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nX\Documents\Repositorio\"/>
    </mc:Choice>
  </mc:AlternateContent>
  <xr:revisionPtr revIDLastSave="0" documentId="13_ncr:1_{EA346C21-20FB-4662-8CD2-1BDD216475FE}" xr6:coauthVersionLast="47" xr6:coauthVersionMax="47" xr10:uidLastSave="{00000000-0000-0000-0000-000000000000}"/>
  <bookViews>
    <workbookView xWindow="0" yWindow="0" windowWidth="14400" windowHeight="15600" activeTab="4" xr2:uid="{69E477BB-DB86-410D-9A92-8CDE03056250}"/>
  </bookViews>
  <sheets>
    <sheet name="orders" sheetId="2" r:id="rId1"/>
    <sheet name="product" sheetId="4" r:id="rId2"/>
    <sheet name="customers" sheetId="3" r:id="rId3"/>
    <sheet name="TABELA TOTAL" sheetId="6" r:id="rId4"/>
    <sheet name="RFM" sheetId="5" r:id="rId5"/>
  </sheets>
  <definedNames>
    <definedName name="_xlnm._FilterDatabase" localSheetId="3" hidden="1">'TABELA TOTAL'!$A$1:$M$9995</definedName>
    <definedName name="_xlchart.v1.0" hidden="1">RFM!$V$3:$W$13</definedName>
    <definedName name="_xlchart.v1.1" hidden="1">RFM!$X$2</definedName>
    <definedName name="_xlchart.v1.2" hidden="1">RFM!$X$3:$X$13</definedName>
    <definedName name="ExternalData_1" localSheetId="0" hidden="1">orders!$A$1:$J$9995</definedName>
    <definedName name="ExternalData_2" localSheetId="2" hidden="1">'customers'!$A$1:$C$794</definedName>
    <definedName name="ExternalData_2" localSheetId="1" hidden="1">product!$A$1:$D$1863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 a="1"/>
  <c r="F2" i="5" s="1"/>
  <c r="E2" i="5" a="1"/>
  <c r="E2" i="5" s="1"/>
  <c r="I45" i="5" a="1"/>
  <c r="I45" i="5" s="1"/>
  <c r="I211" i="5" a="1"/>
  <c r="I211" i="5" s="1"/>
  <c r="I225" i="5" a="1"/>
  <c r="I225" i="5" s="1"/>
  <c r="I295" i="5" a="1"/>
  <c r="I295" i="5" s="1"/>
  <c r="I303" i="5"/>
  <c r="I311" i="5" a="1"/>
  <c r="I311" i="5" s="1"/>
  <c r="I325" i="5"/>
  <c r="I347" i="5" a="1"/>
  <c r="I347" i="5" s="1"/>
  <c r="I353" i="5" a="1"/>
  <c r="I353" i="5" s="1"/>
  <c r="I361" i="5" a="1"/>
  <c r="I361" i="5" s="1"/>
  <c r="I367" i="5"/>
  <c r="I375" i="5" a="1"/>
  <c r="I375" i="5" s="1"/>
  <c r="I389" i="5" a="1"/>
  <c r="I389" i="5" s="1"/>
  <c r="I399" i="5"/>
  <c r="I405" i="5" a="1"/>
  <c r="I405" i="5" s="1"/>
  <c r="I419" i="5" a="1"/>
  <c r="I419" i="5" s="1"/>
  <c r="I429" i="5" a="1"/>
  <c r="I429" i="5" s="1"/>
  <c r="I433" i="5" a="1"/>
  <c r="I433" i="5" s="1"/>
  <c r="I443" i="5" a="1"/>
  <c r="I443" i="5" s="1"/>
  <c r="I447" i="5" a="1"/>
  <c r="I447" i="5" s="1"/>
  <c r="I461" i="5"/>
  <c r="I479" i="5" a="1"/>
  <c r="I479" i="5" s="1"/>
  <c r="I493" i="5"/>
  <c r="I499" i="5"/>
  <c r="I509" i="5" a="1"/>
  <c r="I509" i="5" s="1"/>
  <c r="I513" i="5" a="1"/>
  <c r="I513" i="5" s="1"/>
  <c r="I517" i="5" a="1"/>
  <c r="I517" i="5" s="1"/>
  <c r="I523" i="5"/>
  <c r="I527" i="5" a="1"/>
  <c r="I527" i="5" s="1"/>
  <c r="I531" i="5" a="1"/>
  <c r="I531" i="5" s="1"/>
  <c r="I535" i="5" a="1"/>
  <c r="I535" i="5" s="1"/>
  <c r="I541" i="5" a="1"/>
  <c r="I541" i="5" s="1"/>
  <c r="I545" i="5" a="1"/>
  <c r="I545" i="5" s="1"/>
  <c r="I549" i="5" a="1"/>
  <c r="I549" i="5" s="1"/>
  <c r="I555" i="5"/>
  <c r="I559" i="5" a="1"/>
  <c r="I559" i="5" s="1"/>
  <c r="I563" i="5" a="1"/>
  <c r="I563" i="5" s="1"/>
  <c r="I567" i="5" a="1"/>
  <c r="I567" i="5" s="1"/>
  <c r="I573" i="5" a="1"/>
  <c r="I573" i="5" s="1"/>
  <c r="I577" i="5" a="1"/>
  <c r="I577" i="5" s="1"/>
  <c r="I585" i="5" a="1"/>
  <c r="I585" i="5" s="1"/>
  <c r="I587" i="5" a="1"/>
  <c r="I587" i="5" s="1"/>
  <c r="I601" i="5" a="1"/>
  <c r="I601" i="5" s="1"/>
  <c r="I603" i="5" a="1"/>
  <c r="I603" i="5" s="1"/>
  <c r="I617" i="5" a="1"/>
  <c r="I617" i="5" s="1"/>
  <c r="I619" i="5" a="1"/>
  <c r="I619" i="5" s="1"/>
  <c r="I633" i="5" a="1"/>
  <c r="I633" i="5" s="1"/>
  <c r="I635" i="5" a="1"/>
  <c r="I635" i="5" s="1"/>
  <c r="I637" i="5" a="1"/>
  <c r="I637" i="5" s="1"/>
  <c r="I639" i="5" a="1"/>
  <c r="I639" i="5" s="1"/>
  <c r="I641" i="5" a="1"/>
  <c r="I641" i="5" s="1"/>
  <c r="I643" i="5" a="1"/>
  <c r="I643" i="5" s="1"/>
  <c r="I647" i="5" a="1"/>
  <c r="I647" i="5" s="1"/>
  <c r="I649" i="5" a="1"/>
  <c r="I649" i="5" s="1"/>
  <c r="I651" i="5" a="1"/>
  <c r="I651" i="5" s="1"/>
  <c r="I655" i="5" a="1"/>
  <c r="I655" i="5" s="1"/>
  <c r="I657" i="5" a="1"/>
  <c r="I657" i="5" s="1"/>
  <c r="I659" i="5" a="1"/>
  <c r="I659" i="5" s="1"/>
  <c r="I663" i="5" a="1"/>
  <c r="I663" i="5" s="1"/>
  <c r="I665" i="5" a="1"/>
  <c r="I665" i="5" s="1"/>
  <c r="I667" i="5" a="1"/>
  <c r="I667" i="5" s="1"/>
  <c r="I671" i="5" a="1"/>
  <c r="I671" i="5" s="1"/>
  <c r="I673" i="5" a="1"/>
  <c r="I673" i="5" s="1"/>
  <c r="I675" i="5" a="1"/>
  <c r="I675" i="5" s="1"/>
  <c r="I679" i="5" a="1"/>
  <c r="I679" i="5" s="1"/>
  <c r="I689" i="5" a="1"/>
  <c r="I689" i="5" s="1"/>
  <c r="I691" i="5" a="1"/>
  <c r="I691" i="5" s="1"/>
  <c r="I693" i="5" a="1"/>
  <c r="I693" i="5" s="1"/>
  <c r="I697" i="5" a="1"/>
  <c r="I697" i="5" s="1"/>
  <c r="I699" i="5" a="1"/>
  <c r="I699" i="5" s="1"/>
  <c r="I701" i="5" a="1"/>
  <c r="I701" i="5" s="1"/>
  <c r="I703" i="5" a="1"/>
  <c r="I703" i="5" s="1"/>
  <c r="I765" i="5" a="1"/>
  <c r="I765" i="5" s="1"/>
  <c r="I766" i="5" a="1"/>
  <c r="I766" i="5" s="1"/>
  <c r="I767" i="5" a="1"/>
  <c r="I767" i="5" s="1"/>
  <c r="I768" i="5" a="1"/>
  <c r="I768" i="5" s="1"/>
  <c r="I769" i="5" a="1"/>
  <c r="I769" i="5" s="1"/>
  <c r="I770" i="5" a="1"/>
  <c r="I770" i="5" s="1"/>
  <c r="I771" i="5" a="1"/>
  <c r="I771" i="5" s="1"/>
  <c r="I772" i="5" a="1"/>
  <c r="I772" i="5" s="1"/>
  <c r="I773" i="5" a="1"/>
  <c r="I773" i="5" s="1"/>
  <c r="I774" i="5" a="1"/>
  <c r="I774" i="5" s="1"/>
  <c r="I775" i="5" a="1"/>
  <c r="I775" i="5" s="1"/>
  <c r="I776" i="5" a="1"/>
  <c r="I776" i="5" s="1"/>
  <c r="I777" i="5" a="1"/>
  <c r="I777" i="5" s="1"/>
  <c r="I778" i="5" a="1"/>
  <c r="I778" i="5" s="1"/>
  <c r="I779" i="5" a="1"/>
  <c r="I779" i="5" s="1"/>
  <c r="I780" i="5" a="1"/>
  <c r="I780" i="5" s="1"/>
  <c r="I781" i="5" a="1"/>
  <c r="I781" i="5" s="1"/>
  <c r="I782" i="5" a="1"/>
  <c r="I782" i="5" s="1"/>
  <c r="I783" i="5" a="1"/>
  <c r="I783" i="5" s="1"/>
  <c r="I784" i="5" a="1"/>
  <c r="I784" i="5" s="1"/>
  <c r="I785" i="5" a="1"/>
  <c r="I785" i="5" s="1"/>
  <c r="I786" i="5" a="1"/>
  <c r="I786" i="5" s="1"/>
  <c r="I787" i="5" a="1"/>
  <c r="I787" i="5" s="1"/>
  <c r="I788" i="5" a="1"/>
  <c r="I788" i="5" s="1"/>
  <c r="I789" i="5" a="1"/>
  <c r="I789" i="5" s="1"/>
  <c r="I790" i="5" a="1"/>
  <c r="I790" i="5" s="1"/>
  <c r="I791" i="5" a="1"/>
  <c r="I791" i="5" s="1"/>
  <c r="I792" i="5" a="1"/>
  <c r="I792" i="5" s="1"/>
  <c r="I793" i="5" a="1"/>
  <c r="I793" i="5" s="1"/>
  <c r="I794" i="5" a="1"/>
  <c r="I794" i="5" s="1"/>
  <c r="I795" i="5" a="1"/>
  <c r="I795" i="5" s="1"/>
  <c r="I796" i="5" a="1"/>
  <c r="I796" i="5" s="1"/>
  <c r="I797" i="5" a="1"/>
  <c r="I797" i="5" s="1"/>
  <c r="I798" i="5" a="1"/>
  <c r="I798" i="5" s="1"/>
  <c r="I799" i="5" a="1"/>
  <c r="I799" i="5" s="1"/>
  <c r="I800" i="5" a="1"/>
  <c r="I800" i="5" s="1"/>
  <c r="I801" i="5" a="1"/>
  <c r="I801" i="5" s="1"/>
  <c r="I802" i="5" a="1"/>
  <c r="I802" i="5" s="1"/>
  <c r="I803" i="5" a="1"/>
  <c r="I803" i="5"/>
  <c r="I804" i="5" a="1"/>
  <c r="I804" i="5" s="1"/>
  <c r="I805" i="5" a="1"/>
  <c r="I805" i="5"/>
  <c r="I806" i="5" a="1"/>
  <c r="I806" i="5" s="1"/>
  <c r="I807" i="5" a="1"/>
  <c r="I807" i="5" s="1"/>
  <c r="I808" i="5" a="1"/>
  <c r="I808" i="5" s="1"/>
  <c r="I809" i="5" a="1"/>
  <c r="I809" i="5"/>
  <c r="I810" i="5" a="1"/>
  <c r="I810" i="5" s="1"/>
  <c r="I811" i="5" a="1"/>
  <c r="I811" i="5"/>
  <c r="I812" i="5" a="1"/>
  <c r="I812" i="5" s="1"/>
  <c r="I813" i="5" a="1"/>
  <c r="I813" i="5"/>
  <c r="I814" i="5" a="1"/>
  <c r="I814" i="5" s="1"/>
  <c r="I815" i="5" a="1"/>
  <c r="I815" i="5" s="1"/>
  <c r="I816" i="5" a="1"/>
  <c r="I816" i="5" s="1"/>
  <c r="I817" i="5" a="1"/>
  <c r="I817" i="5"/>
  <c r="I818" i="5" a="1"/>
  <c r="I818" i="5" s="1"/>
  <c r="I819" i="5" a="1"/>
  <c r="I819" i="5"/>
  <c r="I820" i="5" a="1"/>
  <c r="I820" i="5" s="1"/>
  <c r="I821" i="5" a="1"/>
  <c r="I821" i="5" s="1"/>
  <c r="I822" i="5" a="1"/>
  <c r="I822" i="5" s="1"/>
  <c r="I823" i="5" a="1"/>
  <c r="I823" i="5" s="1"/>
  <c r="I824" i="5" a="1"/>
  <c r="I824" i="5" s="1"/>
  <c r="I825" i="5" a="1"/>
  <c r="I825" i="5"/>
  <c r="I826" i="5" a="1"/>
  <c r="I826" i="5" s="1"/>
  <c r="I827" i="5" a="1"/>
  <c r="I827" i="5" s="1"/>
  <c r="I828" i="5" a="1"/>
  <c r="I828" i="5" s="1"/>
  <c r="I829" i="5" a="1"/>
  <c r="I829" i="5" s="1"/>
  <c r="I830" i="5" a="1"/>
  <c r="I830" i="5" s="1"/>
  <c r="I831" i="5" a="1"/>
  <c r="I831" i="5" s="1"/>
  <c r="I832" i="5" a="1"/>
  <c r="I832" i="5" s="1"/>
  <c r="I833" i="5" a="1"/>
  <c r="I833" i="5" s="1"/>
  <c r="I834" i="5" a="1"/>
  <c r="I834" i="5" s="1"/>
  <c r="I835" i="5" a="1"/>
  <c r="I835" i="5" s="1"/>
  <c r="I836" i="5" a="1"/>
  <c r="I836" i="5" s="1"/>
  <c r="I837" i="5" a="1"/>
  <c r="I837" i="5"/>
  <c r="I838" i="5" a="1"/>
  <c r="I838" i="5" s="1"/>
  <c r="I839" i="5" a="1"/>
  <c r="I839" i="5" s="1"/>
  <c r="I840" i="5" a="1"/>
  <c r="I840" i="5" s="1"/>
  <c r="I841" i="5" a="1"/>
  <c r="I841" i="5" s="1"/>
  <c r="I842" i="5" a="1"/>
  <c r="I842" i="5" s="1"/>
  <c r="I843" i="5" a="1"/>
  <c r="I843" i="5"/>
  <c r="I844" i="5" a="1"/>
  <c r="I844" i="5" s="1"/>
  <c r="I845" i="5" a="1"/>
  <c r="I845" i="5"/>
  <c r="I846" i="5" a="1"/>
  <c r="I846" i="5" s="1"/>
  <c r="I847" i="5" a="1"/>
  <c r="I847" i="5" s="1"/>
  <c r="I848" i="5" a="1"/>
  <c r="I848" i="5" s="1"/>
  <c r="I849" i="5" a="1"/>
  <c r="I849" i="5"/>
  <c r="I850" i="5" a="1"/>
  <c r="I850" i="5" s="1"/>
  <c r="I851" i="5" a="1"/>
  <c r="I851" i="5"/>
  <c r="I852" i="5" a="1"/>
  <c r="I852" i="5" s="1"/>
  <c r="I853" i="5" a="1"/>
  <c r="I853" i="5" s="1"/>
  <c r="I854" i="5" a="1"/>
  <c r="I854" i="5" s="1"/>
  <c r="I855" i="5" a="1"/>
  <c r="I855" i="5" s="1"/>
  <c r="I856" i="5" a="1"/>
  <c r="I856" i="5" s="1"/>
  <c r="I857" i="5" a="1"/>
  <c r="I857" i="5"/>
  <c r="I858" i="5" a="1"/>
  <c r="I858" i="5" s="1"/>
  <c r="I859" i="5" a="1"/>
  <c r="I859" i="5" s="1"/>
  <c r="I860" i="5" a="1"/>
  <c r="I860" i="5" s="1"/>
  <c r="I861" i="5" a="1"/>
  <c r="I861" i="5"/>
  <c r="I862" i="5" a="1"/>
  <c r="I862" i="5" s="1"/>
  <c r="I863" i="5" a="1"/>
  <c r="I863" i="5" s="1"/>
  <c r="I864" i="5" a="1"/>
  <c r="I864" i="5" s="1"/>
  <c r="I865" i="5" a="1"/>
  <c r="I865" i="5" s="1"/>
  <c r="I866" i="5" a="1"/>
  <c r="I866" i="5" s="1"/>
  <c r="I867" i="5" a="1"/>
  <c r="I867" i="5" s="1"/>
  <c r="I868" i="5" a="1"/>
  <c r="I868" i="5" s="1"/>
  <c r="I869" i="5" a="1"/>
  <c r="I869" i="5" s="1"/>
  <c r="I870" i="5" a="1"/>
  <c r="I870" i="5" s="1"/>
  <c r="I871" i="5" a="1"/>
  <c r="I871" i="5" s="1"/>
  <c r="I872" i="5" a="1"/>
  <c r="I872" i="5" s="1"/>
  <c r="I873" i="5" a="1"/>
  <c r="I873" i="5" s="1"/>
  <c r="I874" i="5" a="1"/>
  <c r="I874" i="5" s="1"/>
  <c r="I875" i="5" a="1"/>
  <c r="I875" i="5" s="1"/>
  <c r="I876" i="5" a="1"/>
  <c r="I876" i="5" s="1"/>
  <c r="I877" i="5" a="1"/>
  <c r="I877" i="5"/>
  <c r="I878" i="5" a="1"/>
  <c r="I878" i="5" s="1"/>
  <c r="I879" i="5" a="1"/>
  <c r="I879" i="5" s="1"/>
  <c r="I880" i="5" a="1"/>
  <c r="I880" i="5" s="1"/>
  <c r="I881" i="5" a="1"/>
  <c r="I881" i="5" s="1"/>
  <c r="I882" i="5" a="1"/>
  <c r="I882" i="5" s="1"/>
  <c r="I883" i="5" a="1"/>
  <c r="I883" i="5"/>
  <c r="I884" i="5" a="1"/>
  <c r="I884" i="5" s="1"/>
  <c r="I885" i="5" a="1"/>
  <c r="I885" i="5" s="1"/>
  <c r="I886" i="5" a="1"/>
  <c r="I886" i="5" s="1"/>
  <c r="I887" i="5" a="1"/>
  <c r="I887" i="5" s="1"/>
  <c r="I888" i="5" a="1"/>
  <c r="I888" i="5" s="1"/>
  <c r="I889" i="5" a="1"/>
  <c r="I889" i="5"/>
  <c r="I890" i="5" a="1"/>
  <c r="I890" i="5" s="1"/>
  <c r="I891" i="5" a="1"/>
  <c r="I891" i="5" s="1"/>
  <c r="I892" i="5" a="1"/>
  <c r="I892" i="5" s="1"/>
  <c r="I893" i="5" a="1"/>
  <c r="I893" i="5"/>
  <c r="I894" i="5" a="1"/>
  <c r="I894" i="5" s="1"/>
  <c r="I895" i="5" a="1"/>
  <c r="I895" i="5" s="1"/>
  <c r="I896" i="5" a="1"/>
  <c r="I896" i="5" s="1"/>
  <c r="I897" i="5" a="1"/>
  <c r="I897" i="5" s="1"/>
  <c r="I898" i="5" a="1"/>
  <c r="I898" i="5" s="1"/>
  <c r="I899" i="5" a="1"/>
  <c r="I899" i="5"/>
  <c r="I900" i="5" a="1"/>
  <c r="I900" i="5" s="1"/>
  <c r="I901" i="5" a="1"/>
  <c r="I901" i="5" s="1"/>
  <c r="I902" i="5" a="1"/>
  <c r="I902" i="5" s="1"/>
  <c r="I903" i="5" a="1"/>
  <c r="I903" i="5" s="1"/>
  <c r="I904" i="5" a="1"/>
  <c r="I904" i="5" s="1"/>
  <c r="I905" i="5" a="1"/>
  <c r="I905" i="5"/>
  <c r="I906" i="5" a="1"/>
  <c r="I906" i="5" s="1"/>
  <c r="I907" i="5" a="1"/>
  <c r="I907" i="5" s="1"/>
  <c r="I908" i="5" a="1"/>
  <c r="I908" i="5" s="1"/>
  <c r="I909" i="5" a="1"/>
  <c r="I909" i="5"/>
  <c r="I910" i="5" a="1"/>
  <c r="I910" i="5" s="1"/>
  <c r="I911" i="5" a="1"/>
  <c r="I911" i="5" s="1"/>
  <c r="I912" i="5" a="1"/>
  <c r="I912" i="5" s="1"/>
  <c r="I913" i="5" a="1"/>
  <c r="I913" i="5" s="1"/>
  <c r="I914" i="5" a="1"/>
  <c r="I914" i="5" s="1"/>
  <c r="I915" i="5" a="1"/>
  <c r="I915" i="5"/>
  <c r="I916" i="5" a="1"/>
  <c r="I916" i="5" s="1"/>
  <c r="I917" i="5" a="1"/>
  <c r="I917" i="5" s="1"/>
  <c r="I918" i="5" a="1"/>
  <c r="I918" i="5" s="1"/>
  <c r="I919" i="5" a="1"/>
  <c r="I919" i="5" s="1"/>
  <c r="I920" i="5" a="1"/>
  <c r="I920" i="5" s="1"/>
  <c r="I921" i="5" a="1"/>
  <c r="I921" i="5"/>
  <c r="I922" i="5" a="1"/>
  <c r="I922" i="5" s="1"/>
  <c r="I923" i="5" a="1"/>
  <c r="I923" i="5" s="1"/>
  <c r="I924" i="5" a="1"/>
  <c r="I924" i="5" s="1"/>
  <c r="I925" i="5" a="1"/>
  <c r="I925" i="5" s="1"/>
  <c r="I926" i="5" a="1"/>
  <c r="I926" i="5" s="1"/>
  <c r="I927" i="5" a="1"/>
  <c r="I927" i="5" s="1"/>
  <c r="I928" i="5" a="1"/>
  <c r="I928" i="5" s="1"/>
  <c r="I929" i="5" a="1"/>
  <c r="I929" i="5" s="1"/>
  <c r="I930" i="5" a="1"/>
  <c r="I930" i="5" s="1"/>
  <c r="I931" i="5" a="1"/>
  <c r="I931" i="5"/>
  <c r="I932" i="5" a="1"/>
  <c r="I932" i="5" s="1"/>
  <c r="I933" i="5" a="1"/>
  <c r="I933" i="5"/>
  <c r="I934" i="5" a="1"/>
  <c r="I934" i="5" s="1"/>
  <c r="I935" i="5" a="1"/>
  <c r="I935" i="5" s="1"/>
  <c r="I936" i="5" a="1"/>
  <c r="I936" i="5" s="1"/>
  <c r="I937" i="5" a="1"/>
  <c r="I937" i="5"/>
  <c r="I938" i="5" a="1"/>
  <c r="I938" i="5" s="1"/>
  <c r="I939" i="5" a="1"/>
  <c r="I939" i="5"/>
  <c r="I940" i="5" a="1"/>
  <c r="I940" i="5" s="1"/>
  <c r="I941" i="5" a="1"/>
  <c r="I941" i="5"/>
  <c r="I942" i="5" a="1"/>
  <c r="I942" i="5" s="1"/>
  <c r="I943" i="5" a="1"/>
  <c r="I943" i="5" s="1"/>
  <c r="I944" i="5" a="1"/>
  <c r="I944" i="5" s="1"/>
  <c r="I945" i="5" a="1"/>
  <c r="I945" i="5"/>
  <c r="I946" i="5" a="1"/>
  <c r="I946" i="5" s="1"/>
  <c r="I947" i="5" a="1"/>
  <c r="I947" i="5"/>
  <c r="I948" i="5" a="1"/>
  <c r="I948" i="5" s="1"/>
  <c r="I949" i="5" a="1"/>
  <c r="I949" i="5" s="1"/>
  <c r="I950" i="5" a="1"/>
  <c r="I950" i="5" s="1"/>
  <c r="I951" i="5" a="1"/>
  <c r="I951" i="5" s="1"/>
  <c r="I952" i="5" a="1"/>
  <c r="I952" i="5" s="1"/>
  <c r="I953" i="5" a="1"/>
  <c r="I953" i="5"/>
  <c r="I954" i="5" a="1"/>
  <c r="I954" i="5" s="1"/>
  <c r="I955" i="5" a="1"/>
  <c r="I955" i="5" s="1"/>
  <c r="I956" i="5" a="1"/>
  <c r="I956" i="5" s="1"/>
  <c r="I957" i="5" a="1"/>
  <c r="I957" i="5" s="1"/>
  <c r="I958" i="5" a="1"/>
  <c r="I958" i="5" s="1"/>
  <c r="I959" i="5" a="1"/>
  <c r="I959" i="5" s="1"/>
  <c r="I960" i="5" a="1"/>
  <c r="I960" i="5" s="1"/>
  <c r="I961" i="5" a="1"/>
  <c r="I961" i="5" s="1"/>
  <c r="I962" i="5" a="1"/>
  <c r="I962" i="5" s="1"/>
  <c r="I963" i="5" a="1"/>
  <c r="I963" i="5" s="1"/>
  <c r="I964" i="5" a="1"/>
  <c r="I964" i="5" s="1"/>
  <c r="I965" i="5" a="1"/>
  <c r="I965" i="5"/>
  <c r="I966" i="5" a="1"/>
  <c r="I966" i="5" s="1"/>
  <c r="I967" i="5" a="1"/>
  <c r="I967" i="5" s="1"/>
  <c r="I968" i="5" a="1"/>
  <c r="I968" i="5" s="1"/>
  <c r="I969" i="5" a="1"/>
  <c r="I969" i="5" s="1"/>
  <c r="I970" i="5" a="1"/>
  <c r="I970" i="5" s="1"/>
  <c r="I971" i="5" a="1"/>
  <c r="I971" i="5"/>
  <c r="I972" i="5" a="1"/>
  <c r="I972" i="5" s="1"/>
  <c r="I973" i="5" a="1"/>
  <c r="I973" i="5" s="1"/>
  <c r="I974" i="5" a="1"/>
  <c r="I974" i="5" s="1"/>
  <c r="I975" i="5" a="1"/>
  <c r="I975" i="5" s="1"/>
  <c r="I976" i="5" a="1"/>
  <c r="I976" i="5" s="1"/>
  <c r="I977" i="5" a="1"/>
  <c r="I977" i="5"/>
  <c r="I978" i="5" a="1"/>
  <c r="I978" i="5" s="1"/>
  <c r="I979" i="5" a="1"/>
  <c r="I979" i="5" s="1"/>
  <c r="I980" i="5" a="1"/>
  <c r="I980" i="5" s="1"/>
  <c r="I981" i="5" a="1"/>
  <c r="I981" i="5"/>
  <c r="I982" i="5" a="1"/>
  <c r="I982" i="5" s="1"/>
  <c r="I983" i="5" a="1"/>
  <c r="I983" i="5" s="1"/>
  <c r="I984" i="5" a="1"/>
  <c r="I984" i="5" s="1"/>
  <c r="I985" i="5" a="1"/>
  <c r="I985" i="5" s="1"/>
  <c r="I986" i="5" a="1"/>
  <c r="I986" i="5" s="1"/>
  <c r="I987" i="5" a="1"/>
  <c r="I987" i="5"/>
  <c r="I988" i="5" a="1"/>
  <c r="I988" i="5" s="1"/>
  <c r="I989" i="5" a="1"/>
  <c r="I989" i="5"/>
  <c r="I990" i="5" a="1"/>
  <c r="I990" i="5" s="1"/>
  <c r="I991" i="5" a="1"/>
  <c r="I991" i="5" s="1"/>
  <c r="I992" i="5" a="1"/>
  <c r="I992" i="5" s="1"/>
  <c r="I993" i="5" a="1"/>
  <c r="I993" i="5" s="1"/>
  <c r="I994" i="5" a="1"/>
  <c r="I994" i="5" s="1"/>
  <c r="I995" i="5" a="1"/>
  <c r="I995" i="5" s="1"/>
  <c r="I996" i="5" a="1"/>
  <c r="I996" i="5" s="1"/>
  <c r="I997" i="5" a="1"/>
  <c r="I997" i="5"/>
  <c r="I998" i="5" a="1"/>
  <c r="I998" i="5" s="1"/>
  <c r="I999" i="5" a="1"/>
  <c r="I999" i="5" s="1"/>
  <c r="I1000" i="5" a="1"/>
  <c r="I1000" i="5" s="1"/>
  <c r="I1001" i="5" a="1"/>
  <c r="I1001" i="5" s="1"/>
  <c r="I1002" i="5" a="1"/>
  <c r="I1002" i="5" s="1"/>
  <c r="I1003" i="5" a="1"/>
  <c r="I1003" i="5" s="1"/>
  <c r="I1004" i="5" a="1"/>
  <c r="I1004" i="5" s="1"/>
  <c r="I1005" i="5" a="1"/>
  <c r="I1005" i="5" s="1"/>
  <c r="I1006" i="5" a="1"/>
  <c r="I1006" i="5" s="1"/>
  <c r="I1007" i="5" a="1"/>
  <c r="I1007" i="5" s="1"/>
  <c r="I1008" i="5" a="1"/>
  <c r="I1008" i="5" s="1"/>
  <c r="I1009" i="5" a="1"/>
  <c r="I1009" i="5" s="1"/>
  <c r="I1010" i="5" a="1"/>
  <c r="I1010" i="5" s="1"/>
  <c r="I1011" i="5" a="1"/>
  <c r="I1011" i="5" s="1"/>
  <c r="I1012" i="5" a="1"/>
  <c r="I1012" i="5" s="1"/>
  <c r="I1013" i="5" a="1"/>
  <c r="I1013" i="5"/>
  <c r="I1014" i="5" a="1"/>
  <c r="I1014" i="5" s="1"/>
  <c r="I1015" i="5" a="1"/>
  <c r="I1015" i="5" s="1"/>
  <c r="I1016" i="5" a="1"/>
  <c r="I1016" i="5" s="1"/>
  <c r="I1017" i="5" a="1"/>
  <c r="I1017" i="5" s="1"/>
  <c r="I1018" i="5" a="1"/>
  <c r="I1018" i="5" s="1"/>
  <c r="I1019" i="5" a="1"/>
  <c r="I1019" i="5" s="1"/>
  <c r="I1020" i="5" a="1"/>
  <c r="I1020" i="5" s="1"/>
  <c r="I1021" i="5" a="1"/>
  <c r="I1021" i="5" s="1"/>
  <c r="I1022" i="5" a="1"/>
  <c r="I1022" i="5" s="1"/>
  <c r="I1023" i="5" a="1"/>
  <c r="I1023" i="5" s="1"/>
  <c r="I1024" i="5" a="1"/>
  <c r="I1024" i="5" s="1"/>
  <c r="I1025" i="5" a="1"/>
  <c r="I1025" i="5" s="1"/>
  <c r="I1026" i="5" a="1"/>
  <c r="I1026" i="5" s="1"/>
  <c r="I1027" i="5" a="1"/>
  <c r="I1027" i="5"/>
  <c r="I1028" i="5" a="1"/>
  <c r="I1028" i="5" s="1"/>
  <c r="I1029" i="5" a="1"/>
  <c r="I1029" i="5"/>
  <c r="I1030" i="5" a="1"/>
  <c r="I1030" i="5" s="1"/>
  <c r="I1031" i="5" a="1"/>
  <c r="I1031" i="5" s="1"/>
  <c r="I1032" i="5" a="1"/>
  <c r="I1032" i="5" s="1"/>
  <c r="I1033" i="5" a="1"/>
  <c r="I1033" i="5" s="1"/>
  <c r="I1034" i="5" a="1"/>
  <c r="I1034" i="5" s="1"/>
  <c r="I1035" i="5" a="1"/>
  <c r="I1035" i="5" s="1"/>
  <c r="I1036" i="5" a="1"/>
  <c r="I1036" i="5" s="1"/>
  <c r="I1037" i="5" a="1"/>
  <c r="I1037" i="5" s="1"/>
  <c r="I1038" i="5" a="1"/>
  <c r="I1038" i="5" s="1"/>
  <c r="I1039" i="5" a="1"/>
  <c r="I1039" i="5" s="1"/>
  <c r="I1040" i="5" a="1"/>
  <c r="I1040" i="5" s="1"/>
  <c r="I1041" i="5" a="1"/>
  <c r="I1041" i="5" s="1"/>
  <c r="I1042" i="5" a="1"/>
  <c r="I1042" i="5" s="1"/>
  <c r="I1043" i="5" a="1"/>
  <c r="I1043" i="5" s="1"/>
  <c r="I1044" i="5" a="1"/>
  <c r="I1044" i="5" s="1"/>
  <c r="I1045" i="5" a="1"/>
  <c r="I1045" i="5" s="1"/>
  <c r="I1046" i="5" a="1"/>
  <c r="I1046" i="5" s="1"/>
  <c r="I1047" i="5" a="1"/>
  <c r="I1047" i="5" s="1"/>
  <c r="I1048" i="5" a="1"/>
  <c r="I1048" i="5" s="1"/>
  <c r="I1049" i="5" a="1"/>
  <c r="I1049" i="5" s="1"/>
  <c r="I1050" i="5" a="1"/>
  <c r="I1050" i="5" s="1"/>
  <c r="I1051" i="5" a="1"/>
  <c r="I1051" i="5" s="1"/>
  <c r="I1052" i="5" a="1"/>
  <c r="I1052" i="5" s="1"/>
  <c r="I1053" i="5" a="1"/>
  <c r="I1053" i="5" s="1"/>
  <c r="I1054" i="5" a="1"/>
  <c r="I1054" i="5"/>
  <c r="I1055" i="5" a="1"/>
  <c r="I1055" i="5" s="1"/>
  <c r="I1056" i="5" a="1"/>
  <c r="I1056" i="5" s="1"/>
  <c r="I1057" i="5" a="1"/>
  <c r="I1057" i="5" s="1"/>
  <c r="I1058" i="5" a="1"/>
  <c r="I1058" i="5" s="1"/>
  <c r="I1059" i="5" a="1"/>
  <c r="I1059" i="5" s="1"/>
  <c r="I1060" i="5" a="1"/>
  <c r="I1060" i="5" s="1"/>
  <c r="I1061" i="5" a="1"/>
  <c r="I1061" i="5" s="1"/>
  <c r="I1062" i="5" a="1"/>
  <c r="I1062" i="5"/>
  <c r="I1063" i="5" a="1"/>
  <c r="I1063" i="5" s="1"/>
  <c r="I1064" i="5" a="1"/>
  <c r="I1064" i="5" s="1"/>
  <c r="I1065" i="5" a="1"/>
  <c r="I1065" i="5" s="1"/>
  <c r="I1066" i="5" a="1"/>
  <c r="I1066" i="5" s="1"/>
  <c r="I1067" i="5" a="1"/>
  <c r="I1067" i="5" s="1"/>
  <c r="I1068" i="5" a="1"/>
  <c r="I1068" i="5" s="1"/>
  <c r="I1069" i="5" a="1"/>
  <c r="I1069" i="5" s="1"/>
  <c r="I1070" i="5" a="1"/>
  <c r="I1070" i="5"/>
  <c r="I1071" i="5" a="1"/>
  <c r="I1071" i="5" s="1"/>
  <c r="I1072" i="5" a="1"/>
  <c r="I1072" i="5" s="1"/>
  <c r="I1073" i="5" a="1"/>
  <c r="I1073" i="5" s="1"/>
  <c r="I1074" i="5" a="1"/>
  <c r="I1074" i="5" s="1"/>
  <c r="I1075" i="5" a="1"/>
  <c r="I1075" i="5" s="1"/>
  <c r="I1076" i="5" a="1"/>
  <c r="I1076" i="5" s="1"/>
  <c r="I1077" i="5" a="1"/>
  <c r="I1077" i="5" s="1"/>
  <c r="I1078" i="5" a="1"/>
  <c r="I1078" i="5" s="1"/>
  <c r="I1079" i="5" a="1"/>
  <c r="I1079" i="5" s="1"/>
  <c r="I1080" i="5" a="1"/>
  <c r="I1080" i="5" s="1"/>
  <c r="I1081" i="5" a="1"/>
  <c r="I1081" i="5" s="1"/>
  <c r="I1082" i="5" a="1"/>
  <c r="I1082" i="5" s="1"/>
  <c r="I1083" i="5" a="1"/>
  <c r="I1083" i="5" s="1"/>
  <c r="I1084" i="5" a="1"/>
  <c r="I1084" i="5" s="1"/>
  <c r="I1085" i="5" a="1"/>
  <c r="I1085" i="5" s="1"/>
  <c r="I1086" i="5" a="1"/>
  <c r="I1086" i="5" s="1"/>
  <c r="I1087" i="5" a="1"/>
  <c r="I1087" i="5" s="1"/>
  <c r="I1088" i="5" a="1"/>
  <c r="I1088" i="5" s="1"/>
  <c r="I1089" i="5" a="1"/>
  <c r="I1089" i="5" s="1"/>
  <c r="I1090" i="5" a="1"/>
  <c r="I1090" i="5" s="1"/>
  <c r="I1091" i="5" a="1"/>
  <c r="I1091" i="5" s="1"/>
  <c r="I1092" i="5" a="1"/>
  <c r="I1092" i="5" s="1"/>
  <c r="I1093" i="5" a="1"/>
  <c r="I1093" i="5" s="1"/>
  <c r="I1094" i="5" a="1"/>
  <c r="I1094" i="5" s="1"/>
  <c r="I1095" i="5" a="1"/>
  <c r="I1095" i="5" s="1"/>
  <c r="I1096" i="5" a="1"/>
  <c r="I1096" i="5" s="1"/>
  <c r="I1097" i="5" a="1"/>
  <c r="I1097" i="5" s="1"/>
  <c r="I1098" i="5" a="1"/>
  <c r="I1098" i="5" s="1"/>
  <c r="I1099" i="5" a="1"/>
  <c r="I1099" i="5" s="1"/>
  <c r="I1100" i="5" a="1"/>
  <c r="I1100" i="5" s="1"/>
  <c r="I1101" i="5" a="1"/>
  <c r="I1101" i="5" s="1"/>
  <c r="I1102" i="5" a="1"/>
  <c r="I1102" i="5"/>
  <c r="I1103" i="5" a="1"/>
  <c r="I1103" i="5" s="1"/>
  <c r="I1104" i="5" a="1"/>
  <c r="I1104" i="5" s="1"/>
  <c r="I1105" i="5" a="1"/>
  <c r="I1105" i="5" s="1"/>
  <c r="I1106" i="5" a="1"/>
  <c r="I1106" i="5" s="1"/>
  <c r="I1107" i="5" a="1"/>
  <c r="I1107" i="5" s="1"/>
  <c r="I1108" i="5" a="1"/>
  <c r="I1108" i="5" s="1"/>
  <c r="I1109" i="5" a="1"/>
  <c r="I1109" i="5" s="1"/>
  <c r="I1110" i="5" a="1"/>
  <c r="I1110" i="5"/>
  <c r="I1111" i="5" a="1"/>
  <c r="I1111" i="5" s="1"/>
  <c r="I1112" i="5" a="1"/>
  <c r="I1112" i="5" s="1"/>
  <c r="I1113" i="5" a="1"/>
  <c r="I1113" i="5" s="1"/>
  <c r="I1114" i="5" a="1"/>
  <c r="I1114" i="5" s="1"/>
  <c r="I1115" i="5" a="1"/>
  <c r="I1115" i="5" s="1"/>
  <c r="I1116" i="5" a="1"/>
  <c r="I1116" i="5" s="1"/>
  <c r="I1117" i="5" a="1"/>
  <c r="I1117" i="5" s="1"/>
  <c r="I1118" i="5" a="1"/>
  <c r="I1118" i="5" s="1"/>
  <c r="I1119" i="5" a="1"/>
  <c r="I1119" i="5" s="1"/>
  <c r="I1120" i="5" a="1"/>
  <c r="I1120" i="5" s="1"/>
  <c r="I1121" i="5" a="1"/>
  <c r="I1121" i="5" s="1"/>
  <c r="I1122" i="5" a="1"/>
  <c r="I1122" i="5" s="1"/>
  <c r="I1123" i="5" a="1"/>
  <c r="I1123" i="5" s="1"/>
  <c r="I1124" i="5" a="1"/>
  <c r="I1124" i="5" s="1"/>
  <c r="I1125" i="5" a="1"/>
  <c r="I1125" i="5" s="1"/>
  <c r="I1126" i="5" a="1"/>
  <c r="I1126" i="5" s="1"/>
  <c r="I1127" i="5" a="1"/>
  <c r="I1127" i="5" s="1"/>
  <c r="I1128" i="5" a="1"/>
  <c r="I1128" i="5" s="1"/>
  <c r="I1129" i="5" a="1"/>
  <c r="I1129" i="5" s="1"/>
  <c r="I1130" i="5" a="1"/>
  <c r="I1130" i="5" s="1"/>
  <c r="I1131" i="5" a="1"/>
  <c r="I1131" i="5" s="1"/>
  <c r="I1132" i="5" a="1"/>
  <c r="I1132" i="5" s="1"/>
  <c r="I1133" i="5" a="1"/>
  <c r="I1133" i="5" s="1"/>
  <c r="I1134" i="5" a="1"/>
  <c r="I1134" i="5"/>
  <c r="I1135" i="5" a="1"/>
  <c r="I1135" i="5" s="1"/>
  <c r="I1136" i="5" a="1"/>
  <c r="I1136" i="5" s="1"/>
  <c r="I1137" i="5" a="1"/>
  <c r="I1137" i="5" s="1"/>
  <c r="I1138" i="5" a="1"/>
  <c r="I1138" i="5" s="1"/>
  <c r="I1139" i="5" a="1"/>
  <c r="I1139" i="5" s="1"/>
  <c r="I1140" i="5" a="1"/>
  <c r="I1140" i="5" s="1"/>
  <c r="I1141" i="5" a="1"/>
  <c r="I1141" i="5" s="1"/>
  <c r="I1142" i="5" a="1"/>
  <c r="I1142" i="5"/>
  <c r="I1143" i="5" a="1"/>
  <c r="I1143" i="5" s="1"/>
  <c r="I1144" i="5" a="1"/>
  <c r="I1144" i="5" s="1"/>
  <c r="I1145" i="5" a="1"/>
  <c r="I1145" i="5" s="1"/>
  <c r="I1146" i="5" a="1"/>
  <c r="I1146" i="5" s="1"/>
  <c r="I1147" i="5" a="1"/>
  <c r="I1147" i="5" s="1"/>
  <c r="I1148" i="5" a="1"/>
  <c r="I1148" i="5" s="1"/>
  <c r="I1149" i="5" a="1"/>
  <c r="I1149" i="5" s="1"/>
  <c r="I1150" i="5" a="1"/>
  <c r="I1150" i="5" s="1"/>
  <c r="I1151" i="5" a="1"/>
  <c r="I1151" i="5" s="1"/>
  <c r="I1152" i="5" a="1"/>
  <c r="I1152" i="5" s="1"/>
  <c r="I1153" i="5" a="1"/>
  <c r="I1153" i="5" s="1"/>
  <c r="I1154" i="5" a="1"/>
  <c r="I1154" i="5" s="1"/>
  <c r="I1155" i="5" a="1"/>
  <c r="I1155" i="5" s="1"/>
  <c r="I1156" i="5" a="1"/>
  <c r="I1156" i="5" s="1"/>
  <c r="I1157" i="5" a="1"/>
  <c r="I1157" i="5" s="1"/>
  <c r="I1158" i="5" a="1"/>
  <c r="I1158" i="5" s="1"/>
  <c r="I1159" i="5" a="1"/>
  <c r="I1159" i="5" s="1"/>
  <c r="I1160" i="5" a="1"/>
  <c r="I1160" i="5" s="1"/>
  <c r="I1161" i="5" a="1"/>
  <c r="I1161" i="5" s="1"/>
  <c r="I1162" i="5" a="1"/>
  <c r="I1162" i="5" s="1"/>
  <c r="I1163" i="5" a="1"/>
  <c r="I1163" i="5" s="1"/>
  <c r="I1164" i="5" a="1"/>
  <c r="I1164" i="5" s="1"/>
  <c r="I1165" i="5" a="1"/>
  <c r="I1165" i="5" s="1"/>
  <c r="I1166" i="5" a="1"/>
  <c r="I1166" i="5"/>
  <c r="I1167" i="5" a="1"/>
  <c r="I1167" i="5" s="1"/>
  <c r="I1168" i="5" a="1"/>
  <c r="I1168" i="5" s="1"/>
  <c r="I1169" i="5" a="1"/>
  <c r="I1169" i="5" s="1"/>
  <c r="I1170" i="5" a="1"/>
  <c r="I1170" i="5" s="1"/>
  <c r="I1171" i="5" a="1"/>
  <c r="I1171" i="5" s="1"/>
  <c r="I1172" i="5" a="1"/>
  <c r="I1172" i="5" s="1"/>
  <c r="I1173" i="5" a="1"/>
  <c r="I1173" i="5" s="1"/>
  <c r="I1174" i="5" a="1"/>
  <c r="I1174" i="5"/>
  <c r="I1175" i="5" a="1"/>
  <c r="I1175" i="5" s="1"/>
  <c r="I1176" i="5" a="1"/>
  <c r="I1176" i="5" s="1"/>
  <c r="I1177" i="5" a="1"/>
  <c r="I1177" i="5" s="1"/>
  <c r="I1178" i="5" a="1"/>
  <c r="I1178" i="5" s="1"/>
  <c r="I1179" i="5" a="1"/>
  <c r="I1179" i="5" s="1"/>
  <c r="I1180" i="5" a="1"/>
  <c r="I1180" i="5" s="1"/>
  <c r="I1181" i="5" a="1"/>
  <c r="I1181" i="5" s="1"/>
  <c r="I1182" i="5" a="1"/>
  <c r="I1182" i="5" s="1"/>
  <c r="I1183" i="5" a="1"/>
  <c r="I1183" i="5" s="1"/>
  <c r="I1184" i="5" a="1"/>
  <c r="I1184" i="5" s="1"/>
  <c r="I1185" i="5" a="1"/>
  <c r="I1185" i="5" s="1"/>
  <c r="I1186" i="5" a="1"/>
  <c r="I1186" i="5" s="1"/>
  <c r="I1187" i="5" a="1"/>
  <c r="I1187" i="5" s="1"/>
  <c r="I1188" i="5" a="1"/>
  <c r="I1188" i="5" s="1"/>
  <c r="I1189" i="5" a="1"/>
  <c r="I1189" i="5" s="1"/>
  <c r="I1190" i="5" a="1"/>
  <c r="I1190" i="5" s="1"/>
  <c r="I1191" i="5" a="1"/>
  <c r="I1191" i="5" s="1"/>
  <c r="I1192" i="5" a="1"/>
  <c r="I1192" i="5" s="1"/>
  <c r="I1193" i="5" a="1"/>
  <c r="I1193" i="5" s="1"/>
  <c r="I1194" i="5" a="1"/>
  <c r="I1194" i="5" s="1"/>
  <c r="I1195" i="5" a="1"/>
  <c r="I1195" i="5" s="1"/>
  <c r="I1196" i="5" a="1"/>
  <c r="I1196" i="5" s="1"/>
  <c r="I1197" i="5" a="1"/>
  <c r="I1197" i="5" s="1"/>
  <c r="I1198" i="5" a="1"/>
  <c r="I1198" i="5"/>
  <c r="I1199" i="5" a="1"/>
  <c r="I1199" i="5" s="1"/>
  <c r="I1200" i="5" a="1"/>
  <c r="I1200" i="5" s="1"/>
  <c r="I1201" i="5" a="1"/>
  <c r="I1201" i="5" s="1"/>
  <c r="I1202" i="5" a="1"/>
  <c r="I1202" i="5" s="1"/>
  <c r="I1203" i="5" a="1"/>
  <c r="I1203" i="5" s="1"/>
  <c r="I1204" i="5" a="1"/>
  <c r="I1204" i="5" s="1"/>
  <c r="I1205" i="5" a="1"/>
  <c r="I1205" i="5" s="1"/>
  <c r="I1206" i="5" a="1"/>
  <c r="I1206" i="5"/>
  <c r="I1207" i="5" a="1"/>
  <c r="I1207" i="5" s="1"/>
  <c r="I1208" i="5" a="1"/>
  <c r="I1208" i="5" s="1"/>
  <c r="I1209" i="5" a="1"/>
  <c r="I1209" i="5" s="1"/>
  <c r="I1210" i="5" a="1"/>
  <c r="I1210" i="5" s="1"/>
  <c r="I1211" i="5" a="1"/>
  <c r="I1211" i="5" s="1"/>
  <c r="I1212" i="5" a="1"/>
  <c r="I1212" i="5" s="1"/>
  <c r="I1213" i="5" a="1"/>
  <c r="I1213" i="5" s="1"/>
  <c r="I1214" i="5" a="1"/>
  <c r="I1214" i="5" s="1"/>
  <c r="I1215" i="5" a="1"/>
  <c r="I1215" i="5" s="1"/>
  <c r="I1216" i="5" a="1"/>
  <c r="I1216" i="5" s="1"/>
  <c r="I1217" i="5" a="1"/>
  <c r="I1217" i="5" s="1"/>
  <c r="I1218" i="5" a="1"/>
  <c r="I1218" i="5" s="1"/>
  <c r="I1219" i="5" a="1"/>
  <c r="I1219" i="5" s="1"/>
  <c r="I1220" i="5" a="1"/>
  <c r="I1220" i="5" s="1"/>
  <c r="I1221" i="5" a="1"/>
  <c r="I1221" i="5" s="1"/>
  <c r="I1222" i="5" a="1"/>
  <c r="I1222" i="5" s="1"/>
  <c r="I1223" i="5" a="1"/>
  <c r="I1223" i="5" s="1"/>
  <c r="I1224" i="5" a="1"/>
  <c r="I1224" i="5" s="1"/>
  <c r="I1225" i="5" a="1"/>
  <c r="I1225" i="5" s="1"/>
  <c r="I1226" i="5" a="1"/>
  <c r="I1226" i="5" s="1"/>
  <c r="I1227" i="5" a="1"/>
  <c r="I1227" i="5" s="1"/>
  <c r="I1228" i="5" a="1"/>
  <c r="I1228" i="5" s="1"/>
  <c r="I1229" i="5" a="1"/>
  <c r="I1229" i="5" s="1"/>
  <c r="I1230" i="5" a="1"/>
  <c r="I1230" i="5"/>
  <c r="I1231" i="5" a="1"/>
  <c r="I1231" i="5" s="1"/>
  <c r="I1232" i="5" a="1"/>
  <c r="I1232" i="5" s="1"/>
  <c r="I1233" i="5" a="1"/>
  <c r="I1233" i="5" s="1"/>
  <c r="I1234" i="5" a="1"/>
  <c r="I1234" i="5" s="1"/>
  <c r="I1235" i="5" a="1"/>
  <c r="I1235" i="5" s="1"/>
  <c r="I1236" i="5" a="1"/>
  <c r="I1236" i="5" s="1"/>
  <c r="I1237" i="5" a="1"/>
  <c r="I1237" i="5" s="1"/>
  <c r="I1238" i="5" a="1"/>
  <c r="I1238" i="5"/>
  <c r="I1239" i="5" a="1"/>
  <c r="I1239" i="5" s="1"/>
  <c r="I1240" i="5" a="1"/>
  <c r="I1240" i="5" s="1"/>
  <c r="I1241" i="5" a="1"/>
  <c r="I1241" i="5" s="1"/>
  <c r="I1242" i="5" a="1"/>
  <c r="I1242" i="5" s="1"/>
  <c r="I1243" i="5" a="1"/>
  <c r="I1243" i="5" s="1"/>
  <c r="I1244" i="5" a="1"/>
  <c r="I1244" i="5" s="1"/>
  <c r="I1245" i="5" a="1"/>
  <c r="I1245" i="5" s="1"/>
  <c r="I1246" i="5" a="1"/>
  <c r="I1246" i="5" s="1"/>
  <c r="I1247" i="5" a="1"/>
  <c r="I1247" i="5" s="1"/>
  <c r="I1248" i="5" a="1"/>
  <c r="I1248" i="5" s="1"/>
  <c r="I1249" i="5" a="1"/>
  <c r="I1249" i="5" s="1"/>
  <c r="I1250" i="5" a="1"/>
  <c r="I1250" i="5" s="1"/>
  <c r="I1251" i="5" a="1"/>
  <c r="I1251" i="5" s="1"/>
  <c r="I1252" i="5" a="1"/>
  <c r="I1252" i="5" s="1"/>
  <c r="I1253" i="5" a="1"/>
  <c r="I1253" i="5" s="1"/>
  <c r="I1254" i="5" a="1"/>
  <c r="I1254" i="5" s="1"/>
  <c r="I1255" i="5" a="1"/>
  <c r="I1255" i="5" s="1"/>
  <c r="I1256" i="5" a="1"/>
  <c r="I1256" i="5" s="1"/>
  <c r="I1257" i="5" a="1"/>
  <c r="I1257" i="5" s="1"/>
  <c r="I1258" i="5" a="1"/>
  <c r="I1258" i="5" s="1"/>
  <c r="I1259" i="5" a="1"/>
  <c r="I1259" i="5" s="1"/>
  <c r="I1260" i="5" a="1"/>
  <c r="I1260" i="5" s="1"/>
  <c r="I1261" i="5" a="1"/>
  <c r="I1261" i="5" s="1"/>
  <c r="I1262" i="5" a="1"/>
  <c r="I1262" i="5"/>
  <c r="I1263" i="5" a="1"/>
  <c r="I1263" i="5" s="1"/>
  <c r="I1264" i="5" a="1"/>
  <c r="I1264" i="5" s="1"/>
  <c r="I1265" i="5" a="1"/>
  <c r="I1265" i="5" s="1"/>
  <c r="I1266" i="5" a="1"/>
  <c r="I1266" i="5" s="1"/>
  <c r="I1267" i="5" a="1"/>
  <c r="I1267" i="5" s="1"/>
  <c r="I1268" i="5" a="1"/>
  <c r="I1268" i="5" s="1"/>
  <c r="I1269" i="5" a="1"/>
  <c r="I1269" i="5" s="1"/>
  <c r="I1270" i="5" a="1"/>
  <c r="I1270" i="5"/>
  <c r="I1271" i="5" a="1"/>
  <c r="I1271" i="5" s="1"/>
  <c r="I1272" i="5" a="1"/>
  <c r="I1272" i="5" s="1"/>
  <c r="I1273" i="5" a="1"/>
  <c r="I1273" i="5" s="1"/>
  <c r="I1274" i="5" a="1"/>
  <c r="I1274" i="5" s="1"/>
  <c r="I1275" i="5" a="1"/>
  <c r="I1275" i="5" s="1"/>
  <c r="I1276" i="5" a="1"/>
  <c r="I1276" i="5" s="1"/>
  <c r="I1277" i="5" a="1"/>
  <c r="I1277" i="5" s="1"/>
  <c r="I1278" i="5" a="1"/>
  <c r="I1278" i="5" s="1"/>
  <c r="I1279" i="5" a="1"/>
  <c r="I1279" i="5" s="1"/>
  <c r="I1280" i="5" a="1"/>
  <c r="I1280" i="5" s="1"/>
  <c r="I1281" i="5" a="1"/>
  <c r="I1281" i="5" s="1"/>
  <c r="I1282" i="5" a="1"/>
  <c r="I1282" i="5" s="1"/>
  <c r="I1283" i="5" a="1"/>
  <c r="I1283" i="5" s="1"/>
  <c r="I1284" i="5" a="1"/>
  <c r="I1284" i="5" s="1"/>
  <c r="I1285" i="5" a="1"/>
  <c r="I1285" i="5" s="1"/>
  <c r="I1286" i="5" a="1"/>
  <c r="I1286" i="5" s="1"/>
  <c r="I1287" i="5" a="1"/>
  <c r="I1287" i="5" s="1"/>
  <c r="I1288" i="5" a="1"/>
  <c r="I1288" i="5" s="1"/>
  <c r="I1289" i="5" a="1"/>
  <c r="I1289" i="5" s="1"/>
  <c r="I1290" i="5" a="1"/>
  <c r="I1290" i="5" s="1"/>
  <c r="I1291" i="5" a="1"/>
  <c r="I1291" i="5" s="1"/>
  <c r="I1292" i="5" a="1"/>
  <c r="I1292" i="5" s="1"/>
  <c r="I1293" i="5" a="1"/>
  <c r="I1293" i="5" s="1"/>
  <c r="I1294" i="5" a="1"/>
  <c r="I1294" i="5"/>
  <c r="I1295" i="5" a="1"/>
  <c r="I1295" i="5" s="1"/>
  <c r="I1296" i="5" a="1"/>
  <c r="I1296" i="5" s="1"/>
  <c r="I1297" i="5" a="1"/>
  <c r="I1297" i="5" s="1"/>
  <c r="I1298" i="5" a="1"/>
  <c r="I1298" i="5" s="1"/>
  <c r="I1299" i="5" a="1"/>
  <c r="I1299" i="5" s="1"/>
  <c r="I1300" i="5" a="1"/>
  <c r="I1300" i="5" s="1"/>
  <c r="I1301" i="5" a="1"/>
  <c r="I1301" i="5" s="1"/>
  <c r="I1302" i="5" a="1"/>
  <c r="I1302" i="5"/>
  <c r="I1303" i="5" a="1"/>
  <c r="I1303" i="5" s="1"/>
  <c r="I1304" i="5" a="1"/>
  <c r="I1304" i="5" s="1"/>
  <c r="I1305" i="5" a="1"/>
  <c r="I1305" i="5" s="1"/>
  <c r="I1306" i="5" a="1"/>
  <c r="I1306" i="5" s="1"/>
  <c r="I1307" i="5" a="1"/>
  <c r="I1307" i="5" s="1"/>
  <c r="I1308" i="5" a="1"/>
  <c r="I1308" i="5" s="1"/>
  <c r="I1309" i="5" a="1"/>
  <c r="I1309" i="5" s="1"/>
  <c r="I1310" i="5" a="1"/>
  <c r="I1310" i="5" s="1"/>
  <c r="I1311" i="5" a="1"/>
  <c r="I1311" i="5" s="1"/>
  <c r="I1312" i="5" a="1"/>
  <c r="I1312" i="5" s="1"/>
  <c r="I1313" i="5" a="1"/>
  <c r="I1313" i="5" s="1"/>
  <c r="I1314" i="5" a="1"/>
  <c r="I1314" i="5" s="1"/>
  <c r="I1315" i="5" a="1"/>
  <c r="I1315" i="5"/>
  <c r="I1316" i="5" a="1"/>
  <c r="I1316" i="5" s="1"/>
  <c r="I1317" i="5" a="1"/>
  <c r="I1317" i="5" s="1"/>
  <c r="I1318" i="5" a="1"/>
  <c r="I1318" i="5" s="1"/>
  <c r="I1319" i="5" a="1"/>
  <c r="I1319" i="5" s="1"/>
  <c r="I1320" i="5" a="1"/>
  <c r="I1320" i="5" s="1"/>
  <c r="I1321" i="5" a="1"/>
  <c r="I1321" i="5"/>
  <c r="I1322" i="5" a="1"/>
  <c r="I1322" i="5" s="1"/>
  <c r="I1323" i="5" a="1"/>
  <c r="I1323" i="5"/>
  <c r="I1324" i="5" a="1"/>
  <c r="I1324" i="5" s="1"/>
  <c r="I1325" i="5" a="1"/>
  <c r="I1325" i="5" s="1"/>
  <c r="I1326" i="5" a="1"/>
  <c r="I1326" i="5" s="1"/>
  <c r="I1327" i="5" a="1"/>
  <c r="I1327" i="5" s="1"/>
  <c r="I1328" i="5" a="1"/>
  <c r="I1328" i="5" s="1"/>
  <c r="I1329" i="5" a="1"/>
  <c r="I1329" i="5"/>
  <c r="I1330" i="5" a="1"/>
  <c r="I1330" i="5" s="1"/>
  <c r="I1331" i="5" a="1"/>
  <c r="I1331" i="5"/>
  <c r="I1332" i="5" a="1"/>
  <c r="I1332" i="5" s="1"/>
  <c r="I1333" i="5" a="1"/>
  <c r="I1333" i="5" s="1"/>
  <c r="I1334" i="5" a="1"/>
  <c r="I1334" i="5" s="1"/>
  <c r="I1335" i="5" a="1"/>
  <c r="I1335" i="5" s="1"/>
  <c r="I1336" i="5" a="1"/>
  <c r="I1336" i="5" s="1"/>
  <c r="I1337" i="5" a="1"/>
  <c r="I1337" i="5"/>
  <c r="I1338" i="5" a="1"/>
  <c r="I1338" i="5" s="1"/>
  <c r="I1339" i="5" a="1"/>
  <c r="I1339" i="5" s="1"/>
  <c r="I1340" i="5" a="1"/>
  <c r="I1340" i="5" s="1"/>
  <c r="I1341" i="5" a="1"/>
  <c r="I1341" i="5" s="1"/>
  <c r="I1342" i="5" a="1"/>
  <c r="I1342" i="5" s="1"/>
  <c r="I1343" i="5" a="1"/>
  <c r="I1343" i="5" s="1"/>
  <c r="I1344" i="5" a="1"/>
  <c r="I1344" i="5" s="1"/>
  <c r="I1345" i="5" a="1"/>
  <c r="I1345" i="5"/>
  <c r="I1346" i="5" a="1"/>
  <c r="I1346" i="5" s="1"/>
  <c r="I1347" i="5" a="1"/>
  <c r="I1347" i="5" s="1"/>
  <c r="I1348" i="5" a="1"/>
  <c r="I1348" i="5" s="1"/>
  <c r="I1349" i="5" a="1"/>
  <c r="I1349" i="5" s="1"/>
  <c r="I1350" i="5" a="1"/>
  <c r="I1350" i="5" s="1"/>
  <c r="I1351" i="5" a="1"/>
  <c r="I1351" i="5" s="1"/>
  <c r="I1352" i="5" a="1"/>
  <c r="I1352" i="5" s="1"/>
  <c r="I1353" i="5" a="1"/>
  <c r="I1353" i="5" s="1"/>
  <c r="I1354" i="5" a="1"/>
  <c r="I1354" i="5" s="1"/>
  <c r="I1355" i="5" a="1"/>
  <c r="I1355" i="5" s="1"/>
  <c r="I1356" i="5" a="1"/>
  <c r="I1356" i="5" s="1"/>
  <c r="I1357" i="5" a="1"/>
  <c r="I1357" i="5" s="1"/>
  <c r="I1358" i="5" a="1"/>
  <c r="I1358" i="5" s="1"/>
  <c r="I1359" i="5" a="1"/>
  <c r="I1359" i="5" s="1"/>
  <c r="I1360" i="5" a="1"/>
  <c r="I1360" i="5" s="1"/>
  <c r="I1361" i="5" a="1"/>
  <c r="I1361" i="5" s="1"/>
  <c r="I1362" i="5" a="1"/>
  <c r="I1362" i="5" s="1"/>
  <c r="I1363" i="5" a="1"/>
  <c r="I1363" i="5" s="1"/>
  <c r="I1364" i="5" a="1"/>
  <c r="I1364" i="5" s="1"/>
  <c r="I1365" i="5" a="1"/>
  <c r="I1365" i="5" s="1"/>
  <c r="I1366" i="5" a="1"/>
  <c r="I1366" i="5" s="1"/>
  <c r="I1367" i="5" a="1"/>
  <c r="I1367" i="5" s="1"/>
  <c r="I1368" i="5" a="1"/>
  <c r="I1368" i="5" s="1"/>
  <c r="I1369" i="5" a="1"/>
  <c r="I1369" i="5"/>
  <c r="I1370" i="5" a="1"/>
  <c r="I1370" i="5" s="1"/>
  <c r="I1371" i="5" a="1"/>
  <c r="I1371" i="5" s="1"/>
  <c r="I1372" i="5" a="1"/>
  <c r="I1372" i="5" s="1"/>
  <c r="I1373" i="5" a="1"/>
  <c r="I1373" i="5" s="1"/>
  <c r="I1374" i="5" a="1"/>
  <c r="I1374" i="5" s="1"/>
  <c r="I1375" i="5" a="1"/>
  <c r="I1375" i="5" s="1"/>
  <c r="I1376" i="5" a="1"/>
  <c r="I1376" i="5" s="1"/>
  <c r="I1377" i="5" a="1"/>
  <c r="I1377" i="5" s="1"/>
  <c r="I1378" i="5" a="1"/>
  <c r="I1378" i="5" s="1"/>
  <c r="I1379" i="5" a="1"/>
  <c r="I1379" i="5" s="1"/>
  <c r="I1380" i="5" a="1"/>
  <c r="I1380" i="5" s="1"/>
  <c r="I1381" i="5" a="1"/>
  <c r="I1381" i="5" s="1"/>
  <c r="I1382" i="5" a="1"/>
  <c r="I1382" i="5" s="1"/>
  <c r="I1383" i="5" a="1"/>
  <c r="I1383" i="5"/>
  <c r="I1384" i="5" a="1"/>
  <c r="I1384" i="5" s="1"/>
  <c r="I1385" i="5" a="1"/>
  <c r="I1385" i="5"/>
  <c r="I1386" i="5" a="1"/>
  <c r="I1386" i="5" s="1"/>
  <c r="I1387" i="5" a="1"/>
  <c r="I1387" i="5" s="1"/>
  <c r="I1388" i="5" a="1"/>
  <c r="I1388" i="5" s="1"/>
  <c r="I1389" i="5" a="1"/>
  <c r="I1389" i="5" s="1"/>
  <c r="I1390" i="5" a="1"/>
  <c r="I1390" i="5" s="1"/>
  <c r="I1391" i="5" a="1"/>
  <c r="I1391" i="5" s="1"/>
  <c r="I1392" i="5" a="1"/>
  <c r="I1392" i="5" s="1"/>
  <c r="I1393" i="5" a="1"/>
  <c r="I1393" i="5" s="1"/>
  <c r="I1394" i="5" a="1"/>
  <c r="I1394" i="5" s="1"/>
  <c r="I1395" i="5" a="1"/>
  <c r="I1395" i="5" s="1"/>
  <c r="I1396" i="5" a="1"/>
  <c r="I1396" i="5" s="1"/>
  <c r="I1397" i="5" a="1"/>
  <c r="I1397" i="5" s="1"/>
  <c r="I1398" i="5" a="1"/>
  <c r="I1398" i="5" s="1"/>
  <c r="I1399" i="5" a="1"/>
  <c r="I1399" i="5"/>
  <c r="I1400" i="5" a="1"/>
  <c r="I1400" i="5" s="1"/>
  <c r="I1401" i="5" a="1"/>
  <c r="I1401" i="5"/>
  <c r="I1402" i="5" a="1"/>
  <c r="I1402" i="5" s="1"/>
  <c r="I1403" i="5" a="1"/>
  <c r="I1403" i="5" s="1"/>
  <c r="I1404" i="5" a="1"/>
  <c r="I1404" i="5" s="1"/>
  <c r="I1405" i="5" a="1"/>
  <c r="I1405" i="5" s="1"/>
  <c r="I1406" i="5" a="1"/>
  <c r="I1406" i="5" s="1"/>
  <c r="I1407" i="5" a="1"/>
  <c r="I1407" i="5" s="1"/>
  <c r="I1408" i="5" a="1"/>
  <c r="I1408" i="5" s="1"/>
  <c r="I1409" i="5" a="1"/>
  <c r="I1409" i="5" s="1"/>
  <c r="I1410" i="5" a="1"/>
  <c r="I1410" i="5" s="1"/>
  <c r="I1411" i="5" a="1"/>
  <c r="I1411" i="5" s="1"/>
  <c r="I1412" i="5" a="1"/>
  <c r="I1412" i="5" s="1"/>
  <c r="I1413" i="5" a="1"/>
  <c r="I1413" i="5" s="1"/>
  <c r="I1414" i="5" a="1"/>
  <c r="I1414" i="5" s="1"/>
  <c r="I1415" i="5" a="1"/>
  <c r="I1415" i="5"/>
  <c r="I1416" i="5" a="1"/>
  <c r="I1416" i="5" s="1"/>
  <c r="I1417" i="5" a="1"/>
  <c r="I1417" i="5"/>
  <c r="I1418" i="5" a="1"/>
  <c r="I1418" i="5" s="1"/>
  <c r="I1419" i="5" a="1"/>
  <c r="I1419" i="5" s="1"/>
  <c r="I1420" i="5" a="1"/>
  <c r="I1420" i="5" s="1"/>
  <c r="I1421" i="5" a="1"/>
  <c r="I1421" i="5" s="1"/>
  <c r="I1422" i="5" a="1"/>
  <c r="I1422" i="5" s="1"/>
  <c r="I1423" i="5" a="1"/>
  <c r="I1423" i="5" s="1"/>
  <c r="I1424" i="5" a="1"/>
  <c r="I1424" i="5" s="1"/>
  <c r="I1425" i="5" a="1"/>
  <c r="I1425" i="5" s="1"/>
  <c r="I1426" i="5" a="1"/>
  <c r="I1426" i="5" s="1"/>
  <c r="I1427" i="5" a="1"/>
  <c r="I1427" i="5" s="1"/>
  <c r="I1428" i="5" a="1"/>
  <c r="I1428" i="5" s="1"/>
  <c r="I1429" i="5" a="1"/>
  <c r="I1429" i="5" s="1"/>
  <c r="I1430" i="5" a="1"/>
  <c r="I1430" i="5" s="1"/>
  <c r="I1431" i="5" a="1"/>
  <c r="I1431" i="5"/>
  <c r="I1432" i="5" a="1"/>
  <c r="I1432" i="5" s="1"/>
  <c r="I1433" i="5" a="1"/>
  <c r="I1433" i="5"/>
  <c r="I1434" i="5" a="1"/>
  <c r="I1434" i="5" s="1"/>
  <c r="I1435" i="5" a="1"/>
  <c r="I1435" i="5" s="1"/>
  <c r="I1436" i="5" a="1"/>
  <c r="I1436" i="5" s="1"/>
  <c r="I1437" i="5" a="1"/>
  <c r="I1437" i="5" s="1"/>
  <c r="I1438" i="5" a="1"/>
  <c r="I1438" i="5" s="1"/>
  <c r="I1439" i="5" a="1"/>
  <c r="I1439" i="5" s="1"/>
  <c r="I1440" i="5" a="1"/>
  <c r="I1440" i="5" s="1"/>
  <c r="I1441" i="5" a="1"/>
  <c r="I1441" i="5" s="1"/>
  <c r="I1442" i="5" a="1"/>
  <c r="I1442" i="5" s="1"/>
  <c r="I1443" i="5" a="1"/>
  <c r="I1443" i="5" s="1"/>
  <c r="I1444" i="5" a="1"/>
  <c r="I1444" i="5" s="1"/>
  <c r="I1445" i="5" a="1"/>
  <c r="I1445" i="5" s="1"/>
  <c r="I1446" i="5" a="1"/>
  <c r="I1446" i="5" s="1"/>
  <c r="I1447" i="5" a="1"/>
  <c r="I1447" i="5"/>
  <c r="I1448" i="5" a="1"/>
  <c r="I1448" i="5" s="1"/>
  <c r="I1449" i="5" a="1"/>
  <c r="I1449" i="5"/>
  <c r="I1450" i="5" a="1"/>
  <c r="I1450" i="5" s="1"/>
  <c r="I1451" i="5" a="1"/>
  <c r="I1451" i="5" s="1"/>
  <c r="I1452" i="5" a="1"/>
  <c r="I1452" i="5" s="1"/>
  <c r="I1453" i="5" a="1"/>
  <c r="I1453" i="5" s="1"/>
  <c r="I1454" i="5" a="1"/>
  <c r="I1454" i="5" s="1"/>
  <c r="I1455" i="5" a="1"/>
  <c r="I1455" i="5" s="1"/>
  <c r="I1456" i="5" a="1"/>
  <c r="I1456" i="5" s="1"/>
  <c r="I1457" i="5" a="1"/>
  <c r="I1457" i="5" s="1"/>
  <c r="I1458" i="5" a="1"/>
  <c r="I1458" i="5" s="1"/>
  <c r="I1459" i="5" a="1"/>
  <c r="I1459" i="5" s="1"/>
  <c r="I1460" i="5" a="1"/>
  <c r="I1460" i="5" s="1"/>
  <c r="I1461" i="5" a="1"/>
  <c r="I1461" i="5" s="1"/>
  <c r="I1462" i="5" a="1"/>
  <c r="I1462" i="5" s="1"/>
  <c r="I1463" i="5" a="1"/>
  <c r="I1463" i="5"/>
  <c r="I1464" i="5" a="1"/>
  <c r="I1464" i="5" s="1"/>
  <c r="I1465" i="5" a="1"/>
  <c r="I1465" i="5"/>
  <c r="I1466" i="5" a="1"/>
  <c r="I1466" i="5" s="1"/>
  <c r="I1467" i="5" a="1"/>
  <c r="I1467" i="5" s="1"/>
  <c r="I1468" i="5" a="1"/>
  <c r="I1468" i="5" s="1"/>
  <c r="I1469" i="5" a="1"/>
  <c r="I1469" i="5" s="1"/>
  <c r="I1470" i="5" a="1"/>
  <c r="I1470" i="5" s="1"/>
  <c r="I1471" i="5" a="1"/>
  <c r="I1471" i="5" s="1"/>
  <c r="I1472" i="5" a="1"/>
  <c r="I1472" i="5" s="1"/>
  <c r="I1473" i="5" a="1"/>
  <c r="I1473" i="5" s="1"/>
  <c r="I1474" i="5" a="1"/>
  <c r="I1474" i="5" s="1"/>
  <c r="I1475" i="5" a="1"/>
  <c r="I1475" i="5" s="1"/>
  <c r="I1476" i="5" a="1"/>
  <c r="I1476" i="5" s="1"/>
  <c r="I1477" i="5" a="1"/>
  <c r="I1477" i="5" s="1"/>
  <c r="I1478" i="5" a="1"/>
  <c r="I1478" i="5" s="1"/>
  <c r="I1479" i="5" a="1"/>
  <c r="I1479" i="5"/>
  <c r="I1480" i="5" a="1"/>
  <c r="I1480" i="5" s="1"/>
  <c r="I1481" i="5" a="1"/>
  <c r="I1481" i="5"/>
  <c r="I1482" i="5" a="1"/>
  <c r="I1482" i="5" s="1"/>
  <c r="I1483" i="5" a="1"/>
  <c r="I1483" i="5" s="1"/>
  <c r="I1484" i="5" a="1"/>
  <c r="I1484" i="5" s="1"/>
  <c r="I1485" i="5" a="1"/>
  <c r="I1485" i="5" s="1"/>
  <c r="I1486" i="5" a="1"/>
  <c r="I1486" i="5" s="1"/>
  <c r="I1487" i="5" a="1"/>
  <c r="I1487" i="5" s="1"/>
  <c r="I1488" i="5" a="1"/>
  <c r="I1488" i="5" s="1"/>
  <c r="I1489" i="5" a="1"/>
  <c r="I1489" i="5" s="1"/>
  <c r="I1490" i="5" a="1"/>
  <c r="I1490" i="5" s="1"/>
  <c r="I1491" i="5" a="1"/>
  <c r="I1491" i="5" s="1"/>
  <c r="I1492" i="5" a="1"/>
  <c r="I1492" i="5" s="1"/>
  <c r="I1493" i="5" a="1"/>
  <c r="I1493" i="5" s="1"/>
  <c r="I1494" i="5" a="1"/>
  <c r="I1494" i="5" s="1"/>
  <c r="I1495" i="5" a="1"/>
  <c r="I1495" i="5"/>
  <c r="I1496" i="5" a="1"/>
  <c r="I1496" i="5" s="1"/>
  <c r="I1497" i="5" a="1"/>
  <c r="I1497" i="5"/>
  <c r="I1498" i="5" a="1"/>
  <c r="I1498" i="5" s="1"/>
  <c r="I1499" i="5" a="1"/>
  <c r="I1499" i="5" s="1"/>
  <c r="I1500" i="5" a="1"/>
  <c r="I1500" i="5" s="1"/>
  <c r="I1501" i="5" a="1"/>
  <c r="I1501" i="5" s="1"/>
  <c r="I1502" i="5" a="1"/>
  <c r="I1502" i="5" s="1"/>
  <c r="I1503" i="5" a="1"/>
  <c r="I1503" i="5" s="1"/>
  <c r="I1504" i="5" a="1"/>
  <c r="I1504" i="5" s="1"/>
  <c r="I1505" i="5" a="1"/>
  <c r="I1505" i="5" s="1"/>
  <c r="I1506" i="5" a="1"/>
  <c r="I1506" i="5" s="1"/>
  <c r="I1507" i="5" a="1"/>
  <c r="I1507" i="5" s="1"/>
  <c r="I1508" i="5" a="1"/>
  <c r="I1508" i="5" s="1"/>
  <c r="I1509" i="5" a="1"/>
  <c r="I1509" i="5" s="1"/>
  <c r="I1510" i="5" a="1"/>
  <c r="I1510" i="5" s="1"/>
  <c r="I1511" i="5" a="1"/>
  <c r="I1511" i="5"/>
  <c r="I1512" i="5" a="1"/>
  <c r="I1512" i="5" s="1"/>
  <c r="I1513" i="5" a="1"/>
  <c r="I1513" i="5"/>
  <c r="I1514" i="5" a="1"/>
  <c r="I1514" i="5" s="1"/>
  <c r="I1515" i="5" a="1"/>
  <c r="I1515" i="5" s="1"/>
  <c r="I1516" i="5" a="1"/>
  <c r="I1516" i="5" s="1"/>
  <c r="I1517" i="5" a="1"/>
  <c r="I1517" i="5" s="1"/>
  <c r="I1518" i="5" a="1"/>
  <c r="I1518" i="5" s="1"/>
  <c r="I1519" i="5" a="1"/>
  <c r="I1519" i="5" s="1"/>
  <c r="I1520" i="5" a="1"/>
  <c r="I1520" i="5" s="1"/>
  <c r="I1521" i="5" a="1"/>
  <c r="I1521" i="5" s="1"/>
  <c r="I1522" i="5" a="1"/>
  <c r="I1522" i="5" s="1"/>
  <c r="I1523" i="5" a="1"/>
  <c r="I1523" i="5" s="1"/>
  <c r="I1524" i="5" a="1"/>
  <c r="I1524" i="5" s="1"/>
  <c r="I1525" i="5" a="1"/>
  <c r="I1525" i="5" s="1"/>
  <c r="I1526" i="5" a="1"/>
  <c r="I1526" i="5" s="1"/>
  <c r="I1527" i="5" a="1"/>
  <c r="I1527" i="5"/>
  <c r="I1528" i="5" a="1"/>
  <c r="I1528" i="5" s="1"/>
  <c r="I1529" i="5" a="1"/>
  <c r="I1529" i="5"/>
  <c r="I1530" i="5" a="1"/>
  <c r="I1530" i="5" s="1"/>
  <c r="I1531" i="5" a="1"/>
  <c r="I1531" i="5" s="1"/>
  <c r="I1532" i="5" a="1"/>
  <c r="I1532" i="5" s="1"/>
  <c r="I1533" i="5" a="1"/>
  <c r="I1533" i="5" s="1"/>
  <c r="I1534" i="5" a="1"/>
  <c r="I1534" i="5" s="1"/>
  <c r="I1535" i="5" a="1"/>
  <c r="I1535" i="5" s="1"/>
  <c r="I1536" i="5" a="1"/>
  <c r="I1536" i="5" s="1"/>
  <c r="I1537" i="5" a="1"/>
  <c r="I1537" i="5" s="1"/>
  <c r="I1538" i="5" a="1"/>
  <c r="I1538" i="5" s="1"/>
  <c r="I1539" i="5" a="1"/>
  <c r="I1539" i="5" s="1"/>
  <c r="I1540" i="5" a="1"/>
  <c r="I1540" i="5" s="1"/>
  <c r="I1541" i="5" a="1"/>
  <c r="I1541" i="5" s="1"/>
  <c r="I1542" i="5" a="1"/>
  <c r="I1542" i="5" s="1"/>
  <c r="I1543" i="5" a="1"/>
  <c r="I1543" i="5"/>
  <c r="I1544" i="5" a="1"/>
  <c r="I1544" i="5" s="1"/>
  <c r="I1545" i="5" a="1"/>
  <c r="I1545" i="5"/>
  <c r="I1546" i="5" a="1"/>
  <c r="I1546" i="5" s="1"/>
  <c r="I1547" i="5" a="1"/>
  <c r="I1547" i="5" s="1"/>
  <c r="I1548" i="5" a="1"/>
  <c r="I1548" i="5" s="1"/>
  <c r="I1549" i="5" a="1"/>
  <c r="I1549" i="5" s="1"/>
  <c r="I1550" i="5" a="1"/>
  <c r="I1550" i="5" s="1"/>
  <c r="I1551" i="5" a="1"/>
  <c r="I1551" i="5" s="1"/>
  <c r="I1552" i="5" a="1"/>
  <c r="I1552" i="5" s="1"/>
  <c r="I1553" i="5" a="1"/>
  <c r="I1553" i="5" s="1"/>
  <c r="I1554" i="5" a="1"/>
  <c r="I1554" i="5" s="1"/>
  <c r="I1555" i="5" a="1"/>
  <c r="I1555" i="5" s="1"/>
  <c r="I1556" i="5" a="1"/>
  <c r="I1556" i="5" s="1"/>
  <c r="I1557" i="5" a="1"/>
  <c r="I1557" i="5" s="1"/>
  <c r="I1558" i="5" a="1"/>
  <c r="I1558" i="5" s="1"/>
  <c r="I1559" i="5" a="1"/>
  <c r="I1559" i="5" s="1"/>
  <c r="I1560" i="5" a="1"/>
  <c r="I1560" i="5" s="1"/>
  <c r="I1561" i="5" a="1"/>
  <c r="I1561" i="5"/>
  <c r="I1562" i="5" a="1"/>
  <c r="I1562" i="5" s="1"/>
  <c r="I1563" i="5" a="1"/>
  <c r="I1563" i="5" s="1"/>
  <c r="I1564" i="5" a="1"/>
  <c r="I1564" i="5" s="1"/>
  <c r="I1565" i="5" a="1"/>
  <c r="I1565" i="5" s="1"/>
  <c r="I1566" i="5" a="1"/>
  <c r="I1566" i="5" s="1"/>
  <c r="I1567" i="5" a="1"/>
  <c r="I1567" i="5" s="1"/>
  <c r="I1568" i="5" a="1"/>
  <c r="I1568" i="5" s="1"/>
  <c r="I1569" i="5" a="1"/>
  <c r="I1569" i="5" s="1"/>
  <c r="I1570" i="5" a="1"/>
  <c r="I1570" i="5" s="1"/>
  <c r="I1571" i="5" a="1"/>
  <c r="I1571" i="5" s="1"/>
  <c r="I1572" i="5" a="1"/>
  <c r="I1572" i="5" s="1"/>
  <c r="I1573" i="5" a="1"/>
  <c r="I1573" i="5" s="1"/>
  <c r="I1574" i="5" a="1"/>
  <c r="I1574" i="5" s="1"/>
  <c r="I1575" i="5" a="1"/>
  <c r="I1575" i="5"/>
  <c r="I1576" i="5" a="1"/>
  <c r="I1576" i="5" s="1"/>
  <c r="I1577" i="5" a="1"/>
  <c r="I1577" i="5"/>
  <c r="I1578" i="5" a="1"/>
  <c r="I1578" i="5" s="1"/>
  <c r="I1579" i="5" a="1"/>
  <c r="I1579" i="5" s="1"/>
  <c r="I1580" i="5" a="1"/>
  <c r="I1580" i="5" s="1"/>
  <c r="I1581" i="5" a="1"/>
  <c r="I1581" i="5" s="1"/>
  <c r="I1582" i="5" a="1"/>
  <c r="I1582" i="5" s="1"/>
  <c r="I1583" i="5" a="1"/>
  <c r="I1583" i="5" s="1"/>
  <c r="I1584" i="5" a="1"/>
  <c r="I1584" i="5" s="1"/>
  <c r="I1585" i="5" a="1"/>
  <c r="I1585" i="5" s="1"/>
  <c r="I1586" i="5" a="1"/>
  <c r="I1586" i="5" s="1"/>
  <c r="I1587" i="5" a="1"/>
  <c r="I1587" i="5" s="1"/>
  <c r="I1588" i="5" a="1"/>
  <c r="I1588" i="5" s="1"/>
  <c r="I1589" i="5" a="1"/>
  <c r="I1589" i="5" s="1"/>
  <c r="I1590" i="5" a="1"/>
  <c r="I1590" i="5" s="1"/>
  <c r="I1591" i="5" a="1"/>
  <c r="I1591" i="5" s="1"/>
  <c r="I1592" i="5" a="1"/>
  <c r="I1592" i="5" s="1"/>
  <c r="I1593" i="5" a="1"/>
  <c r="I1593" i="5"/>
  <c r="I1594" i="5" a="1"/>
  <c r="I1594" i="5" s="1"/>
  <c r="I1595" i="5" a="1"/>
  <c r="I1595" i="5" s="1"/>
  <c r="I1596" i="5" a="1"/>
  <c r="I1596" i="5" s="1"/>
  <c r="I1597" i="5" a="1"/>
  <c r="I1597" i="5" s="1"/>
  <c r="I1598" i="5" a="1"/>
  <c r="I1598" i="5" s="1"/>
  <c r="I1599" i="5" a="1"/>
  <c r="I1599" i="5" s="1"/>
  <c r="I1600" i="5" a="1"/>
  <c r="I1600" i="5" s="1"/>
  <c r="I1601" i="5" a="1"/>
  <c r="I1601" i="5" s="1"/>
  <c r="I1602" i="5" a="1"/>
  <c r="I1602" i="5" s="1"/>
  <c r="I1603" i="5" a="1"/>
  <c r="I1603" i="5" s="1"/>
  <c r="I1604" i="5" a="1"/>
  <c r="I1604" i="5" s="1"/>
  <c r="I1605" i="5" a="1"/>
  <c r="I1605" i="5" s="1"/>
  <c r="I1606" i="5" a="1"/>
  <c r="I1606" i="5" s="1"/>
  <c r="I1607" i="5" a="1"/>
  <c r="I1607" i="5"/>
  <c r="I1608" i="5" a="1"/>
  <c r="I1608" i="5" s="1"/>
  <c r="I1609" i="5" a="1"/>
  <c r="I1609" i="5"/>
  <c r="I1610" i="5" a="1"/>
  <c r="I1610" i="5" s="1"/>
  <c r="I1611" i="5" a="1"/>
  <c r="I1611" i="5" s="1"/>
  <c r="I1612" i="5" a="1"/>
  <c r="I1612" i="5" s="1"/>
  <c r="I1613" i="5" a="1"/>
  <c r="I1613" i="5" s="1"/>
  <c r="I1614" i="5" a="1"/>
  <c r="I1614" i="5" s="1"/>
  <c r="I1615" i="5" a="1"/>
  <c r="I1615" i="5" s="1"/>
  <c r="I1616" i="5" a="1"/>
  <c r="I1616" i="5" s="1"/>
  <c r="I1617" i="5" a="1"/>
  <c r="I1617" i="5" s="1"/>
  <c r="I1618" i="5" a="1"/>
  <c r="I1618" i="5" s="1"/>
  <c r="I1619" i="5" a="1"/>
  <c r="I1619" i="5" s="1"/>
  <c r="I1620" i="5" a="1"/>
  <c r="I1620" i="5" s="1"/>
  <c r="I1621" i="5" a="1"/>
  <c r="I1621" i="5" s="1"/>
  <c r="I1622" i="5" a="1"/>
  <c r="I1622" i="5" s="1"/>
  <c r="I1623" i="5" a="1"/>
  <c r="I1623" i="5" s="1"/>
  <c r="I1624" i="5" a="1"/>
  <c r="I1624" i="5" s="1"/>
  <c r="I1625" i="5" a="1"/>
  <c r="I1625" i="5"/>
  <c r="I1626" i="5" a="1"/>
  <c r="I1626" i="5" s="1"/>
  <c r="I1627" i="5" a="1"/>
  <c r="I1627" i="5" s="1"/>
  <c r="I1628" i="5" a="1"/>
  <c r="I1628" i="5" s="1"/>
  <c r="I1629" i="5" a="1"/>
  <c r="I1629" i="5" s="1"/>
  <c r="I1630" i="5" a="1"/>
  <c r="I1630" i="5" s="1"/>
  <c r="I1631" i="5" a="1"/>
  <c r="I1631" i="5" s="1"/>
  <c r="I1632" i="5" a="1"/>
  <c r="I1632" i="5" s="1"/>
  <c r="I1633" i="5" a="1"/>
  <c r="I1633" i="5" s="1"/>
  <c r="I1634" i="5" a="1"/>
  <c r="I1634" i="5" s="1"/>
  <c r="I1635" i="5" a="1"/>
  <c r="I1635" i="5" s="1"/>
  <c r="I1636" i="5" a="1"/>
  <c r="I1636" i="5" s="1"/>
  <c r="I1637" i="5" a="1"/>
  <c r="I1637" i="5" s="1"/>
  <c r="I1638" i="5" a="1"/>
  <c r="I1638" i="5" s="1"/>
  <c r="I1639" i="5" a="1"/>
  <c r="I1639" i="5"/>
  <c r="I1640" i="5" a="1"/>
  <c r="I1640" i="5" s="1"/>
  <c r="I1641" i="5" a="1"/>
  <c r="I1641" i="5"/>
  <c r="I1642" i="5" a="1"/>
  <c r="I1642" i="5" s="1"/>
  <c r="I1643" i="5" a="1"/>
  <c r="I1643" i="5" s="1"/>
  <c r="I1644" i="5" a="1"/>
  <c r="I1644" i="5" s="1"/>
  <c r="I1645" i="5" a="1"/>
  <c r="I1645" i="5" s="1"/>
  <c r="I1646" i="5" a="1"/>
  <c r="I1646" i="5" s="1"/>
  <c r="I1647" i="5" a="1"/>
  <c r="I1647" i="5" s="1"/>
  <c r="I1648" i="5" a="1"/>
  <c r="I1648" i="5" s="1"/>
  <c r="I1649" i="5" a="1"/>
  <c r="I1649" i="5" s="1"/>
  <c r="I1650" i="5" a="1"/>
  <c r="I1650" i="5" s="1"/>
  <c r="I1651" i="5" a="1"/>
  <c r="I1651" i="5" s="1"/>
  <c r="I1652" i="5" a="1"/>
  <c r="I1652" i="5" s="1"/>
  <c r="I1653" i="5" a="1"/>
  <c r="I1653" i="5" s="1"/>
  <c r="I1654" i="5" a="1"/>
  <c r="I1654" i="5" s="1"/>
  <c r="I1655" i="5" a="1"/>
  <c r="I1655" i="5" s="1"/>
  <c r="I1656" i="5" a="1"/>
  <c r="I1656" i="5" s="1"/>
  <c r="I1657" i="5" a="1"/>
  <c r="I1657" i="5"/>
  <c r="I1658" i="5" a="1"/>
  <c r="I1658" i="5" s="1"/>
  <c r="I1659" i="5" a="1"/>
  <c r="I1659" i="5" s="1"/>
  <c r="I1660" i="5" a="1"/>
  <c r="I1660" i="5" s="1"/>
  <c r="I1661" i="5" a="1"/>
  <c r="I1661" i="5" s="1"/>
  <c r="I1662" i="5" a="1"/>
  <c r="I1662" i="5" s="1"/>
  <c r="I1663" i="5" a="1"/>
  <c r="I1663" i="5" s="1"/>
  <c r="I1664" i="5" a="1"/>
  <c r="I1664" i="5" s="1"/>
  <c r="I1665" i="5" a="1"/>
  <c r="I1665" i="5" s="1"/>
  <c r="I1666" i="5" a="1"/>
  <c r="I1666" i="5" s="1"/>
  <c r="I1667" i="5" a="1"/>
  <c r="I1667" i="5" s="1"/>
  <c r="I1668" i="5" a="1"/>
  <c r="I1668" i="5" s="1"/>
  <c r="I1669" i="5" a="1"/>
  <c r="I1669" i="5" s="1"/>
  <c r="I1670" i="5" a="1"/>
  <c r="I1670" i="5" s="1"/>
  <c r="I1671" i="5" a="1"/>
  <c r="I1671" i="5"/>
  <c r="I1672" i="5" a="1"/>
  <c r="I1672" i="5" s="1"/>
  <c r="I1673" i="5" a="1"/>
  <c r="I1673" i="5"/>
  <c r="I1674" i="5" a="1"/>
  <c r="I1674" i="5" s="1"/>
  <c r="I1675" i="5" a="1"/>
  <c r="I1675" i="5" s="1"/>
  <c r="I1676" i="5" a="1"/>
  <c r="I1676" i="5" s="1"/>
  <c r="I1677" i="5" a="1"/>
  <c r="I1677" i="5" s="1"/>
  <c r="I1678" i="5" a="1"/>
  <c r="I1678" i="5" s="1"/>
  <c r="I1679" i="5" a="1"/>
  <c r="I1679" i="5" s="1"/>
  <c r="I1680" i="5" a="1"/>
  <c r="I1680" i="5" s="1"/>
  <c r="I1681" i="5" a="1"/>
  <c r="I1681" i="5" s="1"/>
  <c r="I1682" i="5" a="1"/>
  <c r="I1682" i="5" s="1"/>
  <c r="I1683" i="5" a="1"/>
  <c r="I1683" i="5" s="1"/>
  <c r="I1684" i="5" a="1"/>
  <c r="I1684" i="5" s="1"/>
  <c r="I1685" i="5" a="1"/>
  <c r="I1685" i="5" s="1"/>
  <c r="I1686" i="5" a="1"/>
  <c r="I1686" i="5" s="1"/>
  <c r="I1687" i="5" a="1"/>
  <c r="I1687" i="5" s="1"/>
  <c r="I1688" i="5" a="1"/>
  <c r="I1688" i="5" s="1"/>
  <c r="I1689" i="5" a="1"/>
  <c r="I1689" i="5"/>
  <c r="I1690" i="5" a="1"/>
  <c r="I1690" i="5" s="1"/>
  <c r="I1691" i="5" a="1"/>
  <c r="I1691" i="5" s="1"/>
  <c r="I1692" i="5" a="1"/>
  <c r="I1692" i="5" s="1"/>
  <c r="I1693" i="5" a="1"/>
  <c r="I1693" i="5" s="1"/>
  <c r="I1694" i="5" a="1"/>
  <c r="I1694" i="5" s="1"/>
  <c r="I1695" i="5" a="1"/>
  <c r="I1695" i="5" s="1"/>
  <c r="I1696" i="5" a="1"/>
  <c r="I1696" i="5" s="1"/>
  <c r="I1697" i="5" a="1"/>
  <c r="I1697" i="5" s="1"/>
  <c r="I1698" i="5" a="1"/>
  <c r="I1698" i="5" s="1"/>
  <c r="I1699" i="5" a="1"/>
  <c r="I1699" i="5" s="1"/>
  <c r="I1700" i="5" a="1"/>
  <c r="I1700" i="5" s="1"/>
  <c r="I1701" i="5" a="1"/>
  <c r="I1701" i="5" s="1"/>
  <c r="I1702" i="5" a="1"/>
  <c r="I1702" i="5" s="1"/>
  <c r="I1703" i="5" a="1"/>
  <c r="I1703" i="5"/>
  <c r="I1704" i="5" a="1"/>
  <c r="I1704" i="5" s="1"/>
  <c r="I1705" i="5" a="1"/>
  <c r="I1705" i="5"/>
  <c r="I1706" i="5" a="1"/>
  <c r="I1706" i="5" s="1"/>
  <c r="I1707" i="5" a="1"/>
  <c r="I1707" i="5" s="1"/>
  <c r="I1708" i="5" a="1"/>
  <c r="I1708" i="5" s="1"/>
  <c r="I1709" i="5" a="1"/>
  <c r="I1709" i="5" s="1"/>
  <c r="I1710" i="5" a="1"/>
  <c r="I1710" i="5" s="1"/>
  <c r="I1711" i="5" a="1"/>
  <c r="I1711" i="5" s="1"/>
  <c r="I1712" i="5" a="1"/>
  <c r="I1712" i="5" s="1"/>
  <c r="I1713" i="5" a="1"/>
  <c r="I1713" i="5" s="1"/>
  <c r="I1714" i="5" a="1"/>
  <c r="I1714" i="5" s="1"/>
  <c r="I1715" i="5" a="1"/>
  <c r="I1715" i="5" s="1"/>
  <c r="I1716" i="5" a="1"/>
  <c r="I1716" i="5" s="1"/>
  <c r="I1717" i="5" a="1"/>
  <c r="I1717" i="5" s="1"/>
  <c r="I1718" i="5" a="1"/>
  <c r="I1718" i="5" s="1"/>
  <c r="I1719" i="5" a="1"/>
  <c r="I1719" i="5" s="1"/>
  <c r="I1720" i="5" a="1"/>
  <c r="I1720" i="5" s="1"/>
  <c r="I1721" i="5" a="1"/>
  <c r="I1721" i="5"/>
  <c r="I1722" i="5" a="1"/>
  <c r="I1722" i="5" s="1"/>
  <c r="I1723" i="5" a="1"/>
  <c r="I1723" i="5" s="1"/>
  <c r="I1724" i="5" a="1"/>
  <c r="I1724" i="5" s="1"/>
  <c r="I1725" i="5" a="1"/>
  <c r="I1725" i="5" s="1"/>
  <c r="I1726" i="5" a="1"/>
  <c r="I1726" i="5" s="1"/>
  <c r="I1727" i="5" a="1"/>
  <c r="I1727" i="5" s="1"/>
  <c r="I1728" i="5" a="1"/>
  <c r="I1728" i="5" s="1"/>
  <c r="I1729" i="5" a="1"/>
  <c r="I1729" i="5" s="1"/>
  <c r="I1730" i="5" a="1"/>
  <c r="I1730" i="5" s="1"/>
  <c r="I1731" i="5" a="1"/>
  <c r="I1731" i="5" s="1"/>
  <c r="I1732" i="5" a="1"/>
  <c r="I1732" i="5" s="1"/>
  <c r="I1733" i="5" a="1"/>
  <c r="I1733" i="5" s="1"/>
  <c r="I1734" i="5" a="1"/>
  <c r="I1734" i="5" s="1"/>
  <c r="I1735" i="5" a="1"/>
  <c r="I1735" i="5"/>
  <c r="I1736" i="5" a="1"/>
  <c r="I1736" i="5" s="1"/>
  <c r="I1737" i="5" a="1"/>
  <c r="I1737" i="5"/>
  <c r="I1738" i="5" a="1"/>
  <c r="I1738" i="5" s="1"/>
  <c r="I1739" i="5" a="1"/>
  <c r="I1739" i="5" s="1"/>
  <c r="I1740" i="5" a="1"/>
  <c r="I1740" i="5" s="1"/>
  <c r="I1741" i="5" a="1"/>
  <c r="I1741" i="5" s="1"/>
  <c r="I1742" i="5" a="1"/>
  <c r="I1742" i="5" s="1"/>
  <c r="I1743" i="5" a="1"/>
  <c r="I1743" i="5" s="1"/>
  <c r="I1744" i="5" a="1"/>
  <c r="I1744" i="5" s="1"/>
  <c r="I1745" i="5" a="1"/>
  <c r="I1745" i="5" s="1"/>
  <c r="I1746" i="5" a="1"/>
  <c r="I1746" i="5" s="1"/>
  <c r="I1747" i="5" a="1"/>
  <c r="I1747" i="5" s="1"/>
  <c r="I1748" i="5" a="1"/>
  <c r="I1748" i="5" s="1"/>
  <c r="I1749" i="5" a="1"/>
  <c r="I1749" i="5" s="1"/>
  <c r="I1750" i="5" a="1"/>
  <c r="I1750" i="5" s="1"/>
  <c r="I1751" i="5" a="1"/>
  <c r="I1751" i="5" s="1"/>
  <c r="I1752" i="5" a="1"/>
  <c r="I1752" i="5" s="1"/>
  <c r="I1753" i="5" a="1"/>
  <c r="I1753" i="5"/>
  <c r="I1754" i="5" a="1"/>
  <c r="I1754" i="5" s="1"/>
  <c r="I1755" i="5" a="1"/>
  <c r="I1755" i="5" s="1"/>
  <c r="I1756" i="5" a="1"/>
  <c r="I1756" i="5" s="1"/>
  <c r="I1757" i="5" a="1"/>
  <c r="I1757" i="5" s="1"/>
  <c r="I1758" i="5" a="1"/>
  <c r="I1758" i="5" s="1"/>
  <c r="I1759" i="5" a="1"/>
  <c r="I1759" i="5" s="1"/>
  <c r="I1760" i="5" a="1"/>
  <c r="I1760" i="5" s="1"/>
  <c r="I1761" i="5" a="1"/>
  <c r="I1761" i="5" s="1"/>
  <c r="I1762" i="5" a="1"/>
  <c r="I1762" i="5" s="1"/>
  <c r="I1763" i="5" a="1"/>
  <c r="I1763" i="5" s="1"/>
  <c r="I1764" i="5" a="1"/>
  <c r="I1764" i="5" s="1"/>
  <c r="I1765" i="5" a="1"/>
  <c r="I1765" i="5" s="1"/>
  <c r="I1766" i="5" a="1"/>
  <c r="I1766" i="5" s="1"/>
  <c r="I1767" i="5" a="1"/>
  <c r="I1767" i="5"/>
  <c r="I1768" i="5" a="1"/>
  <c r="I1768" i="5" s="1"/>
  <c r="I1769" i="5" a="1"/>
  <c r="I1769" i="5"/>
  <c r="I1770" i="5" a="1"/>
  <c r="I1770" i="5" s="1"/>
  <c r="I1771" i="5" a="1"/>
  <c r="I1771" i="5" s="1"/>
  <c r="I1772" i="5" a="1"/>
  <c r="I1772" i="5" s="1"/>
  <c r="I1773" i="5" a="1"/>
  <c r="I1773" i="5" s="1"/>
  <c r="I1774" i="5" a="1"/>
  <c r="I1774" i="5" s="1"/>
  <c r="I1775" i="5" a="1"/>
  <c r="I1775" i="5" s="1"/>
  <c r="I1776" i="5" a="1"/>
  <c r="I1776" i="5" s="1"/>
  <c r="I1777" i="5" a="1"/>
  <c r="I1777" i="5" s="1"/>
  <c r="I1778" i="5" a="1"/>
  <c r="I1778" i="5" s="1"/>
  <c r="I1779" i="5" a="1"/>
  <c r="I1779" i="5" s="1"/>
  <c r="I1780" i="5" a="1"/>
  <c r="I1780" i="5" s="1"/>
  <c r="I1781" i="5" a="1"/>
  <c r="I1781" i="5" s="1"/>
  <c r="I1782" i="5" a="1"/>
  <c r="I1782" i="5" s="1"/>
  <c r="I1783" i="5" a="1"/>
  <c r="I1783" i="5" s="1"/>
  <c r="I1784" i="5" a="1"/>
  <c r="I1784" i="5" s="1"/>
  <c r="I1785" i="5" a="1"/>
  <c r="I1785" i="5"/>
  <c r="I1786" i="5" a="1"/>
  <c r="I1786" i="5" s="1"/>
  <c r="I1787" i="5" a="1"/>
  <c r="I1787" i="5" s="1"/>
  <c r="I1788" i="5" a="1"/>
  <c r="I1788" i="5" s="1"/>
  <c r="I1789" i="5" a="1"/>
  <c r="I1789" i="5" s="1"/>
  <c r="I1790" i="5" a="1"/>
  <c r="I1790" i="5" s="1"/>
  <c r="I1791" i="5" a="1"/>
  <c r="I1791" i="5" s="1"/>
  <c r="I1792" i="5" a="1"/>
  <c r="I1792" i="5" s="1"/>
  <c r="I1793" i="5" a="1"/>
  <c r="I1793" i="5" s="1"/>
  <c r="I1794" i="5" a="1"/>
  <c r="I1794" i="5" s="1"/>
  <c r="I1795" i="5" a="1"/>
  <c r="I1795" i="5" s="1"/>
  <c r="I1796" i="5" a="1"/>
  <c r="I1796" i="5" s="1"/>
  <c r="I1797" i="5" a="1"/>
  <c r="I1797" i="5" s="1"/>
  <c r="I1798" i="5" a="1"/>
  <c r="I1798" i="5" s="1"/>
  <c r="I1799" i="5" a="1"/>
  <c r="I1799" i="5"/>
  <c r="I1800" i="5" a="1"/>
  <c r="I1800" i="5" s="1"/>
  <c r="I1801" i="5" a="1"/>
  <c r="I1801" i="5"/>
  <c r="I1802" i="5" a="1"/>
  <c r="I1802" i="5" s="1"/>
  <c r="I1803" i="5" a="1"/>
  <c r="I1803" i="5" s="1"/>
  <c r="I1804" i="5" a="1"/>
  <c r="I1804" i="5" s="1"/>
  <c r="I1805" i="5" a="1"/>
  <c r="I1805" i="5" s="1"/>
  <c r="I1806" i="5" a="1"/>
  <c r="I1806" i="5" s="1"/>
  <c r="I1807" i="5" a="1"/>
  <c r="I1807" i="5" s="1"/>
  <c r="I1808" i="5" a="1"/>
  <c r="I1808" i="5" s="1"/>
  <c r="I1809" i="5" a="1"/>
  <c r="I1809" i="5" s="1"/>
  <c r="I1810" i="5" a="1"/>
  <c r="I1810" i="5" s="1"/>
  <c r="I1811" i="5" a="1"/>
  <c r="I1811" i="5" s="1"/>
  <c r="I1812" i="5" a="1"/>
  <c r="I1812" i="5" s="1"/>
  <c r="I1813" i="5" a="1"/>
  <c r="I1813" i="5" s="1"/>
  <c r="I1814" i="5" a="1"/>
  <c r="I1814" i="5" s="1"/>
  <c r="I1815" i="5" a="1"/>
  <c r="I1815" i="5" s="1"/>
  <c r="I1816" i="5" a="1"/>
  <c r="I1816" i="5" s="1"/>
  <c r="I1817" i="5" a="1"/>
  <c r="I1817" i="5"/>
  <c r="I1818" i="5" a="1"/>
  <c r="I1818" i="5" s="1"/>
  <c r="I1819" i="5" a="1"/>
  <c r="I1819" i="5" s="1"/>
  <c r="I1820" i="5" a="1"/>
  <c r="I1820" i="5" s="1"/>
  <c r="I1821" i="5" a="1"/>
  <c r="I1821" i="5" s="1"/>
  <c r="I1822" i="5" a="1"/>
  <c r="I1822" i="5" s="1"/>
  <c r="I1823" i="5" a="1"/>
  <c r="I1823" i="5" s="1"/>
  <c r="I1824" i="5" a="1"/>
  <c r="I1824" i="5" s="1"/>
  <c r="I1825" i="5" a="1"/>
  <c r="I1825" i="5" s="1"/>
  <c r="I1826" i="5" a="1"/>
  <c r="I1826" i="5" s="1"/>
  <c r="I1827" i="5" a="1"/>
  <c r="I1827" i="5" s="1"/>
  <c r="I1828" i="5" a="1"/>
  <c r="I1828" i="5" s="1"/>
  <c r="I1829" i="5" a="1"/>
  <c r="I1829" i="5" s="1"/>
  <c r="I1830" i="5" a="1"/>
  <c r="I1830" i="5" s="1"/>
  <c r="I1831" i="5" a="1"/>
  <c r="I1831" i="5" s="1"/>
  <c r="I1832" i="5" a="1"/>
  <c r="I1832" i="5" s="1"/>
  <c r="I1833" i="5" a="1"/>
  <c r="I1833" i="5" s="1"/>
  <c r="I1834" i="5" a="1"/>
  <c r="I1834" i="5" s="1"/>
  <c r="I1835" i="5" a="1"/>
  <c r="I1835" i="5" s="1"/>
  <c r="I1836" i="5" a="1"/>
  <c r="I1836" i="5" s="1"/>
  <c r="I1837" i="5" a="1"/>
  <c r="I1837" i="5" s="1"/>
  <c r="I1838" i="5" a="1"/>
  <c r="I1838" i="5" s="1"/>
  <c r="I1839" i="5" a="1"/>
  <c r="I1839" i="5"/>
  <c r="I1840" i="5" a="1"/>
  <c r="I1840" i="5" s="1"/>
  <c r="I1841" i="5" a="1"/>
  <c r="I1841" i="5"/>
  <c r="I1842" i="5" a="1"/>
  <c r="I1842" i="5" s="1"/>
  <c r="I1843" i="5" a="1"/>
  <c r="I1843" i="5" s="1"/>
  <c r="I1844" i="5" a="1"/>
  <c r="I1844" i="5" s="1"/>
  <c r="I1845" i="5" a="1"/>
  <c r="I1845" i="5" s="1"/>
  <c r="I1846" i="5" a="1"/>
  <c r="I1846" i="5" s="1"/>
  <c r="I1847" i="5" a="1"/>
  <c r="I1847" i="5" s="1"/>
  <c r="I1848" i="5" a="1"/>
  <c r="I1848" i="5" s="1"/>
  <c r="I1849" i="5" a="1"/>
  <c r="I1849" i="5" s="1"/>
  <c r="I1850" i="5" a="1"/>
  <c r="I1850" i="5" s="1"/>
  <c r="I1851" i="5" a="1"/>
  <c r="I1851" i="5" s="1"/>
  <c r="I1852" i="5" a="1"/>
  <c r="I1852" i="5" s="1"/>
  <c r="I1853" i="5" a="1"/>
  <c r="I1853" i="5" s="1"/>
  <c r="I1854" i="5" a="1"/>
  <c r="I1854" i="5" s="1"/>
  <c r="I1855" i="5" a="1"/>
  <c r="I1855" i="5" s="1"/>
  <c r="I1856" i="5" a="1"/>
  <c r="I1856" i="5" s="1"/>
  <c r="I1857" i="5" a="1"/>
  <c r="I1857" i="5"/>
  <c r="I1858" i="5" a="1"/>
  <c r="I1858" i="5" s="1"/>
  <c r="I1859" i="5" a="1"/>
  <c r="I1859" i="5" s="1"/>
  <c r="I1860" i="5" a="1"/>
  <c r="I1860" i="5" s="1"/>
  <c r="I1861" i="5" a="1"/>
  <c r="I1861" i="5" s="1"/>
  <c r="I1862" i="5" a="1"/>
  <c r="I1862" i="5" s="1"/>
  <c r="I1863" i="5" a="1"/>
  <c r="I1863" i="5"/>
  <c r="I1864" i="5" a="1"/>
  <c r="I1864" i="5" s="1"/>
  <c r="I1865" i="5" a="1"/>
  <c r="I1865" i="5" s="1"/>
  <c r="I1866" i="5" a="1"/>
  <c r="I1866" i="5" s="1"/>
  <c r="I1867" i="5" a="1"/>
  <c r="I1867" i="5" s="1"/>
  <c r="I1868" i="5" a="1"/>
  <c r="I1868" i="5" s="1"/>
  <c r="I1869" i="5" a="1"/>
  <c r="I1869" i="5" s="1"/>
  <c r="I1870" i="5" a="1"/>
  <c r="I1870" i="5" s="1"/>
  <c r="I1871" i="5" a="1"/>
  <c r="I1871" i="5" s="1"/>
  <c r="I1872" i="5" a="1"/>
  <c r="I1872" i="5" s="1"/>
  <c r="I1873" i="5" a="1"/>
  <c r="I1873" i="5"/>
  <c r="I1874" i="5" a="1"/>
  <c r="I1874" i="5" s="1"/>
  <c r="I1875" i="5" a="1"/>
  <c r="I1875" i="5" s="1"/>
  <c r="I1876" i="5" a="1"/>
  <c r="I1876" i="5" s="1"/>
  <c r="I1877" i="5" a="1"/>
  <c r="I1877" i="5" s="1"/>
  <c r="I1878" i="5" a="1"/>
  <c r="I1878" i="5" s="1"/>
  <c r="I1879" i="5" a="1"/>
  <c r="I1879" i="5"/>
  <c r="I1880" i="5" a="1"/>
  <c r="I1880" i="5" s="1"/>
  <c r="I1881" i="5" a="1"/>
  <c r="I1881" i="5" s="1"/>
  <c r="I1882" i="5" a="1"/>
  <c r="I1882" i="5" s="1"/>
  <c r="I1883" i="5" a="1"/>
  <c r="I1883" i="5" s="1"/>
  <c r="I1884" i="5" a="1"/>
  <c r="I1884" i="5" s="1"/>
  <c r="I1885" i="5" a="1"/>
  <c r="I1885" i="5"/>
  <c r="I1886" i="5" a="1"/>
  <c r="I1886" i="5" s="1"/>
  <c r="I1887" i="5" a="1"/>
  <c r="I1887" i="5" s="1"/>
  <c r="I1888" i="5" a="1"/>
  <c r="I1888" i="5" s="1"/>
  <c r="I1889" i="5" a="1"/>
  <c r="I1889" i="5" s="1"/>
  <c r="I1890" i="5" a="1"/>
  <c r="I1890" i="5" s="1"/>
  <c r="I1891" i="5" a="1"/>
  <c r="I1891" i="5" s="1"/>
  <c r="I1892" i="5" a="1"/>
  <c r="I1892" i="5" s="1"/>
  <c r="I1893" i="5" a="1"/>
  <c r="I1893" i="5" s="1"/>
  <c r="I1894" i="5" a="1"/>
  <c r="I1894" i="5" s="1"/>
  <c r="I1895" i="5" a="1"/>
  <c r="I1895" i="5" s="1"/>
  <c r="I1896" i="5" a="1"/>
  <c r="I1896" i="5" s="1"/>
  <c r="I1897" i="5" a="1"/>
  <c r="I1897" i="5"/>
  <c r="I1898" i="5" a="1"/>
  <c r="I1898" i="5" s="1"/>
  <c r="I1899" i="5" a="1"/>
  <c r="I1899" i="5" s="1"/>
  <c r="I1900" i="5" a="1"/>
  <c r="I1900" i="5" s="1"/>
  <c r="I1901" i="5" a="1"/>
  <c r="I1901" i="5" s="1"/>
  <c r="I1902" i="5" a="1"/>
  <c r="I1902" i="5" s="1"/>
  <c r="I1903" i="5" a="1"/>
  <c r="I1903" i="5"/>
  <c r="I1904" i="5" a="1"/>
  <c r="I1904" i="5" s="1"/>
  <c r="I1905" i="5" a="1"/>
  <c r="I1905" i="5" s="1"/>
  <c r="I1906" i="5" a="1"/>
  <c r="I1906" i="5" s="1"/>
  <c r="I1907" i="5" a="1"/>
  <c r="I1907" i="5" s="1"/>
  <c r="I1908" i="5" a="1"/>
  <c r="I1908" i="5" s="1"/>
  <c r="I1909" i="5" a="1"/>
  <c r="I1909" i="5" s="1"/>
  <c r="I1910" i="5" a="1"/>
  <c r="I1910" i="5" s="1"/>
  <c r="I1911" i="5" a="1"/>
  <c r="I1911" i="5" s="1"/>
  <c r="I1912" i="5" a="1"/>
  <c r="I1912" i="5" s="1"/>
  <c r="I1913" i="5" a="1"/>
  <c r="I1913" i="5" s="1"/>
  <c r="I1914" i="5" a="1"/>
  <c r="I1914" i="5" s="1"/>
  <c r="I1915" i="5" a="1"/>
  <c r="I1915" i="5" s="1"/>
  <c r="I1916" i="5" a="1"/>
  <c r="I1916" i="5" s="1"/>
  <c r="I1917" i="5" a="1"/>
  <c r="I1917" i="5" s="1"/>
  <c r="I1918" i="5" a="1"/>
  <c r="I1918" i="5" s="1"/>
  <c r="I1919" i="5" a="1"/>
  <c r="I1919" i="5"/>
  <c r="I1920" i="5" a="1"/>
  <c r="I1920" i="5" s="1"/>
  <c r="I1921" i="5" a="1"/>
  <c r="I1921" i="5"/>
  <c r="I1922" i="5" a="1"/>
  <c r="I1922" i="5" s="1"/>
  <c r="I1923" i="5" a="1"/>
  <c r="I1923" i="5"/>
  <c r="I1924" i="5" a="1"/>
  <c r="I1924" i="5" s="1"/>
  <c r="I1925" i="5" a="1"/>
  <c r="I1925" i="5" s="1"/>
  <c r="I1926" i="5" a="1"/>
  <c r="I1926" i="5" s="1"/>
  <c r="I1927" i="5" a="1"/>
  <c r="I1927" i="5" s="1"/>
  <c r="I1928" i="5" a="1"/>
  <c r="I1928" i="5" s="1"/>
  <c r="I1929" i="5" a="1"/>
  <c r="I1929" i="5" s="1"/>
  <c r="I1930" i="5" a="1"/>
  <c r="I1930" i="5" s="1"/>
  <c r="I1931" i="5" a="1"/>
  <c r="I1931" i="5" s="1"/>
  <c r="I1932" i="5" a="1"/>
  <c r="I1932" i="5"/>
  <c r="I1933" i="5" a="1"/>
  <c r="I1933" i="5" s="1"/>
  <c r="I1934" i="5" a="1"/>
  <c r="I1934" i="5" s="1"/>
  <c r="I1935" i="5" a="1"/>
  <c r="I1935" i="5" s="1"/>
  <c r="I1936" i="5" a="1"/>
  <c r="I1936" i="5" s="1"/>
  <c r="I1937" i="5" a="1"/>
  <c r="I1937" i="5" s="1"/>
  <c r="I1938" i="5" a="1"/>
  <c r="I1938" i="5" s="1"/>
  <c r="I1939" i="5" a="1"/>
  <c r="I1939" i="5" s="1"/>
  <c r="I1940" i="5" a="1"/>
  <c r="I1940" i="5" s="1"/>
  <c r="I1941" i="5" a="1"/>
  <c r="I1941" i="5" s="1"/>
  <c r="I1942" i="5" a="1"/>
  <c r="I1942" i="5"/>
  <c r="I1943" i="5" a="1"/>
  <c r="I1943" i="5" s="1"/>
  <c r="I1944" i="5" a="1"/>
  <c r="I1944" i="5" s="1"/>
  <c r="I1945" i="5" a="1"/>
  <c r="I1945" i="5" s="1"/>
  <c r="I1946" i="5" a="1"/>
  <c r="I1946" i="5" s="1"/>
  <c r="I1947" i="5" a="1"/>
  <c r="I1947" i="5" s="1"/>
  <c r="I1948" i="5" a="1"/>
  <c r="I1948" i="5"/>
  <c r="I1949" i="5" a="1"/>
  <c r="I1949" i="5" s="1"/>
  <c r="I1950" i="5" a="1"/>
  <c r="I1950" i="5" s="1"/>
  <c r="I1951" i="5" a="1"/>
  <c r="I1951" i="5" s="1"/>
  <c r="I1952" i="5" a="1"/>
  <c r="I1952" i="5" s="1"/>
  <c r="I1953" i="5" a="1"/>
  <c r="I1953" i="5" s="1"/>
  <c r="I1954" i="5" a="1"/>
  <c r="I1954" i="5" s="1"/>
  <c r="I1955" i="5" a="1"/>
  <c r="I1955" i="5" s="1"/>
  <c r="I1956" i="5" a="1"/>
  <c r="I1956" i="5" s="1"/>
  <c r="I1957" i="5" a="1"/>
  <c r="I1957" i="5" s="1"/>
  <c r="I1958" i="5" a="1"/>
  <c r="I1958" i="5"/>
  <c r="I1959" i="5" a="1"/>
  <c r="I1959" i="5" s="1"/>
  <c r="I1960" i="5" a="1"/>
  <c r="I1960" i="5" s="1"/>
  <c r="I1961" i="5" a="1"/>
  <c r="I1961" i="5" s="1"/>
  <c r="I1962" i="5" a="1"/>
  <c r="I1962" i="5" s="1"/>
  <c r="I1963" i="5" a="1"/>
  <c r="I1963" i="5" s="1"/>
  <c r="I1964" i="5" a="1"/>
  <c r="I1964" i="5" s="1"/>
  <c r="I1965" i="5" a="1"/>
  <c r="I1965" i="5" s="1"/>
  <c r="I1966" i="5" a="1"/>
  <c r="I1966" i="5"/>
  <c r="I1967" i="5" a="1"/>
  <c r="I1967" i="5" s="1"/>
  <c r="I1968" i="5" a="1"/>
  <c r="I1968" i="5" s="1"/>
  <c r="I1969" i="5" a="1"/>
  <c r="I1969" i="5" s="1"/>
  <c r="I1970" i="5" a="1"/>
  <c r="I1970" i="5" s="1"/>
  <c r="I1971" i="5" a="1"/>
  <c r="I1971" i="5" s="1"/>
  <c r="I1972" i="5" a="1"/>
  <c r="I1972" i="5" s="1"/>
  <c r="I1973" i="5" a="1"/>
  <c r="I1973" i="5" s="1"/>
  <c r="I1974" i="5" a="1"/>
  <c r="I1974" i="5" s="1"/>
  <c r="I1975" i="5" a="1"/>
  <c r="I1975" i="5" s="1"/>
  <c r="I1976" i="5" a="1"/>
  <c r="I1976" i="5" s="1"/>
  <c r="I1977" i="5" a="1"/>
  <c r="I1977" i="5" s="1"/>
  <c r="I1978" i="5" a="1"/>
  <c r="I1978" i="5" s="1"/>
  <c r="I1979" i="5" a="1"/>
  <c r="I1979" i="5" s="1"/>
  <c r="I1980" i="5" a="1"/>
  <c r="I1980" i="5" s="1"/>
  <c r="I1981" i="5" a="1"/>
  <c r="I1981" i="5" s="1"/>
  <c r="I1982" i="5" a="1"/>
  <c r="I1982" i="5" s="1"/>
  <c r="I1983" i="5" a="1"/>
  <c r="I1983" i="5" s="1"/>
  <c r="I1984" i="5" a="1"/>
  <c r="I1984" i="5" s="1"/>
  <c r="I1985" i="5" a="1"/>
  <c r="I1985" i="5" s="1"/>
  <c r="I1986" i="5" a="1"/>
  <c r="I1986" i="5" s="1"/>
  <c r="I1987" i="5" a="1"/>
  <c r="I1987" i="5" s="1"/>
  <c r="I1988" i="5" a="1"/>
  <c r="I1988" i="5" s="1"/>
  <c r="I1989" i="5" a="1"/>
  <c r="I1989" i="5" s="1"/>
  <c r="I1990" i="5" a="1"/>
  <c r="I1990" i="5"/>
  <c r="I1991" i="5" a="1"/>
  <c r="I1991" i="5" s="1"/>
  <c r="I1992" i="5" a="1"/>
  <c r="I1992" i="5" s="1"/>
  <c r="I1993" i="5" a="1"/>
  <c r="I1993" i="5" s="1"/>
  <c r="I1994" i="5" a="1"/>
  <c r="I1994" i="5" s="1"/>
  <c r="I1995" i="5" a="1"/>
  <c r="I1995" i="5" s="1"/>
  <c r="I1996" i="5" a="1"/>
  <c r="I1996" i="5" s="1"/>
  <c r="I1997" i="5" a="1"/>
  <c r="I1997" i="5" s="1"/>
  <c r="I1998" i="5" a="1"/>
  <c r="I1998" i="5" s="1"/>
  <c r="I1999" i="5" a="1"/>
  <c r="I1999" i="5" s="1"/>
  <c r="I2000" i="5" a="1"/>
  <c r="I2000" i="5" s="1"/>
  <c r="I2001" i="5" a="1"/>
  <c r="I2001" i="5" s="1"/>
  <c r="I2002" i="5" a="1"/>
  <c r="I2002" i="5" s="1"/>
  <c r="I2003" i="5" a="1"/>
  <c r="I2003" i="5" s="1"/>
  <c r="I2004" i="5" a="1"/>
  <c r="I2004" i="5" s="1"/>
  <c r="I2005" i="5" a="1"/>
  <c r="I2005" i="5" s="1"/>
  <c r="I2006" i="5" a="1"/>
  <c r="I2006" i="5" s="1"/>
  <c r="I2007" i="5" a="1"/>
  <c r="I2007" i="5" s="1"/>
  <c r="I2008" i="5" a="1"/>
  <c r="I2008" i="5" s="1"/>
  <c r="I2009" i="5" a="1"/>
  <c r="I2009" i="5" s="1"/>
  <c r="I2010" i="5" a="1"/>
  <c r="I2010" i="5" s="1"/>
  <c r="I2011" i="5" a="1"/>
  <c r="I2011" i="5" s="1"/>
  <c r="I2012" i="5" a="1"/>
  <c r="I2012" i="5"/>
  <c r="I2013" i="5" a="1"/>
  <c r="I2013" i="5" s="1"/>
  <c r="I2014" i="5" a="1"/>
  <c r="I2014" i="5"/>
  <c r="I2015" i="5" a="1"/>
  <c r="I2015" i="5" s="1"/>
  <c r="I2016" i="5" a="1"/>
  <c r="I2016" i="5" s="1"/>
  <c r="I2017" i="5" a="1"/>
  <c r="I2017" i="5" s="1"/>
  <c r="I2018" i="5" a="1"/>
  <c r="I2018" i="5" s="1"/>
  <c r="I2019" i="5" a="1"/>
  <c r="I2019" i="5" s="1"/>
  <c r="I2020" i="5" a="1"/>
  <c r="I2020" i="5" s="1"/>
  <c r="I2021" i="5" a="1"/>
  <c r="I2021" i="5" s="1"/>
  <c r="I2022" i="5" a="1"/>
  <c r="I2022" i="5" s="1"/>
  <c r="I2023" i="5" a="1"/>
  <c r="I2023" i="5" s="1"/>
  <c r="I2024" i="5" a="1"/>
  <c r="I2024" i="5" s="1"/>
  <c r="I2025" i="5" a="1"/>
  <c r="I2025" i="5" s="1"/>
  <c r="I2026" i="5" a="1"/>
  <c r="I2026" i="5" s="1"/>
  <c r="I2027" i="5" a="1"/>
  <c r="I2027" i="5" s="1"/>
  <c r="I2028" i="5" a="1"/>
  <c r="I2028" i="5" s="1"/>
  <c r="I2029" i="5" a="1"/>
  <c r="I2029" i="5" s="1"/>
  <c r="I2030" i="5" a="1"/>
  <c r="I2030" i="5"/>
  <c r="I2031" i="5" a="1"/>
  <c r="I2031" i="5" s="1"/>
  <c r="I2032" i="5" a="1"/>
  <c r="I2032" i="5" s="1"/>
  <c r="I2033" i="5" a="1"/>
  <c r="I2033" i="5" s="1"/>
  <c r="I2034" i="5" a="1"/>
  <c r="I2034" i="5" s="1"/>
  <c r="I2035" i="5" a="1"/>
  <c r="I2035" i="5" s="1"/>
  <c r="I2036" i="5" a="1"/>
  <c r="I2036" i="5"/>
  <c r="I2037" i="5" a="1"/>
  <c r="I2037" i="5" s="1"/>
  <c r="I2038" i="5" a="1"/>
  <c r="I2038" i="5" s="1"/>
  <c r="I2039" i="5" a="1"/>
  <c r="I2039" i="5" s="1"/>
  <c r="I2040" i="5" a="1"/>
  <c r="I2040" i="5" s="1"/>
  <c r="I2041" i="5" a="1"/>
  <c r="I2041" i="5" s="1"/>
  <c r="I2042" i="5" a="1"/>
  <c r="I2042" i="5"/>
  <c r="I2043" i="5" a="1"/>
  <c r="I2043" i="5" s="1"/>
  <c r="I2044" i="5" a="1"/>
  <c r="I2044" i="5" s="1"/>
  <c r="I2045" i="5" a="1"/>
  <c r="I2045" i="5" s="1"/>
  <c r="I2046" i="5" a="1"/>
  <c r="I2046" i="5" s="1"/>
  <c r="I2047" i="5" a="1"/>
  <c r="I2047" i="5" s="1"/>
  <c r="I2048" i="5" a="1"/>
  <c r="I2048" i="5" s="1"/>
  <c r="I2049" i="5" a="1"/>
  <c r="I2049" i="5" s="1"/>
  <c r="I2050" i="5" a="1"/>
  <c r="I2050" i="5" s="1"/>
  <c r="I2051" i="5" a="1"/>
  <c r="I2051" i="5" s="1"/>
  <c r="I2052" i="5" a="1"/>
  <c r="I2052" i="5" s="1"/>
  <c r="I2053" i="5" a="1"/>
  <c r="I2053" i="5" s="1"/>
  <c r="I2054" i="5" a="1"/>
  <c r="I2054" i="5" s="1"/>
  <c r="I2055" i="5" a="1"/>
  <c r="I2055" i="5" s="1"/>
  <c r="I2056" i="5" a="1"/>
  <c r="I2056" i="5" s="1"/>
  <c r="I2057" i="5" a="1"/>
  <c r="I2057" i="5" s="1"/>
  <c r="I2058" i="5" a="1"/>
  <c r="I2058" i="5" s="1"/>
  <c r="I2059" i="5" a="1"/>
  <c r="I2059" i="5" s="1"/>
  <c r="I2060" i="5" a="1"/>
  <c r="I2060" i="5"/>
  <c r="I2061" i="5" a="1"/>
  <c r="I2061" i="5" s="1"/>
  <c r="I2062" i="5" a="1"/>
  <c r="I2062" i="5"/>
  <c r="I2063" i="5" a="1"/>
  <c r="I2063" i="5" s="1"/>
  <c r="I2064" i="5" a="1"/>
  <c r="I2064" i="5" s="1"/>
  <c r="I2065" i="5" a="1"/>
  <c r="I2065" i="5" s="1"/>
  <c r="I2066" i="5" a="1"/>
  <c r="I2066" i="5"/>
  <c r="I2067" i="5" a="1"/>
  <c r="I2067" i="5" s="1"/>
  <c r="I2068" i="5" a="1"/>
  <c r="I2068" i="5"/>
  <c r="I2069" i="5" a="1"/>
  <c r="I2069" i="5" s="1"/>
  <c r="I2070" i="5" a="1"/>
  <c r="I2070" i="5" s="1"/>
  <c r="I2071" i="5" a="1"/>
  <c r="I2071" i="5" s="1"/>
  <c r="I2072" i="5" a="1"/>
  <c r="I2072" i="5" s="1"/>
  <c r="I2073" i="5" a="1"/>
  <c r="I2073" i="5" s="1"/>
  <c r="I2074" i="5" a="1"/>
  <c r="I2074" i="5"/>
  <c r="I2075" i="5" a="1"/>
  <c r="I2075" i="5" s="1"/>
  <c r="I2076" i="5" a="1"/>
  <c r="I2076" i="5" s="1"/>
  <c r="I2077" i="5" a="1"/>
  <c r="I2077" i="5" s="1"/>
  <c r="I2078" i="5" a="1"/>
  <c r="I2078" i="5" s="1"/>
  <c r="I2079" i="5" a="1"/>
  <c r="I2079" i="5" s="1"/>
  <c r="I2080" i="5" a="1"/>
  <c r="I2080" i="5" s="1"/>
  <c r="I2081" i="5" a="1"/>
  <c r="I2081" i="5" s="1"/>
  <c r="I2082" i="5" a="1"/>
  <c r="I2082" i="5" s="1"/>
  <c r="I2083" i="5" a="1"/>
  <c r="I2083" i="5" s="1"/>
  <c r="I2084" i="5" a="1"/>
  <c r="I2084" i="5" s="1"/>
  <c r="I2085" i="5" a="1"/>
  <c r="I2085" i="5" s="1"/>
  <c r="I2086" i="5" a="1"/>
  <c r="I2086" i="5"/>
  <c r="I2087" i="5" a="1"/>
  <c r="I2087" i="5" s="1"/>
  <c r="I2088" i="5" a="1"/>
  <c r="I2088" i="5" s="1"/>
  <c r="I2089" i="5" a="1"/>
  <c r="I2089" i="5"/>
  <c r="I2090" i="5" a="1"/>
  <c r="I2090" i="5" s="1"/>
  <c r="I2091" i="5" a="1"/>
  <c r="I2091" i="5"/>
  <c r="I2092" i="5" a="1"/>
  <c r="I2092" i="5" s="1"/>
  <c r="I2093" i="5" a="1"/>
  <c r="I2093" i="5" s="1"/>
  <c r="I2094" i="5" a="1"/>
  <c r="I2094" i="5" s="1"/>
  <c r="I2095" i="5" a="1"/>
  <c r="I2095" i="5" s="1"/>
  <c r="I2096" i="5" a="1"/>
  <c r="I2096" i="5" s="1"/>
  <c r="I2097" i="5" a="1"/>
  <c r="I2097" i="5" s="1"/>
  <c r="I2098" i="5" a="1"/>
  <c r="I2098" i="5" s="1"/>
  <c r="I2099" i="5" a="1"/>
  <c r="I2099" i="5" s="1"/>
  <c r="I2100" i="5" a="1"/>
  <c r="I2100" i="5" s="1"/>
  <c r="I2101" i="5" a="1"/>
  <c r="I2101" i="5" s="1"/>
  <c r="I2102" i="5" a="1"/>
  <c r="I2102" i="5" s="1"/>
  <c r="I2103" i="5" a="1"/>
  <c r="I2103" i="5" s="1"/>
  <c r="I2104" i="5" a="1"/>
  <c r="I2104" i="5" s="1"/>
  <c r="I2105" i="5" a="1"/>
  <c r="I2105" i="5" s="1"/>
  <c r="I2106" i="5" a="1"/>
  <c r="I2106" i="5" s="1"/>
  <c r="I2107" i="5" a="1"/>
  <c r="I2107" i="5" s="1"/>
  <c r="I2108" i="5" a="1"/>
  <c r="I2108" i="5" s="1"/>
  <c r="I2109" i="5" a="1"/>
  <c r="I2109" i="5" s="1"/>
  <c r="I2110" i="5" a="1"/>
  <c r="I2110" i="5" s="1"/>
  <c r="I2111" i="5" a="1"/>
  <c r="I2111" i="5" s="1"/>
  <c r="I2112" i="5" a="1"/>
  <c r="I2112" i="5" s="1"/>
  <c r="I2113" i="5" a="1"/>
  <c r="I2113" i="5" s="1"/>
  <c r="I2114" i="5" a="1"/>
  <c r="I2114" i="5" s="1"/>
  <c r="I2115" i="5" a="1"/>
  <c r="I2115" i="5" s="1"/>
  <c r="I2116" i="5" a="1"/>
  <c r="I2116" i="5" s="1"/>
  <c r="I2117" i="5" a="1"/>
  <c r="I2117" i="5" s="1"/>
  <c r="I2118" i="5" a="1"/>
  <c r="I2118" i="5" s="1"/>
  <c r="I2119" i="5" a="1"/>
  <c r="I2119" i="5" s="1"/>
  <c r="I2120" i="5" a="1"/>
  <c r="I2120" i="5" s="1"/>
  <c r="I2121" i="5" a="1"/>
  <c r="I2121" i="5" s="1"/>
  <c r="I2122" i="5" a="1"/>
  <c r="I2122" i="5" s="1"/>
  <c r="I2123" i="5" a="1"/>
  <c r="I2123" i="5" s="1"/>
  <c r="I2124" i="5" a="1"/>
  <c r="I2124" i="5" s="1"/>
  <c r="I2125" i="5" a="1"/>
  <c r="I2125" i="5" s="1"/>
  <c r="I2126" i="5" a="1"/>
  <c r="I2126" i="5" s="1"/>
  <c r="I2127" i="5" a="1"/>
  <c r="I2127" i="5" s="1"/>
  <c r="I2128" i="5" a="1"/>
  <c r="I2128" i="5" s="1"/>
  <c r="I2129" i="5" a="1"/>
  <c r="I2129" i="5" s="1"/>
  <c r="I2130" i="5" a="1"/>
  <c r="I2130" i="5" s="1"/>
  <c r="I2131" i="5" a="1"/>
  <c r="I2131" i="5" s="1"/>
  <c r="I2132" i="5" a="1"/>
  <c r="I2132" i="5" s="1"/>
  <c r="I2133" i="5" a="1"/>
  <c r="I2133" i="5" s="1"/>
  <c r="I2134" i="5" a="1"/>
  <c r="I2134" i="5" s="1"/>
  <c r="I2135" i="5" a="1"/>
  <c r="I2135" i="5" s="1"/>
  <c r="I2136" i="5" a="1"/>
  <c r="I2136" i="5" s="1"/>
  <c r="I2137" i="5" a="1"/>
  <c r="I2137" i="5" s="1"/>
  <c r="I2138" i="5" a="1"/>
  <c r="I2138" i="5" s="1"/>
  <c r="I2139" i="5" a="1"/>
  <c r="I2139" i="5" s="1"/>
  <c r="I2140" i="5" a="1"/>
  <c r="I2140" i="5" s="1"/>
  <c r="I2141" i="5" a="1"/>
  <c r="I2141" i="5" s="1"/>
  <c r="I2142" i="5" a="1"/>
  <c r="I2142" i="5" s="1"/>
  <c r="I2143" i="5" a="1"/>
  <c r="I2143" i="5" s="1"/>
  <c r="I2144" i="5" a="1"/>
  <c r="I2144" i="5" s="1"/>
  <c r="I2145" i="5" a="1"/>
  <c r="I2145" i="5" s="1"/>
  <c r="I2146" i="5" a="1"/>
  <c r="I2146" i="5" s="1"/>
  <c r="I2147" i="5" a="1"/>
  <c r="I2147" i="5" s="1"/>
  <c r="I2148" i="5" a="1"/>
  <c r="I2148" i="5" s="1"/>
  <c r="I2149" i="5" a="1"/>
  <c r="I2149" i="5" s="1"/>
  <c r="I2150" i="5" a="1"/>
  <c r="I2150" i="5" s="1"/>
  <c r="I2151" i="5" a="1"/>
  <c r="I2151" i="5" s="1"/>
  <c r="I2152" i="5" a="1"/>
  <c r="I2152" i="5" s="1"/>
  <c r="I2153" i="5" a="1"/>
  <c r="I2153" i="5" s="1"/>
  <c r="I2154" i="5" a="1"/>
  <c r="I2154" i="5" s="1"/>
  <c r="I2155" i="5" a="1"/>
  <c r="I2155" i="5" s="1"/>
  <c r="I2156" i="5" a="1"/>
  <c r="I2156" i="5" s="1"/>
  <c r="I2157" i="5" a="1"/>
  <c r="I2157" i="5" s="1"/>
  <c r="I2158" i="5" a="1"/>
  <c r="I2158" i="5" s="1"/>
  <c r="I2159" i="5" a="1"/>
  <c r="I2159" i="5" s="1"/>
  <c r="I2160" i="5" a="1"/>
  <c r="I2160" i="5" s="1"/>
  <c r="I2161" i="5" a="1"/>
  <c r="I2161" i="5" s="1"/>
  <c r="I2162" i="5" a="1"/>
  <c r="I2162" i="5" s="1"/>
  <c r="I2163" i="5" a="1"/>
  <c r="I2163" i="5" s="1"/>
  <c r="I2164" i="5" a="1"/>
  <c r="I2164" i="5" s="1"/>
  <c r="I2165" i="5" a="1"/>
  <c r="I2165" i="5" s="1"/>
  <c r="I2166" i="5" a="1"/>
  <c r="I2166" i="5" s="1"/>
  <c r="I2167" i="5" a="1"/>
  <c r="I2167" i="5" s="1"/>
  <c r="I2168" i="5" a="1"/>
  <c r="I2168" i="5" s="1"/>
  <c r="I2169" i="5" a="1"/>
  <c r="I2169" i="5" s="1"/>
  <c r="I2170" i="5" a="1"/>
  <c r="I2170" i="5" s="1"/>
  <c r="I2171" i="5" a="1"/>
  <c r="I2171" i="5" s="1"/>
  <c r="I2172" i="5" a="1"/>
  <c r="I2172" i="5" s="1"/>
  <c r="I2173" i="5" a="1"/>
  <c r="I2173" i="5" s="1"/>
  <c r="I2174" i="5" a="1"/>
  <c r="I2174" i="5" s="1"/>
  <c r="I2175" i="5" a="1"/>
  <c r="I2175" i="5" s="1"/>
  <c r="I2176" i="5" a="1"/>
  <c r="I2176" i="5" s="1"/>
  <c r="I2177" i="5" a="1"/>
  <c r="I2177" i="5" s="1"/>
  <c r="I2178" i="5" a="1"/>
  <c r="I2178" i="5" s="1"/>
  <c r="I2179" i="5" a="1"/>
  <c r="I2179" i="5" s="1"/>
  <c r="I2180" i="5" a="1"/>
  <c r="I2180" i="5" s="1"/>
  <c r="I2181" i="5" a="1"/>
  <c r="I2181" i="5" s="1"/>
  <c r="I2182" i="5" a="1"/>
  <c r="I2182" i="5" s="1"/>
  <c r="I2183" i="5" a="1"/>
  <c r="I2183" i="5" s="1"/>
  <c r="I2184" i="5" a="1"/>
  <c r="I2184" i="5" s="1"/>
  <c r="I2185" i="5" a="1"/>
  <c r="I2185" i="5" s="1"/>
  <c r="I2186" i="5" a="1"/>
  <c r="I2186" i="5" s="1"/>
  <c r="I2187" i="5" a="1"/>
  <c r="I2187" i="5" s="1"/>
  <c r="I2188" i="5" a="1"/>
  <c r="I2188" i="5" s="1"/>
  <c r="I2189" i="5" a="1"/>
  <c r="I2189" i="5" s="1"/>
  <c r="I2190" i="5" a="1"/>
  <c r="I2190" i="5" s="1"/>
  <c r="I2191" i="5" a="1"/>
  <c r="I2191" i="5" s="1"/>
  <c r="I2192" i="5" a="1"/>
  <c r="I2192" i="5" s="1"/>
  <c r="I2193" i="5" a="1"/>
  <c r="I2193" i="5" s="1"/>
  <c r="I2194" i="5" a="1"/>
  <c r="I2194" i="5" s="1"/>
  <c r="I2195" i="5" a="1"/>
  <c r="I2195" i="5" s="1"/>
  <c r="I2196" i="5" a="1"/>
  <c r="I2196" i="5" s="1"/>
  <c r="I2197" i="5" a="1"/>
  <c r="I2197" i="5" s="1"/>
  <c r="I2198" i="5" a="1"/>
  <c r="I2198" i="5" s="1"/>
  <c r="I2199" i="5" a="1"/>
  <c r="I2199" i="5" s="1"/>
  <c r="I2200" i="5" a="1"/>
  <c r="I2200" i="5" s="1"/>
  <c r="I2201" i="5" a="1"/>
  <c r="I2201" i="5" s="1"/>
  <c r="I2202" i="5" a="1"/>
  <c r="I2202" i="5" s="1"/>
  <c r="I2203" i="5" a="1"/>
  <c r="I2203" i="5" s="1"/>
  <c r="I2204" i="5" a="1"/>
  <c r="I2204" i="5" s="1"/>
  <c r="I2205" i="5" a="1"/>
  <c r="I2205" i="5" s="1"/>
  <c r="I2206" i="5" a="1"/>
  <c r="I2206" i="5" s="1"/>
  <c r="I2207" i="5" a="1"/>
  <c r="I2207" i="5" s="1"/>
  <c r="I2208" i="5" a="1"/>
  <c r="I2208" i="5" s="1"/>
  <c r="I2209" i="5" a="1"/>
  <c r="I2209" i="5" s="1"/>
  <c r="I2210" i="5" a="1"/>
  <c r="I2210" i="5" s="1"/>
  <c r="I2211" i="5" a="1"/>
  <c r="I2211" i="5" s="1"/>
  <c r="I2212" i="5" a="1"/>
  <c r="I2212" i="5" s="1"/>
  <c r="I2213" i="5" a="1"/>
  <c r="I2213" i="5" s="1"/>
  <c r="I2214" i="5" a="1"/>
  <c r="I2214" i="5" s="1"/>
  <c r="I2215" i="5" a="1"/>
  <c r="I2215" i="5" s="1"/>
  <c r="I2216" i="5" a="1"/>
  <c r="I2216" i="5" s="1"/>
  <c r="I2217" i="5" a="1"/>
  <c r="I2217" i="5" s="1"/>
  <c r="I2218" i="5" a="1"/>
  <c r="I2218" i="5" s="1"/>
  <c r="I2219" i="5" a="1"/>
  <c r="I2219" i="5" s="1"/>
  <c r="I2220" i="5" a="1"/>
  <c r="I2220" i="5" s="1"/>
  <c r="I2221" i="5" a="1"/>
  <c r="I2221" i="5" s="1"/>
  <c r="I2222" i="5" a="1"/>
  <c r="I2222" i="5" s="1"/>
  <c r="I2223" i="5" a="1"/>
  <c r="I2223" i="5" s="1"/>
  <c r="I2224" i="5" a="1"/>
  <c r="I2224" i="5" s="1"/>
  <c r="I2225" i="5" a="1"/>
  <c r="I2225" i="5" s="1"/>
  <c r="I2226" i="5" a="1"/>
  <c r="I2226" i="5" s="1"/>
  <c r="I2227" i="5" a="1"/>
  <c r="I2227" i="5" s="1"/>
  <c r="I2228" i="5" a="1"/>
  <c r="I2228" i="5" s="1"/>
  <c r="I2229" i="5" a="1"/>
  <c r="I2229" i="5" s="1"/>
  <c r="I2230" i="5" a="1"/>
  <c r="I2230" i="5" s="1"/>
  <c r="I2231" i="5" a="1"/>
  <c r="I2231" i="5" s="1"/>
  <c r="I2232" i="5" a="1"/>
  <c r="I2232" i="5" s="1"/>
  <c r="I2233" i="5" a="1"/>
  <c r="I2233" i="5" s="1"/>
  <c r="I2234" i="5" a="1"/>
  <c r="I2234" i="5" s="1"/>
  <c r="I2235" i="5" a="1"/>
  <c r="I2235" i="5" s="1"/>
  <c r="I2236" i="5" a="1"/>
  <c r="I2236" i="5" s="1"/>
  <c r="I2237" i="5" a="1"/>
  <c r="I2237" i="5" s="1"/>
  <c r="I2238" i="5" a="1"/>
  <c r="I2238" i="5" s="1"/>
  <c r="I2239" i="5" a="1"/>
  <c r="I2239" i="5" s="1"/>
  <c r="I2240" i="5" a="1"/>
  <c r="I2240" i="5" s="1"/>
  <c r="I2241" i="5" a="1"/>
  <c r="I2241" i="5" s="1"/>
  <c r="I2242" i="5" a="1"/>
  <c r="I2242" i="5" s="1"/>
  <c r="I2243" i="5" a="1"/>
  <c r="I2243" i="5" s="1"/>
  <c r="I2244" i="5" a="1"/>
  <c r="I2244" i="5" s="1"/>
  <c r="I2245" i="5" a="1"/>
  <c r="I2245" i="5" s="1"/>
  <c r="I2246" i="5" a="1"/>
  <c r="I2246" i="5" s="1"/>
  <c r="I2247" i="5" a="1"/>
  <c r="I2247" i="5" s="1"/>
  <c r="I2248" i="5" a="1"/>
  <c r="I2248" i="5" s="1"/>
  <c r="I2249" i="5" a="1"/>
  <c r="I2249" i="5" s="1"/>
  <c r="I2250" i="5" a="1"/>
  <c r="I2250" i="5" s="1"/>
  <c r="I2251" i="5" a="1"/>
  <c r="I2251" i="5" s="1"/>
  <c r="I2252" i="5" a="1"/>
  <c r="I2252" i="5" s="1"/>
  <c r="I2253" i="5" a="1"/>
  <c r="I2253" i="5" s="1"/>
  <c r="I2254" i="5" a="1"/>
  <c r="I2254" i="5" s="1"/>
  <c r="I2255" i="5" a="1"/>
  <c r="I2255" i="5" s="1"/>
  <c r="I2256" i="5" a="1"/>
  <c r="I2256" i="5" s="1"/>
  <c r="I2257" i="5" a="1"/>
  <c r="I2257" i="5" s="1"/>
  <c r="I2258" i="5" a="1"/>
  <c r="I2258" i="5" s="1"/>
  <c r="I2259" i="5" a="1"/>
  <c r="I2259" i="5" s="1"/>
  <c r="I2260" i="5" a="1"/>
  <c r="I2260" i="5" s="1"/>
  <c r="I2261" i="5" a="1"/>
  <c r="I2261" i="5" s="1"/>
  <c r="I2262" i="5" a="1"/>
  <c r="I2262" i="5" s="1"/>
  <c r="I2263" i="5" a="1"/>
  <c r="I2263" i="5" s="1"/>
  <c r="I2264" i="5" a="1"/>
  <c r="I2264" i="5" s="1"/>
  <c r="I2265" i="5" a="1"/>
  <c r="I2265" i="5" s="1"/>
  <c r="I2266" i="5" a="1"/>
  <c r="I2266" i="5" s="1"/>
  <c r="I2267" i="5" a="1"/>
  <c r="I2267" i="5" s="1"/>
  <c r="I2268" i="5" a="1"/>
  <c r="I2268" i="5" s="1"/>
  <c r="I2269" i="5" a="1"/>
  <c r="I2269" i="5" s="1"/>
  <c r="I2270" i="5" a="1"/>
  <c r="I2270" i="5" s="1"/>
  <c r="I2271" i="5" a="1"/>
  <c r="I2271" i="5" s="1"/>
  <c r="I2272" i="5" a="1"/>
  <c r="I2272" i="5" s="1"/>
  <c r="I2273" i="5" a="1"/>
  <c r="I2273" i="5" s="1"/>
  <c r="I2274" i="5" a="1"/>
  <c r="I2274" i="5" s="1"/>
  <c r="I2275" i="5" a="1"/>
  <c r="I2275" i="5" s="1"/>
  <c r="I2276" i="5" a="1"/>
  <c r="I2276" i="5" s="1"/>
  <c r="I2277" i="5" a="1"/>
  <c r="I2277" i="5" s="1"/>
  <c r="I2278" i="5" a="1"/>
  <c r="I2278" i="5" s="1"/>
  <c r="I2279" i="5" a="1"/>
  <c r="I2279" i="5" s="1"/>
  <c r="I2280" i="5" a="1"/>
  <c r="I2280" i="5" s="1"/>
  <c r="I2281" i="5" a="1"/>
  <c r="I2281" i="5" s="1"/>
  <c r="I2282" i="5" a="1"/>
  <c r="I2282" i="5" s="1"/>
  <c r="I2283" i="5" a="1"/>
  <c r="I2283" i="5" s="1"/>
  <c r="I2284" i="5" a="1"/>
  <c r="I2284" i="5" s="1"/>
  <c r="I2285" i="5" a="1"/>
  <c r="I2285" i="5" s="1"/>
  <c r="I2286" i="5" a="1"/>
  <c r="I2286" i="5" s="1"/>
  <c r="I2287" i="5" a="1"/>
  <c r="I2287" i="5" s="1"/>
  <c r="I2288" i="5" a="1"/>
  <c r="I2288" i="5" s="1"/>
  <c r="I2289" i="5" a="1"/>
  <c r="I2289" i="5" s="1"/>
  <c r="I2290" i="5" a="1"/>
  <c r="I2290" i="5" s="1"/>
  <c r="I2291" i="5" a="1"/>
  <c r="I2291" i="5" s="1"/>
  <c r="I2292" i="5" a="1"/>
  <c r="I2292" i="5" s="1"/>
  <c r="I2293" i="5" a="1"/>
  <c r="I2293" i="5" s="1"/>
  <c r="I2294" i="5" a="1"/>
  <c r="I2294" i="5" s="1"/>
  <c r="I2295" i="5" a="1"/>
  <c r="I2295" i="5" s="1"/>
  <c r="I2296" i="5" a="1"/>
  <c r="I2296" i="5" s="1"/>
  <c r="I2297" i="5" a="1"/>
  <c r="I2297" i="5" s="1"/>
  <c r="I2298" i="5" a="1"/>
  <c r="I2298" i="5" s="1"/>
  <c r="I2299" i="5" a="1"/>
  <c r="I2299" i="5" s="1"/>
  <c r="I2300" i="5" a="1"/>
  <c r="I2300" i="5" s="1"/>
  <c r="I2301" i="5" a="1"/>
  <c r="I2301" i="5" s="1"/>
  <c r="I2302" i="5" a="1"/>
  <c r="I2302" i="5" s="1"/>
  <c r="I2303" i="5" a="1"/>
  <c r="I2303" i="5" s="1"/>
  <c r="I2304" i="5" a="1"/>
  <c r="I2304" i="5" s="1"/>
  <c r="I2305" i="5" a="1"/>
  <c r="I2305" i="5" s="1"/>
  <c r="I2306" i="5" a="1"/>
  <c r="I2306" i="5" s="1"/>
  <c r="I2307" i="5" a="1"/>
  <c r="I2307" i="5" s="1"/>
  <c r="I2308" i="5" a="1"/>
  <c r="I2308" i="5" s="1"/>
  <c r="I2309" i="5" a="1"/>
  <c r="I2309" i="5" s="1"/>
  <c r="I2310" i="5" a="1"/>
  <c r="I2310" i="5" s="1"/>
  <c r="I2311" i="5" a="1"/>
  <c r="I2311" i="5" s="1"/>
  <c r="I2312" i="5" a="1"/>
  <c r="I2312" i="5" s="1"/>
  <c r="I2313" i="5" a="1"/>
  <c r="I2313" i="5" s="1"/>
  <c r="I2314" i="5" a="1"/>
  <c r="I2314" i="5" s="1"/>
  <c r="I2315" i="5" a="1"/>
  <c r="I2315" i="5" s="1"/>
  <c r="I2316" i="5" a="1"/>
  <c r="I2316" i="5" s="1"/>
  <c r="I2317" i="5" a="1"/>
  <c r="I2317" i="5" s="1"/>
  <c r="I2318" i="5" a="1"/>
  <c r="I2318" i="5" s="1"/>
  <c r="I2319" i="5" a="1"/>
  <c r="I2319" i="5" s="1"/>
  <c r="I2320" i="5" a="1"/>
  <c r="I2320" i="5" s="1"/>
  <c r="I2321" i="5" a="1"/>
  <c r="I2321" i="5" s="1"/>
  <c r="I2322" i="5" a="1"/>
  <c r="I2322" i="5" s="1"/>
  <c r="I2323" i="5" a="1"/>
  <c r="I2323" i="5" s="1"/>
  <c r="I2324" i="5" a="1"/>
  <c r="I2324" i="5" s="1"/>
  <c r="I2325" i="5" a="1"/>
  <c r="I2325" i="5" s="1"/>
  <c r="I2326" i="5" a="1"/>
  <c r="I2326" i="5" s="1"/>
  <c r="I2327" i="5" a="1"/>
  <c r="I2327" i="5" s="1"/>
  <c r="I2328" i="5" a="1"/>
  <c r="I2328" i="5" s="1"/>
  <c r="I2329" i="5" a="1"/>
  <c r="I2329" i="5" s="1"/>
  <c r="I2330" i="5" a="1"/>
  <c r="I2330" i="5" s="1"/>
  <c r="I2331" i="5" a="1"/>
  <c r="I2331" i="5" s="1"/>
  <c r="I2332" i="5" a="1"/>
  <c r="I2332" i="5" s="1"/>
  <c r="I2333" i="5" a="1"/>
  <c r="I2333" i="5" s="1"/>
  <c r="I2334" i="5" a="1"/>
  <c r="I2334" i="5" s="1"/>
  <c r="I2335" i="5" a="1"/>
  <c r="I2335" i="5" s="1"/>
  <c r="I2336" i="5" a="1"/>
  <c r="I2336" i="5" s="1"/>
  <c r="I2337" i="5" a="1"/>
  <c r="I2337" i="5" s="1"/>
  <c r="I2338" i="5" a="1"/>
  <c r="I2338" i="5" s="1"/>
  <c r="I2339" i="5" a="1"/>
  <c r="I2339" i="5" s="1"/>
  <c r="I2340" i="5" a="1"/>
  <c r="I2340" i="5" s="1"/>
  <c r="I2341" i="5" a="1"/>
  <c r="I2341" i="5" s="1"/>
  <c r="I2342" i="5" a="1"/>
  <c r="I2342" i="5" s="1"/>
  <c r="I2343" i="5" a="1"/>
  <c r="I2343" i="5" s="1"/>
  <c r="I2344" i="5" a="1"/>
  <c r="I2344" i="5" s="1"/>
  <c r="I2345" i="5" a="1"/>
  <c r="I2345" i="5" s="1"/>
  <c r="I2346" i="5" a="1"/>
  <c r="I2346" i="5" s="1"/>
  <c r="I2347" i="5" a="1"/>
  <c r="I2347" i="5" s="1"/>
  <c r="I2348" i="5" a="1"/>
  <c r="I2348" i="5" s="1"/>
  <c r="I2349" i="5" a="1"/>
  <c r="I2349" i="5" s="1"/>
  <c r="I2350" i="5" a="1"/>
  <c r="I2350" i="5" s="1"/>
  <c r="I2351" i="5" a="1"/>
  <c r="I2351" i="5" s="1"/>
  <c r="I2352" i="5" a="1"/>
  <c r="I2352" i="5" s="1"/>
  <c r="I2353" i="5" a="1"/>
  <c r="I2353" i="5" s="1"/>
  <c r="I2354" i="5" a="1"/>
  <c r="I2354" i="5" s="1"/>
  <c r="I2355" i="5" a="1"/>
  <c r="I2355" i="5" s="1"/>
  <c r="I2356" i="5" a="1"/>
  <c r="I2356" i="5" s="1"/>
  <c r="I2357" i="5" a="1"/>
  <c r="I2357" i="5" s="1"/>
  <c r="I2358" i="5" a="1"/>
  <c r="I2358" i="5" s="1"/>
  <c r="I2359" i="5" a="1"/>
  <c r="I2359" i="5" s="1"/>
  <c r="I2360" i="5" a="1"/>
  <c r="I2360" i="5" s="1"/>
  <c r="I2361" i="5" a="1"/>
  <c r="I2361" i="5" s="1"/>
  <c r="I2362" i="5" a="1"/>
  <c r="I2362" i="5" s="1"/>
  <c r="I2363" i="5" a="1"/>
  <c r="I2363" i="5" s="1"/>
  <c r="I2364" i="5" a="1"/>
  <c r="I2364" i="5" s="1"/>
  <c r="I2365" i="5" a="1"/>
  <c r="I2365" i="5" s="1"/>
  <c r="I2366" i="5" a="1"/>
  <c r="I2366" i="5" s="1"/>
  <c r="I2367" i="5" a="1"/>
  <c r="I2367" i="5" s="1"/>
  <c r="I2368" i="5" a="1"/>
  <c r="I2368" i="5" s="1"/>
  <c r="I2369" i="5" a="1"/>
  <c r="I2369" i="5" s="1"/>
  <c r="I2370" i="5" a="1"/>
  <c r="I2370" i="5" s="1"/>
  <c r="I2371" i="5" a="1"/>
  <c r="I2371" i="5" s="1"/>
  <c r="I2372" i="5" a="1"/>
  <c r="I2372" i="5" s="1"/>
  <c r="I2373" i="5" a="1"/>
  <c r="I2373" i="5" s="1"/>
  <c r="I2374" i="5" a="1"/>
  <c r="I2374" i="5" s="1"/>
  <c r="I2375" i="5" a="1"/>
  <c r="I2375" i="5" s="1"/>
  <c r="I2376" i="5" a="1"/>
  <c r="I2376" i="5" s="1"/>
  <c r="I2377" i="5" a="1"/>
  <c r="I2377" i="5" s="1"/>
  <c r="I2378" i="5" a="1"/>
  <c r="I2378" i="5" s="1"/>
  <c r="I2379" i="5" a="1"/>
  <c r="I2379" i="5" s="1"/>
  <c r="I2380" i="5" a="1"/>
  <c r="I2380" i="5" s="1"/>
  <c r="I2381" i="5" a="1"/>
  <c r="I2381" i="5" s="1"/>
  <c r="I2382" i="5" a="1"/>
  <c r="I2382" i="5" s="1"/>
  <c r="I2383" i="5" a="1"/>
  <c r="I2383" i="5" s="1"/>
  <c r="I2384" i="5" a="1"/>
  <c r="I2384" i="5" s="1"/>
  <c r="I2385" i="5" a="1"/>
  <c r="I2385" i="5" s="1"/>
  <c r="I2386" i="5" a="1"/>
  <c r="I2386" i="5" s="1"/>
  <c r="I2387" i="5" a="1"/>
  <c r="I2387" i="5" s="1"/>
  <c r="I2388" i="5" a="1"/>
  <c r="I2388" i="5" s="1"/>
  <c r="I2389" i="5" a="1"/>
  <c r="I2389" i="5" s="1"/>
  <c r="I2390" i="5" a="1"/>
  <c r="I2390" i="5" s="1"/>
  <c r="I2391" i="5" a="1"/>
  <c r="I2391" i="5" s="1"/>
  <c r="I2392" i="5" a="1"/>
  <c r="I2392" i="5" s="1"/>
  <c r="I2393" i="5" a="1"/>
  <c r="I2393" i="5" s="1"/>
  <c r="I2394" i="5" a="1"/>
  <c r="I2394" i="5" s="1"/>
  <c r="I2395" i="5" a="1"/>
  <c r="I2395" i="5" s="1"/>
  <c r="I2396" i="5" a="1"/>
  <c r="I2396" i="5" s="1"/>
  <c r="I2397" i="5" a="1"/>
  <c r="I2397" i="5" s="1"/>
  <c r="I2398" i="5" a="1"/>
  <c r="I2398" i="5" s="1"/>
  <c r="I2399" i="5" a="1"/>
  <c r="I2399" i="5" s="1"/>
  <c r="I2400" i="5" a="1"/>
  <c r="I2400" i="5" s="1"/>
  <c r="I2401" i="5" a="1"/>
  <c r="I2401" i="5" s="1"/>
  <c r="I2402" i="5" a="1"/>
  <c r="I2402" i="5" s="1"/>
  <c r="I2403" i="5" a="1"/>
  <c r="I2403" i="5" s="1"/>
  <c r="I2404" i="5" a="1"/>
  <c r="I2404" i="5" s="1"/>
  <c r="I2405" i="5" a="1"/>
  <c r="I2405" i="5" s="1"/>
  <c r="I2406" i="5" a="1"/>
  <c r="I2406" i="5" s="1"/>
  <c r="I2407" i="5" a="1"/>
  <c r="I2407" i="5" s="1"/>
  <c r="I2408" i="5" a="1"/>
  <c r="I2408" i="5" s="1"/>
  <c r="I2409" i="5" a="1"/>
  <c r="I2409" i="5" s="1"/>
  <c r="I2410" i="5" a="1"/>
  <c r="I2410" i="5" s="1"/>
  <c r="I2411" i="5" a="1"/>
  <c r="I2411" i="5" s="1"/>
  <c r="I2412" i="5" a="1"/>
  <c r="I2412" i="5" s="1"/>
  <c r="I2413" i="5" a="1"/>
  <c r="I2413" i="5" s="1"/>
  <c r="I2414" i="5" a="1"/>
  <c r="I2414" i="5" s="1"/>
  <c r="I2415" i="5" a="1"/>
  <c r="I2415" i="5" s="1"/>
  <c r="I2416" i="5" a="1"/>
  <c r="I2416" i="5" s="1"/>
  <c r="I2417" i="5" a="1"/>
  <c r="I2417" i="5" s="1"/>
  <c r="I2418" i="5" a="1"/>
  <c r="I2418" i="5" s="1"/>
  <c r="I2419" i="5" a="1"/>
  <c r="I2419" i="5" s="1"/>
  <c r="I2420" i="5" a="1"/>
  <c r="I2420" i="5" s="1"/>
  <c r="I2421" i="5" a="1"/>
  <c r="I2421" i="5" s="1"/>
  <c r="I2422" i="5" a="1"/>
  <c r="I2422" i="5" s="1"/>
  <c r="I2423" i="5" a="1"/>
  <c r="I2423" i="5" s="1"/>
  <c r="I2424" i="5" a="1"/>
  <c r="I2424" i="5" s="1"/>
  <c r="I2425" i="5" a="1"/>
  <c r="I2425" i="5" s="1"/>
  <c r="I2426" i="5" a="1"/>
  <c r="I2426" i="5" s="1"/>
  <c r="I2427" i="5" a="1"/>
  <c r="I2427" i="5" s="1"/>
  <c r="I2428" i="5" a="1"/>
  <c r="I2428" i="5" s="1"/>
  <c r="I2429" i="5" a="1"/>
  <c r="I2429" i="5" s="1"/>
  <c r="I2430" i="5" a="1"/>
  <c r="I2430" i="5" s="1"/>
  <c r="I2431" i="5" a="1"/>
  <c r="I2431" i="5" s="1"/>
  <c r="I2432" i="5" a="1"/>
  <c r="I2432" i="5" s="1"/>
  <c r="I2433" i="5" a="1"/>
  <c r="I2433" i="5" s="1"/>
  <c r="I2434" i="5" a="1"/>
  <c r="I2434" i="5" s="1"/>
  <c r="I2435" i="5" a="1"/>
  <c r="I2435" i="5" s="1"/>
  <c r="I2436" i="5" a="1"/>
  <c r="I2436" i="5" s="1"/>
  <c r="I2437" i="5" a="1"/>
  <c r="I2437" i="5" s="1"/>
  <c r="I2438" i="5" a="1"/>
  <c r="I2438" i="5" s="1"/>
  <c r="I2439" i="5" a="1"/>
  <c r="I2439" i="5"/>
  <c r="I2440" i="5" a="1"/>
  <c r="I2440" i="5" s="1"/>
  <c r="I2441" i="5" a="1"/>
  <c r="I2441" i="5" s="1"/>
  <c r="I2442" i="5" a="1"/>
  <c r="I2442" i="5" s="1"/>
  <c r="I2443" i="5" a="1"/>
  <c r="I2443" i="5" s="1"/>
  <c r="I2444" i="5" a="1"/>
  <c r="I2444" i="5" s="1"/>
  <c r="I2445" i="5" a="1"/>
  <c r="I2445" i="5" s="1"/>
  <c r="I2446" i="5" a="1"/>
  <c r="I2446" i="5" s="1"/>
  <c r="I2447" i="5" a="1"/>
  <c r="I2447" i="5"/>
  <c r="I2448" i="5" a="1"/>
  <c r="I2448" i="5" s="1"/>
  <c r="I2449" i="5" a="1"/>
  <c r="I2449" i="5" s="1"/>
  <c r="I2450" i="5" a="1"/>
  <c r="I2450" i="5" s="1"/>
  <c r="I2451" i="5" a="1"/>
  <c r="I2451" i="5" s="1"/>
  <c r="I2452" i="5" a="1"/>
  <c r="I2452" i="5" s="1"/>
  <c r="I2453" i="5" a="1"/>
  <c r="I2453" i="5" s="1"/>
  <c r="I2454" i="5" a="1"/>
  <c r="I2454" i="5" s="1"/>
  <c r="I2455" i="5" a="1"/>
  <c r="I2455" i="5" s="1"/>
  <c r="I2456" i="5" a="1"/>
  <c r="I2456" i="5" s="1"/>
  <c r="I2457" i="5" a="1"/>
  <c r="I2457" i="5" s="1"/>
  <c r="I2458" i="5" a="1"/>
  <c r="I2458" i="5" s="1"/>
  <c r="I2459" i="5" a="1"/>
  <c r="I2459" i="5" s="1"/>
  <c r="I2460" i="5" a="1"/>
  <c r="I2460" i="5" s="1"/>
  <c r="I2461" i="5" a="1"/>
  <c r="I2461" i="5" s="1"/>
  <c r="I2462" i="5" a="1"/>
  <c r="I2462" i="5" s="1"/>
  <c r="I2463" i="5" a="1"/>
  <c r="I2463" i="5" s="1"/>
  <c r="I2464" i="5" a="1"/>
  <c r="I2464" i="5" s="1"/>
  <c r="I2465" i="5" a="1"/>
  <c r="I2465" i="5" s="1"/>
  <c r="I2466" i="5" a="1"/>
  <c r="I2466" i="5" s="1"/>
  <c r="I2467" i="5" a="1"/>
  <c r="I2467" i="5" s="1"/>
  <c r="I2468" i="5" a="1"/>
  <c r="I2468" i="5" s="1"/>
  <c r="I2469" i="5" a="1"/>
  <c r="I2469" i="5" s="1"/>
  <c r="I2470" i="5" a="1"/>
  <c r="I2470" i="5" s="1"/>
  <c r="I2471" i="5" a="1"/>
  <c r="I2471" i="5"/>
  <c r="I2472" i="5" a="1"/>
  <c r="I2472" i="5" s="1"/>
  <c r="I2473" i="5" a="1"/>
  <c r="I2473" i="5" s="1"/>
  <c r="I2474" i="5" a="1"/>
  <c r="I2474" i="5" s="1"/>
  <c r="I2475" i="5" a="1"/>
  <c r="I2475" i="5" s="1"/>
  <c r="I2476" i="5" a="1"/>
  <c r="I2476" i="5" s="1"/>
  <c r="I2477" i="5" a="1"/>
  <c r="I2477" i="5" s="1"/>
  <c r="I2478" i="5" a="1"/>
  <c r="I2478" i="5" s="1"/>
  <c r="I2479" i="5" a="1"/>
  <c r="I2479" i="5"/>
  <c r="I2480" i="5" a="1"/>
  <c r="I2480" i="5" s="1"/>
  <c r="I2481" i="5" a="1"/>
  <c r="I2481" i="5" s="1"/>
  <c r="I2482" i="5" a="1"/>
  <c r="I2482" i="5" s="1"/>
  <c r="I2483" i="5" a="1"/>
  <c r="I2483" i="5" s="1"/>
  <c r="I2484" i="5" a="1"/>
  <c r="I2484" i="5" s="1"/>
  <c r="I2485" i="5" a="1"/>
  <c r="I2485" i="5" s="1"/>
  <c r="I2486" i="5" a="1"/>
  <c r="I2486" i="5" s="1"/>
  <c r="I2487" i="5" a="1"/>
  <c r="I2487" i="5" s="1"/>
  <c r="I2488" i="5" a="1"/>
  <c r="I2488" i="5" s="1"/>
  <c r="I2489" i="5" a="1"/>
  <c r="I2489" i="5" s="1"/>
  <c r="I2490" i="5" a="1"/>
  <c r="I2490" i="5" s="1"/>
  <c r="I2491" i="5" a="1"/>
  <c r="I2491" i="5" s="1"/>
  <c r="I2492" i="5" a="1"/>
  <c r="I2492" i="5" s="1"/>
  <c r="I2493" i="5" a="1"/>
  <c r="I2493" i="5" s="1"/>
  <c r="I2494" i="5" a="1"/>
  <c r="I2494" i="5" s="1"/>
  <c r="I2495" i="5" a="1"/>
  <c r="I2495" i="5" s="1"/>
  <c r="I2496" i="5" a="1"/>
  <c r="I2496" i="5" s="1"/>
  <c r="I2497" i="5" a="1"/>
  <c r="I2497" i="5" s="1"/>
  <c r="I2498" i="5" a="1"/>
  <c r="I2498" i="5" s="1"/>
  <c r="I2499" i="5" a="1"/>
  <c r="I2499" i="5" s="1"/>
  <c r="I2500" i="5" a="1"/>
  <c r="I2500" i="5" s="1"/>
  <c r="I2501" i="5" a="1"/>
  <c r="I2501" i="5" s="1"/>
  <c r="I2502" i="5" a="1"/>
  <c r="I2502" i="5" s="1"/>
  <c r="I2503" i="5" a="1"/>
  <c r="I2503" i="5"/>
  <c r="I2504" i="5" a="1"/>
  <c r="I2504" i="5" s="1"/>
  <c r="I2505" i="5" a="1"/>
  <c r="I2505" i="5" s="1"/>
  <c r="I2506" i="5" a="1"/>
  <c r="I2506" i="5" s="1"/>
  <c r="I2507" i="5" a="1"/>
  <c r="I2507" i="5" s="1"/>
  <c r="I2508" i="5" a="1"/>
  <c r="I2508" i="5" s="1"/>
  <c r="I2509" i="5" a="1"/>
  <c r="I2509" i="5" s="1"/>
  <c r="I2510" i="5" a="1"/>
  <c r="I2510" i="5" s="1"/>
  <c r="I2511" i="5" a="1"/>
  <c r="I2511" i="5" s="1"/>
  <c r="I2512" i="5" a="1"/>
  <c r="I2512" i="5" s="1"/>
  <c r="I2513" i="5" a="1"/>
  <c r="I2513" i="5" s="1"/>
  <c r="I2514" i="5" a="1"/>
  <c r="I2514" i="5" s="1"/>
  <c r="I2515" i="5" a="1"/>
  <c r="I2515" i="5" s="1"/>
  <c r="I2516" i="5" a="1"/>
  <c r="I2516" i="5" s="1"/>
  <c r="I2517" i="5" a="1"/>
  <c r="I2517" i="5" s="1"/>
  <c r="I2518" i="5" a="1"/>
  <c r="I2518" i="5" s="1"/>
  <c r="I2519" i="5" a="1"/>
  <c r="I2519" i="5" s="1"/>
  <c r="I2520" i="5" a="1"/>
  <c r="I2520" i="5" s="1"/>
  <c r="I2521" i="5" a="1"/>
  <c r="I2521" i="5" s="1"/>
  <c r="I2522" i="5" a="1"/>
  <c r="I2522" i="5" s="1"/>
  <c r="I2523" i="5" a="1"/>
  <c r="I2523" i="5" s="1"/>
  <c r="I2524" i="5" a="1"/>
  <c r="I2524" i="5" s="1"/>
  <c r="I2525" i="5" a="1"/>
  <c r="I2525" i="5" s="1"/>
  <c r="I2526" i="5" a="1"/>
  <c r="I2526" i="5" s="1"/>
  <c r="I2527" i="5" a="1"/>
  <c r="I2527" i="5" s="1"/>
  <c r="I2528" i="5" a="1"/>
  <c r="I2528" i="5" s="1"/>
  <c r="I2529" i="5" a="1"/>
  <c r="I2529" i="5" s="1"/>
  <c r="I2530" i="5" a="1"/>
  <c r="I2530" i="5" s="1"/>
  <c r="I2531" i="5" a="1"/>
  <c r="I2531" i="5" s="1"/>
  <c r="I2532" i="5" a="1"/>
  <c r="I2532" i="5" s="1"/>
  <c r="I2533" i="5" a="1"/>
  <c r="I2533" i="5" s="1"/>
  <c r="I2534" i="5" a="1"/>
  <c r="I2534" i="5" s="1"/>
  <c r="I2535" i="5" a="1"/>
  <c r="I2535" i="5"/>
  <c r="I2536" i="5" a="1"/>
  <c r="I2536" i="5" s="1"/>
  <c r="I2537" i="5" a="1"/>
  <c r="I2537" i="5" s="1"/>
  <c r="I2538" i="5" a="1"/>
  <c r="I2538" i="5" s="1"/>
  <c r="I2539" i="5" a="1"/>
  <c r="I2539" i="5" s="1"/>
  <c r="I2540" i="5" a="1"/>
  <c r="I2540" i="5" s="1"/>
  <c r="I2541" i="5" a="1"/>
  <c r="I2541" i="5" s="1"/>
  <c r="I2542" i="5" a="1"/>
  <c r="I2542" i="5" s="1"/>
  <c r="I2543" i="5" a="1"/>
  <c r="I2543" i="5"/>
  <c r="I2544" i="5" a="1"/>
  <c r="I2544" i="5" s="1"/>
  <c r="I2545" i="5" a="1"/>
  <c r="I2545" i="5" s="1"/>
  <c r="I2546" i="5" a="1"/>
  <c r="I2546" i="5" s="1"/>
  <c r="I2547" i="5" a="1"/>
  <c r="I2547" i="5" s="1"/>
  <c r="I2548" i="5" a="1"/>
  <c r="I2548" i="5" s="1"/>
  <c r="I2549" i="5" a="1"/>
  <c r="I2549" i="5" s="1"/>
  <c r="I2550" i="5" a="1"/>
  <c r="I2550" i="5" s="1"/>
  <c r="I2551" i="5" a="1"/>
  <c r="I2551" i="5" s="1"/>
  <c r="I2552" i="5" a="1"/>
  <c r="I2552" i="5" s="1"/>
  <c r="I2553" i="5" a="1"/>
  <c r="I2553" i="5" s="1"/>
  <c r="I2554" i="5" a="1"/>
  <c r="I2554" i="5" s="1"/>
  <c r="I2555" i="5" a="1"/>
  <c r="I2555" i="5" s="1"/>
  <c r="I2556" i="5" a="1"/>
  <c r="I2556" i="5" s="1"/>
  <c r="I2557" i="5" a="1"/>
  <c r="I2557" i="5" s="1"/>
  <c r="I2558" i="5" a="1"/>
  <c r="I2558" i="5" s="1"/>
  <c r="I2559" i="5" a="1"/>
  <c r="I2559" i="5" s="1"/>
  <c r="I2560" i="5" a="1"/>
  <c r="I2560" i="5" s="1"/>
  <c r="I2561" i="5" a="1"/>
  <c r="I2561" i="5" s="1"/>
  <c r="I2562" i="5" a="1"/>
  <c r="I2562" i="5" s="1"/>
  <c r="I2563" i="5" a="1"/>
  <c r="I2563" i="5" s="1"/>
  <c r="I2564" i="5" a="1"/>
  <c r="I2564" i="5" s="1"/>
  <c r="I2565" i="5" a="1"/>
  <c r="I2565" i="5" s="1"/>
  <c r="I2566" i="5" a="1"/>
  <c r="I2566" i="5" s="1"/>
  <c r="I2567" i="5" a="1"/>
  <c r="I2567" i="5"/>
  <c r="I2568" i="5" a="1"/>
  <c r="I2568" i="5" s="1"/>
  <c r="I2569" i="5" a="1"/>
  <c r="I2569" i="5" s="1"/>
  <c r="I2570" i="5" a="1"/>
  <c r="I2570" i="5" s="1"/>
  <c r="I2571" i="5" a="1"/>
  <c r="I2571" i="5" s="1"/>
  <c r="I2572" i="5" a="1"/>
  <c r="I2572" i="5" s="1"/>
  <c r="I2573" i="5" a="1"/>
  <c r="I2573" i="5" s="1"/>
  <c r="I2574" i="5" a="1"/>
  <c r="I2574" i="5" s="1"/>
  <c r="I2575" i="5" a="1"/>
  <c r="I2575" i="5" s="1"/>
  <c r="I2576" i="5" a="1"/>
  <c r="I2576" i="5" s="1"/>
  <c r="I2577" i="5" a="1"/>
  <c r="I2577" i="5" s="1"/>
  <c r="I2578" i="5" a="1"/>
  <c r="I2578" i="5" s="1"/>
  <c r="I2579" i="5" a="1"/>
  <c r="I2579" i="5" s="1"/>
  <c r="I2580" i="5" a="1"/>
  <c r="I2580" i="5" s="1"/>
  <c r="I2581" i="5" a="1"/>
  <c r="I2581" i="5" s="1"/>
  <c r="I2582" i="5" a="1"/>
  <c r="I2582" i="5" s="1"/>
  <c r="I2583" i="5" a="1"/>
  <c r="I2583" i="5" s="1"/>
  <c r="I2584" i="5" a="1"/>
  <c r="I2584" i="5" s="1"/>
  <c r="I2585" i="5" a="1"/>
  <c r="I2585" i="5" s="1"/>
  <c r="I2586" i="5" a="1"/>
  <c r="I2586" i="5" s="1"/>
  <c r="I2587" i="5" a="1"/>
  <c r="I2587" i="5" s="1"/>
  <c r="I2588" i="5" a="1"/>
  <c r="I2588" i="5" s="1"/>
  <c r="I2589" i="5" a="1"/>
  <c r="I2589" i="5" s="1"/>
  <c r="I2590" i="5" a="1"/>
  <c r="I2590" i="5" s="1"/>
  <c r="I2591" i="5" a="1"/>
  <c r="I2591" i="5" s="1"/>
  <c r="I2592" i="5" a="1"/>
  <c r="I2592" i="5" s="1"/>
  <c r="I2593" i="5" a="1"/>
  <c r="I2593" i="5" s="1"/>
  <c r="I2594" i="5" a="1"/>
  <c r="I2594" i="5" s="1"/>
  <c r="I2595" i="5" a="1"/>
  <c r="I2595" i="5" s="1"/>
  <c r="I2596" i="5" a="1"/>
  <c r="I2596" i="5" s="1"/>
  <c r="I2597" i="5" a="1"/>
  <c r="I2597" i="5" s="1"/>
  <c r="I2598" i="5" a="1"/>
  <c r="I2598" i="5" s="1"/>
  <c r="I2599" i="5" a="1"/>
  <c r="I2599" i="5"/>
  <c r="I2600" i="5" a="1"/>
  <c r="I2600" i="5" s="1"/>
  <c r="I2601" i="5" a="1"/>
  <c r="I2601" i="5" s="1"/>
  <c r="I2602" i="5" a="1"/>
  <c r="I2602" i="5" s="1"/>
  <c r="I2603" i="5" a="1"/>
  <c r="I2603" i="5" s="1"/>
  <c r="I2604" i="5" a="1"/>
  <c r="I2604" i="5" s="1"/>
  <c r="I2605" i="5" a="1"/>
  <c r="I2605" i="5" s="1"/>
  <c r="I2606" i="5" a="1"/>
  <c r="I2606" i="5" s="1"/>
  <c r="I2607" i="5" a="1"/>
  <c r="I2607" i="5" s="1"/>
  <c r="I2608" i="5" a="1"/>
  <c r="I2608" i="5" s="1"/>
  <c r="I2609" i="5" a="1"/>
  <c r="I2609" i="5" s="1"/>
  <c r="I2610" i="5" a="1"/>
  <c r="I2610" i="5" s="1"/>
  <c r="I2611" i="5" a="1"/>
  <c r="I2611" i="5" s="1"/>
  <c r="I2612" i="5" a="1"/>
  <c r="I2612" i="5" s="1"/>
  <c r="I2613" i="5" a="1"/>
  <c r="I2613" i="5" s="1"/>
  <c r="I2614" i="5" a="1"/>
  <c r="I2614" i="5" s="1"/>
  <c r="I2615" i="5" a="1"/>
  <c r="I2615" i="5"/>
  <c r="I2616" i="5" a="1"/>
  <c r="I2616" i="5" s="1"/>
  <c r="I2617" i="5" a="1"/>
  <c r="I2617" i="5" s="1"/>
  <c r="I2618" i="5" a="1"/>
  <c r="I2618" i="5" s="1"/>
  <c r="I2619" i="5" a="1"/>
  <c r="I2619" i="5" s="1"/>
  <c r="I2620" i="5" a="1"/>
  <c r="I2620" i="5" s="1"/>
  <c r="I2621" i="5" a="1"/>
  <c r="I2621" i="5" s="1"/>
  <c r="I2622" i="5" a="1"/>
  <c r="I2622" i="5" s="1"/>
  <c r="I2623" i="5" a="1"/>
  <c r="I2623" i="5" s="1"/>
  <c r="I2624" i="5" a="1"/>
  <c r="I2624" i="5" s="1"/>
  <c r="I2625" i="5" a="1"/>
  <c r="I2625" i="5"/>
  <c r="I2626" i="5" a="1"/>
  <c r="I2626" i="5" s="1"/>
  <c r="I2627" i="5" a="1"/>
  <c r="I2627" i="5" s="1"/>
  <c r="I2628" i="5" a="1"/>
  <c r="I2628" i="5" s="1"/>
  <c r="I2629" i="5" a="1"/>
  <c r="I2629" i="5" s="1"/>
  <c r="I2630" i="5" a="1"/>
  <c r="I2630" i="5" s="1"/>
  <c r="I2631" i="5" a="1"/>
  <c r="I2631" i="5"/>
  <c r="I2632" i="5" a="1"/>
  <c r="I2632" i="5" s="1"/>
  <c r="I2633" i="5" a="1"/>
  <c r="I2633" i="5" s="1"/>
  <c r="I2634" i="5" a="1"/>
  <c r="I2634" i="5" s="1"/>
  <c r="I2635" i="5" a="1"/>
  <c r="I2635" i="5" s="1"/>
  <c r="I2636" i="5" a="1"/>
  <c r="I2636" i="5" s="1"/>
  <c r="I2637" i="5" a="1"/>
  <c r="I2637" i="5" s="1"/>
  <c r="I2638" i="5" a="1"/>
  <c r="I2638" i="5" s="1"/>
  <c r="I2639" i="5" a="1"/>
  <c r="I2639" i="5"/>
  <c r="I2640" i="5" a="1"/>
  <c r="I2640" i="5" s="1"/>
  <c r="I2641" i="5" a="1"/>
  <c r="I2641" i="5"/>
  <c r="I2642" i="5" a="1"/>
  <c r="I2642" i="5" s="1"/>
  <c r="I2643" i="5" a="1"/>
  <c r="I2643" i="5" s="1"/>
  <c r="I2644" i="5" a="1"/>
  <c r="I2644" i="5" s="1"/>
  <c r="I2645" i="5" a="1"/>
  <c r="I2645" i="5" s="1"/>
  <c r="I2646" i="5" a="1"/>
  <c r="I2646" i="5" s="1"/>
  <c r="I2647" i="5" a="1"/>
  <c r="I2647" i="5"/>
  <c r="I2648" i="5" a="1"/>
  <c r="I2648" i="5" s="1"/>
  <c r="I2649" i="5" a="1"/>
  <c r="I2649" i="5" s="1"/>
  <c r="I2650" i="5" a="1"/>
  <c r="I2650" i="5" s="1"/>
  <c r="I2651" i="5" a="1"/>
  <c r="I2651" i="5" s="1"/>
  <c r="I2652" i="5" a="1"/>
  <c r="I2652" i="5" s="1"/>
  <c r="I2653" i="5" a="1"/>
  <c r="I2653" i="5" s="1"/>
  <c r="I2654" i="5" a="1"/>
  <c r="I2654" i="5" s="1"/>
  <c r="I2655" i="5" a="1"/>
  <c r="I2655" i="5"/>
  <c r="I2656" i="5" a="1"/>
  <c r="I2656" i="5" s="1"/>
  <c r="I2657" i="5" a="1"/>
  <c r="I2657" i="5" s="1"/>
  <c r="I2658" i="5" a="1"/>
  <c r="I2658" i="5" s="1"/>
  <c r="I2659" i="5" a="1"/>
  <c r="I2659" i="5" s="1"/>
  <c r="I2660" i="5" a="1"/>
  <c r="I2660" i="5" s="1"/>
  <c r="I2661" i="5" a="1"/>
  <c r="I2661" i="5" s="1"/>
  <c r="I2662" i="5" a="1"/>
  <c r="I2662" i="5" s="1"/>
  <c r="I2663" i="5" a="1"/>
  <c r="I2663" i="5"/>
  <c r="I2664" i="5" a="1"/>
  <c r="I2664" i="5" s="1"/>
  <c r="I2665" i="5" a="1"/>
  <c r="I2665" i="5"/>
  <c r="I2666" i="5" a="1"/>
  <c r="I2666" i="5" s="1"/>
  <c r="I2667" i="5" a="1"/>
  <c r="I2667" i="5" s="1"/>
  <c r="I2668" i="5" a="1"/>
  <c r="I2668" i="5" s="1"/>
  <c r="I2669" i="5" a="1"/>
  <c r="I2669" i="5" s="1"/>
  <c r="I2670" i="5" a="1"/>
  <c r="I2670" i="5" s="1"/>
  <c r="I2671" i="5" a="1"/>
  <c r="I2671" i="5"/>
  <c r="I2672" i="5" a="1"/>
  <c r="I2672" i="5" s="1"/>
  <c r="I2673" i="5" a="1"/>
  <c r="I2673" i="5" s="1"/>
  <c r="I2674" i="5" a="1"/>
  <c r="I2674" i="5" s="1"/>
  <c r="I2675" i="5" a="1"/>
  <c r="I2675" i="5" s="1"/>
  <c r="I2676" i="5" a="1"/>
  <c r="I2676" i="5" s="1"/>
  <c r="I2677" i="5" a="1"/>
  <c r="I2677" i="5" s="1"/>
  <c r="I2678" i="5" a="1"/>
  <c r="I2678" i="5" s="1"/>
  <c r="I2679" i="5" a="1"/>
  <c r="I2679" i="5" s="1"/>
  <c r="I2680" i="5" a="1"/>
  <c r="I2680" i="5" s="1"/>
  <c r="I2681" i="5" a="1"/>
  <c r="I2681" i="5"/>
  <c r="I2682" i="5" a="1"/>
  <c r="I2682" i="5" s="1"/>
  <c r="I2683" i="5" a="1"/>
  <c r="I2683" i="5" s="1"/>
  <c r="I2684" i="5" a="1"/>
  <c r="I2684" i="5" s="1"/>
  <c r="I2685" i="5" a="1"/>
  <c r="I2685" i="5" s="1"/>
  <c r="I2686" i="5" a="1"/>
  <c r="I2686" i="5" s="1"/>
  <c r="I2687" i="5" a="1"/>
  <c r="I2687" i="5"/>
  <c r="I2688" i="5" a="1"/>
  <c r="I2688" i="5" s="1"/>
  <c r="I2689" i="5" a="1"/>
  <c r="I2689" i="5" s="1"/>
  <c r="I2690" i="5" a="1"/>
  <c r="I2690" i="5" s="1"/>
  <c r="I2691" i="5" a="1"/>
  <c r="I2691" i="5" s="1"/>
  <c r="I2692" i="5" a="1"/>
  <c r="I2692" i="5" s="1"/>
  <c r="I2693" i="5" a="1"/>
  <c r="I2693" i="5" s="1"/>
  <c r="I2694" i="5" a="1"/>
  <c r="I2694" i="5" s="1"/>
  <c r="I2695" i="5" a="1"/>
  <c r="I2695" i="5" s="1"/>
  <c r="I2696" i="5" a="1"/>
  <c r="I2696" i="5" s="1"/>
  <c r="I2697" i="5" a="1"/>
  <c r="I2697" i="5"/>
  <c r="I2698" i="5" a="1"/>
  <c r="I2698" i="5" s="1"/>
  <c r="I2699" i="5" a="1"/>
  <c r="I2699" i="5" s="1"/>
  <c r="I2700" i="5" a="1"/>
  <c r="I2700" i="5" s="1"/>
  <c r="I2701" i="5" a="1"/>
  <c r="I2701" i="5" s="1"/>
  <c r="I2702" i="5" a="1"/>
  <c r="I2702" i="5" s="1"/>
  <c r="I2703" i="5" a="1"/>
  <c r="I2703" i="5"/>
  <c r="I2704" i="5" a="1"/>
  <c r="I2704" i="5" s="1"/>
  <c r="I2705" i="5" a="1"/>
  <c r="I2705" i="5" s="1"/>
  <c r="I2706" i="5" a="1"/>
  <c r="I2706" i="5" s="1"/>
  <c r="I2707" i="5" a="1"/>
  <c r="I2707" i="5" s="1"/>
  <c r="I2708" i="5" a="1"/>
  <c r="I2708" i="5" s="1"/>
  <c r="I2709" i="5" a="1"/>
  <c r="I2709" i="5" s="1"/>
  <c r="I2710" i="5" a="1"/>
  <c r="I2710" i="5" s="1"/>
  <c r="I2711" i="5" a="1"/>
  <c r="I2711" i="5" s="1"/>
  <c r="I2712" i="5" a="1"/>
  <c r="I2712" i="5" s="1"/>
  <c r="I2713" i="5" a="1"/>
  <c r="I2713" i="5"/>
  <c r="I2714" i="5" a="1"/>
  <c r="I2714" i="5" s="1"/>
  <c r="I2715" i="5" a="1"/>
  <c r="I2715" i="5" s="1"/>
  <c r="I2716" i="5" a="1"/>
  <c r="I2716" i="5" s="1"/>
  <c r="I2717" i="5" a="1"/>
  <c r="I2717" i="5" s="1"/>
  <c r="I2718" i="5" a="1"/>
  <c r="I2718" i="5" s="1"/>
  <c r="I2719" i="5" a="1"/>
  <c r="I2719" i="5"/>
  <c r="I2720" i="5" a="1"/>
  <c r="I2720" i="5" s="1"/>
  <c r="I2721" i="5" a="1"/>
  <c r="I2721" i="5" s="1"/>
  <c r="I2722" i="5" a="1"/>
  <c r="I2722" i="5" s="1"/>
  <c r="I2723" i="5" a="1"/>
  <c r="I2723" i="5" s="1"/>
  <c r="I2724" i="5" a="1"/>
  <c r="I2724" i="5" s="1"/>
  <c r="I2725" i="5" a="1"/>
  <c r="I2725" i="5" s="1"/>
  <c r="I2726" i="5" a="1"/>
  <c r="I2726" i="5" s="1"/>
  <c r="I2727" i="5" a="1"/>
  <c r="I2727" i="5" s="1"/>
  <c r="I2728" i="5" a="1"/>
  <c r="I2728" i="5" s="1"/>
  <c r="I2729" i="5" a="1"/>
  <c r="I2729" i="5"/>
  <c r="I2730" i="5" a="1"/>
  <c r="I2730" i="5" s="1"/>
  <c r="I2731" i="5" a="1"/>
  <c r="I2731" i="5" s="1"/>
  <c r="I2732" i="5" a="1"/>
  <c r="I2732" i="5" s="1"/>
  <c r="I2733" i="5" a="1"/>
  <c r="I2733" i="5" s="1"/>
  <c r="I2734" i="5" a="1"/>
  <c r="I2734" i="5" s="1"/>
  <c r="I2735" i="5" a="1"/>
  <c r="I2735" i="5"/>
  <c r="I2736" i="5" a="1"/>
  <c r="I2736" i="5" s="1"/>
  <c r="I2737" i="5" a="1"/>
  <c r="I2737" i="5" s="1"/>
  <c r="I2738" i="5" a="1"/>
  <c r="I2738" i="5" s="1"/>
  <c r="I2739" i="5" a="1"/>
  <c r="I2739" i="5" s="1"/>
  <c r="I2740" i="5" a="1"/>
  <c r="I2740" i="5" s="1"/>
  <c r="I2741" i="5" a="1"/>
  <c r="I2741" i="5" s="1"/>
  <c r="I2742" i="5" a="1"/>
  <c r="I2742" i="5" s="1"/>
  <c r="I2743" i="5" a="1"/>
  <c r="I2743" i="5" s="1"/>
  <c r="I2744" i="5" a="1"/>
  <c r="I2744" i="5" s="1"/>
  <c r="I2745" i="5" a="1"/>
  <c r="I2745" i="5"/>
  <c r="I2746" i="5" a="1"/>
  <c r="I2746" i="5" s="1"/>
  <c r="I2747" i="5" a="1"/>
  <c r="I2747" i="5" s="1"/>
  <c r="I2748" i="5" a="1"/>
  <c r="I2748" i="5" s="1"/>
  <c r="I2749" i="5" a="1"/>
  <c r="I2749" i="5" s="1"/>
  <c r="I2750" i="5" a="1"/>
  <c r="I2750" i="5" s="1"/>
  <c r="I2751" i="5" a="1"/>
  <c r="I2751" i="5"/>
  <c r="I2752" i="5" a="1"/>
  <c r="I2752" i="5" s="1"/>
  <c r="I2753" i="5" a="1"/>
  <c r="I2753" i="5" s="1"/>
  <c r="I2754" i="5" a="1"/>
  <c r="I2754" i="5" s="1"/>
  <c r="I2755" i="5" a="1"/>
  <c r="I2755" i="5" s="1"/>
  <c r="I2756" i="5" a="1"/>
  <c r="I2756" i="5" s="1"/>
  <c r="I2757" i="5" a="1"/>
  <c r="I2757" i="5" s="1"/>
  <c r="I2758" i="5" a="1"/>
  <c r="I2758" i="5" s="1"/>
  <c r="I2759" i="5" a="1"/>
  <c r="I2759" i="5" s="1"/>
  <c r="I2760" i="5" a="1"/>
  <c r="I2760" i="5" s="1"/>
  <c r="I2761" i="5" a="1"/>
  <c r="I2761" i="5"/>
  <c r="I2762" i="5" a="1"/>
  <c r="I2762" i="5" s="1"/>
  <c r="I2763" i="5" a="1"/>
  <c r="I2763" i="5" s="1"/>
  <c r="I2764" i="5" a="1"/>
  <c r="I2764" i="5" s="1"/>
  <c r="I2" i="5" a="1"/>
  <c r="I2" i="5" s="1"/>
  <c r="H3" i="5"/>
  <c r="I3" i="5" s="1" a="1"/>
  <c r="I3" i="5" s="1"/>
  <c r="H4" i="5"/>
  <c r="I4" i="5" s="1" a="1"/>
  <c r="I4" i="5" s="1"/>
  <c r="H5" i="5"/>
  <c r="I5" i="5" s="1" a="1"/>
  <c r="I5" i="5" s="1"/>
  <c r="H6" i="5"/>
  <c r="I6" i="5" s="1" a="1"/>
  <c r="I6" i="5" s="1"/>
  <c r="H7" i="5"/>
  <c r="I7" i="5" s="1" a="1"/>
  <c r="I7" i="5" s="1"/>
  <c r="H8" i="5"/>
  <c r="I8" i="5" s="1" a="1"/>
  <c r="I8" i="5" s="1"/>
  <c r="H9" i="5"/>
  <c r="I9" i="5" s="1" a="1"/>
  <c r="I9" i="5" s="1"/>
  <c r="H10" i="5"/>
  <c r="I10" i="5" s="1" a="1"/>
  <c r="I10" i="5" s="1"/>
  <c r="H11" i="5"/>
  <c r="I11" i="5" s="1" a="1"/>
  <c r="I11" i="5" s="1"/>
  <c r="H12" i="5"/>
  <c r="I12" i="5" s="1" a="1"/>
  <c r="I12" i="5" s="1"/>
  <c r="H13" i="5"/>
  <c r="I13" i="5" s="1" a="1"/>
  <c r="I13" i="5" s="1"/>
  <c r="H14" i="5"/>
  <c r="I14" i="5" s="1" a="1"/>
  <c r="I14" i="5" s="1"/>
  <c r="H15" i="5"/>
  <c r="I15" i="5" s="1" a="1"/>
  <c r="I15" i="5" s="1"/>
  <c r="H16" i="5"/>
  <c r="I16" i="5" s="1" a="1"/>
  <c r="I16" i="5" s="1"/>
  <c r="H17" i="5"/>
  <c r="I17" i="5" s="1" a="1"/>
  <c r="I17" i="5" s="1"/>
  <c r="H18" i="5"/>
  <c r="I18" i="5" s="1" a="1"/>
  <c r="I18" i="5" s="1"/>
  <c r="H19" i="5"/>
  <c r="I19" i="5" s="1" a="1"/>
  <c r="I19" i="5" s="1"/>
  <c r="H20" i="5"/>
  <c r="I20" i="5" s="1" a="1"/>
  <c r="I20" i="5" s="1"/>
  <c r="H21" i="5"/>
  <c r="I21" i="5" s="1" a="1"/>
  <c r="I21" i="5" s="1"/>
  <c r="H22" i="5"/>
  <c r="I22" i="5" s="1" a="1"/>
  <c r="I22" i="5" s="1"/>
  <c r="H23" i="5"/>
  <c r="I23" i="5" s="1" a="1"/>
  <c r="I23" i="5" s="1"/>
  <c r="H24" i="5"/>
  <c r="I24" i="5" s="1" a="1"/>
  <c r="I24" i="5" s="1"/>
  <c r="H25" i="5"/>
  <c r="I25" i="5" s="1" a="1"/>
  <c r="I25" i="5" s="1"/>
  <c r="H26" i="5"/>
  <c r="I26" i="5" s="1" a="1"/>
  <c r="I26" i="5" s="1"/>
  <c r="H27" i="5"/>
  <c r="I27" i="5" s="1" a="1"/>
  <c r="I27" i="5" s="1"/>
  <c r="H28" i="5"/>
  <c r="I28" i="5" s="1" a="1"/>
  <c r="I28" i="5" s="1"/>
  <c r="H29" i="5"/>
  <c r="I29" i="5" s="1" a="1"/>
  <c r="I29" i="5" s="1"/>
  <c r="H30" i="5"/>
  <c r="I30" i="5" s="1" a="1"/>
  <c r="I30" i="5" s="1"/>
  <c r="H31" i="5"/>
  <c r="I31" i="5" s="1" a="1"/>
  <c r="I31" i="5" s="1"/>
  <c r="H32" i="5"/>
  <c r="I32" i="5" s="1" a="1"/>
  <c r="I32" i="5" s="1"/>
  <c r="H33" i="5"/>
  <c r="I33" i="5" s="1" a="1"/>
  <c r="I33" i="5" s="1"/>
  <c r="H34" i="5"/>
  <c r="I34" i="5" s="1" a="1"/>
  <c r="I34" i="5" s="1"/>
  <c r="H35" i="5"/>
  <c r="I35" i="5" s="1" a="1"/>
  <c r="I35" i="5" s="1"/>
  <c r="H36" i="5"/>
  <c r="I36" i="5" s="1" a="1"/>
  <c r="I36" i="5" s="1"/>
  <c r="H37" i="5"/>
  <c r="I37" i="5" s="1" a="1"/>
  <c r="I37" i="5" s="1"/>
  <c r="H38" i="5"/>
  <c r="I38" i="5" s="1" a="1"/>
  <c r="I38" i="5" s="1"/>
  <c r="H39" i="5"/>
  <c r="I39" i="5" s="1" a="1"/>
  <c r="I39" i="5" s="1"/>
  <c r="H40" i="5"/>
  <c r="I40" i="5" s="1" a="1"/>
  <c r="I40" i="5" s="1"/>
  <c r="H41" i="5"/>
  <c r="I41" i="5" s="1" a="1"/>
  <c r="I41" i="5" s="1"/>
  <c r="H42" i="5"/>
  <c r="I42" i="5" s="1" a="1"/>
  <c r="I42" i="5" s="1"/>
  <c r="H43" i="5"/>
  <c r="I43" i="5" s="1" a="1"/>
  <c r="I43" i="5" s="1"/>
  <c r="H44" i="5"/>
  <c r="I44" i="5" s="1" a="1"/>
  <c r="I44" i="5" s="1"/>
  <c r="H45" i="5"/>
  <c r="H46" i="5"/>
  <c r="I46" i="5" s="1" a="1"/>
  <c r="I46" i="5" s="1"/>
  <c r="H47" i="5"/>
  <c r="I47" i="5" s="1" a="1"/>
  <c r="I47" i="5" s="1"/>
  <c r="H48" i="5"/>
  <c r="I48" i="5" s="1" a="1"/>
  <c r="I48" i="5" s="1"/>
  <c r="H49" i="5"/>
  <c r="I49" i="5" s="1" a="1"/>
  <c r="I49" i="5" s="1"/>
  <c r="H50" i="5"/>
  <c r="I50" i="5" s="1" a="1"/>
  <c r="I50" i="5" s="1"/>
  <c r="H51" i="5"/>
  <c r="I51" i="5" s="1" a="1"/>
  <c r="I51" i="5" s="1"/>
  <c r="H52" i="5"/>
  <c r="I52" i="5" s="1" a="1"/>
  <c r="I52" i="5" s="1"/>
  <c r="H53" i="5"/>
  <c r="I53" i="5" s="1" a="1"/>
  <c r="I53" i="5" s="1"/>
  <c r="H54" i="5"/>
  <c r="I54" i="5" s="1" a="1"/>
  <c r="I54" i="5" s="1"/>
  <c r="H55" i="5"/>
  <c r="I55" i="5" s="1" a="1"/>
  <c r="I55" i="5" s="1"/>
  <c r="H56" i="5"/>
  <c r="I56" i="5" s="1" a="1"/>
  <c r="I56" i="5" s="1"/>
  <c r="H57" i="5"/>
  <c r="I57" i="5" s="1" a="1"/>
  <c r="I57" i="5" s="1"/>
  <c r="H58" i="5"/>
  <c r="I58" i="5" s="1" a="1"/>
  <c r="I58" i="5" s="1"/>
  <c r="H59" i="5"/>
  <c r="I59" i="5" s="1" a="1"/>
  <c r="I59" i="5" s="1"/>
  <c r="H60" i="5"/>
  <c r="I60" i="5" s="1" a="1"/>
  <c r="I60" i="5" s="1"/>
  <c r="H61" i="5"/>
  <c r="I61" i="5" s="1" a="1"/>
  <c r="I61" i="5" s="1"/>
  <c r="H62" i="5"/>
  <c r="I62" i="5" s="1" a="1"/>
  <c r="I62" i="5" s="1"/>
  <c r="H63" i="5"/>
  <c r="I63" i="5" s="1" a="1"/>
  <c r="I63" i="5" s="1"/>
  <c r="H64" i="5"/>
  <c r="I64" i="5" s="1" a="1"/>
  <c r="I64" i="5" s="1"/>
  <c r="H65" i="5"/>
  <c r="I65" i="5" s="1" a="1"/>
  <c r="I65" i="5" s="1"/>
  <c r="H66" i="5"/>
  <c r="I66" i="5" s="1" a="1"/>
  <c r="I66" i="5" s="1"/>
  <c r="H67" i="5"/>
  <c r="I67" i="5" s="1" a="1"/>
  <c r="I67" i="5" s="1"/>
  <c r="H68" i="5"/>
  <c r="I68" i="5" s="1" a="1"/>
  <c r="I68" i="5" s="1"/>
  <c r="H69" i="5"/>
  <c r="I69" i="5" s="1" a="1"/>
  <c r="I69" i="5" s="1"/>
  <c r="H70" i="5"/>
  <c r="I70" i="5" s="1" a="1"/>
  <c r="I70" i="5" s="1"/>
  <c r="H71" i="5"/>
  <c r="I71" i="5" s="1" a="1"/>
  <c r="I71" i="5" s="1"/>
  <c r="H72" i="5"/>
  <c r="I72" i="5" s="1" a="1"/>
  <c r="I72" i="5" s="1"/>
  <c r="H73" i="5"/>
  <c r="I73" i="5" s="1" a="1"/>
  <c r="I73" i="5" s="1"/>
  <c r="H74" i="5"/>
  <c r="I74" i="5" s="1" a="1"/>
  <c r="I74" i="5" s="1"/>
  <c r="H75" i="5"/>
  <c r="I75" i="5" s="1" a="1"/>
  <c r="I75" i="5" s="1"/>
  <c r="H76" i="5"/>
  <c r="I76" i="5" s="1" a="1"/>
  <c r="I76" i="5" s="1"/>
  <c r="H77" i="5"/>
  <c r="I77" i="5" s="1" a="1"/>
  <c r="I77" i="5" s="1"/>
  <c r="H78" i="5"/>
  <c r="I78" i="5" s="1" a="1"/>
  <c r="I78" i="5" s="1"/>
  <c r="H79" i="5"/>
  <c r="I79" i="5" s="1" a="1"/>
  <c r="I79" i="5" s="1"/>
  <c r="H80" i="5"/>
  <c r="I80" i="5" s="1" a="1"/>
  <c r="I80" i="5" s="1"/>
  <c r="H81" i="5"/>
  <c r="I81" i="5" s="1" a="1"/>
  <c r="I81" i="5" s="1"/>
  <c r="H82" i="5"/>
  <c r="I82" i="5" s="1" a="1"/>
  <c r="I82" i="5" s="1"/>
  <c r="H83" i="5"/>
  <c r="I83" i="5" s="1" a="1"/>
  <c r="I83" i="5" s="1"/>
  <c r="H84" i="5"/>
  <c r="I84" i="5" s="1" a="1"/>
  <c r="I84" i="5" s="1"/>
  <c r="H85" i="5"/>
  <c r="I85" i="5" s="1" a="1"/>
  <c r="I85" i="5" s="1"/>
  <c r="H86" i="5"/>
  <c r="I86" i="5" s="1" a="1"/>
  <c r="I86" i="5" s="1"/>
  <c r="H87" i="5"/>
  <c r="I87" i="5" s="1" a="1"/>
  <c r="I87" i="5" s="1"/>
  <c r="H88" i="5"/>
  <c r="I88" i="5" s="1" a="1"/>
  <c r="I88" i="5" s="1"/>
  <c r="H89" i="5"/>
  <c r="I89" i="5" s="1" a="1"/>
  <c r="I89" i="5" s="1"/>
  <c r="H90" i="5"/>
  <c r="I90" i="5" s="1" a="1"/>
  <c r="I90" i="5" s="1"/>
  <c r="H91" i="5"/>
  <c r="I91" i="5" s="1" a="1"/>
  <c r="I91" i="5" s="1"/>
  <c r="H92" i="5"/>
  <c r="I92" i="5" s="1" a="1"/>
  <c r="I92" i="5" s="1"/>
  <c r="H93" i="5"/>
  <c r="I93" i="5" s="1" a="1"/>
  <c r="I93" i="5" s="1"/>
  <c r="H94" i="5"/>
  <c r="I94" i="5" s="1" a="1"/>
  <c r="I94" i="5" s="1"/>
  <c r="H95" i="5"/>
  <c r="I95" i="5" s="1" a="1"/>
  <c r="I95" i="5" s="1"/>
  <c r="H96" i="5"/>
  <c r="I96" i="5" s="1" a="1"/>
  <c r="I96" i="5" s="1"/>
  <c r="H97" i="5"/>
  <c r="I97" i="5" s="1" a="1"/>
  <c r="I97" i="5" s="1"/>
  <c r="H98" i="5"/>
  <c r="I98" i="5" s="1" a="1"/>
  <c r="I98" i="5" s="1"/>
  <c r="H99" i="5"/>
  <c r="I99" i="5" s="1" a="1"/>
  <c r="I99" i="5" s="1"/>
  <c r="H100" i="5"/>
  <c r="I100" i="5" s="1" a="1"/>
  <c r="I100" i="5" s="1"/>
  <c r="H101" i="5"/>
  <c r="I101" i="5" s="1" a="1"/>
  <c r="I101" i="5" s="1"/>
  <c r="H102" i="5"/>
  <c r="I102" i="5" s="1" a="1"/>
  <c r="I102" i="5" s="1"/>
  <c r="H103" i="5"/>
  <c r="I103" i="5" s="1" a="1"/>
  <c r="I103" i="5" s="1"/>
  <c r="H104" i="5"/>
  <c r="I104" i="5" s="1" a="1"/>
  <c r="I104" i="5" s="1"/>
  <c r="H105" i="5"/>
  <c r="I105" i="5" s="1" a="1"/>
  <c r="I105" i="5" s="1"/>
  <c r="H106" i="5"/>
  <c r="I106" i="5" s="1" a="1"/>
  <c r="I106" i="5" s="1"/>
  <c r="H107" i="5"/>
  <c r="I107" i="5" s="1" a="1"/>
  <c r="I107" i="5" s="1"/>
  <c r="H108" i="5"/>
  <c r="I108" i="5" s="1" a="1"/>
  <c r="I108" i="5" s="1"/>
  <c r="H109" i="5"/>
  <c r="I109" i="5" s="1" a="1"/>
  <c r="I109" i="5" s="1"/>
  <c r="H110" i="5"/>
  <c r="I110" i="5" s="1" a="1"/>
  <c r="I110" i="5" s="1"/>
  <c r="H111" i="5"/>
  <c r="I111" i="5" s="1" a="1"/>
  <c r="I111" i="5" s="1"/>
  <c r="H112" i="5"/>
  <c r="I112" i="5" s="1" a="1"/>
  <c r="I112" i="5" s="1"/>
  <c r="H113" i="5"/>
  <c r="I113" i="5" s="1" a="1"/>
  <c r="I113" i="5" s="1"/>
  <c r="H114" i="5"/>
  <c r="I114" i="5" s="1" a="1"/>
  <c r="I114" i="5" s="1"/>
  <c r="H115" i="5"/>
  <c r="I115" i="5" s="1" a="1"/>
  <c r="I115" i="5" s="1"/>
  <c r="H116" i="5"/>
  <c r="I116" i="5" s="1" a="1"/>
  <c r="I116" i="5" s="1"/>
  <c r="H117" i="5"/>
  <c r="I117" i="5" s="1" a="1"/>
  <c r="I117" i="5" s="1"/>
  <c r="H118" i="5"/>
  <c r="I118" i="5" s="1" a="1"/>
  <c r="I118" i="5" s="1"/>
  <c r="H119" i="5"/>
  <c r="I119" i="5" s="1" a="1"/>
  <c r="I119" i="5" s="1"/>
  <c r="H120" i="5"/>
  <c r="I120" i="5" s="1" a="1"/>
  <c r="I120" i="5" s="1"/>
  <c r="H121" i="5"/>
  <c r="I121" i="5" s="1" a="1"/>
  <c r="I121" i="5" s="1"/>
  <c r="H122" i="5"/>
  <c r="I122" i="5" s="1" a="1"/>
  <c r="I122" i="5" s="1"/>
  <c r="H123" i="5"/>
  <c r="I123" i="5" s="1" a="1"/>
  <c r="I123" i="5" s="1"/>
  <c r="H124" i="5"/>
  <c r="I124" i="5" s="1" a="1"/>
  <c r="I124" i="5" s="1"/>
  <c r="H125" i="5"/>
  <c r="I125" i="5" s="1" a="1"/>
  <c r="I125" i="5" s="1"/>
  <c r="H126" i="5"/>
  <c r="I126" i="5" s="1" a="1"/>
  <c r="I126" i="5" s="1"/>
  <c r="H127" i="5"/>
  <c r="I127" i="5" s="1" a="1"/>
  <c r="I127" i="5" s="1"/>
  <c r="H128" i="5"/>
  <c r="I128" i="5" s="1" a="1"/>
  <c r="I128" i="5" s="1"/>
  <c r="H129" i="5"/>
  <c r="I129" i="5" s="1" a="1"/>
  <c r="I129" i="5" s="1"/>
  <c r="H130" i="5"/>
  <c r="I130" i="5" s="1" a="1"/>
  <c r="I130" i="5" s="1"/>
  <c r="H131" i="5"/>
  <c r="I131" i="5" s="1" a="1"/>
  <c r="I131" i="5" s="1"/>
  <c r="H132" i="5"/>
  <c r="I132" i="5" s="1" a="1"/>
  <c r="I132" i="5" s="1"/>
  <c r="H133" i="5"/>
  <c r="I133" i="5" s="1" a="1"/>
  <c r="I133" i="5" s="1"/>
  <c r="H134" i="5"/>
  <c r="I134" i="5" s="1" a="1"/>
  <c r="I134" i="5" s="1"/>
  <c r="H135" i="5"/>
  <c r="I135" i="5" s="1" a="1"/>
  <c r="I135" i="5" s="1"/>
  <c r="H136" i="5"/>
  <c r="I136" i="5" s="1" a="1"/>
  <c r="I136" i="5" s="1"/>
  <c r="H137" i="5"/>
  <c r="I137" i="5" s="1" a="1"/>
  <c r="I137" i="5" s="1"/>
  <c r="H138" i="5"/>
  <c r="I138" i="5" s="1" a="1"/>
  <c r="I138" i="5" s="1"/>
  <c r="H139" i="5"/>
  <c r="I139" i="5" s="1" a="1"/>
  <c r="I139" i="5" s="1"/>
  <c r="H140" i="5"/>
  <c r="I140" i="5" s="1" a="1"/>
  <c r="I140" i="5" s="1"/>
  <c r="H141" i="5"/>
  <c r="I141" i="5" s="1" a="1"/>
  <c r="I141" i="5" s="1"/>
  <c r="H142" i="5"/>
  <c r="I142" i="5" s="1" a="1"/>
  <c r="I142" i="5" s="1"/>
  <c r="H143" i="5"/>
  <c r="I143" i="5" s="1" a="1"/>
  <c r="I143" i="5" s="1"/>
  <c r="H144" i="5"/>
  <c r="I144" i="5" s="1" a="1"/>
  <c r="I144" i="5" s="1"/>
  <c r="H145" i="5"/>
  <c r="I145" i="5" s="1" a="1"/>
  <c r="I145" i="5" s="1"/>
  <c r="H146" i="5"/>
  <c r="I146" i="5" s="1" a="1"/>
  <c r="I146" i="5" s="1"/>
  <c r="H147" i="5"/>
  <c r="I147" i="5" s="1" a="1"/>
  <c r="I147" i="5" s="1"/>
  <c r="H148" i="5"/>
  <c r="I148" i="5" s="1" a="1"/>
  <c r="I148" i="5" s="1"/>
  <c r="H149" i="5"/>
  <c r="I149" i="5" s="1" a="1"/>
  <c r="I149" i="5" s="1"/>
  <c r="H150" i="5"/>
  <c r="I150" i="5" s="1" a="1"/>
  <c r="I150" i="5" s="1"/>
  <c r="H151" i="5"/>
  <c r="I151" i="5" s="1" a="1"/>
  <c r="I151" i="5" s="1"/>
  <c r="H152" i="5"/>
  <c r="I152" i="5" s="1" a="1"/>
  <c r="I152" i="5" s="1"/>
  <c r="H153" i="5"/>
  <c r="I153" i="5" s="1" a="1"/>
  <c r="I153" i="5" s="1"/>
  <c r="H154" i="5"/>
  <c r="I154" i="5" s="1" a="1"/>
  <c r="I154" i="5" s="1"/>
  <c r="H155" i="5"/>
  <c r="I155" i="5" s="1" a="1"/>
  <c r="I155" i="5" s="1"/>
  <c r="H156" i="5"/>
  <c r="I156" i="5" s="1" a="1"/>
  <c r="I156" i="5" s="1"/>
  <c r="H157" i="5"/>
  <c r="I157" i="5" s="1" a="1"/>
  <c r="I157" i="5" s="1"/>
  <c r="H158" i="5"/>
  <c r="I158" i="5" s="1" a="1"/>
  <c r="I158" i="5" s="1"/>
  <c r="H159" i="5"/>
  <c r="I159" i="5" s="1" a="1"/>
  <c r="I159" i="5" s="1"/>
  <c r="H160" i="5"/>
  <c r="I160" i="5" s="1" a="1"/>
  <c r="I160" i="5" s="1"/>
  <c r="H161" i="5"/>
  <c r="I161" i="5" s="1" a="1"/>
  <c r="I161" i="5" s="1"/>
  <c r="H162" i="5"/>
  <c r="I162" i="5" s="1" a="1"/>
  <c r="I162" i="5" s="1"/>
  <c r="H163" i="5"/>
  <c r="I163" i="5" s="1" a="1"/>
  <c r="I163" i="5" s="1"/>
  <c r="H164" i="5"/>
  <c r="I164" i="5" s="1" a="1"/>
  <c r="I164" i="5" s="1"/>
  <c r="H165" i="5"/>
  <c r="I165" i="5" s="1" a="1"/>
  <c r="I165" i="5" s="1"/>
  <c r="H166" i="5"/>
  <c r="I166" i="5" s="1" a="1"/>
  <c r="I166" i="5" s="1"/>
  <c r="H167" i="5"/>
  <c r="I167" i="5" s="1" a="1"/>
  <c r="I167" i="5" s="1"/>
  <c r="H168" i="5"/>
  <c r="I168" i="5" s="1" a="1"/>
  <c r="I168" i="5" s="1"/>
  <c r="H169" i="5"/>
  <c r="I169" i="5" s="1" a="1"/>
  <c r="I169" i="5" s="1"/>
  <c r="H170" i="5"/>
  <c r="I170" i="5" s="1" a="1"/>
  <c r="I170" i="5" s="1"/>
  <c r="H171" i="5"/>
  <c r="I171" i="5" s="1" a="1"/>
  <c r="I171" i="5" s="1"/>
  <c r="H172" i="5"/>
  <c r="I172" i="5" s="1" a="1"/>
  <c r="I172" i="5" s="1"/>
  <c r="H173" i="5"/>
  <c r="I173" i="5" s="1" a="1"/>
  <c r="I173" i="5" s="1"/>
  <c r="H174" i="5"/>
  <c r="I174" i="5" s="1" a="1"/>
  <c r="I174" i="5" s="1"/>
  <c r="H175" i="5"/>
  <c r="I175" i="5" s="1" a="1"/>
  <c r="I175" i="5" s="1"/>
  <c r="H176" i="5"/>
  <c r="I176" i="5" s="1" a="1"/>
  <c r="I176" i="5" s="1"/>
  <c r="H177" i="5"/>
  <c r="I177" i="5" s="1" a="1"/>
  <c r="I177" i="5" s="1"/>
  <c r="H178" i="5"/>
  <c r="I178" i="5" s="1" a="1"/>
  <c r="I178" i="5" s="1"/>
  <c r="H179" i="5"/>
  <c r="I179" i="5" s="1" a="1"/>
  <c r="I179" i="5" s="1"/>
  <c r="H180" i="5"/>
  <c r="I180" i="5" s="1" a="1"/>
  <c r="I180" i="5" s="1"/>
  <c r="H181" i="5"/>
  <c r="I181" i="5" s="1" a="1"/>
  <c r="I181" i="5" s="1"/>
  <c r="H182" i="5"/>
  <c r="I182" i="5" s="1" a="1"/>
  <c r="I182" i="5" s="1"/>
  <c r="H183" i="5"/>
  <c r="I183" i="5" s="1" a="1"/>
  <c r="I183" i="5" s="1"/>
  <c r="H184" i="5"/>
  <c r="I184" i="5" s="1" a="1"/>
  <c r="I184" i="5" s="1"/>
  <c r="H185" i="5"/>
  <c r="I185" i="5" s="1" a="1"/>
  <c r="I185" i="5" s="1"/>
  <c r="H186" i="5"/>
  <c r="I186" i="5" s="1" a="1"/>
  <c r="I186" i="5" s="1"/>
  <c r="H187" i="5"/>
  <c r="I187" i="5" s="1" a="1"/>
  <c r="I187" i="5" s="1"/>
  <c r="H188" i="5"/>
  <c r="I188" i="5" s="1" a="1"/>
  <c r="I188" i="5" s="1"/>
  <c r="H189" i="5"/>
  <c r="I189" i="5" s="1" a="1"/>
  <c r="I189" i="5" s="1"/>
  <c r="H190" i="5"/>
  <c r="I190" i="5" s="1" a="1"/>
  <c r="I190" i="5" s="1"/>
  <c r="H191" i="5"/>
  <c r="I191" i="5" s="1" a="1"/>
  <c r="I191" i="5" s="1"/>
  <c r="H192" i="5"/>
  <c r="I192" i="5" s="1" a="1"/>
  <c r="I192" i="5" s="1"/>
  <c r="H193" i="5"/>
  <c r="I193" i="5" s="1" a="1"/>
  <c r="I193" i="5" s="1"/>
  <c r="H194" i="5"/>
  <c r="I194" i="5" s="1" a="1"/>
  <c r="I194" i="5" s="1"/>
  <c r="H195" i="5"/>
  <c r="I195" i="5" s="1" a="1"/>
  <c r="I195" i="5" s="1"/>
  <c r="H196" i="5"/>
  <c r="I196" i="5" s="1" a="1"/>
  <c r="I196" i="5" s="1"/>
  <c r="H197" i="5"/>
  <c r="I197" i="5" s="1" a="1"/>
  <c r="I197" i="5" s="1"/>
  <c r="H198" i="5"/>
  <c r="I198" i="5" s="1" a="1"/>
  <c r="I198" i="5" s="1"/>
  <c r="H199" i="5"/>
  <c r="I199" i="5" s="1" a="1"/>
  <c r="I199" i="5" s="1"/>
  <c r="H200" i="5"/>
  <c r="I200" i="5" s="1" a="1"/>
  <c r="I200" i="5" s="1"/>
  <c r="H201" i="5"/>
  <c r="I201" i="5" s="1" a="1"/>
  <c r="I201" i="5" s="1"/>
  <c r="H202" i="5"/>
  <c r="I202" i="5" s="1" a="1"/>
  <c r="I202" i="5" s="1"/>
  <c r="H203" i="5"/>
  <c r="I203" i="5" s="1" a="1"/>
  <c r="I203" i="5" s="1"/>
  <c r="H204" i="5"/>
  <c r="I204" i="5" s="1" a="1"/>
  <c r="I204" i="5" s="1"/>
  <c r="H205" i="5"/>
  <c r="I205" i="5" s="1" a="1"/>
  <c r="I205" i="5" s="1"/>
  <c r="H206" i="5"/>
  <c r="I206" i="5" s="1" a="1"/>
  <c r="I206" i="5" s="1"/>
  <c r="H207" i="5"/>
  <c r="I207" i="5" s="1" a="1"/>
  <c r="I207" i="5" s="1"/>
  <c r="H208" i="5"/>
  <c r="I208" i="5" s="1" a="1"/>
  <c r="I208" i="5" s="1"/>
  <c r="H209" i="5"/>
  <c r="I209" i="5" s="1" a="1"/>
  <c r="I209" i="5" s="1"/>
  <c r="H210" i="5"/>
  <c r="I210" i="5" s="1" a="1"/>
  <c r="I210" i="5" s="1"/>
  <c r="H211" i="5"/>
  <c r="H212" i="5"/>
  <c r="I212" i="5" s="1" a="1"/>
  <c r="I212" i="5" s="1"/>
  <c r="H213" i="5"/>
  <c r="I213" i="5" s="1" a="1"/>
  <c r="I213" i="5" s="1"/>
  <c r="H214" i="5"/>
  <c r="I214" i="5" s="1" a="1"/>
  <c r="I214" i="5" s="1"/>
  <c r="H215" i="5"/>
  <c r="I215" i="5" s="1" a="1"/>
  <c r="I215" i="5" s="1"/>
  <c r="H216" i="5"/>
  <c r="I216" i="5" s="1" a="1"/>
  <c r="I216" i="5" s="1"/>
  <c r="H217" i="5"/>
  <c r="I217" i="5" s="1" a="1"/>
  <c r="I217" i="5" s="1"/>
  <c r="H218" i="5"/>
  <c r="I218" i="5" s="1" a="1"/>
  <c r="I218" i="5" s="1"/>
  <c r="H219" i="5"/>
  <c r="I219" i="5" s="1" a="1"/>
  <c r="I219" i="5" s="1"/>
  <c r="H220" i="5"/>
  <c r="I220" i="5" s="1" a="1"/>
  <c r="I220" i="5" s="1"/>
  <c r="H221" i="5"/>
  <c r="I221" i="5" s="1" a="1"/>
  <c r="I221" i="5" s="1"/>
  <c r="H222" i="5"/>
  <c r="I222" i="5" s="1" a="1"/>
  <c r="I222" i="5" s="1"/>
  <c r="H223" i="5"/>
  <c r="I223" i="5" s="1" a="1"/>
  <c r="I223" i="5" s="1"/>
  <c r="H224" i="5"/>
  <c r="I224" i="5" s="1" a="1"/>
  <c r="I224" i="5" s="1"/>
  <c r="H225" i="5"/>
  <c r="H226" i="5"/>
  <c r="I226" i="5" s="1" a="1"/>
  <c r="I226" i="5" s="1"/>
  <c r="H227" i="5"/>
  <c r="I227" i="5" s="1" a="1"/>
  <c r="I227" i="5" s="1"/>
  <c r="H228" i="5"/>
  <c r="I228" i="5" s="1" a="1"/>
  <c r="I228" i="5" s="1"/>
  <c r="H229" i="5"/>
  <c r="I229" i="5" s="1" a="1"/>
  <c r="I229" i="5" s="1"/>
  <c r="H230" i="5"/>
  <c r="I230" i="5" s="1" a="1"/>
  <c r="I230" i="5" s="1"/>
  <c r="H231" i="5"/>
  <c r="I231" i="5" s="1" a="1"/>
  <c r="I231" i="5" s="1"/>
  <c r="H232" i="5"/>
  <c r="I232" i="5" s="1" a="1"/>
  <c r="I232" i="5" s="1"/>
  <c r="H233" i="5"/>
  <c r="I233" i="5" s="1" a="1"/>
  <c r="I233" i="5" s="1"/>
  <c r="H234" i="5"/>
  <c r="I234" i="5" s="1" a="1"/>
  <c r="I234" i="5" s="1"/>
  <c r="H235" i="5"/>
  <c r="I235" i="5" s="1" a="1"/>
  <c r="I235" i="5" s="1"/>
  <c r="H236" i="5"/>
  <c r="I236" i="5" s="1" a="1"/>
  <c r="I236" i="5" s="1"/>
  <c r="H237" i="5"/>
  <c r="I237" i="5" s="1" a="1"/>
  <c r="I237" i="5" s="1"/>
  <c r="H238" i="5"/>
  <c r="I238" i="5" s="1" a="1"/>
  <c r="I238" i="5" s="1"/>
  <c r="H239" i="5"/>
  <c r="I239" i="5" s="1" a="1"/>
  <c r="I239" i="5" s="1"/>
  <c r="H240" i="5"/>
  <c r="I240" i="5" s="1" a="1"/>
  <c r="I240" i="5" s="1"/>
  <c r="H241" i="5"/>
  <c r="I241" i="5" s="1" a="1"/>
  <c r="I241" i="5" s="1"/>
  <c r="H242" i="5"/>
  <c r="I242" i="5" s="1" a="1"/>
  <c r="I242" i="5" s="1"/>
  <c r="H243" i="5"/>
  <c r="I243" i="5" s="1" a="1"/>
  <c r="I243" i="5" s="1"/>
  <c r="H244" i="5"/>
  <c r="I244" i="5" s="1" a="1"/>
  <c r="I244" i="5" s="1"/>
  <c r="H245" i="5"/>
  <c r="I245" i="5" s="1" a="1"/>
  <c r="I245" i="5" s="1"/>
  <c r="H246" i="5"/>
  <c r="I246" i="5" s="1" a="1"/>
  <c r="I246" i="5" s="1"/>
  <c r="H247" i="5"/>
  <c r="I247" i="5" s="1" a="1"/>
  <c r="I247" i="5" s="1"/>
  <c r="H248" i="5"/>
  <c r="I248" i="5" s="1" a="1"/>
  <c r="I248" i="5" s="1"/>
  <c r="H249" i="5"/>
  <c r="I249" i="5" s="1" a="1"/>
  <c r="I249" i="5" s="1"/>
  <c r="H250" i="5"/>
  <c r="I250" i="5" s="1" a="1"/>
  <c r="I250" i="5" s="1"/>
  <c r="H251" i="5"/>
  <c r="I251" i="5" s="1" a="1"/>
  <c r="I251" i="5" s="1"/>
  <c r="H252" i="5"/>
  <c r="I252" i="5" s="1" a="1"/>
  <c r="I252" i="5" s="1"/>
  <c r="H253" i="5"/>
  <c r="I253" i="5" s="1" a="1"/>
  <c r="I253" i="5" s="1"/>
  <c r="H254" i="5"/>
  <c r="I254" i="5" s="1" a="1"/>
  <c r="I254" i="5" s="1"/>
  <c r="H255" i="5"/>
  <c r="I255" i="5" s="1" a="1"/>
  <c r="I255" i="5" s="1"/>
  <c r="H256" i="5"/>
  <c r="I256" i="5" s="1" a="1"/>
  <c r="I256" i="5" s="1"/>
  <c r="H257" i="5"/>
  <c r="I257" i="5" s="1" a="1"/>
  <c r="I257" i="5" s="1"/>
  <c r="H258" i="5"/>
  <c r="I258" i="5" s="1" a="1"/>
  <c r="I258" i="5" s="1"/>
  <c r="H259" i="5"/>
  <c r="I259" i="5" s="1" a="1"/>
  <c r="I259" i="5" s="1"/>
  <c r="H260" i="5"/>
  <c r="I260" i="5" s="1" a="1"/>
  <c r="I260" i="5" s="1"/>
  <c r="H261" i="5"/>
  <c r="I261" i="5" s="1" a="1"/>
  <c r="I261" i="5" s="1"/>
  <c r="H262" i="5"/>
  <c r="I262" i="5" s="1" a="1"/>
  <c r="I262" i="5" s="1"/>
  <c r="H263" i="5"/>
  <c r="I263" i="5" s="1" a="1"/>
  <c r="I263" i="5" s="1"/>
  <c r="H264" i="5"/>
  <c r="I264" i="5" s="1" a="1"/>
  <c r="I264" i="5" s="1"/>
  <c r="H265" i="5"/>
  <c r="I265" i="5" s="1" a="1"/>
  <c r="I265" i="5" s="1"/>
  <c r="H266" i="5"/>
  <c r="I266" i="5" s="1" a="1"/>
  <c r="I266" i="5" s="1"/>
  <c r="H267" i="5"/>
  <c r="I267" i="5" s="1" a="1"/>
  <c r="I267" i="5" s="1"/>
  <c r="H268" i="5"/>
  <c r="I268" i="5" s="1" a="1"/>
  <c r="I268" i="5" s="1"/>
  <c r="H269" i="5"/>
  <c r="I269" i="5" s="1" a="1"/>
  <c r="I269" i="5" s="1"/>
  <c r="H270" i="5"/>
  <c r="I270" i="5" s="1" a="1"/>
  <c r="I270" i="5" s="1"/>
  <c r="H271" i="5"/>
  <c r="I271" i="5" s="1" a="1"/>
  <c r="I271" i="5" s="1"/>
  <c r="H272" i="5"/>
  <c r="I272" i="5" s="1" a="1"/>
  <c r="I272" i="5" s="1"/>
  <c r="H273" i="5"/>
  <c r="I273" i="5" s="1" a="1"/>
  <c r="I273" i="5" s="1"/>
  <c r="H274" i="5"/>
  <c r="I274" i="5" s="1" a="1"/>
  <c r="I274" i="5" s="1"/>
  <c r="H275" i="5"/>
  <c r="I275" i="5" s="1" a="1"/>
  <c r="I275" i="5" s="1"/>
  <c r="H276" i="5"/>
  <c r="I276" i="5" s="1" a="1"/>
  <c r="I276" i="5" s="1"/>
  <c r="H277" i="5"/>
  <c r="I277" i="5" s="1" a="1"/>
  <c r="I277" i="5" s="1"/>
  <c r="H278" i="5"/>
  <c r="I278" i="5" s="1" a="1"/>
  <c r="I278" i="5" s="1"/>
  <c r="H279" i="5"/>
  <c r="I279" i="5" s="1" a="1"/>
  <c r="I279" i="5" s="1"/>
  <c r="H280" i="5"/>
  <c r="I280" i="5" s="1" a="1"/>
  <c r="I280" i="5" s="1"/>
  <c r="H281" i="5"/>
  <c r="I281" i="5" s="1" a="1"/>
  <c r="I281" i="5" s="1"/>
  <c r="H282" i="5"/>
  <c r="I282" i="5" s="1" a="1"/>
  <c r="I282" i="5" s="1"/>
  <c r="H283" i="5"/>
  <c r="I283" i="5" s="1" a="1"/>
  <c r="I283" i="5" s="1"/>
  <c r="H284" i="5"/>
  <c r="I284" i="5" s="1" a="1"/>
  <c r="I284" i="5" s="1"/>
  <c r="H285" i="5"/>
  <c r="I285" i="5" s="1" a="1"/>
  <c r="I285" i="5" s="1"/>
  <c r="H286" i="5"/>
  <c r="I286" i="5" s="1" a="1"/>
  <c r="I286" i="5" s="1"/>
  <c r="H287" i="5"/>
  <c r="I287" i="5" s="1" a="1"/>
  <c r="I287" i="5" s="1"/>
  <c r="H288" i="5"/>
  <c r="I288" i="5" s="1" a="1"/>
  <c r="I288" i="5" s="1"/>
  <c r="H289" i="5"/>
  <c r="I289" i="5" s="1" a="1"/>
  <c r="I289" i="5" s="1"/>
  <c r="H290" i="5"/>
  <c r="I290" i="5" s="1" a="1"/>
  <c r="I290" i="5" s="1"/>
  <c r="H291" i="5"/>
  <c r="I291" i="5" s="1" a="1"/>
  <c r="I291" i="5" s="1"/>
  <c r="H292" i="5"/>
  <c r="I292" i="5" s="1" a="1"/>
  <c r="I292" i="5" s="1"/>
  <c r="H293" i="5"/>
  <c r="I293" i="5" s="1" a="1"/>
  <c r="I293" i="5" s="1"/>
  <c r="H294" i="5"/>
  <c r="I294" i="5" s="1" a="1"/>
  <c r="I294" i="5" s="1"/>
  <c r="H295" i="5"/>
  <c r="H296" i="5"/>
  <c r="I296" i="5" s="1" a="1"/>
  <c r="I296" i="5" s="1"/>
  <c r="H297" i="5"/>
  <c r="I297" i="5" s="1" a="1"/>
  <c r="I297" i="5" s="1"/>
  <c r="H298" i="5"/>
  <c r="I298" i="5" s="1" a="1"/>
  <c r="I298" i="5" s="1"/>
  <c r="H299" i="5"/>
  <c r="I299" i="5" s="1" a="1"/>
  <c r="I299" i="5" s="1"/>
  <c r="H300" i="5"/>
  <c r="I300" i="5" s="1" a="1"/>
  <c r="I300" i="5" s="1"/>
  <c r="H301" i="5"/>
  <c r="I301" i="5" s="1" a="1"/>
  <c r="I301" i="5" s="1"/>
  <c r="H302" i="5"/>
  <c r="I302" i="5" s="1" a="1"/>
  <c r="I302" i="5" s="1"/>
  <c r="H303" i="5"/>
  <c r="I303" i="5" s="1" a="1"/>
  <c r="H304" i="5"/>
  <c r="I304" i="5" s="1" a="1"/>
  <c r="I304" i="5" s="1"/>
  <c r="H305" i="5"/>
  <c r="I305" i="5" s="1" a="1"/>
  <c r="I305" i="5" s="1"/>
  <c r="H306" i="5"/>
  <c r="I306" i="5" s="1" a="1"/>
  <c r="I306" i="5" s="1"/>
  <c r="H307" i="5"/>
  <c r="I307" i="5" s="1" a="1"/>
  <c r="I307" i="5" s="1"/>
  <c r="H308" i="5"/>
  <c r="I308" i="5" s="1" a="1"/>
  <c r="I308" i="5" s="1"/>
  <c r="H309" i="5"/>
  <c r="I309" i="5" s="1" a="1"/>
  <c r="I309" i="5" s="1"/>
  <c r="H310" i="5"/>
  <c r="I310" i="5" s="1" a="1"/>
  <c r="I310" i="5" s="1"/>
  <c r="H311" i="5"/>
  <c r="H312" i="5"/>
  <c r="I312" i="5" s="1" a="1"/>
  <c r="I312" i="5" s="1"/>
  <c r="H313" i="5"/>
  <c r="I313" i="5" s="1" a="1"/>
  <c r="I313" i="5" s="1"/>
  <c r="H314" i="5"/>
  <c r="I314" i="5" s="1" a="1"/>
  <c r="I314" i="5" s="1"/>
  <c r="H315" i="5"/>
  <c r="I315" i="5" s="1" a="1"/>
  <c r="I315" i="5" s="1"/>
  <c r="H316" i="5"/>
  <c r="I316" i="5" s="1" a="1"/>
  <c r="I316" i="5" s="1"/>
  <c r="H317" i="5"/>
  <c r="I317" i="5" s="1" a="1"/>
  <c r="I317" i="5" s="1"/>
  <c r="H318" i="5"/>
  <c r="I318" i="5" s="1" a="1"/>
  <c r="I318" i="5" s="1"/>
  <c r="H319" i="5"/>
  <c r="I319" i="5" s="1" a="1"/>
  <c r="I319" i="5" s="1"/>
  <c r="H320" i="5"/>
  <c r="I320" i="5" s="1" a="1"/>
  <c r="I320" i="5" s="1"/>
  <c r="H321" i="5"/>
  <c r="I321" i="5" s="1" a="1"/>
  <c r="I321" i="5" s="1"/>
  <c r="H322" i="5"/>
  <c r="I322" i="5" s="1" a="1"/>
  <c r="I322" i="5" s="1"/>
  <c r="H323" i="5"/>
  <c r="I323" i="5" s="1" a="1"/>
  <c r="I323" i="5" s="1"/>
  <c r="H324" i="5"/>
  <c r="I324" i="5" s="1" a="1"/>
  <c r="I324" i="5" s="1"/>
  <c r="H325" i="5"/>
  <c r="I325" i="5" s="1" a="1"/>
  <c r="H326" i="5"/>
  <c r="I326" i="5" s="1" a="1"/>
  <c r="I326" i="5" s="1"/>
  <c r="H327" i="5"/>
  <c r="I327" i="5" s="1" a="1"/>
  <c r="I327" i="5" s="1"/>
  <c r="H328" i="5"/>
  <c r="I328" i="5" s="1" a="1"/>
  <c r="I328" i="5" s="1"/>
  <c r="H329" i="5"/>
  <c r="I329" i="5" s="1" a="1"/>
  <c r="I329" i="5" s="1"/>
  <c r="H330" i="5"/>
  <c r="I330" i="5" s="1" a="1"/>
  <c r="I330" i="5" s="1"/>
  <c r="H331" i="5"/>
  <c r="I331" i="5" s="1" a="1"/>
  <c r="I331" i="5" s="1"/>
  <c r="H332" i="5"/>
  <c r="I332" i="5" s="1" a="1"/>
  <c r="I332" i="5" s="1"/>
  <c r="H333" i="5"/>
  <c r="I333" i="5" s="1" a="1"/>
  <c r="I333" i="5" s="1"/>
  <c r="H334" i="5"/>
  <c r="I334" i="5" s="1" a="1"/>
  <c r="I334" i="5" s="1"/>
  <c r="H335" i="5"/>
  <c r="I335" i="5" s="1" a="1"/>
  <c r="I335" i="5" s="1"/>
  <c r="H336" i="5"/>
  <c r="I336" i="5" s="1" a="1"/>
  <c r="I336" i="5" s="1"/>
  <c r="H337" i="5"/>
  <c r="I337" i="5" s="1" a="1"/>
  <c r="I337" i="5" s="1"/>
  <c r="H338" i="5"/>
  <c r="I338" i="5" s="1" a="1"/>
  <c r="I338" i="5" s="1"/>
  <c r="H339" i="5"/>
  <c r="I339" i="5" s="1" a="1"/>
  <c r="I339" i="5" s="1"/>
  <c r="H340" i="5"/>
  <c r="I340" i="5" s="1" a="1"/>
  <c r="I340" i="5" s="1"/>
  <c r="H341" i="5"/>
  <c r="I341" i="5" s="1" a="1"/>
  <c r="I341" i="5" s="1"/>
  <c r="H342" i="5"/>
  <c r="I342" i="5" s="1" a="1"/>
  <c r="I342" i="5" s="1"/>
  <c r="H343" i="5"/>
  <c r="I343" i="5" s="1" a="1"/>
  <c r="I343" i="5" s="1"/>
  <c r="H344" i="5"/>
  <c r="I344" i="5" s="1" a="1"/>
  <c r="I344" i="5" s="1"/>
  <c r="H345" i="5"/>
  <c r="I345" i="5" s="1" a="1"/>
  <c r="I345" i="5" s="1"/>
  <c r="H346" i="5"/>
  <c r="I346" i="5" s="1" a="1"/>
  <c r="I346" i="5" s="1"/>
  <c r="H347" i="5"/>
  <c r="H348" i="5"/>
  <c r="I348" i="5" s="1" a="1"/>
  <c r="I348" i="5" s="1"/>
  <c r="H349" i="5"/>
  <c r="I349" i="5" s="1" a="1"/>
  <c r="I349" i="5" s="1"/>
  <c r="H350" i="5"/>
  <c r="I350" i="5" s="1" a="1"/>
  <c r="I350" i="5" s="1"/>
  <c r="H351" i="5"/>
  <c r="I351" i="5" s="1" a="1"/>
  <c r="I351" i="5" s="1"/>
  <c r="H352" i="5"/>
  <c r="I352" i="5" s="1" a="1"/>
  <c r="I352" i="5" s="1"/>
  <c r="H353" i="5"/>
  <c r="H354" i="5"/>
  <c r="I354" i="5" s="1" a="1"/>
  <c r="I354" i="5" s="1"/>
  <c r="H355" i="5"/>
  <c r="I355" i="5" s="1" a="1"/>
  <c r="I355" i="5" s="1"/>
  <c r="H356" i="5"/>
  <c r="I356" i="5" s="1" a="1"/>
  <c r="I356" i="5" s="1"/>
  <c r="H357" i="5"/>
  <c r="I357" i="5" s="1" a="1"/>
  <c r="I357" i="5" s="1"/>
  <c r="H358" i="5"/>
  <c r="I358" i="5" s="1" a="1"/>
  <c r="I358" i="5" s="1"/>
  <c r="H359" i="5"/>
  <c r="I359" i="5" s="1" a="1"/>
  <c r="I359" i="5" s="1"/>
  <c r="H360" i="5"/>
  <c r="I360" i="5" s="1" a="1"/>
  <c r="I360" i="5" s="1"/>
  <c r="H361" i="5"/>
  <c r="H362" i="5"/>
  <c r="I362" i="5" s="1" a="1"/>
  <c r="I362" i="5" s="1"/>
  <c r="H363" i="5"/>
  <c r="I363" i="5" s="1" a="1"/>
  <c r="I363" i="5" s="1"/>
  <c r="H364" i="5"/>
  <c r="I364" i="5" s="1" a="1"/>
  <c r="I364" i="5" s="1"/>
  <c r="H365" i="5"/>
  <c r="I365" i="5" s="1" a="1"/>
  <c r="I365" i="5" s="1"/>
  <c r="H366" i="5"/>
  <c r="I366" i="5" s="1" a="1"/>
  <c r="I366" i="5" s="1"/>
  <c r="H367" i="5"/>
  <c r="I367" i="5" s="1" a="1"/>
  <c r="H368" i="5"/>
  <c r="I368" i="5" s="1" a="1"/>
  <c r="I368" i="5" s="1"/>
  <c r="H369" i="5"/>
  <c r="I369" i="5" s="1" a="1"/>
  <c r="I369" i="5" s="1"/>
  <c r="H370" i="5"/>
  <c r="I370" i="5" s="1" a="1"/>
  <c r="I370" i="5" s="1"/>
  <c r="H371" i="5"/>
  <c r="I371" i="5" s="1" a="1"/>
  <c r="I371" i="5" s="1"/>
  <c r="H372" i="5"/>
  <c r="I372" i="5" s="1" a="1"/>
  <c r="I372" i="5" s="1"/>
  <c r="H373" i="5"/>
  <c r="I373" i="5" s="1" a="1"/>
  <c r="I373" i="5" s="1"/>
  <c r="H374" i="5"/>
  <c r="I374" i="5" s="1" a="1"/>
  <c r="I374" i="5" s="1"/>
  <c r="H375" i="5"/>
  <c r="H376" i="5"/>
  <c r="I376" i="5" s="1" a="1"/>
  <c r="I376" i="5" s="1"/>
  <c r="H377" i="5"/>
  <c r="I377" i="5" s="1" a="1"/>
  <c r="I377" i="5" s="1"/>
  <c r="H378" i="5"/>
  <c r="I378" i="5" s="1" a="1"/>
  <c r="I378" i="5" s="1"/>
  <c r="H379" i="5"/>
  <c r="I379" i="5" s="1" a="1"/>
  <c r="I379" i="5" s="1"/>
  <c r="H380" i="5"/>
  <c r="I380" i="5" s="1" a="1"/>
  <c r="I380" i="5" s="1"/>
  <c r="H381" i="5"/>
  <c r="I381" i="5" s="1" a="1"/>
  <c r="I381" i="5" s="1"/>
  <c r="H382" i="5"/>
  <c r="I382" i="5" s="1" a="1"/>
  <c r="I382" i="5" s="1"/>
  <c r="H383" i="5"/>
  <c r="I383" i="5" s="1" a="1"/>
  <c r="I383" i="5" s="1"/>
  <c r="H384" i="5"/>
  <c r="I384" i="5" s="1" a="1"/>
  <c r="I384" i="5" s="1"/>
  <c r="H385" i="5"/>
  <c r="I385" i="5" s="1" a="1"/>
  <c r="I385" i="5" s="1"/>
  <c r="H386" i="5"/>
  <c r="I386" i="5" s="1" a="1"/>
  <c r="I386" i="5" s="1"/>
  <c r="H387" i="5"/>
  <c r="I387" i="5" s="1" a="1"/>
  <c r="I387" i="5" s="1"/>
  <c r="H388" i="5"/>
  <c r="I388" i="5" s="1" a="1"/>
  <c r="I388" i="5" s="1"/>
  <c r="H389" i="5"/>
  <c r="H390" i="5"/>
  <c r="I390" i="5" s="1" a="1"/>
  <c r="I390" i="5" s="1"/>
  <c r="H391" i="5"/>
  <c r="I391" i="5" s="1" a="1"/>
  <c r="I391" i="5" s="1"/>
  <c r="H392" i="5"/>
  <c r="I392" i="5" s="1" a="1"/>
  <c r="I392" i="5" s="1"/>
  <c r="H393" i="5"/>
  <c r="I393" i="5" s="1" a="1"/>
  <c r="I393" i="5" s="1"/>
  <c r="H394" i="5"/>
  <c r="I394" i="5" s="1" a="1"/>
  <c r="I394" i="5" s="1"/>
  <c r="H395" i="5"/>
  <c r="I395" i="5" s="1" a="1"/>
  <c r="I395" i="5" s="1"/>
  <c r="H396" i="5"/>
  <c r="I396" i="5" s="1" a="1"/>
  <c r="I396" i="5" s="1"/>
  <c r="H397" i="5"/>
  <c r="I397" i="5" s="1" a="1"/>
  <c r="I397" i="5" s="1"/>
  <c r="H398" i="5"/>
  <c r="I398" i="5" s="1" a="1"/>
  <c r="I398" i="5" s="1"/>
  <c r="H399" i="5"/>
  <c r="I399" i="5" s="1" a="1"/>
  <c r="H400" i="5"/>
  <c r="I400" i="5" s="1" a="1"/>
  <c r="I400" i="5" s="1"/>
  <c r="H401" i="5"/>
  <c r="I401" i="5" s="1" a="1"/>
  <c r="I401" i="5" s="1"/>
  <c r="H402" i="5"/>
  <c r="I402" i="5" s="1" a="1"/>
  <c r="I402" i="5" s="1"/>
  <c r="H403" i="5"/>
  <c r="I403" i="5" s="1" a="1"/>
  <c r="I403" i="5" s="1"/>
  <c r="H404" i="5"/>
  <c r="I404" i="5" s="1" a="1"/>
  <c r="I404" i="5" s="1"/>
  <c r="H405" i="5"/>
  <c r="H406" i="5"/>
  <c r="I406" i="5" s="1" a="1"/>
  <c r="I406" i="5" s="1"/>
  <c r="H407" i="5"/>
  <c r="I407" i="5" s="1" a="1"/>
  <c r="I407" i="5" s="1"/>
  <c r="H408" i="5"/>
  <c r="I408" i="5" s="1" a="1"/>
  <c r="I408" i="5" s="1"/>
  <c r="H409" i="5"/>
  <c r="I409" i="5" s="1" a="1"/>
  <c r="I409" i="5" s="1"/>
  <c r="H410" i="5"/>
  <c r="I410" i="5" s="1" a="1"/>
  <c r="I410" i="5" s="1"/>
  <c r="H411" i="5"/>
  <c r="I411" i="5" s="1" a="1"/>
  <c r="I411" i="5" s="1"/>
  <c r="H412" i="5"/>
  <c r="I412" i="5" s="1" a="1"/>
  <c r="I412" i="5" s="1"/>
  <c r="H413" i="5"/>
  <c r="I413" i="5" s="1" a="1"/>
  <c r="I413" i="5" s="1"/>
  <c r="H414" i="5"/>
  <c r="I414" i="5" s="1" a="1"/>
  <c r="I414" i="5" s="1"/>
  <c r="H415" i="5"/>
  <c r="I415" i="5" s="1" a="1"/>
  <c r="I415" i="5" s="1"/>
  <c r="H416" i="5"/>
  <c r="I416" i="5" s="1" a="1"/>
  <c r="I416" i="5" s="1"/>
  <c r="H417" i="5"/>
  <c r="I417" i="5" s="1" a="1"/>
  <c r="I417" i="5" s="1"/>
  <c r="H418" i="5"/>
  <c r="I418" i="5" s="1" a="1"/>
  <c r="I418" i="5" s="1"/>
  <c r="H419" i="5"/>
  <c r="H420" i="5"/>
  <c r="I420" i="5" s="1" a="1"/>
  <c r="I420" i="5" s="1"/>
  <c r="H421" i="5"/>
  <c r="I421" i="5" s="1" a="1"/>
  <c r="I421" i="5" s="1"/>
  <c r="H422" i="5"/>
  <c r="I422" i="5" s="1" a="1"/>
  <c r="I422" i="5" s="1"/>
  <c r="H423" i="5"/>
  <c r="I423" i="5" s="1" a="1"/>
  <c r="I423" i="5" s="1"/>
  <c r="H424" i="5"/>
  <c r="I424" i="5" s="1" a="1"/>
  <c r="I424" i="5" s="1"/>
  <c r="H425" i="5"/>
  <c r="I425" i="5" s="1" a="1"/>
  <c r="I425" i="5" s="1"/>
  <c r="H426" i="5"/>
  <c r="I426" i="5" s="1" a="1"/>
  <c r="I426" i="5" s="1"/>
  <c r="H427" i="5"/>
  <c r="I427" i="5" s="1" a="1"/>
  <c r="I427" i="5" s="1"/>
  <c r="H428" i="5"/>
  <c r="I428" i="5" s="1" a="1"/>
  <c r="I428" i="5" s="1"/>
  <c r="H429" i="5"/>
  <c r="H430" i="5"/>
  <c r="I430" i="5" s="1" a="1"/>
  <c r="I430" i="5" s="1"/>
  <c r="H431" i="5"/>
  <c r="I431" i="5" s="1" a="1"/>
  <c r="I431" i="5" s="1"/>
  <c r="H432" i="5"/>
  <c r="I432" i="5" s="1" a="1"/>
  <c r="I432" i="5" s="1"/>
  <c r="H433" i="5"/>
  <c r="H434" i="5"/>
  <c r="I434" i="5" s="1" a="1"/>
  <c r="I434" i="5" s="1"/>
  <c r="H435" i="5"/>
  <c r="I435" i="5" s="1" a="1"/>
  <c r="I435" i="5" s="1"/>
  <c r="H436" i="5"/>
  <c r="I436" i="5" s="1" a="1"/>
  <c r="I436" i="5" s="1"/>
  <c r="H437" i="5"/>
  <c r="I437" i="5" s="1" a="1"/>
  <c r="I437" i="5" s="1"/>
  <c r="H438" i="5"/>
  <c r="I438" i="5" s="1" a="1"/>
  <c r="I438" i="5" s="1"/>
  <c r="H439" i="5"/>
  <c r="I439" i="5" s="1" a="1"/>
  <c r="I439" i="5" s="1"/>
  <c r="H440" i="5"/>
  <c r="I440" i="5" s="1" a="1"/>
  <c r="I440" i="5" s="1"/>
  <c r="H441" i="5"/>
  <c r="I441" i="5" s="1" a="1"/>
  <c r="I441" i="5" s="1"/>
  <c r="H442" i="5"/>
  <c r="I442" i="5" s="1" a="1"/>
  <c r="I442" i="5" s="1"/>
  <c r="H443" i="5"/>
  <c r="H444" i="5"/>
  <c r="I444" i="5" s="1" a="1"/>
  <c r="I444" i="5" s="1"/>
  <c r="H445" i="5"/>
  <c r="I445" i="5" s="1" a="1"/>
  <c r="I445" i="5" s="1"/>
  <c r="H446" i="5"/>
  <c r="I446" i="5" s="1" a="1"/>
  <c r="I446" i="5" s="1"/>
  <c r="H447" i="5"/>
  <c r="H448" i="5"/>
  <c r="I448" i="5" s="1" a="1"/>
  <c r="I448" i="5" s="1"/>
  <c r="H449" i="5"/>
  <c r="I449" i="5" s="1" a="1"/>
  <c r="I449" i="5" s="1"/>
  <c r="H450" i="5"/>
  <c r="I450" i="5" s="1" a="1"/>
  <c r="I450" i="5" s="1"/>
  <c r="H451" i="5"/>
  <c r="I451" i="5" s="1" a="1"/>
  <c r="I451" i="5" s="1"/>
  <c r="H452" i="5"/>
  <c r="I452" i="5" s="1" a="1"/>
  <c r="I452" i="5" s="1"/>
  <c r="H453" i="5"/>
  <c r="I453" i="5" s="1" a="1"/>
  <c r="I453" i="5" s="1"/>
  <c r="H454" i="5"/>
  <c r="I454" i="5" s="1" a="1"/>
  <c r="I454" i="5" s="1"/>
  <c r="H455" i="5"/>
  <c r="I455" i="5" s="1" a="1"/>
  <c r="I455" i="5" s="1"/>
  <c r="H456" i="5"/>
  <c r="I456" i="5" s="1" a="1"/>
  <c r="I456" i="5" s="1"/>
  <c r="H457" i="5"/>
  <c r="I457" i="5" s="1" a="1"/>
  <c r="I457" i="5" s="1"/>
  <c r="H458" i="5"/>
  <c r="I458" i="5" s="1" a="1"/>
  <c r="I458" i="5" s="1"/>
  <c r="H459" i="5"/>
  <c r="I459" i="5" s="1" a="1"/>
  <c r="I459" i="5" s="1"/>
  <c r="H460" i="5"/>
  <c r="I460" i="5" s="1" a="1"/>
  <c r="I460" i="5" s="1"/>
  <c r="H461" i="5"/>
  <c r="I461" i="5" s="1" a="1"/>
  <c r="H462" i="5"/>
  <c r="I462" i="5" s="1" a="1"/>
  <c r="I462" i="5" s="1"/>
  <c r="H463" i="5"/>
  <c r="I463" i="5" s="1" a="1"/>
  <c r="I463" i="5" s="1"/>
  <c r="H464" i="5"/>
  <c r="I464" i="5" s="1" a="1"/>
  <c r="I464" i="5" s="1"/>
  <c r="H465" i="5"/>
  <c r="I465" i="5" s="1" a="1"/>
  <c r="I465" i="5" s="1"/>
  <c r="H466" i="5"/>
  <c r="I466" i="5" s="1" a="1"/>
  <c r="I466" i="5" s="1"/>
  <c r="H467" i="5"/>
  <c r="I467" i="5" s="1" a="1"/>
  <c r="I467" i="5" s="1"/>
  <c r="H468" i="5"/>
  <c r="I468" i="5" s="1" a="1"/>
  <c r="I468" i="5" s="1"/>
  <c r="H469" i="5"/>
  <c r="I469" i="5" s="1" a="1"/>
  <c r="I469" i="5" s="1"/>
  <c r="H470" i="5"/>
  <c r="I470" i="5" s="1" a="1"/>
  <c r="I470" i="5" s="1"/>
  <c r="H471" i="5"/>
  <c r="I471" i="5" s="1" a="1"/>
  <c r="I471" i="5" s="1"/>
  <c r="H472" i="5"/>
  <c r="I472" i="5" s="1" a="1"/>
  <c r="I472" i="5" s="1"/>
  <c r="H473" i="5"/>
  <c r="I473" i="5" s="1" a="1"/>
  <c r="I473" i="5" s="1"/>
  <c r="H474" i="5"/>
  <c r="I474" i="5" s="1" a="1"/>
  <c r="I474" i="5" s="1"/>
  <c r="H475" i="5"/>
  <c r="I475" i="5" s="1" a="1"/>
  <c r="I475" i="5" s="1"/>
  <c r="H476" i="5"/>
  <c r="I476" i="5" s="1" a="1"/>
  <c r="I476" i="5" s="1"/>
  <c r="H477" i="5"/>
  <c r="I477" i="5" s="1" a="1"/>
  <c r="I477" i="5" s="1"/>
  <c r="H478" i="5"/>
  <c r="I478" i="5" s="1" a="1"/>
  <c r="I478" i="5" s="1"/>
  <c r="H479" i="5"/>
  <c r="H480" i="5"/>
  <c r="I480" i="5" s="1" a="1"/>
  <c r="I480" i="5" s="1"/>
  <c r="H481" i="5"/>
  <c r="I481" i="5" s="1" a="1"/>
  <c r="I481" i="5" s="1"/>
  <c r="H482" i="5"/>
  <c r="I482" i="5" s="1" a="1"/>
  <c r="I482" i="5" s="1"/>
  <c r="H483" i="5"/>
  <c r="I483" i="5" s="1" a="1"/>
  <c r="I483" i="5" s="1"/>
  <c r="H484" i="5"/>
  <c r="I484" i="5" s="1" a="1"/>
  <c r="I484" i="5" s="1"/>
  <c r="H485" i="5"/>
  <c r="I485" i="5" s="1" a="1"/>
  <c r="I485" i="5" s="1"/>
  <c r="H486" i="5"/>
  <c r="I486" i="5" s="1" a="1"/>
  <c r="I486" i="5" s="1"/>
  <c r="H487" i="5"/>
  <c r="I487" i="5" s="1" a="1"/>
  <c r="I487" i="5" s="1"/>
  <c r="H488" i="5"/>
  <c r="I488" i="5" s="1" a="1"/>
  <c r="I488" i="5" s="1"/>
  <c r="H489" i="5"/>
  <c r="I489" i="5" s="1" a="1"/>
  <c r="I489" i="5" s="1"/>
  <c r="H490" i="5"/>
  <c r="I490" i="5" s="1" a="1"/>
  <c r="I490" i="5" s="1"/>
  <c r="H491" i="5"/>
  <c r="I491" i="5" s="1" a="1"/>
  <c r="I491" i="5" s="1"/>
  <c r="H492" i="5"/>
  <c r="I492" i="5" s="1" a="1"/>
  <c r="I492" i="5" s="1"/>
  <c r="H493" i="5"/>
  <c r="I493" i="5" s="1" a="1"/>
  <c r="H494" i="5"/>
  <c r="I494" i="5" s="1" a="1"/>
  <c r="I494" i="5" s="1"/>
  <c r="H495" i="5"/>
  <c r="I495" i="5" s="1" a="1"/>
  <c r="I495" i="5" s="1"/>
  <c r="H496" i="5"/>
  <c r="I496" i="5" s="1" a="1"/>
  <c r="I496" i="5" s="1"/>
  <c r="H497" i="5"/>
  <c r="I497" i="5" s="1" a="1"/>
  <c r="I497" i="5" s="1"/>
  <c r="H498" i="5"/>
  <c r="I498" i="5" s="1" a="1"/>
  <c r="I498" i="5" s="1"/>
  <c r="H499" i="5"/>
  <c r="I499" i="5" s="1" a="1"/>
  <c r="H500" i="5"/>
  <c r="I500" i="5" s="1" a="1"/>
  <c r="I500" i="5" s="1"/>
  <c r="H501" i="5"/>
  <c r="I501" i="5" s="1" a="1"/>
  <c r="I501" i="5" s="1"/>
  <c r="H502" i="5"/>
  <c r="I502" i="5" s="1" a="1"/>
  <c r="I502" i="5" s="1"/>
  <c r="H503" i="5"/>
  <c r="I503" i="5" s="1" a="1"/>
  <c r="I503" i="5" s="1"/>
  <c r="H504" i="5"/>
  <c r="I504" i="5" s="1" a="1"/>
  <c r="I504" i="5" s="1"/>
  <c r="H505" i="5"/>
  <c r="I505" i="5" s="1" a="1"/>
  <c r="I505" i="5" s="1"/>
  <c r="H506" i="5"/>
  <c r="I506" i="5" s="1" a="1"/>
  <c r="I506" i="5" s="1"/>
  <c r="H507" i="5"/>
  <c r="I507" i="5" s="1" a="1"/>
  <c r="I507" i="5" s="1"/>
  <c r="H508" i="5"/>
  <c r="I508" i="5" s="1" a="1"/>
  <c r="I508" i="5" s="1"/>
  <c r="H509" i="5"/>
  <c r="H510" i="5"/>
  <c r="I510" i="5" s="1" a="1"/>
  <c r="I510" i="5" s="1"/>
  <c r="H511" i="5"/>
  <c r="I511" i="5" s="1" a="1"/>
  <c r="I511" i="5" s="1"/>
  <c r="H512" i="5"/>
  <c r="I512" i="5" s="1" a="1"/>
  <c r="I512" i="5" s="1"/>
  <c r="H513" i="5"/>
  <c r="H514" i="5"/>
  <c r="I514" i="5" s="1" a="1"/>
  <c r="I514" i="5" s="1"/>
  <c r="H515" i="5"/>
  <c r="I515" i="5" s="1" a="1"/>
  <c r="I515" i="5" s="1"/>
  <c r="H516" i="5"/>
  <c r="I516" i="5" s="1" a="1"/>
  <c r="I516" i="5" s="1"/>
  <c r="H517" i="5"/>
  <c r="H518" i="5"/>
  <c r="I518" i="5" s="1" a="1"/>
  <c r="I518" i="5" s="1"/>
  <c r="H519" i="5"/>
  <c r="I519" i="5" s="1" a="1"/>
  <c r="I519" i="5" s="1"/>
  <c r="H520" i="5"/>
  <c r="I520" i="5" s="1" a="1"/>
  <c r="I520" i="5" s="1"/>
  <c r="H521" i="5"/>
  <c r="I521" i="5" s="1" a="1"/>
  <c r="I521" i="5" s="1"/>
  <c r="H522" i="5"/>
  <c r="I522" i="5" s="1" a="1"/>
  <c r="I522" i="5" s="1"/>
  <c r="H523" i="5"/>
  <c r="I523" i="5" s="1" a="1"/>
  <c r="H524" i="5"/>
  <c r="I524" i="5" s="1" a="1"/>
  <c r="I524" i="5" s="1"/>
  <c r="H525" i="5"/>
  <c r="I525" i="5" s="1" a="1"/>
  <c r="I525" i="5" s="1"/>
  <c r="H526" i="5"/>
  <c r="I526" i="5" s="1" a="1"/>
  <c r="I526" i="5" s="1"/>
  <c r="H527" i="5"/>
  <c r="H528" i="5"/>
  <c r="I528" i="5" s="1" a="1"/>
  <c r="I528" i="5" s="1"/>
  <c r="H529" i="5"/>
  <c r="I529" i="5" s="1" a="1"/>
  <c r="I529" i="5" s="1"/>
  <c r="H530" i="5"/>
  <c r="I530" i="5" s="1" a="1"/>
  <c r="I530" i="5" s="1"/>
  <c r="H531" i="5"/>
  <c r="H532" i="5"/>
  <c r="I532" i="5" s="1" a="1"/>
  <c r="I532" i="5" s="1"/>
  <c r="H533" i="5"/>
  <c r="I533" i="5" s="1" a="1"/>
  <c r="I533" i="5" s="1"/>
  <c r="H534" i="5"/>
  <c r="I534" i="5" s="1" a="1"/>
  <c r="I534" i="5" s="1"/>
  <c r="H535" i="5"/>
  <c r="H536" i="5"/>
  <c r="I536" i="5" s="1" a="1"/>
  <c r="I536" i="5" s="1"/>
  <c r="H537" i="5"/>
  <c r="I537" i="5" s="1" a="1"/>
  <c r="I537" i="5" s="1"/>
  <c r="H538" i="5"/>
  <c r="I538" i="5" s="1" a="1"/>
  <c r="I538" i="5" s="1"/>
  <c r="H539" i="5"/>
  <c r="I539" i="5" s="1" a="1"/>
  <c r="I539" i="5" s="1"/>
  <c r="H540" i="5"/>
  <c r="I540" i="5" s="1" a="1"/>
  <c r="I540" i="5" s="1"/>
  <c r="H541" i="5"/>
  <c r="H542" i="5"/>
  <c r="I542" i="5" s="1" a="1"/>
  <c r="I542" i="5" s="1"/>
  <c r="H543" i="5"/>
  <c r="I543" i="5" s="1" a="1"/>
  <c r="I543" i="5" s="1"/>
  <c r="H544" i="5"/>
  <c r="I544" i="5" s="1" a="1"/>
  <c r="I544" i="5" s="1"/>
  <c r="H545" i="5"/>
  <c r="H546" i="5"/>
  <c r="I546" i="5" s="1" a="1"/>
  <c r="I546" i="5" s="1"/>
  <c r="H547" i="5"/>
  <c r="I547" i="5" s="1" a="1"/>
  <c r="I547" i="5" s="1"/>
  <c r="H548" i="5"/>
  <c r="I548" i="5" s="1" a="1"/>
  <c r="I548" i="5" s="1"/>
  <c r="H549" i="5"/>
  <c r="H550" i="5"/>
  <c r="I550" i="5" s="1" a="1"/>
  <c r="I550" i="5" s="1"/>
  <c r="H551" i="5"/>
  <c r="I551" i="5" s="1" a="1"/>
  <c r="I551" i="5" s="1"/>
  <c r="H552" i="5"/>
  <c r="I552" i="5" s="1" a="1"/>
  <c r="I552" i="5" s="1"/>
  <c r="H553" i="5"/>
  <c r="I553" i="5" s="1" a="1"/>
  <c r="I553" i="5" s="1"/>
  <c r="H554" i="5"/>
  <c r="I554" i="5" s="1" a="1"/>
  <c r="I554" i="5" s="1"/>
  <c r="H555" i="5"/>
  <c r="I555" i="5" s="1" a="1"/>
  <c r="H556" i="5"/>
  <c r="I556" i="5" s="1" a="1"/>
  <c r="I556" i="5" s="1"/>
  <c r="H557" i="5"/>
  <c r="I557" i="5" s="1" a="1"/>
  <c r="I557" i="5" s="1"/>
  <c r="H558" i="5"/>
  <c r="I558" i="5" s="1" a="1"/>
  <c r="I558" i="5" s="1"/>
  <c r="H559" i="5"/>
  <c r="H560" i="5"/>
  <c r="I560" i="5" s="1" a="1"/>
  <c r="I560" i="5" s="1"/>
  <c r="H561" i="5"/>
  <c r="I561" i="5" s="1" a="1"/>
  <c r="I561" i="5" s="1"/>
  <c r="H562" i="5"/>
  <c r="I562" i="5" s="1" a="1"/>
  <c r="I562" i="5" s="1"/>
  <c r="H563" i="5"/>
  <c r="H564" i="5"/>
  <c r="I564" i="5" s="1" a="1"/>
  <c r="I564" i="5" s="1"/>
  <c r="H565" i="5"/>
  <c r="I565" i="5" s="1" a="1"/>
  <c r="I565" i="5" s="1"/>
  <c r="H566" i="5"/>
  <c r="I566" i="5" s="1" a="1"/>
  <c r="I566" i="5" s="1"/>
  <c r="H567" i="5"/>
  <c r="H568" i="5"/>
  <c r="I568" i="5" s="1" a="1"/>
  <c r="I568" i="5" s="1"/>
  <c r="H569" i="5"/>
  <c r="I569" i="5" s="1" a="1"/>
  <c r="I569" i="5" s="1"/>
  <c r="H570" i="5"/>
  <c r="I570" i="5" s="1" a="1"/>
  <c r="I570" i="5" s="1"/>
  <c r="H571" i="5"/>
  <c r="I571" i="5" s="1" a="1"/>
  <c r="I571" i="5" s="1"/>
  <c r="H572" i="5"/>
  <c r="I572" i="5" s="1" a="1"/>
  <c r="I572" i="5" s="1"/>
  <c r="H573" i="5"/>
  <c r="H574" i="5"/>
  <c r="I574" i="5" s="1" a="1"/>
  <c r="I574" i="5" s="1"/>
  <c r="H575" i="5"/>
  <c r="I575" i="5" s="1" a="1"/>
  <c r="I575" i="5" s="1"/>
  <c r="H576" i="5"/>
  <c r="I576" i="5" s="1" a="1"/>
  <c r="I576" i="5" s="1"/>
  <c r="H577" i="5"/>
  <c r="H578" i="5"/>
  <c r="I578" i="5" s="1" a="1"/>
  <c r="I578" i="5" s="1"/>
  <c r="H579" i="5"/>
  <c r="I579" i="5" s="1" a="1"/>
  <c r="I579" i="5" s="1"/>
  <c r="H580" i="5"/>
  <c r="I580" i="5" s="1" a="1"/>
  <c r="I580" i="5" s="1"/>
  <c r="H581" i="5"/>
  <c r="I581" i="5" s="1" a="1"/>
  <c r="I581" i="5" s="1"/>
  <c r="H582" i="5"/>
  <c r="I582" i="5" s="1" a="1"/>
  <c r="I582" i="5" s="1"/>
  <c r="H583" i="5"/>
  <c r="I583" i="5" s="1" a="1"/>
  <c r="I583" i="5" s="1"/>
  <c r="H584" i="5"/>
  <c r="I584" i="5" s="1" a="1"/>
  <c r="I584" i="5" s="1"/>
  <c r="H585" i="5"/>
  <c r="H586" i="5"/>
  <c r="I586" i="5" s="1" a="1"/>
  <c r="I586" i="5" s="1"/>
  <c r="H587" i="5"/>
  <c r="H588" i="5"/>
  <c r="I588" i="5" s="1" a="1"/>
  <c r="I588" i="5" s="1"/>
  <c r="H589" i="5"/>
  <c r="I589" i="5" s="1" a="1"/>
  <c r="I589" i="5" s="1"/>
  <c r="H590" i="5"/>
  <c r="I590" i="5" s="1" a="1"/>
  <c r="I590" i="5" s="1"/>
  <c r="H591" i="5"/>
  <c r="I591" i="5" s="1" a="1"/>
  <c r="I591" i="5" s="1"/>
  <c r="H592" i="5"/>
  <c r="I592" i="5" s="1" a="1"/>
  <c r="I592" i="5" s="1"/>
  <c r="H593" i="5"/>
  <c r="I593" i="5" s="1" a="1"/>
  <c r="I593" i="5" s="1"/>
  <c r="H594" i="5"/>
  <c r="I594" i="5" s="1" a="1"/>
  <c r="I594" i="5" s="1"/>
  <c r="H595" i="5"/>
  <c r="I595" i="5" s="1" a="1"/>
  <c r="I595" i="5" s="1"/>
  <c r="H596" i="5"/>
  <c r="I596" i="5" s="1" a="1"/>
  <c r="I596" i="5" s="1"/>
  <c r="H597" i="5"/>
  <c r="I597" i="5" s="1" a="1"/>
  <c r="I597" i="5" s="1"/>
  <c r="H598" i="5"/>
  <c r="I598" i="5" s="1" a="1"/>
  <c r="I598" i="5" s="1"/>
  <c r="H599" i="5"/>
  <c r="I599" i="5" s="1" a="1"/>
  <c r="I599" i="5" s="1"/>
  <c r="H600" i="5"/>
  <c r="I600" i="5" s="1" a="1"/>
  <c r="I600" i="5" s="1"/>
  <c r="H601" i="5"/>
  <c r="H602" i="5"/>
  <c r="I602" i="5" s="1" a="1"/>
  <c r="I602" i="5" s="1"/>
  <c r="H603" i="5"/>
  <c r="H604" i="5"/>
  <c r="I604" i="5" s="1" a="1"/>
  <c r="I604" i="5" s="1"/>
  <c r="H605" i="5"/>
  <c r="I605" i="5" s="1" a="1"/>
  <c r="I605" i="5" s="1"/>
  <c r="H606" i="5"/>
  <c r="I606" i="5" s="1" a="1"/>
  <c r="I606" i="5" s="1"/>
  <c r="H607" i="5"/>
  <c r="I607" i="5" s="1" a="1"/>
  <c r="I607" i="5" s="1"/>
  <c r="H608" i="5"/>
  <c r="I608" i="5" s="1" a="1"/>
  <c r="I608" i="5" s="1"/>
  <c r="H609" i="5"/>
  <c r="I609" i="5" s="1" a="1"/>
  <c r="I609" i="5" s="1"/>
  <c r="H610" i="5"/>
  <c r="I610" i="5" s="1" a="1"/>
  <c r="I610" i="5" s="1"/>
  <c r="H611" i="5"/>
  <c r="I611" i="5" s="1" a="1"/>
  <c r="I611" i="5" s="1"/>
  <c r="H612" i="5"/>
  <c r="I612" i="5" s="1" a="1"/>
  <c r="I612" i="5" s="1"/>
  <c r="H613" i="5"/>
  <c r="I613" i="5" s="1" a="1"/>
  <c r="I613" i="5" s="1"/>
  <c r="H614" i="5"/>
  <c r="I614" i="5" s="1" a="1"/>
  <c r="I614" i="5" s="1"/>
  <c r="H615" i="5"/>
  <c r="I615" i="5" s="1" a="1"/>
  <c r="I615" i="5" s="1"/>
  <c r="H616" i="5"/>
  <c r="I616" i="5" s="1" a="1"/>
  <c r="I616" i="5" s="1"/>
  <c r="H617" i="5"/>
  <c r="H618" i="5"/>
  <c r="I618" i="5" s="1" a="1"/>
  <c r="I618" i="5" s="1"/>
  <c r="H619" i="5"/>
  <c r="H620" i="5"/>
  <c r="I620" i="5" s="1" a="1"/>
  <c r="I620" i="5" s="1"/>
  <c r="H621" i="5"/>
  <c r="I621" i="5" s="1" a="1"/>
  <c r="I621" i="5" s="1"/>
  <c r="H622" i="5"/>
  <c r="I622" i="5" s="1" a="1"/>
  <c r="I622" i="5" s="1"/>
  <c r="H623" i="5"/>
  <c r="I623" i="5" s="1" a="1"/>
  <c r="I623" i="5" s="1"/>
  <c r="H624" i="5"/>
  <c r="I624" i="5" s="1" a="1"/>
  <c r="I624" i="5" s="1"/>
  <c r="H625" i="5"/>
  <c r="I625" i="5" s="1" a="1"/>
  <c r="I625" i="5" s="1"/>
  <c r="H626" i="5"/>
  <c r="I626" i="5" s="1" a="1"/>
  <c r="I626" i="5" s="1"/>
  <c r="H627" i="5"/>
  <c r="I627" i="5" s="1" a="1"/>
  <c r="I627" i="5" s="1"/>
  <c r="H628" i="5"/>
  <c r="I628" i="5" s="1" a="1"/>
  <c r="I628" i="5" s="1"/>
  <c r="H629" i="5"/>
  <c r="I629" i="5" s="1" a="1"/>
  <c r="I629" i="5" s="1"/>
  <c r="H630" i="5"/>
  <c r="I630" i="5" s="1" a="1"/>
  <c r="I630" i="5" s="1"/>
  <c r="H631" i="5"/>
  <c r="I631" i="5" s="1" a="1"/>
  <c r="I631" i="5" s="1"/>
  <c r="H632" i="5"/>
  <c r="I632" i="5" s="1" a="1"/>
  <c r="I632" i="5" s="1"/>
  <c r="H633" i="5"/>
  <c r="H634" i="5"/>
  <c r="I634" i="5" s="1" a="1"/>
  <c r="I634" i="5" s="1"/>
  <c r="H635" i="5"/>
  <c r="H636" i="5"/>
  <c r="I636" i="5" s="1" a="1"/>
  <c r="I636" i="5" s="1"/>
  <c r="H637" i="5"/>
  <c r="H638" i="5"/>
  <c r="I638" i="5" s="1" a="1"/>
  <c r="I638" i="5" s="1"/>
  <c r="H639" i="5"/>
  <c r="H640" i="5"/>
  <c r="I640" i="5" s="1" a="1"/>
  <c r="I640" i="5" s="1"/>
  <c r="H641" i="5"/>
  <c r="H642" i="5"/>
  <c r="I642" i="5" s="1" a="1"/>
  <c r="I642" i="5" s="1"/>
  <c r="H643" i="5"/>
  <c r="H644" i="5"/>
  <c r="I644" i="5" s="1" a="1"/>
  <c r="I644" i="5" s="1"/>
  <c r="H645" i="5"/>
  <c r="I645" i="5" s="1" a="1"/>
  <c r="I645" i="5" s="1"/>
  <c r="H646" i="5"/>
  <c r="I646" i="5" s="1" a="1"/>
  <c r="I646" i="5" s="1"/>
  <c r="H647" i="5"/>
  <c r="H648" i="5"/>
  <c r="I648" i="5" s="1" a="1"/>
  <c r="I648" i="5" s="1"/>
  <c r="H649" i="5"/>
  <c r="H650" i="5"/>
  <c r="I650" i="5" s="1" a="1"/>
  <c r="I650" i="5" s="1"/>
  <c r="H651" i="5"/>
  <c r="H652" i="5"/>
  <c r="I652" i="5" s="1" a="1"/>
  <c r="I652" i="5" s="1"/>
  <c r="H653" i="5"/>
  <c r="I653" i="5" s="1" a="1"/>
  <c r="I653" i="5" s="1"/>
  <c r="H654" i="5"/>
  <c r="I654" i="5" s="1" a="1"/>
  <c r="I654" i="5" s="1"/>
  <c r="H655" i="5"/>
  <c r="H656" i="5"/>
  <c r="I656" i="5" s="1" a="1"/>
  <c r="I656" i="5" s="1"/>
  <c r="H657" i="5"/>
  <c r="H658" i="5"/>
  <c r="I658" i="5" s="1" a="1"/>
  <c r="I658" i="5" s="1"/>
  <c r="H659" i="5"/>
  <c r="H660" i="5"/>
  <c r="I660" i="5" s="1" a="1"/>
  <c r="I660" i="5" s="1"/>
  <c r="H661" i="5"/>
  <c r="I661" i="5" s="1" a="1"/>
  <c r="I661" i="5" s="1"/>
  <c r="H662" i="5"/>
  <c r="I662" i="5" s="1" a="1"/>
  <c r="I662" i="5" s="1"/>
  <c r="H663" i="5"/>
  <c r="H664" i="5"/>
  <c r="I664" i="5" s="1" a="1"/>
  <c r="I664" i="5" s="1"/>
  <c r="H665" i="5"/>
  <c r="H666" i="5"/>
  <c r="I666" i="5" s="1" a="1"/>
  <c r="I666" i="5" s="1"/>
  <c r="H667" i="5"/>
  <c r="H668" i="5"/>
  <c r="I668" i="5" s="1" a="1"/>
  <c r="I668" i="5" s="1"/>
  <c r="H669" i="5"/>
  <c r="I669" i="5" s="1" a="1"/>
  <c r="I669" i="5" s="1"/>
  <c r="H670" i="5"/>
  <c r="I670" i="5" s="1" a="1"/>
  <c r="I670" i="5" s="1"/>
  <c r="H671" i="5"/>
  <c r="H672" i="5"/>
  <c r="I672" i="5" s="1" a="1"/>
  <c r="I672" i="5" s="1"/>
  <c r="H673" i="5"/>
  <c r="H674" i="5"/>
  <c r="I674" i="5" s="1" a="1"/>
  <c r="I674" i="5" s="1"/>
  <c r="H675" i="5"/>
  <c r="H676" i="5"/>
  <c r="I676" i="5" s="1" a="1"/>
  <c r="I676" i="5" s="1"/>
  <c r="H677" i="5"/>
  <c r="I677" i="5" s="1" a="1"/>
  <c r="I677" i="5" s="1"/>
  <c r="H678" i="5"/>
  <c r="I678" i="5" s="1" a="1"/>
  <c r="I678" i="5" s="1"/>
  <c r="H679" i="5"/>
  <c r="H680" i="5"/>
  <c r="I680" i="5" s="1" a="1"/>
  <c r="I680" i="5" s="1"/>
  <c r="H681" i="5"/>
  <c r="I681" i="5" s="1" a="1"/>
  <c r="I681" i="5" s="1"/>
  <c r="H682" i="5"/>
  <c r="I682" i="5" s="1" a="1"/>
  <c r="I682" i="5" s="1"/>
  <c r="H683" i="5"/>
  <c r="I683" i="5" s="1" a="1"/>
  <c r="I683" i="5" s="1"/>
  <c r="H684" i="5"/>
  <c r="I684" i="5" s="1" a="1"/>
  <c r="I684" i="5" s="1"/>
  <c r="H685" i="5"/>
  <c r="I685" i="5" s="1" a="1"/>
  <c r="I685" i="5" s="1"/>
  <c r="H686" i="5"/>
  <c r="I686" i="5" s="1" a="1"/>
  <c r="I686" i="5" s="1"/>
  <c r="H687" i="5"/>
  <c r="I687" i="5" s="1" a="1"/>
  <c r="I687" i="5" s="1"/>
  <c r="H688" i="5"/>
  <c r="I688" i="5" s="1" a="1"/>
  <c r="I688" i="5" s="1"/>
  <c r="H689" i="5"/>
  <c r="H690" i="5"/>
  <c r="I690" i="5" s="1" a="1"/>
  <c r="I690" i="5" s="1"/>
  <c r="H691" i="5"/>
  <c r="H692" i="5"/>
  <c r="I692" i="5" s="1" a="1"/>
  <c r="I692" i="5" s="1"/>
  <c r="H693" i="5"/>
  <c r="H694" i="5"/>
  <c r="I694" i="5" s="1" a="1"/>
  <c r="I694" i="5" s="1"/>
  <c r="H695" i="5"/>
  <c r="I695" i="5" s="1" a="1"/>
  <c r="I695" i="5" s="1"/>
  <c r="H696" i="5"/>
  <c r="I696" i="5" s="1" a="1"/>
  <c r="I696" i="5" s="1"/>
  <c r="H697" i="5"/>
  <c r="H698" i="5"/>
  <c r="I698" i="5" s="1" a="1"/>
  <c r="I698" i="5" s="1"/>
  <c r="H699" i="5"/>
  <c r="H700" i="5"/>
  <c r="I700" i="5" s="1" a="1"/>
  <c r="I700" i="5" s="1"/>
  <c r="H701" i="5"/>
  <c r="H702" i="5"/>
  <c r="I702" i="5" s="1" a="1"/>
  <c r="I702" i="5" s="1"/>
  <c r="H703" i="5"/>
  <c r="H704" i="5"/>
  <c r="I704" i="5" s="1" a="1"/>
  <c r="I704" i="5" s="1"/>
  <c r="H705" i="5"/>
  <c r="I705" i="5" s="1" a="1"/>
  <c r="I705" i="5" s="1"/>
  <c r="H706" i="5"/>
  <c r="I706" i="5" s="1" a="1"/>
  <c r="I706" i="5" s="1"/>
  <c r="H707" i="5"/>
  <c r="I707" i="5" s="1" a="1"/>
  <c r="I707" i="5" s="1"/>
  <c r="H708" i="5"/>
  <c r="I708" i="5" s="1" a="1"/>
  <c r="I708" i="5" s="1"/>
  <c r="H709" i="5"/>
  <c r="I709" i="5" s="1" a="1"/>
  <c r="I709" i="5" s="1"/>
  <c r="H710" i="5"/>
  <c r="I710" i="5" s="1" a="1"/>
  <c r="I710" i="5" s="1"/>
  <c r="H711" i="5"/>
  <c r="I711" i="5" s="1" a="1"/>
  <c r="I711" i="5" s="1"/>
  <c r="H712" i="5"/>
  <c r="I712" i="5" s="1" a="1"/>
  <c r="I712" i="5" s="1"/>
  <c r="H713" i="5"/>
  <c r="I713" i="5" s="1" a="1"/>
  <c r="I713" i="5" s="1"/>
  <c r="H714" i="5"/>
  <c r="I714" i="5" s="1" a="1"/>
  <c r="I714" i="5" s="1"/>
  <c r="H715" i="5"/>
  <c r="I715" i="5" s="1" a="1"/>
  <c r="I715" i="5" s="1"/>
  <c r="H716" i="5"/>
  <c r="I716" i="5" s="1" a="1"/>
  <c r="I716" i="5" s="1"/>
  <c r="H717" i="5"/>
  <c r="I717" i="5" s="1" a="1"/>
  <c r="I717" i="5" s="1"/>
  <c r="H718" i="5"/>
  <c r="I718" i="5" s="1" a="1"/>
  <c r="I718" i="5" s="1"/>
  <c r="H719" i="5"/>
  <c r="I719" i="5" s="1" a="1"/>
  <c r="I719" i="5" s="1"/>
  <c r="H720" i="5"/>
  <c r="I720" i="5" s="1" a="1"/>
  <c r="I720" i="5" s="1"/>
  <c r="H721" i="5"/>
  <c r="I721" i="5" s="1" a="1"/>
  <c r="I721" i="5" s="1"/>
  <c r="H722" i="5"/>
  <c r="I722" i="5" s="1" a="1"/>
  <c r="I722" i="5" s="1"/>
  <c r="H723" i="5"/>
  <c r="I723" i="5" s="1" a="1"/>
  <c r="I723" i="5" s="1"/>
  <c r="H724" i="5"/>
  <c r="I724" i="5" s="1" a="1"/>
  <c r="I724" i="5" s="1"/>
  <c r="H725" i="5"/>
  <c r="I725" i="5" s="1" a="1"/>
  <c r="I725" i="5" s="1"/>
  <c r="H726" i="5"/>
  <c r="I726" i="5" s="1" a="1"/>
  <c r="I726" i="5" s="1"/>
  <c r="H727" i="5"/>
  <c r="I727" i="5" s="1" a="1"/>
  <c r="I727" i="5" s="1"/>
  <c r="H728" i="5"/>
  <c r="I728" i="5" s="1" a="1"/>
  <c r="I728" i="5" s="1"/>
  <c r="H729" i="5"/>
  <c r="I729" i="5" s="1" a="1"/>
  <c r="I729" i="5" s="1"/>
  <c r="H730" i="5"/>
  <c r="I730" i="5" s="1" a="1"/>
  <c r="I730" i="5" s="1"/>
  <c r="H731" i="5"/>
  <c r="I731" i="5" s="1" a="1"/>
  <c r="I731" i="5" s="1"/>
  <c r="H732" i="5"/>
  <c r="I732" i="5" s="1" a="1"/>
  <c r="I732" i="5" s="1"/>
  <c r="H733" i="5"/>
  <c r="I733" i="5" s="1" a="1"/>
  <c r="I733" i="5" s="1"/>
  <c r="H734" i="5"/>
  <c r="I734" i="5" s="1" a="1"/>
  <c r="I734" i="5" s="1"/>
  <c r="H735" i="5"/>
  <c r="I735" i="5" s="1" a="1"/>
  <c r="I735" i="5" s="1"/>
  <c r="H736" i="5"/>
  <c r="I736" i="5" s="1" a="1"/>
  <c r="I736" i="5" s="1"/>
  <c r="H737" i="5"/>
  <c r="I737" i="5" s="1" a="1"/>
  <c r="I737" i="5" s="1"/>
  <c r="H738" i="5"/>
  <c r="I738" i="5" s="1" a="1"/>
  <c r="I738" i="5" s="1"/>
  <c r="H739" i="5"/>
  <c r="I739" i="5" s="1" a="1"/>
  <c r="I739" i="5" s="1"/>
  <c r="H740" i="5"/>
  <c r="I740" i="5" s="1" a="1"/>
  <c r="I740" i="5" s="1"/>
  <c r="H741" i="5"/>
  <c r="I741" i="5" s="1" a="1"/>
  <c r="I741" i="5" s="1"/>
  <c r="H742" i="5"/>
  <c r="I742" i="5" s="1" a="1"/>
  <c r="I742" i="5" s="1"/>
  <c r="H743" i="5"/>
  <c r="I743" i="5" s="1" a="1"/>
  <c r="I743" i="5" s="1"/>
  <c r="H744" i="5"/>
  <c r="I744" i="5" s="1" a="1"/>
  <c r="I744" i="5" s="1"/>
  <c r="H745" i="5"/>
  <c r="I745" i="5" s="1" a="1"/>
  <c r="I745" i="5" s="1"/>
  <c r="H746" i="5"/>
  <c r="I746" i="5" s="1" a="1"/>
  <c r="I746" i="5" s="1"/>
  <c r="H747" i="5"/>
  <c r="I747" i="5" s="1" a="1"/>
  <c r="I747" i="5" s="1"/>
  <c r="H748" i="5"/>
  <c r="I748" i="5" s="1" a="1"/>
  <c r="I748" i="5" s="1"/>
  <c r="H749" i="5"/>
  <c r="I749" i="5" s="1" a="1"/>
  <c r="I749" i="5" s="1"/>
  <c r="H750" i="5"/>
  <c r="I750" i="5" s="1" a="1"/>
  <c r="I750" i="5" s="1"/>
  <c r="H751" i="5"/>
  <c r="I751" i="5" s="1" a="1"/>
  <c r="I751" i="5" s="1"/>
  <c r="H752" i="5"/>
  <c r="I752" i="5" s="1" a="1"/>
  <c r="I752" i="5" s="1"/>
  <c r="H753" i="5"/>
  <c r="I753" i="5" s="1" a="1"/>
  <c r="I753" i="5" s="1"/>
  <c r="H754" i="5"/>
  <c r="I754" i="5" s="1" a="1"/>
  <c r="I754" i="5" s="1"/>
  <c r="H755" i="5"/>
  <c r="I755" i="5" s="1" a="1"/>
  <c r="I755" i="5" s="1"/>
  <c r="H756" i="5"/>
  <c r="I756" i="5" s="1" a="1"/>
  <c r="I756" i="5" s="1"/>
  <c r="H757" i="5"/>
  <c r="I757" i="5" s="1" a="1"/>
  <c r="I757" i="5" s="1"/>
  <c r="H758" i="5"/>
  <c r="I758" i="5" s="1" a="1"/>
  <c r="I758" i="5" s="1"/>
  <c r="H759" i="5"/>
  <c r="I759" i="5" s="1" a="1"/>
  <c r="I759" i="5" s="1"/>
  <c r="H760" i="5"/>
  <c r="I760" i="5" s="1" a="1"/>
  <c r="I760" i="5" s="1"/>
  <c r="H761" i="5"/>
  <c r="I761" i="5" s="1" a="1"/>
  <c r="I761" i="5" s="1"/>
  <c r="H762" i="5"/>
  <c r="I762" i="5" s="1" a="1"/>
  <c r="I762" i="5" s="1"/>
  <c r="H763" i="5"/>
  <c r="I763" i="5" s="1" a="1"/>
  <c r="I763" i="5" s="1"/>
  <c r="H764" i="5"/>
  <c r="I764" i="5" s="1" a="1"/>
  <c r="I764" i="5" s="1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" i="5"/>
  <c r="A1" i="5" a="1"/>
  <c r="B568" i="5" s="1" a="1"/>
  <c r="B568" i="5" s="1"/>
  <c r="M3942" i="6"/>
  <c r="M5087" i="6"/>
  <c r="M6646" i="6"/>
  <c r="M6647" i="6"/>
  <c r="M9400" i="6"/>
  <c r="M9401" i="6"/>
  <c r="M9402" i="6"/>
  <c r="M9403" i="6"/>
  <c r="M9404" i="6"/>
  <c r="M9405" i="6"/>
  <c r="M9406" i="6"/>
  <c r="M2723" i="6"/>
  <c r="M3585" i="6"/>
  <c r="M6299" i="6"/>
  <c r="M6310" i="6"/>
  <c r="M8470" i="6"/>
  <c r="M9523" i="6"/>
  <c r="M9034" i="6"/>
  <c r="M9035" i="6"/>
  <c r="M9036" i="6"/>
  <c r="M3535" i="6"/>
  <c r="M3536" i="6"/>
  <c r="M2011" i="6"/>
  <c r="M6748" i="6"/>
  <c r="M5857" i="6"/>
  <c r="M5858" i="6"/>
  <c r="M6846" i="6"/>
  <c r="M6847" i="6"/>
  <c r="M6848" i="6"/>
  <c r="M6849" i="6"/>
  <c r="M6850" i="6"/>
  <c r="M6851" i="6"/>
  <c r="M6852" i="6"/>
  <c r="M1045" i="6"/>
  <c r="M3552" i="6"/>
  <c r="M3553" i="6"/>
  <c r="M5920" i="6"/>
  <c r="M5921" i="6"/>
  <c r="M5922" i="6"/>
  <c r="M5923" i="6"/>
  <c r="M1507" i="6"/>
  <c r="M4865" i="6"/>
  <c r="M1368" i="6"/>
  <c r="M5664" i="6"/>
  <c r="M5665" i="6"/>
  <c r="M8645" i="6"/>
  <c r="M5030" i="6"/>
  <c r="M5031" i="6"/>
  <c r="M7634" i="6"/>
  <c r="M7635" i="6"/>
  <c r="M7636" i="6"/>
  <c r="M7637" i="6"/>
  <c r="M3493" i="6"/>
  <c r="M3494" i="6"/>
  <c r="M5052" i="6"/>
  <c r="M5053" i="6"/>
  <c r="M5054" i="6"/>
  <c r="M5055" i="6"/>
  <c r="M5056" i="6"/>
  <c r="M5057" i="6"/>
  <c r="M5058" i="6"/>
  <c r="M6279" i="6"/>
  <c r="M6280" i="6"/>
  <c r="M6281" i="6"/>
  <c r="M6282" i="6"/>
  <c r="M7583" i="6"/>
  <c r="M8236" i="6"/>
  <c r="M8237" i="6"/>
  <c r="M5154" i="6"/>
  <c r="M4352" i="6"/>
  <c r="M1459" i="6"/>
  <c r="M7603" i="6"/>
  <c r="M7604" i="6"/>
  <c r="M7605" i="6"/>
  <c r="M266" i="6"/>
  <c r="M267" i="6"/>
  <c r="M268" i="6"/>
  <c r="M8305" i="6"/>
  <c r="M5088" i="6"/>
  <c r="M5089" i="6"/>
  <c r="M8698" i="6"/>
  <c r="M8699" i="6"/>
  <c r="M6979" i="6"/>
  <c r="M703" i="6"/>
  <c r="M2386" i="6"/>
  <c r="M970" i="6"/>
  <c r="M971" i="6"/>
  <c r="M5535" i="6"/>
  <c r="M4367" i="6"/>
  <c r="M4368" i="6"/>
  <c r="M4369" i="6"/>
  <c r="M7945" i="6"/>
  <c r="M7946" i="6"/>
  <c r="M7947" i="6"/>
  <c r="M809" i="6"/>
  <c r="M785" i="6"/>
  <c r="M2226" i="6"/>
  <c r="M4472" i="6"/>
  <c r="M4603" i="6"/>
  <c r="M4604" i="6"/>
  <c r="M4605" i="6"/>
  <c r="M3643" i="6"/>
  <c r="M6407" i="6"/>
  <c r="M6408" i="6"/>
  <c r="M6409" i="6"/>
  <c r="M560" i="6"/>
  <c r="M561" i="6"/>
  <c r="M562" i="6"/>
  <c r="M6625" i="6"/>
  <c r="M46" i="6"/>
  <c r="M4008" i="6"/>
  <c r="M4009" i="6"/>
  <c r="M9047" i="6"/>
  <c r="M9048" i="6"/>
  <c r="M9049" i="6"/>
  <c r="M9050" i="6"/>
  <c r="M7871" i="6"/>
  <c r="M7715" i="6"/>
  <c r="M5090" i="6"/>
  <c r="M5091" i="6"/>
  <c r="M5092" i="6"/>
  <c r="M5093" i="6"/>
  <c r="M5094" i="6"/>
  <c r="M8068" i="6"/>
  <c r="M8845" i="6"/>
  <c r="M836" i="6"/>
  <c r="M837" i="6"/>
  <c r="M3962" i="6"/>
  <c r="M3963" i="6"/>
  <c r="M3150" i="6"/>
  <c r="M3151" i="6"/>
  <c r="M3152" i="6"/>
  <c r="M4156" i="6"/>
  <c r="M4157" i="6"/>
  <c r="M4158" i="6"/>
  <c r="M4159" i="6"/>
  <c r="M4160" i="6"/>
  <c r="M4161" i="6"/>
  <c r="M4162" i="6"/>
  <c r="M4480" i="6"/>
  <c r="M1383" i="6"/>
  <c r="M1384" i="6"/>
  <c r="M1385" i="6"/>
  <c r="M100" i="6"/>
  <c r="M6939" i="6"/>
  <c r="M8637" i="6"/>
  <c r="M3586" i="6"/>
  <c r="M3587" i="6"/>
  <c r="M3588" i="6"/>
  <c r="M3589" i="6"/>
  <c r="M5637" i="6"/>
  <c r="M5638" i="6"/>
  <c r="M7437" i="6"/>
  <c r="M7438" i="6"/>
  <c r="M7439" i="6"/>
  <c r="M7466" i="6"/>
  <c r="M9861" i="6"/>
  <c r="M3778" i="6"/>
  <c r="M3779" i="6"/>
  <c r="M5321" i="6"/>
  <c r="M5918" i="6"/>
  <c r="M3834" i="6"/>
  <c r="M3943" i="6"/>
  <c r="M8954" i="6"/>
  <c r="M8955" i="6"/>
  <c r="M8956" i="6"/>
  <c r="M8957" i="6"/>
  <c r="M8958" i="6"/>
  <c r="M8959" i="6"/>
  <c r="M8960" i="6"/>
  <c r="M9143" i="6"/>
  <c r="M9144" i="6"/>
  <c r="M9145" i="6"/>
  <c r="M8890" i="6"/>
  <c r="M8891" i="6"/>
  <c r="M2679" i="6"/>
  <c r="M6313" i="6"/>
  <c r="M6314" i="6"/>
  <c r="M6041" i="6"/>
  <c r="M8238" i="6"/>
  <c r="M8239" i="6"/>
  <c r="M8387" i="6"/>
  <c r="M8388" i="6"/>
  <c r="M8389" i="6"/>
  <c r="M3673" i="6"/>
  <c r="M9041" i="6"/>
  <c r="M4882" i="6"/>
  <c r="M4883" i="6"/>
  <c r="M6635" i="6"/>
  <c r="M6636" i="6"/>
  <c r="M6637" i="6"/>
  <c r="M6638" i="6"/>
  <c r="M6639" i="6"/>
  <c r="M6541" i="6"/>
  <c r="M9757" i="6"/>
  <c r="M9758" i="6"/>
  <c r="M810" i="6"/>
  <c r="M2089" i="6"/>
  <c r="M2090" i="6"/>
  <c r="M2177" i="6"/>
  <c r="M9164" i="6"/>
  <c r="M9165" i="6"/>
  <c r="M168" i="6"/>
  <c r="M2335" i="6"/>
  <c r="M269" i="6"/>
  <c r="M430" i="6"/>
  <c r="M431" i="6"/>
  <c r="M432" i="6"/>
  <c r="M433" i="6"/>
  <c r="M434" i="6"/>
  <c r="M7919" i="6"/>
  <c r="M7995" i="6"/>
  <c r="M7996" i="6"/>
  <c r="M7997" i="6"/>
  <c r="M7998" i="6"/>
  <c r="M7999" i="6"/>
  <c r="M4052" i="6"/>
  <c r="M4053" i="6"/>
  <c r="M5962" i="6"/>
  <c r="M5963" i="6"/>
  <c r="M5964" i="6"/>
  <c r="M5965" i="6"/>
  <c r="M5966" i="6"/>
  <c r="M5967" i="6"/>
  <c r="M7109" i="6"/>
  <c r="M7110" i="6"/>
  <c r="M7111" i="6"/>
  <c r="M7881" i="6"/>
  <c r="M7882" i="6"/>
  <c r="M8909" i="6"/>
  <c r="M2780" i="6"/>
  <c r="M2781" i="6"/>
  <c r="M2782" i="6"/>
  <c r="M2783" i="6"/>
  <c r="M2784" i="6"/>
  <c r="M725" i="6"/>
  <c r="M5155" i="6"/>
  <c r="M5156" i="6"/>
  <c r="M5157" i="6"/>
  <c r="M5158" i="6"/>
  <c r="M5159" i="6"/>
  <c r="M5160" i="6"/>
  <c r="M5161" i="6"/>
  <c r="M9446" i="6"/>
  <c r="M9447" i="6"/>
  <c r="M9448" i="6"/>
  <c r="M9449" i="6"/>
  <c r="M9450" i="6"/>
  <c r="M3521" i="6"/>
  <c r="M4420" i="6"/>
  <c r="M4421" i="6"/>
  <c r="M3522" i="6"/>
  <c r="M3523" i="6"/>
  <c r="M6242" i="6"/>
  <c r="M6243" i="6"/>
  <c r="M6244" i="6"/>
  <c r="M6245" i="6"/>
  <c r="M435" i="6"/>
  <c r="M436" i="6"/>
  <c r="M437" i="6"/>
  <c r="M2312" i="6"/>
  <c r="M8863" i="6"/>
  <c r="M8864" i="6"/>
  <c r="M5129" i="6"/>
  <c r="M6441" i="6"/>
  <c r="M2235" i="6"/>
  <c r="M5840" i="6"/>
  <c r="M270" i="6"/>
  <c r="M271" i="6"/>
  <c r="M21" i="6"/>
  <c r="M7164" i="6"/>
  <c r="M7165" i="6"/>
  <c r="M7166" i="6"/>
  <c r="M1420" i="6"/>
  <c r="M1421" i="6"/>
  <c r="M1084" i="6"/>
  <c r="M1085" i="6"/>
  <c r="M1086" i="6"/>
  <c r="M1087" i="6"/>
  <c r="M6728" i="6"/>
  <c r="M6729" i="6"/>
  <c r="M6518" i="6"/>
  <c r="M6730" i="6"/>
  <c r="M6731" i="6"/>
  <c r="M6732" i="6"/>
  <c r="M3427" i="6"/>
  <c r="M3428" i="6"/>
  <c r="M3429" i="6"/>
  <c r="M3780" i="6"/>
  <c r="M3781" i="6"/>
  <c r="M3782" i="6"/>
  <c r="M3783" i="6"/>
  <c r="M8069" i="6"/>
  <c r="M8070" i="6"/>
  <c r="M8071" i="6"/>
  <c r="M8072" i="6"/>
  <c r="M8073" i="6"/>
  <c r="M4054" i="6"/>
  <c r="M4055" i="6"/>
  <c r="M4056" i="6"/>
  <c r="M4057" i="6"/>
  <c r="M4058" i="6"/>
  <c r="M610" i="6"/>
  <c r="M7557" i="6"/>
  <c r="M8017" i="6"/>
  <c r="M9451" i="6"/>
  <c r="M9452" i="6"/>
  <c r="M2724" i="6"/>
  <c r="M4405" i="6"/>
  <c r="M4406" i="6"/>
  <c r="M4407" i="6"/>
  <c r="M4408" i="6"/>
  <c r="M8787" i="6"/>
  <c r="M9119" i="6"/>
  <c r="M9120" i="6"/>
  <c r="M8046" i="6"/>
  <c r="M8539" i="6"/>
  <c r="M8540" i="6"/>
  <c r="M8541" i="6"/>
  <c r="M8542" i="6"/>
  <c r="M8543" i="6"/>
  <c r="M8865" i="6"/>
  <c r="M5413" i="6"/>
  <c r="M5414" i="6"/>
  <c r="M871" i="6"/>
  <c r="M4596" i="6"/>
  <c r="M4597" i="6"/>
  <c r="M4598" i="6"/>
  <c r="M4599" i="6"/>
  <c r="M4600" i="6"/>
  <c r="M5405" i="6"/>
  <c r="M5406" i="6"/>
  <c r="M5407" i="6"/>
  <c r="M6993" i="6"/>
  <c r="M6994" i="6"/>
  <c r="M6995" i="6"/>
  <c r="M9265" i="6"/>
  <c r="M9266" i="6"/>
  <c r="M7333" i="6"/>
  <c r="M9635" i="6"/>
  <c r="M9636" i="6"/>
  <c r="M9637" i="6"/>
  <c r="M9638" i="6"/>
  <c r="M5996" i="6"/>
  <c r="M2248" i="6"/>
  <c r="M2061" i="6"/>
  <c r="M2062" i="6"/>
  <c r="M2063" i="6"/>
  <c r="M4575" i="6"/>
  <c r="M4576" i="6"/>
  <c r="M4577" i="6"/>
  <c r="M4578" i="6"/>
  <c r="M4579" i="6"/>
  <c r="M5510" i="6"/>
  <c r="M5511" i="6"/>
  <c r="M5512" i="6"/>
  <c r="M5513" i="6"/>
  <c r="M5415" i="6"/>
  <c r="M3002" i="6"/>
  <c r="M3003" i="6"/>
  <c r="M1266" i="6"/>
  <c r="M1267" i="6"/>
  <c r="M1268" i="6"/>
  <c r="M1269" i="6"/>
  <c r="M8808" i="6"/>
  <c r="M4094" i="6"/>
  <c r="M4095" i="6"/>
  <c r="M4096" i="6"/>
  <c r="M4097" i="6"/>
  <c r="M2378" i="6"/>
  <c r="M2379" i="6"/>
  <c r="M9206" i="6"/>
  <c r="M9207" i="6"/>
  <c r="M9208" i="6"/>
  <c r="M9209" i="6"/>
  <c r="M4244" i="6"/>
  <c r="M1704" i="6"/>
  <c r="M7593" i="6"/>
  <c r="M7594" i="6"/>
  <c r="M7595" i="6"/>
  <c r="M4059" i="6"/>
  <c r="M4060" i="6"/>
  <c r="M7309" i="6"/>
  <c r="M6255" i="6"/>
  <c r="M6256" i="6"/>
  <c r="M6191" i="6"/>
  <c r="M6192" i="6"/>
  <c r="M8335" i="6"/>
  <c r="M223" i="6"/>
  <c r="M224" i="6"/>
  <c r="M8829" i="6"/>
  <c r="M8830" i="6"/>
  <c r="M9420" i="6"/>
  <c r="M2124" i="6"/>
  <c r="M1061" i="6"/>
  <c r="M1062" i="6"/>
  <c r="M6557" i="6"/>
  <c r="M4451" i="6"/>
  <c r="M4452" i="6"/>
  <c r="M4453" i="6"/>
  <c r="M4454" i="6"/>
  <c r="M8083" i="6"/>
  <c r="M9632" i="6"/>
  <c r="M69" i="6"/>
  <c r="M299" i="6"/>
  <c r="M300" i="6"/>
  <c r="M301" i="6"/>
  <c r="M302" i="6"/>
  <c r="M303" i="6"/>
  <c r="M304" i="6"/>
  <c r="M305" i="6"/>
  <c r="M306" i="6"/>
  <c r="M307" i="6"/>
  <c r="M872" i="6"/>
  <c r="M873" i="6"/>
  <c r="M2178" i="6"/>
  <c r="M5481" i="6"/>
  <c r="M811" i="6"/>
  <c r="M3028" i="6"/>
  <c r="M3029" i="6"/>
  <c r="M9349" i="6"/>
  <c r="M1046" i="6"/>
  <c r="M1047" i="6"/>
  <c r="M1742" i="6"/>
  <c r="M563" i="6"/>
  <c r="M564" i="6"/>
  <c r="M8924" i="6"/>
  <c r="M1209" i="6"/>
  <c r="M5473" i="6"/>
  <c r="M5474" i="6"/>
  <c r="M5475" i="6"/>
  <c r="M5476" i="6"/>
  <c r="M5130" i="6"/>
  <c r="M8137" i="6"/>
  <c r="M8138" i="6"/>
  <c r="M5095" i="6"/>
  <c r="M5096" i="6"/>
  <c r="M1433" i="6"/>
  <c r="M3230" i="6"/>
  <c r="M4481" i="6"/>
  <c r="M4482" i="6"/>
  <c r="M4483" i="6"/>
  <c r="M4484" i="6"/>
  <c r="M4485" i="6"/>
  <c r="M4486" i="6"/>
  <c r="M2906" i="6"/>
  <c r="M5549" i="6"/>
  <c r="M5550" i="6"/>
  <c r="M5551" i="6"/>
  <c r="M5552" i="6"/>
  <c r="M5553" i="6"/>
  <c r="M5554" i="6"/>
  <c r="M1030" i="6"/>
  <c r="M1031" i="6"/>
  <c r="M3476" i="6"/>
  <c r="M9891" i="6"/>
  <c r="M4250" i="6"/>
  <c r="M4251" i="6"/>
  <c r="M6042" i="6"/>
  <c r="M6043" i="6"/>
  <c r="M6044" i="6"/>
  <c r="M5421" i="6"/>
  <c r="M5422" i="6"/>
  <c r="M5423" i="6"/>
  <c r="M5424" i="6"/>
  <c r="M5425" i="6"/>
  <c r="M7962" i="6"/>
  <c r="M2814" i="6"/>
  <c r="M3455" i="6"/>
  <c r="M5997" i="6"/>
  <c r="M8508" i="6"/>
  <c r="M8509" i="6"/>
  <c r="M8510" i="6"/>
  <c r="M8511" i="6"/>
  <c r="M8512" i="6"/>
  <c r="M8513" i="6"/>
  <c r="M4915" i="6"/>
  <c r="M4069" i="6"/>
  <c r="M4987" i="6"/>
  <c r="M4988" i="6"/>
  <c r="M8727" i="6"/>
  <c r="M9215" i="6"/>
  <c r="M9216" i="6"/>
  <c r="M2294" i="6"/>
  <c r="M2295" i="6"/>
  <c r="M2296" i="6"/>
  <c r="M8618" i="6"/>
  <c r="M9407" i="6"/>
  <c r="M9408" i="6"/>
  <c r="M9409" i="6"/>
  <c r="M8892" i="6"/>
  <c r="M8893" i="6"/>
  <c r="M5325" i="6"/>
  <c r="M5614" i="6"/>
  <c r="M5924" i="6"/>
  <c r="M4792" i="6"/>
  <c r="M4793" i="6"/>
  <c r="M4794" i="6"/>
  <c r="M4795" i="6"/>
  <c r="M5177" i="6"/>
  <c r="M5178" i="6"/>
  <c r="M5179" i="6"/>
  <c r="M5180" i="6"/>
  <c r="M5181" i="6"/>
  <c r="M726" i="6"/>
  <c r="M7815" i="6"/>
  <c r="M7816" i="6"/>
  <c r="M7817" i="6"/>
  <c r="M7818" i="6"/>
  <c r="M506" i="6"/>
  <c r="M507" i="6"/>
  <c r="M4115" i="6"/>
  <c r="M127" i="6"/>
  <c r="M128" i="6"/>
  <c r="M3210" i="6"/>
  <c r="M3211" i="6"/>
  <c r="M3212" i="6"/>
  <c r="M3213" i="6"/>
  <c r="M7778" i="6"/>
  <c r="M7779" i="6"/>
  <c r="M7780" i="6"/>
  <c r="M3204" i="6"/>
  <c r="M5263" i="6"/>
  <c r="M5264" i="6"/>
  <c r="M5942" i="6"/>
  <c r="M1012" i="6"/>
  <c r="M1013" i="6"/>
  <c r="M6980" i="6"/>
  <c r="M6981" i="6"/>
  <c r="M6982" i="6"/>
  <c r="M6489" i="6"/>
  <c r="M1568" i="6"/>
  <c r="M5202" i="6"/>
  <c r="M5203" i="6"/>
  <c r="M4916" i="6"/>
  <c r="M1624" i="6"/>
  <c r="M6193" i="6"/>
  <c r="M6130" i="6"/>
  <c r="M6131" i="6"/>
  <c r="M9916" i="6"/>
  <c r="M4897" i="6"/>
  <c r="M6021" i="6"/>
  <c r="M9531" i="6"/>
  <c r="M9532" i="6"/>
  <c r="M9533" i="6"/>
  <c r="M611" i="6"/>
  <c r="M612" i="6"/>
  <c r="M6386" i="6"/>
  <c r="M6387" i="6"/>
  <c r="M6388" i="6"/>
  <c r="M5477" i="6"/>
  <c r="M1485" i="6"/>
  <c r="M535" i="6"/>
  <c r="M2135" i="6"/>
  <c r="M9848" i="6"/>
  <c r="M5117" i="6"/>
  <c r="M5118" i="6"/>
  <c r="M5119" i="6"/>
  <c r="M593" i="6"/>
  <c r="M594" i="6"/>
  <c r="M8894" i="6"/>
  <c r="M8895" i="6"/>
  <c r="M6132" i="6"/>
  <c r="M6133" i="6"/>
  <c r="M329" i="6"/>
  <c r="M1210" i="6"/>
  <c r="M1211" i="6"/>
  <c r="M1212" i="6"/>
  <c r="M1213" i="6"/>
  <c r="M22" i="6"/>
  <c r="M23" i="6"/>
  <c r="M24" i="6"/>
  <c r="M25" i="6"/>
  <c r="M4010" i="6"/>
  <c r="M6832" i="6"/>
  <c r="M6833" i="6"/>
  <c r="M6834" i="6"/>
  <c r="M1982" i="6"/>
  <c r="M1983" i="6"/>
  <c r="M6927" i="6"/>
  <c r="M438" i="6"/>
  <c r="M439" i="6"/>
  <c r="M440" i="6"/>
  <c r="M441" i="6"/>
  <c r="M442" i="6"/>
  <c r="M7281" i="6"/>
  <c r="M7282" i="6"/>
  <c r="M5603" i="6"/>
  <c r="M5604" i="6"/>
  <c r="M5605" i="6"/>
  <c r="M5606" i="6"/>
  <c r="M9978" i="6"/>
  <c r="M9979" i="6"/>
  <c r="M9128" i="6"/>
  <c r="M9129" i="6"/>
  <c r="M9130" i="6"/>
  <c r="M9131" i="6"/>
  <c r="M4898" i="6"/>
  <c r="M4884" i="6"/>
  <c r="M4885" i="6"/>
  <c r="M4886" i="6"/>
  <c r="M9806" i="6"/>
  <c r="M9807" i="6"/>
  <c r="M9808" i="6"/>
  <c r="M9809" i="6"/>
  <c r="M9810" i="6"/>
  <c r="M9487" i="6"/>
  <c r="M9488" i="6"/>
  <c r="M9489" i="6"/>
  <c r="M5399" i="6"/>
  <c r="M5400" i="6"/>
  <c r="M4422" i="6"/>
  <c r="M4423" i="6"/>
  <c r="M693" i="6"/>
  <c r="M694" i="6"/>
  <c r="M1776" i="6"/>
  <c r="M1777" i="6"/>
  <c r="M1778" i="6"/>
  <c r="M1779" i="6"/>
  <c r="M1780" i="6"/>
  <c r="M8074" i="6"/>
  <c r="M6232" i="6"/>
  <c r="M6233" i="6"/>
  <c r="M6234" i="6"/>
  <c r="M6235" i="6"/>
  <c r="M1434" i="6"/>
  <c r="M2445" i="6"/>
  <c r="M169" i="6"/>
  <c r="M170" i="6"/>
  <c r="M3495" i="6"/>
  <c r="M3496" i="6"/>
  <c r="M3497" i="6"/>
  <c r="M1279" i="6"/>
  <c r="M1280" i="6"/>
  <c r="M6676" i="6"/>
  <c r="M4701" i="6"/>
  <c r="M4702" i="6"/>
  <c r="M5270" i="6"/>
  <c r="M5271" i="6"/>
  <c r="M3430" i="6"/>
  <c r="M1909" i="6"/>
  <c r="M1910" i="6"/>
  <c r="M2297" i="6"/>
  <c r="M1959" i="6"/>
  <c r="M2" i="6"/>
  <c r="M5555" i="6"/>
  <c r="M5556" i="6"/>
  <c r="M3498" i="6"/>
  <c r="M3499" i="6"/>
  <c r="M3500" i="6"/>
  <c r="M4085" i="6"/>
  <c r="M2207" i="6"/>
  <c r="M2208" i="6"/>
  <c r="M4667" i="6"/>
  <c r="M4668" i="6"/>
  <c r="M4669" i="6"/>
  <c r="M4336" i="6"/>
  <c r="M4337" i="6"/>
  <c r="M7029" i="6"/>
  <c r="M7030" i="6"/>
  <c r="M7031" i="6"/>
  <c r="M7032" i="6"/>
  <c r="M5585" i="6"/>
  <c r="M3988" i="6"/>
  <c r="M2313" i="6"/>
  <c r="M2314" i="6"/>
  <c r="M2315" i="6"/>
  <c r="M8084" i="6"/>
  <c r="M2307" i="6"/>
  <c r="M2308" i="6"/>
  <c r="M2309" i="6"/>
  <c r="M2249" i="6"/>
  <c r="M339" i="6"/>
  <c r="M340" i="6"/>
  <c r="M341" i="6"/>
  <c r="M2923" i="6"/>
  <c r="M2924" i="6"/>
  <c r="M2925" i="6"/>
  <c r="M2926" i="6"/>
  <c r="M3800" i="6"/>
  <c r="M3801" i="6"/>
  <c r="M3802" i="6"/>
  <c r="M854" i="6"/>
  <c r="M855" i="6"/>
  <c r="M9303" i="6"/>
  <c r="M9304" i="6"/>
  <c r="M9305" i="6"/>
  <c r="M47" i="6"/>
  <c r="M9356" i="6"/>
  <c r="M9357" i="6"/>
  <c r="M9358" i="6"/>
  <c r="M7757" i="6"/>
  <c r="M7758" i="6"/>
  <c r="M7516" i="6"/>
  <c r="M7517" i="6"/>
  <c r="M7518" i="6"/>
  <c r="M7519" i="6"/>
  <c r="M7520" i="6"/>
  <c r="M7521" i="6"/>
  <c r="M7522" i="6"/>
  <c r="M1637" i="6"/>
  <c r="M3989" i="6"/>
  <c r="M7701" i="6"/>
  <c r="M8925" i="6"/>
  <c r="M8926" i="6"/>
  <c r="M8927" i="6"/>
  <c r="M8255" i="6"/>
  <c r="M8256" i="6"/>
  <c r="M8257" i="6"/>
  <c r="M9680" i="6"/>
  <c r="M1625" i="6"/>
  <c r="M2446" i="6"/>
  <c r="M2447" i="6"/>
  <c r="M2448" i="6"/>
  <c r="M9319" i="6"/>
  <c r="M9975" i="6"/>
  <c r="M1281" i="6"/>
  <c r="M9441" i="6"/>
  <c r="M9442" i="6"/>
  <c r="M5773" i="6"/>
  <c r="M3460" i="6"/>
  <c r="M3461" i="6"/>
  <c r="M8725" i="6"/>
  <c r="M4934" i="6"/>
  <c r="M1422" i="6"/>
  <c r="M1423" i="6"/>
  <c r="M3610" i="6"/>
  <c r="M3611" i="6"/>
  <c r="M3612" i="6"/>
  <c r="M3613" i="6"/>
  <c r="M3614" i="6"/>
  <c r="M3216" i="6"/>
  <c r="M3217" i="6"/>
  <c r="M3218" i="6"/>
  <c r="M3219" i="6"/>
  <c r="M3220" i="6"/>
  <c r="M3221" i="6"/>
  <c r="M8961" i="6"/>
  <c r="M9992" i="6"/>
  <c r="M9993" i="6"/>
  <c r="M9994" i="6"/>
  <c r="M4618" i="6"/>
  <c r="M4619" i="6"/>
  <c r="M4620" i="6"/>
  <c r="M4621" i="6"/>
  <c r="M9470" i="6"/>
  <c r="M9471" i="6"/>
  <c r="M5607" i="6"/>
  <c r="M1183" i="6"/>
  <c r="M1184" i="6"/>
  <c r="M1185" i="6"/>
  <c r="M1186" i="6"/>
  <c r="M5528" i="6"/>
  <c r="M6134" i="6"/>
  <c r="M4353" i="6"/>
  <c r="M8030" i="6"/>
  <c r="M8031" i="6"/>
  <c r="M1947" i="6"/>
  <c r="M1386" i="6"/>
  <c r="M7000" i="6"/>
  <c r="M874" i="6"/>
  <c r="M7924" i="6"/>
  <c r="M9964" i="6"/>
  <c r="M9965" i="6"/>
  <c r="M9966" i="6"/>
  <c r="M9967" i="6"/>
  <c r="M9968" i="6"/>
  <c r="M9522" i="6"/>
  <c r="M5275" i="6"/>
  <c r="M3159" i="6"/>
  <c r="M3160" i="6"/>
  <c r="M3161" i="6"/>
  <c r="M3162" i="6"/>
  <c r="M3163" i="6"/>
  <c r="M3164" i="6"/>
  <c r="M9330" i="6"/>
  <c r="M7056" i="6"/>
  <c r="M7057" i="6"/>
  <c r="M7058" i="6"/>
  <c r="M7059" i="6"/>
  <c r="M6680" i="6"/>
  <c r="M6681" i="6"/>
  <c r="M6682" i="6"/>
  <c r="M6683" i="6"/>
  <c r="M7493" i="6"/>
  <c r="M2933" i="6"/>
  <c r="M6071" i="6"/>
  <c r="M7310" i="6"/>
  <c r="M7311" i="6"/>
  <c r="M7312" i="6"/>
  <c r="M7313" i="6"/>
  <c r="M5272" i="6"/>
  <c r="M8846" i="6"/>
  <c r="M8847" i="6"/>
  <c r="M1346" i="6"/>
  <c r="M5968" i="6"/>
  <c r="M5969" i="6"/>
  <c r="M5970" i="6"/>
  <c r="M6257" i="6"/>
  <c r="M3073" i="6"/>
  <c r="M3074" i="6"/>
  <c r="M4691" i="6"/>
  <c r="M5657" i="6"/>
  <c r="M2676" i="6"/>
  <c r="M8579" i="6"/>
  <c r="M8580" i="6"/>
  <c r="M7939" i="6"/>
  <c r="M7940" i="6"/>
  <c r="M8687" i="6"/>
  <c r="M8688" i="6"/>
  <c r="M8689" i="6"/>
  <c r="M8690" i="6"/>
  <c r="M2491" i="6"/>
  <c r="M2492" i="6"/>
  <c r="M7791" i="6"/>
  <c r="M4385" i="6"/>
  <c r="M9332" i="6"/>
  <c r="M9333" i="6"/>
  <c r="M9334" i="6"/>
  <c r="M9335" i="6"/>
  <c r="M9336" i="6"/>
  <c r="M2198" i="6"/>
  <c r="M2199" i="6"/>
  <c r="M9547" i="6"/>
  <c r="M9548" i="6"/>
  <c r="M1743" i="6"/>
  <c r="M1744" i="6"/>
  <c r="M1745" i="6"/>
  <c r="M2236" i="6"/>
  <c r="M2237" i="6"/>
  <c r="M2238" i="6"/>
  <c r="M2239" i="6"/>
  <c r="M4813" i="6"/>
  <c r="M4814" i="6"/>
  <c r="M4815" i="6"/>
  <c r="M8962" i="6"/>
  <c r="M856" i="6"/>
  <c r="M5695" i="6"/>
  <c r="M6334" i="6"/>
  <c r="M6335" i="6"/>
  <c r="M6336" i="6"/>
  <c r="M3944" i="6"/>
  <c r="M3945" i="6"/>
  <c r="M3946" i="6"/>
  <c r="M3947" i="6"/>
  <c r="M6633" i="6"/>
  <c r="M6634" i="6"/>
  <c r="M3304" i="6"/>
  <c r="M9902" i="6"/>
  <c r="M5032" i="6"/>
  <c r="M5033" i="6"/>
  <c r="M5207" i="6"/>
  <c r="M5752" i="6"/>
  <c r="M5753" i="6"/>
  <c r="M9166" i="6"/>
  <c r="M9167" i="6"/>
  <c r="M9168" i="6"/>
  <c r="M2750" i="6"/>
  <c r="M2751" i="6"/>
  <c r="M9410" i="6"/>
  <c r="M9411" i="6"/>
  <c r="M5887" i="6"/>
  <c r="M5888" i="6"/>
  <c r="M5889" i="6"/>
  <c r="M9976" i="6"/>
  <c r="M9977" i="6"/>
  <c r="M4234" i="6"/>
  <c r="M9667" i="6"/>
  <c r="M4536" i="6"/>
  <c r="M4537" i="6"/>
  <c r="M6612" i="6"/>
  <c r="M8195" i="6"/>
  <c r="M8196" i="6"/>
  <c r="M1726" i="6"/>
  <c r="M5853" i="6"/>
  <c r="M5854" i="6"/>
  <c r="M5855" i="6"/>
  <c r="M8872" i="6"/>
  <c r="M464" i="6"/>
  <c r="M465" i="6"/>
  <c r="M6654" i="6"/>
  <c r="M85" i="6"/>
  <c r="M4089" i="6"/>
  <c r="M9582" i="6"/>
  <c r="M7613" i="6"/>
  <c r="M2155" i="6"/>
  <c r="M1079" i="6"/>
  <c r="M8200" i="6"/>
  <c r="M2200" i="6"/>
  <c r="M2201" i="6"/>
  <c r="M2156" i="6"/>
  <c r="M2157" i="6"/>
  <c r="M2158" i="6"/>
  <c r="M3905" i="6"/>
  <c r="M3906" i="6"/>
  <c r="M4210" i="6"/>
  <c r="M8941" i="6"/>
  <c r="M949" i="6"/>
  <c r="M5498" i="6"/>
  <c r="M755" i="6"/>
  <c r="M756" i="6"/>
  <c r="M1435" i="6"/>
  <c r="M5514" i="6"/>
  <c r="M5515" i="6"/>
  <c r="M5516" i="6"/>
  <c r="M3" i="6"/>
  <c r="M4" i="6"/>
  <c r="M5" i="6"/>
  <c r="M1638" i="6"/>
  <c r="M1639" i="6"/>
  <c r="M1640" i="6"/>
  <c r="M7440" i="6"/>
  <c r="M493" i="6"/>
  <c r="M494" i="6"/>
  <c r="M9393" i="6"/>
  <c r="M9394" i="6"/>
  <c r="M9395" i="6"/>
  <c r="M5703" i="6"/>
  <c r="M5704" i="6"/>
  <c r="M8240" i="6"/>
  <c r="M7691" i="6"/>
  <c r="M7692" i="6"/>
  <c r="M7693" i="6"/>
  <c r="M4386" i="6"/>
  <c r="M8910" i="6"/>
  <c r="M8911" i="6"/>
  <c r="M6669" i="6"/>
  <c r="M6670" i="6"/>
  <c r="M2729" i="6"/>
  <c r="M2730" i="6"/>
  <c r="M2731" i="6"/>
  <c r="M1641" i="6"/>
  <c r="M5034" i="6"/>
  <c r="M5035" i="6"/>
  <c r="M5036" i="6"/>
  <c r="M5037" i="6"/>
  <c r="M838" i="6"/>
  <c r="M6062" i="6"/>
  <c r="M6063" i="6"/>
  <c r="M5047" i="6"/>
  <c r="M3477" i="6"/>
  <c r="M3478" i="6"/>
  <c r="M7458" i="6"/>
  <c r="M7459" i="6"/>
  <c r="M7460" i="6"/>
  <c r="M7170" i="6"/>
  <c r="M481" i="6"/>
  <c r="M482" i="6"/>
  <c r="M483" i="6"/>
  <c r="M484" i="6"/>
  <c r="M485" i="6"/>
  <c r="M2795" i="6"/>
  <c r="M26" i="6"/>
  <c r="M27" i="6"/>
  <c r="M466" i="6"/>
  <c r="M2483" i="6"/>
  <c r="M2484" i="6"/>
  <c r="M2485" i="6"/>
  <c r="M6788" i="6"/>
  <c r="M695" i="6"/>
  <c r="M6258" i="6"/>
  <c r="M4580" i="6"/>
  <c r="M8821" i="6"/>
  <c r="M2760" i="6"/>
  <c r="M2761" i="6"/>
  <c r="M2762" i="6"/>
  <c r="M2763" i="6"/>
  <c r="M2764" i="6"/>
  <c r="M2765" i="6"/>
  <c r="M9958" i="6"/>
  <c r="M9959" i="6"/>
  <c r="M9960" i="6"/>
  <c r="M9961" i="6"/>
  <c r="M1158" i="6"/>
  <c r="M1159" i="6"/>
  <c r="M2052" i="6"/>
  <c r="M3286" i="6"/>
  <c r="M5182" i="6"/>
  <c r="M6123" i="6"/>
  <c r="M4211" i="6"/>
  <c r="M8471" i="6"/>
  <c r="M8472" i="6"/>
  <c r="M8473" i="6"/>
  <c r="M1228" i="6"/>
  <c r="M1229" i="6"/>
  <c r="M1230" i="6"/>
  <c r="M7836" i="6"/>
  <c r="M2431" i="6"/>
  <c r="M2432" i="6"/>
  <c r="M7749" i="6"/>
  <c r="M4448" i="6"/>
  <c r="M4631" i="6"/>
  <c r="M4632" i="6"/>
  <c r="M9496" i="6"/>
  <c r="M9497" i="6"/>
  <c r="M6567" i="6"/>
  <c r="M6568" i="6"/>
  <c r="M6569" i="6"/>
  <c r="M6570" i="6"/>
  <c r="M3857" i="6"/>
  <c r="M7159" i="6"/>
  <c r="M7160" i="6"/>
  <c r="M7161" i="6"/>
  <c r="M7019" i="6"/>
  <c r="M6410" i="6"/>
  <c r="M6503" i="6"/>
  <c r="M6504" i="6"/>
  <c r="M42" i="6"/>
  <c r="M1892" i="6"/>
  <c r="M8336" i="6"/>
  <c r="M2227" i="6"/>
  <c r="M2228" i="6"/>
  <c r="M5985" i="6"/>
  <c r="M5986" i="6"/>
  <c r="M6853" i="6"/>
  <c r="M7264" i="6"/>
  <c r="M7265" i="6"/>
  <c r="M7266" i="6"/>
  <c r="M7267" i="6"/>
  <c r="M7598" i="6"/>
  <c r="M7599" i="6"/>
  <c r="M7600" i="6"/>
  <c r="M7361" i="6"/>
  <c r="M171" i="6"/>
  <c r="M5869" i="6"/>
  <c r="M5870" i="6"/>
  <c r="M5871" i="6"/>
  <c r="M9277" i="6"/>
  <c r="M9278" i="6"/>
  <c r="M9279" i="6"/>
  <c r="M9280" i="6"/>
  <c r="M9281" i="6"/>
  <c r="M3784" i="6"/>
  <c r="M3785" i="6"/>
  <c r="M3786" i="6"/>
  <c r="M5426" i="6"/>
  <c r="M7374" i="6"/>
  <c r="M595" i="6"/>
  <c r="M596" i="6"/>
  <c r="M5608" i="6"/>
  <c r="M4473" i="6"/>
  <c r="M4474" i="6"/>
  <c r="M2053" i="6"/>
  <c r="M2054" i="6"/>
  <c r="M1099" i="6"/>
  <c r="M5682" i="6"/>
  <c r="M5683" i="6"/>
  <c r="M9472" i="6"/>
  <c r="M9473" i="6"/>
  <c r="M7283" i="6"/>
  <c r="M7284" i="6"/>
  <c r="M7285" i="6"/>
  <c r="M7728" i="6"/>
  <c r="M7729" i="6"/>
  <c r="M7730" i="6"/>
  <c r="M7731" i="6"/>
  <c r="M245" i="6"/>
  <c r="M246" i="6"/>
  <c r="M3726" i="6"/>
  <c r="M7772" i="6"/>
  <c r="M7660" i="6"/>
  <c r="M7661" i="6"/>
  <c r="M7662" i="6"/>
  <c r="M7663" i="6"/>
  <c r="M7664" i="6"/>
  <c r="M7665" i="6"/>
  <c r="M4224" i="6"/>
  <c r="M1249" i="6"/>
  <c r="M7177" i="6"/>
  <c r="M6337" i="6"/>
  <c r="M5401" i="6"/>
  <c r="M696" i="6"/>
  <c r="M3870" i="6"/>
  <c r="M3871" i="6"/>
  <c r="M3872" i="6"/>
  <c r="M4235" i="6"/>
  <c r="M1304" i="6"/>
  <c r="M1305" i="6"/>
  <c r="M1306" i="6"/>
  <c r="M6236" i="6"/>
  <c r="M6237" i="6"/>
  <c r="M5724" i="6"/>
  <c r="M5725" i="6"/>
  <c r="M5726" i="6"/>
  <c r="M5727" i="6"/>
  <c r="M4727" i="6"/>
  <c r="M4703" i="6"/>
  <c r="M4704" i="6"/>
  <c r="M2327" i="6"/>
  <c r="M2328" i="6"/>
  <c r="M6139" i="6"/>
  <c r="M6140" i="6"/>
  <c r="M5925" i="6"/>
  <c r="M5926" i="6"/>
  <c r="M3222" i="6"/>
  <c r="M3223" i="6"/>
  <c r="M9341" i="6"/>
  <c r="M5074" i="6"/>
  <c r="M5075" i="6"/>
  <c r="M5076" i="6"/>
  <c r="M5077" i="6"/>
  <c r="M2680" i="6"/>
  <c r="M2681" i="6"/>
  <c r="M4098" i="6"/>
  <c r="M3803" i="6"/>
  <c r="M3804" i="6"/>
  <c r="M3805" i="6"/>
  <c r="M3806" i="6"/>
  <c r="M3807" i="6"/>
  <c r="M3808" i="6"/>
  <c r="M3809" i="6"/>
  <c r="M3810" i="6"/>
  <c r="M148" i="6"/>
  <c r="M149" i="6"/>
  <c r="M150" i="6"/>
  <c r="M4823" i="6"/>
  <c r="M6972" i="6"/>
  <c r="M6973" i="6"/>
  <c r="M6974" i="6"/>
  <c r="M6975" i="6"/>
  <c r="M9936" i="6"/>
  <c r="M9937" i="6"/>
  <c r="M9938" i="6"/>
  <c r="M9939" i="6"/>
  <c r="M9940" i="6"/>
  <c r="M9941" i="6"/>
  <c r="M7872" i="6"/>
  <c r="M7873" i="6"/>
  <c r="M5487" i="6"/>
  <c r="M5488" i="6"/>
  <c r="M5489" i="6"/>
  <c r="M3567" i="6"/>
  <c r="M5146" i="6"/>
  <c r="M5147" i="6"/>
  <c r="M3501" i="6"/>
  <c r="M3873" i="6"/>
  <c r="M3874" i="6"/>
  <c r="M3875" i="6"/>
  <c r="M3876" i="6"/>
  <c r="M3877" i="6"/>
  <c r="M8764" i="6"/>
  <c r="M8765" i="6"/>
  <c r="M8766" i="6"/>
  <c r="M8767" i="6"/>
  <c r="M8768" i="6"/>
  <c r="M7732" i="6"/>
  <c r="M7733" i="6"/>
  <c r="M7734" i="6"/>
  <c r="M7735" i="6"/>
  <c r="M7736" i="6"/>
  <c r="M7543" i="6"/>
  <c r="M3314" i="6"/>
  <c r="M3315" i="6"/>
  <c r="M8113" i="6"/>
  <c r="M8114" i="6"/>
  <c r="M8115" i="6"/>
  <c r="M8116" i="6"/>
  <c r="M4960" i="6"/>
  <c r="M2136" i="6"/>
  <c r="M2137" i="6"/>
  <c r="M9021" i="6"/>
  <c r="M9849" i="6"/>
  <c r="M9850" i="6"/>
  <c r="M9851" i="6"/>
  <c r="M9568" i="6"/>
  <c r="M6519" i="6"/>
  <c r="M308" i="6"/>
  <c r="M309" i="6"/>
  <c r="M310" i="6"/>
  <c r="M311" i="6"/>
  <c r="M9830" i="6"/>
  <c r="M9615" i="6"/>
  <c r="M6605" i="6"/>
  <c r="M7054" i="6"/>
  <c r="M4606" i="6"/>
  <c r="M8052" i="6"/>
  <c r="M3644" i="6"/>
  <c r="M3645" i="6"/>
  <c r="M5408" i="6"/>
  <c r="M9359" i="6"/>
  <c r="M9360" i="6"/>
  <c r="M3258" i="6"/>
  <c r="M3259" i="6"/>
  <c r="M8337" i="6"/>
  <c r="M8338" i="6"/>
  <c r="M8339" i="6"/>
  <c r="M8340" i="6"/>
  <c r="M3054" i="6"/>
  <c r="M3055" i="6"/>
  <c r="M3056" i="6"/>
  <c r="M3057" i="6"/>
  <c r="M3058" i="6"/>
  <c r="M6870" i="6"/>
  <c r="M6871" i="6"/>
  <c r="M6872" i="6"/>
  <c r="M6873" i="6"/>
  <c r="M5517" i="6"/>
  <c r="M5518" i="6"/>
  <c r="M5519" i="6"/>
  <c r="M4853" i="6"/>
  <c r="M4854" i="6"/>
  <c r="M4855" i="6"/>
  <c r="M4856" i="6"/>
  <c r="M4857" i="6"/>
  <c r="M1893" i="6"/>
  <c r="M4899" i="6"/>
  <c r="M4900" i="6"/>
  <c r="M4901" i="6"/>
  <c r="M4902" i="6"/>
  <c r="M4903" i="6"/>
  <c r="M4904" i="6"/>
  <c r="M1525" i="6"/>
  <c r="M1526" i="6"/>
  <c r="M1527" i="6"/>
  <c r="M1528" i="6"/>
  <c r="M1529" i="6"/>
  <c r="M1530" i="6"/>
  <c r="M1531" i="6"/>
  <c r="M1532" i="6"/>
  <c r="M9267" i="6"/>
  <c r="M9268" i="6"/>
  <c r="M3601" i="6"/>
  <c r="M3602" i="6"/>
  <c r="M3603" i="6"/>
  <c r="M3604" i="6"/>
  <c r="M3605" i="6"/>
  <c r="M3606" i="6"/>
  <c r="M812" i="6"/>
  <c r="M813" i="6"/>
  <c r="M814" i="6"/>
  <c r="M6542" i="6"/>
  <c r="M6543" i="6"/>
  <c r="M5183" i="6"/>
  <c r="M4061" i="6"/>
  <c r="M4062" i="6"/>
  <c r="M4063" i="6"/>
  <c r="M4064" i="6"/>
  <c r="M9115" i="6"/>
  <c r="M9116" i="6"/>
  <c r="M9117" i="6"/>
  <c r="M4607" i="6"/>
  <c r="M5766" i="6"/>
  <c r="M5767" i="6"/>
  <c r="M2493" i="6"/>
  <c r="M8186" i="6"/>
  <c r="M8187" i="6"/>
  <c r="M8188" i="6"/>
  <c r="M151" i="6"/>
  <c r="M152" i="6"/>
  <c r="M153" i="6"/>
  <c r="M154" i="6"/>
  <c r="M7278" i="6"/>
  <c r="M2990" i="6"/>
  <c r="M2991" i="6"/>
  <c r="M2992" i="6"/>
  <c r="M2993" i="6"/>
  <c r="M3380" i="6"/>
  <c r="M3381" i="6"/>
  <c r="M3382" i="6"/>
  <c r="M982" i="6"/>
  <c r="M4065" i="6"/>
  <c r="M2080" i="6"/>
  <c r="M4225" i="6"/>
  <c r="M4226" i="6"/>
  <c r="M1642" i="6"/>
  <c r="M8085" i="6"/>
  <c r="M8086" i="6"/>
  <c r="M1307" i="6"/>
  <c r="M2329" i="6"/>
  <c r="M5431" i="6"/>
  <c r="M5432" i="6"/>
  <c r="M5433" i="6"/>
  <c r="M5224" i="6"/>
  <c r="M5225" i="6"/>
  <c r="M5226" i="6"/>
  <c r="M5227" i="6"/>
  <c r="M5378" i="6"/>
  <c r="M8963" i="6"/>
  <c r="M8964" i="6"/>
  <c r="M4487" i="6"/>
  <c r="M2766" i="6"/>
  <c r="M2767" i="6"/>
  <c r="M2768" i="6"/>
  <c r="M6141" i="6"/>
  <c r="M4989" i="6"/>
  <c r="M7279" i="6"/>
  <c r="M3756" i="6"/>
  <c r="M3757" i="6"/>
  <c r="M3758" i="6"/>
  <c r="M3907" i="6"/>
  <c r="M3908" i="6"/>
  <c r="M7020" i="6"/>
  <c r="M7021" i="6"/>
  <c r="M7022" i="6"/>
  <c r="M7483" i="6"/>
  <c r="M6" i="6"/>
  <c r="M7" i="6"/>
  <c r="M3554" i="6"/>
  <c r="M6677" i="6"/>
  <c r="M3388" i="6"/>
  <c r="M3389" i="6"/>
  <c r="M6826" i="6"/>
  <c r="M2099" i="6"/>
  <c r="M2100" i="6"/>
  <c r="M4905" i="6"/>
  <c r="M5038" i="6"/>
  <c r="M5039" i="6"/>
  <c r="M5040" i="6"/>
  <c r="M5041" i="6"/>
  <c r="M5042" i="6"/>
  <c r="M3537" i="6"/>
  <c r="M3538" i="6"/>
  <c r="M4287" i="6"/>
  <c r="M3431" i="6"/>
  <c r="M3432" i="6"/>
  <c r="M3433" i="6"/>
  <c r="M247" i="6"/>
  <c r="M9320" i="6"/>
  <c r="M9321" i="6"/>
  <c r="M3142" i="6"/>
  <c r="M3143" i="6"/>
  <c r="M3034" i="6"/>
  <c r="M1118" i="6"/>
  <c r="M8783" i="6"/>
  <c r="M9474" i="6"/>
  <c r="M7373" i="6"/>
  <c r="M5569" i="6"/>
  <c r="M1071" i="6"/>
  <c r="M5248" i="6"/>
  <c r="M2352" i="6"/>
  <c r="M2353" i="6"/>
  <c r="M9884" i="6"/>
  <c r="M9885" i="6"/>
  <c r="M9560" i="6"/>
  <c r="M5295" i="6"/>
  <c r="M2797" i="6"/>
  <c r="M2815" i="6"/>
  <c r="M2816" i="6"/>
  <c r="M2817" i="6"/>
  <c r="M3296" i="6"/>
  <c r="M3297" i="6"/>
  <c r="M3298" i="6"/>
  <c r="M7467" i="6"/>
  <c r="M7468" i="6"/>
  <c r="M9786" i="6"/>
  <c r="M9787" i="6"/>
  <c r="M9788" i="6"/>
  <c r="M9789" i="6"/>
  <c r="M9790" i="6"/>
  <c r="M8737" i="6"/>
  <c r="M5579" i="6"/>
  <c r="M2580" i="6"/>
  <c r="M2581" i="6"/>
  <c r="M2582" i="6"/>
  <c r="M9306" i="6"/>
  <c r="M9307" i="6"/>
  <c r="M5357" i="6"/>
  <c r="M2641" i="6"/>
  <c r="M8790" i="6"/>
  <c r="M1048" i="6"/>
  <c r="M1049" i="6"/>
  <c r="M1050" i="6"/>
  <c r="M770" i="6"/>
  <c r="M771" i="6"/>
  <c r="M772" i="6"/>
  <c r="M773" i="6"/>
  <c r="M774" i="6"/>
  <c r="M2064" i="6"/>
  <c r="M5971" i="6"/>
  <c r="M5972" i="6"/>
  <c r="M3006" i="6"/>
  <c r="M9710" i="6"/>
  <c r="M9711" i="6"/>
  <c r="M6884" i="6"/>
  <c r="M9155" i="6"/>
  <c r="M9156" i="6"/>
  <c r="M9157" i="6"/>
  <c r="M9158" i="6"/>
  <c r="M9159" i="6"/>
  <c r="M9160" i="6"/>
  <c r="M4538" i="6"/>
  <c r="M5786" i="6"/>
  <c r="M5787" i="6"/>
  <c r="M5788" i="6"/>
  <c r="M5789" i="6"/>
  <c r="M5790" i="6"/>
  <c r="M5791" i="6"/>
  <c r="M5792" i="6"/>
  <c r="M5793" i="6"/>
  <c r="M5794" i="6"/>
  <c r="M5795" i="6"/>
  <c r="M5796" i="6"/>
  <c r="M2101" i="6"/>
  <c r="M1119" i="6"/>
  <c r="M1120" i="6"/>
  <c r="M3727" i="6"/>
  <c r="M3728" i="6"/>
  <c r="M3729" i="6"/>
  <c r="M3730" i="6"/>
  <c r="M4032" i="6"/>
  <c r="M4033" i="6"/>
  <c r="M5437" i="6"/>
  <c r="M5438" i="6"/>
  <c r="M9668" i="6"/>
  <c r="M9669" i="6"/>
  <c r="M9670" i="6"/>
  <c r="M4549" i="6"/>
  <c r="M4550" i="6"/>
  <c r="M4267" i="6"/>
  <c r="M857" i="6"/>
  <c r="M4921" i="6"/>
  <c r="M4922" i="6"/>
  <c r="M9322" i="6"/>
  <c r="M3185" i="6"/>
  <c r="M3186" i="6"/>
  <c r="M6799" i="6"/>
  <c r="M6800" i="6"/>
  <c r="M6801" i="6"/>
  <c r="M6733" i="6"/>
  <c r="M6734" i="6"/>
  <c r="M6735" i="6"/>
  <c r="M6736" i="6"/>
  <c r="M6737" i="6"/>
  <c r="M6738" i="6"/>
  <c r="M6739" i="6"/>
  <c r="M6544" i="6"/>
  <c r="M6545" i="6"/>
  <c r="M6546" i="6"/>
  <c r="M6547" i="6"/>
  <c r="M508" i="6"/>
  <c r="M8139" i="6"/>
  <c r="M8140" i="6"/>
  <c r="M8141" i="6"/>
  <c r="M3348" i="6"/>
  <c r="M2202" i="6"/>
  <c r="M2203" i="6"/>
  <c r="M6626" i="6"/>
  <c r="M6627" i="6"/>
  <c r="M2741" i="6"/>
  <c r="M2742" i="6"/>
  <c r="M143" i="6"/>
  <c r="M1877" i="6"/>
  <c r="M6701" i="6"/>
  <c r="M5249" i="6"/>
  <c r="M2264" i="6"/>
  <c r="M2265" i="6"/>
  <c r="M2266" i="6"/>
  <c r="M9607" i="6"/>
  <c r="M7576" i="6"/>
  <c r="M7202" i="6"/>
  <c r="M3698" i="6"/>
  <c r="M3699" i="6"/>
  <c r="M3700" i="6"/>
  <c r="M3701" i="6"/>
  <c r="M2269" i="6"/>
  <c r="M2270" i="6"/>
  <c r="M7072" i="6"/>
  <c r="M4268" i="6"/>
  <c r="M9569" i="6"/>
  <c r="M6203" i="6"/>
  <c r="M5666" i="6"/>
  <c r="M4633" i="6"/>
  <c r="M4634" i="6"/>
  <c r="M3456" i="6"/>
  <c r="M9132" i="6"/>
  <c r="M9133" i="6"/>
  <c r="M7513" i="6"/>
  <c r="M272" i="6"/>
  <c r="M273" i="6"/>
  <c r="M274" i="6"/>
  <c r="M6769" i="6"/>
  <c r="M2042" i="6"/>
  <c r="M6204" i="6"/>
  <c r="M3811" i="6"/>
  <c r="M3812" i="6"/>
  <c r="M2912" i="6"/>
  <c r="M3858" i="6"/>
  <c r="M613" i="6"/>
  <c r="M3626" i="6"/>
  <c r="M3627" i="6"/>
  <c r="M3628" i="6"/>
  <c r="M1727" i="6"/>
  <c r="M1728" i="6"/>
  <c r="M4146" i="6"/>
  <c r="M8303" i="6"/>
  <c r="M6513" i="6"/>
  <c r="M6514" i="6"/>
  <c r="M6515" i="6"/>
  <c r="M8285" i="6"/>
  <c r="M2611" i="6"/>
  <c r="M536" i="6"/>
  <c r="M537" i="6"/>
  <c r="M926" i="6"/>
  <c r="M8149" i="6"/>
  <c r="M1596" i="6"/>
  <c r="M1597" i="6"/>
  <c r="M1598" i="6"/>
  <c r="M4126" i="6"/>
  <c r="M727" i="6"/>
  <c r="M728" i="6"/>
  <c r="M729" i="6"/>
  <c r="M3731" i="6"/>
  <c r="M3732" i="6"/>
  <c r="M7157" i="6"/>
  <c r="M7158" i="6"/>
  <c r="M70" i="6"/>
  <c r="M4370" i="6"/>
  <c r="M248" i="6"/>
  <c r="M1478" i="6"/>
  <c r="M2179" i="6"/>
  <c r="M2180" i="6"/>
  <c r="M1781" i="6"/>
  <c r="M1782" i="6"/>
  <c r="M1783" i="6"/>
  <c r="M225" i="6"/>
  <c r="M249" i="6"/>
  <c r="M9911" i="6"/>
  <c r="M9912" i="6"/>
  <c r="M3119" i="6"/>
  <c r="M2713" i="6"/>
  <c r="M6142" i="6"/>
  <c r="M6143" i="6"/>
  <c r="M6144" i="6"/>
  <c r="M6145" i="6"/>
  <c r="M6146" i="6"/>
  <c r="M4824" i="6"/>
  <c r="M4825" i="6"/>
  <c r="M6490" i="6"/>
  <c r="M6491" i="6"/>
  <c r="M7763" i="6"/>
  <c r="M1680" i="6"/>
  <c r="M1681" i="6"/>
  <c r="M3607" i="6"/>
  <c r="M3124" i="6"/>
  <c r="M4048" i="6"/>
  <c r="M4049" i="6"/>
  <c r="M1436" i="6"/>
  <c r="M1437" i="6"/>
  <c r="M1438" i="6"/>
  <c r="M1439" i="6"/>
  <c r="M9822" i="6"/>
  <c r="M9823" i="6"/>
  <c r="M9908" i="6"/>
  <c r="M9909" i="6"/>
  <c r="M8003" i="6"/>
  <c r="M6289" i="6"/>
  <c r="M6290" i="6"/>
  <c r="M6291" i="6"/>
  <c r="M9301" i="6"/>
  <c r="M704" i="6"/>
  <c r="M5059" i="6"/>
  <c r="M9574" i="6"/>
  <c r="M1065" i="6"/>
  <c r="M7930" i="6"/>
  <c r="M1599" i="6"/>
  <c r="M5326" i="6"/>
  <c r="M5327" i="6"/>
  <c r="M7819" i="6"/>
  <c r="M5506" i="6"/>
  <c r="M9693" i="6"/>
  <c r="M1591" i="6"/>
  <c r="M2125" i="6"/>
  <c r="M6449" i="6"/>
  <c r="M9846" i="6"/>
  <c r="M7800" i="6"/>
  <c r="M6238" i="6"/>
  <c r="M6239" i="6"/>
  <c r="M2280" i="6"/>
  <c r="M509" i="6"/>
  <c r="M8354" i="6"/>
  <c r="M8355" i="6"/>
  <c r="M8356" i="6"/>
  <c r="M8357" i="6"/>
  <c r="M8166" i="6"/>
  <c r="M8167" i="6"/>
  <c r="M5427" i="6"/>
  <c r="M5250" i="6"/>
  <c r="M5731" i="6"/>
  <c r="M7112" i="6"/>
  <c r="M7113" i="6"/>
  <c r="M7114" i="6"/>
  <c r="M7115" i="6"/>
  <c r="M7116" i="6"/>
  <c r="M7117" i="6"/>
  <c r="M7118" i="6"/>
  <c r="M7119" i="6"/>
  <c r="M7120" i="6"/>
  <c r="M7121" i="6"/>
  <c r="M5314" i="6"/>
  <c r="M5478" i="6"/>
  <c r="M5479" i="6"/>
  <c r="M7326" i="6"/>
  <c r="M8653" i="6"/>
  <c r="M7769" i="6"/>
  <c r="M2550" i="6"/>
  <c r="M1066" i="6"/>
  <c r="M614" i="6"/>
  <c r="M615" i="6"/>
  <c r="M616" i="6"/>
  <c r="M617" i="6"/>
  <c r="M5337" i="6"/>
  <c r="M3502" i="6"/>
  <c r="M467" i="6"/>
  <c r="M5439" i="6"/>
  <c r="M5440" i="6"/>
  <c r="M5441" i="6"/>
  <c r="M5442" i="6"/>
  <c r="M5443" i="6"/>
  <c r="M5444" i="6"/>
  <c r="M9475" i="6"/>
  <c r="M9476" i="6"/>
  <c r="M9477" i="6"/>
  <c r="M129" i="6"/>
  <c r="M5623" i="6"/>
  <c r="M7102" i="6"/>
  <c r="M7103" i="6"/>
  <c r="M7104" i="6"/>
  <c r="M4437" i="6"/>
  <c r="M4438" i="6"/>
  <c r="M2065" i="6"/>
  <c r="M2066" i="6"/>
  <c r="M2067" i="6"/>
  <c r="M2068" i="6"/>
  <c r="M6007" i="6"/>
  <c r="M6008" i="6"/>
  <c r="M6374" i="6"/>
  <c r="M6770" i="6"/>
  <c r="M2193" i="6"/>
  <c r="M2194" i="6"/>
  <c r="M5338" i="6"/>
  <c r="M5339" i="6"/>
  <c r="M5340" i="6"/>
  <c r="M5341" i="6"/>
  <c r="M5342" i="6"/>
  <c r="M8306" i="6"/>
  <c r="M8307" i="6"/>
  <c r="M8308" i="6"/>
  <c r="M5228" i="6"/>
  <c r="M5229" i="6"/>
  <c r="M5230" i="6"/>
  <c r="M5231" i="6"/>
  <c r="M8286" i="6"/>
  <c r="M7801" i="6"/>
  <c r="M7802" i="6"/>
  <c r="M7803" i="6"/>
  <c r="M6529" i="6"/>
  <c r="M6530" i="6"/>
  <c r="M6740" i="6"/>
  <c r="M6741" i="6"/>
  <c r="M9029" i="6"/>
  <c r="M9030" i="6"/>
  <c r="M636" i="6"/>
  <c r="M637" i="6"/>
  <c r="M638" i="6"/>
  <c r="M639" i="6"/>
  <c r="M640" i="6"/>
  <c r="M9529" i="6"/>
  <c r="M3231" i="6"/>
  <c r="M927" i="6"/>
  <c r="M928" i="6"/>
  <c r="M2612" i="6"/>
  <c r="M2613" i="6"/>
  <c r="M3733" i="6"/>
  <c r="M3734" i="6"/>
  <c r="M3735" i="6"/>
  <c r="M3736" i="6"/>
  <c r="M3737" i="6"/>
  <c r="M3738" i="6"/>
  <c r="M7975" i="6"/>
  <c r="M1051" i="6"/>
  <c r="M5596" i="6"/>
  <c r="M2102" i="6"/>
  <c r="M6085" i="6"/>
  <c r="M6854" i="6"/>
  <c r="M6855" i="6"/>
  <c r="M5284" i="6"/>
  <c r="M5285" i="6"/>
  <c r="M8981" i="6"/>
  <c r="M8982" i="6"/>
  <c r="M8983" i="6"/>
  <c r="M8984" i="6"/>
  <c r="M4236" i="6"/>
  <c r="M3948" i="6"/>
  <c r="M2652" i="6"/>
  <c r="M2653" i="6"/>
  <c r="M2654" i="6"/>
  <c r="M250" i="6"/>
  <c r="M251" i="6"/>
  <c r="M9094" i="6"/>
  <c r="M275" i="6"/>
  <c r="M276" i="6"/>
  <c r="M5630" i="6"/>
  <c r="M4990" i="6"/>
  <c r="M6749" i="6"/>
  <c r="M6750" i="6"/>
  <c r="M6751" i="6"/>
  <c r="M5927" i="6"/>
  <c r="M5928" i="6"/>
  <c r="M9436" i="6"/>
  <c r="M7223" i="6"/>
  <c r="M7224" i="6"/>
  <c r="M7225" i="6"/>
  <c r="M9913" i="6"/>
  <c r="M5684" i="6"/>
  <c r="M6300" i="6"/>
  <c r="M929" i="6"/>
  <c r="M930" i="6"/>
  <c r="M931" i="6"/>
  <c r="M932" i="6"/>
  <c r="M933" i="6"/>
  <c r="M934" i="6"/>
  <c r="M7948" i="6"/>
  <c r="M1554" i="6"/>
  <c r="M1135" i="6"/>
  <c r="M5396" i="6"/>
  <c r="M5276" i="6"/>
  <c r="M5277" i="6"/>
  <c r="M5278" i="6"/>
  <c r="M5279" i="6"/>
  <c r="M5280" i="6"/>
  <c r="M5998" i="6"/>
  <c r="M5999" i="6"/>
  <c r="M6000" i="6"/>
  <c r="M6009" i="6"/>
  <c r="M6010" i="6"/>
  <c r="M6011" i="6"/>
  <c r="M2629" i="6"/>
  <c r="M5781" i="6"/>
  <c r="M5782" i="6"/>
  <c r="M8784" i="6"/>
  <c r="M8785" i="6"/>
  <c r="M4917" i="6"/>
  <c r="M4918" i="6"/>
  <c r="M1913" i="6"/>
  <c r="M1914" i="6"/>
  <c r="M1915" i="6"/>
  <c r="M6983" i="6"/>
  <c r="M6984" i="6"/>
  <c r="M6985" i="6"/>
  <c r="M9121" i="6"/>
  <c r="M935" i="6"/>
  <c r="M936" i="6"/>
  <c r="M937" i="6"/>
  <c r="M938" i="6"/>
  <c r="M9422" i="6"/>
  <c r="M4717" i="6"/>
  <c r="M4718" i="6"/>
  <c r="M9601" i="6"/>
  <c r="M9602" i="6"/>
  <c r="M6301" i="6"/>
  <c r="M1080" i="6"/>
  <c r="M396" i="6"/>
  <c r="M397" i="6"/>
  <c r="M398" i="6"/>
  <c r="M6124" i="6"/>
  <c r="M6125" i="6"/>
  <c r="M7226" i="6"/>
  <c r="M9534" i="6"/>
  <c r="M9991" i="6"/>
  <c r="M6963" i="6"/>
  <c r="M6964" i="6"/>
  <c r="M6965" i="6"/>
  <c r="M4754" i="6"/>
  <c r="M4755" i="6"/>
  <c r="M4756" i="6"/>
  <c r="M4757" i="6"/>
  <c r="M9752" i="6"/>
  <c r="M9753" i="6"/>
  <c r="M3041" i="6"/>
  <c r="M3042" i="6"/>
  <c r="M3684" i="6"/>
  <c r="M3685" i="6"/>
  <c r="M9588" i="6"/>
  <c r="M9589" i="6"/>
  <c r="M9590" i="6"/>
  <c r="M9591" i="6"/>
  <c r="M6283" i="6"/>
  <c r="M6284" i="6"/>
  <c r="M3886" i="6"/>
  <c r="M3887" i="6"/>
  <c r="M7249" i="6"/>
  <c r="M7250" i="6"/>
  <c r="M1324" i="6"/>
  <c r="M1325" i="6"/>
  <c r="M1326" i="6"/>
  <c r="M1327" i="6"/>
  <c r="M7903" i="6"/>
  <c r="M7904" i="6"/>
  <c r="M7905" i="6"/>
  <c r="M8758" i="6"/>
  <c r="M8269" i="6"/>
  <c r="M8270" i="6"/>
  <c r="M8208" i="6"/>
  <c r="M4488" i="6"/>
  <c r="M1705" i="6"/>
  <c r="M1706" i="6"/>
  <c r="M1707" i="6"/>
  <c r="M4935" i="6"/>
  <c r="M4742" i="6"/>
  <c r="M4743" i="6"/>
  <c r="M3859" i="6"/>
  <c r="M1328" i="6"/>
  <c r="M1329" i="6"/>
  <c r="M1330" i="6"/>
  <c r="M3361" i="6"/>
  <c r="M3362" i="6"/>
  <c r="M3363" i="6"/>
  <c r="M5776" i="6"/>
  <c r="M4086" i="6"/>
  <c r="M4087" i="6"/>
  <c r="M9412" i="6"/>
  <c r="M597" i="6"/>
  <c r="M598" i="6"/>
  <c r="M6885" i="6"/>
  <c r="M7424" i="6"/>
  <c r="M7425" i="6"/>
  <c r="M6064" i="6"/>
  <c r="M9483" i="6"/>
  <c r="M9484" i="6"/>
  <c r="M5757" i="6"/>
  <c r="M5758" i="6"/>
  <c r="M5759" i="6"/>
  <c r="M5760" i="6"/>
  <c r="M3408" i="6"/>
  <c r="M3409" i="6"/>
  <c r="M3410" i="6"/>
  <c r="M5779" i="6"/>
  <c r="M7227" i="6"/>
  <c r="M9515" i="6"/>
  <c r="M1014" i="6"/>
  <c r="M1015" i="6"/>
  <c r="M6505" i="6"/>
  <c r="M1894" i="6"/>
  <c r="M1895" i="6"/>
  <c r="M9361" i="6"/>
  <c r="M3084" i="6"/>
  <c r="M9173" i="6"/>
  <c r="M9174" i="6"/>
  <c r="M9175" i="6"/>
  <c r="M9176" i="6"/>
  <c r="M4858" i="6"/>
  <c r="M7920" i="6"/>
  <c r="M7921" i="6"/>
  <c r="M1916" i="6"/>
  <c r="M3280" i="6"/>
  <c r="M3281" i="6"/>
  <c r="M1508" i="6"/>
  <c r="M1509" i="6"/>
  <c r="M7192" i="6"/>
  <c r="M7193" i="6"/>
  <c r="M7194" i="6"/>
  <c r="M7195" i="6"/>
  <c r="M7196" i="6"/>
  <c r="M7197" i="6"/>
  <c r="M9398" i="6"/>
  <c r="M2521" i="6"/>
  <c r="M2522" i="6"/>
  <c r="M6986" i="6"/>
  <c r="M6987" i="6"/>
  <c r="M2856" i="6"/>
  <c r="M2857" i="6"/>
  <c r="M8459" i="6"/>
  <c r="M4163" i="6"/>
  <c r="M4164" i="6"/>
  <c r="M730" i="6"/>
  <c r="M2725" i="6"/>
  <c r="M7316" i="6"/>
  <c r="M7317" i="6"/>
  <c r="M4635" i="6"/>
  <c r="M9223" i="6"/>
  <c r="M9224" i="6"/>
  <c r="M9225" i="6"/>
  <c r="M578" i="6"/>
  <c r="M9431" i="6"/>
  <c r="M5670" i="6"/>
  <c r="M2867" i="6"/>
  <c r="M9" i="6"/>
  <c r="M10" i="6"/>
  <c r="M2834" i="6"/>
  <c r="M7855" i="6"/>
  <c r="M7856" i="6"/>
  <c r="M7857" i="6"/>
  <c r="M3860" i="6"/>
  <c r="M3236" i="6"/>
  <c r="M5428" i="6"/>
  <c r="M9524" i="6"/>
  <c r="M9525" i="6"/>
  <c r="M8639" i="6"/>
  <c r="M8640" i="6"/>
  <c r="M9811" i="6"/>
  <c r="M9812" i="6"/>
  <c r="M101" i="6"/>
  <c r="M3739" i="6"/>
  <c r="M399" i="6"/>
  <c r="M5901" i="6"/>
  <c r="M1174" i="6"/>
  <c r="M9031" i="6"/>
  <c r="M9032" i="6"/>
  <c r="M9033" i="6"/>
  <c r="M4975" i="6"/>
  <c r="M4687" i="6"/>
  <c r="M1016" i="6"/>
  <c r="M1017" i="6"/>
  <c r="M1018" i="6"/>
  <c r="M1019" i="6"/>
  <c r="M5286" i="6"/>
  <c r="M5287" i="6"/>
  <c r="M7941" i="6"/>
  <c r="M155" i="6"/>
  <c r="M3836" i="6"/>
  <c r="M2103" i="6"/>
  <c r="M2104" i="6"/>
  <c r="M9962" i="6"/>
  <c r="M2614" i="6"/>
  <c r="M2615" i="6"/>
  <c r="M2616" i="6"/>
  <c r="M6462" i="6"/>
  <c r="M6558" i="6"/>
  <c r="M1793" i="6"/>
  <c r="M1794" i="6"/>
  <c r="M6684" i="6"/>
  <c r="M4923" i="6"/>
  <c r="M4924" i="6"/>
  <c r="M342" i="6"/>
  <c r="M2999" i="6"/>
  <c r="M5121" i="6"/>
  <c r="M486" i="6"/>
  <c r="M2946" i="6"/>
  <c r="M2947" i="6"/>
  <c r="M2948" i="6"/>
  <c r="M3686" i="6"/>
  <c r="M1870" i="6"/>
  <c r="M1871" i="6"/>
  <c r="M495" i="6"/>
  <c r="M496" i="6"/>
  <c r="M7484" i="6"/>
  <c r="M4925" i="6"/>
  <c r="M4926" i="6"/>
  <c r="M4927" i="6"/>
  <c r="M4928" i="6"/>
  <c r="M1691" i="6"/>
  <c r="M1692" i="6"/>
  <c r="M1693" i="6"/>
  <c r="M5043" i="6"/>
  <c r="M5044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510" i="6"/>
  <c r="M1511" i="6"/>
  <c r="M1512" i="6"/>
  <c r="M1513" i="6"/>
  <c r="M1514" i="6"/>
  <c r="M1515" i="6"/>
  <c r="M1516" i="6"/>
  <c r="M1517" i="6"/>
  <c r="M130" i="6"/>
  <c r="M131" i="6"/>
  <c r="M132" i="6"/>
  <c r="M1308" i="6"/>
  <c r="M2561" i="6"/>
  <c r="M2562" i="6"/>
  <c r="M8171" i="6"/>
  <c r="M8172" i="6"/>
  <c r="M8173" i="6"/>
  <c r="M8660" i="6"/>
  <c r="M8661" i="6"/>
  <c r="M8662" i="6"/>
  <c r="M7544" i="6"/>
  <c r="M5482" i="6"/>
  <c r="M5483" i="6"/>
  <c r="M6050" i="6"/>
  <c r="M8253" i="6"/>
  <c r="M8319" i="6"/>
  <c r="M8320" i="6"/>
  <c r="M8321" i="6"/>
  <c r="M4796" i="6"/>
  <c r="M6450" i="6"/>
  <c r="M6451" i="6"/>
  <c r="M6452" i="6"/>
  <c r="M6453" i="6"/>
  <c r="M3066" i="6"/>
  <c r="M2171" i="6"/>
  <c r="M2172" i="6"/>
  <c r="M2173" i="6"/>
  <c r="M400" i="6"/>
  <c r="M401" i="6"/>
  <c r="M9904" i="6"/>
  <c r="M9905" i="6"/>
  <c r="M9906" i="6"/>
  <c r="M2743" i="6"/>
  <c r="M2744" i="6"/>
  <c r="M48" i="6"/>
  <c r="M49" i="6"/>
  <c r="M2745" i="6"/>
  <c r="M8004" i="6"/>
  <c r="M8005" i="6"/>
  <c r="M1885" i="6"/>
  <c r="M8443" i="6"/>
  <c r="M8444" i="6"/>
  <c r="M8445" i="6"/>
  <c r="M6086" i="6"/>
  <c r="M6087" i="6"/>
  <c r="M4354" i="6"/>
  <c r="M4355" i="6"/>
  <c r="M4356" i="6"/>
  <c r="M7804" i="6"/>
  <c r="M7805" i="6"/>
  <c r="M7806" i="6"/>
  <c r="M7807" i="6"/>
  <c r="M4338" i="6"/>
  <c r="M4339" i="6"/>
  <c r="M4340" i="6"/>
  <c r="M4341" i="6"/>
  <c r="M1765" i="6"/>
  <c r="M7829" i="6"/>
  <c r="M4455" i="6"/>
  <c r="M4456" i="6"/>
  <c r="M6272" i="6"/>
  <c r="M6273" i="6"/>
  <c r="M6274" i="6"/>
  <c r="M6275" i="6"/>
  <c r="M3539" i="6"/>
  <c r="M3540" i="6"/>
  <c r="M1270" i="6"/>
  <c r="M1271" i="6"/>
  <c r="M7958" i="6"/>
  <c r="M7959" i="6"/>
  <c r="M7347" i="6"/>
  <c r="M7348" i="6"/>
  <c r="M7349" i="6"/>
  <c r="M7350" i="6"/>
  <c r="M6686" i="6"/>
  <c r="M641" i="6"/>
  <c r="M9089" i="6"/>
  <c r="M4866" i="6"/>
  <c r="M4867" i="6"/>
  <c r="M4868" i="6"/>
  <c r="M7236" i="6"/>
  <c r="M7237" i="6"/>
  <c r="M7238" i="6"/>
  <c r="M7239" i="6"/>
  <c r="M7240" i="6"/>
  <c r="M7241" i="6"/>
  <c r="M3646" i="6"/>
  <c r="M102" i="6"/>
  <c r="M103" i="6"/>
  <c r="M104" i="6"/>
  <c r="M105" i="6"/>
  <c r="M8599" i="6"/>
  <c r="M8600" i="6"/>
  <c r="M8601" i="6"/>
  <c r="M8602" i="6"/>
  <c r="M8603" i="6"/>
  <c r="M8604" i="6"/>
  <c r="M8605" i="6"/>
  <c r="M8606" i="6"/>
  <c r="M8607" i="6"/>
  <c r="M7675" i="6"/>
  <c r="M7676" i="6"/>
  <c r="M4835" i="6"/>
  <c r="M599" i="6"/>
  <c r="M3702" i="6"/>
  <c r="M799" i="6"/>
  <c r="M800" i="6"/>
  <c r="M8271" i="6"/>
  <c r="M1479" i="6"/>
  <c r="M1480" i="6"/>
  <c r="M1481" i="6"/>
  <c r="M5973" i="6"/>
  <c r="M5974" i="6"/>
  <c r="M5975" i="6"/>
  <c r="M3069" i="6"/>
  <c r="M8358" i="6"/>
  <c r="M5015" i="6"/>
  <c r="M5016" i="6"/>
  <c r="M5017" i="6"/>
  <c r="M5018" i="6"/>
  <c r="M5019" i="6"/>
  <c r="M6571" i="6"/>
  <c r="M2014" i="6"/>
  <c r="M2015" i="6"/>
  <c r="M8420" i="6"/>
  <c r="M7677" i="6"/>
  <c r="M6278" i="6"/>
  <c r="M5299" i="6"/>
  <c r="M5300" i="6"/>
  <c r="M5301" i="6"/>
  <c r="M1569" i="6"/>
  <c r="M1570" i="6"/>
  <c r="M9831" i="6"/>
  <c r="M9832" i="6"/>
  <c r="M9251" i="6"/>
  <c r="M2879" i="6"/>
  <c r="M2880" i="6"/>
  <c r="M8759" i="6"/>
  <c r="M8791" i="6"/>
  <c r="M6548" i="6"/>
  <c r="M6549" i="6"/>
  <c r="M6550" i="6"/>
  <c r="M6551" i="6"/>
  <c r="M6552" i="6"/>
  <c r="M6553" i="6"/>
  <c r="M6554" i="6"/>
  <c r="M6555" i="6"/>
  <c r="M6556" i="6"/>
  <c r="M6640" i="6"/>
  <c r="M4342" i="6"/>
  <c r="M2737" i="6"/>
  <c r="M2738" i="6"/>
  <c r="M3287" i="6"/>
  <c r="M786" i="6"/>
  <c r="M1331" i="6"/>
  <c r="M1332" i="6"/>
  <c r="M443" i="6"/>
  <c r="M444" i="6"/>
  <c r="M9346" i="6"/>
  <c r="M6678" i="6"/>
  <c r="M6679" i="6"/>
  <c r="M9506" i="6"/>
  <c r="M9507" i="6"/>
  <c r="M9508" i="6"/>
  <c r="M6338" i="6"/>
  <c r="M6217" i="6"/>
  <c r="M6218" i="6"/>
  <c r="M6219" i="6"/>
  <c r="M5902" i="6"/>
  <c r="M5903" i="6"/>
  <c r="M673" i="6"/>
  <c r="M9423" i="6"/>
  <c r="M9424" i="6"/>
  <c r="M9425" i="6"/>
  <c r="M4581" i="6"/>
  <c r="M4582" i="6"/>
  <c r="M4583" i="6"/>
  <c r="M5003" i="6"/>
  <c r="M5004" i="6"/>
  <c r="M5005" i="6"/>
  <c r="M8189" i="6"/>
  <c r="M2818" i="6"/>
  <c r="M618" i="6"/>
  <c r="M8341" i="6"/>
  <c r="M6302" i="6"/>
  <c r="M4906" i="6"/>
  <c r="M5397" i="6"/>
  <c r="M4797" i="6"/>
  <c r="M9350" i="6"/>
  <c r="M9351" i="6"/>
  <c r="M1020" i="6"/>
  <c r="M4539" i="6"/>
  <c r="M5305" i="6"/>
  <c r="M5884" i="6"/>
  <c r="M2960" i="6"/>
  <c r="M4165" i="6"/>
  <c r="M4166" i="6"/>
  <c r="M4167" i="6"/>
  <c r="M4168" i="6"/>
  <c r="M4169" i="6"/>
  <c r="M3189" i="6"/>
  <c r="M3190" i="6"/>
  <c r="M3191" i="6"/>
  <c r="M619" i="6"/>
  <c r="M9177" i="6"/>
  <c r="M4776" i="6"/>
  <c r="M7167" i="6"/>
  <c r="M4133" i="6"/>
  <c r="M4134" i="6"/>
  <c r="M4135" i="6"/>
  <c r="M4136" i="6"/>
  <c r="M5344" i="6"/>
  <c r="M5345" i="6"/>
  <c r="M5346" i="6"/>
  <c r="M5347" i="6"/>
  <c r="M5348" i="6"/>
  <c r="M5349" i="6"/>
  <c r="M1896" i="6"/>
  <c r="M4907" i="6"/>
  <c r="M1849" i="6"/>
  <c r="M1850" i="6"/>
  <c r="M1851" i="6"/>
  <c r="M5006" i="6"/>
  <c r="M3524" i="6"/>
  <c r="M3525" i="6"/>
  <c r="M3526" i="6"/>
  <c r="M3527" i="6"/>
  <c r="M3528" i="6"/>
  <c r="M3647" i="6"/>
  <c r="M8290" i="6"/>
  <c r="M7759" i="6"/>
  <c r="M7760" i="6"/>
  <c r="M9453" i="6"/>
  <c r="M9454" i="6"/>
  <c r="M6953" i="6"/>
  <c r="M6954" i="6"/>
  <c r="M7299" i="6"/>
  <c r="M4439" i="6"/>
  <c r="M9255" i="6"/>
  <c r="M9256" i="6"/>
  <c r="M7055" i="6"/>
  <c r="M8451" i="6"/>
  <c r="M8452" i="6"/>
  <c r="M3687" i="6"/>
  <c r="M579" i="6"/>
  <c r="M1214" i="6"/>
  <c r="M1215" i="6"/>
  <c r="M1216" i="6"/>
  <c r="M1217" i="6"/>
  <c r="M8848" i="6"/>
  <c r="M1925" i="6"/>
  <c r="M1926" i="6"/>
  <c r="M1927" i="6"/>
  <c r="M6147" i="6"/>
  <c r="M6148" i="6"/>
  <c r="M6149" i="6"/>
  <c r="M1898" i="6"/>
  <c r="M5610" i="6"/>
  <c r="M1917" i="6"/>
  <c r="M1918" i="6"/>
  <c r="M4227" i="6"/>
  <c r="M9714" i="6"/>
  <c r="M9715" i="6"/>
  <c r="M2159" i="6"/>
  <c r="M2055" i="6"/>
  <c r="M6051" i="6"/>
  <c r="M343" i="6"/>
  <c r="M6874" i="6"/>
  <c r="M6875" i="6"/>
  <c r="M4894" i="6"/>
  <c r="M2687" i="6"/>
  <c r="M3837" i="6"/>
  <c r="M3838" i="6"/>
  <c r="M3703" i="6"/>
  <c r="M580" i="6"/>
  <c r="M581" i="6"/>
  <c r="M582" i="6"/>
  <c r="M583" i="6"/>
  <c r="M584" i="6"/>
  <c r="M7906" i="6"/>
  <c r="M7907" i="6"/>
  <c r="M7908" i="6"/>
  <c r="M7909" i="6"/>
  <c r="M7910" i="6"/>
  <c r="M5480" i="6"/>
  <c r="M6707" i="6"/>
  <c r="M6708" i="6"/>
  <c r="M4371" i="6"/>
  <c r="M4372" i="6"/>
  <c r="M2240" i="6"/>
  <c r="M2241" i="6"/>
  <c r="M6463" i="6"/>
  <c r="M6464" i="6"/>
  <c r="M6022" i="6"/>
  <c r="M3132" i="6"/>
  <c r="M3841" i="6"/>
  <c r="M3842" i="6"/>
  <c r="M3843" i="6"/>
  <c r="M1100" i="6"/>
  <c r="M1403" i="6"/>
  <c r="M138" i="6"/>
  <c r="M139" i="6"/>
  <c r="M402" i="6"/>
  <c r="M6802" i="6"/>
  <c r="M7853" i="6"/>
  <c r="M7854" i="6"/>
  <c r="M8738" i="6"/>
  <c r="M8739" i="6"/>
  <c r="M9338" i="6"/>
  <c r="M9339" i="6"/>
  <c r="M9340" i="6"/>
  <c r="M939" i="6"/>
  <c r="M940" i="6"/>
  <c r="M941" i="6"/>
  <c r="M4540" i="6"/>
  <c r="M7858" i="6"/>
  <c r="M7859" i="6"/>
  <c r="M5358" i="6"/>
  <c r="M657" i="6"/>
  <c r="M2358" i="6"/>
  <c r="M2298" i="6"/>
  <c r="M3285" i="6"/>
  <c r="M7627" i="6"/>
  <c r="M7628" i="6"/>
  <c r="M7629" i="6"/>
  <c r="M6531" i="6"/>
  <c r="M86" i="6"/>
  <c r="M6532" i="6"/>
  <c r="M6533" i="6"/>
  <c r="M6534" i="6"/>
  <c r="M6535" i="6"/>
  <c r="M6536" i="6"/>
  <c r="M8453" i="6"/>
  <c r="M8454" i="6"/>
  <c r="M5856" i="6"/>
  <c r="M1404" i="6"/>
  <c r="M1405" i="6"/>
  <c r="M3390" i="6"/>
  <c r="M7141" i="6"/>
  <c r="M839" i="6"/>
  <c r="M2281" i="6"/>
  <c r="M2282" i="6"/>
  <c r="M2283" i="6"/>
  <c r="M2284" i="6"/>
  <c r="M2285" i="6"/>
  <c r="M1984" i="6"/>
  <c r="M1985" i="6"/>
  <c r="M1986" i="6"/>
  <c r="M1987" i="6"/>
  <c r="M1988" i="6"/>
  <c r="M1989" i="6"/>
  <c r="M5981" i="6"/>
  <c r="M2907" i="6"/>
  <c r="M5904" i="6"/>
  <c r="M5905" i="6"/>
  <c r="M5906" i="6"/>
  <c r="M5907" i="6"/>
  <c r="M6876" i="6"/>
  <c r="M6877" i="6"/>
  <c r="M6878" i="6"/>
  <c r="M1309" i="6"/>
  <c r="M5946" i="6"/>
  <c r="M4288" i="6"/>
  <c r="M4289" i="6"/>
  <c r="M2894" i="6"/>
  <c r="M2895" i="6"/>
  <c r="M8760" i="6"/>
  <c r="M252" i="6"/>
  <c r="M253" i="6"/>
  <c r="M9065" i="6"/>
  <c r="M9066" i="6"/>
  <c r="M9082" i="6"/>
  <c r="M3909" i="6"/>
  <c r="M8006" i="6"/>
  <c r="M8007" i="6"/>
  <c r="M9186" i="6"/>
  <c r="M5736" i="6"/>
  <c r="M5639" i="6"/>
  <c r="M5640" i="6"/>
  <c r="M5641" i="6"/>
  <c r="M403" i="6"/>
  <c r="M404" i="6"/>
  <c r="M405" i="6"/>
  <c r="M406" i="6"/>
  <c r="M407" i="6"/>
  <c r="M7001" i="6"/>
  <c r="M7002" i="6"/>
  <c r="M7003" i="6"/>
  <c r="M7004" i="6"/>
  <c r="M9791" i="6"/>
  <c r="M9792" i="6"/>
  <c r="M9793" i="6"/>
  <c r="M9794" i="6"/>
  <c r="M9795" i="6"/>
  <c r="M2714" i="6"/>
  <c r="M5642" i="6"/>
  <c r="M5643" i="6"/>
  <c r="M5644" i="6"/>
  <c r="M8342" i="6"/>
  <c r="M3125" i="6"/>
  <c r="M4299" i="6"/>
  <c r="M4300" i="6"/>
  <c r="M2081" i="6"/>
  <c r="M4936" i="6"/>
  <c r="M4937" i="6"/>
  <c r="M4938" i="6"/>
  <c r="M4939" i="6"/>
  <c r="M3199" i="6"/>
  <c r="M9083" i="6"/>
  <c r="M9084" i="6"/>
  <c r="M6150" i="6"/>
  <c r="M5350" i="6"/>
  <c r="M5351" i="6"/>
  <c r="M5352" i="6"/>
  <c r="M2868" i="6"/>
  <c r="M2869" i="6"/>
  <c r="M2870" i="6"/>
  <c r="M2871" i="6"/>
  <c r="M2872" i="6"/>
  <c r="M6072" i="6"/>
  <c r="M6073" i="6"/>
  <c r="M6151" i="6"/>
  <c r="M6152" i="6"/>
  <c r="M6153" i="6"/>
  <c r="M6154" i="6"/>
  <c r="M5616" i="6"/>
  <c r="M6394" i="6"/>
  <c r="M6395" i="6"/>
  <c r="M6396" i="6"/>
  <c r="M1815" i="6"/>
  <c r="M1816" i="6"/>
  <c r="M1533" i="6"/>
  <c r="M1534" i="6"/>
  <c r="M2802" i="6"/>
  <c r="M2803" i="6"/>
  <c r="M4245" i="6"/>
  <c r="M1136" i="6"/>
  <c r="M1137" i="6"/>
  <c r="M1138" i="6"/>
  <c r="M3232" i="6"/>
  <c r="M3233" i="6"/>
  <c r="M2886" i="6"/>
  <c r="M9178" i="6"/>
  <c r="M7418" i="6"/>
  <c r="M8460" i="6"/>
  <c r="M8461" i="6"/>
  <c r="M3329" i="6"/>
  <c r="M7268" i="6"/>
  <c r="M1101" i="6"/>
  <c r="M1102" i="6"/>
  <c r="M5265" i="6"/>
  <c r="M787" i="6"/>
  <c r="M788" i="6"/>
  <c r="M5452" i="6"/>
  <c r="M5453" i="6"/>
  <c r="M50" i="6"/>
  <c r="M51" i="6"/>
  <c r="M52" i="6"/>
  <c r="M53" i="6"/>
  <c r="M5109" i="6"/>
  <c r="M5110" i="6"/>
  <c r="M5111" i="6"/>
  <c r="M2512" i="6"/>
  <c r="M28" i="6"/>
  <c r="M9742" i="6"/>
  <c r="M2387" i="6"/>
  <c r="M6397" i="6"/>
  <c r="M6398" i="6"/>
  <c r="M2105" i="6"/>
  <c r="M8400" i="6"/>
  <c r="M8401" i="6"/>
  <c r="M2002" i="6"/>
  <c r="M5255" i="6"/>
  <c r="M5256" i="6"/>
  <c r="M5257" i="6"/>
  <c r="M5258" i="6"/>
  <c r="M5259" i="6"/>
  <c r="M5260" i="6"/>
  <c r="M6752" i="6"/>
  <c r="M4036" i="6"/>
  <c r="M6886" i="6"/>
  <c r="M3969" i="6"/>
  <c r="M2934" i="6"/>
  <c r="M2935" i="6"/>
  <c r="M2936" i="6"/>
  <c r="M2937" i="6"/>
  <c r="M2938" i="6"/>
  <c r="M2939" i="6"/>
  <c r="M2940" i="6"/>
  <c r="M2941" i="6"/>
  <c r="M2942" i="6"/>
  <c r="M1812" i="6"/>
  <c r="M7242" i="6"/>
  <c r="M7243" i="6"/>
  <c r="M376" i="6"/>
  <c r="M377" i="6"/>
  <c r="M378" i="6"/>
  <c r="M379" i="6"/>
  <c r="M2583" i="6"/>
  <c r="M2584" i="6"/>
  <c r="M2585" i="6"/>
  <c r="M2586" i="6"/>
  <c r="M5841" i="6"/>
  <c r="M5842" i="6"/>
  <c r="M5843" i="6"/>
  <c r="M4011" i="6"/>
  <c r="M4012" i="6"/>
  <c r="M4013" i="6"/>
  <c r="M4014" i="6"/>
  <c r="M1600" i="6"/>
  <c r="M8912" i="6"/>
  <c r="M2209" i="6"/>
  <c r="M2210" i="6"/>
  <c r="M71" i="6"/>
  <c r="M1696" i="6"/>
  <c r="M1697" i="6"/>
  <c r="M1698" i="6"/>
  <c r="M1699" i="6"/>
  <c r="M8000" i="6"/>
  <c r="M8001" i="6"/>
  <c r="M8002" i="6"/>
  <c r="M6655" i="6"/>
  <c r="M6656" i="6"/>
  <c r="M8180" i="6"/>
  <c r="M8390" i="6"/>
  <c r="M4440" i="6"/>
  <c r="M4441" i="6"/>
  <c r="M9389" i="6"/>
  <c r="M6742" i="6"/>
  <c r="M6743" i="6"/>
  <c r="M5281" i="6"/>
  <c r="M2187" i="6"/>
  <c r="M2229" i="6"/>
  <c r="M2230" i="6"/>
  <c r="M2231" i="6"/>
  <c r="M3844" i="6"/>
  <c r="M9201" i="6"/>
  <c r="M9202" i="6"/>
  <c r="M9203" i="6"/>
  <c r="M7286" i="6"/>
  <c r="M3043" i="6"/>
  <c r="M3044" i="6"/>
  <c r="M3818" i="6"/>
  <c r="M7638" i="6"/>
  <c r="M408" i="6"/>
  <c r="M3888" i="6"/>
  <c r="M3889" i="6"/>
  <c r="M9008" i="6"/>
  <c r="M8446" i="6"/>
  <c r="M2600" i="6"/>
  <c r="M4137" i="6"/>
  <c r="M4138" i="6"/>
  <c r="M4139" i="6"/>
  <c r="M4140" i="6"/>
  <c r="M4141" i="6"/>
  <c r="M4142" i="6"/>
  <c r="M7709" i="6"/>
  <c r="M7710" i="6"/>
  <c r="M7711" i="6"/>
  <c r="M7712" i="6"/>
  <c r="M7713" i="6"/>
  <c r="M8634" i="6"/>
  <c r="M9090" i="6"/>
  <c r="M9091" i="6"/>
  <c r="M9092" i="6"/>
  <c r="M9093" i="6"/>
  <c r="M1813" i="6"/>
  <c r="M6955" i="6"/>
  <c r="M7952" i="6"/>
  <c r="M7953" i="6"/>
  <c r="M7954" i="6"/>
  <c r="M7212" i="6"/>
  <c r="M7213" i="6"/>
  <c r="M5398" i="6"/>
  <c r="M8792" i="6"/>
  <c r="M4457" i="6"/>
  <c r="M4458" i="6"/>
  <c r="M2715" i="6"/>
  <c r="M2716" i="6"/>
  <c r="M7077" i="6"/>
  <c r="M7078" i="6"/>
  <c r="M7079" i="6"/>
  <c r="M7080" i="6"/>
  <c r="M620" i="6"/>
  <c r="M621" i="6"/>
  <c r="M4392" i="6"/>
  <c r="M4705" i="6"/>
  <c r="M6744" i="6"/>
  <c r="M4189" i="6"/>
  <c r="M7770" i="6"/>
  <c r="M7441" i="6"/>
  <c r="M7442" i="6"/>
  <c r="M7443" i="6"/>
  <c r="M5947" i="6"/>
  <c r="M5948" i="6"/>
  <c r="M7813" i="6"/>
  <c r="M7814" i="6"/>
  <c r="M133" i="6"/>
  <c r="M919" i="6"/>
  <c r="M920" i="6"/>
  <c r="M1571" i="6"/>
  <c r="M40" i="6"/>
  <c r="M41" i="6"/>
  <c r="M2012" i="6"/>
  <c r="M4728" i="6"/>
  <c r="M2056" i="6"/>
  <c r="M8366" i="6"/>
  <c r="M8367" i="6"/>
  <c r="M8368" i="6"/>
  <c r="M8369" i="6"/>
  <c r="M9924" i="6"/>
  <c r="M9925" i="6"/>
  <c r="M9926" i="6"/>
  <c r="M9927" i="6"/>
  <c r="M9928" i="6"/>
  <c r="M9929" i="6"/>
  <c r="M9930" i="6"/>
  <c r="M6516" i="6"/>
  <c r="M2126" i="6"/>
  <c r="M2127" i="6"/>
  <c r="M5359" i="6"/>
  <c r="M5360" i="6"/>
  <c r="M4459" i="6"/>
  <c r="M4460" i="6"/>
  <c r="M538" i="6"/>
  <c r="M539" i="6"/>
  <c r="M2513" i="6"/>
  <c r="M2514" i="6"/>
  <c r="M2515" i="6"/>
  <c r="M2516" i="6"/>
  <c r="M2517" i="6"/>
  <c r="M2661" i="6"/>
  <c r="M2662" i="6"/>
  <c r="M5162" i="6"/>
  <c r="M5163" i="6"/>
  <c r="M5164" i="6"/>
  <c r="M5165" i="6"/>
  <c r="M8151" i="6"/>
  <c r="M5705" i="6"/>
  <c r="M8322" i="6"/>
  <c r="M8323" i="6"/>
  <c r="M8324" i="6"/>
  <c r="M8325" i="6"/>
  <c r="M8326" i="6"/>
  <c r="M8327" i="6"/>
  <c r="M5402" i="6"/>
  <c r="M9597" i="6"/>
  <c r="M9598" i="6"/>
  <c r="M2804" i="6"/>
  <c r="M2805" i="6"/>
  <c r="M106" i="6"/>
  <c r="M107" i="6"/>
  <c r="M108" i="6"/>
  <c r="M109" i="6"/>
  <c r="M8254" i="6"/>
  <c r="M1000" i="6"/>
  <c r="M1001" i="6"/>
  <c r="M1002" i="6"/>
  <c r="M1003" i="6"/>
  <c r="M705" i="6"/>
  <c r="M706" i="6"/>
  <c r="M707" i="6"/>
  <c r="M6928" i="6"/>
  <c r="M2486" i="6"/>
  <c r="M2487" i="6"/>
  <c r="M2488" i="6"/>
  <c r="M7271" i="6"/>
  <c r="M7272" i="6"/>
  <c r="M7090" i="6"/>
  <c r="M2271" i="6"/>
  <c r="M2272" i="6"/>
  <c r="M2273" i="6"/>
  <c r="M2274" i="6"/>
  <c r="M7895" i="6"/>
  <c r="M3330" i="6"/>
  <c r="M5461" i="6"/>
  <c r="M5462" i="6"/>
  <c r="M8985" i="6"/>
  <c r="M8986" i="6"/>
  <c r="M8987" i="6"/>
  <c r="M8988" i="6"/>
  <c r="M8989" i="6"/>
  <c r="M4252" i="6"/>
  <c r="M1406" i="6"/>
  <c r="M1407" i="6"/>
  <c r="M1408" i="6"/>
  <c r="M1409" i="6"/>
  <c r="M1410" i="6"/>
  <c r="M1411" i="6"/>
  <c r="M1412" i="6"/>
  <c r="M4698" i="6"/>
  <c r="M5976" i="6"/>
  <c r="M487" i="6"/>
  <c r="M488" i="6"/>
  <c r="M2732" i="6"/>
  <c r="M5390" i="6"/>
  <c r="M5391" i="6"/>
  <c r="M5392" i="6"/>
  <c r="M4228" i="6"/>
  <c r="M4229" i="6"/>
  <c r="M7024" i="6"/>
  <c r="M7025" i="6"/>
  <c r="M8942" i="6"/>
  <c r="M8943" i="6"/>
  <c r="M8944" i="6"/>
  <c r="M8945" i="6"/>
  <c r="M380" i="6"/>
  <c r="M497" i="6"/>
  <c r="M498" i="6"/>
  <c r="M9362" i="6"/>
  <c r="M9363" i="6"/>
  <c r="M3224" i="6"/>
  <c r="M3225" i="6"/>
  <c r="M3226" i="6"/>
  <c r="M3227" i="6"/>
  <c r="M3228" i="6"/>
  <c r="M2138" i="6"/>
  <c r="M4475" i="6"/>
  <c r="M4476" i="6"/>
  <c r="M4758" i="6"/>
  <c r="M6428" i="6"/>
  <c r="M9323" i="6"/>
  <c r="M358" i="6"/>
  <c r="M4612" i="6"/>
  <c r="M4613" i="6"/>
  <c r="M5844" i="6"/>
  <c r="M8674" i="6"/>
  <c r="M5783" i="6"/>
  <c r="M9775" i="6"/>
  <c r="M9776" i="6"/>
  <c r="M9777" i="6"/>
  <c r="M9778" i="6"/>
  <c r="M9779" i="6"/>
  <c r="M9780" i="6"/>
  <c r="M9781" i="6"/>
  <c r="M9486" i="6"/>
  <c r="M2043" i="6"/>
  <c r="M2242" i="6"/>
  <c r="M2243" i="6"/>
  <c r="M2244" i="6"/>
  <c r="M7949" i="6"/>
  <c r="M7950" i="6"/>
  <c r="M6088" i="6"/>
  <c r="M1121" i="6"/>
  <c r="M1919" i="6"/>
  <c r="M9603" i="6"/>
  <c r="M6205" i="6"/>
  <c r="M8252" i="6"/>
  <c r="M1723" i="6"/>
  <c r="M8990" i="6"/>
  <c r="M134" i="6"/>
  <c r="M8225" i="6"/>
  <c r="M8544" i="6"/>
  <c r="M8545" i="6"/>
  <c r="M5484" i="6"/>
  <c r="M8733" i="6"/>
  <c r="M8734" i="6"/>
  <c r="M801" i="6"/>
  <c r="M802" i="6"/>
  <c r="M110" i="6"/>
  <c r="M111" i="6"/>
  <c r="M3112" i="6"/>
  <c r="M3113" i="6"/>
  <c r="M3114" i="6"/>
  <c r="M9317" i="6"/>
  <c r="M9318" i="6"/>
  <c r="M7893" i="6"/>
  <c r="M6411" i="6"/>
  <c r="M6412" i="6"/>
  <c r="M6413" i="6"/>
  <c r="M6414" i="6"/>
  <c r="M2717" i="6"/>
  <c r="M2718" i="6"/>
  <c r="M5734" i="6"/>
  <c r="M8546" i="6"/>
  <c r="M7337" i="6"/>
  <c r="M7338" i="6"/>
  <c r="M1853" i="6"/>
  <c r="M9530" i="6"/>
  <c r="M6303" i="6"/>
  <c r="M6175" i="6"/>
  <c r="M9416" i="6"/>
  <c r="M9134" i="6"/>
  <c r="M9478" i="6"/>
  <c r="M7652" i="6"/>
  <c r="M7653" i="6"/>
  <c r="M7654" i="6"/>
  <c r="M7655" i="6"/>
  <c r="M7656" i="6"/>
  <c r="M5112" i="6"/>
  <c r="M5667" i="6"/>
  <c r="M5668" i="6"/>
  <c r="M9479" i="6"/>
  <c r="M1103" i="6"/>
  <c r="M1104" i="6"/>
  <c r="M2188" i="6"/>
  <c r="M2189" i="6"/>
  <c r="M2190" i="6"/>
  <c r="M3250" i="6"/>
  <c r="M3251" i="6"/>
  <c r="M7737" i="6"/>
  <c r="M7738" i="6"/>
  <c r="M7739" i="6"/>
  <c r="M4541" i="6"/>
  <c r="M254" i="6"/>
  <c r="M3759" i="6"/>
  <c r="M757" i="6"/>
  <c r="M4099" i="6"/>
  <c r="M5987" i="6"/>
  <c r="M7208" i="6"/>
  <c r="M2617" i="6"/>
  <c r="M2618" i="6"/>
  <c r="M2563" i="6"/>
  <c r="M600" i="6"/>
  <c r="M3890" i="6"/>
  <c r="M3970" i="6"/>
  <c r="M4184" i="6"/>
  <c r="M6803" i="6"/>
  <c r="M6804" i="6"/>
  <c r="M8258" i="6"/>
  <c r="M8259" i="6"/>
  <c r="M8260" i="6"/>
  <c r="M8831" i="6"/>
  <c r="M8832" i="6"/>
  <c r="M8833" i="6"/>
  <c r="M9640" i="6"/>
  <c r="M9641" i="6"/>
  <c r="M9642" i="6"/>
  <c r="M9643" i="6"/>
  <c r="M1032" i="6"/>
  <c r="M1033" i="6"/>
  <c r="M1034" i="6"/>
  <c r="M4078" i="6"/>
  <c r="M6537" i="6"/>
  <c r="M875" i="6"/>
  <c r="M7530" i="6"/>
  <c r="M7531" i="6"/>
  <c r="M6940" i="6"/>
  <c r="M7178" i="6"/>
  <c r="M7179" i="6"/>
  <c r="M7180" i="6"/>
  <c r="M7181" i="6"/>
  <c r="M6375" i="6"/>
  <c r="M6376" i="6"/>
  <c r="M6377" i="6"/>
  <c r="M6378" i="6"/>
  <c r="M6379" i="6"/>
  <c r="M6996" i="6"/>
  <c r="M6997" i="6"/>
  <c r="M6998" i="6"/>
  <c r="M6999" i="6"/>
  <c r="M5361" i="6"/>
  <c r="M5362" i="6"/>
  <c r="M3316" i="6"/>
  <c r="M1387" i="6"/>
  <c r="M1388" i="6"/>
  <c r="M8803" i="6"/>
  <c r="M8804" i="6"/>
  <c r="M8805" i="6"/>
  <c r="M8806" i="6"/>
  <c r="M5416" i="6"/>
  <c r="M5417" i="6"/>
  <c r="M5418" i="6"/>
  <c r="M8581" i="6"/>
  <c r="M8582" i="6"/>
  <c r="M3193" i="6"/>
  <c r="M3194" i="6"/>
  <c r="M758" i="6"/>
  <c r="M759" i="6"/>
  <c r="M760" i="6"/>
  <c r="M5122" i="6"/>
  <c r="M6988" i="6"/>
  <c r="M9813" i="6"/>
  <c r="M1682" i="6"/>
  <c r="M2887" i="6"/>
  <c r="M2465" i="6"/>
  <c r="M3341" i="6"/>
  <c r="M658" i="6"/>
  <c r="M1518" i="6"/>
  <c r="M2772" i="6"/>
  <c r="M2773" i="6"/>
  <c r="M3674" i="6"/>
  <c r="M5167" i="6"/>
  <c r="M172" i="6"/>
  <c r="M5611" i="6"/>
  <c r="M5612" i="6"/>
  <c r="M1766" i="6"/>
  <c r="M1938" i="6"/>
  <c r="M4636" i="6"/>
  <c r="M4706" i="6"/>
  <c r="M2449" i="6"/>
  <c r="M2450" i="6"/>
  <c r="M2451" i="6"/>
  <c r="M2452" i="6"/>
  <c r="M1831" i="6"/>
  <c r="M1818" i="6"/>
  <c r="M1819" i="6"/>
  <c r="M1820" i="6"/>
  <c r="M1821" i="6"/>
  <c r="M3910" i="6"/>
  <c r="M3911" i="6"/>
  <c r="M2275" i="6"/>
  <c r="M9754" i="6"/>
  <c r="M9755" i="6"/>
  <c r="M2250" i="6"/>
  <c r="M674" i="6"/>
  <c r="M11" i="6"/>
  <c r="M5851" i="6"/>
  <c r="M5852" i="6"/>
  <c r="M5859" i="6"/>
  <c r="M5860" i="6"/>
  <c r="M5861" i="6"/>
  <c r="M4343" i="6"/>
  <c r="M4344" i="6"/>
  <c r="M9877" i="6"/>
  <c r="M3891" i="6"/>
  <c r="M5818" i="6"/>
  <c r="M4125" i="6"/>
  <c r="M156" i="6"/>
  <c r="M157" i="6"/>
  <c r="M158" i="6"/>
  <c r="M894" i="6"/>
  <c r="M9583" i="6"/>
  <c r="M9584" i="6"/>
  <c r="M983" i="6"/>
  <c r="M984" i="6"/>
  <c r="M985" i="6"/>
  <c r="M986" i="6"/>
  <c r="M9723" i="6"/>
  <c r="M5890" i="6"/>
  <c r="M7606" i="6"/>
  <c r="M6905" i="6"/>
  <c r="M6906" i="6"/>
  <c r="M1486" i="6"/>
  <c r="M5097" i="6"/>
  <c r="M4984" i="6"/>
  <c r="M4985" i="6"/>
  <c r="M8793" i="6"/>
  <c r="M876" i="6"/>
  <c r="M877" i="6"/>
  <c r="M878" i="6"/>
  <c r="M3085" i="6"/>
  <c r="M6506" i="6"/>
  <c r="M9390" i="6"/>
  <c r="M9391" i="6"/>
  <c r="M9392" i="6"/>
  <c r="M6641" i="6"/>
  <c r="M6642" i="6"/>
  <c r="M6643" i="6"/>
  <c r="M1708" i="6"/>
  <c r="M3753" i="6"/>
  <c r="M3754" i="6"/>
  <c r="M3755" i="6"/>
  <c r="M3165" i="6"/>
  <c r="M6220" i="6"/>
  <c r="M9337" i="6"/>
  <c r="M9012" i="6"/>
  <c r="M9013" i="6"/>
  <c r="M2049" i="6"/>
  <c r="M2330" i="6"/>
  <c r="M1052" i="6"/>
  <c r="M642" i="6"/>
  <c r="M7126" i="6"/>
  <c r="M7127" i="6"/>
  <c r="M7128" i="6"/>
  <c r="M3568" i="6"/>
  <c r="M3569" i="6"/>
  <c r="M3570" i="6"/>
  <c r="M3571" i="6"/>
  <c r="M3572" i="6"/>
  <c r="M3573" i="6"/>
  <c r="M3574" i="6"/>
  <c r="M2873" i="6"/>
  <c r="M2874" i="6"/>
  <c r="M2875" i="6"/>
  <c r="M622" i="6"/>
  <c r="M623" i="6"/>
  <c r="M3990" i="6"/>
  <c r="M199" i="6"/>
  <c r="M200" i="6"/>
  <c r="M201" i="6"/>
  <c r="M731" i="6"/>
  <c r="M732" i="6"/>
  <c r="M733" i="6"/>
  <c r="M734" i="6"/>
  <c r="M735" i="6"/>
  <c r="M736" i="6"/>
  <c r="M4692" i="6"/>
  <c r="M2150" i="6"/>
  <c r="M2587" i="6"/>
  <c r="M5977" i="6"/>
  <c r="M5978" i="6"/>
  <c r="M2642" i="6"/>
  <c r="M2643" i="6"/>
  <c r="M181" i="6"/>
  <c r="M182" i="6"/>
  <c r="M183" i="6"/>
  <c r="M184" i="6"/>
  <c r="M8053" i="6"/>
  <c r="M8054" i="6"/>
  <c r="M815" i="6"/>
  <c r="M816" i="6"/>
  <c r="M817" i="6"/>
  <c r="M818" i="6"/>
  <c r="M819" i="6"/>
  <c r="M185" i="6"/>
  <c r="M7554" i="6"/>
  <c r="M7555" i="6"/>
  <c r="M359" i="6"/>
  <c r="M1175" i="6"/>
  <c r="M9969" i="6"/>
  <c r="M7384" i="6"/>
  <c r="M7385" i="6"/>
  <c r="M9269" i="6"/>
  <c r="M9270" i="6"/>
  <c r="M8226" i="6"/>
  <c r="M8227" i="6"/>
  <c r="M5242" i="6"/>
  <c r="M5243" i="6"/>
  <c r="M5244" i="6"/>
  <c r="M5740" i="6"/>
  <c r="M5741" i="6"/>
  <c r="M5742" i="6"/>
  <c r="M5743" i="6"/>
  <c r="M4217" i="6"/>
  <c r="M2983" i="6"/>
  <c r="M4449" i="6"/>
  <c r="M9257" i="6"/>
  <c r="M9364" i="6"/>
  <c r="M9365" i="6"/>
  <c r="M9366" i="6"/>
  <c r="M9367" i="6"/>
  <c r="M9368" i="6"/>
  <c r="M9369" i="6"/>
  <c r="M7273" i="6"/>
  <c r="M186" i="6"/>
  <c r="M4461" i="6"/>
  <c r="M9519" i="6"/>
  <c r="M1088" i="6"/>
  <c r="M8635" i="6"/>
  <c r="M3590" i="6"/>
  <c r="M4798" i="6"/>
  <c r="M2700" i="6"/>
  <c r="M2701" i="6"/>
  <c r="M2702" i="6"/>
  <c r="M2703" i="6"/>
  <c r="M2704" i="6"/>
  <c r="M6856" i="6"/>
  <c r="M4651" i="6"/>
  <c r="M4652" i="6"/>
  <c r="M4653" i="6"/>
  <c r="M6465" i="6"/>
  <c r="M6466" i="6"/>
  <c r="M6467" i="6"/>
  <c r="M6468" i="6"/>
  <c r="M659" i="6"/>
  <c r="M6469" i="6"/>
  <c r="M6470" i="6"/>
  <c r="M2677" i="6"/>
  <c r="M9061" i="6"/>
  <c r="M173" i="6"/>
  <c r="M5592" i="6"/>
  <c r="M6805" i="6"/>
  <c r="M6806" i="6"/>
  <c r="M3766" i="6"/>
  <c r="M1424" i="6"/>
  <c r="M7389" i="6"/>
  <c r="M7390" i="6"/>
  <c r="M7391" i="6"/>
  <c r="M7392" i="6"/>
  <c r="M7393" i="6"/>
  <c r="M1176" i="6"/>
  <c r="M5363" i="6"/>
  <c r="M1487" i="6"/>
  <c r="M1488" i="6"/>
  <c r="M1489" i="6"/>
  <c r="M7584" i="6"/>
  <c r="M820" i="6"/>
  <c r="M821" i="6"/>
  <c r="M8761" i="6"/>
  <c r="M2798" i="6"/>
  <c r="M2799" i="6"/>
  <c r="M1146" i="6"/>
  <c r="M1147" i="6"/>
  <c r="M1148" i="6"/>
  <c r="M5507" i="6"/>
  <c r="M5508" i="6"/>
  <c r="M7009" i="6"/>
  <c r="M1053" i="6"/>
  <c r="M1054" i="6"/>
  <c r="M1055" i="6"/>
  <c r="M1056" i="6"/>
  <c r="M3949" i="6"/>
  <c r="M3035" i="6"/>
  <c r="M6259" i="6"/>
  <c r="M6260" i="6"/>
  <c r="M2961" i="6"/>
  <c r="M2962" i="6"/>
  <c r="M2963" i="6"/>
  <c r="M2964" i="6"/>
  <c r="M2965" i="6"/>
  <c r="M468" i="6"/>
  <c r="M8421" i="6"/>
  <c r="M8422" i="6"/>
  <c r="M8423" i="6"/>
  <c r="M5893" i="6"/>
  <c r="M6685" i="6"/>
  <c r="M9231" i="6"/>
  <c r="M9232" i="6"/>
  <c r="M9233" i="6"/>
  <c r="M9498" i="6"/>
  <c r="M1601" i="6"/>
  <c r="M1602" i="6"/>
  <c r="M2398" i="6"/>
  <c r="M2399" i="6"/>
  <c r="M9920" i="6"/>
  <c r="M3126" i="6"/>
  <c r="M3127" i="6"/>
  <c r="M3128" i="6"/>
  <c r="M3129" i="6"/>
  <c r="M2819" i="6"/>
  <c r="M2820" i="6"/>
  <c r="M5709" i="6"/>
  <c r="M5710" i="6"/>
  <c r="M5711" i="6"/>
  <c r="M7043" i="6"/>
  <c r="M7044" i="6"/>
  <c r="M7045" i="6"/>
  <c r="M7046" i="6"/>
  <c r="M2635" i="6"/>
  <c r="M2636" i="6"/>
  <c r="M2733" i="6"/>
  <c r="M2734" i="6"/>
  <c r="M112" i="6"/>
  <c r="M113" i="6"/>
  <c r="M3555" i="6"/>
  <c r="M2888" i="6"/>
  <c r="M4799" i="6"/>
  <c r="M2050" i="6"/>
  <c r="M4869" i="6"/>
  <c r="M4870" i="6"/>
  <c r="M4871" i="6"/>
  <c r="M4872" i="6"/>
  <c r="M4873" i="6"/>
  <c r="M4654" i="6"/>
  <c r="M4655" i="6"/>
  <c r="M4656" i="6"/>
  <c r="M4657" i="6"/>
  <c r="M4658" i="6"/>
  <c r="M4659" i="6"/>
  <c r="M7394" i="6"/>
  <c r="M7395" i="6"/>
  <c r="M7396" i="6"/>
  <c r="M7397" i="6"/>
  <c r="M7398" i="6"/>
  <c r="M7399" i="6"/>
  <c r="M7400" i="6"/>
  <c r="M7401" i="6"/>
  <c r="M1555" i="6"/>
  <c r="M1187" i="6"/>
  <c r="M8152" i="6"/>
  <c r="M8153" i="6"/>
  <c r="M8154" i="6"/>
  <c r="M8155" i="6"/>
  <c r="M9062" i="6"/>
  <c r="M9063" i="6"/>
  <c r="M737" i="6"/>
  <c r="M738" i="6"/>
  <c r="M739" i="6"/>
  <c r="M740" i="6"/>
  <c r="M741" i="6"/>
  <c r="M742" i="6"/>
  <c r="M7614" i="6"/>
  <c r="M8190" i="6"/>
  <c r="M1272" i="6"/>
  <c r="M1273" i="6"/>
  <c r="M4489" i="6"/>
  <c r="M3120" i="6"/>
  <c r="M3121" i="6"/>
  <c r="M9324" i="6"/>
  <c r="M5125" i="6"/>
  <c r="M8117" i="6"/>
  <c r="M6045" i="6"/>
  <c r="M6046" i="6"/>
  <c r="M6047" i="6"/>
  <c r="M6048" i="6"/>
  <c r="M1990" i="6"/>
  <c r="M9169" i="6"/>
  <c r="M7033" i="6"/>
  <c r="M7034" i="6"/>
  <c r="M5586" i="6"/>
  <c r="M5587" i="6"/>
  <c r="M8928" i="6"/>
  <c r="M8834" i="6"/>
  <c r="M8835" i="6"/>
  <c r="M8836" i="6"/>
  <c r="M8837" i="6"/>
  <c r="M8838" i="6"/>
  <c r="M8839" i="6"/>
  <c r="M4050" i="6"/>
  <c r="M5208" i="6"/>
  <c r="M5209" i="6"/>
  <c r="M135" i="6"/>
  <c r="M5598" i="6"/>
  <c r="M5599" i="6"/>
  <c r="M5600" i="6"/>
  <c r="M761" i="6"/>
  <c r="M1310" i="6"/>
  <c r="M1311" i="6"/>
  <c r="M1519" i="6"/>
  <c r="M344" i="6"/>
  <c r="M345" i="6"/>
  <c r="M346" i="6"/>
  <c r="M789" i="6"/>
  <c r="M790" i="6"/>
  <c r="M791" i="6"/>
  <c r="M792" i="6"/>
  <c r="M8516" i="6"/>
  <c r="M8517" i="6"/>
  <c r="M2980" i="6"/>
  <c r="M1035" i="6"/>
  <c r="M1036" i="6"/>
  <c r="M5929" i="6"/>
  <c r="M1188" i="6"/>
  <c r="M2331" i="6"/>
  <c r="M9022" i="6"/>
  <c r="M9023" i="6"/>
  <c r="M4744" i="6"/>
  <c r="M1957" i="6"/>
  <c r="M7247" i="6"/>
  <c r="M8272" i="6"/>
  <c r="M159" i="6"/>
  <c r="M9516" i="6"/>
  <c r="M9517" i="6"/>
  <c r="M8496" i="6"/>
  <c r="M8497" i="6"/>
  <c r="M8498" i="6"/>
  <c r="M8499" i="6"/>
  <c r="M8500" i="6"/>
  <c r="M8501" i="6"/>
  <c r="M5876" i="6"/>
  <c r="M5877" i="6"/>
  <c r="M1333" i="6"/>
  <c r="M1334" i="6"/>
  <c r="M8094" i="6"/>
  <c r="M5232" i="6"/>
  <c r="M5233" i="6"/>
  <c r="M2069" i="6"/>
  <c r="M9526" i="6"/>
  <c r="M775" i="6"/>
  <c r="M776" i="6"/>
  <c r="M6687" i="6"/>
  <c r="M6688" i="6"/>
  <c r="M6689" i="6"/>
  <c r="M8750" i="6"/>
  <c r="M8751" i="6"/>
  <c r="M8752" i="6"/>
  <c r="M8753" i="6"/>
  <c r="M8754" i="6"/>
  <c r="M8755" i="6"/>
  <c r="M8756" i="6"/>
  <c r="M9118" i="6"/>
  <c r="M1673" i="6"/>
  <c r="M2719" i="6"/>
  <c r="M2720" i="6"/>
  <c r="M2721" i="6"/>
  <c r="M5409" i="6"/>
  <c r="M5862" i="6"/>
  <c r="M5379" i="6"/>
  <c r="M5380" i="6"/>
  <c r="M3787" i="6"/>
  <c r="M3788" i="6"/>
  <c r="M3789" i="6"/>
  <c r="M5810" i="6"/>
  <c r="M2821" i="6"/>
  <c r="M445" i="6"/>
  <c r="M446" i="6"/>
  <c r="M255" i="6"/>
  <c r="M256" i="6"/>
  <c r="M257" i="6"/>
  <c r="M4373" i="6"/>
  <c r="M4374" i="6"/>
  <c r="M3391" i="6"/>
  <c r="M2705" i="6"/>
  <c r="M958" i="6"/>
  <c r="M959" i="6"/>
  <c r="M4929" i="6"/>
  <c r="M4930" i="6"/>
  <c r="M7122" i="6"/>
  <c r="M3541" i="6"/>
  <c r="M3542" i="6"/>
  <c r="M3861" i="6"/>
  <c r="M8455" i="6"/>
  <c r="M8424" i="6"/>
  <c r="M8425" i="6"/>
  <c r="M8426" i="6"/>
  <c r="M5706" i="6"/>
  <c r="M8701" i="6"/>
  <c r="M8702" i="6"/>
  <c r="M9494" i="6"/>
  <c r="M9495" i="6"/>
  <c r="M9253" i="6"/>
  <c r="M9254" i="6"/>
  <c r="M5930" i="6"/>
  <c r="M7922" i="6"/>
  <c r="M2551" i="6"/>
  <c r="M895" i="6"/>
  <c r="M896" i="6"/>
  <c r="M9681" i="6"/>
  <c r="M9682" i="6"/>
  <c r="M9683" i="6"/>
  <c r="M9684" i="6"/>
  <c r="M9685" i="6"/>
  <c r="M8873" i="6"/>
  <c r="M8874" i="6"/>
  <c r="M8762" i="6"/>
  <c r="M8929" i="6"/>
  <c r="M3075" i="6"/>
  <c r="M3076" i="6"/>
  <c r="M6065" i="6"/>
  <c r="M6066" i="6"/>
  <c r="M6067" i="6"/>
  <c r="M6068" i="6"/>
  <c r="M4044" i="6"/>
  <c r="M8075" i="6"/>
  <c r="M8076" i="6"/>
  <c r="M9095" i="6"/>
  <c r="M1218" i="6"/>
  <c r="M7494" i="6"/>
  <c r="M7495" i="6"/>
  <c r="M675" i="6"/>
  <c r="M8402" i="6"/>
  <c r="M8403" i="6"/>
  <c r="M8404" i="6"/>
  <c r="M8405" i="6"/>
  <c r="M8406" i="6"/>
  <c r="M8018" i="6"/>
  <c r="M8019" i="6"/>
  <c r="M8020" i="6"/>
  <c r="M8021" i="6"/>
  <c r="M8022" i="6"/>
  <c r="M6507" i="6"/>
  <c r="M4375" i="6"/>
  <c r="M5609" i="6"/>
  <c r="M8788" i="6"/>
  <c r="M8789" i="6"/>
  <c r="M72" i="6"/>
  <c r="M73" i="6"/>
  <c r="M777" i="6"/>
  <c r="M6914" i="6"/>
  <c r="M6915" i="6"/>
  <c r="M8118" i="6"/>
  <c r="M8119" i="6"/>
  <c r="M8120" i="6"/>
  <c r="M7189" i="6"/>
  <c r="M7190" i="6"/>
  <c r="M8474" i="6"/>
  <c r="M8475" i="6"/>
  <c r="M8476" i="6"/>
  <c r="M8477" i="6"/>
  <c r="M8478" i="6"/>
  <c r="M8479" i="6"/>
  <c r="M8480" i="6"/>
  <c r="M202" i="6"/>
  <c r="M203" i="6"/>
  <c r="M204" i="6"/>
  <c r="M1746" i="6"/>
  <c r="M1747" i="6"/>
  <c r="M1748" i="6"/>
  <c r="M1749" i="6"/>
  <c r="M1750" i="6"/>
  <c r="M1751" i="6"/>
  <c r="M1752" i="6"/>
  <c r="M4622" i="6"/>
  <c r="M4623" i="6"/>
  <c r="M4624" i="6"/>
  <c r="M4625" i="6"/>
  <c r="M4626" i="6"/>
  <c r="M4627" i="6"/>
  <c r="M7093" i="6"/>
  <c r="M840" i="6"/>
  <c r="M4697" i="6"/>
  <c r="M3349" i="6"/>
  <c r="M8809" i="6"/>
  <c r="M8810" i="6"/>
  <c r="M9246" i="6"/>
  <c r="M9247" i="6"/>
  <c r="M9248" i="6"/>
  <c r="M9249" i="6"/>
  <c r="M1572" i="6"/>
  <c r="M5353" i="6"/>
  <c r="M5354" i="6"/>
  <c r="M7426" i="6"/>
  <c r="M7427" i="6"/>
  <c r="M6069" i="6"/>
  <c r="M6070" i="6"/>
  <c r="M4887" i="6"/>
  <c r="M9917" i="6"/>
  <c r="M9287" i="6"/>
  <c r="M9288" i="6"/>
  <c r="M6315" i="6"/>
  <c r="M6316" i="6"/>
  <c r="M5590" i="6"/>
  <c r="M1312" i="6"/>
  <c r="M1313" i="6"/>
  <c r="M6176" i="6"/>
  <c r="M6177" i="6"/>
  <c r="M6178" i="6"/>
  <c r="M6179" i="6"/>
  <c r="M4034" i="6"/>
  <c r="M2943" i="6"/>
  <c r="M2944" i="6"/>
  <c r="M565" i="6"/>
  <c r="M1709" i="6"/>
  <c r="M6180" i="6"/>
  <c r="M6181" i="6"/>
  <c r="M6182" i="6"/>
  <c r="M1139" i="6"/>
  <c r="M1140" i="6"/>
  <c r="M1141" i="6"/>
  <c r="M1142" i="6"/>
  <c r="M1143" i="6"/>
  <c r="M2876" i="6"/>
  <c r="M9122" i="6"/>
  <c r="M9123" i="6"/>
  <c r="M8370" i="6"/>
  <c r="M2299" i="6"/>
  <c r="M2121" i="6"/>
  <c r="M2122" i="6"/>
  <c r="M2123" i="6"/>
  <c r="M8374" i="6"/>
  <c r="M8375" i="6"/>
  <c r="M8376" i="6"/>
  <c r="M8377" i="6"/>
  <c r="M7558" i="6"/>
  <c r="M2380" i="6"/>
  <c r="M6623" i="6"/>
  <c r="M9608" i="6"/>
  <c r="M9609" i="6"/>
  <c r="M9610" i="6"/>
  <c r="M9611" i="6"/>
  <c r="M2619" i="6"/>
  <c r="M4326" i="6"/>
  <c r="M4327" i="6"/>
  <c r="M4328" i="6"/>
  <c r="M4329" i="6"/>
  <c r="M4330" i="6"/>
  <c r="M4551" i="6"/>
  <c r="M4552" i="6"/>
  <c r="M7601" i="6"/>
  <c r="M7602" i="6"/>
  <c r="M6956" i="6"/>
  <c r="M5210" i="6"/>
  <c r="M5211" i="6"/>
  <c r="M5212" i="6"/>
  <c r="M5213" i="6"/>
  <c r="M5214" i="6"/>
  <c r="M6771" i="6"/>
  <c r="M6772" i="6"/>
  <c r="M2106" i="6"/>
  <c r="M2107" i="6"/>
  <c r="M2108" i="6"/>
  <c r="M312" i="6"/>
  <c r="M313" i="6"/>
  <c r="M314" i="6"/>
  <c r="M347" i="6"/>
  <c r="M348" i="6"/>
  <c r="M6718" i="6"/>
  <c r="M6719" i="6"/>
  <c r="M942" i="6"/>
  <c r="M943" i="6"/>
  <c r="M944" i="6"/>
  <c r="M6240" i="6"/>
  <c r="M9824" i="6"/>
  <c r="M624" i="6"/>
  <c r="M625" i="6"/>
  <c r="M4780" i="6"/>
  <c r="M7386" i="6"/>
  <c r="M4750" i="6"/>
  <c r="M2286" i="6"/>
  <c r="M4193" i="6"/>
  <c r="M8965" i="6"/>
  <c r="M8966" i="6"/>
  <c r="M8967" i="6"/>
  <c r="M9805" i="6"/>
  <c r="M7874" i="6"/>
  <c r="M7251" i="6"/>
  <c r="M5751" i="6"/>
  <c r="M1425" i="6"/>
  <c r="M1426" i="6"/>
  <c r="M1427" i="6"/>
  <c r="M1428" i="6"/>
  <c r="M1429" i="6"/>
  <c r="M841" i="6"/>
  <c r="M7896" i="6"/>
  <c r="M3714" i="6"/>
  <c r="M381" i="6"/>
  <c r="M6929" i="6"/>
  <c r="M6930" i="6"/>
  <c r="M6931" i="6"/>
  <c r="M3467" i="6"/>
  <c r="M7714" i="6"/>
  <c r="M3648" i="6"/>
  <c r="M743" i="6"/>
  <c r="M744" i="6"/>
  <c r="M3036" i="6"/>
  <c r="M3037" i="6"/>
  <c r="M3688" i="6"/>
  <c r="M3689" i="6"/>
  <c r="M9026" i="6"/>
  <c r="M3556" i="6"/>
  <c r="M3557" i="6"/>
  <c r="M3558" i="6"/>
  <c r="M9662" i="6"/>
  <c r="M9037" i="6"/>
  <c r="M9038" i="6"/>
  <c r="M9039" i="6"/>
  <c r="M4100" i="6"/>
  <c r="M3666" i="6"/>
  <c r="M1592" i="6"/>
  <c r="M7287" i="6"/>
  <c r="M7288" i="6"/>
  <c r="M7289" i="6"/>
  <c r="M7290" i="6"/>
  <c r="M7291" i="6"/>
  <c r="M1282" i="6"/>
  <c r="M1283" i="6"/>
  <c r="M1284" i="6"/>
  <c r="M4745" i="6"/>
  <c r="M4746" i="6"/>
  <c r="M4747" i="6"/>
  <c r="M4237" i="6"/>
  <c r="M4238" i="6"/>
  <c r="M4239" i="6"/>
  <c r="M2752" i="6"/>
  <c r="M2753" i="6"/>
  <c r="M3434" i="6"/>
  <c r="M9374" i="6"/>
  <c r="M9375" i="6"/>
  <c r="M9376" i="6"/>
  <c r="M9377" i="6"/>
  <c r="M9378" i="6"/>
  <c r="M9379" i="6"/>
  <c r="M9380" i="6"/>
  <c r="M1603" i="6"/>
  <c r="M1604" i="6"/>
  <c r="M1605" i="6"/>
  <c r="M3416" i="6"/>
  <c r="M4737" i="6"/>
  <c r="M4738" i="6"/>
  <c r="M4739" i="6"/>
  <c r="M7334" i="6"/>
  <c r="M7698" i="6"/>
  <c r="M3767" i="6"/>
  <c r="M3768" i="6"/>
  <c r="M4490" i="6"/>
  <c r="M3740" i="6"/>
  <c r="M258" i="6"/>
  <c r="M259" i="6"/>
  <c r="M260" i="6"/>
  <c r="M5009" i="6"/>
  <c r="M6857" i="6"/>
  <c r="M5282" i="6"/>
  <c r="M5215" i="6"/>
  <c r="M9624" i="6"/>
  <c r="M9625" i="6"/>
  <c r="M9626" i="6"/>
  <c r="M9627" i="6"/>
  <c r="M5060" i="6"/>
  <c r="M9549" i="6"/>
  <c r="M9550" i="6"/>
  <c r="M9551" i="6"/>
  <c r="M9552" i="6"/>
  <c r="M4357" i="6"/>
  <c r="M4358" i="6"/>
  <c r="M4359" i="6"/>
  <c r="M87" i="6"/>
  <c r="M88" i="6"/>
  <c r="M945" i="6"/>
  <c r="M946" i="6"/>
  <c r="M947" i="6"/>
  <c r="M948" i="6"/>
  <c r="M5570" i="6"/>
  <c r="M5571" i="6"/>
  <c r="M5572" i="6"/>
  <c r="M566" i="6"/>
  <c r="M9749" i="6"/>
  <c r="M9750" i="6"/>
  <c r="M447" i="6"/>
  <c r="M448" i="6"/>
  <c r="M803" i="6"/>
  <c r="M804" i="6"/>
  <c r="M1606" i="6"/>
  <c r="M1607" i="6"/>
  <c r="M1608" i="6"/>
  <c r="M1609" i="6"/>
  <c r="M4956" i="6"/>
  <c r="M4957" i="6"/>
  <c r="M1573" i="6"/>
  <c r="M4450" i="6"/>
  <c r="M2109" i="6"/>
  <c r="M2110" i="6"/>
  <c r="M2111" i="6"/>
  <c r="M2112" i="6"/>
  <c r="M2139" i="6"/>
  <c r="M1854" i="6"/>
  <c r="M1855" i="6"/>
  <c r="M7808" i="6"/>
  <c r="M5126" i="6"/>
  <c r="M5127" i="6"/>
  <c r="M4800" i="6"/>
  <c r="M4801" i="6"/>
  <c r="M4802" i="6"/>
  <c r="M1219" i="6"/>
  <c r="M6103" i="6"/>
  <c r="M6104" i="6"/>
  <c r="M6105" i="6"/>
  <c r="M6106" i="6"/>
  <c r="M1626" i="6"/>
  <c r="M1285" i="6"/>
  <c r="M144" i="6"/>
  <c r="M540" i="6"/>
  <c r="M541" i="6"/>
  <c r="M8181" i="6"/>
  <c r="M3591" i="6"/>
  <c r="M4424" i="6"/>
  <c r="M4425" i="6"/>
  <c r="M277" i="6"/>
  <c r="M8946" i="6"/>
  <c r="M8947" i="6"/>
  <c r="M8948" i="6"/>
  <c r="M8949" i="6"/>
  <c r="M2160" i="6"/>
  <c r="M8427" i="6"/>
  <c r="M8428" i="6"/>
  <c r="M1753" i="6"/>
  <c r="M1754" i="6"/>
  <c r="M1755" i="6"/>
  <c r="M5658" i="6"/>
  <c r="M8811" i="6"/>
  <c r="M9592" i="6"/>
  <c r="M9593" i="6"/>
  <c r="M9594" i="6"/>
  <c r="M3671" i="6"/>
  <c r="M6195" i="6"/>
  <c r="M6196" i="6"/>
  <c r="M626" i="6"/>
  <c r="M627" i="6"/>
  <c r="M4491" i="6"/>
  <c r="M1610" i="6"/>
  <c r="M1611" i="6"/>
  <c r="M1612" i="6"/>
  <c r="M4312" i="6"/>
  <c r="M4313" i="6"/>
  <c r="M8896" i="6"/>
  <c r="M8897" i="6"/>
  <c r="M2453" i="6"/>
  <c r="M2454" i="6"/>
  <c r="M2455" i="6"/>
  <c r="M2456" i="6"/>
  <c r="M9124" i="6"/>
  <c r="M510" i="6"/>
  <c r="M511" i="6"/>
  <c r="M2591" i="6"/>
  <c r="M2592" i="6"/>
  <c r="M3912" i="6"/>
  <c r="M3913" i="6"/>
  <c r="M3914" i="6"/>
  <c r="M3915" i="6"/>
  <c r="M3916" i="6"/>
  <c r="M3917" i="6"/>
  <c r="M3918" i="6"/>
  <c r="M3919" i="6"/>
  <c r="M3920" i="6"/>
  <c r="M8121" i="6"/>
  <c r="M8122" i="6"/>
  <c r="M8123" i="6"/>
  <c r="M8124" i="6"/>
  <c r="M9204" i="6"/>
  <c r="M9205" i="6"/>
  <c r="M6304" i="6"/>
  <c r="M6305" i="6"/>
  <c r="M278" i="6"/>
  <c r="M279" i="6"/>
  <c r="M280" i="6"/>
  <c r="M281" i="6"/>
  <c r="M1683" i="6"/>
  <c r="M2655" i="6"/>
  <c r="M1556" i="6"/>
  <c r="M7832" i="6"/>
  <c r="M7833" i="6"/>
  <c r="M7834" i="6"/>
  <c r="M4859" i="6"/>
  <c r="M5084" i="6"/>
  <c r="M2113" i="6"/>
  <c r="M2114" i="6"/>
  <c r="M8209" i="6"/>
  <c r="M8210" i="6"/>
  <c r="M8211" i="6"/>
  <c r="M8212" i="6"/>
  <c r="M8213" i="6"/>
  <c r="M8214" i="6"/>
  <c r="M8215" i="6"/>
  <c r="M8216" i="6"/>
  <c r="M5520" i="6"/>
  <c r="M5521" i="6"/>
  <c r="M822" i="6"/>
  <c r="M823" i="6"/>
  <c r="M6163" i="6"/>
  <c r="M7252" i="6"/>
  <c r="M7253" i="6"/>
  <c r="M7254" i="6"/>
  <c r="M7255" i="6"/>
  <c r="M7256" i="6"/>
  <c r="M7257" i="6"/>
  <c r="M7258" i="6"/>
  <c r="M7259" i="6"/>
  <c r="M7260" i="6"/>
  <c r="M3479" i="6"/>
  <c r="M5273" i="6"/>
  <c r="M2354" i="6"/>
  <c r="M2355" i="6"/>
  <c r="M6559" i="6"/>
  <c r="M6560" i="6"/>
  <c r="M6561" i="6"/>
  <c r="M6562" i="6"/>
  <c r="M4143" i="6"/>
  <c r="M4144" i="6"/>
  <c r="M4145" i="6"/>
  <c r="M6359" i="6"/>
  <c r="M8913" i="6"/>
  <c r="M708" i="6"/>
  <c r="M74" i="6"/>
  <c r="M5878" i="6"/>
  <c r="M7375" i="6"/>
  <c r="M7376" i="6"/>
  <c r="M7377" i="6"/>
  <c r="M7378" i="6"/>
  <c r="M2927" i="6"/>
  <c r="M8359" i="6"/>
  <c r="M8360" i="6"/>
  <c r="M8361" i="6"/>
  <c r="M1072" i="6"/>
  <c r="M1073" i="6"/>
  <c r="M2682" i="6"/>
  <c r="M2683" i="6"/>
  <c r="M8217" i="6"/>
  <c r="M8218" i="6"/>
  <c r="M2381" i="6"/>
  <c r="M4345" i="6"/>
  <c r="M4346" i="6"/>
  <c r="M4376" i="6"/>
  <c r="M3417" i="6"/>
  <c r="M3418" i="6"/>
  <c r="M577" i="6"/>
  <c r="M8023" i="6"/>
  <c r="M2796" i="6"/>
  <c r="M3350" i="6"/>
  <c r="M5148" i="6"/>
  <c r="M5149" i="6"/>
  <c r="M5150" i="6"/>
  <c r="M6835" i="6"/>
  <c r="M6836" i="6"/>
  <c r="M6837" i="6"/>
  <c r="M6838" i="6"/>
  <c r="M6839" i="6"/>
  <c r="M3009" i="6"/>
  <c r="M3010" i="6"/>
  <c r="M5617" i="6"/>
  <c r="M5618" i="6"/>
  <c r="M3543" i="6"/>
  <c r="M3544" i="6"/>
  <c r="M3545" i="6"/>
  <c r="M5863" i="6"/>
  <c r="M5864" i="6"/>
  <c r="M5865" i="6"/>
  <c r="M8636" i="6"/>
  <c r="M4301" i="6"/>
  <c r="M4302" i="6"/>
  <c r="M1710" i="6"/>
  <c r="M1711" i="6"/>
  <c r="M1712" i="6"/>
  <c r="M1713" i="6"/>
  <c r="M1714" i="6"/>
  <c r="M1715" i="6"/>
  <c r="M1716" i="6"/>
  <c r="M1717" i="6"/>
  <c r="M5712" i="6"/>
  <c r="M5713" i="6"/>
  <c r="M5729" i="6"/>
  <c r="M6840" i="6"/>
  <c r="M6841" i="6"/>
  <c r="M6842" i="6"/>
  <c r="M2523" i="6"/>
  <c r="M4719" i="6"/>
  <c r="M4720" i="6"/>
  <c r="M3063" i="6"/>
  <c r="M5601" i="6"/>
  <c r="M5602" i="6"/>
  <c r="M6126" i="6"/>
  <c r="M8156" i="6"/>
  <c r="M8157" i="6"/>
  <c r="M3448" i="6"/>
  <c r="M5315" i="6"/>
  <c r="M9141" i="6"/>
  <c r="M9646" i="6"/>
  <c r="M9647" i="6"/>
  <c r="M9648" i="6"/>
  <c r="M9649" i="6"/>
  <c r="M7561" i="6"/>
  <c r="M469" i="6"/>
  <c r="M3104" i="6"/>
  <c r="M8433" i="6"/>
  <c r="M7261" i="6"/>
  <c r="M709" i="6"/>
  <c r="M710" i="6"/>
  <c r="M1899" i="6"/>
  <c r="M43" i="6"/>
  <c r="M4037" i="6"/>
  <c r="M4518" i="6"/>
  <c r="M4519" i="6"/>
  <c r="M5463" i="6"/>
  <c r="M9308" i="6"/>
  <c r="M7883" i="6"/>
  <c r="M7884" i="6"/>
  <c r="M6261" i="6"/>
  <c r="M9921" i="6"/>
  <c r="M9922" i="6"/>
  <c r="M9923" i="6"/>
  <c r="M1314" i="6"/>
  <c r="M858" i="6"/>
  <c r="M859" i="6"/>
  <c r="M4147" i="6"/>
  <c r="M4148" i="6"/>
  <c r="M4149" i="6"/>
  <c r="M4150" i="6"/>
  <c r="M4151" i="6"/>
  <c r="M4152" i="6"/>
  <c r="M6429" i="6"/>
  <c r="M6430" i="6"/>
  <c r="M6431" i="6"/>
  <c r="M6432" i="6"/>
  <c r="M6433" i="6"/>
  <c r="M6434" i="6"/>
  <c r="M3019" i="6"/>
  <c r="M6508" i="6"/>
  <c r="M4931" i="6"/>
  <c r="M4932" i="6"/>
  <c r="M6879" i="6"/>
  <c r="M6880" i="6"/>
  <c r="M6881" i="6"/>
  <c r="M1122" i="6"/>
  <c r="M1123" i="6"/>
  <c r="M1124" i="6"/>
  <c r="M1125" i="6"/>
  <c r="M6887" i="6"/>
  <c r="M6888" i="6"/>
  <c r="M6889" i="6"/>
  <c r="M8726" i="6"/>
  <c r="M2555" i="6"/>
  <c r="M2556" i="6"/>
  <c r="M2557" i="6"/>
  <c r="M2558" i="6"/>
  <c r="M6399" i="6"/>
  <c r="M6400" i="6"/>
  <c r="M8343" i="6"/>
  <c r="M8344" i="6"/>
  <c r="M9655" i="6"/>
  <c r="M9656" i="6"/>
  <c r="M9187" i="6"/>
  <c r="M9188" i="6"/>
  <c r="M9189" i="6"/>
  <c r="M9190" i="6"/>
  <c r="M9417" i="6"/>
  <c r="M8621" i="6"/>
  <c r="M8622" i="6"/>
  <c r="M8623" i="6"/>
  <c r="M8624" i="6"/>
  <c r="M8625" i="6"/>
  <c r="M522" i="6"/>
  <c r="M1335" i="6"/>
  <c r="M1336" i="6"/>
  <c r="M6183" i="6"/>
  <c r="M6807" i="6"/>
  <c r="M512" i="6"/>
  <c r="M2323" i="6"/>
  <c r="M2324" i="6"/>
  <c r="M987" i="6"/>
  <c r="M988" i="6"/>
  <c r="M989" i="6"/>
  <c r="M8125" i="6"/>
  <c r="M3091" i="6"/>
  <c r="M3092" i="6"/>
  <c r="M9575" i="6"/>
  <c r="M9576" i="6"/>
  <c r="M1063" i="6"/>
  <c r="M6246" i="6"/>
  <c r="M9183" i="6"/>
  <c r="M2663" i="6"/>
  <c r="M6590" i="6"/>
  <c r="M6591" i="6"/>
  <c r="M6592" i="6"/>
  <c r="M6593" i="6"/>
  <c r="M6594" i="6"/>
  <c r="M6595" i="6"/>
  <c r="M4492" i="6"/>
  <c r="M4493" i="6"/>
  <c r="M4494" i="6"/>
  <c r="M4495" i="6"/>
  <c r="M4066" i="6"/>
  <c r="M9686" i="6"/>
  <c r="M9687" i="6"/>
  <c r="M7367" i="6"/>
  <c r="M7368" i="6"/>
  <c r="M7369" i="6"/>
  <c r="M7370" i="6"/>
  <c r="M9309" i="6"/>
  <c r="M3175" i="6"/>
  <c r="M5714" i="6"/>
  <c r="M9443" i="6"/>
  <c r="M9444" i="6"/>
  <c r="M9445" i="6"/>
  <c r="M3741" i="6"/>
  <c r="M3742" i="6"/>
  <c r="M3743" i="6"/>
  <c r="M3921" i="6"/>
  <c r="M8371" i="6"/>
  <c r="M2605" i="6"/>
  <c r="M330" i="6"/>
  <c r="M331" i="6"/>
  <c r="M470" i="6"/>
  <c r="M332" i="6"/>
  <c r="M7991" i="6"/>
  <c r="M6401" i="6"/>
  <c r="M6690" i="6"/>
  <c r="M7716" i="6"/>
  <c r="M7717" i="6"/>
  <c r="M7718" i="6"/>
  <c r="M7719" i="6"/>
  <c r="M7720" i="6"/>
  <c r="M7721" i="6"/>
  <c r="M7722" i="6"/>
  <c r="M7723" i="6"/>
  <c r="M2325" i="6"/>
  <c r="M1389" i="6"/>
  <c r="M1390" i="6"/>
  <c r="M1994" i="6"/>
  <c r="M1995" i="6"/>
  <c r="M1996" i="6"/>
  <c r="M1997" i="6"/>
  <c r="M1998" i="6"/>
  <c r="M6206" i="6"/>
  <c r="M6207" i="6"/>
  <c r="M4976" i="6"/>
  <c r="M1700" i="6"/>
  <c r="M1701" i="6"/>
  <c r="M8875" i="6"/>
  <c r="M8876" i="6"/>
  <c r="M8877" i="6"/>
  <c r="M8878" i="6"/>
  <c r="M5631" i="6"/>
  <c r="M5632" i="6"/>
  <c r="M5633" i="6"/>
  <c r="M4637" i="6"/>
  <c r="M4638" i="6"/>
  <c r="M1655" i="6"/>
  <c r="M1656" i="6"/>
  <c r="M1657" i="6"/>
  <c r="M7362" i="6"/>
  <c r="M7363" i="6"/>
  <c r="M7364" i="6"/>
  <c r="M3529" i="6"/>
  <c r="M2466" i="6"/>
  <c r="M2467" i="6"/>
  <c r="M2400" i="6"/>
  <c r="M5020" i="6"/>
  <c r="M5296" i="6"/>
  <c r="M643" i="6"/>
  <c r="M644" i="6"/>
  <c r="M3819" i="6"/>
  <c r="M3820" i="6"/>
  <c r="M3821" i="6"/>
  <c r="M3822" i="6"/>
  <c r="M8291" i="6"/>
  <c r="M5728" i="6"/>
  <c r="M3252" i="6"/>
  <c r="M9694" i="6"/>
  <c r="M9695" i="6"/>
  <c r="M4991" i="6"/>
  <c r="M5204" i="6"/>
  <c r="M5205" i="6"/>
  <c r="M5206" i="6"/>
  <c r="M6613" i="6"/>
  <c r="M6614" i="6"/>
  <c r="M3086" i="6"/>
  <c r="M3087" i="6"/>
  <c r="M4314" i="6"/>
  <c r="M8462" i="6"/>
  <c r="M5557" i="6"/>
  <c r="M5274" i="6"/>
  <c r="M7430" i="6"/>
  <c r="M7431" i="6"/>
  <c r="M8372" i="6"/>
  <c r="M7892" i="6"/>
  <c r="M5573" i="6"/>
  <c r="M5574" i="6"/>
  <c r="M5575" i="6"/>
  <c r="M5576" i="6"/>
  <c r="M4090" i="6"/>
  <c r="M1189" i="6"/>
  <c r="M1190" i="6"/>
  <c r="M8095" i="6"/>
  <c r="M8096" i="6"/>
  <c r="M194" i="6"/>
  <c r="M4940" i="6"/>
  <c r="M4941" i="6"/>
  <c r="M4942" i="6"/>
  <c r="M5464" i="6"/>
  <c r="M2774" i="6"/>
  <c r="M2775" i="6"/>
  <c r="M5465" i="6"/>
  <c r="M8328" i="6"/>
  <c r="M8554" i="6"/>
  <c r="M7577" i="6"/>
  <c r="M7578" i="6"/>
  <c r="M7579" i="6"/>
  <c r="M7841" i="6"/>
  <c r="M7842" i="6"/>
  <c r="M7843" i="6"/>
  <c r="M7844" i="6"/>
  <c r="M7845" i="6"/>
  <c r="M7209" i="6"/>
  <c r="M8703" i="6"/>
  <c r="M8704" i="6"/>
  <c r="M5715" i="6"/>
  <c r="M5716" i="6"/>
  <c r="M5717" i="6"/>
  <c r="M6107" i="6"/>
  <c r="M6108" i="6"/>
  <c r="M6109" i="6"/>
  <c r="M6023" i="6"/>
  <c r="M3305" i="6"/>
  <c r="M585" i="6"/>
  <c r="M586" i="6"/>
  <c r="M5982" i="6"/>
  <c r="M7047" i="6"/>
  <c r="M7048" i="6"/>
  <c r="M7049" i="6"/>
  <c r="M7050" i="6"/>
  <c r="M7051" i="6"/>
  <c r="M7052" i="6"/>
  <c r="M7053" i="6"/>
  <c r="M9352" i="6"/>
  <c r="M9353" i="6"/>
  <c r="M9354" i="6"/>
  <c r="M960" i="6"/>
  <c r="M961" i="6"/>
  <c r="M1843" i="6"/>
  <c r="M1844" i="6"/>
  <c r="M1845" i="6"/>
  <c r="M1846" i="6"/>
  <c r="M75" i="6"/>
  <c r="M76" i="6"/>
  <c r="M4253" i="6"/>
  <c r="M4254" i="6"/>
  <c r="M4255" i="6"/>
  <c r="M3480" i="6"/>
  <c r="M3481" i="6"/>
  <c r="M5919" i="6"/>
  <c r="M8032" i="6"/>
  <c r="M8033" i="6"/>
  <c r="M8034" i="6"/>
  <c r="M8035" i="6"/>
  <c r="M8036" i="6"/>
  <c r="M8037" i="6"/>
  <c r="M8038" i="6"/>
  <c r="M7318" i="6"/>
  <c r="M7740" i="6"/>
  <c r="M1021" i="6"/>
  <c r="M7214" i="6"/>
  <c r="M7215" i="6"/>
  <c r="M2181" i="6"/>
  <c r="M2182" i="6"/>
  <c r="M8769" i="6"/>
  <c r="M8770" i="6"/>
  <c r="M8771" i="6"/>
  <c r="M8772" i="6"/>
  <c r="M8773" i="6"/>
  <c r="M8774" i="6"/>
  <c r="M8345" i="6"/>
  <c r="M6339" i="6"/>
  <c r="M6340" i="6"/>
  <c r="M4035" i="6"/>
  <c r="M6858" i="6"/>
  <c r="M5671" i="6"/>
  <c r="M9347" i="6"/>
  <c r="M9348" i="6"/>
  <c r="M8583" i="6"/>
  <c r="M8584" i="6"/>
  <c r="M8585" i="6"/>
  <c r="M8586" i="6"/>
  <c r="M4614" i="6"/>
  <c r="M4615" i="6"/>
  <c r="M4616" i="6"/>
  <c r="M6155" i="6"/>
  <c r="M6773" i="6"/>
  <c r="M691" i="6"/>
  <c r="M692" i="6"/>
  <c r="M6012" i="6"/>
  <c r="M6013" i="6"/>
  <c r="M6014" i="6"/>
  <c r="M5988" i="6"/>
  <c r="M4269" i="6"/>
  <c r="M4270" i="6"/>
  <c r="M2183" i="6"/>
  <c r="M2184" i="6"/>
  <c r="M1574" i="6"/>
  <c r="M4759" i="6"/>
  <c r="M4760" i="6"/>
  <c r="M4761" i="6"/>
  <c r="M9085" i="6"/>
  <c r="M5558" i="6"/>
  <c r="M5559" i="6"/>
  <c r="M5560" i="6"/>
  <c r="M2482" i="6"/>
  <c r="M7035" i="6"/>
  <c r="M7036" i="6"/>
  <c r="M7037" i="6"/>
  <c r="M8812" i="6"/>
  <c r="M8813" i="6"/>
  <c r="M8814" i="6"/>
  <c r="M8815" i="6"/>
  <c r="M2211" i="6"/>
  <c r="M2212" i="6"/>
  <c r="M2213" i="6"/>
  <c r="M136" i="6"/>
  <c r="M1856" i="6"/>
  <c r="M1857" i="6"/>
  <c r="M4670" i="6"/>
  <c r="M6941" i="6"/>
  <c r="M6942" i="6"/>
  <c r="M5949" i="6"/>
  <c r="M5950" i="6"/>
  <c r="M5951" i="6"/>
  <c r="M5952" i="6"/>
  <c r="M7574" i="6"/>
  <c r="M7575" i="6"/>
  <c r="M3744" i="6"/>
  <c r="M6285" i="6"/>
  <c r="M6286" i="6"/>
  <c r="M6287" i="6"/>
  <c r="M6288" i="6"/>
  <c r="M1613" i="6"/>
  <c r="M2534" i="6"/>
  <c r="M2535" i="6"/>
  <c r="M2536" i="6"/>
  <c r="M9535" i="6"/>
  <c r="M1928" i="6"/>
  <c r="M2564" i="6"/>
  <c r="M8866" i="6"/>
  <c r="M8867" i="6"/>
  <c r="M7750" i="6"/>
  <c r="M8407" i="6"/>
  <c r="M7292" i="6"/>
  <c r="M7293" i="6"/>
  <c r="M8968" i="6"/>
  <c r="M8969" i="6"/>
  <c r="M1191" i="6"/>
  <c r="M1192" i="6"/>
  <c r="M628" i="6"/>
  <c r="M3321" i="6"/>
  <c r="M449" i="6"/>
  <c r="M450" i="6"/>
  <c r="M5085" i="6"/>
  <c r="M9513" i="6"/>
  <c r="M3166" i="6"/>
  <c r="M3167" i="6"/>
  <c r="M3168" i="6"/>
  <c r="M6247" i="6"/>
  <c r="M990" i="6"/>
  <c r="M991" i="6"/>
  <c r="M992" i="6"/>
  <c r="M993" i="6"/>
  <c r="M1575" i="6"/>
  <c r="M1576" i="6"/>
  <c r="M1577" i="6"/>
  <c r="M3331" i="6"/>
  <c r="M3332" i="6"/>
  <c r="M6164" i="6"/>
  <c r="M6165" i="6"/>
  <c r="M8587" i="6"/>
  <c r="M5466" i="6"/>
  <c r="M2494" i="6"/>
  <c r="M2495" i="6"/>
  <c r="M7826" i="6"/>
  <c r="M7827" i="6"/>
  <c r="M3260" i="6"/>
  <c r="M3261" i="6"/>
  <c r="M7846" i="6"/>
  <c r="M8705" i="6"/>
  <c r="M8706" i="6"/>
  <c r="M7678" i="6"/>
  <c r="M7679" i="6"/>
  <c r="M676" i="6"/>
  <c r="M4964" i="6"/>
  <c r="M4965" i="6"/>
  <c r="M4966" i="6"/>
  <c r="M6241" i="6"/>
  <c r="M9663" i="6"/>
  <c r="M9664" i="6"/>
  <c r="M5070" i="6"/>
  <c r="M3011" i="6"/>
  <c r="M1144" i="6"/>
  <c r="M1149" i="6"/>
  <c r="M1150" i="6"/>
  <c r="M1151" i="6"/>
  <c r="M3592" i="6"/>
  <c r="M4101" i="6"/>
  <c r="M2468" i="6"/>
  <c r="M2469" i="6"/>
  <c r="M2470" i="6"/>
  <c r="M4256" i="6"/>
  <c r="M660" i="6"/>
  <c r="M7263" i="6"/>
  <c r="M6380" i="6"/>
  <c r="M6381" i="6"/>
  <c r="M7351" i="6"/>
  <c r="M5522" i="6"/>
  <c r="M7639" i="6"/>
  <c r="M3615" i="6"/>
  <c r="M3616" i="6"/>
  <c r="M6110" i="6"/>
  <c r="M6111" i="6"/>
  <c r="M6112" i="6"/>
  <c r="M6113" i="6"/>
  <c r="M8608" i="6"/>
  <c r="M8609" i="6"/>
  <c r="M8610" i="6"/>
  <c r="M8611" i="6"/>
  <c r="M8612" i="6"/>
  <c r="M8613" i="6"/>
  <c r="M8614" i="6"/>
  <c r="M282" i="6"/>
  <c r="M9561" i="6"/>
  <c r="M9562" i="6"/>
  <c r="M9563" i="6"/>
  <c r="M5707" i="6"/>
  <c r="M8281" i="6"/>
  <c r="M7897" i="6"/>
  <c r="M2806" i="6"/>
  <c r="M2807" i="6"/>
  <c r="M2287" i="6"/>
  <c r="M2288" i="6"/>
  <c r="M2289" i="6"/>
  <c r="M2290" i="6"/>
  <c r="M2291" i="6"/>
  <c r="M4232" i="6"/>
  <c r="M8182" i="6"/>
  <c r="M762" i="6"/>
  <c r="M7982" i="6"/>
  <c r="M5593" i="6"/>
  <c r="M2093" i="6"/>
  <c r="M2094" i="6"/>
  <c r="M2095" i="6"/>
  <c r="M2096" i="6"/>
  <c r="M2097" i="6"/>
  <c r="M8840" i="6"/>
  <c r="M8841" i="6"/>
  <c r="M4816" i="6"/>
  <c r="M1694" i="6"/>
  <c r="M2858" i="6"/>
  <c r="M12" i="6"/>
  <c r="M8849" i="6"/>
  <c r="M8850" i="6"/>
  <c r="M5538" i="6"/>
  <c r="M5539" i="6"/>
  <c r="M9737" i="6"/>
  <c r="M489" i="6"/>
  <c r="M490" i="6"/>
  <c r="M491" i="6"/>
  <c r="M3649" i="6"/>
  <c r="M3650" i="6"/>
  <c r="M8868" i="6"/>
  <c r="M6596" i="6"/>
  <c r="M6597" i="6"/>
  <c r="M6598" i="6"/>
  <c r="M1089" i="6"/>
  <c r="M1090" i="6"/>
  <c r="M1091" i="6"/>
  <c r="M6976" i="6"/>
  <c r="M5634" i="6"/>
  <c r="M950" i="6"/>
  <c r="M1074" i="6"/>
  <c r="M1858" i="6"/>
  <c r="M1347" i="6"/>
  <c r="M879" i="6"/>
  <c r="M3971" i="6"/>
  <c r="M3972" i="6"/>
  <c r="M3973" i="6"/>
  <c r="M3974" i="6"/>
  <c r="M3975" i="6"/>
  <c r="M2174" i="6"/>
  <c r="M6276" i="6"/>
  <c r="M3745" i="6"/>
  <c r="M1960" i="6"/>
  <c r="M1961" i="6"/>
  <c r="M6599" i="6"/>
  <c r="M7262" i="6"/>
  <c r="M1784" i="6"/>
  <c r="M5467" i="6"/>
  <c r="M5468" i="6"/>
  <c r="M5469" i="6"/>
  <c r="M8456" i="6"/>
  <c r="M8457" i="6"/>
  <c r="M8126" i="6"/>
  <c r="M8127" i="6"/>
  <c r="M6317" i="6"/>
  <c r="M6318" i="6"/>
  <c r="M6319" i="6"/>
  <c r="M29" i="6"/>
  <c r="M7509" i="6"/>
  <c r="M7510" i="6"/>
  <c r="M283" i="6"/>
  <c r="M284" i="6"/>
  <c r="M285" i="6"/>
  <c r="M2994" i="6"/>
  <c r="M1004" i="6"/>
  <c r="M2115" i="6"/>
  <c r="M1614" i="6"/>
  <c r="M1735" i="6"/>
  <c r="M1736" i="6"/>
  <c r="M1737" i="6"/>
  <c r="M1738" i="6"/>
  <c r="M1739" i="6"/>
  <c r="M9075" i="6"/>
  <c r="M4203" i="6"/>
  <c r="M8629" i="6"/>
  <c r="M8630" i="6"/>
  <c r="M4977" i="6"/>
  <c r="M4978" i="6"/>
  <c r="M8547" i="6"/>
  <c r="M8548" i="6"/>
  <c r="M8549" i="6"/>
  <c r="M8550" i="6"/>
  <c r="M8551" i="6"/>
  <c r="M8970" i="6"/>
  <c r="M7319" i="6"/>
  <c r="M7320" i="6"/>
  <c r="M7321" i="6"/>
  <c r="M7171" i="6"/>
  <c r="M333" i="6"/>
  <c r="M8039" i="6"/>
  <c r="M8040" i="6"/>
  <c r="M7911" i="6"/>
  <c r="M7912" i="6"/>
  <c r="M7913" i="6"/>
  <c r="M7914" i="6"/>
  <c r="M7915" i="6"/>
  <c r="M5829" i="6"/>
  <c r="M5830" i="6"/>
  <c r="M2808" i="6"/>
  <c r="M1177" i="6"/>
  <c r="M1178" i="6"/>
  <c r="M1674" i="6"/>
  <c r="M1675" i="6"/>
  <c r="M5989" i="6"/>
  <c r="M5990" i="6"/>
  <c r="M6001" i="6"/>
  <c r="M6002" i="6"/>
  <c r="M6262" i="6"/>
  <c r="M6263" i="6"/>
  <c r="M1718" i="6"/>
  <c r="M9756" i="6"/>
  <c r="M174" i="6"/>
  <c r="M2913" i="6"/>
  <c r="M2914" i="6"/>
  <c r="M2915" i="6"/>
  <c r="M2916" i="6"/>
  <c r="M4360" i="6"/>
  <c r="M4361" i="6"/>
  <c r="M542" i="6"/>
  <c r="M543" i="6"/>
  <c r="M2746" i="6"/>
  <c r="M2747" i="6"/>
  <c r="M261" i="6"/>
  <c r="M262" i="6"/>
  <c r="M544" i="6"/>
  <c r="M6184" i="6"/>
  <c r="M6185" i="6"/>
  <c r="M226" i="6"/>
  <c r="M227" i="6"/>
  <c r="M228" i="6"/>
  <c r="M5266" i="6"/>
  <c r="M3093" i="6"/>
  <c r="M2433" i="6"/>
  <c r="M2434" i="6"/>
  <c r="M2435" i="6"/>
  <c r="M2436" i="6"/>
  <c r="M2437" i="6"/>
  <c r="M1490" i="6"/>
  <c r="M1491" i="6"/>
  <c r="M3976" i="6"/>
  <c r="M3977" i="6"/>
  <c r="M3978" i="6"/>
  <c r="M1948" i="6"/>
  <c r="M1949" i="6"/>
  <c r="M3823" i="6"/>
  <c r="M9604" i="6"/>
  <c r="M9605" i="6"/>
  <c r="M9606" i="6"/>
  <c r="M6221" i="6"/>
  <c r="M6222" i="6"/>
  <c r="M6579" i="6"/>
  <c r="M6580" i="6"/>
  <c r="M7198" i="6"/>
  <c r="M7199" i="6"/>
  <c r="M7200" i="6"/>
  <c r="M7201" i="6"/>
  <c r="M4070" i="6"/>
  <c r="M4071" i="6"/>
  <c r="M601" i="6"/>
  <c r="M602" i="6"/>
  <c r="M603" i="6"/>
  <c r="M604" i="6"/>
  <c r="M4462" i="6"/>
  <c r="M4463" i="6"/>
  <c r="M9234" i="6"/>
  <c r="M9235" i="6"/>
  <c r="M3839" i="6"/>
  <c r="M9299" i="6"/>
  <c r="M9300" i="6"/>
  <c r="M5619" i="6"/>
  <c r="M5620" i="6"/>
  <c r="M5621" i="6"/>
  <c r="M3351" i="6"/>
  <c r="M9014" i="6"/>
  <c r="M7274" i="6"/>
  <c r="M7275" i="6"/>
  <c r="M3790" i="6"/>
  <c r="M3791" i="6"/>
  <c r="M3792" i="6"/>
  <c r="M9558" i="6"/>
  <c r="M9559" i="6"/>
  <c r="M9370" i="6"/>
  <c r="M9371" i="6"/>
  <c r="M9372" i="6"/>
  <c r="M1772" i="6"/>
  <c r="M8287" i="6"/>
  <c r="M8288" i="6"/>
  <c r="M2769" i="6"/>
  <c r="M8128" i="6"/>
  <c r="M8150" i="6"/>
  <c r="M6363" i="6"/>
  <c r="M9847" i="6"/>
  <c r="M2471" i="6"/>
  <c r="M2472" i="6"/>
  <c r="M2473" i="6"/>
  <c r="M2474" i="6"/>
  <c r="M2475" i="6"/>
  <c r="M1337" i="6"/>
  <c r="M2896" i="6"/>
  <c r="M1460" i="6"/>
  <c r="M4015" i="6"/>
  <c r="M4016" i="6"/>
  <c r="M4017" i="6"/>
  <c r="M4018" i="6"/>
  <c r="M4019" i="6"/>
  <c r="M5369" i="6"/>
  <c r="M5370" i="6"/>
  <c r="M5371" i="6"/>
  <c r="M3342" i="6"/>
  <c r="M3343" i="6"/>
  <c r="M4826" i="6"/>
  <c r="M4827" i="6"/>
  <c r="M4828" i="6"/>
  <c r="M4829" i="6"/>
  <c r="M8434" i="6"/>
  <c r="M8435" i="6"/>
  <c r="M8436" i="6"/>
  <c r="M8437" i="6"/>
  <c r="M7341" i="6"/>
  <c r="M7342" i="6"/>
  <c r="M7343" i="6"/>
  <c r="M4949" i="6"/>
  <c r="M4950" i="6"/>
  <c r="M4951" i="6"/>
  <c r="M4952" i="6"/>
  <c r="M6989" i="6"/>
  <c r="M6990" i="6"/>
  <c r="M1859" i="6"/>
  <c r="M2966" i="6"/>
  <c r="M1250" i="6"/>
  <c r="M1251" i="6"/>
  <c r="M1252" i="6"/>
  <c r="M1253" i="6"/>
  <c r="M1254" i="6"/>
  <c r="M1255" i="6"/>
  <c r="M7133" i="6"/>
  <c r="M545" i="6"/>
  <c r="M546" i="6"/>
  <c r="M547" i="6"/>
  <c r="M548" i="6"/>
  <c r="M2552" i="6"/>
  <c r="M1231" i="6"/>
  <c r="M1232" i="6"/>
  <c r="M1233" i="6"/>
  <c r="M1234" i="6"/>
  <c r="M1235" i="6"/>
  <c r="M1236" i="6"/>
  <c r="M1005" i="6"/>
  <c r="M1006" i="6"/>
  <c r="M9747" i="6"/>
  <c r="M4020" i="6"/>
  <c r="M4021" i="6"/>
  <c r="M4022" i="6"/>
  <c r="M4023" i="6"/>
  <c r="M4024" i="6"/>
  <c r="M4025" i="6"/>
  <c r="M4026" i="6"/>
  <c r="M6966" i="6"/>
  <c r="M6967" i="6"/>
  <c r="M6968" i="6"/>
  <c r="M1817" i="6"/>
  <c r="M8273" i="6"/>
  <c r="M8274" i="6"/>
  <c r="M8275" i="6"/>
  <c r="M8276" i="6"/>
  <c r="M2223" i="6"/>
  <c r="M2224" i="6"/>
  <c r="M409" i="6"/>
  <c r="M8378" i="6"/>
  <c r="M5499" i="6"/>
  <c r="M5500" i="6"/>
  <c r="M9325" i="6"/>
  <c r="M9326" i="6"/>
  <c r="M8087" i="6"/>
  <c r="M8088" i="6"/>
  <c r="M8089" i="6"/>
  <c r="M8090" i="6"/>
  <c r="M8091" i="6"/>
  <c r="M8092" i="6"/>
  <c r="M2419" i="6"/>
  <c r="M3922" i="6"/>
  <c r="M3923" i="6"/>
  <c r="M4218" i="6"/>
  <c r="M4477" i="6"/>
  <c r="M4072" i="6"/>
  <c r="M1007" i="6"/>
  <c r="M4387" i="6"/>
  <c r="M4388" i="6"/>
  <c r="M4271" i="6"/>
  <c r="M2300" i="6"/>
  <c r="M9878" i="6"/>
  <c r="M9879" i="6"/>
  <c r="M3077" i="6"/>
  <c r="M8568" i="6"/>
  <c r="M8569" i="6"/>
  <c r="M2003" i="6"/>
  <c r="M2004" i="6"/>
  <c r="M2005" i="6"/>
  <c r="M1557" i="6"/>
  <c r="M3845" i="6"/>
  <c r="M3846" i="6"/>
  <c r="M3847" i="6"/>
  <c r="M8710" i="6"/>
  <c r="M8711" i="6"/>
  <c r="M7809" i="6"/>
  <c r="M2070" i="6"/>
  <c r="M2071" i="6"/>
  <c r="M2072" i="6"/>
  <c r="M2073" i="6"/>
  <c r="M7885" i="6"/>
  <c r="M7886" i="6"/>
  <c r="M2245" i="6"/>
  <c r="M2827" i="6"/>
  <c r="M7228" i="6"/>
  <c r="M7229" i="6"/>
  <c r="M7230" i="6"/>
  <c r="M7231" i="6"/>
  <c r="M7232" i="6"/>
  <c r="M7233" i="6"/>
  <c r="M7234" i="6"/>
  <c r="M2620" i="6"/>
  <c r="M9264" i="6"/>
  <c r="M8055" i="6"/>
  <c r="M8056" i="6"/>
  <c r="M5732" i="6"/>
  <c r="M7773" i="6"/>
  <c r="M7774" i="6"/>
  <c r="M1022" i="6"/>
  <c r="M8008" i="6"/>
  <c r="M9564" i="6"/>
  <c r="M6186" i="6"/>
  <c r="M6187" i="6"/>
  <c r="M6188" i="6"/>
  <c r="M1259" i="6"/>
  <c r="M8201" i="6"/>
  <c r="M382" i="6"/>
  <c r="M383" i="6"/>
  <c r="M384" i="6"/>
  <c r="M6471" i="6"/>
  <c r="M9621" i="6"/>
  <c r="M7485" i="6"/>
  <c r="M7486" i="6"/>
  <c r="M2006" i="6"/>
  <c r="M3482" i="6"/>
  <c r="M3483" i="6"/>
  <c r="M3484" i="6"/>
  <c r="M3485" i="6"/>
  <c r="M9650" i="6"/>
  <c r="M7402" i="6"/>
  <c r="M9184" i="6"/>
  <c r="M7162" i="6"/>
  <c r="M4347" i="6"/>
  <c r="M5120" i="6"/>
  <c r="M4639" i="6"/>
  <c r="M897" i="6"/>
  <c r="M898" i="6"/>
  <c r="M899" i="6"/>
  <c r="M900" i="6"/>
  <c r="M901" i="6"/>
  <c r="M902" i="6"/>
  <c r="M3352" i="6"/>
  <c r="M3353" i="6"/>
  <c r="M3354" i="6"/>
  <c r="M3355" i="6"/>
  <c r="M3356" i="6"/>
  <c r="M3357" i="6"/>
  <c r="M3593" i="6"/>
  <c r="M1702" i="6"/>
  <c r="M1703" i="6"/>
  <c r="M7216" i="6"/>
  <c r="M7217" i="6"/>
  <c r="M7218" i="6"/>
  <c r="M7475" i="6"/>
  <c r="M7476" i="6"/>
  <c r="M7477" i="6"/>
  <c r="M7478" i="6"/>
  <c r="M7469" i="6"/>
  <c r="M7470" i="6"/>
  <c r="M7471" i="6"/>
  <c r="M7472" i="6"/>
  <c r="M793" i="6"/>
  <c r="M5835" i="6"/>
  <c r="M3317" i="6"/>
  <c r="M3318" i="6"/>
  <c r="M4496" i="6"/>
  <c r="M4497" i="6"/>
  <c r="M6977" i="6"/>
  <c r="M6808" i="6"/>
  <c r="M6809" i="6"/>
  <c r="M77" i="6"/>
  <c r="M78" i="6"/>
  <c r="M6671" i="6"/>
  <c r="M1535" i="6"/>
  <c r="M1536" i="6"/>
  <c r="M1537" i="6"/>
  <c r="M1538" i="6"/>
  <c r="M3862" i="6"/>
  <c r="M3863" i="6"/>
  <c r="M3864" i="6"/>
  <c r="M3865" i="6"/>
  <c r="M6628" i="6"/>
  <c r="M1886" i="6"/>
  <c r="M1887" i="6"/>
  <c r="M7060" i="6"/>
  <c r="M7061" i="6"/>
  <c r="M2981" i="6"/>
  <c r="M2637" i="6"/>
  <c r="M2638" i="6"/>
  <c r="M2639" i="6"/>
  <c r="M4426" i="6"/>
  <c r="M4427" i="6"/>
  <c r="M1008" i="6"/>
  <c r="M1009" i="6"/>
  <c r="M7150" i="6"/>
  <c r="M7151" i="6"/>
  <c r="M4729" i="6"/>
  <c r="M9459" i="6"/>
  <c r="M5404" i="6"/>
  <c r="M2496" i="6"/>
  <c r="M2497" i="6"/>
  <c r="M2776" i="6"/>
  <c r="M2777" i="6"/>
  <c r="M3094" i="6"/>
  <c r="M3095" i="6"/>
  <c r="M2185" i="6"/>
  <c r="M9565" i="6"/>
  <c r="M7562" i="6"/>
  <c r="M7563" i="6"/>
  <c r="M7564" i="6"/>
  <c r="M7565" i="6"/>
  <c r="M7566" i="6"/>
  <c r="M7567" i="6"/>
  <c r="M7568" i="6"/>
  <c r="M4362" i="6"/>
  <c r="M4315" i="6"/>
  <c r="M4316" i="6"/>
  <c r="M5873" i="6"/>
  <c r="M5874" i="6"/>
  <c r="M2565" i="6"/>
  <c r="M2566" i="6"/>
  <c r="M2567" i="6"/>
  <c r="M4771" i="6"/>
  <c r="M4772" i="6"/>
  <c r="M4773" i="6"/>
  <c r="M4774" i="6"/>
  <c r="M2842" i="6"/>
  <c r="M9814" i="6"/>
  <c r="M9815" i="6"/>
  <c r="M9816" i="6"/>
  <c r="M9817" i="6"/>
  <c r="M9818" i="6"/>
  <c r="M4908" i="6"/>
  <c r="M3651" i="6"/>
  <c r="M4608" i="6"/>
  <c r="M4609" i="6"/>
  <c r="M4610" i="6"/>
  <c r="M4611" i="6"/>
  <c r="M5010" i="6"/>
  <c r="M2828" i="6"/>
  <c r="M8129" i="6"/>
  <c r="M8130" i="6"/>
  <c r="M8131" i="6"/>
  <c r="M8132" i="6"/>
  <c r="M8133" i="6"/>
  <c r="M6028" i="6"/>
  <c r="M6029" i="6"/>
  <c r="M6030" i="6"/>
  <c r="M6031" i="6"/>
  <c r="M6032" i="6"/>
  <c r="M2537" i="6"/>
  <c r="M2538" i="6"/>
  <c r="M2539" i="6"/>
  <c r="M2540" i="6"/>
  <c r="M5011" i="6"/>
  <c r="M5288" i="6"/>
  <c r="M5289" i="6"/>
  <c r="M5290" i="6"/>
  <c r="M2140" i="6"/>
  <c r="M2141" i="6"/>
  <c r="M2142" i="6"/>
  <c r="M2143" i="6"/>
  <c r="M9716" i="6"/>
  <c r="M8158" i="6"/>
  <c r="M8159" i="6"/>
  <c r="M2476" i="6"/>
  <c r="M7532" i="6"/>
  <c r="M385" i="6"/>
  <c r="M6074" i="6"/>
  <c r="M6649" i="6"/>
  <c r="M7640" i="6"/>
  <c r="M7641" i="6"/>
  <c r="M9421" i="6"/>
  <c r="M1676" i="6"/>
  <c r="M5261" i="6"/>
  <c r="M3892" i="6"/>
  <c r="M3893" i="6"/>
  <c r="M8329" i="6"/>
  <c r="M8330" i="6"/>
  <c r="M8518" i="6"/>
  <c r="M4860" i="6"/>
  <c r="M7751" i="6"/>
  <c r="M7752" i="6"/>
  <c r="M7753" i="6"/>
  <c r="M7754" i="6"/>
  <c r="M5529" i="6"/>
  <c r="M7379" i="6"/>
  <c r="M7380" i="6"/>
  <c r="M7381" i="6"/>
  <c r="M7898" i="6"/>
  <c r="M7899" i="6"/>
  <c r="M745" i="6"/>
  <c r="M746" i="6"/>
  <c r="M747" i="6"/>
  <c r="M3020" i="6"/>
  <c r="M3021" i="6"/>
  <c r="M3022" i="6"/>
  <c r="M3023" i="6"/>
  <c r="M5718" i="6"/>
  <c r="M5719" i="6"/>
  <c r="M3383" i="6"/>
  <c r="M4194" i="6"/>
  <c r="M3546" i="6"/>
  <c r="M605" i="6"/>
  <c r="M6075" i="6"/>
  <c r="M3144" i="6"/>
  <c r="M3145" i="6"/>
  <c r="M1348" i="6"/>
  <c r="M2621" i="6"/>
  <c r="M8555" i="6"/>
  <c r="M8556" i="6"/>
  <c r="M8557" i="6"/>
  <c r="M3322" i="6"/>
  <c r="M3323" i="6"/>
  <c r="M8879" i="6"/>
  <c r="M549" i="6"/>
  <c r="M7620" i="6"/>
  <c r="M7838" i="6"/>
  <c r="M7839" i="6"/>
  <c r="M2356" i="6"/>
  <c r="M4348" i="6"/>
  <c r="M4349" i="6"/>
  <c r="M8615" i="6"/>
  <c r="M567" i="6"/>
  <c r="M568" i="6"/>
  <c r="M569" i="6"/>
  <c r="M677" i="6"/>
  <c r="M5754" i="6"/>
  <c r="M5755" i="6"/>
  <c r="M805" i="6"/>
  <c r="M9296" i="6"/>
  <c r="M8519" i="6"/>
  <c r="M8520" i="6"/>
  <c r="M8521" i="6"/>
  <c r="M3187" i="6"/>
  <c r="M6089" i="6"/>
  <c r="M6090" i="6"/>
  <c r="M6091" i="6"/>
  <c r="M6092" i="6"/>
  <c r="M6093" i="6"/>
  <c r="M6094" i="6"/>
  <c r="M6095" i="6"/>
  <c r="M6096" i="6"/>
  <c r="M6097" i="6"/>
  <c r="M7300" i="6"/>
  <c r="M7820" i="6"/>
  <c r="M7094" i="6"/>
  <c r="M5306" i="6"/>
  <c r="M5307" i="6"/>
  <c r="M5308" i="6"/>
  <c r="M5309" i="6"/>
  <c r="M5310" i="6"/>
  <c r="M5311" i="6"/>
  <c r="M5312" i="6"/>
  <c r="M2037" i="6"/>
  <c r="M2038" i="6"/>
  <c r="M6306" i="6"/>
  <c r="M6307" i="6"/>
  <c r="M6308" i="6"/>
  <c r="M8362" i="6"/>
  <c r="M5931" i="6"/>
  <c r="M5932" i="6"/>
  <c r="M3848" i="6"/>
  <c r="M3849" i="6"/>
  <c r="M3850" i="6"/>
  <c r="M5343" i="6"/>
  <c r="M8077" i="6"/>
  <c r="M8078" i="6"/>
  <c r="M8079" i="6"/>
  <c r="M8080" i="6"/>
  <c r="M2316" i="6"/>
  <c r="M7704" i="6"/>
  <c r="M7705" i="6"/>
  <c r="M4919" i="6"/>
  <c r="M3769" i="6"/>
  <c r="M3770" i="6"/>
  <c r="M3771" i="6"/>
  <c r="M748" i="6"/>
  <c r="M8588" i="6"/>
  <c r="M8589" i="6"/>
  <c r="M5302" i="6"/>
  <c r="M8522" i="6"/>
  <c r="M8523" i="6"/>
  <c r="M8524" i="6"/>
  <c r="M8525" i="6"/>
  <c r="M1160" i="6"/>
  <c r="M1161" i="6"/>
  <c r="M1162" i="6"/>
  <c r="M2359" i="6"/>
  <c r="M2360" i="6"/>
  <c r="M2361" i="6"/>
  <c r="M606" i="6"/>
  <c r="M3392" i="6"/>
  <c r="M1237" i="6"/>
  <c r="M3950" i="6"/>
  <c r="M9696" i="6"/>
  <c r="M7191" i="6"/>
  <c r="M9342" i="6"/>
  <c r="M9343" i="6"/>
  <c r="M9344" i="6"/>
  <c r="M8971" i="6"/>
  <c r="M8972" i="6"/>
  <c r="M8973" i="6"/>
  <c r="M8974" i="6"/>
  <c r="M8191" i="6"/>
  <c r="M8192" i="6"/>
  <c r="M8193" i="6"/>
  <c r="M7965" i="6"/>
  <c r="M7966" i="6"/>
  <c r="M7967" i="6"/>
  <c r="M195" i="6"/>
  <c r="M3435" i="6"/>
  <c r="M9651" i="6"/>
  <c r="M3924" i="6"/>
  <c r="M3925" i="6"/>
  <c r="M2161" i="6"/>
  <c r="M711" i="6"/>
  <c r="M712" i="6"/>
  <c r="M713" i="6"/>
  <c r="M714" i="6"/>
  <c r="M550" i="6"/>
  <c r="M551" i="6"/>
  <c r="M2420" i="6"/>
  <c r="M2421" i="6"/>
  <c r="M2422" i="6"/>
  <c r="M2423" i="6"/>
  <c r="M8261" i="6"/>
  <c r="M8740" i="6"/>
  <c r="M8741" i="6"/>
  <c r="M4781" i="6"/>
  <c r="M903" i="6"/>
  <c r="M904" i="6"/>
  <c r="M905" i="6"/>
  <c r="M906" i="6"/>
  <c r="M3004" i="6"/>
  <c r="M3005" i="6"/>
  <c r="M8160" i="6"/>
  <c r="M3675" i="6"/>
  <c r="M3676" i="6"/>
  <c r="M3677" i="6"/>
  <c r="M3678" i="6"/>
  <c r="M3393" i="6"/>
  <c r="M3394" i="6"/>
  <c r="M3395" i="6"/>
  <c r="M3396" i="6"/>
  <c r="M3397" i="6"/>
  <c r="M3398" i="6"/>
  <c r="M3399" i="6"/>
  <c r="M8675" i="6"/>
  <c r="M8676" i="6"/>
  <c r="M4671" i="6"/>
  <c r="M175" i="6"/>
  <c r="M176" i="6"/>
  <c r="M3007" i="6"/>
  <c r="M3008" i="6"/>
  <c r="M8277" i="6"/>
  <c r="M8677" i="6"/>
  <c r="M8678" i="6"/>
  <c r="M8408" i="6"/>
  <c r="M8409" i="6"/>
  <c r="M3262" i="6"/>
  <c r="M3263" i="6"/>
  <c r="M3264" i="6"/>
  <c r="M3265" i="6"/>
  <c r="M3266" i="6"/>
  <c r="M6774" i="6"/>
  <c r="M6775" i="6"/>
  <c r="M1126" i="6"/>
  <c r="M1127" i="6"/>
  <c r="M5899" i="6"/>
  <c r="M5900" i="6"/>
  <c r="M1773" i="6"/>
  <c r="M54" i="6"/>
  <c r="M55" i="6"/>
  <c r="M56" i="6"/>
  <c r="M57" i="6"/>
  <c r="M1520" i="6"/>
  <c r="M1057" i="6"/>
  <c r="M451" i="6"/>
  <c r="M452" i="6"/>
  <c r="M9015" i="6"/>
  <c r="M9016" i="6"/>
  <c r="M2877" i="6"/>
  <c r="M6709" i="6"/>
  <c r="M6710" i="6"/>
  <c r="M6711" i="6"/>
  <c r="M7825" i="6"/>
  <c r="M3292" i="6"/>
  <c r="M9970" i="6"/>
  <c r="M9971" i="6"/>
  <c r="M9972" i="6"/>
  <c r="M7931" i="6"/>
  <c r="M7932" i="6"/>
  <c r="M7933" i="6"/>
  <c r="M137" i="6"/>
  <c r="M4498" i="6"/>
  <c r="M4499" i="6"/>
  <c r="M4500" i="6"/>
  <c r="M8735" i="6"/>
  <c r="M499" i="6"/>
  <c r="M500" i="6"/>
  <c r="M4067" i="6"/>
  <c r="M7403" i="6"/>
  <c r="M315" i="6"/>
  <c r="M7821" i="6"/>
  <c r="M9413" i="6"/>
  <c r="M9414" i="6"/>
  <c r="M9415" i="6"/>
  <c r="M7792" i="6"/>
  <c r="M7793" i="6"/>
  <c r="M3824" i="6"/>
  <c r="M3825" i="6"/>
  <c r="M9833" i="6"/>
  <c r="M9834" i="6"/>
  <c r="M9835" i="6"/>
  <c r="M5303" i="6"/>
  <c r="M7487" i="6"/>
  <c r="M7152" i="6"/>
  <c r="M7153" i="6"/>
  <c r="M7154" i="6"/>
  <c r="M7155" i="6"/>
  <c r="M3964" i="6"/>
  <c r="M3965" i="6"/>
  <c r="M3966" i="6"/>
  <c r="M3967" i="6"/>
  <c r="M3951" i="6"/>
  <c r="M6843" i="6"/>
  <c r="M6135" i="6"/>
  <c r="M6136" i="6"/>
  <c r="M6137" i="6"/>
  <c r="M3547" i="6"/>
  <c r="M3548" i="6"/>
  <c r="M3549" i="6"/>
  <c r="M8438" i="6"/>
  <c r="M3968" i="6"/>
  <c r="M6957" i="6"/>
  <c r="M9010" i="6"/>
  <c r="M5410" i="6"/>
  <c r="M5411" i="6"/>
  <c r="M5412" i="6"/>
  <c r="M1684" i="6"/>
  <c r="M1685" i="6"/>
  <c r="M334" i="6"/>
  <c r="M6024" i="6"/>
  <c r="M6025" i="6"/>
  <c r="M6026" i="6"/>
  <c r="M8552" i="6"/>
  <c r="M2995" i="6"/>
  <c r="M2996" i="6"/>
  <c r="M5812" i="6"/>
  <c r="M5813" i="6"/>
  <c r="M2559" i="6"/>
  <c r="M5245" i="6"/>
  <c r="M5246" i="6"/>
  <c r="M4195" i="6"/>
  <c r="M9579" i="6"/>
  <c r="M6442" i="6"/>
  <c r="M6454" i="6"/>
  <c r="M6455" i="6"/>
  <c r="M6943" i="6"/>
  <c r="M6944" i="6"/>
  <c r="M6945" i="6"/>
  <c r="M2541" i="6"/>
  <c r="M1962" i="6"/>
  <c r="M1963" i="6"/>
  <c r="M1964" i="6"/>
  <c r="M8346" i="6"/>
  <c r="M8347" i="6"/>
  <c r="M8447" i="6"/>
  <c r="M8448" i="6"/>
  <c r="M8449" i="6"/>
  <c r="M2889" i="6"/>
  <c r="M3436" i="6"/>
  <c r="M3437" i="6"/>
  <c r="M3438" i="6"/>
  <c r="M1920" i="6"/>
  <c r="M1921" i="6"/>
  <c r="M1922" i="6"/>
  <c r="M1923" i="6"/>
  <c r="M9017" i="6"/>
  <c r="M3176" i="6"/>
  <c r="M3177" i="6"/>
  <c r="M3178" i="6"/>
  <c r="M3358" i="6"/>
  <c r="M3359" i="6"/>
  <c r="M7123" i="6"/>
  <c r="M9671" i="6"/>
  <c r="M9672" i="6"/>
  <c r="M661" i="6"/>
  <c r="M7244" i="6"/>
  <c r="M7245" i="6"/>
  <c r="M7246" i="6"/>
  <c r="M3926" i="6"/>
  <c r="M3927" i="6"/>
  <c r="M3928" i="6"/>
  <c r="M3929" i="6"/>
  <c r="M3930" i="6"/>
  <c r="M3931" i="6"/>
  <c r="M3932" i="6"/>
  <c r="M9717" i="6"/>
  <c r="M9718" i="6"/>
  <c r="M6844" i="6"/>
  <c r="M6492" i="6"/>
  <c r="M2457" i="6"/>
  <c r="M7992" i="6"/>
  <c r="M7993" i="6"/>
  <c r="M7994" i="6"/>
  <c r="M6936" i="6"/>
  <c r="M6937" i="6"/>
  <c r="M5544" i="6"/>
  <c r="M3594" i="6"/>
  <c r="M3595" i="6"/>
  <c r="M7545" i="6"/>
  <c r="M7546" i="6"/>
  <c r="M7547" i="6"/>
  <c r="M1338" i="6"/>
  <c r="M471" i="6"/>
  <c r="M472" i="6"/>
  <c r="M3253" i="6"/>
  <c r="M9135" i="6"/>
  <c r="M9136" i="6"/>
  <c r="M9137" i="6"/>
  <c r="M9138" i="6"/>
  <c r="M9139" i="6"/>
  <c r="M6509" i="6"/>
  <c r="M2644" i="6"/>
  <c r="M9617" i="6"/>
  <c r="M9618" i="6"/>
  <c r="M9619" i="6"/>
  <c r="M763" i="6"/>
  <c r="M523" i="6"/>
  <c r="M524" i="6"/>
  <c r="M6027" i="6"/>
  <c r="M4464" i="6"/>
  <c r="M4465" i="6"/>
  <c r="M5131" i="6"/>
  <c r="M7344" i="6"/>
  <c r="M7860" i="6"/>
  <c r="M7861" i="6"/>
  <c r="M7862" i="6"/>
  <c r="M1882" i="6"/>
  <c r="M1883" i="6"/>
  <c r="M8" i="6"/>
  <c r="M7496" i="6"/>
  <c r="M8228" i="6"/>
  <c r="M8229" i="6"/>
  <c r="M8230" i="6"/>
  <c r="M8231" i="6"/>
  <c r="M8232" i="6"/>
  <c r="M8233" i="6"/>
  <c r="M7134" i="6"/>
  <c r="M9796" i="6"/>
  <c r="M9797" i="6"/>
  <c r="M9798" i="6"/>
  <c r="M7764" i="6"/>
  <c r="M7765" i="6"/>
  <c r="M8174" i="6"/>
  <c r="M6827" i="6"/>
  <c r="M2645" i="6"/>
  <c r="M2646" i="6"/>
  <c r="M8663" i="6"/>
  <c r="M8664" i="6"/>
  <c r="M8665" i="6"/>
  <c r="M6415" i="6"/>
  <c r="M5814" i="6"/>
  <c r="M3830" i="6"/>
  <c r="M1939" i="6"/>
  <c r="M764" i="6"/>
  <c r="M6745" i="6"/>
  <c r="M6746" i="6"/>
  <c r="M6747" i="6"/>
  <c r="M9697" i="6"/>
  <c r="M9698" i="6"/>
  <c r="M9699" i="6"/>
  <c r="M9700" i="6"/>
  <c r="M8898" i="6"/>
  <c r="M8899" i="6"/>
  <c r="M8900" i="6"/>
  <c r="M8901" i="6"/>
  <c r="M8902" i="6"/>
  <c r="M8903" i="6"/>
  <c r="M8904" i="6"/>
  <c r="M13" i="6"/>
  <c r="M7336" i="6"/>
  <c r="M513" i="6"/>
  <c r="M514" i="6"/>
  <c r="M4088" i="6"/>
  <c r="M6052" i="6"/>
  <c r="M3866" i="6"/>
  <c r="M1238" i="6"/>
  <c r="M1239" i="6"/>
  <c r="M6472" i="6"/>
  <c r="M5561" i="6"/>
  <c r="M5562" i="6"/>
  <c r="M5563" i="6"/>
  <c r="M3153" i="6"/>
  <c r="M3154" i="6"/>
  <c r="M3155" i="6"/>
  <c r="M79" i="6"/>
  <c r="M80" i="6"/>
  <c r="M9373" i="6"/>
  <c r="M3012" i="6"/>
  <c r="M1274" i="6"/>
  <c r="M9327" i="6"/>
  <c r="M9328" i="6"/>
  <c r="M7135" i="6"/>
  <c r="M7136" i="6"/>
  <c r="M2128" i="6"/>
  <c r="M2129" i="6"/>
  <c r="M2130" i="6"/>
  <c r="M6572" i="6"/>
  <c r="M6573" i="6"/>
  <c r="M9179" i="6"/>
  <c r="M3826" i="6"/>
  <c r="M7269" i="6"/>
  <c r="M8502" i="6"/>
  <c r="M8503" i="6"/>
  <c r="M8504" i="6"/>
  <c r="M8505" i="6"/>
  <c r="M8506" i="6"/>
  <c r="M8507" i="6"/>
  <c r="M5217" i="6"/>
  <c r="M5218" i="6"/>
  <c r="M5219" i="6"/>
  <c r="M7847" i="6"/>
  <c r="M1058" i="6"/>
  <c r="M1059" i="6"/>
  <c r="M3979" i="6"/>
  <c r="M3360" i="6"/>
  <c r="M7680" i="6"/>
  <c r="M7681" i="6"/>
  <c r="M7682" i="6"/>
  <c r="M1482" i="6"/>
  <c r="M1483" i="6"/>
  <c r="M1286" i="6"/>
  <c r="M1287" i="6"/>
  <c r="M6650" i="6"/>
  <c r="M6264" i="6"/>
  <c r="M6891" i="6"/>
  <c r="M6892" i="6"/>
  <c r="M697" i="6"/>
  <c r="M698" i="6"/>
  <c r="M2574" i="6"/>
  <c r="M8292" i="6"/>
  <c r="M8293" i="6"/>
  <c r="M8294" i="6"/>
  <c r="M8295" i="6"/>
  <c r="M9539" i="6"/>
  <c r="M9540" i="6"/>
  <c r="M5720" i="6"/>
  <c r="M5721" i="6"/>
  <c r="M5722" i="6"/>
  <c r="M5723" i="6"/>
  <c r="M7091" i="6"/>
  <c r="M7092" i="6"/>
  <c r="M6907" i="6"/>
  <c r="M6908" i="6"/>
  <c r="M6909" i="6"/>
  <c r="M6910" i="6"/>
  <c r="M6911" i="6"/>
  <c r="M6912" i="6"/>
  <c r="M7969" i="6"/>
  <c r="M7533" i="6"/>
  <c r="M4257" i="6"/>
  <c r="M4258" i="6"/>
  <c r="M4259" i="6"/>
  <c r="M4260" i="6"/>
  <c r="M1539" i="6"/>
  <c r="M2726" i="6"/>
  <c r="M2301" i="6"/>
  <c r="M1677" i="6"/>
  <c r="M9397" i="6"/>
  <c r="M2477" i="6"/>
  <c r="M2478" i="6"/>
  <c r="M2479" i="6"/>
  <c r="M1484" i="6"/>
  <c r="M5026" i="6"/>
  <c r="M5027" i="6"/>
  <c r="M5028" i="6"/>
  <c r="M8309" i="6"/>
  <c r="M2917" i="6"/>
  <c r="M2918" i="6"/>
  <c r="M2919" i="6"/>
  <c r="M2920" i="6"/>
  <c r="M8666" i="6"/>
  <c r="M1740" i="6"/>
  <c r="M3813" i="6"/>
  <c r="M8851" i="6"/>
  <c r="M8852" i="6"/>
  <c r="M8853" i="6"/>
  <c r="M4428" i="6"/>
  <c r="M4429" i="6"/>
  <c r="M4303" i="6"/>
  <c r="M1884" i="6"/>
  <c r="M4803" i="6"/>
  <c r="M4764" i="6"/>
  <c r="M4765" i="6"/>
  <c r="M4766" i="6"/>
  <c r="M7503" i="6"/>
  <c r="M880" i="6"/>
  <c r="M7666" i="6"/>
  <c r="M3486" i="6"/>
  <c r="M3487" i="6"/>
  <c r="M6563" i="6"/>
  <c r="M9836" i="6"/>
  <c r="M7863" i="6"/>
  <c r="M7864" i="6"/>
  <c r="M4748" i="6"/>
  <c r="M3293" i="6"/>
  <c r="M1128" i="6"/>
  <c r="M1037" i="6"/>
  <c r="M8991" i="6"/>
  <c r="M8992" i="6"/>
  <c r="M8993" i="6"/>
  <c r="M8994" i="6"/>
  <c r="M8995" i="6"/>
  <c r="M1221" i="6"/>
  <c r="M1222" i="6"/>
  <c r="M1223" i="6"/>
  <c r="M678" i="6"/>
  <c r="M1492" i="6"/>
  <c r="M1493" i="6"/>
  <c r="M3245" i="6"/>
  <c r="M3246" i="6"/>
  <c r="M3704" i="6"/>
  <c r="M6493" i="6"/>
  <c r="M205" i="6"/>
  <c r="M206" i="6"/>
  <c r="M8914" i="6"/>
  <c r="M8221" i="6"/>
  <c r="M1578" i="6"/>
  <c r="M1145" i="6"/>
  <c r="M6969" i="6"/>
  <c r="M6970" i="6"/>
  <c r="M9724" i="6"/>
  <c r="M9725" i="6"/>
  <c r="M2575" i="6"/>
  <c r="M2576" i="6"/>
  <c r="M2577" i="6"/>
  <c r="M2622" i="6"/>
  <c r="M8975" i="6"/>
  <c r="M8976" i="6"/>
  <c r="M8977" i="6"/>
  <c r="M2204" i="6"/>
  <c r="M5943" i="6"/>
  <c r="M1814" i="6"/>
  <c r="M3030" i="6"/>
  <c r="M1929" i="6"/>
  <c r="M1930" i="6"/>
  <c r="M4304" i="6"/>
  <c r="M4305" i="6"/>
  <c r="M5184" i="6"/>
  <c r="M5185" i="6"/>
  <c r="M5186" i="6"/>
  <c r="M8439" i="6"/>
  <c r="M8842" i="6"/>
  <c r="M5744" i="6"/>
  <c r="M5745" i="6"/>
  <c r="M5746" i="6"/>
  <c r="M629" i="6"/>
  <c r="M630" i="6"/>
  <c r="M631" i="6"/>
  <c r="M4675" i="6"/>
  <c r="M4676" i="6"/>
  <c r="M2623" i="6"/>
  <c r="M2624" i="6"/>
  <c r="M5381" i="6"/>
  <c r="M1193" i="6"/>
  <c r="M1194" i="6"/>
  <c r="M1195" i="6"/>
  <c r="M1196" i="6"/>
  <c r="M1197" i="6"/>
  <c r="M1198" i="6"/>
  <c r="M1199" i="6"/>
  <c r="M1391" i="6"/>
  <c r="M6189" i="6"/>
  <c r="M6190" i="6"/>
  <c r="M7963" i="6"/>
  <c r="M9982" i="6"/>
  <c r="M7865" i="6"/>
  <c r="M3364" i="6"/>
  <c r="M4520" i="6"/>
  <c r="M4521" i="6"/>
  <c r="M4522" i="6"/>
  <c r="M9042" i="6"/>
  <c r="M9043" i="6"/>
  <c r="M9044" i="6"/>
  <c r="M7504" i="6"/>
  <c r="M1067" i="6"/>
  <c r="M6456" i="6"/>
  <c r="M6457" i="6"/>
  <c r="M6458" i="6"/>
  <c r="M6459" i="6"/>
  <c r="M8379" i="6"/>
  <c r="M8380" i="6"/>
  <c r="M6648" i="6"/>
  <c r="M2897" i="6"/>
  <c r="M2898" i="6"/>
  <c r="M2899" i="6"/>
  <c r="M7988" i="6"/>
  <c r="M7989" i="6"/>
  <c r="M286" i="6"/>
  <c r="M4478" i="6"/>
  <c r="M4479" i="6"/>
  <c r="M4542" i="6"/>
  <c r="M9527" i="6"/>
  <c r="M9528" i="6"/>
  <c r="M4240" i="6"/>
  <c r="M9146" i="6"/>
  <c r="M9147" i="6"/>
  <c r="M9148" i="6"/>
  <c r="M2735" i="6"/>
  <c r="M2310" i="6"/>
  <c r="M3333" i="6"/>
  <c r="M3334" i="6"/>
  <c r="M9957" i="6"/>
  <c r="M3793" i="6"/>
  <c r="M2302" i="6"/>
  <c r="M2303" i="6"/>
  <c r="M2304" i="6"/>
  <c r="M1521" i="6"/>
  <c r="M2778" i="6"/>
  <c r="M2779" i="6"/>
  <c r="M6585" i="6"/>
  <c r="M6586" i="6"/>
  <c r="M6587" i="6"/>
  <c r="M2401" i="6"/>
  <c r="M2402" i="6"/>
  <c r="M8241" i="6"/>
  <c r="M8242" i="6"/>
  <c r="M4711" i="6"/>
  <c r="M4712" i="6"/>
  <c r="M4501" i="6"/>
  <c r="M4502" i="6"/>
  <c r="M4503" i="6"/>
  <c r="M2162" i="6"/>
  <c r="M2163" i="6"/>
  <c r="M2982" i="6"/>
  <c r="M3088" i="6"/>
  <c r="M3089" i="6"/>
  <c r="M3090" i="6"/>
  <c r="M778" i="6"/>
  <c r="M8391" i="6"/>
  <c r="M8392" i="6"/>
  <c r="M8393" i="6"/>
  <c r="M8394" i="6"/>
  <c r="M8410" i="6"/>
  <c r="M4290" i="6"/>
  <c r="M3794" i="6"/>
  <c r="M4246" i="6"/>
  <c r="M5509" i="6"/>
  <c r="M1349" i="6"/>
  <c r="M1350" i="6"/>
  <c r="M1731" i="6"/>
  <c r="M1732" i="6"/>
  <c r="M5737" i="6"/>
  <c r="M5738" i="6"/>
  <c r="M5739" i="6"/>
  <c r="M316" i="6"/>
  <c r="M317" i="6"/>
  <c r="M318" i="6"/>
  <c r="M319" i="6"/>
  <c r="M1392" i="6"/>
  <c r="M1393" i="6"/>
  <c r="M4430" i="6"/>
  <c r="M1315" i="6"/>
  <c r="M1316" i="6"/>
  <c r="M1317" i="6"/>
  <c r="M8728" i="6"/>
  <c r="M6600" i="6"/>
  <c r="M6601" i="6"/>
  <c r="M5566" i="6"/>
  <c r="M5567" i="6"/>
  <c r="M3335" i="6"/>
  <c r="M881" i="6"/>
  <c r="M3234" i="6"/>
  <c r="M3617" i="6"/>
  <c r="M3618" i="6"/>
  <c r="M5078" i="6"/>
  <c r="M4553" i="6"/>
  <c r="M9009" i="6"/>
  <c r="M1023" i="6"/>
  <c r="M1024" i="6"/>
  <c r="M1025" i="6"/>
  <c r="M2647" i="6"/>
  <c r="M6615" i="6"/>
  <c r="M6616" i="6"/>
  <c r="M9310" i="6"/>
  <c r="M9311" i="6"/>
  <c r="M9312" i="6"/>
  <c r="M5540" i="6"/>
  <c r="M715" i="6"/>
  <c r="M1540" i="6"/>
  <c r="M7657" i="6"/>
  <c r="M7658" i="6"/>
  <c r="M7659" i="6"/>
  <c r="M4804" i="6"/>
  <c r="M4640" i="6"/>
  <c r="M4641" i="6"/>
  <c r="M8930" i="6"/>
  <c r="M8931" i="6"/>
  <c r="M8932" i="6"/>
  <c r="M8933" i="6"/>
  <c r="M4830" i="6"/>
  <c r="M2458" i="6"/>
  <c r="M2631" i="6"/>
  <c r="M2632" i="6"/>
  <c r="M14" i="6"/>
  <c r="M15" i="6"/>
  <c r="M1615" i="6"/>
  <c r="M1616" i="6"/>
  <c r="M9759" i="6"/>
  <c r="M1256" i="6"/>
  <c r="M9953" i="6"/>
  <c r="M9954" i="6"/>
  <c r="M9955" i="6"/>
  <c r="M9956" i="6"/>
  <c r="M9887" i="6"/>
  <c r="M5123" i="6"/>
  <c r="M8794" i="6"/>
  <c r="M8795" i="6"/>
  <c r="M5187" i="6"/>
  <c r="M145" i="6"/>
  <c r="M146" i="6"/>
  <c r="M147" i="6"/>
  <c r="M44" i="6"/>
  <c r="M2251" i="6"/>
  <c r="M2252" i="6"/>
  <c r="M2253" i="6"/>
  <c r="M3795" i="6"/>
  <c r="M9719" i="6"/>
  <c r="M1129" i="6"/>
  <c r="M1130" i="6"/>
  <c r="M1131" i="6"/>
  <c r="M1132" i="6"/>
  <c r="M3169" i="6"/>
  <c r="M8194" i="6"/>
  <c r="M6588" i="6"/>
  <c r="M2809" i="6"/>
  <c r="M2810" i="6"/>
  <c r="M2811" i="6"/>
  <c r="M2812" i="6"/>
  <c r="M3195" i="6"/>
  <c r="M8296" i="6"/>
  <c r="M8297" i="6"/>
  <c r="M8298" i="6"/>
  <c r="M6978" i="6"/>
  <c r="M2276" i="6"/>
  <c r="M2016" i="6"/>
  <c r="M2017" i="6"/>
  <c r="M2018" i="6"/>
  <c r="M2019" i="6"/>
  <c r="M2020" i="6"/>
  <c r="M907" i="6"/>
  <c r="M908" i="6"/>
  <c r="M909" i="6"/>
  <c r="M910" i="6"/>
  <c r="M4190" i="6"/>
  <c r="M5523" i="6"/>
  <c r="M6666" i="6"/>
  <c r="M2489" i="6"/>
  <c r="M2490" i="6"/>
  <c r="M9872" i="6"/>
  <c r="M9873" i="6"/>
  <c r="M7454" i="6"/>
  <c r="M7455" i="6"/>
  <c r="M7456" i="6"/>
  <c r="M3827" i="6"/>
  <c r="M360" i="6"/>
  <c r="M361" i="6"/>
  <c r="M362" i="6"/>
  <c r="M363" i="6"/>
  <c r="M364" i="6"/>
  <c r="M5151" i="6"/>
  <c r="M5152" i="6"/>
  <c r="M3530" i="6"/>
  <c r="M2625" i="6"/>
  <c r="M2656" i="6"/>
  <c r="M7548" i="6"/>
  <c r="M7743" i="6"/>
  <c r="M1872" i="6"/>
  <c r="M410" i="6"/>
  <c r="M5132" i="6"/>
  <c r="M5133" i="6"/>
  <c r="M5134" i="6"/>
  <c r="M5135" i="6"/>
  <c r="M5136" i="6"/>
  <c r="M5137" i="6"/>
  <c r="M5138" i="6"/>
  <c r="M7683" i="6"/>
  <c r="M2424" i="6"/>
  <c r="M2425" i="6"/>
  <c r="M2426" i="6"/>
  <c r="M3420" i="6"/>
  <c r="M3421" i="6"/>
  <c r="M3422" i="6"/>
  <c r="M1339" i="6"/>
  <c r="M1579" i="6"/>
  <c r="M1580" i="6"/>
  <c r="M8299" i="6"/>
  <c r="M8300" i="6"/>
  <c r="M8463" i="6"/>
  <c r="M8464" i="6"/>
  <c r="M8465" i="6"/>
  <c r="M8466" i="6"/>
  <c r="M8467" i="6"/>
  <c r="M1200" i="6"/>
  <c r="M6053" i="6"/>
  <c r="M6054" i="6"/>
  <c r="M6156" i="6"/>
  <c r="M6157" i="6"/>
  <c r="M6158" i="6"/>
  <c r="M2822" i="6"/>
  <c r="M2823" i="6"/>
  <c r="M2824" i="6"/>
  <c r="M2967" i="6"/>
  <c r="M2968" i="6"/>
  <c r="M2969" i="6"/>
  <c r="M2970" i="6"/>
  <c r="M2971" i="6"/>
  <c r="M2972" i="6"/>
  <c r="M2973" i="6"/>
  <c r="M8243" i="6"/>
  <c r="M8244" i="6"/>
  <c r="M8245" i="6"/>
  <c r="M8246" i="6"/>
  <c r="M8247" i="6"/>
  <c r="M3488" i="6"/>
  <c r="M3489" i="6"/>
  <c r="M1541" i="6"/>
  <c r="M1542" i="6"/>
  <c r="M1543" i="6"/>
  <c r="M1173" i="6"/>
  <c r="M5328" i="6"/>
  <c r="M8168" i="6"/>
  <c r="M473" i="6"/>
  <c r="M474" i="6"/>
  <c r="M475" i="6"/>
  <c r="M7810" i="6"/>
  <c r="M9250" i="6"/>
  <c r="M3559" i="6"/>
  <c r="M3560" i="6"/>
  <c r="M8691" i="6"/>
  <c r="M8692" i="6"/>
  <c r="M632" i="6"/>
  <c r="M1288" i="6"/>
  <c r="M1289" i="6"/>
  <c r="M6753" i="6"/>
  <c r="M3115" i="6"/>
  <c r="M3116" i="6"/>
  <c r="M8742" i="6"/>
  <c r="M8743" i="6"/>
  <c r="M8744" i="6"/>
  <c r="M4628" i="6"/>
  <c r="M4629" i="6"/>
  <c r="M6197" i="6"/>
  <c r="M4331" i="6"/>
  <c r="M4332" i="6"/>
  <c r="M2878" i="6"/>
  <c r="M6159" i="6"/>
  <c r="M1686" i="6"/>
  <c r="M6672" i="6"/>
  <c r="M1785" i="6"/>
  <c r="M1786" i="6"/>
  <c r="M5805" i="6"/>
  <c r="M4660" i="6"/>
  <c r="M4661" i="6"/>
  <c r="M4662" i="6"/>
  <c r="M2131" i="6"/>
  <c r="M6845" i="6"/>
  <c r="M4272" i="6"/>
  <c r="M4273" i="6"/>
  <c r="M4274" i="6"/>
  <c r="M4275" i="6"/>
  <c r="M4079" i="6"/>
  <c r="M4080" i="6"/>
  <c r="M8775" i="6"/>
  <c r="M8776" i="6"/>
  <c r="M2164" i="6"/>
  <c r="M2165" i="6"/>
  <c r="M4677" i="6"/>
  <c r="M9892" i="6"/>
  <c r="M9893" i="6"/>
  <c r="M9894" i="6"/>
  <c r="M4306" i="6"/>
  <c r="M6166" i="6"/>
  <c r="M1627" i="6"/>
  <c r="M1628" i="6"/>
  <c r="M2859" i="6"/>
  <c r="M8109" i="6"/>
  <c r="M8110" i="6"/>
  <c r="M8816" i="6"/>
  <c r="M2800" i="6"/>
  <c r="M5564" i="6"/>
  <c r="M7514" i="6"/>
  <c r="M2890" i="6"/>
  <c r="M2736" i="6"/>
  <c r="M7990" i="6"/>
  <c r="M911" i="6"/>
  <c r="M2007" i="6"/>
  <c r="M2008" i="6"/>
  <c r="M2009" i="6"/>
  <c r="M2010" i="6"/>
  <c r="M1152" i="6"/>
  <c r="M8553" i="6"/>
  <c r="M3439" i="6"/>
  <c r="M3440" i="6"/>
  <c r="M3441" i="6"/>
  <c r="M3442" i="6"/>
  <c r="M3443" i="6"/>
  <c r="M3444" i="6"/>
  <c r="M3445" i="6"/>
  <c r="M4291" i="6"/>
  <c r="M4292" i="6"/>
  <c r="M4836" i="6"/>
  <c r="M4837" i="6"/>
  <c r="M4838" i="6"/>
  <c r="M4839" i="6"/>
  <c r="M5113" i="6"/>
  <c r="M5114" i="6"/>
  <c r="M5115" i="6"/>
  <c r="M7404" i="6"/>
  <c r="M7405" i="6"/>
  <c r="M962" i="6"/>
  <c r="M963" i="6"/>
  <c r="M5845" i="6"/>
  <c r="M9467" i="6"/>
  <c r="M9468" i="6"/>
  <c r="M8041" i="6"/>
  <c r="M4784" i="6"/>
  <c r="M4785" i="6"/>
  <c r="M4293" i="6"/>
  <c r="M4294" i="6"/>
  <c r="M9704" i="6"/>
  <c r="M9705" i="6"/>
  <c r="M9706" i="6"/>
  <c r="M6510" i="6"/>
  <c r="M9180" i="6"/>
  <c r="M9181" i="6"/>
  <c r="M9182" i="6"/>
  <c r="M5944" i="6"/>
  <c r="M6114" i="6"/>
  <c r="M6115" i="6"/>
  <c r="M6116" i="6"/>
  <c r="M6117" i="6"/>
  <c r="M6118" i="6"/>
  <c r="M5364" i="6"/>
  <c r="M1081" i="6"/>
  <c r="M1082" i="6"/>
  <c r="M3980" i="6"/>
  <c r="M882" i="6"/>
  <c r="M3746" i="6"/>
  <c r="M3747" i="6"/>
  <c r="M8175" i="6"/>
  <c r="M8176" i="6"/>
  <c r="M8177" i="6"/>
  <c r="M8558" i="6"/>
  <c r="M1340" i="6"/>
  <c r="M7549" i="6"/>
  <c r="M7550" i="6"/>
  <c r="M7551" i="6"/>
  <c r="M7552" i="6"/>
  <c r="M7553" i="6"/>
  <c r="M1900" i="6"/>
  <c r="M9862" i="6"/>
  <c r="M1275" i="6"/>
  <c r="M6657" i="6"/>
  <c r="M6658" i="6"/>
  <c r="M6659" i="6"/>
  <c r="M6660" i="6"/>
  <c r="M2833" i="6"/>
  <c r="M6402" i="6"/>
  <c r="M6403" i="6"/>
  <c r="M6404" i="6"/>
  <c r="M4261" i="6"/>
  <c r="M8822" i="6"/>
  <c r="M6754" i="6"/>
  <c r="M7559" i="6"/>
  <c r="M320" i="6"/>
  <c r="M321" i="6"/>
  <c r="M322" i="6"/>
  <c r="M323" i="6"/>
  <c r="M324" i="6"/>
  <c r="M2144" i="6"/>
  <c r="M2145" i="6"/>
  <c r="M2146" i="6"/>
  <c r="M9331" i="6"/>
  <c r="M9942" i="6"/>
  <c r="M9943" i="6"/>
  <c r="M3319" i="6"/>
  <c r="M2835" i="6"/>
  <c r="M2836" i="6"/>
  <c r="M2837" i="6"/>
  <c r="M2838" i="6"/>
  <c r="M2839" i="6"/>
  <c r="M2840" i="6"/>
  <c r="M2841" i="6"/>
  <c r="M3561" i="6"/>
  <c r="M3562" i="6"/>
  <c r="M3563" i="6"/>
  <c r="M645" i="6"/>
  <c r="M9460" i="6"/>
  <c r="M5846" i="6"/>
  <c r="M5847" i="6"/>
  <c r="M5804" i="6"/>
  <c r="M7755" i="6"/>
  <c r="M8679" i="6"/>
  <c r="M8680" i="6"/>
  <c r="M7099" i="6"/>
  <c r="M6309" i="6"/>
  <c r="M3324" i="6"/>
  <c r="M3325" i="6"/>
  <c r="M1832" i="6"/>
  <c r="M1833" i="6"/>
  <c r="M6517" i="6"/>
  <c r="M6932" i="6"/>
  <c r="M8515" i="6"/>
  <c r="M4191" i="6"/>
  <c r="M1558" i="6"/>
  <c r="M7888" i="6"/>
  <c r="M7889" i="6"/>
  <c r="M6776" i="6"/>
  <c r="M6777" i="6"/>
  <c r="M6277" i="6"/>
  <c r="M4595" i="6"/>
  <c r="M5490" i="6"/>
  <c r="M5491" i="6"/>
  <c r="M3608" i="6"/>
  <c r="M3609" i="6"/>
  <c r="M8481" i="6"/>
  <c r="M8482" i="6"/>
  <c r="M7741" i="6"/>
  <c r="M6076" i="6"/>
  <c r="M6077" i="6"/>
  <c r="M6078" i="6"/>
  <c r="M1201" i="6"/>
  <c r="M1202" i="6"/>
  <c r="M1203" i="6"/>
  <c r="M1204" i="6"/>
  <c r="M2754" i="6"/>
  <c r="M2755" i="6"/>
  <c r="M1240" i="6"/>
  <c r="M1241" i="6"/>
  <c r="M1242" i="6"/>
  <c r="M1243" i="6"/>
  <c r="M1244" i="6"/>
  <c r="M8777" i="6"/>
  <c r="M8778" i="6"/>
  <c r="M8779" i="6"/>
  <c r="M8780" i="6"/>
  <c r="M9078" i="6"/>
  <c r="M9282" i="6"/>
  <c r="M9283" i="6"/>
  <c r="M7781" i="6"/>
  <c r="M2524" i="6"/>
  <c r="M716" i="6"/>
  <c r="M717" i="6"/>
  <c r="M4523" i="6"/>
  <c r="M4524" i="6"/>
  <c r="M4525" i="6"/>
  <c r="M5785" i="6"/>
  <c r="M7782" i="6"/>
  <c r="M7783" i="6"/>
  <c r="M7784" i="6"/>
  <c r="M7294" i="6"/>
  <c r="M7371" i="6"/>
  <c r="M8310" i="6"/>
  <c r="M8311" i="6"/>
  <c r="M8312" i="6"/>
  <c r="M8313" i="6"/>
  <c r="M8314" i="6"/>
  <c r="M2525" i="6"/>
  <c r="M2526" i="6"/>
  <c r="M2527" i="6"/>
  <c r="M2528" i="6"/>
  <c r="M9577" i="6"/>
  <c r="M1629" i="6"/>
  <c r="M1630" i="6"/>
  <c r="M1631" i="6"/>
  <c r="M1632" i="6"/>
  <c r="M3619" i="6"/>
  <c r="M3620" i="6"/>
  <c r="M7203" i="6"/>
  <c r="M4840" i="6"/>
  <c r="M4841" i="6"/>
  <c r="M7406" i="6"/>
  <c r="M7407" i="6"/>
  <c r="M7408" i="6"/>
  <c r="M501" i="6"/>
  <c r="M7762" i="6"/>
  <c r="M6789" i="6"/>
  <c r="M6790" i="6"/>
  <c r="M6364" i="6"/>
  <c r="M6365" i="6"/>
  <c r="M6366" i="6"/>
  <c r="M6367" i="6"/>
  <c r="M6368" i="6"/>
  <c r="M6369" i="6"/>
  <c r="M6370" i="6"/>
  <c r="M6443" i="6"/>
  <c r="M6444" i="6"/>
  <c r="M6445" i="6"/>
  <c r="M6446" i="6"/>
  <c r="M6447" i="6"/>
  <c r="M8936" i="6"/>
  <c r="M7146" i="6"/>
  <c r="M7147" i="6"/>
  <c r="M7148" i="6"/>
  <c r="M7149" i="6"/>
  <c r="M1633" i="6"/>
  <c r="M6538" i="6"/>
  <c r="M7592" i="6"/>
  <c r="M5393" i="6"/>
  <c r="M5394" i="6"/>
  <c r="M5395" i="6"/>
  <c r="M9149" i="6"/>
  <c r="M9150" i="6"/>
  <c r="M9151" i="6"/>
  <c r="M5891" i="6"/>
  <c r="M5892" i="6"/>
  <c r="M3952" i="6"/>
  <c r="M5079" i="6"/>
  <c r="M4295" i="6"/>
  <c r="M2829" i="6"/>
  <c r="M2332" i="6"/>
  <c r="M2333" i="6"/>
  <c r="M7706" i="6"/>
  <c r="M9499" i="6"/>
  <c r="M9500" i="6"/>
  <c r="M9501" i="6"/>
  <c r="M4504" i="6"/>
  <c r="M4363" i="6"/>
  <c r="M4364" i="6"/>
  <c r="M4365" i="6"/>
  <c r="M5645" i="6"/>
  <c r="M5646" i="6"/>
  <c r="M8672" i="6"/>
  <c r="M8673" i="6"/>
  <c r="M1133" i="6"/>
  <c r="M7556" i="6"/>
  <c r="M5485" i="6"/>
  <c r="M3772" i="6"/>
  <c r="M3773" i="6"/>
  <c r="M3774" i="6"/>
  <c r="M1522" i="6"/>
  <c r="M1544" i="6"/>
  <c r="M8590" i="6"/>
  <c r="M8591" i="6"/>
  <c r="M5545" i="6"/>
  <c r="M5546" i="6"/>
  <c r="M3282" i="6"/>
  <c r="M6341" i="6"/>
  <c r="M3690" i="6"/>
  <c r="M824" i="6"/>
  <c r="M825" i="6"/>
  <c r="M826" i="6"/>
  <c r="M827" i="6"/>
  <c r="M828" i="6"/>
  <c r="M3629" i="6"/>
  <c r="M3630" i="6"/>
  <c r="M3631" i="6"/>
  <c r="M3632" i="6"/>
  <c r="M3449" i="6"/>
  <c r="M9064" i="6"/>
  <c r="M6859" i="6"/>
  <c r="M6860" i="6"/>
  <c r="M6861" i="6"/>
  <c r="M6862" i="6"/>
  <c r="M6863" i="6"/>
  <c r="M6864" i="6"/>
  <c r="M6865" i="6"/>
  <c r="M6866" i="6"/>
  <c r="M6867" i="6"/>
  <c r="M6868" i="6"/>
  <c r="M3705" i="6"/>
  <c r="M633" i="6"/>
  <c r="M2336" i="6"/>
  <c r="M9657" i="6"/>
  <c r="M8707" i="6"/>
  <c r="M8708" i="6"/>
  <c r="M2082" i="6"/>
  <c r="M2083" i="6"/>
  <c r="M2084" i="6"/>
  <c r="M2085" i="6"/>
  <c r="M2086" i="6"/>
  <c r="M2087" i="6"/>
  <c r="M4953" i="6"/>
  <c r="M4954" i="6"/>
  <c r="M4955" i="6"/>
  <c r="M2459" i="6"/>
  <c r="M2460" i="6"/>
  <c r="M1105" i="6"/>
  <c r="M1106" i="6"/>
  <c r="M4751" i="6"/>
  <c r="M9051" i="6"/>
  <c r="M9052" i="6"/>
  <c r="M9053" i="6"/>
  <c r="M9054" i="6"/>
  <c r="M6890" i="6"/>
  <c r="M3024" i="6"/>
  <c r="M3025" i="6"/>
  <c r="M3026" i="6"/>
  <c r="M3027" i="6"/>
  <c r="M2727" i="6"/>
  <c r="M9726" i="6"/>
  <c r="M8483" i="6"/>
  <c r="M8484" i="6"/>
  <c r="M5659" i="6"/>
  <c r="M5660" i="6"/>
  <c r="M5661" i="6"/>
  <c r="M5662" i="6"/>
  <c r="M3130" i="6"/>
  <c r="M8485" i="6"/>
  <c r="M8486" i="6"/>
  <c r="M8487" i="6"/>
  <c r="M1767" i="6"/>
  <c r="M1768" i="6"/>
  <c r="M1769" i="6"/>
  <c r="M5866" i="6"/>
  <c r="M9236" i="6"/>
  <c r="M9237" i="6"/>
  <c r="M9238" i="6"/>
  <c r="M9239" i="6"/>
  <c r="M3133" i="6"/>
  <c r="M5953" i="6"/>
  <c r="M4192" i="6"/>
  <c r="M2039" i="6"/>
  <c r="M2040" i="6"/>
  <c r="M2657" i="6"/>
  <c r="M8996" i="6"/>
  <c r="M8997" i="6"/>
  <c r="M8998" i="6"/>
  <c r="M8999" i="6"/>
  <c r="M3775" i="6"/>
  <c r="M1430" i="6"/>
  <c r="M4845" i="6"/>
  <c r="M4846" i="6"/>
  <c r="M4847" i="6"/>
  <c r="M4848" i="6"/>
  <c r="M4849" i="6"/>
  <c r="M4850" i="6"/>
  <c r="M1440" i="6"/>
  <c r="M1441" i="6"/>
  <c r="M1442" i="6"/>
  <c r="M3503" i="6"/>
  <c r="M3504" i="6"/>
  <c r="M3505" i="6"/>
  <c r="M3506" i="6"/>
  <c r="M3507" i="6"/>
  <c r="M8197" i="6"/>
  <c r="M8198" i="6"/>
  <c r="M8199" i="6"/>
  <c r="M8183" i="6"/>
  <c r="M8184" i="6"/>
  <c r="M1351" i="6"/>
  <c r="M1581" i="6"/>
  <c r="M6520" i="6"/>
  <c r="M229" i="6"/>
  <c r="M2813" i="6"/>
  <c r="M5912" i="6"/>
  <c r="M5913" i="6"/>
  <c r="M5914" i="6"/>
  <c r="M5915" i="6"/>
  <c r="M5916" i="6"/>
  <c r="M5672" i="6"/>
  <c r="M5673" i="6"/>
  <c r="M9673" i="6"/>
  <c r="M9674" i="6"/>
  <c r="M9675" i="6"/>
  <c r="M9676" i="6"/>
  <c r="M8731" i="6"/>
  <c r="M4721" i="6"/>
  <c r="M4722" i="6"/>
  <c r="M8429" i="6"/>
  <c r="M2658" i="6"/>
  <c r="M1733" i="6"/>
  <c r="M1734" i="6"/>
  <c r="M3070" i="6"/>
  <c r="M3071" i="6"/>
  <c r="M3814" i="6"/>
  <c r="M3851" i="6"/>
  <c r="M2091" i="6"/>
  <c r="M3365" i="6"/>
  <c r="M2664" i="6"/>
  <c r="M6055" i="6"/>
  <c r="M7632" i="6"/>
  <c r="M7633" i="6"/>
  <c r="M4526" i="6"/>
  <c r="M4527" i="6"/>
  <c r="M4528" i="6"/>
  <c r="M4529" i="6"/>
  <c r="M1290" i="6"/>
  <c r="M1291" i="6"/>
  <c r="M5801" i="6"/>
  <c r="M2461" i="6"/>
  <c r="M2462" i="6"/>
  <c r="M6991" i="6"/>
  <c r="M5124" i="6"/>
  <c r="M6494" i="6"/>
  <c r="M6495" i="6"/>
  <c r="M5073" i="6"/>
  <c r="M7615" i="6"/>
  <c r="M7616" i="6"/>
  <c r="M4307" i="6"/>
  <c r="M4308" i="6"/>
  <c r="M4309" i="6"/>
  <c r="M4693" i="6"/>
  <c r="M4694" i="6"/>
  <c r="M9857" i="6"/>
  <c r="M9858" i="6"/>
  <c r="M8024" i="6"/>
  <c r="M7699" i="6"/>
  <c r="M7700" i="6"/>
  <c r="M5954" i="6"/>
  <c r="M5955" i="6"/>
  <c r="M5956" i="6"/>
  <c r="M7724" i="6"/>
  <c r="M7964" i="6"/>
  <c r="M2438" i="6"/>
  <c r="M2439" i="6"/>
  <c r="M2440" i="6"/>
  <c r="M1822" i="6"/>
  <c r="M5908" i="6"/>
  <c r="M5909" i="6"/>
  <c r="M5910" i="6"/>
  <c r="M58" i="6"/>
  <c r="M59" i="6"/>
  <c r="M4584" i="6"/>
  <c r="M4585" i="6"/>
  <c r="M4586" i="6"/>
  <c r="M4587" i="6"/>
  <c r="M1878" i="6"/>
  <c r="M9881" i="6"/>
  <c r="M3760" i="6"/>
  <c r="M3761" i="6"/>
  <c r="M3762" i="6"/>
  <c r="M3763" i="6"/>
  <c r="M3764" i="6"/>
  <c r="M6056" i="6"/>
  <c r="M7382" i="6"/>
  <c r="M30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741" i="6"/>
  <c r="M7352" i="6"/>
  <c r="M8134" i="6"/>
  <c r="M8135" i="6"/>
  <c r="M4431" i="6"/>
  <c r="M4432" i="6"/>
  <c r="M3878" i="6"/>
  <c r="M3879" i="6"/>
  <c r="M3880" i="6"/>
  <c r="M3881" i="6"/>
  <c r="M3882" i="6"/>
  <c r="M5635" i="6"/>
  <c r="M3867" i="6"/>
  <c r="M3868" i="6"/>
  <c r="M1369" i="6"/>
  <c r="M1370" i="6"/>
  <c r="M1371" i="6"/>
  <c r="M1372" i="6"/>
  <c r="M365" i="6"/>
  <c r="M7005" i="6"/>
  <c r="M2337" i="6"/>
  <c r="M2338" i="6"/>
  <c r="M2339" i="6"/>
  <c r="M5568" i="6"/>
  <c r="M8631" i="6"/>
  <c r="M2860" i="6"/>
  <c r="M2861" i="6"/>
  <c r="M8057" i="6"/>
  <c r="M1443" i="6"/>
  <c r="M4699" i="6"/>
  <c r="M3991" i="6"/>
  <c r="M6618" i="6"/>
  <c r="M6619" i="6"/>
  <c r="M4038" i="6"/>
  <c r="M9727" i="6"/>
  <c r="M7642" i="6"/>
  <c r="M2057" i="6"/>
  <c r="M2058" i="6"/>
  <c r="M2059" i="6"/>
  <c r="M2060" i="6"/>
  <c r="M2151" i="6"/>
  <c r="M8103" i="6"/>
  <c r="M587" i="6"/>
  <c r="M588" i="6"/>
  <c r="M4986" i="6"/>
  <c r="M31" i="6"/>
  <c r="M5524" i="6"/>
  <c r="M9782" i="6"/>
  <c r="M2116" i="6"/>
  <c r="M2688" i="6"/>
  <c r="M2689" i="6"/>
  <c r="M2690" i="6"/>
  <c r="M2691" i="6"/>
  <c r="M4762" i="6"/>
  <c r="M4763" i="6"/>
  <c r="M3621" i="6"/>
  <c r="M9768" i="6"/>
  <c r="M9769" i="6"/>
  <c r="M9770" i="6"/>
  <c r="M9771" i="6"/>
  <c r="M9772" i="6"/>
  <c r="M9773" i="6"/>
  <c r="M9774" i="6"/>
  <c r="M7630" i="6"/>
  <c r="M6828" i="6"/>
  <c r="M9040" i="6"/>
  <c r="M3423" i="6"/>
  <c r="M3424" i="6"/>
  <c r="M9170" i="6"/>
  <c r="M9171" i="6"/>
  <c r="M9172" i="6"/>
  <c r="M6810" i="6"/>
  <c r="M6811" i="6"/>
  <c r="M6812" i="6"/>
  <c r="M6813" i="6"/>
  <c r="M6814" i="6"/>
  <c r="M6815" i="6"/>
  <c r="M6816" i="6"/>
  <c r="M6817" i="6"/>
  <c r="M6818" i="6"/>
  <c r="M3508" i="6"/>
  <c r="M7137" i="6"/>
  <c r="M6389" i="6"/>
  <c r="M6390" i="6"/>
  <c r="M6391" i="6"/>
  <c r="M2789" i="6"/>
  <c r="M3384" i="6"/>
  <c r="M217" i="6"/>
  <c r="M114" i="6"/>
  <c r="M115" i="6"/>
  <c r="M116" i="6"/>
  <c r="M1026" i="6"/>
  <c r="M1027" i="6"/>
  <c r="M6416" i="6"/>
  <c r="M6417" i="6"/>
  <c r="M6418" i="6"/>
  <c r="M7667" i="6"/>
  <c r="M7668" i="6"/>
  <c r="M3457" i="6"/>
  <c r="M4102" i="6"/>
  <c r="M453" i="6"/>
  <c r="M4116" i="6"/>
  <c r="M4117" i="6"/>
  <c r="M4118" i="6"/>
  <c r="M1245" i="6"/>
  <c r="M1787" i="6"/>
  <c r="M1788" i="6"/>
  <c r="M1789" i="6"/>
  <c r="M749" i="6"/>
  <c r="M750" i="6"/>
  <c r="M8709" i="6"/>
  <c r="M6248" i="6"/>
  <c r="M6249" i="6"/>
  <c r="M7169" i="6"/>
  <c r="M4119" i="6"/>
  <c r="M4120" i="6"/>
  <c r="M4121" i="6"/>
  <c r="M1461" i="6"/>
  <c r="M89" i="6"/>
  <c r="M90" i="6"/>
  <c r="M91" i="6"/>
  <c r="M6673" i="6"/>
  <c r="M6674" i="6"/>
  <c r="M8570" i="6"/>
  <c r="M5848" i="6"/>
  <c r="M5849" i="6"/>
  <c r="M2044" i="6"/>
  <c r="M1494" i="6"/>
  <c r="M1495" i="6"/>
  <c r="M1496" i="6"/>
  <c r="M1497" i="6"/>
  <c r="M1498" i="6"/>
  <c r="M5735" i="6"/>
  <c r="M5850" i="6"/>
  <c r="M6079" i="6"/>
  <c r="M6080" i="6"/>
  <c r="M4051" i="6"/>
  <c r="M2388" i="6"/>
  <c r="M8111" i="6"/>
  <c r="M3748" i="6"/>
  <c r="M6342" i="6"/>
  <c r="M6343" i="6"/>
  <c r="M6344" i="6"/>
  <c r="M2382" i="6"/>
  <c r="M2383" i="6"/>
  <c r="M2384" i="6"/>
  <c r="M2385" i="6"/>
  <c r="M8262" i="6"/>
  <c r="M9665" i="6"/>
  <c r="M9666" i="6"/>
  <c r="M6938" i="6"/>
  <c r="M1545" i="6"/>
  <c r="M6958" i="6"/>
  <c r="M912" i="6"/>
  <c r="M7761" i="6"/>
  <c r="M7095" i="6"/>
  <c r="M7534" i="6"/>
  <c r="M1950" i="6"/>
  <c r="M4296" i="6"/>
  <c r="M2578" i="6"/>
  <c r="M4198" i="6"/>
  <c r="M8559" i="6"/>
  <c r="M8560" i="6"/>
  <c r="M6702" i="6"/>
  <c r="M6703" i="6"/>
  <c r="M411" i="6"/>
  <c r="M412" i="6"/>
  <c r="M413" i="6"/>
  <c r="M230" i="6"/>
  <c r="M4874" i="6"/>
  <c r="M4875" i="6"/>
  <c r="M4876" i="6"/>
  <c r="M4877" i="6"/>
  <c r="M4878" i="6"/>
  <c r="M4879" i="6"/>
  <c r="M4880" i="6"/>
  <c r="M2529" i="6"/>
  <c r="M6345" i="6"/>
  <c r="M6346" i="6"/>
  <c r="M4297" i="6"/>
  <c r="M4298" i="6"/>
  <c r="M4103" i="6"/>
  <c r="M4081" i="6"/>
  <c r="M9297" i="6"/>
  <c r="M9298" i="6"/>
  <c r="M7830" i="6"/>
  <c r="M7831" i="6"/>
  <c r="M414" i="6"/>
  <c r="M7621" i="6"/>
  <c r="M7622" i="6"/>
  <c r="M8886" i="6"/>
  <c r="M8047" i="6"/>
  <c r="M8048" i="6"/>
  <c r="M8049" i="6"/>
  <c r="M8641" i="6"/>
  <c r="M476" i="6"/>
  <c r="M9426" i="6"/>
  <c r="M9427" i="6"/>
  <c r="M570" i="6"/>
  <c r="M2225" i="6"/>
  <c r="M2579" i="6"/>
  <c r="M3992" i="6"/>
  <c r="M3993" i="6"/>
  <c r="M3994" i="6"/>
  <c r="M3995" i="6"/>
  <c r="M3996" i="6"/>
  <c r="M3997" i="6"/>
  <c r="M8935" i="6"/>
  <c r="M3105" i="6"/>
  <c r="M3106" i="6"/>
  <c r="M8348" i="6"/>
  <c r="M8349" i="6"/>
  <c r="M8350" i="6"/>
  <c r="M8351" i="6"/>
  <c r="M525" i="6"/>
  <c r="M526" i="6"/>
  <c r="M1257" i="6"/>
  <c r="M8693" i="6"/>
  <c r="M9437" i="6"/>
  <c r="M9384" i="6"/>
  <c r="M6565" i="6"/>
  <c r="M6566" i="6"/>
  <c r="M9944" i="6"/>
  <c r="M9945" i="6"/>
  <c r="M9946" i="6"/>
  <c r="M9947" i="6"/>
  <c r="M9948" i="6"/>
  <c r="M9949" i="6"/>
  <c r="M9950" i="6"/>
  <c r="M9951" i="6"/>
  <c r="M9284" i="6"/>
  <c r="M9285" i="6"/>
  <c r="M4601" i="6"/>
  <c r="M4602" i="6"/>
  <c r="M1163" i="6"/>
  <c r="M1164" i="6"/>
  <c r="M1165" i="6"/>
  <c r="M3320" i="6"/>
  <c r="M7849" i="6"/>
  <c r="M7850" i="6"/>
  <c r="M7851" i="6"/>
  <c r="M7852" i="6"/>
  <c r="M1038" i="6"/>
  <c r="M7580" i="6"/>
  <c r="M7581" i="6"/>
  <c r="M7582" i="6"/>
  <c r="M1634" i="6"/>
  <c r="M883" i="6"/>
  <c r="M6893" i="6"/>
  <c r="M6959" i="6"/>
  <c r="M6960" i="6"/>
  <c r="M8729" i="6"/>
  <c r="M3206" i="6"/>
  <c r="M3207" i="6"/>
  <c r="M3208" i="6"/>
  <c r="M3209" i="6"/>
  <c r="M6119" i="6"/>
  <c r="M8331" i="6"/>
  <c r="M589" i="6"/>
  <c r="M590" i="6"/>
  <c r="M591" i="6"/>
  <c r="M2790" i="6"/>
  <c r="M2791" i="6"/>
  <c r="M2792" i="6"/>
  <c r="M2463" i="6"/>
  <c r="M4212" i="6"/>
  <c r="M3776" i="6"/>
  <c r="M1179" i="6"/>
  <c r="M1180" i="6"/>
  <c r="M1181" i="6"/>
  <c r="M9585" i="6"/>
  <c r="M9586" i="6"/>
  <c r="M4196" i="6"/>
  <c r="M3462" i="6"/>
  <c r="M2756" i="6"/>
  <c r="M2757" i="6"/>
  <c r="M9658" i="6"/>
  <c r="M5577" i="6"/>
  <c r="M5578" i="6"/>
  <c r="M3254" i="6"/>
  <c r="M3255" i="6"/>
  <c r="M3256" i="6"/>
  <c r="M3257" i="6"/>
  <c r="M9918" i="6"/>
  <c r="M9919" i="6"/>
  <c r="M7928" i="6"/>
  <c r="M7929" i="6"/>
  <c r="M3468" i="6"/>
  <c r="M3469" i="6"/>
  <c r="M3470" i="6"/>
  <c r="M3471" i="6"/>
  <c r="M3472" i="6"/>
  <c r="M3473" i="6"/>
  <c r="M923" i="6"/>
  <c r="M1873" i="6"/>
  <c r="M1874" i="6"/>
  <c r="M1875" i="6"/>
  <c r="M2369" i="6"/>
  <c r="M2370" i="6"/>
  <c r="M2371" i="6"/>
  <c r="M6223" i="6"/>
  <c r="M1687" i="6"/>
  <c r="M1688" i="6"/>
  <c r="M2498" i="6"/>
  <c r="M2499" i="6"/>
  <c r="M2500" i="6"/>
  <c r="M2501" i="6"/>
  <c r="M2502" i="6"/>
  <c r="M1795" i="6"/>
  <c r="M1796" i="6"/>
  <c r="M779" i="6"/>
  <c r="M1756" i="6"/>
  <c r="M5685" i="6"/>
  <c r="M5686" i="6"/>
  <c r="M4039" i="6"/>
  <c r="M4040" i="6"/>
  <c r="M4041" i="6"/>
  <c r="M4042" i="6"/>
  <c r="M9191" i="6"/>
  <c r="M6589" i="6"/>
  <c r="M1774" i="6"/>
  <c r="M5251" i="6"/>
  <c r="M5252" i="6"/>
  <c r="M5253" i="6"/>
  <c r="M5254" i="6"/>
  <c r="M8561" i="6"/>
  <c r="M8562" i="6"/>
  <c r="M8563" i="6"/>
  <c r="M8564" i="6"/>
  <c r="M7746" i="6"/>
  <c r="M7747" i="6"/>
  <c r="M2403" i="6"/>
  <c r="M2404" i="6"/>
  <c r="M2405" i="6"/>
  <c r="M207" i="6"/>
  <c r="M8736" i="6"/>
  <c r="M4170" i="6"/>
  <c r="M4171" i="6"/>
  <c r="M4172" i="6"/>
  <c r="M4173" i="6"/>
  <c r="M4174" i="6"/>
  <c r="M7866" i="6"/>
  <c r="M3031" i="6"/>
  <c r="M3032" i="6"/>
  <c r="M3033" i="6"/>
  <c r="M6755" i="6"/>
  <c r="M6756" i="6"/>
  <c r="M6757" i="6"/>
  <c r="M6015" i="6"/>
  <c r="M6667" i="6"/>
  <c r="M1901" i="6"/>
  <c r="M1902" i="6"/>
  <c r="M9152" i="6"/>
  <c r="M9153" i="6"/>
  <c r="M2503" i="6"/>
  <c r="M2504" i="6"/>
  <c r="M2505" i="6"/>
  <c r="M2506" i="6"/>
  <c r="M2507" i="6"/>
  <c r="M2508" i="6"/>
  <c r="M4317" i="6"/>
  <c r="M6419" i="6"/>
  <c r="M2427" i="6"/>
  <c r="M3633" i="6"/>
  <c r="M3634" i="6"/>
  <c r="M3635" i="6"/>
  <c r="M7007" i="6"/>
  <c r="M7008" i="6"/>
  <c r="M9428" i="6"/>
  <c r="M5615" i="6"/>
  <c r="M9963" i="6"/>
  <c r="M2340" i="6"/>
  <c r="M2341" i="6"/>
  <c r="M2342" i="6"/>
  <c r="M2343" i="6"/>
  <c r="M2344" i="6"/>
  <c r="M2345" i="6"/>
  <c r="M2346" i="6"/>
  <c r="M2347" i="6"/>
  <c r="M2348" i="6"/>
  <c r="M2349" i="6"/>
  <c r="M2350" i="6"/>
  <c r="M7788" i="6"/>
  <c r="M7789" i="6"/>
  <c r="M7790" i="6"/>
  <c r="M1373" i="6"/>
  <c r="M8887" i="6"/>
  <c r="M3796" i="6"/>
  <c r="M3797" i="6"/>
  <c r="M3798" i="6"/>
  <c r="M951" i="6"/>
  <c r="M952" i="6"/>
  <c r="M953" i="6"/>
  <c r="M7185" i="6"/>
  <c r="M7186" i="6"/>
  <c r="M7187" i="6"/>
  <c r="M7188" i="6"/>
  <c r="M8571" i="6"/>
  <c r="M8572" i="6"/>
  <c r="M8573" i="6"/>
  <c r="M662" i="6"/>
  <c r="M4992" i="6"/>
  <c r="M4185" i="6"/>
  <c r="M4186" i="6"/>
  <c r="M140" i="6"/>
  <c r="M141" i="6"/>
  <c r="M142" i="6"/>
  <c r="M3013" i="6"/>
  <c r="M3014" i="6"/>
  <c r="M3015" i="6"/>
  <c r="M3016" i="6"/>
  <c r="M1444" i="6"/>
  <c r="M1445" i="6"/>
  <c r="M1446" i="6"/>
  <c r="M1447" i="6"/>
  <c r="M1448" i="6"/>
  <c r="M3247" i="6"/>
  <c r="M3248" i="6"/>
  <c r="M3249" i="6"/>
  <c r="M4943" i="6"/>
  <c r="M4944" i="6"/>
  <c r="M4945" i="6"/>
  <c r="M4946" i="6"/>
  <c r="M3400" i="6"/>
  <c r="M8104" i="6"/>
  <c r="M9874" i="6"/>
  <c r="M9875" i="6"/>
  <c r="M366" i="6"/>
  <c r="M367" i="6"/>
  <c r="M368" i="6"/>
  <c r="M8430" i="6"/>
  <c r="M8431" i="6"/>
  <c r="M8646" i="6"/>
  <c r="M8647" i="6"/>
  <c r="M6581" i="6"/>
  <c r="M6582" i="6"/>
  <c r="M679" i="6"/>
  <c r="M680" i="6"/>
  <c r="M681" i="6"/>
  <c r="M682" i="6"/>
  <c r="M2509" i="6"/>
  <c r="M2510" i="6"/>
  <c r="M2511" i="6"/>
  <c r="M9863" i="6"/>
  <c r="M9864" i="6"/>
  <c r="M7168" i="6"/>
  <c r="M6539" i="6"/>
  <c r="M187" i="6"/>
  <c r="M188" i="6"/>
  <c r="M8648" i="6"/>
  <c r="M8649" i="6"/>
  <c r="M8650" i="6"/>
  <c r="M8651" i="6"/>
  <c r="M8652" i="6"/>
  <c r="M7422" i="6"/>
  <c r="M4842" i="6"/>
  <c r="M4843" i="6"/>
  <c r="M2825" i="6"/>
  <c r="M9554" i="6"/>
  <c r="M9555" i="6"/>
  <c r="M9556" i="6"/>
  <c r="M9557" i="6"/>
  <c r="M3137" i="6"/>
  <c r="M3138" i="6"/>
  <c r="M9628" i="6"/>
  <c r="M9629" i="6"/>
  <c r="M9630" i="6"/>
  <c r="M9631" i="6"/>
  <c r="M5322" i="6"/>
  <c r="M3715" i="6"/>
  <c r="M3716" i="6"/>
  <c r="M3038" i="6"/>
  <c r="M3039" i="6"/>
  <c r="M6160" i="6"/>
  <c r="M9055" i="6"/>
  <c r="M4091" i="6"/>
  <c r="M4092" i="6"/>
  <c r="M4093" i="6"/>
  <c r="M4749" i="6"/>
  <c r="M1965" i="6"/>
  <c r="M1966" i="6"/>
  <c r="M1967" i="6"/>
  <c r="M1968" i="6"/>
  <c r="M1969" i="6"/>
  <c r="M1970" i="6"/>
  <c r="M1971" i="6"/>
  <c r="M9751" i="6"/>
  <c r="M7585" i="6"/>
  <c r="M7586" i="6"/>
  <c r="M5086" i="6"/>
  <c r="M7560" i="6"/>
  <c r="M2665" i="6"/>
  <c r="M2666" i="6"/>
  <c r="M9429" i="6"/>
  <c r="M9430" i="6"/>
  <c r="M8263" i="6"/>
  <c r="M8264" i="6"/>
  <c r="M8265" i="6"/>
  <c r="M8266" i="6"/>
  <c r="M2232" i="6"/>
  <c r="M5234" i="6"/>
  <c r="M5235" i="6"/>
  <c r="M5236" i="6"/>
  <c r="M5237" i="6"/>
  <c r="M5238" i="6"/>
  <c r="M7837" i="6"/>
  <c r="M4122" i="6"/>
  <c r="M7623" i="6"/>
  <c r="M7624" i="6"/>
  <c r="M7625" i="6"/>
  <c r="M7626" i="6"/>
  <c r="M5061" i="6"/>
  <c r="M5062" i="6"/>
  <c r="M5063" i="6"/>
  <c r="M3276" i="6"/>
  <c r="M3277" i="6"/>
  <c r="M3278" i="6"/>
  <c r="M3279" i="6"/>
  <c r="M9006" i="6"/>
  <c r="M9007" i="6"/>
  <c r="M7960" i="6"/>
  <c r="M7961" i="6"/>
  <c r="M8178" i="6"/>
  <c r="M9490" i="6"/>
  <c r="M6829" i="6"/>
  <c r="M6691" i="6"/>
  <c r="M3366" i="6"/>
  <c r="M3367" i="6"/>
  <c r="M5355" i="6"/>
  <c r="M4082" i="6"/>
  <c r="M2568" i="6"/>
  <c r="M2569" i="6"/>
  <c r="M2570" i="6"/>
  <c r="M502" i="6"/>
  <c r="M503" i="6"/>
  <c r="M8616" i="6"/>
  <c r="M1879" i="6"/>
  <c r="M1880" i="6"/>
  <c r="M1881" i="6"/>
  <c r="M7105" i="6"/>
  <c r="M7106" i="6"/>
  <c r="M7107" i="6"/>
  <c r="M3463" i="6"/>
  <c r="M3464" i="6"/>
  <c r="M1559" i="6"/>
  <c r="M1560" i="6"/>
  <c r="M1561" i="6"/>
  <c r="M1562" i="6"/>
  <c r="M1563" i="6"/>
  <c r="M1564" i="6"/>
  <c r="M3078" i="6"/>
  <c r="M3079" i="6"/>
  <c r="M3080" i="6"/>
  <c r="M3081" i="6"/>
  <c r="M3082" i="6"/>
  <c r="M3083" i="6"/>
  <c r="M7129" i="6"/>
  <c r="M7130" i="6"/>
  <c r="M7131" i="6"/>
  <c r="M972" i="6"/>
  <c r="M973" i="6"/>
  <c r="M4909" i="6"/>
  <c r="M2530" i="6"/>
  <c r="M2531" i="6"/>
  <c r="M2532" i="6"/>
  <c r="M2533" i="6"/>
  <c r="M2413" i="6"/>
  <c r="M9067" i="6"/>
  <c r="M6916" i="6"/>
  <c r="M6971" i="6"/>
  <c r="M6320" i="6"/>
  <c r="M6321" i="6"/>
  <c r="M6322" i="6"/>
  <c r="M6323" i="6"/>
  <c r="M8712" i="6"/>
  <c r="M1658" i="6"/>
  <c r="M1659" i="6"/>
  <c r="M1660" i="6"/>
  <c r="M3306" i="6"/>
  <c r="M8531" i="6"/>
  <c r="M6033" i="6"/>
  <c r="M6034" i="6"/>
  <c r="M6035" i="6"/>
  <c r="M7523" i="6"/>
  <c r="M2997" i="6"/>
  <c r="M415" i="6"/>
  <c r="M1903" i="6"/>
  <c r="M1904" i="6"/>
  <c r="M1847" i="6"/>
  <c r="M1224" i="6"/>
  <c r="M4642" i="6"/>
  <c r="M3636" i="6"/>
  <c r="M3637" i="6"/>
  <c r="M3638" i="6"/>
  <c r="M1972" i="6"/>
  <c r="M1973" i="6"/>
  <c r="M1974" i="6"/>
  <c r="M7506" i="6"/>
  <c r="M7507" i="6"/>
  <c r="M7327" i="6"/>
  <c r="M7328" i="6"/>
  <c r="M7329" i="6"/>
  <c r="M4442" i="6"/>
  <c r="M9639" i="6"/>
  <c r="M6405" i="6"/>
  <c r="M6406" i="6"/>
  <c r="M3550" i="6"/>
  <c r="M1790" i="6"/>
  <c r="M208" i="6"/>
  <c r="M209" i="6"/>
  <c r="M210" i="6"/>
  <c r="M211" i="6"/>
  <c r="M5525" i="6"/>
  <c r="M5526" i="6"/>
  <c r="M5527" i="6"/>
  <c r="M3458" i="6"/>
  <c r="M1374" i="6"/>
  <c r="M1375" i="6"/>
  <c r="M1376" i="6"/>
  <c r="M1617" i="6"/>
  <c r="M4409" i="6"/>
  <c r="M4410" i="6"/>
  <c r="M4411" i="6"/>
  <c r="M1852" i="6"/>
  <c r="M3998" i="6"/>
  <c r="M7353" i="6"/>
  <c r="M7354" i="6"/>
  <c r="M7355" i="6"/>
  <c r="M9313" i="6"/>
  <c r="M9314" i="6"/>
  <c r="M6003" i="6"/>
  <c r="M5501" i="6"/>
  <c r="M5502" i="6"/>
  <c r="M5503" i="6"/>
  <c r="M5504" i="6"/>
  <c r="M9480" i="6"/>
  <c r="M9481" i="6"/>
  <c r="M9482" i="6"/>
  <c r="M2092" i="6"/>
  <c r="M7900" i="6"/>
  <c r="M2246" i="6"/>
  <c r="M2247" i="6"/>
  <c r="M718" i="6"/>
  <c r="M231" i="6"/>
  <c r="M232" i="6"/>
  <c r="M233" i="6"/>
  <c r="M4979" i="6"/>
  <c r="M4980" i="6"/>
  <c r="M4981" i="6"/>
  <c r="M4982" i="6"/>
  <c r="M4983" i="6"/>
  <c r="M1449" i="6"/>
  <c r="M1450" i="6"/>
  <c r="M1451" i="6"/>
  <c r="M1452" i="6"/>
  <c r="M416" i="6"/>
  <c r="M2166" i="6"/>
  <c r="M4811" i="6"/>
  <c r="M4554" i="6"/>
  <c r="M4555" i="6"/>
  <c r="M4556" i="6"/>
  <c r="M2692" i="6"/>
  <c r="M2693" i="6"/>
  <c r="M2694" i="6"/>
  <c r="M9104" i="6"/>
  <c r="M1377" i="6"/>
  <c r="M287" i="6"/>
  <c r="M288" i="6"/>
  <c r="M3999" i="6"/>
  <c r="M4000" i="6"/>
  <c r="M4001" i="6"/>
  <c r="M7756" i="6"/>
  <c r="M4505" i="6"/>
  <c r="M3188" i="6"/>
  <c r="M4543" i="6"/>
  <c r="M4544" i="6"/>
  <c r="M4545" i="6"/>
  <c r="M4546" i="6"/>
  <c r="M1940" i="6"/>
  <c r="M1941" i="6"/>
  <c r="M1942" i="6"/>
  <c r="M1943" i="6"/>
  <c r="M1944" i="6"/>
  <c r="M6894" i="6"/>
  <c r="M6895" i="6"/>
  <c r="M6946" i="6"/>
  <c r="M3835" i="6"/>
  <c r="M3933" i="6"/>
  <c r="M9096" i="6"/>
  <c r="M6382" i="6"/>
  <c r="M6383" i="6"/>
  <c r="M6384" i="6"/>
  <c r="M7026" i="6"/>
  <c r="M7027" i="6"/>
  <c r="M7028" i="6"/>
  <c r="M3368" i="6"/>
  <c r="M3369" i="6"/>
  <c r="M3370" i="6"/>
  <c r="M3371" i="6"/>
  <c r="M3372" i="6"/>
  <c r="M8732" i="6"/>
  <c r="M8373" i="6"/>
  <c r="M60" i="6"/>
  <c r="M7744" i="6"/>
  <c r="M7745" i="6"/>
  <c r="M1462" i="6"/>
  <c r="M1463" i="6"/>
  <c r="M1464" i="6"/>
  <c r="M1465" i="6"/>
  <c r="M1466" i="6"/>
  <c r="M1467" i="6"/>
  <c r="M9385" i="6"/>
  <c r="M9386" i="6"/>
  <c r="M9387" i="6"/>
  <c r="M32" i="6"/>
  <c r="M33" i="6"/>
  <c r="M34" i="6"/>
  <c r="M35" i="6"/>
  <c r="M913" i="6"/>
  <c r="M7182" i="6"/>
  <c r="M7183" i="6"/>
  <c r="M4219" i="6"/>
  <c r="M4220" i="6"/>
  <c r="M4221" i="6"/>
  <c r="M4222" i="6"/>
  <c r="M4223" i="6"/>
  <c r="M3385" i="6"/>
  <c r="M1975" i="6"/>
  <c r="M6651" i="6"/>
  <c r="M4466" i="6"/>
  <c r="M3799" i="6"/>
  <c r="M1075" i="6"/>
  <c r="M1076" i="6"/>
  <c r="M7270" i="6"/>
  <c r="M3139" i="6"/>
  <c r="M3140" i="6"/>
  <c r="M6161" i="6"/>
  <c r="M4412" i="6"/>
  <c r="M4413" i="6"/>
  <c r="M4414" i="6"/>
  <c r="M4415" i="6"/>
  <c r="M9302" i="6"/>
  <c r="M5329" i="6"/>
  <c r="M4861" i="6"/>
  <c r="M5048" i="6"/>
  <c r="M9620" i="6"/>
  <c r="M5879" i="6"/>
  <c r="M5880" i="6"/>
  <c r="M92" i="6"/>
  <c r="M93" i="6"/>
  <c r="M94" i="6"/>
  <c r="M95" i="6"/>
  <c r="M96" i="6"/>
  <c r="M2706" i="6"/>
  <c r="M2707" i="6"/>
  <c r="M2708" i="6"/>
  <c r="M2709" i="6"/>
  <c r="M2710" i="6"/>
  <c r="M2711" i="6"/>
  <c r="M454" i="6"/>
  <c r="M4678" i="6"/>
  <c r="M4679" i="6"/>
  <c r="M4680" i="6"/>
  <c r="M4681" i="6"/>
  <c r="M4682" i="6"/>
  <c r="M4683" i="6"/>
  <c r="M4684" i="6"/>
  <c r="M3596" i="6"/>
  <c r="M6040" i="6"/>
  <c r="M8669" i="6"/>
  <c r="M8670" i="6"/>
  <c r="M4506" i="6"/>
  <c r="M4507" i="6"/>
  <c r="M6629" i="6"/>
  <c r="M6630" i="6"/>
  <c r="M6208" i="6"/>
  <c r="M6209" i="6"/>
  <c r="M6210" i="6"/>
  <c r="M6211" i="6"/>
  <c r="M6212" i="6"/>
  <c r="M7444" i="6"/>
  <c r="M1523" i="6"/>
  <c r="M1524" i="6"/>
  <c r="M2648" i="6"/>
  <c r="M2649" i="6"/>
  <c r="M1394" i="6"/>
  <c r="M1395" i="6"/>
  <c r="M1396" i="6"/>
  <c r="M1397" i="6"/>
  <c r="M1398" i="6"/>
  <c r="M1399" i="6"/>
  <c r="M1400" i="6"/>
  <c r="M1401" i="6"/>
  <c r="M1791" i="6"/>
  <c r="M7491" i="6"/>
  <c r="M7492" i="6"/>
  <c r="M6947" i="6"/>
  <c r="M1946" i="6"/>
  <c r="M1661" i="6"/>
  <c r="M1662" i="6"/>
  <c r="M1663" i="6"/>
  <c r="M338" i="6"/>
  <c r="M2441" i="6"/>
  <c r="M4247" i="6"/>
  <c r="M263" i="6"/>
  <c r="M8915" i="6"/>
  <c r="M1924" i="6"/>
  <c r="M1897" i="6"/>
  <c r="M2601" i="6"/>
  <c r="M7387" i="6"/>
  <c r="M8105" i="6"/>
  <c r="M8106" i="6"/>
  <c r="M8107" i="6"/>
  <c r="M8161" i="6"/>
  <c r="M5470" i="6"/>
  <c r="M7505" i="6"/>
  <c r="M3059" i="6"/>
  <c r="M2793" i="6"/>
  <c r="M7822" i="6"/>
  <c r="M7823" i="6"/>
  <c r="M6224" i="6"/>
  <c r="M6225" i="6"/>
  <c r="M4786" i="6"/>
  <c r="M5021" i="6"/>
  <c r="M5022" i="6"/>
  <c r="M5023" i="6"/>
  <c r="M5024" i="6"/>
  <c r="M9258" i="6"/>
  <c r="M9259" i="6"/>
  <c r="M9260" i="6"/>
  <c r="M9261" i="6"/>
  <c r="M477" i="6"/>
  <c r="M4557" i="6"/>
  <c r="M9396" i="6"/>
  <c r="M3981" i="6"/>
  <c r="M2167" i="6"/>
  <c r="M2168" i="6"/>
  <c r="M2169" i="6"/>
  <c r="M2170" i="6"/>
  <c r="M7184" i="6"/>
  <c r="M8817" i="6"/>
  <c r="M4233" i="6"/>
  <c r="M6460" i="6"/>
  <c r="M7617" i="6"/>
  <c r="M7618" i="6"/>
  <c r="M634" i="6"/>
  <c r="M635" i="6"/>
  <c r="M6347" i="6"/>
  <c r="M6692" i="6"/>
  <c r="M6693" i="6"/>
  <c r="M6694" i="6"/>
  <c r="M7619" i="6"/>
  <c r="M4910" i="6"/>
  <c r="M4911" i="6"/>
  <c r="M6720" i="6"/>
  <c r="M6721" i="6"/>
  <c r="M6722" i="6"/>
  <c r="M780" i="6"/>
  <c r="M4888" i="6"/>
  <c r="M4889" i="6"/>
  <c r="M4890" i="6"/>
  <c r="M4891" i="6"/>
  <c r="M4892" i="6"/>
  <c r="M4893" i="6"/>
  <c r="M6624" i="6"/>
  <c r="M5875" i="6"/>
  <c r="M1378" i="6"/>
  <c r="M1379" i="6"/>
  <c r="M1380" i="6"/>
  <c r="M1381" i="6"/>
  <c r="M1453" i="6"/>
  <c r="M7303" i="6"/>
  <c r="M7304" i="6"/>
  <c r="M3717" i="6"/>
  <c r="M527" i="6"/>
  <c r="M3267" i="6"/>
  <c r="M8526" i="6"/>
  <c r="M8527" i="6"/>
  <c r="M4588" i="6"/>
  <c r="M4589" i="6"/>
  <c r="M4590" i="6"/>
  <c r="M4591" i="6"/>
  <c r="M4592" i="6"/>
  <c r="M4593" i="6"/>
  <c r="M765" i="6"/>
  <c r="M234" i="6"/>
  <c r="M6473" i="6"/>
  <c r="M6474" i="6"/>
  <c r="M6475" i="6"/>
  <c r="M6476" i="6"/>
  <c r="M6477" i="6"/>
  <c r="M6360" i="6"/>
  <c r="M97" i="6"/>
  <c r="M98" i="6"/>
  <c r="M4381" i="6"/>
  <c r="M2409" i="6"/>
  <c r="M2410" i="6"/>
  <c r="M7748" i="6"/>
  <c r="M9086" i="6"/>
  <c r="M9087" i="6"/>
  <c r="M8097" i="6"/>
  <c r="M6540" i="6"/>
  <c r="M8169" i="6"/>
  <c r="M7062" i="6"/>
  <c r="M7063" i="6"/>
  <c r="M7064" i="6"/>
  <c r="M9491" i="6"/>
  <c r="M9492" i="6"/>
  <c r="M9493" i="6"/>
  <c r="M289" i="6"/>
  <c r="M9825" i="6"/>
  <c r="M9826" i="6"/>
  <c r="M9827" i="6"/>
  <c r="M9828" i="6"/>
  <c r="M5025" i="6"/>
  <c r="M9068" i="6"/>
  <c r="M9069" i="6"/>
  <c r="M9070" i="6"/>
  <c r="M9071" i="6"/>
  <c r="M9072" i="6"/>
  <c r="M9073" i="6"/>
  <c r="M3134" i="6"/>
  <c r="M3135" i="6"/>
  <c r="M3179" i="6"/>
  <c r="M3419" i="6"/>
  <c r="M3894" i="6"/>
  <c r="M3895" i="6"/>
  <c r="M3896" i="6"/>
  <c r="M3897" i="6"/>
  <c r="M3898" i="6"/>
  <c r="M3899" i="6"/>
  <c r="M794" i="6"/>
  <c r="M9578" i="6"/>
  <c r="M1341" i="6"/>
  <c r="M1342" i="6"/>
  <c r="M177" i="6"/>
  <c r="M178" i="6"/>
  <c r="M179" i="6"/>
  <c r="M1999" i="6"/>
  <c r="M2000" i="6"/>
  <c r="M2001" i="6"/>
  <c r="M4027" i="6"/>
  <c r="M9659" i="6"/>
  <c r="M9660" i="6"/>
  <c r="M4713" i="6"/>
  <c r="M8807" i="6"/>
  <c r="M3509" i="6"/>
  <c r="M3510" i="6"/>
  <c r="M3511" i="6"/>
  <c r="M3512" i="6"/>
  <c r="M3513" i="6"/>
  <c r="M3514" i="6"/>
  <c r="M3515" i="6"/>
  <c r="M3516" i="6"/>
  <c r="M3517" i="6"/>
  <c r="M3518" i="6"/>
  <c r="M3519" i="6"/>
  <c r="M7942" i="6"/>
  <c r="M3336" i="6"/>
  <c r="M1689" i="6"/>
  <c r="M3141" i="6"/>
  <c r="M8234" i="6"/>
  <c r="M5188" i="6"/>
  <c r="M5267" i="6"/>
  <c r="M5268" i="6"/>
  <c r="M9125" i="6"/>
  <c r="M4508" i="6"/>
  <c r="M4817" i="6"/>
  <c r="M4818" i="6"/>
  <c r="M4819" i="6"/>
  <c r="M4820" i="6"/>
  <c r="M4821" i="6"/>
  <c r="M5316" i="6"/>
  <c r="M4558" i="6"/>
  <c r="M4559" i="6"/>
  <c r="M4560" i="6"/>
  <c r="M4561" i="6"/>
  <c r="M4562" i="6"/>
  <c r="M4563" i="6"/>
  <c r="M1976" i="6"/>
  <c r="M1977" i="6"/>
  <c r="M1276" i="6"/>
  <c r="M1277" i="6"/>
  <c r="M1888" i="6"/>
  <c r="M6583" i="6"/>
  <c r="M2254" i="6"/>
  <c r="M7976" i="6"/>
  <c r="M7977" i="6"/>
  <c r="M7978" i="6"/>
  <c r="M7979" i="6"/>
  <c r="M7923" i="6"/>
  <c r="M4688" i="6"/>
  <c r="M4689" i="6"/>
  <c r="M4690" i="6"/>
  <c r="M829" i="6"/>
  <c r="M5945" i="6"/>
  <c r="M8363" i="6"/>
  <c r="M4767" i="6"/>
  <c r="M8843" i="6"/>
  <c r="M1618" i="6"/>
  <c r="M2214" i="6"/>
  <c r="M2215" i="6"/>
  <c r="M2216" i="6"/>
  <c r="M5445" i="6"/>
  <c r="M5446" i="6"/>
  <c r="M5447" i="6"/>
  <c r="M5448" i="6"/>
  <c r="M5449" i="6"/>
  <c r="M5450" i="6"/>
  <c r="M5451" i="6"/>
  <c r="M5365" i="6"/>
  <c r="M5366" i="6"/>
  <c r="M8667" i="6"/>
  <c r="M8668" i="6"/>
  <c r="M3117" i="6"/>
  <c r="M663" i="6"/>
  <c r="M9952" i="6"/>
  <c r="M455" i="6"/>
  <c r="M456" i="6"/>
  <c r="M7124" i="6"/>
  <c r="M7125" i="6"/>
  <c r="M4248" i="6"/>
  <c r="M4249" i="6"/>
  <c r="M3852" i="6"/>
  <c r="M3853" i="6"/>
  <c r="M5471" i="6"/>
  <c r="M5472" i="6"/>
  <c r="M515" i="6"/>
  <c r="M516" i="6"/>
  <c r="M517" i="6"/>
  <c r="M518" i="6"/>
  <c r="M519" i="6"/>
  <c r="M6348" i="6"/>
  <c r="M6349" i="6"/>
  <c r="M6350" i="6"/>
  <c r="M6351" i="6"/>
  <c r="M1582" i="6"/>
  <c r="M1583" i="6"/>
  <c r="M8352" i="6"/>
  <c r="M2984" i="6"/>
  <c r="M2985" i="6"/>
  <c r="M2986" i="6"/>
  <c r="M2987" i="6"/>
  <c r="M5098" i="6"/>
  <c r="M5099" i="6"/>
  <c r="M7314" i="6"/>
  <c r="M117" i="6"/>
  <c r="M118" i="6"/>
  <c r="M8720" i="6"/>
  <c r="M6120" i="6"/>
  <c r="M5957" i="6"/>
  <c r="M5958" i="6"/>
  <c r="M2630" i="6"/>
  <c r="M5580" i="6"/>
  <c r="M5581" i="6"/>
  <c r="M7528" i="6"/>
  <c r="M7529" i="6"/>
  <c r="M9315" i="6"/>
  <c r="M9316" i="6"/>
  <c r="M9613" i="6"/>
  <c r="M9614" i="6"/>
  <c r="M4350" i="6"/>
  <c r="M9217" i="6"/>
  <c r="M9218" i="6"/>
  <c r="M9219" i="6"/>
  <c r="M9220" i="6"/>
  <c r="M1134" i="6"/>
  <c r="M2650" i="6"/>
  <c r="M2862" i="6"/>
  <c r="M2863" i="6"/>
  <c r="M2864" i="6"/>
  <c r="M2865" i="6"/>
  <c r="M2866" i="6"/>
  <c r="M2588" i="6"/>
  <c r="M2589" i="6"/>
  <c r="M3854" i="6"/>
  <c r="M9983" i="6"/>
  <c r="M3344" i="6"/>
  <c r="M2626" i="6"/>
  <c r="M2684" i="6"/>
  <c r="M1797" i="6"/>
  <c r="M1798" i="6"/>
  <c r="M1799" i="6"/>
  <c r="M1800" i="6"/>
  <c r="M1801" i="6"/>
  <c r="M3883" i="6"/>
  <c r="M3884" i="6"/>
  <c r="M4230" i="6"/>
  <c r="M4231" i="6"/>
  <c r="M5774" i="6"/>
  <c r="M5775" i="6"/>
  <c r="M3869" i="6"/>
  <c r="M9599" i="6"/>
  <c r="M9600" i="6"/>
  <c r="M7100" i="6"/>
  <c r="M7101" i="6"/>
  <c r="M3691" i="6"/>
  <c r="M3692" i="6"/>
  <c r="M4068" i="6"/>
  <c r="M8042" i="6"/>
  <c r="M6933" i="6"/>
  <c r="M1205" i="6"/>
  <c r="M1206" i="6"/>
  <c r="M4433" i="6"/>
  <c r="M4434" i="6"/>
  <c r="M4435" i="6"/>
  <c r="M5168" i="6"/>
  <c r="M5169" i="6"/>
  <c r="M5170" i="6"/>
  <c r="M1077" i="6"/>
  <c r="M6723" i="6"/>
  <c r="M6724" i="6"/>
  <c r="M7569" i="6"/>
  <c r="M7570" i="6"/>
  <c r="M7571" i="6"/>
  <c r="M7572" i="6"/>
  <c r="M3284" i="6"/>
  <c r="M3192" i="6"/>
  <c r="M1664" i="6"/>
  <c r="M4912" i="6"/>
  <c r="M4913" i="6"/>
  <c r="M4914" i="6"/>
  <c r="M3067" i="6"/>
  <c r="M3068" i="6"/>
  <c r="M9240" i="6"/>
  <c r="M9241" i="6"/>
  <c r="M2974" i="6"/>
  <c r="M2975" i="6"/>
  <c r="M2976" i="6"/>
  <c r="M5687" i="6"/>
  <c r="M5688" i="6"/>
  <c r="M5689" i="6"/>
  <c r="M8222" i="6"/>
  <c r="M4920" i="6"/>
  <c r="M3386" i="6"/>
  <c r="M3387" i="6"/>
  <c r="M2667" i="6"/>
  <c r="M2668" i="6"/>
  <c r="M2669" i="6"/>
  <c r="M1802" i="6"/>
  <c r="M2428" i="6"/>
  <c r="M3131" i="6"/>
  <c r="M9852" i="6"/>
  <c r="M9853" i="6"/>
  <c r="M9854" i="6"/>
  <c r="M7428" i="6"/>
  <c r="M7429" i="6"/>
  <c r="M4630" i="6"/>
  <c r="M4416" i="6"/>
  <c r="M5189" i="6"/>
  <c r="M5190" i="6"/>
  <c r="M5191" i="6"/>
  <c r="M5192" i="6"/>
  <c r="M5193" i="6"/>
  <c r="M5194" i="6"/>
  <c r="M5195" i="6"/>
  <c r="M5196" i="6"/>
  <c r="M2305" i="6"/>
  <c r="M1010" i="6"/>
  <c r="M1011" i="6"/>
  <c r="M2267" i="6"/>
  <c r="M8364" i="6"/>
  <c r="M1810" i="6"/>
  <c r="M1811" i="6"/>
  <c r="M5867" i="6"/>
  <c r="M5868" i="6"/>
  <c r="M4382" i="6"/>
  <c r="M4383" i="6"/>
  <c r="M4177" i="6"/>
  <c r="M4178" i="6"/>
  <c r="M6420" i="6"/>
  <c r="M6421" i="6"/>
  <c r="M8574" i="6"/>
  <c r="M4851" i="6"/>
  <c r="M4852" i="6"/>
  <c r="M5313" i="6"/>
  <c r="M7894" i="6"/>
  <c r="M1068" i="6"/>
  <c r="M2191" i="6"/>
  <c r="M1546" i="6"/>
  <c r="M1547" i="6"/>
  <c r="M1083" i="6"/>
  <c r="M5045" i="6"/>
  <c r="M5046" i="6"/>
  <c r="M9018" i="6"/>
  <c r="M5819" i="6"/>
  <c r="M5820" i="6"/>
  <c r="M5821" i="6"/>
  <c r="M369" i="6"/>
  <c r="M5836" i="6"/>
  <c r="M7479" i="6"/>
  <c r="M9570" i="6"/>
  <c r="M9571" i="6"/>
  <c r="M7918" i="6"/>
  <c r="M8411" i="6"/>
  <c r="M8412" i="6"/>
  <c r="M8413" i="6"/>
  <c r="M8414" i="6"/>
  <c r="M8415" i="6"/>
  <c r="M1619" i="6"/>
  <c r="M1620" i="6"/>
  <c r="M9732" i="6"/>
  <c r="M3982" i="6"/>
  <c r="M3983" i="6"/>
  <c r="M3984" i="6"/>
  <c r="M2306" i="6"/>
  <c r="M7108" i="6"/>
  <c r="M6661" i="6"/>
  <c r="M6662" i="6"/>
  <c r="M6663" i="6"/>
  <c r="M5216" i="6"/>
  <c r="M2542" i="6"/>
  <c r="M4132" i="6"/>
  <c r="M664" i="6"/>
  <c r="M665" i="6"/>
  <c r="M520" i="6"/>
  <c r="M521" i="6"/>
  <c r="M1635" i="6"/>
  <c r="M1636" i="6"/>
  <c r="M349" i="6"/>
  <c r="M350" i="6"/>
  <c r="M781" i="6"/>
  <c r="M782" i="6"/>
  <c r="M9783" i="6"/>
  <c r="M9784" i="6"/>
  <c r="M9785" i="6"/>
  <c r="M3885" i="6"/>
  <c r="M974" i="6"/>
  <c r="M975" i="6"/>
  <c r="M7694" i="6"/>
  <c r="M7695" i="6"/>
  <c r="M5959" i="6"/>
  <c r="M5960" i="6"/>
  <c r="M1352" i="6"/>
  <c r="M8136" i="6"/>
  <c r="M7204" i="6"/>
  <c r="M9192" i="6"/>
  <c r="M9193" i="6"/>
  <c r="M9194" i="6"/>
  <c r="M8081" i="6"/>
  <c r="M235" i="6"/>
  <c r="M236" i="6"/>
  <c r="M237" i="6"/>
  <c r="M238" i="6"/>
  <c r="M9855" i="6"/>
  <c r="M1028" i="6"/>
  <c r="M1029" i="6"/>
  <c r="M783" i="6"/>
  <c r="M2949" i="6"/>
  <c r="M4318" i="6"/>
  <c r="M3136" i="6"/>
  <c r="M5911" i="6"/>
  <c r="M4187" i="6"/>
  <c r="M4188" i="6"/>
  <c r="M8025" i="6"/>
  <c r="M8026" i="6"/>
  <c r="M5492" i="6"/>
  <c r="M5493" i="6"/>
  <c r="M5494" i="6"/>
  <c r="M3679" i="6"/>
  <c r="M3680" i="6"/>
  <c r="M3681" i="6"/>
  <c r="M3682" i="6"/>
  <c r="M3683" i="6"/>
  <c r="M2728" i="6"/>
  <c r="M7840" i="6"/>
  <c r="M8626" i="6"/>
  <c r="M3288" i="6"/>
  <c r="M3289" i="6"/>
  <c r="M3290" i="6"/>
  <c r="M3291" i="6"/>
  <c r="M1823" i="6"/>
  <c r="M914" i="6"/>
  <c r="M8869" i="6"/>
  <c r="M7445" i="6"/>
  <c r="M4395" i="6"/>
  <c r="M4396" i="6"/>
  <c r="M4397" i="6"/>
  <c r="M4398" i="6"/>
  <c r="M4399" i="6"/>
  <c r="M4400" i="6"/>
  <c r="M4401" i="6"/>
  <c r="M4402" i="6"/>
  <c r="M4403" i="6"/>
  <c r="M4404" i="6"/>
  <c r="M479" i="6"/>
  <c r="M480" i="6"/>
  <c r="M370" i="6"/>
  <c r="M2602" i="6"/>
  <c r="M2603" i="6"/>
  <c r="M2604" i="6"/>
  <c r="M3373" i="6"/>
  <c r="M3374" i="6"/>
  <c r="M8763" i="6"/>
  <c r="M9271" i="6"/>
  <c r="M9272" i="6"/>
  <c r="M4467" i="6"/>
  <c r="M4468" i="6"/>
  <c r="M1876" i="6"/>
  <c r="M7524" i="6"/>
  <c r="M7525" i="6"/>
  <c r="M7526" i="6"/>
  <c r="M7527" i="6"/>
  <c r="M3235" i="6"/>
  <c r="M5197" i="6"/>
  <c r="M9661" i="6"/>
  <c r="M9210" i="6"/>
  <c r="M2372" i="6"/>
  <c r="M2373" i="6"/>
  <c r="M2374" i="6"/>
  <c r="M5647" i="6"/>
  <c r="M5648" i="6"/>
  <c r="M5649" i="6"/>
  <c r="M5650" i="6"/>
  <c r="M5651" i="6"/>
  <c r="M5652" i="6"/>
  <c r="M5653" i="6"/>
  <c r="M5654" i="6"/>
  <c r="M5655" i="6"/>
  <c r="M2758" i="6"/>
  <c r="M2759" i="6"/>
  <c r="M5007" i="6"/>
  <c r="M5008" i="6"/>
  <c r="M9799" i="6"/>
  <c r="M9800" i="6"/>
  <c r="M9801" i="6"/>
  <c r="M9802" i="6"/>
  <c r="M9803" i="6"/>
  <c r="M9126" i="6"/>
  <c r="M9127" i="6"/>
  <c r="M7172" i="6"/>
  <c r="M7173" i="6"/>
  <c r="M7174" i="6"/>
  <c r="M9886" i="6"/>
  <c r="M7771" i="6"/>
  <c r="M1665" i="6"/>
  <c r="M1666" i="6"/>
  <c r="M6385" i="6"/>
  <c r="M8202" i="6"/>
  <c r="M8203" i="6"/>
  <c r="M3146" i="6"/>
  <c r="M3147" i="6"/>
  <c r="M3148" i="6"/>
  <c r="M3149" i="6"/>
  <c r="M766" i="6"/>
  <c r="M1413" i="6"/>
  <c r="M1414" i="6"/>
  <c r="M1415" i="6"/>
  <c r="M1416" i="6"/>
  <c r="M2175" i="6"/>
  <c r="M4777" i="6"/>
  <c r="M4778" i="6"/>
  <c r="M7669" i="6"/>
  <c r="M7670" i="6"/>
  <c r="M7671" i="6"/>
  <c r="M7672" i="6"/>
  <c r="M7696" i="6"/>
  <c r="M7697" i="6"/>
  <c r="M7887" i="6"/>
  <c r="M4469" i="6"/>
  <c r="M4470" i="6"/>
  <c r="M4471" i="6"/>
  <c r="M5283" i="6"/>
  <c r="M767" i="6"/>
  <c r="M8888" i="6"/>
  <c r="M8889" i="6"/>
  <c r="M6882" i="6"/>
  <c r="M6883" i="6"/>
  <c r="M4967" i="6"/>
  <c r="M5505" i="6"/>
  <c r="M9984" i="6"/>
  <c r="M9985" i="6"/>
  <c r="M9986" i="6"/>
  <c r="M9987" i="6"/>
  <c r="M9988" i="6"/>
  <c r="M9989" i="6"/>
  <c r="M9990" i="6"/>
  <c r="M4594" i="6"/>
  <c r="M8818" i="6"/>
  <c r="M8170" i="6"/>
  <c r="M36" i="6"/>
  <c r="M37" i="6"/>
  <c r="M6016" i="6"/>
  <c r="M6017" i="6"/>
  <c r="M6018" i="6"/>
  <c r="M842" i="6"/>
  <c r="M6934" i="6"/>
  <c r="M683" i="6"/>
  <c r="M1499" i="6"/>
  <c r="M1500" i="6"/>
  <c r="M1501" i="6"/>
  <c r="M2024" i="6"/>
  <c r="M2025" i="6"/>
  <c r="M2026" i="6"/>
  <c r="M2027" i="6"/>
  <c r="M2028" i="6"/>
  <c r="M2029" i="6"/>
  <c r="M2030" i="6"/>
  <c r="M2830" i="6"/>
  <c r="M2831" i="6"/>
  <c r="M5815" i="6"/>
  <c r="M2317" i="6"/>
  <c r="M8575" i="6"/>
  <c r="M8576" i="6"/>
  <c r="M2031" i="6"/>
  <c r="M2032" i="6"/>
  <c r="M2033" i="6"/>
  <c r="M2034" i="6"/>
  <c r="M2035" i="6"/>
  <c r="M2036" i="6"/>
  <c r="M290" i="6"/>
  <c r="M291" i="6"/>
  <c r="M292" i="6"/>
  <c r="M293" i="6"/>
  <c r="M294" i="6"/>
  <c r="M295" i="6"/>
  <c r="M296" i="6"/>
  <c r="M4509" i="6"/>
  <c r="M4510" i="6"/>
  <c r="M4511" i="6"/>
  <c r="M8937" i="6"/>
  <c r="M8938" i="6"/>
  <c r="M1260" i="6"/>
  <c r="M1261" i="6"/>
  <c r="M1262" i="6"/>
  <c r="M1263" i="6"/>
  <c r="M1264" i="6"/>
  <c r="M5064" i="6"/>
  <c r="M5065" i="6"/>
  <c r="M3064" i="6"/>
  <c r="M3065" i="6"/>
  <c r="M2826" i="6"/>
  <c r="M386" i="6"/>
  <c r="M5756" i="6"/>
  <c r="M417" i="6"/>
  <c r="M418" i="6"/>
  <c r="M419" i="6"/>
  <c r="M420" i="6"/>
  <c r="M421" i="6"/>
  <c r="M422" i="6"/>
  <c r="M423" i="6"/>
  <c r="M8713" i="6"/>
  <c r="M8714" i="6"/>
  <c r="M8715" i="6"/>
  <c r="M8716" i="6"/>
  <c r="M4512" i="6"/>
  <c r="M8383" i="6"/>
  <c r="M8384" i="6"/>
  <c r="M8385" i="6"/>
  <c r="M8386" i="6"/>
  <c r="M9541" i="6"/>
  <c r="M9542" i="6"/>
  <c r="M504" i="6"/>
  <c r="M505" i="6"/>
  <c r="M8592" i="6"/>
  <c r="M8593" i="6"/>
  <c r="M8594" i="6"/>
  <c r="M3326" i="6"/>
  <c r="M4547" i="6"/>
  <c r="M1166" i="6"/>
  <c r="M5822" i="6"/>
  <c r="M5823" i="6"/>
  <c r="M2685" i="6"/>
  <c r="M2686" i="6"/>
  <c r="M8248" i="6"/>
  <c r="M8249" i="6"/>
  <c r="M8250" i="6"/>
  <c r="M8642" i="6"/>
  <c r="M8643" i="6"/>
  <c r="M8644" i="6"/>
  <c r="M6127" i="6"/>
  <c r="M6128" i="6"/>
  <c r="M8577" i="6"/>
  <c r="M8578" i="6"/>
  <c r="M3446" i="6"/>
  <c r="M6292" i="6"/>
  <c r="M6293" i="6"/>
  <c r="M7096" i="6"/>
  <c r="M7673" i="6"/>
  <c r="M9760" i="6"/>
  <c r="M9761" i="6"/>
  <c r="M9762" i="6"/>
  <c r="M9763" i="6"/>
  <c r="M9764" i="6"/>
  <c r="M684" i="6"/>
  <c r="M6758" i="6"/>
  <c r="M4513" i="6"/>
  <c r="M4514" i="6"/>
  <c r="M4515" i="6"/>
  <c r="M4516" i="6"/>
  <c r="M2695" i="6"/>
  <c r="M2696" i="6"/>
  <c r="M7372" i="6"/>
  <c r="M8880" i="6"/>
  <c r="M8881" i="6"/>
  <c r="M8882" i="6"/>
  <c r="M8883" i="6"/>
  <c r="M8884" i="6"/>
  <c r="M8885" i="6"/>
  <c r="M4933" i="6"/>
  <c r="M5220" i="6"/>
  <c r="M5221" i="6"/>
  <c r="M5222" i="6"/>
  <c r="M81" i="6"/>
  <c r="M2593" i="6"/>
  <c r="M2594" i="6"/>
  <c r="M9876" i="6"/>
  <c r="M7925" i="6"/>
  <c r="M7926" i="6"/>
  <c r="M7927" i="6"/>
  <c r="M7038" i="6"/>
  <c r="M8282" i="6"/>
  <c r="M3531" i="6"/>
  <c r="M3532" i="6"/>
  <c r="M964" i="6"/>
  <c r="M965" i="6"/>
  <c r="M8332" i="6"/>
  <c r="M8333" i="6"/>
  <c r="M8334" i="6"/>
  <c r="M9262" i="6"/>
  <c r="M7497" i="6"/>
  <c r="M7498" i="6"/>
  <c r="M6324" i="6"/>
  <c r="M6325" i="6"/>
  <c r="M6326" i="6"/>
  <c r="M9728" i="6"/>
  <c r="M9729" i="6"/>
  <c r="M9730" i="6"/>
  <c r="M16" i="6"/>
  <c r="M17" i="6"/>
  <c r="M18" i="6"/>
  <c r="M19" i="6"/>
  <c r="M20" i="6"/>
  <c r="M3045" i="6"/>
  <c r="M3046" i="6"/>
  <c r="M3047" i="6"/>
  <c r="M3048" i="6"/>
  <c r="M4199" i="6"/>
  <c r="M4200" i="6"/>
  <c r="M4201" i="6"/>
  <c r="M4202" i="6"/>
  <c r="M7725" i="6"/>
  <c r="M8950" i="6"/>
  <c r="M5624" i="6"/>
  <c r="M5625" i="6"/>
  <c r="M5933" i="6"/>
  <c r="M5934" i="6"/>
  <c r="M1860" i="6"/>
  <c r="M1861" i="6"/>
  <c r="M7785" i="6"/>
  <c r="M6226" i="6"/>
  <c r="M6227" i="6"/>
  <c r="M9633" i="6"/>
  <c r="M9634" i="6"/>
  <c r="M1911" i="6"/>
  <c r="M2362" i="6"/>
  <c r="M9980" i="6"/>
  <c r="M9981" i="6"/>
  <c r="M1246" i="6"/>
  <c r="M1477" i="6"/>
  <c r="M8638" i="6"/>
  <c r="M4204" i="6"/>
  <c r="M4205" i="6"/>
  <c r="M4206" i="6"/>
  <c r="M6265" i="6"/>
  <c r="M6266" i="6"/>
  <c r="M6267" i="6"/>
  <c r="M6268" i="6"/>
  <c r="M6269" i="6"/>
  <c r="M6270" i="6"/>
  <c r="M6271" i="6"/>
  <c r="M2571" i="6"/>
  <c r="M8723" i="6"/>
  <c r="M8009" i="6"/>
  <c r="M8010" i="6"/>
  <c r="M8011" i="6"/>
  <c r="M8012" i="6"/>
  <c r="M8013" i="6"/>
  <c r="M7596" i="6"/>
  <c r="M7597" i="6"/>
  <c r="M7916" i="6"/>
  <c r="M7917" i="6"/>
  <c r="M3718" i="6"/>
  <c r="M3719" i="6"/>
  <c r="M3720" i="6"/>
  <c r="M2021" i="6"/>
  <c r="M2022" i="6"/>
  <c r="M2023" i="6"/>
  <c r="M8043" i="6"/>
  <c r="M8044" i="6"/>
  <c r="M5597" i="6"/>
  <c r="M2119" i="6"/>
  <c r="M2120" i="6"/>
  <c r="M212" i="6"/>
  <c r="M213" i="6"/>
  <c r="M214" i="6"/>
  <c r="M215" i="6"/>
  <c r="M216" i="6"/>
  <c r="M4643" i="6"/>
  <c r="M4644" i="6"/>
  <c r="M4645" i="6"/>
  <c r="M4646" i="6"/>
  <c r="M4647" i="6"/>
  <c r="M1078" i="6"/>
  <c r="M8632" i="6"/>
  <c r="M8633" i="6"/>
  <c r="M7742" i="6"/>
  <c r="M954" i="6"/>
  <c r="M955" i="6"/>
  <c r="M956" i="6"/>
  <c r="M8251" i="6"/>
  <c r="M884" i="6"/>
  <c r="M7980" i="6"/>
  <c r="M7981" i="6"/>
  <c r="M1548" i="6"/>
  <c r="M7983" i="6"/>
  <c r="M7984" i="6"/>
  <c r="M7985" i="6"/>
  <c r="M2722" i="6"/>
  <c r="M6935" i="6"/>
  <c r="M4276" i="6"/>
  <c r="M4277" i="6"/>
  <c r="M4278" i="6"/>
  <c r="M7824" i="6"/>
  <c r="M3706" i="6"/>
  <c r="M4262" i="6"/>
  <c r="M2268" i="6"/>
  <c r="M1402" i="6"/>
  <c r="M2357" i="6"/>
  <c r="M5304" i="6"/>
  <c r="M1454" i="6"/>
  <c r="M4672" i="6"/>
  <c r="M9461" i="6"/>
  <c r="M160" i="6"/>
  <c r="M1912" i="6"/>
  <c r="M8381" i="6"/>
  <c r="M8382" i="6"/>
  <c r="M6778" i="6"/>
  <c r="M1770" i="6"/>
  <c r="M5066" i="6"/>
  <c r="M5067" i="6"/>
  <c r="M5068" i="6"/>
  <c r="M6019" i="6"/>
  <c r="M7446" i="6"/>
  <c r="M7356" i="6"/>
  <c r="M7357" i="6"/>
  <c r="M7358" i="6"/>
  <c r="M7359" i="6"/>
  <c r="M7360" i="6"/>
  <c r="M6228" i="6"/>
  <c r="M5991" i="6"/>
  <c r="M666" i="6"/>
  <c r="M667" i="6"/>
  <c r="M719" i="6"/>
  <c r="M720" i="6"/>
  <c r="M4083" i="6"/>
  <c r="M8235" i="6"/>
  <c r="M387" i="6"/>
  <c r="M1265" i="6"/>
  <c r="M7943" i="6"/>
  <c r="M1834" i="6"/>
  <c r="M1835" i="6"/>
  <c r="M1836" i="6"/>
  <c r="M7039" i="6"/>
  <c r="M751" i="6"/>
  <c r="M4768" i="6"/>
  <c r="M4769" i="6"/>
  <c r="M3721" i="6"/>
  <c r="M3722" i="6"/>
  <c r="M3723" i="6"/>
  <c r="M5486" i="6"/>
  <c r="M8058" i="6"/>
  <c r="M8059" i="6"/>
  <c r="M8060" i="6"/>
  <c r="M8061" i="6"/>
  <c r="M5454" i="6"/>
  <c r="M5455" i="6"/>
  <c r="M7848" i="6"/>
  <c r="M4002" i="6"/>
  <c r="M4003" i="6"/>
  <c r="M4004" i="6"/>
  <c r="M8289" i="6"/>
  <c r="M5291" i="6"/>
  <c r="M5292" i="6"/>
  <c r="M5293" i="6"/>
  <c r="M5294" i="6"/>
  <c r="M1382" i="6"/>
  <c r="M3425" i="6"/>
  <c r="M1107" i="6"/>
  <c r="M6081" i="6"/>
  <c r="M6082" i="6"/>
  <c r="M7235" i="6"/>
  <c r="M6695" i="6"/>
  <c r="M2881" i="6"/>
  <c r="M2882" i="6"/>
  <c r="M2883" i="6"/>
  <c r="M2363" i="6"/>
  <c r="M9748" i="6"/>
  <c r="M6791" i="6"/>
  <c r="M6792" i="6"/>
  <c r="M6793" i="6"/>
  <c r="M6794" i="6"/>
  <c r="M6795" i="6"/>
  <c r="M5881" i="6"/>
  <c r="M5882" i="6"/>
  <c r="M5883" i="6"/>
  <c r="M5768" i="6"/>
  <c r="M5769" i="6"/>
  <c r="M5770" i="6"/>
  <c r="M5771" i="6"/>
  <c r="M2318" i="6"/>
  <c r="M2319" i="6"/>
  <c r="M4104" i="6"/>
  <c r="M4105" i="6"/>
  <c r="M4106" i="6"/>
  <c r="M3196" i="6"/>
  <c r="M325" i="6"/>
  <c r="M4107" i="6"/>
  <c r="M9045" i="6"/>
  <c r="M9046" i="6"/>
  <c r="M9520" i="6"/>
  <c r="M7944" i="6"/>
  <c r="M924" i="6"/>
  <c r="M925" i="6"/>
  <c r="M7607" i="6"/>
  <c r="M7608" i="6"/>
  <c r="M7609" i="6"/>
  <c r="M7610" i="6"/>
  <c r="M5330" i="6"/>
  <c r="M7957" i="6"/>
  <c r="M7684" i="6"/>
  <c r="M7685" i="6"/>
  <c r="M6759" i="6"/>
  <c r="M6760" i="6"/>
  <c r="M6761" i="6"/>
  <c r="M9733" i="6"/>
  <c r="M9734" i="6"/>
  <c r="M4881" i="6"/>
  <c r="M9622" i="6"/>
  <c r="M9623" i="6"/>
  <c r="M1978" i="6"/>
  <c r="M6725" i="6"/>
  <c r="M6726" i="6"/>
  <c r="M5733" i="6"/>
  <c r="M5382" i="6"/>
  <c r="M5383" i="6"/>
  <c r="M5384" i="6"/>
  <c r="M8204" i="6"/>
  <c r="M8205" i="6"/>
  <c r="M5961" i="6"/>
  <c r="M335" i="6"/>
  <c r="M336" i="6"/>
  <c r="M9462" i="6"/>
  <c r="M9463" i="6"/>
  <c r="M9464" i="6"/>
  <c r="M9465" i="6"/>
  <c r="M3049" i="6"/>
  <c r="M6644" i="6"/>
  <c r="M6645" i="6"/>
  <c r="M7219" i="6"/>
  <c r="M7220" i="6"/>
  <c r="M7221" i="6"/>
  <c r="M7222" i="6"/>
  <c r="M8395" i="6"/>
  <c r="M5223" i="6"/>
  <c r="M2117" i="6"/>
  <c r="M1278" i="6"/>
  <c r="M4213" i="6"/>
  <c r="M4214" i="6"/>
  <c r="M4215" i="6"/>
  <c r="M4216" i="6"/>
  <c r="M1549" i="6"/>
  <c r="M1550" i="6"/>
  <c r="M7835" i="6"/>
  <c r="M3672" i="6"/>
  <c r="M5080" i="6"/>
  <c r="M388" i="6"/>
  <c r="M389" i="6"/>
  <c r="M390" i="6"/>
  <c r="M391" i="6"/>
  <c r="M392" i="6"/>
  <c r="M393" i="6"/>
  <c r="M394" i="6"/>
  <c r="M395" i="6"/>
  <c r="M4700" i="6"/>
  <c r="M3375" i="6"/>
  <c r="M3376" i="6"/>
  <c r="M3377" i="6"/>
  <c r="M3378" i="6"/>
  <c r="M1951" i="6"/>
  <c r="M2195" i="6"/>
  <c r="M2196" i="6"/>
  <c r="M2197" i="6"/>
  <c r="M1824" i="6"/>
  <c r="M1825" i="6"/>
  <c r="M1826" i="6"/>
  <c r="M1827" i="6"/>
  <c r="M1828" i="6"/>
  <c r="M1829" i="6"/>
  <c r="M1830" i="6"/>
  <c r="M6496" i="6"/>
  <c r="M6631" i="6"/>
  <c r="M6632" i="6"/>
  <c r="M4779" i="6"/>
  <c r="M3622" i="6"/>
  <c r="M3623" i="6"/>
  <c r="M3624" i="6"/>
  <c r="M3625" i="6"/>
  <c r="M5403" i="6"/>
  <c r="M1729" i="6"/>
  <c r="M2233" i="6"/>
  <c r="M2234" i="6"/>
  <c r="M6352" i="6"/>
  <c r="M1621" i="6"/>
  <c r="M7280" i="6"/>
  <c r="M1455" i="6"/>
  <c r="M1456" i="6"/>
  <c r="M2977" i="6"/>
  <c r="M1292" i="6"/>
  <c r="M1293" i="6"/>
  <c r="M4723" i="6"/>
  <c r="M4724" i="6"/>
  <c r="M607" i="6"/>
  <c r="M608" i="6"/>
  <c r="M609" i="6"/>
  <c r="M1945" i="6"/>
  <c r="M5591" i="6"/>
  <c r="M4895" i="6"/>
  <c r="M4896" i="6"/>
  <c r="M1803" i="6"/>
  <c r="M1804" i="6"/>
  <c r="M1805" i="6"/>
  <c r="M1806" i="6"/>
  <c r="M1807" i="6"/>
  <c r="M1808" i="6"/>
  <c r="M1809" i="6"/>
  <c r="M3474" i="6"/>
  <c r="M3475" i="6"/>
  <c r="M61" i="6"/>
  <c r="M62" i="6"/>
  <c r="M63" i="6"/>
  <c r="M64" i="6"/>
  <c r="M65" i="6"/>
  <c r="M9865" i="6"/>
  <c r="M9866" i="6"/>
  <c r="M9867" i="6"/>
  <c r="M9868" i="6"/>
  <c r="M6361" i="6"/>
  <c r="M6362" i="6"/>
  <c r="M9712" i="6"/>
  <c r="M9713" i="6"/>
  <c r="M1167" i="6"/>
  <c r="M1168" i="6"/>
  <c r="M1169" i="6"/>
  <c r="M1170" i="6"/>
  <c r="M1171" i="6"/>
  <c r="M1172" i="6"/>
  <c r="M646" i="6"/>
  <c r="M647" i="6"/>
  <c r="M648" i="6"/>
  <c r="M649" i="6"/>
  <c r="M650" i="6"/>
  <c r="M7775" i="6"/>
  <c r="M4179" i="6"/>
  <c r="M4180" i="6"/>
  <c r="M4181" i="6"/>
  <c r="M7081" i="6"/>
  <c r="M7082" i="6"/>
  <c r="M7083" i="6"/>
  <c r="M7084" i="6"/>
  <c r="M7085" i="6"/>
  <c r="M7086" i="6"/>
  <c r="M7087" i="6"/>
  <c r="M9457" i="6"/>
  <c r="M9458" i="6"/>
  <c r="M7023" i="6"/>
  <c r="M9995" i="6"/>
  <c r="M8939" i="6"/>
  <c r="M8940" i="6"/>
  <c r="M3214" i="6"/>
  <c r="M3215" i="6"/>
  <c r="M5434" i="6"/>
  <c r="M4844" i="6"/>
  <c r="M4663" i="6"/>
  <c r="M4664" i="6"/>
  <c r="M4665" i="6"/>
  <c r="M4666" i="6"/>
  <c r="M5081" i="6"/>
  <c r="M5082" i="6"/>
  <c r="M6353" i="6"/>
  <c r="M6354" i="6"/>
  <c r="M6355" i="6"/>
  <c r="M885" i="6"/>
  <c r="M886" i="6"/>
  <c r="M9572" i="6"/>
  <c r="M9573" i="6"/>
  <c r="M6478" i="6"/>
  <c r="M6083" i="6"/>
  <c r="M6084" i="6"/>
  <c r="M8278" i="6"/>
  <c r="M8279" i="6"/>
  <c r="M8280" i="6"/>
  <c r="M4197" i="6"/>
  <c r="M6371" i="6"/>
  <c r="M6372" i="6"/>
  <c r="M6373" i="6"/>
  <c r="M9804" i="6"/>
  <c r="M7339" i="6"/>
  <c r="M2414" i="6"/>
  <c r="M2415" i="6"/>
  <c r="M2416" i="6"/>
  <c r="M2417" i="6"/>
  <c r="M8951" i="6"/>
  <c r="M8952" i="6"/>
  <c r="M1064" i="6"/>
  <c r="M915" i="6"/>
  <c r="M916" i="6"/>
  <c r="M9226" i="6"/>
  <c r="M9227" i="6"/>
  <c r="M9228" i="6"/>
  <c r="M9229" i="6"/>
  <c r="M6917" i="6"/>
  <c r="M6918" i="6"/>
  <c r="M6919" i="6"/>
  <c r="M6920" i="6"/>
  <c r="M4108" i="6"/>
  <c r="M5885" i="6"/>
  <c r="M5886" i="6"/>
  <c r="M7322" i="6"/>
  <c r="M7323" i="6"/>
  <c r="M7324" i="6"/>
  <c r="M7325" i="6"/>
  <c r="M6819" i="6"/>
  <c r="M2051" i="6"/>
  <c r="M2132" i="6"/>
  <c r="M1757" i="6"/>
  <c r="M1758" i="6"/>
  <c r="M1759" i="6"/>
  <c r="M2988" i="6"/>
  <c r="M2989" i="6"/>
  <c r="M1457" i="6"/>
  <c r="M4333" i="6"/>
  <c r="M3465" i="6"/>
  <c r="M887" i="6"/>
  <c r="M4958" i="6"/>
  <c r="M8796" i="6"/>
  <c r="M8797" i="6"/>
  <c r="M8798" i="6"/>
  <c r="M9263" i="6"/>
  <c r="M1258" i="6"/>
  <c r="M7010" i="6"/>
  <c r="M7011" i="6"/>
  <c r="M7012" i="6"/>
  <c r="M7013" i="6"/>
  <c r="M7014" i="6"/>
  <c r="M7015" i="6"/>
  <c r="M6820" i="6"/>
  <c r="M6821" i="6"/>
  <c r="M3953" i="6"/>
  <c r="M3954" i="6"/>
  <c r="M3955" i="6"/>
  <c r="M3956" i="6"/>
  <c r="M3957" i="6"/>
  <c r="M6607" i="6"/>
  <c r="M6608" i="6"/>
  <c r="M3307" i="6"/>
  <c r="M3308" i="6"/>
  <c r="M3309" i="6"/>
  <c r="M3310" i="6"/>
  <c r="M3311" i="6"/>
  <c r="M3312" i="6"/>
  <c r="M3313" i="6"/>
  <c r="M7330" i="6"/>
  <c r="M7331" i="6"/>
  <c r="M7332" i="6"/>
  <c r="M3765" i="6"/>
  <c r="M6574" i="6"/>
  <c r="M6575" i="6"/>
  <c r="M6576" i="6"/>
  <c r="M6577" i="6"/>
  <c r="M6578" i="6"/>
  <c r="M4123" i="6"/>
  <c r="M2633" i="6"/>
  <c r="M4241" i="6"/>
  <c r="M7248" i="6"/>
  <c r="M7138" i="6"/>
  <c r="M8223" i="6"/>
  <c r="M6121" i="6"/>
  <c r="M797" i="6"/>
  <c r="M1931" i="6"/>
  <c r="M1932" i="6"/>
  <c r="M1933" i="6"/>
  <c r="M1934" i="6"/>
  <c r="M38" i="6"/>
  <c r="M39" i="6"/>
  <c r="M5674" i="6"/>
  <c r="M5675" i="6"/>
  <c r="M7499" i="6"/>
  <c r="M7500" i="6"/>
  <c r="M7501" i="6"/>
  <c r="M7502" i="6"/>
  <c r="M3096" i="6"/>
  <c r="M3097" i="6"/>
  <c r="M3098" i="6"/>
  <c r="M326" i="6"/>
  <c r="M651" i="6"/>
  <c r="M652" i="6"/>
  <c r="M3652" i="6"/>
  <c r="M3653" i="6"/>
  <c r="M3654" i="6"/>
  <c r="M1182" i="6"/>
  <c r="M1695" i="6"/>
  <c r="M552" i="6"/>
  <c r="M2133" i="6"/>
  <c r="M1958" i="6"/>
  <c r="M3900" i="6"/>
  <c r="M3901" i="6"/>
  <c r="M3902" i="6"/>
  <c r="M8206" i="6"/>
  <c r="M8207" i="6"/>
  <c r="M1584" i="6"/>
  <c r="M7934" i="6"/>
  <c r="M7935" i="6"/>
  <c r="M7936" i="6"/>
  <c r="M1724" i="6"/>
  <c r="M9242" i="6"/>
  <c r="M9243" i="6"/>
  <c r="M9244" i="6"/>
  <c r="M9245" i="6"/>
  <c r="M6668" i="6"/>
  <c r="M7901" i="6"/>
  <c r="M7902" i="6"/>
  <c r="M4730" i="6"/>
  <c r="M8514" i="6"/>
  <c r="M4862" i="6"/>
  <c r="M4863" i="6"/>
  <c r="M4864" i="6"/>
  <c r="M5797" i="6"/>
  <c r="M5798" i="6"/>
  <c r="M5799" i="6"/>
  <c r="M5800" i="6"/>
  <c r="M9381" i="6"/>
  <c r="M9382" i="6"/>
  <c r="M2311" i="6"/>
  <c r="M3345" i="6"/>
  <c r="M9931" i="6"/>
  <c r="M9932" i="6"/>
  <c r="M2891" i="6"/>
  <c r="M2892" i="6"/>
  <c r="M2893" i="6"/>
  <c r="M2908" i="6"/>
  <c r="M2909" i="6"/>
  <c r="M4207" i="6"/>
  <c r="M3828" i="6"/>
  <c r="M45" i="6"/>
  <c r="M5677" i="6"/>
  <c r="M5761" i="6"/>
  <c r="M6712" i="6"/>
  <c r="M6713" i="6"/>
  <c r="M6521" i="6"/>
  <c r="M6522" i="6"/>
  <c r="M6523" i="6"/>
  <c r="M6524" i="6"/>
  <c r="M4775" i="6"/>
  <c r="M830" i="6"/>
  <c r="M831" i="6"/>
  <c r="M832" i="6"/>
  <c r="M5772" i="6"/>
  <c r="M9289" i="6"/>
  <c r="M9290" i="6"/>
  <c r="M9291" i="6"/>
  <c r="M5824" i="6"/>
  <c r="M4319" i="6"/>
  <c r="M119" i="6"/>
  <c r="M4564" i="6"/>
  <c r="M7156" i="6"/>
  <c r="M6327" i="6"/>
  <c r="M6328" i="6"/>
  <c r="M2480" i="6"/>
  <c r="M2481" i="6"/>
  <c r="M1952" i="6"/>
  <c r="M6896" i="6"/>
  <c r="M6897" i="6"/>
  <c r="M3533" i="6"/>
  <c r="M6696" i="6"/>
  <c r="M6697" i="6"/>
  <c r="M668" i="6"/>
  <c r="M669" i="6"/>
  <c r="M6229" i="6"/>
  <c r="M6230" i="6"/>
  <c r="M6231" i="6"/>
  <c r="M6162" i="6"/>
  <c r="M1593" i="6"/>
  <c r="M1594" i="6"/>
  <c r="M1595" i="6"/>
  <c r="M2659" i="6"/>
  <c r="M2660" i="6"/>
  <c r="M6479" i="6"/>
  <c r="M6480" i="6"/>
  <c r="M6481" i="6"/>
  <c r="M6482" i="6"/>
  <c r="M6483" i="6"/>
  <c r="M7611" i="6"/>
  <c r="M7612" i="6"/>
  <c r="M6822" i="6"/>
  <c r="M6823" i="6"/>
  <c r="M1585" i="6"/>
  <c r="M3958" i="6"/>
  <c r="M3959" i="6"/>
  <c r="M6762" i="6"/>
  <c r="M6763" i="6"/>
  <c r="M6764" i="6"/>
  <c r="M6765" i="6"/>
  <c r="M8745" i="6"/>
  <c r="M8746" i="6"/>
  <c r="M8747" i="6"/>
  <c r="M8748" i="6"/>
  <c r="M8749" i="6"/>
  <c r="M9882" i="6"/>
  <c r="M5100" i="6"/>
  <c r="M5101" i="6"/>
  <c r="M921" i="6"/>
  <c r="M922" i="6"/>
  <c r="M5541" i="6"/>
  <c r="M5542" i="6"/>
  <c r="M5543" i="6"/>
  <c r="M4972" i="6"/>
  <c r="M4973" i="6"/>
  <c r="M8823" i="6"/>
  <c r="M8824" i="6"/>
  <c r="M2606" i="6"/>
  <c r="M2607" i="6"/>
  <c r="M2608" i="6"/>
  <c r="M1039" i="6"/>
  <c r="M1040" i="6"/>
  <c r="M1041" i="6"/>
  <c r="M1042" i="6"/>
  <c r="M9024" i="6"/>
  <c r="M9025" i="6"/>
  <c r="M9105" i="6"/>
  <c r="M9106" i="6"/>
  <c r="M9088" i="6"/>
  <c r="M7539" i="6"/>
  <c r="M7540" i="6"/>
  <c r="M5323" i="6"/>
  <c r="M7867" i="6"/>
  <c r="M7868" i="6"/>
  <c r="M7869" i="6"/>
  <c r="M7870" i="6"/>
  <c r="M1837" i="6"/>
  <c r="M1838" i="6"/>
  <c r="M1839" i="6"/>
  <c r="M1840" i="6"/>
  <c r="M1841" i="6"/>
  <c r="M1842" i="6"/>
  <c r="M4993" i="6"/>
  <c r="M4994" i="6"/>
  <c r="M4995" i="6"/>
  <c r="M3466" i="6"/>
  <c r="M6898" i="6"/>
  <c r="M8027" i="6"/>
  <c r="M8028" i="6"/>
  <c r="M9587" i="6"/>
  <c r="M3170" i="6"/>
  <c r="M3171" i="6"/>
  <c r="M3172" i="6"/>
  <c r="M3173" i="6"/>
  <c r="M3379" i="6"/>
  <c r="M4124" i="6"/>
  <c r="M7383" i="6"/>
  <c r="M2134" i="6"/>
  <c r="M7315" i="6"/>
  <c r="M5747" i="6"/>
  <c r="M5748" i="6"/>
  <c r="M5749" i="6"/>
  <c r="M2678" i="6"/>
  <c r="M2543" i="6"/>
  <c r="M2544" i="6"/>
  <c r="M5992" i="6"/>
  <c r="M5993" i="6"/>
  <c r="M5994" i="6"/>
  <c r="M5995" i="6"/>
  <c r="M9107" i="6"/>
  <c r="M9108" i="6"/>
  <c r="M9109" i="6"/>
  <c r="M9110" i="6"/>
  <c r="M9111" i="6"/>
  <c r="M9112" i="6"/>
  <c r="M6098" i="6"/>
  <c r="M888" i="6"/>
  <c r="M2978" i="6"/>
  <c r="M5198" i="6"/>
  <c r="M5199" i="6"/>
  <c r="M7276" i="6"/>
  <c r="M7277" i="6"/>
  <c r="M9829" i="6"/>
  <c r="M7631" i="6"/>
  <c r="M1936" i="6"/>
  <c r="M1937" i="6"/>
  <c r="M8617" i="6"/>
  <c r="M889" i="6"/>
  <c r="M4734" i="6"/>
  <c r="M4735" i="6"/>
  <c r="M4736" i="6"/>
  <c r="M4805" i="6"/>
  <c r="M9869" i="6"/>
  <c r="M9870" i="6"/>
  <c r="M3197" i="6"/>
  <c r="M3198" i="6"/>
  <c r="M9273" i="6"/>
  <c r="M9274" i="6"/>
  <c r="M9275" i="6"/>
  <c r="M9276" i="6"/>
  <c r="M2748" i="6"/>
  <c r="M2749" i="6"/>
  <c r="M721" i="6"/>
  <c r="M6167" i="6"/>
  <c r="M4263" i="6"/>
  <c r="M3815" i="6"/>
  <c r="M3816" i="6"/>
  <c r="M1565" i="6"/>
  <c r="M1566" i="6"/>
  <c r="M1979" i="6"/>
  <c r="M1980" i="6"/>
  <c r="M1153" i="6"/>
  <c r="M1154" i="6"/>
  <c r="M806" i="6"/>
  <c r="M5678" i="6"/>
  <c r="M5679" i="6"/>
  <c r="M5680" i="6"/>
  <c r="M5681" i="6"/>
  <c r="M2518" i="6"/>
  <c r="M4961" i="6"/>
  <c r="M8062" i="6"/>
  <c r="M8063" i="6"/>
  <c r="M2739" i="6"/>
  <c r="M8458" i="6"/>
  <c r="M2292" i="6"/>
  <c r="M3724" i="6"/>
  <c r="M9765" i="6"/>
  <c r="M9766" i="6"/>
  <c r="M9767" i="6"/>
  <c r="M7587" i="6"/>
  <c r="M7588" i="6"/>
  <c r="M7589" i="6"/>
  <c r="M7590" i="6"/>
  <c r="M7591" i="6"/>
  <c r="M2595" i="6"/>
  <c r="M2596" i="6"/>
  <c r="M2597" i="6"/>
  <c r="M2598" i="6"/>
  <c r="M2599" i="6"/>
  <c r="M4648" i="6"/>
  <c r="M9652" i="6"/>
  <c r="M9653" i="6"/>
  <c r="M9654" i="6"/>
  <c r="M3299" i="6"/>
  <c r="M3300" i="6"/>
  <c r="M3301" i="6"/>
  <c r="M3302" i="6"/>
  <c r="M2634" i="6"/>
  <c r="M3174" i="6"/>
  <c r="M9000" i="6"/>
  <c r="M9001" i="6"/>
  <c r="M9002" i="6"/>
  <c r="M5116" i="6"/>
  <c r="M4127" i="6"/>
  <c r="M8064" i="6"/>
  <c r="M3749" i="6"/>
  <c r="M3934" i="6"/>
  <c r="M7986" i="6"/>
  <c r="M7987" i="6"/>
  <c r="M2900" i="6"/>
  <c r="M6435" i="6"/>
  <c r="M6436" i="6"/>
  <c r="M6437" i="6"/>
  <c r="M8953" i="6"/>
  <c r="M5622" i="6"/>
  <c r="M5780" i="6"/>
  <c r="M3707" i="6"/>
  <c r="M3708" i="6"/>
  <c r="M1622" i="6"/>
  <c r="M7473" i="6"/>
  <c r="M7474" i="6"/>
  <c r="M8595" i="6"/>
  <c r="M3346" i="6"/>
  <c r="M371" i="6"/>
  <c r="M99" i="6"/>
  <c r="M3655" i="6"/>
  <c r="M3656" i="6"/>
  <c r="M3657" i="6"/>
  <c r="M3658" i="6"/>
  <c r="M9329" i="6"/>
  <c r="M9011" i="6"/>
  <c r="M917" i="6"/>
  <c r="M7686" i="6"/>
  <c r="M6168" i="6"/>
  <c r="M6169" i="6"/>
  <c r="M6170" i="6"/>
  <c r="M5811" i="6"/>
  <c r="M2074" i="6"/>
  <c r="M2075" i="6"/>
  <c r="M2076" i="6"/>
  <c r="M2077" i="6"/>
  <c r="M2078" i="6"/>
  <c r="M6099" i="6"/>
  <c r="M3840" i="6"/>
  <c r="M5331" i="6"/>
  <c r="M2998" i="6"/>
  <c r="M3450" i="6"/>
  <c r="M3451" i="6"/>
  <c r="M2787" i="6"/>
  <c r="M2545" i="6"/>
  <c r="M2546" i="6"/>
  <c r="M2547" i="6"/>
  <c r="M2548" i="6"/>
  <c r="M2549" i="6"/>
  <c r="M1108" i="6"/>
  <c r="M1109" i="6"/>
  <c r="M1110" i="6"/>
  <c r="M1111" i="6"/>
  <c r="M4617" i="6"/>
  <c r="M6698" i="6"/>
  <c r="M571" i="6"/>
  <c r="M752" i="6"/>
  <c r="M3426" i="6"/>
  <c r="M9731" i="6"/>
  <c r="M798" i="6"/>
  <c r="M8905" i="6"/>
  <c r="M8906" i="6"/>
  <c r="M8907" i="6"/>
  <c r="M8908" i="6"/>
  <c r="M6824" i="6"/>
  <c r="M6122" i="6"/>
  <c r="M9469" i="6"/>
  <c r="M2959" i="6"/>
  <c r="M3564" i="6"/>
  <c r="M2572" i="6"/>
  <c r="M5696" i="6"/>
  <c r="M5697" i="6"/>
  <c r="M5698" i="6"/>
  <c r="M994" i="6"/>
  <c r="M995" i="6"/>
  <c r="M996" i="6"/>
  <c r="M997" i="6"/>
  <c r="M998" i="6"/>
  <c r="M999" i="6"/>
  <c r="M9595" i="6"/>
  <c r="M5456" i="6"/>
  <c r="M5457" i="6"/>
  <c r="M5458" i="6"/>
  <c r="M5262" i="6"/>
  <c r="M2389" i="6"/>
  <c r="M2390" i="6"/>
  <c r="M9056" i="6"/>
  <c r="M9057" i="6"/>
  <c r="M9027" i="6"/>
  <c r="M9028" i="6"/>
  <c r="M6992" i="6"/>
  <c r="M9735" i="6"/>
  <c r="M7541" i="6"/>
  <c r="M7702" i="6"/>
  <c r="M7703" i="6"/>
  <c r="M4351" i="6"/>
  <c r="M3903" i="6"/>
  <c r="M2670" i="6"/>
  <c r="M2671" i="6"/>
  <c r="M2672" i="6"/>
  <c r="M2673" i="6"/>
  <c r="M6606" i="6"/>
  <c r="M2770" i="6"/>
  <c r="M2771" i="6"/>
  <c r="M966" i="6"/>
  <c r="M6564" i="6"/>
  <c r="M161" i="6"/>
  <c r="M5663" i="6"/>
  <c r="M9230" i="6"/>
  <c r="M5247" i="6"/>
  <c r="M3122" i="6"/>
  <c r="M4334" i="6"/>
  <c r="M1294" i="6"/>
  <c r="M2843" i="6"/>
  <c r="M2844" i="6"/>
  <c r="M2845" i="6"/>
  <c r="M5806" i="6"/>
  <c r="M5807" i="6"/>
  <c r="M5808" i="6"/>
  <c r="M2088" i="6"/>
  <c r="M6602" i="6"/>
  <c r="M6603" i="6"/>
  <c r="M6604" i="6"/>
  <c r="M3639" i="6"/>
  <c r="M9841" i="6"/>
  <c r="M9842" i="6"/>
  <c r="M9843" i="6"/>
  <c r="M9844" i="6"/>
  <c r="M9845" i="6"/>
  <c r="M7875" i="6"/>
  <c r="M7876" i="6"/>
  <c r="M9880" i="6"/>
  <c r="M5385" i="6"/>
  <c r="M5690" i="6"/>
  <c r="M5691" i="6"/>
  <c r="M5692" i="6"/>
  <c r="M6100" i="6"/>
  <c r="M6101" i="6"/>
  <c r="M6102" i="6"/>
  <c r="M3411" i="6"/>
  <c r="M5809" i="6"/>
  <c r="M2326" i="6"/>
  <c r="M7065" i="6"/>
  <c r="M7066" i="6"/>
  <c r="M5530" i="6"/>
  <c r="M2334" i="6"/>
  <c r="M372" i="6"/>
  <c r="M373" i="6"/>
  <c r="M374" i="6"/>
  <c r="M5872" i="6"/>
  <c r="M5565" i="6"/>
  <c r="M1353" i="6"/>
  <c r="M2950" i="6"/>
  <c r="M2951" i="6"/>
  <c r="M2952" i="6"/>
  <c r="M2953" i="6"/>
  <c r="M2954" i="6"/>
  <c r="M784" i="6"/>
  <c r="M3667" i="6"/>
  <c r="M3668" i="6"/>
  <c r="M3669" i="6"/>
  <c r="M3670" i="6"/>
  <c r="M7968" i="6"/>
  <c r="M9521" i="6"/>
  <c r="M7419" i="6"/>
  <c r="M7420" i="6"/>
  <c r="M7421" i="6"/>
  <c r="M3000" i="6"/>
  <c r="M3001" i="6"/>
  <c r="M5983" i="6"/>
  <c r="M5984" i="6"/>
  <c r="M9142" i="6"/>
  <c r="M5582" i="6"/>
  <c r="M5583" i="6"/>
  <c r="M5584" i="6"/>
  <c r="M6171" i="6"/>
  <c r="M6172" i="6"/>
  <c r="M6921" i="6"/>
  <c r="M7210" i="6"/>
  <c r="M7211" i="6"/>
  <c r="M9466" i="6"/>
  <c r="M722" i="6"/>
  <c r="M3551" i="6"/>
  <c r="M7786" i="6"/>
  <c r="M7787" i="6"/>
  <c r="M3401" i="6"/>
  <c r="M3402" i="6"/>
  <c r="M3403" i="6"/>
  <c r="M3404" i="6"/>
  <c r="M3405" i="6"/>
  <c r="M5548" i="6"/>
  <c r="M2627" i="6"/>
  <c r="M2628" i="6"/>
  <c r="M3831" i="6"/>
  <c r="M3832" i="6"/>
  <c r="M3935" i="6"/>
  <c r="M3575" i="6"/>
  <c r="M3576" i="6"/>
  <c r="M3577" i="6"/>
  <c r="M5547" i="6"/>
  <c r="M8301" i="6"/>
  <c r="M6609" i="6"/>
  <c r="M8870" i="6"/>
  <c r="M1719" i="6"/>
  <c r="M2118" i="6"/>
  <c r="M120" i="6"/>
  <c r="M121" i="6"/>
  <c r="M3347" i="6"/>
  <c r="M9509" i="6"/>
  <c r="M9510" i="6"/>
  <c r="M9511" i="6"/>
  <c r="M9512" i="6"/>
  <c r="M9910" i="6"/>
  <c r="M297" i="6"/>
  <c r="M2045" i="6"/>
  <c r="M2046" i="6"/>
  <c r="M7515" i="6"/>
  <c r="M3180" i="6"/>
  <c r="M1247" i="6"/>
  <c r="M2674" i="6"/>
  <c r="M2675" i="6"/>
  <c r="M795" i="6"/>
  <c r="M796" i="6"/>
  <c r="M9566" i="6"/>
  <c r="M9567" i="6"/>
  <c r="M4073" i="6"/>
  <c r="M8315" i="6"/>
  <c r="M8316" i="6"/>
  <c r="M8317" i="6"/>
  <c r="M8318" i="6"/>
  <c r="M8014" i="6"/>
  <c r="M5894" i="6"/>
  <c r="M5895" i="6"/>
  <c r="M5896" i="6"/>
  <c r="M1792" i="6"/>
  <c r="M9432" i="6"/>
  <c r="M9433" i="6"/>
  <c r="M9434" i="6"/>
  <c r="M9435" i="6"/>
  <c r="M723" i="6"/>
  <c r="M5828" i="6"/>
  <c r="M3940" i="6"/>
  <c r="M4443" i="6"/>
  <c r="M4444" i="6"/>
  <c r="M4445" i="6"/>
  <c r="M4446" i="6"/>
  <c r="M3040" i="6"/>
  <c r="M1567" i="6"/>
  <c r="M833" i="6"/>
  <c r="M2519" i="6"/>
  <c r="M3693" i="6"/>
  <c r="M6422" i="6"/>
  <c r="M6423" i="6"/>
  <c r="M6129" i="6"/>
  <c r="M6948" i="6"/>
  <c r="M6949" i="6"/>
  <c r="M6950" i="6"/>
  <c r="M6951" i="6"/>
  <c r="M6952" i="6"/>
  <c r="M4787" i="6"/>
  <c r="M4788" i="6"/>
  <c r="M4789" i="6"/>
  <c r="M1730" i="6"/>
  <c r="M9580" i="6"/>
  <c r="M9581" i="6"/>
  <c r="M2640" i="6"/>
  <c r="M1953" i="6"/>
  <c r="M8185" i="6"/>
  <c r="M3283" i="6"/>
  <c r="M424" i="6"/>
  <c r="M6484" i="6"/>
  <c r="M6485" i="6"/>
  <c r="M6486" i="6"/>
  <c r="M6487" i="6"/>
  <c r="M3725" i="6"/>
  <c r="M6173" i="6"/>
  <c r="M4782" i="6"/>
  <c r="M4783" i="6"/>
  <c r="M8916" i="6"/>
  <c r="M8917" i="6"/>
  <c r="M8918" i="6"/>
  <c r="M8919" i="6"/>
  <c r="M8920" i="6"/>
  <c r="M8921" i="6"/>
  <c r="M8922" i="6"/>
  <c r="M8923" i="6"/>
  <c r="M5029" i="6"/>
  <c r="M4548" i="6"/>
  <c r="M528" i="6"/>
  <c r="M7535" i="6"/>
  <c r="M7536" i="6"/>
  <c r="M7537" i="6"/>
  <c r="M2832" i="6"/>
  <c r="M3833" i="6"/>
  <c r="M3327" i="6"/>
  <c r="M3412" i="6"/>
  <c r="M3413" i="6"/>
  <c r="M6004" i="6"/>
  <c r="M8065" i="6"/>
  <c r="M8066" i="6"/>
  <c r="M3107" i="6"/>
  <c r="M3108" i="6"/>
  <c r="M3109" i="6"/>
  <c r="M3110" i="6"/>
  <c r="M3111" i="6"/>
  <c r="M980" i="6"/>
  <c r="M4565" i="6"/>
  <c r="M4566" i="6"/>
  <c r="M3659" i="6"/>
  <c r="M3660" i="6"/>
  <c r="M8532" i="6"/>
  <c r="M529" i="6"/>
  <c r="M3459" i="6"/>
  <c r="M699" i="6"/>
  <c r="M4996" i="6"/>
  <c r="M4997" i="6"/>
  <c r="M4998" i="6"/>
  <c r="M8082" i="6"/>
  <c r="M4714" i="6"/>
  <c r="M4715" i="6"/>
  <c r="M4716" i="6"/>
  <c r="M4084" i="6"/>
  <c r="M9074" i="6"/>
  <c r="M1458" i="6"/>
  <c r="M2255" i="6"/>
  <c r="M2256" i="6"/>
  <c r="M2257" i="6"/>
  <c r="M2258" i="6"/>
  <c r="M2259" i="6"/>
  <c r="M2260" i="6"/>
  <c r="M2261" i="6"/>
  <c r="M7877" i="6"/>
  <c r="M4822" i="6"/>
  <c r="M8757" i="6"/>
  <c r="M8978" i="6"/>
  <c r="M8979" i="6"/>
  <c r="M8440" i="6"/>
  <c r="M8441" i="6"/>
  <c r="M8442" i="6"/>
  <c r="M9856" i="6"/>
  <c r="M6198" i="6"/>
  <c r="M2047" i="6"/>
  <c r="M2048" i="6"/>
  <c r="M685" i="6"/>
  <c r="M5102" i="6"/>
  <c r="M5103" i="6"/>
  <c r="M5104" i="6"/>
  <c r="M5105" i="6"/>
  <c r="M5106" i="6"/>
  <c r="M5107" i="6"/>
  <c r="M5108" i="6"/>
  <c r="M3337" i="6"/>
  <c r="M3338" i="6"/>
  <c r="M2928" i="6"/>
  <c r="M5935" i="6"/>
  <c r="M5936" i="6"/>
  <c r="M5937" i="6"/>
  <c r="M5938" i="6"/>
  <c r="M5939" i="6"/>
  <c r="M7163" i="6"/>
  <c r="M2152" i="6"/>
  <c r="M2153" i="6"/>
  <c r="M2154" i="6"/>
  <c r="M9903" i="6"/>
  <c r="M4530" i="6"/>
  <c r="M2788" i="6"/>
  <c r="M327" i="6"/>
  <c r="M328" i="6"/>
  <c r="M4812" i="6"/>
  <c r="M6461" i="6"/>
  <c r="M6699" i="6"/>
  <c r="M6700" i="6"/>
  <c r="M6311" i="6"/>
  <c r="M6312" i="6"/>
  <c r="M3156" i="6"/>
  <c r="M3157" i="6"/>
  <c r="M3158" i="6"/>
  <c r="M7365" i="6"/>
  <c r="M7366" i="6"/>
  <c r="M5367" i="6"/>
  <c r="M5368" i="6"/>
  <c r="M1551" i="6"/>
  <c r="M1552" i="6"/>
  <c r="M1553" i="6"/>
  <c r="M4831" i="6"/>
  <c r="M4832" i="6"/>
  <c r="M4833" i="6"/>
  <c r="M4834" i="6"/>
  <c r="M5816" i="6"/>
  <c r="M5817" i="6"/>
  <c r="M3339" i="6"/>
  <c r="M3340" i="6"/>
  <c r="M6329" i="6"/>
  <c r="M6330" i="6"/>
  <c r="M6331" i="6"/>
  <c r="M6332" i="6"/>
  <c r="M6675" i="6"/>
  <c r="M4417" i="6"/>
  <c r="M4418" i="6"/>
  <c r="M1468" i="6"/>
  <c r="M1469" i="6"/>
  <c r="M7890" i="6"/>
  <c r="M7891" i="6"/>
  <c r="M3597" i="6"/>
  <c r="M4962" i="6"/>
  <c r="M4963" i="6"/>
  <c r="M218" i="6"/>
  <c r="M7794" i="6"/>
  <c r="M7878" i="6"/>
  <c r="M7879" i="6"/>
  <c r="M4389" i="6"/>
  <c r="M4390" i="6"/>
  <c r="M2945" i="6"/>
  <c r="M2391" i="6"/>
  <c r="M2392" i="6"/>
  <c r="M2393" i="6"/>
  <c r="M2262" i="6"/>
  <c r="M2263" i="6"/>
  <c r="M6961" i="6"/>
  <c r="M2929" i="6"/>
  <c r="M8142" i="6"/>
  <c r="M8143" i="6"/>
  <c r="M8144" i="6"/>
  <c r="M8145" i="6"/>
  <c r="M4947" i="6"/>
  <c r="M4948" i="6"/>
  <c r="M5534" i="6"/>
  <c r="M9553" i="6"/>
  <c r="M572" i="6"/>
  <c r="M3936" i="6"/>
  <c r="M3937" i="6"/>
  <c r="M8015" i="6"/>
  <c r="M8016" i="6"/>
  <c r="M1775" i="6"/>
  <c r="M4419" i="6"/>
  <c r="M976" i="6"/>
  <c r="M977" i="6"/>
  <c r="M978" i="6"/>
  <c r="M2375" i="6"/>
  <c r="M5693" i="6"/>
  <c r="M5694" i="6"/>
  <c r="M7175" i="6"/>
  <c r="M6294" i="6"/>
  <c r="M6295" i="6"/>
  <c r="M6296" i="6"/>
  <c r="M6297" i="6"/>
  <c r="M6298" i="6"/>
  <c r="M6250" i="6"/>
  <c r="M890" i="6"/>
  <c r="M891" i="6"/>
  <c r="M892" i="6"/>
  <c r="M893" i="6"/>
  <c r="M2901" i="6"/>
  <c r="M6020" i="6"/>
  <c r="M9707" i="6"/>
  <c r="M9708" i="6"/>
  <c r="M7423" i="6"/>
  <c r="M8730" i="6"/>
  <c r="M4685" i="6"/>
  <c r="M6392" i="6"/>
  <c r="M7335" i="6"/>
  <c r="M1295" i="6"/>
  <c r="M1296" i="6"/>
  <c r="M1297" i="6"/>
  <c r="M1298" i="6"/>
  <c r="M1299" i="6"/>
  <c r="M9677" i="6"/>
  <c r="M9678" i="6"/>
  <c r="M9679" i="6"/>
  <c r="M5777" i="6"/>
  <c r="M5778" i="6"/>
  <c r="M8416" i="6"/>
  <c r="M162" i="6"/>
  <c r="M163" i="6"/>
  <c r="M164" i="6"/>
  <c r="M165" i="6"/>
  <c r="M7295" i="6"/>
  <c r="M7296" i="6"/>
  <c r="M7297" i="6"/>
  <c r="M7298" i="6"/>
  <c r="M8724" i="6"/>
  <c r="M6796" i="6"/>
  <c r="M6797" i="6"/>
  <c r="M82" i="6"/>
  <c r="M1092" i="6"/>
  <c r="M1093" i="6"/>
  <c r="M1094" i="6"/>
  <c r="M1771" i="6"/>
  <c r="M6922" i="6"/>
  <c r="M6923" i="6"/>
  <c r="M6924" i="6"/>
  <c r="M6925" i="6"/>
  <c r="M6926" i="6"/>
  <c r="M6005" i="6"/>
  <c r="M8854" i="6"/>
  <c r="M8855" i="6"/>
  <c r="M4005" i="6"/>
  <c r="M457" i="6"/>
  <c r="M458" i="6"/>
  <c r="M459" i="6"/>
  <c r="M8717" i="6"/>
  <c r="M8718" i="6"/>
  <c r="M700" i="6"/>
  <c r="M4725" i="6"/>
  <c r="M4726" i="6"/>
  <c r="M1417" i="6"/>
  <c r="M1418" i="6"/>
  <c r="M7776" i="6"/>
  <c r="M7777" i="6"/>
  <c r="M4974" i="6"/>
  <c r="M1043" i="6"/>
  <c r="M1044" i="6"/>
  <c r="M9058" i="6"/>
  <c r="M9059" i="6"/>
  <c r="M9060" i="6"/>
  <c r="M9185" i="6"/>
  <c r="M460" i="6"/>
  <c r="M4128" i="6"/>
  <c r="M4129" i="6"/>
  <c r="M4384" i="6"/>
  <c r="M6213" i="6"/>
  <c r="M9154" i="6"/>
  <c r="M4707" i="6"/>
  <c r="M4708" i="6"/>
  <c r="M4709" i="6"/>
  <c r="M4710" i="6"/>
  <c r="M7139" i="6"/>
  <c r="M7140" i="6"/>
  <c r="M5171" i="6"/>
  <c r="M5172" i="6"/>
  <c r="M5173" i="6"/>
  <c r="M5174" i="6"/>
  <c r="M4968" i="6"/>
  <c r="M4969" i="6"/>
  <c r="M4970" i="6"/>
  <c r="M3447" i="6"/>
  <c r="M7956" i="6"/>
  <c r="M957" i="6"/>
  <c r="M860" i="6"/>
  <c r="M861" i="6"/>
  <c r="M862" i="6"/>
  <c r="M863" i="6"/>
  <c r="M5332" i="6"/>
  <c r="M5333" i="6"/>
  <c r="M5334" i="6"/>
  <c r="M5335" i="6"/>
  <c r="M5336" i="6"/>
  <c r="M9709" i="6"/>
  <c r="M9596" i="6"/>
  <c r="M4208" i="6"/>
  <c r="M4209" i="6"/>
  <c r="M2293" i="6"/>
  <c r="M5825" i="6"/>
  <c r="M5826" i="6"/>
  <c r="M5827" i="6"/>
  <c r="M6727" i="6"/>
  <c r="M7687" i="6"/>
  <c r="M7688" i="6"/>
  <c r="M7689" i="6"/>
  <c r="M166" i="6"/>
  <c r="M167" i="6"/>
  <c r="M5636" i="6"/>
  <c r="M1720" i="6"/>
  <c r="M1721" i="6"/>
  <c r="M6036" i="6"/>
  <c r="M6037" i="6"/>
  <c r="M6038" i="6"/>
  <c r="M6039" i="6"/>
  <c r="M9076" i="6"/>
  <c r="M4028" i="6"/>
  <c r="M4029" i="6"/>
  <c r="M1117" i="6"/>
  <c r="M8224" i="6"/>
  <c r="M8450" i="6"/>
  <c r="M83" i="6"/>
  <c r="M84" i="6"/>
  <c r="M8093" i="6"/>
  <c r="M122" i="6"/>
  <c r="M123" i="6"/>
  <c r="M124" i="6"/>
  <c r="M125" i="6"/>
  <c r="M126" i="6"/>
  <c r="M9140" i="6"/>
  <c r="M8856" i="6"/>
  <c r="M66" i="6"/>
  <c r="M67" i="6"/>
  <c r="M530" i="6"/>
  <c r="M531" i="6"/>
  <c r="M532" i="6"/>
  <c r="M533" i="6"/>
  <c r="M3985" i="6"/>
  <c r="M3986" i="6"/>
  <c r="M3987" i="6"/>
  <c r="M834" i="6"/>
  <c r="M4030" i="6"/>
  <c r="M4031" i="6"/>
  <c r="M8029" i="6"/>
  <c r="M425" i="6"/>
  <c r="M426" i="6"/>
  <c r="M2884" i="6"/>
  <c r="M8396" i="6"/>
  <c r="M2651" i="6"/>
  <c r="M573" i="6"/>
  <c r="M574" i="6"/>
  <c r="M575" i="6"/>
  <c r="M576" i="6"/>
  <c r="M8565" i="6"/>
  <c r="M6617" i="6"/>
  <c r="M9907" i="6"/>
  <c r="M5699" i="6"/>
  <c r="M5700" i="6"/>
  <c r="M5701" i="6"/>
  <c r="M5702" i="6"/>
  <c r="M6199" i="6"/>
  <c r="M6200" i="6"/>
  <c r="M6201" i="6"/>
  <c r="M6202" i="6"/>
  <c r="M5979" i="6"/>
  <c r="M5980" i="6"/>
  <c r="M1220" i="6"/>
  <c r="M1069" i="6"/>
  <c r="M1070" i="6"/>
  <c r="M9097" i="6"/>
  <c r="M9098" i="6"/>
  <c r="M768" i="6"/>
  <c r="M2910" i="6"/>
  <c r="M2911" i="6"/>
  <c r="M2520" i="6"/>
  <c r="M9355" i="6"/>
  <c r="M8267" i="6"/>
  <c r="M8268" i="6"/>
  <c r="M7726" i="6"/>
  <c r="M7727" i="6"/>
  <c r="M653" i="6"/>
  <c r="M654" i="6"/>
  <c r="M655" i="6"/>
  <c r="M656" i="6"/>
  <c r="M2041" i="6"/>
  <c r="M2464" i="6"/>
  <c r="M6006" i="6"/>
  <c r="M5750" i="6"/>
  <c r="M2930" i="6"/>
  <c r="M2931" i="6"/>
  <c r="M3452" i="6"/>
  <c r="M3453" i="6"/>
  <c r="M5588" i="6"/>
  <c r="M5589" i="6"/>
  <c r="M8162" i="6"/>
  <c r="M8163" i="6"/>
  <c r="M6393" i="6"/>
  <c r="M4673" i="6"/>
  <c r="M7301" i="6"/>
  <c r="M4999" i="6"/>
  <c r="M5000" i="6"/>
  <c r="M5001" i="6"/>
  <c r="M4377" i="6"/>
  <c r="M4378" i="6"/>
  <c r="M9252" i="6"/>
  <c r="M1678" i="6"/>
  <c r="M1679" i="6"/>
  <c r="M2192" i="6"/>
  <c r="M9019" i="6"/>
  <c r="M6704" i="6"/>
  <c r="M6705" i="6"/>
  <c r="M7707" i="6"/>
  <c r="M7708" i="6"/>
  <c r="M592" i="6"/>
  <c r="M3454" i="6"/>
  <c r="M8871" i="6"/>
  <c r="M8786" i="6"/>
  <c r="M6798" i="6"/>
  <c r="M3960" i="6"/>
  <c r="M189" i="6"/>
  <c r="M190" i="6"/>
  <c r="M191" i="6"/>
  <c r="M192" i="6"/>
  <c r="M193" i="6"/>
  <c r="M8844" i="6"/>
  <c r="M7508" i="6"/>
  <c r="M9738" i="6"/>
  <c r="M9739" i="6"/>
  <c r="M9740" i="6"/>
  <c r="M1343" i="6"/>
  <c r="M6913" i="6"/>
  <c r="M6525" i="6"/>
  <c r="M6610" i="6"/>
  <c r="M6611" i="6"/>
  <c r="M5083" i="6"/>
  <c r="M6356" i="6"/>
  <c r="M6357" i="6"/>
  <c r="M5730" i="6"/>
  <c r="M8681" i="6"/>
  <c r="M8682" i="6"/>
  <c r="M8683" i="6"/>
  <c r="M2411" i="6"/>
  <c r="M5802" i="6"/>
  <c r="M4567" i="6"/>
  <c r="M4568" i="6"/>
  <c r="M375" i="6"/>
  <c r="M7388" i="6"/>
  <c r="M4531" i="6"/>
  <c r="M4532" i="6"/>
  <c r="M9616" i="6"/>
  <c r="M6511" i="6"/>
  <c r="M6512" i="6"/>
  <c r="M8566" i="6"/>
  <c r="M5762" i="6"/>
  <c r="M5763" i="6"/>
  <c r="M1502" i="6"/>
  <c r="M1503" i="6"/>
  <c r="M918" i="6"/>
  <c r="M7937" i="6"/>
  <c r="M7938" i="6"/>
  <c r="M4447" i="6"/>
  <c r="M4264" i="6"/>
  <c r="M4265" i="6"/>
  <c r="M6049" i="6"/>
  <c r="M4379" i="6"/>
  <c r="M1095" i="6"/>
  <c r="M7305" i="6"/>
  <c r="M7306" i="6"/>
  <c r="M7432" i="6"/>
  <c r="M7433" i="6"/>
  <c r="M7434" i="6"/>
  <c r="M7435" i="6"/>
  <c r="M9644" i="6"/>
  <c r="M1112" i="6"/>
  <c r="M1113" i="6"/>
  <c r="M1114" i="6"/>
  <c r="M6497" i="6"/>
  <c r="M6498" i="6"/>
  <c r="M6499" i="6"/>
  <c r="M6500" i="6"/>
  <c r="M6501" i="6"/>
  <c r="M6502" i="6"/>
  <c r="M7488" i="6"/>
  <c r="M7489" i="6"/>
  <c r="M7490" i="6"/>
  <c r="M8694" i="6"/>
  <c r="M8695" i="6"/>
  <c r="M8696" i="6"/>
  <c r="M8697" i="6"/>
  <c r="M5784" i="6"/>
  <c r="M3237" i="6"/>
  <c r="M3238" i="6"/>
  <c r="M3239" i="6"/>
  <c r="M3240" i="6"/>
  <c r="M5139" i="6"/>
  <c r="M5140" i="6"/>
  <c r="M2932" i="6"/>
  <c r="M553" i="6"/>
  <c r="M3709" i="6"/>
  <c r="M4695" i="6"/>
  <c r="M4696" i="6"/>
  <c r="M6251" i="6"/>
  <c r="M2418" i="6"/>
  <c r="M1623" i="6"/>
  <c r="M5594" i="6"/>
  <c r="M5595" i="6"/>
  <c r="M2394" i="6"/>
  <c r="M2395" i="6"/>
  <c r="M7006" i="6"/>
  <c r="M5495" i="6"/>
  <c r="M5496" i="6"/>
  <c r="M5497" i="6"/>
  <c r="M9914" i="6"/>
  <c r="M9915" i="6"/>
  <c r="M9020" i="6"/>
  <c r="M1225" i="6"/>
  <c r="M4517" i="6"/>
  <c r="M2442" i="6"/>
  <c r="M2443" i="6"/>
  <c r="M2444" i="6"/>
  <c r="M6825" i="6"/>
  <c r="M5837" i="6"/>
  <c r="M5838" i="6"/>
  <c r="M5839" i="6"/>
  <c r="M9455" i="6"/>
  <c r="M9456" i="6"/>
  <c r="M6779" i="6"/>
  <c r="M6780" i="6"/>
  <c r="M6781" i="6"/>
  <c r="M4770" i="6"/>
  <c r="M9933" i="6"/>
  <c r="M9161" i="6"/>
  <c r="M9162" i="6"/>
  <c r="M9163" i="6"/>
  <c r="M4740" i="6"/>
  <c r="M4741" i="6"/>
  <c r="M3565" i="6"/>
  <c r="M3566" i="6"/>
  <c r="M7409" i="6"/>
  <c r="M7410" i="6"/>
  <c r="M5012" i="6"/>
  <c r="M5013" i="6"/>
  <c r="M5014" i="6"/>
  <c r="M5626" i="6"/>
  <c r="M5627" i="6"/>
  <c r="M3661" i="6"/>
  <c r="M3662" i="6"/>
  <c r="M3663" i="6"/>
  <c r="M3664" i="6"/>
  <c r="M2277" i="6"/>
  <c r="M2278" i="6"/>
  <c r="M5613" i="6"/>
  <c r="M3855" i="6"/>
  <c r="M3856" i="6"/>
  <c r="M1862" i="6"/>
  <c r="M1863" i="6"/>
  <c r="M1864" i="6"/>
  <c r="M1865" i="6"/>
  <c r="M1866" i="6"/>
  <c r="M1867" i="6"/>
  <c r="M1868" i="6"/>
  <c r="M1869" i="6"/>
  <c r="M7067" i="6"/>
  <c r="M7068" i="6"/>
  <c r="M7069" i="6"/>
  <c r="M7070" i="6"/>
  <c r="M7071" i="6"/>
  <c r="M6526" i="6"/>
  <c r="M6527" i="6"/>
  <c r="M8283" i="6"/>
  <c r="M8284" i="6"/>
  <c r="M9543" i="6"/>
  <c r="M9544" i="6"/>
  <c r="M9545" i="6"/>
  <c r="M9546" i="6"/>
  <c r="M4130" i="6"/>
  <c r="M4131" i="6"/>
  <c r="M4045" i="6"/>
  <c r="M4046" i="6"/>
  <c r="M3665" i="6"/>
  <c r="M5435" i="6"/>
  <c r="M5436" i="6"/>
  <c r="M1889" i="6"/>
  <c r="M1890" i="6"/>
  <c r="M239" i="6"/>
  <c r="M240" i="6"/>
  <c r="M7828" i="6"/>
  <c r="M8219" i="6"/>
  <c r="M8220" i="6"/>
  <c r="M1226" i="6"/>
  <c r="M3777" i="6"/>
  <c r="M554" i="6"/>
  <c r="M701" i="6"/>
  <c r="M7088" i="6"/>
  <c r="M7089" i="6"/>
  <c r="M1096" i="6"/>
  <c r="M1097" i="6"/>
  <c r="M1098" i="6"/>
  <c r="M864" i="6"/>
  <c r="M865" i="6"/>
  <c r="M866" i="6"/>
  <c r="M867" i="6"/>
  <c r="M2921" i="6"/>
  <c r="M8567" i="6"/>
  <c r="M1954" i="6"/>
  <c r="M1955" i="6"/>
  <c r="M8067" i="6"/>
  <c r="M4569" i="6"/>
  <c r="M4570" i="6"/>
  <c r="M4571" i="6"/>
  <c r="M4572" i="6"/>
  <c r="M4573" i="6"/>
  <c r="M4574" i="6"/>
  <c r="M3123" i="6"/>
  <c r="M967" i="6"/>
  <c r="M968" i="6"/>
  <c r="M969" i="6"/>
  <c r="M9292" i="6"/>
  <c r="M9293" i="6"/>
  <c r="M9294" i="6"/>
  <c r="M9295" i="6"/>
  <c r="M2429" i="6"/>
  <c r="M2430" i="6"/>
  <c r="M3938" i="6"/>
  <c r="M3939" i="6"/>
  <c r="M3640" i="6"/>
  <c r="M3050" i="6"/>
  <c r="M1318" i="6"/>
  <c r="M1319" i="6"/>
  <c r="M9895" i="6"/>
  <c r="M9896" i="6"/>
  <c r="M9897" i="6"/>
  <c r="M9898" i="6"/>
  <c r="M9899" i="6"/>
  <c r="M9900" i="6"/>
  <c r="M769" i="6"/>
  <c r="M1667" i="6"/>
  <c r="M6664" i="6"/>
  <c r="M6665" i="6"/>
  <c r="M555" i="6"/>
  <c r="M556" i="6"/>
  <c r="M9901" i="6"/>
  <c r="M6766" i="6"/>
  <c r="M6767" i="6"/>
  <c r="M1760" i="6"/>
  <c r="M1761" i="6"/>
  <c r="M5317" i="6"/>
  <c r="M5318" i="6"/>
  <c r="M1668" i="6"/>
  <c r="M8719" i="6"/>
  <c r="M5239" i="6"/>
  <c r="M5240" i="6"/>
  <c r="M461" i="6"/>
  <c r="M462" i="6"/>
  <c r="M463" i="6"/>
  <c r="M4335" i="6"/>
  <c r="M1504" i="6"/>
  <c r="M3328" i="6"/>
  <c r="M1669" i="6"/>
  <c r="M8417" i="6"/>
  <c r="M6333" i="6"/>
  <c r="M2217" i="6"/>
  <c r="M2218" i="6"/>
  <c r="M478" i="6"/>
  <c r="M9612" i="6"/>
  <c r="M8819" i="6"/>
  <c r="M8820" i="6"/>
  <c r="M3051" i="6"/>
  <c r="M670" i="6"/>
  <c r="M2396" i="6"/>
  <c r="M2397" i="6"/>
  <c r="M7643" i="6"/>
  <c r="M7644" i="6"/>
  <c r="M7645" i="6"/>
  <c r="M7646" i="6"/>
  <c r="M7647" i="6"/>
  <c r="M7648" i="6"/>
  <c r="M7649" i="6"/>
  <c r="M7650" i="6"/>
  <c r="M7651" i="6"/>
  <c r="M6830" i="6"/>
  <c r="M9743" i="6"/>
  <c r="M9744" i="6"/>
  <c r="M9745" i="6"/>
  <c r="M9746" i="6"/>
  <c r="M4649" i="6"/>
  <c r="M3017" i="6"/>
  <c r="M3018" i="6"/>
  <c r="M6439" i="6"/>
  <c r="M6440" i="6"/>
  <c r="M5536" i="6"/>
  <c r="M5537" i="6"/>
  <c r="M3072" i="6"/>
  <c r="M1991" i="6"/>
  <c r="M1992" i="6"/>
  <c r="M1993" i="6"/>
  <c r="M4006" i="6"/>
  <c r="M4007" i="6"/>
  <c r="M1320" i="6"/>
  <c r="M1321" i="6"/>
  <c r="M1322" i="6"/>
  <c r="M1586" i="6"/>
  <c r="M1587" i="6"/>
  <c r="M1588" i="6"/>
  <c r="M6252" i="6"/>
  <c r="M6438" i="6"/>
  <c r="M4242" i="6"/>
  <c r="M1505" i="6"/>
  <c r="M1506" i="6"/>
  <c r="M2609" i="6"/>
  <c r="M2610" i="6"/>
  <c r="M1431" i="6"/>
  <c r="M8654" i="6"/>
  <c r="M8655" i="6"/>
  <c r="M8656" i="6"/>
  <c r="M8657" i="6"/>
  <c r="M8658" i="6"/>
  <c r="M5656" i="6"/>
  <c r="M3099" i="6"/>
  <c r="M3100" i="6"/>
  <c r="M3101" i="6"/>
  <c r="M3102" i="6"/>
  <c r="M3103" i="6"/>
  <c r="M3414" i="6"/>
  <c r="M3415" i="6"/>
  <c r="M4310" i="6"/>
  <c r="M4311" i="6"/>
  <c r="M1300" i="6"/>
  <c r="M1301" i="6"/>
  <c r="M6214" i="6"/>
  <c r="M6215" i="6"/>
  <c r="M6216" i="6"/>
  <c r="M5831" i="6"/>
  <c r="M5832" i="6"/>
  <c r="M5833" i="6"/>
  <c r="M5834" i="6"/>
  <c r="M2902" i="6"/>
  <c r="M2903" i="6"/>
  <c r="M2904" i="6"/>
  <c r="M2905" i="6"/>
  <c r="M9077" i="6"/>
  <c r="M9418" i="6"/>
  <c r="M9419" i="6"/>
  <c r="M5531" i="6"/>
  <c r="M807" i="6"/>
  <c r="M7461" i="6"/>
  <c r="M7462" i="6"/>
  <c r="M7463" i="6"/>
  <c r="M2560" i="6"/>
  <c r="M5153" i="6"/>
  <c r="M6057" i="6"/>
  <c r="M68" i="6"/>
  <c r="M180" i="6"/>
  <c r="M5324" i="6"/>
  <c r="M8098" i="6"/>
  <c r="M8099" i="6"/>
  <c r="M8100" i="6"/>
  <c r="M8101" i="6"/>
  <c r="M8102" i="6"/>
  <c r="M1848" i="6"/>
  <c r="M1722" i="6"/>
  <c r="M3241" i="6"/>
  <c r="M3242" i="6"/>
  <c r="M3243" i="6"/>
  <c r="M3244" i="6"/>
  <c r="M7345" i="6"/>
  <c r="M2979" i="6"/>
  <c r="M6584" i="6"/>
  <c r="M8857" i="6"/>
  <c r="M8858" i="6"/>
  <c r="M8859" i="6"/>
  <c r="M8860" i="6"/>
  <c r="M8861" i="6"/>
  <c r="M8862" i="6"/>
  <c r="M3904" i="6"/>
  <c r="M6869" i="6"/>
  <c r="M9345" i="6"/>
  <c r="M4731" i="6"/>
  <c r="M4732" i="6"/>
  <c r="M2740" i="6"/>
  <c r="M9819" i="6"/>
  <c r="M9820" i="6"/>
  <c r="M1344" i="6"/>
  <c r="M1345" i="6"/>
  <c r="M264" i="6"/>
  <c r="M265" i="6"/>
  <c r="M5676" i="6"/>
  <c r="M7955" i="6"/>
  <c r="M4266" i="6"/>
  <c r="M6620" i="6"/>
  <c r="M6621" i="6"/>
  <c r="M6622" i="6"/>
  <c r="M8627" i="6"/>
  <c r="M8628" i="6"/>
  <c r="M1207" i="6"/>
  <c r="M1208" i="6"/>
  <c r="M9211" i="6"/>
  <c r="M9212" i="6"/>
  <c r="M9213" i="6"/>
  <c r="M9214" i="6"/>
  <c r="M8934" i="6"/>
  <c r="M4391" i="6"/>
  <c r="M8304" i="6"/>
  <c r="M9536" i="6"/>
  <c r="M7016" i="6"/>
  <c r="M7017" i="6"/>
  <c r="M7346" i="6"/>
  <c r="M7073" i="6"/>
  <c r="M7074" i="6"/>
  <c r="M7075" i="6"/>
  <c r="M7076" i="6"/>
  <c r="M6768" i="6"/>
  <c r="M2412" i="6"/>
  <c r="M1905" i="6"/>
  <c r="M8700" i="6"/>
  <c r="M9485" i="6"/>
  <c r="M8045" i="6"/>
  <c r="M2785" i="6"/>
  <c r="M2786" i="6"/>
  <c r="M7880" i="6"/>
  <c r="M7464" i="6"/>
  <c r="M4320" i="6"/>
  <c r="M2406" i="6"/>
  <c r="M4380" i="6"/>
  <c r="M8980" i="6"/>
  <c r="M2351" i="6"/>
  <c r="M6714" i="6"/>
  <c r="M6715" i="6"/>
  <c r="M6716" i="6"/>
  <c r="M6717" i="6"/>
  <c r="M5071" i="6"/>
  <c r="M2407" i="6"/>
  <c r="M2408" i="6"/>
  <c r="M8721" i="6"/>
  <c r="M8722" i="6"/>
  <c r="M8432" i="6"/>
  <c r="M8659" i="6"/>
  <c r="M534" i="6"/>
  <c r="M9871" i="6"/>
  <c r="M8112" i="6"/>
  <c r="M3817" i="6"/>
  <c r="M843" i="6"/>
  <c r="M844" i="6"/>
  <c r="M845" i="6"/>
  <c r="M846" i="6"/>
  <c r="M847" i="6"/>
  <c r="M848" i="6"/>
  <c r="M849" i="6"/>
  <c r="M850" i="6"/>
  <c r="M7447" i="6"/>
  <c r="M7448" i="6"/>
  <c r="M7449" i="6"/>
  <c r="M7450" i="6"/>
  <c r="M9003" i="6"/>
  <c r="M9004" i="6"/>
  <c r="M9005" i="6"/>
  <c r="M835" i="6"/>
  <c r="M7340" i="6"/>
  <c r="M9221" i="6"/>
  <c r="M3641" i="6"/>
  <c r="M3642" i="6"/>
  <c r="M1115" i="6"/>
  <c r="M241" i="6"/>
  <c r="M6706" i="6"/>
  <c r="M4753" i="6"/>
  <c r="M3294" i="6"/>
  <c r="M3295" i="6"/>
  <c r="M808" i="6"/>
  <c r="M5897" i="6"/>
  <c r="M5898" i="6"/>
  <c r="M5319" i="6"/>
  <c r="M5320" i="6"/>
  <c r="M851" i="6"/>
  <c r="M852" i="6"/>
  <c r="M853" i="6"/>
  <c r="M5241" i="6"/>
  <c r="M6358" i="6"/>
  <c r="M5429" i="6"/>
  <c r="M5430" i="6"/>
  <c r="M4153" i="6"/>
  <c r="M4154" i="6"/>
  <c r="M9688" i="6"/>
  <c r="M9689" i="6"/>
  <c r="M9690" i="6"/>
  <c r="M9691" i="6"/>
  <c r="M4752" i="6"/>
  <c r="M8179" i="6"/>
  <c r="M2376" i="6"/>
  <c r="M4155" i="6"/>
  <c r="M9821" i="6"/>
  <c r="M9883" i="6"/>
  <c r="M7040" i="6"/>
  <c r="M7041" i="6"/>
  <c r="M7042" i="6"/>
  <c r="M2553" i="6"/>
  <c r="M5803" i="6"/>
  <c r="M8146" i="6"/>
  <c r="M8147" i="6"/>
  <c r="M8148" i="6"/>
  <c r="M351" i="6"/>
  <c r="M352" i="6"/>
  <c r="M353" i="6"/>
  <c r="M354" i="6"/>
  <c r="M355" i="6"/>
  <c r="M2885" i="6"/>
  <c r="M2079" i="6"/>
  <c r="M979" i="6"/>
  <c r="M4074" i="6"/>
  <c r="M4075" i="6"/>
  <c r="M4076" i="6"/>
  <c r="M4077" i="6"/>
  <c r="M2279" i="6"/>
  <c r="M4279" i="6"/>
  <c r="M1589" i="6"/>
  <c r="M1590" i="6"/>
  <c r="M7538" i="6"/>
  <c r="M7142" i="6"/>
  <c r="M7143" i="6"/>
  <c r="M7144" i="6"/>
  <c r="M7145" i="6"/>
  <c r="M8619" i="6"/>
  <c r="M8620" i="6"/>
  <c r="M5049" i="6"/>
  <c r="M5050" i="6"/>
  <c r="M5051" i="6"/>
  <c r="M7573" i="6"/>
  <c r="M6448" i="6"/>
  <c r="M7457" i="6"/>
  <c r="M4321" i="6"/>
  <c r="M6253" i="6"/>
  <c r="M6254" i="6"/>
  <c r="M6194" i="6"/>
  <c r="M8671" i="6"/>
  <c r="M5372" i="6"/>
  <c r="M5373" i="6"/>
  <c r="M5374" i="6"/>
  <c r="M5375" i="6"/>
  <c r="M5376" i="6"/>
  <c r="M5377" i="6"/>
  <c r="M7436" i="6"/>
  <c r="M9720" i="6"/>
  <c r="M9721" i="6"/>
  <c r="M9722" i="6"/>
  <c r="M2098" i="6"/>
  <c r="M6782" i="6"/>
  <c r="M6783" i="6"/>
  <c r="M6784" i="6"/>
  <c r="M6785" i="6"/>
  <c r="M6786" i="6"/>
  <c r="M7097" i="6"/>
  <c r="M7480" i="6"/>
  <c r="M7481" i="6"/>
  <c r="M7482" i="6"/>
  <c r="M1470" i="6"/>
  <c r="M1471" i="6"/>
  <c r="M1472" i="6"/>
  <c r="M1473" i="6"/>
  <c r="M5128" i="6"/>
  <c r="M2176" i="6"/>
  <c r="M1725" i="6"/>
  <c r="M4650" i="6"/>
  <c r="M3829" i="6"/>
  <c r="M2712" i="6"/>
  <c r="M1956" i="6"/>
  <c r="M9537" i="6"/>
  <c r="M9538" i="6"/>
  <c r="M4790" i="6"/>
  <c r="M4791" i="6"/>
  <c r="M1474" i="6"/>
  <c r="M1475" i="6"/>
  <c r="M3200" i="6"/>
  <c r="M3201" i="6"/>
  <c r="M3202" i="6"/>
  <c r="M6831" i="6"/>
  <c r="M7674" i="6"/>
  <c r="M2554" i="6"/>
  <c r="M4533" i="6"/>
  <c r="M9514" i="6"/>
  <c r="M5069" i="6"/>
  <c r="M6528" i="6"/>
  <c r="M868" i="6"/>
  <c r="M869" i="6"/>
  <c r="M356" i="6"/>
  <c r="M357" i="6"/>
  <c r="M5297" i="6"/>
  <c r="M5298" i="6"/>
  <c r="M981" i="6"/>
  <c r="M4366" i="6"/>
  <c r="M8488" i="6"/>
  <c r="M8489" i="6"/>
  <c r="M8490" i="6"/>
  <c r="M4674" i="6"/>
  <c r="M686" i="6"/>
  <c r="M687" i="6"/>
  <c r="M688" i="6"/>
  <c r="M8799" i="6"/>
  <c r="M8800" i="6"/>
  <c r="M8801" i="6"/>
  <c r="M2147" i="6"/>
  <c r="M2148" i="6"/>
  <c r="M2149" i="6"/>
  <c r="M1323" i="6"/>
  <c r="M8365" i="6"/>
  <c r="M9973" i="6"/>
  <c r="M9974" i="6"/>
  <c r="M5175" i="6"/>
  <c r="M5176" i="6"/>
  <c r="M3118" i="6"/>
  <c r="M8684" i="6"/>
  <c r="M8685" i="6"/>
  <c r="M8686" i="6"/>
  <c r="M8418" i="6"/>
  <c r="M8419" i="6"/>
  <c r="M753" i="6"/>
  <c r="M7951" i="6"/>
  <c r="M9837" i="6"/>
  <c r="M9838" i="6"/>
  <c r="M9839" i="6"/>
  <c r="M9840" i="6"/>
  <c r="M2320" i="6"/>
  <c r="M2321" i="6"/>
  <c r="M2322" i="6"/>
  <c r="M8397" i="6"/>
  <c r="M8398" i="6"/>
  <c r="M3710" i="6"/>
  <c r="M3711" i="6"/>
  <c r="M3712" i="6"/>
  <c r="M3713" i="6"/>
  <c r="M3203" i="6"/>
  <c r="M3205" i="6"/>
  <c r="M8825" i="6"/>
  <c r="M8826" i="6"/>
  <c r="M8827" i="6"/>
  <c r="M8828" i="6"/>
  <c r="M9741" i="6"/>
  <c r="M5141" i="6"/>
  <c r="M5142" i="6"/>
  <c r="M5143" i="6"/>
  <c r="M1690" i="6"/>
  <c r="M6138" i="6"/>
  <c r="M689" i="6"/>
  <c r="M690" i="6"/>
  <c r="M5419" i="6"/>
  <c r="M5420" i="6"/>
  <c r="M2801" i="6"/>
  <c r="M7098" i="6"/>
  <c r="M724" i="6"/>
  <c r="M3406" i="6"/>
  <c r="M3407" i="6"/>
  <c r="M9222" i="6"/>
  <c r="M5356" i="6"/>
  <c r="M8302" i="6"/>
  <c r="M5459" i="6"/>
  <c r="M5460" i="6"/>
  <c r="M5940" i="6"/>
  <c r="M5941" i="6"/>
  <c r="M219" i="6"/>
  <c r="M220" i="6"/>
  <c r="M221" i="6"/>
  <c r="M222" i="6"/>
  <c r="M3303" i="6"/>
  <c r="M2377" i="6"/>
  <c r="M1227" i="6"/>
  <c r="M2205" i="6"/>
  <c r="M2206" i="6"/>
  <c r="M2794" i="6"/>
  <c r="M6424" i="6"/>
  <c r="M7018" i="6"/>
  <c r="M1302" i="6"/>
  <c r="M1303" i="6"/>
  <c r="M3520" i="6"/>
  <c r="M9399" i="6"/>
  <c r="M5669" i="6"/>
  <c r="M196" i="6"/>
  <c r="M197" i="6"/>
  <c r="M198" i="6"/>
  <c r="M4047" i="6"/>
  <c r="M1906" i="6"/>
  <c r="M1907" i="6"/>
  <c r="M1908" i="6"/>
  <c r="M1060" i="6"/>
  <c r="M4109" i="6"/>
  <c r="M4110" i="6"/>
  <c r="M4111" i="6"/>
  <c r="M4112" i="6"/>
  <c r="M8533" i="6"/>
  <c r="M8534" i="6"/>
  <c r="M8535" i="6"/>
  <c r="M8536" i="6"/>
  <c r="M8537" i="6"/>
  <c r="M3961" i="6"/>
  <c r="M4733" i="6"/>
  <c r="M5200" i="6"/>
  <c r="M5201" i="6"/>
  <c r="M754" i="6"/>
  <c r="M4322" i="6"/>
  <c r="M5764" i="6"/>
  <c r="M5765" i="6"/>
  <c r="M8108" i="6"/>
  <c r="M6174" i="6"/>
  <c r="M1419" i="6"/>
  <c r="M427" i="6"/>
  <c r="M428" i="6"/>
  <c r="M429" i="6"/>
  <c r="M8781" i="6"/>
  <c r="M8782" i="6"/>
  <c r="M702" i="6"/>
  <c r="M9079" i="6"/>
  <c r="M9080" i="6"/>
  <c r="M9081" i="6"/>
  <c r="M8399" i="6"/>
  <c r="M7302" i="6"/>
  <c r="M2955" i="6"/>
  <c r="M2956" i="6"/>
  <c r="M2957" i="6"/>
  <c r="M2958" i="6"/>
  <c r="M6488" i="6"/>
  <c r="M492" i="6"/>
  <c r="M5072" i="6"/>
  <c r="M3229" i="6"/>
  <c r="M557" i="6"/>
  <c r="M558" i="6"/>
  <c r="M8491" i="6"/>
  <c r="M8492" i="6"/>
  <c r="M5708" i="6"/>
  <c r="M4175" i="6"/>
  <c r="M4176" i="6"/>
  <c r="M4971" i="6"/>
  <c r="M2846" i="6"/>
  <c r="M2847" i="6"/>
  <c r="M2848" i="6"/>
  <c r="M2849" i="6"/>
  <c r="M2850" i="6"/>
  <c r="M2851" i="6"/>
  <c r="M4043" i="6"/>
  <c r="M870" i="6"/>
  <c r="M9888" i="6"/>
  <c r="M9889" i="6"/>
  <c r="M9890" i="6"/>
  <c r="M9383" i="6"/>
  <c r="M3052" i="6"/>
  <c r="M3053" i="6"/>
  <c r="M298" i="6"/>
  <c r="M337" i="6"/>
  <c r="M3750" i="6"/>
  <c r="M3751" i="6"/>
  <c r="M3752" i="6"/>
  <c r="M4959" i="6"/>
  <c r="M5002" i="6"/>
  <c r="M9195" i="6"/>
  <c r="M9196" i="6"/>
  <c r="M9197" i="6"/>
  <c r="M9198" i="6"/>
  <c r="M9199" i="6"/>
  <c r="M9200" i="6"/>
  <c r="M4393" i="6"/>
  <c r="M4394" i="6"/>
  <c r="M7451" i="6"/>
  <c r="M7452" i="6"/>
  <c r="M7453" i="6"/>
  <c r="M7542" i="6"/>
  <c r="M8538" i="6"/>
  <c r="M2852" i="6"/>
  <c r="M2853" i="6"/>
  <c r="M2854" i="6"/>
  <c r="M2855" i="6"/>
  <c r="M9502" i="6"/>
  <c r="M9503" i="6"/>
  <c r="M9504" i="6"/>
  <c r="M9505" i="6"/>
  <c r="M5269" i="6"/>
  <c r="M7970" i="6"/>
  <c r="M7971" i="6"/>
  <c r="M7972" i="6"/>
  <c r="M7973" i="6"/>
  <c r="M7974" i="6"/>
  <c r="M1248" i="6"/>
  <c r="M7205" i="6"/>
  <c r="M7206" i="6"/>
  <c r="M7207" i="6"/>
  <c r="M4113" i="6"/>
  <c r="M4114" i="6"/>
  <c r="M1935" i="6"/>
  <c r="M1981" i="6"/>
  <c r="M8528" i="6"/>
  <c r="M8529" i="6"/>
  <c r="M3694" i="6"/>
  <c r="M3695" i="6"/>
  <c r="M3696" i="6"/>
  <c r="M3697" i="6"/>
  <c r="M7411" i="6"/>
  <c r="M7412" i="6"/>
  <c r="M7413" i="6"/>
  <c r="M7414" i="6"/>
  <c r="M7415" i="6"/>
  <c r="M7416" i="6"/>
  <c r="M7417" i="6"/>
  <c r="M9099" i="6"/>
  <c r="M9100" i="6"/>
  <c r="M9101" i="6"/>
  <c r="M9102" i="6"/>
  <c r="M9103" i="6"/>
  <c r="M2219" i="6"/>
  <c r="M2220" i="6"/>
  <c r="M2013" i="6"/>
  <c r="M8164" i="6"/>
  <c r="M8165" i="6"/>
  <c r="M9518" i="6"/>
  <c r="M1476" i="6"/>
  <c r="M4182" i="6"/>
  <c r="M4183" i="6"/>
  <c r="M4280" i="6"/>
  <c r="M4281" i="6"/>
  <c r="M4282" i="6"/>
  <c r="M4283" i="6"/>
  <c r="M4284" i="6"/>
  <c r="M4285" i="6"/>
  <c r="M4286" i="6"/>
  <c r="M9438" i="6"/>
  <c r="M9439" i="6"/>
  <c r="M9440" i="6"/>
  <c r="M1670" i="6"/>
  <c r="M1671" i="6"/>
  <c r="M1672" i="6"/>
  <c r="M9645" i="6"/>
  <c r="M5386" i="6"/>
  <c r="M5387" i="6"/>
  <c r="M5388" i="6"/>
  <c r="M5389" i="6"/>
  <c r="M2221" i="6"/>
  <c r="M2222" i="6"/>
  <c r="M8530" i="6"/>
  <c r="M7766" i="6"/>
  <c r="M3268" i="6"/>
  <c r="M3269" i="6"/>
  <c r="M3270" i="6"/>
  <c r="M3271" i="6"/>
  <c r="M3272" i="6"/>
  <c r="M3273" i="6"/>
  <c r="M3274" i="6"/>
  <c r="M3275" i="6"/>
  <c r="M7767" i="6"/>
  <c r="M7768" i="6"/>
  <c r="M8596" i="6"/>
  <c r="M8597" i="6"/>
  <c r="M8598" i="6"/>
  <c r="M1155" i="6"/>
  <c r="M1156" i="6"/>
  <c r="M3534" i="6"/>
  <c r="M4323" i="6"/>
  <c r="M5917" i="6"/>
  <c r="M2697" i="6"/>
  <c r="M2698" i="6"/>
  <c r="M2699" i="6"/>
  <c r="M4686" i="6"/>
  <c r="M7465" i="6"/>
  <c r="M9113" i="6"/>
  <c r="M9114" i="6"/>
  <c r="M9701" i="6"/>
  <c r="M9702" i="6"/>
  <c r="M9703" i="6"/>
  <c r="M9934" i="6"/>
  <c r="M1116" i="6"/>
  <c r="M7132" i="6"/>
  <c r="M2922" i="6"/>
  <c r="M4806" i="6"/>
  <c r="M4807" i="6"/>
  <c r="M4808" i="6"/>
  <c r="M4809" i="6"/>
  <c r="M4810" i="6"/>
  <c r="M8802" i="6"/>
  <c r="M9388" i="6"/>
  <c r="M5144" i="6"/>
  <c r="M5145" i="6"/>
  <c r="M9736" i="6"/>
  <c r="M1762" i="6"/>
  <c r="M1763" i="6"/>
  <c r="M1764" i="6"/>
  <c r="M8468" i="6"/>
  <c r="M8469" i="6"/>
  <c r="M6899" i="6"/>
  <c r="M6900" i="6"/>
  <c r="M6901" i="6"/>
  <c r="M6902" i="6"/>
  <c r="M6903" i="6"/>
  <c r="M6904" i="6"/>
  <c r="M9692" i="6"/>
  <c r="M6652" i="6"/>
  <c r="M6653" i="6"/>
  <c r="M3181" i="6"/>
  <c r="M3182" i="6"/>
  <c r="M3183" i="6"/>
  <c r="M3184" i="6"/>
  <c r="M6787" i="6"/>
  <c r="M5628" i="6"/>
  <c r="M5629" i="6"/>
  <c r="M8353" i="6"/>
  <c r="M2573" i="6"/>
  <c r="M7795" i="6"/>
  <c r="M7796" i="6"/>
  <c r="M7797" i="6"/>
  <c r="M7798" i="6"/>
  <c r="M7799" i="6"/>
  <c r="M4534" i="6"/>
  <c r="M4535" i="6"/>
  <c r="M6425" i="6"/>
  <c r="M6426" i="6"/>
  <c r="M6427" i="6"/>
  <c r="M9286" i="6"/>
  <c r="M5532" i="6"/>
  <c r="M5533" i="6"/>
  <c r="M2186" i="6"/>
  <c r="M5166" i="6"/>
  <c r="M3490" i="6"/>
  <c r="M3491" i="6"/>
  <c r="M3492" i="6"/>
  <c r="M559" i="6"/>
  <c r="M8050" i="6"/>
  <c r="M8051" i="6"/>
  <c r="M7690" i="6"/>
  <c r="M9859" i="6"/>
  <c r="M9860" i="6"/>
  <c r="M2364" i="6"/>
  <c r="M2365" i="6"/>
  <c r="M2366" i="6"/>
  <c r="M2367" i="6"/>
  <c r="M2368" i="6"/>
  <c r="M6058" i="6"/>
  <c r="M6059" i="6"/>
  <c r="M6060" i="6"/>
  <c r="M6061" i="6"/>
  <c r="M8493" i="6"/>
  <c r="M8494" i="6"/>
  <c r="M8495" i="6"/>
  <c r="M1157" i="6"/>
  <c r="M1432" i="6"/>
  <c r="M7811" i="6"/>
  <c r="M7812" i="6"/>
  <c r="M7176" i="6"/>
  <c r="M3598" i="6"/>
  <c r="M3599" i="6"/>
  <c r="M3600" i="6"/>
  <c r="M242" i="6"/>
  <c r="M243" i="6"/>
  <c r="M244" i="6"/>
  <c r="M7307" i="6"/>
  <c r="M7308" i="6"/>
  <c r="M4436" i="6"/>
  <c r="M3578" i="6"/>
  <c r="M3579" i="6"/>
  <c r="M3580" i="6"/>
  <c r="M3581" i="6"/>
  <c r="M3582" i="6"/>
  <c r="M3583" i="6"/>
  <c r="M3584" i="6"/>
  <c r="M6962" i="6"/>
  <c r="M1891" i="6"/>
  <c r="M4324" i="6"/>
  <c r="M4325" i="6"/>
  <c r="M7511" i="6"/>
  <c r="M7512" i="6"/>
  <c r="M4243" i="6"/>
  <c r="M671" i="6"/>
  <c r="M672" i="6"/>
  <c r="M9935" i="6"/>
  <c r="M3060" i="6"/>
  <c r="M3061" i="6"/>
  <c r="M3062" i="6"/>
  <c r="M2590" i="6"/>
  <c r="M3941" i="6"/>
  <c r="L3942" i="6"/>
  <c r="L5087" i="6"/>
  <c r="L6646" i="6"/>
  <c r="L6647" i="6"/>
  <c r="L9400" i="6"/>
  <c r="L9401" i="6"/>
  <c r="L9402" i="6"/>
  <c r="L9403" i="6"/>
  <c r="L9404" i="6"/>
  <c r="L9405" i="6"/>
  <c r="L9406" i="6"/>
  <c r="L2723" i="6"/>
  <c r="L3585" i="6"/>
  <c r="L6299" i="6"/>
  <c r="L6310" i="6"/>
  <c r="L8470" i="6"/>
  <c r="L9523" i="6"/>
  <c r="L9034" i="6"/>
  <c r="L9035" i="6"/>
  <c r="L9036" i="6"/>
  <c r="L3535" i="6"/>
  <c r="L3536" i="6"/>
  <c r="L2011" i="6"/>
  <c r="L6748" i="6"/>
  <c r="L5857" i="6"/>
  <c r="L5858" i="6"/>
  <c r="L6846" i="6"/>
  <c r="L6847" i="6"/>
  <c r="L6848" i="6"/>
  <c r="L6849" i="6"/>
  <c r="L6850" i="6"/>
  <c r="L6851" i="6"/>
  <c r="L6852" i="6"/>
  <c r="L1045" i="6"/>
  <c r="L3552" i="6"/>
  <c r="L3553" i="6"/>
  <c r="L5920" i="6"/>
  <c r="L5921" i="6"/>
  <c r="L5922" i="6"/>
  <c r="L5923" i="6"/>
  <c r="L1507" i="6"/>
  <c r="L4865" i="6"/>
  <c r="L1368" i="6"/>
  <c r="L5664" i="6"/>
  <c r="L5665" i="6"/>
  <c r="L8645" i="6"/>
  <c r="L5030" i="6"/>
  <c r="L5031" i="6"/>
  <c r="L7634" i="6"/>
  <c r="L7635" i="6"/>
  <c r="L7636" i="6"/>
  <c r="L7637" i="6"/>
  <c r="L3493" i="6"/>
  <c r="L3494" i="6"/>
  <c r="L5052" i="6"/>
  <c r="L5053" i="6"/>
  <c r="L5054" i="6"/>
  <c r="L5055" i="6"/>
  <c r="L5056" i="6"/>
  <c r="L5057" i="6"/>
  <c r="L5058" i="6"/>
  <c r="L6279" i="6"/>
  <c r="L6280" i="6"/>
  <c r="L6281" i="6"/>
  <c r="L6282" i="6"/>
  <c r="L7583" i="6"/>
  <c r="L8236" i="6"/>
  <c r="L8237" i="6"/>
  <c r="L5154" i="6"/>
  <c r="L4352" i="6"/>
  <c r="L1459" i="6"/>
  <c r="L7603" i="6"/>
  <c r="L7604" i="6"/>
  <c r="L7605" i="6"/>
  <c r="L266" i="6"/>
  <c r="L267" i="6"/>
  <c r="L268" i="6"/>
  <c r="L8305" i="6"/>
  <c r="L5088" i="6"/>
  <c r="L5089" i="6"/>
  <c r="L8698" i="6"/>
  <c r="L8699" i="6"/>
  <c r="L6979" i="6"/>
  <c r="L703" i="6"/>
  <c r="L2386" i="6"/>
  <c r="L970" i="6"/>
  <c r="L971" i="6"/>
  <c r="L5535" i="6"/>
  <c r="L4367" i="6"/>
  <c r="L4368" i="6"/>
  <c r="L4369" i="6"/>
  <c r="L7945" i="6"/>
  <c r="L7946" i="6"/>
  <c r="L7947" i="6"/>
  <c r="L809" i="6"/>
  <c r="L785" i="6"/>
  <c r="L2226" i="6"/>
  <c r="L4472" i="6"/>
  <c r="L4603" i="6"/>
  <c r="L4604" i="6"/>
  <c r="L4605" i="6"/>
  <c r="L3643" i="6"/>
  <c r="L6407" i="6"/>
  <c r="L6408" i="6"/>
  <c r="L6409" i="6"/>
  <c r="L560" i="6"/>
  <c r="L561" i="6"/>
  <c r="L562" i="6"/>
  <c r="L6625" i="6"/>
  <c r="L46" i="6"/>
  <c r="L4008" i="6"/>
  <c r="L4009" i="6"/>
  <c r="L9047" i="6"/>
  <c r="L9048" i="6"/>
  <c r="L9049" i="6"/>
  <c r="L9050" i="6"/>
  <c r="L7871" i="6"/>
  <c r="L7715" i="6"/>
  <c r="L5090" i="6"/>
  <c r="L5091" i="6"/>
  <c r="L5092" i="6"/>
  <c r="L5093" i="6"/>
  <c r="L5094" i="6"/>
  <c r="L8068" i="6"/>
  <c r="L8845" i="6"/>
  <c r="L836" i="6"/>
  <c r="L837" i="6"/>
  <c r="L3962" i="6"/>
  <c r="L3963" i="6"/>
  <c r="L3150" i="6"/>
  <c r="L3151" i="6"/>
  <c r="L3152" i="6"/>
  <c r="L4156" i="6"/>
  <c r="L4157" i="6"/>
  <c r="L4158" i="6"/>
  <c r="L4159" i="6"/>
  <c r="L4160" i="6"/>
  <c r="L4161" i="6"/>
  <c r="L4162" i="6"/>
  <c r="L4480" i="6"/>
  <c r="L1383" i="6"/>
  <c r="L1384" i="6"/>
  <c r="L1385" i="6"/>
  <c r="L100" i="6"/>
  <c r="L6939" i="6"/>
  <c r="L8637" i="6"/>
  <c r="L3586" i="6"/>
  <c r="L3587" i="6"/>
  <c r="L3588" i="6"/>
  <c r="L3589" i="6"/>
  <c r="L5637" i="6"/>
  <c r="L5638" i="6"/>
  <c r="L7437" i="6"/>
  <c r="L7438" i="6"/>
  <c r="L7439" i="6"/>
  <c r="L7466" i="6"/>
  <c r="L9861" i="6"/>
  <c r="L3778" i="6"/>
  <c r="L3779" i="6"/>
  <c r="L5321" i="6"/>
  <c r="L5918" i="6"/>
  <c r="L3834" i="6"/>
  <c r="L3943" i="6"/>
  <c r="L8954" i="6"/>
  <c r="L8955" i="6"/>
  <c r="L8956" i="6"/>
  <c r="L8957" i="6"/>
  <c r="L8958" i="6"/>
  <c r="L8959" i="6"/>
  <c r="L8960" i="6"/>
  <c r="L9143" i="6"/>
  <c r="L9144" i="6"/>
  <c r="L9145" i="6"/>
  <c r="L8890" i="6"/>
  <c r="L8891" i="6"/>
  <c r="L2679" i="6"/>
  <c r="L6313" i="6"/>
  <c r="L6314" i="6"/>
  <c r="L6041" i="6"/>
  <c r="L8238" i="6"/>
  <c r="L8239" i="6"/>
  <c r="L8387" i="6"/>
  <c r="L8388" i="6"/>
  <c r="L8389" i="6"/>
  <c r="L3673" i="6"/>
  <c r="L9041" i="6"/>
  <c r="L4882" i="6"/>
  <c r="L4883" i="6"/>
  <c r="L6635" i="6"/>
  <c r="L6636" i="6"/>
  <c r="L6637" i="6"/>
  <c r="L6638" i="6"/>
  <c r="L6639" i="6"/>
  <c r="L6541" i="6"/>
  <c r="L9757" i="6"/>
  <c r="L9758" i="6"/>
  <c r="L810" i="6"/>
  <c r="L2089" i="6"/>
  <c r="L2090" i="6"/>
  <c r="L2177" i="6"/>
  <c r="L9164" i="6"/>
  <c r="L9165" i="6"/>
  <c r="L168" i="6"/>
  <c r="L2335" i="6"/>
  <c r="L269" i="6"/>
  <c r="L430" i="6"/>
  <c r="L431" i="6"/>
  <c r="L432" i="6"/>
  <c r="L433" i="6"/>
  <c r="L434" i="6"/>
  <c r="L7919" i="6"/>
  <c r="L7995" i="6"/>
  <c r="L7996" i="6"/>
  <c r="L7997" i="6"/>
  <c r="L7998" i="6"/>
  <c r="L7999" i="6"/>
  <c r="L4052" i="6"/>
  <c r="L4053" i="6"/>
  <c r="L5962" i="6"/>
  <c r="L5963" i="6"/>
  <c r="L5964" i="6"/>
  <c r="L5965" i="6"/>
  <c r="L5966" i="6"/>
  <c r="L5967" i="6"/>
  <c r="L7109" i="6"/>
  <c r="L7110" i="6"/>
  <c r="L7111" i="6"/>
  <c r="L7881" i="6"/>
  <c r="L7882" i="6"/>
  <c r="L8909" i="6"/>
  <c r="L2780" i="6"/>
  <c r="L2781" i="6"/>
  <c r="L2782" i="6"/>
  <c r="L2783" i="6"/>
  <c r="L2784" i="6"/>
  <c r="L725" i="6"/>
  <c r="L5155" i="6"/>
  <c r="L5156" i="6"/>
  <c r="L5157" i="6"/>
  <c r="L5158" i="6"/>
  <c r="L5159" i="6"/>
  <c r="L5160" i="6"/>
  <c r="L5161" i="6"/>
  <c r="L9446" i="6"/>
  <c r="L9447" i="6"/>
  <c r="L9448" i="6"/>
  <c r="L9449" i="6"/>
  <c r="L9450" i="6"/>
  <c r="L3521" i="6"/>
  <c r="L4420" i="6"/>
  <c r="L4421" i="6"/>
  <c r="L3522" i="6"/>
  <c r="L3523" i="6"/>
  <c r="L6242" i="6"/>
  <c r="L6243" i="6"/>
  <c r="L6244" i="6"/>
  <c r="L6245" i="6"/>
  <c r="L435" i="6"/>
  <c r="L436" i="6"/>
  <c r="L437" i="6"/>
  <c r="L2312" i="6"/>
  <c r="L8863" i="6"/>
  <c r="L8864" i="6"/>
  <c r="L5129" i="6"/>
  <c r="L6441" i="6"/>
  <c r="L2235" i="6"/>
  <c r="L5840" i="6"/>
  <c r="L270" i="6"/>
  <c r="L271" i="6"/>
  <c r="L21" i="6"/>
  <c r="L7164" i="6"/>
  <c r="L7165" i="6"/>
  <c r="L7166" i="6"/>
  <c r="L1420" i="6"/>
  <c r="L1421" i="6"/>
  <c r="L1084" i="6"/>
  <c r="L1085" i="6"/>
  <c r="L1086" i="6"/>
  <c r="L1087" i="6"/>
  <c r="L6728" i="6"/>
  <c r="L6729" i="6"/>
  <c r="L6518" i="6"/>
  <c r="L6730" i="6"/>
  <c r="L6731" i="6"/>
  <c r="L6732" i="6"/>
  <c r="L3427" i="6"/>
  <c r="L3428" i="6"/>
  <c r="L3429" i="6"/>
  <c r="L3780" i="6"/>
  <c r="L3781" i="6"/>
  <c r="L3782" i="6"/>
  <c r="L3783" i="6"/>
  <c r="L8069" i="6"/>
  <c r="L8070" i="6"/>
  <c r="L8071" i="6"/>
  <c r="L8072" i="6"/>
  <c r="L8073" i="6"/>
  <c r="L4054" i="6"/>
  <c r="L4055" i="6"/>
  <c r="L4056" i="6"/>
  <c r="L4057" i="6"/>
  <c r="L4058" i="6"/>
  <c r="L610" i="6"/>
  <c r="L7557" i="6"/>
  <c r="L8017" i="6"/>
  <c r="L9451" i="6"/>
  <c r="L9452" i="6"/>
  <c r="L2724" i="6"/>
  <c r="L4405" i="6"/>
  <c r="L4406" i="6"/>
  <c r="L4407" i="6"/>
  <c r="L4408" i="6"/>
  <c r="L8787" i="6"/>
  <c r="L9119" i="6"/>
  <c r="L9120" i="6"/>
  <c r="L8046" i="6"/>
  <c r="L8539" i="6"/>
  <c r="L8540" i="6"/>
  <c r="L8541" i="6"/>
  <c r="L8542" i="6"/>
  <c r="L8543" i="6"/>
  <c r="L8865" i="6"/>
  <c r="L5413" i="6"/>
  <c r="L5414" i="6"/>
  <c r="L871" i="6"/>
  <c r="L4596" i="6"/>
  <c r="L4597" i="6"/>
  <c r="L4598" i="6"/>
  <c r="L4599" i="6"/>
  <c r="L4600" i="6"/>
  <c r="L5405" i="6"/>
  <c r="L5406" i="6"/>
  <c r="L5407" i="6"/>
  <c r="L6993" i="6"/>
  <c r="L6994" i="6"/>
  <c r="L6995" i="6"/>
  <c r="L9265" i="6"/>
  <c r="L9266" i="6"/>
  <c r="L7333" i="6"/>
  <c r="L9635" i="6"/>
  <c r="L9636" i="6"/>
  <c r="L9637" i="6"/>
  <c r="L9638" i="6"/>
  <c r="L5996" i="6"/>
  <c r="L2248" i="6"/>
  <c r="L2061" i="6"/>
  <c r="L2062" i="6"/>
  <c r="L2063" i="6"/>
  <c r="L4575" i="6"/>
  <c r="L4576" i="6"/>
  <c r="L4577" i="6"/>
  <c r="L4578" i="6"/>
  <c r="L4579" i="6"/>
  <c r="L5510" i="6"/>
  <c r="L5511" i="6"/>
  <c r="L5512" i="6"/>
  <c r="L5513" i="6"/>
  <c r="L5415" i="6"/>
  <c r="L3002" i="6"/>
  <c r="L3003" i="6"/>
  <c r="L1266" i="6"/>
  <c r="L1267" i="6"/>
  <c r="L1268" i="6"/>
  <c r="L1269" i="6"/>
  <c r="L8808" i="6"/>
  <c r="L4094" i="6"/>
  <c r="L4095" i="6"/>
  <c r="L4096" i="6"/>
  <c r="L4097" i="6"/>
  <c r="L2378" i="6"/>
  <c r="L2379" i="6"/>
  <c r="L9206" i="6"/>
  <c r="L9207" i="6"/>
  <c r="L9208" i="6"/>
  <c r="L9209" i="6"/>
  <c r="L4244" i="6"/>
  <c r="L1704" i="6"/>
  <c r="L7593" i="6"/>
  <c r="L7594" i="6"/>
  <c r="L7595" i="6"/>
  <c r="L4059" i="6"/>
  <c r="L4060" i="6"/>
  <c r="L7309" i="6"/>
  <c r="L6255" i="6"/>
  <c r="L6256" i="6"/>
  <c r="L6191" i="6"/>
  <c r="L6192" i="6"/>
  <c r="L8335" i="6"/>
  <c r="L223" i="6"/>
  <c r="L224" i="6"/>
  <c r="L8829" i="6"/>
  <c r="L8830" i="6"/>
  <c r="L9420" i="6"/>
  <c r="L2124" i="6"/>
  <c r="L1061" i="6"/>
  <c r="L1062" i="6"/>
  <c r="L6557" i="6"/>
  <c r="L4451" i="6"/>
  <c r="L4452" i="6"/>
  <c r="L4453" i="6"/>
  <c r="L4454" i="6"/>
  <c r="L8083" i="6"/>
  <c r="L9632" i="6"/>
  <c r="L69" i="6"/>
  <c r="L299" i="6"/>
  <c r="L300" i="6"/>
  <c r="L301" i="6"/>
  <c r="L302" i="6"/>
  <c r="L303" i="6"/>
  <c r="L304" i="6"/>
  <c r="L305" i="6"/>
  <c r="L306" i="6"/>
  <c r="L307" i="6"/>
  <c r="L872" i="6"/>
  <c r="L873" i="6"/>
  <c r="L2178" i="6"/>
  <c r="L5481" i="6"/>
  <c r="L811" i="6"/>
  <c r="L3028" i="6"/>
  <c r="L3029" i="6"/>
  <c r="L9349" i="6"/>
  <c r="L1046" i="6"/>
  <c r="L1047" i="6"/>
  <c r="L1742" i="6"/>
  <c r="L563" i="6"/>
  <c r="L564" i="6"/>
  <c r="L8924" i="6"/>
  <c r="L1209" i="6"/>
  <c r="L5473" i="6"/>
  <c r="L5474" i="6"/>
  <c r="L5475" i="6"/>
  <c r="L5476" i="6"/>
  <c r="L5130" i="6"/>
  <c r="L8137" i="6"/>
  <c r="L8138" i="6"/>
  <c r="L5095" i="6"/>
  <c r="L5096" i="6"/>
  <c r="L1433" i="6"/>
  <c r="L3230" i="6"/>
  <c r="L4481" i="6"/>
  <c r="L4482" i="6"/>
  <c r="L4483" i="6"/>
  <c r="L4484" i="6"/>
  <c r="L4485" i="6"/>
  <c r="L4486" i="6"/>
  <c r="L2906" i="6"/>
  <c r="L5549" i="6"/>
  <c r="L5550" i="6"/>
  <c r="L5551" i="6"/>
  <c r="L5552" i="6"/>
  <c r="L5553" i="6"/>
  <c r="L5554" i="6"/>
  <c r="L1030" i="6"/>
  <c r="L1031" i="6"/>
  <c r="L3476" i="6"/>
  <c r="L9891" i="6"/>
  <c r="L4250" i="6"/>
  <c r="L4251" i="6"/>
  <c r="L6042" i="6"/>
  <c r="L6043" i="6"/>
  <c r="L6044" i="6"/>
  <c r="L5421" i="6"/>
  <c r="L5422" i="6"/>
  <c r="L5423" i="6"/>
  <c r="L5424" i="6"/>
  <c r="L5425" i="6"/>
  <c r="L7962" i="6"/>
  <c r="L2814" i="6"/>
  <c r="L3455" i="6"/>
  <c r="L5997" i="6"/>
  <c r="L8508" i="6"/>
  <c r="L8509" i="6"/>
  <c r="L8510" i="6"/>
  <c r="L8511" i="6"/>
  <c r="L8512" i="6"/>
  <c r="L8513" i="6"/>
  <c r="L4915" i="6"/>
  <c r="L4069" i="6"/>
  <c r="L4987" i="6"/>
  <c r="L4988" i="6"/>
  <c r="L8727" i="6"/>
  <c r="L9215" i="6"/>
  <c r="L9216" i="6"/>
  <c r="L2294" i="6"/>
  <c r="L2295" i="6"/>
  <c r="L2296" i="6"/>
  <c r="L8618" i="6"/>
  <c r="L9407" i="6"/>
  <c r="L9408" i="6"/>
  <c r="L9409" i="6"/>
  <c r="L8892" i="6"/>
  <c r="L8893" i="6"/>
  <c r="L5325" i="6"/>
  <c r="L5614" i="6"/>
  <c r="L5924" i="6"/>
  <c r="L4792" i="6"/>
  <c r="L4793" i="6"/>
  <c r="L4794" i="6"/>
  <c r="L4795" i="6"/>
  <c r="L5177" i="6"/>
  <c r="L5178" i="6"/>
  <c r="L5179" i="6"/>
  <c r="L5180" i="6"/>
  <c r="L5181" i="6"/>
  <c r="L726" i="6"/>
  <c r="L7815" i="6"/>
  <c r="L7816" i="6"/>
  <c r="L7817" i="6"/>
  <c r="L7818" i="6"/>
  <c r="L506" i="6"/>
  <c r="L507" i="6"/>
  <c r="L4115" i="6"/>
  <c r="L127" i="6"/>
  <c r="L128" i="6"/>
  <c r="L3210" i="6"/>
  <c r="L3211" i="6"/>
  <c r="L3212" i="6"/>
  <c r="L3213" i="6"/>
  <c r="L7778" i="6"/>
  <c r="L7779" i="6"/>
  <c r="L7780" i="6"/>
  <c r="L3204" i="6"/>
  <c r="L5263" i="6"/>
  <c r="L5264" i="6"/>
  <c r="L5942" i="6"/>
  <c r="L1012" i="6"/>
  <c r="L1013" i="6"/>
  <c r="L6980" i="6"/>
  <c r="L6981" i="6"/>
  <c r="L6982" i="6"/>
  <c r="L6489" i="6"/>
  <c r="L1568" i="6"/>
  <c r="L5202" i="6"/>
  <c r="L5203" i="6"/>
  <c r="L4916" i="6"/>
  <c r="L1624" i="6"/>
  <c r="L6193" i="6"/>
  <c r="L6130" i="6"/>
  <c r="L6131" i="6"/>
  <c r="L9916" i="6"/>
  <c r="L4897" i="6"/>
  <c r="L6021" i="6"/>
  <c r="L9531" i="6"/>
  <c r="L9532" i="6"/>
  <c r="L9533" i="6"/>
  <c r="L611" i="6"/>
  <c r="L612" i="6"/>
  <c r="L6386" i="6"/>
  <c r="L6387" i="6"/>
  <c r="L6388" i="6"/>
  <c r="L5477" i="6"/>
  <c r="L1485" i="6"/>
  <c r="L535" i="6"/>
  <c r="L2135" i="6"/>
  <c r="L9848" i="6"/>
  <c r="L5117" i="6"/>
  <c r="L5118" i="6"/>
  <c r="L5119" i="6"/>
  <c r="L593" i="6"/>
  <c r="L594" i="6"/>
  <c r="L8894" i="6"/>
  <c r="L8895" i="6"/>
  <c r="L6132" i="6"/>
  <c r="L6133" i="6"/>
  <c r="L329" i="6"/>
  <c r="L1210" i="6"/>
  <c r="L1211" i="6"/>
  <c r="L1212" i="6"/>
  <c r="L1213" i="6"/>
  <c r="L22" i="6"/>
  <c r="L23" i="6"/>
  <c r="L24" i="6"/>
  <c r="L25" i="6"/>
  <c r="L4010" i="6"/>
  <c r="L6832" i="6"/>
  <c r="L6833" i="6"/>
  <c r="L6834" i="6"/>
  <c r="L1982" i="6"/>
  <c r="L1983" i="6"/>
  <c r="L6927" i="6"/>
  <c r="L438" i="6"/>
  <c r="L439" i="6"/>
  <c r="L440" i="6"/>
  <c r="L441" i="6"/>
  <c r="L442" i="6"/>
  <c r="L7281" i="6"/>
  <c r="L7282" i="6"/>
  <c r="L5603" i="6"/>
  <c r="L5604" i="6"/>
  <c r="L5605" i="6"/>
  <c r="L5606" i="6"/>
  <c r="L9978" i="6"/>
  <c r="L9979" i="6"/>
  <c r="L9128" i="6"/>
  <c r="L9129" i="6"/>
  <c r="L9130" i="6"/>
  <c r="L9131" i="6"/>
  <c r="L4898" i="6"/>
  <c r="L4884" i="6"/>
  <c r="L4885" i="6"/>
  <c r="L4886" i="6"/>
  <c r="L9806" i="6"/>
  <c r="L9807" i="6"/>
  <c r="L9808" i="6"/>
  <c r="L9809" i="6"/>
  <c r="L9810" i="6"/>
  <c r="L9487" i="6"/>
  <c r="L9488" i="6"/>
  <c r="L9489" i="6"/>
  <c r="L5399" i="6"/>
  <c r="L5400" i="6"/>
  <c r="L4422" i="6"/>
  <c r="L4423" i="6"/>
  <c r="L693" i="6"/>
  <c r="L694" i="6"/>
  <c r="L1776" i="6"/>
  <c r="L1777" i="6"/>
  <c r="L1778" i="6"/>
  <c r="L1779" i="6"/>
  <c r="L1780" i="6"/>
  <c r="L8074" i="6"/>
  <c r="L6232" i="6"/>
  <c r="L6233" i="6"/>
  <c r="L6234" i="6"/>
  <c r="L6235" i="6"/>
  <c r="L1434" i="6"/>
  <c r="L2445" i="6"/>
  <c r="L169" i="6"/>
  <c r="L170" i="6"/>
  <c r="L3495" i="6"/>
  <c r="L3496" i="6"/>
  <c r="L3497" i="6"/>
  <c r="L1279" i="6"/>
  <c r="L1280" i="6"/>
  <c r="L6676" i="6"/>
  <c r="L4701" i="6"/>
  <c r="L4702" i="6"/>
  <c r="L5270" i="6"/>
  <c r="L5271" i="6"/>
  <c r="L3430" i="6"/>
  <c r="L1909" i="6"/>
  <c r="L1910" i="6"/>
  <c r="L2297" i="6"/>
  <c r="L1959" i="6"/>
  <c r="L2" i="6"/>
  <c r="L5555" i="6"/>
  <c r="L5556" i="6"/>
  <c r="L3498" i="6"/>
  <c r="L3499" i="6"/>
  <c r="L3500" i="6"/>
  <c r="L4085" i="6"/>
  <c r="L2207" i="6"/>
  <c r="L2208" i="6"/>
  <c r="L4667" i="6"/>
  <c r="L4668" i="6"/>
  <c r="L4669" i="6"/>
  <c r="L4336" i="6"/>
  <c r="L4337" i="6"/>
  <c r="L7029" i="6"/>
  <c r="L7030" i="6"/>
  <c r="L7031" i="6"/>
  <c r="L7032" i="6"/>
  <c r="L5585" i="6"/>
  <c r="L3988" i="6"/>
  <c r="L2313" i="6"/>
  <c r="L2314" i="6"/>
  <c r="L2315" i="6"/>
  <c r="L8084" i="6"/>
  <c r="L2307" i="6"/>
  <c r="L2308" i="6"/>
  <c r="L2309" i="6"/>
  <c r="L2249" i="6"/>
  <c r="L339" i="6"/>
  <c r="L340" i="6"/>
  <c r="L341" i="6"/>
  <c r="L2923" i="6"/>
  <c r="L2924" i="6"/>
  <c r="L2925" i="6"/>
  <c r="L2926" i="6"/>
  <c r="L3800" i="6"/>
  <c r="L3801" i="6"/>
  <c r="L3802" i="6"/>
  <c r="L854" i="6"/>
  <c r="L855" i="6"/>
  <c r="L9303" i="6"/>
  <c r="L9304" i="6"/>
  <c r="L9305" i="6"/>
  <c r="L47" i="6"/>
  <c r="L9356" i="6"/>
  <c r="L9357" i="6"/>
  <c r="L9358" i="6"/>
  <c r="L7757" i="6"/>
  <c r="L7758" i="6"/>
  <c r="L7516" i="6"/>
  <c r="L7517" i="6"/>
  <c r="L7518" i="6"/>
  <c r="L7519" i="6"/>
  <c r="L7520" i="6"/>
  <c r="L7521" i="6"/>
  <c r="L7522" i="6"/>
  <c r="L1637" i="6"/>
  <c r="L3989" i="6"/>
  <c r="L7701" i="6"/>
  <c r="L8925" i="6"/>
  <c r="L8926" i="6"/>
  <c r="L8927" i="6"/>
  <c r="L8255" i="6"/>
  <c r="L8256" i="6"/>
  <c r="L8257" i="6"/>
  <c r="L9680" i="6"/>
  <c r="L1625" i="6"/>
  <c r="L2446" i="6"/>
  <c r="L2447" i="6"/>
  <c r="L2448" i="6"/>
  <c r="L9319" i="6"/>
  <c r="L9975" i="6"/>
  <c r="L1281" i="6"/>
  <c r="L9441" i="6"/>
  <c r="L9442" i="6"/>
  <c r="L5773" i="6"/>
  <c r="L3460" i="6"/>
  <c r="L3461" i="6"/>
  <c r="L8725" i="6"/>
  <c r="L4934" i="6"/>
  <c r="L1422" i="6"/>
  <c r="L1423" i="6"/>
  <c r="L3610" i="6"/>
  <c r="L3611" i="6"/>
  <c r="L3612" i="6"/>
  <c r="L3613" i="6"/>
  <c r="L3614" i="6"/>
  <c r="L3216" i="6"/>
  <c r="L3217" i="6"/>
  <c r="L3218" i="6"/>
  <c r="L3219" i="6"/>
  <c r="L3220" i="6"/>
  <c r="L3221" i="6"/>
  <c r="L8961" i="6"/>
  <c r="L9992" i="6"/>
  <c r="L9993" i="6"/>
  <c r="L9994" i="6"/>
  <c r="L4618" i="6"/>
  <c r="L4619" i="6"/>
  <c r="L4620" i="6"/>
  <c r="L4621" i="6"/>
  <c r="L9470" i="6"/>
  <c r="L9471" i="6"/>
  <c r="L5607" i="6"/>
  <c r="L1183" i="6"/>
  <c r="L1184" i="6"/>
  <c r="L1185" i="6"/>
  <c r="L1186" i="6"/>
  <c r="L5528" i="6"/>
  <c r="L6134" i="6"/>
  <c r="L4353" i="6"/>
  <c r="L8030" i="6"/>
  <c r="L8031" i="6"/>
  <c r="L1947" i="6"/>
  <c r="L1386" i="6"/>
  <c r="L7000" i="6"/>
  <c r="L874" i="6"/>
  <c r="L7924" i="6"/>
  <c r="L9964" i="6"/>
  <c r="L9965" i="6"/>
  <c r="L9966" i="6"/>
  <c r="L9967" i="6"/>
  <c r="L9968" i="6"/>
  <c r="L9522" i="6"/>
  <c r="L5275" i="6"/>
  <c r="L3159" i="6"/>
  <c r="L3160" i="6"/>
  <c r="L3161" i="6"/>
  <c r="L3162" i="6"/>
  <c r="L3163" i="6"/>
  <c r="L3164" i="6"/>
  <c r="L9330" i="6"/>
  <c r="L7056" i="6"/>
  <c r="L7057" i="6"/>
  <c r="L7058" i="6"/>
  <c r="L7059" i="6"/>
  <c r="L6680" i="6"/>
  <c r="L6681" i="6"/>
  <c r="L6682" i="6"/>
  <c r="L6683" i="6"/>
  <c r="L7493" i="6"/>
  <c r="L2933" i="6"/>
  <c r="L6071" i="6"/>
  <c r="L7310" i="6"/>
  <c r="L7311" i="6"/>
  <c r="L7312" i="6"/>
  <c r="L7313" i="6"/>
  <c r="L5272" i="6"/>
  <c r="L8846" i="6"/>
  <c r="L8847" i="6"/>
  <c r="L1346" i="6"/>
  <c r="L5968" i="6"/>
  <c r="L5969" i="6"/>
  <c r="L5970" i="6"/>
  <c r="L6257" i="6"/>
  <c r="L3073" i="6"/>
  <c r="L3074" i="6"/>
  <c r="L4691" i="6"/>
  <c r="L5657" i="6"/>
  <c r="L2676" i="6"/>
  <c r="L8579" i="6"/>
  <c r="L8580" i="6"/>
  <c r="L7939" i="6"/>
  <c r="L7940" i="6"/>
  <c r="L8687" i="6"/>
  <c r="L8688" i="6"/>
  <c r="L8689" i="6"/>
  <c r="L8690" i="6"/>
  <c r="L2491" i="6"/>
  <c r="L2492" i="6"/>
  <c r="L7791" i="6"/>
  <c r="L4385" i="6"/>
  <c r="L9332" i="6"/>
  <c r="L9333" i="6"/>
  <c r="L9334" i="6"/>
  <c r="L9335" i="6"/>
  <c r="L9336" i="6"/>
  <c r="L2198" i="6"/>
  <c r="L2199" i="6"/>
  <c r="L9547" i="6"/>
  <c r="L9548" i="6"/>
  <c r="L1743" i="6"/>
  <c r="L1744" i="6"/>
  <c r="L1745" i="6"/>
  <c r="L2236" i="6"/>
  <c r="L2237" i="6"/>
  <c r="L2238" i="6"/>
  <c r="L2239" i="6"/>
  <c r="L4813" i="6"/>
  <c r="L4814" i="6"/>
  <c r="L4815" i="6"/>
  <c r="L8962" i="6"/>
  <c r="L856" i="6"/>
  <c r="L5695" i="6"/>
  <c r="L6334" i="6"/>
  <c r="L6335" i="6"/>
  <c r="L6336" i="6"/>
  <c r="L3944" i="6"/>
  <c r="L3945" i="6"/>
  <c r="L3946" i="6"/>
  <c r="L3947" i="6"/>
  <c r="L6633" i="6"/>
  <c r="L6634" i="6"/>
  <c r="L3304" i="6"/>
  <c r="L9902" i="6"/>
  <c r="L5032" i="6"/>
  <c r="L5033" i="6"/>
  <c r="L5207" i="6"/>
  <c r="L5752" i="6"/>
  <c r="L5753" i="6"/>
  <c r="L9166" i="6"/>
  <c r="L9167" i="6"/>
  <c r="L9168" i="6"/>
  <c r="L2750" i="6"/>
  <c r="L2751" i="6"/>
  <c r="L9410" i="6"/>
  <c r="L9411" i="6"/>
  <c r="L5887" i="6"/>
  <c r="L5888" i="6"/>
  <c r="L5889" i="6"/>
  <c r="L9976" i="6"/>
  <c r="L9977" i="6"/>
  <c r="L4234" i="6"/>
  <c r="L9667" i="6"/>
  <c r="L4536" i="6"/>
  <c r="L4537" i="6"/>
  <c r="L6612" i="6"/>
  <c r="L8195" i="6"/>
  <c r="L8196" i="6"/>
  <c r="L1726" i="6"/>
  <c r="L5853" i="6"/>
  <c r="L5854" i="6"/>
  <c r="L5855" i="6"/>
  <c r="L8872" i="6"/>
  <c r="L464" i="6"/>
  <c r="L465" i="6"/>
  <c r="L6654" i="6"/>
  <c r="L85" i="6"/>
  <c r="L4089" i="6"/>
  <c r="L9582" i="6"/>
  <c r="L7613" i="6"/>
  <c r="L2155" i="6"/>
  <c r="L1079" i="6"/>
  <c r="L8200" i="6"/>
  <c r="L2200" i="6"/>
  <c r="L2201" i="6"/>
  <c r="L2156" i="6"/>
  <c r="L2157" i="6"/>
  <c r="L2158" i="6"/>
  <c r="L3905" i="6"/>
  <c r="L3906" i="6"/>
  <c r="L4210" i="6"/>
  <c r="L8941" i="6"/>
  <c r="L949" i="6"/>
  <c r="L5498" i="6"/>
  <c r="L755" i="6"/>
  <c r="L756" i="6"/>
  <c r="L1435" i="6"/>
  <c r="L5514" i="6"/>
  <c r="L5515" i="6"/>
  <c r="L5516" i="6"/>
  <c r="L3" i="6"/>
  <c r="L4" i="6"/>
  <c r="L5" i="6"/>
  <c r="L1638" i="6"/>
  <c r="L1639" i="6"/>
  <c r="L1640" i="6"/>
  <c r="L7440" i="6"/>
  <c r="L493" i="6"/>
  <c r="L494" i="6"/>
  <c r="L9393" i="6"/>
  <c r="L9394" i="6"/>
  <c r="L9395" i="6"/>
  <c r="L5703" i="6"/>
  <c r="L5704" i="6"/>
  <c r="L8240" i="6"/>
  <c r="L7691" i="6"/>
  <c r="L7692" i="6"/>
  <c r="L7693" i="6"/>
  <c r="L4386" i="6"/>
  <c r="L8910" i="6"/>
  <c r="L8911" i="6"/>
  <c r="L6669" i="6"/>
  <c r="L6670" i="6"/>
  <c r="L2729" i="6"/>
  <c r="L2730" i="6"/>
  <c r="L2731" i="6"/>
  <c r="L1641" i="6"/>
  <c r="L5034" i="6"/>
  <c r="L5035" i="6"/>
  <c r="L5036" i="6"/>
  <c r="L5037" i="6"/>
  <c r="L838" i="6"/>
  <c r="L6062" i="6"/>
  <c r="L6063" i="6"/>
  <c r="L5047" i="6"/>
  <c r="L3477" i="6"/>
  <c r="L3478" i="6"/>
  <c r="L7458" i="6"/>
  <c r="L7459" i="6"/>
  <c r="L7460" i="6"/>
  <c r="L7170" i="6"/>
  <c r="L481" i="6"/>
  <c r="L482" i="6"/>
  <c r="L483" i="6"/>
  <c r="L484" i="6"/>
  <c r="L485" i="6"/>
  <c r="L2795" i="6"/>
  <c r="L26" i="6"/>
  <c r="L27" i="6"/>
  <c r="L466" i="6"/>
  <c r="L2483" i="6"/>
  <c r="L2484" i="6"/>
  <c r="L2485" i="6"/>
  <c r="L6788" i="6"/>
  <c r="L695" i="6"/>
  <c r="L6258" i="6"/>
  <c r="L4580" i="6"/>
  <c r="L8821" i="6"/>
  <c r="L2760" i="6"/>
  <c r="L2761" i="6"/>
  <c r="L2762" i="6"/>
  <c r="L2763" i="6"/>
  <c r="L2764" i="6"/>
  <c r="L2765" i="6"/>
  <c r="L9958" i="6"/>
  <c r="L9959" i="6"/>
  <c r="L9960" i="6"/>
  <c r="L9961" i="6"/>
  <c r="L1158" i="6"/>
  <c r="L1159" i="6"/>
  <c r="L2052" i="6"/>
  <c r="L3286" i="6"/>
  <c r="L5182" i="6"/>
  <c r="L6123" i="6"/>
  <c r="L4211" i="6"/>
  <c r="L8471" i="6"/>
  <c r="L8472" i="6"/>
  <c r="L8473" i="6"/>
  <c r="L1228" i="6"/>
  <c r="L1229" i="6"/>
  <c r="L1230" i="6"/>
  <c r="L7836" i="6"/>
  <c r="L2431" i="6"/>
  <c r="L2432" i="6"/>
  <c r="L7749" i="6"/>
  <c r="L4448" i="6"/>
  <c r="L4631" i="6"/>
  <c r="L4632" i="6"/>
  <c r="L9496" i="6"/>
  <c r="L9497" i="6"/>
  <c r="L6567" i="6"/>
  <c r="L6568" i="6"/>
  <c r="L6569" i="6"/>
  <c r="L6570" i="6"/>
  <c r="L3857" i="6"/>
  <c r="L7159" i="6"/>
  <c r="L7160" i="6"/>
  <c r="L7161" i="6"/>
  <c r="L7019" i="6"/>
  <c r="L6410" i="6"/>
  <c r="L6503" i="6"/>
  <c r="L6504" i="6"/>
  <c r="L42" i="6"/>
  <c r="L1892" i="6"/>
  <c r="L8336" i="6"/>
  <c r="L2227" i="6"/>
  <c r="L2228" i="6"/>
  <c r="L5985" i="6"/>
  <c r="L5986" i="6"/>
  <c r="L6853" i="6"/>
  <c r="L7264" i="6"/>
  <c r="L7265" i="6"/>
  <c r="L7266" i="6"/>
  <c r="L7267" i="6"/>
  <c r="L7598" i="6"/>
  <c r="L7599" i="6"/>
  <c r="L7600" i="6"/>
  <c r="L7361" i="6"/>
  <c r="L171" i="6"/>
  <c r="L5869" i="6"/>
  <c r="L5870" i="6"/>
  <c r="L5871" i="6"/>
  <c r="L9277" i="6"/>
  <c r="L9278" i="6"/>
  <c r="L9279" i="6"/>
  <c r="L9280" i="6"/>
  <c r="L9281" i="6"/>
  <c r="L3784" i="6"/>
  <c r="L3785" i="6"/>
  <c r="L3786" i="6"/>
  <c r="L5426" i="6"/>
  <c r="L7374" i="6"/>
  <c r="L595" i="6"/>
  <c r="L596" i="6"/>
  <c r="L5608" i="6"/>
  <c r="L4473" i="6"/>
  <c r="L4474" i="6"/>
  <c r="L2053" i="6"/>
  <c r="L2054" i="6"/>
  <c r="L1099" i="6"/>
  <c r="L5682" i="6"/>
  <c r="L5683" i="6"/>
  <c r="L9472" i="6"/>
  <c r="L9473" i="6"/>
  <c r="L7283" i="6"/>
  <c r="L7284" i="6"/>
  <c r="L7285" i="6"/>
  <c r="L7728" i="6"/>
  <c r="L7729" i="6"/>
  <c r="L7730" i="6"/>
  <c r="L7731" i="6"/>
  <c r="L245" i="6"/>
  <c r="L246" i="6"/>
  <c r="L3726" i="6"/>
  <c r="L7772" i="6"/>
  <c r="L7660" i="6"/>
  <c r="L7661" i="6"/>
  <c r="L7662" i="6"/>
  <c r="L7663" i="6"/>
  <c r="L7664" i="6"/>
  <c r="L7665" i="6"/>
  <c r="L4224" i="6"/>
  <c r="L1249" i="6"/>
  <c r="L7177" i="6"/>
  <c r="L6337" i="6"/>
  <c r="L5401" i="6"/>
  <c r="L696" i="6"/>
  <c r="L3870" i="6"/>
  <c r="L3871" i="6"/>
  <c r="L3872" i="6"/>
  <c r="L4235" i="6"/>
  <c r="L1304" i="6"/>
  <c r="L1305" i="6"/>
  <c r="L1306" i="6"/>
  <c r="L6236" i="6"/>
  <c r="L6237" i="6"/>
  <c r="L5724" i="6"/>
  <c r="L5725" i="6"/>
  <c r="L5726" i="6"/>
  <c r="L5727" i="6"/>
  <c r="L4727" i="6"/>
  <c r="L4703" i="6"/>
  <c r="L4704" i="6"/>
  <c r="L2327" i="6"/>
  <c r="L2328" i="6"/>
  <c r="L6139" i="6"/>
  <c r="L6140" i="6"/>
  <c r="L5925" i="6"/>
  <c r="L5926" i="6"/>
  <c r="L3222" i="6"/>
  <c r="L3223" i="6"/>
  <c r="L9341" i="6"/>
  <c r="L5074" i="6"/>
  <c r="L5075" i="6"/>
  <c r="L5076" i="6"/>
  <c r="L5077" i="6"/>
  <c r="L2680" i="6"/>
  <c r="L2681" i="6"/>
  <c r="L4098" i="6"/>
  <c r="L3803" i="6"/>
  <c r="L3804" i="6"/>
  <c r="L3805" i="6"/>
  <c r="L3806" i="6"/>
  <c r="L3807" i="6"/>
  <c r="L3808" i="6"/>
  <c r="L3809" i="6"/>
  <c r="L3810" i="6"/>
  <c r="L148" i="6"/>
  <c r="L149" i="6"/>
  <c r="L150" i="6"/>
  <c r="L4823" i="6"/>
  <c r="L6972" i="6"/>
  <c r="L6973" i="6"/>
  <c r="L6974" i="6"/>
  <c r="L6975" i="6"/>
  <c r="L9936" i="6"/>
  <c r="L9937" i="6"/>
  <c r="L9938" i="6"/>
  <c r="L9939" i="6"/>
  <c r="L9940" i="6"/>
  <c r="L9941" i="6"/>
  <c r="L7872" i="6"/>
  <c r="L7873" i="6"/>
  <c r="L5487" i="6"/>
  <c r="L5488" i="6"/>
  <c r="L5489" i="6"/>
  <c r="L3567" i="6"/>
  <c r="L5146" i="6"/>
  <c r="L5147" i="6"/>
  <c r="L3501" i="6"/>
  <c r="L3873" i="6"/>
  <c r="L3874" i="6"/>
  <c r="L3875" i="6"/>
  <c r="L3876" i="6"/>
  <c r="L3877" i="6"/>
  <c r="L8764" i="6"/>
  <c r="L8765" i="6"/>
  <c r="L8766" i="6"/>
  <c r="L8767" i="6"/>
  <c r="L8768" i="6"/>
  <c r="L7732" i="6"/>
  <c r="L7733" i="6"/>
  <c r="L7734" i="6"/>
  <c r="L7735" i="6"/>
  <c r="L7736" i="6"/>
  <c r="L7543" i="6"/>
  <c r="L3314" i="6"/>
  <c r="L3315" i="6"/>
  <c r="L8113" i="6"/>
  <c r="L8114" i="6"/>
  <c r="L8115" i="6"/>
  <c r="L8116" i="6"/>
  <c r="L4960" i="6"/>
  <c r="L2136" i="6"/>
  <c r="L2137" i="6"/>
  <c r="L9021" i="6"/>
  <c r="L9849" i="6"/>
  <c r="L9850" i="6"/>
  <c r="L9851" i="6"/>
  <c r="L9568" i="6"/>
  <c r="L6519" i="6"/>
  <c r="L308" i="6"/>
  <c r="L309" i="6"/>
  <c r="L310" i="6"/>
  <c r="L311" i="6"/>
  <c r="L9830" i="6"/>
  <c r="L9615" i="6"/>
  <c r="L6605" i="6"/>
  <c r="L7054" i="6"/>
  <c r="L4606" i="6"/>
  <c r="L8052" i="6"/>
  <c r="L3644" i="6"/>
  <c r="L3645" i="6"/>
  <c r="L5408" i="6"/>
  <c r="L9359" i="6"/>
  <c r="L9360" i="6"/>
  <c r="L3258" i="6"/>
  <c r="L3259" i="6"/>
  <c r="L8337" i="6"/>
  <c r="L8338" i="6"/>
  <c r="L8339" i="6"/>
  <c r="L8340" i="6"/>
  <c r="L3054" i="6"/>
  <c r="L3055" i="6"/>
  <c r="L3056" i="6"/>
  <c r="L3057" i="6"/>
  <c r="L3058" i="6"/>
  <c r="L6870" i="6"/>
  <c r="L6871" i="6"/>
  <c r="L6872" i="6"/>
  <c r="L6873" i="6"/>
  <c r="L5517" i="6"/>
  <c r="L5518" i="6"/>
  <c r="L5519" i="6"/>
  <c r="L4853" i="6"/>
  <c r="L4854" i="6"/>
  <c r="L4855" i="6"/>
  <c r="L4856" i="6"/>
  <c r="L4857" i="6"/>
  <c r="L1893" i="6"/>
  <c r="L4899" i="6"/>
  <c r="L4900" i="6"/>
  <c r="L4901" i="6"/>
  <c r="L4902" i="6"/>
  <c r="L4903" i="6"/>
  <c r="L4904" i="6"/>
  <c r="L1525" i="6"/>
  <c r="L1526" i="6"/>
  <c r="L1527" i="6"/>
  <c r="L1528" i="6"/>
  <c r="L1529" i="6"/>
  <c r="L1530" i="6"/>
  <c r="L1531" i="6"/>
  <c r="L1532" i="6"/>
  <c r="L9267" i="6"/>
  <c r="L9268" i="6"/>
  <c r="L3601" i="6"/>
  <c r="L3602" i="6"/>
  <c r="L3603" i="6"/>
  <c r="L3604" i="6"/>
  <c r="L3605" i="6"/>
  <c r="L3606" i="6"/>
  <c r="L812" i="6"/>
  <c r="L813" i="6"/>
  <c r="L814" i="6"/>
  <c r="L6542" i="6"/>
  <c r="L6543" i="6"/>
  <c r="L5183" i="6"/>
  <c r="L4061" i="6"/>
  <c r="L4062" i="6"/>
  <c r="L4063" i="6"/>
  <c r="L4064" i="6"/>
  <c r="L9115" i="6"/>
  <c r="L9116" i="6"/>
  <c r="L9117" i="6"/>
  <c r="L4607" i="6"/>
  <c r="L5766" i="6"/>
  <c r="L5767" i="6"/>
  <c r="L2493" i="6"/>
  <c r="L8186" i="6"/>
  <c r="L8187" i="6"/>
  <c r="L8188" i="6"/>
  <c r="L151" i="6"/>
  <c r="L152" i="6"/>
  <c r="L153" i="6"/>
  <c r="L154" i="6"/>
  <c r="L7278" i="6"/>
  <c r="L2990" i="6"/>
  <c r="L2991" i="6"/>
  <c r="L2992" i="6"/>
  <c r="L2993" i="6"/>
  <c r="L3380" i="6"/>
  <c r="L3381" i="6"/>
  <c r="L3382" i="6"/>
  <c r="L982" i="6"/>
  <c r="L4065" i="6"/>
  <c r="L2080" i="6"/>
  <c r="L4225" i="6"/>
  <c r="L4226" i="6"/>
  <c r="L1642" i="6"/>
  <c r="L8085" i="6"/>
  <c r="L8086" i="6"/>
  <c r="L1307" i="6"/>
  <c r="L2329" i="6"/>
  <c r="L5431" i="6"/>
  <c r="L5432" i="6"/>
  <c r="L5433" i="6"/>
  <c r="L5224" i="6"/>
  <c r="L5225" i="6"/>
  <c r="L5226" i="6"/>
  <c r="L5227" i="6"/>
  <c r="L5378" i="6"/>
  <c r="L8963" i="6"/>
  <c r="L8964" i="6"/>
  <c r="L4487" i="6"/>
  <c r="L2766" i="6"/>
  <c r="L2767" i="6"/>
  <c r="L2768" i="6"/>
  <c r="L6141" i="6"/>
  <c r="L4989" i="6"/>
  <c r="L7279" i="6"/>
  <c r="L3756" i="6"/>
  <c r="L3757" i="6"/>
  <c r="L3758" i="6"/>
  <c r="L3907" i="6"/>
  <c r="L3908" i="6"/>
  <c r="L7020" i="6"/>
  <c r="L7021" i="6"/>
  <c r="L7022" i="6"/>
  <c r="L7483" i="6"/>
  <c r="L6" i="6"/>
  <c r="L7" i="6"/>
  <c r="L3554" i="6"/>
  <c r="L6677" i="6"/>
  <c r="L3388" i="6"/>
  <c r="L3389" i="6"/>
  <c r="L6826" i="6"/>
  <c r="L2099" i="6"/>
  <c r="L2100" i="6"/>
  <c r="L4905" i="6"/>
  <c r="L5038" i="6"/>
  <c r="L5039" i="6"/>
  <c r="L5040" i="6"/>
  <c r="L5041" i="6"/>
  <c r="L5042" i="6"/>
  <c r="L3537" i="6"/>
  <c r="L3538" i="6"/>
  <c r="L4287" i="6"/>
  <c r="L3431" i="6"/>
  <c r="L3432" i="6"/>
  <c r="L3433" i="6"/>
  <c r="L247" i="6"/>
  <c r="L9320" i="6"/>
  <c r="L9321" i="6"/>
  <c r="L3142" i="6"/>
  <c r="L3143" i="6"/>
  <c r="L3034" i="6"/>
  <c r="L1118" i="6"/>
  <c r="L8783" i="6"/>
  <c r="L9474" i="6"/>
  <c r="L7373" i="6"/>
  <c r="L5569" i="6"/>
  <c r="L1071" i="6"/>
  <c r="L5248" i="6"/>
  <c r="L2352" i="6"/>
  <c r="L2353" i="6"/>
  <c r="L9884" i="6"/>
  <c r="L9885" i="6"/>
  <c r="L9560" i="6"/>
  <c r="L5295" i="6"/>
  <c r="L2797" i="6"/>
  <c r="L2815" i="6"/>
  <c r="L2816" i="6"/>
  <c r="L2817" i="6"/>
  <c r="L3296" i="6"/>
  <c r="L3297" i="6"/>
  <c r="L3298" i="6"/>
  <c r="L7467" i="6"/>
  <c r="L7468" i="6"/>
  <c r="L9786" i="6"/>
  <c r="L9787" i="6"/>
  <c r="L9788" i="6"/>
  <c r="L9789" i="6"/>
  <c r="L9790" i="6"/>
  <c r="L8737" i="6"/>
  <c r="L5579" i="6"/>
  <c r="L2580" i="6"/>
  <c r="L2581" i="6"/>
  <c r="L2582" i="6"/>
  <c r="L9306" i="6"/>
  <c r="L9307" i="6"/>
  <c r="L5357" i="6"/>
  <c r="L2641" i="6"/>
  <c r="L8790" i="6"/>
  <c r="L1048" i="6"/>
  <c r="L1049" i="6"/>
  <c r="L1050" i="6"/>
  <c r="L770" i="6"/>
  <c r="L771" i="6"/>
  <c r="L772" i="6"/>
  <c r="L773" i="6"/>
  <c r="L774" i="6"/>
  <c r="L2064" i="6"/>
  <c r="L5971" i="6"/>
  <c r="L5972" i="6"/>
  <c r="L3006" i="6"/>
  <c r="L9710" i="6"/>
  <c r="L9711" i="6"/>
  <c r="L6884" i="6"/>
  <c r="L9155" i="6"/>
  <c r="L9156" i="6"/>
  <c r="L9157" i="6"/>
  <c r="L9158" i="6"/>
  <c r="L9159" i="6"/>
  <c r="L9160" i="6"/>
  <c r="L4538" i="6"/>
  <c r="L5786" i="6"/>
  <c r="L5787" i="6"/>
  <c r="L5788" i="6"/>
  <c r="L5789" i="6"/>
  <c r="L5790" i="6"/>
  <c r="L5791" i="6"/>
  <c r="L5792" i="6"/>
  <c r="L5793" i="6"/>
  <c r="L5794" i="6"/>
  <c r="L5795" i="6"/>
  <c r="L5796" i="6"/>
  <c r="L2101" i="6"/>
  <c r="L1119" i="6"/>
  <c r="L1120" i="6"/>
  <c r="L3727" i="6"/>
  <c r="L3728" i="6"/>
  <c r="L3729" i="6"/>
  <c r="L3730" i="6"/>
  <c r="L4032" i="6"/>
  <c r="L4033" i="6"/>
  <c r="L5437" i="6"/>
  <c r="L5438" i="6"/>
  <c r="L9668" i="6"/>
  <c r="L9669" i="6"/>
  <c r="L9670" i="6"/>
  <c r="L4549" i="6"/>
  <c r="L4550" i="6"/>
  <c r="L4267" i="6"/>
  <c r="L857" i="6"/>
  <c r="L4921" i="6"/>
  <c r="L4922" i="6"/>
  <c r="L9322" i="6"/>
  <c r="L3185" i="6"/>
  <c r="L3186" i="6"/>
  <c r="L6799" i="6"/>
  <c r="L6800" i="6"/>
  <c r="L6801" i="6"/>
  <c r="L6733" i="6"/>
  <c r="L6734" i="6"/>
  <c r="L6735" i="6"/>
  <c r="L6736" i="6"/>
  <c r="L6737" i="6"/>
  <c r="L6738" i="6"/>
  <c r="L6739" i="6"/>
  <c r="L6544" i="6"/>
  <c r="L6545" i="6"/>
  <c r="L6546" i="6"/>
  <c r="L6547" i="6"/>
  <c r="L508" i="6"/>
  <c r="L8139" i="6"/>
  <c r="L8140" i="6"/>
  <c r="L8141" i="6"/>
  <c r="L3348" i="6"/>
  <c r="L2202" i="6"/>
  <c r="L2203" i="6"/>
  <c r="L6626" i="6"/>
  <c r="L6627" i="6"/>
  <c r="L2741" i="6"/>
  <c r="L2742" i="6"/>
  <c r="L143" i="6"/>
  <c r="L1877" i="6"/>
  <c r="L6701" i="6"/>
  <c r="L5249" i="6"/>
  <c r="L2264" i="6"/>
  <c r="L2265" i="6"/>
  <c r="L2266" i="6"/>
  <c r="L9607" i="6"/>
  <c r="L7576" i="6"/>
  <c r="L7202" i="6"/>
  <c r="L3698" i="6"/>
  <c r="L3699" i="6"/>
  <c r="L3700" i="6"/>
  <c r="L3701" i="6"/>
  <c r="L2269" i="6"/>
  <c r="L2270" i="6"/>
  <c r="L7072" i="6"/>
  <c r="L4268" i="6"/>
  <c r="L9569" i="6"/>
  <c r="L6203" i="6"/>
  <c r="L5666" i="6"/>
  <c r="L4633" i="6"/>
  <c r="L4634" i="6"/>
  <c r="L3456" i="6"/>
  <c r="L9132" i="6"/>
  <c r="L9133" i="6"/>
  <c r="L7513" i="6"/>
  <c r="L272" i="6"/>
  <c r="L273" i="6"/>
  <c r="L274" i="6"/>
  <c r="L6769" i="6"/>
  <c r="L2042" i="6"/>
  <c r="L6204" i="6"/>
  <c r="L3811" i="6"/>
  <c r="L3812" i="6"/>
  <c r="L2912" i="6"/>
  <c r="L3858" i="6"/>
  <c r="L613" i="6"/>
  <c r="L3626" i="6"/>
  <c r="L3627" i="6"/>
  <c r="L3628" i="6"/>
  <c r="L1727" i="6"/>
  <c r="L1728" i="6"/>
  <c r="L4146" i="6"/>
  <c r="L8303" i="6"/>
  <c r="L6513" i="6"/>
  <c r="L6514" i="6"/>
  <c r="L6515" i="6"/>
  <c r="L8285" i="6"/>
  <c r="L2611" i="6"/>
  <c r="L536" i="6"/>
  <c r="L537" i="6"/>
  <c r="L926" i="6"/>
  <c r="L8149" i="6"/>
  <c r="L1596" i="6"/>
  <c r="L1597" i="6"/>
  <c r="L1598" i="6"/>
  <c r="L4126" i="6"/>
  <c r="L727" i="6"/>
  <c r="L728" i="6"/>
  <c r="L729" i="6"/>
  <c r="L3731" i="6"/>
  <c r="L3732" i="6"/>
  <c r="L7157" i="6"/>
  <c r="L7158" i="6"/>
  <c r="L70" i="6"/>
  <c r="L4370" i="6"/>
  <c r="L248" i="6"/>
  <c r="L1478" i="6"/>
  <c r="L2179" i="6"/>
  <c r="L2180" i="6"/>
  <c r="L1781" i="6"/>
  <c r="L1782" i="6"/>
  <c r="L1783" i="6"/>
  <c r="L225" i="6"/>
  <c r="L249" i="6"/>
  <c r="L9911" i="6"/>
  <c r="L9912" i="6"/>
  <c r="L3119" i="6"/>
  <c r="L2713" i="6"/>
  <c r="L6142" i="6"/>
  <c r="L6143" i="6"/>
  <c r="L6144" i="6"/>
  <c r="L6145" i="6"/>
  <c r="L6146" i="6"/>
  <c r="L4824" i="6"/>
  <c r="L4825" i="6"/>
  <c r="L6490" i="6"/>
  <c r="L6491" i="6"/>
  <c r="L7763" i="6"/>
  <c r="L1680" i="6"/>
  <c r="L1681" i="6"/>
  <c r="L3607" i="6"/>
  <c r="L3124" i="6"/>
  <c r="L4048" i="6"/>
  <c r="L4049" i="6"/>
  <c r="L1436" i="6"/>
  <c r="L1437" i="6"/>
  <c r="L1438" i="6"/>
  <c r="L1439" i="6"/>
  <c r="L9822" i="6"/>
  <c r="L9823" i="6"/>
  <c r="L9908" i="6"/>
  <c r="L9909" i="6"/>
  <c r="L8003" i="6"/>
  <c r="L6289" i="6"/>
  <c r="L6290" i="6"/>
  <c r="L6291" i="6"/>
  <c r="L9301" i="6"/>
  <c r="L704" i="6"/>
  <c r="L5059" i="6"/>
  <c r="L9574" i="6"/>
  <c r="L1065" i="6"/>
  <c r="L7930" i="6"/>
  <c r="L1599" i="6"/>
  <c r="L5326" i="6"/>
  <c r="L5327" i="6"/>
  <c r="L7819" i="6"/>
  <c r="L5506" i="6"/>
  <c r="L9693" i="6"/>
  <c r="L1591" i="6"/>
  <c r="L2125" i="6"/>
  <c r="L6449" i="6"/>
  <c r="L9846" i="6"/>
  <c r="L7800" i="6"/>
  <c r="L6238" i="6"/>
  <c r="L6239" i="6"/>
  <c r="L2280" i="6"/>
  <c r="L509" i="6"/>
  <c r="L8354" i="6"/>
  <c r="L8355" i="6"/>
  <c r="L8356" i="6"/>
  <c r="L8357" i="6"/>
  <c r="L8166" i="6"/>
  <c r="L8167" i="6"/>
  <c r="L5427" i="6"/>
  <c r="L5250" i="6"/>
  <c r="L5731" i="6"/>
  <c r="L7112" i="6"/>
  <c r="L7113" i="6"/>
  <c r="L7114" i="6"/>
  <c r="L7115" i="6"/>
  <c r="L7116" i="6"/>
  <c r="L7117" i="6"/>
  <c r="L7118" i="6"/>
  <c r="L7119" i="6"/>
  <c r="L7120" i="6"/>
  <c r="L7121" i="6"/>
  <c r="L5314" i="6"/>
  <c r="L5478" i="6"/>
  <c r="L5479" i="6"/>
  <c r="L7326" i="6"/>
  <c r="L8653" i="6"/>
  <c r="L7769" i="6"/>
  <c r="L2550" i="6"/>
  <c r="L1066" i="6"/>
  <c r="L614" i="6"/>
  <c r="L615" i="6"/>
  <c r="L616" i="6"/>
  <c r="L617" i="6"/>
  <c r="L5337" i="6"/>
  <c r="L3502" i="6"/>
  <c r="L467" i="6"/>
  <c r="L5439" i="6"/>
  <c r="L5440" i="6"/>
  <c r="L5441" i="6"/>
  <c r="L5442" i="6"/>
  <c r="L5443" i="6"/>
  <c r="L5444" i="6"/>
  <c r="L9475" i="6"/>
  <c r="L9476" i="6"/>
  <c r="L9477" i="6"/>
  <c r="L129" i="6"/>
  <c r="L5623" i="6"/>
  <c r="L7102" i="6"/>
  <c r="L7103" i="6"/>
  <c r="L7104" i="6"/>
  <c r="L4437" i="6"/>
  <c r="L4438" i="6"/>
  <c r="L2065" i="6"/>
  <c r="L2066" i="6"/>
  <c r="L2067" i="6"/>
  <c r="L2068" i="6"/>
  <c r="L6007" i="6"/>
  <c r="L6008" i="6"/>
  <c r="L6374" i="6"/>
  <c r="L6770" i="6"/>
  <c r="L2193" i="6"/>
  <c r="L2194" i="6"/>
  <c r="L5338" i="6"/>
  <c r="L5339" i="6"/>
  <c r="L5340" i="6"/>
  <c r="L5341" i="6"/>
  <c r="L5342" i="6"/>
  <c r="L8306" i="6"/>
  <c r="L8307" i="6"/>
  <c r="L8308" i="6"/>
  <c r="L5228" i="6"/>
  <c r="L5229" i="6"/>
  <c r="L5230" i="6"/>
  <c r="L5231" i="6"/>
  <c r="L8286" i="6"/>
  <c r="L7801" i="6"/>
  <c r="L7802" i="6"/>
  <c r="L7803" i="6"/>
  <c r="L6529" i="6"/>
  <c r="L6530" i="6"/>
  <c r="L6740" i="6"/>
  <c r="L6741" i="6"/>
  <c r="L9029" i="6"/>
  <c r="L9030" i="6"/>
  <c r="L636" i="6"/>
  <c r="L637" i="6"/>
  <c r="L638" i="6"/>
  <c r="L639" i="6"/>
  <c r="L640" i="6"/>
  <c r="L9529" i="6"/>
  <c r="L3231" i="6"/>
  <c r="L927" i="6"/>
  <c r="L928" i="6"/>
  <c r="L2612" i="6"/>
  <c r="L2613" i="6"/>
  <c r="L3733" i="6"/>
  <c r="L3734" i="6"/>
  <c r="L3735" i="6"/>
  <c r="L3736" i="6"/>
  <c r="L3737" i="6"/>
  <c r="L3738" i="6"/>
  <c r="L7975" i="6"/>
  <c r="L1051" i="6"/>
  <c r="L5596" i="6"/>
  <c r="L2102" i="6"/>
  <c r="L6085" i="6"/>
  <c r="L6854" i="6"/>
  <c r="L6855" i="6"/>
  <c r="L5284" i="6"/>
  <c r="L5285" i="6"/>
  <c r="L8981" i="6"/>
  <c r="L8982" i="6"/>
  <c r="L8983" i="6"/>
  <c r="L8984" i="6"/>
  <c r="L4236" i="6"/>
  <c r="L3948" i="6"/>
  <c r="L2652" i="6"/>
  <c r="L2653" i="6"/>
  <c r="L2654" i="6"/>
  <c r="L250" i="6"/>
  <c r="L251" i="6"/>
  <c r="L9094" i="6"/>
  <c r="L275" i="6"/>
  <c r="L276" i="6"/>
  <c r="L5630" i="6"/>
  <c r="L4990" i="6"/>
  <c r="L6749" i="6"/>
  <c r="L6750" i="6"/>
  <c r="L6751" i="6"/>
  <c r="L5927" i="6"/>
  <c r="L5928" i="6"/>
  <c r="L9436" i="6"/>
  <c r="L7223" i="6"/>
  <c r="L7224" i="6"/>
  <c r="L7225" i="6"/>
  <c r="L9913" i="6"/>
  <c r="L5684" i="6"/>
  <c r="L6300" i="6"/>
  <c r="L929" i="6"/>
  <c r="L930" i="6"/>
  <c r="L931" i="6"/>
  <c r="L932" i="6"/>
  <c r="L933" i="6"/>
  <c r="L934" i="6"/>
  <c r="L7948" i="6"/>
  <c r="L1554" i="6"/>
  <c r="L1135" i="6"/>
  <c r="L5396" i="6"/>
  <c r="L5276" i="6"/>
  <c r="L5277" i="6"/>
  <c r="L5278" i="6"/>
  <c r="L5279" i="6"/>
  <c r="L5280" i="6"/>
  <c r="L5998" i="6"/>
  <c r="L5999" i="6"/>
  <c r="L6000" i="6"/>
  <c r="L6009" i="6"/>
  <c r="L6010" i="6"/>
  <c r="L6011" i="6"/>
  <c r="L2629" i="6"/>
  <c r="L5781" i="6"/>
  <c r="L5782" i="6"/>
  <c r="L8784" i="6"/>
  <c r="L8785" i="6"/>
  <c r="L4917" i="6"/>
  <c r="L4918" i="6"/>
  <c r="L1913" i="6"/>
  <c r="L1914" i="6"/>
  <c r="L1915" i="6"/>
  <c r="L6983" i="6"/>
  <c r="L6984" i="6"/>
  <c r="L6985" i="6"/>
  <c r="L9121" i="6"/>
  <c r="L935" i="6"/>
  <c r="L936" i="6"/>
  <c r="L937" i="6"/>
  <c r="L938" i="6"/>
  <c r="L9422" i="6"/>
  <c r="L4717" i="6"/>
  <c r="L4718" i="6"/>
  <c r="L9601" i="6"/>
  <c r="L9602" i="6"/>
  <c r="L6301" i="6"/>
  <c r="L1080" i="6"/>
  <c r="L396" i="6"/>
  <c r="L397" i="6"/>
  <c r="L398" i="6"/>
  <c r="L6124" i="6"/>
  <c r="L6125" i="6"/>
  <c r="L7226" i="6"/>
  <c r="L9534" i="6"/>
  <c r="L9991" i="6"/>
  <c r="L6963" i="6"/>
  <c r="L6964" i="6"/>
  <c r="L6965" i="6"/>
  <c r="L4754" i="6"/>
  <c r="L4755" i="6"/>
  <c r="L4756" i="6"/>
  <c r="L4757" i="6"/>
  <c r="L9752" i="6"/>
  <c r="L9753" i="6"/>
  <c r="L3041" i="6"/>
  <c r="L3042" i="6"/>
  <c r="L3684" i="6"/>
  <c r="L3685" i="6"/>
  <c r="L9588" i="6"/>
  <c r="L9589" i="6"/>
  <c r="L9590" i="6"/>
  <c r="L9591" i="6"/>
  <c r="L6283" i="6"/>
  <c r="L6284" i="6"/>
  <c r="L3886" i="6"/>
  <c r="L3887" i="6"/>
  <c r="L7249" i="6"/>
  <c r="L7250" i="6"/>
  <c r="L1324" i="6"/>
  <c r="L1325" i="6"/>
  <c r="L1326" i="6"/>
  <c r="L1327" i="6"/>
  <c r="L7903" i="6"/>
  <c r="L7904" i="6"/>
  <c r="L7905" i="6"/>
  <c r="L8758" i="6"/>
  <c r="L8269" i="6"/>
  <c r="L8270" i="6"/>
  <c r="L8208" i="6"/>
  <c r="L4488" i="6"/>
  <c r="L1705" i="6"/>
  <c r="L1706" i="6"/>
  <c r="L1707" i="6"/>
  <c r="L4935" i="6"/>
  <c r="L4742" i="6"/>
  <c r="L4743" i="6"/>
  <c r="L3859" i="6"/>
  <c r="L1328" i="6"/>
  <c r="L1329" i="6"/>
  <c r="L1330" i="6"/>
  <c r="L3361" i="6"/>
  <c r="L3362" i="6"/>
  <c r="L3363" i="6"/>
  <c r="L5776" i="6"/>
  <c r="L4086" i="6"/>
  <c r="L4087" i="6"/>
  <c r="L9412" i="6"/>
  <c r="L597" i="6"/>
  <c r="L598" i="6"/>
  <c r="L6885" i="6"/>
  <c r="L7424" i="6"/>
  <c r="L7425" i="6"/>
  <c r="L6064" i="6"/>
  <c r="L9483" i="6"/>
  <c r="L9484" i="6"/>
  <c r="L5757" i="6"/>
  <c r="L5758" i="6"/>
  <c r="L5759" i="6"/>
  <c r="L5760" i="6"/>
  <c r="L3408" i="6"/>
  <c r="L3409" i="6"/>
  <c r="L3410" i="6"/>
  <c r="L5779" i="6"/>
  <c r="L7227" i="6"/>
  <c r="L9515" i="6"/>
  <c r="L1014" i="6"/>
  <c r="L1015" i="6"/>
  <c r="L6505" i="6"/>
  <c r="L1894" i="6"/>
  <c r="L1895" i="6"/>
  <c r="L9361" i="6"/>
  <c r="L3084" i="6"/>
  <c r="L9173" i="6"/>
  <c r="L9174" i="6"/>
  <c r="L9175" i="6"/>
  <c r="L9176" i="6"/>
  <c r="L4858" i="6"/>
  <c r="L7920" i="6"/>
  <c r="L7921" i="6"/>
  <c r="L1916" i="6"/>
  <c r="L3280" i="6"/>
  <c r="L3281" i="6"/>
  <c r="L1508" i="6"/>
  <c r="L1509" i="6"/>
  <c r="L7192" i="6"/>
  <c r="L7193" i="6"/>
  <c r="L7194" i="6"/>
  <c r="L7195" i="6"/>
  <c r="L7196" i="6"/>
  <c r="L7197" i="6"/>
  <c r="L9398" i="6"/>
  <c r="L2521" i="6"/>
  <c r="L2522" i="6"/>
  <c r="L6986" i="6"/>
  <c r="L6987" i="6"/>
  <c r="L2856" i="6"/>
  <c r="L2857" i="6"/>
  <c r="L8459" i="6"/>
  <c r="L4163" i="6"/>
  <c r="L4164" i="6"/>
  <c r="L730" i="6"/>
  <c r="L2725" i="6"/>
  <c r="L7316" i="6"/>
  <c r="L7317" i="6"/>
  <c r="L4635" i="6"/>
  <c r="L9223" i="6"/>
  <c r="L9224" i="6"/>
  <c r="L9225" i="6"/>
  <c r="L578" i="6"/>
  <c r="L9431" i="6"/>
  <c r="L5670" i="6"/>
  <c r="L2867" i="6"/>
  <c r="L9" i="6"/>
  <c r="L10" i="6"/>
  <c r="L2834" i="6"/>
  <c r="L7855" i="6"/>
  <c r="L7856" i="6"/>
  <c r="L7857" i="6"/>
  <c r="L3860" i="6"/>
  <c r="L3236" i="6"/>
  <c r="L5428" i="6"/>
  <c r="L9524" i="6"/>
  <c r="L9525" i="6"/>
  <c r="L8639" i="6"/>
  <c r="L8640" i="6"/>
  <c r="L9811" i="6"/>
  <c r="L9812" i="6"/>
  <c r="L101" i="6"/>
  <c r="L3739" i="6"/>
  <c r="L399" i="6"/>
  <c r="L5901" i="6"/>
  <c r="L1174" i="6"/>
  <c r="L9031" i="6"/>
  <c r="L9032" i="6"/>
  <c r="L9033" i="6"/>
  <c r="L4975" i="6"/>
  <c r="L4687" i="6"/>
  <c r="L1016" i="6"/>
  <c r="L1017" i="6"/>
  <c r="L1018" i="6"/>
  <c r="L1019" i="6"/>
  <c r="L5286" i="6"/>
  <c r="L5287" i="6"/>
  <c r="L7941" i="6"/>
  <c r="L155" i="6"/>
  <c r="L3836" i="6"/>
  <c r="L2103" i="6"/>
  <c r="L2104" i="6"/>
  <c r="L9962" i="6"/>
  <c r="L2614" i="6"/>
  <c r="L2615" i="6"/>
  <c r="L2616" i="6"/>
  <c r="L6462" i="6"/>
  <c r="L6558" i="6"/>
  <c r="L1793" i="6"/>
  <c r="L1794" i="6"/>
  <c r="L6684" i="6"/>
  <c r="L4923" i="6"/>
  <c r="L4924" i="6"/>
  <c r="L342" i="6"/>
  <c r="L2999" i="6"/>
  <c r="L5121" i="6"/>
  <c r="L486" i="6"/>
  <c r="L2946" i="6"/>
  <c r="L2947" i="6"/>
  <c r="L2948" i="6"/>
  <c r="L3686" i="6"/>
  <c r="L1870" i="6"/>
  <c r="L1871" i="6"/>
  <c r="L495" i="6"/>
  <c r="L496" i="6"/>
  <c r="L7484" i="6"/>
  <c r="L4925" i="6"/>
  <c r="L4926" i="6"/>
  <c r="L4927" i="6"/>
  <c r="L4928" i="6"/>
  <c r="L1691" i="6"/>
  <c r="L1692" i="6"/>
  <c r="L1693" i="6"/>
  <c r="L5043" i="6"/>
  <c r="L5044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510" i="6"/>
  <c r="L1511" i="6"/>
  <c r="L1512" i="6"/>
  <c r="L1513" i="6"/>
  <c r="L1514" i="6"/>
  <c r="L1515" i="6"/>
  <c r="L1516" i="6"/>
  <c r="L1517" i="6"/>
  <c r="L130" i="6"/>
  <c r="L131" i="6"/>
  <c r="L132" i="6"/>
  <c r="L1308" i="6"/>
  <c r="L2561" i="6"/>
  <c r="L2562" i="6"/>
  <c r="L8171" i="6"/>
  <c r="L8172" i="6"/>
  <c r="L8173" i="6"/>
  <c r="L8660" i="6"/>
  <c r="L8661" i="6"/>
  <c r="L8662" i="6"/>
  <c r="L7544" i="6"/>
  <c r="L5482" i="6"/>
  <c r="L5483" i="6"/>
  <c r="L6050" i="6"/>
  <c r="L8253" i="6"/>
  <c r="L8319" i="6"/>
  <c r="L8320" i="6"/>
  <c r="L8321" i="6"/>
  <c r="L4796" i="6"/>
  <c r="L6450" i="6"/>
  <c r="L6451" i="6"/>
  <c r="L6452" i="6"/>
  <c r="L6453" i="6"/>
  <c r="L3066" i="6"/>
  <c r="L2171" i="6"/>
  <c r="L2172" i="6"/>
  <c r="L2173" i="6"/>
  <c r="L400" i="6"/>
  <c r="L401" i="6"/>
  <c r="L9904" i="6"/>
  <c r="L9905" i="6"/>
  <c r="L9906" i="6"/>
  <c r="L2743" i="6"/>
  <c r="L2744" i="6"/>
  <c r="L48" i="6"/>
  <c r="L49" i="6"/>
  <c r="L2745" i="6"/>
  <c r="L8004" i="6"/>
  <c r="L8005" i="6"/>
  <c r="L1885" i="6"/>
  <c r="L8443" i="6"/>
  <c r="L8444" i="6"/>
  <c r="L8445" i="6"/>
  <c r="L6086" i="6"/>
  <c r="L6087" i="6"/>
  <c r="L4354" i="6"/>
  <c r="L4355" i="6"/>
  <c r="L4356" i="6"/>
  <c r="L7804" i="6"/>
  <c r="L7805" i="6"/>
  <c r="L7806" i="6"/>
  <c r="L7807" i="6"/>
  <c r="L4338" i="6"/>
  <c r="L4339" i="6"/>
  <c r="L4340" i="6"/>
  <c r="L4341" i="6"/>
  <c r="L1765" i="6"/>
  <c r="L7829" i="6"/>
  <c r="L4455" i="6"/>
  <c r="L4456" i="6"/>
  <c r="L6272" i="6"/>
  <c r="L6273" i="6"/>
  <c r="L6274" i="6"/>
  <c r="L6275" i="6"/>
  <c r="L3539" i="6"/>
  <c r="L3540" i="6"/>
  <c r="L1270" i="6"/>
  <c r="L1271" i="6"/>
  <c r="L7958" i="6"/>
  <c r="L7959" i="6"/>
  <c r="L7347" i="6"/>
  <c r="L7348" i="6"/>
  <c r="L7349" i="6"/>
  <c r="L7350" i="6"/>
  <c r="L6686" i="6"/>
  <c r="L641" i="6"/>
  <c r="L9089" i="6"/>
  <c r="L4866" i="6"/>
  <c r="L4867" i="6"/>
  <c r="L4868" i="6"/>
  <c r="L7236" i="6"/>
  <c r="L7237" i="6"/>
  <c r="L7238" i="6"/>
  <c r="L7239" i="6"/>
  <c r="L7240" i="6"/>
  <c r="L7241" i="6"/>
  <c r="L3646" i="6"/>
  <c r="L102" i="6"/>
  <c r="L103" i="6"/>
  <c r="L104" i="6"/>
  <c r="L105" i="6"/>
  <c r="L8599" i="6"/>
  <c r="L8600" i="6"/>
  <c r="L8601" i="6"/>
  <c r="L8602" i="6"/>
  <c r="L8603" i="6"/>
  <c r="L8604" i="6"/>
  <c r="L8605" i="6"/>
  <c r="L8606" i="6"/>
  <c r="L8607" i="6"/>
  <c r="L7675" i="6"/>
  <c r="L7676" i="6"/>
  <c r="L4835" i="6"/>
  <c r="L599" i="6"/>
  <c r="L3702" i="6"/>
  <c r="L799" i="6"/>
  <c r="L800" i="6"/>
  <c r="L8271" i="6"/>
  <c r="L1479" i="6"/>
  <c r="L1480" i="6"/>
  <c r="L1481" i="6"/>
  <c r="L5973" i="6"/>
  <c r="L5974" i="6"/>
  <c r="L5975" i="6"/>
  <c r="L3069" i="6"/>
  <c r="L8358" i="6"/>
  <c r="L5015" i="6"/>
  <c r="L5016" i="6"/>
  <c r="L5017" i="6"/>
  <c r="L5018" i="6"/>
  <c r="L5019" i="6"/>
  <c r="L6571" i="6"/>
  <c r="L2014" i="6"/>
  <c r="L2015" i="6"/>
  <c r="L8420" i="6"/>
  <c r="L7677" i="6"/>
  <c r="L6278" i="6"/>
  <c r="L5299" i="6"/>
  <c r="L5300" i="6"/>
  <c r="L5301" i="6"/>
  <c r="L1569" i="6"/>
  <c r="L1570" i="6"/>
  <c r="L9831" i="6"/>
  <c r="L9832" i="6"/>
  <c r="L9251" i="6"/>
  <c r="L2879" i="6"/>
  <c r="L2880" i="6"/>
  <c r="L8759" i="6"/>
  <c r="L8791" i="6"/>
  <c r="L6548" i="6"/>
  <c r="L6549" i="6"/>
  <c r="L6550" i="6"/>
  <c r="L6551" i="6"/>
  <c r="L6552" i="6"/>
  <c r="L6553" i="6"/>
  <c r="L6554" i="6"/>
  <c r="L6555" i="6"/>
  <c r="L6556" i="6"/>
  <c r="L6640" i="6"/>
  <c r="L4342" i="6"/>
  <c r="L2737" i="6"/>
  <c r="L2738" i="6"/>
  <c r="L3287" i="6"/>
  <c r="L786" i="6"/>
  <c r="L1331" i="6"/>
  <c r="L1332" i="6"/>
  <c r="L443" i="6"/>
  <c r="L444" i="6"/>
  <c r="L9346" i="6"/>
  <c r="L6678" i="6"/>
  <c r="L6679" i="6"/>
  <c r="L9506" i="6"/>
  <c r="L9507" i="6"/>
  <c r="L9508" i="6"/>
  <c r="L6338" i="6"/>
  <c r="L6217" i="6"/>
  <c r="L6218" i="6"/>
  <c r="L6219" i="6"/>
  <c r="L5902" i="6"/>
  <c r="L5903" i="6"/>
  <c r="L673" i="6"/>
  <c r="L9423" i="6"/>
  <c r="L9424" i="6"/>
  <c r="L9425" i="6"/>
  <c r="L4581" i="6"/>
  <c r="L4582" i="6"/>
  <c r="L4583" i="6"/>
  <c r="L5003" i="6"/>
  <c r="L5004" i="6"/>
  <c r="L5005" i="6"/>
  <c r="L8189" i="6"/>
  <c r="L2818" i="6"/>
  <c r="L618" i="6"/>
  <c r="L8341" i="6"/>
  <c r="L6302" i="6"/>
  <c r="L4906" i="6"/>
  <c r="L5397" i="6"/>
  <c r="L4797" i="6"/>
  <c r="L9350" i="6"/>
  <c r="L9351" i="6"/>
  <c r="L1020" i="6"/>
  <c r="L4539" i="6"/>
  <c r="L5305" i="6"/>
  <c r="L5884" i="6"/>
  <c r="L2960" i="6"/>
  <c r="L4165" i="6"/>
  <c r="L4166" i="6"/>
  <c r="L4167" i="6"/>
  <c r="L4168" i="6"/>
  <c r="L4169" i="6"/>
  <c r="L3189" i="6"/>
  <c r="L3190" i="6"/>
  <c r="L3191" i="6"/>
  <c r="L619" i="6"/>
  <c r="L9177" i="6"/>
  <c r="L4776" i="6"/>
  <c r="L7167" i="6"/>
  <c r="L4133" i="6"/>
  <c r="L4134" i="6"/>
  <c r="L4135" i="6"/>
  <c r="L4136" i="6"/>
  <c r="L5344" i="6"/>
  <c r="L5345" i="6"/>
  <c r="L5346" i="6"/>
  <c r="L5347" i="6"/>
  <c r="L5348" i="6"/>
  <c r="L5349" i="6"/>
  <c r="L1896" i="6"/>
  <c r="L4907" i="6"/>
  <c r="L1849" i="6"/>
  <c r="L1850" i="6"/>
  <c r="L1851" i="6"/>
  <c r="L5006" i="6"/>
  <c r="L3524" i="6"/>
  <c r="L3525" i="6"/>
  <c r="L3526" i="6"/>
  <c r="L3527" i="6"/>
  <c r="L3528" i="6"/>
  <c r="L3647" i="6"/>
  <c r="L8290" i="6"/>
  <c r="L7759" i="6"/>
  <c r="L7760" i="6"/>
  <c r="L9453" i="6"/>
  <c r="L9454" i="6"/>
  <c r="L6953" i="6"/>
  <c r="L6954" i="6"/>
  <c r="L7299" i="6"/>
  <c r="L4439" i="6"/>
  <c r="L9255" i="6"/>
  <c r="L9256" i="6"/>
  <c r="L7055" i="6"/>
  <c r="L8451" i="6"/>
  <c r="L8452" i="6"/>
  <c r="L3687" i="6"/>
  <c r="L579" i="6"/>
  <c r="L1214" i="6"/>
  <c r="L1215" i="6"/>
  <c r="L1216" i="6"/>
  <c r="L1217" i="6"/>
  <c r="L8848" i="6"/>
  <c r="L1925" i="6"/>
  <c r="L1926" i="6"/>
  <c r="L1927" i="6"/>
  <c r="L6147" i="6"/>
  <c r="L6148" i="6"/>
  <c r="L6149" i="6"/>
  <c r="L1898" i="6"/>
  <c r="L5610" i="6"/>
  <c r="L1917" i="6"/>
  <c r="L1918" i="6"/>
  <c r="L4227" i="6"/>
  <c r="L9714" i="6"/>
  <c r="L9715" i="6"/>
  <c r="L2159" i="6"/>
  <c r="L2055" i="6"/>
  <c r="L6051" i="6"/>
  <c r="L343" i="6"/>
  <c r="L6874" i="6"/>
  <c r="L6875" i="6"/>
  <c r="L4894" i="6"/>
  <c r="L2687" i="6"/>
  <c r="L3837" i="6"/>
  <c r="L3838" i="6"/>
  <c r="L3703" i="6"/>
  <c r="L580" i="6"/>
  <c r="L581" i="6"/>
  <c r="L582" i="6"/>
  <c r="L583" i="6"/>
  <c r="L584" i="6"/>
  <c r="L7906" i="6"/>
  <c r="L7907" i="6"/>
  <c r="L7908" i="6"/>
  <c r="L7909" i="6"/>
  <c r="L7910" i="6"/>
  <c r="L5480" i="6"/>
  <c r="L6707" i="6"/>
  <c r="L6708" i="6"/>
  <c r="L4371" i="6"/>
  <c r="L4372" i="6"/>
  <c r="L2240" i="6"/>
  <c r="L2241" i="6"/>
  <c r="L6463" i="6"/>
  <c r="L6464" i="6"/>
  <c r="L6022" i="6"/>
  <c r="L3132" i="6"/>
  <c r="L3841" i="6"/>
  <c r="L3842" i="6"/>
  <c r="L3843" i="6"/>
  <c r="L1100" i="6"/>
  <c r="L1403" i="6"/>
  <c r="L138" i="6"/>
  <c r="L139" i="6"/>
  <c r="L402" i="6"/>
  <c r="L6802" i="6"/>
  <c r="L7853" i="6"/>
  <c r="L7854" i="6"/>
  <c r="L8738" i="6"/>
  <c r="L8739" i="6"/>
  <c r="L9338" i="6"/>
  <c r="L9339" i="6"/>
  <c r="L9340" i="6"/>
  <c r="L939" i="6"/>
  <c r="L940" i="6"/>
  <c r="L941" i="6"/>
  <c r="L4540" i="6"/>
  <c r="L7858" i="6"/>
  <c r="L7859" i="6"/>
  <c r="L5358" i="6"/>
  <c r="L657" i="6"/>
  <c r="L2358" i="6"/>
  <c r="L2298" i="6"/>
  <c r="L3285" i="6"/>
  <c r="L7627" i="6"/>
  <c r="L7628" i="6"/>
  <c r="L7629" i="6"/>
  <c r="L6531" i="6"/>
  <c r="L86" i="6"/>
  <c r="L6532" i="6"/>
  <c r="L6533" i="6"/>
  <c r="L6534" i="6"/>
  <c r="L6535" i="6"/>
  <c r="L6536" i="6"/>
  <c r="L8453" i="6"/>
  <c r="L8454" i="6"/>
  <c r="L5856" i="6"/>
  <c r="L1404" i="6"/>
  <c r="L1405" i="6"/>
  <c r="L3390" i="6"/>
  <c r="L7141" i="6"/>
  <c r="L839" i="6"/>
  <c r="L2281" i="6"/>
  <c r="L2282" i="6"/>
  <c r="L2283" i="6"/>
  <c r="L2284" i="6"/>
  <c r="L2285" i="6"/>
  <c r="L1984" i="6"/>
  <c r="L1985" i="6"/>
  <c r="L1986" i="6"/>
  <c r="L1987" i="6"/>
  <c r="L1988" i="6"/>
  <c r="L1989" i="6"/>
  <c r="L5981" i="6"/>
  <c r="L2907" i="6"/>
  <c r="L5904" i="6"/>
  <c r="L5905" i="6"/>
  <c r="L5906" i="6"/>
  <c r="L5907" i="6"/>
  <c r="L6876" i="6"/>
  <c r="L6877" i="6"/>
  <c r="L6878" i="6"/>
  <c r="L1309" i="6"/>
  <c r="L5946" i="6"/>
  <c r="L4288" i="6"/>
  <c r="L4289" i="6"/>
  <c r="L2894" i="6"/>
  <c r="L2895" i="6"/>
  <c r="L8760" i="6"/>
  <c r="L252" i="6"/>
  <c r="L253" i="6"/>
  <c r="L9065" i="6"/>
  <c r="L9066" i="6"/>
  <c r="L9082" i="6"/>
  <c r="L3909" i="6"/>
  <c r="L8006" i="6"/>
  <c r="L8007" i="6"/>
  <c r="L9186" i="6"/>
  <c r="L5736" i="6"/>
  <c r="L5639" i="6"/>
  <c r="L5640" i="6"/>
  <c r="L5641" i="6"/>
  <c r="L403" i="6"/>
  <c r="L404" i="6"/>
  <c r="L405" i="6"/>
  <c r="L406" i="6"/>
  <c r="L407" i="6"/>
  <c r="L7001" i="6"/>
  <c r="L7002" i="6"/>
  <c r="L7003" i="6"/>
  <c r="L7004" i="6"/>
  <c r="L9791" i="6"/>
  <c r="L9792" i="6"/>
  <c r="L9793" i="6"/>
  <c r="L9794" i="6"/>
  <c r="L9795" i="6"/>
  <c r="L2714" i="6"/>
  <c r="L5642" i="6"/>
  <c r="L5643" i="6"/>
  <c r="L5644" i="6"/>
  <c r="L8342" i="6"/>
  <c r="L3125" i="6"/>
  <c r="L4299" i="6"/>
  <c r="L4300" i="6"/>
  <c r="L2081" i="6"/>
  <c r="L4936" i="6"/>
  <c r="L4937" i="6"/>
  <c r="L4938" i="6"/>
  <c r="L4939" i="6"/>
  <c r="L3199" i="6"/>
  <c r="L9083" i="6"/>
  <c r="L9084" i="6"/>
  <c r="L6150" i="6"/>
  <c r="L5350" i="6"/>
  <c r="L5351" i="6"/>
  <c r="L5352" i="6"/>
  <c r="L2868" i="6"/>
  <c r="L2869" i="6"/>
  <c r="L2870" i="6"/>
  <c r="L2871" i="6"/>
  <c r="L2872" i="6"/>
  <c r="L6072" i="6"/>
  <c r="L6073" i="6"/>
  <c r="L6151" i="6"/>
  <c r="L6152" i="6"/>
  <c r="L6153" i="6"/>
  <c r="L6154" i="6"/>
  <c r="L5616" i="6"/>
  <c r="L6394" i="6"/>
  <c r="L6395" i="6"/>
  <c r="L6396" i="6"/>
  <c r="L1815" i="6"/>
  <c r="L1816" i="6"/>
  <c r="L1533" i="6"/>
  <c r="L1534" i="6"/>
  <c r="L2802" i="6"/>
  <c r="L2803" i="6"/>
  <c r="L4245" i="6"/>
  <c r="L1136" i="6"/>
  <c r="L1137" i="6"/>
  <c r="L1138" i="6"/>
  <c r="L3232" i="6"/>
  <c r="L3233" i="6"/>
  <c r="L2886" i="6"/>
  <c r="L9178" i="6"/>
  <c r="L7418" i="6"/>
  <c r="L8460" i="6"/>
  <c r="L8461" i="6"/>
  <c r="L3329" i="6"/>
  <c r="L7268" i="6"/>
  <c r="L1101" i="6"/>
  <c r="L1102" i="6"/>
  <c r="L5265" i="6"/>
  <c r="L787" i="6"/>
  <c r="L788" i="6"/>
  <c r="L5452" i="6"/>
  <c r="L5453" i="6"/>
  <c r="L50" i="6"/>
  <c r="L51" i="6"/>
  <c r="L52" i="6"/>
  <c r="L53" i="6"/>
  <c r="L5109" i="6"/>
  <c r="L5110" i="6"/>
  <c r="L5111" i="6"/>
  <c r="L2512" i="6"/>
  <c r="L28" i="6"/>
  <c r="L9742" i="6"/>
  <c r="L2387" i="6"/>
  <c r="L6397" i="6"/>
  <c r="L6398" i="6"/>
  <c r="L2105" i="6"/>
  <c r="L8400" i="6"/>
  <c r="L8401" i="6"/>
  <c r="L2002" i="6"/>
  <c r="L5255" i="6"/>
  <c r="L5256" i="6"/>
  <c r="L5257" i="6"/>
  <c r="L5258" i="6"/>
  <c r="L5259" i="6"/>
  <c r="L5260" i="6"/>
  <c r="L6752" i="6"/>
  <c r="L4036" i="6"/>
  <c r="L6886" i="6"/>
  <c r="L3969" i="6"/>
  <c r="L2934" i="6"/>
  <c r="L2935" i="6"/>
  <c r="L2936" i="6"/>
  <c r="L2937" i="6"/>
  <c r="L2938" i="6"/>
  <c r="L2939" i="6"/>
  <c r="L2940" i="6"/>
  <c r="L2941" i="6"/>
  <c r="L2942" i="6"/>
  <c r="L1812" i="6"/>
  <c r="L7242" i="6"/>
  <c r="L7243" i="6"/>
  <c r="L376" i="6"/>
  <c r="L377" i="6"/>
  <c r="L378" i="6"/>
  <c r="L379" i="6"/>
  <c r="L2583" i="6"/>
  <c r="L2584" i="6"/>
  <c r="L2585" i="6"/>
  <c r="L2586" i="6"/>
  <c r="L5841" i="6"/>
  <c r="L5842" i="6"/>
  <c r="L5843" i="6"/>
  <c r="L4011" i="6"/>
  <c r="L4012" i="6"/>
  <c r="L4013" i="6"/>
  <c r="L4014" i="6"/>
  <c r="L1600" i="6"/>
  <c r="L8912" i="6"/>
  <c r="L2209" i="6"/>
  <c r="L2210" i="6"/>
  <c r="L71" i="6"/>
  <c r="L1696" i="6"/>
  <c r="L1697" i="6"/>
  <c r="L1698" i="6"/>
  <c r="L1699" i="6"/>
  <c r="L8000" i="6"/>
  <c r="L8001" i="6"/>
  <c r="L8002" i="6"/>
  <c r="L6655" i="6"/>
  <c r="L6656" i="6"/>
  <c r="L8180" i="6"/>
  <c r="L8390" i="6"/>
  <c r="L4440" i="6"/>
  <c r="L4441" i="6"/>
  <c r="L9389" i="6"/>
  <c r="L6742" i="6"/>
  <c r="L6743" i="6"/>
  <c r="L5281" i="6"/>
  <c r="L2187" i="6"/>
  <c r="L2229" i="6"/>
  <c r="L2230" i="6"/>
  <c r="L2231" i="6"/>
  <c r="L3844" i="6"/>
  <c r="L9201" i="6"/>
  <c r="L9202" i="6"/>
  <c r="L9203" i="6"/>
  <c r="L7286" i="6"/>
  <c r="L3043" i="6"/>
  <c r="L3044" i="6"/>
  <c r="L3818" i="6"/>
  <c r="L7638" i="6"/>
  <c r="L408" i="6"/>
  <c r="L3888" i="6"/>
  <c r="L3889" i="6"/>
  <c r="L9008" i="6"/>
  <c r="L8446" i="6"/>
  <c r="L2600" i="6"/>
  <c r="L4137" i="6"/>
  <c r="L4138" i="6"/>
  <c r="L4139" i="6"/>
  <c r="L4140" i="6"/>
  <c r="L4141" i="6"/>
  <c r="L4142" i="6"/>
  <c r="L7709" i="6"/>
  <c r="L7710" i="6"/>
  <c r="L7711" i="6"/>
  <c r="L7712" i="6"/>
  <c r="L7713" i="6"/>
  <c r="L8634" i="6"/>
  <c r="L9090" i="6"/>
  <c r="L9091" i="6"/>
  <c r="L9092" i="6"/>
  <c r="L9093" i="6"/>
  <c r="L1813" i="6"/>
  <c r="L6955" i="6"/>
  <c r="L7952" i="6"/>
  <c r="L7953" i="6"/>
  <c r="L7954" i="6"/>
  <c r="L7212" i="6"/>
  <c r="L7213" i="6"/>
  <c r="L5398" i="6"/>
  <c r="L8792" i="6"/>
  <c r="L4457" i="6"/>
  <c r="L4458" i="6"/>
  <c r="L2715" i="6"/>
  <c r="L2716" i="6"/>
  <c r="L7077" i="6"/>
  <c r="L7078" i="6"/>
  <c r="L7079" i="6"/>
  <c r="L7080" i="6"/>
  <c r="L620" i="6"/>
  <c r="L621" i="6"/>
  <c r="L4392" i="6"/>
  <c r="L4705" i="6"/>
  <c r="L6744" i="6"/>
  <c r="L4189" i="6"/>
  <c r="L7770" i="6"/>
  <c r="L7441" i="6"/>
  <c r="L7442" i="6"/>
  <c r="L7443" i="6"/>
  <c r="L5947" i="6"/>
  <c r="L5948" i="6"/>
  <c r="L7813" i="6"/>
  <c r="L7814" i="6"/>
  <c r="L133" i="6"/>
  <c r="L919" i="6"/>
  <c r="L920" i="6"/>
  <c r="L1571" i="6"/>
  <c r="L40" i="6"/>
  <c r="L41" i="6"/>
  <c r="L2012" i="6"/>
  <c r="L4728" i="6"/>
  <c r="L2056" i="6"/>
  <c r="L8366" i="6"/>
  <c r="L8367" i="6"/>
  <c r="L8368" i="6"/>
  <c r="L8369" i="6"/>
  <c r="L9924" i="6"/>
  <c r="L9925" i="6"/>
  <c r="L9926" i="6"/>
  <c r="L9927" i="6"/>
  <c r="L9928" i="6"/>
  <c r="L9929" i="6"/>
  <c r="L9930" i="6"/>
  <c r="L6516" i="6"/>
  <c r="L2126" i="6"/>
  <c r="L2127" i="6"/>
  <c r="L5359" i="6"/>
  <c r="L5360" i="6"/>
  <c r="L4459" i="6"/>
  <c r="L4460" i="6"/>
  <c r="L538" i="6"/>
  <c r="L539" i="6"/>
  <c r="L2513" i="6"/>
  <c r="L2514" i="6"/>
  <c r="L2515" i="6"/>
  <c r="L2516" i="6"/>
  <c r="L2517" i="6"/>
  <c r="L2661" i="6"/>
  <c r="L2662" i="6"/>
  <c r="L5162" i="6"/>
  <c r="L5163" i="6"/>
  <c r="L5164" i="6"/>
  <c r="L5165" i="6"/>
  <c r="L8151" i="6"/>
  <c r="L5705" i="6"/>
  <c r="L8322" i="6"/>
  <c r="L8323" i="6"/>
  <c r="L8324" i="6"/>
  <c r="L8325" i="6"/>
  <c r="L8326" i="6"/>
  <c r="L8327" i="6"/>
  <c r="L5402" i="6"/>
  <c r="L9597" i="6"/>
  <c r="L9598" i="6"/>
  <c r="L2804" i="6"/>
  <c r="L2805" i="6"/>
  <c r="L106" i="6"/>
  <c r="L107" i="6"/>
  <c r="L108" i="6"/>
  <c r="L109" i="6"/>
  <c r="L8254" i="6"/>
  <c r="L1000" i="6"/>
  <c r="L1001" i="6"/>
  <c r="L1002" i="6"/>
  <c r="L1003" i="6"/>
  <c r="L705" i="6"/>
  <c r="L706" i="6"/>
  <c r="L707" i="6"/>
  <c r="L6928" i="6"/>
  <c r="L2486" i="6"/>
  <c r="L2487" i="6"/>
  <c r="L2488" i="6"/>
  <c r="L7271" i="6"/>
  <c r="L7272" i="6"/>
  <c r="L7090" i="6"/>
  <c r="L2271" i="6"/>
  <c r="L2272" i="6"/>
  <c r="L2273" i="6"/>
  <c r="L2274" i="6"/>
  <c r="L7895" i="6"/>
  <c r="L3330" i="6"/>
  <c r="L5461" i="6"/>
  <c r="L5462" i="6"/>
  <c r="L8985" i="6"/>
  <c r="L8986" i="6"/>
  <c r="L8987" i="6"/>
  <c r="L8988" i="6"/>
  <c r="L8989" i="6"/>
  <c r="L4252" i="6"/>
  <c r="L1406" i="6"/>
  <c r="L1407" i="6"/>
  <c r="L1408" i="6"/>
  <c r="L1409" i="6"/>
  <c r="L1410" i="6"/>
  <c r="L1411" i="6"/>
  <c r="L1412" i="6"/>
  <c r="L4698" i="6"/>
  <c r="L5976" i="6"/>
  <c r="L487" i="6"/>
  <c r="L488" i="6"/>
  <c r="L2732" i="6"/>
  <c r="L5390" i="6"/>
  <c r="L5391" i="6"/>
  <c r="L5392" i="6"/>
  <c r="L4228" i="6"/>
  <c r="L4229" i="6"/>
  <c r="L7024" i="6"/>
  <c r="L7025" i="6"/>
  <c r="L8942" i="6"/>
  <c r="L8943" i="6"/>
  <c r="L8944" i="6"/>
  <c r="L8945" i="6"/>
  <c r="L380" i="6"/>
  <c r="L497" i="6"/>
  <c r="L498" i="6"/>
  <c r="L9362" i="6"/>
  <c r="L9363" i="6"/>
  <c r="L3224" i="6"/>
  <c r="L3225" i="6"/>
  <c r="L3226" i="6"/>
  <c r="L3227" i="6"/>
  <c r="L3228" i="6"/>
  <c r="L2138" i="6"/>
  <c r="L4475" i="6"/>
  <c r="L4476" i="6"/>
  <c r="L4758" i="6"/>
  <c r="L6428" i="6"/>
  <c r="L9323" i="6"/>
  <c r="L358" i="6"/>
  <c r="L4612" i="6"/>
  <c r="L4613" i="6"/>
  <c r="L5844" i="6"/>
  <c r="L8674" i="6"/>
  <c r="L5783" i="6"/>
  <c r="L9775" i="6"/>
  <c r="L9776" i="6"/>
  <c r="L9777" i="6"/>
  <c r="L9778" i="6"/>
  <c r="L9779" i="6"/>
  <c r="L9780" i="6"/>
  <c r="L9781" i="6"/>
  <c r="L9486" i="6"/>
  <c r="L2043" i="6"/>
  <c r="L2242" i="6"/>
  <c r="L2243" i="6"/>
  <c r="L2244" i="6"/>
  <c r="L7949" i="6"/>
  <c r="L7950" i="6"/>
  <c r="L6088" i="6"/>
  <c r="L1121" i="6"/>
  <c r="L1919" i="6"/>
  <c r="L9603" i="6"/>
  <c r="L6205" i="6"/>
  <c r="L8252" i="6"/>
  <c r="L1723" i="6"/>
  <c r="L8990" i="6"/>
  <c r="L134" i="6"/>
  <c r="L8225" i="6"/>
  <c r="L8544" i="6"/>
  <c r="L8545" i="6"/>
  <c r="L5484" i="6"/>
  <c r="L8733" i="6"/>
  <c r="L8734" i="6"/>
  <c r="L801" i="6"/>
  <c r="L802" i="6"/>
  <c r="L110" i="6"/>
  <c r="L111" i="6"/>
  <c r="L3112" i="6"/>
  <c r="L3113" i="6"/>
  <c r="L3114" i="6"/>
  <c r="L9317" i="6"/>
  <c r="L9318" i="6"/>
  <c r="L7893" i="6"/>
  <c r="L6411" i="6"/>
  <c r="L6412" i="6"/>
  <c r="L6413" i="6"/>
  <c r="L6414" i="6"/>
  <c r="L2717" i="6"/>
  <c r="L2718" i="6"/>
  <c r="L5734" i="6"/>
  <c r="L8546" i="6"/>
  <c r="L7337" i="6"/>
  <c r="L7338" i="6"/>
  <c r="L1853" i="6"/>
  <c r="L9530" i="6"/>
  <c r="L6303" i="6"/>
  <c r="L6175" i="6"/>
  <c r="L9416" i="6"/>
  <c r="L9134" i="6"/>
  <c r="L9478" i="6"/>
  <c r="L7652" i="6"/>
  <c r="L7653" i="6"/>
  <c r="L7654" i="6"/>
  <c r="L7655" i="6"/>
  <c r="L7656" i="6"/>
  <c r="L5112" i="6"/>
  <c r="L5667" i="6"/>
  <c r="L5668" i="6"/>
  <c r="L9479" i="6"/>
  <c r="L1103" i="6"/>
  <c r="L1104" i="6"/>
  <c r="L2188" i="6"/>
  <c r="L2189" i="6"/>
  <c r="L2190" i="6"/>
  <c r="L3250" i="6"/>
  <c r="L3251" i="6"/>
  <c r="L7737" i="6"/>
  <c r="L7738" i="6"/>
  <c r="L7739" i="6"/>
  <c r="L4541" i="6"/>
  <c r="L254" i="6"/>
  <c r="L3759" i="6"/>
  <c r="L757" i="6"/>
  <c r="L4099" i="6"/>
  <c r="L5987" i="6"/>
  <c r="L7208" i="6"/>
  <c r="L2617" i="6"/>
  <c r="L2618" i="6"/>
  <c r="L2563" i="6"/>
  <c r="L600" i="6"/>
  <c r="L3890" i="6"/>
  <c r="L3970" i="6"/>
  <c r="L4184" i="6"/>
  <c r="L6803" i="6"/>
  <c r="L6804" i="6"/>
  <c r="L8258" i="6"/>
  <c r="L8259" i="6"/>
  <c r="L8260" i="6"/>
  <c r="L8831" i="6"/>
  <c r="L8832" i="6"/>
  <c r="L8833" i="6"/>
  <c r="L9640" i="6"/>
  <c r="L9641" i="6"/>
  <c r="L9642" i="6"/>
  <c r="L9643" i="6"/>
  <c r="L1032" i="6"/>
  <c r="L1033" i="6"/>
  <c r="L1034" i="6"/>
  <c r="L4078" i="6"/>
  <c r="L6537" i="6"/>
  <c r="L875" i="6"/>
  <c r="L7530" i="6"/>
  <c r="L7531" i="6"/>
  <c r="L6940" i="6"/>
  <c r="L7178" i="6"/>
  <c r="L7179" i="6"/>
  <c r="L7180" i="6"/>
  <c r="L7181" i="6"/>
  <c r="L6375" i="6"/>
  <c r="L6376" i="6"/>
  <c r="L6377" i="6"/>
  <c r="L6378" i="6"/>
  <c r="L6379" i="6"/>
  <c r="L6996" i="6"/>
  <c r="L6997" i="6"/>
  <c r="L6998" i="6"/>
  <c r="L6999" i="6"/>
  <c r="L5361" i="6"/>
  <c r="L5362" i="6"/>
  <c r="L3316" i="6"/>
  <c r="L1387" i="6"/>
  <c r="L1388" i="6"/>
  <c r="L8803" i="6"/>
  <c r="L8804" i="6"/>
  <c r="L8805" i="6"/>
  <c r="L8806" i="6"/>
  <c r="L5416" i="6"/>
  <c r="L5417" i="6"/>
  <c r="L5418" i="6"/>
  <c r="L8581" i="6"/>
  <c r="L8582" i="6"/>
  <c r="L3193" i="6"/>
  <c r="L3194" i="6"/>
  <c r="L758" i="6"/>
  <c r="L759" i="6"/>
  <c r="L760" i="6"/>
  <c r="L5122" i="6"/>
  <c r="L6988" i="6"/>
  <c r="L9813" i="6"/>
  <c r="L1682" i="6"/>
  <c r="L2887" i="6"/>
  <c r="L2465" i="6"/>
  <c r="L3341" i="6"/>
  <c r="L658" i="6"/>
  <c r="L1518" i="6"/>
  <c r="L2772" i="6"/>
  <c r="L2773" i="6"/>
  <c r="L3674" i="6"/>
  <c r="L5167" i="6"/>
  <c r="L172" i="6"/>
  <c r="L5611" i="6"/>
  <c r="L5612" i="6"/>
  <c r="L1766" i="6"/>
  <c r="L1938" i="6"/>
  <c r="L4636" i="6"/>
  <c r="L4706" i="6"/>
  <c r="L2449" i="6"/>
  <c r="L2450" i="6"/>
  <c r="L2451" i="6"/>
  <c r="L2452" i="6"/>
  <c r="L1831" i="6"/>
  <c r="L1818" i="6"/>
  <c r="L1819" i="6"/>
  <c r="L1820" i="6"/>
  <c r="L1821" i="6"/>
  <c r="L3910" i="6"/>
  <c r="L3911" i="6"/>
  <c r="L2275" i="6"/>
  <c r="L9754" i="6"/>
  <c r="L9755" i="6"/>
  <c r="L2250" i="6"/>
  <c r="L674" i="6"/>
  <c r="L11" i="6"/>
  <c r="L5851" i="6"/>
  <c r="L5852" i="6"/>
  <c r="L5859" i="6"/>
  <c r="L5860" i="6"/>
  <c r="L5861" i="6"/>
  <c r="L4343" i="6"/>
  <c r="L4344" i="6"/>
  <c r="L9877" i="6"/>
  <c r="L3891" i="6"/>
  <c r="L5818" i="6"/>
  <c r="L4125" i="6"/>
  <c r="L156" i="6"/>
  <c r="L157" i="6"/>
  <c r="L158" i="6"/>
  <c r="L894" i="6"/>
  <c r="L9583" i="6"/>
  <c r="L9584" i="6"/>
  <c r="L983" i="6"/>
  <c r="L984" i="6"/>
  <c r="L985" i="6"/>
  <c r="L986" i="6"/>
  <c r="L9723" i="6"/>
  <c r="L5890" i="6"/>
  <c r="L7606" i="6"/>
  <c r="L6905" i="6"/>
  <c r="L6906" i="6"/>
  <c r="L1486" i="6"/>
  <c r="L5097" i="6"/>
  <c r="L4984" i="6"/>
  <c r="L4985" i="6"/>
  <c r="L8793" i="6"/>
  <c r="L876" i="6"/>
  <c r="L877" i="6"/>
  <c r="L878" i="6"/>
  <c r="L3085" i="6"/>
  <c r="L6506" i="6"/>
  <c r="L9390" i="6"/>
  <c r="L9391" i="6"/>
  <c r="L9392" i="6"/>
  <c r="L6641" i="6"/>
  <c r="L6642" i="6"/>
  <c r="L6643" i="6"/>
  <c r="L1708" i="6"/>
  <c r="L3753" i="6"/>
  <c r="L3754" i="6"/>
  <c r="L3755" i="6"/>
  <c r="L3165" i="6"/>
  <c r="L6220" i="6"/>
  <c r="L9337" i="6"/>
  <c r="L9012" i="6"/>
  <c r="L9013" i="6"/>
  <c r="L2049" i="6"/>
  <c r="L2330" i="6"/>
  <c r="L1052" i="6"/>
  <c r="L642" i="6"/>
  <c r="L7126" i="6"/>
  <c r="L7127" i="6"/>
  <c r="L7128" i="6"/>
  <c r="L3568" i="6"/>
  <c r="L3569" i="6"/>
  <c r="L3570" i="6"/>
  <c r="L3571" i="6"/>
  <c r="L3572" i="6"/>
  <c r="L3573" i="6"/>
  <c r="L3574" i="6"/>
  <c r="L2873" i="6"/>
  <c r="L2874" i="6"/>
  <c r="L2875" i="6"/>
  <c r="L622" i="6"/>
  <c r="L623" i="6"/>
  <c r="L3990" i="6"/>
  <c r="L199" i="6"/>
  <c r="L200" i="6"/>
  <c r="L201" i="6"/>
  <c r="L731" i="6"/>
  <c r="L732" i="6"/>
  <c r="L733" i="6"/>
  <c r="L734" i="6"/>
  <c r="L735" i="6"/>
  <c r="L736" i="6"/>
  <c r="L4692" i="6"/>
  <c r="L2150" i="6"/>
  <c r="L2587" i="6"/>
  <c r="L5977" i="6"/>
  <c r="L5978" i="6"/>
  <c r="L2642" i="6"/>
  <c r="L2643" i="6"/>
  <c r="L181" i="6"/>
  <c r="L182" i="6"/>
  <c r="L183" i="6"/>
  <c r="L184" i="6"/>
  <c r="L8053" i="6"/>
  <c r="L8054" i="6"/>
  <c r="L815" i="6"/>
  <c r="L816" i="6"/>
  <c r="L817" i="6"/>
  <c r="L818" i="6"/>
  <c r="L819" i="6"/>
  <c r="L185" i="6"/>
  <c r="L7554" i="6"/>
  <c r="L7555" i="6"/>
  <c r="L359" i="6"/>
  <c r="L1175" i="6"/>
  <c r="L9969" i="6"/>
  <c r="L7384" i="6"/>
  <c r="L7385" i="6"/>
  <c r="L9269" i="6"/>
  <c r="L9270" i="6"/>
  <c r="L8226" i="6"/>
  <c r="L8227" i="6"/>
  <c r="L5242" i="6"/>
  <c r="L5243" i="6"/>
  <c r="L5244" i="6"/>
  <c r="L5740" i="6"/>
  <c r="L5741" i="6"/>
  <c r="L5742" i="6"/>
  <c r="L5743" i="6"/>
  <c r="L4217" i="6"/>
  <c r="L2983" i="6"/>
  <c r="L4449" i="6"/>
  <c r="L9257" i="6"/>
  <c r="L9364" i="6"/>
  <c r="L9365" i="6"/>
  <c r="L9366" i="6"/>
  <c r="L9367" i="6"/>
  <c r="L9368" i="6"/>
  <c r="L9369" i="6"/>
  <c r="L7273" i="6"/>
  <c r="L186" i="6"/>
  <c r="L4461" i="6"/>
  <c r="L9519" i="6"/>
  <c r="L1088" i="6"/>
  <c r="L8635" i="6"/>
  <c r="L3590" i="6"/>
  <c r="L4798" i="6"/>
  <c r="L2700" i="6"/>
  <c r="L2701" i="6"/>
  <c r="L2702" i="6"/>
  <c r="L2703" i="6"/>
  <c r="L2704" i="6"/>
  <c r="L6856" i="6"/>
  <c r="L4651" i="6"/>
  <c r="L4652" i="6"/>
  <c r="L4653" i="6"/>
  <c r="L6465" i="6"/>
  <c r="L6466" i="6"/>
  <c r="L6467" i="6"/>
  <c r="L6468" i="6"/>
  <c r="L659" i="6"/>
  <c r="L6469" i="6"/>
  <c r="L6470" i="6"/>
  <c r="L2677" i="6"/>
  <c r="L9061" i="6"/>
  <c r="L173" i="6"/>
  <c r="L5592" i="6"/>
  <c r="L6805" i="6"/>
  <c r="L6806" i="6"/>
  <c r="L3766" i="6"/>
  <c r="L1424" i="6"/>
  <c r="L7389" i="6"/>
  <c r="L7390" i="6"/>
  <c r="L7391" i="6"/>
  <c r="L7392" i="6"/>
  <c r="L7393" i="6"/>
  <c r="L1176" i="6"/>
  <c r="L5363" i="6"/>
  <c r="L1487" i="6"/>
  <c r="L1488" i="6"/>
  <c r="L1489" i="6"/>
  <c r="L7584" i="6"/>
  <c r="L820" i="6"/>
  <c r="L821" i="6"/>
  <c r="L8761" i="6"/>
  <c r="L2798" i="6"/>
  <c r="L2799" i="6"/>
  <c r="L1146" i="6"/>
  <c r="L1147" i="6"/>
  <c r="L1148" i="6"/>
  <c r="L5507" i="6"/>
  <c r="L5508" i="6"/>
  <c r="L7009" i="6"/>
  <c r="L1053" i="6"/>
  <c r="L1054" i="6"/>
  <c r="L1055" i="6"/>
  <c r="L1056" i="6"/>
  <c r="L3949" i="6"/>
  <c r="L3035" i="6"/>
  <c r="L6259" i="6"/>
  <c r="L6260" i="6"/>
  <c r="L2961" i="6"/>
  <c r="L2962" i="6"/>
  <c r="L2963" i="6"/>
  <c r="L2964" i="6"/>
  <c r="L2965" i="6"/>
  <c r="L468" i="6"/>
  <c r="L8421" i="6"/>
  <c r="L8422" i="6"/>
  <c r="L8423" i="6"/>
  <c r="L5893" i="6"/>
  <c r="L6685" i="6"/>
  <c r="L9231" i="6"/>
  <c r="L9232" i="6"/>
  <c r="L9233" i="6"/>
  <c r="L9498" i="6"/>
  <c r="L1601" i="6"/>
  <c r="L1602" i="6"/>
  <c r="L2398" i="6"/>
  <c r="L2399" i="6"/>
  <c r="L9920" i="6"/>
  <c r="L3126" i="6"/>
  <c r="L3127" i="6"/>
  <c r="L3128" i="6"/>
  <c r="L3129" i="6"/>
  <c r="L2819" i="6"/>
  <c r="L2820" i="6"/>
  <c r="L5709" i="6"/>
  <c r="L5710" i="6"/>
  <c r="L5711" i="6"/>
  <c r="L7043" i="6"/>
  <c r="L7044" i="6"/>
  <c r="L7045" i="6"/>
  <c r="L7046" i="6"/>
  <c r="L2635" i="6"/>
  <c r="L2636" i="6"/>
  <c r="L2733" i="6"/>
  <c r="L2734" i="6"/>
  <c r="L112" i="6"/>
  <c r="L113" i="6"/>
  <c r="L3555" i="6"/>
  <c r="L2888" i="6"/>
  <c r="L4799" i="6"/>
  <c r="L2050" i="6"/>
  <c r="L4869" i="6"/>
  <c r="L4870" i="6"/>
  <c r="L4871" i="6"/>
  <c r="L4872" i="6"/>
  <c r="L4873" i="6"/>
  <c r="L4654" i="6"/>
  <c r="L4655" i="6"/>
  <c r="L4656" i="6"/>
  <c r="L4657" i="6"/>
  <c r="L4658" i="6"/>
  <c r="L4659" i="6"/>
  <c r="L7394" i="6"/>
  <c r="L7395" i="6"/>
  <c r="L7396" i="6"/>
  <c r="L7397" i="6"/>
  <c r="L7398" i="6"/>
  <c r="L7399" i="6"/>
  <c r="L7400" i="6"/>
  <c r="L7401" i="6"/>
  <c r="L1555" i="6"/>
  <c r="L1187" i="6"/>
  <c r="L8152" i="6"/>
  <c r="L8153" i="6"/>
  <c r="L8154" i="6"/>
  <c r="L8155" i="6"/>
  <c r="L9062" i="6"/>
  <c r="L9063" i="6"/>
  <c r="L737" i="6"/>
  <c r="L738" i="6"/>
  <c r="L739" i="6"/>
  <c r="L740" i="6"/>
  <c r="L741" i="6"/>
  <c r="L742" i="6"/>
  <c r="L7614" i="6"/>
  <c r="L8190" i="6"/>
  <c r="L1272" i="6"/>
  <c r="L1273" i="6"/>
  <c r="L4489" i="6"/>
  <c r="L3120" i="6"/>
  <c r="L3121" i="6"/>
  <c r="L9324" i="6"/>
  <c r="L5125" i="6"/>
  <c r="L8117" i="6"/>
  <c r="L6045" i="6"/>
  <c r="L6046" i="6"/>
  <c r="L6047" i="6"/>
  <c r="L6048" i="6"/>
  <c r="L1990" i="6"/>
  <c r="L9169" i="6"/>
  <c r="L7033" i="6"/>
  <c r="L7034" i="6"/>
  <c r="L5586" i="6"/>
  <c r="L5587" i="6"/>
  <c r="L8928" i="6"/>
  <c r="L8834" i="6"/>
  <c r="L8835" i="6"/>
  <c r="L8836" i="6"/>
  <c r="L8837" i="6"/>
  <c r="L8838" i="6"/>
  <c r="L8839" i="6"/>
  <c r="L4050" i="6"/>
  <c r="L5208" i="6"/>
  <c r="L5209" i="6"/>
  <c r="L135" i="6"/>
  <c r="L5598" i="6"/>
  <c r="L5599" i="6"/>
  <c r="L5600" i="6"/>
  <c r="L761" i="6"/>
  <c r="L1310" i="6"/>
  <c r="L1311" i="6"/>
  <c r="L1519" i="6"/>
  <c r="L344" i="6"/>
  <c r="L345" i="6"/>
  <c r="L346" i="6"/>
  <c r="L789" i="6"/>
  <c r="L790" i="6"/>
  <c r="L791" i="6"/>
  <c r="L792" i="6"/>
  <c r="L8516" i="6"/>
  <c r="L8517" i="6"/>
  <c r="L2980" i="6"/>
  <c r="L1035" i="6"/>
  <c r="L1036" i="6"/>
  <c r="L5929" i="6"/>
  <c r="L1188" i="6"/>
  <c r="L2331" i="6"/>
  <c r="L9022" i="6"/>
  <c r="L9023" i="6"/>
  <c r="L4744" i="6"/>
  <c r="L1957" i="6"/>
  <c r="L7247" i="6"/>
  <c r="L8272" i="6"/>
  <c r="L159" i="6"/>
  <c r="L9516" i="6"/>
  <c r="L9517" i="6"/>
  <c r="L8496" i="6"/>
  <c r="L8497" i="6"/>
  <c r="L8498" i="6"/>
  <c r="L8499" i="6"/>
  <c r="L8500" i="6"/>
  <c r="L8501" i="6"/>
  <c r="L5876" i="6"/>
  <c r="L5877" i="6"/>
  <c r="L1333" i="6"/>
  <c r="L1334" i="6"/>
  <c r="L8094" i="6"/>
  <c r="L5232" i="6"/>
  <c r="L5233" i="6"/>
  <c r="L2069" i="6"/>
  <c r="L9526" i="6"/>
  <c r="L775" i="6"/>
  <c r="L776" i="6"/>
  <c r="L6687" i="6"/>
  <c r="L6688" i="6"/>
  <c r="L6689" i="6"/>
  <c r="L8750" i="6"/>
  <c r="L8751" i="6"/>
  <c r="L8752" i="6"/>
  <c r="L8753" i="6"/>
  <c r="L8754" i="6"/>
  <c r="L8755" i="6"/>
  <c r="L8756" i="6"/>
  <c r="L9118" i="6"/>
  <c r="L1673" i="6"/>
  <c r="L2719" i="6"/>
  <c r="L2720" i="6"/>
  <c r="L2721" i="6"/>
  <c r="L5409" i="6"/>
  <c r="L5862" i="6"/>
  <c r="L5379" i="6"/>
  <c r="L5380" i="6"/>
  <c r="L3787" i="6"/>
  <c r="L3788" i="6"/>
  <c r="L3789" i="6"/>
  <c r="L5810" i="6"/>
  <c r="L2821" i="6"/>
  <c r="L445" i="6"/>
  <c r="L446" i="6"/>
  <c r="L255" i="6"/>
  <c r="L256" i="6"/>
  <c r="L257" i="6"/>
  <c r="L4373" i="6"/>
  <c r="L4374" i="6"/>
  <c r="L3391" i="6"/>
  <c r="L2705" i="6"/>
  <c r="L958" i="6"/>
  <c r="L959" i="6"/>
  <c r="L4929" i="6"/>
  <c r="L4930" i="6"/>
  <c r="L7122" i="6"/>
  <c r="L3541" i="6"/>
  <c r="L3542" i="6"/>
  <c r="L3861" i="6"/>
  <c r="L8455" i="6"/>
  <c r="L8424" i="6"/>
  <c r="L8425" i="6"/>
  <c r="L8426" i="6"/>
  <c r="L5706" i="6"/>
  <c r="L8701" i="6"/>
  <c r="L8702" i="6"/>
  <c r="L9494" i="6"/>
  <c r="L9495" i="6"/>
  <c r="L9253" i="6"/>
  <c r="L9254" i="6"/>
  <c r="L5930" i="6"/>
  <c r="L7922" i="6"/>
  <c r="L2551" i="6"/>
  <c r="L895" i="6"/>
  <c r="L896" i="6"/>
  <c r="L9681" i="6"/>
  <c r="L9682" i="6"/>
  <c r="L9683" i="6"/>
  <c r="L9684" i="6"/>
  <c r="L9685" i="6"/>
  <c r="L8873" i="6"/>
  <c r="L8874" i="6"/>
  <c r="L8762" i="6"/>
  <c r="L8929" i="6"/>
  <c r="L3075" i="6"/>
  <c r="L3076" i="6"/>
  <c r="L6065" i="6"/>
  <c r="L6066" i="6"/>
  <c r="L6067" i="6"/>
  <c r="L6068" i="6"/>
  <c r="L4044" i="6"/>
  <c r="L8075" i="6"/>
  <c r="L8076" i="6"/>
  <c r="L9095" i="6"/>
  <c r="L1218" i="6"/>
  <c r="L7494" i="6"/>
  <c r="L7495" i="6"/>
  <c r="L675" i="6"/>
  <c r="L8402" i="6"/>
  <c r="L8403" i="6"/>
  <c r="L8404" i="6"/>
  <c r="L8405" i="6"/>
  <c r="L8406" i="6"/>
  <c r="L8018" i="6"/>
  <c r="L8019" i="6"/>
  <c r="L8020" i="6"/>
  <c r="L8021" i="6"/>
  <c r="L8022" i="6"/>
  <c r="L6507" i="6"/>
  <c r="L4375" i="6"/>
  <c r="L5609" i="6"/>
  <c r="L8788" i="6"/>
  <c r="L8789" i="6"/>
  <c r="L72" i="6"/>
  <c r="L73" i="6"/>
  <c r="L777" i="6"/>
  <c r="L6914" i="6"/>
  <c r="L6915" i="6"/>
  <c r="L8118" i="6"/>
  <c r="L8119" i="6"/>
  <c r="L8120" i="6"/>
  <c r="L7189" i="6"/>
  <c r="L7190" i="6"/>
  <c r="L8474" i="6"/>
  <c r="L8475" i="6"/>
  <c r="L8476" i="6"/>
  <c r="L8477" i="6"/>
  <c r="L8478" i="6"/>
  <c r="L8479" i="6"/>
  <c r="L8480" i="6"/>
  <c r="L202" i="6"/>
  <c r="L203" i="6"/>
  <c r="L204" i="6"/>
  <c r="L1746" i="6"/>
  <c r="L1747" i="6"/>
  <c r="L1748" i="6"/>
  <c r="L1749" i="6"/>
  <c r="L1750" i="6"/>
  <c r="L1751" i="6"/>
  <c r="L1752" i="6"/>
  <c r="L4622" i="6"/>
  <c r="L4623" i="6"/>
  <c r="L4624" i="6"/>
  <c r="L4625" i="6"/>
  <c r="L4626" i="6"/>
  <c r="L4627" i="6"/>
  <c r="L7093" i="6"/>
  <c r="L840" i="6"/>
  <c r="L4697" i="6"/>
  <c r="L3349" i="6"/>
  <c r="L8809" i="6"/>
  <c r="L8810" i="6"/>
  <c r="L9246" i="6"/>
  <c r="L9247" i="6"/>
  <c r="L9248" i="6"/>
  <c r="L9249" i="6"/>
  <c r="L1572" i="6"/>
  <c r="L5353" i="6"/>
  <c r="L5354" i="6"/>
  <c r="L7426" i="6"/>
  <c r="L7427" i="6"/>
  <c r="L6069" i="6"/>
  <c r="L6070" i="6"/>
  <c r="L4887" i="6"/>
  <c r="L9917" i="6"/>
  <c r="L9287" i="6"/>
  <c r="L9288" i="6"/>
  <c r="L6315" i="6"/>
  <c r="L6316" i="6"/>
  <c r="L5590" i="6"/>
  <c r="L1312" i="6"/>
  <c r="L1313" i="6"/>
  <c r="L6176" i="6"/>
  <c r="L6177" i="6"/>
  <c r="L6178" i="6"/>
  <c r="L6179" i="6"/>
  <c r="L4034" i="6"/>
  <c r="L2943" i="6"/>
  <c r="L2944" i="6"/>
  <c r="L565" i="6"/>
  <c r="L1709" i="6"/>
  <c r="L6180" i="6"/>
  <c r="L6181" i="6"/>
  <c r="L6182" i="6"/>
  <c r="L1139" i="6"/>
  <c r="L1140" i="6"/>
  <c r="L1141" i="6"/>
  <c r="L1142" i="6"/>
  <c r="L1143" i="6"/>
  <c r="L2876" i="6"/>
  <c r="L9122" i="6"/>
  <c r="L9123" i="6"/>
  <c r="L8370" i="6"/>
  <c r="L2299" i="6"/>
  <c r="L2121" i="6"/>
  <c r="L2122" i="6"/>
  <c r="L2123" i="6"/>
  <c r="L8374" i="6"/>
  <c r="L8375" i="6"/>
  <c r="L8376" i="6"/>
  <c r="L8377" i="6"/>
  <c r="L7558" i="6"/>
  <c r="L2380" i="6"/>
  <c r="L6623" i="6"/>
  <c r="L9608" i="6"/>
  <c r="L9609" i="6"/>
  <c r="L9610" i="6"/>
  <c r="L9611" i="6"/>
  <c r="L2619" i="6"/>
  <c r="L4326" i="6"/>
  <c r="L4327" i="6"/>
  <c r="L4328" i="6"/>
  <c r="L4329" i="6"/>
  <c r="L4330" i="6"/>
  <c r="L4551" i="6"/>
  <c r="L4552" i="6"/>
  <c r="L7601" i="6"/>
  <c r="L7602" i="6"/>
  <c r="L6956" i="6"/>
  <c r="L5210" i="6"/>
  <c r="L5211" i="6"/>
  <c r="L5212" i="6"/>
  <c r="L5213" i="6"/>
  <c r="L5214" i="6"/>
  <c r="L6771" i="6"/>
  <c r="L6772" i="6"/>
  <c r="L2106" i="6"/>
  <c r="L2107" i="6"/>
  <c r="L2108" i="6"/>
  <c r="L312" i="6"/>
  <c r="L313" i="6"/>
  <c r="L314" i="6"/>
  <c r="L347" i="6"/>
  <c r="L348" i="6"/>
  <c r="L6718" i="6"/>
  <c r="L6719" i="6"/>
  <c r="L942" i="6"/>
  <c r="L943" i="6"/>
  <c r="L944" i="6"/>
  <c r="L6240" i="6"/>
  <c r="L9824" i="6"/>
  <c r="L624" i="6"/>
  <c r="L625" i="6"/>
  <c r="L4780" i="6"/>
  <c r="L7386" i="6"/>
  <c r="L4750" i="6"/>
  <c r="L2286" i="6"/>
  <c r="L4193" i="6"/>
  <c r="L8965" i="6"/>
  <c r="L8966" i="6"/>
  <c r="L8967" i="6"/>
  <c r="L9805" i="6"/>
  <c r="L7874" i="6"/>
  <c r="L7251" i="6"/>
  <c r="L5751" i="6"/>
  <c r="L1425" i="6"/>
  <c r="L1426" i="6"/>
  <c r="L1427" i="6"/>
  <c r="L1428" i="6"/>
  <c r="L1429" i="6"/>
  <c r="L841" i="6"/>
  <c r="L7896" i="6"/>
  <c r="L3714" i="6"/>
  <c r="L381" i="6"/>
  <c r="L6929" i="6"/>
  <c r="L6930" i="6"/>
  <c r="L6931" i="6"/>
  <c r="L3467" i="6"/>
  <c r="L7714" i="6"/>
  <c r="L3648" i="6"/>
  <c r="L743" i="6"/>
  <c r="L744" i="6"/>
  <c r="L3036" i="6"/>
  <c r="L3037" i="6"/>
  <c r="L3688" i="6"/>
  <c r="L3689" i="6"/>
  <c r="L9026" i="6"/>
  <c r="L3556" i="6"/>
  <c r="L3557" i="6"/>
  <c r="L3558" i="6"/>
  <c r="L9662" i="6"/>
  <c r="L9037" i="6"/>
  <c r="L9038" i="6"/>
  <c r="L9039" i="6"/>
  <c r="L4100" i="6"/>
  <c r="L3666" i="6"/>
  <c r="L1592" i="6"/>
  <c r="L7287" i="6"/>
  <c r="L7288" i="6"/>
  <c r="L7289" i="6"/>
  <c r="L7290" i="6"/>
  <c r="L7291" i="6"/>
  <c r="L1282" i="6"/>
  <c r="L1283" i="6"/>
  <c r="L1284" i="6"/>
  <c r="L4745" i="6"/>
  <c r="L4746" i="6"/>
  <c r="L4747" i="6"/>
  <c r="L4237" i="6"/>
  <c r="L4238" i="6"/>
  <c r="L4239" i="6"/>
  <c r="L2752" i="6"/>
  <c r="L2753" i="6"/>
  <c r="L3434" i="6"/>
  <c r="L9374" i="6"/>
  <c r="L9375" i="6"/>
  <c r="L9376" i="6"/>
  <c r="L9377" i="6"/>
  <c r="L9378" i="6"/>
  <c r="L9379" i="6"/>
  <c r="L9380" i="6"/>
  <c r="L1603" i="6"/>
  <c r="L1604" i="6"/>
  <c r="L1605" i="6"/>
  <c r="L3416" i="6"/>
  <c r="L4737" i="6"/>
  <c r="L4738" i="6"/>
  <c r="L4739" i="6"/>
  <c r="L7334" i="6"/>
  <c r="L7698" i="6"/>
  <c r="L3767" i="6"/>
  <c r="L3768" i="6"/>
  <c r="L4490" i="6"/>
  <c r="L3740" i="6"/>
  <c r="L258" i="6"/>
  <c r="L259" i="6"/>
  <c r="L260" i="6"/>
  <c r="L5009" i="6"/>
  <c r="L6857" i="6"/>
  <c r="L5282" i="6"/>
  <c r="L5215" i="6"/>
  <c r="L9624" i="6"/>
  <c r="L9625" i="6"/>
  <c r="L9626" i="6"/>
  <c r="L9627" i="6"/>
  <c r="L5060" i="6"/>
  <c r="L9549" i="6"/>
  <c r="L9550" i="6"/>
  <c r="L9551" i="6"/>
  <c r="L9552" i="6"/>
  <c r="L4357" i="6"/>
  <c r="L4358" i="6"/>
  <c r="L4359" i="6"/>
  <c r="L87" i="6"/>
  <c r="L88" i="6"/>
  <c r="L945" i="6"/>
  <c r="L946" i="6"/>
  <c r="L947" i="6"/>
  <c r="L948" i="6"/>
  <c r="L5570" i="6"/>
  <c r="L5571" i="6"/>
  <c r="L5572" i="6"/>
  <c r="L566" i="6"/>
  <c r="L9749" i="6"/>
  <c r="L9750" i="6"/>
  <c r="L447" i="6"/>
  <c r="L448" i="6"/>
  <c r="L803" i="6"/>
  <c r="L804" i="6"/>
  <c r="L1606" i="6"/>
  <c r="L1607" i="6"/>
  <c r="L1608" i="6"/>
  <c r="L1609" i="6"/>
  <c r="L4956" i="6"/>
  <c r="L4957" i="6"/>
  <c r="L1573" i="6"/>
  <c r="L4450" i="6"/>
  <c r="L2109" i="6"/>
  <c r="L2110" i="6"/>
  <c r="L2111" i="6"/>
  <c r="L2112" i="6"/>
  <c r="L2139" i="6"/>
  <c r="L1854" i="6"/>
  <c r="L1855" i="6"/>
  <c r="L7808" i="6"/>
  <c r="L5126" i="6"/>
  <c r="L5127" i="6"/>
  <c r="L4800" i="6"/>
  <c r="L4801" i="6"/>
  <c r="L4802" i="6"/>
  <c r="L1219" i="6"/>
  <c r="L6103" i="6"/>
  <c r="L6104" i="6"/>
  <c r="L6105" i="6"/>
  <c r="L6106" i="6"/>
  <c r="L1626" i="6"/>
  <c r="L1285" i="6"/>
  <c r="L144" i="6"/>
  <c r="L540" i="6"/>
  <c r="L541" i="6"/>
  <c r="L8181" i="6"/>
  <c r="L3591" i="6"/>
  <c r="L4424" i="6"/>
  <c r="L4425" i="6"/>
  <c r="L277" i="6"/>
  <c r="L8946" i="6"/>
  <c r="L8947" i="6"/>
  <c r="L8948" i="6"/>
  <c r="L8949" i="6"/>
  <c r="L2160" i="6"/>
  <c r="L8427" i="6"/>
  <c r="L8428" i="6"/>
  <c r="L1753" i="6"/>
  <c r="L1754" i="6"/>
  <c r="L1755" i="6"/>
  <c r="L5658" i="6"/>
  <c r="L8811" i="6"/>
  <c r="L9592" i="6"/>
  <c r="L9593" i="6"/>
  <c r="L9594" i="6"/>
  <c r="L3671" i="6"/>
  <c r="L6195" i="6"/>
  <c r="L6196" i="6"/>
  <c r="L626" i="6"/>
  <c r="L627" i="6"/>
  <c r="L4491" i="6"/>
  <c r="L1610" i="6"/>
  <c r="L1611" i="6"/>
  <c r="L1612" i="6"/>
  <c r="L4312" i="6"/>
  <c r="L4313" i="6"/>
  <c r="L8896" i="6"/>
  <c r="L8897" i="6"/>
  <c r="L2453" i="6"/>
  <c r="L2454" i="6"/>
  <c r="L2455" i="6"/>
  <c r="L2456" i="6"/>
  <c r="L9124" i="6"/>
  <c r="L510" i="6"/>
  <c r="L511" i="6"/>
  <c r="L2591" i="6"/>
  <c r="L2592" i="6"/>
  <c r="L3912" i="6"/>
  <c r="L3913" i="6"/>
  <c r="L3914" i="6"/>
  <c r="L3915" i="6"/>
  <c r="L3916" i="6"/>
  <c r="L3917" i="6"/>
  <c r="L3918" i="6"/>
  <c r="L3919" i="6"/>
  <c r="L3920" i="6"/>
  <c r="L8121" i="6"/>
  <c r="L8122" i="6"/>
  <c r="L8123" i="6"/>
  <c r="L8124" i="6"/>
  <c r="L9204" i="6"/>
  <c r="L9205" i="6"/>
  <c r="L6304" i="6"/>
  <c r="L6305" i="6"/>
  <c r="L278" i="6"/>
  <c r="L279" i="6"/>
  <c r="L280" i="6"/>
  <c r="L281" i="6"/>
  <c r="L1683" i="6"/>
  <c r="L2655" i="6"/>
  <c r="L1556" i="6"/>
  <c r="L7832" i="6"/>
  <c r="L7833" i="6"/>
  <c r="L7834" i="6"/>
  <c r="L4859" i="6"/>
  <c r="L5084" i="6"/>
  <c r="L2113" i="6"/>
  <c r="L2114" i="6"/>
  <c r="L8209" i="6"/>
  <c r="L8210" i="6"/>
  <c r="L8211" i="6"/>
  <c r="L8212" i="6"/>
  <c r="L8213" i="6"/>
  <c r="L8214" i="6"/>
  <c r="L8215" i="6"/>
  <c r="L8216" i="6"/>
  <c r="L5520" i="6"/>
  <c r="L5521" i="6"/>
  <c r="L822" i="6"/>
  <c r="L823" i="6"/>
  <c r="L6163" i="6"/>
  <c r="L7252" i="6"/>
  <c r="L7253" i="6"/>
  <c r="L7254" i="6"/>
  <c r="L7255" i="6"/>
  <c r="L7256" i="6"/>
  <c r="L7257" i="6"/>
  <c r="L7258" i="6"/>
  <c r="L7259" i="6"/>
  <c r="L7260" i="6"/>
  <c r="L3479" i="6"/>
  <c r="L5273" i="6"/>
  <c r="L2354" i="6"/>
  <c r="L2355" i="6"/>
  <c r="L6559" i="6"/>
  <c r="L6560" i="6"/>
  <c r="L6561" i="6"/>
  <c r="L6562" i="6"/>
  <c r="L4143" i="6"/>
  <c r="L4144" i="6"/>
  <c r="L4145" i="6"/>
  <c r="L6359" i="6"/>
  <c r="L8913" i="6"/>
  <c r="L708" i="6"/>
  <c r="L74" i="6"/>
  <c r="L5878" i="6"/>
  <c r="L7375" i="6"/>
  <c r="L7376" i="6"/>
  <c r="L7377" i="6"/>
  <c r="L7378" i="6"/>
  <c r="L2927" i="6"/>
  <c r="L8359" i="6"/>
  <c r="L8360" i="6"/>
  <c r="L8361" i="6"/>
  <c r="L1072" i="6"/>
  <c r="L1073" i="6"/>
  <c r="L2682" i="6"/>
  <c r="L2683" i="6"/>
  <c r="L8217" i="6"/>
  <c r="L8218" i="6"/>
  <c r="L2381" i="6"/>
  <c r="L4345" i="6"/>
  <c r="L4346" i="6"/>
  <c r="L4376" i="6"/>
  <c r="L3417" i="6"/>
  <c r="L3418" i="6"/>
  <c r="L577" i="6"/>
  <c r="L8023" i="6"/>
  <c r="L2796" i="6"/>
  <c r="L3350" i="6"/>
  <c r="L5148" i="6"/>
  <c r="L5149" i="6"/>
  <c r="L5150" i="6"/>
  <c r="L6835" i="6"/>
  <c r="L6836" i="6"/>
  <c r="L6837" i="6"/>
  <c r="L6838" i="6"/>
  <c r="L6839" i="6"/>
  <c r="L3009" i="6"/>
  <c r="L3010" i="6"/>
  <c r="L5617" i="6"/>
  <c r="L5618" i="6"/>
  <c r="L3543" i="6"/>
  <c r="L3544" i="6"/>
  <c r="L3545" i="6"/>
  <c r="L5863" i="6"/>
  <c r="L5864" i="6"/>
  <c r="L5865" i="6"/>
  <c r="L8636" i="6"/>
  <c r="L4301" i="6"/>
  <c r="L4302" i="6"/>
  <c r="L1710" i="6"/>
  <c r="L1711" i="6"/>
  <c r="L1712" i="6"/>
  <c r="L1713" i="6"/>
  <c r="L1714" i="6"/>
  <c r="L1715" i="6"/>
  <c r="L1716" i="6"/>
  <c r="L1717" i="6"/>
  <c r="L5712" i="6"/>
  <c r="L5713" i="6"/>
  <c r="L5729" i="6"/>
  <c r="L6840" i="6"/>
  <c r="L6841" i="6"/>
  <c r="L6842" i="6"/>
  <c r="L2523" i="6"/>
  <c r="L4719" i="6"/>
  <c r="L4720" i="6"/>
  <c r="L3063" i="6"/>
  <c r="L5601" i="6"/>
  <c r="L5602" i="6"/>
  <c r="L6126" i="6"/>
  <c r="L8156" i="6"/>
  <c r="L8157" i="6"/>
  <c r="L3448" i="6"/>
  <c r="L5315" i="6"/>
  <c r="L9141" i="6"/>
  <c r="L9646" i="6"/>
  <c r="L9647" i="6"/>
  <c r="L9648" i="6"/>
  <c r="L9649" i="6"/>
  <c r="L7561" i="6"/>
  <c r="L469" i="6"/>
  <c r="L3104" i="6"/>
  <c r="L8433" i="6"/>
  <c r="L7261" i="6"/>
  <c r="L709" i="6"/>
  <c r="L710" i="6"/>
  <c r="L1899" i="6"/>
  <c r="L43" i="6"/>
  <c r="L4037" i="6"/>
  <c r="L4518" i="6"/>
  <c r="L4519" i="6"/>
  <c r="L5463" i="6"/>
  <c r="L9308" i="6"/>
  <c r="L7883" i="6"/>
  <c r="L7884" i="6"/>
  <c r="L6261" i="6"/>
  <c r="L9921" i="6"/>
  <c r="L9922" i="6"/>
  <c r="L9923" i="6"/>
  <c r="L1314" i="6"/>
  <c r="L858" i="6"/>
  <c r="L859" i="6"/>
  <c r="L4147" i="6"/>
  <c r="L4148" i="6"/>
  <c r="L4149" i="6"/>
  <c r="L4150" i="6"/>
  <c r="L4151" i="6"/>
  <c r="L4152" i="6"/>
  <c r="L6429" i="6"/>
  <c r="L6430" i="6"/>
  <c r="L6431" i="6"/>
  <c r="L6432" i="6"/>
  <c r="L6433" i="6"/>
  <c r="L6434" i="6"/>
  <c r="L3019" i="6"/>
  <c r="L6508" i="6"/>
  <c r="L4931" i="6"/>
  <c r="L4932" i="6"/>
  <c r="L6879" i="6"/>
  <c r="L6880" i="6"/>
  <c r="L6881" i="6"/>
  <c r="L1122" i="6"/>
  <c r="L1123" i="6"/>
  <c r="L1124" i="6"/>
  <c r="L1125" i="6"/>
  <c r="L6887" i="6"/>
  <c r="L6888" i="6"/>
  <c r="L6889" i="6"/>
  <c r="L8726" i="6"/>
  <c r="L2555" i="6"/>
  <c r="L2556" i="6"/>
  <c r="L2557" i="6"/>
  <c r="L2558" i="6"/>
  <c r="L6399" i="6"/>
  <c r="L6400" i="6"/>
  <c r="L8343" i="6"/>
  <c r="L8344" i="6"/>
  <c r="L9655" i="6"/>
  <c r="L9656" i="6"/>
  <c r="L9187" i="6"/>
  <c r="L9188" i="6"/>
  <c r="L9189" i="6"/>
  <c r="L9190" i="6"/>
  <c r="L9417" i="6"/>
  <c r="L8621" i="6"/>
  <c r="L8622" i="6"/>
  <c r="L8623" i="6"/>
  <c r="L8624" i="6"/>
  <c r="L8625" i="6"/>
  <c r="L522" i="6"/>
  <c r="L1335" i="6"/>
  <c r="L1336" i="6"/>
  <c r="L6183" i="6"/>
  <c r="L6807" i="6"/>
  <c r="L512" i="6"/>
  <c r="L2323" i="6"/>
  <c r="L2324" i="6"/>
  <c r="L987" i="6"/>
  <c r="L988" i="6"/>
  <c r="L989" i="6"/>
  <c r="L8125" i="6"/>
  <c r="L3091" i="6"/>
  <c r="L3092" i="6"/>
  <c r="L9575" i="6"/>
  <c r="L9576" i="6"/>
  <c r="L1063" i="6"/>
  <c r="L6246" i="6"/>
  <c r="L9183" i="6"/>
  <c r="L2663" i="6"/>
  <c r="L6590" i="6"/>
  <c r="L6591" i="6"/>
  <c r="L6592" i="6"/>
  <c r="L6593" i="6"/>
  <c r="L6594" i="6"/>
  <c r="L6595" i="6"/>
  <c r="L4492" i="6"/>
  <c r="L4493" i="6"/>
  <c r="L4494" i="6"/>
  <c r="L4495" i="6"/>
  <c r="L4066" i="6"/>
  <c r="L9686" i="6"/>
  <c r="L9687" i="6"/>
  <c r="L7367" i="6"/>
  <c r="L7368" i="6"/>
  <c r="L7369" i="6"/>
  <c r="L7370" i="6"/>
  <c r="L9309" i="6"/>
  <c r="L3175" i="6"/>
  <c r="L5714" i="6"/>
  <c r="L9443" i="6"/>
  <c r="L9444" i="6"/>
  <c r="L9445" i="6"/>
  <c r="L3741" i="6"/>
  <c r="L3742" i="6"/>
  <c r="L3743" i="6"/>
  <c r="L3921" i="6"/>
  <c r="L8371" i="6"/>
  <c r="L2605" i="6"/>
  <c r="L330" i="6"/>
  <c r="L331" i="6"/>
  <c r="L470" i="6"/>
  <c r="L332" i="6"/>
  <c r="L7991" i="6"/>
  <c r="L6401" i="6"/>
  <c r="L6690" i="6"/>
  <c r="L7716" i="6"/>
  <c r="L7717" i="6"/>
  <c r="L7718" i="6"/>
  <c r="L7719" i="6"/>
  <c r="L7720" i="6"/>
  <c r="L7721" i="6"/>
  <c r="L7722" i="6"/>
  <c r="L7723" i="6"/>
  <c r="L2325" i="6"/>
  <c r="L1389" i="6"/>
  <c r="L1390" i="6"/>
  <c r="L1994" i="6"/>
  <c r="L1995" i="6"/>
  <c r="L1996" i="6"/>
  <c r="L1997" i="6"/>
  <c r="L1998" i="6"/>
  <c r="L6206" i="6"/>
  <c r="L6207" i="6"/>
  <c r="L4976" i="6"/>
  <c r="L1700" i="6"/>
  <c r="L1701" i="6"/>
  <c r="L8875" i="6"/>
  <c r="L8876" i="6"/>
  <c r="L8877" i="6"/>
  <c r="L8878" i="6"/>
  <c r="L5631" i="6"/>
  <c r="L5632" i="6"/>
  <c r="L5633" i="6"/>
  <c r="L4637" i="6"/>
  <c r="L4638" i="6"/>
  <c r="L1655" i="6"/>
  <c r="L1656" i="6"/>
  <c r="L1657" i="6"/>
  <c r="L7362" i="6"/>
  <c r="L7363" i="6"/>
  <c r="L7364" i="6"/>
  <c r="L3529" i="6"/>
  <c r="L2466" i="6"/>
  <c r="L2467" i="6"/>
  <c r="L2400" i="6"/>
  <c r="L5020" i="6"/>
  <c r="L5296" i="6"/>
  <c r="L643" i="6"/>
  <c r="L644" i="6"/>
  <c r="L3819" i="6"/>
  <c r="L3820" i="6"/>
  <c r="L3821" i="6"/>
  <c r="L3822" i="6"/>
  <c r="L8291" i="6"/>
  <c r="L5728" i="6"/>
  <c r="L3252" i="6"/>
  <c r="L9694" i="6"/>
  <c r="L9695" i="6"/>
  <c r="L4991" i="6"/>
  <c r="L5204" i="6"/>
  <c r="L5205" i="6"/>
  <c r="L5206" i="6"/>
  <c r="L6613" i="6"/>
  <c r="L6614" i="6"/>
  <c r="L3086" i="6"/>
  <c r="L3087" i="6"/>
  <c r="L4314" i="6"/>
  <c r="L8462" i="6"/>
  <c r="L5557" i="6"/>
  <c r="L5274" i="6"/>
  <c r="L7430" i="6"/>
  <c r="L7431" i="6"/>
  <c r="L8372" i="6"/>
  <c r="L7892" i="6"/>
  <c r="L5573" i="6"/>
  <c r="L5574" i="6"/>
  <c r="L5575" i="6"/>
  <c r="L5576" i="6"/>
  <c r="L4090" i="6"/>
  <c r="L1189" i="6"/>
  <c r="L1190" i="6"/>
  <c r="L8095" i="6"/>
  <c r="L8096" i="6"/>
  <c r="L194" i="6"/>
  <c r="L4940" i="6"/>
  <c r="L4941" i="6"/>
  <c r="L4942" i="6"/>
  <c r="L5464" i="6"/>
  <c r="L2774" i="6"/>
  <c r="L2775" i="6"/>
  <c r="L5465" i="6"/>
  <c r="L8328" i="6"/>
  <c r="L8554" i="6"/>
  <c r="L7577" i="6"/>
  <c r="L7578" i="6"/>
  <c r="L7579" i="6"/>
  <c r="L7841" i="6"/>
  <c r="L7842" i="6"/>
  <c r="L7843" i="6"/>
  <c r="L7844" i="6"/>
  <c r="L7845" i="6"/>
  <c r="L7209" i="6"/>
  <c r="L8703" i="6"/>
  <c r="L8704" i="6"/>
  <c r="L5715" i="6"/>
  <c r="L5716" i="6"/>
  <c r="L5717" i="6"/>
  <c r="L6107" i="6"/>
  <c r="L6108" i="6"/>
  <c r="L6109" i="6"/>
  <c r="L6023" i="6"/>
  <c r="L3305" i="6"/>
  <c r="L585" i="6"/>
  <c r="L586" i="6"/>
  <c r="L5982" i="6"/>
  <c r="L7047" i="6"/>
  <c r="L7048" i="6"/>
  <c r="L7049" i="6"/>
  <c r="L7050" i="6"/>
  <c r="L7051" i="6"/>
  <c r="L7052" i="6"/>
  <c r="L7053" i="6"/>
  <c r="L9352" i="6"/>
  <c r="L9353" i="6"/>
  <c r="L9354" i="6"/>
  <c r="L960" i="6"/>
  <c r="L961" i="6"/>
  <c r="L1843" i="6"/>
  <c r="L1844" i="6"/>
  <c r="L1845" i="6"/>
  <c r="L1846" i="6"/>
  <c r="L75" i="6"/>
  <c r="L76" i="6"/>
  <c r="L4253" i="6"/>
  <c r="L4254" i="6"/>
  <c r="L4255" i="6"/>
  <c r="L3480" i="6"/>
  <c r="L3481" i="6"/>
  <c r="L5919" i="6"/>
  <c r="L8032" i="6"/>
  <c r="L8033" i="6"/>
  <c r="L8034" i="6"/>
  <c r="L8035" i="6"/>
  <c r="L8036" i="6"/>
  <c r="L8037" i="6"/>
  <c r="L8038" i="6"/>
  <c r="L7318" i="6"/>
  <c r="L7740" i="6"/>
  <c r="L1021" i="6"/>
  <c r="L7214" i="6"/>
  <c r="L7215" i="6"/>
  <c r="L2181" i="6"/>
  <c r="L2182" i="6"/>
  <c r="L8769" i="6"/>
  <c r="L8770" i="6"/>
  <c r="L8771" i="6"/>
  <c r="L8772" i="6"/>
  <c r="L8773" i="6"/>
  <c r="L8774" i="6"/>
  <c r="L8345" i="6"/>
  <c r="L6339" i="6"/>
  <c r="L6340" i="6"/>
  <c r="L4035" i="6"/>
  <c r="L6858" i="6"/>
  <c r="L5671" i="6"/>
  <c r="L9347" i="6"/>
  <c r="L9348" i="6"/>
  <c r="L8583" i="6"/>
  <c r="L8584" i="6"/>
  <c r="L8585" i="6"/>
  <c r="L8586" i="6"/>
  <c r="L4614" i="6"/>
  <c r="L4615" i="6"/>
  <c r="L4616" i="6"/>
  <c r="L6155" i="6"/>
  <c r="L6773" i="6"/>
  <c r="L691" i="6"/>
  <c r="L692" i="6"/>
  <c r="L6012" i="6"/>
  <c r="L6013" i="6"/>
  <c r="L6014" i="6"/>
  <c r="L5988" i="6"/>
  <c r="L4269" i="6"/>
  <c r="L4270" i="6"/>
  <c r="L2183" i="6"/>
  <c r="L2184" i="6"/>
  <c r="L1574" i="6"/>
  <c r="L4759" i="6"/>
  <c r="L4760" i="6"/>
  <c r="L4761" i="6"/>
  <c r="L9085" i="6"/>
  <c r="L5558" i="6"/>
  <c r="L5559" i="6"/>
  <c r="L5560" i="6"/>
  <c r="L2482" i="6"/>
  <c r="L7035" i="6"/>
  <c r="L7036" i="6"/>
  <c r="L7037" i="6"/>
  <c r="L8812" i="6"/>
  <c r="L8813" i="6"/>
  <c r="L8814" i="6"/>
  <c r="L8815" i="6"/>
  <c r="L2211" i="6"/>
  <c r="L2212" i="6"/>
  <c r="L2213" i="6"/>
  <c r="L136" i="6"/>
  <c r="L1856" i="6"/>
  <c r="L1857" i="6"/>
  <c r="L4670" i="6"/>
  <c r="L6941" i="6"/>
  <c r="L6942" i="6"/>
  <c r="L5949" i="6"/>
  <c r="L5950" i="6"/>
  <c r="L5951" i="6"/>
  <c r="L5952" i="6"/>
  <c r="L7574" i="6"/>
  <c r="L7575" i="6"/>
  <c r="L3744" i="6"/>
  <c r="L6285" i="6"/>
  <c r="L6286" i="6"/>
  <c r="L6287" i="6"/>
  <c r="L6288" i="6"/>
  <c r="L1613" i="6"/>
  <c r="L2534" i="6"/>
  <c r="L2535" i="6"/>
  <c r="L2536" i="6"/>
  <c r="L9535" i="6"/>
  <c r="L1928" i="6"/>
  <c r="L2564" i="6"/>
  <c r="L8866" i="6"/>
  <c r="L8867" i="6"/>
  <c r="L7750" i="6"/>
  <c r="L8407" i="6"/>
  <c r="L7292" i="6"/>
  <c r="L7293" i="6"/>
  <c r="L8968" i="6"/>
  <c r="L8969" i="6"/>
  <c r="L1191" i="6"/>
  <c r="L1192" i="6"/>
  <c r="L628" i="6"/>
  <c r="L3321" i="6"/>
  <c r="L449" i="6"/>
  <c r="L450" i="6"/>
  <c r="L5085" i="6"/>
  <c r="L9513" i="6"/>
  <c r="L3166" i="6"/>
  <c r="L3167" i="6"/>
  <c r="L3168" i="6"/>
  <c r="L6247" i="6"/>
  <c r="L990" i="6"/>
  <c r="L991" i="6"/>
  <c r="L992" i="6"/>
  <c r="L993" i="6"/>
  <c r="L1575" i="6"/>
  <c r="L1576" i="6"/>
  <c r="L1577" i="6"/>
  <c r="L3331" i="6"/>
  <c r="L3332" i="6"/>
  <c r="L6164" i="6"/>
  <c r="L6165" i="6"/>
  <c r="L8587" i="6"/>
  <c r="L5466" i="6"/>
  <c r="L2494" i="6"/>
  <c r="L2495" i="6"/>
  <c r="L7826" i="6"/>
  <c r="L7827" i="6"/>
  <c r="L3260" i="6"/>
  <c r="L3261" i="6"/>
  <c r="L7846" i="6"/>
  <c r="L8705" i="6"/>
  <c r="L8706" i="6"/>
  <c r="L7678" i="6"/>
  <c r="L7679" i="6"/>
  <c r="L676" i="6"/>
  <c r="L4964" i="6"/>
  <c r="L4965" i="6"/>
  <c r="L4966" i="6"/>
  <c r="L6241" i="6"/>
  <c r="L9663" i="6"/>
  <c r="L9664" i="6"/>
  <c r="L5070" i="6"/>
  <c r="L3011" i="6"/>
  <c r="L1144" i="6"/>
  <c r="L1149" i="6"/>
  <c r="L1150" i="6"/>
  <c r="L1151" i="6"/>
  <c r="L3592" i="6"/>
  <c r="L4101" i="6"/>
  <c r="L2468" i="6"/>
  <c r="L2469" i="6"/>
  <c r="L2470" i="6"/>
  <c r="L4256" i="6"/>
  <c r="L660" i="6"/>
  <c r="L7263" i="6"/>
  <c r="L6380" i="6"/>
  <c r="L6381" i="6"/>
  <c r="L7351" i="6"/>
  <c r="L5522" i="6"/>
  <c r="L7639" i="6"/>
  <c r="L3615" i="6"/>
  <c r="L3616" i="6"/>
  <c r="L6110" i="6"/>
  <c r="L6111" i="6"/>
  <c r="L6112" i="6"/>
  <c r="L6113" i="6"/>
  <c r="L8608" i="6"/>
  <c r="L8609" i="6"/>
  <c r="L8610" i="6"/>
  <c r="L8611" i="6"/>
  <c r="L8612" i="6"/>
  <c r="L8613" i="6"/>
  <c r="L8614" i="6"/>
  <c r="L282" i="6"/>
  <c r="L9561" i="6"/>
  <c r="L9562" i="6"/>
  <c r="L9563" i="6"/>
  <c r="L5707" i="6"/>
  <c r="L8281" i="6"/>
  <c r="L7897" i="6"/>
  <c r="L2806" i="6"/>
  <c r="L2807" i="6"/>
  <c r="L2287" i="6"/>
  <c r="L2288" i="6"/>
  <c r="L2289" i="6"/>
  <c r="L2290" i="6"/>
  <c r="L2291" i="6"/>
  <c r="L4232" i="6"/>
  <c r="L8182" i="6"/>
  <c r="L762" i="6"/>
  <c r="L7982" i="6"/>
  <c r="L5593" i="6"/>
  <c r="L2093" i="6"/>
  <c r="L2094" i="6"/>
  <c r="L2095" i="6"/>
  <c r="L2096" i="6"/>
  <c r="L2097" i="6"/>
  <c r="L8840" i="6"/>
  <c r="L8841" i="6"/>
  <c r="L4816" i="6"/>
  <c r="L1694" i="6"/>
  <c r="L2858" i="6"/>
  <c r="L12" i="6"/>
  <c r="L8849" i="6"/>
  <c r="L8850" i="6"/>
  <c r="L5538" i="6"/>
  <c r="L5539" i="6"/>
  <c r="L9737" i="6"/>
  <c r="L489" i="6"/>
  <c r="L490" i="6"/>
  <c r="L491" i="6"/>
  <c r="L3649" i="6"/>
  <c r="L3650" i="6"/>
  <c r="L8868" i="6"/>
  <c r="L6596" i="6"/>
  <c r="L6597" i="6"/>
  <c r="L6598" i="6"/>
  <c r="L1089" i="6"/>
  <c r="L1090" i="6"/>
  <c r="L1091" i="6"/>
  <c r="L6976" i="6"/>
  <c r="L5634" i="6"/>
  <c r="L950" i="6"/>
  <c r="L1074" i="6"/>
  <c r="L1858" i="6"/>
  <c r="L1347" i="6"/>
  <c r="L879" i="6"/>
  <c r="L3971" i="6"/>
  <c r="L3972" i="6"/>
  <c r="L3973" i="6"/>
  <c r="L3974" i="6"/>
  <c r="L3975" i="6"/>
  <c r="L2174" i="6"/>
  <c r="L6276" i="6"/>
  <c r="L3745" i="6"/>
  <c r="L1960" i="6"/>
  <c r="L1961" i="6"/>
  <c r="L6599" i="6"/>
  <c r="L7262" i="6"/>
  <c r="L1784" i="6"/>
  <c r="L5467" i="6"/>
  <c r="L5468" i="6"/>
  <c r="L5469" i="6"/>
  <c r="L8456" i="6"/>
  <c r="L8457" i="6"/>
  <c r="L8126" i="6"/>
  <c r="L8127" i="6"/>
  <c r="L6317" i="6"/>
  <c r="L6318" i="6"/>
  <c r="L6319" i="6"/>
  <c r="L29" i="6"/>
  <c r="L7509" i="6"/>
  <c r="L7510" i="6"/>
  <c r="L283" i="6"/>
  <c r="L284" i="6"/>
  <c r="L285" i="6"/>
  <c r="L2994" i="6"/>
  <c r="L1004" i="6"/>
  <c r="L2115" i="6"/>
  <c r="L1614" i="6"/>
  <c r="L1735" i="6"/>
  <c r="L1736" i="6"/>
  <c r="L1737" i="6"/>
  <c r="L1738" i="6"/>
  <c r="L1739" i="6"/>
  <c r="L9075" i="6"/>
  <c r="L4203" i="6"/>
  <c r="L8629" i="6"/>
  <c r="L8630" i="6"/>
  <c r="L4977" i="6"/>
  <c r="L4978" i="6"/>
  <c r="L8547" i="6"/>
  <c r="L8548" i="6"/>
  <c r="L8549" i="6"/>
  <c r="L8550" i="6"/>
  <c r="L8551" i="6"/>
  <c r="L8970" i="6"/>
  <c r="L7319" i="6"/>
  <c r="L7320" i="6"/>
  <c r="L7321" i="6"/>
  <c r="L7171" i="6"/>
  <c r="L333" i="6"/>
  <c r="L8039" i="6"/>
  <c r="L8040" i="6"/>
  <c r="L7911" i="6"/>
  <c r="L7912" i="6"/>
  <c r="L7913" i="6"/>
  <c r="L7914" i="6"/>
  <c r="L7915" i="6"/>
  <c r="L5829" i="6"/>
  <c r="L5830" i="6"/>
  <c r="L2808" i="6"/>
  <c r="L1177" i="6"/>
  <c r="L1178" i="6"/>
  <c r="L1674" i="6"/>
  <c r="L1675" i="6"/>
  <c r="L5989" i="6"/>
  <c r="L5990" i="6"/>
  <c r="L6001" i="6"/>
  <c r="L6002" i="6"/>
  <c r="L6262" i="6"/>
  <c r="L6263" i="6"/>
  <c r="L1718" i="6"/>
  <c r="L9756" i="6"/>
  <c r="L174" i="6"/>
  <c r="L2913" i="6"/>
  <c r="L2914" i="6"/>
  <c r="L2915" i="6"/>
  <c r="L2916" i="6"/>
  <c r="L4360" i="6"/>
  <c r="L4361" i="6"/>
  <c r="L542" i="6"/>
  <c r="L543" i="6"/>
  <c r="L2746" i="6"/>
  <c r="L2747" i="6"/>
  <c r="L261" i="6"/>
  <c r="L262" i="6"/>
  <c r="L544" i="6"/>
  <c r="L6184" i="6"/>
  <c r="L6185" i="6"/>
  <c r="L226" i="6"/>
  <c r="L227" i="6"/>
  <c r="L228" i="6"/>
  <c r="L5266" i="6"/>
  <c r="L3093" i="6"/>
  <c r="L2433" i="6"/>
  <c r="L2434" i="6"/>
  <c r="L2435" i="6"/>
  <c r="L2436" i="6"/>
  <c r="L2437" i="6"/>
  <c r="L1490" i="6"/>
  <c r="L1491" i="6"/>
  <c r="L3976" i="6"/>
  <c r="L3977" i="6"/>
  <c r="L3978" i="6"/>
  <c r="L1948" i="6"/>
  <c r="L1949" i="6"/>
  <c r="L3823" i="6"/>
  <c r="L9604" i="6"/>
  <c r="L9605" i="6"/>
  <c r="L9606" i="6"/>
  <c r="L6221" i="6"/>
  <c r="L6222" i="6"/>
  <c r="L6579" i="6"/>
  <c r="L6580" i="6"/>
  <c r="L7198" i="6"/>
  <c r="L7199" i="6"/>
  <c r="L7200" i="6"/>
  <c r="L7201" i="6"/>
  <c r="L4070" i="6"/>
  <c r="L4071" i="6"/>
  <c r="L601" i="6"/>
  <c r="L602" i="6"/>
  <c r="L603" i="6"/>
  <c r="L604" i="6"/>
  <c r="L4462" i="6"/>
  <c r="L4463" i="6"/>
  <c r="L9234" i="6"/>
  <c r="L9235" i="6"/>
  <c r="L3839" i="6"/>
  <c r="L9299" i="6"/>
  <c r="L9300" i="6"/>
  <c r="L5619" i="6"/>
  <c r="L5620" i="6"/>
  <c r="L5621" i="6"/>
  <c r="L3351" i="6"/>
  <c r="L9014" i="6"/>
  <c r="L7274" i="6"/>
  <c r="L7275" i="6"/>
  <c r="L3790" i="6"/>
  <c r="L3791" i="6"/>
  <c r="L3792" i="6"/>
  <c r="L9558" i="6"/>
  <c r="L9559" i="6"/>
  <c r="L9370" i="6"/>
  <c r="L9371" i="6"/>
  <c r="L9372" i="6"/>
  <c r="L1772" i="6"/>
  <c r="L8287" i="6"/>
  <c r="L8288" i="6"/>
  <c r="L2769" i="6"/>
  <c r="L8128" i="6"/>
  <c r="L8150" i="6"/>
  <c r="L6363" i="6"/>
  <c r="L9847" i="6"/>
  <c r="L2471" i="6"/>
  <c r="L2472" i="6"/>
  <c r="L2473" i="6"/>
  <c r="L2474" i="6"/>
  <c r="L2475" i="6"/>
  <c r="L1337" i="6"/>
  <c r="L2896" i="6"/>
  <c r="L1460" i="6"/>
  <c r="L4015" i="6"/>
  <c r="L4016" i="6"/>
  <c r="L4017" i="6"/>
  <c r="L4018" i="6"/>
  <c r="L4019" i="6"/>
  <c r="L5369" i="6"/>
  <c r="L5370" i="6"/>
  <c r="L5371" i="6"/>
  <c r="L3342" i="6"/>
  <c r="L3343" i="6"/>
  <c r="L4826" i="6"/>
  <c r="L4827" i="6"/>
  <c r="L4828" i="6"/>
  <c r="L4829" i="6"/>
  <c r="L8434" i="6"/>
  <c r="L8435" i="6"/>
  <c r="L8436" i="6"/>
  <c r="L8437" i="6"/>
  <c r="L7341" i="6"/>
  <c r="L7342" i="6"/>
  <c r="L7343" i="6"/>
  <c r="L4949" i="6"/>
  <c r="L4950" i="6"/>
  <c r="L4951" i="6"/>
  <c r="L4952" i="6"/>
  <c r="L6989" i="6"/>
  <c r="L6990" i="6"/>
  <c r="L1859" i="6"/>
  <c r="L2966" i="6"/>
  <c r="L1250" i="6"/>
  <c r="L1251" i="6"/>
  <c r="L1252" i="6"/>
  <c r="L1253" i="6"/>
  <c r="L1254" i="6"/>
  <c r="L1255" i="6"/>
  <c r="L7133" i="6"/>
  <c r="L545" i="6"/>
  <c r="L546" i="6"/>
  <c r="L547" i="6"/>
  <c r="L548" i="6"/>
  <c r="L2552" i="6"/>
  <c r="L1231" i="6"/>
  <c r="L1232" i="6"/>
  <c r="L1233" i="6"/>
  <c r="L1234" i="6"/>
  <c r="L1235" i="6"/>
  <c r="L1236" i="6"/>
  <c r="L1005" i="6"/>
  <c r="L1006" i="6"/>
  <c r="L9747" i="6"/>
  <c r="L4020" i="6"/>
  <c r="L4021" i="6"/>
  <c r="L4022" i="6"/>
  <c r="L4023" i="6"/>
  <c r="L4024" i="6"/>
  <c r="L4025" i="6"/>
  <c r="L4026" i="6"/>
  <c r="L6966" i="6"/>
  <c r="L6967" i="6"/>
  <c r="L6968" i="6"/>
  <c r="L1817" i="6"/>
  <c r="L8273" i="6"/>
  <c r="L8274" i="6"/>
  <c r="L8275" i="6"/>
  <c r="L8276" i="6"/>
  <c r="L2223" i="6"/>
  <c r="L2224" i="6"/>
  <c r="L409" i="6"/>
  <c r="L8378" i="6"/>
  <c r="L5499" i="6"/>
  <c r="L5500" i="6"/>
  <c r="L9325" i="6"/>
  <c r="L9326" i="6"/>
  <c r="L8087" i="6"/>
  <c r="L8088" i="6"/>
  <c r="L8089" i="6"/>
  <c r="L8090" i="6"/>
  <c r="L8091" i="6"/>
  <c r="L8092" i="6"/>
  <c r="L2419" i="6"/>
  <c r="L3922" i="6"/>
  <c r="L3923" i="6"/>
  <c r="L4218" i="6"/>
  <c r="L4477" i="6"/>
  <c r="L4072" i="6"/>
  <c r="L1007" i="6"/>
  <c r="L4387" i="6"/>
  <c r="L4388" i="6"/>
  <c r="L4271" i="6"/>
  <c r="L2300" i="6"/>
  <c r="L9878" i="6"/>
  <c r="L9879" i="6"/>
  <c r="L3077" i="6"/>
  <c r="L8568" i="6"/>
  <c r="L8569" i="6"/>
  <c r="L2003" i="6"/>
  <c r="L2004" i="6"/>
  <c r="L2005" i="6"/>
  <c r="L1557" i="6"/>
  <c r="L3845" i="6"/>
  <c r="L3846" i="6"/>
  <c r="L3847" i="6"/>
  <c r="L8710" i="6"/>
  <c r="L8711" i="6"/>
  <c r="L7809" i="6"/>
  <c r="L2070" i="6"/>
  <c r="L2071" i="6"/>
  <c r="L2072" i="6"/>
  <c r="L2073" i="6"/>
  <c r="L7885" i="6"/>
  <c r="L7886" i="6"/>
  <c r="L2245" i="6"/>
  <c r="L2827" i="6"/>
  <c r="L7228" i="6"/>
  <c r="L7229" i="6"/>
  <c r="L7230" i="6"/>
  <c r="L7231" i="6"/>
  <c r="L7232" i="6"/>
  <c r="L7233" i="6"/>
  <c r="L7234" i="6"/>
  <c r="L2620" i="6"/>
  <c r="L9264" i="6"/>
  <c r="L8055" i="6"/>
  <c r="L8056" i="6"/>
  <c r="L5732" i="6"/>
  <c r="L7773" i="6"/>
  <c r="L7774" i="6"/>
  <c r="L1022" i="6"/>
  <c r="L8008" i="6"/>
  <c r="L9564" i="6"/>
  <c r="L6186" i="6"/>
  <c r="L6187" i="6"/>
  <c r="L6188" i="6"/>
  <c r="L1259" i="6"/>
  <c r="L8201" i="6"/>
  <c r="L382" i="6"/>
  <c r="L383" i="6"/>
  <c r="L384" i="6"/>
  <c r="L6471" i="6"/>
  <c r="L9621" i="6"/>
  <c r="L7485" i="6"/>
  <c r="L7486" i="6"/>
  <c r="L2006" i="6"/>
  <c r="L3482" i="6"/>
  <c r="L3483" i="6"/>
  <c r="L3484" i="6"/>
  <c r="L3485" i="6"/>
  <c r="L9650" i="6"/>
  <c r="L7402" i="6"/>
  <c r="L9184" i="6"/>
  <c r="L7162" i="6"/>
  <c r="L4347" i="6"/>
  <c r="L5120" i="6"/>
  <c r="L4639" i="6"/>
  <c r="L897" i="6"/>
  <c r="L898" i="6"/>
  <c r="L899" i="6"/>
  <c r="L900" i="6"/>
  <c r="L901" i="6"/>
  <c r="L902" i="6"/>
  <c r="L3352" i="6"/>
  <c r="L3353" i="6"/>
  <c r="L3354" i="6"/>
  <c r="L3355" i="6"/>
  <c r="L3356" i="6"/>
  <c r="L3357" i="6"/>
  <c r="L3593" i="6"/>
  <c r="L1702" i="6"/>
  <c r="L1703" i="6"/>
  <c r="L7216" i="6"/>
  <c r="L7217" i="6"/>
  <c r="L7218" i="6"/>
  <c r="L7475" i="6"/>
  <c r="L7476" i="6"/>
  <c r="L7477" i="6"/>
  <c r="L7478" i="6"/>
  <c r="L7469" i="6"/>
  <c r="L7470" i="6"/>
  <c r="L7471" i="6"/>
  <c r="L7472" i="6"/>
  <c r="L793" i="6"/>
  <c r="L5835" i="6"/>
  <c r="L3317" i="6"/>
  <c r="L3318" i="6"/>
  <c r="L4496" i="6"/>
  <c r="L4497" i="6"/>
  <c r="L6977" i="6"/>
  <c r="L6808" i="6"/>
  <c r="L6809" i="6"/>
  <c r="L77" i="6"/>
  <c r="L78" i="6"/>
  <c r="L6671" i="6"/>
  <c r="L1535" i="6"/>
  <c r="L1536" i="6"/>
  <c r="L1537" i="6"/>
  <c r="L1538" i="6"/>
  <c r="L3862" i="6"/>
  <c r="L3863" i="6"/>
  <c r="L3864" i="6"/>
  <c r="L3865" i="6"/>
  <c r="L6628" i="6"/>
  <c r="L1886" i="6"/>
  <c r="L1887" i="6"/>
  <c r="L7060" i="6"/>
  <c r="L7061" i="6"/>
  <c r="L2981" i="6"/>
  <c r="L2637" i="6"/>
  <c r="L2638" i="6"/>
  <c r="L2639" i="6"/>
  <c r="L4426" i="6"/>
  <c r="L4427" i="6"/>
  <c r="L1008" i="6"/>
  <c r="L1009" i="6"/>
  <c r="L7150" i="6"/>
  <c r="L7151" i="6"/>
  <c r="L4729" i="6"/>
  <c r="L9459" i="6"/>
  <c r="L5404" i="6"/>
  <c r="L2496" i="6"/>
  <c r="L2497" i="6"/>
  <c r="L2776" i="6"/>
  <c r="L2777" i="6"/>
  <c r="L3094" i="6"/>
  <c r="L3095" i="6"/>
  <c r="L2185" i="6"/>
  <c r="L9565" i="6"/>
  <c r="L7562" i="6"/>
  <c r="L7563" i="6"/>
  <c r="L7564" i="6"/>
  <c r="L7565" i="6"/>
  <c r="L7566" i="6"/>
  <c r="L7567" i="6"/>
  <c r="L7568" i="6"/>
  <c r="L4362" i="6"/>
  <c r="L4315" i="6"/>
  <c r="L4316" i="6"/>
  <c r="L5873" i="6"/>
  <c r="L5874" i="6"/>
  <c r="L2565" i="6"/>
  <c r="L2566" i="6"/>
  <c r="L2567" i="6"/>
  <c r="L4771" i="6"/>
  <c r="L4772" i="6"/>
  <c r="L4773" i="6"/>
  <c r="L4774" i="6"/>
  <c r="L2842" i="6"/>
  <c r="L9814" i="6"/>
  <c r="L9815" i="6"/>
  <c r="L9816" i="6"/>
  <c r="L9817" i="6"/>
  <c r="L9818" i="6"/>
  <c r="L4908" i="6"/>
  <c r="L3651" i="6"/>
  <c r="L4608" i="6"/>
  <c r="L4609" i="6"/>
  <c r="L4610" i="6"/>
  <c r="L4611" i="6"/>
  <c r="L5010" i="6"/>
  <c r="L2828" i="6"/>
  <c r="L8129" i="6"/>
  <c r="L8130" i="6"/>
  <c r="L8131" i="6"/>
  <c r="L8132" i="6"/>
  <c r="L8133" i="6"/>
  <c r="L6028" i="6"/>
  <c r="L6029" i="6"/>
  <c r="L6030" i="6"/>
  <c r="L6031" i="6"/>
  <c r="L6032" i="6"/>
  <c r="L2537" i="6"/>
  <c r="L2538" i="6"/>
  <c r="L2539" i="6"/>
  <c r="L2540" i="6"/>
  <c r="L5011" i="6"/>
  <c r="L5288" i="6"/>
  <c r="L5289" i="6"/>
  <c r="L5290" i="6"/>
  <c r="L2140" i="6"/>
  <c r="L2141" i="6"/>
  <c r="L2142" i="6"/>
  <c r="L2143" i="6"/>
  <c r="L9716" i="6"/>
  <c r="L8158" i="6"/>
  <c r="L8159" i="6"/>
  <c r="L2476" i="6"/>
  <c r="L7532" i="6"/>
  <c r="L385" i="6"/>
  <c r="L6074" i="6"/>
  <c r="L6649" i="6"/>
  <c r="L7640" i="6"/>
  <c r="L7641" i="6"/>
  <c r="L9421" i="6"/>
  <c r="L1676" i="6"/>
  <c r="L5261" i="6"/>
  <c r="L3892" i="6"/>
  <c r="L3893" i="6"/>
  <c r="L8329" i="6"/>
  <c r="L8330" i="6"/>
  <c r="L8518" i="6"/>
  <c r="L4860" i="6"/>
  <c r="L7751" i="6"/>
  <c r="L7752" i="6"/>
  <c r="L7753" i="6"/>
  <c r="L7754" i="6"/>
  <c r="L5529" i="6"/>
  <c r="L7379" i="6"/>
  <c r="L7380" i="6"/>
  <c r="L7381" i="6"/>
  <c r="L7898" i="6"/>
  <c r="L7899" i="6"/>
  <c r="L745" i="6"/>
  <c r="L746" i="6"/>
  <c r="L747" i="6"/>
  <c r="L3020" i="6"/>
  <c r="L3021" i="6"/>
  <c r="L3022" i="6"/>
  <c r="L3023" i="6"/>
  <c r="L5718" i="6"/>
  <c r="L5719" i="6"/>
  <c r="L3383" i="6"/>
  <c r="L4194" i="6"/>
  <c r="L3546" i="6"/>
  <c r="L605" i="6"/>
  <c r="L6075" i="6"/>
  <c r="L3144" i="6"/>
  <c r="L3145" i="6"/>
  <c r="L1348" i="6"/>
  <c r="L2621" i="6"/>
  <c r="L8555" i="6"/>
  <c r="L8556" i="6"/>
  <c r="L8557" i="6"/>
  <c r="L3322" i="6"/>
  <c r="L3323" i="6"/>
  <c r="L8879" i="6"/>
  <c r="L549" i="6"/>
  <c r="L7620" i="6"/>
  <c r="L7838" i="6"/>
  <c r="L7839" i="6"/>
  <c r="L2356" i="6"/>
  <c r="L4348" i="6"/>
  <c r="L4349" i="6"/>
  <c r="L8615" i="6"/>
  <c r="L567" i="6"/>
  <c r="L568" i="6"/>
  <c r="L569" i="6"/>
  <c r="L677" i="6"/>
  <c r="L5754" i="6"/>
  <c r="L5755" i="6"/>
  <c r="L805" i="6"/>
  <c r="L9296" i="6"/>
  <c r="L8519" i="6"/>
  <c r="L8520" i="6"/>
  <c r="L8521" i="6"/>
  <c r="L3187" i="6"/>
  <c r="L6089" i="6"/>
  <c r="L6090" i="6"/>
  <c r="L6091" i="6"/>
  <c r="L6092" i="6"/>
  <c r="L6093" i="6"/>
  <c r="L6094" i="6"/>
  <c r="L6095" i="6"/>
  <c r="L6096" i="6"/>
  <c r="L6097" i="6"/>
  <c r="L7300" i="6"/>
  <c r="L7820" i="6"/>
  <c r="L7094" i="6"/>
  <c r="L5306" i="6"/>
  <c r="L5307" i="6"/>
  <c r="L5308" i="6"/>
  <c r="L5309" i="6"/>
  <c r="L5310" i="6"/>
  <c r="L5311" i="6"/>
  <c r="L5312" i="6"/>
  <c r="L2037" i="6"/>
  <c r="L2038" i="6"/>
  <c r="L6306" i="6"/>
  <c r="L6307" i="6"/>
  <c r="L6308" i="6"/>
  <c r="L8362" i="6"/>
  <c r="L5931" i="6"/>
  <c r="L5932" i="6"/>
  <c r="L3848" i="6"/>
  <c r="L3849" i="6"/>
  <c r="L3850" i="6"/>
  <c r="L5343" i="6"/>
  <c r="L8077" i="6"/>
  <c r="L8078" i="6"/>
  <c r="L8079" i="6"/>
  <c r="L8080" i="6"/>
  <c r="L2316" i="6"/>
  <c r="L7704" i="6"/>
  <c r="L7705" i="6"/>
  <c r="L4919" i="6"/>
  <c r="L3769" i="6"/>
  <c r="L3770" i="6"/>
  <c r="L3771" i="6"/>
  <c r="L748" i="6"/>
  <c r="L8588" i="6"/>
  <c r="L8589" i="6"/>
  <c r="L5302" i="6"/>
  <c r="L8522" i="6"/>
  <c r="L8523" i="6"/>
  <c r="L8524" i="6"/>
  <c r="L8525" i="6"/>
  <c r="L1160" i="6"/>
  <c r="L1161" i="6"/>
  <c r="L1162" i="6"/>
  <c r="L2359" i="6"/>
  <c r="L2360" i="6"/>
  <c r="L2361" i="6"/>
  <c r="L606" i="6"/>
  <c r="L3392" i="6"/>
  <c r="L1237" i="6"/>
  <c r="L3950" i="6"/>
  <c r="L9696" i="6"/>
  <c r="L7191" i="6"/>
  <c r="L9342" i="6"/>
  <c r="L9343" i="6"/>
  <c r="L9344" i="6"/>
  <c r="L8971" i="6"/>
  <c r="L8972" i="6"/>
  <c r="L8973" i="6"/>
  <c r="L8974" i="6"/>
  <c r="L8191" i="6"/>
  <c r="L8192" i="6"/>
  <c r="L8193" i="6"/>
  <c r="L7965" i="6"/>
  <c r="L7966" i="6"/>
  <c r="L7967" i="6"/>
  <c r="L195" i="6"/>
  <c r="L3435" i="6"/>
  <c r="L9651" i="6"/>
  <c r="L3924" i="6"/>
  <c r="L3925" i="6"/>
  <c r="L2161" i="6"/>
  <c r="L711" i="6"/>
  <c r="L712" i="6"/>
  <c r="L713" i="6"/>
  <c r="L714" i="6"/>
  <c r="L550" i="6"/>
  <c r="L551" i="6"/>
  <c r="L2420" i="6"/>
  <c r="L2421" i="6"/>
  <c r="L2422" i="6"/>
  <c r="L2423" i="6"/>
  <c r="L8261" i="6"/>
  <c r="L8740" i="6"/>
  <c r="L8741" i="6"/>
  <c r="L4781" i="6"/>
  <c r="L903" i="6"/>
  <c r="L904" i="6"/>
  <c r="L905" i="6"/>
  <c r="L906" i="6"/>
  <c r="L3004" i="6"/>
  <c r="L3005" i="6"/>
  <c r="L8160" i="6"/>
  <c r="L3675" i="6"/>
  <c r="L3676" i="6"/>
  <c r="L3677" i="6"/>
  <c r="L3678" i="6"/>
  <c r="L3393" i="6"/>
  <c r="L3394" i="6"/>
  <c r="L3395" i="6"/>
  <c r="L3396" i="6"/>
  <c r="L3397" i="6"/>
  <c r="L3398" i="6"/>
  <c r="L3399" i="6"/>
  <c r="L8675" i="6"/>
  <c r="L8676" i="6"/>
  <c r="L4671" i="6"/>
  <c r="L175" i="6"/>
  <c r="L176" i="6"/>
  <c r="L3007" i="6"/>
  <c r="L3008" i="6"/>
  <c r="L8277" i="6"/>
  <c r="L8677" i="6"/>
  <c r="L8678" i="6"/>
  <c r="L8408" i="6"/>
  <c r="L8409" i="6"/>
  <c r="L3262" i="6"/>
  <c r="L3263" i="6"/>
  <c r="L3264" i="6"/>
  <c r="L3265" i="6"/>
  <c r="L3266" i="6"/>
  <c r="L6774" i="6"/>
  <c r="L6775" i="6"/>
  <c r="L1126" i="6"/>
  <c r="L1127" i="6"/>
  <c r="L5899" i="6"/>
  <c r="L5900" i="6"/>
  <c r="L1773" i="6"/>
  <c r="L54" i="6"/>
  <c r="L55" i="6"/>
  <c r="L56" i="6"/>
  <c r="L57" i="6"/>
  <c r="L1520" i="6"/>
  <c r="L1057" i="6"/>
  <c r="L451" i="6"/>
  <c r="L452" i="6"/>
  <c r="L9015" i="6"/>
  <c r="L9016" i="6"/>
  <c r="L2877" i="6"/>
  <c r="L6709" i="6"/>
  <c r="L6710" i="6"/>
  <c r="L6711" i="6"/>
  <c r="L7825" i="6"/>
  <c r="L3292" i="6"/>
  <c r="L9970" i="6"/>
  <c r="L9971" i="6"/>
  <c r="L9972" i="6"/>
  <c r="L7931" i="6"/>
  <c r="L7932" i="6"/>
  <c r="L7933" i="6"/>
  <c r="L137" i="6"/>
  <c r="L4498" i="6"/>
  <c r="L4499" i="6"/>
  <c r="L4500" i="6"/>
  <c r="L8735" i="6"/>
  <c r="L499" i="6"/>
  <c r="L500" i="6"/>
  <c r="L4067" i="6"/>
  <c r="L7403" i="6"/>
  <c r="L315" i="6"/>
  <c r="L7821" i="6"/>
  <c r="L9413" i="6"/>
  <c r="L9414" i="6"/>
  <c r="L9415" i="6"/>
  <c r="L7792" i="6"/>
  <c r="L7793" i="6"/>
  <c r="L3824" i="6"/>
  <c r="L3825" i="6"/>
  <c r="L9833" i="6"/>
  <c r="L9834" i="6"/>
  <c r="L9835" i="6"/>
  <c r="L5303" i="6"/>
  <c r="L7487" i="6"/>
  <c r="L7152" i="6"/>
  <c r="L7153" i="6"/>
  <c r="L7154" i="6"/>
  <c r="L7155" i="6"/>
  <c r="L3964" i="6"/>
  <c r="L3965" i="6"/>
  <c r="L3966" i="6"/>
  <c r="L3967" i="6"/>
  <c r="L3951" i="6"/>
  <c r="L6843" i="6"/>
  <c r="L6135" i="6"/>
  <c r="L6136" i="6"/>
  <c r="L6137" i="6"/>
  <c r="L3547" i="6"/>
  <c r="L3548" i="6"/>
  <c r="L3549" i="6"/>
  <c r="L8438" i="6"/>
  <c r="L3968" i="6"/>
  <c r="L6957" i="6"/>
  <c r="L9010" i="6"/>
  <c r="L5410" i="6"/>
  <c r="L5411" i="6"/>
  <c r="L5412" i="6"/>
  <c r="L1684" i="6"/>
  <c r="L1685" i="6"/>
  <c r="L334" i="6"/>
  <c r="L6024" i="6"/>
  <c r="L6025" i="6"/>
  <c r="L6026" i="6"/>
  <c r="L8552" i="6"/>
  <c r="L2995" i="6"/>
  <c r="L2996" i="6"/>
  <c r="L5812" i="6"/>
  <c r="L5813" i="6"/>
  <c r="L2559" i="6"/>
  <c r="L5245" i="6"/>
  <c r="L5246" i="6"/>
  <c r="L4195" i="6"/>
  <c r="L9579" i="6"/>
  <c r="L6442" i="6"/>
  <c r="L6454" i="6"/>
  <c r="L6455" i="6"/>
  <c r="L6943" i="6"/>
  <c r="L6944" i="6"/>
  <c r="L6945" i="6"/>
  <c r="L2541" i="6"/>
  <c r="L1962" i="6"/>
  <c r="L1963" i="6"/>
  <c r="L1964" i="6"/>
  <c r="L8346" i="6"/>
  <c r="L8347" i="6"/>
  <c r="L8447" i="6"/>
  <c r="L8448" i="6"/>
  <c r="L8449" i="6"/>
  <c r="L2889" i="6"/>
  <c r="L3436" i="6"/>
  <c r="L3437" i="6"/>
  <c r="L3438" i="6"/>
  <c r="L1920" i="6"/>
  <c r="L1921" i="6"/>
  <c r="L1922" i="6"/>
  <c r="L1923" i="6"/>
  <c r="L9017" i="6"/>
  <c r="L3176" i="6"/>
  <c r="L3177" i="6"/>
  <c r="L3178" i="6"/>
  <c r="L3358" i="6"/>
  <c r="L3359" i="6"/>
  <c r="L7123" i="6"/>
  <c r="L9671" i="6"/>
  <c r="L9672" i="6"/>
  <c r="L661" i="6"/>
  <c r="L7244" i="6"/>
  <c r="L7245" i="6"/>
  <c r="L7246" i="6"/>
  <c r="L3926" i="6"/>
  <c r="L3927" i="6"/>
  <c r="L3928" i="6"/>
  <c r="L3929" i="6"/>
  <c r="L3930" i="6"/>
  <c r="L3931" i="6"/>
  <c r="L3932" i="6"/>
  <c r="L9717" i="6"/>
  <c r="L9718" i="6"/>
  <c r="L6844" i="6"/>
  <c r="L6492" i="6"/>
  <c r="L2457" i="6"/>
  <c r="L7992" i="6"/>
  <c r="L7993" i="6"/>
  <c r="L7994" i="6"/>
  <c r="L6936" i="6"/>
  <c r="L6937" i="6"/>
  <c r="L5544" i="6"/>
  <c r="L3594" i="6"/>
  <c r="L3595" i="6"/>
  <c r="L7545" i="6"/>
  <c r="L7546" i="6"/>
  <c r="L7547" i="6"/>
  <c r="L1338" i="6"/>
  <c r="L471" i="6"/>
  <c r="L472" i="6"/>
  <c r="L3253" i="6"/>
  <c r="L9135" i="6"/>
  <c r="L9136" i="6"/>
  <c r="L9137" i="6"/>
  <c r="L9138" i="6"/>
  <c r="L9139" i="6"/>
  <c r="L6509" i="6"/>
  <c r="L2644" i="6"/>
  <c r="L9617" i="6"/>
  <c r="L9618" i="6"/>
  <c r="L9619" i="6"/>
  <c r="L763" i="6"/>
  <c r="L523" i="6"/>
  <c r="L524" i="6"/>
  <c r="L6027" i="6"/>
  <c r="L4464" i="6"/>
  <c r="L4465" i="6"/>
  <c r="L5131" i="6"/>
  <c r="L7344" i="6"/>
  <c r="L7860" i="6"/>
  <c r="L7861" i="6"/>
  <c r="L7862" i="6"/>
  <c r="L1882" i="6"/>
  <c r="L1883" i="6"/>
  <c r="L8" i="6"/>
  <c r="L7496" i="6"/>
  <c r="L8228" i="6"/>
  <c r="L8229" i="6"/>
  <c r="L8230" i="6"/>
  <c r="L8231" i="6"/>
  <c r="L8232" i="6"/>
  <c r="L8233" i="6"/>
  <c r="L7134" i="6"/>
  <c r="L9796" i="6"/>
  <c r="L9797" i="6"/>
  <c r="L9798" i="6"/>
  <c r="L7764" i="6"/>
  <c r="L7765" i="6"/>
  <c r="L8174" i="6"/>
  <c r="L6827" i="6"/>
  <c r="L2645" i="6"/>
  <c r="L2646" i="6"/>
  <c r="L8663" i="6"/>
  <c r="L8664" i="6"/>
  <c r="L8665" i="6"/>
  <c r="L6415" i="6"/>
  <c r="L5814" i="6"/>
  <c r="L3830" i="6"/>
  <c r="L1939" i="6"/>
  <c r="L764" i="6"/>
  <c r="L6745" i="6"/>
  <c r="L6746" i="6"/>
  <c r="L6747" i="6"/>
  <c r="L9697" i="6"/>
  <c r="L9698" i="6"/>
  <c r="L9699" i="6"/>
  <c r="L9700" i="6"/>
  <c r="L8898" i="6"/>
  <c r="L8899" i="6"/>
  <c r="L8900" i="6"/>
  <c r="L8901" i="6"/>
  <c r="L8902" i="6"/>
  <c r="L8903" i="6"/>
  <c r="L8904" i="6"/>
  <c r="L13" i="6"/>
  <c r="L7336" i="6"/>
  <c r="L513" i="6"/>
  <c r="L514" i="6"/>
  <c r="L4088" i="6"/>
  <c r="L6052" i="6"/>
  <c r="L3866" i="6"/>
  <c r="L1238" i="6"/>
  <c r="L1239" i="6"/>
  <c r="L6472" i="6"/>
  <c r="L5561" i="6"/>
  <c r="L5562" i="6"/>
  <c r="L5563" i="6"/>
  <c r="L3153" i="6"/>
  <c r="L3154" i="6"/>
  <c r="L3155" i="6"/>
  <c r="L79" i="6"/>
  <c r="L80" i="6"/>
  <c r="L9373" i="6"/>
  <c r="L3012" i="6"/>
  <c r="L1274" i="6"/>
  <c r="L9327" i="6"/>
  <c r="L9328" i="6"/>
  <c r="L7135" i="6"/>
  <c r="L7136" i="6"/>
  <c r="L2128" i="6"/>
  <c r="L2129" i="6"/>
  <c r="L2130" i="6"/>
  <c r="L6572" i="6"/>
  <c r="L6573" i="6"/>
  <c r="L9179" i="6"/>
  <c r="L3826" i="6"/>
  <c r="L7269" i="6"/>
  <c r="L8502" i="6"/>
  <c r="L8503" i="6"/>
  <c r="L8504" i="6"/>
  <c r="L8505" i="6"/>
  <c r="L8506" i="6"/>
  <c r="L8507" i="6"/>
  <c r="L5217" i="6"/>
  <c r="L5218" i="6"/>
  <c r="L5219" i="6"/>
  <c r="L7847" i="6"/>
  <c r="L1058" i="6"/>
  <c r="L1059" i="6"/>
  <c r="L3979" i="6"/>
  <c r="L3360" i="6"/>
  <c r="L7680" i="6"/>
  <c r="L7681" i="6"/>
  <c r="L7682" i="6"/>
  <c r="L1482" i="6"/>
  <c r="L1483" i="6"/>
  <c r="L1286" i="6"/>
  <c r="L1287" i="6"/>
  <c r="L6650" i="6"/>
  <c r="L6264" i="6"/>
  <c r="L6891" i="6"/>
  <c r="L6892" i="6"/>
  <c r="L697" i="6"/>
  <c r="L698" i="6"/>
  <c r="L2574" i="6"/>
  <c r="L8292" i="6"/>
  <c r="L8293" i="6"/>
  <c r="L8294" i="6"/>
  <c r="L8295" i="6"/>
  <c r="L9539" i="6"/>
  <c r="L9540" i="6"/>
  <c r="L5720" i="6"/>
  <c r="L5721" i="6"/>
  <c r="L5722" i="6"/>
  <c r="L5723" i="6"/>
  <c r="L7091" i="6"/>
  <c r="L7092" i="6"/>
  <c r="L6907" i="6"/>
  <c r="L6908" i="6"/>
  <c r="L6909" i="6"/>
  <c r="L6910" i="6"/>
  <c r="L6911" i="6"/>
  <c r="L6912" i="6"/>
  <c r="L7969" i="6"/>
  <c r="L7533" i="6"/>
  <c r="L4257" i="6"/>
  <c r="L4258" i="6"/>
  <c r="L4259" i="6"/>
  <c r="L4260" i="6"/>
  <c r="L1539" i="6"/>
  <c r="L2726" i="6"/>
  <c r="L2301" i="6"/>
  <c r="L1677" i="6"/>
  <c r="L9397" i="6"/>
  <c r="L2477" i="6"/>
  <c r="L2478" i="6"/>
  <c r="L2479" i="6"/>
  <c r="L1484" i="6"/>
  <c r="L5026" i="6"/>
  <c r="L5027" i="6"/>
  <c r="L5028" i="6"/>
  <c r="L8309" i="6"/>
  <c r="L2917" i="6"/>
  <c r="L2918" i="6"/>
  <c r="L2919" i="6"/>
  <c r="L2920" i="6"/>
  <c r="L8666" i="6"/>
  <c r="L1740" i="6"/>
  <c r="L3813" i="6"/>
  <c r="L8851" i="6"/>
  <c r="L8852" i="6"/>
  <c r="L8853" i="6"/>
  <c r="L4428" i="6"/>
  <c r="L4429" i="6"/>
  <c r="L4303" i="6"/>
  <c r="L1884" i="6"/>
  <c r="L4803" i="6"/>
  <c r="L4764" i="6"/>
  <c r="L4765" i="6"/>
  <c r="L4766" i="6"/>
  <c r="L7503" i="6"/>
  <c r="L880" i="6"/>
  <c r="L7666" i="6"/>
  <c r="L3486" i="6"/>
  <c r="L3487" i="6"/>
  <c r="L6563" i="6"/>
  <c r="L9836" i="6"/>
  <c r="L7863" i="6"/>
  <c r="L7864" i="6"/>
  <c r="L4748" i="6"/>
  <c r="L3293" i="6"/>
  <c r="L1128" i="6"/>
  <c r="L1037" i="6"/>
  <c r="L8991" i="6"/>
  <c r="L8992" i="6"/>
  <c r="L8993" i="6"/>
  <c r="L8994" i="6"/>
  <c r="L8995" i="6"/>
  <c r="L1221" i="6"/>
  <c r="L1222" i="6"/>
  <c r="L1223" i="6"/>
  <c r="L678" i="6"/>
  <c r="L1492" i="6"/>
  <c r="L1493" i="6"/>
  <c r="L3245" i="6"/>
  <c r="L3246" i="6"/>
  <c r="L3704" i="6"/>
  <c r="L6493" i="6"/>
  <c r="L205" i="6"/>
  <c r="L206" i="6"/>
  <c r="L8914" i="6"/>
  <c r="L8221" i="6"/>
  <c r="L1578" i="6"/>
  <c r="L1145" i="6"/>
  <c r="L6969" i="6"/>
  <c r="L6970" i="6"/>
  <c r="L9724" i="6"/>
  <c r="L9725" i="6"/>
  <c r="L2575" i="6"/>
  <c r="L2576" i="6"/>
  <c r="L2577" i="6"/>
  <c r="L2622" i="6"/>
  <c r="L8975" i="6"/>
  <c r="L8976" i="6"/>
  <c r="L8977" i="6"/>
  <c r="L2204" i="6"/>
  <c r="L5943" i="6"/>
  <c r="L1814" i="6"/>
  <c r="L3030" i="6"/>
  <c r="L1929" i="6"/>
  <c r="L1930" i="6"/>
  <c r="L4304" i="6"/>
  <c r="L4305" i="6"/>
  <c r="L5184" i="6"/>
  <c r="L5185" i="6"/>
  <c r="L5186" i="6"/>
  <c r="L8439" i="6"/>
  <c r="L8842" i="6"/>
  <c r="L5744" i="6"/>
  <c r="L5745" i="6"/>
  <c r="L5746" i="6"/>
  <c r="L629" i="6"/>
  <c r="L630" i="6"/>
  <c r="L631" i="6"/>
  <c r="L4675" i="6"/>
  <c r="L4676" i="6"/>
  <c r="L2623" i="6"/>
  <c r="L2624" i="6"/>
  <c r="L5381" i="6"/>
  <c r="L1193" i="6"/>
  <c r="L1194" i="6"/>
  <c r="L1195" i="6"/>
  <c r="L1196" i="6"/>
  <c r="L1197" i="6"/>
  <c r="L1198" i="6"/>
  <c r="L1199" i="6"/>
  <c r="L1391" i="6"/>
  <c r="L6189" i="6"/>
  <c r="L6190" i="6"/>
  <c r="L7963" i="6"/>
  <c r="L9982" i="6"/>
  <c r="L7865" i="6"/>
  <c r="L3364" i="6"/>
  <c r="L4520" i="6"/>
  <c r="L4521" i="6"/>
  <c r="L4522" i="6"/>
  <c r="L9042" i="6"/>
  <c r="L9043" i="6"/>
  <c r="L9044" i="6"/>
  <c r="L7504" i="6"/>
  <c r="L1067" i="6"/>
  <c r="L6456" i="6"/>
  <c r="L6457" i="6"/>
  <c r="L6458" i="6"/>
  <c r="L6459" i="6"/>
  <c r="L8379" i="6"/>
  <c r="L8380" i="6"/>
  <c r="L6648" i="6"/>
  <c r="L2897" i="6"/>
  <c r="L2898" i="6"/>
  <c r="L2899" i="6"/>
  <c r="L7988" i="6"/>
  <c r="L7989" i="6"/>
  <c r="L286" i="6"/>
  <c r="L4478" i="6"/>
  <c r="L4479" i="6"/>
  <c r="L4542" i="6"/>
  <c r="L9527" i="6"/>
  <c r="L9528" i="6"/>
  <c r="L4240" i="6"/>
  <c r="L9146" i="6"/>
  <c r="L9147" i="6"/>
  <c r="L9148" i="6"/>
  <c r="L2735" i="6"/>
  <c r="L2310" i="6"/>
  <c r="L3333" i="6"/>
  <c r="L3334" i="6"/>
  <c r="L9957" i="6"/>
  <c r="L3793" i="6"/>
  <c r="L2302" i="6"/>
  <c r="L2303" i="6"/>
  <c r="L2304" i="6"/>
  <c r="L1521" i="6"/>
  <c r="L2778" i="6"/>
  <c r="L2779" i="6"/>
  <c r="L6585" i="6"/>
  <c r="L6586" i="6"/>
  <c r="L6587" i="6"/>
  <c r="L2401" i="6"/>
  <c r="L2402" i="6"/>
  <c r="L8241" i="6"/>
  <c r="L8242" i="6"/>
  <c r="L4711" i="6"/>
  <c r="L4712" i="6"/>
  <c r="L4501" i="6"/>
  <c r="L4502" i="6"/>
  <c r="L4503" i="6"/>
  <c r="L2162" i="6"/>
  <c r="L2163" i="6"/>
  <c r="L2982" i="6"/>
  <c r="L3088" i="6"/>
  <c r="L3089" i="6"/>
  <c r="L3090" i="6"/>
  <c r="L778" i="6"/>
  <c r="L8391" i="6"/>
  <c r="L8392" i="6"/>
  <c r="L8393" i="6"/>
  <c r="L8394" i="6"/>
  <c r="L8410" i="6"/>
  <c r="L4290" i="6"/>
  <c r="L3794" i="6"/>
  <c r="L4246" i="6"/>
  <c r="L5509" i="6"/>
  <c r="L1349" i="6"/>
  <c r="L1350" i="6"/>
  <c r="L1731" i="6"/>
  <c r="L1732" i="6"/>
  <c r="L5737" i="6"/>
  <c r="L5738" i="6"/>
  <c r="L5739" i="6"/>
  <c r="L316" i="6"/>
  <c r="L317" i="6"/>
  <c r="L318" i="6"/>
  <c r="L319" i="6"/>
  <c r="L1392" i="6"/>
  <c r="L1393" i="6"/>
  <c r="L4430" i="6"/>
  <c r="L1315" i="6"/>
  <c r="L1316" i="6"/>
  <c r="L1317" i="6"/>
  <c r="L8728" i="6"/>
  <c r="L6600" i="6"/>
  <c r="L6601" i="6"/>
  <c r="L5566" i="6"/>
  <c r="L5567" i="6"/>
  <c r="L3335" i="6"/>
  <c r="L881" i="6"/>
  <c r="L3234" i="6"/>
  <c r="L3617" i="6"/>
  <c r="L3618" i="6"/>
  <c r="L5078" i="6"/>
  <c r="L4553" i="6"/>
  <c r="L9009" i="6"/>
  <c r="L1023" i="6"/>
  <c r="L1024" i="6"/>
  <c r="L1025" i="6"/>
  <c r="L2647" i="6"/>
  <c r="L6615" i="6"/>
  <c r="L6616" i="6"/>
  <c r="L9310" i="6"/>
  <c r="L9311" i="6"/>
  <c r="L9312" i="6"/>
  <c r="L5540" i="6"/>
  <c r="L715" i="6"/>
  <c r="L1540" i="6"/>
  <c r="L7657" i="6"/>
  <c r="L7658" i="6"/>
  <c r="L7659" i="6"/>
  <c r="L4804" i="6"/>
  <c r="L4640" i="6"/>
  <c r="L4641" i="6"/>
  <c r="L8930" i="6"/>
  <c r="L8931" i="6"/>
  <c r="L8932" i="6"/>
  <c r="L8933" i="6"/>
  <c r="L4830" i="6"/>
  <c r="L2458" i="6"/>
  <c r="L2631" i="6"/>
  <c r="L2632" i="6"/>
  <c r="L14" i="6"/>
  <c r="L15" i="6"/>
  <c r="L1615" i="6"/>
  <c r="L1616" i="6"/>
  <c r="L9759" i="6"/>
  <c r="L1256" i="6"/>
  <c r="L9953" i="6"/>
  <c r="L9954" i="6"/>
  <c r="L9955" i="6"/>
  <c r="L9956" i="6"/>
  <c r="L9887" i="6"/>
  <c r="L5123" i="6"/>
  <c r="L8794" i="6"/>
  <c r="L8795" i="6"/>
  <c r="L5187" i="6"/>
  <c r="L145" i="6"/>
  <c r="L146" i="6"/>
  <c r="L147" i="6"/>
  <c r="L44" i="6"/>
  <c r="L2251" i="6"/>
  <c r="L2252" i="6"/>
  <c r="L2253" i="6"/>
  <c r="L3795" i="6"/>
  <c r="L9719" i="6"/>
  <c r="L1129" i="6"/>
  <c r="L1130" i="6"/>
  <c r="L1131" i="6"/>
  <c r="L1132" i="6"/>
  <c r="L3169" i="6"/>
  <c r="L8194" i="6"/>
  <c r="L6588" i="6"/>
  <c r="L2809" i="6"/>
  <c r="L2810" i="6"/>
  <c r="L2811" i="6"/>
  <c r="L2812" i="6"/>
  <c r="L3195" i="6"/>
  <c r="L8296" i="6"/>
  <c r="L8297" i="6"/>
  <c r="L8298" i="6"/>
  <c r="L6978" i="6"/>
  <c r="L2276" i="6"/>
  <c r="L2016" i="6"/>
  <c r="L2017" i="6"/>
  <c r="L2018" i="6"/>
  <c r="L2019" i="6"/>
  <c r="L2020" i="6"/>
  <c r="L907" i="6"/>
  <c r="L908" i="6"/>
  <c r="L909" i="6"/>
  <c r="L910" i="6"/>
  <c r="L4190" i="6"/>
  <c r="L5523" i="6"/>
  <c r="L6666" i="6"/>
  <c r="L2489" i="6"/>
  <c r="L2490" i="6"/>
  <c r="L9872" i="6"/>
  <c r="L9873" i="6"/>
  <c r="L7454" i="6"/>
  <c r="L7455" i="6"/>
  <c r="L7456" i="6"/>
  <c r="L3827" i="6"/>
  <c r="L360" i="6"/>
  <c r="L361" i="6"/>
  <c r="L362" i="6"/>
  <c r="L363" i="6"/>
  <c r="L364" i="6"/>
  <c r="L5151" i="6"/>
  <c r="L5152" i="6"/>
  <c r="L3530" i="6"/>
  <c r="L2625" i="6"/>
  <c r="L2656" i="6"/>
  <c r="L7548" i="6"/>
  <c r="L7743" i="6"/>
  <c r="L1872" i="6"/>
  <c r="L410" i="6"/>
  <c r="L5132" i="6"/>
  <c r="L5133" i="6"/>
  <c r="L5134" i="6"/>
  <c r="L5135" i="6"/>
  <c r="L5136" i="6"/>
  <c r="L5137" i="6"/>
  <c r="L5138" i="6"/>
  <c r="L7683" i="6"/>
  <c r="L2424" i="6"/>
  <c r="L2425" i="6"/>
  <c r="L2426" i="6"/>
  <c r="L3420" i="6"/>
  <c r="L3421" i="6"/>
  <c r="L3422" i="6"/>
  <c r="L1339" i="6"/>
  <c r="L1579" i="6"/>
  <c r="L1580" i="6"/>
  <c r="L8299" i="6"/>
  <c r="L8300" i="6"/>
  <c r="L8463" i="6"/>
  <c r="L8464" i="6"/>
  <c r="L8465" i="6"/>
  <c r="L8466" i="6"/>
  <c r="L8467" i="6"/>
  <c r="L1200" i="6"/>
  <c r="L6053" i="6"/>
  <c r="L6054" i="6"/>
  <c r="L6156" i="6"/>
  <c r="L6157" i="6"/>
  <c r="L6158" i="6"/>
  <c r="L2822" i="6"/>
  <c r="L2823" i="6"/>
  <c r="L2824" i="6"/>
  <c r="L2967" i="6"/>
  <c r="L2968" i="6"/>
  <c r="L2969" i="6"/>
  <c r="L2970" i="6"/>
  <c r="L2971" i="6"/>
  <c r="L2972" i="6"/>
  <c r="L2973" i="6"/>
  <c r="L8243" i="6"/>
  <c r="L8244" i="6"/>
  <c r="L8245" i="6"/>
  <c r="L8246" i="6"/>
  <c r="L8247" i="6"/>
  <c r="L3488" i="6"/>
  <c r="L3489" i="6"/>
  <c r="L1541" i="6"/>
  <c r="L1542" i="6"/>
  <c r="L1543" i="6"/>
  <c r="L1173" i="6"/>
  <c r="L5328" i="6"/>
  <c r="L8168" i="6"/>
  <c r="L473" i="6"/>
  <c r="L474" i="6"/>
  <c r="L475" i="6"/>
  <c r="L7810" i="6"/>
  <c r="L9250" i="6"/>
  <c r="L3559" i="6"/>
  <c r="L3560" i="6"/>
  <c r="L8691" i="6"/>
  <c r="L8692" i="6"/>
  <c r="L632" i="6"/>
  <c r="L1288" i="6"/>
  <c r="L1289" i="6"/>
  <c r="L6753" i="6"/>
  <c r="L3115" i="6"/>
  <c r="L3116" i="6"/>
  <c r="L8742" i="6"/>
  <c r="L8743" i="6"/>
  <c r="L8744" i="6"/>
  <c r="L4628" i="6"/>
  <c r="L4629" i="6"/>
  <c r="L6197" i="6"/>
  <c r="L4331" i="6"/>
  <c r="L4332" i="6"/>
  <c r="L2878" i="6"/>
  <c r="L6159" i="6"/>
  <c r="L1686" i="6"/>
  <c r="L6672" i="6"/>
  <c r="L1785" i="6"/>
  <c r="L1786" i="6"/>
  <c r="L5805" i="6"/>
  <c r="L4660" i="6"/>
  <c r="L4661" i="6"/>
  <c r="L4662" i="6"/>
  <c r="L2131" i="6"/>
  <c r="L6845" i="6"/>
  <c r="L4272" i="6"/>
  <c r="L4273" i="6"/>
  <c r="L4274" i="6"/>
  <c r="L4275" i="6"/>
  <c r="L4079" i="6"/>
  <c r="L4080" i="6"/>
  <c r="L8775" i="6"/>
  <c r="L8776" i="6"/>
  <c r="L2164" i="6"/>
  <c r="L2165" i="6"/>
  <c r="L4677" i="6"/>
  <c r="L9892" i="6"/>
  <c r="L9893" i="6"/>
  <c r="L9894" i="6"/>
  <c r="L4306" i="6"/>
  <c r="L6166" i="6"/>
  <c r="L1627" i="6"/>
  <c r="L1628" i="6"/>
  <c r="L2859" i="6"/>
  <c r="L8109" i="6"/>
  <c r="L8110" i="6"/>
  <c r="L8816" i="6"/>
  <c r="L2800" i="6"/>
  <c r="L5564" i="6"/>
  <c r="L7514" i="6"/>
  <c r="L2890" i="6"/>
  <c r="L2736" i="6"/>
  <c r="L7990" i="6"/>
  <c r="L911" i="6"/>
  <c r="L2007" i="6"/>
  <c r="L2008" i="6"/>
  <c r="L2009" i="6"/>
  <c r="L2010" i="6"/>
  <c r="L1152" i="6"/>
  <c r="L8553" i="6"/>
  <c r="L3439" i="6"/>
  <c r="L3440" i="6"/>
  <c r="L3441" i="6"/>
  <c r="L3442" i="6"/>
  <c r="L3443" i="6"/>
  <c r="L3444" i="6"/>
  <c r="L3445" i="6"/>
  <c r="L4291" i="6"/>
  <c r="L4292" i="6"/>
  <c r="L4836" i="6"/>
  <c r="L4837" i="6"/>
  <c r="L4838" i="6"/>
  <c r="L4839" i="6"/>
  <c r="L5113" i="6"/>
  <c r="L5114" i="6"/>
  <c r="L5115" i="6"/>
  <c r="L7404" i="6"/>
  <c r="L7405" i="6"/>
  <c r="L962" i="6"/>
  <c r="L963" i="6"/>
  <c r="L5845" i="6"/>
  <c r="L9467" i="6"/>
  <c r="L9468" i="6"/>
  <c r="L8041" i="6"/>
  <c r="L4784" i="6"/>
  <c r="L4785" i="6"/>
  <c r="L4293" i="6"/>
  <c r="L4294" i="6"/>
  <c r="L9704" i="6"/>
  <c r="L9705" i="6"/>
  <c r="L9706" i="6"/>
  <c r="L6510" i="6"/>
  <c r="L9180" i="6"/>
  <c r="L9181" i="6"/>
  <c r="L9182" i="6"/>
  <c r="L5944" i="6"/>
  <c r="L6114" i="6"/>
  <c r="L6115" i="6"/>
  <c r="L6116" i="6"/>
  <c r="L6117" i="6"/>
  <c r="L6118" i="6"/>
  <c r="L5364" i="6"/>
  <c r="L1081" i="6"/>
  <c r="L1082" i="6"/>
  <c r="L3980" i="6"/>
  <c r="L882" i="6"/>
  <c r="L3746" i="6"/>
  <c r="L3747" i="6"/>
  <c r="L8175" i="6"/>
  <c r="L8176" i="6"/>
  <c r="L8177" i="6"/>
  <c r="L8558" i="6"/>
  <c r="L1340" i="6"/>
  <c r="L7549" i="6"/>
  <c r="L7550" i="6"/>
  <c r="L7551" i="6"/>
  <c r="L7552" i="6"/>
  <c r="L7553" i="6"/>
  <c r="L1900" i="6"/>
  <c r="L9862" i="6"/>
  <c r="L1275" i="6"/>
  <c r="L6657" i="6"/>
  <c r="L6658" i="6"/>
  <c r="L6659" i="6"/>
  <c r="L6660" i="6"/>
  <c r="L2833" i="6"/>
  <c r="L6402" i="6"/>
  <c r="L6403" i="6"/>
  <c r="L6404" i="6"/>
  <c r="L4261" i="6"/>
  <c r="L8822" i="6"/>
  <c r="L6754" i="6"/>
  <c r="L7559" i="6"/>
  <c r="L320" i="6"/>
  <c r="L321" i="6"/>
  <c r="L322" i="6"/>
  <c r="L323" i="6"/>
  <c r="L324" i="6"/>
  <c r="L2144" i="6"/>
  <c r="L2145" i="6"/>
  <c r="L2146" i="6"/>
  <c r="L9331" i="6"/>
  <c r="L9942" i="6"/>
  <c r="L9943" i="6"/>
  <c r="L3319" i="6"/>
  <c r="L2835" i="6"/>
  <c r="L2836" i="6"/>
  <c r="L2837" i="6"/>
  <c r="L2838" i="6"/>
  <c r="L2839" i="6"/>
  <c r="L2840" i="6"/>
  <c r="L2841" i="6"/>
  <c r="L3561" i="6"/>
  <c r="L3562" i="6"/>
  <c r="L3563" i="6"/>
  <c r="L645" i="6"/>
  <c r="L9460" i="6"/>
  <c r="L5846" i="6"/>
  <c r="L5847" i="6"/>
  <c r="L5804" i="6"/>
  <c r="L7755" i="6"/>
  <c r="L8679" i="6"/>
  <c r="L8680" i="6"/>
  <c r="L7099" i="6"/>
  <c r="L6309" i="6"/>
  <c r="L3324" i="6"/>
  <c r="L3325" i="6"/>
  <c r="L1832" i="6"/>
  <c r="L1833" i="6"/>
  <c r="L6517" i="6"/>
  <c r="L6932" i="6"/>
  <c r="L8515" i="6"/>
  <c r="L4191" i="6"/>
  <c r="L1558" i="6"/>
  <c r="L7888" i="6"/>
  <c r="L7889" i="6"/>
  <c r="L6776" i="6"/>
  <c r="L6777" i="6"/>
  <c r="L6277" i="6"/>
  <c r="L4595" i="6"/>
  <c r="L5490" i="6"/>
  <c r="L5491" i="6"/>
  <c r="L3608" i="6"/>
  <c r="L3609" i="6"/>
  <c r="L8481" i="6"/>
  <c r="L8482" i="6"/>
  <c r="L7741" i="6"/>
  <c r="L6076" i="6"/>
  <c r="L6077" i="6"/>
  <c r="L6078" i="6"/>
  <c r="L1201" i="6"/>
  <c r="L1202" i="6"/>
  <c r="L1203" i="6"/>
  <c r="L1204" i="6"/>
  <c r="L2754" i="6"/>
  <c r="L2755" i="6"/>
  <c r="L1240" i="6"/>
  <c r="L1241" i="6"/>
  <c r="L1242" i="6"/>
  <c r="L1243" i="6"/>
  <c r="L1244" i="6"/>
  <c r="L8777" i="6"/>
  <c r="L8778" i="6"/>
  <c r="L8779" i="6"/>
  <c r="L8780" i="6"/>
  <c r="L9078" i="6"/>
  <c r="L9282" i="6"/>
  <c r="L9283" i="6"/>
  <c r="L7781" i="6"/>
  <c r="L2524" i="6"/>
  <c r="L716" i="6"/>
  <c r="L717" i="6"/>
  <c r="L4523" i="6"/>
  <c r="L4524" i="6"/>
  <c r="L4525" i="6"/>
  <c r="L5785" i="6"/>
  <c r="L7782" i="6"/>
  <c r="L7783" i="6"/>
  <c r="L7784" i="6"/>
  <c r="L7294" i="6"/>
  <c r="L7371" i="6"/>
  <c r="L8310" i="6"/>
  <c r="L8311" i="6"/>
  <c r="L8312" i="6"/>
  <c r="L8313" i="6"/>
  <c r="L8314" i="6"/>
  <c r="L2525" i="6"/>
  <c r="L2526" i="6"/>
  <c r="L2527" i="6"/>
  <c r="L2528" i="6"/>
  <c r="L9577" i="6"/>
  <c r="L1629" i="6"/>
  <c r="L1630" i="6"/>
  <c r="L1631" i="6"/>
  <c r="L1632" i="6"/>
  <c r="L3619" i="6"/>
  <c r="L3620" i="6"/>
  <c r="L7203" i="6"/>
  <c r="L4840" i="6"/>
  <c r="L4841" i="6"/>
  <c r="L7406" i="6"/>
  <c r="L7407" i="6"/>
  <c r="L7408" i="6"/>
  <c r="L501" i="6"/>
  <c r="L7762" i="6"/>
  <c r="L6789" i="6"/>
  <c r="L6790" i="6"/>
  <c r="L6364" i="6"/>
  <c r="L6365" i="6"/>
  <c r="L6366" i="6"/>
  <c r="L6367" i="6"/>
  <c r="L6368" i="6"/>
  <c r="L6369" i="6"/>
  <c r="L6370" i="6"/>
  <c r="L6443" i="6"/>
  <c r="L6444" i="6"/>
  <c r="L6445" i="6"/>
  <c r="L6446" i="6"/>
  <c r="L6447" i="6"/>
  <c r="L8936" i="6"/>
  <c r="L7146" i="6"/>
  <c r="L7147" i="6"/>
  <c r="L7148" i="6"/>
  <c r="L7149" i="6"/>
  <c r="L1633" i="6"/>
  <c r="L6538" i="6"/>
  <c r="L7592" i="6"/>
  <c r="L5393" i="6"/>
  <c r="L5394" i="6"/>
  <c r="L5395" i="6"/>
  <c r="L9149" i="6"/>
  <c r="L9150" i="6"/>
  <c r="L9151" i="6"/>
  <c r="L5891" i="6"/>
  <c r="L5892" i="6"/>
  <c r="L3952" i="6"/>
  <c r="L5079" i="6"/>
  <c r="L4295" i="6"/>
  <c r="L2829" i="6"/>
  <c r="L2332" i="6"/>
  <c r="L2333" i="6"/>
  <c r="L7706" i="6"/>
  <c r="L9499" i="6"/>
  <c r="L9500" i="6"/>
  <c r="L9501" i="6"/>
  <c r="L4504" i="6"/>
  <c r="L4363" i="6"/>
  <c r="L4364" i="6"/>
  <c r="L4365" i="6"/>
  <c r="L5645" i="6"/>
  <c r="L5646" i="6"/>
  <c r="L8672" i="6"/>
  <c r="L8673" i="6"/>
  <c r="L1133" i="6"/>
  <c r="L7556" i="6"/>
  <c r="L5485" i="6"/>
  <c r="L3772" i="6"/>
  <c r="L3773" i="6"/>
  <c r="L3774" i="6"/>
  <c r="L1522" i="6"/>
  <c r="L1544" i="6"/>
  <c r="L8590" i="6"/>
  <c r="L8591" i="6"/>
  <c r="L5545" i="6"/>
  <c r="L5546" i="6"/>
  <c r="L3282" i="6"/>
  <c r="L6341" i="6"/>
  <c r="L3690" i="6"/>
  <c r="L824" i="6"/>
  <c r="L825" i="6"/>
  <c r="L826" i="6"/>
  <c r="L827" i="6"/>
  <c r="L828" i="6"/>
  <c r="L3629" i="6"/>
  <c r="L3630" i="6"/>
  <c r="L3631" i="6"/>
  <c r="L3632" i="6"/>
  <c r="L3449" i="6"/>
  <c r="L9064" i="6"/>
  <c r="L6859" i="6"/>
  <c r="L6860" i="6"/>
  <c r="L6861" i="6"/>
  <c r="L6862" i="6"/>
  <c r="L6863" i="6"/>
  <c r="L6864" i="6"/>
  <c r="L6865" i="6"/>
  <c r="L6866" i="6"/>
  <c r="L6867" i="6"/>
  <c r="L6868" i="6"/>
  <c r="L3705" i="6"/>
  <c r="L633" i="6"/>
  <c r="L2336" i="6"/>
  <c r="L9657" i="6"/>
  <c r="L8707" i="6"/>
  <c r="L8708" i="6"/>
  <c r="L2082" i="6"/>
  <c r="L2083" i="6"/>
  <c r="L2084" i="6"/>
  <c r="L2085" i="6"/>
  <c r="L2086" i="6"/>
  <c r="L2087" i="6"/>
  <c r="L4953" i="6"/>
  <c r="L4954" i="6"/>
  <c r="L4955" i="6"/>
  <c r="L2459" i="6"/>
  <c r="L2460" i="6"/>
  <c r="L1105" i="6"/>
  <c r="L1106" i="6"/>
  <c r="L4751" i="6"/>
  <c r="L9051" i="6"/>
  <c r="L9052" i="6"/>
  <c r="L9053" i="6"/>
  <c r="L9054" i="6"/>
  <c r="L6890" i="6"/>
  <c r="L3024" i="6"/>
  <c r="L3025" i="6"/>
  <c r="L3026" i="6"/>
  <c r="L3027" i="6"/>
  <c r="L2727" i="6"/>
  <c r="L9726" i="6"/>
  <c r="L8483" i="6"/>
  <c r="L8484" i="6"/>
  <c r="L5659" i="6"/>
  <c r="L5660" i="6"/>
  <c r="L5661" i="6"/>
  <c r="L5662" i="6"/>
  <c r="L3130" i="6"/>
  <c r="L8485" i="6"/>
  <c r="L8486" i="6"/>
  <c r="L8487" i="6"/>
  <c r="L1767" i="6"/>
  <c r="L1768" i="6"/>
  <c r="L1769" i="6"/>
  <c r="L5866" i="6"/>
  <c r="L9236" i="6"/>
  <c r="L9237" i="6"/>
  <c r="L9238" i="6"/>
  <c r="L9239" i="6"/>
  <c r="L3133" i="6"/>
  <c r="L5953" i="6"/>
  <c r="L4192" i="6"/>
  <c r="L2039" i="6"/>
  <c r="L2040" i="6"/>
  <c r="L2657" i="6"/>
  <c r="L8996" i="6"/>
  <c r="L8997" i="6"/>
  <c r="L8998" i="6"/>
  <c r="L8999" i="6"/>
  <c r="L3775" i="6"/>
  <c r="L1430" i="6"/>
  <c r="L4845" i="6"/>
  <c r="L4846" i="6"/>
  <c r="L4847" i="6"/>
  <c r="L4848" i="6"/>
  <c r="L4849" i="6"/>
  <c r="L4850" i="6"/>
  <c r="L1440" i="6"/>
  <c r="L1441" i="6"/>
  <c r="L1442" i="6"/>
  <c r="L3503" i="6"/>
  <c r="L3504" i="6"/>
  <c r="L3505" i="6"/>
  <c r="L3506" i="6"/>
  <c r="L3507" i="6"/>
  <c r="L8197" i="6"/>
  <c r="L8198" i="6"/>
  <c r="L8199" i="6"/>
  <c r="L8183" i="6"/>
  <c r="L8184" i="6"/>
  <c r="L1351" i="6"/>
  <c r="L1581" i="6"/>
  <c r="L6520" i="6"/>
  <c r="L229" i="6"/>
  <c r="L2813" i="6"/>
  <c r="L5912" i="6"/>
  <c r="L5913" i="6"/>
  <c r="L5914" i="6"/>
  <c r="L5915" i="6"/>
  <c r="L5916" i="6"/>
  <c r="L5672" i="6"/>
  <c r="L5673" i="6"/>
  <c r="L9673" i="6"/>
  <c r="L9674" i="6"/>
  <c r="L9675" i="6"/>
  <c r="L9676" i="6"/>
  <c r="L8731" i="6"/>
  <c r="L4721" i="6"/>
  <c r="L4722" i="6"/>
  <c r="L8429" i="6"/>
  <c r="L2658" i="6"/>
  <c r="L1733" i="6"/>
  <c r="L1734" i="6"/>
  <c r="L3070" i="6"/>
  <c r="L3071" i="6"/>
  <c r="L3814" i="6"/>
  <c r="L3851" i="6"/>
  <c r="L2091" i="6"/>
  <c r="L3365" i="6"/>
  <c r="L2664" i="6"/>
  <c r="L6055" i="6"/>
  <c r="L7632" i="6"/>
  <c r="L7633" i="6"/>
  <c r="L4526" i="6"/>
  <c r="L4527" i="6"/>
  <c r="L4528" i="6"/>
  <c r="L4529" i="6"/>
  <c r="L1290" i="6"/>
  <c r="L1291" i="6"/>
  <c r="L5801" i="6"/>
  <c r="L2461" i="6"/>
  <c r="L2462" i="6"/>
  <c r="L6991" i="6"/>
  <c r="L5124" i="6"/>
  <c r="L6494" i="6"/>
  <c r="L6495" i="6"/>
  <c r="L5073" i="6"/>
  <c r="L7615" i="6"/>
  <c r="L7616" i="6"/>
  <c r="L4307" i="6"/>
  <c r="L4308" i="6"/>
  <c r="L4309" i="6"/>
  <c r="L4693" i="6"/>
  <c r="L4694" i="6"/>
  <c r="L9857" i="6"/>
  <c r="L9858" i="6"/>
  <c r="L8024" i="6"/>
  <c r="L7699" i="6"/>
  <c r="L7700" i="6"/>
  <c r="L5954" i="6"/>
  <c r="L5955" i="6"/>
  <c r="L5956" i="6"/>
  <c r="L7724" i="6"/>
  <c r="L7964" i="6"/>
  <c r="L2438" i="6"/>
  <c r="L2439" i="6"/>
  <c r="L2440" i="6"/>
  <c r="L1822" i="6"/>
  <c r="L5908" i="6"/>
  <c r="L5909" i="6"/>
  <c r="L5910" i="6"/>
  <c r="L58" i="6"/>
  <c r="L59" i="6"/>
  <c r="L4584" i="6"/>
  <c r="L4585" i="6"/>
  <c r="L4586" i="6"/>
  <c r="L4587" i="6"/>
  <c r="L1878" i="6"/>
  <c r="L9881" i="6"/>
  <c r="L3760" i="6"/>
  <c r="L3761" i="6"/>
  <c r="L3762" i="6"/>
  <c r="L3763" i="6"/>
  <c r="L3764" i="6"/>
  <c r="L6056" i="6"/>
  <c r="L7382" i="6"/>
  <c r="L30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741" i="6"/>
  <c r="L7352" i="6"/>
  <c r="L8134" i="6"/>
  <c r="L8135" i="6"/>
  <c r="L4431" i="6"/>
  <c r="L4432" i="6"/>
  <c r="L3878" i="6"/>
  <c r="L3879" i="6"/>
  <c r="L3880" i="6"/>
  <c r="L3881" i="6"/>
  <c r="L3882" i="6"/>
  <c r="L5635" i="6"/>
  <c r="L3867" i="6"/>
  <c r="L3868" i="6"/>
  <c r="L1369" i="6"/>
  <c r="L1370" i="6"/>
  <c r="L1371" i="6"/>
  <c r="L1372" i="6"/>
  <c r="L365" i="6"/>
  <c r="L7005" i="6"/>
  <c r="L2337" i="6"/>
  <c r="L2338" i="6"/>
  <c r="L2339" i="6"/>
  <c r="L5568" i="6"/>
  <c r="L8631" i="6"/>
  <c r="L2860" i="6"/>
  <c r="L2861" i="6"/>
  <c r="L8057" i="6"/>
  <c r="L1443" i="6"/>
  <c r="L4699" i="6"/>
  <c r="L3991" i="6"/>
  <c r="L6618" i="6"/>
  <c r="L6619" i="6"/>
  <c r="L4038" i="6"/>
  <c r="L9727" i="6"/>
  <c r="L7642" i="6"/>
  <c r="L2057" i="6"/>
  <c r="L2058" i="6"/>
  <c r="L2059" i="6"/>
  <c r="L2060" i="6"/>
  <c r="L2151" i="6"/>
  <c r="L8103" i="6"/>
  <c r="L587" i="6"/>
  <c r="L588" i="6"/>
  <c r="L4986" i="6"/>
  <c r="L31" i="6"/>
  <c r="L5524" i="6"/>
  <c r="L9782" i="6"/>
  <c r="L2116" i="6"/>
  <c r="L2688" i="6"/>
  <c r="L2689" i="6"/>
  <c r="L2690" i="6"/>
  <c r="L2691" i="6"/>
  <c r="L4762" i="6"/>
  <c r="L4763" i="6"/>
  <c r="L3621" i="6"/>
  <c r="L9768" i="6"/>
  <c r="L9769" i="6"/>
  <c r="L9770" i="6"/>
  <c r="L9771" i="6"/>
  <c r="L9772" i="6"/>
  <c r="L9773" i="6"/>
  <c r="L9774" i="6"/>
  <c r="L7630" i="6"/>
  <c r="L6828" i="6"/>
  <c r="L9040" i="6"/>
  <c r="L3423" i="6"/>
  <c r="L3424" i="6"/>
  <c r="L9170" i="6"/>
  <c r="L9171" i="6"/>
  <c r="L9172" i="6"/>
  <c r="L6810" i="6"/>
  <c r="L6811" i="6"/>
  <c r="L6812" i="6"/>
  <c r="L6813" i="6"/>
  <c r="L6814" i="6"/>
  <c r="L6815" i="6"/>
  <c r="L6816" i="6"/>
  <c r="L6817" i="6"/>
  <c r="L6818" i="6"/>
  <c r="L3508" i="6"/>
  <c r="L7137" i="6"/>
  <c r="L6389" i="6"/>
  <c r="L6390" i="6"/>
  <c r="L6391" i="6"/>
  <c r="L2789" i="6"/>
  <c r="L3384" i="6"/>
  <c r="L217" i="6"/>
  <c r="L114" i="6"/>
  <c r="L115" i="6"/>
  <c r="L116" i="6"/>
  <c r="L1026" i="6"/>
  <c r="L1027" i="6"/>
  <c r="L6416" i="6"/>
  <c r="L6417" i="6"/>
  <c r="L6418" i="6"/>
  <c r="L7667" i="6"/>
  <c r="L7668" i="6"/>
  <c r="L3457" i="6"/>
  <c r="L4102" i="6"/>
  <c r="L453" i="6"/>
  <c r="L4116" i="6"/>
  <c r="L4117" i="6"/>
  <c r="L4118" i="6"/>
  <c r="L1245" i="6"/>
  <c r="L1787" i="6"/>
  <c r="L1788" i="6"/>
  <c r="L1789" i="6"/>
  <c r="L749" i="6"/>
  <c r="L750" i="6"/>
  <c r="L8709" i="6"/>
  <c r="L6248" i="6"/>
  <c r="L6249" i="6"/>
  <c r="L7169" i="6"/>
  <c r="L4119" i="6"/>
  <c r="L4120" i="6"/>
  <c r="L4121" i="6"/>
  <c r="L1461" i="6"/>
  <c r="L89" i="6"/>
  <c r="L90" i="6"/>
  <c r="L91" i="6"/>
  <c r="L6673" i="6"/>
  <c r="L6674" i="6"/>
  <c r="L8570" i="6"/>
  <c r="L5848" i="6"/>
  <c r="L5849" i="6"/>
  <c r="L2044" i="6"/>
  <c r="L1494" i="6"/>
  <c r="L1495" i="6"/>
  <c r="L1496" i="6"/>
  <c r="L1497" i="6"/>
  <c r="L1498" i="6"/>
  <c r="L5735" i="6"/>
  <c r="L5850" i="6"/>
  <c r="L6079" i="6"/>
  <c r="L6080" i="6"/>
  <c r="L4051" i="6"/>
  <c r="L2388" i="6"/>
  <c r="L8111" i="6"/>
  <c r="L3748" i="6"/>
  <c r="L6342" i="6"/>
  <c r="L6343" i="6"/>
  <c r="L6344" i="6"/>
  <c r="L2382" i="6"/>
  <c r="L2383" i="6"/>
  <c r="L2384" i="6"/>
  <c r="L2385" i="6"/>
  <c r="L8262" i="6"/>
  <c r="L9665" i="6"/>
  <c r="L9666" i="6"/>
  <c r="L6938" i="6"/>
  <c r="L1545" i="6"/>
  <c r="L6958" i="6"/>
  <c r="L912" i="6"/>
  <c r="L7761" i="6"/>
  <c r="L7095" i="6"/>
  <c r="L7534" i="6"/>
  <c r="L1950" i="6"/>
  <c r="L4296" i="6"/>
  <c r="L2578" i="6"/>
  <c r="L4198" i="6"/>
  <c r="L8559" i="6"/>
  <c r="L8560" i="6"/>
  <c r="L6702" i="6"/>
  <c r="L6703" i="6"/>
  <c r="L411" i="6"/>
  <c r="L412" i="6"/>
  <c r="L413" i="6"/>
  <c r="L230" i="6"/>
  <c r="L4874" i="6"/>
  <c r="L4875" i="6"/>
  <c r="L4876" i="6"/>
  <c r="L4877" i="6"/>
  <c r="L4878" i="6"/>
  <c r="L4879" i="6"/>
  <c r="L4880" i="6"/>
  <c r="L2529" i="6"/>
  <c r="L6345" i="6"/>
  <c r="L6346" i="6"/>
  <c r="L4297" i="6"/>
  <c r="L4298" i="6"/>
  <c r="L4103" i="6"/>
  <c r="L4081" i="6"/>
  <c r="L9297" i="6"/>
  <c r="L9298" i="6"/>
  <c r="L7830" i="6"/>
  <c r="L7831" i="6"/>
  <c r="L414" i="6"/>
  <c r="L7621" i="6"/>
  <c r="L7622" i="6"/>
  <c r="L8886" i="6"/>
  <c r="L8047" i="6"/>
  <c r="L8048" i="6"/>
  <c r="L8049" i="6"/>
  <c r="L8641" i="6"/>
  <c r="L476" i="6"/>
  <c r="L9426" i="6"/>
  <c r="L9427" i="6"/>
  <c r="L570" i="6"/>
  <c r="L2225" i="6"/>
  <c r="L2579" i="6"/>
  <c r="L3992" i="6"/>
  <c r="L3993" i="6"/>
  <c r="L3994" i="6"/>
  <c r="L3995" i="6"/>
  <c r="L3996" i="6"/>
  <c r="L3997" i="6"/>
  <c r="L8935" i="6"/>
  <c r="L3105" i="6"/>
  <c r="L3106" i="6"/>
  <c r="L8348" i="6"/>
  <c r="L8349" i="6"/>
  <c r="L8350" i="6"/>
  <c r="L8351" i="6"/>
  <c r="L525" i="6"/>
  <c r="L526" i="6"/>
  <c r="L1257" i="6"/>
  <c r="L8693" i="6"/>
  <c r="L9437" i="6"/>
  <c r="L9384" i="6"/>
  <c r="L6565" i="6"/>
  <c r="L6566" i="6"/>
  <c r="L9944" i="6"/>
  <c r="L9945" i="6"/>
  <c r="L9946" i="6"/>
  <c r="L9947" i="6"/>
  <c r="L9948" i="6"/>
  <c r="L9949" i="6"/>
  <c r="L9950" i="6"/>
  <c r="L9951" i="6"/>
  <c r="L9284" i="6"/>
  <c r="L9285" i="6"/>
  <c r="L4601" i="6"/>
  <c r="L4602" i="6"/>
  <c r="L1163" i="6"/>
  <c r="L1164" i="6"/>
  <c r="L1165" i="6"/>
  <c r="L3320" i="6"/>
  <c r="L7849" i="6"/>
  <c r="L7850" i="6"/>
  <c r="L7851" i="6"/>
  <c r="L7852" i="6"/>
  <c r="L1038" i="6"/>
  <c r="L7580" i="6"/>
  <c r="L7581" i="6"/>
  <c r="L7582" i="6"/>
  <c r="L1634" i="6"/>
  <c r="L883" i="6"/>
  <c r="L6893" i="6"/>
  <c r="L6959" i="6"/>
  <c r="L6960" i="6"/>
  <c r="L8729" i="6"/>
  <c r="L3206" i="6"/>
  <c r="L3207" i="6"/>
  <c r="L3208" i="6"/>
  <c r="L3209" i="6"/>
  <c r="L6119" i="6"/>
  <c r="L8331" i="6"/>
  <c r="L589" i="6"/>
  <c r="L590" i="6"/>
  <c r="L591" i="6"/>
  <c r="L2790" i="6"/>
  <c r="L2791" i="6"/>
  <c r="L2792" i="6"/>
  <c r="L2463" i="6"/>
  <c r="L4212" i="6"/>
  <c r="L3776" i="6"/>
  <c r="L1179" i="6"/>
  <c r="L1180" i="6"/>
  <c r="L1181" i="6"/>
  <c r="L9585" i="6"/>
  <c r="L9586" i="6"/>
  <c r="L4196" i="6"/>
  <c r="L3462" i="6"/>
  <c r="L2756" i="6"/>
  <c r="L2757" i="6"/>
  <c r="L9658" i="6"/>
  <c r="L5577" i="6"/>
  <c r="L5578" i="6"/>
  <c r="L3254" i="6"/>
  <c r="L3255" i="6"/>
  <c r="L3256" i="6"/>
  <c r="L3257" i="6"/>
  <c r="L9918" i="6"/>
  <c r="L9919" i="6"/>
  <c r="L7928" i="6"/>
  <c r="L7929" i="6"/>
  <c r="L3468" i="6"/>
  <c r="L3469" i="6"/>
  <c r="L3470" i="6"/>
  <c r="L3471" i="6"/>
  <c r="L3472" i="6"/>
  <c r="L3473" i="6"/>
  <c r="L923" i="6"/>
  <c r="L1873" i="6"/>
  <c r="L1874" i="6"/>
  <c r="L1875" i="6"/>
  <c r="L2369" i="6"/>
  <c r="L2370" i="6"/>
  <c r="L2371" i="6"/>
  <c r="L6223" i="6"/>
  <c r="L1687" i="6"/>
  <c r="L1688" i="6"/>
  <c r="L2498" i="6"/>
  <c r="L2499" i="6"/>
  <c r="L2500" i="6"/>
  <c r="L2501" i="6"/>
  <c r="L2502" i="6"/>
  <c r="L1795" i="6"/>
  <c r="L1796" i="6"/>
  <c r="L779" i="6"/>
  <c r="L1756" i="6"/>
  <c r="L5685" i="6"/>
  <c r="L5686" i="6"/>
  <c r="L4039" i="6"/>
  <c r="L4040" i="6"/>
  <c r="L4041" i="6"/>
  <c r="L4042" i="6"/>
  <c r="L9191" i="6"/>
  <c r="L6589" i="6"/>
  <c r="L1774" i="6"/>
  <c r="L5251" i="6"/>
  <c r="L5252" i="6"/>
  <c r="L5253" i="6"/>
  <c r="L5254" i="6"/>
  <c r="L8561" i="6"/>
  <c r="L8562" i="6"/>
  <c r="L8563" i="6"/>
  <c r="L8564" i="6"/>
  <c r="L7746" i="6"/>
  <c r="L7747" i="6"/>
  <c r="L2403" i="6"/>
  <c r="L2404" i="6"/>
  <c r="L2405" i="6"/>
  <c r="L207" i="6"/>
  <c r="L8736" i="6"/>
  <c r="L4170" i="6"/>
  <c r="L4171" i="6"/>
  <c r="L4172" i="6"/>
  <c r="L4173" i="6"/>
  <c r="L4174" i="6"/>
  <c r="L7866" i="6"/>
  <c r="L3031" i="6"/>
  <c r="L3032" i="6"/>
  <c r="L3033" i="6"/>
  <c r="L6755" i="6"/>
  <c r="L6756" i="6"/>
  <c r="L6757" i="6"/>
  <c r="L6015" i="6"/>
  <c r="L6667" i="6"/>
  <c r="L1901" i="6"/>
  <c r="L1902" i="6"/>
  <c r="L9152" i="6"/>
  <c r="L9153" i="6"/>
  <c r="L2503" i="6"/>
  <c r="L2504" i="6"/>
  <c r="L2505" i="6"/>
  <c r="L2506" i="6"/>
  <c r="L2507" i="6"/>
  <c r="L2508" i="6"/>
  <c r="L4317" i="6"/>
  <c r="L6419" i="6"/>
  <c r="L2427" i="6"/>
  <c r="L3633" i="6"/>
  <c r="L3634" i="6"/>
  <c r="L3635" i="6"/>
  <c r="L7007" i="6"/>
  <c r="L7008" i="6"/>
  <c r="L9428" i="6"/>
  <c r="L5615" i="6"/>
  <c r="L9963" i="6"/>
  <c r="L2340" i="6"/>
  <c r="L2341" i="6"/>
  <c r="L2342" i="6"/>
  <c r="L2343" i="6"/>
  <c r="L2344" i="6"/>
  <c r="L2345" i="6"/>
  <c r="L2346" i="6"/>
  <c r="L2347" i="6"/>
  <c r="L2348" i="6"/>
  <c r="L2349" i="6"/>
  <c r="L2350" i="6"/>
  <c r="L7788" i="6"/>
  <c r="L7789" i="6"/>
  <c r="L7790" i="6"/>
  <c r="L1373" i="6"/>
  <c r="L8887" i="6"/>
  <c r="L3796" i="6"/>
  <c r="L3797" i="6"/>
  <c r="L3798" i="6"/>
  <c r="L951" i="6"/>
  <c r="L952" i="6"/>
  <c r="L953" i="6"/>
  <c r="L7185" i="6"/>
  <c r="L7186" i="6"/>
  <c r="L7187" i="6"/>
  <c r="L7188" i="6"/>
  <c r="L8571" i="6"/>
  <c r="L8572" i="6"/>
  <c r="L8573" i="6"/>
  <c r="L662" i="6"/>
  <c r="L4992" i="6"/>
  <c r="L4185" i="6"/>
  <c r="L4186" i="6"/>
  <c r="L140" i="6"/>
  <c r="L141" i="6"/>
  <c r="L142" i="6"/>
  <c r="L3013" i="6"/>
  <c r="L3014" i="6"/>
  <c r="L3015" i="6"/>
  <c r="L3016" i="6"/>
  <c r="L1444" i="6"/>
  <c r="L1445" i="6"/>
  <c r="L1446" i="6"/>
  <c r="L1447" i="6"/>
  <c r="L1448" i="6"/>
  <c r="L3247" i="6"/>
  <c r="L3248" i="6"/>
  <c r="L3249" i="6"/>
  <c r="L4943" i="6"/>
  <c r="L4944" i="6"/>
  <c r="L4945" i="6"/>
  <c r="L4946" i="6"/>
  <c r="L3400" i="6"/>
  <c r="L8104" i="6"/>
  <c r="L9874" i="6"/>
  <c r="L9875" i="6"/>
  <c r="L366" i="6"/>
  <c r="L367" i="6"/>
  <c r="L368" i="6"/>
  <c r="L8430" i="6"/>
  <c r="L8431" i="6"/>
  <c r="L8646" i="6"/>
  <c r="L8647" i="6"/>
  <c r="L6581" i="6"/>
  <c r="L6582" i="6"/>
  <c r="L679" i="6"/>
  <c r="L680" i="6"/>
  <c r="L681" i="6"/>
  <c r="L682" i="6"/>
  <c r="L2509" i="6"/>
  <c r="L2510" i="6"/>
  <c r="L2511" i="6"/>
  <c r="L9863" i="6"/>
  <c r="L9864" i="6"/>
  <c r="L7168" i="6"/>
  <c r="L6539" i="6"/>
  <c r="L187" i="6"/>
  <c r="L188" i="6"/>
  <c r="L8648" i="6"/>
  <c r="L8649" i="6"/>
  <c r="L8650" i="6"/>
  <c r="L8651" i="6"/>
  <c r="L8652" i="6"/>
  <c r="L7422" i="6"/>
  <c r="L4842" i="6"/>
  <c r="L4843" i="6"/>
  <c r="L2825" i="6"/>
  <c r="L9554" i="6"/>
  <c r="L9555" i="6"/>
  <c r="L9556" i="6"/>
  <c r="L9557" i="6"/>
  <c r="L3137" i="6"/>
  <c r="L3138" i="6"/>
  <c r="L9628" i="6"/>
  <c r="L9629" i="6"/>
  <c r="L9630" i="6"/>
  <c r="L9631" i="6"/>
  <c r="L5322" i="6"/>
  <c r="L3715" i="6"/>
  <c r="L3716" i="6"/>
  <c r="L3038" i="6"/>
  <c r="L3039" i="6"/>
  <c r="L6160" i="6"/>
  <c r="L9055" i="6"/>
  <c r="L4091" i="6"/>
  <c r="L4092" i="6"/>
  <c r="L4093" i="6"/>
  <c r="L4749" i="6"/>
  <c r="L1965" i="6"/>
  <c r="L1966" i="6"/>
  <c r="L1967" i="6"/>
  <c r="L1968" i="6"/>
  <c r="L1969" i="6"/>
  <c r="L1970" i="6"/>
  <c r="L1971" i="6"/>
  <c r="L9751" i="6"/>
  <c r="L7585" i="6"/>
  <c r="L7586" i="6"/>
  <c r="L5086" i="6"/>
  <c r="L7560" i="6"/>
  <c r="L2665" i="6"/>
  <c r="L2666" i="6"/>
  <c r="L9429" i="6"/>
  <c r="L9430" i="6"/>
  <c r="L8263" i="6"/>
  <c r="L8264" i="6"/>
  <c r="L8265" i="6"/>
  <c r="L8266" i="6"/>
  <c r="L2232" i="6"/>
  <c r="L5234" i="6"/>
  <c r="L5235" i="6"/>
  <c r="L5236" i="6"/>
  <c r="L5237" i="6"/>
  <c r="L5238" i="6"/>
  <c r="L7837" i="6"/>
  <c r="L4122" i="6"/>
  <c r="L7623" i="6"/>
  <c r="L7624" i="6"/>
  <c r="L7625" i="6"/>
  <c r="L7626" i="6"/>
  <c r="L5061" i="6"/>
  <c r="L5062" i="6"/>
  <c r="L5063" i="6"/>
  <c r="L3276" i="6"/>
  <c r="L3277" i="6"/>
  <c r="L3278" i="6"/>
  <c r="L3279" i="6"/>
  <c r="L9006" i="6"/>
  <c r="L9007" i="6"/>
  <c r="L7960" i="6"/>
  <c r="L7961" i="6"/>
  <c r="L8178" i="6"/>
  <c r="L9490" i="6"/>
  <c r="L6829" i="6"/>
  <c r="L6691" i="6"/>
  <c r="L3366" i="6"/>
  <c r="L3367" i="6"/>
  <c r="L5355" i="6"/>
  <c r="L4082" i="6"/>
  <c r="L2568" i="6"/>
  <c r="L2569" i="6"/>
  <c r="L2570" i="6"/>
  <c r="L502" i="6"/>
  <c r="L503" i="6"/>
  <c r="L8616" i="6"/>
  <c r="L1879" i="6"/>
  <c r="L1880" i="6"/>
  <c r="L1881" i="6"/>
  <c r="L7105" i="6"/>
  <c r="L7106" i="6"/>
  <c r="L7107" i="6"/>
  <c r="L3463" i="6"/>
  <c r="L3464" i="6"/>
  <c r="L1559" i="6"/>
  <c r="L1560" i="6"/>
  <c r="L1561" i="6"/>
  <c r="L1562" i="6"/>
  <c r="L1563" i="6"/>
  <c r="L1564" i="6"/>
  <c r="L3078" i="6"/>
  <c r="L3079" i="6"/>
  <c r="L3080" i="6"/>
  <c r="L3081" i="6"/>
  <c r="L3082" i="6"/>
  <c r="L3083" i="6"/>
  <c r="L7129" i="6"/>
  <c r="L7130" i="6"/>
  <c r="L7131" i="6"/>
  <c r="L972" i="6"/>
  <c r="L973" i="6"/>
  <c r="L4909" i="6"/>
  <c r="L2530" i="6"/>
  <c r="L2531" i="6"/>
  <c r="L2532" i="6"/>
  <c r="L2533" i="6"/>
  <c r="L2413" i="6"/>
  <c r="L9067" i="6"/>
  <c r="L6916" i="6"/>
  <c r="L6971" i="6"/>
  <c r="L6320" i="6"/>
  <c r="L6321" i="6"/>
  <c r="L6322" i="6"/>
  <c r="L6323" i="6"/>
  <c r="L8712" i="6"/>
  <c r="L1658" i="6"/>
  <c r="L1659" i="6"/>
  <c r="L1660" i="6"/>
  <c r="L3306" i="6"/>
  <c r="L8531" i="6"/>
  <c r="L6033" i="6"/>
  <c r="L6034" i="6"/>
  <c r="L6035" i="6"/>
  <c r="L7523" i="6"/>
  <c r="L2997" i="6"/>
  <c r="L415" i="6"/>
  <c r="L1903" i="6"/>
  <c r="L1904" i="6"/>
  <c r="L1847" i="6"/>
  <c r="L1224" i="6"/>
  <c r="L4642" i="6"/>
  <c r="L3636" i="6"/>
  <c r="L3637" i="6"/>
  <c r="L3638" i="6"/>
  <c r="L1972" i="6"/>
  <c r="L1973" i="6"/>
  <c r="L1974" i="6"/>
  <c r="L7506" i="6"/>
  <c r="L7507" i="6"/>
  <c r="L7327" i="6"/>
  <c r="L7328" i="6"/>
  <c r="L7329" i="6"/>
  <c r="L4442" i="6"/>
  <c r="L9639" i="6"/>
  <c r="L6405" i="6"/>
  <c r="L6406" i="6"/>
  <c r="L3550" i="6"/>
  <c r="L1790" i="6"/>
  <c r="L208" i="6"/>
  <c r="L209" i="6"/>
  <c r="L210" i="6"/>
  <c r="L211" i="6"/>
  <c r="L5525" i="6"/>
  <c r="L5526" i="6"/>
  <c r="L5527" i="6"/>
  <c r="L3458" i="6"/>
  <c r="L1374" i="6"/>
  <c r="L1375" i="6"/>
  <c r="L1376" i="6"/>
  <c r="L1617" i="6"/>
  <c r="L4409" i="6"/>
  <c r="L4410" i="6"/>
  <c r="L4411" i="6"/>
  <c r="L1852" i="6"/>
  <c r="L3998" i="6"/>
  <c r="L7353" i="6"/>
  <c r="L7354" i="6"/>
  <c r="L7355" i="6"/>
  <c r="L9313" i="6"/>
  <c r="L9314" i="6"/>
  <c r="L6003" i="6"/>
  <c r="L5501" i="6"/>
  <c r="L5502" i="6"/>
  <c r="L5503" i="6"/>
  <c r="L5504" i="6"/>
  <c r="L9480" i="6"/>
  <c r="L9481" i="6"/>
  <c r="L9482" i="6"/>
  <c r="L2092" i="6"/>
  <c r="L7900" i="6"/>
  <c r="L2246" i="6"/>
  <c r="L2247" i="6"/>
  <c r="L718" i="6"/>
  <c r="L231" i="6"/>
  <c r="L232" i="6"/>
  <c r="L233" i="6"/>
  <c r="L4979" i="6"/>
  <c r="L4980" i="6"/>
  <c r="L4981" i="6"/>
  <c r="L4982" i="6"/>
  <c r="L4983" i="6"/>
  <c r="L1449" i="6"/>
  <c r="L1450" i="6"/>
  <c r="L1451" i="6"/>
  <c r="L1452" i="6"/>
  <c r="L416" i="6"/>
  <c r="L2166" i="6"/>
  <c r="L4811" i="6"/>
  <c r="L4554" i="6"/>
  <c r="L4555" i="6"/>
  <c r="L4556" i="6"/>
  <c r="L2692" i="6"/>
  <c r="L2693" i="6"/>
  <c r="L2694" i="6"/>
  <c r="L9104" i="6"/>
  <c r="L1377" i="6"/>
  <c r="L287" i="6"/>
  <c r="L288" i="6"/>
  <c r="L3999" i="6"/>
  <c r="L4000" i="6"/>
  <c r="L4001" i="6"/>
  <c r="L7756" i="6"/>
  <c r="L4505" i="6"/>
  <c r="L3188" i="6"/>
  <c r="L4543" i="6"/>
  <c r="L4544" i="6"/>
  <c r="L4545" i="6"/>
  <c r="L4546" i="6"/>
  <c r="L1940" i="6"/>
  <c r="L1941" i="6"/>
  <c r="L1942" i="6"/>
  <c r="L1943" i="6"/>
  <c r="L1944" i="6"/>
  <c r="L6894" i="6"/>
  <c r="L6895" i="6"/>
  <c r="L6946" i="6"/>
  <c r="L3835" i="6"/>
  <c r="L3933" i="6"/>
  <c r="L9096" i="6"/>
  <c r="L6382" i="6"/>
  <c r="L6383" i="6"/>
  <c r="L6384" i="6"/>
  <c r="L7026" i="6"/>
  <c r="L7027" i="6"/>
  <c r="L7028" i="6"/>
  <c r="L3368" i="6"/>
  <c r="L3369" i="6"/>
  <c r="L3370" i="6"/>
  <c r="L3371" i="6"/>
  <c r="L3372" i="6"/>
  <c r="L8732" i="6"/>
  <c r="L8373" i="6"/>
  <c r="L60" i="6"/>
  <c r="L7744" i="6"/>
  <c r="L7745" i="6"/>
  <c r="L1462" i="6"/>
  <c r="L1463" i="6"/>
  <c r="L1464" i="6"/>
  <c r="L1465" i="6"/>
  <c r="L1466" i="6"/>
  <c r="L1467" i="6"/>
  <c r="L9385" i="6"/>
  <c r="L9386" i="6"/>
  <c r="L9387" i="6"/>
  <c r="L32" i="6"/>
  <c r="L33" i="6"/>
  <c r="L34" i="6"/>
  <c r="L35" i="6"/>
  <c r="L913" i="6"/>
  <c r="L7182" i="6"/>
  <c r="L7183" i="6"/>
  <c r="L4219" i="6"/>
  <c r="L4220" i="6"/>
  <c r="L4221" i="6"/>
  <c r="L4222" i="6"/>
  <c r="L4223" i="6"/>
  <c r="L3385" i="6"/>
  <c r="L1975" i="6"/>
  <c r="L6651" i="6"/>
  <c r="L4466" i="6"/>
  <c r="L3799" i="6"/>
  <c r="L1075" i="6"/>
  <c r="L1076" i="6"/>
  <c r="L7270" i="6"/>
  <c r="L3139" i="6"/>
  <c r="L3140" i="6"/>
  <c r="L6161" i="6"/>
  <c r="L4412" i="6"/>
  <c r="L4413" i="6"/>
  <c r="L4414" i="6"/>
  <c r="L4415" i="6"/>
  <c r="L9302" i="6"/>
  <c r="L5329" i="6"/>
  <c r="L4861" i="6"/>
  <c r="L5048" i="6"/>
  <c r="L9620" i="6"/>
  <c r="L5879" i="6"/>
  <c r="L5880" i="6"/>
  <c r="L92" i="6"/>
  <c r="L93" i="6"/>
  <c r="L94" i="6"/>
  <c r="L95" i="6"/>
  <c r="L96" i="6"/>
  <c r="L2706" i="6"/>
  <c r="L2707" i="6"/>
  <c r="L2708" i="6"/>
  <c r="L2709" i="6"/>
  <c r="L2710" i="6"/>
  <c r="L2711" i="6"/>
  <c r="L454" i="6"/>
  <c r="L4678" i="6"/>
  <c r="L4679" i="6"/>
  <c r="L4680" i="6"/>
  <c r="L4681" i="6"/>
  <c r="L4682" i="6"/>
  <c r="L4683" i="6"/>
  <c r="L4684" i="6"/>
  <c r="L3596" i="6"/>
  <c r="L6040" i="6"/>
  <c r="L8669" i="6"/>
  <c r="L8670" i="6"/>
  <c r="L4506" i="6"/>
  <c r="L4507" i="6"/>
  <c r="L6629" i="6"/>
  <c r="L6630" i="6"/>
  <c r="L6208" i="6"/>
  <c r="L6209" i="6"/>
  <c r="L6210" i="6"/>
  <c r="L6211" i="6"/>
  <c r="L6212" i="6"/>
  <c r="L7444" i="6"/>
  <c r="L1523" i="6"/>
  <c r="L1524" i="6"/>
  <c r="L2648" i="6"/>
  <c r="L2649" i="6"/>
  <c r="L1394" i="6"/>
  <c r="L1395" i="6"/>
  <c r="L1396" i="6"/>
  <c r="L1397" i="6"/>
  <c r="L1398" i="6"/>
  <c r="L1399" i="6"/>
  <c r="L1400" i="6"/>
  <c r="L1401" i="6"/>
  <c r="L1791" i="6"/>
  <c r="L7491" i="6"/>
  <c r="L7492" i="6"/>
  <c r="L6947" i="6"/>
  <c r="L1946" i="6"/>
  <c r="L1661" i="6"/>
  <c r="L1662" i="6"/>
  <c r="L1663" i="6"/>
  <c r="L338" i="6"/>
  <c r="L2441" i="6"/>
  <c r="L4247" i="6"/>
  <c r="L263" i="6"/>
  <c r="L8915" i="6"/>
  <c r="L1924" i="6"/>
  <c r="L1897" i="6"/>
  <c r="L2601" i="6"/>
  <c r="L7387" i="6"/>
  <c r="L8105" i="6"/>
  <c r="L8106" i="6"/>
  <c r="L8107" i="6"/>
  <c r="L8161" i="6"/>
  <c r="L5470" i="6"/>
  <c r="L7505" i="6"/>
  <c r="L3059" i="6"/>
  <c r="L2793" i="6"/>
  <c r="L7822" i="6"/>
  <c r="L7823" i="6"/>
  <c r="L6224" i="6"/>
  <c r="L6225" i="6"/>
  <c r="L4786" i="6"/>
  <c r="L5021" i="6"/>
  <c r="L5022" i="6"/>
  <c r="L5023" i="6"/>
  <c r="L5024" i="6"/>
  <c r="L9258" i="6"/>
  <c r="L9259" i="6"/>
  <c r="L9260" i="6"/>
  <c r="L9261" i="6"/>
  <c r="L477" i="6"/>
  <c r="L4557" i="6"/>
  <c r="L9396" i="6"/>
  <c r="L3981" i="6"/>
  <c r="L2167" i="6"/>
  <c r="L2168" i="6"/>
  <c r="L2169" i="6"/>
  <c r="L2170" i="6"/>
  <c r="L7184" i="6"/>
  <c r="L8817" i="6"/>
  <c r="L4233" i="6"/>
  <c r="L6460" i="6"/>
  <c r="L7617" i="6"/>
  <c r="L7618" i="6"/>
  <c r="L634" i="6"/>
  <c r="L635" i="6"/>
  <c r="L6347" i="6"/>
  <c r="L6692" i="6"/>
  <c r="L6693" i="6"/>
  <c r="L6694" i="6"/>
  <c r="L7619" i="6"/>
  <c r="L4910" i="6"/>
  <c r="L4911" i="6"/>
  <c r="L6720" i="6"/>
  <c r="L6721" i="6"/>
  <c r="L6722" i="6"/>
  <c r="L780" i="6"/>
  <c r="L4888" i="6"/>
  <c r="L4889" i="6"/>
  <c r="L4890" i="6"/>
  <c r="L4891" i="6"/>
  <c r="L4892" i="6"/>
  <c r="L4893" i="6"/>
  <c r="L6624" i="6"/>
  <c r="L5875" i="6"/>
  <c r="L1378" i="6"/>
  <c r="L1379" i="6"/>
  <c r="L1380" i="6"/>
  <c r="L1381" i="6"/>
  <c r="L1453" i="6"/>
  <c r="L7303" i="6"/>
  <c r="L7304" i="6"/>
  <c r="L3717" i="6"/>
  <c r="L527" i="6"/>
  <c r="L3267" i="6"/>
  <c r="L8526" i="6"/>
  <c r="L8527" i="6"/>
  <c r="L4588" i="6"/>
  <c r="L4589" i="6"/>
  <c r="L4590" i="6"/>
  <c r="L4591" i="6"/>
  <c r="L4592" i="6"/>
  <c r="L4593" i="6"/>
  <c r="L765" i="6"/>
  <c r="L234" i="6"/>
  <c r="L6473" i="6"/>
  <c r="L6474" i="6"/>
  <c r="L6475" i="6"/>
  <c r="L6476" i="6"/>
  <c r="L6477" i="6"/>
  <c r="L6360" i="6"/>
  <c r="L97" i="6"/>
  <c r="L98" i="6"/>
  <c r="L4381" i="6"/>
  <c r="L2409" i="6"/>
  <c r="L2410" i="6"/>
  <c r="L7748" i="6"/>
  <c r="L9086" i="6"/>
  <c r="L9087" i="6"/>
  <c r="L8097" i="6"/>
  <c r="L6540" i="6"/>
  <c r="L8169" i="6"/>
  <c r="L7062" i="6"/>
  <c r="L7063" i="6"/>
  <c r="L7064" i="6"/>
  <c r="L9491" i="6"/>
  <c r="L9492" i="6"/>
  <c r="L9493" i="6"/>
  <c r="L289" i="6"/>
  <c r="L9825" i="6"/>
  <c r="L9826" i="6"/>
  <c r="L9827" i="6"/>
  <c r="L9828" i="6"/>
  <c r="L5025" i="6"/>
  <c r="L9068" i="6"/>
  <c r="L9069" i="6"/>
  <c r="L9070" i="6"/>
  <c r="L9071" i="6"/>
  <c r="L9072" i="6"/>
  <c r="L9073" i="6"/>
  <c r="L3134" i="6"/>
  <c r="L3135" i="6"/>
  <c r="L3179" i="6"/>
  <c r="L3419" i="6"/>
  <c r="L3894" i="6"/>
  <c r="L3895" i="6"/>
  <c r="L3896" i="6"/>
  <c r="L3897" i="6"/>
  <c r="L3898" i="6"/>
  <c r="L3899" i="6"/>
  <c r="L794" i="6"/>
  <c r="L9578" i="6"/>
  <c r="L1341" i="6"/>
  <c r="L1342" i="6"/>
  <c r="L177" i="6"/>
  <c r="L178" i="6"/>
  <c r="L179" i="6"/>
  <c r="L1999" i="6"/>
  <c r="L2000" i="6"/>
  <c r="L2001" i="6"/>
  <c r="L4027" i="6"/>
  <c r="L9659" i="6"/>
  <c r="L9660" i="6"/>
  <c r="L4713" i="6"/>
  <c r="L8807" i="6"/>
  <c r="L3509" i="6"/>
  <c r="L3510" i="6"/>
  <c r="L3511" i="6"/>
  <c r="L3512" i="6"/>
  <c r="L3513" i="6"/>
  <c r="L3514" i="6"/>
  <c r="L3515" i="6"/>
  <c r="L3516" i="6"/>
  <c r="L3517" i="6"/>
  <c r="L3518" i="6"/>
  <c r="L3519" i="6"/>
  <c r="L7942" i="6"/>
  <c r="L3336" i="6"/>
  <c r="L1689" i="6"/>
  <c r="L3141" i="6"/>
  <c r="L8234" i="6"/>
  <c r="L5188" i="6"/>
  <c r="L5267" i="6"/>
  <c r="L5268" i="6"/>
  <c r="L9125" i="6"/>
  <c r="L4508" i="6"/>
  <c r="L4817" i="6"/>
  <c r="L4818" i="6"/>
  <c r="L4819" i="6"/>
  <c r="L4820" i="6"/>
  <c r="L4821" i="6"/>
  <c r="L5316" i="6"/>
  <c r="L4558" i="6"/>
  <c r="L4559" i="6"/>
  <c r="L4560" i="6"/>
  <c r="L4561" i="6"/>
  <c r="L4562" i="6"/>
  <c r="L4563" i="6"/>
  <c r="L1976" i="6"/>
  <c r="L1977" i="6"/>
  <c r="L1276" i="6"/>
  <c r="L1277" i="6"/>
  <c r="L1888" i="6"/>
  <c r="L6583" i="6"/>
  <c r="L2254" i="6"/>
  <c r="L7976" i="6"/>
  <c r="L7977" i="6"/>
  <c r="L7978" i="6"/>
  <c r="L7979" i="6"/>
  <c r="L7923" i="6"/>
  <c r="L4688" i="6"/>
  <c r="L4689" i="6"/>
  <c r="L4690" i="6"/>
  <c r="L829" i="6"/>
  <c r="L5945" i="6"/>
  <c r="L8363" i="6"/>
  <c r="L4767" i="6"/>
  <c r="L8843" i="6"/>
  <c r="L1618" i="6"/>
  <c r="L2214" i="6"/>
  <c r="L2215" i="6"/>
  <c r="L2216" i="6"/>
  <c r="L5445" i="6"/>
  <c r="L5446" i="6"/>
  <c r="L5447" i="6"/>
  <c r="L5448" i="6"/>
  <c r="L5449" i="6"/>
  <c r="L5450" i="6"/>
  <c r="L5451" i="6"/>
  <c r="L5365" i="6"/>
  <c r="L5366" i="6"/>
  <c r="L8667" i="6"/>
  <c r="L8668" i="6"/>
  <c r="L3117" i="6"/>
  <c r="L663" i="6"/>
  <c r="L9952" i="6"/>
  <c r="L455" i="6"/>
  <c r="L456" i="6"/>
  <c r="L7124" i="6"/>
  <c r="L7125" i="6"/>
  <c r="L4248" i="6"/>
  <c r="L4249" i="6"/>
  <c r="L3852" i="6"/>
  <c r="L3853" i="6"/>
  <c r="L5471" i="6"/>
  <c r="L5472" i="6"/>
  <c r="L515" i="6"/>
  <c r="L516" i="6"/>
  <c r="L517" i="6"/>
  <c r="L518" i="6"/>
  <c r="L519" i="6"/>
  <c r="L6348" i="6"/>
  <c r="L6349" i="6"/>
  <c r="L6350" i="6"/>
  <c r="L6351" i="6"/>
  <c r="L1582" i="6"/>
  <c r="L1583" i="6"/>
  <c r="L8352" i="6"/>
  <c r="L2984" i="6"/>
  <c r="L2985" i="6"/>
  <c r="L2986" i="6"/>
  <c r="L2987" i="6"/>
  <c r="L5098" i="6"/>
  <c r="L5099" i="6"/>
  <c r="L7314" i="6"/>
  <c r="L117" i="6"/>
  <c r="L118" i="6"/>
  <c r="L8720" i="6"/>
  <c r="L6120" i="6"/>
  <c r="L5957" i="6"/>
  <c r="L5958" i="6"/>
  <c r="L2630" i="6"/>
  <c r="L5580" i="6"/>
  <c r="L5581" i="6"/>
  <c r="L7528" i="6"/>
  <c r="L7529" i="6"/>
  <c r="L9315" i="6"/>
  <c r="L9316" i="6"/>
  <c r="L9613" i="6"/>
  <c r="L9614" i="6"/>
  <c r="L4350" i="6"/>
  <c r="L9217" i="6"/>
  <c r="L9218" i="6"/>
  <c r="L9219" i="6"/>
  <c r="L9220" i="6"/>
  <c r="L1134" i="6"/>
  <c r="L2650" i="6"/>
  <c r="L2862" i="6"/>
  <c r="L2863" i="6"/>
  <c r="L2864" i="6"/>
  <c r="L2865" i="6"/>
  <c r="L2866" i="6"/>
  <c r="L2588" i="6"/>
  <c r="L2589" i="6"/>
  <c r="L3854" i="6"/>
  <c r="L9983" i="6"/>
  <c r="L3344" i="6"/>
  <c r="L2626" i="6"/>
  <c r="L2684" i="6"/>
  <c r="L1797" i="6"/>
  <c r="L1798" i="6"/>
  <c r="L1799" i="6"/>
  <c r="L1800" i="6"/>
  <c r="L1801" i="6"/>
  <c r="L3883" i="6"/>
  <c r="L3884" i="6"/>
  <c r="L4230" i="6"/>
  <c r="L4231" i="6"/>
  <c r="L5774" i="6"/>
  <c r="L5775" i="6"/>
  <c r="L3869" i="6"/>
  <c r="L9599" i="6"/>
  <c r="L9600" i="6"/>
  <c r="L7100" i="6"/>
  <c r="L7101" i="6"/>
  <c r="L3691" i="6"/>
  <c r="L3692" i="6"/>
  <c r="L4068" i="6"/>
  <c r="L8042" i="6"/>
  <c r="L6933" i="6"/>
  <c r="L1205" i="6"/>
  <c r="L1206" i="6"/>
  <c r="L4433" i="6"/>
  <c r="L4434" i="6"/>
  <c r="L4435" i="6"/>
  <c r="L5168" i="6"/>
  <c r="L5169" i="6"/>
  <c r="L5170" i="6"/>
  <c r="L1077" i="6"/>
  <c r="L6723" i="6"/>
  <c r="L6724" i="6"/>
  <c r="L7569" i="6"/>
  <c r="L7570" i="6"/>
  <c r="L7571" i="6"/>
  <c r="L7572" i="6"/>
  <c r="L3284" i="6"/>
  <c r="L3192" i="6"/>
  <c r="L1664" i="6"/>
  <c r="L4912" i="6"/>
  <c r="L4913" i="6"/>
  <c r="L4914" i="6"/>
  <c r="L3067" i="6"/>
  <c r="L3068" i="6"/>
  <c r="L9240" i="6"/>
  <c r="L9241" i="6"/>
  <c r="L2974" i="6"/>
  <c r="L2975" i="6"/>
  <c r="L2976" i="6"/>
  <c r="L5687" i="6"/>
  <c r="L5688" i="6"/>
  <c r="L5689" i="6"/>
  <c r="L8222" i="6"/>
  <c r="L4920" i="6"/>
  <c r="L3386" i="6"/>
  <c r="L3387" i="6"/>
  <c r="L2667" i="6"/>
  <c r="L2668" i="6"/>
  <c r="L2669" i="6"/>
  <c r="L1802" i="6"/>
  <c r="L2428" i="6"/>
  <c r="L3131" i="6"/>
  <c r="L9852" i="6"/>
  <c r="L9853" i="6"/>
  <c r="L9854" i="6"/>
  <c r="L7428" i="6"/>
  <c r="L7429" i="6"/>
  <c r="L4630" i="6"/>
  <c r="L4416" i="6"/>
  <c r="L5189" i="6"/>
  <c r="L5190" i="6"/>
  <c r="L5191" i="6"/>
  <c r="L5192" i="6"/>
  <c r="L5193" i="6"/>
  <c r="L5194" i="6"/>
  <c r="L5195" i="6"/>
  <c r="L5196" i="6"/>
  <c r="L2305" i="6"/>
  <c r="L1010" i="6"/>
  <c r="L1011" i="6"/>
  <c r="L2267" i="6"/>
  <c r="L8364" i="6"/>
  <c r="L1810" i="6"/>
  <c r="L1811" i="6"/>
  <c r="L5867" i="6"/>
  <c r="L5868" i="6"/>
  <c r="L4382" i="6"/>
  <c r="L4383" i="6"/>
  <c r="L4177" i="6"/>
  <c r="L4178" i="6"/>
  <c r="L6420" i="6"/>
  <c r="L6421" i="6"/>
  <c r="L8574" i="6"/>
  <c r="L4851" i="6"/>
  <c r="L4852" i="6"/>
  <c r="L5313" i="6"/>
  <c r="L7894" i="6"/>
  <c r="L1068" i="6"/>
  <c r="L2191" i="6"/>
  <c r="L1546" i="6"/>
  <c r="L1547" i="6"/>
  <c r="L1083" i="6"/>
  <c r="L5045" i="6"/>
  <c r="L5046" i="6"/>
  <c r="L9018" i="6"/>
  <c r="L5819" i="6"/>
  <c r="L5820" i="6"/>
  <c r="L5821" i="6"/>
  <c r="L369" i="6"/>
  <c r="L5836" i="6"/>
  <c r="L7479" i="6"/>
  <c r="L9570" i="6"/>
  <c r="L9571" i="6"/>
  <c r="L7918" i="6"/>
  <c r="L8411" i="6"/>
  <c r="L8412" i="6"/>
  <c r="L8413" i="6"/>
  <c r="L8414" i="6"/>
  <c r="L8415" i="6"/>
  <c r="L1619" i="6"/>
  <c r="L1620" i="6"/>
  <c r="L9732" i="6"/>
  <c r="L3982" i="6"/>
  <c r="L3983" i="6"/>
  <c r="L3984" i="6"/>
  <c r="L2306" i="6"/>
  <c r="L7108" i="6"/>
  <c r="L6661" i="6"/>
  <c r="L6662" i="6"/>
  <c r="L6663" i="6"/>
  <c r="L5216" i="6"/>
  <c r="L2542" i="6"/>
  <c r="L4132" i="6"/>
  <c r="L664" i="6"/>
  <c r="L665" i="6"/>
  <c r="L520" i="6"/>
  <c r="L521" i="6"/>
  <c r="L1635" i="6"/>
  <c r="L1636" i="6"/>
  <c r="L349" i="6"/>
  <c r="L350" i="6"/>
  <c r="L781" i="6"/>
  <c r="L782" i="6"/>
  <c r="L9783" i="6"/>
  <c r="L9784" i="6"/>
  <c r="L9785" i="6"/>
  <c r="L3885" i="6"/>
  <c r="L974" i="6"/>
  <c r="L975" i="6"/>
  <c r="L7694" i="6"/>
  <c r="L7695" i="6"/>
  <c r="L5959" i="6"/>
  <c r="L5960" i="6"/>
  <c r="L1352" i="6"/>
  <c r="L8136" i="6"/>
  <c r="L7204" i="6"/>
  <c r="L9192" i="6"/>
  <c r="L9193" i="6"/>
  <c r="L9194" i="6"/>
  <c r="L8081" i="6"/>
  <c r="L235" i="6"/>
  <c r="L236" i="6"/>
  <c r="L237" i="6"/>
  <c r="L238" i="6"/>
  <c r="L9855" i="6"/>
  <c r="L1028" i="6"/>
  <c r="L1029" i="6"/>
  <c r="L783" i="6"/>
  <c r="L2949" i="6"/>
  <c r="L4318" i="6"/>
  <c r="L3136" i="6"/>
  <c r="L5911" i="6"/>
  <c r="L4187" i="6"/>
  <c r="L4188" i="6"/>
  <c r="L8025" i="6"/>
  <c r="L8026" i="6"/>
  <c r="L5492" i="6"/>
  <c r="L5493" i="6"/>
  <c r="L5494" i="6"/>
  <c r="L3679" i="6"/>
  <c r="L3680" i="6"/>
  <c r="L3681" i="6"/>
  <c r="L3682" i="6"/>
  <c r="L3683" i="6"/>
  <c r="L2728" i="6"/>
  <c r="L7840" i="6"/>
  <c r="L8626" i="6"/>
  <c r="L3288" i="6"/>
  <c r="L3289" i="6"/>
  <c r="L3290" i="6"/>
  <c r="L3291" i="6"/>
  <c r="L1823" i="6"/>
  <c r="L914" i="6"/>
  <c r="L8869" i="6"/>
  <c r="L7445" i="6"/>
  <c r="L4395" i="6"/>
  <c r="L4396" i="6"/>
  <c r="L4397" i="6"/>
  <c r="L4398" i="6"/>
  <c r="L4399" i="6"/>
  <c r="L4400" i="6"/>
  <c r="L4401" i="6"/>
  <c r="L4402" i="6"/>
  <c r="L4403" i="6"/>
  <c r="L4404" i="6"/>
  <c r="L479" i="6"/>
  <c r="L480" i="6"/>
  <c r="L370" i="6"/>
  <c r="L2602" i="6"/>
  <c r="L2603" i="6"/>
  <c r="L2604" i="6"/>
  <c r="L3373" i="6"/>
  <c r="L3374" i="6"/>
  <c r="L8763" i="6"/>
  <c r="L9271" i="6"/>
  <c r="L9272" i="6"/>
  <c r="L4467" i="6"/>
  <c r="L4468" i="6"/>
  <c r="L1876" i="6"/>
  <c r="L7524" i="6"/>
  <c r="L7525" i="6"/>
  <c r="L7526" i="6"/>
  <c r="L7527" i="6"/>
  <c r="L3235" i="6"/>
  <c r="L5197" i="6"/>
  <c r="L9661" i="6"/>
  <c r="L9210" i="6"/>
  <c r="L2372" i="6"/>
  <c r="L2373" i="6"/>
  <c r="L2374" i="6"/>
  <c r="L5647" i="6"/>
  <c r="L5648" i="6"/>
  <c r="L5649" i="6"/>
  <c r="L5650" i="6"/>
  <c r="L5651" i="6"/>
  <c r="L5652" i="6"/>
  <c r="L5653" i="6"/>
  <c r="L5654" i="6"/>
  <c r="L5655" i="6"/>
  <c r="L2758" i="6"/>
  <c r="L2759" i="6"/>
  <c r="L5007" i="6"/>
  <c r="L5008" i="6"/>
  <c r="L9799" i="6"/>
  <c r="L9800" i="6"/>
  <c r="L9801" i="6"/>
  <c r="L9802" i="6"/>
  <c r="L9803" i="6"/>
  <c r="L9126" i="6"/>
  <c r="L9127" i="6"/>
  <c r="L7172" i="6"/>
  <c r="L7173" i="6"/>
  <c r="L7174" i="6"/>
  <c r="L9886" i="6"/>
  <c r="L7771" i="6"/>
  <c r="L1665" i="6"/>
  <c r="L1666" i="6"/>
  <c r="L6385" i="6"/>
  <c r="L8202" i="6"/>
  <c r="L8203" i="6"/>
  <c r="L3146" i="6"/>
  <c r="L3147" i="6"/>
  <c r="L3148" i="6"/>
  <c r="L3149" i="6"/>
  <c r="L766" i="6"/>
  <c r="L1413" i="6"/>
  <c r="L1414" i="6"/>
  <c r="L1415" i="6"/>
  <c r="L1416" i="6"/>
  <c r="L2175" i="6"/>
  <c r="L4777" i="6"/>
  <c r="L4778" i="6"/>
  <c r="L7669" i="6"/>
  <c r="L7670" i="6"/>
  <c r="L7671" i="6"/>
  <c r="L7672" i="6"/>
  <c r="L7696" i="6"/>
  <c r="L7697" i="6"/>
  <c r="L7887" i="6"/>
  <c r="L4469" i="6"/>
  <c r="L4470" i="6"/>
  <c r="L4471" i="6"/>
  <c r="L5283" i="6"/>
  <c r="L767" i="6"/>
  <c r="L8888" i="6"/>
  <c r="L8889" i="6"/>
  <c r="L6882" i="6"/>
  <c r="L6883" i="6"/>
  <c r="L4967" i="6"/>
  <c r="L5505" i="6"/>
  <c r="L9984" i="6"/>
  <c r="L9985" i="6"/>
  <c r="L9986" i="6"/>
  <c r="L9987" i="6"/>
  <c r="L9988" i="6"/>
  <c r="L9989" i="6"/>
  <c r="L9990" i="6"/>
  <c r="L4594" i="6"/>
  <c r="L8818" i="6"/>
  <c r="L8170" i="6"/>
  <c r="L36" i="6"/>
  <c r="L37" i="6"/>
  <c r="L6016" i="6"/>
  <c r="L6017" i="6"/>
  <c r="L6018" i="6"/>
  <c r="L842" i="6"/>
  <c r="L6934" i="6"/>
  <c r="L683" i="6"/>
  <c r="L1499" i="6"/>
  <c r="L1500" i="6"/>
  <c r="L1501" i="6"/>
  <c r="L2024" i="6"/>
  <c r="L2025" i="6"/>
  <c r="L2026" i="6"/>
  <c r="L2027" i="6"/>
  <c r="L2028" i="6"/>
  <c r="L2029" i="6"/>
  <c r="L2030" i="6"/>
  <c r="L2830" i="6"/>
  <c r="L2831" i="6"/>
  <c r="L5815" i="6"/>
  <c r="L2317" i="6"/>
  <c r="L8575" i="6"/>
  <c r="L8576" i="6"/>
  <c r="L2031" i="6"/>
  <c r="L2032" i="6"/>
  <c r="L2033" i="6"/>
  <c r="L2034" i="6"/>
  <c r="L2035" i="6"/>
  <c r="L2036" i="6"/>
  <c r="L290" i="6"/>
  <c r="L291" i="6"/>
  <c r="L292" i="6"/>
  <c r="L293" i="6"/>
  <c r="L294" i="6"/>
  <c r="L295" i="6"/>
  <c r="L296" i="6"/>
  <c r="L4509" i="6"/>
  <c r="L4510" i="6"/>
  <c r="L4511" i="6"/>
  <c r="L8937" i="6"/>
  <c r="L8938" i="6"/>
  <c r="L1260" i="6"/>
  <c r="L1261" i="6"/>
  <c r="L1262" i="6"/>
  <c r="L1263" i="6"/>
  <c r="L1264" i="6"/>
  <c r="L5064" i="6"/>
  <c r="L5065" i="6"/>
  <c r="L3064" i="6"/>
  <c r="L3065" i="6"/>
  <c r="L2826" i="6"/>
  <c r="L386" i="6"/>
  <c r="L5756" i="6"/>
  <c r="L417" i="6"/>
  <c r="L418" i="6"/>
  <c r="L419" i="6"/>
  <c r="L420" i="6"/>
  <c r="L421" i="6"/>
  <c r="L422" i="6"/>
  <c r="L423" i="6"/>
  <c r="L8713" i="6"/>
  <c r="L8714" i="6"/>
  <c r="L8715" i="6"/>
  <c r="L8716" i="6"/>
  <c r="L4512" i="6"/>
  <c r="L8383" i="6"/>
  <c r="L8384" i="6"/>
  <c r="L8385" i="6"/>
  <c r="L8386" i="6"/>
  <c r="L9541" i="6"/>
  <c r="L9542" i="6"/>
  <c r="L504" i="6"/>
  <c r="L505" i="6"/>
  <c r="L8592" i="6"/>
  <c r="L8593" i="6"/>
  <c r="L8594" i="6"/>
  <c r="L3326" i="6"/>
  <c r="L4547" i="6"/>
  <c r="L1166" i="6"/>
  <c r="L5822" i="6"/>
  <c r="L5823" i="6"/>
  <c r="L2685" i="6"/>
  <c r="L2686" i="6"/>
  <c r="L8248" i="6"/>
  <c r="L8249" i="6"/>
  <c r="L8250" i="6"/>
  <c r="L8642" i="6"/>
  <c r="L8643" i="6"/>
  <c r="L8644" i="6"/>
  <c r="L6127" i="6"/>
  <c r="L6128" i="6"/>
  <c r="L8577" i="6"/>
  <c r="L8578" i="6"/>
  <c r="L3446" i="6"/>
  <c r="L6292" i="6"/>
  <c r="L6293" i="6"/>
  <c r="L7096" i="6"/>
  <c r="L7673" i="6"/>
  <c r="L9760" i="6"/>
  <c r="L9761" i="6"/>
  <c r="L9762" i="6"/>
  <c r="L9763" i="6"/>
  <c r="L9764" i="6"/>
  <c r="L684" i="6"/>
  <c r="L6758" i="6"/>
  <c r="L4513" i="6"/>
  <c r="L4514" i="6"/>
  <c r="L4515" i="6"/>
  <c r="L4516" i="6"/>
  <c r="L2695" i="6"/>
  <c r="L2696" i="6"/>
  <c r="L7372" i="6"/>
  <c r="L8880" i="6"/>
  <c r="L8881" i="6"/>
  <c r="L8882" i="6"/>
  <c r="L8883" i="6"/>
  <c r="L8884" i="6"/>
  <c r="L8885" i="6"/>
  <c r="L4933" i="6"/>
  <c r="L5220" i="6"/>
  <c r="L5221" i="6"/>
  <c r="L5222" i="6"/>
  <c r="L81" i="6"/>
  <c r="L2593" i="6"/>
  <c r="L2594" i="6"/>
  <c r="L9876" i="6"/>
  <c r="L7925" i="6"/>
  <c r="L7926" i="6"/>
  <c r="L7927" i="6"/>
  <c r="L7038" i="6"/>
  <c r="L8282" i="6"/>
  <c r="L3531" i="6"/>
  <c r="L3532" i="6"/>
  <c r="L964" i="6"/>
  <c r="L965" i="6"/>
  <c r="L8332" i="6"/>
  <c r="L8333" i="6"/>
  <c r="L8334" i="6"/>
  <c r="L9262" i="6"/>
  <c r="L7497" i="6"/>
  <c r="L7498" i="6"/>
  <c r="L6324" i="6"/>
  <c r="L6325" i="6"/>
  <c r="L6326" i="6"/>
  <c r="L9728" i="6"/>
  <c r="L9729" i="6"/>
  <c r="L9730" i="6"/>
  <c r="L16" i="6"/>
  <c r="L17" i="6"/>
  <c r="L18" i="6"/>
  <c r="L19" i="6"/>
  <c r="L20" i="6"/>
  <c r="L3045" i="6"/>
  <c r="L3046" i="6"/>
  <c r="L3047" i="6"/>
  <c r="L3048" i="6"/>
  <c r="L4199" i="6"/>
  <c r="L4200" i="6"/>
  <c r="L4201" i="6"/>
  <c r="L4202" i="6"/>
  <c r="L7725" i="6"/>
  <c r="L8950" i="6"/>
  <c r="L5624" i="6"/>
  <c r="L5625" i="6"/>
  <c r="L5933" i="6"/>
  <c r="L5934" i="6"/>
  <c r="L1860" i="6"/>
  <c r="L1861" i="6"/>
  <c r="L7785" i="6"/>
  <c r="L6226" i="6"/>
  <c r="L6227" i="6"/>
  <c r="L9633" i="6"/>
  <c r="L9634" i="6"/>
  <c r="L1911" i="6"/>
  <c r="L2362" i="6"/>
  <c r="L9980" i="6"/>
  <c r="L9981" i="6"/>
  <c r="L1246" i="6"/>
  <c r="L1477" i="6"/>
  <c r="L8638" i="6"/>
  <c r="L4204" i="6"/>
  <c r="L4205" i="6"/>
  <c r="L4206" i="6"/>
  <c r="L6265" i="6"/>
  <c r="L6266" i="6"/>
  <c r="L6267" i="6"/>
  <c r="L6268" i="6"/>
  <c r="L6269" i="6"/>
  <c r="L6270" i="6"/>
  <c r="L6271" i="6"/>
  <c r="L2571" i="6"/>
  <c r="L8723" i="6"/>
  <c r="L8009" i="6"/>
  <c r="L8010" i="6"/>
  <c r="L8011" i="6"/>
  <c r="L8012" i="6"/>
  <c r="L8013" i="6"/>
  <c r="L7596" i="6"/>
  <c r="L7597" i="6"/>
  <c r="L7916" i="6"/>
  <c r="L7917" i="6"/>
  <c r="L3718" i="6"/>
  <c r="L3719" i="6"/>
  <c r="L3720" i="6"/>
  <c r="L2021" i="6"/>
  <c r="L2022" i="6"/>
  <c r="L2023" i="6"/>
  <c r="L8043" i="6"/>
  <c r="L8044" i="6"/>
  <c r="L5597" i="6"/>
  <c r="L2119" i="6"/>
  <c r="L2120" i="6"/>
  <c r="L212" i="6"/>
  <c r="L213" i="6"/>
  <c r="L214" i="6"/>
  <c r="L215" i="6"/>
  <c r="L216" i="6"/>
  <c r="L4643" i="6"/>
  <c r="L4644" i="6"/>
  <c r="L4645" i="6"/>
  <c r="L4646" i="6"/>
  <c r="L4647" i="6"/>
  <c r="L1078" i="6"/>
  <c r="L8632" i="6"/>
  <c r="L8633" i="6"/>
  <c r="L7742" i="6"/>
  <c r="L954" i="6"/>
  <c r="L955" i="6"/>
  <c r="L956" i="6"/>
  <c r="L8251" i="6"/>
  <c r="L884" i="6"/>
  <c r="L7980" i="6"/>
  <c r="L7981" i="6"/>
  <c r="L1548" i="6"/>
  <c r="L7983" i="6"/>
  <c r="L7984" i="6"/>
  <c r="L7985" i="6"/>
  <c r="L2722" i="6"/>
  <c r="L6935" i="6"/>
  <c r="L4276" i="6"/>
  <c r="L4277" i="6"/>
  <c r="L4278" i="6"/>
  <c r="L7824" i="6"/>
  <c r="L3706" i="6"/>
  <c r="L4262" i="6"/>
  <c r="L2268" i="6"/>
  <c r="L1402" i="6"/>
  <c r="L2357" i="6"/>
  <c r="L5304" i="6"/>
  <c r="L1454" i="6"/>
  <c r="L4672" i="6"/>
  <c r="L9461" i="6"/>
  <c r="L160" i="6"/>
  <c r="L1912" i="6"/>
  <c r="L8381" i="6"/>
  <c r="L8382" i="6"/>
  <c r="L6778" i="6"/>
  <c r="L1770" i="6"/>
  <c r="L5066" i="6"/>
  <c r="L5067" i="6"/>
  <c r="L5068" i="6"/>
  <c r="L6019" i="6"/>
  <c r="L7446" i="6"/>
  <c r="L7356" i="6"/>
  <c r="L7357" i="6"/>
  <c r="L7358" i="6"/>
  <c r="L7359" i="6"/>
  <c r="L7360" i="6"/>
  <c r="L6228" i="6"/>
  <c r="L5991" i="6"/>
  <c r="L666" i="6"/>
  <c r="L667" i="6"/>
  <c r="L719" i="6"/>
  <c r="L720" i="6"/>
  <c r="L4083" i="6"/>
  <c r="L8235" i="6"/>
  <c r="L387" i="6"/>
  <c r="L1265" i="6"/>
  <c r="L7943" i="6"/>
  <c r="L1834" i="6"/>
  <c r="L1835" i="6"/>
  <c r="L1836" i="6"/>
  <c r="L7039" i="6"/>
  <c r="L751" i="6"/>
  <c r="L4768" i="6"/>
  <c r="L4769" i="6"/>
  <c r="L3721" i="6"/>
  <c r="L3722" i="6"/>
  <c r="L3723" i="6"/>
  <c r="L5486" i="6"/>
  <c r="L8058" i="6"/>
  <c r="L8059" i="6"/>
  <c r="L8060" i="6"/>
  <c r="L8061" i="6"/>
  <c r="L5454" i="6"/>
  <c r="L5455" i="6"/>
  <c r="L7848" i="6"/>
  <c r="L4002" i="6"/>
  <c r="L4003" i="6"/>
  <c r="L4004" i="6"/>
  <c r="L8289" i="6"/>
  <c r="L5291" i="6"/>
  <c r="L5292" i="6"/>
  <c r="L5293" i="6"/>
  <c r="L5294" i="6"/>
  <c r="L1382" i="6"/>
  <c r="L3425" i="6"/>
  <c r="L1107" i="6"/>
  <c r="L6081" i="6"/>
  <c r="L6082" i="6"/>
  <c r="L7235" i="6"/>
  <c r="L6695" i="6"/>
  <c r="L2881" i="6"/>
  <c r="L2882" i="6"/>
  <c r="L2883" i="6"/>
  <c r="L2363" i="6"/>
  <c r="L9748" i="6"/>
  <c r="L6791" i="6"/>
  <c r="L6792" i="6"/>
  <c r="L6793" i="6"/>
  <c r="L6794" i="6"/>
  <c r="L6795" i="6"/>
  <c r="L5881" i="6"/>
  <c r="L5882" i="6"/>
  <c r="L5883" i="6"/>
  <c r="L5768" i="6"/>
  <c r="L5769" i="6"/>
  <c r="L5770" i="6"/>
  <c r="L5771" i="6"/>
  <c r="L2318" i="6"/>
  <c r="L2319" i="6"/>
  <c r="L4104" i="6"/>
  <c r="L4105" i="6"/>
  <c r="L4106" i="6"/>
  <c r="L3196" i="6"/>
  <c r="L325" i="6"/>
  <c r="L4107" i="6"/>
  <c r="L9045" i="6"/>
  <c r="L9046" i="6"/>
  <c r="L9520" i="6"/>
  <c r="L7944" i="6"/>
  <c r="L924" i="6"/>
  <c r="L925" i="6"/>
  <c r="L7607" i="6"/>
  <c r="L7608" i="6"/>
  <c r="L7609" i="6"/>
  <c r="L7610" i="6"/>
  <c r="L5330" i="6"/>
  <c r="L7957" i="6"/>
  <c r="L7684" i="6"/>
  <c r="L7685" i="6"/>
  <c r="L6759" i="6"/>
  <c r="L6760" i="6"/>
  <c r="L6761" i="6"/>
  <c r="L9733" i="6"/>
  <c r="L9734" i="6"/>
  <c r="L4881" i="6"/>
  <c r="L9622" i="6"/>
  <c r="L9623" i="6"/>
  <c r="L1978" i="6"/>
  <c r="L6725" i="6"/>
  <c r="L6726" i="6"/>
  <c r="L5733" i="6"/>
  <c r="L5382" i="6"/>
  <c r="L5383" i="6"/>
  <c r="L5384" i="6"/>
  <c r="L8204" i="6"/>
  <c r="L8205" i="6"/>
  <c r="L5961" i="6"/>
  <c r="L335" i="6"/>
  <c r="L336" i="6"/>
  <c r="L9462" i="6"/>
  <c r="L9463" i="6"/>
  <c r="L9464" i="6"/>
  <c r="L9465" i="6"/>
  <c r="L3049" i="6"/>
  <c r="L6644" i="6"/>
  <c r="L6645" i="6"/>
  <c r="L7219" i="6"/>
  <c r="L7220" i="6"/>
  <c r="L7221" i="6"/>
  <c r="L7222" i="6"/>
  <c r="L8395" i="6"/>
  <c r="L5223" i="6"/>
  <c r="L2117" i="6"/>
  <c r="L1278" i="6"/>
  <c r="L4213" i="6"/>
  <c r="L4214" i="6"/>
  <c r="L4215" i="6"/>
  <c r="L4216" i="6"/>
  <c r="L1549" i="6"/>
  <c r="L1550" i="6"/>
  <c r="L7835" i="6"/>
  <c r="L3672" i="6"/>
  <c r="L5080" i="6"/>
  <c r="L388" i="6"/>
  <c r="L389" i="6"/>
  <c r="L390" i="6"/>
  <c r="L391" i="6"/>
  <c r="L392" i="6"/>
  <c r="L393" i="6"/>
  <c r="L394" i="6"/>
  <c r="L395" i="6"/>
  <c r="L4700" i="6"/>
  <c r="L3375" i="6"/>
  <c r="L3376" i="6"/>
  <c r="L3377" i="6"/>
  <c r="L3378" i="6"/>
  <c r="L1951" i="6"/>
  <c r="L2195" i="6"/>
  <c r="L2196" i="6"/>
  <c r="L2197" i="6"/>
  <c r="L1824" i="6"/>
  <c r="L1825" i="6"/>
  <c r="L1826" i="6"/>
  <c r="L1827" i="6"/>
  <c r="L1828" i="6"/>
  <c r="L1829" i="6"/>
  <c r="L1830" i="6"/>
  <c r="L6496" i="6"/>
  <c r="L6631" i="6"/>
  <c r="L6632" i="6"/>
  <c r="L4779" i="6"/>
  <c r="L3622" i="6"/>
  <c r="L3623" i="6"/>
  <c r="L3624" i="6"/>
  <c r="L3625" i="6"/>
  <c r="L5403" i="6"/>
  <c r="L1729" i="6"/>
  <c r="L2233" i="6"/>
  <c r="L2234" i="6"/>
  <c r="L6352" i="6"/>
  <c r="L1621" i="6"/>
  <c r="L7280" i="6"/>
  <c r="L1455" i="6"/>
  <c r="L1456" i="6"/>
  <c r="L2977" i="6"/>
  <c r="L1292" i="6"/>
  <c r="L1293" i="6"/>
  <c r="L4723" i="6"/>
  <c r="L4724" i="6"/>
  <c r="L607" i="6"/>
  <c r="L608" i="6"/>
  <c r="L609" i="6"/>
  <c r="L1945" i="6"/>
  <c r="L5591" i="6"/>
  <c r="L4895" i="6"/>
  <c r="L4896" i="6"/>
  <c r="L1803" i="6"/>
  <c r="L1804" i="6"/>
  <c r="L1805" i="6"/>
  <c r="L1806" i="6"/>
  <c r="L1807" i="6"/>
  <c r="L1808" i="6"/>
  <c r="L1809" i="6"/>
  <c r="L3474" i="6"/>
  <c r="L3475" i="6"/>
  <c r="L61" i="6"/>
  <c r="L62" i="6"/>
  <c r="L63" i="6"/>
  <c r="L64" i="6"/>
  <c r="L65" i="6"/>
  <c r="L9865" i="6"/>
  <c r="L9866" i="6"/>
  <c r="L9867" i="6"/>
  <c r="L9868" i="6"/>
  <c r="L6361" i="6"/>
  <c r="L6362" i="6"/>
  <c r="L9712" i="6"/>
  <c r="L9713" i="6"/>
  <c r="L1167" i="6"/>
  <c r="L1168" i="6"/>
  <c r="L1169" i="6"/>
  <c r="L1170" i="6"/>
  <c r="L1171" i="6"/>
  <c r="L1172" i="6"/>
  <c r="L646" i="6"/>
  <c r="L647" i="6"/>
  <c r="L648" i="6"/>
  <c r="L649" i="6"/>
  <c r="L650" i="6"/>
  <c r="L7775" i="6"/>
  <c r="L4179" i="6"/>
  <c r="L4180" i="6"/>
  <c r="L4181" i="6"/>
  <c r="L7081" i="6"/>
  <c r="L7082" i="6"/>
  <c r="L7083" i="6"/>
  <c r="L7084" i="6"/>
  <c r="L7085" i="6"/>
  <c r="L7086" i="6"/>
  <c r="L7087" i="6"/>
  <c r="L9457" i="6"/>
  <c r="L9458" i="6"/>
  <c r="L7023" i="6"/>
  <c r="L9995" i="6"/>
  <c r="L8939" i="6"/>
  <c r="L8940" i="6"/>
  <c r="L3214" i="6"/>
  <c r="L3215" i="6"/>
  <c r="L5434" i="6"/>
  <c r="L4844" i="6"/>
  <c r="L4663" i="6"/>
  <c r="L4664" i="6"/>
  <c r="L4665" i="6"/>
  <c r="L4666" i="6"/>
  <c r="L5081" i="6"/>
  <c r="L5082" i="6"/>
  <c r="L6353" i="6"/>
  <c r="L6354" i="6"/>
  <c r="L6355" i="6"/>
  <c r="L885" i="6"/>
  <c r="L886" i="6"/>
  <c r="L9572" i="6"/>
  <c r="L9573" i="6"/>
  <c r="L6478" i="6"/>
  <c r="L6083" i="6"/>
  <c r="L6084" i="6"/>
  <c r="L8278" i="6"/>
  <c r="L8279" i="6"/>
  <c r="L8280" i="6"/>
  <c r="L4197" i="6"/>
  <c r="L6371" i="6"/>
  <c r="L6372" i="6"/>
  <c r="L6373" i="6"/>
  <c r="L9804" i="6"/>
  <c r="L7339" i="6"/>
  <c r="L2414" i="6"/>
  <c r="L2415" i="6"/>
  <c r="L2416" i="6"/>
  <c r="L2417" i="6"/>
  <c r="L8951" i="6"/>
  <c r="L8952" i="6"/>
  <c r="L1064" i="6"/>
  <c r="L915" i="6"/>
  <c r="L916" i="6"/>
  <c r="L9226" i="6"/>
  <c r="L9227" i="6"/>
  <c r="L9228" i="6"/>
  <c r="L9229" i="6"/>
  <c r="L6917" i="6"/>
  <c r="L6918" i="6"/>
  <c r="L6919" i="6"/>
  <c r="L6920" i="6"/>
  <c r="L4108" i="6"/>
  <c r="L5885" i="6"/>
  <c r="L5886" i="6"/>
  <c r="L7322" i="6"/>
  <c r="L7323" i="6"/>
  <c r="L7324" i="6"/>
  <c r="L7325" i="6"/>
  <c r="L6819" i="6"/>
  <c r="L2051" i="6"/>
  <c r="L2132" i="6"/>
  <c r="L1757" i="6"/>
  <c r="L1758" i="6"/>
  <c r="L1759" i="6"/>
  <c r="L2988" i="6"/>
  <c r="L2989" i="6"/>
  <c r="L1457" i="6"/>
  <c r="L4333" i="6"/>
  <c r="L3465" i="6"/>
  <c r="L887" i="6"/>
  <c r="L4958" i="6"/>
  <c r="L8796" i="6"/>
  <c r="L8797" i="6"/>
  <c r="L8798" i="6"/>
  <c r="L9263" i="6"/>
  <c r="L1258" i="6"/>
  <c r="L7010" i="6"/>
  <c r="L7011" i="6"/>
  <c r="L7012" i="6"/>
  <c r="L7013" i="6"/>
  <c r="L7014" i="6"/>
  <c r="L7015" i="6"/>
  <c r="L6820" i="6"/>
  <c r="L6821" i="6"/>
  <c r="L3953" i="6"/>
  <c r="L3954" i="6"/>
  <c r="L3955" i="6"/>
  <c r="L3956" i="6"/>
  <c r="L3957" i="6"/>
  <c r="L6607" i="6"/>
  <c r="L6608" i="6"/>
  <c r="L3307" i="6"/>
  <c r="L3308" i="6"/>
  <c r="L3309" i="6"/>
  <c r="L3310" i="6"/>
  <c r="L3311" i="6"/>
  <c r="L3312" i="6"/>
  <c r="L3313" i="6"/>
  <c r="L7330" i="6"/>
  <c r="L7331" i="6"/>
  <c r="L7332" i="6"/>
  <c r="L3765" i="6"/>
  <c r="L6574" i="6"/>
  <c r="L6575" i="6"/>
  <c r="L6576" i="6"/>
  <c r="L6577" i="6"/>
  <c r="L6578" i="6"/>
  <c r="L4123" i="6"/>
  <c r="L2633" i="6"/>
  <c r="L4241" i="6"/>
  <c r="L7248" i="6"/>
  <c r="L7138" i="6"/>
  <c r="L8223" i="6"/>
  <c r="L6121" i="6"/>
  <c r="L797" i="6"/>
  <c r="L1931" i="6"/>
  <c r="L1932" i="6"/>
  <c r="L1933" i="6"/>
  <c r="L1934" i="6"/>
  <c r="L38" i="6"/>
  <c r="L39" i="6"/>
  <c r="L5674" i="6"/>
  <c r="L5675" i="6"/>
  <c r="L7499" i="6"/>
  <c r="L7500" i="6"/>
  <c r="L7501" i="6"/>
  <c r="L7502" i="6"/>
  <c r="L3096" i="6"/>
  <c r="L3097" i="6"/>
  <c r="L3098" i="6"/>
  <c r="L326" i="6"/>
  <c r="L651" i="6"/>
  <c r="L652" i="6"/>
  <c r="L3652" i="6"/>
  <c r="L3653" i="6"/>
  <c r="L3654" i="6"/>
  <c r="L1182" i="6"/>
  <c r="L1695" i="6"/>
  <c r="L552" i="6"/>
  <c r="L2133" i="6"/>
  <c r="L1958" i="6"/>
  <c r="L3900" i="6"/>
  <c r="L3901" i="6"/>
  <c r="L3902" i="6"/>
  <c r="L8206" i="6"/>
  <c r="L8207" i="6"/>
  <c r="L1584" i="6"/>
  <c r="L7934" i="6"/>
  <c r="L7935" i="6"/>
  <c r="L7936" i="6"/>
  <c r="L1724" i="6"/>
  <c r="L9242" i="6"/>
  <c r="L9243" i="6"/>
  <c r="L9244" i="6"/>
  <c r="L9245" i="6"/>
  <c r="L6668" i="6"/>
  <c r="L7901" i="6"/>
  <c r="L7902" i="6"/>
  <c r="L4730" i="6"/>
  <c r="L8514" i="6"/>
  <c r="L4862" i="6"/>
  <c r="L4863" i="6"/>
  <c r="L4864" i="6"/>
  <c r="L5797" i="6"/>
  <c r="L5798" i="6"/>
  <c r="L5799" i="6"/>
  <c r="L5800" i="6"/>
  <c r="L9381" i="6"/>
  <c r="L9382" i="6"/>
  <c r="L2311" i="6"/>
  <c r="L3345" i="6"/>
  <c r="L9931" i="6"/>
  <c r="L9932" i="6"/>
  <c r="L2891" i="6"/>
  <c r="L2892" i="6"/>
  <c r="L2893" i="6"/>
  <c r="L2908" i="6"/>
  <c r="L2909" i="6"/>
  <c r="L4207" i="6"/>
  <c r="L3828" i="6"/>
  <c r="L45" i="6"/>
  <c r="L5677" i="6"/>
  <c r="L5761" i="6"/>
  <c r="L6712" i="6"/>
  <c r="L6713" i="6"/>
  <c r="L6521" i="6"/>
  <c r="L6522" i="6"/>
  <c r="L6523" i="6"/>
  <c r="L6524" i="6"/>
  <c r="L4775" i="6"/>
  <c r="L830" i="6"/>
  <c r="L831" i="6"/>
  <c r="L832" i="6"/>
  <c r="L5772" i="6"/>
  <c r="L9289" i="6"/>
  <c r="L9290" i="6"/>
  <c r="L9291" i="6"/>
  <c r="L5824" i="6"/>
  <c r="L4319" i="6"/>
  <c r="L119" i="6"/>
  <c r="L4564" i="6"/>
  <c r="L7156" i="6"/>
  <c r="L6327" i="6"/>
  <c r="L6328" i="6"/>
  <c r="L2480" i="6"/>
  <c r="L2481" i="6"/>
  <c r="L1952" i="6"/>
  <c r="L6896" i="6"/>
  <c r="L6897" i="6"/>
  <c r="L3533" i="6"/>
  <c r="L6696" i="6"/>
  <c r="L6697" i="6"/>
  <c r="L668" i="6"/>
  <c r="L669" i="6"/>
  <c r="L6229" i="6"/>
  <c r="L6230" i="6"/>
  <c r="L6231" i="6"/>
  <c r="L6162" i="6"/>
  <c r="L1593" i="6"/>
  <c r="L1594" i="6"/>
  <c r="L1595" i="6"/>
  <c r="L2659" i="6"/>
  <c r="L2660" i="6"/>
  <c r="L6479" i="6"/>
  <c r="L6480" i="6"/>
  <c r="L6481" i="6"/>
  <c r="L6482" i="6"/>
  <c r="L6483" i="6"/>
  <c r="L7611" i="6"/>
  <c r="L7612" i="6"/>
  <c r="L6822" i="6"/>
  <c r="L6823" i="6"/>
  <c r="L1585" i="6"/>
  <c r="L3958" i="6"/>
  <c r="L3959" i="6"/>
  <c r="L6762" i="6"/>
  <c r="L6763" i="6"/>
  <c r="L6764" i="6"/>
  <c r="L6765" i="6"/>
  <c r="L8745" i="6"/>
  <c r="L8746" i="6"/>
  <c r="L8747" i="6"/>
  <c r="L8748" i="6"/>
  <c r="L8749" i="6"/>
  <c r="L9882" i="6"/>
  <c r="L5100" i="6"/>
  <c r="L5101" i="6"/>
  <c r="L921" i="6"/>
  <c r="L922" i="6"/>
  <c r="L5541" i="6"/>
  <c r="L5542" i="6"/>
  <c r="L5543" i="6"/>
  <c r="L4972" i="6"/>
  <c r="L4973" i="6"/>
  <c r="L8823" i="6"/>
  <c r="L8824" i="6"/>
  <c r="L2606" i="6"/>
  <c r="L2607" i="6"/>
  <c r="L2608" i="6"/>
  <c r="L1039" i="6"/>
  <c r="L1040" i="6"/>
  <c r="L1041" i="6"/>
  <c r="L1042" i="6"/>
  <c r="L9024" i="6"/>
  <c r="L9025" i="6"/>
  <c r="L9105" i="6"/>
  <c r="L9106" i="6"/>
  <c r="L9088" i="6"/>
  <c r="L7539" i="6"/>
  <c r="L7540" i="6"/>
  <c r="L5323" i="6"/>
  <c r="L7867" i="6"/>
  <c r="L7868" i="6"/>
  <c r="L7869" i="6"/>
  <c r="L7870" i="6"/>
  <c r="L1837" i="6"/>
  <c r="L1838" i="6"/>
  <c r="L1839" i="6"/>
  <c r="L1840" i="6"/>
  <c r="L1841" i="6"/>
  <c r="L1842" i="6"/>
  <c r="L4993" i="6"/>
  <c r="L4994" i="6"/>
  <c r="L4995" i="6"/>
  <c r="L3466" i="6"/>
  <c r="L6898" i="6"/>
  <c r="L8027" i="6"/>
  <c r="L8028" i="6"/>
  <c r="L9587" i="6"/>
  <c r="L3170" i="6"/>
  <c r="L3171" i="6"/>
  <c r="L3172" i="6"/>
  <c r="L3173" i="6"/>
  <c r="L3379" i="6"/>
  <c r="L4124" i="6"/>
  <c r="L7383" i="6"/>
  <c r="L2134" i="6"/>
  <c r="L7315" i="6"/>
  <c r="L5747" i="6"/>
  <c r="L5748" i="6"/>
  <c r="L5749" i="6"/>
  <c r="L2678" i="6"/>
  <c r="L2543" i="6"/>
  <c r="L2544" i="6"/>
  <c r="L5992" i="6"/>
  <c r="L5993" i="6"/>
  <c r="L5994" i="6"/>
  <c r="L5995" i="6"/>
  <c r="L9107" i="6"/>
  <c r="L9108" i="6"/>
  <c r="L9109" i="6"/>
  <c r="L9110" i="6"/>
  <c r="L9111" i="6"/>
  <c r="L9112" i="6"/>
  <c r="L6098" i="6"/>
  <c r="L888" i="6"/>
  <c r="L2978" i="6"/>
  <c r="L5198" i="6"/>
  <c r="L5199" i="6"/>
  <c r="L7276" i="6"/>
  <c r="L7277" i="6"/>
  <c r="L9829" i="6"/>
  <c r="L7631" i="6"/>
  <c r="L1936" i="6"/>
  <c r="L1937" i="6"/>
  <c r="L8617" i="6"/>
  <c r="L889" i="6"/>
  <c r="L4734" i="6"/>
  <c r="L4735" i="6"/>
  <c r="L4736" i="6"/>
  <c r="L4805" i="6"/>
  <c r="L9869" i="6"/>
  <c r="L9870" i="6"/>
  <c r="L3197" i="6"/>
  <c r="L3198" i="6"/>
  <c r="L9273" i="6"/>
  <c r="L9274" i="6"/>
  <c r="L9275" i="6"/>
  <c r="L9276" i="6"/>
  <c r="L2748" i="6"/>
  <c r="L2749" i="6"/>
  <c r="L721" i="6"/>
  <c r="L6167" i="6"/>
  <c r="L4263" i="6"/>
  <c r="L3815" i="6"/>
  <c r="L3816" i="6"/>
  <c r="L1565" i="6"/>
  <c r="L1566" i="6"/>
  <c r="L1979" i="6"/>
  <c r="L1980" i="6"/>
  <c r="L1153" i="6"/>
  <c r="L1154" i="6"/>
  <c r="L806" i="6"/>
  <c r="L5678" i="6"/>
  <c r="L5679" i="6"/>
  <c r="L5680" i="6"/>
  <c r="L5681" i="6"/>
  <c r="L2518" i="6"/>
  <c r="L4961" i="6"/>
  <c r="L8062" i="6"/>
  <c r="L8063" i="6"/>
  <c r="L2739" i="6"/>
  <c r="L8458" i="6"/>
  <c r="L2292" i="6"/>
  <c r="L3724" i="6"/>
  <c r="L9765" i="6"/>
  <c r="L9766" i="6"/>
  <c r="L9767" i="6"/>
  <c r="L7587" i="6"/>
  <c r="L7588" i="6"/>
  <c r="L7589" i="6"/>
  <c r="L7590" i="6"/>
  <c r="L7591" i="6"/>
  <c r="L2595" i="6"/>
  <c r="L2596" i="6"/>
  <c r="L2597" i="6"/>
  <c r="L2598" i="6"/>
  <c r="L2599" i="6"/>
  <c r="L4648" i="6"/>
  <c r="L9652" i="6"/>
  <c r="L9653" i="6"/>
  <c r="L9654" i="6"/>
  <c r="L3299" i="6"/>
  <c r="L3300" i="6"/>
  <c r="L3301" i="6"/>
  <c r="L3302" i="6"/>
  <c r="L2634" i="6"/>
  <c r="L3174" i="6"/>
  <c r="L9000" i="6"/>
  <c r="L9001" i="6"/>
  <c r="L9002" i="6"/>
  <c r="L5116" i="6"/>
  <c r="L4127" i="6"/>
  <c r="L8064" i="6"/>
  <c r="L3749" i="6"/>
  <c r="L3934" i="6"/>
  <c r="L7986" i="6"/>
  <c r="L7987" i="6"/>
  <c r="L2900" i="6"/>
  <c r="L6435" i="6"/>
  <c r="L6436" i="6"/>
  <c r="L6437" i="6"/>
  <c r="L8953" i="6"/>
  <c r="L5622" i="6"/>
  <c r="L5780" i="6"/>
  <c r="L3707" i="6"/>
  <c r="L3708" i="6"/>
  <c r="L1622" i="6"/>
  <c r="L7473" i="6"/>
  <c r="L7474" i="6"/>
  <c r="L8595" i="6"/>
  <c r="L3346" i="6"/>
  <c r="L371" i="6"/>
  <c r="L99" i="6"/>
  <c r="L3655" i="6"/>
  <c r="L3656" i="6"/>
  <c r="L3657" i="6"/>
  <c r="L3658" i="6"/>
  <c r="L9329" i="6"/>
  <c r="L9011" i="6"/>
  <c r="L917" i="6"/>
  <c r="L7686" i="6"/>
  <c r="L6168" i="6"/>
  <c r="L6169" i="6"/>
  <c r="L6170" i="6"/>
  <c r="L5811" i="6"/>
  <c r="L2074" i="6"/>
  <c r="L2075" i="6"/>
  <c r="L2076" i="6"/>
  <c r="L2077" i="6"/>
  <c r="L2078" i="6"/>
  <c r="L6099" i="6"/>
  <c r="L3840" i="6"/>
  <c r="L5331" i="6"/>
  <c r="L2998" i="6"/>
  <c r="L3450" i="6"/>
  <c r="L3451" i="6"/>
  <c r="L2787" i="6"/>
  <c r="L2545" i="6"/>
  <c r="L2546" i="6"/>
  <c r="L2547" i="6"/>
  <c r="L2548" i="6"/>
  <c r="L2549" i="6"/>
  <c r="L1108" i="6"/>
  <c r="L1109" i="6"/>
  <c r="L1110" i="6"/>
  <c r="L1111" i="6"/>
  <c r="L4617" i="6"/>
  <c r="L6698" i="6"/>
  <c r="L571" i="6"/>
  <c r="L752" i="6"/>
  <c r="L3426" i="6"/>
  <c r="L9731" i="6"/>
  <c r="L798" i="6"/>
  <c r="L8905" i="6"/>
  <c r="L8906" i="6"/>
  <c r="L8907" i="6"/>
  <c r="L8908" i="6"/>
  <c r="L6824" i="6"/>
  <c r="L6122" i="6"/>
  <c r="L9469" i="6"/>
  <c r="L2959" i="6"/>
  <c r="L3564" i="6"/>
  <c r="L2572" i="6"/>
  <c r="L5696" i="6"/>
  <c r="L5697" i="6"/>
  <c r="L5698" i="6"/>
  <c r="L994" i="6"/>
  <c r="L995" i="6"/>
  <c r="L996" i="6"/>
  <c r="L997" i="6"/>
  <c r="L998" i="6"/>
  <c r="L999" i="6"/>
  <c r="L9595" i="6"/>
  <c r="L5456" i="6"/>
  <c r="L5457" i="6"/>
  <c r="L5458" i="6"/>
  <c r="L5262" i="6"/>
  <c r="L2389" i="6"/>
  <c r="L2390" i="6"/>
  <c r="L9056" i="6"/>
  <c r="L9057" i="6"/>
  <c r="L9027" i="6"/>
  <c r="L9028" i="6"/>
  <c r="L6992" i="6"/>
  <c r="L9735" i="6"/>
  <c r="L7541" i="6"/>
  <c r="L7702" i="6"/>
  <c r="L7703" i="6"/>
  <c r="L4351" i="6"/>
  <c r="L3903" i="6"/>
  <c r="L2670" i="6"/>
  <c r="L2671" i="6"/>
  <c r="L2672" i="6"/>
  <c r="L2673" i="6"/>
  <c r="L6606" i="6"/>
  <c r="L2770" i="6"/>
  <c r="L2771" i="6"/>
  <c r="L966" i="6"/>
  <c r="L6564" i="6"/>
  <c r="L161" i="6"/>
  <c r="L5663" i="6"/>
  <c r="L9230" i="6"/>
  <c r="L5247" i="6"/>
  <c r="L3122" i="6"/>
  <c r="L4334" i="6"/>
  <c r="L1294" i="6"/>
  <c r="L2843" i="6"/>
  <c r="L2844" i="6"/>
  <c r="L2845" i="6"/>
  <c r="L5806" i="6"/>
  <c r="L5807" i="6"/>
  <c r="L5808" i="6"/>
  <c r="L2088" i="6"/>
  <c r="L6602" i="6"/>
  <c r="L6603" i="6"/>
  <c r="L6604" i="6"/>
  <c r="L3639" i="6"/>
  <c r="L9841" i="6"/>
  <c r="L9842" i="6"/>
  <c r="L9843" i="6"/>
  <c r="L9844" i="6"/>
  <c r="L9845" i="6"/>
  <c r="L7875" i="6"/>
  <c r="L7876" i="6"/>
  <c r="L9880" i="6"/>
  <c r="L5385" i="6"/>
  <c r="L5690" i="6"/>
  <c r="L5691" i="6"/>
  <c r="L5692" i="6"/>
  <c r="L6100" i="6"/>
  <c r="L6101" i="6"/>
  <c r="L6102" i="6"/>
  <c r="L3411" i="6"/>
  <c r="L5809" i="6"/>
  <c r="L2326" i="6"/>
  <c r="L7065" i="6"/>
  <c r="L7066" i="6"/>
  <c r="L5530" i="6"/>
  <c r="L2334" i="6"/>
  <c r="L372" i="6"/>
  <c r="L373" i="6"/>
  <c r="L374" i="6"/>
  <c r="L5872" i="6"/>
  <c r="L5565" i="6"/>
  <c r="L1353" i="6"/>
  <c r="L2950" i="6"/>
  <c r="L2951" i="6"/>
  <c r="L2952" i="6"/>
  <c r="L2953" i="6"/>
  <c r="L2954" i="6"/>
  <c r="L784" i="6"/>
  <c r="L3667" i="6"/>
  <c r="L3668" i="6"/>
  <c r="L3669" i="6"/>
  <c r="L3670" i="6"/>
  <c r="L7968" i="6"/>
  <c r="L9521" i="6"/>
  <c r="L7419" i="6"/>
  <c r="L7420" i="6"/>
  <c r="L7421" i="6"/>
  <c r="L3000" i="6"/>
  <c r="L3001" i="6"/>
  <c r="L5983" i="6"/>
  <c r="L5984" i="6"/>
  <c r="L9142" i="6"/>
  <c r="L5582" i="6"/>
  <c r="L5583" i="6"/>
  <c r="L5584" i="6"/>
  <c r="L6171" i="6"/>
  <c r="L6172" i="6"/>
  <c r="L6921" i="6"/>
  <c r="L7210" i="6"/>
  <c r="L7211" i="6"/>
  <c r="L9466" i="6"/>
  <c r="L722" i="6"/>
  <c r="L3551" i="6"/>
  <c r="L7786" i="6"/>
  <c r="L7787" i="6"/>
  <c r="L3401" i="6"/>
  <c r="L3402" i="6"/>
  <c r="L3403" i="6"/>
  <c r="L3404" i="6"/>
  <c r="L3405" i="6"/>
  <c r="L5548" i="6"/>
  <c r="L2627" i="6"/>
  <c r="L2628" i="6"/>
  <c r="L3831" i="6"/>
  <c r="L3832" i="6"/>
  <c r="L3935" i="6"/>
  <c r="L3575" i="6"/>
  <c r="L3576" i="6"/>
  <c r="L3577" i="6"/>
  <c r="L5547" i="6"/>
  <c r="L8301" i="6"/>
  <c r="L6609" i="6"/>
  <c r="L8870" i="6"/>
  <c r="L1719" i="6"/>
  <c r="L2118" i="6"/>
  <c r="L120" i="6"/>
  <c r="L121" i="6"/>
  <c r="L3347" i="6"/>
  <c r="L9509" i="6"/>
  <c r="L9510" i="6"/>
  <c r="L9511" i="6"/>
  <c r="L9512" i="6"/>
  <c r="L9910" i="6"/>
  <c r="L297" i="6"/>
  <c r="L2045" i="6"/>
  <c r="L2046" i="6"/>
  <c r="L7515" i="6"/>
  <c r="L3180" i="6"/>
  <c r="L1247" i="6"/>
  <c r="L2674" i="6"/>
  <c r="L2675" i="6"/>
  <c r="L795" i="6"/>
  <c r="L796" i="6"/>
  <c r="L9566" i="6"/>
  <c r="L9567" i="6"/>
  <c r="L4073" i="6"/>
  <c r="L8315" i="6"/>
  <c r="L8316" i="6"/>
  <c r="L8317" i="6"/>
  <c r="L8318" i="6"/>
  <c r="L8014" i="6"/>
  <c r="L5894" i="6"/>
  <c r="L5895" i="6"/>
  <c r="L5896" i="6"/>
  <c r="L1792" i="6"/>
  <c r="L9432" i="6"/>
  <c r="L9433" i="6"/>
  <c r="L9434" i="6"/>
  <c r="L9435" i="6"/>
  <c r="L723" i="6"/>
  <c r="L5828" i="6"/>
  <c r="L3940" i="6"/>
  <c r="L4443" i="6"/>
  <c r="L4444" i="6"/>
  <c r="L4445" i="6"/>
  <c r="L4446" i="6"/>
  <c r="L3040" i="6"/>
  <c r="L1567" i="6"/>
  <c r="L833" i="6"/>
  <c r="L2519" i="6"/>
  <c r="L3693" i="6"/>
  <c r="L6422" i="6"/>
  <c r="L6423" i="6"/>
  <c r="L6129" i="6"/>
  <c r="L6948" i="6"/>
  <c r="L6949" i="6"/>
  <c r="L6950" i="6"/>
  <c r="L6951" i="6"/>
  <c r="L6952" i="6"/>
  <c r="L4787" i="6"/>
  <c r="L4788" i="6"/>
  <c r="L4789" i="6"/>
  <c r="L1730" i="6"/>
  <c r="L9580" i="6"/>
  <c r="L9581" i="6"/>
  <c r="L2640" i="6"/>
  <c r="L1953" i="6"/>
  <c r="L8185" i="6"/>
  <c r="L3283" i="6"/>
  <c r="L424" i="6"/>
  <c r="L6484" i="6"/>
  <c r="L6485" i="6"/>
  <c r="L6486" i="6"/>
  <c r="L6487" i="6"/>
  <c r="L3725" i="6"/>
  <c r="L6173" i="6"/>
  <c r="L4782" i="6"/>
  <c r="L4783" i="6"/>
  <c r="L8916" i="6"/>
  <c r="L8917" i="6"/>
  <c r="L8918" i="6"/>
  <c r="L8919" i="6"/>
  <c r="L8920" i="6"/>
  <c r="L8921" i="6"/>
  <c r="L8922" i="6"/>
  <c r="L8923" i="6"/>
  <c r="L5029" i="6"/>
  <c r="L4548" i="6"/>
  <c r="L528" i="6"/>
  <c r="L7535" i="6"/>
  <c r="L7536" i="6"/>
  <c r="L7537" i="6"/>
  <c r="L2832" i="6"/>
  <c r="L3833" i="6"/>
  <c r="L3327" i="6"/>
  <c r="L3412" i="6"/>
  <c r="L3413" i="6"/>
  <c r="L6004" i="6"/>
  <c r="L8065" i="6"/>
  <c r="L8066" i="6"/>
  <c r="L3107" i="6"/>
  <c r="L3108" i="6"/>
  <c r="L3109" i="6"/>
  <c r="L3110" i="6"/>
  <c r="L3111" i="6"/>
  <c r="L980" i="6"/>
  <c r="L4565" i="6"/>
  <c r="L4566" i="6"/>
  <c r="L3659" i="6"/>
  <c r="L3660" i="6"/>
  <c r="L8532" i="6"/>
  <c r="L529" i="6"/>
  <c r="L3459" i="6"/>
  <c r="L699" i="6"/>
  <c r="L4996" i="6"/>
  <c r="L4997" i="6"/>
  <c r="L4998" i="6"/>
  <c r="L8082" i="6"/>
  <c r="L4714" i="6"/>
  <c r="L4715" i="6"/>
  <c r="L4716" i="6"/>
  <c r="L4084" i="6"/>
  <c r="L9074" i="6"/>
  <c r="L1458" i="6"/>
  <c r="L2255" i="6"/>
  <c r="L2256" i="6"/>
  <c r="L2257" i="6"/>
  <c r="L2258" i="6"/>
  <c r="L2259" i="6"/>
  <c r="L2260" i="6"/>
  <c r="L2261" i="6"/>
  <c r="L7877" i="6"/>
  <c r="L4822" i="6"/>
  <c r="L8757" i="6"/>
  <c r="L8978" i="6"/>
  <c r="L8979" i="6"/>
  <c r="L8440" i="6"/>
  <c r="L8441" i="6"/>
  <c r="L8442" i="6"/>
  <c r="L9856" i="6"/>
  <c r="L6198" i="6"/>
  <c r="L2047" i="6"/>
  <c r="L2048" i="6"/>
  <c r="L685" i="6"/>
  <c r="L5102" i="6"/>
  <c r="L5103" i="6"/>
  <c r="L5104" i="6"/>
  <c r="L5105" i="6"/>
  <c r="L5106" i="6"/>
  <c r="L5107" i="6"/>
  <c r="L5108" i="6"/>
  <c r="L3337" i="6"/>
  <c r="L3338" i="6"/>
  <c r="L2928" i="6"/>
  <c r="L5935" i="6"/>
  <c r="L5936" i="6"/>
  <c r="L5937" i="6"/>
  <c r="L5938" i="6"/>
  <c r="L5939" i="6"/>
  <c r="L7163" i="6"/>
  <c r="L2152" i="6"/>
  <c r="L2153" i="6"/>
  <c r="L2154" i="6"/>
  <c r="L9903" i="6"/>
  <c r="L4530" i="6"/>
  <c r="L2788" i="6"/>
  <c r="L327" i="6"/>
  <c r="L328" i="6"/>
  <c r="L4812" i="6"/>
  <c r="L6461" i="6"/>
  <c r="L6699" i="6"/>
  <c r="L6700" i="6"/>
  <c r="L6311" i="6"/>
  <c r="L6312" i="6"/>
  <c r="L3156" i="6"/>
  <c r="L3157" i="6"/>
  <c r="L3158" i="6"/>
  <c r="L7365" i="6"/>
  <c r="L7366" i="6"/>
  <c r="L5367" i="6"/>
  <c r="L5368" i="6"/>
  <c r="L1551" i="6"/>
  <c r="L1552" i="6"/>
  <c r="L1553" i="6"/>
  <c r="L4831" i="6"/>
  <c r="L4832" i="6"/>
  <c r="L4833" i="6"/>
  <c r="L4834" i="6"/>
  <c r="L5816" i="6"/>
  <c r="L5817" i="6"/>
  <c r="L3339" i="6"/>
  <c r="L3340" i="6"/>
  <c r="L6329" i="6"/>
  <c r="L6330" i="6"/>
  <c r="L6331" i="6"/>
  <c r="L6332" i="6"/>
  <c r="L6675" i="6"/>
  <c r="L4417" i="6"/>
  <c r="L4418" i="6"/>
  <c r="L1468" i="6"/>
  <c r="L1469" i="6"/>
  <c r="L7890" i="6"/>
  <c r="L7891" i="6"/>
  <c r="L3597" i="6"/>
  <c r="L4962" i="6"/>
  <c r="L4963" i="6"/>
  <c r="L218" i="6"/>
  <c r="L7794" i="6"/>
  <c r="L7878" i="6"/>
  <c r="L7879" i="6"/>
  <c r="L4389" i="6"/>
  <c r="L4390" i="6"/>
  <c r="L2945" i="6"/>
  <c r="L2391" i="6"/>
  <c r="L2392" i="6"/>
  <c r="L2393" i="6"/>
  <c r="L2262" i="6"/>
  <c r="L2263" i="6"/>
  <c r="L6961" i="6"/>
  <c r="L2929" i="6"/>
  <c r="L8142" i="6"/>
  <c r="L8143" i="6"/>
  <c r="L8144" i="6"/>
  <c r="L8145" i="6"/>
  <c r="L4947" i="6"/>
  <c r="L4948" i="6"/>
  <c r="L5534" i="6"/>
  <c r="L9553" i="6"/>
  <c r="L572" i="6"/>
  <c r="L3936" i="6"/>
  <c r="L3937" i="6"/>
  <c r="L8015" i="6"/>
  <c r="L8016" i="6"/>
  <c r="L1775" i="6"/>
  <c r="L4419" i="6"/>
  <c r="L976" i="6"/>
  <c r="L977" i="6"/>
  <c r="L978" i="6"/>
  <c r="L2375" i="6"/>
  <c r="L5693" i="6"/>
  <c r="L5694" i="6"/>
  <c r="L7175" i="6"/>
  <c r="L6294" i="6"/>
  <c r="L6295" i="6"/>
  <c r="L6296" i="6"/>
  <c r="L6297" i="6"/>
  <c r="L6298" i="6"/>
  <c r="L6250" i="6"/>
  <c r="L890" i="6"/>
  <c r="L891" i="6"/>
  <c r="L892" i="6"/>
  <c r="L893" i="6"/>
  <c r="L2901" i="6"/>
  <c r="L6020" i="6"/>
  <c r="L9707" i="6"/>
  <c r="L9708" i="6"/>
  <c r="L7423" i="6"/>
  <c r="L8730" i="6"/>
  <c r="L4685" i="6"/>
  <c r="L6392" i="6"/>
  <c r="L7335" i="6"/>
  <c r="L1295" i="6"/>
  <c r="L1296" i="6"/>
  <c r="L1297" i="6"/>
  <c r="L1298" i="6"/>
  <c r="L1299" i="6"/>
  <c r="L9677" i="6"/>
  <c r="L9678" i="6"/>
  <c r="L9679" i="6"/>
  <c r="L5777" i="6"/>
  <c r="L5778" i="6"/>
  <c r="L8416" i="6"/>
  <c r="L162" i="6"/>
  <c r="L163" i="6"/>
  <c r="L164" i="6"/>
  <c r="L165" i="6"/>
  <c r="L7295" i="6"/>
  <c r="L7296" i="6"/>
  <c r="L7297" i="6"/>
  <c r="L7298" i="6"/>
  <c r="L8724" i="6"/>
  <c r="L6796" i="6"/>
  <c r="L6797" i="6"/>
  <c r="L82" i="6"/>
  <c r="L1092" i="6"/>
  <c r="L1093" i="6"/>
  <c r="L1094" i="6"/>
  <c r="L1771" i="6"/>
  <c r="L6922" i="6"/>
  <c r="L6923" i="6"/>
  <c r="L6924" i="6"/>
  <c r="L6925" i="6"/>
  <c r="L6926" i="6"/>
  <c r="L6005" i="6"/>
  <c r="L8854" i="6"/>
  <c r="L8855" i="6"/>
  <c r="L4005" i="6"/>
  <c r="L457" i="6"/>
  <c r="L458" i="6"/>
  <c r="L459" i="6"/>
  <c r="L8717" i="6"/>
  <c r="L8718" i="6"/>
  <c r="L700" i="6"/>
  <c r="L4725" i="6"/>
  <c r="L4726" i="6"/>
  <c r="L1417" i="6"/>
  <c r="L1418" i="6"/>
  <c r="L7776" i="6"/>
  <c r="L7777" i="6"/>
  <c r="L4974" i="6"/>
  <c r="L1043" i="6"/>
  <c r="L1044" i="6"/>
  <c r="L9058" i="6"/>
  <c r="L9059" i="6"/>
  <c r="L9060" i="6"/>
  <c r="L9185" i="6"/>
  <c r="L460" i="6"/>
  <c r="L4128" i="6"/>
  <c r="L4129" i="6"/>
  <c r="L4384" i="6"/>
  <c r="L6213" i="6"/>
  <c r="L9154" i="6"/>
  <c r="L4707" i="6"/>
  <c r="L4708" i="6"/>
  <c r="L4709" i="6"/>
  <c r="L4710" i="6"/>
  <c r="L7139" i="6"/>
  <c r="L7140" i="6"/>
  <c r="L5171" i="6"/>
  <c r="L5172" i="6"/>
  <c r="L5173" i="6"/>
  <c r="L5174" i="6"/>
  <c r="L4968" i="6"/>
  <c r="L4969" i="6"/>
  <c r="L4970" i="6"/>
  <c r="L3447" i="6"/>
  <c r="L7956" i="6"/>
  <c r="L957" i="6"/>
  <c r="L860" i="6"/>
  <c r="L861" i="6"/>
  <c r="L862" i="6"/>
  <c r="L863" i="6"/>
  <c r="L5332" i="6"/>
  <c r="L5333" i="6"/>
  <c r="L5334" i="6"/>
  <c r="L5335" i="6"/>
  <c r="L5336" i="6"/>
  <c r="L9709" i="6"/>
  <c r="L9596" i="6"/>
  <c r="L4208" i="6"/>
  <c r="L4209" i="6"/>
  <c r="L2293" i="6"/>
  <c r="L5825" i="6"/>
  <c r="L5826" i="6"/>
  <c r="L5827" i="6"/>
  <c r="L6727" i="6"/>
  <c r="L7687" i="6"/>
  <c r="L7688" i="6"/>
  <c r="L7689" i="6"/>
  <c r="L166" i="6"/>
  <c r="L167" i="6"/>
  <c r="L5636" i="6"/>
  <c r="L1720" i="6"/>
  <c r="L1721" i="6"/>
  <c r="L6036" i="6"/>
  <c r="L6037" i="6"/>
  <c r="L6038" i="6"/>
  <c r="L6039" i="6"/>
  <c r="L9076" i="6"/>
  <c r="L4028" i="6"/>
  <c r="L4029" i="6"/>
  <c r="L1117" i="6"/>
  <c r="L8224" i="6"/>
  <c r="L8450" i="6"/>
  <c r="L83" i="6"/>
  <c r="L84" i="6"/>
  <c r="L8093" i="6"/>
  <c r="L122" i="6"/>
  <c r="L123" i="6"/>
  <c r="L124" i="6"/>
  <c r="L125" i="6"/>
  <c r="L126" i="6"/>
  <c r="L9140" i="6"/>
  <c r="L8856" i="6"/>
  <c r="L66" i="6"/>
  <c r="L67" i="6"/>
  <c r="L530" i="6"/>
  <c r="L531" i="6"/>
  <c r="L532" i="6"/>
  <c r="L533" i="6"/>
  <c r="L3985" i="6"/>
  <c r="L3986" i="6"/>
  <c r="L3987" i="6"/>
  <c r="L834" i="6"/>
  <c r="L4030" i="6"/>
  <c r="L4031" i="6"/>
  <c r="L8029" i="6"/>
  <c r="L425" i="6"/>
  <c r="L426" i="6"/>
  <c r="L2884" i="6"/>
  <c r="L8396" i="6"/>
  <c r="L2651" i="6"/>
  <c r="L573" i="6"/>
  <c r="L574" i="6"/>
  <c r="L575" i="6"/>
  <c r="L576" i="6"/>
  <c r="L8565" i="6"/>
  <c r="L6617" i="6"/>
  <c r="L9907" i="6"/>
  <c r="L5699" i="6"/>
  <c r="L5700" i="6"/>
  <c r="L5701" i="6"/>
  <c r="L5702" i="6"/>
  <c r="L6199" i="6"/>
  <c r="L6200" i="6"/>
  <c r="L6201" i="6"/>
  <c r="L6202" i="6"/>
  <c r="L5979" i="6"/>
  <c r="L5980" i="6"/>
  <c r="L1220" i="6"/>
  <c r="L1069" i="6"/>
  <c r="L1070" i="6"/>
  <c r="L9097" i="6"/>
  <c r="L9098" i="6"/>
  <c r="L768" i="6"/>
  <c r="L2910" i="6"/>
  <c r="L2911" i="6"/>
  <c r="L2520" i="6"/>
  <c r="L9355" i="6"/>
  <c r="L8267" i="6"/>
  <c r="L8268" i="6"/>
  <c r="L7726" i="6"/>
  <c r="L7727" i="6"/>
  <c r="L653" i="6"/>
  <c r="L654" i="6"/>
  <c r="L655" i="6"/>
  <c r="L656" i="6"/>
  <c r="L2041" i="6"/>
  <c r="L2464" i="6"/>
  <c r="L6006" i="6"/>
  <c r="L5750" i="6"/>
  <c r="L2930" i="6"/>
  <c r="L2931" i="6"/>
  <c r="L3452" i="6"/>
  <c r="L3453" i="6"/>
  <c r="L5588" i="6"/>
  <c r="L5589" i="6"/>
  <c r="L8162" i="6"/>
  <c r="L8163" i="6"/>
  <c r="L6393" i="6"/>
  <c r="L4673" i="6"/>
  <c r="L7301" i="6"/>
  <c r="L4999" i="6"/>
  <c r="L5000" i="6"/>
  <c r="L5001" i="6"/>
  <c r="L4377" i="6"/>
  <c r="L4378" i="6"/>
  <c r="L9252" i="6"/>
  <c r="L1678" i="6"/>
  <c r="L1679" i="6"/>
  <c r="L2192" i="6"/>
  <c r="L9019" i="6"/>
  <c r="L6704" i="6"/>
  <c r="L6705" i="6"/>
  <c r="L7707" i="6"/>
  <c r="L7708" i="6"/>
  <c r="L592" i="6"/>
  <c r="L3454" i="6"/>
  <c r="L8871" i="6"/>
  <c r="L8786" i="6"/>
  <c r="L6798" i="6"/>
  <c r="L3960" i="6"/>
  <c r="L189" i="6"/>
  <c r="L190" i="6"/>
  <c r="L191" i="6"/>
  <c r="L192" i="6"/>
  <c r="L193" i="6"/>
  <c r="L8844" i="6"/>
  <c r="L7508" i="6"/>
  <c r="L9738" i="6"/>
  <c r="L9739" i="6"/>
  <c r="L9740" i="6"/>
  <c r="L1343" i="6"/>
  <c r="L6913" i="6"/>
  <c r="L6525" i="6"/>
  <c r="L6610" i="6"/>
  <c r="L6611" i="6"/>
  <c r="L5083" i="6"/>
  <c r="L6356" i="6"/>
  <c r="L6357" i="6"/>
  <c r="L5730" i="6"/>
  <c r="L8681" i="6"/>
  <c r="L8682" i="6"/>
  <c r="L8683" i="6"/>
  <c r="L2411" i="6"/>
  <c r="L5802" i="6"/>
  <c r="L4567" i="6"/>
  <c r="L4568" i="6"/>
  <c r="L375" i="6"/>
  <c r="L7388" i="6"/>
  <c r="L4531" i="6"/>
  <c r="L4532" i="6"/>
  <c r="L9616" i="6"/>
  <c r="L6511" i="6"/>
  <c r="L6512" i="6"/>
  <c r="L8566" i="6"/>
  <c r="L5762" i="6"/>
  <c r="L5763" i="6"/>
  <c r="L1502" i="6"/>
  <c r="L1503" i="6"/>
  <c r="L918" i="6"/>
  <c r="L7937" i="6"/>
  <c r="L7938" i="6"/>
  <c r="L4447" i="6"/>
  <c r="L4264" i="6"/>
  <c r="L4265" i="6"/>
  <c r="L6049" i="6"/>
  <c r="L4379" i="6"/>
  <c r="L1095" i="6"/>
  <c r="L7305" i="6"/>
  <c r="L7306" i="6"/>
  <c r="L7432" i="6"/>
  <c r="L7433" i="6"/>
  <c r="L7434" i="6"/>
  <c r="L7435" i="6"/>
  <c r="L9644" i="6"/>
  <c r="L1112" i="6"/>
  <c r="L1113" i="6"/>
  <c r="L1114" i="6"/>
  <c r="L6497" i="6"/>
  <c r="L6498" i="6"/>
  <c r="L6499" i="6"/>
  <c r="L6500" i="6"/>
  <c r="L6501" i="6"/>
  <c r="L6502" i="6"/>
  <c r="L7488" i="6"/>
  <c r="L7489" i="6"/>
  <c r="L7490" i="6"/>
  <c r="L8694" i="6"/>
  <c r="L8695" i="6"/>
  <c r="L8696" i="6"/>
  <c r="L8697" i="6"/>
  <c r="L5784" i="6"/>
  <c r="L3237" i="6"/>
  <c r="L3238" i="6"/>
  <c r="L3239" i="6"/>
  <c r="L3240" i="6"/>
  <c r="L5139" i="6"/>
  <c r="L5140" i="6"/>
  <c r="L2932" i="6"/>
  <c r="L553" i="6"/>
  <c r="L3709" i="6"/>
  <c r="L4695" i="6"/>
  <c r="L4696" i="6"/>
  <c r="L6251" i="6"/>
  <c r="L2418" i="6"/>
  <c r="L1623" i="6"/>
  <c r="L5594" i="6"/>
  <c r="L5595" i="6"/>
  <c r="L2394" i="6"/>
  <c r="L2395" i="6"/>
  <c r="L7006" i="6"/>
  <c r="L5495" i="6"/>
  <c r="L5496" i="6"/>
  <c r="L5497" i="6"/>
  <c r="L9914" i="6"/>
  <c r="L9915" i="6"/>
  <c r="L9020" i="6"/>
  <c r="L1225" i="6"/>
  <c r="L4517" i="6"/>
  <c r="L2442" i="6"/>
  <c r="L2443" i="6"/>
  <c r="L2444" i="6"/>
  <c r="L6825" i="6"/>
  <c r="L5837" i="6"/>
  <c r="L5838" i="6"/>
  <c r="L5839" i="6"/>
  <c r="L9455" i="6"/>
  <c r="L9456" i="6"/>
  <c r="L6779" i="6"/>
  <c r="L6780" i="6"/>
  <c r="L6781" i="6"/>
  <c r="L4770" i="6"/>
  <c r="L9933" i="6"/>
  <c r="L9161" i="6"/>
  <c r="L9162" i="6"/>
  <c r="L9163" i="6"/>
  <c r="L4740" i="6"/>
  <c r="L4741" i="6"/>
  <c r="L3565" i="6"/>
  <c r="L3566" i="6"/>
  <c r="L7409" i="6"/>
  <c r="L7410" i="6"/>
  <c r="L5012" i="6"/>
  <c r="L5013" i="6"/>
  <c r="L5014" i="6"/>
  <c r="L5626" i="6"/>
  <c r="L5627" i="6"/>
  <c r="L3661" i="6"/>
  <c r="L3662" i="6"/>
  <c r="L3663" i="6"/>
  <c r="L3664" i="6"/>
  <c r="L2277" i="6"/>
  <c r="L2278" i="6"/>
  <c r="L5613" i="6"/>
  <c r="L3855" i="6"/>
  <c r="L3856" i="6"/>
  <c r="L1862" i="6"/>
  <c r="L1863" i="6"/>
  <c r="L1864" i="6"/>
  <c r="L1865" i="6"/>
  <c r="L1866" i="6"/>
  <c r="L1867" i="6"/>
  <c r="L1868" i="6"/>
  <c r="L1869" i="6"/>
  <c r="L7067" i="6"/>
  <c r="L7068" i="6"/>
  <c r="L7069" i="6"/>
  <c r="L7070" i="6"/>
  <c r="L7071" i="6"/>
  <c r="L6526" i="6"/>
  <c r="L6527" i="6"/>
  <c r="L8283" i="6"/>
  <c r="L8284" i="6"/>
  <c r="L9543" i="6"/>
  <c r="L9544" i="6"/>
  <c r="L9545" i="6"/>
  <c r="L9546" i="6"/>
  <c r="L4130" i="6"/>
  <c r="L4131" i="6"/>
  <c r="L4045" i="6"/>
  <c r="L4046" i="6"/>
  <c r="L3665" i="6"/>
  <c r="L5435" i="6"/>
  <c r="L5436" i="6"/>
  <c r="L1889" i="6"/>
  <c r="L1890" i="6"/>
  <c r="L239" i="6"/>
  <c r="L240" i="6"/>
  <c r="L7828" i="6"/>
  <c r="L8219" i="6"/>
  <c r="L8220" i="6"/>
  <c r="L1226" i="6"/>
  <c r="L3777" i="6"/>
  <c r="L554" i="6"/>
  <c r="L701" i="6"/>
  <c r="L7088" i="6"/>
  <c r="L7089" i="6"/>
  <c r="L1096" i="6"/>
  <c r="L1097" i="6"/>
  <c r="L1098" i="6"/>
  <c r="L864" i="6"/>
  <c r="L865" i="6"/>
  <c r="L866" i="6"/>
  <c r="L867" i="6"/>
  <c r="L2921" i="6"/>
  <c r="L8567" i="6"/>
  <c r="L1954" i="6"/>
  <c r="L1955" i="6"/>
  <c r="L8067" i="6"/>
  <c r="L4569" i="6"/>
  <c r="L4570" i="6"/>
  <c r="L4571" i="6"/>
  <c r="L4572" i="6"/>
  <c r="L4573" i="6"/>
  <c r="L4574" i="6"/>
  <c r="L3123" i="6"/>
  <c r="L967" i="6"/>
  <c r="L968" i="6"/>
  <c r="L969" i="6"/>
  <c r="L9292" i="6"/>
  <c r="L9293" i="6"/>
  <c r="L9294" i="6"/>
  <c r="L9295" i="6"/>
  <c r="L2429" i="6"/>
  <c r="L2430" i="6"/>
  <c r="L3938" i="6"/>
  <c r="L3939" i="6"/>
  <c r="L3640" i="6"/>
  <c r="L3050" i="6"/>
  <c r="L1318" i="6"/>
  <c r="L1319" i="6"/>
  <c r="L9895" i="6"/>
  <c r="L9896" i="6"/>
  <c r="L9897" i="6"/>
  <c r="L9898" i="6"/>
  <c r="L9899" i="6"/>
  <c r="L9900" i="6"/>
  <c r="L769" i="6"/>
  <c r="L1667" i="6"/>
  <c r="L6664" i="6"/>
  <c r="L6665" i="6"/>
  <c r="L555" i="6"/>
  <c r="L556" i="6"/>
  <c r="L9901" i="6"/>
  <c r="L6766" i="6"/>
  <c r="L6767" i="6"/>
  <c r="L1760" i="6"/>
  <c r="L1761" i="6"/>
  <c r="L5317" i="6"/>
  <c r="L5318" i="6"/>
  <c r="L1668" i="6"/>
  <c r="L8719" i="6"/>
  <c r="L5239" i="6"/>
  <c r="L5240" i="6"/>
  <c r="L461" i="6"/>
  <c r="L462" i="6"/>
  <c r="L463" i="6"/>
  <c r="L4335" i="6"/>
  <c r="L1504" i="6"/>
  <c r="L3328" i="6"/>
  <c r="L1669" i="6"/>
  <c r="L8417" i="6"/>
  <c r="L6333" i="6"/>
  <c r="L2217" i="6"/>
  <c r="L2218" i="6"/>
  <c r="L478" i="6"/>
  <c r="L9612" i="6"/>
  <c r="L8819" i="6"/>
  <c r="L8820" i="6"/>
  <c r="L3051" i="6"/>
  <c r="L670" i="6"/>
  <c r="L2396" i="6"/>
  <c r="L2397" i="6"/>
  <c r="L7643" i="6"/>
  <c r="L7644" i="6"/>
  <c r="L7645" i="6"/>
  <c r="L7646" i="6"/>
  <c r="L7647" i="6"/>
  <c r="L7648" i="6"/>
  <c r="L7649" i="6"/>
  <c r="L7650" i="6"/>
  <c r="L7651" i="6"/>
  <c r="L6830" i="6"/>
  <c r="L9743" i="6"/>
  <c r="L9744" i="6"/>
  <c r="L9745" i="6"/>
  <c r="L9746" i="6"/>
  <c r="L4649" i="6"/>
  <c r="L3017" i="6"/>
  <c r="L3018" i="6"/>
  <c r="L6439" i="6"/>
  <c r="L6440" i="6"/>
  <c r="L5536" i="6"/>
  <c r="L5537" i="6"/>
  <c r="L3072" i="6"/>
  <c r="L1991" i="6"/>
  <c r="L1992" i="6"/>
  <c r="L1993" i="6"/>
  <c r="L4006" i="6"/>
  <c r="L4007" i="6"/>
  <c r="L1320" i="6"/>
  <c r="L1321" i="6"/>
  <c r="L1322" i="6"/>
  <c r="L1586" i="6"/>
  <c r="L1587" i="6"/>
  <c r="L1588" i="6"/>
  <c r="L6252" i="6"/>
  <c r="L6438" i="6"/>
  <c r="L4242" i="6"/>
  <c r="L1505" i="6"/>
  <c r="L1506" i="6"/>
  <c r="L2609" i="6"/>
  <c r="L2610" i="6"/>
  <c r="L1431" i="6"/>
  <c r="L8654" i="6"/>
  <c r="L8655" i="6"/>
  <c r="L8656" i="6"/>
  <c r="L8657" i="6"/>
  <c r="L8658" i="6"/>
  <c r="L5656" i="6"/>
  <c r="L3099" i="6"/>
  <c r="L3100" i="6"/>
  <c r="L3101" i="6"/>
  <c r="L3102" i="6"/>
  <c r="L3103" i="6"/>
  <c r="L3414" i="6"/>
  <c r="L3415" i="6"/>
  <c r="L4310" i="6"/>
  <c r="L4311" i="6"/>
  <c r="L1300" i="6"/>
  <c r="L1301" i="6"/>
  <c r="L6214" i="6"/>
  <c r="L6215" i="6"/>
  <c r="L6216" i="6"/>
  <c r="L5831" i="6"/>
  <c r="L5832" i="6"/>
  <c r="L5833" i="6"/>
  <c r="L5834" i="6"/>
  <c r="L2902" i="6"/>
  <c r="L2903" i="6"/>
  <c r="L2904" i="6"/>
  <c r="L2905" i="6"/>
  <c r="L9077" i="6"/>
  <c r="L9418" i="6"/>
  <c r="L9419" i="6"/>
  <c r="L5531" i="6"/>
  <c r="L807" i="6"/>
  <c r="L7461" i="6"/>
  <c r="L7462" i="6"/>
  <c r="L7463" i="6"/>
  <c r="L2560" i="6"/>
  <c r="L5153" i="6"/>
  <c r="L6057" i="6"/>
  <c r="L68" i="6"/>
  <c r="L180" i="6"/>
  <c r="L5324" i="6"/>
  <c r="L8098" i="6"/>
  <c r="L8099" i="6"/>
  <c r="L8100" i="6"/>
  <c r="L8101" i="6"/>
  <c r="L8102" i="6"/>
  <c r="L1848" i="6"/>
  <c r="L1722" i="6"/>
  <c r="L3241" i="6"/>
  <c r="L3242" i="6"/>
  <c r="L3243" i="6"/>
  <c r="L3244" i="6"/>
  <c r="L7345" i="6"/>
  <c r="L2979" i="6"/>
  <c r="L6584" i="6"/>
  <c r="L8857" i="6"/>
  <c r="L8858" i="6"/>
  <c r="L8859" i="6"/>
  <c r="L8860" i="6"/>
  <c r="L8861" i="6"/>
  <c r="L8862" i="6"/>
  <c r="L3904" i="6"/>
  <c r="L6869" i="6"/>
  <c r="L9345" i="6"/>
  <c r="L4731" i="6"/>
  <c r="L4732" i="6"/>
  <c r="L2740" i="6"/>
  <c r="L9819" i="6"/>
  <c r="L9820" i="6"/>
  <c r="L1344" i="6"/>
  <c r="L1345" i="6"/>
  <c r="L264" i="6"/>
  <c r="L265" i="6"/>
  <c r="L5676" i="6"/>
  <c r="L7955" i="6"/>
  <c r="L4266" i="6"/>
  <c r="L6620" i="6"/>
  <c r="L6621" i="6"/>
  <c r="L6622" i="6"/>
  <c r="L8627" i="6"/>
  <c r="L8628" i="6"/>
  <c r="L1207" i="6"/>
  <c r="L1208" i="6"/>
  <c r="L9211" i="6"/>
  <c r="L9212" i="6"/>
  <c r="L9213" i="6"/>
  <c r="L9214" i="6"/>
  <c r="L8934" i="6"/>
  <c r="L4391" i="6"/>
  <c r="L8304" i="6"/>
  <c r="L9536" i="6"/>
  <c r="L7016" i="6"/>
  <c r="L7017" i="6"/>
  <c r="L7346" i="6"/>
  <c r="L7073" i="6"/>
  <c r="L7074" i="6"/>
  <c r="L7075" i="6"/>
  <c r="L7076" i="6"/>
  <c r="L6768" i="6"/>
  <c r="L2412" i="6"/>
  <c r="L1905" i="6"/>
  <c r="L8700" i="6"/>
  <c r="L9485" i="6"/>
  <c r="L8045" i="6"/>
  <c r="L2785" i="6"/>
  <c r="L2786" i="6"/>
  <c r="L7880" i="6"/>
  <c r="L7464" i="6"/>
  <c r="L4320" i="6"/>
  <c r="L2406" i="6"/>
  <c r="L4380" i="6"/>
  <c r="L8980" i="6"/>
  <c r="L2351" i="6"/>
  <c r="L6714" i="6"/>
  <c r="L6715" i="6"/>
  <c r="L6716" i="6"/>
  <c r="L6717" i="6"/>
  <c r="L5071" i="6"/>
  <c r="L2407" i="6"/>
  <c r="L2408" i="6"/>
  <c r="L8721" i="6"/>
  <c r="L8722" i="6"/>
  <c r="L8432" i="6"/>
  <c r="L8659" i="6"/>
  <c r="L534" i="6"/>
  <c r="L9871" i="6"/>
  <c r="L8112" i="6"/>
  <c r="L3817" i="6"/>
  <c r="L843" i="6"/>
  <c r="L844" i="6"/>
  <c r="L845" i="6"/>
  <c r="L846" i="6"/>
  <c r="L847" i="6"/>
  <c r="L848" i="6"/>
  <c r="L849" i="6"/>
  <c r="L850" i="6"/>
  <c r="L7447" i="6"/>
  <c r="L7448" i="6"/>
  <c r="L7449" i="6"/>
  <c r="L7450" i="6"/>
  <c r="L9003" i="6"/>
  <c r="L9004" i="6"/>
  <c r="L9005" i="6"/>
  <c r="L835" i="6"/>
  <c r="L7340" i="6"/>
  <c r="L9221" i="6"/>
  <c r="L3641" i="6"/>
  <c r="L3642" i="6"/>
  <c r="L1115" i="6"/>
  <c r="L241" i="6"/>
  <c r="L6706" i="6"/>
  <c r="L4753" i="6"/>
  <c r="L3294" i="6"/>
  <c r="L3295" i="6"/>
  <c r="L808" i="6"/>
  <c r="L5897" i="6"/>
  <c r="L5898" i="6"/>
  <c r="L5319" i="6"/>
  <c r="L5320" i="6"/>
  <c r="L851" i="6"/>
  <c r="L852" i="6"/>
  <c r="L853" i="6"/>
  <c r="L5241" i="6"/>
  <c r="L6358" i="6"/>
  <c r="L5429" i="6"/>
  <c r="L5430" i="6"/>
  <c r="L4153" i="6"/>
  <c r="L4154" i="6"/>
  <c r="L9688" i="6"/>
  <c r="L9689" i="6"/>
  <c r="L9690" i="6"/>
  <c r="L9691" i="6"/>
  <c r="L4752" i="6"/>
  <c r="L8179" i="6"/>
  <c r="L2376" i="6"/>
  <c r="L4155" i="6"/>
  <c r="L9821" i="6"/>
  <c r="L9883" i="6"/>
  <c r="L7040" i="6"/>
  <c r="L7041" i="6"/>
  <c r="L7042" i="6"/>
  <c r="L2553" i="6"/>
  <c r="L5803" i="6"/>
  <c r="L8146" i="6"/>
  <c r="L8147" i="6"/>
  <c r="L8148" i="6"/>
  <c r="L351" i="6"/>
  <c r="L352" i="6"/>
  <c r="L353" i="6"/>
  <c r="L354" i="6"/>
  <c r="L355" i="6"/>
  <c r="L2885" i="6"/>
  <c r="L2079" i="6"/>
  <c r="L979" i="6"/>
  <c r="L4074" i="6"/>
  <c r="L4075" i="6"/>
  <c r="L4076" i="6"/>
  <c r="L4077" i="6"/>
  <c r="L2279" i="6"/>
  <c r="L4279" i="6"/>
  <c r="L1589" i="6"/>
  <c r="L1590" i="6"/>
  <c r="L7538" i="6"/>
  <c r="L7142" i="6"/>
  <c r="L7143" i="6"/>
  <c r="L7144" i="6"/>
  <c r="L7145" i="6"/>
  <c r="L8619" i="6"/>
  <c r="L8620" i="6"/>
  <c r="L5049" i="6"/>
  <c r="L5050" i="6"/>
  <c r="L5051" i="6"/>
  <c r="L7573" i="6"/>
  <c r="L6448" i="6"/>
  <c r="L7457" i="6"/>
  <c r="L4321" i="6"/>
  <c r="L6253" i="6"/>
  <c r="L6254" i="6"/>
  <c r="L6194" i="6"/>
  <c r="L8671" i="6"/>
  <c r="L5372" i="6"/>
  <c r="L5373" i="6"/>
  <c r="L5374" i="6"/>
  <c r="L5375" i="6"/>
  <c r="L5376" i="6"/>
  <c r="L5377" i="6"/>
  <c r="L7436" i="6"/>
  <c r="L9720" i="6"/>
  <c r="L9721" i="6"/>
  <c r="L9722" i="6"/>
  <c r="L2098" i="6"/>
  <c r="L6782" i="6"/>
  <c r="L6783" i="6"/>
  <c r="L6784" i="6"/>
  <c r="L6785" i="6"/>
  <c r="L6786" i="6"/>
  <c r="L7097" i="6"/>
  <c r="L7480" i="6"/>
  <c r="L7481" i="6"/>
  <c r="L7482" i="6"/>
  <c r="L1470" i="6"/>
  <c r="L1471" i="6"/>
  <c r="L1472" i="6"/>
  <c r="L1473" i="6"/>
  <c r="L5128" i="6"/>
  <c r="L2176" i="6"/>
  <c r="L1725" i="6"/>
  <c r="L4650" i="6"/>
  <c r="L3829" i="6"/>
  <c r="L2712" i="6"/>
  <c r="L1956" i="6"/>
  <c r="L9537" i="6"/>
  <c r="L9538" i="6"/>
  <c r="L4790" i="6"/>
  <c r="L4791" i="6"/>
  <c r="L1474" i="6"/>
  <c r="L1475" i="6"/>
  <c r="L3200" i="6"/>
  <c r="L3201" i="6"/>
  <c r="L3202" i="6"/>
  <c r="L6831" i="6"/>
  <c r="L7674" i="6"/>
  <c r="L2554" i="6"/>
  <c r="L4533" i="6"/>
  <c r="L9514" i="6"/>
  <c r="L5069" i="6"/>
  <c r="L6528" i="6"/>
  <c r="L868" i="6"/>
  <c r="L869" i="6"/>
  <c r="L356" i="6"/>
  <c r="L357" i="6"/>
  <c r="L5297" i="6"/>
  <c r="L5298" i="6"/>
  <c r="L981" i="6"/>
  <c r="L4366" i="6"/>
  <c r="L8488" i="6"/>
  <c r="L8489" i="6"/>
  <c r="L8490" i="6"/>
  <c r="L4674" i="6"/>
  <c r="L686" i="6"/>
  <c r="L687" i="6"/>
  <c r="L688" i="6"/>
  <c r="L8799" i="6"/>
  <c r="L8800" i="6"/>
  <c r="L8801" i="6"/>
  <c r="L2147" i="6"/>
  <c r="L2148" i="6"/>
  <c r="L2149" i="6"/>
  <c r="L1323" i="6"/>
  <c r="L8365" i="6"/>
  <c r="L9973" i="6"/>
  <c r="L9974" i="6"/>
  <c r="L5175" i="6"/>
  <c r="L5176" i="6"/>
  <c r="L3118" i="6"/>
  <c r="L8684" i="6"/>
  <c r="L8685" i="6"/>
  <c r="L8686" i="6"/>
  <c r="L8418" i="6"/>
  <c r="L8419" i="6"/>
  <c r="L753" i="6"/>
  <c r="L7951" i="6"/>
  <c r="L9837" i="6"/>
  <c r="L9838" i="6"/>
  <c r="L9839" i="6"/>
  <c r="L9840" i="6"/>
  <c r="L2320" i="6"/>
  <c r="L2321" i="6"/>
  <c r="L2322" i="6"/>
  <c r="L8397" i="6"/>
  <c r="L8398" i="6"/>
  <c r="L3710" i="6"/>
  <c r="L3711" i="6"/>
  <c r="L3712" i="6"/>
  <c r="L3713" i="6"/>
  <c r="L3203" i="6"/>
  <c r="L3205" i="6"/>
  <c r="L8825" i="6"/>
  <c r="L8826" i="6"/>
  <c r="L8827" i="6"/>
  <c r="L8828" i="6"/>
  <c r="L9741" i="6"/>
  <c r="L5141" i="6"/>
  <c r="L5142" i="6"/>
  <c r="L5143" i="6"/>
  <c r="L1690" i="6"/>
  <c r="L6138" i="6"/>
  <c r="L689" i="6"/>
  <c r="L690" i="6"/>
  <c r="L5419" i="6"/>
  <c r="L5420" i="6"/>
  <c r="L2801" i="6"/>
  <c r="L7098" i="6"/>
  <c r="L724" i="6"/>
  <c r="L3406" i="6"/>
  <c r="L3407" i="6"/>
  <c r="L9222" i="6"/>
  <c r="L5356" i="6"/>
  <c r="L8302" i="6"/>
  <c r="L5459" i="6"/>
  <c r="L5460" i="6"/>
  <c r="L5940" i="6"/>
  <c r="L5941" i="6"/>
  <c r="L219" i="6"/>
  <c r="L220" i="6"/>
  <c r="L221" i="6"/>
  <c r="L222" i="6"/>
  <c r="L3303" i="6"/>
  <c r="L2377" i="6"/>
  <c r="L1227" i="6"/>
  <c r="L2205" i="6"/>
  <c r="L2206" i="6"/>
  <c r="L2794" i="6"/>
  <c r="L6424" i="6"/>
  <c r="L7018" i="6"/>
  <c r="L1302" i="6"/>
  <c r="L1303" i="6"/>
  <c r="L3520" i="6"/>
  <c r="L9399" i="6"/>
  <c r="L5669" i="6"/>
  <c r="L196" i="6"/>
  <c r="L197" i="6"/>
  <c r="L198" i="6"/>
  <c r="L4047" i="6"/>
  <c r="L1906" i="6"/>
  <c r="L1907" i="6"/>
  <c r="L1908" i="6"/>
  <c r="L1060" i="6"/>
  <c r="L4109" i="6"/>
  <c r="L4110" i="6"/>
  <c r="L4111" i="6"/>
  <c r="L4112" i="6"/>
  <c r="L8533" i="6"/>
  <c r="L8534" i="6"/>
  <c r="L8535" i="6"/>
  <c r="L8536" i="6"/>
  <c r="L8537" i="6"/>
  <c r="L3961" i="6"/>
  <c r="L4733" i="6"/>
  <c r="L5200" i="6"/>
  <c r="L5201" i="6"/>
  <c r="L754" i="6"/>
  <c r="L4322" i="6"/>
  <c r="L5764" i="6"/>
  <c r="L5765" i="6"/>
  <c r="L8108" i="6"/>
  <c r="L6174" i="6"/>
  <c r="L1419" i="6"/>
  <c r="L427" i="6"/>
  <c r="L428" i="6"/>
  <c r="L429" i="6"/>
  <c r="L8781" i="6"/>
  <c r="L8782" i="6"/>
  <c r="L702" i="6"/>
  <c r="L9079" i="6"/>
  <c r="L9080" i="6"/>
  <c r="L9081" i="6"/>
  <c r="L8399" i="6"/>
  <c r="L7302" i="6"/>
  <c r="L2955" i="6"/>
  <c r="L2956" i="6"/>
  <c r="L2957" i="6"/>
  <c r="L2958" i="6"/>
  <c r="L6488" i="6"/>
  <c r="L492" i="6"/>
  <c r="L5072" i="6"/>
  <c r="L3229" i="6"/>
  <c r="L557" i="6"/>
  <c r="L558" i="6"/>
  <c r="L8491" i="6"/>
  <c r="L8492" i="6"/>
  <c r="L5708" i="6"/>
  <c r="L4175" i="6"/>
  <c r="L4176" i="6"/>
  <c r="L4971" i="6"/>
  <c r="L2846" i="6"/>
  <c r="L2847" i="6"/>
  <c r="L2848" i="6"/>
  <c r="L2849" i="6"/>
  <c r="L2850" i="6"/>
  <c r="L2851" i="6"/>
  <c r="L4043" i="6"/>
  <c r="L870" i="6"/>
  <c r="L9888" i="6"/>
  <c r="L9889" i="6"/>
  <c r="L9890" i="6"/>
  <c r="L9383" i="6"/>
  <c r="L3052" i="6"/>
  <c r="L3053" i="6"/>
  <c r="L298" i="6"/>
  <c r="L337" i="6"/>
  <c r="L3750" i="6"/>
  <c r="L3751" i="6"/>
  <c r="L3752" i="6"/>
  <c r="L4959" i="6"/>
  <c r="L5002" i="6"/>
  <c r="L9195" i="6"/>
  <c r="L9196" i="6"/>
  <c r="L9197" i="6"/>
  <c r="L9198" i="6"/>
  <c r="L9199" i="6"/>
  <c r="L9200" i="6"/>
  <c r="L4393" i="6"/>
  <c r="L4394" i="6"/>
  <c r="L7451" i="6"/>
  <c r="L7452" i="6"/>
  <c r="L7453" i="6"/>
  <c r="L7542" i="6"/>
  <c r="L8538" i="6"/>
  <c r="L2852" i="6"/>
  <c r="L2853" i="6"/>
  <c r="L2854" i="6"/>
  <c r="L2855" i="6"/>
  <c r="L9502" i="6"/>
  <c r="L9503" i="6"/>
  <c r="L9504" i="6"/>
  <c r="L9505" i="6"/>
  <c r="L5269" i="6"/>
  <c r="L7970" i="6"/>
  <c r="L7971" i="6"/>
  <c r="L7972" i="6"/>
  <c r="L7973" i="6"/>
  <c r="L7974" i="6"/>
  <c r="L1248" i="6"/>
  <c r="L7205" i="6"/>
  <c r="L7206" i="6"/>
  <c r="L7207" i="6"/>
  <c r="L4113" i="6"/>
  <c r="L4114" i="6"/>
  <c r="L1935" i="6"/>
  <c r="L1981" i="6"/>
  <c r="L8528" i="6"/>
  <c r="L8529" i="6"/>
  <c r="L3694" i="6"/>
  <c r="L3695" i="6"/>
  <c r="L3696" i="6"/>
  <c r="L3697" i="6"/>
  <c r="L7411" i="6"/>
  <c r="L7412" i="6"/>
  <c r="L7413" i="6"/>
  <c r="L7414" i="6"/>
  <c r="L7415" i="6"/>
  <c r="L7416" i="6"/>
  <c r="L7417" i="6"/>
  <c r="L9099" i="6"/>
  <c r="L9100" i="6"/>
  <c r="L9101" i="6"/>
  <c r="L9102" i="6"/>
  <c r="L9103" i="6"/>
  <c r="L2219" i="6"/>
  <c r="L2220" i="6"/>
  <c r="L2013" i="6"/>
  <c r="L8164" i="6"/>
  <c r="L8165" i="6"/>
  <c r="L9518" i="6"/>
  <c r="L1476" i="6"/>
  <c r="L4182" i="6"/>
  <c r="L4183" i="6"/>
  <c r="L4280" i="6"/>
  <c r="L4281" i="6"/>
  <c r="L4282" i="6"/>
  <c r="L4283" i="6"/>
  <c r="L4284" i="6"/>
  <c r="L4285" i="6"/>
  <c r="L4286" i="6"/>
  <c r="L9438" i="6"/>
  <c r="L9439" i="6"/>
  <c r="L9440" i="6"/>
  <c r="L1670" i="6"/>
  <c r="L1671" i="6"/>
  <c r="L1672" i="6"/>
  <c r="L9645" i="6"/>
  <c r="L5386" i="6"/>
  <c r="L5387" i="6"/>
  <c r="L5388" i="6"/>
  <c r="L5389" i="6"/>
  <c r="L2221" i="6"/>
  <c r="L2222" i="6"/>
  <c r="L8530" i="6"/>
  <c r="L7766" i="6"/>
  <c r="L3268" i="6"/>
  <c r="L3269" i="6"/>
  <c r="L3270" i="6"/>
  <c r="L3271" i="6"/>
  <c r="L3272" i="6"/>
  <c r="L3273" i="6"/>
  <c r="L3274" i="6"/>
  <c r="L3275" i="6"/>
  <c r="L7767" i="6"/>
  <c r="L7768" i="6"/>
  <c r="L8596" i="6"/>
  <c r="L8597" i="6"/>
  <c r="L8598" i="6"/>
  <c r="L1155" i="6"/>
  <c r="L1156" i="6"/>
  <c r="L3534" i="6"/>
  <c r="L4323" i="6"/>
  <c r="L5917" i="6"/>
  <c r="L2697" i="6"/>
  <c r="L2698" i="6"/>
  <c r="L2699" i="6"/>
  <c r="L4686" i="6"/>
  <c r="L7465" i="6"/>
  <c r="L9113" i="6"/>
  <c r="L9114" i="6"/>
  <c r="L9701" i="6"/>
  <c r="L9702" i="6"/>
  <c r="L9703" i="6"/>
  <c r="L9934" i="6"/>
  <c r="L1116" i="6"/>
  <c r="L7132" i="6"/>
  <c r="L2922" i="6"/>
  <c r="L4806" i="6"/>
  <c r="L4807" i="6"/>
  <c r="L4808" i="6"/>
  <c r="L4809" i="6"/>
  <c r="L4810" i="6"/>
  <c r="L8802" i="6"/>
  <c r="L9388" i="6"/>
  <c r="L5144" i="6"/>
  <c r="L5145" i="6"/>
  <c r="L9736" i="6"/>
  <c r="L1762" i="6"/>
  <c r="L1763" i="6"/>
  <c r="L1764" i="6"/>
  <c r="L8468" i="6"/>
  <c r="L8469" i="6"/>
  <c r="L6899" i="6"/>
  <c r="L6900" i="6"/>
  <c r="L6901" i="6"/>
  <c r="L6902" i="6"/>
  <c r="L6903" i="6"/>
  <c r="L6904" i="6"/>
  <c r="L9692" i="6"/>
  <c r="L6652" i="6"/>
  <c r="L6653" i="6"/>
  <c r="L3181" i="6"/>
  <c r="L3182" i="6"/>
  <c r="L3183" i="6"/>
  <c r="L3184" i="6"/>
  <c r="L6787" i="6"/>
  <c r="L5628" i="6"/>
  <c r="L5629" i="6"/>
  <c r="L8353" i="6"/>
  <c r="L2573" i="6"/>
  <c r="L7795" i="6"/>
  <c r="L7796" i="6"/>
  <c r="L7797" i="6"/>
  <c r="L7798" i="6"/>
  <c r="L7799" i="6"/>
  <c r="L4534" i="6"/>
  <c r="L4535" i="6"/>
  <c r="L6425" i="6"/>
  <c r="L6426" i="6"/>
  <c r="L6427" i="6"/>
  <c r="L9286" i="6"/>
  <c r="L5532" i="6"/>
  <c r="L5533" i="6"/>
  <c r="L2186" i="6"/>
  <c r="L5166" i="6"/>
  <c r="L3490" i="6"/>
  <c r="L3491" i="6"/>
  <c r="L3492" i="6"/>
  <c r="L559" i="6"/>
  <c r="L8050" i="6"/>
  <c r="L8051" i="6"/>
  <c r="L7690" i="6"/>
  <c r="L9859" i="6"/>
  <c r="L9860" i="6"/>
  <c r="L2364" i="6"/>
  <c r="L2365" i="6"/>
  <c r="L2366" i="6"/>
  <c r="L2367" i="6"/>
  <c r="L2368" i="6"/>
  <c r="L6058" i="6"/>
  <c r="L6059" i="6"/>
  <c r="L6060" i="6"/>
  <c r="L6061" i="6"/>
  <c r="L8493" i="6"/>
  <c r="L8494" i="6"/>
  <c r="L8495" i="6"/>
  <c r="L1157" i="6"/>
  <c r="L1432" i="6"/>
  <c r="L7811" i="6"/>
  <c r="L7812" i="6"/>
  <c r="L7176" i="6"/>
  <c r="L3598" i="6"/>
  <c r="L3599" i="6"/>
  <c r="L3600" i="6"/>
  <c r="L242" i="6"/>
  <c r="L243" i="6"/>
  <c r="L244" i="6"/>
  <c r="L7307" i="6"/>
  <c r="L7308" i="6"/>
  <c r="L4436" i="6"/>
  <c r="L3578" i="6"/>
  <c r="L3579" i="6"/>
  <c r="L3580" i="6"/>
  <c r="L3581" i="6"/>
  <c r="L3582" i="6"/>
  <c r="L3583" i="6"/>
  <c r="L3584" i="6"/>
  <c r="L6962" i="6"/>
  <c r="L1891" i="6"/>
  <c r="L4324" i="6"/>
  <c r="L4325" i="6"/>
  <c r="L7511" i="6"/>
  <c r="L7512" i="6"/>
  <c r="L4243" i="6"/>
  <c r="L671" i="6"/>
  <c r="L672" i="6"/>
  <c r="L9935" i="6"/>
  <c r="L3060" i="6"/>
  <c r="L3061" i="6"/>
  <c r="L3062" i="6"/>
  <c r="L2590" i="6"/>
  <c r="L3941" i="6"/>
  <c r="K3942" i="6"/>
  <c r="K5087" i="6"/>
  <c r="K6646" i="6"/>
  <c r="K6647" i="6"/>
  <c r="K9400" i="6"/>
  <c r="K9401" i="6"/>
  <c r="K9402" i="6"/>
  <c r="K9403" i="6"/>
  <c r="K9404" i="6"/>
  <c r="K9405" i="6"/>
  <c r="K9406" i="6"/>
  <c r="K2723" i="6"/>
  <c r="K3585" i="6"/>
  <c r="K6299" i="6"/>
  <c r="K6310" i="6"/>
  <c r="K8470" i="6"/>
  <c r="K9523" i="6"/>
  <c r="K9034" i="6"/>
  <c r="K9035" i="6"/>
  <c r="K9036" i="6"/>
  <c r="K3535" i="6"/>
  <c r="K3536" i="6"/>
  <c r="K2011" i="6"/>
  <c r="K6748" i="6"/>
  <c r="K5857" i="6"/>
  <c r="K5858" i="6"/>
  <c r="K6846" i="6"/>
  <c r="K6847" i="6"/>
  <c r="K6848" i="6"/>
  <c r="K6849" i="6"/>
  <c r="K6850" i="6"/>
  <c r="K6851" i="6"/>
  <c r="K6852" i="6"/>
  <c r="K1045" i="6"/>
  <c r="K3552" i="6"/>
  <c r="K3553" i="6"/>
  <c r="K5920" i="6"/>
  <c r="K5921" i="6"/>
  <c r="K5922" i="6"/>
  <c r="K5923" i="6"/>
  <c r="K1507" i="6"/>
  <c r="K4865" i="6"/>
  <c r="K1368" i="6"/>
  <c r="K5664" i="6"/>
  <c r="K5665" i="6"/>
  <c r="K8645" i="6"/>
  <c r="K5030" i="6"/>
  <c r="K5031" i="6"/>
  <c r="K7634" i="6"/>
  <c r="K7635" i="6"/>
  <c r="K7636" i="6"/>
  <c r="K7637" i="6"/>
  <c r="K3493" i="6"/>
  <c r="K3494" i="6"/>
  <c r="K5052" i="6"/>
  <c r="K5053" i="6"/>
  <c r="K5054" i="6"/>
  <c r="K5055" i="6"/>
  <c r="K5056" i="6"/>
  <c r="K5057" i="6"/>
  <c r="K5058" i="6"/>
  <c r="K6279" i="6"/>
  <c r="K6280" i="6"/>
  <c r="K6281" i="6"/>
  <c r="K6282" i="6"/>
  <c r="K7583" i="6"/>
  <c r="K8236" i="6"/>
  <c r="K8237" i="6"/>
  <c r="K5154" i="6"/>
  <c r="K4352" i="6"/>
  <c r="K1459" i="6"/>
  <c r="K7603" i="6"/>
  <c r="K7604" i="6"/>
  <c r="K7605" i="6"/>
  <c r="K266" i="6"/>
  <c r="K267" i="6"/>
  <c r="K268" i="6"/>
  <c r="K8305" i="6"/>
  <c r="K5088" i="6"/>
  <c r="K5089" i="6"/>
  <c r="K8698" i="6"/>
  <c r="K8699" i="6"/>
  <c r="K6979" i="6"/>
  <c r="K703" i="6"/>
  <c r="K2386" i="6"/>
  <c r="K970" i="6"/>
  <c r="K971" i="6"/>
  <c r="K5535" i="6"/>
  <c r="K4367" i="6"/>
  <c r="K4368" i="6"/>
  <c r="K4369" i="6"/>
  <c r="K7945" i="6"/>
  <c r="K7946" i="6"/>
  <c r="K7947" i="6"/>
  <c r="K809" i="6"/>
  <c r="K785" i="6"/>
  <c r="K2226" i="6"/>
  <c r="K4472" i="6"/>
  <c r="K4603" i="6"/>
  <c r="K4604" i="6"/>
  <c r="K4605" i="6"/>
  <c r="K3643" i="6"/>
  <c r="K6407" i="6"/>
  <c r="K6408" i="6"/>
  <c r="K6409" i="6"/>
  <c r="K560" i="6"/>
  <c r="K561" i="6"/>
  <c r="K562" i="6"/>
  <c r="K6625" i="6"/>
  <c r="K46" i="6"/>
  <c r="K4008" i="6"/>
  <c r="K4009" i="6"/>
  <c r="K9047" i="6"/>
  <c r="K9048" i="6"/>
  <c r="K9049" i="6"/>
  <c r="K9050" i="6"/>
  <c r="K7871" i="6"/>
  <c r="K7715" i="6"/>
  <c r="K5090" i="6"/>
  <c r="K5091" i="6"/>
  <c r="K5092" i="6"/>
  <c r="K5093" i="6"/>
  <c r="K5094" i="6"/>
  <c r="K8068" i="6"/>
  <c r="K8845" i="6"/>
  <c r="K836" i="6"/>
  <c r="K837" i="6"/>
  <c r="K3962" i="6"/>
  <c r="K3963" i="6"/>
  <c r="K3150" i="6"/>
  <c r="K3151" i="6"/>
  <c r="K3152" i="6"/>
  <c r="K4156" i="6"/>
  <c r="K4157" i="6"/>
  <c r="K4158" i="6"/>
  <c r="K4159" i="6"/>
  <c r="K4160" i="6"/>
  <c r="K4161" i="6"/>
  <c r="K4162" i="6"/>
  <c r="K4480" i="6"/>
  <c r="K1383" i="6"/>
  <c r="K1384" i="6"/>
  <c r="K1385" i="6"/>
  <c r="K100" i="6"/>
  <c r="K6939" i="6"/>
  <c r="K8637" i="6"/>
  <c r="K3586" i="6"/>
  <c r="K3587" i="6"/>
  <c r="K3588" i="6"/>
  <c r="K3589" i="6"/>
  <c r="K5637" i="6"/>
  <c r="K5638" i="6"/>
  <c r="K7437" i="6"/>
  <c r="K7438" i="6"/>
  <c r="K7439" i="6"/>
  <c r="K7466" i="6"/>
  <c r="K9861" i="6"/>
  <c r="K3778" i="6"/>
  <c r="K3779" i="6"/>
  <c r="K5321" i="6"/>
  <c r="K5918" i="6"/>
  <c r="K3834" i="6"/>
  <c r="K3943" i="6"/>
  <c r="K8954" i="6"/>
  <c r="K8955" i="6"/>
  <c r="K8956" i="6"/>
  <c r="K8957" i="6"/>
  <c r="K8958" i="6"/>
  <c r="K8959" i="6"/>
  <c r="K8960" i="6"/>
  <c r="K9143" i="6"/>
  <c r="K9144" i="6"/>
  <c r="K9145" i="6"/>
  <c r="K8890" i="6"/>
  <c r="K8891" i="6"/>
  <c r="K2679" i="6"/>
  <c r="K6313" i="6"/>
  <c r="K6314" i="6"/>
  <c r="K6041" i="6"/>
  <c r="K8238" i="6"/>
  <c r="K8239" i="6"/>
  <c r="K8387" i="6"/>
  <c r="K8388" i="6"/>
  <c r="K8389" i="6"/>
  <c r="K3673" i="6"/>
  <c r="K9041" i="6"/>
  <c r="K4882" i="6"/>
  <c r="K4883" i="6"/>
  <c r="K6635" i="6"/>
  <c r="K6636" i="6"/>
  <c r="K6637" i="6"/>
  <c r="K6638" i="6"/>
  <c r="K6639" i="6"/>
  <c r="K6541" i="6"/>
  <c r="K9757" i="6"/>
  <c r="K9758" i="6"/>
  <c r="K810" i="6"/>
  <c r="K2089" i="6"/>
  <c r="K2090" i="6"/>
  <c r="K2177" i="6"/>
  <c r="K9164" i="6"/>
  <c r="K9165" i="6"/>
  <c r="K168" i="6"/>
  <c r="K2335" i="6"/>
  <c r="K269" i="6"/>
  <c r="K430" i="6"/>
  <c r="K431" i="6"/>
  <c r="K432" i="6"/>
  <c r="K433" i="6"/>
  <c r="K434" i="6"/>
  <c r="K7919" i="6"/>
  <c r="K7995" i="6"/>
  <c r="K7996" i="6"/>
  <c r="K7997" i="6"/>
  <c r="K7998" i="6"/>
  <c r="K7999" i="6"/>
  <c r="K4052" i="6"/>
  <c r="K4053" i="6"/>
  <c r="K5962" i="6"/>
  <c r="K5963" i="6"/>
  <c r="K5964" i="6"/>
  <c r="K5965" i="6"/>
  <c r="K5966" i="6"/>
  <c r="K5967" i="6"/>
  <c r="K7109" i="6"/>
  <c r="K7110" i="6"/>
  <c r="K7111" i="6"/>
  <c r="K7881" i="6"/>
  <c r="K7882" i="6"/>
  <c r="K8909" i="6"/>
  <c r="K2780" i="6"/>
  <c r="K2781" i="6"/>
  <c r="K2782" i="6"/>
  <c r="K2783" i="6"/>
  <c r="K2784" i="6"/>
  <c r="K725" i="6"/>
  <c r="K5155" i="6"/>
  <c r="K5156" i="6"/>
  <c r="K5157" i="6"/>
  <c r="K5158" i="6"/>
  <c r="K5159" i="6"/>
  <c r="K5160" i="6"/>
  <c r="K5161" i="6"/>
  <c r="K9446" i="6"/>
  <c r="K9447" i="6"/>
  <c r="K9448" i="6"/>
  <c r="K9449" i="6"/>
  <c r="K9450" i="6"/>
  <c r="K3521" i="6"/>
  <c r="K4420" i="6"/>
  <c r="K4421" i="6"/>
  <c r="K3522" i="6"/>
  <c r="K3523" i="6"/>
  <c r="K6242" i="6"/>
  <c r="K6243" i="6"/>
  <c r="K6244" i="6"/>
  <c r="K6245" i="6"/>
  <c r="K435" i="6"/>
  <c r="K436" i="6"/>
  <c r="K437" i="6"/>
  <c r="K2312" i="6"/>
  <c r="K8863" i="6"/>
  <c r="K8864" i="6"/>
  <c r="K5129" i="6"/>
  <c r="K6441" i="6"/>
  <c r="K2235" i="6"/>
  <c r="K5840" i="6"/>
  <c r="K270" i="6"/>
  <c r="K271" i="6"/>
  <c r="K21" i="6"/>
  <c r="K7164" i="6"/>
  <c r="K7165" i="6"/>
  <c r="K7166" i="6"/>
  <c r="K1420" i="6"/>
  <c r="K1421" i="6"/>
  <c r="K1084" i="6"/>
  <c r="K1085" i="6"/>
  <c r="K1086" i="6"/>
  <c r="K1087" i="6"/>
  <c r="K6728" i="6"/>
  <c r="K6729" i="6"/>
  <c r="K6518" i="6"/>
  <c r="K6730" i="6"/>
  <c r="K6731" i="6"/>
  <c r="K6732" i="6"/>
  <c r="K3427" i="6"/>
  <c r="K3428" i="6"/>
  <c r="K3429" i="6"/>
  <c r="K3780" i="6"/>
  <c r="K3781" i="6"/>
  <c r="K3782" i="6"/>
  <c r="K3783" i="6"/>
  <c r="K8069" i="6"/>
  <c r="K8070" i="6"/>
  <c r="K8071" i="6"/>
  <c r="K8072" i="6"/>
  <c r="K8073" i="6"/>
  <c r="K4054" i="6"/>
  <c r="K4055" i="6"/>
  <c r="K4056" i="6"/>
  <c r="K4057" i="6"/>
  <c r="K4058" i="6"/>
  <c r="K610" i="6"/>
  <c r="K7557" i="6"/>
  <c r="K8017" i="6"/>
  <c r="K9451" i="6"/>
  <c r="K9452" i="6"/>
  <c r="K2724" i="6"/>
  <c r="K4405" i="6"/>
  <c r="K4406" i="6"/>
  <c r="K4407" i="6"/>
  <c r="K4408" i="6"/>
  <c r="K8787" i="6"/>
  <c r="K9119" i="6"/>
  <c r="K9120" i="6"/>
  <c r="K8046" i="6"/>
  <c r="K8539" i="6"/>
  <c r="K8540" i="6"/>
  <c r="K8541" i="6"/>
  <c r="K8542" i="6"/>
  <c r="K8543" i="6"/>
  <c r="K8865" i="6"/>
  <c r="K5413" i="6"/>
  <c r="K5414" i="6"/>
  <c r="K871" i="6"/>
  <c r="K4596" i="6"/>
  <c r="K4597" i="6"/>
  <c r="K4598" i="6"/>
  <c r="K4599" i="6"/>
  <c r="K4600" i="6"/>
  <c r="K5405" i="6"/>
  <c r="K5406" i="6"/>
  <c r="K5407" i="6"/>
  <c r="K6993" i="6"/>
  <c r="K6994" i="6"/>
  <c r="K6995" i="6"/>
  <c r="K9265" i="6"/>
  <c r="K9266" i="6"/>
  <c r="K7333" i="6"/>
  <c r="K9635" i="6"/>
  <c r="K9636" i="6"/>
  <c r="K9637" i="6"/>
  <c r="K9638" i="6"/>
  <c r="K5996" i="6"/>
  <c r="K2248" i="6"/>
  <c r="K2061" i="6"/>
  <c r="K2062" i="6"/>
  <c r="K2063" i="6"/>
  <c r="K4575" i="6"/>
  <c r="K4576" i="6"/>
  <c r="K4577" i="6"/>
  <c r="K4578" i="6"/>
  <c r="K4579" i="6"/>
  <c r="K5510" i="6"/>
  <c r="K5511" i="6"/>
  <c r="K5512" i="6"/>
  <c r="K5513" i="6"/>
  <c r="K5415" i="6"/>
  <c r="K3002" i="6"/>
  <c r="K3003" i="6"/>
  <c r="K1266" i="6"/>
  <c r="K1267" i="6"/>
  <c r="K1268" i="6"/>
  <c r="K1269" i="6"/>
  <c r="K8808" i="6"/>
  <c r="K4094" i="6"/>
  <c r="K4095" i="6"/>
  <c r="K4096" i="6"/>
  <c r="K4097" i="6"/>
  <c r="K2378" i="6"/>
  <c r="K2379" i="6"/>
  <c r="K9206" i="6"/>
  <c r="K9207" i="6"/>
  <c r="K9208" i="6"/>
  <c r="K9209" i="6"/>
  <c r="K4244" i="6"/>
  <c r="K1704" i="6"/>
  <c r="K7593" i="6"/>
  <c r="K7594" i="6"/>
  <c r="K7595" i="6"/>
  <c r="K4059" i="6"/>
  <c r="K4060" i="6"/>
  <c r="K7309" i="6"/>
  <c r="K6255" i="6"/>
  <c r="K6256" i="6"/>
  <c r="K6191" i="6"/>
  <c r="K6192" i="6"/>
  <c r="K8335" i="6"/>
  <c r="K223" i="6"/>
  <c r="K224" i="6"/>
  <c r="K8829" i="6"/>
  <c r="K8830" i="6"/>
  <c r="K9420" i="6"/>
  <c r="K2124" i="6"/>
  <c r="K1061" i="6"/>
  <c r="K1062" i="6"/>
  <c r="K6557" i="6"/>
  <c r="K4451" i="6"/>
  <c r="K4452" i="6"/>
  <c r="K4453" i="6"/>
  <c r="K4454" i="6"/>
  <c r="K8083" i="6"/>
  <c r="K9632" i="6"/>
  <c r="K69" i="6"/>
  <c r="K299" i="6"/>
  <c r="K300" i="6"/>
  <c r="K301" i="6"/>
  <c r="K302" i="6"/>
  <c r="K303" i="6"/>
  <c r="K304" i="6"/>
  <c r="K305" i="6"/>
  <c r="K306" i="6"/>
  <c r="K307" i="6"/>
  <c r="K872" i="6"/>
  <c r="K873" i="6"/>
  <c r="K2178" i="6"/>
  <c r="K5481" i="6"/>
  <c r="K811" i="6"/>
  <c r="K3028" i="6"/>
  <c r="K3029" i="6"/>
  <c r="K9349" i="6"/>
  <c r="K1046" i="6"/>
  <c r="K1047" i="6"/>
  <c r="K1742" i="6"/>
  <c r="K563" i="6"/>
  <c r="K564" i="6"/>
  <c r="K8924" i="6"/>
  <c r="K1209" i="6"/>
  <c r="K5473" i="6"/>
  <c r="K5474" i="6"/>
  <c r="K5475" i="6"/>
  <c r="K5476" i="6"/>
  <c r="K5130" i="6"/>
  <c r="K8137" i="6"/>
  <c r="K8138" i="6"/>
  <c r="K5095" i="6"/>
  <c r="K5096" i="6"/>
  <c r="K1433" i="6"/>
  <c r="K3230" i="6"/>
  <c r="K4481" i="6"/>
  <c r="K4482" i="6"/>
  <c r="K4483" i="6"/>
  <c r="K4484" i="6"/>
  <c r="K4485" i="6"/>
  <c r="K4486" i="6"/>
  <c r="K2906" i="6"/>
  <c r="K5549" i="6"/>
  <c r="K5550" i="6"/>
  <c r="K5551" i="6"/>
  <c r="K5552" i="6"/>
  <c r="K5553" i="6"/>
  <c r="K5554" i="6"/>
  <c r="K1030" i="6"/>
  <c r="K1031" i="6"/>
  <c r="K3476" i="6"/>
  <c r="K9891" i="6"/>
  <c r="K4250" i="6"/>
  <c r="K4251" i="6"/>
  <c r="K6042" i="6"/>
  <c r="K6043" i="6"/>
  <c r="K6044" i="6"/>
  <c r="K5421" i="6"/>
  <c r="K5422" i="6"/>
  <c r="K5423" i="6"/>
  <c r="K5424" i="6"/>
  <c r="K5425" i="6"/>
  <c r="K7962" i="6"/>
  <c r="K2814" i="6"/>
  <c r="K3455" i="6"/>
  <c r="K5997" i="6"/>
  <c r="K8508" i="6"/>
  <c r="K8509" i="6"/>
  <c r="K8510" i="6"/>
  <c r="K8511" i="6"/>
  <c r="K8512" i="6"/>
  <c r="K8513" i="6"/>
  <c r="K4915" i="6"/>
  <c r="K4069" i="6"/>
  <c r="K4987" i="6"/>
  <c r="K4988" i="6"/>
  <c r="K8727" i="6"/>
  <c r="K9215" i="6"/>
  <c r="K9216" i="6"/>
  <c r="K2294" i="6"/>
  <c r="K2295" i="6"/>
  <c r="K2296" i="6"/>
  <c r="K8618" i="6"/>
  <c r="K9407" i="6"/>
  <c r="K9408" i="6"/>
  <c r="K9409" i="6"/>
  <c r="K8892" i="6"/>
  <c r="K8893" i="6"/>
  <c r="K5325" i="6"/>
  <c r="K5614" i="6"/>
  <c r="K5924" i="6"/>
  <c r="K4792" i="6"/>
  <c r="K4793" i="6"/>
  <c r="K4794" i="6"/>
  <c r="K4795" i="6"/>
  <c r="K5177" i="6"/>
  <c r="K5178" i="6"/>
  <c r="K5179" i="6"/>
  <c r="K5180" i="6"/>
  <c r="K5181" i="6"/>
  <c r="K726" i="6"/>
  <c r="K7815" i="6"/>
  <c r="K7816" i="6"/>
  <c r="K7817" i="6"/>
  <c r="K7818" i="6"/>
  <c r="K506" i="6"/>
  <c r="K507" i="6"/>
  <c r="K4115" i="6"/>
  <c r="K127" i="6"/>
  <c r="K128" i="6"/>
  <c r="K3210" i="6"/>
  <c r="K3211" i="6"/>
  <c r="K3212" i="6"/>
  <c r="K3213" i="6"/>
  <c r="K7778" i="6"/>
  <c r="K7779" i="6"/>
  <c r="K7780" i="6"/>
  <c r="K3204" i="6"/>
  <c r="K5263" i="6"/>
  <c r="K5264" i="6"/>
  <c r="K5942" i="6"/>
  <c r="K1012" i="6"/>
  <c r="K1013" i="6"/>
  <c r="K6980" i="6"/>
  <c r="K6981" i="6"/>
  <c r="K6982" i="6"/>
  <c r="K6489" i="6"/>
  <c r="K1568" i="6"/>
  <c r="K5202" i="6"/>
  <c r="K5203" i="6"/>
  <c r="K4916" i="6"/>
  <c r="K1624" i="6"/>
  <c r="K6193" i="6"/>
  <c r="K6130" i="6"/>
  <c r="K6131" i="6"/>
  <c r="K9916" i="6"/>
  <c r="K4897" i="6"/>
  <c r="K6021" i="6"/>
  <c r="K9531" i="6"/>
  <c r="K9532" i="6"/>
  <c r="K9533" i="6"/>
  <c r="K611" i="6"/>
  <c r="K612" i="6"/>
  <c r="K6386" i="6"/>
  <c r="K6387" i="6"/>
  <c r="K6388" i="6"/>
  <c r="K5477" i="6"/>
  <c r="K1485" i="6"/>
  <c r="K535" i="6"/>
  <c r="K2135" i="6"/>
  <c r="K9848" i="6"/>
  <c r="K5117" i="6"/>
  <c r="K5118" i="6"/>
  <c r="K5119" i="6"/>
  <c r="K593" i="6"/>
  <c r="K594" i="6"/>
  <c r="K8894" i="6"/>
  <c r="K8895" i="6"/>
  <c r="K6132" i="6"/>
  <c r="K6133" i="6"/>
  <c r="K329" i="6"/>
  <c r="K1210" i="6"/>
  <c r="K1211" i="6"/>
  <c r="K1212" i="6"/>
  <c r="K1213" i="6"/>
  <c r="K22" i="6"/>
  <c r="K23" i="6"/>
  <c r="K24" i="6"/>
  <c r="K25" i="6"/>
  <c r="K4010" i="6"/>
  <c r="K6832" i="6"/>
  <c r="K6833" i="6"/>
  <c r="K6834" i="6"/>
  <c r="K1982" i="6"/>
  <c r="K1983" i="6"/>
  <c r="K6927" i="6"/>
  <c r="K438" i="6"/>
  <c r="K439" i="6"/>
  <c r="K440" i="6"/>
  <c r="K441" i="6"/>
  <c r="K442" i="6"/>
  <c r="K7281" i="6"/>
  <c r="K7282" i="6"/>
  <c r="K5603" i="6"/>
  <c r="K5604" i="6"/>
  <c r="K5605" i="6"/>
  <c r="K5606" i="6"/>
  <c r="K9978" i="6"/>
  <c r="K9979" i="6"/>
  <c r="K9128" i="6"/>
  <c r="K9129" i="6"/>
  <c r="K9130" i="6"/>
  <c r="K9131" i="6"/>
  <c r="K4898" i="6"/>
  <c r="K4884" i="6"/>
  <c r="K4885" i="6"/>
  <c r="K4886" i="6"/>
  <c r="K9806" i="6"/>
  <c r="K9807" i="6"/>
  <c r="K9808" i="6"/>
  <c r="K9809" i="6"/>
  <c r="K9810" i="6"/>
  <c r="K9487" i="6"/>
  <c r="K9488" i="6"/>
  <c r="K9489" i="6"/>
  <c r="K5399" i="6"/>
  <c r="K5400" i="6"/>
  <c r="K4422" i="6"/>
  <c r="K4423" i="6"/>
  <c r="K693" i="6"/>
  <c r="K694" i="6"/>
  <c r="K1776" i="6"/>
  <c r="K1777" i="6"/>
  <c r="K1778" i="6"/>
  <c r="K1779" i="6"/>
  <c r="K1780" i="6"/>
  <c r="K8074" i="6"/>
  <c r="K6232" i="6"/>
  <c r="K6233" i="6"/>
  <c r="K6234" i="6"/>
  <c r="K6235" i="6"/>
  <c r="K1434" i="6"/>
  <c r="K2445" i="6"/>
  <c r="K169" i="6"/>
  <c r="K170" i="6"/>
  <c r="K3495" i="6"/>
  <c r="K3496" i="6"/>
  <c r="K3497" i="6"/>
  <c r="K1279" i="6"/>
  <c r="K1280" i="6"/>
  <c r="K6676" i="6"/>
  <c r="K4701" i="6"/>
  <c r="K4702" i="6"/>
  <c r="K5270" i="6"/>
  <c r="K5271" i="6"/>
  <c r="K3430" i="6"/>
  <c r="K1909" i="6"/>
  <c r="K1910" i="6"/>
  <c r="K2297" i="6"/>
  <c r="K1959" i="6"/>
  <c r="K2" i="6"/>
  <c r="K5555" i="6"/>
  <c r="K5556" i="6"/>
  <c r="K3498" i="6"/>
  <c r="K3499" i="6"/>
  <c r="K3500" i="6"/>
  <c r="K4085" i="6"/>
  <c r="K2207" i="6"/>
  <c r="K2208" i="6"/>
  <c r="K4667" i="6"/>
  <c r="K4668" i="6"/>
  <c r="K4669" i="6"/>
  <c r="K4336" i="6"/>
  <c r="K4337" i="6"/>
  <c r="K7029" i="6"/>
  <c r="K7030" i="6"/>
  <c r="K7031" i="6"/>
  <c r="K7032" i="6"/>
  <c r="K5585" i="6"/>
  <c r="K3988" i="6"/>
  <c r="K2313" i="6"/>
  <c r="K2314" i="6"/>
  <c r="K2315" i="6"/>
  <c r="K8084" i="6"/>
  <c r="K2307" i="6"/>
  <c r="K2308" i="6"/>
  <c r="K2309" i="6"/>
  <c r="K2249" i="6"/>
  <c r="K339" i="6"/>
  <c r="K340" i="6"/>
  <c r="K341" i="6"/>
  <c r="K2923" i="6"/>
  <c r="K2924" i="6"/>
  <c r="K2925" i="6"/>
  <c r="K2926" i="6"/>
  <c r="K3800" i="6"/>
  <c r="K3801" i="6"/>
  <c r="K3802" i="6"/>
  <c r="K854" i="6"/>
  <c r="K855" i="6"/>
  <c r="K9303" i="6"/>
  <c r="K9304" i="6"/>
  <c r="K9305" i="6"/>
  <c r="K47" i="6"/>
  <c r="K9356" i="6"/>
  <c r="K9357" i="6"/>
  <c r="K9358" i="6"/>
  <c r="K7757" i="6"/>
  <c r="K7758" i="6"/>
  <c r="K7516" i="6"/>
  <c r="K7517" i="6"/>
  <c r="K7518" i="6"/>
  <c r="K7519" i="6"/>
  <c r="K7520" i="6"/>
  <c r="K7521" i="6"/>
  <c r="K7522" i="6"/>
  <c r="K1637" i="6"/>
  <c r="K3989" i="6"/>
  <c r="K7701" i="6"/>
  <c r="K8925" i="6"/>
  <c r="K8926" i="6"/>
  <c r="K8927" i="6"/>
  <c r="K8255" i="6"/>
  <c r="K8256" i="6"/>
  <c r="K8257" i="6"/>
  <c r="K9680" i="6"/>
  <c r="K1625" i="6"/>
  <c r="K2446" i="6"/>
  <c r="K2447" i="6"/>
  <c r="K2448" i="6"/>
  <c r="K9319" i="6"/>
  <c r="K9975" i="6"/>
  <c r="K1281" i="6"/>
  <c r="K9441" i="6"/>
  <c r="K9442" i="6"/>
  <c r="K5773" i="6"/>
  <c r="K3460" i="6"/>
  <c r="K3461" i="6"/>
  <c r="K8725" i="6"/>
  <c r="K4934" i="6"/>
  <c r="K1422" i="6"/>
  <c r="K1423" i="6"/>
  <c r="K3610" i="6"/>
  <c r="K3611" i="6"/>
  <c r="K3612" i="6"/>
  <c r="K3613" i="6"/>
  <c r="K3614" i="6"/>
  <c r="K3216" i="6"/>
  <c r="K3217" i="6"/>
  <c r="K3218" i="6"/>
  <c r="K3219" i="6"/>
  <c r="K3220" i="6"/>
  <c r="K3221" i="6"/>
  <c r="K8961" i="6"/>
  <c r="K9992" i="6"/>
  <c r="K9993" i="6"/>
  <c r="K9994" i="6"/>
  <c r="K4618" i="6"/>
  <c r="K4619" i="6"/>
  <c r="K4620" i="6"/>
  <c r="K4621" i="6"/>
  <c r="K9470" i="6"/>
  <c r="K9471" i="6"/>
  <c r="K5607" i="6"/>
  <c r="K1183" i="6"/>
  <c r="K1184" i="6"/>
  <c r="K1185" i="6"/>
  <c r="K1186" i="6"/>
  <c r="K5528" i="6"/>
  <c r="K6134" i="6"/>
  <c r="K4353" i="6"/>
  <c r="K8030" i="6"/>
  <c r="K8031" i="6"/>
  <c r="K1947" i="6"/>
  <c r="K1386" i="6"/>
  <c r="K7000" i="6"/>
  <c r="K874" i="6"/>
  <c r="K7924" i="6"/>
  <c r="K9964" i="6"/>
  <c r="K9965" i="6"/>
  <c r="K9966" i="6"/>
  <c r="K9967" i="6"/>
  <c r="K9968" i="6"/>
  <c r="K9522" i="6"/>
  <c r="K5275" i="6"/>
  <c r="K3159" i="6"/>
  <c r="K3160" i="6"/>
  <c r="K3161" i="6"/>
  <c r="K3162" i="6"/>
  <c r="K3163" i="6"/>
  <c r="K3164" i="6"/>
  <c r="K9330" i="6"/>
  <c r="K7056" i="6"/>
  <c r="K7057" i="6"/>
  <c r="K7058" i="6"/>
  <c r="K7059" i="6"/>
  <c r="K6680" i="6"/>
  <c r="K6681" i="6"/>
  <c r="K6682" i="6"/>
  <c r="K6683" i="6"/>
  <c r="K7493" i="6"/>
  <c r="K2933" i="6"/>
  <c r="K6071" i="6"/>
  <c r="K7310" i="6"/>
  <c r="K7311" i="6"/>
  <c r="K7312" i="6"/>
  <c r="K7313" i="6"/>
  <c r="K5272" i="6"/>
  <c r="K8846" i="6"/>
  <c r="K8847" i="6"/>
  <c r="K1346" i="6"/>
  <c r="K5968" i="6"/>
  <c r="K5969" i="6"/>
  <c r="K5970" i="6"/>
  <c r="K6257" i="6"/>
  <c r="K3073" i="6"/>
  <c r="K3074" i="6"/>
  <c r="K4691" i="6"/>
  <c r="K5657" i="6"/>
  <c r="K2676" i="6"/>
  <c r="K8579" i="6"/>
  <c r="K8580" i="6"/>
  <c r="K7939" i="6"/>
  <c r="K7940" i="6"/>
  <c r="K8687" i="6"/>
  <c r="K8688" i="6"/>
  <c r="K8689" i="6"/>
  <c r="K8690" i="6"/>
  <c r="K2491" i="6"/>
  <c r="K2492" i="6"/>
  <c r="K7791" i="6"/>
  <c r="K4385" i="6"/>
  <c r="K9332" i="6"/>
  <c r="K9333" i="6"/>
  <c r="K9334" i="6"/>
  <c r="K9335" i="6"/>
  <c r="K9336" i="6"/>
  <c r="K2198" i="6"/>
  <c r="K2199" i="6"/>
  <c r="K9547" i="6"/>
  <c r="K9548" i="6"/>
  <c r="K1743" i="6"/>
  <c r="K1744" i="6"/>
  <c r="K1745" i="6"/>
  <c r="K2236" i="6"/>
  <c r="K2237" i="6"/>
  <c r="K2238" i="6"/>
  <c r="K2239" i="6"/>
  <c r="K4813" i="6"/>
  <c r="K4814" i="6"/>
  <c r="K4815" i="6"/>
  <c r="K8962" i="6"/>
  <c r="K856" i="6"/>
  <c r="K5695" i="6"/>
  <c r="K6334" i="6"/>
  <c r="K6335" i="6"/>
  <c r="K6336" i="6"/>
  <c r="K3944" i="6"/>
  <c r="K3945" i="6"/>
  <c r="K3946" i="6"/>
  <c r="K3947" i="6"/>
  <c r="K6633" i="6"/>
  <c r="K6634" i="6"/>
  <c r="K3304" i="6"/>
  <c r="K9902" i="6"/>
  <c r="K5032" i="6"/>
  <c r="K5033" i="6"/>
  <c r="K5207" i="6"/>
  <c r="K5752" i="6"/>
  <c r="K5753" i="6"/>
  <c r="K9166" i="6"/>
  <c r="K9167" i="6"/>
  <c r="K9168" i="6"/>
  <c r="K2750" i="6"/>
  <c r="K2751" i="6"/>
  <c r="K9410" i="6"/>
  <c r="K9411" i="6"/>
  <c r="K5887" i="6"/>
  <c r="K5888" i="6"/>
  <c r="K5889" i="6"/>
  <c r="K9976" i="6"/>
  <c r="K9977" i="6"/>
  <c r="K4234" i="6"/>
  <c r="K9667" i="6"/>
  <c r="K4536" i="6"/>
  <c r="K4537" i="6"/>
  <c r="K6612" i="6"/>
  <c r="K8195" i="6"/>
  <c r="K8196" i="6"/>
  <c r="K1726" i="6"/>
  <c r="K5853" i="6"/>
  <c r="K5854" i="6"/>
  <c r="K5855" i="6"/>
  <c r="K8872" i="6"/>
  <c r="K464" i="6"/>
  <c r="K465" i="6"/>
  <c r="K6654" i="6"/>
  <c r="K85" i="6"/>
  <c r="K4089" i="6"/>
  <c r="K9582" i="6"/>
  <c r="K7613" i="6"/>
  <c r="K2155" i="6"/>
  <c r="K1079" i="6"/>
  <c r="K8200" i="6"/>
  <c r="K2200" i="6"/>
  <c r="K2201" i="6"/>
  <c r="K2156" i="6"/>
  <c r="K2157" i="6"/>
  <c r="K2158" i="6"/>
  <c r="K3905" i="6"/>
  <c r="K3906" i="6"/>
  <c r="K4210" i="6"/>
  <c r="K8941" i="6"/>
  <c r="K949" i="6"/>
  <c r="K5498" i="6"/>
  <c r="K755" i="6"/>
  <c r="K756" i="6"/>
  <c r="K1435" i="6"/>
  <c r="K5514" i="6"/>
  <c r="K5515" i="6"/>
  <c r="K5516" i="6"/>
  <c r="K3" i="6"/>
  <c r="K4" i="6"/>
  <c r="K5" i="6"/>
  <c r="K1638" i="6"/>
  <c r="K1639" i="6"/>
  <c r="K1640" i="6"/>
  <c r="K7440" i="6"/>
  <c r="K493" i="6"/>
  <c r="K494" i="6"/>
  <c r="K9393" i="6"/>
  <c r="K9394" i="6"/>
  <c r="K9395" i="6"/>
  <c r="K5703" i="6"/>
  <c r="K5704" i="6"/>
  <c r="K8240" i="6"/>
  <c r="K7691" i="6"/>
  <c r="K7692" i="6"/>
  <c r="K7693" i="6"/>
  <c r="K4386" i="6"/>
  <c r="K8910" i="6"/>
  <c r="K8911" i="6"/>
  <c r="K6669" i="6"/>
  <c r="K6670" i="6"/>
  <c r="K2729" i="6"/>
  <c r="K2730" i="6"/>
  <c r="K2731" i="6"/>
  <c r="K1641" i="6"/>
  <c r="K5034" i="6"/>
  <c r="K5035" i="6"/>
  <c r="K5036" i="6"/>
  <c r="K5037" i="6"/>
  <c r="K838" i="6"/>
  <c r="K6062" i="6"/>
  <c r="K6063" i="6"/>
  <c r="K5047" i="6"/>
  <c r="K3477" i="6"/>
  <c r="K3478" i="6"/>
  <c r="K7458" i="6"/>
  <c r="K7459" i="6"/>
  <c r="K7460" i="6"/>
  <c r="K7170" i="6"/>
  <c r="K481" i="6"/>
  <c r="K482" i="6"/>
  <c r="K483" i="6"/>
  <c r="K484" i="6"/>
  <c r="K485" i="6"/>
  <c r="K2795" i="6"/>
  <c r="K26" i="6"/>
  <c r="K27" i="6"/>
  <c r="K466" i="6"/>
  <c r="K2483" i="6"/>
  <c r="K2484" i="6"/>
  <c r="K2485" i="6"/>
  <c r="K6788" i="6"/>
  <c r="K695" i="6"/>
  <c r="K6258" i="6"/>
  <c r="K4580" i="6"/>
  <c r="K8821" i="6"/>
  <c r="K2760" i="6"/>
  <c r="K2761" i="6"/>
  <c r="K2762" i="6"/>
  <c r="K2763" i="6"/>
  <c r="K2764" i="6"/>
  <c r="K2765" i="6"/>
  <c r="K9958" i="6"/>
  <c r="K9959" i="6"/>
  <c r="K9960" i="6"/>
  <c r="K9961" i="6"/>
  <c r="K1158" i="6"/>
  <c r="K1159" i="6"/>
  <c r="K2052" i="6"/>
  <c r="K3286" i="6"/>
  <c r="K5182" i="6"/>
  <c r="K6123" i="6"/>
  <c r="K4211" i="6"/>
  <c r="K8471" i="6"/>
  <c r="K8472" i="6"/>
  <c r="K8473" i="6"/>
  <c r="K1228" i="6"/>
  <c r="K1229" i="6"/>
  <c r="K1230" i="6"/>
  <c r="K7836" i="6"/>
  <c r="K2431" i="6"/>
  <c r="K2432" i="6"/>
  <c r="K7749" i="6"/>
  <c r="K4448" i="6"/>
  <c r="K4631" i="6"/>
  <c r="K4632" i="6"/>
  <c r="K9496" i="6"/>
  <c r="K9497" i="6"/>
  <c r="K6567" i="6"/>
  <c r="K6568" i="6"/>
  <c r="K6569" i="6"/>
  <c r="K6570" i="6"/>
  <c r="K3857" i="6"/>
  <c r="K7159" i="6"/>
  <c r="K7160" i="6"/>
  <c r="K7161" i="6"/>
  <c r="K7019" i="6"/>
  <c r="K6410" i="6"/>
  <c r="K6503" i="6"/>
  <c r="K6504" i="6"/>
  <c r="K42" i="6"/>
  <c r="K1892" i="6"/>
  <c r="K8336" i="6"/>
  <c r="K2227" i="6"/>
  <c r="K2228" i="6"/>
  <c r="K5985" i="6"/>
  <c r="K5986" i="6"/>
  <c r="K6853" i="6"/>
  <c r="K7264" i="6"/>
  <c r="K7265" i="6"/>
  <c r="K7266" i="6"/>
  <c r="K7267" i="6"/>
  <c r="K7598" i="6"/>
  <c r="K7599" i="6"/>
  <c r="K7600" i="6"/>
  <c r="K7361" i="6"/>
  <c r="K171" i="6"/>
  <c r="K5869" i="6"/>
  <c r="K5870" i="6"/>
  <c r="K5871" i="6"/>
  <c r="K9277" i="6"/>
  <c r="K9278" i="6"/>
  <c r="K9279" i="6"/>
  <c r="K9280" i="6"/>
  <c r="K9281" i="6"/>
  <c r="K3784" i="6"/>
  <c r="K3785" i="6"/>
  <c r="K3786" i="6"/>
  <c r="K5426" i="6"/>
  <c r="K7374" i="6"/>
  <c r="K595" i="6"/>
  <c r="K596" i="6"/>
  <c r="K5608" i="6"/>
  <c r="K4473" i="6"/>
  <c r="K4474" i="6"/>
  <c r="K2053" i="6"/>
  <c r="K2054" i="6"/>
  <c r="K1099" i="6"/>
  <c r="K5682" i="6"/>
  <c r="K5683" i="6"/>
  <c r="K9472" i="6"/>
  <c r="K9473" i="6"/>
  <c r="K7283" i="6"/>
  <c r="K7284" i="6"/>
  <c r="K7285" i="6"/>
  <c r="K7728" i="6"/>
  <c r="K7729" i="6"/>
  <c r="K7730" i="6"/>
  <c r="K7731" i="6"/>
  <c r="K245" i="6"/>
  <c r="K246" i="6"/>
  <c r="K3726" i="6"/>
  <c r="K7772" i="6"/>
  <c r="K7660" i="6"/>
  <c r="K7661" i="6"/>
  <c r="K7662" i="6"/>
  <c r="K7663" i="6"/>
  <c r="K7664" i="6"/>
  <c r="K7665" i="6"/>
  <c r="K4224" i="6"/>
  <c r="K1249" i="6"/>
  <c r="K7177" i="6"/>
  <c r="K6337" i="6"/>
  <c r="K5401" i="6"/>
  <c r="K696" i="6"/>
  <c r="K3870" i="6"/>
  <c r="K3871" i="6"/>
  <c r="K3872" i="6"/>
  <c r="K4235" i="6"/>
  <c r="K1304" i="6"/>
  <c r="K1305" i="6"/>
  <c r="K1306" i="6"/>
  <c r="K6236" i="6"/>
  <c r="K6237" i="6"/>
  <c r="K5724" i="6"/>
  <c r="K5725" i="6"/>
  <c r="K5726" i="6"/>
  <c r="K5727" i="6"/>
  <c r="K4727" i="6"/>
  <c r="K4703" i="6"/>
  <c r="K4704" i="6"/>
  <c r="K2327" i="6"/>
  <c r="K2328" i="6"/>
  <c r="K6139" i="6"/>
  <c r="K6140" i="6"/>
  <c r="K5925" i="6"/>
  <c r="K5926" i="6"/>
  <c r="K3222" i="6"/>
  <c r="K3223" i="6"/>
  <c r="K9341" i="6"/>
  <c r="K5074" i="6"/>
  <c r="K5075" i="6"/>
  <c r="K5076" i="6"/>
  <c r="K5077" i="6"/>
  <c r="K2680" i="6"/>
  <c r="K2681" i="6"/>
  <c r="K4098" i="6"/>
  <c r="K3803" i="6"/>
  <c r="K3804" i="6"/>
  <c r="K3805" i="6"/>
  <c r="K3806" i="6"/>
  <c r="K3807" i="6"/>
  <c r="K3808" i="6"/>
  <c r="K3809" i="6"/>
  <c r="K3810" i="6"/>
  <c r="K148" i="6"/>
  <c r="K149" i="6"/>
  <c r="K150" i="6"/>
  <c r="K4823" i="6"/>
  <c r="K6972" i="6"/>
  <c r="K6973" i="6"/>
  <c r="K6974" i="6"/>
  <c r="K6975" i="6"/>
  <c r="K9936" i="6"/>
  <c r="K9937" i="6"/>
  <c r="K9938" i="6"/>
  <c r="K9939" i="6"/>
  <c r="K9940" i="6"/>
  <c r="K9941" i="6"/>
  <c r="K7872" i="6"/>
  <c r="K7873" i="6"/>
  <c r="K5487" i="6"/>
  <c r="K5488" i="6"/>
  <c r="K5489" i="6"/>
  <c r="K3567" i="6"/>
  <c r="K5146" i="6"/>
  <c r="K5147" i="6"/>
  <c r="K3501" i="6"/>
  <c r="K3873" i="6"/>
  <c r="K3874" i="6"/>
  <c r="K3875" i="6"/>
  <c r="K3876" i="6"/>
  <c r="K3877" i="6"/>
  <c r="K8764" i="6"/>
  <c r="K8765" i="6"/>
  <c r="K8766" i="6"/>
  <c r="K8767" i="6"/>
  <c r="K8768" i="6"/>
  <c r="K7732" i="6"/>
  <c r="K7733" i="6"/>
  <c r="K7734" i="6"/>
  <c r="K7735" i="6"/>
  <c r="K7736" i="6"/>
  <c r="K7543" i="6"/>
  <c r="K3314" i="6"/>
  <c r="K3315" i="6"/>
  <c r="K8113" i="6"/>
  <c r="K8114" i="6"/>
  <c r="K8115" i="6"/>
  <c r="K8116" i="6"/>
  <c r="K4960" i="6"/>
  <c r="K2136" i="6"/>
  <c r="K2137" i="6"/>
  <c r="K9021" i="6"/>
  <c r="K9849" i="6"/>
  <c r="K9850" i="6"/>
  <c r="K9851" i="6"/>
  <c r="K9568" i="6"/>
  <c r="K6519" i="6"/>
  <c r="K308" i="6"/>
  <c r="K309" i="6"/>
  <c r="K310" i="6"/>
  <c r="K311" i="6"/>
  <c r="K9830" i="6"/>
  <c r="K9615" i="6"/>
  <c r="K6605" i="6"/>
  <c r="K7054" i="6"/>
  <c r="K4606" i="6"/>
  <c r="K8052" i="6"/>
  <c r="K3644" i="6"/>
  <c r="K3645" i="6"/>
  <c r="K5408" i="6"/>
  <c r="K9359" i="6"/>
  <c r="K9360" i="6"/>
  <c r="K3258" i="6"/>
  <c r="K3259" i="6"/>
  <c r="K8337" i="6"/>
  <c r="K8338" i="6"/>
  <c r="K8339" i="6"/>
  <c r="K8340" i="6"/>
  <c r="K3054" i="6"/>
  <c r="K3055" i="6"/>
  <c r="K3056" i="6"/>
  <c r="K3057" i="6"/>
  <c r="K3058" i="6"/>
  <c r="K6870" i="6"/>
  <c r="K6871" i="6"/>
  <c r="K6872" i="6"/>
  <c r="K6873" i="6"/>
  <c r="K5517" i="6"/>
  <c r="K5518" i="6"/>
  <c r="K5519" i="6"/>
  <c r="K4853" i="6"/>
  <c r="K4854" i="6"/>
  <c r="K4855" i="6"/>
  <c r="K4856" i="6"/>
  <c r="K4857" i="6"/>
  <c r="K1893" i="6"/>
  <c r="K4899" i="6"/>
  <c r="K4900" i="6"/>
  <c r="K4901" i="6"/>
  <c r="K4902" i="6"/>
  <c r="K4903" i="6"/>
  <c r="K4904" i="6"/>
  <c r="K1525" i="6"/>
  <c r="K1526" i="6"/>
  <c r="K1527" i="6"/>
  <c r="K1528" i="6"/>
  <c r="K1529" i="6"/>
  <c r="K1530" i="6"/>
  <c r="K1531" i="6"/>
  <c r="K1532" i="6"/>
  <c r="K9267" i="6"/>
  <c r="K9268" i="6"/>
  <c r="K3601" i="6"/>
  <c r="K3602" i="6"/>
  <c r="K3603" i="6"/>
  <c r="K3604" i="6"/>
  <c r="K3605" i="6"/>
  <c r="K3606" i="6"/>
  <c r="K812" i="6"/>
  <c r="K813" i="6"/>
  <c r="K814" i="6"/>
  <c r="K6542" i="6"/>
  <c r="K6543" i="6"/>
  <c r="K5183" i="6"/>
  <c r="K4061" i="6"/>
  <c r="K4062" i="6"/>
  <c r="K4063" i="6"/>
  <c r="K4064" i="6"/>
  <c r="K9115" i="6"/>
  <c r="K9116" i="6"/>
  <c r="K9117" i="6"/>
  <c r="K4607" i="6"/>
  <c r="K5766" i="6"/>
  <c r="K5767" i="6"/>
  <c r="K2493" i="6"/>
  <c r="K8186" i="6"/>
  <c r="K8187" i="6"/>
  <c r="K8188" i="6"/>
  <c r="K151" i="6"/>
  <c r="K152" i="6"/>
  <c r="K153" i="6"/>
  <c r="K154" i="6"/>
  <c r="K7278" i="6"/>
  <c r="K2990" i="6"/>
  <c r="K2991" i="6"/>
  <c r="K2992" i="6"/>
  <c r="K2993" i="6"/>
  <c r="K3380" i="6"/>
  <c r="K3381" i="6"/>
  <c r="K3382" i="6"/>
  <c r="K982" i="6"/>
  <c r="K4065" i="6"/>
  <c r="K2080" i="6"/>
  <c r="K4225" i="6"/>
  <c r="K4226" i="6"/>
  <c r="K1642" i="6"/>
  <c r="K8085" i="6"/>
  <c r="K8086" i="6"/>
  <c r="K1307" i="6"/>
  <c r="K2329" i="6"/>
  <c r="K5431" i="6"/>
  <c r="K5432" i="6"/>
  <c r="K5433" i="6"/>
  <c r="K5224" i="6"/>
  <c r="K5225" i="6"/>
  <c r="K5226" i="6"/>
  <c r="K5227" i="6"/>
  <c r="K5378" i="6"/>
  <c r="K8963" i="6"/>
  <c r="K8964" i="6"/>
  <c r="K4487" i="6"/>
  <c r="K2766" i="6"/>
  <c r="K2767" i="6"/>
  <c r="K2768" i="6"/>
  <c r="K6141" i="6"/>
  <c r="K4989" i="6"/>
  <c r="K7279" i="6"/>
  <c r="K3756" i="6"/>
  <c r="K3757" i="6"/>
  <c r="K3758" i="6"/>
  <c r="K3907" i="6"/>
  <c r="K3908" i="6"/>
  <c r="K7020" i="6"/>
  <c r="K7021" i="6"/>
  <c r="K7022" i="6"/>
  <c r="K7483" i="6"/>
  <c r="K6" i="6"/>
  <c r="K7" i="6"/>
  <c r="K3554" i="6"/>
  <c r="K6677" i="6"/>
  <c r="K3388" i="6"/>
  <c r="K3389" i="6"/>
  <c r="K6826" i="6"/>
  <c r="K2099" i="6"/>
  <c r="K2100" i="6"/>
  <c r="K4905" i="6"/>
  <c r="K5038" i="6"/>
  <c r="K5039" i="6"/>
  <c r="K5040" i="6"/>
  <c r="K5041" i="6"/>
  <c r="K5042" i="6"/>
  <c r="K3537" i="6"/>
  <c r="K3538" i="6"/>
  <c r="K4287" i="6"/>
  <c r="K3431" i="6"/>
  <c r="K3432" i="6"/>
  <c r="K3433" i="6"/>
  <c r="K247" i="6"/>
  <c r="K9320" i="6"/>
  <c r="K9321" i="6"/>
  <c r="K3142" i="6"/>
  <c r="K3143" i="6"/>
  <c r="K3034" i="6"/>
  <c r="K1118" i="6"/>
  <c r="K8783" i="6"/>
  <c r="K9474" i="6"/>
  <c r="K7373" i="6"/>
  <c r="K5569" i="6"/>
  <c r="K1071" i="6"/>
  <c r="K5248" i="6"/>
  <c r="K2352" i="6"/>
  <c r="K2353" i="6"/>
  <c r="K9884" i="6"/>
  <c r="K9885" i="6"/>
  <c r="K9560" i="6"/>
  <c r="K5295" i="6"/>
  <c r="K2797" i="6"/>
  <c r="K2815" i="6"/>
  <c r="K2816" i="6"/>
  <c r="K2817" i="6"/>
  <c r="K3296" i="6"/>
  <c r="K3297" i="6"/>
  <c r="K3298" i="6"/>
  <c r="K7467" i="6"/>
  <c r="K7468" i="6"/>
  <c r="K9786" i="6"/>
  <c r="K9787" i="6"/>
  <c r="K9788" i="6"/>
  <c r="K9789" i="6"/>
  <c r="K9790" i="6"/>
  <c r="K8737" i="6"/>
  <c r="K5579" i="6"/>
  <c r="K2580" i="6"/>
  <c r="K2581" i="6"/>
  <c r="K2582" i="6"/>
  <c r="K9306" i="6"/>
  <c r="K9307" i="6"/>
  <c r="K5357" i="6"/>
  <c r="K2641" i="6"/>
  <c r="K8790" i="6"/>
  <c r="K1048" i="6"/>
  <c r="K1049" i="6"/>
  <c r="K1050" i="6"/>
  <c r="K770" i="6"/>
  <c r="K771" i="6"/>
  <c r="K772" i="6"/>
  <c r="K773" i="6"/>
  <c r="K774" i="6"/>
  <c r="K2064" i="6"/>
  <c r="K5971" i="6"/>
  <c r="K5972" i="6"/>
  <c r="K3006" i="6"/>
  <c r="K9710" i="6"/>
  <c r="K9711" i="6"/>
  <c r="K6884" i="6"/>
  <c r="K9155" i="6"/>
  <c r="K9156" i="6"/>
  <c r="K9157" i="6"/>
  <c r="K9158" i="6"/>
  <c r="K9159" i="6"/>
  <c r="K9160" i="6"/>
  <c r="K4538" i="6"/>
  <c r="K5786" i="6"/>
  <c r="K5787" i="6"/>
  <c r="K5788" i="6"/>
  <c r="K5789" i="6"/>
  <c r="K5790" i="6"/>
  <c r="K5791" i="6"/>
  <c r="K5792" i="6"/>
  <c r="K5793" i="6"/>
  <c r="K5794" i="6"/>
  <c r="K5795" i="6"/>
  <c r="K5796" i="6"/>
  <c r="K2101" i="6"/>
  <c r="K1119" i="6"/>
  <c r="K1120" i="6"/>
  <c r="K3727" i="6"/>
  <c r="K3728" i="6"/>
  <c r="K3729" i="6"/>
  <c r="K3730" i="6"/>
  <c r="K4032" i="6"/>
  <c r="K4033" i="6"/>
  <c r="K5437" i="6"/>
  <c r="K5438" i="6"/>
  <c r="K9668" i="6"/>
  <c r="K9669" i="6"/>
  <c r="K9670" i="6"/>
  <c r="K4549" i="6"/>
  <c r="K4550" i="6"/>
  <c r="K4267" i="6"/>
  <c r="K857" i="6"/>
  <c r="K4921" i="6"/>
  <c r="K4922" i="6"/>
  <c r="K9322" i="6"/>
  <c r="K3185" i="6"/>
  <c r="K3186" i="6"/>
  <c r="K6799" i="6"/>
  <c r="K6800" i="6"/>
  <c r="K6801" i="6"/>
  <c r="K6733" i="6"/>
  <c r="K6734" i="6"/>
  <c r="K6735" i="6"/>
  <c r="K6736" i="6"/>
  <c r="K6737" i="6"/>
  <c r="K6738" i="6"/>
  <c r="K6739" i="6"/>
  <c r="K6544" i="6"/>
  <c r="K6545" i="6"/>
  <c r="K6546" i="6"/>
  <c r="K6547" i="6"/>
  <c r="K508" i="6"/>
  <c r="K8139" i="6"/>
  <c r="K8140" i="6"/>
  <c r="K8141" i="6"/>
  <c r="K3348" i="6"/>
  <c r="K2202" i="6"/>
  <c r="K2203" i="6"/>
  <c r="K6626" i="6"/>
  <c r="K6627" i="6"/>
  <c r="K2741" i="6"/>
  <c r="K2742" i="6"/>
  <c r="K143" i="6"/>
  <c r="K1877" i="6"/>
  <c r="K6701" i="6"/>
  <c r="K5249" i="6"/>
  <c r="K2264" i="6"/>
  <c r="K2265" i="6"/>
  <c r="K2266" i="6"/>
  <c r="K9607" i="6"/>
  <c r="K7576" i="6"/>
  <c r="K7202" i="6"/>
  <c r="K3698" i="6"/>
  <c r="K3699" i="6"/>
  <c r="K3700" i="6"/>
  <c r="K3701" i="6"/>
  <c r="K2269" i="6"/>
  <c r="K2270" i="6"/>
  <c r="K7072" i="6"/>
  <c r="K4268" i="6"/>
  <c r="K9569" i="6"/>
  <c r="K6203" i="6"/>
  <c r="K5666" i="6"/>
  <c r="K4633" i="6"/>
  <c r="K4634" i="6"/>
  <c r="K3456" i="6"/>
  <c r="K9132" i="6"/>
  <c r="K9133" i="6"/>
  <c r="K7513" i="6"/>
  <c r="K272" i="6"/>
  <c r="K273" i="6"/>
  <c r="K274" i="6"/>
  <c r="K6769" i="6"/>
  <c r="K2042" i="6"/>
  <c r="K6204" i="6"/>
  <c r="K3811" i="6"/>
  <c r="K3812" i="6"/>
  <c r="K2912" i="6"/>
  <c r="K3858" i="6"/>
  <c r="K613" i="6"/>
  <c r="K3626" i="6"/>
  <c r="K3627" i="6"/>
  <c r="K3628" i="6"/>
  <c r="K1727" i="6"/>
  <c r="K1728" i="6"/>
  <c r="K4146" i="6"/>
  <c r="K8303" i="6"/>
  <c r="K6513" i="6"/>
  <c r="K6514" i="6"/>
  <c r="K6515" i="6"/>
  <c r="K8285" i="6"/>
  <c r="K2611" i="6"/>
  <c r="K536" i="6"/>
  <c r="K537" i="6"/>
  <c r="K926" i="6"/>
  <c r="K8149" i="6"/>
  <c r="K1596" i="6"/>
  <c r="K1597" i="6"/>
  <c r="K1598" i="6"/>
  <c r="K4126" i="6"/>
  <c r="K727" i="6"/>
  <c r="K728" i="6"/>
  <c r="K729" i="6"/>
  <c r="K3731" i="6"/>
  <c r="K3732" i="6"/>
  <c r="K7157" i="6"/>
  <c r="K7158" i="6"/>
  <c r="K70" i="6"/>
  <c r="K4370" i="6"/>
  <c r="K248" i="6"/>
  <c r="K1478" i="6"/>
  <c r="K2179" i="6"/>
  <c r="K2180" i="6"/>
  <c r="K1781" i="6"/>
  <c r="K1782" i="6"/>
  <c r="K1783" i="6"/>
  <c r="K225" i="6"/>
  <c r="K249" i="6"/>
  <c r="K9911" i="6"/>
  <c r="K9912" i="6"/>
  <c r="K3119" i="6"/>
  <c r="K2713" i="6"/>
  <c r="K6142" i="6"/>
  <c r="K6143" i="6"/>
  <c r="K6144" i="6"/>
  <c r="K6145" i="6"/>
  <c r="K6146" i="6"/>
  <c r="K4824" i="6"/>
  <c r="K4825" i="6"/>
  <c r="K6490" i="6"/>
  <c r="K6491" i="6"/>
  <c r="K7763" i="6"/>
  <c r="K1680" i="6"/>
  <c r="K1681" i="6"/>
  <c r="K3607" i="6"/>
  <c r="K3124" i="6"/>
  <c r="K4048" i="6"/>
  <c r="K4049" i="6"/>
  <c r="K1436" i="6"/>
  <c r="K1437" i="6"/>
  <c r="K1438" i="6"/>
  <c r="K1439" i="6"/>
  <c r="K9822" i="6"/>
  <c r="K9823" i="6"/>
  <c r="K9908" i="6"/>
  <c r="K9909" i="6"/>
  <c r="K8003" i="6"/>
  <c r="K6289" i="6"/>
  <c r="K6290" i="6"/>
  <c r="K6291" i="6"/>
  <c r="K9301" i="6"/>
  <c r="K704" i="6"/>
  <c r="K5059" i="6"/>
  <c r="K9574" i="6"/>
  <c r="K1065" i="6"/>
  <c r="K7930" i="6"/>
  <c r="K1599" i="6"/>
  <c r="K5326" i="6"/>
  <c r="K5327" i="6"/>
  <c r="K7819" i="6"/>
  <c r="K5506" i="6"/>
  <c r="K9693" i="6"/>
  <c r="K1591" i="6"/>
  <c r="K2125" i="6"/>
  <c r="K6449" i="6"/>
  <c r="K9846" i="6"/>
  <c r="K7800" i="6"/>
  <c r="K6238" i="6"/>
  <c r="K6239" i="6"/>
  <c r="K2280" i="6"/>
  <c r="K509" i="6"/>
  <c r="K8354" i="6"/>
  <c r="K8355" i="6"/>
  <c r="K8356" i="6"/>
  <c r="K8357" i="6"/>
  <c r="K8166" i="6"/>
  <c r="K8167" i="6"/>
  <c r="K5427" i="6"/>
  <c r="K5250" i="6"/>
  <c r="K5731" i="6"/>
  <c r="K7112" i="6"/>
  <c r="K7113" i="6"/>
  <c r="K7114" i="6"/>
  <c r="K7115" i="6"/>
  <c r="K7116" i="6"/>
  <c r="K7117" i="6"/>
  <c r="K7118" i="6"/>
  <c r="K7119" i="6"/>
  <c r="K7120" i="6"/>
  <c r="K7121" i="6"/>
  <c r="K5314" i="6"/>
  <c r="K5478" i="6"/>
  <c r="K5479" i="6"/>
  <c r="K7326" i="6"/>
  <c r="K8653" i="6"/>
  <c r="K7769" i="6"/>
  <c r="K2550" i="6"/>
  <c r="K1066" i="6"/>
  <c r="K614" i="6"/>
  <c r="K615" i="6"/>
  <c r="K616" i="6"/>
  <c r="K617" i="6"/>
  <c r="K5337" i="6"/>
  <c r="K3502" i="6"/>
  <c r="K467" i="6"/>
  <c r="K5439" i="6"/>
  <c r="K5440" i="6"/>
  <c r="K5441" i="6"/>
  <c r="K5442" i="6"/>
  <c r="K5443" i="6"/>
  <c r="K5444" i="6"/>
  <c r="K9475" i="6"/>
  <c r="K9476" i="6"/>
  <c r="K9477" i="6"/>
  <c r="K129" i="6"/>
  <c r="K5623" i="6"/>
  <c r="K7102" i="6"/>
  <c r="K7103" i="6"/>
  <c r="K7104" i="6"/>
  <c r="K4437" i="6"/>
  <c r="K4438" i="6"/>
  <c r="K2065" i="6"/>
  <c r="K2066" i="6"/>
  <c r="K2067" i="6"/>
  <c r="K2068" i="6"/>
  <c r="K6007" i="6"/>
  <c r="K6008" i="6"/>
  <c r="K6374" i="6"/>
  <c r="K6770" i="6"/>
  <c r="K2193" i="6"/>
  <c r="K2194" i="6"/>
  <c r="K5338" i="6"/>
  <c r="K5339" i="6"/>
  <c r="K5340" i="6"/>
  <c r="K5341" i="6"/>
  <c r="K5342" i="6"/>
  <c r="K8306" i="6"/>
  <c r="K8307" i="6"/>
  <c r="K8308" i="6"/>
  <c r="K5228" i="6"/>
  <c r="K5229" i="6"/>
  <c r="K5230" i="6"/>
  <c r="K5231" i="6"/>
  <c r="K8286" i="6"/>
  <c r="K7801" i="6"/>
  <c r="K7802" i="6"/>
  <c r="K7803" i="6"/>
  <c r="K6529" i="6"/>
  <c r="K6530" i="6"/>
  <c r="K6740" i="6"/>
  <c r="K6741" i="6"/>
  <c r="K9029" i="6"/>
  <c r="K9030" i="6"/>
  <c r="K636" i="6"/>
  <c r="K637" i="6"/>
  <c r="K638" i="6"/>
  <c r="K639" i="6"/>
  <c r="K640" i="6"/>
  <c r="K9529" i="6"/>
  <c r="K3231" i="6"/>
  <c r="K927" i="6"/>
  <c r="K928" i="6"/>
  <c r="K2612" i="6"/>
  <c r="K2613" i="6"/>
  <c r="K3733" i="6"/>
  <c r="K3734" i="6"/>
  <c r="K3735" i="6"/>
  <c r="K3736" i="6"/>
  <c r="K3737" i="6"/>
  <c r="K3738" i="6"/>
  <c r="K7975" i="6"/>
  <c r="K1051" i="6"/>
  <c r="K5596" i="6"/>
  <c r="K2102" i="6"/>
  <c r="K6085" i="6"/>
  <c r="K6854" i="6"/>
  <c r="K6855" i="6"/>
  <c r="K5284" i="6"/>
  <c r="K5285" i="6"/>
  <c r="K8981" i="6"/>
  <c r="K8982" i="6"/>
  <c r="K8983" i="6"/>
  <c r="K8984" i="6"/>
  <c r="K4236" i="6"/>
  <c r="K3948" i="6"/>
  <c r="K2652" i="6"/>
  <c r="K2653" i="6"/>
  <c r="K2654" i="6"/>
  <c r="K250" i="6"/>
  <c r="K251" i="6"/>
  <c r="K9094" i="6"/>
  <c r="K275" i="6"/>
  <c r="K276" i="6"/>
  <c r="K5630" i="6"/>
  <c r="K4990" i="6"/>
  <c r="K6749" i="6"/>
  <c r="K6750" i="6"/>
  <c r="K6751" i="6"/>
  <c r="K5927" i="6"/>
  <c r="K5928" i="6"/>
  <c r="K9436" i="6"/>
  <c r="K7223" i="6"/>
  <c r="K7224" i="6"/>
  <c r="K7225" i="6"/>
  <c r="K9913" i="6"/>
  <c r="K5684" i="6"/>
  <c r="K6300" i="6"/>
  <c r="K929" i="6"/>
  <c r="K930" i="6"/>
  <c r="K931" i="6"/>
  <c r="K932" i="6"/>
  <c r="K933" i="6"/>
  <c r="K934" i="6"/>
  <c r="K7948" i="6"/>
  <c r="K1554" i="6"/>
  <c r="K1135" i="6"/>
  <c r="K5396" i="6"/>
  <c r="K5276" i="6"/>
  <c r="K5277" i="6"/>
  <c r="K5278" i="6"/>
  <c r="K5279" i="6"/>
  <c r="K5280" i="6"/>
  <c r="K5998" i="6"/>
  <c r="K5999" i="6"/>
  <c r="K6000" i="6"/>
  <c r="K6009" i="6"/>
  <c r="K6010" i="6"/>
  <c r="K6011" i="6"/>
  <c r="K2629" i="6"/>
  <c r="K5781" i="6"/>
  <c r="K5782" i="6"/>
  <c r="K8784" i="6"/>
  <c r="K8785" i="6"/>
  <c r="K4917" i="6"/>
  <c r="K4918" i="6"/>
  <c r="K1913" i="6"/>
  <c r="K1914" i="6"/>
  <c r="K1915" i="6"/>
  <c r="K6983" i="6"/>
  <c r="K6984" i="6"/>
  <c r="K6985" i="6"/>
  <c r="K9121" i="6"/>
  <c r="K935" i="6"/>
  <c r="K936" i="6"/>
  <c r="K937" i="6"/>
  <c r="K938" i="6"/>
  <c r="K9422" i="6"/>
  <c r="K4717" i="6"/>
  <c r="K4718" i="6"/>
  <c r="K9601" i="6"/>
  <c r="K9602" i="6"/>
  <c r="K6301" i="6"/>
  <c r="K1080" i="6"/>
  <c r="K396" i="6"/>
  <c r="K397" i="6"/>
  <c r="K398" i="6"/>
  <c r="K6124" i="6"/>
  <c r="K6125" i="6"/>
  <c r="K7226" i="6"/>
  <c r="K9534" i="6"/>
  <c r="K9991" i="6"/>
  <c r="K6963" i="6"/>
  <c r="K6964" i="6"/>
  <c r="K6965" i="6"/>
  <c r="K4754" i="6"/>
  <c r="K4755" i="6"/>
  <c r="K4756" i="6"/>
  <c r="K4757" i="6"/>
  <c r="K9752" i="6"/>
  <c r="K9753" i="6"/>
  <c r="K3041" i="6"/>
  <c r="K3042" i="6"/>
  <c r="K3684" i="6"/>
  <c r="K3685" i="6"/>
  <c r="K9588" i="6"/>
  <c r="K9589" i="6"/>
  <c r="K9590" i="6"/>
  <c r="K9591" i="6"/>
  <c r="K6283" i="6"/>
  <c r="K6284" i="6"/>
  <c r="K3886" i="6"/>
  <c r="K3887" i="6"/>
  <c r="K7249" i="6"/>
  <c r="K7250" i="6"/>
  <c r="K1324" i="6"/>
  <c r="K1325" i="6"/>
  <c r="K1326" i="6"/>
  <c r="K1327" i="6"/>
  <c r="K7903" i="6"/>
  <c r="K7904" i="6"/>
  <c r="K7905" i="6"/>
  <c r="K8758" i="6"/>
  <c r="K8269" i="6"/>
  <c r="K8270" i="6"/>
  <c r="K8208" i="6"/>
  <c r="K4488" i="6"/>
  <c r="K1705" i="6"/>
  <c r="K1706" i="6"/>
  <c r="K1707" i="6"/>
  <c r="K4935" i="6"/>
  <c r="K4742" i="6"/>
  <c r="K4743" i="6"/>
  <c r="K3859" i="6"/>
  <c r="K1328" i="6"/>
  <c r="K1329" i="6"/>
  <c r="K1330" i="6"/>
  <c r="K3361" i="6"/>
  <c r="K3362" i="6"/>
  <c r="K3363" i="6"/>
  <c r="K5776" i="6"/>
  <c r="K4086" i="6"/>
  <c r="K4087" i="6"/>
  <c r="K9412" i="6"/>
  <c r="K597" i="6"/>
  <c r="K598" i="6"/>
  <c r="K6885" i="6"/>
  <c r="K7424" i="6"/>
  <c r="K7425" i="6"/>
  <c r="K6064" i="6"/>
  <c r="K9483" i="6"/>
  <c r="K9484" i="6"/>
  <c r="K5757" i="6"/>
  <c r="K5758" i="6"/>
  <c r="K5759" i="6"/>
  <c r="K5760" i="6"/>
  <c r="K3408" i="6"/>
  <c r="K3409" i="6"/>
  <c r="K3410" i="6"/>
  <c r="K5779" i="6"/>
  <c r="K7227" i="6"/>
  <c r="K9515" i="6"/>
  <c r="K1014" i="6"/>
  <c r="K1015" i="6"/>
  <c r="K6505" i="6"/>
  <c r="K1894" i="6"/>
  <c r="K1895" i="6"/>
  <c r="K9361" i="6"/>
  <c r="K3084" i="6"/>
  <c r="K9173" i="6"/>
  <c r="K9174" i="6"/>
  <c r="K9175" i="6"/>
  <c r="K9176" i="6"/>
  <c r="K4858" i="6"/>
  <c r="K7920" i="6"/>
  <c r="K7921" i="6"/>
  <c r="K1916" i="6"/>
  <c r="K3280" i="6"/>
  <c r="K3281" i="6"/>
  <c r="K1508" i="6"/>
  <c r="K1509" i="6"/>
  <c r="K7192" i="6"/>
  <c r="K7193" i="6"/>
  <c r="K7194" i="6"/>
  <c r="K7195" i="6"/>
  <c r="K7196" i="6"/>
  <c r="K7197" i="6"/>
  <c r="K9398" i="6"/>
  <c r="K2521" i="6"/>
  <c r="K2522" i="6"/>
  <c r="K6986" i="6"/>
  <c r="K6987" i="6"/>
  <c r="K2856" i="6"/>
  <c r="K2857" i="6"/>
  <c r="K8459" i="6"/>
  <c r="K4163" i="6"/>
  <c r="K4164" i="6"/>
  <c r="K730" i="6"/>
  <c r="K2725" i="6"/>
  <c r="K7316" i="6"/>
  <c r="K7317" i="6"/>
  <c r="K4635" i="6"/>
  <c r="K9223" i="6"/>
  <c r="K9224" i="6"/>
  <c r="K9225" i="6"/>
  <c r="K578" i="6"/>
  <c r="K9431" i="6"/>
  <c r="K5670" i="6"/>
  <c r="K2867" i="6"/>
  <c r="K9" i="6"/>
  <c r="K10" i="6"/>
  <c r="K2834" i="6"/>
  <c r="K7855" i="6"/>
  <c r="K7856" i="6"/>
  <c r="K7857" i="6"/>
  <c r="K3860" i="6"/>
  <c r="K3236" i="6"/>
  <c r="K5428" i="6"/>
  <c r="K9524" i="6"/>
  <c r="K9525" i="6"/>
  <c r="K8639" i="6"/>
  <c r="K8640" i="6"/>
  <c r="K9811" i="6"/>
  <c r="K9812" i="6"/>
  <c r="K101" i="6"/>
  <c r="K3739" i="6"/>
  <c r="K399" i="6"/>
  <c r="K5901" i="6"/>
  <c r="K1174" i="6"/>
  <c r="K9031" i="6"/>
  <c r="K9032" i="6"/>
  <c r="K9033" i="6"/>
  <c r="K4975" i="6"/>
  <c r="K4687" i="6"/>
  <c r="K1016" i="6"/>
  <c r="K1017" i="6"/>
  <c r="K1018" i="6"/>
  <c r="K1019" i="6"/>
  <c r="K5286" i="6"/>
  <c r="K5287" i="6"/>
  <c r="K7941" i="6"/>
  <c r="K155" i="6"/>
  <c r="K3836" i="6"/>
  <c r="K2103" i="6"/>
  <c r="K2104" i="6"/>
  <c r="K9962" i="6"/>
  <c r="K2614" i="6"/>
  <c r="K2615" i="6"/>
  <c r="K2616" i="6"/>
  <c r="K6462" i="6"/>
  <c r="K6558" i="6"/>
  <c r="K1793" i="6"/>
  <c r="K1794" i="6"/>
  <c r="K6684" i="6"/>
  <c r="K4923" i="6"/>
  <c r="K4924" i="6"/>
  <c r="K342" i="6"/>
  <c r="K2999" i="6"/>
  <c r="K5121" i="6"/>
  <c r="K486" i="6"/>
  <c r="K2946" i="6"/>
  <c r="K2947" i="6"/>
  <c r="K2948" i="6"/>
  <c r="K3686" i="6"/>
  <c r="K1870" i="6"/>
  <c r="K1871" i="6"/>
  <c r="K495" i="6"/>
  <c r="K496" i="6"/>
  <c r="K7484" i="6"/>
  <c r="K4925" i="6"/>
  <c r="K4926" i="6"/>
  <c r="K4927" i="6"/>
  <c r="K4928" i="6"/>
  <c r="K1691" i="6"/>
  <c r="K1692" i="6"/>
  <c r="K1693" i="6"/>
  <c r="K5043" i="6"/>
  <c r="K5044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510" i="6"/>
  <c r="K1511" i="6"/>
  <c r="K1512" i="6"/>
  <c r="K1513" i="6"/>
  <c r="K1514" i="6"/>
  <c r="K1515" i="6"/>
  <c r="K1516" i="6"/>
  <c r="K1517" i="6"/>
  <c r="K130" i="6"/>
  <c r="K131" i="6"/>
  <c r="K132" i="6"/>
  <c r="K1308" i="6"/>
  <c r="K2561" i="6"/>
  <c r="K2562" i="6"/>
  <c r="K8171" i="6"/>
  <c r="K8172" i="6"/>
  <c r="K8173" i="6"/>
  <c r="K8660" i="6"/>
  <c r="K8661" i="6"/>
  <c r="K8662" i="6"/>
  <c r="K7544" i="6"/>
  <c r="K5482" i="6"/>
  <c r="K5483" i="6"/>
  <c r="K6050" i="6"/>
  <c r="K8253" i="6"/>
  <c r="K8319" i="6"/>
  <c r="K8320" i="6"/>
  <c r="K8321" i="6"/>
  <c r="K4796" i="6"/>
  <c r="K6450" i="6"/>
  <c r="K6451" i="6"/>
  <c r="K6452" i="6"/>
  <c r="K6453" i="6"/>
  <c r="K3066" i="6"/>
  <c r="K2171" i="6"/>
  <c r="K2172" i="6"/>
  <c r="K2173" i="6"/>
  <c r="K400" i="6"/>
  <c r="K401" i="6"/>
  <c r="K9904" i="6"/>
  <c r="K9905" i="6"/>
  <c r="K9906" i="6"/>
  <c r="K2743" i="6"/>
  <c r="K2744" i="6"/>
  <c r="K48" i="6"/>
  <c r="K49" i="6"/>
  <c r="K2745" i="6"/>
  <c r="K8004" i="6"/>
  <c r="K8005" i="6"/>
  <c r="K1885" i="6"/>
  <c r="K8443" i="6"/>
  <c r="K8444" i="6"/>
  <c r="K8445" i="6"/>
  <c r="K6086" i="6"/>
  <c r="K6087" i="6"/>
  <c r="K4354" i="6"/>
  <c r="K4355" i="6"/>
  <c r="K4356" i="6"/>
  <c r="K7804" i="6"/>
  <c r="K7805" i="6"/>
  <c r="K7806" i="6"/>
  <c r="K7807" i="6"/>
  <c r="K4338" i="6"/>
  <c r="K4339" i="6"/>
  <c r="K4340" i="6"/>
  <c r="K4341" i="6"/>
  <c r="K1765" i="6"/>
  <c r="K7829" i="6"/>
  <c r="K4455" i="6"/>
  <c r="K4456" i="6"/>
  <c r="K6272" i="6"/>
  <c r="K6273" i="6"/>
  <c r="K6274" i="6"/>
  <c r="K6275" i="6"/>
  <c r="K3539" i="6"/>
  <c r="K3540" i="6"/>
  <c r="K1270" i="6"/>
  <c r="K1271" i="6"/>
  <c r="K7958" i="6"/>
  <c r="K7959" i="6"/>
  <c r="K7347" i="6"/>
  <c r="K7348" i="6"/>
  <c r="K7349" i="6"/>
  <c r="K7350" i="6"/>
  <c r="K6686" i="6"/>
  <c r="K641" i="6"/>
  <c r="K9089" i="6"/>
  <c r="K4866" i="6"/>
  <c r="K4867" i="6"/>
  <c r="K4868" i="6"/>
  <c r="K7236" i="6"/>
  <c r="K7237" i="6"/>
  <c r="K7238" i="6"/>
  <c r="K7239" i="6"/>
  <c r="K7240" i="6"/>
  <c r="K7241" i="6"/>
  <c r="K3646" i="6"/>
  <c r="K102" i="6"/>
  <c r="K103" i="6"/>
  <c r="K104" i="6"/>
  <c r="K105" i="6"/>
  <c r="K8599" i="6"/>
  <c r="K8600" i="6"/>
  <c r="K8601" i="6"/>
  <c r="K8602" i="6"/>
  <c r="K8603" i="6"/>
  <c r="K8604" i="6"/>
  <c r="K8605" i="6"/>
  <c r="K8606" i="6"/>
  <c r="K8607" i="6"/>
  <c r="K7675" i="6"/>
  <c r="K7676" i="6"/>
  <c r="K4835" i="6"/>
  <c r="K599" i="6"/>
  <c r="K3702" i="6"/>
  <c r="K799" i="6"/>
  <c r="K800" i="6"/>
  <c r="K8271" i="6"/>
  <c r="K1479" i="6"/>
  <c r="K1480" i="6"/>
  <c r="K1481" i="6"/>
  <c r="K5973" i="6"/>
  <c r="K5974" i="6"/>
  <c r="K5975" i="6"/>
  <c r="K3069" i="6"/>
  <c r="K8358" i="6"/>
  <c r="K5015" i="6"/>
  <c r="K5016" i="6"/>
  <c r="K5017" i="6"/>
  <c r="K5018" i="6"/>
  <c r="K5019" i="6"/>
  <c r="K6571" i="6"/>
  <c r="K2014" i="6"/>
  <c r="K2015" i="6"/>
  <c r="K8420" i="6"/>
  <c r="K7677" i="6"/>
  <c r="K6278" i="6"/>
  <c r="K5299" i="6"/>
  <c r="K5300" i="6"/>
  <c r="K5301" i="6"/>
  <c r="K1569" i="6"/>
  <c r="K1570" i="6"/>
  <c r="K9831" i="6"/>
  <c r="K9832" i="6"/>
  <c r="K9251" i="6"/>
  <c r="K2879" i="6"/>
  <c r="K2880" i="6"/>
  <c r="K8759" i="6"/>
  <c r="K8791" i="6"/>
  <c r="K6548" i="6"/>
  <c r="K6549" i="6"/>
  <c r="K6550" i="6"/>
  <c r="K6551" i="6"/>
  <c r="K6552" i="6"/>
  <c r="K6553" i="6"/>
  <c r="K6554" i="6"/>
  <c r="K6555" i="6"/>
  <c r="K6556" i="6"/>
  <c r="K6640" i="6"/>
  <c r="K4342" i="6"/>
  <c r="K2737" i="6"/>
  <c r="K2738" i="6"/>
  <c r="K3287" i="6"/>
  <c r="K786" i="6"/>
  <c r="K1331" i="6"/>
  <c r="K1332" i="6"/>
  <c r="K443" i="6"/>
  <c r="K444" i="6"/>
  <c r="K9346" i="6"/>
  <c r="K6678" i="6"/>
  <c r="K6679" i="6"/>
  <c r="K9506" i="6"/>
  <c r="K9507" i="6"/>
  <c r="K9508" i="6"/>
  <c r="K6338" i="6"/>
  <c r="K6217" i="6"/>
  <c r="K6218" i="6"/>
  <c r="K6219" i="6"/>
  <c r="K5902" i="6"/>
  <c r="K5903" i="6"/>
  <c r="K673" i="6"/>
  <c r="K9423" i="6"/>
  <c r="K9424" i="6"/>
  <c r="K9425" i="6"/>
  <c r="K4581" i="6"/>
  <c r="K4582" i="6"/>
  <c r="K4583" i="6"/>
  <c r="K5003" i="6"/>
  <c r="K5004" i="6"/>
  <c r="K5005" i="6"/>
  <c r="K8189" i="6"/>
  <c r="K2818" i="6"/>
  <c r="K618" i="6"/>
  <c r="K8341" i="6"/>
  <c r="K6302" i="6"/>
  <c r="K4906" i="6"/>
  <c r="K5397" i="6"/>
  <c r="K4797" i="6"/>
  <c r="K9350" i="6"/>
  <c r="K9351" i="6"/>
  <c r="K1020" i="6"/>
  <c r="K4539" i="6"/>
  <c r="K5305" i="6"/>
  <c r="K5884" i="6"/>
  <c r="K2960" i="6"/>
  <c r="K4165" i="6"/>
  <c r="K4166" i="6"/>
  <c r="K4167" i="6"/>
  <c r="K4168" i="6"/>
  <c r="K4169" i="6"/>
  <c r="K3189" i="6"/>
  <c r="K3190" i="6"/>
  <c r="K3191" i="6"/>
  <c r="K619" i="6"/>
  <c r="K9177" i="6"/>
  <c r="K4776" i="6"/>
  <c r="K7167" i="6"/>
  <c r="K4133" i="6"/>
  <c r="K4134" i="6"/>
  <c r="K4135" i="6"/>
  <c r="K4136" i="6"/>
  <c r="K5344" i="6"/>
  <c r="K5345" i="6"/>
  <c r="K5346" i="6"/>
  <c r="K5347" i="6"/>
  <c r="K5348" i="6"/>
  <c r="K5349" i="6"/>
  <c r="K1896" i="6"/>
  <c r="K4907" i="6"/>
  <c r="K1849" i="6"/>
  <c r="K1850" i="6"/>
  <c r="K1851" i="6"/>
  <c r="K5006" i="6"/>
  <c r="K3524" i="6"/>
  <c r="K3525" i="6"/>
  <c r="K3526" i="6"/>
  <c r="K3527" i="6"/>
  <c r="K3528" i="6"/>
  <c r="K3647" i="6"/>
  <c r="K8290" i="6"/>
  <c r="K7759" i="6"/>
  <c r="K7760" i="6"/>
  <c r="K9453" i="6"/>
  <c r="K9454" i="6"/>
  <c r="K6953" i="6"/>
  <c r="K6954" i="6"/>
  <c r="K7299" i="6"/>
  <c r="K4439" i="6"/>
  <c r="K9255" i="6"/>
  <c r="K9256" i="6"/>
  <c r="K7055" i="6"/>
  <c r="K8451" i="6"/>
  <c r="K8452" i="6"/>
  <c r="K3687" i="6"/>
  <c r="K579" i="6"/>
  <c r="K1214" i="6"/>
  <c r="K1215" i="6"/>
  <c r="K1216" i="6"/>
  <c r="K1217" i="6"/>
  <c r="K8848" i="6"/>
  <c r="K1925" i="6"/>
  <c r="K1926" i="6"/>
  <c r="K1927" i="6"/>
  <c r="K6147" i="6"/>
  <c r="K6148" i="6"/>
  <c r="K6149" i="6"/>
  <c r="K1898" i="6"/>
  <c r="K5610" i="6"/>
  <c r="K1917" i="6"/>
  <c r="K1918" i="6"/>
  <c r="K4227" i="6"/>
  <c r="K9714" i="6"/>
  <c r="K9715" i="6"/>
  <c r="K2159" i="6"/>
  <c r="K2055" i="6"/>
  <c r="K6051" i="6"/>
  <c r="K343" i="6"/>
  <c r="K6874" i="6"/>
  <c r="K6875" i="6"/>
  <c r="K4894" i="6"/>
  <c r="K2687" i="6"/>
  <c r="K3837" i="6"/>
  <c r="K3838" i="6"/>
  <c r="K3703" i="6"/>
  <c r="K580" i="6"/>
  <c r="K581" i="6"/>
  <c r="K582" i="6"/>
  <c r="K583" i="6"/>
  <c r="K584" i="6"/>
  <c r="K7906" i="6"/>
  <c r="K7907" i="6"/>
  <c r="K7908" i="6"/>
  <c r="K7909" i="6"/>
  <c r="K7910" i="6"/>
  <c r="K5480" i="6"/>
  <c r="K6707" i="6"/>
  <c r="K6708" i="6"/>
  <c r="K4371" i="6"/>
  <c r="K4372" i="6"/>
  <c r="K2240" i="6"/>
  <c r="K2241" i="6"/>
  <c r="K6463" i="6"/>
  <c r="K6464" i="6"/>
  <c r="K6022" i="6"/>
  <c r="K3132" i="6"/>
  <c r="K3841" i="6"/>
  <c r="K3842" i="6"/>
  <c r="K3843" i="6"/>
  <c r="K1100" i="6"/>
  <c r="K1403" i="6"/>
  <c r="K138" i="6"/>
  <c r="K139" i="6"/>
  <c r="K402" i="6"/>
  <c r="K6802" i="6"/>
  <c r="K7853" i="6"/>
  <c r="K7854" i="6"/>
  <c r="K8738" i="6"/>
  <c r="K8739" i="6"/>
  <c r="K9338" i="6"/>
  <c r="K9339" i="6"/>
  <c r="K9340" i="6"/>
  <c r="K939" i="6"/>
  <c r="K940" i="6"/>
  <c r="K941" i="6"/>
  <c r="K4540" i="6"/>
  <c r="K7858" i="6"/>
  <c r="K7859" i="6"/>
  <c r="K5358" i="6"/>
  <c r="K657" i="6"/>
  <c r="K2358" i="6"/>
  <c r="K2298" i="6"/>
  <c r="K3285" i="6"/>
  <c r="K7627" i="6"/>
  <c r="K7628" i="6"/>
  <c r="K7629" i="6"/>
  <c r="K6531" i="6"/>
  <c r="K86" i="6"/>
  <c r="K6532" i="6"/>
  <c r="K6533" i="6"/>
  <c r="K6534" i="6"/>
  <c r="K6535" i="6"/>
  <c r="K6536" i="6"/>
  <c r="K8453" i="6"/>
  <c r="K8454" i="6"/>
  <c r="K5856" i="6"/>
  <c r="K1404" i="6"/>
  <c r="K1405" i="6"/>
  <c r="K3390" i="6"/>
  <c r="K7141" i="6"/>
  <c r="K839" i="6"/>
  <c r="K2281" i="6"/>
  <c r="K2282" i="6"/>
  <c r="K2283" i="6"/>
  <c r="K2284" i="6"/>
  <c r="K2285" i="6"/>
  <c r="K1984" i="6"/>
  <c r="K1985" i="6"/>
  <c r="K1986" i="6"/>
  <c r="K1987" i="6"/>
  <c r="K1988" i="6"/>
  <c r="K1989" i="6"/>
  <c r="K5981" i="6"/>
  <c r="K2907" i="6"/>
  <c r="K5904" i="6"/>
  <c r="K5905" i="6"/>
  <c r="K5906" i="6"/>
  <c r="K5907" i="6"/>
  <c r="K6876" i="6"/>
  <c r="K6877" i="6"/>
  <c r="K6878" i="6"/>
  <c r="K1309" i="6"/>
  <c r="K5946" i="6"/>
  <c r="K4288" i="6"/>
  <c r="K4289" i="6"/>
  <c r="K2894" i="6"/>
  <c r="K2895" i="6"/>
  <c r="K8760" i="6"/>
  <c r="K252" i="6"/>
  <c r="K253" i="6"/>
  <c r="K9065" i="6"/>
  <c r="K9066" i="6"/>
  <c r="K9082" i="6"/>
  <c r="K3909" i="6"/>
  <c r="K8006" i="6"/>
  <c r="K8007" i="6"/>
  <c r="K9186" i="6"/>
  <c r="K5736" i="6"/>
  <c r="K5639" i="6"/>
  <c r="K5640" i="6"/>
  <c r="K5641" i="6"/>
  <c r="K403" i="6"/>
  <c r="K404" i="6"/>
  <c r="K405" i="6"/>
  <c r="K406" i="6"/>
  <c r="K407" i="6"/>
  <c r="K7001" i="6"/>
  <c r="K7002" i="6"/>
  <c r="K7003" i="6"/>
  <c r="K7004" i="6"/>
  <c r="K9791" i="6"/>
  <c r="K9792" i="6"/>
  <c r="K9793" i="6"/>
  <c r="K9794" i="6"/>
  <c r="K9795" i="6"/>
  <c r="K2714" i="6"/>
  <c r="K5642" i="6"/>
  <c r="K5643" i="6"/>
  <c r="K5644" i="6"/>
  <c r="K8342" i="6"/>
  <c r="K3125" i="6"/>
  <c r="K4299" i="6"/>
  <c r="K4300" i="6"/>
  <c r="K2081" i="6"/>
  <c r="K4936" i="6"/>
  <c r="K4937" i="6"/>
  <c r="K4938" i="6"/>
  <c r="K4939" i="6"/>
  <c r="K3199" i="6"/>
  <c r="K9083" i="6"/>
  <c r="K9084" i="6"/>
  <c r="K6150" i="6"/>
  <c r="K5350" i="6"/>
  <c r="K5351" i="6"/>
  <c r="K5352" i="6"/>
  <c r="K2868" i="6"/>
  <c r="K2869" i="6"/>
  <c r="K2870" i="6"/>
  <c r="K2871" i="6"/>
  <c r="K2872" i="6"/>
  <c r="K6072" i="6"/>
  <c r="K6073" i="6"/>
  <c r="K6151" i="6"/>
  <c r="K6152" i="6"/>
  <c r="K6153" i="6"/>
  <c r="K6154" i="6"/>
  <c r="K5616" i="6"/>
  <c r="K6394" i="6"/>
  <c r="K6395" i="6"/>
  <c r="K6396" i="6"/>
  <c r="K1815" i="6"/>
  <c r="K1816" i="6"/>
  <c r="K1533" i="6"/>
  <c r="K1534" i="6"/>
  <c r="K2802" i="6"/>
  <c r="K2803" i="6"/>
  <c r="K4245" i="6"/>
  <c r="K1136" i="6"/>
  <c r="K1137" i="6"/>
  <c r="K1138" i="6"/>
  <c r="K3232" i="6"/>
  <c r="K3233" i="6"/>
  <c r="K2886" i="6"/>
  <c r="K9178" i="6"/>
  <c r="K7418" i="6"/>
  <c r="K8460" i="6"/>
  <c r="K8461" i="6"/>
  <c r="K3329" i="6"/>
  <c r="K7268" i="6"/>
  <c r="K1101" i="6"/>
  <c r="K1102" i="6"/>
  <c r="K5265" i="6"/>
  <c r="K787" i="6"/>
  <c r="K788" i="6"/>
  <c r="K5452" i="6"/>
  <c r="K5453" i="6"/>
  <c r="K50" i="6"/>
  <c r="K51" i="6"/>
  <c r="K52" i="6"/>
  <c r="K53" i="6"/>
  <c r="K5109" i="6"/>
  <c r="K5110" i="6"/>
  <c r="K5111" i="6"/>
  <c r="K2512" i="6"/>
  <c r="K28" i="6"/>
  <c r="K9742" i="6"/>
  <c r="K2387" i="6"/>
  <c r="K6397" i="6"/>
  <c r="K6398" i="6"/>
  <c r="K2105" i="6"/>
  <c r="K8400" i="6"/>
  <c r="K8401" i="6"/>
  <c r="K2002" i="6"/>
  <c r="K5255" i="6"/>
  <c r="K5256" i="6"/>
  <c r="K5257" i="6"/>
  <c r="K5258" i="6"/>
  <c r="K5259" i="6"/>
  <c r="K5260" i="6"/>
  <c r="K6752" i="6"/>
  <c r="K4036" i="6"/>
  <c r="K6886" i="6"/>
  <c r="K3969" i="6"/>
  <c r="K2934" i="6"/>
  <c r="K2935" i="6"/>
  <c r="K2936" i="6"/>
  <c r="K2937" i="6"/>
  <c r="K2938" i="6"/>
  <c r="K2939" i="6"/>
  <c r="K2940" i="6"/>
  <c r="K2941" i="6"/>
  <c r="K2942" i="6"/>
  <c r="K1812" i="6"/>
  <c r="K7242" i="6"/>
  <c r="K7243" i="6"/>
  <c r="K376" i="6"/>
  <c r="K377" i="6"/>
  <c r="K378" i="6"/>
  <c r="K379" i="6"/>
  <c r="K2583" i="6"/>
  <c r="K2584" i="6"/>
  <c r="K2585" i="6"/>
  <c r="K2586" i="6"/>
  <c r="K5841" i="6"/>
  <c r="K5842" i="6"/>
  <c r="K5843" i="6"/>
  <c r="K4011" i="6"/>
  <c r="K4012" i="6"/>
  <c r="K4013" i="6"/>
  <c r="K4014" i="6"/>
  <c r="K1600" i="6"/>
  <c r="K8912" i="6"/>
  <c r="K2209" i="6"/>
  <c r="K2210" i="6"/>
  <c r="K71" i="6"/>
  <c r="K1696" i="6"/>
  <c r="K1697" i="6"/>
  <c r="K1698" i="6"/>
  <c r="K1699" i="6"/>
  <c r="K8000" i="6"/>
  <c r="K8001" i="6"/>
  <c r="K8002" i="6"/>
  <c r="K6655" i="6"/>
  <c r="K6656" i="6"/>
  <c r="K8180" i="6"/>
  <c r="K8390" i="6"/>
  <c r="K4440" i="6"/>
  <c r="K4441" i="6"/>
  <c r="K9389" i="6"/>
  <c r="K6742" i="6"/>
  <c r="K6743" i="6"/>
  <c r="K5281" i="6"/>
  <c r="K2187" i="6"/>
  <c r="K2229" i="6"/>
  <c r="K2230" i="6"/>
  <c r="K2231" i="6"/>
  <c r="K3844" i="6"/>
  <c r="K9201" i="6"/>
  <c r="K9202" i="6"/>
  <c r="K9203" i="6"/>
  <c r="K7286" i="6"/>
  <c r="K3043" i="6"/>
  <c r="K3044" i="6"/>
  <c r="K3818" i="6"/>
  <c r="K7638" i="6"/>
  <c r="K408" i="6"/>
  <c r="K3888" i="6"/>
  <c r="K3889" i="6"/>
  <c r="K9008" i="6"/>
  <c r="K8446" i="6"/>
  <c r="K2600" i="6"/>
  <c r="K4137" i="6"/>
  <c r="K4138" i="6"/>
  <c r="K4139" i="6"/>
  <c r="K4140" i="6"/>
  <c r="K4141" i="6"/>
  <c r="K4142" i="6"/>
  <c r="K7709" i="6"/>
  <c r="K7710" i="6"/>
  <c r="K7711" i="6"/>
  <c r="K7712" i="6"/>
  <c r="K7713" i="6"/>
  <c r="K8634" i="6"/>
  <c r="K9090" i="6"/>
  <c r="K9091" i="6"/>
  <c r="K9092" i="6"/>
  <c r="K9093" i="6"/>
  <c r="K1813" i="6"/>
  <c r="K6955" i="6"/>
  <c r="K7952" i="6"/>
  <c r="K7953" i="6"/>
  <c r="K7954" i="6"/>
  <c r="K7212" i="6"/>
  <c r="K7213" i="6"/>
  <c r="K5398" i="6"/>
  <c r="K8792" i="6"/>
  <c r="K4457" i="6"/>
  <c r="K4458" i="6"/>
  <c r="K2715" i="6"/>
  <c r="K2716" i="6"/>
  <c r="K7077" i="6"/>
  <c r="K7078" i="6"/>
  <c r="K7079" i="6"/>
  <c r="K7080" i="6"/>
  <c r="K620" i="6"/>
  <c r="K621" i="6"/>
  <c r="K4392" i="6"/>
  <c r="K4705" i="6"/>
  <c r="K6744" i="6"/>
  <c r="K4189" i="6"/>
  <c r="K7770" i="6"/>
  <c r="K7441" i="6"/>
  <c r="K7442" i="6"/>
  <c r="K7443" i="6"/>
  <c r="K5947" i="6"/>
  <c r="K5948" i="6"/>
  <c r="K7813" i="6"/>
  <c r="K7814" i="6"/>
  <c r="K133" i="6"/>
  <c r="K919" i="6"/>
  <c r="K920" i="6"/>
  <c r="K1571" i="6"/>
  <c r="K40" i="6"/>
  <c r="K41" i="6"/>
  <c r="K2012" i="6"/>
  <c r="K4728" i="6"/>
  <c r="K2056" i="6"/>
  <c r="K8366" i="6"/>
  <c r="K8367" i="6"/>
  <c r="K8368" i="6"/>
  <c r="K8369" i="6"/>
  <c r="K9924" i="6"/>
  <c r="K9925" i="6"/>
  <c r="K9926" i="6"/>
  <c r="K9927" i="6"/>
  <c r="K9928" i="6"/>
  <c r="K9929" i="6"/>
  <c r="K9930" i="6"/>
  <c r="K6516" i="6"/>
  <c r="K2126" i="6"/>
  <c r="K2127" i="6"/>
  <c r="K5359" i="6"/>
  <c r="K5360" i="6"/>
  <c r="K4459" i="6"/>
  <c r="K4460" i="6"/>
  <c r="K538" i="6"/>
  <c r="K539" i="6"/>
  <c r="K2513" i="6"/>
  <c r="K2514" i="6"/>
  <c r="K2515" i="6"/>
  <c r="K2516" i="6"/>
  <c r="K2517" i="6"/>
  <c r="K2661" i="6"/>
  <c r="K2662" i="6"/>
  <c r="K5162" i="6"/>
  <c r="K5163" i="6"/>
  <c r="K5164" i="6"/>
  <c r="K5165" i="6"/>
  <c r="K8151" i="6"/>
  <c r="K5705" i="6"/>
  <c r="K8322" i="6"/>
  <c r="K8323" i="6"/>
  <c r="K8324" i="6"/>
  <c r="K8325" i="6"/>
  <c r="K8326" i="6"/>
  <c r="K8327" i="6"/>
  <c r="K5402" i="6"/>
  <c r="K9597" i="6"/>
  <c r="K9598" i="6"/>
  <c r="K2804" i="6"/>
  <c r="K2805" i="6"/>
  <c r="K106" i="6"/>
  <c r="K107" i="6"/>
  <c r="K108" i="6"/>
  <c r="K109" i="6"/>
  <c r="K8254" i="6"/>
  <c r="K1000" i="6"/>
  <c r="K1001" i="6"/>
  <c r="K1002" i="6"/>
  <c r="K1003" i="6"/>
  <c r="K705" i="6"/>
  <c r="K706" i="6"/>
  <c r="K707" i="6"/>
  <c r="K6928" i="6"/>
  <c r="K2486" i="6"/>
  <c r="K2487" i="6"/>
  <c r="K2488" i="6"/>
  <c r="K7271" i="6"/>
  <c r="K7272" i="6"/>
  <c r="K7090" i="6"/>
  <c r="K2271" i="6"/>
  <c r="K2272" i="6"/>
  <c r="K2273" i="6"/>
  <c r="K2274" i="6"/>
  <c r="K7895" i="6"/>
  <c r="K3330" i="6"/>
  <c r="K5461" i="6"/>
  <c r="K5462" i="6"/>
  <c r="K8985" i="6"/>
  <c r="K8986" i="6"/>
  <c r="K8987" i="6"/>
  <c r="K8988" i="6"/>
  <c r="K8989" i="6"/>
  <c r="K4252" i="6"/>
  <c r="K1406" i="6"/>
  <c r="K1407" i="6"/>
  <c r="K1408" i="6"/>
  <c r="K1409" i="6"/>
  <c r="K1410" i="6"/>
  <c r="K1411" i="6"/>
  <c r="K1412" i="6"/>
  <c r="K4698" i="6"/>
  <c r="K5976" i="6"/>
  <c r="K487" i="6"/>
  <c r="K488" i="6"/>
  <c r="K2732" i="6"/>
  <c r="K5390" i="6"/>
  <c r="K5391" i="6"/>
  <c r="K5392" i="6"/>
  <c r="K4228" i="6"/>
  <c r="K4229" i="6"/>
  <c r="K7024" i="6"/>
  <c r="K7025" i="6"/>
  <c r="K8942" i="6"/>
  <c r="K8943" i="6"/>
  <c r="K8944" i="6"/>
  <c r="K8945" i="6"/>
  <c r="K380" i="6"/>
  <c r="K497" i="6"/>
  <c r="K498" i="6"/>
  <c r="K9362" i="6"/>
  <c r="K9363" i="6"/>
  <c r="K3224" i="6"/>
  <c r="K3225" i="6"/>
  <c r="K3226" i="6"/>
  <c r="K3227" i="6"/>
  <c r="K3228" i="6"/>
  <c r="K2138" i="6"/>
  <c r="K4475" i="6"/>
  <c r="K4476" i="6"/>
  <c r="K4758" i="6"/>
  <c r="K6428" i="6"/>
  <c r="K9323" i="6"/>
  <c r="K358" i="6"/>
  <c r="K4612" i="6"/>
  <c r="K4613" i="6"/>
  <c r="K5844" i="6"/>
  <c r="K8674" i="6"/>
  <c r="K5783" i="6"/>
  <c r="K9775" i="6"/>
  <c r="K9776" i="6"/>
  <c r="K9777" i="6"/>
  <c r="K9778" i="6"/>
  <c r="K9779" i="6"/>
  <c r="K9780" i="6"/>
  <c r="K9781" i="6"/>
  <c r="K9486" i="6"/>
  <c r="K2043" i="6"/>
  <c r="K2242" i="6"/>
  <c r="K2243" i="6"/>
  <c r="K2244" i="6"/>
  <c r="K7949" i="6"/>
  <c r="K7950" i="6"/>
  <c r="K6088" i="6"/>
  <c r="K1121" i="6"/>
  <c r="K1919" i="6"/>
  <c r="K9603" i="6"/>
  <c r="K6205" i="6"/>
  <c r="K8252" i="6"/>
  <c r="K1723" i="6"/>
  <c r="K8990" i="6"/>
  <c r="K134" i="6"/>
  <c r="K8225" i="6"/>
  <c r="K8544" i="6"/>
  <c r="K8545" i="6"/>
  <c r="K5484" i="6"/>
  <c r="K8733" i="6"/>
  <c r="K8734" i="6"/>
  <c r="K801" i="6"/>
  <c r="K802" i="6"/>
  <c r="K110" i="6"/>
  <c r="K111" i="6"/>
  <c r="K3112" i="6"/>
  <c r="K3113" i="6"/>
  <c r="K3114" i="6"/>
  <c r="K9317" i="6"/>
  <c r="K9318" i="6"/>
  <c r="K7893" i="6"/>
  <c r="K6411" i="6"/>
  <c r="K6412" i="6"/>
  <c r="K6413" i="6"/>
  <c r="K6414" i="6"/>
  <c r="K2717" i="6"/>
  <c r="K2718" i="6"/>
  <c r="K5734" i="6"/>
  <c r="K8546" i="6"/>
  <c r="K7337" i="6"/>
  <c r="K7338" i="6"/>
  <c r="K1853" i="6"/>
  <c r="K9530" i="6"/>
  <c r="K6303" i="6"/>
  <c r="K6175" i="6"/>
  <c r="K9416" i="6"/>
  <c r="K9134" i="6"/>
  <c r="K9478" i="6"/>
  <c r="K7652" i="6"/>
  <c r="K7653" i="6"/>
  <c r="K7654" i="6"/>
  <c r="K7655" i="6"/>
  <c r="K7656" i="6"/>
  <c r="K5112" i="6"/>
  <c r="K5667" i="6"/>
  <c r="K5668" i="6"/>
  <c r="K9479" i="6"/>
  <c r="K1103" i="6"/>
  <c r="K1104" i="6"/>
  <c r="K2188" i="6"/>
  <c r="K2189" i="6"/>
  <c r="K2190" i="6"/>
  <c r="K3250" i="6"/>
  <c r="K3251" i="6"/>
  <c r="K7737" i="6"/>
  <c r="K7738" i="6"/>
  <c r="K7739" i="6"/>
  <c r="K4541" i="6"/>
  <c r="K254" i="6"/>
  <c r="K3759" i="6"/>
  <c r="K757" i="6"/>
  <c r="K4099" i="6"/>
  <c r="K5987" i="6"/>
  <c r="K7208" i="6"/>
  <c r="K2617" i="6"/>
  <c r="K2618" i="6"/>
  <c r="K2563" i="6"/>
  <c r="K600" i="6"/>
  <c r="K3890" i="6"/>
  <c r="K3970" i="6"/>
  <c r="K4184" i="6"/>
  <c r="K6803" i="6"/>
  <c r="K6804" i="6"/>
  <c r="K8258" i="6"/>
  <c r="K8259" i="6"/>
  <c r="K8260" i="6"/>
  <c r="K8831" i="6"/>
  <c r="K8832" i="6"/>
  <c r="K8833" i="6"/>
  <c r="K9640" i="6"/>
  <c r="K9641" i="6"/>
  <c r="K9642" i="6"/>
  <c r="K9643" i="6"/>
  <c r="K1032" i="6"/>
  <c r="K1033" i="6"/>
  <c r="K1034" i="6"/>
  <c r="K4078" i="6"/>
  <c r="K6537" i="6"/>
  <c r="K875" i="6"/>
  <c r="K7530" i="6"/>
  <c r="K7531" i="6"/>
  <c r="K6940" i="6"/>
  <c r="K7178" i="6"/>
  <c r="K7179" i="6"/>
  <c r="K7180" i="6"/>
  <c r="K7181" i="6"/>
  <c r="K6375" i="6"/>
  <c r="K6376" i="6"/>
  <c r="K6377" i="6"/>
  <c r="K6378" i="6"/>
  <c r="K6379" i="6"/>
  <c r="K6996" i="6"/>
  <c r="K6997" i="6"/>
  <c r="K6998" i="6"/>
  <c r="K6999" i="6"/>
  <c r="K5361" i="6"/>
  <c r="K5362" i="6"/>
  <c r="K3316" i="6"/>
  <c r="K1387" i="6"/>
  <c r="K1388" i="6"/>
  <c r="K8803" i="6"/>
  <c r="K8804" i="6"/>
  <c r="K8805" i="6"/>
  <c r="K8806" i="6"/>
  <c r="K5416" i="6"/>
  <c r="K5417" i="6"/>
  <c r="K5418" i="6"/>
  <c r="K8581" i="6"/>
  <c r="K8582" i="6"/>
  <c r="K3193" i="6"/>
  <c r="K3194" i="6"/>
  <c r="K758" i="6"/>
  <c r="K759" i="6"/>
  <c r="K760" i="6"/>
  <c r="K5122" i="6"/>
  <c r="K6988" i="6"/>
  <c r="K9813" i="6"/>
  <c r="K1682" i="6"/>
  <c r="K2887" i="6"/>
  <c r="K2465" i="6"/>
  <c r="K3341" i="6"/>
  <c r="K658" i="6"/>
  <c r="K1518" i="6"/>
  <c r="K2772" i="6"/>
  <c r="K2773" i="6"/>
  <c r="K3674" i="6"/>
  <c r="K5167" i="6"/>
  <c r="K172" i="6"/>
  <c r="K5611" i="6"/>
  <c r="K5612" i="6"/>
  <c r="K1766" i="6"/>
  <c r="K1938" i="6"/>
  <c r="K4636" i="6"/>
  <c r="K4706" i="6"/>
  <c r="K2449" i="6"/>
  <c r="K2450" i="6"/>
  <c r="K2451" i="6"/>
  <c r="K2452" i="6"/>
  <c r="K1831" i="6"/>
  <c r="K1818" i="6"/>
  <c r="K1819" i="6"/>
  <c r="K1820" i="6"/>
  <c r="K1821" i="6"/>
  <c r="K3910" i="6"/>
  <c r="K3911" i="6"/>
  <c r="K2275" i="6"/>
  <c r="K9754" i="6"/>
  <c r="K9755" i="6"/>
  <c r="K2250" i="6"/>
  <c r="K674" i="6"/>
  <c r="K11" i="6"/>
  <c r="K5851" i="6"/>
  <c r="K5852" i="6"/>
  <c r="K5859" i="6"/>
  <c r="K5860" i="6"/>
  <c r="K5861" i="6"/>
  <c r="K4343" i="6"/>
  <c r="K4344" i="6"/>
  <c r="K9877" i="6"/>
  <c r="K3891" i="6"/>
  <c r="K5818" i="6"/>
  <c r="K4125" i="6"/>
  <c r="K156" i="6"/>
  <c r="K157" i="6"/>
  <c r="K158" i="6"/>
  <c r="K894" i="6"/>
  <c r="K9583" i="6"/>
  <c r="K9584" i="6"/>
  <c r="K983" i="6"/>
  <c r="K984" i="6"/>
  <c r="K985" i="6"/>
  <c r="K986" i="6"/>
  <c r="K9723" i="6"/>
  <c r="K5890" i="6"/>
  <c r="K7606" i="6"/>
  <c r="K6905" i="6"/>
  <c r="K6906" i="6"/>
  <c r="K1486" i="6"/>
  <c r="K5097" i="6"/>
  <c r="K4984" i="6"/>
  <c r="K4985" i="6"/>
  <c r="K8793" i="6"/>
  <c r="K876" i="6"/>
  <c r="K877" i="6"/>
  <c r="K878" i="6"/>
  <c r="K3085" i="6"/>
  <c r="K6506" i="6"/>
  <c r="K9390" i="6"/>
  <c r="K9391" i="6"/>
  <c r="K9392" i="6"/>
  <c r="K6641" i="6"/>
  <c r="K6642" i="6"/>
  <c r="K6643" i="6"/>
  <c r="K1708" i="6"/>
  <c r="K3753" i="6"/>
  <c r="K3754" i="6"/>
  <c r="K3755" i="6"/>
  <c r="K3165" i="6"/>
  <c r="K6220" i="6"/>
  <c r="K9337" i="6"/>
  <c r="K9012" i="6"/>
  <c r="K9013" i="6"/>
  <c r="K2049" i="6"/>
  <c r="K2330" i="6"/>
  <c r="K1052" i="6"/>
  <c r="K642" i="6"/>
  <c r="K7126" i="6"/>
  <c r="K7127" i="6"/>
  <c r="K7128" i="6"/>
  <c r="K3568" i="6"/>
  <c r="K3569" i="6"/>
  <c r="K3570" i="6"/>
  <c r="K3571" i="6"/>
  <c r="K3572" i="6"/>
  <c r="K3573" i="6"/>
  <c r="K3574" i="6"/>
  <c r="K2873" i="6"/>
  <c r="K2874" i="6"/>
  <c r="K2875" i="6"/>
  <c r="K622" i="6"/>
  <c r="K623" i="6"/>
  <c r="K3990" i="6"/>
  <c r="K199" i="6"/>
  <c r="K200" i="6"/>
  <c r="K201" i="6"/>
  <c r="K731" i="6"/>
  <c r="K732" i="6"/>
  <c r="K733" i="6"/>
  <c r="K734" i="6"/>
  <c r="K735" i="6"/>
  <c r="K736" i="6"/>
  <c r="K4692" i="6"/>
  <c r="K2150" i="6"/>
  <c r="K2587" i="6"/>
  <c r="K5977" i="6"/>
  <c r="K5978" i="6"/>
  <c r="K2642" i="6"/>
  <c r="K2643" i="6"/>
  <c r="K181" i="6"/>
  <c r="K182" i="6"/>
  <c r="K183" i="6"/>
  <c r="K184" i="6"/>
  <c r="K8053" i="6"/>
  <c r="K8054" i="6"/>
  <c r="K815" i="6"/>
  <c r="K816" i="6"/>
  <c r="K817" i="6"/>
  <c r="K818" i="6"/>
  <c r="K819" i="6"/>
  <c r="K185" i="6"/>
  <c r="K7554" i="6"/>
  <c r="K7555" i="6"/>
  <c r="K359" i="6"/>
  <c r="K1175" i="6"/>
  <c r="K9969" i="6"/>
  <c r="K7384" i="6"/>
  <c r="K7385" i="6"/>
  <c r="K9269" i="6"/>
  <c r="K9270" i="6"/>
  <c r="K8226" i="6"/>
  <c r="K8227" i="6"/>
  <c r="K5242" i="6"/>
  <c r="K5243" i="6"/>
  <c r="K5244" i="6"/>
  <c r="K5740" i="6"/>
  <c r="K5741" i="6"/>
  <c r="K5742" i="6"/>
  <c r="K5743" i="6"/>
  <c r="K4217" i="6"/>
  <c r="K2983" i="6"/>
  <c r="K4449" i="6"/>
  <c r="K9257" i="6"/>
  <c r="K9364" i="6"/>
  <c r="K9365" i="6"/>
  <c r="K9366" i="6"/>
  <c r="K9367" i="6"/>
  <c r="K9368" i="6"/>
  <c r="K9369" i="6"/>
  <c r="K7273" i="6"/>
  <c r="K186" i="6"/>
  <c r="K4461" i="6"/>
  <c r="K9519" i="6"/>
  <c r="K1088" i="6"/>
  <c r="K8635" i="6"/>
  <c r="K3590" i="6"/>
  <c r="K4798" i="6"/>
  <c r="K2700" i="6"/>
  <c r="K2701" i="6"/>
  <c r="K2702" i="6"/>
  <c r="K2703" i="6"/>
  <c r="K2704" i="6"/>
  <c r="K6856" i="6"/>
  <c r="K4651" i="6"/>
  <c r="K4652" i="6"/>
  <c r="K4653" i="6"/>
  <c r="K6465" i="6"/>
  <c r="K6466" i="6"/>
  <c r="K6467" i="6"/>
  <c r="K6468" i="6"/>
  <c r="K659" i="6"/>
  <c r="K6469" i="6"/>
  <c r="K6470" i="6"/>
  <c r="K2677" i="6"/>
  <c r="K9061" i="6"/>
  <c r="K173" i="6"/>
  <c r="K5592" i="6"/>
  <c r="K6805" i="6"/>
  <c r="K6806" i="6"/>
  <c r="K3766" i="6"/>
  <c r="K1424" i="6"/>
  <c r="K7389" i="6"/>
  <c r="K7390" i="6"/>
  <c r="K7391" i="6"/>
  <c r="K7392" i="6"/>
  <c r="K7393" i="6"/>
  <c r="K1176" i="6"/>
  <c r="K5363" i="6"/>
  <c r="K1487" i="6"/>
  <c r="K1488" i="6"/>
  <c r="K1489" i="6"/>
  <c r="K7584" i="6"/>
  <c r="K820" i="6"/>
  <c r="K821" i="6"/>
  <c r="K8761" i="6"/>
  <c r="K2798" i="6"/>
  <c r="K2799" i="6"/>
  <c r="K1146" i="6"/>
  <c r="K1147" i="6"/>
  <c r="K1148" i="6"/>
  <c r="K5507" i="6"/>
  <c r="K5508" i="6"/>
  <c r="K7009" i="6"/>
  <c r="K1053" i="6"/>
  <c r="K1054" i="6"/>
  <c r="K1055" i="6"/>
  <c r="K1056" i="6"/>
  <c r="K3949" i="6"/>
  <c r="K3035" i="6"/>
  <c r="K6259" i="6"/>
  <c r="K6260" i="6"/>
  <c r="K2961" i="6"/>
  <c r="K2962" i="6"/>
  <c r="K2963" i="6"/>
  <c r="K2964" i="6"/>
  <c r="K2965" i="6"/>
  <c r="K468" i="6"/>
  <c r="K8421" i="6"/>
  <c r="K8422" i="6"/>
  <c r="K8423" i="6"/>
  <c r="K5893" i="6"/>
  <c r="K6685" i="6"/>
  <c r="K9231" i="6"/>
  <c r="K9232" i="6"/>
  <c r="K9233" i="6"/>
  <c r="K9498" i="6"/>
  <c r="K1601" i="6"/>
  <c r="K1602" i="6"/>
  <c r="K2398" i="6"/>
  <c r="K2399" i="6"/>
  <c r="K9920" i="6"/>
  <c r="K3126" i="6"/>
  <c r="K3127" i="6"/>
  <c r="K3128" i="6"/>
  <c r="K3129" i="6"/>
  <c r="K2819" i="6"/>
  <c r="K2820" i="6"/>
  <c r="K5709" i="6"/>
  <c r="K5710" i="6"/>
  <c r="K5711" i="6"/>
  <c r="K7043" i="6"/>
  <c r="K7044" i="6"/>
  <c r="K7045" i="6"/>
  <c r="K7046" i="6"/>
  <c r="K2635" i="6"/>
  <c r="K2636" i="6"/>
  <c r="K2733" i="6"/>
  <c r="K2734" i="6"/>
  <c r="K112" i="6"/>
  <c r="K113" i="6"/>
  <c r="K3555" i="6"/>
  <c r="K2888" i="6"/>
  <c r="K4799" i="6"/>
  <c r="K2050" i="6"/>
  <c r="K4869" i="6"/>
  <c r="K4870" i="6"/>
  <c r="K4871" i="6"/>
  <c r="K4872" i="6"/>
  <c r="K4873" i="6"/>
  <c r="K4654" i="6"/>
  <c r="K4655" i="6"/>
  <c r="K4656" i="6"/>
  <c r="K4657" i="6"/>
  <c r="K4658" i="6"/>
  <c r="K4659" i="6"/>
  <c r="K7394" i="6"/>
  <c r="K7395" i="6"/>
  <c r="K7396" i="6"/>
  <c r="K7397" i="6"/>
  <c r="K7398" i="6"/>
  <c r="K7399" i="6"/>
  <c r="K7400" i="6"/>
  <c r="K7401" i="6"/>
  <c r="K1555" i="6"/>
  <c r="K1187" i="6"/>
  <c r="K8152" i="6"/>
  <c r="K8153" i="6"/>
  <c r="K8154" i="6"/>
  <c r="K8155" i="6"/>
  <c r="K9062" i="6"/>
  <c r="K9063" i="6"/>
  <c r="K737" i="6"/>
  <c r="K738" i="6"/>
  <c r="K739" i="6"/>
  <c r="K740" i="6"/>
  <c r="K741" i="6"/>
  <c r="K742" i="6"/>
  <c r="K7614" i="6"/>
  <c r="K8190" i="6"/>
  <c r="K1272" i="6"/>
  <c r="K1273" i="6"/>
  <c r="K4489" i="6"/>
  <c r="K3120" i="6"/>
  <c r="K3121" i="6"/>
  <c r="K9324" i="6"/>
  <c r="K5125" i="6"/>
  <c r="K8117" i="6"/>
  <c r="K6045" i="6"/>
  <c r="K6046" i="6"/>
  <c r="K6047" i="6"/>
  <c r="K6048" i="6"/>
  <c r="K1990" i="6"/>
  <c r="K9169" i="6"/>
  <c r="K7033" i="6"/>
  <c r="K7034" i="6"/>
  <c r="K5586" i="6"/>
  <c r="K5587" i="6"/>
  <c r="K8928" i="6"/>
  <c r="K8834" i="6"/>
  <c r="K8835" i="6"/>
  <c r="K8836" i="6"/>
  <c r="K8837" i="6"/>
  <c r="K8838" i="6"/>
  <c r="K8839" i="6"/>
  <c r="K4050" i="6"/>
  <c r="K5208" i="6"/>
  <c r="K5209" i="6"/>
  <c r="K135" i="6"/>
  <c r="K5598" i="6"/>
  <c r="K5599" i="6"/>
  <c r="K5600" i="6"/>
  <c r="K761" i="6"/>
  <c r="K1310" i="6"/>
  <c r="K1311" i="6"/>
  <c r="K1519" i="6"/>
  <c r="K344" i="6"/>
  <c r="K345" i="6"/>
  <c r="K346" i="6"/>
  <c r="K789" i="6"/>
  <c r="K790" i="6"/>
  <c r="K791" i="6"/>
  <c r="K792" i="6"/>
  <c r="K8516" i="6"/>
  <c r="K8517" i="6"/>
  <c r="K2980" i="6"/>
  <c r="K1035" i="6"/>
  <c r="K1036" i="6"/>
  <c r="K5929" i="6"/>
  <c r="K1188" i="6"/>
  <c r="K2331" i="6"/>
  <c r="K9022" i="6"/>
  <c r="K9023" i="6"/>
  <c r="K4744" i="6"/>
  <c r="K1957" i="6"/>
  <c r="K7247" i="6"/>
  <c r="K8272" i="6"/>
  <c r="K159" i="6"/>
  <c r="K9516" i="6"/>
  <c r="K9517" i="6"/>
  <c r="K8496" i="6"/>
  <c r="K8497" i="6"/>
  <c r="K8498" i="6"/>
  <c r="K8499" i="6"/>
  <c r="K8500" i="6"/>
  <c r="K8501" i="6"/>
  <c r="K5876" i="6"/>
  <c r="K5877" i="6"/>
  <c r="K1333" i="6"/>
  <c r="K1334" i="6"/>
  <c r="K8094" i="6"/>
  <c r="K5232" i="6"/>
  <c r="K5233" i="6"/>
  <c r="K2069" i="6"/>
  <c r="K9526" i="6"/>
  <c r="K775" i="6"/>
  <c r="K776" i="6"/>
  <c r="K6687" i="6"/>
  <c r="K6688" i="6"/>
  <c r="K6689" i="6"/>
  <c r="K8750" i="6"/>
  <c r="K8751" i="6"/>
  <c r="K8752" i="6"/>
  <c r="K8753" i="6"/>
  <c r="K8754" i="6"/>
  <c r="K8755" i="6"/>
  <c r="K8756" i="6"/>
  <c r="K9118" i="6"/>
  <c r="K1673" i="6"/>
  <c r="K2719" i="6"/>
  <c r="K2720" i="6"/>
  <c r="K2721" i="6"/>
  <c r="K5409" i="6"/>
  <c r="K5862" i="6"/>
  <c r="K5379" i="6"/>
  <c r="K5380" i="6"/>
  <c r="K3787" i="6"/>
  <c r="K3788" i="6"/>
  <c r="K3789" i="6"/>
  <c r="K5810" i="6"/>
  <c r="K2821" i="6"/>
  <c r="K445" i="6"/>
  <c r="K446" i="6"/>
  <c r="K255" i="6"/>
  <c r="K256" i="6"/>
  <c r="K257" i="6"/>
  <c r="K4373" i="6"/>
  <c r="K4374" i="6"/>
  <c r="K3391" i="6"/>
  <c r="K2705" i="6"/>
  <c r="K958" i="6"/>
  <c r="K959" i="6"/>
  <c r="K4929" i="6"/>
  <c r="K4930" i="6"/>
  <c r="K7122" i="6"/>
  <c r="K3541" i="6"/>
  <c r="K3542" i="6"/>
  <c r="K3861" i="6"/>
  <c r="K8455" i="6"/>
  <c r="K8424" i="6"/>
  <c r="K8425" i="6"/>
  <c r="K8426" i="6"/>
  <c r="K5706" i="6"/>
  <c r="K8701" i="6"/>
  <c r="K8702" i="6"/>
  <c r="K9494" i="6"/>
  <c r="K9495" i="6"/>
  <c r="K9253" i="6"/>
  <c r="K9254" i="6"/>
  <c r="K5930" i="6"/>
  <c r="K7922" i="6"/>
  <c r="K2551" i="6"/>
  <c r="K895" i="6"/>
  <c r="K896" i="6"/>
  <c r="K9681" i="6"/>
  <c r="K9682" i="6"/>
  <c r="K9683" i="6"/>
  <c r="K9684" i="6"/>
  <c r="K9685" i="6"/>
  <c r="K8873" i="6"/>
  <c r="K8874" i="6"/>
  <c r="K8762" i="6"/>
  <c r="K8929" i="6"/>
  <c r="K3075" i="6"/>
  <c r="K3076" i="6"/>
  <c r="K6065" i="6"/>
  <c r="K6066" i="6"/>
  <c r="K6067" i="6"/>
  <c r="K6068" i="6"/>
  <c r="K4044" i="6"/>
  <c r="K8075" i="6"/>
  <c r="K8076" i="6"/>
  <c r="K9095" i="6"/>
  <c r="K1218" i="6"/>
  <c r="K7494" i="6"/>
  <c r="K7495" i="6"/>
  <c r="K675" i="6"/>
  <c r="K8402" i="6"/>
  <c r="K8403" i="6"/>
  <c r="K8404" i="6"/>
  <c r="K8405" i="6"/>
  <c r="K8406" i="6"/>
  <c r="K8018" i="6"/>
  <c r="K8019" i="6"/>
  <c r="K8020" i="6"/>
  <c r="K8021" i="6"/>
  <c r="K8022" i="6"/>
  <c r="K6507" i="6"/>
  <c r="K4375" i="6"/>
  <c r="K5609" i="6"/>
  <c r="K8788" i="6"/>
  <c r="K8789" i="6"/>
  <c r="K72" i="6"/>
  <c r="K73" i="6"/>
  <c r="K777" i="6"/>
  <c r="K6914" i="6"/>
  <c r="K6915" i="6"/>
  <c r="K8118" i="6"/>
  <c r="K8119" i="6"/>
  <c r="K8120" i="6"/>
  <c r="K7189" i="6"/>
  <c r="K7190" i="6"/>
  <c r="K8474" i="6"/>
  <c r="K8475" i="6"/>
  <c r="K8476" i="6"/>
  <c r="K8477" i="6"/>
  <c r="K8478" i="6"/>
  <c r="K8479" i="6"/>
  <c r="K8480" i="6"/>
  <c r="K202" i="6"/>
  <c r="K203" i="6"/>
  <c r="K204" i="6"/>
  <c r="K1746" i="6"/>
  <c r="K1747" i="6"/>
  <c r="K1748" i="6"/>
  <c r="K1749" i="6"/>
  <c r="K1750" i="6"/>
  <c r="K1751" i="6"/>
  <c r="K1752" i="6"/>
  <c r="K4622" i="6"/>
  <c r="K4623" i="6"/>
  <c r="K4624" i="6"/>
  <c r="K4625" i="6"/>
  <c r="K4626" i="6"/>
  <c r="K4627" i="6"/>
  <c r="K7093" i="6"/>
  <c r="K840" i="6"/>
  <c r="K4697" i="6"/>
  <c r="K3349" i="6"/>
  <c r="K8809" i="6"/>
  <c r="K8810" i="6"/>
  <c r="K9246" i="6"/>
  <c r="K9247" i="6"/>
  <c r="K9248" i="6"/>
  <c r="K9249" i="6"/>
  <c r="K1572" i="6"/>
  <c r="K5353" i="6"/>
  <c r="K5354" i="6"/>
  <c r="K7426" i="6"/>
  <c r="K7427" i="6"/>
  <c r="K6069" i="6"/>
  <c r="K6070" i="6"/>
  <c r="K4887" i="6"/>
  <c r="K9917" i="6"/>
  <c r="K9287" i="6"/>
  <c r="K9288" i="6"/>
  <c r="K6315" i="6"/>
  <c r="K6316" i="6"/>
  <c r="K5590" i="6"/>
  <c r="K1312" i="6"/>
  <c r="K1313" i="6"/>
  <c r="K6176" i="6"/>
  <c r="K6177" i="6"/>
  <c r="K6178" i="6"/>
  <c r="K6179" i="6"/>
  <c r="K4034" i="6"/>
  <c r="K2943" i="6"/>
  <c r="K2944" i="6"/>
  <c r="K565" i="6"/>
  <c r="K1709" i="6"/>
  <c r="K6180" i="6"/>
  <c r="K6181" i="6"/>
  <c r="K6182" i="6"/>
  <c r="K1139" i="6"/>
  <c r="K1140" i="6"/>
  <c r="K1141" i="6"/>
  <c r="K1142" i="6"/>
  <c r="K1143" i="6"/>
  <c r="K2876" i="6"/>
  <c r="K9122" i="6"/>
  <c r="K9123" i="6"/>
  <c r="K8370" i="6"/>
  <c r="K2299" i="6"/>
  <c r="K2121" i="6"/>
  <c r="K2122" i="6"/>
  <c r="K2123" i="6"/>
  <c r="K8374" i="6"/>
  <c r="K8375" i="6"/>
  <c r="K8376" i="6"/>
  <c r="K8377" i="6"/>
  <c r="K7558" i="6"/>
  <c r="K2380" i="6"/>
  <c r="K6623" i="6"/>
  <c r="K9608" i="6"/>
  <c r="K9609" i="6"/>
  <c r="K9610" i="6"/>
  <c r="K9611" i="6"/>
  <c r="K2619" i="6"/>
  <c r="K4326" i="6"/>
  <c r="K4327" i="6"/>
  <c r="K4328" i="6"/>
  <c r="K4329" i="6"/>
  <c r="K4330" i="6"/>
  <c r="K4551" i="6"/>
  <c r="K4552" i="6"/>
  <c r="K7601" i="6"/>
  <c r="K7602" i="6"/>
  <c r="K6956" i="6"/>
  <c r="K5210" i="6"/>
  <c r="K5211" i="6"/>
  <c r="K5212" i="6"/>
  <c r="K5213" i="6"/>
  <c r="K5214" i="6"/>
  <c r="K6771" i="6"/>
  <c r="K6772" i="6"/>
  <c r="K2106" i="6"/>
  <c r="K2107" i="6"/>
  <c r="K2108" i="6"/>
  <c r="K312" i="6"/>
  <c r="K313" i="6"/>
  <c r="K314" i="6"/>
  <c r="K347" i="6"/>
  <c r="K348" i="6"/>
  <c r="K6718" i="6"/>
  <c r="K6719" i="6"/>
  <c r="K942" i="6"/>
  <c r="K943" i="6"/>
  <c r="K944" i="6"/>
  <c r="K6240" i="6"/>
  <c r="K9824" i="6"/>
  <c r="K624" i="6"/>
  <c r="K625" i="6"/>
  <c r="K4780" i="6"/>
  <c r="K7386" i="6"/>
  <c r="K4750" i="6"/>
  <c r="K2286" i="6"/>
  <c r="K4193" i="6"/>
  <c r="K8965" i="6"/>
  <c r="K8966" i="6"/>
  <c r="K8967" i="6"/>
  <c r="K9805" i="6"/>
  <c r="K7874" i="6"/>
  <c r="K7251" i="6"/>
  <c r="K5751" i="6"/>
  <c r="K1425" i="6"/>
  <c r="K1426" i="6"/>
  <c r="K1427" i="6"/>
  <c r="K1428" i="6"/>
  <c r="K1429" i="6"/>
  <c r="K841" i="6"/>
  <c r="K7896" i="6"/>
  <c r="K3714" i="6"/>
  <c r="K381" i="6"/>
  <c r="K6929" i="6"/>
  <c r="K6930" i="6"/>
  <c r="K6931" i="6"/>
  <c r="K3467" i="6"/>
  <c r="K7714" i="6"/>
  <c r="K3648" i="6"/>
  <c r="K743" i="6"/>
  <c r="K744" i="6"/>
  <c r="K3036" i="6"/>
  <c r="K3037" i="6"/>
  <c r="K3688" i="6"/>
  <c r="K3689" i="6"/>
  <c r="K9026" i="6"/>
  <c r="K3556" i="6"/>
  <c r="K3557" i="6"/>
  <c r="K3558" i="6"/>
  <c r="K9662" i="6"/>
  <c r="K9037" i="6"/>
  <c r="K9038" i="6"/>
  <c r="K9039" i="6"/>
  <c r="K4100" i="6"/>
  <c r="K3666" i="6"/>
  <c r="K1592" i="6"/>
  <c r="K7287" i="6"/>
  <c r="K7288" i="6"/>
  <c r="K7289" i="6"/>
  <c r="K7290" i="6"/>
  <c r="K7291" i="6"/>
  <c r="K1282" i="6"/>
  <c r="K1283" i="6"/>
  <c r="K1284" i="6"/>
  <c r="K4745" i="6"/>
  <c r="K4746" i="6"/>
  <c r="K4747" i="6"/>
  <c r="K4237" i="6"/>
  <c r="K4238" i="6"/>
  <c r="K4239" i="6"/>
  <c r="K2752" i="6"/>
  <c r="K2753" i="6"/>
  <c r="K3434" i="6"/>
  <c r="K9374" i="6"/>
  <c r="K9375" i="6"/>
  <c r="K9376" i="6"/>
  <c r="K9377" i="6"/>
  <c r="K9378" i="6"/>
  <c r="K9379" i="6"/>
  <c r="K9380" i="6"/>
  <c r="K1603" i="6"/>
  <c r="K1604" i="6"/>
  <c r="K1605" i="6"/>
  <c r="K3416" i="6"/>
  <c r="K4737" i="6"/>
  <c r="K4738" i="6"/>
  <c r="K4739" i="6"/>
  <c r="K7334" i="6"/>
  <c r="K7698" i="6"/>
  <c r="K3767" i="6"/>
  <c r="K3768" i="6"/>
  <c r="K4490" i="6"/>
  <c r="K3740" i="6"/>
  <c r="K258" i="6"/>
  <c r="K259" i="6"/>
  <c r="K260" i="6"/>
  <c r="K5009" i="6"/>
  <c r="K6857" i="6"/>
  <c r="K5282" i="6"/>
  <c r="K5215" i="6"/>
  <c r="K9624" i="6"/>
  <c r="K9625" i="6"/>
  <c r="K9626" i="6"/>
  <c r="K9627" i="6"/>
  <c r="K5060" i="6"/>
  <c r="K9549" i="6"/>
  <c r="K9550" i="6"/>
  <c r="K9551" i="6"/>
  <c r="K9552" i="6"/>
  <c r="K4357" i="6"/>
  <c r="K4358" i="6"/>
  <c r="K4359" i="6"/>
  <c r="K87" i="6"/>
  <c r="K88" i="6"/>
  <c r="K945" i="6"/>
  <c r="K946" i="6"/>
  <c r="K947" i="6"/>
  <c r="K948" i="6"/>
  <c r="K5570" i="6"/>
  <c r="K5571" i="6"/>
  <c r="K5572" i="6"/>
  <c r="K566" i="6"/>
  <c r="K9749" i="6"/>
  <c r="K9750" i="6"/>
  <c r="K447" i="6"/>
  <c r="K448" i="6"/>
  <c r="K803" i="6"/>
  <c r="K804" i="6"/>
  <c r="K1606" i="6"/>
  <c r="K1607" i="6"/>
  <c r="K1608" i="6"/>
  <c r="K1609" i="6"/>
  <c r="K4956" i="6"/>
  <c r="K4957" i="6"/>
  <c r="K1573" i="6"/>
  <c r="K4450" i="6"/>
  <c r="K2109" i="6"/>
  <c r="K2110" i="6"/>
  <c r="K2111" i="6"/>
  <c r="K2112" i="6"/>
  <c r="K2139" i="6"/>
  <c r="K1854" i="6"/>
  <c r="K1855" i="6"/>
  <c r="K7808" i="6"/>
  <c r="K5126" i="6"/>
  <c r="K5127" i="6"/>
  <c r="K4800" i="6"/>
  <c r="K4801" i="6"/>
  <c r="K4802" i="6"/>
  <c r="K1219" i="6"/>
  <c r="K6103" i="6"/>
  <c r="K6104" i="6"/>
  <c r="K6105" i="6"/>
  <c r="K6106" i="6"/>
  <c r="K1626" i="6"/>
  <c r="K1285" i="6"/>
  <c r="K144" i="6"/>
  <c r="K540" i="6"/>
  <c r="K541" i="6"/>
  <c r="K8181" i="6"/>
  <c r="K3591" i="6"/>
  <c r="K4424" i="6"/>
  <c r="K4425" i="6"/>
  <c r="K277" i="6"/>
  <c r="K8946" i="6"/>
  <c r="K8947" i="6"/>
  <c r="K8948" i="6"/>
  <c r="K8949" i="6"/>
  <c r="K2160" i="6"/>
  <c r="K8427" i="6"/>
  <c r="K8428" i="6"/>
  <c r="K1753" i="6"/>
  <c r="K1754" i="6"/>
  <c r="K1755" i="6"/>
  <c r="K5658" i="6"/>
  <c r="K8811" i="6"/>
  <c r="K9592" i="6"/>
  <c r="K9593" i="6"/>
  <c r="K9594" i="6"/>
  <c r="K3671" i="6"/>
  <c r="K6195" i="6"/>
  <c r="K6196" i="6"/>
  <c r="K626" i="6"/>
  <c r="K627" i="6"/>
  <c r="K4491" i="6"/>
  <c r="K1610" i="6"/>
  <c r="K1611" i="6"/>
  <c r="K1612" i="6"/>
  <c r="K4312" i="6"/>
  <c r="K4313" i="6"/>
  <c r="K8896" i="6"/>
  <c r="K8897" i="6"/>
  <c r="K2453" i="6"/>
  <c r="K2454" i="6"/>
  <c r="K2455" i="6"/>
  <c r="K2456" i="6"/>
  <c r="K9124" i="6"/>
  <c r="K510" i="6"/>
  <c r="K511" i="6"/>
  <c r="K2591" i="6"/>
  <c r="K2592" i="6"/>
  <c r="K3912" i="6"/>
  <c r="K3913" i="6"/>
  <c r="K3914" i="6"/>
  <c r="K3915" i="6"/>
  <c r="K3916" i="6"/>
  <c r="K3917" i="6"/>
  <c r="K3918" i="6"/>
  <c r="K3919" i="6"/>
  <c r="K3920" i="6"/>
  <c r="K8121" i="6"/>
  <c r="K8122" i="6"/>
  <c r="K8123" i="6"/>
  <c r="K8124" i="6"/>
  <c r="K9204" i="6"/>
  <c r="K9205" i="6"/>
  <c r="K6304" i="6"/>
  <c r="K6305" i="6"/>
  <c r="K278" i="6"/>
  <c r="K279" i="6"/>
  <c r="K280" i="6"/>
  <c r="K281" i="6"/>
  <c r="K1683" i="6"/>
  <c r="K2655" i="6"/>
  <c r="K1556" i="6"/>
  <c r="K7832" i="6"/>
  <c r="K7833" i="6"/>
  <c r="K7834" i="6"/>
  <c r="K4859" i="6"/>
  <c r="K5084" i="6"/>
  <c r="K2113" i="6"/>
  <c r="K2114" i="6"/>
  <c r="K8209" i="6"/>
  <c r="K8210" i="6"/>
  <c r="K8211" i="6"/>
  <c r="K8212" i="6"/>
  <c r="K8213" i="6"/>
  <c r="K8214" i="6"/>
  <c r="K8215" i="6"/>
  <c r="K8216" i="6"/>
  <c r="K5520" i="6"/>
  <c r="K5521" i="6"/>
  <c r="K822" i="6"/>
  <c r="K823" i="6"/>
  <c r="K6163" i="6"/>
  <c r="K7252" i="6"/>
  <c r="K7253" i="6"/>
  <c r="K7254" i="6"/>
  <c r="K7255" i="6"/>
  <c r="K7256" i="6"/>
  <c r="K7257" i="6"/>
  <c r="K7258" i="6"/>
  <c r="K7259" i="6"/>
  <c r="K7260" i="6"/>
  <c r="K3479" i="6"/>
  <c r="K5273" i="6"/>
  <c r="K2354" i="6"/>
  <c r="K2355" i="6"/>
  <c r="K6559" i="6"/>
  <c r="K6560" i="6"/>
  <c r="K6561" i="6"/>
  <c r="K6562" i="6"/>
  <c r="K4143" i="6"/>
  <c r="K4144" i="6"/>
  <c r="K4145" i="6"/>
  <c r="K6359" i="6"/>
  <c r="K8913" i="6"/>
  <c r="K708" i="6"/>
  <c r="K74" i="6"/>
  <c r="K5878" i="6"/>
  <c r="K7375" i="6"/>
  <c r="K7376" i="6"/>
  <c r="K7377" i="6"/>
  <c r="K7378" i="6"/>
  <c r="K2927" i="6"/>
  <c r="K8359" i="6"/>
  <c r="K8360" i="6"/>
  <c r="K8361" i="6"/>
  <c r="K1072" i="6"/>
  <c r="K1073" i="6"/>
  <c r="K2682" i="6"/>
  <c r="K2683" i="6"/>
  <c r="K8217" i="6"/>
  <c r="K8218" i="6"/>
  <c r="K2381" i="6"/>
  <c r="K4345" i="6"/>
  <c r="K4346" i="6"/>
  <c r="K4376" i="6"/>
  <c r="K3417" i="6"/>
  <c r="K3418" i="6"/>
  <c r="K577" i="6"/>
  <c r="K8023" i="6"/>
  <c r="K2796" i="6"/>
  <c r="K3350" i="6"/>
  <c r="K5148" i="6"/>
  <c r="K5149" i="6"/>
  <c r="K5150" i="6"/>
  <c r="K6835" i="6"/>
  <c r="K6836" i="6"/>
  <c r="K6837" i="6"/>
  <c r="K6838" i="6"/>
  <c r="K6839" i="6"/>
  <c r="K3009" i="6"/>
  <c r="K3010" i="6"/>
  <c r="K5617" i="6"/>
  <c r="K5618" i="6"/>
  <c r="K3543" i="6"/>
  <c r="K3544" i="6"/>
  <c r="K3545" i="6"/>
  <c r="K5863" i="6"/>
  <c r="K5864" i="6"/>
  <c r="K5865" i="6"/>
  <c r="K8636" i="6"/>
  <c r="K4301" i="6"/>
  <c r="K4302" i="6"/>
  <c r="K1710" i="6"/>
  <c r="K1711" i="6"/>
  <c r="K1712" i="6"/>
  <c r="K1713" i="6"/>
  <c r="K1714" i="6"/>
  <c r="K1715" i="6"/>
  <c r="K1716" i="6"/>
  <c r="K1717" i="6"/>
  <c r="K5712" i="6"/>
  <c r="K5713" i="6"/>
  <c r="K5729" i="6"/>
  <c r="K6840" i="6"/>
  <c r="K6841" i="6"/>
  <c r="K6842" i="6"/>
  <c r="K2523" i="6"/>
  <c r="K4719" i="6"/>
  <c r="K4720" i="6"/>
  <c r="K3063" i="6"/>
  <c r="K5601" i="6"/>
  <c r="K5602" i="6"/>
  <c r="K6126" i="6"/>
  <c r="K8156" i="6"/>
  <c r="K8157" i="6"/>
  <c r="K3448" i="6"/>
  <c r="K5315" i="6"/>
  <c r="K9141" i="6"/>
  <c r="K9646" i="6"/>
  <c r="K9647" i="6"/>
  <c r="K9648" i="6"/>
  <c r="K9649" i="6"/>
  <c r="K7561" i="6"/>
  <c r="K469" i="6"/>
  <c r="K3104" i="6"/>
  <c r="K8433" i="6"/>
  <c r="K7261" i="6"/>
  <c r="K709" i="6"/>
  <c r="K710" i="6"/>
  <c r="K1899" i="6"/>
  <c r="K43" i="6"/>
  <c r="K4037" i="6"/>
  <c r="K4518" i="6"/>
  <c r="K4519" i="6"/>
  <c r="K5463" i="6"/>
  <c r="K9308" i="6"/>
  <c r="K7883" i="6"/>
  <c r="K7884" i="6"/>
  <c r="K6261" i="6"/>
  <c r="K9921" i="6"/>
  <c r="K9922" i="6"/>
  <c r="K9923" i="6"/>
  <c r="K1314" i="6"/>
  <c r="K858" i="6"/>
  <c r="K859" i="6"/>
  <c r="K4147" i="6"/>
  <c r="K4148" i="6"/>
  <c r="K4149" i="6"/>
  <c r="K4150" i="6"/>
  <c r="K4151" i="6"/>
  <c r="K4152" i="6"/>
  <c r="K6429" i="6"/>
  <c r="K6430" i="6"/>
  <c r="K6431" i="6"/>
  <c r="K6432" i="6"/>
  <c r="K6433" i="6"/>
  <c r="K6434" i="6"/>
  <c r="K3019" i="6"/>
  <c r="K6508" i="6"/>
  <c r="K4931" i="6"/>
  <c r="K4932" i="6"/>
  <c r="K6879" i="6"/>
  <c r="K6880" i="6"/>
  <c r="K6881" i="6"/>
  <c r="K1122" i="6"/>
  <c r="K1123" i="6"/>
  <c r="K1124" i="6"/>
  <c r="K1125" i="6"/>
  <c r="K6887" i="6"/>
  <c r="K6888" i="6"/>
  <c r="K6889" i="6"/>
  <c r="K8726" i="6"/>
  <c r="K2555" i="6"/>
  <c r="K2556" i="6"/>
  <c r="K2557" i="6"/>
  <c r="K2558" i="6"/>
  <c r="K6399" i="6"/>
  <c r="K6400" i="6"/>
  <c r="K8343" i="6"/>
  <c r="K8344" i="6"/>
  <c r="K9655" i="6"/>
  <c r="K9656" i="6"/>
  <c r="K9187" i="6"/>
  <c r="K9188" i="6"/>
  <c r="K9189" i="6"/>
  <c r="K9190" i="6"/>
  <c r="K9417" i="6"/>
  <c r="K8621" i="6"/>
  <c r="K8622" i="6"/>
  <c r="K8623" i="6"/>
  <c r="K8624" i="6"/>
  <c r="K8625" i="6"/>
  <c r="K522" i="6"/>
  <c r="K1335" i="6"/>
  <c r="K1336" i="6"/>
  <c r="K6183" i="6"/>
  <c r="K6807" i="6"/>
  <c r="K512" i="6"/>
  <c r="K2323" i="6"/>
  <c r="K2324" i="6"/>
  <c r="K987" i="6"/>
  <c r="K988" i="6"/>
  <c r="K989" i="6"/>
  <c r="K8125" i="6"/>
  <c r="K3091" i="6"/>
  <c r="K3092" i="6"/>
  <c r="K9575" i="6"/>
  <c r="K9576" i="6"/>
  <c r="K1063" i="6"/>
  <c r="K6246" i="6"/>
  <c r="K9183" i="6"/>
  <c r="K2663" i="6"/>
  <c r="K6590" i="6"/>
  <c r="K6591" i="6"/>
  <c r="K6592" i="6"/>
  <c r="K6593" i="6"/>
  <c r="K6594" i="6"/>
  <c r="K6595" i="6"/>
  <c r="K4492" i="6"/>
  <c r="K4493" i="6"/>
  <c r="K4494" i="6"/>
  <c r="K4495" i="6"/>
  <c r="K4066" i="6"/>
  <c r="K9686" i="6"/>
  <c r="K9687" i="6"/>
  <c r="K7367" i="6"/>
  <c r="K7368" i="6"/>
  <c r="K7369" i="6"/>
  <c r="K7370" i="6"/>
  <c r="K9309" i="6"/>
  <c r="K3175" i="6"/>
  <c r="K5714" i="6"/>
  <c r="K9443" i="6"/>
  <c r="K9444" i="6"/>
  <c r="K9445" i="6"/>
  <c r="K3741" i="6"/>
  <c r="K3742" i="6"/>
  <c r="K3743" i="6"/>
  <c r="K3921" i="6"/>
  <c r="K8371" i="6"/>
  <c r="K2605" i="6"/>
  <c r="K330" i="6"/>
  <c r="K331" i="6"/>
  <c r="K470" i="6"/>
  <c r="K332" i="6"/>
  <c r="K7991" i="6"/>
  <c r="K6401" i="6"/>
  <c r="K6690" i="6"/>
  <c r="K7716" i="6"/>
  <c r="K7717" i="6"/>
  <c r="K7718" i="6"/>
  <c r="K7719" i="6"/>
  <c r="K7720" i="6"/>
  <c r="K7721" i="6"/>
  <c r="K7722" i="6"/>
  <c r="K7723" i="6"/>
  <c r="K2325" i="6"/>
  <c r="K1389" i="6"/>
  <c r="K1390" i="6"/>
  <c r="K1994" i="6"/>
  <c r="K1995" i="6"/>
  <c r="K1996" i="6"/>
  <c r="K1997" i="6"/>
  <c r="K1998" i="6"/>
  <c r="K6206" i="6"/>
  <c r="K6207" i="6"/>
  <c r="K4976" i="6"/>
  <c r="K1700" i="6"/>
  <c r="K1701" i="6"/>
  <c r="K8875" i="6"/>
  <c r="K8876" i="6"/>
  <c r="K8877" i="6"/>
  <c r="K8878" i="6"/>
  <c r="K5631" i="6"/>
  <c r="K5632" i="6"/>
  <c r="K5633" i="6"/>
  <c r="K4637" i="6"/>
  <c r="K4638" i="6"/>
  <c r="K1655" i="6"/>
  <c r="K1656" i="6"/>
  <c r="K1657" i="6"/>
  <c r="K7362" i="6"/>
  <c r="K7363" i="6"/>
  <c r="K7364" i="6"/>
  <c r="K3529" i="6"/>
  <c r="K2466" i="6"/>
  <c r="K2467" i="6"/>
  <c r="K2400" i="6"/>
  <c r="K5020" i="6"/>
  <c r="K5296" i="6"/>
  <c r="K643" i="6"/>
  <c r="K644" i="6"/>
  <c r="K3819" i="6"/>
  <c r="K3820" i="6"/>
  <c r="K3821" i="6"/>
  <c r="K3822" i="6"/>
  <c r="K8291" i="6"/>
  <c r="K5728" i="6"/>
  <c r="K3252" i="6"/>
  <c r="K9694" i="6"/>
  <c r="K9695" i="6"/>
  <c r="K4991" i="6"/>
  <c r="K5204" i="6"/>
  <c r="K5205" i="6"/>
  <c r="K5206" i="6"/>
  <c r="K6613" i="6"/>
  <c r="K6614" i="6"/>
  <c r="K3086" i="6"/>
  <c r="K3087" i="6"/>
  <c r="K4314" i="6"/>
  <c r="K8462" i="6"/>
  <c r="K5557" i="6"/>
  <c r="K5274" i="6"/>
  <c r="K7430" i="6"/>
  <c r="K7431" i="6"/>
  <c r="K8372" i="6"/>
  <c r="K7892" i="6"/>
  <c r="K5573" i="6"/>
  <c r="K5574" i="6"/>
  <c r="K5575" i="6"/>
  <c r="K5576" i="6"/>
  <c r="K4090" i="6"/>
  <c r="K1189" i="6"/>
  <c r="K1190" i="6"/>
  <c r="K8095" i="6"/>
  <c r="K8096" i="6"/>
  <c r="K194" i="6"/>
  <c r="K4940" i="6"/>
  <c r="K4941" i="6"/>
  <c r="K4942" i="6"/>
  <c r="K5464" i="6"/>
  <c r="K2774" i="6"/>
  <c r="K2775" i="6"/>
  <c r="K5465" i="6"/>
  <c r="K8328" i="6"/>
  <c r="K8554" i="6"/>
  <c r="K7577" i="6"/>
  <c r="K7578" i="6"/>
  <c r="K7579" i="6"/>
  <c r="K7841" i="6"/>
  <c r="K7842" i="6"/>
  <c r="K7843" i="6"/>
  <c r="K7844" i="6"/>
  <c r="K7845" i="6"/>
  <c r="K7209" i="6"/>
  <c r="K8703" i="6"/>
  <c r="K8704" i="6"/>
  <c r="K5715" i="6"/>
  <c r="K5716" i="6"/>
  <c r="K5717" i="6"/>
  <c r="K6107" i="6"/>
  <c r="K6108" i="6"/>
  <c r="K6109" i="6"/>
  <c r="K6023" i="6"/>
  <c r="K3305" i="6"/>
  <c r="K585" i="6"/>
  <c r="K586" i="6"/>
  <c r="K5982" i="6"/>
  <c r="K7047" i="6"/>
  <c r="K7048" i="6"/>
  <c r="K7049" i="6"/>
  <c r="K7050" i="6"/>
  <c r="K7051" i="6"/>
  <c r="K7052" i="6"/>
  <c r="K7053" i="6"/>
  <c r="K9352" i="6"/>
  <c r="K9353" i="6"/>
  <c r="K9354" i="6"/>
  <c r="K960" i="6"/>
  <c r="K961" i="6"/>
  <c r="K1843" i="6"/>
  <c r="K1844" i="6"/>
  <c r="K1845" i="6"/>
  <c r="K1846" i="6"/>
  <c r="K75" i="6"/>
  <c r="K76" i="6"/>
  <c r="K4253" i="6"/>
  <c r="K4254" i="6"/>
  <c r="K4255" i="6"/>
  <c r="K3480" i="6"/>
  <c r="K3481" i="6"/>
  <c r="K5919" i="6"/>
  <c r="K8032" i="6"/>
  <c r="K8033" i="6"/>
  <c r="K8034" i="6"/>
  <c r="K8035" i="6"/>
  <c r="K8036" i="6"/>
  <c r="K8037" i="6"/>
  <c r="K8038" i="6"/>
  <c r="K7318" i="6"/>
  <c r="K7740" i="6"/>
  <c r="K1021" i="6"/>
  <c r="K7214" i="6"/>
  <c r="K7215" i="6"/>
  <c r="K2181" i="6"/>
  <c r="K2182" i="6"/>
  <c r="K8769" i="6"/>
  <c r="K8770" i="6"/>
  <c r="K8771" i="6"/>
  <c r="K8772" i="6"/>
  <c r="K8773" i="6"/>
  <c r="K8774" i="6"/>
  <c r="K8345" i="6"/>
  <c r="K6339" i="6"/>
  <c r="K6340" i="6"/>
  <c r="K4035" i="6"/>
  <c r="K6858" i="6"/>
  <c r="K5671" i="6"/>
  <c r="K9347" i="6"/>
  <c r="K9348" i="6"/>
  <c r="K8583" i="6"/>
  <c r="K8584" i="6"/>
  <c r="K8585" i="6"/>
  <c r="K8586" i="6"/>
  <c r="K4614" i="6"/>
  <c r="K4615" i="6"/>
  <c r="K4616" i="6"/>
  <c r="K6155" i="6"/>
  <c r="K6773" i="6"/>
  <c r="K691" i="6"/>
  <c r="K692" i="6"/>
  <c r="K6012" i="6"/>
  <c r="K6013" i="6"/>
  <c r="K6014" i="6"/>
  <c r="K5988" i="6"/>
  <c r="K4269" i="6"/>
  <c r="K4270" i="6"/>
  <c r="K2183" i="6"/>
  <c r="K2184" i="6"/>
  <c r="K1574" i="6"/>
  <c r="K4759" i="6"/>
  <c r="K4760" i="6"/>
  <c r="K4761" i="6"/>
  <c r="K9085" i="6"/>
  <c r="K5558" i="6"/>
  <c r="K5559" i="6"/>
  <c r="K5560" i="6"/>
  <c r="K2482" i="6"/>
  <c r="K7035" i="6"/>
  <c r="K7036" i="6"/>
  <c r="K7037" i="6"/>
  <c r="K8812" i="6"/>
  <c r="K8813" i="6"/>
  <c r="K8814" i="6"/>
  <c r="K8815" i="6"/>
  <c r="K2211" i="6"/>
  <c r="K2212" i="6"/>
  <c r="K2213" i="6"/>
  <c r="K136" i="6"/>
  <c r="K1856" i="6"/>
  <c r="K1857" i="6"/>
  <c r="K4670" i="6"/>
  <c r="K6941" i="6"/>
  <c r="K6942" i="6"/>
  <c r="K5949" i="6"/>
  <c r="K5950" i="6"/>
  <c r="K5951" i="6"/>
  <c r="K5952" i="6"/>
  <c r="K7574" i="6"/>
  <c r="K7575" i="6"/>
  <c r="K3744" i="6"/>
  <c r="K6285" i="6"/>
  <c r="K6286" i="6"/>
  <c r="K6287" i="6"/>
  <c r="K6288" i="6"/>
  <c r="K1613" i="6"/>
  <c r="K2534" i="6"/>
  <c r="K2535" i="6"/>
  <c r="K2536" i="6"/>
  <c r="K9535" i="6"/>
  <c r="K1928" i="6"/>
  <c r="K2564" i="6"/>
  <c r="K8866" i="6"/>
  <c r="K8867" i="6"/>
  <c r="K7750" i="6"/>
  <c r="K8407" i="6"/>
  <c r="K7292" i="6"/>
  <c r="K7293" i="6"/>
  <c r="K8968" i="6"/>
  <c r="K8969" i="6"/>
  <c r="K1191" i="6"/>
  <c r="K1192" i="6"/>
  <c r="K628" i="6"/>
  <c r="K3321" i="6"/>
  <c r="K449" i="6"/>
  <c r="K450" i="6"/>
  <c r="K5085" i="6"/>
  <c r="K9513" i="6"/>
  <c r="K3166" i="6"/>
  <c r="K3167" i="6"/>
  <c r="K3168" i="6"/>
  <c r="K6247" i="6"/>
  <c r="K990" i="6"/>
  <c r="K991" i="6"/>
  <c r="K992" i="6"/>
  <c r="K993" i="6"/>
  <c r="K1575" i="6"/>
  <c r="K1576" i="6"/>
  <c r="K1577" i="6"/>
  <c r="K3331" i="6"/>
  <c r="K3332" i="6"/>
  <c r="K6164" i="6"/>
  <c r="K6165" i="6"/>
  <c r="K8587" i="6"/>
  <c r="K5466" i="6"/>
  <c r="K2494" i="6"/>
  <c r="K2495" i="6"/>
  <c r="K7826" i="6"/>
  <c r="K7827" i="6"/>
  <c r="K3260" i="6"/>
  <c r="K3261" i="6"/>
  <c r="K7846" i="6"/>
  <c r="K8705" i="6"/>
  <c r="K8706" i="6"/>
  <c r="K7678" i="6"/>
  <c r="K7679" i="6"/>
  <c r="K676" i="6"/>
  <c r="K4964" i="6"/>
  <c r="K4965" i="6"/>
  <c r="K4966" i="6"/>
  <c r="K6241" i="6"/>
  <c r="K9663" i="6"/>
  <c r="K9664" i="6"/>
  <c r="K5070" i="6"/>
  <c r="K3011" i="6"/>
  <c r="K1144" i="6"/>
  <c r="K1149" i="6"/>
  <c r="K1150" i="6"/>
  <c r="K1151" i="6"/>
  <c r="K3592" i="6"/>
  <c r="K4101" i="6"/>
  <c r="K2468" i="6"/>
  <c r="K2469" i="6"/>
  <c r="K2470" i="6"/>
  <c r="K4256" i="6"/>
  <c r="K660" i="6"/>
  <c r="K7263" i="6"/>
  <c r="K6380" i="6"/>
  <c r="K6381" i="6"/>
  <c r="K7351" i="6"/>
  <c r="K5522" i="6"/>
  <c r="K7639" i="6"/>
  <c r="K3615" i="6"/>
  <c r="K3616" i="6"/>
  <c r="K6110" i="6"/>
  <c r="K6111" i="6"/>
  <c r="K6112" i="6"/>
  <c r="K6113" i="6"/>
  <c r="K8608" i="6"/>
  <c r="K8609" i="6"/>
  <c r="K8610" i="6"/>
  <c r="K8611" i="6"/>
  <c r="K8612" i="6"/>
  <c r="K8613" i="6"/>
  <c r="K8614" i="6"/>
  <c r="K282" i="6"/>
  <c r="K9561" i="6"/>
  <c r="K9562" i="6"/>
  <c r="K9563" i="6"/>
  <c r="K5707" i="6"/>
  <c r="K8281" i="6"/>
  <c r="K7897" i="6"/>
  <c r="K2806" i="6"/>
  <c r="K2807" i="6"/>
  <c r="K2287" i="6"/>
  <c r="K2288" i="6"/>
  <c r="K2289" i="6"/>
  <c r="K2290" i="6"/>
  <c r="K2291" i="6"/>
  <c r="K4232" i="6"/>
  <c r="K8182" i="6"/>
  <c r="K762" i="6"/>
  <c r="K7982" i="6"/>
  <c r="K5593" i="6"/>
  <c r="K2093" i="6"/>
  <c r="K2094" i="6"/>
  <c r="K2095" i="6"/>
  <c r="K2096" i="6"/>
  <c r="K2097" i="6"/>
  <c r="K8840" i="6"/>
  <c r="K8841" i="6"/>
  <c r="K4816" i="6"/>
  <c r="K1694" i="6"/>
  <c r="K2858" i="6"/>
  <c r="K12" i="6"/>
  <c r="K8849" i="6"/>
  <c r="K8850" i="6"/>
  <c r="K5538" i="6"/>
  <c r="K5539" i="6"/>
  <c r="K9737" i="6"/>
  <c r="K489" i="6"/>
  <c r="K490" i="6"/>
  <c r="K491" i="6"/>
  <c r="K3649" i="6"/>
  <c r="K3650" i="6"/>
  <c r="K8868" i="6"/>
  <c r="K6596" i="6"/>
  <c r="K6597" i="6"/>
  <c r="K6598" i="6"/>
  <c r="K1089" i="6"/>
  <c r="K1090" i="6"/>
  <c r="K1091" i="6"/>
  <c r="K6976" i="6"/>
  <c r="K5634" i="6"/>
  <c r="K950" i="6"/>
  <c r="K1074" i="6"/>
  <c r="K1858" i="6"/>
  <c r="K1347" i="6"/>
  <c r="K879" i="6"/>
  <c r="K3971" i="6"/>
  <c r="K3972" i="6"/>
  <c r="K3973" i="6"/>
  <c r="K3974" i="6"/>
  <c r="K3975" i="6"/>
  <c r="K2174" i="6"/>
  <c r="K6276" i="6"/>
  <c r="K3745" i="6"/>
  <c r="K1960" i="6"/>
  <c r="K1961" i="6"/>
  <c r="K6599" i="6"/>
  <c r="K7262" i="6"/>
  <c r="K1784" i="6"/>
  <c r="K5467" i="6"/>
  <c r="K5468" i="6"/>
  <c r="K5469" i="6"/>
  <c r="K8456" i="6"/>
  <c r="K8457" i="6"/>
  <c r="K8126" i="6"/>
  <c r="K8127" i="6"/>
  <c r="K6317" i="6"/>
  <c r="K6318" i="6"/>
  <c r="K6319" i="6"/>
  <c r="K29" i="6"/>
  <c r="K7509" i="6"/>
  <c r="K7510" i="6"/>
  <c r="K283" i="6"/>
  <c r="K284" i="6"/>
  <c r="K285" i="6"/>
  <c r="K2994" i="6"/>
  <c r="K1004" i="6"/>
  <c r="K2115" i="6"/>
  <c r="K1614" i="6"/>
  <c r="K1735" i="6"/>
  <c r="K1736" i="6"/>
  <c r="K1737" i="6"/>
  <c r="K1738" i="6"/>
  <c r="K1739" i="6"/>
  <c r="K9075" i="6"/>
  <c r="K4203" i="6"/>
  <c r="K8629" i="6"/>
  <c r="K8630" i="6"/>
  <c r="K4977" i="6"/>
  <c r="K4978" i="6"/>
  <c r="K8547" i="6"/>
  <c r="K8548" i="6"/>
  <c r="K8549" i="6"/>
  <c r="K8550" i="6"/>
  <c r="K8551" i="6"/>
  <c r="K8970" i="6"/>
  <c r="K7319" i="6"/>
  <c r="K7320" i="6"/>
  <c r="K7321" i="6"/>
  <c r="K7171" i="6"/>
  <c r="K333" i="6"/>
  <c r="K8039" i="6"/>
  <c r="K8040" i="6"/>
  <c r="K7911" i="6"/>
  <c r="K7912" i="6"/>
  <c r="K7913" i="6"/>
  <c r="K7914" i="6"/>
  <c r="K7915" i="6"/>
  <c r="K5829" i="6"/>
  <c r="K5830" i="6"/>
  <c r="K2808" i="6"/>
  <c r="K1177" i="6"/>
  <c r="K1178" i="6"/>
  <c r="K1674" i="6"/>
  <c r="K1675" i="6"/>
  <c r="K5989" i="6"/>
  <c r="K5990" i="6"/>
  <c r="K6001" i="6"/>
  <c r="K6002" i="6"/>
  <c r="K6262" i="6"/>
  <c r="K6263" i="6"/>
  <c r="K1718" i="6"/>
  <c r="K9756" i="6"/>
  <c r="K174" i="6"/>
  <c r="K2913" i="6"/>
  <c r="K2914" i="6"/>
  <c r="K2915" i="6"/>
  <c r="K2916" i="6"/>
  <c r="K4360" i="6"/>
  <c r="K4361" i="6"/>
  <c r="K542" i="6"/>
  <c r="K543" i="6"/>
  <c r="K2746" i="6"/>
  <c r="K2747" i="6"/>
  <c r="K261" i="6"/>
  <c r="K262" i="6"/>
  <c r="K544" i="6"/>
  <c r="K6184" i="6"/>
  <c r="K6185" i="6"/>
  <c r="K226" i="6"/>
  <c r="K227" i="6"/>
  <c r="K228" i="6"/>
  <c r="K5266" i="6"/>
  <c r="K3093" i="6"/>
  <c r="K2433" i="6"/>
  <c r="K2434" i="6"/>
  <c r="K2435" i="6"/>
  <c r="K2436" i="6"/>
  <c r="K2437" i="6"/>
  <c r="K1490" i="6"/>
  <c r="K1491" i="6"/>
  <c r="K3976" i="6"/>
  <c r="K3977" i="6"/>
  <c r="K3978" i="6"/>
  <c r="K1948" i="6"/>
  <c r="K1949" i="6"/>
  <c r="K3823" i="6"/>
  <c r="K9604" i="6"/>
  <c r="K9605" i="6"/>
  <c r="K9606" i="6"/>
  <c r="K6221" i="6"/>
  <c r="K6222" i="6"/>
  <c r="K6579" i="6"/>
  <c r="K6580" i="6"/>
  <c r="K7198" i="6"/>
  <c r="K7199" i="6"/>
  <c r="K7200" i="6"/>
  <c r="K7201" i="6"/>
  <c r="K4070" i="6"/>
  <c r="K4071" i="6"/>
  <c r="K601" i="6"/>
  <c r="K602" i="6"/>
  <c r="K603" i="6"/>
  <c r="K604" i="6"/>
  <c r="K4462" i="6"/>
  <c r="K4463" i="6"/>
  <c r="K9234" i="6"/>
  <c r="K9235" i="6"/>
  <c r="K3839" i="6"/>
  <c r="K9299" i="6"/>
  <c r="K9300" i="6"/>
  <c r="K5619" i="6"/>
  <c r="K5620" i="6"/>
  <c r="K5621" i="6"/>
  <c r="K3351" i="6"/>
  <c r="K9014" i="6"/>
  <c r="K7274" i="6"/>
  <c r="K7275" i="6"/>
  <c r="K3790" i="6"/>
  <c r="K3791" i="6"/>
  <c r="K3792" i="6"/>
  <c r="K9558" i="6"/>
  <c r="K9559" i="6"/>
  <c r="K9370" i="6"/>
  <c r="K9371" i="6"/>
  <c r="K9372" i="6"/>
  <c r="K1772" i="6"/>
  <c r="K8287" i="6"/>
  <c r="K8288" i="6"/>
  <c r="K2769" i="6"/>
  <c r="K8128" i="6"/>
  <c r="K8150" i="6"/>
  <c r="K6363" i="6"/>
  <c r="K9847" i="6"/>
  <c r="K2471" i="6"/>
  <c r="K2472" i="6"/>
  <c r="K2473" i="6"/>
  <c r="K2474" i="6"/>
  <c r="K2475" i="6"/>
  <c r="K1337" i="6"/>
  <c r="K2896" i="6"/>
  <c r="K1460" i="6"/>
  <c r="K4015" i="6"/>
  <c r="K4016" i="6"/>
  <c r="K4017" i="6"/>
  <c r="K4018" i="6"/>
  <c r="K4019" i="6"/>
  <c r="K5369" i="6"/>
  <c r="K5370" i="6"/>
  <c r="K5371" i="6"/>
  <c r="K3342" i="6"/>
  <c r="K3343" i="6"/>
  <c r="K4826" i="6"/>
  <c r="K4827" i="6"/>
  <c r="K4828" i="6"/>
  <c r="K4829" i="6"/>
  <c r="K8434" i="6"/>
  <c r="K8435" i="6"/>
  <c r="K8436" i="6"/>
  <c r="K8437" i="6"/>
  <c r="K7341" i="6"/>
  <c r="K7342" i="6"/>
  <c r="K7343" i="6"/>
  <c r="K4949" i="6"/>
  <c r="K4950" i="6"/>
  <c r="K4951" i="6"/>
  <c r="K4952" i="6"/>
  <c r="K6989" i="6"/>
  <c r="K6990" i="6"/>
  <c r="K1859" i="6"/>
  <c r="K2966" i="6"/>
  <c r="K1250" i="6"/>
  <c r="K1251" i="6"/>
  <c r="K1252" i="6"/>
  <c r="K1253" i="6"/>
  <c r="K1254" i="6"/>
  <c r="K1255" i="6"/>
  <c r="K7133" i="6"/>
  <c r="K545" i="6"/>
  <c r="K546" i="6"/>
  <c r="K547" i="6"/>
  <c r="K548" i="6"/>
  <c r="K2552" i="6"/>
  <c r="K1231" i="6"/>
  <c r="K1232" i="6"/>
  <c r="K1233" i="6"/>
  <c r="K1234" i="6"/>
  <c r="K1235" i="6"/>
  <c r="K1236" i="6"/>
  <c r="K1005" i="6"/>
  <c r="K1006" i="6"/>
  <c r="K9747" i="6"/>
  <c r="K4020" i="6"/>
  <c r="K4021" i="6"/>
  <c r="K4022" i="6"/>
  <c r="K4023" i="6"/>
  <c r="K4024" i="6"/>
  <c r="K4025" i="6"/>
  <c r="K4026" i="6"/>
  <c r="K6966" i="6"/>
  <c r="K6967" i="6"/>
  <c r="K6968" i="6"/>
  <c r="K1817" i="6"/>
  <c r="K8273" i="6"/>
  <c r="K8274" i="6"/>
  <c r="K8275" i="6"/>
  <c r="K8276" i="6"/>
  <c r="K2223" i="6"/>
  <c r="K2224" i="6"/>
  <c r="K409" i="6"/>
  <c r="K8378" i="6"/>
  <c r="K5499" i="6"/>
  <c r="K5500" i="6"/>
  <c r="K9325" i="6"/>
  <c r="K9326" i="6"/>
  <c r="K8087" i="6"/>
  <c r="K8088" i="6"/>
  <c r="K8089" i="6"/>
  <c r="K8090" i="6"/>
  <c r="K8091" i="6"/>
  <c r="K8092" i="6"/>
  <c r="K2419" i="6"/>
  <c r="K3922" i="6"/>
  <c r="K3923" i="6"/>
  <c r="K4218" i="6"/>
  <c r="K4477" i="6"/>
  <c r="K4072" i="6"/>
  <c r="K1007" i="6"/>
  <c r="K4387" i="6"/>
  <c r="K4388" i="6"/>
  <c r="K4271" i="6"/>
  <c r="K2300" i="6"/>
  <c r="K9878" i="6"/>
  <c r="K9879" i="6"/>
  <c r="K3077" i="6"/>
  <c r="K8568" i="6"/>
  <c r="K8569" i="6"/>
  <c r="K2003" i="6"/>
  <c r="K2004" i="6"/>
  <c r="K2005" i="6"/>
  <c r="K1557" i="6"/>
  <c r="K3845" i="6"/>
  <c r="K3846" i="6"/>
  <c r="K3847" i="6"/>
  <c r="K8710" i="6"/>
  <c r="K8711" i="6"/>
  <c r="K7809" i="6"/>
  <c r="K2070" i="6"/>
  <c r="K2071" i="6"/>
  <c r="K2072" i="6"/>
  <c r="K2073" i="6"/>
  <c r="K7885" i="6"/>
  <c r="K7886" i="6"/>
  <c r="K2245" i="6"/>
  <c r="K2827" i="6"/>
  <c r="K7228" i="6"/>
  <c r="K7229" i="6"/>
  <c r="K7230" i="6"/>
  <c r="K7231" i="6"/>
  <c r="K7232" i="6"/>
  <c r="K7233" i="6"/>
  <c r="K7234" i="6"/>
  <c r="K2620" i="6"/>
  <c r="K9264" i="6"/>
  <c r="K8055" i="6"/>
  <c r="K8056" i="6"/>
  <c r="K5732" i="6"/>
  <c r="K7773" i="6"/>
  <c r="K7774" i="6"/>
  <c r="K1022" i="6"/>
  <c r="K8008" i="6"/>
  <c r="K9564" i="6"/>
  <c r="K6186" i="6"/>
  <c r="K6187" i="6"/>
  <c r="K6188" i="6"/>
  <c r="K1259" i="6"/>
  <c r="K8201" i="6"/>
  <c r="K382" i="6"/>
  <c r="K383" i="6"/>
  <c r="K384" i="6"/>
  <c r="K6471" i="6"/>
  <c r="K9621" i="6"/>
  <c r="K7485" i="6"/>
  <c r="K7486" i="6"/>
  <c r="K2006" i="6"/>
  <c r="K3482" i="6"/>
  <c r="K3483" i="6"/>
  <c r="K3484" i="6"/>
  <c r="K3485" i="6"/>
  <c r="K9650" i="6"/>
  <c r="K7402" i="6"/>
  <c r="K9184" i="6"/>
  <c r="K7162" i="6"/>
  <c r="K4347" i="6"/>
  <c r="K5120" i="6"/>
  <c r="K4639" i="6"/>
  <c r="K897" i="6"/>
  <c r="K898" i="6"/>
  <c r="K899" i="6"/>
  <c r="K900" i="6"/>
  <c r="K901" i="6"/>
  <c r="K902" i="6"/>
  <c r="K3352" i="6"/>
  <c r="K3353" i="6"/>
  <c r="K3354" i="6"/>
  <c r="K3355" i="6"/>
  <c r="K3356" i="6"/>
  <c r="K3357" i="6"/>
  <c r="K3593" i="6"/>
  <c r="K1702" i="6"/>
  <c r="K1703" i="6"/>
  <c r="K7216" i="6"/>
  <c r="K7217" i="6"/>
  <c r="K7218" i="6"/>
  <c r="K7475" i="6"/>
  <c r="K7476" i="6"/>
  <c r="K7477" i="6"/>
  <c r="K7478" i="6"/>
  <c r="K7469" i="6"/>
  <c r="K7470" i="6"/>
  <c r="K7471" i="6"/>
  <c r="K7472" i="6"/>
  <c r="K793" i="6"/>
  <c r="K5835" i="6"/>
  <c r="K3317" i="6"/>
  <c r="K3318" i="6"/>
  <c r="K4496" i="6"/>
  <c r="K4497" i="6"/>
  <c r="K6977" i="6"/>
  <c r="K6808" i="6"/>
  <c r="K6809" i="6"/>
  <c r="K77" i="6"/>
  <c r="K78" i="6"/>
  <c r="K6671" i="6"/>
  <c r="K1535" i="6"/>
  <c r="K1536" i="6"/>
  <c r="K1537" i="6"/>
  <c r="K1538" i="6"/>
  <c r="K3862" i="6"/>
  <c r="K3863" i="6"/>
  <c r="K3864" i="6"/>
  <c r="K3865" i="6"/>
  <c r="K6628" i="6"/>
  <c r="K1886" i="6"/>
  <c r="K1887" i="6"/>
  <c r="K7060" i="6"/>
  <c r="K7061" i="6"/>
  <c r="K2981" i="6"/>
  <c r="K2637" i="6"/>
  <c r="K2638" i="6"/>
  <c r="K2639" i="6"/>
  <c r="K4426" i="6"/>
  <c r="K4427" i="6"/>
  <c r="K1008" i="6"/>
  <c r="K1009" i="6"/>
  <c r="K7150" i="6"/>
  <c r="K7151" i="6"/>
  <c r="K4729" i="6"/>
  <c r="K9459" i="6"/>
  <c r="K5404" i="6"/>
  <c r="K2496" i="6"/>
  <c r="K2497" i="6"/>
  <c r="K2776" i="6"/>
  <c r="K2777" i="6"/>
  <c r="K3094" i="6"/>
  <c r="K3095" i="6"/>
  <c r="K2185" i="6"/>
  <c r="K9565" i="6"/>
  <c r="K7562" i="6"/>
  <c r="K7563" i="6"/>
  <c r="K7564" i="6"/>
  <c r="K7565" i="6"/>
  <c r="K7566" i="6"/>
  <c r="K7567" i="6"/>
  <c r="K7568" i="6"/>
  <c r="K4362" i="6"/>
  <c r="K4315" i="6"/>
  <c r="K4316" i="6"/>
  <c r="K5873" i="6"/>
  <c r="K5874" i="6"/>
  <c r="K2565" i="6"/>
  <c r="K2566" i="6"/>
  <c r="K2567" i="6"/>
  <c r="K4771" i="6"/>
  <c r="K4772" i="6"/>
  <c r="K4773" i="6"/>
  <c r="K4774" i="6"/>
  <c r="K2842" i="6"/>
  <c r="K9814" i="6"/>
  <c r="K9815" i="6"/>
  <c r="K9816" i="6"/>
  <c r="K9817" i="6"/>
  <c r="K9818" i="6"/>
  <c r="K4908" i="6"/>
  <c r="K3651" i="6"/>
  <c r="K4608" i="6"/>
  <c r="K4609" i="6"/>
  <c r="K4610" i="6"/>
  <c r="K4611" i="6"/>
  <c r="K5010" i="6"/>
  <c r="K2828" i="6"/>
  <c r="K8129" i="6"/>
  <c r="K8130" i="6"/>
  <c r="K8131" i="6"/>
  <c r="K8132" i="6"/>
  <c r="K8133" i="6"/>
  <c r="K6028" i="6"/>
  <c r="K6029" i="6"/>
  <c r="K6030" i="6"/>
  <c r="K6031" i="6"/>
  <c r="K6032" i="6"/>
  <c r="K2537" i="6"/>
  <c r="K2538" i="6"/>
  <c r="K2539" i="6"/>
  <c r="K2540" i="6"/>
  <c r="K5011" i="6"/>
  <c r="K5288" i="6"/>
  <c r="K5289" i="6"/>
  <c r="K5290" i="6"/>
  <c r="K2140" i="6"/>
  <c r="K2141" i="6"/>
  <c r="K2142" i="6"/>
  <c r="K2143" i="6"/>
  <c r="K9716" i="6"/>
  <c r="K8158" i="6"/>
  <c r="K8159" i="6"/>
  <c r="K2476" i="6"/>
  <c r="K7532" i="6"/>
  <c r="K385" i="6"/>
  <c r="K6074" i="6"/>
  <c r="K6649" i="6"/>
  <c r="K7640" i="6"/>
  <c r="K7641" i="6"/>
  <c r="K9421" i="6"/>
  <c r="K1676" i="6"/>
  <c r="K5261" i="6"/>
  <c r="K3892" i="6"/>
  <c r="K3893" i="6"/>
  <c r="K8329" i="6"/>
  <c r="K8330" i="6"/>
  <c r="K8518" i="6"/>
  <c r="K4860" i="6"/>
  <c r="K7751" i="6"/>
  <c r="K7752" i="6"/>
  <c r="K7753" i="6"/>
  <c r="K7754" i="6"/>
  <c r="K5529" i="6"/>
  <c r="K7379" i="6"/>
  <c r="K7380" i="6"/>
  <c r="K7381" i="6"/>
  <c r="K7898" i="6"/>
  <c r="K7899" i="6"/>
  <c r="K745" i="6"/>
  <c r="K746" i="6"/>
  <c r="K747" i="6"/>
  <c r="K3020" i="6"/>
  <c r="K3021" i="6"/>
  <c r="K3022" i="6"/>
  <c r="K3023" i="6"/>
  <c r="K5718" i="6"/>
  <c r="K5719" i="6"/>
  <c r="K3383" i="6"/>
  <c r="K4194" i="6"/>
  <c r="K3546" i="6"/>
  <c r="K605" i="6"/>
  <c r="K6075" i="6"/>
  <c r="K3144" i="6"/>
  <c r="K3145" i="6"/>
  <c r="K1348" i="6"/>
  <c r="K2621" i="6"/>
  <c r="K8555" i="6"/>
  <c r="K8556" i="6"/>
  <c r="K8557" i="6"/>
  <c r="K3322" i="6"/>
  <c r="K3323" i="6"/>
  <c r="K8879" i="6"/>
  <c r="K549" i="6"/>
  <c r="K7620" i="6"/>
  <c r="K7838" i="6"/>
  <c r="K7839" i="6"/>
  <c r="K2356" i="6"/>
  <c r="K4348" i="6"/>
  <c r="K4349" i="6"/>
  <c r="K8615" i="6"/>
  <c r="K567" i="6"/>
  <c r="K568" i="6"/>
  <c r="K569" i="6"/>
  <c r="K677" i="6"/>
  <c r="K5754" i="6"/>
  <c r="K5755" i="6"/>
  <c r="K805" i="6"/>
  <c r="K9296" i="6"/>
  <c r="K8519" i="6"/>
  <c r="K8520" i="6"/>
  <c r="K8521" i="6"/>
  <c r="K3187" i="6"/>
  <c r="K6089" i="6"/>
  <c r="K6090" i="6"/>
  <c r="K6091" i="6"/>
  <c r="K6092" i="6"/>
  <c r="K6093" i="6"/>
  <c r="K6094" i="6"/>
  <c r="K6095" i="6"/>
  <c r="K6096" i="6"/>
  <c r="K6097" i="6"/>
  <c r="K7300" i="6"/>
  <c r="K7820" i="6"/>
  <c r="K7094" i="6"/>
  <c r="K5306" i="6"/>
  <c r="K5307" i="6"/>
  <c r="K5308" i="6"/>
  <c r="K5309" i="6"/>
  <c r="K5310" i="6"/>
  <c r="K5311" i="6"/>
  <c r="K5312" i="6"/>
  <c r="K2037" i="6"/>
  <c r="K2038" i="6"/>
  <c r="K6306" i="6"/>
  <c r="K6307" i="6"/>
  <c r="K6308" i="6"/>
  <c r="K8362" i="6"/>
  <c r="K5931" i="6"/>
  <c r="K5932" i="6"/>
  <c r="K3848" i="6"/>
  <c r="K3849" i="6"/>
  <c r="K3850" i="6"/>
  <c r="K5343" i="6"/>
  <c r="K8077" i="6"/>
  <c r="K8078" i="6"/>
  <c r="K8079" i="6"/>
  <c r="K8080" i="6"/>
  <c r="K2316" i="6"/>
  <c r="K7704" i="6"/>
  <c r="K7705" i="6"/>
  <c r="K4919" i="6"/>
  <c r="K3769" i="6"/>
  <c r="K3770" i="6"/>
  <c r="K3771" i="6"/>
  <c r="K748" i="6"/>
  <c r="K8588" i="6"/>
  <c r="K8589" i="6"/>
  <c r="K5302" i="6"/>
  <c r="K8522" i="6"/>
  <c r="K8523" i="6"/>
  <c r="K8524" i="6"/>
  <c r="K8525" i="6"/>
  <c r="K1160" i="6"/>
  <c r="K1161" i="6"/>
  <c r="K1162" i="6"/>
  <c r="K2359" i="6"/>
  <c r="K2360" i="6"/>
  <c r="K2361" i="6"/>
  <c r="K606" i="6"/>
  <c r="K3392" i="6"/>
  <c r="K1237" i="6"/>
  <c r="K3950" i="6"/>
  <c r="K9696" i="6"/>
  <c r="K7191" i="6"/>
  <c r="K9342" i="6"/>
  <c r="K9343" i="6"/>
  <c r="K9344" i="6"/>
  <c r="K8971" i="6"/>
  <c r="K8972" i="6"/>
  <c r="K8973" i="6"/>
  <c r="K8974" i="6"/>
  <c r="K8191" i="6"/>
  <c r="K8192" i="6"/>
  <c r="K8193" i="6"/>
  <c r="K7965" i="6"/>
  <c r="K7966" i="6"/>
  <c r="K7967" i="6"/>
  <c r="K195" i="6"/>
  <c r="K3435" i="6"/>
  <c r="K9651" i="6"/>
  <c r="K3924" i="6"/>
  <c r="K3925" i="6"/>
  <c r="K2161" i="6"/>
  <c r="K711" i="6"/>
  <c r="K712" i="6"/>
  <c r="K713" i="6"/>
  <c r="K714" i="6"/>
  <c r="K550" i="6"/>
  <c r="K551" i="6"/>
  <c r="K2420" i="6"/>
  <c r="K2421" i="6"/>
  <c r="K2422" i="6"/>
  <c r="K2423" i="6"/>
  <c r="K8261" i="6"/>
  <c r="K8740" i="6"/>
  <c r="K8741" i="6"/>
  <c r="K4781" i="6"/>
  <c r="K903" i="6"/>
  <c r="K904" i="6"/>
  <c r="K905" i="6"/>
  <c r="K906" i="6"/>
  <c r="K3004" i="6"/>
  <c r="K3005" i="6"/>
  <c r="K8160" i="6"/>
  <c r="K3675" i="6"/>
  <c r="K3676" i="6"/>
  <c r="K3677" i="6"/>
  <c r="K3678" i="6"/>
  <c r="K3393" i="6"/>
  <c r="K3394" i="6"/>
  <c r="K3395" i="6"/>
  <c r="K3396" i="6"/>
  <c r="K3397" i="6"/>
  <c r="K3398" i="6"/>
  <c r="K3399" i="6"/>
  <c r="K8675" i="6"/>
  <c r="K8676" i="6"/>
  <c r="K4671" i="6"/>
  <c r="K175" i="6"/>
  <c r="K176" i="6"/>
  <c r="K3007" i="6"/>
  <c r="K3008" i="6"/>
  <c r="K8277" i="6"/>
  <c r="K8677" i="6"/>
  <c r="K8678" i="6"/>
  <c r="K8408" i="6"/>
  <c r="K8409" i="6"/>
  <c r="K3262" i="6"/>
  <c r="K3263" i="6"/>
  <c r="K3264" i="6"/>
  <c r="K3265" i="6"/>
  <c r="K3266" i="6"/>
  <c r="K6774" i="6"/>
  <c r="K6775" i="6"/>
  <c r="K1126" i="6"/>
  <c r="K1127" i="6"/>
  <c r="K5899" i="6"/>
  <c r="K5900" i="6"/>
  <c r="K1773" i="6"/>
  <c r="K54" i="6"/>
  <c r="K55" i="6"/>
  <c r="K56" i="6"/>
  <c r="K57" i="6"/>
  <c r="K1520" i="6"/>
  <c r="K1057" i="6"/>
  <c r="K451" i="6"/>
  <c r="K452" i="6"/>
  <c r="K9015" i="6"/>
  <c r="K9016" i="6"/>
  <c r="K2877" i="6"/>
  <c r="K6709" i="6"/>
  <c r="K6710" i="6"/>
  <c r="K6711" i="6"/>
  <c r="K7825" i="6"/>
  <c r="K3292" i="6"/>
  <c r="K9970" i="6"/>
  <c r="K9971" i="6"/>
  <c r="K9972" i="6"/>
  <c r="K7931" i="6"/>
  <c r="K7932" i="6"/>
  <c r="K7933" i="6"/>
  <c r="K137" i="6"/>
  <c r="K4498" i="6"/>
  <c r="K4499" i="6"/>
  <c r="K4500" i="6"/>
  <c r="K8735" i="6"/>
  <c r="K499" i="6"/>
  <c r="K500" i="6"/>
  <c r="K4067" i="6"/>
  <c r="K7403" i="6"/>
  <c r="K315" i="6"/>
  <c r="K7821" i="6"/>
  <c r="K9413" i="6"/>
  <c r="K9414" i="6"/>
  <c r="K9415" i="6"/>
  <c r="K7792" i="6"/>
  <c r="K7793" i="6"/>
  <c r="K3824" i="6"/>
  <c r="K3825" i="6"/>
  <c r="K9833" i="6"/>
  <c r="K9834" i="6"/>
  <c r="K9835" i="6"/>
  <c r="K5303" i="6"/>
  <c r="K7487" i="6"/>
  <c r="K7152" i="6"/>
  <c r="K7153" i="6"/>
  <c r="K7154" i="6"/>
  <c r="K7155" i="6"/>
  <c r="K3964" i="6"/>
  <c r="K3965" i="6"/>
  <c r="K3966" i="6"/>
  <c r="K3967" i="6"/>
  <c r="K3951" i="6"/>
  <c r="K6843" i="6"/>
  <c r="K6135" i="6"/>
  <c r="K6136" i="6"/>
  <c r="K6137" i="6"/>
  <c r="K3547" i="6"/>
  <c r="K3548" i="6"/>
  <c r="K3549" i="6"/>
  <c r="K8438" i="6"/>
  <c r="K3968" i="6"/>
  <c r="K6957" i="6"/>
  <c r="K9010" i="6"/>
  <c r="K5410" i="6"/>
  <c r="K5411" i="6"/>
  <c r="K5412" i="6"/>
  <c r="K1684" i="6"/>
  <c r="K1685" i="6"/>
  <c r="K334" i="6"/>
  <c r="K6024" i="6"/>
  <c r="K6025" i="6"/>
  <c r="K6026" i="6"/>
  <c r="K8552" i="6"/>
  <c r="K2995" i="6"/>
  <c r="K2996" i="6"/>
  <c r="K5812" i="6"/>
  <c r="K5813" i="6"/>
  <c r="K2559" i="6"/>
  <c r="K5245" i="6"/>
  <c r="K5246" i="6"/>
  <c r="K4195" i="6"/>
  <c r="K9579" i="6"/>
  <c r="K6442" i="6"/>
  <c r="K6454" i="6"/>
  <c r="K6455" i="6"/>
  <c r="K6943" i="6"/>
  <c r="K6944" i="6"/>
  <c r="K6945" i="6"/>
  <c r="K2541" i="6"/>
  <c r="K1962" i="6"/>
  <c r="K1963" i="6"/>
  <c r="K1964" i="6"/>
  <c r="K8346" i="6"/>
  <c r="K8347" i="6"/>
  <c r="K8447" i="6"/>
  <c r="K8448" i="6"/>
  <c r="K8449" i="6"/>
  <c r="K2889" i="6"/>
  <c r="K3436" i="6"/>
  <c r="K3437" i="6"/>
  <c r="K3438" i="6"/>
  <c r="K1920" i="6"/>
  <c r="K1921" i="6"/>
  <c r="K1922" i="6"/>
  <c r="K1923" i="6"/>
  <c r="K9017" i="6"/>
  <c r="K3176" i="6"/>
  <c r="K3177" i="6"/>
  <c r="K3178" i="6"/>
  <c r="K3358" i="6"/>
  <c r="K3359" i="6"/>
  <c r="K7123" i="6"/>
  <c r="K9671" i="6"/>
  <c r="K9672" i="6"/>
  <c r="K661" i="6"/>
  <c r="K7244" i="6"/>
  <c r="K7245" i="6"/>
  <c r="K7246" i="6"/>
  <c r="K3926" i="6"/>
  <c r="K3927" i="6"/>
  <c r="K3928" i="6"/>
  <c r="K3929" i="6"/>
  <c r="K3930" i="6"/>
  <c r="K3931" i="6"/>
  <c r="K3932" i="6"/>
  <c r="K9717" i="6"/>
  <c r="K9718" i="6"/>
  <c r="K6844" i="6"/>
  <c r="K6492" i="6"/>
  <c r="K2457" i="6"/>
  <c r="K7992" i="6"/>
  <c r="K7993" i="6"/>
  <c r="K7994" i="6"/>
  <c r="K6936" i="6"/>
  <c r="K6937" i="6"/>
  <c r="K5544" i="6"/>
  <c r="K3594" i="6"/>
  <c r="K3595" i="6"/>
  <c r="K7545" i="6"/>
  <c r="K7546" i="6"/>
  <c r="K7547" i="6"/>
  <c r="K1338" i="6"/>
  <c r="K471" i="6"/>
  <c r="K472" i="6"/>
  <c r="K3253" i="6"/>
  <c r="K9135" i="6"/>
  <c r="K9136" i="6"/>
  <c r="K9137" i="6"/>
  <c r="K9138" i="6"/>
  <c r="K9139" i="6"/>
  <c r="K6509" i="6"/>
  <c r="K2644" i="6"/>
  <c r="K9617" i="6"/>
  <c r="K9618" i="6"/>
  <c r="K9619" i="6"/>
  <c r="K763" i="6"/>
  <c r="K523" i="6"/>
  <c r="K524" i="6"/>
  <c r="K6027" i="6"/>
  <c r="K4464" i="6"/>
  <c r="K4465" i="6"/>
  <c r="K5131" i="6"/>
  <c r="K7344" i="6"/>
  <c r="K7860" i="6"/>
  <c r="K7861" i="6"/>
  <c r="K7862" i="6"/>
  <c r="K1882" i="6"/>
  <c r="K1883" i="6"/>
  <c r="K8" i="6"/>
  <c r="K7496" i="6"/>
  <c r="K8228" i="6"/>
  <c r="K8229" i="6"/>
  <c r="K8230" i="6"/>
  <c r="K8231" i="6"/>
  <c r="K8232" i="6"/>
  <c r="K8233" i="6"/>
  <c r="K7134" i="6"/>
  <c r="K9796" i="6"/>
  <c r="K9797" i="6"/>
  <c r="K9798" i="6"/>
  <c r="K7764" i="6"/>
  <c r="K7765" i="6"/>
  <c r="K8174" i="6"/>
  <c r="K6827" i="6"/>
  <c r="K2645" i="6"/>
  <c r="K2646" i="6"/>
  <c r="K8663" i="6"/>
  <c r="K8664" i="6"/>
  <c r="K8665" i="6"/>
  <c r="K6415" i="6"/>
  <c r="K5814" i="6"/>
  <c r="K3830" i="6"/>
  <c r="K1939" i="6"/>
  <c r="K764" i="6"/>
  <c r="K6745" i="6"/>
  <c r="K6746" i="6"/>
  <c r="K6747" i="6"/>
  <c r="K9697" i="6"/>
  <c r="K9698" i="6"/>
  <c r="K9699" i="6"/>
  <c r="K9700" i="6"/>
  <c r="K8898" i="6"/>
  <c r="K8899" i="6"/>
  <c r="K8900" i="6"/>
  <c r="K8901" i="6"/>
  <c r="K8902" i="6"/>
  <c r="K8903" i="6"/>
  <c r="K8904" i="6"/>
  <c r="K13" i="6"/>
  <c r="K7336" i="6"/>
  <c r="K513" i="6"/>
  <c r="K514" i="6"/>
  <c r="K4088" i="6"/>
  <c r="K6052" i="6"/>
  <c r="K3866" i="6"/>
  <c r="K1238" i="6"/>
  <c r="K1239" i="6"/>
  <c r="K6472" i="6"/>
  <c r="K5561" i="6"/>
  <c r="K5562" i="6"/>
  <c r="K5563" i="6"/>
  <c r="K3153" i="6"/>
  <c r="K3154" i="6"/>
  <c r="K3155" i="6"/>
  <c r="K79" i="6"/>
  <c r="K80" i="6"/>
  <c r="K9373" i="6"/>
  <c r="K3012" i="6"/>
  <c r="K1274" i="6"/>
  <c r="K9327" i="6"/>
  <c r="K9328" i="6"/>
  <c r="K7135" i="6"/>
  <c r="K7136" i="6"/>
  <c r="K2128" i="6"/>
  <c r="K2129" i="6"/>
  <c r="K2130" i="6"/>
  <c r="K6572" i="6"/>
  <c r="K6573" i="6"/>
  <c r="K9179" i="6"/>
  <c r="K3826" i="6"/>
  <c r="K7269" i="6"/>
  <c r="K8502" i="6"/>
  <c r="K8503" i="6"/>
  <c r="K8504" i="6"/>
  <c r="K8505" i="6"/>
  <c r="K8506" i="6"/>
  <c r="K8507" i="6"/>
  <c r="K5217" i="6"/>
  <c r="K5218" i="6"/>
  <c r="K5219" i="6"/>
  <c r="K7847" i="6"/>
  <c r="K1058" i="6"/>
  <c r="K1059" i="6"/>
  <c r="K3979" i="6"/>
  <c r="K3360" i="6"/>
  <c r="K7680" i="6"/>
  <c r="K7681" i="6"/>
  <c r="K7682" i="6"/>
  <c r="K1482" i="6"/>
  <c r="K1483" i="6"/>
  <c r="K1286" i="6"/>
  <c r="K1287" i="6"/>
  <c r="K6650" i="6"/>
  <c r="K6264" i="6"/>
  <c r="K6891" i="6"/>
  <c r="K6892" i="6"/>
  <c r="K697" i="6"/>
  <c r="K698" i="6"/>
  <c r="K2574" i="6"/>
  <c r="K8292" i="6"/>
  <c r="K8293" i="6"/>
  <c r="K8294" i="6"/>
  <c r="K8295" i="6"/>
  <c r="K9539" i="6"/>
  <c r="K9540" i="6"/>
  <c r="K5720" i="6"/>
  <c r="K5721" i="6"/>
  <c r="K5722" i="6"/>
  <c r="K5723" i="6"/>
  <c r="K7091" i="6"/>
  <c r="K7092" i="6"/>
  <c r="K6907" i="6"/>
  <c r="K6908" i="6"/>
  <c r="K6909" i="6"/>
  <c r="K6910" i="6"/>
  <c r="K6911" i="6"/>
  <c r="K6912" i="6"/>
  <c r="K7969" i="6"/>
  <c r="K7533" i="6"/>
  <c r="K4257" i="6"/>
  <c r="K4258" i="6"/>
  <c r="K4259" i="6"/>
  <c r="K4260" i="6"/>
  <c r="K1539" i="6"/>
  <c r="K2726" i="6"/>
  <c r="K2301" i="6"/>
  <c r="K1677" i="6"/>
  <c r="K9397" i="6"/>
  <c r="K2477" i="6"/>
  <c r="K2478" i="6"/>
  <c r="K2479" i="6"/>
  <c r="K1484" i="6"/>
  <c r="K5026" i="6"/>
  <c r="K5027" i="6"/>
  <c r="K5028" i="6"/>
  <c r="K8309" i="6"/>
  <c r="K2917" i="6"/>
  <c r="K2918" i="6"/>
  <c r="K2919" i="6"/>
  <c r="K2920" i="6"/>
  <c r="K8666" i="6"/>
  <c r="K1740" i="6"/>
  <c r="K3813" i="6"/>
  <c r="K8851" i="6"/>
  <c r="K8852" i="6"/>
  <c r="K8853" i="6"/>
  <c r="K4428" i="6"/>
  <c r="K4429" i="6"/>
  <c r="K4303" i="6"/>
  <c r="K1884" i="6"/>
  <c r="K4803" i="6"/>
  <c r="K4764" i="6"/>
  <c r="K4765" i="6"/>
  <c r="K4766" i="6"/>
  <c r="K7503" i="6"/>
  <c r="K880" i="6"/>
  <c r="K7666" i="6"/>
  <c r="K3486" i="6"/>
  <c r="K3487" i="6"/>
  <c r="K6563" i="6"/>
  <c r="K9836" i="6"/>
  <c r="K7863" i="6"/>
  <c r="K7864" i="6"/>
  <c r="K4748" i="6"/>
  <c r="K3293" i="6"/>
  <c r="K1128" i="6"/>
  <c r="K1037" i="6"/>
  <c r="K8991" i="6"/>
  <c r="K8992" i="6"/>
  <c r="K8993" i="6"/>
  <c r="K8994" i="6"/>
  <c r="K8995" i="6"/>
  <c r="K1221" i="6"/>
  <c r="K1222" i="6"/>
  <c r="K1223" i="6"/>
  <c r="K678" i="6"/>
  <c r="K1492" i="6"/>
  <c r="K1493" i="6"/>
  <c r="K3245" i="6"/>
  <c r="K3246" i="6"/>
  <c r="K3704" i="6"/>
  <c r="K6493" i="6"/>
  <c r="K205" i="6"/>
  <c r="K206" i="6"/>
  <c r="K8914" i="6"/>
  <c r="K8221" i="6"/>
  <c r="K1578" i="6"/>
  <c r="K1145" i="6"/>
  <c r="K6969" i="6"/>
  <c r="K6970" i="6"/>
  <c r="K9724" i="6"/>
  <c r="K9725" i="6"/>
  <c r="K2575" i="6"/>
  <c r="K2576" i="6"/>
  <c r="K2577" i="6"/>
  <c r="K2622" i="6"/>
  <c r="K8975" i="6"/>
  <c r="K8976" i="6"/>
  <c r="K8977" i="6"/>
  <c r="K2204" i="6"/>
  <c r="K5943" i="6"/>
  <c r="K1814" i="6"/>
  <c r="K3030" i="6"/>
  <c r="K1929" i="6"/>
  <c r="K1930" i="6"/>
  <c r="K4304" i="6"/>
  <c r="K4305" i="6"/>
  <c r="K5184" i="6"/>
  <c r="K5185" i="6"/>
  <c r="K5186" i="6"/>
  <c r="K8439" i="6"/>
  <c r="K8842" i="6"/>
  <c r="K5744" i="6"/>
  <c r="K5745" i="6"/>
  <c r="K5746" i="6"/>
  <c r="K629" i="6"/>
  <c r="K630" i="6"/>
  <c r="K631" i="6"/>
  <c r="K4675" i="6"/>
  <c r="K4676" i="6"/>
  <c r="K2623" i="6"/>
  <c r="K2624" i="6"/>
  <c r="K5381" i="6"/>
  <c r="K1193" i="6"/>
  <c r="K1194" i="6"/>
  <c r="K1195" i="6"/>
  <c r="K1196" i="6"/>
  <c r="K1197" i="6"/>
  <c r="K1198" i="6"/>
  <c r="K1199" i="6"/>
  <c r="K1391" i="6"/>
  <c r="K6189" i="6"/>
  <c r="K6190" i="6"/>
  <c r="K7963" i="6"/>
  <c r="K9982" i="6"/>
  <c r="K7865" i="6"/>
  <c r="K3364" i="6"/>
  <c r="K4520" i="6"/>
  <c r="K4521" i="6"/>
  <c r="K4522" i="6"/>
  <c r="K9042" i="6"/>
  <c r="K9043" i="6"/>
  <c r="K9044" i="6"/>
  <c r="K7504" i="6"/>
  <c r="K1067" i="6"/>
  <c r="K6456" i="6"/>
  <c r="K6457" i="6"/>
  <c r="K6458" i="6"/>
  <c r="K6459" i="6"/>
  <c r="K8379" i="6"/>
  <c r="K8380" i="6"/>
  <c r="K6648" i="6"/>
  <c r="K2897" i="6"/>
  <c r="K2898" i="6"/>
  <c r="K2899" i="6"/>
  <c r="K7988" i="6"/>
  <c r="K7989" i="6"/>
  <c r="K286" i="6"/>
  <c r="K4478" i="6"/>
  <c r="K4479" i="6"/>
  <c r="K4542" i="6"/>
  <c r="K9527" i="6"/>
  <c r="K9528" i="6"/>
  <c r="K4240" i="6"/>
  <c r="K9146" i="6"/>
  <c r="K9147" i="6"/>
  <c r="K9148" i="6"/>
  <c r="K2735" i="6"/>
  <c r="K2310" i="6"/>
  <c r="K3333" i="6"/>
  <c r="K3334" i="6"/>
  <c r="K9957" i="6"/>
  <c r="K3793" i="6"/>
  <c r="K2302" i="6"/>
  <c r="K2303" i="6"/>
  <c r="K2304" i="6"/>
  <c r="K1521" i="6"/>
  <c r="K2778" i="6"/>
  <c r="K2779" i="6"/>
  <c r="K6585" i="6"/>
  <c r="K6586" i="6"/>
  <c r="K6587" i="6"/>
  <c r="K2401" i="6"/>
  <c r="K2402" i="6"/>
  <c r="K8241" i="6"/>
  <c r="K8242" i="6"/>
  <c r="K4711" i="6"/>
  <c r="K4712" i="6"/>
  <c r="K4501" i="6"/>
  <c r="K4502" i="6"/>
  <c r="K4503" i="6"/>
  <c r="K2162" i="6"/>
  <c r="K2163" i="6"/>
  <c r="K2982" i="6"/>
  <c r="K3088" i="6"/>
  <c r="K3089" i="6"/>
  <c r="K3090" i="6"/>
  <c r="K778" i="6"/>
  <c r="K8391" i="6"/>
  <c r="K8392" i="6"/>
  <c r="K8393" i="6"/>
  <c r="K8394" i="6"/>
  <c r="K8410" i="6"/>
  <c r="K4290" i="6"/>
  <c r="K3794" i="6"/>
  <c r="K4246" i="6"/>
  <c r="K5509" i="6"/>
  <c r="K1349" i="6"/>
  <c r="K1350" i="6"/>
  <c r="K1731" i="6"/>
  <c r="K1732" i="6"/>
  <c r="K5737" i="6"/>
  <c r="K5738" i="6"/>
  <c r="K5739" i="6"/>
  <c r="K316" i="6"/>
  <c r="K317" i="6"/>
  <c r="K318" i="6"/>
  <c r="K319" i="6"/>
  <c r="K1392" i="6"/>
  <c r="K1393" i="6"/>
  <c r="K4430" i="6"/>
  <c r="K1315" i="6"/>
  <c r="K1316" i="6"/>
  <c r="K1317" i="6"/>
  <c r="K8728" i="6"/>
  <c r="K6600" i="6"/>
  <c r="K6601" i="6"/>
  <c r="K5566" i="6"/>
  <c r="K5567" i="6"/>
  <c r="K3335" i="6"/>
  <c r="K881" i="6"/>
  <c r="K3234" i="6"/>
  <c r="K3617" i="6"/>
  <c r="K3618" i="6"/>
  <c r="K5078" i="6"/>
  <c r="K4553" i="6"/>
  <c r="K9009" i="6"/>
  <c r="K1023" i="6"/>
  <c r="K1024" i="6"/>
  <c r="K1025" i="6"/>
  <c r="K2647" i="6"/>
  <c r="K6615" i="6"/>
  <c r="K6616" i="6"/>
  <c r="K9310" i="6"/>
  <c r="K9311" i="6"/>
  <c r="K9312" i="6"/>
  <c r="K5540" i="6"/>
  <c r="K715" i="6"/>
  <c r="K1540" i="6"/>
  <c r="K7657" i="6"/>
  <c r="K7658" i="6"/>
  <c r="K7659" i="6"/>
  <c r="K4804" i="6"/>
  <c r="K4640" i="6"/>
  <c r="K4641" i="6"/>
  <c r="K8930" i="6"/>
  <c r="K8931" i="6"/>
  <c r="K8932" i="6"/>
  <c r="K8933" i="6"/>
  <c r="K4830" i="6"/>
  <c r="K2458" i="6"/>
  <c r="K2631" i="6"/>
  <c r="K2632" i="6"/>
  <c r="K14" i="6"/>
  <c r="K15" i="6"/>
  <c r="K1615" i="6"/>
  <c r="K1616" i="6"/>
  <c r="K9759" i="6"/>
  <c r="K1256" i="6"/>
  <c r="K9953" i="6"/>
  <c r="K9954" i="6"/>
  <c r="K9955" i="6"/>
  <c r="K9956" i="6"/>
  <c r="K9887" i="6"/>
  <c r="K5123" i="6"/>
  <c r="K8794" i="6"/>
  <c r="K8795" i="6"/>
  <c r="K5187" i="6"/>
  <c r="K145" i="6"/>
  <c r="K146" i="6"/>
  <c r="K147" i="6"/>
  <c r="K44" i="6"/>
  <c r="K2251" i="6"/>
  <c r="K2252" i="6"/>
  <c r="K2253" i="6"/>
  <c r="K3795" i="6"/>
  <c r="K9719" i="6"/>
  <c r="K1129" i="6"/>
  <c r="K1130" i="6"/>
  <c r="K1131" i="6"/>
  <c r="K1132" i="6"/>
  <c r="K3169" i="6"/>
  <c r="K8194" i="6"/>
  <c r="K6588" i="6"/>
  <c r="K2809" i="6"/>
  <c r="K2810" i="6"/>
  <c r="K2811" i="6"/>
  <c r="K2812" i="6"/>
  <c r="K3195" i="6"/>
  <c r="K8296" i="6"/>
  <c r="K8297" i="6"/>
  <c r="K8298" i="6"/>
  <c r="K6978" i="6"/>
  <c r="K2276" i="6"/>
  <c r="K2016" i="6"/>
  <c r="K2017" i="6"/>
  <c r="K2018" i="6"/>
  <c r="K2019" i="6"/>
  <c r="K2020" i="6"/>
  <c r="K907" i="6"/>
  <c r="K908" i="6"/>
  <c r="K909" i="6"/>
  <c r="K910" i="6"/>
  <c r="K4190" i="6"/>
  <c r="K5523" i="6"/>
  <c r="K6666" i="6"/>
  <c r="K2489" i="6"/>
  <c r="K2490" i="6"/>
  <c r="K9872" i="6"/>
  <c r="K9873" i="6"/>
  <c r="K7454" i="6"/>
  <c r="K7455" i="6"/>
  <c r="K7456" i="6"/>
  <c r="K3827" i="6"/>
  <c r="K360" i="6"/>
  <c r="K361" i="6"/>
  <c r="K362" i="6"/>
  <c r="K363" i="6"/>
  <c r="K364" i="6"/>
  <c r="K5151" i="6"/>
  <c r="K5152" i="6"/>
  <c r="K3530" i="6"/>
  <c r="K2625" i="6"/>
  <c r="K2656" i="6"/>
  <c r="K7548" i="6"/>
  <c r="K7743" i="6"/>
  <c r="K1872" i="6"/>
  <c r="K410" i="6"/>
  <c r="K5132" i="6"/>
  <c r="K5133" i="6"/>
  <c r="K5134" i="6"/>
  <c r="K5135" i="6"/>
  <c r="K5136" i="6"/>
  <c r="K5137" i="6"/>
  <c r="K5138" i="6"/>
  <c r="K7683" i="6"/>
  <c r="K2424" i="6"/>
  <c r="K2425" i="6"/>
  <c r="K2426" i="6"/>
  <c r="K3420" i="6"/>
  <c r="K3421" i="6"/>
  <c r="K3422" i="6"/>
  <c r="K1339" i="6"/>
  <c r="K1579" i="6"/>
  <c r="K1580" i="6"/>
  <c r="K8299" i="6"/>
  <c r="K8300" i="6"/>
  <c r="K8463" i="6"/>
  <c r="K8464" i="6"/>
  <c r="K8465" i="6"/>
  <c r="K8466" i="6"/>
  <c r="K8467" i="6"/>
  <c r="K1200" i="6"/>
  <c r="K6053" i="6"/>
  <c r="K6054" i="6"/>
  <c r="K6156" i="6"/>
  <c r="K6157" i="6"/>
  <c r="K6158" i="6"/>
  <c r="K2822" i="6"/>
  <c r="K2823" i="6"/>
  <c r="K2824" i="6"/>
  <c r="K2967" i="6"/>
  <c r="K2968" i="6"/>
  <c r="K2969" i="6"/>
  <c r="K2970" i="6"/>
  <c r="K2971" i="6"/>
  <c r="K2972" i="6"/>
  <c r="K2973" i="6"/>
  <c r="K8243" i="6"/>
  <c r="K8244" i="6"/>
  <c r="K8245" i="6"/>
  <c r="K8246" i="6"/>
  <c r="K8247" i="6"/>
  <c r="K3488" i="6"/>
  <c r="K3489" i="6"/>
  <c r="K1541" i="6"/>
  <c r="K1542" i="6"/>
  <c r="K1543" i="6"/>
  <c r="K1173" i="6"/>
  <c r="K5328" i="6"/>
  <c r="K8168" i="6"/>
  <c r="K473" i="6"/>
  <c r="K474" i="6"/>
  <c r="K475" i="6"/>
  <c r="K7810" i="6"/>
  <c r="K9250" i="6"/>
  <c r="K3559" i="6"/>
  <c r="K3560" i="6"/>
  <c r="K8691" i="6"/>
  <c r="K8692" i="6"/>
  <c r="K632" i="6"/>
  <c r="K1288" i="6"/>
  <c r="K1289" i="6"/>
  <c r="K6753" i="6"/>
  <c r="K3115" i="6"/>
  <c r="K3116" i="6"/>
  <c r="K8742" i="6"/>
  <c r="K8743" i="6"/>
  <c r="K8744" i="6"/>
  <c r="K4628" i="6"/>
  <c r="K4629" i="6"/>
  <c r="K6197" i="6"/>
  <c r="K4331" i="6"/>
  <c r="K4332" i="6"/>
  <c r="K2878" i="6"/>
  <c r="K6159" i="6"/>
  <c r="K1686" i="6"/>
  <c r="K6672" i="6"/>
  <c r="K1785" i="6"/>
  <c r="K1786" i="6"/>
  <c r="K5805" i="6"/>
  <c r="K4660" i="6"/>
  <c r="K4661" i="6"/>
  <c r="K4662" i="6"/>
  <c r="K2131" i="6"/>
  <c r="K6845" i="6"/>
  <c r="K4272" i="6"/>
  <c r="K4273" i="6"/>
  <c r="K4274" i="6"/>
  <c r="K4275" i="6"/>
  <c r="K4079" i="6"/>
  <c r="K4080" i="6"/>
  <c r="K8775" i="6"/>
  <c r="K8776" i="6"/>
  <c r="K2164" i="6"/>
  <c r="K2165" i="6"/>
  <c r="K4677" i="6"/>
  <c r="K9892" i="6"/>
  <c r="K9893" i="6"/>
  <c r="K9894" i="6"/>
  <c r="K4306" i="6"/>
  <c r="K6166" i="6"/>
  <c r="K1627" i="6"/>
  <c r="K1628" i="6"/>
  <c r="K2859" i="6"/>
  <c r="K8109" i="6"/>
  <c r="K8110" i="6"/>
  <c r="K8816" i="6"/>
  <c r="K2800" i="6"/>
  <c r="K5564" i="6"/>
  <c r="K7514" i="6"/>
  <c r="K2890" i="6"/>
  <c r="K2736" i="6"/>
  <c r="K7990" i="6"/>
  <c r="K911" i="6"/>
  <c r="K2007" i="6"/>
  <c r="K2008" i="6"/>
  <c r="K2009" i="6"/>
  <c r="K2010" i="6"/>
  <c r="K1152" i="6"/>
  <c r="K8553" i="6"/>
  <c r="K3439" i="6"/>
  <c r="K3440" i="6"/>
  <c r="K3441" i="6"/>
  <c r="K3442" i="6"/>
  <c r="K3443" i="6"/>
  <c r="K3444" i="6"/>
  <c r="K3445" i="6"/>
  <c r="K4291" i="6"/>
  <c r="K4292" i="6"/>
  <c r="K4836" i="6"/>
  <c r="K4837" i="6"/>
  <c r="K4838" i="6"/>
  <c r="K4839" i="6"/>
  <c r="K5113" i="6"/>
  <c r="K5114" i="6"/>
  <c r="K5115" i="6"/>
  <c r="K7404" i="6"/>
  <c r="K7405" i="6"/>
  <c r="K962" i="6"/>
  <c r="K963" i="6"/>
  <c r="K5845" i="6"/>
  <c r="K9467" i="6"/>
  <c r="K9468" i="6"/>
  <c r="K8041" i="6"/>
  <c r="K4784" i="6"/>
  <c r="K4785" i="6"/>
  <c r="K4293" i="6"/>
  <c r="K4294" i="6"/>
  <c r="K9704" i="6"/>
  <c r="K9705" i="6"/>
  <c r="K9706" i="6"/>
  <c r="K6510" i="6"/>
  <c r="K9180" i="6"/>
  <c r="K9181" i="6"/>
  <c r="K9182" i="6"/>
  <c r="K5944" i="6"/>
  <c r="K6114" i="6"/>
  <c r="K6115" i="6"/>
  <c r="K6116" i="6"/>
  <c r="K6117" i="6"/>
  <c r="K6118" i="6"/>
  <c r="K5364" i="6"/>
  <c r="K1081" i="6"/>
  <c r="K1082" i="6"/>
  <c r="K3980" i="6"/>
  <c r="K882" i="6"/>
  <c r="K3746" i="6"/>
  <c r="K3747" i="6"/>
  <c r="K8175" i="6"/>
  <c r="K8176" i="6"/>
  <c r="K8177" i="6"/>
  <c r="K8558" i="6"/>
  <c r="K1340" i="6"/>
  <c r="K7549" i="6"/>
  <c r="K7550" i="6"/>
  <c r="K7551" i="6"/>
  <c r="K7552" i="6"/>
  <c r="K7553" i="6"/>
  <c r="K1900" i="6"/>
  <c r="K9862" i="6"/>
  <c r="K1275" i="6"/>
  <c r="K6657" i="6"/>
  <c r="K6658" i="6"/>
  <c r="K6659" i="6"/>
  <c r="K6660" i="6"/>
  <c r="K2833" i="6"/>
  <c r="K6402" i="6"/>
  <c r="K6403" i="6"/>
  <c r="K6404" i="6"/>
  <c r="K4261" i="6"/>
  <c r="K8822" i="6"/>
  <c r="K6754" i="6"/>
  <c r="K7559" i="6"/>
  <c r="K320" i="6"/>
  <c r="K321" i="6"/>
  <c r="K322" i="6"/>
  <c r="K323" i="6"/>
  <c r="K324" i="6"/>
  <c r="K2144" i="6"/>
  <c r="K2145" i="6"/>
  <c r="K2146" i="6"/>
  <c r="K9331" i="6"/>
  <c r="K9942" i="6"/>
  <c r="K9943" i="6"/>
  <c r="K3319" i="6"/>
  <c r="K2835" i="6"/>
  <c r="K2836" i="6"/>
  <c r="K2837" i="6"/>
  <c r="K2838" i="6"/>
  <c r="K2839" i="6"/>
  <c r="K2840" i="6"/>
  <c r="K2841" i="6"/>
  <c r="K3561" i="6"/>
  <c r="K3562" i="6"/>
  <c r="K3563" i="6"/>
  <c r="K645" i="6"/>
  <c r="K9460" i="6"/>
  <c r="K5846" i="6"/>
  <c r="K5847" i="6"/>
  <c r="K5804" i="6"/>
  <c r="K7755" i="6"/>
  <c r="K8679" i="6"/>
  <c r="K8680" i="6"/>
  <c r="K7099" i="6"/>
  <c r="K6309" i="6"/>
  <c r="K3324" i="6"/>
  <c r="K3325" i="6"/>
  <c r="K1832" i="6"/>
  <c r="K1833" i="6"/>
  <c r="K6517" i="6"/>
  <c r="K6932" i="6"/>
  <c r="K8515" i="6"/>
  <c r="K4191" i="6"/>
  <c r="K1558" i="6"/>
  <c r="K7888" i="6"/>
  <c r="K7889" i="6"/>
  <c r="K6776" i="6"/>
  <c r="K6777" i="6"/>
  <c r="K6277" i="6"/>
  <c r="K4595" i="6"/>
  <c r="K5490" i="6"/>
  <c r="K5491" i="6"/>
  <c r="K3608" i="6"/>
  <c r="K3609" i="6"/>
  <c r="K8481" i="6"/>
  <c r="K8482" i="6"/>
  <c r="K7741" i="6"/>
  <c r="K6076" i="6"/>
  <c r="K6077" i="6"/>
  <c r="K6078" i="6"/>
  <c r="K1201" i="6"/>
  <c r="K1202" i="6"/>
  <c r="K1203" i="6"/>
  <c r="K1204" i="6"/>
  <c r="K2754" i="6"/>
  <c r="K2755" i="6"/>
  <c r="K1240" i="6"/>
  <c r="K1241" i="6"/>
  <c r="K1242" i="6"/>
  <c r="K1243" i="6"/>
  <c r="K1244" i="6"/>
  <c r="K8777" i="6"/>
  <c r="K8778" i="6"/>
  <c r="K8779" i="6"/>
  <c r="K8780" i="6"/>
  <c r="K9078" i="6"/>
  <c r="K9282" i="6"/>
  <c r="K9283" i="6"/>
  <c r="K7781" i="6"/>
  <c r="K2524" i="6"/>
  <c r="K716" i="6"/>
  <c r="K717" i="6"/>
  <c r="K4523" i="6"/>
  <c r="K4524" i="6"/>
  <c r="K4525" i="6"/>
  <c r="K5785" i="6"/>
  <c r="K7782" i="6"/>
  <c r="K7783" i="6"/>
  <c r="K7784" i="6"/>
  <c r="K7294" i="6"/>
  <c r="K7371" i="6"/>
  <c r="K8310" i="6"/>
  <c r="K8311" i="6"/>
  <c r="K8312" i="6"/>
  <c r="K8313" i="6"/>
  <c r="K8314" i="6"/>
  <c r="K2525" i="6"/>
  <c r="K2526" i="6"/>
  <c r="K2527" i="6"/>
  <c r="K2528" i="6"/>
  <c r="K9577" i="6"/>
  <c r="K1629" i="6"/>
  <c r="K1630" i="6"/>
  <c r="K1631" i="6"/>
  <c r="K1632" i="6"/>
  <c r="K3619" i="6"/>
  <c r="K3620" i="6"/>
  <c r="K7203" i="6"/>
  <c r="K4840" i="6"/>
  <c r="K4841" i="6"/>
  <c r="K7406" i="6"/>
  <c r="K7407" i="6"/>
  <c r="K7408" i="6"/>
  <c r="K501" i="6"/>
  <c r="K7762" i="6"/>
  <c r="K6789" i="6"/>
  <c r="K6790" i="6"/>
  <c r="K6364" i="6"/>
  <c r="K6365" i="6"/>
  <c r="K6366" i="6"/>
  <c r="K6367" i="6"/>
  <c r="K6368" i="6"/>
  <c r="K6369" i="6"/>
  <c r="K6370" i="6"/>
  <c r="K6443" i="6"/>
  <c r="K6444" i="6"/>
  <c r="K6445" i="6"/>
  <c r="K6446" i="6"/>
  <c r="K6447" i="6"/>
  <c r="K8936" i="6"/>
  <c r="K7146" i="6"/>
  <c r="K7147" i="6"/>
  <c r="K7148" i="6"/>
  <c r="K7149" i="6"/>
  <c r="K1633" i="6"/>
  <c r="K6538" i="6"/>
  <c r="K7592" i="6"/>
  <c r="K5393" i="6"/>
  <c r="K5394" i="6"/>
  <c r="K5395" i="6"/>
  <c r="K9149" i="6"/>
  <c r="K9150" i="6"/>
  <c r="K9151" i="6"/>
  <c r="K5891" i="6"/>
  <c r="K5892" i="6"/>
  <c r="K3952" i="6"/>
  <c r="K5079" i="6"/>
  <c r="K4295" i="6"/>
  <c r="K2829" i="6"/>
  <c r="K2332" i="6"/>
  <c r="K2333" i="6"/>
  <c r="K7706" i="6"/>
  <c r="K9499" i="6"/>
  <c r="K9500" i="6"/>
  <c r="K9501" i="6"/>
  <c r="K4504" i="6"/>
  <c r="K4363" i="6"/>
  <c r="K4364" i="6"/>
  <c r="K4365" i="6"/>
  <c r="K5645" i="6"/>
  <c r="K5646" i="6"/>
  <c r="K8672" i="6"/>
  <c r="K8673" i="6"/>
  <c r="K1133" i="6"/>
  <c r="K7556" i="6"/>
  <c r="K5485" i="6"/>
  <c r="K3772" i="6"/>
  <c r="K3773" i="6"/>
  <c r="K3774" i="6"/>
  <c r="K1522" i="6"/>
  <c r="K1544" i="6"/>
  <c r="K8590" i="6"/>
  <c r="K8591" i="6"/>
  <c r="K5545" i="6"/>
  <c r="K5546" i="6"/>
  <c r="K3282" i="6"/>
  <c r="K6341" i="6"/>
  <c r="K3690" i="6"/>
  <c r="K824" i="6"/>
  <c r="K825" i="6"/>
  <c r="K826" i="6"/>
  <c r="K827" i="6"/>
  <c r="K828" i="6"/>
  <c r="K3629" i="6"/>
  <c r="K3630" i="6"/>
  <c r="K3631" i="6"/>
  <c r="K3632" i="6"/>
  <c r="K3449" i="6"/>
  <c r="K9064" i="6"/>
  <c r="K6859" i="6"/>
  <c r="K6860" i="6"/>
  <c r="K6861" i="6"/>
  <c r="K6862" i="6"/>
  <c r="K6863" i="6"/>
  <c r="K6864" i="6"/>
  <c r="K6865" i="6"/>
  <c r="K6866" i="6"/>
  <c r="K6867" i="6"/>
  <c r="K6868" i="6"/>
  <c r="K3705" i="6"/>
  <c r="K633" i="6"/>
  <c r="K2336" i="6"/>
  <c r="K9657" i="6"/>
  <c r="K8707" i="6"/>
  <c r="K8708" i="6"/>
  <c r="K2082" i="6"/>
  <c r="K2083" i="6"/>
  <c r="K2084" i="6"/>
  <c r="K2085" i="6"/>
  <c r="K2086" i="6"/>
  <c r="K2087" i="6"/>
  <c r="K4953" i="6"/>
  <c r="K4954" i="6"/>
  <c r="K4955" i="6"/>
  <c r="K2459" i="6"/>
  <c r="K2460" i="6"/>
  <c r="K1105" i="6"/>
  <c r="K1106" i="6"/>
  <c r="K4751" i="6"/>
  <c r="K9051" i="6"/>
  <c r="K9052" i="6"/>
  <c r="K9053" i="6"/>
  <c r="K9054" i="6"/>
  <c r="K6890" i="6"/>
  <c r="K3024" i="6"/>
  <c r="K3025" i="6"/>
  <c r="K3026" i="6"/>
  <c r="K3027" i="6"/>
  <c r="K2727" i="6"/>
  <c r="K9726" i="6"/>
  <c r="K8483" i="6"/>
  <c r="K8484" i="6"/>
  <c r="K5659" i="6"/>
  <c r="K5660" i="6"/>
  <c r="K5661" i="6"/>
  <c r="K5662" i="6"/>
  <c r="K3130" i="6"/>
  <c r="K8485" i="6"/>
  <c r="K8486" i="6"/>
  <c r="K8487" i="6"/>
  <c r="K1767" i="6"/>
  <c r="K1768" i="6"/>
  <c r="K1769" i="6"/>
  <c r="K5866" i="6"/>
  <c r="K9236" i="6"/>
  <c r="K9237" i="6"/>
  <c r="K9238" i="6"/>
  <c r="K9239" i="6"/>
  <c r="K3133" i="6"/>
  <c r="K5953" i="6"/>
  <c r="K4192" i="6"/>
  <c r="K2039" i="6"/>
  <c r="K2040" i="6"/>
  <c r="K2657" i="6"/>
  <c r="K8996" i="6"/>
  <c r="K8997" i="6"/>
  <c r="K8998" i="6"/>
  <c r="K8999" i="6"/>
  <c r="K3775" i="6"/>
  <c r="K1430" i="6"/>
  <c r="K4845" i="6"/>
  <c r="K4846" i="6"/>
  <c r="K4847" i="6"/>
  <c r="K4848" i="6"/>
  <c r="K4849" i="6"/>
  <c r="K4850" i="6"/>
  <c r="K1440" i="6"/>
  <c r="K1441" i="6"/>
  <c r="K1442" i="6"/>
  <c r="K3503" i="6"/>
  <c r="K3504" i="6"/>
  <c r="K3505" i="6"/>
  <c r="K3506" i="6"/>
  <c r="K3507" i="6"/>
  <c r="K8197" i="6"/>
  <c r="K8198" i="6"/>
  <c r="K8199" i="6"/>
  <c r="K8183" i="6"/>
  <c r="K8184" i="6"/>
  <c r="K1351" i="6"/>
  <c r="K1581" i="6"/>
  <c r="K6520" i="6"/>
  <c r="K229" i="6"/>
  <c r="K2813" i="6"/>
  <c r="K5912" i="6"/>
  <c r="K5913" i="6"/>
  <c r="K5914" i="6"/>
  <c r="K5915" i="6"/>
  <c r="K5916" i="6"/>
  <c r="K5672" i="6"/>
  <c r="K5673" i="6"/>
  <c r="K9673" i="6"/>
  <c r="K9674" i="6"/>
  <c r="K9675" i="6"/>
  <c r="K9676" i="6"/>
  <c r="K8731" i="6"/>
  <c r="K4721" i="6"/>
  <c r="K4722" i="6"/>
  <c r="K8429" i="6"/>
  <c r="K2658" i="6"/>
  <c r="K1733" i="6"/>
  <c r="K1734" i="6"/>
  <c r="K3070" i="6"/>
  <c r="K3071" i="6"/>
  <c r="K3814" i="6"/>
  <c r="K3851" i="6"/>
  <c r="K2091" i="6"/>
  <c r="K3365" i="6"/>
  <c r="K2664" i="6"/>
  <c r="K6055" i="6"/>
  <c r="K7632" i="6"/>
  <c r="K7633" i="6"/>
  <c r="K4526" i="6"/>
  <c r="K4527" i="6"/>
  <c r="K4528" i="6"/>
  <c r="K4529" i="6"/>
  <c r="K1290" i="6"/>
  <c r="K1291" i="6"/>
  <c r="K5801" i="6"/>
  <c r="K2461" i="6"/>
  <c r="K2462" i="6"/>
  <c r="K6991" i="6"/>
  <c r="K5124" i="6"/>
  <c r="K6494" i="6"/>
  <c r="K6495" i="6"/>
  <c r="K5073" i="6"/>
  <c r="K7615" i="6"/>
  <c r="K7616" i="6"/>
  <c r="K4307" i="6"/>
  <c r="K4308" i="6"/>
  <c r="K4309" i="6"/>
  <c r="K4693" i="6"/>
  <c r="K4694" i="6"/>
  <c r="K9857" i="6"/>
  <c r="K9858" i="6"/>
  <c r="K8024" i="6"/>
  <c r="K7699" i="6"/>
  <c r="K7700" i="6"/>
  <c r="K5954" i="6"/>
  <c r="K5955" i="6"/>
  <c r="K5956" i="6"/>
  <c r="K7724" i="6"/>
  <c r="K7964" i="6"/>
  <c r="K2438" i="6"/>
  <c r="K2439" i="6"/>
  <c r="K2440" i="6"/>
  <c r="K1822" i="6"/>
  <c r="K5908" i="6"/>
  <c r="K5909" i="6"/>
  <c r="K5910" i="6"/>
  <c r="K58" i="6"/>
  <c r="K59" i="6"/>
  <c r="K4584" i="6"/>
  <c r="K4585" i="6"/>
  <c r="K4586" i="6"/>
  <c r="K4587" i="6"/>
  <c r="K1878" i="6"/>
  <c r="K9881" i="6"/>
  <c r="K3760" i="6"/>
  <c r="K3761" i="6"/>
  <c r="K3762" i="6"/>
  <c r="K3763" i="6"/>
  <c r="K3764" i="6"/>
  <c r="K6056" i="6"/>
  <c r="K7382" i="6"/>
  <c r="K30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741" i="6"/>
  <c r="K7352" i="6"/>
  <c r="K8134" i="6"/>
  <c r="K8135" i="6"/>
  <c r="K4431" i="6"/>
  <c r="K4432" i="6"/>
  <c r="K3878" i="6"/>
  <c r="K3879" i="6"/>
  <c r="K3880" i="6"/>
  <c r="K3881" i="6"/>
  <c r="K3882" i="6"/>
  <c r="K5635" i="6"/>
  <c r="K3867" i="6"/>
  <c r="K3868" i="6"/>
  <c r="K1369" i="6"/>
  <c r="K1370" i="6"/>
  <c r="K1371" i="6"/>
  <c r="K1372" i="6"/>
  <c r="K365" i="6"/>
  <c r="K7005" i="6"/>
  <c r="K2337" i="6"/>
  <c r="K2338" i="6"/>
  <c r="K2339" i="6"/>
  <c r="K5568" i="6"/>
  <c r="K8631" i="6"/>
  <c r="K2860" i="6"/>
  <c r="K2861" i="6"/>
  <c r="K8057" i="6"/>
  <c r="K1443" i="6"/>
  <c r="K4699" i="6"/>
  <c r="K3991" i="6"/>
  <c r="K6618" i="6"/>
  <c r="K6619" i="6"/>
  <c r="K4038" i="6"/>
  <c r="K9727" i="6"/>
  <c r="K7642" i="6"/>
  <c r="K2057" i="6"/>
  <c r="K2058" i="6"/>
  <c r="K2059" i="6"/>
  <c r="K2060" i="6"/>
  <c r="K2151" i="6"/>
  <c r="K8103" i="6"/>
  <c r="K587" i="6"/>
  <c r="K588" i="6"/>
  <c r="K4986" i="6"/>
  <c r="K31" i="6"/>
  <c r="K5524" i="6"/>
  <c r="K9782" i="6"/>
  <c r="K2116" i="6"/>
  <c r="K2688" i="6"/>
  <c r="K2689" i="6"/>
  <c r="K2690" i="6"/>
  <c r="K2691" i="6"/>
  <c r="K4762" i="6"/>
  <c r="K4763" i="6"/>
  <c r="K3621" i="6"/>
  <c r="K9768" i="6"/>
  <c r="K9769" i="6"/>
  <c r="K9770" i="6"/>
  <c r="K9771" i="6"/>
  <c r="K9772" i="6"/>
  <c r="K9773" i="6"/>
  <c r="K9774" i="6"/>
  <c r="K7630" i="6"/>
  <c r="K6828" i="6"/>
  <c r="K9040" i="6"/>
  <c r="K3423" i="6"/>
  <c r="K3424" i="6"/>
  <c r="K9170" i="6"/>
  <c r="K9171" i="6"/>
  <c r="K9172" i="6"/>
  <c r="K6810" i="6"/>
  <c r="K6811" i="6"/>
  <c r="K6812" i="6"/>
  <c r="K6813" i="6"/>
  <c r="K6814" i="6"/>
  <c r="K6815" i="6"/>
  <c r="K6816" i="6"/>
  <c r="K6817" i="6"/>
  <c r="K6818" i="6"/>
  <c r="K3508" i="6"/>
  <c r="K7137" i="6"/>
  <c r="K6389" i="6"/>
  <c r="K6390" i="6"/>
  <c r="K6391" i="6"/>
  <c r="K2789" i="6"/>
  <c r="K3384" i="6"/>
  <c r="K217" i="6"/>
  <c r="K114" i="6"/>
  <c r="K115" i="6"/>
  <c r="K116" i="6"/>
  <c r="K1026" i="6"/>
  <c r="K1027" i="6"/>
  <c r="K6416" i="6"/>
  <c r="K6417" i="6"/>
  <c r="K6418" i="6"/>
  <c r="K7667" i="6"/>
  <c r="K7668" i="6"/>
  <c r="K3457" i="6"/>
  <c r="K4102" i="6"/>
  <c r="K453" i="6"/>
  <c r="K4116" i="6"/>
  <c r="K4117" i="6"/>
  <c r="K4118" i="6"/>
  <c r="K1245" i="6"/>
  <c r="K1787" i="6"/>
  <c r="K1788" i="6"/>
  <c r="K1789" i="6"/>
  <c r="K749" i="6"/>
  <c r="K750" i="6"/>
  <c r="K8709" i="6"/>
  <c r="K6248" i="6"/>
  <c r="K6249" i="6"/>
  <c r="K7169" i="6"/>
  <c r="K4119" i="6"/>
  <c r="K4120" i="6"/>
  <c r="K4121" i="6"/>
  <c r="K1461" i="6"/>
  <c r="K89" i="6"/>
  <c r="K90" i="6"/>
  <c r="K91" i="6"/>
  <c r="K6673" i="6"/>
  <c r="K6674" i="6"/>
  <c r="K8570" i="6"/>
  <c r="K5848" i="6"/>
  <c r="K5849" i="6"/>
  <c r="K2044" i="6"/>
  <c r="K1494" i="6"/>
  <c r="K1495" i="6"/>
  <c r="K1496" i="6"/>
  <c r="K1497" i="6"/>
  <c r="K1498" i="6"/>
  <c r="K5735" i="6"/>
  <c r="K5850" i="6"/>
  <c r="K6079" i="6"/>
  <c r="K6080" i="6"/>
  <c r="K4051" i="6"/>
  <c r="K2388" i="6"/>
  <c r="K8111" i="6"/>
  <c r="K3748" i="6"/>
  <c r="K6342" i="6"/>
  <c r="K6343" i="6"/>
  <c r="K6344" i="6"/>
  <c r="K2382" i="6"/>
  <c r="K2383" i="6"/>
  <c r="K2384" i="6"/>
  <c r="K2385" i="6"/>
  <c r="K8262" i="6"/>
  <c r="K9665" i="6"/>
  <c r="K9666" i="6"/>
  <c r="K6938" i="6"/>
  <c r="K1545" i="6"/>
  <c r="K6958" i="6"/>
  <c r="K912" i="6"/>
  <c r="K7761" i="6"/>
  <c r="K7095" i="6"/>
  <c r="K7534" i="6"/>
  <c r="K1950" i="6"/>
  <c r="K4296" i="6"/>
  <c r="K2578" i="6"/>
  <c r="K4198" i="6"/>
  <c r="K8559" i="6"/>
  <c r="K8560" i="6"/>
  <c r="K6702" i="6"/>
  <c r="K6703" i="6"/>
  <c r="K411" i="6"/>
  <c r="K412" i="6"/>
  <c r="K413" i="6"/>
  <c r="K230" i="6"/>
  <c r="K4874" i="6"/>
  <c r="K4875" i="6"/>
  <c r="K4876" i="6"/>
  <c r="K4877" i="6"/>
  <c r="K4878" i="6"/>
  <c r="K4879" i="6"/>
  <c r="K4880" i="6"/>
  <c r="K2529" i="6"/>
  <c r="K6345" i="6"/>
  <c r="K6346" i="6"/>
  <c r="K4297" i="6"/>
  <c r="K4298" i="6"/>
  <c r="K4103" i="6"/>
  <c r="K4081" i="6"/>
  <c r="K9297" i="6"/>
  <c r="K9298" i="6"/>
  <c r="K7830" i="6"/>
  <c r="K7831" i="6"/>
  <c r="K414" i="6"/>
  <c r="K7621" i="6"/>
  <c r="K7622" i="6"/>
  <c r="K8886" i="6"/>
  <c r="K8047" i="6"/>
  <c r="K8048" i="6"/>
  <c r="K8049" i="6"/>
  <c r="K8641" i="6"/>
  <c r="K476" i="6"/>
  <c r="K9426" i="6"/>
  <c r="K9427" i="6"/>
  <c r="K570" i="6"/>
  <c r="K2225" i="6"/>
  <c r="K2579" i="6"/>
  <c r="K3992" i="6"/>
  <c r="K3993" i="6"/>
  <c r="K3994" i="6"/>
  <c r="K3995" i="6"/>
  <c r="K3996" i="6"/>
  <c r="K3997" i="6"/>
  <c r="K8935" i="6"/>
  <c r="K3105" i="6"/>
  <c r="K3106" i="6"/>
  <c r="K8348" i="6"/>
  <c r="K8349" i="6"/>
  <c r="K8350" i="6"/>
  <c r="K8351" i="6"/>
  <c r="K525" i="6"/>
  <c r="K526" i="6"/>
  <c r="K1257" i="6"/>
  <c r="K8693" i="6"/>
  <c r="K9437" i="6"/>
  <c r="K9384" i="6"/>
  <c r="K6565" i="6"/>
  <c r="K6566" i="6"/>
  <c r="K9944" i="6"/>
  <c r="K9945" i="6"/>
  <c r="K9946" i="6"/>
  <c r="K9947" i="6"/>
  <c r="K9948" i="6"/>
  <c r="K9949" i="6"/>
  <c r="K9950" i="6"/>
  <c r="K9951" i="6"/>
  <c r="K9284" i="6"/>
  <c r="K9285" i="6"/>
  <c r="K4601" i="6"/>
  <c r="K4602" i="6"/>
  <c r="K1163" i="6"/>
  <c r="K1164" i="6"/>
  <c r="K1165" i="6"/>
  <c r="K3320" i="6"/>
  <c r="K7849" i="6"/>
  <c r="K7850" i="6"/>
  <c r="K7851" i="6"/>
  <c r="K7852" i="6"/>
  <c r="K1038" i="6"/>
  <c r="K7580" i="6"/>
  <c r="K7581" i="6"/>
  <c r="K7582" i="6"/>
  <c r="K1634" i="6"/>
  <c r="K883" i="6"/>
  <c r="K6893" i="6"/>
  <c r="K6959" i="6"/>
  <c r="K6960" i="6"/>
  <c r="K8729" i="6"/>
  <c r="K3206" i="6"/>
  <c r="K3207" i="6"/>
  <c r="K3208" i="6"/>
  <c r="K3209" i="6"/>
  <c r="K6119" i="6"/>
  <c r="K8331" i="6"/>
  <c r="K589" i="6"/>
  <c r="K590" i="6"/>
  <c r="K591" i="6"/>
  <c r="K2790" i="6"/>
  <c r="K2791" i="6"/>
  <c r="K2792" i="6"/>
  <c r="K2463" i="6"/>
  <c r="K4212" i="6"/>
  <c r="K3776" i="6"/>
  <c r="K1179" i="6"/>
  <c r="K1180" i="6"/>
  <c r="K1181" i="6"/>
  <c r="K9585" i="6"/>
  <c r="K9586" i="6"/>
  <c r="K4196" i="6"/>
  <c r="K3462" i="6"/>
  <c r="K2756" i="6"/>
  <c r="K2757" i="6"/>
  <c r="K9658" i="6"/>
  <c r="K5577" i="6"/>
  <c r="K5578" i="6"/>
  <c r="K3254" i="6"/>
  <c r="K3255" i="6"/>
  <c r="K3256" i="6"/>
  <c r="K3257" i="6"/>
  <c r="K9918" i="6"/>
  <c r="K9919" i="6"/>
  <c r="K7928" i="6"/>
  <c r="K7929" i="6"/>
  <c r="K3468" i="6"/>
  <c r="K3469" i="6"/>
  <c r="K3470" i="6"/>
  <c r="K3471" i="6"/>
  <c r="K3472" i="6"/>
  <c r="K3473" i="6"/>
  <c r="K923" i="6"/>
  <c r="K1873" i="6"/>
  <c r="K1874" i="6"/>
  <c r="K1875" i="6"/>
  <c r="K2369" i="6"/>
  <c r="K2370" i="6"/>
  <c r="K2371" i="6"/>
  <c r="K6223" i="6"/>
  <c r="K1687" i="6"/>
  <c r="K1688" i="6"/>
  <c r="K2498" i="6"/>
  <c r="K2499" i="6"/>
  <c r="K2500" i="6"/>
  <c r="K2501" i="6"/>
  <c r="K2502" i="6"/>
  <c r="K1795" i="6"/>
  <c r="K1796" i="6"/>
  <c r="K779" i="6"/>
  <c r="K1756" i="6"/>
  <c r="K5685" i="6"/>
  <c r="K5686" i="6"/>
  <c r="K4039" i="6"/>
  <c r="K4040" i="6"/>
  <c r="K4041" i="6"/>
  <c r="K4042" i="6"/>
  <c r="K9191" i="6"/>
  <c r="K6589" i="6"/>
  <c r="K1774" i="6"/>
  <c r="K5251" i="6"/>
  <c r="K5252" i="6"/>
  <c r="K5253" i="6"/>
  <c r="K5254" i="6"/>
  <c r="K8561" i="6"/>
  <c r="K8562" i="6"/>
  <c r="K8563" i="6"/>
  <c r="K8564" i="6"/>
  <c r="K7746" i="6"/>
  <c r="K7747" i="6"/>
  <c r="K2403" i="6"/>
  <c r="K2404" i="6"/>
  <c r="K2405" i="6"/>
  <c r="K207" i="6"/>
  <c r="K8736" i="6"/>
  <c r="K4170" i="6"/>
  <c r="K4171" i="6"/>
  <c r="K4172" i="6"/>
  <c r="K4173" i="6"/>
  <c r="K4174" i="6"/>
  <c r="K7866" i="6"/>
  <c r="K3031" i="6"/>
  <c r="K3032" i="6"/>
  <c r="K3033" i="6"/>
  <c r="K6755" i="6"/>
  <c r="K6756" i="6"/>
  <c r="K6757" i="6"/>
  <c r="K6015" i="6"/>
  <c r="K6667" i="6"/>
  <c r="K1901" i="6"/>
  <c r="K1902" i="6"/>
  <c r="K9152" i="6"/>
  <c r="K9153" i="6"/>
  <c r="K2503" i="6"/>
  <c r="K2504" i="6"/>
  <c r="K2505" i="6"/>
  <c r="K2506" i="6"/>
  <c r="K2507" i="6"/>
  <c r="K2508" i="6"/>
  <c r="K4317" i="6"/>
  <c r="K6419" i="6"/>
  <c r="K2427" i="6"/>
  <c r="K3633" i="6"/>
  <c r="K3634" i="6"/>
  <c r="K3635" i="6"/>
  <c r="K7007" i="6"/>
  <c r="K7008" i="6"/>
  <c r="K9428" i="6"/>
  <c r="K5615" i="6"/>
  <c r="K9963" i="6"/>
  <c r="K2340" i="6"/>
  <c r="K2341" i="6"/>
  <c r="K2342" i="6"/>
  <c r="K2343" i="6"/>
  <c r="K2344" i="6"/>
  <c r="K2345" i="6"/>
  <c r="K2346" i="6"/>
  <c r="K2347" i="6"/>
  <c r="K2348" i="6"/>
  <c r="K2349" i="6"/>
  <c r="K2350" i="6"/>
  <c r="K7788" i="6"/>
  <c r="K7789" i="6"/>
  <c r="K7790" i="6"/>
  <c r="K1373" i="6"/>
  <c r="K8887" i="6"/>
  <c r="K3796" i="6"/>
  <c r="K3797" i="6"/>
  <c r="K3798" i="6"/>
  <c r="K951" i="6"/>
  <c r="K952" i="6"/>
  <c r="K953" i="6"/>
  <c r="K7185" i="6"/>
  <c r="K7186" i="6"/>
  <c r="K7187" i="6"/>
  <c r="K7188" i="6"/>
  <c r="K8571" i="6"/>
  <c r="K8572" i="6"/>
  <c r="K8573" i="6"/>
  <c r="K662" i="6"/>
  <c r="K4992" i="6"/>
  <c r="K4185" i="6"/>
  <c r="K4186" i="6"/>
  <c r="K140" i="6"/>
  <c r="K141" i="6"/>
  <c r="K142" i="6"/>
  <c r="K3013" i="6"/>
  <c r="K3014" i="6"/>
  <c r="K3015" i="6"/>
  <c r="K3016" i="6"/>
  <c r="K1444" i="6"/>
  <c r="K1445" i="6"/>
  <c r="K1446" i="6"/>
  <c r="K1447" i="6"/>
  <c r="K1448" i="6"/>
  <c r="K3247" i="6"/>
  <c r="K3248" i="6"/>
  <c r="K3249" i="6"/>
  <c r="K4943" i="6"/>
  <c r="K4944" i="6"/>
  <c r="K4945" i="6"/>
  <c r="K4946" i="6"/>
  <c r="K3400" i="6"/>
  <c r="K8104" i="6"/>
  <c r="K9874" i="6"/>
  <c r="K9875" i="6"/>
  <c r="K366" i="6"/>
  <c r="K367" i="6"/>
  <c r="K368" i="6"/>
  <c r="K8430" i="6"/>
  <c r="K8431" i="6"/>
  <c r="K8646" i="6"/>
  <c r="K8647" i="6"/>
  <c r="K6581" i="6"/>
  <c r="K6582" i="6"/>
  <c r="K679" i="6"/>
  <c r="K680" i="6"/>
  <c r="K681" i="6"/>
  <c r="K682" i="6"/>
  <c r="K2509" i="6"/>
  <c r="K2510" i="6"/>
  <c r="K2511" i="6"/>
  <c r="K9863" i="6"/>
  <c r="K9864" i="6"/>
  <c r="K7168" i="6"/>
  <c r="K6539" i="6"/>
  <c r="K187" i="6"/>
  <c r="K188" i="6"/>
  <c r="K8648" i="6"/>
  <c r="K8649" i="6"/>
  <c r="K8650" i="6"/>
  <c r="K8651" i="6"/>
  <c r="K8652" i="6"/>
  <c r="K7422" i="6"/>
  <c r="K4842" i="6"/>
  <c r="K4843" i="6"/>
  <c r="K2825" i="6"/>
  <c r="K9554" i="6"/>
  <c r="K9555" i="6"/>
  <c r="K9556" i="6"/>
  <c r="K9557" i="6"/>
  <c r="K3137" i="6"/>
  <c r="K3138" i="6"/>
  <c r="K9628" i="6"/>
  <c r="K9629" i="6"/>
  <c r="K9630" i="6"/>
  <c r="K9631" i="6"/>
  <c r="K5322" i="6"/>
  <c r="K3715" i="6"/>
  <c r="K3716" i="6"/>
  <c r="K3038" i="6"/>
  <c r="K3039" i="6"/>
  <c r="K6160" i="6"/>
  <c r="K9055" i="6"/>
  <c r="K4091" i="6"/>
  <c r="K4092" i="6"/>
  <c r="K4093" i="6"/>
  <c r="K4749" i="6"/>
  <c r="K1965" i="6"/>
  <c r="K1966" i="6"/>
  <c r="K1967" i="6"/>
  <c r="K1968" i="6"/>
  <c r="K1969" i="6"/>
  <c r="K1970" i="6"/>
  <c r="K1971" i="6"/>
  <c r="K9751" i="6"/>
  <c r="K7585" i="6"/>
  <c r="K7586" i="6"/>
  <c r="K5086" i="6"/>
  <c r="K7560" i="6"/>
  <c r="K2665" i="6"/>
  <c r="K2666" i="6"/>
  <c r="K9429" i="6"/>
  <c r="K9430" i="6"/>
  <c r="K8263" i="6"/>
  <c r="K8264" i="6"/>
  <c r="K8265" i="6"/>
  <c r="K8266" i="6"/>
  <c r="K2232" i="6"/>
  <c r="K5234" i="6"/>
  <c r="K5235" i="6"/>
  <c r="K5236" i="6"/>
  <c r="K5237" i="6"/>
  <c r="K5238" i="6"/>
  <c r="K7837" i="6"/>
  <c r="K4122" i="6"/>
  <c r="K7623" i="6"/>
  <c r="K7624" i="6"/>
  <c r="K7625" i="6"/>
  <c r="K7626" i="6"/>
  <c r="K5061" i="6"/>
  <c r="K5062" i="6"/>
  <c r="K5063" i="6"/>
  <c r="K3276" i="6"/>
  <c r="K3277" i="6"/>
  <c r="K3278" i="6"/>
  <c r="K3279" i="6"/>
  <c r="K9006" i="6"/>
  <c r="K9007" i="6"/>
  <c r="K7960" i="6"/>
  <c r="K7961" i="6"/>
  <c r="K8178" i="6"/>
  <c r="K9490" i="6"/>
  <c r="K6829" i="6"/>
  <c r="K6691" i="6"/>
  <c r="K3366" i="6"/>
  <c r="K3367" i="6"/>
  <c r="K5355" i="6"/>
  <c r="K4082" i="6"/>
  <c r="K2568" i="6"/>
  <c r="K2569" i="6"/>
  <c r="K2570" i="6"/>
  <c r="K502" i="6"/>
  <c r="K503" i="6"/>
  <c r="K8616" i="6"/>
  <c r="K1879" i="6"/>
  <c r="K1880" i="6"/>
  <c r="K1881" i="6"/>
  <c r="K7105" i="6"/>
  <c r="K7106" i="6"/>
  <c r="K7107" i="6"/>
  <c r="K3463" i="6"/>
  <c r="K3464" i="6"/>
  <c r="K1559" i="6"/>
  <c r="K1560" i="6"/>
  <c r="K1561" i="6"/>
  <c r="K1562" i="6"/>
  <c r="K1563" i="6"/>
  <c r="K1564" i="6"/>
  <c r="K3078" i="6"/>
  <c r="K3079" i="6"/>
  <c r="K3080" i="6"/>
  <c r="K3081" i="6"/>
  <c r="K3082" i="6"/>
  <c r="K3083" i="6"/>
  <c r="K7129" i="6"/>
  <c r="K7130" i="6"/>
  <c r="K7131" i="6"/>
  <c r="K972" i="6"/>
  <c r="K973" i="6"/>
  <c r="K4909" i="6"/>
  <c r="K2530" i="6"/>
  <c r="K2531" i="6"/>
  <c r="K2532" i="6"/>
  <c r="K2533" i="6"/>
  <c r="K2413" i="6"/>
  <c r="K9067" i="6"/>
  <c r="K6916" i="6"/>
  <c r="K6971" i="6"/>
  <c r="K6320" i="6"/>
  <c r="K6321" i="6"/>
  <c r="K6322" i="6"/>
  <c r="K6323" i="6"/>
  <c r="K8712" i="6"/>
  <c r="K1658" i="6"/>
  <c r="K1659" i="6"/>
  <c r="K1660" i="6"/>
  <c r="K3306" i="6"/>
  <c r="K8531" i="6"/>
  <c r="K6033" i="6"/>
  <c r="K6034" i="6"/>
  <c r="K6035" i="6"/>
  <c r="K7523" i="6"/>
  <c r="K2997" i="6"/>
  <c r="K415" i="6"/>
  <c r="K1903" i="6"/>
  <c r="K1904" i="6"/>
  <c r="K1847" i="6"/>
  <c r="K1224" i="6"/>
  <c r="K4642" i="6"/>
  <c r="K3636" i="6"/>
  <c r="K3637" i="6"/>
  <c r="K3638" i="6"/>
  <c r="K1972" i="6"/>
  <c r="K1973" i="6"/>
  <c r="K1974" i="6"/>
  <c r="K7506" i="6"/>
  <c r="K7507" i="6"/>
  <c r="K7327" i="6"/>
  <c r="K7328" i="6"/>
  <c r="K7329" i="6"/>
  <c r="K4442" i="6"/>
  <c r="K9639" i="6"/>
  <c r="K6405" i="6"/>
  <c r="K6406" i="6"/>
  <c r="K3550" i="6"/>
  <c r="K1790" i="6"/>
  <c r="K208" i="6"/>
  <c r="K209" i="6"/>
  <c r="K210" i="6"/>
  <c r="K211" i="6"/>
  <c r="K5525" i="6"/>
  <c r="K5526" i="6"/>
  <c r="K5527" i="6"/>
  <c r="K3458" i="6"/>
  <c r="K1374" i="6"/>
  <c r="K1375" i="6"/>
  <c r="K1376" i="6"/>
  <c r="K1617" i="6"/>
  <c r="K4409" i="6"/>
  <c r="K4410" i="6"/>
  <c r="K4411" i="6"/>
  <c r="K1852" i="6"/>
  <c r="K3998" i="6"/>
  <c r="K7353" i="6"/>
  <c r="K7354" i="6"/>
  <c r="K7355" i="6"/>
  <c r="K9313" i="6"/>
  <c r="K9314" i="6"/>
  <c r="K6003" i="6"/>
  <c r="K5501" i="6"/>
  <c r="K5502" i="6"/>
  <c r="K5503" i="6"/>
  <c r="K5504" i="6"/>
  <c r="K9480" i="6"/>
  <c r="K9481" i="6"/>
  <c r="K9482" i="6"/>
  <c r="K2092" i="6"/>
  <c r="K7900" i="6"/>
  <c r="K2246" i="6"/>
  <c r="K2247" i="6"/>
  <c r="K718" i="6"/>
  <c r="K231" i="6"/>
  <c r="K232" i="6"/>
  <c r="K233" i="6"/>
  <c r="K4979" i="6"/>
  <c r="K4980" i="6"/>
  <c r="K4981" i="6"/>
  <c r="K4982" i="6"/>
  <c r="K4983" i="6"/>
  <c r="K1449" i="6"/>
  <c r="K1450" i="6"/>
  <c r="K1451" i="6"/>
  <c r="K1452" i="6"/>
  <c r="K416" i="6"/>
  <c r="K2166" i="6"/>
  <c r="K4811" i="6"/>
  <c r="K4554" i="6"/>
  <c r="K4555" i="6"/>
  <c r="K4556" i="6"/>
  <c r="K2692" i="6"/>
  <c r="K2693" i="6"/>
  <c r="K2694" i="6"/>
  <c r="K9104" i="6"/>
  <c r="K1377" i="6"/>
  <c r="K287" i="6"/>
  <c r="K288" i="6"/>
  <c r="K3999" i="6"/>
  <c r="K4000" i="6"/>
  <c r="K4001" i="6"/>
  <c r="K7756" i="6"/>
  <c r="K4505" i="6"/>
  <c r="K3188" i="6"/>
  <c r="K4543" i="6"/>
  <c r="K4544" i="6"/>
  <c r="K4545" i="6"/>
  <c r="K4546" i="6"/>
  <c r="K1940" i="6"/>
  <c r="K1941" i="6"/>
  <c r="K1942" i="6"/>
  <c r="K1943" i="6"/>
  <c r="K1944" i="6"/>
  <c r="K6894" i="6"/>
  <c r="K6895" i="6"/>
  <c r="K6946" i="6"/>
  <c r="K3835" i="6"/>
  <c r="K3933" i="6"/>
  <c r="K9096" i="6"/>
  <c r="K6382" i="6"/>
  <c r="K6383" i="6"/>
  <c r="K6384" i="6"/>
  <c r="K7026" i="6"/>
  <c r="K7027" i="6"/>
  <c r="K7028" i="6"/>
  <c r="K3368" i="6"/>
  <c r="K3369" i="6"/>
  <c r="K3370" i="6"/>
  <c r="K3371" i="6"/>
  <c r="K3372" i="6"/>
  <c r="K8732" i="6"/>
  <c r="K8373" i="6"/>
  <c r="K60" i="6"/>
  <c r="K7744" i="6"/>
  <c r="K7745" i="6"/>
  <c r="K1462" i="6"/>
  <c r="K1463" i="6"/>
  <c r="K1464" i="6"/>
  <c r="K1465" i="6"/>
  <c r="K1466" i="6"/>
  <c r="K1467" i="6"/>
  <c r="K9385" i="6"/>
  <c r="K9386" i="6"/>
  <c r="K9387" i="6"/>
  <c r="K32" i="6"/>
  <c r="K33" i="6"/>
  <c r="K34" i="6"/>
  <c r="K35" i="6"/>
  <c r="K913" i="6"/>
  <c r="K7182" i="6"/>
  <c r="K7183" i="6"/>
  <c r="K4219" i="6"/>
  <c r="K4220" i="6"/>
  <c r="K4221" i="6"/>
  <c r="K4222" i="6"/>
  <c r="K4223" i="6"/>
  <c r="K3385" i="6"/>
  <c r="K1975" i="6"/>
  <c r="K6651" i="6"/>
  <c r="K4466" i="6"/>
  <c r="K3799" i="6"/>
  <c r="K1075" i="6"/>
  <c r="K1076" i="6"/>
  <c r="K7270" i="6"/>
  <c r="K3139" i="6"/>
  <c r="K3140" i="6"/>
  <c r="K6161" i="6"/>
  <c r="K4412" i="6"/>
  <c r="K4413" i="6"/>
  <c r="K4414" i="6"/>
  <c r="K4415" i="6"/>
  <c r="K9302" i="6"/>
  <c r="K5329" i="6"/>
  <c r="K4861" i="6"/>
  <c r="K5048" i="6"/>
  <c r="K9620" i="6"/>
  <c r="K5879" i="6"/>
  <c r="K5880" i="6"/>
  <c r="K92" i="6"/>
  <c r="K93" i="6"/>
  <c r="K94" i="6"/>
  <c r="K95" i="6"/>
  <c r="K96" i="6"/>
  <c r="K2706" i="6"/>
  <c r="K2707" i="6"/>
  <c r="K2708" i="6"/>
  <c r="K2709" i="6"/>
  <c r="K2710" i="6"/>
  <c r="K2711" i="6"/>
  <c r="K454" i="6"/>
  <c r="K4678" i="6"/>
  <c r="K4679" i="6"/>
  <c r="K4680" i="6"/>
  <c r="K4681" i="6"/>
  <c r="K4682" i="6"/>
  <c r="K4683" i="6"/>
  <c r="K4684" i="6"/>
  <c r="K3596" i="6"/>
  <c r="K6040" i="6"/>
  <c r="K8669" i="6"/>
  <c r="K8670" i="6"/>
  <c r="K4506" i="6"/>
  <c r="K4507" i="6"/>
  <c r="K6629" i="6"/>
  <c r="K6630" i="6"/>
  <c r="K6208" i="6"/>
  <c r="K6209" i="6"/>
  <c r="K6210" i="6"/>
  <c r="K6211" i="6"/>
  <c r="K6212" i="6"/>
  <c r="K7444" i="6"/>
  <c r="K1523" i="6"/>
  <c r="K1524" i="6"/>
  <c r="K2648" i="6"/>
  <c r="K2649" i="6"/>
  <c r="K1394" i="6"/>
  <c r="K1395" i="6"/>
  <c r="K1396" i="6"/>
  <c r="K1397" i="6"/>
  <c r="K1398" i="6"/>
  <c r="K1399" i="6"/>
  <c r="K1400" i="6"/>
  <c r="K1401" i="6"/>
  <c r="K1791" i="6"/>
  <c r="K7491" i="6"/>
  <c r="K7492" i="6"/>
  <c r="K6947" i="6"/>
  <c r="K1946" i="6"/>
  <c r="K1661" i="6"/>
  <c r="K1662" i="6"/>
  <c r="K1663" i="6"/>
  <c r="K338" i="6"/>
  <c r="K2441" i="6"/>
  <c r="K4247" i="6"/>
  <c r="K263" i="6"/>
  <c r="K8915" i="6"/>
  <c r="K1924" i="6"/>
  <c r="K1897" i="6"/>
  <c r="K2601" i="6"/>
  <c r="K7387" i="6"/>
  <c r="K8105" i="6"/>
  <c r="K8106" i="6"/>
  <c r="K8107" i="6"/>
  <c r="K8161" i="6"/>
  <c r="K5470" i="6"/>
  <c r="K7505" i="6"/>
  <c r="K3059" i="6"/>
  <c r="K2793" i="6"/>
  <c r="K7822" i="6"/>
  <c r="K7823" i="6"/>
  <c r="K6224" i="6"/>
  <c r="K6225" i="6"/>
  <c r="K4786" i="6"/>
  <c r="K5021" i="6"/>
  <c r="K5022" i="6"/>
  <c r="K5023" i="6"/>
  <c r="K5024" i="6"/>
  <c r="K9258" i="6"/>
  <c r="K9259" i="6"/>
  <c r="K9260" i="6"/>
  <c r="K9261" i="6"/>
  <c r="K477" i="6"/>
  <c r="K4557" i="6"/>
  <c r="K9396" i="6"/>
  <c r="K3981" i="6"/>
  <c r="K2167" i="6"/>
  <c r="K2168" i="6"/>
  <c r="K2169" i="6"/>
  <c r="K2170" i="6"/>
  <c r="K7184" i="6"/>
  <c r="K8817" i="6"/>
  <c r="K4233" i="6"/>
  <c r="K6460" i="6"/>
  <c r="K7617" i="6"/>
  <c r="K7618" i="6"/>
  <c r="K634" i="6"/>
  <c r="K635" i="6"/>
  <c r="K6347" i="6"/>
  <c r="K6692" i="6"/>
  <c r="K6693" i="6"/>
  <c r="K6694" i="6"/>
  <c r="K7619" i="6"/>
  <c r="K4910" i="6"/>
  <c r="K4911" i="6"/>
  <c r="K6720" i="6"/>
  <c r="K6721" i="6"/>
  <c r="K6722" i="6"/>
  <c r="K780" i="6"/>
  <c r="K4888" i="6"/>
  <c r="K4889" i="6"/>
  <c r="K4890" i="6"/>
  <c r="K4891" i="6"/>
  <c r="K4892" i="6"/>
  <c r="K4893" i="6"/>
  <c r="K6624" i="6"/>
  <c r="K5875" i="6"/>
  <c r="K1378" i="6"/>
  <c r="K1379" i="6"/>
  <c r="K1380" i="6"/>
  <c r="K1381" i="6"/>
  <c r="K1453" i="6"/>
  <c r="K7303" i="6"/>
  <c r="K7304" i="6"/>
  <c r="K3717" i="6"/>
  <c r="K527" i="6"/>
  <c r="K3267" i="6"/>
  <c r="K8526" i="6"/>
  <c r="K8527" i="6"/>
  <c r="K4588" i="6"/>
  <c r="K4589" i="6"/>
  <c r="K4590" i="6"/>
  <c r="K4591" i="6"/>
  <c r="K4592" i="6"/>
  <c r="K4593" i="6"/>
  <c r="K765" i="6"/>
  <c r="K234" i="6"/>
  <c r="K6473" i="6"/>
  <c r="K6474" i="6"/>
  <c r="K6475" i="6"/>
  <c r="K6476" i="6"/>
  <c r="K6477" i="6"/>
  <c r="K6360" i="6"/>
  <c r="K97" i="6"/>
  <c r="K98" i="6"/>
  <c r="K4381" i="6"/>
  <c r="K2409" i="6"/>
  <c r="K2410" i="6"/>
  <c r="K7748" i="6"/>
  <c r="K9086" i="6"/>
  <c r="K9087" i="6"/>
  <c r="K8097" i="6"/>
  <c r="K6540" i="6"/>
  <c r="K8169" i="6"/>
  <c r="K7062" i="6"/>
  <c r="K7063" i="6"/>
  <c r="K7064" i="6"/>
  <c r="K9491" i="6"/>
  <c r="K9492" i="6"/>
  <c r="K9493" i="6"/>
  <c r="K289" i="6"/>
  <c r="K9825" i="6"/>
  <c r="K9826" i="6"/>
  <c r="K9827" i="6"/>
  <c r="K9828" i="6"/>
  <c r="K5025" i="6"/>
  <c r="K9068" i="6"/>
  <c r="K9069" i="6"/>
  <c r="K9070" i="6"/>
  <c r="K9071" i="6"/>
  <c r="K9072" i="6"/>
  <c r="K9073" i="6"/>
  <c r="K3134" i="6"/>
  <c r="K3135" i="6"/>
  <c r="K3179" i="6"/>
  <c r="K3419" i="6"/>
  <c r="K3894" i="6"/>
  <c r="K3895" i="6"/>
  <c r="K3896" i="6"/>
  <c r="K3897" i="6"/>
  <c r="K3898" i="6"/>
  <c r="K3899" i="6"/>
  <c r="K794" i="6"/>
  <c r="K9578" i="6"/>
  <c r="K1341" i="6"/>
  <c r="K1342" i="6"/>
  <c r="K177" i="6"/>
  <c r="K178" i="6"/>
  <c r="K179" i="6"/>
  <c r="K1999" i="6"/>
  <c r="K2000" i="6"/>
  <c r="K2001" i="6"/>
  <c r="K4027" i="6"/>
  <c r="K9659" i="6"/>
  <c r="K9660" i="6"/>
  <c r="K4713" i="6"/>
  <c r="K8807" i="6"/>
  <c r="K3509" i="6"/>
  <c r="K3510" i="6"/>
  <c r="K3511" i="6"/>
  <c r="K3512" i="6"/>
  <c r="K3513" i="6"/>
  <c r="K3514" i="6"/>
  <c r="K3515" i="6"/>
  <c r="K3516" i="6"/>
  <c r="K3517" i="6"/>
  <c r="K3518" i="6"/>
  <c r="K3519" i="6"/>
  <c r="K7942" i="6"/>
  <c r="K3336" i="6"/>
  <c r="K1689" i="6"/>
  <c r="K3141" i="6"/>
  <c r="K8234" i="6"/>
  <c r="K5188" i="6"/>
  <c r="K5267" i="6"/>
  <c r="K5268" i="6"/>
  <c r="K9125" i="6"/>
  <c r="K4508" i="6"/>
  <c r="K4817" i="6"/>
  <c r="K4818" i="6"/>
  <c r="K4819" i="6"/>
  <c r="K4820" i="6"/>
  <c r="K4821" i="6"/>
  <c r="K5316" i="6"/>
  <c r="K4558" i="6"/>
  <c r="K4559" i="6"/>
  <c r="K4560" i="6"/>
  <c r="K4561" i="6"/>
  <c r="K4562" i="6"/>
  <c r="K4563" i="6"/>
  <c r="K1976" i="6"/>
  <c r="K1977" i="6"/>
  <c r="K1276" i="6"/>
  <c r="K1277" i="6"/>
  <c r="K1888" i="6"/>
  <c r="K6583" i="6"/>
  <c r="K2254" i="6"/>
  <c r="K7976" i="6"/>
  <c r="K7977" i="6"/>
  <c r="K7978" i="6"/>
  <c r="K7979" i="6"/>
  <c r="K7923" i="6"/>
  <c r="K4688" i="6"/>
  <c r="K4689" i="6"/>
  <c r="K4690" i="6"/>
  <c r="K829" i="6"/>
  <c r="K5945" i="6"/>
  <c r="K8363" i="6"/>
  <c r="K4767" i="6"/>
  <c r="K8843" i="6"/>
  <c r="K1618" i="6"/>
  <c r="K2214" i="6"/>
  <c r="K2215" i="6"/>
  <c r="K2216" i="6"/>
  <c r="K5445" i="6"/>
  <c r="K5446" i="6"/>
  <c r="K5447" i="6"/>
  <c r="K5448" i="6"/>
  <c r="K5449" i="6"/>
  <c r="K5450" i="6"/>
  <c r="K5451" i="6"/>
  <c r="K5365" i="6"/>
  <c r="K5366" i="6"/>
  <c r="K8667" i="6"/>
  <c r="K8668" i="6"/>
  <c r="K3117" i="6"/>
  <c r="K663" i="6"/>
  <c r="K9952" i="6"/>
  <c r="K455" i="6"/>
  <c r="K456" i="6"/>
  <c r="K7124" i="6"/>
  <c r="K7125" i="6"/>
  <c r="K4248" i="6"/>
  <c r="K4249" i="6"/>
  <c r="K3852" i="6"/>
  <c r="K3853" i="6"/>
  <c r="K5471" i="6"/>
  <c r="K5472" i="6"/>
  <c r="K515" i="6"/>
  <c r="K516" i="6"/>
  <c r="K517" i="6"/>
  <c r="K518" i="6"/>
  <c r="K519" i="6"/>
  <c r="K6348" i="6"/>
  <c r="K6349" i="6"/>
  <c r="K6350" i="6"/>
  <c r="K6351" i="6"/>
  <c r="K1582" i="6"/>
  <c r="K1583" i="6"/>
  <c r="K8352" i="6"/>
  <c r="K2984" i="6"/>
  <c r="K2985" i="6"/>
  <c r="K2986" i="6"/>
  <c r="K2987" i="6"/>
  <c r="K5098" i="6"/>
  <c r="K5099" i="6"/>
  <c r="K7314" i="6"/>
  <c r="K117" i="6"/>
  <c r="K118" i="6"/>
  <c r="K8720" i="6"/>
  <c r="K6120" i="6"/>
  <c r="K5957" i="6"/>
  <c r="K5958" i="6"/>
  <c r="K2630" i="6"/>
  <c r="K5580" i="6"/>
  <c r="K5581" i="6"/>
  <c r="K7528" i="6"/>
  <c r="K7529" i="6"/>
  <c r="K9315" i="6"/>
  <c r="K9316" i="6"/>
  <c r="K9613" i="6"/>
  <c r="K9614" i="6"/>
  <c r="K4350" i="6"/>
  <c r="K9217" i="6"/>
  <c r="K9218" i="6"/>
  <c r="K9219" i="6"/>
  <c r="K9220" i="6"/>
  <c r="K1134" i="6"/>
  <c r="K2650" i="6"/>
  <c r="K2862" i="6"/>
  <c r="K2863" i="6"/>
  <c r="K2864" i="6"/>
  <c r="K2865" i="6"/>
  <c r="K2866" i="6"/>
  <c r="K2588" i="6"/>
  <c r="K2589" i="6"/>
  <c r="K3854" i="6"/>
  <c r="K9983" i="6"/>
  <c r="K3344" i="6"/>
  <c r="K2626" i="6"/>
  <c r="K2684" i="6"/>
  <c r="K1797" i="6"/>
  <c r="K1798" i="6"/>
  <c r="K1799" i="6"/>
  <c r="K1800" i="6"/>
  <c r="K1801" i="6"/>
  <c r="K3883" i="6"/>
  <c r="K3884" i="6"/>
  <c r="K4230" i="6"/>
  <c r="K4231" i="6"/>
  <c r="K5774" i="6"/>
  <c r="K5775" i="6"/>
  <c r="K3869" i="6"/>
  <c r="K9599" i="6"/>
  <c r="K9600" i="6"/>
  <c r="K7100" i="6"/>
  <c r="K7101" i="6"/>
  <c r="K3691" i="6"/>
  <c r="K3692" i="6"/>
  <c r="K4068" i="6"/>
  <c r="K8042" i="6"/>
  <c r="K6933" i="6"/>
  <c r="K1205" i="6"/>
  <c r="K1206" i="6"/>
  <c r="K4433" i="6"/>
  <c r="K4434" i="6"/>
  <c r="K4435" i="6"/>
  <c r="K5168" i="6"/>
  <c r="K5169" i="6"/>
  <c r="K5170" i="6"/>
  <c r="K1077" i="6"/>
  <c r="K6723" i="6"/>
  <c r="K6724" i="6"/>
  <c r="K7569" i="6"/>
  <c r="K7570" i="6"/>
  <c r="K7571" i="6"/>
  <c r="K7572" i="6"/>
  <c r="K3284" i="6"/>
  <c r="K3192" i="6"/>
  <c r="K1664" i="6"/>
  <c r="K4912" i="6"/>
  <c r="K4913" i="6"/>
  <c r="K4914" i="6"/>
  <c r="K3067" i="6"/>
  <c r="K3068" i="6"/>
  <c r="K9240" i="6"/>
  <c r="K9241" i="6"/>
  <c r="K2974" i="6"/>
  <c r="K2975" i="6"/>
  <c r="K2976" i="6"/>
  <c r="K5687" i="6"/>
  <c r="K5688" i="6"/>
  <c r="K5689" i="6"/>
  <c r="K8222" i="6"/>
  <c r="K4920" i="6"/>
  <c r="K3386" i="6"/>
  <c r="K3387" i="6"/>
  <c r="K2667" i="6"/>
  <c r="K2668" i="6"/>
  <c r="K2669" i="6"/>
  <c r="K1802" i="6"/>
  <c r="K2428" i="6"/>
  <c r="K3131" i="6"/>
  <c r="K9852" i="6"/>
  <c r="K9853" i="6"/>
  <c r="K9854" i="6"/>
  <c r="K7428" i="6"/>
  <c r="K7429" i="6"/>
  <c r="K4630" i="6"/>
  <c r="K4416" i="6"/>
  <c r="K5189" i="6"/>
  <c r="K5190" i="6"/>
  <c r="K5191" i="6"/>
  <c r="K5192" i="6"/>
  <c r="K5193" i="6"/>
  <c r="K5194" i="6"/>
  <c r="K5195" i="6"/>
  <c r="K5196" i="6"/>
  <c r="K2305" i="6"/>
  <c r="K1010" i="6"/>
  <c r="K1011" i="6"/>
  <c r="K2267" i="6"/>
  <c r="K8364" i="6"/>
  <c r="K1810" i="6"/>
  <c r="K1811" i="6"/>
  <c r="K5867" i="6"/>
  <c r="K5868" i="6"/>
  <c r="K4382" i="6"/>
  <c r="K4383" i="6"/>
  <c r="K4177" i="6"/>
  <c r="K4178" i="6"/>
  <c r="K6420" i="6"/>
  <c r="K6421" i="6"/>
  <c r="K8574" i="6"/>
  <c r="K4851" i="6"/>
  <c r="K4852" i="6"/>
  <c r="K5313" i="6"/>
  <c r="K7894" i="6"/>
  <c r="K1068" i="6"/>
  <c r="K2191" i="6"/>
  <c r="K1546" i="6"/>
  <c r="K1547" i="6"/>
  <c r="K1083" i="6"/>
  <c r="K5045" i="6"/>
  <c r="K5046" i="6"/>
  <c r="K9018" i="6"/>
  <c r="K5819" i="6"/>
  <c r="K5820" i="6"/>
  <c r="K5821" i="6"/>
  <c r="K369" i="6"/>
  <c r="K5836" i="6"/>
  <c r="K7479" i="6"/>
  <c r="K9570" i="6"/>
  <c r="K9571" i="6"/>
  <c r="K7918" i="6"/>
  <c r="K8411" i="6"/>
  <c r="K8412" i="6"/>
  <c r="K8413" i="6"/>
  <c r="K8414" i="6"/>
  <c r="K8415" i="6"/>
  <c r="K1619" i="6"/>
  <c r="K1620" i="6"/>
  <c r="K9732" i="6"/>
  <c r="K3982" i="6"/>
  <c r="K3983" i="6"/>
  <c r="K3984" i="6"/>
  <c r="K2306" i="6"/>
  <c r="K7108" i="6"/>
  <c r="K6661" i="6"/>
  <c r="K6662" i="6"/>
  <c r="K6663" i="6"/>
  <c r="K5216" i="6"/>
  <c r="K2542" i="6"/>
  <c r="K4132" i="6"/>
  <c r="K664" i="6"/>
  <c r="K665" i="6"/>
  <c r="K520" i="6"/>
  <c r="K521" i="6"/>
  <c r="K1635" i="6"/>
  <c r="K1636" i="6"/>
  <c r="K349" i="6"/>
  <c r="K350" i="6"/>
  <c r="K781" i="6"/>
  <c r="K782" i="6"/>
  <c r="K9783" i="6"/>
  <c r="K9784" i="6"/>
  <c r="K9785" i="6"/>
  <c r="K3885" i="6"/>
  <c r="K974" i="6"/>
  <c r="K975" i="6"/>
  <c r="K7694" i="6"/>
  <c r="K7695" i="6"/>
  <c r="K5959" i="6"/>
  <c r="K5960" i="6"/>
  <c r="K1352" i="6"/>
  <c r="K8136" i="6"/>
  <c r="K7204" i="6"/>
  <c r="K9192" i="6"/>
  <c r="K9193" i="6"/>
  <c r="K9194" i="6"/>
  <c r="K8081" i="6"/>
  <c r="K235" i="6"/>
  <c r="K236" i="6"/>
  <c r="K237" i="6"/>
  <c r="K238" i="6"/>
  <c r="K9855" i="6"/>
  <c r="K1028" i="6"/>
  <c r="K1029" i="6"/>
  <c r="K783" i="6"/>
  <c r="K2949" i="6"/>
  <c r="K4318" i="6"/>
  <c r="K3136" i="6"/>
  <c r="K5911" i="6"/>
  <c r="K4187" i="6"/>
  <c r="K4188" i="6"/>
  <c r="K8025" i="6"/>
  <c r="K8026" i="6"/>
  <c r="K5492" i="6"/>
  <c r="K5493" i="6"/>
  <c r="K5494" i="6"/>
  <c r="K3679" i="6"/>
  <c r="K3680" i="6"/>
  <c r="K3681" i="6"/>
  <c r="K3682" i="6"/>
  <c r="K3683" i="6"/>
  <c r="K2728" i="6"/>
  <c r="K7840" i="6"/>
  <c r="K8626" i="6"/>
  <c r="K3288" i="6"/>
  <c r="K3289" i="6"/>
  <c r="K3290" i="6"/>
  <c r="K3291" i="6"/>
  <c r="K1823" i="6"/>
  <c r="K914" i="6"/>
  <c r="K8869" i="6"/>
  <c r="K7445" i="6"/>
  <c r="K4395" i="6"/>
  <c r="K4396" i="6"/>
  <c r="K4397" i="6"/>
  <c r="K4398" i="6"/>
  <c r="K4399" i="6"/>
  <c r="K4400" i="6"/>
  <c r="K4401" i="6"/>
  <c r="K4402" i="6"/>
  <c r="K4403" i="6"/>
  <c r="K4404" i="6"/>
  <c r="K479" i="6"/>
  <c r="K480" i="6"/>
  <c r="K370" i="6"/>
  <c r="K2602" i="6"/>
  <c r="K2603" i="6"/>
  <c r="K2604" i="6"/>
  <c r="K3373" i="6"/>
  <c r="K3374" i="6"/>
  <c r="K8763" i="6"/>
  <c r="K9271" i="6"/>
  <c r="K9272" i="6"/>
  <c r="K4467" i="6"/>
  <c r="K4468" i="6"/>
  <c r="K1876" i="6"/>
  <c r="K7524" i="6"/>
  <c r="K7525" i="6"/>
  <c r="K7526" i="6"/>
  <c r="K7527" i="6"/>
  <c r="K3235" i="6"/>
  <c r="K5197" i="6"/>
  <c r="K9661" i="6"/>
  <c r="K9210" i="6"/>
  <c r="K2372" i="6"/>
  <c r="K2373" i="6"/>
  <c r="K2374" i="6"/>
  <c r="K5647" i="6"/>
  <c r="K5648" i="6"/>
  <c r="K5649" i="6"/>
  <c r="K5650" i="6"/>
  <c r="K5651" i="6"/>
  <c r="K5652" i="6"/>
  <c r="K5653" i="6"/>
  <c r="K5654" i="6"/>
  <c r="K5655" i="6"/>
  <c r="K2758" i="6"/>
  <c r="K2759" i="6"/>
  <c r="K5007" i="6"/>
  <c r="K5008" i="6"/>
  <c r="K9799" i="6"/>
  <c r="K9800" i="6"/>
  <c r="K9801" i="6"/>
  <c r="K9802" i="6"/>
  <c r="K9803" i="6"/>
  <c r="K9126" i="6"/>
  <c r="K9127" i="6"/>
  <c r="K7172" i="6"/>
  <c r="K7173" i="6"/>
  <c r="K7174" i="6"/>
  <c r="K9886" i="6"/>
  <c r="K7771" i="6"/>
  <c r="K1665" i="6"/>
  <c r="K1666" i="6"/>
  <c r="K6385" i="6"/>
  <c r="K8202" i="6"/>
  <c r="K8203" i="6"/>
  <c r="K3146" i="6"/>
  <c r="K3147" i="6"/>
  <c r="K3148" i="6"/>
  <c r="K3149" i="6"/>
  <c r="K766" i="6"/>
  <c r="K1413" i="6"/>
  <c r="K1414" i="6"/>
  <c r="K1415" i="6"/>
  <c r="K1416" i="6"/>
  <c r="K2175" i="6"/>
  <c r="K4777" i="6"/>
  <c r="K4778" i="6"/>
  <c r="K7669" i="6"/>
  <c r="K7670" i="6"/>
  <c r="K7671" i="6"/>
  <c r="K7672" i="6"/>
  <c r="K7696" i="6"/>
  <c r="K7697" i="6"/>
  <c r="K7887" i="6"/>
  <c r="K4469" i="6"/>
  <c r="K4470" i="6"/>
  <c r="K4471" i="6"/>
  <c r="K5283" i="6"/>
  <c r="K767" i="6"/>
  <c r="K8888" i="6"/>
  <c r="K8889" i="6"/>
  <c r="K6882" i="6"/>
  <c r="K6883" i="6"/>
  <c r="K4967" i="6"/>
  <c r="K5505" i="6"/>
  <c r="K9984" i="6"/>
  <c r="K9985" i="6"/>
  <c r="K9986" i="6"/>
  <c r="K9987" i="6"/>
  <c r="K9988" i="6"/>
  <c r="K9989" i="6"/>
  <c r="K9990" i="6"/>
  <c r="K4594" i="6"/>
  <c r="K8818" i="6"/>
  <c r="K8170" i="6"/>
  <c r="K36" i="6"/>
  <c r="K37" i="6"/>
  <c r="K6016" i="6"/>
  <c r="K6017" i="6"/>
  <c r="K6018" i="6"/>
  <c r="K842" i="6"/>
  <c r="K6934" i="6"/>
  <c r="K683" i="6"/>
  <c r="K1499" i="6"/>
  <c r="K1500" i="6"/>
  <c r="K1501" i="6"/>
  <c r="K2024" i="6"/>
  <c r="K2025" i="6"/>
  <c r="K2026" i="6"/>
  <c r="K2027" i="6"/>
  <c r="K2028" i="6"/>
  <c r="K2029" i="6"/>
  <c r="K2030" i="6"/>
  <c r="K2830" i="6"/>
  <c r="K2831" i="6"/>
  <c r="K5815" i="6"/>
  <c r="K2317" i="6"/>
  <c r="K8575" i="6"/>
  <c r="K8576" i="6"/>
  <c r="K2031" i="6"/>
  <c r="K2032" i="6"/>
  <c r="K2033" i="6"/>
  <c r="K2034" i="6"/>
  <c r="K2035" i="6"/>
  <c r="K2036" i="6"/>
  <c r="K290" i="6"/>
  <c r="K291" i="6"/>
  <c r="K292" i="6"/>
  <c r="K293" i="6"/>
  <c r="K294" i="6"/>
  <c r="K295" i="6"/>
  <c r="K296" i="6"/>
  <c r="K4509" i="6"/>
  <c r="K4510" i="6"/>
  <c r="K4511" i="6"/>
  <c r="K8937" i="6"/>
  <c r="K8938" i="6"/>
  <c r="K1260" i="6"/>
  <c r="K1261" i="6"/>
  <c r="K1262" i="6"/>
  <c r="K1263" i="6"/>
  <c r="K1264" i="6"/>
  <c r="K5064" i="6"/>
  <c r="K5065" i="6"/>
  <c r="K3064" i="6"/>
  <c r="K3065" i="6"/>
  <c r="K2826" i="6"/>
  <c r="K386" i="6"/>
  <c r="K5756" i="6"/>
  <c r="K417" i="6"/>
  <c r="K418" i="6"/>
  <c r="K419" i="6"/>
  <c r="K420" i="6"/>
  <c r="K421" i="6"/>
  <c r="K422" i="6"/>
  <c r="K423" i="6"/>
  <c r="K8713" i="6"/>
  <c r="K8714" i="6"/>
  <c r="K8715" i="6"/>
  <c r="K8716" i="6"/>
  <c r="K4512" i="6"/>
  <c r="K8383" i="6"/>
  <c r="K8384" i="6"/>
  <c r="K8385" i="6"/>
  <c r="K8386" i="6"/>
  <c r="K9541" i="6"/>
  <c r="K9542" i="6"/>
  <c r="K504" i="6"/>
  <c r="K505" i="6"/>
  <c r="K8592" i="6"/>
  <c r="K8593" i="6"/>
  <c r="K8594" i="6"/>
  <c r="K3326" i="6"/>
  <c r="K4547" i="6"/>
  <c r="K1166" i="6"/>
  <c r="K5822" i="6"/>
  <c r="K5823" i="6"/>
  <c r="K2685" i="6"/>
  <c r="K2686" i="6"/>
  <c r="K8248" i="6"/>
  <c r="K8249" i="6"/>
  <c r="K8250" i="6"/>
  <c r="K8642" i="6"/>
  <c r="K8643" i="6"/>
  <c r="K8644" i="6"/>
  <c r="K6127" i="6"/>
  <c r="K6128" i="6"/>
  <c r="K8577" i="6"/>
  <c r="K8578" i="6"/>
  <c r="K3446" i="6"/>
  <c r="K6292" i="6"/>
  <c r="K6293" i="6"/>
  <c r="K7096" i="6"/>
  <c r="K7673" i="6"/>
  <c r="K9760" i="6"/>
  <c r="K9761" i="6"/>
  <c r="K9762" i="6"/>
  <c r="K9763" i="6"/>
  <c r="K9764" i="6"/>
  <c r="K684" i="6"/>
  <c r="K6758" i="6"/>
  <c r="K4513" i="6"/>
  <c r="K4514" i="6"/>
  <c r="K4515" i="6"/>
  <c r="K4516" i="6"/>
  <c r="K2695" i="6"/>
  <c r="K2696" i="6"/>
  <c r="K7372" i="6"/>
  <c r="K8880" i="6"/>
  <c r="K8881" i="6"/>
  <c r="K8882" i="6"/>
  <c r="K8883" i="6"/>
  <c r="K8884" i="6"/>
  <c r="K8885" i="6"/>
  <c r="K4933" i="6"/>
  <c r="K5220" i="6"/>
  <c r="K5221" i="6"/>
  <c r="K5222" i="6"/>
  <c r="K81" i="6"/>
  <c r="K2593" i="6"/>
  <c r="K2594" i="6"/>
  <c r="K9876" i="6"/>
  <c r="K7925" i="6"/>
  <c r="K7926" i="6"/>
  <c r="K7927" i="6"/>
  <c r="K7038" i="6"/>
  <c r="K8282" i="6"/>
  <c r="K3531" i="6"/>
  <c r="K3532" i="6"/>
  <c r="K964" i="6"/>
  <c r="K965" i="6"/>
  <c r="K8332" i="6"/>
  <c r="K8333" i="6"/>
  <c r="K8334" i="6"/>
  <c r="K9262" i="6"/>
  <c r="K7497" i="6"/>
  <c r="K7498" i="6"/>
  <c r="K6324" i="6"/>
  <c r="K6325" i="6"/>
  <c r="K6326" i="6"/>
  <c r="K9728" i="6"/>
  <c r="K9729" i="6"/>
  <c r="K9730" i="6"/>
  <c r="K16" i="6"/>
  <c r="K17" i="6"/>
  <c r="K18" i="6"/>
  <c r="K19" i="6"/>
  <c r="K20" i="6"/>
  <c r="K3045" i="6"/>
  <c r="K3046" i="6"/>
  <c r="K3047" i="6"/>
  <c r="K3048" i="6"/>
  <c r="K4199" i="6"/>
  <c r="K4200" i="6"/>
  <c r="K4201" i="6"/>
  <c r="K4202" i="6"/>
  <c r="K7725" i="6"/>
  <c r="K8950" i="6"/>
  <c r="K5624" i="6"/>
  <c r="K5625" i="6"/>
  <c r="K5933" i="6"/>
  <c r="K5934" i="6"/>
  <c r="K1860" i="6"/>
  <c r="K1861" i="6"/>
  <c r="K7785" i="6"/>
  <c r="K6226" i="6"/>
  <c r="K6227" i="6"/>
  <c r="K9633" i="6"/>
  <c r="K9634" i="6"/>
  <c r="K1911" i="6"/>
  <c r="K2362" i="6"/>
  <c r="K9980" i="6"/>
  <c r="K9981" i="6"/>
  <c r="K1246" i="6"/>
  <c r="K1477" i="6"/>
  <c r="K8638" i="6"/>
  <c r="K4204" i="6"/>
  <c r="K4205" i="6"/>
  <c r="K4206" i="6"/>
  <c r="K6265" i="6"/>
  <c r="K6266" i="6"/>
  <c r="K6267" i="6"/>
  <c r="K6268" i="6"/>
  <c r="K6269" i="6"/>
  <c r="K6270" i="6"/>
  <c r="K6271" i="6"/>
  <c r="K2571" i="6"/>
  <c r="K8723" i="6"/>
  <c r="K8009" i="6"/>
  <c r="K8010" i="6"/>
  <c r="K8011" i="6"/>
  <c r="K8012" i="6"/>
  <c r="K8013" i="6"/>
  <c r="K7596" i="6"/>
  <c r="K7597" i="6"/>
  <c r="K7916" i="6"/>
  <c r="K7917" i="6"/>
  <c r="K3718" i="6"/>
  <c r="K3719" i="6"/>
  <c r="K3720" i="6"/>
  <c r="K2021" i="6"/>
  <c r="K2022" i="6"/>
  <c r="K2023" i="6"/>
  <c r="K8043" i="6"/>
  <c r="K8044" i="6"/>
  <c r="K5597" i="6"/>
  <c r="K2119" i="6"/>
  <c r="K2120" i="6"/>
  <c r="K212" i="6"/>
  <c r="K213" i="6"/>
  <c r="K214" i="6"/>
  <c r="K215" i="6"/>
  <c r="K216" i="6"/>
  <c r="K4643" i="6"/>
  <c r="K4644" i="6"/>
  <c r="K4645" i="6"/>
  <c r="K4646" i="6"/>
  <c r="K4647" i="6"/>
  <c r="K1078" i="6"/>
  <c r="K8632" i="6"/>
  <c r="K8633" i="6"/>
  <c r="K7742" i="6"/>
  <c r="K954" i="6"/>
  <c r="K955" i="6"/>
  <c r="K956" i="6"/>
  <c r="K8251" i="6"/>
  <c r="K884" i="6"/>
  <c r="K7980" i="6"/>
  <c r="K7981" i="6"/>
  <c r="K1548" i="6"/>
  <c r="K7983" i="6"/>
  <c r="K7984" i="6"/>
  <c r="K7985" i="6"/>
  <c r="K2722" i="6"/>
  <c r="K6935" i="6"/>
  <c r="K4276" i="6"/>
  <c r="K4277" i="6"/>
  <c r="K4278" i="6"/>
  <c r="K7824" i="6"/>
  <c r="K3706" i="6"/>
  <c r="K4262" i="6"/>
  <c r="K2268" i="6"/>
  <c r="K1402" i="6"/>
  <c r="K2357" i="6"/>
  <c r="K5304" i="6"/>
  <c r="K1454" i="6"/>
  <c r="K4672" i="6"/>
  <c r="K9461" i="6"/>
  <c r="K160" i="6"/>
  <c r="K1912" i="6"/>
  <c r="K8381" i="6"/>
  <c r="K8382" i="6"/>
  <c r="K6778" i="6"/>
  <c r="K1770" i="6"/>
  <c r="K5066" i="6"/>
  <c r="K5067" i="6"/>
  <c r="K5068" i="6"/>
  <c r="K6019" i="6"/>
  <c r="K7446" i="6"/>
  <c r="K7356" i="6"/>
  <c r="K7357" i="6"/>
  <c r="K7358" i="6"/>
  <c r="K7359" i="6"/>
  <c r="K7360" i="6"/>
  <c r="K6228" i="6"/>
  <c r="K5991" i="6"/>
  <c r="K666" i="6"/>
  <c r="K667" i="6"/>
  <c r="K719" i="6"/>
  <c r="K720" i="6"/>
  <c r="K4083" i="6"/>
  <c r="K8235" i="6"/>
  <c r="K387" i="6"/>
  <c r="K1265" i="6"/>
  <c r="K7943" i="6"/>
  <c r="K1834" i="6"/>
  <c r="K1835" i="6"/>
  <c r="K1836" i="6"/>
  <c r="K7039" i="6"/>
  <c r="K751" i="6"/>
  <c r="K4768" i="6"/>
  <c r="K4769" i="6"/>
  <c r="K3721" i="6"/>
  <c r="K3722" i="6"/>
  <c r="K3723" i="6"/>
  <c r="K5486" i="6"/>
  <c r="K8058" i="6"/>
  <c r="K8059" i="6"/>
  <c r="K8060" i="6"/>
  <c r="K8061" i="6"/>
  <c r="K5454" i="6"/>
  <c r="K5455" i="6"/>
  <c r="K7848" i="6"/>
  <c r="K4002" i="6"/>
  <c r="K4003" i="6"/>
  <c r="K4004" i="6"/>
  <c r="K8289" i="6"/>
  <c r="K5291" i="6"/>
  <c r="K5292" i="6"/>
  <c r="K5293" i="6"/>
  <c r="K5294" i="6"/>
  <c r="K1382" i="6"/>
  <c r="K3425" i="6"/>
  <c r="K1107" i="6"/>
  <c r="K6081" i="6"/>
  <c r="K6082" i="6"/>
  <c r="K7235" i="6"/>
  <c r="K6695" i="6"/>
  <c r="K2881" i="6"/>
  <c r="K2882" i="6"/>
  <c r="K2883" i="6"/>
  <c r="K2363" i="6"/>
  <c r="K9748" i="6"/>
  <c r="K6791" i="6"/>
  <c r="K6792" i="6"/>
  <c r="K6793" i="6"/>
  <c r="K6794" i="6"/>
  <c r="K6795" i="6"/>
  <c r="K5881" i="6"/>
  <c r="K5882" i="6"/>
  <c r="K5883" i="6"/>
  <c r="K5768" i="6"/>
  <c r="K5769" i="6"/>
  <c r="K5770" i="6"/>
  <c r="K5771" i="6"/>
  <c r="K2318" i="6"/>
  <c r="K2319" i="6"/>
  <c r="K4104" i="6"/>
  <c r="K4105" i="6"/>
  <c r="K4106" i="6"/>
  <c r="K3196" i="6"/>
  <c r="K325" i="6"/>
  <c r="K4107" i="6"/>
  <c r="K9045" i="6"/>
  <c r="K9046" i="6"/>
  <c r="K9520" i="6"/>
  <c r="K7944" i="6"/>
  <c r="K924" i="6"/>
  <c r="K925" i="6"/>
  <c r="K7607" i="6"/>
  <c r="K7608" i="6"/>
  <c r="K7609" i="6"/>
  <c r="K7610" i="6"/>
  <c r="K5330" i="6"/>
  <c r="K7957" i="6"/>
  <c r="K7684" i="6"/>
  <c r="K7685" i="6"/>
  <c r="K6759" i="6"/>
  <c r="K6760" i="6"/>
  <c r="K6761" i="6"/>
  <c r="K9733" i="6"/>
  <c r="K9734" i="6"/>
  <c r="K4881" i="6"/>
  <c r="K9622" i="6"/>
  <c r="K9623" i="6"/>
  <c r="K1978" i="6"/>
  <c r="K6725" i="6"/>
  <c r="K6726" i="6"/>
  <c r="K5733" i="6"/>
  <c r="K5382" i="6"/>
  <c r="K5383" i="6"/>
  <c r="K5384" i="6"/>
  <c r="K8204" i="6"/>
  <c r="K8205" i="6"/>
  <c r="K5961" i="6"/>
  <c r="K335" i="6"/>
  <c r="K336" i="6"/>
  <c r="K9462" i="6"/>
  <c r="K9463" i="6"/>
  <c r="K9464" i="6"/>
  <c r="K9465" i="6"/>
  <c r="K3049" i="6"/>
  <c r="K6644" i="6"/>
  <c r="K6645" i="6"/>
  <c r="K7219" i="6"/>
  <c r="K7220" i="6"/>
  <c r="K7221" i="6"/>
  <c r="K7222" i="6"/>
  <c r="K8395" i="6"/>
  <c r="K5223" i="6"/>
  <c r="K2117" i="6"/>
  <c r="K1278" i="6"/>
  <c r="K4213" i="6"/>
  <c r="K4214" i="6"/>
  <c r="K4215" i="6"/>
  <c r="K4216" i="6"/>
  <c r="K1549" i="6"/>
  <c r="K1550" i="6"/>
  <c r="K7835" i="6"/>
  <c r="K3672" i="6"/>
  <c r="K5080" i="6"/>
  <c r="K388" i="6"/>
  <c r="K389" i="6"/>
  <c r="K390" i="6"/>
  <c r="K391" i="6"/>
  <c r="K392" i="6"/>
  <c r="K393" i="6"/>
  <c r="K394" i="6"/>
  <c r="K395" i="6"/>
  <c r="K4700" i="6"/>
  <c r="K3375" i="6"/>
  <c r="K3376" i="6"/>
  <c r="K3377" i="6"/>
  <c r="K3378" i="6"/>
  <c r="K1951" i="6"/>
  <c r="K2195" i="6"/>
  <c r="K2196" i="6"/>
  <c r="K2197" i="6"/>
  <c r="K1824" i="6"/>
  <c r="K1825" i="6"/>
  <c r="K1826" i="6"/>
  <c r="K1827" i="6"/>
  <c r="K1828" i="6"/>
  <c r="K1829" i="6"/>
  <c r="K1830" i="6"/>
  <c r="K6496" i="6"/>
  <c r="K6631" i="6"/>
  <c r="K6632" i="6"/>
  <c r="K4779" i="6"/>
  <c r="K3622" i="6"/>
  <c r="K3623" i="6"/>
  <c r="K3624" i="6"/>
  <c r="K3625" i="6"/>
  <c r="K5403" i="6"/>
  <c r="K1729" i="6"/>
  <c r="K2233" i="6"/>
  <c r="K2234" i="6"/>
  <c r="K6352" i="6"/>
  <c r="K1621" i="6"/>
  <c r="K7280" i="6"/>
  <c r="K1455" i="6"/>
  <c r="K1456" i="6"/>
  <c r="K2977" i="6"/>
  <c r="K1292" i="6"/>
  <c r="K1293" i="6"/>
  <c r="K4723" i="6"/>
  <c r="K4724" i="6"/>
  <c r="K607" i="6"/>
  <c r="K608" i="6"/>
  <c r="K609" i="6"/>
  <c r="K1945" i="6"/>
  <c r="K5591" i="6"/>
  <c r="K4895" i="6"/>
  <c r="K4896" i="6"/>
  <c r="K1803" i="6"/>
  <c r="K1804" i="6"/>
  <c r="K1805" i="6"/>
  <c r="K1806" i="6"/>
  <c r="K1807" i="6"/>
  <c r="K1808" i="6"/>
  <c r="K1809" i="6"/>
  <c r="K3474" i="6"/>
  <c r="K3475" i="6"/>
  <c r="K61" i="6"/>
  <c r="K62" i="6"/>
  <c r="K63" i="6"/>
  <c r="K64" i="6"/>
  <c r="K65" i="6"/>
  <c r="K9865" i="6"/>
  <c r="K9866" i="6"/>
  <c r="K9867" i="6"/>
  <c r="K9868" i="6"/>
  <c r="K6361" i="6"/>
  <c r="K6362" i="6"/>
  <c r="K9712" i="6"/>
  <c r="K9713" i="6"/>
  <c r="K1167" i="6"/>
  <c r="K1168" i="6"/>
  <c r="K1169" i="6"/>
  <c r="K1170" i="6"/>
  <c r="K1171" i="6"/>
  <c r="K1172" i="6"/>
  <c r="K646" i="6"/>
  <c r="K647" i="6"/>
  <c r="K648" i="6"/>
  <c r="K649" i="6"/>
  <c r="K650" i="6"/>
  <c r="K7775" i="6"/>
  <c r="K4179" i="6"/>
  <c r="K4180" i="6"/>
  <c r="K4181" i="6"/>
  <c r="K7081" i="6"/>
  <c r="K7082" i="6"/>
  <c r="K7083" i="6"/>
  <c r="K7084" i="6"/>
  <c r="K7085" i="6"/>
  <c r="K7086" i="6"/>
  <c r="K7087" i="6"/>
  <c r="K9457" i="6"/>
  <c r="K9458" i="6"/>
  <c r="K7023" i="6"/>
  <c r="K9995" i="6"/>
  <c r="K8939" i="6"/>
  <c r="K8940" i="6"/>
  <c r="K3214" i="6"/>
  <c r="K3215" i="6"/>
  <c r="K5434" i="6"/>
  <c r="K4844" i="6"/>
  <c r="K4663" i="6"/>
  <c r="K4664" i="6"/>
  <c r="K4665" i="6"/>
  <c r="K4666" i="6"/>
  <c r="K5081" i="6"/>
  <c r="K5082" i="6"/>
  <c r="K6353" i="6"/>
  <c r="K6354" i="6"/>
  <c r="K6355" i="6"/>
  <c r="K885" i="6"/>
  <c r="K886" i="6"/>
  <c r="K9572" i="6"/>
  <c r="K9573" i="6"/>
  <c r="K6478" i="6"/>
  <c r="K6083" i="6"/>
  <c r="K6084" i="6"/>
  <c r="K8278" i="6"/>
  <c r="K8279" i="6"/>
  <c r="K8280" i="6"/>
  <c r="K4197" i="6"/>
  <c r="K6371" i="6"/>
  <c r="K6372" i="6"/>
  <c r="K6373" i="6"/>
  <c r="K9804" i="6"/>
  <c r="K7339" i="6"/>
  <c r="K2414" i="6"/>
  <c r="K2415" i="6"/>
  <c r="K2416" i="6"/>
  <c r="K2417" i="6"/>
  <c r="K8951" i="6"/>
  <c r="K8952" i="6"/>
  <c r="K1064" i="6"/>
  <c r="K915" i="6"/>
  <c r="K916" i="6"/>
  <c r="K9226" i="6"/>
  <c r="K9227" i="6"/>
  <c r="K9228" i="6"/>
  <c r="K9229" i="6"/>
  <c r="K6917" i="6"/>
  <c r="K6918" i="6"/>
  <c r="K6919" i="6"/>
  <c r="K6920" i="6"/>
  <c r="K4108" i="6"/>
  <c r="K5885" i="6"/>
  <c r="K5886" i="6"/>
  <c r="K7322" i="6"/>
  <c r="K7323" i="6"/>
  <c r="K7324" i="6"/>
  <c r="K7325" i="6"/>
  <c r="K6819" i="6"/>
  <c r="K2051" i="6"/>
  <c r="K2132" i="6"/>
  <c r="K1757" i="6"/>
  <c r="K1758" i="6"/>
  <c r="K1759" i="6"/>
  <c r="K2988" i="6"/>
  <c r="K2989" i="6"/>
  <c r="K1457" i="6"/>
  <c r="K4333" i="6"/>
  <c r="K3465" i="6"/>
  <c r="K887" i="6"/>
  <c r="K4958" i="6"/>
  <c r="K8796" i="6"/>
  <c r="K8797" i="6"/>
  <c r="K8798" i="6"/>
  <c r="K9263" i="6"/>
  <c r="K1258" i="6"/>
  <c r="K7010" i="6"/>
  <c r="K7011" i="6"/>
  <c r="K7012" i="6"/>
  <c r="K7013" i="6"/>
  <c r="K7014" i="6"/>
  <c r="K7015" i="6"/>
  <c r="K6820" i="6"/>
  <c r="K6821" i="6"/>
  <c r="K3953" i="6"/>
  <c r="K3954" i="6"/>
  <c r="K3955" i="6"/>
  <c r="K3956" i="6"/>
  <c r="K3957" i="6"/>
  <c r="K6607" i="6"/>
  <c r="K6608" i="6"/>
  <c r="K3307" i="6"/>
  <c r="K3308" i="6"/>
  <c r="K3309" i="6"/>
  <c r="K3310" i="6"/>
  <c r="K3311" i="6"/>
  <c r="K3312" i="6"/>
  <c r="K3313" i="6"/>
  <c r="K7330" i="6"/>
  <c r="K7331" i="6"/>
  <c r="K7332" i="6"/>
  <c r="K3765" i="6"/>
  <c r="K6574" i="6"/>
  <c r="K6575" i="6"/>
  <c r="K6576" i="6"/>
  <c r="K6577" i="6"/>
  <c r="K6578" i="6"/>
  <c r="K4123" i="6"/>
  <c r="K2633" i="6"/>
  <c r="K4241" i="6"/>
  <c r="K7248" i="6"/>
  <c r="K7138" i="6"/>
  <c r="K8223" i="6"/>
  <c r="K6121" i="6"/>
  <c r="K797" i="6"/>
  <c r="K1931" i="6"/>
  <c r="K1932" i="6"/>
  <c r="K1933" i="6"/>
  <c r="K1934" i="6"/>
  <c r="K38" i="6"/>
  <c r="K39" i="6"/>
  <c r="K5674" i="6"/>
  <c r="K5675" i="6"/>
  <c r="K7499" i="6"/>
  <c r="K7500" i="6"/>
  <c r="K7501" i="6"/>
  <c r="K7502" i="6"/>
  <c r="K3096" i="6"/>
  <c r="K3097" i="6"/>
  <c r="K3098" i="6"/>
  <c r="K326" i="6"/>
  <c r="K651" i="6"/>
  <c r="K652" i="6"/>
  <c r="K3652" i="6"/>
  <c r="K3653" i="6"/>
  <c r="K3654" i="6"/>
  <c r="K1182" i="6"/>
  <c r="K1695" i="6"/>
  <c r="K552" i="6"/>
  <c r="K2133" i="6"/>
  <c r="K1958" i="6"/>
  <c r="K3900" i="6"/>
  <c r="K3901" i="6"/>
  <c r="K3902" i="6"/>
  <c r="K8206" i="6"/>
  <c r="K8207" i="6"/>
  <c r="K1584" i="6"/>
  <c r="K7934" i="6"/>
  <c r="K7935" i="6"/>
  <c r="K7936" i="6"/>
  <c r="K1724" i="6"/>
  <c r="K9242" i="6"/>
  <c r="K9243" i="6"/>
  <c r="K9244" i="6"/>
  <c r="K9245" i="6"/>
  <c r="K6668" i="6"/>
  <c r="K7901" i="6"/>
  <c r="K7902" i="6"/>
  <c r="K4730" i="6"/>
  <c r="K8514" i="6"/>
  <c r="K4862" i="6"/>
  <c r="K4863" i="6"/>
  <c r="K4864" i="6"/>
  <c r="K5797" i="6"/>
  <c r="K5798" i="6"/>
  <c r="K5799" i="6"/>
  <c r="K5800" i="6"/>
  <c r="K9381" i="6"/>
  <c r="K9382" i="6"/>
  <c r="K2311" i="6"/>
  <c r="K3345" i="6"/>
  <c r="K9931" i="6"/>
  <c r="K9932" i="6"/>
  <c r="K2891" i="6"/>
  <c r="K2892" i="6"/>
  <c r="K2893" i="6"/>
  <c r="K2908" i="6"/>
  <c r="K2909" i="6"/>
  <c r="K4207" i="6"/>
  <c r="K3828" i="6"/>
  <c r="K45" i="6"/>
  <c r="K5677" i="6"/>
  <c r="K5761" i="6"/>
  <c r="K6712" i="6"/>
  <c r="K6713" i="6"/>
  <c r="K6521" i="6"/>
  <c r="K6522" i="6"/>
  <c r="K6523" i="6"/>
  <c r="K6524" i="6"/>
  <c r="K4775" i="6"/>
  <c r="K830" i="6"/>
  <c r="K831" i="6"/>
  <c r="K832" i="6"/>
  <c r="K5772" i="6"/>
  <c r="K9289" i="6"/>
  <c r="K9290" i="6"/>
  <c r="K9291" i="6"/>
  <c r="K5824" i="6"/>
  <c r="K4319" i="6"/>
  <c r="K119" i="6"/>
  <c r="K4564" i="6"/>
  <c r="K7156" i="6"/>
  <c r="K6327" i="6"/>
  <c r="K6328" i="6"/>
  <c r="K2480" i="6"/>
  <c r="K2481" i="6"/>
  <c r="K1952" i="6"/>
  <c r="K6896" i="6"/>
  <c r="K6897" i="6"/>
  <c r="K3533" i="6"/>
  <c r="K6696" i="6"/>
  <c r="K6697" i="6"/>
  <c r="K668" i="6"/>
  <c r="K669" i="6"/>
  <c r="K6229" i="6"/>
  <c r="K6230" i="6"/>
  <c r="K6231" i="6"/>
  <c r="K6162" i="6"/>
  <c r="K1593" i="6"/>
  <c r="K1594" i="6"/>
  <c r="K1595" i="6"/>
  <c r="K2659" i="6"/>
  <c r="K2660" i="6"/>
  <c r="K6479" i="6"/>
  <c r="K6480" i="6"/>
  <c r="K6481" i="6"/>
  <c r="K6482" i="6"/>
  <c r="K6483" i="6"/>
  <c r="K7611" i="6"/>
  <c r="K7612" i="6"/>
  <c r="K6822" i="6"/>
  <c r="K6823" i="6"/>
  <c r="K1585" i="6"/>
  <c r="K3958" i="6"/>
  <c r="K3959" i="6"/>
  <c r="K6762" i="6"/>
  <c r="K6763" i="6"/>
  <c r="K6764" i="6"/>
  <c r="K6765" i="6"/>
  <c r="K8745" i="6"/>
  <c r="K8746" i="6"/>
  <c r="K8747" i="6"/>
  <c r="K8748" i="6"/>
  <c r="K8749" i="6"/>
  <c r="K9882" i="6"/>
  <c r="K5100" i="6"/>
  <c r="K5101" i="6"/>
  <c r="K921" i="6"/>
  <c r="K922" i="6"/>
  <c r="K5541" i="6"/>
  <c r="K5542" i="6"/>
  <c r="K5543" i="6"/>
  <c r="K4972" i="6"/>
  <c r="K4973" i="6"/>
  <c r="K8823" i="6"/>
  <c r="K8824" i="6"/>
  <c r="K2606" i="6"/>
  <c r="K2607" i="6"/>
  <c r="K2608" i="6"/>
  <c r="K1039" i="6"/>
  <c r="K1040" i="6"/>
  <c r="K1041" i="6"/>
  <c r="K1042" i="6"/>
  <c r="K9024" i="6"/>
  <c r="K9025" i="6"/>
  <c r="K9105" i="6"/>
  <c r="K9106" i="6"/>
  <c r="K9088" i="6"/>
  <c r="K7539" i="6"/>
  <c r="K7540" i="6"/>
  <c r="K5323" i="6"/>
  <c r="K7867" i="6"/>
  <c r="K7868" i="6"/>
  <c r="K7869" i="6"/>
  <c r="K7870" i="6"/>
  <c r="K1837" i="6"/>
  <c r="K1838" i="6"/>
  <c r="K1839" i="6"/>
  <c r="K1840" i="6"/>
  <c r="K1841" i="6"/>
  <c r="K1842" i="6"/>
  <c r="K4993" i="6"/>
  <c r="K4994" i="6"/>
  <c r="K4995" i="6"/>
  <c r="K3466" i="6"/>
  <c r="K6898" i="6"/>
  <c r="K8027" i="6"/>
  <c r="K8028" i="6"/>
  <c r="K9587" i="6"/>
  <c r="K3170" i="6"/>
  <c r="K3171" i="6"/>
  <c r="K3172" i="6"/>
  <c r="K3173" i="6"/>
  <c r="K3379" i="6"/>
  <c r="K4124" i="6"/>
  <c r="K7383" i="6"/>
  <c r="K2134" i="6"/>
  <c r="K7315" i="6"/>
  <c r="K5747" i="6"/>
  <c r="K5748" i="6"/>
  <c r="K5749" i="6"/>
  <c r="K2678" i="6"/>
  <c r="K2543" i="6"/>
  <c r="K2544" i="6"/>
  <c r="K5992" i="6"/>
  <c r="K5993" i="6"/>
  <c r="K5994" i="6"/>
  <c r="K5995" i="6"/>
  <c r="K9107" i="6"/>
  <c r="K9108" i="6"/>
  <c r="K9109" i="6"/>
  <c r="K9110" i="6"/>
  <c r="K9111" i="6"/>
  <c r="K9112" i="6"/>
  <c r="K6098" i="6"/>
  <c r="K888" i="6"/>
  <c r="K2978" i="6"/>
  <c r="K5198" i="6"/>
  <c r="K5199" i="6"/>
  <c r="K7276" i="6"/>
  <c r="K7277" i="6"/>
  <c r="K9829" i="6"/>
  <c r="K7631" i="6"/>
  <c r="K1936" i="6"/>
  <c r="K1937" i="6"/>
  <c r="K8617" i="6"/>
  <c r="K889" i="6"/>
  <c r="K4734" i="6"/>
  <c r="K4735" i="6"/>
  <c r="K4736" i="6"/>
  <c r="K4805" i="6"/>
  <c r="K9869" i="6"/>
  <c r="K9870" i="6"/>
  <c r="K3197" i="6"/>
  <c r="K3198" i="6"/>
  <c r="K9273" i="6"/>
  <c r="K9274" i="6"/>
  <c r="K9275" i="6"/>
  <c r="K9276" i="6"/>
  <c r="K2748" i="6"/>
  <c r="K2749" i="6"/>
  <c r="K721" i="6"/>
  <c r="K6167" i="6"/>
  <c r="K4263" i="6"/>
  <c r="K3815" i="6"/>
  <c r="K3816" i="6"/>
  <c r="K1565" i="6"/>
  <c r="K1566" i="6"/>
  <c r="K1979" i="6"/>
  <c r="K1980" i="6"/>
  <c r="K1153" i="6"/>
  <c r="K1154" i="6"/>
  <c r="K806" i="6"/>
  <c r="K5678" i="6"/>
  <c r="K5679" i="6"/>
  <c r="K5680" i="6"/>
  <c r="K5681" i="6"/>
  <c r="K2518" i="6"/>
  <c r="K4961" i="6"/>
  <c r="K8062" i="6"/>
  <c r="K8063" i="6"/>
  <c r="K2739" i="6"/>
  <c r="K8458" i="6"/>
  <c r="K2292" i="6"/>
  <c r="K3724" i="6"/>
  <c r="K9765" i="6"/>
  <c r="K9766" i="6"/>
  <c r="K9767" i="6"/>
  <c r="K7587" i="6"/>
  <c r="K7588" i="6"/>
  <c r="K7589" i="6"/>
  <c r="K7590" i="6"/>
  <c r="K7591" i="6"/>
  <c r="K2595" i="6"/>
  <c r="K2596" i="6"/>
  <c r="K2597" i="6"/>
  <c r="K2598" i="6"/>
  <c r="K2599" i="6"/>
  <c r="K4648" i="6"/>
  <c r="K9652" i="6"/>
  <c r="K9653" i="6"/>
  <c r="K9654" i="6"/>
  <c r="K3299" i="6"/>
  <c r="K3300" i="6"/>
  <c r="K3301" i="6"/>
  <c r="K3302" i="6"/>
  <c r="K2634" i="6"/>
  <c r="K3174" i="6"/>
  <c r="K9000" i="6"/>
  <c r="K9001" i="6"/>
  <c r="K9002" i="6"/>
  <c r="K5116" i="6"/>
  <c r="K4127" i="6"/>
  <c r="K8064" i="6"/>
  <c r="K3749" i="6"/>
  <c r="K3934" i="6"/>
  <c r="K7986" i="6"/>
  <c r="K7987" i="6"/>
  <c r="K2900" i="6"/>
  <c r="K6435" i="6"/>
  <c r="K6436" i="6"/>
  <c r="K6437" i="6"/>
  <c r="K8953" i="6"/>
  <c r="K5622" i="6"/>
  <c r="K5780" i="6"/>
  <c r="K3707" i="6"/>
  <c r="K3708" i="6"/>
  <c r="K1622" i="6"/>
  <c r="K7473" i="6"/>
  <c r="K7474" i="6"/>
  <c r="K8595" i="6"/>
  <c r="K3346" i="6"/>
  <c r="K371" i="6"/>
  <c r="K99" i="6"/>
  <c r="K3655" i="6"/>
  <c r="K3656" i="6"/>
  <c r="K3657" i="6"/>
  <c r="K3658" i="6"/>
  <c r="K9329" i="6"/>
  <c r="K9011" i="6"/>
  <c r="K917" i="6"/>
  <c r="K7686" i="6"/>
  <c r="K6168" i="6"/>
  <c r="K6169" i="6"/>
  <c r="K6170" i="6"/>
  <c r="K5811" i="6"/>
  <c r="K2074" i="6"/>
  <c r="K2075" i="6"/>
  <c r="K2076" i="6"/>
  <c r="K2077" i="6"/>
  <c r="K2078" i="6"/>
  <c r="K6099" i="6"/>
  <c r="K3840" i="6"/>
  <c r="K5331" i="6"/>
  <c r="K2998" i="6"/>
  <c r="K3450" i="6"/>
  <c r="K3451" i="6"/>
  <c r="K2787" i="6"/>
  <c r="K2545" i="6"/>
  <c r="K2546" i="6"/>
  <c r="K2547" i="6"/>
  <c r="K2548" i="6"/>
  <c r="K2549" i="6"/>
  <c r="K1108" i="6"/>
  <c r="K1109" i="6"/>
  <c r="K1110" i="6"/>
  <c r="K1111" i="6"/>
  <c r="K4617" i="6"/>
  <c r="K6698" i="6"/>
  <c r="K571" i="6"/>
  <c r="K752" i="6"/>
  <c r="K3426" i="6"/>
  <c r="K9731" i="6"/>
  <c r="K798" i="6"/>
  <c r="K8905" i="6"/>
  <c r="K8906" i="6"/>
  <c r="K8907" i="6"/>
  <c r="K8908" i="6"/>
  <c r="K6824" i="6"/>
  <c r="K6122" i="6"/>
  <c r="K9469" i="6"/>
  <c r="K2959" i="6"/>
  <c r="K3564" i="6"/>
  <c r="K2572" i="6"/>
  <c r="K5696" i="6"/>
  <c r="K5697" i="6"/>
  <c r="K5698" i="6"/>
  <c r="K994" i="6"/>
  <c r="K995" i="6"/>
  <c r="K996" i="6"/>
  <c r="K997" i="6"/>
  <c r="K998" i="6"/>
  <c r="K999" i="6"/>
  <c r="K9595" i="6"/>
  <c r="K5456" i="6"/>
  <c r="K5457" i="6"/>
  <c r="K5458" i="6"/>
  <c r="K5262" i="6"/>
  <c r="K2389" i="6"/>
  <c r="K2390" i="6"/>
  <c r="K9056" i="6"/>
  <c r="K9057" i="6"/>
  <c r="K9027" i="6"/>
  <c r="K9028" i="6"/>
  <c r="K6992" i="6"/>
  <c r="K9735" i="6"/>
  <c r="K7541" i="6"/>
  <c r="K7702" i="6"/>
  <c r="K7703" i="6"/>
  <c r="K4351" i="6"/>
  <c r="K3903" i="6"/>
  <c r="K2670" i="6"/>
  <c r="K2671" i="6"/>
  <c r="K2672" i="6"/>
  <c r="K2673" i="6"/>
  <c r="K6606" i="6"/>
  <c r="K2770" i="6"/>
  <c r="K2771" i="6"/>
  <c r="K966" i="6"/>
  <c r="K6564" i="6"/>
  <c r="K161" i="6"/>
  <c r="K5663" i="6"/>
  <c r="K9230" i="6"/>
  <c r="K5247" i="6"/>
  <c r="K3122" i="6"/>
  <c r="K4334" i="6"/>
  <c r="K1294" i="6"/>
  <c r="K2843" i="6"/>
  <c r="K2844" i="6"/>
  <c r="K2845" i="6"/>
  <c r="K5806" i="6"/>
  <c r="K5807" i="6"/>
  <c r="K5808" i="6"/>
  <c r="K2088" i="6"/>
  <c r="K6602" i="6"/>
  <c r="K6603" i="6"/>
  <c r="K6604" i="6"/>
  <c r="K3639" i="6"/>
  <c r="K9841" i="6"/>
  <c r="K9842" i="6"/>
  <c r="K9843" i="6"/>
  <c r="K9844" i="6"/>
  <c r="K9845" i="6"/>
  <c r="K7875" i="6"/>
  <c r="K7876" i="6"/>
  <c r="K9880" i="6"/>
  <c r="K5385" i="6"/>
  <c r="K5690" i="6"/>
  <c r="K5691" i="6"/>
  <c r="K5692" i="6"/>
  <c r="K6100" i="6"/>
  <c r="K6101" i="6"/>
  <c r="K6102" i="6"/>
  <c r="K3411" i="6"/>
  <c r="K5809" i="6"/>
  <c r="K2326" i="6"/>
  <c r="K7065" i="6"/>
  <c r="K7066" i="6"/>
  <c r="K5530" i="6"/>
  <c r="K2334" i="6"/>
  <c r="K372" i="6"/>
  <c r="K373" i="6"/>
  <c r="K374" i="6"/>
  <c r="K5872" i="6"/>
  <c r="K5565" i="6"/>
  <c r="K1353" i="6"/>
  <c r="K2950" i="6"/>
  <c r="K2951" i="6"/>
  <c r="K2952" i="6"/>
  <c r="K2953" i="6"/>
  <c r="K2954" i="6"/>
  <c r="K784" i="6"/>
  <c r="K3667" i="6"/>
  <c r="K3668" i="6"/>
  <c r="K3669" i="6"/>
  <c r="K3670" i="6"/>
  <c r="K7968" i="6"/>
  <c r="K9521" i="6"/>
  <c r="K7419" i="6"/>
  <c r="K7420" i="6"/>
  <c r="K7421" i="6"/>
  <c r="K3000" i="6"/>
  <c r="K3001" i="6"/>
  <c r="K5983" i="6"/>
  <c r="K5984" i="6"/>
  <c r="K9142" i="6"/>
  <c r="K5582" i="6"/>
  <c r="K5583" i="6"/>
  <c r="K5584" i="6"/>
  <c r="K6171" i="6"/>
  <c r="K6172" i="6"/>
  <c r="K6921" i="6"/>
  <c r="K7210" i="6"/>
  <c r="K7211" i="6"/>
  <c r="K9466" i="6"/>
  <c r="K722" i="6"/>
  <c r="K3551" i="6"/>
  <c r="K7786" i="6"/>
  <c r="K7787" i="6"/>
  <c r="K3401" i="6"/>
  <c r="K3402" i="6"/>
  <c r="K3403" i="6"/>
  <c r="K3404" i="6"/>
  <c r="K3405" i="6"/>
  <c r="K5548" i="6"/>
  <c r="K2627" i="6"/>
  <c r="K2628" i="6"/>
  <c r="K3831" i="6"/>
  <c r="K3832" i="6"/>
  <c r="K3935" i="6"/>
  <c r="K3575" i="6"/>
  <c r="K3576" i="6"/>
  <c r="K3577" i="6"/>
  <c r="K5547" i="6"/>
  <c r="K8301" i="6"/>
  <c r="K6609" i="6"/>
  <c r="K8870" i="6"/>
  <c r="K1719" i="6"/>
  <c r="K2118" i="6"/>
  <c r="K120" i="6"/>
  <c r="K121" i="6"/>
  <c r="K3347" i="6"/>
  <c r="K9509" i="6"/>
  <c r="K9510" i="6"/>
  <c r="K9511" i="6"/>
  <c r="K9512" i="6"/>
  <c r="K9910" i="6"/>
  <c r="K297" i="6"/>
  <c r="K2045" i="6"/>
  <c r="K2046" i="6"/>
  <c r="K7515" i="6"/>
  <c r="K3180" i="6"/>
  <c r="K1247" i="6"/>
  <c r="K2674" i="6"/>
  <c r="K2675" i="6"/>
  <c r="K795" i="6"/>
  <c r="K796" i="6"/>
  <c r="K9566" i="6"/>
  <c r="K9567" i="6"/>
  <c r="K4073" i="6"/>
  <c r="K8315" i="6"/>
  <c r="K8316" i="6"/>
  <c r="K8317" i="6"/>
  <c r="K8318" i="6"/>
  <c r="K8014" i="6"/>
  <c r="K5894" i="6"/>
  <c r="K5895" i="6"/>
  <c r="K5896" i="6"/>
  <c r="K1792" i="6"/>
  <c r="K9432" i="6"/>
  <c r="K9433" i="6"/>
  <c r="K9434" i="6"/>
  <c r="K9435" i="6"/>
  <c r="K723" i="6"/>
  <c r="K5828" i="6"/>
  <c r="K3940" i="6"/>
  <c r="K4443" i="6"/>
  <c r="K4444" i="6"/>
  <c r="K4445" i="6"/>
  <c r="K4446" i="6"/>
  <c r="K3040" i="6"/>
  <c r="K1567" i="6"/>
  <c r="K833" i="6"/>
  <c r="K2519" i="6"/>
  <c r="K3693" i="6"/>
  <c r="K6422" i="6"/>
  <c r="K6423" i="6"/>
  <c r="K6129" i="6"/>
  <c r="K6948" i="6"/>
  <c r="K6949" i="6"/>
  <c r="K6950" i="6"/>
  <c r="K6951" i="6"/>
  <c r="K6952" i="6"/>
  <c r="K4787" i="6"/>
  <c r="K4788" i="6"/>
  <c r="K4789" i="6"/>
  <c r="K1730" i="6"/>
  <c r="K9580" i="6"/>
  <c r="K9581" i="6"/>
  <c r="K2640" i="6"/>
  <c r="K1953" i="6"/>
  <c r="K8185" i="6"/>
  <c r="K3283" i="6"/>
  <c r="K424" i="6"/>
  <c r="K6484" i="6"/>
  <c r="K6485" i="6"/>
  <c r="K6486" i="6"/>
  <c r="K6487" i="6"/>
  <c r="K3725" i="6"/>
  <c r="K6173" i="6"/>
  <c r="K4782" i="6"/>
  <c r="K4783" i="6"/>
  <c r="K8916" i="6"/>
  <c r="K8917" i="6"/>
  <c r="K8918" i="6"/>
  <c r="K8919" i="6"/>
  <c r="K8920" i="6"/>
  <c r="K8921" i="6"/>
  <c r="K8922" i="6"/>
  <c r="K8923" i="6"/>
  <c r="K5029" i="6"/>
  <c r="K4548" i="6"/>
  <c r="K528" i="6"/>
  <c r="K7535" i="6"/>
  <c r="K7536" i="6"/>
  <c r="K7537" i="6"/>
  <c r="K2832" i="6"/>
  <c r="K3833" i="6"/>
  <c r="K3327" i="6"/>
  <c r="K3412" i="6"/>
  <c r="K3413" i="6"/>
  <c r="K6004" i="6"/>
  <c r="K8065" i="6"/>
  <c r="K8066" i="6"/>
  <c r="K3107" i="6"/>
  <c r="K3108" i="6"/>
  <c r="K3109" i="6"/>
  <c r="K3110" i="6"/>
  <c r="K3111" i="6"/>
  <c r="K980" i="6"/>
  <c r="K4565" i="6"/>
  <c r="K4566" i="6"/>
  <c r="K3659" i="6"/>
  <c r="K3660" i="6"/>
  <c r="K8532" i="6"/>
  <c r="K529" i="6"/>
  <c r="K3459" i="6"/>
  <c r="K699" i="6"/>
  <c r="K4996" i="6"/>
  <c r="K4997" i="6"/>
  <c r="K4998" i="6"/>
  <c r="K8082" i="6"/>
  <c r="K4714" i="6"/>
  <c r="K4715" i="6"/>
  <c r="K4716" i="6"/>
  <c r="K4084" i="6"/>
  <c r="K9074" i="6"/>
  <c r="K1458" i="6"/>
  <c r="K2255" i="6"/>
  <c r="K2256" i="6"/>
  <c r="K2257" i="6"/>
  <c r="K2258" i="6"/>
  <c r="K2259" i="6"/>
  <c r="K2260" i="6"/>
  <c r="K2261" i="6"/>
  <c r="K7877" i="6"/>
  <c r="K4822" i="6"/>
  <c r="K8757" i="6"/>
  <c r="K8978" i="6"/>
  <c r="K8979" i="6"/>
  <c r="K8440" i="6"/>
  <c r="K8441" i="6"/>
  <c r="K8442" i="6"/>
  <c r="K9856" i="6"/>
  <c r="K6198" i="6"/>
  <c r="K2047" i="6"/>
  <c r="K2048" i="6"/>
  <c r="K685" i="6"/>
  <c r="K5102" i="6"/>
  <c r="K5103" i="6"/>
  <c r="K5104" i="6"/>
  <c r="K5105" i="6"/>
  <c r="K5106" i="6"/>
  <c r="K5107" i="6"/>
  <c r="K5108" i="6"/>
  <c r="K3337" i="6"/>
  <c r="K3338" i="6"/>
  <c r="K2928" i="6"/>
  <c r="K5935" i="6"/>
  <c r="K5936" i="6"/>
  <c r="K5937" i="6"/>
  <c r="K5938" i="6"/>
  <c r="K5939" i="6"/>
  <c r="K7163" i="6"/>
  <c r="K2152" i="6"/>
  <c r="K2153" i="6"/>
  <c r="K2154" i="6"/>
  <c r="K9903" i="6"/>
  <c r="K4530" i="6"/>
  <c r="K2788" i="6"/>
  <c r="K327" i="6"/>
  <c r="K328" i="6"/>
  <c r="K4812" i="6"/>
  <c r="K6461" i="6"/>
  <c r="K6699" i="6"/>
  <c r="K6700" i="6"/>
  <c r="K6311" i="6"/>
  <c r="K6312" i="6"/>
  <c r="K3156" i="6"/>
  <c r="K3157" i="6"/>
  <c r="K3158" i="6"/>
  <c r="K7365" i="6"/>
  <c r="K7366" i="6"/>
  <c r="K5367" i="6"/>
  <c r="K5368" i="6"/>
  <c r="K1551" i="6"/>
  <c r="K1552" i="6"/>
  <c r="K1553" i="6"/>
  <c r="K4831" i="6"/>
  <c r="K4832" i="6"/>
  <c r="K4833" i="6"/>
  <c r="K4834" i="6"/>
  <c r="K5816" i="6"/>
  <c r="K5817" i="6"/>
  <c r="K3339" i="6"/>
  <c r="K3340" i="6"/>
  <c r="K6329" i="6"/>
  <c r="K6330" i="6"/>
  <c r="K6331" i="6"/>
  <c r="K6332" i="6"/>
  <c r="K6675" i="6"/>
  <c r="K4417" i="6"/>
  <c r="K4418" i="6"/>
  <c r="K1468" i="6"/>
  <c r="K1469" i="6"/>
  <c r="K7890" i="6"/>
  <c r="K7891" i="6"/>
  <c r="K3597" i="6"/>
  <c r="K4962" i="6"/>
  <c r="K4963" i="6"/>
  <c r="K218" i="6"/>
  <c r="K7794" i="6"/>
  <c r="K7878" i="6"/>
  <c r="K7879" i="6"/>
  <c r="K4389" i="6"/>
  <c r="K4390" i="6"/>
  <c r="K2945" i="6"/>
  <c r="K2391" i="6"/>
  <c r="K2392" i="6"/>
  <c r="K2393" i="6"/>
  <c r="K2262" i="6"/>
  <c r="K2263" i="6"/>
  <c r="K6961" i="6"/>
  <c r="K2929" i="6"/>
  <c r="K8142" i="6"/>
  <c r="K8143" i="6"/>
  <c r="K8144" i="6"/>
  <c r="K8145" i="6"/>
  <c r="K4947" i="6"/>
  <c r="K4948" i="6"/>
  <c r="K5534" i="6"/>
  <c r="K9553" i="6"/>
  <c r="K572" i="6"/>
  <c r="K3936" i="6"/>
  <c r="K3937" i="6"/>
  <c r="K8015" i="6"/>
  <c r="K8016" i="6"/>
  <c r="K1775" i="6"/>
  <c r="K4419" i="6"/>
  <c r="K976" i="6"/>
  <c r="K977" i="6"/>
  <c r="K978" i="6"/>
  <c r="K2375" i="6"/>
  <c r="K5693" i="6"/>
  <c r="K5694" i="6"/>
  <c r="K7175" i="6"/>
  <c r="K6294" i="6"/>
  <c r="K6295" i="6"/>
  <c r="K6296" i="6"/>
  <c r="K6297" i="6"/>
  <c r="K6298" i="6"/>
  <c r="K6250" i="6"/>
  <c r="K890" i="6"/>
  <c r="K891" i="6"/>
  <c r="K892" i="6"/>
  <c r="K893" i="6"/>
  <c r="K2901" i="6"/>
  <c r="K6020" i="6"/>
  <c r="K9707" i="6"/>
  <c r="K9708" i="6"/>
  <c r="K7423" i="6"/>
  <c r="K8730" i="6"/>
  <c r="K4685" i="6"/>
  <c r="K6392" i="6"/>
  <c r="K7335" i="6"/>
  <c r="K1295" i="6"/>
  <c r="K1296" i="6"/>
  <c r="K1297" i="6"/>
  <c r="K1298" i="6"/>
  <c r="K1299" i="6"/>
  <c r="K9677" i="6"/>
  <c r="K9678" i="6"/>
  <c r="K9679" i="6"/>
  <c r="K5777" i="6"/>
  <c r="K5778" i="6"/>
  <c r="K8416" i="6"/>
  <c r="K162" i="6"/>
  <c r="K163" i="6"/>
  <c r="K164" i="6"/>
  <c r="K165" i="6"/>
  <c r="K7295" i="6"/>
  <c r="K7296" i="6"/>
  <c r="K7297" i="6"/>
  <c r="K7298" i="6"/>
  <c r="K8724" i="6"/>
  <c r="K6796" i="6"/>
  <c r="K6797" i="6"/>
  <c r="K82" i="6"/>
  <c r="K1092" i="6"/>
  <c r="K1093" i="6"/>
  <c r="K1094" i="6"/>
  <c r="K1771" i="6"/>
  <c r="K6922" i="6"/>
  <c r="K6923" i="6"/>
  <c r="K6924" i="6"/>
  <c r="K6925" i="6"/>
  <c r="K6926" i="6"/>
  <c r="K6005" i="6"/>
  <c r="K8854" i="6"/>
  <c r="K8855" i="6"/>
  <c r="K4005" i="6"/>
  <c r="K457" i="6"/>
  <c r="K458" i="6"/>
  <c r="K459" i="6"/>
  <c r="K8717" i="6"/>
  <c r="K8718" i="6"/>
  <c r="K700" i="6"/>
  <c r="K4725" i="6"/>
  <c r="K4726" i="6"/>
  <c r="K1417" i="6"/>
  <c r="K1418" i="6"/>
  <c r="K7776" i="6"/>
  <c r="K7777" i="6"/>
  <c r="K4974" i="6"/>
  <c r="K1043" i="6"/>
  <c r="K1044" i="6"/>
  <c r="K9058" i="6"/>
  <c r="K9059" i="6"/>
  <c r="K9060" i="6"/>
  <c r="K9185" i="6"/>
  <c r="K460" i="6"/>
  <c r="K4128" i="6"/>
  <c r="K4129" i="6"/>
  <c r="K4384" i="6"/>
  <c r="K6213" i="6"/>
  <c r="K9154" i="6"/>
  <c r="K4707" i="6"/>
  <c r="K4708" i="6"/>
  <c r="K4709" i="6"/>
  <c r="K4710" i="6"/>
  <c r="K7139" i="6"/>
  <c r="K7140" i="6"/>
  <c r="K5171" i="6"/>
  <c r="K5172" i="6"/>
  <c r="K5173" i="6"/>
  <c r="K5174" i="6"/>
  <c r="K4968" i="6"/>
  <c r="K4969" i="6"/>
  <c r="K4970" i="6"/>
  <c r="K3447" i="6"/>
  <c r="K7956" i="6"/>
  <c r="K957" i="6"/>
  <c r="K860" i="6"/>
  <c r="K861" i="6"/>
  <c r="K862" i="6"/>
  <c r="K863" i="6"/>
  <c r="K5332" i="6"/>
  <c r="K5333" i="6"/>
  <c r="K5334" i="6"/>
  <c r="K5335" i="6"/>
  <c r="K5336" i="6"/>
  <c r="K9709" i="6"/>
  <c r="K9596" i="6"/>
  <c r="K4208" i="6"/>
  <c r="K4209" i="6"/>
  <c r="K2293" i="6"/>
  <c r="K5825" i="6"/>
  <c r="K5826" i="6"/>
  <c r="K5827" i="6"/>
  <c r="K6727" i="6"/>
  <c r="K7687" i="6"/>
  <c r="K7688" i="6"/>
  <c r="K7689" i="6"/>
  <c r="K166" i="6"/>
  <c r="K167" i="6"/>
  <c r="K5636" i="6"/>
  <c r="K1720" i="6"/>
  <c r="K1721" i="6"/>
  <c r="K6036" i="6"/>
  <c r="K6037" i="6"/>
  <c r="K6038" i="6"/>
  <c r="K6039" i="6"/>
  <c r="K9076" i="6"/>
  <c r="K4028" i="6"/>
  <c r="K4029" i="6"/>
  <c r="K1117" i="6"/>
  <c r="K8224" i="6"/>
  <c r="K8450" i="6"/>
  <c r="K83" i="6"/>
  <c r="K84" i="6"/>
  <c r="K8093" i="6"/>
  <c r="K122" i="6"/>
  <c r="K123" i="6"/>
  <c r="K124" i="6"/>
  <c r="K125" i="6"/>
  <c r="K126" i="6"/>
  <c r="K9140" i="6"/>
  <c r="K8856" i="6"/>
  <c r="K66" i="6"/>
  <c r="K67" i="6"/>
  <c r="K530" i="6"/>
  <c r="K531" i="6"/>
  <c r="K532" i="6"/>
  <c r="K533" i="6"/>
  <c r="K3985" i="6"/>
  <c r="K3986" i="6"/>
  <c r="K3987" i="6"/>
  <c r="K834" i="6"/>
  <c r="K4030" i="6"/>
  <c r="K4031" i="6"/>
  <c r="K8029" i="6"/>
  <c r="K425" i="6"/>
  <c r="K426" i="6"/>
  <c r="K2884" i="6"/>
  <c r="K8396" i="6"/>
  <c r="K2651" i="6"/>
  <c r="K573" i="6"/>
  <c r="K574" i="6"/>
  <c r="K575" i="6"/>
  <c r="K576" i="6"/>
  <c r="K8565" i="6"/>
  <c r="K6617" i="6"/>
  <c r="K9907" i="6"/>
  <c r="K5699" i="6"/>
  <c r="K5700" i="6"/>
  <c r="K5701" i="6"/>
  <c r="K5702" i="6"/>
  <c r="K6199" i="6"/>
  <c r="K6200" i="6"/>
  <c r="K6201" i="6"/>
  <c r="K6202" i="6"/>
  <c r="K5979" i="6"/>
  <c r="K5980" i="6"/>
  <c r="K1220" i="6"/>
  <c r="K1069" i="6"/>
  <c r="K1070" i="6"/>
  <c r="K9097" i="6"/>
  <c r="K9098" i="6"/>
  <c r="K768" i="6"/>
  <c r="K2910" i="6"/>
  <c r="K2911" i="6"/>
  <c r="K2520" i="6"/>
  <c r="K9355" i="6"/>
  <c r="K8267" i="6"/>
  <c r="K8268" i="6"/>
  <c r="K7726" i="6"/>
  <c r="K7727" i="6"/>
  <c r="K653" i="6"/>
  <c r="K654" i="6"/>
  <c r="K655" i="6"/>
  <c r="K656" i="6"/>
  <c r="K2041" i="6"/>
  <c r="K2464" i="6"/>
  <c r="K6006" i="6"/>
  <c r="K5750" i="6"/>
  <c r="K2930" i="6"/>
  <c r="K2931" i="6"/>
  <c r="K3452" i="6"/>
  <c r="K3453" i="6"/>
  <c r="K5588" i="6"/>
  <c r="K5589" i="6"/>
  <c r="K8162" i="6"/>
  <c r="K8163" i="6"/>
  <c r="K6393" i="6"/>
  <c r="K4673" i="6"/>
  <c r="K7301" i="6"/>
  <c r="K4999" i="6"/>
  <c r="K5000" i="6"/>
  <c r="K5001" i="6"/>
  <c r="K4377" i="6"/>
  <c r="K4378" i="6"/>
  <c r="K9252" i="6"/>
  <c r="K1678" i="6"/>
  <c r="K1679" i="6"/>
  <c r="K2192" i="6"/>
  <c r="K9019" i="6"/>
  <c r="K6704" i="6"/>
  <c r="K6705" i="6"/>
  <c r="K7707" i="6"/>
  <c r="K7708" i="6"/>
  <c r="K592" i="6"/>
  <c r="K3454" i="6"/>
  <c r="K8871" i="6"/>
  <c r="K8786" i="6"/>
  <c r="K6798" i="6"/>
  <c r="K3960" i="6"/>
  <c r="K189" i="6"/>
  <c r="K190" i="6"/>
  <c r="K191" i="6"/>
  <c r="K192" i="6"/>
  <c r="K193" i="6"/>
  <c r="K8844" i="6"/>
  <c r="K7508" i="6"/>
  <c r="K9738" i="6"/>
  <c r="K9739" i="6"/>
  <c r="K9740" i="6"/>
  <c r="K1343" i="6"/>
  <c r="K6913" i="6"/>
  <c r="K6525" i="6"/>
  <c r="K6610" i="6"/>
  <c r="K6611" i="6"/>
  <c r="K5083" i="6"/>
  <c r="K6356" i="6"/>
  <c r="K6357" i="6"/>
  <c r="K5730" i="6"/>
  <c r="K8681" i="6"/>
  <c r="K8682" i="6"/>
  <c r="K8683" i="6"/>
  <c r="K2411" i="6"/>
  <c r="K5802" i="6"/>
  <c r="K4567" i="6"/>
  <c r="K4568" i="6"/>
  <c r="K375" i="6"/>
  <c r="K7388" i="6"/>
  <c r="K4531" i="6"/>
  <c r="K4532" i="6"/>
  <c r="K9616" i="6"/>
  <c r="K6511" i="6"/>
  <c r="K6512" i="6"/>
  <c r="K8566" i="6"/>
  <c r="K5762" i="6"/>
  <c r="K5763" i="6"/>
  <c r="K1502" i="6"/>
  <c r="K1503" i="6"/>
  <c r="K918" i="6"/>
  <c r="K7937" i="6"/>
  <c r="K7938" i="6"/>
  <c r="K4447" i="6"/>
  <c r="K4264" i="6"/>
  <c r="K4265" i="6"/>
  <c r="K6049" i="6"/>
  <c r="K4379" i="6"/>
  <c r="K1095" i="6"/>
  <c r="K7305" i="6"/>
  <c r="K7306" i="6"/>
  <c r="K7432" i="6"/>
  <c r="K7433" i="6"/>
  <c r="K7434" i="6"/>
  <c r="K7435" i="6"/>
  <c r="K9644" i="6"/>
  <c r="K1112" i="6"/>
  <c r="K1113" i="6"/>
  <c r="K1114" i="6"/>
  <c r="K6497" i="6"/>
  <c r="K6498" i="6"/>
  <c r="K6499" i="6"/>
  <c r="K6500" i="6"/>
  <c r="K6501" i="6"/>
  <c r="K6502" i="6"/>
  <c r="K7488" i="6"/>
  <c r="K7489" i="6"/>
  <c r="K7490" i="6"/>
  <c r="K8694" i="6"/>
  <c r="K8695" i="6"/>
  <c r="K8696" i="6"/>
  <c r="K8697" i="6"/>
  <c r="K5784" i="6"/>
  <c r="K3237" i="6"/>
  <c r="K3238" i="6"/>
  <c r="K3239" i="6"/>
  <c r="K3240" i="6"/>
  <c r="K5139" i="6"/>
  <c r="K5140" i="6"/>
  <c r="K2932" i="6"/>
  <c r="K553" i="6"/>
  <c r="K3709" i="6"/>
  <c r="K4695" i="6"/>
  <c r="K4696" i="6"/>
  <c r="K6251" i="6"/>
  <c r="K2418" i="6"/>
  <c r="K1623" i="6"/>
  <c r="K5594" i="6"/>
  <c r="K5595" i="6"/>
  <c r="K2394" i="6"/>
  <c r="K2395" i="6"/>
  <c r="K7006" i="6"/>
  <c r="K5495" i="6"/>
  <c r="K5496" i="6"/>
  <c r="K5497" i="6"/>
  <c r="K9914" i="6"/>
  <c r="K9915" i="6"/>
  <c r="K9020" i="6"/>
  <c r="K1225" i="6"/>
  <c r="K4517" i="6"/>
  <c r="K2442" i="6"/>
  <c r="K2443" i="6"/>
  <c r="K2444" i="6"/>
  <c r="K6825" i="6"/>
  <c r="K5837" i="6"/>
  <c r="K5838" i="6"/>
  <c r="K5839" i="6"/>
  <c r="K9455" i="6"/>
  <c r="K9456" i="6"/>
  <c r="K6779" i="6"/>
  <c r="K6780" i="6"/>
  <c r="K6781" i="6"/>
  <c r="K4770" i="6"/>
  <c r="K9933" i="6"/>
  <c r="K9161" i="6"/>
  <c r="K9162" i="6"/>
  <c r="K9163" i="6"/>
  <c r="K4740" i="6"/>
  <c r="K4741" i="6"/>
  <c r="K3565" i="6"/>
  <c r="K3566" i="6"/>
  <c r="K7409" i="6"/>
  <c r="K7410" i="6"/>
  <c r="K5012" i="6"/>
  <c r="K5013" i="6"/>
  <c r="K5014" i="6"/>
  <c r="K5626" i="6"/>
  <c r="K5627" i="6"/>
  <c r="K3661" i="6"/>
  <c r="K3662" i="6"/>
  <c r="K3663" i="6"/>
  <c r="K3664" i="6"/>
  <c r="K2277" i="6"/>
  <c r="K2278" i="6"/>
  <c r="K5613" i="6"/>
  <c r="K3855" i="6"/>
  <c r="K3856" i="6"/>
  <c r="K1862" i="6"/>
  <c r="K1863" i="6"/>
  <c r="K1864" i="6"/>
  <c r="K1865" i="6"/>
  <c r="K1866" i="6"/>
  <c r="K1867" i="6"/>
  <c r="K1868" i="6"/>
  <c r="K1869" i="6"/>
  <c r="K7067" i="6"/>
  <c r="K7068" i="6"/>
  <c r="K7069" i="6"/>
  <c r="K7070" i="6"/>
  <c r="K7071" i="6"/>
  <c r="K6526" i="6"/>
  <c r="K6527" i="6"/>
  <c r="K8283" i="6"/>
  <c r="K8284" i="6"/>
  <c r="K9543" i="6"/>
  <c r="K9544" i="6"/>
  <c r="K9545" i="6"/>
  <c r="K9546" i="6"/>
  <c r="K4130" i="6"/>
  <c r="K4131" i="6"/>
  <c r="K4045" i="6"/>
  <c r="K4046" i="6"/>
  <c r="K3665" i="6"/>
  <c r="K5435" i="6"/>
  <c r="K5436" i="6"/>
  <c r="K1889" i="6"/>
  <c r="K1890" i="6"/>
  <c r="K239" i="6"/>
  <c r="K240" i="6"/>
  <c r="K7828" i="6"/>
  <c r="K8219" i="6"/>
  <c r="K8220" i="6"/>
  <c r="K1226" i="6"/>
  <c r="K3777" i="6"/>
  <c r="K554" i="6"/>
  <c r="K701" i="6"/>
  <c r="K7088" i="6"/>
  <c r="K7089" i="6"/>
  <c r="K1096" i="6"/>
  <c r="K1097" i="6"/>
  <c r="K1098" i="6"/>
  <c r="K864" i="6"/>
  <c r="K865" i="6"/>
  <c r="K866" i="6"/>
  <c r="K867" i="6"/>
  <c r="K2921" i="6"/>
  <c r="K8567" i="6"/>
  <c r="K1954" i="6"/>
  <c r="K1955" i="6"/>
  <c r="K8067" i="6"/>
  <c r="K4569" i="6"/>
  <c r="K4570" i="6"/>
  <c r="K4571" i="6"/>
  <c r="K4572" i="6"/>
  <c r="K4573" i="6"/>
  <c r="K4574" i="6"/>
  <c r="K3123" i="6"/>
  <c r="K967" i="6"/>
  <c r="K968" i="6"/>
  <c r="K969" i="6"/>
  <c r="K9292" i="6"/>
  <c r="K9293" i="6"/>
  <c r="K9294" i="6"/>
  <c r="K9295" i="6"/>
  <c r="K2429" i="6"/>
  <c r="K2430" i="6"/>
  <c r="K3938" i="6"/>
  <c r="K3939" i="6"/>
  <c r="K3640" i="6"/>
  <c r="K3050" i="6"/>
  <c r="K1318" i="6"/>
  <c r="K1319" i="6"/>
  <c r="K9895" i="6"/>
  <c r="K9896" i="6"/>
  <c r="K9897" i="6"/>
  <c r="K9898" i="6"/>
  <c r="K9899" i="6"/>
  <c r="K9900" i="6"/>
  <c r="K769" i="6"/>
  <c r="K1667" i="6"/>
  <c r="K6664" i="6"/>
  <c r="K6665" i="6"/>
  <c r="K555" i="6"/>
  <c r="K556" i="6"/>
  <c r="K9901" i="6"/>
  <c r="K6766" i="6"/>
  <c r="K6767" i="6"/>
  <c r="K1760" i="6"/>
  <c r="K1761" i="6"/>
  <c r="K5317" i="6"/>
  <c r="K5318" i="6"/>
  <c r="K1668" i="6"/>
  <c r="K8719" i="6"/>
  <c r="K5239" i="6"/>
  <c r="K5240" i="6"/>
  <c r="K461" i="6"/>
  <c r="K462" i="6"/>
  <c r="K463" i="6"/>
  <c r="K4335" i="6"/>
  <c r="K1504" i="6"/>
  <c r="K3328" i="6"/>
  <c r="K1669" i="6"/>
  <c r="K8417" i="6"/>
  <c r="K6333" i="6"/>
  <c r="K2217" i="6"/>
  <c r="K2218" i="6"/>
  <c r="K478" i="6"/>
  <c r="K9612" i="6"/>
  <c r="K8819" i="6"/>
  <c r="K8820" i="6"/>
  <c r="K3051" i="6"/>
  <c r="K670" i="6"/>
  <c r="K2396" i="6"/>
  <c r="K2397" i="6"/>
  <c r="K7643" i="6"/>
  <c r="K7644" i="6"/>
  <c r="K7645" i="6"/>
  <c r="K7646" i="6"/>
  <c r="K7647" i="6"/>
  <c r="K7648" i="6"/>
  <c r="K7649" i="6"/>
  <c r="K7650" i="6"/>
  <c r="K7651" i="6"/>
  <c r="K6830" i="6"/>
  <c r="K9743" i="6"/>
  <c r="K9744" i="6"/>
  <c r="K9745" i="6"/>
  <c r="K9746" i="6"/>
  <c r="K4649" i="6"/>
  <c r="K3017" i="6"/>
  <c r="K3018" i="6"/>
  <c r="K6439" i="6"/>
  <c r="K6440" i="6"/>
  <c r="K5536" i="6"/>
  <c r="K5537" i="6"/>
  <c r="K3072" i="6"/>
  <c r="K1991" i="6"/>
  <c r="K1992" i="6"/>
  <c r="K1993" i="6"/>
  <c r="K4006" i="6"/>
  <c r="K4007" i="6"/>
  <c r="K1320" i="6"/>
  <c r="K1321" i="6"/>
  <c r="K1322" i="6"/>
  <c r="K1586" i="6"/>
  <c r="K1587" i="6"/>
  <c r="K1588" i="6"/>
  <c r="K6252" i="6"/>
  <c r="K6438" i="6"/>
  <c r="K4242" i="6"/>
  <c r="K1505" i="6"/>
  <c r="K1506" i="6"/>
  <c r="K2609" i="6"/>
  <c r="K2610" i="6"/>
  <c r="K1431" i="6"/>
  <c r="K8654" i="6"/>
  <c r="K8655" i="6"/>
  <c r="K8656" i="6"/>
  <c r="K8657" i="6"/>
  <c r="K8658" i="6"/>
  <c r="K5656" i="6"/>
  <c r="K3099" i="6"/>
  <c r="K3100" i="6"/>
  <c r="K3101" i="6"/>
  <c r="K3102" i="6"/>
  <c r="K3103" i="6"/>
  <c r="K3414" i="6"/>
  <c r="K3415" i="6"/>
  <c r="K4310" i="6"/>
  <c r="K4311" i="6"/>
  <c r="K1300" i="6"/>
  <c r="K1301" i="6"/>
  <c r="K6214" i="6"/>
  <c r="K6215" i="6"/>
  <c r="K6216" i="6"/>
  <c r="K5831" i="6"/>
  <c r="K5832" i="6"/>
  <c r="K5833" i="6"/>
  <c r="K5834" i="6"/>
  <c r="K2902" i="6"/>
  <c r="K2903" i="6"/>
  <c r="K2904" i="6"/>
  <c r="K2905" i="6"/>
  <c r="K9077" i="6"/>
  <c r="K9418" i="6"/>
  <c r="K9419" i="6"/>
  <c r="K5531" i="6"/>
  <c r="K807" i="6"/>
  <c r="K7461" i="6"/>
  <c r="K7462" i="6"/>
  <c r="K7463" i="6"/>
  <c r="K2560" i="6"/>
  <c r="K5153" i="6"/>
  <c r="K6057" i="6"/>
  <c r="K68" i="6"/>
  <c r="K180" i="6"/>
  <c r="K5324" i="6"/>
  <c r="K8098" i="6"/>
  <c r="K8099" i="6"/>
  <c r="K8100" i="6"/>
  <c r="K8101" i="6"/>
  <c r="K8102" i="6"/>
  <c r="K1848" i="6"/>
  <c r="K1722" i="6"/>
  <c r="K3241" i="6"/>
  <c r="K3242" i="6"/>
  <c r="K3243" i="6"/>
  <c r="K3244" i="6"/>
  <c r="K7345" i="6"/>
  <c r="K2979" i="6"/>
  <c r="K6584" i="6"/>
  <c r="K8857" i="6"/>
  <c r="K8858" i="6"/>
  <c r="K8859" i="6"/>
  <c r="K8860" i="6"/>
  <c r="K8861" i="6"/>
  <c r="K8862" i="6"/>
  <c r="K3904" i="6"/>
  <c r="K6869" i="6"/>
  <c r="K9345" i="6"/>
  <c r="K4731" i="6"/>
  <c r="K4732" i="6"/>
  <c r="K2740" i="6"/>
  <c r="K9819" i="6"/>
  <c r="K9820" i="6"/>
  <c r="K1344" i="6"/>
  <c r="K1345" i="6"/>
  <c r="K264" i="6"/>
  <c r="K265" i="6"/>
  <c r="K5676" i="6"/>
  <c r="K7955" i="6"/>
  <c r="K4266" i="6"/>
  <c r="K6620" i="6"/>
  <c r="K6621" i="6"/>
  <c r="K6622" i="6"/>
  <c r="K8627" i="6"/>
  <c r="K8628" i="6"/>
  <c r="K1207" i="6"/>
  <c r="K1208" i="6"/>
  <c r="K9211" i="6"/>
  <c r="K9212" i="6"/>
  <c r="K9213" i="6"/>
  <c r="K9214" i="6"/>
  <c r="K8934" i="6"/>
  <c r="K4391" i="6"/>
  <c r="K8304" i="6"/>
  <c r="K9536" i="6"/>
  <c r="K7016" i="6"/>
  <c r="K7017" i="6"/>
  <c r="K7346" i="6"/>
  <c r="K7073" i="6"/>
  <c r="K7074" i="6"/>
  <c r="K7075" i="6"/>
  <c r="K7076" i="6"/>
  <c r="K6768" i="6"/>
  <c r="K2412" i="6"/>
  <c r="K1905" i="6"/>
  <c r="K8700" i="6"/>
  <c r="K9485" i="6"/>
  <c r="K8045" i="6"/>
  <c r="K2785" i="6"/>
  <c r="K2786" i="6"/>
  <c r="K7880" i="6"/>
  <c r="K7464" i="6"/>
  <c r="K4320" i="6"/>
  <c r="K2406" i="6"/>
  <c r="K4380" i="6"/>
  <c r="K8980" i="6"/>
  <c r="K2351" i="6"/>
  <c r="K6714" i="6"/>
  <c r="K6715" i="6"/>
  <c r="K6716" i="6"/>
  <c r="K6717" i="6"/>
  <c r="K5071" i="6"/>
  <c r="K2407" i="6"/>
  <c r="K2408" i="6"/>
  <c r="K8721" i="6"/>
  <c r="K8722" i="6"/>
  <c r="K8432" i="6"/>
  <c r="K8659" i="6"/>
  <c r="K534" i="6"/>
  <c r="K9871" i="6"/>
  <c r="K8112" i="6"/>
  <c r="K3817" i="6"/>
  <c r="K843" i="6"/>
  <c r="K844" i="6"/>
  <c r="K845" i="6"/>
  <c r="K846" i="6"/>
  <c r="K847" i="6"/>
  <c r="K848" i="6"/>
  <c r="K849" i="6"/>
  <c r="K850" i="6"/>
  <c r="K7447" i="6"/>
  <c r="K7448" i="6"/>
  <c r="K7449" i="6"/>
  <c r="K7450" i="6"/>
  <c r="K9003" i="6"/>
  <c r="K9004" i="6"/>
  <c r="K9005" i="6"/>
  <c r="K835" i="6"/>
  <c r="K7340" i="6"/>
  <c r="K9221" i="6"/>
  <c r="K3641" i="6"/>
  <c r="K3642" i="6"/>
  <c r="K1115" i="6"/>
  <c r="K241" i="6"/>
  <c r="K6706" i="6"/>
  <c r="K4753" i="6"/>
  <c r="K3294" i="6"/>
  <c r="K3295" i="6"/>
  <c r="K808" i="6"/>
  <c r="K5897" i="6"/>
  <c r="K5898" i="6"/>
  <c r="K5319" i="6"/>
  <c r="K5320" i="6"/>
  <c r="K851" i="6"/>
  <c r="K852" i="6"/>
  <c r="K853" i="6"/>
  <c r="K5241" i="6"/>
  <c r="K6358" i="6"/>
  <c r="K5429" i="6"/>
  <c r="K5430" i="6"/>
  <c r="K4153" i="6"/>
  <c r="K4154" i="6"/>
  <c r="K9688" i="6"/>
  <c r="K9689" i="6"/>
  <c r="K9690" i="6"/>
  <c r="K9691" i="6"/>
  <c r="K4752" i="6"/>
  <c r="K8179" i="6"/>
  <c r="K2376" i="6"/>
  <c r="K4155" i="6"/>
  <c r="K9821" i="6"/>
  <c r="K9883" i="6"/>
  <c r="K7040" i="6"/>
  <c r="K7041" i="6"/>
  <c r="K7042" i="6"/>
  <c r="K2553" i="6"/>
  <c r="K5803" i="6"/>
  <c r="K8146" i="6"/>
  <c r="K8147" i="6"/>
  <c r="K8148" i="6"/>
  <c r="K351" i="6"/>
  <c r="K352" i="6"/>
  <c r="K353" i="6"/>
  <c r="K354" i="6"/>
  <c r="K355" i="6"/>
  <c r="K2885" i="6"/>
  <c r="K2079" i="6"/>
  <c r="K979" i="6"/>
  <c r="K4074" i="6"/>
  <c r="K4075" i="6"/>
  <c r="K4076" i="6"/>
  <c r="K4077" i="6"/>
  <c r="K2279" i="6"/>
  <c r="K4279" i="6"/>
  <c r="K1589" i="6"/>
  <c r="K1590" i="6"/>
  <c r="K7538" i="6"/>
  <c r="K7142" i="6"/>
  <c r="K7143" i="6"/>
  <c r="K7144" i="6"/>
  <c r="K7145" i="6"/>
  <c r="K8619" i="6"/>
  <c r="K8620" i="6"/>
  <c r="K5049" i="6"/>
  <c r="K5050" i="6"/>
  <c r="K5051" i="6"/>
  <c r="K7573" i="6"/>
  <c r="K6448" i="6"/>
  <c r="K7457" i="6"/>
  <c r="K4321" i="6"/>
  <c r="K6253" i="6"/>
  <c r="K6254" i="6"/>
  <c r="K6194" i="6"/>
  <c r="K8671" i="6"/>
  <c r="K5372" i="6"/>
  <c r="K5373" i="6"/>
  <c r="K5374" i="6"/>
  <c r="K5375" i="6"/>
  <c r="K5376" i="6"/>
  <c r="K5377" i="6"/>
  <c r="K7436" i="6"/>
  <c r="K9720" i="6"/>
  <c r="K9721" i="6"/>
  <c r="K9722" i="6"/>
  <c r="K2098" i="6"/>
  <c r="K6782" i="6"/>
  <c r="K6783" i="6"/>
  <c r="K6784" i="6"/>
  <c r="K6785" i="6"/>
  <c r="K6786" i="6"/>
  <c r="K7097" i="6"/>
  <c r="K7480" i="6"/>
  <c r="K7481" i="6"/>
  <c r="K7482" i="6"/>
  <c r="K1470" i="6"/>
  <c r="K1471" i="6"/>
  <c r="K1472" i="6"/>
  <c r="K1473" i="6"/>
  <c r="K5128" i="6"/>
  <c r="K2176" i="6"/>
  <c r="K1725" i="6"/>
  <c r="K4650" i="6"/>
  <c r="K3829" i="6"/>
  <c r="K2712" i="6"/>
  <c r="K1956" i="6"/>
  <c r="K9537" i="6"/>
  <c r="K9538" i="6"/>
  <c r="K4790" i="6"/>
  <c r="K4791" i="6"/>
  <c r="K1474" i="6"/>
  <c r="K1475" i="6"/>
  <c r="K3200" i="6"/>
  <c r="K3201" i="6"/>
  <c r="K3202" i="6"/>
  <c r="K6831" i="6"/>
  <c r="K7674" i="6"/>
  <c r="K2554" i="6"/>
  <c r="K4533" i="6"/>
  <c r="K9514" i="6"/>
  <c r="K5069" i="6"/>
  <c r="K6528" i="6"/>
  <c r="K868" i="6"/>
  <c r="K869" i="6"/>
  <c r="K356" i="6"/>
  <c r="K357" i="6"/>
  <c r="K5297" i="6"/>
  <c r="K5298" i="6"/>
  <c r="K981" i="6"/>
  <c r="K4366" i="6"/>
  <c r="K8488" i="6"/>
  <c r="K8489" i="6"/>
  <c r="K8490" i="6"/>
  <c r="K4674" i="6"/>
  <c r="K686" i="6"/>
  <c r="K687" i="6"/>
  <c r="K688" i="6"/>
  <c r="K8799" i="6"/>
  <c r="K8800" i="6"/>
  <c r="K8801" i="6"/>
  <c r="K2147" i="6"/>
  <c r="K2148" i="6"/>
  <c r="K2149" i="6"/>
  <c r="K1323" i="6"/>
  <c r="K8365" i="6"/>
  <c r="K9973" i="6"/>
  <c r="K9974" i="6"/>
  <c r="K5175" i="6"/>
  <c r="K5176" i="6"/>
  <c r="K3118" i="6"/>
  <c r="K8684" i="6"/>
  <c r="K8685" i="6"/>
  <c r="K8686" i="6"/>
  <c r="K8418" i="6"/>
  <c r="K8419" i="6"/>
  <c r="K753" i="6"/>
  <c r="K7951" i="6"/>
  <c r="K9837" i="6"/>
  <c r="K9838" i="6"/>
  <c r="K9839" i="6"/>
  <c r="K9840" i="6"/>
  <c r="K2320" i="6"/>
  <c r="K2321" i="6"/>
  <c r="K2322" i="6"/>
  <c r="K8397" i="6"/>
  <c r="K8398" i="6"/>
  <c r="K3710" i="6"/>
  <c r="K3711" i="6"/>
  <c r="K3712" i="6"/>
  <c r="K3713" i="6"/>
  <c r="K3203" i="6"/>
  <c r="K3205" i="6"/>
  <c r="K8825" i="6"/>
  <c r="K8826" i="6"/>
  <c r="K8827" i="6"/>
  <c r="K8828" i="6"/>
  <c r="K9741" i="6"/>
  <c r="K5141" i="6"/>
  <c r="K5142" i="6"/>
  <c r="K5143" i="6"/>
  <c r="K1690" i="6"/>
  <c r="K6138" i="6"/>
  <c r="K689" i="6"/>
  <c r="K690" i="6"/>
  <c r="K5419" i="6"/>
  <c r="K5420" i="6"/>
  <c r="K2801" i="6"/>
  <c r="K7098" i="6"/>
  <c r="K724" i="6"/>
  <c r="K3406" i="6"/>
  <c r="K3407" i="6"/>
  <c r="K9222" i="6"/>
  <c r="K5356" i="6"/>
  <c r="K8302" i="6"/>
  <c r="K5459" i="6"/>
  <c r="K5460" i="6"/>
  <c r="K5940" i="6"/>
  <c r="K5941" i="6"/>
  <c r="K219" i="6"/>
  <c r="K220" i="6"/>
  <c r="K221" i="6"/>
  <c r="K222" i="6"/>
  <c r="K3303" i="6"/>
  <c r="K2377" i="6"/>
  <c r="K1227" i="6"/>
  <c r="K2205" i="6"/>
  <c r="K2206" i="6"/>
  <c r="K2794" i="6"/>
  <c r="K6424" i="6"/>
  <c r="K7018" i="6"/>
  <c r="K1302" i="6"/>
  <c r="K1303" i="6"/>
  <c r="K3520" i="6"/>
  <c r="K9399" i="6"/>
  <c r="K5669" i="6"/>
  <c r="K196" i="6"/>
  <c r="K197" i="6"/>
  <c r="K198" i="6"/>
  <c r="K4047" i="6"/>
  <c r="K1906" i="6"/>
  <c r="K1907" i="6"/>
  <c r="K1908" i="6"/>
  <c r="K1060" i="6"/>
  <c r="K4109" i="6"/>
  <c r="K4110" i="6"/>
  <c r="K4111" i="6"/>
  <c r="K4112" i="6"/>
  <c r="K8533" i="6"/>
  <c r="K8534" i="6"/>
  <c r="K8535" i="6"/>
  <c r="K8536" i="6"/>
  <c r="K8537" i="6"/>
  <c r="K3961" i="6"/>
  <c r="K4733" i="6"/>
  <c r="K5200" i="6"/>
  <c r="K5201" i="6"/>
  <c r="K754" i="6"/>
  <c r="K4322" i="6"/>
  <c r="K5764" i="6"/>
  <c r="K5765" i="6"/>
  <c r="K8108" i="6"/>
  <c r="K6174" i="6"/>
  <c r="K1419" i="6"/>
  <c r="K427" i="6"/>
  <c r="K428" i="6"/>
  <c r="K429" i="6"/>
  <c r="K8781" i="6"/>
  <c r="K8782" i="6"/>
  <c r="K702" i="6"/>
  <c r="K9079" i="6"/>
  <c r="K9080" i="6"/>
  <c r="K9081" i="6"/>
  <c r="K8399" i="6"/>
  <c r="K7302" i="6"/>
  <c r="K2955" i="6"/>
  <c r="K2956" i="6"/>
  <c r="K2957" i="6"/>
  <c r="K2958" i="6"/>
  <c r="K6488" i="6"/>
  <c r="K492" i="6"/>
  <c r="K5072" i="6"/>
  <c r="K3229" i="6"/>
  <c r="K557" i="6"/>
  <c r="K558" i="6"/>
  <c r="K8491" i="6"/>
  <c r="K8492" i="6"/>
  <c r="K5708" i="6"/>
  <c r="K4175" i="6"/>
  <c r="K4176" i="6"/>
  <c r="K4971" i="6"/>
  <c r="K2846" i="6"/>
  <c r="K2847" i="6"/>
  <c r="K2848" i="6"/>
  <c r="K2849" i="6"/>
  <c r="K2850" i="6"/>
  <c r="K2851" i="6"/>
  <c r="K4043" i="6"/>
  <c r="K870" i="6"/>
  <c r="K9888" i="6"/>
  <c r="K9889" i="6"/>
  <c r="K9890" i="6"/>
  <c r="K9383" i="6"/>
  <c r="K3052" i="6"/>
  <c r="K3053" i="6"/>
  <c r="K298" i="6"/>
  <c r="K337" i="6"/>
  <c r="K3750" i="6"/>
  <c r="K3751" i="6"/>
  <c r="K3752" i="6"/>
  <c r="K4959" i="6"/>
  <c r="K5002" i="6"/>
  <c r="K9195" i="6"/>
  <c r="K9196" i="6"/>
  <c r="K9197" i="6"/>
  <c r="K9198" i="6"/>
  <c r="K9199" i="6"/>
  <c r="K9200" i="6"/>
  <c r="K4393" i="6"/>
  <c r="K4394" i="6"/>
  <c r="K7451" i="6"/>
  <c r="K7452" i="6"/>
  <c r="K7453" i="6"/>
  <c r="K7542" i="6"/>
  <c r="K8538" i="6"/>
  <c r="K2852" i="6"/>
  <c r="K2853" i="6"/>
  <c r="K2854" i="6"/>
  <c r="K2855" i="6"/>
  <c r="K9502" i="6"/>
  <c r="K9503" i="6"/>
  <c r="K9504" i="6"/>
  <c r="K9505" i="6"/>
  <c r="K5269" i="6"/>
  <c r="K7970" i="6"/>
  <c r="K7971" i="6"/>
  <c r="K7972" i="6"/>
  <c r="K7973" i="6"/>
  <c r="K7974" i="6"/>
  <c r="K1248" i="6"/>
  <c r="K7205" i="6"/>
  <c r="K7206" i="6"/>
  <c r="K7207" i="6"/>
  <c r="K4113" i="6"/>
  <c r="K4114" i="6"/>
  <c r="K1935" i="6"/>
  <c r="K1981" i="6"/>
  <c r="K8528" i="6"/>
  <c r="K8529" i="6"/>
  <c r="K3694" i="6"/>
  <c r="K3695" i="6"/>
  <c r="K3696" i="6"/>
  <c r="K3697" i="6"/>
  <c r="K7411" i="6"/>
  <c r="K7412" i="6"/>
  <c r="K7413" i="6"/>
  <c r="K7414" i="6"/>
  <c r="K7415" i="6"/>
  <c r="K7416" i="6"/>
  <c r="K7417" i="6"/>
  <c r="K9099" i="6"/>
  <c r="K9100" i="6"/>
  <c r="K9101" i="6"/>
  <c r="K9102" i="6"/>
  <c r="K9103" i="6"/>
  <c r="K2219" i="6"/>
  <c r="K2220" i="6"/>
  <c r="K2013" i="6"/>
  <c r="K8164" i="6"/>
  <c r="K8165" i="6"/>
  <c r="K9518" i="6"/>
  <c r="K1476" i="6"/>
  <c r="K4182" i="6"/>
  <c r="K4183" i="6"/>
  <c r="K4280" i="6"/>
  <c r="K4281" i="6"/>
  <c r="K4282" i="6"/>
  <c r="K4283" i="6"/>
  <c r="K4284" i="6"/>
  <c r="K4285" i="6"/>
  <c r="K4286" i="6"/>
  <c r="K9438" i="6"/>
  <c r="K9439" i="6"/>
  <c r="K9440" i="6"/>
  <c r="K1670" i="6"/>
  <c r="K1671" i="6"/>
  <c r="K1672" i="6"/>
  <c r="K9645" i="6"/>
  <c r="K5386" i="6"/>
  <c r="K5387" i="6"/>
  <c r="K5388" i="6"/>
  <c r="K5389" i="6"/>
  <c r="K2221" i="6"/>
  <c r="K2222" i="6"/>
  <c r="K8530" i="6"/>
  <c r="K7766" i="6"/>
  <c r="K3268" i="6"/>
  <c r="K3269" i="6"/>
  <c r="K3270" i="6"/>
  <c r="K3271" i="6"/>
  <c r="K3272" i="6"/>
  <c r="K3273" i="6"/>
  <c r="K3274" i="6"/>
  <c r="K3275" i="6"/>
  <c r="K7767" i="6"/>
  <c r="K7768" i="6"/>
  <c r="K8596" i="6"/>
  <c r="K8597" i="6"/>
  <c r="K8598" i="6"/>
  <c r="K1155" i="6"/>
  <c r="K1156" i="6"/>
  <c r="K3534" i="6"/>
  <c r="K4323" i="6"/>
  <c r="K5917" i="6"/>
  <c r="K2697" i="6"/>
  <c r="K2698" i="6"/>
  <c r="K2699" i="6"/>
  <c r="K4686" i="6"/>
  <c r="K7465" i="6"/>
  <c r="K9113" i="6"/>
  <c r="K9114" i="6"/>
  <c r="K9701" i="6"/>
  <c r="K9702" i="6"/>
  <c r="K9703" i="6"/>
  <c r="K9934" i="6"/>
  <c r="K1116" i="6"/>
  <c r="K7132" i="6"/>
  <c r="K2922" i="6"/>
  <c r="K4806" i="6"/>
  <c r="K4807" i="6"/>
  <c r="K4808" i="6"/>
  <c r="K4809" i="6"/>
  <c r="K4810" i="6"/>
  <c r="K8802" i="6"/>
  <c r="K9388" i="6"/>
  <c r="K5144" i="6"/>
  <c r="K5145" i="6"/>
  <c r="K9736" i="6"/>
  <c r="K1762" i="6"/>
  <c r="K1763" i="6"/>
  <c r="K1764" i="6"/>
  <c r="K8468" i="6"/>
  <c r="K8469" i="6"/>
  <c r="K6899" i="6"/>
  <c r="K6900" i="6"/>
  <c r="K6901" i="6"/>
  <c r="K6902" i="6"/>
  <c r="K6903" i="6"/>
  <c r="K6904" i="6"/>
  <c r="K9692" i="6"/>
  <c r="K6652" i="6"/>
  <c r="K6653" i="6"/>
  <c r="K3181" i="6"/>
  <c r="K3182" i="6"/>
  <c r="K3183" i="6"/>
  <c r="K3184" i="6"/>
  <c r="K6787" i="6"/>
  <c r="K5628" i="6"/>
  <c r="K5629" i="6"/>
  <c r="K8353" i="6"/>
  <c r="K2573" i="6"/>
  <c r="K7795" i="6"/>
  <c r="K7796" i="6"/>
  <c r="K7797" i="6"/>
  <c r="K7798" i="6"/>
  <c r="K7799" i="6"/>
  <c r="K4534" i="6"/>
  <c r="K4535" i="6"/>
  <c r="K6425" i="6"/>
  <c r="K6426" i="6"/>
  <c r="K6427" i="6"/>
  <c r="K9286" i="6"/>
  <c r="K5532" i="6"/>
  <c r="K5533" i="6"/>
  <c r="K2186" i="6"/>
  <c r="K5166" i="6"/>
  <c r="K3490" i="6"/>
  <c r="K3491" i="6"/>
  <c r="K3492" i="6"/>
  <c r="K559" i="6"/>
  <c r="K8050" i="6"/>
  <c r="K8051" i="6"/>
  <c r="K7690" i="6"/>
  <c r="K9859" i="6"/>
  <c r="K9860" i="6"/>
  <c r="K2364" i="6"/>
  <c r="K2365" i="6"/>
  <c r="K2366" i="6"/>
  <c r="K2367" i="6"/>
  <c r="K2368" i="6"/>
  <c r="K6058" i="6"/>
  <c r="K6059" i="6"/>
  <c r="K6060" i="6"/>
  <c r="K6061" i="6"/>
  <c r="K8493" i="6"/>
  <c r="K8494" i="6"/>
  <c r="K8495" i="6"/>
  <c r="K1157" i="6"/>
  <c r="K1432" i="6"/>
  <c r="K7811" i="6"/>
  <c r="K7812" i="6"/>
  <c r="K7176" i="6"/>
  <c r="K3598" i="6"/>
  <c r="K3599" i="6"/>
  <c r="K3600" i="6"/>
  <c r="K242" i="6"/>
  <c r="K243" i="6"/>
  <c r="K244" i="6"/>
  <c r="K7307" i="6"/>
  <c r="K7308" i="6"/>
  <c r="K4436" i="6"/>
  <c r="K3578" i="6"/>
  <c r="K3579" i="6"/>
  <c r="K3580" i="6"/>
  <c r="K3581" i="6"/>
  <c r="K3582" i="6"/>
  <c r="K3583" i="6"/>
  <c r="K3584" i="6"/>
  <c r="K6962" i="6"/>
  <c r="K1891" i="6"/>
  <c r="K4324" i="6"/>
  <c r="K4325" i="6"/>
  <c r="K7511" i="6"/>
  <c r="K7512" i="6"/>
  <c r="K4243" i="6"/>
  <c r="K671" i="6"/>
  <c r="K672" i="6"/>
  <c r="K9935" i="6"/>
  <c r="K3060" i="6"/>
  <c r="K3061" i="6"/>
  <c r="K3062" i="6"/>
  <c r="K2590" i="6"/>
  <c r="K3941" i="6"/>
  <c r="B795" i="5" l="1" a="1"/>
  <c r="B795" i="5" s="1"/>
  <c r="B787" i="5" a="1"/>
  <c r="B787" i="5" s="1"/>
  <c r="B794" i="5" a="1"/>
  <c r="B794" i="5" s="1"/>
  <c r="B790" i="5" a="1"/>
  <c r="B790" i="5" s="1"/>
  <c r="B786" i="5" a="1"/>
  <c r="B786" i="5" s="1"/>
  <c r="B782" i="5" a="1"/>
  <c r="B782" i="5" s="1"/>
  <c r="B778" i="5" a="1"/>
  <c r="B778" i="5" s="1"/>
  <c r="B774" i="5" a="1"/>
  <c r="B774" i="5" s="1"/>
  <c r="B770" i="5" a="1"/>
  <c r="B770" i="5" s="1"/>
  <c r="B766" i="5" a="1"/>
  <c r="B766" i="5" s="1"/>
  <c r="B762" i="5" a="1"/>
  <c r="B762" i="5" s="1"/>
  <c r="B758" i="5" a="1"/>
  <c r="B758" i="5" s="1"/>
  <c r="B754" i="5" a="1"/>
  <c r="B754" i="5" s="1"/>
  <c r="B750" i="5" a="1"/>
  <c r="B750" i="5" s="1"/>
  <c r="B746" i="5" a="1"/>
  <c r="B746" i="5" s="1"/>
  <c r="B742" i="5" a="1"/>
  <c r="B742" i="5" s="1"/>
  <c r="B738" i="5" a="1"/>
  <c r="B738" i="5" s="1"/>
  <c r="B734" i="5" a="1"/>
  <c r="B734" i="5" s="1"/>
  <c r="B730" i="5" a="1"/>
  <c r="B730" i="5" s="1"/>
  <c r="B727" i="5" a="1"/>
  <c r="B727" i="5" s="1"/>
  <c r="B721" i="5" a="1"/>
  <c r="B721" i="5" s="1"/>
  <c r="B717" i="5" a="1"/>
  <c r="B717" i="5" s="1"/>
  <c r="B714" i="5" a="1"/>
  <c r="B714" i="5" s="1"/>
  <c r="B711" i="5" a="1"/>
  <c r="B711" i="5" s="1"/>
  <c r="B704" i="5" a="1"/>
  <c r="B704" i="5" s="1"/>
  <c r="B700" i="5" a="1"/>
  <c r="B700" i="5" s="1"/>
  <c r="B697" i="5" a="1"/>
  <c r="B697" i="5" s="1"/>
  <c r="B693" i="5" a="1"/>
  <c r="B693" i="5" s="1"/>
  <c r="B690" i="5" a="1"/>
  <c r="B690" i="5" s="1"/>
  <c r="B687" i="5" a="1"/>
  <c r="B687" i="5" s="1"/>
  <c r="B681" i="5" a="1"/>
  <c r="B681" i="5" s="1"/>
  <c r="B677" i="5" a="1"/>
  <c r="B677" i="5" s="1"/>
  <c r="B674" i="5" a="1"/>
  <c r="B674" i="5" s="1"/>
  <c r="B671" i="5" a="1"/>
  <c r="B671" i="5" s="1"/>
  <c r="B665" i="5" a="1"/>
  <c r="B665" i="5" s="1"/>
  <c r="B661" i="5" a="1"/>
  <c r="B661" i="5" s="1"/>
  <c r="B658" i="5" a="1"/>
  <c r="B658" i="5" s="1"/>
  <c r="B655" i="5" a="1"/>
  <c r="B655" i="5" s="1"/>
  <c r="B648" i="5" a="1"/>
  <c r="B648" i="5" s="1"/>
  <c r="B644" i="5" a="1"/>
  <c r="B644" i="5" s="1"/>
  <c r="B641" i="5" a="1"/>
  <c r="B641" i="5" s="1"/>
  <c r="B637" i="5" a="1"/>
  <c r="B637" i="5" s="1"/>
  <c r="B634" i="5" a="1"/>
  <c r="B634" i="5" s="1"/>
  <c r="B630" i="5" a="1"/>
  <c r="B630" i="5" s="1"/>
  <c r="B627" i="5" a="1"/>
  <c r="B627" i="5" s="1"/>
  <c r="B623" i="5" a="1"/>
  <c r="B623" i="5" s="1"/>
  <c r="B616" i="5" a="1"/>
  <c r="B616" i="5" s="1"/>
  <c r="B612" i="5" a="1"/>
  <c r="B612" i="5" s="1"/>
  <c r="B609" i="5" a="1"/>
  <c r="B609" i="5" s="1"/>
  <c r="B605" i="5" a="1"/>
  <c r="B605" i="5" s="1"/>
  <c r="B602" i="5" a="1"/>
  <c r="B602" i="5" s="1"/>
  <c r="B598" i="5" a="1"/>
  <c r="B598" i="5" s="1"/>
  <c r="B595" i="5" a="1"/>
  <c r="B595" i="5" s="1"/>
  <c r="B591" i="5" a="1"/>
  <c r="B591" i="5" s="1"/>
  <c r="B584" i="5" a="1"/>
  <c r="B584" i="5" s="1"/>
  <c r="B580" i="5" a="1"/>
  <c r="B580" i="5" s="1"/>
  <c r="B577" i="5" a="1"/>
  <c r="B577" i="5" s="1"/>
  <c r="B573" i="5" a="1"/>
  <c r="B573" i="5" s="1"/>
  <c r="C579" i="5" a="1"/>
  <c r="C579" i="5" s="1"/>
  <c r="B3" i="5" a="1"/>
  <c r="B3" i="5" s="1"/>
  <c r="B6" i="5" a="1"/>
  <c r="B6" i="5" s="1"/>
  <c r="B10" i="5" a="1"/>
  <c r="B10" i="5" s="1"/>
  <c r="B13" i="5" a="1"/>
  <c r="B13" i="5" s="1"/>
  <c r="B17" i="5" a="1"/>
  <c r="B17" i="5" s="1"/>
  <c r="B20" i="5" a="1"/>
  <c r="B20" i="5" s="1"/>
  <c r="B23" i="5" a="1"/>
  <c r="B23" i="5" s="1"/>
  <c r="B30" i="5" a="1"/>
  <c r="B30" i="5" s="1"/>
  <c r="B34" i="5" a="1"/>
  <c r="B34" i="5" s="1"/>
  <c r="B37" i="5" a="1"/>
  <c r="B37" i="5" s="1"/>
  <c r="B41" i="5" a="1"/>
  <c r="B41" i="5" s="1"/>
  <c r="B44" i="5" a="1"/>
  <c r="B44" i="5" s="1"/>
  <c r="B47" i="5" a="1"/>
  <c r="B47" i="5" s="1"/>
  <c r="B54" i="5" a="1"/>
  <c r="B54" i="5" s="1"/>
  <c r="B58" i="5" a="1"/>
  <c r="B58" i="5" s="1"/>
  <c r="B61" i="5" a="1"/>
  <c r="B61" i="5" s="1"/>
  <c r="B64" i="5" a="1"/>
  <c r="B64" i="5" s="1"/>
  <c r="B67" i="5" a="1"/>
  <c r="B67" i="5" s="1"/>
  <c r="B74" i="5" a="1"/>
  <c r="B74" i="5" s="1"/>
  <c r="B77" i="5" a="1"/>
  <c r="B77" i="5" s="1"/>
  <c r="B80" i="5" a="1"/>
  <c r="B80" i="5" s="1"/>
  <c r="B83" i="5" a="1"/>
  <c r="B83" i="5" s="1"/>
  <c r="B87" i="5" a="1"/>
  <c r="B87" i="5" s="1"/>
  <c r="B94" i="5" a="1"/>
  <c r="B94" i="5" s="1"/>
  <c r="B98" i="5" a="1"/>
  <c r="B98" i="5" s="1"/>
  <c r="B101" i="5" a="1"/>
  <c r="B101" i="5" s="1"/>
  <c r="B105" i="5" a="1"/>
  <c r="B105" i="5" s="1"/>
  <c r="B108" i="5" a="1"/>
  <c r="B108" i="5" s="1"/>
  <c r="B112" i="5" a="1"/>
  <c r="B112" i="5" s="1"/>
  <c r="B115" i="5" a="1"/>
  <c r="B115" i="5" s="1"/>
  <c r="B119" i="5" a="1"/>
  <c r="B119" i="5" s="1"/>
  <c r="B126" i="5" a="1"/>
  <c r="B126" i="5" s="1"/>
  <c r="B130" i="5" a="1"/>
  <c r="B130" i="5" s="1"/>
  <c r="B133" i="5" a="1"/>
  <c r="B133" i="5" s="1"/>
  <c r="B137" i="5" a="1"/>
  <c r="B137" i="5" s="1"/>
  <c r="B140" i="5" a="1"/>
  <c r="B140" i="5" s="1"/>
  <c r="B144" i="5" a="1"/>
  <c r="B144" i="5" s="1"/>
  <c r="B147" i="5" a="1"/>
  <c r="B147" i="5" s="1"/>
  <c r="B150" i="5" a="1"/>
  <c r="B150" i="5" s="1"/>
  <c r="B154" i="5" a="1"/>
  <c r="B154" i="5" s="1"/>
  <c r="B160" i="5" a="1"/>
  <c r="B160" i="5" s="1"/>
  <c r="B163" i="5" a="1"/>
  <c r="B163" i="5" s="1"/>
  <c r="B166" i="5" a="1"/>
  <c r="B166" i="5" s="1"/>
  <c r="B170" i="5" a="1"/>
  <c r="B170" i="5" s="1"/>
  <c r="B176" i="5" a="1"/>
  <c r="B176" i="5" s="1"/>
  <c r="B179" i="5" a="1"/>
  <c r="B179" i="5" s="1"/>
  <c r="B182" i="5" a="1"/>
  <c r="B182" i="5" s="1"/>
  <c r="B185" i="5" a="1"/>
  <c r="B185" i="5" s="1"/>
  <c r="B192" i="5" a="1"/>
  <c r="B192" i="5" s="1"/>
  <c r="B195" i="5" a="1"/>
  <c r="B195" i="5" s="1"/>
  <c r="B198" i="5" a="1"/>
  <c r="B198" i="5" s="1"/>
  <c r="B201" i="5" a="1"/>
  <c r="B201" i="5" s="1"/>
  <c r="B208" i="5" a="1"/>
  <c r="B208" i="5" s="1"/>
  <c r="B211" i="5" a="1"/>
  <c r="B211" i="5" s="1"/>
  <c r="B214" i="5" a="1"/>
  <c r="B214" i="5" s="1"/>
  <c r="B217" i="5" a="1"/>
  <c r="B217" i="5" s="1"/>
  <c r="B224" i="5" a="1"/>
  <c r="B224" i="5" s="1"/>
  <c r="B227" i="5" a="1"/>
  <c r="B227" i="5" s="1"/>
  <c r="B230" i="5" a="1"/>
  <c r="B230" i="5" s="1"/>
  <c r="B233" i="5" a="1"/>
  <c r="B233" i="5" s="1"/>
  <c r="B240" i="5" a="1"/>
  <c r="B240" i="5" s="1"/>
  <c r="B243" i="5" a="1"/>
  <c r="B243" i="5" s="1"/>
  <c r="B246" i="5" a="1"/>
  <c r="B246" i="5" s="1"/>
  <c r="B250" i="5" a="1"/>
  <c r="B250" i="5" s="1"/>
  <c r="B253" i="5" a="1"/>
  <c r="B253" i="5" s="1"/>
  <c r="B257" i="5" a="1"/>
  <c r="B257" i="5" s="1"/>
  <c r="B264" i="5" a="1"/>
  <c r="B264" i="5" s="1"/>
  <c r="B268" i="5" a="1"/>
  <c r="B268" i="5" s="1"/>
  <c r="B4" i="5" a="1"/>
  <c r="B4" i="5" s="1"/>
  <c r="B7" i="5" a="1"/>
  <c r="B7" i="5" s="1"/>
  <c r="B14" i="5" a="1"/>
  <c r="B14" i="5" s="1"/>
  <c r="B18" i="5" a="1"/>
  <c r="B18" i="5" s="1"/>
  <c r="B24" i="5" a="1"/>
  <c r="B24" i="5" s="1"/>
  <c r="B27" i="5" a="1"/>
  <c r="B27" i="5" s="1"/>
  <c r="B31" i="5" a="1"/>
  <c r="B31" i="5" s="1"/>
  <c r="B38" i="5" a="1"/>
  <c r="B38" i="5" s="1"/>
  <c r="B42" i="5" a="1"/>
  <c r="B42" i="5" s="1"/>
  <c r="B45" i="5" a="1"/>
  <c r="B45" i="5" s="1"/>
  <c r="B48" i="5" a="1"/>
  <c r="B48" i="5" s="1"/>
  <c r="B51" i="5" a="1"/>
  <c r="B51" i="5" s="1"/>
  <c r="B55" i="5" a="1"/>
  <c r="B55" i="5" s="1"/>
  <c r="B62" i="5" a="1"/>
  <c r="B62" i="5" s="1"/>
  <c r="B65" i="5" a="1"/>
  <c r="B65" i="5" s="1"/>
  <c r="B68" i="5" a="1"/>
  <c r="B68" i="5" s="1"/>
  <c r="B71" i="5" a="1"/>
  <c r="B71" i="5" s="1"/>
  <c r="B78" i="5" a="1"/>
  <c r="B78" i="5" s="1"/>
  <c r="B81" i="5" a="1"/>
  <c r="B81" i="5" s="1"/>
  <c r="B84" i="5" a="1"/>
  <c r="B84" i="5" s="1"/>
  <c r="B88" i="5" a="1"/>
  <c r="B88" i="5" s="1"/>
  <c r="B91" i="5" a="1"/>
  <c r="B91" i="5" s="1"/>
  <c r="B95" i="5" a="1"/>
  <c r="B95" i="5" s="1"/>
  <c r="B102" i="5" a="1"/>
  <c r="B102" i="5" s="1"/>
  <c r="B106" i="5" a="1"/>
  <c r="B106" i="5" s="1"/>
  <c r="B109" i="5" a="1"/>
  <c r="B109" i="5" s="1"/>
  <c r="B113" i="5" a="1"/>
  <c r="B113" i="5" s="1"/>
  <c r="B116" i="5" a="1"/>
  <c r="B116" i="5" s="1"/>
  <c r="B120" i="5" a="1"/>
  <c r="B120" i="5" s="1"/>
  <c r="B123" i="5" a="1"/>
  <c r="B123" i="5" s="1"/>
  <c r="B127" i="5" a="1"/>
  <c r="B127" i="5" s="1"/>
  <c r="B134" i="5" a="1"/>
  <c r="B134" i="5" s="1"/>
  <c r="B138" i="5" a="1"/>
  <c r="B138" i="5" s="1"/>
  <c r="B141" i="5" a="1"/>
  <c r="B141" i="5" s="1"/>
  <c r="B145" i="5" a="1"/>
  <c r="B145" i="5" s="1"/>
  <c r="B148" i="5" a="1"/>
  <c r="B148" i="5" s="1"/>
  <c r="B151" i="5" a="1"/>
  <c r="B151" i="5" s="1"/>
  <c r="B157" i="5" a="1"/>
  <c r="B157" i="5" s="1"/>
  <c r="B161" i="5" a="1"/>
  <c r="B161" i="5" s="1"/>
  <c r="B164" i="5" a="1"/>
  <c r="B164" i="5" s="1"/>
  <c r="B167" i="5" a="1"/>
  <c r="B167" i="5" s="1"/>
  <c r="B173" i="5" a="1"/>
  <c r="B173" i="5" s="1"/>
  <c r="B180" i="5" a="1"/>
  <c r="B180" i="5" s="1"/>
  <c r="B183" i="5" a="1"/>
  <c r="B183" i="5" s="1"/>
  <c r="B186" i="5" a="1"/>
  <c r="B186" i="5" s="1"/>
  <c r="B189" i="5" a="1"/>
  <c r="B189" i="5" s="1"/>
  <c r="B196" i="5" a="1"/>
  <c r="B196" i="5" s="1"/>
  <c r="B199" i="5" a="1"/>
  <c r="B199" i="5" s="1"/>
  <c r="B202" i="5" a="1"/>
  <c r="B202" i="5" s="1"/>
  <c r="B205" i="5" a="1"/>
  <c r="B205" i="5" s="1"/>
  <c r="B212" i="5" a="1"/>
  <c r="B212" i="5" s="1"/>
  <c r="B215" i="5" a="1"/>
  <c r="B215" i="5" s="1"/>
  <c r="B218" i="5" a="1"/>
  <c r="B218" i="5" s="1"/>
  <c r="B221" i="5" a="1"/>
  <c r="B221" i="5" s="1"/>
  <c r="B228" i="5" a="1"/>
  <c r="B228" i="5" s="1"/>
  <c r="B231" i="5" a="1"/>
  <c r="B231" i="5" s="1"/>
  <c r="B234" i="5" a="1"/>
  <c r="B234" i="5" s="1"/>
  <c r="B237" i="5" a="1"/>
  <c r="B237" i="5" s="1"/>
  <c r="B244" i="5" a="1"/>
  <c r="B244" i="5" s="1"/>
  <c r="B247" i="5" a="1"/>
  <c r="B247" i="5" s="1"/>
  <c r="B251" i="5" a="1"/>
  <c r="B251" i="5" s="1"/>
  <c r="B254" i="5" a="1"/>
  <c r="B254" i="5" s="1"/>
  <c r="B258" i="5" a="1"/>
  <c r="B258" i="5" s="1"/>
  <c r="B261" i="5" a="1"/>
  <c r="B261" i="5" s="1"/>
  <c r="B265" i="5" a="1"/>
  <c r="B265" i="5" s="1"/>
  <c r="B272" i="5" a="1"/>
  <c r="B272" i="5" s="1"/>
  <c r="B276" i="5" a="1"/>
  <c r="B276" i="5" s="1"/>
  <c r="B279" i="5" a="1"/>
  <c r="B279" i="5" s="1"/>
  <c r="B282" i="5" a="1"/>
  <c r="B282" i="5" s="1"/>
  <c r="B285" i="5" a="1"/>
  <c r="B285" i="5" s="1"/>
  <c r="B8" i="5" a="1"/>
  <c r="B8" i="5" s="1"/>
  <c r="B11" i="5" a="1"/>
  <c r="B11" i="5" s="1"/>
  <c r="B15" i="5" a="1"/>
  <c r="B15" i="5" s="1"/>
  <c r="B21" i="5" a="1"/>
  <c r="B21" i="5" s="1"/>
  <c r="B25" i="5" a="1"/>
  <c r="B25" i="5" s="1"/>
  <c r="B28" i="5" a="1"/>
  <c r="B28" i="5" s="1"/>
  <c r="B32" i="5" a="1"/>
  <c r="B32" i="5" s="1"/>
  <c r="B35" i="5" a="1"/>
  <c r="B35" i="5" s="1"/>
  <c r="B39" i="5" a="1"/>
  <c r="B39" i="5" s="1"/>
  <c r="B46" i="5" a="1"/>
  <c r="B46" i="5" s="1"/>
  <c r="B49" i="5" a="1"/>
  <c r="B49" i="5" s="1"/>
  <c r="B52" i="5" a="1"/>
  <c r="B52" i="5" s="1"/>
  <c r="B56" i="5" a="1"/>
  <c r="B56" i="5" s="1"/>
  <c r="B59" i="5" a="1"/>
  <c r="B59" i="5" s="1"/>
  <c r="B66" i="5" a="1"/>
  <c r="B66" i="5" s="1"/>
  <c r="B69" i="5" a="1"/>
  <c r="B69" i="5" s="1"/>
  <c r="B72" i="5" a="1"/>
  <c r="B72" i="5" s="1"/>
  <c r="B75" i="5" a="1"/>
  <c r="B75" i="5" s="1"/>
  <c r="B82" i="5" a="1"/>
  <c r="B82" i="5" s="1"/>
  <c r="B85" i="5" a="1"/>
  <c r="B85" i="5" s="1"/>
  <c r="B89" i="5" a="1"/>
  <c r="B89" i="5" s="1"/>
  <c r="B92" i="5" a="1"/>
  <c r="B92" i="5" s="1"/>
  <c r="B96" i="5" a="1"/>
  <c r="B96" i="5" s="1"/>
  <c r="B99" i="5" a="1"/>
  <c r="B99" i="5" s="1"/>
  <c r="B103" i="5" a="1"/>
  <c r="B103" i="5" s="1"/>
  <c r="B110" i="5" a="1"/>
  <c r="B110" i="5" s="1"/>
  <c r="B114" i="5" a="1"/>
  <c r="B114" i="5" s="1"/>
  <c r="B117" i="5" a="1"/>
  <c r="B117" i="5" s="1"/>
  <c r="B121" i="5" a="1"/>
  <c r="B121" i="5" s="1"/>
  <c r="B124" i="5" a="1"/>
  <c r="B124" i="5" s="1"/>
  <c r="B128" i="5" a="1"/>
  <c r="B128" i="5" s="1"/>
  <c r="B131" i="5" a="1"/>
  <c r="B131" i="5" s="1"/>
  <c r="B135" i="5" a="1"/>
  <c r="B135" i="5" s="1"/>
  <c r="B142" i="5" a="1"/>
  <c r="B142" i="5" s="1"/>
  <c r="B146" i="5" a="1"/>
  <c r="B146" i="5" s="1"/>
  <c r="B152" i="5" a="1"/>
  <c r="B152" i="5" s="1"/>
  <c r="B155" i="5" a="1"/>
  <c r="B155" i="5" s="1"/>
  <c r="B158" i="5" a="1"/>
  <c r="B158" i="5" s="1"/>
  <c r="B162" i="5" a="1"/>
  <c r="B162" i="5" s="1"/>
  <c r="B168" i="5" a="1"/>
  <c r="B168" i="5" s="1"/>
  <c r="B171" i="5" a="1"/>
  <c r="B171" i="5" s="1"/>
  <c r="B174" i="5" a="1"/>
  <c r="B174" i="5" s="1"/>
  <c r="B177" i="5" a="1"/>
  <c r="B177" i="5" s="1"/>
  <c r="B184" i="5" a="1"/>
  <c r="B184" i="5" s="1"/>
  <c r="B187" i="5" a="1"/>
  <c r="B187" i="5" s="1"/>
  <c r="B190" i="5" a="1"/>
  <c r="B190" i="5" s="1"/>
  <c r="B193" i="5" a="1"/>
  <c r="B193" i="5" s="1"/>
  <c r="B200" i="5" a="1"/>
  <c r="B200" i="5" s="1"/>
  <c r="B203" i="5" a="1"/>
  <c r="B203" i="5" s="1"/>
  <c r="B206" i="5" a="1"/>
  <c r="B206" i="5" s="1"/>
  <c r="B209" i="5" a="1"/>
  <c r="B209" i="5" s="1"/>
  <c r="B216" i="5" a="1"/>
  <c r="B216" i="5" s="1"/>
  <c r="B219" i="5" a="1"/>
  <c r="B219" i="5" s="1"/>
  <c r="B222" i="5" a="1"/>
  <c r="B222" i="5" s="1"/>
  <c r="B225" i="5" a="1"/>
  <c r="B225" i="5" s="1"/>
  <c r="B232" i="5" a="1"/>
  <c r="B232" i="5" s="1"/>
  <c r="B235" i="5" a="1"/>
  <c r="B235" i="5" s="1"/>
  <c r="B238" i="5" a="1"/>
  <c r="B238" i="5" s="1"/>
  <c r="B241" i="5" a="1"/>
  <c r="B241" i="5" s="1"/>
  <c r="B248" i="5" a="1"/>
  <c r="B248" i="5" s="1"/>
  <c r="B252" i="5" a="1"/>
  <c r="B252" i="5" s="1"/>
  <c r="B255" i="5" a="1"/>
  <c r="B255" i="5" s="1"/>
  <c r="B259" i="5" a="1"/>
  <c r="B259" i="5" s="1"/>
  <c r="B262" i="5" a="1"/>
  <c r="B262" i="5" s="1"/>
  <c r="B266" i="5" a="1"/>
  <c r="B266" i="5" s="1"/>
  <c r="B5" i="5" a="1"/>
  <c r="B5" i="5" s="1"/>
  <c r="B9" i="5" a="1"/>
  <c r="B9" i="5" s="1"/>
  <c r="B12" i="5" a="1"/>
  <c r="B12" i="5" s="1"/>
  <c r="B16" i="5" a="1"/>
  <c r="B16" i="5" s="1"/>
  <c r="B19" i="5" a="1"/>
  <c r="B19" i="5" s="1"/>
  <c r="B22" i="5" a="1"/>
  <c r="B22" i="5" s="1"/>
  <c r="B26" i="5" a="1"/>
  <c r="B26" i="5" s="1"/>
  <c r="B29" i="5" a="1"/>
  <c r="B29" i="5" s="1"/>
  <c r="B33" i="5" a="1"/>
  <c r="B33" i="5" s="1"/>
  <c r="B36" i="5" a="1"/>
  <c r="B36" i="5" s="1"/>
  <c r="B40" i="5" a="1"/>
  <c r="B40" i="5" s="1"/>
  <c r="B43" i="5" a="1"/>
  <c r="B43" i="5" s="1"/>
  <c r="B50" i="5" a="1"/>
  <c r="B50" i="5" s="1"/>
  <c r="B53" i="5" a="1"/>
  <c r="B53" i="5" s="1"/>
  <c r="B57" i="5" a="1"/>
  <c r="B57" i="5" s="1"/>
  <c r="B60" i="5" a="1"/>
  <c r="B60" i="5" s="1"/>
  <c r="B63" i="5" a="1"/>
  <c r="B63" i="5" s="1"/>
  <c r="B70" i="5" a="1"/>
  <c r="B70" i="5" s="1"/>
  <c r="B73" i="5" a="1"/>
  <c r="B73" i="5" s="1"/>
  <c r="B76" i="5" a="1"/>
  <c r="B76" i="5" s="1"/>
  <c r="B79" i="5" a="1"/>
  <c r="B79" i="5" s="1"/>
  <c r="B86" i="5" a="1"/>
  <c r="B86" i="5" s="1"/>
  <c r="B90" i="5" a="1"/>
  <c r="B90" i="5" s="1"/>
  <c r="B93" i="5" a="1"/>
  <c r="B93" i="5" s="1"/>
  <c r="B97" i="5" a="1"/>
  <c r="B97" i="5" s="1"/>
  <c r="B100" i="5" a="1"/>
  <c r="B100" i="5" s="1"/>
  <c r="B104" i="5" a="1"/>
  <c r="B104" i="5" s="1"/>
  <c r="B107" i="5" a="1"/>
  <c r="B107" i="5" s="1"/>
  <c r="B111" i="5" a="1"/>
  <c r="B111" i="5" s="1"/>
  <c r="B118" i="5" a="1"/>
  <c r="B118" i="5" s="1"/>
  <c r="B122" i="5" a="1"/>
  <c r="B122" i="5" s="1"/>
  <c r="B125" i="5" a="1"/>
  <c r="B125" i="5" s="1"/>
  <c r="B129" i="5" a="1"/>
  <c r="B129" i="5" s="1"/>
  <c r="B132" i="5" a="1"/>
  <c r="B132" i="5" s="1"/>
  <c r="B136" i="5" a="1"/>
  <c r="B136" i="5" s="1"/>
  <c r="B139" i="5" a="1"/>
  <c r="B139" i="5" s="1"/>
  <c r="B143" i="5" a="1"/>
  <c r="B143" i="5" s="1"/>
  <c r="B149" i="5" a="1"/>
  <c r="B149" i="5" s="1"/>
  <c r="B153" i="5" a="1"/>
  <c r="B153" i="5" s="1"/>
  <c r="B156" i="5" a="1"/>
  <c r="B156" i="5" s="1"/>
  <c r="B159" i="5" a="1"/>
  <c r="B159" i="5" s="1"/>
  <c r="B165" i="5" a="1"/>
  <c r="B165" i="5" s="1"/>
  <c r="B169" i="5" a="1"/>
  <c r="B169" i="5" s="1"/>
  <c r="B172" i="5" a="1"/>
  <c r="B172" i="5" s="1"/>
  <c r="B175" i="5" a="1"/>
  <c r="B175" i="5" s="1"/>
  <c r="B178" i="5" a="1"/>
  <c r="B178" i="5" s="1"/>
  <c r="B181" i="5" a="1"/>
  <c r="B181" i="5" s="1"/>
  <c r="B188" i="5" a="1"/>
  <c r="B188" i="5" s="1"/>
  <c r="B191" i="5" a="1"/>
  <c r="B191" i="5" s="1"/>
  <c r="B194" i="5" a="1"/>
  <c r="B194" i="5" s="1"/>
  <c r="B197" i="5" a="1"/>
  <c r="B197" i="5" s="1"/>
  <c r="B204" i="5" a="1"/>
  <c r="B204" i="5" s="1"/>
  <c r="B207" i="5" a="1"/>
  <c r="B207" i="5" s="1"/>
  <c r="B210" i="5" a="1"/>
  <c r="B210" i="5" s="1"/>
  <c r="B213" i="5" a="1"/>
  <c r="B213" i="5" s="1"/>
  <c r="B220" i="5" a="1"/>
  <c r="B220" i="5" s="1"/>
  <c r="B223" i="5" a="1"/>
  <c r="B223" i="5" s="1"/>
  <c r="B226" i="5" a="1"/>
  <c r="B226" i="5" s="1"/>
  <c r="B229" i="5" a="1"/>
  <c r="B229" i="5" s="1"/>
  <c r="B236" i="5" a="1"/>
  <c r="B236" i="5" s="1"/>
  <c r="B239" i="5" a="1"/>
  <c r="B239" i="5" s="1"/>
  <c r="B242" i="5" a="1"/>
  <c r="B242" i="5" s="1"/>
  <c r="B245" i="5" a="1"/>
  <c r="B245" i="5" s="1"/>
  <c r="B249" i="5" a="1"/>
  <c r="B249" i="5" s="1"/>
  <c r="B256" i="5" a="1"/>
  <c r="B256" i="5" s="1"/>
  <c r="B260" i="5" a="1"/>
  <c r="B260" i="5" s="1"/>
  <c r="B263" i="5" a="1"/>
  <c r="B263" i="5" s="1"/>
  <c r="B267" i="5" a="1"/>
  <c r="B267" i="5" s="1"/>
  <c r="B270" i="5" a="1"/>
  <c r="B270" i="5" s="1"/>
  <c r="B274" i="5" a="1"/>
  <c r="B274" i="5" s="1"/>
  <c r="B269" i="5" a="1"/>
  <c r="B269" i="5" s="1"/>
  <c r="B292" i="5" a="1"/>
  <c r="B292" i="5" s="1"/>
  <c r="B295" i="5" a="1"/>
  <c r="B295" i="5" s="1"/>
  <c r="B298" i="5" a="1"/>
  <c r="B298" i="5" s="1"/>
  <c r="B301" i="5" a="1"/>
  <c r="B301" i="5" s="1"/>
  <c r="B303" i="5" a="1"/>
  <c r="B303" i="5" s="1"/>
  <c r="B307" i="5" a="1"/>
  <c r="B307" i="5" s="1"/>
  <c r="B310" i="5" a="1"/>
  <c r="B310" i="5" s="1"/>
  <c r="B314" i="5" a="1"/>
  <c r="B314" i="5" s="1"/>
  <c r="B317" i="5" a="1"/>
  <c r="B317" i="5" s="1"/>
  <c r="B321" i="5" a="1"/>
  <c r="B321" i="5" s="1"/>
  <c r="B324" i="5" a="1"/>
  <c r="B324" i="5" s="1"/>
  <c r="B328" i="5" a="1"/>
  <c r="B328" i="5" s="1"/>
  <c r="B335" i="5" a="1"/>
  <c r="B335" i="5" s="1"/>
  <c r="B339" i="5" a="1"/>
  <c r="B339" i="5" s="1"/>
  <c r="B342" i="5" a="1"/>
  <c r="B342" i="5" s="1"/>
  <c r="B346" i="5" a="1"/>
  <c r="B346" i="5" s="1"/>
  <c r="B349" i="5" a="1"/>
  <c r="B349" i="5" s="1"/>
  <c r="B353" i="5" a="1"/>
  <c r="B353" i="5" s="1"/>
  <c r="B356" i="5" a="1"/>
  <c r="B356" i="5" s="1"/>
  <c r="B360" i="5" a="1"/>
  <c r="B360" i="5" s="1"/>
  <c r="B367" i="5" a="1"/>
  <c r="B367" i="5" s="1"/>
  <c r="B371" i="5" a="1"/>
  <c r="B371" i="5" s="1"/>
  <c r="B374" i="5" a="1"/>
  <c r="B374" i="5" s="1"/>
  <c r="B378" i="5" a="1"/>
  <c r="B378" i="5" s="1"/>
  <c r="B381" i="5" a="1"/>
  <c r="B381" i="5" s="1"/>
  <c r="B385" i="5" a="1"/>
  <c r="B385" i="5" s="1"/>
  <c r="B388" i="5" a="1"/>
  <c r="B388" i="5" s="1"/>
  <c r="B392" i="5" a="1"/>
  <c r="B392" i="5" s="1"/>
  <c r="B399" i="5" a="1"/>
  <c r="B399" i="5" s="1"/>
  <c r="B403" i="5" a="1"/>
  <c r="B403" i="5" s="1"/>
  <c r="B406" i="5" a="1"/>
  <c r="B406" i="5" s="1"/>
  <c r="B410" i="5" a="1"/>
  <c r="B410" i="5" s="1"/>
  <c r="B413" i="5" a="1"/>
  <c r="B413" i="5" s="1"/>
  <c r="B417" i="5" a="1"/>
  <c r="B417" i="5" s="1"/>
  <c r="B420" i="5" a="1"/>
  <c r="B420" i="5" s="1"/>
  <c r="B424" i="5" a="1"/>
  <c r="B424" i="5" s="1"/>
  <c r="B431" i="5" a="1"/>
  <c r="B431" i="5" s="1"/>
  <c r="B435" i="5" a="1"/>
  <c r="B435" i="5" s="1"/>
  <c r="B438" i="5" a="1"/>
  <c r="B438" i="5" s="1"/>
  <c r="B442" i="5" a="1"/>
  <c r="B442" i="5" s="1"/>
  <c r="B445" i="5" a="1"/>
  <c r="B445" i="5" s="1"/>
  <c r="B449" i="5" a="1"/>
  <c r="B449" i="5" s="1"/>
  <c r="B452" i="5" a="1"/>
  <c r="B452" i="5" s="1"/>
  <c r="B456" i="5" a="1"/>
  <c r="B456" i="5" s="1"/>
  <c r="B463" i="5" a="1"/>
  <c r="B463" i="5" s="1"/>
  <c r="B467" i="5" a="1"/>
  <c r="B467" i="5" s="1"/>
  <c r="B470" i="5" a="1"/>
  <c r="B470" i="5" s="1"/>
  <c r="B474" i="5" a="1"/>
  <c r="B474" i="5" s="1"/>
  <c r="B477" i="5" a="1"/>
  <c r="B477" i="5" s="1"/>
  <c r="B481" i="5" a="1"/>
  <c r="B481" i="5" s="1"/>
  <c r="B484" i="5" a="1"/>
  <c r="B484" i="5" s="1"/>
  <c r="B488" i="5" a="1"/>
  <c r="B488" i="5" s="1"/>
  <c r="B495" i="5" a="1"/>
  <c r="B495" i="5" s="1"/>
  <c r="B499" i="5" a="1"/>
  <c r="B499" i="5" s="1"/>
  <c r="B502" i="5" a="1"/>
  <c r="B502" i="5" s="1"/>
  <c r="B506" i="5" a="1"/>
  <c r="B506" i="5" s="1"/>
  <c r="B509" i="5" a="1"/>
  <c r="B509" i="5" s="1"/>
  <c r="B513" i="5" a="1"/>
  <c r="B513" i="5" s="1"/>
  <c r="B516" i="5" a="1"/>
  <c r="B516" i="5" s="1"/>
  <c r="B520" i="5" a="1"/>
  <c r="B520" i="5" s="1"/>
  <c r="B527" i="5" a="1"/>
  <c r="B527" i="5" s="1"/>
  <c r="B531" i="5" a="1"/>
  <c r="B531" i="5" s="1"/>
  <c r="B534" i="5" a="1"/>
  <c r="B534" i="5" s="1"/>
  <c r="B538" i="5" a="1"/>
  <c r="B538" i="5" s="1"/>
  <c r="B541" i="5" a="1"/>
  <c r="B541" i="5" s="1"/>
  <c r="B545" i="5" a="1"/>
  <c r="B545" i="5" s="1"/>
  <c r="B548" i="5" a="1"/>
  <c r="B548" i="5" s="1"/>
  <c r="B552" i="5" a="1"/>
  <c r="B552" i="5" s="1"/>
  <c r="B559" i="5" a="1"/>
  <c r="B559" i="5" s="1"/>
  <c r="B563" i="5" a="1"/>
  <c r="B563" i="5" s="1"/>
  <c r="B271" i="5" a="1"/>
  <c r="B271" i="5" s="1"/>
  <c r="B277" i="5" a="1"/>
  <c r="B277" i="5" s="1"/>
  <c r="B281" i="5" a="1"/>
  <c r="B281" i="5" s="1"/>
  <c r="B286" i="5" a="1"/>
  <c r="B286" i="5" s="1"/>
  <c r="B289" i="5" a="1"/>
  <c r="B289" i="5" s="1"/>
  <c r="B296" i="5" a="1"/>
  <c r="B296" i="5" s="1"/>
  <c r="B299" i="5" a="1"/>
  <c r="B299" i="5" s="1"/>
  <c r="B304" i="5" a="1"/>
  <c r="B304" i="5" s="1"/>
  <c r="B311" i="5" a="1"/>
  <c r="B311" i="5" s="1"/>
  <c r="B315" i="5" a="1"/>
  <c r="B315" i="5" s="1"/>
  <c r="B318" i="5" a="1"/>
  <c r="B318" i="5" s="1"/>
  <c r="B322" i="5" a="1"/>
  <c r="B322" i="5" s="1"/>
  <c r="B325" i="5" a="1"/>
  <c r="B325" i="5" s="1"/>
  <c r="B329" i="5" a="1"/>
  <c r="B329" i="5" s="1"/>
  <c r="B332" i="5" a="1"/>
  <c r="B332" i="5" s="1"/>
  <c r="B336" i="5" a="1"/>
  <c r="B336" i="5" s="1"/>
  <c r="B343" i="5" a="1"/>
  <c r="B343" i="5" s="1"/>
  <c r="B347" i="5" a="1"/>
  <c r="B347" i="5" s="1"/>
  <c r="B350" i="5" a="1"/>
  <c r="B350" i="5" s="1"/>
  <c r="B354" i="5" a="1"/>
  <c r="B354" i="5" s="1"/>
  <c r="B357" i="5" a="1"/>
  <c r="B357" i="5" s="1"/>
  <c r="B361" i="5" a="1"/>
  <c r="B361" i="5" s="1"/>
  <c r="B364" i="5" a="1"/>
  <c r="B364" i="5" s="1"/>
  <c r="B368" i="5" a="1"/>
  <c r="B368" i="5" s="1"/>
  <c r="B375" i="5" a="1"/>
  <c r="B375" i="5" s="1"/>
  <c r="B379" i="5" a="1"/>
  <c r="B379" i="5" s="1"/>
  <c r="B382" i="5" a="1"/>
  <c r="B382" i="5" s="1"/>
  <c r="B386" i="5" a="1"/>
  <c r="B386" i="5" s="1"/>
  <c r="B389" i="5" a="1"/>
  <c r="B389" i="5" s="1"/>
  <c r="B393" i="5" a="1"/>
  <c r="B393" i="5" s="1"/>
  <c r="B396" i="5" a="1"/>
  <c r="B396" i="5" s="1"/>
  <c r="B400" i="5" a="1"/>
  <c r="B400" i="5" s="1"/>
  <c r="B407" i="5" a="1"/>
  <c r="B407" i="5" s="1"/>
  <c r="B411" i="5" a="1"/>
  <c r="B411" i="5" s="1"/>
  <c r="B414" i="5" a="1"/>
  <c r="B414" i="5" s="1"/>
  <c r="B418" i="5" a="1"/>
  <c r="B418" i="5" s="1"/>
  <c r="B421" i="5" a="1"/>
  <c r="B421" i="5" s="1"/>
  <c r="B425" i="5" a="1"/>
  <c r="B425" i="5" s="1"/>
  <c r="B428" i="5" a="1"/>
  <c r="B428" i="5" s="1"/>
  <c r="B432" i="5" a="1"/>
  <c r="B432" i="5" s="1"/>
  <c r="B439" i="5" a="1"/>
  <c r="B439" i="5" s="1"/>
  <c r="B443" i="5" a="1"/>
  <c r="B443" i="5" s="1"/>
  <c r="B446" i="5" a="1"/>
  <c r="B446" i="5" s="1"/>
  <c r="B450" i="5" a="1"/>
  <c r="B450" i="5" s="1"/>
  <c r="B453" i="5" a="1"/>
  <c r="B453" i="5" s="1"/>
  <c r="B457" i="5" a="1"/>
  <c r="B457" i="5" s="1"/>
  <c r="B460" i="5" a="1"/>
  <c r="B460" i="5" s="1"/>
  <c r="B464" i="5" a="1"/>
  <c r="B464" i="5" s="1"/>
  <c r="B471" i="5" a="1"/>
  <c r="B471" i="5" s="1"/>
  <c r="B475" i="5" a="1"/>
  <c r="B475" i="5" s="1"/>
  <c r="B478" i="5" a="1"/>
  <c r="B478" i="5" s="1"/>
  <c r="B482" i="5" a="1"/>
  <c r="B482" i="5" s="1"/>
  <c r="B485" i="5" a="1"/>
  <c r="B485" i="5" s="1"/>
  <c r="B489" i="5" a="1"/>
  <c r="B489" i="5" s="1"/>
  <c r="B492" i="5" a="1"/>
  <c r="B492" i="5" s="1"/>
  <c r="B496" i="5" a="1"/>
  <c r="B496" i="5" s="1"/>
  <c r="B503" i="5" a="1"/>
  <c r="B503" i="5" s="1"/>
  <c r="B507" i="5" a="1"/>
  <c r="B507" i="5" s="1"/>
  <c r="B510" i="5" a="1"/>
  <c r="B510" i="5" s="1"/>
  <c r="B514" i="5" a="1"/>
  <c r="B514" i="5" s="1"/>
  <c r="B517" i="5" a="1"/>
  <c r="B517" i="5" s="1"/>
  <c r="B521" i="5" a="1"/>
  <c r="B521" i="5" s="1"/>
  <c r="B524" i="5" a="1"/>
  <c r="B524" i="5" s="1"/>
  <c r="B528" i="5" a="1"/>
  <c r="B528" i="5" s="1"/>
  <c r="B535" i="5" a="1"/>
  <c r="B535" i="5" s="1"/>
  <c r="B539" i="5" a="1"/>
  <c r="B539" i="5" s="1"/>
  <c r="B542" i="5" a="1"/>
  <c r="B542" i="5" s="1"/>
  <c r="B546" i="5" a="1"/>
  <c r="B546" i="5" s="1"/>
  <c r="B549" i="5" a="1"/>
  <c r="B549" i="5" s="1"/>
  <c r="B553" i="5" a="1"/>
  <c r="B553" i="5" s="1"/>
  <c r="B556" i="5" a="1"/>
  <c r="B556" i="5" s="1"/>
  <c r="B273" i="5" a="1"/>
  <c r="B273" i="5" s="1"/>
  <c r="B278" i="5" a="1"/>
  <c r="B278" i="5" s="1"/>
  <c r="B283" i="5" a="1"/>
  <c r="B283" i="5" s="1"/>
  <c r="B287" i="5" a="1"/>
  <c r="B287" i="5" s="1"/>
  <c r="B290" i="5" a="1"/>
  <c r="B290" i="5" s="1"/>
  <c r="B293" i="5" a="1"/>
  <c r="B293" i="5" s="1"/>
  <c r="B300" i="5" a="1"/>
  <c r="B300" i="5" s="1"/>
  <c r="B302" i="5" a="1"/>
  <c r="B302" i="5" s="1"/>
  <c r="B305" i="5" a="1"/>
  <c r="B305" i="5" s="1"/>
  <c r="B308" i="5" a="1"/>
  <c r="B308" i="5" s="1"/>
  <c r="B312" i="5" a="1"/>
  <c r="B312" i="5" s="1"/>
  <c r="B319" i="5" a="1"/>
  <c r="B319" i="5" s="1"/>
  <c r="B323" i="5" a="1"/>
  <c r="B323" i="5" s="1"/>
  <c r="B326" i="5" a="1"/>
  <c r="B326" i="5" s="1"/>
  <c r="B330" i="5" a="1"/>
  <c r="B330" i="5" s="1"/>
  <c r="B333" i="5" a="1"/>
  <c r="B333" i="5" s="1"/>
  <c r="B337" i="5" a="1"/>
  <c r="B337" i="5" s="1"/>
  <c r="B340" i="5" a="1"/>
  <c r="B340" i="5" s="1"/>
  <c r="B344" i="5" a="1"/>
  <c r="B344" i="5" s="1"/>
  <c r="B351" i="5" a="1"/>
  <c r="B351" i="5" s="1"/>
  <c r="B355" i="5" a="1"/>
  <c r="B355" i="5" s="1"/>
  <c r="B358" i="5" a="1"/>
  <c r="B358" i="5" s="1"/>
  <c r="B362" i="5" a="1"/>
  <c r="B362" i="5" s="1"/>
  <c r="B365" i="5" a="1"/>
  <c r="B365" i="5" s="1"/>
  <c r="B369" i="5" a="1"/>
  <c r="B369" i="5" s="1"/>
  <c r="B372" i="5" a="1"/>
  <c r="B372" i="5" s="1"/>
  <c r="B376" i="5" a="1"/>
  <c r="B376" i="5" s="1"/>
  <c r="B383" i="5" a="1"/>
  <c r="B383" i="5" s="1"/>
  <c r="B387" i="5" a="1"/>
  <c r="B387" i="5" s="1"/>
  <c r="B390" i="5" a="1"/>
  <c r="B390" i="5" s="1"/>
  <c r="B394" i="5" a="1"/>
  <c r="B394" i="5" s="1"/>
  <c r="B397" i="5" a="1"/>
  <c r="B397" i="5" s="1"/>
  <c r="B401" i="5" a="1"/>
  <c r="B401" i="5" s="1"/>
  <c r="B404" i="5" a="1"/>
  <c r="B404" i="5" s="1"/>
  <c r="B408" i="5" a="1"/>
  <c r="B408" i="5" s="1"/>
  <c r="B415" i="5" a="1"/>
  <c r="B415" i="5" s="1"/>
  <c r="B419" i="5" a="1"/>
  <c r="B419" i="5" s="1"/>
  <c r="B422" i="5" a="1"/>
  <c r="B422" i="5" s="1"/>
  <c r="B426" i="5" a="1"/>
  <c r="B426" i="5" s="1"/>
  <c r="B429" i="5" a="1"/>
  <c r="B429" i="5" s="1"/>
  <c r="B433" i="5" a="1"/>
  <c r="B433" i="5" s="1"/>
  <c r="B436" i="5" a="1"/>
  <c r="B436" i="5" s="1"/>
  <c r="B440" i="5" a="1"/>
  <c r="B440" i="5" s="1"/>
  <c r="B447" i="5" a="1"/>
  <c r="B447" i="5" s="1"/>
  <c r="B451" i="5" a="1"/>
  <c r="B451" i="5" s="1"/>
  <c r="B454" i="5" a="1"/>
  <c r="B454" i="5" s="1"/>
  <c r="B458" i="5" a="1"/>
  <c r="B458" i="5" s="1"/>
  <c r="B461" i="5" a="1"/>
  <c r="B461" i="5" s="1"/>
  <c r="B465" i="5" a="1"/>
  <c r="B465" i="5" s="1"/>
  <c r="B468" i="5" a="1"/>
  <c r="B468" i="5" s="1"/>
  <c r="B472" i="5" a="1"/>
  <c r="B472" i="5" s="1"/>
  <c r="B479" i="5" a="1"/>
  <c r="B479" i="5" s="1"/>
  <c r="B483" i="5" a="1"/>
  <c r="B483" i="5" s="1"/>
  <c r="B486" i="5" a="1"/>
  <c r="B486" i="5" s="1"/>
  <c r="B490" i="5" a="1"/>
  <c r="B490" i="5" s="1"/>
  <c r="B493" i="5" a="1"/>
  <c r="B493" i="5" s="1"/>
  <c r="B497" i="5" a="1"/>
  <c r="B497" i="5" s="1"/>
  <c r="B500" i="5" a="1"/>
  <c r="B500" i="5" s="1"/>
  <c r="B504" i="5" a="1"/>
  <c r="B504" i="5" s="1"/>
  <c r="B511" i="5" a="1"/>
  <c r="B511" i="5" s="1"/>
  <c r="B515" i="5" a="1"/>
  <c r="B515" i="5" s="1"/>
  <c r="B518" i="5" a="1"/>
  <c r="B518" i="5" s="1"/>
  <c r="B522" i="5" a="1"/>
  <c r="B522" i="5" s="1"/>
  <c r="B525" i="5" a="1"/>
  <c r="B525" i="5" s="1"/>
  <c r="B529" i="5" a="1"/>
  <c r="B529" i="5" s="1"/>
  <c r="B532" i="5" a="1"/>
  <c r="B532" i="5" s="1"/>
  <c r="B536" i="5" a="1"/>
  <c r="B536" i="5" s="1"/>
  <c r="B543" i="5" a="1"/>
  <c r="B543" i="5" s="1"/>
  <c r="B547" i="5" a="1"/>
  <c r="B547" i="5" s="1"/>
  <c r="B550" i="5" a="1"/>
  <c r="B550" i="5" s="1"/>
  <c r="B554" i="5" a="1"/>
  <c r="B554" i="5" s="1"/>
  <c r="B275" i="5" a="1"/>
  <c r="B275" i="5" s="1"/>
  <c r="B280" i="5" a="1"/>
  <c r="B280" i="5" s="1"/>
  <c r="B284" i="5" a="1"/>
  <c r="B284" i="5" s="1"/>
  <c r="B288" i="5" a="1"/>
  <c r="B288" i="5" s="1"/>
  <c r="B291" i="5" a="1"/>
  <c r="B291" i="5" s="1"/>
  <c r="B294" i="5" a="1"/>
  <c r="B294" i="5" s="1"/>
  <c r="B297" i="5" a="1"/>
  <c r="B297" i="5" s="1"/>
  <c r="B306" i="5" a="1"/>
  <c r="B306" i="5" s="1"/>
  <c r="B309" i="5" a="1"/>
  <c r="B309" i="5" s="1"/>
  <c r="B313" i="5" a="1"/>
  <c r="B313" i="5" s="1"/>
  <c r="B316" i="5" a="1"/>
  <c r="B316" i="5" s="1"/>
  <c r="B320" i="5" a="1"/>
  <c r="B320" i="5" s="1"/>
  <c r="B327" i="5" a="1"/>
  <c r="B327" i="5" s="1"/>
  <c r="B331" i="5" a="1"/>
  <c r="B331" i="5" s="1"/>
  <c r="B334" i="5" a="1"/>
  <c r="B334" i="5" s="1"/>
  <c r="B338" i="5" a="1"/>
  <c r="B338" i="5" s="1"/>
  <c r="B341" i="5" a="1"/>
  <c r="B341" i="5" s="1"/>
  <c r="B345" i="5" a="1"/>
  <c r="B345" i="5" s="1"/>
  <c r="B348" i="5" a="1"/>
  <c r="B348" i="5" s="1"/>
  <c r="B352" i="5" a="1"/>
  <c r="B352" i="5" s="1"/>
  <c r="B359" i="5" a="1"/>
  <c r="B359" i="5" s="1"/>
  <c r="B363" i="5" a="1"/>
  <c r="B363" i="5" s="1"/>
  <c r="B366" i="5" a="1"/>
  <c r="B366" i="5" s="1"/>
  <c r="B370" i="5" a="1"/>
  <c r="B370" i="5" s="1"/>
  <c r="B373" i="5" a="1"/>
  <c r="B373" i="5" s="1"/>
  <c r="B377" i="5" a="1"/>
  <c r="B377" i="5" s="1"/>
  <c r="B380" i="5" a="1"/>
  <c r="B380" i="5" s="1"/>
  <c r="B384" i="5" a="1"/>
  <c r="B384" i="5" s="1"/>
  <c r="B391" i="5" a="1"/>
  <c r="B391" i="5" s="1"/>
  <c r="B395" i="5" a="1"/>
  <c r="B395" i="5" s="1"/>
  <c r="B398" i="5" a="1"/>
  <c r="B398" i="5" s="1"/>
  <c r="B402" i="5" a="1"/>
  <c r="B402" i="5" s="1"/>
  <c r="B405" i="5" a="1"/>
  <c r="B405" i="5" s="1"/>
  <c r="B409" i="5" a="1"/>
  <c r="B409" i="5" s="1"/>
  <c r="B412" i="5" a="1"/>
  <c r="B412" i="5" s="1"/>
  <c r="B416" i="5" a="1"/>
  <c r="B416" i="5" s="1"/>
  <c r="B423" i="5" a="1"/>
  <c r="B423" i="5" s="1"/>
  <c r="B427" i="5" a="1"/>
  <c r="B427" i="5" s="1"/>
  <c r="B430" i="5" a="1"/>
  <c r="B430" i="5" s="1"/>
  <c r="B434" i="5" a="1"/>
  <c r="B434" i="5" s="1"/>
  <c r="B437" i="5" a="1"/>
  <c r="B437" i="5" s="1"/>
  <c r="B441" i="5" a="1"/>
  <c r="B441" i="5" s="1"/>
  <c r="B444" i="5" a="1"/>
  <c r="B444" i="5" s="1"/>
  <c r="B448" i="5" a="1"/>
  <c r="B448" i="5" s="1"/>
  <c r="B455" i="5" a="1"/>
  <c r="B455" i="5" s="1"/>
  <c r="B459" i="5" a="1"/>
  <c r="B459" i="5" s="1"/>
  <c r="B462" i="5" a="1"/>
  <c r="B462" i="5" s="1"/>
  <c r="B466" i="5" a="1"/>
  <c r="B466" i="5" s="1"/>
  <c r="B469" i="5" a="1"/>
  <c r="B469" i="5" s="1"/>
  <c r="B473" i="5" a="1"/>
  <c r="B473" i="5" s="1"/>
  <c r="B476" i="5" a="1"/>
  <c r="B476" i="5" s="1"/>
  <c r="B480" i="5" a="1"/>
  <c r="B480" i="5" s="1"/>
  <c r="B487" i="5" a="1"/>
  <c r="B487" i="5" s="1"/>
  <c r="B491" i="5" a="1"/>
  <c r="B491" i="5" s="1"/>
  <c r="B494" i="5" a="1"/>
  <c r="B494" i="5" s="1"/>
  <c r="B498" i="5" a="1"/>
  <c r="B498" i="5" s="1"/>
  <c r="B501" i="5" a="1"/>
  <c r="B501" i="5" s="1"/>
  <c r="B505" i="5" a="1"/>
  <c r="B505" i="5" s="1"/>
  <c r="B508" i="5" a="1"/>
  <c r="B508" i="5" s="1"/>
  <c r="B512" i="5" a="1"/>
  <c r="B512" i="5" s="1"/>
  <c r="B519" i="5" a="1"/>
  <c r="B519" i="5" s="1"/>
  <c r="B523" i="5" a="1"/>
  <c r="B523" i="5" s="1"/>
  <c r="B526" i="5" a="1"/>
  <c r="B526" i="5" s="1"/>
  <c r="B530" i="5" a="1"/>
  <c r="B530" i="5" s="1"/>
  <c r="B533" i="5" a="1"/>
  <c r="B533" i="5" s="1"/>
  <c r="B537" i="5" a="1"/>
  <c r="B537" i="5" s="1"/>
  <c r="B540" i="5" a="1"/>
  <c r="B540" i="5" s="1"/>
  <c r="B544" i="5" a="1"/>
  <c r="B544" i="5" s="1"/>
  <c r="B551" i="5" a="1"/>
  <c r="B551" i="5" s="1"/>
  <c r="B555" i="5" a="1"/>
  <c r="B555" i="5" s="1"/>
  <c r="B558" i="5" a="1"/>
  <c r="B558" i="5" s="1"/>
  <c r="B562" i="5" a="1"/>
  <c r="B562" i="5" s="1"/>
  <c r="B565" i="5" a="1"/>
  <c r="B565" i="5" s="1"/>
  <c r="B569" i="5" a="1"/>
  <c r="B569" i="5" s="1"/>
  <c r="B572" i="5" a="1"/>
  <c r="B572" i="5" s="1"/>
  <c r="B793" i="5" a="1"/>
  <c r="B793" i="5" s="1"/>
  <c r="B789" i="5" a="1"/>
  <c r="B789" i="5" s="1"/>
  <c r="B785" i="5" a="1"/>
  <c r="B785" i="5" s="1"/>
  <c r="B781" i="5" a="1"/>
  <c r="B781" i="5" s="1"/>
  <c r="B777" i="5" a="1"/>
  <c r="B777" i="5" s="1"/>
  <c r="B773" i="5" a="1"/>
  <c r="B773" i="5" s="1"/>
  <c r="B769" i="5" a="1"/>
  <c r="B769" i="5" s="1"/>
  <c r="B765" i="5" a="1"/>
  <c r="B765" i="5" s="1"/>
  <c r="B761" i="5" a="1"/>
  <c r="B761" i="5" s="1"/>
  <c r="B757" i="5" a="1"/>
  <c r="B757" i="5" s="1"/>
  <c r="B753" i="5" a="1"/>
  <c r="B753" i="5" s="1"/>
  <c r="B749" i="5" a="1"/>
  <c r="B749" i="5" s="1"/>
  <c r="B745" i="5" a="1"/>
  <c r="B745" i="5" s="1"/>
  <c r="B741" i="5" a="1"/>
  <c r="B741" i="5" s="1"/>
  <c r="B737" i="5" a="1"/>
  <c r="B737" i="5" s="1"/>
  <c r="B733" i="5" a="1"/>
  <c r="B733" i="5" s="1"/>
  <c r="B729" i="5" a="1"/>
  <c r="B729" i="5" s="1"/>
  <c r="B726" i="5" a="1"/>
  <c r="B726" i="5" s="1"/>
  <c r="B723" i="5" a="1"/>
  <c r="B723" i="5" s="1"/>
  <c r="B720" i="5" a="1"/>
  <c r="B720" i="5" s="1"/>
  <c r="B716" i="5" a="1"/>
  <c r="B716" i="5" s="1"/>
  <c r="B710" i="5" a="1"/>
  <c r="B710" i="5" s="1"/>
  <c r="B707" i="5" a="1"/>
  <c r="B707" i="5" s="1"/>
  <c r="B703" i="5" a="1"/>
  <c r="B703" i="5" s="1"/>
  <c r="B696" i="5" a="1"/>
  <c r="B696" i="5" s="1"/>
  <c r="B692" i="5" a="1"/>
  <c r="B692" i="5" s="1"/>
  <c r="B686" i="5" a="1"/>
  <c r="B686" i="5" s="1"/>
  <c r="B683" i="5" a="1"/>
  <c r="B683" i="5" s="1"/>
  <c r="B680" i="5" a="1"/>
  <c r="B680" i="5" s="1"/>
  <c r="B676" i="5" a="1"/>
  <c r="B676" i="5" s="1"/>
  <c r="B670" i="5" a="1"/>
  <c r="B670" i="5" s="1"/>
  <c r="B667" i="5" a="1"/>
  <c r="B667" i="5" s="1"/>
  <c r="B664" i="5" a="1"/>
  <c r="B664" i="5" s="1"/>
  <c r="B660" i="5" a="1"/>
  <c r="B660" i="5" s="1"/>
  <c r="B654" i="5" a="1"/>
  <c r="B654" i="5" s="1"/>
  <c r="B651" i="5" a="1"/>
  <c r="B651" i="5" s="1"/>
  <c r="B647" i="5" a="1"/>
  <c r="B647" i="5" s="1"/>
  <c r="B640" i="5" a="1"/>
  <c r="B640" i="5" s="1"/>
  <c r="B636" i="5" a="1"/>
  <c r="B636" i="5" s="1"/>
  <c r="B633" i="5" a="1"/>
  <c r="B633" i="5" s="1"/>
  <c r="B629" i="5" a="1"/>
  <c r="B629" i="5" s="1"/>
  <c r="B626" i="5" a="1"/>
  <c r="B626" i="5" s="1"/>
  <c r="B622" i="5" a="1"/>
  <c r="B622" i="5" s="1"/>
  <c r="B619" i="5" a="1"/>
  <c r="B619" i="5" s="1"/>
  <c r="B615" i="5" a="1"/>
  <c r="B615" i="5" s="1"/>
  <c r="B608" i="5" a="1"/>
  <c r="B608" i="5" s="1"/>
  <c r="B604" i="5" a="1"/>
  <c r="B604" i="5" s="1"/>
  <c r="B601" i="5" a="1"/>
  <c r="B601" i="5" s="1"/>
  <c r="B597" i="5" a="1"/>
  <c r="B597" i="5" s="1"/>
  <c r="B594" i="5" a="1"/>
  <c r="B594" i="5" s="1"/>
  <c r="B590" i="5" a="1"/>
  <c r="B590" i="5" s="1"/>
  <c r="B587" i="5" a="1"/>
  <c r="B587" i="5" s="1"/>
  <c r="B583" i="5" a="1"/>
  <c r="B583" i="5" s="1"/>
  <c r="B576" i="5" a="1"/>
  <c r="B576" i="5" s="1"/>
  <c r="B567" i="5" a="1"/>
  <c r="B567" i="5" s="1"/>
  <c r="B561" i="5" a="1"/>
  <c r="B561" i="5" s="1"/>
  <c r="B2" i="5" a="1"/>
  <c r="B2" i="5" s="1"/>
  <c r="B792" i="5" a="1"/>
  <c r="B792" i="5" s="1"/>
  <c r="B788" i="5" a="1"/>
  <c r="B788" i="5" s="1"/>
  <c r="B784" i="5" a="1"/>
  <c r="B784" i="5" s="1"/>
  <c r="B780" i="5" a="1"/>
  <c r="B780" i="5" s="1"/>
  <c r="B776" i="5" a="1"/>
  <c r="B776" i="5" s="1"/>
  <c r="B772" i="5" a="1"/>
  <c r="B772" i="5" s="1"/>
  <c r="B768" i="5" a="1"/>
  <c r="B768" i="5" s="1"/>
  <c r="B764" i="5" a="1"/>
  <c r="B764" i="5" s="1"/>
  <c r="B760" i="5" a="1"/>
  <c r="B760" i="5" s="1"/>
  <c r="B756" i="5" a="1"/>
  <c r="B756" i="5" s="1"/>
  <c r="B752" i="5" a="1"/>
  <c r="B752" i="5" s="1"/>
  <c r="B748" i="5" a="1"/>
  <c r="B748" i="5" s="1"/>
  <c r="B744" i="5" a="1"/>
  <c r="B744" i="5" s="1"/>
  <c r="B740" i="5" a="1"/>
  <c r="B740" i="5" s="1"/>
  <c r="B736" i="5" a="1"/>
  <c r="B736" i="5" s="1"/>
  <c r="B732" i="5" a="1"/>
  <c r="B732" i="5" s="1"/>
  <c r="B725" i="5" a="1"/>
  <c r="B725" i="5" s="1"/>
  <c r="B722" i="5" a="1"/>
  <c r="B722" i="5" s="1"/>
  <c r="B719" i="5" a="1"/>
  <c r="B719" i="5" s="1"/>
  <c r="B713" i="5" a="1"/>
  <c r="B713" i="5" s="1"/>
  <c r="B709" i="5" a="1"/>
  <c r="B709" i="5" s="1"/>
  <c r="B706" i="5" a="1"/>
  <c r="B706" i="5" s="1"/>
  <c r="B702" i="5" a="1"/>
  <c r="B702" i="5" s="1"/>
  <c r="B699" i="5" a="1"/>
  <c r="B699" i="5" s="1"/>
  <c r="B695" i="5" a="1"/>
  <c r="B695" i="5" s="1"/>
  <c r="B689" i="5" a="1"/>
  <c r="B689" i="5" s="1"/>
  <c r="B685" i="5" a="1"/>
  <c r="B685" i="5" s="1"/>
  <c r="B682" i="5" a="1"/>
  <c r="B682" i="5" s="1"/>
  <c r="B679" i="5" a="1"/>
  <c r="B679" i="5" s="1"/>
  <c r="B673" i="5" a="1"/>
  <c r="B673" i="5" s="1"/>
  <c r="B669" i="5" a="1"/>
  <c r="B669" i="5" s="1"/>
  <c r="B666" i="5" a="1"/>
  <c r="B666" i="5" s="1"/>
  <c r="B663" i="5" a="1"/>
  <c r="B663" i="5" s="1"/>
  <c r="B657" i="5" a="1"/>
  <c r="B657" i="5" s="1"/>
  <c r="B653" i="5" a="1"/>
  <c r="B653" i="5" s="1"/>
  <c r="B650" i="5" a="1"/>
  <c r="B650" i="5" s="1"/>
  <c r="B646" i="5" a="1"/>
  <c r="B646" i="5" s="1"/>
  <c r="B643" i="5" a="1"/>
  <c r="B643" i="5" s="1"/>
  <c r="B639" i="5" a="1"/>
  <c r="B639" i="5" s="1"/>
  <c r="B632" i="5" a="1"/>
  <c r="B632" i="5" s="1"/>
  <c r="B628" i="5" a="1"/>
  <c r="B628" i="5" s="1"/>
  <c r="B625" i="5" a="1"/>
  <c r="B625" i="5" s="1"/>
  <c r="B621" i="5" a="1"/>
  <c r="B621" i="5" s="1"/>
  <c r="B618" i="5" a="1"/>
  <c r="B618" i="5" s="1"/>
  <c r="B614" i="5" a="1"/>
  <c r="B614" i="5" s="1"/>
  <c r="B611" i="5" a="1"/>
  <c r="B611" i="5" s="1"/>
  <c r="B607" i="5" a="1"/>
  <c r="B607" i="5" s="1"/>
  <c r="B600" i="5" a="1"/>
  <c r="B600" i="5" s="1"/>
  <c r="B596" i="5" a="1"/>
  <c r="B596" i="5" s="1"/>
  <c r="B593" i="5" a="1"/>
  <c r="B593" i="5" s="1"/>
  <c r="B589" i="5" a="1"/>
  <c r="B589" i="5" s="1"/>
  <c r="B586" i="5" a="1"/>
  <c r="B586" i="5" s="1"/>
  <c r="B582" i="5" a="1"/>
  <c r="B582" i="5" s="1"/>
  <c r="B579" i="5" a="1"/>
  <c r="B579" i="5" s="1"/>
  <c r="B575" i="5" a="1"/>
  <c r="B575" i="5" s="1"/>
  <c r="B571" i="5" a="1"/>
  <c r="B571" i="5" s="1"/>
  <c r="B566" i="5" a="1"/>
  <c r="B566" i="5" s="1"/>
  <c r="B560" i="5" a="1"/>
  <c r="B560" i="5" s="1"/>
  <c r="B791" i="5" a="1"/>
  <c r="B791" i="5" s="1"/>
  <c r="B783" i="5" a="1"/>
  <c r="B783" i="5" s="1"/>
  <c r="B779" i="5" a="1"/>
  <c r="B779" i="5" s="1"/>
  <c r="B775" i="5" a="1"/>
  <c r="B775" i="5" s="1"/>
  <c r="B771" i="5" a="1"/>
  <c r="B771" i="5" s="1"/>
  <c r="B767" i="5" a="1"/>
  <c r="B767" i="5" s="1"/>
  <c r="B763" i="5" a="1"/>
  <c r="B763" i="5" s="1"/>
  <c r="B759" i="5" a="1"/>
  <c r="B759" i="5" s="1"/>
  <c r="B755" i="5" a="1"/>
  <c r="B755" i="5" s="1"/>
  <c r="B751" i="5" a="1"/>
  <c r="B751" i="5" s="1"/>
  <c r="B747" i="5" a="1"/>
  <c r="B747" i="5" s="1"/>
  <c r="B743" i="5" a="1"/>
  <c r="B743" i="5" s="1"/>
  <c r="B739" i="5" a="1"/>
  <c r="B739" i="5" s="1"/>
  <c r="B735" i="5" a="1"/>
  <c r="B735" i="5" s="1"/>
  <c r="B731" i="5" a="1"/>
  <c r="B731" i="5" s="1"/>
  <c r="B728" i="5" a="1"/>
  <c r="B728" i="5" s="1"/>
  <c r="B724" i="5" a="1"/>
  <c r="B724" i="5" s="1"/>
  <c r="B718" i="5" a="1"/>
  <c r="B718" i="5" s="1"/>
  <c r="B715" i="5" a="1"/>
  <c r="B715" i="5" s="1"/>
  <c r="B712" i="5" a="1"/>
  <c r="B712" i="5" s="1"/>
  <c r="B708" i="5" a="1"/>
  <c r="B708" i="5" s="1"/>
  <c r="B705" i="5" a="1"/>
  <c r="B705" i="5" s="1"/>
  <c r="B701" i="5" a="1"/>
  <c r="B701" i="5" s="1"/>
  <c r="B698" i="5" a="1"/>
  <c r="B698" i="5" s="1"/>
  <c r="B694" i="5" a="1"/>
  <c r="B694" i="5" s="1"/>
  <c r="B691" i="5" a="1"/>
  <c r="B691" i="5" s="1"/>
  <c r="B688" i="5" a="1"/>
  <c r="B688" i="5" s="1"/>
  <c r="B684" i="5" a="1"/>
  <c r="B684" i="5" s="1"/>
  <c r="B678" i="5" a="1"/>
  <c r="B678" i="5" s="1"/>
  <c r="B675" i="5" a="1"/>
  <c r="B675" i="5" s="1"/>
  <c r="B672" i="5" a="1"/>
  <c r="B672" i="5" s="1"/>
  <c r="B668" i="5" a="1"/>
  <c r="B668" i="5" s="1"/>
  <c r="B662" i="5" a="1"/>
  <c r="B662" i="5" s="1"/>
  <c r="B659" i="5" a="1"/>
  <c r="B659" i="5" s="1"/>
  <c r="B656" i="5" a="1"/>
  <c r="B656" i="5" s="1"/>
  <c r="B652" i="5" a="1"/>
  <c r="B652" i="5" s="1"/>
  <c r="B649" i="5" a="1"/>
  <c r="B649" i="5" s="1"/>
  <c r="B645" i="5" a="1"/>
  <c r="B645" i="5" s="1"/>
  <c r="B642" i="5" a="1"/>
  <c r="B642" i="5" s="1"/>
  <c r="B638" i="5" a="1"/>
  <c r="B638" i="5" s="1"/>
  <c r="B635" i="5" a="1"/>
  <c r="B635" i="5" s="1"/>
  <c r="B631" i="5" a="1"/>
  <c r="B631" i="5" s="1"/>
  <c r="B624" i="5" a="1"/>
  <c r="B624" i="5" s="1"/>
  <c r="B620" i="5" a="1"/>
  <c r="B620" i="5" s="1"/>
  <c r="B617" i="5" a="1"/>
  <c r="B617" i="5" s="1"/>
  <c r="B613" i="5" a="1"/>
  <c r="B613" i="5" s="1"/>
  <c r="B610" i="5" a="1"/>
  <c r="B610" i="5" s="1"/>
  <c r="B606" i="5" a="1"/>
  <c r="B606" i="5" s="1"/>
  <c r="B603" i="5" a="1"/>
  <c r="B603" i="5" s="1"/>
  <c r="B599" i="5" a="1"/>
  <c r="B599" i="5" s="1"/>
  <c r="B592" i="5" a="1"/>
  <c r="B592" i="5" s="1"/>
  <c r="B588" i="5" a="1"/>
  <c r="B588" i="5" s="1"/>
  <c r="B585" i="5" a="1"/>
  <c r="B585" i="5" s="1"/>
  <c r="B581" i="5" a="1"/>
  <c r="B581" i="5" s="1"/>
  <c r="B578" i="5" a="1"/>
  <c r="B578" i="5" s="1"/>
  <c r="B574" i="5" a="1"/>
  <c r="B574" i="5" s="1"/>
  <c r="B570" i="5" a="1"/>
  <c r="B570" i="5" s="1"/>
  <c r="B564" i="5" a="1"/>
  <c r="B564" i="5" s="1"/>
  <c r="B557" i="5" a="1"/>
  <c r="B557" i="5" s="1"/>
  <c r="C795" i="5" a="1"/>
  <c r="C795" i="5" s="1"/>
  <c r="C792" i="5" a="1"/>
  <c r="C792" i="5" s="1"/>
  <c r="C794" i="5" a="1"/>
  <c r="C794" i="5" s="1"/>
  <c r="C788" i="5" a="1"/>
  <c r="C788" i="5" s="1"/>
  <c r="C784" i="5" a="1"/>
  <c r="C784" i="5" s="1"/>
  <c r="C781" i="5" a="1"/>
  <c r="C781" i="5" s="1"/>
  <c r="C775" i="5" a="1"/>
  <c r="C775" i="5" s="1"/>
  <c r="C771" i="5" a="1"/>
  <c r="C771" i="5" s="1"/>
  <c r="C764" i="5" a="1"/>
  <c r="C764" i="5" s="1"/>
  <c r="C760" i="5" a="1"/>
  <c r="C760" i="5" s="1"/>
  <c r="C757" i="5" a="1"/>
  <c r="C757" i="5" s="1"/>
  <c r="C751" i="5" a="1"/>
  <c r="C751" i="5" s="1"/>
  <c r="C747" i="5" a="1"/>
  <c r="C747" i="5" s="1"/>
  <c r="C740" i="5" a="1"/>
  <c r="C740" i="5" s="1"/>
  <c r="C737" i="5" a="1"/>
  <c r="C737" i="5" s="1"/>
  <c r="C734" i="5" a="1"/>
  <c r="C734" i="5" s="1"/>
  <c r="C730" i="5" a="1"/>
  <c r="C730" i="5" s="1"/>
  <c r="C724" i="5" a="1"/>
  <c r="C724" i="5" s="1"/>
  <c r="C720" i="5" a="1"/>
  <c r="C720" i="5" s="1"/>
  <c r="C717" i="5" a="1"/>
  <c r="C717" i="5" s="1"/>
  <c r="C713" i="5" a="1"/>
  <c r="C713" i="5" s="1"/>
  <c r="C710" i="5" a="1"/>
  <c r="C710" i="5" s="1"/>
  <c r="C706" i="5" a="1"/>
  <c r="C706" i="5" s="1"/>
  <c r="C703" i="5" a="1"/>
  <c r="C703" i="5" s="1"/>
  <c r="C700" i="5" a="1"/>
  <c r="C700" i="5" s="1"/>
  <c r="C696" i="5" a="1"/>
  <c r="C696" i="5" s="1"/>
  <c r="C693" i="5" a="1"/>
  <c r="C693" i="5" s="1"/>
  <c r="C689" i="5" a="1"/>
  <c r="C689" i="5" s="1"/>
  <c r="C686" i="5" a="1"/>
  <c r="C686" i="5" s="1"/>
  <c r="C682" i="5" a="1"/>
  <c r="C682" i="5" s="1"/>
  <c r="C679" i="5" a="1"/>
  <c r="C679" i="5" s="1"/>
  <c r="C675" i="5" a="1"/>
  <c r="C675" i="5" s="1"/>
  <c r="C668" i="5" a="1"/>
  <c r="C668" i="5" s="1"/>
  <c r="C664" i="5" a="1"/>
  <c r="C664" i="5" s="1"/>
  <c r="C661" i="5" a="1"/>
  <c r="C661" i="5" s="1"/>
  <c r="C657" i="5" a="1"/>
  <c r="C657" i="5" s="1"/>
  <c r="C654" i="5" a="1"/>
  <c r="C654" i="5" s="1"/>
  <c r="C650" i="5" a="1"/>
  <c r="C650" i="5" s="1"/>
  <c r="C647" i="5" a="1"/>
  <c r="C647" i="5" s="1"/>
  <c r="C643" i="5" a="1"/>
  <c r="C643" i="5" s="1"/>
  <c r="C636" i="5" a="1"/>
  <c r="C636" i="5" s="1"/>
  <c r="C632" i="5" a="1"/>
  <c r="C632" i="5" s="1"/>
  <c r="C629" i="5" a="1"/>
  <c r="C629" i="5" s="1"/>
  <c r="C625" i="5" a="1"/>
  <c r="C625" i="5" s="1"/>
  <c r="C622" i="5" a="1"/>
  <c r="C622" i="5" s="1"/>
  <c r="C618" i="5" a="1"/>
  <c r="C618" i="5" s="1"/>
  <c r="C612" i="5" a="1"/>
  <c r="C612" i="5" s="1"/>
  <c r="C609" i="5" a="1"/>
  <c r="C609" i="5" s="1"/>
  <c r="C605" i="5" a="1"/>
  <c r="C605" i="5" s="1"/>
  <c r="C601" i="5" a="1"/>
  <c r="C601" i="5" s="1"/>
  <c r="C598" i="5" a="1"/>
  <c r="C598" i="5" s="1"/>
  <c r="C594" i="5" a="1"/>
  <c r="C594" i="5" s="1"/>
  <c r="C590" i="5" a="1"/>
  <c r="C590" i="5" s="1"/>
  <c r="C585" i="5" a="1"/>
  <c r="C585" i="5" s="1"/>
  <c r="A1" i="5"/>
  <c r="D4" i="5"/>
  <c r="D8" i="5"/>
  <c r="D12" i="5"/>
  <c r="D16" i="5"/>
  <c r="D20" i="5"/>
  <c r="D24" i="5"/>
  <c r="D28" i="5"/>
  <c r="D32" i="5"/>
  <c r="D36" i="5"/>
  <c r="D40" i="5"/>
  <c r="D44" i="5"/>
  <c r="D48" i="5"/>
  <c r="D52" i="5"/>
  <c r="D56" i="5"/>
  <c r="D60" i="5"/>
  <c r="D64" i="5"/>
  <c r="D68" i="5"/>
  <c r="D72" i="5"/>
  <c r="D76" i="5"/>
  <c r="D80" i="5"/>
  <c r="D84" i="5"/>
  <c r="D88" i="5"/>
  <c r="D92" i="5"/>
  <c r="D96" i="5"/>
  <c r="D100" i="5"/>
  <c r="D104" i="5"/>
  <c r="D108" i="5"/>
  <c r="D112" i="5"/>
  <c r="D116" i="5"/>
  <c r="D120" i="5"/>
  <c r="D124" i="5"/>
  <c r="D128" i="5"/>
  <c r="D132" i="5"/>
  <c r="D136" i="5"/>
  <c r="D140" i="5"/>
  <c r="D144" i="5"/>
  <c r="D148" i="5"/>
  <c r="D152" i="5"/>
  <c r="D156" i="5"/>
  <c r="D160" i="5"/>
  <c r="D164" i="5"/>
  <c r="D168" i="5"/>
  <c r="D172" i="5"/>
  <c r="D176" i="5"/>
  <c r="D180" i="5"/>
  <c r="D184" i="5"/>
  <c r="D188" i="5"/>
  <c r="D192" i="5"/>
  <c r="D196" i="5"/>
  <c r="D200" i="5"/>
  <c r="D204" i="5"/>
  <c r="D208" i="5"/>
  <c r="D212" i="5"/>
  <c r="D216" i="5"/>
  <c r="D220" i="5"/>
  <c r="D224" i="5"/>
  <c r="D228" i="5"/>
  <c r="D232" i="5"/>
  <c r="D236" i="5"/>
  <c r="D240" i="5"/>
  <c r="D244" i="5"/>
  <c r="D248" i="5"/>
  <c r="D252" i="5"/>
  <c r="D256" i="5"/>
  <c r="D260" i="5"/>
  <c r="D264" i="5"/>
  <c r="D268" i="5"/>
  <c r="D272" i="5"/>
  <c r="D276" i="5"/>
  <c r="D280" i="5"/>
  <c r="D284" i="5"/>
  <c r="D288" i="5"/>
  <c r="D292" i="5"/>
  <c r="D296" i="5"/>
  <c r="D300" i="5"/>
  <c r="D304" i="5"/>
  <c r="D308" i="5"/>
  <c r="D312" i="5"/>
  <c r="D316" i="5"/>
  <c r="D320" i="5"/>
  <c r="D324" i="5"/>
  <c r="D328" i="5"/>
  <c r="D332" i="5"/>
  <c r="D336" i="5"/>
  <c r="D340" i="5"/>
  <c r="D344" i="5"/>
  <c r="D348" i="5"/>
  <c r="D352" i="5"/>
  <c r="D356" i="5"/>
  <c r="D360" i="5"/>
  <c r="D364" i="5"/>
  <c r="D368" i="5"/>
  <c r="D372" i="5"/>
  <c r="D376" i="5"/>
  <c r="D380" i="5"/>
  <c r="D384" i="5"/>
  <c r="D388" i="5"/>
  <c r="D392" i="5"/>
  <c r="D396" i="5"/>
  <c r="D400" i="5"/>
  <c r="D404" i="5"/>
  <c r="D408" i="5"/>
  <c r="D412" i="5"/>
  <c r="D416" i="5"/>
  <c r="D420" i="5"/>
  <c r="D424" i="5"/>
  <c r="D428" i="5"/>
  <c r="D432" i="5"/>
  <c r="D6" i="5"/>
  <c r="D11" i="5"/>
  <c r="D17" i="5"/>
  <c r="D22" i="5"/>
  <c r="D27" i="5"/>
  <c r="D33" i="5"/>
  <c r="D38" i="5"/>
  <c r="D43" i="5"/>
  <c r="D49" i="5"/>
  <c r="D54" i="5"/>
  <c r="D59" i="5"/>
  <c r="D65" i="5"/>
  <c r="D70" i="5"/>
  <c r="D75" i="5"/>
  <c r="D81" i="5"/>
  <c r="D86" i="5"/>
  <c r="D91" i="5"/>
  <c r="D97" i="5"/>
  <c r="D102" i="5"/>
  <c r="D107" i="5"/>
  <c r="D113" i="5"/>
  <c r="D118" i="5"/>
  <c r="D123" i="5"/>
  <c r="D129" i="5"/>
  <c r="D134" i="5"/>
  <c r="D139" i="5"/>
  <c r="D145" i="5"/>
  <c r="D150" i="5"/>
  <c r="D155" i="5"/>
  <c r="D161" i="5"/>
  <c r="D166" i="5"/>
  <c r="D171" i="5"/>
  <c r="D177" i="5"/>
  <c r="D182" i="5"/>
  <c r="D187" i="5"/>
  <c r="D193" i="5"/>
  <c r="D198" i="5"/>
  <c r="D203" i="5"/>
  <c r="D209" i="5"/>
  <c r="D214" i="5"/>
  <c r="D219" i="5"/>
  <c r="D225" i="5"/>
  <c r="D230" i="5"/>
  <c r="D235" i="5"/>
  <c r="D241" i="5"/>
  <c r="D246" i="5"/>
  <c r="D251" i="5"/>
  <c r="D257" i="5"/>
  <c r="D262" i="5"/>
  <c r="D267" i="5"/>
  <c r="D273" i="5"/>
  <c r="D278" i="5"/>
  <c r="D283" i="5"/>
  <c r="D289" i="5"/>
  <c r="D294" i="5"/>
  <c r="D299" i="5"/>
  <c r="D305" i="5"/>
  <c r="D310" i="5"/>
  <c r="D315" i="5"/>
  <c r="D321" i="5"/>
  <c r="D326" i="5"/>
  <c r="D331" i="5"/>
  <c r="D337" i="5"/>
  <c r="D342" i="5"/>
  <c r="D347" i="5"/>
  <c r="D353" i="5"/>
  <c r="D358" i="5"/>
  <c r="D363" i="5"/>
  <c r="D369" i="5"/>
  <c r="D374" i="5"/>
  <c r="D379" i="5"/>
  <c r="D385" i="5"/>
  <c r="D390" i="5"/>
  <c r="D395" i="5"/>
  <c r="D401" i="5"/>
  <c r="D406" i="5"/>
  <c r="D411" i="5"/>
  <c r="D417" i="5"/>
  <c r="D422" i="5"/>
  <c r="D427" i="5"/>
  <c r="D433" i="5"/>
  <c r="D437" i="5"/>
  <c r="D441" i="5"/>
  <c r="D3" i="5"/>
  <c r="D10" i="5"/>
  <c r="D18" i="5"/>
  <c r="D25" i="5"/>
  <c r="D31" i="5"/>
  <c r="D39" i="5"/>
  <c r="D46" i="5"/>
  <c r="D53" i="5"/>
  <c r="D61" i="5"/>
  <c r="D67" i="5"/>
  <c r="D74" i="5"/>
  <c r="D82" i="5"/>
  <c r="D89" i="5"/>
  <c r="D95" i="5"/>
  <c r="D103" i="5"/>
  <c r="D110" i="5"/>
  <c r="D117" i="5"/>
  <c r="D125" i="5"/>
  <c r="D131" i="5"/>
  <c r="D138" i="5"/>
  <c r="D146" i="5"/>
  <c r="D153" i="5"/>
  <c r="D159" i="5"/>
  <c r="D167" i="5"/>
  <c r="D174" i="5"/>
  <c r="D181" i="5"/>
  <c r="D189" i="5"/>
  <c r="D195" i="5"/>
  <c r="D202" i="5"/>
  <c r="D210" i="5"/>
  <c r="D217" i="5"/>
  <c r="D223" i="5"/>
  <c r="D231" i="5"/>
  <c r="D238" i="5"/>
  <c r="D245" i="5"/>
  <c r="D253" i="5"/>
  <c r="D259" i="5"/>
  <c r="D266" i="5"/>
  <c r="D274" i="5"/>
  <c r="D281" i="5"/>
  <c r="D287" i="5"/>
  <c r="D295" i="5"/>
  <c r="D302" i="5"/>
  <c r="D309" i="5"/>
  <c r="D317" i="5"/>
  <c r="D323" i="5"/>
  <c r="D330" i="5"/>
  <c r="D338" i="5"/>
  <c r="D345" i="5"/>
  <c r="D351" i="5"/>
  <c r="D359" i="5"/>
  <c r="D366" i="5"/>
  <c r="D373" i="5"/>
  <c r="D381" i="5"/>
  <c r="D387" i="5"/>
  <c r="D394" i="5"/>
  <c r="D402" i="5"/>
  <c r="D409" i="5"/>
  <c r="D415" i="5"/>
  <c r="D423" i="5"/>
  <c r="D430" i="5"/>
  <c r="D436" i="5"/>
  <c r="D442" i="5"/>
  <c r="D446" i="5"/>
  <c r="D450" i="5"/>
  <c r="D454" i="5"/>
  <c r="D458" i="5"/>
  <c r="D462" i="5"/>
  <c r="D466" i="5"/>
  <c r="D470" i="5"/>
  <c r="D474" i="5"/>
  <c r="D478" i="5"/>
  <c r="D482" i="5"/>
  <c r="D486" i="5"/>
  <c r="D490" i="5"/>
  <c r="D494" i="5"/>
  <c r="D498" i="5"/>
  <c r="D502" i="5"/>
  <c r="D506" i="5"/>
  <c r="D510" i="5"/>
  <c r="D514" i="5"/>
  <c r="D518" i="5"/>
  <c r="D522" i="5"/>
  <c r="D526" i="5"/>
  <c r="D530" i="5"/>
  <c r="D534" i="5"/>
  <c r="D538" i="5"/>
  <c r="D542" i="5"/>
  <c r="D546" i="5"/>
  <c r="D550" i="5"/>
  <c r="D554" i="5"/>
  <c r="D558" i="5"/>
  <c r="D562" i="5"/>
  <c r="D566" i="5"/>
  <c r="D570" i="5"/>
  <c r="D574" i="5"/>
  <c r="D578" i="5"/>
  <c r="D582" i="5"/>
  <c r="D586" i="5"/>
  <c r="D590" i="5"/>
  <c r="D594" i="5"/>
  <c r="D598" i="5"/>
  <c r="D602" i="5"/>
  <c r="D606" i="5"/>
  <c r="D610" i="5"/>
  <c r="D614" i="5"/>
  <c r="D618" i="5"/>
  <c r="D622" i="5"/>
  <c r="D626" i="5"/>
  <c r="D630" i="5"/>
  <c r="D634" i="5"/>
  <c r="D638" i="5"/>
  <c r="D642" i="5"/>
  <c r="D646" i="5"/>
  <c r="D650" i="5"/>
  <c r="D654" i="5"/>
  <c r="D658" i="5"/>
  <c r="D662" i="5"/>
  <c r="D666" i="5"/>
  <c r="D670" i="5"/>
  <c r="D674" i="5"/>
  <c r="D678" i="5"/>
  <c r="D682" i="5"/>
  <c r="D686" i="5"/>
  <c r="D690" i="5"/>
  <c r="D694" i="5"/>
  <c r="D698" i="5"/>
  <c r="D702" i="5"/>
  <c r="D706" i="5"/>
  <c r="D710" i="5"/>
  <c r="D714" i="5"/>
  <c r="D718" i="5"/>
  <c r="D722" i="5"/>
  <c r="D726" i="5"/>
  <c r="D730" i="5"/>
  <c r="D734" i="5"/>
  <c r="D738" i="5"/>
  <c r="D742" i="5"/>
  <c r="D746" i="5"/>
  <c r="D750" i="5"/>
  <c r="D754" i="5"/>
  <c r="D758" i="5"/>
  <c r="D762" i="5"/>
  <c r="D766" i="5"/>
  <c r="D770" i="5"/>
  <c r="D774" i="5"/>
  <c r="D778" i="5"/>
  <c r="D782" i="5"/>
  <c r="D786" i="5"/>
  <c r="D790" i="5"/>
  <c r="D794" i="5"/>
  <c r="C4" i="5" a="1"/>
  <c r="C4" i="5" s="1"/>
  <c r="C9" i="5" a="1"/>
  <c r="C9" i="5" s="1"/>
  <c r="C12" i="5" a="1"/>
  <c r="C12" i="5" s="1"/>
  <c r="C17" i="5" a="1"/>
  <c r="C17" i="5" s="1"/>
  <c r="C20" i="5" a="1"/>
  <c r="C20" i="5" s="1"/>
  <c r="C25" i="5" a="1"/>
  <c r="C25" i="5" s="1"/>
  <c r="C28" i="5" a="1"/>
  <c r="C28" i="5" s="1"/>
  <c r="C33" i="5" a="1"/>
  <c r="C33" i="5" s="1"/>
  <c r="C36" i="5" a="1"/>
  <c r="C36" i="5" s="1"/>
  <c r="C41" i="5" a="1"/>
  <c r="C41" i="5" s="1"/>
  <c r="C44" i="5" a="1"/>
  <c r="C44" i="5" s="1"/>
  <c r="C49" i="5" a="1"/>
  <c r="C49" i="5" s="1"/>
  <c r="C52" i="5" a="1"/>
  <c r="C52" i="5" s="1"/>
  <c r="D5" i="5"/>
  <c r="D13" i="5"/>
  <c r="D19" i="5"/>
  <c r="D26" i="5"/>
  <c r="D34" i="5"/>
  <c r="D41" i="5"/>
  <c r="D47" i="5"/>
  <c r="D55" i="5"/>
  <c r="D62" i="5"/>
  <c r="D69" i="5"/>
  <c r="D77" i="5"/>
  <c r="D83" i="5"/>
  <c r="D90" i="5"/>
  <c r="D98" i="5"/>
  <c r="D105" i="5"/>
  <c r="D111" i="5"/>
  <c r="D119" i="5"/>
  <c r="D126" i="5"/>
  <c r="D133" i="5"/>
  <c r="D141" i="5"/>
  <c r="D147" i="5"/>
  <c r="D154" i="5"/>
  <c r="D162" i="5"/>
  <c r="D169" i="5"/>
  <c r="D175" i="5"/>
  <c r="D183" i="5"/>
  <c r="D190" i="5"/>
  <c r="D197" i="5"/>
  <c r="D205" i="5"/>
  <c r="D211" i="5"/>
  <c r="D218" i="5"/>
  <c r="D226" i="5"/>
  <c r="D233" i="5"/>
  <c r="D239" i="5"/>
  <c r="D247" i="5"/>
  <c r="D254" i="5"/>
  <c r="D261" i="5"/>
  <c r="D269" i="5"/>
  <c r="D275" i="5"/>
  <c r="D282" i="5"/>
  <c r="D290" i="5"/>
  <c r="D297" i="5"/>
  <c r="D303" i="5"/>
  <c r="D311" i="5"/>
  <c r="D318" i="5"/>
  <c r="D325" i="5"/>
  <c r="D333" i="5"/>
  <c r="D339" i="5"/>
  <c r="D346" i="5"/>
  <c r="D354" i="5"/>
  <c r="D361" i="5"/>
  <c r="D367" i="5"/>
  <c r="D375" i="5"/>
  <c r="D382" i="5"/>
  <c r="D389" i="5"/>
  <c r="D397" i="5"/>
  <c r="D403" i="5"/>
  <c r="D410" i="5"/>
  <c r="D418" i="5"/>
  <c r="D425" i="5"/>
  <c r="D431" i="5"/>
  <c r="D438" i="5"/>
  <c r="D443" i="5"/>
  <c r="D447" i="5"/>
  <c r="D451" i="5"/>
  <c r="D455" i="5"/>
  <c r="D459" i="5"/>
  <c r="D463" i="5"/>
  <c r="D467" i="5"/>
  <c r="D471" i="5"/>
  <c r="D475" i="5"/>
  <c r="D479" i="5"/>
  <c r="D483" i="5"/>
  <c r="D487" i="5"/>
  <c r="D491" i="5"/>
  <c r="D495" i="5"/>
  <c r="D499" i="5"/>
  <c r="D503" i="5"/>
  <c r="D507" i="5"/>
  <c r="D511" i="5"/>
  <c r="D515" i="5"/>
  <c r="D519" i="5"/>
  <c r="D523" i="5"/>
  <c r="D527" i="5"/>
  <c r="D531" i="5"/>
  <c r="D535" i="5"/>
  <c r="D539" i="5"/>
  <c r="D543" i="5"/>
  <c r="D547" i="5"/>
  <c r="D551" i="5"/>
  <c r="D555" i="5"/>
  <c r="D559" i="5"/>
  <c r="D563" i="5"/>
  <c r="D567" i="5"/>
  <c r="D571" i="5"/>
  <c r="D575" i="5"/>
  <c r="D579" i="5"/>
  <c r="D583" i="5"/>
  <c r="D587" i="5"/>
  <c r="D591" i="5"/>
  <c r="D595" i="5"/>
  <c r="D599" i="5"/>
  <c r="D603" i="5"/>
  <c r="D607" i="5"/>
  <c r="D611" i="5"/>
  <c r="D615" i="5"/>
  <c r="D619" i="5"/>
  <c r="D623" i="5"/>
  <c r="D627" i="5"/>
  <c r="D631" i="5"/>
  <c r="D635" i="5"/>
  <c r="D639" i="5"/>
  <c r="D643" i="5"/>
  <c r="D647" i="5"/>
  <c r="D651" i="5"/>
  <c r="D655" i="5"/>
  <c r="D659" i="5"/>
  <c r="D663" i="5"/>
  <c r="D667" i="5"/>
  <c r="D671" i="5"/>
  <c r="D675" i="5"/>
  <c r="D679" i="5"/>
  <c r="D683" i="5"/>
  <c r="D687" i="5"/>
  <c r="D691" i="5"/>
  <c r="D695" i="5"/>
  <c r="D699" i="5"/>
  <c r="D703" i="5"/>
  <c r="D707" i="5"/>
  <c r="D711" i="5"/>
  <c r="D715" i="5"/>
  <c r="D719" i="5"/>
  <c r="D723" i="5"/>
  <c r="D727" i="5"/>
  <c r="D731" i="5"/>
  <c r="D735" i="5"/>
  <c r="D739" i="5"/>
  <c r="D743" i="5"/>
  <c r="D747" i="5"/>
  <c r="D751" i="5"/>
  <c r="D755" i="5"/>
  <c r="D759" i="5"/>
  <c r="D763" i="5"/>
  <c r="D767" i="5"/>
  <c r="D771" i="5"/>
  <c r="D775" i="5"/>
  <c r="D779" i="5"/>
  <c r="D783" i="5"/>
  <c r="D787" i="5"/>
  <c r="D791" i="5"/>
  <c r="D795" i="5"/>
  <c r="C7" i="5" a="1"/>
  <c r="C7" i="5" s="1"/>
  <c r="C10" i="5" a="1"/>
  <c r="C10" i="5" s="1"/>
  <c r="C15" i="5" a="1"/>
  <c r="C15" i="5" s="1"/>
  <c r="C18" i="5" a="1"/>
  <c r="C18" i="5" s="1"/>
  <c r="C23" i="5" a="1"/>
  <c r="C23" i="5" s="1"/>
  <c r="C26" i="5" a="1"/>
  <c r="C26" i="5" s="1"/>
  <c r="C31" i="5" a="1"/>
  <c r="C31" i="5" s="1"/>
  <c r="C34" i="5" a="1"/>
  <c r="C34" i="5" s="1"/>
  <c r="C39" i="5" a="1"/>
  <c r="C39" i="5" s="1"/>
  <c r="C42" i="5" a="1"/>
  <c r="C42" i="5" s="1"/>
  <c r="C47" i="5" a="1"/>
  <c r="C47" i="5" s="1"/>
  <c r="C50" i="5" a="1"/>
  <c r="C50" i="5" s="1"/>
  <c r="D7" i="5"/>
  <c r="D14" i="5"/>
  <c r="D21" i="5"/>
  <c r="D29" i="5"/>
  <c r="D35" i="5"/>
  <c r="D42" i="5"/>
  <c r="D50" i="5"/>
  <c r="D57" i="5"/>
  <c r="D63" i="5"/>
  <c r="D71" i="5"/>
  <c r="D78" i="5"/>
  <c r="D85" i="5"/>
  <c r="D93" i="5"/>
  <c r="D99" i="5"/>
  <c r="D106" i="5"/>
  <c r="D114" i="5"/>
  <c r="D121" i="5"/>
  <c r="D127" i="5"/>
  <c r="D135" i="5"/>
  <c r="D142" i="5"/>
  <c r="D149" i="5"/>
  <c r="D157" i="5"/>
  <c r="D163" i="5"/>
  <c r="D170" i="5"/>
  <c r="D178" i="5"/>
  <c r="D185" i="5"/>
  <c r="D191" i="5"/>
  <c r="D199" i="5"/>
  <c r="D206" i="5"/>
  <c r="D213" i="5"/>
  <c r="D221" i="5"/>
  <c r="D227" i="5"/>
  <c r="D234" i="5"/>
  <c r="D242" i="5"/>
  <c r="D249" i="5"/>
  <c r="D255" i="5"/>
  <c r="D263" i="5"/>
  <c r="D270" i="5"/>
  <c r="D277" i="5"/>
  <c r="D285" i="5"/>
  <c r="D291" i="5"/>
  <c r="D298" i="5"/>
  <c r="D306" i="5"/>
  <c r="D313" i="5"/>
  <c r="D319" i="5"/>
  <c r="D327" i="5"/>
  <c r="D334" i="5"/>
  <c r="D341" i="5"/>
  <c r="D349" i="5"/>
  <c r="D355" i="5"/>
  <c r="D362" i="5"/>
  <c r="D370" i="5"/>
  <c r="D377" i="5"/>
  <c r="D383" i="5"/>
  <c r="D391" i="5"/>
  <c r="D398" i="5"/>
  <c r="D405" i="5"/>
  <c r="D413" i="5"/>
  <c r="D419" i="5"/>
  <c r="D426" i="5"/>
  <c r="D434" i="5"/>
  <c r="D439" i="5"/>
  <c r="D444" i="5"/>
  <c r="D448" i="5"/>
  <c r="D452" i="5"/>
  <c r="D456" i="5"/>
  <c r="D460" i="5"/>
  <c r="D464" i="5"/>
  <c r="D468" i="5"/>
  <c r="D472" i="5"/>
  <c r="D476" i="5"/>
  <c r="D480" i="5"/>
  <c r="D484" i="5"/>
  <c r="D488" i="5"/>
  <c r="D492" i="5"/>
  <c r="D496" i="5"/>
  <c r="D500" i="5"/>
  <c r="D504" i="5"/>
  <c r="D508" i="5"/>
  <c r="D512" i="5"/>
  <c r="D516" i="5"/>
  <c r="D520" i="5"/>
  <c r="D524" i="5"/>
  <c r="D528" i="5"/>
  <c r="D532" i="5"/>
  <c r="D536" i="5"/>
  <c r="D540" i="5"/>
  <c r="D544" i="5"/>
  <c r="D548" i="5"/>
  <c r="D552" i="5"/>
  <c r="D556" i="5"/>
  <c r="D560" i="5"/>
  <c r="D564" i="5"/>
  <c r="D568" i="5"/>
  <c r="D572" i="5"/>
  <c r="D576" i="5"/>
  <c r="D580" i="5"/>
  <c r="D584" i="5"/>
  <c r="D588" i="5"/>
  <c r="D592" i="5"/>
  <c r="D596" i="5"/>
  <c r="D600" i="5"/>
  <c r="D604" i="5"/>
  <c r="D608" i="5"/>
  <c r="D612" i="5"/>
  <c r="D616" i="5"/>
  <c r="D620" i="5"/>
  <c r="D624" i="5"/>
  <c r="D628" i="5"/>
  <c r="D632" i="5"/>
  <c r="D636" i="5"/>
  <c r="D640" i="5"/>
  <c r="D644" i="5"/>
  <c r="D648" i="5"/>
  <c r="D652" i="5"/>
  <c r="D656" i="5"/>
  <c r="D660" i="5"/>
  <c r="D664" i="5"/>
  <c r="D668" i="5"/>
  <c r="D672" i="5"/>
  <c r="D676" i="5"/>
  <c r="D680" i="5"/>
  <c r="D684" i="5"/>
  <c r="D688" i="5"/>
  <c r="D692" i="5"/>
  <c r="D696" i="5"/>
  <c r="D700" i="5"/>
  <c r="D704" i="5"/>
  <c r="D708" i="5"/>
  <c r="D712" i="5"/>
  <c r="D716" i="5"/>
  <c r="D720" i="5"/>
  <c r="D724" i="5"/>
  <c r="D728" i="5"/>
  <c r="D732" i="5"/>
  <c r="D736" i="5"/>
  <c r="D740" i="5"/>
  <c r="D744" i="5"/>
  <c r="D748" i="5"/>
  <c r="D752" i="5"/>
  <c r="D756" i="5"/>
  <c r="D760" i="5"/>
  <c r="D764" i="5"/>
  <c r="D768" i="5"/>
  <c r="D772" i="5"/>
  <c r="D776" i="5"/>
  <c r="D780" i="5"/>
  <c r="D784" i="5"/>
  <c r="D788" i="5"/>
  <c r="D792" i="5"/>
  <c r="D2" i="5"/>
  <c r="C5" i="5" a="1"/>
  <c r="C5" i="5" s="1"/>
  <c r="C8" i="5" a="1"/>
  <c r="C8" i="5" s="1"/>
  <c r="C13" i="5" a="1"/>
  <c r="C13" i="5" s="1"/>
  <c r="C16" i="5" a="1"/>
  <c r="C16" i="5" s="1"/>
  <c r="C21" i="5" a="1"/>
  <c r="C21" i="5" s="1"/>
  <c r="C24" i="5" a="1"/>
  <c r="C24" i="5" s="1"/>
  <c r="C29" i="5" a="1"/>
  <c r="C29" i="5" s="1"/>
  <c r="C32" i="5" a="1"/>
  <c r="C32" i="5" s="1"/>
  <c r="C37" i="5" a="1"/>
  <c r="C37" i="5" s="1"/>
  <c r="C40" i="5" a="1"/>
  <c r="C40" i="5" s="1"/>
  <c r="D9" i="5"/>
  <c r="D15" i="5"/>
  <c r="D23" i="5"/>
  <c r="D30" i="5"/>
  <c r="D37" i="5"/>
  <c r="D45" i="5"/>
  <c r="D51" i="5"/>
  <c r="D58" i="5"/>
  <c r="D66" i="5"/>
  <c r="D73" i="5"/>
  <c r="D79" i="5"/>
  <c r="D87" i="5"/>
  <c r="D94" i="5"/>
  <c r="D101" i="5"/>
  <c r="D109" i="5"/>
  <c r="D115" i="5"/>
  <c r="D122" i="5"/>
  <c r="D130" i="5"/>
  <c r="D137" i="5"/>
  <c r="D143" i="5"/>
  <c r="D151" i="5"/>
  <c r="D158" i="5"/>
  <c r="D165" i="5"/>
  <c r="D173" i="5"/>
  <c r="D179" i="5"/>
  <c r="D186" i="5"/>
  <c r="D194" i="5"/>
  <c r="D201" i="5"/>
  <c r="D207" i="5"/>
  <c r="D215" i="5"/>
  <c r="D222" i="5"/>
  <c r="D229" i="5"/>
  <c r="D237" i="5"/>
  <c r="D243" i="5"/>
  <c r="D250" i="5"/>
  <c r="D258" i="5"/>
  <c r="D265" i="5"/>
  <c r="D271" i="5"/>
  <c r="D279" i="5"/>
  <c r="D286" i="5"/>
  <c r="D293" i="5"/>
  <c r="D301" i="5"/>
  <c r="D307" i="5"/>
  <c r="D314" i="5"/>
  <c r="D322" i="5"/>
  <c r="D329" i="5"/>
  <c r="D335" i="5"/>
  <c r="D343" i="5"/>
  <c r="D350" i="5"/>
  <c r="D357" i="5"/>
  <c r="D365" i="5"/>
  <c r="D371" i="5"/>
  <c r="D378" i="5"/>
  <c r="D386" i="5"/>
  <c r="D393" i="5"/>
  <c r="D399" i="5"/>
  <c r="D407" i="5"/>
  <c r="D414" i="5"/>
  <c r="D421" i="5"/>
  <c r="D429" i="5"/>
  <c r="D435" i="5"/>
  <c r="D440" i="5"/>
  <c r="D445" i="5"/>
  <c r="D449" i="5"/>
  <c r="D453" i="5"/>
  <c r="D457" i="5"/>
  <c r="D461" i="5"/>
  <c r="D465" i="5"/>
  <c r="D469" i="5"/>
  <c r="D473" i="5"/>
  <c r="D477" i="5"/>
  <c r="D481" i="5"/>
  <c r="D485" i="5"/>
  <c r="D489" i="5"/>
  <c r="D493" i="5"/>
  <c r="D497" i="5"/>
  <c r="D501" i="5"/>
  <c r="D505" i="5"/>
  <c r="D509" i="5"/>
  <c r="D513" i="5"/>
  <c r="D517" i="5"/>
  <c r="D521" i="5"/>
  <c r="D525" i="5"/>
  <c r="D529" i="5"/>
  <c r="D533" i="5"/>
  <c r="D537" i="5"/>
  <c r="D541" i="5"/>
  <c r="D545" i="5"/>
  <c r="D549" i="5"/>
  <c r="D553" i="5"/>
  <c r="D557" i="5"/>
  <c r="D561" i="5"/>
  <c r="D565" i="5"/>
  <c r="D569" i="5"/>
  <c r="D573" i="5"/>
  <c r="D577" i="5"/>
  <c r="D581" i="5"/>
  <c r="D585" i="5"/>
  <c r="D589" i="5"/>
  <c r="D593" i="5"/>
  <c r="D597" i="5"/>
  <c r="D601" i="5"/>
  <c r="D605" i="5"/>
  <c r="D609" i="5"/>
  <c r="D613" i="5"/>
  <c r="D617" i="5"/>
  <c r="D621" i="5"/>
  <c r="D625" i="5"/>
  <c r="D629" i="5"/>
  <c r="D633" i="5"/>
  <c r="D637" i="5"/>
  <c r="D641" i="5"/>
  <c r="D645" i="5"/>
  <c r="D649" i="5"/>
  <c r="D653" i="5"/>
  <c r="D657" i="5"/>
  <c r="D661" i="5"/>
  <c r="D665" i="5"/>
  <c r="D669" i="5"/>
  <c r="D673" i="5"/>
  <c r="D677" i="5"/>
  <c r="D681" i="5"/>
  <c r="D685" i="5"/>
  <c r="D689" i="5"/>
  <c r="D693" i="5"/>
  <c r="D697" i="5"/>
  <c r="D701" i="5"/>
  <c r="D705" i="5"/>
  <c r="D709" i="5"/>
  <c r="D713" i="5"/>
  <c r="D717" i="5"/>
  <c r="D721" i="5"/>
  <c r="D725" i="5"/>
  <c r="D729" i="5"/>
  <c r="D733" i="5"/>
  <c r="D737" i="5"/>
  <c r="D741" i="5"/>
  <c r="D745" i="5"/>
  <c r="D749" i="5"/>
  <c r="D753" i="5"/>
  <c r="D757" i="5"/>
  <c r="D761" i="5"/>
  <c r="D765" i="5"/>
  <c r="D769" i="5"/>
  <c r="D773" i="5"/>
  <c r="D777" i="5"/>
  <c r="D781" i="5"/>
  <c r="G781" i="5" s="1" a="1"/>
  <c r="G781" i="5" s="1"/>
  <c r="D785" i="5"/>
  <c r="D789" i="5"/>
  <c r="D793" i="5"/>
  <c r="C3" i="5" a="1"/>
  <c r="C3" i="5" s="1"/>
  <c r="C6" i="5" a="1"/>
  <c r="C6" i="5" s="1"/>
  <c r="C11" i="5" a="1"/>
  <c r="C11" i="5" s="1"/>
  <c r="C14" i="5" a="1"/>
  <c r="C14" i="5" s="1"/>
  <c r="C19" i="5" a="1"/>
  <c r="C19" i="5" s="1"/>
  <c r="C22" i="5" a="1"/>
  <c r="C22" i="5" s="1"/>
  <c r="C27" i="5" a="1"/>
  <c r="C27" i="5" s="1"/>
  <c r="C30" i="5" a="1"/>
  <c r="C30" i="5" s="1"/>
  <c r="C35" i="5" a="1"/>
  <c r="C35" i="5" s="1"/>
  <c r="C38" i="5" a="1"/>
  <c r="C38" i="5" s="1"/>
  <c r="C43" i="5" a="1"/>
  <c r="C43" i="5" s="1"/>
  <c r="C46" i="5" a="1"/>
  <c r="C46" i="5" s="1"/>
  <c r="C54" i="5" a="1"/>
  <c r="C54" i="5" s="1"/>
  <c r="C59" i="5" a="1"/>
  <c r="C59" i="5" s="1"/>
  <c r="C62" i="5" a="1"/>
  <c r="C62" i="5" s="1"/>
  <c r="C67" i="5" a="1"/>
  <c r="C67" i="5" s="1"/>
  <c r="C70" i="5" a="1"/>
  <c r="C70" i="5" s="1"/>
  <c r="C75" i="5" a="1"/>
  <c r="C75" i="5" s="1"/>
  <c r="C78" i="5" a="1"/>
  <c r="C78" i="5" s="1"/>
  <c r="C83" i="5" a="1"/>
  <c r="C83" i="5" s="1"/>
  <c r="C86" i="5" a="1"/>
  <c r="C86" i="5" s="1"/>
  <c r="C89" i="5" a="1"/>
  <c r="C89" i="5" s="1"/>
  <c r="C92" i="5" a="1"/>
  <c r="C92" i="5" s="1"/>
  <c r="C98" i="5" a="1"/>
  <c r="C98" i="5" s="1"/>
  <c r="C101" i="5" a="1"/>
  <c r="C101" i="5" s="1"/>
  <c r="C104" i="5" a="1"/>
  <c r="C104" i="5" s="1"/>
  <c r="C107" i="5" a="1"/>
  <c r="C107" i="5" s="1"/>
  <c r="C114" i="5" a="1"/>
  <c r="C114" i="5" s="1"/>
  <c r="C117" i="5" a="1"/>
  <c r="C117" i="5" s="1"/>
  <c r="C120" i="5" a="1"/>
  <c r="C120" i="5" s="1"/>
  <c r="C123" i="5" a="1"/>
  <c r="C123" i="5" s="1"/>
  <c r="C130" i="5" a="1"/>
  <c r="C130" i="5" s="1"/>
  <c r="C133" i="5" a="1"/>
  <c r="C133" i="5" s="1"/>
  <c r="C136" i="5" a="1"/>
  <c r="C136" i="5" s="1"/>
  <c r="C139" i="5" a="1"/>
  <c r="C139" i="5" s="1"/>
  <c r="C146" i="5" a="1"/>
  <c r="C146" i="5" s="1"/>
  <c r="C149" i="5" a="1"/>
  <c r="C149" i="5" s="1"/>
  <c r="C152" i="5" a="1"/>
  <c r="C152" i="5" s="1"/>
  <c r="C155" i="5" a="1"/>
  <c r="C155" i="5" s="1"/>
  <c r="C162" i="5" a="1"/>
  <c r="C162" i="5" s="1"/>
  <c r="C167" i="5" a="1"/>
  <c r="C167" i="5" s="1"/>
  <c r="C173" i="5" a="1"/>
  <c r="C173" i="5" s="1"/>
  <c r="C176" i="5" a="1"/>
  <c r="C176" i="5" s="1"/>
  <c r="C181" i="5" a="1"/>
  <c r="C181" i="5" s="1"/>
  <c r="C184" i="5" a="1"/>
  <c r="C184" i="5" s="1"/>
  <c r="C189" i="5" a="1"/>
  <c r="C189" i="5" s="1"/>
  <c r="C192" i="5" a="1"/>
  <c r="C192" i="5" s="1"/>
  <c r="C197" i="5" a="1"/>
  <c r="C197" i="5" s="1"/>
  <c r="C200" i="5" a="1"/>
  <c r="C200" i="5" s="1"/>
  <c r="C205" i="5" a="1"/>
  <c r="C205" i="5" s="1"/>
  <c r="C208" i="5" a="1"/>
  <c r="C208" i="5" s="1"/>
  <c r="C213" i="5" a="1"/>
  <c r="C213" i="5" s="1"/>
  <c r="C216" i="5" a="1"/>
  <c r="C216" i="5" s="1"/>
  <c r="C221" i="5" a="1"/>
  <c r="C221" i="5" s="1"/>
  <c r="C224" i="5" a="1"/>
  <c r="C224" i="5" s="1"/>
  <c r="C229" i="5" a="1"/>
  <c r="C229" i="5" s="1"/>
  <c r="C232" i="5" a="1"/>
  <c r="C232" i="5" s="1"/>
  <c r="C237" i="5" a="1"/>
  <c r="C237" i="5" s="1"/>
  <c r="C240" i="5" a="1"/>
  <c r="C240" i="5" s="1"/>
  <c r="C245" i="5" a="1"/>
  <c r="C245" i="5" s="1"/>
  <c r="C248" i="5" a="1"/>
  <c r="C248" i="5" s="1"/>
  <c r="C253" i="5" a="1"/>
  <c r="C253" i="5" s="1"/>
  <c r="C256" i="5" a="1"/>
  <c r="C256" i="5" s="1"/>
  <c r="C259" i="5" a="1"/>
  <c r="C259" i="5" s="1"/>
  <c r="C265" i="5" a="1"/>
  <c r="C265" i="5" s="1"/>
  <c r="C269" i="5" a="1"/>
  <c r="C269" i="5" s="1"/>
  <c r="C272" i="5" a="1"/>
  <c r="C272" i="5" s="1"/>
  <c r="C275" i="5" a="1"/>
  <c r="C275" i="5" s="1"/>
  <c r="C281" i="5" a="1"/>
  <c r="C281" i="5" s="1"/>
  <c r="C285" i="5" a="1"/>
  <c r="C285" i="5" s="1"/>
  <c r="C288" i="5" a="1"/>
  <c r="C288" i="5" s="1"/>
  <c r="C291" i="5" a="1"/>
  <c r="C291" i="5" s="1"/>
  <c r="C297" i="5" a="1"/>
  <c r="C297" i="5" s="1"/>
  <c r="C301" i="5" a="1"/>
  <c r="C301" i="5" s="1"/>
  <c r="C304" i="5" a="1"/>
  <c r="C304" i="5" s="1"/>
  <c r="C307" i="5" a="1"/>
  <c r="C307" i="5" s="1"/>
  <c r="C313" i="5" a="1"/>
  <c r="C313" i="5" s="1"/>
  <c r="C317" i="5" a="1"/>
  <c r="C317" i="5" s="1"/>
  <c r="C320" i="5" a="1"/>
  <c r="C320" i="5" s="1"/>
  <c r="C329" i="5" a="1"/>
  <c r="C329" i="5" s="1"/>
  <c r="C333" i="5" a="1"/>
  <c r="C333" i="5" s="1"/>
  <c r="C339" i="5" a="1"/>
  <c r="C339" i="5" s="1"/>
  <c r="C342" i="5" a="1"/>
  <c r="C342" i="5" s="1"/>
  <c r="C346" i="5" a="1"/>
  <c r="C346" i="5" s="1"/>
  <c r="C352" i="5" a="1"/>
  <c r="C352" i="5" s="1"/>
  <c r="C356" i="5" a="1"/>
  <c r="C356" i="5" s="1"/>
  <c r="C359" i="5" a="1"/>
  <c r="C359" i="5" s="1"/>
  <c r="C362" i="5" a="1"/>
  <c r="C362" i="5" s="1"/>
  <c r="C368" i="5" a="1"/>
  <c r="C368" i="5" s="1"/>
  <c r="C372" i="5" a="1"/>
  <c r="C372" i="5" s="1"/>
  <c r="C375" i="5" a="1"/>
  <c r="C375" i="5" s="1"/>
  <c r="C378" i="5" a="1"/>
  <c r="C378" i="5" s="1"/>
  <c r="C384" i="5" a="1"/>
  <c r="C384" i="5" s="1"/>
  <c r="C388" i="5" a="1"/>
  <c r="C388" i="5" s="1"/>
  <c r="C391" i="5" a="1"/>
  <c r="C391" i="5" s="1"/>
  <c r="C394" i="5" a="1"/>
  <c r="C394" i="5" s="1"/>
  <c r="C400" i="5" a="1"/>
  <c r="C400" i="5" s="1"/>
  <c r="C404" i="5" a="1"/>
  <c r="C404" i="5" s="1"/>
  <c r="C407" i="5" a="1"/>
  <c r="C407" i="5" s="1"/>
  <c r="C410" i="5" a="1"/>
  <c r="C410" i="5" s="1"/>
  <c r="C416" i="5" a="1"/>
  <c r="C416" i="5" s="1"/>
  <c r="C420" i="5" a="1"/>
  <c r="C420" i="5" s="1"/>
  <c r="C423" i="5" a="1"/>
  <c r="C423" i="5" s="1"/>
  <c r="C426" i="5" a="1"/>
  <c r="C426" i="5" s="1"/>
  <c r="C432" i="5" a="1"/>
  <c r="C432" i="5" s="1"/>
  <c r="C436" i="5" a="1"/>
  <c r="C436" i="5" s="1"/>
  <c r="C439" i="5" a="1"/>
  <c r="C439" i="5" s="1"/>
  <c r="C442" i="5" a="1"/>
  <c r="C442" i="5" s="1"/>
  <c r="C448" i="5" a="1"/>
  <c r="C448" i="5" s="1"/>
  <c r="C452" i="5" a="1"/>
  <c r="C452" i="5" s="1"/>
  <c r="C455" i="5" a="1"/>
  <c r="C455" i="5" s="1"/>
  <c r="C458" i="5" a="1"/>
  <c r="C458" i="5" s="1"/>
  <c r="C464" i="5" a="1"/>
  <c r="C464" i="5" s="1"/>
  <c r="C468" i="5" a="1"/>
  <c r="C468" i="5" s="1"/>
  <c r="C471" i="5" a="1"/>
  <c r="C471" i="5" s="1"/>
  <c r="C474" i="5" a="1"/>
  <c r="C474" i="5" s="1"/>
  <c r="C480" i="5" a="1"/>
  <c r="C480" i="5" s="1"/>
  <c r="C484" i="5" a="1"/>
  <c r="C484" i="5" s="1"/>
  <c r="C487" i="5" a="1"/>
  <c r="C487" i="5" s="1"/>
  <c r="C490" i="5" a="1"/>
  <c r="C490" i="5" s="1"/>
  <c r="C494" i="5" a="1"/>
  <c r="C494" i="5" s="1"/>
  <c r="C501" i="5" a="1"/>
  <c r="C501" i="5" s="1"/>
  <c r="C505" i="5" a="1"/>
  <c r="C505" i="5" s="1"/>
  <c r="C508" i="5" a="1"/>
  <c r="C508" i="5" s="1"/>
  <c r="C512" i="5" a="1"/>
  <c r="C512" i="5" s="1"/>
  <c r="C515" i="5" a="1"/>
  <c r="C515" i="5" s="1"/>
  <c r="C519" i="5" a="1"/>
  <c r="C519" i="5" s="1"/>
  <c r="C522" i="5" a="1"/>
  <c r="C522" i="5" s="1"/>
  <c r="C526" i="5" a="1"/>
  <c r="C526" i="5" s="1"/>
  <c r="C530" i="5" a="1"/>
  <c r="C530" i="5" s="1"/>
  <c r="C534" i="5" a="1"/>
  <c r="C534" i="5" s="1"/>
  <c r="C541" i="5" a="1"/>
  <c r="C541" i="5" s="1"/>
  <c r="C545" i="5" a="1"/>
  <c r="C545" i="5" s="1"/>
  <c r="C548" i="5" a="1"/>
  <c r="C548" i="5" s="1"/>
  <c r="C552" i="5" a="1"/>
  <c r="C552" i="5" s="1"/>
  <c r="C556" i="5" a="1"/>
  <c r="C556" i="5" s="1"/>
  <c r="C560" i="5" a="1"/>
  <c r="C560" i="5" s="1"/>
  <c r="C564" i="5" a="1"/>
  <c r="C564" i="5" s="1"/>
  <c r="C568" i="5" a="1"/>
  <c r="C568" i="5" s="1"/>
  <c r="C572" i="5" a="1"/>
  <c r="C572" i="5" s="1"/>
  <c r="C576" i="5" a="1"/>
  <c r="C576" i="5" s="1"/>
  <c r="C580" i="5" a="1"/>
  <c r="C580" i="5" s="1"/>
  <c r="C587" i="5" a="1"/>
  <c r="C587" i="5" s="1"/>
  <c r="C591" i="5" a="1"/>
  <c r="C591" i="5" s="1"/>
  <c r="C45" i="5" a="1"/>
  <c r="C45" i="5" s="1"/>
  <c r="C51" i="5" a="1"/>
  <c r="C51" i="5" s="1"/>
  <c r="C57" i="5" a="1"/>
  <c r="C57" i="5" s="1"/>
  <c r="C60" i="5" a="1"/>
  <c r="C60" i="5" s="1"/>
  <c r="C65" i="5" a="1"/>
  <c r="C65" i="5" s="1"/>
  <c r="C68" i="5" a="1"/>
  <c r="C68" i="5" s="1"/>
  <c r="C73" i="5" a="1"/>
  <c r="C73" i="5" s="1"/>
  <c r="C76" i="5" a="1"/>
  <c r="C76" i="5" s="1"/>
  <c r="C81" i="5" a="1"/>
  <c r="C81" i="5" s="1"/>
  <c r="C84" i="5" a="1"/>
  <c r="C84" i="5" s="1"/>
  <c r="C90" i="5" a="1"/>
  <c r="C90" i="5" s="1"/>
  <c r="C95" i="5" a="1"/>
  <c r="C95" i="5" s="1"/>
  <c r="C102" i="5" a="1"/>
  <c r="C102" i="5" s="1"/>
  <c r="C105" i="5" a="1"/>
  <c r="C105" i="5" s="1"/>
  <c r="C108" i="5" a="1"/>
  <c r="C108" i="5" s="1"/>
  <c r="C111" i="5" a="1"/>
  <c r="C111" i="5" s="1"/>
  <c r="C118" i="5" a="1"/>
  <c r="C118" i="5" s="1"/>
  <c r="C121" i="5" a="1"/>
  <c r="C121" i="5" s="1"/>
  <c r="C124" i="5" a="1"/>
  <c r="C124" i="5" s="1"/>
  <c r="C127" i="5" a="1"/>
  <c r="C127" i="5" s="1"/>
  <c r="C134" i="5" a="1"/>
  <c r="C134" i="5" s="1"/>
  <c r="C137" i="5" a="1"/>
  <c r="C137" i="5" s="1"/>
  <c r="C140" i="5" a="1"/>
  <c r="C140" i="5" s="1"/>
  <c r="C143" i="5" a="1"/>
  <c r="C143" i="5" s="1"/>
  <c r="C150" i="5" a="1"/>
  <c r="C150" i="5" s="1"/>
  <c r="C153" i="5" a="1"/>
  <c r="C153" i="5" s="1"/>
  <c r="C156" i="5" a="1"/>
  <c r="C156" i="5" s="1"/>
  <c r="C159" i="5" a="1"/>
  <c r="C159" i="5" s="1"/>
  <c r="C165" i="5" a="1"/>
  <c r="C165" i="5" s="1"/>
  <c r="C168" i="5" a="1"/>
  <c r="C168" i="5" s="1"/>
  <c r="C171" i="5" a="1"/>
  <c r="C171" i="5" s="1"/>
  <c r="C174" i="5" a="1"/>
  <c r="C174" i="5" s="1"/>
  <c r="C179" i="5" a="1"/>
  <c r="C179" i="5" s="1"/>
  <c r="C182" i="5" a="1"/>
  <c r="C182" i="5" s="1"/>
  <c r="C187" i="5" a="1"/>
  <c r="C187" i="5" s="1"/>
  <c r="C190" i="5" a="1"/>
  <c r="C190" i="5" s="1"/>
  <c r="C195" i="5" a="1"/>
  <c r="C195" i="5" s="1"/>
  <c r="C198" i="5" a="1"/>
  <c r="C198" i="5" s="1"/>
  <c r="C203" i="5" a="1"/>
  <c r="C203" i="5" s="1"/>
  <c r="C206" i="5" a="1"/>
  <c r="C206" i="5" s="1"/>
  <c r="C211" i="5" a="1"/>
  <c r="C211" i="5" s="1"/>
  <c r="C214" i="5" a="1"/>
  <c r="C214" i="5" s="1"/>
  <c r="C219" i="5" a="1"/>
  <c r="C219" i="5" s="1"/>
  <c r="C222" i="5" a="1"/>
  <c r="C222" i="5" s="1"/>
  <c r="C227" i="5" a="1"/>
  <c r="C227" i="5" s="1"/>
  <c r="C230" i="5" a="1"/>
  <c r="C230" i="5" s="1"/>
  <c r="C235" i="5" a="1"/>
  <c r="C235" i="5" s="1"/>
  <c r="C238" i="5" a="1"/>
  <c r="C238" i="5" s="1"/>
  <c r="C243" i="5" a="1"/>
  <c r="C243" i="5" s="1"/>
  <c r="C246" i="5" a="1"/>
  <c r="C246" i="5" s="1"/>
  <c r="C251" i="5" a="1"/>
  <c r="C251" i="5" s="1"/>
  <c r="C254" i="5" a="1"/>
  <c r="C254" i="5" s="1"/>
  <c r="C260" i="5" a="1"/>
  <c r="C260" i="5" s="1"/>
  <c r="C263" i="5" a="1"/>
  <c r="C263" i="5" s="1"/>
  <c r="C266" i="5" a="1"/>
  <c r="C266" i="5" s="1"/>
  <c r="C270" i="5" a="1"/>
  <c r="C270" i="5" s="1"/>
  <c r="C276" i="5" a="1"/>
  <c r="C276" i="5" s="1"/>
  <c r="C279" i="5" a="1"/>
  <c r="C279" i="5" s="1"/>
  <c r="C282" i="5" a="1"/>
  <c r="C282" i="5" s="1"/>
  <c r="C286" i="5" a="1"/>
  <c r="C286" i="5" s="1"/>
  <c r="C292" i="5" a="1"/>
  <c r="C292" i="5" s="1"/>
  <c r="C295" i="5" a="1"/>
  <c r="C295" i="5" s="1"/>
  <c r="C298" i="5" a="1"/>
  <c r="C298" i="5" s="1"/>
  <c r="C302" i="5" a="1"/>
  <c r="C302" i="5" s="1"/>
  <c r="C308" i="5" a="1"/>
  <c r="C308" i="5" s="1"/>
  <c r="C311" i="5" a="1"/>
  <c r="C311" i="5" s="1"/>
  <c r="C314" i="5" a="1"/>
  <c r="C314" i="5" s="1"/>
  <c r="C318" i="5" a="1"/>
  <c r="C318" i="5" s="1"/>
  <c r="C323" i="5" a="1"/>
  <c r="C323" i="5" s="1"/>
  <c r="C326" i="5" a="1"/>
  <c r="C326" i="5" s="1"/>
  <c r="C330" i="5" a="1"/>
  <c r="C330" i="5" s="1"/>
  <c r="C336" i="5" a="1"/>
  <c r="C336" i="5" s="1"/>
  <c r="C340" i="5" a="1"/>
  <c r="C340" i="5" s="1"/>
  <c r="C343" i="5" a="1"/>
  <c r="C343" i="5" s="1"/>
  <c r="C347" i="5" a="1"/>
  <c r="C347" i="5" s="1"/>
  <c r="C350" i="5" a="1"/>
  <c r="C350" i="5" s="1"/>
  <c r="C353" i="5" a="1"/>
  <c r="C353" i="5" s="1"/>
  <c r="C357" i="5" a="1"/>
  <c r="C357" i="5" s="1"/>
  <c r="C363" i="5" a="1"/>
  <c r="C363" i="5" s="1"/>
  <c r="C366" i="5" a="1"/>
  <c r="C366" i="5" s="1"/>
  <c r="C369" i="5" a="1"/>
  <c r="C369" i="5" s="1"/>
  <c r="C373" i="5" a="1"/>
  <c r="C373" i="5" s="1"/>
  <c r="C379" i="5" a="1"/>
  <c r="C379" i="5" s="1"/>
  <c r="C382" i="5" a="1"/>
  <c r="C382" i="5" s="1"/>
  <c r="C385" i="5" a="1"/>
  <c r="C385" i="5" s="1"/>
  <c r="C389" i="5" a="1"/>
  <c r="C389" i="5" s="1"/>
  <c r="C395" i="5" a="1"/>
  <c r="C395" i="5" s="1"/>
  <c r="C398" i="5" a="1"/>
  <c r="C398" i="5" s="1"/>
  <c r="C401" i="5" a="1"/>
  <c r="C401" i="5" s="1"/>
  <c r="C405" i="5" a="1"/>
  <c r="C405" i="5" s="1"/>
  <c r="C411" i="5" a="1"/>
  <c r="C411" i="5" s="1"/>
  <c r="C414" i="5" a="1"/>
  <c r="C414" i="5" s="1"/>
  <c r="C417" i="5" a="1"/>
  <c r="C417" i="5" s="1"/>
  <c r="C421" i="5" a="1"/>
  <c r="C421" i="5" s="1"/>
  <c r="C427" i="5" a="1"/>
  <c r="C427" i="5" s="1"/>
  <c r="C430" i="5" a="1"/>
  <c r="C430" i="5" s="1"/>
  <c r="C433" i="5" a="1"/>
  <c r="C433" i="5" s="1"/>
  <c r="C437" i="5" a="1"/>
  <c r="C437" i="5" s="1"/>
  <c r="C443" i="5" a="1"/>
  <c r="C443" i="5" s="1"/>
  <c r="C446" i="5" a="1"/>
  <c r="C446" i="5" s="1"/>
  <c r="C449" i="5" a="1"/>
  <c r="C449" i="5" s="1"/>
  <c r="C453" i="5" a="1"/>
  <c r="C453" i="5" s="1"/>
  <c r="C459" i="5" a="1"/>
  <c r="C459" i="5" s="1"/>
  <c r="C462" i="5" a="1"/>
  <c r="C462" i="5" s="1"/>
  <c r="C465" i="5" a="1"/>
  <c r="C465" i="5" s="1"/>
  <c r="C469" i="5" a="1"/>
  <c r="C469" i="5" s="1"/>
  <c r="C475" i="5" a="1"/>
  <c r="C475" i="5" s="1"/>
  <c r="C478" i="5" a="1"/>
  <c r="C478" i="5" s="1"/>
  <c r="C481" i="5" a="1"/>
  <c r="C481" i="5" s="1"/>
  <c r="C485" i="5" a="1"/>
  <c r="C485" i="5" s="1"/>
  <c r="C491" i="5" a="1"/>
  <c r="C491" i="5" s="1"/>
  <c r="C495" i="5" a="1"/>
  <c r="C495" i="5" s="1"/>
  <c r="C498" i="5" a="1"/>
  <c r="C498" i="5" s="1"/>
  <c r="C502" i="5" a="1"/>
  <c r="C502" i="5" s="1"/>
  <c r="C509" i="5" a="1"/>
  <c r="C509" i="5" s="1"/>
  <c r="C513" i="5" a="1"/>
  <c r="C513" i="5" s="1"/>
  <c r="C516" i="5" a="1"/>
  <c r="C516" i="5" s="1"/>
  <c r="C520" i="5" a="1"/>
  <c r="C520" i="5" s="1"/>
  <c r="C523" i="5" a="1"/>
  <c r="C523" i="5" s="1"/>
  <c r="C527" i="5" a="1"/>
  <c r="C527" i="5" s="1"/>
  <c r="C531" i="5" a="1"/>
  <c r="C531" i="5" s="1"/>
  <c r="C535" i="5" a="1"/>
  <c r="C535" i="5" s="1"/>
  <c r="C538" i="5" a="1"/>
  <c r="C538" i="5" s="1"/>
  <c r="C542" i="5" a="1"/>
  <c r="C542" i="5" s="1"/>
  <c r="C549" i="5" a="1"/>
  <c r="C549" i="5" s="1"/>
  <c r="C553" i="5" a="1"/>
  <c r="C553" i="5" s="1"/>
  <c r="C557" i="5" a="1"/>
  <c r="C557" i="5" s="1"/>
  <c r="C561" i="5" a="1"/>
  <c r="C561" i="5" s="1"/>
  <c r="C565" i="5" a="1"/>
  <c r="C565" i="5" s="1"/>
  <c r="C569" i="5" a="1"/>
  <c r="C569" i="5" s="1"/>
  <c r="C573" i="5" a="1"/>
  <c r="C573" i="5" s="1"/>
  <c r="C577" i="5" a="1"/>
  <c r="C577" i="5" s="1"/>
  <c r="C48" i="5" a="1"/>
  <c r="C48" i="5" s="1"/>
  <c r="C55" i="5" a="1"/>
  <c r="C55" i="5" s="1"/>
  <c r="C58" i="5" a="1"/>
  <c r="C58" i="5" s="1"/>
  <c r="C63" i="5" a="1"/>
  <c r="C63" i="5" s="1"/>
  <c r="C66" i="5" a="1"/>
  <c r="C66" i="5" s="1"/>
  <c r="C71" i="5" a="1"/>
  <c r="C71" i="5" s="1"/>
  <c r="C74" i="5" a="1"/>
  <c r="C74" i="5" s="1"/>
  <c r="C79" i="5" a="1"/>
  <c r="C79" i="5" s="1"/>
  <c r="C82" i="5" a="1"/>
  <c r="C82" i="5" s="1"/>
  <c r="C87" i="5" a="1"/>
  <c r="C87" i="5" s="1"/>
  <c r="C93" i="5" a="1"/>
  <c r="C93" i="5" s="1"/>
  <c r="C96" i="5" a="1"/>
  <c r="C96" i="5" s="1"/>
  <c r="C99" i="5" a="1"/>
  <c r="C99" i="5" s="1"/>
  <c r="C106" i="5" a="1"/>
  <c r="C106" i="5" s="1"/>
  <c r="C109" i="5" a="1"/>
  <c r="C109" i="5" s="1"/>
  <c r="C112" i="5" a="1"/>
  <c r="C112" i="5" s="1"/>
  <c r="C115" i="5" a="1"/>
  <c r="C115" i="5" s="1"/>
  <c r="C122" i="5" a="1"/>
  <c r="C122" i="5" s="1"/>
  <c r="C125" i="5" a="1"/>
  <c r="C125" i="5" s="1"/>
  <c r="C128" i="5" a="1"/>
  <c r="C128" i="5" s="1"/>
  <c r="C131" i="5" a="1"/>
  <c r="C131" i="5" s="1"/>
  <c r="C138" i="5" a="1"/>
  <c r="C138" i="5" s="1"/>
  <c r="C141" i="5" a="1"/>
  <c r="C141" i="5" s="1"/>
  <c r="C144" i="5" a="1"/>
  <c r="C144" i="5" s="1"/>
  <c r="C147" i="5" a="1"/>
  <c r="C147" i="5" s="1"/>
  <c r="C154" i="5" a="1"/>
  <c r="C154" i="5" s="1"/>
  <c r="C157" i="5" a="1"/>
  <c r="C157" i="5" s="1"/>
  <c r="C160" i="5" a="1"/>
  <c r="C160" i="5" s="1"/>
  <c r="C163" i="5" a="1"/>
  <c r="C163" i="5" s="1"/>
  <c r="C166" i="5" a="1"/>
  <c r="C166" i="5" s="1"/>
  <c r="C169" i="5" a="1"/>
  <c r="C169" i="5" s="1"/>
  <c r="C172" i="5" a="1"/>
  <c r="C172" i="5" s="1"/>
  <c r="C177" i="5" a="1"/>
  <c r="C177" i="5" s="1"/>
  <c r="C180" i="5" a="1"/>
  <c r="C180" i="5" s="1"/>
  <c r="C185" i="5" a="1"/>
  <c r="C185" i="5" s="1"/>
  <c r="C188" i="5" a="1"/>
  <c r="C188" i="5" s="1"/>
  <c r="C193" i="5" a="1"/>
  <c r="C193" i="5" s="1"/>
  <c r="C196" i="5" a="1"/>
  <c r="C196" i="5" s="1"/>
  <c r="C201" i="5" a="1"/>
  <c r="C201" i="5" s="1"/>
  <c r="C204" i="5" a="1"/>
  <c r="C204" i="5" s="1"/>
  <c r="C209" i="5" a="1"/>
  <c r="C209" i="5" s="1"/>
  <c r="C212" i="5" a="1"/>
  <c r="C212" i="5" s="1"/>
  <c r="C217" i="5" a="1"/>
  <c r="C217" i="5" s="1"/>
  <c r="C220" i="5" a="1"/>
  <c r="C220" i="5" s="1"/>
  <c r="C225" i="5" a="1"/>
  <c r="C225" i="5" s="1"/>
  <c r="C228" i="5" a="1"/>
  <c r="C228" i="5" s="1"/>
  <c r="C233" i="5" a="1"/>
  <c r="C233" i="5" s="1"/>
  <c r="C236" i="5" a="1"/>
  <c r="C236" i="5" s="1"/>
  <c r="C241" i="5" a="1"/>
  <c r="C241" i="5" s="1"/>
  <c r="C244" i="5" a="1"/>
  <c r="C244" i="5" s="1"/>
  <c r="C249" i="5" a="1"/>
  <c r="C249" i="5" s="1"/>
  <c r="C252" i="5" a="1"/>
  <c r="C252" i="5" s="1"/>
  <c r="C257" i="5" a="1"/>
  <c r="C257" i="5" s="1"/>
  <c r="C261" i="5" a="1"/>
  <c r="C261" i="5" s="1"/>
  <c r="C264" i="5" a="1"/>
  <c r="C264" i="5" s="1"/>
  <c r="C267" i="5" a="1"/>
  <c r="C267" i="5" s="1"/>
  <c r="C273" i="5" a="1"/>
  <c r="C273" i="5" s="1"/>
  <c r="C277" i="5" a="1"/>
  <c r="C277" i="5" s="1"/>
  <c r="C280" i="5" a="1"/>
  <c r="C280" i="5" s="1"/>
  <c r="C283" i="5" a="1"/>
  <c r="C283" i="5" s="1"/>
  <c r="C289" i="5" a="1"/>
  <c r="C289" i="5" s="1"/>
  <c r="C293" i="5" a="1"/>
  <c r="C293" i="5" s="1"/>
  <c r="C296" i="5" a="1"/>
  <c r="C296" i="5" s="1"/>
  <c r="C299" i="5" a="1"/>
  <c r="C299" i="5" s="1"/>
  <c r="C305" i="5" a="1"/>
  <c r="C305" i="5" s="1"/>
  <c r="C309" i="5" a="1"/>
  <c r="C309" i="5" s="1"/>
  <c r="C312" i="5" a="1"/>
  <c r="C312" i="5" s="1"/>
  <c r="C315" i="5" a="1"/>
  <c r="C315" i="5" s="1"/>
  <c r="C321" i="5" a="1"/>
  <c r="C321" i="5" s="1"/>
  <c r="C324" i="5" a="1"/>
  <c r="C324" i="5" s="1"/>
  <c r="C327" i="5" a="1"/>
  <c r="C327" i="5" s="1"/>
  <c r="C331" i="5" a="1"/>
  <c r="C331" i="5" s="1"/>
  <c r="C334" i="5" a="1"/>
  <c r="C334" i="5" s="1"/>
  <c r="C337" i="5" a="1"/>
  <c r="C337" i="5" s="1"/>
  <c r="C341" i="5" a="1"/>
  <c r="C341" i="5" s="1"/>
  <c r="C344" i="5" a="1"/>
  <c r="C344" i="5" s="1"/>
  <c r="C348" i="5" a="1"/>
  <c r="C348" i="5" s="1"/>
  <c r="C351" i="5" a="1"/>
  <c r="C351" i="5" s="1"/>
  <c r="C354" i="5" a="1"/>
  <c r="C354" i="5" s="1"/>
  <c r="C360" i="5" a="1"/>
  <c r="C360" i="5" s="1"/>
  <c r="C364" i="5" a="1"/>
  <c r="C364" i="5" s="1"/>
  <c r="C367" i="5" a="1"/>
  <c r="C367" i="5" s="1"/>
  <c r="C370" i="5" a="1"/>
  <c r="C370" i="5" s="1"/>
  <c r="C376" i="5" a="1"/>
  <c r="C376" i="5" s="1"/>
  <c r="C380" i="5" a="1"/>
  <c r="C380" i="5" s="1"/>
  <c r="C383" i="5" a="1"/>
  <c r="C383" i="5" s="1"/>
  <c r="C386" i="5" a="1"/>
  <c r="C386" i="5" s="1"/>
  <c r="C392" i="5" a="1"/>
  <c r="C392" i="5" s="1"/>
  <c r="C396" i="5" a="1"/>
  <c r="C396" i="5" s="1"/>
  <c r="C399" i="5" a="1"/>
  <c r="C399" i="5" s="1"/>
  <c r="C402" i="5" a="1"/>
  <c r="C402" i="5" s="1"/>
  <c r="C408" i="5" a="1"/>
  <c r="C408" i="5" s="1"/>
  <c r="C412" i="5" a="1"/>
  <c r="C412" i="5" s="1"/>
  <c r="C415" i="5" a="1"/>
  <c r="C415" i="5" s="1"/>
  <c r="C418" i="5" a="1"/>
  <c r="C418" i="5" s="1"/>
  <c r="C424" i="5" a="1"/>
  <c r="C424" i="5" s="1"/>
  <c r="C428" i="5" a="1"/>
  <c r="C428" i="5" s="1"/>
  <c r="C431" i="5" a="1"/>
  <c r="C431" i="5" s="1"/>
  <c r="C434" i="5" a="1"/>
  <c r="C434" i="5" s="1"/>
  <c r="C440" i="5" a="1"/>
  <c r="C440" i="5" s="1"/>
  <c r="C444" i="5" a="1"/>
  <c r="C444" i="5" s="1"/>
  <c r="C447" i="5" a="1"/>
  <c r="C447" i="5" s="1"/>
  <c r="C450" i="5" a="1"/>
  <c r="C450" i="5" s="1"/>
  <c r="C456" i="5" a="1"/>
  <c r="C456" i="5" s="1"/>
  <c r="C460" i="5" a="1"/>
  <c r="C460" i="5" s="1"/>
  <c r="C463" i="5" a="1"/>
  <c r="C463" i="5" s="1"/>
  <c r="C466" i="5" a="1"/>
  <c r="C466" i="5" s="1"/>
  <c r="C472" i="5" a="1"/>
  <c r="C472" i="5" s="1"/>
  <c r="C476" i="5" a="1"/>
  <c r="C476" i="5" s="1"/>
  <c r="C479" i="5" a="1"/>
  <c r="C479" i="5" s="1"/>
  <c r="C482" i="5" a="1"/>
  <c r="C482" i="5" s="1"/>
  <c r="C488" i="5" a="1"/>
  <c r="C488" i="5" s="1"/>
  <c r="C492" i="5" a="1"/>
  <c r="C492" i="5" s="1"/>
  <c r="C496" i="5" a="1"/>
  <c r="C496" i="5" s="1"/>
  <c r="C499" i="5" a="1"/>
  <c r="C499" i="5" s="1"/>
  <c r="C503" i="5" a="1"/>
  <c r="C503" i="5" s="1"/>
  <c r="C506" i="5" a="1"/>
  <c r="C506" i="5" s="1"/>
  <c r="C510" i="5" a="1"/>
  <c r="C510" i="5" s="1"/>
  <c r="C517" i="5" a="1"/>
  <c r="C517" i="5" s="1"/>
  <c r="C521" i="5" a="1"/>
  <c r="C521" i="5" s="1"/>
  <c r="C524" i="5" a="1"/>
  <c r="C524" i="5" s="1"/>
  <c r="C528" i="5" a="1"/>
  <c r="C528" i="5" s="1"/>
  <c r="C532" i="5" a="1"/>
  <c r="C532" i="5" s="1"/>
  <c r="C536" i="5" a="1"/>
  <c r="C536" i="5" s="1"/>
  <c r="C539" i="5" a="1"/>
  <c r="C539" i="5" s="1"/>
  <c r="C543" i="5" a="1"/>
  <c r="C543" i="5" s="1"/>
  <c r="C546" i="5" a="1"/>
  <c r="C546" i="5" s="1"/>
  <c r="C550" i="5" a="1"/>
  <c r="C550" i="5" s="1"/>
  <c r="C554" i="5" a="1"/>
  <c r="C554" i="5" s="1"/>
  <c r="C558" i="5" a="1"/>
  <c r="C558" i="5" s="1"/>
  <c r="C562" i="5" a="1"/>
  <c r="C562" i="5" s="1"/>
  <c r="C566" i="5" a="1"/>
  <c r="C566" i="5" s="1"/>
  <c r="C570" i="5" a="1"/>
  <c r="C570" i="5" s="1"/>
  <c r="C574" i="5" a="1"/>
  <c r="C574" i="5" s="1"/>
  <c r="C578" i="5" a="1"/>
  <c r="C578" i="5" s="1"/>
  <c r="C582" i="5" a="1"/>
  <c r="C582" i="5" s="1"/>
  <c r="C53" i="5" a="1"/>
  <c r="C53" i="5" s="1"/>
  <c r="C56" i="5" a="1"/>
  <c r="C56" i="5" s="1"/>
  <c r="C61" i="5" a="1"/>
  <c r="C61" i="5" s="1"/>
  <c r="C64" i="5" a="1"/>
  <c r="C64" i="5" s="1"/>
  <c r="C69" i="5" a="1"/>
  <c r="C69" i="5" s="1"/>
  <c r="C72" i="5" a="1"/>
  <c r="C72" i="5" s="1"/>
  <c r="C77" i="5" a="1"/>
  <c r="C77" i="5" s="1"/>
  <c r="C80" i="5" a="1"/>
  <c r="C80" i="5" s="1"/>
  <c r="C85" i="5" a="1"/>
  <c r="C85" i="5" s="1"/>
  <c r="C88" i="5" a="1"/>
  <c r="C88" i="5" s="1"/>
  <c r="C91" i="5" a="1"/>
  <c r="C91" i="5" s="1"/>
  <c r="C94" i="5" a="1"/>
  <c r="C94" i="5" s="1"/>
  <c r="C97" i="5" a="1"/>
  <c r="C97" i="5" s="1"/>
  <c r="C100" i="5" a="1"/>
  <c r="C100" i="5" s="1"/>
  <c r="C103" i="5" a="1"/>
  <c r="C103" i="5" s="1"/>
  <c r="C110" i="5" a="1"/>
  <c r="C110" i="5" s="1"/>
  <c r="C113" i="5" a="1"/>
  <c r="C113" i="5" s="1"/>
  <c r="C116" i="5" a="1"/>
  <c r="C116" i="5" s="1"/>
  <c r="C119" i="5" a="1"/>
  <c r="C119" i="5" s="1"/>
  <c r="C126" i="5" a="1"/>
  <c r="C126" i="5" s="1"/>
  <c r="C129" i="5" a="1"/>
  <c r="C129" i="5" s="1"/>
  <c r="C132" i="5" a="1"/>
  <c r="C132" i="5" s="1"/>
  <c r="C135" i="5" a="1"/>
  <c r="C135" i="5" s="1"/>
  <c r="C142" i="5" a="1"/>
  <c r="C142" i="5" s="1"/>
  <c r="C145" i="5" a="1"/>
  <c r="C145" i="5" s="1"/>
  <c r="C148" i="5" a="1"/>
  <c r="C148" i="5" s="1"/>
  <c r="C151" i="5" a="1"/>
  <c r="C151" i="5" s="1"/>
  <c r="C158" i="5" a="1"/>
  <c r="C158" i="5" s="1"/>
  <c r="C161" i="5" a="1"/>
  <c r="C161" i="5" s="1"/>
  <c r="C164" i="5" a="1"/>
  <c r="C164" i="5" s="1"/>
  <c r="C170" i="5" a="1"/>
  <c r="C170" i="5" s="1"/>
  <c r="C175" i="5" a="1"/>
  <c r="C175" i="5" s="1"/>
  <c r="C178" i="5" a="1"/>
  <c r="C178" i="5" s="1"/>
  <c r="C183" i="5" a="1"/>
  <c r="C183" i="5" s="1"/>
  <c r="C186" i="5" a="1"/>
  <c r="C186" i="5" s="1"/>
  <c r="C191" i="5" a="1"/>
  <c r="C191" i="5" s="1"/>
  <c r="C194" i="5" a="1"/>
  <c r="C194" i="5" s="1"/>
  <c r="C199" i="5" a="1"/>
  <c r="C199" i="5" s="1"/>
  <c r="C202" i="5" a="1"/>
  <c r="C202" i="5" s="1"/>
  <c r="C207" i="5" a="1"/>
  <c r="C207" i="5" s="1"/>
  <c r="C210" i="5" a="1"/>
  <c r="C210" i="5" s="1"/>
  <c r="C215" i="5" a="1"/>
  <c r="C215" i="5" s="1"/>
  <c r="C218" i="5" a="1"/>
  <c r="C218" i="5" s="1"/>
  <c r="C223" i="5" a="1"/>
  <c r="C223" i="5" s="1"/>
  <c r="C226" i="5" a="1"/>
  <c r="C226" i="5" s="1"/>
  <c r="C231" i="5" a="1"/>
  <c r="C231" i="5" s="1"/>
  <c r="C234" i="5" a="1"/>
  <c r="C234" i="5" s="1"/>
  <c r="C239" i="5" a="1"/>
  <c r="C239" i="5" s="1"/>
  <c r="C242" i="5" a="1"/>
  <c r="C242" i="5" s="1"/>
  <c r="C247" i="5" a="1"/>
  <c r="C247" i="5" s="1"/>
  <c r="C250" i="5" a="1"/>
  <c r="C250" i="5" s="1"/>
  <c r="C255" i="5" a="1"/>
  <c r="C255" i="5" s="1"/>
  <c r="C258" i="5" a="1"/>
  <c r="C258" i="5" s="1"/>
  <c r="C262" i="5" a="1"/>
  <c r="C262" i="5" s="1"/>
  <c r="C268" i="5" a="1"/>
  <c r="C268" i="5" s="1"/>
  <c r="C271" i="5" a="1"/>
  <c r="C271" i="5" s="1"/>
  <c r="C274" i="5" a="1"/>
  <c r="C274" i="5" s="1"/>
  <c r="C278" i="5" a="1"/>
  <c r="C278" i="5" s="1"/>
  <c r="C284" i="5" a="1"/>
  <c r="C284" i="5" s="1"/>
  <c r="C287" i="5" a="1"/>
  <c r="C287" i="5" s="1"/>
  <c r="C290" i="5" a="1"/>
  <c r="C290" i="5" s="1"/>
  <c r="C294" i="5" a="1"/>
  <c r="C294" i="5" s="1"/>
  <c r="C300" i="5" a="1"/>
  <c r="C300" i="5" s="1"/>
  <c r="C303" i="5" a="1"/>
  <c r="C303" i="5" s="1"/>
  <c r="C306" i="5" a="1"/>
  <c r="C306" i="5" s="1"/>
  <c r="C310" i="5" a="1"/>
  <c r="C310" i="5" s="1"/>
  <c r="C316" i="5" a="1"/>
  <c r="C316" i="5" s="1"/>
  <c r="C319" i="5" a="1"/>
  <c r="C319" i="5" s="1"/>
  <c r="C322" i="5" a="1"/>
  <c r="C322" i="5" s="1"/>
  <c r="C325" i="5" a="1"/>
  <c r="C325" i="5" s="1"/>
  <c r="C328" i="5" a="1"/>
  <c r="C328" i="5" s="1"/>
  <c r="C332" i="5" a="1"/>
  <c r="C332" i="5" s="1"/>
  <c r="C335" i="5" a="1"/>
  <c r="C335" i="5" s="1"/>
  <c r="C338" i="5" a="1"/>
  <c r="C338" i="5" s="1"/>
  <c r="C345" i="5" a="1"/>
  <c r="C345" i="5" s="1"/>
  <c r="C349" i="5" a="1"/>
  <c r="C349" i="5" s="1"/>
  <c r="C355" i="5" a="1"/>
  <c r="C355" i="5" s="1"/>
  <c r="C358" i="5" a="1"/>
  <c r="C358" i="5" s="1"/>
  <c r="C361" i="5" a="1"/>
  <c r="C361" i="5" s="1"/>
  <c r="C365" i="5" a="1"/>
  <c r="C365" i="5" s="1"/>
  <c r="C371" i="5" a="1"/>
  <c r="C371" i="5" s="1"/>
  <c r="C374" i="5" a="1"/>
  <c r="C374" i="5" s="1"/>
  <c r="C377" i="5" a="1"/>
  <c r="C377" i="5" s="1"/>
  <c r="C381" i="5" a="1"/>
  <c r="C381" i="5" s="1"/>
  <c r="C387" i="5" a="1"/>
  <c r="C387" i="5" s="1"/>
  <c r="C390" i="5" a="1"/>
  <c r="C390" i="5" s="1"/>
  <c r="C393" i="5" a="1"/>
  <c r="C393" i="5" s="1"/>
  <c r="C397" i="5" a="1"/>
  <c r="C397" i="5" s="1"/>
  <c r="C403" i="5" a="1"/>
  <c r="C403" i="5" s="1"/>
  <c r="C406" i="5" a="1"/>
  <c r="C406" i="5" s="1"/>
  <c r="C409" i="5" a="1"/>
  <c r="C409" i="5" s="1"/>
  <c r="C413" i="5" a="1"/>
  <c r="C413" i="5" s="1"/>
  <c r="C419" i="5" a="1"/>
  <c r="C419" i="5" s="1"/>
  <c r="C422" i="5" a="1"/>
  <c r="C422" i="5" s="1"/>
  <c r="C425" i="5" a="1"/>
  <c r="C425" i="5" s="1"/>
  <c r="C429" i="5" a="1"/>
  <c r="C429" i="5" s="1"/>
  <c r="C435" i="5" a="1"/>
  <c r="C435" i="5" s="1"/>
  <c r="C438" i="5" a="1"/>
  <c r="C438" i="5" s="1"/>
  <c r="C441" i="5" a="1"/>
  <c r="C441" i="5" s="1"/>
  <c r="C445" i="5" a="1"/>
  <c r="C445" i="5" s="1"/>
  <c r="C451" i="5" a="1"/>
  <c r="C451" i="5" s="1"/>
  <c r="C454" i="5" a="1"/>
  <c r="C454" i="5" s="1"/>
  <c r="C457" i="5" a="1"/>
  <c r="C457" i="5" s="1"/>
  <c r="C461" i="5" a="1"/>
  <c r="C461" i="5" s="1"/>
  <c r="C467" i="5" a="1"/>
  <c r="C467" i="5" s="1"/>
  <c r="C470" i="5" a="1"/>
  <c r="C470" i="5" s="1"/>
  <c r="C473" i="5" a="1"/>
  <c r="C473" i="5" s="1"/>
  <c r="C477" i="5" a="1"/>
  <c r="C477" i="5" s="1"/>
  <c r="C483" i="5" a="1"/>
  <c r="C483" i="5" s="1"/>
  <c r="C486" i="5" a="1"/>
  <c r="C486" i="5" s="1"/>
  <c r="C489" i="5" a="1"/>
  <c r="C489" i="5" s="1"/>
  <c r="C493" i="5" a="1"/>
  <c r="C493" i="5" s="1"/>
  <c r="C497" i="5" a="1"/>
  <c r="C497" i="5" s="1"/>
  <c r="C500" i="5" a="1"/>
  <c r="C500" i="5" s="1"/>
  <c r="C504" i="5" a="1"/>
  <c r="C504" i="5" s="1"/>
  <c r="C507" i="5" a="1"/>
  <c r="C507" i="5" s="1"/>
  <c r="C511" i="5" a="1"/>
  <c r="C511" i="5" s="1"/>
  <c r="C514" i="5" a="1"/>
  <c r="C514" i="5" s="1"/>
  <c r="C518" i="5" a="1"/>
  <c r="C518" i="5" s="1"/>
  <c r="C525" i="5" a="1"/>
  <c r="C525" i="5" s="1"/>
  <c r="C529" i="5" a="1"/>
  <c r="C529" i="5" s="1"/>
  <c r="C533" i="5" a="1"/>
  <c r="C533" i="5" s="1"/>
  <c r="C537" i="5" a="1"/>
  <c r="C537" i="5" s="1"/>
  <c r="C540" i="5" a="1"/>
  <c r="C540" i="5" s="1"/>
  <c r="C544" i="5" a="1"/>
  <c r="C544" i="5" s="1"/>
  <c r="C547" i="5" a="1"/>
  <c r="C547" i="5" s="1"/>
  <c r="C551" i="5" a="1"/>
  <c r="C551" i="5" s="1"/>
  <c r="C555" i="5" a="1"/>
  <c r="C555" i="5" s="1"/>
  <c r="C559" i="5" a="1"/>
  <c r="C559" i="5" s="1"/>
  <c r="C563" i="5" a="1"/>
  <c r="C563" i="5" s="1"/>
  <c r="C791" i="5" a="1"/>
  <c r="C791" i="5" s="1"/>
  <c r="C787" i="5" a="1"/>
  <c r="C787" i="5" s="1"/>
  <c r="C780" i="5" a="1"/>
  <c r="C780" i="5" s="1"/>
  <c r="C777" i="5" a="1"/>
  <c r="C777" i="5" s="1"/>
  <c r="C774" i="5" a="1"/>
  <c r="C774" i="5" s="1"/>
  <c r="C770" i="5" a="1"/>
  <c r="C770" i="5" s="1"/>
  <c r="C767" i="5" a="1"/>
  <c r="C767" i="5" s="1"/>
  <c r="C763" i="5" a="1"/>
  <c r="C763" i="5" s="1"/>
  <c r="C756" i="5" a="1"/>
  <c r="C756" i="5" s="1"/>
  <c r="C753" i="5" a="1"/>
  <c r="C753" i="5" s="1"/>
  <c r="C750" i="5" a="1"/>
  <c r="C750" i="5" s="1"/>
  <c r="C746" i="5" a="1"/>
  <c r="C746" i="5" s="1"/>
  <c r="C743" i="5" a="1"/>
  <c r="C743" i="5" s="1"/>
  <c r="C739" i="5" a="1"/>
  <c r="C739" i="5" s="1"/>
  <c r="C736" i="5" a="1"/>
  <c r="C736" i="5" s="1"/>
  <c r="C733" i="5" a="1"/>
  <c r="C733" i="5" s="1"/>
  <c r="C727" i="5" a="1"/>
  <c r="C727" i="5" s="1"/>
  <c r="C723" i="5" a="1"/>
  <c r="C723" i="5" s="1"/>
  <c r="C716" i="5" a="1"/>
  <c r="C716" i="5" s="1"/>
  <c r="C712" i="5" a="1"/>
  <c r="C712" i="5" s="1"/>
  <c r="C709" i="5" a="1"/>
  <c r="C709" i="5" s="1"/>
  <c r="C705" i="5" a="1"/>
  <c r="C705" i="5" s="1"/>
  <c r="C702" i="5" a="1"/>
  <c r="C702" i="5" s="1"/>
  <c r="C699" i="5" a="1"/>
  <c r="C699" i="5" s="1"/>
  <c r="C692" i="5" a="1"/>
  <c r="C692" i="5" s="1"/>
  <c r="C688" i="5" a="1"/>
  <c r="C688" i="5" s="1"/>
  <c r="C685" i="5" a="1"/>
  <c r="C685" i="5" s="1"/>
  <c r="C681" i="5" a="1"/>
  <c r="C681" i="5" s="1"/>
  <c r="C678" i="5" a="1"/>
  <c r="C678" i="5" s="1"/>
  <c r="C674" i="5" a="1"/>
  <c r="C674" i="5" s="1"/>
  <c r="C671" i="5" a="1"/>
  <c r="C671" i="5" s="1"/>
  <c r="C667" i="5" a="1"/>
  <c r="C667" i="5" s="1"/>
  <c r="C660" i="5" a="1"/>
  <c r="C660" i="5" s="1"/>
  <c r="C656" i="5" a="1"/>
  <c r="C656" i="5" s="1"/>
  <c r="C653" i="5" a="1"/>
  <c r="C653" i="5" s="1"/>
  <c r="C649" i="5" a="1"/>
  <c r="C649" i="5" s="1"/>
  <c r="C646" i="5" a="1"/>
  <c r="C646" i="5" s="1"/>
  <c r="C642" i="5" a="1"/>
  <c r="C642" i="5" s="1"/>
  <c r="C639" i="5" a="1"/>
  <c r="C639" i="5" s="1"/>
  <c r="C635" i="5" a="1"/>
  <c r="C635" i="5" s="1"/>
  <c r="C628" i="5" a="1"/>
  <c r="C628" i="5" s="1"/>
  <c r="C624" i="5" a="1"/>
  <c r="C624" i="5" s="1"/>
  <c r="C621" i="5" a="1"/>
  <c r="C621" i="5" s="1"/>
  <c r="C615" i="5" a="1"/>
  <c r="C615" i="5" s="1"/>
  <c r="C611" i="5" a="1"/>
  <c r="C611" i="5" s="1"/>
  <c r="C608" i="5" a="1"/>
  <c r="C608" i="5" s="1"/>
  <c r="C604" i="5" a="1"/>
  <c r="C604" i="5" s="1"/>
  <c r="C600" i="5" a="1"/>
  <c r="C600" i="5" s="1"/>
  <c r="C597" i="5" a="1"/>
  <c r="C597" i="5" s="1"/>
  <c r="C593" i="5" a="1"/>
  <c r="C593" i="5" s="1"/>
  <c r="C589" i="5" a="1"/>
  <c r="C589" i="5" s="1"/>
  <c r="C584" i="5" a="1"/>
  <c r="C584" i="5" s="1"/>
  <c r="C575" i="5" a="1"/>
  <c r="C575" i="5" s="1"/>
  <c r="C2" i="5" a="1"/>
  <c r="C2" i="5" s="1"/>
  <c r="C793" i="5" a="1"/>
  <c r="C793" i="5" s="1"/>
  <c r="C790" i="5" a="1"/>
  <c r="C790" i="5" s="1"/>
  <c r="C786" i="5" a="1"/>
  <c r="C786" i="5" s="1"/>
  <c r="C783" i="5" a="1"/>
  <c r="C783" i="5" s="1"/>
  <c r="C779" i="5" a="1"/>
  <c r="C779" i="5" s="1"/>
  <c r="C776" i="5" a="1"/>
  <c r="C776" i="5" s="1"/>
  <c r="C773" i="5" a="1"/>
  <c r="C773" i="5" s="1"/>
  <c r="C769" i="5" a="1"/>
  <c r="C769" i="5" s="1"/>
  <c r="C766" i="5" a="1"/>
  <c r="C766" i="5" s="1"/>
  <c r="C762" i="5" a="1"/>
  <c r="C762" i="5" s="1"/>
  <c r="C759" i="5" a="1"/>
  <c r="C759" i="5" s="1"/>
  <c r="C755" i="5" a="1"/>
  <c r="C755" i="5" s="1"/>
  <c r="C752" i="5" a="1"/>
  <c r="C752" i="5" s="1"/>
  <c r="C749" i="5" a="1"/>
  <c r="C749" i="5" s="1"/>
  <c r="C745" i="5" a="1"/>
  <c r="C745" i="5" s="1"/>
  <c r="C742" i="5" a="1"/>
  <c r="C742" i="5" s="1"/>
  <c r="C738" i="5" a="1"/>
  <c r="C738" i="5" s="1"/>
  <c r="C732" i="5" a="1"/>
  <c r="C732" i="5" s="1"/>
  <c r="C729" i="5" a="1"/>
  <c r="C729" i="5" s="1"/>
  <c r="C726" i="5" a="1"/>
  <c r="C726" i="5" s="1"/>
  <c r="C722" i="5" a="1"/>
  <c r="C722" i="5" s="1"/>
  <c r="C719" i="5" a="1"/>
  <c r="C719" i="5" s="1"/>
  <c r="C715" i="5" a="1"/>
  <c r="C715" i="5" s="1"/>
  <c r="C708" i="5" a="1"/>
  <c r="C708" i="5" s="1"/>
  <c r="C704" i="5" a="1"/>
  <c r="C704" i="5" s="1"/>
  <c r="C698" i="5" a="1"/>
  <c r="C698" i="5" s="1"/>
  <c r="C695" i="5" a="1"/>
  <c r="C695" i="5" s="1"/>
  <c r="C691" i="5" a="1"/>
  <c r="C691" i="5" s="1"/>
  <c r="C684" i="5" a="1"/>
  <c r="C684" i="5" s="1"/>
  <c r="C680" i="5" a="1"/>
  <c r="C680" i="5" s="1"/>
  <c r="C677" i="5" a="1"/>
  <c r="C677" i="5" s="1"/>
  <c r="C673" i="5" a="1"/>
  <c r="C673" i="5" s="1"/>
  <c r="C670" i="5" a="1"/>
  <c r="C670" i="5" s="1"/>
  <c r="C666" i="5" a="1"/>
  <c r="C666" i="5" s="1"/>
  <c r="C663" i="5" a="1"/>
  <c r="C663" i="5" s="1"/>
  <c r="C659" i="5" a="1"/>
  <c r="C659" i="5" s="1"/>
  <c r="C652" i="5" a="1"/>
  <c r="C652" i="5" s="1"/>
  <c r="C648" i="5" a="1"/>
  <c r="C648" i="5" s="1"/>
  <c r="C645" i="5" a="1"/>
  <c r="C645" i="5" s="1"/>
  <c r="C641" i="5" a="1"/>
  <c r="C641" i="5" s="1"/>
  <c r="C638" i="5" a="1"/>
  <c r="C638" i="5" s="1"/>
  <c r="C634" i="5" a="1"/>
  <c r="C634" i="5" s="1"/>
  <c r="C631" i="5" a="1"/>
  <c r="C631" i="5" s="1"/>
  <c r="C627" i="5" a="1"/>
  <c r="C627" i="5" s="1"/>
  <c r="C620" i="5" a="1"/>
  <c r="C620" i="5" s="1"/>
  <c r="C617" i="5" a="1"/>
  <c r="C617" i="5" s="1"/>
  <c r="C614" i="5" a="1"/>
  <c r="C614" i="5" s="1"/>
  <c r="C610" i="5" a="1"/>
  <c r="C610" i="5" s="1"/>
  <c r="C607" i="5" a="1"/>
  <c r="C607" i="5" s="1"/>
  <c r="C603" i="5" a="1"/>
  <c r="C603" i="5" s="1"/>
  <c r="C596" i="5" a="1"/>
  <c r="C596" i="5" s="1"/>
  <c r="C592" i="5" a="1"/>
  <c r="C592" i="5" s="1"/>
  <c r="C588" i="5" a="1"/>
  <c r="C588" i="5" s="1"/>
  <c r="C583" i="5" a="1"/>
  <c r="C583" i="5" s="1"/>
  <c r="C571" i="5" a="1"/>
  <c r="C571" i="5" s="1"/>
  <c r="C789" i="5" a="1"/>
  <c r="C789" i="5" s="1"/>
  <c r="C785" i="5" a="1"/>
  <c r="C785" i="5" s="1"/>
  <c r="C782" i="5" a="1"/>
  <c r="C782" i="5" s="1"/>
  <c r="C778" i="5" a="1"/>
  <c r="C778" i="5" s="1"/>
  <c r="C772" i="5" a="1"/>
  <c r="C772" i="5" s="1"/>
  <c r="C768" i="5" a="1"/>
  <c r="C768" i="5" s="1"/>
  <c r="C765" i="5" a="1"/>
  <c r="C765" i="5" s="1"/>
  <c r="C761" i="5" a="1"/>
  <c r="C761" i="5" s="1"/>
  <c r="C758" i="5" a="1"/>
  <c r="C758" i="5" s="1"/>
  <c r="C754" i="5" a="1"/>
  <c r="C754" i="5" s="1"/>
  <c r="C748" i="5" a="1"/>
  <c r="C748" i="5" s="1"/>
  <c r="C744" i="5" a="1"/>
  <c r="C744" i="5" s="1"/>
  <c r="C741" i="5" a="1"/>
  <c r="C741" i="5" s="1"/>
  <c r="C735" i="5" a="1"/>
  <c r="C735" i="5" s="1"/>
  <c r="C731" i="5" a="1"/>
  <c r="C731" i="5" s="1"/>
  <c r="C728" i="5" a="1"/>
  <c r="C728" i="5" s="1"/>
  <c r="C725" i="5" a="1"/>
  <c r="C725" i="5" s="1"/>
  <c r="C721" i="5" a="1"/>
  <c r="C721" i="5" s="1"/>
  <c r="C718" i="5" a="1"/>
  <c r="C718" i="5" s="1"/>
  <c r="C714" i="5" a="1"/>
  <c r="C714" i="5" s="1"/>
  <c r="C711" i="5" a="1"/>
  <c r="C711" i="5" s="1"/>
  <c r="C707" i="5" a="1"/>
  <c r="C707" i="5" s="1"/>
  <c r="C701" i="5" a="1"/>
  <c r="C701" i="5" s="1"/>
  <c r="C697" i="5" a="1"/>
  <c r="C697" i="5" s="1"/>
  <c r="C694" i="5" a="1"/>
  <c r="C694" i="5" s="1"/>
  <c r="C690" i="5" a="1"/>
  <c r="C690" i="5" s="1"/>
  <c r="C687" i="5" a="1"/>
  <c r="C687" i="5" s="1"/>
  <c r="C683" i="5" a="1"/>
  <c r="C683" i="5" s="1"/>
  <c r="C676" i="5" a="1"/>
  <c r="C676" i="5" s="1"/>
  <c r="C672" i="5" a="1"/>
  <c r="C672" i="5" s="1"/>
  <c r="C669" i="5" a="1"/>
  <c r="C669" i="5" s="1"/>
  <c r="C665" i="5" a="1"/>
  <c r="C665" i="5" s="1"/>
  <c r="C662" i="5" a="1"/>
  <c r="C662" i="5" s="1"/>
  <c r="C658" i="5" a="1"/>
  <c r="C658" i="5" s="1"/>
  <c r="C655" i="5" a="1"/>
  <c r="C655" i="5" s="1"/>
  <c r="C651" i="5" a="1"/>
  <c r="C651" i="5" s="1"/>
  <c r="C644" i="5" a="1"/>
  <c r="C644" i="5" s="1"/>
  <c r="C640" i="5" a="1"/>
  <c r="C640" i="5" s="1"/>
  <c r="C637" i="5" a="1"/>
  <c r="C637" i="5" s="1"/>
  <c r="C633" i="5" a="1"/>
  <c r="C633" i="5" s="1"/>
  <c r="C630" i="5" a="1"/>
  <c r="C630" i="5" s="1"/>
  <c r="C626" i="5" a="1"/>
  <c r="C626" i="5" s="1"/>
  <c r="C623" i="5" a="1"/>
  <c r="C623" i="5" s="1"/>
  <c r="C619" i="5" a="1"/>
  <c r="C619" i="5" s="1"/>
  <c r="C616" i="5" a="1"/>
  <c r="C616" i="5" s="1"/>
  <c r="C613" i="5" a="1"/>
  <c r="C613" i="5" s="1"/>
  <c r="C606" i="5" a="1"/>
  <c r="C606" i="5" s="1"/>
  <c r="C602" i="5" a="1"/>
  <c r="C602" i="5" s="1"/>
  <c r="C599" i="5" a="1"/>
  <c r="C599" i="5" s="1"/>
  <c r="C595" i="5" a="1"/>
  <c r="C595" i="5" s="1"/>
  <c r="C586" i="5" a="1"/>
  <c r="C586" i="5" s="1"/>
  <c r="C581" i="5" a="1"/>
  <c r="C581" i="5" s="1"/>
  <c r="C567" i="5" a="1"/>
  <c r="C567" i="5" s="1"/>
  <c r="G785" i="5" l="1" a="1"/>
  <c r="G785" i="5" s="1"/>
  <c r="G769" i="5" a="1"/>
  <c r="G769" i="5" s="1"/>
  <c r="G753" i="5" a="1"/>
  <c r="G753" i="5" s="1"/>
  <c r="G737" i="5" a="1"/>
  <c r="G737" i="5" s="1"/>
  <c r="G721" i="5" a="1"/>
  <c r="G721" i="5" s="1"/>
  <c r="G705" i="5" a="1"/>
  <c r="G705" i="5" s="1"/>
  <c r="G689" i="5" a="1"/>
  <c r="G689" i="5" s="1"/>
  <c r="G673" i="5" a="1"/>
  <c r="G673" i="5" s="1"/>
  <c r="G657" i="5" a="1"/>
  <c r="G657" i="5" s="1"/>
  <c r="G641" i="5" a="1"/>
  <c r="G641" i="5" s="1"/>
  <c r="G625" i="5" a="1"/>
  <c r="G625" i="5" s="1"/>
  <c r="G609" i="5" a="1"/>
  <c r="G609" i="5" s="1"/>
  <c r="G593" i="5" a="1"/>
  <c r="G593" i="5" s="1"/>
  <c r="G577" i="5" a="1"/>
  <c r="G577" i="5" s="1"/>
  <c r="G561" i="5" a="1"/>
  <c r="G561" i="5" s="1"/>
  <c r="G545" i="5" a="1"/>
  <c r="G545" i="5" s="1"/>
  <c r="G529" i="5" a="1"/>
  <c r="G529" i="5" s="1"/>
  <c r="G513" i="5" a="1"/>
  <c r="G513" i="5" s="1"/>
  <c r="G497" i="5" a="1"/>
  <c r="G497" i="5" s="1"/>
  <c r="G481" i="5" a="1"/>
  <c r="G481" i="5" s="1"/>
  <c r="G465" i="5" a="1"/>
  <c r="G465" i="5" s="1"/>
  <c r="G449" i="5" a="1"/>
  <c r="G449" i="5" s="1"/>
  <c r="G429" i="5" a="1"/>
  <c r="G429" i="5" s="1"/>
  <c r="G399" i="5" a="1"/>
  <c r="G399" i="5" s="1"/>
  <c r="G371" i="5" a="1"/>
  <c r="G371" i="5" s="1"/>
  <c r="G343" i="5" a="1"/>
  <c r="G343" i="5" s="1"/>
  <c r="G314" i="5" a="1"/>
  <c r="G314" i="5" s="1"/>
  <c r="G286" i="5" a="1"/>
  <c r="G286" i="5" s="1"/>
  <c r="G258" i="5" a="1"/>
  <c r="G258" i="5" s="1"/>
  <c r="G229" i="5" a="1"/>
  <c r="G229" i="5" s="1"/>
  <c r="G201" i="5" a="1"/>
  <c r="G201" i="5" s="1"/>
  <c r="G173" i="5" a="1"/>
  <c r="G173" i="5" s="1"/>
  <c r="G143" i="5" a="1"/>
  <c r="G143" i="5" s="1"/>
  <c r="G115" i="5" a="1"/>
  <c r="G115" i="5" s="1"/>
  <c r="G87" i="5" a="1"/>
  <c r="G87" i="5" s="1"/>
  <c r="G58" i="5" a="1"/>
  <c r="G58" i="5" s="1"/>
  <c r="G30" i="5" a="1"/>
  <c r="G30" i="5" s="1"/>
  <c r="G788" i="5" a="1"/>
  <c r="G788" i="5" s="1"/>
  <c r="G772" i="5" a="1"/>
  <c r="G772" i="5" s="1"/>
  <c r="G756" i="5" a="1"/>
  <c r="G756" i="5" s="1"/>
  <c r="G740" i="5" a="1"/>
  <c r="G740" i="5" s="1"/>
  <c r="G724" i="5" a="1"/>
  <c r="G724" i="5" s="1"/>
  <c r="G708" i="5" a="1"/>
  <c r="G708" i="5" s="1"/>
  <c r="G692" i="5" a="1"/>
  <c r="G692" i="5" s="1"/>
  <c r="G676" i="5" a="1"/>
  <c r="G676" i="5" s="1"/>
  <c r="G660" i="5" a="1"/>
  <c r="G660" i="5" s="1"/>
  <c r="G644" i="5" a="1"/>
  <c r="G644" i="5" s="1"/>
  <c r="G628" i="5" a="1"/>
  <c r="G628" i="5" s="1"/>
  <c r="G612" i="5" a="1"/>
  <c r="G612" i="5" s="1"/>
  <c r="G596" i="5" a="1"/>
  <c r="G596" i="5" s="1"/>
  <c r="G580" i="5" a="1"/>
  <c r="G580" i="5" s="1"/>
  <c r="G564" i="5" a="1"/>
  <c r="G564" i="5" s="1"/>
  <c r="G548" i="5" a="1"/>
  <c r="G548" i="5" s="1"/>
  <c r="G532" i="5" a="1"/>
  <c r="G532" i="5" s="1"/>
  <c r="G516" i="5" a="1"/>
  <c r="G516" i="5" s="1"/>
  <c r="G500" i="5" a="1"/>
  <c r="G500" i="5" s="1"/>
  <c r="G484" i="5" a="1"/>
  <c r="G484" i="5" s="1"/>
  <c r="G468" i="5" a="1"/>
  <c r="G468" i="5" s="1"/>
  <c r="G452" i="5" a="1"/>
  <c r="G452" i="5" s="1"/>
  <c r="G434" i="5" a="1"/>
  <c r="G434" i="5" s="1"/>
  <c r="G405" i="5" a="1"/>
  <c r="G405" i="5" s="1"/>
  <c r="G377" i="5" a="1"/>
  <c r="G377" i="5" s="1"/>
  <c r="G349" i="5" a="1"/>
  <c r="G349" i="5" s="1"/>
  <c r="G319" i="5" a="1"/>
  <c r="G319" i="5" s="1"/>
  <c r="G291" i="5" a="1"/>
  <c r="G291" i="5" s="1"/>
  <c r="G263" i="5" a="1"/>
  <c r="G263" i="5" s="1"/>
  <c r="G234" i="5" a="1"/>
  <c r="G234" i="5" s="1"/>
  <c r="G206" i="5" a="1"/>
  <c r="G206" i="5" s="1"/>
  <c r="G178" i="5" a="1"/>
  <c r="G178" i="5" s="1"/>
  <c r="G149" i="5" a="1"/>
  <c r="G149" i="5" s="1"/>
  <c r="G121" i="5" a="1"/>
  <c r="G121" i="5" s="1"/>
  <c r="G93" i="5" a="1"/>
  <c r="G93" i="5" s="1"/>
  <c r="G63" i="5" a="1"/>
  <c r="G63" i="5" s="1"/>
  <c r="G35" i="5" a="1"/>
  <c r="G35" i="5" s="1"/>
  <c r="G7" i="5" a="1"/>
  <c r="G7" i="5" s="1"/>
  <c r="G765" i="5" a="1"/>
  <c r="G765" i="5" s="1"/>
  <c r="G749" i="5" a="1"/>
  <c r="G749" i="5" s="1"/>
  <c r="G733" i="5" a="1"/>
  <c r="G733" i="5" s="1"/>
  <c r="G717" i="5" a="1"/>
  <c r="G717" i="5" s="1"/>
  <c r="G701" i="5" a="1"/>
  <c r="G701" i="5" s="1"/>
  <c r="G685" i="5" a="1"/>
  <c r="G685" i="5" s="1"/>
  <c r="G669" i="5" a="1"/>
  <c r="G669" i="5" s="1"/>
  <c r="G653" i="5" a="1"/>
  <c r="G653" i="5" s="1"/>
  <c r="G637" i="5" a="1"/>
  <c r="G637" i="5" s="1"/>
  <c r="G621" i="5" a="1"/>
  <c r="G621" i="5" s="1"/>
  <c r="G605" i="5" a="1"/>
  <c r="G605" i="5" s="1"/>
  <c r="G589" i="5" a="1"/>
  <c r="G589" i="5" s="1"/>
  <c r="G573" i="5" a="1"/>
  <c r="G573" i="5" s="1"/>
  <c r="G557" i="5" a="1"/>
  <c r="G557" i="5" s="1"/>
  <c r="G541" i="5" a="1"/>
  <c r="G541" i="5" s="1"/>
  <c r="G525" i="5" a="1"/>
  <c r="G525" i="5" s="1"/>
  <c r="G509" i="5" a="1"/>
  <c r="G509" i="5" s="1"/>
  <c r="G493" i="5" a="1"/>
  <c r="G493" i="5" s="1"/>
  <c r="G477" i="5" a="1"/>
  <c r="G477" i="5" s="1"/>
  <c r="G461" i="5" a="1"/>
  <c r="G461" i="5" s="1"/>
  <c r="G445" i="5" a="1"/>
  <c r="G445" i="5" s="1"/>
  <c r="G421" i="5" a="1"/>
  <c r="G421" i="5" s="1"/>
  <c r="G393" i="5" a="1"/>
  <c r="G393" i="5" s="1"/>
  <c r="G365" i="5" a="1"/>
  <c r="G365" i="5" s="1"/>
  <c r="G335" i="5" a="1"/>
  <c r="G335" i="5" s="1"/>
  <c r="G307" i="5" a="1"/>
  <c r="G307" i="5" s="1"/>
  <c r="G279" i="5" a="1"/>
  <c r="G279" i="5" s="1"/>
  <c r="G250" i="5" a="1"/>
  <c r="G250" i="5" s="1"/>
  <c r="G222" i="5" a="1"/>
  <c r="G222" i="5" s="1"/>
  <c r="G194" i="5" a="1"/>
  <c r="G194" i="5" s="1"/>
  <c r="G165" i="5" a="1"/>
  <c r="G165" i="5" s="1"/>
  <c r="G137" i="5" a="1"/>
  <c r="G137" i="5" s="1"/>
  <c r="G109" i="5" a="1"/>
  <c r="G109" i="5" s="1"/>
  <c r="G79" i="5" a="1"/>
  <c r="G79" i="5" s="1"/>
  <c r="G51" i="5" a="1"/>
  <c r="G51" i="5" s="1"/>
  <c r="G23" i="5" a="1"/>
  <c r="G23" i="5" s="1"/>
  <c r="G784" i="5" a="1"/>
  <c r="G784" i="5" s="1"/>
  <c r="G768" i="5" a="1"/>
  <c r="G768" i="5" s="1"/>
  <c r="G752" i="5" a="1"/>
  <c r="G752" i="5" s="1"/>
  <c r="G736" i="5" a="1"/>
  <c r="G736" i="5" s="1"/>
  <c r="G720" i="5" a="1"/>
  <c r="G720" i="5" s="1"/>
  <c r="G704" i="5" a="1"/>
  <c r="G704" i="5" s="1"/>
  <c r="G688" i="5" a="1"/>
  <c r="G688" i="5" s="1"/>
  <c r="G672" i="5" a="1"/>
  <c r="G672" i="5" s="1"/>
  <c r="G656" i="5" a="1"/>
  <c r="G656" i="5" s="1"/>
  <c r="G640" i="5" a="1"/>
  <c r="G640" i="5" s="1"/>
  <c r="G624" i="5" a="1"/>
  <c r="G624" i="5" s="1"/>
  <c r="G608" i="5" a="1"/>
  <c r="G608" i="5" s="1"/>
  <c r="G592" i="5" a="1"/>
  <c r="G592" i="5" s="1"/>
  <c r="G576" i="5" a="1"/>
  <c r="G576" i="5" s="1"/>
  <c r="G560" i="5" a="1"/>
  <c r="G560" i="5" s="1"/>
  <c r="G544" i="5" a="1"/>
  <c r="G544" i="5" s="1"/>
  <c r="G528" i="5" a="1"/>
  <c r="G528" i="5" s="1"/>
  <c r="G512" i="5" a="1"/>
  <c r="G512" i="5" s="1"/>
  <c r="G496" i="5" a="1"/>
  <c r="G496" i="5" s="1"/>
  <c r="G480" i="5" a="1"/>
  <c r="G480" i="5" s="1"/>
  <c r="G464" i="5" a="1"/>
  <c r="G464" i="5" s="1"/>
  <c r="G448" i="5" a="1"/>
  <c r="G448" i="5" s="1"/>
  <c r="G426" i="5" a="1"/>
  <c r="G426" i="5" s="1"/>
  <c r="G398" i="5" a="1"/>
  <c r="G398" i="5" s="1"/>
  <c r="G370" i="5" a="1"/>
  <c r="G370" i="5" s="1"/>
  <c r="G341" i="5" a="1"/>
  <c r="G341" i="5" s="1"/>
  <c r="G313" i="5" a="1"/>
  <c r="G313" i="5" s="1"/>
  <c r="G285" i="5" a="1"/>
  <c r="G285" i="5" s="1"/>
  <c r="G255" i="5" a="1"/>
  <c r="G255" i="5" s="1"/>
  <c r="G227" i="5" a="1"/>
  <c r="G227" i="5" s="1"/>
  <c r="G199" i="5" a="1"/>
  <c r="G199" i="5" s="1"/>
  <c r="G170" i="5" a="1"/>
  <c r="G170" i="5" s="1"/>
  <c r="G142" i="5" a="1"/>
  <c r="G142" i="5" s="1"/>
  <c r="G114" i="5" a="1"/>
  <c r="G114" i="5" s="1"/>
  <c r="G85" i="5" a="1"/>
  <c r="G85" i="5" s="1"/>
  <c r="G57" i="5" a="1"/>
  <c r="G57" i="5" s="1"/>
  <c r="G29" i="5" a="1"/>
  <c r="G29" i="5" s="1"/>
  <c r="G795" i="5" a="1"/>
  <c r="G795" i="5" s="1"/>
  <c r="G779" i="5" a="1"/>
  <c r="G779" i="5" s="1"/>
  <c r="G763" i="5" a="1"/>
  <c r="G763" i="5" s="1"/>
  <c r="G747" i="5" a="1"/>
  <c r="G747" i="5" s="1"/>
  <c r="G731" i="5" a="1"/>
  <c r="G731" i="5" s="1"/>
  <c r="G715" i="5" a="1"/>
  <c r="G715" i="5" s="1"/>
  <c r="G699" i="5" a="1"/>
  <c r="G699" i="5" s="1"/>
  <c r="G683" i="5" a="1"/>
  <c r="G683" i="5" s="1"/>
  <c r="G667" i="5" a="1"/>
  <c r="G667" i="5" s="1"/>
  <c r="G651" i="5" a="1"/>
  <c r="G651" i="5" s="1"/>
  <c r="G635" i="5" a="1"/>
  <c r="G635" i="5" s="1"/>
  <c r="G619" i="5" a="1"/>
  <c r="G619" i="5" s="1"/>
  <c r="G603" i="5" a="1"/>
  <c r="G603" i="5" s="1"/>
  <c r="G587" i="5" a="1"/>
  <c r="G587" i="5" s="1"/>
  <c r="G571" i="5" a="1"/>
  <c r="G571" i="5" s="1"/>
  <c r="G555" i="5" a="1"/>
  <c r="G555" i="5" s="1"/>
  <c r="G539" i="5" a="1"/>
  <c r="G539" i="5" s="1"/>
  <c r="G523" i="5" a="1"/>
  <c r="G523" i="5" s="1"/>
  <c r="G507" i="5" a="1"/>
  <c r="G507" i="5" s="1"/>
  <c r="G491" i="5" a="1"/>
  <c r="G491" i="5" s="1"/>
  <c r="G475" i="5" a="1"/>
  <c r="G475" i="5" s="1"/>
  <c r="G459" i="5" a="1"/>
  <c r="G459" i="5" s="1"/>
  <c r="G443" i="5" a="1"/>
  <c r="G443" i="5" s="1"/>
  <c r="G418" i="5" a="1"/>
  <c r="G418" i="5" s="1"/>
  <c r="G389" i="5" a="1"/>
  <c r="G389" i="5" s="1"/>
  <c r="G361" i="5" a="1"/>
  <c r="G361" i="5" s="1"/>
  <c r="G333" i="5" a="1"/>
  <c r="G333" i="5" s="1"/>
  <c r="G303" i="5" a="1"/>
  <c r="G303" i="5" s="1"/>
  <c r="G275" i="5" a="1"/>
  <c r="G275" i="5" s="1"/>
  <c r="G247" i="5" a="1"/>
  <c r="G247" i="5" s="1"/>
  <c r="G218" i="5" a="1"/>
  <c r="G218" i="5" s="1"/>
  <c r="G190" i="5" a="1"/>
  <c r="G190" i="5" s="1"/>
  <c r="G162" i="5" a="1"/>
  <c r="G162" i="5" s="1"/>
  <c r="G133" i="5" a="1"/>
  <c r="G133" i="5" s="1"/>
  <c r="G105" i="5" a="1"/>
  <c r="G105" i="5" s="1"/>
  <c r="G77" i="5" a="1"/>
  <c r="G77" i="5" s="1"/>
  <c r="G47" i="5" a="1"/>
  <c r="G47" i="5" s="1"/>
  <c r="G19" i="5" a="1"/>
  <c r="G19" i="5" s="1"/>
  <c r="G794" i="5" a="1"/>
  <c r="G794" i="5" s="1"/>
  <c r="G793" i="5" a="1"/>
  <c r="G793" i="5" s="1"/>
  <c r="G777" i="5" a="1"/>
  <c r="G777" i="5" s="1"/>
  <c r="G761" i="5" a="1"/>
  <c r="G761" i="5" s="1"/>
  <c r="G745" i="5" a="1"/>
  <c r="G745" i="5" s="1"/>
  <c r="G729" i="5" a="1"/>
  <c r="G729" i="5" s="1"/>
  <c r="G713" i="5" a="1"/>
  <c r="G713" i="5" s="1"/>
  <c r="G697" i="5" a="1"/>
  <c r="G697" i="5" s="1"/>
  <c r="G681" i="5" a="1"/>
  <c r="G681" i="5" s="1"/>
  <c r="G665" i="5" a="1"/>
  <c r="G665" i="5" s="1"/>
  <c r="G649" i="5" a="1"/>
  <c r="G649" i="5" s="1"/>
  <c r="G633" i="5" a="1"/>
  <c r="G633" i="5" s="1"/>
  <c r="G617" i="5" a="1"/>
  <c r="G617" i="5" s="1"/>
  <c r="G601" i="5" a="1"/>
  <c r="G601" i="5" s="1"/>
  <c r="G585" i="5" a="1"/>
  <c r="G585" i="5" s="1"/>
  <c r="G569" i="5" a="1"/>
  <c r="G569" i="5" s="1"/>
  <c r="G553" i="5" a="1"/>
  <c r="G553" i="5" s="1"/>
  <c r="G537" i="5" a="1"/>
  <c r="G537" i="5" s="1"/>
  <c r="G521" i="5" a="1"/>
  <c r="G521" i="5" s="1"/>
  <c r="G505" i="5" a="1"/>
  <c r="G505" i="5" s="1"/>
  <c r="G489" i="5" a="1"/>
  <c r="G489" i="5" s="1"/>
  <c r="G473" i="5" a="1"/>
  <c r="G473" i="5" s="1"/>
  <c r="G457" i="5" a="1"/>
  <c r="G457" i="5" s="1"/>
  <c r="G440" i="5" a="1"/>
  <c r="G440" i="5" s="1"/>
  <c r="G414" i="5" a="1"/>
  <c r="G414" i="5" s="1"/>
  <c r="G386" i="5" a="1"/>
  <c r="G386" i="5" s="1"/>
  <c r="G357" i="5" a="1"/>
  <c r="G357" i="5" s="1"/>
  <c r="G329" i="5" a="1"/>
  <c r="G329" i="5" s="1"/>
  <c r="G301" i="5" a="1"/>
  <c r="G301" i="5" s="1"/>
  <c r="G271" i="5" a="1"/>
  <c r="G271" i="5" s="1"/>
  <c r="G243" i="5" a="1"/>
  <c r="G243" i="5" s="1"/>
  <c r="G215" i="5" a="1"/>
  <c r="G215" i="5" s="1"/>
  <c r="G186" i="5" a="1"/>
  <c r="G186" i="5" s="1"/>
  <c r="G158" i="5" a="1"/>
  <c r="G158" i="5" s="1"/>
  <c r="G130" i="5" a="1"/>
  <c r="G130" i="5" s="1"/>
  <c r="G101" i="5" a="1"/>
  <c r="G101" i="5" s="1"/>
  <c r="G73" i="5" a="1"/>
  <c r="G73" i="5" s="1"/>
  <c r="G45" i="5" a="1"/>
  <c r="G45" i="5" s="1"/>
  <c r="G15" i="5" a="1"/>
  <c r="G15" i="5" s="1"/>
  <c r="G780" i="5" a="1"/>
  <c r="G780" i="5" s="1"/>
  <c r="G764" i="5" a="1"/>
  <c r="G764" i="5" s="1"/>
  <c r="G748" i="5" a="1"/>
  <c r="G748" i="5" s="1"/>
  <c r="G732" i="5" a="1"/>
  <c r="G732" i="5" s="1"/>
  <c r="G716" i="5" a="1"/>
  <c r="G716" i="5" s="1"/>
  <c r="G700" i="5" a="1"/>
  <c r="G700" i="5" s="1"/>
  <c r="G684" i="5" a="1"/>
  <c r="G684" i="5" s="1"/>
  <c r="G668" i="5" a="1"/>
  <c r="G668" i="5" s="1"/>
  <c r="G652" i="5" a="1"/>
  <c r="G652" i="5" s="1"/>
  <c r="G636" i="5" a="1"/>
  <c r="G636" i="5" s="1"/>
  <c r="G620" i="5" a="1"/>
  <c r="G620" i="5" s="1"/>
  <c r="G604" i="5" a="1"/>
  <c r="G604" i="5" s="1"/>
  <c r="G588" i="5" a="1"/>
  <c r="G588" i="5" s="1"/>
  <c r="G572" i="5" a="1"/>
  <c r="G572" i="5" s="1"/>
  <c r="G556" i="5" a="1"/>
  <c r="G556" i="5" s="1"/>
  <c r="G540" i="5" a="1"/>
  <c r="G540" i="5" s="1"/>
  <c r="G524" i="5" a="1"/>
  <c r="G524" i="5" s="1"/>
  <c r="G508" i="5" a="1"/>
  <c r="G508" i="5" s="1"/>
  <c r="G492" i="5" a="1"/>
  <c r="G492" i="5" s="1"/>
  <c r="G476" i="5" a="1"/>
  <c r="G476" i="5" s="1"/>
  <c r="G460" i="5" a="1"/>
  <c r="G460" i="5" s="1"/>
  <c r="G444" i="5" a="1"/>
  <c r="G444" i="5" s="1"/>
  <c r="G419" i="5" a="1"/>
  <c r="G419" i="5" s="1"/>
  <c r="G391" i="5" a="1"/>
  <c r="G391" i="5" s="1"/>
  <c r="G362" i="5" a="1"/>
  <c r="G362" i="5" s="1"/>
  <c r="G334" i="5" a="1"/>
  <c r="G334" i="5" s="1"/>
  <c r="G306" i="5" a="1"/>
  <c r="G306" i="5" s="1"/>
  <c r="G277" i="5" a="1"/>
  <c r="G277" i="5" s="1"/>
  <c r="G249" i="5" a="1"/>
  <c r="G249" i="5" s="1"/>
  <c r="G221" i="5" a="1"/>
  <c r="G221" i="5" s="1"/>
  <c r="G191" i="5" a="1"/>
  <c r="G191" i="5" s="1"/>
  <c r="G163" i="5" a="1"/>
  <c r="G163" i="5" s="1"/>
  <c r="G135" i="5" a="1"/>
  <c r="G135" i="5" s="1"/>
  <c r="G106" i="5" a="1"/>
  <c r="G106" i="5" s="1"/>
  <c r="G78" i="5" a="1"/>
  <c r="G78" i="5" s="1"/>
  <c r="G50" i="5" a="1"/>
  <c r="G50" i="5" s="1"/>
  <c r="G21" i="5" a="1"/>
  <c r="G21" i="5" s="1"/>
  <c r="G791" i="5" a="1"/>
  <c r="G791" i="5" s="1"/>
  <c r="G775" i="5" a="1"/>
  <c r="G775" i="5" s="1"/>
  <c r="G759" i="5" a="1"/>
  <c r="G759" i="5" s="1"/>
  <c r="G743" i="5" a="1"/>
  <c r="G743" i="5" s="1"/>
  <c r="G727" i="5" a="1"/>
  <c r="G727" i="5" s="1"/>
  <c r="G711" i="5" a="1"/>
  <c r="G711" i="5" s="1"/>
  <c r="G695" i="5" a="1"/>
  <c r="G695" i="5" s="1"/>
  <c r="G679" i="5" a="1"/>
  <c r="G679" i="5" s="1"/>
  <c r="G663" i="5" a="1"/>
  <c r="G663" i="5" s="1"/>
  <c r="G647" i="5" a="1"/>
  <c r="G647" i="5" s="1"/>
  <c r="G631" i="5" a="1"/>
  <c r="G631" i="5" s="1"/>
  <c r="G615" i="5" a="1"/>
  <c r="G615" i="5" s="1"/>
  <c r="G599" i="5" a="1"/>
  <c r="G599" i="5" s="1"/>
  <c r="G583" i="5" a="1"/>
  <c r="G583" i="5" s="1"/>
  <c r="G567" i="5" a="1"/>
  <c r="G567" i="5" s="1"/>
  <c r="G551" i="5" a="1"/>
  <c r="G551" i="5" s="1"/>
  <c r="G535" i="5" a="1"/>
  <c r="G535" i="5" s="1"/>
  <c r="G519" i="5" a="1"/>
  <c r="G519" i="5" s="1"/>
  <c r="G503" i="5" a="1"/>
  <c r="G503" i="5" s="1"/>
  <c r="G487" i="5" a="1"/>
  <c r="G487" i="5" s="1"/>
  <c r="G471" i="5" a="1"/>
  <c r="G471" i="5" s="1"/>
  <c r="G455" i="5" a="1"/>
  <c r="G455" i="5" s="1"/>
  <c r="G438" i="5" a="1"/>
  <c r="G438" i="5" s="1"/>
  <c r="G410" i="5" a="1"/>
  <c r="G410" i="5" s="1"/>
  <c r="G382" i="5" a="1"/>
  <c r="G382" i="5" s="1"/>
  <c r="G354" i="5" a="1"/>
  <c r="G354" i="5" s="1"/>
  <c r="G325" i="5" a="1"/>
  <c r="G325" i="5" s="1"/>
  <c r="G297" i="5" a="1"/>
  <c r="G297" i="5" s="1"/>
  <c r="G269" i="5" a="1"/>
  <c r="G269" i="5" s="1"/>
  <c r="G239" i="5" a="1"/>
  <c r="G239" i="5" s="1"/>
  <c r="G211" i="5" a="1"/>
  <c r="G211" i="5" s="1"/>
  <c r="G183" i="5" a="1"/>
  <c r="G183" i="5" s="1"/>
  <c r="G154" i="5" a="1"/>
  <c r="G154" i="5" s="1"/>
  <c r="G126" i="5" a="1"/>
  <c r="G126" i="5" s="1"/>
  <c r="G98" i="5" a="1"/>
  <c r="G98" i="5" s="1"/>
  <c r="G69" i="5" a="1"/>
  <c r="G69" i="5" s="1"/>
  <c r="G41" i="5" a="1"/>
  <c r="G41" i="5" s="1"/>
  <c r="G13" i="5" a="1"/>
  <c r="G13" i="5" s="1"/>
  <c r="G789" i="5" a="1"/>
  <c r="G789" i="5" s="1"/>
  <c r="G773" i="5" a="1"/>
  <c r="G773" i="5" s="1"/>
  <c r="G757" i="5" a="1"/>
  <c r="G757" i="5" s="1"/>
  <c r="G741" i="5" a="1"/>
  <c r="G741" i="5" s="1"/>
  <c r="G725" i="5" a="1"/>
  <c r="G725" i="5" s="1"/>
  <c r="G709" i="5" a="1"/>
  <c r="G709" i="5" s="1"/>
  <c r="G693" i="5" a="1"/>
  <c r="G693" i="5" s="1"/>
  <c r="G677" i="5" a="1"/>
  <c r="G677" i="5" s="1"/>
  <c r="G661" i="5" a="1"/>
  <c r="G661" i="5" s="1"/>
  <c r="G645" i="5" a="1"/>
  <c r="G645" i="5" s="1"/>
  <c r="G629" i="5" a="1"/>
  <c r="G629" i="5" s="1"/>
  <c r="G613" i="5" a="1"/>
  <c r="G613" i="5" s="1"/>
  <c r="G597" i="5" a="1"/>
  <c r="G597" i="5" s="1"/>
  <c r="G581" i="5" a="1"/>
  <c r="G581" i="5" s="1"/>
  <c r="G565" i="5" a="1"/>
  <c r="G565" i="5" s="1"/>
  <c r="G549" i="5" a="1"/>
  <c r="G549" i="5" s="1"/>
  <c r="G533" i="5" a="1"/>
  <c r="G533" i="5" s="1"/>
  <c r="G517" i="5" a="1"/>
  <c r="G517" i="5" s="1"/>
  <c r="G501" i="5" a="1"/>
  <c r="G501" i="5" s="1"/>
  <c r="G485" i="5" a="1"/>
  <c r="G485" i="5" s="1"/>
  <c r="G469" i="5" a="1"/>
  <c r="G469" i="5" s="1"/>
  <c r="G453" i="5" a="1"/>
  <c r="G453" i="5" s="1"/>
  <c r="G435" i="5" a="1"/>
  <c r="G435" i="5" s="1"/>
  <c r="G407" i="5" a="1"/>
  <c r="G407" i="5" s="1"/>
  <c r="G378" i="5" a="1"/>
  <c r="G378" i="5" s="1"/>
  <c r="G350" i="5" a="1"/>
  <c r="G350" i="5" s="1"/>
  <c r="G322" i="5" a="1"/>
  <c r="G322" i="5" s="1"/>
  <c r="G293" i="5" a="1"/>
  <c r="G293" i="5" s="1"/>
  <c r="G265" i="5" a="1"/>
  <c r="G265" i="5" s="1"/>
  <c r="G237" i="5" a="1"/>
  <c r="G237" i="5" s="1"/>
  <c r="G207" i="5" a="1"/>
  <c r="G207" i="5" s="1"/>
  <c r="G179" i="5" a="1"/>
  <c r="G179" i="5" s="1"/>
  <c r="G151" i="5" a="1"/>
  <c r="G151" i="5" s="1"/>
  <c r="G122" i="5" a="1"/>
  <c r="G122" i="5" s="1"/>
  <c r="G94" i="5" a="1"/>
  <c r="G94" i="5" s="1"/>
  <c r="G66" i="5" a="1"/>
  <c r="G66" i="5" s="1"/>
  <c r="G37" i="5" a="1"/>
  <c r="G37" i="5" s="1"/>
  <c r="G9" i="5" a="1"/>
  <c r="G9" i="5" s="1"/>
  <c r="G792" i="5" a="1"/>
  <c r="G792" i="5" s="1"/>
  <c r="G776" i="5" a="1"/>
  <c r="G776" i="5" s="1"/>
  <c r="G760" i="5" a="1"/>
  <c r="G760" i="5" s="1"/>
  <c r="G744" i="5" a="1"/>
  <c r="G744" i="5" s="1"/>
  <c r="G728" i="5" a="1"/>
  <c r="G728" i="5" s="1"/>
  <c r="G712" i="5" a="1"/>
  <c r="G712" i="5" s="1"/>
  <c r="G696" i="5" a="1"/>
  <c r="G696" i="5" s="1"/>
  <c r="G680" i="5" a="1"/>
  <c r="G680" i="5" s="1"/>
  <c r="G664" i="5" a="1"/>
  <c r="G664" i="5" s="1"/>
  <c r="G648" i="5" a="1"/>
  <c r="G648" i="5" s="1"/>
  <c r="G632" i="5" a="1"/>
  <c r="G632" i="5" s="1"/>
  <c r="G616" i="5" a="1"/>
  <c r="G616" i="5" s="1"/>
  <c r="G600" i="5" a="1"/>
  <c r="G600" i="5" s="1"/>
  <c r="G584" i="5" a="1"/>
  <c r="G584" i="5" s="1"/>
  <c r="G568" i="5" a="1"/>
  <c r="G568" i="5" s="1"/>
  <c r="G552" i="5" a="1"/>
  <c r="G552" i="5" s="1"/>
  <c r="G536" i="5" a="1"/>
  <c r="G536" i="5" s="1"/>
  <c r="G520" i="5" a="1"/>
  <c r="G520" i="5" s="1"/>
  <c r="G504" i="5" a="1"/>
  <c r="G504" i="5" s="1"/>
  <c r="G488" i="5" a="1"/>
  <c r="G488" i="5" s="1"/>
  <c r="G472" i="5" a="1"/>
  <c r="G472" i="5" s="1"/>
  <c r="G456" i="5" a="1"/>
  <c r="G456" i="5" s="1"/>
  <c r="G439" i="5" a="1"/>
  <c r="G439" i="5" s="1"/>
  <c r="G413" i="5" a="1"/>
  <c r="G413" i="5" s="1"/>
  <c r="G383" i="5" a="1"/>
  <c r="G383" i="5" s="1"/>
  <c r="G355" i="5" a="1"/>
  <c r="G355" i="5" s="1"/>
  <c r="G327" i="5" a="1"/>
  <c r="G327" i="5" s="1"/>
  <c r="G298" i="5" a="1"/>
  <c r="G298" i="5" s="1"/>
  <c r="G270" i="5" a="1"/>
  <c r="G270" i="5" s="1"/>
  <c r="G242" i="5" a="1"/>
  <c r="G242" i="5" s="1"/>
  <c r="G213" i="5" a="1"/>
  <c r="G213" i="5" s="1"/>
  <c r="G185" i="5" a="1"/>
  <c r="G185" i="5" s="1"/>
  <c r="G157" i="5" a="1"/>
  <c r="G157" i="5" s="1"/>
  <c r="G127" i="5" a="1"/>
  <c r="G127" i="5" s="1"/>
  <c r="G99" i="5" a="1"/>
  <c r="G99" i="5" s="1"/>
  <c r="G71" i="5" a="1"/>
  <c r="G71" i="5" s="1"/>
  <c r="G42" i="5" a="1"/>
  <c r="G42" i="5" s="1"/>
  <c r="G14" i="5" a="1"/>
  <c r="G14" i="5" s="1"/>
  <c r="G778" i="5" a="1"/>
  <c r="G778" i="5" s="1"/>
  <c r="G762" i="5" a="1"/>
  <c r="G762" i="5" s="1"/>
  <c r="G746" i="5" a="1"/>
  <c r="G746" i="5" s="1"/>
  <c r="G730" i="5" a="1"/>
  <c r="G730" i="5" s="1"/>
  <c r="G714" i="5" a="1"/>
  <c r="G714" i="5" s="1"/>
  <c r="G698" i="5" a="1"/>
  <c r="G698" i="5" s="1"/>
  <c r="G682" i="5" a="1"/>
  <c r="G682" i="5" s="1"/>
  <c r="G666" i="5" a="1"/>
  <c r="G666" i="5" s="1"/>
  <c r="G650" i="5" a="1"/>
  <c r="G650" i="5" s="1"/>
  <c r="G634" i="5" a="1"/>
  <c r="G634" i="5" s="1"/>
  <c r="G618" i="5" a="1"/>
  <c r="G618" i="5" s="1"/>
  <c r="G602" i="5" a="1"/>
  <c r="G602" i="5" s="1"/>
  <c r="G586" i="5" a="1"/>
  <c r="G586" i="5" s="1"/>
  <c r="G570" i="5" a="1"/>
  <c r="G570" i="5" s="1"/>
  <c r="G554" i="5" a="1"/>
  <c r="G554" i="5" s="1"/>
  <c r="G538" i="5" a="1"/>
  <c r="G538" i="5" s="1"/>
  <c r="G522" i="5" a="1"/>
  <c r="G522" i="5" s="1"/>
  <c r="G506" i="5" a="1"/>
  <c r="G506" i="5" s="1"/>
  <c r="G490" i="5" a="1"/>
  <c r="G490" i="5" s="1"/>
  <c r="G474" i="5" a="1"/>
  <c r="G474" i="5" s="1"/>
  <c r="G458" i="5" a="1"/>
  <c r="G458" i="5" s="1"/>
  <c r="G442" i="5" a="1"/>
  <c r="G442" i="5" s="1"/>
  <c r="G415" i="5" a="1"/>
  <c r="G415" i="5" s="1"/>
  <c r="G387" i="5" a="1"/>
  <c r="G387" i="5" s="1"/>
  <c r="G359" i="5" a="1"/>
  <c r="G359" i="5" s="1"/>
  <c r="G330" i="5" a="1"/>
  <c r="G330" i="5" s="1"/>
  <c r="G302" i="5" a="1"/>
  <c r="G302" i="5" s="1"/>
  <c r="G274" i="5" a="1"/>
  <c r="G274" i="5" s="1"/>
  <c r="G245" i="5" a="1"/>
  <c r="G245" i="5" s="1"/>
  <c r="G217" i="5" a="1"/>
  <c r="G217" i="5" s="1"/>
  <c r="G189" i="5" a="1"/>
  <c r="G189" i="5" s="1"/>
  <c r="G159" i="5" a="1"/>
  <c r="G159" i="5" s="1"/>
  <c r="G131" i="5" a="1"/>
  <c r="G131" i="5" s="1"/>
  <c r="G103" i="5" a="1"/>
  <c r="G103" i="5" s="1"/>
  <c r="G74" i="5" a="1"/>
  <c r="G74" i="5" s="1"/>
  <c r="G46" i="5" a="1"/>
  <c r="G46" i="5" s="1"/>
  <c r="G18" i="5" a="1"/>
  <c r="G18" i="5" s="1"/>
  <c r="G437" i="5" a="1"/>
  <c r="G437" i="5" s="1"/>
  <c r="G417" i="5" a="1"/>
  <c r="G417" i="5" s="1"/>
  <c r="G395" i="5" a="1"/>
  <c r="G395" i="5" s="1"/>
  <c r="G374" i="5" a="1"/>
  <c r="G374" i="5" s="1"/>
  <c r="G353" i="5" a="1"/>
  <c r="G353" i="5" s="1"/>
  <c r="G331" i="5" a="1"/>
  <c r="G331" i="5" s="1"/>
  <c r="G310" i="5" a="1"/>
  <c r="G310" i="5" s="1"/>
  <c r="G289" i="5" a="1"/>
  <c r="G289" i="5" s="1"/>
  <c r="G267" i="5" a="1"/>
  <c r="G267" i="5" s="1"/>
  <c r="G246" i="5" a="1"/>
  <c r="G246" i="5" s="1"/>
  <c r="G225" i="5" a="1"/>
  <c r="G225" i="5" s="1"/>
  <c r="G203" i="5" a="1"/>
  <c r="G203" i="5" s="1"/>
  <c r="G182" i="5" a="1"/>
  <c r="G182" i="5" s="1"/>
  <c r="G161" i="5" a="1"/>
  <c r="G161" i="5" s="1"/>
  <c r="G139" i="5" a="1"/>
  <c r="G139" i="5" s="1"/>
  <c r="G118" i="5" a="1"/>
  <c r="G118" i="5" s="1"/>
  <c r="G97" i="5" a="1"/>
  <c r="G97" i="5" s="1"/>
  <c r="G75" i="5" a="1"/>
  <c r="G75" i="5" s="1"/>
  <c r="G54" i="5" a="1"/>
  <c r="G54" i="5" s="1"/>
  <c r="G33" i="5" a="1"/>
  <c r="G33" i="5" s="1"/>
  <c r="G11" i="5" a="1"/>
  <c r="G11" i="5" s="1"/>
  <c r="G424" i="5" a="1"/>
  <c r="G424" i="5" s="1"/>
  <c r="G408" i="5" a="1"/>
  <c r="G408" i="5" s="1"/>
  <c r="G392" i="5" a="1"/>
  <c r="G392" i="5" s="1"/>
  <c r="G376" i="5" a="1"/>
  <c r="G376" i="5" s="1"/>
  <c r="G360" i="5" a="1"/>
  <c r="G360" i="5" s="1"/>
  <c r="G344" i="5" a="1"/>
  <c r="G344" i="5" s="1"/>
  <c r="G328" i="5" a="1"/>
  <c r="G328" i="5" s="1"/>
  <c r="G312" i="5" a="1"/>
  <c r="G312" i="5" s="1"/>
  <c r="G296" i="5" a="1"/>
  <c r="G296" i="5" s="1"/>
  <c r="G280" i="5" a="1"/>
  <c r="G280" i="5" s="1"/>
  <c r="G264" i="5" a="1"/>
  <c r="G264" i="5" s="1"/>
  <c r="G248" i="5" a="1"/>
  <c r="G248" i="5" s="1"/>
  <c r="G232" i="5" a="1"/>
  <c r="G232" i="5" s="1"/>
  <c r="G216" i="5" a="1"/>
  <c r="G216" i="5" s="1"/>
  <c r="G200" i="5" a="1"/>
  <c r="G200" i="5" s="1"/>
  <c r="G184" i="5" a="1"/>
  <c r="G184" i="5" s="1"/>
  <c r="G168" i="5" a="1"/>
  <c r="G168" i="5" s="1"/>
  <c r="G152" i="5" a="1"/>
  <c r="G152" i="5" s="1"/>
  <c r="G136" i="5" a="1"/>
  <c r="G136" i="5" s="1"/>
  <c r="G120" i="5" a="1"/>
  <c r="G120" i="5" s="1"/>
  <c r="G104" i="5" a="1"/>
  <c r="G104" i="5" s="1"/>
  <c r="G88" i="5" a="1"/>
  <c r="G88" i="5" s="1"/>
  <c r="G72" i="5" a="1"/>
  <c r="G72" i="5" s="1"/>
  <c r="G56" i="5" a="1"/>
  <c r="G56" i="5" s="1"/>
  <c r="G40" i="5" a="1"/>
  <c r="G40" i="5" s="1"/>
  <c r="G24" i="5" a="1"/>
  <c r="G24" i="5" s="1"/>
  <c r="G8" i="5" a="1"/>
  <c r="G8" i="5" s="1"/>
  <c r="G790" i="5" a="1"/>
  <c r="G790" i="5" s="1"/>
  <c r="G783" i="5" a="1"/>
  <c r="G783" i="5" s="1"/>
  <c r="G767" i="5" a="1"/>
  <c r="G767" i="5" s="1"/>
  <c r="G751" i="5" a="1"/>
  <c r="G751" i="5" s="1"/>
  <c r="G735" i="5" a="1"/>
  <c r="G735" i="5" s="1"/>
  <c r="G719" i="5" a="1"/>
  <c r="G719" i="5" s="1"/>
  <c r="G703" i="5" a="1"/>
  <c r="G703" i="5" s="1"/>
  <c r="G687" i="5" a="1"/>
  <c r="G687" i="5" s="1"/>
  <c r="G671" i="5" a="1"/>
  <c r="G671" i="5" s="1"/>
  <c r="G655" i="5" a="1"/>
  <c r="G655" i="5" s="1"/>
  <c r="G639" i="5" a="1"/>
  <c r="G639" i="5" s="1"/>
  <c r="G623" i="5" a="1"/>
  <c r="G623" i="5" s="1"/>
  <c r="G607" i="5" a="1"/>
  <c r="G607" i="5" s="1"/>
  <c r="G591" i="5" a="1"/>
  <c r="G591" i="5" s="1"/>
  <c r="G575" i="5" a="1"/>
  <c r="G575" i="5" s="1"/>
  <c r="G559" i="5" a="1"/>
  <c r="G559" i="5" s="1"/>
  <c r="G543" i="5" a="1"/>
  <c r="G543" i="5" s="1"/>
  <c r="G527" i="5" a="1"/>
  <c r="G527" i="5" s="1"/>
  <c r="G511" i="5" a="1"/>
  <c r="G511" i="5" s="1"/>
  <c r="G495" i="5" a="1"/>
  <c r="G495" i="5" s="1"/>
  <c r="G479" i="5" a="1"/>
  <c r="G479" i="5" s="1"/>
  <c r="G463" i="5" a="1"/>
  <c r="G463" i="5" s="1"/>
  <c r="G447" i="5" a="1"/>
  <c r="G447" i="5" s="1"/>
  <c r="G425" i="5" a="1"/>
  <c r="G425" i="5" s="1"/>
  <c r="G397" i="5" a="1"/>
  <c r="G397" i="5" s="1"/>
  <c r="G367" i="5" a="1"/>
  <c r="G367" i="5" s="1"/>
  <c r="G339" i="5" a="1"/>
  <c r="G339" i="5" s="1"/>
  <c r="G311" i="5" a="1"/>
  <c r="G311" i="5" s="1"/>
  <c r="G282" i="5" a="1"/>
  <c r="G282" i="5" s="1"/>
  <c r="G254" i="5" a="1"/>
  <c r="G254" i="5" s="1"/>
  <c r="G226" i="5" a="1"/>
  <c r="G226" i="5" s="1"/>
  <c r="G197" i="5" a="1"/>
  <c r="G197" i="5" s="1"/>
  <c r="G169" i="5" a="1"/>
  <c r="G169" i="5" s="1"/>
  <c r="G141" i="5" a="1"/>
  <c r="G141" i="5" s="1"/>
  <c r="G111" i="5" a="1"/>
  <c r="G111" i="5" s="1"/>
  <c r="G83" i="5" a="1"/>
  <c r="G83" i="5" s="1"/>
  <c r="G55" i="5" a="1"/>
  <c r="G55" i="5" s="1"/>
  <c r="G26" i="5" a="1"/>
  <c r="G26" i="5" s="1"/>
  <c r="G774" i="5" a="1"/>
  <c r="G774" i="5" s="1"/>
  <c r="G758" i="5" a="1"/>
  <c r="G758" i="5" s="1"/>
  <c r="G742" i="5" a="1"/>
  <c r="G742" i="5" s="1"/>
  <c r="G726" i="5" a="1"/>
  <c r="G726" i="5" s="1"/>
  <c r="G710" i="5" a="1"/>
  <c r="G710" i="5" s="1"/>
  <c r="G694" i="5" a="1"/>
  <c r="G694" i="5" s="1"/>
  <c r="G678" i="5" a="1"/>
  <c r="G678" i="5" s="1"/>
  <c r="G662" i="5" a="1"/>
  <c r="G662" i="5" s="1"/>
  <c r="G646" i="5" a="1"/>
  <c r="G646" i="5" s="1"/>
  <c r="G630" i="5" a="1"/>
  <c r="G630" i="5" s="1"/>
  <c r="G614" i="5" a="1"/>
  <c r="G614" i="5" s="1"/>
  <c r="G598" i="5" a="1"/>
  <c r="G598" i="5" s="1"/>
  <c r="G582" i="5" a="1"/>
  <c r="G582" i="5" s="1"/>
  <c r="G566" i="5" a="1"/>
  <c r="G566" i="5" s="1"/>
  <c r="G550" i="5" a="1"/>
  <c r="G550" i="5" s="1"/>
  <c r="G534" i="5" a="1"/>
  <c r="G534" i="5" s="1"/>
  <c r="G518" i="5" a="1"/>
  <c r="G518" i="5" s="1"/>
  <c r="G502" i="5" a="1"/>
  <c r="G502" i="5" s="1"/>
  <c r="G486" i="5" a="1"/>
  <c r="G486" i="5" s="1"/>
  <c r="G470" i="5" a="1"/>
  <c r="G470" i="5" s="1"/>
  <c r="G454" i="5" a="1"/>
  <c r="G454" i="5" s="1"/>
  <c r="G436" i="5" a="1"/>
  <c r="G436" i="5" s="1"/>
  <c r="G409" i="5" a="1"/>
  <c r="G409" i="5" s="1"/>
  <c r="G381" i="5" a="1"/>
  <c r="G381" i="5" s="1"/>
  <c r="G351" i="5" a="1"/>
  <c r="G351" i="5" s="1"/>
  <c r="G323" i="5" a="1"/>
  <c r="G323" i="5" s="1"/>
  <c r="G295" i="5" a="1"/>
  <c r="G295" i="5" s="1"/>
  <c r="G266" i="5" a="1"/>
  <c r="G266" i="5" s="1"/>
  <c r="G238" i="5" a="1"/>
  <c r="G238" i="5" s="1"/>
  <c r="G210" i="5" a="1"/>
  <c r="G210" i="5" s="1"/>
  <c r="G181" i="5" a="1"/>
  <c r="G181" i="5" s="1"/>
  <c r="G153" i="5" a="1"/>
  <c r="G153" i="5" s="1"/>
  <c r="G125" i="5" a="1"/>
  <c r="G125" i="5" s="1"/>
  <c r="G95" i="5" a="1"/>
  <c r="G95" i="5" s="1"/>
  <c r="G67" i="5" a="1"/>
  <c r="G67" i="5" s="1"/>
  <c r="G39" i="5" a="1"/>
  <c r="G39" i="5" s="1"/>
  <c r="G10" i="5" a="1"/>
  <c r="G10" i="5" s="1"/>
  <c r="G433" i="5" a="1"/>
  <c r="G433" i="5" s="1"/>
  <c r="G411" i="5" a="1"/>
  <c r="G411" i="5" s="1"/>
  <c r="G390" i="5" a="1"/>
  <c r="G390" i="5" s="1"/>
  <c r="G369" i="5" a="1"/>
  <c r="G369" i="5" s="1"/>
  <c r="G347" i="5" a="1"/>
  <c r="G347" i="5" s="1"/>
  <c r="G326" i="5" a="1"/>
  <c r="G326" i="5" s="1"/>
  <c r="G305" i="5" a="1"/>
  <c r="G305" i="5" s="1"/>
  <c r="G283" i="5" a="1"/>
  <c r="G283" i="5" s="1"/>
  <c r="G262" i="5" a="1"/>
  <c r="G262" i="5" s="1"/>
  <c r="G241" i="5" a="1"/>
  <c r="G241" i="5" s="1"/>
  <c r="G219" i="5" a="1"/>
  <c r="G219" i="5" s="1"/>
  <c r="G198" i="5" a="1"/>
  <c r="G198" i="5" s="1"/>
  <c r="G177" i="5" a="1"/>
  <c r="G177" i="5" s="1"/>
  <c r="G155" i="5" a="1"/>
  <c r="G155" i="5" s="1"/>
  <c r="G134" i="5" a="1"/>
  <c r="G134" i="5" s="1"/>
  <c r="G113" i="5" a="1"/>
  <c r="G113" i="5" s="1"/>
  <c r="G91" i="5" a="1"/>
  <c r="G91" i="5" s="1"/>
  <c r="G70" i="5" a="1"/>
  <c r="G70" i="5" s="1"/>
  <c r="G49" i="5" a="1"/>
  <c r="G49" i="5" s="1"/>
  <c r="G27" i="5" a="1"/>
  <c r="G27" i="5" s="1"/>
  <c r="G6" i="5" a="1"/>
  <c r="G6" i="5" s="1"/>
  <c r="G420" i="5" a="1"/>
  <c r="G420" i="5" s="1"/>
  <c r="G404" i="5" a="1"/>
  <c r="G404" i="5" s="1"/>
  <c r="G388" i="5" a="1"/>
  <c r="G388" i="5" s="1"/>
  <c r="G372" i="5" a="1"/>
  <c r="G372" i="5" s="1"/>
  <c r="G356" i="5" a="1"/>
  <c r="G356" i="5" s="1"/>
  <c r="G340" i="5" a="1"/>
  <c r="G340" i="5" s="1"/>
  <c r="G324" i="5" a="1"/>
  <c r="G324" i="5" s="1"/>
  <c r="G308" i="5" a="1"/>
  <c r="G308" i="5" s="1"/>
  <c r="G292" i="5" a="1"/>
  <c r="G292" i="5" s="1"/>
  <c r="G276" i="5" a="1"/>
  <c r="G276" i="5" s="1"/>
  <c r="G260" i="5" a="1"/>
  <c r="G260" i="5" s="1"/>
  <c r="G244" i="5" a="1"/>
  <c r="G244" i="5" s="1"/>
  <c r="G228" i="5" a="1"/>
  <c r="G228" i="5" s="1"/>
  <c r="G212" i="5" a="1"/>
  <c r="G212" i="5" s="1"/>
  <c r="G196" i="5" a="1"/>
  <c r="G196" i="5" s="1"/>
  <c r="G180" i="5" a="1"/>
  <c r="G180" i="5" s="1"/>
  <c r="G164" i="5" a="1"/>
  <c r="G164" i="5" s="1"/>
  <c r="G148" i="5" a="1"/>
  <c r="G148" i="5" s="1"/>
  <c r="G132" i="5" a="1"/>
  <c r="G132" i="5" s="1"/>
  <c r="G116" i="5" a="1"/>
  <c r="G116" i="5" s="1"/>
  <c r="G100" i="5" a="1"/>
  <c r="G100" i="5" s="1"/>
  <c r="G84" i="5" a="1"/>
  <c r="G84" i="5" s="1"/>
  <c r="G68" i="5" a="1"/>
  <c r="G68" i="5" s="1"/>
  <c r="G52" i="5" a="1"/>
  <c r="G52" i="5" s="1"/>
  <c r="G36" i="5" a="1"/>
  <c r="G36" i="5" s="1"/>
  <c r="G20" i="5" a="1"/>
  <c r="G20" i="5" s="1"/>
  <c r="G4" i="5" a="1"/>
  <c r="G4" i="5" s="1"/>
  <c r="G787" i="5" a="1"/>
  <c r="G787" i="5" s="1"/>
  <c r="G771" i="5" a="1"/>
  <c r="G771" i="5" s="1"/>
  <c r="G755" i="5" a="1"/>
  <c r="G755" i="5" s="1"/>
  <c r="G739" i="5" a="1"/>
  <c r="G739" i="5" s="1"/>
  <c r="G723" i="5" a="1"/>
  <c r="G723" i="5" s="1"/>
  <c r="G707" i="5" a="1"/>
  <c r="G707" i="5" s="1"/>
  <c r="G691" i="5" a="1"/>
  <c r="G691" i="5" s="1"/>
  <c r="G675" i="5" a="1"/>
  <c r="G675" i="5" s="1"/>
  <c r="G659" i="5" a="1"/>
  <c r="G659" i="5" s="1"/>
  <c r="G643" i="5" a="1"/>
  <c r="G643" i="5" s="1"/>
  <c r="G627" i="5" a="1"/>
  <c r="G627" i="5" s="1"/>
  <c r="G611" i="5" a="1"/>
  <c r="G611" i="5" s="1"/>
  <c r="G595" i="5" a="1"/>
  <c r="G595" i="5" s="1"/>
  <c r="G579" i="5" a="1"/>
  <c r="G579" i="5" s="1"/>
  <c r="G563" i="5" a="1"/>
  <c r="G563" i="5" s="1"/>
  <c r="G547" i="5" a="1"/>
  <c r="G547" i="5" s="1"/>
  <c r="G531" i="5" a="1"/>
  <c r="G531" i="5" s="1"/>
  <c r="G515" i="5" a="1"/>
  <c r="G515" i="5" s="1"/>
  <c r="G499" i="5" a="1"/>
  <c r="G499" i="5" s="1"/>
  <c r="G483" i="5" a="1"/>
  <c r="G483" i="5" s="1"/>
  <c r="G467" i="5" a="1"/>
  <c r="G467" i="5" s="1"/>
  <c r="G451" i="5" a="1"/>
  <c r="G451" i="5" s="1"/>
  <c r="G431" i="5" a="1"/>
  <c r="G431" i="5" s="1"/>
  <c r="G403" i="5" a="1"/>
  <c r="G403" i="5" s="1"/>
  <c r="G375" i="5" a="1"/>
  <c r="G375" i="5" s="1"/>
  <c r="G346" i="5" a="1"/>
  <c r="G346" i="5" s="1"/>
  <c r="G318" i="5" a="1"/>
  <c r="G318" i="5" s="1"/>
  <c r="G290" i="5" a="1"/>
  <c r="G290" i="5" s="1"/>
  <c r="G261" i="5" a="1"/>
  <c r="G261" i="5" s="1"/>
  <c r="G233" i="5" a="1"/>
  <c r="G233" i="5" s="1"/>
  <c r="G205" i="5" a="1"/>
  <c r="G205" i="5" s="1"/>
  <c r="G175" i="5" a="1"/>
  <c r="G175" i="5" s="1"/>
  <c r="G147" i="5" a="1"/>
  <c r="G147" i="5" s="1"/>
  <c r="G119" i="5" a="1"/>
  <c r="G119" i="5" s="1"/>
  <c r="G90" i="5" a="1"/>
  <c r="G90" i="5" s="1"/>
  <c r="G62" i="5" a="1"/>
  <c r="G62" i="5" s="1"/>
  <c r="G34" i="5" a="1"/>
  <c r="G34" i="5" s="1"/>
  <c r="G5" i="5" a="1"/>
  <c r="G5" i="5" s="1"/>
  <c r="G786" i="5" a="1"/>
  <c r="G786" i="5" s="1"/>
  <c r="G770" i="5" a="1"/>
  <c r="G770" i="5" s="1"/>
  <c r="G754" i="5" a="1"/>
  <c r="G754" i="5" s="1"/>
  <c r="G738" i="5" a="1"/>
  <c r="G738" i="5" s="1"/>
  <c r="G722" i="5" a="1"/>
  <c r="G722" i="5" s="1"/>
  <c r="G706" i="5" a="1"/>
  <c r="G706" i="5" s="1"/>
  <c r="G690" i="5" a="1"/>
  <c r="G690" i="5" s="1"/>
  <c r="G674" i="5" a="1"/>
  <c r="G674" i="5" s="1"/>
  <c r="G658" i="5" a="1"/>
  <c r="G658" i="5" s="1"/>
  <c r="G642" i="5" a="1"/>
  <c r="G642" i="5" s="1"/>
  <c r="G626" i="5" a="1"/>
  <c r="G626" i="5" s="1"/>
  <c r="G610" i="5" a="1"/>
  <c r="G610" i="5" s="1"/>
  <c r="G594" i="5" a="1"/>
  <c r="G594" i="5" s="1"/>
  <c r="G578" i="5" a="1"/>
  <c r="G578" i="5" s="1"/>
  <c r="G562" i="5" a="1"/>
  <c r="G562" i="5" s="1"/>
  <c r="G546" i="5" a="1"/>
  <c r="G546" i="5" s="1"/>
  <c r="G530" i="5" a="1"/>
  <c r="G530" i="5" s="1"/>
  <c r="G514" i="5" a="1"/>
  <c r="G514" i="5" s="1"/>
  <c r="G498" i="5" a="1"/>
  <c r="G498" i="5" s="1"/>
  <c r="G482" i="5" a="1"/>
  <c r="G482" i="5" s="1"/>
  <c r="G466" i="5" a="1"/>
  <c r="G466" i="5" s="1"/>
  <c r="G450" i="5" a="1"/>
  <c r="G450" i="5" s="1"/>
  <c r="G430" i="5" a="1"/>
  <c r="G430" i="5" s="1"/>
  <c r="G402" i="5" a="1"/>
  <c r="G402" i="5" s="1"/>
  <c r="G373" i="5" a="1"/>
  <c r="G373" i="5" s="1"/>
  <c r="G345" i="5" a="1"/>
  <c r="G345" i="5" s="1"/>
  <c r="G317" i="5" a="1"/>
  <c r="G317" i="5" s="1"/>
  <c r="G287" i="5" a="1"/>
  <c r="G287" i="5" s="1"/>
  <c r="G259" i="5" a="1"/>
  <c r="G259" i="5" s="1"/>
  <c r="G231" i="5" a="1"/>
  <c r="G231" i="5" s="1"/>
  <c r="G202" i="5" a="1"/>
  <c r="G202" i="5" s="1"/>
  <c r="G174" i="5" a="1"/>
  <c r="G174" i="5" s="1"/>
  <c r="G146" i="5" a="1"/>
  <c r="G146" i="5" s="1"/>
  <c r="G117" i="5" a="1"/>
  <c r="G117" i="5" s="1"/>
  <c r="G89" i="5" a="1"/>
  <c r="G89" i="5" s="1"/>
  <c r="G61" i="5" a="1"/>
  <c r="G61" i="5" s="1"/>
  <c r="G31" i="5" a="1"/>
  <c r="G31" i="5" s="1"/>
  <c r="G3" i="5" a="1"/>
  <c r="G3" i="5" s="1"/>
  <c r="G427" i="5" a="1"/>
  <c r="G427" i="5" s="1"/>
  <c r="G406" i="5" a="1"/>
  <c r="G406" i="5" s="1"/>
  <c r="G385" i="5" a="1"/>
  <c r="G385" i="5" s="1"/>
  <c r="G363" i="5" a="1"/>
  <c r="G363" i="5" s="1"/>
  <c r="G342" i="5" a="1"/>
  <c r="G342" i="5" s="1"/>
  <c r="G321" i="5" a="1"/>
  <c r="G321" i="5" s="1"/>
  <c r="G299" i="5" a="1"/>
  <c r="G299" i="5" s="1"/>
  <c r="G278" i="5" a="1"/>
  <c r="G278" i="5" s="1"/>
  <c r="G257" i="5" a="1"/>
  <c r="G257" i="5" s="1"/>
  <c r="G235" i="5" a="1"/>
  <c r="G235" i="5" s="1"/>
  <c r="G214" i="5" a="1"/>
  <c r="G214" i="5" s="1"/>
  <c r="G193" i="5" a="1"/>
  <c r="G193" i="5" s="1"/>
  <c r="G171" i="5" a="1"/>
  <c r="G171" i="5" s="1"/>
  <c r="G150" i="5" a="1"/>
  <c r="G150" i="5" s="1"/>
  <c r="G129" i="5" a="1"/>
  <c r="G129" i="5" s="1"/>
  <c r="G107" i="5" a="1"/>
  <c r="G107" i="5" s="1"/>
  <c r="G86" i="5" a="1"/>
  <c r="G86" i="5" s="1"/>
  <c r="G65" i="5" a="1"/>
  <c r="G65" i="5" s="1"/>
  <c r="G43" i="5" a="1"/>
  <c r="G43" i="5" s="1"/>
  <c r="G22" i="5" a="1"/>
  <c r="G22" i="5" s="1"/>
  <c r="G432" i="5" a="1"/>
  <c r="G432" i="5" s="1"/>
  <c r="G416" i="5" a="1"/>
  <c r="G416" i="5" s="1"/>
  <c r="G400" i="5" a="1"/>
  <c r="G400" i="5" s="1"/>
  <c r="G384" i="5" a="1"/>
  <c r="G384" i="5" s="1"/>
  <c r="G368" i="5" a="1"/>
  <c r="G368" i="5" s="1"/>
  <c r="G352" i="5" a="1"/>
  <c r="G352" i="5" s="1"/>
  <c r="G336" i="5" a="1"/>
  <c r="G336" i="5" s="1"/>
  <c r="G320" i="5" a="1"/>
  <c r="G320" i="5" s="1"/>
  <c r="G304" i="5" a="1"/>
  <c r="G304" i="5" s="1"/>
  <c r="G288" i="5" a="1"/>
  <c r="G288" i="5" s="1"/>
  <c r="G272" i="5" a="1"/>
  <c r="G272" i="5" s="1"/>
  <c r="G256" i="5" a="1"/>
  <c r="G256" i="5" s="1"/>
  <c r="G240" i="5" a="1"/>
  <c r="G240" i="5" s="1"/>
  <c r="G224" i="5" a="1"/>
  <c r="G224" i="5" s="1"/>
  <c r="G208" i="5" a="1"/>
  <c r="G208" i="5" s="1"/>
  <c r="G192" i="5" a="1"/>
  <c r="G192" i="5" s="1"/>
  <c r="G176" i="5" a="1"/>
  <c r="G176" i="5" s="1"/>
  <c r="G160" i="5" a="1"/>
  <c r="G160" i="5" s="1"/>
  <c r="G144" i="5" a="1"/>
  <c r="G144" i="5" s="1"/>
  <c r="G128" i="5" a="1"/>
  <c r="G128" i="5" s="1"/>
  <c r="G112" i="5" a="1"/>
  <c r="G112" i="5" s="1"/>
  <c r="G96" i="5" a="1"/>
  <c r="G96" i="5" s="1"/>
  <c r="G80" i="5" a="1"/>
  <c r="G80" i="5" s="1"/>
  <c r="G64" i="5" a="1"/>
  <c r="G64" i="5" s="1"/>
  <c r="G48" i="5" a="1"/>
  <c r="G48" i="5" s="1"/>
  <c r="G32" i="5" a="1"/>
  <c r="G32" i="5" s="1"/>
  <c r="G16" i="5" a="1"/>
  <c r="G16" i="5" s="1"/>
  <c r="G782" i="5" a="1"/>
  <c r="G782" i="5" s="1"/>
  <c r="G766" i="5" a="1"/>
  <c r="G766" i="5" s="1"/>
  <c r="G750" i="5" a="1"/>
  <c r="G750" i="5" s="1"/>
  <c r="G734" i="5" a="1"/>
  <c r="G734" i="5" s="1"/>
  <c r="G718" i="5" a="1"/>
  <c r="G718" i="5" s="1"/>
  <c r="G702" i="5" a="1"/>
  <c r="G702" i="5" s="1"/>
  <c r="G686" i="5" a="1"/>
  <c r="G686" i="5" s="1"/>
  <c r="G670" i="5" a="1"/>
  <c r="G670" i="5" s="1"/>
  <c r="G654" i="5" a="1"/>
  <c r="G654" i="5" s="1"/>
  <c r="G638" i="5" a="1"/>
  <c r="G638" i="5" s="1"/>
  <c r="G622" i="5" a="1"/>
  <c r="G622" i="5" s="1"/>
  <c r="G606" i="5" a="1"/>
  <c r="G606" i="5" s="1"/>
  <c r="G590" i="5" a="1"/>
  <c r="G590" i="5" s="1"/>
  <c r="G574" i="5" a="1"/>
  <c r="G574" i="5" s="1"/>
  <c r="G558" i="5" a="1"/>
  <c r="G558" i="5" s="1"/>
  <c r="G542" i="5" a="1"/>
  <c r="G542" i="5" s="1"/>
  <c r="G526" i="5" a="1"/>
  <c r="G526" i="5" s="1"/>
  <c r="G510" i="5" a="1"/>
  <c r="G510" i="5" s="1"/>
  <c r="G494" i="5" a="1"/>
  <c r="G494" i="5" s="1"/>
  <c r="G478" i="5" a="1"/>
  <c r="G478" i="5" s="1"/>
  <c r="G462" i="5" a="1"/>
  <c r="G462" i="5" s="1"/>
  <c r="G446" i="5" a="1"/>
  <c r="G446" i="5" s="1"/>
  <c r="G423" i="5" a="1"/>
  <c r="G423" i="5" s="1"/>
  <c r="G394" i="5" a="1"/>
  <c r="G394" i="5" s="1"/>
  <c r="G366" i="5" a="1"/>
  <c r="G366" i="5" s="1"/>
  <c r="G338" i="5" a="1"/>
  <c r="G338" i="5" s="1"/>
  <c r="G309" i="5" a="1"/>
  <c r="G309" i="5" s="1"/>
  <c r="G281" i="5" a="1"/>
  <c r="G281" i="5" s="1"/>
  <c r="G253" i="5" a="1"/>
  <c r="G253" i="5" s="1"/>
  <c r="G223" i="5" a="1"/>
  <c r="G223" i="5" s="1"/>
  <c r="G195" i="5" a="1"/>
  <c r="G195" i="5" s="1"/>
  <c r="G167" i="5" a="1"/>
  <c r="G167" i="5" s="1"/>
  <c r="G138" i="5" a="1"/>
  <c r="G138" i="5" s="1"/>
  <c r="G110" i="5" a="1"/>
  <c r="G110" i="5" s="1"/>
  <c r="G82" i="5" a="1"/>
  <c r="G82" i="5" s="1"/>
  <c r="G53" i="5" a="1"/>
  <c r="G53" i="5" s="1"/>
  <c r="G25" i="5" a="1"/>
  <c r="G25" i="5" s="1"/>
  <c r="G441" i="5" a="1"/>
  <c r="G441" i="5" s="1"/>
  <c r="G422" i="5" a="1"/>
  <c r="G422" i="5" s="1"/>
  <c r="G401" i="5" a="1"/>
  <c r="G401" i="5" s="1"/>
  <c r="G379" i="5" a="1"/>
  <c r="G379" i="5" s="1"/>
  <c r="G358" i="5" a="1"/>
  <c r="G358" i="5" s="1"/>
  <c r="G337" i="5" a="1"/>
  <c r="G337" i="5" s="1"/>
  <c r="G315" i="5" a="1"/>
  <c r="G315" i="5" s="1"/>
  <c r="G294" i="5" a="1"/>
  <c r="G294" i="5" s="1"/>
  <c r="G273" i="5" a="1"/>
  <c r="G273" i="5" s="1"/>
  <c r="G251" i="5" a="1"/>
  <c r="G251" i="5" s="1"/>
  <c r="G230" i="5" a="1"/>
  <c r="G230" i="5" s="1"/>
  <c r="G209" i="5" a="1"/>
  <c r="G209" i="5" s="1"/>
  <c r="G187" i="5" a="1"/>
  <c r="G187" i="5" s="1"/>
  <c r="G166" i="5" a="1"/>
  <c r="G166" i="5" s="1"/>
  <c r="G145" i="5" a="1"/>
  <c r="G145" i="5" s="1"/>
  <c r="G123" i="5" a="1"/>
  <c r="G123" i="5" s="1"/>
  <c r="G102" i="5" a="1"/>
  <c r="G102" i="5" s="1"/>
  <c r="G81" i="5" a="1"/>
  <c r="G81" i="5" s="1"/>
  <c r="G59" i="5" a="1"/>
  <c r="G59" i="5" s="1"/>
  <c r="G38" i="5" a="1"/>
  <c r="G38" i="5" s="1"/>
  <c r="G17" i="5" a="1"/>
  <c r="G17" i="5" s="1"/>
  <c r="G428" i="5" a="1"/>
  <c r="G428" i="5" s="1"/>
  <c r="G412" i="5" a="1"/>
  <c r="G412" i="5" s="1"/>
  <c r="G396" i="5" a="1"/>
  <c r="G396" i="5" s="1"/>
  <c r="G380" i="5" a="1"/>
  <c r="G380" i="5" s="1"/>
  <c r="G364" i="5" a="1"/>
  <c r="G364" i="5" s="1"/>
  <c r="G348" i="5" a="1"/>
  <c r="G348" i="5" s="1"/>
  <c r="G332" i="5" a="1"/>
  <c r="G332" i="5" s="1"/>
  <c r="G316" i="5" a="1"/>
  <c r="G316" i="5" s="1"/>
  <c r="G300" i="5" a="1"/>
  <c r="G300" i="5" s="1"/>
  <c r="G284" i="5" a="1"/>
  <c r="G284" i="5" s="1"/>
  <c r="G268" i="5" a="1"/>
  <c r="G268" i="5" s="1"/>
  <c r="G252" i="5" a="1"/>
  <c r="G252" i="5" s="1"/>
  <c r="G236" i="5" a="1"/>
  <c r="G236" i="5" s="1"/>
  <c r="G220" i="5" a="1"/>
  <c r="G220" i="5" s="1"/>
  <c r="G204" i="5" a="1"/>
  <c r="G204" i="5" s="1"/>
  <c r="G188" i="5" a="1"/>
  <c r="G188" i="5" s="1"/>
  <c r="G172" i="5" a="1"/>
  <c r="G172" i="5" s="1"/>
  <c r="G156" i="5" a="1"/>
  <c r="G156" i="5" s="1"/>
  <c r="G140" i="5" a="1"/>
  <c r="G140" i="5" s="1"/>
  <c r="G124" i="5" a="1"/>
  <c r="G124" i="5" s="1"/>
  <c r="G108" i="5" a="1"/>
  <c r="G108" i="5" s="1"/>
  <c r="G92" i="5" a="1"/>
  <c r="G92" i="5" s="1"/>
  <c r="G76" i="5" a="1"/>
  <c r="G76" i="5" s="1"/>
  <c r="G60" i="5" a="1"/>
  <c r="G60" i="5" s="1"/>
  <c r="G44" i="5" a="1"/>
  <c r="G44" i="5" s="1"/>
  <c r="G28" i="5" a="1"/>
  <c r="G28" i="5" s="1"/>
  <c r="G12" i="5" a="1"/>
  <c r="G12" i="5" s="1"/>
  <c r="G802" i="5" a="1"/>
  <c r="G802" i="5" s="1"/>
  <c r="G805" i="5" a="1"/>
  <c r="G805" i="5" s="1"/>
  <c r="G808" i="5" a="1"/>
  <c r="G808" i="5" s="1"/>
  <c r="G811" i="5" a="1"/>
  <c r="G811" i="5" s="1"/>
  <c r="G818" i="5" a="1"/>
  <c r="G818" i="5" s="1"/>
  <c r="G821" i="5" a="1"/>
  <c r="G821" i="5" s="1"/>
  <c r="G824" i="5" a="1"/>
  <c r="G824" i="5" s="1"/>
  <c r="G827" i="5" a="1"/>
  <c r="G827" i="5" s="1"/>
  <c r="G834" i="5" a="1"/>
  <c r="G834" i="5" s="1"/>
  <c r="G837" i="5" a="1"/>
  <c r="G837" i="5" s="1"/>
  <c r="G840" i="5" a="1"/>
  <c r="G840" i="5" s="1"/>
  <c r="G843" i="5" a="1"/>
  <c r="G843" i="5" s="1"/>
  <c r="G850" i="5" a="1"/>
  <c r="G850" i="5" s="1"/>
  <c r="G853" i="5" a="1"/>
  <c r="G853" i="5" s="1"/>
  <c r="G856" i="5" a="1"/>
  <c r="G856" i="5" s="1"/>
  <c r="G859" i="5" a="1"/>
  <c r="G859" i="5" s="1"/>
  <c r="G866" i="5" a="1"/>
  <c r="G866" i="5" s="1"/>
  <c r="G869" i="5" a="1"/>
  <c r="G869" i="5" s="1"/>
  <c r="G872" i="5" a="1"/>
  <c r="G872" i="5" s="1"/>
  <c r="G875" i="5" a="1"/>
  <c r="G875" i="5" s="1"/>
  <c r="G882" i="5" a="1"/>
  <c r="G882" i="5" s="1"/>
  <c r="G885" i="5" a="1"/>
  <c r="G885" i="5" s="1"/>
  <c r="G888" i="5" a="1"/>
  <c r="G888" i="5" s="1"/>
  <c r="G891" i="5" a="1"/>
  <c r="G891" i="5" s="1"/>
  <c r="G898" i="5" a="1"/>
  <c r="G898" i="5" s="1"/>
  <c r="G901" i="5" a="1"/>
  <c r="G901" i="5" s="1"/>
  <c r="G904" i="5" a="1"/>
  <c r="G904" i="5" s="1"/>
  <c r="G907" i="5" a="1"/>
  <c r="G907" i="5" s="1"/>
  <c r="G914" i="5" a="1"/>
  <c r="G914" i="5" s="1"/>
  <c r="G917" i="5" a="1"/>
  <c r="G917" i="5" s="1"/>
  <c r="G920" i="5" a="1"/>
  <c r="G920" i="5" s="1"/>
  <c r="G923" i="5" a="1"/>
  <c r="G923" i="5" s="1"/>
  <c r="G930" i="5" a="1"/>
  <c r="G930" i="5" s="1"/>
  <c r="G933" i="5" a="1"/>
  <c r="G933" i="5" s="1"/>
  <c r="G936" i="5" a="1"/>
  <c r="G936" i="5" s="1"/>
  <c r="G939" i="5" a="1"/>
  <c r="G939" i="5" s="1"/>
  <c r="G946" i="5" a="1"/>
  <c r="G946" i="5" s="1"/>
  <c r="G949" i="5" a="1"/>
  <c r="G949" i="5" s="1"/>
  <c r="G952" i="5" a="1"/>
  <c r="G952" i="5" s="1"/>
  <c r="G955" i="5" a="1"/>
  <c r="G955" i="5" s="1"/>
  <c r="G962" i="5" a="1"/>
  <c r="G962" i="5" s="1"/>
  <c r="G965" i="5" a="1"/>
  <c r="G965" i="5" s="1"/>
  <c r="G968" i="5" a="1"/>
  <c r="G968" i="5" s="1"/>
  <c r="G971" i="5" a="1"/>
  <c r="G971" i="5" s="1"/>
  <c r="G978" i="5" a="1"/>
  <c r="G978" i="5" s="1"/>
  <c r="G981" i="5" a="1"/>
  <c r="G981" i="5" s="1"/>
  <c r="G984" i="5" a="1"/>
  <c r="G984" i="5" s="1"/>
  <c r="G987" i="5" a="1"/>
  <c r="G987" i="5" s="1"/>
  <c r="G994" i="5" a="1"/>
  <c r="G994" i="5" s="1"/>
  <c r="G997" i="5" a="1"/>
  <c r="G997" i="5" s="1"/>
  <c r="G1000" i="5" a="1"/>
  <c r="G1000" i="5" s="1"/>
  <c r="G1003" i="5" a="1"/>
  <c r="G1003" i="5" s="1"/>
  <c r="G1010" i="5" a="1"/>
  <c r="G1010" i="5" s="1"/>
  <c r="G1013" i="5" a="1"/>
  <c r="G1013" i="5" s="1"/>
  <c r="G1017" i="5" a="1"/>
  <c r="G1017" i="5" s="1"/>
  <c r="G796" i="5" a="1"/>
  <c r="G796" i="5" s="1"/>
  <c r="G799" i="5" a="1"/>
  <c r="G799" i="5" s="1"/>
  <c r="G806" i="5" a="1"/>
  <c r="G806" i="5" s="1"/>
  <c r="G809" i="5" a="1"/>
  <c r="G809" i="5" s="1"/>
  <c r="G812" i="5" a="1"/>
  <c r="G812" i="5" s="1"/>
  <c r="G815" i="5" a="1"/>
  <c r="G815" i="5" s="1"/>
  <c r="G822" i="5" a="1"/>
  <c r="G822" i="5" s="1"/>
  <c r="G825" i="5" a="1"/>
  <c r="G825" i="5" s="1"/>
  <c r="G828" i="5" a="1"/>
  <c r="G828" i="5" s="1"/>
  <c r="G831" i="5" a="1"/>
  <c r="G831" i="5" s="1"/>
  <c r="G838" i="5" a="1"/>
  <c r="G838" i="5" s="1"/>
  <c r="G841" i="5" a="1"/>
  <c r="G841" i="5" s="1"/>
  <c r="G844" i="5" a="1"/>
  <c r="G844" i="5" s="1"/>
  <c r="G847" i="5" a="1"/>
  <c r="G847" i="5" s="1"/>
  <c r="G854" i="5" a="1"/>
  <c r="G854" i="5" s="1"/>
  <c r="G857" i="5" a="1"/>
  <c r="G857" i="5" s="1"/>
  <c r="G860" i="5" a="1"/>
  <c r="G860" i="5" s="1"/>
  <c r="G863" i="5" a="1"/>
  <c r="G863" i="5" s="1"/>
  <c r="G870" i="5" a="1"/>
  <c r="G870" i="5" s="1"/>
  <c r="G873" i="5" a="1"/>
  <c r="G873" i="5" s="1"/>
  <c r="G876" i="5" a="1"/>
  <c r="G876" i="5" s="1"/>
  <c r="G879" i="5" a="1"/>
  <c r="G879" i="5" s="1"/>
  <c r="G886" i="5" a="1"/>
  <c r="G886" i="5" s="1"/>
  <c r="G889" i="5" a="1"/>
  <c r="G889" i="5" s="1"/>
  <c r="G892" i="5" a="1"/>
  <c r="G892" i="5" s="1"/>
  <c r="G895" i="5" a="1"/>
  <c r="G895" i="5" s="1"/>
  <c r="G902" i="5" a="1"/>
  <c r="G902" i="5" s="1"/>
  <c r="G905" i="5" a="1"/>
  <c r="G905" i="5" s="1"/>
  <c r="G908" i="5" a="1"/>
  <c r="G908" i="5" s="1"/>
  <c r="G911" i="5" a="1"/>
  <c r="G911" i="5" s="1"/>
  <c r="G918" i="5" a="1"/>
  <c r="G918" i="5" s="1"/>
  <c r="G921" i="5" a="1"/>
  <c r="G921" i="5" s="1"/>
  <c r="G924" i="5" a="1"/>
  <c r="G924" i="5" s="1"/>
  <c r="G927" i="5" a="1"/>
  <c r="G927" i="5" s="1"/>
  <c r="G934" i="5" a="1"/>
  <c r="G934" i="5" s="1"/>
  <c r="G937" i="5" a="1"/>
  <c r="G937" i="5" s="1"/>
  <c r="G940" i="5" a="1"/>
  <c r="G940" i="5" s="1"/>
  <c r="G943" i="5" a="1"/>
  <c r="G943" i="5" s="1"/>
  <c r="G950" i="5" a="1"/>
  <c r="G950" i="5" s="1"/>
  <c r="G953" i="5" a="1"/>
  <c r="G953" i="5" s="1"/>
  <c r="G956" i="5" a="1"/>
  <c r="G956" i="5" s="1"/>
  <c r="G959" i="5" a="1"/>
  <c r="G959" i="5" s="1"/>
  <c r="G966" i="5" a="1"/>
  <c r="G966" i="5" s="1"/>
  <c r="G969" i="5" a="1"/>
  <c r="G969" i="5" s="1"/>
  <c r="G972" i="5" a="1"/>
  <c r="G972" i="5" s="1"/>
  <c r="G975" i="5" a="1"/>
  <c r="G975" i="5" s="1"/>
  <c r="G982" i="5" a="1"/>
  <c r="G982" i="5" s="1"/>
  <c r="G985" i="5" a="1"/>
  <c r="G985" i="5" s="1"/>
  <c r="G988" i="5" a="1"/>
  <c r="G988" i="5" s="1"/>
  <c r="G991" i="5" a="1"/>
  <c r="G991" i="5" s="1"/>
  <c r="G998" i="5" a="1"/>
  <c r="G998" i="5" s="1"/>
  <c r="G1001" i="5" a="1"/>
  <c r="G1001" i="5" s="1"/>
  <c r="G1004" i="5" a="1"/>
  <c r="G1004" i="5" s="1"/>
  <c r="G1007" i="5" a="1"/>
  <c r="G1007" i="5" s="1"/>
  <c r="G1014" i="5" a="1"/>
  <c r="G1014" i="5" s="1"/>
  <c r="G1018" i="5" a="1"/>
  <c r="G1018" i="5" s="1"/>
  <c r="G1021" i="5" a="1"/>
  <c r="G1021" i="5" s="1"/>
  <c r="G1024" i="5" a="1"/>
  <c r="G1024" i="5" s="1"/>
  <c r="G1027" i="5" a="1"/>
  <c r="G1027" i="5" s="1"/>
  <c r="G1034" i="5" a="1"/>
  <c r="G1034" i="5" s="1"/>
  <c r="G1037" i="5" a="1"/>
  <c r="G1037" i="5" s="1"/>
  <c r="G1040" i="5" a="1"/>
  <c r="G1040" i="5" s="1"/>
  <c r="G1043" i="5" a="1"/>
  <c r="G1043" i="5" s="1"/>
  <c r="G1050" i="5" a="1"/>
  <c r="G1050" i="5" s="1"/>
  <c r="G1053" i="5" a="1"/>
  <c r="G1053" i="5" s="1"/>
  <c r="G1056" i="5" a="1"/>
  <c r="G1056" i="5" s="1"/>
  <c r="G1059" i="5" a="1"/>
  <c r="G1059" i="5" s="1"/>
  <c r="G1066" i="5" a="1"/>
  <c r="G1066" i="5" s="1"/>
  <c r="G1069" i="5" a="1"/>
  <c r="G1069" i="5" s="1"/>
  <c r="G1072" i="5" a="1"/>
  <c r="G1072" i="5" s="1"/>
  <c r="G1075" i="5" a="1"/>
  <c r="G1075" i="5" s="1"/>
  <c r="G1082" i="5" a="1"/>
  <c r="G1082" i="5" s="1"/>
  <c r="G1085" i="5" a="1"/>
  <c r="G1085" i="5" s="1"/>
  <c r="G1088" i="5" a="1"/>
  <c r="G1088" i="5" s="1"/>
  <c r="G1091" i="5" a="1"/>
  <c r="G1091" i="5" s="1"/>
  <c r="G1098" i="5" a="1"/>
  <c r="G1098" i="5" s="1"/>
  <c r="G1101" i="5" a="1"/>
  <c r="G1101" i="5" s="1"/>
  <c r="G1104" i="5" a="1"/>
  <c r="G1104" i="5" s="1"/>
  <c r="G1107" i="5" a="1"/>
  <c r="G1107" i="5" s="1"/>
  <c r="G1114" i="5" a="1"/>
  <c r="G1114" i="5" s="1"/>
  <c r="G1117" i="5" a="1"/>
  <c r="G1117" i="5" s="1"/>
  <c r="G1120" i="5" a="1"/>
  <c r="G1120" i="5" s="1"/>
  <c r="G1123" i="5" a="1"/>
  <c r="G1123" i="5" s="1"/>
  <c r="G1130" i="5" a="1"/>
  <c r="G1130" i="5" s="1"/>
  <c r="G1133" i="5" a="1"/>
  <c r="G1133" i="5" s="1"/>
  <c r="G1136" i="5" a="1"/>
  <c r="G1136" i="5" s="1"/>
  <c r="G1139" i="5" a="1"/>
  <c r="G1139" i="5" s="1"/>
  <c r="G1146" i="5" a="1"/>
  <c r="G1146" i="5" s="1"/>
  <c r="G1149" i="5" a="1"/>
  <c r="G1149" i="5" s="1"/>
  <c r="G1152" i="5" a="1"/>
  <c r="G1152" i="5" s="1"/>
  <c r="G797" i="5" a="1"/>
  <c r="G797" i="5" s="1"/>
  <c r="G800" i="5" a="1"/>
  <c r="G800" i="5" s="1"/>
  <c r="G803" i="5" a="1"/>
  <c r="G803" i="5" s="1"/>
  <c r="G810" i="5" a="1"/>
  <c r="G810" i="5" s="1"/>
  <c r="G813" i="5" a="1"/>
  <c r="G813" i="5" s="1"/>
  <c r="G816" i="5" a="1"/>
  <c r="G816" i="5" s="1"/>
  <c r="G819" i="5" a="1"/>
  <c r="G819" i="5" s="1"/>
  <c r="G826" i="5" a="1"/>
  <c r="G826" i="5" s="1"/>
  <c r="G829" i="5" a="1"/>
  <c r="G829" i="5" s="1"/>
  <c r="G832" i="5" a="1"/>
  <c r="G832" i="5" s="1"/>
  <c r="G835" i="5" a="1"/>
  <c r="G835" i="5" s="1"/>
  <c r="G842" i="5" a="1"/>
  <c r="G842" i="5" s="1"/>
  <c r="G845" i="5" a="1"/>
  <c r="G845" i="5" s="1"/>
  <c r="G848" i="5" a="1"/>
  <c r="G848" i="5" s="1"/>
  <c r="G851" i="5" a="1"/>
  <c r="G851" i="5" s="1"/>
  <c r="G858" i="5" a="1"/>
  <c r="G858" i="5" s="1"/>
  <c r="G861" i="5" a="1"/>
  <c r="G861" i="5" s="1"/>
  <c r="G864" i="5" a="1"/>
  <c r="G864" i="5" s="1"/>
  <c r="G867" i="5" a="1"/>
  <c r="G867" i="5" s="1"/>
  <c r="G874" i="5" a="1"/>
  <c r="G874" i="5" s="1"/>
  <c r="G877" i="5" a="1"/>
  <c r="G877" i="5" s="1"/>
  <c r="G880" i="5" a="1"/>
  <c r="G880" i="5" s="1"/>
  <c r="G883" i="5" a="1"/>
  <c r="G883" i="5" s="1"/>
  <c r="G890" i="5" a="1"/>
  <c r="G890" i="5" s="1"/>
  <c r="G893" i="5" a="1"/>
  <c r="G893" i="5" s="1"/>
  <c r="G896" i="5" a="1"/>
  <c r="G896" i="5" s="1"/>
  <c r="G899" i="5" a="1"/>
  <c r="G899" i="5" s="1"/>
  <c r="G906" i="5" a="1"/>
  <c r="G906" i="5" s="1"/>
  <c r="G909" i="5" a="1"/>
  <c r="G909" i="5" s="1"/>
  <c r="G912" i="5" a="1"/>
  <c r="G912" i="5" s="1"/>
  <c r="G915" i="5" a="1"/>
  <c r="G915" i="5" s="1"/>
  <c r="G922" i="5" a="1"/>
  <c r="G922" i="5" s="1"/>
  <c r="G925" i="5" a="1"/>
  <c r="G925" i="5" s="1"/>
  <c r="G928" i="5" a="1"/>
  <c r="G928" i="5" s="1"/>
  <c r="G931" i="5" a="1"/>
  <c r="G931" i="5" s="1"/>
  <c r="G938" i="5" a="1"/>
  <c r="G938" i="5" s="1"/>
  <c r="G941" i="5" a="1"/>
  <c r="G941" i="5" s="1"/>
  <c r="G944" i="5" a="1"/>
  <c r="G944" i="5" s="1"/>
  <c r="G947" i="5" a="1"/>
  <c r="G947" i="5" s="1"/>
  <c r="G954" i="5" a="1"/>
  <c r="G954" i="5" s="1"/>
  <c r="G957" i="5" a="1"/>
  <c r="G957" i="5" s="1"/>
  <c r="G960" i="5" a="1"/>
  <c r="G960" i="5" s="1"/>
  <c r="G963" i="5" a="1"/>
  <c r="G963" i="5" s="1"/>
  <c r="G970" i="5" a="1"/>
  <c r="G970" i="5" s="1"/>
  <c r="G973" i="5" a="1"/>
  <c r="G973" i="5" s="1"/>
  <c r="G976" i="5" a="1"/>
  <c r="G976" i="5" s="1"/>
  <c r="G979" i="5" a="1"/>
  <c r="G979" i="5" s="1"/>
  <c r="G986" i="5" a="1"/>
  <c r="G986" i="5" s="1"/>
  <c r="G989" i="5" a="1"/>
  <c r="G989" i="5" s="1"/>
  <c r="G992" i="5" a="1"/>
  <c r="G992" i="5" s="1"/>
  <c r="G995" i="5" a="1"/>
  <c r="G995" i="5" s="1"/>
  <c r="G804" i="5" a="1"/>
  <c r="G804" i="5" s="1"/>
  <c r="G817" i="5" a="1"/>
  <c r="G817" i="5" s="1"/>
  <c r="G830" i="5" a="1"/>
  <c r="G830" i="5" s="1"/>
  <c r="G855" i="5" a="1"/>
  <c r="G855" i="5" s="1"/>
  <c r="G868" i="5" a="1"/>
  <c r="G868" i="5" s="1"/>
  <c r="G881" i="5" a="1"/>
  <c r="G881" i="5" s="1"/>
  <c r="G894" i="5" a="1"/>
  <c r="G894" i="5" s="1"/>
  <c r="G919" i="5" a="1"/>
  <c r="G919" i="5" s="1"/>
  <c r="G932" i="5" a="1"/>
  <c r="G932" i="5" s="1"/>
  <c r="G945" i="5" a="1"/>
  <c r="G945" i="5" s="1"/>
  <c r="G958" i="5" a="1"/>
  <c r="G958" i="5" s="1"/>
  <c r="G983" i="5" a="1"/>
  <c r="G983" i="5" s="1"/>
  <c r="G996" i="5" a="1"/>
  <c r="G996" i="5" s="1"/>
  <c r="G1009" i="5" a="1"/>
  <c r="G1009" i="5" s="1"/>
  <c r="G1016" i="5" a="1"/>
  <c r="G1016" i="5" s="1"/>
  <c r="G1022" i="5" a="1"/>
  <c r="G1022" i="5" s="1"/>
  <c r="G1026" i="5" a="1"/>
  <c r="G1026" i="5" s="1"/>
  <c r="G1030" i="5" a="1"/>
  <c r="G1030" i="5" s="1"/>
  <c r="G1047" i="5" a="1"/>
  <c r="G1047" i="5" s="1"/>
  <c r="G1051" i="5" a="1"/>
  <c r="G1051" i="5" s="1"/>
  <c r="G1055" i="5" a="1"/>
  <c r="G1055" i="5" s="1"/>
  <c r="G1060" i="5" a="1"/>
  <c r="G1060" i="5" s="1"/>
  <c r="G1064" i="5" a="1"/>
  <c r="G1064" i="5" s="1"/>
  <c r="G1068" i="5" a="1"/>
  <c r="G1068" i="5" s="1"/>
  <c r="G1073" i="5" a="1"/>
  <c r="G1073" i="5" s="1"/>
  <c r="G1077" i="5" a="1"/>
  <c r="G1077" i="5" s="1"/>
  <c r="G1081" i="5" a="1"/>
  <c r="G1081" i="5" s="1"/>
  <c r="G1086" i="5" a="1"/>
  <c r="G1086" i="5" s="1"/>
  <c r="G1090" i="5" a="1"/>
  <c r="G1090" i="5" s="1"/>
  <c r="G1094" i="5" a="1"/>
  <c r="G1094" i="5" s="1"/>
  <c r="G1111" i="5" a="1"/>
  <c r="G1111" i="5" s="1"/>
  <c r="G1115" i="5" a="1"/>
  <c r="G1115" i="5" s="1"/>
  <c r="G1119" i="5" a="1"/>
  <c r="G1119" i="5" s="1"/>
  <c r="G1124" i="5" a="1"/>
  <c r="G1124" i="5" s="1"/>
  <c r="G1128" i="5" a="1"/>
  <c r="G1128" i="5" s="1"/>
  <c r="G1132" i="5" a="1"/>
  <c r="G1132" i="5" s="1"/>
  <c r="G1137" i="5" a="1"/>
  <c r="G1137" i="5" s="1"/>
  <c r="G1141" i="5" a="1"/>
  <c r="G1141" i="5" s="1"/>
  <c r="G1145" i="5" a="1"/>
  <c r="G1145" i="5" s="1"/>
  <c r="G1150" i="5" a="1"/>
  <c r="G1150" i="5" s="1"/>
  <c r="G1154" i="5" a="1"/>
  <c r="G1154" i="5" s="1"/>
  <c r="G1157" i="5" a="1"/>
  <c r="G1157" i="5" s="1"/>
  <c r="G1160" i="5" a="1"/>
  <c r="G1160" i="5" s="1"/>
  <c r="G1163" i="5" a="1"/>
  <c r="G1163" i="5" s="1"/>
  <c r="G1170" i="5" a="1"/>
  <c r="G1170" i="5" s="1"/>
  <c r="G1173" i="5" a="1"/>
  <c r="G1173" i="5" s="1"/>
  <c r="G1176" i="5" a="1"/>
  <c r="G1176" i="5" s="1"/>
  <c r="G1179" i="5" a="1"/>
  <c r="G1179" i="5" s="1"/>
  <c r="G1186" i="5" a="1"/>
  <c r="G1186" i="5" s="1"/>
  <c r="G1189" i="5" a="1"/>
  <c r="G1189" i="5" s="1"/>
  <c r="G1192" i="5" a="1"/>
  <c r="G1192" i="5" s="1"/>
  <c r="G1195" i="5" a="1"/>
  <c r="G1195" i="5" s="1"/>
  <c r="G1202" i="5" a="1"/>
  <c r="G1202" i="5" s="1"/>
  <c r="G1205" i="5" a="1"/>
  <c r="G1205" i="5" s="1"/>
  <c r="G1208" i="5" a="1"/>
  <c r="G1208" i="5" s="1"/>
  <c r="G1211" i="5" a="1"/>
  <c r="G1211" i="5" s="1"/>
  <c r="G1218" i="5" a="1"/>
  <c r="G1218" i="5" s="1"/>
  <c r="G1221" i="5" a="1"/>
  <c r="G1221" i="5" s="1"/>
  <c r="G1224" i="5" a="1"/>
  <c r="G1224" i="5" s="1"/>
  <c r="G1227" i="5" a="1"/>
  <c r="G1227" i="5" s="1"/>
  <c r="G1234" i="5" a="1"/>
  <c r="G1234" i="5" s="1"/>
  <c r="G1237" i="5" a="1"/>
  <c r="G1237" i="5" s="1"/>
  <c r="G1240" i="5" a="1"/>
  <c r="G1240" i="5" s="1"/>
  <c r="G1243" i="5" a="1"/>
  <c r="G1243" i="5" s="1"/>
  <c r="G1250" i="5" a="1"/>
  <c r="G1250" i="5" s="1"/>
  <c r="G1253" i="5" a="1"/>
  <c r="G1253" i="5" s="1"/>
  <c r="G1259" i="5" a="1"/>
  <c r="G1259" i="5" s="1"/>
  <c r="G1263" i="5" a="1"/>
  <c r="G1263" i="5" s="1"/>
  <c r="G1266" i="5" a="1"/>
  <c r="G1266" i="5" s="1"/>
  <c r="G1269" i="5" a="1"/>
  <c r="G1269" i="5" s="1"/>
  <c r="G1272" i="5" a="1"/>
  <c r="G1272" i="5" s="1"/>
  <c r="G1280" i="5" a="1"/>
  <c r="G1280" i="5" s="1"/>
  <c r="G1284" i="5" a="1"/>
  <c r="G1284" i="5" s="1"/>
  <c r="G1288" i="5" a="1"/>
  <c r="G1288" i="5" s="1"/>
  <c r="G1292" i="5" a="1"/>
  <c r="G1292" i="5" s="1"/>
  <c r="G1296" i="5" a="1"/>
  <c r="G1296" i="5" s="1"/>
  <c r="G1300" i="5" a="1"/>
  <c r="G1300" i="5" s="1"/>
  <c r="G1304" i="5" a="1"/>
  <c r="G1304" i="5" s="1"/>
  <c r="G1308" i="5" a="1"/>
  <c r="G1308" i="5" s="1"/>
  <c r="G1312" i="5" a="1"/>
  <c r="G1312" i="5" s="1"/>
  <c r="G1316" i="5" a="1"/>
  <c r="G1316" i="5" s="1"/>
  <c r="G807" i="5" a="1"/>
  <c r="G807" i="5" s="1"/>
  <c r="G820" i="5" a="1"/>
  <c r="G820" i="5" s="1"/>
  <c r="G833" i="5" a="1"/>
  <c r="G833" i="5" s="1"/>
  <c r="G846" i="5" a="1"/>
  <c r="G846" i="5" s="1"/>
  <c r="G871" i="5" a="1"/>
  <c r="G871" i="5" s="1"/>
  <c r="G884" i="5" a="1"/>
  <c r="G884" i="5" s="1"/>
  <c r="G897" i="5" a="1"/>
  <c r="G897" i="5" s="1"/>
  <c r="G910" i="5" a="1"/>
  <c r="G910" i="5" s="1"/>
  <c r="G935" i="5" a="1"/>
  <c r="G935" i="5" s="1"/>
  <c r="G948" i="5" a="1"/>
  <c r="G948" i="5" s="1"/>
  <c r="G961" i="5" a="1"/>
  <c r="G961" i="5" s="1"/>
  <c r="G974" i="5" a="1"/>
  <c r="G974" i="5" s="1"/>
  <c r="G1005" i="5" a="1"/>
  <c r="G1005" i="5" s="1"/>
  <c r="G1011" i="5" a="1"/>
  <c r="G1011" i="5" s="1"/>
  <c r="G1031" i="5" a="1"/>
  <c r="G1031" i="5" s="1"/>
  <c r="G1035" i="5" a="1"/>
  <c r="G1035" i="5" s="1"/>
  <c r="G1039" i="5" a="1"/>
  <c r="G1039" i="5" s="1"/>
  <c r="G1044" i="5" a="1"/>
  <c r="G1044" i="5" s="1"/>
  <c r="G1048" i="5" a="1"/>
  <c r="G1048" i="5" s="1"/>
  <c r="G1052" i="5" a="1"/>
  <c r="G1052" i="5" s="1"/>
  <c r="G1057" i="5" a="1"/>
  <c r="G1057" i="5" s="1"/>
  <c r="G1061" i="5" a="1"/>
  <c r="G1061" i="5" s="1"/>
  <c r="G1065" i="5" a="1"/>
  <c r="G1065" i="5" s="1"/>
  <c r="G1070" i="5" a="1"/>
  <c r="G1070" i="5" s="1"/>
  <c r="G1074" i="5" a="1"/>
  <c r="G1074" i="5" s="1"/>
  <c r="G1078" i="5" a="1"/>
  <c r="G1078" i="5" s="1"/>
  <c r="G1095" i="5" a="1"/>
  <c r="G1095" i="5" s="1"/>
  <c r="G1099" i="5" a="1"/>
  <c r="G1099" i="5" s="1"/>
  <c r="G1103" i="5" a="1"/>
  <c r="G1103" i="5" s="1"/>
  <c r="G1108" i="5" a="1"/>
  <c r="G1108" i="5" s="1"/>
  <c r="G1112" i="5" a="1"/>
  <c r="G1112" i="5" s="1"/>
  <c r="G1116" i="5" a="1"/>
  <c r="G1116" i="5" s="1"/>
  <c r="G1121" i="5" a="1"/>
  <c r="G1121" i="5" s="1"/>
  <c r="G1125" i="5" a="1"/>
  <c r="G1125" i="5" s="1"/>
  <c r="G1129" i="5" a="1"/>
  <c r="G1129" i="5" s="1"/>
  <c r="G1134" i="5" a="1"/>
  <c r="G1134" i="5" s="1"/>
  <c r="G1138" i="5" a="1"/>
  <c r="G1138" i="5" s="1"/>
  <c r="G1142" i="5" a="1"/>
  <c r="G1142" i="5" s="1"/>
  <c r="G1158" i="5" a="1"/>
  <c r="G1158" i="5" s="1"/>
  <c r="G1161" i="5" a="1"/>
  <c r="G1161" i="5" s="1"/>
  <c r="G1164" i="5" a="1"/>
  <c r="G1164" i="5" s="1"/>
  <c r="G1167" i="5" a="1"/>
  <c r="G1167" i="5" s="1"/>
  <c r="G1174" i="5" a="1"/>
  <c r="G1174" i="5" s="1"/>
  <c r="G1177" i="5" a="1"/>
  <c r="G1177" i="5" s="1"/>
  <c r="G1180" i="5" a="1"/>
  <c r="G1180" i="5" s="1"/>
  <c r="G1183" i="5" a="1"/>
  <c r="G1183" i="5" s="1"/>
  <c r="G1190" i="5" a="1"/>
  <c r="G1190" i="5" s="1"/>
  <c r="G1193" i="5" a="1"/>
  <c r="G1193" i="5" s="1"/>
  <c r="G1196" i="5" a="1"/>
  <c r="G1196" i="5" s="1"/>
  <c r="G1199" i="5" a="1"/>
  <c r="G1199" i="5" s="1"/>
  <c r="G1206" i="5" a="1"/>
  <c r="G1206" i="5" s="1"/>
  <c r="G1209" i="5" a="1"/>
  <c r="G1209" i="5" s="1"/>
  <c r="G1212" i="5" a="1"/>
  <c r="G1212" i="5" s="1"/>
  <c r="G1215" i="5" a="1"/>
  <c r="G1215" i="5" s="1"/>
  <c r="G1222" i="5" a="1"/>
  <c r="G1222" i="5" s="1"/>
  <c r="G1225" i="5" a="1"/>
  <c r="G1225" i="5" s="1"/>
  <c r="G1228" i="5" a="1"/>
  <c r="G1228" i="5" s="1"/>
  <c r="G1231" i="5" a="1"/>
  <c r="G1231" i="5" s="1"/>
  <c r="G1238" i="5" a="1"/>
  <c r="G1238" i="5" s="1"/>
  <c r="G1241" i="5" a="1"/>
  <c r="G1241" i="5" s="1"/>
  <c r="G1244" i="5" a="1"/>
  <c r="G1244" i="5" s="1"/>
  <c r="G1247" i="5" a="1"/>
  <c r="G1247" i="5" s="1"/>
  <c r="G1254" i="5" a="1"/>
  <c r="G1254" i="5" s="1"/>
  <c r="G1257" i="5" a="1"/>
  <c r="G1257" i="5" s="1"/>
  <c r="G1260" i="5" a="1"/>
  <c r="G1260" i="5" s="1"/>
  <c r="G1267" i="5" a="1"/>
  <c r="G1267" i="5" s="1"/>
  <c r="G1270" i="5" a="1"/>
  <c r="G1270" i="5" s="1"/>
  <c r="G1273" i="5" a="1"/>
  <c r="G1273" i="5" s="1"/>
  <c r="G1276" i="5" a="1"/>
  <c r="G1276" i="5" s="1"/>
  <c r="G1278" i="5" a="1"/>
  <c r="G1278" i="5" s="1"/>
  <c r="G1281" i="5" a="1"/>
  <c r="G1281" i="5" s="1"/>
  <c r="G1285" i="5" a="1"/>
  <c r="G1285" i="5" s="1"/>
  <c r="G1289" i="5" a="1"/>
  <c r="G1289" i="5" s="1"/>
  <c r="G1293" i="5" a="1"/>
  <c r="G1293" i="5" s="1"/>
  <c r="G1297" i="5" a="1"/>
  <c r="G1297" i="5" s="1"/>
  <c r="G1301" i="5" a="1"/>
  <c r="G1301" i="5" s="1"/>
  <c r="G1305" i="5" a="1"/>
  <c r="G1305" i="5" s="1"/>
  <c r="G1309" i="5" a="1"/>
  <c r="G1309" i="5" s="1"/>
  <c r="G1313" i="5" a="1"/>
  <c r="G1313" i="5" s="1"/>
  <c r="G1317" i="5" a="1"/>
  <c r="G1317" i="5" s="1"/>
  <c r="G1321" i="5" a="1"/>
  <c r="G1321" i="5" s="1"/>
  <c r="G1325" i="5" a="1"/>
  <c r="G1325" i="5" s="1"/>
  <c r="G1329" i="5" a="1"/>
  <c r="G1329" i="5" s="1"/>
  <c r="G1333" i="5" a="1"/>
  <c r="G1333" i="5" s="1"/>
  <c r="G1337" i="5" a="1"/>
  <c r="G1337" i="5" s="1"/>
  <c r="G1341" i="5" a="1"/>
  <c r="G1341" i="5" s="1"/>
  <c r="G1345" i="5" a="1"/>
  <c r="G1345" i="5" s="1"/>
  <c r="G1349" i="5" a="1"/>
  <c r="G1349" i="5" s="1"/>
  <c r="G1353" i="5" a="1"/>
  <c r="G1353" i="5" s="1"/>
  <c r="G1357" i="5" a="1"/>
  <c r="G1357" i="5" s="1"/>
  <c r="G1361" i="5" a="1"/>
  <c r="G1361" i="5" s="1"/>
  <c r="G1365" i="5" a="1"/>
  <c r="G1365" i="5" s="1"/>
  <c r="G1369" i="5" a="1"/>
  <c r="G1369" i="5" s="1"/>
  <c r="G1373" i="5" a="1"/>
  <c r="G1373" i="5" s="1"/>
  <c r="G1377" i="5" a="1"/>
  <c r="G1377" i="5" s="1"/>
  <c r="G1381" i="5" a="1"/>
  <c r="G1381" i="5" s="1"/>
  <c r="G1385" i="5" a="1"/>
  <c r="G1385" i="5" s="1"/>
  <c r="G1389" i="5" a="1"/>
  <c r="G1389" i="5" s="1"/>
  <c r="G1393" i="5" a="1"/>
  <c r="G1393" i="5" s="1"/>
  <c r="G1397" i="5" a="1"/>
  <c r="G1397" i="5" s="1"/>
  <c r="G1401" i="5" a="1"/>
  <c r="G1401" i="5" s="1"/>
  <c r="G1405" i="5" a="1"/>
  <c r="G1405" i="5" s="1"/>
  <c r="G1409" i="5" a="1"/>
  <c r="G1409" i="5" s="1"/>
  <c r="G1413" i="5" a="1"/>
  <c r="G1413" i="5" s="1"/>
  <c r="G1417" i="5" a="1"/>
  <c r="G1417" i="5" s="1"/>
  <c r="G1421" i="5" a="1"/>
  <c r="G1421" i="5" s="1"/>
  <c r="G1425" i="5" a="1"/>
  <c r="G1425" i="5" s="1"/>
  <c r="G1429" i="5" a="1"/>
  <c r="G1429" i="5" s="1"/>
  <c r="G1433" i="5" a="1"/>
  <c r="G1433" i="5" s="1"/>
  <c r="G1437" i="5" a="1"/>
  <c r="G1437" i="5" s="1"/>
  <c r="G1441" i="5" a="1"/>
  <c r="G1441" i="5" s="1"/>
  <c r="G1445" i="5" a="1"/>
  <c r="G1445" i="5" s="1"/>
  <c r="G1449" i="5" a="1"/>
  <c r="G1449" i="5" s="1"/>
  <c r="G1453" i="5" a="1"/>
  <c r="G1453" i="5" s="1"/>
  <c r="G1457" i="5" a="1"/>
  <c r="G1457" i="5" s="1"/>
  <c r="G1461" i="5" a="1"/>
  <c r="G1461" i="5" s="1"/>
  <c r="G1465" i="5" a="1"/>
  <c r="G1465" i="5" s="1"/>
  <c r="G1469" i="5" a="1"/>
  <c r="G1469" i="5" s="1"/>
  <c r="G1473" i="5" a="1"/>
  <c r="G1473" i="5" s="1"/>
  <c r="G1477" i="5" a="1"/>
  <c r="G1477" i="5" s="1"/>
  <c r="G1481" i="5" a="1"/>
  <c r="G1481" i="5" s="1"/>
  <c r="G1485" i="5" a="1"/>
  <c r="G1485" i="5" s="1"/>
  <c r="G1489" i="5" a="1"/>
  <c r="G1489" i="5" s="1"/>
  <c r="G1493" i="5" a="1"/>
  <c r="G1493" i="5" s="1"/>
  <c r="G1497" i="5" a="1"/>
  <c r="G1497" i="5" s="1"/>
  <c r="G1501" i="5" a="1"/>
  <c r="G1501" i="5" s="1"/>
  <c r="G1505" i="5" a="1"/>
  <c r="G1505" i="5" s="1"/>
  <c r="G1509" i="5" a="1"/>
  <c r="G1509" i="5" s="1"/>
  <c r="G1513" i="5" a="1"/>
  <c r="G1513" i="5" s="1"/>
  <c r="G1517" i="5" a="1"/>
  <c r="G1517" i="5" s="1"/>
  <c r="G1521" i="5" a="1"/>
  <c r="G1521" i="5" s="1"/>
  <c r="G1525" i="5" a="1"/>
  <c r="G1525" i="5" s="1"/>
  <c r="G1529" i="5" a="1"/>
  <c r="G1529" i="5" s="1"/>
  <c r="G1533" i="5" a="1"/>
  <c r="G1533" i="5" s="1"/>
  <c r="G1537" i="5" a="1"/>
  <c r="G1537" i="5" s="1"/>
  <c r="G1541" i="5" a="1"/>
  <c r="G1541" i="5" s="1"/>
  <c r="G1545" i="5" a="1"/>
  <c r="G1545" i="5" s="1"/>
  <c r="G1549" i="5" a="1"/>
  <c r="G1549" i="5" s="1"/>
  <c r="G1553" i="5" a="1"/>
  <c r="G1553" i="5" s="1"/>
  <c r="G798" i="5" a="1"/>
  <c r="G798" i="5" s="1"/>
  <c r="G823" i="5" a="1"/>
  <c r="G823" i="5" s="1"/>
  <c r="G836" i="5" a="1"/>
  <c r="G836" i="5" s="1"/>
  <c r="G849" i="5" a="1"/>
  <c r="G849" i="5" s="1"/>
  <c r="G862" i="5" a="1"/>
  <c r="G862" i="5" s="1"/>
  <c r="G887" i="5" a="1"/>
  <c r="G887" i="5" s="1"/>
  <c r="G900" i="5" a="1"/>
  <c r="G900" i="5" s="1"/>
  <c r="G913" i="5" a="1"/>
  <c r="G913" i="5" s="1"/>
  <c r="G926" i="5" a="1"/>
  <c r="G926" i="5" s="1"/>
  <c r="G951" i="5" a="1"/>
  <c r="G951" i="5" s="1"/>
  <c r="G964" i="5" a="1"/>
  <c r="G964" i="5" s="1"/>
  <c r="G977" i="5" a="1"/>
  <c r="G977" i="5" s="1"/>
  <c r="G990" i="5" a="1"/>
  <c r="G990" i="5" s="1"/>
  <c r="G999" i="5" a="1"/>
  <c r="G999" i="5" s="1"/>
  <c r="G1006" i="5" a="1"/>
  <c r="G1006" i="5" s="1"/>
  <c r="G1012" i="5" a="1"/>
  <c r="G1012" i="5" s="1"/>
  <c r="G1019" i="5" a="1"/>
  <c r="G1019" i="5" s="1"/>
  <c r="G1023" i="5" a="1"/>
  <c r="G1023" i="5" s="1"/>
  <c r="G1028" i="5" a="1"/>
  <c r="G1028" i="5" s="1"/>
  <c r="G1032" i="5" a="1"/>
  <c r="G1032" i="5" s="1"/>
  <c r="G1036" i="5" a="1"/>
  <c r="G1036" i="5" s="1"/>
  <c r="G1041" i="5" a="1"/>
  <c r="G1041" i="5" s="1"/>
  <c r="G1045" i="5" a="1"/>
  <c r="G1045" i="5" s="1"/>
  <c r="G1049" i="5" a="1"/>
  <c r="G1049" i="5" s="1"/>
  <c r="G1054" i="5" a="1"/>
  <c r="G1054" i="5" s="1"/>
  <c r="G1058" i="5" a="1"/>
  <c r="G1058" i="5" s="1"/>
  <c r="G1062" i="5" a="1"/>
  <c r="G1062" i="5" s="1"/>
  <c r="G1079" i="5" a="1"/>
  <c r="G1079" i="5" s="1"/>
  <c r="G1083" i="5" a="1"/>
  <c r="G1083" i="5" s="1"/>
  <c r="G1087" i="5" a="1"/>
  <c r="G1087" i="5" s="1"/>
  <c r="G1092" i="5" a="1"/>
  <c r="G1092" i="5" s="1"/>
  <c r="G1096" i="5" a="1"/>
  <c r="G1096" i="5" s="1"/>
  <c r="G1100" i="5" a="1"/>
  <c r="G1100" i="5" s="1"/>
  <c r="G1105" i="5" a="1"/>
  <c r="G1105" i="5" s="1"/>
  <c r="G1109" i="5" a="1"/>
  <c r="G1109" i="5" s="1"/>
  <c r="G1113" i="5" a="1"/>
  <c r="G1113" i="5" s="1"/>
  <c r="G1118" i="5" a="1"/>
  <c r="G1118" i="5" s="1"/>
  <c r="G1122" i="5" a="1"/>
  <c r="G1122" i="5" s="1"/>
  <c r="G1126" i="5" a="1"/>
  <c r="G1126" i="5" s="1"/>
  <c r="G1143" i="5" a="1"/>
  <c r="G1143" i="5" s="1"/>
  <c r="G1147" i="5" a="1"/>
  <c r="G1147" i="5" s="1"/>
  <c r="G1151" i="5" a="1"/>
  <c r="G1151" i="5" s="1"/>
  <c r="G1155" i="5" a="1"/>
  <c r="G1155" i="5" s="1"/>
  <c r="G1162" i="5" a="1"/>
  <c r="G1162" i="5" s="1"/>
  <c r="G1165" i="5" a="1"/>
  <c r="G1165" i="5" s="1"/>
  <c r="G1168" i="5" a="1"/>
  <c r="G1168" i="5" s="1"/>
  <c r="G1171" i="5" a="1"/>
  <c r="G1171" i="5" s="1"/>
  <c r="G1178" i="5" a="1"/>
  <c r="G1178" i="5" s="1"/>
  <c r="G1181" i="5" a="1"/>
  <c r="G1181" i="5" s="1"/>
  <c r="G1184" i="5" a="1"/>
  <c r="G1184" i="5" s="1"/>
  <c r="G1187" i="5" a="1"/>
  <c r="G1187" i="5" s="1"/>
  <c r="G1194" i="5" a="1"/>
  <c r="G1194" i="5" s="1"/>
  <c r="G1197" i="5" a="1"/>
  <c r="G1197" i="5" s="1"/>
  <c r="G1200" i="5" a="1"/>
  <c r="G1200" i="5" s="1"/>
  <c r="G1203" i="5" a="1"/>
  <c r="G1203" i="5" s="1"/>
  <c r="G1210" i="5" a="1"/>
  <c r="G1210" i="5" s="1"/>
  <c r="G1213" i="5" a="1"/>
  <c r="G1213" i="5" s="1"/>
  <c r="G1216" i="5" a="1"/>
  <c r="G1216" i="5" s="1"/>
  <c r="G1219" i="5" a="1"/>
  <c r="G1219" i="5" s="1"/>
  <c r="G1226" i="5" a="1"/>
  <c r="G1226" i="5" s="1"/>
  <c r="G1229" i="5" a="1"/>
  <c r="G1229" i="5" s="1"/>
  <c r="G1232" i="5" a="1"/>
  <c r="G1232" i="5" s="1"/>
  <c r="G1235" i="5" a="1"/>
  <c r="G1235" i="5" s="1"/>
  <c r="G1242" i="5" a="1"/>
  <c r="G1242" i="5" s="1"/>
  <c r="G1245" i="5" a="1"/>
  <c r="G1245" i="5" s="1"/>
  <c r="G1248" i="5" a="1"/>
  <c r="G1248" i="5" s="1"/>
  <c r="G1251" i="5" a="1"/>
  <c r="G1251" i="5" s="1"/>
  <c r="G1255" i="5" a="1"/>
  <c r="G1255" i="5" s="1"/>
  <c r="G1258" i="5" a="1"/>
  <c r="G1258" i="5" s="1"/>
  <c r="G1261" i="5" a="1"/>
  <c r="G1261" i="5" s="1"/>
  <c r="G1264" i="5" a="1"/>
  <c r="G1264" i="5" s="1"/>
  <c r="G1271" i="5" a="1"/>
  <c r="G1271" i="5" s="1"/>
  <c r="G1274" i="5" a="1"/>
  <c r="G1274" i="5" s="1"/>
  <c r="G1279" i="5" a="1"/>
  <c r="G1279" i="5" s="1"/>
  <c r="G1282" i="5" a="1"/>
  <c r="G1282" i="5" s="1"/>
  <c r="G1286" i="5" a="1"/>
  <c r="G1286" i="5" s="1"/>
  <c r="G1290" i="5" a="1"/>
  <c r="G1290" i="5" s="1"/>
  <c r="G801" i="5" a="1"/>
  <c r="G801" i="5" s="1"/>
  <c r="G814" i="5" a="1"/>
  <c r="G814" i="5" s="1"/>
  <c r="G839" i="5" a="1"/>
  <c r="G839" i="5" s="1"/>
  <c r="G852" i="5" a="1"/>
  <c r="G852" i="5" s="1"/>
  <c r="G865" i="5" a="1"/>
  <c r="G865" i="5" s="1"/>
  <c r="G878" i="5" a="1"/>
  <c r="G878" i="5" s="1"/>
  <c r="G903" i="5" a="1"/>
  <c r="G903" i="5" s="1"/>
  <c r="G916" i="5" a="1"/>
  <c r="G916" i="5" s="1"/>
  <c r="G929" i="5" a="1"/>
  <c r="G929" i="5" s="1"/>
  <c r="G942" i="5" a="1"/>
  <c r="G942" i="5" s="1"/>
  <c r="G967" i="5" a="1"/>
  <c r="G967" i="5" s="1"/>
  <c r="G980" i="5" a="1"/>
  <c r="G980" i="5" s="1"/>
  <c r="G993" i="5" a="1"/>
  <c r="G993" i="5" s="1"/>
  <c r="G1002" i="5" a="1"/>
  <c r="G1002" i="5" s="1"/>
  <c r="G1008" i="5" a="1"/>
  <c r="G1008" i="5" s="1"/>
  <c r="G1015" i="5" a="1"/>
  <c r="G1015" i="5" s="1"/>
  <c r="G1020" i="5" a="1"/>
  <c r="G1020" i="5" s="1"/>
  <c r="G1025" i="5" a="1"/>
  <c r="G1025" i="5" s="1"/>
  <c r="G1029" i="5" a="1"/>
  <c r="G1029" i="5" s="1"/>
  <c r="G1033" i="5" a="1"/>
  <c r="G1033" i="5" s="1"/>
  <c r="G1038" i="5" a="1"/>
  <c r="G1038" i="5" s="1"/>
  <c r="G1042" i="5" a="1"/>
  <c r="G1042" i="5" s="1"/>
  <c r="G1046" i="5" a="1"/>
  <c r="G1046" i="5" s="1"/>
  <c r="G1063" i="5" a="1"/>
  <c r="G1063" i="5" s="1"/>
  <c r="G1067" i="5" a="1"/>
  <c r="G1067" i="5" s="1"/>
  <c r="G1071" i="5" a="1"/>
  <c r="G1071" i="5" s="1"/>
  <c r="G1076" i="5" a="1"/>
  <c r="G1076" i="5" s="1"/>
  <c r="G1080" i="5" a="1"/>
  <c r="G1080" i="5" s="1"/>
  <c r="G1084" i="5" a="1"/>
  <c r="G1084" i="5" s="1"/>
  <c r="G1089" i="5" a="1"/>
  <c r="G1089" i="5" s="1"/>
  <c r="G1093" i="5" a="1"/>
  <c r="G1093" i="5" s="1"/>
  <c r="G1097" i="5" a="1"/>
  <c r="G1097" i="5" s="1"/>
  <c r="G1102" i="5" a="1"/>
  <c r="G1102" i="5" s="1"/>
  <c r="G1106" i="5" a="1"/>
  <c r="G1106" i="5" s="1"/>
  <c r="G1110" i="5" a="1"/>
  <c r="G1110" i="5" s="1"/>
  <c r="G1127" i="5" a="1"/>
  <c r="G1127" i="5" s="1"/>
  <c r="G1131" i="5" a="1"/>
  <c r="G1131" i="5" s="1"/>
  <c r="G1135" i="5" a="1"/>
  <c r="G1135" i="5" s="1"/>
  <c r="G1140" i="5" a="1"/>
  <c r="G1140" i="5" s="1"/>
  <c r="G1144" i="5" a="1"/>
  <c r="G1144" i="5" s="1"/>
  <c r="G1148" i="5" a="1"/>
  <c r="G1148" i="5" s="1"/>
  <c r="G1153" i="5" a="1"/>
  <c r="G1153" i="5" s="1"/>
  <c r="G1156" i="5" a="1"/>
  <c r="G1156" i="5" s="1"/>
  <c r="G1159" i="5" a="1"/>
  <c r="G1159" i="5" s="1"/>
  <c r="G1166" i="5" a="1"/>
  <c r="G1166" i="5" s="1"/>
  <c r="G1169" i="5" a="1"/>
  <c r="G1169" i="5" s="1"/>
  <c r="G1172" i="5" a="1"/>
  <c r="G1172" i="5" s="1"/>
  <c r="G1175" i="5" a="1"/>
  <c r="G1175" i="5" s="1"/>
  <c r="G1182" i="5" a="1"/>
  <c r="G1182" i="5" s="1"/>
  <c r="G1185" i="5" a="1"/>
  <c r="G1185" i="5" s="1"/>
  <c r="G1188" i="5" a="1"/>
  <c r="G1188" i="5" s="1"/>
  <c r="G1191" i="5" a="1"/>
  <c r="G1191" i="5" s="1"/>
  <c r="G1198" i="5" a="1"/>
  <c r="G1198" i="5" s="1"/>
  <c r="G1201" i="5" a="1"/>
  <c r="G1201" i="5" s="1"/>
  <c r="G1204" i="5" a="1"/>
  <c r="G1204" i="5" s="1"/>
  <c r="G1207" i="5" a="1"/>
  <c r="G1207" i="5" s="1"/>
  <c r="G1214" i="5" a="1"/>
  <c r="G1214" i="5" s="1"/>
  <c r="G1217" i="5" a="1"/>
  <c r="G1217" i="5" s="1"/>
  <c r="G1220" i="5" a="1"/>
  <c r="G1220" i="5" s="1"/>
  <c r="G1233" i="5" a="1"/>
  <c r="G1233" i="5" s="1"/>
  <c r="G1246" i="5" a="1"/>
  <c r="G1246" i="5" s="1"/>
  <c r="G1283" i="5" a="1"/>
  <c r="G1283" i="5" s="1"/>
  <c r="G1295" i="5" a="1"/>
  <c r="G1295" i="5" s="1"/>
  <c r="G1303" i="5" a="1"/>
  <c r="G1303" i="5" s="1"/>
  <c r="G1311" i="5" a="1"/>
  <c r="G1311" i="5" s="1"/>
  <c r="G1319" i="5" a="1"/>
  <c r="G1319" i="5" s="1"/>
  <c r="G1324" i="5" a="1"/>
  <c r="G1324" i="5" s="1"/>
  <c r="G1330" i="5" a="1"/>
  <c r="G1330" i="5" s="1"/>
  <c r="G1335" i="5" a="1"/>
  <c r="G1335" i="5" s="1"/>
  <c r="G1340" i="5" a="1"/>
  <c r="G1340" i="5" s="1"/>
  <c r="G1346" i="5" a="1"/>
  <c r="G1346" i="5" s="1"/>
  <c r="G1351" i="5" a="1"/>
  <c r="G1351" i="5" s="1"/>
  <c r="G1356" i="5" a="1"/>
  <c r="G1356" i="5" s="1"/>
  <c r="G1362" i="5" a="1"/>
  <c r="G1362" i="5" s="1"/>
  <c r="G1367" i="5" a="1"/>
  <c r="G1367" i="5" s="1"/>
  <c r="G1372" i="5" a="1"/>
  <c r="G1372" i="5" s="1"/>
  <c r="G1378" i="5" a="1"/>
  <c r="G1378" i="5" s="1"/>
  <c r="G1383" i="5" a="1"/>
  <c r="G1383" i="5" s="1"/>
  <c r="G1388" i="5" a="1"/>
  <c r="G1388" i="5" s="1"/>
  <c r="G1394" i="5" a="1"/>
  <c r="G1394" i="5" s="1"/>
  <c r="G1399" i="5" a="1"/>
  <c r="G1399" i="5" s="1"/>
  <c r="G1404" i="5" a="1"/>
  <c r="G1404" i="5" s="1"/>
  <c r="G1410" i="5" a="1"/>
  <c r="G1410" i="5" s="1"/>
  <c r="G1415" i="5" a="1"/>
  <c r="G1415" i="5" s="1"/>
  <c r="G1420" i="5" a="1"/>
  <c r="G1420" i="5" s="1"/>
  <c r="G1426" i="5" a="1"/>
  <c r="G1426" i="5" s="1"/>
  <c r="G1431" i="5" a="1"/>
  <c r="G1431" i="5" s="1"/>
  <c r="G1436" i="5" a="1"/>
  <c r="G1436" i="5" s="1"/>
  <c r="G1442" i="5" a="1"/>
  <c r="G1442" i="5" s="1"/>
  <c r="G1447" i="5" a="1"/>
  <c r="G1447" i="5" s="1"/>
  <c r="G1452" i="5" a="1"/>
  <c r="G1452" i="5" s="1"/>
  <c r="G1458" i="5" a="1"/>
  <c r="G1458" i="5" s="1"/>
  <c r="G1463" i="5" a="1"/>
  <c r="G1463" i="5" s="1"/>
  <c r="G1468" i="5" a="1"/>
  <c r="G1468" i="5" s="1"/>
  <c r="G1474" i="5" a="1"/>
  <c r="G1474" i="5" s="1"/>
  <c r="G1479" i="5" a="1"/>
  <c r="G1479" i="5" s="1"/>
  <c r="G1484" i="5" a="1"/>
  <c r="G1484" i="5" s="1"/>
  <c r="G1490" i="5" a="1"/>
  <c r="G1490" i="5" s="1"/>
  <c r="G1495" i="5" a="1"/>
  <c r="G1495" i="5" s="1"/>
  <c r="G1500" i="5" a="1"/>
  <c r="G1500" i="5" s="1"/>
  <c r="G1506" i="5" a="1"/>
  <c r="G1506" i="5" s="1"/>
  <c r="G1511" i="5" a="1"/>
  <c r="G1511" i="5" s="1"/>
  <c r="G1516" i="5" a="1"/>
  <c r="G1516" i="5" s="1"/>
  <c r="G1522" i="5" a="1"/>
  <c r="G1522" i="5" s="1"/>
  <c r="G1527" i="5" a="1"/>
  <c r="G1527" i="5" s="1"/>
  <c r="G1532" i="5" a="1"/>
  <c r="G1532" i="5" s="1"/>
  <c r="G1538" i="5" a="1"/>
  <c r="G1538" i="5" s="1"/>
  <c r="G1543" i="5" a="1"/>
  <c r="G1543" i="5" s="1"/>
  <c r="G1548" i="5" a="1"/>
  <c r="G1548" i="5" s="1"/>
  <c r="G1554" i="5" a="1"/>
  <c r="G1554" i="5" s="1"/>
  <c r="G1558" i="5" a="1"/>
  <c r="G1558" i="5" s="1"/>
  <c r="G1562" i="5" a="1"/>
  <c r="G1562" i="5" s="1"/>
  <c r="G1566" i="5" a="1"/>
  <c r="G1566" i="5" s="1"/>
  <c r="G1570" i="5" a="1"/>
  <c r="G1570" i="5" s="1"/>
  <c r="G1574" i="5" a="1"/>
  <c r="G1574" i="5" s="1"/>
  <c r="G1578" i="5" a="1"/>
  <c r="G1578" i="5" s="1"/>
  <c r="G1582" i="5" a="1"/>
  <c r="G1582" i="5" s="1"/>
  <c r="G1586" i="5" a="1"/>
  <c r="G1586" i="5" s="1"/>
  <c r="G1590" i="5" a="1"/>
  <c r="G1590" i="5" s="1"/>
  <c r="G1594" i="5" a="1"/>
  <c r="G1594" i="5" s="1"/>
  <c r="G1598" i="5" a="1"/>
  <c r="G1598" i="5" s="1"/>
  <c r="G1602" i="5" a="1"/>
  <c r="G1602" i="5" s="1"/>
  <c r="G1606" i="5" a="1"/>
  <c r="G1606" i="5" s="1"/>
  <c r="G1610" i="5" a="1"/>
  <c r="G1610" i="5" s="1"/>
  <c r="G1614" i="5" a="1"/>
  <c r="G1614" i="5" s="1"/>
  <c r="G1618" i="5" a="1"/>
  <c r="G1618" i="5" s="1"/>
  <c r="G1625" i="5" a="1"/>
  <c r="G1625" i="5" s="1"/>
  <c r="G1629" i="5" a="1"/>
  <c r="G1629" i="5" s="1"/>
  <c r="G1632" i="5" a="1"/>
  <c r="G1632" i="5" s="1"/>
  <c r="G1636" i="5" a="1"/>
  <c r="G1636" i="5" s="1"/>
  <c r="G1639" i="5" a="1"/>
  <c r="G1639" i="5" s="1"/>
  <c r="G1643" i="5" a="1"/>
  <c r="G1643" i="5" s="1"/>
  <c r="G1646" i="5" a="1"/>
  <c r="G1646" i="5" s="1"/>
  <c r="G1650" i="5" a="1"/>
  <c r="G1650" i="5" s="1"/>
  <c r="G1657" i="5" a="1"/>
  <c r="G1657" i="5" s="1"/>
  <c r="G1661" i="5" a="1"/>
  <c r="G1661" i="5" s="1"/>
  <c r="G1664" i="5" a="1"/>
  <c r="G1664" i="5" s="1"/>
  <c r="G1668" i="5" a="1"/>
  <c r="G1668" i="5" s="1"/>
  <c r="G1671" i="5" a="1"/>
  <c r="G1671" i="5" s="1"/>
  <c r="G1675" i="5" a="1"/>
  <c r="G1675" i="5" s="1"/>
  <c r="G1678" i="5" a="1"/>
  <c r="G1678" i="5" s="1"/>
  <c r="G1682" i="5" a="1"/>
  <c r="G1682" i="5" s="1"/>
  <c r="G1689" i="5" a="1"/>
  <c r="G1689" i="5" s="1"/>
  <c r="G1693" i="5" a="1"/>
  <c r="G1693" i="5" s="1"/>
  <c r="G1696" i="5" a="1"/>
  <c r="G1696" i="5" s="1"/>
  <c r="G1700" i="5" a="1"/>
  <c r="G1700" i="5" s="1"/>
  <c r="G1703" i="5" a="1"/>
  <c r="G1703" i="5" s="1"/>
  <c r="G1707" i="5" a="1"/>
  <c r="G1707" i="5" s="1"/>
  <c r="G1710" i="5" a="1"/>
  <c r="G1710" i="5" s="1"/>
  <c r="G1714" i="5" a="1"/>
  <c r="G1714" i="5" s="1"/>
  <c r="G1721" i="5" a="1"/>
  <c r="G1721" i="5" s="1"/>
  <c r="G1725" i="5" a="1"/>
  <c r="G1725" i="5" s="1"/>
  <c r="G1728" i="5" a="1"/>
  <c r="G1728" i="5" s="1"/>
  <c r="G1732" i="5" a="1"/>
  <c r="G1732" i="5" s="1"/>
  <c r="G1735" i="5" a="1"/>
  <c r="G1735" i="5" s="1"/>
  <c r="G1739" i="5" a="1"/>
  <c r="G1739" i="5" s="1"/>
  <c r="G1742" i="5" a="1"/>
  <c r="G1742" i="5" s="1"/>
  <c r="G1746" i="5" a="1"/>
  <c r="G1746" i="5" s="1"/>
  <c r="G1753" i="5" a="1"/>
  <c r="G1753" i="5" s="1"/>
  <c r="G1757" i="5" a="1"/>
  <c r="G1757" i="5" s="1"/>
  <c r="G1760" i="5" a="1"/>
  <c r="G1760" i="5" s="1"/>
  <c r="G1764" i="5" a="1"/>
  <c r="G1764" i="5" s="1"/>
  <c r="G1223" i="5" a="1"/>
  <c r="G1223" i="5" s="1"/>
  <c r="G1236" i="5" a="1"/>
  <c r="G1236" i="5" s="1"/>
  <c r="G1249" i="5" a="1"/>
  <c r="G1249" i="5" s="1"/>
  <c r="G1262" i="5" a="1"/>
  <c r="G1262" i="5" s="1"/>
  <c r="G1275" i="5" a="1"/>
  <c r="G1275" i="5" s="1"/>
  <c r="G1287" i="5" a="1"/>
  <c r="G1287" i="5" s="1"/>
  <c r="G1298" i="5" a="1"/>
  <c r="G1298" i="5" s="1"/>
  <c r="G1306" i="5" a="1"/>
  <c r="G1306" i="5" s="1"/>
  <c r="G1314" i="5" a="1"/>
  <c r="G1314" i="5" s="1"/>
  <c r="G1320" i="5" a="1"/>
  <c r="G1320" i="5" s="1"/>
  <c r="G1326" i="5" a="1"/>
  <c r="G1326" i="5" s="1"/>
  <c r="G1331" i="5" a="1"/>
  <c r="G1331" i="5" s="1"/>
  <c r="G1336" i="5" a="1"/>
  <c r="G1336" i="5" s="1"/>
  <c r="G1342" i="5" a="1"/>
  <c r="G1342" i="5" s="1"/>
  <c r="G1347" i="5" a="1"/>
  <c r="G1347" i="5" s="1"/>
  <c r="G1352" i="5" a="1"/>
  <c r="G1352" i="5" s="1"/>
  <c r="G1358" i="5" a="1"/>
  <c r="G1358" i="5" s="1"/>
  <c r="G1363" i="5" a="1"/>
  <c r="G1363" i="5" s="1"/>
  <c r="G1368" i="5" a="1"/>
  <c r="G1368" i="5" s="1"/>
  <c r="G1374" i="5" a="1"/>
  <c r="G1374" i="5" s="1"/>
  <c r="G1379" i="5" a="1"/>
  <c r="G1379" i="5" s="1"/>
  <c r="G1384" i="5" a="1"/>
  <c r="G1384" i="5" s="1"/>
  <c r="G1390" i="5" a="1"/>
  <c r="G1390" i="5" s="1"/>
  <c r="G1395" i="5" a="1"/>
  <c r="G1395" i="5" s="1"/>
  <c r="G1400" i="5" a="1"/>
  <c r="G1400" i="5" s="1"/>
  <c r="G1406" i="5" a="1"/>
  <c r="G1406" i="5" s="1"/>
  <c r="G1411" i="5" a="1"/>
  <c r="G1411" i="5" s="1"/>
  <c r="G1416" i="5" a="1"/>
  <c r="G1416" i="5" s="1"/>
  <c r="G1422" i="5" a="1"/>
  <c r="G1422" i="5" s="1"/>
  <c r="G1427" i="5" a="1"/>
  <c r="G1427" i="5" s="1"/>
  <c r="G1432" i="5" a="1"/>
  <c r="G1432" i="5" s="1"/>
  <c r="G1438" i="5" a="1"/>
  <c r="G1438" i="5" s="1"/>
  <c r="G1443" i="5" a="1"/>
  <c r="G1443" i="5" s="1"/>
  <c r="G1448" i="5" a="1"/>
  <c r="G1448" i="5" s="1"/>
  <c r="G1454" i="5" a="1"/>
  <c r="G1454" i="5" s="1"/>
  <c r="G1459" i="5" a="1"/>
  <c r="G1459" i="5" s="1"/>
  <c r="G1464" i="5" a="1"/>
  <c r="G1464" i="5" s="1"/>
  <c r="G1470" i="5" a="1"/>
  <c r="G1470" i="5" s="1"/>
  <c r="G1475" i="5" a="1"/>
  <c r="G1475" i="5" s="1"/>
  <c r="G1480" i="5" a="1"/>
  <c r="G1480" i="5" s="1"/>
  <c r="G1486" i="5" a="1"/>
  <c r="G1486" i="5" s="1"/>
  <c r="G1491" i="5" a="1"/>
  <c r="G1491" i="5" s="1"/>
  <c r="G1496" i="5" a="1"/>
  <c r="G1496" i="5" s="1"/>
  <c r="G1502" i="5" a="1"/>
  <c r="G1502" i="5" s="1"/>
  <c r="G1507" i="5" a="1"/>
  <c r="G1507" i="5" s="1"/>
  <c r="G1512" i="5" a="1"/>
  <c r="G1512" i="5" s="1"/>
  <c r="G1518" i="5" a="1"/>
  <c r="G1518" i="5" s="1"/>
  <c r="G1523" i="5" a="1"/>
  <c r="G1523" i="5" s="1"/>
  <c r="G1528" i="5" a="1"/>
  <c r="G1528" i="5" s="1"/>
  <c r="G1534" i="5" a="1"/>
  <c r="G1534" i="5" s="1"/>
  <c r="G1539" i="5" a="1"/>
  <c r="G1539" i="5" s="1"/>
  <c r="G1544" i="5" a="1"/>
  <c r="G1544" i="5" s="1"/>
  <c r="G1550" i="5" a="1"/>
  <c r="G1550" i="5" s="1"/>
  <c r="G1555" i="5" a="1"/>
  <c r="G1555" i="5" s="1"/>
  <c r="G1559" i="5" a="1"/>
  <c r="G1559" i="5" s="1"/>
  <c r="G1563" i="5" a="1"/>
  <c r="G1563" i="5" s="1"/>
  <c r="G1567" i="5" a="1"/>
  <c r="G1567" i="5" s="1"/>
  <c r="G1571" i="5" a="1"/>
  <c r="G1571" i="5" s="1"/>
  <c r="G1575" i="5" a="1"/>
  <c r="G1575" i="5" s="1"/>
  <c r="G1579" i="5" a="1"/>
  <c r="G1579" i="5" s="1"/>
  <c r="G1583" i="5" a="1"/>
  <c r="G1583" i="5" s="1"/>
  <c r="G1587" i="5" a="1"/>
  <c r="G1587" i="5" s="1"/>
  <c r="G1591" i="5" a="1"/>
  <c r="G1591" i="5" s="1"/>
  <c r="G1595" i="5" a="1"/>
  <c r="G1595" i="5" s="1"/>
  <c r="G1599" i="5" a="1"/>
  <c r="G1599" i="5" s="1"/>
  <c r="G1603" i="5" a="1"/>
  <c r="G1603" i="5" s="1"/>
  <c r="G1607" i="5" a="1"/>
  <c r="G1607" i="5" s="1"/>
  <c r="G1611" i="5" a="1"/>
  <c r="G1611" i="5" s="1"/>
  <c r="G1615" i="5" a="1"/>
  <c r="G1615" i="5" s="1"/>
  <c r="G1619" i="5" a="1"/>
  <c r="G1619" i="5" s="1"/>
  <c r="G1622" i="5" a="1"/>
  <c r="G1622" i="5" s="1"/>
  <c r="G1626" i="5" a="1"/>
  <c r="G1626" i="5" s="1"/>
  <c r="G1633" i="5" a="1"/>
  <c r="G1633" i="5" s="1"/>
  <c r="G1637" i="5" a="1"/>
  <c r="G1637" i="5" s="1"/>
  <c r="G1640" i="5" a="1"/>
  <c r="G1640" i="5" s="1"/>
  <c r="G1644" i="5" a="1"/>
  <c r="G1644" i="5" s="1"/>
  <c r="G1647" i="5" a="1"/>
  <c r="G1647" i="5" s="1"/>
  <c r="G1651" i="5" a="1"/>
  <c r="G1651" i="5" s="1"/>
  <c r="G1654" i="5" a="1"/>
  <c r="G1654" i="5" s="1"/>
  <c r="G1658" i="5" a="1"/>
  <c r="G1658" i="5" s="1"/>
  <c r="G1665" i="5" a="1"/>
  <c r="G1665" i="5" s="1"/>
  <c r="G1669" i="5" a="1"/>
  <c r="G1669" i="5" s="1"/>
  <c r="G1672" i="5" a="1"/>
  <c r="G1672" i="5" s="1"/>
  <c r="G1676" i="5" a="1"/>
  <c r="G1676" i="5" s="1"/>
  <c r="G1679" i="5" a="1"/>
  <c r="G1679" i="5" s="1"/>
  <c r="G1683" i="5" a="1"/>
  <c r="G1683" i="5" s="1"/>
  <c r="G1686" i="5" a="1"/>
  <c r="G1686" i="5" s="1"/>
  <c r="G1690" i="5" a="1"/>
  <c r="G1690" i="5" s="1"/>
  <c r="G1697" i="5" a="1"/>
  <c r="G1697" i="5" s="1"/>
  <c r="G1701" i="5" a="1"/>
  <c r="G1701" i="5" s="1"/>
  <c r="G1704" i="5" a="1"/>
  <c r="G1704" i="5" s="1"/>
  <c r="G1708" i="5" a="1"/>
  <c r="G1708" i="5" s="1"/>
  <c r="G1711" i="5" a="1"/>
  <c r="G1711" i="5" s="1"/>
  <c r="G1715" i="5" a="1"/>
  <c r="G1715" i="5" s="1"/>
  <c r="G1718" i="5" a="1"/>
  <c r="G1718" i="5" s="1"/>
  <c r="G1722" i="5" a="1"/>
  <c r="G1722" i="5" s="1"/>
  <c r="G1729" i="5" a="1"/>
  <c r="G1729" i="5" s="1"/>
  <c r="G1733" i="5" a="1"/>
  <c r="G1733" i="5" s="1"/>
  <c r="G1736" i="5" a="1"/>
  <c r="G1736" i="5" s="1"/>
  <c r="G1239" i="5" a="1"/>
  <c r="G1239" i="5" s="1"/>
  <c r="G1252" i="5" a="1"/>
  <c r="G1252" i="5" s="1"/>
  <c r="G1265" i="5" a="1"/>
  <c r="G1265" i="5" s="1"/>
  <c r="G1277" i="5" a="1"/>
  <c r="G1277" i="5" s="1"/>
  <c r="G1291" i="5" a="1"/>
  <c r="G1291" i="5" s="1"/>
  <c r="G1299" i="5" a="1"/>
  <c r="G1299" i="5" s="1"/>
  <c r="G1307" i="5" a="1"/>
  <c r="G1307" i="5" s="1"/>
  <c r="G1315" i="5" a="1"/>
  <c r="G1315" i="5" s="1"/>
  <c r="G1322" i="5" a="1"/>
  <c r="G1322" i="5" s="1"/>
  <c r="G1327" i="5" a="1"/>
  <c r="G1327" i="5" s="1"/>
  <c r="G1332" i="5" a="1"/>
  <c r="G1332" i="5" s="1"/>
  <c r="G1338" i="5" a="1"/>
  <c r="G1338" i="5" s="1"/>
  <c r="G1343" i="5" a="1"/>
  <c r="G1343" i="5" s="1"/>
  <c r="G1348" i="5" a="1"/>
  <c r="G1348" i="5" s="1"/>
  <c r="G1354" i="5" a="1"/>
  <c r="G1354" i="5" s="1"/>
  <c r="G1359" i="5" a="1"/>
  <c r="G1359" i="5" s="1"/>
  <c r="G1364" i="5" a="1"/>
  <c r="G1364" i="5" s="1"/>
  <c r="G1370" i="5" a="1"/>
  <c r="G1370" i="5" s="1"/>
  <c r="G1375" i="5" a="1"/>
  <c r="G1375" i="5" s="1"/>
  <c r="G1380" i="5" a="1"/>
  <c r="G1380" i="5" s="1"/>
  <c r="G1386" i="5" a="1"/>
  <c r="G1386" i="5" s="1"/>
  <c r="G1391" i="5" a="1"/>
  <c r="G1391" i="5" s="1"/>
  <c r="G1396" i="5" a="1"/>
  <c r="G1396" i="5" s="1"/>
  <c r="G1402" i="5" a="1"/>
  <c r="G1402" i="5" s="1"/>
  <c r="G1407" i="5" a="1"/>
  <c r="G1407" i="5" s="1"/>
  <c r="G1412" i="5" a="1"/>
  <c r="G1412" i="5" s="1"/>
  <c r="G1418" i="5" a="1"/>
  <c r="G1418" i="5" s="1"/>
  <c r="G1423" i="5" a="1"/>
  <c r="G1423" i="5" s="1"/>
  <c r="G1428" i="5" a="1"/>
  <c r="G1428" i="5" s="1"/>
  <c r="G1434" i="5" a="1"/>
  <c r="G1434" i="5" s="1"/>
  <c r="G1439" i="5" a="1"/>
  <c r="G1439" i="5" s="1"/>
  <c r="G1444" i="5" a="1"/>
  <c r="G1444" i="5" s="1"/>
  <c r="G1450" i="5" a="1"/>
  <c r="G1450" i="5" s="1"/>
  <c r="G1455" i="5" a="1"/>
  <c r="G1455" i="5" s="1"/>
  <c r="G1460" i="5" a="1"/>
  <c r="G1460" i="5" s="1"/>
  <c r="G1466" i="5" a="1"/>
  <c r="G1466" i="5" s="1"/>
  <c r="G1471" i="5" a="1"/>
  <c r="G1471" i="5" s="1"/>
  <c r="G1476" i="5" a="1"/>
  <c r="G1476" i="5" s="1"/>
  <c r="G1482" i="5" a="1"/>
  <c r="G1482" i="5" s="1"/>
  <c r="G1487" i="5" a="1"/>
  <c r="G1487" i="5" s="1"/>
  <c r="G1492" i="5" a="1"/>
  <c r="G1492" i="5" s="1"/>
  <c r="G1498" i="5" a="1"/>
  <c r="G1498" i="5" s="1"/>
  <c r="G1503" i="5" a="1"/>
  <c r="G1503" i="5" s="1"/>
  <c r="G1508" i="5" a="1"/>
  <c r="G1508" i="5" s="1"/>
  <c r="G1514" i="5" a="1"/>
  <c r="G1514" i="5" s="1"/>
  <c r="G1519" i="5" a="1"/>
  <c r="G1519" i="5" s="1"/>
  <c r="G1524" i="5" a="1"/>
  <c r="G1524" i="5" s="1"/>
  <c r="G1530" i="5" a="1"/>
  <c r="G1530" i="5" s="1"/>
  <c r="G1535" i="5" a="1"/>
  <c r="G1535" i="5" s="1"/>
  <c r="G1540" i="5" a="1"/>
  <c r="G1540" i="5" s="1"/>
  <c r="G1546" i="5" a="1"/>
  <c r="G1546" i="5" s="1"/>
  <c r="G1551" i="5" a="1"/>
  <c r="G1551" i="5" s="1"/>
  <c r="G1556" i="5" a="1"/>
  <c r="G1556" i="5" s="1"/>
  <c r="G1560" i="5" a="1"/>
  <c r="G1560" i="5" s="1"/>
  <c r="G1564" i="5" a="1"/>
  <c r="G1564" i="5" s="1"/>
  <c r="G1568" i="5" a="1"/>
  <c r="G1568" i="5" s="1"/>
  <c r="G1572" i="5" a="1"/>
  <c r="G1572" i="5" s="1"/>
  <c r="G1576" i="5" a="1"/>
  <c r="G1576" i="5" s="1"/>
  <c r="G1580" i="5" a="1"/>
  <c r="G1580" i="5" s="1"/>
  <c r="G1584" i="5" a="1"/>
  <c r="G1584" i="5" s="1"/>
  <c r="G1588" i="5" a="1"/>
  <c r="G1588" i="5" s="1"/>
  <c r="G1592" i="5" a="1"/>
  <c r="G1592" i="5" s="1"/>
  <c r="G1596" i="5" a="1"/>
  <c r="G1596" i="5" s="1"/>
  <c r="G1600" i="5" a="1"/>
  <c r="G1600" i="5" s="1"/>
  <c r="G1604" i="5" a="1"/>
  <c r="G1604" i="5" s="1"/>
  <c r="G1608" i="5" a="1"/>
  <c r="G1608" i="5" s="1"/>
  <c r="G1612" i="5" a="1"/>
  <c r="G1612" i="5" s="1"/>
  <c r="G1616" i="5" a="1"/>
  <c r="G1616" i="5" s="1"/>
  <c r="G1620" i="5" a="1"/>
  <c r="G1620" i="5" s="1"/>
  <c r="G1623" i="5" a="1"/>
  <c r="G1623" i="5" s="1"/>
  <c r="G1627" i="5" a="1"/>
  <c r="G1627" i="5" s="1"/>
  <c r="G1630" i="5" a="1"/>
  <c r="G1630" i="5" s="1"/>
  <c r="G1634" i="5" a="1"/>
  <c r="G1634" i="5" s="1"/>
  <c r="G1641" i="5" a="1"/>
  <c r="G1641" i="5" s="1"/>
  <c r="G1645" i="5" a="1"/>
  <c r="G1645" i="5" s="1"/>
  <c r="G1648" i="5" a="1"/>
  <c r="G1648" i="5" s="1"/>
  <c r="G1652" i="5" a="1"/>
  <c r="G1652" i="5" s="1"/>
  <c r="G1655" i="5" a="1"/>
  <c r="G1655" i="5" s="1"/>
  <c r="G1659" i="5" a="1"/>
  <c r="G1659" i="5" s="1"/>
  <c r="G1662" i="5" a="1"/>
  <c r="G1662" i="5" s="1"/>
  <c r="G1666" i="5" a="1"/>
  <c r="G1666" i="5" s="1"/>
  <c r="G1673" i="5" a="1"/>
  <c r="G1673" i="5" s="1"/>
  <c r="G1677" i="5" a="1"/>
  <c r="G1677" i="5" s="1"/>
  <c r="G1680" i="5" a="1"/>
  <c r="G1680" i="5" s="1"/>
  <c r="G1684" i="5" a="1"/>
  <c r="G1684" i="5" s="1"/>
  <c r="G1687" i="5" a="1"/>
  <c r="G1687" i="5" s="1"/>
  <c r="G1691" i="5" a="1"/>
  <c r="G1691" i="5" s="1"/>
  <c r="G1694" i="5" a="1"/>
  <c r="G1694" i="5" s="1"/>
  <c r="G1698" i="5" a="1"/>
  <c r="G1698" i="5" s="1"/>
  <c r="G1705" i="5" a="1"/>
  <c r="G1705" i="5" s="1"/>
  <c r="G1709" i="5" a="1"/>
  <c r="G1709" i="5" s="1"/>
  <c r="G1712" i="5" a="1"/>
  <c r="G1712" i="5" s="1"/>
  <c r="G1716" i="5" a="1"/>
  <c r="G1716" i="5" s="1"/>
  <c r="G1230" i="5" a="1"/>
  <c r="G1230" i="5" s="1"/>
  <c r="G1256" i="5" a="1"/>
  <c r="G1256" i="5" s="1"/>
  <c r="G1268" i="5" a="1"/>
  <c r="G1268" i="5" s="1"/>
  <c r="G1294" i="5" a="1"/>
  <c r="G1294" i="5" s="1"/>
  <c r="G1302" i="5" a="1"/>
  <c r="G1302" i="5" s="1"/>
  <c r="G1310" i="5" a="1"/>
  <c r="G1310" i="5" s="1"/>
  <c r="G1318" i="5" a="1"/>
  <c r="G1318" i="5" s="1"/>
  <c r="G1323" i="5" a="1"/>
  <c r="G1323" i="5" s="1"/>
  <c r="G1328" i="5" a="1"/>
  <c r="G1328" i="5" s="1"/>
  <c r="G1334" i="5" a="1"/>
  <c r="G1334" i="5" s="1"/>
  <c r="G1339" i="5" a="1"/>
  <c r="G1339" i="5" s="1"/>
  <c r="G1344" i="5" a="1"/>
  <c r="G1344" i="5" s="1"/>
  <c r="G1350" i="5" a="1"/>
  <c r="G1350" i="5" s="1"/>
  <c r="G1355" i="5" a="1"/>
  <c r="G1355" i="5" s="1"/>
  <c r="G1360" i="5" a="1"/>
  <c r="G1360" i="5" s="1"/>
  <c r="G1366" i="5" a="1"/>
  <c r="G1366" i="5" s="1"/>
  <c r="G1371" i="5" a="1"/>
  <c r="G1371" i="5" s="1"/>
  <c r="G1376" i="5" a="1"/>
  <c r="G1376" i="5" s="1"/>
  <c r="G1382" i="5" a="1"/>
  <c r="G1382" i="5" s="1"/>
  <c r="G1387" i="5" a="1"/>
  <c r="G1387" i="5" s="1"/>
  <c r="G1392" i="5" a="1"/>
  <c r="G1392" i="5" s="1"/>
  <c r="G1398" i="5" a="1"/>
  <c r="G1398" i="5" s="1"/>
  <c r="G1403" i="5" a="1"/>
  <c r="G1403" i="5" s="1"/>
  <c r="G1408" i="5" a="1"/>
  <c r="G1408" i="5" s="1"/>
  <c r="G1414" i="5" a="1"/>
  <c r="G1414" i="5" s="1"/>
  <c r="G1419" i="5" a="1"/>
  <c r="G1419" i="5" s="1"/>
  <c r="G1424" i="5" a="1"/>
  <c r="G1424" i="5" s="1"/>
  <c r="G1430" i="5" a="1"/>
  <c r="G1430" i="5" s="1"/>
  <c r="G1435" i="5" a="1"/>
  <c r="G1435" i="5" s="1"/>
  <c r="G1440" i="5" a="1"/>
  <c r="G1440" i="5" s="1"/>
  <c r="G1446" i="5" a="1"/>
  <c r="G1446" i="5" s="1"/>
  <c r="G1451" i="5" a="1"/>
  <c r="G1451" i="5" s="1"/>
  <c r="G1456" i="5" a="1"/>
  <c r="G1456" i="5" s="1"/>
  <c r="G1462" i="5" a="1"/>
  <c r="G1462" i="5" s="1"/>
  <c r="G1467" i="5" a="1"/>
  <c r="G1467" i="5" s="1"/>
  <c r="G1472" i="5" a="1"/>
  <c r="G1472" i="5" s="1"/>
  <c r="G1478" i="5" a="1"/>
  <c r="G1478" i="5" s="1"/>
  <c r="G1483" i="5" a="1"/>
  <c r="G1483" i="5" s="1"/>
  <c r="G1488" i="5" a="1"/>
  <c r="G1488" i="5" s="1"/>
  <c r="G1494" i="5" a="1"/>
  <c r="G1494" i="5" s="1"/>
  <c r="G1499" i="5" a="1"/>
  <c r="G1499" i="5" s="1"/>
  <c r="G1504" i="5" a="1"/>
  <c r="G1504" i="5" s="1"/>
  <c r="G1510" i="5" a="1"/>
  <c r="G1510" i="5" s="1"/>
  <c r="G1515" i="5" a="1"/>
  <c r="G1515" i="5" s="1"/>
  <c r="G1520" i="5" a="1"/>
  <c r="G1520" i="5" s="1"/>
  <c r="G1526" i="5" a="1"/>
  <c r="G1526" i="5" s="1"/>
  <c r="G1531" i="5" a="1"/>
  <c r="G1531" i="5" s="1"/>
  <c r="G1536" i="5" a="1"/>
  <c r="G1536" i="5" s="1"/>
  <c r="G1542" i="5" a="1"/>
  <c r="G1542" i="5" s="1"/>
  <c r="G1547" i="5" a="1"/>
  <c r="G1547" i="5" s="1"/>
  <c r="G1552" i="5" a="1"/>
  <c r="G1552" i="5" s="1"/>
  <c r="G1557" i="5" a="1"/>
  <c r="G1557" i="5" s="1"/>
  <c r="G1561" i="5" a="1"/>
  <c r="G1561" i="5" s="1"/>
  <c r="G1565" i="5" a="1"/>
  <c r="G1565" i="5" s="1"/>
  <c r="G1569" i="5" a="1"/>
  <c r="G1569" i="5" s="1"/>
  <c r="G1573" i="5" a="1"/>
  <c r="G1573" i="5" s="1"/>
  <c r="G1577" i="5" a="1"/>
  <c r="G1577" i="5" s="1"/>
  <c r="G1581" i="5" a="1"/>
  <c r="G1581" i="5" s="1"/>
  <c r="G1585" i="5" a="1"/>
  <c r="G1585" i="5" s="1"/>
  <c r="G1589" i="5" a="1"/>
  <c r="G1589" i="5" s="1"/>
  <c r="G1593" i="5" a="1"/>
  <c r="G1593" i="5" s="1"/>
  <c r="G1597" i="5" a="1"/>
  <c r="G1597" i="5" s="1"/>
  <c r="G1601" i="5" a="1"/>
  <c r="G1601" i="5" s="1"/>
  <c r="G1605" i="5" a="1"/>
  <c r="G1605" i="5" s="1"/>
  <c r="G1609" i="5" a="1"/>
  <c r="G1609" i="5" s="1"/>
  <c r="G1613" i="5" a="1"/>
  <c r="G1613" i="5" s="1"/>
  <c r="G1617" i="5" a="1"/>
  <c r="G1617" i="5" s="1"/>
  <c r="G1621" i="5" a="1"/>
  <c r="G1621" i="5" s="1"/>
  <c r="G1624" i="5" a="1"/>
  <c r="G1624" i="5" s="1"/>
  <c r="G1628" i="5" a="1"/>
  <c r="G1628" i="5" s="1"/>
  <c r="G1631" i="5" a="1"/>
  <c r="G1631" i="5" s="1"/>
  <c r="G1635" i="5" a="1"/>
  <c r="G1635" i="5" s="1"/>
  <c r="G1638" i="5" a="1"/>
  <c r="G1638" i="5" s="1"/>
  <c r="G1642" i="5" a="1"/>
  <c r="G1642" i="5" s="1"/>
  <c r="G1649" i="5" a="1"/>
  <c r="G1649" i="5" s="1"/>
  <c r="G1653" i="5" a="1"/>
  <c r="G1653" i="5" s="1"/>
  <c r="G1656" i="5" a="1"/>
  <c r="G1656" i="5" s="1"/>
  <c r="G1660" i="5" a="1"/>
  <c r="G1660" i="5" s="1"/>
  <c r="G1663" i="5" a="1"/>
  <c r="G1663" i="5" s="1"/>
  <c r="G1667" i="5" a="1"/>
  <c r="G1667" i="5" s="1"/>
  <c r="G1670" i="5" a="1"/>
  <c r="G1670" i="5" s="1"/>
  <c r="G1674" i="5" a="1"/>
  <c r="G1674" i="5" s="1"/>
  <c r="G1681" i="5" a="1"/>
  <c r="G1681" i="5" s="1"/>
  <c r="G1685" i="5" a="1"/>
  <c r="G1685" i="5" s="1"/>
  <c r="G1688" i="5" a="1"/>
  <c r="G1688" i="5" s="1"/>
  <c r="G1692" i="5" a="1"/>
  <c r="G1692" i="5" s="1"/>
  <c r="G1695" i="5" a="1"/>
  <c r="G1695" i="5" s="1"/>
  <c r="G1699" i="5" a="1"/>
  <c r="G1699" i="5" s="1"/>
  <c r="G1702" i="5" a="1"/>
  <c r="G1702" i="5" s="1"/>
  <c r="G1706" i="5" a="1"/>
  <c r="G1706" i="5" s="1"/>
  <c r="G1713" i="5" a="1"/>
  <c r="G1713" i="5" s="1"/>
  <c r="G1717" i="5" a="1"/>
  <c r="G1717" i="5" s="1"/>
  <c r="G1720" i="5" a="1"/>
  <c r="G1720" i="5" s="1"/>
  <c r="G1724" i="5" a="1"/>
  <c r="G1724" i="5" s="1"/>
  <c r="G1727" i="5" a="1"/>
  <c r="G1727" i="5" s="1"/>
  <c r="G1731" i="5" a="1"/>
  <c r="G1731" i="5" s="1"/>
  <c r="G1734" i="5" a="1"/>
  <c r="G1734" i="5" s="1"/>
  <c r="G1738" i="5" a="1"/>
  <c r="G1738" i="5" s="1"/>
  <c r="G1745" i="5" a="1"/>
  <c r="G1745" i="5" s="1"/>
  <c r="G1749" i="5" a="1"/>
  <c r="G1749" i="5" s="1"/>
  <c r="G1752" i="5" a="1"/>
  <c r="G1752" i="5" s="1"/>
  <c r="G1756" i="5" a="1"/>
  <c r="G1756" i="5" s="1"/>
  <c r="G1759" i="5" a="1"/>
  <c r="G1759" i="5" s="1"/>
  <c r="G1763" i="5" a="1"/>
  <c r="G1763" i="5" s="1"/>
  <c r="G1766" i="5" a="1"/>
  <c r="G1766" i="5" s="1"/>
  <c r="G1770" i="5" a="1"/>
  <c r="G1770" i="5" s="1"/>
  <c r="G1777" i="5" a="1"/>
  <c r="G1777" i="5" s="1"/>
  <c r="G1781" i="5" a="1"/>
  <c r="G1781" i="5" s="1"/>
  <c r="G1784" i="5" a="1"/>
  <c r="G1784" i="5" s="1"/>
  <c r="G1788" i="5" a="1"/>
  <c r="G1788" i="5" s="1"/>
  <c r="G1791" i="5" a="1"/>
  <c r="G1791" i="5" s="1"/>
  <c r="G1795" i="5" a="1"/>
  <c r="G1795" i="5" s="1"/>
  <c r="G1798" i="5" a="1"/>
  <c r="G1798" i="5" s="1"/>
  <c r="G1802" i="5" a="1"/>
  <c r="G1802" i="5" s="1"/>
  <c r="G1809" i="5" a="1"/>
  <c r="G1809" i="5" s="1"/>
  <c r="G1813" i="5" a="1"/>
  <c r="G1813" i="5" s="1"/>
  <c r="G1816" i="5" a="1"/>
  <c r="G1816" i="5" s="1"/>
  <c r="G1820" i="5" a="1"/>
  <c r="G1820" i="5" s="1"/>
  <c r="G1823" i="5" a="1"/>
  <c r="G1823" i="5" s="1"/>
  <c r="G1827" i="5" a="1"/>
  <c r="G1827" i="5" s="1"/>
  <c r="G1830" i="5" a="1"/>
  <c r="G1830" i="5" s="1"/>
  <c r="G1834" i="5" a="1"/>
  <c r="G1834" i="5" s="1"/>
  <c r="G1841" i="5" a="1"/>
  <c r="G1841" i="5" s="1"/>
  <c r="G1845" i="5" a="1"/>
  <c r="G1845" i="5" s="1"/>
  <c r="G1848" i="5" a="1"/>
  <c r="G1848" i="5" s="1"/>
  <c r="G1852" i="5" a="1"/>
  <c r="G1852" i="5" s="1"/>
  <c r="G1855" i="5" a="1"/>
  <c r="G1855" i="5" s="1"/>
  <c r="G1859" i="5" a="1"/>
  <c r="G1859" i="5" s="1"/>
  <c r="G1862" i="5" a="1"/>
  <c r="G1862" i="5" s="1"/>
  <c r="G1866" i="5" a="1"/>
  <c r="G1866" i="5" s="1"/>
  <c r="G1873" i="5" a="1"/>
  <c r="G1873" i="5" s="1"/>
  <c r="G1877" i="5" a="1"/>
  <c r="G1877" i="5" s="1"/>
  <c r="G1880" i="5" a="1"/>
  <c r="G1880" i="5" s="1"/>
  <c r="G1884" i="5" a="1"/>
  <c r="G1884" i="5" s="1"/>
  <c r="G1887" i="5" a="1"/>
  <c r="G1887" i="5" s="1"/>
  <c r="G1891" i="5" a="1"/>
  <c r="G1891" i="5" s="1"/>
  <c r="G1894" i="5" a="1"/>
  <c r="G1894" i="5" s="1"/>
  <c r="G1898" i="5" a="1"/>
  <c r="G1898" i="5" s="1"/>
  <c r="G1905" i="5" a="1"/>
  <c r="G1905" i="5" s="1"/>
  <c r="G1909" i="5" a="1"/>
  <c r="G1909" i="5" s="1"/>
  <c r="G1912" i="5" a="1"/>
  <c r="G1912" i="5" s="1"/>
  <c r="G1916" i="5" a="1"/>
  <c r="G1916" i="5" s="1"/>
  <c r="G1919" i="5" a="1"/>
  <c r="G1919" i="5" s="1"/>
  <c r="G1923" i="5" a="1"/>
  <c r="G1923" i="5" s="1"/>
  <c r="G1926" i="5" a="1"/>
  <c r="G1926" i="5" s="1"/>
  <c r="G1930" i="5" a="1"/>
  <c r="G1930" i="5" s="1"/>
  <c r="G1937" i="5" a="1"/>
  <c r="G1937" i="5" s="1"/>
  <c r="G1941" i="5" a="1"/>
  <c r="G1941" i="5" s="1"/>
  <c r="G1944" i="5" a="1"/>
  <c r="G1944" i="5" s="1"/>
  <c r="G1948" i="5" a="1"/>
  <c r="G1948" i="5" s="1"/>
  <c r="G1951" i="5" a="1"/>
  <c r="G1951" i="5" s="1"/>
  <c r="G1955" i="5" a="1"/>
  <c r="G1955" i="5" s="1"/>
  <c r="G1958" i="5" a="1"/>
  <c r="G1958" i="5" s="1"/>
  <c r="G1962" i="5" a="1"/>
  <c r="G1962" i="5" s="1"/>
  <c r="G1969" i="5" a="1"/>
  <c r="G1969" i="5" s="1"/>
  <c r="G1973" i="5" a="1"/>
  <c r="G1973" i="5" s="1"/>
  <c r="G1976" i="5" a="1"/>
  <c r="G1976" i="5" s="1"/>
  <c r="G1719" i="5" a="1"/>
  <c r="G1719" i="5" s="1"/>
  <c r="G1743" i="5" a="1"/>
  <c r="G1743" i="5" s="1"/>
  <c r="G1750" i="5" a="1"/>
  <c r="G1750" i="5" s="1"/>
  <c r="G1765" i="5" a="1"/>
  <c r="G1765" i="5" s="1"/>
  <c r="G1769" i="5" a="1"/>
  <c r="G1769" i="5" s="1"/>
  <c r="G1774" i="5" a="1"/>
  <c r="G1774" i="5" s="1"/>
  <c r="G1779" i="5" a="1"/>
  <c r="G1779" i="5" s="1"/>
  <c r="G1783" i="5" a="1"/>
  <c r="G1783" i="5" s="1"/>
  <c r="G1789" i="5" a="1"/>
  <c r="G1789" i="5" s="1"/>
  <c r="G1793" i="5" a="1"/>
  <c r="G1793" i="5" s="1"/>
  <c r="G1803" i="5" a="1"/>
  <c r="G1803" i="5" s="1"/>
  <c r="G1807" i="5" a="1"/>
  <c r="G1807" i="5" s="1"/>
  <c r="G1812" i="5" a="1"/>
  <c r="G1812" i="5" s="1"/>
  <c r="G1817" i="5" a="1"/>
  <c r="G1817" i="5" s="1"/>
  <c r="G1826" i="5" a="1"/>
  <c r="G1826" i="5" s="1"/>
  <c r="G1831" i="5" a="1"/>
  <c r="G1831" i="5" s="1"/>
  <c r="G1836" i="5" a="1"/>
  <c r="G1836" i="5" s="1"/>
  <c r="G1840" i="5" a="1"/>
  <c r="G1840" i="5" s="1"/>
  <c r="G1850" i="5" a="1"/>
  <c r="G1850" i="5" s="1"/>
  <c r="G1854" i="5" a="1"/>
  <c r="G1854" i="5" s="1"/>
  <c r="G1860" i="5" a="1"/>
  <c r="G1860" i="5" s="1"/>
  <c r="G1864" i="5" a="1"/>
  <c r="G1864" i="5" s="1"/>
  <c r="G1869" i="5" a="1"/>
  <c r="G1869" i="5" s="1"/>
  <c r="G1874" i="5" a="1"/>
  <c r="G1874" i="5" s="1"/>
  <c r="G1878" i="5" a="1"/>
  <c r="G1878" i="5" s="1"/>
  <c r="G1883" i="5" a="1"/>
  <c r="G1883" i="5" s="1"/>
  <c r="G1888" i="5" a="1"/>
  <c r="G1888" i="5" s="1"/>
  <c r="G1893" i="5" a="1"/>
  <c r="G1893" i="5" s="1"/>
  <c r="G1897" i="5" a="1"/>
  <c r="G1897" i="5" s="1"/>
  <c r="G1902" i="5" a="1"/>
  <c r="G1902" i="5" s="1"/>
  <c r="G1907" i="5" a="1"/>
  <c r="G1907" i="5" s="1"/>
  <c r="G1911" i="5" a="1"/>
  <c r="G1911" i="5" s="1"/>
  <c r="G1917" i="5" a="1"/>
  <c r="G1917" i="5" s="1"/>
  <c r="G1921" i="5" a="1"/>
  <c r="G1921" i="5" s="1"/>
  <c r="G1931" i="5" a="1"/>
  <c r="G1931" i="5" s="1"/>
  <c r="G1935" i="5" a="1"/>
  <c r="G1935" i="5" s="1"/>
  <c r="G1940" i="5" a="1"/>
  <c r="G1940" i="5" s="1"/>
  <c r="G1945" i="5" a="1"/>
  <c r="G1945" i="5" s="1"/>
  <c r="G1954" i="5" a="1"/>
  <c r="G1954" i="5" s="1"/>
  <c r="G1959" i="5" a="1"/>
  <c r="G1959" i="5" s="1"/>
  <c r="G1964" i="5" a="1"/>
  <c r="G1964" i="5" s="1"/>
  <c r="G1968" i="5" a="1"/>
  <c r="G1968" i="5" s="1"/>
  <c r="G1978" i="5" a="1"/>
  <c r="G1978" i="5" s="1"/>
  <c r="G1985" i="5" a="1"/>
  <c r="G1985" i="5" s="1"/>
  <c r="G1989" i="5" a="1"/>
  <c r="G1989" i="5" s="1"/>
  <c r="G1992" i="5" a="1"/>
  <c r="G1992" i="5" s="1"/>
  <c r="G1998" i="5" a="1"/>
  <c r="G1998" i="5" s="1"/>
  <c r="G2001" i="5" a="1"/>
  <c r="G2001" i="5" s="1"/>
  <c r="G2004" i="5" a="1"/>
  <c r="G2004" i="5" s="1"/>
  <c r="G2007" i="5" a="1"/>
  <c r="G2007" i="5" s="1"/>
  <c r="G2010" i="5" a="1"/>
  <c r="G2010" i="5" s="1"/>
  <c r="G2013" i="5" a="1"/>
  <c r="G2013" i="5" s="1"/>
  <c r="G2019" i="5" a="1"/>
  <c r="G2019" i="5" s="1"/>
  <c r="G2024" i="5" a="1"/>
  <c r="G2024" i="5" s="1"/>
  <c r="G2030" i="5" a="1"/>
  <c r="G2030" i="5" s="1"/>
  <c r="G2033" i="5" a="1"/>
  <c r="G2033" i="5" s="1"/>
  <c r="G2036" i="5" a="1"/>
  <c r="G2036" i="5" s="1"/>
  <c r="G2039" i="5" a="1"/>
  <c r="G2039" i="5" s="1"/>
  <c r="G2042" i="5" a="1"/>
  <c r="G2042" i="5" s="1"/>
  <c r="G2045" i="5" a="1"/>
  <c r="G2045" i="5" s="1"/>
  <c r="G2051" i="5" a="1"/>
  <c r="G2051" i="5" s="1"/>
  <c r="G2056" i="5" a="1"/>
  <c r="G2056" i="5" s="1"/>
  <c r="G2062" i="5" a="1"/>
  <c r="G2062" i="5" s="1"/>
  <c r="G2065" i="5" a="1"/>
  <c r="G2065" i="5" s="1"/>
  <c r="G2068" i="5" a="1"/>
  <c r="G2068" i="5" s="1"/>
  <c r="G2071" i="5" a="1"/>
  <c r="G2071" i="5" s="1"/>
  <c r="G2074" i="5" a="1"/>
  <c r="G2074" i="5" s="1"/>
  <c r="G2077" i="5" a="1"/>
  <c r="G2077" i="5" s="1"/>
  <c r="G2083" i="5" a="1"/>
  <c r="G2083" i="5" s="1"/>
  <c r="G2088" i="5" a="1"/>
  <c r="G2088" i="5" s="1"/>
  <c r="G2094" i="5" a="1"/>
  <c r="G2094" i="5" s="1"/>
  <c r="G2098" i="5" a="1"/>
  <c r="G2098" i="5" s="1"/>
  <c r="G2101" i="5" a="1"/>
  <c r="G2101" i="5" s="1"/>
  <c r="G2104" i="5" a="1"/>
  <c r="G2104" i="5" s="1"/>
  <c r="G2111" i="5" a="1"/>
  <c r="G2111" i="5" s="1"/>
  <c r="G2115" i="5" a="1"/>
  <c r="G2115" i="5" s="1"/>
  <c r="G2118" i="5" a="1"/>
  <c r="G2118" i="5" s="1"/>
  <c r="G2122" i="5" a="1"/>
  <c r="G2122" i="5" s="1"/>
  <c r="G2125" i="5" a="1"/>
  <c r="G2125" i="5" s="1"/>
  <c r="G2129" i="5" a="1"/>
  <c r="G2129" i="5" s="1"/>
  <c r="G2132" i="5" a="1"/>
  <c r="G2132" i="5" s="1"/>
  <c r="G2136" i="5" a="1"/>
  <c r="G2136" i="5" s="1"/>
  <c r="G2143" i="5" a="1"/>
  <c r="G2143" i="5" s="1"/>
  <c r="G2147" i="5" a="1"/>
  <c r="G2147" i="5" s="1"/>
  <c r="G2150" i="5" a="1"/>
  <c r="G2150" i="5" s="1"/>
  <c r="G2154" i="5" a="1"/>
  <c r="G2154" i="5" s="1"/>
  <c r="G2157" i="5" a="1"/>
  <c r="G2157" i="5" s="1"/>
  <c r="G2161" i="5" a="1"/>
  <c r="G2161" i="5" s="1"/>
  <c r="G2164" i="5" a="1"/>
  <c r="G2164" i="5" s="1"/>
  <c r="G2168" i="5" a="1"/>
  <c r="G2168" i="5" s="1"/>
  <c r="G2175" i="5" a="1"/>
  <c r="G2175" i="5" s="1"/>
  <c r="G2179" i="5" a="1"/>
  <c r="G2179" i="5" s="1"/>
  <c r="G2182" i="5" a="1"/>
  <c r="G2182" i="5" s="1"/>
  <c r="G2186" i="5" a="1"/>
  <c r="G2186" i="5" s="1"/>
  <c r="G2189" i="5" a="1"/>
  <c r="G2189" i="5" s="1"/>
  <c r="G2193" i="5" a="1"/>
  <c r="G2193" i="5" s="1"/>
  <c r="G2196" i="5" a="1"/>
  <c r="G2196" i="5" s="1"/>
  <c r="G2200" i="5" a="1"/>
  <c r="G2200" i="5" s="1"/>
  <c r="G2207" i="5" a="1"/>
  <c r="G2207" i="5" s="1"/>
  <c r="G2211" i="5" a="1"/>
  <c r="G2211" i="5" s="1"/>
  <c r="G2214" i="5" a="1"/>
  <c r="G2214" i="5" s="1"/>
  <c r="G2218" i="5" a="1"/>
  <c r="G2218" i="5" s="1"/>
  <c r="G2221" i="5" a="1"/>
  <c r="G2221" i="5" s="1"/>
  <c r="G2225" i="5" a="1"/>
  <c r="G2225" i="5" s="1"/>
  <c r="G2228" i="5" a="1"/>
  <c r="G2228" i="5" s="1"/>
  <c r="G2232" i="5" a="1"/>
  <c r="G2232" i="5" s="1"/>
  <c r="G2239" i="5" a="1"/>
  <c r="G2239" i="5" s="1"/>
  <c r="G2243" i="5" a="1"/>
  <c r="G2243" i="5" s="1"/>
  <c r="G2247" i="5" a="1"/>
  <c r="G2247" i="5" s="1"/>
  <c r="G2251" i="5" a="1"/>
  <c r="G2251" i="5" s="1"/>
  <c r="G2255" i="5" a="1"/>
  <c r="G2255" i="5" s="1"/>
  <c r="G2259" i="5" a="1"/>
  <c r="G2259" i="5" s="1"/>
  <c r="G2263" i="5" a="1"/>
  <c r="G2263" i="5" s="1"/>
  <c r="G2267" i="5" a="1"/>
  <c r="G2267" i="5" s="1"/>
  <c r="G2271" i="5" a="1"/>
  <c r="G2271" i="5" s="1"/>
  <c r="G2275" i="5" a="1"/>
  <c r="G2275" i="5" s="1"/>
  <c r="G2279" i="5" a="1"/>
  <c r="G2279" i="5" s="1"/>
  <c r="G2283" i="5" a="1"/>
  <c r="G2283" i="5" s="1"/>
  <c r="G2287" i="5" a="1"/>
  <c r="G2287" i="5" s="1"/>
  <c r="G2291" i="5" a="1"/>
  <c r="G2291" i="5" s="1"/>
  <c r="G2295" i="5" a="1"/>
  <c r="G2295" i="5" s="1"/>
  <c r="G2299" i="5" a="1"/>
  <c r="G2299" i="5" s="1"/>
  <c r="G2303" i="5" a="1"/>
  <c r="G2303" i="5" s="1"/>
  <c r="G2307" i="5" a="1"/>
  <c r="G2307" i="5" s="1"/>
  <c r="G2311" i="5" a="1"/>
  <c r="G2311" i="5" s="1"/>
  <c r="G2315" i="5" a="1"/>
  <c r="G2315" i="5" s="1"/>
  <c r="G2319" i="5" a="1"/>
  <c r="G2319" i="5" s="1"/>
  <c r="G2323" i="5" a="1"/>
  <c r="G2323" i="5" s="1"/>
  <c r="G2327" i="5" a="1"/>
  <c r="G2327" i="5" s="1"/>
  <c r="G2331" i="5" a="1"/>
  <c r="G2331" i="5" s="1"/>
  <c r="G2335" i="5" a="1"/>
  <c r="G2335" i="5" s="1"/>
  <c r="G2339" i="5" a="1"/>
  <c r="G2339" i="5" s="1"/>
  <c r="G2343" i="5" a="1"/>
  <c r="G2343" i="5" s="1"/>
  <c r="G2347" i="5" a="1"/>
  <c r="G2347" i="5" s="1"/>
  <c r="G2351" i="5" a="1"/>
  <c r="G2351" i="5" s="1"/>
  <c r="G2355" i="5" a="1"/>
  <c r="G2355" i="5" s="1"/>
  <c r="G2359" i="5" a="1"/>
  <c r="G2359" i="5" s="1"/>
  <c r="G2363" i="5" a="1"/>
  <c r="G2363" i="5" s="1"/>
  <c r="G2367" i="5" a="1"/>
  <c r="G2367" i="5" s="1"/>
  <c r="G2371" i="5" a="1"/>
  <c r="G2371" i="5" s="1"/>
  <c r="G2375" i="5" a="1"/>
  <c r="G2375" i="5" s="1"/>
  <c r="G2379" i="5" a="1"/>
  <c r="G2379" i="5" s="1"/>
  <c r="G2383" i="5" a="1"/>
  <c r="G2383" i="5" s="1"/>
  <c r="G2387" i="5" a="1"/>
  <c r="G2387" i="5" s="1"/>
  <c r="G2391" i="5" a="1"/>
  <c r="G2391" i="5" s="1"/>
  <c r="G2395" i="5" a="1"/>
  <c r="G2395" i="5" s="1"/>
  <c r="G1723" i="5" a="1"/>
  <c r="G1723" i="5" s="1"/>
  <c r="G1737" i="5" a="1"/>
  <c r="G1737" i="5" s="1"/>
  <c r="G1744" i="5" a="1"/>
  <c r="G1744" i="5" s="1"/>
  <c r="G1751" i="5" a="1"/>
  <c r="G1751" i="5" s="1"/>
  <c r="G1758" i="5" a="1"/>
  <c r="G1758" i="5" s="1"/>
  <c r="G1771" i="5" a="1"/>
  <c r="G1771" i="5" s="1"/>
  <c r="G1775" i="5" a="1"/>
  <c r="G1775" i="5" s="1"/>
  <c r="G1780" i="5" a="1"/>
  <c r="G1780" i="5" s="1"/>
  <c r="G1785" i="5" a="1"/>
  <c r="G1785" i="5" s="1"/>
  <c r="G1794" i="5" a="1"/>
  <c r="G1794" i="5" s="1"/>
  <c r="G1799" i="5" a="1"/>
  <c r="G1799" i="5" s="1"/>
  <c r="G1804" i="5" a="1"/>
  <c r="G1804" i="5" s="1"/>
  <c r="G1808" i="5" a="1"/>
  <c r="G1808" i="5" s="1"/>
  <c r="G1818" i="5" a="1"/>
  <c r="G1818" i="5" s="1"/>
  <c r="G1822" i="5" a="1"/>
  <c r="G1822" i="5" s="1"/>
  <c r="G1828" i="5" a="1"/>
  <c r="G1828" i="5" s="1"/>
  <c r="G1832" i="5" a="1"/>
  <c r="G1832" i="5" s="1"/>
  <c r="G1837" i="5" a="1"/>
  <c r="G1837" i="5" s="1"/>
  <c r="G1842" i="5" a="1"/>
  <c r="G1842" i="5" s="1"/>
  <c r="G1846" i="5" a="1"/>
  <c r="G1846" i="5" s="1"/>
  <c r="G1851" i="5" a="1"/>
  <c r="G1851" i="5" s="1"/>
  <c r="G1856" i="5" a="1"/>
  <c r="G1856" i="5" s="1"/>
  <c r="G1861" i="5" a="1"/>
  <c r="G1861" i="5" s="1"/>
  <c r="G1865" i="5" a="1"/>
  <c r="G1865" i="5" s="1"/>
  <c r="G1870" i="5" a="1"/>
  <c r="G1870" i="5" s="1"/>
  <c r="G1875" i="5" a="1"/>
  <c r="G1875" i="5" s="1"/>
  <c r="G1879" i="5" a="1"/>
  <c r="G1879" i="5" s="1"/>
  <c r="G1885" i="5" a="1"/>
  <c r="G1885" i="5" s="1"/>
  <c r="G1889" i="5" a="1"/>
  <c r="G1889" i="5" s="1"/>
  <c r="G1899" i="5" a="1"/>
  <c r="G1899" i="5" s="1"/>
  <c r="G1903" i="5" a="1"/>
  <c r="G1903" i="5" s="1"/>
  <c r="G1908" i="5" a="1"/>
  <c r="G1908" i="5" s="1"/>
  <c r="G1913" i="5" a="1"/>
  <c r="G1913" i="5" s="1"/>
  <c r="G1922" i="5" a="1"/>
  <c r="G1922" i="5" s="1"/>
  <c r="G1927" i="5" a="1"/>
  <c r="G1927" i="5" s="1"/>
  <c r="G1932" i="5" a="1"/>
  <c r="G1932" i="5" s="1"/>
  <c r="G1936" i="5" a="1"/>
  <c r="G1936" i="5" s="1"/>
  <c r="G1946" i="5" a="1"/>
  <c r="G1946" i="5" s="1"/>
  <c r="G1950" i="5" a="1"/>
  <c r="G1950" i="5" s="1"/>
  <c r="G1956" i="5" a="1"/>
  <c r="G1956" i="5" s="1"/>
  <c r="G1960" i="5" a="1"/>
  <c r="G1960" i="5" s="1"/>
  <c r="G1965" i="5" a="1"/>
  <c r="G1965" i="5" s="1"/>
  <c r="G1970" i="5" a="1"/>
  <c r="G1970" i="5" s="1"/>
  <c r="G1974" i="5" a="1"/>
  <c r="G1974" i="5" s="1"/>
  <c r="G1979" i="5" a="1"/>
  <c r="G1979" i="5" s="1"/>
  <c r="G1982" i="5" a="1"/>
  <c r="G1982" i="5" s="1"/>
  <c r="G1986" i="5" a="1"/>
  <c r="G1986" i="5" s="1"/>
  <c r="G1993" i="5" a="1"/>
  <c r="G1993" i="5" s="1"/>
  <c r="G1996" i="5" a="1"/>
  <c r="G1996" i="5" s="1"/>
  <c r="G1999" i="5" a="1"/>
  <c r="G1999" i="5" s="1"/>
  <c r="G2002" i="5" a="1"/>
  <c r="G2002" i="5" s="1"/>
  <c r="G2005" i="5" a="1"/>
  <c r="G2005" i="5" s="1"/>
  <c r="G2011" i="5" a="1"/>
  <c r="G2011" i="5" s="1"/>
  <c r="G2016" i="5" a="1"/>
  <c r="G2016" i="5" s="1"/>
  <c r="G2022" i="5" a="1"/>
  <c r="G2022" i="5" s="1"/>
  <c r="G2025" i="5" a="1"/>
  <c r="G2025" i="5" s="1"/>
  <c r="G2028" i="5" a="1"/>
  <c r="G2028" i="5" s="1"/>
  <c r="G2031" i="5" a="1"/>
  <c r="G2031" i="5" s="1"/>
  <c r="G2034" i="5" a="1"/>
  <c r="G2034" i="5" s="1"/>
  <c r="G2037" i="5" a="1"/>
  <c r="G2037" i="5" s="1"/>
  <c r="G2043" i="5" a="1"/>
  <c r="G2043" i="5" s="1"/>
  <c r="G2048" i="5" a="1"/>
  <c r="G2048" i="5" s="1"/>
  <c r="G2054" i="5" a="1"/>
  <c r="G2054" i="5" s="1"/>
  <c r="G2057" i="5" a="1"/>
  <c r="G2057" i="5" s="1"/>
  <c r="G2060" i="5" a="1"/>
  <c r="G2060" i="5" s="1"/>
  <c r="G2063" i="5" a="1"/>
  <c r="G2063" i="5" s="1"/>
  <c r="G2066" i="5" a="1"/>
  <c r="G2066" i="5" s="1"/>
  <c r="G2069" i="5" a="1"/>
  <c r="G2069" i="5" s="1"/>
  <c r="G2075" i="5" a="1"/>
  <c r="G2075" i="5" s="1"/>
  <c r="G2080" i="5" a="1"/>
  <c r="G2080" i="5" s="1"/>
  <c r="G2086" i="5" a="1"/>
  <c r="G2086" i="5" s="1"/>
  <c r="G2089" i="5" a="1"/>
  <c r="G2089" i="5" s="1"/>
  <c r="G2092" i="5" a="1"/>
  <c r="G2092" i="5" s="1"/>
  <c r="G2095" i="5" a="1"/>
  <c r="G2095" i="5" s="1"/>
  <c r="G2099" i="5" a="1"/>
  <c r="G2099" i="5" s="1"/>
  <c r="G2105" i="5" a="1"/>
  <c r="G2105" i="5" s="1"/>
  <c r="G2108" i="5" a="1"/>
  <c r="G2108" i="5" s="1"/>
  <c r="G2112" i="5" a="1"/>
  <c r="G2112" i="5" s="1"/>
  <c r="G2119" i="5" a="1"/>
  <c r="G2119" i="5" s="1"/>
  <c r="G2123" i="5" a="1"/>
  <c r="G2123" i="5" s="1"/>
  <c r="G2126" i="5" a="1"/>
  <c r="G2126" i="5" s="1"/>
  <c r="G2130" i="5" a="1"/>
  <c r="G2130" i="5" s="1"/>
  <c r="G2133" i="5" a="1"/>
  <c r="G2133" i="5" s="1"/>
  <c r="G2137" i="5" a="1"/>
  <c r="G2137" i="5" s="1"/>
  <c r="G2140" i="5" a="1"/>
  <c r="G2140" i="5" s="1"/>
  <c r="G2144" i="5" a="1"/>
  <c r="G2144" i="5" s="1"/>
  <c r="G2151" i="5" a="1"/>
  <c r="G2151" i="5" s="1"/>
  <c r="G2155" i="5" a="1"/>
  <c r="G2155" i="5" s="1"/>
  <c r="G2158" i="5" a="1"/>
  <c r="G2158" i="5" s="1"/>
  <c r="G2162" i="5" a="1"/>
  <c r="G2162" i="5" s="1"/>
  <c r="G2165" i="5" a="1"/>
  <c r="G2165" i="5" s="1"/>
  <c r="G2169" i="5" a="1"/>
  <c r="G2169" i="5" s="1"/>
  <c r="G2172" i="5" a="1"/>
  <c r="G2172" i="5" s="1"/>
  <c r="G2176" i="5" a="1"/>
  <c r="G2176" i="5" s="1"/>
  <c r="G2183" i="5" a="1"/>
  <c r="G2183" i="5" s="1"/>
  <c r="G2187" i="5" a="1"/>
  <c r="G2187" i="5" s="1"/>
  <c r="G2190" i="5" a="1"/>
  <c r="G2190" i="5" s="1"/>
  <c r="G2194" i="5" a="1"/>
  <c r="G2194" i="5" s="1"/>
  <c r="G2197" i="5" a="1"/>
  <c r="G2197" i="5" s="1"/>
  <c r="G2201" i="5" a="1"/>
  <c r="G2201" i="5" s="1"/>
  <c r="G2204" i="5" a="1"/>
  <c r="G2204" i="5" s="1"/>
  <c r="G2208" i="5" a="1"/>
  <c r="G2208" i="5" s="1"/>
  <c r="G2215" i="5" a="1"/>
  <c r="G2215" i="5" s="1"/>
  <c r="G2219" i="5" a="1"/>
  <c r="G2219" i="5" s="1"/>
  <c r="G2222" i="5" a="1"/>
  <c r="G2222" i="5" s="1"/>
  <c r="G2226" i="5" a="1"/>
  <c r="G2226" i="5" s="1"/>
  <c r="G2229" i="5" a="1"/>
  <c r="G2229" i="5" s="1"/>
  <c r="G2233" i="5" a="1"/>
  <c r="G2233" i="5" s="1"/>
  <c r="G2236" i="5" a="1"/>
  <c r="G2236" i="5" s="1"/>
  <c r="G2240" i="5" a="1"/>
  <c r="G2240" i="5" s="1"/>
  <c r="G2244" i="5" a="1"/>
  <c r="G2244" i="5" s="1"/>
  <c r="G2248" i="5" a="1"/>
  <c r="G2248" i="5" s="1"/>
  <c r="G2252" i="5" a="1"/>
  <c r="G2252" i="5" s="1"/>
  <c r="G2256" i="5" a="1"/>
  <c r="G2256" i="5" s="1"/>
  <c r="G2260" i="5" a="1"/>
  <c r="G2260" i="5" s="1"/>
  <c r="G2264" i="5" a="1"/>
  <c r="G2264" i="5" s="1"/>
  <c r="G2268" i="5" a="1"/>
  <c r="G2268" i="5" s="1"/>
  <c r="G2272" i="5" a="1"/>
  <c r="G2272" i="5" s="1"/>
  <c r="G2276" i="5" a="1"/>
  <c r="G2276" i="5" s="1"/>
  <c r="G2280" i="5" a="1"/>
  <c r="G2280" i="5" s="1"/>
  <c r="G2284" i="5" a="1"/>
  <c r="G2284" i="5" s="1"/>
  <c r="G2288" i="5" a="1"/>
  <c r="G2288" i="5" s="1"/>
  <c r="G2292" i="5" a="1"/>
  <c r="G2292" i="5" s="1"/>
  <c r="G2296" i="5" a="1"/>
  <c r="G2296" i="5" s="1"/>
  <c r="G2300" i="5" a="1"/>
  <c r="G2300" i="5" s="1"/>
  <c r="G2304" i="5" a="1"/>
  <c r="G2304" i="5" s="1"/>
  <c r="G2308" i="5" a="1"/>
  <c r="G2308" i="5" s="1"/>
  <c r="G2312" i="5" a="1"/>
  <c r="G2312" i="5" s="1"/>
  <c r="G2316" i="5" a="1"/>
  <c r="G2316" i="5" s="1"/>
  <c r="G2320" i="5" a="1"/>
  <c r="G2320" i="5" s="1"/>
  <c r="G2324" i="5" a="1"/>
  <c r="G2324" i="5" s="1"/>
  <c r="G2328" i="5" a="1"/>
  <c r="G2328" i="5" s="1"/>
  <c r="G2332" i="5" a="1"/>
  <c r="G2332" i="5" s="1"/>
  <c r="G2336" i="5" a="1"/>
  <c r="G2336" i="5" s="1"/>
  <c r="G2340" i="5" a="1"/>
  <c r="G2340" i="5" s="1"/>
  <c r="G2344" i="5" a="1"/>
  <c r="G2344" i="5" s="1"/>
  <c r="G2348" i="5" a="1"/>
  <c r="G2348" i="5" s="1"/>
  <c r="G2352" i="5" a="1"/>
  <c r="G2352" i="5" s="1"/>
  <c r="G2356" i="5" a="1"/>
  <c r="G2356" i="5" s="1"/>
  <c r="G2360" i="5" a="1"/>
  <c r="G2360" i="5" s="1"/>
  <c r="G2364" i="5" a="1"/>
  <c r="G2364" i="5" s="1"/>
  <c r="G2368" i="5" a="1"/>
  <c r="G2368" i="5" s="1"/>
  <c r="G1726" i="5" a="1"/>
  <c r="G1726" i="5" s="1"/>
  <c r="G1740" i="5" a="1"/>
  <c r="G1740" i="5" s="1"/>
  <c r="G1747" i="5" a="1"/>
  <c r="G1747" i="5" s="1"/>
  <c r="G1754" i="5" a="1"/>
  <c r="G1754" i="5" s="1"/>
  <c r="G1761" i="5" a="1"/>
  <c r="G1761" i="5" s="1"/>
  <c r="G1767" i="5" a="1"/>
  <c r="G1767" i="5" s="1"/>
  <c r="G1772" i="5" a="1"/>
  <c r="G1772" i="5" s="1"/>
  <c r="G1776" i="5" a="1"/>
  <c r="G1776" i="5" s="1"/>
  <c r="G1786" i="5" a="1"/>
  <c r="G1786" i="5" s="1"/>
  <c r="G1790" i="5" a="1"/>
  <c r="G1790" i="5" s="1"/>
  <c r="G1796" i="5" a="1"/>
  <c r="G1796" i="5" s="1"/>
  <c r="G1800" i="5" a="1"/>
  <c r="G1800" i="5" s="1"/>
  <c r="G1805" i="5" a="1"/>
  <c r="G1805" i="5" s="1"/>
  <c r="G1810" i="5" a="1"/>
  <c r="G1810" i="5" s="1"/>
  <c r="G1814" i="5" a="1"/>
  <c r="G1814" i="5" s="1"/>
  <c r="G1819" i="5" a="1"/>
  <c r="G1819" i="5" s="1"/>
  <c r="G1824" i="5" a="1"/>
  <c r="G1824" i="5" s="1"/>
  <c r="G1829" i="5" a="1"/>
  <c r="G1829" i="5" s="1"/>
  <c r="G1833" i="5" a="1"/>
  <c r="G1833" i="5" s="1"/>
  <c r="G1838" i="5" a="1"/>
  <c r="G1838" i="5" s="1"/>
  <c r="G1843" i="5" a="1"/>
  <c r="G1843" i="5" s="1"/>
  <c r="G1847" i="5" a="1"/>
  <c r="G1847" i="5" s="1"/>
  <c r="G1853" i="5" a="1"/>
  <c r="G1853" i="5" s="1"/>
  <c r="G1857" i="5" a="1"/>
  <c r="G1857" i="5" s="1"/>
  <c r="G1867" i="5" a="1"/>
  <c r="G1867" i="5" s="1"/>
  <c r="G1871" i="5" a="1"/>
  <c r="G1871" i="5" s="1"/>
  <c r="G1876" i="5" a="1"/>
  <c r="G1876" i="5" s="1"/>
  <c r="G1881" i="5" a="1"/>
  <c r="G1881" i="5" s="1"/>
  <c r="G1890" i="5" a="1"/>
  <c r="G1890" i="5" s="1"/>
  <c r="G1895" i="5" a="1"/>
  <c r="G1895" i="5" s="1"/>
  <c r="G1900" i="5" a="1"/>
  <c r="G1900" i="5" s="1"/>
  <c r="G1904" i="5" a="1"/>
  <c r="G1904" i="5" s="1"/>
  <c r="G1914" i="5" a="1"/>
  <c r="G1914" i="5" s="1"/>
  <c r="G1918" i="5" a="1"/>
  <c r="G1918" i="5" s="1"/>
  <c r="G1924" i="5" a="1"/>
  <c r="G1924" i="5" s="1"/>
  <c r="G1928" i="5" a="1"/>
  <c r="G1928" i="5" s="1"/>
  <c r="G1933" i="5" a="1"/>
  <c r="G1933" i="5" s="1"/>
  <c r="G1938" i="5" a="1"/>
  <c r="G1938" i="5" s="1"/>
  <c r="G1942" i="5" a="1"/>
  <c r="G1942" i="5" s="1"/>
  <c r="G1947" i="5" a="1"/>
  <c r="G1947" i="5" s="1"/>
  <c r="G1952" i="5" a="1"/>
  <c r="G1952" i="5" s="1"/>
  <c r="G1957" i="5" a="1"/>
  <c r="G1957" i="5" s="1"/>
  <c r="G1961" i="5" a="1"/>
  <c r="G1961" i="5" s="1"/>
  <c r="G1966" i="5" a="1"/>
  <c r="G1966" i="5" s="1"/>
  <c r="G1971" i="5" a="1"/>
  <c r="G1971" i="5" s="1"/>
  <c r="G1975" i="5" a="1"/>
  <c r="G1975" i="5" s="1"/>
  <c r="G1980" i="5" a="1"/>
  <c r="G1980" i="5" s="1"/>
  <c r="G1983" i="5" a="1"/>
  <c r="G1983" i="5" s="1"/>
  <c r="G1987" i="5" a="1"/>
  <c r="G1987" i="5" s="1"/>
  <c r="G1990" i="5" a="1"/>
  <c r="G1990" i="5" s="1"/>
  <c r="G1994" i="5" a="1"/>
  <c r="G1994" i="5" s="1"/>
  <c r="G1997" i="5" a="1"/>
  <c r="G1997" i="5" s="1"/>
  <c r="G2003" i="5" a="1"/>
  <c r="G2003" i="5" s="1"/>
  <c r="G2008" i="5" a="1"/>
  <c r="G2008" i="5" s="1"/>
  <c r="G2014" i="5" a="1"/>
  <c r="G2014" i="5" s="1"/>
  <c r="G2017" i="5" a="1"/>
  <c r="G2017" i="5" s="1"/>
  <c r="G2020" i="5" a="1"/>
  <c r="G2020" i="5" s="1"/>
  <c r="G2023" i="5" a="1"/>
  <c r="G2023" i="5" s="1"/>
  <c r="G2026" i="5" a="1"/>
  <c r="G2026" i="5" s="1"/>
  <c r="G2029" i="5" a="1"/>
  <c r="G2029" i="5" s="1"/>
  <c r="G2035" i="5" a="1"/>
  <c r="G2035" i="5" s="1"/>
  <c r="G2040" i="5" a="1"/>
  <c r="G2040" i="5" s="1"/>
  <c r="G2046" i="5" a="1"/>
  <c r="G2046" i="5" s="1"/>
  <c r="G2049" i="5" a="1"/>
  <c r="G2049" i="5" s="1"/>
  <c r="G2052" i="5" a="1"/>
  <c r="G2052" i="5" s="1"/>
  <c r="G2055" i="5" a="1"/>
  <c r="G2055" i="5" s="1"/>
  <c r="G2058" i="5" a="1"/>
  <c r="G2058" i="5" s="1"/>
  <c r="G2061" i="5" a="1"/>
  <c r="G2061" i="5" s="1"/>
  <c r="G2067" i="5" a="1"/>
  <c r="G2067" i="5" s="1"/>
  <c r="G2072" i="5" a="1"/>
  <c r="G2072" i="5" s="1"/>
  <c r="G2078" i="5" a="1"/>
  <c r="G2078" i="5" s="1"/>
  <c r="G2081" i="5" a="1"/>
  <c r="G2081" i="5" s="1"/>
  <c r="G2084" i="5" a="1"/>
  <c r="G2084" i="5" s="1"/>
  <c r="G2087" i="5" a="1"/>
  <c r="G2087" i="5" s="1"/>
  <c r="G2090" i="5" a="1"/>
  <c r="G2090" i="5" s="1"/>
  <c r="G2093" i="5" a="1"/>
  <c r="G2093" i="5" s="1"/>
  <c r="G2096" i="5" a="1"/>
  <c r="G2096" i="5" s="1"/>
  <c r="G2102" i="5" a="1"/>
  <c r="G2102" i="5" s="1"/>
  <c r="G2106" i="5" a="1"/>
  <c r="G2106" i="5" s="1"/>
  <c r="G2109" i="5" a="1"/>
  <c r="G2109" i="5" s="1"/>
  <c r="G2113" i="5" a="1"/>
  <c r="G2113" i="5" s="1"/>
  <c r="G2116" i="5" a="1"/>
  <c r="G2116" i="5" s="1"/>
  <c r="G2120" i="5" a="1"/>
  <c r="G2120" i="5" s="1"/>
  <c r="G2127" i="5" a="1"/>
  <c r="G2127" i="5" s="1"/>
  <c r="G2131" i="5" a="1"/>
  <c r="G2131" i="5" s="1"/>
  <c r="G2134" i="5" a="1"/>
  <c r="G2134" i="5" s="1"/>
  <c r="G2138" i="5" a="1"/>
  <c r="G2138" i="5" s="1"/>
  <c r="G2141" i="5" a="1"/>
  <c r="G2141" i="5" s="1"/>
  <c r="G2145" i="5" a="1"/>
  <c r="G2145" i="5" s="1"/>
  <c r="G2148" i="5" a="1"/>
  <c r="G2148" i="5" s="1"/>
  <c r="G2152" i="5" a="1"/>
  <c r="G2152" i="5" s="1"/>
  <c r="G2159" i="5" a="1"/>
  <c r="G2159" i="5" s="1"/>
  <c r="G2163" i="5" a="1"/>
  <c r="G2163" i="5" s="1"/>
  <c r="G2166" i="5" a="1"/>
  <c r="G2166" i="5" s="1"/>
  <c r="G2170" i="5" a="1"/>
  <c r="G2170" i="5" s="1"/>
  <c r="G2173" i="5" a="1"/>
  <c r="G2173" i="5" s="1"/>
  <c r="G2177" i="5" a="1"/>
  <c r="G2177" i="5" s="1"/>
  <c r="G2180" i="5" a="1"/>
  <c r="G2180" i="5" s="1"/>
  <c r="G2184" i="5" a="1"/>
  <c r="G2184" i="5" s="1"/>
  <c r="G2191" i="5" a="1"/>
  <c r="G2191" i="5" s="1"/>
  <c r="G2195" i="5" a="1"/>
  <c r="G2195" i="5" s="1"/>
  <c r="G2198" i="5" a="1"/>
  <c r="G2198" i="5" s="1"/>
  <c r="G2202" i="5" a="1"/>
  <c r="G2202" i="5" s="1"/>
  <c r="G2205" i="5" a="1"/>
  <c r="G2205" i="5" s="1"/>
  <c r="G2209" i="5" a="1"/>
  <c r="G2209" i="5" s="1"/>
  <c r="G2212" i="5" a="1"/>
  <c r="G2212" i="5" s="1"/>
  <c r="G2216" i="5" a="1"/>
  <c r="G2216" i="5" s="1"/>
  <c r="G2223" i="5" a="1"/>
  <c r="G2223" i="5" s="1"/>
  <c r="G2227" i="5" a="1"/>
  <c r="G2227" i="5" s="1"/>
  <c r="G2230" i="5" a="1"/>
  <c r="G2230" i="5" s="1"/>
  <c r="G2234" i="5" a="1"/>
  <c r="G2234" i="5" s="1"/>
  <c r="G2237" i="5" a="1"/>
  <c r="G2237" i="5" s="1"/>
  <c r="G2241" i="5" a="1"/>
  <c r="G2241" i="5" s="1"/>
  <c r="G2245" i="5" a="1"/>
  <c r="G2245" i="5" s="1"/>
  <c r="G2249" i="5" a="1"/>
  <c r="G2249" i="5" s="1"/>
  <c r="G2253" i="5" a="1"/>
  <c r="G2253" i="5" s="1"/>
  <c r="G2257" i="5" a="1"/>
  <c r="G2257" i="5" s="1"/>
  <c r="G2261" i="5" a="1"/>
  <c r="G2261" i="5" s="1"/>
  <c r="G2265" i="5" a="1"/>
  <c r="G2265" i="5" s="1"/>
  <c r="G2269" i="5" a="1"/>
  <c r="G2269" i="5" s="1"/>
  <c r="G2273" i="5" a="1"/>
  <c r="G2273" i="5" s="1"/>
  <c r="G2277" i="5" a="1"/>
  <c r="G2277" i="5" s="1"/>
  <c r="G2281" i="5" a="1"/>
  <c r="G2281" i="5" s="1"/>
  <c r="G2285" i="5" a="1"/>
  <c r="G2285" i="5" s="1"/>
  <c r="G2289" i="5" a="1"/>
  <c r="G2289" i="5" s="1"/>
  <c r="G2293" i="5" a="1"/>
  <c r="G2293" i="5" s="1"/>
  <c r="G2297" i="5" a="1"/>
  <c r="G2297" i="5" s="1"/>
  <c r="G2301" i="5" a="1"/>
  <c r="G2301" i="5" s="1"/>
  <c r="G2305" i="5" a="1"/>
  <c r="G2305" i="5" s="1"/>
  <c r="G1730" i="5" a="1"/>
  <c r="G1730" i="5" s="1"/>
  <c r="G1741" i="5" a="1"/>
  <c r="G1741" i="5" s="1"/>
  <c r="G1748" i="5" a="1"/>
  <c r="G1748" i="5" s="1"/>
  <c r="G1755" i="5" a="1"/>
  <c r="G1755" i="5" s="1"/>
  <c r="G1762" i="5" a="1"/>
  <c r="G1762" i="5" s="1"/>
  <c r="G1768" i="5" a="1"/>
  <c r="G1768" i="5" s="1"/>
  <c r="G1773" i="5" a="1"/>
  <c r="G1773" i="5" s="1"/>
  <c r="G1778" i="5" a="1"/>
  <c r="G1778" i="5" s="1"/>
  <c r="G1782" i="5" a="1"/>
  <c r="G1782" i="5" s="1"/>
  <c r="G1787" i="5" a="1"/>
  <c r="G1787" i="5" s="1"/>
  <c r="G1792" i="5" a="1"/>
  <c r="G1792" i="5" s="1"/>
  <c r="G1797" i="5" a="1"/>
  <c r="G1797" i="5" s="1"/>
  <c r="G1801" i="5" a="1"/>
  <c r="G1801" i="5" s="1"/>
  <c r="G1806" i="5" a="1"/>
  <c r="G1806" i="5" s="1"/>
  <c r="G1811" i="5" a="1"/>
  <c r="G1811" i="5" s="1"/>
  <c r="G1815" i="5" a="1"/>
  <c r="G1815" i="5" s="1"/>
  <c r="G1821" i="5" a="1"/>
  <c r="G1821" i="5" s="1"/>
  <c r="G1825" i="5" a="1"/>
  <c r="G1825" i="5" s="1"/>
  <c r="G1835" i="5" a="1"/>
  <c r="G1835" i="5" s="1"/>
  <c r="G1839" i="5" a="1"/>
  <c r="G1839" i="5" s="1"/>
  <c r="G1844" i="5" a="1"/>
  <c r="G1844" i="5" s="1"/>
  <c r="G1849" i="5" a="1"/>
  <c r="G1849" i="5" s="1"/>
  <c r="G1858" i="5" a="1"/>
  <c r="G1858" i="5" s="1"/>
  <c r="G1863" i="5" a="1"/>
  <c r="G1863" i="5" s="1"/>
  <c r="G1868" i="5" a="1"/>
  <c r="G1868" i="5" s="1"/>
  <c r="G1872" i="5" a="1"/>
  <c r="G1872" i="5" s="1"/>
  <c r="G1882" i="5" a="1"/>
  <c r="G1882" i="5" s="1"/>
  <c r="G1886" i="5" a="1"/>
  <c r="G1886" i="5" s="1"/>
  <c r="G1892" i="5" a="1"/>
  <c r="G1892" i="5" s="1"/>
  <c r="G1896" i="5" a="1"/>
  <c r="G1896" i="5" s="1"/>
  <c r="G1901" i="5" a="1"/>
  <c r="G1901" i="5" s="1"/>
  <c r="G1906" i="5" a="1"/>
  <c r="G1906" i="5" s="1"/>
  <c r="G1910" i="5" a="1"/>
  <c r="G1910" i="5" s="1"/>
  <c r="G1915" i="5" a="1"/>
  <c r="G1915" i="5" s="1"/>
  <c r="G1920" i="5" a="1"/>
  <c r="G1920" i="5" s="1"/>
  <c r="G1925" i="5" a="1"/>
  <c r="G1925" i="5" s="1"/>
  <c r="G1929" i="5" a="1"/>
  <c r="G1929" i="5" s="1"/>
  <c r="G1934" i="5" a="1"/>
  <c r="G1934" i="5" s="1"/>
  <c r="G1939" i="5" a="1"/>
  <c r="G1939" i="5" s="1"/>
  <c r="G1943" i="5" a="1"/>
  <c r="G1943" i="5" s="1"/>
  <c r="G1949" i="5" a="1"/>
  <c r="G1949" i="5" s="1"/>
  <c r="G1953" i="5" a="1"/>
  <c r="G1953" i="5" s="1"/>
  <c r="G1963" i="5" a="1"/>
  <c r="G1963" i="5" s="1"/>
  <c r="G1967" i="5" a="1"/>
  <c r="G1967" i="5" s="1"/>
  <c r="G1972" i="5" a="1"/>
  <c r="G1972" i="5" s="1"/>
  <c r="G1977" i="5" a="1"/>
  <c r="G1977" i="5" s="1"/>
  <c r="G1981" i="5" a="1"/>
  <c r="G1981" i="5" s="1"/>
  <c r="G1984" i="5" a="1"/>
  <c r="G1984" i="5" s="1"/>
  <c r="G1988" i="5" a="1"/>
  <c r="G1988" i="5" s="1"/>
  <c r="G1991" i="5" a="1"/>
  <c r="G1991" i="5" s="1"/>
  <c r="G1995" i="5" a="1"/>
  <c r="G1995" i="5" s="1"/>
  <c r="G2000" i="5" a="1"/>
  <c r="G2000" i="5" s="1"/>
  <c r="G2006" i="5" a="1"/>
  <c r="G2006" i="5" s="1"/>
  <c r="G2009" i="5" a="1"/>
  <c r="G2009" i="5" s="1"/>
  <c r="G2012" i="5" a="1"/>
  <c r="G2012" i="5" s="1"/>
  <c r="G2015" i="5" a="1"/>
  <c r="G2015" i="5" s="1"/>
  <c r="G2018" i="5" a="1"/>
  <c r="G2018" i="5" s="1"/>
  <c r="G2021" i="5" a="1"/>
  <c r="G2021" i="5" s="1"/>
  <c r="G2027" i="5" a="1"/>
  <c r="G2027" i="5" s="1"/>
  <c r="G2032" i="5" a="1"/>
  <c r="G2032" i="5" s="1"/>
  <c r="G2038" i="5" a="1"/>
  <c r="G2038" i="5" s="1"/>
  <c r="G2041" i="5" a="1"/>
  <c r="G2041" i="5" s="1"/>
  <c r="G2044" i="5" a="1"/>
  <c r="G2044" i="5" s="1"/>
  <c r="G2047" i="5" a="1"/>
  <c r="G2047" i="5" s="1"/>
  <c r="G2050" i="5" a="1"/>
  <c r="G2050" i="5" s="1"/>
  <c r="G2053" i="5" a="1"/>
  <c r="G2053" i="5" s="1"/>
  <c r="G2059" i="5" a="1"/>
  <c r="G2059" i="5" s="1"/>
  <c r="G2064" i="5" a="1"/>
  <c r="G2064" i="5" s="1"/>
  <c r="G2070" i="5" a="1"/>
  <c r="G2070" i="5" s="1"/>
  <c r="G2073" i="5" a="1"/>
  <c r="G2073" i="5" s="1"/>
  <c r="G2076" i="5" a="1"/>
  <c r="G2076" i="5" s="1"/>
  <c r="G2079" i="5" a="1"/>
  <c r="G2079" i="5" s="1"/>
  <c r="G2082" i="5" a="1"/>
  <c r="G2082" i="5" s="1"/>
  <c r="G2085" i="5" a="1"/>
  <c r="G2085" i="5" s="1"/>
  <c r="G2091" i="5" a="1"/>
  <c r="G2091" i="5" s="1"/>
  <c r="G2097" i="5" a="1"/>
  <c r="G2097" i="5" s="1"/>
  <c r="G2100" i="5" a="1"/>
  <c r="G2100" i="5" s="1"/>
  <c r="G2103" i="5" a="1"/>
  <c r="G2103" i="5" s="1"/>
  <c r="G2107" i="5" a="1"/>
  <c r="G2107" i="5" s="1"/>
  <c r="G2110" i="5" a="1"/>
  <c r="G2110" i="5" s="1"/>
  <c r="G2114" i="5" a="1"/>
  <c r="G2114" i="5" s="1"/>
  <c r="G2117" i="5" a="1"/>
  <c r="G2117" i="5" s="1"/>
  <c r="G2121" i="5" a="1"/>
  <c r="G2121" i="5" s="1"/>
  <c r="G2124" i="5" a="1"/>
  <c r="G2124" i="5" s="1"/>
  <c r="G2128" i="5" a="1"/>
  <c r="G2128" i="5" s="1"/>
  <c r="G2135" i="5" a="1"/>
  <c r="G2135" i="5" s="1"/>
  <c r="G2139" i="5" a="1"/>
  <c r="G2139" i="5" s="1"/>
  <c r="G2142" i="5" a="1"/>
  <c r="G2142" i="5" s="1"/>
  <c r="G2146" i="5" a="1"/>
  <c r="G2146" i="5" s="1"/>
  <c r="G2149" i="5" a="1"/>
  <c r="G2149" i="5" s="1"/>
  <c r="G2153" i="5" a="1"/>
  <c r="G2153" i="5" s="1"/>
  <c r="G2156" i="5" a="1"/>
  <c r="G2156" i="5" s="1"/>
  <c r="G2160" i="5" a="1"/>
  <c r="G2160" i="5" s="1"/>
  <c r="G2167" i="5" a="1"/>
  <c r="G2167" i="5" s="1"/>
  <c r="G2171" i="5" a="1"/>
  <c r="G2171" i="5" s="1"/>
  <c r="G2174" i="5" a="1"/>
  <c r="G2174" i="5" s="1"/>
  <c r="G2178" i="5" a="1"/>
  <c r="G2178" i="5" s="1"/>
  <c r="G2181" i="5" a="1"/>
  <c r="G2181" i="5" s="1"/>
  <c r="G2185" i="5" a="1"/>
  <c r="G2185" i="5" s="1"/>
  <c r="G2188" i="5" a="1"/>
  <c r="G2188" i="5" s="1"/>
  <c r="G2192" i="5" a="1"/>
  <c r="G2192" i="5" s="1"/>
  <c r="G2199" i="5" a="1"/>
  <c r="G2199" i="5" s="1"/>
  <c r="G2203" i="5" a="1"/>
  <c r="G2203" i="5" s="1"/>
  <c r="G2206" i="5" a="1"/>
  <c r="G2206" i="5" s="1"/>
  <c r="G2210" i="5" a="1"/>
  <c r="G2210" i="5" s="1"/>
  <c r="G2213" i="5" a="1"/>
  <c r="G2213" i="5" s="1"/>
  <c r="G2217" i="5" a="1"/>
  <c r="G2217" i="5" s="1"/>
  <c r="G2220" i="5" a="1"/>
  <c r="G2220" i="5" s="1"/>
  <c r="G2224" i="5" a="1"/>
  <c r="G2224" i="5" s="1"/>
  <c r="G2231" i="5" a="1"/>
  <c r="G2231" i="5" s="1"/>
  <c r="G2235" i="5" a="1"/>
  <c r="G2235" i="5" s="1"/>
  <c r="G2238" i="5" a="1"/>
  <c r="G2238" i="5" s="1"/>
  <c r="G2242" i="5" a="1"/>
  <c r="G2242" i="5" s="1"/>
  <c r="G2246" i="5" a="1"/>
  <c r="G2246" i="5" s="1"/>
  <c r="G2250" i="5" a="1"/>
  <c r="G2250" i="5" s="1"/>
  <c r="G2254" i="5" a="1"/>
  <c r="G2254" i="5" s="1"/>
  <c r="G2258" i="5" a="1"/>
  <c r="G2258" i="5" s="1"/>
  <c r="G2262" i="5" a="1"/>
  <c r="G2262" i="5" s="1"/>
  <c r="G2266" i="5" a="1"/>
  <c r="G2266" i="5" s="1"/>
  <c r="G2270" i="5" a="1"/>
  <c r="G2270" i="5" s="1"/>
  <c r="G2274" i="5" a="1"/>
  <c r="G2274" i="5" s="1"/>
  <c r="G2278" i="5" a="1"/>
  <c r="G2278" i="5" s="1"/>
  <c r="G2282" i="5" a="1"/>
  <c r="G2282" i="5" s="1"/>
  <c r="G2286" i="5" a="1"/>
  <c r="G2286" i="5" s="1"/>
  <c r="G2290" i="5" a="1"/>
  <c r="G2290" i="5" s="1"/>
  <c r="G2294" i="5" a="1"/>
  <c r="G2294" i="5" s="1"/>
  <c r="G2298" i="5" a="1"/>
  <c r="G2298" i="5" s="1"/>
  <c r="G2302" i="5" a="1"/>
  <c r="G2302" i="5" s="1"/>
  <c r="G2306" i="5" a="1"/>
  <c r="G2306" i="5" s="1"/>
  <c r="G2310" i="5" a="1"/>
  <c r="G2310" i="5" s="1"/>
  <c r="G2314" i="5" a="1"/>
  <c r="G2314" i="5" s="1"/>
  <c r="G2318" i="5" a="1"/>
  <c r="G2318" i="5" s="1"/>
  <c r="G2322" i="5" a="1"/>
  <c r="G2322" i="5" s="1"/>
  <c r="G2326" i="5" a="1"/>
  <c r="G2326" i="5" s="1"/>
  <c r="G2330" i="5" a="1"/>
  <c r="G2330" i="5" s="1"/>
  <c r="G2334" i="5" a="1"/>
  <c r="G2334" i="5" s="1"/>
  <c r="G2338" i="5" a="1"/>
  <c r="G2338" i="5" s="1"/>
  <c r="G2342" i="5" a="1"/>
  <c r="G2342" i="5" s="1"/>
  <c r="G2346" i="5" a="1"/>
  <c r="G2346" i="5" s="1"/>
  <c r="G2350" i="5" a="1"/>
  <c r="G2350" i="5" s="1"/>
  <c r="G2354" i="5" a="1"/>
  <c r="G2354" i="5" s="1"/>
  <c r="G2358" i="5" a="1"/>
  <c r="G2358" i="5" s="1"/>
  <c r="G2362" i="5" a="1"/>
  <c r="G2362" i="5" s="1"/>
  <c r="G2366" i="5" a="1"/>
  <c r="G2366" i="5" s="1"/>
  <c r="G2370" i="5" a="1"/>
  <c r="G2370" i="5" s="1"/>
  <c r="G2374" i="5" a="1"/>
  <c r="G2374" i="5" s="1"/>
  <c r="G2378" i="5" a="1"/>
  <c r="G2378" i="5" s="1"/>
  <c r="G2382" i="5" a="1"/>
  <c r="G2382" i="5" s="1"/>
  <c r="G2386" i="5" a="1"/>
  <c r="G2386" i="5" s="1"/>
  <c r="G2390" i="5" a="1"/>
  <c r="G2390" i="5" s="1"/>
  <c r="G2394" i="5" a="1"/>
  <c r="G2394" i="5" s="1"/>
  <c r="G2398" i="5" a="1"/>
  <c r="G2398" i="5" s="1"/>
  <c r="G2402" i="5" a="1"/>
  <c r="G2402" i="5" s="1"/>
  <c r="G2406" i="5" a="1"/>
  <c r="G2406" i="5" s="1"/>
  <c r="G2410" i="5" a="1"/>
  <c r="G2410" i="5" s="1"/>
  <c r="G2414" i="5" a="1"/>
  <c r="G2414" i="5" s="1"/>
  <c r="G2418" i="5" a="1"/>
  <c r="G2418" i="5" s="1"/>
  <c r="G2422" i="5" a="1"/>
  <c r="G2422" i="5" s="1"/>
  <c r="G2426" i="5" a="1"/>
  <c r="G2426" i="5" s="1"/>
  <c r="G2430" i="5" a="1"/>
  <c r="G2430" i="5" s="1"/>
  <c r="G2434" i="5" a="1"/>
  <c r="G2434" i="5" s="1"/>
  <c r="G2438" i="5" a="1"/>
  <c r="G2438" i="5" s="1"/>
  <c r="G2442" i="5" a="1"/>
  <c r="G2442" i="5" s="1"/>
  <c r="G2446" i="5" a="1"/>
  <c r="G2446" i="5" s="1"/>
  <c r="G2450" i="5" a="1"/>
  <c r="G2450" i="5" s="1"/>
  <c r="G2454" i="5" a="1"/>
  <c r="G2454" i="5" s="1"/>
  <c r="G2458" i="5" a="1"/>
  <c r="G2458" i="5" s="1"/>
  <c r="G2462" i="5" a="1"/>
  <c r="G2462" i="5" s="1"/>
  <c r="G2466" i="5" a="1"/>
  <c r="G2466" i="5" s="1"/>
  <c r="G2470" i="5" a="1"/>
  <c r="G2470" i="5" s="1"/>
  <c r="G2474" i="5" a="1"/>
  <c r="G2474" i="5" s="1"/>
  <c r="G2478" i="5" a="1"/>
  <c r="G2478" i="5" s="1"/>
  <c r="G2482" i="5" a="1"/>
  <c r="G2482" i="5" s="1"/>
  <c r="G2486" i="5" a="1"/>
  <c r="G2486" i="5" s="1"/>
  <c r="G2490" i="5" a="1"/>
  <c r="G2490" i="5" s="1"/>
  <c r="G2494" i="5" a="1"/>
  <c r="G2494" i="5" s="1"/>
  <c r="G2498" i="5" a="1"/>
  <c r="G2498" i="5" s="1"/>
  <c r="G2502" i="5" a="1"/>
  <c r="G2502" i="5" s="1"/>
  <c r="G2506" i="5" a="1"/>
  <c r="G2506" i="5" s="1"/>
  <c r="G2510" i="5" a="1"/>
  <c r="G2510" i="5" s="1"/>
  <c r="G2514" i="5" a="1"/>
  <c r="G2514" i="5" s="1"/>
  <c r="G2518" i="5" a="1"/>
  <c r="G2518" i="5" s="1"/>
  <c r="G2522" i="5" a="1"/>
  <c r="G2522" i="5" s="1"/>
  <c r="G2526" i="5" a="1"/>
  <c r="G2526" i="5" s="1"/>
  <c r="G2530" i="5" a="1"/>
  <c r="G2530" i="5" s="1"/>
  <c r="G2534" i="5" a="1"/>
  <c r="G2534" i="5" s="1"/>
  <c r="G2538" i="5" a="1"/>
  <c r="G2538" i="5" s="1"/>
  <c r="G2542" i="5" a="1"/>
  <c r="G2542" i="5" s="1"/>
  <c r="G2546" i="5" a="1"/>
  <c r="G2546" i="5" s="1"/>
  <c r="G2550" i="5" a="1"/>
  <c r="G2550" i="5" s="1"/>
  <c r="G2554" i="5" a="1"/>
  <c r="G2554" i="5" s="1"/>
  <c r="G2558" i="5" a="1"/>
  <c r="G2558" i="5" s="1"/>
  <c r="G2562" i="5" a="1"/>
  <c r="G2562" i="5" s="1"/>
  <c r="G2566" i="5" a="1"/>
  <c r="G2566" i="5" s="1"/>
  <c r="G2570" i="5" a="1"/>
  <c r="G2570" i="5" s="1"/>
  <c r="G2574" i="5" a="1"/>
  <c r="G2574" i="5" s="1"/>
  <c r="G2578" i="5" a="1"/>
  <c r="G2578" i="5" s="1"/>
  <c r="G2582" i="5" a="1"/>
  <c r="G2582" i="5" s="1"/>
  <c r="G2586" i="5" a="1"/>
  <c r="G2586" i="5" s="1"/>
  <c r="G2590" i="5" a="1"/>
  <c r="G2590" i="5" s="1"/>
  <c r="G2594" i="5" a="1"/>
  <c r="G2594" i="5" s="1"/>
  <c r="G2598" i="5" a="1"/>
  <c r="G2598" i="5" s="1"/>
  <c r="G2602" i="5" a="1"/>
  <c r="G2602" i="5" s="1"/>
  <c r="G2606" i="5" a="1"/>
  <c r="G2606" i="5" s="1"/>
  <c r="G2610" i="5" a="1"/>
  <c r="G2610" i="5" s="1"/>
  <c r="G2614" i="5" a="1"/>
  <c r="G2614" i="5" s="1"/>
  <c r="G2618" i="5" a="1"/>
  <c r="G2618" i="5" s="1"/>
  <c r="G2622" i="5" a="1"/>
  <c r="G2622" i="5" s="1"/>
  <c r="G2626" i="5" a="1"/>
  <c r="G2626" i="5" s="1"/>
  <c r="G2630" i="5" a="1"/>
  <c r="G2630" i="5" s="1"/>
  <c r="G2634" i="5" a="1"/>
  <c r="G2634" i="5" s="1"/>
  <c r="G2638" i="5" a="1"/>
  <c r="G2638" i="5" s="1"/>
  <c r="G2642" i="5" a="1"/>
  <c r="G2642" i="5" s="1"/>
  <c r="G2646" i="5" a="1"/>
  <c r="G2646" i="5" s="1"/>
  <c r="G2650" i="5" a="1"/>
  <c r="G2650" i="5" s="1"/>
  <c r="G2654" i="5" a="1"/>
  <c r="G2654" i="5" s="1"/>
  <c r="G2658" i="5" a="1"/>
  <c r="G2658" i="5" s="1"/>
  <c r="G2662" i="5" a="1"/>
  <c r="G2662" i="5" s="1"/>
  <c r="G2666" i="5" a="1"/>
  <c r="G2666" i="5" s="1"/>
  <c r="G2670" i="5" a="1"/>
  <c r="G2670" i="5" s="1"/>
  <c r="G2674" i="5" a="1"/>
  <c r="G2674" i="5" s="1"/>
  <c r="G2678" i="5" a="1"/>
  <c r="G2678" i="5" s="1"/>
  <c r="G2682" i="5" a="1"/>
  <c r="G2682" i="5" s="1"/>
  <c r="G2686" i="5" a="1"/>
  <c r="G2686" i="5" s="1"/>
  <c r="G2690" i="5" a="1"/>
  <c r="G2690" i="5" s="1"/>
  <c r="G2694" i="5" a="1"/>
  <c r="G2694" i="5" s="1"/>
  <c r="G2698" i="5" a="1"/>
  <c r="G2698" i="5" s="1"/>
  <c r="G2702" i="5" a="1"/>
  <c r="G2702" i="5" s="1"/>
  <c r="G2706" i="5" a="1"/>
  <c r="G2706" i="5" s="1"/>
  <c r="G2710" i="5" a="1"/>
  <c r="G2710" i="5" s="1"/>
  <c r="G2714" i="5" a="1"/>
  <c r="G2714" i="5" s="1"/>
  <c r="G2718" i="5" a="1"/>
  <c r="G2718" i="5" s="1"/>
  <c r="G2722" i="5" a="1"/>
  <c r="G2722" i="5" s="1"/>
  <c r="G2726" i="5" a="1"/>
  <c r="G2726" i="5" s="1"/>
  <c r="G2730" i="5" a="1"/>
  <c r="G2730" i="5" s="1"/>
  <c r="G2734" i="5" a="1"/>
  <c r="G2734" i="5" s="1"/>
  <c r="G2738" i="5" a="1"/>
  <c r="G2738" i="5" s="1"/>
  <c r="G2309" i="5" a="1"/>
  <c r="G2309" i="5" s="1"/>
  <c r="G2325" i="5" a="1"/>
  <c r="G2325" i="5" s="1"/>
  <c r="G2341" i="5" a="1"/>
  <c r="G2341" i="5" s="1"/>
  <c r="G2357" i="5" a="1"/>
  <c r="G2357" i="5" s="1"/>
  <c r="G2372" i="5" a="1"/>
  <c r="G2372" i="5" s="1"/>
  <c r="G2380" i="5" a="1"/>
  <c r="G2380" i="5" s="1"/>
  <c r="G2388" i="5" a="1"/>
  <c r="G2388" i="5" s="1"/>
  <c r="G2396" i="5" a="1"/>
  <c r="G2396" i="5" s="1"/>
  <c r="G2401" i="5" a="1"/>
  <c r="G2401" i="5" s="1"/>
  <c r="G2407" i="5" a="1"/>
  <c r="G2407" i="5" s="1"/>
  <c r="G2412" i="5" a="1"/>
  <c r="G2412" i="5" s="1"/>
  <c r="G2417" i="5" a="1"/>
  <c r="G2417" i="5" s="1"/>
  <c r="G2423" i="5" a="1"/>
  <c r="G2423" i="5" s="1"/>
  <c r="G2428" i="5" a="1"/>
  <c r="G2428" i="5" s="1"/>
  <c r="G2433" i="5" a="1"/>
  <c r="G2433" i="5" s="1"/>
  <c r="G2439" i="5" a="1"/>
  <c r="G2439" i="5" s="1"/>
  <c r="G2444" i="5" a="1"/>
  <c r="G2444" i="5" s="1"/>
  <c r="G2449" i="5" a="1"/>
  <c r="G2449" i="5" s="1"/>
  <c r="G2455" i="5" a="1"/>
  <c r="G2455" i="5" s="1"/>
  <c r="G2460" i="5" a="1"/>
  <c r="G2460" i="5" s="1"/>
  <c r="G2465" i="5" a="1"/>
  <c r="G2465" i="5" s="1"/>
  <c r="G2471" i="5" a="1"/>
  <c r="G2471" i="5" s="1"/>
  <c r="G2476" i="5" a="1"/>
  <c r="G2476" i="5" s="1"/>
  <c r="G2481" i="5" a="1"/>
  <c r="G2481" i="5" s="1"/>
  <c r="G2487" i="5" a="1"/>
  <c r="G2487" i="5" s="1"/>
  <c r="G2492" i="5" a="1"/>
  <c r="G2492" i="5" s="1"/>
  <c r="G2497" i="5" a="1"/>
  <c r="G2497" i="5" s="1"/>
  <c r="G2503" i="5" a="1"/>
  <c r="G2503" i="5" s="1"/>
  <c r="G2508" i="5" a="1"/>
  <c r="G2508" i="5" s="1"/>
  <c r="G2513" i="5" a="1"/>
  <c r="G2513" i="5" s="1"/>
  <c r="G2519" i="5" a="1"/>
  <c r="G2519" i="5" s="1"/>
  <c r="G2524" i="5" a="1"/>
  <c r="G2524" i="5" s="1"/>
  <c r="G2529" i="5" a="1"/>
  <c r="G2529" i="5" s="1"/>
  <c r="G2535" i="5" a="1"/>
  <c r="G2535" i="5" s="1"/>
  <c r="G2540" i="5" a="1"/>
  <c r="G2540" i="5" s="1"/>
  <c r="G2545" i="5" a="1"/>
  <c r="G2545" i="5" s="1"/>
  <c r="G2551" i="5" a="1"/>
  <c r="G2551" i="5" s="1"/>
  <c r="G2556" i="5" a="1"/>
  <c r="G2556" i="5" s="1"/>
  <c r="G2561" i="5" a="1"/>
  <c r="G2561" i="5" s="1"/>
  <c r="G2567" i="5" a="1"/>
  <c r="G2567" i="5" s="1"/>
  <c r="G2572" i="5" a="1"/>
  <c r="G2572" i="5" s="1"/>
  <c r="G2577" i="5" a="1"/>
  <c r="G2577" i="5" s="1"/>
  <c r="G2583" i="5" a="1"/>
  <c r="G2583" i="5" s="1"/>
  <c r="G2588" i="5" a="1"/>
  <c r="G2588" i="5" s="1"/>
  <c r="G2593" i="5" a="1"/>
  <c r="G2593" i="5" s="1"/>
  <c r="G2599" i="5" a="1"/>
  <c r="G2599" i="5" s="1"/>
  <c r="G2604" i="5" a="1"/>
  <c r="G2604" i="5" s="1"/>
  <c r="G2609" i="5" a="1"/>
  <c r="G2609" i="5" s="1"/>
  <c r="G2615" i="5" a="1"/>
  <c r="G2615" i="5" s="1"/>
  <c r="G2620" i="5" a="1"/>
  <c r="G2620" i="5" s="1"/>
  <c r="G2625" i="5" a="1"/>
  <c r="G2625" i="5" s="1"/>
  <c r="G2631" i="5" a="1"/>
  <c r="G2631" i="5" s="1"/>
  <c r="G2636" i="5" a="1"/>
  <c r="G2636" i="5" s="1"/>
  <c r="G2641" i="5" a="1"/>
  <c r="G2641" i="5" s="1"/>
  <c r="G2647" i="5" a="1"/>
  <c r="G2647" i="5" s="1"/>
  <c r="G2652" i="5" a="1"/>
  <c r="G2652" i="5" s="1"/>
  <c r="G2657" i="5" a="1"/>
  <c r="G2657" i="5" s="1"/>
  <c r="G2663" i="5" a="1"/>
  <c r="G2663" i="5" s="1"/>
  <c r="G2668" i="5" a="1"/>
  <c r="G2668" i="5" s="1"/>
  <c r="G2673" i="5" a="1"/>
  <c r="G2673" i="5" s="1"/>
  <c r="G2679" i="5" a="1"/>
  <c r="G2679" i="5" s="1"/>
  <c r="G2684" i="5" a="1"/>
  <c r="G2684" i="5" s="1"/>
  <c r="G2689" i="5" a="1"/>
  <c r="G2689" i="5" s="1"/>
  <c r="G2695" i="5" a="1"/>
  <c r="G2695" i="5" s="1"/>
  <c r="G2700" i="5" a="1"/>
  <c r="G2700" i="5" s="1"/>
  <c r="G2705" i="5" a="1"/>
  <c r="G2705" i="5" s="1"/>
  <c r="G2711" i="5" a="1"/>
  <c r="G2711" i="5" s="1"/>
  <c r="G2716" i="5" a="1"/>
  <c r="G2716" i="5" s="1"/>
  <c r="G2721" i="5" a="1"/>
  <c r="G2721" i="5" s="1"/>
  <c r="G2727" i="5" a="1"/>
  <c r="G2727" i="5" s="1"/>
  <c r="G2732" i="5" a="1"/>
  <c r="G2732" i="5" s="1"/>
  <c r="G2737" i="5" a="1"/>
  <c r="G2737" i="5" s="1"/>
  <c r="G2742" i="5" a="1"/>
  <c r="G2742" i="5" s="1"/>
  <c r="G2746" i="5" a="1"/>
  <c r="G2746" i="5" s="1"/>
  <c r="G2750" i="5" a="1"/>
  <c r="G2750" i="5" s="1"/>
  <c r="G2754" i="5" a="1"/>
  <c r="G2754" i="5" s="1"/>
  <c r="G2758" i="5" a="1"/>
  <c r="G2758" i="5" s="1"/>
  <c r="G2762" i="5" a="1"/>
  <c r="G2762" i="5" s="1"/>
  <c r="G2313" i="5" a="1"/>
  <c r="G2313" i="5" s="1"/>
  <c r="G2329" i="5" a="1"/>
  <c r="G2329" i="5" s="1"/>
  <c r="G2345" i="5" a="1"/>
  <c r="G2345" i="5" s="1"/>
  <c r="G2361" i="5" a="1"/>
  <c r="G2361" i="5" s="1"/>
  <c r="G2373" i="5" a="1"/>
  <c r="G2373" i="5" s="1"/>
  <c r="G2381" i="5" a="1"/>
  <c r="G2381" i="5" s="1"/>
  <c r="G2389" i="5" a="1"/>
  <c r="G2389" i="5" s="1"/>
  <c r="G2397" i="5" a="1"/>
  <c r="G2397" i="5" s="1"/>
  <c r="G2403" i="5" a="1"/>
  <c r="G2403" i="5" s="1"/>
  <c r="G2408" i="5" a="1"/>
  <c r="G2408" i="5" s="1"/>
  <c r="G2413" i="5" a="1"/>
  <c r="G2413" i="5" s="1"/>
  <c r="G2419" i="5" a="1"/>
  <c r="G2419" i="5" s="1"/>
  <c r="G2424" i="5" a="1"/>
  <c r="G2424" i="5" s="1"/>
  <c r="G2429" i="5" a="1"/>
  <c r="G2429" i="5" s="1"/>
  <c r="G2435" i="5" a="1"/>
  <c r="G2435" i="5" s="1"/>
  <c r="G2440" i="5" a="1"/>
  <c r="G2440" i="5" s="1"/>
  <c r="G2445" i="5" a="1"/>
  <c r="G2445" i="5" s="1"/>
  <c r="G2451" i="5" a="1"/>
  <c r="G2451" i="5" s="1"/>
  <c r="G2456" i="5" a="1"/>
  <c r="G2456" i="5" s="1"/>
  <c r="G2461" i="5" a="1"/>
  <c r="G2461" i="5" s="1"/>
  <c r="G2467" i="5" a="1"/>
  <c r="G2467" i="5" s="1"/>
  <c r="G2472" i="5" a="1"/>
  <c r="G2472" i="5" s="1"/>
  <c r="G2477" i="5" a="1"/>
  <c r="G2477" i="5" s="1"/>
  <c r="G2483" i="5" a="1"/>
  <c r="G2483" i="5" s="1"/>
  <c r="G2488" i="5" a="1"/>
  <c r="G2488" i="5" s="1"/>
  <c r="G2493" i="5" a="1"/>
  <c r="G2493" i="5" s="1"/>
  <c r="G2499" i="5" a="1"/>
  <c r="G2499" i="5" s="1"/>
  <c r="G2504" i="5" a="1"/>
  <c r="G2504" i="5" s="1"/>
  <c r="G2509" i="5" a="1"/>
  <c r="G2509" i="5" s="1"/>
  <c r="G2515" i="5" a="1"/>
  <c r="G2515" i="5" s="1"/>
  <c r="G2520" i="5" a="1"/>
  <c r="G2520" i="5" s="1"/>
  <c r="G2525" i="5" a="1"/>
  <c r="G2525" i="5" s="1"/>
  <c r="G2531" i="5" a="1"/>
  <c r="G2531" i="5" s="1"/>
  <c r="G2536" i="5" a="1"/>
  <c r="G2536" i="5" s="1"/>
  <c r="G2541" i="5" a="1"/>
  <c r="G2541" i="5" s="1"/>
  <c r="G2547" i="5" a="1"/>
  <c r="G2547" i="5" s="1"/>
  <c r="G2552" i="5" a="1"/>
  <c r="G2552" i="5" s="1"/>
  <c r="G2557" i="5" a="1"/>
  <c r="G2557" i="5" s="1"/>
  <c r="G2563" i="5" a="1"/>
  <c r="G2563" i="5" s="1"/>
  <c r="G2568" i="5" a="1"/>
  <c r="G2568" i="5" s="1"/>
  <c r="G2573" i="5" a="1"/>
  <c r="G2573" i="5" s="1"/>
  <c r="G2579" i="5" a="1"/>
  <c r="G2579" i="5" s="1"/>
  <c r="G2584" i="5" a="1"/>
  <c r="G2584" i="5" s="1"/>
  <c r="G2589" i="5" a="1"/>
  <c r="G2589" i="5" s="1"/>
  <c r="G2595" i="5" a="1"/>
  <c r="G2595" i="5" s="1"/>
  <c r="G2600" i="5" a="1"/>
  <c r="G2600" i="5" s="1"/>
  <c r="G2605" i="5" a="1"/>
  <c r="G2605" i="5" s="1"/>
  <c r="G2611" i="5" a="1"/>
  <c r="G2611" i="5" s="1"/>
  <c r="G2616" i="5" a="1"/>
  <c r="G2616" i="5" s="1"/>
  <c r="G2621" i="5" a="1"/>
  <c r="G2621" i="5" s="1"/>
  <c r="G2627" i="5" a="1"/>
  <c r="G2627" i="5" s="1"/>
  <c r="G2632" i="5" a="1"/>
  <c r="G2632" i="5" s="1"/>
  <c r="G2637" i="5" a="1"/>
  <c r="G2637" i="5" s="1"/>
  <c r="G2643" i="5" a="1"/>
  <c r="G2643" i="5" s="1"/>
  <c r="G2648" i="5" a="1"/>
  <c r="G2648" i="5" s="1"/>
  <c r="G2653" i="5" a="1"/>
  <c r="G2653" i="5" s="1"/>
  <c r="G2659" i="5" a="1"/>
  <c r="G2659" i="5" s="1"/>
  <c r="G2664" i="5" a="1"/>
  <c r="G2664" i="5" s="1"/>
  <c r="G2669" i="5" a="1"/>
  <c r="G2669" i="5" s="1"/>
  <c r="G2675" i="5" a="1"/>
  <c r="G2675" i="5" s="1"/>
  <c r="G2680" i="5" a="1"/>
  <c r="G2680" i="5" s="1"/>
  <c r="G2685" i="5" a="1"/>
  <c r="G2685" i="5" s="1"/>
  <c r="G2691" i="5" a="1"/>
  <c r="G2691" i="5" s="1"/>
  <c r="G2696" i="5" a="1"/>
  <c r="G2696" i="5" s="1"/>
  <c r="G2701" i="5" a="1"/>
  <c r="G2701" i="5" s="1"/>
  <c r="G2707" i="5" a="1"/>
  <c r="G2707" i="5" s="1"/>
  <c r="G2712" i="5" a="1"/>
  <c r="G2712" i="5" s="1"/>
  <c r="G2717" i="5" a="1"/>
  <c r="G2717" i="5" s="1"/>
  <c r="G2723" i="5" a="1"/>
  <c r="G2723" i="5" s="1"/>
  <c r="G2728" i="5" a="1"/>
  <c r="G2728" i="5" s="1"/>
  <c r="G2733" i="5" a="1"/>
  <c r="G2733" i="5" s="1"/>
  <c r="G2739" i="5" a="1"/>
  <c r="G2739" i="5" s="1"/>
  <c r="G2743" i="5" a="1"/>
  <c r="G2743" i="5" s="1"/>
  <c r="G2747" i="5" a="1"/>
  <c r="G2747" i="5" s="1"/>
  <c r="G2751" i="5" a="1"/>
  <c r="G2751" i="5" s="1"/>
  <c r="G2755" i="5" a="1"/>
  <c r="G2755" i="5" s="1"/>
  <c r="G2759" i="5" a="1"/>
  <c r="G2759" i="5" s="1"/>
  <c r="G2763" i="5" a="1"/>
  <c r="G2763" i="5" s="1"/>
  <c r="G2317" i="5" a="1"/>
  <c r="G2317" i="5" s="1"/>
  <c r="G2333" i="5" a="1"/>
  <c r="G2333" i="5" s="1"/>
  <c r="G2349" i="5" a="1"/>
  <c r="G2349" i="5" s="1"/>
  <c r="G2365" i="5" a="1"/>
  <c r="G2365" i="5" s="1"/>
  <c r="G2376" i="5" a="1"/>
  <c r="G2376" i="5" s="1"/>
  <c r="G2384" i="5" a="1"/>
  <c r="G2384" i="5" s="1"/>
  <c r="G2392" i="5" a="1"/>
  <c r="G2392" i="5" s="1"/>
  <c r="G2399" i="5" a="1"/>
  <c r="G2399" i="5" s="1"/>
  <c r="G2404" i="5" a="1"/>
  <c r="G2404" i="5" s="1"/>
  <c r="G2409" i="5" a="1"/>
  <c r="G2409" i="5" s="1"/>
  <c r="G2415" i="5" a="1"/>
  <c r="G2415" i="5" s="1"/>
  <c r="G2420" i="5" a="1"/>
  <c r="G2420" i="5" s="1"/>
  <c r="G2425" i="5" a="1"/>
  <c r="G2425" i="5" s="1"/>
  <c r="G2431" i="5" a="1"/>
  <c r="G2431" i="5" s="1"/>
  <c r="G2436" i="5" a="1"/>
  <c r="G2436" i="5" s="1"/>
  <c r="G2441" i="5" a="1"/>
  <c r="G2441" i="5" s="1"/>
  <c r="G2447" i="5" a="1"/>
  <c r="G2447" i="5" s="1"/>
  <c r="G2452" i="5" a="1"/>
  <c r="G2452" i="5" s="1"/>
  <c r="G2457" i="5" a="1"/>
  <c r="G2457" i="5" s="1"/>
  <c r="G2463" i="5" a="1"/>
  <c r="G2463" i="5" s="1"/>
  <c r="G2468" i="5" a="1"/>
  <c r="G2468" i="5" s="1"/>
  <c r="G2473" i="5" a="1"/>
  <c r="G2473" i="5" s="1"/>
  <c r="G2479" i="5" a="1"/>
  <c r="G2479" i="5" s="1"/>
  <c r="G2484" i="5" a="1"/>
  <c r="G2484" i="5" s="1"/>
  <c r="G2489" i="5" a="1"/>
  <c r="G2489" i="5" s="1"/>
  <c r="G2495" i="5" a="1"/>
  <c r="G2495" i="5" s="1"/>
  <c r="G2500" i="5" a="1"/>
  <c r="G2500" i="5" s="1"/>
  <c r="G2505" i="5" a="1"/>
  <c r="G2505" i="5" s="1"/>
  <c r="G2511" i="5" a="1"/>
  <c r="G2511" i="5" s="1"/>
  <c r="G2516" i="5" a="1"/>
  <c r="G2516" i="5" s="1"/>
  <c r="G2521" i="5" a="1"/>
  <c r="G2521" i="5" s="1"/>
  <c r="G2527" i="5" a="1"/>
  <c r="G2527" i="5" s="1"/>
  <c r="G2532" i="5" a="1"/>
  <c r="G2532" i="5" s="1"/>
  <c r="G2537" i="5" a="1"/>
  <c r="G2537" i="5" s="1"/>
  <c r="G2543" i="5" a="1"/>
  <c r="G2543" i="5" s="1"/>
  <c r="G2548" i="5" a="1"/>
  <c r="G2548" i="5" s="1"/>
  <c r="G2553" i="5" a="1"/>
  <c r="G2553" i="5" s="1"/>
  <c r="G2559" i="5" a="1"/>
  <c r="G2559" i="5" s="1"/>
  <c r="G2564" i="5" a="1"/>
  <c r="G2564" i="5" s="1"/>
  <c r="G2569" i="5" a="1"/>
  <c r="G2569" i="5" s="1"/>
  <c r="G2575" i="5" a="1"/>
  <c r="G2575" i="5" s="1"/>
  <c r="G2580" i="5" a="1"/>
  <c r="G2580" i="5" s="1"/>
  <c r="G2585" i="5" a="1"/>
  <c r="G2585" i="5" s="1"/>
  <c r="G2591" i="5" a="1"/>
  <c r="G2591" i="5" s="1"/>
  <c r="G2596" i="5" a="1"/>
  <c r="G2596" i="5" s="1"/>
  <c r="G2601" i="5" a="1"/>
  <c r="G2601" i="5" s="1"/>
  <c r="G2607" i="5" a="1"/>
  <c r="G2607" i="5" s="1"/>
  <c r="G2612" i="5" a="1"/>
  <c r="G2612" i="5" s="1"/>
  <c r="G2617" i="5" a="1"/>
  <c r="G2617" i="5" s="1"/>
  <c r="G2623" i="5" a="1"/>
  <c r="G2623" i="5" s="1"/>
  <c r="G2628" i="5" a="1"/>
  <c r="G2628" i="5" s="1"/>
  <c r="G2633" i="5" a="1"/>
  <c r="G2633" i="5" s="1"/>
  <c r="G2639" i="5" a="1"/>
  <c r="G2639" i="5" s="1"/>
  <c r="G2644" i="5" a="1"/>
  <c r="G2644" i="5" s="1"/>
  <c r="G2649" i="5" a="1"/>
  <c r="G2649" i="5" s="1"/>
  <c r="G2655" i="5" a="1"/>
  <c r="G2655" i="5" s="1"/>
  <c r="G2660" i="5" a="1"/>
  <c r="G2660" i="5" s="1"/>
  <c r="G2665" i="5" a="1"/>
  <c r="G2665" i="5" s="1"/>
  <c r="G2671" i="5" a="1"/>
  <c r="G2671" i="5" s="1"/>
  <c r="G2676" i="5" a="1"/>
  <c r="G2676" i="5" s="1"/>
  <c r="G2681" i="5" a="1"/>
  <c r="G2681" i="5" s="1"/>
  <c r="G2687" i="5" a="1"/>
  <c r="G2687" i="5" s="1"/>
  <c r="G2692" i="5" a="1"/>
  <c r="G2692" i="5" s="1"/>
  <c r="G2697" i="5" a="1"/>
  <c r="G2697" i="5" s="1"/>
  <c r="G2703" i="5" a="1"/>
  <c r="G2703" i="5" s="1"/>
  <c r="G2708" i="5" a="1"/>
  <c r="G2708" i="5" s="1"/>
  <c r="G2713" i="5" a="1"/>
  <c r="G2713" i="5" s="1"/>
  <c r="G2719" i="5" a="1"/>
  <c r="G2719" i="5" s="1"/>
  <c r="G2724" i="5" a="1"/>
  <c r="G2724" i="5" s="1"/>
  <c r="G2729" i="5" a="1"/>
  <c r="G2729" i="5" s="1"/>
  <c r="G2735" i="5" a="1"/>
  <c r="G2735" i="5" s="1"/>
  <c r="G2740" i="5" a="1"/>
  <c r="G2740" i="5" s="1"/>
  <c r="G2744" i="5" a="1"/>
  <c r="G2744" i="5" s="1"/>
  <c r="G2748" i="5" a="1"/>
  <c r="G2748" i="5" s="1"/>
  <c r="G2752" i="5" a="1"/>
  <c r="G2752" i="5" s="1"/>
  <c r="G2756" i="5" a="1"/>
  <c r="G2756" i="5" s="1"/>
  <c r="G2760" i="5" a="1"/>
  <c r="G2760" i="5" s="1"/>
  <c r="G2764" i="5" a="1"/>
  <c r="G2764" i="5" s="1"/>
  <c r="G2321" i="5" a="1"/>
  <c r="G2321" i="5" s="1"/>
  <c r="G2337" i="5" a="1"/>
  <c r="G2337" i="5" s="1"/>
  <c r="G2353" i="5" a="1"/>
  <c r="G2353" i="5" s="1"/>
  <c r="G2369" i="5" a="1"/>
  <c r="G2369" i="5" s="1"/>
  <c r="G2377" i="5" a="1"/>
  <c r="G2377" i="5" s="1"/>
  <c r="G2385" i="5" a="1"/>
  <c r="G2385" i="5" s="1"/>
  <c r="G2393" i="5" a="1"/>
  <c r="G2393" i="5" s="1"/>
  <c r="G2400" i="5" a="1"/>
  <c r="G2400" i="5" s="1"/>
  <c r="G2405" i="5" a="1"/>
  <c r="G2405" i="5" s="1"/>
  <c r="G2411" i="5" a="1"/>
  <c r="G2411" i="5" s="1"/>
  <c r="G2416" i="5" a="1"/>
  <c r="G2416" i="5" s="1"/>
  <c r="G2421" i="5" a="1"/>
  <c r="G2421" i="5" s="1"/>
  <c r="G2427" i="5" a="1"/>
  <c r="G2427" i="5" s="1"/>
  <c r="G2432" i="5" a="1"/>
  <c r="G2432" i="5" s="1"/>
  <c r="G2437" i="5" a="1"/>
  <c r="G2437" i="5" s="1"/>
  <c r="G2443" i="5" a="1"/>
  <c r="G2443" i="5" s="1"/>
  <c r="G2448" i="5" a="1"/>
  <c r="G2448" i="5" s="1"/>
  <c r="G2453" i="5" a="1"/>
  <c r="G2453" i="5" s="1"/>
  <c r="G2459" i="5" a="1"/>
  <c r="G2459" i="5" s="1"/>
  <c r="G2464" i="5" a="1"/>
  <c r="G2464" i="5" s="1"/>
  <c r="G2469" i="5" a="1"/>
  <c r="G2469" i="5" s="1"/>
  <c r="G2475" i="5" a="1"/>
  <c r="G2475" i="5" s="1"/>
  <c r="G2480" i="5" a="1"/>
  <c r="G2480" i="5" s="1"/>
  <c r="G2485" i="5" a="1"/>
  <c r="G2485" i="5" s="1"/>
  <c r="G2491" i="5" a="1"/>
  <c r="G2491" i="5" s="1"/>
  <c r="G2496" i="5" a="1"/>
  <c r="G2496" i="5" s="1"/>
  <c r="G2501" i="5" a="1"/>
  <c r="G2501" i="5" s="1"/>
  <c r="G2507" i="5" a="1"/>
  <c r="G2507" i="5" s="1"/>
  <c r="G2512" i="5" a="1"/>
  <c r="G2512" i="5" s="1"/>
  <c r="G2517" i="5" a="1"/>
  <c r="G2517" i="5" s="1"/>
  <c r="G2523" i="5" a="1"/>
  <c r="G2523" i="5" s="1"/>
  <c r="G2528" i="5" a="1"/>
  <c r="G2528" i="5" s="1"/>
  <c r="G2533" i="5" a="1"/>
  <c r="G2533" i="5" s="1"/>
  <c r="G2539" i="5" a="1"/>
  <c r="G2539" i="5" s="1"/>
  <c r="G2544" i="5" a="1"/>
  <c r="G2544" i="5" s="1"/>
  <c r="G2549" i="5" a="1"/>
  <c r="G2549" i="5" s="1"/>
  <c r="G2555" i="5" a="1"/>
  <c r="G2555" i="5" s="1"/>
  <c r="G2560" i="5" a="1"/>
  <c r="G2560" i="5" s="1"/>
  <c r="G2565" i="5" a="1"/>
  <c r="G2565" i="5" s="1"/>
  <c r="G2571" i="5" a="1"/>
  <c r="G2571" i="5" s="1"/>
  <c r="G2576" i="5" a="1"/>
  <c r="G2576" i="5" s="1"/>
  <c r="G2581" i="5" a="1"/>
  <c r="G2581" i="5" s="1"/>
  <c r="G2587" i="5" a="1"/>
  <c r="G2587" i="5" s="1"/>
  <c r="G2592" i="5" a="1"/>
  <c r="G2592" i="5" s="1"/>
  <c r="G2597" i="5" a="1"/>
  <c r="G2597" i="5" s="1"/>
  <c r="G2603" i="5" a="1"/>
  <c r="G2603" i="5" s="1"/>
  <c r="G2608" i="5" a="1"/>
  <c r="G2608" i="5" s="1"/>
  <c r="G2613" i="5" a="1"/>
  <c r="G2613" i="5" s="1"/>
  <c r="G2619" i="5" a="1"/>
  <c r="G2619" i="5" s="1"/>
  <c r="G2624" i="5" a="1"/>
  <c r="G2624" i="5" s="1"/>
  <c r="G2629" i="5" a="1"/>
  <c r="G2629" i="5" s="1"/>
  <c r="G2635" i="5" a="1"/>
  <c r="G2635" i="5" s="1"/>
  <c r="G2640" i="5" a="1"/>
  <c r="G2640" i="5" s="1"/>
  <c r="G2645" i="5" a="1"/>
  <c r="G2645" i="5" s="1"/>
  <c r="G2651" i="5" a="1"/>
  <c r="G2651" i="5" s="1"/>
  <c r="G2656" i="5" a="1"/>
  <c r="G2656" i="5" s="1"/>
  <c r="G2661" i="5" a="1"/>
  <c r="G2661" i="5" s="1"/>
  <c r="G2667" i="5" a="1"/>
  <c r="G2667" i="5" s="1"/>
  <c r="G2672" i="5" a="1"/>
  <c r="G2672" i="5" s="1"/>
  <c r="G2677" i="5" a="1"/>
  <c r="G2677" i="5" s="1"/>
  <c r="G2683" i="5" a="1"/>
  <c r="G2683" i="5" s="1"/>
  <c r="G2688" i="5" a="1"/>
  <c r="G2688" i="5" s="1"/>
  <c r="G2693" i="5" a="1"/>
  <c r="G2693" i="5" s="1"/>
  <c r="G2699" i="5" a="1"/>
  <c r="G2699" i="5" s="1"/>
  <c r="G2704" i="5" a="1"/>
  <c r="G2704" i="5" s="1"/>
  <c r="G2709" i="5" a="1"/>
  <c r="G2709" i="5" s="1"/>
  <c r="G2715" i="5" a="1"/>
  <c r="G2715" i="5" s="1"/>
  <c r="G2720" i="5" a="1"/>
  <c r="G2720" i="5" s="1"/>
  <c r="G2725" i="5" a="1"/>
  <c r="G2725" i="5" s="1"/>
  <c r="G2731" i="5" a="1"/>
  <c r="G2731" i="5" s="1"/>
  <c r="G2736" i="5" a="1"/>
  <c r="G2736" i="5" s="1"/>
  <c r="G2741" i="5" a="1"/>
  <c r="G2741" i="5" s="1"/>
  <c r="G2745" i="5" a="1"/>
  <c r="G2745" i="5" s="1"/>
  <c r="G2749" i="5" a="1"/>
  <c r="G2749" i="5" s="1"/>
  <c r="G2753" i="5" a="1"/>
  <c r="G2753" i="5" s="1"/>
  <c r="G2757" i="5" a="1"/>
  <c r="G2757" i="5" s="1"/>
  <c r="G2761" i="5" a="1"/>
  <c r="G2761" i="5" s="1"/>
  <c r="G2" i="5" a="1"/>
  <c r="G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E1D46B-4770-4879-B1BD-53EC217DC53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28C665FB-9024-441D-8C04-E2FA0AE10753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043C7EF4-435D-4479-8E4F-37B1CCF4BE4F}" keepAlive="1" name="Query - orders (2)" description="Connection to the 'orders (2)' query in the workbook." type="5" refreshedVersion="8" background="1" saveData="1">
    <dbPr connection="Provider=Microsoft.Mashup.OleDb.1;Data Source=$Workbook$;Location=&quot;orders (2)&quot;;Extended Properties=&quot;&quot;" command="SELECT * FROM [orders (2)]"/>
  </connection>
  <connection id="4" xr16:uid="{9B9308AC-3D9B-44EE-9EC8-361BD7938B56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<sst xmlns="http://schemas.openxmlformats.org/spreadsheetml/2006/main" count="89910" uniqueCount="10354">
  <si>
    <t>Order ID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</si>
  <si>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</si>
  <si>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</si>
  <si>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</si>
  <si>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</si>
  <si>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</si>
  <si>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</si>
  <si>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</si>
  <si>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</si>
  <si>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</si>
  <si>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CA-2016-152156</t>
  </si>
  <si>
    <t>Second Class</t>
  </si>
  <si>
    <t>CG-12520</t>
  </si>
  <si>
    <t>FUR-BO-10001798</t>
  </si>
  <si>
    <t>FUR-CH-10000454</t>
  </si>
  <si>
    <t>CA-2016-138688</t>
  </si>
  <si>
    <t>DV-13045</t>
  </si>
  <si>
    <t>OFF-LA-10000240</t>
  </si>
  <si>
    <t>US-2015-108966</t>
  </si>
  <si>
    <t>Standard Class</t>
  </si>
  <si>
    <t>SO-20335</t>
  </si>
  <si>
    <t>FUR-TA-10000577</t>
  </si>
  <si>
    <t>OFF-ST-10000760</t>
  </si>
  <si>
    <t>CA-2014-115812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</si>
  <si>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</si>
  <si>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</si>
  <si>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</si>
  <si>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</si>
  <si>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</si>
  <si>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</si>
  <si>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</si>
  <si>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</si>
  <si>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</si>
  <si>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</si>
  <si>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OFF-PA-10002365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</si>
  <si>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</si>
  <si>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</si>
  <si>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</si>
  <si>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</si>
  <si>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</si>
  <si>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</si>
  <si>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</si>
  <si>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</si>
  <si>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</si>
  <si>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</si>
  <si>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</si>
  <si>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</si>
  <si>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</si>
  <si>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</si>
  <si>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</si>
  <si>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</si>
  <si>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</si>
  <si>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</si>
  <si>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</si>
  <si>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</si>
  <si>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</si>
  <si>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</si>
  <si>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</si>
  <si>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</si>
  <si>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</si>
  <si>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</si>
  <si>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</si>
  <si>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</si>
  <si>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</si>
  <si>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</si>
  <si>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</si>
  <si>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</si>
  <si>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</si>
  <si>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</si>
  <si>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</si>
  <si>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</si>
  <si>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</si>
  <si>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</si>
  <si>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</si>
  <si>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</si>
  <si>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</si>
  <si>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</si>
  <si>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</si>
  <si>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</si>
  <si>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First Class</t>
  </si>
  <si>
    <t>GH-14485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</si>
  <si>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</si>
  <si>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</si>
  <si>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</si>
  <si>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</si>
  <si>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</si>
  <si>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</si>
  <si>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</si>
  <si>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</si>
  <si>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</si>
  <si>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</si>
  <si>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</si>
  <si>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</si>
  <si>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</si>
  <si>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</si>
  <si>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</si>
  <si>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</si>
  <si>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</si>
  <si>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</si>
  <si>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</si>
  <si>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</si>
  <si>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</si>
  <si>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</si>
  <si>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</si>
  <si>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</si>
  <si>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</si>
  <si>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</si>
  <si>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</si>
  <si>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</si>
  <si>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</si>
  <si>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</si>
  <si>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</si>
  <si>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</si>
  <si>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</si>
  <si>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</si>
  <si>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</si>
  <si>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</si>
  <si>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</si>
  <si>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</si>
  <si>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</si>
  <si>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</si>
  <si>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</si>
  <si>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</si>
  <si>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</si>
  <si>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</si>
  <si>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</si>
  <si>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</si>
  <si>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</si>
  <si>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</si>
  <si>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</si>
  <si>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</si>
  <si>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</si>
  <si>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</si>
  <si>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</si>
  <si>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</si>
  <si>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</si>
  <si>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</si>
  <si>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</si>
  <si>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</si>
  <si>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</si>
  <si>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</si>
  <si>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</si>
  <si>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</si>
  <si>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</si>
  <si>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</si>
  <si>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</si>
  <si>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</si>
  <si>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</si>
  <si>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</si>
  <si>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</si>
  <si>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</si>
  <si>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</si>
  <si>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</si>
  <si>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</si>
  <si>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</si>
  <si>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</si>
  <si>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</si>
  <si>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</si>
  <si>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</si>
  <si>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</si>
  <si>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</si>
  <si>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</si>
  <si>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</si>
  <si>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</si>
  <si>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</si>
  <si>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</si>
  <si>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</si>
  <si>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</si>
  <si>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</si>
  <si>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</si>
  <si>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</si>
  <si>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</si>
  <si>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</si>
  <si>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</si>
  <si>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</si>
  <si>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</si>
  <si>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</si>
  <si>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</si>
  <si>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</si>
  <si>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</si>
  <si>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</si>
  <si>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</si>
  <si>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</si>
  <si>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</si>
  <si>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</si>
  <si>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</si>
  <si>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</si>
  <si>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</si>
  <si>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</si>
  <si>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</si>
  <si>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</si>
  <si>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</si>
  <si>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</si>
  <si>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</si>
  <si>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</si>
  <si>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</si>
  <si>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</si>
  <si>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</si>
  <si>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</si>
  <si>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</si>
  <si>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</si>
  <si>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</si>
  <si>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</si>
  <si>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</si>
  <si>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</si>
  <si>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</si>
  <si>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</si>
  <si>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</si>
  <si>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</si>
  <si>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</si>
  <si>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</si>
  <si>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</si>
  <si>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</si>
  <si>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</si>
  <si>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</si>
  <si>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</si>
  <si>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</si>
  <si>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</si>
  <si>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</si>
  <si>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</si>
  <si>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</si>
  <si>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</si>
  <si>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</si>
  <si>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</si>
  <si>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</si>
  <si>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</si>
  <si>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</si>
  <si>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</si>
  <si>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</si>
  <si>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</si>
  <si>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</si>
  <si>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</si>
  <si>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</si>
  <si>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</si>
  <si>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</si>
  <si>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</si>
  <si>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</si>
  <si>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</si>
  <si>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</si>
  <si>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</si>
  <si>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</si>
  <si>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</si>
  <si>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</si>
  <si>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</si>
  <si>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</si>
  <si>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</si>
  <si>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</si>
  <si>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</si>
  <si>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</si>
  <si>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</si>
  <si>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</si>
  <si>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</si>
  <si>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</si>
  <si>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</si>
  <si>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</si>
  <si>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</si>
  <si>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</si>
  <si>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</si>
  <si>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</si>
  <si>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</si>
  <si>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</si>
  <si>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</si>
  <si>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</si>
  <si>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</si>
  <si>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</si>
  <si>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</si>
  <si>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</si>
  <si>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</si>
  <si>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</si>
  <si>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</si>
  <si>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</si>
  <si>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</si>
  <si>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</si>
  <si>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</si>
  <si>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</si>
  <si>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</si>
  <si>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</si>
  <si>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</si>
  <si>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</si>
  <si>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</si>
  <si>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</si>
  <si>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</si>
  <si>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</si>
  <si>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</si>
  <si>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</si>
  <si>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</si>
  <si>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</si>
  <si>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</si>
  <si>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</si>
  <si>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</si>
  <si>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</si>
  <si>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</si>
  <si>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</si>
  <si>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</si>
  <si>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</si>
  <si>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</si>
  <si>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</si>
  <si>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</si>
  <si>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</si>
  <si>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</si>
  <si>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</si>
  <si>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</si>
  <si>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</si>
  <si>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</si>
  <si>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</si>
  <si>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</si>
  <si>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</si>
  <si>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</si>
  <si>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</si>
  <si>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</si>
  <si>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</si>
  <si>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</si>
  <si>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</si>
  <si>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</si>
  <si>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</si>
  <si>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</si>
  <si>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</si>
  <si>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</si>
  <si>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</si>
  <si>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</si>
  <si>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</si>
  <si>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</si>
  <si>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</si>
  <si>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</si>
  <si>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</si>
  <si>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</si>
  <si>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</si>
  <si>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</si>
  <si>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</si>
  <si>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</si>
  <si>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</si>
  <si>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</si>
  <si>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</si>
  <si>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</si>
  <si>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</si>
  <si>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</si>
  <si>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</si>
  <si>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</si>
  <si>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</si>
  <si>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</si>
  <si>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</si>
  <si>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</si>
  <si>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</si>
  <si>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</si>
  <si>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</si>
  <si>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</si>
  <si>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</si>
  <si>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</si>
  <si>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</si>
  <si>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</si>
  <si>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</si>
  <si>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</si>
  <si>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</si>
  <si>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</si>
  <si>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</si>
  <si>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</si>
  <si>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</si>
  <si>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</si>
  <si>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</si>
  <si>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</si>
  <si>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</si>
  <si>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</si>
  <si>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</si>
  <si>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</si>
  <si>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</si>
  <si>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</si>
  <si>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</si>
  <si>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</si>
  <si>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</si>
  <si>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</si>
  <si>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</si>
  <si>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</si>
  <si>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</si>
  <si>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</si>
  <si>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</si>
  <si>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</si>
  <si>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</si>
  <si>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</si>
  <si>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</si>
  <si>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</si>
  <si>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</si>
  <si>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</si>
  <si>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</si>
  <si>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</si>
  <si>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</si>
  <si>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</si>
  <si>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</si>
  <si>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</si>
  <si>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</si>
  <si>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</si>
  <si>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</si>
  <si>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</si>
  <si>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</si>
  <si>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</si>
  <si>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</si>
  <si>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</si>
  <si>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</si>
  <si>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</si>
  <si>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</si>
  <si>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</si>
  <si>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</si>
  <si>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</si>
  <si>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</si>
  <si>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</si>
  <si>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</si>
  <si>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</si>
  <si>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</si>
  <si>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</si>
  <si>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</si>
  <si>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</si>
  <si>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</si>
  <si>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</si>
  <si>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</si>
  <si>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</si>
  <si>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</si>
  <si>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</si>
  <si>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</si>
  <si>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</si>
  <si>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</si>
  <si>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</si>
  <si>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</si>
  <si>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</si>
  <si>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</si>
  <si>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</si>
  <si>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</si>
  <si>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</si>
  <si>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</si>
  <si>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</si>
  <si>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</si>
  <si>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</si>
  <si>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</si>
  <si>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</si>
  <si>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</si>
  <si>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</si>
  <si>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</si>
  <si>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</si>
  <si>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</si>
  <si>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</si>
  <si>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</si>
  <si>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</si>
  <si>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</si>
  <si>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</si>
  <si>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</si>
  <si>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</si>
  <si>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</si>
  <si>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</si>
  <si>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</si>
  <si>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</si>
  <si>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</si>
  <si>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</si>
  <si>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</si>
  <si>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</si>
  <si>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</si>
  <si>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</si>
  <si>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</si>
  <si>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</si>
  <si>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</si>
  <si>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</si>
  <si>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</si>
  <si>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</si>
  <si>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</si>
  <si>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</si>
  <si>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</si>
  <si>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</si>
  <si>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</si>
  <si>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</si>
  <si>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</si>
  <si>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</si>
  <si>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</si>
  <si>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</si>
  <si>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</si>
  <si>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</si>
  <si>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</si>
  <si>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</si>
  <si>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</si>
  <si>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</si>
  <si>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</si>
  <si>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</si>
  <si>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</si>
  <si>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</si>
  <si>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</si>
  <si>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</si>
  <si>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</si>
  <si>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</si>
  <si>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</si>
  <si>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</si>
  <si>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</si>
  <si>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</si>
  <si>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</si>
  <si>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</si>
  <si>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</si>
  <si>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</si>
  <si>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</si>
  <si>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</si>
  <si>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</si>
  <si>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</si>
  <si>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</si>
  <si>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</si>
  <si>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</si>
  <si>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</si>
  <si>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</si>
  <si>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</si>
  <si>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</si>
  <si>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</si>
  <si>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</si>
  <si>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</si>
  <si>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</si>
  <si>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</si>
  <si>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</si>
  <si>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</si>
  <si>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</si>
  <si>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</si>
  <si>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</si>
  <si>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</si>
  <si>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</si>
  <si>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</si>
  <si>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</si>
  <si>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</si>
  <si>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</si>
  <si>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</si>
  <si>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</si>
  <si>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</si>
  <si>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</si>
  <si>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</si>
  <si>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</si>
  <si>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</si>
  <si>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</si>
  <si>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</si>
  <si>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</si>
  <si>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</si>
  <si>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</si>
  <si>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</si>
  <si>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</si>
  <si>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</si>
  <si>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</si>
  <si>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</si>
  <si>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</si>
  <si>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</si>
  <si>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</si>
  <si>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</si>
  <si>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</si>
  <si>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</si>
  <si>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</si>
  <si>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</si>
  <si>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</si>
  <si>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</si>
  <si>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</si>
  <si>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</si>
  <si>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</si>
  <si>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</si>
  <si>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</si>
  <si>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</si>
  <si>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</si>
  <si>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</si>
  <si>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</si>
  <si>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</si>
  <si>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</si>
  <si>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</si>
  <si>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</si>
  <si>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</si>
  <si>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</si>
  <si>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</si>
  <si>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</si>
  <si>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</si>
  <si>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</si>
  <si>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</si>
  <si>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</si>
  <si>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</si>
  <si>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</si>
  <si>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</si>
  <si>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</si>
  <si>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</si>
  <si>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</si>
  <si>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</si>
  <si>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</si>
  <si>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</si>
  <si>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</si>
  <si>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</si>
  <si>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</si>
  <si>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</si>
  <si>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</si>
  <si>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</si>
  <si>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</si>
  <si>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</si>
  <si>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</si>
  <si>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</si>
  <si>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</si>
  <si>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</si>
  <si>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</si>
  <si>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</si>
  <si>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</si>
  <si>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</si>
  <si>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</si>
  <si>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</si>
  <si>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</si>
  <si>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</si>
  <si>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</si>
  <si>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</si>
  <si>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</si>
  <si>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</si>
  <si>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</si>
  <si>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</si>
  <si>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</si>
  <si>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</si>
  <si>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</si>
  <si>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</si>
  <si>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</si>
  <si>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</si>
  <si>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</si>
  <si>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</si>
  <si>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</si>
  <si>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</si>
  <si>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</si>
  <si>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</si>
  <si>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</si>
  <si>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</si>
  <si>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</si>
  <si>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</si>
  <si>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</si>
  <si>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</si>
  <si>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</si>
  <si>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</si>
  <si>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</si>
  <si>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</si>
  <si>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</si>
  <si>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</si>
  <si>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</si>
  <si>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</si>
  <si>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</si>
  <si>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</si>
  <si>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</si>
  <si>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</si>
  <si>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</si>
  <si>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</si>
  <si>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</si>
  <si>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</si>
  <si>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</si>
  <si>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</si>
  <si>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</si>
  <si>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</si>
  <si>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</si>
  <si>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</si>
  <si>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</si>
  <si>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</si>
  <si>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</si>
  <si>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</si>
  <si>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</si>
  <si>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</si>
  <si>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</si>
  <si>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</si>
  <si>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</si>
  <si>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</si>
  <si>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</si>
  <si>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</si>
  <si>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Same Day</t>
  </si>
  <si>
    <t>MK-17905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</si>
  <si>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</si>
  <si>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</si>
  <si>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</si>
  <si>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</si>
  <si>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</si>
  <si>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</si>
  <si>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</si>
  <si>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</si>
  <si>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</si>
  <si>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</si>
  <si>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</si>
  <si>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</si>
  <si>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</si>
  <si>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</si>
  <si>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</si>
  <si>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</si>
  <si>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</si>
  <si>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</si>
  <si>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</si>
  <si>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</si>
  <si>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</si>
  <si>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</si>
  <si>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</si>
  <si>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</si>
  <si>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</si>
  <si>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</si>
  <si>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</si>
  <si>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</si>
  <si>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</si>
  <si>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</si>
  <si>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</si>
  <si>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</si>
  <si>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</si>
  <si>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</si>
  <si>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</si>
  <si>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</si>
  <si>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</si>
  <si>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</si>
  <si>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</si>
  <si>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</si>
  <si>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</si>
  <si>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</si>
  <si>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</si>
  <si>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</si>
  <si>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</si>
  <si>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</si>
  <si>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</si>
  <si>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</si>
  <si>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</si>
  <si>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</si>
  <si>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</si>
  <si>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</si>
  <si>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</si>
  <si>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</si>
  <si>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</si>
  <si>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</si>
  <si>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</si>
  <si>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</si>
  <si>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</si>
  <si>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</si>
  <si>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</si>
  <si>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</si>
  <si>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</si>
  <si>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</si>
  <si>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</si>
  <si>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</si>
  <si>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</si>
  <si>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</si>
  <si>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</si>
  <si>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</si>
  <si>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</si>
  <si>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</si>
  <si>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</si>
  <si>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</si>
  <si>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</si>
  <si>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</si>
  <si>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</si>
  <si>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</si>
  <si>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</si>
  <si>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</si>
  <si>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</si>
  <si>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</si>
  <si>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</si>
  <si>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</si>
  <si>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</si>
  <si>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</si>
  <si>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</si>
  <si>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</si>
  <si>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</si>
  <si>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</si>
  <si>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</si>
  <si>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</si>
  <si>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</si>
  <si>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</si>
  <si>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</si>
  <si>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</si>
  <si>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</si>
  <si>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</si>
  <si>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</si>
  <si>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</si>
  <si>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</si>
  <si>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</si>
  <si>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</si>
  <si>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</si>
  <si>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</si>
  <si>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</si>
  <si>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</si>
  <si>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</si>
  <si>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</si>
  <si>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</si>
  <si>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</si>
  <si>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</si>
  <si>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</si>
  <si>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</si>
  <si>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</si>
  <si>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</si>
  <si>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</si>
  <si>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</si>
  <si>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</si>
  <si>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</si>
  <si>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</si>
  <si>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</si>
  <si>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</si>
  <si>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</si>
  <si>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</si>
  <si>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</si>
  <si>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</si>
  <si>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</si>
  <si>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</si>
  <si>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</si>
  <si>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</si>
  <si>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</si>
  <si>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</si>
  <si>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</si>
  <si>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</si>
  <si>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</si>
  <si>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</si>
  <si>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</si>
  <si>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</si>
  <si>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</si>
  <si>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</si>
  <si>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</si>
  <si>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</si>
  <si>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</si>
  <si>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</si>
  <si>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</si>
  <si>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</si>
  <si>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</si>
  <si>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</si>
  <si>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</si>
  <si>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</si>
  <si>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</si>
  <si>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</si>
  <si>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</si>
  <si>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</si>
  <si>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</si>
  <si>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</si>
  <si>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</si>
  <si>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</si>
  <si>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</si>
  <si>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</si>
  <si>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</si>
  <si>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</si>
  <si>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</si>
  <si>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</si>
  <si>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</si>
  <si>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</si>
  <si>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</si>
  <si>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</si>
  <si>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</si>
  <si>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</si>
  <si>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</si>
  <si>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</si>
  <si>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</si>
  <si>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</si>
  <si>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</si>
  <si>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</si>
  <si>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</si>
  <si>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</si>
  <si>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</si>
  <si>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</si>
  <si>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</si>
  <si>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</si>
  <si>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</si>
  <si>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</si>
  <si>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</si>
  <si>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</si>
  <si>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</si>
  <si>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</si>
  <si>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</si>
  <si>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</si>
  <si>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</si>
  <si>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</si>
  <si>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</si>
  <si>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</si>
  <si>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</si>
  <si>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</si>
  <si>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</si>
  <si>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</si>
  <si>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</si>
  <si>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</si>
  <si>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</si>
  <si>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</si>
  <si>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</si>
  <si>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</si>
  <si>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</si>
  <si>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</si>
  <si>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</si>
  <si>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</si>
  <si>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</si>
  <si>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</si>
  <si>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</si>
  <si>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</si>
  <si>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</si>
  <si>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</si>
  <si>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</si>
  <si>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</si>
  <si>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</si>
  <si>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</si>
  <si>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</si>
  <si>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</si>
  <si>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</si>
  <si>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</si>
  <si>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</si>
  <si>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</si>
  <si>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</si>
  <si>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</si>
  <si>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</si>
  <si>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</si>
  <si>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</si>
  <si>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</si>
  <si>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</si>
  <si>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</si>
  <si>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</si>
  <si>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</si>
  <si>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</si>
  <si>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</si>
  <si>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</si>
  <si>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</si>
  <si>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</si>
  <si>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</si>
  <si>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</si>
  <si>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</si>
  <si>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</si>
  <si>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</si>
  <si>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</si>
  <si>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</si>
  <si>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</si>
  <si>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</si>
  <si>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</si>
  <si>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</si>
  <si>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</si>
  <si>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</si>
  <si>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</si>
  <si>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</si>
  <si>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</si>
  <si>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</si>
  <si>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</si>
  <si>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</si>
  <si>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</si>
  <si>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</si>
  <si>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</si>
  <si>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</si>
  <si>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</si>
  <si>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</si>
  <si>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</si>
  <si>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</si>
  <si>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</si>
  <si>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</si>
  <si>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</si>
  <si>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</si>
  <si>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</si>
  <si>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</si>
  <si>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</si>
  <si>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</si>
  <si>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</si>
  <si>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</si>
  <si>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</si>
  <si>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</si>
  <si>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</si>
  <si>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</si>
  <si>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</si>
  <si>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</si>
  <si>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</si>
  <si>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</si>
  <si>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</si>
  <si>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</si>
  <si>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</si>
  <si>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</si>
  <si>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</si>
  <si>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</si>
  <si>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</si>
  <si>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</si>
  <si>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</si>
  <si>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</si>
  <si>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</si>
  <si>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</si>
  <si>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</si>
  <si>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</si>
  <si>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</si>
  <si>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</si>
  <si>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</si>
  <si>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</si>
  <si>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</si>
  <si>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</si>
  <si>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</si>
  <si>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</si>
  <si>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</si>
  <si>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</si>
  <si>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</si>
  <si>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</si>
  <si>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</si>
  <si>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</si>
  <si>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</si>
  <si>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</si>
  <si>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</si>
  <si>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</si>
  <si>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</si>
  <si>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</si>
  <si>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</si>
  <si>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</si>
  <si>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</si>
  <si>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</si>
  <si>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</si>
  <si>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</si>
  <si>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</si>
  <si>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</si>
  <si>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</si>
  <si>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</si>
  <si>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</si>
  <si>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</si>
  <si>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</si>
  <si>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</si>
  <si>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</si>
  <si>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</si>
  <si>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</si>
  <si>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</si>
  <si>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</si>
  <si>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</si>
  <si>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</si>
  <si>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</si>
  <si>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</si>
  <si>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</si>
  <si>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</si>
  <si>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</si>
  <si>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</si>
  <si>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</si>
  <si>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</si>
  <si>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</si>
  <si>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</si>
  <si>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</si>
  <si>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</si>
  <si>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</si>
  <si>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</si>
  <si>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</si>
  <si>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</si>
  <si>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</si>
  <si>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</si>
  <si>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</si>
  <si>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</si>
  <si>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</si>
  <si>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</si>
  <si>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</si>
  <si>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</si>
  <si>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</si>
  <si>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</si>
  <si>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</si>
  <si>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</si>
  <si>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</si>
  <si>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</si>
  <si>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</si>
  <si>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</si>
  <si>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</si>
  <si>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</si>
  <si>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</si>
  <si>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</si>
  <si>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</si>
  <si>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</si>
  <si>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</si>
  <si>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</si>
  <si>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</si>
  <si>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</si>
  <si>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</si>
  <si>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</si>
  <si>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</si>
  <si>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</si>
  <si>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</si>
  <si>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</si>
  <si>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</si>
  <si>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</si>
  <si>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</si>
  <si>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</si>
  <si>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</si>
  <si>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</si>
  <si>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</si>
  <si>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</si>
  <si>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</si>
  <si>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</si>
  <si>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</si>
  <si>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</si>
  <si>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</si>
  <si>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</si>
  <si>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</si>
  <si>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</si>
  <si>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</si>
  <si>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</si>
  <si>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</si>
  <si>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</si>
  <si>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</si>
  <si>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</si>
  <si>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</si>
  <si>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</si>
  <si>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</si>
  <si>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</si>
  <si>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</si>
  <si>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</si>
  <si>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</si>
  <si>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</si>
  <si>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</si>
  <si>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</si>
  <si>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</si>
  <si>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</si>
  <si>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</si>
  <si>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</si>
  <si>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</si>
  <si>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</si>
  <si>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</si>
  <si>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</si>
  <si>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</si>
  <si>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</si>
  <si>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</si>
  <si>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</si>
  <si>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</si>
  <si>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</si>
  <si>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</si>
  <si>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</si>
  <si>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</si>
  <si>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</si>
  <si>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</si>
  <si>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</si>
  <si>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</si>
  <si>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</si>
  <si>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</si>
  <si>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</si>
  <si>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</si>
  <si>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</si>
  <si>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</si>
  <si>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</si>
  <si>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</si>
  <si>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</si>
  <si>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</si>
  <si>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</si>
  <si>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</si>
  <si>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</si>
  <si>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</si>
  <si>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</si>
  <si>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</si>
  <si>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</si>
  <si>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</si>
  <si>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</si>
  <si>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</si>
  <si>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</si>
  <si>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</si>
  <si>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</si>
  <si>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</si>
  <si>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</si>
  <si>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</si>
  <si>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</si>
  <si>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</si>
  <si>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</si>
  <si>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</si>
  <si>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</si>
  <si>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</si>
  <si>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</si>
  <si>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</si>
  <si>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</si>
  <si>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</si>
  <si>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</si>
  <si>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</si>
  <si>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</si>
  <si>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</si>
  <si>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</si>
  <si>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</si>
  <si>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</si>
  <si>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</si>
  <si>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</si>
  <si>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</si>
  <si>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</si>
  <si>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</si>
  <si>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</si>
  <si>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</si>
  <si>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</si>
  <si>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</si>
  <si>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</si>
  <si>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</si>
  <si>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</si>
  <si>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</si>
  <si>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</si>
  <si>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</si>
  <si>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</si>
  <si>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</si>
  <si>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</si>
  <si>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</si>
  <si>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</si>
  <si>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</si>
  <si>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</si>
  <si>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</si>
  <si>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</si>
  <si>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</si>
  <si>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</si>
  <si>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</si>
  <si>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</si>
  <si>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</si>
  <si>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</si>
  <si>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</si>
  <si>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</si>
  <si>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</si>
  <si>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</si>
  <si>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</si>
  <si>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</si>
  <si>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</si>
  <si>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</si>
  <si>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</si>
  <si>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</si>
  <si>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</si>
  <si>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</si>
  <si>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</si>
  <si>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</si>
  <si>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</si>
  <si>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</si>
  <si>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</si>
  <si>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</si>
  <si>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</si>
  <si>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</si>
  <si>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</si>
  <si>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</si>
  <si>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</si>
  <si>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</si>
  <si>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</si>
  <si>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</si>
  <si>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</si>
  <si>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</si>
  <si>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</si>
  <si>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</si>
  <si>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</si>
  <si>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</si>
  <si>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</si>
  <si>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</si>
  <si>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</si>
  <si>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</si>
  <si>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</si>
  <si>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</si>
  <si>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</si>
  <si>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</si>
  <si>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</si>
  <si>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</si>
  <si>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</si>
  <si>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</si>
  <si>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</si>
  <si>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</si>
  <si>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</si>
  <si>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</si>
  <si>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</si>
  <si>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</si>
  <si>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</si>
  <si>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</si>
  <si>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</si>
  <si>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</si>
  <si>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</si>
  <si>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</si>
  <si>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</si>
  <si>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</si>
  <si>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</si>
  <si>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</si>
  <si>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</si>
  <si>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</si>
  <si>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</si>
  <si>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</si>
  <si>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</si>
  <si>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</si>
  <si>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</si>
  <si>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</si>
  <si>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</si>
  <si>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</si>
  <si>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</si>
  <si>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</si>
  <si>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</si>
  <si>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</si>
  <si>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</si>
  <si>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</si>
  <si>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</si>
  <si>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</si>
  <si>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</si>
  <si>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</si>
  <si>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</si>
  <si>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</si>
  <si>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</si>
  <si>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</si>
  <si>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</si>
  <si>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</si>
  <si>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</si>
  <si>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</si>
  <si>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</si>
  <si>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</si>
  <si>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</si>
  <si>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</si>
  <si>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</si>
  <si>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</si>
  <si>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</si>
  <si>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</si>
  <si>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</si>
  <si>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</si>
  <si>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</si>
  <si>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</si>
  <si>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</si>
  <si>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</si>
  <si>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</si>
  <si>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</si>
  <si>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</si>
  <si>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</si>
  <si>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</si>
  <si>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</si>
  <si>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</si>
  <si>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</si>
  <si>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</si>
  <si>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</si>
  <si>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</si>
  <si>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</si>
  <si>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</si>
  <si>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</si>
  <si>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</si>
  <si>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</si>
  <si>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</si>
  <si>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</si>
  <si>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</si>
  <si>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</si>
  <si>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</si>
  <si>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</si>
  <si>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</si>
  <si>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</si>
  <si>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</si>
  <si>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</si>
  <si>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</si>
  <si>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</si>
  <si>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</si>
  <si>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</si>
  <si>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</si>
  <si>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</si>
  <si>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</si>
  <si>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</si>
  <si>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</si>
  <si>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</si>
  <si>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</si>
  <si>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</si>
  <si>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</si>
  <si>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</si>
  <si>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</si>
  <si>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</si>
  <si>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</si>
  <si>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</si>
  <si>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</si>
  <si>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</si>
  <si>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</si>
  <si>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</si>
  <si>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</si>
  <si>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</si>
  <si>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</si>
  <si>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</si>
  <si>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</si>
  <si>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</si>
  <si>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</si>
  <si>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</si>
  <si>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</si>
  <si>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</si>
  <si>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</si>
  <si>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</si>
  <si>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</si>
  <si>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</si>
  <si>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</si>
  <si>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</si>
  <si>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</si>
  <si>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</si>
  <si>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</si>
  <si>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</si>
  <si>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</si>
  <si>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</si>
  <si>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</si>
  <si>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</si>
  <si>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</si>
  <si>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</si>
  <si>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</si>
  <si>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</si>
  <si>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</si>
  <si>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</si>
  <si>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</si>
  <si>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</si>
  <si>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</si>
  <si>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</si>
  <si>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</si>
  <si>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</si>
  <si>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</si>
  <si>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</si>
  <si>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</si>
  <si>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</si>
  <si>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</si>
  <si>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</si>
  <si>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</si>
  <si>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</si>
  <si>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</si>
  <si>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</si>
  <si>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</si>
  <si>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</si>
  <si>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</si>
  <si>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</si>
  <si>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</si>
  <si>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</si>
  <si>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</si>
  <si>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</si>
  <si>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</si>
  <si>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</si>
  <si>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</si>
  <si>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</si>
  <si>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</si>
  <si>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</si>
  <si>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</si>
  <si>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</si>
  <si>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</si>
  <si>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</si>
  <si>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</si>
  <si>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</si>
  <si>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</si>
  <si>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</si>
  <si>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</si>
  <si>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</si>
  <si>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</si>
  <si>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</si>
  <si>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</si>
  <si>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</si>
  <si>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</si>
  <si>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</si>
  <si>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</si>
  <si>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</si>
  <si>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</si>
  <si>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</si>
  <si>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</si>
  <si>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</si>
  <si>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</si>
  <si>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</si>
  <si>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</si>
  <si>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</si>
  <si>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</si>
  <si>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</si>
  <si>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</si>
  <si>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</si>
  <si>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</si>
  <si>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</si>
  <si>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</si>
  <si>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</si>
  <si>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</si>
  <si>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</si>
  <si>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</si>
  <si>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</si>
  <si>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</si>
  <si>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</si>
  <si>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</si>
  <si>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</si>
  <si>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</si>
  <si>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</si>
  <si>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</si>
  <si>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</si>
  <si>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</si>
  <si>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</si>
  <si>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</si>
  <si>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</si>
  <si>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</si>
  <si>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</si>
  <si>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</si>
  <si>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</si>
  <si>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</si>
  <si>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</si>
  <si>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</si>
  <si>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</si>
  <si>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</si>
  <si>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</si>
  <si>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</si>
  <si>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</si>
  <si>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</si>
  <si>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</si>
  <si>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</si>
  <si>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</si>
  <si>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</si>
  <si>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</si>
  <si>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</si>
  <si>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</si>
  <si>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</si>
  <si>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</si>
  <si>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</si>
  <si>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</si>
  <si>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</si>
  <si>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</si>
  <si>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</si>
  <si>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</si>
  <si>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</si>
  <si>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</si>
  <si>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</si>
  <si>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</si>
  <si>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</si>
  <si>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</si>
  <si>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</si>
  <si>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</si>
  <si>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</si>
  <si>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</si>
  <si>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</si>
  <si>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</si>
  <si>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</si>
  <si>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</si>
  <si>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</si>
  <si>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</si>
  <si>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</si>
  <si>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</si>
  <si>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</si>
  <si>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</si>
  <si>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</si>
  <si>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</si>
  <si>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</si>
  <si>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</si>
  <si>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</si>
  <si>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</si>
  <si>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</si>
  <si>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</si>
  <si>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</si>
  <si>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</si>
  <si>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</si>
  <si>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</si>
  <si>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</si>
  <si>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</si>
  <si>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</si>
  <si>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</si>
  <si>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</si>
  <si>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</si>
  <si>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</si>
  <si>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</si>
  <si>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</si>
  <si>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</si>
  <si>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</si>
  <si>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</si>
  <si>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</si>
  <si>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</si>
  <si>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</si>
  <si>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</si>
  <si>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</si>
  <si>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</si>
  <si>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</si>
  <si>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</si>
  <si>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</si>
  <si>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</si>
  <si>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</si>
  <si>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</si>
  <si>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</si>
  <si>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</si>
  <si>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</si>
  <si>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</si>
  <si>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</si>
  <si>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</si>
  <si>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</si>
  <si>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</si>
  <si>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</si>
  <si>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</si>
  <si>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</si>
  <si>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</si>
  <si>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</si>
  <si>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</si>
  <si>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</si>
  <si>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</si>
  <si>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</si>
  <si>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</si>
  <si>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</si>
  <si>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</si>
  <si>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</si>
  <si>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</si>
  <si>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</si>
  <si>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</si>
  <si>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</si>
  <si>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</si>
  <si>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</si>
  <si>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</si>
  <si>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</si>
  <si>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</si>
  <si>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</si>
  <si>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</si>
  <si>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</si>
  <si>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</si>
  <si>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</si>
  <si>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</si>
  <si>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</si>
  <si>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</si>
  <si>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</si>
  <si>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</si>
  <si>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</si>
  <si>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</si>
  <si>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</si>
  <si>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</si>
  <si>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</si>
  <si>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</si>
  <si>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</si>
  <si>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</si>
  <si>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</si>
  <si>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</si>
  <si>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</si>
  <si>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</si>
  <si>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</si>
  <si>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</si>
  <si>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</si>
  <si>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</si>
  <si>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</si>
  <si>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</si>
  <si>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</si>
  <si>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</si>
  <si>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</si>
  <si>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</si>
  <si>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</si>
  <si>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</si>
  <si>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</si>
  <si>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</si>
  <si>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</si>
  <si>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</si>
  <si>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</si>
  <si>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</si>
  <si>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</si>
  <si>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</si>
  <si>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</si>
  <si>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</si>
  <si>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</si>
  <si>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</si>
  <si>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</si>
  <si>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</si>
  <si>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</si>
  <si>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</si>
  <si>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</si>
  <si>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</si>
  <si>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</si>
  <si>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</si>
  <si>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</si>
  <si>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</si>
  <si>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</si>
  <si>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</si>
  <si>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</si>
  <si>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</si>
  <si>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</si>
  <si>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</si>
  <si>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</si>
  <si>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</si>
  <si>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</si>
  <si>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</si>
  <si>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</si>
  <si>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</si>
  <si>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</si>
  <si>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</si>
  <si>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</si>
  <si>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</si>
  <si>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</si>
  <si>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</si>
  <si>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</si>
  <si>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</si>
  <si>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</si>
  <si>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</si>
  <si>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</si>
  <si>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</si>
  <si>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</si>
  <si>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</si>
  <si>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</si>
  <si>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</si>
  <si>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</si>
  <si>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</si>
  <si>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</si>
  <si>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</si>
  <si>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</si>
  <si>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</si>
  <si>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</si>
  <si>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</si>
  <si>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</si>
  <si>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</si>
  <si>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</si>
  <si>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</si>
  <si>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</si>
  <si>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</si>
  <si>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</si>
  <si>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</si>
  <si>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</si>
  <si>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</si>
  <si>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</si>
  <si>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</si>
  <si>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</si>
  <si>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</si>
  <si>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</si>
  <si>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</si>
  <si>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</si>
  <si>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</si>
  <si>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</si>
  <si>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</si>
  <si>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</si>
  <si>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</si>
  <si>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</si>
  <si>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</si>
  <si>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</si>
  <si>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</si>
  <si>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</si>
  <si>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</si>
  <si>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</si>
  <si>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</si>
  <si>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</si>
  <si>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</si>
  <si>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</si>
  <si>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</si>
  <si>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</si>
  <si>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</si>
  <si>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</si>
  <si>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</si>
  <si>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</si>
  <si>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</si>
  <si>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</si>
  <si>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</si>
  <si>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</si>
  <si>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</si>
  <si>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</si>
  <si>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</si>
  <si>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</si>
  <si>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</si>
  <si>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</si>
  <si>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</si>
  <si>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</si>
  <si>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</si>
  <si>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</si>
  <si>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</si>
  <si>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</si>
  <si>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</si>
  <si>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</si>
  <si>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</si>
  <si>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</si>
  <si>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</si>
  <si>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</si>
  <si>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</si>
  <si>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</si>
  <si>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</si>
  <si>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</si>
  <si>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</si>
  <si>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</si>
  <si>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</si>
  <si>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</si>
  <si>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</si>
  <si>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</si>
  <si>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</si>
  <si>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</si>
  <si>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</si>
  <si>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</si>
  <si>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</si>
  <si>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</si>
  <si>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</si>
  <si>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</si>
  <si>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</si>
  <si>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</si>
  <si>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</si>
  <si>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</si>
  <si>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</si>
  <si>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</si>
  <si>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</si>
  <si>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</si>
  <si>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</si>
  <si>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</si>
  <si>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</si>
  <si>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</si>
  <si>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</si>
  <si>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</si>
  <si>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</si>
  <si>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</si>
  <si>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</si>
  <si>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</si>
  <si>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</si>
  <si>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</si>
  <si>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</si>
  <si>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</si>
  <si>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</si>
  <si>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</si>
  <si>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</si>
  <si>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</si>
  <si>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</si>
  <si>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</si>
  <si>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</si>
  <si>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</si>
  <si>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</si>
  <si>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</si>
  <si>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</si>
  <si>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</si>
  <si>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</si>
  <si>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</si>
  <si>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</si>
  <si>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</si>
  <si>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</si>
  <si>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</si>
  <si>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</si>
  <si>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</si>
  <si>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</si>
  <si>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</si>
  <si>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</si>
  <si>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</si>
  <si>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</si>
  <si>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</si>
  <si>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</si>
  <si>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</si>
  <si>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</si>
  <si>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</si>
  <si>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</si>
  <si>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</si>
  <si>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</si>
  <si>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</si>
  <si>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</si>
  <si>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</si>
  <si>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</si>
  <si>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</si>
  <si>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</si>
  <si>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</si>
  <si>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</si>
  <si>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</si>
  <si>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</si>
  <si>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</si>
  <si>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</si>
  <si>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</si>
  <si>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</si>
  <si>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</si>
  <si>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</si>
  <si>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</si>
  <si>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</si>
  <si>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</si>
  <si>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</si>
  <si>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</si>
  <si>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</si>
  <si>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</si>
  <si>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</si>
  <si>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</si>
  <si>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</si>
  <si>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</si>
  <si>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</si>
  <si>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</si>
  <si>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</si>
  <si>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</si>
  <si>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</si>
  <si>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</si>
  <si>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</si>
  <si>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</si>
  <si>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</si>
  <si>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</si>
  <si>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</si>
  <si>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</si>
  <si>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</si>
  <si>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</si>
  <si>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</si>
  <si>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</si>
  <si>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</si>
  <si>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</si>
  <si>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</si>
  <si>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</si>
  <si>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</si>
  <si>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</si>
  <si>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</si>
  <si>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</si>
  <si>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</si>
  <si>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</si>
  <si>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</si>
  <si>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</si>
  <si>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</si>
  <si>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</si>
  <si>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</si>
  <si>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</si>
  <si>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</si>
  <si>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</si>
  <si>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</si>
  <si>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</si>
  <si>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</si>
  <si>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</si>
  <si>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</si>
  <si>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</si>
  <si>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</si>
  <si>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</si>
  <si>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</si>
  <si>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</si>
  <si>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</si>
  <si>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</si>
  <si>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</si>
  <si>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</si>
  <si>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</si>
  <si>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</si>
  <si>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</si>
  <si>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</si>
  <si>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</si>
  <si>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</si>
  <si>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</si>
  <si>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</si>
  <si>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</si>
  <si>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</si>
  <si>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</si>
  <si>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</si>
  <si>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</si>
  <si>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</si>
  <si>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</si>
  <si>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</si>
  <si>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</si>
  <si>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</si>
  <si>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</si>
  <si>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</si>
  <si>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</si>
  <si>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</si>
  <si>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</si>
  <si>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</si>
  <si>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</si>
  <si>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</si>
  <si>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</si>
  <si>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</si>
  <si>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</si>
  <si>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</si>
  <si>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</si>
  <si>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</si>
  <si>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</si>
  <si>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</si>
  <si>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</si>
  <si>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</si>
  <si>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</si>
  <si>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</si>
  <si>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</si>
  <si>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</si>
  <si>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</si>
  <si>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</si>
  <si>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</si>
  <si>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</si>
  <si>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</si>
  <si>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</si>
  <si>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</si>
  <si>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</si>
  <si>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</si>
  <si>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</si>
  <si>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</si>
  <si>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</si>
  <si>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</si>
  <si>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</si>
  <si>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</si>
  <si>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</si>
  <si>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</si>
  <si>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</si>
  <si>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</si>
  <si>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</si>
  <si>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</si>
  <si>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</si>
  <si>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</si>
  <si>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</si>
  <si>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</si>
  <si>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</si>
  <si>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</si>
  <si>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</si>
  <si>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</si>
  <si>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</si>
  <si>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</si>
  <si>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</si>
  <si>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</si>
  <si>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</si>
  <si>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</si>
  <si>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</si>
  <si>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</si>
  <si>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</si>
  <si>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</si>
  <si>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</si>
  <si>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</si>
  <si>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</si>
  <si>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</si>
  <si>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</si>
  <si>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</si>
  <si>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</si>
  <si>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</si>
  <si>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</si>
  <si>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</si>
  <si>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</si>
  <si>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</si>
  <si>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</si>
  <si>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</si>
  <si>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</si>
  <si>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</si>
  <si>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</si>
  <si>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</si>
  <si>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</si>
  <si>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</si>
  <si>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</si>
  <si>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</si>
  <si>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</si>
  <si>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</si>
  <si>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</si>
  <si>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</si>
  <si>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</si>
  <si>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</si>
  <si>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</si>
  <si>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</si>
  <si>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</si>
  <si>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</si>
  <si>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</si>
  <si>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</si>
  <si>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</si>
  <si>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</si>
  <si>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</si>
  <si>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</si>
  <si>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</si>
  <si>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</si>
  <si>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</si>
  <si>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</si>
  <si>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</si>
  <si>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</si>
  <si>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</si>
  <si>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</si>
  <si>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</si>
  <si>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</si>
  <si>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</si>
  <si>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</si>
  <si>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</si>
  <si>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</si>
  <si>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</si>
  <si>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</si>
  <si>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</si>
  <si>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</si>
  <si>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</si>
  <si>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</si>
  <si>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</si>
  <si>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</si>
  <si>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</si>
  <si>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</si>
  <si>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</si>
  <si>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</si>
  <si>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</si>
  <si>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</si>
  <si>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</si>
  <si>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</si>
  <si>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</si>
  <si>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</si>
  <si>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</si>
  <si>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</si>
  <si>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</si>
  <si>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</si>
  <si>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</si>
  <si>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</si>
  <si>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</si>
  <si>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</si>
  <si>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</si>
  <si>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</si>
  <si>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</si>
  <si>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</si>
  <si>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</si>
  <si>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</si>
  <si>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</si>
  <si>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</si>
  <si>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</si>
  <si>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</si>
  <si>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</si>
  <si>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</si>
  <si>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</si>
  <si>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</si>
  <si>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</si>
  <si>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</si>
  <si>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</si>
  <si>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</si>
  <si>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</si>
  <si>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</si>
  <si>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</si>
  <si>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</si>
  <si>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</si>
  <si>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</si>
  <si>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</si>
  <si>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</si>
  <si>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</si>
  <si>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</si>
  <si>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</si>
  <si>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</si>
  <si>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</si>
  <si>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</si>
  <si>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</si>
  <si>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</si>
  <si>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</si>
  <si>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</si>
  <si>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</si>
  <si>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</si>
  <si>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</si>
  <si>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</si>
  <si>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</si>
  <si>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</si>
  <si>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</si>
  <si>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</si>
  <si>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</si>
  <si>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</si>
  <si>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</si>
  <si>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</si>
  <si>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</si>
  <si>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</si>
  <si>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</si>
  <si>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</si>
  <si>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</si>
  <si>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</si>
  <si>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</si>
  <si>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</si>
  <si>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</si>
  <si>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</si>
  <si>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</si>
  <si>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</si>
  <si>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</si>
  <si>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</si>
  <si>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</si>
  <si>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</si>
  <si>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</si>
  <si>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</si>
  <si>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</si>
  <si>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</si>
  <si>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</si>
  <si>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</si>
  <si>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</si>
  <si>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</si>
  <si>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</si>
  <si>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</si>
  <si>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</si>
  <si>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</si>
  <si>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</si>
  <si>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</si>
  <si>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</si>
  <si>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</si>
  <si>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</si>
  <si>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</si>
  <si>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</si>
  <si>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</si>
  <si>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</si>
  <si>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</si>
  <si>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</si>
  <si>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</si>
  <si>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</si>
  <si>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</si>
  <si>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</si>
  <si>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</si>
  <si>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</si>
  <si>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</si>
  <si>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</si>
  <si>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</si>
  <si>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</si>
  <si>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</si>
  <si>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</si>
  <si>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</si>
  <si>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</si>
  <si>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</si>
  <si>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</si>
  <si>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</si>
  <si>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</si>
  <si>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</si>
  <si>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</si>
  <si>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</si>
  <si>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</si>
  <si>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</si>
  <si>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</si>
  <si>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</si>
  <si>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</si>
  <si>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</si>
  <si>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</si>
  <si>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</si>
  <si>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</si>
  <si>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</si>
  <si>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</si>
  <si>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</si>
  <si>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</si>
  <si>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</si>
  <si>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</si>
  <si>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</si>
  <si>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</si>
  <si>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</si>
  <si>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</si>
  <si>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</si>
  <si>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</si>
  <si>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</si>
  <si>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</si>
  <si>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</si>
  <si>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</si>
  <si>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</si>
  <si>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</si>
  <si>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</si>
  <si>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</si>
  <si>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</si>
  <si>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</si>
  <si>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</si>
  <si>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</si>
  <si>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</si>
  <si>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</si>
  <si>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</si>
  <si>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</si>
  <si>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</si>
  <si>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</si>
  <si>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</si>
  <si>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</si>
  <si>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</si>
  <si>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</si>
  <si>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</si>
  <si>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</si>
  <si>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</si>
  <si>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</si>
  <si>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</si>
  <si>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</si>
  <si>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</si>
  <si>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</si>
  <si>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</si>
  <si>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</si>
  <si>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</si>
  <si>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</si>
  <si>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</si>
  <si>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</si>
  <si>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</si>
  <si>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</si>
  <si>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</si>
  <si>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</si>
  <si>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</si>
  <si>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</si>
  <si>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</si>
  <si>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</si>
  <si>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</si>
  <si>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</si>
  <si>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</si>
  <si>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</si>
  <si>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</si>
  <si>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</si>
  <si>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</si>
  <si>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</si>
  <si>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</si>
  <si>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</si>
  <si>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</si>
  <si>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</si>
  <si>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</si>
  <si>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</si>
  <si>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</si>
  <si>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</si>
  <si>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</si>
  <si>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</si>
  <si>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</si>
  <si>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</si>
  <si>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</si>
  <si>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</si>
  <si>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</si>
  <si>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</si>
  <si>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</si>
  <si>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</si>
  <si>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</si>
  <si>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</si>
  <si>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</si>
  <si>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</si>
  <si>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</si>
  <si>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</si>
  <si>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</si>
  <si>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</si>
  <si>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</si>
  <si>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</si>
  <si>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</si>
  <si>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</si>
  <si>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</si>
  <si>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</si>
  <si>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</si>
  <si>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</si>
  <si>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</si>
  <si>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</si>
  <si>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</si>
  <si>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</si>
  <si>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</si>
  <si>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</si>
  <si>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</si>
  <si>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</si>
  <si>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</si>
  <si>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</si>
  <si>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</si>
  <si>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</si>
  <si>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</si>
  <si>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</si>
  <si>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</si>
  <si>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</si>
  <si>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</si>
  <si>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</si>
  <si>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</si>
  <si>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</si>
  <si>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</si>
  <si>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</si>
  <si>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</si>
  <si>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</si>
  <si>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</si>
  <si>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</si>
  <si>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</si>
  <si>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</si>
  <si>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</si>
  <si>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</si>
  <si>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</si>
  <si>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</si>
  <si>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</si>
  <si>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</si>
  <si>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</si>
  <si>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</si>
  <si>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</si>
  <si>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</si>
  <si>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</si>
  <si>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</si>
  <si>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</si>
  <si>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</si>
  <si>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</si>
  <si>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</si>
  <si>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</si>
  <si>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</si>
  <si>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</si>
  <si>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</si>
  <si>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</si>
  <si>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</si>
  <si>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</si>
  <si>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</si>
  <si>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</si>
  <si>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</si>
  <si>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</si>
  <si>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</si>
  <si>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</si>
  <si>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</si>
  <si>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</si>
  <si>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</si>
  <si>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</si>
  <si>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</si>
  <si>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</si>
  <si>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</si>
  <si>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</si>
  <si>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</si>
  <si>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</si>
  <si>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</si>
  <si>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</si>
  <si>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</si>
  <si>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</si>
  <si>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</si>
  <si>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</si>
  <si>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</si>
  <si>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</si>
  <si>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</si>
  <si>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</si>
  <si>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</si>
  <si>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</si>
  <si>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</si>
  <si>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</si>
  <si>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</si>
  <si>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</si>
  <si>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</si>
  <si>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</si>
  <si>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</si>
  <si>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</si>
  <si>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</si>
  <si>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</si>
  <si>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</si>
  <si>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</si>
  <si>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</si>
  <si>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</si>
  <si>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</si>
  <si>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</si>
  <si>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</si>
  <si>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</si>
  <si>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</si>
  <si>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</si>
  <si>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</si>
  <si>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</si>
  <si>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</si>
  <si>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</si>
  <si>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</si>
  <si>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</si>
  <si>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</si>
  <si>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</si>
  <si>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</si>
  <si>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</si>
  <si>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</si>
  <si>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</si>
  <si>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</si>
  <si>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</si>
  <si>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</si>
  <si>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</si>
  <si>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</si>
  <si>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</si>
  <si>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</si>
  <si>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</si>
  <si>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</si>
  <si>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</si>
  <si>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</si>
  <si>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</si>
  <si>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</si>
  <si>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</si>
  <si>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</si>
  <si>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</si>
  <si>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</si>
  <si>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</si>
  <si>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</si>
  <si>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</si>
  <si>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</si>
  <si>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</si>
  <si>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</si>
  <si>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</si>
  <si>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</si>
  <si>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</si>
  <si>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</si>
  <si>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</si>
  <si>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</si>
  <si>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</si>
  <si>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</si>
  <si>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</si>
  <si>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</si>
  <si>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</si>
  <si>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</si>
  <si>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</si>
  <si>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</si>
  <si>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</si>
  <si>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</si>
  <si>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</si>
  <si>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</si>
  <si>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</si>
  <si>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</si>
  <si>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</si>
  <si>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</si>
  <si>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</si>
  <si>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</si>
  <si>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</si>
  <si>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</si>
  <si>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</si>
  <si>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</si>
  <si>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</si>
  <si>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</si>
  <si>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</si>
  <si>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</si>
  <si>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</si>
  <si>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</si>
  <si>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</si>
  <si>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</si>
  <si>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</si>
  <si>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</si>
  <si>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</si>
  <si>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</si>
  <si>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</si>
  <si>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</si>
  <si>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</si>
  <si>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</si>
  <si>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</si>
  <si>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</si>
  <si>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</si>
  <si>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</si>
  <si>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</si>
  <si>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</si>
  <si>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</si>
  <si>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</si>
  <si>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</si>
  <si>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</si>
  <si>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</si>
  <si>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</si>
  <si>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</si>
  <si>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</si>
  <si>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</si>
  <si>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</si>
  <si>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</si>
  <si>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</si>
  <si>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</si>
  <si>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</si>
  <si>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</si>
  <si>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</si>
  <si>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</si>
  <si>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</si>
  <si>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</si>
  <si>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</si>
  <si>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</si>
  <si>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</si>
  <si>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</si>
  <si>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</si>
  <si>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</si>
  <si>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</si>
  <si>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</si>
  <si>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</si>
  <si>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</si>
  <si>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</si>
  <si>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</si>
  <si>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</si>
  <si>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</si>
  <si>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</si>
  <si>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</si>
  <si>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</si>
  <si>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</si>
  <si>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</si>
  <si>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</si>
  <si>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</si>
  <si>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</si>
  <si>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</si>
  <si>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</si>
  <si>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</si>
  <si>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</si>
  <si>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</si>
  <si>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</si>
  <si>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</si>
  <si>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</si>
  <si>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</si>
  <si>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</si>
  <si>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</si>
  <si>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</si>
  <si>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</si>
  <si>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</si>
  <si>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</si>
  <si>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</si>
  <si>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</si>
  <si>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</si>
  <si>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</si>
  <si>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</si>
  <si>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</si>
  <si>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</si>
  <si>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</si>
  <si>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</si>
  <si>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</si>
  <si>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</si>
  <si>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</si>
  <si>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</si>
  <si>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</si>
  <si>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</si>
  <si>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</si>
  <si>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</si>
  <si>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</si>
  <si>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</si>
  <si>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</si>
  <si>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</si>
  <si>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</si>
  <si>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</si>
  <si>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</si>
  <si>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</si>
  <si>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</si>
  <si>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</si>
  <si>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</si>
  <si>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</si>
  <si>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</si>
  <si>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</si>
  <si>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</si>
  <si>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</si>
  <si>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</si>
  <si>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</si>
  <si>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</si>
  <si>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</si>
  <si>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</si>
  <si>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</si>
  <si>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</si>
  <si>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</si>
  <si>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</si>
  <si>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</si>
  <si>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</si>
  <si>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</si>
  <si>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</si>
  <si>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</si>
  <si>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</si>
  <si>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</si>
  <si>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</si>
  <si>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</si>
  <si>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</si>
  <si>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</si>
  <si>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</si>
  <si>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</si>
  <si>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</si>
  <si>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</si>
  <si>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</si>
  <si>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</si>
  <si>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</si>
  <si>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</si>
  <si>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</si>
  <si>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</si>
  <si>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</si>
  <si>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</si>
  <si>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</si>
  <si>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</si>
  <si>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</si>
  <si>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</si>
  <si>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</si>
  <si>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</si>
  <si>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</si>
  <si>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</si>
  <si>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</si>
  <si>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</si>
  <si>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</si>
  <si>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</si>
  <si>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</si>
  <si>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</si>
  <si>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</si>
  <si>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</si>
  <si>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</si>
  <si>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</si>
  <si>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</si>
  <si>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</si>
  <si>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</si>
  <si>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</si>
  <si>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</si>
  <si>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</si>
  <si>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</si>
  <si>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</si>
  <si>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</si>
  <si>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</si>
  <si>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</si>
  <si>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</si>
  <si>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</si>
  <si>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</si>
  <si>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</si>
  <si>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</si>
  <si>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</si>
  <si>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</si>
  <si>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</si>
  <si>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</si>
  <si>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</si>
  <si>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</si>
  <si>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</si>
  <si>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</si>
  <si>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</si>
  <si>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</si>
  <si>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</si>
  <si>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</si>
  <si>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</si>
  <si>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</si>
  <si>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</si>
  <si>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</si>
  <si>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</si>
  <si>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</si>
  <si>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</si>
  <si>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</si>
  <si>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</si>
  <si>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</si>
  <si>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</si>
  <si>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</si>
  <si>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</si>
  <si>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</si>
  <si>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</si>
  <si>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</si>
  <si>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</si>
  <si>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</si>
  <si>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</si>
  <si>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</si>
  <si>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</si>
  <si>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</si>
  <si>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</si>
  <si>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</si>
  <si>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</si>
  <si>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</si>
  <si>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</si>
  <si>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</si>
  <si>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</si>
  <si>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</si>
  <si>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</si>
  <si>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</si>
  <si>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</si>
  <si>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</si>
  <si>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</si>
  <si>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</si>
  <si>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</si>
  <si>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</si>
  <si>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</si>
  <si>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</si>
  <si>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</si>
  <si>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</si>
  <si>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</si>
  <si>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</si>
  <si>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</si>
  <si>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</si>
  <si>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</si>
  <si>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</si>
  <si>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</si>
  <si>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</si>
  <si>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</si>
  <si>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</si>
  <si>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</si>
  <si>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</si>
  <si>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</si>
  <si>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</si>
  <si>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</si>
  <si>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</si>
  <si>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</si>
  <si>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</si>
  <si>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</si>
  <si>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</si>
  <si>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</si>
  <si>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</si>
  <si>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</si>
  <si>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</si>
  <si>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</si>
  <si>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</si>
  <si>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</si>
  <si>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</si>
  <si>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</si>
  <si>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</si>
  <si>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</si>
  <si>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</si>
  <si>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</si>
  <si>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</si>
  <si>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</si>
  <si>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</si>
  <si>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</si>
  <si>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</si>
  <si>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</si>
  <si>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</si>
  <si>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</si>
  <si>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</si>
  <si>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</si>
  <si>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</si>
  <si>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</si>
  <si>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</si>
  <si>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</si>
  <si>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</si>
  <si>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</si>
  <si>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</si>
  <si>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</si>
  <si>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</si>
  <si>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</si>
  <si>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</si>
  <si>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</si>
  <si>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</si>
  <si>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</si>
  <si>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</si>
  <si>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</si>
  <si>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</si>
  <si>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</si>
  <si>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</si>
  <si>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</si>
  <si>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</si>
  <si>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</si>
  <si>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</si>
  <si>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</si>
  <si>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</si>
  <si>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</si>
  <si>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</si>
  <si>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</si>
  <si>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</si>
  <si>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</si>
  <si>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</si>
  <si>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</si>
  <si>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</si>
  <si>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</si>
  <si>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</si>
  <si>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</si>
  <si>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</si>
  <si>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</si>
  <si>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</si>
  <si>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</si>
  <si>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</si>
  <si>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</si>
  <si>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</si>
  <si>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</si>
  <si>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</si>
  <si>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</si>
  <si>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</si>
  <si>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</si>
  <si>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</si>
  <si>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</si>
  <si>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</si>
  <si>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</si>
  <si>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</si>
  <si>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</si>
  <si>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</si>
  <si>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</si>
  <si>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</si>
  <si>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</si>
  <si>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</si>
  <si>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</si>
  <si>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</si>
  <si>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</si>
  <si>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</si>
  <si>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</si>
  <si>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</si>
  <si>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</si>
  <si>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</si>
  <si>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</si>
  <si>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</si>
  <si>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</si>
  <si>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</si>
  <si>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</si>
  <si>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</si>
  <si>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</si>
  <si>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</si>
  <si>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</si>
  <si>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</si>
  <si>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</si>
  <si>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</si>
  <si>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</si>
  <si>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</si>
  <si>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</si>
  <si>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</si>
  <si>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</si>
  <si>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</si>
  <si>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</si>
  <si>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</si>
  <si>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</si>
  <si>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</si>
  <si>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</si>
  <si>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</si>
  <si>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</si>
  <si>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</si>
  <si>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</si>
  <si>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</si>
  <si>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</si>
  <si>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</si>
  <si>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</si>
  <si>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</si>
  <si>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</si>
  <si>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</si>
  <si>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</si>
  <si>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</si>
  <si>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</si>
  <si>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</si>
  <si>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</si>
  <si>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</si>
  <si>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</si>
  <si>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</si>
  <si>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</si>
  <si>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</si>
  <si>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</si>
  <si>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</si>
  <si>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</si>
  <si>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</si>
  <si>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</si>
  <si>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</si>
  <si>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</si>
  <si>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</si>
  <si>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</si>
  <si>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</si>
  <si>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</si>
  <si>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</si>
  <si>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</si>
  <si>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</si>
  <si>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</si>
  <si>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</si>
  <si>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</si>
  <si>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</si>
  <si>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</si>
  <si>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</si>
  <si>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</si>
  <si>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</si>
  <si>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</si>
  <si>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</si>
  <si>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</si>
  <si>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</si>
  <si>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</si>
  <si>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</si>
  <si>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</si>
  <si>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</si>
  <si>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</si>
  <si>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</si>
  <si>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</si>
  <si>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</si>
  <si>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</si>
  <si>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</si>
  <si>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</si>
  <si>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</si>
  <si>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</si>
  <si>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</si>
  <si>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</si>
  <si>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</si>
  <si>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</si>
  <si>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</si>
  <si>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</si>
  <si>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</si>
  <si>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</si>
  <si>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</si>
  <si>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</si>
  <si>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</si>
  <si>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</si>
  <si>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</si>
  <si>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</si>
  <si>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</si>
  <si>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</si>
  <si>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</si>
  <si>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</si>
  <si>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</si>
  <si>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</si>
  <si>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</si>
  <si>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</si>
  <si>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</si>
  <si>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</si>
  <si>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</si>
  <si>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</si>
  <si>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</si>
  <si>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</si>
  <si>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</si>
  <si>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</si>
  <si>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</si>
  <si>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</si>
  <si>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</si>
  <si>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</si>
  <si>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</si>
  <si>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</si>
  <si>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</si>
  <si>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</si>
  <si>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</si>
  <si>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</si>
  <si>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</si>
  <si>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</si>
  <si>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</si>
  <si>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</si>
  <si>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</si>
  <si>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</si>
  <si>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</si>
  <si>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</si>
  <si>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</si>
  <si>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</si>
  <si>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</si>
  <si>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</si>
  <si>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</si>
  <si>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</si>
  <si>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</si>
  <si>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</si>
  <si>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</si>
  <si>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</si>
  <si>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</si>
  <si>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</si>
  <si>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</si>
  <si>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</si>
  <si>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</si>
  <si>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</si>
  <si>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</si>
  <si>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</si>
  <si>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</si>
  <si>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</si>
  <si>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</si>
  <si>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</si>
  <si>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</si>
  <si>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</si>
  <si>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</si>
  <si>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</si>
  <si>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</si>
  <si>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</si>
  <si>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</si>
  <si>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</si>
  <si>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</si>
  <si>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</si>
  <si>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</si>
  <si>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</si>
  <si>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</si>
  <si>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</si>
  <si>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</si>
  <si>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</si>
  <si>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</si>
  <si>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</si>
  <si>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</si>
  <si>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</si>
  <si>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</si>
  <si>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</si>
  <si>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</si>
  <si>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</si>
  <si>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</si>
  <si>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</si>
  <si>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</si>
  <si>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</si>
  <si>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</si>
  <si>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</si>
  <si>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</si>
  <si>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</si>
  <si>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</si>
  <si>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</si>
  <si>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</si>
  <si>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</si>
  <si>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</si>
  <si>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</si>
  <si>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</si>
  <si>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</si>
  <si>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</si>
  <si>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</si>
  <si>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</si>
  <si>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</si>
  <si>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</si>
  <si>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</si>
  <si>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</si>
  <si>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</si>
  <si>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</si>
  <si>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</si>
  <si>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</si>
  <si>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</si>
  <si>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</si>
  <si>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</si>
  <si>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</si>
  <si>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</si>
  <si>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</si>
  <si>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</si>
  <si>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</si>
  <si>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</si>
  <si>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</si>
  <si>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</si>
  <si>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</si>
  <si>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</si>
  <si>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</si>
  <si>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</si>
  <si>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</si>
  <si>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</si>
  <si>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</si>
  <si>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</si>
  <si>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</si>
  <si>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</si>
  <si>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</si>
  <si>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</si>
  <si>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</si>
  <si>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</si>
  <si>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</si>
  <si>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</si>
  <si>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</si>
  <si>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</si>
  <si>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</si>
  <si>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</si>
  <si>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</si>
  <si>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</si>
  <si>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</si>
  <si>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</si>
  <si>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</si>
  <si>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</si>
  <si>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</si>
  <si>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</si>
  <si>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</si>
  <si>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</si>
  <si>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</si>
  <si>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</si>
  <si>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</si>
  <si>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</si>
  <si>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</si>
  <si>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</si>
  <si>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</si>
  <si>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</si>
  <si>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</si>
  <si>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</si>
  <si>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</si>
  <si>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</si>
  <si>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</si>
  <si>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</si>
  <si>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</si>
  <si>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</si>
  <si>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</si>
  <si>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</si>
  <si>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</si>
  <si>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</si>
  <si>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</si>
  <si>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</si>
  <si>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</si>
  <si>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</si>
  <si>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</si>
  <si>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</si>
  <si>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</si>
  <si>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</si>
  <si>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</si>
  <si>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</si>
  <si>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</si>
  <si>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</si>
  <si>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</si>
  <si>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</si>
  <si>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</si>
  <si>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</si>
  <si>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</si>
  <si>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</si>
  <si>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</si>
  <si>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</si>
  <si>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</si>
  <si>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</si>
  <si>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</si>
  <si>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</si>
  <si>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</si>
  <si>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</si>
  <si>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</si>
  <si>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</si>
  <si>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</si>
  <si>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</si>
  <si>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</si>
  <si>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</si>
  <si>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</si>
  <si>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</si>
  <si>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</si>
  <si>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</si>
  <si>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</si>
  <si>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</si>
  <si>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</si>
  <si>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</si>
  <si>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</si>
  <si>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</si>
  <si>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</si>
  <si>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</si>
  <si>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</si>
  <si>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</si>
  <si>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</si>
  <si>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</si>
  <si>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</si>
  <si>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</si>
  <si>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</si>
  <si>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</si>
  <si>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</si>
  <si>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</si>
  <si>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</si>
  <si>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</si>
  <si>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</si>
  <si>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</si>
  <si>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</si>
  <si>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</si>
  <si>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</si>
  <si>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</si>
  <si>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</si>
  <si>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</si>
  <si>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</si>
  <si>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</si>
  <si>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</si>
  <si>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</si>
  <si>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</si>
  <si>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</si>
  <si>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</si>
  <si>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</si>
  <si>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</si>
  <si>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</si>
  <si>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</si>
  <si>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</si>
  <si>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</si>
  <si>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</si>
  <si>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</si>
  <si>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</si>
  <si>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</si>
  <si>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</si>
  <si>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</si>
  <si>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</si>
  <si>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</si>
  <si>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</si>
  <si>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</si>
  <si>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</si>
  <si>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</si>
  <si>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</si>
  <si>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</si>
  <si>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</si>
  <si>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</si>
  <si>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</si>
  <si>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</si>
  <si>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</si>
  <si>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</si>
  <si>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</si>
  <si>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</si>
  <si>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</si>
  <si>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</si>
  <si>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</si>
  <si>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</si>
  <si>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</si>
  <si>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</si>
  <si>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</si>
  <si>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</si>
  <si>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</si>
  <si>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</si>
  <si>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</si>
  <si>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</si>
  <si>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</si>
  <si>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</si>
  <si>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</si>
  <si>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</si>
  <si>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</si>
  <si>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</si>
  <si>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</si>
  <si>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</si>
  <si>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</si>
  <si>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</si>
  <si>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</si>
  <si>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</si>
  <si>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</si>
  <si>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</si>
  <si>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</si>
  <si>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</si>
  <si>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</si>
  <si>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</si>
  <si>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</si>
  <si>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</si>
  <si>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</si>
  <si>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</si>
  <si>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</si>
  <si>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</si>
  <si>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</si>
  <si>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</si>
  <si>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</si>
  <si>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</si>
  <si>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</si>
  <si>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</si>
  <si>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</si>
  <si>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</si>
  <si>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</si>
  <si>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</si>
  <si>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</si>
  <si>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</si>
  <si>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</si>
  <si>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</si>
  <si>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</si>
  <si>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</si>
  <si>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</si>
  <si>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</si>
  <si>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</si>
  <si>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</si>
  <si>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</si>
  <si>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</si>
  <si>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</si>
  <si>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</si>
  <si>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</si>
  <si>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</si>
  <si>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</si>
  <si>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</si>
  <si>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</si>
  <si>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</si>
  <si>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</si>
  <si>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</si>
  <si>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</si>
  <si>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</si>
  <si>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</si>
  <si>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</si>
  <si>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</si>
  <si>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</si>
  <si>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</si>
  <si>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</si>
  <si>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</si>
  <si>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</si>
  <si>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</si>
  <si>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</si>
  <si>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</si>
  <si>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</si>
  <si>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</si>
  <si>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</si>
  <si>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</si>
  <si>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</si>
  <si>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</si>
  <si>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</si>
  <si>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</si>
  <si>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</si>
  <si>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</si>
  <si>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</si>
  <si>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</si>
  <si>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</si>
  <si>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</si>
  <si>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</si>
  <si>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</si>
  <si>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</si>
  <si>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</si>
  <si>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</si>
  <si>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</si>
  <si>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</si>
  <si>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</si>
  <si>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</si>
  <si>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</si>
  <si>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</si>
  <si>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</si>
  <si>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</si>
  <si>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</si>
  <si>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</si>
  <si>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</si>
  <si>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</si>
  <si>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</si>
  <si>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</si>
  <si>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</si>
  <si>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</si>
  <si>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</si>
  <si>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</si>
  <si>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</si>
  <si>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</si>
  <si>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</si>
  <si>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</si>
  <si>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</si>
  <si>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</si>
  <si>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</si>
  <si>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</si>
  <si>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</si>
  <si>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</si>
  <si>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</si>
  <si>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</si>
  <si>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</si>
  <si>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</si>
  <si>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</si>
  <si>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</si>
  <si>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</si>
  <si>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</si>
  <si>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</si>
  <si>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</si>
  <si>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</si>
  <si>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</si>
  <si>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</si>
  <si>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</si>
  <si>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</si>
  <si>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</si>
  <si>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</si>
  <si>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</si>
  <si>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</si>
  <si>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</si>
  <si>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</si>
  <si>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</si>
  <si>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</si>
  <si>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</si>
  <si>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</si>
  <si>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</si>
  <si>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</si>
  <si>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</si>
  <si>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</si>
  <si>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</si>
  <si>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</si>
  <si>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</si>
  <si>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</si>
  <si>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</si>
  <si>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</si>
  <si>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</si>
  <si>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</si>
  <si>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</si>
  <si>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</si>
  <si>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</si>
  <si>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</si>
  <si>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</si>
  <si>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</si>
  <si>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</si>
  <si>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</si>
  <si>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</si>
  <si>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</si>
  <si>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</si>
  <si>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</si>
  <si>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</si>
  <si>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</si>
  <si>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</si>
  <si>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</si>
  <si>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</si>
  <si>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</si>
  <si>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</si>
  <si>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</si>
  <si>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</si>
  <si>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</si>
  <si>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</si>
  <si>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</si>
  <si>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</si>
  <si>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</si>
  <si>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</si>
  <si>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</si>
  <si>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</si>
  <si>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</si>
  <si>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</si>
  <si>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</si>
  <si>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</si>
  <si>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</si>
  <si>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</si>
  <si>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</si>
  <si>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</si>
  <si>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</si>
  <si>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</si>
  <si>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</si>
  <si>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</si>
  <si>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</si>
  <si>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</si>
  <si>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</si>
  <si>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</si>
  <si>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</si>
  <si>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</si>
  <si>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</si>
  <si>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</si>
  <si>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</si>
  <si>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</si>
  <si>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</si>
  <si>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</si>
  <si>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</si>
  <si>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</si>
  <si>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</si>
  <si>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</si>
  <si>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</si>
  <si>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</si>
  <si>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</si>
  <si>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</si>
  <si>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</si>
  <si>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</si>
  <si>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</si>
  <si>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</si>
  <si>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</si>
  <si>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</si>
  <si>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</si>
  <si>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</si>
  <si>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</si>
  <si>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</si>
  <si>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</si>
  <si>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</si>
  <si>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</si>
  <si>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</si>
  <si>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</si>
  <si>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</si>
  <si>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</si>
  <si>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</si>
  <si>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</si>
  <si>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</si>
  <si>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</si>
  <si>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</si>
  <si>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</si>
  <si>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</si>
  <si>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</si>
  <si>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</si>
  <si>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</si>
  <si>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</si>
  <si>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</si>
  <si>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</si>
  <si>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</si>
  <si>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</si>
  <si>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</si>
  <si>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</si>
  <si>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</si>
  <si>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</si>
  <si>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</si>
  <si>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</si>
  <si>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</si>
  <si>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</si>
  <si>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</si>
  <si>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</si>
  <si>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</si>
  <si>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</si>
  <si>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</si>
  <si>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</si>
  <si>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</si>
  <si>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</si>
  <si>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</si>
  <si>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</si>
  <si>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</si>
  <si>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</si>
  <si>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</si>
  <si>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</si>
  <si>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</si>
  <si>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</si>
  <si>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</si>
  <si>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</si>
  <si>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</si>
  <si>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</si>
  <si>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</si>
  <si>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</si>
  <si>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</si>
  <si>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</si>
  <si>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</si>
  <si>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</si>
  <si>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</si>
  <si>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</si>
  <si>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</si>
  <si>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</si>
  <si>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</si>
  <si>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</si>
  <si>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</si>
  <si>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</si>
  <si>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</si>
  <si>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</si>
  <si>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</si>
  <si>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</si>
  <si>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</si>
  <si>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</si>
  <si>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</si>
  <si>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</si>
  <si>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</si>
  <si>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</si>
  <si>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</si>
  <si>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</si>
  <si>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</si>
  <si>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</si>
  <si>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</si>
  <si>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</si>
  <si>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</si>
  <si>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</si>
  <si>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</si>
  <si>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</si>
  <si>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</si>
  <si>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</si>
  <si>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</si>
  <si>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</si>
  <si>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</si>
  <si>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</si>
  <si>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</si>
  <si>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</si>
  <si>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</si>
  <si>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</si>
  <si>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</si>
  <si>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</si>
  <si>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</si>
  <si>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</si>
  <si>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</si>
  <si>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</si>
  <si>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</si>
  <si>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</si>
  <si>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</si>
  <si>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</si>
  <si>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</si>
  <si>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</si>
  <si>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</si>
  <si>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</si>
  <si>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</si>
  <si>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</si>
  <si>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</si>
  <si>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</si>
  <si>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</si>
  <si>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</si>
  <si>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</si>
  <si>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</si>
  <si>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</si>
  <si>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</si>
  <si>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</si>
  <si>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</si>
  <si>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</si>
  <si>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</si>
  <si>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</si>
  <si>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</si>
  <si>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</si>
  <si>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</si>
  <si>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</si>
  <si>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</si>
  <si>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</si>
  <si>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</si>
  <si>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</si>
  <si>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</si>
  <si>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</si>
  <si>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</si>
  <si>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</si>
  <si>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</si>
  <si>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</si>
  <si>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</si>
  <si>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</si>
  <si>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</si>
  <si>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</si>
  <si>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</si>
  <si>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</si>
  <si>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</si>
  <si>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</si>
  <si>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</si>
  <si>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</si>
  <si>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</si>
  <si>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</si>
  <si>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</si>
  <si>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</si>
  <si>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</si>
  <si>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</si>
  <si>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</si>
  <si>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</si>
  <si>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</si>
  <si>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</si>
  <si>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</si>
  <si>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</si>
  <si>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</si>
  <si>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</si>
  <si>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</si>
  <si>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</si>
  <si>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</si>
  <si>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</si>
  <si>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</si>
  <si>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</si>
  <si>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</si>
  <si>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</si>
  <si>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</si>
  <si>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</si>
  <si>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</si>
  <si>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</si>
  <si>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</si>
  <si>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</si>
  <si>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</si>
  <si>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</si>
  <si>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</si>
  <si>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</si>
  <si>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</si>
  <si>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</si>
  <si>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</si>
  <si>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</si>
  <si>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</si>
  <si>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</si>
  <si>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</si>
  <si>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</si>
  <si>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</si>
  <si>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</si>
  <si>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</si>
  <si>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</si>
  <si>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</si>
  <si>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</si>
  <si>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</si>
  <si>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</si>
  <si>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</si>
  <si>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</si>
  <si>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</si>
  <si>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</si>
  <si>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</si>
  <si>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</si>
  <si>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</si>
  <si>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</si>
  <si>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</si>
  <si>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</si>
  <si>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</si>
  <si>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</si>
  <si>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</si>
  <si>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</si>
  <si>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</si>
  <si>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</si>
  <si>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</si>
  <si>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</si>
  <si>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</si>
  <si>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</si>
  <si>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</si>
  <si>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</si>
  <si>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</si>
  <si>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</si>
  <si>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</si>
  <si>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</si>
  <si>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</si>
  <si>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</si>
  <si>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</si>
  <si>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</si>
  <si>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</si>
  <si>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</si>
  <si>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</si>
  <si>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</si>
  <si>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</si>
  <si>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</si>
  <si>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</si>
  <si>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</si>
  <si>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</si>
  <si>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</si>
  <si>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</si>
  <si>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</si>
  <si>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</si>
  <si>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</si>
  <si>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</si>
  <si>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</si>
  <si>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</si>
  <si>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</si>
  <si>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</si>
  <si>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</si>
  <si>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</si>
  <si>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</si>
  <si>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</si>
  <si>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</si>
  <si>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</si>
  <si>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</si>
  <si>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</si>
  <si>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</si>
  <si>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</si>
  <si>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</si>
  <si>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</si>
  <si>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</si>
  <si>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</si>
  <si>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</si>
  <si>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</si>
  <si>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</si>
  <si>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</si>
  <si>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</si>
  <si>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</si>
  <si>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</si>
  <si>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</si>
  <si>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</si>
  <si>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</si>
  <si>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</si>
  <si>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</si>
  <si>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</si>
  <si>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</si>
  <si>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</si>
  <si>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</si>
  <si>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</si>
  <si>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</si>
  <si>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</si>
  <si>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</si>
  <si>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</si>
  <si>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</si>
  <si>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</si>
  <si>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</si>
  <si>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</si>
  <si>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</si>
  <si>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</si>
  <si>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</si>
  <si>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</si>
  <si>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</si>
  <si>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</si>
  <si>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</si>
  <si>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</si>
  <si>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</si>
  <si>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</si>
  <si>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</si>
  <si>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</si>
  <si>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</si>
  <si>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</si>
  <si>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</si>
  <si>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</si>
  <si>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</si>
  <si>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</si>
  <si>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</si>
  <si>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</si>
  <si>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</si>
  <si>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</si>
  <si>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</si>
  <si>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</si>
  <si>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</si>
  <si>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</si>
  <si>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</si>
  <si>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</si>
  <si>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</si>
  <si>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</si>
  <si>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</si>
  <si>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</si>
  <si>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</si>
  <si>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</si>
  <si>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</si>
  <si>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</si>
  <si>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</si>
  <si>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</si>
  <si>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</si>
  <si>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</si>
  <si>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</si>
  <si>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</si>
  <si>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</si>
  <si>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</si>
  <si>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</si>
  <si>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</si>
  <si>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</si>
  <si>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</si>
  <si>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</si>
  <si>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</si>
  <si>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</si>
  <si>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</si>
  <si>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</si>
  <si>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</si>
  <si>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</si>
  <si>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</si>
  <si>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</si>
  <si>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</si>
  <si>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</si>
  <si>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</si>
  <si>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</si>
  <si>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</si>
  <si>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</si>
  <si>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</si>
  <si>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</si>
  <si>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</si>
  <si>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</si>
  <si>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</si>
  <si>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</si>
  <si>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</si>
  <si>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</si>
  <si>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</si>
  <si>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</si>
  <si>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</si>
  <si>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</si>
  <si>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</si>
  <si>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</si>
  <si>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</si>
  <si>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</si>
  <si>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</si>
  <si>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</si>
  <si>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</si>
  <si>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</si>
  <si>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</si>
  <si>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</si>
  <si>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</si>
  <si>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</si>
  <si>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</si>
  <si>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</si>
  <si>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</si>
  <si>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</si>
  <si>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</si>
  <si>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</si>
  <si>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</si>
  <si>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</si>
  <si>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</si>
  <si>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</si>
  <si>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</si>
  <si>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</si>
  <si>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</si>
  <si>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</si>
  <si>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</si>
  <si>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</si>
  <si>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</si>
  <si>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</si>
  <si>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</si>
  <si>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</si>
  <si>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</si>
  <si>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</si>
  <si>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</si>
  <si>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</si>
  <si>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</si>
  <si>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</si>
  <si>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</si>
  <si>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</si>
  <si>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</si>
  <si>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</si>
  <si>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</si>
  <si>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</si>
  <si>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</si>
  <si>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</si>
  <si>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</si>
  <si>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</si>
  <si>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</si>
  <si>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</si>
  <si>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</si>
  <si>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</si>
  <si>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</si>
  <si>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</si>
  <si>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</si>
  <si>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</si>
  <si>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</si>
  <si>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</si>
  <si>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</si>
  <si>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</si>
  <si>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</si>
  <si>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</si>
  <si>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</si>
  <si>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</si>
  <si>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</si>
  <si>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</si>
  <si>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</si>
  <si>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</si>
  <si>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</si>
  <si>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</si>
  <si>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</si>
  <si>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</si>
  <si>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</si>
  <si>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</si>
  <si>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</si>
  <si>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</si>
  <si>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</si>
  <si>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</si>
  <si>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</si>
  <si>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</si>
  <si>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</si>
  <si>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</si>
  <si>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</si>
  <si>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</si>
  <si>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</si>
  <si>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</si>
  <si>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</si>
  <si>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</si>
  <si>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</si>
  <si>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</si>
  <si>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</si>
  <si>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</si>
  <si>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</si>
  <si>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</si>
  <si>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</si>
  <si>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</si>
  <si>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</si>
  <si>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</si>
  <si>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</si>
  <si>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</si>
  <si>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</si>
  <si>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</si>
  <si>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</si>
  <si>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</si>
  <si>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</si>
  <si>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</si>
  <si>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</si>
  <si>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</si>
  <si>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</si>
  <si>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</si>
  <si>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</si>
  <si>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</si>
  <si>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</si>
  <si>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</si>
  <si>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</si>
  <si>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</si>
  <si>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</si>
  <si>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</si>
  <si>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</si>
  <si>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</si>
  <si>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</si>
  <si>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</si>
  <si>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</si>
  <si>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</si>
  <si>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</si>
  <si>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</si>
  <si>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</si>
  <si>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</si>
  <si>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</si>
  <si>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</si>
  <si>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</si>
  <si>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</si>
  <si>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</si>
  <si>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</si>
  <si>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</si>
  <si>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</si>
  <si>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</si>
  <si>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</si>
  <si>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</si>
  <si>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</si>
  <si>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</si>
  <si>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</si>
  <si>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</si>
  <si>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</si>
  <si>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</si>
  <si>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</si>
  <si>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</si>
  <si>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</si>
  <si>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</si>
  <si>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</si>
  <si>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</si>
  <si>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</si>
  <si>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</si>
  <si>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</si>
  <si>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</si>
  <si>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</si>
  <si>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</si>
  <si>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</si>
  <si>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</si>
  <si>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</si>
  <si>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</si>
  <si>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</si>
  <si>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</si>
  <si>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</si>
  <si>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</si>
  <si>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</si>
  <si>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</si>
  <si>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</si>
  <si>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</si>
  <si>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</si>
  <si>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</si>
  <si>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</si>
  <si>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</si>
  <si>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</si>
  <si>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</si>
  <si>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</si>
  <si>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</si>
  <si>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</si>
  <si>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</si>
  <si>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</si>
  <si>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</si>
  <si>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</si>
  <si>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</si>
  <si>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</si>
  <si>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</si>
  <si>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</si>
  <si>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</si>
  <si>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</si>
  <si>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</si>
  <si>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</si>
  <si>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</si>
  <si>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</si>
  <si>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</si>
  <si>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</si>
  <si>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</si>
  <si>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</si>
  <si>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</si>
  <si>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</si>
  <si>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</si>
  <si>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</si>
  <si>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</si>
  <si>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</si>
  <si>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</si>
  <si>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</si>
  <si>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</si>
  <si>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</si>
  <si>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</si>
  <si>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</si>
  <si>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</si>
  <si>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</si>
  <si>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</si>
  <si>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</si>
  <si>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</si>
  <si>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</si>
  <si>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</si>
  <si>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</si>
  <si>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</si>
  <si>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</si>
  <si>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</si>
  <si>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</si>
  <si>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</si>
  <si>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</si>
  <si>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</si>
  <si>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</si>
  <si>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</si>
  <si>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</si>
  <si>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</si>
  <si>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</si>
  <si>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</si>
  <si>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</si>
  <si>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</si>
  <si>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</si>
  <si>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</si>
  <si>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</si>
  <si>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</si>
  <si>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</si>
  <si>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</si>
  <si>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</si>
  <si>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</si>
  <si>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</si>
  <si>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</si>
  <si>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</si>
  <si>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</si>
  <si>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</si>
  <si>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</si>
  <si>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</si>
  <si>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</si>
  <si>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</si>
  <si>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</si>
  <si>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</si>
  <si>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</si>
  <si>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</si>
  <si>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</si>
  <si>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</si>
  <si>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</si>
  <si>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</si>
  <si>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</si>
  <si>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</si>
  <si>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</si>
  <si>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</si>
  <si>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</si>
  <si>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</si>
  <si>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</si>
  <si>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</si>
  <si>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</si>
  <si>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</si>
  <si>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</si>
  <si>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</si>
  <si>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</si>
  <si>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</si>
  <si>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</si>
  <si>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</si>
  <si>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</si>
  <si>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</si>
  <si>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</si>
  <si>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</si>
  <si>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</si>
  <si>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</si>
  <si>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</si>
  <si>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</si>
  <si>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</si>
  <si>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</si>
  <si>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</si>
  <si>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</si>
  <si>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</si>
  <si>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</si>
  <si>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</si>
  <si>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</si>
  <si>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</si>
  <si>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</si>
  <si>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</si>
  <si>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</si>
  <si>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</si>
  <si>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</si>
  <si>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</si>
  <si>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</si>
  <si>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</si>
  <si>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</si>
  <si>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</si>
  <si>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</si>
  <si>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</si>
  <si>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</si>
  <si>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</si>
  <si>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</si>
  <si>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</si>
  <si>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</si>
  <si>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</si>
  <si>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</si>
  <si>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</si>
  <si>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</si>
  <si>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</si>
  <si>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</si>
  <si>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</si>
  <si>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</si>
  <si>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</si>
  <si>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</si>
  <si>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</si>
  <si>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</si>
  <si>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</si>
  <si>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</si>
  <si>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</si>
  <si>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</si>
  <si>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</si>
  <si>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</si>
  <si>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</si>
  <si>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</si>
  <si>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</si>
  <si>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</si>
  <si>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</si>
  <si>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</si>
  <si>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</si>
  <si>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</si>
  <si>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</si>
  <si>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</si>
  <si>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</si>
  <si>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</si>
  <si>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</si>
  <si>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</si>
  <si>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</si>
  <si>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</si>
  <si>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</si>
  <si>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</si>
  <si>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</si>
  <si>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</si>
  <si>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</si>
  <si>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</si>
  <si>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</si>
  <si>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</si>
  <si>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</si>
  <si>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</si>
  <si>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</si>
  <si>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</si>
  <si>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</si>
  <si>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</si>
  <si>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</si>
  <si>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</si>
  <si>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</si>
  <si>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</si>
  <si>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</si>
  <si>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</si>
  <si>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</si>
  <si>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</si>
  <si>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</si>
  <si>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</si>
  <si>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</si>
  <si>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</si>
  <si>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</si>
  <si>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</si>
  <si>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</si>
  <si>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</si>
  <si>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</si>
  <si>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</si>
  <si>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</si>
  <si>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</si>
  <si>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</si>
  <si>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</si>
  <si>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</si>
  <si>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</si>
  <si>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</si>
  <si>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</si>
  <si>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</si>
  <si>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</si>
  <si>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</si>
  <si>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</si>
  <si>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</si>
  <si>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</si>
  <si>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</si>
  <si>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</si>
  <si>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</si>
  <si>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</si>
  <si>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</si>
  <si>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</si>
  <si>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</si>
  <si>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</si>
  <si>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</si>
  <si>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</si>
  <si>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</si>
  <si>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</si>
  <si>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</si>
  <si>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</si>
  <si>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</si>
  <si>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</si>
  <si>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</si>
  <si>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</si>
  <si>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</si>
  <si>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</si>
  <si>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</si>
  <si>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</si>
  <si>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</si>
  <si>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</si>
  <si>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</si>
  <si>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</si>
  <si>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</si>
  <si>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</si>
  <si>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</si>
  <si>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</si>
  <si>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</si>
  <si>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</si>
  <si>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</si>
  <si>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</si>
  <si>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</si>
  <si>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</si>
  <si>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</si>
  <si>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</si>
  <si>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</si>
  <si>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</si>
  <si>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</si>
  <si>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</si>
  <si>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</si>
  <si>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</si>
  <si>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</si>
  <si>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</si>
  <si>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</si>
  <si>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</si>
  <si>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</si>
  <si>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</si>
  <si>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</si>
  <si>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</si>
  <si>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</si>
  <si>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</si>
  <si>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</si>
  <si>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</si>
  <si>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</si>
  <si>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</si>
  <si>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</si>
  <si>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</si>
  <si>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</si>
  <si>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</si>
  <si>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</si>
  <si>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</si>
  <si>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</si>
  <si>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</si>
  <si>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</si>
  <si>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</si>
  <si>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</si>
  <si>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</si>
  <si>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</si>
  <si>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</si>
  <si>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</si>
  <si>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</si>
  <si>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</si>
  <si>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</si>
  <si>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</si>
  <si>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</si>
  <si>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</si>
  <si>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</si>
  <si>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</si>
  <si>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</si>
  <si>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</si>
  <si>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</si>
  <si>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</si>
  <si>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</si>
  <si>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</si>
  <si>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</si>
  <si>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</si>
  <si>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</si>
  <si>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</si>
  <si>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</si>
  <si>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</si>
  <si>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</si>
  <si>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</si>
  <si>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</si>
  <si>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</si>
  <si>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</si>
  <si>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</si>
  <si>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</si>
  <si>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</si>
  <si>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</si>
  <si>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</si>
  <si>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</si>
  <si>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</si>
  <si>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</si>
  <si>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</si>
  <si>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</si>
  <si>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</si>
  <si>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</si>
  <si>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</si>
  <si>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</si>
  <si>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</si>
  <si>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</si>
  <si>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</si>
  <si>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</si>
  <si>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</si>
  <si>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</si>
  <si>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</si>
  <si>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</si>
  <si>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</si>
  <si>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</si>
  <si>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</si>
  <si>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</si>
  <si>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</si>
  <si>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</si>
  <si>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</si>
  <si>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</si>
  <si>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</si>
  <si>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</si>
  <si>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</si>
  <si>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</si>
  <si>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</si>
  <si>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</si>
  <si>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</si>
  <si>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</si>
  <si>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</si>
  <si>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</si>
  <si>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</si>
  <si>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</si>
  <si>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</si>
  <si>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</si>
  <si>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</si>
  <si>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</si>
  <si>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</si>
  <si>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</si>
  <si>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</si>
  <si>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</si>
  <si>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</si>
  <si>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</si>
  <si>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</si>
  <si>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</si>
  <si>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</si>
  <si>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</si>
  <si>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</si>
  <si>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</si>
  <si>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</si>
  <si>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</si>
  <si>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</si>
  <si>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</si>
  <si>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</si>
  <si>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</si>
  <si>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</si>
  <si>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</si>
  <si>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</si>
  <si>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</si>
  <si>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</si>
  <si>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</si>
  <si>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</si>
  <si>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</si>
  <si>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</si>
  <si>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</si>
  <si>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</si>
  <si>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</si>
  <si>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</si>
  <si>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</si>
  <si>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</si>
  <si>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</si>
  <si>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</si>
  <si>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</si>
  <si>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</si>
  <si>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</si>
  <si>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</si>
  <si>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</si>
  <si>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</si>
  <si>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</si>
  <si>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</si>
  <si>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</si>
  <si>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</si>
  <si>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</si>
  <si>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</si>
  <si>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</si>
  <si>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</si>
  <si>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</si>
  <si>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</si>
  <si>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</si>
  <si>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</si>
  <si>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</si>
  <si>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</si>
  <si>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</si>
  <si>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</si>
  <si>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</si>
  <si>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</si>
  <si>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</si>
  <si>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</si>
  <si>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</si>
  <si>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</si>
  <si>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</si>
  <si>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</si>
  <si>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</si>
  <si>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</si>
  <si>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</si>
  <si>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</si>
  <si>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</si>
  <si>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</si>
  <si>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</si>
  <si>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</si>
  <si>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</si>
  <si>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</si>
  <si>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</si>
  <si>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</si>
  <si>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</si>
  <si>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</si>
  <si>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</si>
  <si>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</si>
  <si>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</si>
  <si>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</si>
  <si>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</si>
  <si>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</si>
  <si>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</si>
  <si>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</si>
  <si>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</si>
  <si>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</si>
  <si>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</si>
  <si>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</si>
  <si>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</si>
  <si>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</si>
  <si>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</si>
  <si>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</si>
  <si>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</si>
  <si>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</si>
  <si>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</si>
  <si>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</si>
  <si>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</si>
  <si>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</si>
  <si>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</si>
  <si>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</si>
  <si>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</si>
  <si>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</si>
  <si>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</si>
  <si>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</si>
  <si>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</si>
  <si>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</si>
  <si>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</si>
  <si>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</si>
  <si>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</si>
  <si>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</si>
  <si>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</si>
  <si>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</si>
  <si>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</si>
  <si>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</si>
  <si>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</si>
  <si>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</si>
  <si>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</si>
  <si>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</si>
  <si>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</si>
  <si>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</si>
  <si>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</si>
  <si>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</si>
  <si>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</si>
  <si>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</si>
  <si>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</si>
  <si>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</si>
  <si>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</si>
  <si>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</si>
  <si>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</si>
  <si>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</si>
  <si>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</si>
  <si>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</si>
  <si>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</si>
  <si>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</si>
  <si>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</si>
  <si>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</si>
  <si>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</si>
  <si>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</si>
  <si>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</si>
  <si>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</si>
  <si>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</si>
  <si>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</si>
  <si>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</si>
  <si>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</si>
  <si>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</si>
  <si>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</si>
  <si>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</si>
  <si>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</si>
  <si>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</si>
  <si>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</si>
  <si>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</si>
  <si>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</si>
  <si>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</si>
  <si>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</si>
  <si>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</si>
  <si>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</si>
  <si>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</si>
  <si>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</si>
  <si>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</si>
  <si>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</si>
  <si>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</si>
  <si>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</si>
  <si>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</si>
  <si>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</si>
  <si>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</si>
  <si>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</si>
  <si>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</si>
  <si>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</si>
  <si>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</si>
  <si>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</si>
  <si>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</si>
  <si>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</si>
  <si>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</si>
  <si>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</si>
  <si>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</si>
  <si>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</si>
  <si>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</si>
  <si>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</si>
  <si>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</si>
  <si>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</si>
  <si>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</si>
  <si>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</si>
  <si>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</si>
  <si>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</si>
  <si>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</si>
  <si>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</si>
  <si>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</si>
  <si>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</si>
  <si>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</si>
  <si>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</si>
  <si>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</si>
  <si>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</si>
  <si>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</si>
  <si>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</si>
  <si>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</si>
  <si>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</si>
  <si>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</si>
  <si>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</si>
  <si>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</si>
  <si>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</si>
  <si>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</si>
  <si>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</si>
  <si>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</si>
  <si>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</si>
  <si>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</si>
  <si>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</si>
  <si>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</si>
  <si>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</si>
  <si>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</si>
  <si>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</si>
  <si>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</si>
  <si>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</si>
  <si>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</si>
  <si>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</si>
  <si>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</si>
  <si>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</si>
  <si>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</si>
  <si>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</si>
  <si>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</si>
  <si>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</si>
  <si>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</si>
  <si>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</si>
  <si>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</si>
  <si>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</si>
  <si>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</si>
  <si>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</si>
  <si>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</si>
  <si>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</si>
  <si>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</si>
  <si>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</si>
  <si>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</si>
  <si>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</si>
  <si>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</si>
  <si>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</si>
  <si>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</si>
  <si>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</si>
  <si>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</si>
  <si>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</si>
  <si>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</si>
  <si>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</si>
  <si>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</si>
  <si>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</si>
  <si>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</si>
  <si>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</si>
  <si>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</si>
  <si>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</si>
  <si>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</si>
  <si>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</si>
  <si>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</si>
  <si>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</si>
  <si>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</si>
  <si>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</si>
  <si>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</si>
  <si>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</si>
  <si>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</si>
  <si>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</si>
  <si>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</si>
  <si>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</si>
  <si>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</si>
  <si>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</si>
  <si>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</si>
  <si>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</si>
  <si>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</si>
  <si>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</si>
  <si>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</si>
  <si>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</si>
  <si>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</si>
  <si>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</si>
  <si>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</si>
  <si>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</si>
  <si>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</si>
  <si>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</si>
  <si>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</si>
  <si>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</si>
  <si>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</si>
  <si>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</si>
  <si>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</si>
  <si>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</si>
  <si>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</si>
  <si>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</si>
  <si>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</si>
  <si>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</si>
  <si>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</si>
  <si>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</si>
  <si>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</si>
  <si>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</si>
  <si>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</si>
  <si>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</si>
  <si>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</si>
  <si>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</si>
  <si>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</si>
  <si>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</si>
  <si>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</si>
  <si>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</si>
  <si>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</si>
  <si>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</si>
  <si>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</si>
  <si>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</si>
  <si>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</si>
  <si>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</si>
  <si>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</si>
  <si>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</si>
  <si>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</si>
  <si>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</si>
  <si>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</si>
  <si>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</si>
  <si>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</si>
  <si>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</si>
  <si>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</si>
  <si>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</si>
  <si>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</si>
  <si>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</si>
  <si>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</si>
  <si>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</si>
  <si>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</si>
  <si>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</si>
  <si>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</si>
  <si>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</si>
  <si>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</si>
  <si>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</si>
  <si>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</si>
  <si>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</si>
  <si>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</si>
  <si>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</si>
  <si>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</si>
  <si>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</si>
  <si>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</si>
  <si>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</si>
  <si>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</si>
  <si>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</si>
  <si>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</si>
  <si>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</si>
  <si>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</si>
  <si>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</si>
  <si>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</si>
  <si>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</si>
  <si>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</si>
  <si>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</si>
  <si>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</si>
  <si>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</si>
  <si>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</si>
  <si>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</si>
  <si>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</si>
  <si>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</si>
  <si>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</si>
  <si>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</si>
  <si>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</si>
  <si>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</si>
  <si>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</si>
  <si>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</si>
  <si>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</si>
  <si>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</si>
  <si>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</si>
  <si>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</si>
  <si>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</si>
  <si>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</si>
  <si>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</si>
  <si>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</si>
  <si>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</si>
  <si>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</si>
  <si>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</si>
  <si>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</si>
  <si>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</si>
  <si>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</si>
  <si>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</si>
  <si>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</si>
  <si>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</si>
  <si>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</si>
  <si>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</si>
  <si>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</si>
  <si>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</si>
  <si>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</si>
  <si>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</si>
  <si>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</si>
  <si>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</si>
  <si>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</si>
  <si>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</si>
  <si>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</si>
  <si>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</si>
  <si>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</si>
  <si>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</si>
  <si>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</si>
  <si>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</si>
  <si>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</si>
  <si>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</si>
  <si>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</si>
  <si>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</si>
  <si>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</si>
  <si>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</si>
  <si>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</si>
  <si>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</si>
  <si>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</si>
  <si>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</si>
  <si>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</si>
  <si>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</si>
  <si>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</si>
  <si>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</si>
  <si>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</si>
  <si>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</si>
  <si>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</si>
  <si>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</si>
  <si>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</si>
  <si>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</si>
  <si>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</si>
  <si>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</si>
  <si>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</si>
  <si>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</si>
  <si>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</si>
  <si>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</si>
  <si>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</si>
  <si>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</si>
  <si>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</si>
  <si>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</si>
  <si>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</si>
  <si>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</si>
  <si>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</si>
  <si>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</si>
  <si>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</si>
  <si>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</si>
  <si>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</si>
  <si>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</si>
  <si>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</si>
  <si>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</si>
  <si>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</si>
  <si>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</si>
  <si>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</si>
  <si>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</si>
  <si>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</si>
  <si>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</si>
  <si>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</si>
  <si>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</si>
  <si>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</si>
  <si>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</si>
  <si>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</si>
  <si>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</si>
  <si>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</si>
  <si>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</si>
  <si>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</si>
  <si>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</si>
  <si>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</si>
  <si>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</si>
  <si>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</si>
  <si>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</si>
  <si>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</si>
  <si>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</si>
  <si>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</si>
  <si>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</si>
  <si>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</si>
  <si>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</si>
  <si>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</si>
  <si>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</si>
  <si>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</si>
  <si>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</si>
  <si>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</si>
  <si>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</si>
  <si>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</si>
  <si>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</si>
  <si>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</si>
  <si>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</si>
  <si>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</si>
  <si>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</si>
  <si>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</si>
  <si>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</si>
  <si>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</si>
  <si>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</si>
  <si>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</si>
  <si>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</si>
  <si>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</si>
  <si>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</si>
  <si>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</si>
  <si>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</si>
  <si>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</si>
  <si>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</si>
  <si>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</si>
  <si>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</si>
  <si>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</si>
  <si>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</si>
  <si>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</si>
  <si>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</si>
  <si>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</si>
  <si>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</si>
  <si>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</si>
  <si>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</si>
  <si>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</si>
  <si>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</si>
  <si>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</si>
  <si>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</si>
  <si>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</si>
  <si>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</si>
  <si>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</si>
  <si>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</si>
  <si>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</si>
  <si>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</si>
  <si>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</si>
  <si>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</si>
  <si>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</si>
  <si>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</si>
  <si>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</si>
  <si>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</si>
  <si>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</si>
  <si>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</si>
  <si>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</si>
  <si>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</si>
  <si>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</si>
  <si>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</si>
  <si>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</si>
  <si>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</si>
  <si>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</si>
  <si>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</si>
  <si>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</si>
  <si>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</si>
  <si>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</si>
  <si>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</si>
  <si>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</si>
  <si>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</si>
  <si>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</si>
  <si>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</si>
  <si>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</si>
  <si>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</si>
  <si>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</si>
  <si>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</si>
  <si>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</si>
  <si>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</si>
  <si>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</si>
  <si>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</si>
  <si>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</si>
  <si>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</si>
  <si>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</si>
  <si>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</si>
  <si>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</si>
  <si>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</si>
  <si>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</si>
  <si>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</si>
  <si>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</si>
  <si>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</si>
  <si>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</si>
  <si>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</si>
  <si>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</si>
  <si>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</si>
  <si>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</si>
  <si>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</si>
  <si>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</si>
  <si>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</si>
  <si>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</si>
  <si>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</si>
  <si>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</si>
  <si>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</si>
  <si>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</si>
  <si>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</si>
  <si>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</si>
  <si>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</si>
  <si>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</si>
  <si>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</si>
  <si>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</si>
  <si>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</si>
  <si>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</si>
  <si>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</si>
  <si>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</si>
  <si>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</si>
  <si>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</si>
  <si>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</si>
  <si>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</si>
  <si>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</si>
  <si>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</si>
  <si>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</si>
  <si>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</si>
  <si>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</si>
  <si>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</si>
  <si>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</si>
  <si>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</si>
  <si>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</si>
  <si>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</si>
  <si>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</si>
  <si>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</si>
  <si>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</si>
  <si>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</si>
  <si>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</si>
  <si>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</si>
  <si>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</si>
  <si>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</si>
  <si>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</si>
  <si>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</si>
  <si>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</si>
  <si>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</si>
  <si>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</si>
  <si>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</si>
  <si>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</si>
  <si>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</si>
  <si>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</si>
  <si>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</si>
  <si>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</si>
  <si>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</si>
  <si>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</si>
  <si>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</si>
  <si>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</si>
  <si>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</si>
  <si>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</si>
  <si>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</si>
  <si>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</si>
  <si>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</si>
  <si>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</si>
  <si>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</si>
  <si>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</si>
  <si>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</si>
  <si>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</si>
  <si>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</si>
  <si>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</si>
  <si>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</si>
  <si>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</si>
  <si>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</si>
  <si>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</si>
  <si>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</si>
  <si>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</si>
  <si>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</si>
  <si>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</si>
  <si>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</si>
  <si>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</si>
  <si>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</si>
  <si>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</si>
  <si>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</si>
  <si>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</si>
  <si>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</si>
  <si>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</si>
  <si>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</si>
  <si>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</si>
  <si>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</si>
  <si>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</si>
  <si>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</si>
  <si>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</si>
  <si>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</si>
  <si>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</si>
  <si>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</si>
  <si>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</si>
  <si>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</si>
  <si>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</si>
  <si>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</si>
  <si>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</si>
  <si>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</si>
  <si>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</si>
  <si>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</si>
  <si>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</si>
  <si>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</si>
  <si>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</si>
  <si>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</si>
  <si>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</si>
  <si>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</si>
  <si>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</si>
  <si>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</si>
  <si>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</si>
  <si>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</si>
  <si>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</si>
  <si>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</si>
  <si>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</si>
  <si>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</si>
  <si>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</si>
  <si>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</si>
  <si>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</si>
  <si>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</si>
  <si>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</si>
  <si>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</si>
  <si>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</si>
  <si>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</si>
  <si>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</si>
  <si>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</si>
  <si>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</si>
  <si>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</si>
  <si>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</si>
  <si>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</si>
  <si>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</si>
  <si>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</si>
  <si>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</si>
  <si>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</si>
  <si>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</si>
  <si>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</si>
  <si>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</si>
  <si>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</si>
  <si>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</si>
  <si>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</si>
  <si>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</si>
  <si>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</si>
  <si>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</si>
  <si>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</si>
  <si>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</si>
  <si>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</si>
  <si>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</si>
  <si>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</si>
  <si>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</si>
  <si>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</si>
  <si>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</si>
  <si>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</si>
  <si>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</si>
  <si>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</si>
  <si>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</si>
  <si>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</si>
  <si>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</si>
  <si>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</si>
  <si>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</si>
  <si>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</si>
  <si>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</si>
  <si>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</si>
  <si>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</si>
  <si>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</si>
  <si>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</si>
  <si>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</si>
  <si>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</si>
  <si>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</si>
  <si>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</si>
  <si>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</si>
  <si>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</si>
  <si>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</si>
  <si>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</si>
  <si>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</si>
  <si>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</si>
  <si>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</si>
  <si>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</si>
  <si>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</si>
  <si>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</si>
  <si>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</si>
  <si>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</si>
  <si>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</si>
  <si>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</si>
  <si>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</si>
  <si>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</si>
  <si>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</si>
  <si>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</si>
  <si>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</si>
  <si>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</si>
  <si>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</si>
  <si>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</si>
  <si>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</si>
  <si>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</si>
  <si>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</si>
  <si>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</si>
  <si>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</si>
  <si>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</si>
  <si>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</si>
  <si>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</si>
  <si>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</si>
  <si>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</si>
  <si>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</si>
  <si>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</si>
  <si>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</si>
  <si>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</si>
  <si>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</si>
  <si>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</si>
  <si>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</si>
  <si>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</si>
  <si>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</si>
  <si>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</si>
  <si>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</si>
  <si>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</si>
  <si>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</si>
  <si>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</si>
  <si>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</si>
  <si>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</si>
  <si>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</si>
  <si>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</si>
  <si>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</si>
  <si>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</si>
  <si>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</si>
  <si>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</si>
  <si>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</si>
  <si>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</si>
  <si>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</si>
  <si>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</si>
  <si>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</si>
  <si>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</si>
  <si>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</si>
  <si>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</si>
  <si>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</si>
  <si>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</si>
  <si>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</si>
  <si>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</si>
  <si>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</si>
  <si>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</si>
  <si>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</si>
  <si>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</si>
  <si>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</si>
  <si>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</si>
  <si>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</si>
  <si>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</si>
  <si>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</si>
  <si>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</si>
  <si>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</si>
  <si>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</si>
  <si>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</si>
  <si>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</si>
  <si>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</si>
  <si>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</si>
  <si>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</si>
  <si>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</si>
  <si>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</si>
  <si>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</si>
  <si>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</si>
  <si>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</si>
  <si>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</si>
  <si>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</si>
  <si>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</si>
  <si>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</si>
  <si>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</si>
  <si>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</si>
  <si>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</si>
  <si>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</si>
  <si>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</si>
  <si>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</si>
  <si>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</si>
  <si>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</si>
  <si>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</si>
  <si>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</si>
  <si>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</si>
  <si>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</si>
  <si>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</si>
  <si>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</si>
  <si>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</si>
  <si>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</si>
  <si>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</si>
  <si>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</si>
  <si>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</si>
  <si>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</si>
  <si>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</si>
  <si>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</si>
  <si>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</si>
  <si>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</si>
  <si>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</si>
  <si>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</si>
  <si>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</si>
  <si>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</si>
  <si>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</si>
  <si>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</si>
  <si>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</si>
  <si>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</si>
  <si>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</si>
  <si>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</si>
  <si>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</si>
  <si>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</si>
  <si>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</si>
  <si>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</si>
  <si>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</si>
  <si>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</si>
  <si>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</si>
  <si>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</si>
  <si>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</si>
  <si>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</si>
  <si>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</si>
  <si>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</si>
  <si>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</si>
  <si>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</si>
  <si>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</si>
  <si>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</si>
  <si>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</si>
  <si>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</si>
  <si>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</si>
  <si>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</si>
  <si>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</si>
  <si>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</si>
  <si>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</si>
  <si>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</si>
  <si>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</si>
  <si>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</si>
  <si>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</si>
  <si>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</si>
  <si>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</si>
  <si>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</si>
  <si>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</si>
  <si>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</si>
  <si>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</si>
  <si>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</si>
  <si>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</si>
  <si>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</si>
  <si>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</si>
  <si>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</si>
  <si>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</si>
  <si>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</si>
  <si>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</si>
  <si>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</si>
  <si>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</si>
  <si>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</si>
  <si>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</si>
  <si>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</si>
  <si>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</si>
  <si>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</si>
  <si>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</si>
  <si>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</si>
  <si>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</si>
  <si>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</si>
  <si>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</si>
  <si>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</si>
  <si>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</si>
  <si>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</si>
  <si>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</si>
  <si>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</si>
  <si>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</si>
  <si>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</si>
  <si>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</si>
  <si>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</si>
  <si>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</si>
  <si>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</si>
  <si>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</si>
  <si>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</si>
  <si>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</si>
  <si>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</si>
  <si>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</si>
  <si>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</si>
  <si>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</si>
  <si>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</si>
  <si>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</si>
  <si>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</si>
  <si>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</si>
  <si>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</si>
  <si>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</si>
  <si>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</si>
  <si>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</si>
  <si>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</si>
  <si>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</si>
  <si>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</si>
  <si>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</si>
  <si>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</si>
  <si>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</si>
  <si>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</si>
  <si>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</si>
  <si>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</si>
  <si>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</si>
  <si>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</si>
  <si>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</si>
  <si>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</si>
  <si>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</si>
  <si>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</si>
  <si>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</si>
  <si>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</si>
  <si>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</si>
  <si>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</si>
  <si>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</si>
  <si>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</si>
  <si>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</si>
  <si>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</si>
  <si>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</si>
  <si>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</si>
  <si>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</si>
  <si>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</si>
  <si>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</si>
  <si>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</si>
  <si>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</si>
  <si>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</si>
  <si>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</si>
  <si>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</si>
  <si>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</si>
  <si>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</si>
  <si>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</si>
  <si>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</si>
  <si>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</si>
  <si>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</si>
  <si>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</si>
  <si>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</si>
  <si>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</si>
  <si>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</si>
  <si>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</si>
  <si>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</si>
  <si>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</si>
  <si>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</si>
  <si>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</si>
  <si>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</si>
  <si>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</si>
  <si>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</si>
  <si>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</si>
  <si>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</si>
  <si>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</si>
  <si>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</si>
  <si>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</si>
  <si>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</si>
  <si>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</si>
  <si>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</si>
  <si>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</si>
  <si>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</si>
  <si>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</si>
  <si>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</si>
  <si>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</si>
  <si>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</si>
  <si>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</si>
  <si>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</si>
  <si>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</si>
  <si>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</si>
  <si>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</si>
  <si>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</si>
  <si>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</si>
  <si>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</si>
  <si>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</si>
  <si>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</si>
  <si>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</si>
  <si>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</si>
  <si>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</si>
  <si>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</si>
  <si>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</si>
  <si>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</si>
  <si>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</si>
  <si>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</si>
  <si>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</si>
  <si>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</si>
  <si>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</si>
  <si>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</si>
  <si>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</si>
  <si>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</si>
  <si>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</si>
  <si>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</si>
  <si>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</si>
  <si>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</si>
  <si>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</si>
  <si>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</si>
  <si>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</si>
  <si>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</si>
  <si>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</si>
  <si>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</si>
  <si>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</si>
  <si>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</si>
  <si>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</si>
  <si>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</si>
  <si>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</si>
  <si>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</si>
  <si>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</si>
  <si>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</si>
  <si>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</si>
  <si>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</si>
  <si>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</si>
  <si>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</si>
  <si>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</si>
  <si>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</si>
  <si>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</si>
  <si>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</si>
  <si>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</si>
  <si>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</si>
  <si>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</si>
  <si>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</si>
  <si>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</si>
  <si>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</si>
  <si>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</si>
  <si>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</si>
  <si>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</si>
  <si>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</si>
  <si>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</si>
  <si>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</si>
  <si>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</si>
  <si>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</si>
  <si>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</si>
  <si>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</si>
  <si>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</si>
  <si>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</si>
  <si>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</si>
  <si>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</si>
  <si>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</si>
  <si>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</si>
  <si>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</si>
  <si>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</si>
  <si>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</si>
  <si>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</si>
  <si>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</si>
  <si>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</si>
  <si>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</si>
  <si>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</si>
  <si>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</si>
  <si>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</si>
  <si>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</si>
  <si>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</si>
  <si>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</si>
  <si>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</si>
  <si>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</si>
  <si>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</si>
  <si>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</si>
  <si>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</si>
  <si>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</si>
  <si>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</si>
  <si>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</si>
  <si>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</si>
  <si>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</si>
  <si>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</si>
  <si>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</si>
  <si>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</si>
  <si>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</si>
  <si>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</si>
  <si>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</si>
  <si>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</si>
  <si>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</si>
  <si>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</si>
  <si>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</si>
  <si>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</si>
  <si>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</si>
  <si>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</si>
  <si>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</si>
  <si>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</si>
  <si>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</si>
  <si>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</si>
  <si>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</si>
  <si>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</si>
  <si>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</si>
  <si>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</si>
  <si>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</si>
  <si>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</si>
  <si>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</si>
  <si>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</si>
  <si>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</si>
  <si>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</si>
  <si>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</si>
  <si>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</si>
  <si>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</si>
  <si>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</si>
  <si>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</si>
  <si>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</si>
  <si>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</si>
  <si>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</si>
  <si>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</si>
  <si>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</si>
  <si>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</si>
  <si>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</si>
  <si>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</si>
  <si>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</si>
  <si>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</si>
  <si>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</si>
  <si>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</si>
  <si>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</si>
  <si>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</si>
  <si>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</si>
  <si>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</si>
  <si>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</si>
  <si>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</si>
  <si>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</si>
  <si>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</si>
  <si>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</si>
  <si>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</si>
  <si>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</si>
  <si>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</si>
  <si>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</si>
  <si>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</si>
  <si>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</si>
  <si>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</si>
  <si>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</si>
  <si>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</si>
  <si>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</si>
  <si>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</si>
  <si>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</si>
  <si>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</si>
  <si>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</si>
  <si>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</si>
  <si>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</si>
  <si>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</si>
  <si>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</si>
  <si>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</si>
  <si>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</si>
  <si>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</si>
  <si>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</si>
  <si>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</si>
  <si>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</si>
  <si>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</si>
  <si>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</si>
  <si>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</si>
  <si>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</si>
  <si>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</si>
  <si>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</si>
  <si>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</si>
  <si>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</si>
  <si>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</si>
  <si>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</si>
  <si>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</si>
  <si>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</si>
  <si>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</si>
  <si>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</si>
  <si>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</si>
  <si>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</si>
  <si>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</si>
  <si>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</si>
  <si>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</si>
  <si>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</si>
  <si>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</si>
  <si>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</si>
  <si>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</si>
  <si>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</si>
  <si>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</si>
  <si>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</si>
  <si>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</si>
  <si>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</si>
  <si>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</si>
  <si>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</si>
  <si>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</si>
  <si>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</si>
  <si>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</si>
  <si>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</si>
  <si>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</si>
  <si>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</si>
  <si>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</si>
  <si>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</si>
  <si>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</si>
  <si>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</si>
  <si>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</si>
  <si>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</si>
  <si>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</si>
  <si>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</si>
  <si>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</si>
  <si>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</si>
  <si>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</si>
  <si>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</si>
  <si>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</si>
  <si>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</si>
  <si>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</si>
  <si>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</si>
  <si>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</si>
  <si>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</si>
  <si>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</si>
  <si>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</si>
  <si>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</si>
  <si>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</si>
  <si>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</si>
  <si>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</si>
  <si>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</si>
  <si>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</si>
  <si>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</si>
  <si>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</si>
  <si>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</si>
  <si>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</si>
  <si>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</si>
  <si>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</si>
  <si>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</si>
  <si>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</si>
  <si>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</si>
  <si>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</si>
  <si>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</si>
  <si>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</si>
  <si>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</si>
  <si>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</si>
  <si>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</si>
  <si>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</si>
  <si>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</si>
  <si>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</si>
  <si>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</si>
  <si>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</si>
  <si>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</si>
  <si>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</si>
  <si>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</si>
  <si>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</si>
  <si>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</si>
  <si>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</si>
  <si>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</si>
  <si>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</si>
  <si>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</si>
  <si>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</si>
  <si>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</si>
  <si>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</si>
  <si>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</si>
  <si>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</si>
  <si>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</si>
  <si>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</si>
  <si>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</si>
  <si>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</si>
  <si>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</si>
  <si>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</si>
  <si>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</si>
  <si>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</si>
  <si>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</si>
  <si>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</si>
  <si>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</si>
  <si>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</si>
  <si>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</si>
  <si>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</si>
  <si>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</si>
  <si>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</si>
  <si>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</si>
  <si>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</si>
  <si>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</si>
  <si>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</si>
  <si>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</si>
  <si>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</si>
  <si>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</si>
  <si>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</si>
  <si>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</si>
  <si>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</si>
  <si>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</si>
  <si>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</si>
  <si>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</si>
  <si>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</si>
  <si>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</si>
  <si>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</si>
  <si>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</si>
  <si>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</si>
  <si>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</si>
  <si>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</si>
  <si>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</si>
  <si>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</si>
  <si>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</si>
  <si>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</si>
  <si>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</si>
  <si>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</si>
  <si>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</si>
  <si>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</si>
  <si>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</si>
  <si>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</si>
  <si>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</si>
  <si>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</si>
  <si>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</si>
  <si>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</si>
  <si>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</si>
  <si>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</si>
  <si>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</si>
  <si>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</si>
  <si>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</si>
  <si>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</si>
  <si>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</si>
  <si>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</si>
  <si>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</si>
  <si>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</si>
  <si>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</si>
  <si>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</si>
  <si>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</si>
  <si>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</si>
  <si>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</si>
  <si>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</si>
  <si>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</si>
  <si>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</si>
  <si>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</si>
  <si>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</si>
  <si>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</si>
  <si>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</si>
  <si>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</si>
  <si>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</si>
  <si>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</si>
  <si>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</si>
  <si>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</si>
  <si>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</si>
  <si>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</si>
  <si>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</si>
  <si>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</si>
  <si>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</si>
  <si>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</si>
  <si>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</si>
  <si>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</si>
  <si>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</si>
  <si>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</si>
  <si>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</si>
  <si>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</si>
  <si>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</si>
  <si>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</si>
  <si>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</si>
  <si>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</si>
  <si>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</si>
  <si>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</si>
  <si>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</si>
  <si>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</si>
  <si>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</si>
  <si>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</si>
  <si>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</si>
  <si>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</si>
  <si>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</si>
  <si>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</si>
  <si>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</si>
  <si>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</si>
  <si>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</si>
  <si>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</si>
  <si>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</si>
  <si>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</si>
  <si>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</si>
  <si>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</si>
  <si>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</si>
  <si>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</si>
  <si>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</si>
  <si>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</si>
  <si>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</si>
  <si>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</si>
  <si>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</si>
  <si>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</si>
  <si>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</si>
  <si>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</si>
  <si>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</si>
  <si>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</si>
  <si>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</si>
  <si>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</si>
  <si>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</si>
  <si>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</si>
  <si>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</si>
  <si>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</si>
  <si>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</si>
  <si>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</si>
  <si>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</si>
  <si>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</si>
  <si>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</si>
  <si>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</si>
  <si>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</si>
  <si>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</si>
  <si>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</si>
  <si>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</si>
  <si>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</si>
  <si>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</si>
  <si>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</si>
  <si>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</si>
  <si>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</si>
  <si>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</si>
  <si>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</si>
  <si>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</si>
  <si>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</si>
  <si>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</si>
  <si>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</si>
  <si>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</si>
  <si>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</si>
  <si>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</si>
  <si>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</si>
  <si>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</si>
  <si>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</si>
  <si>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</si>
  <si>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</si>
  <si>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</si>
  <si>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</si>
  <si>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</si>
  <si>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</si>
  <si>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</si>
  <si>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</si>
  <si>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</si>
  <si>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</si>
  <si>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</si>
  <si>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</si>
  <si>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</si>
  <si>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</si>
  <si>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</si>
  <si>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</si>
  <si>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</si>
  <si>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</si>
  <si>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</si>
  <si>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</si>
  <si>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</si>
  <si>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</si>
  <si>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</si>
  <si>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</si>
  <si>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</si>
  <si>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</si>
  <si>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</si>
  <si>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</si>
  <si>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</si>
  <si>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</si>
  <si>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</si>
  <si>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</si>
  <si>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</si>
  <si>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</si>
  <si>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</si>
  <si>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</si>
  <si>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</si>
  <si>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</si>
  <si>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</si>
  <si>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</si>
  <si>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</si>
  <si>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</si>
  <si>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</si>
  <si>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</si>
  <si>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</si>
  <si>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</si>
  <si>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</si>
  <si>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</si>
  <si>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</si>
  <si>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</si>
  <si>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</si>
  <si>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</si>
  <si>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</si>
  <si>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</si>
  <si>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</si>
  <si>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</si>
  <si>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</si>
  <si>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</si>
  <si>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</si>
  <si>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</si>
  <si>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</si>
  <si>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</si>
  <si>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</si>
  <si>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</si>
  <si>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</si>
  <si>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</si>
  <si>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</si>
  <si>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</si>
  <si>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</si>
  <si>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</si>
  <si>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</si>
  <si>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</si>
  <si>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</si>
  <si>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</si>
  <si>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</si>
  <si>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</si>
  <si>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</si>
  <si>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</si>
  <si>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</si>
  <si>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</si>
  <si>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</si>
  <si>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</si>
  <si>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</si>
  <si>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</si>
  <si>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</si>
  <si>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</si>
  <si>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</si>
  <si>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</si>
  <si>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</si>
  <si>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</si>
  <si>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</si>
  <si>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</si>
  <si>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</si>
  <si>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</si>
  <si>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</si>
  <si>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</si>
  <si>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</si>
  <si>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</si>
  <si>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</si>
  <si>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</si>
  <si>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</si>
  <si>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</si>
  <si>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</si>
  <si>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</si>
  <si>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</si>
  <si>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</si>
  <si>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</si>
  <si>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</si>
  <si>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</si>
  <si>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</si>
  <si>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</si>
  <si>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</si>
  <si>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</si>
  <si>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</si>
  <si>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</si>
  <si>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</si>
  <si>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</si>
  <si>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</si>
  <si>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</si>
  <si>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</si>
  <si>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</si>
  <si>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</si>
  <si>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</si>
  <si>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</si>
  <si>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</si>
  <si>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</si>
  <si>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</si>
  <si>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</si>
  <si>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</si>
  <si>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</si>
  <si>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</si>
  <si>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</si>
  <si>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</si>
  <si>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</si>
  <si>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</si>
  <si>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</si>
  <si>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</si>
  <si>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</si>
  <si>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</si>
  <si>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</si>
  <si>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</si>
  <si>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</si>
  <si>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</si>
  <si>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</si>
  <si>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</si>
  <si>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</si>
  <si>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</si>
  <si>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</si>
  <si>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</si>
  <si>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</si>
  <si>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</si>
  <si>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</si>
  <si>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</si>
  <si>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</si>
  <si>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</si>
  <si>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</si>
  <si>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</si>
  <si>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</si>
  <si>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</si>
  <si>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</si>
  <si>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</si>
  <si>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</si>
  <si>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</si>
  <si>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</si>
  <si>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</si>
  <si>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</si>
  <si>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</si>
  <si>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</si>
  <si>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</si>
  <si>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</si>
  <si>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</si>
  <si>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</si>
  <si>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</si>
  <si>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</si>
  <si>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</si>
  <si>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</si>
  <si>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</si>
  <si>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</si>
  <si>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</si>
  <si>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</si>
  <si>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</si>
  <si>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</si>
  <si>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</si>
  <si>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</si>
  <si>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</si>
  <si>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</si>
  <si>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</si>
  <si>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</si>
  <si>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</si>
  <si>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</si>
  <si>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</si>
  <si>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</si>
  <si>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</si>
  <si>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</si>
  <si>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</si>
  <si>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</si>
  <si>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</si>
  <si>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</si>
  <si>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</si>
  <si>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</si>
  <si>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</si>
  <si>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</si>
  <si>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</si>
  <si>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</si>
  <si>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</si>
  <si>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</si>
  <si>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</si>
  <si>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</si>
  <si>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</si>
  <si>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</si>
  <si>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</si>
  <si>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</si>
  <si>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</si>
  <si>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</si>
  <si>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</si>
  <si>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</si>
  <si>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</si>
  <si>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</si>
  <si>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</si>
  <si>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</si>
  <si>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</si>
  <si>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</si>
  <si>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</si>
  <si>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</si>
  <si>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</si>
  <si>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</si>
  <si>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</si>
  <si>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</si>
  <si>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</si>
  <si>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</si>
  <si>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</si>
  <si>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</si>
  <si>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</si>
  <si>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</si>
  <si>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</si>
  <si>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</si>
  <si>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</si>
  <si>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</si>
  <si>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</si>
  <si>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</si>
  <si>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</si>
  <si>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</si>
  <si>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</si>
  <si>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</si>
  <si>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</si>
  <si>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</si>
  <si>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</si>
  <si>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</si>
  <si>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</si>
  <si>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</si>
  <si>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</si>
  <si>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</si>
  <si>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</si>
  <si>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</si>
  <si>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</si>
  <si>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</si>
  <si>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</si>
  <si>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</si>
  <si>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</si>
  <si>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</si>
  <si>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</si>
  <si>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</si>
  <si>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</si>
  <si>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</si>
  <si>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</si>
  <si>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</si>
  <si>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</si>
  <si>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</si>
  <si>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</si>
  <si>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</si>
  <si>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</si>
  <si>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</si>
  <si>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</si>
  <si>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</si>
  <si>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</si>
  <si>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</si>
  <si>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</si>
  <si>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</si>
  <si>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</si>
  <si>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</si>
  <si>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</si>
  <si>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</si>
  <si>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</si>
  <si>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</si>
  <si>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</si>
  <si>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</si>
  <si>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</si>
  <si>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</si>
  <si>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</si>
  <si>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</si>
  <si>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</si>
  <si>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</si>
  <si>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</si>
  <si>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</si>
  <si>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</si>
  <si>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</si>
  <si>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</si>
  <si>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</si>
  <si>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</si>
  <si>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</si>
  <si>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</si>
  <si>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</si>
  <si>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</si>
  <si>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</si>
  <si>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</si>
  <si>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</si>
  <si>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</si>
  <si>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</si>
  <si>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</si>
  <si>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</si>
  <si>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</si>
  <si>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</si>
  <si>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</si>
  <si>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</si>
  <si>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</si>
  <si>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</si>
  <si>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</si>
  <si>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</si>
  <si>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</si>
  <si>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</si>
  <si>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</si>
  <si>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</si>
  <si>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</si>
  <si>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</si>
  <si>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</si>
  <si>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</si>
  <si>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</si>
  <si>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</si>
  <si>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</si>
  <si>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</si>
  <si>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</si>
  <si>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</si>
  <si>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</si>
  <si>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</si>
  <si>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</si>
  <si>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</si>
  <si>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</si>
  <si>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</si>
  <si>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</si>
  <si>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</si>
  <si>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</si>
  <si>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</si>
  <si>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</si>
  <si>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</si>
  <si>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</si>
  <si>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</si>
  <si>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</si>
  <si>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</si>
  <si>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</si>
  <si>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</si>
  <si>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</si>
  <si>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</si>
  <si>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</si>
  <si>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</si>
  <si>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</si>
  <si>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</si>
  <si>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</si>
  <si>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</si>
  <si>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</si>
  <si>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</si>
  <si>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</si>
  <si>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</si>
  <si>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</si>
  <si>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</si>
  <si>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</si>
  <si>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</si>
  <si>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</si>
  <si>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</si>
  <si>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</si>
  <si>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</si>
  <si>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</si>
  <si>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</si>
  <si>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</si>
  <si>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</si>
  <si>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</si>
  <si>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</si>
  <si>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</si>
  <si>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</si>
  <si>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</si>
  <si>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</si>
  <si>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</si>
  <si>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</si>
  <si>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</si>
  <si>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</si>
  <si>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</si>
  <si>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</si>
  <si>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</si>
  <si>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</si>
  <si>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</si>
  <si>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</si>
  <si>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</si>
  <si>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</si>
  <si>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</si>
  <si>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</si>
  <si>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</si>
  <si>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</si>
  <si>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</si>
  <si>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</si>
  <si>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</si>
  <si>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</si>
  <si>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</si>
  <si>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</si>
  <si>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</si>
  <si>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</si>
  <si>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</si>
  <si>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</si>
  <si>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</si>
  <si>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</si>
  <si>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</si>
  <si>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</si>
  <si>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</si>
  <si>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</si>
  <si>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</si>
  <si>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</si>
  <si>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</si>
  <si>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</si>
  <si>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</si>
  <si>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</si>
  <si>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</si>
  <si>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</si>
  <si>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</si>
  <si>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</si>
  <si>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</si>
  <si>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</si>
  <si>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</si>
  <si>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</si>
  <si>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</si>
  <si>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</si>
  <si>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</si>
  <si>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</si>
  <si>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</si>
  <si>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</si>
  <si>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</si>
  <si>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</si>
  <si>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</si>
  <si>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</si>
  <si>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</si>
  <si>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</si>
  <si>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</si>
  <si>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</si>
  <si>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</si>
  <si>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</si>
  <si>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</si>
  <si>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</si>
  <si>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</si>
  <si>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</si>
  <si>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</si>
  <si>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</si>
  <si>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</si>
  <si>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</si>
  <si>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</si>
  <si>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</si>
  <si>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</si>
  <si>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</si>
  <si>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</si>
  <si>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</si>
  <si>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</si>
  <si>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</si>
  <si>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</si>
  <si>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</si>
  <si>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</si>
  <si>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</si>
  <si>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</si>
  <si>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</si>
  <si>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</si>
  <si>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</si>
  <si>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</si>
  <si>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</si>
  <si>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</si>
  <si>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</si>
  <si>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</si>
  <si>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</si>
  <si>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</si>
  <si>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</si>
  <si>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</si>
  <si>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</si>
  <si>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</si>
  <si>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</si>
  <si>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</si>
  <si>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</si>
  <si>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</si>
  <si>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</si>
  <si>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</si>
  <si>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</si>
  <si>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</si>
  <si>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</si>
  <si>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</si>
  <si>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</si>
  <si>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</si>
  <si>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</si>
  <si>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</si>
  <si>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</si>
  <si>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</si>
  <si>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</si>
  <si>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</si>
  <si>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</si>
  <si>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</si>
  <si>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</si>
  <si>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</si>
  <si>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</si>
  <si>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</si>
  <si>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</si>
  <si>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</si>
  <si>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</si>
  <si>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</si>
  <si>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</si>
  <si>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</si>
  <si>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</si>
  <si>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</si>
  <si>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</si>
  <si>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</si>
  <si>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</si>
  <si>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</si>
  <si>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</si>
  <si>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</si>
  <si>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</si>
  <si>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</si>
  <si>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</si>
  <si>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</si>
  <si>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</si>
  <si>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</si>
  <si>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</si>
  <si>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</si>
  <si>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</si>
  <si>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</si>
  <si>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</si>
  <si>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</si>
  <si>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</si>
  <si>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</si>
  <si>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</si>
  <si>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</si>
  <si>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</si>
  <si>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</si>
  <si>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</si>
  <si>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</si>
  <si>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</si>
  <si>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</si>
  <si>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</si>
  <si>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</si>
  <si>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</si>
  <si>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</si>
  <si>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</si>
  <si>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</si>
  <si>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</si>
  <si>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</si>
  <si>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</si>
  <si>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</si>
  <si>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</si>
  <si>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</si>
  <si>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</si>
  <si>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</si>
  <si>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</si>
  <si>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</si>
  <si>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</si>
  <si>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</si>
  <si>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</si>
  <si>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</si>
  <si>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</si>
  <si>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</si>
  <si>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</si>
  <si>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</si>
  <si>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</si>
  <si>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</si>
  <si>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</si>
  <si>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</si>
  <si>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</si>
  <si>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</si>
  <si>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</si>
  <si>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</si>
  <si>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</si>
  <si>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</si>
  <si>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</si>
  <si>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</si>
  <si>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</si>
  <si>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</si>
  <si>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</si>
  <si>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</si>
  <si>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</si>
  <si>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</si>
  <si>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</si>
  <si>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</si>
  <si>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</si>
  <si>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</si>
  <si>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</si>
  <si>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</si>
  <si>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</si>
  <si>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</si>
  <si>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</si>
  <si>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</si>
  <si>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</si>
  <si>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</si>
  <si>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</si>
  <si>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</si>
  <si>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</si>
  <si>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</si>
  <si>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</si>
  <si>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</si>
  <si>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</si>
  <si>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</si>
  <si>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</si>
  <si>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</si>
  <si>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</si>
  <si>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</si>
  <si>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</si>
  <si>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</si>
  <si>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</si>
  <si>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</si>
  <si>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</si>
  <si>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</si>
  <si>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</si>
  <si>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</si>
  <si>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</si>
  <si>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</si>
  <si>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</si>
  <si>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</si>
  <si>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</si>
  <si>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</si>
  <si>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</si>
  <si>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</si>
  <si>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</si>
  <si>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</si>
  <si>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</si>
  <si>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</si>
  <si>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</si>
  <si>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</si>
  <si>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</si>
  <si>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</si>
  <si>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</si>
  <si>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</si>
  <si>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</si>
  <si>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</si>
  <si>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</si>
  <si>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</si>
  <si>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</si>
  <si>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</si>
  <si>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</si>
  <si>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</si>
  <si>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</si>
  <si>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</si>
  <si>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</si>
  <si>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</si>
  <si>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</si>
  <si>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</si>
  <si>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</si>
  <si>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</si>
  <si>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</si>
  <si>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</si>
  <si>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</si>
  <si>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</si>
  <si>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</si>
  <si>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</si>
  <si>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</si>
  <si>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</si>
  <si>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</si>
  <si>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</si>
  <si>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</si>
  <si>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</si>
  <si>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</si>
  <si>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</si>
  <si>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</si>
  <si>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</si>
  <si>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</si>
  <si>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</si>
  <si>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</si>
  <si>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</si>
  <si>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</si>
  <si>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</si>
  <si>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</si>
  <si>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</si>
  <si>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</si>
  <si>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</si>
  <si>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</si>
  <si>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</si>
  <si>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</si>
  <si>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</si>
  <si>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</si>
  <si>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</si>
  <si>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</si>
  <si>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</si>
  <si>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</si>
  <si>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</si>
  <si>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</si>
  <si>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</si>
  <si>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</si>
  <si>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</si>
  <si>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</si>
  <si>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</si>
  <si>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</si>
  <si>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</si>
  <si>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</si>
  <si>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</si>
  <si>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</si>
  <si>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</si>
  <si>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</si>
  <si>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</si>
  <si>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</si>
  <si>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</si>
  <si>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</si>
  <si>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</si>
  <si>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</si>
  <si>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</si>
  <si>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</si>
  <si>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</si>
  <si>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</si>
  <si>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</si>
  <si>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</si>
  <si>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</si>
  <si>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</si>
  <si>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</si>
  <si>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</si>
  <si>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</si>
  <si>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</si>
  <si>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</si>
  <si>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</si>
  <si>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</si>
  <si>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</si>
  <si>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</si>
  <si>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</si>
  <si>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</si>
  <si>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</si>
  <si>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</si>
  <si>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</si>
  <si>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</si>
  <si>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</si>
  <si>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</si>
  <si>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</si>
  <si>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</si>
  <si>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</si>
  <si>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</si>
  <si>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</si>
  <si>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</si>
  <si>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</si>
  <si>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</si>
  <si>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</si>
  <si>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</si>
  <si>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</si>
  <si>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</si>
  <si>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</si>
  <si>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</si>
  <si>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</si>
  <si>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</si>
  <si>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</si>
  <si>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</si>
  <si>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</si>
  <si>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</si>
  <si>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</si>
  <si>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</si>
  <si>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</si>
  <si>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</si>
  <si>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</si>
  <si>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</si>
  <si>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</si>
  <si>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</si>
  <si>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</si>
  <si>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</si>
  <si>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</si>
  <si>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</si>
  <si>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</si>
  <si>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</si>
  <si>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</si>
  <si>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</si>
  <si>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</si>
  <si>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</si>
  <si>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</si>
  <si>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</si>
  <si>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</si>
  <si>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</si>
  <si>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</si>
  <si>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</si>
  <si>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</si>
  <si>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</si>
  <si>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</si>
  <si>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</si>
  <si>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</si>
  <si>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</si>
  <si>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</si>
  <si>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</si>
  <si>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</si>
  <si>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</si>
  <si>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</si>
  <si>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</si>
  <si>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</si>
  <si>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</si>
  <si>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</si>
  <si>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</si>
  <si>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</si>
  <si>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</si>
  <si>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</si>
  <si>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</si>
  <si>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</si>
  <si>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</si>
  <si>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</si>
  <si>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</si>
  <si>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</si>
  <si>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</si>
  <si>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</si>
  <si>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</si>
  <si>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</si>
  <si>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</si>
  <si>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</si>
  <si>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</si>
  <si>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</si>
  <si>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</si>
  <si>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</si>
  <si>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</si>
  <si>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</si>
  <si>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</si>
  <si>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</si>
  <si>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</si>
  <si>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</si>
  <si>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</si>
  <si>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</si>
  <si>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</si>
  <si>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</si>
  <si>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</si>
  <si>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</si>
  <si>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</si>
  <si>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</si>
  <si>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</si>
  <si>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</si>
  <si>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</si>
  <si>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</si>
  <si>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</si>
  <si>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</si>
  <si>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</si>
  <si>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</si>
  <si>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</si>
  <si>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</si>
  <si>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</si>
  <si>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</si>
  <si>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</si>
  <si>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</si>
  <si>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</si>
  <si>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</si>
  <si>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</si>
  <si>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</si>
  <si>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</si>
  <si>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</si>
  <si>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</si>
  <si>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</si>
  <si>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</si>
  <si>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</si>
  <si>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</si>
  <si>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</si>
  <si>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</si>
  <si>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</si>
  <si>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</si>
  <si>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</si>
  <si>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</si>
  <si>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</si>
  <si>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</si>
  <si>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</si>
  <si>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</si>
  <si>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</si>
  <si>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</si>
  <si>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</si>
  <si>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</si>
  <si>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</si>
  <si>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</si>
  <si>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</si>
  <si>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</si>
  <si>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</si>
  <si>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</si>
  <si>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</si>
  <si>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</si>
  <si>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</si>
  <si>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</si>
  <si>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</si>
  <si>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</si>
  <si>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</si>
  <si>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</si>
  <si>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</si>
  <si>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</si>
  <si>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</si>
  <si>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</si>
  <si>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</si>
  <si>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</si>
  <si>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</si>
  <si>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</si>
  <si>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</si>
  <si>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</si>
  <si>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</si>
  <si>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</si>
  <si>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</si>
  <si>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</si>
  <si>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</si>
  <si>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</si>
  <si>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</si>
  <si>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</si>
  <si>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</si>
  <si>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</si>
  <si>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</si>
  <si>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</si>
  <si>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</si>
  <si>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</si>
  <si>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</si>
  <si>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</si>
  <si>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</si>
  <si>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</si>
  <si>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</si>
  <si>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</si>
  <si>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</si>
  <si>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</si>
  <si>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</si>
  <si>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</si>
  <si>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</si>
  <si>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</si>
  <si>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</si>
  <si>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</si>
  <si>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</si>
  <si>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</si>
  <si>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</si>
  <si>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</si>
  <si>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</si>
  <si>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</si>
  <si>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</si>
  <si>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</si>
  <si>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</si>
  <si>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</si>
  <si>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</si>
  <si>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</si>
  <si>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</si>
  <si>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</si>
  <si>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</si>
  <si>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</si>
  <si>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</si>
  <si>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</si>
  <si>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</si>
  <si>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</si>
  <si>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</si>
  <si>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</si>
  <si>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</si>
  <si>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</si>
  <si>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</si>
  <si>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</si>
  <si>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</si>
  <si>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</si>
  <si>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</si>
  <si>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</si>
  <si>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</si>
  <si>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</si>
  <si>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</si>
  <si>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</si>
  <si>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</si>
  <si>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</si>
  <si>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</si>
  <si>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</si>
  <si>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</si>
  <si>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</si>
  <si>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</si>
  <si>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</si>
  <si>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</si>
  <si>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</si>
  <si>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</si>
  <si>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</si>
  <si>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</si>
  <si>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</si>
  <si>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</si>
  <si>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</si>
  <si>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</si>
  <si>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</si>
  <si>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</si>
  <si>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</si>
  <si>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</si>
  <si>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</si>
  <si>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</si>
  <si>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</si>
  <si>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</si>
  <si>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</si>
  <si>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</si>
  <si>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</si>
  <si>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</si>
  <si>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</si>
  <si>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</si>
  <si>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</si>
  <si>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</si>
  <si>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</si>
  <si>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</si>
  <si>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</si>
  <si>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</si>
  <si>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</si>
  <si>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</si>
  <si>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</si>
  <si>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</si>
  <si>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</si>
  <si>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</si>
  <si>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</si>
  <si>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</si>
  <si>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</si>
  <si>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</si>
  <si>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</si>
  <si>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</si>
  <si>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</si>
  <si>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</si>
  <si>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</si>
  <si>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</si>
  <si>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</si>
  <si>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</si>
  <si>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</si>
  <si>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</si>
  <si>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</si>
  <si>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</si>
  <si>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</si>
  <si>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</si>
  <si>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</si>
  <si>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</si>
  <si>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</si>
  <si>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</si>
  <si>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</si>
  <si>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</si>
  <si>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</si>
  <si>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</si>
  <si>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</si>
  <si>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</si>
  <si>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</si>
  <si>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</si>
  <si>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</si>
  <si>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</si>
  <si>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</si>
  <si>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</si>
  <si>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</si>
  <si>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</si>
  <si>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</si>
  <si>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</si>
  <si>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</si>
  <si>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</si>
  <si>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</si>
  <si>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</si>
  <si>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</si>
  <si>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</si>
  <si>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</si>
  <si>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</si>
  <si>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</si>
  <si>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</si>
  <si>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</si>
  <si>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</si>
  <si>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</si>
  <si>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</si>
  <si>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</si>
  <si>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</si>
  <si>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</si>
  <si>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</si>
  <si>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</si>
  <si>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</si>
  <si>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</si>
  <si>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</si>
  <si>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</si>
  <si>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</si>
  <si>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</si>
  <si>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</si>
  <si>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</si>
  <si>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</si>
  <si>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</si>
  <si>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</si>
  <si>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</si>
  <si>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</si>
  <si>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</si>
  <si>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</si>
  <si>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</si>
  <si>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</si>
  <si>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</si>
  <si>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</si>
  <si>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</si>
  <si>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</si>
  <si>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</si>
  <si>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</si>
  <si>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</si>
  <si>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</si>
  <si>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</si>
  <si>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</si>
  <si>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</si>
  <si>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</si>
  <si>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</si>
  <si>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</si>
  <si>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</si>
  <si>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</si>
  <si>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</si>
  <si>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</si>
  <si>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</si>
  <si>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</si>
  <si>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</si>
  <si>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</si>
  <si>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</si>
  <si>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</si>
  <si>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</si>
  <si>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</si>
  <si>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</si>
  <si>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</si>
  <si>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</si>
  <si>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</si>
  <si>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</si>
  <si>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</si>
  <si>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</si>
  <si>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</si>
  <si>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</si>
  <si>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</si>
  <si>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</si>
  <si>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</si>
  <si>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</si>
  <si>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</si>
  <si>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</si>
  <si>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</si>
  <si>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</si>
  <si>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</si>
  <si>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</si>
  <si>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</si>
  <si>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</si>
  <si>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</si>
  <si>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</si>
  <si>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</si>
  <si>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</si>
  <si>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</si>
  <si>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</si>
  <si>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</si>
  <si>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</si>
  <si>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</si>
  <si>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</si>
  <si>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</si>
  <si>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</si>
  <si>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</si>
  <si>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</si>
  <si>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</si>
  <si>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</si>
  <si>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</si>
  <si>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</si>
  <si>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</si>
  <si>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</si>
  <si>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</si>
  <si>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</si>
  <si>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</si>
  <si>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</si>
  <si>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</si>
  <si>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</si>
  <si>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</si>
  <si>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</si>
  <si>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</si>
  <si>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</si>
  <si>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</si>
  <si>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</si>
  <si>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</si>
  <si>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</si>
  <si>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</si>
  <si>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</si>
  <si>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</si>
  <si>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</si>
  <si>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</si>
  <si>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</si>
  <si>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</si>
  <si>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</si>
  <si>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</si>
  <si>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</si>
  <si>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</si>
  <si>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</si>
  <si>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</si>
  <si>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</si>
  <si>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</si>
  <si>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</si>
  <si>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</si>
  <si>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</si>
  <si>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</si>
  <si>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</si>
  <si>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</si>
  <si>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</si>
  <si>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</si>
  <si>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</si>
  <si>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</si>
  <si>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</si>
  <si>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</si>
  <si>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</si>
  <si>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</si>
  <si>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</si>
  <si>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</si>
  <si>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</si>
  <si>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</si>
  <si>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</si>
  <si>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</si>
  <si>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</si>
  <si>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</si>
  <si>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</si>
  <si>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</si>
  <si>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</si>
  <si>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</si>
  <si>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</si>
  <si>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</si>
  <si>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</si>
  <si>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</si>
  <si>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</si>
  <si>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</si>
  <si>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</si>
  <si>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</si>
  <si>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</si>
  <si>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</si>
  <si>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</si>
  <si>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</si>
  <si>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</si>
  <si>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</si>
  <si>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</si>
  <si>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</si>
  <si>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</si>
  <si>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</si>
  <si>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</si>
  <si>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</si>
  <si>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</si>
  <si>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</si>
  <si>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</si>
  <si>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</si>
  <si>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</si>
  <si>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</si>
  <si>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</si>
  <si>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</si>
  <si>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</si>
  <si>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</si>
  <si>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</si>
  <si>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</si>
  <si>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</si>
  <si>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</si>
  <si>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</si>
  <si>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</si>
  <si>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</si>
  <si>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</si>
  <si>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</si>
  <si>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</si>
  <si>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</si>
  <si>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</si>
  <si>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</si>
  <si>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</si>
  <si>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</si>
  <si>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</si>
  <si>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</si>
  <si>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</si>
  <si>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</si>
  <si>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</si>
  <si>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</si>
  <si>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</si>
  <si>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</si>
  <si>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</si>
  <si>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</si>
  <si>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</si>
  <si>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</si>
  <si>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</si>
  <si>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</si>
  <si>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</si>
  <si>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</si>
  <si>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</si>
  <si>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</si>
  <si>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</si>
  <si>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</si>
  <si>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</si>
  <si>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</si>
  <si>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</si>
  <si>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</si>
  <si>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</si>
  <si>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</si>
  <si>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</si>
  <si>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</si>
  <si>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</si>
  <si>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</si>
  <si>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</si>
  <si>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</si>
  <si>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</si>
  <si>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</si>
  <si>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</si>
  <si>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</si>
  <si>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</si>
  <si>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</si>
  <si>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</si>
  <si>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</si>
  <si>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</si>
  <si>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</si>
  <si>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</si>
  <si>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</si>
  <si>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</si>
  <si>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</si>
  <si>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</si>
  <si>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</si>
  <si>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</si>
  <si>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</si>
  <si>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</si>
  <si>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</si>
  <si>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</si>
  <si>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</si>
  <si>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</si>
  <si>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</si>
  <si>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</si>
  <si>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</si>
  <si>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</si>
  <si>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</si>
  <si>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</si>
  <si>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</si>
  <si>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</si>
  <si>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</si>
  <si>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</si>
  <si>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</si>
  <si>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</si>
  <si>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</si>
  <si>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</si>
  <si>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</si>
  <si>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</si>
  <si>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</si>
  <si>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</si>
  <si>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</si>
  <si>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</si>
  <si>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</si>
  <si>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</si>
  <si>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</si>
  <si>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</si>
  <si>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</si>
  <si>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</si>
  <si>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</si>
  <si>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</si>
  <si>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</si>
  <si>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</si>
  <si>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</si>
  <si>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</si>
  <si>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</si>
  <si>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</si>
  <si>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</si>
  <si>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</si>
  <si>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</si>
  <si>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</si>
  <si>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</si>
  <si>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</si>
  <si>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</si>
  <si>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</si>
  <si>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</si>
  <si>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</si>
  <si>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</si>
  <si>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</si>
  <si>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</si>
  <si>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</si>
  <si>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</si>
  <si>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</si>
  <si>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</si>
  <si>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</si>
  <si>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</si>
  <si>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</si>
  <si>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</si>
  <si>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</si>
  <si>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</si>
  <si>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</si>
  <si>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</si>
  <si>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</si>
  <si>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</si>
  <si>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</si>
  <si>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</si>
  <si>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</si>
  <si>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</si>
  <si>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</si>
  <si>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</si>
  <si>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</si>
  <si>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</si>
  <si>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</si>
  <si>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</si>
  <si>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</si>
  <si>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</si>
  <si>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</si>
  <si>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</si>
  <si>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</si>
  <si>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</si>
  <si>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</si>
  <si>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</si>
  <si>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</si>
  <si>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</si>
  <si>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</si>
  <si>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</si>
  <si>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</si>
  <si>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</si>
  <si>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</si>
  <si>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</si>
  <si>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</si>
  <si>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</si>
  <si>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</si>
  <si>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</si>
  <si>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</si>
  <si>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</si>
  <si>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</si>
  <si>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</si>
  <si>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</si>
  <si>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</si>
  <si>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</si>
  <si>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</si>
  <si>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</si>
  <si>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</si>
  <si>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</si>
  <si>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</si>
  <si>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</si>
  <si>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</si>
  <si>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</si>
  <si>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</si>
  <si>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</si>
  <si>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</si>
  <si>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</si>
  <si>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</si>
  <si>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</si>
  <si>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</si>
  <si>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</si>
  <si>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</si>
  <si>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</si>
  <si>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</si>
  <si>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</si>
  <si>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</si>
  <si>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</si>
  <si>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</si>
  <si>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</si>
  <si>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</si>
  <si>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</si>
  <si>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</si>
  <si>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</si>
  <si>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</si>
  <si>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</si>
  <si>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</si>
  <si>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</si>
  <si>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</si>
  <si>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</si>
  <si>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</si>
  <si>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</si>
  <si>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</si>
  <si>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</si>
  <si>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</si>
  <si>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</si>
  <si>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</si>
  <si>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</si>
  <si>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</si>
  <si>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</si>
  <si>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</si>
  <si>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</si>
  <si>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</si>
  <si>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</si>
  <si>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</si>
  <si>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</si>
  <si>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</si>
  <si>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</si>
  <si>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</si>
  <si>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</si>
  <si>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</si>
  <si>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</si>
  <si>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</si>
  <si>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</si>
  <si>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</si>
  <si>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</si>
  <si>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</si>
  <si>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</si>
  <si>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</si>
  <si>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</si>
  <si>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</si>
  <si>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</si>
  <si>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</si>
  <si>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</si>
  <si>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</si>
  <si>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</si>
  <si>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</si>
  <si>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</si>
  <si>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</si>
  <si>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</si>
  <si>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</si>
  <si>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</si>
  <si>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</si>
  <si>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</si>
  <si>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</si>
  <si>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</si>
  <si>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</si>
  <si>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</si>
  <si>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</si>
  <si>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</si>
  <si>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</si>
  <si>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</si>
  <si>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</si>
  <si>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</si>
  <si>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</si>
  <si>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</si>
  <si>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</si>
  <si>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</si>
  <si>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</si>
  <si>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</si>
  <si>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</si>
  <si>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</si>
  <si>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</si>
  <si>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</si>
  <si>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</si>
  <si>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</si>
  <si>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</si>
  <si>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</si>
  <si>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</si>
  <si>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</si>
  <si>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</si>
  <si>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</si>
  <si>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</si>
  <si>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</si>
  <si>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</si>
  <si>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</si>
  <si>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</si>
  <si>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</si>
  <si>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</si>
  <si>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</si>
  <si>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</si>
  <si>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</si>
  <si>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</si>
  <si>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</si>
  <si>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</si>
  <si>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</si>
  <si>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</si>
  <si>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</si>
  <si>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</si>
  <si>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</si>
  <si>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</si>
  <si>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</si>
  <si>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</si>
  <si>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</si>
  <si>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</si>
  <si>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</si>
  <si>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</si>
  <si>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</si>
  <si>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</si>
  <si>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</si>
  <si>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</si>
  <si>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</si>
  <si>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</si>
  <si>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</si>
  <si>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</si>
  <si>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</si>
  <si>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</si>
  <si>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</si>
  <si>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</si>
  <si>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</si>
  <si>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</si>
  <si>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</si>
  <si>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</si>
  <si>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</si>
  <si>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</si>
  <si>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</si>
  <si>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</si>
  <si>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</si>
  <si>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</si>
  <si>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</si>
  <si>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</si>
  <si>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</si>
  <si>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</si>
  <si>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</si>
  <si>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</si>
  <si>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</si>
  <si>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</si>
  <si>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</si>
  <si>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</si>
  <si>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</si>
  <si>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</si>
  <si>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</si>
  <si>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</si>
  <si>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</si>
  <si>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</si>
  <si>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</si>
  <si>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</si>
  <si>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</si>
  <si>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</si>
  <si>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</si>
  <si>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</si>
  <si>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</si>
  <si>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</si>
  <si>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</si>
  <si>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</si>
  <si>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</si>
  <si>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</si>
  <si>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</si>
  <si>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</si>
  <si>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</si>
  <si>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</si>
  <si>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</si>
  <si>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</si>
  <si>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</si>
  <si>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</si>
  <si>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</si>
  <si>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</si>
  <si>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</si>
  <si>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</si>
  <si>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</si>
  <si>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</si>
  <si>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</si>
  <si>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</si>
  <si>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</si>
  <si>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</si>
  <si>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</si>
  <si>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</si>
  <si>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</si>
  <si>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</si>
  <si>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</si>
  <si>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</si>
  <si>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</si>
  <si>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</si>
  <si>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</si>
  <si>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</si>
  <si>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</si>
  <si>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</si>
  <si>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</si>
  <si>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</si>
  <si>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</si>
  <si>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</si>
  <si>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</si>
  <si>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</si>
  <si>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</si>
  <si>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</si>
  <si>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</si>
  <si>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</si>
  <si>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</si>
  <si>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</si>
  <si>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</si>
  <si>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</si>
  <si>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</si>
  <si>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</si>
  <si>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</si>
  <si>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</si>
  <si>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</si>
  <si>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</si>
  <si>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</si>
  <si>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</si>
  <si>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</si>
  <si>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</si>
  <si>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</si>
  <si>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</si>
  <si>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</si>
  <si>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</si>
  <si>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</si>
  <si>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</si>
  <si>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</si>
  <si>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</si>
  <si>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</si>
  <si>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</si>
  <si>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</si>
  <si>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</si>
  <si>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</si>
  <si>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</si>
  <si>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</si>
  <si>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</si>
  <si>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</si>
  <si>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</si>
  <si>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</si>
  <si>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</si>
  <si>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</si>
  <si>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</si>
  <si>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</si>
  <si>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</si>
  <si>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</si>
  <si>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</si>
  <si>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</si>
  <si>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</si>
  <si>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</si>
  <si>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</si>
  <si>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</si>
  <si>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</si>
  <si>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</si>
  <si>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</si>
  <si>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</si>
  <si>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</si>
  <si>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</si>
  <si>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</si>
  <si>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</si>
  <si>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</si>
  <si>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</si>
  <si>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</si>
  <si>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</si>
  <si>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</si>
  <si>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</si>
  <si>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</si>
  <si>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</si>
  <si>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</si>
  <si>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</si>
  <si>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</si>
  <si>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</si>
  <si>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</si>
  <si>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</si>
  <si>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</si>
  <si>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</si>
  <si>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</si>
  <si>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</si>
  <si>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</si>
  <si>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</si>
  <si>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</si>
  <si>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</si>
  <si>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</si>
  <si>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</si>
  <si>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</si>
  <si>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</si>
  <si>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</si>
  <si>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</si>
  <si>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</si>
  <si>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</si>
  <si>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</si>
  <si>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</si>
  <si>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</si>
  <si>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</si>
  <si>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</si>
  <si>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</si>
  <si>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</si>
  <si>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</si>
  <si>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</si>
  <si>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</si>
  <si>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</si>
  <si>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</si>
  <si>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</si>
  <si>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</si>
  <si>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</si>
  <si>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</si>
  <si>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</si>
  <si>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</si>
  <si>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</si>
  <si>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</si>
  <si>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</si>
  <si>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</si>
  <si>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</si>
  <si>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</si>
  <si>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</si>
  <si>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</si>
  <si>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</si>
  <si>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</si>
  <si>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</si>
  <si>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</si>
  <si>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</si>
  <si>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</si>
  <si>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</si>
  <si>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</si>
  <si>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</si>
  <si>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</si>
  <si>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</si>
  <si>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</si>
  <si>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</si>
  <si>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</si>
  <si>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</si>
  <si>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</si>
  <si>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</si>
  <si>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</si>
  <si>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</si>
  <si>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</si>
  <si>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</si>
  <si>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</si>
  <si>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</si>
  <si>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</si>
  <si>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</si>
  <si>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</si>
  <si>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</si>
  <si>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</si>
  <si>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</si>
  <si>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</si>
  <si>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</si>
  <si>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</si>
  <si>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</si>
  <si>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</si>
  <si>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</si>
  <si>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</si>
  <si>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</si>
  <si>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</si>
  <si>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</si>
  <si>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</si>
  <si>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</si>
  <si>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</si>
  <si>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</si>
  <si>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</si>
  <si>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</si>
  <si>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</si>
  <si>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</si>
  <si>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</si>
  <si>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</si>
  <si>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</si>
  <si>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</si>
  <si>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</si>
  <si>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</si>
  <si>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</si>
  <si>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</si>
  <si>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</si>
  <si>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</si>
  <si>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</si>
  <si>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</si>
  <si>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</si>
  <si>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</si>
  <si>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</si>
  <si>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</si>
  <si>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</si>
  <si>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</si>
  <si>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</si>
  <si>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</si>
  <si>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</si>
  <si>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</si>
  <si>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</si>
  <si>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</si>
  <si>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</si>
  <si>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</si>
  <si>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</si>
  <si>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</si>
  <si>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</si>
  <si>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</si>
  <si>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</si>
  <si>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</si>
  <si>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</si>
  <si>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</si>
  <si>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</si>
  <si>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</si>
  <si>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</si>
  <si>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</si>
  <si>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</si>
  <si>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</si>
  <si>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</si>
  <si>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</si>
  <si>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</si>
  <si>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</si>
  <si>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</si>
  <si>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</si>
  <si>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</si>
  <si>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</si>
  <si>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</si>
  <si>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</si>
  <si>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</si>
  <si>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</si>
  <si>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</si>
  <si>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</si>
  <si>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</si>
  <si>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</si>
  <si>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</si>
  <si>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</si>
  <si>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</si>
  <si>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</si>
  <si>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</si>
  <si>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</si>
  <si>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</si>
  <si>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</si>
  <si>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</si>
  <si>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</si>
  <si>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</si>
  <si>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</si>
  <si>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</si>
  <si>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</si>
  <si>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</si>
  <si>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</si>
  <si>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</si>
  <si>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</si>
  <si>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</si>
  <si>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</si>
  <si>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</si>
  <si>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</si>
  <si>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</si>
  <si>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</si>
  <si>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</si>
  <si>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</si>
  <si>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</si>
  <si>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</si>
  <si>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</si>
  <si>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</si>
  <si>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</si>
  <si>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</si>
  <si>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</si>
  <si>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</si>
  <si>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</si>
  <si>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</si>
  <si>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</si>
  <si>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</si>
  <si>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</si>
  <si>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</si>
  <si>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</si>
  <si>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</si>
  <si>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</si>
  <si>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</si>
  <si>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</si>
  <si>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</si>
  <si>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</si>
  <si>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</si>
  <si>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</si>
  <si>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</si>
  <si>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</si>
  <si>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</si>
  <si>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</si>
  <si>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</si>
  <si>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</si>
  <si>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</si>
  <si>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</si>
  <si>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</si>
  <si>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</si>
  <si>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</si>
  <si>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</si>
  <si>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</si>
  <si>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</si>
  <si>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</si>
  <si>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</si>
  <si>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</si>
  <si>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</si>
  <si>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</si>
  <si>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</si>
  <si>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</si>
  <si>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</si>
  <si>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</si>
  <si>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</si>
  <si>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</si>
  <si>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</si>
  <si>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</si>
  <si>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</si>
  <si>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</si>
  <si>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</si>
  <si>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</si>
  <si>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</si>
  <si>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</si>
  <si>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</si>
  <si>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</si>
  <si>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</si>
  <si>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</si>
  <si>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</si>
  <si>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</si>
  <si>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</si>
  <si>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</si>
  <si>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</si>
  <si>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</si>
  <si>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</si>
  <si>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</si>
  <si>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</si>
  <si>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</si>
  <si>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</si>
  <si>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</si>
  <si>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</si>
  <si>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</si>
  <si>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</si>
  <si>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</si>
  <si>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</si>
  <si>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</si>
  <si>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</si>
  <si>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</si>
  <si>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</si>
  <si>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</si>
  <si>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</si>
  <si>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</si>
  <si>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</si>
  <si>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</si>
  <si>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</si>
  <si>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</si>
  <si>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</si>
  <si>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</si>
  <si>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</si>
  <si>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</si>
  <si>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</si>
  <si>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</si>
  <si>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</si>
  <si>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</si>
  <si>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</si>
  <si>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</si>
  <si>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</si>
  <si>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</si>
  <si>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</si>
  <si>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</si>
  <si>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</si>
  <si>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</si>
  <si>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</si>
  <si>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</si>
  <si>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</si>
  <si>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</si>
  <si>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</si>
  <si>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</si>
  <si>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</si>
  <si>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</si>
  <si>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</si>
  <si>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</si>
  <si>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</si>
  <si>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</si>
  <si>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</si>
  <si>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</si>
  <si>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</si>
  <si>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</si>
  <si>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</si>
  <si>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</si>
  <si>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</si>
  <si>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</si>
  <si>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</si>
  <si>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</si>
  <si>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</si>
  <si>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</si>
  <si>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</si>
  <si>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</si>
  <si>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</si>
  <si>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</si>
  <si>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</si>
  <si>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</si>
  <si>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</si>
  <si>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</si>
  <si>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</si>
  <si>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</si>
  <si>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</si>
  <si>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</si>
  <si>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</si>
  <si>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</si>
  <si>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</si>
  <si>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</si>
  <si>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</si>
  <si>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</si>
  <si>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</si>
  <si>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</si>
  <si>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</si>
  <si>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</si>
  <si>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</si>
  <si>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</si>
  <si>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</si>
  <si>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</si>
  <si>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</si>
  <si>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</si>
  <si>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</si>
  <si>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</si>
  <si>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</si>
  <si>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</si>
  <si>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</si>
  <si>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</si>
  <si>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</si>
  <si>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</si>
  <si>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</si>
  <si>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</si>
  <si>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</si>
  <si>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</si>
  <si>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</si>
  <si>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</si>
  <si>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</si>
  <si>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</si>
  <si>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</si>
  <si>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</si>
  <si>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</si>
  <si>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</si>
  <si>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</si>
  <si>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</si>
  <si>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</si>
  <si>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</si>
  <si>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</si>
  <si>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</si>
  <si>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</si>
  <si>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</si>
  <si>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</si>
  <si>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</si>
  <si>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</si>
  <si>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</si>
  <si>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</si>
  <si>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</si>
  <si>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</si>
  <si>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</si>
  <si>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</si>
  <si>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</si>
  <si>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</si>
  <si>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</si>
  <si>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</si>
  <si>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</si>
  <si>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</si>
  <si>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</si>
  <si>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</si>
  <si>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</si>
  <si>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</si>
  <si>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</si>
  <si>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</si>
  <si>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</si>
  <si>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</si>
  <si>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</si>
  <si>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</si>
  <si>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</si>
  <si>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</si>
  <si>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</si>
  <si>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</si>
  <si>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</si>
  <si>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</si>
  <si>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</si>
  <si>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</si>
  <si>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</si>
  <si>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</si>
  <si>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</si>
  <si>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</si>
  <si>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</si>
  <si>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</si>
  <si>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</si>
  <si>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</si>
  <si>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</si>
  <si>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</si>
  <si>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 Name</t>
  </si>
  <si>
    <t>Segment</t>
  </si>
  <si>
    <t>Claire Gute</t>
  </si>
  <si>
    <t>Consumer</t>
  </si>
  <si>
    <t>Darrin Van Huff</t>
  </si>
  <si>
    <t>Corporate</t>
  </si>
  <si>
    <t>Sean O'Donnell</t>
  </si>
  <si>
    <t>Brosina Hoffman</t>
  </si>
  <si>
    <t>Andrew Allen</t>
  </si>
  <si>
    <t>Irene Maddox</t>
  </si>
  <si>
    <t>Harold Pawlan</t>
  </si>
  <si>
    <t>Home Office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</si>
  <si>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</si>
  <si>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</si>
  <si>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</si>
  <si>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</si>
  <si>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</si>
  <si>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</si>
  <si>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</si>
  <si>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</si>
  <si>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</si>
  <si>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</si>
  <si>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</si>
  <si>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</si>
  <si>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</si>
  <si>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</si>
  <si>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</si>
  <si>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</si>
  <si>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</si>
  <si>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</si>
  <si>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</si>
  <si>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</si>
  <si>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</si>
  <si>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</si>
  <si>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</si>
  <si>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</si>
  <si>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</si>
  <si>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</si>
  <si>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</si>
  <si>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</si>
  <si>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</si>
  <si>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</si>
  <si>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</si>
  <si>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</si>
  <si>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</si>
  <si>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</si>
  <si>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</si>
  <si>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</si>
  <si>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</si>
  <si>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</si>
  <si>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</si>
  <si>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</si>
  <si>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</si>
  <si>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</si>
  <si>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</si>
  <si>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</si>
  <si>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</si>
  <si>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</si>
  <si>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</si>
  <si>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</si>
  <si>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</si>
  <si>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</si>
  <si>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</si>
  <si>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</si>
  <si>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</si>
  <si>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</si>
  <si>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</si>
  <si>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</si>
  <si>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</si>
  <si>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</si>
  <si>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</si>
  <si>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</si>
  <si>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</si>
  <si>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</si>
  <si>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</si>
  <si>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</si>
  <si>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</si>
  <si>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</si>
  <si>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</si>
  <si>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</si>
  <si>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</si>
  <si>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</si>
  <si>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</si>
  <si>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</si>
  <si>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</si>
  <si>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</si>
  <si>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</si>
  <si>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</si>
  <si>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</si>
  <si>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</si>
  <si>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</si>
  <si>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</si>
  <si>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</si>
  <si>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</si>
  <si>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</si>
  <si>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</si>
  <si>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</si>
  <si>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</si>
  <si>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</si>
  <si>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</si>
  <si>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</si>
  <si>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</si>
  <si>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</si>
  <si>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</si>
  <si>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</si>
  <si>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</si>
  <si>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</si>
  <si>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</si>
  <si>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</si>
  <si>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</si>
  <si>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</si>
  <si>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</si>
  <si>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</si>
  <si>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</si>
  <si>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</si>
  <si>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</si>
  <si>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</si>
  <si>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</si>
  <si>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</si>
  <si>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</si>
  <si>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</si>
  <si>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</si>
  <si>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</si>
  <si>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</si>
  <si>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</si>
  <si>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</si>
  <si>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</si>
  <si>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</si>
  <si>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</si>
  <si>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</si>
  <si>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</si>
  <si>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</si>
  <si>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</si>
  <si>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</si>
  <si>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</si>
  <si>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</si>
  <si>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</si>
  <si>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</si>
  <si>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</si>
  <si>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</si>
  <si>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</si>
  <si>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</si>
  <si>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</si>
  <si>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</si>
  <si>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</si>
  <si>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</si>
  <si>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</si>
  <si>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</si>
  <si>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</si>
  <si>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</si>
  <si>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</si>
  <si>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</si>
  <si>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</si>
  <si>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</si>
  <si>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</si>
  <si>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</si>
  <si>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</si>
  <si>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</si>
  <si>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</si>
  <si>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</si>
  <si>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</si>
  <si>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</si>
  <si>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</si>
  <si>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</si>
  <si>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</si>
  <si>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</si>
  <si>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</si>
  <si>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</si>
  <si>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</si>
  <si>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</si>
  <si>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</si>
  <si>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</si>
  <si>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</si>
  <si>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</si>
  <si>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</si>
  <si>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</si>
  <si>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</si>
  <si>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</si>
  <si>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</si>
  <si>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</si>
  <si>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</si>
  <si>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</si>
  <si>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</si>
  <si>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</si>
  <si>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</si>
  <si>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</si>
  <si>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</si>
  <si>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</si>
  <si>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</si>
  <si>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</si>
  <si>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</si>
  <si>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</si>
  <si>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</si>
  <si>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</si>
  <si>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</si>
  <si>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</si>
  <si>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</si>
  <si>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</si>
  <si>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</si>
  <si>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</si>
  <si>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</si>
  <si>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</si>
  <si>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</si>
  <si>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</si>
  <si>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</si>
  <si>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</si>
  <si>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</si>
  <si>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</si>
  <si>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</si>
  <si>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</si>
  <si>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</si>
  <si>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</si>
  <si>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</si>
  <si>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</si>
  <si>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</si>
  <si>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</si>
  <si>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</si>
  <si>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</si>
  <si>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</si>
  <si>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</si>
  <si>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</si>
  <si>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</si>
  <si>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</si>
  <si>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</si>
  <si>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</si>
  <si>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</si>
  <si>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</si>
  <si>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</si>
  <si>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</si>
  <si>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</si>
  <si>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</si>
  <si>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</si>
  <si>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</si>
  <si>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</si>
  <si>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</si>
  <si>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</si>
  <si>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</si>
  <si>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</si>
  <si>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</si>
  <si>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</si>
  <si>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</si>
  <si>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</si>
  <si>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</si>
  <si>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</si>
  <si>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</si>
  <si>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</si>
  <si>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</si>
  <si>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</si>
  <si>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</si>
  <si>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</si>
  <si>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</si>
  <si>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</si>
  <si>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</si>
  <si>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</si>
  <si>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</si>
  <si>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</si>
  <si>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</si>
  <si>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</si>
  <si>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</si>
  <si>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</si>
  <si>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</si>
  <si>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</si>
  <si>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</si>
  <si>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</si>
  <si>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</si>
  <si>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</si>
  <si>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</si>
  <si>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</si>
  <si>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</si>
  <si>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</si>
  <si>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</si>
  <si>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</si>
  <si>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</si>
  <si>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</si>
  <si>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</si>
  <si>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</si>
  <si>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</si>
  <si>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</si>
  <si>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</si>
  <si>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</si>
  <si>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</si>
  <si>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</si>
  <si>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</si>
  <si>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</si>
  <si>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</si>
  <si>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</si>
  <si>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</si>
  <si>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</si>
  <si>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</si>
  <si>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</si>
  <si>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</si>
  <si>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</si>
  <si>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</si>
  <si>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</si>
  <si>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</si>
  <si>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</si>
  <si>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</si>
  <si>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</si>
  <si>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</si>
  <si>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</si>
  <si>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</si>
  <si>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</si>
  <si>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</si>
  <si>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</si>
  <si>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</si>
  <si>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</si>
  <si>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</si>
  <si>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</si>
  <si>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</si>
  <si>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</si>
  <si>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</si>
  <si>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</si>
  <si>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</si>
  <si>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</si>
  <si>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</si>
  <si>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</si>
  <si>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</si>
  <si>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</si>
  <si>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</si>
  <si>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</si>
  <si>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</si>
  <si>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</si>
  <si>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</si>
  <si>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</si>
  <si>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</si>
  <si>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</si>
  <si>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</si>
  <si>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</si>
  <si>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</si>
  <si>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</si>
  <si>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</si>
  <si>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</si>
  <si>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</si>
  <si>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</si>
  <si>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</si>
  <si>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</si>
  <si>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</si>
  <si>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</si>
  <si>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</si>
  <si>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</si>
  <si>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</si>
  <si>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</si>
  <si>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</si>
  <si>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</si>
  <si>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</si>
  <si>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</si>
  <si>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</si>
  <si>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</si>
  <si>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</si>
  <si>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</si>
  <si>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</si>
  <si>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</si>
  <si>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</si>
  <si>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</si>
  <si>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</si>
  <si>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</si>
  <si>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</si>
  <si>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</si>
  <si>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</si>
  <si>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</si>
  <si>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</si>
  <si>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</si>
  <si>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</si>
  <si>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</si>
  <si>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</si>
  <si>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</si>
  <si>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</si>
  <si>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</si>
  <si>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</si>
  <si>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</si>
  <si>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</si>
  <si>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</si>
  <si>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</si>
  <si>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</si>
  <si>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</si>
  <si>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</si>
  <si>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</si>
  <si>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</si>
  <si>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</si>
  <si>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</si>
  <si>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</si>
  <si>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</si>
  <si>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</si>
  <si>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</si>
  <si>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</si>
  <si>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</si>
  <si>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</si>
  <si>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</si>
  <si>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</si>
  <si>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</si>
  <si>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</si>
  <si>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</si>
  <si>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</si>
  <si>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</si>
  <si>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</si>
  <si>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</si>
  <si>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</si>
  <si>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</si>
  <si>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</si>
  <si>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</si>
  <si>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</si>
  <si>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</si>
  <si>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</si>
  <si>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</si>
  <si>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</si>
  <si>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</si>
  <si>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</si>
  <si>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</si>
  <si>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</si>
  <si>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</si>
  <si>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</si>
  <si>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</si>
  <si>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</si>
  <si>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</si>
  <si>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</si>
  <si>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</si>
  <si>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</si>
  <si>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</si>
  <si>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</si>
  <si>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</si>
  <si>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</si>
  <si>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</si>
  <si>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</si>
  <si>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</si>
  <si>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</si>
  <si>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</si>
  <si>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</si>
  <si>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</si>
  <si>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</si>
  <si>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</si>
  <si>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</si>
  <si>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</si>
  <si>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</si>
  <si>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</si>
  <si>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</si>
  <si>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</si>
  <si>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</si>
  <si>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</si>
  <si>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</si>
  <si>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</si>
  <si>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</si>
  <si>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</si>
  <si>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</si>
  <si>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</si>
  <si>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</si>
  <si>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</si>
  <si>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</si>
  <si>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</si>
  <si>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</si>
  <si>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</si>
  <si>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</si>
  <si>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</si>
  <si>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</si>
  <si>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</si>
  <si>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</si>
  <si>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</si>
  <si>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</si>
  <si>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</si>
  <si>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</si>
  <si>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</si>
  <si>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</si>
  <si>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</si>
  <si>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</si>
  <si>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</si>
  <si>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</si>
  <si>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</si>
  <si>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</si>
  <si>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</si>
  <si>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</si>
  <si>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</si>
  <si>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</si>
  <si>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</si>
  <si>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</si>
  <si>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</si>
  <si>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</si>
  <si>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</si>
  <si>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</si>
  <si>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</si>
  <si>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</si>
  <si>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</si>
  <si>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</si>
  <si>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</si>
  <si>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</si>
  <si>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</si>
  <si>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</si>
  <si>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</si>
  <si>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</si>
  <si>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</si>
  <si>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</si>
  <si>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</si>
  <si>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</si>
  <si>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</si>
  <si>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</si>
  <si>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</si>
  <si>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</si>
  <si>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</si>
  <si>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</si>
  <si>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</si>
  <si>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</si>
  <si>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</si>
  <si>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</si>
  <si>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</si>
  <si>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</si>
  <si>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</si>
  <si>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</si>
  <si>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</si>
  <si>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</si>
  <si>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</si>
  <si>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</si>
  <si>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</si>
  <si>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</si>
  <si>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</si>
  <si>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</si>
  <si>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</si>
  <si>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</si>
  <si>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</si>
  <si>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</si>
  <si>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</si>
  <si>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</si>
  <si>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</si>
  <si>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</si>
  <si>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</si>
  <si>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</si>
  <si>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</si>
  <si>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</si>
  <si>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</si>
  <si>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</si>
  <si>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</si>
  <si>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</si>
  <si>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</si>
  <si>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</si>
  <si>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</si>
  <si>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</si>
  <si>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</si>
  <si>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</si>
  <si>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</si>
  <si>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</si>
  <si>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</si>
  <si>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</si>
  <si>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</si>
  <si>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</si>
  <si>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</si>
  <si>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</si>
  <si>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</si>
  <si>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</si>
  <si>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</si>
  <si>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</si>
  <si>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</si>
  <si>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</si>
  <si>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</si>
  <si>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</si>
  <si>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</si>
  <si>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</si>
  <si>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</si>
  <si>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</si>
  <si>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</si>
  <si>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</si>
  <si>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</si>
  <si>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</si>
  <si>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</si>
  <si>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</si>
  <si>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</si>
  <si>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</si>
  <si>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</si>
  <si>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</si>
  <si>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</si>
  <si>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</si>
  <si>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</si>
  <si>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</si>
  <si>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</si>
  <si>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</si>
  <si>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</si>
  <si>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</si>
  <si>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</si>
  <si>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</si>
  <si>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</si>
  <si>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</si>
  <si>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</si>
  <si>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</si>
  <si>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</si>
  <si>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</si>
  <si>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</si>
  <si>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</si>
  <si>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</si>
  <si>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</si>
  <si>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</si>
  <si>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</si>
  <si>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</si>
  <si>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</si>
  <si>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</si>
  <si>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</si>
  <si>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</si>
  <si>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</si>
  <si>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</si>
  <si>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</si>
  <si>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</si>
  <si>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</si>
  <si>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</si>
  <si>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</si>
  <si>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</si>
  <si>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</si>
  <si>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</si>
  <si>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</si>
  <si>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</si>
  <si>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</si>
  <si>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</si>
  <si>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</si>
  <si>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</si>
  <si>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</si>
  <si>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</si>
  <si>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</si>
  <si>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</si>
  <si>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</si>
  <si>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</si>
  <si>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</si>
  <si>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</si>
  <si>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</si>
  <si>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</si>
  <si>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</si>
  <si>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</si>
  <si>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</si>
  <si>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</si>
  <si>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</si>
  <si>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</si>
  <si>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</si>
  <si>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</si>
  <si>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</si>
  <si>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</si>
  <si>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</si>
  <si>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</si>
  <si>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</si>
  <si>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</si>
  <si>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</si>
  <si>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</si>
  <si>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</si>
  <si>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</si>
  <si>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</si>
  <si>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</si>
  <si>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</si>
  <si>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</si>
  <si>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</si>
  <si>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</si>
  <si>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</si>
  <si>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</si>
  <si>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</si>
  <si>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</si>
  <si>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</si>
  <si>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</si>
  <si>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</si>
  <si>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</si>
  <si>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</si>
  <si>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</si>
  <si>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</si>
  <si>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</si>
  <si>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</si>
  <si>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</si>
  <si>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</si>
  <si>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</si>
  <si>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</si>
  <si>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</si>
  <si>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</si>
  <si>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</si>
  <si>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</si>
  <si>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</si>
  <si>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</si>
  <si>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</si>
  <si>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</si>
  <si>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</si>
  <si>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</si>
  <si>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</si>
  <si>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</si>
  <si>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</si>
  <si>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</si>
  <si>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</si>
  <si>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</si>
  <si>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</si>
  <si>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</si>
  <si>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</si>
  <si>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</si>
  <si>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</si>
  <si>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</si>
  <si>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</si>
  <si>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</si>
  <si>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</si>
  <si>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</si>
  <si>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</si>
  <si>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</si>
  <si>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</si>
  <si>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</si>
  <si>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</si>
  <si>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</si>
  <si>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</si>
  <si>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</si>
  <si>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</si>
  <si>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</si>
  <si>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</si>
  <si>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</si>
  <si>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</si>
  <si>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</si>
  <si>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</si>
  <si>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</si>
  <si>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</si>
  <si>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</si>
  <si>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</si>
  <si>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</si>
  <si>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</si>
  <si>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</si>
  <si>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</si>
  <si>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</si>
  <si>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</si>
  <si>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</si>
  <si>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</si>
  <si>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</si>
  <si>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</si>
  <si>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</si>
  <si>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</si>
  <si>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</si>
  <si>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</si>
  <si>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</si>
  <si>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</si>
  <si>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</si>
  <si>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</si>
  <si>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</si>
  <si>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</si>
  <si>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</si>
  <si>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</si>
  <si>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</si>
  <si>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</si>
  <si>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</si>
  <si>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</si>
  <si>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</si>
  <si>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</si>
  <si>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</si>
  <si>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</si>
  <si>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</si>
  <si>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</si>
  <si>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</si>
  <si>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</si>
  <si>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</si>
  <si>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</si>
  <si>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</si>
  <si>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</si>
  <si>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</si>
  <si>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</si>
  <si>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</si>
  <si>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</si>
  <si>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</si>
  <si>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</si>
  <si>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</si>
  <si>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</si>
  <si>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</si>
  <si>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</si>
  <si>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</si>
  <si>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</si>
  <si>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</si>
  <si>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</si>
  <si>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</si>
  <si>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</si>
  <si>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</si>
  <si>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</si>
  <si>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</si>
  <si>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</si>
  <si>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</si>
  <si>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</si>
  <si>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</si>
  <si>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</si>
  <si>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</si>
  <si>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</si>
  <si>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</si>
  <si>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</si>
  <si>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</si>
  <si>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</si>
  <si>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</si>
  <si>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</si>
  <si>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</si>
  <si>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</si>
  <si>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</si>
  <si>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</si>
  <si>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</si>
  <si>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</si>
  <si>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</si>
  <si>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</si>
  <si>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</si>
  <si>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</si>
  <si>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</si>
  <si>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</si>
  <si>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</si>
  <si>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</si>
  <si>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</si>
  <si>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</si>
  <si>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</si>
  <si>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</si>
  <si>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</si>
  <si>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</si>
  <si>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</si>
  <si>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</si>
  <si>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</si>
  <si>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</si>
  <si>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Category</t>
  </si>
  <si>
    <t>Sub-Category</t>
  </si>
  <si>
    <t>Product Name</t>
  </si>
  <si>
    <t>Furniture</t>
  </si>
  <si>
    <t>Bookcases</t>
  </si>
  <si>
    <t>Bush Somerset Collection Bookcase</t>
  </si>
  <si>
    <t>Chairs</t>
  </si>
  <si>
    <t>Hon Deluxe Fabric Upholstered Stacking Chairs,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</si>
  <si>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</si>
  <si>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</si>
  <si>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</si>
  <si>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</si>
  <si>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</si>
  <si>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</si>
  <si>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</si>
  <si>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</si>
  <si>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</si>
  <si>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</si>
  <si>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</si>
  <si>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</si>
  <si>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</si>
  <si>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</si>
  <si>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</si>
  <si>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</si>
  <si>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</si>
  <si>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</si>
  <si>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</si>
  <si>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</si>
  <si>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</si>
  <si>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</si>
  <si>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</si>
  <si>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</si>
  <si>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</si>
  <si>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</si>
  <si>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</si>
  <si>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</si>
  <si>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</si>
  <si>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</si>
  <si>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</si>
  <si>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</si>
  <si>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</si>
  <si>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</si>
  <si>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</si>
  <si>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</si>
  <si>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</si>
  <si>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</si>
  <si>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</si>
  <si>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</si>
  <si>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</si>
  <si>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</si>
  <si>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</si>
  <si>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</si>
  <si>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</si>
  <si>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</si>
  <si>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</si>
  <si>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</si>
  <si>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</si>
  <si>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</si>
  <si>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</si>
  <si>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</si>
  <si>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</si>
  <si>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</si>
  <si>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</si>
  <si>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</si>
  <si>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</si>
  <si>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</si>
  <si>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</si>
  <si>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</si>
  <si>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</si>
  <si>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</si>
  <si>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</si>
  <si>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</si>
  <si>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</si>
  <si>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</si>
  <si>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</si>
  <si>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</si>
  <si>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</si>
  <si>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</si>
  <si>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</si>
  <si>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</si>
  <si>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</si>
  <si>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</si>
  <si>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</si>
  <si>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</si>
  <si>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</si>
  <si>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</si>
  <si>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</si>
  <si>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</si>
  <si>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</si>
  <si>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</si>
  <si>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</si>
  <si>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</si>
  <si>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</si>
  <si>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</si>
  <si>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</si>
  <si>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</si>
  <si>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</si>
  <si>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</si>
  <si>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</si>
  <si>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</si>
  <si>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</si>
  <si>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</si>
  <si>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</si>
  <si>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</si>
  <si>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</si>
  <si>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</si>
  <si>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</si>
  <si>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</si>
  <si>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</si>
  <si>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</si>
  <si>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</si>
  <si>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</si>
  <si>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</si>
  <si>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</si>
  <si>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</si>
  <si>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</si>
  <si>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</si>
  <si>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</si>
  <si>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</si>
  <si>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</si>
  <si>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</si>
  <si>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</si>
  <si>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</si>
  <si>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</si>
  <si>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</si>
  <si>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</si>
  <si>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</si>
  <si>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</si>
  <si>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</si>
  <si>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</si>
  <si>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</si>
  <si>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</si>
  <si>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</si>
  <si>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</si>
  <si>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</si>
  <si>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</si>
  <si>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</si>
  <si>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</si>
  <si>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</si>
  <si>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</si>
  <si>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</si>
  <si>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</si>
  <si>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</si>
  <si>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</si>
  <si>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</si>
  <si>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</si>
  <si>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</si>
  <si>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</si>
  <si>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</si>
  <si>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</si>
  <si>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</si>
  <si>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</si>
  <si>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</si>
  <si>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</si>
  <si>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</si>
  <si>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</si>
  <si>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</si>
  <si>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</si>
  <si>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</si>
  <si>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</si>
  <si>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</si>
  <si>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</si>
  <si>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</si>
  <si>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</si>
  <si>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</si>
  <si>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</si>
  <si>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</si>
  <si>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</si>
  <si>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</si>
  <si>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</si>
  <si>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</si>
  <si>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</si>
  <si>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</si>
  <si>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</si>
  <si>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</si>
  <si>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</si>
  <si>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</si>
  <si>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</si>
  <si>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</si>
  <si>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</si>
  <si>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</si>
  <si>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</si>
  <si>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</si>
  <si>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</si>
  <si>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</si>
  <si>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</si>
  <si>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</si>
  <si>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</si>
  <si>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</si>
  <si>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</si>
  <si>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</si>
  <si>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</si>
  <si>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</si>
  <si>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</si>
  <si>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</si>
  <si>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</si>
  <si>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</si>
  <si>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</si>
  <si>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</si>
  <si>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</si>
  <si>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</si>
  <si>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</si>
  <si>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</si>
  <si>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</si>
  <si>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</si>
  <si>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</si>
  <si>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</si>
  <si>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</si>
  <si>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</si>
  <si>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</si>
  <si>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</si>
  <si>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</si>
  <si>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</si>
  <si>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</si>
  <si>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</si>
  <si>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</si>
  <si>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</si>
  <si>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</si>
  <si>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</si>
  <si>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</si>
  <si>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</si>
  <si>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</si>
  <si>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</si>
  <si>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</si>
  <si>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</si>
  <si>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</si>
  <si>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</si>
  <si>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</si>
  <si>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</si>
  <si>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</si>
  <si>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</si>
  <si>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</si>
  <si>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</si>
  <si>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</si>
  <si>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</si>
  <si>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</si>
  <si>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</si>
  <si>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</si>
  <si>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</si>
  <si>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</si>
  <si>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</si>
  <si>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</si>
  <si>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</si>
  <si>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</si>
  <si>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</si>
  <si>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</si>
  <si>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</si>
  <si>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</si>
  <si>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</si>
  <si>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</si>
  <si>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</si>
  <si>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</si>
  <si>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</si>
  <si>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</si>
  <si>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</si>
  <si>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</si>
  <si>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</si>
  <si>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</si>
  <si>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</si>
  <si>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</si>
  <si>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</si>
  <si>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</si>
  <si>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</si>
  <si>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</si>
  <si>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</si>
  <si>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</si>
  <si>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</si>
  <si>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</si>
  <si>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</si>
  <si>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</si>
  <si>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</si>
  <si>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</si>
  <si>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</si>
  <si>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</si>
  <si>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</si>
  <si>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</si>
  <si>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</si>
  <si>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</si>
  <si>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</si>
  <si>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</si>
  <si>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</si>
  <si>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</si>
  <si>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</si>
  <si>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</si>
  <si>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</si>
  <si>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</si>
  <si>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</si>
  <si>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</si>
  <si>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</si>
  <si>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</si>
  <si>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</si>
  <si>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</si>
  <si>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</si>
  <si>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</si>
  <si>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</si>
  <si>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</si>
  <si>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</si>
  <si>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</si>
  <si>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</si>
  <si>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</si>
  <si>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</si>
  <si>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</si>
  <si>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</si>
  <si>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</si>
  <si>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</si>
  <si>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</si>
  <si>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</si>
  <si>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</si>
  <si>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</si>
  <si>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</si>
  <si>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</si>
  <si>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</si>
  <si>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</si>
  <si>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</si>
  <si>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</si>
  <si>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</si>
  <si>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</si>
  <si>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</si>
  <si>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</si>
  <si>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</si>
  <si>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</si>
  <si>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</si>
  <si>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</si>
  <si>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</si>
  <si>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</si>
  <si>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</si>
  <si>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</si>
  <si>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</si>
  <si>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</si>
  <si>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</si>
  <si>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</si>
  <si>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</si>
  <si>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</si>
  <si>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</si>
  <si>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</si>
  <si>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</si>
  <si>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</si>
  <si>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</si>
  <si>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</si>
  <si>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</si>
  <si>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</si>
  <si>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</si>
  <si>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</si>
  <si>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</si>
  <si>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</si>
  <si>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</si>
  <si>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</si>
  <si>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</si>
  <si>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</si>
  <si>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</si>
  <si>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</si>
  <si>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</si>
  <si>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</si>
  <si>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</si>
  <si>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</si>
  <si>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</si>
  <si>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</si>
  <si>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</si>
  <si>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</si>
  <si>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</si>
  <si>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</si>
  <si>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</si>
  <si>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</si>
  <si>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</si>
  <si>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</si>
  <si>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</si>
  <si>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</si>
  <si>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</si>
  <si>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</si>
  <si>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</si>
  <si>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</si>
  <si>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</si>
  <si>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</si>
  <si>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</si>
  <si>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</si>
  <si>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</si>
  <si>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</si>
  <si>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</si>
  <si>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</si>
  <si>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</si>
  <si>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</si>
  <si>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</si>
  <si>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</si>
  <si>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</si>
  <si>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</si>
  <si>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</si>
  <si>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</si>
  <si>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</si>
  <si>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</si>
  <si>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</si>
  <si>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</si>
  <si>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</si>
  <si>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</si>
  <si>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</si>
  <si>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</si>
  <si>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</si>
  <si>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</si>
  <si>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</si>
  <si>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</si>
  <si>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</si>
  <si>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</si>
  <si>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</si>
  <si>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</si>
  <si>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</si>
  <si>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</si>
  <si>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</si>
  <si>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</si>
  <si>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</si>
  <si>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</si>
  <si>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</si>
  <si>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</si>
  <si>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</si>
  <si>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</si>
  <si>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</si>
  <si>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</si>
  <si>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</si>
  <si>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</si>
  <si>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</si>
  <si>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</si>
  <si>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</si>
  <si>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</si>
  <si>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</si>
  <si>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</si>
  <si>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</si>
  <si>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</si>
  <si>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</si>
  <si>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</si>
  <si>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</si>
  <si>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</si>
  <si>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</si>
  <si>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</si>
  <si>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</si>
  <si>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</si>
  <si>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</si>
  <si>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</si>
  <si>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</si>
  <si>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</si>
  <si>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</si>
  <si>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</si>
  <si>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</si>
  <si>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</si>
  <si>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</si>
  <si>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</si>
  <si>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</si>
  <si>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</si>
  <si>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</si>
  <si>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</si>
  <si>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</si>
  <si>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</si>
  <si>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</si>
  <si>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</si>
  <si>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</si>
  <si>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</si>
  <si>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</si>
  <si>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</si>
  <si>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</si>
  <si>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</si>
  <si>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</si>
  <si>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</si>
  <si>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</si>
  <si>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</si>
  <si>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</si>
  <si>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</si>
  <si>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</si>
  <si>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</si>
  <si>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</si>
  <si>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</si>
  <si>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</si>
  <si>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</si>
  <si>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</si>
  <si>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</si>
  <si>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</si>
  <si>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</si>
  <si>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</si>
  <si>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</si>
  <si>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</si>
  <si>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</si>
  <si>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</si>
  <si>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</si>
  <si>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</si>
  <si>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</si>
  <si>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</si>
  <si>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</si>
  <si>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</si>
  <si>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</si>
  <si>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</si>
  <si>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</si>
  <si>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</si>
  <si>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</si>
  <si>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</si>
  <si>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</si>
  <si>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</si>
  <si>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</si>
  <si>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</si>
  <si>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</si>
  <si>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</si>
  <si>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</si>
  <si>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</si>
  <si>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</si>
  <si>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</si>
  <si>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</si>
  <si>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</si>
  <si>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</si>
  <si>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</si>
  <si>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</si>
  <si>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</si>
  <si>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</si>
  <si>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</si>
  <si>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</si>
  <si>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</si>
  <si>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</si>
  <si>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</si>
  <si>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</si>
  <si>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</si>
  <si>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</si>
  <si>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</si>
  <si>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</si>
  <si>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</si>
  <si>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</si>
  <si>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</si>
  <si>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</si>
  <si>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</si>
  <si>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</si>
  <si>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</si>
  <si>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</si>
  <si>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</si>
  <si>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</si>
  <si>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</si>
  <si>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</si>
  <si>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</si>
  <si>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</si>
  <si>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</si>
  <si>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</si>
  <si>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</si>
  <si>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</si>
  <si>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</si>
  <si>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</si>
  <si>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</si>
  <si>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</si>
  <si>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</si>
  <si>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</si>
  <si>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</si>
  <si>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</si>
  <si>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</si>
  <si>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</si>
  <si>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</si>
  <si>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</si>
  <si>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</si>
  <si>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</si>
  <si>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</si>
  <si>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</si>
  <si>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</si>
  <si>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</si>
  <si>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</si>
  <si>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</si>
  <si>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</si>
  <si>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</si>
  <si>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</si>
  <si>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</si>
  <si>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</si>
  <si>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</si>
  <si>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</si>
  <si>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</si>
  <si>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</si>
  <si>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</si>
  <si>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</si>
  <si>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</si>
  <si>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</si>
  <si>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</si>
  <si>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</si>
  <si>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</si>
  <si>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</si>
  <si>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</si>
  <si>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</si>
  <si>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</si>
  <si>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</si>
  <si>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</si>
  <si>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</si>
  <si>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</si>
  <si>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</si>
  <si>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</si>
  <si>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</si>
  <si>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</si>
  <si>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</si>
  <si>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</si>
  <si>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</si>
  <si>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</si>
  <si>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</si>
  <si>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</si>
  <si>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</si>
  <si>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</si>
  <si>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</si>
  <si>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</si>
  <si>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</si>
  <si>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</si>
  <si>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</si>
  <si>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</si>
  <si>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</si>
  <si>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</si>
  <si>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</si>
  <si>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</si>
  <si>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</si>
  <si>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</si>
  <si>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</si>
  <si>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</si>
  <si>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</si>
  <si>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</si>
  <si>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</si>
  <si>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</si>
  <si>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</si>
  <si>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</si>
  <si>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</si>
  <si>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</si>
  <si>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</si>
  <si>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</si>
  <si>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</si>
  <si>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</si>
  <si>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</si>
  <si>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</si>
  <si>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</si>
  <si>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</si>
  <si>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</si>
  <si>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</si>
  <si>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</si>
  <si>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</si>
  <si>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</si>
  <si>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</si>
  <si>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</si>
  <si>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</si>
  <si>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</si>
  <si>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</si>
  <si>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</si>
  <si>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</si>
  <si>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</si>
  <si>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</si>
  <si>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</si>
  <si>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</si>
  <si>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</si>
  <si>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</si>
  <si>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</si>
  <si>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</si>
  <si>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</si>
  <si>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</si>
  <si>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</si>
  <si>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</si>
  <si>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</si>
  <si>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</si>
  <si>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</si>
  <si>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</si>
  <si>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</si>
  <si>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</si>
  <si>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</si>
  <si>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</si>
  <si>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</si>
  <si>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</si>
  <si>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</si>
  <si>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</si>
  <si>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</si>
  <si>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</si>
  <si>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</si>
  <si>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</si>
  <si>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</si>
  <si>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</si>
  <si>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</si>
  <si>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</si>
  <si>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</si>
  <si>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</si>
  <si>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</si>
  <si>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</si>
  <si>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</si>
  <si>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</si>
  <si>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</si>
  <si>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</si>
  <si>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</si>
  <si>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</si>
  <si>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</si>
  <si>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</si>
  <si>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</si>
  <si>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</si>
  <si>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</si>
  <si>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</si>
  <si>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</si>
  <si>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</si>
  <si>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</si>
  <si>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</si>
  <si>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</si>
  <si>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</si>
  <si>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</si>
  <si>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</si>
  <si>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</si>
  <si>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</si>
  <si>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</si>
  <si>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</si>
  <si>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</si>
  <si>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</si>
  <si>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</si>
  <si>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</si>
  <si>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</si>
  <si>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</si>
  <si>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</si>
  <si>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</si>
  <si>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</si>
  <si>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</si>
  <si>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</si>
  <si>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</si>
  <si>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</si>
  <si>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</si>
  <si>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</si>
  <si>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</si>
  <si>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</si>
  <si>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</si>
  <si>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</si>
  <si>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</si>
  <si>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</si>
  <si>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</si>
  <si>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</si>
  <si>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</si>
  <si>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</si>
  <si>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</si>
  <si>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</si>
  <si>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</si>
  <si>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</si>
  <si>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</si>
  <si>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</si>
  <si>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</si>
  <si>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</si>
  <si>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</si>
  <si>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</si>
  <si>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</si>
  <si>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</si>
  <si>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</si>
  <si>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</si>
  <si>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</si>
  <si>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</si>
  <si>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</si>
  <si>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</si>
  <si>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</si>
  <si>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</si>
  <si>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</si>
  <si>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</si>
  <si>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</si>
  <si>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</si>
  <si>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</si>
  <si>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</si>
  <si>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</si>
  <si>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</si>
  <si>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</si>
  <si>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</si>
  <si>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</si>
  <si>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</si>
  <si>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</si>
  <si>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</si>
  <si>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</si>
  <si>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</si>
  <si>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</si>
  <si>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</si>
  <si>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</si>
  <si>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</si>
  <si>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</si>
  <si>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</si>
  <si>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</si>
  <si>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</si>
  <si>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</si>
  <si>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</si>
  <si>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</si>
  <si>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</si>
  <si>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</si>
  <si>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</si>
  <si>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</si>
  <si>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</si>
  <si>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</si>
  <si>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</si>
  <si>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</si>
  <si>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</si>
  <si>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</si>
  <si>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</si>
  <si>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</si>
  <si>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</si>
  <si>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</si>
  <si>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</si>
  <si>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</si>
  <si>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</si>
  <si>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</si>
  <si>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</si>
  <si>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</si>
  <si>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</si>
  <si>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</si>
  <si>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</si>
  <si>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</si>
  <si>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</si>
  <si>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</si>
  <si>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</si>
  <si>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</si>
  <si>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</si>
  <si>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</si>
  <si>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</si>
  <si>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</si>
  <si>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</si>
  <si>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</si>
  <si>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</si>
  <si>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</si>
  <si>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</si>
  <si>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</si>
  <si>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</si>
  <si>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</si>
  <si>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</si>
  <si>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</si>
  <si>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</si>
  <si>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</si>
  <si>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</si>
  <si>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</si>
  <si>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</si>
  <si>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</si>
  <si>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</si>
  <si>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</si>
  <si>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</si>
  <si>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</si>
  <si>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</si>
  <si>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</si>
  <si>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</si>
  <si>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</si>
  <si>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</si>
  <si>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</si>
  <si>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</si>
  <si>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</si>
  <si>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</si>
  <si>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</si>
  <si>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</si>
  <si>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</si>
  <si>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</si>
  <si>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</si>
  <si>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</si>
  <si>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</si>
  <si>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</si>
  <si>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</si>
  <si>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</si>
  <si>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</si>
  <si>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</si>
  <si>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</si>
  <si>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</si>
  <si>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</si>
  <si>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</si>
  <si>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</si>
  <si>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</si>
  <si>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</si>
  <si>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</si>
  <si>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</si>
  <si>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</si>
  <si>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</si>
  <si>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</si>
  <si>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</si>
  <si>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</si>
  <si>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</si>
  <si>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</si>
  <si>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</si>
  <si>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</si>
  <si>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</si>
  <si>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</si>
  <si>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</si>
  <si>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</si>
  <si>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</si>
  <si>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</si>
  <si>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</si>
  <si>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</si>
  <si>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</si>
  <si>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</si>
  <si>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</si>
  <si>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</si>
  <si>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</si>
  <si>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</si>
  <si>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</si>
  <si>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</si>
  <si>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</si>
  <si>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</si>
  <si>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</si>
  <si>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</si>
  <si>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</si>
  <si>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</si>
  <si>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</si>
  <si>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</si>
  <si>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</si>
  <si>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</si>
  <si>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</si>
  <si>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</si>
  <si>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</si>
  <si>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</si>
  <si>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</si>
  <si>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</si>
  <si>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</si>
  <si>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</si>
  <si>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</si>
  <si>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</si>
  <si>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</si>
  <si>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</si>
  <si>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</si>
  <si>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</si>
  <si>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</si>
  <si>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</si>
  <si>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</si>
  <si>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</si>
  <si>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</si>
  <si>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</si>
  <si>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</si>
  <si>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</si>
  <si>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</si>
  <si>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</si>
  <si>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</si>
  <si>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</si>
  <si>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</si>
  <si>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</si>
  <si>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</si>
  <si>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</si>
  <si>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</si>
  <si>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</si>
  <si>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</si>
  <si>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</si>
  <si>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</si>
  <si>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</si>
  <si>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</si>
  <si>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</si>
  <si>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</si>
  <si>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</si>
  <si>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</si>
  <si>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</si>
  <si>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</si>
  <si>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</si>
  <si>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</si>
  <si>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</si>
  <si>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</si>
  <si>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</si>
  <si>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</si>
  <si>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</si>
  <si>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</si>
  <si>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</si>
  <si>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</si>
  <si>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</si>
  <si>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</si>
  <si>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</si>
  <si>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</si>
  <si>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</si>
  <si>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</si>
  <si>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</si>
  <si>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</si>
  <si>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</si>
  <si>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</si>
  <si>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</si>
  <si>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</si>
  <si>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</si>
  <si>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</si>
  <si>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</si>
  <si>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</si>
  <si>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</si>
  <si>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</si>
  <si>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</si>
  <si>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</si>
  <si>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</si>
  <si>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</si>
  <si>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</si>
  <si>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</si>
  <si>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</si>
  <si>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</si>
  <si>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</si>
  <si>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</si>
  <si>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</si>
  <si>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</si>
  <si>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</si>
  <si>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</si>
  <si>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</si>
  <si>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</si>
  <si>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</si>
  <si>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</si>
  <si>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</si>
  <si>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</si>
  <si>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</si>
  <si>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</si>
  <si>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</si>
  <si>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</si>
  <si>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</si>
  <si>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</si>
  <si>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</si>
  <si>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</si>
  <si>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</si>
  <si>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</si>
  <si>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</si>
  <si>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</si>
  <si>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</si>
  <si>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</si>
  <si>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</si>
  <si>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</si>
  <si>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</si>
  <si>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</si>
  <si>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</si>
  <si>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</si>
  <si>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</si>
  <si>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</si>
  <si>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</si>
  <si>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</si>
  <si>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</si>
  <si>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</si>
  <si>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</si>
  <si>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</si>
  <si>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</si>
  <si>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</si>
  <si>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</si>
  <si>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</si>
  <si>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</si>
  <si>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</si>
  <si>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</si>
  <si>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</si>
  <si>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</si>
  <si>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</si>
  <si>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</si>
  <si>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</si>
  <si>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</si>
  <si>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</si>
  <si>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</si>
  <si>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</si>
  <si>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</si>
  <si>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</si>
  <si>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</si>
  <si>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</si>
  <si>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</si>
  <si>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</si>
  <si>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</si>
  <si>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</si>
  <si>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</si>
  <si>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</si>
  <si>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</si>
  <si>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</si>
  <si>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</si>
  <si>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</si>
  <si>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</si>
  <si>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</si>
  <si>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</si>
  <si>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</si>
  <si>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</si>
  <si>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</si>
  <si>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</si>
  <si>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</si>
  <si>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</si>
  <si>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</si>
  <si>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</si>
  <si>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</si>
  <si>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</si>
  <si>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</si>
  <si>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</si>
  <si>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</si>
  <si>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</si>
  <si>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</si>
  <si>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</si>
  <si>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</si>
  <si>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</si>
  <si>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</si>
  <si>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</si>
  <si>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</si>
  <si>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</si>
  <si>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</si>
  <si>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</si>
  <si>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</si>
  <si>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</si>
  <si>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</si>
  <si>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</si>
  <si>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</si>
  <si>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</si>
  <si>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</si>
  <si>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</si>
  <si>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</si>
  <si>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</si>
  <si>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</si>
  <si>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</si>
  <si>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</si>
  <si>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</si>
  <si>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</si>
  <si>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</si>
  <si>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</si>
  <si>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</si>
  <si>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</si>
  <si>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</si>
  <si>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</si>
  <si>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</si>
  <si>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</si>
  <si>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</si>
  <si>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</si>
  <si>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</si>
  <si>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</si>
  <si>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</si>
  <si>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</si>
  <si>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</si>
  <si>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</si>
  <si>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</si>
  <si>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</si>
  <si>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</si>
  <si>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</si>
  <si>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</si>
  <si>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</si>
  <si>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</si>
  <si>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</si>
  <si>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</si>
  <si>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</si>
  <si>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</si>
  <si>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</si>
  <si>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</si>
  <si>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</si>
  <si>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</si>
  <si>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</si>
  <si>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</si>
  <si>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</si>
  <si>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</si>
  <si>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</si>
  <si>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</si>
  <si>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</si>
  <si>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</si>
  <si>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</si>
  <si>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</si>
  <si>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</si>
  <si>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</si>
  <si>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</si>
  <si>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</si>
  <si>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</si>
  <si>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</si>
  <si>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</si>
  <si>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</si>
  <si>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</si>
  <si>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</si>
  <si>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</si>
  <si>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</si>
  <si>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</si>
  <si>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</si>
  <si>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</si>
  <si>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</si>
  <si>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</si>
  <si>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</si>
  <si>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</si>
  <si>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</si>
  <si>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</si>
  <si>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</si>
  <si>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</si>
  <si>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</si>
  <si>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</si>
  <si>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</si>
  <si>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</si>
  <si>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</si>
  <si>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</si>
  <si>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</si>
  <si>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</si>
  <si>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</si>
  <si>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</si>
  <si>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</si>
  <si>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</si>
  <si>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</si>
  <si>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</si>
  <si>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</si>
  <si>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</si>
  <si>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</si>
  <si>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</si>
  <si>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</si>
  <si>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</si>
  <si>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</si>
  <si>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</si>
  <si>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</si>
  <si>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</si>
  <si>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</si>
  <si>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</si>
  <si>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</si>
  <si>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</si>
  <si>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</si>
  <si>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</si>
  <si>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</si>
  <si>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</si>
  <si>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</si>
  <si>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</si>
  <si>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</si>
  <si>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</si>
  <si>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</si>
  <si>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</si>
  <si>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</si>
  <si>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</si>
  <si>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</si>
  <si>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</si>
  <si>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</si>
  <si>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</si>
  <si>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</si>
  <si>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</si>
  <si>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</si>
  <si>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</si>
  <si>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</si>
  <si>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</si>
  <si>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</si>
  <si>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</si>
  <si>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</si>
  <si>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</si>
  <si>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</si>
  <si>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</si>
  <si>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</si>
  <si>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</si>
  <si>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</si>
  <si>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</si>
  <si>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</si>
  <si>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</si>
  <si>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</si>
  <si>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</si>
  <si>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</si>
  <si>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</si>
  <si>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</si>
  <si>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</si>
  <si>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</si>
  <si>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</si>
  <si>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</si>
  <si>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</si>
  <si>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</si>
  <si>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</si>
  <si>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</si>
  <si>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</si>
  <si>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</si>
  <si>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</si>
  <si>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</si>
  <si>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</si>
  <si>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</si>
  <si>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</si>
  <si>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</si>
  <si>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</si>
  <si>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</si>
  <si>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</si>
  <si>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</si>
  <si>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</si>
  <si>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</si>
  <si>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</si>
  <si>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</si>
  <si>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</si>
  <si>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</si>
  <si>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</si>
  <si>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</si>
  <si>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</si>
  <si>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</si>
  <si>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</si>
  <si>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</si>
  <si>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</si>
  <si>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</si>
  <si>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</si>
  <si>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</si>
  <si>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</si>
  <si>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</si>
  <si>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</si>
  <si>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</si>
  <si>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</si>
  <si>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</si>
  <si>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</si>
  <si>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</si>
  <si>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</si>
  <si>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</si>
  <si>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</si>
  <si>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</si>
  <si>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</si>
  <si>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</si>
  <si>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</si>
  <si>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</si>
  <si>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</si>
  <si>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</si>
  <si>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</si>
  <si>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</si>
  <si>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</si>
  <si>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</si>
  <si>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</si>
  <si>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</si>
  <si>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</si>
  <si>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</si>
  <si>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</si>
  <si>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</si>
  <si>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</si>
  <si>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</si>
  <si>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</si>
  <si>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</si>
  <si>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</si>
  <si>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</si>
  <si>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</si>
  <si>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</si>
  <si>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</si>
  <si>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</si>
  <si>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</si>
  <si>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</si>
  <si>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</si>
  <si>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</si>
  <si>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</si>
  <si>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</si>
  <si>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</si>
  <si>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</si>
  <si>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</si>
  <si>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</si>
  <si>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</si>
  <si>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</si>
  <si>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</si>
  <si>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</si>
  <si>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</si>
  <si>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</si>
  <si>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</si>
  <si>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</si>
  <si>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</si>
  <si>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</si>
  <si>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</si>
  <si>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</si>
  <si>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</si>
  <si>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</si>
  <si>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</si>
  <si>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</si>
  <si>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</si>
  <si>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</si>
  <si>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</si>
  <si>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</si>
  <si>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</si>
  <si>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</si>
  <si>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</si>
  <si>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</si>
  <si>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</si>
  <si>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</si>
  <si>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</si>
  <si>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</si>
  <si>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</si>
  <si>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</si>
  <si>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</si>
  <si>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</si>
  <si>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</si>
  <si>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</si>
  <si>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</si>
  <si>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</si>
  <si>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</si>
  <si>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</si>
  <si>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</si>
  <si>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</si>
  <si>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</si>
  <si>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</si>
  <si>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</si>
  <si>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</si>
  <si>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</si>
  <si>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</si>
  <si>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</si>
  <si>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</si>
  <si>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</si>
  <si>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</si>
  <si>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</si>
  <si>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</si>
  <si>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</si>
  <si>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</si>
  <si>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</si>
  <si>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</si>
  <si>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</si>
  <si>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</si>
  <si>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</si>
  <si>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</si>
  <si>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</si>
  <si>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</si>
  <si>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</si>
  <si>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</si>
  <si>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</si>
  <si>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</si>
  <si>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</si>
  <si>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</si>
  <si>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</si>
  <si>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</si>
  <si>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</si>
  <si>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</si>
  <si>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</si>
  <si>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</si>
  <si>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</si>
  <si>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</si>
  <si>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</si>
  <si>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</si>
  <si>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</si>
  <si>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</si>
  <si>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</si>
  <si>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</si>
  <si>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</si>
  <si>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</si>
  <si>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</si>
  <si>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</si>
  <si>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</si>
  <si>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</si>
  <si>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</si>
  <si>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</si>
  <si>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</si>
  <si>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</si>
  <si>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</si>
  <si>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</si>
  <si>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</si>
  <si>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</si>
  <si>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</si>
  <si>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</si>
  <si>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</si>
  <si>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</si>
  <si>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</si>
  <si>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</si>
  <si>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</si>
  <si>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</si>
  <si>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</si>
  <si>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</si>
  <si>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</si>
  <si>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</si>
  <si>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</si>
  <si>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</si>
  <si>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</si>
  <si>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</si>
  <si>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</si>
  <si>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</si>
  <si>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</si>
  <si>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</si>
  <si>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</si>
  <si>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</si>
  <si>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</si>
  <si>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</si>
  <si>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</si>
  <si>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</si>
  <si>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</si>
  <si>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</si>
  <si>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</si>
  <si>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</si>
  <si>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</si>
  <si>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</si>
  <si>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</si>
  <si>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</si>
  <si>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</si>
  <si>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</si>
  <si>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</si>
  <si>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</si>
  <si>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</si>
  <si>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</si>
  <si>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</si>
  <si>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</si>
  <si>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</si>
  <si>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</si>
  <si>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</si>
  <si>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</si>
  <si>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</si>
  <si>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</si>
  <si>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</si>
  <si>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</si>
  <si>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</si>
  <si>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</si>
  <si>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</si>
  <si>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</si>
  <si>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</si>
  <si>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</si>
  <si>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</si>
  <si>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</si>
  <si>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</si>
  <si>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</si>
  <si>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</si>
  <si>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</si>
  <si>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</si>
  <si>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</si>
  <si>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</si>
  <si>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</si>
  <si>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</si>
  <si>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</si>
  <si>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</si>
  <si>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</si>
  <si>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</si>
  <si>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</si>
  <si>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</si>
  <si>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</si>
  <si>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</si>
  <si>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</si>
  <si>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</si>
  <si>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</si>
  <si>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</si>
  <si>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</si>
  <si>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</si>
  <si>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</si>
  <si>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</si>
  <si>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</si>
  <si>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</si>
  <si>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</si>
  <si>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</si>
  <si>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</si>
  <si>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</si>
  <si>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</si>
  <si>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</si>
  <si>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</si>
  <si>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</si>
  <si>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</si>
  <si>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</si>
  <si>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</si>
  <si>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</si>
  <si>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</si>
  <si>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</si>
  <si>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</si>
  <si>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</si>
  <si>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</si>
  <si>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</si>
  <si>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</si>
  <si>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</si>
  <si>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</si>
  <si>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</si>
  <si>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</si>
  <si>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</si>
  <si>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</si>
  <si>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</si>
  <si>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</si>
  <si>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</si>
  <si>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</si>
  <si>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</si>
  <si>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</si>
  <si>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</si>
  <si>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</si>
  <si>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</si>
  <si>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</si>
  <si>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</si>
  <si>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</si>
  <si>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</si>
  <si>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</si>
  <si>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</si>
  <si>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</si>
  <si>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</si>
  <si>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</si>
  <si>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</si>
  <si>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</si>
  <si>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</si>
  <si>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</si>
  <si>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</si>
  <si>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</si>
  <si>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</si>
  <si>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</si>
  <si>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</si>
  <si>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</si>
  <si>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</si>
  <si>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</si>
  <si>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</si>
  <si>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</si>
  <si>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</si>
  <si>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</si>
  <si>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</si>
  <si>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</si>
  <si>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</si>
  <si>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</si>
  <si>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</si>
  <si>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</si>
  <si>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</si>
  <si>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</si>
  <si>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</si>
  <si>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</si>
  <si>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</si>
  <si>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</si>
  <si>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</si>
  <si>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</si>
  <si>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</si>
  <si>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Akro Stacking Bins</t>
  </si>
  <si>
    <t>Rosewill 107 Normal Keys USB Wired Standard Keyboard</t>
  </si>
  <si>
    <t>PayAnywhere Card Reader</t>
  </si>
  <si>
    <t>Xerox 1882</t>
  </si>
  <si>
    <t>Boston Home &amp; Office Model 2000 Electric Pencil Sharpeners</t>
  </si>
  <si>
    <t>Newell 31</t>
  </si>
  <si>
    <t>Premium Transparent Presentation Covers, No Pattern/Clear, 8 1/2" x 11"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</si>
  <si>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</si>
  <si>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</si>
  <si>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</si>
  <si>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</si>
  <si>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</si>
  <si>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</si>
  <si>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</si>
  <si>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</si>
  <si>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</si>
  <si>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</si>
  <si>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</si>
  <si>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</si>
  <si>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</si>
  <si>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</si>
  <si>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</si>
  <si>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</si>
  <si>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</si>
  <si>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</si>
  <si>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</si>
  <si>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</si>
  <si>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</si>
  <si>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</si>
  <si>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</si>
  <si>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</si>
  <si>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</si>
  <si>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</si>
  <si>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</si>
  <si>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</si>
  <si>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</si>
  <si>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</si>
  <si>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</si>
  <si>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</si>
  <si>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</si>
  <si>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</si>
  <si>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</si>
  <si>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</si>
  <si>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</si>
  <si>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</si>
  <si>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</si>
  <si>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</si>
  <si>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</si>
  <si>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</si>
  <si>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</si>
  <si>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</si>
  <si>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</si>
  <si>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</si>
  <si>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</si>
  <si>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</si>
  <si>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</si>
  <si>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</si>
  <si>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</si>
  <si>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</si>
  <si>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</si>
  <si>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</si>
  <si>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</si>
  <si>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</si>
  <si>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</si>
  <si>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</si>
  <si>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</si>
  <si>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</si>
  <si>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</si>
  <si>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</si>
  <si>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</si>
  <si>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</si>
  <si>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</si>
  <si>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</si>
  <si>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</si>
  <si>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</si>
  <si>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</si>
  <si>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</si>
  <si>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</si>
  <si>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</si>
  <si>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</si>
  <si>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</si>
  <si>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</si>
  <si>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</si>
  <si>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</si>
  <si>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</si>
  <si>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</si>
  <si>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</si>
  <si>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</si>
  <si>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</si>
  <si>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</si>
  <si>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</si>
  <si>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</si>
  <si>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</si>
  <si>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</si>
  <si>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</si>
  <si>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</si>
  <si>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</si>
  <si>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</si>
  <si>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</si>
  <si>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</si>
  <si>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</si>
  <si>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</si>
  <si>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</si>
  <si>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</si>
  <si>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</si>
  <si>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</si>
  <si>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</si>
  <si>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</si>
  <si>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</si>
  <si>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</si>
  <si>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</si>
  <si>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</si>
  <si>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</si>
  <si>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</si>
  <si>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</si>
  <si>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</si>
  <si>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</si>
  <si>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</si>
  <si>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</si>
  <si>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</si>
  <si>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</si>
  <si>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</si>
  <si>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</si>
  <si>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</si>
  <si>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</si>
  <si>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</si>
  <si>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</si>
  <si>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</si>
  <si>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</si>
  <si>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</si>
  <si>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</si>
  <si>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</si>
  <si>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</si>
  <si>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</si>
  <si>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</si>
  <si>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</si>
  <si>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</si>
  <si>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</si>
  <si>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</si>
  <si>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</si>
  <si>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</si>
  <si>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</si>
  <si>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</si>
  <si>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</si>
  <si>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</si>
  <si>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</si>
  <si>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</si>
  <si>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</si>
  <si>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</si>
  <si>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</si>
  <si>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</si>
  <si>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</si>
  <si>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</si>
  <si>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</si>
  <si>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</si>
  <si>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</si>
  <si>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</si>
  <si>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</si>
  <si>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</si>
  <si>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</si>
  <si>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</si>
  <si>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</si>
  <si>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</si>
  <si>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</si>
  <si>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</si>
  <si>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</si>
  <si>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</si>
  <si>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</si>
  <si>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</si>
  <si>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</si>
  <si>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</si>
  <si>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EcoTones Memo Sheets</t>
  </si>
  <si>
    <t>Xerox 1906</t>
  </si>
  <si>
    <t>Texas Instruments TI-34 Scientific Calculator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</si>
  <si>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</si>
  <si>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</si>
  <si>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</si>
  <si>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</si>
  <si>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</si>
  <si>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</si>
  <si>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</si>
  <si>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</si>
  <si>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</si>
  <si>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</si>
  <si>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</si>
  <si>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</si>
  <si>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</si>
  <si>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</si>
  <si>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</si>
  <si>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</si>
  <si>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</si>
  <si>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</si>
  <si>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</si>
  <si>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</si>
  <si>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</si>
  <si>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</si>
  <si>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</si>
  <si>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</si>
  <si>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</si>
  <si>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</si>
  <si>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</si>
  <si>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</si>
  <si>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</si>
  <si>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</si>
  <si>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</si>
  <si>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</si>
  <si>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</si>
  <si>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</si>
  <si>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</si>
  <si>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</si>
  <si>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</si>
  <si>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</si>
  <si>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</si>
  <si>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</si>
  <si>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</si>
  <si>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</si>
  <si>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</si>
  <si>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</si>
  <si>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</si>
  <si>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</si>
  <si>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</si>
  <si>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</si>
  <si>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</si>
  <si>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</si>
  <si>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</si>
  <si>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</si>
  <si>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</si>
  <si>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</si>
  <si>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</si>
  <si>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</si>
  <si>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</si>
  <si>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</si>
  <si>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</si>
  <si>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</si>
  <si>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</si>
  <si>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</si>
  <si>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</si>
  <si>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</si>
  <si>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</si>
  <si>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</si>
  <si>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</si>
  <si>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</si>
  <si>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</si>
  <si>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</si>
  <si>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</si>
  <si>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</si>
  <si>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</si>
  <si>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</si>
  <si>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</si>
  <si>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</si>
  <si>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</si>
  <si>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</si>
  <si>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</si>
  <si>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</si>
  <si>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</si>
  <si>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</si>
  <si>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</si>
  <si>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</si>
  <si>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</si>
  <si>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</si>
  <si>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</si>
  <si>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</si>
  <si>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</si>
  <si>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</si>
  <si>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</si>
  <si>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</si>
  <si>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</si>
  <si>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</si>
  <si>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</si>
  <si>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</si>
  <si>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</si>
  <si>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</si>
  <si>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</si>
  <si>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</si>
  <si>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</si>
  <si>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</si>
  <si>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</si>
  <si>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</si>
  <si>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</si>
  <si>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</si>
  <si>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</si>
  <si>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</si>
  <si>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</si>
  <si>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</si>
  <si>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</si>
  <si>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</si>
  <si>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</si>
  <si>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</si>
  <si>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</si>
  <si>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</si>
  <si>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</si>
  <si>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</si>
  <si>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</si>
  <si>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</si>
  <si>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</si>
  <si>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</si>
  <si>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</si>
  <si>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</si>
  <si>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Recencia</t>
  </si>
  <si>
    <t>Frequencia</t>
  </si>
  <si>
    <t>Monetizaçao</t>
  </si>
  <si>
    <t>Nome do Segmento</t>
  </si>
  <si>
    <t>Frequencia &amp; Monetizaçao</t>
  </si>
  <si>
    <t>Segmento</t>
  </si>
  <si>
    <t>K</t>
  </si>
  <si>
    <t>I</t>
  </si>
  <si>
    <t>H</t>
  </si>
  <si>
    <t>Perdidos</t>
  </si>
  <si>
    <t>Risco</t>
  </si>
  <si>
    <t>Não Perder</t>
  </si>
  <si>
    <t>J</t>
  </si>
  <si>
    <t>F</t>
  </si>
  <si>
    <t>B</t>
  </si>
  <si>
    <t>Hibernando</t>
  </si>
  <si>
    <t>Precisam Atenção</t>
  </si>
  <si>
    <t>Fiéis</t>
  </si>
  <si>
    <t>G</t>
  </si>
  <si>
    <t>E</t>
  </si>
  <si>
    <t>C</t>
  </si>
  <si>
    <t>Quase Dormentes</t>
  </si>
  <si>
    <t xml:space="preserve"> </t>
  </si>
  <si>
    <t>Promissores</t>
  </si>
  <si>
    <t>Fiéis Potencial</t>
  </si>
  <si>
    <t>D</t>
  </si>
  <si>
    <t>A</t>
  </si>
  <si>
    <t>Campeão</t>
  </si>
  <si>
    <t>Novos Clientes</t>
  </si>
  <si>
    <t>Nota R</t>
  </si>
  <si>
    <t>Nota F</t>
  </si>
  <si>
    <t>Nota M</t>
  </si>
  <si>
    <t>Média MF</t>
  </si>
  <si>
    <t>Count of Customer ID</t>
  </si>
  <si>
    <t>Row Labels</t>
  </si>
  <si>
    <t>Clientes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</si>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</sst>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-[$R$-416]\ * #,##0.00_-;\-[$R$-416]\ * #,##0.00_-;_-[$R$-416]\ * &quot;-&quot;??_-;_-@_-"/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16">
    <dxf>
      <numFmt numFmtId="13" formatCode="0%"/>
    </dxf>
    <dxf>
      <numFmt numFmtId="167" formatCode="0.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164" formatCode="yyyy\-mm\-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Analise RFM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Aptos Narrow" panose="02110004020202020204"/>
              <a:cs typeface="Calibri" panose="020F0502020204030204" pitchFamily="34" charset="0"/>
            </a:endParaRP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treemap" uniqueId="{8B857271-A539-4084-9F1F-EF85DFD2BF8C}">
          <cx:tx>
            <cx:txData>
              <cx:f>_xlchart.v1.1</cx:f>
              <cx:v>Clientes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483053</xdr:colOff>
      <xdr:row>1</xdr:row>
      <xdr:rowOff>135391</xdr:rowOff>
    </xdr:from>
    <xdr:to>
      <xdr:col>45</xdr:col>
      <xdr:colOff>321128</xdr:colOff>
      <xdr:row>35</xdr:row>
      <xdr:rowOff>30616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36D8EA3-7742-5E12-92A9-3ABFBC6FA3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56410" y="325891"/>
              <a:ext cx="12696825" cy="6372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nX" refreshedDate="45839.927142939814" createdVersion="8" refreshedVersion="8" minRefreshableVersion="3" recordCount="2764" xr:uid="{3E809288-4275-45EA-B1FD-7B8B6240796F}">
  <cacheSource type="worksheet">
    <worksheetSource ref="A1:I1048576" sheet="RFM"/>
  </cacheSource>
  <cacheFields count="9">
    <cacheField name="Customer ID" numFmtId="0">
      <sharedItems containsBlank="1" containsMixedTypes="1" containsNumber="1" containsInteger="1" minValue="0" maxValue="0"/>
    </cacheField>
    <cacheField name="Recencia" numFmtId="0">
      <sharedItems containsString="0" containsBlank="1" containsNumber="1" containsInteger="1" minValue="0" maxValue="43099"/>
    </cacheField>
    <cacheField name="Frequencia" numFmtId="0">
      <sharedItems containsString="0" containsBlank="1" containsNumber="1" containsInteger="1" minValue="1" maxValue="17"/>
    </cacheField>
    <cacheField name="Monetizaçao" numFmtId="165">
      <sharedItems containsString="0" containsBlank="1" containsNumber="1" minValue="0" maxValue="25043.05"/>
    </cacheField>
    <cacheField name="Nota R" numFmtId="0">
      <sharedItems containsBlank="1" containsMixedTypes="1" containsNumber="1" containsInteger="1" minValue="1" maxValue="5"/>
    </cacheField>
    <cacheField name="Nota F" numFmtId="0">
      <sharedItems containsBlank="1" containsMixedTypes="1" containsNumber="1" containsInteger="1" minValue="1" maxValue="5"/>
    </cacheField>
    <cacheField name="Nota M" numFmtId="0">
      <sharedItems containsString="0" containsBlank="1" containsNumber="1" containsInteger="1" minValue="1" maxValue="5"/>
    </cacheField>
    <cacheField name="Média MF" numFmtId="0">
      <sharedItems containsBlank="1" containsMixedTypes="1" containsNumber="1" containsInteger="1" minValue="1" maxValue="5"/>
    </cacheField>
    <cacheField name="Nome do Segmento" numFmtId="0">
      <sharedItems containsBlank="1" count="13">
        <s v="Fiéis"/>
        <s v="Fiéis Potencial"/>
        <s v="Novos Clientes"/>
        <s v="Campeão"/>
        <e v="#N/A"/>
        <s v="Promissores"/>
        <s v="Quase Dormentes"/>
        <s v="Precisam Atenção"/>
        <s v="Hibernando"/>
        <s v="Risco"/>
        <s v="Perdidos"/>
        <s v="Não Perd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4">
  <r>
    <s v="CC-12430"/>
    <n v="0"/>
    <n v="10"/>
    <n v="2870.05"/>
    <n v="5"/>
    <n v="4"/>
    <n v="4"/>
    <n v="4"/>
    <x v="0"/>
  </r>
  <r>
    <s v="PO-18865"/>
    <n v="0"/>
    <n v="7"/>
    <n v="2493.2139999999999"/>
    <n v="5"/>
    <n v="3"/>
    <n v="3"/>
    <n v="3"/>
    <x v="1"/>
  </r>
  <r>
    <s v="EB-13975"/>
    <n v="0"/>
    <n v="4"/>
    <n v="1643.2550000000001"/>
    <n v="5"/>
    <n v="2"/>
    <n v="2"/>
    <n v="2"/>
    <x v="1"/>
  </r>
  <r>
    <s v="JM-15580"/>
    <n v="0"/>
    <n v="5"/>
    <n v="303.94799999999998"/>
    <n v="5"/>
    <n v="2"/>
    <n v="1"/>
    <n v="2"/>
    <x v="1"/>
  </r>
  <r>
    <s v="JG-15160"/>
    <n v="1"/>
    <n v="11"/>
    <n v="6366.3919999999998"/>
    <n v="5"/>
    <n v="4"/>
    <n v="4"/>
    <n v="4"/>
    <x v="0"/>
  </r>
  <r>
    <s v="MC-17845"/>
    <n v="1"/>
    <n v="7"/>
    <n v="3805.7140000000004"/>
    <n v="5"/>
    <n v="3"/>
    <n v="4"/>
    <n v="4"/>
    <x v="0"/>
  </r>
  <r>
    <s v="KB-16600"/>
    <n v="1"/>
    <n v="7"/>
    <n v="983.92200000000003"/>
    <n v="5"/>
    <n v="3"/>
    <n v="2"/>
    <n v="3"/>
    <x v="1"/>
  </r>
  <r>
    <s v="BP-11185"/>
    <n v="1"/>
    <n v="9"/>
    <n v="3675.8609999999999"/>
    <n v="5"/>
    <n v="3"/>
    <n v="4"/>
    <n v="4"/>
    <x v="0"/>
  </r>
  <r>
    <s v="BS-11755"/>
    <n v="1"/>
    <n v="7"/>
    <n v="2562.3819999999996"/>
    <n v="5"/>
    <n v="3"/>
    <n v="3"/>
    <n v="3"/>
    <x v="1"/>
  </r>
  <r>
    <s v="KH-16360"/>
    <n v="1"/>
    <n v="6"/>
    <n v="3100.6119999999992"/>
    <n v="5"/>
    <n v="2"/>
    <n v="5"/>
    <n v="4"/>
    <x v="0"/>
  </r>
  <r>
    <s v="KH-16690"/>
    <n v="2"/>
    <n v="7"/>
    <n v="5990.7989999999991"/>
    <n v="5"/>
    <n v="3"/>
    <n v="4"/>
    <n v="4"/>
    <x v="0"/>
  </r>
  <r>
    <s v="JF-15415"/>
    <n v="2"/>
    <n v="6"/>
    <n v="2371.4479999999999"/>
    <n v="5"/>
    <n v="2"/>
    <n v="3"/>
    <n v="3"/>
    <x v="1"/>
  </r>
  <r>
    <s v="GH-14665"/>
    <n v="2"/>
    <n v="2"/>
    <n v="146.94080000000002"/>
    <n v="5"/>
    <n v="1"/>
    <n v="1"/>
    <n v="1"/>
    <x v="2"/>
  </r>
  <r>
    <s v="HM-14860"/>
    <n v="2"/>
    <n v="10"/>
    <n v="8236.764799999999"/>
    <n v="5"/>
    <n v="4"/>
    <n v="4"/>
    <n v="4"/>
    <x v="0"/>
  </r>
  <r>
    <s v="EH-14005"/>
    <n v="2"/>
    <n v="7"/>
    <n v="1219.53"/>
    <n v="5"/>
    <n v="3"/>
    <n v="2"/>
    <n v="3"/>
    <x v="1"/>
  </r>
  <r>
    <s v="PC-18745"/>
    <n v="2"/>
    <n v="4"/>
    <n v="1832.0640000000001"/>
    <n v="5"/>
    <n v="2"/>
    <n v="3"/>
    <n v="3"/>
    <x v="1"/>
  </r>
  <r>
    <s v="JG-15310"/>
    <n v="2"/>
    <n v="6"/>
    <n v="2240.58"/>
    <n v="5"/>
    <n v="2"/>
    <n v="3"/>
    <n v="3"/>
    <x v="1"/>
  </r>
  <r>
    <s v="LO-17170"/>
    <n v="2"/>
    <n v="5"/>
    <n v="644.34999999999991"/>
    <n v="5"/>
    <n v="2"/>
    <n v="1"/>
    <n v="2"/>
    <x v="1"/>
  </r>
  <r>
    <s v="CS-12400"/>
    <n v="2"/>
    <n v="9"/>
    <n v="3651.8585000000003"/>
    <n v="5"/>
    <n v="3"/>
    <n v="4"/>
    <n v="4"/>
    <x v="0"/>
  </r>
  <r>
    <s v="SV-20935"/>
    <n v="2"/>
    <n v="8"/>
    <n v="1903.491"/>
    <n v="5"/>
    <n v="3"/>
    <n v="3"/>
    <n v="3"/>
    <x v="1"/>
  </r>
  <r>
    <s v="DR-12880"/>
    <n v="3"/>
    <n v="9"/>
    <n v="6528.0339999999997"/>
    <n v="5"/>
    <n v="3"/>
    <n v="5"/>
    <n v="4"/>
    <x v="0"/>
  </r>
  <r>
    <s v="PO-18850"/>
    <n v="4"/>
    <n v="11"/>
    <n v="7473.8282000000008"/>
    <n v="5"/>
    <n v="4"/>
    <n v="4"/>
    <n v="4"/>
    <x v="0"/>
  </r>
  <r>
    <s v="TC-21535"/>
    <n v="4"/>
    <n v="7"/>
    <n v="742.55800000000011"/>
    <n v="5"/>
    <n v="3"/>
    <n v="1"/>
    <n v="2"/>
    <x v="1"/>
  </r>
  <r>
    <s v="YC-21895"/>
    <n v="4"/>
    <n v="5"/>
    <n v="5454.3499999999995"/>
    <n v="5"/>
    <n v="2"/>
    <n v="4"/>
    <n v="3"/>
    <x v="1"/>
  </r>
  <r>
    <s v="KB-16240"/>
    <n v="4"/>
    <n v="7"/>
    <n v="3152.6149999999998"/>
    <n v="5"/>
    <n v="3"/>
    <n v="4"/>
    <n v="4"/>
    <x v="0"/>
  </r>
  <r>
    <s v="CV-12805"/>
    <n v="5"/>
    <n v="9"/>
    <n v="2370.3136"/>
    <n v="5"/>
    <n v="3"/>
    <n v="3"/>
    <n v="3"/>
    <x v="1"/>
  </r>
  <r>
    <s v="RA-19285"/>
    <n v="5"/>
    <n v="9"/>
    <n v="2617.9060000000004"/>
    <n v="5"/>
    <n v="3"/>
    <n v="3"/>
    <n v="3"/>
    <x v="1"/>
  </r>
  <r>
    <s v="JW-15955"/>
    <n v="5"/>
    <n v="7"/>
    <n v="1244.0859999999998"/>
    <n v="5"/>
    <n v="3"/>
    <n v="2"/>
    <n v="3"/>
    <x v="1"/>
  </r>
  <r>
    <s v="MH-18115"/>
    <n v="5"/>
    <n v="9"/>
    <n v="5503.0929999999998"/>
    <n v="5"/>
    <n v="3"/>
    <n v="5"/>
    <n v="4"/>
    <x v="0"/>
  </r>
  <r>
    <s v="FH-14365"/>
    <n v="5"/>
    <n v="8"/>
    <n v="6987.1959999999999"/>
    <n v="5"/>
    <n v="3"/>
    <n v="4"/>
    <n v="4"/>
    <x v="0"/>
  </r>
  <r>
    <s v="GD-14590"/>
    <n v="5"/>
    <n v="4"/>
    <n v="1888.0700000000002"/>
    <n v="5"/>
    <n v="2"/>
    <n v="3"/>
    <n v="3"/>
    <x v="1"/>
  </r>
  <r>
    <s v="GA-14725"/>
    <n v="5"/>
    <n v="11"/>
    <n v="1398.3820000000001"/>
    <n v="5"/>
    <n v="4"/>
    <n v="2"/>
    <n v="3"/>
    <x v="1"/>
  </r>
  <r>
    <s v="JH-15430"/>
    <n v="5"/>
    <n v="4"/>
    <n v="309.28100000000001"/>
    <n v="5"/>
    <n v="2"/>
    <n v="1"/>
    <n v="2"/>
    <x v="1"/>
  </r>
  <r>
    <s v="RF-19840"/>
    <n v="6"/>
    <n v="8"/>
    <n v="945.22199999999987"/>
    <n v="5"/>
    <n v="3"/>
    <n v="1"/>
    <n v="2"/>
    <x v="1"/>
  </r>
  <r>
    <s v="AR-10540"/>
    <n v="6"/>
    <n v="6"/>
    <n v="6608.4479999999994"/>
    <n v="5"/>
    <n v="2"/>
    <n v="5"/>
    <n v="4"/>
    <x v="0"/>
  </r>
  <r>
    <s v="AH-10210"/>
    <n v="6"/>
    <n v="9"/>
    <n v="4805.3439999999991"/>
    <n v="5"/>
    <n v="3"/>
    <n v="4"/>
    <n v="4"/>
    <x v="0"/>
  </r>
  <r>
    <s v="HG-15025"/>
    <n v="6"/>
    <n v="7"/>
    <n v="3690.2840000000001"/>
    <n v="5"/>
    <n v="3"/>
    <n v="4"/>
    <n v="4"/>
    <x v="0"/>
  </r>
  <r>
    <s v="AC-10615"/>
    <n v="6"/>
    <n v="5"/>
    <n v="2537.6860000000001"/>
    <n v="5"/>
    <n v="2"/>
    <n v="3"/>
    <n v="3"/>
    <x v="1"/>
  </r>
  <r>
    <s v="CS-12355"/>
    <n v="6"/>
    <n v="11"/>
    <n v="3202.1620000000003"/>
    <n v="5"/>
    <n v="4"/>
    <n v="5"/>
    <n v="5"/>
    <x v="3"/>
  </r>
  <r>
    <s v="RM-19675"/>
    <n v="6"/>
    <n v="5"/>
    <n v="5979.0960000000005"/>
    <n v="5"/>
    <n v="2"/>
    <n v="4"/>
    <n v="3"/>
    <x v="1"/>
  </r>
  <r>
    <s v="JL-15175"/>
    <n v="6"/>
    <n v="5"/>
    <n v="1571.5229999999999"/>
    <n v="5"/>
    <n v="2"/>
    <n v="2"/>
    <n v="2"/>
    <x v="1"/>
  </r>
  <r>
    <s v="NS-18505"/>
    <n v="6"/>
    <n v="4"/>
    <n v="2575.8630000000003"/>
    <n v="5"/>
    <n v="2"/>
    <n v="3"/>
    <n v="3"/>
    <x v="1"/>
  </r>
  <r>
    <s v="DP-13105"/>
    <n v="6"/>
    <n v="8"/>
    <n v="2215.002"/>
    <n v="5"/>
    <n v="3"/>
    <n v="3"/>
    <n v="3"/>
    <x v="1"/>
  </r>
  <r>
    <s v="NC-18535"/>
    <n v="6"/>
    <n v="7"/>
    <n v="8241.7389999999996"/>
    <n v="5"/>
    <n v="3"/>
    <n v="5"/>
    <n v="4"/>
    <x v="0"/>
  </r>
  <r>
    <s v="GZ-14470"/>
    <n v="7"/>
    <n v="9"/>
    <n v="4355.1499999999996"/>
    <n v="5"/>
    <n v="3"/>
    <n v="4"/>
    <n v="4"/>
    <x v="0"/>
  </r>
  <r>
    <s v="FM-14215"/>
    <n v="7"/>
    <n v="10"/>
    <n v="2456.6380000000004"/>
    <n v="5"/>
    <n v="4"/>
    <n v="3"/>
    <n v="4"/>
    <x v="0"/>
  </r>
  <r>
    <s v="MM-17920"/>
    <n v="7"/>
    <n v="11"/>
    <n v="3794.0800000000004"/>
    <n v="5"/>
    <n v="4"/>
    <n v="4"/>
    <n v="4"/>
    <x v="0"/>
  </r>
  <r>
    <s v="DK-12985"/>
    <n v="7"/>
    <n v="5"/>
    <n v="1687.0400000000002"/>
    <n v="5"/>
    <n v="2"/>
    <n v="2"/>
    <n v="2"/>
    <x v="1"/>
  </r>
  <r>
    <s v="MF-18250"/>
    <n v="7"/>
    <n v="5"/>
    <n v="1758.3"/>
    <n v="5"/>
    <n v="2"/>
    <n v="3"/>
    <n v="3"/>
    <x v="1"/>
  </r>
  <r>
    <s v="JB-15400"/>
    <n v="7"/>
    <n v="10"/>
    <n v="1791.6049999999998"/>
    <n v="5"/>
    <n v="4"/>
    <n v="3"/>
    <n v="4"/>
    <x v="0"/>
  </r>
  <r>
    <s v="JB-16045"/>
    <n v="7"/>
    <n v="5"/>
    <n v="2518.1150000000002"/>
    <n v="5"/>
    <n v="2"/>
    <n v="3"/>
    <n v="3"/>
    <x v="1"/>
  </r>
  <r>
    <s v="SG-20080"/>
    <n v="8"/>
    <n v="3"/>
    <n v="3406.5810000000001"/>
    <n v="5"/>
    <n v="1"/>
    <n v="4"/>
    <n v="3"/>
    <x v="1"/>
  </r>
  <r>
    <s v="JP-15520"/>
    <n v="8"/>
    <n v="7"/>
    <n v="3635.5940000000005"/>
    <n v="5"/>
    <n v="3"/>
    <n v="5"/>
    <n v="4"/>
    <x v="0"/>
  </r>
  <r>
    <s v="TP-21130"/>
    <n v="8"/>
    <n v="9"/>
    <n v="4454.0559999999996"/>
    <n v="5"/>
    <n v="3"/>
    <n v="4"/>
    <n v="4"/>
    <x v="0"/>
  </r>
  <r>
    <s v="JM-15655"/>
    <n v="8"/>
    <n v="5"/>
    <n v="864.947"/>
    <n v="5"/>
    <n v="2"/>
    <n v="1"/>
    <n v="2"/>
    <x v="1"/>
  </r>
  <r>
    <s v="SK-19990"/>
    <n v="8"/>
    <n v="3"/>
    <n v="883.40899999999999"/>
    <n v="5"/>
    <n v="1"/>
    <n v="1"/>
    <n v="1"/>
    <x v="2"/>
  </r>
  <r>
    <s v="AG-10330"/>
    <n v="8"/>
    <n v="5"/>
    <n v="660.97199999999998"/>
    <n v="5"/>
    <n v="2"/>
    <n v="1"/>
    <n v="2"/>
    <x v="1"/>
  </r>
  <r>
    <s v="SR-20425"/>
    <n v="8"/>
    <n v="5"/>
    <n v="3233.4810000000002"/>
    <n v="5"/>
    <n v="2"/>
    <n v="4"/>
    <n v="3"/>
    <x v="1"/>
  </r>
  <r>
    <s v="CM-12115"/>
    <n v="8"/>
    <n v="4"/>
    <n v="1661.61"/>
    <n v="5"/>
    <n v="2"/>
    <n v="2"/>
    <n v="2"/>
    <x v="1"/>
  </r>
  <r>
    <s v="CM-12190"/>
    <n v="8"/>
    <n v="6"/>
    <n v="1475.144"/>
    <n v="5"/>
    <n v="2"/>
    <n v="2"/>
    <n v="2"/>
    <x v="1"/>
  </r>
  <r>
    <s v="JL-15130"/>
    <n v="8"/>
    <n v="6"/>
    <n v="1214.9559999999997"/>
    <n v="5"/>
    <n v="2"/>
    <n v="2"/>
    <n v="2"/>
    <x v="1"/>
  </r>
  <r>
    <s v="BN-11515"/>
    <n v="9"/>
    <n v="5"/>
    <n v="1459.3440000000003"/>
    <n v="5"/>
    <n v="2"/>
    <n v="2"/>
    <n v="2"/>
    <x v="1"/>
  </r>
  <r>
    <s v="YS-21880"/>
    <n v="9"/>
    <n v="8"/>
    <n v="6720.4439999999986"/>
    <n v="5"/>
    <n v="3"/>
    <n v="4"/>
    <n v="4"/>
    <x v="0"/>
  </r>
  <r>
    <s v="DB-13210"/>
    <n v="9"/>
    <n v="10"/>
    <n v="2332.5770000000007"/>
    <n v="5"/>
    <n v="4"/>
    <n v="3"/>
    <n v="4"/>
    <x v="0"/>
  </r>
  <r>
    <s v="BD-11635"/>
    <n v="9"/>
    <n v="3"/>
    <n v="582.64599999999996"/>
    <n v="5"/>
    <n v="1"/>
    <n v="1"/>
    <n v="1"/>
    <x v="2"/>
  </r>
  <r>
    <s v="SE-20110"/>
    <n v="9"/>
    <n v="11"/>
    <n v="12209.438000000002"/>
    <n v="5"/>
    <n v="4"/>
    <n v="5"/>
    <n v="5"/>
    <x v="3"/>
  </r>
  <r>
    <s v="PK-19075"/>
    <n v="9"/>
    <n v="12"/>
    <n v="8646.9339999999975"/>
    <n v="5"/>
    <n v="4"/>
    <n v="5"/>
    <n v="5"/>
    <x v="3"/>
  </r>
  <r>
    <s v="RB-19465"/>
    <n v="9"/>
    <n v="12"/>
    <n v="4715.4660000000003"/>
    <n v="5"/>
    <n v="4"/>
    <n v="4"/>
    <n v="4"/>
    <x v="0"/>
  </r>
  <r>
    <s v="LP-17095"/>
    <n v="9"/>
    <n v="7"/>
    <n v="3653.3989999999994"/>
    <n v="5"/>
    <n v="3"/>
    <n v="5"/>
    <n v="4"/>
    <x v="0"/>
  </r>
  <r>
    <s v="DK-13225"/>
    <n v="10"/>
    <n v="9"/>
    <n v="4802.3940000000002"/>
    <n v="5"/>
    <n v="3"/>
    <n v="4"/>
    <n v="4"/>
    <x v="0"/>
  </r>
  <r>
    <s v="DK-13150"/>
    <n v="10"/>
    <n v="2"/>
    <n v="797.83199999999988"/>
    <n v="5"/>
    <n v="1"/>
    <n v="1"/>
    <n v="1"/>
    <x v="2"/>
  </r>
  <r>
    <s v="AC-10450"/>
    <n v="11"/>
    <n v="7"/>
    <n v="5527.8459999999995"/>
    <n v="5"/>
    <n v="3"/>
    <n v="4"/>
    <n v="4"/>
    <x v="0"/>
  </r>
  <r>
    <s v="TS-21505"/>
    <n v="11"/>
    <n v="6"/>
    <n v="2243.2739999999999"/>
    <n v="5"/>
    <n v="2"/>
    <n v="3"/>
    <n v="3"/>
    <x v="1"/>
  </r>
  <r>
    <s v="RA-19915"/>
    <n v="12"/>
    <n v="9"/>
    <n v="4793.5429999999988"/>
    <n v="5"/>
    <n v="3"/>
    <n v="4"/>
    <n v="4"/>
    <x v="0"/>
  </r>
  <r>
    <s v="DJ-13630"/>
    <n v="12"/>
    <n v="3"/>
    <n v="3356.3979999999997"/>
    <n v="5"/>
    <n v="1"/>
    <n v="4"/>
    <n v="3"/>
    <x v="1"/>
  </r>
  <r>
    <s v="DB-13660"/>
    <n v="12"/>
    <n v="7"/>
    <n v="1155.2020000000002"/>
    <n v="5"/>
    <n v="3"/>
    <n v="2"/>
    <n v="3"/>
    <x v="1"/>
  </r>
  <r>
    <s v="EP-13915"/>
    <n v="12"/>
    <n v="17"/>
    <n v="5478.0608000000011"/>
    <n v="5"/>
    <e v="#N/A"/>
    <n v="4"/>
    <e v="#N/A"/>
    <x v="4"/>
  </r>
  <r>
    <s v="AH-10030"/>
    <n v="12"/>
    <n v="7"/>
    <n v="1744.6999999999998"/>
    <n v="5"/>
    <n v="3"/>
    <n v="3"/>
    <n v="3"/>
    <x v="1"/>
  </r>
  <r>
    <s v="TT-21460"/>
    <n v="12"/>
    <n v="7"/>
    <n v="5364.808"/>
    <n v="5"/>
    <n v="3"/>
    <n v="4"/>
    <n v="4"/>
    <x v="0"/>
  </r>
  <r>
    <s v="BP-11290"/>
    <n v="12"/>
    <n v="7"/>
    <n v="2475.1570000000002"/>
    <n v="5"/>
    <n v="3"/>
    <n v="3"/>
    <n v="3"/>
    <x v="1"/>
  </r>
  <r>
    <s v="HE-14800"/>
    <n v="12"/>
    <n v="4"/>
    <n v="883.53199999999993"/>
    <n v="5"/>
    <n v="2"/>
    <n v="1"/>
    <n v="2"/>
    <x v="1"/>
  </r>
  <r>
    <s v="LC-17140"/>
    <n v="13"/>
    <n v="9"/>
    <n v="2633.5820000000008"/>
    <n v="5"/>
    <n v="3"/>
    <n v="3"/>
    <n v="3"/>
    <x v="1"/>
  </r>
  <r>
    <s v="HR-14770"/>
    <n v="13"/>
    <n v="5"/>
    <n v="1299.288"/>
    <n v="5"/>
    <n v="2"/>
    <n v="2"/>
    <n v="2"/>
    <x v="1"/>
  </r>
  <r>
    <s v="VF-21715"/>
    <n v="13"/>
    <n v="5"/>
    <n v="847.94399999999996"/>
    <n v="5"/>
    <n v="2"/>
    <n v="1"/>
    <n v="2"/>
    <x v="1"/>
  </r>
  <r>
    <s v="AI-10855"/>
    <n v="13"/>
    <n v="10"/>
    <n v="4375.7860000000001"/>
    <n v="5"/>
    <n v="4"/>
    <n v="5"/>
    <n v="5"/>
    <x v="3"/>
  </r>
  <r>
    <s v="GB-14575"/>
    <n v="13"/>
    <n v="5"/>
    <n v="4716.2880000000005"/>
    <n v="5"/>
    <n v="2"/>
    <n v="4"/>
    <n v="3"/>
    <x v="1"/>
  </r>
  <r>
    <s v="CA-12310"/>
    <n v="13"/>
    <n v="4"/>
    <n v="1421.9540000000002"/>
    <n v="5"/>
    <n v="2"/>
    <n v="2"/>
    <n v="2"/>
    <x v="1"/>
  </r>
  <r>
    <s v="AT-10735"/>
    <n v="13"/>
    <n v="10"/>
    <n v="3831.864"/>
    <n v="5"/>
    <n v="4"/>
    <n v="4"/>
    <n v="4"/>
    <x v="0"/>
  </r>
  <r>
    <s v="AY-10555"/>
    <n v="14"/>
    <n v="4"/>
    <n v="497.01400000000007"/>
    <n v="5"/>
    <n v="2"/>
    <n v="1"/>
    <n v="2"/>
    <x v="1"/>
  </r>
  <r>
    <s v="AR-10510"/>
    <n v="14"/>
    <n v="5"/>
    <n v="264.86400000000003"/>
    <n v="5"/>
    <n v="2"/>
    <n v="1"/>
    <n v="2"/>
    <x v="1"/>
  </r>
  <r>
    <s v="RD-19810"/>
    <n v="14"/>
    <n v="8"/>
    <n v="1137.6159999999998"/>
    <n v="5"/>
    <n v="3"/>
    <n v="2"/>
    <n v="3"/>
    <x v="1"/>
  </r>
  <r>
    <s v="KM-16225"/>
    <n v="14"/>
    <n v="6"/>
    <n v="2260.9580000000001"/>
    <n v="5"/>
    <n v="2"/>
    <n v="3"/>
    <n v="3"/>
    <x v="1"/>
  </r>
  <r>
    <s v="PL-18925"/>
    <n v="15"/>
    <n v="5"/>
    <n v="239.48099999999999"/>
    <n v="5"/>
    <n v="2"/>
    <n v="1"/>
    <n v="2"/>
    <x v="1"/>
  </r>
  <r>
    <s v="SS-20140"/>
    <n v="15"/>
    <n v="8"/>
    <n v="1324.028"/>
    <n v="5"/>
    <n v="3"/>
    <n v="2"/>
    <n v="3"/>
    <x v="1"/>
  </r>
  <r>
    <s v="KM-16660"/>
    <n v="15"/>
    <n v="5"/>
    <n v="453.53800000000001"/>
    <n v="5"/>
    <n v="2"/>
    <n v="1"/>
    <n v="2"/>
    <x v="1"/>
  </r>
  <r>
    <s v="MP-18175"/>
    <n v="16"/>
    <n v="9"/>
    <n v="5087.92"/>
    <n v="5"/>
    <n v="3"/>
    <n v="4"/>
    <n v="4"/>
    <x v="0"/>
  </r>
  <r>
    <s v="GM-14455"/>
    <n v="16"/>
    <n v="6"/>
    <n v="3078.6239999999993"/>
    <n v="5"/>
    <n v="2"/>
    <n v="5"/>
    <n v="4"/>
    <x v="0"/>
  </r>
  <r>
    <s v="KL-16555"/>
    <n v="16"/>
    <n v="8"/>
    <n v="5016.4880000000003"/>
    <n v="5"/>
    <n v="3"/>
    <n v="5"/>
    <n v="4"/>
    <x v="0"/>
  </r>
  <r>
    <s v="LC-16885"/>
    <n v="16"/>
    <n v="12"/>
    <n v="7663.1259999999993"/>
    <n v="5"/>
    <n v="4"/>
    <n v="5"/>
    <n v="5"/>
    <x v="3"/>
  </r>
  <r>
    <s v="DB-13060"/>
    <n v="16"/>
    <n v="7"/>
    <n v="4531.6460000000006"/>
    <n v="5"/>
    <n v="3"/>
    <n v="5"/>
    <n v="4"/>
    <x v="0"/>
  </r>
  <r>
    <s v="BF-11170"/>
    <n v="16"/>
    <n v="11"/>
    <n v="5907.9720000000007"/>
    <n v="5"/>
    <n v="4"/>
    <n v="5"/>
    <n v="5"/>
    <x v="3"/>
  </r>
  <r>
    <s v="MW-18220"/>
    <n v="17"/>
    <n v="7"/>
    <n v="5341.9"/>
    <n v="5"/>
    <n v="3"/>
    <n v="4"/>
    <n v="4"/>
    <x v="0"/>
  </r>
  <r>
    <s v="BP-11095"/>
    <n v="17"/>
    <n v="12"/>
    <n v="2442.0439999999999"/>
    <n v="5"/>
    <n v="4"/>
    <n v="3"/>
    <n v="4"/>
    <x v="0"/>
  </r>
  <r>
    <s v="MV-18190"/>
    <n v="19"/>
    <n v="7"/>
    <n v="1734.5740000000001"/>
    <n v="5"/>
    <n v="3"/>
    <n v="2"/>
    <n v="3"/>
    <x v="1"/>
  </r>
  <r>
    <s v="RR-19315"/>
    <n v="19"/>
    <n v="2"/>
    <n v="615.93200000000002"/>
    <n v="5"/>
    <n v="1"/>
    <n v="1"/>
    <n v="1"/>
    <x v="2"/>
  </r>
  <r>
    <s v="KN-16390"/>
    <n v="19"/>
    <n v="9"/>
    <n v="2617.2719999999999"/>
    <n v="5"/>
    <n v="3"/>
    <n v="3"/>
    <n v="3"/>
    <x v="1"/>
  </r>
  <r>
    <s v="AS-10285"/>
    <n v="19"/>
    <n v="6"/>
    <n v="3214.2359999999999"/>
    <n v="5"/>
    <n v="2"/>
    <n v="4"/>
    <n v="3"/>
    <x v="1"/>
  </r>
  <r>
    <s v="AA-10375"/>
    <n v="19"/>
    <n v="9"/>
    <n v="1056.3900000000001"/>
    <n v="5"/>
    <n v="3"/>
    <n v="2"/>
    <n v="3"/>
    <x v="1"/>
  </r>
  <r>
    <s v="DK-13375"/>
    <n v="19"/>
    <n v="8"/>
    <n v="3318.4860000000008"/>
    <n v="5"/>
    <n v="3"/>
    <n v="4"/>
    <n v="4"/>
    <x v="0"/>
  </r>
  <r>
    <s v="DV-13045"/>
    <n v="19"/>
    <n v="5"/>
    <n v="1119.4829999999997"/>
    <n v="5"/>
    <n v="2"/>
    <n v="2"/>
    <n v="2"/>
    <x v="1"/>
  </r>
  <r>
    <s v="RS-19870"/>
    <n v="19"/>
    <n v="2"/>
    <n v="22.327999999999999"/>
    <n v="5"/>
    <n v="1"/>
    <n v="1"/>
    <n v="1"/>
    <x v="2"/>
  </r>
  <r>
    <s v="NB-18655"/>
    <n v="19"/>
    <n v="9"/>
    <n v="1972.5990000000002"/>
    <n v="5"/>
    <n v="3"/>
    <n v="3"/>
    <n v="3"/>
    <x v="1"/>
  </r>
  <r>
    <s v="RB-19435"/>
    <n v="19"/>
    <n v="8"/>
    <n v="2663.0860000000002"/>
    <n v="5"/>
    <n v="3"/>
    <n v="3"/>
    <n v="3"/>
    <x v="1"/>
  </r>
  <r>
    <s v="HA-14920"/>
    <n v="20"/>
    <n v="8"/>
    <n v="2584.1580000000004"/>
    <n v="5"/>
    <n v="3"/>
    <n v="3"/>
    <n v="3"/>
    <x v="1"/>
  </r>
  <r>
    <s v="LS-16975"/>
    <n v="20"/>
    <n v="9"/>
    <n v="2988.6739999999995"/>
    <n v="5"/>
    <n v="3"/>
    <n v="4"/>
    <n v="4"/>
    <x v="0"/>
  </r>
  <r>
    <s v="AW-10840"/>
    <n v="20"/>
    <n v="4"/>
    <n v="649.37599999999998"/>
    <n v="5"/>
    <n v="2"/>
    <n v="1"/>
    <n v="2"/>
    <x v="1"/>
  </r>
  <r>
    <s v="CC-12220"/>
    <n v="20"/>
    <n v="12"/>
    <n v="3913.4179999999997"/>
    <n v="5"/>
    <n v="4"/>
    <n v="4"/>
    <n v="4"/>
    <x v="0"/>
  </r>
  <r>
    <s v="BT-11680"/>
    <n v="20"/>
    <n v="7"/>
    <n v="3196.752"/>
    <n v="5"/>
    <n v="3"/>
    <n v="4"/>
    <n v="4"/>
    <x v="0"/>
  </r>
  <r>
    <s v="SU-20665"/>
    <n v="20"/>
    <n v="7"/>
    <n v="2595.3640000000005"/>
    <n v="5"/>
    <n v="3"/>
    <n v="3"/>
    <n v="3"/>
    <x v="1"/>
  </r>
  <r>
    <s v="JE-16165"/>
    <n v="20"/>
    <n v="3"/>
    <n v="2697.248"/>
    <n v="5"/>
    <n v="1"/>
    <n v="3"/>
    <n v="2"/>
    <x v="1"/>
  </r>
  <r>
    <s v="WB-21850"/>
    <n v="20"/>
    <n v="11"/>
    <n v="6160.101999999998"/>
    <n v="5"/>
    <n v="4"/>
    <n v="4"/>
    <n v="4"/>
    <x v="0"/>
  </r>
  <r>
    <s v="LE-16810"/>
    <n v="21"/>
    <n v="6"/>
    <n v="1469.4500000000003"/>
    <n v="5"/>
    <n v="2"/>
    <n v="2"/>
    <n v="2"/>
    <x v="1"/>
  </r>
  <r>
    <s v="DK-12835"/>
    <n v="21"/>
    <n v="12"/>
    <n v="3256.4800000000009"/>
    <n v="5"/>
    <n v="4"/>
    <n v="4"/>
    <n v="4"/>
    <x v="0"/>
  </r>
  <r>
    <s v="HF-14995"/>
    <n v="21"/>
    <n v="7"/>
    <n v="2533.1639999999998"/>
    <n v="5"/>
    <n v="3"/>
    <n v="3"/>
    <n v="3"/>
    <x v="1"/>
  </r>
  <r>
    <s v="AH-10585"/>
    <n v="21"/>
    <n v="4"/>
    <n v="738.50400000000002"/>
    <n v="5"/>
    <n v="2"/>
    <n v="1"/>
    <n v="2"/>
    <x v="1"/>
  </r>
  <r>
    <s v="AT-10435"/>
    <n v="21"/>
    <n v="6"/>
    <n v="1171.8139999999996"/>
    <n v="5"/>
    <n v="2"/>
    <n v="2"/>
    <n v="2"/>
    <x v="1"/>
  </r>
  <r>
    <s v="LH-16900"/>
    <n v="21"/>
    <n v="9"/>
    <n v="2295.3319999999999"/>
    <n v="5"/>
    <n v="3"/>
    <n v="3"/>
    <n v="3"/>
    <x v="1"/>
  </r>
  <r>
    <s v="DB-12910"/>
    <n v="21"/>
    <n v="8"/>
    <n v="2171.5989999999997"/>
    <n v="5"/>
    <n v="3"/>
    <n v="3"/>
    <n v="3"/>
    <x v="1"/>
  </r>
  <r>
    <s v="JL-15835"/>
    <n v="21"/>
    <n v="11"/>
    <n v="9799.9230000000025"/>
    <n v="5"/>
    <n v="4"/>
    <n v="4"/>
    <n v="4"/>
    <x v="0"/>
  </r>
  <r>
    <s v="RD-19720"/>
    <n v="21"/>
    <n v="10"/>
    <n v="1419.7369999999999"/>
    <n v="5"/>
    <n v="4"/>
    <n v="2"/>
    <n v="3"/>
    <x v="1"/>
  </r>
  <r>
    <s v="LW-17215"/>
    <n v="21"/>
    <n v="7"/>
    <n v="5420.5140000000001"/>
    <n v="5"/>
    <n v="3"/>
    <n v="5"/>
    <n v="4"/>
    <x v="0"/>
  </r>
  <r>
    <s v="KH-16510"/>
    <n v="22"/>
    <n v="7"/>
    <n v="5952.8590000000013"/>
    <n v="5"/>
    <n v="3"/>
    <n v="4"/>
    <n v="4"/>
    <x v="0"/>
  </r>
  <r>
    <s v="DL-13315"/>
    <n v="22"/>
    <n v="8"/>
    <n v="1458.2580000000003"/>
    <n v="5"/>
    <n v="3"/>
    <n v="2"/>
    <n v="3"/>
    <x v="1"/>
  </r>
  <r>
    <s v="LF-17185"/>
    <n v="22"/>
    <n v="7"/>
    <n v="3930.5089999999996"/>
    <n v="5"/>
    <n v="3"/>
    <n v="4"/>
    <n v="4"/>
    <x v="0"/>
  </r>
  <r>
    <s v="AS-10225"/>
    <n v="22"/>
    <n v="5"/>
    <n v="4260.7840000000006"/>
    <n v="5"/>
    <n v="2"/>
    <n v="4"/>
    <n v="3"/>
    <x v="1"/>
  </r>
  <r>
    <s v="DM-13345"/>
    <n v="22"/>
    <n v="8"/>
    <n v="4074.4720000000002"/>
    <n v="5"/>
    <n v="3"/>
    <n v="4"/>
    <n v="4"/>
    <x v="0"/>
  </r>
  <r>
    <s v="CW-11905"/>
    <n v="22"/>
    <n v="6"/>
    <n v="1136.5919999999999"/>
    <n v="5"/>
    <n v="2"/>
    <n v="2"/>
    <n v="2"/>
    <x v="1"/>
  </r>
  <r>
    <s v="EG-13900"/>
    <n v="22"/>
    <n v="5"/>
    <n v="1832.02"/>
    <n v="5"/>
    <n v="2"/>
    <n v="3"/>
    <n v="3"/>
    <x v="1"/>
  </r>
  <r>
    <s v="MJ-17740"/>
    <n v="22"/>
    <n v="7"/>
    <n v="6320.746000000001"/>
    <n v="5"/>
    <n v="3"/>
    <n v="4"/>
    <n v="4"/>
    <x v="0"/>
  </r>
  <r>
    <s v="FP-14320"/>
    <n v="23"/>
    <n v="8"/>
    <n v="4046.7460000000001"/>
    <n v="5"/>
    <n v="3"/>
    <n v="4"/>
    <n v="4"/>
    <x v="0"/>
  </r>
  <r>
    <s v="DS-13180"/>
    <n v="23"/>
    <n v="9"/>
    <n v="2881.8128000000006"/>
    <n v="5"/>
    <n v="3"/>
    <n v="4"/>
    <n v="4"/>
    <x v="0"/>
  </r>
  <r>
    <s v="SH-20395"/>
    <n v="23"/>
    <n v="10"/>
    <n v="2180.7179999999998"/>
    <n v="5"/>
    <n v="4"/>
    <n v="3"/>
    <n v="4"/>
    <x v="0"/>
  </r>
  <r>
    <s v="DC-13285"/>
    <n v="23"/>
    <n v="5"/>
    <n v="1174.6179999999999"/>
    <n v="5"/>
    <n v="2"/>
    <n v="2"/>
    <n v="2"/>
    <x v="1"/>
  </r>
  <r>
    <s v="HG-14965"/>
    <n v="23"/>
    <n v="12"/>
    <n v="3247.6420000000007"/>
    <n v="5"/>
    <n v="4"/>
    <n v="5"/>
    <n v="5"/>
    <x v="3"/>
  </r>
  <r>
    <s v="BH-11710"/>
    <n v="23"/>
    <n v="8"/>
    <n v="6255.3509999999997"/>
    <n v="5"/>
    <n v="3"/>
    <n v="4"/>
    <n v="4"/>
    <x v="0"/>
  </r>
  <r>
    <s v="BN-11470"/>
    <n v="24"/>
    <n v="4"/>
    <n v="265.29599999999999"/>
    <n v="5"/>
    <n v="2"/>
    <n v="1"/>
    <n v="2"/>
    <x v="1"/>
  </r>
  <r>
    <s v="RB-19570"/>
    <n v="25"/>
    <n v="5"/>
    <n v="528.54600000000005"/>
    <n v="5"/>
    <n v="2"/>
    <n v="1"/>
    <n v="2"/>
    <x v="1"/>
  </r>
  <r>
    <s v="NP-18325"/>
    <n v="25"/>
    <n v="6"/>
    <n v="5529.62"/>
    <n v="5"/>
    <n v="2"/>
    <n v="5"/>
    <n v="4"/>
    <x v="0"/>
  </r>
  <r>
    <s v="QJ-19255"/>
    <n v="25"/>
    <n v="9"/>
    <n v="6108.3379999999997"/>
    <n v="5"/>
    <n v="3"/>
    <n v="5"/>
    <n v="4"/>
    <x v="0"/>
  </r>
  <r>
    <s v="SM-20950"/>
    <n v="25"/>
    <n v="12"/>
    <n v="5563.3920000000007"/>
    <n v="5"/>
    <n v="4"/>
    <n v="4"/>
    <n v="4"/>
    <x v="0"/>
  </r>
  <r>
    <s v="AB-10165"/>
    <n v="25"/>
    <n v="8"/>
    <n v="1113.8380000000002"/>
    <n v="5"/>
    <n v="3"/>
    <n v="2"/>
    <n v="3"/>
    <x v="1"/>
  </r>
  <r>
    <s v="CS-11950"/>
    <n v="25"/>
    <n v="11"/>
    <n v="3036.547"/>
    <n v="5"/>
    <n v="4"/>
    <n v="4"/>
    <n v="4"/>
    <x v="0"/>
  </r>
  <r>
    <s v="PB-18805"/>
    <n v="25"/>
    <n v="3"/>
    <n v="740.35599999999999"/>
    <n v="5"/>
    <n v="1"/>
    <n v="1"/>
    <n v="1"/>
    <x v="2"/>
  </r>
  <r>
    <s v="BF-11080"/>
    <n v="25"/>
    <n v="3"/>
    <n v="272.95"/>
    <n v="5"/>
    <n v="1"/>
    <n v="1"/>
    <n v="1"/>
    <x v="2"/>
  </r>
  <r>
    <s v="CM-12160"/>
    <n v="26"/>
    <n v="6"/>
    <n v="2533.3139999999999"/>
    <n v="5"/>
    <n v="2"/>
    <n v="3"/>
    <n v="3"/>
    <x v="1"/>
  </r>
  <r>
    <s v="MS-17980"/>
    <n v="26"/>
    <n v="6"/>
    <n v="855.11599999999999"/>
    <n v="5"/>
    <n v="2"/>
    <n v="1"/>
    <n v="2"/>
    <x v="1"/>
  </r>
  <r>
    <s v="CB-12415"/>
    <n v="26"/>
    <n v="8"/>
    <n v="1949.2000000000003"/>
    <n v="5"/>
    <n v="3"/>
    <n v="3"/>
    <n v="3"/>
    <x v="1"/>
  </r>
  <r>
    <s v="LR-16915"/>
    <n v="26"/>
    <n v="6"/>
    <n v="5142.8919999999998"/>
    <n v="5"/>
    <n v="2"/>
    <n v="4"/>
    <n v="3"/>
    <x v="1"/>
  </r>
  <r>
    <s v="LT-16765"/>
    <n v="26"/>
    <n v="3"/>
    <n v="329.87600000000003"/>
    <n v="5"/>
    <n v="1"/>
    <n v="1"/>
    <n v="1"/>
    <x v="2"/>
  </r>
  <r>
    <s v="CS-12250"/>
    <n v="26"/>
    <n v="12"/>
    <n v="2754.2159999999999"/>
    <n v="5"/>
    <n v="4"/>
    <n v="4"/>
    <n v="4"/>
    <x v="0"/>
  </r>
  <r>
    <s v="DO-13645"/>
    <n v="26"/>
    <n v="7"/>
    <n v="1267.316"/>
    <n v="5"/>
    <n v="3"/>
    <n v="2"/>
    <n v="3"/>
    <x v="1"/>
  </r>
  <r>
    <s v="KE-16420"/>
    <n v="26"/>
    <n v="8"/>
    <n v="1686.7312000000002"/>
    <n v="5"/>
    <n v="3"/>
    <n v="2"/>
    <n v="3"/>
    <x v="1"/>
  </r>
  <r>
    <s v="CS-12460"/>
    <n v="27"/>
    <n v="2"/>
    <n v="550.64400000000001"/>
    <n v="5"/>
    <n v="1"/>
    <n v="1"/>
    <n v="1"/>
    <x v="2"/>
  </r>
  <r>
    <s v="TC-21295"/>
    <n v="27"/>
    <n v="8"/>
    <n v="4266.8119999999999"/>
    <n v="5"/>
    <n v="3"/>
    <n v="5"/>
    <n v="4"/>
    <x v="0"/>
  </r>
  <r>
    <s v="ND-18370"/>
    <n v="27"/>
    <n v="9"/>
    <n v="4326.1390000000001"/>
    <n v="5"/>
    <n v="3"/>
    <n v="4"/>
    <n v="4"/>
    <x v="0"/>
  </r>
  <r>
    <s v="MC-17575"/>
    <n v="27"/>
    <n v="8"/>
    <n v="1303.893"/>
    <n v="5"/>
    <n v="3"/>
    <n v="2"/>
    <n v="3"/>
    <x v="1"/>
  </r>
  <r>
    <s v="CM-12655"/>
    <n v="27"/>
    <n v="6"/>
    <n v="6339.5576000000001"/>
    <n v="5"/>
    <n v="2"/>
    <n v="4"/>
    <n v="3"/>
    <x v="1"/>
  </r>
  <r>
    <s v="MV-17485"/>
    <n v="27"/>
    <n v="9"/>
    <n v="1560.05"/>
    <n v="5"/>
    <n v="3"/>
    <n v="2"/>
    <n v="3"/>
    <x v="1"/>
  </r>
  <r>
    <s v="CC-12550"/>
    <n v="27"/>
    <n v="3"/>
    <n v="113.83199999999999"/>
    <n v="5"/>
    <n v="1"/>
    <n v="1"/>
    <n v="1"/>
    <x v="2"/>
  </r>
  <r>
    <s v="LC-16870"/>
    <n v="27"/>
    <n v="8"/>
    <n v="2580.7040000000006"/>
    <n v="5"/>
    <n v="3"/>
    <n v="3"/>
    <n v="3"/>
    <x v="1"/>
  </r>
  <r>
    <s v="VW-21775"/>
    <n v="28"/>
    <n v="10"/>
    <n v="6134.0380000000005"/>
    <n v="5"/>
    <n v="4"/>
    <n v="4"/>
    <n v="4"/>
    <x v="0"/>
  </r>
  <r>
    <s v="AS-10090"/>
    <n v="28"/>
    <n v="9"/>
    <n v="3255.3099999999995"/>
    <n v="5"/>
    <n v="3"/>
    <n v="4"/>
    <n v="4"/>
    <x v="0"/>
  </r>
  <r>
    <s v="JS-16030"/>
    <n v="28"/>
    <n v="6"/>
    <n v="2516.4940000000001"/>
    <n v="5"/>
    <n v="2"/>
    <n v="3"/>
    <n v="3"/>
    <x v="1"/>
  </r>
  <r>
    <s v="MK-17905"/>
    <n v="28"/>
    <n v="8"/>
    <n v="2302.3680000000004"/>
    <n v="5"/>
    <n v="3"/>
    <n v="3"/>
    <n v="3"/>
    <x v="1"/>
  </r>
  <r>
    <s v="AM-10360"/>
    <n v="28"/>
    <n v="5"/>
    <n v="814.01200000000006"/>
    <n v="5"/>
    <n v="2"/>
    <n v="1"/>
    <n v="2"/>
    <x v="1"/>
  </r>
  <r>
    <s v="GW-14605"/>
    <n v="28"/>
    <n v="7"/>
    <n v="2189.0190000000002"/>
    <n v="5"/>
    <n v="3"/>
    <n v="3"/>
    <n v="3"/>
    <x v="1"/>
  </r>
  <r>
    <s v="JK-16090"/>
    <n v="28"/>
    <n v="3"/>
    <n v="3747.6680000000006"/>
    <n v="5"/>
    <n v="1"/>
    <n v="5"/>
    <n v="3"/>
    <x v="1"/>
  </r>
  <r>
    <s v="BB-11545"/>
    <n v="28"/>
    <n v="9"/>
    <n v="6765.7279999999992"/>
    <n v="5"/>
    <n v="3"/>
    <n v="4"/>
    <n v="4"/>
    <x v="0"/>
  </r>
  <r>
    <s v="ME-17725"/>
    <n v="28"/>
    <n v="8"/>
    <n v="1908.4532000000002"/>
    <n v="5"/>
    <n v="3"/>
    <n v="3"/>
    <n v="3"/>
    <x v="1"/>
  </r>
  <r>
    <s v="RP-19855"/>
    <n v="28"/>
    <n v="8"/>
    <n v="2170.7160000000003"/>
    <n v="5"/>
    <n v="3"/>
    <n v="3"/>
    <n v="3"/>
    <x v="1"/>
  </r>
  <r>
    <s v="BG-11035"/>
    <n v="28"/>
    <n v="8"/>
    <n v="2798.9479999999999"/>
    <n v="5"/>
    <n v="3"/>
    <n v="4"/>
    <n v="4"/>
    <x v="0"/>
  </r>
  <r>
    <s v="BS-11380"/>
    <n v="28"/>
    <n v="5"/>
    <n v="3887.8339999999994"/>
    <n v="5"/>
    <n v="2"/>
    <n v="5"/>
    <n v="4"/>
    <x v="0"/>
  </r>
  <r>
    <s v="ES-14080"/>
    <n v="28"/>
    <n v="9"/>
    <n v="4657.924"/>
    <n v="5"/>
    <n v="3"/>
    <n v="5"/>
    <n v="4"/>
    <x v="0"/>
  </r>
  <r>
    <s v="KM-16720"/>
    <n v="28"/>
    <n v="8"/>
    <n v="4909.4719999999998"/>
    <n v="5"/>
    <n v="3"/>
    <n v="5"/>
    <n v="4"/>
    <x v="0"/>
  </r>
  <r>
    <s v="JH-15985"/>
    <n v="29"/>
    <n v="6"/>
    <n v="7954.9979999999996"/>
    <n v="5"/>
    <n v="2"/>
    <n v="4"/>
    <n v="3"/>
    <x v="1"/>
  </r>
  <r>
    <s v="CC-12670"/>
    <n v="29"/>
    <n v="7"/>
    <n v="2269.7015000000001"/>
    <n v="5"/>
    <n v="3"/>
    <n v="3"/>
    <n v="3"/>
    <x v="1"/>
  </r>
  <r>
    <s v="DV-13465"/>
    <n v="29"/>
    <n v="6"/>
    <n v="3341.587"/>
    <n v="5"/>
    <n v="2"/>
    <n v="4"/>
    <n v="3"/>
    <x v="1"/>
  </r>
  <r>
    <s v="SJ-20215"/>
    <n v="29"/>
    <n v="6"/>
    <n v="1341.0360000000001"/>
    <n v="5"/>
    <n v="2"/>
    <n v="2"/>
    <n v="2"/>
    <x v="1"/>
  </r>
  <r>
    <s v="AD-10180"/>
    <n v="29"/>
    <n v="8"/>
    <n v="6106.8799999999992"/>
    <n v="5"/>
    <n v="3"/>
    <n v="4"/>
    <n v="4"/>
    <x v="0"/>
  </r>
  <r>
    <s v="MG-17650"/>
    <n v="29"/>
    <n v="7"/>
    <n v="3785.2760000000003"/>
    <n v="5"/>
    <n v="3"/>
    <n v="4"/>
    <n v="4"/>
    <x v="0"/>
  </r>
  <r>
    <s v="MY-17380"/>
    <n v="29"/>
    <n v="7"/>
    <n v="2254.2850000000003"/>
    <n v="5"/>
    <n v="3"/>
    <n v="3"/>
    <n v="3"/>
    <x v="1"/>
  </r>
  <r>
    <s v="SO-20335"/>
    <n v="29"/>
    <n v="6"/>
    <n v="2602.5754999999999"/>
    <n v="5"/>
    <n v="2"/>
    <n v="3"/>
    <n v="3"/>
    <x v="1"/>
  </r>
  <r>
    <s v="SH-19975"/>
    <n v="29"/>
    <n v="13"/>
    <n v="3406.8394999999996"/>
    <n v="5"/>
    <n v="5"/>
    <n v="4"/>
    <n v="5"/>
    <x v="3"/>
  </r>
  <r>
    <s v="ML-17755"/>
    <n v="29"/>
    <n v="7"/>
    <n v="2071.9140000000002"/>
    <n v="5"/>
    <n v="3"/>
    <n v="3"/>
    <n v="3"/>
    <x v="1"/>
  </r>
  <r>
    <s v="SC-20305"/>
    <n v="29"/>
    <n v="7"/>
    <n v="3979.0649999999996"/>
    <n v="5"/>
    <n v="3"/>
    <n v="4"/>
    <n v="4"/>
    <x v="0"/>
  </r>
  <r>
    <s v="HP-14815"/>
    <n v="30"/>
    <n v="7"/>
    <n v="1990.3140000000003"/>
    <n v="5"/>
    <n v="3"/>
    <n v="3"/>
    <n v="3"/>
    <x v="1"/>
  </r>
  <r>
    <s v="SW-20275"/>
    <n v="30"/>
    <n v="6"/>
    <n v="1966.65"/>
    <n v="5"/>
    <n v="2"/>
    <n v="3"/>
    <n v="3"/>
    <x v="1"/>
  </r>
  <r>
    <s v="PN-18775"/>
    <n v="30"/>
    <n v="8"/>
    <n v="1467.1520000000003"/>
    <n v="5"/>
    <n v="3"/>
    <n v="2"/>
    <n v="3"/>
    <x v="1"/>
  </r>
  <r>
    <s v="SC-20800"/>
    <n v="30"/>
    <n v="4"/>
    <n v="279.25600000000003"/>
    <n v="5"/>
    <n v="2"/>
    <n v="1"/>
    <n v="2"/>
    <x v="1"/>
  </r>
  <r>
    <s v="SC-20380"/>
    <n v="30"/>
    <n v="9"/>
    <n v="5992.5359999999991"/>
    <n v="5"/>
    <n v="3"/>
    <n v="4"/>
    <n v="4"/>
    <x v="0"/>
  </r>
  <r>
    <s v="VP-21730"/>
    <n v="30"/>
    <n v="3"/>
    <n v="993.90199999999993"/>
    <n v="5"/>
    <n v="1"/>
    <n v="2"/>
    <n v="2"/>
    <x v="1"/>
  </r>
  <r>
    <s v="MZ-17335"/>
    <n v="30"/>
    <n v="4"/>
    <n v="593.60599999999999"/>
    <n v="5"/>
    <n v="2"/>
    <n v="1"/>
    <n v="2"/>
    <x v="1"/>
  </r>
  <r>
    <s v="TB-21625"/>
    <n v="30"/>
    <n v="9"/>
    <n v="2797.6680000000001"/>
    <n v="5"/>
    <n v="3"/>
    <n v="5"/>
    <n v="4"/>
    <x v="0"/>
  </r>
  <r>
    <s v="TT-21070"/>
    <n v="31"/>
    <n v="7"/>
    <n v="4915.6019999999999"/>
    <n v="5"/>
    <n v="3"/>
    <n v="5"/>
    <n v="4"/>
    <x v="0"/>
  </r>
  <r>
    <s v="RB-19795"/>
    <n v="32"/>
    <n v="8"/>
    <n v="5633.3159999999998"/>
    <n v="5"/>
    <n v="3"/>
    <n v="4"/>
    <n v="4"/>
    <x v="0"/>
  </r>
  <r>
    <s v="RH-19495"/>
    <n v="32"/>
    <n v="5"/>
    <n v="3621.3760000000007"/>
    <n v="5"/>
    <n v="2"/>
    <n v="4"/>
    <n v="3"/>
    <x v="1"/>
  </r>
  <r>
    <s v="DG-13300"/>
    <n v="32"/>
    <n v="5"/>
    <n v="3195.8179999999998"/>
    <n v="5"/>
    <n v="2"/>
    <n v="5"/>
    <n v="4"/>
    <x v="0"/>
  </r>
  <r>
    <s v="BM-11650"/>
    <n v="33"/>
    <n v="11"/>
    <n v="7294.1850000000013"/>
    <n v="5"/>
    <n v="4"/>
    <n v="4"/>
    <n v="4"/>
    <x v="0"/>
  </r>
  <r>
    <s v="LW-16990"/>
    <n v="33"/>
    <n v="6"/>
    <n v="3230.308"/>
    <n v="5"/>
    <n v="2"/>
    <n v="4"/>
    <n v="3"/>
    <x v="1"/>
  </r>
  <r>
    <s v="DB-13615"/>
    <n v="33"/>
    <n v="7"/>
    <n v="1989.0499999999997"/>
    <n v="5"/>
    <n v="3"/>
    <n v="3"/>
    <n v="3"/>
    <x v="1"/>
  </r>
  <r>
    <s v="BD-11320"/>
    <n v="33"/>
    <n v="12"/>
    <n v="5718.5209999999997"/>
    <n v="5"/>
    <n v="4"/>
    <n v="5"/>
    <n v="5"/>
    <x v="3"/>
  </r>
  <r>
    <s v="RP-19390"/>
    <n v="33"/>
    <n v="12"/>
    <n v="5153.0839999999989"/>
    <n v="5"/>
    <n v="4"/>
    <n v="4"/>
    <n v="4"/>
    <x v="0"/>
  </r>
  <r>
    <s v="JR-16210"/>
    <n v="33"/>
    <n v="5"/>
    <n v="2201.6860000000001"/>
    <n v="5"/>
    <n v="2"/>
    <n v="3"/>
    <n v="3"/>
    <x v="1"/>
  </r>
  <r>
    <s v="LS-17245"/>
    <n v="34"/>
    <n v="6"/>
    <n v="1008.136"/>
    <n v="5"/>
    <n v="2"/>
    <n v="2"/>
    <n v="2"/>
    <x v="1"/>
  </r>
  <r>
    <s v="LT-17110"/>
    <n v="34"/>
    <n v="8"/>
    <n v="2936.252"/>
    <n v="5"/>
    <n v="3"/>
    <n v="4"/>
    <n v="4"/>
    <x v="0"/>
  </r>
  <r>
    <s v="AH-10075"/>
    <n v="34"/>
    <n v="10"/>
    <n v="3250.3369999999995"/>
    <n v="5"/>
    <n v="4"/>
    <n v="4"/>
    <n v="4"/>
    <x v="0"/>
  </r>
  <r>
    <s v="CC-12610"/>
    <n v="34"/>
    <n v="7"/>
    <n v="2540.6309999999999"/>
    <n v="5"/>
    <n v="3"/>
    <n v="3"/>
    <n v="3"/>
    <x v="1"/>
  </r>
  <r>
    <s v="GT-14755"/>
    <n v="34"/>
    <n v="4"/>
    <n v="226.43600000000004"/>
    <n v="5"/>
    <n v="2"/>
    <n v="1"/>
    <n v="2"/>
    <x v="1"/>
  </r>
  <r>
    <s v="FG-14260"/>
    <n v="34"/>
    <n v="7"/>
    <n v="1383.1440000000002"/>
    <n v="5"/>
    <n v="3"/>
    <n v="2"/>
    <n v="3"/>
    <x v="1"/>
  </r>
  <r>
    <s v="MN-17935"/>
    <n v="34"/>
    <n v="6"/>
    <n v="2477.9459999999995"/>
    <n v="5"/>
    <n v="2"/>
    <n v="3"/>
    <n v="3"/>
    <x v="1"/>
  </r>
  <r>
    <s v="SZ-20035"/>
    <n v="35"/>
    <n v="11"/>
    <n v="3625.3289999999997"/>
    <n v="5"/>
    <n v="4"/>
    <n v="5"/>
    <n v="5"/>
    <x v="3"/>
  </r>
  <r>
    <s v="BD-11500"/>
    <n v="35"/>
    <n v="6"/>
    <n v="4411.2429999999995"/>
    <n v="5"/>
    <n v="2"/>
    <n v="4"/>
    <n v="3"/>
    <x v="1"/>
  </r>
  <r>
    <s v="EB-13750"/>
    <n v="35"/>
    <n v="10"/>
    <n v="3236.3139999999999"/>
    <n v="5"/>
    <n v="4"/>
    <n v="4"/>
    <n v="4"/>
    <x v="0"/>
  </r>
  <r>
    <s v="HZ-14950"/>
    <n v="35"/>
    <n v="5"/>
    <n v="886.51999999999987"/>
    <n v="5"/>
    <n v="2"/>
    <n v="1"/>
    <n v="2"/>
    <x v="1"/>
  </r>
  <r>
    <s v="TZ-21580"/>
    <n v="35"/>
    <n v="4"/>
    <n v="1707.2860000000001"/>
    <n v="5"/>
    <n v="2"/>
    <n v="2"/>
    <n v="2"/>
    <x v="1"/>
  </r>
  <r>
    <s v="RO-19780"/>
    <n v="35"/>
    <n v="7"/>
    <n v="3815.4780000000001"/>
    <n v="5"/>
    <n v="3"/>
    <n v="4"/>
    <n v="4"/>
    <x v="0"/>
  </r>
  <r>
    <s v="BS-11590"/>
    <n v="35"/>
    <n v="6"/>
    <n v="2454.9279999999999"/>
    <n v="5"/>
    <n v="2"/>
    <n v="3"/>
    <n v="3"/>
    <x v="1"/>
  </r>
  <r>
    <s v="GT-14710"/>
    <n v="36"/>
    <n v="11"/>
    <n v="11820.119999999999"/>
    <n v="5"/>
    <n v="4"/>
    <n v="5"/>
    <n v="5"/>
    <x v="3"/>
  </r>
  <r>
    <s v="TS-21370"/>
    <n v="36"/>
    <n v="6"/>
    <n v="11891.750999999998"/>
    <n v="5"/>
    <n v="2"/>
    <n v="4"/>
    <n v="3"/>
    <x v="1"/>
  </r>
  <r>
    <s v="RS-19765"/>
    <n v="36"/>
    <n v="8"/>
    <n v="4159.7700000000004"/>
    <n v="5"/>
    <n v="3"/>
    <n v="4"/>
    <n v="4"/>
    <x v="0"/>
  </r>
  <r>
    <s v="FM-14290"/>
    <n v="36"/>
    <n v="9"/>
    <n v="3736.1980000000003"/>
    <n v="5"/>
    <n v="3"/>
    <n v="4"/>
    <n v="4"/>
    <x v="0"/>
  </r>
  <r>
    <s v="MD-17860"/>
    <n v="36"/>
    <n v="5"/>
    <n v="1204.9100000000001"/>
    <n v="5"/>
    <n v="2"/>
    <n v="2"/>
    <n v="2"/>
    <x v="1"/>
  </r>
  <r>
    <s v="KA-16525"/>
    <n v="36"/>
    <n v="7"/>
    <n v="1519.5060000000001"/>
    <n v="5"/>
    <n v="3"/>
    <n v="2"/>
    <n v="3"/>
    <x v="1"/>
  </r>
  <r>
    <s v="PG-18820"/>
    <n v="36"/>
    <n v="13"/>
    <n v="3086.9069999999997"/>
    <n v="5"/>
    <n v="5"/>
    <n v="4"/>
    <n v="5"/>
    <x v="3"/>
  </r>
  <r>
    <s v="SC-20440"/>
    <n v="36"/>
    <n v="7"/>
    <n v="1874.9979999999998"/>
    <n v="5"/>
    <n v="3"/>
    <n v="3"/>
    <n v="3"/>
    <x v="1"/>
  </r>
  <r>
    <s v="BG-11695"/>
    <n v="36"/>
    <n v="6"/>
    <n v="1874.172"/>
    <n v="5"/>
    <n v="2"/>
    <n v="3"/>
    <n v="3"/>
    <x v="1"/>
  </r>
  <r>
    <s v="PR-18880"/>
    <n v="36"/>
    <n v="5"/>
    <n v="1840.1779999999999"/>
    <n v="5"/>
    <n v="2"/>
    <n v="3"/>
    <n v="3"/>
    <x v="1"/>
  </r>
  <r>
    <s v="JM-15250"/>
    <n v="37"/>
    <n v="6"/>
    <n v="3159.1220000000003"/>
    <n v="5"/>
    <n v="2"/>
    <n v="4"/>
    <n v="3"/>
    <x v="1"/>
  </r>
  <r>
    <s v="JM-15265"/>
    <n v="37"/>
    <n v="5"/>
    <n v="1804.146"/>
    <n v="5"/>
    <n v="2"/>
    <n v="3"/>
    <n v="3"/>
    <x v="1"/>
  </r>
  <r>
    <s v="TD-20995"/>
    <n v="37"/>
    <n v="9"/>
    <n v="1434.548"/>
    <n v="5"/>
    <n v="3"/>
    <n v="2"/>
    <n v="3"/>
    <x v="1"/>
  </r>
  <r>
    <s v="FH-14275"/>
    <n v="37"/>
    <n v="10"/>
    <n v="4256.2719999999999"/>
    <n v="5"/>
    <n v="4"/>
    <n v="5"/>
    <n v="5"/>
    <x v="3"/>
  </r>
  <r>
    <s v="CM-12385"/>
    <n v="37"/>
    <n v="4"/>
    <n v="8954.02"/>
    <n v="5"/>
    <n v="2"/>
    <n v="4"/>
    <n v="3"/>
    <x v="1"/>
  </r>
  <r>
    <s v="DC-12850"/>
    <n v="37"/>
    <n v="9"/>
    <n v="3336.1680000000006"/>
    <n v="5"/>
    <n v="3"/>
    <n v="4"/>
    <n v="4"/>
    <x v="0"/>
  </r>
  <r>
    <s v="JP-15460"/>
    <n v="37"/>
    <n v="7"/>
    <n v="1669.1349999999998"/>
    <n v="5"/>
    <n v="3"/>
    <n v="2"/>
    <n v="3"/>
    <x v="1"/>
  </r>
  <r>
    <s v="FO-14305"/>
    <n v="38"/>
    <n v="10"/>
    <n v="2678.4380000000001"/>
    <n v="5"/>
    <n v="4"/>
    <n v="3"/>
    <n v="4"/>
    <x v="0"/>
  </r>
  <r>
    <s v="BP-11230"/>
    <n v="39"/>
    <n v="5"/>
    <n v="1181.49"/>
    <n v="5"/>
    <n v="2"/>
    <n v="2"/>
    <n v="2"/>
    <x v="1"/>
  </r>
  <r>
    <s v="BF-11005"/>
    <n v="39"/>
    <n v="4"/>
    <n v="1333.88"/>
    <n v="5"/>
    <n v="2"/>
    <n v="2"/>
    <n v="2"/>
    <x v="1"/>
  </r>
  <r>
    <s v="CC-12475"/>
    <n v="39"/>
    <n v="9"/>
    <n v="1659.4380000000001"/>
    <n v="5"/>
    <n v="3"/>
    <n v="2"/>
    <n v="3"/>
    <x v="1"/>
  </r>
  <r>
    <s v="PJ-18835"/>
    <n v="39"/>
    <n v="8"/>
    <n v="1220.0899999999997"/>
    <n v="5"/>
    <n v="3"/>
    <n v="2"/>
    <n v="3"/>
    <x v="1"/>
  </r>
  <r>
    <s v="CK-12205"/>
    <n v="39"/>
    <n v="13"/>
    <n v="3154.8550000000009"/>
    <n v="5"/>
    <n v="5"/>
    <n v="4"/>
    <n v="5"/>
    <x v="3"/>
  </r>
  <r>
    <s v="LP-17080"/>
    <n v="40"/>
    <n v="4"/>
    <n v="756.60599999999999"/>
    <n v="5"/>
    <n v="2"/>
    <n v="1"/>
    <n v="2"/>
    <x v="1"/>
  </r>
  <r>
    <s v="CD-11920"/>
    <n v="40"/>
    <n v="5"/>
    <n v="2033.9680000000003"/>
    <n v="5"/>
    <n v="2"/>
    <n v="3"/>
    <n v="3"/>
    <x v="1"/>
  </r>
  <r>
    <s v="ES-14020"/>
    <n v="40"/>
    <n v="5"/>
    <n v="3510.4579999999996"/>
    <n v="5"/>
    <n v="2"/>
    <n v="5"/>
    <n v="4"/>
    <x v="0"/>
  </r>
  <r>
    <s v="SC-20050"/>
    <n v="40"/>
    <n v="9"/>
    <n v="4624.5720000000001"/>
    <n v="5"/>
    <n v="3"/>
    <n v="4"/>
    <n v="4"/>
    <x v="0"/>
  </r>
  <r>
    <s v="KH-16330"/>
    <n v="40"/>
    <n v="8"/>
    <n v="3312.8639999999996"/>
    <n v="5"/>
    <n v="3"/>
    <n v="4"/>
    <n v="4"/>
    <x v="0"/>
  </r>
  <r>
    <s v="JH-15910"/>
    <n v="41"/>
    <n v="7"/>
    <n v="959.47699999999998"/>
    <n v="5"/>
    <n v="3"/>
    <n v="2"/>
    <n v="3"/>
    <x v="1"/>
  </r>
  <r>
    <s v="AS-10135"/>
    <n v="41"/>
    <n v="2"/>
    <n v="58.82"/>
    <n v="5"/>
    <n v="1"/>
    <n v="1"/>
    <n v="1"/>
    <x v="2"/>
  </r>
  <r>
    <s v="KD-16345"/>
    <n v="41"/>
    <n v="6"/>
    <n v="1888.9640000000002"/>
    <n v="5"/>
    <n v="2"/>
    <n v="3"/>
    <n v="3"/>
    <x v="1"/>
  </r>
  <r>
    <s v="AB-10150"/>
    <n v="41"/>
    <n v="5"/>
    <n v="966.71"/>
    <n v="5"/>
    <n v="2"/>
    <n v="2"/>
    <n v="2"/>
    <x v="1"/>
  </r>
  <r>
    <s v="AF-10870"/>
    <n v="41"/>
    <n v="7"/>
    <n v="2052.9080000000004"/>
    <n v="5"/>
    <n v="3"/>
    <n v="3"/>
    <n v="3"/>
    <x v="1"/>
  </r>
  <r>
    <s v="LC-16930"/>
    <n v="41"/>
    <n v="8"/>
    <n v="4492.9459999999999"/>
    <n v="5"/>
    <n v="3"/>
    <n v="5"/>
    <n v="4"/>
    <x v="0"/>
  </r>
  <r>
    <s v="AB-10105"/>
    <n v="41"/>
    <n v="10"/>
    <n v="14473.570999999996"/>
    <n v="5"/>
    <n v="4"/>
    <n v="4"/>
    <n v="4"/>
    <x v="0"/>
  </r>
  <r>
    <s v="MC-18100"/>
    <n v="41"/>
    <n v="10"/>
    <n v="2218.9800000000005"/>
    <n v="5"/>
    <n v="4"/>
    <n v="3"/>
    <n v="4"/>
    <x v="0"/>
  </r>
  <r>
    <s v="JD-16150"/>
    <n v="41"/>
    <n v="8"/>
    <n v="8828.0304999999989"/>
    <n v="5"/>
    <n v="3"/>
    <n v="5"/>
    <n v="4"/>
    <x v="0"/>
  </r>
  <r>
    <s v="SC-20770"/>
    <n v="41"/>
    <n v="7"/>
    <n v="4492.6569999999992"/>
    <n v="5"/>
    <n v="3"/>
    <n v="4"/>
    <n v="4"/>
    <x v="0"/>
  </r>
  <r>
    <s v="DD-13570"/>
    <n v="41"/>
    <n v="6"/>
    <n v="269.54200000000003"/>
    <n v="5"/>
    <n v="2"/>
    <n v="1"/>
    <n v="2"/>
    <x v="1"/>
  </r>
  <r>
    <s v="NC-18415"/>
    <n v="41"/>
    <n v="6"/>
    <n v="2218.9900000000002"/>
    <n v="5"/>
    <n v="2"/>
    <n v="3"/>
    <n v="3"/>
    <x v="1"/>
  </r>
  <r>
    <s v="AP-10720"/>
    <n v="41"/>
    <n v="8"/>
    <n v="1638.5539999999999"/>
    <n v="5"/>
    <n v="3"/>
    <n v="2"/>
    <n v="3"/>
    <x v="1"/>
  </r>
  <r>
    <s v="CD-12280"/>
    <n v="42"/>
    <n v="2"/>
    <n v="1205.5840000000001"/>
    <n v="5"/>
    <n v="1"/>
    <n v="2"/>
    <n v="2"/>
    <x v="1"/>
  </r>
  <r>
    <s v="JW-15220"/>
    <n v="42"/>
    <n v="6"/>
    <n v="7721.713999999999"/>
    <n v="5"/>
    <n v="2"/>
    <n v="5"/>
    <n v="4"/>
    <x v="0"/>
  </r>
  <r>
    <s v="ME-17320"/>
    <n v="42"/>
    <n v="10"/>
    <n v="10663.728000000001"/>
    <n v="5"/>
    <n v="4"/>
    <n v="4"/>
    <n v="4"/>
    <x v="0"/>
  </r>
  <r>
    <s v="DK-13090"/>
    <n v="42"/>
    <n v="7"/>
    <n v="2650.5569999999998"/>
    <n v="5"/>
    <n v="3"/>
    <n v="3"/>
    <n v="3"/>
    <x v="1"/>
  </r>
  <r>
    <s v="JS-15685"/>
    <n v="42"/>
    <n v="4"/>
    <n v="1131.0639999999999"/>
    <n v="5"/>
    <n v="2"/>
    <n v="2"/>
    <n v="2"/>
    <x v="1"/>
  </r>
  <r>
    <s v="RD-19930"/>
    <n v="42"/>
    <n v="4"/>
    <n v="970.94200000000012"/>
    <n v="5"/>
    <n v="2"/>
    <n v="2"/>
    <n v="2"/>
    <x v="1"/>
  </r>
  <r>
    <s v="XP-21865"/>
    <n v="43"/>
    <n v="11"/>
    <n v="2374.6579999999999"/>
    <n v="5"/>
    <n v="4"/>
    <n v="3"/>
    <n v="4"/>
    <x v="0"/>
  </r>
  <r>
    <s v="JB-16000"/>
    <n v="43"/>
    <n v="7"/>
    <n v="644.11880000000008"/>
    <n v="5"/>
    <n v="3"/>
    <n v="1"/>
    <n v="2"/>
    <x v="1"/>
  </r>
  <r>
    <s v="HL-15040"/>
    <n v="43"/>
    <n v="6"/>
    <n v="12873.297999999999"/>
    <n v="5"/>
    <n v="2"/>
    <n v="4"/>
    <n v="3"/>
    <x v="1"/>
  </r>
  <r>
    <s v="GG-14650"/>
    <n v="43"/>
    <n v="9"/>
    <n v="2224"/>
    <n v="5"/>
    <n v="3"/>
    <n v="3"/>
    <n v="3"/>
    <x v="1"/>
  </r>
  <r>
    <s v="CK-12595"/>
    <n v="43"/>
    <n v="11"/>
    <n v="2372.75"/>
    <n v="5"/>
    <n v="4"/>
    <n v="3"/>
    <n v="4"/>
    <x v="0"/>
  </r>
  <r>
    <s v="CC-12370"/>
    <n v="43"/>
    <n v="5"/>
    <n v="12129.072"/>
    <n v="5"/>
    <n v="2"/>
    <n v="4"/>
    <n v="3"/>
    <x v="1"/>
  </r>
  <r>
    <s v="RA-19885"/>
    <n v="43"/>
    <n v="7"/>
    <n v="3832.3139999999999"/>
    <n v="5"/>
    <n v="3"/>
    <n v="5"/>
    <n v="4"/>
    <x v="0"/>
  </r>
  <r>
    <s v="MW-18235"/>
    <n v="44"/>
    <n v="2"/>
    <n v="5253.8760000000002"/>
    <n v="5"/>
    <n v="1"/>
    <n v="4"/>
    <n v="3"/>
    <x v="1"/>
  </r>
  <r>
    <s v="JK-15370"/>
    <n v="44"/>
    <n v="8"/>
    <n v="2709.6320000000001"/>
    <n v="5"/>
    <n v="3"/>
    <n v="3"/>
    <n v="3"/>
    <x v="1"/>
  </r>
  <r>
    <s v="EK-13795"/>
    <n v="44"/>
    <n v="4"/>
    <n v="1303.4779999999998"/>
    <n v="5"/>
    <n v="2"/>
    <n v="2"/>
    <n v="2"/>
    <x v="1"/>
  </r>
  <r>
    <s v="MB-18085"/>
    <n v="44"/>
    <n v="7"/>
    <n v="1428.231"/>
    <n v="5"/>
    <n v="3"/>
    <n v="2"/>
    <n v="3"/>
    <x v="1"/>
  </r>
  <r>
    <s v="DK-12895"/>
    <n v="45"/>
    <n v="5"/>
    <n v="4282.1760000000004"/>
    <n v="5"/>
    <n v="2"/>
    <n v="4"/>
    <n v="3"/>
    <x v="1"/>
  </r>
  <r>
    <s v="PW-19030"/>
    <n v="46"/>
    <n v="10"/>
    <n v="3454.9160000000006"/>
    <n v="5"/>
    <n v="4"/>
    <n v="4"/>
    <n v="4"/>
    <x v="0"/>
  </r>
  <r>
    <s v="AW-10930"/>
    <n v="46"/>
    <n v="7"/>
    <n v="2852.9679999999998"/>
    <n v="5"/>
    <n v="3"/>
    <n v="5"/>
    <n v="4"/>
    <x v="0"/>
  </r>
  <r>
    <s v="JE-15715"/>
    <n v="46"/>
    <n v="10"/>
    <n v="8697.8430000000026"/>
    <n v="5"/>
    <n v="4"/>
    <n v="5"/>
    <n v="5"/>
    <x v="3"/>
  </r>
  <r>
    <s v="SB-20290"/>
    <n v="47"/>
    <n v="7"/>
    <n v="8057.8909999999987"/>
    <n v="5"/>
    <n v="3"/>
    <n v="5"/>
    <n v="4"/>
    <x v="0"/>
  </r>
  <r>
    <s v="SP-20620"/>
    <n v="47"/>
    <n v="9"/>
    <n v="5440.3190000000013"/>
    <n v="5"/>
    <n v="3"/>
    <n v="4"/>
    <n v="4"/>
    <x v="0"/>
  </r>
  <r>
    <s v="EM-14065"/>
    <n v="47"/>
    <n v="4"/>
    <n v="228.98999999999998"/>
    <n v="5"/>
    <n v="2"/>
    <n v="1"/>
    <n v="2"/>
    <x v="1"/>
  </r>
  <r>
    <s v="CB-12025"/>
    <n v="47"/>
    <n v="10"/>
    <n v="6076.1390000000001"/>
    <n v="5"/>
    <n v="4"/>
    <n v="5"/>
    <n v="5"/>
    <x v="3"/>
  </r>
  <r>
    <s v="KL-16645"/>
    <n v="47"/>
    <n v="12"/>
    <n v="14175.229000000001"/>
    <n v="5"/>
    <n v="4"/>
    <n v="4"/>
    <n v="4"/>
    <x v="0"/>
  </r>
  <r>
    <s v="DB-13120"/>
    <n v="48"/>
    <n v="7"/>
    <n v="2973.0940000000001"/>
    <n v="5"/>
    <n v="3"/>
    <n v="4"/>
    <n v="4"/>
    <x v="0"/>
  </r>
  <r>
    <s v="EB-13705"/>
    <n v="48"/>
    <n v="9"/>
    <n v="3644.9780000000005"/>
    <n v="5"/>
    <n v="3"/>
    <n v="4"/>
    <n v="4"/>
    <x v="0"/>
  </r>
  <r>
    <s v="NG-18430"/>
    <n v="48"/>
    <n v="5"/>
    <n v="1395.9380000000001"/>
    <n v="5"/>
    <n v="2"/>
    <n v="2"/>
    <n v="2"/>
    <x v="1"/>
  </r>
  <r>
    <s v="NG-18355"/>
    <n v="48"/>
    <n v="5"/>
    <n v="1869.58"/>
    <n v="5"/>
    <n v="2"/>
    <n v="3"/>
    <n v="3"/>
    <x v="1"/>
  </r>
  <r>
    <s v="EM-14140"/>
    <n v="48"/>
    <n v="6"/>
    <n v="4588.4359999999997"/>
    <n v="5"/>
    <n v="2"/>
    <n v="4"/>
    <n v="3"/>
    <x v="1"/>
  </r>
  <r>
    <s v="SF-20965"/>
    <n v="48"/>
    <n v="9"/>
    <n v="3336.5350000000008"/>
    <n v="5"/>
    <n v="3"/>
    <n v="5"/>
    <n v="4"/>
    <x v="0"/>
  </r>
  <r>
    <s v="JE-15610"/>
    <n v="48"/>
    <n v="7"/>
    <n v="7754.9759999999987"/>
    <n v="5"/>
    <n v="3"/>
    <n v="4"/>
    <n v="4"/>
    <x v="0"/>
  </r>
  <r>
    <s v="MB-17305"/>
    <n v="48"/>
    <n v="10"/>
    <n v="1548.7019999999998"/>
    <n v="5"/>
    <n v="4"/>
    <n v="2"/>
    <n v="3"/>
    <x v="1"/>
  </r>
  <r>
    <s v="LB-16735"/>
    <n v="48"/>
    <n v="3"/>
    <n v="50.188000000000002"/>
    <n v="5"/>
    <n v="1"/>
    <n v="1"/>
    <n v="1"/>
    <x v="2"/>
  </r>
  <r>
    <s v="DJ-13510"/>
    <n v="48"/>
    <n v="8"/>
    <n v="2501.6880000000001"/>
    <n v="5"/>
    <n v="3"/>
    <n v="3"/>
    <n v="3"/>
    <x v="1"/>
  </r>
  <r>
    <s v="CG-12040"/>
    <n v="49"/>
    <n v="6"/>
    <n v="904.46800000000007"/>
    <n v="5"/>
    <n v="2"/>
    <n v="1"/>
    <n v="2"/>
    <x v="1"/>
  </r>
  <r>
    <s v="MT-17815"/>
    <n v="49"/>
    <n v="6"/>
    <n v="2890.1390000000001"/>
    <n v="5"/>
    <n v="2"/>
    <n v="4"/>
    <n v="3"/>
    <x v="1"/>
  </r>
  <r>
    <s v="MH-18025"/>
    <n v="49"/>
    <n v="5"/>
    <n v="2984.9479999999999"/>
    <n v="5"/>
    <n v="2"/>
    <n v="4"/>
    <n v="3"/>
    <x v="1"/>
  </r>
  <r>
    <s v="TB-21190"/>
    <n v="49"/>
    <n v="4"/>
    <n v="816.17400000000009"/>
    <n v="5"/>
    <n v="2"/>
    <n v="1"/>
    <n v="2"/>
    <x v="1"/>
  </r>
  <r>
    <s v="JL-15505"/>
    <n v="49"/>
    <n v="6"/>
    <n v="3173.8740000000003"/>
    <n v="5"/>
    <n v="2"/>
    <n v="4"/>
    <n v="3"/>
    <x v="1"/>
  </r>
  <r>
    <s v="AB-10600"/>
    <n v="50"/>
    <n v="4"/>
    <n v="1515.8620000000001"/>
    <n v="5"/>
    <n v="2"/>
    <n v="2"/>
    <n v="2"/>
    <x v="1"/>
  </r>
  <r>
    <s v="DR-12940"/>
    <n v="50"/>
    <n v="8"/>
    <n v="8350.8679999999986"/>
    <n v="5"/>
    <n v="3"/>
    <n v="4"/>
    <n v="4"/>
    <x v="0"/>
  </r>
  <r>
    <s v="GH-14425"/>
    <n v="50"/>
    <n v="4"/>
    <n v="4172.8460000000005"/>
    <n v="5"/>
    <n v="2"/>
    <n v="4"/>
    <n v="3"/>
    <x v="1"/>
  </r>
  <r>
    <s v="MC-17590"/>
    <n v="51"/>
    <n v="6"/>
    <n v="2426.0669999999996"/>
    <n v="5"/>
    <n v="2"/>
    <n v="3"/>
    <n v="3"/>
    <x v="1"/>
  </r>
  <r>
    <s v="JE-15745"/>
    <n v="51"/>
    <n v="13"/>
    <n v="6760.8150000000005"/>
    <n v="5"/>
    <n v="5"/>
    <n v="4"/>
    <n v="5"/>
    <x v="3"/>
  </r>
  <r>
    <s v="PM-19135"/>
    <n v="51"/>
    <n v="4"/>
    <n v="4115.6619999999994"/>
    <n v="5"/>
    <n v="2"/>
    <n v="4"/>
    <n v="3"/>
    <x v="1"/>
  </r>
  <r>
    <s v="KN-16450"/>
    <n v="52"/>
    <n v="5"/>
    <n v="2171.962"/>
    <n v="5"/>
    <n v="2"/>
    <n v="3"/>
    <n v="3"/>
    <x v="1"/>
  </r>
  <r>
    <s v="DB-13270"/>
    <n v="53"/>
    <n v="8"/>
    <n v="4655.896999999999"/>
    <n v="5"/>
    <n v="3"/>
    <n v="4"/>
    <n v="4"/>
    <x v="0"/>
  </r>
  <r>
    <s v="EC-14050"/>
    <n v="53"/>
    <n v="5"/>
    <n v="461.91399999999999"/>
    <n v="5"/>
    <n v="2"/>
    <n v="1"/>
    <n v="2"/>
    <x v="1"/>
  </r>
  <r>
    <s v="RB-19705"/>
    <n v="54"/>
    <n v="4"/>
    <n v="2067.4499999999998"/>
    <n v="5"/>
    <n v="2"/>
    <n v="3"/>
    <n v="3"/>
    <x v="1"/>
  </r>
  <r>
    <s v="VM-21685"/>
    <n v="54"/>
    <n v="7"/>
    <n v="2454.866"/>
    <n v="5"/>
    <n v="3"/>
    <n v="3"/>
    <n v="3"/>
    <x v="1"/>
  </r>
  <r>
    <s v="VB-21745"/>
    <n v="54"/>
    <n v="6"/>
    <n v="2005.596"/>
    <n v="5"/>
    <n v="2"/>
    <n v="3"/>
    <n v="3"/>
    <x v="1"/>
  </r>
  <r>
    <s v="ZC-21910"/>
    <n v="54"/>
    <n v="13"/>
    <n v="8025.7070000000012"/>
    <n v="5"/>
    <n v="5"/>
    <n v="4"/>
    <n v="5"/>
    <x v="3"/>
  </r>
  <r>
    <s v="JF-15565"/>
    <n v="54"/>
    <n v="8"/>
    <n v="4198.3320000000003"/>
    <n v="5"/>
    <n v="3"/>
    <n v="4"/>
    <n v="4"/>
    <x v="0"/>
  </r>
  <r>
    <s v="ML-17410"/>
    <n v="54"/>
    <n v="6"/>
    <n v="2921.5"/>
    <n v="5"/>
    <n v="2"/>
    <n v="4"/>
    <n v="3"/>
    <x v="1"/>
  </r>
  <r>
    <s v="CD-11980"/>
    <n v="54"/>
    <n v="3"/>
    <n v="639.76599999999996"/>
    <n v="5"/>
    <n v="1"/>
    <n v="1"/>
    <n v="1"/>
    <x v="2"/>
  </r>
  <r>
    <s v="AB-10060"/>
    <n v="54"/>
    <n v="8"/>
    <n v="7755.619999999999"/>
    <n v="5"/>
    <n v="3"/>
    <n v="4"/>
    <n v="4"/>
    <x v="0"/>
  </r>
  <r>
    <s v="LC-17050"/>
    <n v="54"/>
    <n v="5"/>
    <n v="2095.0639999999999"/>
    <n v="5"/>
    <n v="2"/>
    <n v="3"/>
    <n v="3"/>
    <x v="1"/>
  </r>
  <r>
    <s v="HG-14845"/>
    <n v="54"/>
    <n v="5"/>
    <n v="785.62800000000016"/>
    <n v="5"/>
    <n v="2"/>
    <n v="1"/>
    <n v="2"/>
    <x v="1"/>
  </r>
  <r>
    <s v="TS-21610"/>
    <n v="55"/>
    <n v="7"/>
    <n v="2820.424"/>
    <n v="5"/>
    <n v="3"/>
    <n v="4"/>
    <n v="4"/>
    <x v="0"/>
  </r>
  <r>
    <s v="AH-10195"/>
    <n v="55"/>
    <n v="4"/>
    <n v="1587.4520000000002"/>
    <n v="5"/>
    <n v="2"/>
    <n v="2"/>
    <n v="2"/>
    <x v="1"/>
  </r>
  <r>
    <s v="EM-13825"/>
    <n v="55"/>
    <n v="8"/>
    <n v="2339.597999999999"/>
    <n v="5"/>
    <n v="3"/>
    <n v="3"/>
    <n v="3"/>
    <x v="1"/>
  </r>
  <r>
    <s v="AA-10645"/>
    <n v="55"/>
    <n v="6"/>
    <n v="5086.9350000000013"/>
    <n v="5"/>
    <n v="2"/>
    <n v="5"/>
    <n v="4"/>
    <x v="0"/>
  </r>
  <r>
    <s v="GT-14635"/>
    <n v="56"/>
    <n v="3"/>
    <n v="9351.2119999999977"/>
    <n v="5"/>
    <n v="1"/>
    <n v="4"/>
    <n v="3"/>
    <x v="1"/>
  </r>
  <r>
    <s v="CA-12265"/>
    <n v="56"/>
    <n v="9"/>
    <n v="2648.2872000000002"/>
    <n v="5"/>
    <n v="3"/>
    <n v="3"/>
    <n v="3"/>
    <x v="1"/>
  </r>
  <r>
    <s v="KM-16375"/>
    <n v="56"/>
    <n v="8"/>
    <n v="5620.1859999999997"/>
    <n v="5"/>
    <n v="3"/>
    <n v="4"/>
    <n v="4"/>
    <x v="0"/>
  </r>
  <r>
    <s v="KC-16675"/>
    <n v="57"/>
    <n v="4"/>
    <n v="1146.0500000000002"/>
    <n v="5"/>
    <n v="2"/>
    <n v="2"/>
    <n v="2"/>
    <x v="1"/>
  </r>
  <r>
    <s v="JC-16105"/>
    <n v="57"/>
    <n v="5"/>
    <n v="858.57599999999991"/>
    <n v="5"/>
    <n v="2"/>
    <n v="1"/>
    <n v="2"/>
    <x v="1"/>
  </r>
  <r>
    <s v="DL-13330"/>
    <n v="57"/>
    <n v="4"/>
    <n v="585.0200000000001"/>
    <n v="5"/>
    <n v="2"/>
    <n v="1"/>
    <n v="2"/>
    <x v="1"/>
  </r>
  <r>
    <s v="DL-12925"/>
    <n v="57"/>
    <n v="6"/>
    <n v="3272.2000000000003"/>
    <n v="5"/>
    <n v="2"/>
    <n v="5"/>
    <n v="4"/>
    <x v="0"/>
  </r>
  <r>
    <s v="DM-13015"/>
    <n v="57"/>
    <n v="7"/>
    <n v="6345.1030000000001"/>
    <n v="5"/>
    <n v="3"/>
    <n v="4"/>
    <n v="4"/>
    <x v="0"/>
  </r>
  <r>
    <s v="EJ-14155"/>
    <n v="57"/>
    <n v="5"/>
    <n v="2656.6909999999998"/>
    <n v="5"/>
    <n v="2"/>
    <n v="3"/>
    <n v="3"/>
    <x v="1"/>
  </r>
  <r>
    <s v="PG-18895"/>
    <n v="57"/>
    <n v="9"/>
    <n v="1987.1639999999998"/>
    <n v="5"/>
    <n v="3"/>
    <n v="3"/>
    <n v="3"/>
    <x v="1"/>
  </r>
  <r>
    <s v="BF-11275"/>
    <n v="57"/>
    <n v="3"/>
    <n v="791.9899999999999"/>
    <n v="5"/>
    <n v="1"/>
    <n v="1"/>
    <n v="1"/>
    <x v="2"/>
  </r>
  <r>
    <s v="PB-19105"/>
    <n v="57"/>
    <n v="4"/>
    <n v="688.32399999999996"/>
    <n v="5"/>
    <n v="2"/>
    <n v="1"/>
    <n v="2"/>
    <x v="1"/>
  </r>
  <r>
    <s v="CR-12580"/>
    <n v="57"/>
    <n v="4"/>
    <n v="2148.8520000000003"/>
    <n v="5"/>
    <n v="2"/>
    <n v="3"/>
    <n v="3"/>
    <x v="1"/>
  </r>
  <r>
    <s v="JM-16195"/>
    <n v="57"/>
    <n v="10"/>
    <n v="2833.9260000000004"/>
    <n v="5"/>
    <n v="4"/>
    <n v="4"/>
    <n v="4"/>
    <x v="0"/>
  </r>
  <r>
    <s v="JO-15145"/>
    <n v="57"/>
    <n v="9"/>
    <n v="3254.9490000000005"/>
    <n v="5"/>
    <n v="3"/>
    <n v="4"/>
    <n v="4"/>
    <x v="0"/>
  </r>
  <r>
    <s v="BG-11740"/>
    <n v="57"/>
    <n v="6"/>
    <n v="1006.356"/>
    <n v="5"/>
    <n v="2"/>
    <n v="2"/>
    <n v="2"/>
    <x v="1"/>
  </r>
  <r>
    <s v="KH-16630"/>
    <n v="58"/>
    <n v="9"/>
    <n v="3918.9659999999999"/>
    <n v="5"/>
    <n v="3"/>
    <n v="4"/>
    <n v="4"/>
    <x v="0"/>
  </r>
  <r>
    <s v="NL-18310"/>
    <n v="58"/>
    <n v="4"/>
    <n v="1418.0900000000004"/>
    <n v="5"/>
    <n v="2"/>
    <n v="2"/>
    <n v="2"/>
    <x v="1"/>
  </r>
  <r>
    <s v="TB-21175"/>
    <n v="58"/>
    <n v="4"/>
    <n v="3589.2959999999994"/>
    <n v="5"/>
    <n v="2"/>
    <n v="4"/>
    <n v="3"/>
    <x v="1"/>
  </r>
  <r>
    <s v="TH-21115"/>
    <n v="58"/>
    <n v="4"/>
    <n v="2942.7719999999999"/>
    <n v="5"/>
    <n v="2"/>
    <n v="5"/>
    <n v="4"/>
    <x v="0"/>
  </r>
  <r>
    <s v="AR-10825"/>
    <n v="58"/>
    <n v="8"/>
    <n v="4523.3360000000002"/>
    <n v="5"/>
    <n v="3"/>
    <n v="5"/>
    <n v="4"/>
    <x v="0"/>
  </r>
  <r>
    <s v="CS-12505"/>
    <n v="58"/>
    <n v="6"/>
    <n v="5690.0550000000003"/>
    <n v="5"/>
    <n v="2"/>
    <n v="4"/>
    <n v="3"/>
    <x v="1"/>
  </r>
  <r>
    <s v="NP-18670"/>
    <n v="58"/>
    <n v="5"/>
    <n v="3908.402"/>
    <n v="5"/>
    <n v="2"/>
    <n v="4"/>
    <n v="3"/>
    <x v="1"/>
  </r>
  <r>
    <s v="SF-20200"/>
    <n v="59"/>
    <n v="9"/>
    <n v="3422.7859999999991"/>
    <n v="5"/>
    <n v="3"/>
    <n v="4"/>
    <n v="4"/>
    <x v="0"/>
  </r>
  <r>
    <s v="SF-20065"/>
    <n v="59"/>
    <n v="7"/>
    <n v="763.54600000000005"/>
    <n v="5"/>
    <n v="3"/>
    <n v="1"/>
    <n v="2"/>
    <x v="1"/>
  </r>
  <r>
    <s v="AH-10120"/>
    <n v="60"/>
    <n v="7"/>
    <n v="1735.5139999999999"/>
    <n v="5"/>
    <n v="3"/>
    <n v="2"/>
    <n v="3"/>
    <x v="1"/>
  </r>
  <r>
    <s v="CY-12745"/>
    <n v="60"/>
    <n v="8"/>
    <n v="2900.0259999999998"/>
    <n v="5"/>
    <n v="3"/>
    <n v="4"/>
    <n v="4"/>
    <x v="0"/>
  </r>
  <r>
    <s v="MM-18055"/>
    <n v="61"/>
    <n v="8"/>
    <n v="2749.8809999999999"/>
    <n v="5"/>
    <n v="3"/>
    <n v="5"/>
    <n v="4"/>
    <x v="0"/>
  </r>
  <r>
    <s v="JK-15205"/>
    <n v="61"/>
    <n v="5"/>
    <n v="4427.1420000000007"/>
    <n v="5"/>
    <n v="2"/>
    <n v="4"/>
    <n v="3"/>
    <x v="1"/>
  </r>
  <r>
    <s v="JK-15625"/>
    <n v="61"/>
    <n v="7"/>
    <n v="3760.0279999999998"/>
    <n v="5"/>
    <n v="3"/>
    <n v="4"/>
    <n v="4"/>
    <x v="0"/>
  </r>
  <r>
    <s v="RA-19945"/>
    <n v="61"/>
    <n v="5"/>
    <n v="1686.9224999999999"/>
    <n v="5"/>
    <n v="2"/>
    <n v="2"/>
    <n v="2"/>
    <x v="1"/>
  </r>
  <r>
    <s v="GB-14530"/>
    <n v="62"/>
    <n v="11"/>
    <n v="1568.44"/>
    <n v="5"/>
    <n v="4"/>
    <n v="2"/>
    <n v="3"/>
    <x v="1"/>
  </r>
  <r>
    <s v="SA-20830"/>
    <n v="63"/>
    <n v="10"/>
    <n v="4767.3414999999995"/>
    <n v="5"/>
    <n v="4"/>
    <n v="5"/>
    <n v="5"/>
    <x v="3"/>
  </r>
  <r>
    <s v="MA-17560"/>
    <n v="64"/>
    <n v="11"/>
    <n v="4299.1610000000001"/>
    <n v="5"/>
    <n v="4"/>
    <n v="5"/>
    <n v="5"/>
    <x v="3"/>
  </r>
  <r>
    <s v="TW-21025"/>
    <n v="64"/>
    <n v="7"/>
    <n v="5278.8259999999991"/>
    <n v="5"/>
    <n v="3"/>
    <n v="4"/>
    <n v="4"/>
    <x v="0"/>
  </r>
  <r>
    <s v="OT-18730"/>
    <n v="65"/>
    <n v="5"/>
    <n v="3818.6240000000003"/>
    <n v="5"/>
    <n v="2"/>
    <n v="4"/>
    <n v="3"/>
    <x v="1"/>
  </r>
  <r>
    <s v="JF-15190"/>
    <n v="65"/>
    <n v="7"/>
    <n v="2279.5859999999998"/>
    <n v="5"/>
    <n v="3"/>
    <n v="3"/>
    <n v="3"/>
    <x v="1"/>
  </r>
  <r>
    <s v="BF-11215"/>
    <n v="65"/>
    <n v="4"/>
    <n v="1585.162"/>
    <n v="5"/>
    <n v="2"/>
    <n v="2"/>
    <n v="2"/>
    <x v="1"/>
  </r>
  <r>
    <s v="JR-15700"/>
    <n v="68"/>
    <n v="1"/>
    <n v="863.88"/>
    <n v="5"/>
    <n v="1"/>
    <n v="1"/>
    <n v="1"/>
    <x v="2"/>
  </r>
  <r>
    <s v="RB-19330"/>
    <n v="68"/>
    <n v="2"/>
    <n v="1008.1959999999999"/>
    <n v="5"/>
    <n v="1"/>
    <n v="2"/>
    <n v="2"/>
    <x v="1"/>
  </r>
  <r>
    <s v="TA-21385"/>
    <n v="69"/>
    <n v="4"/>
    <n v="14595.62"/>
    <n v="5"/>
    <n v="2"/>
    <n v="4"/>
    <n v="3"/>
    <x v="1"/>
  </r>
  <r>
    <s v="DW-13195"/>
    <n v="69"/>
    <n v="6"/>
    <n v="1080.751"/>
    <n v="5"/>
    <n v="2"/>
    <n v="2"/>
    <n v="2"/>
    <x v="1"/>
  </r>
  <r>
    <s v="BD-11620"/>
    <n v="69"/>
    <n v="6"/>
    <n v="1538.1099999999997"/>
    <n v="5"/>
    <n v="2"/>
    <n v="2"/>
    <n v="2"/>
    <x v="1"/>
  </r>
  <r>
    <s v="PS-18970"/>
    <n v="69"/>
    <n v="8"/>
    <n v="1278.6389999999999"/>
    <n v="5"/>
    <n v="3"/>
    <n v="2"/>
    <n v="3"/>
    <x v="1"/>
  </r>
  <r>
    <s v="HA-14905"/>
    <n v="69"/>
    <n v="7"/>
    <n v="2163.3000000000002"/>
    <n v="5"/>
    <n v="3"/>
    <n v="3"/>
    <n v="3"/>
    <x v="1"/>
  </r>
  <r>
    <s v="ML-17395"/>
    <n v="69"/>
    <n v="9"/>
    <n v="2722.8429999999998"/>
    <n v="5"/>
    <n v="3"/>
    <n v="3"/>
    <n v="3"/>
    <x v="1"/>
  </r>
  <r>
    <s v="PH-18790"/>
    <n v="70"/>
    <n v="1"/>
    <n v="729.64800000000002"/>
    <n v="5"/>
    <n v="1"/>
    <n v="1"/>
    <n v="1"/>
    <x v="2"/>
  </r>
  <r>
    <s v="SL-20155"/>
    <n v="70"/>
    <n v="7"/>
    <n v="3053.0120000000006"/>
    <n v="5"/>
    <n v="3"/>
    <n v="4"/>
    <n v="4"/>
    <x v="0"/>
  </r>
  <r>
    <s v="NK-18490"/>
    <n v="70"/>
    <n v="7"/>
    <n v="572.048"/>
    <n v="5"/>
    <n v="3"/>
    <n v="1"/>
    <n v="2"/>
    <x v="1"/>
  </r>
  <r>
    <s v="SP-20920"/>
    <n v="70"/>
    <n v="6"/>
    <n v="3990.6889999999999"/>
    <n v="5"/>
    <n v="2"/>
    <n v="4"/>
    <n v="3"/>
    <x v="1"/>
  </r>
  <r>
    <s v="FC-14245"/>
    <n v="70"/>
    <n v="7"/>
    <n v="3418.7420000000002"/>
    <n v="5"/>
    <n v="3"/>
    <n v="4"/>
    <n v="4"/>
    <x v="0"/>
  </r>
  <r>
    <s v="IG-15085"/>
    <n v="71"/>
    <n v="4"/>
    <n v="744.57400000000007"/>
    <n v="5"/>
    <n v="2"/>
    <n v="1"/>
    <n v="2"/>
    <x v="1"/>
  </r>
  <r>
    <s v="PT-19090"/>
    <n v="71"/>
    <n v="4"/>
    <n v="160.572"/>
    <n v="5"/>
    <n v="2"/>
    <n v="1"/>
    <n v="2"/>
    <x v="1"/>
  </r>
  <r>
    <s v="MY-18295"/>
    <n v="71"/>
    <n v="11"/>
    <n v="4152.6959999999999"/>
    <n v="5"/>
    <n v="4"/>
    <n v="4"/>
    <n v="4"/>
    <x v="0"/>
  </r>
  <r>
    <s v="MP-17965"/>
    <n v="72"/>
    <n v="9"/>
    <n v="3983.6420000000003"/>
    <n v="5"/>
    <n v="3"/>
    <n v="4"/>
    <n v="4"/>
    <x v="0"/>
  </r>
  <r>
    <s v="RD-19480"/>
    <n v="72"/>
    <n v="8"/>
    <n v="4272.93"/>
    <n v="5"/>
    <n v="3"/>
    <n v="4"/>
    <n v="4"/>
    <x v="0"/>
  </r>
  <r>
    <s v="TH-21550"/>
    <n v="72"/>
    <n v="7"/>
    <n v="4234.0960000000005"/>
    <n v="5"/>
    <n v="3"/>
    <n v="4"/>
    <n v="4"/>
    <x v="0"/>
  </r>
  <r>
    <s v="HH-15010"/>
    <n v="72"/>
    <n v="2"/>
    <n v="218.66800000000001"/>
    <n v="5"/>
    <n v="1"/>
    <n v="1"/>
    <n v="1"/>
    <x v="2"/>
  </r>
  <r>
    <s v="MO-17500"/>
    <n v="72"/>
    <n v="4"/>
    <n v="922.48700000000008"/>
    <n v="5"/>
    <n v="2"/>
    <n v="1"/>
    <n v="2"/>
    <x v="1"/>
  </r>
  <r>
    <s v="AJ-10960"/>
    <n v="74"/>
    <n v="3"/>
    <n v="629.24800000000005"/>
    <n v="4"/>
    <n v="1"/>
    <n v="1"/>
    <n v="1"/>
    <x v="5"/>
  </r>
  <r>
    <s v="BF-11020"/>
    <n v="74"/>
    <n v="8"/>
    <n v="2888.5060000000008"/>
    <n v="4"/>
    <n v="3"/>
    <n v="4"/>
    <n v="4"/>
    <x v="0"/>
  </r>
  <r>
    <s v="BO-11425"/>
    <n v="75"/>
    <n v="2"/>
    <n v="130.83000000000001"/>
    <n v="4"/>
    <n v="1"/>
    <n v="1"/>
    <n v="1"/>
    <x v="5"/>
  </r>
  <r>
    <s v="AJ-10780"/>
    <n v="75"/>
    <n v="7"/>
    <n v="4867.3440000000001"/>
    <n v="4"/>
    <n v="3"/>
    <n v="4"/>
    <n v="4"/>
    <x v="0"/>
  </r>
  <r>
    <s v="GH-14410"/>
    <n v="75"/>
    <n v="9"/>
    <n v="2819.4670000000006"/>
    <n v="4"/>
    <n v="3"/>
    <n v="4"/>
    <n v="4"/>
    <x v="0"/>
  </r>
  <r>
    <s v="VP-21760"/>
    <n v="75"/>
    <n v="7"/>
    <n v="3360.5260000000003"/>
    <n v="4"/>
    <n v="3"/>
    <n v="4"/>
    <n v="4"/>
    <x v="0"/>
  </r>
  <r>
    <s v="RS-19420"/>
    <n v="76"/>
    <n v="5"/>
    <n v="3221.29"/>
    <n v="4"/>
    <n v="2"/>
    <n v="4"/>
    <n v="3"/>
    <x v="1"/>
  </r>
  <r>
    <s v="DL-13495"/>
    <n v="76"/>
    <n v="8"/>
    <n v="3539.3220000000006"/>
    <n v="4"/>
    <n v="3"/>
    <n v="4"/>
    <n v="4"/>
    <x v="0"/>
  </r>
  <r>
    <s v="MC-17275"/>
    <n v="76"/>
    <n v="8"/>
    <n v="2725.982"/>
    <n v="4"/>
    <n v="3"/>
    <n v="3"/>
    <n v="3"/>
    <x v="1"/>
  </r>
  <r>
    <s v="SV-20815"/>
    <n v="76"/>
    <n v="4"/>
    <n v="1271.0900000000001"/>
    <n v="4"/>
    <n v="2"/>
    <n v="2"/>
    <n v="2"/>
    <x v="1"/>
  </r>
  <r>
    <s v="EL-13735"/>
    <n v="77"/>
    <n v="2"/>
    <n v="124.28"/>
    <n v="4"/>
    <n v="1"/>
    <n v="1"/>
    <n v="1"/>
    <x v="5"/>
  </r>
  <r>
    <s v="AG-10765"/>
    <n v="77"/>
    <n v="4"/>
    <n v="170.584"/>
    <n v="4"/>
    <n v="2"/>
    <n v="1"/>
    <n v="2"/>
    <x v="1"/>
  </r>
  <r>
    <s v="BK-11260"/>
    <n v="77"/>
    <n v="6"/>
    <n v="659.13800000000003"/>
    <n v="4"/>
    <n v="2"/>
    <n v="1"/>
    <n v="2"/>
    <x v="1"/>
  </r>
  <r>
    <s v="AG-10495"/>
    <n v="78"/>
    <n v="8"/>
    <n v="2356.8549999999996"/>
    <n v="4"/>
    <n v="3"/>
    <n v="3"/>
    <n v="3"/>
    <x v="1"/>
  </r>
  <r>
    <s v="CR-12730"/>
    <n v="78"/>
    <n v="4"/>
    <n v="1600.55"/>
    <n v="4"/>
    <n v="2"/>
    <n v="2"/>
    <n v="2"/>
    <x v="1"/>
  </r>
  <r>
    <s v="SN-20710"/>
    <n v="79"/>
    <n v="7"/>
    <n v="3127.9592000000002"/>
    <n v="4"/>
    <n v="3"/>
    <n v="5"/>
    <n v="4"/>
    <x v="0"/>
  </r>
  <r>
    <s v="SM-20320"/>
    <n v="79"/>
    <n v="5"/>
    <n v="25043.05"/>
    <n v="4"/>
    <n v="2"/>
    <n v="4"/>
    <n v="3"/>
    <x v="1"/>
  </r>
  <r>
    <s v="ML-18040"/>
    <n v="79"/>
    <n v="3"/>
    <n v="742.08199999999999"/>
    <n v="4"/>
    <n v="1"/>
    <n v="1"/>
    <n v="1"/>
    <x v="5"/>
  </r>
  <r>
    <s v="RW-19690"/>
    <n v="79"/>
    <n v="5"/>
    <n v="3495.6460000000002"/>
    <n v="4"/>
    <n v="2"/>
    <n v="5"/>
    <n v="4"/>
    <x v="0"/>
  </r>
  <r>
    <s v="SP-20860"/>
    <n v="79"/>
    <n v="10"/>
    <n v="4282.9400000000005"/>
    <n v="4"/>
    <n v="4"/>
    <n v="5"/>
    <n v="5"/>
    <x v="0"/>
  </r>
  <r>
    <s v="NF-18385"/>
    <n v="79"/>
    <n v="7"/>
    <n v="8322.8259999999991"/>
    <n v="4"/>
    <n v="3"/>
    <n v="4"/>
    <n v="4"/>
    <x v="0"/>
  </r>
  <r>
    <s v="SW-20245"/>
    <n v="81"/>
    <n v="7"/>
    <n v="1085.0779999999997"/>
    <n v="4"/>
    <n v="3"/>
    <n v="2"/>
    <n v="3"/>
    <x v="1"/>
  </r>
  <r>
    <s v="EB-14170"/>
    <n v="82"/>
    <n v="6"/>
    <n v="1186.326"/>
    <n v="4"/>
    <n v="2"/>
    <n v="2"/>
    <n v="2"/>
    <x v="1"/>
  </r>
  <r>
    <s v="CK-12760"/>
    <n v="82"/>
    <n v="9"/>
    <n v="1582.1089999999999"/>
    <n v="4"/>
    <n v="3"/>
    <n v="2"/>
    <n v="3"/>
    <x v="1"/>
  </r>
  <r>
    <s v="CP-12085"/>
    <n v="82"/>
    <n v="8"/>
    <n v="5402.253999999999"/>
    <n v="4"/>
    <n v="3"/>
    <n v="4"/>
    <n v="4"/>
    <x v="0"/>
  </r>
  <r>
    <s v="BP-11050"/>
    <n v="83"/>
    <n v="5"/>
    <n v="983.42000000000007"/>
    <n v="4"/>
    <n v="2"/>
    <n v="2"/>
    <n v="2"/>
    <x v="1"/>
  </r>
  <r>
    <s v="GM-14440"/>
    <n v="83"/>
    <n v="7"/>
    <n v="3582.8199999999997"/>
    <n v="4"/>
    <n v="3"/>
    <n v="4"/>
    <n v="4"/>
    <x v="0"/>
  </r>
  <r>
    <s v="MG-18145"/>
    <n v="84"/>
    <n v="4"/>
    <n v="3061.5430000000001"/>
    <n v="4"/>
    <n v="2"/>
    <n v="5"/>
    <n v="4"/>
    <x v="0"/>
  </r>
  <r>
    <s v="Dp-13240"/>
    <n v="84"/>
    <n v="11"/>
    <n v="7198.7610000000004"/>
    <n v="4"/>
    <n v="4"/>
    <n v="5"/>
    <n v="5"/>
    <x v="0"/>
  </r>
  <r>
    <s v="JK-15730"/>
    <n v="84"/>
    <n v="10"/>
    <n v="4867.2"/>
    <n v="4"/>
    <n v="4"/>
    <n v="4"/>
    <n v="4"/>
    <x v="0"/>
  </r>
  <r>
    <s v="NZ-18565"/>
    <n v="85"/>
    <n v="9"/>
    <n v="2488.3100000000004"/>
    <n v="4"/>
    <n v="3"/>
    <n v="3"/>
    <n v="3"/>
    <x v="1"/>
  </r>
  <r>
    <s v="CR-12820"/>
    <n v="85"/>
    <n v="3"/>
    <n v="1397.8724"/>
    <n v="4"/>
    <n v="1"/>
    <n v="2"/>
    <n v="2"/>
    <x v="1"/>
  </r>
  <r>
    <s v="MM-18280"/>
    <n v="85"/>
    <n v="9"/>
    <n v="775.41399999999987"/>
    <n v="4"/>
    <n v="3"/>
    <n v="1"/>
    <n v="2"/>
    <x v="1"/>
  </r>
  <r>
    <s v="MH-17455"/>
    <n v="85"/>
    <n v="8"/>
    <n v="2456.1820000000002"/>
    <n v="4"/>
    <n v="3"/>
    <n v="3"/>
    <n v="3"/>
    <x v="1"/>
  </r>
  <r>
    <s v="AJ-10945"/>
    <n v="85"/>
    <n v="7"/>
    <n v="1839.2400000000002"/>
    <n v="4"/>
    <n v="3"/>
    <n v="3"/>
    <n v="3"/>
    <x v="1"/>
  </r>
  <r>
    <s v="PO-19195"/>
    <n v="86"/>
    <n v="5"/>
    <n v="1056.8580000000002"/>
    <n v="4"/>
    <n v="2"/>
    <n v="2"/>
    <n v="2"/>
    <x v="1"/>
  </r>
  <r>
    <s v="AS-10045"/>
    <n v="88"/>
    <n v="7"/>
    <n v="3050.6920000000005"/>
    <n v="4"/>
    <n v="3"/>
    <n v="4"/>
    <n v="4"/>
    <x v="0"/>
  </r>
  <r>
    <s v="LW-16825"/>
    <n v="88"/>
    <n v="5"/>
    <n v="2238.0609999999997"/>
    <n v="4"/>
    <n v="2"/>
    <n v="3"/>
    <n v="3"/>
    <x v="1"/>
  </r>
  <r>
    <s v="RF-19735"/>
    <n v="89"/>
    <n v="7"/>
    <n v="2341.2959999999998"/>
    <n v="4"/>
    <n v="3"/>
    <n v="3"/>
    <n v="3"/>
    <x v="1"/>
  </r>
  <r>
    <s v="BP-11155"/>
    <n v="89"/>
    <n v="6"/>
    <n v="1697.8609999999999"/>
    <n v="4"/>
    <n v="2"/>
    <n v="2"/>
    <n v="2"/>
    <x v="1"/>
  </r>
  <r>
    <s v="RW-19630"/>
    <n v="89"/>
    <n v="9"/>
    <n v="3279.7460000000001"/>
    <n v="4"/>
    <n v="3"/>
    <n v="4"/>
    <n v="4"/>
    <x v="0"/>
  </r>
  <r>
    <s v="PV-18985"/>
    <n v="89"/>
    <n v="5"/>
    <n v="2876.0460000000003"/>
    <n v="4"/>
    <n v="2"/>
    <n v="4"/>
    <n v="3"/>
    <x v="1"/>
  </r>
  <r>
    <s v="SC-20695"/>
    <n v="89"/>
    <n v="10"/>
    <n v="2576.4079999999999"/>
    <n v="4"/>
    <n v="4"/>
    <n v="3"/>
    <n v="4"/>
    <x v="0"/>
  </r>
  <r>
    <s v="EB-13840"/>
    <n v="90"/>
    <n v="5"/>
    <n v="4358.1279999999997"/>
    <n v="4"/>
    <n v="2"/>
    <n v="4"/>
    <n v="3"/>
    <x v="1"/>
  </r>
  <r>
    <s v="TN-21040"/>
    <n v="90"/>
    <n v="7"/>
    <n v="3130.221"/>
    <n v="4"/>
    <n v="3"/>
    <n v="4"/>
    <n v="4"/>
    <x v="0"/>
  </r>
  <r>
    <s v="CS-11845"/>
    <n v="91"/>
    <n v="5"/>
    <n v="1278.9539999999997"/>
    <n v="4"/>
    <n v="2"/>
    <n v="2"/>
    <n v="2"/>
    <x v="1"/>
  </r>
  <r>
    <s v="BT-11530"/>
    <n v="91"/>
    <n v="5"/>
    <n v="2684.4920000000002"/>
    <n v="4"/>
    <n v="2"/>
    <n v="3"/>
    <n v="3"/>
    <x v="1"/>
  </r>
  <r>
    <s v="BF-10975"/>
    <n v="91"/>
    <n v="7"/>
    <n v="599.79800000000012"/>
    <n v="4"/>
    <n v="3"/>
    <n v="1"/>
    <n v="2"/>
    <x v="1"/>
  </r>
  <r>
    <s v="AS-10630"/>
    <n v="92"/>
    <n v="7"/>
    <n v="833.39800000000002"/>
    <n v="4"/>
    <n v="3"/>
    <n v="1"/>
    <n v="2"/>
    <x v="1"/>
  </r>
  <r>
    <s v="MG-17680"/>
    <n v="92"/>
    <n v="4"/>
    <n v="2350.1880000000001"/>
    <n v="4"/>
    <n v="2"/>
    <n v="3"/>
    <n v="3"/>
    <x v="1"/>
  </r>
  <r>
    <s v="JO-15280"/>
    <n v="92"/>
    <n v="6"/>
    <n v="1934.2719999999999"/>
    <n v="4"/>
    <n v="2"/>
    <n v="3"/>
    <n v="3"/>
    <x v="1"/>
  </r>
  <r>
    <s v="JA-15970"/>
    <n v="92"/>
    <n v="8"/>
    <n v="6491.0260000000007"/>
    <n v="4"/>
    <n v="3"/>
    <n v="4"/>
    <n v="4"/>
    <x v="0"/>
  </r>
  <r>
    <s v="ME-18010"/>
    <n v="92"/>
    <n v="4"/>
    <n v="1256.944"/>
    <n v="4"/>
    <n v="2"/>
    <n v="2"/>
    <n v="2"/>
    <x v="1"/>
  </r>
  <r>
    <s v="SC-20575"/>
    <n v="92"/>
    <n v="5"/>
    <n v="902.72800000000007"/>
    <n v="4"/>
    <n v="2"/>
    <n v="1"/>
    <n v="2"/>
    <x v="1"/>
  </r>
  <r>
    <s v="DS-13030"/>
    <n v="93"/>
    <n v="4"/>
    <n v="1762.2130000000002"/>
    <n v="4"/>
    <n v="2"/>
    <n v="3"/>
    <n v="3"/>
    <x v="1"/>
  </r>
  <r>
    <s v="BD-11725"/>
    <n v="93"/>
    <n v="6"/>
    <n v="1526.5"/>
    <n v="4"/>
    <n v="2"/>
    <n v="2"/>
    <n v="2"/>
    <x v="1"/>
  </r>
  <r>
    <s v="SJ-20125"/>
    <n v="95"/>
    <n v="12"/>
    <n v="3949.6559999999999"/>
    <n v="4"/>
    <n v="4"/>
    <n v="5"/>
    <n v="5"/>
    <x v="0"/>
  </r>
  <r>
    <s v="KW-16435"/>
    <n v="96"/>
    <n v="5"/>
    <n v="4416.5200000000004"/>
    <n v="4"/>
    <n v="2"/>
    <n v="4"/>
    <n v="3"/>
    <x v="1"/>
  </r>
  <r>
    <s v="CT-11995"/>
    <n v="96"/>
    <n v="8"/>
    <n v="3241.8979999999997"/>
    <n v="4"/>
    <n v="3"/>
    <n v="5"/>
    <n v="4"/>
    <x v="0"/>
  </r>
  <r>
    <s v="RB-19360"/>
    <n v="96"/>
    <n v="6"/>
    <n v="15117.339"/>
    <n v="4"/>
    <n v="2"/>
    <n v="4"/>
    <n v="3"/>
    <x v="1"/>
  </r>
  <r>
    <s v="LS-17200"/>
    <n v="96"/>
    <n v="6"/>
    <n v="1010.2560000000001"/>
    <n v="4"/>
    <n v="2"/>
    <n v="2"/>
    <n v="2"/>
    <x v="1"/>
  </r>
  <r>
    <s v="AG-10900"/>
    <n v="96"/>
    <n v="10"/>
    <n v="4510.7969999999996"/>
    <n v="4"/>
    <n v="4"/>
    <n v="4"/>
    <n v="4"/>
    <x v="0"/>
  </r>
  <r>
    <s v="CA-11965"/>
    <n v="96"/>
    <n v="6"/>
    <n v="3789.7228"/>
    <n v="4"/>
    <n v="2"/>
    <n v="4"/>
    <n v="3"/>
    <x v="1"/>
  </r>
  <r>
    <s v="BD-11605"/>
    <n v="97"/>
    <n v="7"/>
    <n v="3288.471"/>
    <n v="4"/>
    <n v="3"/>
    <n v="4"/>
    <n v="4"/>
    <x v="0"/>
  </r>
  <r>
    <s v="KC-16540"/>
    <n v="97"/>
    <n v="4"/>
    <n v="3908.2619999999997"/>
    <n v="4"/>
    <n v="2"/>
    <n v="4"/>
    <n v="3"/>
    <x v="1"/>
  </r>
  <r>
    <s v="AG-10675"/>
    <n v="97"/>
    <n v="7"/>
    <n v="3489.0396000000001"/>
    <n v="4"/>
    <n v="3"/>
    <n v="4"/>
    <n v="4"/>
    <x v="0"/>
  </r>
  <r>
    <s v="FA-14230"/>
    <n v="97"/>
    <n v="7"/>
    <n v="2984.0539999999992"/>
    <n v="4"/>
    <n v="3"/>
    <n v="5"/>
    <n v="4"/>
    <x v="0"/>
  </r>
  <r>
    <s v="PP-18955"/>
    <n v="97"/>
    <n v="10"/>
    <n v="7252.6080000000011"/>
    <n v="4"/>
    <n v="4"/>
    <n v="4"/>
    <n v="4"/>
    <x v="0"/>
  </r>
  <r>
    <s v="PB-19150"/>
    <n v="97"/>
    <n v="8"/>
    <n v="1456.95"/>
    <n v="4"/>
    <n v="3"/>
    <n v="2"/>
    <n v="3"/>
    <x v="1"/>
  </r>
  <r>
    <s v="KF-16285"/>
    <n v="97"/>
    <n v="7"/>
    <n v="10604.266"/>
    <n v="4"/>
    <n v="3"/>
    <n v="4"/>
    <n v="4"/>
    <x v="0"/>
  </r>
  <r>
    <s v="DW-13540"/>
    <n v="98"/>
    <n v="5"/>
    <n v="344.08000000000004"/>
    <n v="4"/>
    <n v="2"/>
    <n v="1"/>
    <n v="2"/>
    <x v="1"/>
  </r>
  <r>
    <s v="KN-16705"/>
    <n v="98"/>
    <n v="8"/>
    <n v="2280.58"/>
    <n v="4"/>
    <n v="3"/>
    <n v="3"/>
    <n v="3"/>
    <x v="1"/>
  </r>
  <r>
    <s v="AP-10915"/>
    <n v="98"/>
    <n v="10"/>
    <n v="3323.556"/>
    <n v="4"/>
    <n v="4"/>
    <n v="4"/>
    <n v="4"/>
    <x v="0"/>
  </r>
  <r>
    <s v="BE-11410"/>
    <n v="98"/>
    <n v="5"/>
    <n v="2261.4380000000001"/>
    <n v="4"/>
    <n v="2"/>
    <n v="3"/>
    <n v="3"/>
    <x v="1"/>
  </r>
  <r>
    <s v="MH-17785"/>
    <n v="98"/>
    <n v="7"/>
    <n v="2203.7780000000002"/>
    <n v="4"/>
    <n v="3"/>
    <n v="3"/>
    <n v="3"/>
    <x v="1"/>
  </r>
  <r>
    <s v="MG-17890"/>
    <n v="99"/>
    <n v="9"/>
    <n v="776.3839999999999"/>
    <n v="4"/>
    <n v="3"/>
    <n v="1"/>
    <n v="2"/>
    <x v="1"/>
  </r>
  <r>
    <s v="KT-16480"/>
    <n v="100"/>
    <n v="10"/>
    <n v="4642.0884000000005"/>
    <n v="4"/>
    <n v="4"/>
    <n v="4"/>
    <n v="4"/>
    <x v="0"/>
  </r>
  <r>
    <s v="EB-13870"/>
    <n v="100"/>
    <n v="10"/>
    <n v="2767.2190000000001"/>
    <n v="4"/>
    <n v="4"/>
    <n v="4"/>
    <n v="4"/>
    <x v="0"/>
  </r>
  <r>
    <s v="ML-18265"/>
    <n v="100"/>
    <n v="2"/>
    <n v="162.232"/>
    <n v="4"/>
    <n v="1"/>
    <n v="1"/>
    <n v="1"/>
    <x v="5"/>
  </r>
  <r>
    <s v="DL-12865"/>
    <n v="100"/>
    <n v="8"/>
    <n v="1503.1120000000003"/>
    <n v="4"/>
    <n v="3"/>
    <n v="2"/>
    <n v="3"/>
    <x v="1"/>
  </r>
  <r>
    <s v="BM-11575"/>
    <n v="100"/>
    <n v="6"/>
    <n v="808.16200000000003"/>
    <n v="4"/>
    <n v="2"/>
    <n v="1"/>
    <n v="2"/>
    <x v="1"/>
  </r>
  <r>
    <s v="SV-20365"/>
    <n v="101"/>
    <n v="10"/>
    <n v="11470.950000000003"/>
    <n v="4"/>
    <n v="4"/>
    <n v="4"/>
    <n v="4"/>
    <x v="0"/>
  </r>
  <r>
    <s v="JM-15535"/>
    <n v="102"/>
    <n v="7"/>
    <n v="1733.4429999999998"/>
    <n v="4"/>
    <n v="3"/>
    <n v="2"/>
    <n v="3"/>
    <x v="1"/>
  </r>
  <r>
    <s v="JP-16135"/>
    <n v="102"/>
    <n v="9"/>
    <n v="1707.7099999999998"/>
    <n v="4"/>
    <n v="3"/>
    <n v="2"/>
    <n v="3"/>
    <x v="1"/>
  </r>
  <r>
    <s v="TM-21010"/>
    <n v="103"/>
    <n v="8"/>
    <n v="2955.2260000000001"/>
    <n v="4"/>
    <n v="3"/>
    <n v="4"/>
    <n v="4"/>
    <x v="0"/>
  </r>
  <r>
    <s v="PA-19060"/>
    <n v="103"/>
    <n v="6"/>
    <n v="729.4079999999999"/>
    <n v="4"/>
    <n v="2"/>
    <n v="1"/>
    <n v="2"/>
    <x v="1"/>
  </r>
  <r>
    <s v="TP-21415"/>
    <n v="104"/>
    <n v="5"/>
    <n v="5329.0048000000015"/>
    <n v="4"/>
    <n v="2"/>
    <n v="4"/>
    <n v="3"/>
    <x v="1"/>
  </r>
  <r>
    <s v="MO-17800"/>
    <n v="104"/>
    <n v="8"/>
    <n v="1687.027"/>
    <n v="4"/>
    <n v="3"/>
    <n v="2"/>
    <n v="3"/>
    <x v="1"/>
  </r>
  <r>
    <s v="BB-10990"/>
    <n v="105"/>
    <n v="5"/>
    <n v="744.33999999999992"/>
    <n v="4"/>
    <n v="2"/>
    <n v="1"/>
    <n v="2"/>
    <x v="1"/>
  </r>
  <r>
    <s v="JF-15355"/>
    <n v="105"/>
    <n v="6"/>
    <n v="1911.8439999999996"/>
    <n v="4"/>
    <n v="2"/>
    <n v="3"/>
    <n v="3"/>
    <x v="1"/>
  </r>
  <r>
    <s v="EH-14185"/>
    <n v="105"/>
    <n v="6"/>
    <n v="923.88400000000001"/>
    <n v="4"/>
    <n v="2"/>
    <n v="1"/>
    <n v="2"/>
    <x v="1"/>
  </r>
  <r>
    <s v="CL-12700"/>
    <n v="105"/>
    <n v="5"/>
    <n v="2353.5860000000002"/>
    <n v="4"/>
    <n v="2"/>
    <n v="3"/>
    <n v="3"/>
    <x v="1"/>
  </r>
  <r>
    <s v="CL-11890"/>
    <n v="106"/>
    <n v="4"/>
    <n v="1262.0139999999999"/>
    <n v="4"/>
    <n v="2"/>
    <n v="2"/>
    <n v="2"/>
    <x v="1"/>
  </r>
  <r>
    <s v="TC-21145"/>
    <n v="106"/>
    <n v="1"/>
    <n v="1038.26"/>
    <n v="4"/>
    <n v="1"/>
    <n v="2"/>
    <n v="2"/>
    <x v="1"/>
  </r>
  <r>
    <s v="CC-12145"/>
    <n v="106"/>
    <n v="7"/>
    <n v="2471.65"/>
    <n v="4"/>
    <n v="3"/>
    <n v="3"/>
    <n v="3"/>
    <x v="1"/>
  </r>
  <r>
    <s v="GM-14500"/>
    <n v="106"/>
    <n v="10"/>
    <n v="1255.682"/>
    <n v="4"/>
    <n v="4"/>
    <n v="2"/>
    <n v="3"/>
    <x v="1"/>
  </r>
  <r>
    <s v="TB-21520"/>
    <n v="107"/>
    <n v="9"/>
    <n v="4737.4859999999999"/>
    <n v="4"/>
    <n v="3"/>
    <n v="4"/>
    <n v="4"/>
    <x v="0"/>
  </r>
  <r>
    <s v="PS-18760"/>
    <n v="107"/>
    <n v="6"/>
    <n v="2181.4789999999994"/>
    <n v="4"/>
    <n v="2"/>
    <n v="3"/>
    <n v="3"/>
    <x v="1"/>
  </r>
  <r>
    <s v="DB-13555"/>
    <n v="107"/>
    <n v="7"/>
    <n v="3908.8027999999999"/>
    <n v="4"/>
    <n v="3"/>
    <n v="4"/>
    <n v="4"/>
    <x v="0"/>
  </r>
  <r>
    <s v="SG-20605"/>
    <n v="108"/>
    <n v="6"/>
    <n v="3124.8320000000008"/>
    <n v="4"/>
    <n v="2"/>
    <n v="5"/>
    <n v="4"/>
    <x v="0"/>
  </r>
  <r>
    <s v="JM-15865"/>
    <n v="109"/>
    <n v="7"/>
    <n v="7625.0760000000009"/>
    <n v="4"/>
    <n v="3"/>
    <n v="4"/>
    <n v="4"/>
    <x v="0"/>
  </r>
  <r>
    <s v="RC-19960"/>
    <n v="110"/>
    <n v="6"/>
    <n v="885.75199999999995"/>
    <n v="4"/>
    <n v="2"/>
    <n v="1"/>
    <n v="2"/>
    <x v="1"/>
  </r>
  <r>
    <s v="SS-20410"/>
    <n v="110"/>
    <n v="6"/>
    <n v="3056.8069999999998"/>
    <n v="4"/>
    <n v="2"/>
    <n v="4"/>
    <n v="3"/>
    <x v="1"/>
  </r>
  <r>
    <s v="SN-20560"/>
    <n v="111"/>
    <n v="6"/>
    <n v="1860.4179999999999"/>
    <n v="4"/>
    <n v="2"/>
    <n v="3"/>
    <n v="3"/>
    <x v="1"/>
  </r>
  <r>
    <s v="AR-10345"/>
    <n v="111"/>
    <n v="4"/>
    <n v="1055.694"/>
    <n v="4"/>
    <n v="2"/>
    <n v="2"/>
    <n v="2"/>
    <x v="1"/>
  </r>
  <r>
    <s v="KD-16495"/>
    <n v="112"/>
    <n v="12"/>
    <n v="8181.2560000000012"/>
    <n v="4"/>
    <n v="4"/>
    <n v="5"/>
    <n v="5"/>
    <x v="0"/>
  </r>
  <r>
    <s v="GK-14620"/>
    <n v="112"/>
    <n v="9"/>
    <n v="6497.2700000000023"/>
    <n v="4"/>
    <n v="3"/>
    <n v="4"/>
    <n v="4"/>
    <x v="0"/>
  </r>
  <r>
    <s v="MC-17605"/>
    <n v="112"/>
    <n v="8"/>
    <n v="2258.192"/>
    <n v="4"/>
    <n v="3"/>
    <n v="3"/>
    <n v="3"/>
    <x v="1"/>
  </r>
  <r>
    <s v="JD-16015"/>
    <n v="112"/>
    <n v="6"/>
    <n v="385.43000000000006"/>
    <n v="4"/>
    <n v="2"/>
    <n v="1"/>
    <n v="2"/>
    <x v="1"/>
  </r>
  <r>
    <s v="EB-14110"/>
    <n v="113"/>
    <n v="6"/>
    <n v="3071.1259999999997"/>
    <n v="4"/>
    <n v="2"/>
    <n v="4"/>
    <n v="3"/>
    <x v="1"/>
  </r>
  <r>
    <s v="EM-14095"/>
    <n v="113"/>
    <n v="4"/>
    <n v="1041.0420000000001"/>
    <n v="4"/>
    <n v="2"/>
    <n v="2"/>
    <n v="2"/>
    <x v="1"/>
  </r>
  <r>
    <s v="JC-15340"/>
    <n v="114"/>
    <n v="4"/>
    <n v="71.263000000000005"/>
    <n v="4"/>
    <n v="2"/>
    <n v="1"/>
    <n v="2"/>
    <x v="1"/>
  </r>
  <r>
    <s v="RD-19900"/>
    <n v="114"/>
    <n v="9"/>
    <n v="3133.9239999999991"/>
    <n v="4"/>
    <n v="3"/>
    <n v="4"/>
    <n v="4"/>
    <x v="0"/>
  </r>
  <r>
    <s v="NF-18595"/>
    <n v="114"/>
    <n v="7"/>
    <n v="2031.4720000000002"/>
    <n v="4"/>
    <n v="3"/>
    <n v="3"/>
    <n v="3"/>
    <x v="1"/>
  </r>
  <r>
    <s v="RD-19660"/>
    <n v="114"/>
    <n v="5"/>
    <n v="2786.6319999999996"/>
    <n v="4"/>
    <n v="2"/>
    <n v="4"/>
    <n v="3"/>
    <x v="1"/>
  </r>
  <r>
    <s v="AG-10390"/>
    <n v="114"/>
    <n v="5"/>
    <n v="200.94500000000002"/>
    <n v="4"/>
    <n v="2"/>
    <n v="1"/>
    <n v="2"/>
    <x v="1"/>
  </r>
  <r>
    <s v="TG-21640"/>
    <n v="114"/>
    <n v="4"/>
    <n v="2074.6610000000001"/>
    <n v="4"/>
    <n v="2"/>
    <n v="3"/>
    <n v="3"/>
    <x v="1"/>
  </r>
  <r>
    <s v="DM-12955"/>
    <n v="114"/>
    <n v="7"/>
    <n v="1322.0340000000001"/>
    <n v="4"/>
    <n v="3"/>
    <n v="2"/>
    <n v="3"/>
    <x v="1"/>
  </r>
  <r>
    <s v="PF-19225"/>
    <n v="114"/>
    <n v="5"/>
    <n v="2206.1279999999997"/>
    <n v="4"/>
    <n v="2"/>
    <n v="3"/>
    <n v="3"/>
    <x v="1"/>
  </r>
  <r>
    <s v="MG-17875"/>
    <n v="116"/>
    <n v="5"/>
    <n v="1242.8330000000001"/>
    <n v="4"/>
    <n v="2"/>
    <n v="2"/>
    <n v="2"/>
    <x v="1"/>
  </r>
  <r>
    <s v="JD-15790"/>
    <n v="117"/>
    <n v="5"/>
    <n v="2152.3520000000003"/>
    <n v="4"/>
    <n v="2"/>
    <n v="3"/>
    <n v="3"/>
    <x v="1"/>
  </r>
  <r>
    <s v="GM-14695"/>
    <n v="117"/>
    <n v="3"/>
    <n v="6049.9660000000003"/>
    <n v="4"/>
    <n v="1"/>
    <n v="4"/>
    <n v="3"/>
    <x v="1"/>
  </r>
  <r>
    <s v="KB-16405"/>
    <n v="117"/>
    <n v="3"/>
    <n v="908.82099999999991"/>
    <n v="4"/>
    <n v="1"/>
    <n v="1"/>
    <n v="1"/>
    <x v="5"/>
  </r>
  <r>
    <s v="HW-14935"/>
    <n v="117"/>
    <n v="8"/>
    <n v="9300.253999999999"/>
    <n v="4"/>
    <n v="3"/>
    <n v="4"/>
    <n v="4"/>
    <x v="0"/>
  </r>
  <r>
    <s v="MD-17350"/>
    <n v="117"/>
    <n v="7"/>
    <n v="3766.3820000000001"/>
    <n v="4"/>
    <n v="3"/>
    <n v="4"/>
    <n v="4"/>
    <x v="0"/>
  </r>
  <r>
    <s v="TH-21235"/>
    <n v="117"/>
    <n v="8"/>
    <n v="1022.201"/>
    <n v="4"/>
    <n v="3"/>
    <n v="2"/>
    <n v="3"/>
    <x v="1"/>
  </r>
  <r>
    <s v="VM-21835"/>
    <n v="117"/>
    <n v="5"/>
    <n v="380.69000000000005"/>
    <n v="4"/>
    <n v="2"/>
    <n v="1"/>
    <n v="2"/>
    <x v="1"/>
  </r>
  <r>
    <s v="JK-16120"/>
    <n v="117"/>
    <n v="10"/>
    <n v="2932.4840000000004"/>
    <n v="4"/>
    <n v="4"/>
    <n v="4"/>
    <n v="4"/>
    <x v="0"/>
  </r>
  <r>
    <s v="AG-10300"/>
    <n v="118"/>
    <n v="4"/>
    <n v="367.548"/>
    <n v="4"/>
    <n v="2"/>
    <n v="1"/>
    <n v="2"/>
    <x v="1"/>
  </r>
  <r>
    <s v="Dl-13600"/>
    <n v="119"/>
    <n v="5"/>
    <n v="755.60199999999998"/>
    <n v="4"/>
    <n v="2"/>
    <n v="1"/>
    <n v="2"/>
    <x v="1"/>
  </r>
  <r>
    <s v="BE-11335"/>
    <n v="119"/>
    <n v="5"/>
    <n v="4204.6759999999995"/>
    <n v="4"/>
    <n v="2"/>
    <n v="4"/>
    <n v="3"/>
    <x v="1"/>
  </r>
  <r>
    <s v="RK-19300"/>
    <n v="119"/>
    <n v="3"/>
    <n v="1460.1920000000002"/>
    <n v="4"/>
    <n v="1"/>
    <n v="2"/>
    <n v="2"/>
    <x v="1"/>
  </r>
  <r>
    <s v="TB-21055"/>
    <n v="119"/>
    <n v="5"/>
    <n v="1467.8810000000001"/>
    <n v="4"/>
    <n v="2"/>
    <n v="2"/>
    <n v="2"/>
    <x v="1"/>
  </r>
  <r>
    <s v="JS-15595"/>
    <n v="119"/>
    <n v="4"/>
    <n v="1417.654"/>
    <n v="4"/>
    <n v="2"/>
    <n v="2"/>
    <n v="2"/>
    <x v="1"/>
  </r>
  <r>
    <s v="JL-15235"/>
    <n v="119"/>
    <n v="5"/>
    <n v="2203.7000000000003"/>
    <n v="4"/>
    <n v="2"/>
    <n v="3"/>
    <n v="3"/>
    <x v="1"/>
  </r>
  <r>
    <s v="MH-17290"/>
    <n v="119"/>
    <n v="6"/>
    <n v="2394.0250000000001"/>
    <n v="4"/>
    <n v="2"/>
    <n v="3"/>
    <n v="3"/>
    <x v="1"/>
  </r>
  <r>
    <s v="SS-20875"/>
    <n v="120"/>
    <n v="5"/>
    <n v="964.63599999999997"/>
    <n v="4"/>
    <n v="2"/>
    <n v="2"/>
    <n v="2"/>
    <x v="1"/>
  </r>
  <r>
    <s v="CK-12325"/>
    <n v="120"/>
    <n v="5"/>
    <n v="2945.3209999999999"/>
    <n v="4"/>
    <n v="2"/>
    <n v="4"/>
    <n v="3"/>
    <x v="1"/>
  </r>
  <r>
    <s v="CA-12775"/>
    <n v="120"/>
    <n v="7"/>
    <n v="3041.5659999999998"/>
    <n v="4"/>
    <n v="3"/>
    <n v="5"/>
    <n v="4"/>
    <x v="0"/>
  </r>
  <r>
    <s v="RW-19540"/>
    <n v="120"/>
    <n v="7"/>
    <n v="7397.4010000000007"/>
    <n v="4"/>
    <n v="3"/>
    <n v="4"/>
    <n v="4"/>
    <x v="0"/>
  </r>
  <r>
    <s v="JF-15490"/>
    <n v="121"/>
    <n v="11"/>
    <n v="1082.9179999999999"/>
    <n v="4"/>
    <n v="4"/>
    <n v="2"/>
    <n v="3"/>
    <x v="1"/>
  </r>
  <r>
    <s v="RL-19615"/>
    <n v="121"/>
    <n v="8"/>
    <n v="6234.9099999999989"/>
    <n v="4"/>
    <n v="3"/>
    <n v="5"/>
    <n v="4"/>
    <x v="0"/>
  </r>
  <r>
    <s v="BW-11110"/>
    <n v="121"/>
    <n v="8"/>
    <n v="4750.3580000000002"/>
    <n v="4"/>
    <n v="3"/>
    <n v="4"/>
    <n v="4"/>
    <x v="0"/>
  </r>
  <r>
    <s v="MS-17770"/>
    <n v="121"/>
    <n v="9"/>
    <n v="3144.6780000000003"/>
    <n v="4"/>
    <n v="3"/>
    <n v="4"/>
    <n v="4"/>
    <x v="0"/>
  </r>
  <r>
    <s v="AR-10405"/>
    <n v="125"/>
    <n v="5"/>
    <n v="2236.1279999999997"/>
    <n v="4"/>
    <n v="2"/>
    <n v="3"/>
    <n v="3"/>
    <x v="1"/>
  </r>
  <r>
    <s v="MR-17545"/>
    <n v="125"/>
    <n v="4"/>
    <n v="639.178"/>
    <n v="4"/>
    <n v="2"/>
    <n v="1"/>
    <n v="2"/>
    <x v="1"/>
  </r>
  <r>
    <s v="ST-20530"/>
    <n v="125"/>
    <n v="7"/>
    <n v="433.33999999999992"/>
    <n v="4"/>
    <n v="3"/>
    <n v="1"/>
    <n v="2"/>
    <x v="1"/>
  </r>
  <r>
    <s v="SC-20680"/>
    <n v="126"/>
    <n v="6"/>
    <n v="1254.6400000000001"/>
    <n v="4"/>
    <n v="2"/>
    <n v="2"/>
    <n v="2"/>
    <x v="1"/>
  </r>
  <r>
    <s v="DP-13000"/>
    <n v="126"/>
    <n v="9"/>
    <n v="1050.6360000000002"/>
    <n v="4"/>
    <n v="3"/>
    <n v="2"/>
    <n v="3"/>
    <x v="1"/>
  </r>
  <r>
    <s v="HJ-14875"/>
    <n v="126"/>
    <n v="5"/>
    <n v="358.1"/>
    <n v="4"/>
    <n v="2"/>
    <n v="1"/>
    <n v="2"/>
    <x v="1"/>
  </r>
  <r>
    <s v="TM-21490"/>
    <n v="130"/>
    <n v="3"/>
    <n v="1094.6779999999999"/>
    <n v="4"/>
    <n v="1"/>
    <n v="2"/>
    <n v="2"/>
    <x v="1"/>
  </r>
  <r>
    <s v="CM-11815"/>
    <n v="131"/>
    <n v="6"/>
    <n v="1673.8880000000001"/>
    <n v="4"/>
    <n v="2"/>
    <n v="2"/>
    <n v="2"/>
    <x v="1"/>
  </r>
  <r>
    <s v="SC-20845"/>
    <n v="131"/>
    <n v="2"/>
    <n v="280.63200000000006"/>
    <n v="4"/>
    <n v="1"/>
    <n v="1"/>
    <n v="1"/>
    <x v="5"/>
  </r>
  <r>
    <s v="EM-13810"/>
    <n v="132"/>
    <n v="5"/>
    <n v="2567.0099999999998"/>
    <n v="4"/>
    <n v="2"/>
    <n v="3"/>
    <n v="3"/>
    <x v="1"/>
  </r>
  <r>
    <s v="LR-17035"/>
    <n v="132"/>
    <n v="5"/>
    <n v="1879.306"/>
    <n v="4"/>
    <n v="2"/>
    <n v="3"/>
    <n v="3"/>
    <x v="1"/>
  </r>
  <r>
    <s v="DO-13435"/>
    <n v="133"/>
    <n v="9"/>
    <n v="1300.0315000000001"/>
    <n v="4"/>
    <n v="3"/>
    <n v="2"/>
    <n v="3"/>
    <x v="1"/>
  </r>
  <r>
    <s v="PJ-19015"/>
    <n v="134"/>
    <n v="7"/>
    <n v="1824.2340000000002"/>
    <n v="4"/>
    <n v="3"/>
    <n v="3"/>
    <n v="3"/>
    <x v="1"/>
  </r>
  <r>
    <s v="EH-13765"/>
    <n v="135"/>
    <n v="12"/>
    <n v="10310.879999999999"/>
    <n v="4"/>
    <n v="4"/>
    <n v="4"/>
    <n v="4"/>
    <x v="0"/>
  </r>
  <r>
    <s v="ED-13885"/>
    <n v="135"/>
    <n v="8"/>
    <n v="3484.92"/>
    <n v="4"/>
    <n v="3"/>
    <n v="4"/>
    <n v="4"/>
    <x v="0"/>
  </r>
  <r>
    <s v="BO-11350"/>
    <n v="137"/>
    <n v="5"/>
    <n v="2682.7280000000001"/>
    <n v="4"/>
    <n v="2"/>
    <n v="3"/>
    <n v="3"/>
    <x v="1"/>
  </r>
  <r>
    <s v="NP-18700"/>
    <n v="138"/>
    <n v="7"/>
    <n v="7903.1824999999999"/>
    <n v="4"/>
    <n v="3"/>
    <n v="5"/>
    <n v="4"/>
    <x v="0"/>
  </r>
  <r>
    <s v="IL-15100"/>
    <n v="142"/>
    <n v="7"/>
    <n v="5040.7360000000008"/>
    <n v="4"/>
    <n v="3"/>
    <n v="4"/>
    <n v="4"/>
    <x v="0"/>
  </r>
  <r>
    <s v="FM-14380"/>
    <n v="145"/>
    <n v="9"/>
    <n v="2523.2660000000001"/>
    <n v="4"/>
    <n v="3"/>
    <n v="3"/>
    <n v="3"/>
    <x v="1"/>
  </r>
  <r>
    <s v="TB-21355"/>
    <n v="146"/>
    <n v="5"/>
    <n v="834.32799999999997"/>
    <n v="3"/>
    <n v="2"/>
    <n v="1"/>
    <n v="2"/>
    <x v="6"/>
  </r>
  <r>
    <s v="GA-14515"/>
    <n v="149"/>
    <n v="8"/>
    <n v="3919.7759999999998"/>
    <n v="3"/>
    <n v="3"/>
    <n v="5"/>
    <n v="4"/>
    <x v="0"/>
  </r>
  <r>
    <s v="SC-20230"/>
    <n v="149"/>
    <n v="4"/>
    <n v="4371.9580000000005"/>
    <n v="3"/>
    <n v="2"/>
    <n v="4"/>
    <n v="3"/>
    <x v="7"/>
  </r>
  <r>
    <s v="LH-16750"/>
    <n v="151"/>
    <n v="3"/>
    <n v="287.42599999999999"/>
    <n v="3"/>
    <n v="1"/>
    <n v="1"/>
    <n v="1"/>
    <x v="6"/>
  </r>
  <r>
    <s v="HK-14890"/>
    <n v="151"/>
    <n v="8"/>
    <n v="4877.7839999999997"/>
    <n v="3"/>
    <n v="3"/>
    <n v="4"/>
    <n v="4"/>
    <x v="0"/>
  </r>
  <r>
    <s v="EM-13960"/>
    <n v="151"/>
    <n v="5"/>
    <n v="933.70399999999995"/>
    <n v="3"/>
    <n v="2"/>
    <n v="1"/>
    <n v="2"/>
    <x v="6"/>
  </r>
  <r>
    <s v="EA-14035"/>
    <n v="152"/>
    <n v="13"/>
    <n v="2846.7050000000008"/>
    <n v="3"/>
    <n v="5"/>
    <n v="4"/>
    <n v="5"/>
    <x v="0"/>
  </r>
  <r>
    <s v="EH-14125"/>
    <n v="152"/>
    <n v="10"/>
    <n v="3082.6529999999998"/>
    <n v="3"/>
    <n v="4"/>
    <n v="4"/>
    <n v="4"/>
    <x v="0"/>
  </r>
  <r>
    <s v="GM-14680"/>
    <n v="152"/>
    <n v="6"/>
    <n v="3163.6280000000002"/>
    <n v="3"/>
    <n v="2"/>
    <n v="5"/>
    <n v="4"/>
    <x v="0"/>
  </r>
  <r>
    <s v="LB-16795"/>
    <n v="152"/>
    <n v="8"/>
    <n v="4985.6760000000013"/>
    <n v="3"/>
    <n v="3"/>
    <n v="4"/>
    <n v="4"/>
    <x v="0"/>
  </r>
  <r>
    <s v="TC-21475"/>
    <n v="153"/>
    <n v="9"/>
    <n v="1244.9759999999999"/>
    <n v="3"/>
    <n v="3"/>
    <n v="2"/>
    <n v="3"/>
    <x v="7"/>
  </r>
  <r>
    <s v="LA-16780"/>
    <n v="154"/>
    <n v="11"/>
    <n v="8673.2219999999979"/>
    <n v="3"/>
    <n v="4"/>
    <n v="4"/>
    <n v="4"/>
    <x v="0"/>
  </r>
  <r>
    <s v="VG-21790"/>
    <n v="154"/>
    <n v="6"/>
    <n v="846.0100000000001"/>
    <n v="3"/>
    <n v="2"/>
    <n v="1"/>
    <n v="2"/>
    <x v="6"/>
  </r>
  <r>
    <s v="MH-17620"/>
    <n v="155"/>
    <n v="4"/>
    <n v="1252.8"/>
    <n v="3"/>
    <n v="2"/>
    <n v="2"/>
    <n v="2"/>
    <x v="6"/>
  </r>
  <r>
    <s v="GZ-14545"/>
    <n v="157"/>
    <n v="4"/>
    <n v="2454.6220000000003"/>
    <n v="3"/>
    <n v="2"/>
    <n v="3"/>
    <n v="3"/>
    <x v="7"/>
  </r>
  <r>
    <s v="JC-15775"/>
    <n v="158"/>
    <n v="9"/>
    <n v="2772.0550000000003"/>
    <n v="3"/>
    <n v="3"/>
    <n v="4"/>
    <n v="4"/>
    <x v="0"/>
  </r>
  <r>
    <s v="EM-14200"/>
    <n v="158"/>
    <n v="3"/>
    <n v="366.822"/>
    <n v="3"/>
    <n v="1"/>
    <n v="1"/>
    <n v="1"/>
    <x v="6"/>
  </r>
  <r>
    <s v="HR-14830"/>
    <n v="159"/>
    <n v="7"/>
    <n v="5248.7869999999994"/>
    <n v="3"/>
    <n v="3"/>
    <n v="5"/>
    <n v="4"/>
    <x v="0"/>
  </r>
  <r>
    <s v="CP-12340"/>
    <n v="160"/>
    <n v="8"/>
    <n v="5888.2749999999996"/>
    <n v="3"/>
    <n v="3"/>
    <n v="5"/>
    <n v="4"/>
    <x v="0"/>
  </r>
  <r>
    <s v="NM-18445"/>
    <n v="160"/>
    <n v="7"/>
    <n v="6459.3439999999991"/>
    <n v="3"/>
    <n v="3"/>
    <n v="5"/>
    <n v="4"/>
    <x v="0"/>
  </r>
  <r>
    <s v="PO-19180"/>
    <n v="160"/>
    <n v="9"/>
    <n v="4893.0429999999997"/>
    <n v="3"/>
    <n v="3"/>
    <n v="4"/>
    <n v="4"/>
    <x v="0"/>
  </r>
  <r>
    <s v="AZ-10750"/>
    <n v="160"/>
    <n v="6"/>
    <n v="1622.0180000000003"/>
    <n v="3"/>
    <n v="2"/>
    <n v="2"/>
    <n v="2"/>
    <x v="6"/>
  </r>
  <r>
    <s v="EB-13930"/>
    <n v="161"/>
    <n v="5"/>
    <n v="944.60000000000014"/>
    <n v="3"/>
    <n v="2"/>
    <n v="1"/>
    <n v="2"/>
    <x v="6"/>
  </r>
  <r>
    <s v="SW-20350"/>
    <n v="162"/>
    <n v="3"/>
    <n v="1019.0439999999999"/>
    <n v="3"/>
    <n v="1"/>
    <n v="2"/>
    <n v="2"/>
    <x v="6"/>
  </r>
  <r>
    <s v="AM-10705"/>
    <n v="162"/>
    <n v="8"/>
    <n v="5664.0219999999999"/>
    <n v="3"/>
    <n v="3"/>
    <n v="4"/>
    <n v="4"/>
    <x v="0"/>
  </r>
  <r>
    <s v="SW-20455"/>
    <n v="162"/>
    <n v="7"/>
    <n v="2921.5439999999999"/>
    <n v="3"/>
    <n v="3"/>
    <n v="4"/>
    <n v="4"/>
    <x v="0"/>
  </r>
  <r>
    <s v="CS-11860"/>
    <n v="162"/>
    <n v="6"/>
    <n v="537.63199999999995"/>
    <n v="3"/>
    <n v="2"/>
    <n v="1"/>
    <n v="2"/>
    <x v="6"/>
  </r>
  <r>
    <s v="AB-10255"/>
    <n v="166"/>
    <n v="9"/>
    <n v="914.53199999999981"/>
    <n v="3"/>
    <n v="3"/>
    <n v="1"/>
    <n v="2"/>
    <x v="6"/>
  </r>
  <r>
    <s v="AJ-10795"/>
    <n v="166"/>
    <n v="7"/>
    <n v="4501.3910000000005"/>
    <n v="3"/>
    <n v="3"/>
    <n v="4"/>
    <n v="4"/>
    <x v="0"/>
  </r>
  <r>
    <s v="MM-17260"/>
    <n v="168"/>
    <n v="4"/>
    <n v="1314.0230000000001"/>
    <n v="3"/>
    <n v="2"/>
    <n v="2"/>
    <n v="2"/>
    <x v="6"/>
  </r>
  <r>
    <s v="RR-19525"/>
    <n v="170"/>
    <n v="6"/>
    <n v="3302.2619999999997"/>
    <n v="3"/>
    <n v="2"/>
    <n v="5"/>
    <n v="4"/>
    <x v="0"/>
  </r>
  <r>
    <s v="NW-18400"/>
    <n v="172"/>
    <n v="7"/>
    <n v="7234.0139999999992"/>
    <n v="3"/>
    <n v="3"/>
    <n v="4"/>
    <n v="4"/>
    <x v="0"/>
  </r>
  <r>
    <s v="TS-21430"/>
    <n v="172"/>
    <n v="5"/>
    <n v="2054.14"/>
    <n v="3"/>
    <n v="2"/>
    <n v="3"/>
    <n v="3"/>
    <x v="7"/>
  </r>
  <r>
    <s v="NS-18640"/>
    <n v="174"/>
    <n v="13"/>
    <n v="2964.8230000000003"/>
    <n v="3"/>
    <n v="5"/>
    <n v="4"/>
    <n v="5"/>
    <x v="0"/>
  </r>
  <r>
    <s v="JH-15820"/>
    <n v="174"/>
    <n v="6"/>
    <n v="528.91"/>
    <n v="3"/>
    <n v="2"/>
    <n v="1"/>
    <n v="2"/>
    <x v="6"/>
  </r>
  <r>
    <s v="JC-15385"/>
    <n v="175"/>
    <n v="1"/>
    <n v="1058.1080000000002"/>
    <n v="3"/>
    <n v="1"/>
    <n v="2"/>
    <n v="2"/>
    <x v="6"/>
  </r>
  <r>
    <s v="LS-16945"/>
    <n v="178"/>
    <n v="6"/>
    <n v="2845.2700000000004"/>
    <n v="3"/>
    <n v="2"/>
    <n v="4"/>
    <n v="3"/>
    <x v="7"/>
  </r>
  <r>
    <s v="RD-19585"/>
    <n v="180"/>
    <n v="10"/>
    <n v="2912.8939999999998"/>
    <n v="3"/>
    <n v="4"/>
    <n v="5"/>
    <n v="5"/>
    <x v="0"/>
  </r>
  <r>
    <s v="JK-15640"/>
    <n v="180"/>
    <n v="9"/>
    <n v="4760.4340000000002"/>
    <n v="3"/>
    <n v="3"/>
    <n v="4"/>
    <n v="4"/>
    <x v="0"/>
  </r>
  <r>
    <s v="MO-17950"/>
    <n v="180"/>
    <n v="2"/>
    <n v="154.28800000000001"/>
    <n v="3"/>
    <n v="1"/>
    <n v="1"/>
    <n v="1"/>
    <x v="6"/>
  </r>
  <r>
    <s v="SG-20470"/>
    <n v="183"/>
    <n v="8"/>
    <n v="1884.7980000000002"/>
    <n v="3"/>
    <n v="3"/>
    <n v="3"/>
    <n v="3"/>
    <x v="7"/>
  </r>
  <r>
    <s v="TT-21220"/>
    <n v="183"/>
    <n v="8"/>
    <n v="1427.0439999999996"/>
    <n v="3"/>
    <n v="3"/>
    <n v="2"/>
    <n v="3"/>
    <x v="7"/>
  </r>
  <r>
    <s v="ND-18460"/>
    <n v="183"/>
    <n v="6"/>
    <n v="2893.4549999999999"/>
    <n v="3"/>
    <n v="2"/>
    <n v="5"/>
    <n v="4"/>
    <x v="0"/>
  </r>
  <r>
    <s v="AA-10315"/>
    <n v="184"/>
    <n v="5"/>
    <n v="5563.5599999999995"/>
    <n v="3"/>
    <n v="2"/>
    <n v="4"/>
    <n v="3"/>
    <x v="7"/>
  </r>
  <r>
    <s v="FC-14335"/>
    <n v="184"/>
    <n v="7"/>
    <n v="3889.3659999999995"/>
    <n v="3"/>
    <n v="3"/>
    <n v="4"/>
    <n v="4"/>
    <x v="0"/>
  </r>
  <r>
    <s v="MA-17995"/>
    <n v="186"/>
    <n v="6"/>
    <n v="2453.2839999999997"/>
    <n v="3"/>
    <n v="2"/>
    <n v="3"/>
    <n v="3"/>
    <x v="7"/>
  </r>
  <r>
    <s v="DB-13405"/>
    <n v="187"/>
    <n v="4"/>
    <n v="1711.692"/>
    <n v="3"/>
    <n v="2"/>
    <n v="2"/>
    <n v="2"/>
    <x v="6"/>
  </r>
  <r>
    <s v="SC-20725"/>
    <n v="187"/>
    <n v="11"/>
    <n v="5226.21"/>
    <n v="3"/>
    <n v="4"/>
    <n v="4"/>
    <n v="4"/>
    <x v="0"/>
  </r>
  <r>
    <s v="SC-20260"/>
    <n v="187"/>
    <n v="8"/>
    <n v="3729.7929999999992"/>
    <n v="3"/>
    <n v="3"/>
    <n v="5"/>
    <n v="4"/>
    <x v="0"/>
  </r>
  <r>
    <s v="SB-20185"/>
    <n v="188"/>
    <n v="6"/>
    <n v="6410.9960000000001"/>
    <n v="3"/>
    <n v="2"/>
    <n v="5"/>
    <n v="4"/>
    <x v="0"/>
  </r>
  <r>
    <s v="CJ-12010"/>
    <n v="189"/>
    <n v="8"/>
    <n v="11164.974000000002"/>
    <n v="3"/>
    <n v="3"/>
    <n v="4"/>
    <n v="4"/>
    <x v="0"/>
  </r>
  <r>
    <s v="NH-18610"/>
    <n v="189"/>
    <n v="7"/>
    <n v="2673.29"/>
    <n v="3"/>
    <n v="3"/>
    <n v="3"/>
    <n v="3"/>
    <x v="7"/>
  </r>
  <r>
    <s v="MC-17635"/>
    <n v="189"/>
    <n v="4"/>
    <n v="795.154"/>
    <n v="3"/>
    <n v="2"/>
    <n v="1"/>
    <n v="2"/>
    <x v="6"/>
  </r>
  <r>
    <s v="AS-10240"/>
    <n v="192"/>
    <n v="7"/>
    <n v="584.60799999999995"/>
    <n v="3"/>
    <n v="3"/>
    <n v="1"/>
    <n v="2"/>
    <x v="6"/>
  </r>
  <r>
    <s v="TR-21325"/>
    <n v="193"/>
    <n v="5"/>
    <n v="675.94200000000012"/>
    <n v="3"/>
    <n v="2"/>
    <n v="1"/>
    <n v="2"/>
    <x v="6"/>
  </r>
  <r>
    <s v="JE-15475"/>
    <n v="193"/>
    <n v="6"/>
    <n v="1388.682"/>
    <n v="3"/>
    <n v="2"/>
    <n v="2"/>
    <n v="2"/>
    <x v="6"/>
  </r>
  <r>
    <s v="PF-19165"/>
    <n v="196"/>
    <n v="6"/>
    <n v="2770"/>
    <n v="3"/>
    <n v="2"/>
    <n v="5"/>
    <n v="4"/>
    <x v="0"/>
  </r>
  <r>
    <s v="SR-20740"/>
    <n v="196"/>
    <n v="8"/>
    <n v="4345.8859999999995"/>
    <n v="3"/>
    <n v="3"/>
    <n v="4"/>
    <n v="4"/>
    <x v="0"/>
  </r>
  <r>
    <s v="CB-12535"/>
    <n v="197"/>
    <n v="8"/>
    <n v="4246.4555000000009"/>
    <n v="3"/>
    <n v="3"/>
    <n v="5"/>
    <n v="4"/>
    <x v="0"/>
  </r>
  <r>
    <s v="TS-21205"/>
    <n v="198"/>
    <n v="7"/>
    <n v="5371.0899999999992"/>
    <n v="3"/>
    <n v="3"/>
    <n v="5"/>
    <n v="4"/>
    <x v="0"/>
  </r>
  <r>
    <s v="SD-20485"/>
    <n v="200"/>
    <n v="9"/>
    <n v="6121.1139999999996"/>
    <n v="3"/>
    <n v="3"/>
    <n v="4"/>
    <n v="4"/>
    <x v="0"/>
  </r>
  <r>
    <s v="SB-20170"/>
    <n v="201"/>
    <n v="3"/>
    <n v="1348.0199999999998"/>
    <n v="3"/>
    <n v="1"/>
    <n v="2"/>
    <n v="2"/>
    <x v="6"/>
  </r>
  <r>
    <s v="BC-11125"/>
    <n v="202"/>
    <n v="9"/>
    <n v="2933.6759999999999"/>
    <n v="3"/>
    <n v="3"/>
    <n v="5"/>
    <n v="4"/>
    <x v="0"/>
  </r>
  <r>
    <s v="TB-21400"/>
    <n v="202"/>
    <n v="7"/>
    <n v="9133.9900000000016"/>
    <n v="3"/>
    <n v="3"/>
    <n v="4"/>
    <n v="4"/>
    <x v="0"/>
  </r>
  <r>
    <s v="ZD-21925"/>
    <n v="202"/>
    <n v="5"/>
    <n v="1493.9440000000002"/>
    <n v="3"/>
    <n v="2"/>
    <n v="2"/>
    <n v="2"/>
    <x v="6"/>
  </r>
  <r>
    <s v="MT-18070"/>
    <n v="203"/>
    <n v="4"/>
    <n v="1319.4497999999996"/>
    <n v="3"/>
    <n v="2"/>
    <n v="2"/>
    <n v="2"/>
    <x v="6"/>
  </r>
  <r>
    <s v="BW-11200"/>
    <n v="203"/>
    <n v="6"/>
    <n v="1738.4059999999999"/>
    <n v="3"/>
    <n v="2"/>
    <n v="2"/>
    <n v="2"/>
    <x v="6"/>
  </r>
  <r>
    <s v="NC-18625"/>
    <n v="204"/>
    <n v="5"/>
    <n v="1821.7420000000002"/>
    <n v="3"/>
    <n v="2"/>
    <n v="3"/>
    <n v="3"/>
    <x v="7"/>
  </r>
  <r>
    <s v="LW-17125"/>
    <n v="205"/>
    <n v="3"/>
    <n v="1259.04"/>
    <n v="3"/>
    <n v="1"/>
    <n v="2"/>
    <n v="2"/>
    <x v="6"/>
  </r>
  <r>
    <s v="NR-18550"/>
    <n v="210"/>
    <n v="5"/>
    <n v="2367.277"/>
    <n v="3"/>
    <n v="2"/>
    <n v="3"/>
    <n v="3"/>
    <x v="7"/>
  </r>
  <r>
    <s v="FH-14350"/>
    <n v="212"/>
    <n v="4"/>
    <n v="2271.2840000000001"/>
    <n v="3"/>
    <n v="2"/>
    <n v="3"/>
    <n v="3"/>
    <x v="7"/>
  </r>
  <r>
    <s v="BW-11065"/>
    <n v="212"/>
    <n v="3"/>
    <n v="385.51600000000002"/>
    <n v="3"/>
    <n v="1"/>
    <n v="1"/>
    <n v="1"/>
    <x v="6"/>
  </r>
  <r>
    <s v="JO-15550"/>
    <n v="215"/>
    <n v="5"/>
    <n v="1090.8380000000002"/>
    <n v="3"/>
    <n v="2"/>
    <n v="2"/>
    <n v="2"/>
    <x v="6"/>
  </r>
  <r>
    <s v="DW-13480"/>
    <n v="217"/>
    <n v="5"/>
    <n v="5271.6279999999997"/>
    <n v="3"/>
    <n v="2"/>
    <n v="4"/>
    <n v="3"/>
    <x v="7"/>
  </r>
  <r>
    <s v="EH-13945"/>
    <n v="217"/>
    <n v="8"/>
    <n v="684.17100000000005"/>
    <n v="3"/>
    <n v="3"/>
    <n v="1"/>
    <n v="2"/>
    <x v="6"/>
  </r>
  <r>
    <s v="DN-13690"/>
    <n v="217"/>
    <n v="7"/>
    <n v="2139.7900000000004"/>
    <n v="3"/>
    <n v="3"/>
    <n v="3"/>
    <n v="3"/>
    <x v="7"/>
  </r>
  <r>
    <s v="BM-11785"/>
    <n v="218"/>
    <n v="10"/>
    <n v="1338.8419999999999"/>
    <n v="3"/>
    <n v="4"/>
    <n v="2"/>
    <n v="3"/>
    <x v="7"/>
  </r>
  <r>
    <s v="VS-21820"/>
    <n v="221"/>
    <n v="4"/>
    <n v="1055.981"/>
    <n v="2"/>
    <n v="2"/>
    <n v="2"/>
    <n v="2"/>
    <x v="8"/>
  </r>
  <r>
    <s v="JG-15805"/>
    <n v="223"/>
    <n v="6"/>
    <n v="1507.0180000000003"/>
    <n v="2"/>
    <n v="2"/>
    <n v="2"/>
    <n v="2"/>
    <x v="8"/>
  </r>
  <r>
    <s v="NC-18340"/>
    <n v="224"/>
    <n v="5"/>
    <n v="2461.4040000000005"/>
    <n v="2"/>
    <n v="2"/>
    <n v="3"/>
    <n v="3"/>
    <x v="9"/>
  </r>
  <r>
    <s v="JF-15295"/>
    <n v="225"/>
    <n v="5"/>
    <n v="955.12400000000002"/>
    <n v="2"/>
    <n v="2"/>
    <n v="1"/>
    <n v="2"/>
    <x v="8"/>
  </r>
  <r>
    <s v="TS-21340"/>
    <n v="226"/>
    <n v="5"/>
    <n v="974.78200000000004"/>
    <n v="2"/>
    <n v="2"/>
    <n v="2"/>
    <n v="2"/>
    <x v="8"/>
  </r>
  <r>
    <s v="SG-20890"/>
    <n v="226"/>
    <n v="3"/>
    <n v="47.945999999999998"/>
    <n v="2"/>
    <n v="1"/>
    <n v="1"/>
    <n v="1"/>
    <x v="10"/>
  </r>
  <r>
    <s v="AH-10465"/>
    <n v="230"/>
    <n v="5"/>
    <n v="2495.3915999999999"/>
    <n v="2"/>
    <n v="2"/>
    <n v="3"/>
    <n v="3"/>
    <x v="9"/>
  </r>
  <r>
    <s v="KB-16585"/>
    <n v="230"/>
    <n v="12"/>
    <n v="2744.7420000000006"/>
    <n v="2"/>
    <n v="4"/>
    <n v="3"/>
    <n v="4"/>
    <x v="9"/>
  </r>
  <r>
    <s v="AC-10420"/>
    <n v="232"/>
    <n v="3"/>
    <n v="925.8"/>
    <n v="2"/>
    <n v="1"/>
    <n v="1"/>
    <n v="1"/>
    <x v="10"/>
  </r>
  <r>
    <s v="CS-12175"/>
    <n v="232"/>
    <n v="5"/>
    <n v="844.45800000000008"/>
    <n v="2"/>
    <n v="2"/>
    <n v="1"/>
    <n v="2"/>
    <x v="8"/>
  </r>
  <r>
    <s v="PS-19045"/>
    <n v="236"/>
    <n v="7"/>
    <n v="6843.6340000000018"/>
    <n v="2"/>
    <n v="3"/>
    <n v="4"/>
    <n v="4"/>
    <x v="9"/>
  </r>
  <r>
    <s v="TS-21655"/>
    <n v="238"/>
    <n v="5"/>
    <n v="3368.0940000000001"/>
    <n v="2"/>
    <n v="2"/>
    <n v="4"/>
    <n v="3"/>
    <x v="9"/>
  </r>
  <r>
    <s v="LH-17020"/>
    <n v="239"/>
    <n v="4"/>
    <n v="318.23900000000003"/>
    <n v="2"/>
    <n v="2"/>
    <n v="1"/>
    <n v="2"/>
    <x v="8"/>
  </r>
  <r>
    <s v="MK-18160"/>
    <n v="240"/>
    <n v="4"/>
    <n v="1031.6020000000001"/>
    <n v="2"/>
    <n v="2"/>
    <n v="2"/>
    <n v="2"/>
    <x v="8"/>
  </r>
  <r>
    <s v="DB-12970"/>
    <n v="241"/>
    <n v="5"/>
    <n v="2839.2271999999998"/>
    <n v="2"/>
    <n v="2"/>
    <n v="4"/>
    <n v="3"/>
    <x v="9"/>
  </r>
  <r>
    <s v="DW-13585"/>
    <n v="242"/>
    <n v="7"/>
    <n v="1204.854"/>
    <n v="2"/>
    <n v="3"/>
    <n v="2"/>
    <n v="3"/>
    <x v="9"/>
  </r>
  <r>
    <s v="NM-18520"/>
    <n v="244"/>
    <n v="10"/>
    <n v="2161.9790000000007"/>
    <n v="2"/>
    <n v="4"/>
    <n v="3"/>
    <n v="4"/>
    <x v="9"/>
  </r>
  <r>
    <s v="HM-14980"/>
    <n v="247"/>
    <n v="4"/>
    <n v="736.27599999999995"/>
    <n v="2"/>
    <n v="2"/>
    <n v="1"/>
    <n v="2"/>
    <x v="8"/>
  </r>
  <r>
    <s v="LL-16840"/>
    <n v="249"/>
    <n v="6"/>
    <n v="2741.2040000000002"/>
    <n v="2"/>
    <n v="2"/>
    <n v="3"/>
    <n v="3"/>
    <x v="9"/>
  </r>
  <r>
    <s v="SJ-20500"/>
    <n v="253"/>
    <n v="5"/>
    <n v="1318.7759999999998"/>
    <n v="2"/>
    <n v="2"/>
    <n v="2"/>
    <n v="2"/>
    <x v="8"/>
  </r>
  <r>
    <s v="CV-12295"/>
    <n v="254"/>
    <n v="5"/>
    <n v="2830.6279999999997"/>
    <n v="2"/>
    <n v="2"/>
    <n v="4"/>
    <n v="3"/>
    <x v="9"/>
  </r>
  <r>
    <s v="BE-11455"/>
    <n v="254"/>
    <n v="6"/>
    <n v="1727.652"/>
    <n v="2"/>
    <n v="2"/>
    <n v="2"/>
    <n v="2"/>
    <x v="8"/>
  </r>
  <r>
    <s v="AA-10480"/>
    <n v="259"/>
    <n v="4"/>
    <n v="1790.5120000000004"/>
    <n v="2"/>
    <n v="2"/>
    <n v="3"/>
    <n v="3"/>
    <x v="9"/>
  </r>
  <r>
    <s v="MG-18205"/>
    <n v="264"/>
    <n v="1"/>
    <n v="16.739000000000001"/>
    <n v="2"/>
    <n v="1"/>
    <n v="1"/>
    <n v="1"/>
    <x v="10"/>
  </r>
  <r>
    <s v="DB-13360"/>
    <n v="264"/>
    <n v="5"/>
    <n v="1081.4660000000001"/>
    <n v="2"/>
    <n v="2"/>
    <n v="2"/>
    <n v="2"/>
    <x v="8"/>
  </r>
  <r>
    <s v="BS-11800"/>
    <n v="265"/>
    <n v="2"/>
    <n v="949.43"/>
    <n v="2"/>
    <n v="1"/>
    <n v="1"/>
    <n v="1"/>
    <x v="10"/>
  </r>
  <r>
    <s v="MS-17365"/>
    <n v="273"/>
    <n v="10"/>
    <n v="7443.6900000000014"/>
    <n v="2"/>
    <n v="4"/>
    <n v="5"/>
    <n v="5"/>
    <x v="11"/>
  </r>
  <r>
    <s v="DH-13075"/>
    <n v="277"/>
    <n v="6"/>
    <n v="4932.8720000000003"/>
    <n v="2"/>
    <n v="2"/>
    <n v="4"/>
    <n v="3"/>
    <x v="9"/>
  </r>
  <r>
    <s v="AG-10270"/>
    <n v="278"/>
    <n v="5"/>
    <n v="2582.8979999999997"/>
    <n v="2"/>
    <n v="2"/>
    <n v="3"/>
    <n v="3"/>
    <x v="9"/>
  </r>
  <r>
    <s v="BD-11560"/>
    <n v="278"/>
    <n v="2"/>
    <n v="320.53999999999996"/>
    <n v="2"/>
    <n v="1"/>
    <n v="1"/>
    <n v="1"/>
    <x v="10"/>
  </r>
  <r>
    <s v="AC-10660"/>
    <n v="282"/>
    <n v="5"/>
    <n v="657.31599999999992"/>
    <n v="2"/>
    <n v="2"/>
    <n v="1"/>
    <n v="2"/>
    <x v="8"/>
  </r>
  <r>
    <s v="MZ-17515"/>
    <n v="282"/>
    <n v="6"/>
    <n v="2564.9059999999999"/>
    <n v="2"/>
    <n v="2"/>
    <n v="3"/>
    <n v="3"/>
    <x v="9"/>
  </r>
  <r>
    <s v="CL-12565"/>
    <n v="284"/>
    <n v="12"/>
    <n v="10880.545999999997"/>
    <n v="2"/>
    <n v="4"/>
    <n v="4"/>
    <n v="4"/>
    <x v="9"/>
  </r>
  <r>
    <s v="TB-21595"/>
    <n v="285"/>
    <n v="5"/>
    <n v="1387.5590000000002"/>
    <n v="2"/>
    <n v="2"/>
    <n v="2"/>
    <n v="2"/>
    <x v="8"/>
  </r>
  <r>
    <s v="VG-21805"/>
    <n v="286"/>
    <n v="5"/>
    <n v="427.37200000000001"/>
    <n v="2"/>
    <n v="2"/>
    <n v="1"/>
    <n v="2"/>
    <x v="8"/>
  </r>
  <r>
    <s v="EN-13780"/>
    <n v="287"/>
    <n v="4"/>
    <n v="2199.3659999999995"/>
    <n v="2"/>
    <n v="2"/>
    <n v="3"/>
    <n v="3"/>
    <x v="9"/>
  </r>
  <r>
    <s v="JK-15325"/>
    <n v="287"/>
    <n v="3"/>
    <n v="383.81200000000001"/>
    <n v="2"/>
    <n v="1"/>
    <n v="1"/>
    <n v="1"/>
    <x v="10"/>
  </r>
  <r>
    <s v="KD-16615"/>
    <n v="289"/>
    <n v="5"/>
    <n v="2243.5099999999998"/>
    <n v="2"/>
    <n v="2"/>
    <n v="3"/>
    <n v="3"/>
    <x v="9"/>
  </r>
  <r>
    <s v="KS-16300"/>
    <n v="295"/>
    <n v="3"/>
    <n v="88.472000000000008"/>
    <n v="1"/>
    <n v="1"/>
    <n v="1"/>
    <n v="1"/>
    <x v="10"/>
  </r>
  <r>
    <s v="KB-16315"/>
    <n v="296"/>
    <n v="9"/>
    <n v="1569.4640000000002"/>
    <n v="1"/>
    <n v="3"/>
    <n v="2"/>
    <n v="3"/>
    <x v="9"/>
  </r>
  <r>
    <s v="RM-19750"/>
    <n v="299"/>
    <n v="1"/>
    <n v="98.35"/>
    <n v="1"/>
    <n v="1"/>
    <n v="1"/>
    <n v="1"/>
    <x v="10"/>
  </r>
  <r>
    <s v="JD-16060"/>
    <n v="300"/>
    <n v="3"/>
    <n v="695.44200000000001"/>
    <n v="1"/>
    <n v="1"/>
    <n v="1"/>
    <n v="1"/>
    <x v="10"/>
  </r>
  <r>
    <s v="RE-19450"/>
    <n v="302"/>
    <n v="5"/>
    <n v="876.69600000000003"/>
    <n v="1"/>
    <n v="2"/>
    <n v="1"/>
    <n v="2"/>
    <x v="10"/>
  </r>
  <r>
    <s v="EJ-13720"/>
    <n v="302"/>
    <n v="4"/>
    <n v="2162.1740000000004"/>
    <n v="1"/>
    <n v="2"/>
    <n v="3"/>
    <n v="3"/>
    <x v="9"/>
  </r>
  <r>
    <s v="BT-11395"/>
    <n v="302"/>
    <n v="6"/>
    <n v="2186.6130000000003"/>
    <n v="1"/>
    <n v="2"/>
    <n v="3"/>
    <n v="3"/>
    <x v="9"/>
  </r>
  <r>
    <s v="BM-11140"/>
    <n v="307"/>
    <n v="4"/>
    <n v="11789.63"/>
    <n v="1"/>
    <n v="2"/>
    <n v="4"/>
    <n v="3"/>
    <x v="9"/>
  </r>
  <r>
    <s v="SV-20785"/>
    <n v="320"/>
    <n v="9"/>
    <n v="4105.3049999999994"/>
    <n v="1"/>
    <n v="3"/>
    <n v="4"/>
    <n v="4"/>
    <x v="9"/>
  </r>
  <r>
    <s v="BD-11770"/>
    <n v="327"/>
    <n v="6"/>
    <n v="658.46600000000001"/>
    <n v="1"/>
    <n v="2"/>
    <n v="1"/>
    <n v="2"/>
    <x v="10"/>
  </r>
  <r>
    <s v="SP-20545"/>
    <n v="327"/>
    <n v="6"/>
    <n v="1306.086"/>
    <n v="1"/>
    <n v="2"/>
    <n v="2"/>
    <n v="2"/>
    <x v="10"/>
  </r>
  <r>
    <s v="BV-11245"/>
    <n v="334"/>
    <n v="5"/>
    <n v="1523.2730000000001"/>
    <n v="1"/>
    <n v="2"/>
    <n v="2"/>
    <n v="2"/>
    <x v="10"/>
  </r>
  <r>
    <s v="BT-11305"/>
    <n v="336"/>
    <n v="5"/>
    <n v="2567.6559999999999"/>
    <n v="1"/>
    <n v="2"/>
    <n v="3"/>
    <n v="3"/>
    <x v="9"/>
  </r>
  <r>
    <s v="TG-21310"/>
    <n v="337"/>
    <n v="5"/>
    <n v="3058.3720000000003"/>
    <n v="1"/>
    <n v="2"/>
    <n v="4"/>
    <n v="3"/>
    <x v="9"/>
  </r>
  <r>
    <s v="CG-12520"/>
    <n v="338"/>
    <n v="3"/>
    <n v="1148.7800000000002"/>
    <n v="1"/>
    <n v="1"/>
    <n v="2"/>
    <n v="2"/>
    <x v="10"/>
  </r>
  <r>
    <s v="TH-21100"/>
    <n v="344"/>
    <n v="5"/>
    <n v="2422.8240000000001"/>
    <n v="1"/>
    <n v="2"/>
    <n v="3"/>
    <n v="3"/>
    <x v="9"/>
  </r>
  <r>
    <s v="RM-19375"/>
    <n v="345"/>
    <n v="6"/>
    <n v="1453.4740000000002"/>
    <n v="1"/>
    <n v="2"/>
    <n v="2"/>
    <n v="2"/>
    <x v="10"/>
  </r>
  <r>
    <s v="SC-20095"/>
    <n v="349"/>
    <n v="9"/>
    <n v="14142.334000000001"/>
    <n v="1"/>
    <n v="3"/>
    <n v="4"/>
    <n v="4"/>
    <x v="9"/>
  </r>
  <r>
    <s v="TB-21250"/>
    <n v="349"/>
    <n v="7"/>
    <n v="1602.3760000000002"/>
    <n v="1"/>
    <n v="3"/>
    <n v="2"/>
    <n v="3"/>
    <x v="9"/>
  </r>
  <r>
    <s v="TP-21565"/>
    <n v="350"/>
    <n v="4"/>
    <n v="1936.6399999999996"/>
    <n v="1"/>
    <n v="2"/>
    <n v="3"/>
    <n v="3"/>
    <x v="9"/>
  </r>
  <r>
    <s v="DA-13450"/>
    <n v="352"/>
    <n v="4"/>
    <n v="156.76"/>
    <n v="1"/>
    <n v="2"/>
    <n v="1"/>
    <n v="2"/>
    <x v="10"/>
  </r>
  <r>
    <s v="TS-21085"/>
    <n v="357"/>
    <n v="2"/>
    <n v="4.8330000000000002"/>
    <n v="1"/>
    <n v="1"/>
    <n v="1"/>
    <n v="1"/>
    <x v="10"/>
  </r>
  <r>
    <s v="DP-13390"/>
    <n v="358"/>
    <n v="9"/>
    <n v="5480.7239999999993"/>
    <n v="1"/>
    <n v="3"/>
    <n v="4"/>
    <n v="4"/>
    <x v="9"/>
  </r>
  <r>
    <s v="FW-14395"/>
    <n v="362"/>
    <n v="3"/>
    <n v="79.75"/>
    <n v="1"/>
    <n v="1"/>
    <n v="1"/>
    <n v="1"/>
    <x v="10"/>
  </r>
  <r>
    <s v="CJ-11875"/>
    <n v="365"/>
    <n v="1"/>
    <n v="16.52"/>
    <n v="1"/>
    <n v="1"/>
    <n v="1"/>
    <n v="1"/>
    <x v="10"/>
  </r>
  <r>
    <s v="RC-19825"/>
    <n v="369"/>
    <n v="6"/>
    <n v="966.40899999999988"/>
    <e v="#N/A"/>
    <n v="2"/>
    <n v="2"/>
    <n v="2"/>
    <x v="4"/>
  </r>
  <r>
    <s v="MC-18130"/>
    <n v="369"/>
    <n v="5"/>
    <n v="1581.998"/>
    <e v="#N/A"/>
    <n v="2"/>
    <n v="2"/>
    <n v="2"/>
    <x v="4"/>
  </r>
  <r>
    <s v="MH-17440"/>
    <n v="376"/>
    <n v="4"/>
    <n v="400.01600000000002"/>
    <e v="#N/A"/>
    <n v="2"/>
    <n v="1"/>
    <n v="2"/>
    <x v="4"/>
  </r>
  <r>
    <s v="LH-17155"/>
    <n v="385"/>
    <n v="9"/>
    <n v="1739.6890000000001"/>
    <e v="#N/A"/>
    <n v="3"/>
    <n v="3"/>
    <n v="3"/>
    <x v="4"/>
  </r>
  <r>
    <s v="CM-12235"/>
    <n v="385"/>
    <n v="5"/>
    <n v="2305.712"/>
    <e v="#N/A"/>
    <n v="2"/>
    <n v="3"/>
    <n v="3"/>
    <x v="4"/>
  </r>
  <r>
    <s v="SP-20650"/>
    <n v="386"/>
    <n v="9"/>
    <n v="1872.4360000000001"/>
    <e v="#N/A"/>
    <n v="3"/>
    <n v="3"/>
    <n v="3"/>
    <x v="4"/>
  </r>
  <r>
    <s v="PM-18940"/>
    <n v="386"/>
    <n v="3"/>
    <n v="1405.402"/>
    <e v="#N/A"/>
    <n v="1"/>
    <n v="2"/>
    <n v="2"/>
    <x v="4"/>
  </r>
  <r>
    <s v="GH-14485"/>
    <n v="387"/>
    <n v="2"/>
    <n v="1361.2440000000001"/>
    <e v="#N/A"/>
    <n v="1"/>
    <n v="2"/>
    <n v="2"/>
    <x v="4"/>
  </r>
  <r>
    <s v="IM-15070"/>
    <n v="390"/>
    <n v="7"/>
    <n v="4930.4740000000002"/>
    <e v="#N/A"/>
    <n v="3"/>
    <n v="4"/>
    <n v="4"/>
    <x v="4"/>
  </r>
  <r>
    <s v="RF-19345"/>
    <n v="390"/>
    <n v="8"/>
    <n v="3309.15"/>
    <e v="#N/A"/>
    <n v="3"/>
    <n v="4"/>
    <n v="4"/>
    <x v="4"/>
  </r>
  <r>
    <s v="LM-17065"/>
    <n v="391"/>
    <n v="5"/>
    <n v="1346.7740000000001"/>
    <e v="#N/A"/>
    <n v="2"/>
    <n v="2"/>
    <n v="2"/>
    <x v="4"/>
  </r>
  <r>
    <s v="KT-16465"/>
    <n v="391"/>
    <n v="7"/>
    <n v="3057.1000000000004"/>
    <e v="#N/A"/>
    <n v="3"/>
    <n v="5"/>
    <n v="4"/>
    <x v="4"/>
  </r>
  <r>
    <s v="JD-15895"/>
    <n v="394"/>
    <n v="11"/>
    <n v="7610.8639999999987"/>
    <e v="#N/A"/>
    <n v="4"/>
    <n v="5"/>
    <n v="5"/>
    <x v="4"/>
  </r>
  <r>
    <s v="MC-17425"/>
    <n v="399"/>
    <n v="5"/>
    <n v="4432.1379999999999"/>
    <e v="#N/A"/>
    <n v="2"/>
    <n v="5"/>
    <n v="4"/>
    <x v="4"/>
  </r>
  <r>
    <s v="TC-20980"/>
    <n v="399"/>
    <n v="5"/>
    <n v="19052.217999999997"/>
    <e v="#N/A"/>
    <n v="2"/>
    <n v="4"/>
    <n v="3"/>
    <x v="4"/>
  </r>
  <r>
    <s v="CD-12790"/>
    <n v="399"/>
    <n v="5"/>
    <n v="1860.732"/>
    <e v="#N/A"/>
    <n v="2"/>
    <n v="3"/>
    <n v="3"/>
    <x v="4"/>
  </r>
  <r>
    <s v="CA-12055"/>
    <n v="401"/>
    <n v="5"/>
    <n v="1679.7239999999999"/>
    <e v="#N/A"/>
    <n v="2"/>
    <n v="2"/>
    <n v="2"/>
    <x v="4"/>
  </r>
  <r>
    <s v="JH-16180"/>
    <n v="404"/>
    <n v="4"/>
    <n v="2256.3939999999998"/>
    <e v="#N/A"/>
    <n v="2"/>
    <n v="3"/>
    <n v="3"/>
    <x v="4"/>
  </r>
  <r>
    <s v="EH-13990"/>
    <n v="405"/>
    <n v="6"/>
    <n v="825.95"/>
    <e v="#N/A"/>
    <n v="2"/>
    <n v="1"/>
    <n v="2"/>
    <x v="4"/>
  </r>
  <r>
    <s v="NP-18685"/>
    <n v="406"/>
    <n v="6"/>
    <n v="1228.6980000000001"/>
    <e v="#N/A"/>
    <n v="2"/>
    <n v="2"/>
    <n v="2"/>
    <x v="4"/>
  </r>
  <r>
    <s v="TT-21265"/>
    <n v="406"/>
    <n v="3"/>
    <n v="439.5"/>
    <e v="#N/A"/>
    <n v="1"/>
    <n v="1"/>
    <n v="1"/>
    <x v="4"/>
  </r>
  <r>
    <s v="KC-16255"/>
    <n v="407"/>
    <n v="6"/>
    <n v="2120.9540000000002"/>
    <e v="#N/A"/>
    <n v="2"/>
    <n v="3"/>
    <n v="3"/>
    <x v="4"/>
  </r>
  <r>
    <s v="IM-15055"/>
    <n v="409"/>
    <n v="3"/>
    <n v="2872.63"/>
    <e v="#N/A"/>
    <n v="1"/>
    <n v="5"/>
    <n v="3"/>
    <x v="4"/>
  </r>
  <r>
    <s v="AH-10690"/>
    <n v="410"/>
    <n v="12"/>
    <n v="7888.2940000000026"/>
    <e v="#N/A"/>
    <n v="4"/>
    <n v="4"/>
    <n v="4"/>
    <x v="4"/>
  </r>
  <r>
    <s v="ON-18715"/>
    <n v="410"/>
    <n v="9"/>
    <n v="1567.52"/>
    <e v="#N/A"/>
    <n v="3"/>
    <n v="2"/>
    <n v="3"/>
    <x v="4"/>
  </r>
  <r>
    <s v="MS-17710"/>
    <n v="413"/>
    <n v="6"/>
    <n v="1613.402"/>
    <e v="#N/A"/>
    <n v="2"/>
    <n v="2"/>
    <n v="2"/>
    <x v="4"/>
  </r>
  <r>
    <s v="LD-17005"/>
    <n v="414"/>
    <n v="4"/>
    <n v="1961.934"/>
    <e v="#N/A"/>
    <n v="2"/>
    <n v="3"/>
    <n v="3"/>
    <x v="4"/>
  </r>
  <r>
    <s v="AF-10885"/>
    <n v="415"/>
    <n v="4"/>
    <n v="861.56499999999994"/>
    <e v="#N/A"/>
    <n v="2"/>
    <n v="1"/>
    <n v="2"/>
    <x v="4"/>
  </r>
  <r>
    <s v="AB-10015"/>
    <n v="415"/>
    <n v="3"/>
    <n v="886.15599999999995"/>
    <e v="#N/A"/>
    <n v="1"/>
    <n v="1"/>
    <n v="1"/>
    <x v="4"/>
  </r>
  <r>
    <s v="MF-17665"/>
    <n v="421"/>
    <n v="5"/>
    <n v="937.03899999999999"/>
    <e v="#N/A"/>
    <n v="2"/>
    <n v="1"/>
    <n v="2"/>
    <x v="4"/>
  </r>
  <r>
    <s v="ER-13855"/>
    <n v="421"/>
    <n v="3"/>
    <n v="1245.788"/>
    <e v="#N/A"/>
    <n v="1"/>
    <n v="2"/>
    <n v="2"/>
    <x v="4"/>
  </r>
  <r>
    <s v="SM-20005"/>
    <n v="421"/>
    <n v="4"/>
    <n v="244.494"/>
    <e v="#N/A"/>
    <n v="2"/>
    <n v="1"/>
    <n v="2"/>
    <x v="4"/>
  </r>
  <r>
    <s v="CS-12490"/>
    <n v="424"/>
    <n v="4"/>
    <n v="1077.2285000000002"/>
    <e v="#N/A"/>
    <n v="2"/>
    <n v="2"/>
    <n v="2"/>
    <x v="4"/>
  </r>
  <r>
    <s v="SS-20590"/>
    <n v="432"/>
    <n v="6"/>
    <n v="418.49"/>
    <e v="#N/A"/>
    <n v="2"/>
    <n v="1"/>
    <n v="2"/>
    <x v="4"/>
  </r>
  <r>
    <s v="MS-17530"/>
    <n v="434"/>
    <n v="4"/>
    <n v="475.65599999999995"/>
    <e v="#N/A"/>
    <n v="2"/>
    <n v="1"/>
    <n v="2"/>
    <x v="4"/>
  </r>
  <r>
    <s v="CM-12445"/>
    <n v="436"/>
    <n v="3"/>
    <n v="287.99"/>
    <e v="#N/A"/>
    <n v="1"/>
    <n v="1"/>
    <n v="1"/>
    <x v="4"/>
  </r>
  <r>
    <s v="LC-16960"/>
    <n v="436"/>
    <n v="4"/>
    <n v="3246.6260000000002"/>
    <e v="#N/A"/>
    <n v="2"/>
    <n v="4"/>
    <n v="3"/>
    <x v="4"/>
  </r>
  <r>
    <s v="MS-17830"/>
    <n v="452"/>
    <n v="4"/>
    <n v="370.34800000000001"/>
    <e v="#N/A"/>
    <n v="2"/>
    <n v="1"/>
    <n v="2"/>
    <x v="4"/>
  </r>
  <r>
    <s v="CC-12100"/>
    <n v="457"/>
    <n v="6"/>
    <n v="1770.9450000000002"/>
    <e v="#N/A"/>
    <n v="2"/>
    <n v="3"/>
    <n v="3"/>
    <x v="4"/>
  </r>
  <r>
    <s v="JW-16075"/>
    <n v="461"/>
    <n v="4"/>
    <n v="1428.7310000000002"/>
    <e v="#N/A"/>
    <n v="2"/>
    <n v="2"/>
    <n v="2"/>
    <x v="4"/>
  </r>
  <r>
    <s v="JS-15940"/>
    <n v="463"/>
    <n v="5"/>
    <n v="469.16899999999998"/>
    <e v="#N/A"/>
    <n v="2"/>
    <n v="1"/>
    <n v="2"/>
    <x v="4"/>
  </r>
  <r>
    <s v="PW-19240"/>
    <n v="464"/>
    <n v="7"/>
    <n v="3922.415"/>
    <e v="#N/A"/>
    <n v="3"/>
    <n v="5"/>
    <n v="4"/>
    <x v="4"/>
  </r>
  <r>
    <s v="RH-19510"/>
    <n v="467"/>
    <n v="6"/>
    <n v="6979.1799999999994"/>
    <e v="#N/A"/>
    <n v="2"/>
    <n v="4"/>
    <n v="3"/>
    <x v="4"/>
  </r>
  <r>
    <s v="CR-12625"/>
    <n v="470"/>
    <n v="3"/>
    <n v="475.9"/>
    <e v="#N/A"/>
    <n v="1"/>
    <n v="1"/>
    <n v="1"/>
    <x v="4"/>
  </r>
  <r>
    <s v="DM-13525"/>
    <n v="481"/>
    <n v="3"/>
    <n v="1376.7919999999999"/>
    <e v="#N/A"/>
    <n v="1"/>
    <n v="2"/>
    <n v="2"/>
    <x v="4"/>
  </r>
  <r>
    <s v="PK-18910"/>
    <n v="483"/>
    <n v="2"/>
    <n v="1441.152"/>
    <e v="#N/A"/>
    <n v="1"/>
    <n v="2"/>
    <n v="2"/>
    <x v="4"/>
  </r>
  <r>
    <s v="JJ-15445"/>
    <n v="483"/>
    <n v="5"/>
    <n v="709.17800000000011"/>
    <e v="#N/A"/>
    <n v="2"/>
    <n v="1"/>
    <n v="2"/>
    <x v="4"/>
  </r>
  <r>
    <s v="KD-16270"/>
    <n v="484"/>
    <n v="5"/>
    <n v="8282.3580000000002"/>
    <e v="#N/A"/>
    <n v="2"/>
    <n v="4"/>
    <n v="3"/>
    <x v="4"/>
  </r>
  <r>
    <s v="CS-12130"/>
    <n v="489"/>
    <n v="4"/>
    <n v="884.64"/>
    <e v="#N/A"/>
    <n v="2"/>
    <n v="1"/>
    <n v="2"/>
    <x v="4"/>
  </r>
  <r>
    <s v="SS-20515"/>
    <n v="491"/>
    <n v="3"/>
    <n v="613.40000000000009"/>
    <e v="#N/A"/>
    <n v="1"/>
    <n v="1"/>
    <n v="1"/>
    <x v="4"/>
  </r>
  <r>
    <s v="RP-19270"/>
    <n v="496"/>
    <n v="4"/>
    <n v="954.64520000000005"/>
    <e v="#N/A"/>
    <n v="2"/>
    <n v="1"/>
    <n v="2"/>
    <x v="4"/>
  </r>
  <r>
    <s v="AO-10810"/>
    <n v="501"/>
    <n v="1"/>
    <n v="161.28"/>
    <e v="#N/A"/>
    <n v="1"/>
    <n v="1"/>
    <n v="1"/>
    <x v="4"/>
  </r>
  <r>
    <s v="TS-21160"/>
    <n v="504"/>
    <n v="6"/>
    <n v="2163.6239999999998"/>
    <e v="#N/A"/>
    <n v="2"/>
    <n v="3"/>
    <n v="3"/>
    <x v="4"/>
  </r>
  <r>
    <s v="RH-19555"/>
    <n v="519"/>
    <n v="2"/>
    <n v="740.38199999999995"/>
    <e v="#N/A"/>
    <n v="1"/>
    <n v="1"/>
    <n v="1"/>
    <x v="4"/>
  </r>
  <r>
    <s v="NF-18475"/>
    <n v="525"/>
    <n v="4"/>
    <n v="377.16199999999998"/>
    <e v="#N/A"/>
    <n v="2"/>
    <n v="1"/>
    <n v="2"/>
    <x v="4"/>
  </r>
  <r>
    <s v="SW-20755"/>
    <n v="534"/>
    <n v="2"/>
    <n v="758.69600000000003"/>
    <e v="#N/A"/>
    <n v="1"/>
    <n v="1"/>
    <n v="1"/>
    <x v="4"/>
  </r>
  <r>
    <s v="RH-19600"/>
    <n v="534"/>
    <n v="3"/>
    <n v="2085.7399999999998"/>
    <e v="#N/A"/>
    <n v="1"/>
    <n v="3"/>
    <n v="2"/>
    <x v="4"/>
  </r>
  <r>
    <s v="JS-15880"/>
    <n v="534"/>
    <n v="5"/>
    <n v="3868.02"/>
    <e v="#N/A"/>
    <n v="2"/>
    <n v="4"/>
    <n v="3"/>
    <x v="4"/>
  </r>
  <r>
    <s v="AR-10570"/>
    <n v="534"/>
    <n v="1"/>
    <n v="88.15"/>
    <e v="#N/A"/>
    <n v="1"/>
    <n v="1"/>
    <n v="1"/>
    <x v="4"/>
  </r>
  <r>
    <s v="Co-12640"/>
    <n v="549"/>
    <n v="5"/>
    <n v="1300.0759999999998"/>
    <e v="#N/A"/>
    <n v="2"/>
    <n v="2"/>
    <n v="2"/>
    <x v="4"/>
  </r>
  <r>
    <s v="LD-16855"/>
    <n v="552"/>
    <n v="1"/>
    <n v="5.3040000000000003"/>
    <e v="#N/A"/>
    <n v="1"/>
    <n v="1"/>
    <n v="1"/>
    <x v="4"/>
  </r>
  <r>
    <s v="MG-17695"/>
    <n v="555"/>
    <n v="3"/>
    <n v="1342.2819999999999"/>
    <e v="#N/A"/>
    <n v="1"/>
    <n v="2"/>
    <n v="2"/>
    <x v="4"/>
  </r>
  <r>
    <s v="BS-11365"/>
    <n v="558"/>
    <n v="5"/>
    <n v="10501.652999999998"/>
    <e v="#N/A"/>
    <n v="2"/>
    <n v="4"/>
    <n v="3"/>
    <x v="4"/>
  </r>
  <r>
    <s v="BT-11440"/>
    <n v="560"/>
    <n v="4"/>
    <n v="603.87599999999998"/>
    <e v="#N/A"/>
    <n v="2"/>
    <n v="1"/>
    <n v="2"/>
    <x v="4"/>
  </r>
  <r>
    <s v="VD-21670"/>
    <n v="581"/>
    <n v="6"/>
    <n v="6442.2539999999999"/>
    <e v="#N/A"/>
    <n v="2"/>
    <n v="4"/>
    <n v="3"/>
    <x v="4"/>
  </r>
  <r>
    <s v="BS-11665"/>
    <n v="582"/>
    <n v="3"/>
    <n v="3288.1100000000006"/>
    <e v="#N/A"/>
    <n v="1"/>
    <n v="4"/>
    <n v="3"/>
    <x v="4"/>
  </r>
  <r>
    <s v="TB-21280"/>
    <n v="583"/>
    <n v="6"/>
    <n v="2198.4500000000003"/>
    <e v="#N/A"/>
    <n v="2"/>
    <n v="3"/>
    <n v="3"/>
    <x v="4"/>
  </r>
  <r>
    <s v="JR-15670"/>
    <n v="593"/>
    <n v="2"/>
    <n v="1156.6579999999999"/>
    <e v="#N/A"/>
    <n v="1"/>
    <n v="2"/>
    <n v="2"/>
    <x v="4"/>
  </r>
  <r>
    <s v="SM-20905"/>
    <n v="606"/>
    <n v="1"/>
    <n v="1043.0410000000002"/>
    <e v="#N/A"/>
    <n v="1"/>
    <n v="2"/>
    <n v="2"/>
    <x v="4"/>
  </r>
  <r>
    <s v="JL-15850"/>
    <n v="614"/>
    <n v="6"/>
    <n v="2725.2559999999999"/>
    <e v="#N/A"/>
    <m/>
    <n v="3"/>
    <n v="3"/>
    <x v="4"/>
  </r>
  <r>
    <s v="DJ-13420"/>
    <n v="637"/>
    <n v="4"/>
    <n v="2012.5200000000002"/>
    <e v="#N/A"/>
    <m/>
    <n v="3"/>
    <n v="3"/>
    <x v="4"/>
  </r>
  <r>
    <s v="RB-19645"/>
    <n v="648"/>
    <n v="5"/>
    <n v="221.084"/>
    <e v="#N/A"/>
    <m/>
    <n v="1"/>
    <n v="1"/>
    <x v="4"/>
  </r>
  <r>
    <s v="BT-11485"/>
    <n v="659"/>
    <n v="2"/>
    <n v="415.19599999999997"/>
    <e v="#N/A"/>
    <m/>
    <n v="1"/>
    <n v="1"/>
    <x v="4"/>
  </r>
  <r>
    <s v="PB-19210"/>
    <n v="688"/>
    <n v="2"/>
    <n v="132.738"/>
    <e v="#N/A"/>
    <m/>
    <n v="1"/>
    <n v="1"/>
    <x v="4"/>
  </r>
  <r>
    <s v="CH-12070"/>
    <n v="691"/>
    <n v="3"/>
    <n v="1537.2360000000003"/>
    <e v="#N/A"/>
    <m/>
    <n v="2"/>
    <n v="2"/>
    <x v="4"/>
  </r>
  <r>
    <s v="DF-13135"/>
    <n v="700"/>
    <n v="3"/>
    <n v="2390.5340000000001"/>
    <e v="#N/A"/>
    <m/>
    <n v="3"/>
    <n v="3"/>
    <x v="4"/>
  </r>
  <r>
    <s v="CM-11935"/>
    <n v="708"/>
    <n v="2"/>
    <n v="565.39200000000005"/>
    <e v="#N/A"/>
    <m/>
    <n v="1"/>
    <n v="1"/>
    <x v="4"/>
  </r>
  <r>
    <s v="DE-13255"/>
    <n v="719"/>
    <n v="5"/>
    <n v="2550.8739999999998"/>
    <e v="#N/A"/>
    <m/>
    <n v="3"/>
    <n v="3"/>
    <x v="4"/>
  </r>
  <r>
    <s v="MP-17470"/>
    <n v="719"/>
    <n v="7"/>
    <n v="3206.1320000000005"/>
    <e v="#N/A"/>
    <m/>
    <n v="4"/>
    <n v="4"/>
    <x v="4"/>
  </r>
  <r>
    <s v="JB-15925"/>
    <n v="737"/>
    <n v="3"/>
    <n v="900.55200000000002"/>
    <e v="#N/A"/>
    <m/>
    <n v="1"/>
    <n v="1"/>
    <x v="4"/>
  </r>
  <r>
    <s v="JJ-15760"/>
    <n v="753"/>
    <n v="2"/>
    <n v="195"/>
    <e v="#N/A"/>
    <m/>
    <n v="1"/>
    <n v="1"/>
    <x v="4"/>
  </r>
  <r>
    <s v="JG-15115"/>
    <n v="758"/>
    <n v="3"/>
    <n v="2358.6759999999999"/>
    <e v="#N/A"/>
    <m/>
    <n v="3"/>
    <n v="3"/>
    <x v="4"/>
  </r>
  <r>
    <s v="GP-14740"/>
    <n v="765"/>
    <n v="2"/>
    <n v="236.53"/>
    <e v="#N/A"/>
    <m/>
    <n v="1"/>
    <n v="1"/>
    <x v="4"/>
  </r>
  <r>
    <s v="SH-20635"/>
    <n v="765"/>
    <n v="2"/>
    <n v="2096.3919999999998"/>
    <e v="#N/A"/>
    <m/>
    <n v="3"/>
    <n v="3"/>
    <x v="4"/>
  </r>
  <r>
    <s v="HD-14785"/>
    <n v="769"/>
    <n v="3"/>
    <n v="251.36"/>
    <e v="#N/A"/>
    <m/>
    <n v="1"/>
    <n v="1"/>
    <x v="4"/>
  </r>
  <r>
    <s v="KW-16570"/>
    <n v="771"/>
    <n v="4"/>
    <n v="449.096"/>
    <e v="#N/A"/>
    <m/>
    <n v="1"/>
    <n v="1"/>
    <x v="4"/>
  </r>
  <r>
    <s v="DH-13675"/>
    <n v="776"/>
    <n v="4"/>
    <n v="1043.096"/>
    <e v="#N/A"/>
    <m/>
    <n v="2"/>
    <n v="2"/>
    <x v="4"/>
  </r>
  <r>
    <s v="LS-17230"/>
    <n v="777"/>
    <n v="3"/>
    <n v="368.88"/>
    <e v="#N/A"/>
    <m/>
    <n v="1"/>
    <n v="1"/>
    <x v="4"/>
  </r>
  <r>
    <s v="SC-20020"/>
    <n v="781"/>
    <n v="5"/>
    <n v="3362.9636"/>
    <e v="#N/A"/>
    <m/>
    <n v="4"/>
    <n v="4"/>
    <x v="4"/>
  </r>
  <r>
    <s v="CC-12685"/>
    <n v="799"/>
    <n v="4"/>
    <n v="2854.1150000000007"/>
    <e v="#N/A"/>
    <m/>
    <n v="4"/>
    <n v="4"/>
    <x v="4"/>
  </r>
  <r>
    <s v="DP-13165"/>
    <n v="812"/>
    <n v="2"/>
    <n v="1058.616"/>
    <e v="#N/A"/>
    <m/>
    <n v="2"/>
    <n v="2"/>
    <x v="4"/>
  </r>
  <r>
    <s v="PF-19120"/>
    <n v="835"/>
    <n v="4"/>
    <n v="9062.8639999999996"/>
    <e v="#N/A"/>
    <m/>
    <n v="4"/>
    <n v="4"/>
    <x v="4"/>
  </r>
  <r>
    <s v="AG-10525"/>
    <n v="845"/>
    <n v="4"/>
    <n v="1455.0379999999998"/>
    <e v="#N/A"/>
    <m/>
    <n v="2"/>
    <n v="2"/>
    <x v="4"/>
  </r>
  <r>
    <s v="PC-19000"/>
    <n v="882"/>
    <n v="2"/>
    <n v="1061.4880000000001"/>
    <e v="#N/A"/>
    <m/>
    <n v="2"/>
    <n v="2"/>
    <x v="4"/>
  </r>
  <r>
    <s v="VT-21700"/>
    <n v="1000"/>
    <n v="2"/>
    <n v="1736.596"/>
    <e v="#N/A"/>
    <m/>
    <n v="2"/>
    <n v="2"/>
    <x v="4"/>
  </r>
  <r>
    <s v="CM-12715"/>
    <n v="1035"/>
    <n v="4"/>
    <n v="3984.4524000000001"/>
    <e v="#N/A"/>
    <m/>
    <n v="4"/>
    <n v="4"/>
    <x v="4"/>
  </r>
  <r>
    <s v="RE-19405"/>
    <n v="1097"/>
    <n v="1"/>
    <n v="48.36"/>
    <e v="#N/A"/>
    <m/>
    <n v="1"/>
    <n v="1"/>
    <x v="4"/>
  </r>
  <r>
    <s v="GR-14560"/>
    <n v="1135"/>
    <n v="2"/>
    <n v="1284.3800000000001"/>
    <e v="#N/A"/>
    <m/>
    <n v="2"/>
    <n v="2"/>
    <x v="4"/>
  </r>
  <r>
    <s v="NB-18580"/>
    <n v="1165"/>
    <n v="2"/>
    <n v="273.87199999999996"/>
    <e v="#N/A"/>
    <m/>
    <n v="1"/>
    <n v="1"/>
    <x v="4"/>
  </r>
  <r>
    <n v="0"/>
    <n v="43099"/>
    <n v="1"/>
    <n v="0"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e v="#N/A"/>
    <m/>
    <n v="1"/>
    <n v="1"/>
    <x v="4"/>
  </r>
  <r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0887D-E5F9-47FD-B082-49F459309655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S2:T13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3"/>
        <item x="0"/>
        <item x="1"/>
        <item x="8"/>
        <item x="11"/>
        <item x="2"/>
        <item x="10"/>
        <item x="7"/>
        <item x="5"/>
        <item x="6"/>
        <item x="9"/>
        <item h="1" x="4"/>
        <item h="1" x="12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Count of Customer ID" fld="0" subtotal="count" showDataAs="percentOfTotal" baseField="8" baseItem="4" numFmtId="10"/>
  </dataFields>
  <formats count="1">
    <format dxfId="2">
      <pivotArea collapsedLevelsAreSubtotals="1" fieldPosition="0">
        <references count="1"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404F8C3-928B-4749-9CD4-348CCC1675B4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Product ID" tableColumnId="6"/>
      <queryTableField id="7" name="Sales" tableColumnId="7"/>
      <queryTableField id="8" name="Quantity" tableColumnId="8"/>
      <queryTableField id="9" name="Discount" tableColumnId="9"/>
      <queryTableField id="10" name="Profi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F6DACDF-B5ED-46B9-8253-521E09CDB99F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9282AF2-9191-4398-8669-28A52642B60F}" autoFormatId="16" applyNumberFormats="0" applyBorderFormats="0" applyFontFormats="0" applyPatternFormats="0" applyAlignmentFormats="0" applyWidthHeightFormats="0">
  <queryTableRefresh nextId="4">
    <queryTableFields count="3">
      <queryTableField id="1" name="Customer ID" tableColumnId="1"/>
      <queryTableField id="2" name="Customer Name" tableColumnId="2"/>
      <queryTableField id="3" name="Segm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0F64F-98C5-40BB-9424-BEEF0F9D2F87}" name="orders" displayName="orders" ref="A1:J9995" tableType="queryTable" totalsRowShown="0">
  <tableColumns count="10">
    <tableColumn id="1" xr3:uid="{15BF63D4-8F0D-4FE0-AC1D-A2CAFD19FE60}" uniqueName="1" name="Order ID" queryTableFieldId="1" dataDxfId="15"/>
    <tableColumn id="2" xr3:uid="{0156CA22-7107-47F3-9F28-032173AF05FC}" uniqueName="2" name="Order Date" queryTableFieldId="2" dataDxfId="14"/>
    <tableColumn id="3" xr3:uid="{52195C01-DA6F-4BBD-B3E4-49C9421626E5}" uniqueName="3" name="Ship Date" queryTableFieldId="3" dataDxfId="13"/>
    <tableColumn id="4" xr3:uid="{81C63AF5-89D6-4E8D-9BC4-44A99026064E}" uniqueName="4" name="Ship Mode" queryTableFieldId="4" dataDxfId="12"/>
    <tableColumn id="5" xr3:uid="{49F139C9-9DA6-46E6-8E82-436CF8EB8EAE}" uniqueName="5" name="Customer ID" queryTableFieldId="5" dataDxfId="11"/>
    <tableColumn id="6" xr3:uid="{6E34FAF5-EAF6-477B-A853-A98F1832806C}" uniqueName="6" name="Product ID" queryTableFieldId="6" dataDxfId="10"/>
    <tableColumn id="7" xr3:uid="{7C4FA554-B625-4850-AA3E-C050A0234B69}" uniqueName="7" name="Sales" queryTableFieldId="7"/>
    <tableColumn id="8" xr3:uid="{9B3F9F14-B070-41CA-A02C-223773D01237}" uniqueName="8" name="Quantity" queryTableFieldId="8"/>
    <tableColumn id="9" xr3:uid="{F5B3876A-55B8-455F-A3F7-7E2BD844C184}" uniqueName="9" name="Discount" queryTableFieldId="9"/>
    <tableColumn id="10" xr3:uid="{3AB100CB-4B3D-44D5-81B8-31EA353CD7B4}" uniqueName="10" name="Profit" queryTableField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28D2C8-D43E-46DC-A461-AC6449F50800}" name="product" displayName="product" ref="A1:D1863" tableType="queryTable" totalsRowShown="0">
  <tableColumns count="4">
    <tableColumn id="1" xr3:uid="{E07BBA39-E4F6-4B87-931E-FD5852323E5E}" uniqueName="1" name="Product ID" queryTableFieldId="1" dataDxfId="9"/>
    <tableColumn id="2" xr3:uid="{2920D9D5-98BE-4969-B83F-0E1967CBB2EB}" uniqueName="2" name="Category" queryTableFieldId="2" dataDxfId="8"/>
    <tableColumn id="3" xr3:uid="{D1B52ACE-FC62-4A91-85DE-F12FFD60347B}" uniqueName="3" name="Sub-Category" queryTableFieldId="3" dataDxfId="7"/>
    <tableColumn id="4" xr3:uid="{5CED31FE-B799-4AE7-9748-8FD0C68C5B5F}" uniqueName="4" name="Product Name" queryTableFieldId="4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10D1EE-1D40-4351-82D6-C1EB843A311A}" name="customers" displayName="customers" ref="A1:C794" tableType="queryTable" totalsRowShown="0">
  <tableColumns count="3">
    <tableColumn id="1" xr3:uid="{37C0980E-E2F2-4BCA-85C3-E1DEDBAB499D}" uniqueName="1" name="Customer ID" queryTableFieldId="1" dataDxfId="5"/>
    <tableColumn id="2" xr3:uid="{66EAFECC-6A67-46E6-81BF-B8F7B35782B3}" uniqueName="2" name="Customer Name" queryTableFieldId="2" dataDxfId="4"/>
    <tableColumn id="3" xr3:uid="{17B7049A-7A39-42A4-939E-37297D210F45}" uniqueName="3" name="Segment" queryTableFieldId="3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6D4B-5241-47D8-8E42-7A42545A2D06}">
  <dimension ref="A1:J9995"/>
  <sheetViews>
    <sheetView workbookViewId="0">
      <selection activeCell="E10" sqref="E10"/>
    </sheetView>
  </sheetViews>
  <sheetFormatPr defaultRowHeight="15" x14ac:dyDescent="0.25"/>
  <cols>
    <col min="1" max="1" width="14.85546875" bestFit="1" customWidth="1"/>
    <col min="2" max="2" width="13.140625" style="2" bestFit="1" customWidth="1"/>
    <col min="3" max="3" width="12" style="2" bestFit="1" customWidth="1"/>
    <col min="4" max="4" width="14.42578125" bestFit="1" customWidth="1"/>
    <col min="5" max="5" width="14.7109375" bestFit="1" customWidth="1"/>
    <col min="6" max="6" width="16.5703125" bestFit="1" customWidth="1"/>
    <col min="7" max="7" width="10" bestFit="1" customWidth="1"/>
    <col min="8" max="8" width="11" bestFit="1" customWidth="1"/>
    <col min="9" max="9" width="11.42578125" bestFit="1" customWidth="1"/>
    <col min="10" max="10" width="10.7109375" bestFit="1" customWidth="1"/>
  </cols>
  <sheetData>
    <row r="1" spans="1:10" x14ac:dyDescent="0.2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2">
        <v>42682</v>
      </c>
      <c r="C2" s="2">
        <v>42685</v>
      </c>
      <c r="D2" s="1" t="s">
        <v>11</v>
      </c>
      <c r="E2" s="1" t="s">
        <v>12</v>
      </c>
      <c r="F2" s="1" t="s">
        <v>13</v>
      </c>
      <c r="G2">
        <v>261.95999999999998</v>
      </c>
      <c r="H2">
        <v>2</v>
      </c>
      <c r="I2">
        <v>0</v>
      </c>
      <c r="J2">
        <v>41.913600000000002</v>
      </c>
    </row>
    <row r="3" spans="1:10" x14ac:dyDescent="0.25">
      <c r="A3" s="1" t="s">
        <v>10</v>
      </c>
      <c r="B3" s="2">
        <v>42682</v>
      </c>
      <c r="C3" s="2">
        <v>42685</v>
      </c>
      <c r="D3" s="1" t="s">
        <v>11</v>
      </c>
      <c r="E3" s="1" t="s">
        <v>12</v>
      </c>
      <c r="F3" s="1" t="s">
        <v>14</v>
      </c>
      <c r="G3">
        <v>731.94</v>
      </c>
      <c r="H3">
        <v>3</v>
      </c>
      <c r="I3">
        <v>0</v>
      </c>
      <c r="J3">
        <v>219.58199999999999</v>
      </c>
    </row>
    <row r="4" spans="1:10" x14ac:dyDescent="0.25">
      <c r="A4" s="1" t="s">
        <v>15</v>
      </c>
      <c r="B4" s="2">
        <v>42533</v>
      </c>
      <c r="C4" s="2">
        <v>42537</v>
      </c>
      <c r="D4" s="1" t="s">
        <v>11</v>
      </c>
      <c r="E4" s="1" t="s">
        <v>16</v>
      </c>
      <c r="F4" s="1" t="s">
        <v>17</v>
      </c>
      <c r="G4">
        <v>14.62</v>
      </c>
      <c r="H4">
        <v>2</v>
      </c>
      <c r="I4">
        <v>0</v>
      </c>
      <c r="J4">
        <v>6.8714000000000004</v>
      </c>
    </row>
    <row r="5" spans="1:10" x14ac:dyDescent="0.25">
      <c r="A5" s="1" t="s">
        <v>18</v>
      </c>
      <c r="B5" s="2">
        <v>42288</v>
      </c>
      <c r="C5" s="2">
        <v>42295</v>
      </c>
      <c r="D5" s="1" t="s">
        <v>19</v>
      </c>
      <c r="E5" s="1" t="s">
        <v>20</v>
      </c>
      <c r="F5" s="1" t="s">
        <v>21</v>
      </c>
      <c r="G5">
        <v>957.57749999999999</v>
      </c>
      <c r="H5">
        <v>5</v>
      </c>
      <c r="I5">
        <v>0.45</v>
      </c>
      <c r="J5">
        <v>-383.03100000000001</v>
      </c>
    </row>
    <row r="6" spans="1:10" x14ac:dyDescent="0.25">
      <c r="A6" s="1" t="s">
        <v>18</v>
      </c>
      <c r="B6" s="2">
        <v>42288</v>
      </c>
      <c r="C6" s="2">
        <v>42295</v>
      </c>
      <c r="D6" s="1" t="s">
        <v>19</v>
      </c>
      <c r="E6" s="1" t="s">
        <v>20</v>
      </c>
      <c r="F6" s="1" t="s">
        <v>22</v>
      </c>
      <c r="G6">
        <v>22.367999999999999</v>
      </c>
      <c r="H6">
        <v>2</v>
      </c>
      <c r="I6">
        <v>0.2</v>
      </c>
      <c r="J6">
        <v>2.5164</v>
      </c>
    </row>
    <row r="7" spans="1:10" x14ac:dyDescent="0.25">
      <c r="A7" s="1" t="s">
        <v>23</v>
      </c>
      <c r="B7" s="2">
        <v>41799</v>
      </c>
      <c r="C7" s="2">
        <v>41804</v>
      </c>
      <c r="D7" s="1" t="s">
        <v>19</v>
      </c>
      <c r="E7" s="1" t="s">
        <v>24</v>
      </c>
      <c r="F7" s="1" t="s">
        <v>25</v>
      </c>
      <c r="G7">
        <v>48.86</v>
      </c>
      <c r="H7">
        <v>7</v>
      </c>
      <c r="I7">
        <v>0</v>
      </c>
      <c r="J7">
        <v>14.1694</v>
      </c>
    </row>
    <row r="8" spans="1:10" x14ac:dyDescent="0.25">
      <c r="A8" s="1" t="s">
        <v>23</v>
      </c>
      <c r="B8" s="2">
        <v>41799</v>
      </c>
      <c r="C8" s="2">
        <v>41804</v>
      </c>
      <c r="D8" s="1" t="s">
        <v>19</v>
      </c>
      <c r="E8" s="1" t="s">
        <v>24</v>
      </c>
      <c r="F8" s="1" t="s">
        <v>26</v>
      </c>
      <c r="G8">
        <v>7.28</v>
      </c>
      <c r="H8">
        <v>4</v>
      </c>
      <c r="I8">
        <v>0</v>
      </c>
      <c r="J8">
        <v>1.9656</v>
      </c>
    </row>
    <row r="9" spans="1:10" x14ac:dyDescent="0.25">
      <c r="A9" s="1" t="s">
        <v>23</v>
      </c>
      <c r="B9" s="2">
        <v>41799</v>
      </c>
      <c r="C9" s="2">
        <v>41804</v>
      </c>
      <c r="D9" s="1" t="s">
        <v>19</v>
      </c>
      <c r="E9" s="1" t="s">
        <v>24</v>
      </c>
      <c r="F9" s="1" t="s">
        <v>27</v>
      </c>
      <c r="G9">
        <v>907.15200000000004</v>
      </c>
      <c r="H9">
        <v>6</v>
      </c>
      <c r="I9">
        <v>0.2</v>
      </c>
      <c r="J9">
        <v>90.715199999999996</v>
      </c>
    </row>
    <row r="10" spans="1:10" x14ac:dyDescent="0.25">
      <c r="A10" s="1" t="s">
        <v>23</v>
      </c>
      <c r="B10" s="2">
        <v>41799</v>
      </c>
      <c r="C10" s="2">
        <v>41804</v>
      </c>
      <c r="D10" s="1" t="s">
        <v>19</v>
      </c>
      <c r="E10" s="1" t="s">
        <v>24</v>
      </c>
      <c r="F10" s="1" t="s">
        <v>28</v>
      </c>
      <c r="G10">
        <v>18.504000000000001</v>
      </c>
      <c r="H10">
        <v>3</v>
      </c>
      <c r="I10">
        <v>0.2</v>
      </c>
      <c r="J10">
        <v>5.7824999999999998</v>
      </c>
    </row>
    <row r="11" spans="1:10" x14ac:dyDescent="0.25">
      <c r="A11" s="1" t="s">
        <v>23</v>
      </c>
      <c r="B11" s="2">
        <v>41799</v>
      </c>
      <c r="C11" s="2">
        <v>41804</v>
      </c>
      <c r="D11" s="1" t="s">
        <v>19</v>
      </c>
      <c r="E11" s="1" t="s">
        <v>24</v>
      </c>
      <c r="F11" s="1" t="s">
        <v>29</v>
      </c>
      <c r="G11">
        <v>114.9</v>
      </c>
      <c r="H11">
        <v>5</v>
      </c>
      <c r="I11">
        <v>0</v>
      </c>
      <c r="J11">
        <v>34.47</v>
      </c>
    </row>
    <row r="12" spans="1:10" x14ac:dyDescent="0.25">
      <c r="A12" s="1" t="s">
        <v>23</v>
      </c>
      <c r="B12" s="2">
        <v>41799</v>
      </c>
      <c r="C12" s="2">
        <v>41804</v>
      </c>
      <c r="D12" s="1" t="s">
        <v>19</v>
      </c>
      <c r="E12" s="1" t="s">
        <v>24</v>
      </c>
      <c r="F12" s="1" t="s">
        <v>30</v>
      </c>
      <c r="G12">
        <v>1706.184</v>
      </c>
      <c r="H12">
        <v>9</v>
      </c>
      <c r="I12">
        <v>0.2</v>
      </c>
      <c r="J12">
        <v>85.309200000000004</v>
      </c>
    </row>
    <row r="13" spans="1:10" x14ac:dyDescent="0.25">
      <c r="A13" s="1" t="s">
        <v>23</v>
      </c>
      <c r="B13" s="2">
        <v>41799</v>
      </c>
      <c r="C13" s="2">
        <v>41804</v>
      </c>
      <c r="D13" s="1" t="s">
        <v>19</v>
      </c>
      <c r="E13" s="1" t="s">
        <v>24</v>
      </c>
      <c r="F13" s="1" t="s">
        <v>31</v>
      </c>
      <c r="G13">
        <v>911.42399999999998</v>
      </c>
      <c r="H13">
        <v>4</v>
      </c>
      <c r="I13">
        <v>0.2</v>
      </c>
      <c r="J13">
        <v>68.356800000000007</v>
      </c>
    </row>
    <row r="14" spans="1:10" x14ac:dyDescent="0.25">
      <c r="A14" s="1" t="s">
        <v>32</v>
      </c>
      <c r="B14" s="2">
        <v>42840</v>
      </c>
      <c r="C14" s="2">
        <v>42845</v>
      </c>
      <c r="D14" s="1" t="s">
        <v>19</v>
      </c>
      <c r="E14" s="1" t="s">
        <v>33</v>
      </c>
      <c r="F14" s="1" t="s">
        <v>34</v>
      </c>
      <c r="G14">
        <v>15.552</v>
      </c>
      <c r="H14">
        <v>3</v>
      </c>
      <c r="I14">
        <v>0.2</v>
      </c>
      <c r="J14">
        <v>5.4432</v>
      </c>
    </row>
    <row r="15" spans="1:10" x14ac:dyDescent="0.25">
      <c r="A15" s="1" t="s">
        <v>35</v>
      </c>
      <c r="B15" s="2">
        <v>42709</v>
      </c>
      <c r="C15" s="2">
        <v>42714</v>
      </c>
      <c r="D15" s="1" t="s">
        <v>19</v>
      </c>
      <c r="E15" s="1" t="s">
        <v>36</v>
      </c>
      <c r="F15" s="1" t="s">
        <v>37</v>
      </c>
      <c r="G15">
        <v>407.976</v>
      </c>
      <c r="H15">
        <v>3</v>
      </c>
      <c r="I15">
        <v>0.2</v>
      </c>
      <c r="J15">
        <v>132.59219999999999</v>
      </c>
    </row>
    <row r="16" spans="1:10" x14ac:dyDescent="0.25">
      <c r="A16" s="1" t="s">
        <v>38</v>
      </c>
      <c r="B16" s="2">
        <v>42330</v>
      </c>
      <c r="C16" s="2">
        <v>42334</v>
      </c>
      <c r="D16" s="1" t="s">
        <v>19</v>
      </c>
      <c r="E16" s="1" t="s">
        <v>39</v>
      </c>
      <c r="F16" s="1" t="s">
        <v>40</v>
      </c>
      <c r="G16">
        <v>68.81</v>
      </c>
      <c r="H16">
        <v>5</v>
      </c>
      <c r="I16">
        <v>0.8</v>
      </c>
      <c r="J16">
        <v>-123.858</v>
      </c>
    </row>
    <row r="17" spans="1:10" x14ac:dyDescent="0.25">
      <c r="A17" s="1" t="s">
        <v>38</v>
      </c>
      <c r="B17" s="2">
        <v>42330</v>
      </c>
      <c r="C17" s="2">
        <v>42334</v>
      </c>
      <c r="D17" s="1" t="s">
        <v>19</v>
      </c>
      <c r="E17" s="1" t="s">
        <v>39</v>
      </c>
      <c r="F17" s="1" t="s">
        <v>41</v>
      </c>
      <c r="G17">
        <v>2.544</v>
      </c>
      <c r="H17">
        <v>3</v>
      </c>
      <c r="I17">
        <v>0.8</v>
      </c>
      <c r="J17">
        <v>-3.8159999999999998</v>
      </c>
    </row>
    <row r="18" spans="1:10" x14ac:dyDescent="0.25">
      <c r="A18" s="1" t="s">
        <v>42</v>
      </c>
      <c r="B18" s="2">
        <v>41954</v>
      </c>
      <c r="C18" s="2">
        <v>41961</v>
      </c>
      <c r="D18" s="1" t="s">
        <v>19</v>
      </c>
      <c r="E18" s="1" t="s">
        <v>43</v>
      </c>
      <c r="F18" s="1" t="s">
        <v>44</v>
      </c>
      <c r="G18">
        <v>665.88</v>
      </c>
      <c r="H18">
        <v>6</v>
      </c>
      <c r="I18">
        <v>0</v>
      </c>
      <c r="J18">
        <v>13.317600000000001</v>
      </c>
    </row>
    <row r="19" spans="1:10" x14ac:dyDescent="0.25">
      <c r="A19" s="1" t="s">
        <v>45</v>
      </c>
      <c r="B19" s="2">
        <v>41772</v>
      </c>
      <c r="C19" s="2">
        <v>41774</v>
      </c>
      <c r="D19" s="1" t="s">
        <v>11</v>
      </c>
      <c r="E19" s="1" t="s">
        <v>46</v>
      </c>
      <c r="F19" s="1" t="s">
        <v>47</v>
      </c>
      <c r="G19">
        <v>55.5</v>
      </c>
      <c r="H19">
        <v>2</v>
      </c>
      <c r="I19">
        <v>0</v>
      </c>
      <c r="J19">
        <v>9.99</v>
      </c>
    </row>
    <row r="20" spans="1:10" x14ac:dyDescent="0.25">
      <c r="A20" s="1" t="s">
        <v>48</v>
      </c>
      <c r="B20" s="2">
        <v>41878</v>
      </c>
      <c r="C20" s="2">
        <v>41883</v>
      </c>
      <c r="D20" s="1" t="s">
        <v>11</v>
      </c>
      <c r="E20" s="1" t="s">
        <v>49</v>
      </c>
      <c r="F20" s="1" t="s">
        <v>50</v>
      </c>
      <c r="G20">
        <v>8.56</v>
      </c>
      <c r="H20">
        <v>2</v>
      </c>
      <c r="I20">
        <v>0</v>
      </c>
      <c r="J20">
        <v>2.4824000000000002</v>
      </c>
    </row>
    <row r="21" spans="1:10" x14ac:dyDescent="0.25">
      <c r="A21" s="1" t="s">
        <v>48</v>
      </c>
      <c r="B21" s="2">
        <v>41878</v>
      </c>
      <c r="C21" s="2">
        <v>41883</v>
      </c>
      <c r="D21" s="1" t="s">
        <v>11</v>
      </c>
      <c r="E21" s="1" t="s">
        <v>49</v>
      </c>
      <c r="F21" s="1" t="s">
        <v>51</v>
      </c>
      <c r="G21">
        <v>213.48</v>
      </c>
      <c r="H21">
        <v>3</v>
      </c>
      <c r="I21">
        <v>0.2</v>
      </c>
      <c r="J21">
        <v>16.010999999999999</v>
      </c>
    </row>
    <row r="22" spans="1:10" x14ac:dyDescent="0.25">
      <c r="A22" s="1" t="s">
        <v>48</v>
      </c>
      <c r="B22" s="2">
        <v>41878</v>
      </c>
      <c r="C22" s="2">
        <v>41883</v>
      </c>
      <c r="D22" s="1" t="s">
        <v>11</v>
      </c>
      <c r="E22" s="1" t="s">
        <v>49</v>
      </c>
      <c r="F22" s="1" t="s">
        <v>52</v>
      </c>
      <c r="G22">
        <v>22.72</v>
      </c>
      <c r="H22">
        <v>4</v>
      </c>
      <c r="I22">
        <v>0.2</v>
      </c>
      <c r="J22">
        <v>7.3840000000000003</v>
      </c>
    </row>
    <row r="23" spans="1:10" x14ac:dyDescent="0.25">
      <c r="A23" s="1" t="s">
        <v>53</v>
      </c>
      <c r="B23" s="2">
        <v>42713</v>
      </c>
      <c r="C23" s="2">
        <v>42717</v>
      </c>
      <c r="D23" s="1" t="s">
        <v>19</v>
      </c>
      <c r="E23" s="1" t="s">
        <v>54</v>
      </c>
      <c r="F23" s="1" t="s">
        <v>55</v>
      </c>
      <c r="G23">
        <v>19.46</v>
      </c>
      <c r="H23">
        <v>7</v>
      </c>
      <c r="I23">
        <v>0</v>
      </c>
      <c r="J23">
        <v>5.0595999999999997</v>
      </c>
    </row>
    <row r="24" spans="1:10" x14ac:dyDescent="0.25">
      <c r="A24" s="1" t="s">
        <v>53</v>
      </c>
      <c r="B24" s="2">
        <v>42713</v>
      </c>
      <c r="C24" s="2">
        <v>42717</v>
      </c>
      <c r="D24" s="1" t="s">
        <v>19</v>
      </c>
      <c r="E24" s="1" t="s">
        <v>54</v>
      </c>
      <c r="F24" s="1" t="s">
        <v>56</v>
      </c>
      <c r="G24">
        <v>60.34</v>
      </c>
      <c r="H24">
        <v>7</v>
      </c>
      <c r="I24">
        <v>0</v>
      </c>
      <c r="J24">
        <v>15.6884</v>
      </c>
    </row>
    <row r="25" spans="1:10" x14ac:dyDescent="0.25">
      <c r="A25" s="1" t="s">
        <v>57</v>
      </c>
      <c r="B25" s="2">
        <v>42932</v>
      </c>
      <c r="C25" s="2">
        <v>42934</v>
      </c>
      <c r="D25" s="1" t="s">
        <v>11</v>
      </c>
      <c r="E25" s="1" t="s">
        <v>58</v>
      </c>
      <c r="F25" s="1" t="s">
        <v>59</v>
      </c>
      <c r="G25">
        <v>71.372</v>
      </c>
      <c r="H25">
        <v>2</v>
      </c>
      <c r="I25">
        <v>0.3</v>
      </c>
      <c r="J25">
        <v>-1.0196000000000001</v>
      </c>
    </row>
    <row r="26" spans="1:10" x14ac:dyDescent="0.25">
      <c r="A26" s="1" t="s">
        <v>60</v>
      </c>
      <c r="B26" s="2">
        <v>42272</v>
      </c>
      <c r="C26" s="2">
        <v>42277</v>
      </c>
      <c r="D26" s="1" t="s">
        <v>19</v>
      </c>
      <c r="E26" s="1" t="s">
        <v>61</v>
      </c>
      <c r="F26" s="1" t="s">
        <v>21</v>
      </c>
      <c r="G26">
        <v>1044.6300000000001</v>
      </c>
      <c r="H26">
        <v>3</v>
      </c>
      <c r="I26">
        <v>0</v>
      </c>
      <c r="J26">
        <v>240.26490000000001</v>
      </c>
    </row>
    <row r="27" spans="1:10" x14ac:dyDescent="0.25">
      <c r="A27" s="1" t="s">
        <v>62</v>
      </c>
      <c r="B27" s="2">
        <v>42385</v>
      </c>
      <c r="C27" s="2">
        <v>42389</v>
      </c>
      <c r="D27" s="1" t="s">
        <v>11</v>
      </c>
      <c r="E27" s="1" t="s">
        <v>63</v>
      </c>
      <c r="F27" s="1" t="s">
        <v>64</v>
      </c>
      <c r="G27">
        <v>11.648</v>
      </c>
      <c r="H27">
        <v>2</v>
      </c>
      <c r="I27">
        <v>0.2</v>
      </c>
      <c r="J27">
        <v>4.2224000000000004</v>
      </c>
    </row>
    <row r="28" spans="1:10" x14ac:dyDescent="0.25">
      <c r="A28" s="1" t="s">
        <v>62</v>
      </c>
      <c r="B28" s="2">
        <v>42385</v>
      </c>
      <c r="C28" s="2">
        <v>42389</v>
      </c>
      <c r="D28" s="1" t="s">
        <v>11</v>
      </c>
      <c r="E28" s="1" t="s">
        <v>63</v>
      </c>
      <c r="F28" s="1" t="s">
        <v>65</v>
      </c>
      <c r="G28">
        <v>90.57</v>
      </c>
      <c r="H28">
        <v>3</v>
      </c>
      <c r="I28">
        <v>0</v>
      </c>
      <c r="J28">
        <v>11.774100000000001</v>
      </c>
    </row>
    <row r="29" spans="1:10" x14ac:dyDescent="0.25">
      <c r="A29" s="1" t="s">
        <v>66</v>
      </c>
      <c r="B29" s="2">
        <v>42264</v>
      </c>
      <c r="C29" s="2">
        <v>42268</v>
      </c>
      <c r="D29" s="1" t="s">
        <v>19</v>
      </c>
      <c r="E29" s="1" t="s">
        <v>67</v>
      </c>
      <c r="F29" s="1" t="s">
        <v>68</v>
      </c>
      <c r="G29">
        <v>3083.43</v>
      </c>
      <c r="H29">
        <v>7</v>
      </c>
      <c r="I29">
        <v>0.5</v>
      </c>
      <c r="J29">
        <v>-1665.0522000000001</v>
      </c>
    </row>
    <row r="30" spans="1:10" x14ac:dyDescent="0.25">
      <c r="A30" s="1" t="s">
        <v>66</v>
      </c>
      <c r="B30" s="2">
        <v>42264</v>
      </c>
      <c r="C30" s="2">
        <v>42268</v>
      </c>
      <c r="D30" s="1" t="s">
        <v>19</v>
      </c>
      <c r="E30" s="1" t="s">
        <v>67</v>
      </c>
      <c r="F30" s="1" t="s">
        <v>69</v>
      </c>
      <c r="G30">
        <v>9.6180000000000003</v>
      </c>
      <c r="H30">
        <v>2</v>
      </c>
      <c r="I30">
        <v>0.7</v>
      </c>
      <c r="J30">
        <v>-7.0532000000000004</v>
      </c>
    </row>
    <row r="31" spans="1:10" x14ac:dyDescent="0.25">
      <c r="A31" s="1" t="s">
        <v>66</v>
      </c>
      <c r="B31" s="2">
        <v>42264</v>
      </c>
      <c r="C31" s="2">
        <v>42268</v>
      </c>
      <c r="D31" s="1" t="s">
        <v>19</v>
      </c>
      <c r="E31" s="1" t="s">
        <v>67</v>
      </c>
      <c r="F31" s="1" t="s">
        <v>70</v>
      </c>
      <c r="G31">
        <v>124.2</v>
      </c>
      <c r="H31">
        <v>3</v>
      </c>
      <c r="I31">
        <v>0.2</v>
      </c>
      <c r="J31">
        <v>15.525</v>
      </c>
    </row>
    <row r="32" spans="1:10" x14ac:dyDescent="0.25">
      <c r="A32" s="1" t="s">
        <v>66</v>
      </c>
      <c r="B32" s="2">
        <v>42264</v>
      </c>
      <c r="C32" s="2">
        <v>42268</v>
      </c>
      <c r="D32" s="1" t="s">
        <v>19</v>
      </c>
      <c r="E32" s="1" t="s">
        <v>67</v>
      </c>
      <c r="F32" s="1" t="s">
        <v>71</v>
      </c>
      <c r="G32">
        <v>3.2639999999999998</v>
      </c>
      <c r="H32">
        <v>2</v>
      </c>
      <c r="I32">
        <v>0.2</v>
      </c>
      <c r="J32">
        <v>1.1015999999999999</v>
      </c>
    </row>
    <row r="33" spans="1:10" x14ac:dyDescent="0.25">
      <c r="A33" s="1" t="s">
        <v>66</v>
      </c>
      <c r="B33" s="2">
        <v>42264</v>
      </c>
      <c r="C33" s="2">
        <v>42268</v>
      </c>
      <c r="D33" s="1" t="s">
        <v>19</v>
      </c>
      <c r="E33" s="1" t="s">
        <v>67</v>
      </c>
      <c r="F33" s="1" t="s">
        <v>72</v>
      </c>
      <c r="G33">
        <v>86.304000000000002</v>
      </c>
      <c r="H33">
        <v>6</v>
      </c>
      <c r="I33">
        <v>0.2</v>
      </c>
      <c r="J33">
        <v>9.7091999999999992</v>
      </c>
    </row>
    <row r="34" spans="1:10" x14ac:dyDescent="0.25">
      <c r="A34" s="1" t="s">
        <v>66</v>
      </c>
      <c r="B34" s="2">
        <v>42264</v>
      </c>
      <c r="C34" s="2">
        <v>42268</v>
      </c>
      <c r="D34" s="1" t="s">
        <v>19</v>
      </c>
      <c r="E34" s="1" t="s">
        <v>67</v>
      </c>
      <c r="F34" s="1" t="s">
        <v>73</v>
      </c>
      <c r="G34">
        <v>6.8579999999999997</v>
      </c>
      <c r="H34">
        <v>6</v>
      </c>
      <c r="I34">
        <v>0.7</v>
      </c>
      <c r="J34">
        <v>-5.7149999999999999</v>
      </c>
    </row>
    <row r="35" spans="1:10" x14ac:dyDescent="0.25">
      <c r="A35" s="1" t="s">
        <v>66</v>
      </c>
      <c r="B35" s="2">
        <v>42264</v>
      </c>
      <c r="C35" s="2">
        <v>42268</v>
      </c>
      <c r="D35" s="1" t="s">
        <v>19</v>
      </c>
      <c r="E35" s="1" t="s">
        <v>67</v>
      </c>
      <c r="F35" s="1" t="s">
        <v>74</v>
      </c>
      <c r="G35">
        <v>15.76</v>
      </c>
      <c r="H35">
        <v>2</v>
      </c>
      <c r="I35">
        <v>0.2</v>
      </c>
      <c r="J35">
        <v>3.5459999999999998</v>
      </c>
    </row>
    <row r="36" spans="1:10" x14ac:dyDescent="0.25">
      <c r="A36" s="1" t="s">
        <v>75</v>
      </c>
      <c r="B36" s="2">
        <v>43027</v>
      </c>
      <c r="C36" s="2">
        <v>43031</v>
      </c>
      <c r="D36" s="1" t="s">
        <v>11</v>
      </c>
      <c r="E36" s="1" t="s">
        <v>76</v>
      </c>
      <c r="F36" s="1" t="s">
        <v>77</v>
      </c>
      <c r="G36">
        <v>29.472000000000001</v>
      </c>
      <c r="H36">
        <v>3</v>
      </c>
      <c r="I36">
        <v>0.2</v>
      </c>
      <c r="J36">
        <v>9.9467999999999996</v>
      </c>
    </row>
    <row r="37" spans="1:10" x14ac:dyDescent="0.25">
      <c r="A37" s="1" t="s">
        <v>78</v>
      </c>
      <c r="B37" s="2">
        <v>42712</v>
      </c>
      <c r="C37" s="2">
        <v>42714</v>
      </c>
      <c r="D37" s="1" t="s">
        <v>79</v>
      </c>
      <c r="E37" s="1" t="s">
        <v>80</v>
      </c>
      <c r="F37" s="1" t="s">
        <v>81</v>
      </c>
      <c r="G37">
        <v>1097.5440000000001</v>
      </c>
      <c r="H37">
        <v>7</v>
      </c>
      <c r="I37">
        <v>0.2</v>
      </c>
      <c r="J37">
        <v>123.47369999999999</v>
      </c>
    </row>
    <row r="38" spans="1:10" x14ac:dyDescent="0.25">
      <c r="A38" s="1" t="s">
        <v>78</v>
      </c>
      <c r="B38" s="2">
        <v>42712</v>
      </c>
      <c r="C38" s="2">
        <v>42714</v>
      </c>
      <c r="D38" s="1" t="s">
        <v>79</v>
      </c>
      <c r="E38" s="1" t="s">
        <v>80</v>
      </c>
      <c r="F38" s="1" t="s">
        <v>82</v>
      </c>
      <c r="G38">
        <v>190.92</v>
      </c>
      <c r="H38">
        <v>5</v>
      </c>
      <c r="I38">
        <v>0.6</v>
      </c>
      <c r="J38">
        <v>-147.96299999999999</v>
      </c>
    </row>
    <row r="39" spans="1:10" x14ac:dyDescent="0.25">
      <c r="A39" s="1" t="s">
        <v>83</v>
      </c>
      <c r="B39" s="2">
        <v>42365</v>
      </c>
      <c r="C39" s="2">
        <v>42369</v>
      </c>
      <c r="D39" s="1" t="s">
        <v>19</v>
      </c>
      <c r="E39" s="1" t="s">
        <v>84</v>
      </c>
      <c r="F39" s="1" t="s">
        <v>85</v>
      </c>
      <c r="G39">
        <v>113.328</v>
      </c>
      <c r="H39">
        <v>9</v>
      </c>
      <c r="I39">
        <v>0.2</v>
      </c>
      <c r="J39">
        <v>35.414999999999999</v>
      </c>
    </row>
    <row r="40" spans="1:10" x14ac:dyDescent="0.25">
      <c r="A40" s="1" t="s">
        <v>83</v>
      </c>
      <c r="B40" s="2">
        <v>42365</v>
      </c>
      <c r="C40" s="2">
        <v>42369</v>
      </c>
      <c r="D40" s="1" t="s">
        <v>19</v>
      </c>
      <c r="E40" s="1" t="s">
        <v>84</v>
      </c>
      <c r="F40" s="1" t="s">
        <v>86</v>
      </c>
      <c r="G40">
        <v>532.39919999999995</v>
      </c>
      <c r="H40">
        <v>3</v>
      </c>
      <c r="I40">
        <v>0.32</v>
      </c>
      <c r="J40">
        <v>-46.976399999999998</v>
      </c>
    </row>
    <row r="41" spans="1:10" x14ac:dyDescent="0.25">
      <c r="A41" s="1" t="s">
        <v>83</v>
      </c>
      <c r="B41" s="2">
        <v>42365</v>
      </c>
      <c r="C41" s="2">
        <v>42369</v>
      </c>
      <c r="D41" s="1" t="s">
        <v>19</v>
      </c>
      <c r="E41" s="1" t="s">
        <v>84</v>
      </c>
      <c r="F41" s="1" t="s">
        <v>87</v>
      </c>
      <c r="G41">
        <v>212.05799999999999</v>
      </c>
      <c r="H41">
        <v>3</v>
      </c>
      <c r="I41">
        <v>0.3</v>
      </c>
      <c r="J41">
        <v>-15.147</v>
      </c>
    </row>
    <row r="42" spans="1:10" x14ac:dyDescent="0.25">
      <c r="A42" s="1" t="s">
        <v>83</v>
      </c>
      <c r="B42" s="2">
        <v>42365</v>
      </c>
      <c r="C42" s="2">
        <v>42369</v>
      </c>
      <c r="D42" s="1" t="s">
        <v>19</v>
      </c>
      <c r="E42" s="1" t="s">
        <v>84</v>
      </c>
      <c r="F42" s="1" t="s">
        <v>88</v>
      </c>
      <c r="G42">
        <v>371.16800000000001</v>
      </c>
      <c r="H42">
        <v>4</v>
      </c>
      <c r="I42">
        <v>0.2</v>
      </c>
      <c r="J42">
        <v>41.756399999999999</v>
      </c>
    </row>
    <row r="43" spans="1:10" x14ac:dyDescent="0.25">
      <c r="A43" s="1" t="s">
        <v>89</v>
      </c>
      <c r="B43" s="2">
        <v>42988</v>
      </c>
      <c r="C43" s="2">
        <v>42993</v>
      </c>
      <c r="D43" s="1" t="s">
        <v>19</v>
      </c>
      <c r="E43" s="1" t="s">
        <v>90</v>
      </c>
      <c r="F43" s="1" t="s">
        <v>91</v>
      </c>
      <c r="G43">
        <v>147.16800000000001</v>
      </c>
      <c r="H43">
        <v>4</v>
      </c>
      <c r="I43">
        <v>0.2</v>
      </c>
      <c r="J43">
        <v>16.5564</v>
      </c>
    </row>
    <row r="44" spans="1:10" x14ac:dyDescent="0.25">
      <c r="A44" s="1" t="s">
        <v>92</v>
      </c>
      <c r="B44" s="2">
        <v>42568</v>
      </c>
      <c r="C44" s="2">
        <v>42573</v>
      </c>
      <c r="D44" s="1" t="s">
        <v>19</v>
      </c>
      <c r="E44" s="1" t="s">
        <v>93</v>
      </c>
      <c r="F44" s="1" t="s">
        <v>94</v>
      </c>
      <c r="G44">
        <v>77.88</v>
      </c>
      <c r="H44">
        <v>2</v>
      </c>
      <c r="I44">
        <v>0</v>
      </c>
      <c r="J44">
        <v>3.8940000000000001</v>
      </c>
    </row>
    <row r="45" spans="1:10" x14ac:dyDescent="0.25">
      <c r="A45" s="1" t="s">
        <v>95</v>
      </c>
      <c r="B45" s="2">
        <v>42997</v>
      </c>
      <c r="C45" s="2">
        <v>43001</v>
      </c>
      <c r="D45" s="1" t="s">
        <v>19</v>
      </c>
      <c r="E45" s="1" t="s">
        <v>96</v>
      </c>
      <c r="F45" s="1" t="s">
        <v>97</v>
      </c>
      <c r="G45">
        <v>95.616</v>
      </c>
      <c r="H45">
        <v>2</v>
      </c>
      <c r="I45">
        <v>0.2</v>
      </c>
      <c r="J45">
        <v>9.5616000000000003</v>
      </c>
    </row>
    <row r="46" spans="1:10" x14ac:dyDescent="0.25">
      <c r="A46" s="1" t="s">
        <v>98</v>
      </c>
      <c r="B46" s="2">
        <v>42440</v>
      </c>
      <c r="C46" s="2">
        <v>42442</v>
      </c>
      <c r="D46" s="1" t="s">
        <v>79</v>
      </c>
      <c r="E46" s="1" t="s">
        <v>99</v>
      </c>
      <c r="F46" s="1" t="s">
        <v>100</v>
      </c>
      <c r="G46">
        <v>45.98</v>
      </c>
      <c r="H46">
        <v>2</v>
      </c>
      <c r="I46">
        <v>0</v>
      </c>
      <c r="J46">
        <v>19.7714</v>
      </c>
    </row>
    <row r="47" spans="1:10" x14ac:dyDescent="0.25">
      <c r="A47" s="1" t="s">
        <v>98</v>
      </c>
      <c r="B47" s="2">
        <v>42440</v>
      </c>
      <c r="C47" s="2">
        <v>42442</v>
      </c>
      <c r="D47" s="1" t="s">
        <v>79</v>
      </c>
      <c r="E47" s="1" t="s">
        <v>99</v>
      </c>
      <c r="F47" s="1" t="s">
        <v>101</v>
      </c>
      <c r="G47">
        <v>17.46</v>
      </c>
      <c r="H47">
        <v>2</v>
      </c>
      <c r="I47">
        <v>0</v>
      </c>
      <c r="J47">
        <v>8.2062000000000008</v>
      </c>
    </row>
    <row r="48" spans="1:10" x14ac:dyDescent="0.25">
      <c r="A48" s="1" t="s">
        <v>102</v>
      </c>
      <c r="B48" s="2">
        <v>41932</v>
      </c>
      <c r="C48" s="2">
        <v>41937</v>
      </c>
      <c r="D48" s="1" t="s">
        <v>11</v>
      </c>
      <c r="E48" s="1" t="s">
        <v>103</v>
      </c>
      <c r="F48" s="1" t="s">
        <v>104</v>
      </c>
      <c r="G48">
        <v>211.96</v>
      </c>
      <c r="H48">
        <v>4</v>
      </c>
      <c r="I48">
        <v>0</v>
      </c>
      <c r="J48">
        <v>8.4784000000000006</v>
      </c>
    </row>
    <row r="49" spans="1:10" x14ac:dyDescent="0.25">
      <c r="A49" s="1" t="s">
        <v>105</v>
      </c>
      <c r="B49" s="2">
        <v>42541</v>
      </c>
      <c r="C49" s="2">
        <v>42546</v>
      </c>
      <c r="D49" s="1" t="s">
        <v>19</v>
      </c>
      <c r="E49" s="1" t="s">
        <v>106</v>
      </c>
      <c r="F49" s="1" t="s">
        <v>107</v>
      </c>
      <c r="G49">
        <v>45</v>
      </c>
      <c r="H49">
        <v>3</v>
      </c>
      <c r="I49">
        <v>0</v>
      </c>
      <c r="J49">
        <v>4.95</v>
      </c>
    </row>
    <row r="50" spans="1:10" x14ac:dyDescent="0.25">
      <c r="A50" s="1" t="s">
        <v>105</v>
      </c>
      <c r="B50" s="2">
        <v>42541</v>
      </c>
      <c r="C50" s="2">
        <v>42546</v>
      </c>
      <c r="D50" s="1" t="s">
        <v>19</v>
      </c>
      <c r="E50" s="1" t="s">
        <v>106</v>
      </c>
      <c r="F50" s="1" t="s">
        <v>108</v>
      </c>
      <c r="G50">
        <v>21.8</v>
      </c>
      <c r="H50">
        <v>2</v>
      </c>
      <c r="I50">
        <v>0</v>
      </c>
      <c r="J50">
        <v>6.1040000000000001</v>
      </c>
    </row>
    <row r="51" spans="1:10" x14ac:dyDescent="0.25">
      <c r="A51" s="1" t="s">
        <v>109</v>
      </c>
      <c r="B51" s="2">
        <v>42112</v>
      </c>
      <c r="C51" s="2">
        <v>42116</v>
      </c>
      <c r="D51" s="1" t="s">
        <v>19</v>
      </c>
      <c r="E51" s="1" t="s">
        <v>110</v>
      </c>
      <c r="F51" s="1" t="s">
        <v>111</v>
      </c>
      <c r="G51">
        <v>38.22</v>
      </c>
      <c r="H51">
        <v>6</v>
      </c>
      <c r="I51">
        <v>0</v>
      </c>
      <c r="J51">
        <v>17.9634</v>
      </c>
    </row>
    <row r="52" spans="1:10" x14ac:dyDescent="0.25">
      <c r="A52" s="1" t="s">
        <v>109</v>
      </c>
      <c r="B52" s="2">
        <v>42112</v>
      </c>
      <c r="C52" s="2">
        <v>42116</v>
      </c>
      <c r="D52" s="1" t="s">
        <v>19</v>
      </c>
      <c r="E52" s="1" t="s">
        <v>110</v>
      </c>
      <c r="F52" s="1" t="s">
        <v>112</v>
      </c>
      <c r="G52">
        <v>75.180000000000007</v>
      </c>
      <c r="H52">
        <v>6</v>
      </c>
      <c r="I52">
        <v>0</v>
      </c>
      <c r="J52">
        <v>35.334600000000002</v>
      </c>
    </row>
    <row r="53" spans="1:10" x14ac:dyDescent="0.25">
      <c r="A53" s="1" t="s">
        <v>109</v>
      </c>
      <c r="B53" s="2">
        <v>42112</v>
      </c>
      <c r="C53" s="2">
        <v>42116</v>
      </c>
      <c r="D53" s="1" t="s">
        <v>19</v>
      </c>
      <c r="E53" s="1" t="s">
        <v>110</v>
      </c>
      <c r="F53" s="1" t="s">
        <v>113</v>
      </c>
      <c r="G53">
        <v>6.16</v>
      </c>
      <c r="H53">
        <v>2</v>
      </c>
      <c r="I53">
        <v>0</v>
      </c>
      <c r="J53">
        <v>2.9567999999999999</v>
      </c>
    </row>
    <row r="54" spans="1:10" x14ac:dyDescent="0.25">
      <c r="A54" s="1" t="s">
        <v>109</v>
      </c>
      <c r="B54" s="2">
        <v>42112</v>
      </c>
      <c r="C54" s="2">
        <v>42116</v>
      </c>
      <c r="D54" s="1" t="s">
        <v>19</v>
      </c>
      <c r="E54" s="1" t="s">
        <v>110</v>
      </c>
      <c r="F54" s="1" t="s">
        <v>114</v>
      </c>
      <c r="G54">
        <v>89.99</v>
      </c>
      <c r="H54">
        <v>1</v>
      </c>
      <c r="I54">
        <v>0</v>
      </c>
      <c r="J54">
        <v>17.098099999999999</v>
      </c>
    </row>
    <row r="55" spans="1:10" x14ac:dyDescent="0.25">
      <c r="A55" s="1" t="s">
        <v>115</v>
      </c>
      <c r="B55" s="2">
        <v>42715</v>
      </c>
      <c r="C55" s="2">
        <v>42721</v>
      </c>
      <c r="D55" s="1" t="s">
        <v>19</v>
      </c>
      <c r="E55" s="1" t="s">
        <v>116</v>
      </c>
      <c r="F55" s="1" t="s">
        <v>117</v>
      </c>
      <c r="G55">
        <v>15.26</v>
      </c>
      <c r="H55">
        <v>7</v>
      </c>
      <c r="I55">
        <v>0</v>
      </c>
      <c r="J55">
        <v>6.2565999999999997</v>
      </c>
    </row>
    <row r="56" spans="1:10" x14ac:dyDescent="0.25">
      <c r="A56" s="1" t="s">
        <v>115</v>
      </c>
      <c r="B56" s="2">
        <v>42715</v>
      </c>
      <c r="C56" s="2">
        <v>42721</v>
      </c>
      <c r="D56" s="1" t="s">
        <v>19</v>
      </c>
      <c r="E56" s="1" t="s">
        <v>116</v>
      </c>
      <c r="F56" s="1" t="s">
        <v>118</v>
      </c>
      <c r="G56">
        <v>1029.95</v>
      </c>
      <c r="H56">
        <v>5</v>
      </c>
      <c r="I56">
        <v>0</v>
      </c>
      <c r="J56">
        <v>298.68549999999999</v>
      </c>
    </row>
    <row r="57" spans="1:10" x14ac:dyDescent="0.25">
      <c r="A57" s="1" t="s">
        <v>119</v>
      </c>
      <c r="B57" s="2">
        <v>42538</v>
      </c>
      <c r="C57" s="2">
        <v>42539</v>
      </c>
      <c r="D57" s="1" t="s">
        <v>79</v>
      </c>
      <c r="E57" s="1" t="s">
        <v>120</v>
      </c>
      <c r="F57" s="1" t="s">
        <v>121</v>
      </c>
      <c r="G57">
        <v>208.56</v>
      </c>
      <c r="H57">
        <v>6</v>
      </c>
      <c r="I57">
        <v>0</v>
      </c>
      <c r="J57">
        <v>52.14</v>
      </c>
    </row>
    <row r="58" spans="1:10" x14ac:dyDescent="0.25">
      <c r="A58" s="1" t="s">
        <v>119</v>
      </c>
      <c r="B58" s="2">
        <v>42538</v>
      </c>
      <c r="C58" s="2">
        <v>42539</v>
      </c>
      <c r="D58" s="1" t="s">
        <v>79</v>
      </c>
      <c r="E58" s="1" t="s">
        <v>120</v>
      </c>
      <c r="F58" s="1" t="s">
        <v>122</v>
      </c>
      <c r="G58">
        <v>32.4</v>
      </c>
      <c r="H58">
        <v>5</v>
      </c>
      <c r="I58">
        <v>0</v>
      </c>
      <c r="J58">
        <v>15.552</v>
      </c>
    </row>
    <row r="59" spans="1:10" x14ac:dyDescent="0.25">
      <c r="A59" s="1" t="s">
        <v>119</v>
      </c>
      <c r="B59" s="2">
        <v>42538</v>
      </c>
      <c r="C59" s="2">
        <v>42539</v>
      </c>
      <c r="D59" s="1" t="s">
        <v>79</v>
      </c>
      <c r="E59" s="1" t="s">
        <v>120</v>
      </c>
      <c r="F59" s="1" t="s">
        <v>123</v>
      </c>
      <c r="G59">
        <v>319.41000000000003</v>
      </c>
      <c r="H59">
        <v>5</v>
      </c>
      <c r="I59">
        <v>0.1</v>
      </c>
      <c r="J59">
        <v>7.0979999999999999</v>
      </c>
    </row>
    <row r="60" spans="1:10" x14ac:dyDescent="0.25">
      <c r="A60" s="1" t="s">
        <v>119</v>
      </c>
      <c r="B60" s="2">
        <v>42538</v>
      </c>
      <c r="C60" s="2">
        <v>42539</v>
      </c>
      <c r="D60" s="1" t="s">
        <v>79</v>
      </c>
      <c r="E60" s="1" t="s">
        <v>120</v>
      </c>
      <c r="F60" s="1" t="s">
        <v>124</v>
      </c>
      <c r="G60">
        <v>14.56</v>
      </c>
      <c r="H60">
        <v>2</v>
      </c>
      <c r="I60">
        <v>0</v>
      </c>
      <c r="J60">
        <v>6.9888000000000003</v>
      </c>
    </row>
    <row r="61" spans="1:10" x14ac:dyDescent="0.25">
      <c r="A61" s="1" t="s">
        <v>119</v>
      </c>
      <c r="B61" s="2">
        <v>42538</v>
      </c>
      <c r="C61" s="2">
        <v>42539</v>
      </c>
      <c r="D61" s="1" t="s">
        <v>79</v>
      </c>
      <c r="E61" s="1" t="s">
        <v>120</v>
      </c>
      <c r="F61" s="1" t="s">
        <v>107</v>
      </c>
      <c r="G61">
        <v>30</v>
      </c>
      <c r="H61">
        <v>2</v>
      </c>
      <c r="I61">
        <v>0</v>
      </c>
      <c r="J61">
        <v>3.3</v>
      </c>
    </row>
    <row r="62" spans="1:10" x14ac:dyDescent="0.25">
      <c r="A62" s="1" t="s">
        <v>119</v>
      </c>
      <c r="B62" s="2">
        <v>42538</v>
      </c>
      <c r="C62" s="2">
        <v>42539</v>
      </c>
      <c r="D62" s="1" t="s">
        <v>79</v>
      </c>
      <c r="E62" s="1" t="s">
        <v>120</v>
      </c>
      <c r="F62" s="1" t="s">
        <v>125</v>
      </c>
      <c r="G62">
        <v>48.48</v>
      </c>
      <c r="H62">
        <v>4</v>
      </c>
      <c r="I62">
        <v>0.2</v>
      </c>
      <c r="J62">
        <v>16.361999999999998</v>
      </c>
    </row>
    <row r="63" spans="1:10" x14ac:dyDescent="0.25">
      <c r="A63" s="1" t="s">
        <v>119</v>
      </c>
      <c r="B63" s="2">
        <v>42538</v>
      </c>
      <c r="C63" s="2">
        <v>42539</v>
      </c>
      <c r="D63" s="1" t="s">
        <v>79</v>
      </c>
      <c r="E63" s="1" t="s">
        <v>120</v>
      </c>
      <c r="F63" s="1" t="s">
        <v>126</v>
      </c>
      <c r="G63">
        <v>1.68</v>
      </c>
      <c r="H63">
        <v>1</v>
      </c>
      <c r="I63">
        <v>0</v>
      </c>
      <c r="J63">
        <v>0.84</v>
      </c>
    </row>
    <row r="64" spans="1:10" x14ac:dyDescent="0.25">
      <c r="A64" s="1" t="s">
        <v>127</v>
      </c>
      <c r="B64" s="2">
        <v>42332</v>
      </c>
      <c r="C64" s="2">
        <v>42338</v>
      </c>
      <c r="D64" s="1" t="s">
        <v>19</v>
      </c>
      <c r="E64" s="1" t="s">
        <v>128</v>
      </c>
      <c r="F64" s="1" t="s">
        <v>129</v>
      </c>
      <c r="G64">
        <v>13.98</v>
      </c>
      <c r="H64">
        <v>2</v>
      </c>
      <c r="I64">
        <v>0</v>
      </c>
      <c r="J64">
        <v>6.1512000000000002</v>
      </c>
    </row>
    <row r="65" spans="1:10" x14ac:dyDescent="0.25">
      <c r="A65" s="1" t="s">
        <v>127</v>
      </c>
      <c r="B65" s="2">
        <v>42332</v>
      </c>
      <c r="C65" s="2">
        <v>42338</v>
      </c>
      <c r="D65" s="1" t="s">
        <v>19</v>
      </c>
      <c r="E65" s="1" t="s">
        <v>128</v>
      </c>
      <c r="F65" s="1" t="s">
        <v>130</v>
      </c>
      <c r="G65">
        <v>25.824000000000002</v>
      </c>
      <c r="H65">
        <v>6</v>
      </c>
      <c r="I65">
        <v>0.2</v>
      </c>
      <c r="J65">
        <v>9.3612000000000002</v>
      </c>
    </row>
    <row r="66" spans="1:10" x14ac:dyDescent="0.25">
      <c r="A66" s="1" t="s">
        <v>127</v>
      </c>
      <c r="B66" s="2">
        <v>42332</v>
      </c>
      <c r="C66" s="2">
        <v>42338</v>
      </c>
      <c r="D66" s="1" t="s">
        <v>19</v>
      </c>
      <c r="E66" s="1" t="s">
        <v>128</v>
      </c>
      <c r="F66" s="1" t="s">
        <v>131</v>
      </c>
      <c r="G66">
        <v>146.72999999999999</v>
      </c>
      <c r="H66">
        <v>3</v>
      </c>
      <c r="I66">
        <v>0</v>
      </c>
      <c r="J66">
        <v>68.963099999999997</v>
      </c>
    </row>
    <row r="67" spans="1:10" x14ac:dyDescent="0.25">
      <c r="A67" s="1" t="s">
        <v>127</v>
      </c>
      <c r="B67" s="2">
        <v>42332</v>
      </c>
      <c r="C67" s="2">
        <v>42338</v>
      </c>
      <c r="D67" s="1" t="s">
        <v>19</v>
      </c>
      <c r="E67" s="1" t="s">
        <v>128</v>
      </c>
      <c r="F67" s="1" t="s">
        <v>132</v>
      </c>
      <c r="G67">
        <v>79.760000000000005</v>
      </c>
      <c r="H67">
        <v>4</v>
      </c>
      <c r="I67">
        <v>0</v>
      </c>
      <c r="J67">
        <v>22.332799999999999</v>
      </c>
    </row>
    <row r="68" spans="1:10" x14ac:dyDescent="0.25">
      <c r="A68" s="1" t="s">
        <v>133</v>
      </c>
      <c r="B68" s="2">
        <v>42124</v>
      </c>
      <c r="C68" s="2">
        <v>42129</v>
      </c>
      <c r="D68" s="1" t="s">
        <v>19</v>
      </c>
      <c r="E68" s="1" t="s">
        <v>134</v>
      </c>
      <c r="F68" s="1" t="s">
        <v>135</v>
      </c>
      <c r="G68">
        <v>213.11500000000001</v>
      </c>
      <c r="H68">
        <v>5</v>
      </c>
      <c r="I68">
        <v>0.3</v>
      </c>
      <c r="J68">
        <v>-15.2225</v>
      </c>
    </row>
    <row r="69" spans="1:10" x14ac:dyDescent="0.25">
      <c r="A69" s="1" t="s">
        <v>136</v>
      </c>
      <c r="B69" s="2">
        <v>41978</v>
      </c>
      <c r="C69" s="2">
        <v>41983</v>
      </c>
      <c r="D69" s="1" t="s">
        <v>19</v>
      </c>
      <c r="E69" s="1" t="s">
        <v>137</v>
      </c>
      <c r="F69" s="1" t="s">
        <v>138</v>
      </c>
      <c r="G69">
        <v>1113.0239999999999</v>
      </c>
      <c r="H69">
        <v>8</v>
      </c>
      <c r="I69">
        <v>0.2</v>
      </c>
      <c r="J69">
        <v>111.30240000000001</v>
      </c>
    </row>
    <row r="70" spans="1:10" x14ac:dyDescent="0.25">
      <c r="A70" s="1" t="s">
        <v>136</v>
      </c>
      <c r="B70" s="2">
        <v>41978</v>
      </c>
      <c r="C70" s="2">
        <v>41983</v>
      </c>
      <c r="D70" s="1" t="s">
        <v>19</v>
      </c>
      <c r="E70" s="1" t="s">
        <v>137</v>
      </c>
      <c r="F70" s="1" t="s">
        <v>139</v>
      </c>
      <c r="G70">
        <v>167.96799999999999</v>
      </c>
      <c r="H70">
        <v>4</v>
      </c>
      <c r="I70">
        <v>0.2</v>
      </c>
      <c r="J70">
        <v>62.988</v>
      </c>
    </row>
    <row r="71" spans="1:10" x14ac:dyDescent="0.25">
      <c r="A71" s="1" t="s">
        <v>140</v>
      </c>
      <c r="B71" s="2">
        <v>42525</v>
      </c>
      <c r="C71" s="2">
        <v>42527</v>
      </c>
      <c r="D71" s="1" t="s">
        <v>79</v>
      </c>
      <c r="E71" s="1" t="s">
        <v>141</v>
      </c>
      <c r="F71" s="1" t="s">
        <v>142</v>
      </c>
      <c r="G71">
        <v>75.88</v>
      </c>
      <c r="H71">
        <v>2</v>
      </c>
      <c r="I71">
        <v>0</v>
      </c>
      <c r="J71">
        <v>35.663600000000002</v>
      </c>
    </row>
    <row r="72" spans="1:10" x14ac:dyDescent="0.25">
      <c r="A72" s="1" t="s">
        <v>143</v>
      </c>
      <c r="B72" s="2">
        <v>42631</v>
      </c>
      <c r="C72" s="2">
        <v>42636</v>
      </c>
      <c r="D72" s="1" t="s">
        <v>19</v>
      </c>
      <c r="E72" s="1" t="s">
        <v>144</v>
      </c>
      <c r="F72" s="1" t="s">
        <v>145</v>
      </c>
      <c r="G72">
        <v>4.6159999999999997</v>
      </c>
      <c r="H72">
        <v>1</v>
      </c>
      <c r="I72">
        <v>0.2</v>
      </c>
      <c r="J72">
        <v>1.7310000000000001</v>
      </c>
    </row>
    <row r="73" spans="1:10" x14ac:dyDescent="0.25">
      <c r="A73" s="1" t="s">
        <v>146</v>
      </c>
      <c r="B73" s="2">
        <v>42992</v>
      </c>
      <c r="C73" s="2">
        <v>42995</v>
      </c>
      <c r="D73" s="1" t="s">
        <v>11</v>
      </c>
      <c r="E73" s="1" t="s">
        <v>67</v>
      </c>
      <c r="F73" s="1" t="s">
        <v>147</v>
      </c>
      <c r="G73">
        <v>19.05</v>
      </c>
      <c r="H73">
        <v>3</v>
      </c>
      <c r="I73">
        <v>0</v>
      </c>
      <c r="J73">
        <v>8.7629999999999999</v>
      </c>
    </row>
    <row r="74" spans="1:10" x14ac:dyDescent="0.25">
      <c r="A74" s="1" t="s">
        <v>148</v>
      </c>
      <c r="B74" s="2">
        <v>42120</v>
      </c>
      <c r="C74" s="2">
        <v>42126</v>
      </c>
      <c r="D74" s="1" t="s">
        <v>19</v>
      </c>
      <c r="E74" s="1" t="s">
        <v>149</v>
      </c>
      <c r="F74" s="1" t="s">
        <v>150</v>
      </c>
      <c r="G74">
        <v>831.93600000000004</v>
      </c>
      <c r="H74">
        <v>8</v>
      </c>
      <c r="I74">
        <v>0.2</v>
      </c>
      <c r="J74">
        <v>-114.3912</v>
      </c>
    </row>
    <row r="75" spans="1:10" x14ac:dyDescent="0.25">
      <c r="A75" s="1" t="s">
        <v>148</v>
      </c>
      <c r="B75" s="2">
        <v>42120</v>
      </c>
      <c r="C75" s="2">
        <v>42126</v>
      </c>
      <c r="D75" s="1" t="s">
        <v>19</v>
      </c>
      <c r="E75" s="1" t="s">
        <v>149</v>
      </c>
      <c r="F75" s="1" t="s">
        <v>151</v>
      </c>
      <c r="G75">
        <v>97.04</v>
      </c>
      <c r="H75">
        <v>2</v>
      </c>
      <c r="I75">
        <v>0.2</v>
      </c>
      <c r="J75">
        <v>1.2130000000000001</v>
      </c>
    </row>
    <row r="76" spans="1:10" x14ac:dyDescent="0.25">
      <c r="A76" s="1" t="s">
        <v>148</v>
      </c>
      <c r="B76" s="2">
        <v>42120</v>
      </c>
      <c r="C76" s="2">
        <v>42126</v>
      </c>
      <c r="D76" s="1" t="s">
        <v>19</v>
      </c>
      <c r="E76" s="1" t="s">
        <v>149</v>
      </c>
      <c r="F76" s="1" t="s">
        <v>152</v>
      </c>
      <c r="G76">
        <v>72.784000000000006</v>
      </c>
      <c r="H76">
        <v>1</v>
      </c>
      <c r="I76">
        <v>0.2</v>
      </c>
      <c r="J76">
        <v>-18.196000000000002</v>
      </c>
    </row>
    <row r="77" spans="1:10" x14ac:dyDescent="0.25">
      <c r="A77" s="1" t="s">
        <v>153</v>
      </c>
      <c r="B77" s="2">
        <v>43078</v>
      </c>
      <c r="C77" s="2">
        <v>43080</v>
      </c>
      <c r="D77" s="1" t="s">
        <v>79</v>
      </c>
      <c r="E77" s="1" t="s">
        <v>154</v>
      </c>
      <c r="F77" s="1" t="s">
        <v>155</v>
      </c>
      <c r="G77">
        <v>1.248</v>
      </c>
      <c r="H77">
        <v>3</v>
      </c>
      <c r="I77">
        <v>0.8</v>
      </c>
      <c r="J77">
        <v>-1.9343999999999999</v>
      </c>
    </row>
    <row r="78" spans="1:10" x14ac:dyDescent="0.25">
      <c r="A78" s="1" t="s">
        <v>153</v>
      </c>
      <c r="B78" s="2">
        <v>43078</v>
      </c>
      <c r="C78" s="2">
        <v>43080</v>
      </c>
      <c r="D78" s="1" t="s">
        <v>79</v>
      </c>
      <c r="E78" s="1" t="s">
        <v>154</v>
      </c>
      <c r="F78" s="1" t="s">
        <v>156</v>
      </c>
      <c r="G78">
        <v>9.7080000000000002</v>
      </c>
      <c r="H78">
        <v>3</v>
      </c>
      <c r="I78">
        <v>0.6</v>
      </c>
      <c r="J78">
        <v>-5.8247999999999998</v>
      </c>
    </row>
    <row r="79" spans="1:10" x14ac:dyDescent="0.25">
      <c r="A79" s="1" t="s">
        <v>153</v>
      </c>
      <c r="B79" s="2">
        <v>43078</v>
      </c>
      <c r="C79" s="2">
        <v>43080</v>
      </c>
      <c r="D79" s="1" t="s">
        <v>79</v>
      </c>
      <c r="E79" s="1" t="s">
        <v>154</v>
      </c>
      <c r="F79" s="1" t="s">
        <v>157</v>
      </c>
      <c r="G79">
        <v>27.24</v>
      </c>
      <c r="H79">
        <v>3</v>
      </c>
      <c r="I79">
        <v>0.2</v>
      </c>
      <c r="J79">
        <v>2.7240000000000002</v>
      </c>
    </row>
    <row r="80" spans="1:10" x14ac:dyDescent="0.25">
      <c r="A80" s="1" t="s">
        <v>158</v>
      </c>
      <c r="B80" s="2">
        <v>41969</v>
      </c>
      <c r="C80" s="2">
        <v>41974</v>
      </c>
      <c r="D80" s="1" t="s">
        <v>11</v>
      </c>
      <c r="E80" s="1" t="s">
        <v>149</v>
      </c>
      <c r="F80" s="1" t="s">
        <v>159</v>
      </c>
      <c r="G80">
        <v>19.3</v>
      </c>
      <c r="H80">
        <v>5</v>
      </c>
      <c r="I80">
        <v>0.6</v>
      </c>
      <c r="J80">
        <v>-14.475</v>
      </c>
    </row>
    <row r="81" spans="1:10" x14ac:dyDescent="0.25">
      <c r="A81" s="1" t="s">
        <v>160</v>
      </c>
      <c r="B81" s="2">
        <v>42533</v>
      </c>
      <c r="C81" s="2">
        <v>42536</v>
      </c>
      <c r="D81" s="1" t="s">
        <v>79</v>
      </c>
      <c r="E81" s="1" t="s">
        <v>161</v>
      </c>
      <c r="F81" s="1" t="s">
        <v>162</v>
      </c>
      <c r="G81">
        <v>208.16</v>
      </c>
      <c r="H81">
        <v>1</v>
      </c>
      <c r="I81">
        <v>0</v>
      </c>
      <c r="J81">
        <v>56.203200000000002</v>
      </c>
    </row>
    <row r="82" spans="1:10" x14ac:dyDescent="0.25">
      <c r="A82" s="1" t="s">
        <v>160</v>
      </c>
      <c r="B82" s="2">
        <v>42533</v>
      </c>
      <c r="C82" s="2">
        <v>42536</v>
      </c>
      <c r="D82" s="1" t="s">
        <v>79</v>
      </c>
      <c r="E82" s="1" t="s">
        <v>161</v>
      </c>
      <c r="F82" s="1" t="s">
        <v>163</v>
      </c>
      <c r="G82">
        <v>16.739999999999998</v>
      </c>
      <c r="H82">
        <v>3</v>
      </c>
      <c r="I82">
        <v>0</v>
      </c>
      <c r="J82">
        <v>8.0351999999999997</v>
      </c>
    </row>
    <row r="83" spans="1:10" x14ac:dyDescent="0.25">
      <c r="A83" s="1" t="s">
        <v>164</v>
      </c>
      <c r="B83" s="2">
        <v>41924</v>
      </c>
      <c r="C83" s="2">
        <v>41928</v>
      </c>
      <c r="D83" s="1" t="s">
        <v>19</v>
      </c>
      <c r="E83" s="1" t="s">
        <v>165</v>
      </c>
      <c r="F83" s="1" t="s">
        <v>166</v>
      </c>
      <c r="G83">
        <v>14.9</v>
      </c>
      <c r="H83">
        <v>5</v>
      </c>
      <c r="I83">
        <v>0</v>
      </c>
      <c r="J83">
        <v>4.1719999999999997</v>
      </c>
    </row>
    <row r="84" spans="1:10" x14ac:dyDescent="0.25">
      <c r="A84" s="1" t="s">
        <v>164</v>
      </c>
      <c r="B84" s="2">
        <v>41924</v>
      </c>
      <c r="C84" s="2">
        <v>41928</v>
      </c>
      <c r="D84" s="1" t="s">
        <v>19</v>
      </c>
      <c r="E84" s="1" t="s">
        <v>165</v>
      </c>
      <c r="F84" s="1" t="s">
        <v>167</v>
      </c>
      <c r="G84">
        <v>21.39</v>
      </c>
      <c r="H84">
        <v>1</v>
      </c>
      <c r="I84">
        <v>0</v>
      </c>
      <c r="J84">
        <v>6.2031000000000001</v>
      </c>
    </row>
    <row r="85" spans="1:10" x14ac:dyDescent="0.25">
      <c r="A85" s="1" t="s">
        <v>168</v>
      </c>
      <c r="B85" s="2">
        <v>42250</v>
      </c>
      <c r="C85" s="2">
        <v>42255</v>
      </c>
      <c r="D85" s="1" t="s">
        <v>19</v>
      </c>
      <c r="E85" s="1" t="s">
        <v>169</v>
      </c>
      <c r="F85" s="1" t="s">
        <v>170</v>
      </c>
      <c r="G85">
        <v>200.98400000000001</v>
      </c>
      <c r="H85">
        <v>7</v>
      </c>
      <c r="I85">
        <v>0.2</v>
      </c>
      <c r="J85">
        <v>62.807499999999997</v>
      </c>
    </row>
    <row r="86" spans="1:10" x14ac:dyDescent="0.25">
      <c r="A86" s="1" t="s">
        <v>171</v>
      </c>
      <c r="B86" s="2">
        <v>43052</v>
      </c>
      <c r="C86" s="2">
        <v>43055</v>
      </c>
      <c r="D86" s="1" t="s">
        <v>79</v>
      </c>
      <c r="E86" s="1" t="s">
        <v>172</v>
      </c>
      <c r="F86" s="1" t="s">
        <v>173</v>
      </c>
      <c r="G86">
        <v>230.376</v>
      </c>
      <c r="H86">
        <v>3</v>
      </c>
      <c r="I86">
        <v>0.2</v>
      </c>
      <c r="J86">
        <v>-48.954900000000002</v>
      </c>
    </row>
    <row r="87" spans="1:10" x14ac:dyDescent="0.25">
      <c r="A87" s="1" t="s">
        <v>174</v>
      </c>
      <c r="B87" s="2">
        <v>42883</v>
      </c>
      <c r="C87" s="2">
        <v>42885</v>
      </c>
      <c r="D87" s="1" t="s">
        <v>11</v>
      </c>
      <c r="E87" s="1" t="s">
        <v>103</v>
      </c>
      <c r="F87" s="1" t="s">
        <v>175</v>
      </c>
      <c r="G87">
        <v>301.95999999999998</v>
      </c>
      <c r="H87">
        <v>2</v>
      </c>
      <c r="I87">
        <v>0</v>
      </c>
      <c r="J87">
        <v>33.215600000000002</v>
      </c>
    </row>
    <row r="88" spans="1:10" x14ac:dyDescent="0.25">
      <c r="A88" s="1" t="s">
        <v>176</v>
      </c>
      <c r="B88" s="2">
        <v>43034</v>
      </c>
      <c r="C88" s="2">
        <v>43041</v>
      </c>
      <c r="D88" s="1" t="s">
        <v>19</v>
      </c>
      <c r="E88" s="1" t="s">
        <v>177</v>
      </c>
      <c r="F88" s="1" t="s">
        <v>178</v>
      </c>
      <c r="G88">
        <v>19.989999999999998</v>
      </c>
      <c r="H88">
        <v>1</v>
      </c>
      <c r="I88">
        <v>0</v>
      </c>
      <c r="J88">
        <v>6.7965999999999998</v>
      </c>
    </row>
    <row r="89" spans="1:10" x14ac:dyDescent="0.25">
      <c r="A89" s="1" t="s">
        <v>176</v>
      </c>
      <c r="B89" s="2">
        <v>43034</v>
      </c>
      <c r="C89" s="2">
        <v>43041</v>
      </c>
      <c r="D89" s="1" t="s">
        <v>19</v>
      </c>
      <c r="E89" s="1" t="s">
        <v>177</v>
      </c>
      <c r="F89" s="1" t="s">
        <v>179</v>
      </c>
      <c r="G89">
        <v>6.16</v>
      </c>
      <c r="H89">
        <v>2</v>
      </c>
      <c r="I89">
        <v>0</v>
      </c>
      <c r="J89">
        <v>2.9567999999999999</v>
      </c>
    </row>
    <row r="90" spans="1:10" x14ac:dyDescent="0.25">
      <c r="A90" s="1" t="s">
        <v>180</v>
      </c>
      <c r="B90" s="2">
        <v>42465</v>
      </c>
      <c r="C90" s="2">
        <v>42470</v>
      </c>
      <c r="D90" s="1" t="s">
        <v>11</v>
      </c>
      <c r="E90" s="1" t="s">
        <v>181</v>
      </c>
      <c r="F90" s="1" t="s">
        <v>182</v>
      </c>
      <c r="G90">
        <v>158.36799999999999</v>
      </c>
      <c r="H90">
        <v>7</v>
      </c>
      <c r="I90">
        <v>0.2</v>
      </c>
      <c r="J90">
        <v>13.857200000000001</v>
      </c>
    </row>
    <row r="91" spans="1:10" x14ac:dyDescent="0.25">
      <c r="A91" s="1" t="s">
        <v>183</v>
      </c>
      <c r="B91" s="2">
        <v>42630</v>
      </c>
      <c r="C91" s="2">
        <v>42635</v>
      </c>
      <c r="D91" s="1" t="s">
        <v>19</v>
      </c>
      <c r="E91" s="1" t="s">
        <v>184</v>
      </c>
      <c r="F91" s="1" t="s">
        <v>185</v>
      </c>
      <c r="G91">
        <v>20.100000000000001</v>
      </c>
      <c r="H91">
        <v>3</v>
      </c>
      <c r="I91">
        <v>0</v>
      </c>
      <c r="J91">
        <v>6.633</v>
      </c>
    </row>
    <row r="92" spans="1:10" x14ac:dyDescent="0.25">
      <c r="A92" s="1" t="s">
        <v>183</v>
      </c>
      <c r="B92" s="2">
        <v>42630</v>
      </c>
      <c r="C92" s="2">
        <v>42635</v>
      </c>
      <c r="D92" s="1" t="s">
        <v>19</v>
      </c>
      <c r="E92" s="1" t="s">
        <v>184</v>
      </c>
      <c r="F92" s="1" t="s">
        <v>91</v>
      </c>
      <c r="G92">
        <v>73.584000000000003</v>
      </c>
      <c r="H92">
        <v>2</v>
      </c>
      <c r="I92">
        <v>0.2</v>
      </c>
      <c r="J92">
        <v>8.2782</v>
      </c>
    </row>
    <row r="93" spans="1:10" x14ac:dyDescent="0.25">
      <c r="A93" s="1" t="s">
        <v>183</v>
      </c>
      <c r="B93" s="2">
        <v>42630</v>
      </c>
      <c r="C93" s="2">
        <v>42635</v>
      </c>
      <c r="D93" s="1" t="s">
        <v>19</v>
      </c>
      <c r="E93" s="1" t="s">
        <v>184</v>
      </c>
      <c r="F93" s="1" t="s">
        <v>186</v>
      </c>
      <c r="G93">
        <v>6.48</v>
      </c>
      <c r="H93">
        <v>1</v>
      </c>
      <c r="I93">
        <v>0</v>
      </c>
      <c r="J93">
        <v>3.1103999999999998</v>
      </c>
    </row>
    <row r="94" spans="1:10" x14ac:dyDescent="0.25">
      <c r="A94" s="1" t="s">
        <v>187</v>
      </c>
      <c r="B94" s="2">
        <v>42035</v>
      </c>
      <c r="C94" s="2">
        <v>42040</v>
      </c>
      <c r="D94" s="1" t="s">
        <v>11</v>
      </c>
      <c r="E94" s="1" t="s">
        <v>188</v>
      </c>
      <c r="F94" s="1" t="s">
        <v>189</v>
      </c>
      <c r="G94">
        <v>12.96</v>
      </c>
      <c r="H94">
        <v>2</v>
      </c>
      <c r="I94">
        <v>0</v>
      </c>
      <c r="J94">
        <v>6.2207999999999997</v>
      </c>
    </row>
    <row r="95" spans="1:10" x14ac:dyDescent="0.25">
      <c r="A95" s="1" t="s">
        <v>187</v>
      </c>
      <c r="B95" s="2">
        <v>42035</v>
      </c>
      <c r="C95" s="2">
        <v>42040</v>
      </c>
      <c r="D95" s="1" t="s">
        <v>11</v>
      </c>
      <c r="E95" s="1" t="s">
        <v>188</v>
      </c>
      <c r="F95" s="1" t="s">
        <v>190</v>
      </c>
      <c r="G95">
        <v>53.34</v>
      </c>
      <c r="H95">
        <v>3</v>
      </c>
      <c r="I95">
        <v>0</v>
      </c>
      <c r="J95">
        <v>16.535399999999999</v>
      </c>
    </row>
    <row r="96" spans="1:10" x14ac:dyDescent="0.25">
      <c r="A96" s="1" t="s">
        <v>187</v>
      </c>
      <c r="B96" s="2">
        <v>42035</v>
      </c>
      <c r="C96" s="2">
        <v>42040</v>
      </c>
      <c r="D96" s="1" t="s">
        <v>11</v>
      </c>
      <c r="E96" s="1" t="s">
        <v>188</v>
      </c>
      <c r="F96" s="1" t="s">
        <v>191</v>
      </c>
      <c r="G96">
        <v>32.96</v>
      </c>
      <c r="H96">
        <v>2</v>
      </c>
      <c r="I96">
        <v>0</v>
      </c>
      <c r="J96">
        <v>16.150400000000001</v>
      </c>
    </row>
    <row r="97" spans="1:10" x14ac:dyDescent="0.25">
      <c r="A97" s="1" t="s">
        <v>192</v>
      </c>
      <c r="B97" s="2">
        <v>43045</v>
      </c>
      <c r="C97" s="2">
        <v>43051</v>
      </c>
      <c r="D97" s="1" t="s">
        <v>19</v>
      </c>
      <c r="E97" s="1" t="s">
        <v>193</v>
      </c>
      <c r="F97" s="1" t="s">
        <v>194</v>
      </c>
      <c r="G97">
        <v>5.6820000000000004</v>
      </c>
      <c r="H97">
        <v>1</v>
      </c>
      <c r="I97">
        <v>0.7</v>
      </c>
      <c r="J97">
        <v>-3.7879999999999998</v>
      </c>
    </row>
    <row r="98" spans="1:10" x14ac:dyDescent="0.25">
      <c r="A98" s="1" t="s">
        <v>195</v>
      </c>
      <c r="B98" s="2">
        <v>43048</v>
      </c>
      <c r="C98" s="2">
        <v>43050</v>
      </c>
      <c r="D98" s="1" t="s">
        <v>11</v>
      </c>
      <c r="E98" s="1" t="s">
        <v>196</v>
      </c>
      <c r="F98" s="1" t="s">
        <v>197</v>
      </c>
      <c r="G98">
        <v>96.53</v>
      </c>
      <c r="H98">
        <v>7</v>
      </c>
      <c r="I98">
        <v>0</v>
      </c>
      <c r="J98">
        <v>40.5426</v>
      </c>
    </row>
    <row r="99" spans="1:10" x14ac:dyDescent="0.25">
      <c r="A99" s="1" t="s">
        <v>198</v>
      </c>
      <c r="B99" s="2">
        <v>42903</v>
      </c>
      <c r="C99" s="2">
        <v>42906</v>
      </c>
      <c r="D99" s="1" t="s">
        <v>79</v>
      </c>
      <c r="E99" s="1" t="s">
        <v>199</v>
      </c>
      <c r="F99" s="1" t="s">
        <v>200</v>
      </c>
      <c r="G99">
        <v>51.311999999999998</v>
      </c>
      <c r="H99">
        <v>3</v>
      </c>
      <c r="I99">
        <v>0.2</v>
      </c>
      <c r="J99">
        <v>17.959199999999999</v>
      </c>
    </row>
    <row r="100" spans="1:10" x14ac:dyDescent="0.25">
      <c r="A100" s="1" t="s">
        <v>201</v>
      </c>
      <c r="B100" s="2">
        <v>42619</v>
      </c>
      <c r="C100" s="2">
        <v>42624</v>
      </c>
      <c r="D100" s="1" t="s">
        <v>19</v>
      </c>
      <c r="E100" s="1" t="s">
        <v>202</v>
      </c>
      <c r="F100" s="1" t="s">
        <v>203</v>
      </c>
      <c r="G100">
        <v>77.88</v>
      </c>
      <c r="H100">
        <v>6</v>
      </c>
      <c r="I100">
        <v>0</v>
      </c>
      <c r="J100">
        <v>22.5852</v>
      </c>
    </row>
    <row r="101" spans="1:10" x14ac:dyDescent="0.25">
      <c r="A101" s="1" t="s">
        <v>204</v>
      </c>
      <c r="B101" s="2">
        <v>42611</v>
      </c>
      <c r="C101" s="2">
        <v>42615</v>
      </c>
      <c r="D101" s="1" t="s">
        <v>19</v>
      </c>
      <c r="E101" s="1" t="s">
        <v>205</v>
      </c>
      <c r="F101" s="1" t="s">
        <v>206</v>
      </c>
      <c r="G101">
        <v>64.623999999999995</v>
      </c>
      <c r="H101">
        <v>7</v>
      </c>
      <c r="I101">
        <v>0.2</v>
      </c>
      <c r="J101">
        <v>22.618400000000001</v>
      </c>
    </row>
    <row r="102" spans="1:10" x14ac:dyDescent="0.25">
      <c r="A102" s="1" t="s">
        <v>204</v>
      </c>
      <c r="B102" s="2">
        <v>42611</v>
      </c>
      <c r="C102" s="2">
        <v>42615</v>
      </c>
      <c r="D102" s="1" t="s">
        <v>19</v>
      </c>
      <c r="E102" s="1" t="s">
        <v>205</v>
      </c>
      <c r="F102" s="1" t="s">
        <v>207</v>
      </c>
      <c r="G102">
        <v>95.975999999999999</v>
      </c>
      <c r="H102">
        <v>3</v>
      </c>
      <c r="I102">
        <v>0.2</v>
      </c>
      <c r="J102">
        <v>-10.7973</v>
      </c>
    </row>
    <row r="103" spans="1:10" x14ac:dyDescent="0.25">
      <c r="A103" s="1" t="s">
        <v>204</v>
      </c>
      <c r="B103" s="2">
        <v>42611</v>
      </c>
      <c r="C103" s="2">
        <v>42615</v>
      </c>
      <c r="D103" s="1" t="s">
        <v>19</v>
      </c>
      <c r="E103" s="1" t="s">
        <v>205</v>
      </c>
      <c r="F103" s="1" t="s">
        <v>208</v>
      </c>
      <c r="G103">
        <v>1.788</v>
      </c>
      <c r="H103">
        <v>3</v>
      </c>
      <c r="I103">
        <v>0.8</v>
      </c>
      <c r="J103">
        <v>-3.0396000000000001</v>
      </c>
    </row>
    <row r="104" spans="1:10" x14ac:dyDescent="0.25">
      <c r="A104" s="1" t="s">
        <v>209</v>
      </c>
      <c r="B104" s="2">
        <v>42705</v>
      </c>
      <c r="C104" s="2">
        <v>42708</v>
      </c>
      <c r="D104" s="1" t="s">
        <v>11</v>
      </c>
      <c r="E104" s="1" t="s">
        <v>210</v>
      </c>
      <c r="F104" s="1" t="s">
        <v>211</v>
      </c>
      <c r="G104">
        <v>23.92</v>
      </c>
      <c r="H104">
        <v>4</v>
      </c>
      <c r="I104">
        <v>0</v>
      </c>
      <c r="J104">
        <v>11.720800000000001</v>
      </c>
    </row>
    <row r="105" spans="1:10" x14ac:dyDescent="0.25">
      <c r="A105" s="1" t="s">
        <v>212</v>
      </c>
      <c r="B105" s="2">
        <v>42321</v>
      </c>
      <c r="C105" s="2">
        <v>42325</v>
      </c>
      <c r="D105" s="1" t="s">
        <v>19</v>
      </c>
      <c r="E105" s="1" t="s">
        <v>213</v>
      </c>
      <c r="F105" s="1" t="s">
        <v>214</v>
      </c>
      <c r="G105">
        <v>238.89599999999999</v>
      </c>
      <c r="H105">
        <v>6</v>
      </c>
      <c r="I105">
        <v>0.2</v>
      </c>
      <c r="J105">
        <v>-26.875800000000002</v>
      </c>
    </row>
    <row r="106" spans="1:10" x14ac:dyDescent="0.25">
      <c r="A106" s="1" t="s">
        <v>212</v>
      </c>
      <c r="B106" s="2">
        <v>42321</v>
      </c>
      <c r="C106" s="2">
        <v>42325</v>
      </c>
      <c r="D106" s="1" t="s">
        <v>19</v>
      </c>
      <c r="E106" s="1" t="s">
        <v>213</v>
      </c>
      <c r="F106" s="1" t="s">
        <v>215</v>
      </c>
      <c r="G106">
        <v>102.36</v>
      </c>
      <c r="H106">
        <v>3</v>
      </c>
      <c r="I106">
        <v>0.2</v>
      </c>
      <c r="J106">
        <v>-3.8384999999999998</v>
      </c>
    </row>
    <row r="107" spans="1:10" x14ac:dyDescent="0.25">
      <c r="A107" s="1" t="s">
        <v>212</v>
      </c>
      <c r="B107" s="2">
        <v>42321</v>
      </c>
      <c r="C107" s="2">
        <v>42325</v>
      </c>
      <c r="D107" s="1" t="s">
        <v>19</v>
      </c>
      <c r="E107" s="1" t="s">
        <v>213</v>
      </c>
      <c r="F107" s="1" t="s">
        <v>216</v>
      </c>
      <c r="G107">
        <v>36.881999999999998</v>
      </c>
      <c r="H107">
        <v>3</v>
      </c>
      <c r="I107">
        <v>0.7</v>
      </c>
      <c r="J107">
        <v>-25.817399999999999</v>
      </c>
    </row>
    <row r="108" spans="1:10" x14ac:dyDescent="0.25">
      <c r="A108" s="1" t="s">
        <v>217</v>
      </c>
      <c r="B108" s="2">
        <v>43062</v>
      </c>
      <c r="C108" s="2">
        <v>43067</v>
      </c>
      <c r="D108" s="1" t="s">
        <v>19</v>
      </c>
      <c r="E108" s="1" t="s">
        <v>218</v>
      </c>
      <c r="F108" s="1" t="s">
        <v>219</v>
      </c>
      <c r="G108">
        <v>74.111999999999995</v>
      </c>
      <c r="H108">
        <v>8</v>
      </c>
      <c r="I108">
        <v>0.2</v>
      </c>
      <c r="J108">
        <v>17.601600000000001</v>
      </c>
    </row>
    <row r="109" spans="1:10" x14ac:dyDescent="0.25">
      <c r="A109" s="1" t="s">
        <v>217</v>
      </c>
      <c r="B109" s="2">
        <v>43062</v>
      </c>
      <c r="C109" s="2">
        <v>43067</v>
      </c>
      <c r="D109" s="1" t="s">
        <v>19</v>
      </c>
      <c r="E109" s="1" t="s">
        <v>218</v>
      </c>
      <c r="F109" s="1" t="s">
        <v>220</v>
      </c>
      <c r="G109">
        <v>27.992000000000001</v>
      </c>
      <c r="H109">
        <v>1</v>
      </c>
      <c r="I109">
        <v>0.2</v>
      </c>
      <c r="J109">
        <v>2.0994000000000002</v>
      </c>
    </row>
    <row r="110" spans="1:10" x14ac:dyDescent="0.25">
      <c r="A110" s="1" t="s">
        <v>217</v>
      </c>
      <c r="B110" s="2">
        <v>43062</v>
      </c>
      <c r="C110" s="2">
        <v>43067</v>
      </c>
      <c r="D110" s="1" t="s">
        <v>19</v>
      </c>
      <c r="E110" s="1" t="s">
        <v>218</v>
      </c>
      <c r="F110" s="1" t="s">
        <v>221</v>
      </c>
      <c r="G110">
        <v>3.3039999999999998</v>
      </c>
      <c r="H110">
        <v>1</v>
      </c>
      <c r="I110">
        <v>0.2</v>
      </c>
      <c r="J110">
        <v>1.0738000000000001</v>
      </c>
    </row>
    <row r="111" spans="1:10" x14ac:dyDescent="0.25">
      <c r="A111" s="1" t="s">
        <v>222</v>
      </c>
      <c r="B111" s="2">
        <v>42292</v>
      </c>
      <c r="C111" s="2">
        <v>42297</v>
      </c>
      <c r="D111" s="1" t="s">
        <v>19</v>
      </c>
      <c r="E111" s="1" t="s">
        <v>223</v>
      </c>
      <c r="F111" s="1" t="s">
        <v>224</v>
      </c>
      <c r="G111">
        <v>339.96</v>
      </c>
      <c r="H111">
        <v>5</v>
      </c>
      <c r="I111">
        <v>0.2</v>
      </c>
      <c r="J111">
        <v>67.992000000000004</v>
      </c>
    </row>
    <row r="112" spans="1:10" x14ac:dyDescent="0.25">
      <c r="A112" s="1" t="s">
        <v>225</v>
      </c>
      <c r="B112" s="2">
        <v>43094</v>
      </c>
      <c r="C112" s="2">
        <v>43099</v>
      </c>
      <c r="D112" s="1" t="s">
        <v>19</v>
      </c>
      <c r="E112" s="1" t="s">
        <v>226</v>
      </c>
      <c r="F112" s="1" t="s">
        <v>227</v>
      </c>
      <c r="G112">
        <v>41.96</v>
      </c>
      <c r="H112">
        <v>2</v>
      </c>
      <c r="I112">
        <v>0</v>
      </c>
      <c r="J112">
        <v>10.909599999999999</v>
      </c>
    </row>
    <row r="113" spans="1:10" x14ac:dyDescent="0.25">
      <c r="A113" s="1" t="s">
        <v>228</v>
      </c>
      <c r="B113" s="2">
        <v>42677</v>
      </c>
      <c r="C113" s="2">
        <v>42684</v>
      </c>
      <c r="D113" s="1" t="s">
        <v>19</v>
      </c>
      <c r="E113" s="1" t="s">
        <v>229</v>
      </c>
      <c r="F113" s="1" t="s">
        <v>230</v>
      </c>
      <c r="G113">
        <v>75.959999999999994</v>
      </c>
      <c r="H113">
        <v>2</v>
      </c>
      <c r="I113">
        <v>0</v>
      </c>
      <c r="J113">
        <v>22.788</v>
      </c>
    </row>
    <row r="114" spans="1:10" x14ac:dyDescent="0.25">
      <c r="A114" s="1" t="s">
        <v>228</v>
      </c>
      <c r="B114" s="2">
        <v>42677</v>
      </c>
      <c r="C114" s="2">
        <v>42684</v>
      </c>
      <c r="D114" s="1" t="s">
        <v>19</v>
      </c>
      <c r="E114" s="1" t="s">
        <v>229</v>
      </c>
      <c r="F114" s="1" t="s">
        <v>231</v>
      </c>
      <c r="G114">
        <v>27.24</v>
      </c>
      <c r="H114">
        <v>6</v>
      </c>
      <c r="I114">
        <v>0</v>
      </c>
      <c r="J114">
        <v>13.3476</v>
      </c>
    </row>
    <row r="115" spans="1:10" x14ac:dyDescent="0.25">
      <c r="A115" s="1" t="s">
        <v>232</v>
      </c>
      <c r="B115" s="2">
        <v>41876</v>
      </c>
      <c r="C115" s="2">
        <v>41878</v>
      </c>
      <c r="D115" s="1" t="s">
        <v>11</v>
      </c>
      <c r="E115" s="1" t="s">
        <v>233</v>
      </c>
      <c r="F115" s="1" t="s">
        <v>234</v>
      </c>
      <c r="G115">
        <v>40.095999999999997</v>
      </c>
      <c r="H115">
        <v>14</v>
      </c>
      <c r="I115">
        <v>0.2</v>
      </c>
      <c r="J115">
        <v>14.534800000000001</v>
      </c>
    </row>
    <row r="116" spans="1:10" x14ac:dyDescent="0.25">
      <c r="A116" s="1" t="s">
        <v>232</v>
      </c>
      <c r="B116" s="2">
        <v>41876</v>
      </c>
      <c r="C116" s="2">
        <v>41878</v>
      </c>
      <c r="D116" s="1" t="s">
        <v>11</v>
      </c>
      <c r="E116" s="1" t="s">
        <v>233</v>
      </c>
      <c r="F116" s="1" t="s">
        <v>235</v>
      </c>
      <c r="G116">
        <v>4.72</v>
      </c>
      <c r="H116">
        <v>2</v>
      </c>
      <c r="I116">
        <v>0.2</v>
      </c>
      <c r="J116">
        <v>1.6519999999999999</v>
      </c>
    </row>
    <row r="117" spans="1:10" x14ac:dyDescent="0.25">
      <c r="A117" s="1" t="s">
        <v>232</v>
      </c>
      <c r="B117" s="2">
        <v>41876</v>
      </c>
      <c r="C117" s="2">
        <v>41878</v>
      </c>
      <c r="D117" s="1" t="s">
        <v>11</v>
      </c>
      <c r="E117" s="1" t="s">
        <v>233</v>
      </c>
      <c r="F117" s="1" t="s">
        <v>236</v>
      </c>
      <c r="G117">
        <v>23.975999999999999</v>
      </c>
      <c r="H117">
        <v>3</v>
      </c>
      <c r="I117">
        <v>0.2</v>
      </c>
      <c r="J117">
        <v>7.4924999999999997</v>
      </c>
    </row>
    <row r="118" spans="1:10" x14ac:dyDescent="0.25">
      <c r="A118" s="1" t="s">
        <v>232</v>
      </c>
      <c r="B118" s="2">
        <v>41876</v>
      </c>
      <c r="C118" s="2">
        <v>41878</v>
      </c>
      <c r="D118" s="1" t="s">
        <v>11</v>
      </c>
      <c r="E118" s="1" t="s">
        <v>233</v>
      </c>
      <c r="F118" s="1" t="s">
        <v>237</v>
      </c>
      <c r="G118">
        <v>130.464</v>
      </c>
      <c r="H118">
        <v>6</v>
      </c>
      <c r="I118">
        <v>0.2</v>
      </c>
      <c r="J118">
        <v>44.031599999999997</v>
      </c>
    </row>
    <row r="119" spans="1:10" x14ac:dyDescent="0.25">
      <c r="A119" s="1" t="s">
        <v>238</v>
      </c>
      <c r="B119" s="2">
        <v>42065</v>
      </c>
      <c r="C119" s="2">
        <v>42069</v>
      </c>
      <c r="D119" s="1" t="s">
        <v>19</v>
      </c>
      <c r="E119" s="1" t="s">
        <v>239</v>
      </c>
      <c r="F119" s="1" t="s">
        <v>240</v>
      </c>
      <c r="G119">
        <v>787.53</v>
      </c>
      <c r="H119">
        <v>3</v>
      </c>
      <c r="I119">
        <v>0</v>
      </c>
      <c r="J119">
        <v>165.38130000000001</v>
      </c>
    </row>
    <row r="120" spans="1:10" x14ac:dyDescent="0.25">
      <c r="A120" s="1" t="s">
        <v>241</v>
      </c>
      <c r="B120" s="2">
        <v>42099</v>
      </c>
      <c r="C120" s="2">
        <v>42104</v>
      </c>
      <c r="D120" s="1" t="s">
        <v>19</v>
      </c>
      <c r="E120" s="1" t="s">
        <v>242</v>
      </c>
      <c r="F120" s="1" t="s">
        <v>243</v>
      </c>
      <c r="G120">
        <v>157.79400000000001</v>
      </c>
      <c r="H120">
        <v>1</v>
      </c>
      <c r="I120">
        <v>0.7</v>
      </c>
      <c r="J120">
        <v>-115.71559999999999</v>
      </c>
    </row>
    <row r="121" spans="1:10" x14ac:dyDescent="0.25">
      <c r="A121" s="1" t="s">
        <v>244</v>
      </c>
      <c r="B121" s="2">
        <v>42533</v>
      </c>
      <c r="C121" s="2">
        <v>42536</v>
      </c>
      <c r="D121" s="1" t="s">
        <v>79</v>
      </c>
      <c r="E121" s="1" t="s">
        <v>245</v>
      </c>
      <c r="F121" s="1" t="s">
        <v>246</v>
      </c>
      <c r="G121">
        <v>47.04</v>
      </c>
      <c r="H121">
        <v>3</v>
      </c>
      <c r="I121">
        <v>0</v>
      </c>
      <c r="J121">
        <v>18.345600000000001</v>
      </c>
    </row>
    <row r="122" spans="1:10" x14ac:dyDescent="0.25">
      <c r="A122" s="1" t="s">
        <v>244</v>
      </c>
      <c r="B122" s="2">
        <v>42533</v>
      </c>
      <c r="C122" s="2">
        <v>42536</v>
      </c>
      <c r="D122" s="1" t="s">
        <v>79</v>
      </c>
      <c r="E122" s="1" t="s">
        <v>245</v>
      </c>
      <c r="F122" s="1" t="s">
        <v>28</v>
      </c>
      <c r="G122">
        <v>30.84</v>
      </c>
      <c r="H122">
        <v>4</v>
      </c>
      <c r="I122">
        <v>0</v>
      </c>
      <c r="J122">
        <v>13.878</v>
      </c>
    </row>
    <row r="123" spans="1:10" x14ac:dyDescent="0.25">
      <c r="A123" s="1" t="s">
        <v>244</v>
      </c>
      <c r="B123" s="2">
        <v>42533</v>
      </c>
      <c r="C123" s="2">
        <v>42536</v>
      </c>
      <c r="D123" s="1" t="s">
        <v>79</v>
      </c>
      <c r="E123" s="1" t="s">
        <v>245</v>
      </c>
      <c r="F123" s="1" t="s">
        <v>247</v>
      </c>
      <c r="G123">
        <v>226.56</v>
      </c>
      <c r="H123">
        <v>6</v>
      </c>
      <c r="I123">
        <v>0</v>
      </c>
      <c r="J123">
        <v>63.436799999999998</v>
      </c>
    </row>
    <row r="124" spans="1:10" x14ac:dyDescent="0.25">
      <c r="A124" s="1" t="s">
        <v>244</v>
      </c>
      <c r="B124" s="2">
        <v>42533</v>
      </c>
      <c r="C124" s="2">
        <v>42536</v>
      </c>
      <c r="D124" s="1" t="s">
        <v>79</v>
      </c>
      <c r="E124" s="1" t="s">
        <v>245</v>
      </c>
      <c r="F124" s="1" t="s">
        <v>248</v>
      </c>
      <c r="G124">
        <v>115.02</v>
      </c>
      <c r="H124">
        <v>9</v>
      </c>
      <c r="I124">
        <v>0</v>
      </c>
      <c r="J124">
        <v>51.759</v>
      </c>
    </row>
    <row r="125" spans="1:10" x14ac:dyDescent="0.25">
      <c r="A125" s="1" t="s">
        <v>244</v>
      </c>
      <c r="B125" s="2">
        <v>42533</v>
      </c>
      <c r="C125" s="2">
        <v>42536</v>
      </c>
      <c r="D125" s="1" t="s">
        <v>79</v>
      </c>
      <c r="E125" s="1" t="s">
        <v>245</v>
      </c>
      <c r="F125" s="1" t="s">
        <v>249</v>
      </c>
      <c r="G125">
        <v>68.040000000000006</v>
      </c>
      <c r="H125">
        <v>7</v>
      </c>
      <c r="I125">
        <v>0</v>
      </c>
      <c r="J125">
        <v>19.7316</v>
      </c>
    </row>
    <row r="126" spans="1:10" x14ac:dyDescent="0.25">
      <c r="A126" s="1" t="s">
        <v>250</v>
      </c>
      <c r="B126" s="2">
        <v>41999</v>
      </c>
      <c r="C126" s="2">
        <v>42001</v>
      </c>
      <c r="D126" s="1" t="s">
        <v>11</v>
      </c>
      <c r="E126" s="1" t="s">
        <v>251</v>
      </c>
      <c r="F126" s="1" t="s">
        <v>252</v>
      </c>
      <c r="G126">
        <v>600.55799999999999</v>
      </c>
      <c r="H126">
        <v>3</v>
      </c>
      <c r="I126">
        <v>0.3</v>
      </c>
      <c r="J126">
        <v>-8.5793999999999997</v>
      </c>
    </row>
    <row r="127" spans="1:10" x14ac:dyDescent="0.25">
      <c r="A127" s="1" t="s">
        <v>253</v>
      </c>
      <c r="B127" s="2">
        <v>41902</v>
      </c>
      <c r="C127" s="2">
        <v>41907</v>
      </c>
      <c r="D127" s="1" t="s">
        <v>19</v>
      </c>
      <c r="E127" s="1" t="s">
        <v>254</v>
      </c>
      <c r="F127" s="1" t="s">
        <v>255</v>
      </c>
      <c r="G127">
        <v>617.70000000000005</v>
      </c>
      <c r="H127">
        <v>6</v>
      </c>
      <c r="I127">
        <v>0.5</v>
      </c>
      <c r="J127">
        <v>-407.68200000000002</v>
      </c>
    </row>
    <row r="128" spans="1:10" x14ac:dyDescent="0.25">
      <c r="A128" s="1" t="s">
        <v>256</v>
      </c>
      <c r="B128" s="2">
        <v>43044</v>
      </c>
      <c r="C128" s="2">
        <v>43051</v>
      </c>
      <c r="D128" s="1" t="s">
        <v>19</v>
      </c>
      <c r="E128" s="1" t="s">
        <v>257</v>
      </c>
      <c r="F128" s="1" t="s">
        <v>258</v>
      </c>
      <c r="G128">
        <v>2.3879999999999999</v>
      </c>
      <c r="H128">
        <v>2</v>
      </c>
      <c r="I128">
        <v>0.7</v>
      </c>
      <c r="J128">
        <v>-1.8308</v>
      </c>
    </row>
    <row r="129" spans="1:10" x14ac:dyDescent="0.25">
      <c r="A129" s="1" t="s">
        <v>256</v>
      </c>
      <c r="B129" s="2">
        <v>43044</v>
      </c>
      <c r="C129" s="2">
        <v>43051</v>
      </c>
      <c r="D129" s="1" t="s">
        <v>19</v>
      </c>
      <c r="E129" s="1" t="s">
        <v>257</v>
      </c>
      <c r="F129" s="1" t="s">
        <v>259</v>
      </c>
      <c r="G129">
        <v>243.99199999999999</v>
      </c>
      <c r="H129">
        <v>7</v>
      </c>
      <c r="I129">
        <v>0.2</v>
      </c>
      <c r="J129">
        <v>30.498999999999999</v>
      </c>
    </row>
    <row r="130" spans="1:10" x14ac:dyDescent="0.25">
      <c r="A130" s="1" t="s">
        <v>260</v>
      </c>
      <c r="B130" s="2">
        <v>42680</v>
      </c>
      <c r="C130" s="2">
        <v>42684</v>
      </c>
      <c r="D130" s="1" t="s">
        <v>11</v>
      </c>
      <c r="E130" s="1" t="s">
        <v>261</v>
      </c>
      <c r="F130" s="1" t="s">
        <v>135</v>
      </c>
      <c r="G130">
        <v>81.424000000000007</v>
      </c>
      <c r="H130">
        <v>2</v>
      </c>
      <c r="I130">
        <v>0.2</v>
      </c>
      <c r="J130">
        <v>-9.1601999999999997</v>
      </c>
    </row>
    <row r="131" spans="1:10" x14ac:dyDescent="0.25">
      <c r="A131" s="1" t="s">
        <v>260</v>
      </c>
      <c r="B131" s="2">
        <v>42680</v>
      </c>
      <c r="C131" s="2">
        <v>42684</v>
      </c>
      <c r="D131" s="1" t="s">
        <v>11</v>
      </c>
      <c r="E131" s="1" t="s">
        <v>261</v>
      </c>
      <c r="F131" s="1" t="s">
        <v>262</v>
      </c>
      <c r="G131">
        <v>238.56</v>
      </c>
      <c r="H131">
        <v>3</v>
      </c>
      <c r="I131">
        <v>0</v>
      </c>
      <c r="J131">
        <v>26.241599999999998</v>
      </c>
    </row>
    <row r="132" spans="1:10" x14ac:dyDescent="0.25">
      <c r="A132" s="1" t="s">
        <v>263</v>
      </c>
      <c r="B132" s="2">
        <v>42768</v>
      </c>
      <c r="C132" s="2">
        <v>42771</v>
      </c>
      <c r="D132" s="1" t="s">
        <v>79</v>
      </c>
      <c r="E132" s="1" t="s">
        <v>264</v>
      </c>
      <c r="F132" s="1" t="s">
        <v>265</v>
      </c>
      <c r="G132">
        <v>59.97</v>
      </c>
      <c r="H132">
        <v>5</v>
      </c>
      <c r="I132">
        <v>0.4</v>
      </c>
      <c r="J132">
        <v>-11.994</v>
      </c>
    </row>
    <row r="133" spans="1:10" x14ac:dyDescent="0.25">
      <c r="A133" s="1" t="s">
        <v>263</v>
      </c>
      <c r="B133" s="2">
        <v>42768</v>
      </c>
      <c r="C133" s="2">
        <v>42771</v>
      </c>
      <c r="D133" s="1" t="s">
        <v>79</v>
      </c>
      <c r="E133" s="1" t="s">
        <v>264</v>
      </c>
      <c r="F133" s="1" t="s">
        <v>266</v>
      </c>
      <c r="G133">
        <v>78.304000000000002</v>
      </c>
      <c r="H133">
        <v>2</v>
      </c>
      <c r="I133">
        <v>0.2</v>
      </c>
      <c r="J133">
        <v>29.364000000000001</v>
      </c>
    </row>
    <row r="134" spans="1:10" x14ac:dyDescent="0.25">
      <c r="A134" s="1" t="s">
        <v>263</v>
      </c>
      <c r="B134" s="2">
        <v>42768</v>
      </c>
      <c r="C134" s="2">
        <v>42771</v>
      </c>
      <c r="D134" s="1" t="s">
        <v>79</v>
      </c>
      <c r="E134" s="1" t="s">
        <v>264</v>
      </c>
      <c r="F134" s="1" t="s">
        <v>267</v>
      </c>
      <c r="G134">
        <v>21.456</v>
      </c>
      <c r="H134">
        <v>9</v>
      </c>
      <c r="I134">
        <v>0.2</v>
      </c>
      <c r="J134">
        <v>6.9732000000000003</v>
      </c>
    </row>
    <row r="135" spans="1:10" x14ac:dyDescent="0.25">
      <c r="A135" s="1" t="s">
        <v>268</v>
      </c>
      <c r="B135" s="2">
        <v>42656</v>
      </c>
      <c r="C135" s="2">
        <v>42662</v>
      </c>
      <c r="D135" s="1" t="s">
        <v>19</v>
      </c>
      <c r="E135" s="1" t="s">
        <v>269</v>
      </c>
      <c r="F135" s="1" t="s">
        <v>270</v>
      </c>
      <c r="G135">
        <v>20.04</v>
      </c>
      <c r="H135">
        <v>3</v>
      </c>
      <c r="I135">
        <v>0</v>
      </c>
      <c r="J135">
        <v>9.6191999999999993</v>
      </c>
    </row>
    <row r="136" spans="1:10" x14ac:dyDescent="0.25">
      <c r="A136" s="1" t="s">
        <v>268</v>
      </c>
      <c r="B136" s="2">
        <v>42656</v>
      </c>
      <c r="C136" s="2">
        <v>42662</v>
      </c>
      <c r="D136" s="1" t="s">
        <v>19</v>
      </c>
      <c r="E136" s="1" t="s">
        <v>269</v>
      </c>
      <c r="F136" s="1" t="s">
        <v>271</v>
      </c>
      <c r="G136">
        <v>35.44</v>
      </c>
      <c r="H136">
        <v>1</v>
      </c>
      <c r="I136">
        <v>0</v>
      </c>
      <c r="J136">
        <v>16.6568</v>
      </c>
    </row>
    <row r="137" spans="1:10" x14ac:dyDescent="0.25">
      <c r="A137" s="1" t="s">
        <v>268</v>
      </c>
      <c r="B137" s="2">
        <v>42656</v>
      </c>
      <c r="C137" s="2">
        <v>42662</v>
      </c>
      <c r="D137" s="1" t="s">
        <v>19</v>
      </c>
      <c r="E137" s="1" t="s">
        <v>269</v>
      </c>
      <c r="F137" s="1" t="s">
        <v>272</v>
      </c>
      <c r="G137">
        <v>11.52</v>
      </c>
      <c r="H137">
        <v>4</v>
      </c>
      <c r="I137">
        <v>0</v>
      </c>
      <c r="J137">
        <v>3.456</v>
      </c>
    </row>
    <row r="138" spans="1:10" x14ac:dyDescent="0.25">
      <c r="A138" s="1" t="s">
        <v>268</v>
      </c>
      <c r="B138" s="2">
        <v>42656</v>
      </c>
      <c r="C138" s="2">
        <v>42662</v>
      </c>
      <c r="D138" s="1" t="s">
        <v>19</v>
      </c>
      <c r="E138" s="1" t="s">
        <v>269</v>
      </c>
      <c r="F138" s="1" t="s">
        <v>273</v>
      </c>
      <c r="G138">
        <v>4.0199999999999996</v>
      </c>
      <c r="H138">
        <v>2</v>
      </c>
      <c r="I138">
        <v>0</v>
      </c>
      <c r="J138">
        <v>1.9698</v>
      </c>
    </row>
    <row r="139" spans="1:10" x14ac:dyDescent="0.25">
      <c r="A139" s="1" t="s">
        <v>268</v>
      </c>
      <c r="B139" s="2">
        <v>42656</v>
      </c>
      <c r="C139" s="2">
        <v>42662</v>
      </c>
      <c r="D139" s="1" t="s">
        <v>19</v>
      </c>
      <c r="E139" s="1" t="s">
        <v>269</v>
      </c>
      <c r="F139" s="1" t="s">
        <v>274</v>
      </c>
      <c r="G139">
        <v>76.176000000000002</v>
      </c>
      <c r="H139">
        <v>3</v>
      </c>
      <c r="I139">
        <v>0.2</v>
      </c>
      <c r="J139">
        <v>26.6616</v>
      </c>
    </row>
    <row r="140" spans="1:10" x14ac:dyDescent="0.25">
      <c r="A140" s="1" t="s">
        <v>268</v>
      </c>
      <c r="B140" s="2">
        <v>42656</v>
      </c>
      <c r="C140" s="2">
        <v>42662</v>
      </c>
      <c r="D140" s="1" t="s">
        <v>19</v>
      </c>
      <c r="E140" s="1" t="s">
        <v>269</v>
      </c>
      <c r="F140" s="1" t="s">
        <v>275</v>
      </c>
      <c r="G140">
        <v>65.88</v>
      </c>
      <c r="H140">
        <v>6</v>
      </c>
      <c r="I140">
        <v>0</v>
      </c>
      <c r="J140">
        <v>18.446400000000001</v>
      </c>
    </row>
    <row r="141" spans="1:10" x14ac:dyDescent="0.25">
      <c r="A141" s="1" t="s">
        <v>268</v>
      </c>
      <c r="B141" s="2">
        <v>42656</v>
      </c>
      <c r="C141" s="2">
        <v>42662</v>
      </c>
      <c r="D141" s="1" t="s">
        <v>19</v>
      </c>
      <c r="E141" s="1" t="s">
        <v>269</v>
      </c>
      <c r="F141" s="1" t="s">
        <v>113</v>
      </c>
      <c r="G141">
        <v>43.12</v>
      </c>
      <c r="H141">
        <v>14</v>
      </c>
      <c r="I141">
        <v>0</v>
      </c>
      <c r="J141">
        <v>20.697600000000001</v>
      </c>
    </row>
    <row r="142" spans="1:10" x14ac:dyDescent="0.25">
      <c r="A142" s="1" t="s">
        <v>276</v>
      </c>
      <c r="B142" s="2">
        <v>42618</v>
      </c>
      <c r="C142" s="2">
        <v>42620</v>
      </c>
      <c r="D142" s="1" t="s">
        <v>11</v>
      </c>
      <c r="E142" s="1" t="s">
        <v>277</v>
      </c>
      <c r="F142" s="1" t="s">
        <v>70</v>
      </c>
      <c r="G142">
        <v>82.8</v>
      </c>
      <c r="H142">
        <v>2</v>
      </c>
      <c r="I142">
        <v>0.2</v>
      </c>
      <c r="J142">
        <v>10.35</v>
      </c>
    </row>
    <row r="143" spans="1:10" x14ac:dyDescent="0.25">
      <c r="A143" s="1" t="s">
        <v>278</v>
      </c>
      <c r="B143" s="2">
        <v>42996</v>
      </c>
      <c r="C143" s="2">
        <v>43001</v>
      </c>
      <c r="D143" s="1" t="s">
        <v>19</v>
      </c>
      <c r="E143" s="1" t="s">
        <v>279</v>
      </c>
      <c r="F143" s="1" t="s">
        <v>280</v>
      </c>
      <c r="G143">
        <v>8.82</v>
      </c>
      <c r="H143">
        <v>3</v>
      </c>
      <c r="I143">
        <v>0</v>
      </c>
      <c r="J143">
        <v>2.3814000000000002</v>
      </c>
    </row>
    <row r="144" spans="1:10" x14ac:dyDescent="0.25">
      <c r="A144" s="1" t="s">
        <v>278</v>
      </c>
      <c r="B144" s="2">
        <v>42996</v>
      </c>
      <c r="C144" s="2">
        <v>43001</v>
      </c>
      <c r="D144" s="1" t="s">
        <v>19</v>
      </c>
      <c r="E144" s="1" t="s">
        <v>279</v>
      </c>
      <c r="F144" s="1" t="s">
        <v>281</v>
      </c>
      <c r="G144">
        <v>10.86</v>
      </c>
      <c r="H144">
        <v>3</v>
      </c>
      <c r="I144">
        <v>0</v>
      </c>
      <c r="J144">
        <v>5.1041999999999996</v>
      </c>
    </row>
    <row r="145" spans="1:10" x14ac:dyDescent="0.25">
      <c r="A145" s="1" t="s">
        <v>278</v>
      </c>
      <c r="B145" s="2">
        <v>42996</v>
      </c>
      <c r="C145" s="2">
        <v>43001</v>
      </c>
      <c r="D145" s="1" t="s">
        <v>19</v>
      </c>
      <c r="E145" s="1" t="s">
        <v>279</v>
      </c>
      <c r="F145" s="1" t="s">
        <v>282</v>
      </c>
      <c r="G145">
        <v>143.69999999999999</v>
      </c>
      <c r="H145">
        <v>3</v>
      </c>
      <c r="I145">
        <v>0</v>
      </c>
      <c r="J145">
        <v>68.975999999999999</v>
      </c>
    </row>
    <row r="146" spans="1:10" x14ac:dyDescent="0.25">
      <c r="A146" s="1" t="s">
        <v>283</v>
      </c>
      <c r="B146" s="2">
        <v>43091</v>
      </c>
      <c r="C146" s="2">
        <v>43096</v>
      </c>
      <c r="D146" s="1" t="s">
        <v>19</v>
      </c>
      <c r="E146" s="1" t="s">
        <v>284</v>
      </c>
      <c r="F146" s="1" t="s">
        <v>285</v>
      </c>
      <c r="G146">
        <v>839.43</v>
      </c>
      <c r="H146">
        <v>3</v>
      </c>
      <c r="I146">
        <v>0</v>
      </c>
      <c r="J146">
        <v>218.2518</v>
      </c>
    </row>
    <row r="147" spans="1:10" x14ac:dyDescent="0.25">
      <c r="A147" s="1" t="s">
        <v>286</v>
      </c>
      <c r="B147" s="2">
        <v>42254</v>
      </c>
      <c r="C147" s="2">
        <v>42259</v>
      </c>
      <c r="D147" s="1" t="s">
        <v>19</v>
      </c>
      <c r="E147" s="1" t="s">
        <v>287</v>
      </c>
      <c r="F147" s="1" t="s">
        <v>173</v>
      </c>
      <c r="G147">
        <v>671.93</v>
      </c>
      <c r="H147">
        <v>7</v>
      </c>
      <c r="I147">
        <v>0</v>
      </c>
      <c r="J147">
        <v>20.157900000000001</v>
      </c>
    </row>
    <row r="148" spans="1:10" x14ac:dyDescent="0.25">
      <c r="A148" s="1" t="s">
        <v>288</v>
      </c>
      <c r="B148" s="2">
        <v>41934</v>
      </c>
      <c r="C148" s="2">
        <v>41940</v>
      </c>
      <c r="D148" s="1" t="s">
        <v>19</v>
      </c>
      <c r="E148" s="1" t="s">
        <v>289</v>
      </c>
      <c r="F148" s="1" t="s">
        <v>290</v>
      </c>
      <c r="G148">
        <v>93.888000000000005</v>
      </c>
      <c r="H148">
        <v>4</v>
      </c>
      <c r="I148">
        <v>0.2</v>
      </c>
      <c r="J148">
        <v>12.909599999999999</v>
      </c>
    </row>
    <row r="149" spans="1:10" x14ac:dyDescent="0.25">
      <c r="A149" s="1" t="s">
        <v>291</v>
      </c>
      <c r="B149" s="2">
        <v>42709</v>
      </c>
      <c r="C149" s="2">
        <v>42713</v>
      </c>
      <c r="D149" s="1" t="s">
        <v>19</v>
      </c>
      <c r="E149" s="1" t="s">
        <v>292</v>
      </c>
      <c r="F149" s="1" t="s">
        <v>293</v>
      </c>
      <c r="G149">
        <v>384.45</v>
      </c>
      <c r="H149">
        <v>11</v>
      </c>
      <c r="I149">
        <v>0</v>
      </c>
      <c r="J149">
        <v>103.8015</v>
      </c>
    </row>
    <row r="150" spans="1:10" x14ac:dyDescent="0.25">
      <c r="A150" s="1" t="s">
        <v>291</v>
      </c>
      <c r="B150" s="2">
        <v>42709</v>
      </c>
      <c r="C150" s="2">
        <v>42713</v>
      </c>
      <c r="D150" s="1" t="s">
        <v>19</v>
      </c>
      <c r="E150" s="1" t="s">
        <v>292</v>
      </c>
      <c r="F150" s="1" t="s">
        <v>294</v>
      </c>
      <c r="G150">
        <v>149.97</v>
      </c>
      <c r="H150">
        <v>3</v>
      </c>
      <c r="I150">
        <v>0</v>
      </c>
      <c r="J150">
        <v>5.9988000000000001</v>
      </c>
    </row>
    <row r="151" spans="1:10" x14ac:dyDescent="0.25">
      <c r="A151" s="1" t="s">
        <v>291</v>
      </c>
      <c r="B151" s="2">
        <v>42709</v>
      </c>
      <c r="C151" s="2">
        <v>42713</v>
      </c>
      <c r="D151" s="1" t="s">
        <v>19</v>
      </c>
      <c r="E151" s="1" t="s">
        <v>292</v>
      </c>
      <c r="F151" s="1" t="s">
        <v>14</v>
      </c>
      <c r="G151">
        <v>1951.84</v>
      </c>
      <c r="H151">
        <v>8</v>
      </c>
      <c r="I151">
        <v>0</v>
      </c>
      <c r="J151">
        <v>585.55200000000002</v>
      </c>
    </row>
    <row r="152" spans="1:10" x14ac:dyDescent="0.25">
      <c r="A152" s="1" t="s">
        <v>291</v>
      </c>
      <c r="B152" s="2">
        <v>42709</v>
      </c>
      <c r="C152" s="2">
        <v>42713</v>
      </c>
      <c r="D152" s="1" t="s">
        <v>19</v>
      </c>
      <c r="E152" s="1" t="s">
        <v>292</v>
      </c>
      <c r="F152" s="1" t="s">
        <v>295</v>
      </c>
      <c r="G152">
        <v>171.55</v>
      </c>
      <c r="H152">
        <v>5</v>
      </c>
      <c r="I152">
        <v>0</v>
      </c>
      <c r="J152">
        <v>80.628500000000003</v>
      </c>
    </row>
    <row r="153" spans="1:10" x14ac:dyDescent="0.25">
      <c r="A153" s="1" t="s">
        <v>296</v>
      </c>
      <c r="B153" s="2">
        <v>42442</v>
      </c>
      <c r="C153" s="2">
        <v>42445</v>
      </c>
      <c r="D153" s="1" t="s">
        <v>79</v>
      </c>
      <c r="E153" s="1" t="s">
        <v>297</v>
      </c>
      <c r="F153" s="1" t="s">
        <v>298</v>
      </c>
      <c r="G153">
        <v>157.91999999999999</v>
      </c>
      <c r="H153">
        <v>5</v>
      </c>
      <c r="I153">
        <v>0.2</v>
      </c>
      <c r="J153">
        <v>17.765999999999998</v>
      </c>
    </row>
    <row r="154" spans="1:10" x14ac:dyDescent="0.25">
      <c r="A154" s="1" t="s">
        <v>296</v>
      </c>
      <c r="B154" s="2">
        <v>42442</v>
      </c>
      <c r="C154" s="2">
        <v>42445</v>
      </c>
      <c r="D154" s="1" t="s">
        <v>79</v>
      </c>
      <c r="E154" s="1" t="s">
        <v>297</v>
      </c>
      <c r="F154" s="1" t="s">
        <v>299</v>
      </c>
      <c r="G154">
        <v>203.184</v>
      </c>
      <c r="H154">
        <v>2</v>
      </c>
      <c r="I154">
        <v>0.2</v>
      </c>
      <c r="J154">
        <v>15.238799999999999</v>
      </c>
    </row>
    <row r="155" spans="1:10" x14ac:dyDescent="0.25">
      <c r="A155" s="1" t="s">
        <v>300</v>
      </c>
      <c r="B155" s="2">
        <v>42155</v>
      </c>
      <c r="C155" s="2">
        <v>42157</v>
      </c>
      <c r="D155" s="1" t="s">
        <v>79</v>
      </c>
      <c r="E155" s="1" t="s">
        <v>301</v>
      </c>
      <c r="F155" s="1" t="s">
        <v>302</v>
      </c>
      <c r="G155">
        <v>58.38</v>
      </c>
      <c r="H155">
        <v>7</v>
      </c>
      <c r="I155">
        <v>0</v>
      </c>
      <c r="J155">
        <v>26.271000000000001</v>
      </c>
    </row>
    <row r="156" spans="1:10" x14ac:dyDescent="0.25">
      <c r="A156" s="1" t="s">
        <v>300</v>
      </c>
      <c r="B156" s="2">
        <v>42155</v>
      </c>
      <c r="C156" s="2">
        <v>42157</v>
      </c>
      <c r="D156" s="1" t="s">
        <v>79</v>
      </c>
      <c r="E156" s="1" t="s">
        <v>301</v>
      </c>
      <c r="F156" s="1" t="s">
        <v>303</v>
      </c>
      <c r="G156">
        <v>105.52</v>
      </c>
      <c r="H156">
        <v>4</v>
      </c>
      <c r="I156">
        <v>0</v>
      </c>
      <c r="J156">
        <v>48.539200000000001</v>
      </c>
    </row>
    <row r="157" spans="1:10" x14ac:dyDescent="0.25">
      <c r="A157" s="1" t="s">
        <v>300</v>
      </c>
      <c r="B157" s="2">
        <v>42155</v>
      </c>
      <c r="C157" s="2">
        <v>42157</v>
      </c>
      <c r="D157" s="1" t="s">
        <v>79</v>
      </c>
      <c r="E157" s="1" t="s">
        <v>301</v>
      </c>
      <c r="F157" s="1" t="s">
        <v>304</v>
      </c>
      <c r="G157">
        <v>80.88</v>
      </c>
      <c r="H157">
        <v>6</v>
      </c>
      <c r="I157">
        <v>0</v>
      </c>
      <c r="J157">
        <v>21.0288</v>
      </c>
    </row>
    <row r="158" spans="1:10" x14ac:dyDescent="0.25">
      <c r="A158" s="1" t="s">
        <v>305</v>
      </c>
      <c r="B158" s="2">
        <v>42152</v>
      </c>
      <c r="C158" s="2">
        <v>42158</v>
      </c>
      <c r="D158" s="1" t="s">
        <v>19</v>
      </c>
      <c r="E158" s="1" t="s">
        <v>306</v>
      </c>
      <c r="F158" s="1" t="s">
        <v>307</v>
      </c>
      <c r="G158">
        <v>6.63</v>
      </c>
      <c r="H158">
        <v>3</v>
      </c>
      <c r="I158">
        <v>0</v>
      </c>
      <c r="J158">
        <v>1.7901</v>
      </c>
    </row>
    <row r="159" spans="1:10" x14ac:dyDescent="0.25">
      <c r="A159" s="1" t="s">
        <v>308</v>
      </c>
      <c r="B159" s="2">
        <v>41699</v>
      </c>
      <c r="C159" s="2">
        <v>41704</v>
      </c>
      <c r="D159" s="1" t="s">
        <v>11</v>
      </c>
      <c r="E159" s="1" t="s">
        <v>309</v>
      </c>
      <c r="F159" s="1" t="s">
        <v>252</v>
      </c>
      <c r="G159">
        <v>457.56799999999998</v>
      </c>
      <c r="H159">
        <v>2</v>
      </c>
      <c r="I159">
        <v>0.2</v>
      </c>
      <c r="J159">
        <v>51.476399999999998</v>
      </c>
    </row>
    <row r="160" spans="1:10" x14ac:dyDescent="0.25">
      <c r="A160" s="1" t="s">
        <v>310</v>
      </c>
      <c r="B160" s="2">
        <v>42694</v>
      </c>
      <c r="C160" s="2">
        <v>42698</v>
      </c>
      <c r="D160" s="1" t="s">
        <v>19</v>
      </c>
      <c r="E160" s="1" t="s">
        <v>311</v>
      </c>
      <c r="F160" s="1" t="s">
        <v>312</v>
      </c>
      <c r="G160">
        <v>14.62</v>
      </c>
      <c r="H160">
        <v>2</v>
      </c>
      <c r="I160">
        <v>0</v>
      </c>
      <c r="J160">
        <v>6.8714000000000004</v>
      </c>
    </row>
    <row r="161" spans="1:10" x14ac:dyDescent="0.25">
      <c r="A161" s="1" t="s">
        <v>310</v>
      </c>
      <c r="B161" s="2">
        <v>42694</v>
      </c>
      <c r="C161" s="2">
        <v>42698</v>
      </c>
      <c r="D161" s="1" t="s">
        <v>19</v>
      </c>
      <c r="E161" s="1" t="s">
        <v>311</v>
      </c>
      <c r="F161" s="1" t="s">
        <v>313</v>
      </c>
      <c r="G161">
        <v>944.93</v>
      </c>
      <c r="H161">
        <v>7</v>
      </c>
      <c r="I161">
        <v>0</v>
      </c>
      <c r="J161">
        <v>236.23249999999999</v>
      </c>
    </row>
    <row r="162" spans="1:10" x14ac:dyDescent="0.25">
      <c r="A162" s="1" t="s">
        <v>314</v>
      </c>
      <c r="B162" s="2">
        <v>42501</v>
      </c>
      <c r="C162" s="2">
        <v>42502</v>
      </c>
      <c r="D162" s="1" t="s">
        <v>79</v>
      </c>
      <c r="E162" s="1" t="s">
        <v>315</v>
      </c>
      <c r="F162" s="1" t="s">
        <v>316</v>
      </c>
      <c r="G162">
        <v>5.98</v>
      </c>
      <c r="H162">
        <v>1</v>
      </c>
      <c r="I162">
        <v>0</v>
      </c>
      <c r="J162">
        <v>2.6909999999999998</v>
      </c>
    </row>
    <row r="163" spans="1:10" x14ac:dyDescent="0.25">
      <c r="A163" s="1" t="s">
        <v>317</v>
      </c>
      <c r="B163" s="2">
        <v>42366</v>
      </c>
      <c r="C163" s="2">
        <v>42369</v>
      </c>
      <c r="D163" s="1" t="s">
        <v>11</v>
      </c>
      <c r="E163" s="1" t="s">
        <v>318</v>
      </c>
      <c r="F163" s="1" t="s">
        <v>319</v>
      </c>
      <c r="G163">
        <v>54.384</v>
      </c>
      <c r="H163">
        <v>2</v>
      </c>
      <c r="I163">
        <v>0.2</v>
      </c>
      <c r="J163">
        <v>1.3595999999999999</v>
      </c>
    </row>
    <row r="164" spans="1:10" x14ac:dyDescent="0.25">
      <c r="A164" s="1" t="s">
        <v>320</v>
      </c>
      <c r="B164" s="2">
        <v>42690</v>
      </c>
      <c r="C164" s="2">
        <v>42694</v>
      </c>
      <c r="D164" s="1" t="s">
        <v>19</v>
      </c>
      <c r="E164" s="1" t="s">
        <v>321</v>
      </c>
      <c r="F164" s="1" t="s">
        <v>322</v>
      </c>
      <c r="G164">
        <v>28.4</v>
      </c>
      <c r="H164">
        <v>5</v>
      </c>
      <c r="I164">
        <v>0</v>
      </c>
      <c r="J164">
        <v>13.348000000000001</v>
      </c>
    </row>
    <row r="165" spans="1:10" x14ac:dyDescent="0.25">
      <c r="A165" s="1" t="s">
        <v>323</v>
      </c>
      <c r="B165" s="2">
        <v>42681</v>
      </c>
      <c r="C165" s="2">
        <v>42685</v>
      </c>
      <c r="D165" s="1" t="s">
        <v>19</v>
      </c>
      <c r="E165" s="1" t="s">
        <v>324</v>
      </c>
      <c r="F165" s="1" t="s">
        <v>325</v>
      </c>
      <c r="G165">
        <v>27.68</v>
      </c>
      <c r="H165">
        <v>2</v>
      </c>
      <c r="I165">
        <v>0.2</v>
      </c>
      <c r="J165">
        <v>9.6880000000000006</v>
      </c>
    </row>
    <row r="166" spans="1:10" x14ac:dyDescent="0.25">
      <c r="A166" s="1" t="s">
        <v>326</v>
      </c>
      <c r="B166" s="2">
        <v>41890</v>
      </c>
      <c r="C166" s="2">
        <v>41894</v>
      </c>
      <c r="D166" s="1" t="s">
        <v>19</v>
      </c>
      <c r="E166" s="1" t="s">
        <v>327</v>
      </c>
      <c r="F166" s="1" t="s">
        <v>328</v>
      </c>
      <c r="G166">
        <v>9.9359999999999999</v>
      </c>
      <c r="H166">
        <v>3</v>
      </c>
      <c r="I166">
        <v>0.2</v>
      </c>
      <c r="J166">
        <v>2.7324000000000002</v>
      </c>
    </row>
    <row r="167" spans="1:10" x14ac:dyDescent="0.25">
      <c r="A167" s="1" t="s">
        <v>326</v>
      </c>
      <c r="B167" s="2">
        <v>41890</v>
      </c>
      <c r="C167" s="2">
        <v>41894</v>
      </c>
      <c r="D167" s="1" t="s">
        <v>19</v>
      </c>
      <c r="E167" s="1" t="s">
        <v>327</v>
      </c>
      <c r="F167" s="1" t="s">
        <v>329</v>
      </c>
      <c r="G167">
        <v>8159.9520000000002</v>
      </c>
      <c r="H167">
        <v>8</v>
      </c>
      <c r="I167">
        <v>0.4</v>
      </c>
      <c r="J167">
        <v>-1359.992</v>
      </c>
    </row>
    <row r="168" spans="1:10" x14ac:dyDescent="0.25">
      <c r="A168" s="1" t="s">
        <v>326</v>
      </c>
      <c r="B168" s="2">
        <v>41890</v>
      </c>
      <c r="C168" s="2">
        <v>41894</v>
      </c>
      <c r="D168" s="1" t="s">
        <v>19</v>
      </c>
      <c r="E168" s="1" t="s">
        <v>327</v>
      </c>
      <c r="F168" s="1" t="s">
        <v>330</v>
      </c>
      <c r="G168">
        <v>275.928</v>
      </c>
      <c r="H168">
        <v>3</v>
      </c>
      <c r="I168">
        <v>0.2</v>
      </c>
      <c r="J168">
        <v>-58.634700000000002</v>
      </c>
    </row>
    <row r="169" spans="1:10" x14ac:dyDescent="0.25">
      <c r="A169" s="1" t="s">
        <v>326</v>
      </c>
      <c r="B169" s="2">
        <v>41890</v>
      </c>
      <c r="C169" s="2">
        <v>41894</v>
      </c>
      <c r="D169" s="1" t="s">
        <v>19</v>
      </c>
      <c r="E169" s="1" t="s">
        <v>327</v>
      </c>
      <c r="F169" s="1" t="s">
        <v>331</v>
      </c>
      <c r="G169">
        <v>1740.06</v>
      </c>
      <c r="H169">
        <v>9</v>
      </c>
      <c r="I169">
        <v>0.3</v>
      </c>
      <c r="J169">
        <v>-24.858000000000001</v>
      </c>
    </row>
    <row r="170" spans="1:10" x14ac:dyDescent="0.25">
      <c r="A170" s="1" t="s">
        <v>326</v>
      </c>
      <c r="B170" s="2">
        <v>41890</v>
      </c>
      <c r="C170" s="2">
        <v>41894</v>
      </c>
      <c r="D170" s="1" t="s">
        <v>19</v>
      </c>
      <c r="E170" s="1" t="s">
        <v>327</v>
      </c>
      <c r="F170" s="1" t="s">
        <v>332</v>
      </c>
      <c r="G170">
        <v>32.064</v>
      </c>
      <c r="H170">
        <v>6</v>
      </c>
      <c r="I170">
        <v>0.2</v>
      </c>
      <c r="J170">
        <v>6.8136000000000001</v>
      </c>
    </row>
    <row r="171" spans="1:10" x14ac:dyDescent="0.25">
      <c r="A171" s="1" t="s">
        <v>326</v>
      </c>
      <c r="B171" s="2">
        <v>41890</v>
      </c>
      <c r="C171" s="2">
        <v>41894</v>
      </c>
      <c r="D171" s="1" t="s">
        <v>19</v>
      </c>
      <c r="E171" s="1" t="s">
        <v>327</v>
      </c>
      <c r="F171" s="1" t="s">
        <v>333</v>
      </c>
      <c r="G171">
        <v>177.98</v>
      </c>
      <c r="H171">
        <v>5</v>
      </c>
      <c r="I171">
        <v>0.8</v>
      </c>
      <c r="J171">
        <v>-453.84899999999999</v>
      </c>
    </row>
    <row r="172" spans="1:10" x14ac:dyDescent="0.25">
      <c r="A172" s="1" t="s">
        <v>326</v>
      </c>
      <c r="B172" s="2">
        <v>41890</v>
      </c>
      <c r="C172" s="2">
        <v>41894</v>
      </c>
      <c r="D172" s="1" t="s">
        <v>19</v>
      </c>
      <c r="E172" s="1" t="s">
        <v>327</v>
      </c>
      <c r="F172" s="1" t="s">
        <v>334</v>
      </c>
      <c r="G172">
        <v>143.976</v>
      </c>
      <c r="H172">
        <v>3</v>
      </c>
      <c r="I172">
        <v>0.2</v>
      </c>
      <c r="J172">
        <v>8.9984999999999999</v>
      </c>
    </row>
    <row r="173" spans="1:10" x14ac:dyDescent="0.25">
      <c r="A173" s="1" t="s">
        <v>335</v>
      </c>
      <c r="B173" s="2">
        <v>41856</v>
      </c>
      <c r="C173" s="2">
        <v>41860</v>
      </c>
      <c r="D173" s="1" t="s">
        <v>19</v>
      </c>
      <c r="E173" s="1" t="s">
        <v>336</v>
      </c>
      <c r="F173" s="1" t="s">
        <v>337</v>
      </c>
      <c r="G173">
        <v>20.94</v>
      </c>
      <c r="H173">
        <v>3</v>
      </c>
      <c r="I173">
        <v>0</v>
      </c>
      <c r="J173">
        <v>9.8417999999999992</v>
      </c>
    </row>
    <row r="174" spans="1:10" x14ac:dyDescent="0.25">
      <c r="A174" s="1" t="s">
        <v>335</v>
      </c>
      <c r="B174" s="2">
        <v>41856</v>
      </c>
      <c r="C174" s="2">
        <v>41860</v>
      </c>
      <c r="D174" s="1" t="s">
        <v>19</v>
      </c>
      <c r="E174" s="1" t="s">
        <v>336</v>
      </c>
      <c r="F174" s="1" t="s">
        <v>338</v>
      </c>
      <c r="G174">
        <v>110.96</v>
      </c>
      <c r="H174">
        <v>2</v>
      </c>
      <c r="I174">
        <v>0</v>
      </c>
      <c r="J174">
        <v>53.260800000000003</v>
      </c>
    </row>
    <row r="175" spans="1:10" x14ac:dyDescent="0.25">
      <c r="A175" s="1" t="s">
        <v>335</v>
      </c>
      <c r="B175" s="2">
        <v>41856</v>
      </c>
      <c r="C175" s="2">
        <v>41860</v>
      </c>
      <c r="D175" s="1" t="s">
        <v>19</v>
      </c>
      <c r="E175" s="1" t="s">
        <v>336</v>
      </c>
      <c r="F175" s="1" t="s">
        <v>339</v>
      </c>
      <c r="G175">
        <v>340.14400000000001</v>
      </c>
      <c r="H175">
        <v>7</v>
      </c>
      <c r="I175">
        <v>0.2</v>
      </c>
      <c r="J175">
        <v>21.259</v>
      </c>
    </row>
    <row r="176" spans="1:10" x14ac:dyDescent="0.25">
      <c r="A176" s="1" t="s">
        <v>340</v>
      </c>
      <c r="B176" s="2">
        <v>41896</v>
      </c>
      <c r="C176" s="2">
        <v>41901</v>
      </c>
      <c r="D176" s="1" t="s">
        <v>19</v>
      </c>
      <c r="E176" s="1" t="s">
        <v>341</v>
      </c>
      <c r="F176" s="1" t="s">
        <v>342</v>
      </c>
      <c r="G176">
        <v>52.448</v>
      </c>
      <c r="H176">
        <v>2</v>
      </c>
      <c r="I176">
        <v>0.8</v>
      </c>
      <c r="J176">
        <v>-131.12</v>
      </c>
    </row>
    <row r="177" spans="1:10" x14ac:dyDescent="0.25">
      <c r="A177" s="1" t="s">
        <v>340</v>
      </c>
      <c r="B177" s="2">
        <v>41896</v>
      </c>
      <c r="C177" s="2">
        <v>41901</v>
      </c>
      <c r="D177" s="1" t="s">
        <v>19</v>
      </c>
      <c r="E177" s="1" t="s">
        <v>341</v>
      </c>
      <c r="F177" s="1" t="s">
        <v>343</v>
      </c>
      <c r="G177">
        <v>20.16</v>
      </c>
      <c r="H177">
        <v>4</v>
      </c>
      <c r="I177">
        <v>0.2</v>
      </c>
      <c r="J177">
        <v>6.5519999999999996</v>
      </c>
    </row>
    <row r="178" spans="1:10" x14ac:dyDescent="0.25">
      <c r="A178" s="1" t="s">
        <v>344</v>
      </c>
      <c r="B178" s="2">
        <v>42846</v>
      </c>
      <c r="C178" s="2">
        <v>42850</v>
      </c>
      <c r="D178" s="1" t="s">
        <v>11</v>
      </c>
      <c r="E178" s="1" t="s">
        <v>345</v>
      </c>
      <c r="F178" s="1" t="s">
        <v>346</v>
      </c>
      <c r="G178">
        <v>97.263999999999996</v>
      </c>
      <c r="H178">
        <v>4</v>
      </c>
      <c r="I178">
        <v>0.8</v>
      </c>
      <c r="J178">
        <v>-243.16</v>
      </c>
    </row>
    <row r="179" spans="1:10" x14ac:dyDescent="0.25">
      <c r="A179" s="1" t="s">
        <v>347</v>
      </c>
      <c r="B179" s="2">
        <v>42329</v>
      </c>
      <c r="C179" s="2">
        <v>42331</v>
      </c>
      <c r="D179" s="1" t="s">
        <v>11</v>
      </c>
      <c r="E179" s="1" t="s">
        <v>149</v>
      </c>
      <c r="F179" s="1" t="s">
        <v>348</v>
      </c>
      <c r="G179">
        <v>396.80200000000002</v>
      </c>
      <c r="H179">
        <v>7</v>
      </c>
      <c r="I179">
        <v>0.3</v>
      </c>
      <c r="J179">
        <v>-11.337199999999999</v>
      </c>
    </row>
    <row r="180" spans="1:10" x14ac:dyDescent="0.25">
      <c r="A180" s="1" t="s">
        <v>347</v>
      </c>
      <c r="B180" s="2">
        <v>42329</v>
      </c>
      <c r="C180" s="2">
        <v>42331</v>
      </c>
      <c r="D180" s="1" t="s">
        <v>11</v>
      </c>
      <c r="E180" s="1" t="s">
        <v>149</v>
      </c>
      <c r="F180" s="1" t="s">
        <v>349</v>
      </c>
      <c r="G180">
        <v>15.88</v>
      </c>
      <c r="H180">
        <v>5</v>
      </c>
      <c r="I180">
        <v>0.2</v>
      </c>
      <c r="J180">
        <v>-3.7715000000000001</v>
      </c>
    </row>
    <row r="181" spans="1:10" x14ac:dyDescent="0.25">
      <c r="A181" s="1" t="s">
        <v>350</v>
      </c>
      <c r="B181" s="2">
        <v>42353</v>
      </c>
      <c r="C181" s="2">
        <v>42357</v>
      </c>
      <c r="D181" s="1" t="s">
        <v>19</v>
      </c>
      <c r="E181" s="1" t="s">
        <v>351</v>
      </c>
      <c r="F181" s="1" t="s">
        <v>352</v>
      </c>
      <c r="G181">
        <v>3.28</v>
      </c>
      <c r="H181">
        <v>1</v>
      </c>
      <c r="I181">
        <v>0</v>
      </c>
      <c r="J181">
        <v>1.4104000000000001</v>
      </c>
    </row>
    <row r="182" spans="1:10" x14ac:dyDescent="0.25">
      <c r="A182" s="1" t="s">
        <v>353</v>
      </c>
      <c r="B182" s="2">
        <v>41978</v>
      </c>
      <c r="C182" s="2">
        <v>41982</v>
      </c>
      <c r="D182" s="1" t="s">
        <v>11</v>
      </c>
      <c r="E182" s="1" t="s">
        <v>354</v>
      </c>
      <c r="F182" s="1" t="s">
        <v>355</v>
      </c>
      <c r="G182">
        <v>24.815999999999999</v>
      </c>
      <c r="H182">
        <v>2</v>
      </c>
      <c r="I182">
        <v>0.2</v>
      </c>
      <c r="J182">
        <v>1.8612</v>
      </c>
    </row>
    <row r="183" spans="1:10" x14ac:dyDescent="0.25">
      <c r="A183" s="1" t="s">
        <v>353</v>
      </c>
      <c r="B183" s="2">
        <v>41978</v>
      </c>
      <c r="C183" s="2">
        <v>41982</v>
      </c>
      <c r="D183" s="1" t="s">
        <v>11</v>
      </c>
      <c r="E183" s="1" t="s">
        <v>354</v>
      </c>
      <c r="F183" s="1" t="s">
        <v>356</v>
      </c>
      <c r="G183">
        <v>408.74400000000003</v>
      </c>
      <c r="H183">
        <v>7</v>
      </c>
      <c r="I183">
        <v>0.2</v>
      </c>
      <c r="J183">
        <v>76.639499999999998</v>
      </c>
    </row>
    <row r="184" spans="1:10" x14ac:dyDescent="0.25">
      <c r="A184" s="1" t="s">
        <v>357</v>
      </c>
      <c r="B184" s="2">
        <v>41962</v>
      </c>
      <c r="C184" s="2">
        <v>41967</v>
      </c>
      <c r="D184" s="1" t="s">
        <v>11</v>
      </c>
      <c r="E184" s="1" t="s">
        <v>358</v>
      </c>
      <c r="F184" s="1" t="s">
        <v>359</v>
      </c>
      <c r="G184">
        <v>503.96</v>
      </c>
      <c r="H184">
        <v>4</v>
      </c>
      <c r="I184">
        <v>0</v>
      </c>
      <c r="J184">
        <v>131.02959999999999</v>
      </c>
    </row>
    <row r="185" spans="1:10" x14ac:dyDescent="0.25">
      <c r="A185" s="1" t="s">
        <v>357</v>
      </c>
      <c r="B185" s="2">
        <v>41962</v>
      </c>
      <c r="C185" s="2">
        <v>41967</v>
      </c>
      <c r="D185" s="1" t="s">
        <v>11</v>
      </c>
      <c r="E185" s="1" t="s">
        <v>358</v>
      </c>
      <c r="F185" s="1" t="s">
        <v>360</v>
      </c>
      <c r="G185">
        <v>149.94999999999999</v>
      </c>
      <c r="H185">
        <v>5</v>
      </c>
      <c r="I185">
        <v>0</v>
      </c>
      <c r="J185">
        <v>41.985999999999997</v>
      </c>
    </row>
    <row r="186" spans="1:10" x14ac:dyDescent="0.25">
      <c r="A186" s="1" t="s">
        <v>357</v>
      </c>
      <c r="B186" s="2">
        <v>41962</v>
      </c>
      <c r="C186" s="2">
        <v>41967</v>
      </c>
      <c r="D186" s="1" t="s">
        <v>11</v>
      </c>
      <c r="E186" s="1" t="s">
        <v>358</v>
      </c>
      <c r="F186" s="1" t="s">
        <v>361</v>
      </c>
      <c r="G186">
        <v>29</v>
      </c>
      <c r="H186">
        <v>2</v>
      </c>
      <c r="I186">
        <v>0</v>
      </c>
      <c r="J186">
        <v>7.25</v>
      </c>
    </row>
    <row r="187" spans="1:10" x14ac:dyDescent="0.25">
      <c r="A187" s="1" t="s">
        <v>362</v>
      </c>
      <c r="B187" s="2">
        <v>42702</v>
      </c>
      <c r="C187" s="2">
        <v>42706</v>
      </c>
      <c r="D187" s="1" t="s">
        <v>19</v>
      </c>
      <c r="E187" s="1" t="s">
        <v>363</v>
      </c>
      <c r="F187" s="1" t="s">
        <v>364</v>
      </c>
      <c r="G187">
        <v>7.16</v>
      </c>
      <c r="H187">
        <v>2</v>
      </c>
      <c r="I187">
        <v>0</v>
      </c>
      <c r="J187">
        <v>3.4367999999999999</v>
      </c>
    </row>
    <row r="188" spans="1:10" x14ac:dyDescent="0.25">
      <c r="A188" s="1" t="s">
        <v>365</v>
      </c>
      <c r="B188" s="2">
        <v>41877</v>
      </c>
      <c r="C188" s="2">
        <v>41881</v>
      </c>
      <c r="D188" s="1" t="s">
        <v>19</v>
      </c>
      <c r="E188" s="1" t="s">
        <v>366</v>
      </c>
      <c r="F188" s="1" t="s">
        <v>367</v>
      </c>
      <c r="G188">
        <v>176.8</v>
      </c>
      <c r="H188">
        <v>8</v>
      </c>
      <c r="I188">
        <v>0</v>
      </c>
      <c r="J188">
        <v>22.984000000000002</v>
      </c>
    </row>
    <row r="189" spans="1:10" x14ac:dyDescent="0.25">
      <c r="A189" s="1" t="s">
        <v>368</v>
      </c>
      <c r="B189" s="2">
        <v>42567</v>
      </c>
      <c r="C189" s="2">
        <v>42573</v>
      </c>
      <c r="D189" s="1" t="s">
        <v>19</v>
      </c>
      <c r="E189" s="1" t="s">
        <v>369</v>
      </c>
      <c r="F189" s="1" t="s">
        <v>370</v>
      </c>
      <c r="G189">
        <v>37.223999999999997</v>
      </c>
      <c r="H189">
        <v>3</v>
      </c>
      <c r="I189">
        <v>0.2</v>
      </c>
      <c r="J189">
        <v>3.7223999999999999</v>
      </c>
    </row>
    <row r="190" spans="1:10" x14ac:dyDescent="0.25">
      <c r="A190" s="1" t="s">
        <v>368</v>
      </c>
      <c r="B190" s="2">
        <v>42567</v>
      </c>
      <c r="C190" s="2">
        <v>42573</v>
      </c>
      <c r="D190" s="1" t="s">
        <v>19</v>
      </c>
      <c r="E190" s="1" t="s">
        <v>369</v>
      </c>
      <c r="F190" s="1" t="s">
        <v>302</v>
      </c>
      <c r="G190">
        <v>20.015999999999998</v>
      </c>
      <c r="H190">
        <v>3</v>
      </c>
      <c r="I190">
        <v>0.2</v>
      </c>
      <c r="J190">
        <v>6.2549999999999999</v>
      </c>
    </row>
    <row r="191" spans="1:10" x14ac:dyDescent="0.25">
      <c r="A191" s="1" t="s">
        <v>371</v>
      </c>
      <c r="B191" s="2">
        <v>42289</v>
      </c>
      <c r="C191" s="2">
        <v>42291</v>
      </c>
      <c r="D191" s="1" t="s">
        <v>79</v>
      </c>
      <c r="E191" s="1" t="s">
        <v>372</v>
      </c>
      <c r="F191" s="1" t="s">
        <v>373</v>
      </c>
      <c r="G191">
        <v>899.13599999999997</v>
      </c>
      <c r="H191">
        <v>4</v>
      </c>
      <c r="I191">
        <v>0.2</v>
      </c>
      <c r="J191">
        <v>112.392</v>
      </c>
    </row>
    <row r="192" spans="1:10" x14ac:dyDescent="0.25">
      <c r="A192" s="1" t="s">
        <v>371</v>
      </c>
      <c r="B192" s="2">
        <v>42289</v>
      </c>
      <c r="C192" s="2">
        <v>42291</v>
      </c>
      <c r="D192" s="1" t="s">
        <v>79</v>
      </c>
      <c r="E192" s="1" t="s">
        <v>372</v>
      </c>
      <c r="F192" s="1" t="s">
        <v>374</v>
      </c>
      <c r="G192">
        <v>71.760000000000005</v>
      </c>
      <c r="H192">
        <v>6</v>
      </c>
      <c r="I192">
        <v>0</v>
      </c>
      <c r="J192">
        <v>20.0928</v>
      </c>
    </row>
    <row r="193" spans="1:10" x14ac:dyDescent="0.25">
      <c r="A193" s="1" t="s">
        <v>371</v>
      </c>
      <c r="B193" s="2">
        <v>42289</v>
      </c>
      <c r="C193" s="2">
        <v>42291</v>
      </c>
      <c r="D193" s="1" t="s">
        <v>79</v>
      </c>
      <c r="E193" s="1" t="s">
        <v>372</v>
      </c>
      <c r="F193" s="1" t="s">
        <v>375</v>
      </c>
      <c r="G193">
        <v>51.84</v>
      </c>
      <c r="H193">
        <v>8</v>
      </c>
      <c r="I193">
        <v>0</v>
      </c>
      <c r="J193">
        <v>24.883199999999999</v>
      </c>
    </row>
    <row r="194" spans="1:10" x14ac:dyDescent="0.25">
      <c r="A194" s="1" t="s">
        <v>371</v>
      </c>
      <c r="B194" s="2">
        <v>42289</v>
      </c>
      <c r="C194" s="2">
        <v>42291</v>
      </c>
      <c r="D194" s="1" t="s">
        <v>79</v>
      </c>
      <c r="E194" s="1" t="s">
        <v>372</v>
      </c>
      <c r="F194" s="1" t="s">
        <v>86</v>
      </c>
      <c r="G194">
        <v>626.35199999999998</v>
      </c>
      <c r="H194">
        <v>3</v>
      </c>
      <c r="I194">
        <v>0.2</v>
      </c>
      <c r="J194">
        <v>46.976399999999998</v>
      </c>
    </row>
    <row r="195" spans="1:10" x14ac:dyDescent="0.25">
      <c r="A195" s="1" t="s">
        <v>371</v>
      </c>
      <c r="B195" s="2">
        <v>42289</v>
      </c>
      <c r="C195" s="2">
        <v>42291</v>
      </c>
      <c r="D195" s="1" t="s">
        <v>79</v>
      </c>
      <c r="E195" s="1" t="s">
        <v>372</v>
      </c>
      <c r="F195" s="1" t="s">
        <v>376</v>
      </c>
      <c r="G195">
        <v>19.899999999999999</v>
      </c>
      <c r="H195">
        <v>5</v>
      </c>
      <c r="I195">
        <v>0</v>
      </c>
      <c r="J195">
        <v>6.5670000000000002</v>
      </c>
    </row>
    <row r="196" spans="1:10" x14ac:dyDescent="0.25">
      <c r="A196" s="1" t="s">
        <v>377</v>
      </c>
      <c r="B196" s="2">
        <v>42308</v>
      </c>
      <c r="C196" s="2">
        <v>42314</v>
      </c>
      <c r="D196" s="1" t="s">
        <v>19</v>
      </c>
      <c r="E196" s="1" t="s">
        <v>378</v>
      </c>
      <c r="F196" s="1" t="s">
        <v>71</v>
      </c>
      <c r="G196">
        <v>14.28</v>
      </c>
      <c r="H196">
        <v>7</v>
      </c>
      <c r="I196">
        <v>0</v>
      </c>
      <c r="J196">
        <v>6.7115999999999998</v>
      </c>
    </row>
    <row r="197" spans="1:10" x14ac:dyDescent="0.25">
      <c r="A197" s="1" t="s">
        <v>379</v>
      </c>
      <c r="B197" s="2">
        <v>41719</v>
      </c>
      <c r="C197" s="2">
        <v>41723</v>
      </c>
      <c r="D197" s="1" t="s">
        <v>19</v>
      </c>
      <c r="E197" s="1" t="s">
        <v>380</v>
      </c>
      <c r="F197" s="1" t="s">
        <v>381</v>
      </c>
      <c r="G197">
        <v>7.4080000000000004</v>
      </c>
      <c r="H197">
        <v>2</v>
      </c>
      <c r="I197">
        <v>0.2</v>
      </c>
      <c r="J197">
        <v>1.2038</v>
      </c>
    </row>
    <row r="198" spans="1:10" x14ac:dyDescent="0.25">
      <c r="A198" s="1" t="s">
        <v>379</v>
      </c>
      <c r="B198" s="2">
        <v>41719</v>
      </c>
      <c r="C198" s="2">
        <v>41723</v>
      </c>
      <c r="D198" s="1" t="s">
        <v>19</v>
      </c>
      <c r="E198" s="1" t="s">
        <v>380</v>
      </c>
      <c r="F198" s="1" t="s">
        <v>382</v>
      </c>
      <c r="G198">
        <v>6.048</v>
      </c>
      <c r="H198">
        <v>3</v>
      </c>
      <c r="I198">
        <v>0.2</v>
      </c>
      <c r="J198">
        <v>1.5875999999999999</v>
      </c>
    </row>
    <row r="199" spans="1:10" x14ac:dyDescent="0.25">
      <c r="A199" s="1" t="s">
        <v>383</v>
      </c>
      <c r="B199" s="2">
        <v>43045</v>
      </c>
      <c r="C199" s="2">
        <v>43052</v>
      </c>
      <c r="D199" s="1" t="s">
        <v>19</v>
      </c>
      <c r="E199" s="1" t="s">
        <v>384</v>
      </c>
      <c r="F199" s="1" t="s">
        <v>385</v>
      </c>
      <c r="G199">
        <v>46.26</v>
      </c>
      <c r="H199">
        <v>3</v>
      </c>
      <c r="I199">
        <v>0</v>
      </c>
      <c r="J199">
        <v>12.0276</v>
      </c>
    </row>
    <row r="200" spans="1:10" x14ac:dyDescent="0.25">
      <c r="A200" s="1" t="s">
        <v>386</v>
      </c>
      <c r="B200" s="2">
        <v>42922</v>
      </c>
      <c r="C200" s="2">
        <v>42929</v>
      </c>
      <c r="D200" s="1" t="s">
        <v>19</v>
      </c>
      <c r="E200" s="1" t="s">
        <v>387</v>
      </c>
      <c r="F200" s="1" t="s">
        <v>388</v>
      </c>
      <c r="G200">
        <v>2.9460000000000002</v>
      </c>
      <c r="H200">
        <v>2</v>
      </c>
      <c r="I200">
        <v>0.7</v>
      </c>
      <c r="J200">
        <v>-2.2585999999999999</v>
      </c>
    </row>
    <row r="201" spans="1:10" x14ac:dyDescent="0.25">
      <c r="A201" s="1" t="s">
        <v>386</v>
      </c>
      <c r="B201" s="2">
        <v>42922</v>
      </c>
      <c r="C201" s="2">
        <v>42929</v>
      </c>
      <c r="D201" s="1" t="s">
        <v>19</v>
      </c>
      <c r="E201" s="1" t="s">
        <v>387</v>
      </c>
      <c r="F201" s="1" t="s">
        <v>389</v>
      </c>
      <c r="G201">
        <v>16.056000000000001</v>
      </c>
      <c r="H201">
        <v>3</v>
      </c>
      <c r="I201">
        <v>0.2</v>
      </c>
      <c r="J201">
        <v>5.8202999999999996</v>
      </c>
    </row>
    <row r="202" spans="1:10" x14ac:dyDescent="0.25">
      <c r="A202" s="1" t="s">
        <v>390</v>
      </c>
      <c r="B202" s="2">
        <v>42910</v>
      </c>
      <c r="C202" s="2">
        <v>42915</v>
      </c>
      <c r="D202" s="1" t="s">
        <v>19</v>
      </c>
      <c r="E202" s="1" t="s">
        <v>391</v>
      </c>
      <c r="F202" s="1" t="s">
        <v>392</v>
      </c>
      <c r="G202">
        <v>21.744</v>
      </c>
      <c r="H202">
        <v>3</v>
      </c>
      <c r="I202">
        <v>0.2</v>
      </c>
      <c r="J202">
        <v>6.7949999999999999</v>
      </c>
    </row>
    <row r="203" spans="1:10" x14ac:dyDescent="0.25">
      <c r="A203" s="1" t="s">
        <v>393</v>
      </c>
      <c r="B203" s="2">
        <v>41854</v>
      </c>
      <c r="C203" s="2">
        <v>41856</v>
      </c>
      <c r="D203" s="1" t="s">
        <v>79</v>
      </c>
      <c r="E203" s="1" t="s">
        <v>394</v>
      </c>
      <c r="F203" s="1" t="s">
        <v>395</v>
      </c>
      <c r="G203">
        <v>218.75</v>
      </c>
      <c r="H203">
        <v>2</v>
      </c>
      <c r="I203">
        <v>0.5</v>
      </c>
      <c r="J203">
        <v>-161.875</v>
      </c>
    </row>
    <row r="204" spans="1:10" x14ac:dyDescent="0.25">
      <c r="A204" s="1" t="s">
        <v>393</v>
      </c>
      <c r="B204" s="2">
        <v>41854</v>
      </c>
      <c r="C204" s="2">
        <v>41856</v>
      </c>
      <c r="D204" s="1" t="s">
        <v>79</v>
      </c>
      <c r="E204" s="1" t="s">
        <v>394</v>
      </c>
      <c r="F204" s="1" t="s">
        <v>396</v>
      </c>
      <c r="G204">
        <v>2.6</v>
      </c>
      <c r="H204">
        <v>1</v>
      </c>
      <c r="I204">
        <v>0.2</v>
      </c>
      <c r="J204">
        <v>0.29249999999999998</v>
      </c>
    </row>
    <row r="205" spans="1:10" x14ac:dyDescent="0.25">
      <c r="A205" s="1" t="s">
        <v>397</v>
      </c>
      <c r="B205" s="2">
        <v>43086</v>
      </c>
      <c r="C205" s="2">
        <v>43090</v>
      </c>
      <c r="D205" s="1" t="s">
        <v>11</v>
      </c>
      <c r="E205" s="1" t="s">
        <v>398</v>
      </c>
      <c r="F205" s="1" t="s">
        <v>399</v>
      </c>
      <c r="G205">
        <v>66.284000000000006</v>
      </c>
      <c r="H205">
        <v>2</v>
      </c>
      <c r="I205">
        <v>0.8</v>
      </c>
      <c r="J205">
        <v>-178.96680000000001</v>
      </c>
    </row>
    <row r="206" spans="1:10" x14ac:dyDescent="0.25">
      <c r="A206" s="1" t="s">
        <v>400</v>
      </c>
      <c r="B206" s="2">
        <v>42889</v>
      </c>
      <c r="C206" s="2">
        <v>42893</v>
      </c>
      <c r="D206" s="1" t="s">
        <v>19</v>
      </c>
      <c r="E206" s="1" t="s">
        <v>401</v>
      </c>
      <c r="F206" s="1" t="s">
        <v>402</v>
      </c>
      <c r="G206">
        <v>35.167999999999999</v>
      </c>
      <c r="H206">
        <v>7</v>
      </c>
      <c r="I206">
        <v>0.2</v>
      </c>
      <c r="J206">
        <v>9.6712000000000007</v>
      </c>
    </row>
    <row r="207" spans="1:10" x14ac:dyDescent="0.25">
      <c r="A207" s="1" t="s">
        <v>403</v>
      </c>
      <c r="B207" s="2">
        <v>43078</v>
      </c>
      <c r="C207" s="2">
        <v>43083</v>
      </c>
      <c r="D207" s="1" t="s">
        <v>19</v>
      </c>
      <c r="E207" s="1" t="s">
        <v>404</v>
      </c>
      <c r="F207" s="1" t="s">
        <v>405</v>
      </c>
      <c r="G207">
        <v>444.76799999999997</v>
      </c>
      <c r="H207">
        <v>4</v>
      </c>
      <c r="I207">
        <v>0.2</v>
      </c>
      <c r="J207">
        <v>44.476799999999997</v>
      </c>
    </row>
    <row r="208" spans="1:10" x14ac:dyDescent="0.25">
      <c r="A208" s="1" t="s">
        <v>406</v>
      </c>
      <c r="B208" s="2">
        <v>43070</v>
      </c>
      <c r="C208" s="2">
        <v>43076</v>
      </c>
      <c r="D208" s="1" t="s">
        <v>19</v>
      </c>
      <c r="E208" s="1" t="s">
        <v>407</v>
      </c>
      <c r="F208" s="1" t="s">
        <v>408</v>
      </c>
      <c r="G208">
        <v>83.92</v>
      </c>
      <c r="H208">
        <v>4</v>
      </c>
      <c r="I208">
        <v>0</v>
      </c>
      <c r="J208">
        <v>5.8743999999999996</v>
      </c>
    </row>
    <row r="209" spans="1:10" x14ac:dyDescent="0.25">
      <c r="A209" s="1" t="s">
        <v>406</v>
      </c>
      <c r="B209" s="2">
        <v>43070</v>
      </c>
      <c r="C209" s="2">
        <v>43076</v>
      </c>
      <c r="D209" s="1" t="s">
        <v>19</v>
      </c>
      <c r="E209" s="1" t="s">
        <v>407</v>
      </c>
      <c r="F209" s="1" t="s">
        <v>409</v>
      </c>
      <c r="G209">
        <v>131.97999999999999</v>
      </c>
      <c r="H209">
        <v>2</v>
      </c>
      <c r="I209">
        <v>0</v>
      </c>
      <c r="J209">
        <v>35.634599999999999</v>
      </c>
    </row>
    <row r="210" spans="1:10" x14ac:dyDescent="0.25">
      <c r="A210" s="1" t="s">
        <v>406</v>
      </c>
      <c r="B210" s="2">
        <v>43070</v>
      </c>
      <c r="C210" s="2">
        <v>43076</v>
      </c>
      <c r="D210" s="1" t="s">
        <v>19</v>
      </c>
      <c r="E210" s="1" t="s">
        <v>407</v>
      </c>
      <c r="F210" s="1" t="s">
        <v>258</v>
      </c>
      <c r="G210">
        <v>15.92</v>
      </c>
      <c r="H210">
        <v>4</v>
      </c>
      <c r="I210">
        <v>0</v>
      </c>
      <c r="J210">
        <v>7.4824000000000002</v>
      </c>
    </row>
    <row r="211" spans="1:10" x14ac:dyDescent="0.25">
      <c r="A211" s="1" t="s">
        <v>406</v>
      </c>
      <c r="B211" s="2">
        <v>43070</v>
      </c>
      <c r="C211" s="2">
        <v>43076</v>
      </c>
      <c r="D211" s="1" t="s">
        <v>19</v>
      </c>
      <c r="E211" s="1" t="s">
        <v>407</v>
      </c>
      <c r="F211" s="1" t="s">
        <v>410</v>
      </c>
      <c r="G211">
        <v>52.29</v>
      </c>
      <c r="H211">
        <v>9</v>
      </c>
      <c r="I211">
        <v>0</v>
      </c>
      <c r="J211">
        <v>16.209900000000001</v>
      </c>
    </row>
    <row r="212" spans="1:10" x14ac:dyDescent="0.25">
      <c r="A212" s="1" t="s">
        <v>406</v>
      </c>
      <c r="B212" s="2">
        <v>43070</v>
      </c>
      <c r="C212" s="2">
        <v>43076</v>
      </c>
      <c r="D212" s="1" t="s">
        <v>19</v>
      </c>
      <c r="E212" s="1" t="s">
        <v>407</v>
      </c>
      <c r="F212" s="1" t="s">
        <v>411</v>
      </c>
      <c r="G212">
        <v>91.99</v>
      </c>
      <c r="H212">
        <v>1</v>
      </c>
      <c r="I212">
        <v>0</v>
      </c>
      <c r="J212">
        <v>3.6796000000000002</v>
      </c>
    </row>
    <row r="213" spans="1:10" x14ac:dyDescent="0.25">
      <c r="A213" s="1" t="s">
        <v>412</v>
      </c>
      <c r="B213" s="2">
        <v>42044</v>
      </c>
      <c r="C213" s="2">
        <v>42048</v>
      </c>
      <c r="D213" s="1" t="s">
        <v>11</v>
      </c>
      <c r="E213" s="1" t="s">
        <v>413</v>
      </c>
      <c r="F213" s="1" t="s">
        <v>414</v>
      </c>
      <c r="G213">
        <v>20.8</v>
      </c>
      <c r="H213">
        <v>2</v>
      </c>
      <c r="I213">
        <v>0.2</v>
      </c>
      <c r="J213">
        <v>6.5</v>
      </c>
    </row>
    <row r="214" spans="1:10" x14ac:dyDescent="0.25">
      <c r="A214" s="1" t="s">
        <v>415</v>
      </c>
      <c r="B214" s="2">
        <v>42006</v>
      </c>
      <c r="C214" s="2">
        <v>42013</v>
      </c>
      <c r="D214" s="1" t="s">
        <v>19</v>
      </c>
      <c r="E214" s="1" t="s">
        <v>416</v>
      </c>
      <c r="F214" s="1" t="s">
        <v>417</v>
      </c>
      <c r="G214">
        <v>23.68</v>
      </c>
      <c r="H214">
        <v>2</v>
      </c>
      <c r="I214">
        <v>0.2</v>
      </c>
      <c r="J214">
        <v>8.8800000000000008</v>
      </c>
    </row>
    <row r="215" spans="1:10" x14ac:dyDescent="0.25">
      <c r="A215" s="1" t="s">
        <v>415</v>
      </c>
      <c r="B215" s="2">
        <v>42006</v>
      </c>
      <c r="C215" s="2">
        <v>42013</v>
      </c>
      <c r="D215" s="1" t="s">
        <v>19</v>
      </c>
      <c r="E215" s="1" t="s">
        <v>416</v>
      </c>
      <c r="F215" s="1" t="s">
        <v>418</v>
      </c>
      <c r="G215">
        <v>452.45</v>
      </c>
      <c r="H215">
        <v>5</v>
      </c>
      <c r="I215">
        <v>0.5</v>
      </c>
      <c r="J215">
        <v>-244.32300000000001</v>
      </c>
    </row>
    <row r="216" spans="1:10" x14ac:dyDescent="0.25">
      <c r="A216" s="1" t="s">
        <v>415</v>
      </c>
      <c r="B216" s="2">
        <v>42006</v>
      </c>
      <c r="C216" s="2">
        <v>42013</v>
      </c>
      <c r="D216" s="1" t="s">
        <v>19</v>
      </c>
      <c r="E216" s="1" t="s">
        <v>416</v>
      </c>
      <c r="F216" s="1" t="s">
        <v>220</v>
      </c>
      <c r="G216">
        <v>62.981999999999999</v>
      </c>
      <c r="H216">
        <v>3</v>
      </c>
      <c r="I216">
        <v>0.4</v>
      </c>
      <c r="J216">
        <v>-14.6958</v>
      </c>
    </row>
    <row r="217" spans="1:10" x14ac:dyDescent="0.25">
      <c r="A217" s="1" t="s">
        <v>415</v>
      </c>
      <c r="B217" s="2">
        <v>42006</v>
      </c>
      <c r="C217" s="2">
        <v>42013</v>
      </c>
      <c r="D217" s="1" t="s">
        <v>19</v>
      </c>
      <c r="E217" s="1" t="s">
        <v>416</v>
      </c>
      <c r="F217" s="1" t="s">
        <v>419</v>
      </c>
      <c r="G217">
        <v>1188</v>
      </c>
      <c r="H217">
        <v>9</v>
      </c>
      <c r="I217">
        <v>0.7</v>
      </c>
      <c r="J217">
        <v>-950.4</v>
      </c>
    </row>
    <row r="218" spans="1:10" x14ac:dyDescent="0.25">
      <c r="A218" s="1" t="s">
        <v>415</v>
      </c>
      <c r="B218" s="2">
        <v>42006</v>
      </c>
      <c r="C218" s="2">
        <v>42013</v>
      </c>
      <c r="D218" s="1" t="s">
        <v>19</v>
      </c>
      <c r="E218" s="1" t="s">
        <v>416</v>
      </c>
      <c r="F218" s="1" t="s">
        <v>420</v>
      </c>
      <c r="G218">
        <v>89.584000000000003</v>
      </c>
      <c r="H218">
        <v>2</v>
      </c>
      <c r="I218">
        <v>0.2</v>
      </c>
      <c r="J218">
        <v>4.4791999999999996</v>
      </c>
    </row>
    <row r="219" spans="1:10" x14ac:dyDescent="0.25">
      <c r="A219" s="1" t="s">
        <v>421</v>
      </c>
      <c r="B219" s="2">
        <v>42671</v>
      </c>
      <c r="C219" s="2">
        <v>42675</v>
      </c>
      <c r="D219" s="1" t="s">
        <v>19</v>
      </c>
      <c r="E219" s="1" t="s">
        <v>422</v>
      </c>
      <c r="F219" s="1" t="s">
        <v>370</v>
      </c>
      <c r="G219">
        <v>93.06</v>
      </c>
      <c r="H219">
        <v>6</v>
      </c>
      <c r="I219">
        <v>0</v>
      </c>
      <c r="J219">
        <v>26.056799999999999</v>
      </c>
    </row>
    <row r="220" spans="1:10" x14ac:dyDescent="0.25">
      <c r="A220" s="1" t="s">
        <v>421</v>
      </c>
      <c r="B220" s="2">
        <v>42671</v>
      </c>
      <c r="C220" s="2">
        <v>42675</v>
      </c>
      <c r="D220" s="1" t="s">
        <v>19</v>
      </c>
      <c r="E220" s="1" t="s">
        <v>422</v>
      </c>
      <c r="F220" s="1" t="s">
        <v>423</v>
      </c>
      <c r="G220">
        <v>302.37599999999998</v>
      </c>
      <c r="H220">
        <v>3</v>
      </c>
      <c r="I220">
        <v>0.2</v>
      </c>
      <c r="J220">
        <v>22.6782</v>
      </c>
    </row>
    <row r="221" spans="1:10" x14ac:dyDescent="0.25">
      <c r="A221" s="1" t="s">
        <v>424</v>
      </c>
      <c r="B221" s="2">
        <v>42362</v>
      </c>
      <c r="C221" s="2">
        <v>42365</v>
      </c>
      <c r="D221" s="1" t="s">
        <v>79</v>
      </c>
      <c r="E221" s="1" t="s">
        <v>425</v>
      </c>
      <c r="F221" s="1" t="s">
        <v>426</v>
      </c>
      <c r="G221">
        <v>5.5839999999999996</v>
      </c>
      <c r="H221">
        <v>2</v>
      </c>
      <c r="I221">
        <v>0.2</v>
      </c>
      <c r="J221">
        <v>1.8148</v>
      </c>
    </row>
    <row r="222" spans="1:10" x14ac:dyDescent="0.25">
      <c r="A222" s="1" t="s">
        <v>424</v>
      </c>
      <c r="B222" s="2">
        <v>42362</v>
      </c>
      <c r="C222" s="2">
        <v>42365</v>
      </c>
      <c r="D222" s="1" t="s">
        <v>79</v>
      </c>
      <c r="E222" s="1" t="s">
        <v>425</v>
      </c>
      <c r="F222" s="1" t="s">
        <v>427</v>
      </c>
      <c r="G222">
        <v>22.704000000000001</v>
      </c>
      <c r="H222">
        <v>6</v>
      </c>
      <c r="I222">
        <v>0.2</v>
      </c>
      <c r="J222">
        <v>8.2302</v>
      </c>
    </row>
    <row r="223" spans="1:10" x14ac:dyDescent="0.25">
      <c r="A223" s="1" t="s">
        <v>424</v>
      </c>
      <c r="B223" s="2">
        <v>42362</v>
      </c>
      <c r="C223" s="2">
        <v>42365</v>
      </c>
      <c r="D223" s="1" t="s">
        <v>79</v>
      </c>
      <c r="E223" s="1" t="s">
        <v>425</v>
      </c>
      <c r="F223" s="1" t="s">
        <v>191</v>
      </c>
      <c r="G223">
        <v>19.776</v>
      </c>
      <c r="H223">
        <v>4</v>
      </c>
      <c r="I223">
        <v>0.7</v>
      </c>
      <c r="J223">
        <v>-13.8432</v>
      </c>
    </row>
    <row r="224" spans="1:10" x14ac:dyDescent="0.25">
      <c r="A224" s="1" t="s">
        <v>424</v>
      </c>
      <c r="B224" s="2">
        <v>42362</v>
      </c>
      <c r="C224" s="2">
        <v>42365</v>
      </c>
      <c r="D224" s="1" t="s">
        <v>79</v>
      </c>
      <c r="E224" s="1" t="s">
        <v>425</v>
      </c>
      <c r="F224" s="1" t="s">
        <v>428</v>
      </c>
      <c r="G224">
        <v>72.703999999999994</v>
      </c>
      <c r="H224">
        <v>4</v>
      </c>
      <c r="I224">
        <v>0.2</v>
      </c>
      <c r="J224">
        <v>19.084800000000001</v>
      </c>
    </row>
    <row r="225" spans="1:10" x14ac:dyDescent="0.25">
      <c r="A225" s="1" t="s">
        <v>424</v>
      </c>
      <c r="B225" s="2">
        <v>42362</v>
      </c>
      <c r="C225" s="2">
        <v>42365</v>
      </c>
      <c r="D225" s="1" t="s">
        <v>79</v>
      </c>
      <c r="E225" s="1" t="s">
        <v>425</v>
      </c>
      <c r="F225" s="1" t="s">
        <v>429</v>
      </c>
      <c r="G225">
        <v>479.988</v>
      </c>
      <c r="H225">
        <v>4</v>
      </c>
      <c r="I225">
        <v>0.7</v>
      </c>
      <c r="J225">
        <v>-383.99040000000002</v>
      </c>
    </row>
    <row r="226" spans="1:10" x14ac:dyDescent="0.25">
      <c r="A226" s="1" t="s">
        <v>424</v>
      </c>
      <c r="B226" s="2">
        <v>42362</v>
      </c>
      <c r="C226" s="2">
        <v>42365</v>
      </c>
      <c r="D226" s="1" t="s">
        <v>79</v>
      </c>
      <c r="E226" s="1" t="s">
        <v>425</v>
      </c>
      <c r="F226" s="1" t="s">
        <v>430</v>
      </c>
      <c r="G226">
        <v>27.167999999999999</v>
      </c>
      <c r="H226">
        <v>2</v>
      </c>
      <c r="I226">
        <v>0.2</v>
      </c>
      <c r="J226">
        <v>2.7168000000000001</v>
      </c>
    </row>
    <row r="227" spans="1:10" x14ac:dyDescent="0.25">
      <c r="A227" s="1" t="s">
        <v>431</v>
      </c>
      <c r="B227" s="2">
        <v>42225</v>
      </c>
      <c r="C227" s="2">
        <v>42232</v>
      </c>
      <c r="D227" s="1" t="s">
        <v>19</v>
      </c>
      <c r="E227" s="1" t="s">
        <v>432</v>
      </c>
      <c r="F227" s="1" t="s">
        <v>433</v>
      </c>
      <c r="G227">
        <v>2.2000000000000002</v>
      </c>
      <c r="H227">
        <v>1</v>
      </c>
      <c r="I227">
        <v>0</v>
      </c>
      <c r="J227">
        <v>0.96799999999999997</v>
      </c>
    </row>
    <row r="228" spans="1:10" x14ac:dyDescent="0.25">
      <c r="A228" s="1" t="s">
        <v>431</v>
      </c>
      <c r="B228" s="2">
        <v>42225</v>
      </c>
      <c r="C228" s="2">
        <v>42232</v>
      </c>
      <c r="D228" s="1" t="s">
        <v>19</v>
      </c>
      <c r="E228" s="1" t="s">
        <v>432</v>
      </c>
      <c r="F228" s="1" t="s">
        <v>434</v>
      </c>
      <c r="G228">
        <v>622.45000000000005</v>
      </c>
      <c r="H228">
        <v>5</v>
      </c>
      <c r="I228">
        <v>0</v>
      </c>
      <c r="J228">
        <v>136.93899999999999</v>
      </c>
    </row>
    <row r="229" spans="1:10" x14ac:dyDescent="0.25">
      <c r="A229" s="1" t="s">
        <v>431</v>
      </c>
      <c r="B229" s="2">
        <v>42225</v>
      </c>
      <c r="C229" s="2">
        <v>42232</v>
      </c>
      <c r="D229" s="1" t="s">
        <v>19</v>
      </c>
      <c r="E229" s="1" t="s">
        <v>432</v>
      </c>
      <c r="F229" s="1" t="s">
        <v>435</v>
      </c>
      <c r="G229">
        <v>21.98</v>
      </c>
      <c r="H229">
        <v>1</v>
      </c>
      <c r="I229">
        <v>0</v>
      </c>
      <c r="J229">
        <v>0.2198</v>
      </c>
    </row>
    <row r="230" spans="1:10" x14ac:dyDescent="0.25">
      <c r="A230" s="1" t="s">
        <v>436</v>
      </c>
      <c r="B230" s="2">
        <v>42063</v>
      </c>
      <c r="C230" s="2">
        <v>42067</v>
      </c>
      <c r="D230" s="1" t="s">
        <v>19</v>
      </c>
      <c r="E230" s="1" t="s">
        <v>437</v>
      </c>
      <c r="F230" s="1" t="s">
        <v>438</v>
      </c>
      <c r="G230">
        <v>161.56800000000001</v>
      </c>
      <c r="H230">
        <v>2</v>
      </c>
      <c r="I230">
        <v>0.2</v>
      </c>
      <c r="J230">
        <v>-28.2744</v>
      </c>
    </row>
    <row r="231" spans="1:10" x14ac:dyDescent="0.25">
      <c r="A231" s="1" t="s">
        <v>436</v>
      </c>
      <c r="B231" s="2">
        <v>42063</v>
      </c>
      <c r="C231" s="2">
        <v>42067</v>
      </c>
      <c r="D231" s="1" t="s">
        <v>19</v>
      </c>
      <c r="E231" s="1" t="s">
        <v>437</v>
      </c>
      <c r="F231" s="1" t="s">
        <v>439</v>
      </c>
      <c r="G231">
        <v>389.69600000000003</v>
      </c>
      <c r="H231">
        <v>8</v>
      </c>
      <c r="I231">
        <v>0.2</v>
      </c>
      <c r="J231">
        <v>43.840800000000002</v>
      </c>
    </row>
    <row r="232" spans="1:10" x14ac:dyDescent="0.25">
      <c r="A232" s="1" t="s">
        <v>440</v>
      </c>
      <c r="B232" s="2">
        <v>41895</v>
      </c>
      <c r="C232" s="2">
        <v>41899</v>
      </c>
      <c r="D232" s="1" t="s">
        <v>19</v>
      </c>
      <c r="E232" s="1" t="s">
        <v>441</v>
      </c>
      <c r="F232" s="1" t="s">
        <v>442</v>
      </c>
      <c r="G232">
        <v>18.648</v>
      </c>
      <c r="H232">
        <v>7</v>
      </c>
      <c r="I232">
        <v>0.7</v>
      </c>
      <c r="J232">
        <v>-12.432</v>
      </c>
    </row>
    <row r="233" spans="1:10" x14ac:dyDescent="0.25">
      <c r="A233" s="1" t="s">
        <v>443</v>
      </c>
      <c r="B233" s="2">
        <v>42832</v>
      </c>
      <c r="C233" s="2">
        <v>42837</v>
      </c>
      <c r="D233" s="1" t="s">
        <v>19</v>
      </c>
      <c r="E233" s="1" t="s">
        <v>172</v>
      </c>
      <c r="F233" s="1" t="s">
        <v>444</v>
      </c>
      <c r="G233">
        <v>233.86</v>
      </c>
      <c r="H233">
        <v>2</v>
      </c>
      <c r="I233">
        <v>0.45</v>
      </c>
      <c r="J233">
        <v>-102.048</v>
      </c>
    </row>
    <row r="234" spans="1:10" x14ac:dyDescent="0.25">
      <c r="A234" s="1" t="s">
        <v>443</v>
      </c>
      <c r="B234" s="2">
        <v>42832</v>
      </c>
      <c r="C234" s="2">
        <v>42837</v>
      </c>
      <c r="D234" s="1" t="s">
        <v>19</v>
      </c>
      <c r="E234" s="1" t="s">
        <v>172</v>
      </c>
      <c r="F234" s="1" t="s">
        <v>445</v>
      </c>
      <c r="G234">
        <v>620.61450000000002</v>
      </c>
      <c r="H234">
        <v>3</v>
      </c>
      <c r="I234">
        <v>0.45</v>
      </c>
      <c r="J234">
        <v>-248.2458</v>
      </c>
    </row>
    <row r="235" spans="1:10" x14ac:dyDescent="0.25">
      <c r="A235" s="1" t="s">
        <v>443</v>
      </c>
      <c r="B235" s="2">
        <v>42832</v>
      </c>
      <c r="C235" s="2">
        <v>42837</v>
      </c>
      <c r="D235" s="1" t="s">
        <v>19</v>
      </c>
      <c r="E235" s="1" t="s">
        <v>172</v>
      </c>
      <c r="F235" s="1" t="s">
        <v>442</v>
      </c>
      <c r="G235">
        <v>5.3280000000000003</v>
      </c>
      <c r="H235">
        <v>2</v>
      </c>
      <c r="I235">
        <v>0.7</v>
      </c>
      <c r="J235">
        <v>-3.552</v>
      </c>
    </row>
    <row r="236" spans="1:10" x14ac:dyDescent="0.25">
      <c r="A236" s="1" t="s">
        <v>443</v>
      </c>
      <c r="B236" s="2">
        <v>42832</v>
      </c>
      <c r="C236" s="2">
        <v>42837</v>
      </c>
      <c r="D236" s="1" t="s">
        <v>19</v>
      </c>
      <c r="E236" s="1" t="s">
        <v>172</v>
      </c>
      <c r="F236" s="1" t="s">
        <v>446</v>
      </c>
      <c r="G236">
        <v>258.072</v>
      </c>
      <c r="H236">
        <v>3</v>
      </c>
      <c r="I236">
        <v>0.2</v>
      </c>
      <c r="J236">
        <v>0</v>
      </c>
    </row>
    <row r="237" spans="1:10" x14ac:dyDescent="0.25">
      <c r="A237" s="1" t="s">
        <v>443</v>
      </c>
      <c r="B237" s="2">
        <v>42832</v>
      </c>
      <c r="C237" s="2">
        <v>42837</v>
      </c>
      <c r="D237" s="1" t="s">
        <v>19</v>
      </c>
      <c r="E237" s="1" t="s">
        <v>172</v>
      </c>
      <c r="F237" s="1" t="s">
        <v>447</v>
      </c>
      <c r="G237">
        <v>617.976</v>
      </c>
      <c r="H237">
        <v>3</v>
      </c>
      <c r="I237">
        <v>0.2</v>
      </c>
      <c r="J237">
        <v>-7.7247000000000003</v>
      </c>
    </row>
    <row r="238" spans="1:10" x14ac:dyDescent="0.25">
      <c r="A238" s="1" t="s">
        <v>448</v>
      </c>
      <c r="B238" s="2">
        <v>43051</v>
      </c>
      <c r="C238" s="2">
        <v>43055</v>
      </c>
      <c r="D238" s="1" t="s">
        <v>19</v>
      </c>
      <c r="E238" s="1" t="s">
        <v>449</v>
      </c>
      <c r="F238" s="1" t="s">
        <v>450</v>
      </c>
      <c r="G238">
        <v>10.56</v>
      </c>
      <c r="H238">
        <v>2</v>
      </c>
      <c r="I238">
        <v>0</v>
      </c>
      <c r="J238">
        <v>4.7519999999999998</v>
      </c>
    </row>
    <row r="239" spans="1:10" x14ac:dyDescent="0.25">
      <c r="A239" s="1" t="s">
        <v>451</v>
      </c>
      <c r="B239" s="2">
        <v>42525</v>
      </c>
      <c r="C239" s="2">
        <v>42530</v>
      </c>
      <c r="D239" s="1" t="s">
        <v>11</v>
      </c>
      <c r="E239" s="1" t="s">
        <v>452</v>
      </c>
      <c r="F239" s="1" t="s">
        <v>453</v>
      </c>
      <c r="G239">
        <v>25.92</v>
      </c>
      <c r="H239">
        <v>5</v>
      </c>
      <c r="I239">
        <v>0.2</v>
      </c>
      <c r="J239">
        <v>9.3960000000000008</v>
      </c>
    </row>
    <row r="240" spans="1:10" x14ac:dyDescent="0.25">
      <c r="A240" s="1" t="s">
        <v>451</v>
      </c>
      <c r="B240" s="2">
        <v>42525</v>
      </c>
      <c r="C240" s="2">
        <v>42530</v>
      </c>
      <c r="D240" s="1" t="s">
        <v>11</v>
      </c>
      <c r="E240" s="1" t="s">
        <v>452</v>
      </c>
      <c r="F240" s="1" t="s">
        <v>454</v>
      </c>
      <c r="G240">
        <v>419.68</v>
      </c>
      <c r="H240">
        <v>5</v>
      </c>
      <c r="I240">
        <v>0.6</v>
      </c>
      <c r="J240">
        <v>-356.72800000000001</v>
      </c>
    </row>
    <row r="241" spans="1:10" x14ac:dyDescent="0.25">
      <c r="A241" s="1" t="s">
        <v>451</v>
      </c>
      <c r="B241" s="2">
        <v>42525</v>
      </c>
      <c r="C241" s="2">
        <v>42530</v>
      </c>
      <c r="D241" s="1" t="s">
        <v>11</v>
      </c>
      <c r="E241" s="1" t="s">
        <v>452</v>
      </c>
      <c r="F241" s="1" t="s">
        <v>455</v>
      </c>
      <c r="G241">
        <v>11.688000000000001</v>
      </c>
      <c r="H241">
        <v>3</v>
      </c>
      <c r="I241">
        <v>0.6</v>
      </c>
      <c r="J241">
        <v>-4.6752000000000002</v>
      </c>
    </row>
    <row r="242" spans="1:10" x14ac:dyDescent="0.25">
      <c r="A242" s="1" t="s">
        <v>451</v>
      </c>
      <c r="B242" s="2">
        <v>42525</v>
      </c>
      <c r="C242" s="2">
        <v>42530</v>
      </c>
      <c r="D242" s="1" t="s">
        <v>11</v>
      </c>
      <c r="E242" s="1" t="s">
        <v>452</v>
      </c>
      <c r="F242" s="1" t="s">
        <v>456</v>
      </c>
      <c r="G242">
        <v>31.984000000000002</v>
      </c>
      <c r="H242">
        <v>2</v>
      </c>
      <c r="I242">
        <v>0.2</v>
      </c>
      <c r="J242">
        <v>11.1944</v>
      </c>
    </row>
    <row r="243" spans="1:10" x14ac:dyDescent="0.25">
      <c r="A243" s="1" t="s">
        <v>451</v>
      </c>
      <c r="B243" s="2">
        <v>42525</v>
      </c>
      <c r="C243" s="2">
        <v>42530</v>
      </c>
      <c r="D243" s="1" t="s">
        <v>11</v>
      </c>
      <c r="E243" s="1" t="s">
        <v>452</v>
      </c>
      <c r="F243" s="1" t="s">
        <v>457</v>
      </c>
      <c r="G243">
        <v>177.22499999999999</v>
      </c>
      <c r="H243">
        <v>5</v>
      </c>
      <c r="I243">
        <v>0.5</v>
      </c>
      <c r="J243">
        <v>-120.51300000000001</v>
      </c>
    </row>
    <row r="244" spans="1:10" x14ac:dyDescent="0.25">
      <c r="A244" s="1" t="s">
        <v>451</v>
      </c>
      <c r="B244" s="2">
        <v>42525</v>
      </c>
      <c r="C244" s="2">
        <v>42530</v>
      </c>
      <c r="D244" s="1" t="s">
        <v>11</v>
      </c>
      <c r="E244" s="1" t="s">
        <v>452</v>
      </c>
      <c r="F244" s="1" t="s">
        <v>458</v>
      </c>
      <c r="G244">
        <v>4.0439999999999996</v>
      </c>
      <c r="H244">
        <v>3</v>
      </c>
      <c r="I244">
        <v>0.6</v>
      </c>
      <c r="J244">
        <v>-2.8308</v>
      </c>
    </row>
    <row r="245" spans="1:10" x14ac:dyDescent="0.25">
      <c r="A245" s="1" t="s">
        <v>451</v>
      </c>
      <c r="B245" s="2">
        <v>42525</v>
      </c>
      <c r="C245" s="2">
        <v>42530</v>
      </c>
      <c r="D245" s="1" t="s">
        <v>11</v>
      </c>
      <c r="E245" s="1" t="s">
        <v>452</v>
      </c>
      <c r="F245" s="1" t="s">
        <v>381</v>
      </c>
      <c r="G245">
        <v>7.4080000000000004</v>
      </c>
      <c r="H245">
        <v>2</v>
      </c>
      <c r="I245">
        <v>0.2</v>
      </c>
      <c r="J245">
        <v>1.2038</v>
      </c>
    </row>
    <row r="246" spans="1:10" x14ac:dyDescent="0.25">
      <c r="A246" s="1" t="s">
        <v>459</v>
      </c>
      <c r="B246" s="2">
        <v>41791</v>
      </c>
      <c r="C246" s="2">
        <v>41796</v>
      </c>
      <c r="D246" s="1" t="s">
        <v>11</v>
      </c>
      <c r="E246" s="1" t="s">
        <v>460</v>
      </c>
      <c r="F246" s="1" t="s">
        <v>252</v>
      </c>
      <c r="G246">
        <v>2001.86</v>
      </c>
      <c r="H246">
        <v>7</v>
      </c>
      <c r="I246">
        <v>0</v>
      </c>
      <c r="J246">
        <v>580.5394</v>
      </c>
    </row>
    <row r="247" spans="1:10" x14ac:dyDescent="0.25">
      <c r="A247" s="1" t="s">
        <v>459</v>
      </c>
      <c r="B247" s="2">
        <v>41791</v>
      </c>
      <c r="C247" s="2">
        <v>41796</v>
      </c>
      <c r="D247" s="1" t="s">
        <v>11</v>
      </c>
      <c r="E247" s="1" t="s">
        <v>460</v>
      </c>
      <c r="F247" s="1" t="s">
        <v>461</v>
      </c>
      <c r="G247">
        <v>166.72</v>
      </c>
      <c r="H247">
        <v>2</v>
      </c>
      <c r="I247">
        <v>0</v>
      </c>
      <c r="J247">
        <v>41.68</v>
      </c>
    </row>
    <row r="248" spans="1:10" x14ac:dyDescent="0.25">
      <c r="A248" s="1" t="s">
        <v>459</v>
      </c>
      <c r="B248" s="2">
        <v>41791</v>
      </c>
      <c r="C248" s="2">
        <v>41796</v>
      </c>
      <c r="D248" s="1" t="s">
        <v>11</v>
      </c>
      <c r="E248" s="1" t="s">
        <v>460</v>
      </c>
      <c r="F248" s="1" t="s">
        <v>462</v>
      </c>
      <c r="G248">
        <v>47.88</v>
      </c>
      <c r="H248">
        <v>6</v>
      </c>
      <c r="I248">
        <v>0</v>
      </c>
      <c r="J248">
        <v>23.94</v>
      </c>
    </row>
    <row r="249" spans="1:10" x14ac:dyDescent="0.25">
      <c r="A249" s="1" t="s">
        <v>459</v>
      </c>
      <c r="B249" s="2">
        <v>41791</v>
      </c>
      <c r="C249" s="2">
        <v>41796</v>
      </c>
      <c r="D249" s="1" t="s">
        <v>11</v>
      </c>
      <c r="E249" s="1" t="s">
        <v>460</v>
      </c>
      <c r="F249" s="1" t="s">
        <v>463</v>
      </c>
      <c r="G249">
        <v>1503.25</v>
      </c>
      <c r="H249">
        <v>5</v>
      </c>
      <c r="I249">
        <v>0</v>
      </c>
      <c r="J249">
        <v>496.07249999999999</v>
      </c>
    </row>
    <row r="250" spans="1:10" x14ac:dyDescent="0.25">
      <c r="A250" s="1" t="s">
        <v>459</v>
      </c>
      <c r="B250" s="2">
        <v>41791</v>
      </c>
      <c r="C250" s="2">
        <v>41796</v>
      </c>
      <c r="D250" s="1" t="s">
        <v>11</v>
      </c>
      <c r="E250" s="1" t="s">
        <v>460</v>
      </c>
      <c r="F250" s="1" t="s">
        <v>375</v>
      </c>
      <c r="G250">
        <v>25.92</v>
      </c>
      <c r="H250">
        <v>4</v>
      </c>
      <c r="I250">
        <v>0</v>
      </c>
      <c r="J250">
        <v>12.441599999999999</v>
      </c>
    </row>
    <row r="251" spans="1:10" x14ac:dyDescent="0.25">
      <c r="A251" s="1" t="s">
        <v>464</v>
      </c>
      <c r="B251" s="2">
        <v>42714</v>
      </c>
      <c r="C251" s="2">
        <v>42719</v>
      </c>
      <c r="D251" s="1" t="s">
        <v>11</v>
      </c>
      <c r="E251" s="1" t="s">
        <v>465</v>
      </c>
      <c r="F251" s="1" t="s">
        <v>466</v>
      </c>
      <c r="G251">
        <v>321.56799999999998</v>
      </c>
      <c r="H251">
        <v>2</v>
      </c>
      <c r="I251">
        <v>0.2</v>
      </c>
      <c r="J251">
        <v>28.1372</v>
      </c>
    </row>
    <row r="252" spans="1:10" x14ac:dyDescent="0.25">
      <c r="A252" s="1" t="s">
        <v>467</v>
      </c>
      <c r="B252" s="2">
        <v>42624</v>
      </c>
      <c r="C252" s="2">
        <v>42630</v>
      </c>
      <c r="D252" s="1" t="s">
        <v>19</v>
      </c>
      <c r="E252" s="1" t="s">
        <v>468</v>
      </c>
      <c r="F252" s="1" t="s">
        <v>469</v>
      </c>
      <c r="G252">
        <v>7.61</v>
      </c>
      <c r="H252">
        <v>1</v>
      </c>
      <c r="I252">
        <v>0</v>
      </c>
      <c r="J252">
        <v>3.5767000000000002</v>
      </c>
    </row>
    <row r="253" spans="1:10" x14ac:dyDescent="0.25">
      <c r="A253" s="1" t="s">
        <v>467</v>
      </c>
      <c r="B253" s="2">
        <v>42624</v>
      </c>
      <c r="C253" s="2">
        <v>42630</v>
      </c>
      <c r="D253" s="1" t="s">
        <v>19</v>
      </c>
      <c r="E253" s="1" t="s">
        <v>468</v>
      </c>
      <c r="F253" s="1" t="s">
        <v>447</v>
      </c>
      <c r="G253">
        <v>3347.37</v>
      </c>
      <c r="H253">
        <v>13</v>
      </c>
      <c r="I253">
        <v>0</v>
      </c>
      <c r="J253">
        <v>636.00030000000004</v>
      </c>
    </row>
    <row r="254" spans="1:10" x14ac:dyDescent="0.25">
      <c r="A254" s="1" t="s">
        <v>470</v>
      </c>
      <c r="B254" s="2">
        <v>42714</v>
      </c>
      <c r="C254" s="2">
        <v>42717</v>
      </c>
      <c r="D254" s="1" t="s">
        <v>79</v>
      </c>
      <c r="E254" s="1" t="s">
        <v>471</v>
      </c>
      <c r="F254" s="1" t="s">
        <v>472</v>
      </c>
      <c r="G254">
        <v>80.58</v>
      </c>
      <c r="H254">
        <v>6</v>
      </c>
      <c r="I254">
        <v>0</v>
      </c>
      <c r="J254">
        <v>22.5624</v>
      </c>
    </row>
    <row r="255" spans="1:10" x14ac:dyDescent="0.25">
      <c r="A255" s="1" t="s">
        <v>470</v>
      </c>
      <c r="B255" s="2">
        <v>42714</v>
      </c>
      <c r="C255" s="2">
        <v>42717</v>
      </c>
      <c r="D255" s="1" t="s">
        <v>79</v>
      </c>
      <c r="E255" s="1" t="s">
        <v>471</v>
      </c>
      <c r="F255" s="1" t="s">
        <v>473</v>
      </c>
      <c r="G255">
        <v>361.92</v>
      </c>
      <c r="H255">
        <v>4</v>
      </c>
      <c r="I255">
        <v>0</v>
      </c>
      <c r="J255">
        <v>162.864</v>
      </c>
    </row>
    <row r="256" spans="1:10" x14ac:dyDescent="0.25">
      <c r="A256" s="1" t="s">
        <v>474</v>
      </c>
      <c r="B256" s="2">
        <v>42336</v>
      </c>
      <c r="C256" s="2">
        <v>42342</v>
      </c>
      <c r="D256" s="1" t="s">
        <v>19</v>
      </c>
      <c r="E256" s="1" t="s">
        <v>475</v>
      </c>
      <c r="F256" s="1" t="s">
        <v>458</v>
      </c>
      <c r="G256">
        <v>12.132</v>
      </c>
      <c r="H256">
        <v>9</v>
      </c>
      <c r="I256">
        <v>0.6</v>
      </c>
      <c r="J256">
        <v>-8.4923999999999999</v>
      </c>
    </row>
    <row r="257" spans="1:10" x14ac:dyDescent="0.25">
      <c r="A257" s="1" t="s">
        <v>474</v>
      </c>
      <c r="B257" s="2">
        <v>42336</v>
      </c>
      <c r="C257" s="2">
        <v>42342</v>
      </c>
      <c r="D257" s="1" t="s">
        <v>19</v>
      </c>
      <c r="E257" s="1" t="s">
        <v>475</v>
      </c>
      <c r="F257" s="1" t="s">
        <v>476</v>
      </c>
      <c r="G257">
        <v>82.367999999999995</v>
      </c>
      <c r="H257">
        <v>2</v>
      </c>
      <c r="I257">
        <v>0.2</v>
      </c>
      <c r="J257">
        <v>-19.5624</v>
      </c>
    </row>
    <row r="258" spans="1:10" x14ac:dyDescent="0.25">
      <c r="A258" s="1" t="s">
        <v>474</v>
      </c>
      <c r="B258" s="2">
        <v>42336</v>
      </c>
      <c r="C258" s="2">
        <v>42342</v>
      </c>
      <c r="D258" s="1" t="s">
        <v>19</v>
      </c>
      <c r="E258" s="1" t="s">
        <v>475</v>
      </c>
      <c r="F258" s="1" t="s">
        <v>304</v>
      </c>
      <c r="G258">
        <v>53.92</v>
      </c>
      <c r="H258">
        <v>5</v>
      </c>
      <c r="I258">
        <v>0.2</v>
      </c>
      <c r="J258">
        <v>4.0439999999999996</v>
      </c>
    </row>
    <row r="259" spans="1:10" x14ac:dyDescent="0.25">
      <c r="A259" s="1" t="s">
        <v>474</v>
      </c>
      <c r="B259" s="2">
        <v>42336</v>
      </c>
      <c r="C259" s="2">
        <v>42342</v>
      </c>
      <c r="D259" s="1" t="s">
        <v>19</v>
      </c>
      <c r="E259" s="1" t="s">
        <v>475</v>
      </c>
      <c r="F259" s="1" t="s">
        <v>477</v>
      </c>
      <c r="G259">
        <v>647.904</v>
      </c>
      <c r="H259">
        <v>6</v>
      </c>
      <c r="I259">
        <v>0.2</v>
      </c>
      <c r="J259">
        <v>56.691600000000001</v>
      </c>
    </row>
    <row r="260" spans="1:10" x14ac:dyDescent="0.25">
      <c r="A260" s="1" t="s">
        <v>478</v>
      </c>
      <c r="B260" s="2">
        <v>43070</v>
      </c>
      <c r="C260" s="2">
        <v>43072</v>
      </c>
      <c r="D260" s="1" t="s">
        <v>11</v>
      </c>
      <c r="E260" s="1" t="s">
        <v>479</v>
      </c>
      <c r="F260" s="1" t="s">
        <v>480</v>
      </c>
      <c r="G260">
        <v>20.37</v>
      </c>
      <c r="H260">
        <v>3</v>
      </c>
      <c r="I260">
        <v>0</v>
      </c>
      <c r="J260">
        <v>6.9257999999999997</v>
      </c>
    </row>
    <row r="261" spans="1:10" x14ac:dyDescent="0.25">
      <c r="A261" s="1" t="s">
        <v>478</v>
      </c>
      <c r="B261" s="2">
        <v>43070</v>
      </c>
      <c r="C261" s="2">
        <v>43072</v>
      </c>
      <c r="D261" s="1" t="s">
        <v>11</v>
      </c>
      <c r="E261" s="1" t="s">
        <v>479</v>
      </c>
      <c r="F261" s="1" t="s">
        <v>481</v>
      </c>
      <c r="G261">
        <v>221.55</v>
      </c>
      <c r="H261">
        <v>3</v>
      </c>
      <c r="I261">
        <v>0</v>
      </c>
      <c r="J261">
        <v>6.6464999999999996</v>
      </c>
    </row>
    <row r="262" spans="1:10" x14ac:dyDescent="0.25">
      <c r="A262" s="1" t="s">
        <v>478</v>
      </c>
      <c r="B262" s="2">
        <v>43070</v>
      </c>
      <c r="C262" s="2">
        <v>43072</v>
      </c>
      <c r="D262" s="1" t="s">
        <v>11</v>
      </c>
      <c r="E262" s="1" t="s">
        <v>479</v>
      </c>
      <c r="F262" s="1" t="s">
        <v>482</v>
      </c>
      <c r="G262">
        <v>17.52</v>
      </c>
      <c r="H262">
        <v>5</v>
      </c>
      <c r="I262">
        <v>0.2</v>
      </c>
      <c r="J262">
        <v>6.1319999999999997</v>
      </c>
    </row>
    <row r="263" spans="1:10" x14ac:dyDescent="0.25">
      <c r="A263" s="1" t="s">
        <v>483</v>
      </c>
      <c r="B263" s="2">
        <v>42894</v>
      </c>
      <c r="C263" s="2">
        <v>42898</v>
      </c>
      <c r="D263" s="1" t="s">
        <v>19</v>
      </c>
      <c r="E263" s="1" t="s">
        <v>484</v>
      </c>
      <c r="F263" s="1" t="s">
        <v>485</v>
      </c>
      <c r="G263">
        <v>1.6240000000000001</v>
      </c>
      <c r="H263">
        <v>2</v>
      </c>
      <c r="I263">
        <v>0.8</v>
      </c>
      <c r="J263">
        <v>-4.4660000000000002</v>
      </c>
    </row>
    <row r="264" spans="1:10" x14ac:dyDescent="0.25">
      <c r="A264" s="1" t="s">
        <v>486</v>
      </c>
      <c r="B264" s="2">
        <v>41901</v>
      </c>
      <c r="C264" s="2">
        <v>41903</v>
      </c>
      <c r="D264" s="1" t="s">
        <v>11</v>
      </c>
      <c r="E264" s="1" t="s">
        <v>487</v>
      </c>
      <c r="F264" s="1" t="s">
        <v>329</v>
      </c>
      <c r="G264">
        <v>3059.982</v>
      </c>
      <c r="H264">
        <v>3</v>
      </c>
      <c r="I264">
        <v>0.4</v>
      </c>
      <c r="J264">
        <v>-509.99700000000001</v>
      </c>
    </row>
    <row r="265" spans="1:10" x14ac:dyDescent="0.25">
      <c r="A265" s="1" t="s">
        <v>486</v>
      </c>
      <c r="B265" s="2">
        <v>41901</v>
      </c>
      <c r="C265" s="2">
        <v>41903</v>
      </c>
      <c r="D265" s="1" t="s">
        <v>11</v>
      </c>
      <c r="E265" s="1" t="s">
        <v>487</v>
      </c>
      <c r="F265" s="1" t="s">
        <v>488</v>
      </c>
      <c r="G265">
        <v>2519.9580000000001</v>
      </c>
      <c r="H265">
        <v>7</v>
      </c>
      <c r="I265">
        <v>0.4</v>
      </c>
      <c r="J265">
        <v>-251.9958</v>
      </c>
    </row>
    <row r="266" spans="1:10" x14ac:dyDescent="0.25">
      <c r="A266" s="1" t="s">
        <v>489</v>
      </c>
      <c r="B266" s="2">
        <v>42527</v>
      </c>
      <c r="C266" s="2">
        <v>42534</v>
      </c>
      <c r="D266" s="1" t="s">
        <v>19</v>
      </c>
      <c r="E266" s="1" t="s">
        <v>490</v>
      </c>
      <c r="F266" s="1" t="s">
        <v>491</v>
      </c>
      <c r="G266">
        <v>328.22399999999999</v>
      </c>
      <c r="H266">
        <v>4</v>
      </c>
      <c r="I266">
        <v>0.2</v>
      </c>
      <c r="J266">
        <v>28.7196</v>
      </c>
    </row>
    <row r="267" spans="1:10" x14ac:dyDescent="0.25">
      <c r="A267" s="1" t="s">
        <v>492</v>
      </c>
      <c r="B267" s="2">
        <v>42318</v>
      </c>
      <c r="C267" s="2">
        <v>42323</v>
      </c>
      <c r="D267" s="1" t="s">
        <v>19</v>
      </c>
      <c r="E267" s="1" t="s">
        <v>493</v>
      </c>
      <c r="F267" s="1" t="s">
        <v>494</v>
      </c>
      <c r="G267">
        <v>79.900000000000006</v>
      </c>
      <c r="H267">
        <v>2</v>
      </c>
      <c r="I267">
        <v>0</v>
      </c>
      <c r="J267">
        <v>35.155999999999999</v>
      </c>
    </row>
    <row r="268" spans="1:10" x14ac:dyDescent="0.25">
      <c r="A268" s="1" t="s">
        <v>495</v>
      </c>
      <c r="B268" s="2">
        <v>42902</v>
      </c>
      <c r="C268" s="2">
        <v>42906</v>
      </c>
      <c r="D268" s="1" t="s">
        <v>19</v>
      </c>
      <c r="E268" s="1" t="s">
        <v>496</v>
      </c>
      <c r="F268" s="1" t="s">
        <v>497</v>
      </c>
      <c r="G268">
        <v>14.016</v>
      </c>
      <c r="H268">
        <v>3</v>
      </c>
      <c r="I268">
        <v>0.2</v>
      </c>
      <c r="J268">
        <v>4.7304000000000004</v>
      </c>
    </row>
    <row r="269" spans="1:10" x14ac:dyDescent="0.25">
      <c r="A269" s="1" t="s">
        <v>498</v>
      </c>
      <c r="B269" s="2">
        <v>42391</v>
      </c>
      <c r="C269" s="2">
        <v>42397</v>
      </c>
      <c r="D269" s="1" t="s">
        <v>19</v>
      </c>
      <c r="E269" s="1" t="s">
        <v>177</v>
      </c>
      <c r="F269" s="1" t="s">
        <v>499</v>
      </c>
      <c r="G269">
        <v>7.56</v>
      </c>
      <c r="H269">
        <v>6</v>
      </c>
      <c r="I269">
        <v>0</v>
      </c>
      <c r="J269">
        <v>0.3024</v>
      </c>
    </row>
    <row r="270" spans="1:10" x14ac:dyDescent="0.25">
      <c r="A270" s="1" t="s">
        <v>500</v>
      </c>
      <c r="B270" s="2">
        <v>43078</v>
      </c>
      <c r="C270" s="2">
        <v>43082</v>
      </c>
      <c r="D270" s="1" t="s">
        <v>19</v>
      </c>
      <c r="E270" s="1" t="s">
        <v>501</v>
      </c>
      <c r="F270" s="1" t="s">
        <v>502</v>
      </c>
      <c r="G270">
        <v>37.207999999999998</v>
      </c>
      <c r="H270">
        <v>1</v>
      </c>
      <c r="I270">
        <v>0.2</v>
      </c>
      <c r="J270">
        <v>-7.4416000000000002</v>
      </c>
    </row>
    <row r="271" spans="1:10" x14ac:dyDescent="0.25">
      <c r="A271" s="1" t="s">
        <v>500</v>
      </c>
      <c r="B271" s="2">
        <v>43078</v>
      </c>
      <c r="C271" s="2">
        <v>43082</v>
      </c>
      <c r="D271" s="1" t="s">
        <v>19</v>
      </c>
      <c r="E271" s="1" t="s">
        <v>501</v>
      </c>
      <c r="F271" s="1" t="s">
        <v>503</v>
      </c>
      <c r="G271">
        <v>57.576000000000001</v>
      </c>
      <c r="H271">
        <v>3</v>
      </c>
      <c r="I271">
        <v>0.2</v>
      </c>
      <c r="J271">
        <v>21.591000000000001</v>
      </c>
    </row>
    <row r="272" spans="1:10" x14ac:dyDescent="0.25">
      <c r="A272" s="1" t="s">
        <v>504</v>
      </c>
      <c r="B272" s="2">
        <v>43097</v>
      </c>
      <c r="C272" s="2">
        <v>43102</v>
      </c>
      <c r="D272" s="1" t="s">
        <v>11</v>
      </c>
      <c r="E272" s="1" t="s">
        <v>505</v>
      </c>
      <c r="F272" s="1" t="s">
        <v>506</v>
      </c>
      <c r="G272">
        <v>725.84</v>
      </c>
      <c r="H272">
        <v>4</v>
      </c>
      <c r="I272">
        <v>0</v>
      </c>
      <c r="J272">
        <v>210.49359999999999</v>
      </c>
    </row>
    <row r="273" spans="1:10" x14ac:dyDescent="0.25">
      <c r="A273" s="1" t="s">
        <v>507</v>
      </c>
      <c r="B273" s="2">
        <v>42215</v>
      </c>
      <c r="C273" s="2">
        <v>42216</v>
      </c>
      <c r="D273" s="1" t="s">
        <v>79</v>
      </c>
      <c r="E273" s="1" t="s">
        <v>287</v>
      </c>
      <c r="F273" s="1" t="s">
        <v>508</v>
      </c>
      <c r="G273">
        <v>209.93</v>
      </c>
      <c r="H273">
        <v>7</v>
      </c>
      <c r="I273">
        <v>0</v>
      </c>
      <c r="J273">
        <v>92.369200000000006</v>
      </c>
    </row>
    <row r="274" spans="1:10" x14ac:dyDescent="0.25">
      <c r="A274" s="1" t="s">
        <v>507</v>
      </c>
      <c r="B274" s="2">
        <v>42215</v>
      </c>
      <c r="C274" s="2">
        <v>42216</v>
      </c>
      <c r="D274" s="1" t="s">
        <v>79</v>
      </c>
      <c r="E274" s="1" t="s">
        <v>287</v>
      </c>
      <c r="F274" s="1" t="s">
        <v>509</v>
      </c>
      <c r="G274">
        <v>5.28</v>
      </c>
      <c r="H274">
        <v>3</v>
      </c>
      <c r="I274">
        <v>0</v>
      </c>
      <c r="J274">
        <v>2.3231999999999999</v>
      </c>
    </row>
    <row r="275" spans="1:10" x14ac:dyDescent="0.25">
      <c r="A275" s="1" t="s">
        <v>507</v>
      </c>
      <c r="B275" s="2">
        <v>42215</v>
      </c>
      <c r="C275" s="2">
        <v>42216</v>
      </c>
      <c r="D275" s="1" t="s">
        <v>79</v>
      </c>
      <c r="E275" s="1" t="s">
        <v>287</v>
      </c>
      <c r="F275" s="1" t="s">
        <v>510</v>
      </c>
      <c r="G275">
        <v>10.92</v>
      </c>
      <c r="H275">
        <v>3</v>
      </c>
      <c r="I275">
        <v>0.2</v>
      </c>
      <c r="J275">
        <v>4.0949999999999998</v>
      </c>
    </row>
    <row r="276" spans="1:10" x14ac:dyDescent="0.25">
      <c r="A276" s="1" t="s">
        <v>511</v>
      </c>
      <c r="B276" s="2">
        <v>42994</v>
      </c>
      <c r="C276" s="2">
        <v>42995</v>
      </c>
      <c r="D276" s="1" t="s">
        <v>79</v>
      </c>
      <c r="E276" s="1" t="s">
        <v>512</v>
      </c>
      <c r="F276" s="1" t="s">
        <v>513</v>
      </c>
      <c r="G276">
        <v>8.82</v>
      </c>
      <c r="H276">
        <v>2</v>
      </c>
      <c r="I276">
        <v>0</v>
      </c>
      <c r="J276">
        <v>4.0571999999999999</v>
      </c>
    </row>
    <row r="277" spans="1:10" x14ac:dyDescent="0.25">
      <c r="A277" s="1" t="s">
        <v>511</v>
      </c>
      <c r="B277" s="2">
        <v>42994</v>
      </c>
      <c r="C277" s="2">
        <v>42995</v>
      </c>
      <c r="D277" s="1" t="s">
        <v>79</v>
      </c>
      <c r="E277" s="1" t="s">
        <v>512</v>
      </c>
      <c r="F277" s="1" t="s">
        <v>514</v>
      </c>
      <c r="G277">
        <v>5.98</v>
      </c>
      <c r="H277">
        <v>1</v>
      </c>
      <c r="I277">
        <v>0</v>
      </c>
      <c r="J277">
        <v>1.5548</v>
      </c>
    </row>
    <row r="278" spans="1:10" x14ac:dyDescent="0.25">
      <c r="A278" s="1" t="s">
        <v>515</v>
      </c>
      <c r="B278" s="2">
        <v>43021</v>
      </c>
      <c r="C278" s="2">
        <v>43025</v>
      </c>
      <c r="D278" s="1" t="s">
        <v>19</v>
      </c>
      <c r="E278" s="1" t="s">
        <v>516</v>
      </c>
      <c r="F278" s="1" t="s">
        <v>517</v>
      </c>
      <c r="G278">
        <v>11.648</v>
      </c>
      <c r="H278">
        <v>2</v>
      </c>
      <c r="I278">
        <v>0.2</v>
      </c>
      <c r="J278">
        <v>4.0768000000000004</v>
      </c>
    </row>
    <row r="279" spans="1:10" x14ac:dyDescent="0.25">
      <c r="A279" s="1" t="s">
        <v>515</v>
      </c>
      <c r="B279" s="2">
        <v>43021</v>
      </c>
      <c r="C279" s="2">
        <v>43025</v>
      </c>
      <c r="D279" s="1" t="s">
        <v>19</v>
      </c>
      <c r="E279" s="1" t="s">
        <v>516</v>
      </c>
      <c r="F279" s="1" t="s">
        <v>518</v>
      </c>
      <c r="G279">
        <v>18.175999999999998</v>
      </c>
      <c r="H279">
        <v>4</v>
      </c>
      <c r="I279">
        <v>0.2</v>
      </c>
      <c r="J279">
        <v>5.9071999999999996</v>
      </c>
    </row>
    <row r="280" spans="1:10" x14ac:dyDescent="0.25">
      <c r="A280" s="1" t="s">
        <v>515</v>
      </c>
      <c r="B280" s="2">
        <v>43021</v>
      </c>
      <c r="C280" s="2">
        <v>43025</v>
      </c>
      <c r="D280" s="1" t="s">
        <v>19</v>
      </c>
      <c r="E280" s="1" t="s">
        <v>516</v>
      </c>
      <c r="F280" s="1" t="s">
        <v>519</v>
      </c>
      <c r="G280">
        <v>59.712000000000003</v>
      </c>
      <c r="H280">
        <v>6</v>
      </c>
      <c r="I280">
        <v>0.2</v>
      </c>
      <c r="J280">
        <v>5.9711999999999996</v>
      </c>
    </row>
    <row r="281" spans="1:10" x14ac:dyDescent="0.25">
      <c r="A281" s="1" t="s">
        <v>515</v>
      </c>
      <c r="B281" s="2">
        <v>43021</v>
      </c>
      <c r="C281" s="2">
        <v>43025</v>
      </c>
      <c r="D281" s="1" t="s">
        <v>19</v>
      </c>
      <c r="E281" s="1" t="s">
        <v>516</v>
      </c>
      <c r="F281" s="1" t="s">
        <v>520</v>
      </c>
      <c r="G281">
        <v>24.84</v>
      </c>
      <c r="H281">
        <v>3</v>
      </c>
      <c r="I281">
        <v>0.2</v>
      </c>
      <c r="J281">
        <v>8.6940000000000008</v>
      </c>
    </row>
    <row r="282" spans="1:10" x14ac:dyDescent="0.25">
      <c r="A282" s="1" t="s">
        <v>521</v>
      </c>
      <c r="B282" s="2">
        <v>42273</v>
      </c>
      <c r="C282" s="2">
        <v>42275</v>
      </c>
      <c r="D282" s="1" t="s">
        <v>11</v>
      </c>
      <c r="E282" s="1" t="s">
        <v>245</v>
      </c>
      <c r="F282" s="1" t="s">
        <v>522</v>
      </c>
      <c r="G282">
        <v>2.08</v>
      </c>
      <c r="H282">
        <v>5</v>
      </c>
      <c r="I282">
        <v>0.8</v>
      </c>
      <c r="J282">
        <v>-3.4319999999999999</v>
      </c>
    </row>
    <row r="283" spans="1:10" x14ac:dyDescent="0.25">
      <c r="A283" s="1" t="s">
        <v>521</v>
      </c>
      <c r="B283" s="2">
        <v>42273</v>
      </c>
      <c r="C283" s="2">
        <v>42275</v>
      </c>
      <c r="D283" s="1" t="s">
        <v>11</v>
      </c>
      <c r="E283" s="1" t="s">
        <v>245</v>
      </c>
      <c r="F283" s="1" t="s">
        <v>523</v>
      </c>
      <c r="G283">
        <v>1114.4000000000001</v>
      </c>
      <c r="H283">
        <v>7</v>
      </c>
      <c r="I283">
        <v>0.2</v>
      </c>
      <c r="J283">
        <v>376.11</v>
      </c>
    </row>
    <row r="284" spans="1:10" x14ac:dyDescent="0.25">
      <c r="A284" s="1" t="s">
        <v>524</v>
      </c>
      <c r="B284" s="2">
        <v>42310</v>
      </c>
      <c r="C284" s="2">
        <v>42314</v>
      </c>
      <c r="D284" s="1" t="s">
        <v>19</v>
      </c>
      <c r="E284" s="1" t="s">
        <v>525</v>
      </c>
      <c r="F284" s="1" t="s">
        <v>526</v>
      </c>
      <c r="G284">
        <v>1038.8399999999999</v>
      </c>
      <c r="H284">
        <v>5</v>
      </c>
      <c r="I284">
        <v>0.2</v>
      </c>
      <c r="J284">
        <v>51.942</v>
      </c>
    </row>
    <row r="285" spans="1:10" x14ac:dyDescent="0.25">
      <c r="A285" s="1" t="s">
        <v>527</v>
      </c>
      <c r="B285" s="2">
        <v>42273</v>
      </c>
      <c r="C285" s="2">
        <v>42279</v>
      </c>
      <c r="D285" s="1" t="s">
        <v>19</v>
      </c>
      <c r="E285" s="1" t="s">
        <v>67</v>
      </c>
      <c r="F285" s="1" t="s">
        <v>528</v>
      </c>
      <c r="G285">
        <v>141.76</v>
      </c>
      <c r="H285">
        <v>5</v>
      </c>
      <c r="I285">
        <v>0.2</v>
      </c>
      <c r="J285">
        <v>47.844000000000001</v>
      </c>
    </row>
    <row r="286" spans="1:10" x14ac:dyDescent="0.25">
      <c r="A286" s="1" t="s">
        <v>527</v>
      </c>
      <c r="B286" s="2">
        <v>42273</v>
      </c>
      <c r="C286" s="2">
        <v>42279</v>
      </c>
      <c r="D286" s="1" t="s">
        <v>19</v>
      </c>
      <c r="E286" s="1" t="s">
        <v>67</v>
      </c>
      <c r="F286" s="1" t="s">
        <v>529</v>
      </c>
      <c r="G286">
        <v>239.8</v>
      </c>
      <c r="H286">
        <v>5</v>
      </c>
      <c r="I286">
        <v>0.2</v>
      </c>
      <c r="J286">
        <v>47.96</v>
      </c>
    </row>
    <row r="287" spans="1:10" x14ac:dyDescent="0.25">
      <c r="A287" s="1" t="s">
        <v>527</v>
      </c>
      <c r="B287" s="2">
        <v>42273</v>
      </c>
      <c r="C287" s="2">
        <v>42279</v>
      </c>
      <c r="D287" s="1" t="s">
        <v>19</v>
      </c>
      <c r="E287" s="1" t="s">
        <v>67</v>
      </c>
      <c r="F287" s="1" t="s">
        <v>530</v>
      </c>
      <c r="G287">
        <v>31.103999999999999</v>
      </c>
      <c r="H287">
        <v>6</v>
      </c>
      <c r="I287">
        <v>0.2</v>
      </c>
      <c r="J287">
        <v>10.8864</v>
      </c>
    </row>
    <row r="288" spans="1:10" x14ac:dyDescent="0.25">
      <c r="A288" s="1" t="s">
        <v>531</v>
      </c>
      <c r="B288" s="2">
        <v>42722</v>
      </c>
      <c r="C288" s="2">
        <v>42724</v>
      </c>
      <c r="D288" s="1" t="s">
        <v>11</v>
      </c>
      <c r="E288" s="1" t="s">
        <v>532</v>
      </c>
      <c r="F288" s="1" t="s">
        <v>533</v>
      </c>
      <c r="G288">
        <v>254.05799999999999</v>
      </c>
      <c r="H288">
        <v>7</v>
      </c>
      <c r="I288">
        <v>0.7</v>
      </c>
      <c r="J288">
        <v>-169.37200000000001</v>
      </c>
    </row>
    <row r="289" spans="1:10" x14ac:dyDescent="0.25">
      <c r="A289" s="1" t="s">
        <v>531</v>
      </c>
      <c r="B289" s="2">
        <v>42722</v>
      </c>
      <c r="C289" s="2">
        <v>42724</v>
      </c>
      <c r="D289" s="1" t="s">
        <v>11</v>
      </c>
      <c r="E289" s="1" t="s">
        <v>532</v>
      </c>
      <c r="F289" s="1" t="s">
        <v>346</v>
      </c>
      <c r="G289">
        <v>194.52799999999999</v>
      </c>
      <c r="H289">
        <v>2</v>
      </c>
      <c r="I289">
        <v>0.2</v>
      </c>
      <c r="J289">
        <v>24.315999999999999</v>
      </c>
    </row>
    <row r="290" spans="1:10" x14ac:dyDescent="0.25">
      <c r="A290" s="1" t="s">
        <v>531</v>
      </c>
      <c r="B290" s="2">
        <v>42722</v>
      </c>
      <c r="C290" s="2">
        <v>42724</v>
      </c>
      <c r="D290" s="1" t="s">
        <v>11</v>
      </c>
      <c r="E290" s="1" t="s">
        <v>532</v>
      </c>
      <c r="F290" s="1" t="s">
        <v>534</v>
      </c>
      <c r="G290">
        <v>961.48</v>
      </c>
      <c r="H290">
        <v>5</v>
      </c>
      <c r="I290">
        <v>0.2</v>
      </c>
      <c r="J290">
        <v>-204.31450000000001</v>
      </c>
    </row>
    <row r="291" spans="1:10" x14ac:dyDescent="0.25">
      <c r="A291" s="1" t="s">
        <v>535</v>
      </c>
      <c r="B291" s="2">
        <v>42694</v>
      </c>
      <c r="C291" s="2">
        <v>42698</v>
      </c>
      <c r="D291" s="1" t="s">
        <v>11</v>
      </c>
      <c r="E291" s="1" t="s">
        <v>536</v>
      </c>
      <c r="F291" s="1" t="s">
        <v>537</v>
      </c>
      <c r="G291">
        <v>19.096</v>
      </c>
      <c r="H291">
        <v>7</v>
      </c>
      <c r="I291">
        <v>0.2</v>
      </c>
      <c r="J291">
        <v>6.6836000000000002</v>
      </c>
    </row>
    <row r="292" spans="1:10" x14ac:dyDescent="0.25">
      <c r="A292" s="1" t="s">
        <v>535</v>
      </c>
      <c r="B292" s="2">
        <v>42694</v>
      </c>
      <c r="C292" s="2">
        <v>42698</v>
      </c>
      <c r="D292" s="1" t="s">
        <v>11</v>
      </c>
      <c r="E292" s="1" t="s">
        <v>536</v>
      </c>
      <c r="F292" s="1" t="s">
        <v>538</v>
      </c>
      <c r="G292">
        <v>18.495999999999999</v>
      </c>
      <c r="H292">
        <v>8</v>
      </c>
      <c r="I292">
        <v>0.2</v>
      </c>
      <c r="J292">
        <v>6.2423999999999999</v>
      </c>
    </row>
    <row r="293" spans="1:10" x14ac:dyDescent="0.25">
      <c r="A293" s="1" t="s">
        <v>535</v>
      </c>
      <c r="B293" s="2">
        <v>42694</v>
      </c>
      <c r="C293" s="2">
        <v>42698</v>
      </c>
      <c r="D293" s="1" t="s">
        <v>11</v>
      </c>
      <c r="E293" s="1" t="s">
        <v>536</v>
      </c>
      <c r="F293" s="1" t="s">
        <v>539</v>
      </c>
      <c r="G293">
        <v>255.98400000000001</v>
      </c>
      <c r="H293">
        <v>2</v>
      </c>
      <c r="I293">
        <v>0.2</v>
      </c>
      <c r="J293">
        <v>54.396599999999999</v>
      </c>
    </row>
    <row r="294" spans="1:10" x14ac:dyDescent="0.25">
      <c r="A294" s="1" t="s">
        <v>535</v>
      </c>
      <c r="B294" s="2">
        <v>42694</v>
      </c>
      <c r="C294" s="2">
        <v>42698</v>
      </c>
      <c r="D294" s="1" t="s">
        <v>11</v>
      </c>
      <c r="E294" s="1" t="s">
        <v>536</v>
      </c>
      <c r="F294" s="1" t="s">
        <v>540</v>
      </c>
      <c r="G294">
        <v>86.97</v>
      </c>
      <c r="H294">
        <v>3</v>
      </c>
      <c r="I294">
        <v>0.5</v>
      </c>
      <c r="J294">
        <v>-48.703200000000002</v>
      </c>
    </row>
    <row r="295" spans="1:10" x14ac:dyDescent="0.25">
      <c r="A295" s="1" t="s">
        <v>541</v>
      </c>
      <c r="B295" s="2">
        <v>41999</v>
      </c>
      <c r="C295" s="2">
        <v>42001</v>
      </c>
      <c r="D295" s="1" t="s">
        <v>79</v>
      </c>
      <c r="E295" s="1" t="s">
        <v>542</v>
      </c>
      <c r="F295" s="1" t="s">
        <v>543</v>
      </c>
      <c r="G295">
        <v>300.416</v>
      </c>
      <c r="H295">
        <v>8</v>
      </c>
      <c r="I295">
        <v>0.2</v>
      </c>
      <c r="J295">
        <v>78.859200000000001</v>
      </c>
    </row>
    <row r="296" spans="1:10" x14ac:dyDescent="0.25">
      <c r="A296" s="1" t="s">
        <v>541</v>
      </c>
      <c r="B296" s="2">
        <v>41999</v>
      </c>
      <c r="C296" s="2">
        <v>42001</v>
      </c>
      <c r="D296" s="1" t="s">
        <v>79</v>
      </c>
      <c r="E296" s="1" t="s">
        <v>542</v>
      </c>
      <c r="F296" s="1" t="s">
        <v>544</v>
      </c>
      <c r="G296">
        <v>230.352</v>
      </c>
      <c r="H296">
        <v>3</v>
      </c>
      <c r="I296">
        <v>0.2</v>
      </c>
      <c r="J296">
        <v>20.155799999999999</v>
      </c>
    </row>
    <row r="297" spans="1:10" x14ac:dyDescent="0.25">
      <c r="A297" s="1" t="s">
        <v>541</v>
      </c>
      <c r="B297" s="2">
        <v>41999</v>
      </c>
      <c r="C297" s="2">
        <v>42001</v>
      </c>
      <c r="D297" s="1" t="s">
        <v>79</v>
      </c>
      <c r="E297" s="1" t="s">
        <v>542</v>
      </c>
      <c r="F297" s="1" t="s">
        <v>545</v>
      </c>
      <c r="G297">
        <v>218.352</v>
      </c>
      <c r="H297">
        <v>3</v>
      </c>
      <c r="I297">
        <v>0.2</v>
      </c>
      <c r="J297">
        <v>-24.564599999999999</v>
      </c>
    </row>
    <row r="298" spans="1:10" x14ac:dyDescent="0.25">
      <c r="A298" s="1" t="s">
        <v>541</v>
      </c>
      <c r="B298" s="2">
        <v>41999</v>
      </c>
      <c r="C298" s="2">
        <v>42001</v>
      </c>
      <c r="D298" s="1" t="s">
        <v>79</v>
      </c>
      <c r="E298" s="1" t="s">
        <v>542</v>
      </c>
      <c r="F298" s="1" t="s">
        <v>546</v>
      </c>
      <c r="G298">
        <v>78.599999999999994</v>
      </c>
      <c r="H298">
        <v>5</v>
      </c>
      <c r="I298">
        <v>0.7</v>
      </c>
      <c r="J298">
        <v>-62.88</v>
      </c>
    </row>
    <row r="299" spans="1:10" x14ac:dyDescent="0.25">
      <c r="A299" s="1" t="s">
        <v>541</v>
      </c>
      <c r="B299" s="2">
        <v>41999</v>
      </c>
      <c r="C299" s="2">
        <v>42001</v>
      </c>
      <c r="D299" s="1" t="s">
        <v>79</v>
      </c>
      <c r="E299" s="1" t="s">
        <v>542</v>
      </c>
      <c r="F299" s="1" t="s">
        <v>547</v>
      </c>
      <c r="G299">
        <v>27.552</v>
      </c>
      <c r="H299">
        <v>3</v>
      </c>
      <c r="I299">
        <v>0.2</v>
      </c>
      <c r="J299">
        <v>9.2988</v>
      </c>
    </row>
    <row r="300" spans="1:10" x14ac:dyDescent="0.25">
      <c r="A300" s="1" t="s">
        <v>548</v>
      </c>
      <c r="B300" s="2">
        <v>42671</v>
      </c>
      <c r="C300" s="2">
        <v>42677</v>
      </c>
      <c r="D300" s="1" t="s">
        <v>19</v>
      </c>
      <c r="E300" s="1" t="s">
        <v>277</v>
      </c>
      <c r="F300" s="1" t="s">
        <v>549</v>
      </c>
      <c r="G300">
        <v>32.4</v>
      </c>
      <c r="H300">
        <v>5</v>
      </c>
      <c r="I300">
        <v>0</v>
      </c>
      <c r="J300">
        <v>15.552</v>
      </c>
    </row>
    <row r="301" spans="1:10" x14ac:dyDescent="0.25">
      <c r="A301" s="1" t="s">
        <v>548</v>
      </c>
      <c r="B301" s="2">
        <v>42671</v>
      </c>
      <c r="C301" s="2">
        <v>42677</v>
      </c>
      <c r="D301" s="1" t="s">
        <v>19</v>
      </c>
      <c r="E301" s="1" t="s">
        <v>277</v>
      </c>
      <c r="F301" s="1" t="s">
        <v>550</v>
      </c>
      <c r="G301">
        <v>1082.48</v>
      </c>
      <c r="H301">
        <v>8</v>
      </c>
      <c r="I301">
        <v>0</v>
      </c>
      <c r="J301">
        <v>10.8248</v>
      </c>
    </row>
    <row r="302" spans="1:10" x14ac:dyDescent="0.25">
      <c r="A302" s="1" t="s">
        <v>548</v>
      </c>
      <c r="B302" s="2">
        <v>42671</v>
      </c>
      <c r="C302" s="2">
        <v>42677</v>
      </c>
      <c r="D302" s="1" t="s">
        <v>19</v>
      </c>
      <c r="E302" s="1" t="s">
        <v>277</v>
      </c>
      <c r="F302" s="1" t="s">
        <v>551</v>
      </c>
      <c r="G302">
        <v>56.91</v>
      </c>
      <c r="H302">
        <v>3</v>
      </c>
      <c r="I302">
        <v>0</v>
      </c>
      <c r="J302">
        <v>27.316800000000001</v>
      </c>
    </row>
    <row r="303" spans="1:10" x14ac:dyDescent="0.25">
      <c r="A303" s="1" t="s">
        <v>548</v>
      </c>
      <c r="B303" s="2">
        <v>42671</v>
      </c>
      <c r="C303" s="2">
        <v>42677</v>
      </c>
      <c r="D303" s="1" t="s">
        <v>19</v>
      </c>
      <c r="E303" s="1" t="s">
        <v>277</v>
      </c>
      <c r="F303" s="1" t="s">
        <v>552</v>
      </c>
      <c r="G303">
        <v>77.599999999999994</v>
      </c>
      <c r="H303">
        <v>4</v>
      </c>
      <c r="I303">
        <v>0</v>
      </c>
      <c r="J303">
        <v>38.024000000000001</v>
      </c>
    </row>
    <row r="304" spans="1:10" x14ac:dyDescent="0.25">
      <c r="A304" s="1" t="s">
        <v>548</v>
      </c>
      <c r="B304" s="2">
        <v>42671</v>
      </c>
      <c r="C304" s="2">
        <v>42677</v>
      </c>
      <c r="D304" s="1" t="s">
        <v>19</v>
      </c>
      <c r="E304" s="1" t="s">
        <v>277</v>
      </c>
      <c r="F304" s="1" t="s">
        <v>553</v>
      </c>
      <c r="G304">
        <v>14.28</v>
      </c>
      <c r="H304">
        <v>1</v>
      </c>
      <c r="I304">
        <v>0</v>
      </c>
      <c r="J304">
        <v>6.5688000000000004</v>
      </c>
    </row>
    <row r="305" spans="1:10" x14ac:dyDescent="0.25">
      <c r="A305" s="1" t="s">
        <v>554</v>
      </c>
      <c r="B305" s="2">
        <v>43058</v>
      </c>
      <c r="C305" s="2">
        <v>43062</v>
      </c>
      <c r="D305" s="1" t="s">
        <v>19</v>
      </c>
      <c r="E305" s="1" t="s">
        <v>422</v>
      </c>
      <c r="F305" s="1" t="s">
        <v>555</v>
      </c>
      <c r="G305">
        <v>219.07499999999999</v>
      </c>
      <c r="H305">
        <v>3</v>
      </c>
      <c r="I305">
        <v>0.5</v>
      </c>
      <c r="J305">
        <v>-131.44499999999999</v>
      </c>
    </row>
    <row r="306" spans="1:10" x14ac:dyDescent="0.25">
      <c r="A306" s="1" t="s">
        <v>556</v>
      </c>
      <c r="B306" s="2">
        <v>42128</v>
      </c>
      <c r="C306" s="2">
        <v>42133</v>
      </c>
      <c r="D306" s="1" t="s">
        <v>11</v>
      </c>
      <c r="E306" s="1" t="s">
        <v>557</v>
      </c>
      <c r="F306" s="1" t="s">
        <v>558</v>
      </c>
      <c r="G306">
        <v>26.8</v>
      </c>
      <c r="H306">
        <v>2</v>
      </c>
      <c r="I306">
        <v>0</v>
      </c>
      <c r="J306">
        <v>12.864000000000001</v>
      </c>
    </row>
    <row r="307" spans="1:10" x14ac:dyDescent="0.25">
      <c r="A307" s="1" t="s">
        <v>559</v>
      </c>
      <c r="B307" s="2">
        <v>42003</v>
      </c>
      <c r="C307" s="2">
        <v>42008</v>
      </c>
      <c r="D307" s="1" t="s">
        <v>19</v>
      </c>
      <c r="E307" s="1" t="s">
        <v>154</v>
      </c>
      <c r="F307" s="1" t="s">
        <v>560</v>
      </c>
      <c r="G307">
        <v>9.84</v>
      </c>
      <c r="H307">
        <v>3</v>
      </c>
      <c r="I307">
        <v>0</v>
      </c>
      <c r="J307">
        <v>2.8536000000000001</v>
      </c>
    </row>
    <row r="308" spans="1:10" x14ac:dyDescent="0.25">
      <c r="A308" s="1" t="s">
        <v>561</v>
      </c>
      <c r="B308" s="2">
        <v>41791</v>
      </c>
      <c r="C308" s="2">
        <v>41796</v>
      </c>
      <c r="D308" s="1" t="s">
        <v>19</v>
      </c>
      <c r="E308" s="1" t="s">
        <v>562</v>
      </c>
      <c r="F308" s="1" t="s">
        <v>563</v>
      </c>
      <c r="G308">
        <v>45.48</v>
      </c>
      <c r="H308">
        <v>3</v>
      </c>
      <c r="I308">
        <v>0</v>
      </c>
      <c r="J308">
        <v>20.9208</v>
      </c>
    </row>
    <row r="309" spans="1:10" x14ac:dyDescent="0.25">
      <c r="A309" s="1" t="s">
        <v>561</v>
      </c>
      <c r="B309" s="2">
        <v>41791</v>
      </c>
      <c r="C309" s="2">
        <v>41796</v>
      </c>
      <c r="D309" s="1" t="s">
        <v>19</v>
      </c>
      <c r="E309" s="1" t="s">
        <v>562</v>
      </c>
      <c r="F309" s="1" t="s">
        <v>564</v>
      </c>
      <c r="G309">
        <v>289.2</v>
      </c>
      <c r="H309">
        <v>6</v>
      </c>
      <c r="I309">
        <v>0</v>
      </c>
      <c r="J309">
        <v>83.867999999999995</v>
      </c>
    </row>
    <row r="310" spans="1:10" x14ac:dyDescent="0.25">
      <c r="A310" s="1" t="s">
        <v>565</v>
      </c>
      <c r="B310" s="2">
        <v>42840</v>
      </c>
      <c r="C310" s="2">
        <v>42842</v>
      </c>
      <c r="D310" s="1" t="s">
        <v>79</v>
      </c>
      <c r="E310" s="1" t="s">
        <v>566</v>
      </c>
      <c r="F310" s="1" t="s">
        <v>567</v>
      </c>
      <c r="G310">
        <v>4.8899999999999997</v>
      </c>
      <c r="H310">
        <v>1</v>
      </c>
      <c r="I310">
        <v>0</v>
      </c>
      <c r="J310">
        <v>2.0049000000000001</v>
      </c>
    </row>
    <row r="311" spans="1:10" x14ac:dyDescent="0.25">
      <c r="A311" s="1" t="s">
        <v>568</v>
      </c>
      <c r="B311" s="2">
        <v>42625</v>
      </c>
      <c r="C311" s="2">
        <v>42627</v>
      </c>
      <c r="D311" s="1" t="s">
        <v>11</v>
      </c>
      <c r="E311" s="1" t="s">
        <v>569</v>
      </c>
      <c r="F311" s="1" t="s">
        <v>570</v>
      </c>
      <c r="G311">
        <v>15.135999999999999</v>
      </c>
      <c r="H311">
        <v>4</v>
      </c>
      <c r="I311">
        <v>0.2</v>
      </c>
      <c r="J311">
        <v>3.5948000000000002</v>
      </c>
    </row>
    <row r="312" spans="1:10" x14ac:dyDescent="0.25">
      <c r="A312" s="1" t="s">
        <v>568</v>
      </c>
      <c r="B312" s="2">
        <v>42625</v>
      </c>
      <c r="C312" s="2">
        <v>42627</v>
      </c>
      <c r="D312" s="1" t="s">
        <v>11</v>
      </c>
      <c r="E312" s="1" t="s">
        <v>569</v>
      </c>
      <c r="F312" s="1" t="s">
        <v>571</v>
      </c>
      <c r="G312">
        <v>466.76799999999997</v>
      </c>
      <c r="H312">
        <v>2</v>
      </c>
      <c r="I312">
        <v>0.2</v>
      </c>
      <c r="J312">
        <v>52.511400000000002</v>
      </c>
    </row>
    <row r="313" spans="1:10" x14ac:dyDescent="0.25">
      <c r="A313" s="1" t="s">
        <v>568</v>
      </c>
      <c r="B313" s="2">
        <v>42625</v>
      </c>
      <c r="C313" s="2">
        <v>42627</v>
      </c>
      <c r="D313" s="1" t="s">
        <v>11</v>
      </c>
      <c r="E313" s="1" t="s">
        <v>569</v>
      </c>
      <c r="F313" s="1" t="s">
        <v>572</v>
      </c>
      <c r="G313">
        <v>15.231999999999999</v>
      </c>
      <c r="H313">
        <v>1</v>
      </c>
      <c r="I313">
        <v>0.2</v>
      </c>
      <c r="J313">
        <v>1.7136</v>
      </c>
    </row>
    <row r="314" spans="1:10" x14ac:dyDescent="0.25">
      <c r="A314" s="1" t="s">
        <v>568</v>
      </c>
      <c r="B314" s="2">
        <v>42625</v>
      </c>
      <c r="C314" s="2">
        <v>42627</v>
      </c>
      <c r="D314" s="1" t="s">
        <v>11</v>
      </c>
      <c r="E314" s="1" t="s">
        <v>569</v>
      </c>
      <c r="F314" s="1" t="s">
        <v>573</v>
      </c>
      <c r="G314">
        <v>6.2640000000000002</v>
      </c>
      <c r="H314">
        <v>3</v>
      </c>
      <c r="I314">
        <v>0.2</v>
      </c>
      <c r="J314">
        <v>2.0358000000000001</v>
      </c>
    </row>
    <row r="315" spans="1:10" x14ac:dyDescent="0.25">
      <c r="A315" s="1" t="s">
        <v>574</v>
      </c>
      <c r="B315" s="2">
        <v>41909</v>
      </c>
      <c r="C315" s="2">
        <v>41915</v>
      </c>
      <c r="D315" s="1" t="s">
        <v>19</v>
      </c>
      <c r="E315" s="1" t="s">
        <v>575</v>
      </c>
      <c r="F315" s="1" t="s">
        <v>576</v>
      </c>
      <c r="G315">
        <v>87.54</v>
      </c>
      <c r="H315">
        <v>3</v>
      </c>
      <c r="I315">
        <v>0</v>
      </c>
      <c r="J315">
        <v>37.642200000000003</v>
      </c>
    </row>
    <row r="316" spans="1:10" x14ac:dyDescent="0.25">
      <c r="A316" s="1" t="s">
        <v>577</v>
      </c>
      <c r="B316" s="2">
        <v>41860</v>
      </c>
      <c r="C316" s="2">
        <v>41867</v>
      </c>
      <c r="D316" s="1" t="s">
        <v>19</v>
      </c>
      <c r="E316" s="1" t="s">
        <v>578</v>
      </c>
      <c r="F316" s="1" t="s">
        <v>579</v>
      </c>
      <c r="G316">
        <v>178.38399999999999</v>
      </c>
      <c r="H316">
        <v>2</v>
      </c>
      <c r="I316">
        <v>0.2</v>
      </c>
      <c r="J316">
        <v>22.297999999999998</v>
      </c>
    </row>
    <row r="317" spans="1:10" x14ac:dyDescent="0.25">
      <c r="A317" s="1" t="s">
        <v>577</v>
      </c>
      <c r="B317" s="2">
        <v>41860</v>
      </c>
      <c r="C317" s="2">
        <v>41867</v>
      </c>
      <c r="D317" s="1" t="s">
        <v>19</v>
      </c>
      <c r="E317" s="1" t="s">
        <v>578</v>
      </c>
      <c r="F317" s="1" t="s">
        <v>580</v>
      </c>
      <c r="G317">
        <v>15.552</v>
      </c>
      <c r="H317">
        <v>3</v>
      </c>
      <c r="I317">
        <v>0.2</v>
      </c>
      <c r="J317">
        <v>5.4432</v>
      </c>
    </row>
    <row r="318" spans="1:10" x14ac:dyDescent="0.25">
      <c r="A318" s="1" t="s">
        <v>581</v>
      </c>
      <c r="B318" s="2">
        <v>42001</v>
      </c>
      <c r="C318" s="2">
        <v>42003</v>
      </c>
      <c r="D318" s="1" t="s">
        <v>79</v>
      </c>
      <c r="E318" s="1" t="s">
        <v>582</v>
      </c>
      <c r="F318" s="1" t="s">
        <v>583</v>
      </c>
      <c r="G318">
        <v>99.135999999999996</v>
      </c>
      <c r="H318">
        <v>4</v>
      </c>
      <c r="I318">
        <v>0.2</v>
      </c>
      <c r="J318">
        <v>8.6744000000000003</v>
      </c>
    </row>
    <row r="319" spans="1:10" x14ac:dyDescent="0.25">
      <c r="A319" s="1" t="s">
        <v>584</v>
      </c>
      <c r="B319" s="2">
        <v>41947</v>
      </c>
      <c r="C319" s="2">
        <v>41952</v>
      </c>
      <c r="D319" s="1" t="s">
        <v>19</v>
      </c>
      <c r="E319" s="1" t="s">
        <v>585</v>
      </c>
      <c r="F319" s="1" t="s">
        <v>586</v>
      </c>
      <c r="G319">
        <v>135.88200000000001</v>
      </c>
      <c r="H319">
        <v>1</v>
      </c>
      <c r="I319">
        <v>0.1</v>
      </c>
      <c r="J319">
        <v>24.1568</v>
      </c>
    </row>
    <row r="320" spans="1:10" x14ac:dyDescent="0.25">
      <c r="A320" s="1" t="s">
        <v>584</v>
      </c>
      <c r="B320" s="2">
        <v>41947</v>
      </c>
      <c r="C320" s="2">
        <v>41952</v>
      </c>
      <c r="D320" s="1" t="s">
        <v>19</v>
      </c>
      <c r="E320" s="1" t="s">
        <v>585</v>
      </c>
      <c r="F320" s="1" t="s">
        <v>587</v>
      </c>
      <c r="G320">
        <v>3991.98</v>
      </c>
      <c r="H320">
        <v>2</v>
      </c>
      <c r="I320">
        <v>0</v>
      </c>
      <c r="J320">
        <v>1995.99</v>
      </c>
    </row>
    <row r="321" spans="1:10" x14ac:dyDescent="0.25">
      <c r="A321" s="1" t="s">
        <v>584</v>
      </c>
      <c r="B321" s="2">
        <v>41947</v>
      </c>
      <c r="C321" s="2">
        <v>41952</v>
      </c>
      <c r="D321" s="1" t="s">
        <v>19</v>
      </c>
      <c r="E321" s="1" t="s">
        <v>585</v>
      </c>
      <c r="F321" s="1" t="s">
        <v>91</v>
      </c>
      <c r="G321">
        <v>275.94</v>
      </c>
      <c r="H321">
        <v>6</v>
      </c>
      <c r="I321">
        <v>0</v>
      </c>
      <c r="J321">
        <v>80.022599999999997</v>
      </c>
    </row>
    <row r="322" spans="1:10" x14ac:dyDescent="0.25">
      <c r="A322" s="1" t="s">
        <v>584</v>
      </c>
      <c r="B322" s="2">
        <v>41947</v>
      </c>
      <c r="C322" s="2">
        <v>41952</v>
      </c>
      <c r="D322" s="1" t="s">
        <v>19</v>
      </c>
      <c r="E322" s="1" t="s">
        <v>585</v>
      </c>
      <c r="F322" s="1" t="s">
        <v>588</v>
      </c>
      <c r="G322">
        <v>360</v>
      </c>
      <c r="H322">
        <v>4</v>
      </c>
      <c r="I322">
        <v>0</v>
      </c>
      <c r="J322">
        <v>129.6</v>
      </c>
    </row>
    <row r="323" spans="1:10" x14ac:dyDescent="0.25">
      <c r="A323" s="1" t="s">
        <v>584</v>
      </c>
      <c r="B323" s="2">
        <v>41947</v>
      </c>
      <c r="C323" s="2">
        <v>41952</v>
      </c>
      <c r="D323" s="1" t="s">
        <v>19</v>
      </c>
      <c r="E323" s="1" t="s">
        <v>585</v>
      </c>
      <c r="F323" s="1" t="s">
        <v>259</v>
      </c>
      <c r="G323">
        <v>43.57</v>
      </c>
      <c r="H323">
        <v>1</v>
      </c>
      <c r="I323">
        <v>0</v>
      </c>
      <c r="J323">
        <v>13.071</v>
      </c>
    </row>
    <row r="324" spans="1:10" x14ac:dyDescent="0.25">
      <c r="A324" s="1" t="s">
        <v>589</v>
      </c>
      <c r="B324" s="2">
        <v>41901</v>
      </c>
      <c r="C324" s="2">
        <v>41906</v>
      </c>
      <c r="D324" s="1" t="s">
        <v>19</v>
      </c>
      <c r="E324" s="1" t="s">
        <v>590</v>
      </c>
      <c r="F324" s="1" t="s">
        <v>591</v>
      </c>
      <c r="G324">
        <v>7.16</v>
      </c>
      <c r="H324">
        <v>2</v>
      </c>
      <c r="I324">
        <v>0</v>
      </c>
      <c r="J324">
        <v>3.58</v>
      </c>
    </row>
    <row r="325" spans="1:10" x14ac:dyDescent="0.25">
      <c r="A325" s="1" t="s">
        <v>592</v>
      </c>
      <c r="B325" s="2">
        <v>42483</v>
      </c>
      <c r="C325" s="2">
        <v>42487</v>
      </c>
      <c r="D325" s="1" t="s">
        <v>19</v>
      </c>
      <c r="E325" s="1" t="s">
        <v>593</v>
      </c>
      <c r="F325" s="1" t="s">
        <v>546</v>
      </c>
      <c r="G325">
        <v>251.52</v>
      </c>
      <c r="H325">
        <v>6</v>
      </c>
      <c r="I325">
        <v>0.2</v>
      </c>
      <c r="J325">
        <v>81.744</v>
      </c>
    </row>
    <row r="326" spans="1:10" x14ac:dyDescent="0.25">
      <c r="A326" s="1" t="s">
        <v>592</v>
      </c>
      <c r="B326" s="2">
        <v>42483</v>
      </c>
      <c r="C326" s="2">
        <v>42487</v>
      </c>
      <c r="D326" s="1" t="s">
        <v>19</v>
      </c>
      <c r="E326" s="1" t="s">
        <v>593</v>
      </c>
      <c r="F326" s="1" t="s">
        <v>594</v>
      </c>
      <c r="G326">
        <v>99.99</v>
      </c>
      <c r="H326">
        <v>1</v>
      </c>
      <c r="I326">
        <v>0</v>
      </c>
      <c r="J326">
        <v>34.996499999999997</v>
      </c>
    </row>
    <row r="327" spans="1:10" x14ac:dyDescent="0.25">
      <c r="A327" s="1" t="s">
        <v>595</v>
      </c>
      <c r="B327" s="2">
        <v>43042</v>
      </c>
      <c r="C327" s="2">
        <v>43044</v>
      </c>
      <c r="D327" s="1" t="s">
        <v>11</v>
      </c>
      <c r="E327" s="1" t="s">
        <v>596</v>
      </c>
      <c r="F327" s="1" t="s">
        <v>597</v>
      </c>
      <c r="G327">
        <v>15.992000000000001</v>
      </c>
      <c r="H327">
        <v>1</v>
      </c>
      <c r="I327">
        <v>0.2</v>
      </c>
      <c r="J327">
        <v>0.99950000000000006</v>
      </c>
    </row>
    <row r="328" spans="1:10" x14ac:dyDescent="0.25">
      <c r="A328" s="1" t="s">
        <v>598</v>
      </c>
      <c r="B328" s="2">
        <v>42612</v>
      </c>
      <c r="C328" s="2">
        <v>42614</v>
      </c>
      <c r="D328" s="1" t="s">
        <v>79</v>
      </c>
      <c r="E328" s="1" t="s">
        <v>599</v>
      </c>
      <c r="F328" s="1" t="s">
        <v>600</v>
      </c>
      <c r="G328">
        <v>290.89800000000002</v>
      </c>
      <c r="H328">
        <v>3</v>
      </c>
      <c r="I328">
        <v>0.4</v>
      </c>
      <c r="J328">
        <v>-67.876199999999997</v>
      </c>
    </row>
    <row r="329" spans="1:10" x14ac:dyDescent="0.25">
      <c r="A329" s="1" t="s">
        <v>598</v>
      </c>
      <c r="B329" s="2">
        <v>42612</v>
      </c>
      <c r="C329" s="2">
        <v>42614</v>
      </c>
      <c r="D329" s="1" t="s">
        <v>79</v>
      </c>
      <c r="E329" s="1" t="s">
        <v>599</v>
      </c>
      <c r="F329" s="1" t="s">
        <v>601</v>
      </c>
      <c r="G329">
        <v>54.223999999999997</v>
      </c>
      <c r="H329">
        <v>2</v>
      </c>
      <c r="I329">
        <v>0.2</v>
      </c>
      <c r="J329">
        <v>3.3889999999999998</v>
      </c>
    </row>
    <row r="330" spans="1:10" x14ac:dyDescent="0.25">
      <c r="A330" s="1" t="s">
        <v>598</v>
      </c>
      <c r="B330" s="2">
        <v>42612</v>
      </c>
      <c r="C330" s="2">
        <v>42614</v>
      </c>
      <c r="D330" s="1" t="s">
        <v>79</v>
      </c>
      <c r="E330" s="1" t="s">
        <v>599</v>
      </c>
      <c r="F330" s="1" t="s">
        <v>602</v>
      </c>
      <c r="G330">
        <v>786.74400000000003</v>
      </c>
      <c r="H330">
        <v>4</v>
      </c>
      <c r="I330">
        <v>0.3</v>
      </c>
      <c r="J330">
        <v>-258.5016</v>
      </c>
    </row>
    <row r="331" spans="1:10" x14ac:dyDescent="0.25">
      <c r="A331" s="1" t="s">
        <v>598</v>
      </c>
      <c r="B331" s="2">
        <v>42612</v>
      </c>
      <c r="C331" s="2">
        <v>42614</v>
      </c>
      <c r="D331" s="1" t="s">
        <v>79</v>
      </c>
      <c r="E331" s="1" t="s">
        <v>599</v>
      </c>
      <c r="F331" s="1" t="s">
        <v>603</v>
      </c>
      <c r="G331">
        <v>100.24</v>
      </c>
      <c r="H331">
        <v>10</v>
      </c>
      <c r="I331">
        <v>0.2</v>
      </c>
      <c r="J331">
        <v>33.831000000000003</v>
      </c>
    </row>
    <row r="332" spans="1:10" x14ac:dyDescent="0.25">
      <c r="A332" s="1" t="s">
        <v>598</v>
      </c>
      <c r="B332" s="2">
        <v>42612</v>
      </c>
      <c r="C332" s="2">
        <v>42614</v>
      </c>
      <c r="D332" s="1" t="s">
        <v>79</v>
      </c>
      <c r="E332" s="1" t="s">
        <v>599</v>
      </c>
      <c r="F332" s="1" t="s">
        <v>604</v>
      </c>
      <c r="G332">
        <v>37.764000000000003</v>
      </c>
      <c r="H332">
        <v>6</v>
      </c>
      <c r="I332">
        <v>0.7</v>
      </c>
      <c r="J332">
        <v>-27.6936</v>
      </c>
    </row>
    <row r="333" spans="1:10" x14ac:dyDescent="0.25">
      <c r="A333" s="1" t="s">
        <v>605</v>
      </c>
      <c r="B333" s="2">
        <v>42485</v>
      </c>
      <c r="C333" s="2">
        <v>42489</v>
      </c>
      <c r="D333" s="1" t="s">
        <v>11</v>
      </c>
      <c r="E333" s="1" t="s">
        <v>606</v>
      </c>
      <c r="F333" s="1" t="s">
        <v>607</v>
      </c>
      <c r="G333">
        <v>82.8</v>
      </c>
      <c r="H333">
        <v>2</v>
      </c>
      <c r="I333">
        <v>0.4</v>
      </c>
      <c r="J333">
        <v>-20.7</v>
      </c>
    </row>
    <row r="334" spans="1:10" x14ac:dyDescent="0.25">
      <c r="A334" s="1" t="s">
        <v>605</v>
      </c>
      <c r="B334" s="2">
        <v>42485</v>
      </c>
      <c r="C334" s="2">
        <v>42489</v>
      </c>
      <c r="D334" s="1" t="s">
        <v>11</v>
      </c>
      <c r="E334" s="1" t="s">
        <v>606</v>
      </c>
      <c r="F334" s="1" t="s">
        <v>608</v>
      </c>
      <c r="G334">
        <v>20.724</v>
      </c>
      <c r="H334">
        <v>2</v>
      </c>
      <c r="I334">
        <v>0.7</v>
      </c>
      <c r="J334">
        <v>-13.816000000000001</v>
      </c>
    </row>
    <row r="335" spans="1:10" x14ac:dyDescent="0.25">
      <c r="A335" s="1" t="s">
        <v>605</v>
      </c>
      <c r="B335" s="2">
        <v>42485</v>
      </c>
      <c r="C335" s="2">
        <v>42489</v>
      </c>
      <c r="D335" s="1" t="s">
        <v>11</v>
      </c>
      <c r="E335" s="1" t="s">
        <v>606</v>
      </c>
      <c r="F335" s="1" t="s">
        <v>609</v>
      </c>
      <c r="G335">
        <v>4.8959999999999999</v>
      </c>
      <c r="H335">
        <v>3</v>
      </c>
      <c r="I335">
        <v>0.7</v>
      </c>
      <c r="J335">
        <v>-3.4272</v>
      </c>
    </row>
    <row r="336" spans="1:10" x14ac:dyDescent="0.25">
      <c r="A336" s="1" t="s">
        <v>610</v>
      </c>
      <c r="B336" s="2">
        <v>42248</v>
      </c>
      <c r="C336" s="2">
        <v>42251</v>
      </c>
      <c r="D336" s="1" t="s">
        <v>11</v>
      </c>
      <c r="E336" s="1" t="s">
        <v>611</v>
      </c>
      <c r="F336" s="1" t="s">
        <v>612</v>
      </c>
      <c r="G336">
        <v>4.7519999999999998</v>
      </c>
      <c r="H336">
        <v>1</v>
      </c>
      <c r="I336">
        <v>0.2</v>
      </c>
      <c r="J336">
        <v>1.6037999999999999</v>
      </c>
    </row>
    <row r="337" spans="1:10" x14ac:dyDescent="0.25">
      <c r="A337" s="1" t="s">
        <v>610</v>
      </c>
      <c r="B337" s="2">
        <v>42248</v>
      </c>
      <c r="C337" s="2">
        <v>42251</v>
      </c>
      <c r="D337" s="1" t="s">
        <v>11</v>
      </c>
      <c r="E337" s="1" t="s">
        <v>611</v>
      </c>
      <c r="F337" s="1" t="s">
        <v>613</v>
      </c>
      <c r="G337">
        <v>959.98400000000004</v>
      </c>
      <c r="H337">
        <v>2</v>
      </c>
      <c r="I337">
        <v>0.2</v>
      </c>
      <c r="J337">
        <v>335.99439999999998</v>
      </c>
    </row>
    <row r="338" spans="1:10" x14ac:dyDescent="0.25">
      <c r="A338" s="1" t="s">
        <v>610</v>
      </c>
      <c r="B338" s="2">
        <v>42248</v>
      </c>
      <c r="C338" s="2">
        <v>42251</v>
      </c>
      <c r="D338" s="1" t="s">
        <v>11</v>
      </c>
      <c r="E338" s="1" t="s">
        <v>611</v>
      </c>
      <c r="F338" s="1" t="s">
        <v>614</v>
      </c>
      <c r="G338">
        <v>14.368</v>
      </c>
      <c r="H338">
        <v>4</v>
      </c>
      <c r="I338">
        <v>0.2</v>
      </c>
      <c r="J338">
        <v>4.49</v>
      </c>
    </row>
    <row r="339" spans="1:10" x14ac:dyDescent="0.25">
      <c r="A339" s="1" t="s">
        <v>615</v>
      </c>
      <c r="B339" s="2">
        <v>41832</v>
      </c>
      <c r="C339" s="2">
        <v>41837</v>
      </c>
      <c r="D339" s="1" t="s">
        <v>19</v>
      </c>
      <c r="E339" s="1" t="s">
        <v>616</v>
      </c>
      <c r="F339" s="1" t="s">
        <v>617</v>
      </c>
      <c r="G339">
        <v>7.7119999999999997</v>
      </c>
      <c r="H339">
        <v>2</v>
      </c>
      <c r="I339">
        <v>0.2</v>
      </c>
      <c r="J339">
        <v>2.7955999999999999</v>
      </c>
    </row>
    <row r="340" spans="1:10" x14ac:dyDescent="0.25">
      <c r="A340" s="1" t="s">
        <v>615</v>
      </c>
      <c r="B340" s="2">
        <v>41832</v>
      </c>
      <c r="C340" s="2">
        <v>41837</v>
      </c>
      <c r="D340" s="1" t="s">
        <v>19</v>
      </c>
      <c r="E340" s="1" t="s">
        <v>616</v>
      </c>
      <c r="F340" s="1" t="s">
        <v>618</v>
      </c>
      <c r="G340">
        <v>698.35199999999998</v>
      </c>
      <c r="H340">
        <v>3</v>
      </c>
      <c r="I340">
        <v>0.2</v>
      </c>
      <c r="J340">
        <v>-17.4588</v>
      </c>
    </row>
    <row r="341" spans="1:10" x14ac:dyDescent="0.25">
      <c r="A341" s="1" t="s">
        <v>619</v>
      </c>
      <c r="B341" s="2">
        <v>42177</v>
      </c>
      <c r="C341" s="2">
        <v>42181</v>
      </c>
      <c r="D341" s="1" t="s">
        <v>11</v>
      </c>
      <c r="E341" s="1" t="s">
        <v>452</v>
      </c>
      <c r="F341" s="1" t="s">
        <v>620</v>
      </c>
      <c r="G341">
        <v>4.96</v>
      </c>
      <c r="H341">
        <v>4</v>
      </c>
      <c r="I341">
        <v>0</v>
      </c>
      <c r="J341">
        <v>2.3311999999999999</v>
      </c>
    </row>
    <row r="342" spans="1:10" x14ac:dyDescent="0.25">
      <c r="A342" s="1" t="s">
        <v>621</v>
      </c>
      <c r="B342" s="2">
        <v>41742</v>
      </c>
      <c r="C342" s="2">
        <v>41746</v>
      </c>
      <c r="D342" s="1" t="s">
        <v>11</v>
      </c>
      <c r="E342" s="1" t="s">
        <v>277</v>
      </c>
      <c r="F342" s="1" t="s">
        <v>622</v>
      </c>
      <c r="G342">
        <v>17.856000000000002</v>
      </c>
      <c r="H342">
        <v>4</v>
      </c>
      <c r="I342">
        <v>0.2</v>
      </c>
      <c r="J342">
        <v>1.1160000000000001</v>
      </c>
    </row>
    <row r="343" spans="1:10" x14ac:dyDescent="0.25">
      <c r="A343" s="1" t="s">
        <v>621</v>
      </c>
      <c r="B343" s="2">
        <v>41742</v>
      </c>
      <c r="C343" s="2">
        <v>41746</v>
      </c>
      <c r="D343" s="1" t="s">
        <v>11</v>
      </c>
      <c r="E343" s="1" t="s">
        <v>277</v>
      </c>
      <c r="F343" s="1" t="s">
        <v>37</v>
      </c>
      <c r="G343">
        <v>509.97</v>
      </c>
      <c r="H343">
        <v>10</v>
      </c>
      <c r="I343">
        <v>0.7</v>
      </c>
      <c r="J343">
        <v>-407.976</v>
      </c>
    </row>
    <row r="344" spans="1:10" x14ac:dyDescent="0.25">
      <c r="A344" s="1" t="s">
        <v>621</v>
      </c>
      <c r="B344" s="2">
        <v>41742</v>
      </c>
      <c r="C344" s="2">
        <v>41746</v>
      </c>
      <c r="D344" s="1" t="s">
        <v>11</v>
      </c>
      <c r="E344" s="1" t="s">
        <v>277</v>
      </c>
      <c r="F344" s="1" t="s">
        <v>267</v>
      </c>
      <c r="G344">
        <v>30.992000000000001</v>
      </c>
      <c r="H344">
        <v>13</v>
      </c>
      <c r="I344">
        <v>0.2</v>
      </c>
      <c r="J344">
        <v>10.0724</v>
      </c>
    </row>
    <row r="345" spans="1:10" x14ac:dyDescent="0.25">
      <c r="A345" s="1" t="s">
        <v>621</v>
      </c>
      <c r="B345" s="2">
        <v>41742</v>
      </c>
      <c r="C345" s="2">
        <v>41746</v>
      </c>
      <c r="D345" s="1" t="s">
        <v>11</v>
      </c>
      <c r="E345" s="1" t="s">
        <v>277</v>
      </c>
      <c r="F345" s="1" t="s">
        <v>623</v>
      </c>
      <c r="G345">
        <v>71.927999999999997</v>
      </c>
      <c r="H345">
        <v>12</v>
      </c>
      <c r="I345">
        <v>0.4</v>
      </c>
      <c r="J345">
        <v>8.3916000000000004</v>
      </c>
    </row>
    <row r="346" spans="1:10" x14ac:dyDescent="0.25">
      <c r="A346" s="1" t="s">
        <v>624</v>
      </c>
      <c r="B346" s="2">
        <v>42358</v>
      </c>
      <c r="C346" s="2">
        <v>42362</v>
      </c>
      <c r="D346" s="1" t="s">
        <v>19</v>
      </c>
      <c r="E346" s="1" t="s">
        <v>336</v>
      </c>
      <c r="F346" s="1" t="s">
        <v>47</v>
      </c>
      <c r="G346">
        <v>88.8</v>
      </c>
      <c r="H346">
        <v>4</v>
      </c>
      <c r="I346">
        <v>0.2</v>
      </c>
      <c r="J346">
        <v>-2.2200000000000002</v>
      </c>
    </row>
    <row r="347" spans="1:10" x14ac:dyDescent="0.25">
      <c r="A347" s="1" t="s">
        <v>625</v>
      </c>
      <c r="B347" s="2">
        <v>42901</v>
      </c>
      <c r="C347" s="2">
        <v>42905</v>
      </c>
      <c r="D347" s="1" t="s">
        <v>19</v>
      </c>
      <c r="E347" s="1" t="s">
        <v>626</v>
      </c>
      <c r="F347" s="1" t="s">
        <v>265</v>
      </c>
      <c r="G347">
        <v>47.975999999999999</v>
      </c>
      <c r="H347">
        <v>3</v>
      </c>
      <c r="I347">
        <v>0.2</v>
      </c>
      <c r="J347">
        <v>4.7976000000000001</v>
      </c>
    </row>
    <row r="348" spans="1:10" x14ac:dyDescent="0.25">
      <c r="A348" s="1" t="s">
        <v>627</v>
      </c>
      <c r="B348" s="2">
        <v>42924</v>
      </c>
      <c r="C348" s="2">
        <v>42928</v>
      </c>
      <c r="D348" s="1" t="s">
        <v>19</v>
      </c>
      <c r="E348" s="1" t="s">
        <v>628</v>
      </c>
      <c r="F348" s="1" t="s">
        <v>382</v>
      </c>
      <c r="G348">
        <v>7.56</v>
      </c>
      <c r="H348">
        <v>3</v>
      </c>
      <c r="I348">
        <v>0</v>
      </c>
      <c r="J348">
        <v>3.0996000000000001</v>
      </c>
    </row>
    <row r="349" spans="1:10" x14ac:dyDescent="0.25">
      <c r="A349" s="1" t="s">
        <v>627</v>
      </c>
      <c r="B349" s="2">
        <v>42924</v>
      </c>
      <c r="C349" s="2">
        <v>42928</v>
      </c>
      <c r="D349" s="1" t="s">
        <v>19</v>
      </c>
      <c r="E349" s="1" t="s">
        <v>628</v>
      </c>
      <c r="F349" s="1" t="s">
        <v>77</v>
      </c>
      <c r="G349">
        <v>24.56</v>
      </c>
      <c r="H349">
        <v>2</v>
      </c>
      <c r="I349">
        <v>0</v>
      </c>
      <c r="J349">
        <v>11.543200000000001</v>
      </c>
    </row>
    <row r="350" spans="1:10" x14ac:dyDescent="0.25">
      <c r="A350" s="1" t="s">
        <v>627</v>
      </c>
      <c r="B350" s="2">
        <v>42924</v>
      </c>
      <c r="C350" s="2">
        <v>42928</v>
      </c>
      <c r="D350" s="1" t="s">
        <v>19</v>
      </c>
      <c r="E350" s="1" t="s">
        <v>628</v>
      </c>
      <c r="F350" s="1" t="s">
        <v>629</v>
      </c>
      <c r="G350">
        <v>12.96</v>
      </c>
      <c r="H350">
        <v>2</v>
      </c>
      <c r="I350">
        <v>0</v>
      </c>
      <c r="J350">
        <v>4.1471999999999998</v>
      </c>
    </row>
    <row r="351" spans="1:10" x14ac:dyDescent="0.25">
      <c r="A351" s="1" t="s">
        <v>630</v>
      </c>
      <c r="B351" s="2">
        <v>42614</v>
      </c>
      <c r="C351" s="2">
        <v>42616</v>
      </c>
      <c r="D351" s="1" t="s">
        <v>79</v>
      </c>
      <c r="E351" s="1" t="s">
        <v>631</v>
      </c>
      <c r="F351" s="1" t="s">
        <v>480</v>
      </c>
      <c r="G351">
        <v>6.79</v>
      </c>
      <c r="H351">
        <v>1</v>
      </c>
      <c r="I351">
        <v>0</v>
      </c>
      <c r="J351">
        <v>2.3086000000000002</v>
      </c>
    </row>
    <row r="352" spans="1:10" x14ac:dyDescent="0.25">
      <c r="A352" s="1" t="s">
        <v>630</v>
      </c>
      <c r="B352" s="2">
        <v>42614</v>
      </c>
      <c r="C352" s="2">
        <v>42616</v>
      </c>
      <c r="D352" s="1" t="s">
        <v>79</v>
      </c>
      <c r="E352" s="1" t="s">
        <v>631</v>
      </c>
      <c r="F352" s="1" t="s">
        <v>632</v>
      </c>
      <c r="G352">
        <v>24.56</v>
      </c>
      <c r="H352">
        <v>2</v>
      </c>
      <c r="I352">
        <v>0</v>
      </c>
      <c r="J352">
        <v>11.543200000000001</v>
      </c>
    </row>
    <row r="353" spans="1:10" x14ac:dyDescent="0.25">
      <c r="A353" s="1" t="s">
        <v>630</v>
      </c>
      <c r="B353" s="2">
        <v>42614</v>
      </c>
      <c r="C353" s="2">
        <v>42616</v>
      </c>
      <c r="D353" s="1" t="s">
        <v>79</v>
      </c>
      <c r="E353" s="1" t="s">
        <v>631</v>
      </c>
      <c r="F353" s="1" t="s">
        <v>633</v>
      </c>
      <c r="G353">
        <v>3.048</v>
      </c>
      <c r="H353">
        <v>1</v>
      </c>
      <c r="I353">
        <v>0.2</v>
      </c>
      <c r="J353">
        <v>1.0668</v>
      </c>
    </row>
    <row r="354" spans="1:10" x14ac:dyDescent="0.25">
      <c r="A354" s="1" t="s">
        <v>630</v>
      </c>
      <c r="B354" s="2">
        <v>42614</v>
      </c>
      <c r="C354" s="2">
        <v>42616</v>
      </c>
      <c r="D354" s="1" t="s">
        <v>79</v>
      </c>
      <c r="E354" s="1" t="s">
        <v>631</v>
      </c>
      <c r="F354" s="1" t="s">
        <v>632</v>
      </c>
      <c r="G354">
        <v>49.12</v>
      </c>
      <c r="H354">
        <v>4</v>
      </c>
      <c r="I354">
        <v>0</v>
      </c>
      <c r="J354">
        <v>23.086400000000001</v>
      </c>
    </row>
    <row r="355" spans="1:10" x14ac:dyDescent="0.25">
      <c r="A355" s="1" t="s">
        <v>630</v>
      </c>
      <c r="B355" s="2">
        <v>42614</v>
      </c>
      <c r="C355" s="2">
        <v>42616</v>
      </c>
      <c r="D355" s="1" t="s">
        <v>79</v>
      </c>
      <c r="E355" s="1" t="s">
        <v>631</v>
      </c>
      <c r="F355" s="1" t="s">
        <v>634</v>
      </c>
      <c r="G355">
        <v>4355.1679999999997</v>
      </c>
      <c r="H355">
        <v>4</v>
      </c>
      <c r="I355">
        <v>0.2</v>
      </c>
      <c r="J355">
        <v>1415.4295999999999</v>
      </c>
    </row>
    <row r="356" spans="1:10" x14ac:dyDescent="0.25">
      <c r="A356" s="1" t="s">
        <v>635</v>
      </c>
      <c r="B356" s="2">
        <v>42468</v>
      </c>
      <c r="C356" s="2">
        <v>42473</v>
      </c>
      <c r="D356" s="1" t="s">
        <v>19</v>
      </c>
      <c r="E356" s="1" t="s">
        <v>636</v>
      </c>
      <c r="F356" s="1" t="s">
        <v>637</v>
      </c>
      <c r="G356">
        <v>388.70400000000001</v>
      </c>
      <c r="H356">
        <v>6</v>
      </c>
      <c r="I356">
        <v>0.2</v>
      </c>
      <c r="J356">
        <v>-4.8587999999999996</v>
      </c>
    </row>
    <row r="357" spans="1:10" x14ac:dyDescent="0.25">
      <c r="A357" s="1" t="s">
        <v>635</v>
      </c>
      <c r="B357" s="2">
        <v>42468</v>
      </c>
      <c r="C357" s="2">
        <v>42473</v>
      </c>
      <c r="D357" s="1" t="s">
        <v>19</v>
      </c>
      <c r="E357" s="1" t="s">
        <v>636</v>
      </c>
      <c r="F357" s="1" t="s">
        <v>638</v>
      </c>
      <c r="G357">
        <v>8.26</v>
      </c>
      <c r="H357">
        <v>2</v>
      </c>
      <c r="I357">
        <v>0</v>
      </c>
      <c r="J357">
        <v>3.7995999999999999</v>
      </c>
    </row>
    <row r="358" spans="1:10" x14ac:dyDescent="0.25">
      <c r="A358" s="1" t="s">
        <v>635</v>
      </c>
      <c r="B358" s="2">
        <v>42468</v>
      </c>
      <c r="C358" s="2">
        <v>42473</v>
      </c>
      <c r="D358" s="1" t="s">
        <v>19</v>
      </c>
      <c r="E358" s="1" t="s">
        <v>636</v>
      </c>
      <c r="F358" s="1" t="s">
        <v>639</v>
      </c>
      <c r="G358">
        <v>17.04</v>
      </c>
      <c r="H358">
        <v>4</v>
      </c>
      <c r="I358">
        <v>0</v>
      </c>
      <c r="J358">
        <v>6.9863999999999997</v>
      </c>
    </row>
    <row r="359" spans="1:10" x14ac:dyDescent="0.25">
      <c r="A359" s="1" t="s">
        <v>635</v>
      </c>
      <c r="B359" s="2">
        <v>42468</v>
      </c>
      <c r="C359" s="2">
        <v>42473</v>
      </c>
      <c r="D359" s="1" t="s">
        <v>19</v>
      </c>
      <c r="E359" s="1" t="s">
        <v>636</v>
      </c>
      <c r="F359" s="1" t="s">
        <v>640</v>
      </c>
      <c r="G359">
        <v>34.4</v>
      </c>
      <c r="H359">
        <v>5</v>
      </c>
      <c r="I359">
        <v>0</v>
      </c>
      <c r="J359">
        <v>15.824</v>
      </c>
    </row>
    <row r="360" spans="1:10" x14ac:dyDescent="0.25">
      <c r="A360" s="1" t="s">
        <v>641</v>
      </c>
      <c r="B360" s="2">
        <v>42483</v>
      </c>
      <c r="C360" s="2">
        <v>42488</v>
      </c>
      <c r="D360" s="1" t="s">
        <v>19</v>
      </c>
      <c r="E360" s="1" t="s">
        <v>401</v>
      </c>
      <c r="F360" s="1" t="s">
        <v>392</v>
      </c>
      <c r="G360">
        <v>36.24</v>
      </c>
      <c r="H360">
        <v>5</v>
      </c>
      <c r="I360">
        <v>0.2</v>
      </c>
      <c r="J360">
        <v>11.324999999999999</v>
      </c>
    </row>
    <row r="361" spans="1:10" x14ac:dyDescent="0.25">
      <c r="A361" s="1" t="s">
        <v>642</v>
      </c>
      <c r="B361" s="2">
        <v>42802</v>
      </c>
      <c r="C361" s="2">
        <v>42805</v>
      </c>
      <c r="D361" s="1" t="s">
        <v>79</v>
      </c>
      <c r="E361" s="1" t="s">
        <v>643</v>
      </c>
      <c r="F361" s="1" t="s">
        <v>644</v>
      </c>
      <c r="G361">
        <v>647.84</v>
      </c>
      <c r="H361">
        <v>8</v>
      </c>
      <c r="I361">
        <v>0</v>
      </c>
      <c r="J361">
        <v>168.4384</v>
      </c>
    </row>
    <row r="362" spans="1:10" x14ac:dyDescent="0.25">
      <c r="A362" s="1" t="s">
        <v>642</v>
      </c>
      <c r="B362" s="2">
        <v>42802</v>
      </c>
      <c r="C362" s="2">
        <v>42805</v>
      </c>
      <c r="D362" s="1" t="s">
        <v>79</v>
      </c>
      <c r="E362" s="1" t="s">
        <v>643</v>
      </c>
      <c r="F362" s="1" t="s">
        <v>645</v>
      </c>
      <c r="G362">
        <v>20.7</v>
      </c>
      <c r="H362">
        <v>2</v>
      </c>
      <c r="I362">
        <v>0</v>
      </c>
      <c r="J362">
        <v>9.9359999999999999</v>
      </c>
    </row>
    <row r="363" spans="1:10" x14ac:dyDescent="0.25">
      <c r="A363" s="1" t="s">
        <v>646</v>
      </c>
      <c r="B363" s="2">
        <v>43003</v>
      </c>
      <c r="C363" s="2">
        <v>43009</v>
      </c>
      <c r="D363" s="1" t="s">
        <v>19</v>
      </c>
      <c r="E363" s="1" t="s">
        <v>647</v>
      </c>
      <c r="F363" s="1" t="s">
        <v>645</v>
      </c>
      <c r="G363">
        <v>20.7</v>
      </c>
      <c r="H363">
        <v>2</v>
      </c>
      <c r="I363">
        <v>0</v>
      </c>
      <c r="J363">
        <v>9.9359999999999999</v>
      </c>
    </row>
    <row r="364" spans="1:10" x14ac:dyDescent="0.25">
      <c r="A364" s="1" t="s">
        <v>646</v>
      </c>
      <c r="B364" s="2">
        <v>43003</v>
      </c>
      <c r="C364" s="2">
        <v>43009</v>
      </c>
      <c r="D364" s="1" t="s">
        <v>19</v>
      </c>
      <c r="E364" s="1" t="s">
        <v>647</v>
      </c>
      <c r="F364" s="1" t="s">
        <v>648</v>
      </c>
      <c r="G364">
        <v>488.64600000000002</v>
      </c>
      <c r="H364">
        <v>3</v>
      </c>
      <c r="I364">
        <v>0.1</v>
      </c>
      <c r="J364">
        <v>86.870400000000004</v>
      </c>
    </row>
    <row r="365" spans="1:10" x14ac:dyDescent="0.25">
      <c r="A365" s="1" t="s">
        <v>646</v>
      </c>
      <c r="B365" s="2">
        <v>43003</v>
      </c>
      <c r="C365" s="2">
        <v>43009</v>
      </c>
      <c r="D365" s="1" t="s">
        <v>19</v>
      </c>
      <c r="E365" s="1" t="s">
        <v>647</v>
      </c>
      <c r="F365" s="1" t="s">
        <v>649</v>
      </c>
      <c r="G365">
        <v>5.56</v>
      </c>
      <c r="H365">
        <v>2</v>
      </c>
      <c r="I365">
        <v>0</v>
      </c>
      <c r="J365">
        <v>1.4456</v>
      </c>
    </row>
    <row r="366" spans="1:10" x14ac:dyDescent="0.25">
      <c r="A366" s="1" t="s">
        <v>646</v>
      </c>
      <c r="B366" s="2">
        <v>43003</v>
      </c>
      <c r="C366" s="2">
        <v>43009</v>
      </c>
      <c r="D366" s="1" t="s">
        <v>19</v>
      </c>
      <c r="E366" s="1" t="s">
        <v>647</v>
      </c>
      <c r="F366" s="1" t="s">
        <v>650</v>
      </c>
      <c r="G366">
        <v>47.12</v>
      </c>
      <c r="H366">
        <v>8</v>
      </c>
      <c r="I366">
        <v>0</v>
      </c>
      <c r="J366">
        <v>20.732800000000001</v>
      </c>
    </row>
    <row r="367" spans="1:10" x14ac:dyDescent="0.25">
      <c r="A367" s="1" t="s">
        <v>651</v>
      </c>
      <c r="B367" s="2">
        <v>41906</v>
      </c>
      <c r="C367" s="2">
        <v>41911</v>
      </c>
      <c r="D367" s="1" t="s">
        <v>19</v>
      </c>
      <c r="E367" s="1" t="s">
        <v>652</v>
      </c>
      <c r="F367" s="1" t="s">
        <v>104</v>
      </c>
      <c r="G367">
        <v>211.96</v>
      </c>
      <c r="H367">
        <v>4</v>
      </c>
      <c r="I367">
        <v>0</v>
      </c>
      <c r="J367">
        <v>8.4784000000000006</v>
      </c>
    </row>
    <row r="368" spans="1:10" x14ac:dyDescent="0.25">
      <c r="A368" s="1" t="s">
        <v>653</v>
      </c>
      <c r="B368" s="2">
        <v>42664</v>
      </c>
      <c r="C368" s="2">
        <v>42664</v>
      </c>
      <c r="D368" s="1" t="s">
        <v>654</v>
      </c>
      <c r="E368" s="1" t="s">
        <v>655</v>
      </c>
      <c r="F368" s="1" t="s">
        <v>656</v>
      </c>
      <c r="G368">
        <v>23.2</v>
      </c>
      <c r="H368">
        <v>4</v>
      </c>
      <c r="I368">
        <v>0</v>
      </c>
      <c r="J368">
        <v>10.44</v>
      </c>
    </row>
    <row r="369" spans="1:10" x14ac:dyDescent="0.25">
      <c r="A369" s="1" t="s">
        <v>653</v>
      </c>
      <c r="B369" s="2">
        <v>42664</v>
      </c>
      <c r="C369" s="2">
        <v>42664</v>
      </c>
      <c r="D369" s="1" t="s">
        <v>654</v>
      </c>
      <c r="E369" s="1" t="s">
        <v>655</v>
      </c>
      <c r="F369" s="1" t="s">
        <v>657</v>
      </c>
      <c r="G369">
        <v>7.36</v>
      </c>
      <c r="H369">
        <v>2</v>
      </c>
      <c r="I369">
        <v>0</v>
      </c>
      <c r="J369">
        <v>0.1472</v>
      </c>
    </row>
    <row r="370" spans="1:10" x14ac:dyDescent="0.25">
      <c r="A370" s="1" t="s">
        <v>653</v>
      </c>
      <c r="B370" s="2">
        <v>42664</v>
      </c>
      <c r="C370" s="2">
        <v>42664</v>
      </c>
      <c r="D370" s="1" t="s">
        <v>654</v>
      </c>
      <c r="E370" s="1" t="s">
        <v>655</v>
      </c>
      <c r="F370" s="1" t="s">
        <v>658</v>
      </c>
      <c r="G370">
        <v>104.79</v>
      </c>
      <c r="H370">
        <v>7</v>
      </c>
      <c r="I370">
        <v>0</v>
      </c>
      <c r="J370">
        <v>29.341200000000001</v>
      </c>
    </row>
    <row r="371" spans="1:10" x14ac:dyDescent="0.25">
      <c r="A371" s="1" t="s">
        <v>653</v>
      </c>
      <c r="B371" s="2">
        <v>42664</v>
      </c>
      <c r="C371" s="2">
        <v>42664</v>
      </c>
      <c r="D371" s="1" t="s">
        <v>654</v>
      </c>
      <c r="E371" s="1" t="s">
        <v>655</v>
      </c>
      <c r="F371" s="1" t="s">
        <v>86</v>
      </c>
      <c r="G371">
        <v>1043.92</v>
      </c>
      <c r="H371">
        <v>4</v>
      </c>
      <c r="I371">
        <v>0</v>
      </c>
      <c r="J371">
        <v>271.41919999999999</v>
      </c>
    </row>
    <row r="372" spans="1:10" x14ac:dyDescent="0.25">
      <c r="A372" s="1" t="s">
        <v>659</v>
      </c>
      <c r="B372" s="2">
        <v>42884</v>
      </c>
      <c r="C372" s="2">
        <v>42890</v>
      </c>
      <c r="D372" s="1" t="s">
        <v>19</v>
      </c>
      <c r="E372" s="1" t="s">
        <v>660</v>
      </c>
      <c r="F372" s="1" t="s">
        <v>661</v>
      </c>
      <c r="G372">
        <v>25.92</v>
      </c>
      <c r="H372">
        <v>5</v>
      </c>
      <c r="I372">
        <v>0.2</v>
      </c>
      <c r="J372">
        <v>9.3960000000000008</v>
      </c>
    </row>
    <row r="373" spans="1:10" x14ac:dyDescent="0.25">
      <c r="A373" s="1" t="s">
        <v>659</v>
      </c>
      <c r="B373" s="2">
        <v>42884</v>
      </c>
      <c r="C373" s="2">
        <v>42890</v>
      </c>
      <c r="D373" s="1" t="s">
        <v>19</v>
      </c>
      <c r="E373" s="1" t="s">
        <v>660</v>
      </c>
      <c r="F373" s="1" t="s">
        <v>662</v>
      </c>
      <c r="G373">
        <v>53.423999999999999</v>
      </c>
      <c r="H373">
        <v>3</v>
      </c>
      <c r="I373">
        <v>0.2</v>
      </c>
      <c r="J373">
        <v>4.6745999999999999</v>
      </c>
    </row>
    <row r="374" spans="1:10" x14ac:dyDescent="0.25">
      <c r="A374" s="1" t="s">
        <v>663</v>
      </c>
      <c r="B374" s="2">
        <v>41843</v>
      </c>
      <c r="C374" s="2">
        <v>41847</v>
      </c>
      <c r="D374" s="1" t="s">
        <v>19</v>
      </c>
      <c r="E374" s="1" t="s">
        <v>664</v>
      </c>
      <c r="F374" s="1" t="s">
        <v>609</v>
      </c>
      <c r="G374">
        <v>8.16</v>
      </c>
      <c r="H374">
        <v>5</v>
      </c>
      <c r="I374">
        <v>0.7</v>
      </c>
      <c r="J374">
        <v>-5.7119999999999997</v>
      </c>
    </row>
    <row r="375" spans="1:10" x14ac:dyDescent="0.25">
      <c r="A375" s="1" t="s">
        <v>663</v>
      </c>
      <c r="B375" s="2">
        <v>41843</v>
      </c>
      <c r="C375" s="2">
        <v>41847</v>
      </c>
      <c r="D375" s="1" t="s">
        <v>19</v>
      </c>
      <c r="E375" s="1" t="s">
        <v>664</v>
      </c>
      <c r="F375" s="1" t="s">
        <v>665</v>
      </c>
      <c r="G375">
        <v>1023.936</v>
      </c>
      <c r="H375">
        <v>8</v>
      </c>
      <c r="I375">
        <v>0.2</v>
      </c>
      <c r="J375">
        <v>179.18879999999999</v>
      </c>
    </row>
    <row r="376" spans="1:10" x14ac:dyDescent="0.25">
      <c r="A376" s="1" t="s">
        <v>663</v>
      </c>
      <c r="B376" s="2">
        <v>41843</v>
      </c>
      <c r="C376" s="2">
        <v>41847</v>
      </c>
      <c r="D376" s="1" t="s">
        <v>19</v>
      </c>
      <c r="E376" s="1" t="s">
        <v>664</v>
      </c>
      <c r="F376" s="1" t="s">
        <v>666</v>
      </c>
      <c r="G376">
        <v>9.24</v>
      </c>
      <c r="H376">
        <v>1</v>
      </c>
      <c r="I376">
        <v>0.2</v>
      </c>
      <c r="J376">
        <v>0.92400000000000004</v>
      </c>
    </row>
    <row r="377" spans="1:10" x14ac:dyDescent="0.25">
      <c r="A377" s="1" t="s">
        <v>663</v>
      </c>
      <c r="B377" s="2">
        <v>41843</v>
      </c>
      <c r="C377" s="2">
        <v>41847</v>
      </c>
      <c r="D377" s="1" t="s">
        <v>19</v>
      </c>
      <c r="E377" s="1" t="s">
        <v>664</v>
      </c>
      <c r="F377" s="1" t="s">
        <v>667</v>
      </c>
      <c r="G377">
        <v>479.04</v>
      </c>
      <c r="H377">
        <v>10</v>
      </c>
      <c r="I377">
        <v>0.2</v>
      </c>
      <c r="J377">
        <v>-29.94</v>
      </c>
    </row>
    <row r="378" spans="1:10" x14ac:dyDescent="0.25">
      <c r="A378" s="1" t="s">
        <v>668</v>
      </c>
      <c r="B378" s="2">
        <v>42641</v>
      </c>
      <c r="C378" s="2">
        <v>42644</v>
      </c>
      <c r="D378" s="1" t="s">
        <v>79</v>
      </c>
      <c r="E378" s="1" t="s">
        <v>669</v>
      </c>
      <c r="F378" s="1" t="s">
        <v>670</v>
      </c>
      <c r="G378">
        <v>99.135999999999996</v>
      </c>
      <c r="H378">
        <v>4</v>
      </c>
      <c r="I378">
        <v>0.2</v>
      </c>
      <c r="J378">
        <v>30.98</v>
      </c>
    </row>
    <row r="379" spans="1:10" x14ac:dyDescent="0.25">
      <c r="A379" s="1" t="s">
        <v>671</v>
      </c>
      <c r="B379" s="2">
        <v>42974</v>
      </c>
      <c r="C379" s="2">
        <v>42979</v>
      </c>
      <c r="D379" s="1" t="s">
        <v>19</v>
      </c>
      <c r="E379" s="1" t="s">
        <v>672</v>
      </c>
      <c r="F379" s="1" t="s">
        <v>673</v>
      </c>
      <c r="G379">
        <v>1488.424</v>
      </c>
      <c r="H379">
        <v>7</v>
      </c>
      <c r="I379">
        <v>0.3</v>
      </c>
      <c r="J379">
        <v>-297.6848</v>
      </c>
    </row>
    <row r="380" spans="1:10" x14ac:dyDescent="0.25">
      <c r="A380" s="1" t="s">
        <v>674</v>
      </c>
      <c r="B380" s="2">
        <v>42122</v>
      </c>
      <c r="C380" s="2">
        <v>42129</v>
      </c>
      <c r="D380" s="1" t="s">
        <v>19</v>
      </c>
      <c r="E380" s="1" t="s">
        <v>675</v>
      </c>
      <c r="F380" s="1" t="s">
        <v>676</v>
      </c>
      <c r="G380">
        <v>8.6519999999999992</v>
      </c>
      <c r="H380">
        <v>3</v>
      </c>
      <c r="I380">
        <v>0.8</v>
      </c>
      <c r="J380">
        <v>-20.3322</v>
      </c>
    </row>
    <row r="381" spans="1:10" x14ac:dyDescent="0.25">
      <c r="A381" s="1" t="s">
        <v>674</v>
      </c>
      <c r="B381" s="2">
        <v>42122</v>
      </c>
      <c r="C381" s="2">
        <v>42129</v>
      </c>
      <c r="D381" s="1" t="s">
        <v>19</v>
      </c>
      <c r="E381" s="1" t="s">
        <v>675</v>
      </c>
      <c r="F381" s="1" t="s">
        <v>677</v>
      </c>
      <c r="G381">
        <v>23.832000000000001</v>
      </c>
      <c r="H381">
        <v>3</v>
      </c>
      <c r="I381">
        <v>0.2</v>
      </c>
      <c r="J381">
        <v>2.6810999999999998</v>
      </c>
    </row>
    <row r="382" spans="1:10" x14ac:dyDescent="0.25">
      <c r="A382" s="1" t="s">
        <v>674</v>
      </c>
      <c r="B382" s="2">
        <v>42122</v>
      </c>
      <c r="C382" s="2">
        <v>42129</v>
      </c>
      <c r="D382" s="1" t="s">
        <v>19</v>
      </c>
      <c r="E382" s="1" t="s">
        <v>675</v>
      </c>
      <c r="F382" s="1" t="s">
        <v>678</v>
      </c>
      <c r="G382">
        <v>12.176</v>
      </c>
      <c r="H382">
        <v>4</v>
      </c>
      <c r="I382">
        <v>0.8</v>
      </c>
      <c r="J382">
        <v>-18.872800000000002</v>
      </c>
    </row>
    <row r="383" spans="1:10" x14ac:dyDescent="0.25">
      <c r="A383" s="1" t="s">
        <v>679</v>
      </c>
      <c r="B383" s="2">
        <v>42671</v>
      </c>
      <c r="C383" s="2">
        <v>42672</v>
      </c>
      <c r="D383" s="1" t="s">
        <v>79</v>
      </c>
      <c r="E383" s="1" t="s">
        <v>680</v>
      </c>
      <c r="F383" s="1" t="s">
        <v>681</v>
      </c>
      <c r="G383">
        <v>50.96</v>
      </c>
      <c r="H383">
        <v>7</v>
      </c>
      <c r="I383">
        <v>0</v>
      </c>
      <c r="J383">
        <v>25.48</v>
      </c>
    </row>
    <row r="384" spans="1:10" x14ac:dyDescent="0.25">
      <c r="A384" s="1" t="s">
        <v>679</v>
      </c>
      <c r="B384" s="2">
        <v>42671</v>
      </c>
      <c r="C384" s="2">
        <v>42672</v>
      </c>
      <c r="D384" s="1" t="s">
        <v>79</v>
      </c>
      <c r="E384" s="1" t="s">
        <v>680</v>
      </c>
      <c r="F384" s="1" t="s">
        <v>682</v>
      </c>
      <c r="G384">
        <v>49.536000000000001</v>
      </c>
      <c r="H384">
        <v>3</v>
      </c>
      <c r="I384">
        <v>0.2</v>
      </c>
      <c r="J384">
        <v>17.337599999999998</v>
      </c>
    </row>
    <row r="385" spans="1:10" x14ac:dyDescent="0.25">
      <c r="A385" s="1" t="s">
        <v>683</v>
      </c>
      <c r="B385" s="2">
        <v>42181</v>
      </c>
      <c r="C385" s="2">
        <v>42184</v>
      </c>
      <c r="D385" s="1" t="s">
        <v>11</v>
      </c>
      <c r="E385" s="1" t="s">
        <v>684</v>
      </c>
      <c r="F385" s="1" t="s">
        <v>685</v>
      </c>
      <c r="G385">
        <v>41.9</v>
      </c>
      <c r="H385">
        <v>2</v>
      </c>
      <c r="I385">
        <v>0</v>
      </c>
      <c r="J385">
        <v>8.7989999999999995</v>
      </c>
    </row>
    <row r="386" spans="1:10" x14ac:dyDescent="0.25">
      <c r="A386" s="1" t="s">
        <v>686</v>
      </c>
      <c r="B386" s="2">
        <v>42335</v>
      </c>
      <c r="C386" s="2">
        <v>42340</v>
      </c>
      <c r="D386" s="1" t="s">
        <v>19</v>
      </c>
      <c r="E386" s="1" t="s">
        <v>687</v>
      </c>
      <c r="F386" s="1" t="s">
        <v>688</v>
      </c>
      <c r="G386">
        <v>375.45749999999998</v>
      </c>
      <c r="H386">
        <v>3</v>
      </c>
      <c r="I386">
        <v>0.45</v>
      </c>
      <c r="J386">
        <v>-157.0095</v>
      </c>
    </row>
    <row r="387" spans="1:10" x14ac:dyDescent="0.25">
      <c r="A387" s="1" t="s">
        <v>686</v>
      </c>
      <c r="B387" s="2">
        <v>42335</v>
      </c>
      <c r="C387" s="2">
        <v>42340</v>
      </c>
      <c r="D387" s="1" t="s">
        <v>19</v>
      </c>
      <c r="E387" s="1" t="s">
        <v>687</v>
      </c>
      <c r="F387" s="1" t="s">
        <v>689</v>
      </c>
      <c r="G387">
        <v>83.975999999999999</v>
      </c>
      <c r="H387">
        <v>3</v>
      </c>
      <c r="I387">
        <v>0.2</v>
      </c>
      <c r="J387">
        <v>-1.0497000000000001</v>
      </c>
    </row>
    <row r="388" spans="1:10" x14ac:dyDescent="0.25">
      <c r="A388" s="1" t="s">
        <v>690</v>
      </c>
      <c r="B388" s="2">
        <v>42341</v>
      </c>
      <c r="C388" s="2">
        <v>42345</v>
      </c>
      <c r="D388" s="1" t="s">
        <v>19</v>
      </c>
      <c r="E388" s="1" t="s">
        <v>691</v>
      </c>
      <c r="F388" s="1" t="s">
        <v>692</v>
      </c>
      <c r="G388">
        <v>482.34</v>
      </c>
      <c r="H388">
        <v>4</v>
      </c>
      <c r="I388">
        <v>0.7</v>
      </c>
      <c r="J388">
        <v>-337.63799999999998</v>
      </c>
    </row>
    <row r="389" spans="1:10" x14ac:dyDescent="0.25">
      <c r="A389" s="1" t="s">
        <v>690</v>
      </c>
      <c r="B389" s="2">
        <v>42341</v>
      </c>
      <c r="C389" s="2">
        <v>42345</v>
      </c>
      <c r="D389" s="1" t="s">
        <v>19</v>
      </c>
      <c r="E389" s="1" t="s">
        <v>691</v>
      </c>
      <c r="F389" s="1" t="s">
        <v>693</v>
      </c>
      <c r="G389">
        <v>2.96</v>
      </c>
      <c r="H389">
        <v>1</v>
      </c>
      <c r="I389">
        <v>0.2</v>
      </c>
      <c r="J389">
        <v>0.77700000000000002</v>
      </c>
    </row>
    <row r="390" spans="1:10" x14ac:dyDescent="0.25">
      <c r="A390" s="1" t="s">
        <v>694</v>
      </c>
      <c r="B390" s="2">
        <v>41967</v>
      </c>
      <c r="C390" s="2">
        <v>41969</v>
      </c>
      <c r="D390" s="1" t="s">
        <v>79</v>
      </c>
      <c r="E390" s="1" t="s">
        <v>695</v>
      </c>
      <c r="F390" s="1" t="s">
        <v>696</v>
      </c>
      <c r="G390">
        <v>2.6240000000000001</v>
      </c>
      <c r="H390">
        <v>1</v>
      </c>
      <c r="I390">
        <v>0.2</v>
      </c>
      <c r="J390">
        <v>0.4264</v>
      </c>
    </row>
    <row r="391" spans="1:10" x14ac:dyDescent="0.25">
      <c r="A391" s="1" t="s">
        <v>697</v>
      </c>
      <c r="B391" s="2">
        <v>43080</v>
      </c>
      <c r="C391" s="2">
        <v>43084</v>
      </c>
      <c r="D391" s="1" t="s">
        <v>19</v>
      </c>
      <c r="E391" s="1" t="s">
        <v>698</v>
      </c>
      <c r="F391" s="1" t="s">
        <v>699</v>
      </c>
      <c r="G391">
        <v>23.36</v>
      </c>
      <c r="H391">
        <v>4</v>
      </c>
      <c r="I391">
        <v>0.2</v>
      </c>
      <c r="J391">
        <v>7.8840000000000003</v>
      </c>
    </row>
    <row r="392" spans="1:10" x14ac:dyDescent="0.25">
      <c r="A392" s="1" t="s">
        <v>697</v>
      </c>
      <c r="B392" s="2">
        <v>43080</v>
      </c>
      <c r="C392" s="2">
        <v>43084</v>
      </c>
      <c r="D392" s="1" t="s">
        <v>19</v>
      </c>
      <c r="E392" s="1" t="s">
        <v>698</v>
      </c>
      <c r="F392" s="1" t="s">
        <v>178</v>
      </c>
      <c r="G392">
        <v>39.979999999999997</v>
      </c>
      <c r="H392">
        <v>2</v>
      </c>
      <c r="I392">
        <v>0</v>
      </c>
      <c r="J392">
        <v>13.5932</v>
      </c>
    </row>
    <row r="393" spans="1:10" x14ac:dyDescent="0.25">
      <c r="A393" s="1" t="s">
        <v>700</v>
      </c>
      <c r="B393" s="2">
        <v>41903</v>
      </c>
      <c r="C393" s="2">
        <v>41905</v>
      </c>
      <c r="D393" s="1" t="s">
        <v>11</v>
      </c>
      <c r="E393" s="1" t="s">
        <v>701</v>
      </c>
      <c r="F393" s="1" t="s">
        <v>702</v>
      </c>
      <c r="G393">
        <v>246.38399999999999</v>
      </c>
      <c r="H393">
        <v>2</v>
      </c>
      <c r="I393">
        <v>0.2</v>
      </c>
      <c r="J393">
        <v>27.7182</v>
      </c>
    </row>
    <row r="394" spans="1:10" x14ac:dyDescent="0.25">
      <c r="A394" s="1" t="s">
        <v>700</v>
      </c>
      <c r="B394" s="2">
        <v>41903</v>
      </c>
      <c r="C394" s="2">
        <v>41905</v>
      </c>
      <c r="D394" s="1" t="s">
        <v>11</v>
      </c>
      <c r="E394" s="1" t="s">
        <v>701</v>
      </c>
      <c r="F394" s="1" t="s">
        <v>703</v>
      </c>
      <c r="G394">
        <v>1799.97</v>
      </c>
      <c r="H394">
        <v>3</v>
      </c>
      <c r="I394">
        <v>0</v>
      </c>
      <c r="J394">
        <v>701.98829999999998</v>
      </c>
    </row>
    <row r="395" spans="1:10" x14ac:dyDescent="0.25">
      <c r="A395" s="1" t="s">
        <v>704</v>
      </c>
      <c r="B395" s="2">
        <v>41797</v>
      </c>
      <c r="C395" s="2">
        <v>41800</v>
      </c>
      <c r="D395" s="1" t="s">
        <v>11</v>
      </c>
      <c r="E395" s="1" t="s">
        <v>705</v>
      </c>
      <c r="F395" s="1" t="s">
        <v>706</v>
      </c>
      <c r="G395">
        <v>12.462</v>
      </c>
      <c r="H395">
        <v>3</v>
      </c>
      <c r="I395">
        <v>0.8</v>
      </c>
      <c r="J395">
        <v>-20.5623</v>
      </c>
    </row>
    <row r="396" spans="1:10" x14ac:dyDescent="0.25">
      <c r="A396" s="1" t="s">
        <v>707</v>
      </c>
      <c r="B396" s="2">
        <v>42916</v>
      </c>
      <c r="C396" s="2">
        <v>42921</v>
      </c>
      <c r="D396" s="1" t="s">
        <v>19</v>
      </c>
      <c r="E396" s="1" t="s">
        <v>708</v>
      </c>
      <c r="F396" s="1" t="s">
        <v>709</v>
      </c>
      <c r="G396">
        <v>75.792000000000002</v>
      </c>
      <c r="H396">
        <v>3</v>
      </c>
      <c r="I396">
        <v>0.2</v>
      </c>
      <c r="J396">
        <v>25.579799999999999</v>
      </c>
    </row>
    <row r="397" spans="1:10" x14ac:dyDescent="0.25">
      <c r="A397" s="1" t="s">
        <v>710</v>
      </c>
      <c r="B397" s="2">
        <v>43025</v>
      </c>
      <c r="C397" s="2">
        <v>43027</v>
      </c>
      <c r="D397" s="1" t="s">
        <v>11</v>
      </c>
      <c r="E397" s="1" t="s">
        <v>711</v>
      </c>
      <c r="F397" s="1" t="s">
        <v>712</v>
      </c>
      <c r="G397">
        <v>49.96</v>
      </c>
      <c r="H397">
        <v>2</v>
      </c>
      <c r="I397">
        <v>0</v>
      </c>
      <c r="J397">
        <v>9.4923999999999999</v>
      </c>
    </row>
    <row r="398" spans="1:10" x14ac:dyDescent="0.25">
      <c r="A398" s="1" t="s">
        <v>710</v>
      </c>
      <c r="B398" s="2">
        <v>43025</v>
      </c>
      <c r="C398" s="2">
        <v>43027</v>
      </c>
      <c r="D398" s="1" t="s">
        <v>11</v>
      </c>
      <c r="E398" s="1" t="s">
        <v>711</v>
      </c>
      <c r="F398" s="1" t="s">
        <v>713</v>
      </c>
      <c r="G398">
        <v>12.96</v>
      </c>
      <c r="H398">
        <v>2</v>
      </c>
      <c r="I398">
        <v>0</v>
      </c>
      <c r="J398">
        <v>6.2207999999999997</v>
      </c>
    </row>
    <row r="399" spans="1:10" x14ac:dyDescent="0.25">
      <c r="A399" s="1" t="s">
        <v>714</v>
      </c>
      <c r="B399" s="2">
        <v>42308</v>
      </c>
      <c r="C399" s="2">
        <v>42312</v>
      </c>
      <c r="D399" s="1" t="s">
        <v>19</v>
      </c>
      <c r="E399" s="1" t="s">
        <v>39</v>
      </c>
      <c r="F399" s="1" t="s">
        <v>715</v>
      </c>
      <c r="G399">
        <v>70.12</v>
      </c>
      <c r="H399">
        <v>4</v>
      </c>
      <c r="I399">
        <v>0</v>
      </c>
      <c r="J399">
        <v>21.036000000000001</v>
      </c>
    </row>
    <row r="400" spans="1:10" x14ac:dyDescent="0.25">
      <c r="A400" s="1" t="s">
        <v>716</v>
      </c>
      <c r="B400" s="2">
        <v>42621</v>
      </c>
      <c r="C400" s="2">
        <v>42623</v>
      </c>
      <c r="D400" s="1" t="s">
        <v>11</v>
      </c>
      <c r="E400" s="1" t="s">
        <v>717</v>
      </c>
      <c r="F400" s="1" t="s">
        <v>718</v>
      </c>
      <c r="G400">
        <v>35.951999999999998</v>
      </c>
      <c r="H400">
        <v>3</v>
      </c>
      <c r="I400">
        <v>0.2</v>
      </c>
      <c r="J400">
        <v>3.5952000000000002</v>
      </c>
    </row>
    <row r="401" spans="1:10" x14ac:dyDescent="0.25">
      <c r="A401" s="1" t="s">
        <v>716</v>
      </c>
      <c r="B401" s="2">
        <v>42621</v>
      </c>
      <c r="C401" s="2">
        <v>42623</v>
      </c>
      <c r="D401" s="1" t="s">
        <v>11</v>
      </c>
      <c r="E401" s="1" t="s">
        <v>717</v>
      </c>
      <c r="F401" s="1" t="s">
        <v>68</v>
      </c>
      <c r="G401">
        <v>2396.2656000000002</v>
      </c>
      <c r="H401">
        <v>4</v>
      </c>
      <c r="I401">
        <v>0.32</v>
      </c>
      <c r="J401">
        <v>-317.15280000000001</v>
      </c>
    </row>
    <row r="402" spans="1:10" x14ac:dyDescent="0.25">
      <c r="A402" s="1" t="s">
        <v>716</v>
      </c>
      <c r="B402" s="2">
        <v>42621</v>
      </c>
      <c r="C402" s="2">
        <v>42623</v>
      </c>
      <c r="D402" s="1" t="s">
        <v>11</v>
      </c>
      <c r="E402" s="1" t="s">
        <v>717</v>
      </c>
      <c r="F402" s="1" t="s">
        <v>719</v>
      </c>
      <c r="G402">
        <v>131.136</v>
      </c>
      <c r="H402">
        <v>4</v>
      </c>
      <c r="I402">
        <v>0.2</v>
      </c>
      <c r="J402">
        <v>-32.783999999999999</v>
      </c>
    </row>
    <row r="403" spans="1:10" x14ac:dyDescent="0.25">
      <c r="A403" s="1" t="s">
        <v>716</v>
      </c>
      <c r="B403" s="2">
        <v>42621</v>
      </c>
      <c r="C403" s="2">
        <v>42623</v>
      </c>
      <c r="D403" s="1" t="s">
        <v>11</v>
      </c>
      <c r="E403" s="1" t="s">
        <v>717</v>
      </c>
      <c r="F403" s="1" t="s">
        <v>720</v>
      </c>
      <c r="G403">
        <v>57.584000000000003</v>
      </c>
      <c r="H403">
        <v>2</v>
      </c>
      <c r="I403">
        <v>0.2</v>
      </c>
      <c r="J403">
        <v>0.7198</v>
      </c>
    </row>
    <row r="404" spans="1:10" x14ac:dyDescent="0.25">
      <c r="A404" s="1" t="s">
        <v>721</v>
      </c>
      <c r="B404" s="2">
        <v>41997</v>
      </c>
      <c r="C404" s="2">
        <v>41999</v>
      </c>
      <c r="D404" s="1" t="s">
        <v>79</v>
      </c>
      <c r="E404" s="1" t="s">
        <v>722</v>
      </c>
      <c r="F404" s="1" t="s">
        <v>723</v>
      </c>
      <c r="G404">
        <v>9.5679999999999996</v>
      </c>
      <c r="H404">
        <v>2</v>
      </c>
      <c r="I404">
        <v>0.2</v>
      </c>
      <c r="J404">
        <v>3.4683999999999999</v>
      </c>
    </row>
    <row r="405" spans="1:10" x14ac:dyDescent="0.25">
      <c r="A405" s="1" t="s">
        <v>724</v>
      </c>
      <c r="B405" s="2">
        <v>41745</v>
      </c>
      <c r="C405" s="2">
        <v>41749</v>
      </c>
      <c r="D405" s="1" t="s">
        <v>19</v>
      </c>
      <c r="E405" s="1" t="s">
        <v>301</v>
      </c>
      <c r="F405" s="1" t="s">
        <v>725</v>
      </c>
      <c r="G405">
        <v>39.072000000000003</v>
      </c>
      <c r="H405">
        <v>6</v>
      </c>
      <c r="I405">
        <v>0.2</v>
      </c>
      <c r="J405">
        <v>9.7680000000000007</v>
      </c>
    </row>
    <row r="406" spans="1:10" x14ac:dyDescent="0.25">
      <c r="A406" s="1" t="s">
        <v>726</v>
      </c>
      <c r="B406" s="2">
        <v>43093</v>
      </c>
      <c r="C406" s="2">
        <v>43098</v>
      </c>
      <c r="D406" s="1" t="s">
        <v>19</v>
      </c>
      <c r="E406" s="1" t="s">
        <v>727</v>
      </c>
      <c r="F406" s="1" t="s">
        <v>728</v>
      </c>
      <c r="G406">
        <v>35.909999999999997</v>
      </c>
      <c r="H406">
        <v>3</v>
      </c>
      <c r="I406">
        <v>0</v>
      </c>
      <c r="J406">
        <v>9.6957000000000004</v>
      </c>
    </row>
    <row r="407" spans="1:10" x14ac:dyDescent="0.25">
      <c r="A407" s="1" t="s">
        <v>729</v>
      </c>
      <c r="B407" s="2">
        <v>43077</v>
      </c>
      <c r="C407" s="2">
        <v>43081</v>
      </c>
      <c r="D407" s="1" t="s">
        <v>19</v>
      </c>
      <c r="E407" s="1" t="s">
        <v>730</v>
      </c>
      <c r="F407" s="1" t="s">
        <v>720</v>
      </c>
      <c r="G407">
        <v>179.95</v>
      </c>
      <c r="H407">
        <v>5</v>
      </c>
      <c r="I407">
        <v>0</v>
      </c>
      <c r="J407">
        <v>37.789499999999997</v>
      </c>
    </row>
    <row r="408" spans="1:10" x14ac:dyDescent="0.25">
      <c r="A408" s="1" t="s">
        <v>729</v>
      </c>
      <c r="B408" s="2">
        <v>43077</v>
      </c>
      <c r="C408" s="2">
        <v>43081</v>
      </c>
      <c r="D408" s="1" t="s">
        <v>19</v>
      </c>
      <c r="E408" s="1" t="s">
        <v>730</v>
      </c>
      <c r="F408" s="1" t="s">
        <v>731</v>
      </c>
      <c r="G408">
        <v>1199.9760000000001</v>
      </c>
      <c r="H408">
        <v>3</v>
      </c>
      <c r="I408">
        <v>0.2</v>
      </c>
      <c r="J408">
        <v>434.99130000000002</v>
      </c>
    </row>
    <row r="409" spans="1:10" x14ac:dyDescent="0.25">
      <c r="A409" s="1" t="s">
        <v>729</v>
      </c>
      <c r="B409" s="2">
        <v>43077</v>
      </c>
      <c r="C409" s="2">
        <v>43081</v>
      </c>
      <c r="D409" s="1" t="s">
        <v>19</v>
      </c>
      <c r="E409" s="1" t="s">
        <v>730</v>
      </c>
      <c r="F409" s="1" t="s">
        <v>732</v>
      </c>
      <c r="G409">
        <v>27.15</v>
      </c>
      <c r="H409">
        <v>5</v>
      </c>
      <c r="I409">
        <v>0</v>
      </c>
      <c r="J409">
        <v>13.3035</v>
      </c>
    </row>
    <row r="410" spans="1:10" x14ac:dyDescent="0.25">
      <c r="A410" s="1" t="s">
        <v>729</v>
      </c>
      <c r="B410" s="2">
        <v>43077</v>
      </c>
      <c r="C410" s="2">
        <v>43081</v>
      </c>
      <c r="D410" s="1" t="s">
        <v>19</v>
      </c>
      <c r="E410" s="1" t="s">
        <v>730</v>
      </c>
      <c r="F410" s="1" t="s">
        <v>733</v>
      </c>
      <c r="G410">
        <v>1004.024</v>
      </c>
      <c r="H410">
        <v>7</v>
      </c>
      <c r="I410">
        <v>0.2</v>
      </c>
      <c r="J410">
        <v>-112.95269999999999</v>
      </c>
    </row>
    <row r="411" spans="1:10" x14ac:dyDescent="0.25">
      <c r="A411" s="1" t="s">
        <v>729</v>
      </c>
      <c r="B411" s="2">
        <v>43077</v>
      </c>
      <c r="C411" s="2">
        <v>43081</v>
      </c>
      <c r="D411" s="1" t="s">
        <v>19</v>
      </c>
      <c r="E411" s="1" t="s">
        <v>730</v>
      </c>
      <c r="F411" s="1" t="s">
        <v>734</v>
      </c>
      <c r="G411">
        <v>9.68</v>
      </c>
      <c r="H411">
        <v>1</v>
      </c>
      <c r="I411">
        <v>0</v>
      </c>
      <c r="J411">
        <v>4.6463999999999999</v>
      </c>
    </row>
    <row r="412" spans="1:10" x14ac:dyDescent="0.25">
      <c r="A412" s="1" t="s">
        <v>729</v>
      </c>
      <c r="B412" s="2">
        <v>43077</v>
      </c>
      <c r="C412" s="2">
        <v>43081</v>
      </c>
      <c r="D412" s="1" t="s">
        <v>19</v>
      </c>
      <c r="E412" s="1" t="s">
        <v>730</v>
      </c>
      <c r="F412" s="1" t="s">
        <v>735</v>
      </c>
      <c r="G412">
        <v>28.35</v>
      </c>
      <c r="H412">
        <v>9</v>
      </c>
      <c r="I412">
        <v>0</v>
      </c>
      <c r="J412">
        <v>13.608000000000001</v>
      </c>
    </row>
    <row r="413" spans="1:10" x14ac:dyDescent="0.25">
      <c r="A413" s="1" t="s">
        <v>729</v>
      </c>
      <c r="B413" s="2">
        <v>43077</v>
      </c>
      <c r="C413" s="2">
        <v>43081</v>
      </c>
      <c r="D413" s="1" t="s">
        <v>19</v>
      </c>
      <c r="E413" s="1" t="s">
        <v>730</v>
      </c>
      <c r="F413" s="1" t="s">
        <v>632</v>
      </c>
      <c r="G413">
        <v>55.98</v>
      </c>
      <c r="H413">
        <v>1</v>
      </c>
      <c r="I413">
        <v>0</v>
      </c>
      <c r="J413">
        <v>27.430199999999999</v>
      </c>
    </row>
    <row r="414" spans="1:10" x14ac:dyDescent="0.25">
      <c r="A414" s="1" t="s">
        <v>729</v>
      </c>
      <c r="B414" s="2">
        <v>43077</v>
      </c>
      <c r="C414" s="2">
        <v>43081</v>
      </c>
      <c r="D414" s="1" t="s">
        <v>19</v>
      </c>
      <c r="E414" s="1" t="s">
        <v>730</v>
      </c>
      <c r="F414" s="1" t="s">
        <v>736</v>
      </c>
      <c r="G414">
        <v>1336.829</v>
      </c>
      <c r="H414">
        <v>13</v>
      </c>
      <c r="I414">
        <v>0.15</v>
      </c>
      <c r="J414">
        <v>31.454799999999999</v>
      </c>
    </row>
    <row r="415" spans="1:10" x14ac:dyDescent="0.25">
      <c r="A415" s="1" t="s">
        <v>729</v>
      </c>
      <c r="B415" s="2">
        <v>43077</v>
      </c>
      <c r="C415" s="2">
        <v>43081</v>
      </c>
      <c r="D415" s="1" t="s">
        <v>19</v>
      </c>
      <c r="E415" s="1" t="s">
        <v>730</v>
      </c>
      <c r="F415" s="1" t="s">
        <v>737</v>
      </c>
      <c r="G415">
        <v>113.568</v>
      </c>
      <c r="H415">
        <v>2</v>
      </c>
      <c r="I415">
        <v>0.2</v>
      </c>
      <c r="J415">
        <v>-18.454799999999999</v>
      </c>
    </row>
    <row r="416" spans="1:10" x14ac:dyDescent="0.25">
      <c r="A416" s="1" t="s">
        <v>738</v>
      </c>
      <c r="B416" s="2">
        <v>43042</v>
      </c>
      <c r="C416" s="2">
        <v>43046</v>
      </c>
      <c r="D416" s="1" t="s">
        <v>19</v>
      </c>
      <c r="E416" s="1" t="s">
        <v>739</v>
      </c>
      <c r="F416" s="1" t="s">
        <v>740</v>
      </c>
      <c r="G416">
        <v>139.86000000000001</v>
      </c>
      <c r="H416">
        <v>7</v>
      </c>
      <c r="I416">
        <v>0</v>
      </c>
      <c r="J416">
        <v>65.734200000000001</v>
      </c>
    </row>
    <row r="417" spans="1:10" x14ac:dyDescent="0.25">
      <c r="A417" s="1" t="s">
        <v>738</v>
      </c>
      <c r="B417" s="2">
        <v>43042</v>
      </c>
      <c r="C417" s="2">
        <v>43046</v>
      </c>
      <c r="D417" s="1" t="s">
        <v>19</v>
      </c>
      <c r="E417" s="1" t="s">
        <v>739</v>
      </c>
      <c r="F417" s="1" t="s">
        <v>544</v>
      </c>
      <c r="G417">
        <v>307.13600000000002</v>
      </c>
      <c r="H417">
        <v>4</v>
      </c>
      <c r="I417">
        <v>0.2</v>
      </c>
      <c r="J417">
        <v>26.874400000000001</v>
      </c>
    </row>
    <row r="418" spans="1:10" x14ac:dyDescent="0.25">
      <c r="A418" s="1" t="s">
        <v>741</v>
      </c>
      <c r="B418" s="2">
        <v>42910</v>
      </c>
      <c r="C418" s="2">
        <v>42914</v>
      </c>
      <c r="D418" s="1" t="s">
        <v>19</v>
      </c>
      <c r="E418" s="1" t="s">
        <v>742</v>
      </c>
      <c r="F418" s="1" t="s">
        <v>743</v>
      </c>
      <c r="G418">
        <v>95.92</v>
      </c>
      <c r="H418">
        <v>8</v>
      </c>
      <c r="I418">
        <v>0</v>
      </c>
      <c r="J418">
        <v>25.898399999999999</v>
      </c>
    </row>
    <row r="419" spans="1:10" x14ac:dyDescent="0.25">
      <c r="A419" s="1" t="s">
        <v>744</v>
      </c>
      <c r="B419" s="2">
        <v>42474</v>
      </c>
      <c r="C419" s="2">
        <v>42478</v>
      </c>
      <c r="D419" s="1" t="s">
        <v>19</v>
      </c>
      <c r="E419" s="1" t="s">
        <v>745</v>
      </c>
      <c r="F419" s="1" t="s">
        <v>746</v>
      </c>
      <c r="G419">
        <v>383.8</v>
      </c>
      <c r="H419">
        <v>5</v>
      </c>
      <c r="I419">
        <v>0.2</v>
      </c>
      <c r="J419">
        <v>38.380000000000003</v>
      </c>
    </row>
    <row r="420" spans="1:10" x14ac:dyDescent="0.25">
      <c r="A420" s="1" t="s">
        <v>747</v>
      </c>
      <c r="B420" s="2">
        <v>43045</v>
      </c>
      <c r="C420" s="2">
        <v>43049</v>
      </c>
      <c r="D420" s="1" t="s">
        <v>19</v>
      </c>
      <c r="E420" s="1" t="s">
        <v>643</v>
      </c>
      <c r="F420" s="1" t="s">
        <v>748</v>
      </c>
      <c r="G420">
        <v>5.78</v>
      </c>
      <c r="H420">
        <v>1</v>
      </c>
      <c r="I420">
        <v>0</v>
      </c>
      <c r="J420">
        <v>2.8321999999999998</v>
      </c>
    </row>
    <row r="421" spans="1:10" x14ac:dyDescent="0.25">
      <c r="A421" s="1" t="s">
        <v>749</v>
      </c>
      <c r="B421" s="2">
        <v>42798</v>
      </c>
      <c r="C421" s="2">
        <v>42803</v>
      </c>
      <c r="D421" s="1" t="s">
        <v>19</v>
      </c>
      <c r="E421" s="1" t="s">
        <v>582</v>
      </c>
      <c r="F421" s="1" t="s">
        <v>750</v>
      </c>
      <c r="G421">
        <v>9.32</v>
      </c>
      <c r="H421">
        <v>4</v>
      </c>
      <c r="I421">
        <v>0</v>
      </c>
      <c r="J421">
        <v>2.7027999999999999</v>
      </c>
    </row>
    <row r="422" spans="1:10" x14ac:dyDescent="0.25">
      <c r="A422" s="1" t="s">
        <v>749</v>
      </c>
      <c r="B422" s="2">
        <v>42798</v>
      </c>
      <c r="C422" s="2">
        <v>42803</v>
      </c>
      <c r="D422" s="1" t="s">
        <v>19</v>
      </c>
      <c r="E422" s="1" t="s">
        <v>582</v>
      </c>
      <c r="F422" s="1" t="s">
        <v>751</v>
      </c>
      <c r="G422">
        <v>15.25</v>
      </c>
      <c r="H422">
        <v>1</v>
      </c>
      <c r="I422">
        <v>0</v>
      </c>
      <c r="J422">
        <v>7.0149999999999997</v>
      </c>
    </row>
    <row r="423" spans="1:10" x14ac:dyDescent="0.25">
      <c r="A423" s="1" t="s">
        <v>752</v>
      </c>
      <c r="B423" s="2">
        <v>41812</v>
      </c>
      <c r="C423" s="2">
        <v>41815</v>
      </c>
      <c r="D423" s="1" t="s">
        <v>79</v>
      </c>
      <c r="E423" s="1" t="s">
        <v>149</v>
      </c>
      <c r="F423" s="1" t="s">
        <v>753</v>
      </c>
      <c r="G423">
        <v>196.75200000000001</v>
      </c>
      <c r="H423">
        <v>6</v>
      </c>
      <c r="I423">
        <v>0.2</v>
      </c>
      <c r="J423">
        <v>56.566200000000002</v>
      </c>
    </row>
    <row r="424" spans="1:10" x14ac:dyDescent="0.25">
      <c r="A424" s="1" t="s">
        <v>754</v>
      </c>
      <c r="B424" s="2">
        <v>43027</v>
      </c>
      <c r="C424" s="2">
        <v>43031</v>
      </c>
      <c r="D424" s="1" t="s">
        <v>19</v>
      </c>
      <c r="E424" s="1" t="s">
        <v>755</v>
      </c>
      <c r="F424" s="1" t="s">
        <v>756</v>
      </c>
      <c r="G424">
        <v>56.56</v>
      </c>
      <c r="H424">
        <v>4</v>
      </c>
      <c r="I424">
        <v>0</v>
      </c>
      <c r="J424">
        <v>14.7056</v>
      </c>
    </row>
    <row r="425" spans="1:10" x14ac:dyDescent="0.25">
      <c r="A425" s="1" t="s">
        <v>754</v>
      </c>
      <c r="B425" s="2">
        <v>43027</v>
      </c>
      <c r="C425" s="2">
        <v>43031</v>
      </c>
      <c r="D425" s="1" t="s">
        <v>19</v>
      </c>
      <c r="E425" s="1" t="s">
        <v>755</v>
      </c>
      <c r="F425" s="1" t="s">
        <v>757</v>
      </c>
      <c r="G425">
        <v>32.700000000000003</v>
      </c>
      <c r="H425">
        <v>3</v>
      </c>
      <c r="I425">
        <v>0</v>
      </c>
      <c r="J425">
        <v>8.5020000000000007</v>
      </c>
    </row>
    <row r="426" spans="1:10" x14ac:dyDescent="0.25">
      <c r="A426" s="1" t="s">
        <v>758</v>
      </c>
      <c r="B426" s="2">
        <v>42968</v>
      </c>
      <c r="C426" s="2">
        <v>42970</v>
      </c>
      <c r="D426" s="1" t="s">
        <v>11</v>
      </c>
      <c r="E426" s="1" t="s">
        <v>759</v>
      </c>
      <c r="F426" s="1" t="s">
        <v>760</v>
      </c>
      <c r="G426">
        <v>866.4</v>
      </c>
      <c r="H426">
        <v>4</v>
      </c>
      <c r="I426">
        <v>0</v>
      </c>
      <c r="J426">
        <v>225.26400000000001</v>
      </c>
    </row>
    <row r="427" spans="1:10" x14ac:dyDescent="0.25">
      <c r="A427" s="1" t="s">
        <v>761</v>
      </c>
      <c r="B427" s="2">
        <v>43062</v>
      </c>
      <c r="C427" s="2">
        <v>43065</v>
      </c>
      <c r="D427" s="1" t="s">
        <v>11</v>
      </c>
      <c r="E427" s="1" t="s">
        <v>116</v>
      </c>
      <c r="F427" s="1" t="s">
        <v>762</v>
      </c>
      <c r="G427">
        <v>28.4</v>
      </c>
      <c r="H427">
        <v>2</v>
      </c>
      <c r="I427">
        <v>0</v>
      </c>
      <c r="J427">
        <v>11.076000000000001</v>
      </c>
    </row>
    <row r="428" spans="1:10" x14ac:dyDescent="0.25">
      <c r="A428" s="1" t="s">
        <v>761</v>
      </c>
      <c r="B428" s="2">
        <v>43062</v>
      </c>
      <c r="C428" s="2">
        <v>43065</v>
      </c>
      <c r="D428" s="1" t="s">
        <v>11</v>
      </c>
      <c r="E428" s="1" t="s">
        <v>116</v>
      </c>
      <c r="F428" s="1" t="s">
        <v>763</v>
      </c>
      <c r="G428">
        <v>287.92</v>
      </c>
      <c r="H428">
        <v>8</v>
      </c>
      <c r="I428">
        <v>0</v>
      </c>
      <c r="J428">
        <v>138.20160000000001</v>
      </c>
    </row>
    <row r="429" spans="1:10" x14ac:dyDescent="0.25">
      <c r="A429" s="1" t="s">
        <v>764</v>
      </c>
      <c r="B429" s="2">
        <v>41894</v>
      </c>
      <c r="C429" s="2">
        <v>41895</v>
      </c>
      <c r="D429" s="1" t="s">
        <v>79</v>
      </c>
      <c r="E429" s="1" t="s">
        <v>765</v>
      </c>
      <c r="F429" s="1" t="s">
        <v>766</v>
      </c>
      <c r="G429">
        <v>69.989999999999995</v>
      </c>
      <c r="H429">
        <v>1</v>
      </c>
      <c r="I429">
        <v>0</v>
      </c>
      <c r="J429">
        <v>30.095700000000001</v>
      </c>
    </row>
    <row r="430" spans="1:10" x14ac:dyDescent="0.25">
      <c r="A430" s="1" t="s">
        <v>767</v>
      </c>
      <c r="B430" s="2">
        <v>43009</v>
      </c>
      <c r="C430" s="2">
        <v>43016</v>
      </c>
      <c r="D430" s="1" t="s">
        <v>19</v>
      </c>
      <c r="E430" s="1" t="s">
        <v>768</v>
      </c>
      <c r="F430" s="1" t="s">
        <v>769</v>
      </c>
      <c r="G430">
        <v>6.6719999999999997</v>
      </c>
      <c r="H430">
        <v>6</v>
      </c>
      <c r="I430">
        <v>0.2</v>
      </c>
      <c r="J430">
        <v>0.50039999999999996</v>
      </c>
    </row>
    <row r="431" spans="1:10" x14ac:dyDescent="0.25">
      <c r="A431" s="1" t="s">
        <v>770</v>
      </c>
      <c r="B431" s="2">
        <v>42475</v>
      </c>
      <c r="C431" s="2">
        <v>42481</v>
      </c>
      <c r="D431" s="1" t="s">
        <v>19</v>
      </c>
      <c r="E431" s="1" t="s">
        <v>771</v>
      </c>
      <c r="F431" s="1" t="s">
        <v>772</v>
      </c>
      <c r="G431">
        <v>189.58799999999999</v>
      </c>
      <c r="H431">
        <v>2</v>
      </c>
      <c r="I431">
        <v>0.7</v>
      </c>
      <c r="J431">
        <v>-145.35079999999999</v>
      </c>
    </row>
    <row r="432" spans="1:10" x14ac:dyDescent="0.25">
      <c r="A432" s="1" t="s">
        <v>770</v>
      </c>
      <c r="B432" s="2">
        <v>42475</v>
      </c>
      <c r="C432" s="2">
        <v>42481</v>
      </c>
      <c r="D432" s="1" t="s">
        <v>19</v>
      </c>
      <c r="E432" s="1" t="s">
        <v>771</v>
      </c>
      <c r="F432" s="1" t="s">
        <v>356</v>
      </c>
      <c r="G432">
        <v>408.74400000000003</v>
      </c>
      <c r="H432">
        <v>7</v>
      </c>
      <c r="I432">
        <v>0.2</v>
      </c>
      <c r="J432">
        <v>76.639499999999998</v>
      </c>
    </row>
    <row r="433" spans="1:10" x14ac:dyDescent="0.25">
      <c r="A433" s="1" t="s">
        <v>770</v>
      </c>
      <c r="B433" s="2">
        <v>42475</v>
      </c>
      <c r="C433" s="2">
        <v>42481</v>
      </c>
      <c r="D433" s="1" t="s">
        <v>19</v>
      </c>
      <c r="E433" s="1" t="s">
        <v>771</v>
      </c>
      <c r="F433" s="1" t="s">
        <v>356</v>
      </c>
      <c r="G433">
        <v>291.95999999999998</v>
      </c>
      <c r="H433">
        <v>5</v>
      </c>
      <c r="I433">
        <v>0.2</v>
      </c>
      <c r="J433">
        <v>54.7425</v>
      </c>
    </row>
    <row r="434" spans="1:10" x14ac:dyDescent="0.25">
      <c r="A434" s="1" t="s">
        <v>770</v>
      </c>
      <c r="B434" s="2">
        <v>42475</v>
      </c>
      <c r="C434" s="2">
        <v>42481</v>
      </c>
      <c r="D434" s="1" t="s">
        <v>19</v>
      </c>
      <c r="E434" s="1" t="s">
        <v>771</v>
      </c>
      <c r="F434" s="1" t="s">
        <v>773</v>
      </c>
      <c r="G434">
        <v>4.7679999999999998</v>
      </c>
      <c r="H434">
        <v>2</v>
      </c>
      <c r="I434">
        <v>0.2</v>
      </c>
      <c r="J434">
        <v>-0.77480000000000004</v>
      </c>
    </row>
    <row r="435" spans="1:10" x14ac:dyDescent="0.25">
      <c r="A435" s="1" t="s">
        <v>774</v>
      </c>
      <c r="B435" s="2">
        <v>42527</v>
      </c>
      <c r="C435" s="2">
        <v>42528</v>
      </c>
      <c r="D435" s="1" t="s">
        <v>79</v>
      </c>
      <c r="E435" s="1" t="s">
        <v>309</v>
      </c>
      <c r="F435" s="1" t="s">
        <v>775</v>
      </c>
      <c r="G435">
        <v>714.3</v>
      </c>
      <c r="H435">
        <v>5</v>
      </c>
      <c r="I435">
        <v>0</v>
      </c>
      <c r="J435">
        <v>207.14699999999999</v>
      </c>
    </row>
    <row r="436" spans="1:10" x14ac:dyDescent="0.25">
      <c r="A436" s="1" t="s">
        <v>776</v>
      </c>
      <c r="B436" s="2">
        <v>41992</v>
      </c>
      <c r="C436" s="2">
        <v>41998</v>
      </c>
      <c r="D436" s="1" t="s">
        <v>19</v>
      </c>
      <c r="E436" s="1" t="s">
        <v>777</v>
      </c>
      <c r="F436" s="1" t="s">
        <v>778</v>
      </c>
      <c r="G436">
        <v>4.8120000000000003</v>
      </c>
      <c r="H436">
        <v>2</v>
      </c>
      <c r="I436">
        <v>0.7</v>
      </c>
      <c r="J436">
        <v>-3.6892</v>
      </c>
    </row>
    <row r="437" spans="1:10" x14ac:dyDescent="0.25">
      <c r="A437" s="1" t="s">
        <v>776</v>
      </c>
      <c r="B437" s="2">
        <v>41992</v>
      </c>
      <c r="C437" s="2">
        <v>41998</v>
      </c>
      <c r="D437" s="1" t="s">
        <v>19</v>
      </c>
      <c r="E437" s="1" t="s">
        <v>777</v>
      </c>
      <c r="F437" s="1" t="s">
        <v>779</v>
      </c>
      <c r="G437">
        <v>247.8</v>
      </c>
      <c r="H437">
        <v>5</v>
      </c>
      <c r="I437">
        <v>0.2</v>
      </c>
      <c r="J437">
        <v>-18.585000000000001</v>
      </c>
    </row>
    <row r="438" spans="1:10" x14ac:dyDescent="0.25">
      <c r="A438" s="1" t="s">
        <v>780</v>
      </c>
      <c r="B438" s="2">
        <v>42533</v>
      </c>
      <c r="C438" s="2">
        <v>42535</v>
      </c>
      <c r="D438" s="1" t="s">
        <v>11</v>
      </c>
      <c r="E438" s="1" t="s">
        <v>781</v>
      </c>
      <c r="F438" s="1" t="s">
        <v>782</v>
      </c>
      <c r="G438">
        <v>1007.979</v>
      </c>
      <c r="H438">
        <v>3</v>
      </c>
      <c r="I438">
        <v>0.3</v>
      </c>
      <c r="J438">
        <v>43.199100000000001</v>
      </c>
    </row>
    <row r="439" spans="1:10" x14ac:dyDescent="0.25">
      <c r="A439" s="1" t="s">
        <v>780</v>
      </c>
      <c r="B439" s="2">
        <v>42533</v>
      </c>
      <c r="C439" s="2">
        <v>42535</v>
      </c>
      <c r="D439" s="1" t="s">
        <v>11</v>
      </c>
      <c r="E439" s="1" t="s">
        <v>781</v>
      </c>
      <c r="F439" s="1" t="s">
        <v>632</v>
      </c>
      <c r="G439">
        <v>313.488</v>
      </c>
      <c r="H439">
        <v>7</v>
      </c>
      <c r="I439">
        <v>0.2</v>
      </c>
      <c r="J439">
        <v>113.63939999999999</v>
      </c>
    </row>
    <row r="440" spans="1:10" x14ac:dyDescent="0.25">
      <c r="A440" s="1" t="s">
        <v>783</v>
      </c>
      <c r="B440" s="2">
        <v>42993</v>
      </c>
      <c r="C440" s="2">
        <v>42997</v>
      </c>
      <c r="D440" s="1" t="s">
        <v>19</v>
      </c>
      <c r="E440" s="1" t="s">
        <v>784</v>
      </c>
      <c r="F440" s="1" t="s">
        <v>785</v>
      </c>
      <c r="G440">
        <v>31.872</v>
      </c>
      <c r="H440">
        <v>8</v>
      </c>
      <c r="I440">
        <v>0.2</v>
      </c>
      <c r="J440">
        <v>11.553599999999999</v>
      </c>
    </row>
    <row r="441" spans="1:10" x14ac:dyDescent="0.25">
      <c r="A441" s="1" t="s">
        <v>786</v>
      </c>
      <c r="B441" s="2">
        <v>42755</v>
      </c>
      <c r="C441" s="2">
        <v>42758</v>
      </c>
      <c r="D441" s="1" t="s">
        <v>11</v>
      </c>
      <c r="E441" s="1" t="s">
        <v>226</v>
      </c>
      <c r="F441" s="1" t="s">
        <v>787</v>
      </c>
      <c r="G441">
        <v>207.846</v>
      </c>
      <c r="H441">
        <v>3</v>
      </c>
      <c r="I441">
        <v>0.1</v>
      </c>
      <c r="J441">
        <v>2.3094000000000001</v>
      </c>
    </row>
    <row r="442" spans="1:10" x14ac:dyDescent="0.25">
      <c r="A442" s="1" t="s">
        <v>788</v>
      </c>
      <c r="B442" s="2">
        <v>42618</v>
      </c>
      <c r="C442" s="2">
        <v>42620</v>
      </c>
      <c r="D442" s="1" t="s">
        <v>11</v>
      </c>
      <c r="E442" s="1" t="s">
        <v>43</v>
      </c>
      <c r="F442" s="1" t="s">
        <v>789</v>
      </c>
      <c r="G442">
        <v>12.22</v>
      </c>
      <c r="H442">
        <v>1</v>
      </c>
      <c r="I442">
        <v>0</v>
      </c>
      <c r="J442">
        <v>3.6659999999999999</v>
      </c>
    </row>
    <row r="443" spans="1:10" x14ac:dyDescent="0.25">
      <c r="A443" s="1" t="s">
        <v>788</v>
      </c>
      <c r="B443" s="2">
        <v>42618</v>
      </c>
      <c r="C443" s="2">
        <v>42620</v>
      </c>
      <c r="D443" s="1" t="s">
        <v>11</v>
      </c>
      <c r="E443" s="1" t="s">
        <v>43</v>
      </c>
      <c r="F443" s="1" t="s">
        <v>790</v>
      </c>
      <c r="G443">
        <v>194.94</v>
      </c>
      <c r="H443">
        <v>3</v>
      </c>
      <c r="I443">
        <v>0</v>
      </c>
      <c r="J443">
        <v>23.392800000000001</v>
      </c>
    </row>
    <row r="444" spans="1:10" x14ac:dyDescent="0.25">
      <c r="A444" s="1" t="s">
        <v>788</v>
      </c>
      <c r="B444" s="2">
        <v>42618</v>
      </c>
      <c r="C444" s="2">
        <v>42620</v>
      </c>
      <c r="D444" s="1" t="s">
        <v>11</v>
      </c>
      <c r="E444" s="1" t="s">
        <v>43</v>
      </c>
      <c r="F444" s="1" t="s">
        <v>791</v>
      </c>
      <c r="G444">
        <v>70.95</v>
      </c>
      <c r="H444">
        <v>3</v>
      </c>
      <c r="I444">
        <v>0</v>
      </c>
      <c r="J444">
        <v>20.575500000000002</v>
      </c>
    </row>
    <row r="445" spans="1:10" x14ac:dyDescent="0.25">
      <c r="A445" s="1" t="s">
        <v>788</v>
      </c>
      <c r="B445" s="2">
        <v>42618</v>
      </c>
      <c r="C445" s="2">
        <v>42620</v>
      </c>
      <c r="D445" s="1" t="s">
        <v>11</v>
      </c>
      <c r="E445" s="1" t="s">
        <v>43</v>
      </c>
      <c r="F445" s="1" t="s">
        <v>792</v>
      </c>
      <c r="G445">
        <v>91.36</v>
      </c>
      <c r="H445">
        <v>4</v>
      </c>
      <c r="I445">
        <v>0</v>
      </c>
      <c r="J445">
        <v>42.025599999999997</v>
      </c>
    </row>
    <row r="446" spans="1:10" x14ac:dyDescent="0.25">
      <c r="A446" s="1" t="s">
        <v>788</v>
      </c>
      <c r="B446" s="2">
        <v>42618</v>
      </c>
      <c r="C446" s="2">
        <v>42620</v>
      </c>
      <c r="D446" s="1" t="s">
        <v>11</v>
      </c>
      <c r="E446" s="1" t="s">
        <v>43</v>
      </c>
      <c r="F446" s="1" t="s">
        <v>793</v>
      </c>
      <c r="G446">
        <v>242.94</v>
      </c>
      <c r="H446">
        <v>3</v>
      </c>
      <c r="I446">
        <v>0</v>
      </c>
      <c r="J446">
        <v>29.152799999999999</v>
      </c>
    </row>
    <row r="447" spans="1:10" x14ac:dyDescent="0.25">
      <c r="A447" s="1" t="s">
        <v>788</v>
      </c>
      <c r="B447" s="2">
        <v>42618</v>
      </c>
      <c r="C447" s="2">
        <v>42620</v>
      </c>
      <c r="D447" s="1" t="s">
        <v>11</v>
      </c>
      <c r="E447" s="1" t="s">
        <v>43</v>
      </c>
      <c r="F447" s="1" t="s">
        <v>794</v>
      </c>
      <c r="G447">
        <v>22.05</v>
      </c>
      <c r="H447">
        <v>7</v>
      </c>
      <c r="I447">
        <v>0</v>
      </c>
      <c r="J447">
        <v>10.584</v>
      </c>
    </row>
    <row r="448" spans="1:10" x14ac:dyDescent="0.25">
      <c r="A448" s="1" t="s">
        <v>795</v>
      </c>
      <c r="B448" s="2">
        <v>42814</v>
      </c>
      <c r="C448" s="2">
        <v>42819</v>
      </c>
      <c r="D448" s="1" t="s">
        <v>11</v>
      </c>
      <c r="E448" s="1" t="s">
        <v>796</v>
      </c>
      <c r="F448" s="1" t="s">
        <v>797</v>
      </c>
      <c r="G448">
        <v>2.91</v>
      </c>
      <c r="H448">
        <v>1</v>
      </c>
      <c r="I448">
        <v>0</v>
      </c>
      <c r="J448">
        <v>1.3676999999999999</v>
      </c>
    </row>
    <row r="449" spans="1:10" x14ac:dyDescent="0.25">
      <c r="A449" s="1" t="s">
        <v>798</v>
      </c>
      <c r="B449" s="2">
        <v>42461</v>
      </c>
      <c r="C449" s="2">
        <v>42463</v>
      </c>
      <c r="D449" s="1" t="s">
        <v>11</v>
      </c>
      <c r="E449" s="1" t="s">
        <v>799</v>
      </c>
      <c r="F449" s="1" t="s">
        <v>800</v>
      </c>
      <c r="G449">
        <v>59.52</v>
      </c>
      <c r="H449">
        <v>3</v>
      </c>
      <c r="I449">
        <v>0</v>
      </c>
      <c r="J449">
        <v>15.475199999999999</v>
      </c>
    </row>
    <row r="450" spans="1:10" x14ac:dyDescent="0.25">
      <c r="A450" s="1" t="s">
        <v>798</v>
      </c>
      <c r="B450" s="2">
        <v>42461</v>
      </c>
      <c r="C450" s="2">
        <v>42463</v>
      </c>
      <c r="D450" s="1" t="s">
        <v>11</v>
      </c>
      <c r="E450" s="1" t="s">
        <v>799</v>
      </c>
      <c r="F450" s="1" t="s">
        <v>801</v>
      </c>
      <c r="G450">
        <v>161.94</v>
      </c>
      <c r="H450">
        <v>3</v>
      </c>
      <c r="I450">
        <v>0</v>
      </c>
      <c r="J450">
        <v>9.7164000000000001</v>
      </c>
    </row>
    <row r="451" spans="1:10" x14ac:dyDescent="0.25">
      <c r="A451" s="1" t="s">
        <v>798</v>
      </c>
      <c r="B451" s="2">
        <v>42461</v>
      </c>
      <c r="C451" s="2">
        <v>42463</v>
      </c>
      <c r="D451" s="1" t="s">
        <v>11</v>
      </c>
      <c r="E451" s="1" t="s">
        <v>799</v>
      </c>
      <c r="F451" s="1" t="s">
        <v>802</v>
      </c>
      <c r="G451">
        <v>263.88</v>
      </c>
      <c r="H451">
        <v>6</v>
      </c>
      <c r="I451">
        <v>0</v>
      </c>
      <c r="J451">
        <v>71.247600000000006</v>
      </c>
    </row>
    <row r="452" spans="1:10" x14ac:dyDescent="0.25">
      <c r="A452" s="1" t="s">
        <v>798</v>
      </c>
      <c r="B452" s="2">
        <v>42461</v>
      </c>
      <c r="C452" s="2">
        <v>42463</v>
      </c>
      <c r="D452" s="1" t="s">
        <v>11</v>
      </c>
      <c r="E452" s="1" t="s">
        <v>799</v>
      </c>
      <c r="F452" s="1" t="s">
        <v>803</v>
      </c>
      <c r="G452">
        <v>30.48</v>
      </c>
      <c r="H452">
        <v>3</v>
      </c>
      <c r="I452">
        <v>0</v>
      </c>
      <c r="J452">
        <v>7.9248000000000003</v>
      </c>
    </row>
    <row r="453" spans="1:10" x14ac:dyDescent="0.25">
      <c r="A453" s="1" t="s">
        <v>798</v>
      </c>
      <c r="B453" s="2">
        <v>42461</v>
      </c>
      <c r="C453" s="2">
        <v>42463</v>
      </c>
      <c r="D453" s="1" t="s">
        <v>11</v>
      </c>
      <c r="E453" s="1" t="s">
        <v>799</v>
      </c>
      <c r="F453" s="1" t="s">
        <v>804</v>
      </c>
      <c r="G453">
        <v>9.84</v>
      </c>
      <c r="H453">
        <v>3</v>
      </c>
      <c r="I453">
        <v>0</v>
      </c>
      <c r="J453">
        <v>2.8536000000000001</v>
      </c>
    </row>
    <row r="454" spans="1:10" x14ac:dyDescent="0.25">
      <c r="A454" s="1" t="s">
        <v>798</v>
      </c>
      <c r="B454" s="2">
        <v>42461</v>
      </c>
      <c r="C454" s="2">
        <v>42463</v>
      </c>
      <c r="D454" s="1" t="s">
        <v>11</v>
      </c>
      <c r="E454" s="1" t="s">
        <v>799</v>
      </c>
      <c r="F454" s="1" t="s">
        <v>805</v>
      </c>
      <c r="G454">
        <v>35.119999999999997</v>
      </c>
      <c r="H454">
        <v>4</v>
      </c>
      <c r="I454">
        <v>0</v>
      </c>
      <c r="J454">
        <v>9.1311999999999998</v>
      </c>
    </row>
    <row r="455" spans="1:10" x14ac:dyDescent="0.25">
      <c r="A455" s="1" t="s">
        <v>806</v>
      </c>
      <c r="B455" s="2">
        <v>43028</v>
      </c>
      <c r="C455" s="2">
        <v>43032</v>
      </c>
      <c r="D455" s="1" t="s">
        <v>19</v>
      </c>
      <c r="E455" s="1" t="s">
        <v>807</v>
      </c>
      <c r="F455" s="1" t="s">
        <v>30</v>
      </c>
      <c r="G455">
        <v>284.36399999999998</v>
      </c>
      <c r="H455">
        <v>2</v>
      </c>
      <c r="I455">
        <v>0.4</v>
      </c>
      <c r="J455">
        <v>-75.830399999999997</v>
      </c>
    </row>
    <row r="456" spans="1:10" x14ac:dyDescent="0.25">
      <c r="A456" s="1" t="s">
        <v>806</v>
      </c>
      <c r="B456" s="2">
        <v>43028</v>
      </c>
      <c r="C456" s="2">
        <v>43032</v>
      </c>
      <c r="D456" s="1" t="s">
        <v>19</v>
      </c>
      <c r="E456" s="1" t="s">
        <v>807</v>
      </c>
      <c r="F456" s="1" t="s">
        <v>808</v>
      </c>
      <c r="G456">
        <v>665.40800000000002</v>
      </c>
      <c r="H456">
        <v>2</v>
      </c>
      <c r="I456">
        <v>0.2</v>
      </c>
      <c r="J456">
        <v>66.540800000000004</v>
      </c>
    </row>
    <row r="457" spans="1:10" x14ac:dyDescent="0.25">
      <c r="A457" s="1" t="s">
        <v>809</v>
      </c>
      <c r="B457" s="2">
        <v>42717</v>
      </c>
      <c r="C457" s="2">
        <v>42721</v>
      </c>
      <c r="D457" s="1" t="s">
        <v>19</v>
      </c>
      <c r="E457" s="1" t="s">
        <v>768</v>
      </c>
      <c r="F457" s="1" t="s">
        <v>810</v>
      </c>
      <c r="G457">
        <v>63.88</v>
      </c>
      <c r="H457">
        <v>4</v>
      </c>
      <c r="I457">
        <v>0</v>
      </c>
      <c r="J457">
        <v>24.9132</v>
      </c>
    </row>
    <row r="458" spans="1:10" x14ac:dyDescent="0.25">
      <c r="A458" s="1" t="s">
        <v>811</v>
      </c>
      <c r="B458" s="2">
        <v>41682</v>
      </c>
      <c r="C458" s="2">
        <v>41688</v>
      </c>
      <c r="D458" s="1" t="s">
        <v>19</v>
      </c>
      <c r="E458" s="1" t="s">
        <v>812</v>
      </c>
      <c r="F458" s="1" t="s">
        <v>813</v>
      </c>
      <c r="G458">
        <v>129.56800000000001</v>
      </c>
      <c r="H458">
        <v>2</v>
      </c>
      <c r="I458">
        <v>0.2</v>
      </c>
      <c r="J458">
        <v>-24.294</v>
      </c>
    </row>
    <row r="459" spans="1:10" x14ac:dyDescent="0.25">
      <c r="A459" s="1" t="s">
        <v>814</v>
      </c>
      <c r="B459" s="2">
        <v>42639</v>
      </c>
      <c r="C459" s="2">
        <v>42644</v>
      </c>
      <c r="D459" s="1" t="s">
        <v>19</v>
      </c>
      <c r="E459" s="1" t="s">
        <v>759</v>
      </c>
      <c r="F459" s="1" t="s">
        <v>815</v>
      </c>
      <c r="G459">
        <v>747.55799999999999</v>
      </c>
      <c r="H459">
        <v>3</v>
      </c>
      <c r="I459">
        <v>0.3</v>
      </c>
      <c r="J459">
        <v>-96.114599999999996</v>
      </c>
    </row>
    <row r="460" spans="1:10" x14ac:dyDescent="0.25">
      <c r="A460" s="1" t="s">
        <v>814</v>
      </c>
      <c r="B460" s="2">
        <v>42639</v>
      </c>
      <c r="C460" s="2">
        <v>42644</v>
      </c>
      <c r="D460" s="1" t="s">
        <v>19</v>
      </c>
      <c r="E460" s="1" t="s">
        <v>759</v>
      </c>
      <c r="F460" s="1" t="s">
        <v>816</v>
      </c>
      <c r="G460">
        <v>8.9280000000000008</v>
      </c>
      <c r="H460">
        <v>2</v>
      </c>
      <c r="I460">
        <v>0.2</v>
      </c>
      <c r="J460">
        <v>3.3479999999999999</v>
      </c>
    </row>
    <row r="461" spans="1:10" x14ac:dyDescent="0.25">
      <c r="A461" s="1" t="s">
        <v>817</v>
      </c>
      <c r="B461" s="2">
        <v>42353</v>
      </c>
      <c r="C461" s="2">
        <v>42360</v>
      </c>
      <c r="D461" s="1" t="s">
        <v>19</v>
      </c>
      <c r="E461" s="1" t="s">
        <v>407</v>
      </c>
      <c r="F461" s="1" t="s">
        <v>818</v>
      </c>
      <c r="G461">
        <v>103.92</v>
      </c>
      <c r="H461">
        <v>4</v>
      </c>
      <c r="I461">
        <v>0</v>
      </c>
      <c r="J461">
        <v>36.372</v>
      </c>
    </row>
    <row r="462" spans="1:10" x14ac:dyDescent="0.25">
      <c r="A462" s="1" t="s">
        <v>817</v>
      </c>
      <c r="B462" s="2">
        <v>42353</v>
      </c>
      <c r="C462" s="2">
        <v>42360</v>
      </c>
      <c r="D462" s="1" t="s">
        <v>19</v>
      </c>
      <c r="E462" s="1" t="s">
        <v>407</v>
      </c>
      <c r="F462" s="1" t="s">
        <v>819</v>
      </c>
      <c r="G462">
        <v>899.91</v>
      </c>
      <c r="H462">
        <v>9</v>
      </c>
      <c r="I462">
        <v>0</v>
      </c>
      <c r="J462">
        <v>377.9622</v>
      </c>
    </row>
    <row r="463" spans="1:10" x14ac:dyDescent="0.25">
      <c r="A463" s="1" t="s">
        <v>817</v>
      </c>
      <c r="B463" s="2">
        <v>42353</v>
      </c>
      <c r="C463" s="2">
        <v>42360</v>
      </c>
      <c r="D463" s="1" t="s">
        <v>19</v>
      </c>
      <c r="E463" s="1" t="s">
        <v>407</v>
      </c>
      <c r="F463" s="1" t="s">
        <v>820</v>
      </c>
      <c r="G463">
        <v>51.311999999999998</v>
      </c>
      <c r="H463">
        <v>3</v>
      </c>
      <c r="I463">
        <v>0.2</v>
      </c>
      <c r="J463">
        <v>18.6006</v>
      </c>
    </row>
    <row r="464" spans="1:10" x14ac:dyDescent="0.25">
      <c r="A464" s="1" t="s">
        <v>821</v>
      </c>
      <c r="B464" s="2">
        <v>42482</v>
      </c>
      <c r="C464" s="2">
        <v>42489</v>
      </c>
      <c r="D464" s="1" t="s">
        <v>19</v>
      </c>
      <c r="E464" s="1" t="s">
        <v>822</v>
      </c>
      <c r="F464" s="1" t="s">
        <v>650</v>
      </c>
      <c r="G464">
        <v>23.56</v>
      </c>
      <c r="H464">
        <v>5</v>
      </c>
      <c r="I464">
        <v>0.2</v>
      </c>
      <c r="J464">
        <v>7.0679999999999996</v>
      </c>
    </row>
    <row r="465" spans="1:10" x14ac:dyDescent="0.25">
      <c r="A465" s="1" t="s">
        <v>821</v>
      </c>
      <c r="B465" s="2">
        <v>42482</v>
      </c>
      <c r="C465" s="2">
        <v>42489</v>
      </c>
      <c r="D465" s="1" t="s">
        <v>19</v>
      </c>
      <c r="E465" s="1" t="s">
        <v>822</v>
      </c>
      <c r="F465" s="1" t="s">
        <v>823</v>
      </c>
      <c r="G465">
        <v>1272.6300000000001</v>
      </c>
      <c r="H465">
        <v>6</v>
      </c>
      <c r="I465">
        <v>0.5</v>
      </c>
      <c r="J465">
        <v>-814.48320000000001</v>
      </c>
    </row>
    <row r="466" spans="1:10" x14ac:dyDescent="0.25">
      <c r="A466" s="1" t="s">
        <v>821</v>
      </c>
      <c r="B466" s="2">
        <v>42482</v>
      </c>
      <c r="C466" s="2">
        <v>42489</v>
      </c>
      <c r="D466" s="1" t="s">
        <v>19</v>
      </c>
      <c r="E466" s="1" t="s">
        <v>822</v>
      </c>
      <c r="F466" s="1" t="s">
        <v>824</v>
      </c>
      <c r="G466">
        <v>28.484999999999999</v>
      </c>
      <c r="H466">
        <v>5</v>
      </c>
      <c r="I466">
        <v>0.7</v>
      </c>
      <c r="J466">
        <v>-20.888999999999999</v>
      </c>
    </row>
    <row r="467" spans="1:10" x14ac:dyDescent="0.25">
      <c r="A467" s="1" t="s">
        <v>821</v>
      </c>
      <c r="B467" s="2">
        <v>42482</v>
      </c>
      <c r="C467" s="2">
        <v>42489</v>
      </c>
      <c r="D467" s="1" t="s">
        <v>19</v>
      </c>
      <c r="E467" s="1" t="s">
        <v>822</v>
      </c>
      <c r="F467" s="1" t="s">
        <v>825</v>
      </c>
      <c r="G467">
        <v>185.376</v>
      </c>
      <c r="H467">
        <v>2</v>
      </c>
      <c r="I467">
        <v>0.2</v>
      </c>
      <c r="J467">
        <v>-34.758000000000003</v>
      </c>
    </row>
    <row r="468" spans="1:10" x14ac:dyDescent="0.25">
      <c r="A468" s="1" t="s">
        <v>821</v>
      </c>
      <c r="B468" s="2">
        <v>42482</v>
      </c>
      <c r="C468" s="2">
        <v>42489</v>
      </c>
      <c r="D468" s="1" t="s">
        <v>19</v>
      </c>
      <c r="E468" s="1" t="s">
        <v>822</v>
      </c>
      <c r="F468" s="1" t="s">
        <v>826</v>
      </c>
      <c r="G468">
        <v>78.272000000000006</v>
      </c>
      <c r="H468">
        <v>2</v>
      </c>
      <c r="I468">
        <v>0.2</v>
      </c>
      <c r="J468">
        <v>5.8704000000000001</v>
      </c>
    </row>
    <row r="469" spans="1:10" x14ac:dyDescent="0.25">
      <c r="A469" s="1" t="s">
        <v>827</v>
      </c>
      <c r="B469" s="2">
        <v>42021</v>
      </c>
      <c r="C469" s="2">
        <v>42028</v>
      </c>
      <c r="D469" s="1" t="s">
        <v>19</v>
      </c>
      <c r="E469" s="1" t="s">
        <v>828</v>
      </c>
      <c r="F469" s="1" t="s">
        <v>545</v>
      </c>
      <c r="G469">
        <v>254.744</v>
      </c>
      <c r="H469">
        <v>7</v>
      </c>
      <c r="I469">
        <v>0.6</v>
      </c>
      <c r="J469">
        <v>-312.06139999999999</v>
      </c>
    </row>
    <row r="470" spans="1:10" x14ac:dyDescent="0.25">
      <c r="A470" s="1" t="s">
        <v>829</v>
      </c>
      <c r="B470" s="2">
        <v>42825</v>
      </c>
      <c r="C470" s="2">
        <v>42829</v>
      </c>
      <c r="D470" s="1" t="s">
        <v>19</v>
      </c>
      <c r="E470" s="1" t="s">
        <v>432</v>
      </c>
      <c r="F470" s="1" t="s">
        <v>830</v>
      </c>
      <c r="G470">
        <v>205.33279999999999</v>
      </c>
      <c r="H470">
        <v>2</v>
      </c>
      <c r="I470">
        <v>0.32</v>
      </c>
      <c r="J470">
        <v>-36.235199999999999</v>
      </c>
    </row>
    <row r="471" spans="1:10" x14ac:dyDescent="0.25">
      <c r="A471" s="1" t="s">
        <v>831</v>
      </c>
      <c r="B471" s="2">
        <v>42720</v>
      </c>
      <c r="C471" s="2">
        <v>42724</v>
      </c>
      <c r="D471" s="1" t="s">
        <v>11</v>
      </c>
      <c r="E471" s="1" t="s">
        <v>479</v>
      </c>
      <c r="F471" s="1" t="s">
        <v>832</v>
      </c>
      <c r="G471">
        <v>4.7880000000000003</v>
      </c>
      <c r="H471">
        <v>3</v>
      </c>
      <c r="I471">
        <v>0.8</v>
      </c>
      <c r="J471">
        <v>-7.9001999999999999</v>
      </c>
    </row>
    <row r="472" spans="1:10" x14ac:dyDescent="0.25">
      <c r="A472" s="1" t="s">
        <v>833</v>
      </c>
      <c r="B472" s="2">
        <v>42358</v>
      </c>
      <c r="C472" s="2">
        <v>42362</v>
      </c>
      <c r="D472" s="1" t="s">
        <v>19</v>
      </c>
      <c r="E472" s="1" t="s">
        <v>834</v>
      </c>
      <c r="F472" s="1" t="s">
        <v>835</v>
      </c>
      <c r="G472">
        <v>55.48</v>
      </c>
      <c r="H472">
        <v>1</v>
      </c>
      <c r="I472">
        <v>0</v>
      </c>
      <c r="J472">
        <v>26.630400000000002</v>
      </c>
    </row>
    <row r="473" spans="1:10" x14ac:dyDescent="0.25">
      <c r="A473" s="1" t="s">
        <v>836</v>
      </c>
      <c r="B473" s="2">
        <v>41952</v>
      </c>
      <c r="C473" s="2">
        <v>41954</v>
      </c>
      <c r="D473" s="1" t="s">
        <v>11</v>
      </c>
      <c r="E473" s="1" t="s">
        <v>837</v>
      </c>
      <c r="F473" s="1" t="s">
        <v>838</v>
      </c>
      <c r="G473">
        <v>340.92</v>
      </c>
      <c r="H473">
        <v>3</v>
      </c>
      <c r="I473">
        <v>0</v>
      </c>
      <c r="J473">
        <v>3.4091999999999998</v>
      </c>
    </row>
    <row r="474" spans="1:10" x14ac:dyDescent="0.25">
      <c r="A474" s="1" t="s">
        <v>836</v>
      </c>
      <c r="B474" s="2">
        <v>41952</v>
      </c>
      <c r="C474" s="2">
        <v>41954</v>
      </c>
      <c r="D474" s="1" t="s">
        <v>11</v>
      </c>
      <c r="E474" s="1" t="s">
        <v>837</v>
      </c>
      <c r="F474" s="1" t="s">
        <v>839</v>
      </c>
      <c r="G474">
        <v>222.666</v>
      </c>
      <c r="H474">
        <v>2</v>
      </c>
      <c r="I474">
        <v>0.15</v>
      </c>
      <c r="J474">
        <v>10.478400000000001</v>
      </c>
    </row>
    <row r="475" spans="1:10" x14ac:dyDescent="0.25">
      <c r="A475" s="1" t="s">
        <v>836</v>
      </c>
      <c r="B475" s="2">
        <v>41952</v>
      </c>
      <c r="C475" s="2">
        <v>41954</v>
      </c>
      <c r="D475" s="1" t="s">
        <v>11</v>
      </c>
      <c r="E475" s="1" t="s">
        <v>837</v>
      </c>
      <c r="F475" s="1" t="s">
        <v>840</v>
      </c>
      <c r="G475">
        <v>703.96799999999996</v>
      </c>
      <c r="H475">
        <v>4</v>
      </c>
      <c r="I475">
        <v>0.2</v>
      </c>
      <c r="J475">
        <v>87.995999999999995</v>
      </c>
    </row>
    <row r="476" spans="1:10" x14ac:dyDescent="0.25">
      <c r="A476" s="1" t="s">
        <v>836</v>
      </c>
      <c r="B476" s="2">
        <v>41952</v>
      </c>
      <c r="C476" s="2">
        <v>41954</v>
      </c>
      <c r="D476" s="1" t="s">
        <v>11</v>
      </c>
      <c r="E476" s="1" t="s">
        <v>837</v>
      </c>
      <c r="F476" s="1" t="s">
        <v>841</v>
      </c>
      <c r="G476">
        <v>92.52</v>
      </c>
      <c r="H476">
        <v>6</v>
      </c>
      <c r="I476">
        <v>0</v>
      </c>
      <c r="J476">
        <v>24.980399999999999</v>
      </c>
    </row>
    <row r="477" spans="1:10" x14ac:dyDescent="0.25">
      <c r="A477" s="1" t="s">
        <v>836</v>
      </c>
      <c r="B477" s="2">
        <v>41952</v>
      </c>
      <c r="C477" s="2">
        <v>41954</v>
      </c>
      <c r="D477" s="1" t="s">
        <v>11</v>
      </c>
      <c r="E477" s="1" t="s">
        <v>837</v>
      </c>
      <c r="F477" s="1" t="s">
        <v>842</v>
      </c>
      <c r="G477">
        <v>62.65</v>
      </c>
      <c r="H477">
        <v>7</v>
      </c>
      <c r="I477">
        <v>0</v>
      </c>
      <c r="J477">
        <v>28.818999999999999</v>
      </c>
    </row>
    <row r="478" spans="1:10" x14ac:dyDescent="0.25">
      <c r="A478" s="1" t="s">
        <v>836</v>
      </c>
      <c r="B478" s="2">
        <v>41952</v>
      </c>
      <c r="C478" s="2">
        <v>41954</v>
      </c>
      <c r="D478" s="1" t="s">
        <v>11</v>
      </c>
      <c r="E478" s="1" t="s">
        <v>837</v>
      </c>
      <c r="F478" s="1" t="s">
        <v>843</v>
      </c>
      <c r="G478">
        <v>94.85</v>
      </c>
      <c r="H478">
        <v>5</v>
      </c>
      <c r="I478">
        <v>0</v>
      </c>
      <c r="J478">
        <v>45.527999999999999</v>
      </c>
    </row>
    <row r="479" spans="1:10" x14ac:dyDescent="0.25">
      <c r="A479" s="1" t="s">
        <v>844</v>
      </c>
      <c r="B479" s="2">
        <v>42563</v>
      </c>
      <c r="C479" s="2">
        <v>42570</v>
      </c>
      <c r="D479" s="1" t="s">
        <v>19</v>
      </c>
      <c r="E479" s="1" t="s">
        <v>505</v>
      </c>
      <c r="F479" s="1" t="s">
        <v>845</v>
      </c>
      <c r="G479">
        <v>95.76</v>
      </c>
      <c r="H479">
        <v>6</v>
      </c>
      <c r="I479">
        <v>0.2</v>
      </c>
      <c r="J479">
        <v>7.1820000000000004</v>
      </c>
    </row>
    <row r="480" spans="1:10" x14ac:dyDescent="0.25">
      <c r="A480" s="1" t="s">
        <v>846</v>
      </c>
      <c r="B480" s="2">
        <v>42670</v>
      </c>
      <c r="C480" s="2">
        <v>42676</v>
      </c>
      <c r="D480" s="1" t="s">
        <v>19</v>
      </c>
      <c r="E480" s="1" t="s">
        <v>847</v>
      </c>
      <c r="F480" s="1" t="s">
        <v>558</v>
      </c>
      <c r="G480">
        <v>40.200000000000003</v>
      </c>
      <c r="H480">
        <v>3</v>
      </c>
      <c r="I480">
        <v>0</v>
      </c>
      <c r="J480">
        <v>19.295999999999999</v>
      </c>
    </row>
    <row r="481" spans="1:10" x14ac:dyDescent="0.25">
      <c r="A481" s="1" t="s">
        <v>848</v>
      </c>
      <c r="B481" s="2">
        <v>42547</v>
      </c>
      <c r="C481" s="2">
        <v>42553</v>
      </c>
      <c r="D481" s="1" t="s">
        <v>19</v>
      </c>
      <c r="E481" s="1" t="s">
        <v>849</v>
      </c>
      <c r="F481" s="1" t="s">
        <v>850</v>
      </c>
      <c r="G481">
        <v>14.7</v>
      </c>
      <c r="H481">
        <v>5</v>
      </c>
      <c r="I481">
        <v>0</v>
      </c>
      <c r="J481">
        <v>6.6150000000000002</v>
      </c>
    </row>
    <row r="482" spans="1:10" x14ac:dyDescent="0.25">
      <c r="A482" s="1" t="s">
        <v>848</v>
      </c>
      <c r="B482" s="2">
        <v>42547</v>
      </c>
      <c r="C482" s="2">
        <v>42553</v>
      </c>
      <c r="D482" s="1" t="s">
        <v>19</v>
      </c>
      <c r="E482" s="1" t="s">
        <v>849</v>
      </c>
      <c r="F482" s="1" t="s">
        <v>851</v>
      </c>
      <c r="G482">
        <v>704.25</v>
      </c>
      <c r="H482">
        <v>5</v>
      </c>
      <c r="I482">
        <v>0</v>
      </c>
      <c r="J482">
        <v>84.51</v>
      </c>
    </row>
    <row r="483" spans="1:10" x14ac:dyDescent="0.25">
      <c r="A483" s="1" t="s">
        <v>852</v>
      </c>
      <c r="B483" s="2">
        <v>41918</v>
      </c>
      <c r="C483" s="2">
        <v>41922</v>
      </c>
      <c r="D483" s="1" t="s">
        <v>19</v>
      </c>
      <c r="E483" s="1" t="s">
        <v>853</v>
      </c>
      <c r="F483" s="1" t="s">
        <v>854</v>
      </c>
      <c r="G483">
        <v>9.09</v>
      </c>
      <c r="H483">
        <v>3</v>
      </c>
      <c r="I483">
        <v>0</v>
      </c>
      <c r="J483">
        <v>1.9089</v>
      </c>
    </row>
    <row r="484" spans="1:10" x14ac:dyDescent="0.25">
      <c r="A484" s="1" t="s">
        <v>855</v>
      </c>
      <c r="B484" s="2">
        <v>41842</v>
      </c>
      <c r="C484" s="2">
        <v>41847</v>
      </c>
      <c r="D484" s="1" t="s">
        <v>19</v>
      </c>
      <c r="E484" s="1" t="s">
        <v>856</v>
      </c>
      <c r="F484" s="1" t="s">
        <v>166</v>
      </c>
      <c r="G484">
        <v>5.96</v>
      </c>
      <c r="H484">
        <v>2</v>
      </c>
      <c r="I484">
        <v>0</v>
      </c>
      <c r="J484">
        <v>1.6688000000000001</v>
      </c>
    </row>
    <row r="485" spans="1:10" x14ac:dyDescent="0.25">
      <c r="A485" s="1" t="s">
        <v>855</v>
      </c>
      <c r="B485" s="2">
        <v>41842</v>
      </c>
      <c r="C485" s="2">
        <v>41847</v>
      </c>
      <c r="D485" s="1" t="s">
        <v>19</v>
      </c>
      <c r="E485" s="1" t="s">
        <v>856</v>
      </c>
      <c r="F485" s="1" t="s">
        <v>857</v>
      </c>
      <c r="G485">
        <v>159.97999999999999</v>
      </c>
      <c r="H485">
        <v>2</v>
      </c>
      <c r="I485">
        <v>0</v>
      </c>
      <c r="J485">
        <v>57.592799999999997</v>
      </c>
    </row>
    <row r="486" spans="1:10" x14ac:dyDescent="0.25">
      <c r="A486" s="1" t="s">
        <v>858</v>
      </c>
      <c r="B486" s="2">
        <v>42896</v>
      </c>
      <c r="C486" s="2">
        <v>42899</v>
      </c>
      <c r="D486" s="1" t="s">
        <v>79</v>
      </c>
      <c r="E486" s="1" t="s">
        <v>859</v>
      </c>
      <c r="F486" s="1" t="s">
        <v>860</v>
      </c>
      <c r="G486">
        <v>29.6</v>
      </c>
      <c r="H486">
        <v>2</v>
      </c>
      <c r="I486">
        <v>0</v>
      </c>
      <c r="J486">
        <v>14.8</v>
      </c>
    </row>
    <row r="487" spans="1:10" x14ac:dyDescent="0.25">
      <c r="A487" s="1" t="s">
        <v>858</v>
      </c>
      <c r="B487" s="2">
        <v>42896</v>
      </c>
      <c r="C487" s="2">
        <v>42899</v>
      </c>
      <c r="D487" s="1" t="s">
        <v>79</v>
      </c>
      <c r="E487" s="1" t="s">
        <v>859</v>
      </c>
      <c r="F487" s="1" t="s">
        <v>861</v>
      </c>
      <c r="G487">
        <v>514.16499999999996</v>
      </c>
      <c r="H487">
        <v>5</v>
      </c>
      <c r="I487">
        <v>0.15</v>
      </c>
      <c r="J487">
        <v>-30.245000000000001</v>
      </c>
    </row>
    <row r="488" spans="1:10" x14ac:dyDescent="0.25">
      <c r="A488" s="1" t="s">
        <v>858</v>
      </c>
      <c r="B488" s="2">
        <v>42896</v>
      </c>
      <c r="C488" s="2">
        <v>42899</v>
      </c>
      <c r="D488" s="1" t="s">
        <v>79</v>
      </c>
      <c r="E488" s="1" t="s">
        <v>859</v>
      </c>
      <c r="F488" s="1" t="s">
        <v>862</v>
      </c>
      <c r="G488">
        <v>279.95999999999998</v>
      </c>
      <c r="H488">
        <v>5</v>
      </c>
      <c r="I488">
        <v>0.2</v>
      </c>
      <c r="J488">
        <v>17.497499999999999</v>
      </c>
    </row>
    <row r="489" spans="1:10" x14ac:dyDescent="0.25">
      <c r="A489" s="1" t="s">
        <v>863</v>
      </c>
      <c r="B489" s="2">
        <v>41941</v>
      </c>
      <c r="C489" s="2">
        <v>41943</v>
      </c>
      <c r="D489" s="1" t="s">
        <v>79</v>
      </c>
      <c r="E489" s="1" t="s">
        <v>864</v>
      </c>
      <c r="F489" s="1" t="s">
        <v>865</v>
      </c>
      <c r="G489">
        <v>2735.9520000000002</v>
      </c>
      <c r="H489">
        <v>6</v>
      </c>
      <c r="I489">
        <v>0.2</v>
      </c>
      <c r="J489">
        <v>341.99400000000003</v>
      </c>
    </row>
    <row r="490" spans="1:10" x14ac:dyDescent="0.25">
      <c r="A490" s="1" t="s">
        <v>866</v>
      </c>
      <c r="B490" s="2">
        <v>41799</v>
      </c>
      <c r="C490" s="2">
        <v>41803</v>
      </c>
      <c r="D490" s="1" t="s">
        <v>11</v>
      </c>
      <c r="E490" s="1" t="s">
        <v>867</v>
      </c>
      <c r="F490" s="1" t="s">
        <v>868</v>
      </c>
      <c r="G490">
        <v>7.992</v>
      </c>
      <c r="H490">
        <v>1</v>
      </c>
      <c r="I490">
        <v>0.2</v>
      </c>
      <c r="J490">
        <v>0.59940000000000004</v>
      </c>
    </row>
    <row r="491" spans="1:10" x14ac:dyDescent="0.25">
      <c r="A491" s="1" t="s">
        <v>866</v>
      </c>
      <c r="B491" s="2">
        <v>41799</v>
      </c>
      <c r="C491" s="2">
        <v>41803</v>
      </c>
      <c r="D491" s="1" t="s">
        <v>11</v>
      </c>
      <c r="E491" s="1" t="s">
        <v>867</v>
      </c>
      <c r="F491" s="1" t="s">
        <v>869</v>
      </c>
      <c r="G491">
        <v>63.984000000000002</v>
      </c>
      <c r="H491">
        <v>2</v>
      </c>
      <c r="I491">
        <v>0.2</v>
      </c>
      <c r="J491">
        <v>10.397399999999999</v>
      </c>
    </row>
    <row r="492" spans="1:10" x14ac:dyDescent="0.25">
      <c r="A492" s="1" t="s">
        <v>866</v>
      </c>
      <c r="B492" s="2">
        <v>41799</v>
      </c>
      <c r="C492" s="2">
        <v>41803</v>
      </c>
      <c r="D492" s="1" t="s">
        <v>11</v>
      </c>
      <c r="E492" s="1" t="s">
        <v>867</v>
      </c>
      <c r="F492" s="1" t="s">
        <v>802</v>
      </c>
      <c r="G492">
        <v>70.367999999999995</v>
      </c>
      <c r="H492">
        <v>2</v>
      </c>
      <c r="I492">
        <v>0.2</v>
      </c>
      <c r="J492">
        <v>6.1571999999999996</v>
      </c>
    </row>
    <row r="493" spans="1:10" x14ac:dyDescent="0.25">
      <c r="A493" s="1" t="s">
        <v>870</v>
      </c>
      <c r="B493" s="2">
        <v>41896</v>
      </c>
      <c r="C493" s="2">
        <v>41901</v>
      </c>
      <c r="D493" s="1" t="s">
        <v>19</v>
      </c>
      <c r="E493" s="1" t="s">
        <v>871</v>
      </c>
      <c r="F493" s="1" t="s">
        <v>872</v>
      </c>
      <c r="G493">
        <v>449.15</v>
      </c>
      <c r="H493">
        <v>5</v>
      </c>
      <c r="I493">
        <v>0</v>
      </c>
      <c r="J493">
        <v>8.9830000000000005</v>
      </c>
    </row>
    <row r="494" spans="1:10" x14ac:dyDescent="0.25">
      <c r="A494" s="1" t="s">
        <v>870</v>
      </c>
      <c r="B494" s="2">
        <v>41896</v>
      </c>
      <c r="C494" s="2">
        <v>41901</v>
      </c>
      <c r="D494" s="1" t="s">
        <v>19</v>
      </c>
      <c r="E494" s="1" t="s">
        <v>871</v>
      </c>
      <c r="F494" s="1" t="s">
        <v>873</v>
      </c>
      <c r="G494">
        <v>11.07</v>
      </c>
      <c r="H494">
        <v>3</v>
      </c>
      <c r="I494">
        <v>0</v>
      </c>
      <c r="J494">
        <v>5.0922000000000001</v>
      </c>
    </row>
    <row r="495" spans="1:10" x14ac:dyDescent="0.25">
      <c r="A495" s="1" t="s">
        <v>874</v>
      </c>
      <c r="B495" s="2">
        <v>42499</v>
      </c>
      <c r="C495" s="2">
        <v>42504</v>
      </c>
      <c r="D495" s="1" t="s">
        <v>19</v>
      </c>
      <c r="E495" s="1" t="s">
        <v>875</v>
      </c>
      <c r="F495" s="1" t="s">
        <v>876</v>
      </c>
      <c r="G495">
        <v>93.98</v>
      </c>
      <c r="H495">
        <v>2</v>
      </c>
      <c r="I495">
        <v>0</v>
      </c>
      <c r="J495">
        <v>13.1572</v>
      </c>
    </row>
    <row r="496" spans="1:10" x14ac:dyDescent="0.25">
      <c r="A496" s="1" t="s">
        <v>877</v>
      </c>
      <c r="B496" s="2">
        <v>42447</v>
      </c>
      <c r="C496" s="2">
        <v>42450</v>
      </c>
      <c r="D496" s="1" t="s">
        <v>11</v>
      </c>
      <c r="E496" s="1" t="s">
        <v>878</v>
      </c>
      <c r="F496" s="1" t="s">
        <v>879</v>
      </c>
      <c r="G496">
        <v>189.88200000000001</v>
      </c>
      <c r="H496">
        <v>3</v>
      </c>
      <c r="I496">
        <v>0.4</v>
      </c>
      <c r="J496">
        <v>-94.941000000000003</v>
      </c>
    </row>
    <row r="497" spans="1:10" x14ac:dyDescent="0.25">
      <c r="A497" s="1" t="s">
        <v>880</v>
      </c>
      <c r="B497" s="2">
        <v>42365</v>
      </c>
      <c r="C497" s="2">
        <v>42369</v>
      </c>
      <c r="D497" s="1" t="s">
        <v>19</v>
      </c>
      <c r="E497" s="1" t="s">
        <v>881</v>
      </c>
      <c r="F497" s="1" t="s">
        <v>882</v>
      </c>
      <c r="G497">
        <v>105.42</v>
      </c>
      <c r="H497">
        <v>2</v>
      </c>
      <c r="I497">
        <v>0</v>
      </c>
      <c r="J497">
        <v>51.655799999999999</v>
      </c>
    </row>
    <row r="498" spans="1:10" x14ac:dyDescent="0.25">
      <c r="A498" s="1" t="s">
        <v>883</v>
      </c>
      <c r="B498" s="2">
        <v>42576</v>
      </c>
      <c r="C498" s="2">
        <v>42582</v>
      </c>
      <c r="D498" s="1" t="s">
        <v>19</v>
      </c>
      <c r="E498" s="1" t="s">
        <v>812</v>
      </c>
      <c r="F498" s="1" t="s">
        <v>884</v>
      </c>
      <c r="G498">
        <v>119.616</v>
      </c>
      <c r="H498">
        <v>8</v>
      </c>
      <c r="I498">
        <v>0.2</v>
      </c>
      <c r="J498">
        <v>40.370399999999997</v>
      </c>
    </row>
    <row r="499" spans="1:10" x14ac:dyDescent="0.25">
      <c r="A499" s="1" t="s">
        <v>883</v>
      </c>
      <c r="B499" s="2">
        <v>42576</v>
      </c>
      <c r="C499" s="2">
        <v>42582</v>
      </c>
      <c r="D499" s="1" t="s">
        <v>19</v>
      </c>
      <c r="E499" s="1" t="s">
        <v>812</v>
      </c>
      <c r="F499" s="1" t="s">
        <v>885</v>
      </c>
      <c r="G499">
        <v>255.76</v>
      </c>
      <c r="H499">
        <v>4</v>
      </c>
      <c r="I499">
        <v>0</v>
      </c>
      <c r="J499">
        <v>81.843199999999996</v>
      </c>
    </row>
    <row r="500" spans="1:10" x14ac:dyDescent="0.25">
      <c r="A500" s="1" t="s">
        <v>883</v>
      </c>
      <c r="B500" s="2">
        <v>42576</v>
      </c>
      <c r="C500" s="2">
        <v>42582</v>
      </c>
      <c r="D500" s="1" t="s">
        <v>19</v>
      </c>
      <c r="E500" s="1" t="s">
        <v>812</v>
      </c>
      <c r="F500" s="1" t="s">
        <v>586</v>
      </c>
      <c r="G500">
        <v>241.56800000000001</v>
      </c>
      <c r="H500">
        <v>2</v>
      </c>
      <c r="I500">
        <v>0.2</v>
      </c>
      <c r="J500">
        <v>18.117599999999999</v>
      </c>
    </row>
    <row r="501" spans="1:10" x14ac:dyDescent="0.25">
      <c r="A501" s="1" t="s">
        <v>883</v>
      </c>
      <c r="B501" s="2">
        <v>42576</v>
      </c>
      <c r="C501" s="2">
        <v>42582</v>
      </c>
      <c r="D501" s="1" t="s">
        <v>19</v>
      </c>
      <c r="E501" s="1" t="s">
        <v>812</v>
      </c>
      <c r="F501" s="1" t="s">
        <v>886</v>
      </c>
      <c r="G501">
        <v>69.3</v>
      </c>
      <c r="H501">
        <v>9</v>
      </c>
      <c r="I501">
        <v>0</v>
      </c>
      <c r="J501">
        <v>22.869</v>
      </c>
    </row>
    <row r="502" spans="1:10" x14ac:dyDescent="0.25">
      <c r="A502" s="1" t="s">
        <v>887</v>
      </c>
      <c r="B502" s="2">
        <v>42520</v>
      </c>
      <c r="C502" s="2">
        <v>42525</v>
      </c>
      <c r="D502" s="1" t="s">
        <v>19</v>
      </c>
      <c r="E502" s="1" t="s">
        <v>888</v>
      </c>
      <c r="F502" s="1" t="s">
        <v>889</v>
      </c>
      <c r="G502">
        <v>22.62</v>
      </c>
      <c r="H502">
        <v>2</v>
      </c>
      <c r="I502">
        <v>0.7</v>
      </c>
      <c r="J502">
        <v>-15.08</v>
      </c>
    </row>
    <row r="503" spans="1:10" x14ac:dyDescent="0.25">
      <c r="A503" s="1" t="s">
        <v>887</v>
      </c>
      <c r="B503" s="2">
        <v>42520</v>
      </c>
      <c r="C503" s="2">
        <v>42525</v>
      </c>
      <c r="D503" s="1" t="s">
        <v>19</v>
      </c>
      <c r="E503" s="1" t="s">
        <v>888</v>
      </c>
      <c r="F503" s="1" t="s">
        <v>890</v>
      </c>
      <c r="G503">
        <v>14.952</v>
      </c>
      <c r="H503">
        <v>2</v>
      </c>
      <c r="I503">
        <v>0.7</v>
      </c>
      <c r="J503">
        <v>-11.961600000000001</v>
      </c>
    </row>
    <row r="504" spans="1:10" x14ac:dyDescent="0.25">
      <c r="A504" s="1" t="s">
        <v>887</v>
      </c>
      <c r="B504" s="2">
        <v>42520</v>
      </c>
      <c r="C504" s="2">
        <v>42525</v>
      </c>
      <c r="D504" s="1" t="s">
        <v>19</v>
      </c>
      <c r="E504" s="1" t="s">
        <v>888</v>
      </c>
      <c r="F504" s="1" t="s">
        <v>891</v>
      </c>
      <c r="G504">
        <v>801.56799999999998</v>
      </c>
      <c r="H504">
        <v>2</v>
      </c>
      <c r="I504">
        <v>0.2</v>
      </c>
      <c r="J504">
        <v>50.097999999999999</v>
      </c>
    </row>
    <row r="505" spans="1:10" x14ac:dyDescent="0.25">
      <c r="A505" s="1" t="s">
        <v>887</v>
      </c>
      <c r="B505" s="2">
        <v>42520</v>
      </c>
      <c r="C505" s="2">
        <v>42525</v>
      </c>
      <c r="D505" s="1" t="s">
        <v>19</v>
      </c>
      <c r="E505" s="1" t="s">
        <v>888</v>
      </c>
      <c r="F505" s="1" t="s">
        <v>892</v>
      </c>
      <c r="G505">
        <v>2.3759999999999999</v>
      </c>
      <c r="H505">
        <v>3</v>
      </c>
      <c r="I505">
        <v>0.7</v>
      </c>
      <c r="J505">
        <v>-1.9008</v>
      </c>
    </row>
    <row r="506" spans="1:10" x14ac:dyDescent="0.25">
      <c r="A506" s="1" t="s">
        <v>887</v>
      </c>
      <c r="B506" s="2">
        <v>42520</v>
      </c>
      <c r="C506" s="2">
        <v>42525</v>
      </c>
      <c r="D506" s="1" t="s">
        <v>19</v>
      </c>
      <c r="E506" s="1" t="s">
        <v>888</v>
      </c>
      <c r="F506" s="1" t="s">
        <v>893</v>
      </c>
      <c r="G506">
        <v>32.792000000000002</v>
      </c>
      <c r="H506">
        <v>1</v>
      </c>
      <c r="I506">
        <v>0.2</v>
      </c>
      <c r="J506">
        <v>11.8871</v>
      </c>
    </row>
    <row r="507" spans="1:10" x14ac:dyDescent="0.25">
      <c r="A507" s="1" t="s">
        <v>894</v>
      </c>
      <c r="B507" s="2">
        <v>43051</v>
      </c>
      <c r="C507" s="2">
        <v>43054</v>
      </c>
      <c r="D507" s="1" t="s">
        <v>11</v>
      </c>
      <c r="E507" s="1" t="s">
        <v>807</v>
      </c>
      <c r="F507" s="1" t="s">
        <v>258</v>
      </c>
      <c r="G507">
        <v>15.92</v>
      </c>
      <c r="H507">
        <v>5</v>
      </c>
      <c r="I507">
        <v>0.2</v>
      </c>
      <c r="J507">
        <v>5.3730000000000002</v>
      </c>
    </row>
    <row r="508" spans="1:10" x14ac:dyDescent="0.25">
      <c r="A508" s="1" t="s">
        <v>895</v>
      </c>
      <c r="B508" s="2">
        <v>42079</v>
      </c>
      <c r="C508" s="2">
        <v>42085</v>
      </c>
      <c r="D508" s="1" t="s">
        <v>19</v>
      </c>
      <c r="E508" s="1" t="s">
        <v>896</v>
      </c>
      <c r="F508" s="1" t="s">
        <v>897</v>
      </c>
      <c r="G508">
        <v>2.74</v>
      </c>
      <c r="H508">
        <v>1</v>
      </c>
      <c r="I508">
        <v>0</v>
      </c>
      <c r="J508">
        <v>0.73980000000000001</v>
      </c>
    </row>
    <row r="509" spans="1:10" x14ac:dyDescent="0.25">
      <c r="A509" s="1" t="s">
        <v>895</v>
      </c>
      <c r="B509" s="2">
        <v>42079</v>
      </c>
      <c r="C509" s="2">
        <v>42085</v>
      </c>
      <c r="D509" s="1" t="s">
        <v>19</v>
      </c>
      <c r="E509" s="1" t="s">
        <v>896</v>
      </c>
      <c r="F509" s="1" t="s">
        <v>898</v>
      </c>
      <c r="G509">
        <v>8.34</v>
      </c>
      <c r="H509">
        <v>3</v>
      </c>
      <c r="I509">
        <v>0</v>
      </c>
      <c r="J509">
        <v>2.1684000000000001</v>
      </c>
    </row>
    <row r="510" spans="1:10" x14ac:dyDescent="0.25">
      <c r="A510" s="1" t="s">
        <v>895</v>
      </c>
      <c r="B510" s="2">
        <v>42079</v>
      </c>
      <c r="C510" s="2">
        <v>42085</v>
      </c>
      <c r="D510" s="1" t="s">
        <v>19</v>
      </c>
      <c r="E510" s="1" t="s">
        <v>896</v>
      </c>
      <c r="F510" s="1" t="s">
        <v>472</v>
      </c>
      <c r="G510">
        <v>46.74</v>
      </c>
      <c r="H510">
        <v>3</v>
      </c>
      <c r="I510">
        <v>0</v>
      </c>
      <c r="J510">
        <v>11.685</v>
      </c>
    </row>
    <row r="511" spans="1:10" x14ac:dyDescent="0.25">
      <c r="A511" s="1" t="s">
        <v>895</v>
      </c>
      <c r="B511" s="2">
        <v>42079</v>
      </c>
      <c r="C511" s="2">
        <v>42085</v>
      </c>
      <c r="D511" s="1" t="s">
        <v>19</v>
      </c>
      <c r="E511" s="1" t="s">
        <v>896</v>
      </c>
      <c r="F511" s="1" t="s">
        <v>899</v>
      </c>
      <c r="G511">
        <v>6354.95</v>
      </c>
      <c r="H511">
        <v>5</v>
      </c>
      <c r="I511">
        <v>0</v>
      </c>
      <c r="J511">
        <v>3177.4749999999999</v>
      </c>
    </row>
    <row r="512" spans="1:10" x14ac:dyDescent="0.25">
      <c r="A512" s="1" t="s">
        <v>900</v>
      </c>
      <c r="B512" s="2">
        <v>43065</v>
      </c>
      <c r="C512" s="2">
        <v>43066</v>
      </c>
      <c r="D512" s="1" t="s">
        <v>79</v>
      </c>
      <c r="E512" s="1" t="s">
        <v>901</v>
      </c>
      <c r="F512" s="1" t="s">
        <v>902</v>
      </c>
      <c r="G512">
        <v>126.3</v>
      </c>
      <c r="H512">
        <v>3</v>
      </c>
      <c r="I512">
        <v>0</v>
      </c>
      <c r="J512">
        <v>40.415999999999997</v>
      </c>
    </row>
    <row r="513" spans="1:10" x14ac:dyDescent="0.25">
      <c r="A513" s="1" t="s">
        <v>900</v>
      </c>
      <c r="B513" s="2">
        <v>43065</v>
      </c>
      <c r="C513" s="2">
        <v>43066</v>
      </c>
      <c r="D513" s="1" t="s">
        <v>79</v>
      </c>
      <c r="E513" s="1" t="s">
        <v>901</v>
      </c>
      <c r="F513" s="1" t="s">
        <v>903</v>
      </c>
      <c r="G513">
        <v>38.04</v>
      </c>
      <c r="H513">
        <v>2</v>
      </c>
      <c r="I513">
        <v>0</v>
      </c>
      <c r="J513">
        <v>12.172800000000001</v>
      </c>
    </row>
    <row r="514" spans="1:10" x14ac:dyDescent="0.25">
      <c r="A514" s="1" t="s">
        <v>904</v>
      </c>
      <c r="B514" s="2">
        <v>42663</v>
      </c>
      <c r="C514" s="2">
        <v>42666</v>
      </c>
      <c r="D514" s="1" t="s">
        <v>79</v>
      </c>
      <c r="E514" s="1" t="s">
        <v>722</v>
      </c>
      <c r="F514" s="1" t="s">
        <v>166</v>
      </c>
      <c r="G514">
        <v>7.1520000000000001</v>
      </c>
      <c r="H514">
        <v>3</v>
      </c>
      <c r="I514">
        <v>0.2</v>
      </c>
      <c r="J514">
        <v>0.71519999999999995</v>
      </c>
    </row>
    <row r="515" spans="1:10" x14ac:dyDescent="0.25">
      <c r="A515" s="1" t="s">
        <v>905</v>
      </c>
      <c r="B515" s="2">
        <v>43090</v>
      </c>
      <c r="C515" s="2">
        <v>43094</v>
      </c>
      <c r="D515" s="1" t="s">
        <v>19</v>
      </c>
      <c r="E515" s="1" t="s">
        <v>906</v>
      </c>
      <c r="F515" s="1" t="s">
        <v>907</v>
      </c>
      <c r="G515">
        <v>6.63</v>
      </c>
      <c r="H515">
        <v>3</v>
      </c>
      <c r="I515">
        <v>0</v>
      </c>
      <c r="J515">
        <v>1.7901</v>
      </c>
    </row>
    <row r="516" spans="1:10" x14ac:dyDescent="0.25">
      <c r="A516" s="1" t="s">
        <v>905</v>
      </c>
      <c r="B516" s="2">
        <v>43090</v>
      </c>
      <c r="C516" s="2">
        <v>43094</v>
      </c>
      <c r="D516" s="1" t="s">
        <v>19</v>
      </c>
      <c r="E516" s="1" t="s">
        <v>906</v>
      </c>
      <c r="F516" s="1" t="s">
        <v>908</v>
      </c>
      <c r="G516">
        <v>5.88</v>
      </c>
      <c r="H516">
        <v>2</v>
      </c>
      <c r="I516">
        <v>0</v>
      </c>
      <c r="J516">
        <v>1.7052</v>
      </c>
    </row>
    <row r="517" spans="1:10" x14ac:dyDescent="0.25">
      <c r="A517" s="1" t="s">
        <v>909</v>
      </c>
      <c r="B517" s="2">
        <v>42757</v>
      </c>
      <c r="C517" s="2">
        <v>42762</v>
      </c>
      <c r="D517" s="1" t="s">
        <v>19</v>
      </c>
      <c r="E517" s="1" t="s">
        <v>251</v>
      </c>
      <c r="F517" s="1" t="s">
        <v>910</v>
      </c>
      <c r="G517">
        <v>2999.95</v>
      </c>
      <c r="H517">
        <v>5</v>
      </c>
      <c r="I517">
        <v>0</v>
      </c>
      <c r="J517">
        <v>1379.9770000000001</v>
      </c>
    </row>
    <row r="518" spans="1:10" x14ac:dyDescent="0.25">
      <c r="A518" s="1" t="s">
        <v>909</v>
      </c>
      <c r="B518" s="2">
        <v>42757</v>
      </c>
      <c r="C518" s="2">
        <v>42762</v>
      </c>
      <c r="D518" s="1" t="s">
        <v>19</v>
      </c>
      <c r="E518" s="1" t="s">
        <v>251</v>
      </c>
      <c r="F518" s="1" t="s">
        <v>911</v>
      </c>
      <c r="G518">
        <v>51.45</v>
      </c>
      <c r="H518">
        <v>3</v>
      </c>
      <c r="I518">
        <v>0</v>
      </c>
      <c r="J518">
        <v>13.891500000000001</v>
      </c>
    </row>
    <row r="519" spans="1:10" x14ac:dyDescent="0.25">
      <c r="A519" s="1" t="s">
        <v>909</v>
      </c>
      <c r="B519" s="2">
        <v>42757</v>
      </c>
      <c r="C519" s="2">
        <v>42762</v>
      </c>
      <c r="D519" s="1" t="s">
        <v>19</v>
      </c>
      <c r="E519" s="1" t="s">
        <v>251</v>
      </c>
      <c r="F519" s="1" t="s">
        <v>912</v>
      </c>
      <c r="G519">
        <v>11.96</v>
      </c>
      <c r="H519">
        <v>2</v>
      </c>
      <c r="I519">
        <v>0</v>
      </c>
      <c r="J519">
        <v>5.3819999999999997</v>
      </c>
    </row>
    <row r="520" spans="1:10" x14ac:dyDescent="0.25">
      <c r="A520" s="1" t="s">
        <v>909</v>
      </c>
      <c r="B520" s="2">
        <v>42757</v>
      </c>
      <c r="C520" s="2">
        <v>42762</v>
      </c>
      <c r="D520" s="1" t="s">
        <v>19</v>
      </c>
      <c r="E520" s="1" t="s">
        <v>251</v>
      </c>
      <c r="F520" s="1" t="s">
        <v>913</v>
      </c>
      <c r="G520">
        <v>1126.02</v>
      </c>
      <c r="H520">
        <v>3</v>
      </c>
      <c r="I520">
        <v>0</v>
      </c>
      <c r="J520">
        <v>56.301000000000002</v>
      </c>
    </row>
    <row r="521" spans="1:10" x14ac:dyDescent="0.25">
      <c r="A521" s="1" t="s">
        <v>914</v>
      </c>
      <c r="B521" s="2">
        <v>42085</v>
      </c>
      <c r="C521" s="2">
        <v>42089</v>
      </c>
      <c r="D521" s="1" t="s">
        <v>19</v>
      </c>
      <c r="E521" s="1" t="s">
        <v>915</v>
      </c>
      <c r="F521" s="1" t="s">
        <v>100</v>
      </c>
      <c r="G521">
        <v>18.391999999999999</v>
      </c>
      <c r="H521">
        <v>1</v>
      </c>
      <c r="I521">
        <v>0.2</v>
      </c>
      <c r="J521">
        <v>5.2877000000000001</v>
      </c>
    </row>
    <row r="522" spans="1:10" x14ac:dyDescent="0.25">
      <c r="A522" s="1" t="s">
        <v>914</v>
      </c>
      <c r="B522" s="2">
        <v>42085</v>
      </c>
      <c r="C522" s="2">
        <v>42089</v>
      </c>
      <c r="D522" s="1" t="s">
        <v>19</v>
      </c>
      <c r="E522" s="1" t="s">
        <v>915</v>
      </c>
      <c r="F522" s="1" t="s">
        <v>916</v>
      </c>
      <c r="G522">
        <v>129.56800000000001</v>
      </c>
      <c r="H522">
        <v>2</v>
      </c>
      <c r="I522">
        <v>0.2</v>
      </c>
      <c r="J522">
        <v>-25.913599999999999</v>
      </c>
    </row>
    <row r="523" spans="1:10" x14ac:dyDescent="0.25">
      <c r="A523" s="1" t="s">
        <v>914</v>
      </c>
      <c r="B523" s="2">
        <v>42085</v>
      </c>
      <c r="C523" s="2">
        <v>42089</v>
      </c>
      <c r="D523" s="1" t="s">
        <v>19</v>
      </c>
      <c r="E523" s="1" t="s">
        <v>915</v>
      </c>
      <c r="F523" s="1" t="s">
        <v>917</v>
      </c>
      <c r="G523">
        <v>14.112</v>
      </c>
      <c r="H523">
        <v>9</v>
      </c>
      <c r="I523">
        <v>0.8</v>
      </c>
      <c r="J523">
        <v>-21.167999999999999</v>
      </c>
    </row>
    <row r="524" spans="1:10" x14ac:dyDescent="0.25">
      <c r="A524" s="1" t="s">
        <v>918</v>
      </c>
      <c r="B524" s="2">
        <v>42758</v>
      </c>
      <c r="C524" s="2">
        <v>42760</v>
      </c>
      <c r="D524" s="1" t="s">
        <v>79</v>
      </c>
      <c r="E524" s="1" t="s">
        <v>919</v>
      </c>
      <c r="F524" s="1" t="s">
        <v>879</v>
      </c>
      <c r="G524">
        <v>210.98</v>
      </c>
      <c r="H524">
        <v>2</v>
      </c>
      <c r="I524">
        <v>0</v>
      </c>
      <c r="J524">
        <v>21.097999999999999</v>
      </c>
    </row>
    <row r="525" spans="1:10" x14ac:dyDescent="0.25">
      <c r="A525" s="1" t="s">
        <v>920</v>
      </c>
      <c r="B525" s="2">
        <v>42511</v>
      </c>
      <c r="C525" s="2">
        <v>42513</v>
      </c>
      <c r="D525" s="1" t="s">
        <v>79</v>
      </c>
      <c r="E525" s="1" t="s">
        <v>465</v>
      </c>
      <c r="F525" s="1" t="s">
        <v>921</v>
      </c>
      <c r="G525">
        <v>55.176000000000002</v>
      </c>
      <c r="H525">
        <v>3</v>
      </c>
      <c r="I525">
        <v>0.2</v>
      </c>
      <c r="J525">
        <v>-12.4146</v>
      </c>
    </row>
    <row r="526" spans="1:10" x14ac:dyDescent="0.25">
      <c r="A526" s="1" t="s">
        <v>920</v>
      </c>
      <c r="B526" s="2">
        <v>42511</v>
      </c>
      <c r="C526" s="2">
        <v>42513</v>
      </c>
      <c r="D526" s="1" t="s">
        <v>79</v>
      </c>
      <c r="E526" s="1" t="s">
        <v>465</v>
      </c>
      <c r="F526" s="1" t="s">
        <v>447</v>
      </c>
      <c r="G526">
        <v>66.260000000000005</v>
      </c>
      <c r="H526">
        <v>2</v>
      </c>
      <c r="I526">
        <v>0</v>
      </c>
      <c r="J526">
        <v>27.166599999999999</v>
      </c>
    </row>
    <row r="527" spans="1:10" x14ac:dyDescent="0.25">
      <c r="A527" s="1" t="s">
        <v>922</v>
      </c>
      <c r="B527" s="2">
        <v>42364</v>
      </c>
      <c r="C527" s="2">
        <v>42371</v>
      </c>
      <c r="D527" s="1" t="s">
        <v>19</v>
      </c>
      <c r="E527" s="1" t="s">
        <v>923</v>
      </c>
      <c r="F527" s="1" t="s">
        <v>924</v>
      </c>
      <c r="G527">
        <v>22.2</v>
      </c>
      <c r="H527">
        <v>5</v>
      </c>
      <c r="I527">
        <v>0</v>
      </c>
      <c r="J527">
        <v>10.433999999999999</v>
      </c>
    </row>
    <row r="528" spans="1:10" x14ac:dyDescent="0.25">
      <c r="A528" s="1" t="s">
        <v>925</v>
      </c>
      <c r="B528" s="2">
        <v>43029</v>
      </c>
      <c r="C528" s="2">
        <v>43034</v>
      </c>
      <c r="D528" s="1" t="s">
        <v>19</v>
      </c>
      <c r="E528" s="1" t="s">
        <v>926</v>
      </c>
      <c r="F528" s="1" t="s">
        <v>927</v>
      </c>
      <c r="G528">
        <v>683.952</v>
      </c>
      <c r="H528">
        <v>3</v>
      </c>
      <c r="I528">
        <v>0.2</v>
      </c>
      <c r="J528">
        <v>42.747</v>
      </c>
    </row>
    <row r="529" spans="1:10" x14ac:dyDescent="0.25">
      <c r="A529" s="1" t="s">
        <v>925</v>
      </c>
      <c r="B529" s="2">
        <v>43029</v>
      </c>
      <c r="C529" s="2">
        <v>43034</v>
      </c>
      <c r="D529" s="1" t="s">
        <v>19</v>
      </c>
      <c r="E529" s="1" t="s">
        <v>926</v>
      </c>
      <c r="F529" s="1" t="s">
        <v>572</v>
      </c>
      <c r="G529">
        <v>45.695999999999998</v>
      </c>
      <c r="H529">
        <v>3</v>
      </c>
      <c r="I529">
        <v>0.2</v>
      </c>
      <c r="J529">
        <v>5.1407999999999996</v>
      </c>
    </row>
    <row r="530" spans="1:10" x14ac:dyDescent="0.25">
      <c r="A530" s="1" t="s">
        <v>928</v>
      </c>
      <c r="B530" s="2">
        <v>42250</v>
      </c>
      <c r="C530" s="2">
        <v>42254</v>
      </c>
      <c r="D530" s="1" t="s">
        <v>19</v>
      </c>
      <c r="E530" s="1" t="s">
        <v>929</v>
      </c>
      <c r="F530" s="1" t="s">
        <v>930</v>
      </c>
      <c r="G530">
        <v>36.335999999999999</v>
      </c>
      <c r="H530">
        <v>3</v>
      </c>
      <c r="I530">
        <v>0.2</v>
      </c>
      <c r="J530">
        <v>-7.2671999999999999</v>
      </c>
    </row>
    <row r="531" spans="1:10" x14ac:dyDescent="0.25">
      <c r="A531" s="1" t="s">
        <v>928</v>
      </c>
      <c r="B531" s="2">
        <v>42250</v>
      </c>
      <c r="C531" s="2">
        <v>42254</v>
      </c>
      <c r="D531" s="1" t="s">
        <v>19</v>
      </c>
      <c r="E531" s="1" t="s">
        <v>929</v>
      </c>
      <c r="F531" s="1" t="s">
        <v>931</v>
      </c>
      <c r="G531">
        <v>666.24800000000005</v>
      </c>
      <c r="H531">
        <v>1</v>
      </c>
      <c r="I531">
        <v>0.2</v>
      </c>
      <c r="J531">
        <v>-149.9058</v>
      </c>
    </row>
    <row r="532" spans="1:10" x14ac:dyDescent="0.25">
      <c r="A532" s="1" t="s">
        <v>928</v>
      </c>
      <c r="B532" s="2">
        <v>42250</v>
      </c>
      <c r="C532" s="2">
        <v>42254</v>
      </c>
      <c r="D532" s="1" t="s">
        <v>19</v>
      </c>
      <c r="E532" s="1" t="s">
        <v>929</v>
      </c>
      <c r="F532" s="1" t="s">
        <v>932</v>
      </c>
      <c r="G532">
        <v>52.512</v>
      </c>
      <c r="H532">
        <v>6</v>
      </c>
      <c r="I532">
        <v>0.2</v>
      </c>
      <c r="J532">
        <v>19.692</v>
      </c>
    </row>
    <row r="533" spans="1:10" x14ac:dyDescent="0.25">
      <c r="A533" s="1" t="s">
        <v>933</v>
      </c>
      <c r="B533" s="2">
        <v>42315</v>
      </c>
      <c r="C533" s="2">
        <v>42317</v>
      </c>
      <c r="D533" s="1" t="s">
        <v>11</v>
      </c>
      <c r="E533" s="1" t="s">
        <v>934</v>
      </c>
      <c r="F533" s="1" t="s">
        <v>935</v>
      </c>
      <c r="G533">
        <v>190.72</v>
      </c>
      <c r="H533">
        <v>1</v>
      </c>
      <c r="I533">
        <v>0.2</v>
      </c>
      <c r="J533">
        <v>11.92</v>
      </c>
    </row>
    <row r="534" spans="1:10" x14ac:dyDescent="0.25">
      <c r="A534" s="1" t="s">
        <v>936</v>
      </c>
      <c r="B534" s="2">
        <v>42985</v>
      </c>
      <c r="C534" s="2">
        <v>42989</v>
      </c>
      <c r="D534" s="1" t="s">
        <v>19</v>
      </c>
      <c r="E534" s="1" t="s">
        <v>937</v>
      </c>
      <c r="F534" s="1" t="s">
        <v>938</v>
      </c>
      <c r="G534">
        <v>47.94</v>
      </c>
      <c r="H534">
        <v>3</v>
      </c>
      <c r="I534">
        <v>0</v>
      </c>
      <c r="J534">
        <v>2.3969999999999998</v>
      </c>
    </row>
    <row r="535" spans="1:10" x14ac:dyDescent="0.25">
      <c r="A535" s="1" t="s">
        <v>939</v>
      </c>
      <c r="B535" s="2">
        <v>42519</v>
      </c>
      <c r="C535" s="2">
        <v>42522</v>
      </c>
      <c r="D535" s="1" t="s">
        <v>11</v>
      </c>
      <c r="E535" s="1" t="s">
        <v>940</v>
      </c>
      <c r="F535" s="1" t="s">
        <v>941</v>
      </c>
      <c r="G535">
        <v>979.95</v>
      </c>
      <c r="H535">
        <v>5</v>
      </c>
      <c r="I535">
        <v>0</v>
      </c>
      <c r="J535">
        <v>274.38600000000002</v>
      </c>
    </row>
    <row r="536" spans="1:10" x14ac:dyDescent="0.25">
      <c r="A536" s="1" t="s">
        <v>939</v>
      </c>
      <c r="B536" s="2">
        <v>42519</v>
      </c>
      <c r="C536" s="2">
        <v>42522</v>
      </c>
      <c r="D536" s="1" t="s">
        <v>11</v>
      </c>
      <c r="E536" s="1" t="s">
        <v>940</v>
      </c>
      <c r="F536" s="1" t="s">
        <v>510</v>
      </c>
      <c r="G536">
        <v>22.75</v>
      </c>
      <c r="H536">
        <v>5</v>
      </c>
      <c r="I536">
        <v>0</v>
      </c>
      <c r="J536">
        <v>11.375</v>
      </c>
    </row>
    <row r="537" spans="1:10" x14ac:dyDescent="0.25">
      <c r="A537" s="1" t="s">
        <v>942</v>
      </c>
      <c r="B537" s="2">
        <v>42561</v>
      </c>
      <c r="C537" s="2">
        <v>42567</v>
      </c>
      <c r="D537" s="1" t="s">
        <v>19</v>
      </c>
      <c r="E537" s="1" t="s">
        <v>943</v>
      </c>
      <c r="F537" s="1" t="s">
        <v>944</v>
      </c>
      <c r="G537">
        <v>16.768000000000001</v>
      </c>
      <c r="H537">
        <v>2</v>
      </c>
      <c r="I537">
        <v>0.2</v>
      </c>
      <c r="J537">
        <v>1.4672000000000001</v>
      </c>
    </row>
    <row r="538" spans="1:10" x14ac:dyDescent="0.25">
      <c r="A538" s="1" t="s">
        <v>945</v>
      </c>
      <c r="B538" s="2">
        <v>42981</v>
      </c>
      <c r="C538" s="2">
        <v>42986</v>
      </c>
      <c r="D538" s="1" t="s">
        <v>11</v>
      </c>
      <c r="E538" s="1" t="s">
        <v>946</v>
      </c>
      <c r="F538" s="1" t="s">
        <v>947</v>
      </c>
      <c r="G538">
        <v>42.616</v>
      </c>
      <c r="H538">
        <v>7</v>
      </c>
      <c r="I538">
        <v>0.8</v>
      </c>
      <c r="J538">
        <v>-68.185599999999994</v>
      </c>
    </row>
    <row r="539" spans="1:10" x14ac:dyDescent="0.25">
      <c r="A539" s="1" t="s">
        <v>948</v>
      </c>
      <c r="B539" s="2">
        <v>42341</v>
      </c>
      <c r="C539" s="2">
        <v>42346</v>
      </c>
      <c r="D539" s="1" t="s">
        <v>19</v>
      </c>
      <c r="E539" s="1" t="s">
        <v>372</v>
      </c>
      <c r="F539" s="1" t="s">
        <v>949</v>
      </c>
      <c r="G539">
        <v>10.752000000000001</v>
      </c>
      <c r="H539">
        <v>4</v>
      </c>
      <c r="I539">
        <v>0.2</v>
      </c>
      <c r="J539">
        <v>3.36</v>
      </c>
    </row>
    <row r="540" spans="1:10" x14ac:dyDescent="0.25">
      <c r="A540" s="1" t="s">
        <v>950</v>
      </c>
      <c r="B540" s="2">
        <v>42345</v>
      </c>
      <c r="C540" s="2">
        <v>42349</v>
      </c>
      <c r="D540" s="1" t="s">
        <v>19</v>
      </c>
      <c r="E540" s="1" t="s">
        <v>951</v>
      </c>
      <c r="F540" s="1" t="s">
        <v>952</v>
      </c>
      <c r="G540">
        <v>152.94</v>
      </c>
      <c r="H540">
        <v>3</v>
      </c>
      <c r="I540">
        <v>0</v>
      </c>
      <c r="J540">
        <v>41.293799999999997</v>
      </c>
    </row>
    <row r="541" spans="1:10" x14ac:dyDescent="0.25">
      <c r="A541" s="1" t="s">
        <v>950</v>
      </c>
      <c r="B541" s="2">
        <v>42345</v>
      </c>
      <c r="C541" s="2">
        <v>42349</v>
      </c>
      <c r="D541" s="1" t="s">
        <v>19</v>
      </c>
      <c r="E541" s="1" t="s">
        <v>951</v>
      </c>
      <c r="F541" s="1" t="s">
        <v>953</v>
      </c>
      <c r="G541">
        <v>283.92</v>
      </c>
      <c r="H541">
        <v>4</v>
      </c>
      <c r="I541">
        <v>0</v>
      </c>
      <c r="J541">
        <v>70.98</v>
      </c>
    </row>
    <row r="542" spans="1:10" x14ac:dyDescent="0.25">
      <c r="A542" s="1" t="s">
        <v>954</v>
      </c>
      <c r="B542" s="2">
        <v>41671</v>
      </c>
      <c r="C542" s="2">
        <v>41673</v>
      </c>
      <c r="D542" s="1" t="s">
        <v>79</v>
      </c>
      <c r="E542" s="1" t="s">
        <v>955</v>
      </c>
      <c r="F542" s="1" t="s">
        <v>956</v>
      </c>
      <c r="G542">
        <v>468.9</v>
      </c>
      <c r="H542">
        <v>6</v>
      </c>
      <c r="I542">
        <v>0</v>
      </c>
      <c r="J542">
        <v>206.316</v>
      </c>
    </row>
    <row r="543" spans="1:10" x14ac:dyDescent="0.25">
      <c r="A543" s="1" t="s">
        <v>957</v>
      </c>
      <c r="B543" s="2">
        <v>42565</v>
      </c>
      <c r="C543" s="2">
        <v>42568</v>
      </c>
      <c r="D543" s="1" t="s">
        <v>79</v>
      </c>
      <c r="E543" s="1" t="s">
        <v>96</v>
      </c>
      <c r="F543" s="1" t="s">
        <v>958</v>
      </c>
      <c r="G543">
        <v>380.86399999999998</v>
      </c>
      <c r="H543">
        <v>8</v>
      </c>
      <c r="I543">
        <v>0.2</v>
      </c>
      <c r="J543">
        <v>38.086399999999998</v>
      </c>
    </row>
    <row r="544" spans="1:10" x14ac:dyDescent="0.25">
      <c r="A544" s="1" t="s">
        <v>959</v>
      </c>
      <c r="B544" s="2">
        <v>42356</v>
      </c>
      <c r="C544" s="2">
        <v>42361</v>
      </c>
      <c r="D544" s="1" t="s">
        <v>19</v>
      </c>
      <c r="E544" s="1" t="s">
        <v>960</v>
      </c>
      <c r="F544" s="1" t="s">
        <v>872</v>
      </c>
      <c r="G544">
        <v>646.77599999999995</v>
      </c>
      <c r="H544">
        <v>9</v>
      </c>
      <c r="I544">
        <v>0.2</v>
      </c>
      <c r="J544">
        <v>-145.52459999999999</v>
      </c>
    </row>
    <row r="545" spans="1:10" x14ac:dyDescent="0.25">
      <c r="A545" s="1" t="s">
        <v>961</v>
      </c>
      <c r="B545" s="2">
        <v>41770</v>
      </c>
      <c r="C545" s="2">
        <v>41775</v>
      </c>
      <c r="D545" s="1" t="s">
        <v>19</v>
      </c>
      <c r="E545" s="1" t="s">
        <v>177</v>
      </c>
      <c r="F545" s="1" t="s">
        <v>962</v>
      </c>
      <c r="G545">
        <v>58.112000000000002</v>
      </c>
      <c r="H545">
        <v>2</v>
      </c>
      <c r="I545">
        <v>0.2</v>
      </c>
      <c r="J545">
        <v>7.2640000000000002</v>
      </c>
    </row>
    <row r="546" spans="1:10" x14ac:dyDescent="0.25">
      <c r="A546" s="1" t="s">
        <v>961</v>
      </c>
      <c r="B546" s="2">
        <v>41770</v>
      </c>
      <c r="C546" s="2">
        <v>41775</v>
      </c>
      <c r="D546" s="1" t="s">
        <v>19</v>
      </c>
      <c r="E546" s="1" t="s">
        <v>177</v>
      </c>
      <c r="F546" s="1" t="s">
        <v>963</v>
      </c>
      <c r="G546">
        <v>100.792</v>
      </c>
      <c r="H546">
        <v>1</v>
      </c>
      <c r="I546">
        <v>0.2</v>
      </c>
      <c r="J546">
        <v>6.2995000000000001</v>
      </c>
    </row>
    <row r="547" spans="1:10" x14ac:dyDescent="0.25">
      <c r="A547" s="1" t="s">
        <v>961</v>
      </c>
      <c r="B547" s="2">
        <v>41770</v>
      </c>
      <c r="C547" s="2">
        <v>41775</v>
      </c>
      <c r="D547" s="1" t="s">
        <v>19</v>
      </c>
      <c r="E547" s="1" t="s">
        <v>177</v>
      </c>
      <c r="F547" s="1" t="s">
        <v>964</v>
      </c>
      <c r="G547">
        <v>66.111999999999995</v>
      </c>
      <c r="H547">
        <v>4</v>
      </c>
      <c r="I547">
        <v>0.6</v>
      </c>
      <c r="J547">
        <v>-84.2928</v>
      </c>
    </row>
    <row r="548" spans="1:10" x14ac:dyDescent="0.25">
      <c r="A548" s="1" t="s">
        <v>965</v>
      </c>
      <c r="B548" s="2">
        <v>43058</v>
      </c>
      <c r="C548" s="2">
        <v>43061</v>
      </c>
      <c r="D548" s="1" t="s">
        <v>79</v>
      </c>
      <c r="E548" s="1" t="s">
        <v>966</v>
      </c>
      <c r="F548" s="1" t="s">
        <v>967</v>
      </c>
      <c r="G548">
        <v>41.28</v>
      </c>
      <c r="H548">
        <v>6</v>
      </c>
      <c r="I548">
        <v>0.2</v>
      </c>
      <c r="J548">
        <v>13.932</v>
      </c>
    </row>
    <row r="549" spans="1:10" x14ac:dyDescent="0.25">
      <c r="A549" s="1" t="s">
        <v>965</v>
      </c>
      <c r="B549" s="2">
        <v>43058</v>
      </c>
      <c r="C549" s="2">
        <v>43061</v>
      </c>
      <c r="D549" s="1" t="s">
        <v>79</v>
      </c>
      <c r="E549" s="1" t="s">
        <v>966</v>
      </c>
      <c r="F549" s="1" t="s">
        <v>968</v>
      </c>
      <c r="G549">
        <v>13.36</v>
      </c>
      <c r="H549">
        <v>2</v>
      </c>
      <c r="I549">
        <v>0</v>
      </c>
      <c r="J549">
        <v>6.4127999999999998</v>
      </c>
    </row>
    <row r="550" spans="1:10" x14ac:dyDescent="0.25">
      <c r="A550" s="1" t="s">
        <v>969</v>
      </c>
      <c r="B550" s="2">
        <v>42323</v>
      </c>
      <c r="C550" s="2">
        <v>42325</v>
      </c>
      <c r="D550" s="1" t="s">
        <v>11</v>
      </c>
      <c r="E550" s="1" t="s">
        <v>691</v>
      </c>
      <c r="F550" s="1" t="s">
        <v>121</v>
      </c>
      <c r="G550">
        <v>250.27199999999999</v>
      </c>
      <c r="H550">
        <v>9</v>
      </c>
      <c r="I550">
        <v>0.2</v>
      </c>
      <c r="J550">
        <v>15.641999999999999</v>
      </c>
    </row>
    <row r="551" spans="1:10" x14ac:dyDescent="0.25">
      <c r="A551" s="1" t="s">
        <v>969</v>
      </c>
      <c r="B551" s="2">
        <v>42323</v>
      </c>
      <c r="C551" s="2">
        <v>42325</v>
      </c>
      <c r="D551" s="1" t="s">
        <v>11</v>
      </c>
      <c r="E551" s="1" t="s">
        <v>691</v>
      </c>
      <c r="F551" s="1" t="s">
        <v>194</v>
      </c>
      <c r="G551">
        <v>11.364000000000001</v>
      </c>
      <c r="H551">
        <v>3</v>
      </c>
      <c r="I551">
        <v>0.8</v>
      </c>
      <c r="J551">
        <v>-17.045999999999999</v>
      </c>
    </row>
    <row r="552" spans="1:10" x14ac:dyDescent="0.25">
      <c r="A552" s="1" t="s">
        <v>969</v>
      </c>
      <c r="B552" s="2">
        <v>42323</v>
      </c>
      <c r="C552" s="2">
        <v>42325</v>
      </c>
      <c r="D552" s="1" t="s">
        <v>11</v>
      </c>
      <c r="E552" s="1" t="s">
        <v>691</v>
      </c>
      <c r="F552" s="1" t="s">
        <v>970</v>
      </c>
      <c r="G552">
        <v>8.7200000000000006</v>
      </c>
      <c r="H552">
        <v>5</v>
      </c>
      <c r="I552">
        <v>0.2</v>
      </c>
      <c r="J552">
        <v>-1.744</v>
      </c>
    </row>
    <row r="553" spans="1:10" x14ac:dyDescent="0.25">
      <c r="A553" s="1" t="s">
        <v>971</v>
      </c>
      <c r="B553" s="2">
        <v>42475</v>
      </c>
      <c r="C553" s="2">
        <v>42477</v>
      </c>
      <c r="D553" s="1" t="s">
        <v>11</v>
      </c>
      <c r="E553" s="1" t="s">
        <v>972</v>
      </c>
      <c r="F553" s="1" t="s">
        <v>973</v>
      </c>
      <c r="G553">
        <v>1121.568</v>
      </c>
      <c r="H553">
        <v>2</v>
      </c>
      <c r="I553">
        <v>0.2</v>
      </c>
      <c r="J553">
        <v>0</v>
      </c>
    </row>
    <row r="554" spans="1:10" x14ac:dyDescent="0.25">
      <c r="A554" s="1" t="s">
        <v>974</v>
      </c>
      <c r="B554" s="2">
        <v>42989</v>
      </c>
      <c r="C554" s="2">
        <v>42990</v>
      </c>
      <c r="D554" s="1" t="s">
        <v>79</v>
      </c>
      <c r="E554" s="1" t="s">
        <v>233</v>
      </c>
      <c r="F554" s="1" t="s">
        <v>975</v>
      </c>
      <c r="G554">
        <v>34.503999999999998</v>
      </c>
      <c r="H554">
        <v>1</v>
      </c>
      <c r="I554">
        <v>0.2</v>
      </c>
      <c r="J554">
        <v>6.0381999999999998</v>
      </c>
    </row>
    <row r="555" spans="1:10" x14ac:dyDescent="0.25">
      <c r="A555" s="1" t="s">
        <v>976</v>
      </c>
      <c r="B555" s="2">
        <v>43063</v>
      </c>
      <c r="C555" s="2">
        <v>43067</v>
      </c>
      <c r="D555" s="1" t="s">
        <v>19</v>
      </c>
      <c r="E555" s="1" t="s">
        <v>977</v>
      </c>
      <c r="F555" s="1" t="s">
        <v>978</v>
      </c>
      <c r="G555">
        <v>10.824</v>
      </c>
      <c r="H555">
        <v>3</v>
      </c>
      <c r="I555">
        <v>0.2</v>
      </c>
      <c r="J555">
        <v>2.5707</v>
      </c>
    </row>
    <row r="556" spans="1:10" x14ac:dyDescent="0.25">
      <c r="A556" s="1" t="s">
        <v>979</v>
      </c>
      <c r="B556" s="2">
        <v>42915</v>
      </c>
      <c r="C556" s="2">
        <v>42919</v>
      </c>
      <c r="D556" s="1" t="s">
        <v>11</v>
      </c>
      <c r="E556" s="1" t="s">
        <v>691</v>
      </c>
      <c r="F556" s="1" t="s">
        <v>980</v>
      </c>
      <c r="G556">
        <v>1295.78</v>
      </c>
      <c r="H556">
        <v>2</v>
      </c>
      <c r="I556">
        <v>0</v>
      </c>
      <c r="J556">
        <v>310.98719999999997</v>
      </c>
    </row>
    <row r="557" spans="1:10" x14ac:dyDescent="0.25">
      <c r="A557" s="1" t="s">
        <v>981</v>
      </c>
      <c r="B557" s="2">
        <v>41701</v>
      </c>
      <c r="C557" s="2">
        <v>41705</v>
      </c>
      <c r="D557" s="1" t="s">
        <v>11</v>
      </c>
      <c r="E557" s="1" t="s">
        <v>982</v>
      </c>
      <c r="F557" s="1" t="s">
        <v>983</v>
      </c>
      <c r="G557">
        <v>19.456</v>
      </c>
      <c r="H557">
        <v>4</v>
      </c>
      <c r="I557">
        <v>0.2</v>
      </c>
      <c r="J557">
        <v>3.4047999999999998</v>
      </c>
    </row>
    <row r="558" spans="1:10" x14ac:dyDescent="0.25">
      <c r="A558" s="1" t="s">
        <v>984</v>
      </c>
      <c r="B558" s="2">
        <v>42531</v>
      </c>
      <c r="C558" s="2">
        <v>42536</v>
      </c>
      <c r="D558" s="1" t="s">
        <v>19</v>
      </c>
      <c r="E558" s="1" t="s">
        <v>985</v>
      </c>
      <c r="F558" s="1" t="s">
        <v>986</v>
      </c>
      <c r="G558">
        <v>20.7</v>
      </c>
      <c r="H558">
        <v>2</v>
      </c>
      <c r="I558">
        <v>0</v>
      </c>
      <c r="J558">
        <v>9.9359999999999999</v>
      </c>
    </row>
    <row r="559" spans="1:10" x14ac:dyDescent="0.25">
      <c r="A559" s="1" t="s">
        <v>984</v>
      </c>
      <c r="B559" s="2">
        <v>42531</v>
      </c>
      <c r="C559" s="2">
        <v>42536</v>
      </c>
      <c r="D559" s="1" t="s">
        <v>19</v>
      </c>
      <c r="E559" s="1" t="s">
        <v>985</v>
      </c>
      <c r="F559" s="1" t="s">
        <v>987</v>
      </c>
      <c r="G559">
        <v>1335.68</v>
      </c>
      <c r="H559">
        <v>4</v>
      </c>
      <c r="I559">
        <v>0.2</v>
      </c>
      <c r="J559">
        <v>-217.048</v>
      </c>
    </row>
    <row r="560" spans="1:10" x14ac:dyDescent="0.25">
      <c r="A560" s="1" t="s">
        <v>984</v>
      </c>
      <c r="B560" s="2">
        <v>42531</v>
      </c>
      <c r="C560" s="2">
        <v>42536</v>
      </c>
      <c r="D560" s="1" t="s">
        <v>19</v>
      </c>
      <c r="E560" s="1" t="s">
        <v>985</v>
      </c>
      <c r="F560" s="1" t="s">
        <v>988</v>
      </c>
      <c r="G560">
        <v>32.4</v>
      </c>
      <c r="H560">
        <v>5</v>
      </c>
      <c r="I560">
        <v>0</v>
      </c>
      <c r="J560">
        <v>15.552</v>
      </c>
    </row>
    <row r="561" spans="1:10" x14ac:dyDescent="0.25">
      <c r="A561" s="1" t="s">
        <v>989</v>
      </c>
      <c r="B561" s="2">
        <v>43059</v>
      </c>
      <c r="C561" s="2">
        <v>43061</v>
      </c>
      <c r="D561" s="1" t="s">
        <v>11</v>
      </c>
      <c r="E561" s="1" t="s">
        <v>990</v>
      </c>
      <c r="F561" s="1" t="s">
        <v>762</v>
      </c>
      <c r="G561">
        <v>42.6</v>
      </c>
      <c r="H561">
        <v>3</v>
      </c>
      <c r="I561">
        <v>0</v>
      </c>
      <c r="J561">
        <v>16.614000000000001</v>
      </c>
    </row>
    <row r="562" spans="1:10" x14ac:dyDescent="0.25">
      <c r="A562" s="1" t="s">
        <v>989</v>
      </c>
      <c r="B562" s="2">
        <v>43059</v>
      </c>
      <c r="C562" s="2">
        <v>43061</v>
      </c>
      <c r="D562" s="1" t="s">
        <v>11</v>
      </c>
      <c r="E562" s="1" t="s">
        <v>990</v>
      </c>
      <c r="F562" s="1" t="s">
        <v>991</v>
      </c>
      <c r="G562">
        <v>84.055999999999997</v>
      </c>
      <c r="H562">
        <v>7</v>
      </c>
      <c r="I562">
        <v>0.2</v>
      </c>
      <c r="J562">
        <v>27.318200000000001</v>
      </c>
    </row>
    <row r="563" spans="1:10" x14ac:dyDescent="0.25">
      <c r="A563" s="1" t="s">
        <v>992</v>
      </c>
      <c r="B563" s="2">
        <v>41896</v>
      </c>
      <c r="C563" s="2">
        <v>41900</v>
      </c>
      <c r="D563" s="1" t="s">
        <v>11</v>
      </c>
      <c r="E563" s="1" t="s">
        <v>993</v>
      </c>
      <c r="F563" s="1" t="s">
        <v>994</v>
      </c>
      <c r="G563">
        <v>13</v>
      </c>
      <c r="H563">
        <v>5</v>
      </c>
      <c r="I563">
        <v>0.2</v>
      </c>
      <c r="J563">
        <v>1.3</v>
      </c>
    </row>
    <row r="564" spans="1:10" x14ac:dyDescent="0.25">
      <c r="A564" s="1" t="s">
        <v>992</v>
      </c>
      <c r="B564" s="2">
        <v>41896</v>
      </c>
      <c r="C564" s="2">
        <v>41900</v>
      </c>
      <c r="D564" s="1" t="s">
        <v>11</v>
      </c>
      <c r="E564" s="1" t="s">
        <v>993</v>
      </c>
      <c r="F564" s="1" t="s">
        <v>995</v>
      </c>
      <c r="G564">
        <v>13.128</v>
      </c>
      <c r="H564">
        <v>3</v>
      </c>
      <c r="I564">
        <v>0.2</v>
      </c>
      <c r="J564">
        <v>3.7743000000000002</v>
      </c>
    </row>
    <row r="565" spans="1:10" x14ac:dyDescent="0.25">
      <c r="A565" s="1" t="s">
        <v>996</v>
      </c>
      <c r="B565" s="2">
        <v>42345</v>
      </c>
      <c r="C565" s="2">
        <v>42347</v>
      </c>
      <c r="D565" s="1" t="s">
        <v>79</v>
      </c>
      <c r="E565" s="1" t="s">
        <v>997</v>
      </c>
      <c r="F565" s="1" t="s">
        <v>998</v>
      </c>
      <c r="G565">
        <v>3.96</v>
      </c>
      <c r="H565">
        <v>2</v>
      </c>
      <c r="I565">
        <v>0</v>
      </c>
      <c r="J565">
        <v>0</v>
      </c>
    </row>
    <row r="566" spans="1:10" x14ac:dyDescent="0.25">
      <c r="A566" s="1" t="s">
        <v>996</v>
      </c>
      <c r="B566" s="2">
        <v>42345</v>
      </c>
      <c r="C566" s="2">
        <v>42347</v>
      </c>
      <c r="D566" s="1" t="s">
        <v>79</v>
      </c>
      <c r="E566" s="1" t="s">
        <v>997</v>
      </c>
      <c r="F566" s="1" t="s">
        <v>573</v>
      </c>
      <c r="G566">
        <v>2.61</v>
      </c>
      <c r="H566">
        <v>1</v>
      </c>
      <c r="I566">
        <v>0</v>
      </c>
      <c r="J566">
        <v>1.2005999999999999</v>
      </c>
    </row>
    <row r="567" spans="1:10" x14ac:dyDescent="0.25">
      <c r="A567" s="1" t="s">
        <v>999</v>
      </c>
      <c r="B567" s="2">
        <v>43076</v>
      </c>
      <c r="C567" s="2">
        <v>43079</v>
      </c>
      <c r="D567" s="1" t="s">
        <v>79</v>
      </c>
      <c r="E567" s="1" t="s">
        <v>1000</v>
      </c>
      <c r="F567" s="1" t="s">
        <v>1001</v>
      </c>
      <c r="G567">
        <v>374.37599999999998</v>
      </c>
      <c r="H567">
        <v>3</v>
      </c>
      <c r="I567">
        <v>0.2</v>
      </c>
      <c r="J567">
        <v>46.796999999999997</v>
      </c>
    </row>
    <row r="568" spans="1:10" x14ac:dyDescent="0.25">
      <c r="A568" s="1" t="s">
        <v>1002</v>
      </c>
      <c r="B568" s="2">
        <v>43009</v>
      </c>
      <c r="C568" s="2">
        <v>43016</v>
      </c>
      <c r="D568" s="1" t="s">
        <v>19</v>
      </c>
      <c r="E568" s="1" t="s">
        <v>1003</v>
      </c>
      <c r="F568" s="1" t="s">
        <v>1004</v>
      </c>
      <c r="G568">
        <v>91.84</v>
      </c>
      <c r="H568">
        <v>8</v>
      </c>
      <c r="I568">
        <v>0</v>
      </c>
      <c r="J568">
        <v>45.001600000000003</v>
      </c>
    </row>
    <row r="569" spans="1:10" x14ac:dyDescent="0.25">
      <c r="A569" s="1" t="s">
        <v>1002</v>
      </c>
      <c r="B569" s="2">
        <v>43009</v>
      </c>
      <c r="C569" s="2">
        <v>43016</v>
      </c>
      <c r="D569" s="1" t="s">
        <v>19</v>
      </c>
      <c r="E569" s="1" t="s">
        <v>1003</v>
      </c>
      <c r="F569" s="1" t="s">
        <v>1005</v>
      </c>
      <c r="G569">
        <v>81.087999999999994</v>
      </c>
      <c r="H569">
        <v>7</v>
      </c>
      <c r="I569">
        <v>0.2</v>
      </c>
      <c r="J569">
        <v>27.3672</v>
      </c>
    </row>
    <row r="570" spans="1:10" x14ac:dyDescent="0.25">
      <c r="A570" s="1" t="s">
        <v>1002</v>
      </c>
      <c r="B570" s="2">
        <v>43009</v>
      </c>
      <c r="C570" s="2">
        <v>43016</v>
      </c>
      <c r="D570" s="1" t="s">
        <v>19</v>
      </c>
      <c r="E570" s="1" t="s">
        <v>1003</v>
      </c>
      <c r="F570" s="1" t="s">
        <v>1006</v>
      </c>
      <c r="G570">
        <v>19.440000000000001</v>
      </c>
      <c r="H570">
        <v>3</v>
      </c>
      <c r="I570">
        <v>0</v>
      </c>
      <c r="J570">
        <v>9.3312000000000008</v>
      </c>
    </row>
    <row r="571" spans="1:10" x14ac:dyDescent="0.25">
      <c r="A571" s="1" t="s">
        <v>1002</v>
      </c>
      <c r="B571" s="2">
        <v>43009</v>
      </c>
      <c r="C571" s="2">
        <v>43016</v>
      </c>
      <c r="D571" s="1" t="s">
        <v>19</v>
      </c>
      <c r="E571" s="1" t="s">
        <v>1003</v>
      </c>
      <c r="F571" s="1" t="s">
        <v>1007</v>
      </c>
      <c r="G571">
        <v>451.15199999999999</v>
      </c>
      <c r="H571">
        <v>3</v>
      </c>
      <c r="I571">
        <v>0.2</v>
      </c>
      <c r="J571">
        <v>0</v>
      </c>
    </row>
    <row r="572" spans="1:10" x14ac:dyDescent="0.25">
      <c r="A572" s="1" t="s">
        <v>1008</v>
      </c>
      <c r="B572" s="2">
        <v>43097</v>
      </c>
      <c r="C572" s="2">
        <v>43104</v>
      </c>
      <c r="D572" s="1" t="s">
        <v>19</v>
      </c>
      <c r="E572" s="1" t="s">
        <v>1009</v>
      </c>
      <c r="F572" s="1" t="s">
        <v>986</v>
      </c>
      <c r="G572">
        <v>72.45</v>
      </c>
      <c r="H572">
        <v>7</v>
      </c>
      <c r="I572">
        <v>0</v>
      </c>
      <c r="J572">
        <v>34.776000000000003</v>
      </c>
    </row>
    <row r="573" spans="1:10" x14ac:dyDescent="0.25">
      <c r="A573" s="1" t="s">
        <v>1008</v>
      </c>
      <c r="B573" s="2">
        <v>43097</v>
      </c>
      <c r="C573" s="2">
        <v>43104</v>
      </c>
      <c r="D573" s="1" t="s">
        <v>19</v>
      </c>
      <c r="E573" s="1" t="s">
        <v>1009</v>
      </c>
      <c r="F573" s="1" t="s">
        <v>426</v>
      </c>
      <c r="G573">
        <v>13.96</v>
      </c>
      <c r="H573">
        <v>4</v>
      </c>
      <c r="I573">
        <v>0</v>
      </c>
      <c r="J573">
        <v>6.4215999999999998</v>
      </c>
    </row>
    <row r="574" spans="1:10" x14ac:dyDescent="0.25">
      <c r="A574" s="1" t="s">
        <v>1008</v>
      </c>
      <c r="B574" s="2">
        <v>43097</v>
      </c>
      <c r="C574" s="2">
        <v>43104</v>
      </c>
      <c r="D574" s="1" t="s">
        <v>19</v>
      </c>
      <c r="E574" s="1" t="s">
        <v>1009</v>
      </c>
      <c r="F574" s="1" t="s">
        <v>612</v>
      </c>
      <c r="G574">
        <v>33.264000000000003</v>
      </c>
      <c r="H574">
        <v>7</v>
      </c>
      <c r="I574">
        <v>0.2</v>
      </c>
      <c r="J574">
        <v>11.226599999999999</v>
      </c>
    </row>
    <row r="575" spans="1:10" x14ac:dyDescent="0.25">
      <c r="A575" s="1" t="s">
        <v>1008</v>
      </c>
      <c r="B575" s="2">
        <v>43097</v>
      </c>
      <c r="C575" s="2">
        <v>43104</v>
      </c>
      <c r="D575" s="1" t="s">
        <v>19</v>
      </c>
      <c r="E575" s="1" t="s">
        <v>1009</v>
      </c>
      <c r="F575" s="1" t="s">
        <v>1010</v>
      </c>
      <c r="G575">
        <v>14.85</v>
      </c>
      <c r="H575">
        <v>3</v>
      </c>
      <c r="I575">
        <v>0</v>
      </c>
      <c r="J575">
        <v>4.0095000000000001</v>
      </c>
    </row>
    <row r="576" spans="1:10" x14ac:dyDescent="0.25">
      <c r="A576" s="1" t="s">
        <v>1011</v>
      </c>
      <c r="B576" s="2">
        <v>42677</v>
      </c>
      <c r="C576" s="2">
        <v>42681</v>
      </c>
      <c r="D576" s="1" t="s">
        <v>19</v>
      </c>
      <c r="E576" s="1" t="s">
        <v>1012</v>
      </c>
      <c r="F576" s="1" t="s">
        <v>1013</v>
      </c>
      <c r="G576">
        <v>8.82</v>
      </c>
      <c r="H576">
        <v>3</v>
      </c>
      <c r="I576">
        <v>0</v>
      </c>
      <c r="J576">
        <v>2.3814000000000002</v>
      </c>
    </row>
    <row r="577" spans="1:10" x14ac:dyDescent="0.25">
      <c r="A577" s="1" t="s">
        <v>1014</v>
      </c>
      <c r="B577" s="2">
        <v>42265</v>
      </c>
      <c r="C577" s="2">
        <v>42269</v>
      </c>
      <c r="D577" s="1" t="s">
        <v>11</v>
      </c>
      <c r="E577" s="1" t="s">
        <v>1015</v>
      </c>
      <c r="F577" s="1" t="s">
        <v>1004</v>
      </c>
      <c r="G577">
        <v>160.72</v>
      </c>
      <c r="H577">
        <v>14</v>
      </c>
      <c r="I577">
        <v>0</v>
      </c>
      <c r="J577">
        <v>78.752799999999993</v>
      </c>
    </row>
    <row r="578" spans="1:10" x14ac:dyDescent="0.25">
      <c r="A578" s="1" t="s">
        <v>1014</v>
      </c>
      <c r="B578" s="2">
        <v>42265</v>
      </c>
      <c r="C578" s="2">
        <v>42269</v>
      </c>
      <c r="D578" s="1" t="s">
        <v>11</v>
      </c>
      <c r="E578" s="1" t="s">
        <v>1015</v>
      </c>
      <c r="F578" s="1" t="s">
        <v>1016</v>
      </c>
      <c r="G578">
        <v>19.920000000000002</v>
      </c>
      <c r="H578">
        <v>4</v>
      </c>
      <c r="I578">
        <v>0</v>
      </c>
      <c r="J578">
        <v>9.7607999999999997</v>
      </c>
    </row>
    <row r="579" spans="1:10" x14ac:dyDescent="0.25">
      <c r="A579" s="1" t="s">
        <v>1014</v>
      </c>
      <c r="B579" s="2">
        <v>42265</v>
      </c>
      <c r="C579" s="2">
        <v>42269</v>
      </c>
      <c r="D579" s="1" t="s">
        <v>11</v>
      </c>
      <c r="E579" s="1" t="s">
        <v>1015</v>
      </c>
      <c r="F579" s="1" t="s">
        <v>1017</v>
      </c>
      <c r="G579">
        <v>7.3</v>
      </c>
      <c r="H579">
        <v>2</v>
      </c>
      <c r="I579">
        <v>0</v>
      </c>
      <c r="J579">
        <v>2.19</v>
      </c>
    </row>
    <row r="580" spans="1:10" x14ac:dyDescent="0.25">
      <c r="A580" s="1" t="s">
        <v>1018</v>
      </c>
      <c r="B580" s="2">
        <v>42936</v>
      </c>
      <c r="C580" s="2">
        <v>42942</v>
      </c>
      <c r="D580" s="1" t="s">
        <v>19</v>
      </c>
      <c r="E580" s="1" t="s">
        <v>1019</v>
      </c>
      <c r="F580" s="1" t="s">
        <v>259</v>
      </c>
      <c r="G580">
        <v>69.712000000000003</v>
      </c>
      <c r="H580">
        <v>2</v>
      </c>
      <c r="I580">
        <v>0.2</v>
      </c>
      <c r="J580">
        <v>8.7140000000000004</v>
      </c>
    </row>
    <row r="581" spans="1:10" x14ac:dyDescent="0.25">
      <c r="A581" s="1" t="s">
        <v>1018</v>
      </c>
      <c r="B581" s="2">
        <v>42936</v>
      </c>
      <c r="C581" s="2">
        <v>42942</v>
      </c>
      <c r="D581" s="1" t="s">
        <v>19</v>
      </c>
      <c r="E581" s="1" t="s">
        <v>1019</v>
      </c>
      <c r="F581" s="1" t="s">
        <v>1020</v>
      </c>
      <c r="G581">
        <v>8.7919999999999998</v>
      </c>
      <c r="H581">
        <v>1</v>
      </c>
      <c r="I581">
        <v>0.6</v>
      </c>
      <c r="J581">
        <v>-5.7148000000000003</v>
      </c>
    </row>
    <row r="582" spans="1:10" x14ac:dyDescent="0.25">
      <c r="A582" s="1" t="s">
        <v>1021</v>
      </c>
      <c r="B582" s="2">
        <v>42257</v>
      </c>
      <c r="C582" s="2">
        <v>42261</v>
      </c>
      <c r="D582" s="1" t="s">
        <v>19</v>
      </c>
      <c r="E582" s="1" t="s">
        <v>1022</v>
      </c>
      <c r="F582" s="1" t="s">
        <v>1023</v>
      </c>
      <c r="G582">
        <v>51.52</v>
      </c>
      <c r="H582">
        <v>4</v>
      </c>
      <c r="I582">
        <v>0</v>
      </c>
      <c r="J582">
        <v>1.5456000000000001</v>
      </c>
    </row>
    <row r="583" spans="1:10" x14ac:dyDescent="0.25">
      <c r="A583" s="1" t="s">
        <v>1024</v>
      </c>
      <c r="B583" s="2">
        <v>43070</v>
      </c>
      <c r="C583" s="2">
        <v>43074</v>
      </c>
      <c r="D583" s="1" t="s">
        <v>19</v>
      </c>
      <c r="E583" s="1" t="s">
        <v>1025</v>
      </c>
      <c r="F583" s="1" t="s">
        <v>81</v>
      </c>
      <c r="G583">
        <v>470.37599999999998</v>
      </c>
      <c r="H583">
        <v>3</v>
      </c>
      <c r="I583">
        <v>0.2</v>
      </c>
      <c r="J583">
        <v>52.917299999999997</v>
      </c>
    </row>
    <row r="584" spans="1:10" x14ac:dyDescent="0.25">
      <c r="A584" s="1" t="s">
        <v>1024</v>
      </c>
      <c r="B584" s="2">
        <v>43070</v>
      </c>
      <c r="C584" s="2">
        <v>43074</v>
      </c>
      <c r="D584" s="1" t="s">
        <v>19</v>
      </c>
      <c r="E584" s="1" t="s">
        <v>1025</v>
      </c>
      <c r="F584" s="1" t="s">
        <v>1026</v>
      </c>
      <c r="G584">
        <v>105.584</v>
      </c>
      <c r="H584">
        <v>2</v>
      </c>
      <c r="I584">
        <v>0.2</v>
      </c>
      <c r="J584">
        <v>9.2385999999999999</v>
      </c>
    </row>
    <row r="585" spans="1:10" x14ac:dyDescent="0.25">
      <c r="A585" s="1" t="s">
        <v>1024</v>
      </c>
      <c r="B585" s="2">
        <v>43070</v>
      </c>
      <c r="C585" s="2">
        <v>43074</v>
      </c>
      <c r="D585" s="1" t="s">
        <v>19</v>
      </c>
      <c r="E585" s="1" t="s">
        <v>1025</v>
      </c>
      <c r="F585" s="1" t="s">
        <v>203</v>
      </c>
      <c r="G585">
        <v>31.152000000000001</v>
      </c>
      <c r="H585">
        <v>3</v>
      </c>
      <c r="I585">
        <v>0.2</v>
      </c>
      <c r="J585">
        <v>3.5045999999999999</v>
      </c>
    </row>
    <row r="586" spans="1:10" x14ac:dyDescent="0.25">
      <c r="A586" s="1" t="s">
        <v>1024</v>
      </c>
      <c r="B586" s="2">
        <v>43070</v>
      </c>
      <c r="C586" s="2">
        <v>43074</v>
      </c>
      <c r="D586" s="1" t="s">
        <v>19</v>
      </c>
      <c r="E586" s="1" t="s">
        <v>1025</v>
      </c>
      <c r="F586" s="1" t="s">
        <v>1027</v>
      </c>
      <c r="G586">
        <v>6.7830000000000004</v>
      </c>
      <c r="H586">
        <v>7</v>
      </c>
      <c r="I586">
        <v>0.7</v>
      </c>
      <c r="J586">
        <v>-4.7481</v>
      </c>
    </row>
    <row r="587" spans="1:10" x14ac:dyDescent="0.25">
      <c r="A587" s="1" t="s">
        <v>1024</v>
      </c>
      <c r="B587" s="2">
        <v>43070</v>
      </c>
      <c r="C587" s="2">
        <v>43074</v>
      </c>
      <c r="D587" s="1" t="s">
        <v>19</v>
      </c>
      <c r="E587" s="1" t="s">
        <v>1025</v>
      </c>
      <c r="F587" s="1" t="s">
        <v>299</v>
      </c>
      <c r="G587">
        <v>406.36799999999999</v>
      </c>
      <c r="H587">
        <v>4</v>
      </c>
      <c r="I587">
        <v>0.2</v>
      </c>
      <c r="J587">
        <v>30.477599999999999</v>
      </c>
    </row>
    <row r="588" spans="1:10" x14ac:dyDescent="0.25">
      <c r="A588" s="1" t="s">
        <v>1028</v>
      </c>
      <c r="B588" s="2">
        <v>42188</v>
      </c>
      <c r="C588" s="2">
        <v>42194</v>
      </c>
      <c r="D588" s="1" t="s">
        <v>19</v>
      </c>
      <c r="E588" s="1" t="s">
        <v>1029</v>
      </c>
      <c r="F588" s="1" t="s">
        <v>737</v>
      </c>
      <c r="G588">
        <v>70.98</v>
      </c>
      <c r="H588">
        <v>1</v>
      </c>
      <c r="I588">
        <v>0</v>
      </c>
      <c r="J588">
        <v>4.9686000000000003</v>
      </c>
    </row>
    <row r="589" spans="1:10" x14ac:dyDescent="0.25">
      <c r="A589" s="1" t="s">
        <v>1028</v>
      </c>
      <c r="B589" s="2">
        <v>42188</v>
      </c>
      <c r="C589" s="2">
        <v>42194</v>
      </c>
      <c r="D589" s="1" t="s">
        <v>19</v>
      </c>
      <c r="E589" s="1" t="s">
        <v>1029</v>
      </c>
      <c r="F589" s="1" t="s">
        <v>1030</v>
      </c>
      <c r="G589">
        <v>294.93</v>
      </c>
      <c r="H589">
        <v>3</v>
      </c>
      <c r="I589">
        <v>0</v>
      </c>
      <c r="J589">
        <v>144.51570000000001</v>
      </c>
    </row>
    <row r="590" spans="1:10" x14ac:dyDescent="0.25">
      <c r="A590" s="1" t="s">
        <v>1031</v>
      </c>
      <c r="B590" s="2">
        <v>42449</v>
      </c>
      <c r="C590" s="2">
        <v>42453</v>
      </c>
      <c r="D590" s="1" t="s">
        <v>19</v>
      </c>
      <c r="E590" s="1" t="s">
        <v>1032</v>
      </c>
      <c r="F590" s="1" t="s">
        <v>1033</v>
      </c>
      <c r="G590">
        <v>84.784000000000006</v>
      </c>
      <c r="H590">
        <v>2</v>
      </c>
      <c r="I590">
        <v>0.2</v>
      </c>
      <c r="J590">
        <v>-20.136199999999999</v>
      </c>
    </row>
    <row r="591" spans="1:10" x14ac:dyDescent="0.25">
      <c r="A591" s="1" t="s">
        <v>1031</v>
      </c>
      <c r="B591" s="2">
        <v>42449</v>
      </c>
      <c r="C591" s="2">
        <v>42453</v>
      </c>
      <c r="D591" s="1" t="s">
        <v>19</v>
      </c>
      <c r="E591" s="1" t="s">
        <v>1032</v>
      </c>
      <c r="F591" s="1" t="s">
        <v>1034</v>
      </c>
      <c r="G591">
        <v>20.736000000000001</v>
      </c>
      <c r="H591">
        <v>4</v>
      </c>
      <c r="I591">
        <v>0.2</v>
      </c>
      <c r="J591">
        <v>7.2576000000000001</v>
      </c>
    </row>
    <row r="592" spans="1:10" x14ac:dyDescent="0.25">
      <c r="A592" s="1" t="s">
        <v>1031</v>
      </c>
      <c r="B592" s="2">
        <v>42449</v>
      </c>
      <c r="C592" s="2">
        <v>42453</v>
      </c>
      <c r="D592" s="1" t="s">
        <v>19</v>
      </c>
      <c r="E592" s="1" t="s">
        <v>1032</v>
      </c>
      <c r="F592" s="1" t="s">
        <v>884</v>
      </c>
      <c r="G592">
        <v>16.821000000000002</v>
      </c>
      <c r="H592">
        <v>3</v>
      </c>
      <c r="I592">
        <v>0.7</v>
      </c>
      <c r="J592">
        <v>-12.896100000000001</v>
      </c>
    </row>
    <row r="593" spans="1:10" x14ac:dyDescent="0.25">
      <c r="A593" s="1" t="s">
        <v>1031</v>
      </c>
      <c r="B593" s="2">
        <v>42449</v>
      </c>
      <c r="C593" s="2">
        <v>42453</v>
      </c>
      <c r="D593" s="1" t="s">
        <v>19</v>
      </c>
      <c r="E593" s="1" t="s">
        <v>1032</v>
      </c>
      <c r="F593" s="1" t="s">
        <v>1035</v>
      </c>
      <c r="G593">
        <v>10.368</v>
      </c>
      <c r="H593">
        <v>2</v>
      </c>
      <c r="I593">
        <v>0.2</v>
      </c>
      <c r="J593">
        <v>3.6288</v>
      </c>
    </row>
    <row r="594" spans="1:10" x14ac:dyDescent="0.25">
      <c r="A594" s="1" t="s">
        <v>1036</v>
      </c>
      <c r="B594" s="2">
        <v>41648</v>
      </c>
      <c r="C594" s="2">
        <v>41652</v>
      </c>
      <c r="D594" s="1" t="s">
        <v>19</v>
      </c>
      <c r="E594" s="1" t="s">
        <v>1037</v>
      </c>
      <c r="F594" s="1" t="s">
        <v>1038</v>
      </c>
      <c r="G594">
        <v>9.3439999999999994</v>
      </c>
      <c r="H594">
        <v>2</v>
      </c>
      <c r="I594">
        <v>0.2</v>
      </c>
      <c r="J594">
        <v>1.1679999999999999</v>
      </c>
    </row>
    <row r="595" spans="1:10" x14ac:dyDescent="0.25">
      <c r="A595" s="1" t="s">
        <v>1036</v>
      </c>
      <c r="B595" s="2">
        <v>41648</v>
      </c>
      <c r="C595" s="2">
        <v>41652</v>
      </c>
      <c r="D595" s="1" t="s">
        <v>19</v>
      </c>
      <c r="E595" s="1" t="s">
        <v>1037</v>
      </c>
      <c r="F595" s="1" t="s">
        <v>414</v>
      </c>
      <c r="G595">
        <v>31.2</v>
      </c>
      <c r="H595">
        <v>3</v>
      </c>
      <c r="I595">
        <v>0.2</v>
      </c>
      <c r="J595">
        <v>9.75</v>
      </c>
    </row>
    <row r="596" spans="1:10" x14ac:dyDescent="0.25">
      <c r="A596" s="1" t="s">
        <v>1039</v>
      </c>
      <c r="B596" s="2">
        <v>41859</v>
      </c>
      <c r="C596" s="2">
        <v>41866</v>
      </c>
      <c r="D596" s="1" t="s">
        <v>19</v>
      </c>
      <c r="E596" s="1" t="s">
        <v>1040</v>
      </c>
      <c r="F596" s="1" t="s">
        <v>1041</v>
      </c>
      <c r="G596">
        <v>76.12</v>
      </c>
      <c r="H596">
        <v>2</v>
      </c>
      <c r="I596">
        <v>0</v>
      </c>
      <c r="J596">
        <v>22.0748</v>
      </c>
    </row>
    <row r="597" spans="1:10" x14ac:dyDescent="0.25">
      <c r="A597" s="1" t="s">
        <v>1039</v>
      </c>
      <c r="B597" s="2">
        <v>41859</v>
      </c>
      <c r="C597" s="2">
        <v>41866</v>
      </c>
      <c r="D597" s="1" t="s">
        <v>19</v>
      </c>
      <c r="E597" s="1" t="s">
        <v>1040</v>
      </c>
      <c r="F597" s="1" t="s">
        <v>731</v>
      </c>
      <c r="G597">
        <v>1199.9760000000001</v>
      </c>
      <c r="H597">
        <v>3</v>
      </c>
      <c r="I597">
        <v>0.2</v>
      </c>
      <c r="J597">
        <v>434.99130000000002</v>
      </c>
    </row>
    <row r="598" spans="1:10" x14ac:dyDescent="0.25">
      <c r="A598" s="1" t="s">
        <v>1039</v>
      </c>
      <c r="B598" s="2">
        <v>41859</v>
      </c>
      <c r="C598" s="2">
        <v>41866</v>
      </c>
      <c r="D598" s="1" t="s">
        <v>19</v>
      </c>
      <c r="E598" s="1" t="s">
        <v>1040</v>
      </c>
      <c r="F598" s="1" t="s">
        <v>579</v>
      </c>
      <c r="G598">
        <v>445.96</v>
      </c>
      <c r="H598">
        <v>5</v>
      </c>
      <c r="I598">
        <v>0.2</v>
      </c>
      <c r="J598">
        <v>55.744999999999997</v>
      </c>
    </row>
    <row r="599" spans="1:10" x14ac:dyDescent="0.25">
      <c r="A599" s="1" t="s">
        <v>1039</v>
      </c>
      <c r="B599" s="2">
        <v>41859</v>
      </c>
      <c r="C599" s="2">
        <v>41866</v>
      </c>
      <c r="D599" s="1" t="s">
        <v>19</v>
      </c>
      <c r="E599" s="1" t="s">
        <v>1040</v>
      </c>
      <c r="F599" s="1" t="s">
        <v>1042</v>
      </c>
      <c r="G599">
        <v>327.76</v>
      </c>
      <c r="H599">
        <v>8</v>
      </c>
      <c r="I599">
        <v>0</v>
      </c>
      <c r="J599">
        <v>91.772800000000004</v>
      </c>
    </row>
    <row r="600" spans="1:10" x14ac:dyDescent="0.25">
      <c r="A600" s="1" t="s">
        <v>1043</v>
      </c>
      <c r="B600" s="2">
        <v>42565</v>
      </c>
      <c r="C600" s="2">
        <v>42567</v>
      </c>
      <c r="D600" s="1" t="s">
        <v>79</v>
      </c>
      <c r="E600" s="1" t="s">
        <v>1044</v>
      </c>
      <c r="F600" s="1" t="s">
        <v>1045</v>
      </c>
      <c r="G600">
        <v>11.632</v>
      </c>
      <c r="H600">
        <v>2</v>
      </c>
      <c r="I600">
        <v>0.2</v>
      </c>
      <c r="J600">
        <v>1.0178</v>
      </c>
    </row>
    <row r="601" spans="1:10" x14ac:dyDescent="0.25">
      <c r="A601" s="1" t="s">
        <v>1046</v>
      </c>
      <c r="B601" s="2">
        <v>42567</v>
      </c>
      <c r="C601" s="2">
        <v>42572</v>
      </c>
      <c r="D601" s="1" t="s">
        <v>19</v>
      </c>
      <c r="E601" s="1" t="s">
        <v>1047</v>
      </c>
      <c r="F601" s="1" t="s">
        <v>1048</v>
      </c>
      <c r="G601">
        <v>143.982</v>
      </c>
      <c r="H601">
        <v>3</v>
      </c>
      <c r="I601">
        <v>0.4</v>
      </c>
      <c r="J601">
        <v>-28.796399999999998</v>
      </c>
    </row>
    <row r="602" spans="1:10" x14ac:dyDescent="0.25">
      <c r="A602" s="1" t="s">
        <v>1046</v>
      </c>
      <c r="B602" s="2">
        <v>42567</v>
      </c>
      <c r="C602" s="2">
        <v>42572</v>
      </c>
      <c r="D602" s="1" t="s">
        <v>19</v>
      </c>
      <c r="E602" s="1" t="s">
        <v>1047</v>
      </c>
      <c r="F602" s="1" t="s">
        <v>1049</v>
      </c>
      <c r="G602">
        <v>494.37599999999998</v>
      </c>
      <c r="H602">
        <v>4</v>
      </c>
      <c r="I602">
        <v>0.4</v>
      </c>
      <c r="J602">
        <v>-115.3544</v>
      </c>
    </row>
    <row r="603" spans="1:10" x14ac:dyDescent="0.25">
      <c r="A603" s="1" t="s">
        <v>1046</v>
      </c>
      <c r="B603" s="2">
        <v>42567</v>
      </c>
      <c r="C603" s="2">
        <v>42572</v>
      </c>
      <c r="D603" s="1" t="s">
        <v>19</v>
      </c>
      <c r="E603" s="1" t="s">
        <v>1047</v>
      </c>
      <c r="F603" s="1" t="s">
        <v>1017</v>
      </c>
      <c r="G603">
        <v>5.84</v>
      </c>
      <c r="H603">
        <v>2</v>
      </c>
      <c r="I603">
        <v>0.2</v>
      </c>
      <c r="J603">
        <v>0.73</v>
      </c>
    </row>
    <row r="604" spans="1:10" x14ac:dyDescent="0.25">
      <c r="A604" s="1" t="s">
        <v>1050</v>
      </c>
      <c r="B604" s="2">
        <v>41713</v>
      </c>
      <c r="C604" s="2">
        <v>41717</v>
      </c>
      <c r="D604" s="1" t="s">
        <v>19</v>
      </c>
      <c r="E604" s="1" t="s">
        <v>1051</v>
      </c>
      <c r="F604" s="1" t="s">
        <v>1052</v>
      </c>
      <c r="G604">
        <v>142.77600000000001</v>
      </c>
      <c r="H604">
        <v>1</v>
      </c>
      <c r="I604">
        <v>0.2</v>
      </c>
      <c r="J604">
        <v>17.847000000000001</v>
      </c>
    </row>
    <row r="605" spans="1:10" x14ac:dyDescent="0.25">
      <c r="A605" s="1" t="s">
        <v>1050</v>
      </c>
      <c r="B605" s="2">
        <v>41713</v>
      </c>
      <c r="C605" s="2">
        <v>41717</v>
      </c>
      <c r="D605" s="1" t="s">
        <v>19</v>
      </c>
      <c r="E605" s="1" t="s">
        <v>1051</v>
      </c>
      <c r="F605" s="1" t="s">
        <v>572</v>
      </c>
      <c r="G605">
        <v>45.695999999999998</v>
      </c>
      <c r="H605">
        <v>3</v>
      </c>
      <c r="I605">
        <v>0.2</v>
      </c>
      <c r="J605">
        <v>5.1407999999999996</v>
      </c>
    </row>
    <row r="606" spans="1:10" x14ac:dyDescent="0.25">
      <c r="A606" s="1" t="s">
        <v>1050</v>
      </c>
      <c r="B606" s="2">
        <v>41713</v>
      </c>
      <c r="C606" s="2">
        <v>41717</v>
      </c>
      <c r="D606" s="1" t="s">
        <v>19</v>
      </c>
      <c r="E606" s="1" t="s">
        <v>1051</v>
      </c>
      <c r="F606" s="1" t="s">
        <v>778</v>
      </c>
      <c r="G606">
        <v>7.218</v>
      </c>
      <c r="H606">
        <v>3</v>
      </c>
      <c r="I606">
        <v>0.7</v>
      </c>
      <c r="J606">
        <v>-5.5338000000000003</v>
      </c>
    </row>
    <row r="607" spans="1:10" x14ac:dyDescent="0.25">
      <c r="A607" s="1" t="s">
        <v>1050</v>
      </c>
      <c r="B607" s="2">
        <v>41713</v>
      </c>
      <c r="C607" s="2">
        <v>41717</v>
      </c>
      <c r="D607" s="1" t="s">
        <v>19</v>
      </c>
      <c r="E607" s="1" t="s">
        <v>1051</v>
      </c>
      <c r="F607" s="1" t="s">
        <v>763</v>
      </c>
      <c r="G607">
        <v>43.188000000000002</v>
      </c>
      <c r="H607">
        <v>4</v>
      </c>
      <c r="I607">
        <v>0.7</v>
      </c>
      <c r="J607">
        <v>-31.671199999999999</v>
      </c>
    </row>
    <row r="608" spans="1:10" x14ac:dyDescent="0.25">
      <c r="A608" s="1" t="s">
        <v>1050</v>
      </c>
      <c r="B608" s="2">
        <v>41713</v>
      </c>
      <c r="C608" s="2">
        <v>41717</v>
      </c>
      <c r="D608" s="1" t="s">
        <v>19</v>
      </c>
      <c r="E608" s="1" t="s">
        <v>1051</v>
      </c>
      <c r="F608" s="1" t="s">
        <v>1053</v>
      </c>
      <c r="G608">
        <v>131.904</v>
      </c>
      <c r="H608">
        <v>3</v>
      </c>
      <c r="I608">
        <v>0.2</v>
      </c>
      <c r="J608">
        <v>47.815199999999997</v>
      </c>
    </row>
    <row r="609" spans="1:10" x14ac:dyDescent="0.25">
      <c r="A609" s="1" t="s">
        <v>1054</v>
      </c>
      <c r="B609" s="2">
        <v>41782</v>
      </c>
      <c r="C609" s="2">
        <v>41786</v>
      </c>
      <c r="D609" s="1" t="s">
        <v>19</v>
      </c>
      <c r="E609" s="1" t="s">
        <v>1055</v>
      </c>
      <c r="F609" s="1" t="s">
        <v>1056</v>
      </c>
      <c r="G609">
        <v>3.282</v>
      </c>
      <c r="H609">
        <v>2</v>
      </c>
      <c r="I609">
        <v>0.7</v>
      </c>
      <c r="J609">
        <v>-2.6255999999999999</v>
      </c>
    </row>
    <row r="610" spans="1:10" x14ac:dyDescent="0.25">
      <c r="A610" s="1" t="s">
        <v>1054</v>
      </c>
      <c r="B610" s="2">
        <v>41782</v>
      </c>
      <c r="C610" s="2">
        <v>41786</v>
      </c>
      <c r="D610" s="1" t="s">
        <v>19</v>
      </c>
      <c r="E610" s="1" t="s">
        <v>1055</v>
      </c>
      <c r="F610" s="1" t="s">
        <v>908</v>
      </c>
      <c r="G610">
        <v>21.167999999999999</v>
      </c>
      <c r="H610">
        <v>9</v>
      </c>
      <c r="I610">
        <v>0.2</v>
      </c>
      <c r="J610">
        <v>2.3814000000000002</v>
      </c>
    </row>
    <row r="611" spans="1:10" x14ac:dyDescent="0.25">
      <c r="A611" s="1" t="s">
        <v>1054</v>
      </c>
      <c r="B611" s="2">
        <v>41782</v>
      </c>
      <c r="C611" s="2">
        <v>41786</v>
      </c>
      <c r="D611" s="1" t="s">
        <v>19</v>
      </c>
      <c r="E611" s="1" t="s">
        <v>1055</v>
      </c>
      <c r="F611" s="1" t="s">
        <v>1057</v>
      </c>
      <c r="G611">
        <v>55.188000000000002</v>
      </c>
      <c r="H611">
        <v>2</v>
      </c>
      <c r="I611">
        <v>0.4</v>
      </c>
      <c r="J611">
        <v>-10.117800000000001</v>
      </c>
    </row>
    <row r="612" spans="1:10" x14ac:dyDescent="0.25">
      <c r="A612" s="1" t="s">
        <v>1058</v>
      </c>
      <c r="B612" s="2">
        <v>42488</v>
      </c>
      <c r="C612" s="2">
        <v>42491</v>
      </c>
      <c r="D612" s="1" t="s">
        <v>79</v>
      </c>
      <c r="E612" s="1" t="s">
        <v>1059</v>
      </c>
      <c r="F612" s="1" t="s">
        <v>702</v>
      </c>
      <c r="G612">
        <v>369.57600000000002</v>
      </c>
      <c r="H612">
        <v>3</v>
      </c>
      <c r="I612">
        <v>0.2</v>
      </c>
      <c r="J612">
        <v>41.577300000000001</v>
      </c>
    </row>
    <row r="613" spans="1:10" x14ac:dyDescent="0.25">
      <c r="A613" s="1" t="s">
        <v>1058</v>
      </c>
      <c r="B613" s="2">
        <v>42488</v>
      </c>
      <c r="C613" s="2">
        <v>42491</v>
      </c>
      <c r="D613" s="1" t="s">
        <v>79</v>
      </c>
      <c r="E613" s="1" t="s">
        <v>1059</v>
      </c>
      <c r="F613" s="1" t="s">
        <v>1060</v>
      </c>
      <c r="G613">
        <v>15.712</v>
      </c>
      <c r="H613">
        <v>4</v>
      </c>
      <c r="I613">
        <v>0.2</v>
      </c>
      <c r="J613">
        <v>5.6955999999999998</v>
      </c>
    </row>
    <row r="614" spans="1:10" x14ac:dyDescent="0.25">
      <c r="A614" s="1" t="s">
        <v>1061</v>
      </c>
      <c r="B614" s="2">
        <v>42624</v>
      </c>
      <c r="C614" s="2">
        <v>42626</v>
      </c>
      <c r="D614" s="1" t="s">
        <v>11</v>
      </c>
      <c r="E614" s="1" t="s">
        <v>1062</v>
      </c>
      <c r="F614" s="1" t="s">
        <v>1063</v>
      </c>
      <c r="G614">
        <v>8.4480000000000004</v>
      </c>
      <c r="H614">
        <v>2</v>
      </c>
      <c r="I614">
        <v>0.2</v>
      </c>
      <c r="J614">
        <v>2.64</v>
      </c>
    </row>
    <row r="615" spans="1:10" x14ac:dyDescent="0.25">
      <c r="A615" s="1" t="s">
        <v>1061</v>
      </c>
      <c r="B615" s="2">
        <v>42624</v>
      </c>
      <c r="C615" s="2">
        <v>42626</v>
      </c>
      <c r="D615" s="1" t="s">
        <v>11</v>
      </c>
      <c r="E615" s="1" t="s">
        <v>1062</v>
      </c>
      <c r="F615" s="1" t="s">
        <v>1064</v>
      </c>
      <c r="G615">
        <v>728.94600000000003</v>
      </c>
      <c r="H615">
        <v>9</v>
      </c>
      <c r="I615">
        <v>0.4</v>
      </c>
      <c r="J615">
        <v>-157.9383</v>
      </c>
    </row>
    <row r="616" spans="1:10" x14ac:dyDescent="0.25">
      <c r="A616" s="1" t="s">
        <v>1065</v>
      </c>
      <c r="B616" s="2">
        <v>43053</v>
      </c>
      <c r="C616" s="2">
        <v>43056</v>
      </c>
      <c r="D616" s="1" t="s">
        <v>11</v>
      </c>
      <c r="E616" s="1" t="s">
        <v>1066</v>
      </c>
      <c r="F616" s="1" t="s">
        <v>456</v>
      </c>
      <c r="G616">
        <v>119.94</v>
      </c>
      <c r="H616">
        <v>10</v>
      </c>
      <c r="I616">
        <v>0.4</v>
      </c>
      <c r="J616">
        <v>15.992000000000001</v>
      </c>
    </row>
    <row r="617" spans="1:10" x14ac:dyDescent="0.25">
      <c r="A617" s="1" t="s">
        <v>1065</v>
      </c>
      <c r="B617" s="2">
        <v>43053</v>
      </c>
      <c r="C617" s="2">
        <v>43056</v>
      </c>
      <c r="D617" s="1" t="s">
        <v>11</v>
      </c>
      <c r="E617" s="1" t="s">
        <v>1066</v>
      </c>
      <c r="F617" s="1" t="s">
        <v>1067</v>
      </c>
      <c r="G617">
        <v>3.6480000000000001</v>
      </c>
      <c r="H617">
        <v>2</v>
      </c>
      <c r="I617">
        <v>0.7</v>
      </c>
      <c r="J617">
        <v>-2.7968000000000002</v>
      </c>
    </row>
    <row r="618" spans="1:10" x14ac:dyDescent="0.25">
      <c r="A618" s="1" t="s">
        <v>1068</v>
      </c>
      <c r="B618" s="2">
        <v>42965</v>
      </c>
      <c r="C618" s="2">
        <v>42970</v>
      </c>
      <c r="D618" s="1" t="s">
        <v>11</v>
      </c>
      <c r="E618" s="1" t="s">
        <v>1069</v>
      </c>
      <c r="F618" s="1" t="s">
        <v>1070</v>
      </c>
      <c r="G618">
        <v>40.479999999999997</v>
      </c>
      <c r="H618">
        <v>2</v>
      </c>
      <c r="I618">
        <v>0</v>
      </c>
      <c r="J618">
        <v>15.7872</v>
      </c>
    </row>
    <row r="619" spans="1:10" x14ac:dyDescent="0.25">
      <c r="A619" s="1" t="s">
        <v>1068</v>
      </c>
      <c r="B619" s="2">
        <v>42965</v>
      </c>
      <c r="C619" s="2">
        <v>42970</v>
      </c>
      <c r="D619" s="1" t="s">
        <v>11</v>
      </c>
      <c r="E619" s="1" t="s">
        <v>1069</v>
      </c>
      <c r="F619" s="1" t="s">
        <v>1071</v>
      </c>
      <c r="G619">
        <v>9.94</v>
      </c>
      <c r="H619">
        <v>2</v>
      </c>
      <c r="I619">
        <v>0</v>
      </c>
      <c r="J619">
        <v>3.0813999999999999</v>
      </c>
    </row>
    <row r="620" spans="1:10" x14ac:dyDescent="0.25">
      <c r="A620" s="1" t="s">
        <v>1068</v>
      </c>
      <c r="B620" s="2">
        <v>42965</v>
      </c>
      <c r="C620" s="2">
        <v>42970</v>
      </c>
      <c r="D620" s="1" t="s">
        <v>11</v>
      </c>
      <c r="E620" s="1" t="s">
        <v>1069</v>
      </c>
      <c r="F620" s="1" t="s">
        <v>1072</v>
      </c>
      <c r="G620">
        <v>107.42400000000001</v>
      </c>
      <c r="H620">
        <v>9</v>
      </c>
      <c r="I620">
        <v>0.2</v>
      </c>
      <c r="J620">
        <v>33.57</v>
      </c>
    </row>
    <row r="621" spans="1:10" x14ac:dyDescent="0.25">
      <c r="A621" s="1" t="s">
        <v>1068</v>
      </c>
      <c r="B621" s="2">
        <v>42965</v>
      </c>
      <c r="C621" s="2">
        <v>42970</v>
      </c>
      <c r="D621" s="1" t="s">
        <v>11</v>
      </c>
      <c r="E621" s="1" t="s">
        <v>1069</v>
      </c>
      <c r="F621" s="1" t="s">
        <v>1073</v>
      </c>
      <c r="G621">
        <v>37.909999999999997</v>
      </c>
      <c r="H621">
        <v>1</v>
      </c>
      <c r="I621">
        <v>0</v>
      </c>
      <c r="J621">
        <v>10.9939</v>
      </c>
    </row>
    <row r="622" spans="1:10" x14ac:dyDescent="0.25">
      <c r="A622" s="1" t="s">
        <v>1068</v>
      </c>
      <c r="B622" s="2">
        <v>42965</v>
      </c>
      <c r="C622" s="2">
        <v>42970</v>
      </c>
      <c r="D622" s="1" t="s">
        <v>11</v>
      </c>
      <c r="E622" s="1" t="s">
        <v>1069</v>
      </c>
      <c r="F622" s="1" t="s">
        <v>290</v>
      </c>
      <c r="G622">
        <v>88.02</v>
      </c>
      <c r="H622">
        <v>3</v>
      </c>
      <c r="I622">
        <v>0</v>
      </c>
      <c r="J622">
        <v>27.286200000000001</v>
      </c>
    </row>
    <row r="623" spans="1:10" x14ac:dyDescent="0.25">
      <c r="A623" s="1" t="s">
        <v>1074</v>
      </c>
      <c r="B623" s="2">
        <v>41999</v>
      </c>
      <c r="C623" s="2">
        <v>42004</v>
      </c>
      <c r="D623" s="1" t="s">
        <v>19</v>
      </c>
      <c r="E623" s="1" t="s">
        <v>1075</v>
      </c>
      <c r="F623" s="1" t="s">
        <v>1076</v>
      </c>
      <c r="G623">
        <v>8.69</v>
      </c>
      <c r="H623">
        <v>5</v>
      </c>
      <c r="I623">
        <v>0.8</v>
      </c>
      <c r="J623">
        <v>-14.773</v>
      </c>
    </row>
    <row r="624" spans="1:10" x14ac:dyDescent="0.25">
      <c r="A624" s="1" t="s">
        <v>1077</v>
      </c>
      <c r="B624" s="2">
        <v>42337</v>
      </c>
      <c r="C624" s="2">
        <v>42341</v>
      </c>
      <c r="D624" s="1" t="s">
        <v>19</v>
      </c>
      <c r="E624" s="1" t="s">
        <v>1078</v>
      </c>
      <c r="F624" s="1" t="s">
        <v>1079</v>
      </c>
      <c r="G624">
        <v>301.95999999999998</v>
      </c>
      <c r="H624">
        <v>2</v>
      </c>
      <c r="I624">
        <v>0</v>
      </c>
      <c r="J624">
        <v>87.568399999999997</v>
      </c>
    </row>
    <row r="625" spans="1:10" x14ac:dyDescent="0.25">
      <c r="A625" s="1" t="s">
        <v>1077</v>
      </c>
      <c r="B625" s="2">
        <v>42337</v>
      </c>
      <c r="C625" s="2">
        <v>42341</v>
      </c>
      <c r="D625" s="1" t="s">
        <v>19</v>
      </c>
      <c r="E625" s="1" t="s">
        <v>1078</v>
      </c>
      <c r="F625" s="1" t="s">
        <v>1080</v>
      </c>
      <c r="G625">
        <v>555.21</v>
      </c>
      <c r="H625">
        <v>5</v>
      </c>
      <c r="I625">
        <v>0.1</v>
      </c>
      <c r="J625">
        <v>178.90100000000001</v>
      </c>
    </row>
    <row r="626" spans="1:10" x14ac:dyDescent="0.25">
      <c r="A626" s="1" t="s">
        <v>1077</v>
      </c>
      <c r="B626" s="2">
        <v>42337</v>
      </c>
      <c r="C626" s="2">
        <v>42341</v>
      </c>
      <c r="D626" s="1" t="s">
        <v>19</v>
      </c>
      <c r="E626" s="1" t="s">
        <v>1078</v>
      </c>
      <c r="F626" s="1" t="s">
        <v>1081</v>
      </c>
      <c r="G626">
        <v>523.48</v>
      </c>
      <c r="H626">
        <v>4</v>
      </c>
      <c r="I626">
        <v>0</v>
      </c>
      <c r="J626">
        <v>130.87</v>
      </c>
    </row>
    <row r="627" spans="1:10" x14ac:dyDescent="0.25">
      <c r="A627" s="1" t="s">
        <v>1077</v>
      </c>
      <c r="B627" s="2">
        <v>42337</v>
      </c>
      <c r="C627" s="2">
        <v>42341</v>
      </c>
      <c r="D627" s="1" t="s">
        <v>19</v>
      </c>
      <c r="E627" s="1" t="s">
        <v>1078</v>
      </c>
      <c r="F627" s="1" t="s">
        <v>72</v>
      </c>
      <c r="G627">
        <v>161.82</v>
      </c>
      <c r="H627">
        <v>9</v>
      </c>
      <c r="I627">
        <v>0</v>
      </c>
      <c r="J627">
        <v>46.927799999999998</v>
      </c>
    </row>
    <row r="628" spans="1:10" x14ac:dyDescent="0.25">
      <c r="A628" s="1" t="s">
        <v>1082</v>
      </c>
      <c r="B628" s="2">
        <v>42993</v>
      </c>
      <c r="C628" s="2">
        <v>42997</v>
      </c>
      <c r="D628" s="1" t="s">
        <v>19</v>
      </c>
      <c r="E628" s="1" t="s">
        <v>1083</v>
      </c>
      <c r="F628" s="1" t="s">
        <v>1084</v>
      </c>
      <c r="G628">
        <v>35.56</v>
      </c>
      <c r="H628">
        <v>7</v>
      </c>
      <c r="I628">
        <v>0</v>
      </c>
      <c r="J628">
        <v>12.090400000000001</v>
      </c>
    </row>
    <row r="629" spans="1:10" x14ac:dyDescent="0.25">
      <c r="A629" s="1" t="s">
        <v>1085</v>
      </c>
      <c r="B629" s="2">
        <v>42874</v>
      </c>
      <c r="C629" s="2">
        <v>42878</v>
      </c>
      <c r="D629" s="1" t="s">
        <v>19</v>
      </c>
      <c r="E629" s="1" t="s">
        <v>1086</v>
      </c>
      <c r="F629" s="1" t="s">
        <v>1087</v>
      </c>
      <c r="G629">
        <v>97.16</v>
      </c>
      <c r="H629">
        <v>2</v>
      </c>
      <c r="I629">
        <v>0</v>
      </c>
      <c r="J629">
        <v>28.176400000000001</v>
      </c>
    </row>
    <row r="630" spans="1:10" x14ac:dyDescent="0.25">
      <c r="A630" s="1" t="s">
        <v>1088</v>
      </c>
      <c r="B630" s="2">
        <v>43086</v>
      </c>
      <c r="C630" s="2">
        <v>43090</v>
      </c>
      <c r="D630" s="1" t="s">
        <v>19</v>
      </c>
      <c r="E630" s="1" t="s">
        <v>398</v>
      </c>
      <c r="F630" s="1" t="s">
        <v>1089</v>
      </c>
      <c r="G630">
        <v>15.24</v>
      </c>
      <c r="H630">
        <v>5</v>
      </c>
      <c r="I630">
        <v>0.2</v>
      </c>
      <c r="J630">
        <v>5.1435000000000004</v>
      </c>
    </row>
    <row r="631" spans="1:10" x14ac:dyDescent="0.25">
      <c r="A631" s="1" t="s">
        <v>1088</v>
      </c>
      <c r="B631" s="2">
        <v>43086</v>
      </c>
      <c r="C631" s="2">
        <v>43090</v>
      </c>
      <c r="D631" s="1" t="s">
        <v>19</v>
      </c>
      <c r="E631" s="1" t="s">
        <v>398</v>
      </c>
      <c r="F631" s="1" t="s">
        <v>513</v>
      </c>
      <c r="G631">
        <v>13.23</v>
      </c>
      <c r="H631">
        <v>3</v>
      </c>
      <c r="I631">
        <v>0</v>
      </c>
      <c r="J631">
        <v>6.0857999999999999</v>
      </c>
    </row>
    <row r="632" spans="1:10" x14ac:dyDescent="0.25">
      <c r="A632" s="1" t="s">
        <v>1090</v>
      </c>
      <c r="B632" s="2">
        <v>42715</v>
      </c>
      <c r="C632" s="2">
        <v>42717</v>
      </c>
      <c r="D632" s="1" t="s">
        <v>11</v>
      </c>
      <c r="E632" s="1" t="s">
        <v>1091</v>
      </c>
      <c r="F632" s="1" t="s">
        <v>1092</v>
      </c>
      <c r="G632">
        <v>243.38399999999999</v>
      </c>
      <c r="H632">
        <v>3</v>
      </c>
      <c r="I632">
        <v>0.2</v>
      </c>
      <c r="J632">
        <v>-51.719099999999997</v>
      </c>
    </row>
    <row r="633" spans="1:10" x14ac:dyDescent="0.25">
      <c r="A633" s="1" t="s">
        <v>1090</v>
      </c>
      <c r="B633" s="2">
        <v>42715</v>
      </c>
      <c r="C633" s="2">
        <v>42717</v>
      </c>
      <c r="D633" s="1" t="s">
        <v>11</v>
      </c>
      <c r="E633" s="1" t="s">
        <v>1091</v>
      </c>
      <c r="F633" s="1" t="s">
        <v>1093</v>
      </c>
      <c r="G633">
        <v>119.8</v>
      </c>
      <c r="H633">
        <v>5</v>
      </c>
      <c r="I633">
        <v>0.2</v>
      </c>
      <c r="J633">
        <v>29.95</v>
      </c>
    </row>
    <row r="634" spans="1:10" x14ac:dyDescent="0.25">
      <c r="A634" s="1" t="s">
        <v>1090</v>
      </c>
      <c r="B634" s="2">
        <v>42715</v>
      </c>
      <c r="C634" s="2">
        <v>42717</v>
      </c>
      <c r="D634" s="1" t="s">
        <v>11</v>
      </c>
      <c r="E634" s="1" t="s">
        <v>1091</v>
      </c>
      <c r="F634" s="1" t="s">
        <v>1094</v>
      </c>
      <c r="G634">
        <v>300.76799999999997</v>
      </c>
      <c r="H634">
        <v>4</v>
      </c>
      <c r="I634">
        <v>0.2</v>
      </c>
      <c r="J634">
        <v>30.076799999999999</v>
      </c>
    </row>
    <row r="635" spans="1:10" x14ac:dyDescent="0.25">
      <c r="A635" s="1" t="s">
        <v>1095</v>
      </c>
      <c r="B635" s="2">
        <v>43002</v>
      </c>
      <c r="C635" s="2">
        <v>43004</v>
      </c>
      <c r="D635" s="1" t="s">
        <v>11</v>
      </c>
      <c r="E635" s="1" t="s">
        <v>923</v>
      </c>
      <c r="F635" s="1" t="s">
        <v>1096</v>
      </c>
      <c r="G635">
        <v>17.88</v>
      </c>
      <c r="H635">
        <v>3</v>
      </c>
      <c r="I635">
        <v>0.2</v>
      </c>
      <c r="J635">
        <v>2.4584999999999999</v>
      </c>
    </row>
    <row r="636" spans="1:10" x14ac:dyDescent="0.25">
      <c r="A636" s="1" t="s">
        <v>1095</v>
      </c>
      <c r="B636" s="2">
        <v>43002</v>
      </c>
      <c r="C636" s="2">
        <v>43004</v>
      </c>
      <c r="D636" s="1" t="s">
        <v>11</v>
      </c>
      <c r="E636" s="1" t="s">
        <v>923</v>
      </c>
      <c r="F636" s="1" t="s">
        <v>1030</v>
      </c>
      <c r="G636">
        <v>235.94399999999999</v>
      </c>
      <c r="H636">
        <v>3</v>
      </c>
      <c r="I636">
        <v>0.2</v>
      </c>
      <c r="J636">
        <v>85.529700000000005</v>
      </c>
    </row>
    <row r="637" spans="1:10" x14ac:dyDescent="0.25">
      <c r="A637" s="1" t="s">
        <v>1097</v>
      </c>
      <c r="B637" s="2">
        <v>42281</v>
      </c>
      <c r="C637" s="2">
        <v>42286</v>
      </c>
      <c r="D637" s="1" t="s">
        <v>11</v>
      </c>
      <c r="E637" s="1" t="s">
        <v>1098</v>
      </c>
      <c r="F637" s="1" t="s">
        <v>1099</v>
      </c>
      <c r="G637">
        <v>392.94</v>
      </c>
      <c r="H637">
        <v>3</v>
      </c>
      <c r="I637">
        <v>0</v>
      </c>
      <c r="J637">
        <v>43.223399999999998</v>
      </c>
    </row>
    <row r="638" spans="1:10" x14ac:dyDescent="0.25">
      <c r="A638" s="1" t="s">
        <v>1100</v>
      </c>
      <c r="B638" s="2">
        <v>42597</v>
      </c>
      <c r="C638" s="2">
        <v>42603</v>
      </c>
      <c r="D638" s="1" t="s">
        <v>19</v>
      </c>
      <c r="E638" s="1" t="s">
        <v>1101</v>
      </c>
      <c r="F638" s="1" t="s">
        <v>1102</v>
      </c>
      <c r="G638">
        <v>18.882000000000001</v>
      </c>
      <c r="H638">
        <v>3</v>
      </c>
      <c r="I638">
        <v>0.7</v>
      </c>
      <c r="J638">
        <v>-13.8468</v>
      </c>
    </row>
    <row r="639" spans="1:10" x14ac:dyDescent="0.25">
      <c r="A639" s="1" t="s">
        <v>1100</v>
      </c>
      <c r="B639" s="2">
        <v>42597</v>
      </c>
      <c r="C639" s="2">
        <v>42603</v>
      </c>
      <c r="D639" s="1" t="s">
        <v>19</v>
      </c>
      <c r="E639" s="1" t="s">
        <v>1101</v>
      </c>
      <c r="F639" s="1" t="s">
        <v>1103</v>
      </c>
      <c r="G639">
        <v>122.328</v>
      </c>
      <c r="H639">
        <v>3</v>
      </c>
      <c r="I639">
        <v>0.2</v>
      </c>
      <c r="J639">
        <v>12.232799999999999</v>
      </c>
    </row>
    <row r="640" spans="1:10" x14ac:dyDescent="0.25">
      <c r="A640" s="1" t="s">
        <v>1104</v>
      </c>
      <c r="B640" s="2">
        <v>42510</v>
      </c>
      <c r="C640" s="2">
        <v>42515</v>
      </c>
      <c r="D640" s="1" t="s">
        <v>19</v>
      </c>
      <c r="E640" s="1" t="s">
        <v>205</v>
      </c>
      <c r="F640" s="1" t="s">
        <v>454</v>
      </c>
      <c r="G640">
        <v>1049.2</v>
      </c>
      <c r="H640">
        <v>5</v>
      </c>
      <c r="I640">
        <v>0</v>
      </c>
      <c r="J640">
        <v>272.79199999999997</v>
      </c>
    </row>
    <row r="641" spans="1:10" x14ac:dyDescent="0.25">
      <c r="A641" s="1" t="s">
        <v>1104</v>
      </c>
      <c r="B641" s="2">
        <v>42510</v>
      </c>
      <c r="C641" s="2">
        <v>42515</v>
      </c>
      <c r="D641" s="1" t="s">
        <v>19</v>
      </c>
      <c r="E641" s="1" t="s">
        <v>205</v>
      </c>
      <c r="F641" s="1" t="s">
        <v>1105</v>
      </c>
      <c r="G641">
        <v>15.423999999999999</v>
      </c>
      <c r="H641">
        <v>4</v>
      </c>
      <c r="I641">
        <v>0.2</v>
      </c>
      <c r="J641">
        <v>5.0128000000000004</v>
      </c>
    </row>
    <row r="642" spans="1:10" x14ac:dyDescent="0.25">
      <c r="A642" s="1" t="s">
        <v>1106</v>
      </c>
      <c r="B642" s="2">
        <v>42722</v>
      </c>
      <c r="C642" s="2">
        <v>42726</v>
      </c>
      <c r="D642" s="1" t="s">
        <v>19</v>
      </c>
      <c r="E642" s="1" t="s">
        <v>1107</v>
      </c>
      <c r="F642" s="1" t="s">
        <v>1108</v>
      </c>
      <c r="G642">
        <v>18.84</v>
      </c>
      <c r="H642">
        <v>3</v>
      </c>
      <c r="I642">
        <v>0</v>
      </c>
      <c r="J642">
        <v>6.0288000000000004</v>
      </c>
    </row>
    <row r="643" spans="1:10" x14ac:dyDescent="0.25">
      <c r="A643" s="1" t="s">
        <v>1109</v>
      </c>
      <c r="B643" s="2">
        <v>42946</v>
      </c>
      <c r="C643" s="2">
        <v>42950</v>
      </c>
      <c r="D643" s="1" t="s">
        <v>11</v>
      </c>
      <c r="E643" s="1" t="s">
        <v>1110</v>
      </c>
      <c r="F643" s="1" t="s">
        <v>1111</v>
      </c>
      <c r="G643">
        <v>330.4</v>
      </c>
      <c r="H643">
        <v>2</v>
      </c>
      <c r="I643">
        <v>0</v>
      </c>
      <c r="J643">
        <v>85.903999999999996</v>
      </c>
    </row>
    <row r="644" spans="1:10" x14ac:dyDescent="0.25">
      <c r="A644" s="1" t="s">
        <v>1109</v>
      </c>
      <c r="B644" s="2">
        <v>42946</v>
      </c>
      <c r="C644" s="2">
        <v>42950</v>
      </c>
      <c r="D644" s="1" t="s">
        <v>11</v>
      </c>
      <c r="E644" s="1" t="s">
        <v>1110</v>
      </c>
      <c r="F644" s="1" t="s">
        <v>1112</v>
      </c>
      <c r="G644">
        <v>26.25</v>
      </c>
      <c r="H644">
        <v>7</v>
      </c>
      <c r="I644">
        <v>0</v>
      </c>
      <c r="J644">
        <v>12.6</v>
      </c>
    </row>
    <row r="645" spans="1:10" x14ac:dyDescent="0.25">
      <c r="A645" s="1" t="s">
        <v>1113</v>
      </c>
      <c r="B645" s="2">
        <v>42896</v>
      </c>
      <c r="C645" s="2">
        <v>42901</v>
      </c>
      <c r="D645" s="1" t="s">
        <v>19</v>
      </c>
      <c r="E645" s="1" t="s">
        <v>1114</v>
      </c>
      <c r="F645" s="1" t="s">
        <v>447</v>
      </c>
      <c r="G645">
        <v>132.52000000000001</v>
      </c>
      <c r="H645">
        <v>4</v>
      </c>
      <c r="I645">
        <v>0</v>
      </c>
      <c r="J645">
        <v>54.333199999999998</v>
      </c>
    </row>
    <row r="646" spans="1:10" x14ac:dyDescent="0.25">
      <c r="A646" s="1" t="s">
        <v>1115</v>
      </c>
      <c r="B646" s="2">
        <v>42937</v>
      </c>
      <c r="C646" s="2">
        <v>42941</v>
      </c>
      <c r="D646" s="1" t="s">
        <v>19</v>
      </c>
      <c r="E646" s="1" t="s">
        <v>297</v>
      </c>
      <c r="F646" s="1" t="s">
        <v>1116</v>
      </c>
      <c r="G646">
        <v>6.48</v>
      </c>
      <c r="H646">
        <v>1</v>
      </c>
      <c r="I646">
        <v>0</v>
      </c>
      <c r="J646">
        <v>3.1751999999999998</v>
      </c>
    </row>
    <row r="647" spans="1:10" x14ac:dyDescent="0.25">
      <c r="A647" s="1" t="s">
        <v>1117</v>
      </c>
      <c r="B647" s="2">
        <v>43099</v>
      </c>
      <c r="C647" s="2">
        <v>43105</v>
      </c>
      <c r="D647" s="1" t="s">
        <v>19</v>
      </c>
      <c r="E647" s="1" t="s">
        <v>1118</v>
      </c>
      <c r="F647" s="1" t="s">
        <v>1119</v>
      </c>
      <c r="G647">
        <v>209.3</v>
      </c>
      <c r="H647">
        <v>2</v>
      </c>
      <c r="I647">
        <v>0</v>
      </c>
      <c r="J647">
        <v>56.511000000000003</v>
      </c>
    </row>
    <row r="648" spans="1:10" x14ac:dyDescent="0.25">
      <c r="A648" s="1" t="s">
        <v>1120</v>
      </c>
      <c r="B648" s="2">
        <v>42461</v>
      </c>
      <c r="C648" s="2">
        <v>42468</v>
      </c>
      <c r="D648" s="1" t="s">
        <v>19</v>
      </c>
      <c r="E648" s="1" t="s">
        <v>512</v>
      </c>
      <c r="F648" s="1" t="s">
        <v>1121</v>
      </c>
      <c r="G648">
        <v>31.56</v>
      </c>
      <c r="H648">
        <v>5</v>
      </c>
      <c r="I648">
        <v>0.2</v>
      </c>
      <c r="J648">
        <v>9.8625000000000007</v>
      </c>
    </row>
    <row r="649" spans="1:10" x14ac:dyDescent="0.25">
      <c r="A649" s="1" t="s">
        <v>1120</v>
      </c>
      <c r="B649" s="2">
        <v>42461</v>
      </c>
      <c r="C649" s="2">
        <v>42468</v>
      </c>
      <c r="D649" s="1" t="s">
        <v>19</v>
      </c>
      <c r="E649" s="1" t="s">
        <v>512</v>
      </c>
      <c r="F649" s="1" t="s">
        <v>1122</v>
      </c>
      <c r="G649">
        <v>30.143999999999998</v>
      </c>
      <c r="H649">
        <v>2</v>
      </c>
      <c r="I649">
        <v>0.2</v>
      </c>
      <c r="J649">
        <v>3.0144000000000002</v>
      </c>
    </row>
    <row r="650" spans="1:10" x14ac:dyDescent="0.25">
      <c r="A650" s="1" t="s">
        <v>1123</v>
      </c>
      <c r="B650" s="2">
        <v>42715</v>
      </c>
      <c r="C650" s="2">
        <v>42720</v>
      </c>
      <c r="D650" s="1" t="s">
        <v>11</v>
      </c>
      <c r="E650" s="1" t="s">
        <v>1124</v>
      </c>
      <c r="F650" s="1" t="s">
        <v>693</v>
      </c>
      <c r="G650">
        <v>14.8</v>
      </c>
      <c r="H650">
        <v>4</v>
      </c>
      <c r="I650">
        <v>0</v>
      </c>
      <c r="J650">
        <v>6.0679999999999996</v>
      </c>
    </row>
    <row r="651" spans="1:10" x14ac:dyDescent="0.25">
      <c r="A651" s="1" t="s">
        <v>1123</v>
      </c>
      <c r="B651" s="2">
        <v>42715</v>
      </c>
      <c r="C651" s="2">
        <v>42720</v>
      </c>
      <c r="D651" s="1" t="s">
        <v>11</v>
      </c>
      <c r="E651" s="1" t="s">
        <v>1124</v>
      </c>
      <c r="F651" s="1" t="s">
        <v>359</v>
      </c>
      <c r="G651">
        <v>302.37599999999998</v>
      </c>
      <c r="H651">
        <v>3</v>
      </c>
      <c r="I651">
        <v>0.2</v>
      </c>
      <c r="J651">
        <v>22.6782</v>
      </c>
    </row>
    <row r="652" spans="1:10" x14ac:dyDescent="0.25">
      <c r="A652" s="1" t="s">
        <v>1123</v>
      </c>
      <c r="B652" s="2">
        <v>42715</v>
      </c>
      <c r="C652" s="2">
        <v>42720</v>
      </c>
      <c r="D652" s="1" t="s">
        <v>11</v>
      </c>
      <c r="E652" s="1" t="s">
        <v>1124</v>
      </c>
      <c r="F652" s="1" t="s">
        <v>1125</v>
      </c>
      <c r="G652">
        <v>316</v>
      </c>
      <c r="H652">
        <v>4</v>
      </c>
      <c r="I652">
        <v>0</v>
      </c>
      <c r="J652">
        <v>31.6</v>
      </c>
    </row>
    <row r="653" spans="1:10" x14ac:dyDescent="0.25">
      <c r="A653" s="1" t="s">
        <v>1126</v>
      </c>
      <c r="B653" s="2">
        <v>42666</v>
      </c>
      <c r="C653" s="2">
        <v>42672</v>
      </c>
      <c r="D653" s="1" t="s">
        <v>19</v>
      </c>
      <c r="E653" s="1" t="s">
        <v>1127</v>
      </c>
      <c r="F653" s="1" t="s">
        <v>142</v>
      </c>
      <c r="G653">
        <v>379.4</v>
      </c>
      <c r="H653">
        <v>10</v>
      </c>
      <c r="I653">
        <v>0</v>
      </c>
      <c r="J653">
        <v>178.31800000000001</v>
      </c>
    </row>
    <row r="654" spans="1:10" x14ac:dyDescent="0.25">
      <c r="A654" s="1" t="s">
        <v>1128</v>
      </c>
      <c r="B654" s="2">
        <v>42905</v>
      </c>
      <c r="C654" s="2">
        <v>42909</v>
      </c>
      <c r="D654" s="1" t="s">
        <v>19</v>
      </c>
      <c r="E654" s="1" t="s">
        <v>672</v>
      </c>
      <c r="F654" s="1" t="s">
        <v>131</v>
      </c>
      <c r="G654">
        <v>97.82</v>
      </c>
      <c r="H654">
        <v>2</v>
      </c>
      <c r="I654">
        <v>0</v>
      </c>
      <c r="J654">
        <v>45.9754</v>
      </c>
    </row>
    <row r="655" spans="1:10" x14ac:dyDescent="0.25">
      <c r="A655" s="1" t="s">
        <v>1128</v>
      </c>
      <c r="B655" s="2">
        <v>42905</v>
      </c>
      <c r="C655" s="2">
        <v>42909</v>
      </c>
      <c r="D655" s="1" t="s">
        <v>19</v>
      </c>
      <c r="E655" s="1" t="s">
        <v>672</v>
      </c>
      <c r="F655" s="1" t="s">
        <v>1129</v>
      </c>
      <c r="G655">
        <v>103.12</v>
      </c>
      <c r="H655">
        <v>8</v>
      </c>
      <c r="I655">
        <v>0</v>
      </c>
      <c r="J655">
        <v>10.311999999999999</v>
      </c>
    </row>
    <row r="656" spans="1:10" x14ac:dyDescent="0.25">
      <c r="A656" s="1" t="s">
        <v>1130</v>
      </c>
      <c r="B656" s="2">
        <v>42604</v>
      </c>
      <c r="C656" s="2">
        <v>42610</v>
      </c>
      <c r="D656" s="1" t="s">
        <v>19</v>
      </c>
      <c r="E656" s="1" t="s">
        <v>1131</v>
      </c>
      <c r="F656" s="1" t="s">
        <v>1132</v>
      </c>
      <c r="G656">
        <v>113.55200000000001</v>
      </c>
      <c r="H656">
        <v>2</v>
      </c>
      <c r="I656">
        <v>0.2</v>
      </c>
      <c r="J656">
        <v>8.5164000000000009</v>
      </c>
    </row>
    <row r="657" spans="1:10" x14ac:dyDescent="0.25">
      <c r="A657" s="1" t="s">
        <v>1130</v>
      </c>
      <c r="B657" s="2">
        <v>42604</v>
      </c>
      <c r="C657" s="2">
        <v>42610</v>
      </c>
      <c r="D657" s="1" t="s">
        <v>19</v>
      </c>
      <c r="E657" s="1" t="s">
        <v>1131</v>
      </c>
      <c r="F657" s="1" t="s">
        <v>1133</v>
      </c>
      <c r="G657">
        <v>3.3180000000000001</v>
      </c>
      <c r="H657">
        <v>2</v>
      </c>
      <c r="I657">
        <v>0.7</v>
      </c>
      <c r="J657">
        <v>-2.6543999999999999</v>
      </c>
    </row>
    <row r="658" spans="1:10" x14ac:dyDescent="0.25">
      <c r="A658" s="1" t="s">
        <v>1130</v>
      </c>
      <c r="B658" s="2">
        <v>42604</v>
      </c>
      <c r="C658" s="2">
        <v>42610</v>
      </c>
      <c r="D658" s="1" t="s">
        <v>19</v>
      </c>
      <c r="E658" s="1" t="s">
        <v>1131</v>
      </c>
      <c r="F658" s="1" t="s">
        <v>1134</v>
      </c>
      <c r="G658">
        <v>134.28800000000001</v>
      </c>
      <c r="H658">
        <v>2</v>
      </c>
      <c r="I658">
        <v>0.2</v>
      </c>
      <c r="J658">
        <v>45.322200000000002</v>
      </c>
    </row>
    <row r="659" spans="1:10" x14ac:dyDescent="0.25">
      <c r="A659" s="1" t="s">
        <v>1135</v>
      </c>
      <c r="B659" s="2">
        <v>42632</v>
      </c>
      <c r="C659" s="2">
        <v>42632</v>
      </c>
      <c r="D659" s="1" t="s">
        <v>654</v>
      </c>
      <c r="E659" s="1" t="s">
        <v>1136</v>
      </c>
      <c r="F659" s="1" t="s">
        <v>891</v>
      </c>
      <c r="G659">
        <v>701.37199999999996</v>
      </c>
      <c r="H659">
        <v>2</v>
      </c>
      <c r="I659">
        <v>0.3</v>
      </c>
      <c r="J659">
        <v>-50.097999999999999</v>
      </c>
    </row>
    <row r="660" spans="1:10" x14ac:dyDescent="0.25">
      <c r="A660" s="1" t="s">
        <v>1135</v>
      </c>
      <c r="B660" s="2">
        <v>42632</v>
      </c>
      <c r="C660" s="2">
        <v>42632</v>
      </c>
      <c r="D660" s="1" t="s">
        <v>654</v>
      </c>
      <c r="E660" s="1" t="s">
        <v>1136</v>
      </c>
      <c r="F660" s="1" t="s">
        <v>145</v>
      </c>
      <c r="G660">
        <v>2.3079999999999998</v>
      </c>
      <c r="H660">
        <v>2</v>
      </c>
      <c r="I660">
        <v>0.8</v>
      </c>
      <c r="J660">
        <v>-3.4620000000000002</v>
      </c>
    </row>
    <row r="661" spans="1:10" x14ac:dyDescent="0.25">
      <c r="A661" s="1" t="s">
        <v>1137</v>
      </c>
      <c r="B661" s="2">
        <v>42240</v>
      </c>
      <c r="C661" s="2">
        <v>42244</v>
      </c>
      <c r="D661" s="1" t="s">
        <v>19</v>
      </c>
      <c r="E661" s="1" t="s">
        <v>380</v>
      </c>
      <c r="F661" s="1" t="s">
        <v>1052</v>
      </c>
      <c r="G661">
        <v>999.43200000000002</v>
      </c>
      <c r="H661">
        <v>7</v>
      </c>
      <c r="I661">
        <v>0.2</v>
      </c>
      <c r="J661">
        <v>124.929</v>
      </c>
    </row>
    <row r="662" spans="1:10" x14ac:dyDescent="0.25">
      <c r="A662" s="1" t="s">
        <v>1137</v>
      </c>
      <c r="B662" s="2">
        <v>42240</v>
      </c>
      <c r="C662" s="2">
        <v>42244</v>
      </c>
      <c r="D662" s="1" t="s">
        <v>19</v>
      </c>
      <c r="E662" s="1" t="s">
        <v>380</v>
      </c>
      <c r="F662" s="1" t="s">
        <v>1138</v>
      </c>
      <c r="G662">
        <v>724.08</v>
      </c>
      <c r="H662">
        <v>14</v>
      </c>
      <c r="I662">
        <v>0.2</v>
      </c>
      <c r="J662">
        <v>-135.76499999999999</v>
      </c>
    </row>
    <row r="663" spans="1:10" x14ac:dyDescent="0.25">
      <c r="A663" s="1" t="s">
        <v>1137</v>
      </c>
      <c r="B663" s="2">
        <v>42240</v>
      </c>
      <c r="C663" s="2">
        <v>42244</v>
      </c>
      <c r="D663" s="1" t="s">
        <v>19</v>
      </c>
      <c r="E663" s="1" t="s">
        <v>380</v>
      </c>
      <c r="F663" s="1" t="s">
        <v>240</v>
      </c>
      <c r="G663">
        <v>918.78499999999997</v>
      </c>
      <c r="H663">
        <v>5</v>
      </c>
      <c r="I663">
        <v>0.3</v>
      </c>
      <c r="J663">
        <v>-118.12949999999999</v>
      </c>
    </row>
    <row r="664" spans="1:10" x14ac:dyDescent="0.25">
      <c r="A664" s="1" t="s">
        <v>1137</v>
      </c>
      <c r="B664" s="2">
        <v>42240</v>
      </c>
      <c r="C664" s="2">
        <v>42244</v>
      </c>
      <c r="D664" s="1" t="s">
        <v>19</v>
      </c>
      <c r="E664" s="1" t="s">
        <v>380</v>
      </c>
      <c r="F664" s="1" t="s">
        <v>231</v>
      </c>
      <c r="G664">
        <v>2.7240000000000002</v>
      </c>
      <c r="H664">
        <v>3</v>
      </c>
      <c r="I664">
        <v>0.8</v>
      </c>
      <c r="J664">
        <v>-4.2222</v>
      </c>
    </row>
    <row r="665" spans="1:10" x14ac:dyDescent="0.25">
      <c r="A665" s="1" t="s">
        <v>1139</v>
      </c>
      <c r="B665" s="2">
        <v>42455</v>
      </c>
      <c r="C665" s="2">
        <v>42459</v>
      </c>
      <c r="D665" s="1" t="s">
        <v>19</v>
      </c>
      <c r="E665" s="1" t="s">
        <v>1140</v>
      </c>
      <c r="F665" s="1" t="s">
        <v>411</v>
      </c>
      <c r="G665">
        <v>459.95</v>
      </c>
      <c r="H665">
        <v>5</v>
      </c>
      <c r="I665">
        <v>0</v>
      </c>
      <c r="J665">
        <v>18.398</v>
      </c>
    </row>
    <row r="666" spans="1:10" x14ac:dyDescent="0.25">
      <c r="A666" s="1" t="s">
        <v>1141</v>
      </c>
      <c r="B666" s="2">
        <v>42678</v>
      </c>
      <c r="C666" s="2">
        <v>42678</v>
      </c>
      <c r="D666" s="1" t="s">
        <v>654</v>
      </c>
      <c r="E666" s="1" t="s">
        <v>490</v>
      </c>
      <c r="F666" s="1" t="s">
        <v>234</v>
      </c>
      <c r="G666">
        <v>10.74</v>
      </c>
      <c r="H666">
        <v>3</v>
      </c>
      <c r="I666">
        <v>0</v>
      </c>
      <c r="J666">
        <v>5.2625999999999999</v>
      </c>
    </row>
    <row r="667" spans="1:10" x14ac:dyDescent="0.25">
      <c r="A667" s="1" t="s">
        <v>1142</v>
      </c>
      <c r="B667" s="2">
        <v>42894</v>
      </c>
      <c r="C667" s="2">
        <v>42896</v>
      </c>
      <c r="D667" s="1" t="s">
        <v>11</v>
      </c>
      <c r="E667" s="1" t="s">
        <v>1143</v>
      </c>
      <c r="F667" s="1" t="s">
        <v>1144</v>
      </c>
      <c r="G667">
        <v>23.76</v>
      </c>
      <c r="H667">
        <v>3</v>
      </c>
      <c r="I667">
        <v>0.2</v>
      </c>
      <c r="J667">
        <v>2.0790000000000002</v>
      </c>
    </row>
    <row r="668" spans="1:10" x14ac:dyDescent="0.25">
      <c r="A668" s="1" t="s">
        <v>1142</v>
      </c>
      <c r="B668" s="2">
        <v>42894</v>
      </c>
      <c r="C668" s="2">
        <v>42896</v>
      </c>
      <c r="D668" s="1" t="s">
        <v>11</v>
      </c>
      <c r="E668" s="1" t="s">
        <v>1143</v>
      </c>
      <c r="F668" s="1" t="s">
        <v>528</v>
      </c>
      <c r="G668">
        <v>85.055999999999997</v>
      </c>
      <c r="H668">
        <v>3</v>
      </c>
      <c r="I668">
        <v>0.2</v>
      </c>
      <c r="J668">
        <v>28.706399999999999</v>
      </c>
    </row>
    <row r="669" spans="1:10" x14ac:dyDescent="0.25">
      <c r="A669" s="1" t="s">
        <v>1142</v>
      </c>
      <c r="B669" s="2">
        <v>42894</v>
      </c>
      <c r="C669" s="2">
        <v>42896</v>
      </c>
      <c r="D669" s="1" t="s">
        <v>11</v>
      </c>
      <c r="E669" s="1" t="s">
        <v>1143</v>
      </c>
      <c r="F669" s="1" t="s">
        <v>1145</v>
      </c>
      <c r="G669">
        <v>381.57600000000002</v>
      </c>
      <c r="H669">
        <v>3</v>
      </c>
      <c r="I669">
        <v>0.2</v>
      </c>
      <c r="J669">
        <v>28.618200000000002</v>
      </c>
    </row>
    <row r="670" spans="1:10" x14ac:dyDescent="0.25">
      <c r="A670" s="1" t="s">
        <v>1146</v>
      </c>
      <c r="B670" s="2">
        <v>41997</v>
      </c>
      <c r="C670" s="2">
        <v>41999</v>
      </c>
      <c r="D670" s="1" t="s">
        <v>79</v>
      </c>
      <c r="E670" s="1" t="s">
        <v>1147</v>
      </c>
      <c r="F670" s="1" t="s">
        <v>1148</v>
      </c>
      <c r="G670">
        <v>30.36</v>
      </c>
      <c r="H670">
        <v>5</v>
      </c>
      <c r="I670">
        <v>0.2</v>
      </c>
      <c r="J670">
        <v>8.7285000000000004</v>
      </c>
    </row>
    <row r="671" spans="1:10" x14ac:dyDescent="0.25">
      <c r="A671" s="1" t="s">
        <v>1149</v>
      </c>
      <c r="B671" s="2">
        <v>42895</v>
      </c>
      <c r="C671" s="2">
        <v>42899</v>
      </c>
      <c r="D671" s="1" t="s">
        <v>19</v>
      </c>
      <c r="E671" s="1" t="s">
        <v>1083</v>
      </c>
      <c r="F671" s="1" t="s">
        <v>1150</v>
      </c>
      <c r="G671">
        <v>23.975999999999999</v>
      </c>
      <c r="H671">
        <v>3</v>
      </c>
      <c r="I671">
        <v>0.6</v>
      </c>
      <c r="J671">
        <v>-14.3856</v>
      </c>
    </row>
    <row r="672" spans="1:10" x14ac:dyDescent="0.25">
      <c r="A672" s="1" t="s">
        <v>1149</v>
      </c>
      <c r="B672" s="2">
        <v>42895</v>
      </c>
      <c r="C672" s="2">
        <v>42899</v>
      </c>
      <c r="D672" s="1" t="s">
        <v>19</v>
      </c>
      <c r="E672" s="1" t="s">
        <v>1083</v>
      </c>
      <c r="F672" s="1" t="s">
        <v>1151</v>
      </c>
      <c r="G672">
        <v>108.925</v>
      </c>
      <c r="H672">
        <v>1</v>
      </c>
      <c r="I672">
        <v>0.5</v>
      </c>
      <c r="J672">
        <v>-71.890500000000003</v>
      </c>
    </row>
    <row r="673" spans="1:10" x14ac:dyDescent="0.25">
      <c r="A673" s="1" t="s">
        <v>1149</v>
      </c>
      <c r="B673" s="2">
        <v>42895</v>
      </c>
      <c r="C673" s="2">
        <v>42899</v>
      </c>
      <c r="D673" s="1" t="s">
        <v>19</v>
      </c>
      <c r="E673" s="1" t="s">
        <v>1083</v>
      </c>
      <c r="F673" s="1" t="s">
        <v>266</v>
      </c>
      <c r="G673">
        <v>36.351999999999997</v>
      </c>
      <c r="H673">
        <v>8</v>
      </c>
      <c r="I673">
        <v>0.2</v>
      </c>
      <c r="J673">
        <v>11.36</v>
      </c>
    </row>
    <row r="674" spans="1:10" x14ac:dyDescent="0.25">
      <c r="A674" s="1" t="s">
        <v>1152</v>
      </c>
      <c r="B674" s="2">
        <v>42901</v>
      </c>
      <c r="C674" s="2">
        <v>42908</v>
      </c>
      <c r="D674" s="1" t="s">
        <v>19</v>
      </c>
      <c r="E674" s="1" t="s">
        <v>628</v>
      </c>
      <c r="F674" s="1" t="s">
        <v>1153</v>
      </c>
      <c r="G674">
        <v>19.559999999999999</v>
      </c>
      <c r="H674">
        <v>5</v>
      </c>
      <c r="I674">
        <v>0.2</v>
      </c>
      <c r="J674">
        <v>1.7115</v>
      </c>
    </row>
    <row r="675" spans="1:10" x14ac:dyDescent="0.25">
      <c r="A675" s="1" t="s">
        <v>1154</v>
      </c>
      <c r="B675" s="2">
        <v>43074</v>
      </c>
      <c r="C675" s="2">
        <v>43077</v>
      </c>
      <c r="D675" s="1" t="s">
        <v>79</v>
      </c>
      <c r="E675" s="1" t="s">
        <v>1155</v>
      </c>
      <c r="F675" s="1" t="s">
        <v>1156</v>
      </c>
      <c r="G675">
        <v>61.44</v>
      </c>
      <c r="H675">
        <v>3</v>
      </c>
      <c r="I675">
        <v>0</v>
      </c>
      <c r="J675">
        <v>16.588799999999999</v>
      </c>
    </row>
    <row r="676" spans="1:10" x14ac:dyDescent="0.25">
      <c r="A676" s="1" t="s">
        <v>1154</v>
      </c>
      <c r="B676" s="2">
        <v>43074</v>
      </c>
      <c r="C676" s="2">
        <v>43077</v>
      </c>
      <c r="D676" s="1" t="s">
        <v>79</v>
      </c>
      <c r="E676" s="1" t="s">
        <v>1155</v>
      </c>
      <c r="F676" s="1" t="s">
        <v>1157</v>
      </c>
      <c r="G676">
        <v>38.9</v>
      </c>
      <c r="H676">
        <v>5</v>
      </c>
      <c r="I676">
        <v>0</v>
      </c>
      <c r="J676">
        <v>17.504999999999999</v>
      </c>
    </row>
    <row r="677" spans="1:10" x14ac:dyDescent="0.25">
      <c r="A677" s="1" t="s">
        <v>1154</v>
      </c>
      <c r="B677" s="2">
        <v>43074</v>
      </c>
      <c r="C677" s="2">
        <v>43077</v>
      </c>
      <c r="D677" s="1" t="s">
        <v>79</v>
      </c>
      <c r="E677" s="1" t="s">
        <v>1155</v>
      </c>
      <c r="F677" s="1" t="s">
        <v>447</v>
      </c>
      <c r="G677">
        <v>99.39</v>
      </c>
      <c r="H677">
        <v>3</v>
      </c>
      <c r="I677">
        <v>0</v>
      </c>
      <c r="J677">
        <v>40.749899999999997</v>
      </c>
    </row>
    <row r="678" spans="1:10" x14ac:dyDescent="0.25">
      <c r="A678" s="1" t="s">
        <v>1158</v>
      </c>
      <c r="B678" s="2">
        <v>42812</v>
      </c>
      <c r="C678" s="2">
        <v>42817</v>
      </c>
      <c r="D678" s="1" t="s">
        <v>19</v>
      </c>
      <c r="E678" s="1" t="s">
        <v>1159</v>
      </c>
      <c r="F678" s="1" t="s">
        <v>1160</v>
      </c>
      <c r="G678">
        <v>2.6880000000000002</v>
      </c>
      <c r="H678">
        <v>3</v>
      </c>
      <c r="I678">
        <v>0.8</v>
      </c>
      <c r="J678">
        <v>-7.3920000000000003</v>
      </c>
    </row>
    <row r="679" spans="1:10" x14ac:dyDescent="0.25">
      <c r="A679" s="1" t="s">
        <v>1158</v>
      </c>
      <c r="B679" s="2">
        <v>42812</v>
      </c>
      <c r="C679" s="2">
        <v>42817</v>
      </c>
      <c r="D679" s="1" t="s">
        <v>19</v>
      </c>
      <c r="E679" s="1" t="s">
        <v>1159</v>
      </c>
      <c r="F679" s="1" t="s">
        <v>1161</v>
      </c>
      <c r="G679">
        <v>27.815999999999999</v>
      </c>
      <c r="H679">
        <v>3</v>
      </c>
      <c r="I679">
        <v>0.2</v>
      </c>
      <c r="J679">
        <v>4.5201000000000002</v>
      </c>
    </row>
    <row r="680" spans="1:10" x14ac:dyDescent="0.25">
      <c r="A680" s="1" t="s">
        <v>1158</v>
      </c>
      <c r="B680" s="2">
        <v>42812</v>
      </c>
      <c r="C680" s="2">
        <v>42817</v>
      </c>
      <c r="D680" s="1" t="s">
        <v>19</v>
      </c>
      <c r="E680" s="1" t="s">
        <v>1159</v>
      </c>
      <c r="F680" s="1" t="s">
        <v>1162</v>
      </c>
      <c r="G680">
        <v>82.524000000000001</v>
      </c>
      <c r="H680">
        <v>3</v>
      </c>
      <c r="I680">
        <v>0.6</v>
      </c>
      <c r="J680">
        <v>-41.262</v>
      </c>
    </row>
    <row r="681" spans="1:10" x14ac:dyDescent="0.25">
      <c r="A681" s="1" t="s">
        <v>1158</v>
      </c>
      <c r="B681" s="2">
        <v>42812</v>
      </c>
      <c r="C681" s="2">
        <v>42817</v>
      </c>
      <c r="D681" s="1" t="s">
        <v>19</v>
      </c>
      <c r="E681" s="1" t="s">
        <v>1159</v>
      </c>
      <c r="F681" s="1" t="s">
        <v>1163</v>
      </c>
      <c r="G681">
        <v>182.994</v>
      </c>
      <c r="H681">
        <v>3</v>
      </c>
      <c r="I681">
        <v>0.8</v>
      </c>
      <c r="J681">
        <v>-320.23950000000002</v>
      </c>
    </row>
    <row r="682" spans="1:10" x14ac:dyDescent="0.25">
      <c r="A682" s="1" t="s">
        <v>1164</v>
      </c>
      <c r="B682" s="2">
        <v>42693</v>
      </c>
      <c r="C682" s="2">
        <v>42698</v>
      </c>
      <c r="D682" s="1" t="s">
        <v>19</v>
      </c>
      <c r="E682" s="1" t="s">
        <v>1165</v>
      </c>
      <c r="F682" s="1" t="s">
        <v>1166</v>
      </c>
      <c r="G682">
        <v>14.352</v>
      </c>
      <c r="H682">
        <v>3</v>
      </c>
      <c r="I682">
        <v>0.2</v>
      </c>
      <c r="J682">
        <v>4.6643999999999997</v>
      </c>
    </row>
    <row r="683" spans="1:10" x14ac:dyDescent="0.25">
      <c r="A683" s="1" t="s">
        <v>1164</v>
      </c>
      <c r="B683" s="2">
        <v>42693</v>
      </c>
      <c r="C683" s="2">
        <v>42698</v>
      </c>
      <c r="D683" s="1" t="s">
        <v>19</v>
      </c>
      <c r="E683" s="1" t="s">
        <v>1165</v>
      </c>
      <c r="F683" s="1" t="s">
        <v>1167</v>
      </c>
      <c r="G683">
        <v>64.959999999999994</v>
      </c>
      <c r="H683">
        <v>2</v>
      </c>
      <c r="I683">
        <v>0</v>
      </c>
      <c r="J683">
        <v>2.5983999999999998</v>
      </c>
    </row>
    <row r="684" spans="1:10" x14ac:dyDescent="0.25">
      <c r="A684" s="1" t="s">
        <v>1164</v>
      </c>
      <c r="B684" s="2">
        <v>42693</v>
      </c>
      <c r="C684" s="2">
        <v>42698</v>
      </c>
      <c r="D684" s="1" t="s">
        <v>19</v>
      </c>
      <c r="E684" s="1" t="s">
        <v>1165</v>
      </c>
      <c r="F684" s="1" t="s">
        <v>911</v>
      </c>
      <c r="G684">
        <v>68.599999999999994</v>
      </c>
      <c r="H684">
        <v>4</v>
      </c>
      <c r="I684">
        <v>0</v>
      </c>
      <c r="J684">
        <v>18.521999999999998</v>
      </c>
    </row>
    <row r="685" spans="1:10" x14ac:dyDescent="0.25">
      <c r="A685" s="1" t="s">
        <v>1168</v>
      </c>
      <c r="B685" s="2">
        <v>43043</v>
      </c>
      <c r="C685" s="2">
        <v>43043</v>
      </c>
      <c r="D685" s="1" t="s">
        <v>654</v>
      </c>
      <c r="E685" s="1" t="s">
        <v>1169</v>
      </c>
      <c r="F685" s="1" t="s">
        <v>1170</v>
      </c>
      <c r="G685">
        <v>7999.98</v>
      </c>
      <c r="H685">
        <v>4</v>
      </c>
      <c r="I685">
        <v>0.5</v>
      </c>
      <c r="J685">
        <v>-3839.9904000000001</v>
      </c>
    </row>
    <row r="686" spans="1:10" x14ac:dyDescent="0.25">
      <c r="A686" s="1" t="s">
        <v>1168</v>
      </c>
      <c r="B686" s="2">
        <v>43043</v>
      </c>
      <c r="C686" s="2">
        <v>43043</v>
      </c>
      <c r="D686" s="1" t="s">
        <v>654</v>
      </c>
      <c r="E686" s="1" t="s">
        <v>1169</v>
      </c>
      <c r="F686" s="1" t="s">
        <v>1119</v>
      </c>
      <c r="G686">
        <v>167.44</v>
      </c>
      <c r="H686">
        <v>2</v>
      </c>
      <c r="I686">
        <v>0.2</v>
      </c>
      <c r="J686">
        <v>14.651</v>
      </c>
    </row>
    <row r="687" spans="1:10" x14ac:dyDescent="0.25">
      <c r="A687" s="1" t="s">
        <v>1171</v>
      </c>
      <c r="B687" s="2">
        <v>41825</v>
      </c>
      <c r="C687" s="2">
        <v>41828</v>
      </c>
      <c r="D687" s="1" t="s">
        <v>79</v>
      </c>
      <c r="E687" s="1" t="s">
        <v>1172</v>
      </c>
      <c r="F687" s="1" t="s">
        <v>665</v>
      </c>
      <c r="G687">
        <v>479.97</v>
      </c>
      <c r="H687">
        <v>3</v>
      </c>
      <c r="I687">
        <v>0</v>
      </c>
      <c r="J687">
        <v>163.18979999999999</v>
      </c>
    </row>
    <row r="688" spans="1:10" x14ac:dyDescent="0.25">
      <c r="A688" s="1" t="s">
        <v>1171</v>
      </c>
      <c r="B688" s="2">
        <v>41825</v>
      </c>
      <c r="C688" s="2">
        <v>41828</v>
      </c>
      <c r="D688" s="1" t="s">
        <v>79</v>
      </c>
      <c r="E688" s="1" t="s">
        <v>1172</v>
      </c>
      <c r="F688" s="1" t="s">
        <v>1173</v>
      </c>
      <c r="G688">
        <v>14.62</v>
      </c>
      <c r="H688">
        <v>2</v>
      </c>
      <c r="I688">
        <v>0</v>
      </c>
      <c r="J688">
        <v>6.8714000000000004</v>
      </c>
    </row>
    <row r="689" spans="1:10" x14ac:dyDescent="0.25">
      <c r="A689" s="1" t="s">
        <v>1171</v>
      </c>
      <c r="B689" s="2">
        <v>41825</v>
      </c>
      <c r="C689" s="2">
        <v>41828</v>
      </c>
      <c r="D689" s="1" t="s">
        <v>79</v>
      </c>
      <c r="E689" s="1" t="s">
        <v>1172</v>
      </c>
      <c r="F689" s="1" t="s">
        <v>186</v>
      </c>
      <c r="G689">
        <v>19.440000000000001</v>
      </c>
      <c r="H689">
        <v>3</v>
      </c>
      <c r="I689">
        <v>0</v>
      </c>
      <c r="J689">
        <v>9.3312000000000008</v>
      </c>
    </row>
    <row r="690" spans="1:10" x14ac:dyDescent="0.25">
      <c r="A690" s="1" t="s">
        <v>1174</v>
      </c>
      <c r="B690" s="2">
        <v>43094</v>
      </c>
      <c r="C690" s="2">
        <v>43098</v>
      </c>
      <c r="D690" s="1" t="s">
        <v>19</v>
      </c>
      <c r="E690" s="1" t="s">
        <v>1175</v>
      </c>
      <c r="F690" s="1" t="s">
        <v>1176</v>
      </c>
      <c r="G690">
        <v>191.98400000000001</v>
      </c>
      <c r="H690">
        <v>2</v>
      </c>
      <c r="I690">
        <v>0.2</v>
      </c>
      <c r="J690">
        <v>4.7995999999999999</v>
      </c>
    </row>
    <row r="691" spans="1:10" x14ac:dyDescent="0.25">
      <c r="A691" s="1" t="s">
        <v>1177</v>
      </c>
      <c r="B691" s="2">
        <v>41811</v>
      </c>
      <c r="C691" s="2">
        <v>41813</v>
      </c>
      <c r="D691" s="1" t="s">
        <v>11</v>
      </c>
      <c r="E691" s="1" t="s">
        <v>1178</v>
      </c>
      <c r="F691" s="1" t="s">
        <v>1179</v>
      </c>
      <c r="G691">
        <v>104.01</v>
      </c>
      <c r="H691">
        <v>1</v>
      </c>
      <c r="I691">
        <v>0</v>
      </c>
      <c r="J691">
        <v>14.561400000000001</v>
      </c>
    </row>
    <row r="692" spans="1:10" x14ac:dyDescent="0.25">
      <c r="A692" s="1" t="s">
        <v>1177</v>
      </c>
      <c r="B692" s="2">
        <v>41811</v>
      </c>
      <c r="C692" s="2">
        <v>41813</v>
      </c>
      <c r="D692" s="1" t="s">
        <v>11</v>
      </c>
      <c r="E692" s="1" t="s">
        <v>1178</v>
      </c>
      <c r="F692" s="1" t="s">
        <v>31</v>
      </c>
      <c r="G692">
        <v>284.82</v>
      </c>
      <c r="H692">
        <v>1</v>
      </c>
      <c r="I692">
        <v>0</v>
      </c>
      <c r="J692">
        <v>74.053200000000004</v>
      </c>
    </row>
    <row r="693" spans="1:10" x14ac:dyDescent="0.25">
      <c r="A693" s="1" t="s">
        <v>1177</v>
      </c>
      <c r="B693" s="2">
        <v>41811</v>
      </c>
      <c r="C693" s="2">
        <v>41813</v>
      </c>
      <c r="D693" s="1" t="s">
        <v>11</v>
      </c>
      <c r="E693" s="1" t="s">
        <v>1178</v>
      </c>
      <c r="F693" s="1" t="s">
        <v>1180</v>
      </c>
      <c r="G693">
        <v>36.840000000000003</v>
      </c>
      <c r="H693">
        <v>3</v>
      </c>
      <c r="I693">
        <v>0</v>
      </c>
      <c r="J693">
        <v>10.315200000000001</v>
      </c>
    </row>
    <row r="694" spans="1:10" x14ac:dyDescent="0.25">
      <c r="A694" s="1" t="s">
        <v>1181</v>
      </c>
      <c r="B694" s="2">
        <v>42091</v>
      </c>
      <c r="C694" s="2">
        <v>42096</v>
      </c>
      <c r="D694" s="1" t="s">
        <v>19</v>
      </c>
      <c r="E694" s="1" t="s">
        <v>1182</v>
      </c>
      <c r="F694" s="1" t="s">
        <v>1183</v>
      </c>
      <c r="G694">
        <v>166.24</v>
      </c>
      <c r="H694">
        <v>1</v>
      </c>
      <c r="I694">
        <v>0</v>
      </c>
      <c r="J694">
        <v>24.936</v>
      </c>
    </row>
    <row r="695" spans="1:10" x14ac:dyDescent="0.25">
      <c r="A695" s="1" t="s">
        <v>1181</v>
      </c>
      <c r="B695" s="2">
        <v>42091</v>
      </c>
      <c r="C695" s="2">
        <v>42096</v>
      </c>
      <c r="D695" s="1" t="s">
        <v>19</v>
      </c>
      <c r="E695" s="1" t="s">
        <v>1182</v>
      </c>
      <c r="F695" s="1" t="s">
        <v>1184</v>
      </c>
      <c r="G695">
        <v>33.4</v>
      </c>
      <c r="H695">
        <v>5</v>
      </c>
      <c r="I695">
        <v>0</v>
      </c>
      <c r="J695">
        <v>16.032</v>
      </c>
    </row>
    <row r="696" spans="1:10" x14ac:dyDescent="0.25">
      <c r="A696" s="1" t="s">
        <v>1185</v>
      </c>
      <c r="B696" s="2">
        <v>42138</v>
      </c>
      <c r="C696" s="2">
        <v>42141</v>
      </c>
      <c r="D696" s="1" t="s">
        <v>79</v>
      </c>
      <c r="E696" s="1" t="s">
        <v>1186</v>
      </c>
      <c r="F696" s="1" t="s">
        <v>583</v>
      </c>
      <c r="G696">
        <v>198.27199999999999</v>
      </c>
      <c r="H696">
        <v>8</v>
      </c>
      <c r="I696">
        <v>0.2</v>
      </c>
      <c r="J696">
        <v>17.348800000000001</v>
      </c>
    </row>
    <row r="697" spans="1:10" x14ac:dyDescent="0.25">
      <c r="A697" s="1" t="s">
        <v>1185</v>
      </c>
      <c r="B697" s="2">
        <v>42138</v>
      </c>
      <c r="C697" s="2">
        <v>42141</v>
      </c>
      <c r="D697" s="1" t="s">
        <v>79</v>
      </c>
      <c r="E697" s="1" t="s">
        <v>1186</v>
      </c>
      <c r="F697" s="1" t="s">
        <v>1187</v>
      </c>
      <c r="G697">
        <v>47.36</v>
      </c>
      <c r="H697">
        <v>4</v>
      </c>
      <c r="I697">
        <v>0.2</v>
      </c>
      <c r="J697">
        <v>17.760000000000002</v>
      </c>
    </row>
    <row r="698" spans="1:10" x14ac:dyDescent="0.25">
      <c r="A698" s="1" t="s">
        <v>1185</v>
      </c>
      <c r="B698" s="2">
        <v>42138</v>
      </c>
      <c r="C698" s="2">
        <v>42141</v>
      </c>
      <c r="D698" s="1" t="s">
        <v>79</v>
      </c>
      <c r="E698" s="1" t="s">
        <v>1186</v>
      </c>
      <c r="F698" s="1" t="s">
        <v>170</v>
      </c>
      <c r="G698">
        <v>200.98400000000001</v>
      </c>
      <c r="H698">
        <v>7</v>
      </c>
      <c r="I698">
        <v>0.2</v>
      </c>
      <c r="J698">
        <v>62.807499999999997</v>
      </c>
    </row>
    <row r="699" spans="1:10" x14ac:dyDescent="0.25">
      <c r="A699" s="1" t="s">
        <v>1185</v>
      </c>
      <c r="B699" s="2">
        <v>42138</v>
      </c>
      <c r="C699" s="2">
        <v>42141</v>
      </c>
      <c r="D699" s="1" t="s">
        <v>79</v>
      </c>
      <c r="E699" s="1" t="s">
        <v>1186</v>
      </c>
      <c r="F699" s="1" t="s">
        <v>1188</v>
      </c>
      <c r="G699">
        <v>97.695999999999998</v>
      </c>
      <c r="H699">
        <v>4</v>
      </c>
      <c r="I699">
        <v>0.2</v>
      </c>
      <c r="J699">
        <v>31.751200000000001</v>
      </c>
    </row>
    <row r="700" spans="1:10" x14ac:dyDescent="0.25">
      <c r="A700" s="1" t="s">
        <v>1185</v>
      </c>
      <c r="B700" s="2">
        <v>42138</v>
      </c>
      <c r="C700" s="2">
        <v>42141</v>
      </c>
      <c r="D700" s="1" t="s">
        <v>79</v>
      </c>
      <c r="E700" s="1" t="s">
        <v>1186</v>
      </c>
      <c r="F700" s="1" t="s">
        <v>1189</v>
      </c>
      <c r="G700">
        <v>2.6960000000000002</v>
      </c>
      <c r="H700">
        <v>1</v>
      </c>
      <c r="I700">
        <v>0.2</v>
      </c>
      <c r="J700">
        <v>0.80879999999999996</v>
      </c>
    </row>
    <row r="701" spans="1:10" x14ac:dyDescent="0.25">
      <c r="A701" s="1" t="s">
        <v>1185</v>
      </c>
      <c r="B701" s="2">
        <v>42138</v>
      </c>
      <c r="C701" s="2">
        <v>42141</v>
      </c>
      <c r="D701" s="1" t="s">
        <v>79</v>
      </c>
      <c r="E701" s="1" t="s">
        <v>1186</v>
      </c>
      <c r="F701" s="1" t="s">
        <v>1190</v>
      </c>
      <c r="G701">
        <v>18.588000000000001</v>
      </c>
      <c r="H701">
        <v>2</v>
      </c>
      <c r="I701">
        <v>0.7</v>
      </c>
      <c r="J701">
        <v>-13.6312</v>
      </c>
    </row>
    <row r="702" spans="1:10" x14ac:dyDescent="0.25">
      <c r="A702" s="1" t="s">
        <v>1185</v>
      </c>
      <c r="B702" s="2">
        <v>42138</v>
      </c>
      <c r="C702" s="2">
        <v>42141</v>
      </c>
      <c r="D702" s="1" t="s">
        <v>79</v>
      </c>
      <c r="E702" s="1" t="s">
        <v>1186</v>
      </c>
      <c r="F702" s="1" t="s">
        <v>609</v>
      </c>
      <c r="G702">
        <v>4.8959999999999999</v>
      </c>
      <c r="H702">
        <v>3</v>
      </c>
      <c r="I702">
        <v>0.7</v>
      </c>
      <c r="J702">
        <v>-3.4272</v>
      </c>
    </row>
    <row r="703" spans="1:10" x14ac:dyDescent="0.25">
      <c r="A703" s="1" t="s">
        <v>1191</v>
      </c>
      <c r="B703" s="2">
        <v>42980</v>
      </c>
      <c r="C703" s="2">
        <v>42986</v>
      </c>
      <c r="D703" s="1" t="s">
        <v>19</v>
      </c>
      <c r="E703" s="1" t="s">
        <v>484</v>
      </c>
      <c r="F703" s="1" t="s">
        <v>402</v>
      </c>
      <c r="G703">
        <v>15.071999999999999</v>
      </c>
      <c r="H703">
        <v>3</v>
      </c>
      <c r="I703">
        <v>0.2</v>
      </c>
      <c r="J703">
        <v>4.1448</v>
      </c>
    </row>
    <row r="704" spans="1:10" x14ac:dyDescent="0.25">
      <c r="A704" s="1" t="s">
        <v>1192</v>
      </c>
      <c r="B704" s="2">
        <v>42678</v>
      </c>
      <c r="C704" s="2">
        <v>42682</v>
      </c>
      <c r="D704" s="1" t="s">
        <v>11</v>
      </c>
      <c r="E704" s="1" t="s">
        <v>680</v>
      </c>
      <c r="F704" s="1" t="s">
        <v>1193</v>
      </c>
      <c r="G704">
        <v>209.88</v>
      </c>
      <c r="H704">
        <v>3</v>
      </c>
      <c r="I704">
        <v>0</v>
      </c>
      <c r="J704">
        <v>35.679600000000001</v>
      </c>
    </row>
    <row r="705" spans="1:10" x14ac:dyDescent="0.25">
      <c r="A705" s="1" t="s">
        <v>1194</v>
      </c>
      <c r="B705" s="2">
        <v>42103</v>
      </c>
      <c r="C705" s="2">
        <v>42108</v>
      </c>
      <c r="D705" s="1" t="s">
        <v>19</v>
      </c>
      <c r="E705" s="1" t="s">
        <v>1195</v>
      </c>
      <c r="F705" s="1" t="s">
        <v>1196</v>
      </c>
      <c r="G705">
        <v>369.91199999999998</v>
      </c>
      <c r="H705">
        <v>3</v>
      </c>
      <c r="I705">
        <v>0.2</v>
      </c>
      <c r="J705">
        <v>-13.871700000000001</v>
      </c>
    </row>
    <row r="706" spans="1:10" x14ac:dyDescent="0.25">
      <c r="A706" s="1" t="s">
        <v>1197</v>
      </c>
      <c r="B706" s="2">
        <v>41894</v>
      </c>
      <c r="C706" s="2">
        <v>41899</v>
      </c>
      <c r="D706" s="1" t="s">
        <v>19</v>
      </c>
      <c r="E706" s="1" t="s">
        <v>1198</v>
      </c>
      <c r="F706" s="1" t="s">
        <v>1199</v>
      </c>
      <c r="G706">
        <v>10.368</v>
      </c>
      <c r="H706">
        <v>2</v>
      </c>
      <c r="I706">
        <v>0.2</v>
      </c>
      <c r="J706">
        <v>3.6288</v>
      </c>
    </row>
    <row r="707" spans="1:10" x14ac:dyDescent="0.25">
      <c r="A707" s="1" t="s">
        <v>1197</v>
      </c>
      <c r="B707" s="2">
        <v>41894</v>
      </c>
      <c r="C707" s="2">
        <v>41899</v>
      </c>
      <c r="D707" s="1" t="s">
        <v>19</v>
      </c>
      <c r="E707" s="1" t="s">
        <v>1198</v>
      </c>
      <c r="F707" s="1" t="s">
        <v>1200</v>
      </c>
      <c r="G707">
        <v>166.84</v>
      </c>
      <c r="H707">
        <v>5</v>
      </c>
      <c r="I707">
        <v>0.2</v>
      </c>
      <c r="J707">
        <v>18.769500000000001</v>
      </c>
    </row>
    <row r="708" spans="1:10" x14ac:dyDescent="0.25">
      <c r="A708" s="1" t="s">
        <v>1197</v>
      </c>
      <c r="B708" s="2">
        <v>41894</v>
      </c>
      <c r="C708" s="2">
        <v>41899</v>
      </c>
      <c r="D708" s="1" t="s">
        <v>19</v>
      </c>
      <c r="E708" s="1" t="s">
        <v>1198</v>
      </c>
      <c r="F708" s="1" t="s">
        <v>903</v>
      </c>
      <c r="G708">
        <v>15.215999999999999</v>
      </c>
      <c r="H708">
        <v>1</v>
      </c>
      <c r="I708">
        <v>0.2</v>
      </c>
      <c r="J708">
        <v>2.2824</v>
      </c>
    </row>
    <row r="709" spans="1:10" x14ac:dyDescent="0.25">
      <c r="A709" s="1" t="s">
        <v>1201</v>
      </c>
      <c r="B709" s="2">
        <v>41975</v>
      </c>
      <c r="C709" s="2">
        <v>41977</v>
      </c>
      <c r="D709" s="1" t="s">
        <v>79</v>
      </c>
      <c r="E709" s="1" t="s">
        <v>1202</v>
      </c>
      <c r="F709" s="1" t="s">
        <v>508</v>
      </c>
      <c r="G709">
        <v>119.96</v>
      </c>
      <c r="H709">
        <v>4</v>
      </c>
      <c r="I709">
        <v>0</v>
      </c>
      <c r="J709">
        <v>52.782400000000003</v>
      </c>
    </row>
    <row r="710" spans="1:10" x14ac:dyDescent="0.25">
      <c r="A710" s="1" t="s">
        <v>1201</v>
      </c>
      <c r="B710" s="2">
        <v>41975</v>
      </c>
      <c r="C710" s="2">
        <v>41977</v>
      </c>
      <c r="D710" s="1" t="s">
        <v>79</v>
      </c>
      <c r="E710" s="1" t="s">
        <v>1202</v>
      </c>
      <c r="F710" s="1" t="s">
        <v>1203</v>
      </c>
      <c r="G710">
        <v>883.92</v>
      </c>
      <c r="H710">
        <v>5</v>
      </c>
      <c r="I710">
        <v>0.2</v>
      </c>
      <c r="J710">
        <v>-110.49</v>
      </c>
    </row>
    <row r="711" spans="1:10" x14ac:dyDescent="0.25">
      <c r="A711" s="1" t="s">
        <v>1201</v>
      </c>
      <c r="B711" s="2">
        <v>41975</v>
      </c>
      <c r="C711" s="2">
        <v>41977</v>
      </c>
      <c r="D711" s="1" t="s">
        <v>79</v>
      </c>
      <c r="E711" s="1" t="s">
        <v>1202</v>
      </c>
      <c r="F711" s="1" t="s">
        <v>699</v>
      </c>
      <c r="G711">
        <v>46.72</v>
      </c>
      <c r="H711">
        <v>8</v>
      </c>
      <c r="I711">
        <v>0.2</v>
      </c>
      <c r="J711">
        <v>15.768000000000001</v>
      </c>
    </row>
    <row r="712" spans="1:10" x14ac:dyDescent="0.25">
      <c r="A712" s="1" t="s">
        <v>1204</v>
      </c>
      <c r="B712" s="2">
        <v>41734</v>
      </c>
      <c r="C712" s="2">
        <v>41736</v>
      </c>
      <c r="D712" s="1" t="s">
        <v>79</v>
      </c>
      <c r="E712" s="1" t="s">
        <v>1205</v>
      </c>
      <c r="F712" s="1" t="s">
        <v>835</v>
      </c>
      <c r="G712">
        <v>55.48</v>
      </c>
      <c r="H712">
        <v>1</v>
      </c>
      <c r="I712">
        <v>0</v>
      </c>
      <c r="J712">
        <v>26.630400000000002</v>
      </c>
    </row>
    <row r="713" spans="1:10" x14ac:dyDescent="0.25">
      <c r="A713" s="1" t="s">
        <v>1206</v>
      </c>
      <c r="B713" s="2">
        <v>42981</v>
      </c>
      <c r="C713" s="2">
        <v>42985</v>
      </c>
      <c r="D713" s="1" t="s">
        <v>19</v>
      </c>
      <c r="E713" s="1" t="s">
        <v>1207</v>
      </c>
      <c r="F713" s="1" t="s">
        <v>1208</v>
      </c>
      <c r="G713">
        <v>24.448</v>
      </c>
      <c r="H713">
        <v>4</v>
      </c>
      <c r="I713">
        <v>0.2</v>
      </c>
      <c r="J713">
        <v>8.8623999999999992</v>
      </c>
    </row>
    <row r="714" spans="1:10" x14ac:dyDescent="0.25">
      <c r="A714" s="1" t="s">
        <v>1209</v>
      </c>
      <c r="B714" s="2">
        <v>42874</v>
      </c>
      <c r="C714" s="2">
        <v>42879</v>
      </c>
      <c r="D714" s="1" t="s">
        <v>19</v>
      </c>
      <c r="E714" s="1" t="s">
        <v>1210</v>
      </c>
      <c r="F714" s="1" t="s">
        <v>1211</v>
      </c>
      <c r="G714">
        <v>281.33999999999997</v>
      </c>
      <c r="H714">
        <v>6</v>
      </c>
      <c r="I714">
        <v>0</v>
      </c>
      <c r="J714">
        <v>109.7226</v>
      </c>
    </row>
    <row r="715" spans="1:10" x14ac:dyDescent="0.25">
      <c r="A715" s="1" t="s">
        <v>1209</v>
      </c>
      <c r="B715" s="2">
        <v>42874</v>
      </c>
      <c r="C715" s="2">
        <v>42879</v>
      </c>
      <c r="D715" s="1" t="s">
        <v>19</v>
      </c>
      <c r="E715" s="1" t="s">
        <v>1210</v>
      </c>
      <c r="F715" s="1" t="s">
        <v>702</v>
      </c>
      <c r="G715">
        <v>307.98</v>
      </c>
      <c r="H715">
        <v>2</v>
      </c>
      <c r="I715">
        <v>0</v>
      </c>
      <c r="J715">
        <v>89.3142</v>
      </c>
    </row>
    <row r="716" spans="1:10" x14ac:dyDescent="0.25">
      <c r="A716" s="1" t="s">
        <v>1209</v>
      </c>
      <c r="B716" s="2">
        <v>42874</v>
      </c>
      <c r="C716" s="2">
        <v>42879</v>
      </c>
      <c r="D716" s="1" t="s">
        <v>19</v>
      </c>
      <c r="E716" s="1" t="s">
        <v>1210</v>
      </c>
      <c r="F716" s="1" t="s">
        <v>1212</v>
      </c>
      <c r="G716">
        <v>299.97000000000003</v>
      </c>
      <c r="H716">
        <v>3</v>
      </c>
      <c r="I716">
        <v>0</v>
      </c>
      <c r="J716">
        <v>113.98860000000001</v>
      </c>
    </row>
    <row r="717" spans="1:10" x14ac:dyDescent="0.25">
      <c r="A717" s="1" t="s">
        <v>1213</v>
      </c>
      <c r="B717" s="2">
        <v>41821</v>
      </c>
      <c r="C717" s="2">
        <v>41826</v>
      </c>
      <c r="D717" s="1" t="s">
        <v>11</v>
      </c>
      <c r="E717" s="1" t="s">
        <v>484</v>
      </c>
      <c r="F717" s="1" t="s">
        <v>1214</v>
      </c>
      <c r="G717">
        <v>19.920000000000002</v>
      </c>
      <c r="H717">
        <v>5</v>
      </c>
      <c r="I717">
        <v>0.2</v>
      </c>
      <c r="J717">
        <v>6.9720000000000004</v>
      </c>
    </row>
    <row r="718" spans="1:10" x14ac:dyDescent="0.25">
      <c r="A718" s="1" t="s">
        <v>1215</v>
      </c>
      <c r="B718" s="2">
        <v>41650</v>
      </c>
      <c r="C718" s="2">
        <v>41653</v>
      </c>
      <c r="D718" s="1" t="s">
        <v>79</v>
      </c>
      <c r="E718" s="1" t="s">
        <v>1216</v>
      </c>
      <c r="F718" s="1" t="s">
        <v>1071</v>
      </c>
      <c r="G718">
        <v>9.94</v>
      </c>
      <c r="H718">
        <v>2</v>
      </c>
      <c r="I718">
        <v>0</v>
      </c>
      <c r="J718">
        <v>3.0813999999999999</v>
      </c>
    </row>
    <row r="719" spans="1:10" x14ac:dyDescent="0.25">
      <c r="A719" s="1" t="s">
        <v>1217</v>
      </c>
      <c r="B719" s="2">
        <v>43002</v>
      </c>
      <c r="C719" s="2">
        <v>43007</v>
      </c>
      <c r="D719" s="1" t="s">
        <v>19</v>
      </c>
      <c r="E719" s="1" t="s">
        <v>468</v>
      </c>
      <c r="F719" s="1" t="s">
        <v>1218</v>
      </c>
      <c r="G719">
        <v>103.056</v>
      </c>
      <c r="H719">
        <v>3</v>
      </c>
      <c r="I719">
        <v>0.2</v>
      </c>
      <c r="J719">
        <v>24.4758</v>
      </c>
    </row>
    <row r="720" spans="1:10" x14ac:dyDescent="0.25">
      <c r="A720" s="1" t="s">
        <v>1219</v>
      </c>
      <c r="B720" s="2">
        <v>41792</v>
      </c>
      <c r="C720" s="2">
        <v>41797</v>
      </c>
      <c r="D720" s="1" t="s">
        <v>19</v>
      </c>
      <c r="E720" s="1" t="s">
        <v>1220</v>
      </c>
      <c r="F720" s="1" t="s">
        <v>890</v>
      </c>
      <c r="G720">
        <v>59.808</v>
      </c>
      <c r="H720">
        <v>3</v>
      </c>
      <c r="I720">
        <v>0.2</v>
      </c>
      <c r="J720">
        <v>19.4376</v>
      </c>
    </row>
    <row r="721" spans="1:10" x14ac:dyDescent="0.25">
      <c r="A721" s="1" t="s">
        <v>1219</v>
      </c>
      <c r="B721" s="2">
        <v>41792</v>
      </c>
      <c r="C721" s="2">
        <v>41797</v>
      </c>
      <c r="D721" s="1" t="s">
        <v>19</v>
      </c>
      <c r="E721" s="1" t="s">
        <v>1220</v>
      </c>
      <c r="F721" s="1" t="s">
        <v>789</v>
      </c>
      <c r="G721">
        <v>73.319999999999993</v>
      </c>
      <c r="H721">
        <v>6</v>
      </c>
      <c r="I721">
        <v>0</v>
      </c>
      <c r="J721">
        <v>21.995999999999999</v>
      </c>
    </row>
    <row r="722" spans="1:10" x14ac:dyDescent="0.25">
      <c r="A722" s="1" t="s">
        <v>1221</v>
      </c>
      <c r="B722" s="2">
        <v>42413</v>
      </c>
      <c r="C722" s="2">
        <v>42418</v>
      </c>
      <c r="D722" s="1" t="s">
        <v>19</v>
      </c>
      <c r="E722" s="1" t="s">
        <v>1222</v>
      </c>
      <c r="F722" s="1" t="s">
        <v>1223</v>
      </c>
      <c r="G722">
        <v>146.82</v>
      </c>
      <c r="H722">
        <v>3</v>
      </c>
      <c r="I722">
        <v>0</v>
      </c>
      <c r="J722">
        <v>73.41</v>
      </c>
    </row>
    <row r="723" spans="1:10" x14ac:dyDescent="0.25">
      <c r="A723" s="1" t="s">
        <v>1224</v>
      </c>
      <c r="B723" s="2">
        <v>42719</v>
      </c>
      <c r="C723" s="2">
        <v>42723</v>
      </c>
      <c r="D723" s="1" t="s">
        <v>19</v>
      </c>
      <c r="E723" s="1" t="s">
        <v>755</v>
      </c>
      <c r="F723" s="1" t="s">
        <v>1225</v>
      </c>
      <c r="G723">
        <v>1652.94</v>
      </c>
      <c r="H723">
        <v>3</v>
      </c>
      <c r="I723">
        <v>0</v>
      </c>
      <c r="J723">
        <v>231.41159999999999</v>
      </c>
    </row>
    <row r="724" spans="1:10" x14ac:dyDescent="0.25">
      <c r="A724" s="1" t="s">
        <v>1224</v>
      </c>
      <c r="B724" s="2">
        <v>42719</v>
      </c>
      <c r="C724" s="2">
        <v>42723</v>
      </c>
      <c r="D724" s="1" t="s">
        <v>19</v>
      </c>
      <c r="E724" s="1" t="s">
        <v>755</v>
      </c>
      <c r="F724" s="1" t="s">
        <v>1226</v>
      </c>
      <c r="G724">
        <v>296.37</v>
      </c>
      <c r="H724">
        <v>3</v>
      </c>
      <c r="I724">
        <v>0</v>
      </c>
      <c r="J724">
        <v>80.019900000000007</v>
      </c>
    </row>
    <row r="725" spans="1:10" x14ac:dyDescent="0.25">
      <c r="A725" s="1" t="s">
        <v>1227</v>
      </c>
      <c r="B725" s="2">
        <v>41919</v>
      </c>
      <c r="C725" s="2">
        <v>41925</v>
      </c>
      <c r="D725" s="1" t="s">
        <v>19</v>
      </c>
      <c r="E725" s="1" t="s">
        <v>1228</v>
      </c>
      <c r="F725" s="1" t="s">
        <v>1229</v>
      </c>
      <c r="G725">
        <v>129.91999999999999</v>
      </c>
      <c r="H725">
        <v>5</v>
      </c>
      <c r="I725">
        <v>0.2</v>
      </c>
      <c r="J725">
        <v>21.111999999999998</v>
      </c>
    </row>
    <row r="726" spans="1:10" x14ac:dyDescent="0.25">
      <c r="A726" s="1" t="s">
        <v>1230</v>
      </c>
      <c r="B726" s="2">
        <v>42558</v>
      </c>
      <c r="C726" s="2">
        <v>42563</v>
      </c>
      <c r="D726" s="1" t="s">
        <v>19</v>
      </c>
      <c r="E726" s="1" t="s">
        <v>1231</v>
      </c>
      <c r="F726" s="1" t="s">
        <v>1232</v>
      </c>
      <c r="G726">
        <v>45.584000000000003</v>
      </c>
      <c r="H726">
        <v>7</v>
      </c>
      <c r="I726">
        <v>0.2</v>
      </c>
      <c r="J726">
        <v>5.1281999999999996</v>
      </c>
    </row>
    <row r="727" spans="1:10" x14ac:dyDescent="0.25">
      <c r="A727" s="1" t="s">
        <v>1233</v>
      </c>
      <c r="B727" s="2">
        <v>42994</v>
      </c>
      <c r="C727" s="2">
        <v>42998</v>
      </c>
      <c r="D727" s="1" t="s">
        <v>19</v>
      </c>
      <c r="E727" s="1" t="s">
        <v>1234</v>
      </c>
      <c r="F727" s="1" t="s">
        <v>1235</v>
      </c>
      <c r="G727">
        <v>17.568000000000001</v>
      </c>
      <c r="H727">
        <v>2</v>
      </c>
      <c r="I727">
        <v>0.2</v>
      </c>
      <c r="J727">
        <v>6.3684000000000003</v>
      </c>
    </row>
    <row r="728" spans="1:10" x14ac:dyDescent="0.25">
      <c r="A728" s="1" t="s">
        <v>1233</v>
      </c>
      <c r="B728" s="2">
        <v>42994</v>
      </c>
      <c r="C728" s="2">
        <v>42998</v>
      </c>
      <c r="D728" s="1" t="s">
        <v>19</v>
      </c>
      <c r="E728" s="1" t="s">
        <v>1234</v>
      </c>
      <c r="F728" s="1" t="s">
        <v>1236</v>
      </c>
      <c r="G728">
        <v>55.991999999999997</v>
      </c>
      <c r="H728">
        <v>1</v>
      </c>
      <c r="I728">
        <v>0.2</v>
      </c>
      <c r="J728">
        <v>5.5991999999999997</v>
      </c>
    </row>
    <row r="729" spans="1:10" x14ac:dyDescent="0.25">
      <c r="A729" s="1" t="s">
        <v>1237</v>
      </c>
      <c r="B729" s="2">
        <v>42707</v>
      </c>
      <c r="C729" s="2">
        <v>42710</v>
      </c>
      <c r="D729" s="1" t="s">
        <v>79</v>
      </c>
      <c r="E729" s="1" t="s">
        <v>1238</v>
      </c>
      <c r="F729" s="1" t="s">
        <v>1239</v>
      </c>
      <c r="G729">
        <v>182.72</v>
      </c>
      <c r="H729">
        <v>8</v>
      </c>
      <c r="I729">
        <v>0</v>
      </c>
      <c r="J729">
        <v>84.051199999999994</v>
      </c>
    </row>
    <row r="730" spans="1:10" x14ac:dyDescent="0.25">
      <c r="A730" s="1" t="s">
        <v>1237</v>
      </c>
      <c r="B730" s="2">
        <v>42707</v>
      </c>
      <c r="C730" s="2">
        <v>42710</v>
      </c>
      <c r="D730" s="1" t="s">
        <v>79</v>
      </c>
      <c r="E730" s="1" t="s">
        <v>1238</v>
      </c>
      <c r="F730" s="1" t="s">
        <v>1240</v>
      </c>
      <c r="G730">
        <v>400.03199999999998</v>
      </c>
      <c r="H730">
        <v>2</v>
      </c>
      <c r="I730">
        <v>0.4</v>
      </c>
      <c r="J730">
        <v>-153.34559999999999</v>
      </c>
    </row>
    <row r="731" spans="1:10" x14ac:dyDescent="0.25">
      <c r="A731" s="1" t="s">
        <v>1237</v>
      </c>
      <c r="B731" s="2">
        <v>42707</v>
      </c>
      <c r="C731" s="2">
        <v>42710</v>
      </c>
      <c r="D731" s="1" t="s">
        <v>79</v>
      </c>
      <c r="E731" s="1" t="s">
        <v>1238</v>
      </c>
      <c r="F731" s="1" t="s">
        <v>1241</v>
      </c>
      <c r="G731">
        <v>33.630000000000003</v>
      </c>
      <c r="H731">
        <v>3</v>
      </c>
      <c r="I731">
        <v>0</v>
      </c>
      <c r="J731">
        <v>10.089</v>
      </c>
    </row>
    <row r="732" spans="1:10" x14ac:dyDescent="0.25">
      <c r="A732" s="1" t="s">
        <v>1237</v>
      </c>
      <c r="B732" s="2">
        <v>42707</v>
      </c>
      <c r="C732" s="2">
        <v>42710</v>
      </c>
      <c r="D732" s="1" t="s">
        <v>79</v>
      </c>
      <c r="E732" s="1" t="s">
        <v>1238</v>
      </c>
      <c r="F732" s="1" t="s">
        <v>466</v>
      </c>
      <c r="G732">
        <v>542.64599999999996</v>
      </c>
      <c r="H732">
        <v>3</v>
      </c>
      <c r="I732">
        <v>0.1</v>
      </c>
      <c r="J732">
        <v>102.49979999999999</v>
      </c>
    </row>
    <row r="733" spans="1:10" x14ac:dyDescent="0.25">
      <c r="A733" s="1" t="s">
        <v>1237</v>
      </c>
      <c r="B733" s="2">
        <v>42707</v>
      </c>
      <c r="C733" s="2">
        <v>42710</v>
      </c>
      <c r="D733" s="1" t="s">
        <v>79</v>
      </c>
      <c r="E733" s="1" t="s">
        <v>1238</v>
      </c>
      <c r="F733" s="1" t="s">
        <v>794</v>
      </c>
      <c r="G733">
        <v>6.3</v>
      </c>
      <c r="H733">
        <v>2</v>
      </c>
      <c r="I733">
        <v>0</v>
      </c>
      <c r="J733">
        <v>3.024</v>
      </c>
    </row>
    <row r="734" spans="1:10" x14ac:dyDescent="0.25">
      <c r="A734" s="1" t="s">
        <v>1242</v>
      </c>
      <c r="B734" s="2">
        <v>42756</v>
      </c>
      <c r="C734" s="2">
        <v>42760</v>
      </c>
      <c r="D734" s="1" t="s">
        <v>19</v>
      </c>
      <c r="E734" s="1" t="s">
        <v>1243</v>
      </c>
      <c r="F734" s="1" t="s">
        <v>916</v>
      </c>
      <c r="G734">
        <v>242.94</v>
      </c>
      <c r="H734">
        <v>3</v>
      </c>
      <c r="I734">
        <v>0</v>
      </c>
      <c r="J734">
        <v>9.7175999999999991</v>
      </c>
    </row>
    <row r="735" spans="1:10" x14ac:dyDescent="0.25">
      <c r="A735" s="1" t="s">
        <v>1242</v>
      </c>
      <c r="B735" s="2">
        <v>42756</v>
      </c>
      <c r="C735" s="2">
        <v>42760</v>
      </c>
      <c r="D735" s="1" t="s">
        <v>19</v>
      </c>
      <c r="E735" s="1" t="s">
        <v>1243</v>
      </c>
      <c r="F735" s="1" t="s">
        <v>1244</v>
      </c>
      <c r="G735">
        <v>179.97</v>
      </c>
      <c r="H735">
        <v>3</v>
      </c>
      <c r="I735">
        <v>0</v>
      </c>
      <c r="J735">
        <v>86.385599999999997</v>
      </c>
    </row>
    <row r="736" spans="1:10" x14ac:dyDescent="0.25">
      <c r="A736" s="1" t="s">
        <v>1242</v>
      </c>
      <c r="B736" s="2">
        <v>42756</v>
      </c>
      <c r="C736" s="2">
        <v>42760</v>
      </c>
      <c r="D736" s="1" t="s">
        <v>19</v>
      </c>
      <c r="E736" s="1" t="s">
        <v>1243</v>
      </c>
      <c r="F736" s="1" t="s">
        <v>706</v>
      </c>
      <c r="G736">
        <v>99.695999999999998</v>
      </c>
      <c r="H736">
        <v>6</v>
      </c>
      <c r="I736">
        <v>0.2</v>
      </c>
      <c r="J736">
        <v>33.647399999999998</v>
      </c>
    </row>
    <row r="737" spans="1:10" x14ac:dyDescent="0.25">
      <c r="A737" s="1" t="s">
        <v>1242</v>
      </c>
      <c r="B737" s="2">
        <v>42756</v>
      </c>
      <c r="C737" s="2">
        <v>42760</v>
      </c>
      <c r="D737" s="1" t="s">
        <v>19</v>
      </c>
      <c r="E737" s="1" t="s">
        <v>1243</v>
      </c>
      <c r="F737" s="1" t="s">
        <v>101</v>
      </c>
      <c r="G737">
        <v>27.936</v>
      </c>
      <c r="H737">
        <v>4</v>
      </c>
      <c r="I737">
        <v>0.2</v>
      </c>
      <c r="J737">
        <v>9.4283999999999999</v>
      </c>
    </row>
    <row r="738" spans="1:10" x14ac:dyDescent="0.25">
      <c r="A738" s="1" t="s">
        <v>1242</v>
      </c>
      <c r="B738" s="2">
        <v>42756</v>
      </c>
      <c r="C738" s="2">
        <v>42760</v>
      </c>
      <c r="D738" s="1" t="s">
        <v>19</v>
      </c>
      <c r="E738" s="1" t="s">
        <v>1243</v>
      </c>
      <c r="F738" s="1" t="s">
        <v>1245</v>
      </c>
      <c r="G738">
        <v>84.98</v>
      </c>
      <c r="H738">
        <v>1</v>
      </c>
      <c r="I738">
        <v>0</v>
      </c>
      <c r="J738">
        <v>18.695599999999999</v>
      </c>
    </row>
    <row r="739" spans="1:10" x14ac:dyDescent="0.25">
      <c r="A739" s="1" t="s">
        <v>1242</v>
      </c>
      <c r="B739" s="2">
        <v>42756</v>
      </c>
      <c r="C739" s="2">
        <v>42760</v>
      </c>
      <c r="D739" s="1" t="s">
        <v>19</v>
      </c>
      <c r="E739" s="1" t="s">
        <v>1243</v>
      </c>
      <c r="F739" s="1" t="s">
        <v>1246</v>
      </c>
      <c r="G739">
        <v>18.72</v>
      </c>
      <c r="H739">
        <v>5</v>
      </c>
      <c r="I739">
        <v>0.2</v>
      </c>
      <c r="J739">
        <v>6.5519999999999996</v>
      </c>
    </row>
    <row r="740" spans="1:10" x14ac:dyDescent="0.25">
      <c r="A740" s="1" t="s">
        <v>1247</v>
      </c>
      <c r="B740" s="2">
        <v>41890</v>
      </c>
      <c r="C740" s="2">
        <v>41894</v>
      </c>
      <c r="D740" s="1" t="s">
        <v>19</v>
      </c>
      <c r="E740" s="1" t="s">
        <v>210</v>
      </c>
      <c r="F740" s="1" t="s">
        <v>1248</v>
      </c>
      <c r="G740">
        <v>49.98</v>
      </c>
      <c r="H740">
        <v>2</v>
      </c>
      <c r="I740">
        <v>0</v>
      </c>
      <c r="J740">
        <v>8.4966000000000008</v>
      </c>
    </row>
    <row r="741" spans="1:10" x14ac:dyDescent="0.25">
      <c r="A741" s="1" t="s">
        <v>1249</v>
      </c>
      <c r="B741" s="2">
        <v>41643</v>
      </c>
      <c r="C741" s="2">
        <v>41647</v>
      </c>
      <c r="D741" s="1" t="s">
        <v>19</v>
      </c>
      <c r="E741" s="1" t="s">
        <v>1250</v>
      </c>
      <c r="F741" s="1" t="s">
        <v>1251</v>
      </c>
      <c r="G741">
        <v>11.784000000000001</v>
      </c>
      <c r="H741">
        <v>3</v>
      </c>
      <c r="I741">
        <v>0.2</v>
      </c>
      <c r="J741">
        <v>4.2717000000000001</v>
      </c>
    </row>
    <row r="742" spans="1:10" x14ac:dyDescent="0.25">
      <c r="A742" s="1" t="s">
        <v>1249</v>
      </c>
      <c r="B742" s="2">
        <v>41643</v>
      </c>
      <c r="C742" s="2">
        <v>41647</v>
      </c>
      <c r="D742" s="1" t="s">
        <v>19</v>
      </c>
      <c r="E742" s="1" t="s">
        <v>1250</v>
      </c>
      <c r="F742" s="1" t="s">
        <v>838</v>
      </c>
      <c r="G742">
        <v>272.73599999999999</v>
      </c>
      <c r="H742">
        <v>3</v>
      </c>
      <c r="I742">
        <v>0.2</v>
      </c>
      <c r="J742">
        <v>-64.774799999999999</v>
      </c>
    </row>
    <row r="743" spans="1:10" x14ac:dyDescent="0.25">
      <c r="A743" s="1" t="s">
        <v>1249</v>
      </c>
      <c r="B743" s="2">
        <v>41643</v>
      </c>
      <c r="C743" s="2">
        <v>41647</v>
      </c>
      <c r="D743" s="1" t="s">
        <v>19</v>
      </c>
      <c r="E743" s="1" t="s">
        <v>1250</v>
      </c>
      <c r="F743" s="1" t="s">
        <v>1252</v>
      </c>
      <c r="G743">
        <v>3.54</v>
      </c>
      <c r="H743">
        <v>2</v>
      </c>
      <c r="I743">
        <v>0.8</v>
      </c>
      <c r="J743">
        <v>-5.4870000000000001</v>
      </c>
    </row>
    <row r="744" spans="1:10" x14ac:dyDescent="0.25">
      <c r="A744" s="1" t="s">
        <v>1253</v>
      </c>
      <c r="B744" s="2">
        <v>42609</v>
      </c>
      <c r="C744" s="2">
        <v>42614</v>
      </c>
      <c r="D744" s="1" t="s">
        <v>19</v>
      </c>
      <c r="E744" s="1" t="s">
        <v>1254</v>
      </c>
      <c r="F744" s="1" t="s">
        <v>1023</v>
      </c>
      <c r="G744">
        <v>51.52</v>
      </c>
      <c r="H744">
        <v>5</v>
      </c>
      <c r="I744">
        <v>0.2</v>
      </c>
      <c r="J744">
        <v>-10.948</v>
      </c>
    </row>
    <row r="745" spans="1:10" x14ac:dyDescent="0.25">
      <c r="A745" s="1" t="s">
        <v>1253</v>
      </c>
      <c r="B745" s="2">
        <v>42609</v>
      </c>
      <c r="C745" s="2">
        <v>42614</v>
      </c>
      <c r="D745" s="1" t="s">
        <v>19</v>
      </c>
      <c r="E745" s="1" t="s">
        <v>1254</v>
      </c>
      <c r="F745" s="1" t="s">
        <v>513</v>
      </c>
      <c r="G745">
        <v>3.528</v>
      </c>
      <c r="H745">
        <v>1</v>
      </c>
      <c r="I745">
        <v>0.2</v>
      </c>
      <c r="J745">
        <v>1.1466000000000001</v>
      </c>
    </row>
    <row r="746" spans="1:10" x14ac:dyDescent="0.25">
      <c r="A746" s="1" t="s">
        <v>1253</v>
      </c>
      <c r="B746" s="2">
        <v>42609</v>
      </c>
      <c r="C746" s="2">
        <v>42614</v>
      </c>
      <c r="D746" s="1" t="s">
        <v>19</v>
      </c>
      <c r="E746" s="1" t="s">
        <v>1254</v>
      </c>
      <c r="F746" s="1" t="s">
        <v>1255</v>
      </c>
      <c r="G746">
        <v>4.6239999999999997</v>
      </c>
      <c r="H746">
        <v>1</v>
      </c>
      <c r="I746">
        <v>0.2</v>
      </c>
      <c r="J746">
        <v>1.6761999999999999</v>
      </c>
    </row>
    <row r="747" spans="1:10" x14ac:dyDescent="0.25">
      <c r="A747" s="1" t="s">
        <v>1253</v>
      </c>
      <c r="B747" s="2">
        <v>42609</v>
      </c>
      <c r="C747" s="2">
        <v>42614</v>
      </c>
      <c r="D747" s="1" t="s">
        <v>19</v>
      </c>
      <c r="E747" s="1" t="s">
        <v>1254</v>
      </c>
      <c r="F747" s="1" t="s">
        <v>1256</v>
      </c>
      <c r="G747">
        <v>55.167999999999999</v>
      </c>
      <c r="H747">
        <v>4</v>
      </c>
      <c r="I747">
        <v>0.2</v>
      </c>
      <c r="J747">
        <v>6.2064000000000004</v>
      </c>
    </row>
    <row r="748" spans="1:10" x14ac:dyDescent="0.25">
      <c r="A748" s="1" t="s">
        <v>1257</v>
      </c>
      <c r="B748" s="2">
        <v>41786</v>
      </c>
      <c r="C748" s="2">
        <v>41786</v>
      </c>
      <c r="D748" s="1" t="s">
        <v>654</v>
      </c>
      <c r="E748" s="1" t="s">
        <v>834</v>
      </c>
      <c r="F748" s="1" t="s">
        <v>457</v>
      </c>
      <c r="G748">
        <v>567.12</v>
      </c>
      <c r="H748">
        <v>10</v>
      </c>
      <c r="I748">
        <v>0.2</v>
      </c>
      <c r="J748">
        <v>-28.356000000000002</v>
      </c>
    </row>
    <row r="749" spans="1:10" x14ac:dyDescent="0.25">
      <c r="A749" s="1" t="s">
        <v>1257</v>
      </c>
      <c r="B749" s="2">
        <v>41786</v>
      </c>
      <c r="C749" s="2">
        <v>41786</v>
      </c>
      <c r="D749" s="1" t="s">
        <v>654</v>
      </c>
      <c r="E749" s="1" t="s">
        <v>834</v>
      </c>
      <c r="F749" s="1" t="s">
        <v>872</v>
      </c>
      <c r="G749">
        <v>359.32</v>
      </c>
      <c r="H749">
        <v>4</v>
      </c>
      <c r="I749">
        <v>0</v>
      </c>
      <c r="J749">
        <v>7.1863999999999999</v>
      </c>
    </row>
    <row r="750" spans="1:10" x14ac:dyDescent="0.25">
      <c r="A750" s="1" t="s">
        <v>1258</v>
      </c>
      <c r="B750" s="2">
        <v>42449</v>
      </c>
      <c r="C750" s="2">
        <v>42451</v>
      </c>
      <c r="D750" s="1" t="s">
        <v>11</v>
      </c>
      <c r="E750" s="1" t="s">
        <v>1259</v>
      </c>
      <c r="F750" s="1" t="s">
        <v>1260</v>
      </c>
      <c r="G750">
        <v>11.992000000000001</v>
      </c>
      <c r="H750">
        <v>1</v>
      </c>
      <c r="I750">
        <v>0.2</v>
      </c>
      <c r="J750">
        <v>0.89939999999999998</v>
      </c>
    </row>
    <row r="751" spans="1:10" x14ac:dyDescent="0.25">
      <c r="A751" s="1" t="s">
        <v>1261</v>
      </c>
      <c r="B751" s="2">
        <v>43010</v>
      </c>
      <c r="C751" s="2">
        <v>43014</v>
      </c>
      <c r="D751" s="1" t="s">
        <v>19</v>
      </c>
      <c r="E751" s="1" t="s">
        <v>1262</v>
      </c>
      <c r="F751" s="1" t="s">
        <v>1263</v>
      </c>
      <c r="G751">
        <v>58.05</v>
      </c>
      <c r="H751">
        <v>3</v>
      </c>
      <c r="I751">
        <v>0</v>
      </c>
      <c r="J751">
        <v>26.702999999999999</v>
      </c>
    </row>
    <row r="752" spans="1:10" x14ac:dyDescent="0.25">
      <c r="A752" s="1" t="s">
        <v>1261</v>
      </c>
      <c r="B752" s="2">
        <v>43010</v>
      </c>
      <c r="C752" s="2">
        <v>43014</v>
      </c>
      <c r="D752" s="1" t="s">
        <v>19</v>
      </c>
      <c r="E752" s="1" t="s">
        <v>1262</v>
      </c>
      <c r="F752" s="1" t="s">
        <v>1264</v>
      </c>
      <c r="G752">
        <v>157.74</v>
      </c>
      <c r="H752">
        <v>11</v>
      </c>
      <c r="I752">
        <v>0</v>
      </c>
      <c r="J752">
        <v>56.7864</v>
      </c>
    </row>
    <row r="753" spans="1:10" x14ac:dyDescent="0.25">
      <c r="A753" s="1" t="s">
        <v>1261</v>
      </c>
      <c r="B753" s="2">
        <v>43010</v>
      </c>
      <c r="C753" s="2">
        <v>43014</v>
      </c>
      <c r="D753" s="1" t="s">
        <v>19</v>
      </c>
      <c r="E753" s="1" t="s">
        <v>1262</v>
      </c>
      <c r="F753" s="1" t="s">
        <v>725</v>
      </c>
      <c r="G753">
        <v>56.98</v>
      </c>
      <c r="H753">
        <v>7</v>
      </c>
      <c r="I753">
        <v>0</v>
      </c>
      <c r="J753">
        <v>22.792000000000002</v>
      </c>
    </row>
    <row r="754" spans="1:10" x14ac:dyDescent="0.25">
      <c r="A754" s="1" t="s">
        <v>1261</v>
      </c>
      <c r="B754" s="2">
        <v>43010</v>
      </c>
      <c r="C754" s="2">
        <v>43014</v>
      </c>
      <c r="D754" s="1" t="s">
        <v>19</v>
      </c>
      <c r="E754" s="1" t="s">
        <v>1262</v>
      </c>
      <c r="F754" s="1" t="s">
        <v>1265</v>
      </c>
      <c r="G754">
        <v>2.88</v>
      </c>
      <c r="H754">
        <v>1</v>
      </c>
      <c r="I754">
        <v>0</v>
      </c>
      <c r="J754">
        <v>1.4112</v>
      </c>
    </row>
    <row r="755" spans="1:10" x14ac:dyDescent="0.25">
      <c r="A755" s="1" t="s">
        <v>1266</v>
      </c>
      <c r="B755" s="2">
        <v>42467</v>
      </c>
      <c r="C755" s="2">
        <v>42469</v>
      </c>
      <c r="D755" s="1" t="s">
        <v>79</v>
      </c>
      <c r="E755" s="1" t="s">
        <v>1267</v>
      </c>
      <c r="F755" s="1" t="s">
        <v>1268</v>
      </c>
      <c r="G755">
        <v>1199.9760000000001</v>
      </c>
      <c r="H755">
        <v>3</v>
      </c>
      <c r="I755">
        <v>0.2</v>
      </c>
      <c r="J755">
        <v>374.99250000000001</v>
      </c>
    </row>
    <row r="756" spans="1:10" x14ac:dyDescent="0.25">
      <c r="A756" s="1" t="s">
        <v>1269</v>
      </c>
      <c r="B756" s="2">
        <v>42345</v>
      </c>
      <c r="C756" s="2">
        <v>42350</v>
      </c>
      <c r="D756" s="1" t="s">
        <v>19</v>
      </c>
      <c r="E756" s="1" t="s">
        <v>1037</v>
      </c>
      <c r="F756" s="1" t="s">
        <v>1150</v>
      </c>
      <c r="G756">
        <v>79.92</v>
      </c>
      <c r="H756">
        <v>4</v>
      </c>
      <c r="I756">
        <v>0</v>
      </c>
      <c r="J756">
        <v>28.7712</v>
      </c>
    </row>
    <row r="757" spans="1:10" x14ac:dyDescent="0.25">
      <c r="A757" s="1" t="s">
        <v>1270</v>
      </c>
      <c r="B757" s="2">
        <v>42631</v>
      </c>
      <c r="C757" s="2">
        <v>42635</v>
      </c>
      <c r="D757" s="1" t="s">
        <v>19</v>
      </c>
      <c r="E757" s="1" t="s">
        <v>1059</v>
      </c>
      <c r="F757" s="1" t="s">
        <v>1271</v>
      </c>
      <c r="G757">
        <v>383.43799999999999</v>
      </c>
      <c r="H757">
        <v>4</v>
      </c>
      <c r="I757">
        <v>0.45</v>
      </c>
      <c r="J757">
        <v>-167.3184</v>
      </c>
    </row>
    <row r="758" spans="1:10" x14ac:dyDescent="0.25">
      <c r="A758" s="1" t="s">
        <v>1272</v>
      </c>
      <c r="B758" s="2">
        <v>42002</v>
      </c>
      <c r="C758" s="2">
        <v>42006</v>
      </c>
      <c r="D758" s="1" t="s">
        <v>19</v>
      </c>
      <c r="E758" s="1" t="s">
        <v>1273</v>
      </c>
      <c r="F758" s="1" t="s">
        <v>1180</v>
      </c>
      <c r="G758">
        <v>24.56</v>
      </c>
      <c r="H758">
        <v>2</v>
      </c>
      <c r="I758">
        <v>0</v>
      </c>
      <c r="J758">
        <v>6.8768000000000002</v>
      </c>
    </row>
    <row r="759" spans="1:10" x14ac:dyDescent="0.25">
      <c r="A759" s="1" t="s">
        <v>1272</v>
      </c>
      <c r="B759" s="2">
        <v>42002</v>
      </c>
      <c r="C759" s="2">
        <v>42006</v>
      </c>
      <c r="D759" s="1" t="s">
        <v>19</v>
      </c>
      <c r="E759" s="1" t="s">
        <v>1273</v>
      </c>
      <c r="F759" s="1" t="s">
        <v>1093</v>
      </c>
      <c r="G759">
        <v>119.8</v>
      </c>
      <c r="H759">
        <v>4</v>
      </c>
      <c r="I759">
        <v>0</v>
      </c>
      <c r="J759">
        <v>47.92</v>
      </c>
    </row>
    <row r="760" spans="1:10" x14ac:dyDescent="0.25">
      <c r="A760" s="1" t="s">
        <v>1274</v>
      </c>
      <c r="B760" s="2">
        <v>42939</v>
      </c>
      <c r="C760" s="2">
        <v>42944</v>
      </c>
      <c r="D760" s="1" t="s">
        <v>19</v>
      </c>
      <c r="E760" s="1" t="s">
        <v>1275</v>
      </c>
      <c r="F760" s="1" t="s">
        <v>1056</v>
      </c>
      <c r="G760">
        <v>13.128</v>
      </c>
      <c r="H760">
        <v>3</v>
      </c>
      <c r="I760">
        <v>0.2</v>
      </c>
      <c r="J760">
        <v>4.2666000000000004</v>
      </c>
    </row>
    <row r="761" spans="1:10" x14ac:dyDescent="0.25">
      <c r="A761" s="1" t="s">
        <v>1276</v>
      </c>
      <c r="B761" s="2">
        <v>42996</v>
      </c>
      <c r="C761" s="2">
        <v>43000</v>
      </c>
      <c r="D761" s="1" t="s">
        <v>19</v>
      </c>
      <c r="E761" s="1" t="s">
        <v>1277</v>
      </c>
      <c r="F761" s="1" t="s">
        <v>266</v>
      </c>
      <c r="G761">
        <v>22.72</v>
      </c>
      <c r="H761">
        <v>4</v>
      </c>
      <c r="I761">
        <v>0</v>
      </c>
      <c r="J761">
        <v>10.224</v>
      </c>
    </row>
    <row r="762" spans="1:10" x14ac:dyDescent="0.25">
      <c r="A762" s="1" t="s">
        <v>1278</v>
      </c>
      <c r="B762" s="2">
        <v>42247</v>
      </c>
      <c r="C762" s="2">
        <v>42252</v>
      </c>
      <c r="D762" s="1" t="s">
        <v>19</v>
      </c>
      <c r="E762" s="1" t="s">
        <v>1055</v>
      </c>
      <c r="F762" s="1" t="s">
        <v>988</v>
      </c>
      <c r="G762">
        <v>58.32</v>
      </c>
      <c r="H762">
        <v>9</v>
      </c>
      <c r="I762">
        <v>0</v>
      </c>
      <c r="J762">
        <v>27.993600000000001</v>
      </c>
    </row>
    <row r="763" spans="1:10" x14ac:dyDescent="0.25">
      <c r="A763" s="1" t="s">
        <v>1279</v>
      </c>
      <c r="B763" s="2">
        <v>43042</v>
      </c>
      <c r="C763" s="2">
        <v>43046</v>
      </c>
      <c r="D763" s="1" t="s">
        <v>19</v>
      </c>
      <c r="E763" s="1" t="s">
        <v>169</v>
      </c>
      <c r="F763" s="1" t="s">
        <v>1280</v>
      </c>
      <c r="G763">
        <v>12.39</v>
      </c>
      <c r="H763">
        <v>3</v>
      </c>
      <c r="I763">
        <v>0</v>
      </c>
      <c r="J763">
        <v>5.6993999999999998</v>
      </c>
    </row>
    <row r="764" spans="1:10" x14ac:dyDescent="0.25">
      <c r="A764" s="1" t="s">
        <v>1281</v>
      </c>
      <c r="B764" s="2">
        <v>42043</v>
      </c>
      <c r="C764" s="2">
        <v>42048</v>
      </c>
      <c r="D764" s="1" t="s">
        <v>19</v>
      </c>
      <c r="E764" s="1" t="s">
        <v>1282</v>
      </c>
      <c r="F764" s="1" t="s">
        <v>334</v>
      </c>
      <c r="G764">
        <v>107.982</v>
      </c>
      <c r="H764">
        <v>3</v>
      </c>
      <c r="I764">
        <v>0.4</v>
      </c>
      <c r="J764">
        <v>-26.9955</v>
      </c>
    </row>
    <row r="765" spans="1:10" x14ac:dyDescent="0.25">
      <c r="A765" s="1" t="s">
        <v>1283</v>
      </c>
      <c r="B765" s="2">
        <v>41652</v>
      </c>
      <c r="C765" s="2">
        <v>41654</v>
      </c>
      <c r="D765" s="1" t="s">
        <v>11</v>
      </c>
      <c r="E765" s="1" t="s">
        <v>1284</v>
      </c>
      <c r="F765" s="1" t="s">
        <v>322</v>
      </c>
      <c r="G765">
        <v>11.36</v>
      </c>
      <c r="H765">
        <v>2</v>
      </c>
      <c r="I765">
        <v>0</v>
      </c>
      <c r="J765">
        <v>5.3391999999999999</v>
      </c>
    </row>
    <row r="766" spans="1:10" x14ac:dyDescent="0.25">
      <c r="A766" s="1" t="s">
        <v>1283</v>
      </c>
      <c r="B766" s="2">
        <v>41652</v>
      </c>
      <c r="C766" s="2">
        <v>41654</v>
      </c>
      <c r="D766" s="1" t="s">
        <v>11</v>
      </c>
      <c r="E766" s="1" t="s">
        <v>1284</v>
      </c>
      <c r="F766" s="1" t="s">
        <v>1285</v>
      </c>
      <c r="G766">
        <v>50.94</v>
      </c>
      <c r="H766">
        <v>3</v>
      </c>
      <c r="I766">
        <v>0</v>
      </c>
      <c r="J766">
        <v>25.47</v>
      </c>
    </row>
    <row r="767" spans="1:10" x14ac:dyDescent="0.25">
      <c r="A767" s="1" t="s">
        <v>1283</v>
      </c>
      <c r="B767" s="2">
        <v>41652</v>
      </c>
      <c r="C767" s="2">
        <v>41654</v>
      </c>
      <c r="D767" s="1" t="s">
        <v>11</v>
      </c>
      <c r="E767" s="1" t="s">
        <v>1284</v>
      </c>
      <c r="F767" s="1" t="s">
        <v>1286</v>
      </c>
      <c r="G767">
        <v>646.74</v>
      </c>
      <c r="H767">
        <v>6</v>
      </c>
      <c r="I767">
        <v>0</v>
      </c>
      <c r="J767">
        <v>258.69600000000003</v>
      </c>
    </row>
    <row r="768" spans="1:10" x14ac:dyDescent="0.25">
      <c r="A768" s="1" t="s">
        <v>1283</v>
      </c>
      <c r="B768" s="2">
        <v>41652</v>
      </c>
      <c r="C768" s="2">
        <v>41654</v>
      </c>
      <c r="D768" s="1" t="s">
        <v>11</v>
      </c>
      <c r="E768" s="1" t="s">
        <v>1284</v>
      </c>
      <c r="F768" s="1" t="s">
        <v>1287</v>
      </c>
      <c r="G768">
        <v>5.64</v>
      </c>
      <c r="H768">
        <v>3</v>
      </c>
      <c r="I768">
        <v>0</v>
      </c>
      <c r="J768">
        <v>2.7071999999999998</v>
      </c>
    </row>
    <row r="769" spans="1:10" x14ac:dyDescent="0.25">
      <c r="A769" s="1" t="s">
        <v>1283</v>
      </c>
      <c r="B769" s="2">
        <v>41652</v>
      </c>
      <c r="C769" s="2">
        <v>41654</v>
      </c>
      <c r="D769" s="1" t="s">
        <v>11</v>
      </c>
      <c r="E769" s="1" t="s">
        <v>1284</v>
      </c>
      <c r="F769" s="1" t="s">
        <v>1288</v>
      </c>
      <c r="G769">
        <v>572.58000000000004</v>
      </c>
      <c r="H769">
        <v>6</v>
      </c>
      <c r="I769">
        <v>0</v>
      </c>
      <c r="J769">
        <v>34.354799999999997</v>
      </c>
    </row>
    <row r="770" spans="1:10" x14ac:dyDescent="0.25">
      <c r="A770" s="1" t="s">
        <v>1289</v>
      </c>
      <c r="B770" s="2">
        <v>41773</v>
      </c>
      <c r="C770" s="2">
        <v>41779</v>
      </c>
      <c r="D770" s="1" t="s">
        <v>19</v>
      </c>
      <c r="E770" s="1" t="s">
        <v>1290</v>
      </c>
      <c r="F770" s="1" t="s">
        <v>1291</v>
      </c>
      <c r="G770">
        <v>310.88</v>
      </c>
      <c r="H770">
        <v>2</v>
      </c>
      <c r="I770">
        <v>0.2</v>
      </c>
      <c r="J770">
        <v>23.315999999999999</v>
      </c>
    </row>
    <row r="771" spans="1:10" x14ac:dyDescent="0.25">
      <c r="A771" s="1" t="s">
        <v>1292</v>
      </c>
      <c r="B771" s="2">
        <v>42509</v>
      </c>
      <c r="C771" s="2">
        <v>42514</v>
      </c>
      <c r="D771" s="1" t="s">
        <v>19</v>
      </c>
      <c r="E771" s="1" t="s">
        <v>404</v>
      </c>
      <c r="F771" s="1" t="s">
        <v>1293</v>
      </c>
      <c r="G771">
        <v>641.96</v>
      </c>
      <c r="H771">
        <v>2</v>
      </c>
      <c r="I771">
        <v>0</v>
      </c>
      <c r="J771">
        <v>179.74879999999999</v>
      </c>
    </row>
    <row r="772" spans="1:10" x14ac:dyDescent="0.25">
      <c r="A772" s="1" t="s">
        <v>1294</v>
      </c>
      <c r="B772" s="2">
        <v>42765</v>
      </c>
      <c r="C772" s="2">
        <v>42771</v>
      </c>
      <c r="D772" s="1" t="s">
        <v>19</v>
      </c>
      <c r="E772" s="1" t="s">
        <v>1295</v>
      </c>
      <c r="F772" s="1" t="s">
        <v>1296</v>
      </c>
      <c r="G772">
        <v>18.28</v>
      </c>
      <c r="H772">
        <v>2</v>
      </c>
      <c r="I772">
        <v>0</v>
      </c>
      <c r="J772">
        <v>9.14</v>
      </c>
    </row>
    <row r="773" spans="1:10" x14ac:dyDescent="0.25">
      <c r="A773" s="1" t="s">
        <v>1294</v>
      </c>
      <c r="B773" s="2">
        <v>42765</v>
      </c>
      <c r="C773" s="2">
        <v>42771</v>
      </c>
      <c r="D773" s="1" t="s">
        <v>19</v>
      </c>
      <c r="E773" s="1" t="s">
        <v>1295</v>
      </c>
      <c r="F773" s="1" t="s">
        <v>607</v>
      </c>
      <c r="G773">
        <v>207</v>
      </c>
      <c r="H773">
        <v>3</v>
      </c>
      <c r="I773">
        <v>0</v>
      </c>
      <c r="J773">
        <v>51.75</v>
      </c>
    </row>
    <row r="774" spans="1:10" x14ac:dyDescent="0.25">
      <c r="A774" s="1" t="s">
        <v>1294</v>
      </c>
      <c r="B774" s="2">
        <v>42765</v>
      </c>
      <c r="C774" s="2">
        <v>42771</v>
      </c>
      <c r="D774" s="1" t="s">
        <v>19</v>
      </c>
      <c r="E774" s="1" t="s">
        <v>1295</v>
      </c>
      <c r="F774" s="1" t="s">
        <v>1297</v>
      </c>
      <c r="G774">
        <v>32.35</v>
      </c>
      <c r="H774">
        <v>5</v>
      </c>
      <c r="I774">
        <v>0</v>
      </c>
      <c r="J774">
        <v>16.175000000000001</v>
      </c>
    </row>
    <row r="775" spans="1:10" x14ac:dyDescent="0.25">
      <c r="A775" s="1" t="s">
        <v>1294</v>
      </c>
      <c r="B775" s="2">
        <v>42765</v>
      </c>
      <c r="C775" s="2">
        <v>42771</v>
      </c>
      <c r="D775" s="1" t="s">
        <v>19</v>
      </c>
      <c r="E775" s="1" t="s">
        <v>1295</v>
      </c>
      <c r="F775" s="1" t="s">
        <v>28</v>
      </c>
      <c r="G775">
        <v>7.71</v>
      </c>
      <c r="H775">
        <v>1</v>
      </c>
      <c r="I775">
        <v>0</v>
      </c>
      <c r="J775">
        <v>3.4695</v>
      </c>
    </row>
    <row r="776" spans="1:10" x14ac:dyDescent="0.25">
      <c r="A776" s="1" t="s">
        <v>1294</v>
      </c>
      <c r="B776" s="2">
        <v>42765</v>
      </c>
      <c r="C776" s="2">
        <v>42771</v>
      </c>
      <c r="D776" s="1" t="s">
        <v>19</v>
      </c>
      <c r="E776" s="1" t="s">
        <v>1295</v>
      </c>
      <c r="F776" s="1" t="s">
        <v>1298</v>
      </c>
      <c r="G776">
        <v>40.299999999999997</v>
      </c>
      <c r="H776">
        <v>2</v>
      </c>
      <c r="I776">
        <v>0</v>
      </c>
      <c r="J776">
        <v>10.881</v>
      </c>
    </row>
    <row r="777" spans="1:10" x14ac:dyDescent="0.25">
      <c r="A777" s="1" t="s">
        <v>1294</v>
      </c>
      <c r="B777" s="2">
        <v>42765</v>
      </c>
      <c r="C777" s="2">
        <v>42771</v>
      </c>
      <c r="D777" s="1" t="s">
        <v>19</v>
      </c>
      <c r="E777" s="1" t="s">
        <v>1295</v>
      </c>
      <c r="F777" s="1" t="s">
        <v>1299</v>
      </c>
      <c r="G777">
        <v>34.58</v>
      </c>
      <c r="H777">
        <v>7</v>
      </c>
      <c r="I777">
        <v>0</v>
      </c>
      <c r="J777">
        <v>14.5236</v>
      </c>
    </row>
    <row r="778" spans="1:10" x14ac:dyDescent="0.25">
      <c r="A778" s="1" t="s">
        <v>1300</v>
      </c>
      <c r="B778" s="2">
        <v>41819</v>
      </c>
      <c r="C778" s="2">
        <v>41826</v>
      </c>
      <c r="D778" s="1" t="s">
        <v>19</v>
      </c>
      <c r="E778" s="1" t="s">
        <v>1301</v>
      </c>
      <c r="F778" s="1" t="s">
        <v>1302</v>
      </c>
      <c r="G778">
        <v>32.76</v>
      </c>
      <c r="H778">
        <v>7</v>
      </c>
      <c r="I778">
        <v>0.2</v>
      </c>
      <c r="J778">
        <v>3.6855000000000002</v>
      </c>
    </row>
    <row r="779" spans="1:10" x14ac:dyDescent="0.25">
      <c r="A779" s="1" t="s">
        <v>1303</v>
      </c>
      <c r="B779" s="2">
        <v>42237</v>
      </c>
      <c r="C779" s="2">
        <v>42239</v>
      </c>
      <c r="D779" s="1" t="s">
        <v>79</v>
      </c>
      <c r="E779" s="1" t="s">
        <v>536</v>
      </c>
      <c r="F779" s="1" t="s">
        <v>1304</v>
      </c>
      <c r="G779">
        <v>544.00800000000004</v>
      </c>
      <c r="H779">
        <v>3</v>
      </c>
      <c r="I779">
        <v>0.2</v>
      </c>
      <c r="J779">
        <v>40.800600000000003</v>
      </c>
    </row>
    <row r="780" spans="1:10" x14ac:dyDescent="0.25">
      <c r="A780" s="1" t="s">
        <v>1303</v>
      </c>
      <c r="B780" s="2">
        <v>42237</v>
      </c>
      <c r="C780" s="2">
        <v>42239</v>
      </c>
      <c r="D780" s="1" t="s">
        <v>79</v>
      </c>
      <c r="E780" s="1" t="s">
        <v>536</v>
      </c>
      <c r="F780" s="1" t="s">
        <v>740</v>
      </c>
      <c r="G780">
        <v>59.94</v>
      </c>
      <c r="H780">
        <v>3</v>
      </c>
      <c r="I780">
        <v>0</v>
      </c>
      <c r="J780">
        <v>28.171800000000001</v>
      </c>
    </row>
    <row r="781" spans="1:10" x14ac:dyDescent="0.25">
      <c r="A781" s="1" t="s">
        <v>1303</v>
      </c>
      <c r="B781" s="2">
        <v>42237</v>
      </c>
      <c r="C781" s="2">
        <v>42239</v>
      </c>
      <c r="D781" s="1" t="s">
        <v>79</v>
      </c>
      <c r="E781" s="1" t="s">
        <v>536</v>
      </c>
      <c r="F781" s="1" t="s">
        <v>723</v>
      </c>
      <c r="G781">
        <v>23.92</v>
      </c>
      <c r="H781">
        <v>4</v>
      </c>
      <c r="I781">
        <v>0</v>
      </c>
      <c r="J781">
        <v>11.720800000000001</v>
      </c>
    </row>
    <row r="782" spans="1:10" x14ac:dyDescent="0.25">
      <c r="A782" s="1" t="s">
        <v>1303</v>
      </c>
      <c r="B782" s="2">
        <v>42237</v>
      </c>
      <c r="C782" s="2">
        <v>42239</v>
      </c>
      <c r="D782" s="1" t="s">
        <v>79</v>
      </c>
      <c r="E782" s="1" t="s">
        <v>536</v>
      </c>
      <c r="F782" s="1" t="s">
        <v>1305</v>
      </c>
      <c r="G782">
        <v>4.28</v>
      </c>
      <c r="H782">
        <v>1</v>
      </c>
      <c r="I782">
        <v>0</v>
      </c>
      <c r="J782">
        <v>1.9259999999999999</v>
      </c>
    </row>
    <row r="783" spans="1:10" x14ac:dyDescent="0.25">
      <c r="A783" s="1" t="s">
        <v>1306</v>
      </c>
      <c r="B783" s="2">
        <v>42280</v>
      </c>
      <c r="C783" s="2">
        <v>42283</v>
      </c>
      <c r="D783" s="1" t="s">
        <v>11</v>
      </c>
      <c r="E783" s="1" t="s">
        <v>1307</v>
      </c>
      <c r="F783" s="1" t="s">
        <v>820</v>
      </c>
      <c r="G783">
        <v>32.07</v>
      </c>
      <c r="H783">
        <v>5</v>
      </c>
      <c r="I783">
        <v>0.7</v>
      </c>
      <c r="J783">
        <v>-22.449000000000002</v>
      </c>
    </row>
    <row r="784" spans="1:10" x14ac:dyDescent="0.25">
      <c r="A784" s="1" t="s">
        <v>1306</v>
      </c>
      <c r="B784" s="2">
        <v>42280</v>
      </c>
      <c r="C784" s="2">
        <v>42283</v>
      </c>
      <c r="D784" s="1" t="s">
        <v>11</v>
      </c>
      <c r="E784" s="1" t="s">
        <v>1307</v>
      </c>
      <c r="F784" s="1" t="s">
        <v>107</v>
      </c>
      <c r="G784">
        <v>24</v>
      </c>
      <c r="H784">
        <v>2</v>
      </c>
      <c r="I784">
        <v>0.2</v>
      </c>
      <c r="J784">
        <v>-2.7</v>
      </c>
    </row>
    <row r="785" spans="1:10" x14ac:dyDescent="0.25">
      <c r="A785" s="1" t="s">
        <v>1306</v>
      </c>
      <c r="B785" s="2">
        <v>42280</v>
      </c>
      <c r="C785" s="2">
        <v>42283</v>
      </c>
      <c r="D785" s="1" t="s">
        <v>11</v>
      </c>
      <c r="E785" s="1" t="s">
        <v>1307</v>
      </c>
      <c r="F785" s="1" t="s">
        <v>1308</v>
      </c>
      <c r="G785">
        <v>35.49</v>
      </c>
      <c r="H785">
        <v>1</v>
      </c>
      <c r="I785">
        <v>0.5</v>
      </c>
      <c r="J785">
        <v>-15.615600000000001</v>
      </c>
    </row>
    <row r="786" spans="1:10" x14ac:dyDescent="0.25">
      <c r="A786" s="1" t="s">
        <v>1306</v>
      </c>
      <c r="B786" s="2">
        <v>42280</v>
      </c>
      <c r="C786" s="2">
        <v>42283</v>
      </c>
      <c r="D786" s="1" t="s">
        <v>11</v>
      </c>
      <c r="E786" s="1" t="s">
        <v>1307</v>
      </c>
      <c r="F786" s="1" t="s">
        <v>1309</v>
      </c>
      <c r="G786">
        <v>47.984000000000002</v>
      </c>
      <c r="H786">
        <v>2</v>
      </c>
      <c r="I786">
        <v>0.2</v>
      </c>
      <c r="J786">
        <v>0.5998</v>
      </c>
    </row>
    <row r="787" spans="1:10" x14ac:dyDescent="0.25">
      <c r="A787" s="1" t="s">
        <v>1310</v>
      </c>
      <c r="B787" s="2">
        <v>42147</v>
      </c>
      <c r="C787" s="2">
        <v>42152</v>
      </c>
      <c r="D787" s="1" t="s">
        <v>19</v>
      </c>
      <c r="E787" s="1" t="s">
        <v>441</v>
      </c>
      <c r="F787" s="1" t="s">
        <v>1311</v>
      </c>
      <c r="G787">
        <v>186.69</v>
      </c>
      <c r="H787">
        <v>3</v>
      </c>
      <c r="I787">
        <v>0</v>
      </c>
      <c r="J787">
        <v>87.744299999999996</v>
      </c>
    </row>
    <row r="788" spans="1:10" x14ac:dyDescent="0.25">
      <c r="A788" s="1" t="s">
        <v>1312</v>
      </c>
      <c r="B788" s="2">
        <v>42811</v>
      </c>
      <c r="C788" s="2">
        <v>42815</v>
      </c>
      <c r="D788" s="1" t="s">
        <v>11</v>
      </c>
      <c r="E788" s="1" t="s">
        <v>229</v>
      </c>
      <c r="F788" s="1" t="s">
        <v>1313</v>
      </c>
      <c r="G788">
        <v>17.456</v>
      </c>
      <c r="H788">
        <v>2</v>
      </c>
      <c r="I788">
        <v>0.2</v>
      </c>
      <c r="J788">
        <v>5.8914</v>
      </c>
    </row>
    <row r="789" spans="1:10" x14ac:dyDescent="0.25">
      <c r="A789" s="1" t="s">
        <v>1314</v>
      </c>
      <c r="B789" s="2">
        <v>42350</v>
      </c>
      <c r="C789" s="2">
        <v>42354</v>
      </c>
      <c r="D789" s="1" t="s">
        <v>19</v>
      </c>
      <c r="E789" s="1" t="s">
        <v>1315</v>
      </c>
      <c r="F789" s="1" t="s">
        <v>1316</v>
      </c>
      <c r="G789">
        <v>348.928</v>
      </c>
      <c r="H789">
        <v>2</v>
      </c>
      <c r="I789">
        <v>0.2</v>
      </c>
      <c r="J789">
        <v>34.892800000000001</v>
      </c>
    </row>
    <row r="790" spans="1:10" x14ac:dyDescent="0.25">
      <c r="A790" s="1" t="s">
        <v>1317</v>
      </c>
      <c r="B790" s="2">
        <v>42181</v>
      </c>
      <c r="C790" s="2">
        <v>42185</v>
      </c>
      <c r="D790" s="1" t="s">
        <v>19</v>
      </c>
      <c r="E790" s="1" t="s">
        <v>864</v>
      </c>
      <c r="F790" s="1" t="s">
        <v>763</v>
      </c>
      <c r="G790">
        <v>143.96</v>
      </c>
      <c r="H790">
        <v>4</v>
      </c>
      <c r="I790">
        <v>0</v>
      </c>
      <c r="J790">
        <v>69.100800000000007</v>
      </c>
    </row>
    <row r="791" spans="1:10" x14ac:dyDescent="0.25">
      <c r="A791" s="1" t="s">
        <v>1317</v>
      </c>
      <c r="B791" s="2">
        <v>42181</v>
      </c>
      <c r="C791" s="2">
        <v>42185</v>
      </c>
      <c r="D791" s="1" t="s">
        <v>19</v>
      </c>
      <c r="E791" s="1" t="s">
        <v>864</v>
      </c>
      <c r="F791" s="1" t="s">
        <v>841</v>
      </c>
      <c r="G791">
        <v>15.42</v>
      </c>
      <c r="H791">
        <v>1</v>
      </c>
      <c r="I791">
        <v>0</v>
      </c>
      <c r="J791">
        <v>4.1634000000000002</v>
      </c>
    </row>
    <row r="792" spans="1:10" x14ac:dyDescent="0.25">
      <c r="A792" s="1" t="s">
        <v>1317</v>
      </c>
      <c r="B792" s="2">
        <v>42181</v>
      </c>
      <c r="C792" s="2">
        <v>42185</v>
      </c>
      <c r="D792" s="1" t="s">
        <v>19</v>
      </c>
      <c r="E792" s="1" t="s">
        <v>864</v>
      </c>
      <c r="F792" s="1" t="s">
        <v>1318</v>
      </c>
      <c r="G792">
        <v>43.04</v>
      </c>
      <c r="H792">
        <v>8</v>
      </c>
      <c r="I792">
        <v>0</v>
      </c>
      <c r="J792">
        <v>21.089600000000001</v>
      </c>
    </row>
    <row r="793" spans="1:10" x14ac:dyDescent="0.25">
      <c r="A793" s="1" t="s">
        <v>1317</v>
      </c>
      <c r="B793" s="2">
        <v>42181</v>
      </c>
      <c r="C793" s="2">
        <v>42185</v>
      </c>
      <c r="D793" s="1" t="s">
        <v>19</v>
      </c>
      <c r="E793" s="1" t="s">
        <v>864</v>
      </c>
      <c r="F793" s="1" t="s">
        <v>1319</v>
      </c>
      <c r="G793">
        <v>332.94</v>
      </c>
      <c r="H793">
        <v>3</v>
      </c>
      <c r="I793">
        <v>0</v>
      </c>
      <c r="J793">
        <v>79.905600000000007</v>
      </c>
    </row>
    <row r="794" spans="1:10" x14ac:dyDescent="0.25">
      <c r="A794" s="1" t="s">
        <v>1320</v>
      </c>
      <c r="B794" s="2">
        <v>42510</v>
      </c>
      <c r="C794" s="2">
        <v>42510</v>
      </c>
      <c r="D794" s="1" t="s">
        <v>654</v>
      </c>
      <c r="E794" s="1" t="s">
        <v>1321</v>
      </c>
      <c r="F794" s="1" t="s">
        <v>1322</v>
      </c>
      <c r="G794">
        <v>1363.96</v>
      </c>
      <c r="H794">
        <v>5</v>
      </c>
      <c r="I794">
        <v>0.2</v>
      </c>
      <c r="J794">
        <v>85.247500000000002</v>
      </c>
    </row>
    <row r="795" spans="1:10" x14ac:dyDescent="0.25">
      <c r="A795" s="1" t="s">
        <v>1323</v>
      </c>
      <c r="B795" s="2">
        <v>41902</v>
      </c>
      <c r="C795" s="2">
        <v>41908</v>
      </c>
      <c r="D795" s="1" t="s">
        <v>19</v>
      </c>
      <c r="E795" s="1" t="s">
        <v>1324</v>
      </c>
      <c r="F795" s="1" t="s">
        <v>1325</v>
      </c>
      <c r="G795">
        <v>9.9600000000000009</v>
      </c>
      <c r="H795">
        <v>2</v>
      </c>
      <c r="I795">
        <v>0</v>
      </c>
      <c r="J795">
        <v>4.5815999999999999</v>
      </c>
    </row>
    <row r="796" spans="1:10" x14ac:dyDescent="0.25">
      <c r="A796" s="1" t="s">
        <v>1323</v>
      </c>
      <c r="B796" s="2">
        <v>41902</v>
      </c>
      <c r="C796" s="2">
        <v>41908</v>
      </c>
      <c r="D796" s="1" t="s">
        <v>19</v>
      </c>
      <c r="E796" s="1" t="s">
        <v>1324</v>
      </c>
      <c r="F796" s="1" t="s">
        <v>732</v>
      </c>
      <c r="G796">
        <v>21.72</v>
      </c>
      <c r="H796">
        <v>4</v>
      </c>
      <c r="I796">
        <v>0</v>
      </c>
      <c r="J796">
        <v>10.642799999999999</v>
      </c>
    </row>
    <row r="797" spans="1:10" x14ac:dyDescent="0.25">
      <c r="A797" s="1" t="s">
        <v>1326</v>
      </c>
      <c r="B797" s="2">
        <v>42999</v>
      </c>
      <c r="C797" s="2">
        <v>43004</v>
      </c>
      <c r="D797" s="1" t="s">
        <v>19</v>
      </c>
      <c r="E797" s="1" t="s">
        <v>1327</v>
      </c>
      <c r="F797" s="1" t="s">
        <v>1265</v>
      </c>
      <c r="G797">
        <v>20.16</v>
      </c>
      <c r="H797">
        <v>7</v>
      </c>
      <c r="I797">
        <v>0</v>
      </c>
      <c r="J797">
        <v>9.8783999999999992</v>
      </c>
    </row>
    <row r="798" spans="1:10" x14ac:dyDescent="0.25">
      <c r="A798" s="1" t="s">
        <v>1328</v>
      </c>
      <c r="B798" s="2">
        <v>42362</v>
      </c>
      <c r="C798" s="2">
        <v>42364</v>
      </c>
      <c r="D798" s="1" t="s">
        <v>79</v>
      </c>
      <c r="E798" s="1" t="s">
        <v>449</v>
      </c>
      <c r="F798" s="1" t="s">
        <v>1329</v>
      </c>
      <c r="G798">
        <v>132.79</v>
      </c>
      <c r="H798">
        <v>7</v>
      </c>
      <c r="I798">
        <v>0</v>
      </c>
      <c r="J798">
        <v>63.739199999999997</v>
      </c>
    </row>
    <row r="799" spans="1:10" x14ac:dyDescent="0.25">
      <c r="A799" s="1" t="s">
        <v>1328</v>
      </c>
      <c r="B799" s="2">
        <v>42362</v>
      </c>
      <c r="C799" s="2">
        <v>42364</v>
      </c>
      <c r="D799" s="1" t="s">
        <v>79</v>
      </c>
      <c r="E799" s="1" t="s">
        <v>449</v>
      </c>
      <c r="F799" s="1" t="s">
        <v>34</v>
      </c>
      <c r="G799">
        <v>12.96</v>
      </c>
      <c r="H799">
        <v>2</v>
      </c>
      <c r="I799">
        <v>0</v>
      </c>
      <c r="J799">
        <v>6.2207999999999997</v>
      </c>
    </row>
    <row r="800" spans="1:10" x14ac:dyDescent="0.25">
      <c r="A800" s="1" t="s">
        <v>1328</v>
      </c>
      <c r="B800" s="2">
        <v>42362</v>
      </c>
      <c r="C800" s="2">
        <v>42364</v>
      </c>
      <c r="D800" s="1" t="s">
        <v>79</v>
      </c>
      <c r="E800" s="1" t="s">
        <v>449</v>
      </c>
      <c r="F800" s="1" t="s">
        <v>1330</v>
      </c>
      <c r="G800">
        <v>21.56</v>
      </c>
      <c r="H800">
        <v>7</v>
      </c>
      <c r="I800">
        <v>0</v>
      </c>
      <c r="J800">
        <v>10.348800000000001</v>
      </c>
    </row>
    <row r="801" spans="1:10" x14ac:dyDescent="0.25">
      <c r="A801" s="1" t="s">
        <v>1331</v>
      </c>
      <c r="B801" s="2">
        <v>42335</v>
      </c>
      <c r="C801" s="2">
        <v>42341</v>
      </c>
      <c r="D801" s="1" t="s">
        <v>19</v>
      </c>
      <c r="E801" s="1" t="s">
        <v>1332</v>
      </c>
      <c r="F801" s="1" t="s">
        <v>953</v>
      </c>
      <c r="G801">
        <v>283.92</v>
      </c>
      <c r="H801">
        <v>5</v>
      </c>
      <c r="I801">
        <v>0.2</v>
      </c>
      <c r="J801">
        <v>17.745000000000001</v>
      </c>
    </row>
    <row r="802" spans="1:10" x14ac:dyDescent="0.25">
      <c r="A802" s="1" t="s">
        <v>1333</v>
      </c>
      <c r="B802" s="2">
        <v>42786</v>
      </c>
      <c r="C802" s="2">
        <v>42789</v>
      </c>
      <c r="D802" s="1" t="s">
        <v>79</v>
      </c>
      <c r="E802" s="1" t="s">
        <v>1334</v>
      </c>
      <c r="F802" s="1" t="s">
        <v>1335</v>
      </c>
      <c r="G802">
        <v>22.23</v>
      </c>
      <c r="H802">
        <v>1</v>
      </c>
      <c r="I802">
        <v>0</v>
      </c>
      <c r="J802">
        <v>7.3358999999999996</v>
      </c>
    </row>
    <row r="803" spans="1:10" x14ac:dyDescent="0.25">
      <c r="A803" s="1" t="s">
        <v>1333</v>
      </c>
      <c r="B803" s="2">
        <v>42786</v>
      </c>
      <c r="C803" s="2">
        <v>42789</v>
      </c>
      <c r="D803" s="1" t="s">
        <v>79</v>
      </c>
      <c r="E803" s="1" t="s">
        <v>1334</v>
      </c>
      <c r="F803" s="1" t="s">
        <v>477</v>
      </c>
      <c r="G803">
        <v>215.96799999999999</v>
      </c>
      <c r="H803">
        <v>2</v>
      </c>
      <c r="I803">
        <v>0.2</v>
      </c>
      <c r="J803">
        <v>18.897200000000002</v>
      </c>
    </row>
    <row r="804" spans="1:10" x14ac:dyDescent="0.25">
      <c r="A804" s="1" t="s">
        <v>1336</v>
      </c>
      <c r="B804" s="2">
        <v>42600</v>
      </c>
      <c r="C804" s="2">
        <v>42605</v>
      </c>
      <c r="D804" s="1" t="s">
        <v>11</v>
      </c>
      <c r="E804" s="1" t="s">
        <v>1334</v>
      </c>
      <c r="F804" s="1" t="s">
        <v>1337</v>
      </c>
      <c r="G804">
        <v>355.32</v>
      </c>
      <c r="H804">
        <v>9</v>
      </c>
      <c r="I804">
        <v>0</v>
      </c>
      <c r="J804">
        <v>99.489599999999996</v>
      </c>
    </row>
    <row r="805" spans="1:10" x14ac:dyDescent="0.25">
      <c r="A805" s="1" t="s">
        <v>1338</v>
      </c>
      <c r="B805" s="2">
        <v>42441</v>
      </c>
      <c r="C805" s="2">
        <v>42446</v>
      </c>
      <c r="D805" s="1" t="s">
        <v>19</v>
      </c>
      <c r="E805" s="1" t="s">
        <v>1339</v>
      </c>
      <c r="F805" s="1" t="s">
        <v>1340</v>
      </c>
      <c r="G805">
        <v>12.96</v>
      </c>
      <c r="H805">
        <v>2</v>
      </c>
      <c r="I805">
        <v>0</v>
      </c>
      <c r="J805">
        <v>6.2207999999999997</v>
      </c>
    </row>
    <row r="806" spans="1:10" x14ac:dyDescent="0.25">
      <c r="A806" s="1" t="s">
        <v>1341</v>
      </c>
      <c r="B806" s="2">
        <v>42847</v>
      </c>
      <c r="C806" s="2">
        <v>42849</v>
      </c>
      <c r="D806" s="1" t="s">
        <v>79</v>
      </c>
      <c r="E806" s="1" t="s">
        <v>1342</v>
      </c>
      <c r="F806" s="1" t="s">
        <v>1343</v>
      </c>
      <c r="G806">
        <v>18.28</v>
      </c>
      <c r="H806">
        <v>2</v>
      </c>
      <c r="I806">
        <v>0</v>
      </c>
      <c r="J806">
        <v>6.2152000000000003</v>
      </c>
    </row>
    <row r="807" spans="1:10" x14ac:dyDescent="0.25">
      <c r="A807" s="1" t="s">
        <v>1344</v>
      </c>
      <c r="B807" s="2">
        <v>41944</v>
      </c>
      <c r="C807" s="2">
        <v>41950</v>
      </c>
      <c r="D807" s="1" t="s">
        <v>19</v>
      </c>
      <c r="E807" s="1" t="s">
        <v>675</v>
      </c>
      <c r="F807" s="1" t="s">
        <v>1345</v>
      </c>
      <c r="G807">
        <v>43.176000000000002</v>
      </c>
      <c r="H807">
        <v>3</v>
      </c>
      <c r="I807">
        <v>0.2</v>
      </c>
      <c r="J807">
        <v>4.3175999999999997</v>
      </c>
    </row>
    <row r="808" spans="1:10" x14ac:dyDescent="0.25">
      <c r="A808" s="1" t="s">
        <v>1344</v>
      </c>
      <c r="B808" s="2">
        <v>41944</v>
      </c>
      <c r="C808" s="2">
        <v>41950</v>
      </c>
      <c r="D808" s="1" t="s">
        <v>19</v>
      </c>
      <c r="E808" s="1" t="s">
        <v>675</v>
      </c>
      <c r="F808" s="1" t="s">
        <v>1346</v>
      </c>
      <c r="G808">
        <v>1983.9680000000001</v>
      </c>
      <c r="H808">
        <v>4</v>
      </c>
      <c r="I808">
        <v>0.2</v>
      </c>
      <c r="J808">
        <v>247.99600000000001</v>
      </c>
    </row>
    <row r="809" spans="1:10" x14ac:dyDescent="0.25">
      <c r="A809" s="1" t="s">
        <v>1347</v>
      </c>
      <c r="B809" s="2">
        <v>42038</v>
      </c>
      <c r="C809" s="2">
        <v>42040</v>
      </c>
      <c r="D809" s="1" t="s">
        <v>79</v>
      </c>
      <c r="E809" s="1" t="s">
        <v>943</v>
      </c>
      <c r="F809" s="1" t="s">
        <v>762</v>
      </c>
      <c r="G809">
        <v>28.4</v>
      </c>
      <c r="H809">
        <v>2</v>
      </c>
      <c r="I809">
        <v>0</v>
      </c>
      <c r="J809">
        <v>11.076000000000001</v>
      </c>
    </row>
    <row r="810" spans="1:10" x14ac:dyDescent="0.25">
      <c r="A810" s="1" t="s">
        <v>1347</v>
      </c>
      <c r="B810" s="2">
        <v>42038</v>
      </c>
      <c r="C810" s="2">
        <v>42040</v>
      </c>
      <c r="D810" s="1" t="s">
        <v>79</v>
      </c>
      <c r="E810" s="1" t="s">
        <v>943</v>
      </c>
      <c r="F810" s="1" t="s">
        <v>1348</v>
      </c>
      <c r="G810">
        <v>149.97</v>
      </c>
      <c r="H810">
        <v>3</v>
      </c>
      <c r="I810">
        <v>0</v>
      </c>
      <c r="J810">
        <v>50.989800000000002</v>
      </c>
    </row>
    <row r="811" spans="1:10" x14ac:dyDescent="0.25">
      <c r="A811" s="1" t="s">
        <v>1349</v>
      </c>
      <c r="B811" s="2">
        <v>41925</v>
      </c>
      <c r="C811" s="2">
        <v>41927</v>
      </c>
      <c r="D811" s="1" t="s">
        <v>79</v>
      </c>
      <c r="E811" s="1" t="s">
        <v>1032</v>
      </c>
      <c r="F811" s="1" t="s">
        <v>1350</v>
      </c>
      <c r="G811">
        <v>11.52</v>
      </c>
      <c r="H811">
        <v>4</v>
      </c>
      <c r="I811">
        <v>0</v>
      </c>
      <c r="J811">
        <v>3.2256</v>
      </c>
    </row>
    <row r="812" spans="1:10" x14ac:dyDescent="0.25">
      <c r="A812" s="1" t="s">
        <v>1349</v>
      </c>
      <c r="B812" s="2">
        <v>41925</v>
      </c>
      <c r="C812" s="2">
        <v>41927</v>
      </c>
      <c r="D812" s="1" t="s">
        <v>79</v>
      </c>
      <c r="E812" s="1" t="s">
        <v>1032</v>
      </c>
      <c r="F812" s="1" t="s">
        <v>526</v>
      </c>
      <c r="G812">
        <v>1298.55</v>
      </c>
      <c r="H812">
        <v>5</v>
      </c>
      <c r="I812">
        <v>0</v>
      </c>
      <c r="J812">
        <v>311.65199999999999</v>
      </c>
    </row>
    <row r="813" spans="1:10" x14ac:dyDescent="0.25">
      <c r="A813" s="1" t="s">
        <v>1349</v>
      </c>
      <c r="B813" s="2">
        <v>41925</v>
      </c>
      <c r="C813" s="2">
        <v>41927</v>
      </c>
      <c r="D813" s="1" t="s">
        <v>79</v>
      </c>
      <c r="E813" s="1" t="s">
        <v>1032</v>
      </c>
      <c r="F813" s="1" t="s">
        <v>1351</v>
      </c>
      <c r="G813">
        <v>213.92</v>
      </c>
      <c r="H813">
        <v>4</v>
      </c>
      <c r="I813">
        <v>0</v>
      </c>
      <c r="J813">
        <v>62.036799999999999</v>
      </c>
    </row>
    <row r="814" spans="1:10" x14ac:dyDescent="0.25">
      <c r="A814" s="1" t="s">
        <v>1349</v>
      </c>
      <c r="B814" s="2">
        <v>41925</v>
      </c>
      <c r="C814" s="2">
        <v>41927</v>
      </c>
      <c r="D814" s="1" t="s">
        <v>79</v>
      </c>
      <c r="E814" s="1" t="s">
        <v>1032</v>
      </c>
      <c r="F814" s="1" t="s">
        <v>1129</v>
      </c>
      <c r="G814">
        <v>25.78</v>
      </c>
      <c r="H814">
        <v>2</v>
      </c>
      <c r="I814">
        <v>0</v>
      </c>
      <c r="J814">
        <v>2.5779999999999998</v>
      </c>
    </row>
    <row r="815" spans="1:10" x14ac:dyDescent="0.25">
      <c r="A815" s="1" t="s">
        <v>1352</v>
      </c>
      <c r="B815" s="2">
        <v>42869</v>
      </c>
      <c r="C815" s="2">
        <v>42869</v>
      </c>
      <c r="D815" s="1" t="s">
        <v>654</v>
      </c>
      <c r="E815" s="1" t="s">
        <v>1353</v>
      </c>
      <c r="F815" s="1" t="s">
        <v>1343</v>
      </c>
      <c r="G815">
        <v>18.28</v>
      </c>
      <c r="H815">
        <v>2</v>
      </c>
      <c r="I815">
        <v>0</v>
      </c>
      <c r="J815">
        <v>6.2152000000000003</v>
      </c>
    </row>
    <row r="816" spans="1:10" x14ac:dyDescent="0.25">
      <c r="A816" s="1" t="s">
        <v>1352</v>
      </c>
      <c r="B816" s="2">
        <v>42869</v>
      </c>
      <c r="C816" s="2">
        <v>42869</v>
      </c>
      <c r="D816" s="1" t="s">
        <v>654</v>
      </c>
      <c r="E816" s="1" t="s">
        <v>1353</v>
      </c>
      <c r="F816" s="1" t="s">
        <v>1354</v>
      </c>
      <c r="G816">
        <v>1399.93</v>
      </c>
      <c r="H816">
        <v>7</v>
      </c>
      <c r="I816">
        <v>0</v>
      </c>
      <c r="J816">
        <v>601.96990000000005</v>
      </c>
    </row>
    <row r="817" spans="1:10" x14ac:dyDescent="0.25">
      <c r="A817" s="1" t="s">
        <v>1355</v>
      </c>
      <c r="B817" s="2">
        <v>42083</v>
      </c>
      <c r="C817" s="2">
        <v>42086</v>
      </c>
      <c r="D817" s="1" t="s">
        <v>79</v>
      </c>
      <c r="E817" s="1" t="s">
        <v>1356</v>
      </c>
      <c r="F817" s="1" t="s">
        <v>375</v>
      </c>
      <c r="G817">
        <v>51.84</v>
      </c>
      <c r="H817">
        <v>8</v>
      </c>
      <c r="I817">
        <v>0</v>
      </c>
      <c r="J817">
        <v>24.883199999999999</v>
      </c>
    </row>
    <row r="818" spans="1:10" x14ac:dyDescent="0.25">
      <c r="A818" s="1" t="s">
        <v>1357</v>
      </c>
      <c r="B818" s="2">
        <v>42628</v>
      </c>
      <c r="C818" s="2">
        <v>42632</v>
      </c>
      <c r="D818" s="1" t="s">
        <v>19</v>
      </c>
      <c r="E818" s="1" t="s">
        <v>915</v>
      </c>
      <c r="F818" s="1" t="s">
        <v>1358</v>
      </c>
      <c r="G818">
        <v>5.3440000000000003</v>
      </c>
      <c r="H818">
        <v>1</v>
      </c>
      <c r="I818">
        <v>0.2</v>
      </c>
      <c r="J818">
        <v>1.8704000000000001</v>
      </c>
    </row>
    <row r="819" spans="1:10" x14ac:dyDescent="0.25">
      <c r="A819" s="1" t="s">
        <v>1359</v>
      </c>
      <c r="B819" s="2">
        <v>41818</v>
      </c>
      <c r="C819" s="2">
        <v>41822</v>
      </c>
      <c r="D819" s="1" t="s">
        <v>19</v>
      </c>
      <c r="E819" s="1" t="s">
        <v>993</v>
      </c>
      <c r="F819" s="1" t="s">
        <v>186</v>
      </c>
      <c r="G819">
        <v>41.472000000000001</v>
      </c>
      <c r="H819">
        <v>8</v>
      </c>
      <c r="I819">
        <v>0.2</v>
      </c>
      <c r="J819">
        <v>14.5152</v>
      </c>
    </row>
    <row r="820" spans="1:10" x14ac:dyDescent="0.25">
      <c r="A820" s="1" t="s">
        <v>1359</v>
      </c>
      <c r="B820" s="2">
        <v>41818</v>
      </c>
      <c r="C820" s="2">
        <v>41822</v>
      </c>
      <c r="D820" s="1" t="s">
        <v>19</v>
      </c>
      <c r="E820" s="1" t="s">
        <v>993</v>
      </c>
      <c r="F820" s="1" t="s">
        <v>1360</v>
      </c>
      <c r="G820">
        <v>3.1680000000000001</v>
      </c>
      <c r="H820">
        <v>3</v>
      </c>
      <c r="I820">
        <v>0.7</v>
      </c>
      <c r="J820">
        <v>-2.4287999999999998</v>
      </c>
    </row>
    <row r="821" spans="1:10" x14ac:dyDescent="0.25">
      <c r="A821" s="1" t="s">
        <v>1359</v>
      </c>
      <c r="B821" s="2">
        <v>41818</v>
      </c>
      <c r="C821" s="2">
        <v>41822</v>
      </c>
      <c r="D821" s="1" t="s">
        <v>19</v>
      </c>
      <c r="E821" s="1" t="s">
        <v>993</v>
      </c>
      <c r="F821" s="1" t="s">
        <v>1361</v>
      </c>
      <c r="G821">
        <v>1228.4649999999999</v>
      </c>
      <c r="H821">
        <v>5</v>
      </c>
      <c r="I821">
        <v>0.3</v>
      </c>
      <c r="J821">
        <v>0</v>
      </c>
    </row>
    <row r="822" spans="1:10" x14ac:dyDescent="0.25">
      <c r="A822" s="1" t="s">
        <v>1359</v>
      </c>
      <c r="B822" s="2">
        <v>41818</v>
      </c>
      <c r="C822" s="2">
        <v>41822</v>
      </c>
      <c r="D822" s="1" t="s">
        <v>19</v>
      </c>
      <c r="E822" s="1" t="s">
        <v>993</v>
      </c>
      <c r="F822" s="1" t="s">
        <v>1362</v>
      </c>
      <c r="G822">
        <v>31.085999999999999</v>
      </c>
      <c r="H822">
        <v>3</v>
      </c>
      <c r="I822">
        <v>0.7</v>
      </c>
      <c r="J822">
        <v>-22.796399999999998</v>
      </c>
    </row>
    <row r="823" spans="1:10" x14ac:dyDescent="0.25">
      <c r="A823" s="1" t="s">
        <v>1359</v>
      </c>
      <c r="B823" s="2">
        <v>41818</v>
      </c>
      <c r="C823" s="2">
        <v>41822</v>
      </c>
      <c r="D823" s="1" t="s">
        <v>19</v>
      </c>
      <c r="E823" s="1" t="s">
        <v>993</v>
      </c>
      <c r="F823" s="1" t="s">
        <v>1363</v>
      </c>
      <c r="G823">
        <v>335.52</v>
      </c>
      <c r="H823">
        <v>4</v>
      </c>
      <c r="I823">
        <v>0.2</v>
      </c>
      <c r="J823">
        <v>117.432</v>
      </c>
    </row>
    <row r="824" spans="1:10" x14ac:dyDescent="0.25">
      <c r="A824" s="1" t="s">
        <v>1364</v>
      </c>
      <c r="B824" s="2">
        <v>42906</v>
      </c>
      <c r="C824" s="2">
        <v>42913</v>
      </c>
      <c r="D824" s="1" t="s">
        <v>19</v>
      </c>
      <c r="E824" s="1" t="s">
        <v>1365</v>
      </c>
      <c r="F824" s="1" t="s">
        <v>1366</v>
      </c>
      <c r="G824">
        <v>239.97</v>
      </c>
      <c r="H824">
        <v>3</v>
      </c>
      <c r="I824">
        <v>0</v>
      </c>
      <c r="J824">
        <v>71.991</v>
      </c>
    </row>
    <row r="825" spans="1:10" x14ac:dyDescent="0.25">
      <c r="A825" s="1" t="s">
        <v>1364</v>
      </c>
      <c r="B825" s="2">
        <v>42906</v>
      </c>
      <c r="C825" s="2">
        <v>42913</v>
      </c>
      <c r="D825" s="1" t="s">
        <v>19</v>
      </c>
      <c r="E825" s="1" t="s">
        <v>1365</v>
      </c>
      <c r="F825" s="1" t="s">
        <v>1251</v>
      </c>
      <c r="G825">
        <v>9.82</v>
      </c>
      <c r="H825">
        <v>2</v>
      </c>
      <c r="I825">
        <v>0</v>
      </c>
      <c r="J825">
        <v>4.8117999999999999</v>
      </c>
    </row>
    <row r="826" spans="1:10" x14ac:dyDescent="0.25">
      <c r="A826" s="1" t="s">
        <v>1367</v>
      </c>
      <c r="B826" s="2">
        <v>41768</v>
      </c>
      <c r="C826" s="2">
        <v>41774</v>
      </c>
      <c r="D826" s="1" t="s">
        <v>19</v>
      </c>
      <c r="E826" s="1" t="s">
        <v>1368</v>
      </c>
      <c r="F826" s="1" t="s">
        <v>1369</v>
      </c>
      <c r="G826">
        <v>67.8</v>
      </c>
      <c r="H826">
        <v>4</v>
      </c>
      <c r="I826">
        <v>0</v>
      </c>
      <c r="J826">
        <v>4.0679999999999996</v>
      </c>
    </row>
    <row r="827" spans="1:10" x14ac:dyDescent="0.25">
      <c r="A827" s="1" t="s">
        <v>1367</v>
      </c>
      <c r="B827" s="2">
        <v>41768</v>
      </c>
      <c r="C827" s="2">
        <v>41774</v>
      </c>
      <c r="D827" s="1" t="s">
        <v>19</v>
      </c>
      <c r="E827" s="1" t="s">
        <v>1368</v>
      </c>
      <c r="F827" s="1" t="s">
        <v>420</v>
      </c>
      <c r="G827">
        <v>167.97</v>
      </c>
      <c r="H827">
        <v>3</v>
      </c>
      <c r="I827">
        <v>0</v>
      </c>
      <c r="J827">
        <v>40.312800000000003</v>
      </c>
    </row>
    <row r="828" spans="1:10" x14ac:dyDescent="0.25">
      <c r="A828" s="1" t="s">
        <v>1370</v>
      </c>
      <c r="B828" s="2">
        <v>42968</v>
      </c>
      <c r="C828" s="2">
        <v>42975</v>
      </c>
      <c r="D828" s="1" t="s">
        <v>19</v>
      </c>
      <c r="E828" s="1" t="s">
        <v>977</v>
      </c>
      <c r="F828" s="1" t="s">
        <v>1371</v>
      </c>
      <c r="G828">
        <v>35</v>
      </c>
      <c r="H828">
        <v>7</v>
      </c>
      <c r="I828">
        <v>0</v>
      </c>
      <c r="J828">
        <v>16.8</v>
      </c>
    </row>
    <row r="829" spans="1:10" x14ac:dyDescent="0.25">
      <c r="A829" s="1" t="s">
        <v>1370</v>
      </c>
      <c r="B829" s="2">
        <v>42968</v>
      </c>
      <c r="C829" s="2">
        <v>42975</v>
      </c>
      <c r="D829" s="1" t="s">
        <v>19</v>
      </c>
      <c r="E829" s="1" t="s">
        <v>977</v>
      </c>
      <c r="F829" s="1" t="s">
        <v>1372</v>
      </c>
      <c r="G829">
        <v>37.24</v>
      </c>
      <c r="H829">
        <v>4</v>
      </c>
      <c r="I829">
        <v>0</v>
      </c>
      <c r="J829">
        <v>10.7996</v>
      </c>
    </row>
    <row r="830" spans="1:10" x14ac:dyDescent="0.25">
      <c r="A830" s="1" t="s">
        <v>1370</v>
      </c>
      <c r="B830" s="2">
        <v>42968</v>
      </c>
      <c r="C830" s="2">
        <v>42975</v>
      </c>
      <c r="D830" s="1" t="s">
        <v>19</v>
      </c>
      <c r="E830" s="1" t="s">
        <v>977</v>
      </c>
      <c r="F830" s="1" t="s">
        <v>1373</v>
      </c>
      <c r="G830">
        <v>15.28</v>
      </c>
      <c r="H830">
        <v>2</v>
      </c>
      <c r="I830">
        <v>0</v>
      </c>
      <c r="J830">
        <v>7.4871999999999996</v>
      </c>
    </row>
    <row r="831" spans="1:10" x14ac:dyDescent="0.25">
      <c r="A831" s="1" t="s">
        <v>1374</v>
      </c>
      <c r="B831" s="2">
        <v>42902</v>
      </c>
      <c r="C831" s="2">
        <v>42907</v>
      </c>
      <c r="D831" s="1" t="s">
        <v>11</v>
      </c>
      <c r="E831" s="1" t="s">
        <v>149</v>
      </c>
      <c r="F831" s="1" t="s">
        <v>1375</v>
      </c>
      <c r="G831">
        <v>301.95999999999998</v>
      </c>
      <c r="H831">
        <v>2</v>
      </c>
      <c r="I831">
        <v>0</v>
      </c>
      <c r="J831">
        <v>90.587999999999994</v>
      </c>
    </row>
    <row r="832" spans="1:10" x14ac:dyDescent="0.25">
      <c r="A832" s="1" t="s">
        <v>1374</v>
      </c>
      <c r="B832" s="2">
        <v>42902</v>
      </c>
      <c r="C832" s="2">
        <v>42907</v>
      </c>
      <c r="D832" s="1" t="s">
        <v>11</v>
      </c>
      <c r="E832" s="1" t="s">
        <v>149</v>
      </c>
      <c r="F832" s="1" t="s">
        <v>1376</v>
      </c>
      <c r="G832">
        <v>180.66</v>
      </c>
      <c r="H832">
        <v>3</v>
      </c>
      <c r="I832">
        <v>0</v>
      </c>
      <c r="J832">
        <v>50.584800000000001</v>
      </c>
    </row>
    <row r="833" spans="1:10" x14ac:dyDescent="0.25">
      <c r="A833" s="1" t="s">
        <v>1374</v>
      </c>
      <c r="B833" s="2">
        <v>42902</v>
      </c>
      <c r="C833" s="2">
        <v>42907</v>
      </c>
      <c r="D833" s="1" t="s">
        <v>11</v>
      </c>
      <c r="E833" s="1" t="s">
        <v>149</v>
      </c>
      <c r="F833" s="1" t="s">
        <v>1377</v>
      </c>
      <c r="G833">
        <v>191.98</v>
      </c>
      <c r="H833">
        <v>2</v>
      </c>
      <c r="I833">
        <v>0</v>
      </c>
      <c r="J833">
        <v>51.834600000000002</v>
      </c>
    </row>
    <row r="834" spans="1:10" x14ac:dyDescent="0.25">
      <c r="A834" s="1" t="s">
        <v>1374</v>
      </c>
      <c r="B834" s="2">
        <v>42902</v>
      </c>
      <c r="C834" s="2">
        <v>42907</v>
      </c>
      <c r="D834" s="1" t="s">
        <v>11</v>
      </c>
      <c r="E834" s="1" t="s">
        <v>149</v>
      </c>
      <c r="F834" s="1" t="s">
        <v>1378</v>
      </c>
      <c r="G834">
        <v>65.989999999999995</v>
      </c>
      <c r="H834">
        <v>1</v>
      </c>
      <c r="I834">
        <v>0</v>
      </c>
      <c r="J834">
        <v>17.157399999999999</v>
      </c>
    </row>
    <row r="835" spans="1:10" x14ac:dyDescent="0.25">
      <c r="A835" s="1" t="s">
        <v>1379</v>
      </c>
      <c r="B835" s="2">
        <v>42574</v>
      </c>
      <c r="C835" s="2">
        <v>42578</v>
      </c>
      <c r="D835" s="1" t="s">
        <v>19</v>
      </c>
      <c r="E835" s="1" t="s">
        <v>341</v>
      </c>
      <c r="F835" s="1" t="s">
        <v>1380</v>
      </c>
      <c r="G835">
        <v>35.216000000000001</v>
      </c>
      <c r="H835">
        <v>2</v>
      </c>
      <c r="I835">
        <v>0.2</v>
      </c>
      <c r="J835">
        <v>2.6412</v>
      </c>
    </row>
    <row r="836" spans="1:10" x14ac:dyDescent="0.25">
      <c r="A836" s="1" t="s">
        <v>1379</v>
      </c>
      <c r="B836" s="2">
        <v>42574</v>
      </c>
      <c r="C836" s="2">
        <v>42578</v>
      </c>
      <c r="D836" s="1" t="s">
        <v>19</v>
      </c>
      <c r="E836" s="1" t="s">
        <v>341</v>
      </c>
      <c r="F836" s="1" t="s">
        <v>1381</v>
      </c>
      <c r="G836">
        <v>23.696000000000002</v>
      </c>
      <c r="H836">
        <v>2</v>
      </c>
      <c r="I836">
        <v>0.2</v>
      </c>
      <c r="J836">
        <v>6.5164</v>
      </c>
    </row>
    <row r="837" spans="1:10" x14ac:dyDescent="0.25">
      <c r="A837" s="1" t="s">
        <v>1379</v>
      </c>
      <c r="B837" s="2">
        <v>42574</v>
      </c>
      <c r="C837" s="2">
        <v>42578</v>
      </c>
      <c r="D837" s="1" t="s">
        <v>19</v>
      </c>
      <c r="E837" s="1" t="s">
        <v>341</v>
      </c>
      <c r="F837" s="1" t="s">
        <v>1382</v>
      </c>
      <c r="G837">
        <v>265.47500000000002</v>
      </c>
      <c r="H837">
        <v>1</v>
      </c>
      <c r="I837">
        <v>0.5</v>
      </c>
      <c r="J837">
        <v>-111.4995</v>
      </c>
    </row>
    <row r="838" spans="1:10" x14ac:dyDescent="0.25">
      <c r="A838" s="1" t="s">
        <v>1383</v>
      </c>
      <c r="B838" s="2">
        <v>41890</v>
      </c>
      <c r="C838" s="2">
        <v>41895</v>
      </c>
      <c r="D838" s="1" t="s">
        <v>11</v>
      </c>
      <c r="E838" s="1" t="s">
        <v>1282</v>
      </c>
      <c r="F838" s="1" t="s">
        <v>1384</v>
      </c>
      <c r="G838">
        <v>51.183999999999997</v>
      </c>
      <c r="H838">
        <v>4</v>
      </c>
      <c r="I838">
        <v>0.8</v>
      </c>
      <c r="J838">
        <v>-79.3352</v>
      </c>
    </row>
    <row r="839" spans="1:10" x14ac:dyDescent="0.25">
      <c r="A839" s="1" t="s">
        <v>1385</v>
      </c>
      <c r="B839" s="2">
        <v>43043</v>
      </c>
      <c r="C839" s="2">
        <v>43050</v>
      </c>
      <c r="D839" s="1" t="s">
        <v>19</v>
      </c>
      <c r="E839" s="1" t="s">
        <v>1386</v>
      </c>
      <c r="F839" s="1" t="s">
        <v>1387</v>
      </c>
      <c r="G839">
        <v>9.6639999999999997</v>
      </c>
      <c r="H839">
        <v>2</v>
      </c>
      <c r="I839">
        <v>0.2</v>
      </c>
      <c r="J839">
        <v>3.2616000000000001</v>
      </c>
    </row>
    <row r="840" spans="1:10" x14ac:dyDescent="0.25">
      <c r="A840" s="1" t="s">
        <v>1388</v>
      </c>
      <c r="B840" s="2">
        <v>42436</v>
      </c>
      <c r="C840" s="2">
        <v>42441</v>
      </c>
      <c r="D840" s="1" t="s">
        <v>19</v>
      </c>
      <c r="E840" s="1" t="s">
        <v>807</v>
      </c>
      <c r="F840" s="1" t="s">
        <v>805</v>
      </c>
      <c r="G840">
        <v>21.071999999999999</v>
      </c>
      <c r="H840">
        <v>3</v>
      </c>
      <c r="I840">
        <v>0.2</v>
      </c>
      <c r="J840">
        <v>1.5804</v>
      </c>
    </row>
    <row r="841" spans="1:10" x14ac:dyDescent="0.25">
      <c r="A841" s="1" t="s">
        <v>1389</v>
      </c>
      <c r="B841" s="2">
        <v>42328</v>
      </c>
      <c r="C841" s="2">
        <v>42333</v>
      </c>
      <c r="D841" s="1" t="s">
        <v>19</v>
      </c>
      <c r="E841" s="1" t="s">
        <v>1390</v>
      </c>
      <c r="F841" s="1" t="s">
        <v>1298</v>
      </c>
      <c r="G841">
        <v>60.45</v>
      </c>
      <c r="H841">
        <v>3</v>
      </c>
      <c r="I841">
        <v>0</v>
      </c>
      <c r="J841">
        <v>16.3215</v>
      </c>
    </row>
    <row r="842" spans="1:10" x14ac:dyDescent="0.25">
      <c r="A842" s="1" t="s">
        <v>1389</v>
      </c>
      <c r="B842" s="2">
        <v>42328</v>
      </c>
      <c r="C842" s="2">
        <v>42333</v>
      </c>
      <c r="D842" s="1" t="s">
        <v>19</v>
      </c>
      <c r="E842" s="1" t="s">
        <v>1390</v>
      </c>
      <c r="F842" s="1" t="s">
        <v>1391</v>
      </c>
      <c r="G842">
        <v>11.52</v>
      </c>
      <c r="H842">
        <v>4</v>
      </c>
      <c r="I842">
        <v>0</v>
      </c>
      <c r="J842">
        <v>3.3408000000000002</v>
      </c>
    </row>
    <row r="843" spans="1:10" x14ac:dyDescent="0.25">
      <c r="A843" s="1" t="s">
        <v>1389</v>
      </c>
      <c r="B843" s="2">
        <v>42328</v>
      </c>
      <c r="C843" s="2">
        <v>42333</v>
      </c>
      <c r="D843" s="1" t="s">
        <v>19</v>
      </c>
      <c r="E843" s="1" t="s">
        <v>1390</v>
      </c>
      <c r="F843" s="1" t="s">
        <v>1392</v>
      </c>
      <c r="G843">
        <v>186.048</v>
      </c>
      <c r="H843">
        <v>4</v>
      </c>
      <c r="I843">
        <v>0.2</v>
      </c>
      <c r="J843">
        <v>9.3024000000000004</v>
      </c>
    </row>
    <row r="844" spans="1:10" x14ac:dyDescent="0.25">
      <c r="A844" s="1" t="s">
        <v>1393</v>
      </c>
      <c r="B844" s="2">
        <v>42681</v>
      </c>
      <c r="C844" s="2">
        <v>42683</v>
      </c>
      <c r="D844" s="1" t="s">
        <v>79</v>
      </c>
      <c r="E844" s="1" t="s">
        <v>1394</v>
      </c>
      <c r="F844" s="1" t="s">
        <v>1395</v>
      </c>
      <c r="G844">
        <v>37.44</v>
      </c>
      <c r="H844">
        <v>4</v>
      </c>
      <c r="I844">
        <v>0.2</v>
      </c>
      <c r="J844">
        <v>11.7</v>
      </c>
    </row>
    <row r="845" spans="1:10" x14ac:dyDescent="0.25">
      <c r="A845" s="1" t="s">
        <v>1393</v>
      </c>
      <c r="B845" s="2">
        <v>42681</v>
      </c>
      <c r="C845" s="2">
        <v>42683</v>
      </c>
      <c r="D845" s="1" t="s">
        <v>79</v>
      </c>
      <c r="E845" s="1" t="s">
        <v>1394</v>
      </c>
      <c r="F845" s="1" t="s">
        <v>1396</v>
      </c>
      <c r="G845">
        <v>26.975999999999999</v>
      </c>
      <c r="H845">
        <v>4</v>
      </c>
      <c r="I845">
        <v>0.2</v>
      </c>
      <c r="J845">
        <v>8.7672000000000008</v>
      </c>
    </row>
    <row r="846" spans="1:10" x14ac:dyDescent="0.25">
      <c r="A846" s="1" t="s">
        <v>1393</v>
      </c>
      <c r="B846" s="2">
        <v>42681</v>
      </c>
      <c r="C846" s="2">
        <v>42683</v>
      </c>
      <c r="D846" s="1" t="s">
        <v>79</v>
      </c>
      <c r="E846" s="1" t="s">
        <v>1394</v>
      </c>
      <c r="F846" s="1" t="s">
        <v>1397</v>
      </c>
      <c r="G846">
        <v>11.36</v>
      </c>
      <c r="H846">
        <v>2</v>
      </c>
      <c r="I846">
        <v>0</v>
      </c>
      <c r="J846">
        <v>3.2944</v>
      </c>
    </row>
    <row r="847" spans="1:10" x14ac:dyDescent="0.25">
      <c r="A847" s="1" t="s">
        <v>1393</v>
      </c>
      <c r="B847" s="2">
        <v>42681</v>
      </c>
      <c r="C847" s="2">
        <v>42683</v>
      </c>
      <c r="D847" s="1" t="s">
        <v>79</v>
      </c>
      <c r="E847" s="1" t="s">
        <v>1394</v>
      </c>
      <c r="F847" s="1" t="s">
        <v>1398</v>
      </c>
      <c r="G847">
        <v>14.62</v>
      </c>
      <c r="H847">
        <v>2</v>
      </c>
      <c r="I847">
        <v>0</v>
      </c>
      <c r="J847">
        <v>6.8714000000000004</v>
      </c>
    </row>
    <row r="848" spans="1:10" x14ac:dyDescent="0.25">
      <c r="A848" s="1" t="s">
        <v>1399</v>
      </c>
      <c r="B848" s="2">
        <v>42290</v>
      </c>
      <c r="C848" s="2">
        <v>42294</v>
      </c>
      <c r="D848" s="1" t="s">
        <v>19</v>
      </c>
      <c r="E848" s="1" t="s">
        <v>1400</v>
      </c>
      <c r="F848" s="1" t="s">
        <v>374</v>
      </c>
      <c r="G848">
        <v>83.72</v>
      </c>
      <c r="H848">
        <v>7</v>
      </c>
      <c r="I848">
        <v>0</v>
      </c>
      <c r="J848">
        <v>23.441600000000001</v>
      </c>
    </row>
    <row r="849" spans="1:10" x14ac:dyDescent="0.25">
      <c r="A849" s="1" t="s">
        <v>1399</v>
      </c>
      <c r="B849" s="2">
        <v>42290</v>
      </c>
      <c r="C849" s="2">
        <v>42294</v>
      </c>
      <c r="D849" s="1" t="s">
        <v>19</v>
      </c>
      <c r="E849" s="1" t="s">
        <v>1400</v>
      </c>
      <c r="F849" s="1" t="s">
        <v>544</v>
      </c>
      <c r="G849">
        <v>287.94</v>
      </c>
      <c r="H849">
        <v>3</v>
      </c>
      <c r="I849">
        <v>0</v>
      </c>
      <c r="J849">
        <v>77.743799999999993</v>
      </c>
    </row>
    <row r="850" spans="1:10" x14ac:dyDescent="0.25">
      <c r="A850" s="1" t="s">
        <v>1401</v>
      </c>
      <c r="B850" s="2">
        <v>42736</v>
      </c>
      <c r="C850" s="2">
        <v>42741</v>
      </c>
      <c r="D850" s="1" t="s">
        <v>19</v>
      </c>
      <c r="E850" s="1" t="s">
        <v>1402</v>
      </c>
      <c r="F850" s="1" t="s">
        <v>1403</v>
      </c>
      <c r="G850">
        <v>48.896000000000001</v>
      </c>
      <c r="H850">
        <v>4</v>
      </c>
      <c r="I850">
        <v>0.2</v>
      </c>
      <c r="J850">
        <v>8.5568000000000008</v>
      </c>
    </row>
    <row r="851" spans="1:10" x14ac:dyDescent="0.25">
      <c r="A851" s="1" t="s">
        <v>1404</v>
      </c>
      <c r="B851" s="2">
        <v>41677</v>
      </c>
      <c r="C851" s="2">
        <v>41682</v>
      </c>
      <c r="D851" s="1" t="s">
        <v>19</v>
      </c>
      <c r="E851" s="1" t="s">
        <v>1405</v>
      </c>
      <c r="F851" s="1" t="s">
        <v>1406</v>
      </c>
      <c r="G851">
        <v>115.36</v>
      </c>
      <c r="H851">
        <v>7</v>
      </c>
      <c r="I851">
        <v>0</v>
      </c>
      <c r="J851">
        <v>49.604799999999997</v>
      </c>
    </row>
    <row r="852" spans="1:10" x14ac:dyDescent="0.25">
      <c r="A852" s="1" t="s">
        <v>1407</v>
      </c>
      <c r="B852" s="2">
        <v>42541</v>
      </c>
      <c r="C852" s="2">
        <v>42546</v>
      </c>
      <c r="D852" s="1" t="s">
        <v>11</v>
      </c>
      <c r="E852" s="1" t="s">
        <v>1408</v>
      </c>
      <c r="F852" s="1" t="s">
        <v>1409</v>
      </c>
      <c r="G852">
        <v>5.16</v>
      </c>
      <c r="H852">
        <v>2</v>
      </c>
      <c r="I852">
        <v>0</v>
      </c>
      <c r="J852">
        <v>1.3415999999999999</v>
      </c>
    </row>
    <row r="853" spans="1:10" x14ac:dyDescent="0.25">
      <c r="A853" s="1" t="s">
        <v>1407</v>
      </c>
      <c r="B853" s="2">
        <v>42541</v>
      </c>
      <c r="C853" s="2">
        <v>42546</v>
      </c>
      <c r="D853" s="1" t="s">
        <v>11</v>
      </c>
      <c r="E853" s="1" t="s">
        <v>1408</v>
      </c>
      <c r="F853" s="1" t="s">
        <v>1410</v>
      </c>
      <c r="G853">
        <v>38.880000000000003</v>
      </c>
      <c r="H853">
        <v>6</v>
      </c>
      <c r="I853">
        <v>0</v>
      </c>
      <c r="J853">
        <v>18.662400000000002</v>
      </c>
    </row>
    <row r="854" spans="1:10" x14ac:dyDescent="0.25">
      <c r="A854" s="1" t="s">
        <v>1411</v>
      </c>
      <c r="B854" s="2">
        <v>42518</v>
      </c>
      <c r="C854" s="2">
        <v>42525</v>
      </c>
      <c r="D854" s="1" t="s">
        <v>19</v>
      </c>
      <c r="E854" s="1" t="s">
        <v>437</v>
      </c>
      <c r="F854" s="1" t="s">
        <v>583</v>
      </c>
      <c r="G854">
        <v>185.88</v>
      </c>
      <c r="H854">
        <v>6</v>
      </c>
      <c r="I854">
        <v>0</v>
      </c>
      <c r="J854">
        <v>50.187600000000003</v>
      </c>
    </row>
    <row r="855" spans="1:10" x14ac:dyDescent="0.25">
      <c r="A855" s="1" t="s">
        <v>1412</v>
      </c>
      <c r="B855" s="2">
        <v>42419</v>
      </c>
      <c r="C855" s="2">
        <v>42424</v>
      </c>
      <c r="D855" s="1" t="s">
        <v>19</v>
      </c>
      <c r="E855" s="1" t="s">
        <v>977</v>
      </c>
      <c r="F855" s="1" t="s">
        <v>1335</v>
      </c>
      <c r="G855">
        <v>44.46</v>
      </c>
      <c r="H855">
        <v>2</v>
      </c>
      <c r="I855">
        <v>0</v>
      </c>
      <c r="J855">
        <v>14.671799999999999</v>
      </c>
    </row>
    <row r="856" spans="1:10" x14ac:dyDescent="0.25">
      <c r="A856" s="1" t="s">
        <v>1412</v>
      </c>
      <c r="B856" s="2">
        <v>42419</v>
      </c>
      <c r="C856" s="2">
        <v>42424</v>
      </c>
      <c r="D856" s="1" t="s">
        <v>19</v>
      </c>
      <c r="E856" s="1" t="s">
        <v>977</v>
      </c>
      <c r="F856" s="1" t="s">
        <v>916</v>
      </c>
      <c r="G856">
        <v>242.94</v>
      </c>
      <c r="H856">
        <v>3</v>
      </c>
      <c r="I856">
        <v>0</v>
      </c>
      <c r="J856">
        <v>9.7175999999999991</v>
      </c>
    </row>
    <row r="857" spans="1:10" x14ac:dyDescent="0.25">
      <c r="A857" s="1" t="s">
        <v>1413</v>
      </c>
      <c r="B857" s="2">
        <v>41854</v>
      </c>
      <c r="C857" s="2">
        <v>41859</v>
      </c>
      <c r="D857" s="1" t="s">
        <v>19</v>
      </c>
      <c r="E857" s="1" t="s">
        <v>1414</v>
      </c>
      <c r="F857" s="1" t="s">
        <v>1415</v>
      </c>
      <c r="G857">
        <v>39.96</v>
      </c>
      <c r="H857">
        <v>2</v>
      </c>
      <c r="I857">
        <v>0</v>
      </c>
      <c r="J857">
        <v>18.781199999999998</v>
      </c>
    </row>
    <row r="858" spans="1:10" x14ac:dyDescent="0.25">
      <c r="A858" s="1" t="s">
        <v>1413</v>
      </c>
      <c r="B858" s="2">
        <v>41854</v>
      </c>
      <c r="C858" s="2">
        <v>41859</v>
      </c>
      <c r="D858" s="1" t="s">
        <v>19</v>
      </c>
      <c r="E858" s="1" t="s">
        <v>1414</v>
      </c>
      <c r="F858" s="1" t="s">
        <v>1416</v>
      </c>
      <c r="G858">
        <v>102.3</v>
      </c>
      <c r="H858">
        <v>10</v>
      </c>
      <c r="I858">
        <v>0</v>
      </c>
      <c r="J858">
        <v>26.597999999999999</v>
      </c>
    </row>
    <row r="859" spans="1:10" x14ac:dyDescent="0.25">
      <c r="A859" s="1" t="s">
        <v>1413</v>
      </c>
      <c r="B859" s="2">
        <v>41854</v>
      </c>
      <c r="C859" s="2">
        <v>41859</v>
      </c>
      <c r="D859" s="1" t="s">
        <v>19</v>
      </c>
      <c r="E859" s="1" t="s">
        <v>1414</v>
      </c>
      <c r="F859" s="1" t="s">
        <v>1417</v>
      </c>
      <c r="G859">
        <v>21.36</v>
      </c>
      <c r="H859">
        <v>2</v>
      </c>
      <c r="I859">
        <v>0</v>
      </c>
      <c r="J859">
        <v>5.7671999999999999</v>
      </c>
    </row>
    <row r="860" spans="1:10" x14ac:dyDescent="0.25">
      <c r="A860" s="1" t="s">
        <v>1418</v>
      </c>
      <c r="B860" s="2">
        <v>42835</v>
      </c>
      <c r="C860" s="2">
        <v>42840</v>
      </c>
      <c r="D860" s="1" t="s">
        <v>19</v>
      </c>
      <c r="E860" s="1" t="s">
        <v>1419</v>
      </c>
      <c r="F860" s="1" t="s">
        <v>469</v>
      </c>
      <c r="G860">
        <v>7.61</v>
      </c>
      <c r="H860">
        <v>1</v>
      </c>
      <c r="I860">
        <v>0</v>
      </c>
      <c r="J860">
        <v>3.5767000000000002</v>
      </c>
    </row>
    <row r="861" spans="1:10" x14ac:dyDescent="0.25">
      <c r="A861" s="1" t="s">
        <v>1418</v>
      </c>
      <c r="B861" s="2">
        <v>42835</v>
      </c>
      <c r="C861" s="2">
        <v>42840</v>
      </c>
      <c r="D861" s="1" t="s">
        <v>19</v>
      </c>
      <c r="E861" s="1" t="s">
        <v>1419</v>
      </c>
      <c r="F861" s="1" t="s">
        <v>591</v>
      </c>
      <c r="G861">
        <v>7.16</v>
      </c>
      <c r="H861">
        <v>2</v>
      </c>
      <c r="I861">
        <v>0</v>
      </c>
      <c r="J861">
        <v>3.58</v>
      </c>
    </row>
    <row r="862" spans="1:10" x14ac:dyDescent="0.25">
      <c r="A862" s="1" t="s">
        <v>1420</v>
      </c>
      <c r="B862" s="2">
        <v>41799</v>
      </c>
      <c r="C862" s="2">
        <v>41806</v>
      </c>
      <c r="D862" s="1" t="s">
        <v>19</v>
      </c>
      <c r="E862" s="1" t="s">
        <v>1421</v>
      </c>
      <c r="F862" s="1" t="s">
        <v>657</v>
      </c>
      <c r="G862">
        <v>7.36</v>
      </c>
      <c r="H862">
        <v>2</v>
      </c>
      <c r="I862">
        <v>0</v>
      </c>
      <c r="J862">
        <v>0.1472</v>
      </c>
    </row>
    <row r="863" spans="1:10" x14ac:dyDescent="0.25">
      <c r="A863" s="1" t="s">
        <v>1420</v>
      </c>
      <c r="B863" s="2">
        <v>41799</v>
      </c>
      <c r="C863" s="2">
        <v>41806</v>
      </c>
      <c r="D863" s="1" t="s">
        <v>19</v>
      </c>
      <c r="E863" s="1" t="s">
        <v>1421</v>
      </c>
      <c r="F863" s="1" t="s">
        <v>1422</v>
      </c>
      <c r="G863">
        <v>23.1</v>
      </c>
      <c r="H863">
        <v>2</v>
      </c>
      <c r="I863">
        <v>0</v>
      </c>
      <c r="J863">
        <v>10.625999999999999</v>
      </c>
    </row>
    <row r="864" spans="1:10" x14ac:dyDescent="0.25">
      <c r="A864" s="1" t="s">
        <v>1423</v>
      </c>
      <c r="B864" s="2">
        <v>42374</v>
      </c>
      <c r="C864" s="2">
        <v>42376</v>
      </c>
      <c r="D864" s="1" t="s">
        <v>11</v>
      </c>
      <c r="E864" s="1" t="s">
        <v>1290</v>
      </c>
      <c r="F864" s="1" t="s">
        <v>1424</v>
      </c>
      <c r="G864">
        <v>191.47200000000001</v>
      </c>
      <c r="H864">
        <v>6</v>
      </c>
      <c r="I864">
        <v>0.2</v>
      </c>
      <c r="J864">
        <v>40.687800000000003</v>
      </c>
    </row>
    <row r="865" spans="1:10" x14ac:dyDescent="0.25">
      <c r="A865" s="1" t="s">
        <v>1423</v>
      </c>
      <c r="B865" s="2">
        <v>42374</v>
      </c>
      <c r="C865" s="2">
        <v>42376</v>
      </c>
      <c r="D865" s="1" t="s">
        <v>11</v>
      </c>
      <c r="E865" s="1" t="s">
        <v>1290</v>
      </c>
      <c r="F865" s="1" t="s">
        <v>1425</v>
      </c>
      <c r="G865">
        <v>5.2480000000000002</v>
      </c>
      <c r="H865">
        <v>2</v>
      </c>
      <c r="I865">
        <v>0.2</v>
      </c>
      <c r="J865">
        <v>0.59040000000000004</v>
      </c>
    </row>
    <row r="866" spans="1:10" x14ac:dyDescent="0.25">
      <c r="A866" s="1" t="s">
        <v>1423</v>
      </c>
      <c r="B866" s="2">
        <v>42374</v>
      </c>
      <c r="C866" s="2">
        <v>42376</v>
      </c>
      <c r="D866" s="1" t="s">
        <v>11</v>
      </c>
      <c r="E866" s="1" t="s">
        <v>1290</v>
      </c>
      <c r="F866" s="1" t="s">
        <v>1426</v>
      </c>
      <c r="G866">
        <v>59.183999999999997</v>
      </c>
      <c r="H866">
        <v>2</v>
      </c>
      <c r="I866">
        <v>0.2</v>
      </c>
      <c r="J866">
        <v>5.1786000000000003</v>
      </c>
    </row>
    <row r="867" spans="1:10" x14ac:dyDescent="0.25">
      <c r="A867" s="1" t="s">
        <v>1427</v>
      </c>
      <c r="B867" s="2">
        <v>41649</v>
      </c>
      <c r="C867" s="2">
        <v>41654</v>
      </c>
      <c r="D867" s="1" t="s">
        <v>19</v>
      </c>
      <c r="E867" s="1" t="s">
        <v>1428</v>
      </c>
      <c r="F867" s="1" t="s">
        <v>1429</v>
      </c>
      <c r="G867">
        <v>2.89</v>
      </c>
      <c r="H867">
        <v>1</v>
      </c>
      <c r="I867">
        <v>0</v>
      </c>
      <c r="J867">
        <v>1.3583000000000001</v>
      </c>
    </row>
    <row r="868" spans="1:10" x14ac:dyDescent="0.25">
      <c r="A868" s="1" t="s">
        <v>1427</v>
      </c>
      <c r="B868" s="2">
        <v>41649</v>
      </c>
      <c r="C868" s="2">
        <v>41654</v>
      </c>
      <c r="D868" s="1" t="s">
        <v>19</v>
      </c>
      <c r="E868" s="1" t="s">
        <v>1428</v>
      </c>
      <c r="F868" s="1" t="s">
        <v>1430</v>
      </c>
      <c r="G868">
        <v>51.94</v>
      </c>
      <c r="H868">
        <v>1</v>
      </c>
      <c r="I868">
        <v>0</v>
      </c>
      <c r="J868">
        <v>21.295400000000001</v>
      </c>
    </row>
    <row r="869" spans="1:10" x14ac:dyDescent="0.25">
      <c r="A869" s="1" t="s">
        <v>1431</v>
      </c>
      <c r="B869" s="2">
        <v>42642</v>
      </c>
      <c r="C869" s="2">
        <v>42645</v>
      </c>
      <c r="D869" s="1" t="s">
        <v>79</v>
      </c>
      <c r="E869" s="1" t="s">
        <v>1432</v>
      </c>
      <c r="F869" s="1" t="s">
        <v>1433</v>
      </c>
      <c r="G869">
        <v>15.936</v>
      </c>
      <c r="H869">
        <v>4</v>
      </c>
      <c r="I869">
        <v>0.2</v>
      </c>
      <c r="J869">
        <v>5.1791999999999998</v>
      </c>
    </row>
    <row r="870" spans="1:10" x14ac:dyDescent="0.25">
      <c r="A870" s="1" t="s">
        <v>1434</v>
      </c>
      <c r="B870" s="2">
        <v>41735</v>
      </c>
      <c r="C870" s="2">
        <v>41739</v>
      </c>
      <c r="D870" s="1" t="s">
        <v>19</v>
      </c>
      <c r="E870" s="1" t="s">
        <v>1435</v>
      </c>
      <c r="F870" s="1" t="s">
        <v>1436</v>
      </c>
      <c r="G870">
        <v>44.91</v>
      </c>
      <c r="H870">
        <v>6</v>
      </c>
      <c r="I870">
        <v>0.7</v>
      </c>
      <c r="J870">
        <v>-35.927999999999997</v>
      </c>
    </row>
    <row r="871" spans="1:10" x14ac:dyDescent="0.25">
      <c r="A871" s="1" t="s">
        <v>1437</v>
      </c>
      <c r="B871" s="2">
        <v>42616</v>
      </c>
      <c r="C871" s="2">
        <v>42618</v>
      </c>
      <c r="D871" s="1" t="s">
        <v>79</v>
      </c>
      <c r="E871" s="1" t="s">
        <v>1438</v>
      </c>
      <c r="F871" s="1" t="s">
        <v>1439</v>
      </c>
      <c r="G871">
        <v>1141.47</v>
      </c>
      <c r="H871">
        <v>5</v>
      </c>
      <c r="I871">
        <v>0.7</v>
      </c>
      <c r="J871">
        <v>-760.98</v>
      </c>
    </row>
    <row r="872" spans="1:10" x14ac:dyDescent="0.25">
      <c r="A872" s="1" t="s">
        <v>1437</v>
      </c>
      <c r="B872" s="2">
        <v>42616</v>
      </c>
      <c r="C872" s="2">
        <v>42618</v>
      </c>
      <c r="D872" s="1" t="s">
        <v>79</v>
      </c>
      <c r="E872" s="1" t="s">
        <v>1438</v>
      </c>
      <c r="F872" s="1" t="s">
        <v>1001</v>
      </c>
      <c r="G872">
        <v>280.78199999999998</v>
      </c>
      <c r="H872">
        <v>3</v>
      </c>
      <c r="I872">
        <v>0.4</v>
      </c>
      <c r="J872">
        <v>-46.796999999999997</v>
      </c>
    </row>
    <row r="873" spans="1:10" x14ac:dyDescent="0.25">
      <c r="A873" s="1" t="s">
        <v>1440</v>
      </c>
      <c r="B873" s="2">
        <v>42296</v>
      </c>
      <c r="C873" s="2">
        <v>42297</v>
      </c>
      <c r="D873" s="1" t="s">
        <v>79</v>
      </c>
      <c r="E873" s="1" t="s">
        <v>67</v>
      </c>
      <c r="F873" s="1" t="s">
        <v>1441</v>
      </c>
      <c r="G873">
        <v>34.44</v>
      </c>
      <c r="H873">
        <v>3</v>
      </c>
      <c r="I873">
        <v>0</v>
      </c>
      <c r="J873">
        <v>17.22</v>
      </c>
    </row>
    <row r="874" spans="1:10" x14ac:dyDescent="0.25">
      <c r="A874" s="1" t="s">
        <v>1442</v>
      </c>
      <c r="B874" s="2">
        <v>41983</v>
      </c>
      <c r="C874" s="2">
        <v>41988</v>
      </c>
      <c r="D874" s="1" t="s">
        <v>19</v>
      </c>
      <c r="E874" s="1" t="s">
        <v>1443</v>
      </c>
      <c r="F874" s="1" t="s">
        <v>518</v>
      </c>
      <c r="G874">
        <v>11.36</v>
      </c>
      <c r="H874">
        <v>2</v>
      </c>
      <c r="I874">
        <v>0</v>
      </c>
      <c r="J874">
        <v>5.2256</v>
      </c>
    </row>
    <row r="875" spans="1:10" x14ac:dyDescent="0.25">
      <c r="A875" s="1" t="s">
        <v>1442</v>
      </c>
      <c r="B875" s="2">
        <v>41983</v>
      </c>
      <c r="C875" s="2">
        <v>41988</v>
      </c>
      <c r="D875" s="1" t="s">
        <v>19</v>
      </c>
      <c r="E875" s="1" t="s">
        <v>1443</v>
      </c>
      <c r="F875" s="1" t="s">
        <v>824</v>
      </c>
      <c r="G875">
        <v>106.34399999999999</v>
      </c>
      <c r="H875">
        <v>7</v>
      </c>
      <c r="I875">
        <v>0.2</v>
      </c>
      <c r="J875">
        <v>37.220399999999998</v>
      </c>
    </row>
    <row r="876" spans="1:10" x14ac:dyDescent="0.25">
      <c r="A876" s="1" t="s">
        <v>1444</v>
      </c>
      <c r="B876" s="2">
        <v>42972</v>
      </c>
      <c r="C876" s="2">
        <v>42976</v>
      </c>
      <c r="D876" s="1" t="s">
        <v>19</v>
      </c>
      <c r="E876" s="1" t="s">
        <v>1402</v>
      </c>
      <c r="F876" s="1" t="s">
        <v>1445</v>
      </c>
      <c r="G876">
        <v>192.16</v>
      </c>
      <c r="H876">
        <v>5</v>
      </c>
      <c r="I876">
        <v>0.2</v>
      </c>
      <c r="J876">
        <v>67.256</v>
      </c>
    </row>
    <row r="877" spans="1:10" x14ac:dyDescent="0.25">
      <c r="A877" s="1" t="s">
        <v>1446</v>
      </c>
      <c r="B877" s="2">
        <v>42386</v>
      </c>
      <c r="C877" s="2">
        <v>42390</v>
      </c>
      <c r="D877" s="1" t="s">
        <v>19</v>
      </c>
      <c r="E877" s="1" t="s">
        <v>1118</v>
      </c>
      <c r="F877" s="1" t="s">
        <v>446</v>
      </c>
      <c r="G877">
        <v>322.58999999999997</v>
      </c>
      <c r="H877">
        <v>3</v>
      </c>
      <c r="I877">
        <v>0</v>
      </c>
      <c r="J877">
        <v>64.518000000000001</v>
      </c>
    </row>
    <row r="878" spans="1:10" x14ac:dyDescent="0.25">
      <c r="A878" s="1" t="s">
        <v>1446</v>
      </c>
      <c r="B878" s="2">
        <v>42386</v>
      </c>
      <c r="C878" s="2">
        <v>42390</v>
      </c>
      <c r="D878" s="1" t="s">
        <v>19</v>
      </c>
      <c r="E878" s="1" t="s">
        <v>1118</v>
      </c>
      <c r="F878" s="1" t="s">
        <v>508</v>
      </c>
      <c r="G878">
        <v>29.99</v>
      </c>
      <c r="H878">
        <v>1</v>
      </c>
      <c r="I878">
        <v>0</v>
      </c>
      <c r="J878">
        <v>13.195600000000001</v>
      </c>
    </row>
    <row r="879" spans="1:10" x14ac:dyDescent="0.25">
      <c r="A879" s="1" t="s">
        <v>1446</v>
      </c>
      <c r="B879" s="2">
        <v>42386</v>
      </c>
      <c r="C879" s="2">
        <v>42390</v>
      </c>
      <c r="D879" s="1" t="s">
        <v>19</v>
      </c>
      <c r="E879" s="1" t="s">
        <v>1118</v>
      </c>
      <c r="F879" s="1" t="s">
        <v>1447</v>
      </c>
      <c r="G879">
        <v>371.97</v>
      </c>
      <c r="H879">
        <v>3</v>
      </c>
      <c r="I879">
        <v>0</v>
      </c>
      <c r="J879">
        <v>66.954599999999999</v>
      </c>
    </row>
    <row r="880" spans="1:10" x14ac:dyDescent="0.25">
      <c r="A880" s="1" t="s">
        <v>1448</v>
      </c>
      <c r="B880" s="2">
        <v>41899</v>
      </c>
      <c r="C880" s="2">
        <v>41903</v>
      </c>
      <c r="D880" s="1" t="s">
        <v>19</v>
      </c>
      <c r="E880" s="1" t="s">
        <v>1449</v>
      </c>
      <c r="F880" s="1" t="s">
        <v>1450</v>
      </c>
      <c r="G880">
        <v>5.8920000000000003</v>
      </c>
      <c r="H880">
        <v>4</v>
      </c>
      <c r="I880">
        <v>0.7</v>
      </c>
      <c r="J880">
        <v>-4.1243999999999996</v>
      </c>
    </row>
    <row r="881" spans="1:10" x14ac:dyDescent="0.25">
      <c r="A881" s="1" t="s">
        <v>1451</v>
      </c>
      <c r="B881" s="2">
        <v>43069</v>
      </c>
      <c r="C881" s="2">
        <v>43071</v>
      </c>
      <c r="D881" s="1" t="s">
        <v>11</v>
      </c>
      <c r="E881" s="1" t="s">
        <v>39</v>
      </c>
      <c r="F881" s="1" t="s">
        <v>1452</v>
      </c>
      <c r="G881">
        <v>68.471999999999994</v>
      </c>
      <c r="H881">
        <v>3</v>
      </c>
      <c r="I881">
        <v>0.2</v>
      </c>
      <c r="J881">
        <v>23.109300000000001</v>
      </c>
    </row>
    <row r="882" spans="1:10" x14ac:dyDescent="0.25">
      <c r="A882" s="1" t="s">
        <v>1451</v>
      </c>
      <c r="B882" s="2">
        <v>43069</v>
      </c>
      <c r="C882" s="2">
        <v>43071</v>
      </c>
      <c r="D882" s="1" t="s">
        <v>11</v>
      </c>
      <c r="E882" s="1" t="s">
        <v>39</v>
      </c>
      <c r="F882" s="1" t="s">
        <v>331</v>
      </c>
      <c r="G882">
        <v>1242.9000000000001</v>
      </c>
      <c r="H882">
        <v>5</v>
      </c>
      <c r="I882">
        <v>0.1</v>
      </c>
      <c r="J882">
        <v>262.39</v>
      </c>
    </row>
    <row r="883" spans="1:10" x14ac:dyDescent="0.25">
      <c r="A883" s="1" t="s">
        <v>1453</v>
      </c>
      <c r="B883" s="2">
        <v>42286</v>
      </c>
      <c r="C883" s="2">
        <v>42290</v>
      </c>
      <c r="D883" s="1" t="s">
        <v>19</v>
      </c>
      <c r="E883" s="1" t="s">
        <v>239</v>
      </c>
      <c r="F883" s="1" t="s">
        <v>841</v>
      </c>
      <c r="G883">
        <v>30.84</v>
      </c>
      <c r="H883">
        <v>2</v>
      </c>
      <c r="I883">
        <v>0</v>
      </c>
      <c r="J883">
        <v>8.3268000000000004</v>
      </c>
    </row>
    <row r="884" spans="1:10" x14ac:dyDescent="0.25">
      <c r="A884" s="1" t="s">
        <v>1454</v>
      </c>
      <c r="B884" s="2">
        <v>43092</v>
      </c>
      <c r="C884" s="2">
        <v>43092</v>
      </c>
      <c r="D884" s="1" t="s">
        <v>654</v>
      </c>
      <c r="E884" s="1" t="s">
        <v>210</v>
      </c>
      <c r="F884" s="1" t="s">
        <v>1189</v>
      </c>
      <c r="G884">
        <v>13.48</v>
      </c>
      <c r="H884">
        <v>4</v>
      </c>
      <c r="I884">
        <v>0</v>
      </c>
      <c r="J884">
        <v>5.9311999999999996</v>
      </c>
    </row>
    <row r="885" spans="1:10" x14ac:dyDescent="0.25">
      <c r="A885" s="1" t="s">
        <v>1455</v>
      </c>
      <c r="B885" s="2">
        <v>42665</v>
      </c>
      <c r="C885" s="2">
        <v>42667</v>
      </c>
      <c r="D885" s="1" t="s">
        <v>79</v>
      </c>
      <c r="E885" s="1" t="s">
        <v>1456</v>
      </c>
      <c r="F885" s="1" t="s">
        <v>1108</v>
      </c>
      <c r="G885">
        <v>31.4</v>
      </c>
      <c r="H885">
        <v>5</v>
      </c>
      <c r="I885">
        <v>0</v>
      </c>
      <c r="J885">
        <v>10.048</v>
      </c>
    </row>
    <row r="886" spans="1:10" x14ac:dyDescent="0.25">
      <c r="A886" s="1" t="s">
        <v>1457</v>
      </c>
      <c r="B886" s="2">
        <v>41758</v>
      </c>
      <c r="C886" s="2">
        <v>41763</v>
      </c>
      <c r="D886" s="1" t="s">
        <v>19</v>
      </c>
      <c r="E886" s="1" t="s">
        <v>1458</v>
      </c>
      <c r="F886" s="1" t="s">
        <v>1459</v>
      </c>
      <c r="G886">
        <v>17.46</v>
      </c>
      <c r="H886">
        <v>2</v>
      </c>
      <c r="I886">
        <v>0</v>
      </c>
      <c r="J886">
        <v>5.9363999999999999</v>
      </c>
    </row>
    <row r="887" spans="1:10" x14ac:dyDescent="0.25">
      <c r="A887" s="1" t="s">
        <v>1460</v>
      </c>
      <c r="B887" s="2">
        <v>42119</v>
      </c>
      <c r="C887" s="2">
        <v>42122</v>
      </c>
      <c r="D887" s="1" t="s">
        <v>11</v>
      </c>
      <c r="E887" s="1" t="s">
        <v>1461</v>
      </c>
      <c r="F887" s="1" t="s">
        <v>1462</v>
      </c>
      <c r="G887">
        <v>13.944000000000001</v>
      </c>
      <c r="H887">
        <v>3</v>
      </c>
      <c r="I887">
        <v>0.2</v>
      </c>
      <c r="J887">
        <v>4.5317999999999996</v>
      </c>
    </row>
    <row r="888" spans="1:10" x14ac:dyDescent="0.25">
      <c r="A888" s="1" t="s">
        <v>1463</v>
      </c>
      <c r="B888" s="2">
        <v>42912</v>
      </c>
      <c r="C888" s="2">
        <v>42918</v>
      </c>
      <c r="D888" s="1" t="s">
        <v>19</v>
      </c>
      <c r="E888" s="1" t="s">
        <v>985</v>
      </c>
      <c r="F888" s="1" t="s">
        <v>1464</v>
      </c>
      <c r="G888">
        <v>83.76</v>
      </c>
      <c r="H888">
        <v>12</v>
      </c>
      <c r="I888">
        <v>0</v>
      </c>
      <c r="J888">
        <v>1.6752</v>
      </c>
    </row>
    <row r="889" spans="1:10" x14ac:dyDescent="0.25">
      <c r="A889" s="1" t="s">
        <v>1465</v>
      </c>
      <c r="B889" s="2">
        <v>43022</v>
      </c>
      <c r="C889" s="2">
        <v>43027</v>
      </c>
      <c r="D889" s="1" t="s">
        <v>19</v>
      </c>
      <c r="E889" s="1" t="s">
        <v>1466</v>
      </c>
      <c r="F889" s="1" t="s">
        <v>130</v>
      </c>
      <c r="G889">
        <v>37.659999999999997</v>
      </c>
      <c r="H889">
        <v>7</v>
      </c>
      <c r="I889">
        <v>0</v>
      </c>
      <c r="J889">
        <v>18.453399999999998</v>
      </c>
    </row>
    <row r="890" spans="1:10" x14ac:dyDescent="0.25">
      <c r="A890" s="1" t="s">
        <v>1467</v>
      </c>
      <c r="B890" s="2">
        <v>41982</v>
      </c>
      <c r="C890" s="2">
        <v>41989</v>
      </c>
      <c r="D890" s="1" t="s">
        <v>19</v>
      </c>
      <c r="E890" s="1" t="s">
        <v>1405</v>
      </c>
      <c r="F890" s="1" t="s">
        <v>748</v>
      </c>
      <c r="G890">
        <v>34.68</v>
      </c>
      <c r="H890">
        <v>6</v>
      </c>
      <c r="I890">
        <v>0</v>
      </c>
      <c r="J890">
        <v>16.993200000000002</v>
      </c>
    </row>
    <row r="891" spans="1:10" x14ac:dyDescent="0.25">
      <c r="A891" s="1" t="s">
        <v>1468</v>
      </c>
      <c r="B891" s="2">
        <v>42906</v>
      </c>
      <c r="C891" s="2">
        <v>42912</v>
      </c>
      <c r="D891" s="1" t="s">
        <v>19</v>
      </c>
      <c r="E891" s="1" t="s">
        <v>847</v>
      </c>
      <c r="F891" s="1" t="s">
        <v>1469</v>
      </c>
      <c r="G891">
        <v>149.94999999999999</v>
      </c>
      <c r="H891">
        <v>5</v>
      </c>
      <c r="I891">
        <v>0</v>
      </c>
      <c r="J891">
        <v>14.994999999999999</v>
      </c>
    </row>
    <row r="892" spans="1:10" x14ac:dyDescent="0.25">
      <c r="A892" s="1" t="s">
        <v>1468</v>
      </c>
      <c r="B892" s="2">
        <v>42906</v>
      </c>
      <c r="C892" s="2">
        <v>42912</v>
      </c>
      <c r="D892" s="1" t="s">
        <v>19</v>
      </c>
      <c r="E892" s="1" t="s">
        <v>847</v>
      </c>
      <c r="F892" s="1" t="s">
        <v>820</v>
      </c>
      <c r="G892">
        <v>51.311999999999998</v>
      </c>
      <c r="H892">
        <v>3</v>
      </c>
      <c r="I892">
        <v>0.2</v>
      </c>
      <c r="J892">
        <v>18.6006</v>
      </c>
    </row>
    <row r="893" spans="1:10" x14ac:dyDescent="0.25">
      <c r="A893" s="1" t="s">
        <v>1470</v>
      </c>
      <c r="B893" s="2">
        <v>42912</v>
      </c>
      <c r="C893" s="2">
        <v>42913</v>
      </c>
      <c r="D893" s="1" t="s">
        <v>79</v>
      </c>
      <c r="E893" s="1" t="s">
        <v>1205</v>
      </c>
      <c r="F893" s="1" t="s">
        <v>1471</v>
      </c>
      <c r="G893">
        <v>4.54</v>
      </c>
      <c r="H893">
        <v>1</v>
      </c>
      <c r="I893">
        <v>0</v>
      </c>
      <c r="J893">
        <v>2.0430000000000001</v>
      </c>
    </row>
    <row r="894" spans="1:10" x14ac:dyDescent="0.25">
      <c r="A894" s="1" t="s">
        <v>1470</v>
      </c>
      <c r="B894" s="2">
        <v>42912</v>
      </c>
      <c r="C894" s="2">
        <v>42913</v>
      </c>
      <c r="D894" s="1" t="s">
        <v>79</v>
      </c>
      <c r="E894" s="1" t="s">
        <v>1205</v>
      </c>
      <c r="F894" s="1" t="s">
        <v>1472</v>
      </c>
      <c r="G894">
        <v>15.92</v>
      </c>
      <c r="H894">
        <v>4</v>
      </c>
      <c r="I894">
        <v>0</v>
      </c>
      <c r="J894">
        <v>5.4127999999999998</v>
      </c>
    </row>
    <row r="895" spans="1:10" x14ac:dyDescent="0.25">
      <c r="A895" s="1" t="s">
        <v>1470</v>
      </c>
      <c r="B895" s="2">
        <v>42912</v>
      </c>
      <c r="C895" s="2">
        <v>42913</v>
      </c>
      <c r="D895" s="1" t="s">
        <v>79</v>
      </c>
      <c r="E895" s="1" t="s">
        <v>1205</v>
      </c>
      <c r="F895" s="1" t="s">
        <v>1473</v>
      </c>
      <c r="G895">
        <v>543.91999999999996</v>
      </c>
      <c r="H895">
        <v>8</v>
      </c>
      <c r="I895">
        <v>0</v>
      </c>
      <c r="J895">
        <v>135.97999999999999</v>
      </c>
    </row>
    <row r="896" spans="1:10" x14ac:dyDescent="0.25">
      <c r="A896" s="1" t="s">
        <v>1474</v>
      </c>
      <c r="B896" s="2">
        <v>42684</v>
      </c>
      <c r="C896" s="2">
        <v>42686</v>
      </c>
      <c r="D896" s="1" t="s">
        <v>79</v>
      </c>
      <c r="E896" s="1" t="s">
        <v>1475</v>
      </c>
      <c r="F896" s="1" t="s">
        <v>662</v>
      </c>
      <c r="G896">
        <v>155.82</v>
      </c>
      <c r="H896">
        <v>7</v>
      </c>
      <c r="I896">
        <v>0</v>
      </c>
      <c r="J896">
        <v>42.071399999999997</v>
      </c>
    </row>
    <row r="897" spans="1:10" x14ac:dyDescent="0.25">
      <c r="A897" s="1" t="s">
        <v>1474</v>
      </c>
      <c r="B897" s="2">
        <v>42684</v>
      </c>
      <c r="C897" s="2">
        <v>42686</v>
      </c>
      <c r="D897" s="1" t="s">
        <v>79</v>
      </c>
      <c r="E897" s="1" t="s">
        <v>1475</v>
      </c>
      <c r="F897" s="1" t="s">
        <v>1476</v>
      </c>
      <c r="G897">
        <v>70.007999999999996</v>
      </c>
      <c r="H897">
        <v>3</v>
      </c>
      <c r="I897">
        <v>0.2</v>
      </c>
      <c r="J897">
        <v>24.502800000000001</v>
      </c>
    </row>
    <row r="898" spans="1:10" x14ac:dyDescent="0.25">
      <c r="A898" s="1" t="s">
        <v>1477</v>
      </c>
      <c r="B898" s="2">
        <v>42646</v>
      </c>
      <c r="C898" s="2">
        <v>42649</v>
      </c>
      <c r="D898" s="1" t="s">
        <v>11</v>
      </c>
      <c r="E898" s="1" t="s">
        <v>1478</v>
      </c>
      <c r="F898" s="1" t="s">
        <v>1479</v>
      </c>
      <c r="G898">
        <v>15.648</v>
      </c>
      <c r="H898">
        <v>2</v>
      </c>
      <c r="I898">
        <v>0.2</v>
      </c>
      <c r="J898">
        <v>5.0856000000000003</v>
      </c>
    </row>
    <row r="899" spans="1:10" x14ac:dyDescent="0.25">
      <c r="A899" s="1" t="s">
        <v>1480</v>
      </c>
      <c r="B899" s="2">
        <v>41891</v>
      </c>
      <c r="C899" s="2">
        <v>41897</v>
      </c>
      <c r="D899" s="1" t="s">
        <v>19</v>
      </c>
      <c r="E899" s="1" t="s">
        <v>1481</v>
      </c>
      <c r="F899" s="1" t="s">
        <v>860</v>
      </c>
      <c r="G899">
        <v>103.6</v>
      </c>
      <c r="H899">
        <v>7</v>
      </c>
      <c r="I899">
        <v>0</v>
      </c>
      <c r="J899">
        <v>51.8</v>
      </c>
    </row>
    <row r="900" spans="1:10" x14ac:dyDescent="0.25">
      <c r="A900" s="1" t="s">
        <v>1482</v>
      </c>
      <c r="B900" s="2">
        <v>43037</v>
      </c>
      <c r="C900" s="2">
        <v>43039</v>
      </c>
      <c r="D900" s="1" t="s">
        <v>11</v>
      </c>
      <c r="E900" s="1" t="s">
        <v>1483</v>
      </c>
      <c r="F900" s="1" t="s">
        <v>1484</v>
      </c>
      <c r="G900">
        <v>46.96</v>
      </c>
      <c r="H900">
        <v>8</v>
      </c>
      <c r="I900">
        <v>0</v>
      </c>
      <c r="J900">
        <v>22.540800000000001</v>
      </c>
    </row>
    <row r="901" spans="1:10" x14ac:dyDescent="0.25">
      <c r="A901" s="1" t="s">
        <v>1485</v>
      </c>
      <c r="B901" s="2">
        <v>42470</v>
      </c>
      <c r="C901" s="2">
        <v>42472</v>
      </c>
      <c r="D901" s="1" t="s">
        <v>79</v>
      </c>
      <c r="E901" s="1" t="s">
        <v>1486</v>
      </c>
      <c r="F901" s="1" t="s">
        <v>1487</v>
      </c>
      <c r="G901">
        <v>8.9039999999999999</v>
      </c>
      <c r="H901">
        <v>2</v>
      </c>
      <c r="I901">
        <v>0.7</v>
      </c>
      <c r="J901">
        <v>-6.5296000000000003</v>
      </c>
    </row>
    <row r="902" spans="1:10" x14ac:dyDescent="0.25">
      <c r="A902" s="1" t="s">
        <v>1488</v>
      </c>
      <c r="B902" s="2">
        <v>43050</v>
      </c>
      <c r="C902" s="2">
        <v>43052</v>
      </c>
      <c r="D902" s="1" t="s">
        <v>79</v>
      </c>
      <c r="E902" s="1" t="s">
        <v>628</v>
      </c>
      <c r="F902" s="1" t="s">
        <v>1489</v>
      </c>
      <c r="G902">
        <v>10.44</v>
      </c>
      <c r="H902">
        <v>5</v>
      </c>
      <c r="I902">
        <v>0.2</v>
      </c>
      <c r="J902">
        <v>3.3929999999999998</v>
      </c>
    </row>
    <row r="903" spans="1:10" x14ac:dyDescent="0.25">
      <c r="A903" s="1" t="s">
        <v>1488</v>
      </c>
      <c r="B903" s="2">
        <v>43050</v>
      </c>
      <c r="C903" s="2">
        <v>43052</v>
      </c>
      <c r="D903" s="1" t="s">
        <v>79</v>
      </c>
      <c r="E903" s="1" t="s">
        <v>628</v>
      </c>
      <c r="F903" s="1" t="s">
        <v>1490</v>
      </c>
      <c r="G903">
        <v>18.335999999999999</v>
      </c>
      <c r="H903">
        <v>4</v>
      </c>
      <c r="I903">
        <v>0.8</v>
      </c>
      <c r="J903">
        <v>-32.088000000000001</v>
      </c>
    </row>
    <row r="904" spans="1:10" x14ac:dyDescent="0.25">
      <c r="A904" s="1" t="s">
        <v>1491</v>
      </c>
      <c r="B904" s="2">
        <v>42993</v>
      </c>
      <c r="C904" s="2">
        <v>42995</v>
      </c>
      <c r="D904" s="1" t="s">
        <v>79</v>
      </c>
      <c r="E904" s="1" t="s">
        <v>309</v>
      </c>
      <c r="F904" s="1" t="s">
        <v>313</v>
      </c>
      <c r="G904">
        <v>323.976</v>
      </c>
      <c r="H904">
        <v>3</v>
      </c>
      <c r="I904">
        <v>0.2</v>
      </c>
      <c r="J904">
        <v>20.2485</v>
      </c>
    </row>
    <row r="905" spans="1:10" x14ac:dyDescent="0.25">
      <c r="A905" s="1" t="s">
        <v>1492</v>
      </c>
      <c r="B905" s="2">
        <v>42468</v>
      </c>
      <c r="C905" s="2">
        <v>42472</v>
      </c>
      <c r="D905" s="1" t="s">
        <v>19</v>
      </c>
      <c r="E905" s="1" t="s">
        <v>398</v>
      </c>
      <c r="F905" s="1" t="s">
        <v>1493</v>
      </c>
      <c r="G905">
        <v>20.04</v>
      </c>
      <c r="H905">
        <v>3</v>
      </c>
      <c r="I905">
        <v>0</v>
      </c>
      <c r="J905">
        <v>9.6191999999999993</v>
      </c>
    </row>
    <row r="906" spans="1:10" x14ac:dyDescent="0.25">
      <c r="A906" s="1" t="s">
        <v>1492</v>
      </c>
      <c r="B906" s="2">
        <v>42468</v>
      </c>
      <c r="C906" s="2">
        <v>42472</v>
      </c>
      <c r="D906" s="1" t="s">
        <v>19</v>
      </c>
      <c r="E906" s="1" t="s">
        <v>398</v>
      </c>
      <c r="F906" s="1" t="s">
        <v>1167</v>
      </c>
      <c r="G906">
        <v>64.959999999999994</v>
      </c>
      <c r="H906">
        <v>2</v>
      </c>
      <c r="I906">
        <v>0</v>
      </c>
      <c r="J906">
        <v>2.5983999999999998</v>
      </c>
    </row>
    <row r="907" spans="1:10" x14ac:dyDescent="0.25">
      <c r="A907" s="1" t="s">
        <v>1492</v>
      </c>
      <c r="B907" s="2">
        <v>42468</v>
      </c>
      <c r="C907" s="2">
        <v>42472</v>
      </c>
      <c r="D907" s="1" t="s">
        <v>19</v>
      </c>
      <c r="E907" s="1" t="s">
        <v>398</v>
      </c>
      <c r="F907" s="1" t="s">
        <v>1494</v>
      </c>
      <c r="G907">
        <v>12.96</v>
      </c>
      <c r="H907">
        <v>2</v>
      </c>
      <c r="I907">
        <v>0</v>
      </c>
      <c r="J907">
        <v>6.2207999999999997</v>
      </c>
    </row>
    <row r="908" spans="1:10" x14ac:dyDescent="0.25">
      <c r="A908" s="1" t="s">
        <v>1495</v>
      </c>
      <c r="B908" s="2">
        <v>43099</v>
      </c>
      <c r="C908" s="2">
        <v>43103</v>
      </c>
      <c r="D908" s="1" t="s">
        <v>19</v>
      </c>
      <c r="E908" s="1" t="s">
        <v>103</v>
      </c>
      <c r="F908" s="1" t="s">
        <v>1496</v>
      </c>
      <c r="G908">
        <v>323.13600000000002</v>
      </c>
      <c r="H908">
        <v>4</v>
      </c>
      <c r="I908">
        <v>0.2</v>
      </c>
      <c r="J908">
        <v>12.117599999999999</v>
      </c>
    </row>
    <row r="909" spans="1:10" x14ac:dyDescent="0.25">
      <c r="A909" s="1" t="s">
        <v>1495</v>
      </c>
      <c r="B909" s="2">
        <v>43099</v>
      </c>
      <c r="C909" s="2">
        <v>43103</v>
      </c>
      <c r="D909" s="1" t="s">
        <v>19</v>
      </c>
      <c r="E909" s="1" t="s">
        <v>103</v>
      </c>
      <c r="F909" s="1" t="s">
        <v>1497</v>
      </c>
      <c r="G909">
        <v>90.93</v>
      </c>
      <c r="H909">
        <v>7</v>
      </c>
      <c r="I909">
        <v>0</v>
      </c>
      <c r="J909">
        <v>2.7279</v>
      </c>
    </row>
    <row r="910" spans="1:10" x14ac:dyDescent="0.25">
      <c r="A910" s="1" t="s">
        <v>1495</v>
      </c>
      <c r="B910" s="2">
        <v>43099</v>
      </c>
      <c r="C910" s="2">
        <v>43103</v>
      </c>
      <c r="D910" s="1" t="s">
        <v>19</v>
      </c>
      <c r="E910" s="1" t="s">
        <v>103</v>
      </c>
      <c r="F910" s="1" t="s">
        <v>1498</v>
      </c>
      <c r="G910">
        <v>52.776000000000003</v>
      </c>
      <c r="H910">
        <v>3</v>
      </c>
      <c r="I910">
        <v>0.2</v>
      </c>
      <c r="J910">
        <v>19.791</v>
      </c>
    </row>
    <row r="911" spans="1:10" x14ac:dyDescent="0.25">
      <c r="A911" s="1" t="s">
        <v>1499</v>
      </c>
      <c r="B911" s="2">
        <v>42980</v>
      </c>
      <c r="C911" s="2">
        <v>42985</v>
      </c>
      <c r="D911" s="1" t="s">
        <v>19</v>
      </c>
      <c r="E911" s="1" t="s">
        <v>1500</v>
      </c>
      <c r="F911" s="1" t="s">
        <v>1501</v>
      </c>
      <c r="G911">
        <v>1199.8</v>
      </c>
      <c r="H911">
        <v>4</v>
      </c>
      <c r="I911">
        <v>0</v>
      </c>
      <c r="J911">
        <v>323.94600000000003</v>
      </c>
    </row>
    <row r="912" spans="1:10" x14ac:dyDescent="0.25">
      <c r="A912" s="1" t="s">
        <v>1499</v>
      </c>
      <c r="B912" s="2">
        <v>42980</v>
      </c>
      <c r="C912" s="2">
        <v>42985</v>
      </c>
      <c r="D912" s="1" t="s">
        <v>19</v>
      </c>
      <c r="E912" s="1" t="s">
        <v>1500</v>
      </c>
      <c r="F912" s="1" t="s">
        <v>1502</v>
      </c>
      <c r="G912">
        <v>1928.78</v>
      </c>
      <c r="H912">
        <v>7</v>
      </c>
      <c r="I912">
        <v>0</v>
      </c>
      <c r="J912">
        <v>829.37540000000001</v>
      </c>
    </row>
    <row r="913" spans="1:10" x14ac:dyDescent="0.25">
      <c r="A913" s="1" t="s">
        <v>1499</v>
      </c>
      <c r="B913" s="2">
        <v>42980</v>
      </c>
      <c r="C913" s="2">
        <v>42985</v>
      </c>
      <c r="D913" s="1" t="s">
        <v>19</v>
      </c>
      <c r="E913" s="1" t="s">
        <v>1500</v>
      </c>
      <c r="F913" s="1" t="s">
        <v>1503</v>
      </c>
      <c r="G913">
        <v>352.38</v>
      </c>
      <c r="H913">
        <v>2</v>
      </c>
      <c r="I913">
        <v>0</v>
      </c>
      <c r="J913">
        <v>81.047399999999996</v>
      </c>
    </row>
    <row r="914" spans="1:10" x14ac:dyDescent="0.25">
      <c r="A914" s="1" t="s">
        <v>1504</v>
      </c>
      <c r="B914" s="2">
        <v>42155</v>
      </c>
      <c r="C914" s="2">
        <v>42162</v>
      </c>
      <c r="D914" s="1" t="s">
        <v>19</v>
      </c>
      <c r="E914" s="1" t="s">
        <v>1505</v>
      </c>
      <c r="F914" s="1" t="s">
        <v>693</v>
      </c>
      <c r="G914">
        <v>22.2</v>
      </c>
      <c r="H914">
        <v>6</v>
      </c>
      <c r="I914">
        <v>0</v>
      </c>
      <c r="J914">
        <v>9.1020000000000003</v>
      </c>
    </row>
    <row r="915" spans="1:10" x14ac:dyDescent="0.25">
      <c r="A915" s="1" t="s">
        <v>1506</v>
      </c>
      <c r="B915" s="2">
        <v>43066</v>
      </c>
      <c r="C915" s="2">
        <v>43068</v>
      </c>
      <c r="D915" s="1" t="s">
        <v>79</v>
      </c>
      <c r="E915" s="1" t="s">
        <v>1390</v>
      </c>
      <c r="F915" s="1" t="s">
        <v>543</v>
      </c>
      <c r="G915">
        <v>46.94</v>
      </c>
      <c r="H915">
        <v>1</v>
      </c>
      <c r="I915">
        <v>0</v>
      </c>
      <c r="J915">
        <v>19.2454</v>
      </c>
    </row>
    <row r="916" spans="1:10" x14ac:dyDescent="0.25">
      <c r="A916" s="1" t="s">
        <v>1506</v>
      </c>
      <c r="B916" s="2">
        <v>43066</v>
      </c>
      <c r="C916" s="2">
        <v>43068</v>
      </c>
      <c r="D916" s="1" t="s">
        <v>79</v>
      </c>
      <c r="E916" s="1" t="s">
        <v>1390</v>
      </c>
      <c r="F916" s="1" t="s">
        <v>810</v>
      </c>
      <c r="G916">
        <v>143.72999999999999</v>
      </c>
      <c r="H916">
        <v>9</v>
      </c>
      <c r="I916">
        <v>0</v>
      </c>
      <c r="J916">
        <v>56.054699999999997</v>
      </c>
    </row>
    <row r="917" spans="1:10" x14ac:dyDescent="0.25">
      <c r="A917" s="1" t="s">
        <v>1507</v>
      </c>
      <c r="B917" s="2">
        <v>41805</v>
      </c>
      <c r="C917" s="2">
        <v>41811</v>
      </c>
      <c r="D917" s="1" t="s">
        <v>19</v>
      </c>
      <c r="E917" s="1" t="s">
        <v>542</v>
      </c>
      <c r="F917" s="1" t="s">
        <v>1508</v>
      </c>
      <c r="G917">
        <v>99.918000000000006</v>
      </c>
      <c r="H917">
        <v>2</v>
      </c>
      <c r="I917">
        <v>0.3</v>
      </c>
      <c r="J917">
        <v>-18.5562</v>
      </c>
    </row>
    <row r="918" spans="1:10" x14ac:dyDescent="0.25">
      <c r="A918" s="1" t="s">
        <v>1507</v>
      </c>
      <c r="B918" s="2">
        <v>41805</v>
      </c>
      <c r="C918" s="2">
        <v>41811</v>
      </c>
      <c r="D918" s="1" t="s">
        <v>19</v>
      </c>
      <c r="E918" s="1" t="s">
        <v>542</v>
      </c>
      <c r="F918" s="1" t="s">
        <v>927</v>
      </c>
      <c r="G918">
        <v>797.94399999999996</v>
      </c>
      <c r="H918">
        <v>4</v>
      </c>
      <c r="I918">
        <v>0.3</v>
      </c>
      <c r="J918">
        <v>-56.996000000000002</v>
      </c>
    </row>
    <row r="919" spans="1:10" x14ac:dyDescent="0.25">
      <c r="A919" s="1" t="s">
        <v>1507</v>
      </c>
      <c r="B919" s="2">
        <v>41805</v>
      </c>
      <c r="C919" s="2">
        <v>41811</v>
      </c>
      <c r="D919" s="1" t="s">
        <v>19</v>
      </c>
      <c r="E919" s="1" t="s">
        <v>542</v>
      </c>
      <c r="F919" s="1" t="s">
        <v>553</v>
      </c>
      <c r="G919">
        <v>8.5679999999999996</v>
      </c>
      <c r="H919">
        <v>3</v>
      </c>
      <c r="I919">
        <v>0.8</v>
      </c>
      <c r="J919">
        <v>-14.5656</v>
      </c>
    </row>
    <row r="920" spans="1:10" x14ac:dyDescent="0.25">
      <c r="A920" s="1" t="s">
        <v>1509</v>
      </c>
      <c r="B920" s="2">
        <v>42434</v>
      </c>
      <c r="C920" s="2">
        <v>42440</v>
      </c>
      <c r="D920" s="1" t="s">
        <v>19</v>
      </c>
      <c r="E920" s="1" t="s">
        <v>1510</v>
      </c>
      <c r="F920" s="1" t="s">
        <v>1311</v>
      </c>
      <c r="G920">
        <v>149.352</v>
      </c>
      <c r="H920">
        <v>3</v>
      </c>
      <c r="I920">
        <v>0.2</v>
      </c>
      <c r="J920">
        <v>50.406300000000002</v>
      </c>
    </row>
    <row r="921" spans="1:10" x14ac:dyDescent="0.25">
      <c r="A921" s="1" t="s">
        <v>1509</v>
      </c>
      <c r="B921" s="2">
        <v>42434</v>
      </c>
      <c r="C921" s="2">
        <v>42440</v>
      </c>
      <c r="D921" s="1" t="s">
        <v>19</v>
      </c>
      <c r="E921" s="1" t="s">
        <v>1510</v>
      </c>
      <c r="F921" s="1" t="s">
        <v>1511</v>
      </c>
      <c r="G921">
        <v>12.992000000000001</v>
      </c>
      <c r="H921">
        <v>1</v>
      </c>
      <c r="I921">
        <v>0.2</v>
      </c>
      <c r="J921">
        <v>-0.81200000000000006</v>
      </c>
    </row>
    <row r="922" spans="1:10" x14ac:dyDescent="0.25">
      <c r="A922" s="1" t="s">
        <v>1512</v>
      </c>
      <c r="B922" s="2">
        <v>41978</v>
      </c>
      <c r="C922" s="2">
        <v>41985</v>
      </c>
      <c r="D922" s="1" t="s">
        <v>19</v>
      </c>
      <c r="E922" s="1" t="s">
        <v>490</v>
      </c>
      <c r="F922" s="1" t="s">
        <v>1180</v>
      </c>
      <c r="G922">
        <v>24.56</v>
      </c>
      <c r="H922">
        <v>2</v>
      </c>
      <c r="I922">
        <v>0</v>
      </c>
      <c r="J922">
        <v>6.8768000000000002</v>
      </c>
    </row>
    <row r="923" spans="1:10" x14ac:dyDescent="0.25">
      <c r="A923" s="1" t="s">
        <v>1513</v>
      </c>
      <c r="B923" s="2">
        <v>42105</v>
      </c>
      <c r="C923" s="2">
        <v>42109</v>
      </c>
      <c r="D923" s="1" t="s">
        <v>19</v>
      </c>
      <c r="E923" s="1" t="s">
        <v>1514</v>
      </c>
      <c r="F923" s="1" t="s">
        <v>1515</v>
      </c>
      <c r="G923">
        <v>85.14</v>
      </c>
      <c r="H923">
        <v>3</v>
      </c>
      <c r="I923">
        <v>0</v>
      </c>
      <c r="J923">
        <v>34.907400000000003</v>
      </c>
    </row>
    <row r="924" spans="1:10" x14ac:dyDescent="0.25">
      <c r="A924" s="1" t="s">
        <v>1513</v>
      </c>
      <c r="B924" s="2">
        <v>42105</v>
      </c>
      <c r="C924" s="2">
        <v>42109</v>
      </c>
      <c r="D924" s="1" t="s">
        <v>19</v>
      </c>
      <c r="E924" s="1" t="s">
        <v>1514</v>
      </c>
      <c r="F924" s="1" t="s">
        <v>1516</v>
      </c>
      <c r="G924">
        <v>21.99</v>
      </c>
      <c r="H924">
        <v>1</v>
      </c>
      <c r="I924">
        <v>0</v>
      </c>
      <c r="J924">
        <v>10.555199999999999</v>
      </c>
    </row>
    <row r="925" spans="1:10" x14ac:dyDescent="0.25">
      <c r="A925" s="1" t="s">
        <v>1513</v>
      </c>
      <c r="B925" s="2">
        <v>42105</v>
      </c>
      <c r="C925" s="2">
        <v>42109</v>
      </c>
      <c r="D925" s="1" t="s">
        <v>19</v>
      </c>
      <c r="E925" s="1" t="s">
        <v>1514</v>
      </c>
      <c r="F925" s="1" t="s">
        <v>1517</v>
      </c>
      <c r="G925">
        <v>406.6</v>
      </c>
      <c r="H925">
        <v>5</v>
      </c>
      <c r="I925">
        <v>0</v>
      </c>
      <c r="J925">
        <v>113.848</v>
      </c>
    </row>
    <row r="926" spans="1:10" x14ac:dyDescent="0.25">
      <c r="A926" s="1" t="s">
        <v>1518</v>
      </c>
      <c r="B926" s="2">
        <v>42628</v>
      </c>
      <c r="C926" s="2">
        <v>42633</v>
      </c>
      <c r="D926" s="1" t="s">
        <v>19</v>
      </c>
      <c r="E926" s="1" t="s">
        <v>1519</v>
      </c>
      <c r="F926" s="1" t="s">
        <v>243</v>
      </c>
      <c r="G926">
        <v>841.56799999999998</v>
      </c>
      <c r="H926">
        <v>2</v>
      </c>
      <c r="I926">
        <v>0.2</v>
      </c>
      <c r="J926">
        <v>294.54880000000003</v>
      </c>
    </row>
    <row r="927" spans="1:10" x14ac:dyDescent="0.25">
      <c r="A927" s="1" t="s">
        <v>1520</v>
      </c>
      <c r="B927" s="2">
        <v>41895</v>
      </c>
      <c r="C927" s="2">
        <v>41898</v>
      </c>
      <c r="D927" s="1" t="s">
        <v>79</v>
      </c>
      <c r="E927" s="1" t="s">
        <v>1521</v>
      </c>
      <c r="F927" s="1" t="s">
        <v>1522</v>
      </c>
      <c r="G927">
        <v>15.552</v>
      </c>
      <c r="H927">
        <v>3</v>
      </c>
      <c r="I927">
        <v>0.2</v>
      </c>
      <c r="J927">
        <v>5.4432</v>
      </c>
    </row>
    <row r="928" spans="1:10" x14ac:dyDescent="0.25">
      <c r="A928" s="1" t="s">
        <v>1520</v>
      </c>
      <c r="B928" s="2">
        <v>41895</v>
      </c>
      <c r="C928" s="2">
        <v>41898</v>
      </c>
      <c r="D928" s="1" t="s">
        <v>79</v>
      </c>
      <c r="E928" s="1" t="s">
        <v>1521</v>
      </c>
      <c r="F928" s="1" t="s">
        <v>1523</v>
      </c>
      <c r="G928">
        <v>252</v>
      </c>
      <c r="H928">
        <v>5</v>
      </c>
      <c r="I928">
        <v>0.2</v>
      </c>
      <c r="J928">
        <v>53.55</v>
      </c>
    </row>
    <row r="929" spans="1:10" x14ac:dyDescent="0.25">
      <c r="A929" s="1" t="s">
        <v>1524</v>
      </c>
      <c r="B929" s="2">
        <v>42282</v>
      </c>
      <c r="C929" s="2">
        <v>42286</v>
      </c>
      <c r="D929" s="1" t="s">
        <v>19</v>
      </c>
      <c r="E929" s="1" t="s">
        <v>1525</v>
      </c>
      <c r="F929" s="1" t="s">
        <v>666</v>
      </c>
      <c r="G929">
        <v>46.2</v>
      </c>
      <c r="H929">
        <v>4</v>
      </c>
      <c r="I929">
        <v>0</v>
      </c>
      <c r="J929">
        <v>12.936</v>
      </c>
    </row>
    <row r="930" spans="1:10" x14ac:dyDescent="0.25">
      <c r="A930" s="1" t="s">
        <v>1524</v>
      </c>
      <c r="B930" s="2">
        <v>42282</v>
      </c>
      <c r="C930" s="2">
        <v>42286</v>
      </c>
      <c r="D930" s="1" t="s">
        <v>19</v>
      </c>
      <c r="E930" s="1" t="s">
        <v>1525</v>
      </c>
      <c r="F930" s="1" t="s">
        <v>676</v>
      </c>
      <c r="G930">
        <v>28.84</v>
      </c>
      <c r="H930">
        <v>2</v>
      </c>
      <c r="I930">
        <v>0</v>
      </c>
      <c r="J930">
        <v>9.5172000000000008</v>
      </c>
    </row>
    <row r="931" spans="1:10" x14ac:dyDescent="0.25">
      <c r="A931" s="1" t="s">
        <v>1526</v>
      </c>
      <c r="B931" s="2">
        <v>42839</v>
      </c>
      <c r="C931" s="2">
        <v>42842</v>
      </c>
      <c r="D931" s="1" t="s">
        <v>79</v>
      </c>
      <c r="E931" s="1" t="s">
        <v>1182</v>
      </c>
      <c r="F931" s="1" t="s">
        <v>983</v>
      </c>
      <c r="G931">
        <v>14.592000000000001</v>
      </c>
      <c r="H931">
        <v>3</v>
      </c>
      <c r="I931">
        <v>0.2</v>
      </c>
      <c r="J931">
        <v>2.5535999999999999</v>
      </c>
    </row>
    <row r="932" spans="1:10" x14ac:dyDescent="0.25">
      <c r="A932" s="1" t="s">
        <v>1526</v>
      </c>
      <c r="B932" s="2">
        <v>42839</v>
      </c>
      <c r="C932" s="2">
        <v>42842</v>
      </c>
      <c r="D932" s="1" t="s">
        <v>79</v>
      </c>
      <c r="E932" s="1" t="s">
        <v>1182</v>
      </c>
      <c r="F932" s="1" t="s">
        <v>1527</v>
      </c>
      <c r="G932">
        <v>89.855999999999995</v>
      </c>
      <c r="H932">
        <v>3</v>
      </c>
      <c r="I932">
        <v>0.2</v>
      </c>
      <c r="J932">
        <v>21.340800000000002</v>
      </c>
    </row>
    <row r="933" spans="1:10" x14ac:dyDescent="0.25">
      <c r="A933" s="1" t="s">
        <v>1526</v>
      </c>
      <c r="B933" s="2">
        <v>42839</v>
      </c>
      <c r="C933" s="2">
        <v>42842</v>
      </c>
      <c r="D933" s="1" t="s">
        <v>79</v>
      </c>
      <c r="E933" s="1" t="s">
        <v>1182</v>
      </c>
      <c r="F933" s="1" t="s">
        <v>1255</v>
      </c>
      <c r="G933">
        <v>13.872</v>
      </c>
      <c r="H933">
        <v>3</v>
      </c>
      <c r="I933">
        <v>0.2</v>
      </c>
      <c r="J933">
        <v>5.0286</v>
      </c>
    </row>
    <row r="934" spans="1:10" x14ac:dyDescent="0.25">
      <c r="A934" s="1" t="s">
        <v>1528</v>
      </c>
      <c r="B934" s="2">
        <v>42980</v>
      </c>
      <c r="C934" s="2">
        <v>42984</v>
      </c>
      <c r="D934" s="1" t="s">
        <v>19</v>
      </c>
      <c r="E934" s="1" t="s">
        <v>1529</v>
      </c>
      <c r="F934" s="1" t="s">
        <v>1530</v>
      </c>
      <c r="G934">
        <v>12.192</v>
      </c>
      <c r="H934">
        <v>3</v>
      </c>
      <c r="I934">
        <v>0.2</v>
      </c>
      <c r="J934">
        <v>4.1147999999999998</v>
      </c>
    </row>
    <row r="935" spans="1:10" x14ac:dyDescent="0.25">
      <c r="A935" s="1" t="s">
        <v>1531</v>
      </c>
      <c r="B935" s="2">
        <v>42541</v>
      </c>
      <c r="C935" s="2">
        <v>42545</v>
      </c>
      <c r="D935" s="1" t="s">
        <v>19</v>
      </c>
      <c r="E935" s="1" t="s">
        <v>1532</v>
      </c>
      <c r="F935" s="1" t="s">
        <v>1533</v>
      </c>
      <c r="G935">
        <v>45.055999999999997</v>
      </c>
      <c r="H935">
        <v>8</v>
      </c>
      <c r="I935">
        <v>0.2</v>
      </c>
      <c r="J935">
        <v>15.2064</v>
      </c>
    </row>
    <row r="936" spans="1:10" x14ac:dyDescent="0.25">
      <c r="A936" s="1" t="s">
        <v>1531</v>
      </c>
      <c r="B936" s="2">
        <v>42541</v>
      </c>
      <c r="C936" s="2">
        <v>42545</v>
      </c>
      <c r="D936" s="1" t="s">
        <v>19</v>
      </c>
      <c r="E936" s="1" t="s">
        <v>1532</v>
      </c>
      <c r="F936" s="1" t="s">
        <v>1534</v>
      </c>
      <c r="G936">
        <v>29.718</v>
      </c>
      <c r="H936">
        <v>6</v>
      </c>
      <c r="I936">
        <v>0.7</v>
      </c>
      <c r="J936">
        <v>-21.793199999999999</v>
      </c>
    </row>
    <row r="937" spans="1:10" x14ac:dyDescent="0.25">
      <c r="A937" s="1" t="s">
        <v>1531</v>
      </c>
      <c r="B937" s="2">
        <v>42541</v>
      </c>
      <c r="C937" s="2">
        <v>42545</v>
      </c>
      <c r="D937" s="1" t="s">
        <v>19</v>
      </c>
      <c r="E937" s="1" t="s">
        <v>1532</v>
      </c>
      <c r="F937" s="1" t="s">
        <v>1410</v>
      </c>
      <c r="G937">
        <v>15.552</v>
      </c>
      <c r="H937">
        <v>3</v>
      </c>
      <c r="I937">
        <v>0.2</v>
      </c>
      <c r="J937">
        <v>5.4432</v>
      </c>
    </row>
    <row r="938" spans="1:10" x14ac:dyDescent="0.25">
      <c r="A938" s="1" t="s">
        <v>1531</v>
      </c>
      <c r="B938" s="2">
        <v>42541</v>
      </c>
      <c r="C938" s="2">
        <v>42545</v>
      </c>
      <c r="D938" s="1" t="s">
        <v>19</v>
      </c>
      <c r="E938" s="1" t="s">
        <v>1532</v>
      </c>
      <c r="F938" s="1" t="s">
        <v>285</v>
      </c>
      <c r="G938">
        <v>447.69600000000003</v>
      </c>
      <c r="H938">
        <v>2</v>
      </c>
      <c r="I938">
        <v>0.2</v>
      </c>
      <c r="J938">
        <v>33.577199999999998</v>
      </c>
    </row>
    <row r="939" spans="1:10" x14ac:dyDescent="0.25">
      <c r="A939" s="1" t="s">
        <v>1535</v>
      </c>
      <c r="B939" s="2">
        <v>43044</v>
      </c>
      <c r="C939" s="2">
        <v>43045</v>
      </c>
      <c r="D939" s="1" t="s">
        <v>79</v>
      </c>
      <c r="E939" s="1" t="s">
        <v>93</v>
      </c>
      <c r="F939" s="1" t="s">
        <v>665</v>
      </c>
      <c r="G939">
        <v>159.99</v>
      </c>
      <c r="H939">
        <v>1</v>
      </c>
      <c r="I939">
        <v>0</v>
      </c>
      <c r="J939">
        <v>54.396599999999999</v>
      </c>
    </row>
    <row r="940" spans="1:10" x14ac:dyDescent="0.25">
      <c r="A940" s="1" t="s">
        <v>1536</v>
      </c>
      <c r="B940" s="2">
        <v>42351</v>
      </c>
      <c r="C940" s="2">
        <v>42355</v>
      </c>
      <c r="D940" s="1" t="s">
        <v>19</v>
      </c>
      <c r="E940" s="1" t="s">
        <v>1537</v>
      </c>
      <c r="F940" s="1" t="s">
        <v>1538</v>
      </c>
      <c r="G940">
        <v>12.96</v>
      </c>
      <c r="H940">
        <v>2</v>
      </c>
      <c r="I940">
        <v>0</v>
      </c>
      <c r="J940">
        <v>6.2207999999999997</v>
      </c>
    </row>
    <row r="941" spans="1:10" x14ac:dyDescent="0.25">
      <c r="A941" s="1" t="s">
        <v>1536</v>
      </c>
      <c r="B941" s="2">
        <v>42351</v>
      </c>
      <c r="C941" s="2">
        <v>42355</v>
      </c>
      <c r="D941" s="1" t="s">
        <v>19</v>
      </c>
      <c r="E941" s="1" t="s">
        <v>1537</v>
      </c>
      <c r="F941" s="1" t="s">
        <v>1539</v>
      </c>
      <c r="G941">
        <v>134.47999999999999</v>
      </c>
      <c r="H941">
        <v>4</v>
      </c>
      <c r="I941">
        <v>0</v>
      </c>
      <c r="J941">
        <v>34.964799999999997</v>
      </c>
    </row>
    <row r="942" spans="1:10" x14ac:dyDescent="0.25">
      <c r="A942" s="1" t="s">
        <v>1540</v>
      </c>
      <c r="B942" s="2">
        <v>42540</v>
      </c>
      <c r="C942" s="2">
        <v>42541</v>
      </c>
      <c r="D942" s="1" t="s">
        <v>79</v>
      </c>
      <c r="E942" s="1" t="s">
        <v>1541</v>
      </c>
      <c r="F942" s="1" t="s">
        <v>1542</v>
      </c>
      <c r="G942">
        <v>17.12</v>
      </c>
      <c r="H942">
        <v>2</v>
      </c>
      <c r="I942">
        <v>0</v>
      </c>
      <c r="J942">
        <v>8.0464000000000002</v>
      </c>
    </row>
    <row r="943" spans="1:10" x14ac:dyDescent="0.25">
      <c r="A943" s="1" t="s">
        <v>1543</v>
      </c>
      <c r="B943" s="2">
        <v>42717</v>
      </c>
      <c r="C943" s="2">
        <v>42724</v>
      </c>
      <c r="D943" s="1" t="s">
        <v>19</v>
      </c>
      <c r="E943" s="1" t="s">
        <v>1510</v>
      </c>
      <c r="F943" s="1" t="s">
        <v>1544</v>
      </c>
      <c r="G943">
        <v>6.0960000000000001</v>
      </c>
      <c r="H943">
        <v>2</v>
      </c>
      <c r="I943">
        <v>0.2</v>
      </c>
      <c r="J943">
        <v>2.2098</v>
      </c>
    </row>
    <row r="944" spans="1:10" x14ac:dyDescent="0.25">
      <c r="A944" s="1" t="s">
        <v>1543</v>
      </c>
      <c r="B944" s="2">
        <v>42717</v>
      </c>
      <c r="C944" s="2">
        <v>42724</v>
      </c>
      <c r="D944" s="1" t="s">
        <v>19</v>
      </c>
      <c r="E944" s="1" t="s">
        <v>1510</v>
      </c>
      <c r="F944" s="1" t="s">
        <v>21</v>
      </c>
      <c r="G944">
        <v>1114.2719999999999</v>
      </c>
      <c r="H944">
        <v>4</v>
      </c>
      <c r="I944">
        <v>0.2</v>
      </c>
      <c r="J944">
        <v>41.785200000000003</v>
      </c>
    </row>
    <row r="945" spans="1:10" x14ac:dyDescent="0.25">
      <c r="A945" s="1" t="s">
        <v>1545</v>
      </c>
      <c r="B945" s="2">
        <v>42153</v>
      </c>
      <c r="C945" s="2">
        <v>42158</v>
      </c>
      <c r="D945" s="1" t="s">
        <v>19</v>
      </c>
      <c r="E945" s="1" t="s">
        <v>606</v>
      </c>
      <c r="F945" s="1" t="s">
        <v>1035</v>
      </c>
      <c r="G945">
        <v>32.4</v>
      </c>
      <c r="H945">
        <v>5</v>
      </c>
      <c r="I945">
        <v>0</v>
      </c>
      <c r="J945">
        <v>15.552</v>
      </c>
    </row>
    <row r="946" spans="1:10" x14ac:dyDescent="0.25">
      <c r="A946" s="1" t="s">
        <v>1545</v>
      </c>
      <c r="B946" s="2">
        <v>42153</v>
      </c>
      <c r="C946" s="2">
        <v>42158</v>
      </c>
      <c r="D946" s="1" t="s">
        <v>19</v>
      </c>
      <c r="E946" s="1" t="s">
        <v>606</v>
      </c>
      <c r="F946" s="1" t="s">
        <v>1546</v>
      </c>
      <c r="G946">
        <v>540.57000000000005</v>
      </c>
      <c r="H946">
        <v>3</v>
      </c>
      <c r="I946">
        <v>0</v>
      </c>
      <c r="J946">
        <v>140.54820000000001</v>
      </c>
    </row>
    <row r="947" spans="1:10" x14ac:dyDescent="0.25">
      <c r="A947" s="1" t="s">
        <v>1545</v>
      </c>
      <c r="B947" s="2">
        <v>42153</v>
      </c>
      <c r="C947" s="2">
        <v>42158</v>
      </c>
      <c r="D947" s="1" t="s">
        <v>19</v>
      </c>
      <c r="E947" s="1" t="s">
        <v>606</v>
      </c>
      <c r="F947" s="1" t="s">
        <v>1547</v>
      </c>
      <c r="G947">
        <v>167.76</v>
      </c>
      <c r="H947">
        <v>5</v>
      </c>
      <c r="I947">
        <v>0.2</v>
      </c>
      <c r="J947">
        <v>62.91</v>
      </c>
    </row>
    <row r="948" spans="1:10" x14ac:dyDescent="0.25">
      <c r="A948" s="1" t="s">
        <v>1548</v>
      </c>
      <c r="B948" s="2">
        <v>42211</v>
      </c>
      <c r="C948" s="2">
        <v>42213</v>
      </c>
      <c r="D948" s="1" t="s">
        <v>79</v>
      </c>
      <c r="E948" s="1" t="s">
        <v>993</v>
      </c>
      <c r="F948" s="1" t="s">
        <v>1549</v>
      </c>
      <c r="G948">
        <v>393.16500000000002</v>
      </c>
      <c r="H948">
        <v>3</v>
      </c>
      <c r="I948">
        <v>0.5</v>
      </c>
      <c r="J948">
        <v>-204.44579999999999</v>
      </c>
    </row>
    <row r="949" spans="1:10" x14ac:dyDescent="0.25">
      <c r="A949" s="1" t="s">
        <v>1550</v>
      </c>
      <c r="B949" s="2">
        <v>43067</v>
      </c>
      <c r="C949" s="2">
        <v>43071</v>
      </c>
      <c r="D949" s="1" t="s">
        <v>19</v>
      </c>
      <c r="E949" s="1" t="s">
        <v>771</v>
      </c>
      <c r="F949" s="1" t="s">
        <v>1551</v>
      </c>
      <c r="G949">
        <v>516.48800000000006</v>
      </c>
      <c r="H949">
        <v>7</v>
      </c>
      <c r="I949">
        <v>0.2</v>
      </c>
      <c r="J949">
        <v>-12.9122</v>
      </c>
    </row>
    <row r="950" spans="1:10" x14ac:dyDescent="0.25">
      <c r="A950" s="1" t="s">
        <v>1550</v>
      </c>
      <c r="B950" s="2">
        <v>43067</v>
      </c>
      <c r="C950" s="2">
        <v>43071</v>
      </c>
      <c r="D950" s="1" t="s">
        <v>19</v>
      </c>
      <c r="E950" s="1" t="s">
        <v>771</v>
      </c>
      <c r="F950" s="1" t="s">
        <v>454</v>
      </c>
      <c r="G950">
        <v>1007.232</v>
      </c>
      <c r="H950">
        <v>6</v>
      </c>
      <c r="I950">
        <v>0.2</v>
      </c>
      <c r="J950">
        <v>75.542400000000001</v>
      </c>
    </row>
    <row r="951" spans="1:10" x14ac:dyDescent="0.25">
      <c r="A951" s="1" t="s">
        <v>1550</v>
      </c>
      <c r="B951" s="2">
        <v>43067</v>
      </c>
      <c r="C951" s="2">
        <v>43071</v>
      </c>
      <c r="D951" s="1" t="s">
        <v>19</v>
      </c>
      <c r="E951" s="1" t="s">
        <v>771</v>
      </c>
      <c r="F951" s="1" t="s">
        <v>1552</v>
      </c>
      <c r="G951">
        <v>2065.3200000000002</v>
      </c>
      <c r="H951">
        <v>12</v>
      </c>
      <c r="I951">
        <v>0.4</v>
      </c>
      <c r="J951">
        <v>-619.596</v>
      </c>
    </row>
    <row r="952" spans="1:10" x14ac:dyDescent="0.25">
      <c r="A952" s="1" t="s">
        <v>1550</v>
      </c>
      <c r="B952" s="2">
        <v>43067</v>
      </c>
      <c r="C952" s="2">
        <v>43071</v>
      </c>
      <c r="D952" s="1" t="s">
        <v>19</v>
      </c>
      <c r="E952" s="1" t="s">
        <v>771</v>
      </c>
      <c r="F952" s="1" t="s">
        <v>1553</v>
      </c>
      <c r="G952">
        <v>15.552</v>
      </c>
      <c r="H952">
        <v>3</v>
      </c>
      <c r="I952">
        <v>0.2</v>
      </c>
      <c r="J952">
        <v>5.4432</v>
      </c>
    </row>
    <row r="953" spans="1:10" x14ac:dyDescent="0.25">
      <c r="A953" s="1" t="s">
        <v>1550</v>
      </c>
      <c r="B953" s="2">
        <v>43067</v>
      </c>
      <c r="C953" s="2">
        <v>43071</v>
      </c>
      <c r="D953" s="1" t="s">
        <v>19</v>
      </c>
      <c r="E953" s="1" t="s">
        <v>771</v>
      </c>
      <c r="F953" s="1" t="s">
        <v>450</v>
      </c>
      <c r="G953">
        <v>25.344000000000001</v>
      </c>
      <c r="H953">
        <v>6</v>
      </c>
      <c r="I953">
        <v>0.2</v>
      </c>
      <c r="J953">
        <v>7.92</v>
      </c>
    </row>
    <row r="954" spans="1:10" x14ac:dyDescent="0.25">
      <c r="A954" s="1" t="s">
        <v>1554</v>
      </c>
      <c r="B954" s="2">
        <v>42828</v>
      </c>
      <c r="C954" s="2">
        <v>42832</v>
      </c>
      <c r="D954" s="1" t="s">
        <v>19</v>
      </c>
      <c r="E954" s="1" t="s">
        <v>1555</v>
      </c>
      <c r="F954" s="1" t="s">
        <v>1556</v>
      </c>
      <c r="G954">
        <v>25.472000000000001</v>
      </c>
      <c r="H954">
        <v>4</v>
      </c>
      <c r="I954">
        <v>0.2</v>
      </c>
      <c r="J954">
        <v>7.6416000000000004</v>
      </c>
    </row>
    <row r="955" spans="1:10" x14ac:dyDescent="0.25">
      <c r="A955" s="1" t="s">
        <v>1557</v>
      </c>
      <c r="B955" s="2">
        <v>43097</v>
      </c>
      <c r="C955" s="2">
        <v>43101</v>
      </c>
      <c r="D955" s="1" t="s">
        <v>19</v>
      </c>
      <c r="E955" s="1" t="s">
        <v>1558</v>
      </c>
      <c r="F955" s="1" t="s">
        <v>430</v>
      </c>
      <c r="G955">
        <v>27.167999999999999</v>
      </c>
      <c r="H955">
        <v>2</v>
      </c>
      <c r="I955">
        <v>0.2</v>
      </c>
      <c r="J955">
        <v>2.7168000000000001</v>
      </c>
    </row>
    <row r="956" spans="1:10" x14ac:dyDescent="0.25">
      <c r="A956" s="1" t="s">
        <v>1557</v>
      </c>
      <c r="B956" s="2">
        <v>43097</v>
      </c>
      <c r="C956" s="2">
        <v>43101</v>
      </c>
      <c r="D956" s="1" t="s">
        <v>19</v>
      </c>
      <c r="E956" s="1" t="s">
        <v>1558</v>
      </c>
      <c r="F956" s="1" t="s">
        <v>540</v>
      </c>
      <c r="G956">
        <v>78.852800000000002</v>
      </c>
      <c r="H956">
        <v>2</v>
      </c>
      <c r="I956">
        <v>0.32</v>
      </c>
      <c r="J956">
        <v>-11.596</v>
      </c>
    </row>
    <row r="957" spans="1:10" x14ac:dyDescent="0.25">
      <c r="A957" s="1" t="s">
        <v>1559</v>
      </c>
      <c r="B957" s="2">
        <v>43069</v>
      </c>
      <c r="C957" s="2">
        <v>43073</v>
      </c>
      <c r="D957" s="1" t="s">
        <v>19</v>
      </c>
      <c r="E957" s="1" t="s">
        <v>1560</v>
      </c>
      <c r="F957" s="1" t="s">
        <v>121</v>
      </c>
      <c r="G957">
        <v>173.8</v>
      </c>
      <c r="H957">
        <v>5</v>
      </c>
      <c r="I957">
        <v>0</v>
      </c>
      <c r="J957">
        <v>43.45</v>
      </c>
    </row>
    <row r="958" spans="1:10" x14ac:dyDescent="0.25">
      <c r="A958" s="1" t="s">
        <v>1561</v>
      </c>
      <c r="B958" s="2">
        <v>42870</v>
      </c>
      <c r="C958" s="2">
        <v>42873</v>
      </c>
      <c r="D958" s="1" t="s">
        <v>11</v>
      </c>
      <c r="E958" s="1" t="s">
        <v>1562</v>
      </c>
      <c r="F958" s="1" t="s">
        <v>1426</v>
      </c>
      <c r="G958">
        <v>29.591999999999999</v>
      </c>
      <c r="H958">
        <v>1</v>
      </c>
      <c r="I958">
        <v>0.2</v>
      </c>
      <c r="J958">
        <v>2.5893000000000002</v>
      </c>
    </row>
    <row r="959" spans="1:10" x14ac:dyDescent="0.25">
      <c r="A959" s="1" t="s">
        <v>1561</v>
      </c>
      <c r="B959" s="2">
        <v>42870</v>
      </c>
      <c r="C959" s="2">
        <v>42873</v>
      </c>
      <c r="D959" s="1" t="s">
        <v>11</v>
      </c>
      <c r="E959" s="1" t="s">
        <v>1562</v>
      </c>
      <c r="F959" s="1" t="s">
        <v>1563</v>
      </c>
      <c r="G959">
        <v>4.7519999999999998</v>
      </c>
      <c r="H959">
        <v>2</v>
      </c>
      <c r="I959">
        <v>0.7</v>
      </c>
      <c r="J959">
        <v>-3.1680000000000001</v>
      </c>
    </row>
    <row r="960" spans="1:10" x14ac:dyDescent="0.25">
      <c r="A960" s="1" t="s">
        <v>1561</v>
      </c>
      <c r="B960" s="2">
        <v>42870</v>
      </c>
      <c r="C960" s="2">
        <v>42873</v>
      </c>
      <c r="D960" s="1" t="s">
        <v>11</v>
      </c>
      <c r="E960" s="1" t="s">
        <v>1562</v>
      </c>
      <c r="F960" s="1" t="s">
        <v>1564</v>
      </c>
      <c r="G960">
        <v>15.552</v>
      </c>
      <c r="H960">
        <v>3</v>
      </c>
      <c r="I960">
        <v>0.2</v>
      </c>
      <c r="J960">
        <v>5.6375999999999999</v>
      </c>
    </row>
    <row r="961" spans="1:10" x14ac:dyDescent="0.25">
      <c r="A961" s="1" t="s">
        <v>1565</v>
      </c>
      <c r="B961" s="2">
        <v>42269</v>
      </c>
      <c r="C961" s="2">
        <v>42269</v>
      </c>
      <c r="D961" s="1" t="s">
        <v>654</v>
      </c>
      <c r="E961" s="1" t="s">
        <v>1566</v>
      </c>
      <c r="F961" s="1" t="s">
        <v>1567</v>
      </c>
      <c r="G961">
        <v>204.6</v>
      </c>
      <c r="H961">
        <v>2</v>
      </c>
      <c r="I961">
        <v>0</v>
      </c>
      <c r="J961">
        <v>53.195999999999998</v>
      </c>
    </row>
    <row r="962" spans="1:10" x14ac:dyDescent="0.25">
      <c r="A962" s="1" t="s">
        <v>1568</v>
      </c>
      <c r="B962" s="2">
        <v>43053</v>
      </c>
      <c r="C962" s="2">
        <v>43058</v>
      </c>
      <c r="D962" s="1" t="s">
        <v>19</v>
      </c>
      <c r="E962" s="1" t="s">
        <v>1569</v>
      </c>
      <c r="F962" s="1" t="s">
        <v>466</v>
      </c>
      <c r="G962">
        <v>321.56799999999998</v>
      </c>
      <c r="H962">
        <v>2</v>
      </c>
      <c r="I962">
        <v>0.2</v>
      </c>
      <c r="J962">
        <v>28.1372</v>
      </c>
    </row>
    <row r="963" spans="1:10" x14ac:dyDescent="0.25">
      <c r="A963" s="1" t="s">
        <v>1570</v>
      </c>
      <c r="B963" s="2">
        <v>42335</v>
      </c>
      <c r="C963" s="2">
        <v>42339</v>
      </c>
      <c r="D963" s="1" t="s">
        <v>19</v>
      </c>
      <c r="E963" s="1" t="s">
        <v>1571</v>
      </c>
      <c r="F963" s="1" t="s">
        <v>1572</v>
      </c>
      <c r="G963">
        <v>6.24</v>
      </c>
      <c r="H963">
        <v>2</v>
      </c>
      <c r="I963">
        <v>0</v>
      </c>
      <c r="J963">
        <v>3.0575999999999999</v>
      </c>
    </row>
    <row r="964" spans="1:10" x14ac:dyDescent="0.25">
      <c r="A964" s="1" t="s">
        <v>1573</v>
      </c>
      <c r="B964" s="2">
        <v>42614</v>
      </c>
      <c r="C964" s="2">
        <v>42617</v>
      </c>
      <c r="D964" s="1" t="s">
        <v>79</v>
      </c>
      <c r="E964" s="1" t="s">
        <v>226</v>
      </c>
      <c r="F964" s="1" t="s">
        <v>932</v>
      </c>
      <c r="G964">
        <v>21.88</v>
      </c>
      <c r="H964">
        <v>2</v>
      </c>
      <c r="I964">
        <v>0</v>
      </c>
      <c r="J964">
        <v>10.94</v>
      </c>
    </row>
    <row r="965" spans="1:10" x14ac:dyDescent="0.25">
      <c r="A965" s="1" t="s">
        <v>1574</v>
      </c>
      <c r="B965" s="2">
        <v>41904</v>
      </c>
      <c r="C965" s="2">
        <v>41906</v>
      </c>
      <c r="D965" s="1" t="s">
        <v>11</v>
      </c>
      <c r="E965" s="1" t="s">
        <v>1481</v>
      </c>
      <c r="F965" s="1" t="s">
        <v>1575</v>
      </c>
      <c r="G965">
        <v>4.6079999999999997</v>
      </c>
      <c r="H965">
        <v>2</v>
      </c>
      <c r="I965">
        <v>0.2</v>
      </c>
      <c r="J965">
        <v>1.6704000000000001</v>
      </c>
    </row>
    <row r="966" spans="1:10" x14ac:dyDescent="0.25">
      <c r="A966" s="1" t="s">
        <v>1576</v>
      </c>
      <c r="B966" s="2">
        <v>42834</v>
      </c>
      <c r="C966" s="2">
        <v>42836</v>
      </c>
      <c r="D966" s="1" t="s">
        <v>79</v>
      </c>
      <c r="E966" s="1" t="s">
        <v>1577</v>
      </c>
      <c r="F966" s="1" t="s">
        <v>1578</v>
      </c>
      <c r="G966">
        <v>9.82</v>
      </c>
      <c r="H966">
        <v>2</v>
      </c>
      <c r="I966">
        <v>0</v>
      </c>
      <c r="J966">
        <v>4.8117999999999999</v>
      </c>
    </row>
    <row r="967" spans="1:10" x14ac:dyDescent="0.25">
      <c r="A967" s="1" t="s">
        <v>1576</v>
      </c>
      <c r="B967" s="2">
        <v>42834</v>
      </c>
      <c r="C967" s="2">
        <v>42836</v>
      </c>
      <c r="D967" s="1" t="s">
        <v>79</v>
      </c>
      <c r="E967" s="1" t="s">
        <v>1577</v>
      </c>
      <c r="F967" s="1" t="s">
        <v>743</v>
      </c>
      <c r="G967">
        <v>35.97</v>
      </c>
      <c r="H967">
        <v>3</v>
      </c>
      <c r="I967">
        <v>0</v>
      </c>
      <c r="J967">
        <v>9.7119</v>
      </c>
    </row>
    <row r="968" spans="1:10" x14ac:dyDescent="0.25">
      <c r="A968" s="1" t="s">
        <v>1576</v>
      </c>
      <c r="B968" s="2">
        <v>42834</v>
      </c>
      <c r="C968" s="2">
        <v>42836</v>
      </c>
      <c r="D968" s="1" t="s">
        <v>79</v>
      </c>
      <c r="E968" s="1" t="s">
        <v>1577</v>
      </c>
      <c r="F968" s="1" t="s">
        <v>1579</v>
      </c>
      <c r="G968">
        <v>12.96</v>
      </c>
      <c r="H968">
        <v>2</v>
      </c>
      <c r="I968">
        <v>0</v>
      </c>
      <c r="J968">
        <v>6.2207999999999997</v>
      </c>
    </row>
    <row r="969" spans="1:10" x14ac:dyDescent="0.25">
      <c r="A969" s="1" t="s">
        <v>1576</v>
      </c>
      <c r="B969" s="2">
        <v>42834</v>
      </c>
      <c r="C969" s="2">
        <v>42836</v>
      </c>
      <c r="D969" s="1" t="s">
        <v>79</v>
      </c>
      <c r="E969" s="1" t="s">
        <v>1577</v>
      </c>
      <c r="F969" s="1" t="s">
        <v>1580</v>
      </c>
      <c r="G969">
        <v>191.6</v>
      </c>
      <c r="H969">
        <v>4</v>
      </c>
      <c r="I969">
        <v>0</v>
      </c>
      <c r="J969">
        <v>91.968000000000004</v>
      </c>
    </row>
    <row r="970" spans="1:10" x14ac:dyDescent="0.25">
      <c r="A970" s="1" t="s">
        <v>1576</v>
      </c>
      <c r="B970" s="2">
        <v>42834</v>
      </c>
      <c r="C970" s="2">
        <v>42836</v>
      </c>
      <c r="D970" s="1" t="s">
        <v>79</v>
      </c>
      <c r="E970" s="1" t="s">
        <v>1577</v>
      </c>
      <c r="F970" s="1" t="s">
        <v>1575</v>
      </c>
      <c r="G970">
        <v>8.64</v>
      </c>
      <c r="H970">
        <v>3</v>
      </c>
      <c r="I970">
        <v>0</v>
      </c>
      <c r="J970">
        <v>4.2336</v>
      </c>
    </row>
    <row r="971" spans="1:10" x14ac:dyDescent="0.25">
      <c r="A971" s="1" t="s">
        <v>1576</v>
      </c>
      <c r="B971" s="2">
        <v>42834</v>
      </c>
      <c r="C971" s="2">
        <v>42836</v>
      </c>
      <c r="D971" s="1" t="s">
        <v>79</v>
      </c>
      <c r="E971" s="1" t="s">
        <v>1577</v>
      </c>
      <c r="F971" s="1" t="s">
        <v>1581</v>
      </c>
      <c r="G971">
        <v>501.81</v>
      </c>
      <c r="H971">
        <v>3</v>
      </c>
      <c r="I971">
        <v>0</v>
      </c>
      <c r="J971">
        <v>0</v>
      </c>
    </row>
    <row r="972" spans="1:10" x14ac:dyDescent="0.25">
      <c r="A972" s="1" t="s">
        <v>1582</v>
      </c>
      <c r="B972" s="2">
        <v>41655</v>
      </c>
      <c r="C972" s="2">
        <v>41657</v>
      </c>
      <c r="D972" s="1" t="s">
        <v>11</v>
      </c>
      <c r="E972" s="1" t="s">
        <v>471</v>
      </c>
      <c r="F972" s="1" t="s">
        <v>1583</v>
      </c>
      <c r="G972">
        <v>127.104</v>
      </c>
      <c r="H972">
        <v>6</v>
      </c>
      <c r="I972">
        <v>0.2</v>
      </c>
      <c r="J972">
        <v>28.598400000000002</v>
      </c>
    </row>
    <row r="973" spans="1:10" x14ac:dyDescent="0.25">
      <c r="A973" s="1" t="s">
        <v>1582</v>
      </c>
      <c r="B973" s="2">
        <v>41655</v>
      </c>
      <c r="C973" s="2">
        <v>41657</v>
      </c>
      <c r="D973" s="1" t="s">
        <v>11</v>
      </c>
      <c r="E973" s="1" t="s">
        <v>471</v>
      </c>
      <c r="F973" s="1" t="s">
        <v>607</v>
      </c>
      <c r="G973">
        <v>124.2</v>
      </c>
      <c r="H973">
        <v>3</v>
      </c>
      <c r="I973">
        <v>0.4</v>
      </c>
      <c r="J973">
        <v>-31.05</v>
      </c>
    </row>
    <row r="974" spans="1:10" x14ac:dyDescent="0.25">
      <c r="A974" s="1" t="s">
        <v>1582</v>
      </c>
      <c r="B974" s="2">
        <v>41655</v>
      </c>
      <c r="C974" s="2">
        <v>41657</v>
      </c>
      <c r="D974" s="1" t="s">
        <v>11</v>
      </c>
      <c r="E974" s="1" t="s">
        <v>471</v>
      </c>
      <c r="F974" s="1" t="s">
        <v>1190</v>
      </c>
      <c r="G974">
        <v>18.588000000000001</v>
      </c>
      <c r="H974">
        <v>2</v>
      </c>
      <c r="I974">
        <v>0.7</v>
      </c>
      <c r="J974">
        <v>-13.6312</v>
      </c>
    </row>
    <row r="975" spans="1:10" x14ac:dyDescent="0.25">
      <c r="A975" s="1" t="s">
        <v>1582</v>
      </c>
      <c r="B975" s="2">
        <v>41655</v>
      </c>
      <c r="C975" s="2">
        <v>41657</v>
      </c>
      <c r="D975" s="1" t="s">
        <v>11</v>
      </c>
      <c r="E975" s="1" t="s">
        <v>471</v>
      </c>
      <c r="F975" s="1" t="s">
        <v>603</v>
      </c>
      <c r="G975">
        <v>30.071999999999999</v>
      </c>
      <c r="H975">
        <v>3</v>
      </c>
      <c r="I975">
        <v>0.2</v>
      </c>
      <c r="J975">
        <v>10.1493</v>
      </c>
    </row>
    <row r="976" spans="1:10" x14ac:dyDescent="0.25">
      <c r="A976" s="1" t="s">
        <v>1584</v>
      </c>
      <c r="B976" s="2">
        <v>43013</v>
      </c>
      <c r="C976" s="2">
        <v>43016</v>
      </c>
      <c r="D976" s="1" t="s">
        <v>11</v>
      </c>
      <c r="E976" s="1" t="s">
        <v>1250</v>
      </c>
      <c r="F976" s="1" t="s">
        <v>921</v>
      </c>
      <c r="G976">
        <v>160.93</v>
      </c>
      <c r="H976">
        <v>7</v>
      </c>
      <c r="I976">
        <v>0</v>
      </c>
      <c r="J976">
        <v>3.2185999999999999</v>
      </c>
    </row>
    <row r="977" spans="1:10" x14ac:dyDescent="0.25">
      <c r="A977" s="1" t="s">
        <v>1584</v>
      </c>
      <c r="B977" s="2">
        <v>43013</v>
      </c>
      <c r="C977" s="2">
        <v>43016</v>
      </c>
      <c r="D977" s="1" t="s">
        <v>11</v>
      </c>
      <c r="E977" s="1" t="s">
        <v>1250</v>
      </c>
      <c r="F977" s="1" t="s">
        <v>709</v>
      </c>
      <c r="G977">
        <v>75.792000000000002</v>
      </c>
      <c r="H977">
        <v>3</v>
      </c>
      <c r="I977">
        <v>0.2</v>
      </c>
      <c r="J977">
        <v>25.579799999999999</v>
      </c>
    </row>
    <row r="978" spans="1:10" x14ac:dyDescent="0.25">
      <c r="A978" s="1" t="s">
        <v>1585</v>
      </c>
      <c r="B978" s="2">
        <v>42925</v>
      </c>
      <c r="C978" s="2">
        <v>42931</v>
      </c>
      <c r="D978" s="1" t="s">
        <v>19</v>
      </c>
      <c r="E978" s="1" t="s">
        <v>628</v>
      </c>
      <c r="F978" s="1" t="s">
        <v>1586</v>
      </c>
      <c r="G978">
        <v>1.08</v>
      </c>
      <c r="H978">
        <v>2</v>
      </c>
      <c r="I978">
        <v>0.7</v>
      </c>
      <c r="J978">
        <v>-0.79200000000000004</v>
      </c>
    </row>
    <row r="979" spans="1:10" x14ac:dyDescent="0.25">
      <c r="A979" s="1" t="s">
        <v>1587</v>
      </c>
      <c r="B979" s="2">
        <v>42742</v>
      </c>
      <c r="C979" s="2">
        <v>42745</v>
      </c>
      <c r="D979" s="1" t="s">
        <v>79</v>
      </c>
      <c r="E979" s="1" t="s">
        <v>1356</v>
      </c>
      <c r="F979" s="1" t="s">
        <v>329</v>
      </c>
      <c r="G979">
        <v>3059.982</v>
      </c>
      <c r="H979">
        <v>2</v>
      </c>
      <c r="I979">
        <v>0.1</v>
      </c>
      <c r="J979">
        <v>679.99599999999998</v>
      </c>
    </row>
    <row r="980" spans="1:10" x14ac:dyDescent="0.25">
      <c r="A980" s="1" t="s">
        <v>1588</v>
      </c>
      <c r="B980" s="2">
        <v>42520</v>
      </c>
      <c r="C980" s="2">
        <v>42521</v>
      </c>
      <c r="D980" s="1" t="s">
        <v>79</v>
      </c>
      <c r="E980" s="1" t="s">
        <v>1589</v>
      </c>
      <c r="F980" s="1" t="s">
        <v>1056</v>
      </c>
      <c r="G980">
        <v>3.282</v>
      </c>
      <c r="H980">
        <v>2</v>
      </c>
      <c r="I980">
        <v>0.7</v>
      </c>
      <c r="J980">
        <v>-2.6255999999999999</v>
      </c>
    </row>
    <row r="981" spans="1:10" x14ac:dyDescent="0.25">
      <c r="A981" s="1" t="s">
        <v>1590</v>
      </c>
      <c r="B981" s="2">
        <v>42347</v>
      </c>
      <c r="C981" s="2">
        <v>42350</v>
      </c>
      <c r="D981" s="1" t="s">
        <v>79</v>
      </c>
      <c r="E981" s="1" t="s">
        <v>154</v>
      </c>
      <c r="F981" s="1" t="s">
        <v>1591</v>
      </c>
      <c r="G981">
        <v>34.020000000000003</v>
      </c>
      <c r="H981">
        <v>3</v>
      </c>
      <c r="I981">
        <v>0</v>
      </c>
      <c r="J981">
        <v>16.669799999999999</v>
      </c>
    </row>
    <row r="982" spans="1:10" x14ac:dyDescent="0.25">
      <c r="A982" s="1" t="s">
        <v>1592</v>
      </c>
      <c r="B982" s="2">
        <v>42646</v>
      </c>
      <c r="C982" s="2">
        <v>42651</v>
      </c>
      <c r="D982" s="1" t="s">
        <v>19</v>
      </c>
      <c r="E982" s="1" t="s">
        <v>61</v>
      </c>
      <c r="F982" s="1" t="s">
        <v>1319</v>
      </c>
      <c r="G982">
        <v>599.29200000000003</v>
      </c>
      <c r="H982">
        <v>6</v>
      </c>
      <c r="I982">
        <v>0.1</v>
      </c>
      <c r="J982">
        <v>93.223200000000006</v>
      </c>
    </row>
    <row r="983" spans="1:10" x14ac:dyDescent="0.25">
      <c r="A983" s="1" t="s">
        <v>1593</v>
      </c>
      <c r="B983" s="2">
        <v>41954</v>
      </c>
      <c r="C983" s="2">
        <v>41957</v>
      </c>
      <c r="D983" s="1" t="s">
        <v>11</v>
      </c>
      <c r="E983" s="1" t="s">
        <v>1594</v>
      </c>
      <c r="F983" s="1" t="s">
        <v>1595</v>
      </c>
      <c r="G983">
        <v>3.3919999999999999</v>
      </c>
      <c r="H983">
        <v>1</v>
      </c>
      <c r="I983">
        <v>0.2</v>
      </c>
      <c r="J983">
        <v>0.80559999999999998</v>
      </c>
    </row>
    <row r="984" spans="1:10" x14ac:dyDescent="0.25">
      <c r="A984" s="1" t="s">
        <v>1593</v>
      </c>
      <c r="B984" s="2">
        <v>41954</v>
      </c>
      <c r="C984" s="2">
        <v>41957</v>
      </c>
      <c r="D984" s="1" t="s">
        <v>11</v>
      </c>
      <c r="E984" s="1" t="s">
        <v>1594</v>
      </c>
      <c r="F984" s="1" t="s">
        <v>1596</v>
      </c>
      <c r="G984">
        <v>559.98400000000004</v>
      </c>
      <c r="H984">
        <v>2</v>
      </c>
      <c r="I984">
        <v>0.2</v>
      </c>
      <c r="J984">
        <v>55.998399999999997</v>
      </c>
    </row>
    <row r="985" spans="1:10" x14ac:dyDescent="0.25">
      <c r="A985" s="1" t="s">
        <v>1593</v>
      </c>
      <c r="B985" s="2">
        <v>41954</v>
      </c>
      <c r="C985" s="2">
        <v>41957</v>
      </c>
      <c r="D985" s="1" t="s">
        <v>11</v>
      </c>
      <c r="E985" s="1" t="s">
        <v>1594</v>
      </c>
      <c r="F985" s="1" t="s">
        <v>1375</v>
      </c>
      <c r="G985">
        <v>603.91999999999996</v>
      </c>
      <c r="H985">
        <v>5</v>
      </c>
      <c r="I985">
        <v>0.2</v>
      </c>
      <c r="J985">
        <v>75.489999999999995</v>
      </c>
    </row>
    <row r="986" spans="1:10" x14ac:dyDescent="0.25">
      <c r="A986" s="1" t="s">
        <v>1597</v>
      </c>
      <c r="B986" s="2">
        <v>43007</v>
      </c>
      <c r="C986" s="2">
        <v>43013</v>
      </c>
      <c r="D986" s="1" t="s">
        <v>19</v>
      </c>
      <c r="E986" s="1" t="s">
        <v>1598</v>
      </c>
      <c r="F986" s="1" t="s">
        <v>1325</v>
      </c>
      <c r="G986">
        <v>7.968</v>
      </c>
      <c r="H986">
        <v>2</v>
      </c>
      <c r="I986">
        <v>0.2</v>
      </c>
      <c r="J986">
        <v>2.5895999999999999</v>
      </c>
    </row>
    <row r="987" spans="1:10" x14ac:dyDescent="0.25">
      <c r="A987" s="1" t="s">
        <v>1597</v>
      </c>
      <c r="B987" s="2">
        <v>43007</v>
      </c>
      <c r="C987" s="2">
        <v>43013</v>
      </c>
      <c r="D987" s="1" t="s">
        <v>19</v>
      </c>
      <c r="E987" s="1" t="s">
        <v>1598</v>
      </c>
      <c r="F987" s="1" t="s">
        <v>1599</v>
      </c>
      <c r="G987">
        <v>27.968</v>
      </c>
      <c r="H987">
        <v>4</v>
      </c>
      <c r="I987">
        <v>0.2</v>
      </c>
      <c r="J987">
        <v>9.4391999999999996</v>
      </c>
    </row>
    <row r="988" spans="1:10" x14ac:dyDescent="0.25">
      <c r="A988" s="1" t="s">
        <v>1597</v>
      </c>
      <c r="B988" s="2">
        <v>43007</v>
      </c>
      <c r="C988" s="2">
        <v>43013</v>
      </c>
      <c r="D988" s="1" t="s">
        <v>19</v>
      </c>
      <c r="E988" s="1" t="s">
        <v>1598</v>
      </c>
      <c r="F988" s="1" t="s">
        <v>1600</v>
      </c>
      <c r="G988">
        <v>336.51</v>
      </c>
      <c r="H988">
        <v>3</v>
      </c>
      <c r="I988">
        <v>0.4</v>
      </c>
      <c r="J988">
        <v>44.868000000000002</v>
      </c>
    </row>
    <row r="989" spans="1:10" x14ac:dyDescent="0.25">
      <c r="A989" s="1" t="s">
        <v>1601</v>
      </c>
      <c r="B989" s="2">
        <v>42073</v>
      </c>
      <c r="C989" s="2">
        <v>42073</v>
      </c>
      <c r="D989" s="1" t="s">
        <v>654</v>
      </c>
      <c r="E989" s="1" t="s">
        <v>1602</v>
      </c>
      <c r="F989" s="1" t="s">
        <v>1603</v>
      </c>
      <c r="G989">
        <v>1.1120000000000001</v>
      </c>
      <c r="H989">
        <v>2</v>
      </c>
      <c r="I989">
        <v>0.8</v>
      </c>
      <c r="J989">
        <v>-1.8904000000000001</v>
      </c>
    </row>
    <row r="990" spans="1:10" x14ac:dyDescent="0.25">
      <c r="A990" s="1" t="s">
        <v>1604</v>
      </c>
      <c r="B990" s="2">
        <v>42876</v>
      </c>
      <c r="C990" s="2">
        <v>42881</v>
      </c>
      <c r="D990" s="1" t="s">
        <v>19</v>
      </c>
      <c r="E990" s="1" t="s">
        <v>849</v>
      </c>
      <c r="F990" s="1" t="s">
        <v>1179</v>
      </c>
      <c r="G990">
        <v>520.04999999999995</v>
      </c>
      <c r="H990">
        <v>5</v>
      </c>
      <c r="I990">
        <v>0</v>
      </c>
      <c r="J990">
        <v>72.807000000000002</v>
      </c>
    </row>
    <row r="991" spans="1:10" x14ac:dyDescent="0.25">
      <c r="A991" s="1" t="s">
        <v>1604</v>
      </c>
      <c r="B991" s="2">
        <v>42876</v>
      </c>
      <c r="C991" s="2">
        <v>42881</v>
      </c>
      <c r="D991" s="1" t="s">
        <v>19</v>
      </c>
      <c r="E991" s="1" t="s">
        <v>849</v>
      </c>
      <c r="F991" s="1" t="s">
        <v>1605</v>
      </c>
      <c r="G991">
        <v>17.97</v>
      </c>
      <c r="H991">
        <v>3</v>
      </c>
      <c r="I991">
        <v>0</v>
      </c>
      <c r="J991">
        <v>5.2112999999999996</v>
      </c>
    </row>
    <row r="992" spans="1:10" x14ac:dyDescent="0.25">
      <c r="A992" s="1" t="s">
        <v>1606</v>
      </c>
      <c r="B992" s="2">
        <v>42092</v>
      </c>
      <c r="C992" s="2">
        <v>42094</v>
      </c>
      <c r="D992" s="1" t="s">
        <v>11</v>
      </c>
      <c r="E992" s="1" t="s">
        <v>1607</v>
      </c>
      <c r="F992" s="1" t="s">
        <v>571</v>
      </c>
      <c r="G992">
        <v>1166.92</v>
      </c>
      <c r="H992">
        <v>5</v>
      </c>
      <c r="I992">
        <v>0.2</v>
      </c>
      <c r="J992">
        <v>131.27850000000001</v>
      </c>
    </row>
    <row r="993" spans="1:10" x14ac:dyDescent="0.25">
      <c r="A993" s="1" t="s">
        <v>1608</v>
      </c>
      <c r="B993" s="2">
        <v>42622</v>
      </c>
      <c r="C993" s="2">
        <v>42624</v>
      </c>
      <c r="D993" s="1" t="s">
        <v>79</v>
      </c>
      <c r="E993" s="1" t="s">
        <v>257</v>
      </c>
      <c r="F993" s="1" t="s">
        <v>1296</v>
      </c>
      <c r="G993">
        <v>14.624000000000001</v>
      </c>
      <c r="H993">
        <v>2</v>
      </c>
      <c r="I993">
        <v>0.2</v>
      </c>
      <c r="J993">
        <v>5.484</v>
      </c>
    </row>
    <row r="994" spans="1:10" x14ac:dyDescent="0.25">
      <c r="A994" s="1" t="s">
        <v>1609</v>
      </c>
      <c r="B994" s="2">
        <v>42608</v>
      </c>
      <c r="C994" s="2">
        <v>42609</v>
      </c>
      <c r="D994" s="1" t="s">
        <v>79</v>
      </c>
      <c r="E994" s="1" t="s">
        <v>1262</v>
      </c>
      <c r="F994" s="1" t="s">
        <v>537</v>
      </c>
      <c r="G994">
        <v>10.23</v>
      </c>
      <c r="H994">
        <v>3</v>
      </c>
      <c r="I994">
        <v>0</v>
      </c>
      <c r="J994">
        <v>4.9104000000000001</v>
      </c>
    </row>
    <row r="995" spans="1:10" x14ac:dyDescent="0.25">
      <c r="A995" s="1" t="s">
        <v>1609</v>
      </c>
      <c r="B995" s="2">
        <v>42608</v>
      </c>
      <c r="C995" s="2">
        <v>42609</v>
      </c>
      <c r="D995" s="1" t="s">
        <v>79</v>
      </c>
      <c r="E995" s="1" t="s">
        <v>1262</v>
      </c>
      <c r="F995" s="1" t="s">
        <v>1610</v>
      </c>
      <c r="G995">
        <v>154.9</v>
      </c>
      <c r="H995">
        <v>5</v>
      </c>
      <c r="I995">
        <v>0</v>
      </c>
      <c r="J995">
        <v>69.704999999999998</v>
      </c>
    </row>
    <row r="996" spans="1:10" x14ac:dyDescent="0.25">
      <c r="A996" s="1" t="s">
        <v>1611</v>
      </c>
      <c r="B996" s="2">
        <v>41780</v>
      </c>
      <c r="C996" s="2">
        <v>41784</v>
      </c>
      <c r="D996" s="1" t="s">
        <v>19</v>
      </c>
      <c r="E996" s="1" t="s">
        <v>1612</v>
      </c>
      <c r="F996" s="1" t="s">
        <v>1613</v>
      </c>
      <c r="G996">
        <v>2715.93</v>
      </c>
      <c r="H996">
        <v>7</v>
      </c>
      <c r="I996">
        <v>0</v>
      </c>
      <c r="J996">
        <v>1276.4871000000001</v>
      </c>
    </row>
    <row r="997" spans="1:10" x14ac:dyDescent="0.25">
      <c r="A997" s="1" t="s">
        <v>1611</v>
      </c>
      <c r="B997" s="2">
        <v>41780</v>
      </c>
      <c r="C997" s="2">
        <v>41784</v>
      </c>
      <c r="D997" s="1" t="s">
        <v>19</v>
      </c>
      <c r="E997" s="1" t="s">
        <v>1612</v>
      </c>
      <c r="F997" s="1" t="s">
        <v>1322</v>
      </c>
      <c r="G997">
        <v>617.97</v>
      </c>
      <c r="H997">
        <v>3</v>
      </c>
      <c r="I997">
        <v>0</v>
      </c>
      <c r="J997">
        <v>173.0316</v>
      </c>
    </row>
    <row r="998" spans="1:10" x14ac:dyDescent="0.25">
      <c r="A998" s="1" t="s">
        <v>1614</v>
      </c>
      <c r="B998" s="2">
        <v>42305</v>
      </c>
      <c r="C998" s="2">
        <v>42311</v>
      </c>
      <c r="D998" s="1" t="s">
        <v>19</v>
      </c>
      <c r="E998" s="1" t="s">
        <v>1615</v>
      </c>
      <c r="F998" s="1" t="s">
        <v>1616</v>
      </c>
      <c r="G998">
        <v>10.67</v>
      </c>
      <c r="H998">
        <v>1</v>
      </c>
      <c r="I998">
        <v>0</v>
      </c>
      <c r="J998">
        <v>4.9081999999999999</v>
      </c>
    </row>
    <row r="999" spans="1:10" x14ac:dyDescent="0.25">
      <c r="A999" s="1" t="s">
        <v>1614</v>
      </c>
      <c r="B999" s="2">
        <v>42305</v>
      </c>
      <c r="C999" s="2">
        <v>42311</v>
      </c>
      <c r="D999" s="1" t="s">
        <v>19</v>
      </c>
      <c r="E999" s="1" t="s">
        <v>1615</v>
      </c>
      <c r="F999" s="1" t="s">
        <v>1617</v>
      </c>
      <c r="G999">
        <v>36.630000000000003</v>
      </c>
      <c r="H999">
        <v>3</v>
      </c>
      <c r="I999">
        <v>0</v>
      </c>
      <c r="J999">
        <v>9.8901000000000003</v>
      </c>
    </row>
    <row r="1000" spans="1:10" x14ac:dyDescent="0.25">
      <c r="A1000" s="1" t="s">
        <v>1614</v>
      </c>
      <c r="B1000" s="2">
        <v>42305</v>
      </c>
      <c r="C1000" s="2">
        <v>42311</v>
      </c>
      <c r="D1000" s="1" t="s">
        <v>19</v>
      </c>
      <c r="E1000" s="1" t="s">
        <v>1615</v>
      </c>
      <c r="F1000" s="1" t="s">
        <v>1618</v>
      </c>
      <c r="G1000">
        <v>24.1</v>
      </c>
      <c r="H1000">
        <v>5</v>
      </c>
      <c r="I1000">
        <v>0</v>
      </c>
      <c r="J1000">
        <v>9.1579999999999995</v>
      </c>
    </row>
    <row r="1001" spans="1:10" x14ac:dyDescent="0.25">
      <c r="A1001" s="1" t="s">
        <v>1614</v>
      </c>
      <c r="B1001" s="2">
        <v>42305</v>
      </c>
      <c r="C1001" s="2">
        <v>42311</v>
      </c>
      <c r="D1001" s="1" t="s">
        <v>19</v>
      </c>
      <c r="E1001" s="1" t="s">
        <v>1615</v>
      </c>
      <c r="F1001" s="1" t="s">
        <v>570</v>
      </c>
      <c r="G1001">
        <v>33.11</v>
      </c>
      <c r="H1001">
        <v>7</v>
      </c>
      <c r="I1001">
        <v>0</v>
      </c>
      <c r="J1001">
        <v>12.9129</v>
      </c>
    </row>
    <row r="1002" spans="1:10" x14ac:dyDescent="0.25">
      <c r="A1002" s="1" t="s">
        <v>1619</v>
      </c>
      <c r="B1002" s="2">
        <v>42687</v>
      </c>
      <c r="C1002" s="2">
        <v>42691</v>
      </c>
      <c r="D1002" s="1" t="s">
        <v>19</v>
      </c>
      <c r="E1002" s="1" t="s">
        <v>366</v>
      </c>
      <c r="F1002" s="1" t="s">
        <v>1380</v>
      </c>
      <c r="G1002">
        <v>44.02</v>
      </c>
      <c r="H1002">
        <v>2</v>
      </c>
      <c r="I1002">
        <v>0</v>
      </c>
      <c r="J1002">
        <v>11.4452</v>
      </c>
    </row>
    <row r="1003" spans="1:10" x14ac:dyDescent="0.25">
      <c r="A1003" s="1" t="s">
        <v>1620</v>
      </c>
      <c r="B1003" s="2">
        <v>42216</v>
      </c>
      <c r="C1003" s="2">
        <v>42216</v>
      </c>
      <c r="D1003" s="1" t="s">
        <v>654</v>
      </c>
      <c r="E1003" s="1" t="s">
        <v>1327</v>
      </c>
      <c r="F1003" s="1" t="s">
        <v>1621</v>
      </c>
      <c r="G1003">
        <v>2309.65</v>
      </c>
      <c r="H1003">
        <v>7</v>
      </c>
      <c r="I1003">
        <v>0</v>
      </c>
      <c r="J1003">
        <v>762.18449999999996</v>
      </c>
    </row>
    <row r="1004" spans="1:10" x14ac:dyDescent="0.25">
      <c r="A1004" s="1" t="s">
        <v>1620</v>
      </c>
      <c r="B1004" s="2">
        <v>42216</v>
      </c>
      <c r="C1004" s="2">
        <v>42216</v>
      </c>
      <c r="D1004" s="1" t="s">
        <v>654</v>
      </c>
      <c r="E1004" s="1" t="s">
        <v>1327</v>
      </c>
      <c r="F1004" s="1" t="s">
        <v>526</v>
      </c>
      <c r="G1004">
        <v>1090.7819999999999</v>
      </c>
      <c r="H1004">
        <v>7</v>
      </c>
      <c r="I1004">
        <v>0.4</v>
      </c>
      <c r="J1004">
        <v>-290.87520000000001</v>
      </c>
    </row>
    <row r="1005" spans="1:10" x14ac:dyDescent="0.25">
      <c r="A1005" s="1" t="s">
        <v>1620</v>
      </c>
      <c r="B1005" s="2">
        <v>42216</v>
      </c>
      <c r="C1005" s="2">
        <v>42216</v>
      </c>
      <c r="D1005" s="1" t="s">
        <v>654</v>
      </c>
      <c r="E1005" s="1" t="s">
        <v>1327</v>
      </c>
      <c r="F1005" s="1" t="s">
        <v>1579</v>
      </c>
      <c r="G1005">
        <v>19.440000000000001</v>
      </c>
      <c r="H1005">
        <v>3</v>
      </c>
      <c r="I1005">
        <v>0</v>
      </c>
      <c r="J1005">
        <v>9.3312000000000008</v>
      </c>
    </row>
    <row r="1006" spans="1:10" x14ac:dyDescent="0.25">
      <c r="A1006" s="1" t="s">
        <v>1622</v>
      </c>
      <c r="B1006" s="2">
        <v>42243</v>
      </c>
      <c r="C1006" s="2">
        <v>42247</v>
      </c>
      <c r="D1006" s="1" t="s">
        <v>19</v>
      </c>
      <c r="E1006" s="1" t="s">
        <v>1623</v>
      </c>
      <c r="F1006" s="1" t="s">
        <v>1624</v>
      </c>
      <c r="G1006">
        <v>484.65</v>
      </c>
      <c r="H1006">
        <v>3</v>
      </c>
      <c r="I1006">
        <v>0</v>
      </c>
      <c r="J1006">
        <v>92.083500000000001</v>
      </c>
    </row>
    <row r="1007" spans="1:10" x14ac:dyDescent="0.25">
      <c r="A1007" s="1" t="s">
        <v>1625</v>
      </c>
      <c r="B1007" s="2">
        <v>42321</v>
      </c>
      <c r="C1007" s="2">
        <v>42325</v>
      </c>
      <c r="D1007" s="1" t="s">
        <v>19</v>
      </c>
      <c r="E1007" s="1" t="s">
        <v>1321</v>
      </c>
      <c r="F1007" s="1" t="s">
        <v>1445</v>
      </c>
      <c r="G1007">
        <v>115.29600000000001</v>
      </c>
      <c r="H1007">
        <v>3</v>
      </c>
      <c r="I1007">
        <v>0.2</v>
      </c>
      <c r="J1007">
        <v>40.3536</v>
      </c>
    </row>
    <row r="1008" spans="1:10" x14ac:dyDescent="0.25">
      <c r="A1008" s="1" t="s">
        <v>1626</v>
      </c>
      <c r="B1008" s="2">
        <v>42314</v>
      </c>
      <c r="C1008" s="2">
        <v>42317</v>
      </c>
      <c r="D1008" s="1" t="s">
        <v>79</v>
      </c>
      <c r="E1008" s="1" t="s">
        <v>1627</v>
      </c>
      <c r="F1008" s="1" t="s">
        <v>235</v>
      </c>
      <c r="G1008">
        <v>7.08</v>
      </c>
      <c r="H1008">
        <v>3</v>
      </c>
      <c r="I1008">
        <v>0.2</v>
      </c>
      <c r="J1008">
        <v>2.4780000000000002</v>
      </c>
    </row>
    <row r="1009" spans="1:10" x14ac:dyDescent="0.25">
      <c r="A1009" s="1" t="s">
        <v>1626</v>
      </c>
      <c r="B1009" s="2">
        <v>42314</v>
      </c>
      <c r="C1009" s="2">
        <v>42317</v>
      </c>
      <c r="D1009" s="1" t="s">
        <v>79</v>
      </c>
      <c r="E1009" s="1" t="s">
        <v>1627</v>
      </c>
      <c r="F1009" s="1" t="s">
        <v>1628</v>
      </c>
      <c r="G1009">
        <v>4.4009999999999998</v>
      </c>
      <c r="H1009">
        <v>3</v>
      </c>
      <c r="I1009">
        <v>0.7</v>
      </c>
      <c r="J1009">
        <v>-3.5207999999999999</v>
      </c>
    </row>
    <row r="1010" spans="1:10" x14ac:dyDescent="0.25">
      <c r="A1010" s="1" t="s">
        <v>1629</v>
      </c>
      <c r="B1010" s="2">
        <v>43095</v>
      </c>
      <c r="C1010" s="2">
        <v>43101</v>
      </c>
      <c r="D1010" s="1" t="s">
        <v>19</v>
      </c>
      <c r="E1010" s="1" t="s">
        <v>599</v>
      </c>
      <c r="F1010" s="1" t="s">
        <v>842</v>
      </c>
      <c r="G1010">
        <v>44.75</v>
      </c>
      <c r="H1010">
        <v>5</v>
      </c>
      <c r="I1010">
        <v>0</v>
      </c>
      <c r="J1010">
        <v>20.585000000000001</v>
      </c>
    </row>
    <row r="1011" spans="1:10" x14ac:dyDescent="0.25">
      <c r="A1011" s="1" t="s">
        <v>1630</v>
      </c>
      <c r="B1011" s="2">
        <v>42948</v>
      </c>
      <c r="C1011" s="2">
        <v>42950</v>
      </c>
      <c r="D1011" s="1" t="s">
        <v>79</v>
      </c>
      <c r="E1011" s="1" t="s">
        <v>1086</v>
      </c>
      <c r="F1011" s="1" t="s">
        <v>334</v>
      </c>
      <c r="G1011">
        <v>95.983999999999995</v>
      </c>
      <c r="H1011">
        <v>2</v>
      </c>
      <c r="I1011">
        <v>0.2</v>
      </c>
      <c r="J1011">
        <v>5.9989999999999997</v>
      </c>
    </row>
    <row r="1012" spans="1:10" x14ac:dyDescent="0.25">
      <c r="A1012" s="1" t="s">
        <v>1631</v>
      </c>
      <c r="B1012" s="2">
        <v>41967</v>
      </c>
      <c r="C1012" s="2">
        <v>41969</v>
      </c>
      <c r="D1012" s="1" t="s">
        <v>79</v>
      </c>
      <c r="E1012" s="1" t="s">
        <v>1632</v>
      </c>
      <c r="F1012" s="1" t="s">
        <v>1633</v>
      </c>
      <c r="G1012">
        <v>151.72</v>
      </c>
      <c r="H1012">
        <v>4</v>
      </c>
      <c r="I1012">
        <v>0</v>
      </c>
      <c r="J1012">
        <v>27.3096</v>
      </c>
    </row>
    <row r="1013" spans="1:10" x14ac:dyDescent="0.25">
      <c r="A1013" s="1" t="s">
        <v>1634</v>
      </c>
      <c r="B1013" s="2">
        <v>42903</v>
      </c>
      <c r="C1013" s="2">
        <v>42907</v>
      </c>
      <c r="D1013" s="1" t="s">
        <v>11</v>
      </c>
      <c r="E1013" s="1" t="s">
        <v>254</v>
      </c>
      <c r="F1013" s="1" t="s">
        <v>70</v>
      </c>
      <c r="G1013">
        <v>155.25</v>
      </c>
      <c r="H1013">
        <v>3</v>
      </c>
      <c r="I1013">
        <v>0</v>
      </c>
      <c r="J1013">
        <v>46.575000000000003</v>
      </c>
    </row>
    <row r="1014" spans="1:10" x14ac:dyDescent="0.25">
      <c r="A1014" s="1" t="s">
        <v>1634</v>
      </c>
      <c r="B1014" s="2">
        <v>42903</v>
      </c>
      <c r="C1014" s="2">
        <v>42907</v>
      </c>
      <c r="D1014" s="1" t="s">
        <v>11</v>
      </c>
      <c r="E1014" s="1" t="s">
        <v>254</v>
      </c>
      <c r="F1014" s="1" t="s">
        <v>1635</v>
      </c>
      <c r="G1014">
        <v>14.03</v>
      </c>
      <c r="H1014">
        <v>1</v>
      </c>
      <c r="I1014">
        <v>0</v>
      </c>
      <c r="J1014">
        <v>4.0686999999999998</v>
      </c>
    </row>
    <row r="1015" spans="1:10" x14ac:dyDescent="0.25">
      <c r="A1015" s="1" t="s">
        <v>1636</v>
      </c>
      <c r="B1015" s="2">
        <v>42359</v>
      </c>
      <c r="C1015" s="2">
        <v>42362</v>
      </c>
      <c r="D1015" s="1" t="s">
        <v>11</v>
      </c>
      <c r="E1015" s="1" t="s">
        <v>1637</v>
      </c>
      <c r="F1015" s="1" t="s">
        <v>434</v>
      </c>
      <c r="G1015">
        <v>1618.37</v>
      </c>
      <c r="H1015">
        <v>13</v>
      </c>
      <c r="I1015">
        <v>0</v>
      </c>
      <c r="J1015">
        <v>356.04140000000001</v>
      </c>
    </row>
    <row r="1016" spans="1:10" x14ac:dyDescent="0.25">
      <c r="A1016" s="1" t="s">
        <v>1636</v>
      </c>
      <c r="B1016" s="2">
        <v>42359</v>
      </c>
      <c r="C1016" s="2">
        <v>42362</v>
      </c>
      <c r="D1016" s="1" t="s">
        <v>11</v>
      </c>
      <c r="E1016" s="1" t="s">
        <v>1637</v>
      </c>
      <c r="F1016" s="1" t="s">
        <v>1638</v>
      </c>
      <c r="G1016">
        <v>99.6</v>
      </c>
      <c r="H1016">
        <v>1</v>
      </c>
      <c r="I1016">
        <v>0</v>
      </c>
      <c r="J1016">
        <v>36.851999999999997</v>
      </c>
    </row>
    <row r="1017" spans="1:10" x14ac:dyDescent="0.25">
      <c r="A1017" s="1" t="s">
        <v>1639</v>
      </c>
      <c r="B1017" s="2">
        <v>42264</v>
      </c>
      <c r="C1017" s="2">
        <v>42266</v>
      </c>
      <c r="D1017" s="1" t="s">
        <v>11</v>
      </c>
      <c r="E1017" s="1" t="s">
        <v>1083</v>
      </c>
      <c r="F1017" s="1" t="s">
        <v>530</v>
      </c>
      <c r="G1017">
        <v>32.4</v>
      </c>
      <c r="H1017">
        <v>5</v>
      </c>
      <c r="I1017">
        <v>0</v>
      </c>
      <c r="J1017">
        <v>15.552</v>
      </c>
    </row>
    <row r="1018" spans="1:10" x14ac:dyDescent="0.25">
      <c r="A1018" s="1" t="s">
        <v>1640</v>
      </c>
      <c r="B1018" s="2">
        <v>42191</v>
      </c>
      <c r="C1018" s="2">
        <v>42195</v>
      </c>
      <c r="D1018" s="1" t="s">
        <v>19</v>
      </c>
      <c r="E1018" s="1" t="s">
        <v>1641</v>
      </c>
      <c r="F1018" s="1" t="s">
        <v>1642</v>
      </c>
      <c r="G1018">
        <v>13.96</v>
      </c>
      <c r="H1018">
        <v>2</v>
      </c>
      <c r="I1018">
        <v>0</v>
      </c>
      <c r="J1018">
        <v>6.7008000000000001</v>
      </c>
    </row>
    <row r="1019" spans="1:10" x14ac:dyDescent="0.25">
      <c r="A1019" s="1" t="s">
        <v>1640</v>
      </c>
      <c r="B1019" s="2">
        <v>42191</v>
      </c>
      <c r="C1019" s="2">
        <v>42195</v>
      </c>
      <c r="D1019" s="1" t="s">
        <v>19</v>
      </c>
      <c r="E1019" s="1" t="s">
        <v>1641</v>
      </c>
      <c r="F1019" s="1" t="s">
        <v>1430</v>
      </c>
      <c r="G1019">
        <v>155.82</v>
      </c>
      <c r="H1019">
        <v>3</v>
      </c>
      <c r="I1019">
        <v>0</v>
      </c>
      <c r="J1019">
        <v>63.886200000000002</v>
      </c>
    </row>
    <row r="1020" spans="1:10" x14ac:dyDescent="0.25">
      <c r="A1020" s="1" t="s">
        <v>1640</v>
      </c>
      <c r="B1020" s="2">
        <v>42191</v>
      </c>
      <c r="C1020" s="2">
        <v>42195</v>
      </c>
      <c r="D1020" s="1" t="s">
        <v>19</v>
      </c>
      <c r="E1020" s="1" t="s">
        <v>1641</v>
      </c>
      <c r="F1020" s="1" t="s">
        <v>1643</v>
      </c>
      <c r="G1020">
        <v>124.95</v>
      </c>
      <c r="H1020">
        <v>5</v>
      </c>
      <c r="I1020">
        <v>0</v>
      </c>
      <c r="J1020">
        <v>2.4990000000000001</v>
      </c>
    </row>
    <row r="1021" spans="1:10" x14ac:dyDescent="0.25">
      <c r="A1021" s="1" t="s">
        <v>1640</v>
      </c>
      <c r="B1021" s="2">
        <v>42191</v>
      </c>
      <c r="C1021" s="2">
        <v>42195</v>
      </c>
      <c r="D1021" s="1" t="s">
        <v>19</v>
      </c>
      <c r="E1021" s="1" t="s">
        <v>1641</v>
      </c>
      <c r="F1021" s="1" t="s">
        <v>1644</v>
      </c>
      <c r="G1021">
        <v>601.65</v>
      </c>
      <c r="H1021">
        <v>5</v>
      </c>
      <c r="I1021">
        <v>0</v>
      </c>
      <c r="J1021">
        <v>156.429</v>
      </c>
    </row>
    <row r="1022" spans="1:10" x14ac:dyDescent="0.25">
      <c r="A1022" s="1" t="s">
        <v>1645</v>
      </c>
      <c r="B1022" s="2">
        <v>42121</v>
      </c>
      <c r="C1022" s="2">
        <v>42127</v>
      </c>
      <c r="D1022" s="1" t="s">
        <v>19</v>
      </c>
      <c r="E1022" s="1" t="s">
        <v>977</v>
      </c>
      <c r="F1022" s="1" t="s">
        <v>1646</v>
      </c>
      <c r="G1022">
        <v>22.74</v>
      </c>
      <c r="H1022">
        <v>3</v>
      </c>
      <c r="I1022">
        <v>0</v>
      </c>
      <c r="J1022">
        <v>8.8686000000000007</v>
      </c>
    </row>
    <row r="1023" spans="1:10" x14ac:dyDescent="0.25">
      <c r="A1023" s="1" t="s">
        <v>1645</v>
      </c>
      <c r="B1023" s="2">
        <v>42121</v>
      </c>
      <c r="C1023" s="2">
        <v>42127</v>
      </c>
      <c r="D1023" s="1" t="s">
        <v>19</v>
      </c>
      <c r="E1023" s="1" t="s">
        <v>977</v>
      </c>
      <c r="F1023" s="1" t="s">
        <v>1647</v>
      </c>
      <c r="G1023">
        <v>1267.53</v>
      </c>
      <c r="H1023">
        <v>3</v>
      </c>
      <c r="I1023">
        <v>0</v>
      </c>
      <c r="J1023">
        <v>316.88249999999999</v>
      </c>
    </row>
    <row r="1024" spans="1:10" x14ac:dyDescent="0.25">
      <c r="A1024" s="1" t="s">
        <v>1645</v>
      </c>
      <c r="B1024" s="2">
        <v>42121</v>
      </c>
      <c r="C1024" s="2">
        <v>42127</v>
      </c>
      <c r="D1024" s="1" t="s">
        <v>19</v>
      </c>
      <c r="E1024" s="1" t="s">
        <v>977</v>
      </c>
      <c r="F1024" s="1" t="s">
        <v>1648</v>
      </c>
      <c r="G1024">
        <v>1379.92</v>
      </c>
      <c r="H1024">
        <v>8</v>
      </c>
      <c r="I1024">
        <v>0</v>
      </c>
      <c r="J1024">
        <v>648.56240000000003</v>
      </c>
    </row>
    <row r="1025" spans="1:10" x14ac:dyDescent="0.25">
      <c r="A1025" s="1" t="s">
        <v>1649</v>
      </c>
      <c r="B1025" s="2">
        <v>42171</v>
      </c>
      <c r="C1025" s="2">
        <v>42175</v>
      </c>
      <c r="D1025" s="1" t="s">
        <v>19</v>
      </c>
      <c r="E1025" s="1" t="s">
        <v>745</v>
      </c>
      <c r="F1025" s="1" t="s">
        <v>1650</v>
      </c>
      <c r="G1025">
        <v>6.2080000000000002</v>
      </c>
      <c r="H1025">
        <v>2</v>
      </c>
      <c r="I1025">
        <v>0.2</v>
      </c>
      <c r="J1025">
        <v>2.1728000000000001</v>
      </c>
    </row>
    <row r="1026" spans="1:10" x14ac:dyDescent="0.25">
      <c r="A1026" s="1" t="s">
        <v>1651</v>
      </c>
      <c r="B1026" s="2">
        <v>43086</v>
      </c>
      <c r="C1026" s="2">
        <v>43089</v>
      </c>
      <c r="D1026" s="1" t="s">
        <v>79</v>
      </c>
      <c r="E1026" s="1" t="s">
        <v>1652</v>
      </c>
      <c r="F1026" s="1" t="s">
        <v>1653</v>
      </c>
      <c r="G1026">
        <v>11.808</v>
      </c>
      <c r="H1026">
        <v>2</v>
      </c>
      <c r="I1026">
        <v>0.2</v>
      </c>
      <c r="J1026">
        <v>4.2804000000000002</v>
      </c>
    </row>
    <row r="1027" spans="1:10" x14ac:dyDescent="0.25">
      <c r="A1027" s="1" t="s">
        <v>1654</v>
      </c>
      <c r="B1027" s="2">
        <v>42380</v>
      </c>
      <c r="C1027" s="2">
        <v>42382</v>
      </c>
      <c r="D1027" s="1" t="s">
        <v>11</v>
      </c>
      <c r="E1027" s="1" t="s">
        <v>1655</v>
      </c>
      <c r="F1027" s="1" t="s">
        <v>1656</v>
      </c>
      <c r="G1027">
        <v>15.552</v>
      </c>
      <c r="H1027">
        <v>3</v>
      </c>
      <c r="I1027">
        <v>0.2</v>
      </c>
      <c r="J1027">
        <v>5.4432</v>
      </c>
    </row>
    <row r="1028" spans="1:10" x14ac:dyDescent="0.25">
      <c r="A1028" s="1" t="s">
        <v>1654</v>
      </c>
      <c r="B1028" s="2">
        <v>42380</v>
      </c>
      <c r="C1028" s="2">
        <v>42382</v>
      </c>
      <c r="D1028" s="1" t="s">
        <v>11</v>
      </c>
      <c r="E1028" s="1" t="s">
        <v>1655</v>
      </c>
      <c r="F1028" s="1" t="s">
        <v>1657</v>
      </c>
      <c r="G1028">
        <v>63.311999999999998</v>
      </c>
      <c r="H1028">
        <v>3</v>
      </c>
      <c r="I1028">
        <v>0.2</v>
      </c>
      <c r="J1028">
        <v>20.5764</v>
      </c>
    </row>
    <row r="1029" spans="1:10" x14ac:dyDescent="0.25">
      <c r="A1029" s="1" t="s">
        <v>1654</v>
      </c>
      <c r="B1029" s="2">
        <v>42380</v>
      </c>
      <c r="C1029" s="2">
        <v>42382</v>
      </c>
      <c r="D1029" s="1" t="s">
        <v>11</v>
      </c>
      <c r="E1029" s="1" t="s">
        <v>1655</v>
      </c>
      <c r="F1029" s="1" t="s">
        <v>1658</v>
      </c>
      <c r="G1029">
        <v>15.587999999999999</v>
      </c>
      <c r="H1029">
        <v>2</v>
      </c>
      <c r="I1029">
        <v>0.4</v>
      </c>
      <c r="J1029">
        <v>-9.8724000000000007</v>
      </c>
    </row>
    <row r="1030" spans="1:10" x14ac:dyDescent="0.25">
      <c r="A1030" s="1" t="s">
        <v>1659</v>
      </c>
      <c r="B1030" s="2">
        <v>41831</v>
      </c>
      <c r="C1030" s="2">
        <v>41835</v>
      </c>
      <c r="D1030" s="1" t="s">
        <v>19</v>
      </c>
      <c r="E1030" s="1" t="s">
        <v>684</v>
      </c>
      <c r="F1030" s="1" t="s">
        <v>528</v>
      </c>
      <c r="G1030">
        <v>177.2</v>
      </c>
      <c r="H1030">
        <v>5</v>
      </c>
      <c r="I1030">
        <v>0</v>
      </c>
      <c r="J1030">
        <v>83.284000000000006</v>
      </c>
    </row>
    <row r="1031" spans="1:10" x14ac:dyDescent="0.25">
      <c r="A1031" s="1" t="s">
        <v>1659</v>
      </c>
      <c r="B1031" s="2">
        <v>41831</v>
      </c>
      <c r="C1031" s="2">
        <v>41835</v>
      </c>
      <c r="D1031" s="1" t="s">
        <v>19</v>
      </c>
      <c r="E1031" s="1" t="s">
        <v>684</v>
      </c>
      <c r="F1031" s="1" t="s">
        <v>1660</v>
      </c>
      <c r="G1031">
        <v>197.97</v>
      </c>
      <c r="H1031">
        <v>3</v>
      </c>
      <c r="I1031">
        <v>0</v>
      </c>
      <c r="J1031">
        <v>57.411299999999997</v>
      </c>
    </row>
    <row r="1032" spans="1:10" x14ac:dyDescent="0.25">
      <c r="A1032" s="1" t="s">
        <v>1659</v>
      </c>
      <c r="B1032" s="2">
        <v>41831</v>
      </c>
      <c r="C1032" s="2">
        <v>41835</v>
      </c>
      <c r="D1032" s="1" t="s">
        <v>19</v>
      </c>
      <c r="E1032" s="1" t="s">
        <v>684</v>
      </c>
      <c r="F1032" s="1" t="s">
        <v>927</v>
      </c>
      <c r="G1032">
        <v>854.94</v>
      </c>
      <c r="H1032">
        <v>3</v>
      </c>
      <c r="I1032">
        <v>0</v>
      </c>
      <c r="J1032">
        <v>213.73500000000001</v>
      </c>
    </row>
    <row r="1033" spans="1:10" x14ac:dyDescent="0.25">
      <c r="A1033" s="1" t="s">
        <v>1659</v>
      </c>
      <c r="B1033" s="2">
        <v>41831</v>
      </c>
      <c r="C1033" s="2">
        <v>41835</v>
      </c>
      <c r="D1033" s="1" t="s">
        <v>19</v>
      </c>
      <c r="E1033" s="1" t="s">
        <v>684</v>
      </c>
      <c r="F1033" s="1" t="s">
        <v>197</v>
      </c>
      <c r="G1033">
        <v>124.11</v>
      </c>
      <c r="H1033">
        <v>9</v>
      </c>
      <c r="I1033">
        <v>0</v>
      </c>
      <c r="J1033">
        <v>52.126199999999997</v>
      </c>
    </row>
    <row r="1034" spans="1:10" x14ac:dyDescent="0.25">
      <c r="A1034" s="1" t="s">
        <v>1659</v>
      </c>
      <c r="B1034" s="2">
        <v>41831</v>
      </c>
      <c r="C1034" s="2">
        <v>41835</v>
      </c>
      <c r="D1034" s="1" t="s">
        <v>19</v>
      </c>
      <c r="E1034" s="1" t="s">
        <v>684</v>
      </c>
      <c r="F1034" s="1" t="s">
        <v>1661</v>
      </c>
      <c r="G1034">
        <v>14.4</v>
      </c>
      <c r="H1034">
        <v>5</v>
      </c>
      <c r="I1034">
        <v>0</v>
      </c>
      <c r="J1034">
        <v>7.056</v>
      </c>
    </row>
    <row r="1035" spans="1:10" x14ac:dyDescent="0.25">
      <c r="A1035" s="1" t="s">
        <v>1662</v>
      </c>
      <c r="B1035" s="2">
        <v>42694</v>
      </c>
      <c r="C1035" s="2">
        <v>42696</v>
      </c>
      <c r="D1035" s="1" t="s">
        <v>79</v>
      </c>
      <c r="E1035" s="1" t="s">
        <v>1663</v>
      </c>
      <c r="F1035" s="1" t="s">
        <v>1664</v>
      </c>
      <c r="G1035">
        <v>15.696</v>
      </c>
      <c r="H1035">
        <v>3</v>
      </c>
      <c r="I1035">
        <v>0.2</v>
      </c>
      <c r="J1035">
        <v>5.1012000000000004</v>
      </c>
    </row>
    <row r="1036" spans="1:10" x14ac:dyDescent="0.25">
      <c r="A1036" s="1" t="s">
        <v>1662</v>
      </c>
      <c r="B1036" s="2">
        <v>42694</v>
      </c>
      <c r="C1036" s="2">
        <v>42696</v>
      </c>
      <c r="D1036" s="1" t="s">
        <v>79</v>
      </c>
      <c r="E1036" s="1" t="s">
        <v>1663</v>
      </c>
      <c r="F1036" s="1" t="s">
        <v>482</v>
      </c>
      <c r="G1036">
        <v>2.6280000000000001</v>
      </c>
      <c r="H1036">
        <v>2</v>
      </c>
      <c r="I1036">
        <v>0.7</v>
      </c>
      <c r="J1036">
        <v>-1.9272</v>
      </c>
    </row>
    <row r="1037" spans="1:10" x14ac:dyDescent="0.25">
      <c r="A1037" s="1" t="s">
        <v>1662</v>
      </c>
      <c r="B1037" s="2">
        <v>42694</v>
      </c>
      <c r="C1037" s="2">
        <v>42696</v>
      </c>
      <c r="D1037" s="1" t="s">
        <v>79</v>
      </c>
      <c r="E1037" s="1" t="s">
        <v>1663</v>
      </c>
      <c r="F1037" s="1" t="s">
        <v>69</v>
      </c>
      <c r="G1037">
        <v>14.427</v>
      </c>
      <c r="H1037">
        <v>3</v>
      </c>
      <c r="I1037">
        <v>0.7</v>
      </c>
      <c r="J1037">
        <v>-10.579800000000001</v>
      </c>
    </row>
    <row r="1038" spans="1:10" x14ac:dyDescent="0.25">
      <c r="A1038" s="1" t="s">
        <v>1665</v>
      </c>
      <c r="B1038" s="2">
        <v>42482</v>
      </c>
      <c r="C1038" s="2">
        <v>42486</v>
      </c>
      <c r="D1038" s="1" t="s">
        <v>19</v>
      </c>
      <c r="E1038" s="1" t="s">
        <v>1466</v>
      </c>
      <c r="F1038" s="1" t="s">
        <v>1666</v>
      </c>
      <c r="G1038">
        <v>86.62</v>
      </c>
      <c r="H1038">
        <v>2</v>
      </c>
      <c r="I1038">
        <v>0</v>
      </c>
      <c r="J1038">
        <v>8.6620000000000008</v>
      </c>
    </row>
    <row r="1039" spans="1:10" x14ac:dyDescent="0.25">
      <c r="A1039" s="1" t="s">
        <v>1667</v>
      </c>
      <c r="B1039" s="2">
        <v>42168</v>
      </c>
      <c r="C1039" s="2">
        <v>42169</v>
      </c>
      <c r="D1039" s="1" t="s">
        <v>79</v>
      </c>
      <c r="E1039" s="1" t="s">
        <v>1668</v>
      </c>
      <c r="F1039" s="1" t="s">
        <v>1669</v>
      </c>
      <c r="G1039">
        <v>36.624000000000002</v>
      </c>
      <c r="H1039">
        <v>3</v>
      </c>
      <c r="I1039">
        <v>0.2</v>
      </c>
      <c r="J1039">
        <v>13.734</v>
      </c>
    </row>
    <row r="1040" spans="1:10" x14ac:dyDescent="0.25">
      <c r="A1040" s="1" t="s">
        <v>1670</v>
      </c>
      <c r="B1040" s="2">
        <v>43059</v>
      </c>
      <c r="C1040" s="2">
        <v>43060</v>
      </c>
      <c r="D1040" s="1" t="s">
        <v>79</v>
      </c>
      <c r="E1040" s="1" t="s">
        <v>1671</v>
      </c>
      <c r="F1040" s="1" t="s">
        <v>1672</v>
      </c>
      <c r="G1040">
        <v>23.968</v>
      </c>
      <c r="H1040">
        <v>7</v>
      </c>
      <c r="I1040">
        <v>0.2</v>
      </c>
      <c r="J1040">
        <v>2.6964000000000001</v>
      </c>
    </row>
    <row r="1041" spans="1:10" x14ac:dyDescent="0.25">
      <c r="A1041" s="1" t="s">
        <v>1670</v>
      </c>
      <c r="B1041" s="2">
        <v>43059</v>
      </c>
      <c r="C1041" s="2">
        <v>43060</v>
      </c>
      <c r="D1041" s="1" t="s">
        <v>79</v>
      </c>
      <c r="E1041" s="1" t="s">
        <v>1671</v>
      </c>
      <c r="F1041" s="1" t="s">
        <v>1673</v>
      </c>
      <c r="G1041">
        <v>28.728000000000002</v>
      </c>
      <c r="H1041">
        <v>3</v>
      </c>
      <c r="I1041">
        <v>0.2</v>
      </c>
      <c r="J1041">
        <v>1.7955000000000001</v>
      </c>
    </row>
    <row r="1042" spans="1:10" x14ac:dyDescent="0.25">
      <c r="A1042" s="1" t="s">
        <v>1674</v>
      </c>
      <c r="B1042" s="2">
        <v>42449</v>
      </c>
      <c r="C1042" s="2">
        <v>42453</v>
      </c>
      <c r="D1042" s="1" t="s">
        <v>19</v>
      </c>
      <c r="E1042" s="1" t="s">
        <v>1675</v>
      </c>
      <c r="F1042" s="1" t="s">
        <v>1271</v>
      </c>
      <c r="G1042">
        <v>697.16</v>
      </c>
      <c r="H1042">
        <v>4</v>
      </c>
      <c r="I1042">
        <v>0</v>
      </c>
      <c r="J1042">
        <v>146.40360000000001</v>
      </c>
    </row>
    <row r="1043" spans="1:10" x14ac:dyDescent="0.25">
      <c r="A1043" s="1" t="s">
        <v>1676</v>
      </c>
      <c r="B1043" s="2">
        <v>42619</v>
      </c>
      <c r="C1043" s="2">
        <v>42622</v>
      </c>
      <c r="D1043" s="1" t="s">
        <v>11</v>
      </c>
      <c r="E1043" s="1" t="s">
        <v>1677</v>
      </c>
      <c r="F1043" s="1" t="s">
        <v>1678</v>
      </c>
      <c r="G1043">
        <v>31.86</v>
      </c>
      <c r="H1043">
        <v>2</v>
      </c>
      <c r="I1043">
        <v>0</v>
      </c>
      <c r="J1043">
        <v>11.151</v>
      </c>
    </row>
    <row r="1044" spans="1:10" x14ac:dyDescent="0.25">
      <c r="A1044" s="1" t="s">
        <v>1676</v>
      </c>
      <c r="B1044" s="2">
        <v>42619</v>
      </c>
      <c r="C1044" s="2">
        <v>42622</v>
      </c>
      <c r="D1044" s="1" t="s">
        <v>11</v>
      </c>
      <c r="E1044" s="1" t="s">
        <v>1677</v>
      </c>
      <c r="F1044" s="1" t="s">
        <v>1679</v>
      </c>
      <c r="G1044">
        <v>722.35199999999998</v>
      </c>
      <c r="H1044">
        <v>3</v>
      </c>
      <c r="I1044">
        <v>0.2</v>
      </c>
      <c r="J1044">
        <v>90.293999999999997</v>
      </c>
    </row>
    <row r="1045" spans="1:10" x14ac:dyDescent="0.25">
      <c r="A1045" s="1" t="s">
        <v>1680</v>
      </c>
      <c r="B1045" s="2">
        <v>42925</v>
      </c>
      <c r="C1045" s="2">
        <v>42928</v>
      </c>
      <c r="D1045" s="1" t="s">
        <v>79</v>
      </c>
      <c r="E1045" s="1" t="s">
        <v>1681</v>
      </c>
      <c r="F1045" s="1" t="s">
        <v>1682</v>
      </c>
      <c r="G1045">
        <v>8.84</v>
      </c>
      <c r="H1045">
        <v>5</v>
      </c>
      <c r="I1045">
        <v>0.2</v>
      </c>
      <c r="J1045">
        <v>2.9834999999999998</v>
      </c>
    </row>
    <row r="1046" spans="1:10" x14ac:dyDescent="0.25">
      <c r="A1046" s="1" t="s">
        <v>1680</v>
      </c>
      <c r="B1046" s="2">
        <v>42925</v>
      </c>
      <c r="C1046" s="2">
        <v>42928</v>
      </c>
      <c r="D1046" s="1" t="s">
        <v>79</v>
      </c>
      <c r="E1046" s="1" t="s">
        <v>1681</v>
      </c>
      <c r="F1046" s="1" t="s">
        <v>1683</v>
      </c>
      <c r="G1046">
        <v>58.463999999999999</v>
      </c>
      <c r="H1046">
        <v>9</v>
      </c>
      <c r="I1046">
        <v>0.8</v>
      </c>
      <c r="J1046">
        <v>-146.16</v>
      </c>
    </row>
    <row r="1047" spans="1:10" x14ac:dyDescent="0.25">
      <c r="A1047" s="1" t="s">
        <v>1684</v>
      </c>
      <c r="B1047" s="2">
        <v>43020</v>
      </c>
      <c r="C1047" s="2">
        <v>43024</v>
      </c>
      <c r="D1047" s="1" t="s">
        <v>19</v>
      </c>
      <c r="E1047" s="1" t="s">
        <v>84</v>
      </c>
      <c r="F1047" s="1" t="s">
        <v>1685</v>
      </c>
      <c r="G1047">
        <v>254.60400000000001</v>
      </c>
      <c r="H1047">
        <v>14</v>
      </c>
      <c r="I1047">
        <v>0.3</v>
      </c>
      <c r="J1047">
        <v>-18.186</v>
      </c>
    </row>
    <row r="1048" spans="1:10" x14ac:dyDescent="0.25">
      <c r="A1048" s="1" t="s">
        <v>1686</v>
      </c>
      <c r="B1048" s="2">
        <v>42437</v>
      </c>
      <c r="C1048" s="2">
        <v>42442</v>
      </c>
      <c r="D1048" s="1" t="s">
        <v>19</v>
      </c>
      <c r="E1048" s="1" t="s">
        <v>1032</v>
      </c>
      <c r="F1048" s="1" t="s">
        <v>1322</v>
      </c>
      <c r="G1048">
        <v>1363.96</v>
      </c>
      <c r="H1048">
        <v>5</v>
      </c>
      <c r="I1048">
        <v>0.2</v>
      </c>
      <c r="J1048">
        <v>85.247500000000002</v>
      </c>
    </row>
    <row r="1049" spans="1:10" x14ac:dyDescent="0.25">
      <c r="A1049" s="1" t="s">
        <v>1686</v>
      </c>
      <c r="B1049" s="2">
        <v>42437</v>
      </c>
      <c r="C1049" s="2">
        <v>42442</v>
      </c>
      <c r="D1049" s="1" t="s">
        <v>19</v>
      </c>
      <c r="E1049" s="1" t="s">
        <v>1032</v>
      </c>
      <c r="F1049" s="1" t="s">
        <v>215</v>
      </c>
      <c r="G1049">
        <v>102.36</v>
      </c>
      <c r="H1049">
        <v>3</v>
      </c>
      <c r="I1049">
        <v>0.2</v>
      </c>
      <c r="J1049">
        <v>-3.8384999999999998</v>
      </c>
    </row>
    <row r="1050" spans="1:10" x14ac:dyDescent="0.25">
      <c r="A1050" s="1" t="s">
        <v>1687</v>
      </c>
      <c r="B1050" s="2">
        <v>41786</v>
      </c>
      <c r="C1050" s="2">
        <v>41791</v>
      </c>
      <c r="D1050" s="1" t="s">
        <v>11</v>
      </c>
      <c r="E1050" s="1" t="s">
        <v>269</v>
      </c>
      <c r="F1050" s="1" t="s">
        <v>88</v>
      </c>
      <c r="G1050">
        <v>1113.5039999999999</v>
      </c>
      <c r="H1050">
        <v>12</v>
      </c>
      <c r="I1050">
        <v>0.2</v>
      </c>
      <c r="J1050">
        <v>125.2692</v>
      </c>
    </row>
    <row r="1051" spans="1:10" x14ac:dyDescent="0.25">
      <c r="A1051" s="1" t="s">
        <v>1687</v>
      </c>
      <c r="B1051" s="2">
        <v>41786</v>
      </c>
      <c r="C1051" s="2">
        <v>41791</v>
      </c>
      <c r="D1051" s="1" t="s">
        <v>11</v>
      </c>
      <c r="E1051" s="1" t="s">
        <v>269</v>
      </c>
      <c r="F1051" s="1" t="s">
        <v>1212</v>
      </c>
      <c r="G1051">
        <v>99.99</v>
      </c>
      <c r="H1051">
        <v>1</v>
      </c>
      <c r="I1051">
        <v>0</v>
      </c>
      <c r="J1051">
        <v>37.996200000000002</v>
      </c>
    </row>
    <row r="1052" spans="1:10" x14ac:dyDescent="0.25">
      <c r="A1052" s="1" t="s">
        <v>1688</v>
      </c>
      <c r="B1052" s="2">
        <v>42188</v>
      </c>
      <c r="C1052" s="2">
        <v>42190</v>
      </c>
      <c r="D1052" s="1" t="s">
        <v>79</v>
      </c>
      <c r="E1052" s="1" t="s">
        <v>1689</v>
      </c>
      <c r="F1052" s="1" t="s">
        <v>1690</v>
      </c>
      <c r="G1052">
        <v>168.464</v>
      </c>
      <c r="H1052">
        <v>2</v>
      </c>
      <c r="I1052">
        <v>0.2</v>
      </c>
      <c r="J1052">
        <v>-29.481200000000001</v>
      </c>
    </row>
    <row r="1053" spans="1:10" x14ac:dyDescent="0.25">
      <c r="A1053" s="1" t="s">
        <v>1688</v>
      </c>
      <c r="B1053" s="2">
        <v>42188</v>
      </c>
      <c r="C1053" s="2">
        <v>42190</v>
      </c>
      <c r="D1053" s="1" t="s">
        <v>79</v>
      </c>
      <c r="E1053" s="1" t="s">
        <v>1689</v>
      </c>
      <c r="F1053" s="1" t="s">
        <v>1691</v>
      </c>
      <c r="G1053">
        <v>6.72</v>
      </c>
      <c r="H1053">
        <v>2</v>
      </c>
      <c r="I1053">
        <v>0.2</v>
      </c>
      <c r="J1053">
        <v>2.4359999999999999</v>
      </c>
    </row>
    <row r="1054" spans="1:10" x14ac:dyDescent="0.25">
      <c r="A1054" s="1" t="s">
        <v>1688</v>
      </c>
      <c r="B1054" s="2">
        <v>42188</v>
      </c>
      <c r="C1054" s="2">
        <v>42190</v>
      </c>
      <c r="D1054" s="1" t="s">
        <v>79</v>
      </c>
      <c r="E1054" s="1" t="s">
        <v>1689</v>
      </c>
      <c r="F1054" s="1" t="s">
        <v>1692</v>
      </c>
      <c r="G1054">
        <v>282.88799999999998</v>
      </c>
      <c r="H1054">
        <v>9</v>
      </c>
      <c r="I1054">
        <v>0.2</v>
      </c>
      <c r="J1054">
        <v>56.577599999999997</v>
      </c>
    </row>
    <row r="1055" spans="1:10" x14ac:dyDescent="0.25">
      <c r="A1055" s="1" t="s">
        <v>1693</v>
      </c>
      <c r="B1055" s="2">
        <v>42098</v>
      </c>
      <c r="C1055" s="2">
        <v>42102</v>
      </c>
      <c r="D1055" s="1" t="s">
        <v>19</v>
      </c>
      <c r="E1055" s="1" t="s">
        <v>1694</v>
      </c>
      <c r="F1055" s="1" t="s">
        <v>1695</v>
      </c>
      <c r="G1055">
        <v>11.16</v>
      </c>
      <c r="H1055">
        <v>2</v>
      </c>
      <c r="I1055">
        <v>0</v>
      </c>
      <c r="J1055">
        <v>4.3524000000000003</v>
      </c>
    </row>
    <row r="1056" spans="1:10" x14ac:dyDescent="0.25">
      <c r="A1056" s="1" t="s">
        <v>1693</v>
      </c>
      <c r="B1056" s="2">
        <v>42098</v>
      </c>
      <c r="C1056" s="2">
        <v>42102</v>
      </c>
      <c r="D1056" s="1" t="s">
        <v>19</v>
      </c>
      <c r="E1056" s="1" t="s">
        <v>1694</v>
      </c>
      <c r="F1056" s="1" t="s">
        <v>1696</v>
      </c>
      <c r="G1056">
        <v>108.4</v>
      </c>
      <c r="H1056">
        <v>2</v>
      </c>
      <c r="I1056">
        <v>0</v>
      </c>
      <c r="J1056">
        <v>22.763999999999999</v>
      </c>
    </row>
    <row r="1057" spans="1:10" x14ac:dyDescent="0.25">
      <c r="A1057" s="1" t="s">
        <v>1693</v>
      </c>
      <c r="B1057" s="2">
        <v>42098</v>
      </c>
      <c r="C1057" s="2">
        <v>42102</v>
      </c>
      <c r="D1057" s="1" t="s">
        <v>19</v>
      </c>
      <c r="E1057" s="1" t="s">
        <v>1694</v>
      </c>
      <c r="F1057" s="1" t="s">
        <v>295</v>
      </c>
      <c r="G1057">
        <v>82.343999999999994</v>
      </c>
      <c r="H1057">
        <v>3</v>
      </c>
      <c r="I1057">
        <v>0.2</v>
      </c>
      <c r="J1057">
        <v>27.7911</v>
      </c>
    </row>
    <row r="1058" spans="1:10" x14ac:dyDescent="0.25">
      <c r="A1058" s="1" t="s">
        <v>1693</v>
      </c>
      <c r="B1058" s="2">
        <v>42098</v>
      </c>
      <c r="C1058" s="2">
        <v>42102</v>
      </c>
      <c r="D1058" s="1" t="s">
        <v>19</v>
      </c>
      <c r="E1058" s="1" t="s">
        <v>1694</v>
      </c>
      <c r="F1058" s="1" t="s">
        <v>1697</v>
      </c>
      <c r="G1058">
        <v>9.0879999999999992</v>
      </c>
      <c r="H1058">
        <v>4</v>
      </c>
      <c r="I1058">
        <v>0.2</v>
      </c>
      <c r="J1058">
        <v>3.2944</v>
      </c>
    </row>
    <row r="1059" spans="1:10" x14ac:dyDescent="0.25">
      <c r="A1059" s="1" t="s">
        <v>1698</v>
      </c>
      <c r="B1059" s="2">
        <v>43079</v>
      </c>
      <c r="C1059" s="2">
        <v>43086</v>
      </c>
      <c r="D1059" s="1" t="s">
        <v>19</v>
      </c>
      <c r="E1059" s="1" t="s">
        <v>569</v>
      </c>
      <c r="F1059" s="1" t="s">
        <v>1699</v>
      </c>
      <c r="G1059">
        <v>19.936</v>
      </c>
      <c r="H1059">
        <v>4</v>
      </c>
      <c r="I1059">
        <v>0.2</v>
      </c>
      <c r="J1059">
        <v>7.2267999999999999</v>
      </c>
    </row>
    <row r="1060" spans="1:10" x14ac:dyDescent="0.25">
      <c r="A1060" s="1" t="s">
        <v>1698</v>
      </c>
      <c r="B1060" s="2">
        <v>43079</v>
      </c>
      <c r="C1060" s="2">
        <v>43086</v>
      </c>
      <c r="D1060" s="1" t="s">
        <v>19</v>
      </c>
      <c r="E1060" s="1" t="s">
        <v>569</v>
      </c>
      <c r="F1060" s="1" t="s">
        <v>1700</v>
      </c>
      <c r="G1060">
        <v>65.567999999999998</v>
      </c>
      <c r="H1060">
        <v>2</v>
      </c>
      <c r="I1060">
        <v>0.2</v>
      </c>
      <c r="J1060">
        <v>22.948799999999999</v>
      </c>
    </row>
    <row r="1061" spans="1:10" x14ac:dyDescent="0.25">
      <c r="A1061" s="1" t="s">
        <v>1701</v>
      </c>
      <c r="B1061" s="2">
        <v>42698</v>
      </c>
      <c r="C1061" s="2">
        <v>42705</v>
      </c>
      <c r="D1061" s="1" t="s">
        <v>19</v>
      </c>
      <c r="E1061" s="1" t="s">
        <v>1702</v>
      </c>
      <c r="F1061" s="1" t="s">
        <v>1703</v>
      </c>
      <c r="G1061">
        <v>4.4160000000000004</v>
      </c>
      <c r="H1061">
        <v>3</v>
      </c>
      <c r="I1061">
        <v>0.2</v>
      </c>
      <c r="J1061">
        <v>1.6008</v>
      </c>
    </row>
    <row r="1062" spans="1:10" x14ac:dyDescent="0.25">
      <c r="A1062" s="1" t="s">
        <v>1704</v>
      </c>
      <c r="B1062" s="2">
        <v>42086</v>
      </c>
      <c r="C1062" s="2">
        <v>42092</v>
      </c>
      <c r="D1062" s="1" t="s">
        <v>19</v>
      </c>
      <c r="E1062" s="1" t="s">
        <v>652</v>
      </c>
      <c r="F1062" s="1" t="s">
        <v>787</v>
      </c>
      <c r="G1062">
        <v>107.77200000000001</v>
      </c>
      <c r="H1062">
        <v>2</v>
      </c>
      <c r="I1062">
        <v>0.3</v>
      </c>
      <c r="J1062">
        <v>-29.252400000000002</v>
      </c>
    </row>
    <row r="1063" spans="1:10" x14ac:dyDescent="0.25">
      <c r="A1063" s="1" t="s">
        <v>1705</v>
      </c>
      <c r="B1063" s="2">
        <v>42110</v>
      </c>
      <c r="C1063" s="2">
        <v>42115</v>
      </c>
      <c r="D1063" s="1" t="s">
        <v>19</v>
      </c>
      <c r="E1063" s="1" t="s">
        <v>1706</v>
      </c>
      <c r="F1063" s="1" t="s">
        <v>1122</v>
      </c>
      <c r="G1063">
        <v>45.216000000000001</v>
      </c>
      <c r="H1063">
        <v>3</v>
      </c>
      <c r="I1063">
        <v>0.2</v>
      </c>
      <c r="J1063">
        <v>4.5216000000000003</v>
      </c>
    </row>
    <row r="1064" spans="1:10" x14ac:dyDescent="0.25">
      <c r="A1064" s="1" t="s">
        <v>1705</v>
      </c>
      <c r="B1064" s="2">
        <v>42110</v>
      </c>
      <c r="C1064" s="2">
        <v>42115</v>
      </c>
      <c r="D1064" s="1" t="s">
        <v>19</v>
      </c>
      <c r="E1064" s="1" t="s">
        <v>1706</v>
      </c>
      <c r="F1064" s="1" t="s">
        <v>1707</v>
      </c>
      <c r="G1064">
        <v>10.416</v>
      </c>
      <c r="H1064">
        <v>7</v>
      </c>
      <c r="I1064">
        <v>0.2</v>
      </c>
      <c r="J1064">
        <v>-2.2134</v>
      </c>
    </row>
    <row r="1065" spans="1:10" x14ac:dyDescent="0.25">
      <c r="A1065" s="1" t="s">
        <v>1705</v>
      </c>
      <c r="B1065" s="2">
        <v>42110</v>
      </c>
      <c r="C1065" s="2">
        <v>42115</v>
      </c>
      <c r="D1065" s="1" t="s">
        <v>19</v>
      </c>
      <c r="E1065" s="1" t="s">
        <v>1706</v>
      </c>
      <c r="F1065" s="1" t="s">
        <v>696</v>
      </c>
      <c r="G1065">
        <v>7.8719999999999999</v>
      </c>
      <c r="H1065">
        <v>3</v>
      </c>
      <c r="I1065">
        <v>0.2</v>
      </c>
      <c r="J1065">
        <v>1.2791999999999999</v>
      </c>
    </row>
    <row r="1066" spans="1:10" x14ac:dyDescent="0.25">
      <c r="A1066" s="1" t="s">
        <v>1705</v>
      </c>
      <c r="B1066" s="2">
        <v>42110</v>
      </c>
      <c r="C1066" s="2">
        <v>42115</v>
      </c>
      <c r="D1066" s="1" t="s">
        <v>19</v>
      </c>
      <c r="E1066" s="1" t="s">
        <v>1706</v>
      </c>
      <c r="F1066" s="1" t="s">
        <v>1708</v>
      </c>
      <c r="G1066">
        <v>118.782</v>
      </c>
      <c r="H1066">
        <v>3</v>
      </c>
      <c r="I1066">
        <v>0.4</v>
      </c>
      <c r="J1066">
        <v>-27.715800000000002</v>
      </c>
    </row>
    <row r="1067" spans="1:10" x14ac:dyDescent="0.25">
      <c r="A1067" s="1" t="s">
        <v>1705</v>
      </c>
      <c r="B1067" s="2">
        <v>42110</v>
      </c>
      <c r="C1067" s="2">
        <v>42115</v>
      </c>
      <c r="D1067" s="1" t="s">
        <v>19</v>
      </c>
      <c r="E1067" s="1" t="s">
        <v>1706</v>
      </c>
      <c r="F1067" s="1" t="s">
        <v>1709</v>
      </c>
      <c r="G1067">
        <v>1.448</v>
      </c>
      <c r="H1067">
        <v>1</v>
      </c>
      <c r="I1067">
        <v>0.2</v>
      </c>
      <c r="J1067">
        <v>0.23530000000000001</v>
      </c>
    </row>
    <row r="1068" spans="1:10" x14ac:dyDescent="0.25">
      <c r="A1068" s="1" t="s">
        <v>1705</v>
      </c>
      <c r="B1068" s="2">
        <v>42110</v>
      </c>
      <c r="C1068" s="2">
        <v>42115</v>
      </c>
      <c r="D1068" s="1" t="s">
        <v>19</v>
      </c>
      <c r="E1068" s="1" t="s">
        <v>1706</v>
      </c>
      <c r="F1068" s="1" t="s">
        <v>1710</v>
      </c>
      <c r="G1068">
        <v>55.47</v>
      </c>
      <c r="H1068">
        <v>5</v>
      </c>
      <c r="I1068">
        <v>0.7</v>
      </c>
      <c r="J1068">
        <v>-46.225000000000001</v>
      </c>
    </row>
    <row r="1069" spans="1:10" x14ac:dyDescent="0.25">
      <c r="A1069" s="1" t="s">
        <v>1711</v>
      </c>
      <c r="B1069" s="2">
        <v>42644</v>
      </c>
      <c r="C1069" s="2">
        <v>42645</v>
      </c>
      <c r="D1069" s="1" t="s">
        <v>79</v>
      </c>
      <c r="E1069" s="1" t="s">
        <v>1712</v>
      </c>
      <c r="F1069" s="1" t="s">
        <v>135</v>
      </c>
      <c r="G1069">
        <v>194.84800000000001</v>
      </c>
      <c r="H1069">
        <v>4</v>
      </c>
      <c r="I1069">
        <v>0.2</v>
      </c>
      <c r="J1069">
        <v>12.178000000000001</v>
      </c>
    </row>
    <row r="1070" spans="1:10" x14ac:dyDescent="0.25">
      <c r="A1070" s="1" t="s">
        <v>1713</v>
      </c>
      <c r="B1070" s="2">
        <v>43006</v>
      </c>
      <c r="C1070" s="2">
        <v>43008</v>
      </c>
      <c r="D1070" s="1" t="s">
        <v>11</v>
      </c>
      <c r="E1070" s="1" t="s">
        <v>1714</v>
      </c>
      <c r="F1070" s="1" t="s">
        <v>970</v>
      </c>
      <c r="G1070">
        <v>1.744</v>
      </c>
      <c r="H1070">
        <v>1</v>
      </c>
      <c r="I1070">
        <v>0.2</v>
      </c>
      <c r="J1070">
        <v>-0.3488</v>
      </c>
    </row>
    <row r="1071" spans="1:10" x14ac:dyDescent="0.25">
      <c r="A1071" s="1" t="s">
        <v>1715</v>
      </c>
      <c r="B1071" s="2">
        <v>42210</v>
      </c>
      <c r="C1071" s="2">
        <v>42214</v>
      </c>
      <c r="D1071" s="1" t="s">
        <v>19</v>
      </c>
      <c r="E1071" s="1" t="s">
        <v>771</v>
      </c>
      <c r="F1071" s="1" t="s">
        <v>604</v>
      </c>
      <c r="G1071">
        <v>25.175999999999998</v>
      </c>
      <c r="H1071">
        <v>4</v>
      </c>
      <c r="I1071">
        <v>0.7</v>
      </c>
      <c r="J1071">
        <v>-18.462399999999999</v>
      </c>
    </row>
    <row r="1072" spans="1:10" x14ac:dyDescent="0.25">
      <c r="A1072" s="1" t="s">
        <v>1716</v>
      </c>
      <c r="B1072" s="2">
        <v>42328</v>
      </c>
      <c r="C1072" s="2">
        <v>42334</v>
      </c>
      <c r="D1072" s="1" t="s">
        <v>19</v>
      </c>
      <c r="E1072" s="1" t="s">
        <v>1717</v>
      </c>
      <c r="F1072" s="1" t="s">
        <v>649</v>
      </c>
      <c r="G1072">
        <v>19.46</v>
      </c>
      <c r="H1072">
        <v>7</v>
      </c>
      <c r="I1072">
        <v>0</v>
      </c>
      <c r="J1072">
        <v>5.0595999999999997</v>
      </c>
    </row>
    <row r="1073" spans="1:10" x14ac:dyDescent="0.25">
      <c r="A1073" s="1" t="s">
        <v>1718</v>
      </c>
      <c r="B1073" s="2">
        <v>42488</v>
      </c>
      <c r="C1073" s="2">
        <v>42492</v>
      </c>
      <c r="D1073" s="1" t="s">
        <v>19</v>
      </c>
      <c r="E1073" s="1" t="s">
        <v>1719</v>
      </c>
      <c r="F1073" s="1" t="s">
        <v>632</v>
      </c>
      <c r="G1073">
        <v>29.472000000000001</v>
      </c>
      <c r="H1073">
        <v>3</v>
      </c>
      <c r="I1073">
        <v>0.2</v>
      </c>
      <c r="J1073">
        <v>9.9467999999999996</v>
      </c>
    </row>
    <row r="1074" spans="1:10" x14ac:dyDescent="0.25">
      <c r="A1074" s="1" t="s">
        <v>1720</v>
      </c>
      <c r="B1074" s="2">
        <v>43053</v>
      </c>
      <c r="C1074" s="2">
        <v>43058</v>
      </c>
      <c r="D1074" s="1" t="s">
        <v>19</v>
      </c>
      <c r="E1074" s="1" t="s">
        <v>1721</v>
      </c>
      <c r="F1074" s="1" t="s">
        <v>1722</v>
      </c>
      <c r="G1074">
        <v>8.64</v>
      </c>
      <c r="H1074">
        <v>2</v>
      </c>
      <c r="I1074">
        <v>0.2</v>
      </c>
      <c r="J1074">
        <v>3.024</v>
      </c>
    </row>
    <row r="1075" spans="1:10" x14ac:dyDescent="0.25">
      <c r="A1075" s="1" t="s">
        <v>1723</v>
      </c>
      <c r="B1075" s="2">
        <v>42686</v>
      </c>
      <c r="C1075" s="2">
        <v>42693</v>
      </c>
      <c r="D1075" s="1" t="s">
        <v>19</v>
      </c>
      <c r="E1075" s="1" t="s">
        <v>1724</v>
      </c>
      <c r="F1075" s="1" t="s">
        <v>1725</v>
      </c>
      <c r="G1075">
        <v>6.27</v>
      </c>
      <c r="H1075">
        <v>5</v>
      </c>
      <c r="I1075">
        <v>0.7</v>
      </c>
      <c r="J1075">
        <v>-4.5979999999999999</v>
      </c>
    </row>
    <row r="1076" spans="1:10" x14ac:dyDescent="0.25">
      <c r="A1076" s="1" t="s">
        <v>1723</v>
      </c>
      <c r="B1076" s="2">
        <v>42686</v>
      </c>
      <c r="C1076" s="2">
        <v>42693</v>
      </c>
      <c r="D1076" s="1" t="s">
        <v>19</v>
      </c>
      <c r="E1076" s="1" t="s">
        <v>1724</v>
      </c>
      <c r="F1076" s="1" t="s">
        <v>522</v>
      </c>
      <c r="G1076">
        <v>4.3680000000000003</v>
      </c>
      <c r="H1076">
        <v>7</v>
      </c>
      <c r="I1076">
        <v>0.7</v>
      </c>
      <c r="J1076">
        <v>-3.3488000000000002</v>
      </c>
    </row>
    <row r="1077" spans="1:10" x14ac:dyDescent="0.25">
      <c r="A1077" s="1" t="s">
        <v>1723</v>
      </c>
      <c r="B1077" s="2">
        <v>42686</v>
      </c>
      <c r="C1077" s="2">
        <v>42693</v>
      </c>
      <c r="D1077" s="1" t="s">
        <v>19</v>
      </c>
      <c r="E1077" s="1" t="s">
        <v>1724</v>
      </c>
      <c r="F1077" s="1" t="s">
        <v>1726</v>
      </c>
      <c r="G1077">
        <v>31.984000000000002</v>
      </c>
      <c r="H1077">
        <v>2</v>
      </c>
      <c r="I1077">
        <v>0.2</v>
      </c>
      <c r="J1077">
        <v>1.9990000000000001</v>
      </c>
    </row>
    <row r="1078" spans="1:10" x14ac:dyDescent="0.25">
      <c r="A1078" s="1" t="s">
        <v>1727</v>
      </c>
      <c r="B1078" s="2">
        <v>42642</v>
      </c>
      <c r="C1078" s="2">
        <v>42643</v>
      </c>
      <c r="D1078" s="1" t="s">
        <v>79</v>
      </c>
      <c r="E1078" s="1" t="s">
        <v>1728</v>
      </c>
      <c r="F1078" s="1" t="s">
        <v>1729</v>
      </c>
      <c r="G1078">
        <v>40.880000000000003</v>
      </c>
      <c r="H1078">
        <v>7</v>
      </c>
      <c r="I1078">
        <v>0</v>
      </c>
      <c r="J1078">
        <v>10.6288</v>
      </c>
    </row>
    <row r="1079" spans="1:10" x14ac:dyDescent="0.25">
      <c r="A1079" s="1" t="s">
        <v>1730</v>
      </c>
      <c r="B1079" s="2">
        <v>43001</v>
      </c>
      <c r="C1079" s="2">
        <v>43003</v>
      </c>
      <c r="D1079" s="1" t="s">
        <v>11</v>
      </c>
      <c r="E1079" s="1" t="s">
        <v>1731</v>
      </c>
      <c r="F1079" s="1" t="s">
        <v>1732</v>
      </c>
      <c r="G1079">
        <v>119.96</v>
      </c>
      <c r="H1079">
        <v>2</v>
      </c>
      <c r="I1079">
        <v>0</v>
      </c>
      <c r="J1079">
        <v>33.588799999999999</v>
      </c>
    </row>
    <row r="1080" spans="1:10" x14ac:dyDescent="0.25">
      <c r="A1080" s="1" t="s">
        <v>1730</v>
      </c>
      <c r="B1080" s="2">
        <v>43001</v>
      </c>
      <c r="C1080" s="2">
        <v>43003</v>
      </c>
      <c r="D1080" s="1" t="s">
        <v>11</v>
      </c>
      <c r="E1080" s="1" t="s">
        <v>1731</v>
      </c>
      <c r="F1080" s="1" t="s">
        <v>944</v>
      </c>
      <c r="G1080">
        <v>31.44</v>
      </c>
      <c r="H1080">
        <v>3</v>
      </c>
      <c r="I1080">
        <v>0</v>
      </c>
      <c r="J1080">
        <v>8.4887999999999995</v>
      </c>
    </row>
    <row r="1081" spans="1:10" x14ac:dyDescent="0.25">
      <c r="A1081" s="1" t="s">
        <v>1730</v>
      </c>
      <c r="B1081" s="2">
        <v>43001</v>
      </c>
      <c r="C1081" s="2">
        <v>43003</v>
      </c>
      <c r="D1081" s="1" t="s">
        <v>11</v>
      </c>
      <c r="E1081" s="1" t="s">
        <v>1731</v>
      </c>
      <c r="F1081" s="1" t="s">
        <v>967</v>
      </c>
      <c r="G1081">
        <v>6.88</v>
      </c>
      <c r="H1081">
        <v>1</v>
      </c>
      <c r="I1081">
        <v>0.2</v>
      </c>
      <c r="J1081">
        <v>2.3220000000000001</v>
      </c>
    </row>
    <row r="1082" spans="1:10" x14ac:dyDescent="0.25">
      <c r="A1082" s="1" t="s">
        <v>1733</v>
      </c>
      <c r="B1082" s="2">
        <v>42337</v>
      </c>
      <c r="C1082" s="2">
        <v>42342</v>
      </c>
      <c r="D1082" s="1" t="s">
        <v>19</v>
      </c>
      <c r="E1082" s="1" t="s">
        <v>1734</v>
      </c>
      <c r="F1082" s="1" t="s">
        <v>1735</v>
      </c>
      <c r="G1082">
        <v>19.920000000000002</v>
      </c>
      <c r="H1082">
        <v>4</v>
      </c>
      <c r="I1082">
        <v>0</v>
      </c>
      <c r="J1082">
        <v>9.3623999999999992</v>
      </c>
    </row>
    <row r="1083" spans="1:10" x14ac:dyDescent="0.25">
      <c r="A1083" s="1" t="s">
        <v>1733</v>
      </c>
      <c r="B1083" s="2">
        <v>42337</v>
      </c>
      <c r="C1083" s="2">
        <v>42342</v>
      </c>
      <c r="D1083" s="1" t="s">
        <v>19</v>
      </c>
      <c r="E1083" s="1" t="s">
        <v>1734</v>
      </c>
      <c r="F1083" s="1" t="s">
        <v>1736</v>
      </c>
      <c r="G1083">
        <v>1106.9100000000001</v>
      </c>
      <c r="H1083">
        <v>9</v>
      </c>
      <c r="I1083">
        <v>0</v>
      </c>
      <c r="J1083">
        <v>121.76009999999999</v>
      </c>
    </row>
    <row r="1084" spans="1:10" x14ac:dyDescent="0.25">
      <c r="A1084" s="1" t="s">
        <v>1737</v>
      </c>
      <c r="B1084" s="2">
        <v>42430</v>
      </c>
      <c r="C1084" s="2">
        <v>42434</v>
      </c>
      <c r="D1084" s="1" t="s">
        <v>19</v>
      </c>
      <c r="E1084" s="1" t="s">
        <v>141</v>
      </c>
      <c r="F1084" s="1" t="s">
        <v>1271</v>
      </c>
      <c r="G1084">
        <v>836.59199999999998</v>
      </c>
      <c r="H1084">
        <v>8</v>
      </c>
      <c r="I1084">
        <v>0.4</v>
      </c>
      <c r="J1084">
        <v>-264.92079999999999</v>
      </c>
    </row>
    <row r="1085" spans="1:10" x14ac:dyDescent="0.25">
      <c r="A1085" s="1" t="s">
        <v>1737</v>
      </c>
      <c r="B1085" s="2">
        <v>42430</v>
      </c>
      <c r="C1085" s="2">
        <v>42434</v>
      </c>
      <c r="D1085" s="1" t="s">
        <v>19</v>
      </c>
      <c r="E1085" s="1" t="s">
        <v>141</v>
      </c>
      <c r="F1085" s="1" t="s">
        <v>1738</v>
      </c>
      <c r="G1085">
        <v>26.38</v>
      </c>
      <c r="H1085">
        <v>1</v>
      </c>
      <c r="I1085">
        <v>0</v>
      </c>
      <c r="J1085">
        <v>12.1348</v>
      </c>
    </row>
    <row r="1086" spans="1:10" x14ac:dyDescent="0.25">
      <c r="A1086" s="1" t="s">
        <v>1737</v>
      </c>
      <c r="B1086" s="2">
        <v>42430</v>
      </c>
      <c r="C1086" s="2">
        <v>42434</v>
      </c>
      <c r="D1086" s="1" t="s">
        <v>19</v>
      </c>
      <c r="E1086" s="1" t="s">
        <v>141</v>
      </c>
      <c r="F1086" s="1" t="s">
        <v>506</v>
      </c>
      <c r="G1086">
        <v>362.92</v>
      </c>
      <c r="H1086">
        <v>2</v>
      </c>
      <c r="I1086">
        <v>0</v>
      </c>
      <c r="J1086">
        <v>105.24679999999999</v>
      </c>
    </row>
    <row r="1087" spans="1:10" x14ac:dyDescent="0.25">
      <c r="A1087" s="1" t="s">
        <v>1737</v>
      </c>
      <c r="B1087" s="2">
        <v>42430</v>
      </c>
      <c r="C1087" s="2">
        <v>42434</v>
      </c>
      <c r="D1087" s="1" t="s">
        <v>19</v>
      </c>
      <c r="E1087" s="1" t="s">
        <v>141</v>
      </c>
      <c r="F1087" s="1" t="s">
        <v>1739</v>
      </c>
      <c r="G1087">
        <v>4899.93</v>
      </c>
      <c r="H1087">
        <v>7</v>
      </c>
      <c r="I1087">
        <v>0</v>
      </c>
      <c r="J1087">
        <v>2400.9657000000002</v>
      </c>
    </row>
    <row r="1088" spans="1:10" x14ac:dyDescent="0.25">
      <c r="A1088" s="1" t="s">
        <v>1740</v>
      </c>
      <c r="B1088" s="2">
        <v>42594</v>
      </c>
      <c r="C1088" s="2">
        <v>42594</v>
      </c>
      <c r="D1088" s="1" t="s">
        <v>654</v>
      </c>
      <c r="E1088" s="1" t="s">
        <v>213</v>
      </c>
      <c r="F1088" s="1" t="s">
        <v>1741</v>
      </c>
      <c r="G1088">
        <v>6.48</v>
      </c>
      <c r="H1088">
        <v>1</v>
      </c>
      <c r="I1088">
        <v>0</v>
      </c>
      <c r="J1088">
        <v>3.1103999999999998</v>
      </c>
    </row>
    <row r="1089" spans="1:10" x14ac:dyDescent="0.25">
      <c r="A1089" s="1" t="s">
        <v>1742</v>
      </c>
      <c r="B1089" s="2">
        <v>42597</v>
      </c>
      <c r="C1089" s="2">
        <v>42602</v>
      </c>
      <c r="D1089" s="1" t="s">
        <v>11</v>
      </c>
      <c r="E1089" s="1" t="s">
        <v>1743</v>
      </c>
      <c r="F1089" s="1" t="s">
        <v>360</v>
      </c>
      <c r="G1089">
        <v>71.975999999999999</v>
      </c>
      <c r="H1089">
        <v>3</v>
      </c>
      <c r="I1089">
        <v>0.2</v>
      </c>
      <c r="J1089">
        <v>7.1976000000000004</v>
      </c>
    </row>
    <row r="1090" spans="1:10" x14ac:dyDescent="0.25">
      <c r="A1090" s="1" t="s">
        <v>1742</v>
      </c>
      <c r="B1090" s="2">
        <v>42597</v>
      </c>
      <c r="C1090" s="2">
        <v>42602</v>
      </c>
      <c r="D1090" s="1" t="s">
        <v>11</v>
      </c>
      <c r="E1090" s="1" t="s">
        <v>1743</v>
      </c>
      <c r="F1090" s="1" t="s">
        <v>1744</v>
      </c>
      <c r="G1090">
        <v>3.15</v>
      </c>
      <c r="H1090">
        <v>1</v>
      </c>
      <c r="I1090">
        <v>0</v>
      </c>
      <c r="J1090">
        <v>1.512</v>
      </c>
    </row>
    <row r="1091" spans="1:10" x14ac:dyDescent="0.25">
      <c r="A1091" s="1" t="s">
        <v>1745</v>
      </c>
      <c r="B1091" s="2">
        <v>42890</v>
      </c>
      <c r="C1091" s="2">
        <v>42896</v>
      </c>
      <c r="D1091" s="1" t="s">
        <v>19</v>
      </c>
      <c r="E1091" s="1" t="s">
        <v>1569</v>
      </c>
      <c r="F1091" s="1" t="s">
        <v>597</v>
      </c>
      <c r="G1091">
        <v>31.984000000000002</v>
      </c>
      <c r="H1091">
        <v>2</v>
      </c>
      <c r="I1091">
        <v>0.2</v>
      </c>
      <c r="J1091">
        <v>1.9990000000000001</v>
      </c>
    </row>
    <row r="1092" spans="1:10" x14ac:dyDescent="0.25">
      <c r="A1092" s="1" t="s">
        <v>1745</v>
      </c>
      <c r="B1092" s="2">
        <v>42890</v>
      </c>
      <c r="C1092" s="2">
        <v>42896</v>
      </c>
      <c r="D1092" s="1" t="s">
        <v>19</v>
      </c>
      <c r="E1092" s="1" t="s">
        <v>1569</v>
      </c>
      <c r="F1092" s="1" t="s">
        <v>1746</v>
      </c>
      <c r="G1092">
        <v>71.983999999999995</v>
      </c>
      <c r="H1092">
        <v>2</v>
      </c>
      <c r="I1092">
        <v>0.2</v>
      </c>
      <c r="J1092">
        <v>25.194400000000002</v>
      </c>
    </row>
    <row r="1093" spans="1:10" x14ac:dyDescent="0.25">
      <c r="A1093" s="1" t="s">
        <v>1747</v>
      </c>
      <c r="B1093" s="2">
        <v>42344</v>
      </c>
      <c r="C1093" s="2">
        <v>42351</v>
      </c>
      <c r="D1093" s="1" t="s">
        <v>19</v>
      </c>
      <c r="E1093" s="1" t="s">
        <v>1178</v>
      </c>
      <c r="F1093" s="1" t="s">
        <v>1748</v>
      </c>
      <c r="G1093">
        <v>120.15</v>
      </c>
      <c r="H1093">
        <v>9</v>
      </c>
      <c r="I1093">
        <v>0</v>
      </c>
      <c r="J1093">
        <v>33.642000000000003</v>
      </c>
    </row>
    <row r="1094" spans="1:10" x14ac:dyDescent="0.25">
      <c r="A1094" s="1" t="s">
        <v>1747</v>
      </c>
      <c r="B1094" s="2">
        <v>42344</v>
      </c>
      <c r="C1094" s="2">
        <v>42351</v>
      </c>
      <c r="D1094" s="1" t="s">
        <v>19</v>
      </c>
      <c r="E1094" s="1" t="s">
        <v>1178</v>
      </c>
      <c r="F1094" s="1" t="s">
        <v>1749</v>
      </c>
      <c r="G1094">
        <v>219.184</v>
      </c>
      <c r="H1094">
        <v>2</v>
      </c>
      <c r="I1094">
        <v>0.2</v>
      </c>
      <c r="J1094">
        <v>19.178599999999999</v>
      </c>
    </row>
    <row r="1095" spans="1:10" x14ac:dyDescent="0.25">
      <c r="A1095" s="1" t="s">
        <v>1750</v>
      </c>
      <c r="B1095" s="2">
        <v>42365</v>
      </c>
      <c r="C1095" s="2">
        <v>42369</v>
      </c>
      <c r="D1095" s="1" t="s">
        <v>19</v>
      </c>
      <c r="E1095" s="1" t="s">
        <v>1751</v>
      </c>
      <c r="F1095" s="1" t="s">
        <v>1752</v>
      </c>
      <c r="G1095">
        <v>28.9</v>
      </c>
      <c r="H1095">
        <v>5</v>
      </c>
      <c r="I1095">
        <v>0</v>
      </c>
      <c r="J1095">
        <v>14.161</v>
      </c>
    </row>
    <row r="1096" spans="1:10" x14ac:dyDescent="0.25">
      <c r="A1096" s="1" t="s">
        <v>1750</v>
      </c>
      <c r="B1096" s="2">
        <v>42365</v>
      </c>
      <c r="C1096" s="2">
        <v>42369</v>
      </c>
      <c r="D1096" s="1" t="s">
        <v>19</v>
      </c>
      <c r="E1096" s="1" t="s">
        <v>1751</v>
      </c>
      <c r="F1096" s="1" t="s">
        <v>333</v>
      </c>
      <c r="G1096">
        <v>355.96</v>
      </c>
      <c r="H1096">
        <v>2</v>
      </c>
      <c r="I1096">
        <v>0</v>
      </c>
      <c r="J1096">
        <v>103.22839999999999</v>
      </c>
    </row>
    <row r="1097" spans="1:10" x14ac:dyDescent="0.25">
      <c r="A1097" s="1" t="s">
        <v>1753</v>
      </c>
      <c r="B1097" s="2">
        <v>42756</v>
      </c>
      <c r="C1097" s="2">
        <v>42761</v>
      </c>
      <c r="D1097" s="1" t="s">
        <v>19</v>
      </c>
      <c r="E1097" s="1" t="s">
        <v>1754</v>
      </c>
      <c r="F1097" s="1" t="s">
        <v>1755</v>
      </c>
      <c r="G1097">
        <v>348.20800000000003</v>
      </c>
      <c r="H1097">
        <v>7</v>
      </c>
      <c r="I1097">
        <v>0.2</v>
      </c>
      <c r="J1097">
        <v>30.4682</v>
      </c>
    </row>
    <row r="1098" spans="1:10" x14ac:dyDescent="0.25">
      <c r="A1098" s="1" t="s">
        <v>1753</v>
      </c>
      <c r="B1098" s="2">
        <v>42756</v>
      </c>
      <c r="C1098" s="2">
        <v>42761</v>
      </c>
      <c r="D1098" s="1" t="s">
        <v>19</v>
      </c>
      <c r="E1098" s="1" t="s">
        <v>1754</v>
      </c>
      <c r="F1098" s="1" t="s">
        <v>1756</v>
      </c>
      <c r="G1098">
        <v>35.783999999999999</v>
      </c>
      <c r="H1098">
        <v>7</v>
      </c>
      <c r="I1098">
        <v>0.7</v>
      </c>
      <c r="J1098">
        <v>-28.627199999999998</v>
      </c>
    </row>
    <row r="1099" spans="1:10" x14ac:dyDescent="0.25">
      <c r="A1099" s="1" t="s">
        <v>1757</v>
      </c>
      <c r="B1099" s="2">
        <v>41815</v>
      </c>
      <c r="C1099" s="2">
        <v>41818</v>
      </c>
      <c r="D1099" s="1" t="s">
        <v>79</v>
      </c>
      <c r="E1099" s="1" t="s">
        <v>1681</v>
      </c>
      <c r="F1099" s="1" t="s">
        <v>1758</v>
      </c>
      <c r="G1099">
        <v>447.84</v>
      </c>
      <c r="H1099">
        <v>5</v>
      </c>
      <c r="I1099">
        <v>0.2</v>
      </c>
      <c r="J1099">
        <v>11.196</v>
      </c>
    </row>
    <row r="1100" spans="1:10" x14ac:dyDescent="0.25">
      <c r="A1100" s="1" t="s">
        <v>1759</v>
      </c>
      <c r="B1100" s="2">
        <v>42535</v>
      </c>
      <c r="C1100" s="2">
        <v>42538</v>
      </c>
      <c r="D1100" s="1" t="s">
        <v>79</v>
      </c>
      <c r="E1100" s="1" t="s">
        <v>1760</v>
      </c>
      <c r="F1100" s="1" t="s">
        <v>1761</v>
      </c>
      <c r="G1100">
        <v>7.04</v>
      </c>
      <c r="H1100">
        <v>4</v>
      </c>
      <c r="I1100">
        <v>0</v>
      </c>
      <c r="J1100">
        <v>2.0415999999999999</v>
      </c>
    </row>
    <row r="1101" spans="1:10" x14ac:dyDescent="0.25">
      <c r="A1101" s="1" t="s">
        <v>1759</v>
      </c>
      <c r="B1101" s="2">
        <v>42535</v>
      </c>
      <c r="C1101" s="2">
        <v>42538</v>
      </c>
      <c r="D1101" s="1" t="s">
        <v>79</v>
      </c>
      <c r="E1101" s="1" t="s">
        <v>1760</v>
      </c>
      <c r="F1101" s="1" t="s">
        <v>797</v>
      </c>
      <c r="G1101">
        <v>8.73</v>
      </c>
      <c r="H1101">
        <v>3</v>
      </c>
      <c r="I1101">
        <v>0</v>
      </c>
      <c r="J1101">
        <v>4.1031000000000004</v>
      </c>
    </row>
    <row r="1102" spans="1:10" x14ac:dyDescent="0.25">
      <c r="A1102" s="1" t="s">
        <v>1759</v>
      </c>
      <c r="B1102" s="2">
        <v>42535</v>
      </c>
      <c r="C1102" s="2">
        <v>42538</v>
      </c>
      <c r="D1102" s="1" t="s">
        <v>79</v>
      </c>
      <c r="E1102" s="1" t="s">
        <v>1760</v>
      </c>
      <c r="F1102" s="1" t="s">
        <v>1762</v>
      </c>
      <c r="G1102">
        <v>29.29</v>
      </c>
      <c r="H1102">
        <v>1</v>
      </c>
      <c r="I1102">
        <v>0</v>
      </c>
      <c r="J1102">
        <v>9.6656999999999993</v>
      </c>
    </row>
    <row r="1103" spans="1:10" x14ac:dyDescent="0.25">
      <c r="A1103" s="1" t="s">
        <v>1759</v>
      </c>
      <c r="B1103" s="2">
        <v>42535</v>
      </c>
      <c r="C1103" s="2">
        <v>42538</v>
      </c>
      <c r="D1103" s="1" t="s">
        <v>79</v>
      </c>
      <c r="E1103" s="1" t="s">
        <v>1760</v>
      </c>
      <c r="F1103" s="1" t="s">
        <v>1763</v>
      </c>
      <c r="G1103">
        <v>8.64</v>
      </c>
      <c r="H1103">
        <v>3</v>
      </c>
      <c r="I1103">
        <v>0</v>
      </c>
      <c r="J1103">
        <v>2.5055999999999998</v>
      </c>
    </row>
    <row r="1104" spans="1:10" x14ac:dyDescent="0.25">
      <c r="A1104" s="1" t="s">
        <v>1764</v>
      </c>
      <c r="B1104" s="2">
        <v>42846</v>
      </c>
      <c r="C1104" s="2">
        <v>42852</v>
      </c>
      <c r="D1104" s="1" t="s">
        <v>19</v>
      </c>
      <c r="E1104" s="1" t="s">
        <v>1147</v>
      </c>
      <c r="F1104" s="1" t="s">
        <v>614</v>
      </c>
      <c r="G1104">
        <v>2.694</v>
      </c>
      <c r="H1104">
        <v>3</v>
      </c>
      <c r="I1104">
        <v>0.8</v>
      </c>
      <c r="J1104">
        <v>-4.7145000000000001</v>
      </c>
    </row>
    <row r="1105" spans="1:10" x14ac:dyDescent="0.25">
      <c r="A1105" s="1" t="s">
        <v>1764</v>
      </c>
      <c r="B1105" s="2">
        <v>42846</v>
      </c>
      <c r="C1105" s="2">
        <v>42852</v>
      </c>
      <c r="D1105" s="1" t="s">
        <v>19</v>
      </c>
      <c r="E1105" s="1" t="s">
        <v>1147</v>
      </c>
      <c r="F1105" s="1" t="s">
        <v>1628</v>
      </c>
      <c r="G1105">
        <v>2.9340000000000002</v>
      </c>
      <c r="H1105">
        <v>3</v>
      </c>
      <c r="I1105">
        <v>0.8</v>
      </c>
      <c r="J1105">
        <v>-4.9878</v>
      </c>
    </row>
    <row r="1106" spans="1:10" x14ac:dyDescent="0.25">
      <c r="A1106" s="1" t="s">
        <v>1765</v>
      </c>
      <c r="B1106" s="2">
        <v>42664</v>
      </c>
      <c r="C1106" s="2">
        <v>42670</v>
      </c>
      <c r="D1106" s="1" t="s">
        <v>19</v>
      </c>
      <c r="E1106" s="1" t="s">
        <v>1766</v>
      </c>
      <c r="F1106" s="1" t="s">
        <v>1767</v>
      </c>
      <c r="G1106">
        <v>22.92</v>
      </c>
      <c r="H1106">
        <v>3</v>
      </c>
      <c r="I1106">
        <v>0</v>
      </c>
      <c r="J1106">
        <v>11.2308</v>
      </c>
    </row>
    <row r="1107" spans="1:10" x14ac:dyDescent="0.25">
      <c r="A1107" s="1" t="s">
        <v>1768</v>
      </c>
      <c r="B1107" s="2">
        <v>42693</v>
      </c>
      <c r="C1107" s="2">
        <v>42698</v>
      </c>
      <c r="D1107" s="1" t="s">
        <v>19</v>
      </c>
      <c r="E1107" s="1" t="s">
        <v>63</v>
      </c>
      <c r="F1107" s="1" t="s">
        <v>408</v>
      </c>
      <c r="G1107">
        <v>100.70399999999999</v>
      </c>
      <c r="H1107">
        <v>6</v>
      </c>
      <c r="I1107">
        <v>0.2</v>
      </c>
      <c r="J1107">
        <v>-16.3644</v>
      </c>
    </row>
    <row r="1108" spans="1:10" x14ac:dyDescent="0.25">
      <c r="A1108" s="1" t="s">
        <v>1768</v>
      </c>
      <c r="B1108" s="2">
        <v>42693</v>
      </c>
      <c r="C1108" s="2">
        <v>42698</v>
      </c>
      <c r="D1108" s="1" t="s">
        <v>19</v>
      </c>
      <c r="E1108" s="1" t="s">
        <v>63</v>
      </c>
      <c r="F1108" s="1" t="s">
        <v>797</v>
      </c>
      <c r="G1108">
        <v>2.3279999999999998</v>
      </c>
      <c r="H1108">
        <v>2</v>
      </c>
      <c r="I1108">
        <v>0.6</v>
      </c>
      <c r="J1108">
        <v>-0.75660000000000005</v>
      </c>
    </row>
    <row r="1109" spans="1:10" x14ac:dyDescent="0.25">
      <c r="A1109" s="1" t="s">
        <v>1768</v>
      </c>
      <c r="B1109" s="2">
        <v>42693</v>
      </c>
      <c r="C1109" s="2">
        <v>42698</v>
      </c>
      <c r="D1109" s="1" t="s">
        <v>19</v>
      </c>
      <c r="E1109" s="1" t="s">
        <v>63</v>
      </c>
      <c r="F1109" s="1" t="s">
        <v>1769</v>
      </c>
      <c r="G1109">
        <v>10.78</v>
      </c>
      <c r="H1109">
        <v>5</v>
      </c>
      <c r="I1109">
        <v>0.8</v>
      </c>
      <c r="J1109">
        <v>-17.248000000000001</v>
      </c>
    </row>
    <row r="1110" spans="1:10" x14ac:dyDescent="0.25">
      <c r="A1110" s="1" t="s">
        <v>1768</v>
      </c>
      <c r="B1110" s="2">
        <v>42693</v>
      </c>
      <c r="C1110" s="2">
        <v>42698</v>
      </c>
      <c r="D1110" s="1" t="s">
        <v>19</v>
      </c>
      <c r="E1110" s="1" t="s">
        <v>63</v>
      </c>
      <c r="F1110" s="1" t="s">
        <v>1770</v>
      </c>
      <c r="G1110">
        <v>58.368000000000002</v>
      </c>
      <c r="H1110">
        <v>12</v>
      </c>
      <c r="I1110">
        <v>0.2</v>
      </c>
      <c r="J1110">
        <v>21.888000000000002</v>
      </c>
    </row>
    <row r="1111" spans="1:10" x14ac:dyDescent="0.25">
      <c r="A1111" s="1" t="s">
        <v>1768</v>
      </c>
      <c r="B1111" s="2">
        <v>42693</v>
      </c>
      <c r="C1111" s="2">
        <v>42698</v>
      </c>
      <c r="D1111" s="1" t="s">
        <v>19</v>
      </c>
      <c r="E1111" s="1" t="s">
        <v>63</v>
      </c>
      <c r="F1111" s="1" t="s">
        <v>1771</v>
      </c>
      <c r="G1111">
        <v>40.968000000000004</v>
      </c>
      <c r="H1111">
        <v>3</v>
      </c>
      <c r="I1111">
        <v>0.2</v>
      </c>
      <c r="J1111">
        <v>13.826700000000001</v>
      </c>
    </row>
    <row r="1112" spans="1:10" x14ac:dyDescent="0.25">
      <c r="A1112" s="1" t="s">
        <v>1768</v>
      </c>
      <c r="B1112" s="2">
        <v>42693</v>
      </c>
      <c r="C1112" s="2">
        <v>42698</v>
      </c>
      <c r="D1112" s="1" t="s">
        <v>19</v>
      </c>
      <c r="E1112" s="1" t="s">
        <v>63</v>
      </c>
      <c r="F1112" s="1" t="s">
        <v>1772</v>
      </c>
      <c r="G1112">
        <v>71.959999999999994</v>
      </c>
      <c r="H1112">
        <v>5</v>
      </c>
      <c r="I1112">
        <v>0.2</v>
      </c>
      <c r="J1112">
        <v>25.186</v>
      </c>
    </row>
    <row r="1113" spans="1:10" x14ac:dyDescent="0.25">
      <c r="A1113" s="1" t="s">
        <v>1768</v>
      </c>
      <c r="B1113" s="2">
        <v>42693</v>
      </c>
      <c r="C1113" s="2">
        <v>42698</v>
      </c>
      <c r="D1113" s="1" t="s">
        <v>19</v>
      </c>
      <c r="E1113" s="1" t="s">
        <v>63</v>
      </c>
      <c r="F1113" s="1" t="s">
        <v>1773</v>
      </c>
      <c r="G1113">
        <v>10.368</v>
      </c>
      <c r="H1113">
        <v>2</v>
      </c>
      <c r="I1113">
        <v>0.2</v>
      </c>
      <c r="J1113">
        <v>3.6288</v>
      </c>
    </row>
    <row r="1114" spans="1:10" x14ac:dyDescent="0.25">
      <c r="A1114" s="1" t="s">
        <v>1768</v>
      </c>
      <c r="B1114" s="2">
        <v>42693</v>
      </c>
      <c r="C1114" s="2">
        <v>42698</v>
      </c>
      <c r="D1114" s="1" t="s">
        <v>19</v>
      </c>
      <c r="E1114" s="1" t="s">
        <v>63</v>
      </c>
      <c r="F1114" s="1" t="s">
        <v>208</v>
      </c>
      <c r="G1114">
        <v>1.1919999999999999</v>
      </c>
      <c r="H1114">
        <v>2</v>
      </c>
      <c r="I1114">
        <v>0.8</v>
      </c>
      <c r="J1114">
        <v>-2.0264000000000002</v>
      </c>
    </row>
    <row r="1115" spans="1:10" x14ac:dyDescent="0.25">
      <c r="A1115" s="1" t="s">
        <v>1774</v>
      </c>
      <c r="B1115" s="2">
        <v>43087</v>
      </c>
      <c r="C1115" s="2">
        <v>43092</v>
      </c>
      <c r="D1115" s="1" t="s">
        <v>11</v>
      </c>
      <c r="E1115" s="1" t="s">
        <v>675</v>
      </c>
      <c r="F1115" s="1" t="s">
        <v>1476</v>
      </c>
      <c r="G1115">
        <v>46.671999999999997</v>
      </c>
      <c r="H1115">
        <v>2</v>
      </c>
      <c r="I1115">
        <v>0.2</v>
      </c>
      <c r="J1115">
        <v>16.3352</v>
      </c>
    </row>
    <row r="1116" spans="1:10" x14ac:dyDescent="0.25">
      <c r="A1116" s="1" t="s">
        <v>1774</v>
      </c>
      <c r="B1116" s="2">
        <v>43087</v>
      </c>
      <c r="C1116" s="2">
        <v>43092</v>
      </c>
      <c r="D1116" s="1" t="s">
        <v>11</v>
      </c>
      <c r="E1116" s="1" t="s">
        <v>675</v>
      </c>
      <c r="F1116" s="1" t="s">
        <v>1775</v>
      </c>
      <c r="G1116">
        <v>119.833</v>
      </c>
      <c r="H1116">
        <v>1</v>
      </c>
      <c r="I1116">
        <v>0.15</v>
      </c>
      <c r="J1116">
        <v>-12.6882</v>
      </c>
    </row>
    <row r="1117" spans="1:10" x14ac:dyDescent="0.25">
      <c r="A1117" s="1" t="s">
        <v>1774</v>
      </c>
      <c r="B1117" s="2">
        <v>43087</v>
      </c>
      <c r="C1117" s="2">
        <v>43092</v>
      </c>
      <c r="D1117" s="1" t="s">
        <v>11</v>
      </c>
      <c r="E1117" s="1" t="s">
        <v>675</v>
      </c>
      <c r="F1117" s="1" t="s">
        <v>1244</v>
      </c>
      <c r="G1117">
        <v>119.98</v>
      </c>
      <c r="H1117">
        <v>2</v>
      </c>
      <c r="I1117">
        <v>0</v>
      </c>
      <c r="J1117">
        <v>57.590400000000002</v>
      </c>
    </row>
    <row r="1118" spans="1:10" x14ac:dyDescent="0.25">
      <c r="A1118" s="1" t="s">
        <v>1776</v>
      </c>
      <c r="B1118" s="2">
        <v>42573</v>
      </c>
      <c r="C1118" s="2">
        <v>42575</v>
      </c>
      <c r="D1118" s="1" t="s">
        <v>11</v>
      </c>
      <c r="E1118" s="1" t="s">
        <v>1777</v>
      </c>
      <c r="F1118" s="1" t="s">
        <v>735</v>
      </c>
      <c r="G1118">
        <v>6.3</v>
      </c>
      <c r="H1118">
        <v>2</v>
      </c>
      <c r="I1118">
        <v>0</v>
      </c>
      <c r="J1118">
        <v>3.024</v>
      </c>
    </row>
    <row r="1119" spans="1:10" x14ac:dyDescent="0.25">
      <c r="A1119" s="1" t="s">
        <v>1778</v>
      </c>
      <c r="B1119" s="2">
        <v>42251</v>
      </c>
      <c r="C1119" s="2">
        <v>42255</v>
      </c>
      <c r="D1119" s="1" t="s">
        <v>19</v>
      </c>
      <c r="E1119" s="1" t="s">
        <v>1779</v>
      </c>
      <c r="F1119" s="1" t="s">
        <v>632</v>
      </c>
      <c r="G1119">
        <v>279.89999999999998</v>
      </c>
      <c r="H1119">
        <v>5</v>
      </c>
      <c r="I1119">
        <v>0</v>
      </c>
      <c r="J1119">
        <v>137.15100000000001</v>
      </c>
    </row>
    <row r="1120" spans="1:10" x14ac:dyDescent="0.25">
      <c r="A1120" s="1" t="s">
        <v>1778</v>
      </c>
      <c r="B1120" s="2">
        <v>42251</v>
      </c>
      <c r="C1120" s="2">
        <v>42255</v>
      </c>
      <c r="D1120" s="1" t="s">
        <v>19</v>
      </c>
      <c r="E1120" s="1" t="s">
        <v>1779</v>
      </c>
      <c r="F1120" s="1" t="s">
        <v>1447</v>
      </c>
      <c r="G1120">
        <v>619.95000000000005</v>
      </c>
      <c r="H1120">
        <v>5</v>
      </c>
      <c r="I1120">
        <v>0</v>
      </c>
      <c r="J1120">
        <v>111.59099999999999</v>
      </c>
    </row>
    <row r="1121" spans="1:10" x14ac:dyDescent="0.25">
      <c r="A1121" s="1" t="s">
        <v>1778</v>
      </c>
      <c r="B1121" s="2">
        <v>42251</v>
      </c>
      <c r="C1121" s="2">
        <v>42255</v>
      </c>
      <c r="D1121" s="1" t="s">
        <v>19</v>
      </c>
      <c r="E1121" s="1" t="s">
        <v>1779</v>
      </c>
      <c r="F1121" s="1" t="s">
        <v>1780</v>
      </c>
      <c r="G1121">
        <v>4.3600000000000003</v>
      </c>
      <c r="H1121">
        <v>2</v>
      </c>
      <c r="I1121">
        <v>0</v>
      </c>
      <c r="J1121">
        <v>2.0491999999999999</v>
      </c>
    </row>
    <row r="1122" spans="1:10" x14ac:dyDescent="0.25">
      <c r="A1122" s="1" t="s">
        <v>1778</v>
      </c>
      <c r="B1122" s="2">
        <v>42251</v>
      </c>
      <c r="C1122" s="2">
        <v>42255</v>
      </c>
      <c r="D1122" s="1" t="s">
        <v>19</v>
      </c>
      <c r="E1122" s="1" t="s">
        <v>1779</v>
      </c>
      <c r="F1122" s="1" t="s">
        <v>1373</v>
      </c>
      <c r="G1122">
        <v>15.28</v>
      </c>
      <c r="H1122">
        <v>2</v>
      </c>
      <c r="I1122">
        <v>0</v>
      </c>
      <c r="J1122">
        <v>7.4871999999999996</v>
      </c>
    </row>
    <row r="1123" spans="1:10" x14ac:dyDescent="0.25">
      <c r="A1123" s="1" t="s">
        <v>1781</v>
      </c>
      <c r="B1123" s="2">
        <v>41659</v>
      </c>
      <c r="C1123" s="2">
        <v>41665</v>
      </c>
      <c r="D1123" s="1" t="s">
        <v>19</v>
      </c>
      <c r="E1123" s="1" t="s">
        <v>1478</v>
      </c>
      <c r="F1123" s="1" t="s">
        <v>1782</v>
      </c>
      <c r="G1123">
        <v>699.93</v>
      </c>
      <c r="H1123">
        <v>7</v>
      </c>
      <c r="I1123">
        <v>0</v>
      </c>
      <c r="J1123">
        <v>181.98179999999999</v>
      </c>
    </row>
    <row r="1124" spans="1:10" x14ac:dyDescent="0.25">
      <c r="A1124" s="1" t="s">
        <v>1781</v>
      </c>
      <c r="B1124" s="2">
        <v>41659</v>
      </c>
      <c r="C1124" s="2">
        <v>41665</v>
      </c>
      <c r="D1124" s="1" t="s">
        <v>19</v>
      </c>
      <c r="E1124" s="1" t="s">
        <v>1478</v>
      </c>
      <c r="F1124" s="1" t="s">
        <v>1783</v>
      </c>
      <c r="G1124">
        <v>22.96</v>
      </c>
      <c r="H1124">
        <v>7</v>
      </c>
      <c r="I1124">
        <v>0</v>
      </c>
      <c r="J1124">
        <v>6.6584000000000003</v>
      </c>
    </row>
    <row r="1125" spans="1:10" x14ac:dyDescent="0.25">
      <c r="A1125" s="1" t="s">
        <v>1781</v>
      </c>
      <c r="B1125" s="2">
        <v>41659</v>
      </c>
      <c r="C1125" s="2">
        <v>41665</v>
      </c>
      <c r="D1125" s="1" t="s">
        <v>19</v>
      </c>
      <c r="E1125" s="1" t="s">
        <v>1478</v>
      </c>
      <c r="F1125" s="1" t="s">
        <v>159</v>
      </c>
      <c r="G1125">
        <v>38.6</v>
      </c>
      <c r="H1125">
        <v>4</v>
      </c>
      <c r="I1125">
        <v>0</v>
      </c>
      <c r="J1125">
        <v>11.58</v>
      </c>
    </row>
    <row r="1126" spans="1:10" x14ac:dyDescent="0.25">
      <c r="A1126" s="1" t="s">
        <v>1781</v>
      </c>
      <c r="B1126" s="2">
        <v>41659</v>
      </c>
      <c r="C1126" s="2">
        <v>41665</v>
      </c>
      <c r="D1126" s="1" t="s">
        <v>19</v>
      </c>
      <c r="E1126" s="1" t="s">
        <v>1478</v>
      </c>
      <c r="F1126" s="1" t="s">
        <v>907</v>
      </c>
      <c r="G1126">
        <v>6.63</v>
      </c>
      <c r="H1126">
        <v>3</v>
      </c>
      <c r="I1126">
        <v>0</v>
      </c>
      <c r="J1126">
        <v>1.7901</v>
      </c>
    </row>
    <row r="1127" spans="1:10" x14ac:dyDescent="0.25">
      <c r="A1127" s="1" t="s">
        <v>1781</v>
      </c>
      <c r="B1127" s="2">
        <v>41659</v>
      </c>
      <c r="C1127" s="2">
        <v>41665</v>
      </c>
      <c r="D1127" s="1" t="s">
        <v>19</v>
      </c>
      <c r="E1127" s="1" t="s">
        <v>1478</v>
      </c>
      <c r="F1127" s="1" t="s">
        <v>1784</v>
      </c>
      <c r="G1127">
        <v>23.34</v>
      </c>
      <c r="H1127">
        <v>3</v>
      </c>
      <c r="I1127">
        <v>0</v>
      </c>
      <c r="J1127">
        <v>10.969799999999999</v>
      </c>
    </row>
    <row r="1128" spans="1:10" x14ac:dyDescent="0.25">
      <c r="A1128" s="1" t="s">
        <v>1781</v>
      </c>
      <c r="B1128" s="2">
        <v>41659</v>
      </c>
      <c r="C1128" s="2">
        <v>41665</v>
      </c>
      <c r="D1128" s="1" t="s">
        <v>19</v>
      </c>
      <c r="E1128" s="1" t="s">
        <v>1478</v>
      </c>
      <c r="F1128" s="1" t="s">
        <v>815</v>
      </c>
      <c r="G1128">
        <v>1067.94</v>
      </c>
      <c r="H1128">
        <v>3</v>
      </c>
      <c r="I1128">
        <v>0</v>
      </c>
      <c r="J1128">
        <v>224.26740000000001</v>
      </c>
    </row>
    <row r="1129" spans="1:10" x14ac:dyDescent="0.25">
      <c r="A1129" s="1" t="s">
        <v>1785</v>
      </c>
      <c r="B1129" s="2">
        <v>42065</v>
      </c>
      <c r="C1129" s="2">
        <v>42070</v>
      </c>
      <c r="D1129" s="1" t="s">
        <v>19</v>
      </c>
      <c r="E1129" s="1" t="s">
        <v>223</v>
      </c>
      <c r="F1129" s="1" t="s">
        <v>803</v>
      </c>
      <c r="G1129">
        <v>10.16</v>
      </c>
      <c r="H1129">
        <v>1</v>
      </c>
      <c r="I1129">
        <v>0</v>
      </c>
      <c r="J1129">
        <v>2.6415999999999999</v>
      </c>
    </row>
    <row r="1130" spans="1:10" x14ac:dyDescent="0.25">
      <c r="A1130" s="1" t="s">
        <v>1785</v>
      </c>
      <c r="B1130" s="2">
        <v>42065</v>
      </c>
      <c r="C1130" s="2">
        <v>42070</v>
      </c>
      <c r="D1130" s="1" t="s">
        <v>19</v>
      </c>
      <c r="E1130" s="1" t="s">
        <v>223</v>
      </c>
      <c r="F1130" s="1" t="s">
        <v>1285</v>
      </c>
      <c r="G1130">
        <v>101.88</v>
      </c>
      <c r="H1130">
        <v>6</v>
      </c>
      <c r="I1130">
        <v>0</v>
      </c>
      <c r="J1130">
        <v>50.94</v>
      </c>
    </row>
    <row r="1131" spans="1:10" x14ac:dyDescent="0.25">
      <c r="A1131" s="1" t="s">
        <v>1786</v>
      </c>
      <c r="B1131" s="2">
        <v>42472</v>
      </c>
      <c r="C1131" s="2">
        <v>42476</v>
      </c>
      <c r="D1131" s="1" t="s">
        <v>19</v>
      </c>
      <c r="E1131" s="1" t="s">
        <v>923</v>
      </c>
      <c r="F1131" s="1" t="s">
        <v>1787</v>
      </c>
      <c r="G1131">
        <v>343.92</v>
      </c>
      <c r="H1131">
        <v>4</v>
      </c>
      <c r="I1131">
        <v>0</v>
      </c>
      <c r="J1131">
        <v>75.662400000000005</v>
      </c>
    </row>
    <row r="1132" spans="1:10" x14ac:dyDescent="0.25">
      <c r="A1132" s="1" t="s">
        <v>1786</v>
      </c>
      <c r="B1132" s="2">
        <v>42472</v>
      </c>
      <c r="C1132" s="2">
        <v>42476</v>
      </c>
      <c r="D1132" s="1" t="s">
        <v>19</v>
      </c>
      <c r="E1132" s="1" t="s">
        <v>923</v>
      </c>
      <c r="F1132" s="1" t="s">
        <v>1788</v>
      </c>
      <c r="G1132">
        <v>40.99</v>
      </c>
      <c r="H1132">
        <v>1</v>
      </c>
      <c r="I1132">
        <v>0</v>
      </c>
      <c r="J1132">
        <v>20.085100000000001</v>
      </c>
    </row>
    <row r="1133" spans="1:10" x14ac:dyDescent="0.25">
      <c r="A1133" s="1" t="s">
        <v>1786</v>
      </c>
      <c r="B1133" s="2">
        <v>42472</v>
      </c>
      <c r="C1133" s="2">
        <v>42476</v>
      </c>
      <c r="D1133" s="1" t="s">
        <v>19</v>
      </c>
      <c r="E1133" s="1" t="s">
        <v>923</v>
      </c>
      <c r="F1133" s="1" t="s">
        <v>248</v>
      </c>
      <c r="G1133">
        <v>63.9</v>
      </c>
      <c r="H1133">
        <v>5</v>
      </c>
      <c r="I1133">
        <v>0</v>
      </c>
      <c r="J1133">
        <v>28.754999999999999</v>
      </c>
    </row>
    <row r="1134" spans="1:10" x14ac:dyDescent="0.25">
      <c r="A1134" s="1" t="s">
        <v>1789</v>
      </c>
      <c r="B1134" s="2">
        <v>42710</v>
      </c>
      <c r="C1134" s="2">
        <v>42711</v>
      </c>
      <c r="D1134" s="1" t="s">
        <v>79</v>
      </c>
      <c r="E1134" s="1" t="s">
        <v>242</v>
      </c>
      <c r="F1134" s="1" t="s">
        <v>530</v>
      </c>
      <c r="G1134">
        <v>19.440000000000001</v>
      </c>
      <c r="H1134">
        <v>3</v>
      </c>
      <c r="I1134">
        <v>0</v>
      </c>
      <c r="J1134">
        <v>9.3312000000000008</v>
      </c>
    </row>
    <row r="1135" spans="1:10" x14ac:dyDescent="0.25">
      <c r="A1135" s="1" t="s">
        <v>1790</v>
      </c>
      <c r="B1135" s="2">
        <v>42526</v>
      </c>
      <c r="C1135" s="2">
        <v>42530</v>
      </c>
      <c r="D1135" s="1" t="s">
        <v>19</v>
      </c>
      <c r="E1135" s="1" t="s">
        <v>828</v>
      </c>
      <c r="F1135" s="1" t="s">
        <v>94</v>
      </c>
      <c r="G1135">
        <v>124.608</v>
      </c>
      <c r="H1135">
        <v>4</v>
      </c>
      <c r="I1135">
        <v>0.2</v>
      </c>
      <c r="J1135">
        <v>-23.364000000000001</v>
      </c>
    </row>
    <row r="1136" spans="1:10" x14ac:dyDescent="0.25">
      <c r="A1136" s="1" t="s">
        <v>1790</v>
      </c>
      <c r="B1136" s="2">
        <v>42526</v>
      </c>
      <c r="C1136" s="2">
        <v>42530</v>
      </c>
      <c r="D1136" s="1" t="s">
        <v>19</v>
      </c>
      <c r="E1136" s="1" t="s">
        <v>828</v>
      </c>
      <c r="F1136" s="1" t="s">
        <v>1791</v>
      </c>
      <c r="G1136">
        <v>7.56</v>
      </c>
      <c r="H1136">
        <v>3</v>
      </c>
      <c r="I1136">
        <v>0.2</v>
      </c>
      <c r="J1136">
        <v>2.6459999999999999</v>
      </c>
    </row>
    <row r="1137" spans="1:10" x14ac:dyDescent="0.25">
      <c r="A1137" s="1" t="s">
        <v>1792</v>
      </c>
      <c r="B1137" s="2">
        <v>42715</v>
      </c>
      <c r="C1137" s="2">
        <v>42715</v>
      </c>
      <c r="D1137" s="1" t="s">
        <v>654</v>
      </c>
      <c r="E1137" s="1" t="s">
        <v>1040</v>
      </c>
      <c r="F1137" s="1" t="s">
        <v>1793</v>
      </c>
      <c r="G1137">
        <v>85.224000000000004</v>
      </c>
      <c r="H1137">
        <v>3</v>
      </c>
      <c r="I1137">
        <v>0.2</v>
      </c>
      <c r="J1137">
        <v>7.4570999999999996</v>
      </c>
    </row>
    <row r="1138" spans="1:10" x14ac:dyDescent="0.25">
      <c r="A1138" s="1" t="s">
        <v>1794</v>
      </c>
      <c r="B1138" s="2">
        <v>42686</v>
      </c>
      <c r="C1138" s="2">
        <v>42689</v>
      </c>
      <c r="D1138" s="1" t="s">
        <v>11</v>
      </c>
      <c r="E1138" s="1" t="s">
        <v>1795</v>
      </c>
      <c r="F1138" s="1" t="s">
        <v>1796</v>
      </c>
      <c r="G1138">
        <v>287.52</v>
      </c>
      <c r="H1138">
        <v>8</v>
      </c>
      <c r="I1138">
        <v>0</v>
      </c>
      <c r="J1138">
        <v>129.38399999999999</v>
      </c>
    </row>
    <row r="1139" spans="1:10" x14ac:dyDescent="0.25">
      <c r="A1139" s="1" t="s">
        <v>1794</v>
      </c>
      <c r="B1139" s="2">
        <v>42686</v>
      </c>
      <c r="C1139" s="2">
        <v>42689</v>
      </c>
      <c r="D1139" s="1" t="s">
        <v>11</v>
      </c>
      <c r="E1139" s="1" t="s">
        <v>1795</v>
      </c>
      <c r="F1139" s="1" t="s">
        <v>1122</v>
      </c>
      <c r="G1139">
        <v>37.68</v>
      </c>
      <c r="H1139">
        <v>2</v>
      </c>
      <c r="I1139">
        <v>0</v>
      </c>
      <c r="J1139">
        <v>10.5504</v>
      </c>
    </row>
    <row r="1140" spans="1:10" x14ac:dyDescent="0.25">
      <c r="A1140" s="1" t="s">
        <v>1794</v>
      </c>
      <c r="B1140" s="2">
        <v>42686</v>
      </c>
      <c r="C1140" s="2">
        <v>42689</v>
      </c>
      <c r="D1140" s="1" t="s">
        <v>11</v>
      </c>
      <c r="E1140" s="1" t="s">
        <v>1795</v>
      </c>
      <c r="F1140" s="1" t="s">
        <v>1797</v>
      </c>
      <c r="G1140">
        <v>19.98</v>
      </c>
      <c r="H1140">
        <v>2</v>
      </c>
      <c r="I1140">
        <v>0</v>
      </c>
      <c r="J1140">
        <v>8.9909999999999997</v>
      </c>
    </row>
    <row r="1141" spans="1:10" x14ac:dyDescent="0.25">
      <c r="A1141" s="1" t="s">
        <v>1794</v>
      </c>
      <c r="B1141" s="2">
        <v>42686</v>
      </c>
      <c r="C1141" s="2">
        <v>42689</v>
      </c>
      <c r="D1141" s="1" t="s">
        <v>11</v>
      </c>
      <c r="E1141" s="1" t="s">
        <v>1795</v>
      </c>
      <c r="F1141" s="1" t="s">
        <v>1013</v>
      </c>
      <c r="G1141">
        <v>20.58</v>
      </c>
      <c r="H1141">
        <v>7</v>
      </c>
      <c r="I1141">
        <v>0</v>
      </c>
      <c r="J1141">
        <v>5.5566000000000004</v>
      </c>
    </row>
    <row r="1142" spans="1:10" x14ac:dyDescent="0.25">
      <c r="A1142" s="1" t="s">
        <v>1794</v>
      </c>
      <c r="B1142" s="2">
        <v>42686</v>
      </c>
      <c r="C1142" s="2">
        <v>42689</v>
      </c>
      <c r="D1142" s="1" t="s">
        <v>11</v>
      </c>
      <c r="E1142" s="1" t="s">
        <v>1795</v>
      </c>
      <c r="F1142" s="1" t="s">
        <v>1798</v>
      </c>
      <c r="G1142">
        <v>17.38</v>
      </c>
      <c r="H1142">
        <v>2</v>
      </c>
      <c r="I1142">
        <v>0</v>
      </c>
      <c r="J1142">
        <v>8.69</v>
      </c>
    </row>
    <row r="1143" spans="1:10" x14ac:dyDescent="0.25">
      <c r="A1143" s="1" t="s">
        <v>1799</v>
      </c>
      <c r="B1143" s="2">
        <v>41911</v>
      </c>
      <c r="C1143" s="2">
        <v>41915</v>
      </c>
      <c r="D1143" s="1" t="s">
        <v>19</v>
      </c>
      <c r="E1143" s="1" t="s">
        <v>1207</v>
      </c>
      <c r="F1143" s="1" t="s">
        <v>1567</v>
      </c>
      <c r="G1143">
        <v>204.6</v>
      </c>
      <c r="H1143">
        <v>2</v>
      </c>
      <c r="I1143">
        <v>0</v>
      </c>
      <c r="J1143">
        <v>53.195999999999998</v>
      </c>
    </row>
    <row r="1144" spans="1:10" x14ac:dyDescent="0.25">
      <c r="A1144" s="1" t="s">
        <v>1799</v>
      </c>
      <c r="B1144" s="2">
        <v>41911</v>
      </c>
      <c r="C1144" s="2">
        <v>41915</v>
      </c>
      <c r="D1144" s="1" t="s">
        <v>19</v>
      </c>
      <c r="E1144" s="1" t="s">
        <v>1207</v>
      </c>
      <c r="F1144" s="1" t="s">
        <v>1800</v>
      </c>
      <c r="G1144">
        <v>8.7200000000000006</v>
      </c>
      <c r="H1144">
        <v>4</v>
      </c>
      <c r="I1144">
        <v>0</v>
      </c>
      <c r="J1144">
        <v>2.8776000000000002</v>
      </c>
    </row>
    <row r="1145" spans="1:10" x14ac:dyDescent="0.25">
      <c r="A1145" s="1" t="s">
        <v>1799</v>
      </c>
      <c r="B1145" s="2">
        <v>41911</v>
      </c>
      <c r="C1145" s="2">
        <v>41915</v>
      </c>
      <c r="D1145" s="1" t="s">
        <v>19</v>
      </c>
      <c r="E1145" s="1" t="s">
        <v>1207</v>
      </c>
      <c r="F1145" s="1" t="s">
        <v>549</v>
      </c>
      <c r="G1145">
        <v>6.48</v>
      </c>
      <c r="H1145">
        <v>1</v>
      </c>
      <c r="I1145">
        <v>0</v>
      </c>
      <c r="J1145">
        <v>3.1103999999999998</v>
      </c>
    </row>
    <row r="1146" spans="1:10" x14ac:dyDescent="0.25">
      <c r="A1146" s="1" t="s">
        <v>1799</v>
      </c>
      <c r="B1146" s="2">
        <v>41911</v>
      </c>
      <c r="C1146" s="2">
        <v>41915</v>
      </c>
      <c r="D1146" s="1" t="s">
        <v>19</v>
      </c>
      <c r="E1146" s="1" t="s">
        <v>1207</v>
      </c>
      <c r="F1146" s="1" t="s">
        <v>1801</v>
      </c>
      <c r="G1146">
        <v>686.32</v>
      </c>
      <c r="H1146">
        <v>2</v>
      </c>
      <c r="I1146">
        <v>0.2</v>
      </c>
      <c r="J1146">
        <v>223.054</v>
      </c>
    </row>
    <row r="1147" spans="1:10" x14ac:dyDescent="0.25">
      <c r="A1147" s="1" t="s">
        <v>1799</v>
      </c>
      <c r="B1147" s="2">
        <v>41911</v>
      </c>
      <c r="C1147" s="2">
        <v>41915</v>
      </c>
      <c r="D1147" s="1" t="s">
        <v>19</v>
      </c>
      <c r="E1147" s="1" t="s">
        <v>1207</v>
      </c>
      <c r="F1147" s="1" t="s">
        <v>1755</v>
      </c>
      <c r="G1147">
        <v>62.18</v>
      </c>
      <c r="H1147">
        <v>1</v>
      </c>
      <c r="I1147">
        <v>0</v>
      </c>
      <c r="J1147">
        <v>16.788599999999999</v>
      </c>
    </row>
    <row r="1148" spans="1:10" x14ac:dyDescent="0.25">
      <c r="A1148" s="1" t="s">
        <v>1802</v>
      </c>
      <c r="B1148" s="2">
        <v>42098</v>
      </c>
      <c r="C1148" s="2">
        <v>42098</v>
      </c>
      <c r="D1148" s="1" t="s">
        <v>654</v>
      </c>
      <c r="E1148" s="1" t="s">
        <v>1803</v>
      </c>
      <c r="F1148" s="1" t="s">
        <v>1804</v>
      </c>
      <c r="G1148">
        <v>644.07600000000002</v>
      </c>
      <c r="H1148">
        <v>2</v>
      </c>
      <c r="I1148">
        <v>0.1</v>
      </c>
      <c r="J1148">
        <v>107.346</v>
      </c>
    </row>
    <row r="1149" spans="1:10" x14ac:dyDescent="0.25">
      <c r="A1149" s="1" t="s">
        <v>1802</v>
      </c>
      <c r="B1149" s="2">
        <v>42098</v>
      </c>
      <c r="C1149" s="2">
        <v>42098</v>
      </c>
      <c r="D1149" s="1" t="s">
        <v>654</v>
      </c>
      <c r="E1149" s="1" t="s">
        <v>1803</v>
      </c>
      <c r="F1149" s="1" t="s">
        <v>1805</v>
      </c>
      <c r="G1149">
        <v>5.84</v>
      </c>
      <c r="H1149">
        <v>2</v>
      </c>
      <c r="I1149">
        <v>0</v>
      </c>
      <c r="J1149">
        <v>2.6280000000000001</v>
      </c>
    </row>
    <row r="1150" spans="1:10" x14ac:dyDescent="0.25">
      <c r="A1150" s="1" t="s">
        <v>1802</v>
      </c>
      <c r="B1150" s="2">
        <v>42098</v>
      </c>
      <c r="C1150" s="2">
        <v>42098</v>
      </c>
      <c r="D1150" s="1" t="s">
        <v>654</v>
      </c>
      <c r="E1150" s="1" t="s">
        <v>1803</v>
      </c>
      <c r="F1150" s="1" t="s">
        <v>1806</v>
      </c>
      <c r="G1150">
        <v>12.76</v>
      </c>
      <c r="H1150">
        <v>2</v>
      </c>
      <c r="I1150">
        <v>0</v>
      </c>
      <c r="J1150">
        <v>5.8696000000000002</v>
      </c>
    </row>
    <row r="1151" spans="1:10" x14ac:dyDescent="0.25">
      <c r="A1151" s="1" t="s">
        <v>1802</v>
      </c>
      <c r="B1151" s="2">
        <v>42098</v>
      </c>
      <c r="C1151" s="2">
        <v>42098</v>
      </c>
      <c r="D1151" s="1" t="s">
        <v>654</v>
      </c>
      <c r="E1151" s="1" t="s">
        <v>1803</v>
      </c>
      <c r="F1151" s="1" t="s">
        <v>1807</v>
      </c>
      <c r="G1151">
        <v>10.95</v>
      </c>
      <c r="H1151">
        <v>1</v>
      </c>
      <c r="I1151">
        <v>0</v>
      </c>
      <c r="J1151">
        <v>0.438</v>
      </c>
    </row>
    <row r="1152" spans="1:10" x14ac:dyDescent="0.25">
      <c r="A1152" s="1" t="s">
        <v>1802</v>
      </c>
      <c r="B1152" s="2">
        <v>42098</v>
      </c>
      <c r="C1152" s="2">
        <v>42098</v>
      </c>
      <c r="D1152" s="1" t="s">
        <v>654</v>
      </c>
      <c r="E1152" s="1" t="s">
        <v>1803</v>
      </c>
      <c r="F1152" s="1" t="s">
        <v>1808</v>
      </c>
      <c r="G1152">
        <v>599.98</v>
      </c>
      <c r="H1152">
        <v>2</v>
      </c>
      <c r="I1152">
        <v>0</v>
      </c>
      <c r="J1152">
        <v>209.99299999999999</v>
      </c>
    </row>
    <row r="1153" spans="1:10" x14ac:dyDescent="0.25">
      <c r="A1153" s="1" t="s">
        <v>1809</v>
      </c>
      <c r="B1153" s="2">
        <v>42132</v>
      </c>
      <c r="C1153" s="2">
        <v>42138</v>
      </c>
      <c r="D1153" s="1" t="s">
        <v>19</v>
      </c>
      <c r="E1153" s="1" t="s">
        <v>496</v>
      </c>
      <c r="F1153" s="1" t="s">
        <v>1810</v>
      </c>
      <c r="G1153">
        <v>8.3520000000000003</v>
      </c>
      <c r="H1153">
        <v>6</v>
      </c>
      <c r="I1153">
        <v>0.2</v>
      </c>
      <c r="J1153">
        <v>1.2527999999999999</v>
      </c>
    </row>
    <row r="1154" spans="1:10" x14ac:dyDescent="0.25">
      <c r="A1154" s="1" t="s">
        <v>1811</v>
      </c>
      <c r="B1154" s="2">
        <v>42735</v>
      </c>
      <c r="C1154" s="2">
        <v>42741</v>
      </c>
      <c r="D1154" s="1" t="s">
        <v>19</v>
      </c>
      <c r="E1154" s="1" t="s">
        <v>542</v>
      </c>
      <c r="F1154" s="1" t="s">
        <v>1812</v>
      </c>
      <c r="G1154">
        <v>3.64</v>
      </c>
      <c r="H1154">
        <v>2</v>
      </c>
      <c r="I1154">
        <v>0</v>
      </c>
      <c r="J1154">
        <v>1.6379999999999999</v>
      </c>
    </row>
    <row r="1155" spans="1:10" x14ac:dyDescent="0.25">
      <c r="A1155" s="1" t="s">
        <v>1811</v>
      </c>
      <c r="B1155" s="2">
        <v>42735</v>
      </c>
      <c r="C1155" s="2">
        <v>42741</v>
      </c>
      <c r="D1155" s="1" t="s">
        <v>19</v>
      </c>
      <c r="E1155" s="1" t="s">
        <v>542</v>
      </c>
      <c r="F1155" s="1" t="s">
        <v>1452</v>
      </c>
      <c r="G1155">
        <v>159.768</v>
      </c>
      <c r="H1155">
        <v>7</v>
      </c>
      <c r="I1155">
        <v>0.2</v>
      </c>
      <c r="J1155">
        <v>53.921700000000001</v>
      </c>
    </row>
    <row r="1156" spans="1:10" x14ac:dyDescent="0.25">
      <c r="A1156" s="1" t="s">
        <v>1813</v>
      </c>
      <c r="B1156" s="2">
        <v>41993</v>
      </c>
      <c r="C1156" s="2">
        <v>41994</v>
      </c>
      <c r="D1156" s="1" t="s">
        <v>79</v>
      </c>
      <c r="E1156" s="1" t="s">
        <v>1754</v>
      </c>
      <c r="F1156" s="1" t="s">
        <v>1814</v>
      </c>
      <c r="G1156">
        <v>122.48</v>
      </c>
      <c r="H1156">
        <v>2</v>
      </c>
      <c r="I1156">
        <v>0</v>
      </c>
      <c r="J1156">
        <v>0</v>
      </c>
    </row>
    <row r="1157" spans="1:10" x14ac:dyDescent="0.25">
      <c r="A1157" s="1" t="s">
        <v>1813</v>
      </c>
      <c r="B1157" s="2">
        <v>41993</v>
      </c>
      <c r="C1157" s="2">
        <v>41994</v>
      </c>
      <c r="D1157" s="1" t="s">
        <v>79</v>
      </c>
      <c r="E1157" s="1" t="s">
        <v>1754</v>
      </c>
      <c r="F1157" s="1" t="s">
        <v>1815</v>
      </c>
      <c r="G1157">
        <v>2244.48</v>
      </c>
      <c r="H1157">
        <v>7</v>
      </c>
      <c r="I1157">
        <v>0</v>
      </c>
      <c r="J1157">
        <v>493.78559999999999</v>
      </c>
    </row>
    <row r="1158" spans="1:10" x14ac:dyDescent="0.25">
      <c r="A1158" s="1" t="s">
        <v>1813</v>
      </c>
      <c r="B1158" s="2">
        <v>41993</v>
      </c>
      <c r="C1158" s="2">
        <v>41994</v>
      </c>
      <c r="D1158" s="1" t="s">
        <v>79</v>
      </c>
      <c r="E1158" s="1" t="s">
        <v>1754</v>
      </c>
      <c r="F1158" s="1" t="s">
        <v>706</v>
      </c>
      <c r="G1158">
        <v>62.31</v>
      </c>
      <c r="H1158">
        <v>3</v>
      </c>
      <c r="I1158">
        <v>0</v>
      </c>
      <c r="J1158">
        <v>29.285699999999999</v>
      </c>
    </row>
    <row r="1159" spans="1:10" x14ac:dyDescent="0.25">
      <c r="A1159" s="1" t="s">
        <v>1813</v>
      </c>
      <c r="B1159" s="2">
        <v>41993</v>
      </c>
      <c r="C1159" s="2">
        <v>41994</v>
      </c>
      <c r="D1159" s="1" t="s">
        <v>79</v>
      </c>
      <c r="E1159" s="1" t="s">
        <v>1754</v>
      </c>
      <c r="F1159" s="1" t="s">
        <v>688</v>
      </c>
      <c r="G1159">
        <v>455.1</v>
      </c>
      <c r="H1159">
        <v>2</v>
      </c>
      <c r="I1159">
        <v>0</v>
      </c>
      <c r="J1159">
        <v>100.122</v>
      </c>
    </row>
    <row r="1160" spans="1:10" x14ac:dyDescent="0.25">
      <c r="A1160" s="1" t="s">
        <v>1816</v>
      </c>
      <c r="B1160" s="2">
        <v>42553</v>
      </c>
      <c r="C1160" s="2">
        <v>42558</v>
      </c>
      <c r="D1160" s="1" t="s">
        <v>11</v>
      </c>
      <c r="E1160" s="1" t="s">
        <v>1483</v>
      </c>
      <c r="F1160" s="1" t="s">
        <v>1817</v>
      </c>
      <c r="G1160">
        <v>195.184</v>
      </c>
      <c r="H1160">
        <v>1</v>
      </c>
      <c r="I1160">
        <v>0.2</v>
      </c>
      <c r="J1160">
        <v>19.5184</v>
      </c>
    </row>
    <row r="1161" spans="1:10" x14ac:dyDescent="0.25">
      <c r="A1161" s="1" t="s">
        <v>1818</v>
      </c>
      <c r="B1161" s="2">
        <v>42915</v>
      </c>
      <c r="C1161" s="2">
        <v>42920</v>
      </c>
      <c r="D1161" s="1" t="s">
        <v>19</v>
      </c>
      <c r="E1161" s="1" t="s">
        <v>1819</v>
      </c>
      <c r="F1161" s="1" t="s">
        <v>1337</v>
      </c>
      <c r="G1161">
        <v>362.94</v>
      </c>
      <c r="H1161">
        <v>3</v>
      </c>
      <c r="I1161">
        <v>0</v>
      </c>
      <c r="J1161">
        <v>90.734999999999999</v>
      </c>
    </row>
    <row r="1162" spans="1:10" x14ac:dyDescent="0.25">
      <c r="A1162" s="1" t="s">
        <v>1818</v>
      </c>
      <c r="B1162" s="2">
        <v>42915</v>
      </c>
      <c r="C1162" s="2">
        <v>42920</v>
      </c>
      <c r="D1162" s="1" t="s">
        <v>19</v>
      </c>
      <c r="E1162" s="1" t="s">
        <v>1819</v>
      </c>
      <c r="F1162" s="1" t="s">
        <v>145</v>
      </c>
      <c r="G1162">
        <v>11.54</v>
      </c>
      <c r="H1162">
        <v>2</v>
      </c>
      <c r="I1162">
        <v>0</v>
      </c>
      <c r="J1162">
        <v>5.77</v>
      </c>
    </row>
    <row r="1163" spans="1:10" x14ac:dyDescent="0.25">
      <c r="A1163" s="1" t="s">
        <v>1820</v>
      </c>
      <c r="B1163" s="2">
        <v>41883</v>
      </c>
      <c r="C1163" s="2">
        <v>41887</v>
      </c>
      <c r="D1163" s="1" t="s">
        <v>11</v>
      </c>
      <c r="E1163" s="1" t="s">
        <v>1821</v>
      </c>
      <c r="F1163" s="1" t="s">
        <v>72</v>
      </c>
      <c r="G1163">
        <v>53.94</v>
      </c>
      <c r="H1163">
        <v>3</v>
      </c>
      <c r="I1163">
        <v>0</v>
      </c>
      <c r="J1163">
        <v>15.6426</v>
      </c>
    </row>
    <row r="1164" spans="1:10" x14ac:dyDescent="0.25">
      <c r="A1164" s="1" t="s">
        <v>1822</v>
      </c>
      <c r="B1164" s="2">
        <v>41701</v>
      </c>
      <c r="C1164" s="2">
        <v>41706</v>
      </c>
      <c r="D1164" s="1" t="s">
        <v>19</v>
      </c>
      <c r="E1164" s="1" t="s">
        <v>1823</v>
      </c>
      <c r="F1164" s="1" t="s">
        <v>1824</v>
      </c>
      <c r="G1164">
        <v>9.99</v>
      </c>
      <c r="H1164">
        <v>1</v>
      </c>
      <c r="I1164">
        <v>0</v>
      </c>
      <c r="J1164">
        <v>4.5953999999999997</v>
      </c>
    </row>
    <row r="1165" spans="1:10" x14ac:dyDescent="0.25">
      <c r="A1165" s="1" t="s">
        <v>1822</v>
      </c>
      <c r="B1165" s="2">
        <v>41701</v>
      </c>
      <c r="C1165" s="2">
        <v>41706</v>
      </c>
      <c r="D1165" s="1" t="s">
        <v>19</v>
      </c>
      <c r="E1165" s="1" t="s">
        <v>1823</v>
      </c>
      <c r="F1165" s="1" t="s">
        <v>546</v>
      </c>
      <c r="G1165">
        <v>125.76</v>
      </c>
      <c r="H1165">
        <v>3</v>
      </c>
      <c r="I1165">
        <v>0.2</v>
      </c>
      <c r="J1165">
        <v>40.872</v>
      </c>
    </row>
    <row r="1166" spans="1:10" x14ac:dyDescent="0.25">
      <c r="A1166" s="1" t="s">
        <v>1822</v>
      </c>
      <c r="B1166" s="2">
        <v>41701</v>
      </c>
      <c r="C1166" s="2">
        <v>41706</v>
      </c>
      <c r="D1166" s="1" t="s">
        <v>19</v>
      </c>
      <c r="E1166" s="1" t="s">
        <v>1823</v>
      </c>
      <c r="F1166" s="1" t="s">
        <v>1825</v>
      </c>
      <c r="G1166">
        <v>25.32</v>
      </c>
      <c r="H1166">
        <v>5</v>
      </c>
      <c r="I1166">
        <v>0.2</v>
      </c>
      <c r="J1166">
        <v>9.1784999999999997</v>
      </c>
    </row>
    <row r="1167" spans="1:10" x14ac:dyDescent="0.25">
      <c r="A1167" s="1" t="s">
        <v>1826</v>
      </c>
      <c r="B1167" s="2">
        <v>41763</v>
      </c>
      <c r="C1167" s="2">
        <v>41767</v>
      </c>
      <c r="D1167" s="1" t="s">
        <v>19</v>
      </c>
      <c r="E1167" s="1" t="s">
        <v>1827</v>
      </c>
      <c r="F1167" s="1" t="s">
        <v>1395</v>
      </c>
      <c r="G1167">
        <v>46.8</v>
      </c>
      <c r="H1167">
        <v>4</v>
      </c>
      <c r="I1167">
        <v>0</v>
      </c>
      <c r="J1167">
        <v>21.06</v>
      </c>
    </row>
    <row r="1168" spans="1:10" x14ac:dyDescent="0.25">
      <c r="A1168" s="1" t="s">
        <v>1828</v>
      </c>
      <c r="B1168" s="2">
        <v>42310</v>
      </c>
      <c r="C1168" s="2">
        <v>42310</v>
      </c>
      <c r="D1168" s="1" t="s">
        <v>654</v>
      </c>
      <c r="E1168" s="1" t="s">
        <v>468</v>
      </c>
      <c r="F1168" s="1" t="s">
        <v>214</v>
      </c>
      <c r="G1168">
        <v>447.93</v>
      </c>
      <c r="H1168">
        <v>9</v>
      </c>
      <c r="I1168">
        <v>0</v>
      </c>
      <c r="J1168">
        <v>49.272300000000001</v>
      </c>
    </row>
    <row r="1169" spans="1:10" x14ac:dyDescent="0.25">
      <c r="A1169" s="1" t="s">
        <v>1829</v>
      </c>
      <c r="B1169" s="2">
        <v>43077</v>
      </c>
      <c r="C1169" s="2">
        <v>43079</v>
      </c>
      <c r="D1169" s="1" t="s">
        <v>11</v>
      </c>
      <c r="E1169" s="1" t="s">
        <v>471</v>
      </c>
      <c r="F1169" s="1" t="s">
        <v>1830</v>
      </c>
      <c r="G1169">
        <v>109.48</v>
      </c>
      <c r="H1169">
        <v>2</v>
      </c>
      <c r="I1169">
        <v>0</v>
      </c>
      <c r="J1169">
        <v>33.938800000000001</v>
      </c>
    </row>
    <row r="1170" spans="1:10" x14ac:dyDescent="0.25">
      <c r="A1170" s="1" t="s">
        <v>1829</v>
      </c>
      <c r="B1170" s="2">
        <v>43077</v>
      </c>
      <c r="C1170" s="2">
        <v>43079</v>
      </c>
      <c r="D1170" s="1" t="s">
        <v>11</v>
      </c>
      <c r="E1170" s="1" t="s">
        <v>471</v>
      </c>
      <c r="F1170" s="1" t="s">
        <v>152</v>
      </c>
      <c r="G1170">
        <v>272.94</v>
      </c>
      <c r="H1170">
        <v>3</v>
      </c>
      <c r="I1170">
        <v>0</v>
      </c>
      <c r="J1170">
        <v>0</v>
      </c>
    </row>
    <row r="1171" spans="1:10" x14ac:dyDescent="0.25">
      <c r="A1171" s="1" t="s">
        <v>1829</v>
      </c>
      <c r="B1171" s="2">
        <v>43077</v>
      </c>
      <c r="C1171" s="2">
        <v>43079</v>
      </c>
      <c r="D1171" s="1" t="s">
        <v>11</v>
      </c>
      <c r="E1171" s="1" t="s">
        <v>471</v>
      </c>
      <c r="F1171" s="1" t="s">
        <v>1831</v>
      </c>
      <c r="G1171">
        <v>19.440000000000001</v>
      </c>
      <c r="H1171">
        <v>3</v>
      </c>
      <c r="I1171">
        <v>0</v>
      </c>
      <c r="J1171">
        <v>9.3312000000000008</v>
      </c>
    </row>
    <row r="1172" spans="1:10" x14ac:dyDescent="0.25">
      <c r="A1172" s="1" t="s">
        <v>1829</v>
      </c>
      <c r="B1172" s="2">
        <v>43077</v>
      </c>
      <c r="C1172" s="2">
        <v>43079</v>
      </c>
      <c r="D1172" s="1" t="s">
        <v>11</v>
      </c>
      <c r="E1172" s="1" t="s">
        <v>471</v>
      </c>
      <c r="F1172" s="1" t="s">
        <v>1832</v>
      </c>
      <c r="G1172">
        <v>31.92</v>
      </c>
      <c r="H1172">
        <v>4</v>
      </c>
      <c r="I1172">
        <v>0</v>
      </c>
      <c r="J1172">
        <v>8.2992000000000008</v>
      </c>
    </row>
    <row r="1173" spans="1:10" x14ac:dyDescent="0.25">
      <c r="A1173" s="1" t="s">
        <v>1833</v>
      </c>
      <c r="B1173" s="2">
        <v>41708</v>
      </c>
      <c r="C1173" s="2">
        <v>41712</v>
      </c>
      <c r="D1173" s="1" t="s">
        <v>19</v>
      </c>
      <c r="E1173" s="1" t="s">
        <v>1560</v>
      </c>
      <c r="F1173" s="1" t="s">
        <v>1834</v>
      </c>
      <c r="G1173">
        <v>22.38</v>
      </c>
      <c r="H1173">
        <v>2</v>
      </c>
      <c r="I1173">
        <v>0</v>
      </c>
      <c r="J1173">
        <v>10.7424</v>
      </c>
    </row>
    <row r="1174" spans="1:10" x14ac:dyDescent="0.25">
      <c r="A1174" s="1" t="s">
        <v>1835</v>
      </c>
      <c r="B1174" s="2">
        <v>41750</v>
      </c>
      <c r="C1174" s="2">
        <v>41754</v>
      </c>
      <c r="D1174" s="1" t="s">
        <v>19</v>
      </c>
      <c r="E1174" s="1" t="s">
        <v>943</v>
      </c>
      <c r="F1174" s="1" t="s">
        <v>1836</v>
      </c>
      <c r="G1174">
        <v>16.52</v>
      </c>
      <c r="H1174">
        <v>5</v>
      </c>
      <c r="I1174">
        <v>0.2</v>
      </c>
      <c r="J1174">
        <v>5.5754999999999999</v>
      </c>
    </row>
    <row r="1175" spans="1:10" x14ac:dyDescent="0.25">
      <c r="A1175" s="1" t="s">
        <v>1837</v>
      </c>
      <c r="B1175" s="2">
        <v>42299</v>
      </c>
      <c r="C1175" s="2">
        <v>42303</v>
      </c>
      <c r="D1175" s="1" t="s">
        <v>19</v>
      </c>
      <c r="E1175" s="1" t="s">
        <v>1315</v>
      </c>
      <c r="F1175" s="1" t="s">
        <v>1297</v>
      </c>
      <c r="G1175">
        <v>5.1760000000000002</v>
      </c>
      <c r="H1175">
        <v>4</v>
      </c>
      <c r="I1175">
        <v>0.8</v>
      </c>
      <c r="J1175">
        <v>-7.7640000000000002</v>
      </c>
    </row>
    <row r="1176" spans="1:10" x14ac:dyDescent="0.25">
      <c r="A1176" s="1" t="s">
        <v>1838</v>
      </c>
      <c r="B1176" s="2">
        <v>42238</v>
      </c>
      <c r="C1176" s="2">
        <v>42241</v>
      </c>
      <c r="D1176" s="1" t="s">
        <v>79</v>
      </c>
      <c r="E1176" s="1" t="s">
        <v>1408</v>
      </c>
      <c r="F1176" s="1" t="s">
        <v>1839</v>
      </c>
      <c r="G1176">
        <v>50.112000000000002</v>
      </c>
      <c r="H1176">
        <v>6</v>
      </c>
      <c r="I1176">
        <v>0.2</v>
      </c>
      <c r="J1176">
        <v>16.2864</v>
      </c>
    </row>
    <row r="1177" spans="1:10" x14ac:dyDescent="0.25">
      <c r="A1177" s="1" t="s">
        <v>1840</v>
      </c>
      <c r="B1177" s="2">
        <v>42611</v>
      </c>
      <c r="C1177" s="2">
        <v>42616</v>
      </c>
      <c r="D1177" s="1" t="s">
        <v>19</v>
      </c>
      <c r="E1177" s="1" t="s">
        <v>631</v>
      </c>
      <c r="F1177" s="1" t="s">
        <v>1372</v>
      </c>
      <c r="G1177">
        <v>27.93</v>
      </c>
      <c r="H1177">
        <v>3</v>
      </c>
      <c r="I1177">
        <v>0</v>
      </c>
      <c r="J1177">
        <v>8.0997000000000003</v>
      </c>
    </row>
    <row r="1178" spans="1:10" x14ac:dyDescent="0.25">
      <c r="A1178" s="1" t="s">
        <v>1841</v>
      </c>
      <c r="B1178" s="2">
        <v>42000</v>
      </c>
      <c r="C1178" s="2">
        <v>42003</v>
      </c>
      <c r="D1178" s="1" t="s">
        <v>11</v>
      </c>
      <c r="E1178" s="1" t="s">
        <v>1842</v>
      </c>
      <c r="F1178" s="1" t="s">
        <v>1843</v>
      </c>
      <c r="G1178">
        <v>11.56</v>
      </c>
      <c r="H1178">
        <v>4</v>
      </c>
      <c r="I1178">
        <v>0</v>
      </c>
      <c r="J1178">
        <v>5.4332000000000003</v>
      </c>
    </row>
    <row r="1179" spans="1:10" x14ac:dyDescent="0.25">
      <c r="A1179" s="1" t="s">
        <v>1844</v>
      </c>
      <c r="B1179" s="2">
        <v>42705</v>
      </c>
      <c r="C1179" s="2">
        <v>42709</v>
      </c>
      <c r="D1179" s="1" t="s">
        <v>19</v>
      </c>
      <c r="E1179" s="1" t="s">
        <v>149</v>
      </c>
      <c r="F1179" s="1" t="s">
        <v>1845</v>
      </c>
      <c r="G1179">
        <v>172.5</v>
      </c>
      <c r="H1179">
        <v>2</v>
      </c>
      <c r="I1179">
        <v>0</v>
      </c>
      <c r="J1179">
        <v>51.75</v>
      </c>
    </row>
    <row r="1180" spans="1:10" x14ac:dyDescent="0.25">
      <c r="A1180" s="1" t="s">
        <v>1844</v>
      </c>
      <c r="B1180" s="2">
        <v>42705</v>
      </c>
      <c r="C1180" s="2">
        <v>42709</v>
      </c>
      <c r="D1180" s="1" t="s">
        <v>19</v>
      </c>
      <c r="E1180" s="1" t="s">
        <v>149</v>
      </c>
      <c r="F1180" s="1" t="s">
        <v>334</v>
      </c>
      <c r="G1180">
        <v>179.97</v>
      </c>
      <c r="H1180">
        <v>3</v>
      </c>
      <c r="I1180">
        <v>0</v>
      </c>
      <c r="J1180">
        <v>44.9925</v>
      </c>
    </row>
    <row r="1181" spans="1:10" x14ac:dyDescent="0.25">
      <c r="A1181" s="1" t="s">
        <v>1846</v>
      </c>
      <c r="B1181" s="2">
        <v>42484</v>
      </c>
      <c r="C1181" s="2">
        <v>42487</v>
      </c>
      <c r="D1181" s="1" t="s">
        <v>11</v>
      </c>
      <c r="E1181" s="1" t="s">
        <v>1847</v>
      </c>
      <c r="F1181" s="1" t="s">
        <v>1286</v>
      </c>
      <c r="G1181">
        <v>258.69600000000003</v>
      </c>
      <c r="H1181">
        <v>3</v>
      </c>
      <c r="I1181">
        <v>0.2</v>
      </c>
      <c r="J1181">
        <v>64.674000000000007</v>
      </c>
    </row>
    <row r="1182" spans="1:10" x14ac:dyDescent="0.25">
      <c r="A1182" s="1" t="s">
        <v>1848</v>
      </c>
      <c r="B1182" s="2">
        <v>41811</v>
      </c>
      <c r="C1182" s="2">
        <v>41815</v>
      </c>
      <c r="D1182" s="1" t="s">
        <v>19</v>
      </c>
      <c r="E1182" s="1" t="s">
        <v>309</v>
      </c>
      <c r="F1182" s="1" t="s">
        <v>1849</v>
      </c>
      <c r="G1182">
        <v>1322.93</v>
      </c>
      <c r="H1182">
        <v>7</v>
      </c>
      <c r="I1182">
        <v>0</v>
      </c>
      <c r="J1182">
        <v>357.19110000000001</v>
      </c>
    </row>
    <row r="1183" spans="1:10" x14ac:dyDescent="0.25">
      <c r="A1183" s="1" t="s">
        <v>1848</v>
      </c>
      <c r="B1183" s="2">
        <v>41811</v>
      </c>
      <c r="C1183" s="2">
        <v>41815</v>
      </c>
      <c r="D1183" s="1" t="s">
        <v>19</v>
      </c>
      <c r="E1183" s="1" t="s">
        <v>309</v>
      </c>
      <c r="F1183" s="1" t="s">
        <v>1850</v>
      </c>
      <c r="G1183">
        <v>3.76</v>
      </c>
      <c r="H1183">
        <v>2</v>
      </c>
      <c r="I1183">
        <v>0</v>
      </c>
      <c r="J1183">
        <v>1.0904</v>
      </c>
    </row>
    <row r="1184" spans="1:10" x14ac:dyDescent="0.25">
      <c r="A1184" s="1" t="s">
        <v>1851</v>
      </c>
      <c r="B1184" s="2">
        <v>42749</v>
      </c>
      <c r="C1184" s="2">
        <v>42750</v>
      </c>
      <c r="D1184" s="1" t="s">
        <v>79</v>
      </c>
      <c r="E1184" s="1" t="s">
        <v>1155</v>
      </c>
      <c r="F1184" s="1" t="s">
        <v>237</v>
      </c>
      <c r="G1184">
        <v>21.744</v>
      </c>
      <c r="H1184">
        <v>1</v>
      </c>
      <c r="I1184">
        <v>0.2</v>
      </c>
      <c r="J1184">
        <v>7.3385999999999996</v>
      </c>
    </row>
    <row r="1185" spans="1:10" x14ac:dyDescent="0.25">
      <c r="A1185" s="1" t="s">
        <v>1851</v>
      </c>
      <c r="B1185" s="2">
        <v>42749</v>
      </c>
      <c r="C1185" s="2">
        <v>42750</v>
      </c>
      <c r="D1185" s="1" t="s">
        <v>79</v>
      </c>
      <c r="E1185" s="1" t="s">
        <v>1155</v>
      </c>
      <c r="F1185" s="1" t="s">
        <v>1852</v>
      </c>
      <c r="G1185">
        <v>7.92</v>
      </c>
      <c r="H1185">
        <v>5</v>
      </c>
      <c r="I1185">
        <v>0.2</v>
      </c>
      <c r="J1185">
        <v>0.69299999999999995</v>
      </c>
    </row>
    <row r="1186" spans="1:10" x14ac:dyDescent="0.25">
      <c r="A1186" s="1" t="s">
        <v>1853</v>
      </c>
      <c r="B1186" s="2">
        <v>41967</v>
      </c>
      <c r="C1186" s="2">
        <v>41973</v>
      </c>
      <c r="D1186" s="1" t="s">
        <v>19</v>
      </c>
      <c r="E1186" s="1" t="s">
        <v>1854</v>
      </c>
      <c r="F1186" s="1" t="s">
        <v>1855</v>
      </c>
      <c r="G1186">
        <v>12.096</v>
      </c>
      <c r="H1186">
        <v>7</v>
      </c>
      <c r="I1186">
        <v>0.2</v>
      </c>
      <c r="J1186">
        <v>4.2336</v>
      </c>
    </row>
    <row r="1187" spans="1:10" x14ac:dyDescent="0.25">
      <c r="A1187" s="1" t="s">
        <v>1853</v>
      </c>
      <c r="B1187" s="2">
        <v>41967</v>
      </c>
      <c r="C1187" s="2">
        <v>41973</v>
      </c>
      <c r="D1187" s="1" t="s">
        <v>19</v>
      </c>
      <c r="E1187" s="1" t="s">
        <v>1854</v>
      </c>
      <c r="F1187" s="1" t="s">
        <v>1856</v>
      </c>
      <c r="G1187">
        <v>485.88</v>
      </c>
      <c r="H1187">
        <v>6</v>
      </c>
      <c r="I1187">
        <v>0</v>
      </c>
      <c r="J1187">
        <v>9.7175999999999991</v>
      </c>
    </row>
    <row r="1188" spans="1:10" x14ac:dyDescent="0.25">
      <c r="A1188" s="1" t="s">
        <v>1853</v>
      </c>
      <c r="B1188" s="2">
        <v>41967</v>
      </c>
      <c r="C1188" s="2">
        <v>41973</v>
      </c>
      <c r="D1188" s="1" t="s">
        <v>19</v>
      </c>
      <c r="E1188" s="1" t="s">
        <v>1854</v>
      </c>
      <c r="F1188" s="1" t="s">
        <v>1199</v>
      </c>
      <c r="G1188">
        <v>25.92</v>
      </c>
      <c r="H1188">
        <v>4</v>
      </c>
      <c r="I1188">
        <v>0</v>
      </c>
      <c r="J1188">
        <v>12.441599999999999</v>
      </c>
    </row>
    <row r="1189" spans="1:10" x14ac:dyDescent="0.25">
      <c r="A1189" s="1" t="s">
        <v>1853</v>
      </c>
      <c r="B1189" s="2">
        <v>41967</v>
      </c>
      <c r="C1189" s="2">
        <v>41973</v>
      </c>
      <c r="D1189" s="1" t="s">
        <v>19</v>
      </c>
      <c r="E1189" s="1" t="s">
        <v>1854</v>
      </c>
      <c r="F1189" s="1" t="s">
        <v>1226</v>
      </c>
      <c r="G1189">
        <v>197.58</v>
      </c>
      <c r="H1189">
        <v>2</v>
      </c>
      <c r="I1189">
        <v>0</v>
      </c>
      <c r="J1189">
        <v>53.346600000000002</v>
      </c>
    </row>
    <row r="1190" spans="1:10" x14ac:dyDescent="0.25">
      <c r="A1190" s="1" t="s">
        <v>1857</v>
      </c>
      <c r="B1190" s="2">
        <v>42792</v>
      </c>
      <c r="C1190" s="2">
        <v>42794</v>
      </c>
      <c r="D1190" s="1" t="s">
        <v>11</v>
      </c>
      <c r="E1190" s="1" t="s">
        <v>1858</v>
      </c>
      <c r="F1190" s="1" t="s">
        <v>1156</v>
      </c>
      <c r="G1190">
        <v>81.92</v>
      </c>
      <c r="H1190">
        <v>4</v>
      </c>
      <c r="I1190">
        <v>0</v>
      </c>
      <c r="J1190">
        <v>22.118400000000001</v>
      </c>
    </row>
    <row r="1191" spans="1:10" x14ac:dyDescent="0.25">
      <c r="A1191" s="1" t="s">
        <v>1857</v>
      </c>
      <c r="B1191" s="2">
        <v>42792</v>
      </c>
      <c r="C1191" s="2">
        <v>42794</v>
      </c>
      <c r="D1191" s="1" t="s">
        <v>11</v>
      </c>
      <c r="E1191" s="1" t="s">
        <v>1858</v>
      </c>
      <c r="F1191" s="1" t="s">
        <v>1859</v>
      </c>
      <c r="G1191">
        <v>889.53599999999994</v>
      </c>
      <c r="H1191">
        <v>8</v>
      </c>
      <c r="I1191">
        <v>0.2</v>
      </c>
      <c r="J1191">
        <v>66.715199999999996</v>
      </c>
    </row>
    <row r="1192" spans="1:10" x14ac:dyDescent="0.25">
      <c r="A1192" s="1" t="s">
        <v>1857</v>
      </c>
      <c r="B1192" s="2">
        <v>42792</v>
      </c>
      <c r="C1192" s="2">
        <v>42794</v>
      </c>
      <c r="D1192" s="1" t="s">
        <v>11</v>
      </c>
      <c r="E1192" s="1" t="s">
        <v>1858</v>
      </c>
      <c r="F1192" s="1" t="s">
        <v>1860</v>
      </c>
      <c r="G1192">
        <v>892.22400000000005</v>
      </c>
      <c r="H1192">
        <v>3</v>
      </c>
      <c r="I1192">
        <v>0.2</v>
      </c>
      <c r="J1192">
        <v>89.222399999999993</v>
      </c>
    </row>
    <row r="1193" spans="1:10" x14ac:dyDescent="0.25">
      <c r="A1193" s="1" t="s">
        <v>1857</v>
      </c>
      <c r="B1193" s="2">
        <v>42792</v>
      </c>
      <c r="C1193" s="2">
        <v>42794</v>
      </c>
      <c r="D1193" s="1" t="s">
        <v>11</v>
      </c>
      <c r="E1193" s="1" t="s">
        <v>1858</v>
      </c>
      <c r="F1193" s="1" t="s">
        <v>632</v>
      </c>
      <c r="G1193">
        <v>223.92</v>
      </c>
      <c r="H1193">
        <v>4</v>
      </c>
      <c r="I1193">
        <v>0</v>
      </c>
      <c r="J1193">
        <v>109.7208</v>
      </c>
    </row>
    <row r="1194" spans="1:10" x14ac:dyDescent="0.25">
      <c r="A1194" s="1" t="s">
        <v>1857</v>
      </c>
      <c r="B1194" s="2">
        <v>42792</v>
      </c>
      <c r="C1194" s="2">
        <v>42794</v>
      </c>
      <c r="D1194" s="1" t="s">
        <v>11</v>
      </c>
      <c r="E1194" s="1" t="s">
        <v>1858</v>
      </c>
      <c r="F1194" s="1" t="s">
        <v>1861</v>
      </c>
      <c r="G1194">
        <v>23.12</v>
      </c>
      <c r="H1194">
        <v>4</v>
      </c>
      <c r="I1194">
        <v>0</v>
      </c>
      <c r="J1194">
        <v>11.328799999999999</v>
      </c>
    </row>
    <row r="1195" spans="1:10" x14ac:dyDescent="0.25">
      <c r="A1195" s="1" t="s">
        <v>1862</v>
      </c>
      <c r="B1195" s="2">
        <v>42262</v>
      </c>
      <c r="C1195" s="2">
        <v>42262</v>
      </c>
      <c r="D1195" s="1" t="s">
        <v>654</v>
      </c>
      <c r="E1195" s="1" t="s">
        <v>1069</v>
      </c>
      <c r="F1195" s="1" t="s">
        <v>580</v>
      </c>
      <c r="G1195">
        <v>15.552</v>
      </c>
      <c r="H1195">
        <v>3</v>
      </c>
      <c r="I1195">
        <v>0.2</v>
      </c>
      <c r="J1195">
        <v>5.4432</v>
      </c>
    </row>
    <row r="1196" spans="1:10" x14ac:dyDescent="0.25">
      <c r="A1196" s="1" t="s">
        <v>1862</v>
      </c>
      <c r="B1196" s="2">
        <v>42262</v>
      </c>
      <c r="C1196" s="2">
        <v>42262</v>
      </c>
      <c r="D1196" s="1" t="s">
        <v>654</v>
      </c>
      <c r="E1196" s="1" t="s">
        <v>1069</v>
      </c>
      <c r="F1196" s="1" t="s">
        <v>1863</v>
      </c>
      <c r="G1196">
        <v>15.712</v>
      </c>
      <c r="H1196">
        <v>4</v>
      </c>
      <c r="I1196">
        <v>0.2</v>
      </c>
      <c r="J1196">
        <v>2.5531999999999999</v>
      </c>
    </row>
    <row r="1197" spans="1:10" x14ac:dyDescent="0.25">
      <c r="A1197" s="1" t="s">
        <v>1862</v>
      </c>
      <c r="B1197" s="2">
        <v>42262</v>
      </c>
      <c r="C1197" s="2">
        <v>42262</v>
      </c>
      <c r="D1197" s="1" t="s">
        <v>654</v>
      </c>
      <c r="E1197" s="1" t="s">
        <v>1069</v>
      </c>
      <c r="F1197" s="1" t="s">
        <v>841</v>
      </c>
      <c r="G1197">
        <v>24.672000000000001</v>
      </c>
      <c r="H1197">
        <v>2</v>
      </c>
      <c r="I1197">
        <v>0.2</v>
      </c>
      <c r="J1197">
        <v>2.1587999999999998</v>
      </c>
    </row>
    <row r="1198" spans="1:10" x14ac:dyDescent="0.25">
      <c r="A1198" s="1" t="s">
        <v>1862</v>
      </c>
      <c r="B1198" s="2">
        <v>42262</v>
      </c>
      <c r="C1198" s="2">
        <v>42262</v>
      </c>
      <c r="D1198" s="1" t="s">
        <v>654</v>
      </c>
      <c r="E1198" s="1" t="s">
        <v>1069</v>
      </c>
      <c r="F1198" s="1" t="s">
        <v>1193</v>
      </c>
      <c r="G1198">
        <v>55.968000000000004</v>
      </c>
      <c r="H1198">
        <v>1</v>
      </c>
      <c r="I1198">
        <v>0.2</v>
      </c>
      <c r="J1198">
        <v>-2.0988000000000002</v>
      </c>
    </row>
    <row r="1199" spans="1:10" x14ac:dyDescent="0.25">
      <c r="A1199" s="1" t="s">
        <v>1864</v>
      </c>
      <c r="B1199" s="2">
        <v>42468</v>
      </c>
      <c r="C1199" s="2">
        <v>42472</v>
      </c>
      <c r="D1199" s="1" t="s">
        <v>19</v>
      </c>
      <c r="E1199" s="1" t="s">
        <v>1032</v>
      </c>
      <c r="F1199" s="1" t="s">
        <v>1865</v>
      </c>
      <c r="G1199">
        <v>431.928</v>
      </c>
      <c r="H1199">
        <v>9</v>
      </c>
      <c r="I1199">
        <v>0.2</v>
      </c>
      <c r="J1199">
        <v>64.789199999999994</v>
      </c>
    </row>
    <row r="1200" spans="1:10" x14ac:dyDescent="0.25">
      <c r="A1200" s="1" t="s">
        <v>1864</v>
      </c>
      <c r="B1200" s="2">
        <v>42468</v>
      </c>
      <c r="C1200" s="2">
        <v>42472</v>
      </c>
      <c r="D1200" s="1" t="s">
        <v>19</v>
      </c>
      <c r="E1200" s="1" t="s">
        <v>1032</v>
      </c>
      <c r="F1200" s="1" t="s">
        <v>1866</v>
      </c>
      <c r="G1200">
        <v>95.983999999999995</v>
      </c>
      <c r="H1200">
        <v>4</v>
      </c>
      <c r="I1200">
        <v>0.3</v>
      </c>
      <c r="J1200">
        <v>-4.1135999999999999</v>
      </c>
    </row>
    <row r="1201" spans="1:10" x14ac:dyDescent="0.25">
      <c r="A1201" s="1" t="s">
        <v>1864</v>
      </c>
      <c r="B1201" s="2">
        <v>42468</v>
      </c>
      <c r="C1201" s="2">
        <v>42472</v>
      </c>
      <c r="D1201" s="1" t="s">
        <v>19</v>
      </c>
      <c r="E1201" s="1" t="s">
        <v>1032</v>
      </c>
      <c r="F1201" s="1" t="s">
        <v>634</v>
      </c>
      <c r="G1201">
        <v>1088.7919999999999</v>
      </c>
      <c r="H1201">
        <v>4</v>
      </c>
      <c r="I1201">
        <v>0.8</v>
      </c>
      <c r="J1201">
        <v>-1850.9464</v>
      </c>
    </row>
    <row r="1202" spans="1:10" x14ac:dyDescent="0.25">
      <c r="A1202" s="1" t="s">
        <v>1867</v>
      </c>
      <c r="B1202" s="2">
        <v>42569</v>
      </c>
      <c r="C1202" s="2">
        <v>42575</v>
      </c>
      <c r="D1202" s="1" t="s">
        <v>19</v>
      </c>
      <c r="E1202" s="1" t="s">
        <v>1432</v>
      </c>
      <c r="F1202" s="1" t="s">
        <v>1304</v>
      </c>
      <c r="G1202">
        <v>544.00800000000004</v>
      </c>
      <c r="H1202">
        <v>3</v>
      </c>
      <c r="I1202">
        <v>0.2</v>
      </c>
      <c r="J1202">
        <v>40.800600000000003</v>
      </c>
    </row>
    <row r="1203" spans="1:10" x14ac:dyDescent="0.25">
      <c r="A1203" s="1" t="s">
        <v>1867</v>
      </c>
      <c r="B1203" s="2">
        <v>42569</v>
      </c>
      <c r="C1203" s="2">
        <v>42575</v>
      </c>
      <c r="D1203" s="1" t="s">
        <v>19</v>
      </c>
      <c r="E1203" s="1" t="s">
        <v>1432</v>
      </c>
      <c r="F1203" s="1" t="s">
        <v>522</v>
      </c>
      <c r="G1203">
        <v>1.8720000000000001</v>
      </c>
      <c r="H1203">
        <v>3</v>
      </c>
      <c r="I1203">
        <v>0.7</v>
      </c>
      <c r="J1203">
        <v>-1.4352</v>
      </c>
    </row>
    <row r="1204" spans="1:10" x14ac:dyDescent="0.25">
      <c r="A1204" s="1" t="s">
        <v>1867</v>
      </c>
      <c r="B1204" s="2">
        <v>42569</v>
      </c>
      <c r="C1204" s="2">
        <v>42575</v>
      </c>
      <c r="D1204" s="1" t="s">
        <v>19</v>
      </c>
      <c r="E1204" s="1" t="s">
        <v>1432</v>
      </c>
      <c r="F1204" s="1" t="s">
        <v>815</v>
      </c>
      <c r="G1204">
        <v>854.35199999999998</v>
      </c>
      <c r="H1204">
        <v>3</v>
      </c>
      <c r="I1204">
        <v>0.2</v>
      </c>
      <c r="J1204">
        <v>10.679399999999999</v>
      </c>
    </row>
    <row r="1205" spans="1:10" x14ac:dyDescent="0.25">
      <c r="A1205" s="1" t="s">
        <v>1867</v>
      </c>
      <c r="B1205" s="2">
        <v>42569</v>
      </c>
      <c r="C1205" s="2">
        <v>42575</v>
      </c>
      <c r="D1205" s="1" t="s">
        <v>19</v>
      </c>
      <c r="E1205" s="1" t="s">
        <v>1432</v>
      </c>
      <c r="F1205" s="1" t="s">
        <v>1868</v>
      </c>
      <c r="G1205">
        <v>593.56799999999998</v>
      </c>
      <c r="H1205">
        <v>2</v>
      </c>
      <c r="I1205">
        <v>0.2</v>
      </c>
      <c r="J1205">
        <v>0</v>
      </c>
    </row>
    <row r="1206" spans="1:10" x14ac:dyDescent="0.25">
      <c r="A1206" s="1" t="s">
        <v>1867</v>
      </c>
      <c r="B1206" s="2">
        <v>42569</v>
      </c>
      <c r="C1206" s="2">
        <v>42575</v>
      </c>
      <c r="D1206" s="1" t="s">
        <v>19</v>
      </c>
      <c r="E1206" s="1" t="s">
        <v>1432</v>
      </c>
      <c r="F1206" s="1" t="s">
        <v>851</v>
      </c>
      <c r="G1206">
        <v>338.04</v>
      </c>
      <c r="H1206">
        <v>3</v>
      </c>
      <c r="I1206">
        <v>0.2</v>
      </c>
      <c r="J1206">
        <v>-33.804000000000002</v>
      </c>
    </row>
    <row r="1207" spans="1:10" x14ac:dyDescent="0.25">
      <c r="A1207" s="1" t="s">
        <v>1869</v>
      </c>
      <c r="B1207" s="2">
        <v>42948</v>
      </c>
      <c r="C1207" s="2">
        <v>42951</v>
      </c>
      <c r="D1207" s="1" t="s">
        <v>79</v>
      </c>
      <c r="E1207" s="1" t="s">
        <v>1870</v>
      </c>
      <c r="F1207" s="1" t="s">
        <v>1473</v>
      </c>
      <c r="G1207">
        <v>271.95999999999998</v>
      </c>
      <c r="H1207">
        <v>5</v>
      </c>
      <c r="I1207">
        <v>0.2</v>
      </c>
      <c r="J1207">
        <v>16.997499999999999</v>
      </c>
    </row>
    <row r="1208" spans="1:10" x14ac:dyDescent="0.25">
      <c r="A1208" s="1" t="s">
        <v>1871</v>
      </c>
      <c r="B1208" s="2">
        <v>42565</v>
      </c>
      <c r="C1208" s="2">
        <v>42569</v>
      </c>
      <c r="D1208" s="1" t="s">
        <v>11</v>
      </c>
      <c r="E1208" s="1" t="s">
        <v>1872</v>
      </c>
      <c r="F1208" s="1" t="s">
        <v>1241</v>
      </c>
      <c r="G1208">
        <v>11.21</v>
      </c>
      <c r="H1208">
        <v>1</v>
      </c>
      <c r="I1208">
        <v>0</v>
      </c>
      <c r="J1208">
        <v>3.363</v>
      </c>
    </row>
    <row r="1209" spans="1:10" x14ac:dyDescent="0.25">
      <c r="A1209" s="1" t="s">
        <v>1871</v>
      </c>
      <c r="B1209" s="2">
        <v>42565</v>
      </c>
      <c r="C1209" s="2">
        <v>42569</v>
      </c>
      <c r="D1209" s="1" t="s">
        <v>11</v>
      </c>
      <c r="E1209" s="1" t="s">
        <v>1872</v>
      </c>
      <c r="F1209" s="1" t="s">
        <v>633</v>
      </c>
      <c r="G1209">
        <v>9.1440000000000001</v>
      </c>
      <c r="H1209">
        <v>3</v>
      </c>
      <c r="I1209">
        <v>0.2</v>
      </c>
      <c r="J1209">
        <v>3.2004000000000001</v>
      </c>
    </row>
    <row r="1210" spans="1:10" x14ac:dyDescent="0.25">
      <c r="A1210" s="1" t="s">
        <v>1871</v>
      </c>
      <c r="B1210" s="2">
        <v>42565</v>
      </c>
      <c r="C1210" s="2">
        <v>42569</v>
      </c>
      <c r="D1210" s="1" t="s">
        <v>11</v>
      </c>
      <c r="E1210" s="1" t="s">
        <v>1872</v>
      </c>
      <c r="F1210" s="1" t="s">
        <v>273</v>
      </c>
      <c r="G1210">
        <v>14.07</v>
      </c>
      <c r="H1210">
        <v>7</v>
      </c>
      <c r="I1210">
        <v>0</v>
      </c>
      <c r="J1210">
        <v>6.8943000000000003</v>
      </c>
    </row>
    <row r="1211" spans="1:10" x14ac:dyDescent="0.25">
      <c r="A1211" s="1" t="s">
        <v>1871</v>
      </c>
      <c r="B1211" s="2">
        <v>42565</v>
      </c>
      <c r="C1211" s="2">
        <v>42569</v>
      </c>
      <c r="D1211" s="1" t="s">
        <v>11</v>
      </c>
      <c r="E1211" s="1" t="s">
        <v>1872</v>
      </c>
      <c r="F1211" s="1" t="s">
        <v>1873</v>
      </c>
      <c r="G1211">
        <v>41.86</v>
      </c>
      <c r="H1211">
        <v>7</v>
      </c>
      <c r="I1211">
        <v>0</v>
      </c>
      <c r="J1211">
        <v>10.465</v>
      </c>
    </row>
    <row r="1212" spans="1:10" x14ac:dyDescent="0.25">
      <c r="A1212" s="1" t="s">
        <v>1871</v>
      </c>
      <c r="B1212" s="2">
        <v>42565</v>
      </c>
      <c r="C1212" s="2">
        <v>42569</v>
      </c>
      <c r="D1212" s="1" t="s">
        <v>11</v>
      </c>
      <c r="E1212" s="1" t="s">
        <v>1872</v>
      </c>
      <c r="F1212" s="1" t="s">
        <v>1874</v>
      </c>
      <c r="G1212">
        <v>8.5440000000000005</v>
      </c>
      <c r="H1212">
        <v>2</v>
      </c>
      <c r="I1212">
        <v>0.2</v>
      </c>
      <c r="J1212">
        <v>2.8835999999999999</v>
      </c>
    </row>
    <row r="1213" spans="1:10" x14ac:dyDescent="0.25">
      <c r="A1213" s="1" t="s">
        <v>1871</v>
      </c>
      <c r="B1213" s="2">
        <v>42565</v>
      </c>
      <c r="C1213" s="2">
        <v>42569</v>
      </c>
      <c r="D1213" s="1" t="s">
        <v>11</v>
      </c>
      <c r="E1213" s="1" t="s">
        <v>1872</v>
      </c>
      <c r="F1213" s="1" t="s">
        <v>418</v>
      </c>
      <c r="G1213">
        <v>579.13599999999997</v>
      </c>
      <c r="H1213">
        <v>4</v>
      </c>
      <c r="I1213">
        <v>0.2</v>
      </c>
      <c r="J1213">
        <v>21.717600000000001</v>
      </c>
    </row>
    <row r="1214" spans="1:10" x14ac:dyDescent="0.25">
      <c r="A1214" s="1" t="s">
        <v>1875</v>
      </c>
      <c r="B1214" s="2">
        <v>42987</v>
      </c>
      <c r="C1214" s="2">
        <v>42991</v>
      </c>
      <c r="D1214" s="1" t="s">
        <v>19</v>
      </c>
      <c r="E1214" s="1" t="s">
        <v>1876</v>
      </c>
      <c r="F1214" s="1" t="s">
        <v>438</v>
      </c>
      <c r="G1214">
        <v>141.37200000000001</v>
      </c>
      <c r="H1214">
        <v>2</v>
      </c>
      <c r="I1214">
        <v>0.3</v>
      </c>
      <c r="J1214">
        <v>-48.470399999999998</v>
      </c>
    </row>
    <row r="1215" spans="1:10" x14ac:dyDescent="0.25">
      <c r="A1215" s="1" t="s">
        <v>1875</v>
      </c>
      <c r="B1215" s="2">
        <v>42987</v>
      </c>
      <c r="C1215" s="2">
        <v>42991</v>
      </c>
      <c r="D1215" s="1" t="s">
        <v>19</v>
      </c>
      <c r="E1215" s="1" t="s">
        <v>1876</v>
      </c>
      <c r="F1215" s="1" t="s">
        <v>1877</v>
      </c>
      <c r="G1215">
        <v>3.036</v>
      </c>
      <c r="H1215">
        <v>2</v>
      </c>
      <c r="I1215">
        <v>0.7</v>
      </c>
      <c r="J1215">
        <v>-2.3275999999999999</v>
      </c>
    </row>
    <row r="1216" spans="1:10" x14ac:dyDescent="0.25">
      <c r="A1216" s="1" t="s">
        <v>1875</v>
      </c>
      <c r="B1216" s="2">
        <v>42987</v>
      </c>
      <c r="C1216" s="2">
        <v>42991</v>
      </c>
      <c r="D1216" s="1" t="s">
        <v>19</v>
      </c>
      <c r="E1216" s="1" t="s">
        <v>1876</v>
      </c>
      <c r="F1216" s="1" t="s">
        <v>991</v>
      </c>
      <c r="G1216">
        <v>4.5030000000000001</v>
      </c>
      <c r="H1216">
        <v>1</v>
      </c>
      <c r="I1216">
        <v>0.7</v>
      </c>
      <c r="J1216">
        <v>-3.6023999999999998</v>
      </c>
    </row>
    <row r="1217" spans="1:10" x14ac:dyDescent="0.25">
      <c r="A1217" s="1" t="s">
        <v>1875</v>
      </c>
      <c r="B1217" s="2">
        <v>42987</v>
      </c>
      <c r="C1217" s="2">
        <v>42991</v>
      </c>
      <c r="D1217" s="1" t="s">
        <v>19</v>
      </c>
      <c r="E1217" s="1" t="s">
        <v>1876</v>
      </c>
      <c r="F1217" s="1" t="s">
        <v>497</v>
      </c>
      <c r="G1217">
        <v>4.6719999999999997</v>
      </c>
      <c r="H1217">
        <v>1</v>
      </c>
      <c r="I1217">
        <v>0.2</v>
      </c>
      <c r="J1217">
        <v>1.5768</v>
      </c>
    </row>
    <row r="1218" spans="1:10" x14ac:dyDescent="0.25">
      <c r="A1218" s="1" t="s">
        <v>1875</v>
      </c>
      <c r="B1218" s="2">
        <v>42987</v>
      </c>
      <c r="C1218" s="2">
        <v>42991</v>
      </c>
      <c r="D1218" s="1" t="s">
        <v>19</v>
      </c>
      <c r="E1218" s="1" t="s">
        <v>1876</v>
      </c>
      <c r="F1218" s="1" t="s">
        <v>494</v>
      </c>
      <c r="G1218">
        <v>95.88</v>
      </c>
      <c r="H1218">
        <v>3</v>
      </c>
      <c r="I1218">
        <v>0.2</v>
      </c>
      <c r="J1218">
        <v>28.763999999999999</v>
      </c>
    </row>
    <row r="1219" spans="1:10" x14ac:dyDescent="0.25">
      <c r="A1219" s="1" t="s">
        <v>1875</v>
      </c>
      <c r="B1219" s="2">
        <v>42987</v>
      </c>
      <c r="C1219" s="2">
        <v>42991</v>
      </c>
      <c r="D1219" s="1" t="s">
        <v>19</v>
      </c>
      <c r="E1219" s="1" t="s">
        <v>1876</v>
      </c>
      <c r="F1219" s="1" t="s">
        <v>1878</v>
      </c>
      <c r="G1219">
        <v>17.024000000000001</v>
      </c>
      <c r="H1219">
        <v>2</v>
      </c>
      <c r="I1219">
        <v>0.2</v>
      </c>
      <c r="J1219">
        <v>1.7023999999999999</v>
      </c>
    </row>
    <row r="1220" spans="1:10" x14ac:dyDescent="0.25">
      <c r="A1220" s="1" t="s">
        <v>1875</v>
      </c>
      <c r="B1220" s="2">
        <v>42987</v>
      </c>
      <c r="C1220" s="2">
        <v>42991</v>
      </c>
      <c r="D1220" s="1" t="s">
        <v>19</v>
      </c>
      <c r="E1220" s="1" t="s">
        <v>1876</v>
      </c>
      <c r="F1220" s="1" t="s">
        <v>1286</v>
      </c>
      <c r="G1220">
        <v>258.69600000000003</v>
      </c>
      <c r="H1220">
        <v>3</v>
      </c>
      <c r="I1220">
        <v>0.2</v>
      </c>
      <c r="J1220">
        <v>64.674000000000007</v>
      </c>
    </row>
    <row r="1221" spans="1:10" x14ac:dyDescent="0.25">
      <c r="A1221" s="1" t="s">
        <v>1875</v>
      </c>
      <c r="B1221" s="2">
        <v>42987</v>
      </c>
      <c r="C1221" s="2">
        <v>42991</v>
      </c>
      <c r="D1221" s="1" t="s">
        <v>19</v>
      </c>
      <c r="E1221" s="1" t="s">
        <v>1876</v>
      </c>
      <c r="F1221" s="1" t="s">
        <v>1879</v>
      </c>
      <c r="G1221">
        <v>1931.9580000000001</v>
      </c>
      <c r="H1221">
        <v>7</v>
      </c>
      <c r="I1221">
        <v>0.4</v>
      </c>
      <c r="J1221">
        <v>-386.39159999999998</v>
      </c>
    </row>
    <row r="1222" spans="1:10" x14ac:dyDescent="0.25">
      <c r="A1222" s="1" t="s">
        <v>1880</v>
      </c>
      <c r="B1222" s="2">
        <v>41832</v>
      </c>
      <c r="C1222" s="2">
        <v>41836</v>
      </c>
      <c r="D1222" s="1" t="s">
        <v>19</v>
      </c>
      <c r="E1222" s="1" t="s">
        <v>1881</v>
      </c>
      <c r="F1222" s="1" t="s">
        <v>47</v>
      </c>
      <c r="G1222">
        <v>249.75</v>
      </c>
      <c r="H1222">
        <v>9</v>
      </c>
      <c r="I1222">
        <v>0</v>
      </c>
      <c r="J1222">
        <v>44.954999999999998</v>
      </c>
    </row>
    <row r="1223" spans="1:10" x14ac:dyDescent="0.25">
      <c r="A1223" s="1" t="s">
        <v>1880</v>
      </c>
      <c r="B1223" s="2">
        <v>41832</v>
      </c>
      <c r="C1223" s="2">
        <v>41836</v>
      </c>
      <c r="D1223" s="1" t="s">
        <v>19</v>
      </c>
      <c r="E1223" s="1" t="s">
        <v>1881</v>
      </c>
      <c r="F1223" s="1" t="s">
        <v>1882</v>
      </c>
      <c r="G1223">
        <v>255.93600000000001</v>
      </c>
      <c r="H1223">
        <v>8</v>
      </c>
      <c r="I1223">
        <v>0.2</v>
      </c>
      <c r="J1223">
        <v>28.7928</v>
      </c>
    </row>
    <row r="1224" spans="1:10" x14ac:dyDescent="0.25">
      <c r="A1224" s="1" t="s">
        <v>1883</v>
      </c>
      <c r="B1224" s="2">
        <v>42708</v>
      </c>
      <c r="C1224" s="2">
        <v>42709</v>
      </c>
      <c r="D1224" s="1" t="s">
        <v>79</v>
      </c>
      <c r="E1224" s="1" t="s">
        <v>327</v>
      </c>
      <c r="F1224" s="1" t="s">
        <v>1633</v>
      </c>
      <c r="G1224">
        <v>113.79</v>
      </c>
      <c r="H1224">
        <v>3</v>
      </c>
      <c r="I1224">
        <v>0</v>
      </c>
      <c r="J1224">
        <v>20.482199999999999</v>
      </c>
    </row>
    <row r="1225" spans="1:10" x14ac:dyDescent="0.25">
      <c r="A1225" s="1" t="s">
        <v>1883</v>
      </c>
      <c r="B1225" s="2">
        <v>42708</v>
      </c>
      <c r="C1225" s="2">
        <v>42709</v>
      </c>
      <c r="D1225" s="1" t="s">
        <v>79</v>
      </c>
      <c r="E1225" s="1" t="s">
        <v>327</v>
      </c>
      <c r="F1225" s="1" t="s">
        <v>956</v>
      </c>
      <c r="G1225">
        <v>78.150000000000006</v>
      </c>
      <c r="H1225">
        <v>1</v>
      </c>
      <c r="I1225">
        <v>0</v>
      </c>
      <c r="J1225">
        <v>34.386000000000003</v>
      </c>
    </row>
    <row r="1226" spans="1:10" x14ac:dyDescent="0.25">
      <c r="A1226" s="1" t="s">
        <v>1883</v>
      </c>
      <c r="B1226" s="2">
        <v>42708</v>
      </c>
      <c r="C1226" s="2">
        <v>42709</v>
      </c>
      <c r="D1226" s="1" t="s">
        <v>79</v>
      </c>
      <c r="E1226" s="1" t="s">
        <v>327</v>
      </c>
      <c r="F1226" s="1" t="s">
        <v>1855</v>
      </c>
      <c r="G1226">
        <v>1.728</v>
      </c>
      <c r="H1226">
        <v>1</v>
      </c>
      <c r="I1226">
        <v>0.2</v>
      </c>
      <c r="J1226">
        <v>0.6048</v>
      </c>
    </row>
    <row r="1227" spans="1:10" x14ac:dyDescent="0.25">
      <c r="A1227" s="1" t="s">
        <v>1883</v>
      </c>
      <c r="B1227" s="2">
        <v>42708</v>
      </c>
      <c r="C1227" s="2">
        <v>42709</v>
      </c>
      <c r="D1227" s="1" t="s">
        <v>79</v>
      </c>
      <c r="E1227" s="1" t="s">
        <v>327</v>
      </c>
      <c r="F1227" s="1" t="s">
        <v>1884</v>
      </c>
      <c r="G1227">
        <v>40.56</v>
      </c>
      <c r="H1227">
        <v>4</v>
      </c>
      <c r="I1227">
        <v>0</v>
      </c>
      <c r="J1227">
        <v>19.874400000000001</v>
      </c>
    </row>
    <row r="1228" spans="1:10" x14ac:dyDescent="0.25">
      <c r="A1228" s="1" t="s">
        <v>1883</v>
      </c>
      <c r="B1228" s="2">
        <v>42708</v>
      </c>
      <c r="C1228" s="2">
        <v>42709</v>
      </c>
      <c r="D1228" s="1" t="s">
        <v>79</v>
      </c>
      <c r="E1228" s="1" t="s">
        <v>327</v>
      </c>
      <c r="F1228" s="1" t="s">
        <v>1885</v>
      </c>
      <c r="G1228">
        <v>182.94</v>
      </c>
      <c r="H1228">
        <v>3</v>
      </c>
      <c r="I1228">
        <v>0</v>
      </c>
      <c r="J1228">
        <v>3.6587999999999998</v>
      </c>
    </row>
    <row r="1229" spans="1:10" x14ac:dyDescent="0.25">
      <c r="A1229" s="1" t="s">
        <v>1883</v>
      </c>
      <c r="B1229" s="2">
        <v>42708</v>
      </c>
      <c r="C1229" s="2">
        <v>42709</v>
      </c>
      <c r="D1229" s="1" t="s">
        <v>79</v>
      </c>
      <c r="E1229" s="1" t="s">
        <v>327</v>
      </c>
      <c r="F1229" s="1" t="s">
        <v>1886</v>
      </c>
      <c r="G1229">
        <v>193.86</v>
      </c>
      <c r="H1229">
        <v>2</v>
      </c>
      <c r="I1229">
        <v>0</v>
      </c>
      <c r="J1229">
        <v>11.631600000000001</v>
      </c>
    </row>
    <row r="1230" spans="1:10" x14ac:dyDescent="0.25">
      <c r="A1230" s="1" t="s">
        <v>1887</v>
      </c>
      <c r="B1230" s="2">
        <v>43045</v>
      </c>
      <c r="C1230" s="2">
        <v>43050</v>
      </c>
      <c r="D1230" s="1" t="s">
        <v>19</v>
      </c>
      <c r="E1230" s="1" t="s">
        <v>1032</v>
      </c>
      <c r="F1230" s="1" t="s">
        <v>1208</v>
      </c>
      <c r="G1230">
        <v>15.28</v>
      </c>
      <c r="H1230">
        <v>2</v>
      </c>
      <c r="I1230">
        <v>0</v>
      </c>
      <c r="J1230">
        <v>7.4871999999999996</v>
      </c>
    </row>
    <row r="1231" spans="1:10" x14ac:dyDescent="0.25">
      <c r="A1231" s="1" t="s">
        <v>1887</v>
      </c>
      <c r="B1231" s="2">
        <v>43045</v>
      </c>
      <c r="C1231" s="2">
        <v>43050</v>
      </c>
      <c r="D1231" s="1" t="s">
        <v>19</v>
      </c>
      <c r="E1231" s="1" t="s">
        <v>1032</v>
      </c>
      <c r="F1231" s="1" t="s">
        <v>1459</v>
      </c>
      <c r="G1231">
        <v>8.73</v>
      </c>
      <c r="H1231">
        <v>1</v>
      </c>
      <c r="I1231">
        <v>0</v>
      </c>
      <c r="J1231">
        <v>2.9681999999999999</v>
      </c>
    </row>
    <row r="1232" spans="1:10" x14ac:dyDescent="0.25">
      <c r="A1232" s="1" t="s">
        <v>1887</v>
      </c>
      <c r="B1232" s="2">
        <v>43045</v>
      </c>
      <c r="C1232" s="2">
        <v>43050</v>
      </c>
      <c r="D1232" s="1" t="s">
        <v>19</v>
      </c>
      <c r="E1232" s="1" t="s">
        <v>1032</v>
      </c>
      <c r="F1232" s="1" t="s">
        <v>1888</v>
      </c>
      <c r="G1232">
        <v>5.68</v>
      </c>
      <c r="H1232">
        <v>2</v>
      </c>
      <c r="I1232">
        <v>0</v>
      </c>
      <c r="J1232">
        <v>1.7607999999999999</v>
      </c>
    </row>
    <row r="1233" spans="1:10" x14ac:dyDescent="0.25">
      <c r="A1233" s="1" t="s">
        <v>1889</v>
      </c>
      <c r="B1233" s="2">
        <v>42308</v>
      </c>
      <c r="C1233" s="2">
        <v>42310</v>
      </c>
      <c r="D1233" s="1" t="s">
        <v>11</v>
      </c>
      <c r="E1233" s="1" t="s">
        <v>1890</v>
      </c>
      <c r="F1233" s="1" t="s">
        <v>769</v>
      </c>
      <c r="G1233">
        <v>2.78</v>
      </c>
      <c r="H1233">
        <v>2</v>
      </c>
      <c r="I1233">
        <v>0</v>
      </c>
      <c r="J1233">
        <v>0.7228</v>
      </c>
    </row>
    <row r="1234" spans="1:10" x14ac:dyDescent="0.25">
      <c r="A1234" s="1" t="s">
        <v>1889</v>
      </c>
      <c r="B1234" s="2">
        <v>42308</v>
      </c>
      <c r="C1234" s="2">
        <v>42310</v>
      </c>
      <c r="D1234" s="1" t="s">
        <v>11</v>
      </c>
      <c r="E1234" s="1" t="s">
        <v>1890</v>
      </c>
      <c r="F1234" s="1" t="s">
        <v>1891</v>
      </c>
      <c r="G1234">
        <v>79.959999999999994</v>
      </c>
      <c r="H1234">
        <v>2</v>
      </c>
      <c r="I1234">
        <v>0</v>
      </c>
      <c r="J1234">
        <v>35.981999999999999</v>
      </c>
    </row>
    <row r="1235" spans="1:10" x14ac:dyDescent="0.25">
      <c r="A1235" s="1" t="s">
        <v>1892</v>
      </c>
      <c r="B1235" s="2">
        <v>42520</v>
      </c>
      <c r="C1235" s="2">
        <v>42522</v>
      </c>
      <c r="D1235" s="1" t="s">
        <v>79</v>
      </c>
      <c r="E1235" s="1" t="s">
        <v>1893</v>
      </c>
      <c r="F1235" s="1" t="s">
        <v>1894</v>
      </c>
      <c r="G1235">
        <v>839.98800000000006</v>
      </c>
      <c r="H1235">
        <v>2</v>
      </c>
      <c r="I1235">
        <v>0.4</v>
      </c>
      <c r="J1235">
        <v>69.998999999999995</v>
      </c>
    </row>
    <row r="1236" spans="1:10" x14ac:dyDescent="0.25">
      <c r="A1236" s="1" t="s">
        <v>1895</v>
      </c>
      <c r="B1236" s="2">
        <v>42671</v>
      </c>
      <c r="C1236" s="2">
        <v>42671</v>
      </c>
      <c r="D1236" s="1" t="s">
        <v>654</v>
      </c>
      <c r="E1236" s="1" t="s">
        <v>1368</v>
      </c>
      <c r="F1236" s="1" t="s">
        <v>1896</v>
      </c>
      <c r="G1236">
        <v>47.951999999999998</v>
      </c>
      <c r="H1236">
        <v>3</v>
      </c>
      <c r="I1236">
        <v>0.2</v>
      </c>
      <c r="J1236">
        <v>13.786199999999999</v>
      </c>
    </row>
    <row r="1237" spans="1:10" x14ac:dyDescent="0.25">
      <c r="A1237" s="1" t="s">
        <v>1895</v>
      </c>
      <c r="B1237" s="2">
        <v>42671</v>
      </c>
      <c r="C1237" s="2">
        <v>42671</v>
      </c>
      <c r="D1237" s="1" t="s">
        <v>654</v>
      </c>
      <c r="E1237" s="1" t="s">
        <v>1368</v>
      </c>
      <c r="F1237" s="1" t="s">
        <v>1436</v>
      </c>
      <c r="G1237">
        <v>37.424999999999997</v>
      </c>
      <c r="H1237">
        <v>5</v>
      </c>
      <c r="I1237">
        <v>0.7</v>
      </c>
      <c r="J1237">
        <v>-29.94</v>
      </c>
    </row>
    <row r="1238" spans="1:10" x14ac:dyDescent="0.25">
      <c r="A1238" s="1" t="s">
        <v>1895</v>
      </c>
      <c r="B1238" s="2">
        <v>42671</v>
      </c>
      <c r="C1238" s="2">
        <v>42671</v>
      </c>
      <c r="D1238" s="1" t="s">
        <v>654</v>
      </c>
      <c r="E1238" s="1" t="s">
        <v>1368</v>
      </c>
      <c r="F1238" s="1" t="s">
        <v>1897</v>
      </c>
      <c r="G1238">
        <v>63.968000000000004</v>
      </c>
      <c r="H1238">
        <v>2</v>
      </c>
      <c r="I1238">
        <v>0.2</v>
      </c>
      <c r="J1238">
        <v>0</v>
      </c>
    </row>
    <row r="1239" spans="1:10" x14ac:dyDescent="0.25">
      <c r="A1239" s="1" t="s">
        <v>1895</v>
      </c>
      <c r="B1239" s="2">
        <v>42671</v>
      </c>
      <c r="C1239" s="2">
        <v>42671</v>
      </c>
      <c r="D1239" s="1" t="s">
        <v>654</v>
      </c>
      <c r="E1239" s="1" t="s">
        <v>1368</v>
      </c>
      <c r="F1239" s="1" t="s">
        <v>1162</v>
      </c>
      <c r="G1239">
        <v>165.048</v>
      </c>
      <c r="H1239">
        <v>3</v>
      </c>
      <c r="I1239">
        <v>0.2</v>
      </c>
      <c r="J1239">
        <v>41.262</v>
      </c>
    </row>
    <row r="1240" spans="1:10" x14ac:dyDescent="0.25">
      <c r="A1240" s="1" t="s">
        <v>1898</v>
      </c>
      <c r="B1240" s="2">
        <v>41862</v>
      </c>
      <c r="C1240" s="2">
        <v>41866</v>
      </c>
      <c r="D1240" s="1" t="s">
        <v>19</v>
      </c>
      <c r="E1240" s="1" t="s">
        <v>1899</v>
      </c>
      <c r="F1240" s="1" t="s">
        <v>1900</v>
      </c>
      <c r="G1240">
        <v>12.35</v>
      </c>
      <c r="H1240">
        <v>1</v>
      </c>
      <c r="I1240">
        <v>0</v>
      </c>
      <c r="J1240">
        <v>5.4340000000000002</v>
      </c>
    </row>
    <row r="1241" spans="1:10" x14ac:dyDescent="0.25">
      <c r="A1241" s="1" t="s">
        <v>1898</v>
      </c>
      <c r="B1241" s="2">
        <v>41862</v>
      </c>
      <c r="C1241" s="2">
        <v>41866</v>
      </c>
      <c r="D1241" s="1" t="s">
        <v>19</v>
      </c>
      <c r="E1241" s="1" t="s">
        <v>1899</v>
      </c>
      <c r="F1241" s="1" t="s">
        <v>1901</v>
      </c>
      <c r="G1241">
        <v>40.97</v>
      </c>
      <c r="H1241">
        <v>1</v>
      </c>
      <c r="I1241">
        <v>0</v>
      </c>
      <c r="J1241">
        <v>10.652200000000001</v>
      </c>
    </row>
    <row r="1242" spans="1:10" x14ac:dyDescent="0.25">
      <c r="A1242" s="1" t="s">
        <v>1898</v>
      </c>
      <c r="B1242" s="2">
        <v>41862</v>
      </c>
      <c r="C1242" s="2">
        <v>41866</v>
      </c>
      <c r="D1242" s="1" t="s">
        <v>19</v>
      </c>
      <c r="E1242" s="1" t="s">
        <v>1899</v>
      </c>
      <c r="F1242" s="1" t="s">
        <v>547</v>
      </c>
      <c r="G1242">
        <v>22.96</v>
      </c>
      <c r="H1242">
        <v>2</v>
      </c>
      <c r="I1242">
        <v>0</v>
      </c>
      <c r="J1242">
        <v>10.7912</v>
      </c>
    </row>
    <row r="1243" spans="1:10" x14ac:dyDescent="0.25">
      <c r="A1243" s="1" t="s">
        <v>1902</v>
      </c>
      <c r="B1243" s="2">
        <v>42611</v>
      </c>
      <c r="C1243" s="2">
        <v>42617</v>
      </c>
      <c r="D1243" s="1" t="s">
        <v>19</v>
      </c>
      <c r="E1243" s="1" t="s">
        <v>1083</v>
      </c>
      <c r="F1243" s="1" t="s">
        <v>1903</v>
      </c>
      <c r="G1243">
        <v>22</v>
      </c>
      <c r="H1243">
        <v>4</v>
      </c>
      <c r="I1243">
        <v>0</v>
      </c>
      <c r="J1243">
        <v>5.5</v>
      </c>
    </row>
    <row r="1244" spans="1:10" x14ac:dyDescent="0.25">
      <c r="A1244" s="1" t="s">
        <v>1904</v>
      </c>
      <c r="B1244" s="2">
        <v>42415</v>
      </c>
      <c r="C1244" s="2">
        <v>42422</v>
      </c>
      <c r="D1244" s="1" t="s">
        <v>19</v>
      </c>
      <c r="E1244" s="1" t="s">
        <v>1368</v>
      </c>
      <c r="F1244" s="1" t="s">
        <v>1905</v>
      </c>
      <c r="G1244">
        <v>398.35199999999998</v>
      </c>
      <c r="H1244">
        <v>3</v>
      </c>
      <c r="I1244">
        <v>0.2</v>
      </c>
      <c r="J1244">
        <v>124.485</v>
      </c>
    </row>
    <row r="1245" spans="1:10" x14ac:dyDescent="0.25">
      <c r="A1245" s="1" t="s">
        <v>1904</v>
      </c>
      <c r="B1245" s="2">
        <v>42415</v>
      </c>
      <c r="C1245" s="2">
        <v>42422</v>
      </c>
      <c r="D1245" s="1" t="s">
        <v>19</v>
      </c>
      <c r="E1245" s="1" t="s">
        <v>1368</v>
      </c>
      <c r="F1245" s="1" t="s">
        <v>117</v>
      </c>
      <c r="G1245">
        <v>8.7200000000000006</v>
      </c>
      <c r="H1245">
        <v>4</v>
      </c>
      <c r="I1245">
        <v>0</v>
      </c>
      <c r="J1245">
        <v>3.5752000000000002</v>
      </c>
    </row>
    <row r="1246" spans="1:10" x14ac:dyDescent="0.25">
      <c r="A1246" s="1" t="s">
        <v>1906</v>
      </c>
      <c r="B1246" s="2">
        <v>42869</v>
      </c>
      <c r="C1246" s="2">
        <v>42876</v>
      </c>
      <c r="D1246" s="1" t="s">
        <v>19</v>
      </c>
      <c r="E1246" s="1" t="s">
        <v>1907</v>
      </c>
      <c r="F1246" s="1" t="s">
        <v>1908</v>
      </c>
      <c r="G1246">
        <v>48.69</v>
      </c>
      <c r="H1246">
        <v>9</v>
      </c>
      <c r="I1246">
        <v>0</v>
      </c>
      <c r="J1246">
        <v>23.8581</v>
      </c>
    </row>
    <row r="1247" spans="1:10" x14ac:dyDescent="0.25">
      <c r="A1247" s="1" t="s">
        <v>1909</v>
      </c>
      <c r="B1247" s="2">
        <v>41985</v>
      </c>
      <c r="C1247" s="2">
        <v>41987</v>
      </c>
      <c r="D1247" s="1" t="s">
        <v>11</v>
      </c>
      <c r="E1247" s="1" t="s">
        <v>1910</v>
      </c>
      <c r="F1247" s="1" t="s">
        <v>1911</v>
      </c>
      <c r="G1247">
        <v>764.68799999999999</v>
      </c>
      <c r="H1247">
        <v>6</v>
      </c>
      <c r="I1247">
        <v>0.2</v>
      </c>
      <c r="J1247">
        <v>95.585999999999999</v>
      </c>
    </row>
    <row r="1248" spans="1:10" x14ac:dyDescent="0.25">
      <c r="A1248" s="1" t="s">
        <v>1909</v>
      </c>
      <c r="B1248" s="2">
        <v>41985</v>
      </c>
      <c r="C1248" s="2">
        <v>41987</v>
      </c>
      <c r="D1248" s="1" t="s">
        <v>11</v>
      </c>
      <c r="E1248" s="1" t="s">
        <v>1910</v>
      </c>
      <c r="F1248" s="1" t="s">
        <v>445</v>
      </c>
      <c r="G1248">
        <v>3610.848</v>
      </c>
      <c r="H1248">
        <v>12</v>
      </c>
      <c r="I1248">
        <v>0.2</v>
      </c>
      <c r="J1248">
        <v>135.4068</v>
      </c>
    </row>
    <row r="1249" spans="1:10" x14ac:dyDescent="0.25">
      <c r="A1249" s="1" t="s">
        <v>1909</v>
      </c>
      <c r="B1249" s="2">
        <v>41985</v>
      </c>
      <c r="C1249" s="2">
        <v>41987</v>
      </c>
      <c r="D1249" s="1" t="s">
        <v>11</v>
      </c>
      <c r="E1249" s="1" t="s">
        <v>1910</v>
      </c>
      <c r="F1249" s="1" t="s">
        <v>1912</v>
      </c>
      <c r="G1249">
        <v>254.97450000000001</v>
      </c>
      <c r="H1249">
        <v>3</v>
      </c>
      <c r="I1249">
        <v>0.15</v>
      </c>
      <c r="J1249">
        <v>11.998799999999999</v>
      </c>
    </row>
    <row r="1250" spans="1:10" x14ac:dyDescent="0.25">
      <c r="A1250" s="1" t="s">
        <v>1913</v>
      </c>
      <c r="B1250" s="2">
        <v>43087</v>
      </c>
      <c r="C1250" s="2">
        <v>43093</v>
      </c>
      <c r="D1250" s="1" t="s">
        <v>19</v>
      </c>
      <c r="E1250" s="1" t="s">
        <v>1165</v>
      </c>
      <c r="F1250" s="1" t="s">
        <v>1914</v>
      </c>
      <c r="G1250">
        <v>38.82</v>
      </c>
      <c r="H1250">
        <v>6</v>
      </c>
      <c r="I1250">
        <v>0</v>
      </c>
      <c r="J1250">
        <v>17.469000000000001</v>
      </c>
    </row>
    <row r="1251" spans="1:10" x14ac:dyDescent="0.25">
      <c r="A1251" s="1" t="s">
        <v>1913</v>
      </c>
      <c r="B1251" s="2">
        <v>43087</v>
      </c>
      <c r="C1251" s="2">
        <v>43093</v>
      </c>
      <c r="D1251" s="1" t="s">
        <v>19</v>
      </c>
      <c r="E1251" s="1" t="s">
        <v>1165</v>
      </c>
      <c r="F1251" s="1" t="s">
        <v>1915</v>
      </c>
      <c r="G1251">
        <v>1141.9380000000001</v>
      </c>
      <c r="H1251">
        <v>9</v>
      </c>
      <c r="I1251">
        <v>0.1</v>
      </c>
      <c r="J1251">
        <v>139.5702</v>
      </c>
    </row>
    <row r="1252" spans="1:10" x14ac:dyDescent="0.25">
      <c r="A1252" s="1" t="s">
        <v>1913</v>
      </c>
      <c r="B1252" s="2">
        <v>43087</v>
      </c>
      <c r="C1252" s="2">
        <v>43093</v>
      </c>
      <c r="D1252" s="1" t="s">
        <v>19</v>
      </c>
      <c r="E1252" s="1" t="s">
        <v>1165</v>
      </c>
      <c r="F1252" s="1" t="s">
        <v>342</v>
      </c>
      <c r="G1252">
        <v>1704.56</v>
      </c>
      <c r="H1252">
        <v>13</v>
      </c>
      <c r="I1252">
        <v>0</v>
      </c>
      <c r="J1252">
        <v>511.36799999999999</v>
      </c>
    </row>
    <row r="1253" spans="1:10" x14ac:dyDescent="0.25">
      <c r="A1253" s="1" t="s">
        <v>1913</v>
      </c>
      <c r="B1253" s="2">
        <v>43087</v>
      </c>
      <c r="C1253" s="2">
        <v>43093</v>
      </c>
      <c r="D1253" s="1" t="s">
        <v>19</v>
      </c>
      <c r="E1253" s="1" t="s">
        <v>1165</v>
      </c>
      <c r="F1253" s="1" t="s">
        <v>1916</v>
      </c>
      <c r="G1253">
        <v>3.2</v>
      </c>
      <c r="H1253">
        <v>2</v>
      </c>
      <c r="I1253">
        <v>0</v>
      </c>
      <c r="J1253">
        <v>1.3759999999999999</v>
      </c>
    </row>
    <row r="1254" spans="1:10" x14ac:dyDescent="0.25">
      <c r="A1254" s="1" t="s">
        <v>1917</v>
      </c>
      <c r="B1254" s="2">
        <v>42189</v>
      </c>
      <c r="C1254" s="2">
        <v>42194</v>
      </c>
      <c r="D1254" s="1" t="s">
        <v>19</v>
      </c>
      <c r="E1254" s="1" t="s">
        <v>36</v>
      </c>
      <c r="F1254" s="1" t="s">
        <v>1918</v>
      </c>
      <c r="G1254">
        <v>1099.96</v>
      </c>
      <c r="H1254">
        <v>4</v>
      </c>
      <c r="I1254">
        <v>0</v>
      </c>
      <c r="J1254">
        <v>285.9896</v>
      </c>
    </row>
    <row r="1255" spans="1:10" x14ac:dyDescent="0.25">
      <c r="A1255" s="1" t="s">
        <v>1919</v>
      </c>
      <c r="B1255" s="2">
        <v>42804</v>
      </c>
      <c r="C1255" s="2">
        <v>42808</v>
      </c>
      <c r="D1255" s="1" t="s">
        <v>19</v>
      </c>
      <c r="E1255" s="1" t="s">
        <v>1920</v>
      </c>
      <c r="F1255" s="1" t="s">
        <v>1425</v>
      </c>
      <c r="G1255">
        <v>5.2480000000000002</v>
      </c>
      <c r="H1255">
        <v>2</v>
      </c>
      <c r="I1255">
        <v>0.2</v>
      </c>
      <c r="J1255">
        <v>0.59040000000000004</v>
      </c>
    </row>
    <row r="1256" spans="1:10" x14ac:dyDescent="0.25">
      <c r="A1256" s="1" t="s">
        <v>1919</v>
      </c>
      <c r="B1256" s="2">
        <v>42804</v>
      </c>
      <c r="C1256" s="2">
        <v>42808</v>
      </c>
      <c r="D1256" s="1" t="s">
        <v>19</v>
      </c>
      <c r="E1256" s="1" t="s">
        <v>1920</v>
      </c>
      <c r="F1256" s="1" t="s">
        <v>845</v>
      </c>
      <c r="G1256">
        <v>35.909999999999997</v>
      </c>
      <c r="H1256">
        <v>3</v>
      </c>
      <c r="I1256">
        <v>0.4</v>
      </c>
      <c r="J1256">
        <v>-8.3789999999999996</v>
      </c>
    </row>
    <row r="1257" spans="1:10" x14ac:dyDescent="0.25">
      <c r="A1257" s="1" t="s">
        <v>1919</v>
      </c>
      <c r="B1257" s="2">
        <v>42804</v>
      </c>
      <c r="C1257" s="2">
        <v>42808</v>
      </c>
      <c r="D1257" s="1" t="s">
        <v>19</v>
      </c>
      <c r="E1257" s="1" t="s">
        <v>1920</v>
      </c>
      <c r="F1257" s="1" t="s">
        <v>1921</v>
      </c>
      <c r="G1257">
        <v>6.6959999999999997</v>
      </c>
      <c r="H1257">
        <v>1</v>
      </c>
      <c r="I1257">
        <v>0.2</v>
      </c>
      <c r="J1257">
        <v>0.50219999999999998</v>
      </c>
    </row>
    <row r="1258" spans="1:10" x14ac:dyDescent="0.25">
      <c r="A1258" s="1" t="s">
        <v>1919</v>
      </c>
      <c r="B1258" s="2">
        <v>42804</v>
      </c>
      <c r="C1258" s="2">
        <v>42808</v>
      </c>
      <c r="D1258" s="1" t="s">
        <v>19</v>
      </c>
      <c r="E1258" s="1" t="s">
        <v>1920</v>
      </c>
      <c r="F1258" s="1" t="s">
        <v>1922</v>
      </c>
      <c r="G1258">
        <v>43.872</v>
      </c>
      <c r="H1258">
        <v>2</v>
      </c>
      <c r="I1258">
        <v>0.2</v>
      </c>
      <c r="J1258">
        <v>11.516400000000001</v>
      </c>
    </row>
    <row r="1259" spans="1:10" x14ac:dyDescent="0.25">
      <c r="A1259" s="1" t="s">
        <v>1923</v>
      </c>
      <c r="B1259" s="2">
        <v>42728</v>
      </c>
      <c r="C1259" s="2">
        <v>42732</v>
      </c>
      <c r="D1259" s="1" t="s">
        <v>11</v>
      </c>
      <c r="E1259" s="1" t="s">
        <v>771</v>
      </c>
      <c r="F1259" s="1" t="s">
        <v>1190</v>
      </c>
      <c r="G1259">
        <v>27.882000000000001</v>
      </c>
      <c r="H1259">
        <v>3</v>
      </c>
      <c r="I1259">
        <v>0.7</v>
      </c>
      <c r="J1259">
        <v>-20.4468</v>
      </c>
    </row>
    <row r="1260" spans="1:10" x14ac:dyDescent="0.25">
      <c r="A1260" s="1" t="s">
        <v>1923</v>
      </c>
      <c r="B1260" s="2">
        <v>42728</v>
      </c>
      <c r="C1260" s="2">
        <v>42732</v>
      </c>
      <c r="D1260" s="1" t="s">
        <v>11</v>
      </c>
      <c r="E1260" s="1" t="s">
        <v>771</v>
      </c>
      <c r="F1260" s="1" t="s">
        <v>1924</v>
      </c>
      <c r="G1260">
        <v>540.048</v>
      </c>
      <c r="H1260">
        <v>3</v>
      </c>
      <c r="I1260">
        <v>0.2</v>
      </c>
      <c r="J1260">
        <v>-47.254199999999997</v>
      </c>
    </row>
    <row r="1261" spans="1:10" x14ac:dyDescent="0.25">
      <c r="A1261" s="1" t="s">
        <v>1923</v>
      </c>
      <c r="B1261" s="2">
        <v>42728</v>
      </c>
      <c r="C1261" s="2">
        <v>42732</v>
      </c>
      <c r="D1261" s="1" t="s">
        <v>11</v>
      </c>
      <c r="E1261" s="1" t="s">
        <v>771</v>
      </c>
      <c r="F1261" s="1" t="s">
        <v>494</v>
      </c>
      <c r="G1261">
        <v>255.68</v>
      </c>
      <c r="H1261">
        <v>8</v>
      </c>
      <c r="I1261">
        <v>0.2</v>
      </c>
      <c r="J1261">
        <v>76.703999999999994</v>
      </c>
    </row>
    <row r="1262" spans="1:10" x14ac:dyDescent="0.25">
      <c r="A1262" s="1" t="s">
        <v>1925</v>
      </c>
      <c r="B1262" s="2">
        <v>43031</v>
      </c>
      <c r="C1262" s="2">
        <v>43035</v>
      </c>
      <c r="D1262" s="1" t="s">
        <v>19</v>
      </c>
      <c r="E1262" s="1" t="s">
        <v>1926</v>
      </c>
      <c r="F1262" s="1" t="s">
        <v>1927</v>
      </c>
      <c r="G1262">
        <v>863.88</v>
      </c>
      <c r="H1262">
        <v>3</v>
      </c>
      <c r="I1262">
        <v>0.2</v>
      </c>
      <c r="J1262">
        <v>107.985</v>
      </c>
    </row>
    <row r="1263" spans="1:10" x14ac:dyDescent="0.25">
      <c r="A1263" s="1" t="s">
        <v>1928</v>
      </c>
      <c r="B1263" s="2">
        <v>42671</v>
      </c>
      <c r="C1263" s="2">
        <v>42678</v>
      </c>
      <c r="D1263" s="1" t="s">
        <v>19</v>
      </c>
      <c r="E1263" s="1" t="s">
        <v>1929</v>
      </c>
      <c r="F1263" s="1" t="s">
        <v>1930</v>
      </c>
      <c r="G1263">
        <v>17.616</v>
      </c>
      <c r="H1263">
        <v>4</v>
      </c>
      <c r="I1263">
        <v>0.7</v>
      </c>
      <c r="J1263">
        <v>-14.0928</v>
      </c>
    </row>
    <row r="1264" spans="1:10" x14ac:dyDescent="0.25">
      <c r="A1264" s="1" t="s">
        <v>1931</v>
      </c>
      <c r="B1264" s="2">
        <v>42923</v>
      </c>
      <c r="C1264" s="2">
        <v>42925</v>
      </c>
      <c r="D1264" s="1" t="s">
        <v>11</v>
      </c>
      <c r="E1264" s="1" t="s">
        <v>1779</v>
      </c>
      <c r="F1264" s="1" t="s">
        <v>64</v>
      </c>
      <c r="G1264">
        <v>17.472000000000001</v>
      </c>
      <c r="H1264">
        <v>3</v>
      </c>
      <c r="I1264">
        <v>0.2</v>
      </c>
      <c r="J1264">
        <v>6.3335999999999997</v>
      </c>
    </row>
    <row r="1265" spans="1:10" x14ac:dyDescent="0.25">
      <c r="A1265" s="1" t="s">
        <v>1932</v>
      </c>
      <c r="B1265" s="2">
        <v>42644</v>
      </c>
      <c r="C1265" s="2">
        <v>42645</v>
      </c>
      <c r="D1265" s="1" t="s">
        <v>79</v>
      </c>
      <c r="E1265" s="1" t="s">
        <v>1933</v>
      </c>
      <c r="F1265" s="1" t="s">
        <v>293</v>
      </c>
      <c r="G1265">
        <v>69.900000000000006</v>
      </c>
      <c r="H1265">
        <v>2</v>
      </c>
      <c r="I1265">
        <v>0</v>
      </c>
      <c r="J1265">
        <v>18.873000000000001</v>
      </c>
    </row>
    <row r="1266" spans="1:10" x14ac:dyDescent="0.25">
      <c r="A1266" s="1" t="s">
        <v>1932</v>
      </c>
      <c r="B1266" s="2">
        <v>42644</v>
      </c>
      <c r="C1266" s="2">
        <v>42645</v>
      </c>
      <c r="D1266" s="1" t="s">
        <v>79</v>
      </c>
      <c r="E1266" s="1" t="s">
        <v>1933</v>
      </c>
      <c r="F1266" s="1" t="s">
        <v>1921</v>
      </c>
      <c r="G1266">
        <v>41.85</v>
      </c>
      <c r="H1266">
        <v>5</v>
      </c>
      <c r="I1266">
        <v>0</v>
      </c>
      <c r="J1266">
        <v>10.881</v>
      </c>
    </row>
    <row r="1267" spans="1:10" x14ac:dyDescent="0.25">
      <c r="A1267" s="1" t="s">
        <v>1934</v>
      </c>
      <c r="B1267" s="2">
        <v>42980</v>
      </c>
      <c r="C1267" s="2">
        <v>42985</v>
      </c>
      <c r="D1267" s="1" t="s">
        <v>19</v>
      </c>
      <c r="E1267" s="1" t="s">
        <v>1935</v>
      </c>
      <c r="F1267" s="1" t="s">
        <v>1936</v>
      </c>
      <c r="G1267">
        <v>6.57</v>
      </c>
      <c r="H1267">
        <v>3</v>
      </c>
      <c r="I1267">
        <v>0</v>
      </c>
      <c r="J1267">
        <v>1.7739</v>
      </c>
    </row>
    <row r="1268" spans="1:10" x14ac:dyDescent="0.25">
      <c r="A1268" s="1" t="s">
        <v>1937</v>
      </c>
      <c r="B1268" s="2">
        <v>41997</v>
      </c>
      <c r="C1268" s="2">
        <v>42002</v>
      </c>
      <c r="D1268" s="1" t="s">
        <v>19</v>
      </c>
      <c r="E1268" s="1" t="s">
        <v>169</v>
      </c>
      <c r="F1268" s="1" t="s">
        <v>775</v>
      </c>
      <c r="G1268">
        <v>142.86000000000001</v>
      </c>
      <c r="H1268">
        <v>1</v>
      </c>
      <c r="I1268">
        <v>0</v>
      </c>
      <c r="J1268">
        <v>41.429400000000001</v>
      </c>
    </row>
    <row r="1269" spans="1:10" x14ac:dyDescent="0.25">
      <c r="A1269" s="1" t="s">
        <v>1937</v>
      </c>
      <c r="B1269" s="2">
        <v>41997</v>
      </c>
      <c r="C1269" s="2">
        <v>42002</v>
      </c>
      <c r="D1269" s="1" t="s">
        <v>19</v>
      </c>
      <c r="E1269" s="1" t="s">
        <v>169</v>
      </c>
      <c r="F1269" s="1" t="s">
        <v>135</v>
      </c>
      <c r="G1269">
        <v>292.27199999999999</v>
      </c>
      <c r="H1269">
        <v>6</v>
      </c>
      <c r="I1269">
        <v>0.2</v>
      </c>
      <c r="J1269">
        <v>18.266999999999999</v>
      </c>
    </row>
    <row r="1270" spans="1:10" x14ac:dyDescent="0.25">
      <c r="A1270" s="1" t="s">
        <v>1938</v>
      </c>
      <c r="B1270" s="2">
        <v>43001</v>
      </c>
      <c r="C1270" s="2">
        <v>43005</v>
      </c>
      <c r="D1270" s="1" t="s">
        <v>19</v>
      </c>
      <c r="E1270" s="1" t="s">
        <v>1893</v>
      </c>
      <c r="F1270" s="1" t="s">
        <v>789</v>
      </c>
      <c r="G1270">
        <v>29.327999999999999</v>
      </c>
      <c r="H1270">
        <v>3</v>
      </c>
      <c r="I1270">
        <v>0.2</v>
      </c>
      <c r="J1270">
        <v>3.6659999999999999</v>
      </c>
    </row>
    <row r="1271" spans="1:10" x14ac:dyDescent="0.25">
      <c r="A1271" s="1" t="s">
        <v>1939</v>
      </c>
      <c r="B1271" s="2">
        <v>42890</v>
      </c>
      <c r="C1271" s="2">
        <v>42894</v>
      </c>
      <c r="D1271" s="1" t="s">
        <v>19</v>
      </c>
      <c r="E1271" s="1" t="s">
        <v>1940</v>
      </c>
      <c r="F1271" s="1" t="s">
        <v>1941</v>
      </c>
      <c r="G1271">
        <v>12.48</v>
      </c>
      <c r="H1271">
        <v>2</v>
      </c>
      <c r="I1271">
        <v>0</v>
      </c>
      <c r="J1271">
        <v>5.6159999999999997</v>
      </c>
    </row>
    <row r="1272" spans="1:10" x14ac:dyDescent="0.25">
      <c r="A1272" s="1" t="s">
        <v>1942</v>
      </c>
      <c r="B1272" s="2">
        <v>42481</v>
      </c>
      <c r="C1272" s="2">
        <v>42486</v>
      </c>
      <c r="D1272" s="1" t="s">
        <v>19</v>
      </c>
      <c r="E1272" s="1" t="s">
        <v>1140</v>
      </c>
      <c r="F1272" s="1" t="s">
        <v>1943</v>
      </c>
      <c r="G1272">
        <v>102.336</v>
      </c>
      <c r="H1272">
        <v>4</v>
      </c>
      <c r="I1272">
        <v>0.2</v>
      </c>
      <c r="J1272">
        <v>-12.792</v>
      </c>
    </row>
    <row r="1273" spans="1:10" x14ac:dyDescent="0.25">
      <c r="A1273" s="1" t="s">
        <v>1942</v>
      </c>
      <c r="B1273" s="2">
        <v>42481</v>
      </c>
      <c r="C1273" s="2">
        <v>42486</v>
      </c>
      <c r="D1273" s="1" t="s">
        <v>19</v>
      </c>
      <c r="E1273" s="1" t="s">
        <v>1140</v>
      </c>
      <c r="F1273" s="1" t="s">
        <v>1517</v>
      </c>
      <c r="G1273">
        <v>48.792000000000002</v>
      </c>
      <c r="H1273">
        <v>3</v>
      </c>
      <c r="I1273">
        <v>0.8</v>
      </c>
      <c r="J1273">
        <v>-126.8592</v>
      </c>
    </row>
    <row r="1274" spans="1:10" x14ac:dyDescent="0.25">
      <c r="A1274" s="1" t="s">
        <v>1942</v>
      </c>
      <c r="B1274" s="2">
        <v>42481</v>
      </c>
      <c r="C1274" s="2">
        <v>42486</v>
      </c>
      <c r="D1274" s="1" t="s">
        <v>19</v>
      </c>
      <c r="E1274" s="1" t="s">
        <v>1140</v>
      </c>
      <c r="F1274" s="1" t="s">
        <v>1944</v>
      </c>
      <c r="G1274">
        <v>44.847999999999999</v>
      </c>
      <c r="H1274">
        <v>8</v>
      </c>
      <c r="I1274">
        <v>0.8</v>
      </c>
      <c r="J1274">
        <v>-67.272000000000006</v>
      </c>
    </row>
    <row r="1275" spans="1:10" x14ac:dyDescent="0.25">
      <c r="A1275" s="1" t="s">
        <v>1945</v>
      </c>
      <c r="B1275" s="2">
        <v>42516</v>
      </c>
      <c r="C1275" s="2">
        <v>42516</v>
      </c>
      <c r="D1275" s="1" t="s">
        <v>654</v>
      </c>
      <c r="E1275" s="1" t="s">
        <v>1724</v>
      </c>
      <c r="F1275" s="1" t="s">
        <v>1579</v>
      </c>
      <c r="G1275">
        <v>10.368</v>
      </c>
      <c r="H1275">
        <v>2</v>
      </c>
      <c r="I1275">
        <v>0.2</v>
      </c>
      <c r="J1275">
        <v>3.6288</v>
      </c>
    </row>
    <row r="1276" spans="1:10" x14ac:dyDescent="0.25">
      <c r="A1276" s="1" t="s">
        <v>1945</v>
      </c>
      <c r="B1276" s="2">
        <v>42516</v>
      </c>
      <c r="C1276" s="2">
        <v>42516</v>
      </c>
      <c r="D1276" s="1" t="s">
        <v>654</v>
      </c>
      <c r="E1276" s="1" t="s">
        <v>1724</v>
      </c>
      <c r="F1276" s="1" t="s">
        <v>1946</v>
      </c>
      <c r="G1276">
        <v>388.43</v>
      </c>
      <c r="H1276">
        <v>5</v>
      </c>
      <c r="I1276">
        <v>0.3</v>
      </c>
      <c r="J1276">
        <v>-88.784000000000006</v>
      </c>
    </row>
    <row r="1277" spans="1:10" x14ac:dyDescent="0.25">
      <c r="A1277" s="1" t="s">
        <v>1945</v>
      </c>
      <c r="B1277" s="2">
        <v>42516</v>
      </c>
      <c r="C1277" s="2">
        <v>42516</v>
      </c>
      <c r="D1277" s="1" t="s">
        <v>654</v>
      </c>
      <c r="E1277" s="1" t="s">
        <v>1724</v>
      </c>
      <c r="F1277" s="1" t="s">
        <v>211</v>
      </c>
      <c r="G1277">
        <v>14.352</v>
      </c>
      <c r="H1277">
        <v>3</v>
      </c>
      <c r="I1277">
        <v>0.2</v>
      </c>
      <c r="J1277">
        <v>5.2026000000000003</v>
      </c>
    </row>
    <row r="1278" spans="1:10" x14ac:dyDescent="0.25">
      <c r="A1278" s="1" t="s">
        <v>1945</v>
      </c>
      <c r="B1278" s="2">
        <v>42516</v>
      </c>
      <c r="C1278" s="2">
        <v>42516</v>
      </c>
      <c r="D1278" s="1" t="s">
        <v>654</v>
      </c>
      <c r="E1278" s="1" t="s">
        <v>1724</v>
      </c>
      <c r="F1278" s="1" t="s">
        <v>1947</v>
      </c>
      <c r="G1278">
        <v>63.991999999999997</v>
      </c>
      <c r="H1278">
        <v>1</v>
      </c>
      <c r="I1278">
        <v>0.2</v>
      </c>
      <c r="J1278">
        <v>-7.1990999999999996</v>
      </c>
    </row>
    <row r="1279" spans="1:10" x14ac:dyDescent="0.25">
      <c r="A1279" s="1" t="s">
        <v>1948</v>
      </c>
      <c r="B1279" s="2">
        <v>42492</v>
      </c>
      <c r="C1279" s="2">
        <v>42497</v>
      </c>
      <c r="D1279" s="1" t="s">
        <v>19</v>
      </c>
      <c r="E1279" s="1" t="s">
        <v>1949</v>
      </c>
      <c r="F1279" s="1" t="s">
        <v>1950</v>
      </c>
      <c r="G1279">
        <v>86.352000000000004</v>
      </c>
      <c r="H1279">
        <v>3</v>
      </c>
      <c r="I1279">
        <v>0.2</v>
      </c>
      <c r="J1279">
        <v>5.3970000000000002</v>
      </c>
    </row>
    <row r="1280" spans="1:10" x14ac:dyDescent="0.25">
      <c r="A1280" s="1" t="s">
        <v>1951</v>
      </c>
      <c r="B1280" s="2">
        <v>41890</v>
      </c>
      <c r="C1280" s="2">
        <v>41893</v>
      </c>
      <c r="D1280" s="1" t="s">
        <v>79</v>
      </c>
      <c r="E1280" s="1" t="s">
        <v>1541</v>
      </c>
      <c r="F1280" s="1" t="s">
        <v>1952</v>
      </c>
      <c r="G1280">
        <v>32.97</v>
      </c>
      <c r="H1280">
        <v>3</v>
      </c>
      <c r="I1280">
        <v>0</v>
      </c>
      <c r="J1280">
        <v>12.8583</v>
      </c>
    </row>
    <row r="1281" spans="1:10" x14ac:dyDescent="0.25">
      <c r="A1281" s="1" t="s">
        <v>1951</v>
      </c>
      <c r="B1281" s="2">
        <v>41890</v>
      </c>
      <c r="C1281" s="2">
        <v>41893</v>
      </c>
      <c r="D1281" s="1" t="s">
        <v>79</v>
      </c>
      <c r="E1281" s="1" t="s">
        <v>1541</v>
      </c>
      <c r="F1281" s="1" t="s">
        <v>1953</v>
      </c>
      <c r="G1281">
        <v>83.88</v>
      </c>
      <c r="H1281">
        <v>4</v>
      </c>
      <c r="I1281">
        <v>0</v>
      </c>
      <c r="J1281">
        <v>30.1968</v>
      </c>
    </row>
    <row r="1282" spans="1:10" x14ac:dyDescent="0.25">
      <c r="A1282" s="1" t="s">
        <v>1954</v>
      </c>
      <c r="B1282" s="2">
        <v>42618</v>
      </c>
      <c r="C1282" s="2">
        <v>42619</v>
      </c>
      <c r="D1282" s="1" t="s">
        <v>79</v>
      </c>
      <c r="E1282" s="1" t="s">
        <v>1365</v>
      </c>
      <c r="F1282" s="1" t="s">
        <v>1955</v>
      </c>
      <c r="G1282">
        <v>278.39999999999998</v>
      </c>
      <c r="H1282">
        <v>3</v>
      </c>
      <c r="I1282">
        <v>0</v>
      </c>
      <c r="J1282">
        <v>80.736000000000004</v>
      </c>
    </row>
    <row r="1283" spans="1:10" x14ac:dyDescent="0.25">
      <c r="A1283" s="1" t="s">
        <v>1956</v>
      </c>
      <c r="B1283" s="2">
        <v>42834</v>
      </c>
      <c r="C1283" s="2">
        <v>42836</v>
      </c>
      <c r="D1283" s="1" t="s">
        <v>79</v>
      </c>
      <c r="E1283" s="1" t="s">
        <v>864</v>
      </c>
      <c r="F1283" s="1" t="s">
        <v>1957</v>
      </c>
      <c r="G1283">
        <v>15.12</v>
      </c>
      <c r="H1283">
        <v>3</v>
      </c>
      <c r="I1283">
        <v>0.2</v>
      </c>
      <c r="J1283">
        <v>4.9139999999999997</v>
      </c>
    </row>
    <row r="1284" spans="1:10" x14ac:dyDescent="0.25">
      <c r="A1284" s="1" t="s">
        <v>1956</v>
      </c>
      <c r="B1284" s="2">
        <v>42834</v>
      </c>
      <c r="C1284" s="2">
        <v>42836</v>
      </c>
      <c r="D1284" s="1" t="s">
        <v>79</v>
      </c>
      <c r="E1284" s="1" t="s">
        <v>864</v>
      </c>
      <c r="F1284" s="1" t="s">
        <v>1958</v>
      </c>
      <c r="G1284">
        <v>17.43</v>
      </c>
      <c r="H1284">
        <v>1</v>
      </c>
      <c r="I1284">
        <v>0.7</v>
      </c>
      <c r="J1284">
        <v>-13.363</v>
      </c>
    </row>
    <row r="1285" spans="1:10" x14ac:dyDescent="0.25">
      <c r="A1285" s="1" t="s">
        <v>1956</v>
      </c>
      <c r="B1285" s="2">
        <v>42834</v>
      </c>
      <c r="C1285" s="2">
        <v>42836</v>
      </c>
      <c r="D1285" s="1" t="s">
        <v>79</v>
      </c>
      <c r="E1285" s="1" t="s">
        <v>864</v>
      </c>
      <c r="F1285" s="1" t="s">
        <v>1959</v>
      </c>
      <c r="G1285">
        <v>251.64</v>
      </c>
      <c r="H1285">
        <v>3</v>
      </c>
      <c r="I1285">
        <v>0.2</v>
      </c>
      <c r="J1285">
        <v>88.073999999999998</v>
      </c>
    </row>
    <row r="1286" spans="1:10" x14ac:dyDescent="0.25">
      <c r="A1286" s="1" t="s">
        <v>1960</v>
      </c>
      <c r="B1286" s="2">
        <v>42344</v>
      </c>
      <c r="C1286" s="2">
        <v>42350</v>
      </c>
      <c r="D1286" s="1" t="s">
        <v>19</v>
      </c>
      <c r="E1286" s="1" t="s">
        <v>647</v>
      </c>
      <c r="F1286" s="1" t="s">
        <v>1961</v>
      </c>
      <c r="G1286">
        <v>2.7719999999999998</v>
      </c>
      <c r="H1286">
        <v>7</v>
      </c>
      <c r="I1286">
        <v>0.8</v>
      </c>
      <c r="J1286">
        <v>-4.851</v>
      </c>
    </row>
    <row r="1287" spans="1:10" x14ac:dyDescent="0.25">
      <c r="A1287" s="1" t="s">
        <v>1962</v>
      </c>
      <c r="B1287" s="2">
        <v>42547</v>
      </c>
      <c r="C1287" s="2">
        <v>42554</v>
      </c>
      <c r="D1287" s="1" t="s">
        <v>19</v>
      </c>
      <c r="E1287" s="1" t="s">
        <v>1963</v>
      </c>
      <c r="F1287" s="1" t="s">
        <v>773</v>
      </c>
      <c r="G1287">
        <v>14.9</v>
      </c>
      <c r="H1287">
        <v>5</v>
      </c>
      <c r="I1287">
        <v>0</v>
      </c>
      <c r="J1287">
        <v>1.0429999999999999</v>
      </c>
    </row>
    <row r="1288" spans="1:10" x14ac:dyDescent="0.25">
      <c r="A1288" s="1" t="s">
        <v>1964</v>
      </c>
      <c r="B1288" s="2">
        <v>42189</v>
      </c>
      <c r="C1288" s="2">
        <v>42193</v>
      </c>
      <c r="D1288" s="1" t="s">
        <v>19</v>
      </c>
      <c r="E1288" s="1" t="s">
        <v>251</v>
      </c>
      <c r="F1288" s="1" t="s">
        <v>1965</v>
      </c>
      <c r="G1288">
        <v>15.48</v>
      </c>
      <c r="H1288">
        <v>3</v>
      </c>
      <c r="I1288">
        <v>0</v>
      </c>
      <c r="J1288">
        <v>4.4892000000000003</v>
      </c>
    </row>
    <row r="1289" spans="1:10" x14ac:dyDescent="0.25">
      <c r="A1289" s="1" t="s">
        <v>1966</v>
      </c>
      <c r="B1289" s="2">
        <v>42696</v>
      </c>
      <c r="C1289" s="2">
        <v>42700</v>
      </c>
      <c r="D1289" s="1" t="s">
        <v>19</v>
      </c>
      <c r="E1289" s="1" t="s">
        <v>1967</v>
      </c>
      <c r="F1289" s="1" t="s">
        <v>132</v>
      </c>
      <c r="G1289">
        <v>39.880000000000003</v>
      </c>
      <c r="H1289">
        <v>2</v>
      </c>
      <c r="I1289">
        <v>0</v>
      </c>
      <c r="J1289">
        <v>11.166399999999999</v>
      </c>
    </row>
    <row r="1290" spans="1:10" x14ac:dyDescent="0.25">
      <c r="A1290" s="1" t="s">
        <v>1966</v>
      </c>
      <c r="B1290" s="2">
        <v>42696</v>
      </c>
      <c r="C1290" s="2">
        <v>42700</v>
      </c>
      <c r="D1290" s="1" t="s">
        <v>19</v>
      </c>
      <c r="E1290" s="1" t="s">
        <v>1967</v>
      </c>
      <c r="F1290" s="1" t="s">
        <v>1089</v>
      </c>
      <c r="G1290">
        <v>12.192</v>
      </c>
      <c r="H1290">
        <v>4</v>
      </c>
      <c r="I1290">
        <v>0.2</v>
      </c>
      <c r="J1290">
        <v>4.1147999999999998</v>
      </c>
    </row>
    <row r="1291" spans="1:10" x14ac:dyDescent="0.25">
      <c r="A1291" s="1" t="s">
        <v>1966</v>
      </c>
      <c r="B1291" s="2">
        <v>42696</v>
      </c>
      <c r="C1291" s="2">
        <v>42700</v>
      </c>
      <c r="D1291" s="1" t="s">
        <v>19</v>
      </c>
      <c r="E1291" s="1" t="s">
        <v>1967</v>
      </c>
      <c r="F1291" s="1" t="s">
        <v>1968</v>
      </c>
      <c r="G1291">
        <v>20.82</v>
      </c>
      <c r="H1291">
        <v>3</v>
      </c>
      <c r="I1291">
        <v>0</v>
      </c>
      <c r="J1291">
        <v>7.4951999999999996</v>
      </c>
    </row>
    <row r="1292" spans="1:10" x14ac:dyDescent="0.25">
      <c r="A1292" s="1" t="s">
        <v>1969</v>
      </c>
      <c r="B1292" s="2">
        <v>42684</v>
      </c>
      <c r="C1292" s="2">
        <v>42686</v>
      </c>
      <c r="D1292" s="1" t="s">
        <v>79</v>
      </c>
      <c r="E1292" s="1" t="s">
        <v>1118</v>
      </c>
      <c r="F1292" s="1" t="s">
        <v>1970</v>
      </c>
      <c r="G1292">
        <v>13.215999999999999</v>
      </c>
      <c r="H1292">
        <v>4</v>
      </c>
      <c r="I1292">
        <v>0.2</v>
      </c>
      <c r="J1292">
        <v>4.4603999999999999</v>
      </c>
    </row>
    <row r="1293" spans="1:10" x14ac:dyDescent="0.25">
      <c r="A1293" s="1" t="s">
        <v>1969</v>
      </c>
      <c r="B1293" s="2">
        <v>42684</v>
      </c>
      <c r="C1293" s="2">
        <v>42686</v>
      </c>
      <c r="D1293" s="1" t="s">
        <v>79</v>
      </c>
      <c r="E1293" s="1" t="s">
        <v>1118</v>
      </c>
      <c r="F1293" s="1" t="s">
        <v>1831</v>
      </c>
      <c r="G1293">
        <v>32.4</v>
      </c>
      <c r="H1293">
        <v>5</v>
      </c>
      <c r="I1293">
        <v>0</v>
      </c>
      <c r="J1293">
        <v>15.552</v>
      </c>
    </row>
    <row r="1294" spans="1:10" x14ac:dyDescent="0.25">
      <c r="A1294" s="1" t="s">
        <v>1971</v>
      </c>
      <c r="B1294" s="2">
        <v>42243</v>
      </c>
      <c r="C1294" s="2">
        <v>42248</v>
      </c>
      <c r="D1294" s="1" t="s">
        <v>19</v>
      </c>
      <c r="E1294" s="1" t="s">
        <v>254</v>
      </c>
      <c r="F1294" s="1" t="s">
        <v>275</v>
      </c>
      <c r="G1294">
        <v>32.94</v>
      </c>
      <c r="H1294">
        <v>3</v>
      </c>
      <c r="I1294">
        <v>0</v>
      </c>
      <c r="J1294">
        <v>9.2232000000000003</v>
      </c>
    </row>
    <row r="1295" spans="1:10" x14ac:dyDescent="0.25">
      <c r="A1295" s="1" t="s">
        <v>1971</v>
      </c>
      <c r="B1295" s="2">
        <v>42243</v>
      </c>
      <c r="C1295" s="2">
        <v>42248</v>
      </c>
      <c r="D1295" s="1" t="s">
        <v>19</v>
      </c>
      <c r="E1295" s="1" t="s">
        <v>254</v>
      </c>
      <c r="F1295" s="1" t="s">
        <v>1972</v>
      </c>
      <c r="G1295">
        <v>114.2</v>
      </c>
      <c r="H1295">
        <v>5</v>
      </c>
      <c r="I1295">
        <v>0</v>
      </c>
      <c r="J1295">
        <v>52.531999999999996</v>
      </c>
    </row>
    <row r="1296" spans="1:10" x14ac:dyDescent="0.25">
      <c r="A1296" s="1" t="s">
        <v>1971</v>
      </c>
      <c r="B1296" s="2">
        <v>42243</v>
      </c>
      <c r="C1296" s="2">
        <v>42248</v>
      </c>
      <c r="D1296" s="1" t="s">
        <v>19</v>
      </c>
      <c r="E1296" s="1" t="s">
        <v>254</v>
      </c>
      <c r="F1296" s="1" t="s">
        <v>179</v>
      </c>
      <c r="G1296">
        <v>3.08</v>
      </c>
      <c r="H1296">
        <v>1</v>
      </c>
      <c r="I1296">
        <v>0</v>
      </c>
      <c r="J1296">
        <v>1.4783999999999999</v>
      </c>
    </row>
    <row r="1297" spans="1:10" x14ac:dyDescent="0.25">
      <c r="A1297" s="1" t="s">
        <v>1973</v>
      </c>
      <c r="B1297" s="2">
        <v>42149</v>
      </c>
      <c r="C1297" s="2">
        <v>42153</v>
      </c>
      <c r="D1297" s="1" t="s">
        <v>19</v>
      </c>
      <c r="E1297" s="1" t="s">
        <v>1974</v>
      </c>
      <c r="F1297" s="1" t="s">
        <v>1517</v>
      </c>
      <c r="G1297">
        <v>845.72799999999995</v>
      </c>
      <c r="H1297">
        <v>13</v>
      </c>
      <c r="I1297">
        <v>0.2</v>
      </c>
      <c r="J1297">
        <v>84.572800000000001</v>
      </c>
    </row>
    <row r="1298" spans="1:10" x14ac:dyDescent="0.25">
      <c r="A1298" s="1" t="s">
        <v>1975</v>
      </c>
      <c r="B1298" s="2">
        <v>43099</v>
      </c>
      <c r="C1298" s="2">
        <v>43103</v>
      </c>
      <c r="D1298" s="1" t="s">
        <v>19</v>
      </c>
      <c r="E1298" s="1" t="s">
        <v>1976</v>
      </c>
      <c r="F1298" s="1" t="s">
        <v>1076</v>
      </c>
      <c r="G1298">
        <v>13.904</v>
      </c>
      <c r="H1298">
        <v>2</v>
      </c>
      <c r="I1298">
        <v>0.2</v>
      </c>
      <c r="J1298">
        <v>4.5187999999999997</v>
      </c>
    </row>
    <row r="1299" spans="1:10" x14ac:dyDescent="0.25">
      <c r="A1299" s="1" t="s">
        <v>1975</v>
      </c>
      <c r="B1299" s="2">
        <v>43099</v>
      </c>
      <c r="C1299" s="2">
        <v>43103</v>
      </c>
      <c r="D1299" s="1" t="s">
        <v>19</v>
      </c>
      <c r="E1299" s="1" t="s">
        <v>1976</v>
      </c>
      <c r="F1299" s="1" t="s">
        <v>1163</v>
      </c>
      <c r="G1299">
        <v>20.72</v>
      </c>
      <c r="H1299">
        <v>2</v>
      </c>
      <c r="I1299">
        <v>0.2</v>
      </c>
      <c r="J1299">
        <v>6.4749999999999996</v>
      </c>
    </row>
    <row r="1300" spans="1:10" x14ac:dyDescent="0.25">
      <c r="A1300" s="1" t="s">
        <v>1977</v>
      </c>
      <c r="B1300" s="2">
        <v>42712</v>
      </c>
      <c r="C1300" s="2">
        <v>42716</v>
      </c>
      <c r="D1300" s="1" t="s">
        <v>11</v>
      </c>
      <c r="E1300" s="1" t="s">
        <v>1978</v>
      </c>
      <c r="F1300" s="1" t="s">
        <v>921</v>
      </c>
      <c r="G1300">
        <v>114.95</v>
      </c>
      <c r="H1300">
        <v>5</v>
      </c>
      <c r="I1300">
        <v>0</v>
      </c>
      <c r="J1300">
        <v>2.2989999999999999</v>
      </c>
    </row>
    <row r="1301" spans="1:10" x14ac:dyDescent="0.25">
      <c r="A1301" s="1" t="s">
        <v>1979</v>
      </c>
      <c r="B1301" s="2">
        <v>42281</v>
      </c>
      <c r="C1301" s="2">
        <v>42284</v>
      </c>
      <c r="D1301" s="1" t="s">
        <v>79</v>
      </c>
      <c r="E1301" s="1" t="s">
        <v>1819</v>
      </c>
      <c r="F1301" s="1" t="s">
        <v>304</v>
      </c>
      <c r="G1301">
        <v>26.96</v>
      </c>
      <c r="H1301">
        <v>2</v>
      </c>
      <c r="I1301">
        <v>0</v>
      </c>
      <c r="J1301">
        <v>7.0095999999999998</v>
      </c>
    </row>
    <row r="1302" spans="1:10" x14ac:dyDescent="0.25">
      <c r="A1302" s="1" t="s">
        <v>1980</v>
      </c>
      <c r="B1302" s="2">
        <v>42727</v>
      </c>
      <c r="C1302" s="2">
        <v>42729</v>
      </c>
      <c r="D1302" s="1" t="s">
        <v>11</v>
      </c>
      <c r="E1302" s="1" t="s">
        <v>398</v>
      </c>
      <c r="F1302" s="1" t="s">
        <v>82</v>
      </c>
      <c r="G1302">
        <v>572.76</v>
      </c>
      <c r="H1302">
        <v>6</v>
      </c>
      <c r="I1302">
        <v>0</v>
      </c>
      <c r="J1302">
        <v>166.10040000000001</v>
      </c>
    </row>
    <row r="1303" spans="1:10" x14ac:dyDescent="0.25">
      <c r="A1303" s="1" t="s">
        <v>1980</v>
      </c>
      <c r="B1303" s="2">
        <v>42727</v>
      </c>
      <c r="C1303" s="2">
        <v>42729</v>
      </c>
      <c r="D1303" s="1" t="s">
        <v>11</v>
      </c>
      <c r="E1303" s="1" t="s">
        <v>398</v>
      </c>
      <c r="F1303" s="1" t="s">
        <v>82</v>
      </c>
      <c r="G1303">
        <v>286.38</v>
      </c>
      <c r="H1303">
        <v>3</v>
      </c>
      <c r="I1303">
        <v>0</v>
      </c>
      <c r="J1303">
        <v>83.050200000000004</v>
      </c>
    </row>
    <row r="1304" spans="1:10" x14ac:dyDescent="0.25">
      <c r="A1304" s="1" t="s">
        <v>1981</v>
      </c>
      <c r="B1304" s="2">
        <v>42266</v>
      </c>
      <c r="C1304" s="2">
        <v>42271</v>
      </c>
      <c r="D1304" s="1" t="s">
        <v>11</v>
      </c>
      <c r="E1304" s="1" t="s">
        <v>1982</v>
      </c>
      <c r="F1304" s="1" t="s">
        <v>1983</v>
      </c>
      <c r="G1304">
        <v>61.96</v>
      </c>
      <c r="H1304">
        <v>2</v>
      </c>
      <c r="I1304">
        <v>0</v>
      </c>
      <c r="J1304">
        <v>4.3372000000000002</v>
      </c>
    </row>
    <row r="1305" spans="1:10" x14ac:dyDescent="0.25">
      <c r="A1305" s="1" t="s">
        <v>1984</v>
      </c>
      <c r="B1305" s="2">
        <v>42919</v>
      </c>
      <c r="C1305" s="2">
        <v>42923</v>
      </c>
      <c r="D1305" s="1" t="s">
        <v>19</v>
      </c>
      <c r="E1305" s="1" t="s">
        <v>1985</v>
      </c>
      <c r="F1305" s="1" t="s">
        <v>1986</v>
      </c>
      <c r="G1305">
        <v>23.99</v>
      </c>
      <c r="H1305">
        <v>1</v>
      </c>
      <c r="I1305">
        <v>0</v>
      </c>
      <c r="J1305">
        <v>5.5176999999999996</v>
      </c>
    </row>
    <row r="1306" spans="1:10" x14ac:dyDescent="0.25">
      <c r="A1306" s="1" t="s">
        <v>1984</v>
      </c>
      <c r="B1306" s="2">
        <v>42919</v>
      </c>
      <c r="C1306" s="2">
        <v>42923</v>
      </c>
      <c r="D1306" s="1" t="s">
        <v>19</v>
      </c>
      <c r="E1306" s="1" t="s">
        <v>1985</v>
      </c>
      <c r="F1306" s="1" t="s">
        <v>1377</v>
      </c>
      <c r="G1306">
        <v>287.97000000000003</v>
      </c>
      <c r="H1306">
        <v>3</v>
      </c>
      <c r="I1306">
        <v>0</v>
      </c>
      <c r="J1306">
        <v>77.751900000000006</v>
      </c>
    </row>
    <row r="1307" spans="1:10" x14ac:dyDescent="0.25">
      <c r="A1307" s="1" t="s">
        <v>1987</v>
      </c>
      <c r="B1307" s="2">
        <v>42565</v>
      </c>
      <c r="C1307" s="2">
        <v>42567</v>
      </c>
      <c r="D1307" s="1" t="s">
        <v>11</v>
      </c>
      <c r="E1307" s="1" t="s">
        <v>1307</v>
      </c>
      <c r="F1307" s="1" t="s">
        <v>1988</v>
      </c>
      <c r="G1307">
        <v>419.94400000000002</v>
      </c>
      <c r="H1307">
        <v>7</v>
      </c>
      <c r="I1307">
        <v>0.2</v>
      </c>
      <c r="J1307">
        <v>52.493000000000002</v>
      </c>
    </row>
    <row r="1308" spans="1:10" x14ac:dyDescent="0.25">
      <c r="A1308" s="1" t="s">
        <v>1989</v>
      </c>
      <c r="B1308" s="2">
        <v>42541</v>
      </c>
      <c r="C1308" s="2">
        <v>42542</v>
      </c>
      <c r="D1308" s="1" t="s">
        <v>79</v>
      </c>
      <c r="E1308" s="1" t="s">
        <v>490</v>
      </c>
      <c r="F1308" s="1" t="s">
        <v>968</v>
      </c>
      <c r="G1308">
        <v>46.76</v>
      </c>
      <c r="H1308">
        <v>7</v>
      </c>
      <c r="I1308">
        <v>0</v>
      </c>
      <c r="J1308">
        <v>22.444800000000001</v>
      </c>
    </row>
    <row r="1309" spans="1:10" x14ac:dyDescent="0.25">
      <c r="A1309" s="1" t="s">
        <v>1989</v>
      </c>
      <c r="B1309" s="2">
        <v>42541</v>
      </c>
      <c r="C1309" s="2">
        <v>42542</v>
      </c>
      <c r="D1309" s="1" t="s">
        <v>79</v>
      </c>
      <c r="E1309" s="1" t="s">
        <v>490</v>
      </c>
      <c r="F1309" s="1" t="s">
        <v>1653</v>
      </c>
      <c r="G1309">
        <v>17.712</v>
      </c>
      <c r="H1309">
        <v>3</v>
      </c>
      <c r="I1309">
        <v>0.2</v>
      </c>
      <c r="J1309">
        <v>6.4206000000000003</v>
      </c>
    </row>
    <row r="1310" spans="1:10" x14ac:dyDescent="0.25">
      <c r="A1310" s="1" t="s">
        <v>1989</v>
      </c>
      <c r="B1310" s="2">
        <v>42541</v>
      </c>
      <c r="C1310" s="2">
        <v>42542</v>
      </c>
      <c r="D1310" s="1" t="s">
        <v>79</v>
      </c>
      <c r="E1310" s="1" t="s">
        <v>490</v>
      </c>
      <c r="F1310" s="1" t="s">
        <v>1990</v>
      </c>
      <c r="G1310">
        <v>21.78</v>
      </c>
      <c r="H1310">
        <v>2</v>
      </c>
      <c r="I1310">
        <v>0</v>
      </c>
      <c r="J1310">
        <v>5.6627999999999998</v>
      </c>
    </row>
    <row r="1311" spans="1:10" x14ac:dyDescent="0.25">
      <c r="A1311" s="1" t="s">
        <v>1989</v>
      </c>
      <c r="B1311" s="2">
        <v>42541</v>
      </c>
      <c r="C1311" s="2">
        <v>42542</v>
      </c>
      <c r="D1311" s="1" t="s">
        <v>79</v>
      </c>
      <c r="E1311" s="1" t="s">
        <v>490</v>
      </c>
      <c r="F1311" s="1" t="s">
        <v>801</v>
      </c>
      <c r="G1311">
        <v>161.94</v>
      </c>
      <c r="H1311">
        <v>3</v>
      </c>
      <c r="I1311">
        <v>0</v>
      </c>
      <c r="J1311">
        <v>9.7164000000000001</v>
      </c>
    </row>
    <row r="1312" spans="1:10" x14ac:dyDescent="0.25">
      <c r="A1312" s="1" t="s">
        <v>1989</v>
      </c>
      <c r="B1312" s="2">
        <v>42541</v>
      </c>
      <c r="C1312" s="2">
        <v>42542</v>
      </c>
      <c r="D1312" s="1" t="s">
        <v>79</v>
      </c>
      <c r="E1312" s="1" t="s">
        <v>490</v>
      </c>
      <c r="F1312" s="1" t="s">
        <v>1991</v>
      </c>
      <c r="G1312">
        <v>161.56800000000001</v>
      </c>
      <c r="H1312">
        <v>2</v>
      </c>
      <c r="I1312">
        <v>0.2</v>
      </c>
      <c r="J1312">
        <v>-8.0784000000000002</v>
      </c>
    </row>
    <row r="1313" spans="1:10" x14ac:dyDescent="0.25">
      <c r="A1313" s="1" t="s">
        <v>1992</v>
      </c>
      <c r="B1313" s="2">
        <v>42713</v>
      </c>
      <c r="C1313" s="2">
        <v>42717</v>
      </c>
      <c r="D1313" s="1" t="s">
        <v>19</v>
      </c>
      <c r="E1313" s="1" t="s">
        <v>1091</v>
      </c>
      <c r="F1313" s="1" t="s">
        <v>1993</v>
      </c>
      <c r="G1313">
        <v>3.69</v>
      </c>
      <c r="H1313">
        <v>1</v>
      </c>
      <c r="I1313">
        <v>0</v>
      </c>
      <c r="J1313">
        <v>1.7343</v>
      </c>
    </row>
    <row r="1314" spans="1:10" x14ac:dyDescent="0.25">
      <c r="A1314" s="1" t="s">
        <v>1992</v>
      </c>
      <c r="B1314" s="2">
        <v>42713</v>
      </c>
      <c r="C1314" s="2">
        <v>42717</v>
      </c>
      <c r="D1314" s="1" t="s">
        <v>19</v>
      </c>
      <c r="E1314" s="1" t="s">
        <v>1091</v>
      </c>
      <c r="F1314" s="1" t="s">
        <v>1994</v>
      </c>
      <c r="G1314">
        <v>122.12</v>
      </c>
      <c r="H1314">
        <v>4</v>
      </c>
      <c r="I1314">
        <v>0</v>
      </c>
      <c r="J1314">
        <v>56.175199999999997</v>
      </c>
    </row>
    <row r="1315" spans="1:10" x14ac:dyDescent="0.25">
      <c r="A1315" s="1" t="s">
        <v>1995</v>
      </c>
      <c r="B1315" s="2">
        <v>42637</v>
      </c>
      <c r="C1315" s="2">
        <v>42644</v>
      </c>
      <c r="D1315" s="1" t="s">
        <v>19</v>
      </c>
      <c r="E1315" s="1" t="s">
        <v>43</v>
      </c>
      <c r="F1315" s="1" t="s">
        <v>1319</v>
      </c>
      <c r="G1315">
        <v>155.37200000000001</v>
      </c>
      <c r="H1315">
        <v>2</v>
      </c>
      <c r="I1315">
        <v>0.3</v>
      </c>
      <c r="J1315">
        <v>-13.317600000000001</v>
      </c>
    </row>
    <row r="1316" spans="1:10" x14ac:dyDescent="0.25">
      <c r="A1316" s="1" t="s">
        <v>1996</v>
      </c>
      <c r="B1316" s="2">
        <v>42722</v>
      </c>
      <c r="C1316" s="2">
        <v>42727</v>
      </c>
      <c r="D1316" s="1" t="s">
        <v>19</v>
      </c>
      <c r="E1316" s="1" t="s">
        <v>1997</v>
      </c>
      <c r="F1316" s="1" t="s">
        <v>1998</v>
      </c>
      <c r="G1316">
        <v>38.880000000000003</v>
      </c>
      <c r="H1316">
        <v>6</v>
      </c>
      <c r="I1316">
        <v>0</v>
      </c>
      <c r="J1316">
        <v>18.662400000000002</v>
      </c>
    </row>
    <row r="1317" spans="1:10" x14ac:dyDescent="0.25">
      <c r="A1317" s="1" t="s">
        <v>1996</v>
      </c>
      <c r="B1317" s="2">
        <v>42722</v>
      </c>
      <c r="C1317" s="2">
        <v>42727</v>
      </c>
      <c r="D1317" s="1" t="s">
        <v>19</v>
      </c>
      <c r="E1317" s="1" t="s">
        <v>1997</v>
      </c>
      <c r="F1317" s="1" t="s">
        <v>1999</v>
      </c>
      <c r="G1317">
        <v>183.84</v>
      </c>
      <c r="H1317">
        <v>8</v>
      </c>
      <c r="I1317">
        <v>0</v>
      </c>
      <c r="J1317">
        <v>62.505600000000001</v>
      </c>
    </row>
    <row r="1318" spans="1:10" x14ac:dyDescent="0.25">
      <c r="A1318" s="1" t="s">
        <v>1996</v>
      </c>
      <c r="B1318" s="2">
        <v>42722</v>
      </c>
      <c r="C1318" s="2">
        <v>42727</v>
      </c>
      <c r="D1318" s="1" t="s">
        <v>19</v>
      </c>
      <c r="E1318" s="1" t="s">
        <v>1997</v>
      </c>
      <c r="F1318" s="1" t="s">
        <v>825</v>
      </c>
      <c r="G1318">
        <v>579.29999999999995</v>
      </c>
      <c r="H1318">
        <v>5</v>
      </c>
      <c r="I1318">
        <v>0</v>
      </c>
      <c r="J1318">
        <v>28.965</v>
      </c>
    </row>
    <row r="1319" spans="1:10" x14ac:dyDescent="0.25">
      <c r="A1319" s="1" t="s">
        <v>2000</v>
      </c>
      <c r="B1319" s="2">
        <v>43079</v>
      </c>
      <c r="C1319" s="2">
        <v>43083</v>
      </c>
      <c r="D1319" s="1" t="s">
        <v>19</v>
      </c>
      <c r="E1319" s="1" t="s">
        <v>287</v>
      </c>
      <c r="F1319" s="1" t="s">
        <v>2001</v>
      </c>
      <c r="G1319">
        <v>14.2</v>
      </c>
      <c r="H1319">
        <v>1</v>
      </c>
      <c r="I1319">
        <v>0.2</v>
      </c>
      <c r="J1319">
        <v>3.3725000000000001</v>
      </c>
    </row>
    <row r="1320" spans="1:10" x14ac:dyDescent="0.25">
      <c r="A1320" s="1" t="s">
        <v>2002</v>
      </c>
      <c r="B1320" s="2">
        <v>41821</v>
      </c>
      <c r="C1320" s="2">
        <v>41825</v>
      </c>
      <c r="D1320" s="1" t="s">
        <v>19</v>
      </c>
      <c r="E1320" s="1" t="s">
        <v>2003</v>
      </c>
      <c r="F1320" s="1" t="s">
        <v>1927</v>
      </c>
      <c r="G1320">
        <v>575.91999999999996</v>
      </c>
      <c r="H1320">
        <v>2</v>
      </c>
      <c r="I1320">
        <v>0.2</v>
      </c>
      <c r="J1320">
        <v>71.989999999999995</v>
      </c>
    </row>
    <row r="1321" spans="1:10" x14ac:dyDescent="0.25">
      <c r="A1321" s="1" t="s">
        <v>2002</v>
      </c>
      <c r="B1321" s="2">
        <v>41821</v>
      </c>
      <c r="C1321" s="2">
        <v>41825</v>
      </c>
      <c r="D1321" s="1" t="s">
        <v>19</v>
      </c>
      <c r="E1321" s="1" t="s">
        <v>2003</v>
      </c>
      <c r="F1321" s="1" t="s">
        <v>1265</v>
      </c>
      <c r="G1321">
        <v>5.1840000000000002</v>
      </c>
      <c r="H1321">
        <v>6</v>
      </c>
      <c r="I1321">
        <v>0.7</v>
      </c>
      <c r="J1321">
        <v>-3.6288</v>
      </c>
    </row>
    <row r="1322" spans="1:10" x14ac:dyDescent="0.25">
      <c r="A1322" s="1" t="s">
        <v>2004</v>
      </c>
      <c r="B1322" s="2">
        <v>42769</v>
      </c>
      <c r="C1322" s="2">
        <v>42774</v>
      </c>
      <c r="D1322" s="1" t="s">
        <v>19</v>
      </c>
      <c r="E1322" s="1" t="s">
        <v>2005</v>
      </c>
      <c r="F1322" s="1" t="s">
        <v>1462</v>
      </c>
      <c r="G1322">
        <v>5.2290000000000001</v>
      </c>
      <c r="H1322">
        <v>3</v>
      </c>
      <c r="I1322">
        <v>0.7</v>
      </c>
      <c r="J1322">
        <v>-4.1832000000000003</v>
      </c>
    </row>
    <row r="1323" spans="1:10" x14ac:dyDescent="0.25">
      <c r="A1323" s="1" t="s">
        <v>2004</v>
      </c>
      <c r="B1323" s="2">
        <v>42769</v>
      </c>
      <c r="C1323" s="2">
        <v>42774</v>
      </c>
      <c r="D1323" s="1" t="s">
        <v>19</v>
      </c>
      <c r="E1323" s="1" t="s">
        <v>2005</v>
      </c>
      <c r="F1323" s="1" t="s">
        <v>1052</v>
      </c>
      <c r="G1323">
        <v>285.55200000000002</v>
      </c>
      <c r="H1323">
        <v>2</v>
      </c>
      <c r="I1323">
        <v>0.2</v>
      </c>
      <c r="J1323">
        <v>35.694000000000003</v>
      </c>
    </row>
    <row r="1324" spans="1:10" x14ac:dyDescent="0.25">
      <c r="A1324" s="1" t="s">
        <v>2006</v>
      </c>
      <c r="B1324" s="2">
        <v>42797</v>
      </c>
      <c r="C1324" s="2">
        <v>42802</v>
      </c>
      <c r="D1324" s="1" t="s">
        <v>19</v>
      </c>
      <c r="E1324" s="1" t="s">
        <v>2007</v>
      </c>
      <c r="F1324" s="1" t="s">
        <v>2008</v>
      </c>
      <c r="G1324">
        <v>72.8</v>
      </c>
      <c r="H1324">
        <v>5</v>
      </c>
      <c r="I1324">
        <v>0</v>
      </c>
      <c r="J1324">
        <v>19.655999999999999</v>
      </c>
    </row>
    <row r="1325" spans="1:10" x14ac:dyDescent="0.25">
      <c r="A1325" s="1" t="s">
        <v>2009</v>
      </c>
      <c r="B1325" s="2">
        <v>43017</v>
      </c>
      <c r="C1325" s="2">
        <v>43018</v>
      </c>
      <c r="D1325" s="1" t="s">
        <v>79</v>
      </c>
      <c r="E1325" s="1" t="s">
        <v>2010</v>
      </c>
      <c r="F1325" s="1" t="s">
        <v>2011</v>
      </c>
      <c r="G1325">
        <v>10.816000000000001</v>
      </c>
      <c r="H1325">
        <v>4</v>
      </c>
      <c r="I1325">
        <v>0.2</v>
      </c>
      <c r="J1325">
        <v>3.5152000000000001</v>
      </c>
    </row>
    <row r="1326" spans="1:10" x14ac:dyDescent="0.25">
      <c r="A1326" s="1" t="s">
        <v>2012</v>
      </c>
      <c r="B1326" s="2">
        <v>41910</v>
      </c>
      <c r="C1326" s="2">
        <v>41915</v>
      </c>
      <c r="D1326" s="1" t="s">
        <v>19</v>
      </c>
      <c r="E1326" s="1" t="s">
        <v>2013</v>
      </c>
      <c r="F1326" s="1" t="s">
        <v>841</v>
      </c>
      <c r="G1326">
        <v>46.26</v>
      </c>
      <c r="H1326">
        <v>3</v>
      </c>
      <c r="I1326">
        <v>0</v>
      </c>
      <c r="J1326">
        <v>12.4902</v>
      </c>
    </row>
    <row r="1327" spans="1:10" x14ac:dyDescent="0.25">
      <c r="A1327" s="1" t="s">
        <v>2014</v>
      </c>
      <c r="B1327" s="2">
        <v>41786</v>
      </c>
      <c r="C1327" s="2">
        <v>41789</v>
      </c>
      <c r="D1327" s="1" t="s">
        <v>79</v>
      </c>
      <c r="E1327" s="1" t="s">
        <v>404</v>
      </c>
      <c r="F1327" s="1" t="s">
        <v>2015</v>
      </c>
      <c r="G1327">
        <v>17.46</v>
      </c>
      <c r="H1327">
        <v>6</v>
      </c>
      <c r="I1327">
        <v>0.8</v>
      </c>
      <c r="J1327">
        <v>-30.555</v>
      </c>
    </row>
    <row r="1328" spans="1:10" x14ac:dyDescent="0.25">
      <c r="A1328" s="1" t="s">
        <v>2016</v>
      </c>
      <c r="B1328" s="2">
        <v>42169</v>
      </c>
      <c r="C1328" s="2">
        <v>42173</v>
      </c>
      <c r="D1328" s="1" t="s">
        <v>19</v>
      </c>
      <c r="E1328" s="1" t="s">
        <v>251</v>
      </c>
      <c r="F1328" s="1" t="s">
        <v>1878</v>
      </c>
      <c r="G1328">
        <v>51.072000000000003</v>
      </c>
      <c r="H1328">
        <v>6</v>
      </c>
      <c r="I1328">
        <v>0.2</v>
      </c>
      <c r="J1328">
        <v>5.1071999999999997</v>
      </c>
    </row>
    <row r="1329" spans="1:10" x14ac:dyDescent="0.25">
      <c r="A1329" s="1" t="s">
        <v>2017</v>
      </c>
      <c r="B1329" s="2">
        <v>42459</v>
      </c>
      <c r="C1329" s="2">
        <v>42461</v>
      </c>
      <c r="D1329" s="1" t="s">
        <v>79</v>
      </c>
      <c r="E1329" s="1" t="s">
        <v>2018</v>
      </c>
      <c r="F1329" s="1" t="s">
        <v>1591</v>
      </c>
      <c r="G1329">
        <v>11.34</v>
      </c>
      <c r="H1329">
        <v>1</v>
      </c>
      <c r="I1329">
        <v>0</v>
      </c>
      <c r="J1329">
        <v>5.5566000000000004</v>
      </c>
    </row>
    <row r="1330" spans="1:10" x14ac:dyDescent="0.25">
      <c r="A1330" s="1" t="s">
        <v>2019</v>
      </c>
      <c r="B1330" s="2">
        <v>43023</v>
      </c>
      <c r="C1330" s="2">
        <v>43026</v>
      </c>
      <c r="D1330" s="1" t="s">
        <v>11</v>
      </c>
      <c r="E1330" s="1" t="s">
        <v>2020</v>
      </c>
      <c r="F1330" s="1" t="s">
        <v>2021</v>
      </c>
      <c r="G1330">
        <v>87.92</v>
      </c>
      <c r="H1330">
        <v>4</v>
      </c>
      <c r="I1330">
        <v>0</v>
      </c>
      <c r="J1330">
        <v>26.376000000000001</v>
      </c>
    </row>
    <row r="1331" spans="1:10" x14ac:dyDescent="0.25">
      <c r="A1331" s="1" t="s">
        <v>2022</v>
      </c>
      <c r="B1331" s="2">
        <v>42513</v>
      </c>
      <c r="C1331" s="2">
        <v>42517</v>
      </c>
      <c r="D1331" s="1" t="s">
        <v>19</v>
      </c>
      <c r="E1331" s="1" t="s">
        <v>2023</v>
      </c>
      <c r="F1331" s="1" t="s">
        <v>1900</v>
      </c>
      <c r="G1331">
        <v>37.049999999999997</v>
      </c>
      <c r="H1331">
        <v>3</v>
      </c>
      <c r="I1331">
        <v>0</v>
      </c>
      <c r="J1331">
        <v>16.302</v>
      </c>
    </row>
    <row r="1332" spans="1:10" x14ac:dyDescent="0.25">
      <c r="A1332" s="1" t="s">
        <v>2024</v>
      </c>
      <c r="B1332" s="2">
        <v>42888</v>
      </c>
      <c r="C1332" s="2">
        <v>42892</v>
      </c>
      <c r="D1332" s="1" t="s">
        <v>19</v>
      </c>
      <c r="E1332" s="1" t="s">
        <v>2025</v>
      </c>
      <c r="F1332" s="1" t="s">
        <v>1010</v>
      </c>
      <c r="G1332">
        <v>2.97</v>
      </c>
      <c r="H1332">
        <v>1</v>
      </c>
      <c r="I1332">
        <v>0.4</v>
      </c>
      <c r="J1332">
        <v>-0.64349999999999996</v>
      </c>
    </row>
    <row r="1333" spans="1:10" x14ac:dyDescent="0.25">
      <c r="A1333" s="1" t="s">
        <v>2024</v>
      </c>
      <c r="B1333" s="2">
        <v>42888</v>
      </c>
      <c r="C1333" s="2">
        <v>42892</v>
      </c>
      <c r="D1333" s="1" t="s">
        <v>19</v>
      </c>
      <c r="E1333" s="1" t="s">
        <v>2025</v>
      </c>
      <c r="F1333" s="1" t="s">
        <v>911</v>
      </c>
      <c r="G1333">
        <v>27.44</v>
      </c>
      <c r="H1333">
        <v>2</v>
      </c>
      <c r="I1333">
        <v>0.2</v>
      </c>
      <c r="J1333">
        <v>2.4009999999999998</v>
      </c>
    </row>
    <row r="1334" spans="1:10" x14ac:dyDescent="0.25">
      <c r="A1334" s="1" t="s">
        <v>2026</v>
      </c>
      <c r="B1334" s="2">
        <v>41686</v>
      </c>
      <c r="C1334" s="2">
        <v>41691</v>
      </c>
      <c r="D1334" s="1" t="s">
        <v>19</v>
      </c>
      <c r="E1334" s="1" t="s">
        <v>2027</v>
      </c>
      <c r="F1334" s="1" t="s">
        <v>1586</v>
      </c>
      <c r="G1334">
        <v>1.08</v>
      </c>
      <c r="H1334">
        <v>3</v>
      </c>
      <c r="I1334">
        <v>0.8</v>
      </c>
      <c r="J1334">
        <v>-1.728</v>
      </c>
    </row>
    <row r="1335" spans="1:10" x14ac:dyDescent="0.25">
      <c r="A1335" s="1" t="s">
        <v>2026</v>
      </c>
      <c r="B1335" s="2">
        <v>41686</v>
      </c>
      <c r="C1335" s="2">
        <v>41691</v>
      </c>
      <c r="D1335" s="1" t="s">
        <v>19</v>
      </c>
      <c r="E1335" s="1" t="s">
        <v>2027</v>
      </c>
      <c r="F1335" s="1" t="s">
        <v>2028</v>
      </c>
      <c r="G1335">
        <v>7.96</v>
      </c>
      <c r="H1335">
        <v>2</v>
      </c>
      <c r="I1335">
        <v>0.8</v>
      </c>
      <c r="J1335">
        <v>-13.93</v>
      </c>
    </row>
    <row r="1336" spans="1:10" x14ac:dyDescent="0.25">
      <c r="A1336" s="1" t="s">
        <v>2029</v>
      </c>
      <c r="B1336" s="2">
        <v>41765</v>
      </c>
      <c r="C1336" s="2">
        <v>41769</v>
      </c>
      <c r="D1336" s="1" t="s">
        <v>19</v>
      </c>
      <c r="E1336" s="1" t="s">
        <v>39</v>
      </c>
      <c r="F1336" s="1" t="s">
        <v>1498</v>
      </c>
      <c r="G1336">
        <v>140.73599999999999</v>
      </c>
      <c r="H1336">
        <v>8</v>
      </c>
      <c r="I1336">
        <v>0.2</v>
      </c>
      <c r="J1336">
        <v>52.776000000000003</v>
      </c>
    </row>
    <row r="1337" spans="1:10" x14ac:dyDescent="0.25">
      <c r="A1337" s="1" t="s">
        <v>2030</v>
      </c>
      <c r="B1337" s="2">
        <v>42506</v>
      </c>
      <c r="C1337" s="2">
        <v>42513</v>
      </c>
      <c r="D1337" s="1" t="s">
        <v>19</v>
      </c>
      <c r="E1337" s="1" t="s">
        <v>2031</v>
      </c>
      <c r="F1337" s="1" t="s">
        <v>2032</v>
      </c>
      <c r="G1337">
        <v>552.55999999999995</v>
      </c>
      <c r="H1337">
        <v>4</v>
      </c>
      <c r="I1337">
        <v>0</v>
      </c>
      <c r="J1337">
        <v>0</v>
      </c>
    </row>
    <row r="1338" spans="1:10" x14ac:dyDescent="0.25">
      <c r="A1338" s="1" t="s">
        <v>2033</v>
      </c>
      <c r="B1338" s="2">
        <v>42827</v>
      </c>
      <c r="C1338" s="2">
        <v>42832</v>
      </c>
      <c r="D1338" s="1" t="s">
        <v>19</v>
      </c>
      <c r="E1338" s="1" t="s">
        <v>2034</v>
      </c>
      <c r="F1338" s="1" t="s">
        <v>1921</v>
      </c>
      <c r="G1338">
        <v>25.11</v>
      </c>
      <c r="H1338">
        <v>3</v>
      </c>
      <c r="I1338">
        <v>0</v>
      </c>
      <c r="J1338">
        <v>6.5286</v>
      </c>
    </row>
    <row r="1339" spans="1:10" x14ac:dyDescent="0.25">
      <c r="A1339" s="1" t="s">
        <v>2035</v>
      </c>
      <c r="B1339" s="2">
        <v>42825</v>
      </c>
      <c r="C1339" s="2">
        <v>42827</v>
      </c>
      <c r="D1339" s="1" t="s">
        <v>11</v>
      </c>
      <c r="E1339" s="1" t="s">
        <v>2036</v>
      </c>
      <c r="F1339" s="1" t="s">
        <v>2037</v>
      </c>
      <c r="G1339">
        <v>29.78</v>
      </c>
      <c r="H1339">
        <v>2</v>
      </c>
      <c r="I1339">
        <v>0</v>
      </c>
      <c r="J1339">
        <v>8.0405999999999995</v>
      </c>
    </row>
    <row r="1340" spans="1:10" x14ac:dyDescent="0.25">
      <c r="A1340" s="1" t="s">
        <v>2035</v>
      </c>
      <c r="B1340" s="2">
        <v>42825</v>
      </c>
      <c r="C1340" s="2">
        <v>42827</v>
      </c>
      <c r="D1340" s="1" t="s">
        <v>11</v>
      </c>
      <c r="E1340" s="1" t="s">
        <v>2036</v>
      </c>
      <c r="F1340" s="1" t="s">
        <v>2038</v>
      </c>
      <c r="G1340">
        <v>677.58</v>
      </c>
      <c r="H1340">
        <v>3</v>
      </c>
      <c r="I1340">
        <v>0</v>
      </c>
      <c r="J1340">
        <v>176.17080000000001</v>
      </c>
    </row>
    <row r="1341" spans="1:10" x14ac:dyDescent="0.25">
      <c r="A1341" s="1" t="s">
        <v>2035</v>
      </c>
      <c r="B1341" s="2">
        <v>42825</v>
      </c>
      <c r="C1341" s="2">
        <v>42827</v>
      </c>
      <c r="D1341" s="1" t="s">
        <v>11</v>
      </c>
      <c r="E1341" s="1" t="s">
        <v>2036</v>
      </c>
      <c r="F1341" s="1" t="s">
        <v>2039</v>
      </c>
      <c r="G1341">
        <v>75.040000000000006</v>
      </c>
      <c r="H1341">
        <v>8</v>
      </c>
      <c r="I1341">
        <v>0</v>
      </c>
      <c r="J1341">
        <v>36.019199999999998</v>
      </c>
    </row>
    <row r="1342" spans="1:10" x14ac:dyDescent="0.25">
      <c r="A1342" s="1" t="s">
        <v>2040</v>
      </c>
      <c r="B1342" s="2">
        <v>42737</v>
      </c>
      <c r="C1342" s="2">
        <v>42739</v>
      </c>
      <c r="D1342" s="1" t="s">
        <v>79</v>
      </c>
      <c r="E1342" s="1" t="s">
        <v>2041</v>
      </c>
      <c r="F1342" s="1" t="s">
        <v>2042</v>
      </c>
      <c r="G1342">
        <v>695.7</v>
      </c>
      <c r="H1342">
        <v>2</v>
      </c>
      <c r="I1342">
        <v>0.5</v>
      </c>
      <c r="J1342">
        <v>-27.827999999999999</v>
      </c>
    </row>
    <row r="1343" spans="1:10" x14ac:dyDescent="0.25">
      <c r="A1343" s="1" t="s">
        <v>2040</v>
      </c>
      <c r="B1343" s="2">
        <v>42737</v>
      </c>
      <c r="C1343" s="2">
        <v>42739</v>
      </c>
      <c r="D1343" s="1" t="s">
        <v>79</v>
      </c>
      <c r="E1343" s="1" t="s">
        <v>2041</v>
      </c>
      <c r="F1343" s="1" t="s">
        <v>1839</v>
      </c>
      <c r="G1343">
        <v>15.66</v>
      </c>
      <c r="H1343">
        <v>5</v>
      </c>
      <c r="I1343">
        <v>0.7</v>
      </c>
      <c r="J1343">
        <v>-12.528</v>
      </c>
    </row>
    <row r="1344" spans="1:10" x14ac:dyDescent="0.25">
      <c r="A1344" s="1" t="s">
        <v>2040</v>
      </c>
      <c r="B1344" s="2">
        <v>42737</v>
      </c>
      <c r="C1344" s="2">
        <v>42739</v>
      </c>
      <c r="D1344" s="1" t="s">
        <v>79</v>
      </c>
      <c r="E1344" s="1" t="s">
        <v>2041</v>
      </c>
      <c r="F1344" s="1" t="s">
        <v>69</v>
      </c>
      <c r="G1344">
        <v>28.853999999999999</v>
      </c>
      <c r="H1344">
        <v>6</v>
      </c>
      <c r="I1344">
        <v>0.7</v>
      </c>
      <c r="J1344">
        <v>-21.159600000000001</v>
      </c>
    </row>
    <row r="1345" spans="1:10" x14ac:dyDescent="0.25">
      <c r="A1345" s="1" t="s">
        <v>2043</v>
      </c>
      <c r="B1345" s="2">
        <v>42152</v>
      </c>
      <c r="C1345" s="2">
        <v>42156</v>
      </c>
      <c r="D1345" s="1" t="s">
        <v>19</v>
      </c>
      <c r="E1345" s="1" t="s">
        <v>188</v>
      </c>
      <c r="F1345" s="1" t="s">
        <v>2044</v>
      </c>
      <c r="G1345">
        <v>47.82</v>
      </c>
      <c r="H1345">
        <v>3</v>
      </c>
      <c r="I1345">
        <v>0</v>
      </c>
      <c r="J1345">
        <v>14.346</v>
      </c>
    </row>
    <row r="1346" spans="1:10" x14ac:dyDescent="0.25">
      <c r="A1346" s="1" t="s">
        <v>2043</v>
      </c>
      <c r="B1346" s="2">
        <v>42152</v>
      </c>
      <c r="C1346" s="2">
        <v>42156</v>
      </c>
      <c r="D1346" s="1" t="s">
        <v>19</v>
      </c>
      <c r="E1346" s="1" t="s">
        <v>188</v>
      </c>
      <c r="F1346" s="1" t="s">
        <v>2045</v>
      </c>
      <c r="G1346">
        <v>13.05</v>
      </c>
      <c r="H1346">
        <v>5</v>
      </c>
      <c r="I1346">
        <v>0</v>
      </c>
      <c r="J1346">
        <v>6.0030000000000001</v>
      </c>
    </row>
    <row r="1347" spans="1:10" x14ac:dyDescent="0.25">
      <c r="A1347" s="1" t="s">
        <v>2046</v>
      </c>
      <c r="B1347" s="2">
        <v>41715</v>
      </c>
      <c r="C1347" s="2">
        <v>41722</v>
      </c>
      <c r="D1347" s="1" t="s">
        <v>19</v>
      </c>
      <c r="E1347" s="1" t="s">
        <v>906</v>
      </c>
      <c r="F1347" s="1" t="s">
        <v>1211</v>
      </c>
      <c r="G1347">
        <v>93.78</v>
      </c>
      <c r="H1347">
        <v>2</v>
      </c>
      <c r="I1347">
        <v>0</v>
      </c>
      <c r="J1347">
        <v>36.574199999999998</v>
      </c>
    </row>
    <row r="1348" spans="1:10" x14ac:dyDescent="0.25">
      <c r="A1348" s="1" t="s">
        <v>2046</v>
      </c>
      <c r="B1348" s="2">
        <v>41715</v>
      </c>
      <c r="C1348" s="2">
        <v>41722</v>
      </c>
      <c r="D1348" s="1" t="s">
        <v>19</v>
      </c>
      <c r="E1348" s="1" t="s">
        <v>906</v>
      </c>
      <c r="F1348" s="1" t="s">
        <v>2047</v>
      </c>
      <c r="G1348">
        <v>47.18</v>
      </c>
      <c r="H1348">
        <v>7</v>
      </c>
      <c r="I1348">
        <v>0</v>
      </c>
      <c r="J1348">
        <v>23.59</v>
      </c>
    </row>
    <row r="1349" spans="1:10" x14ac:dyDescent="0.25">
      <c r="A1349" s="1" t="s">
        <v>2046</v>
      </c>
      <c r="B1349" s="2">
        <v>41715</v>
      </c>
      <c r="C1349" s="2">
        <v>41722</v>
      </c>
      <c r="D1349" s="1" t="s">
        <v>19</v>
      </c>
      <c r="E1349" s="1" t="s">
        <v>906</v>
      </c>
      <c r="F1349" s="1" t="s">
        <v>2048</v>
      </c>
      <c r="G1349">
        <v>19.68</v>
      </c>
      <c r="H1349">
        <v>6</v>
      </c>
      <c r="I1349">
        <v>0</v>
      </c>
      <c r="J1349">
        <v>5.7072000000000003</v>
      </c>
    </row>
    <row r="1350" spans="1:10" x14ac:dyDescent="0.25">
      <c r="A1350" s="1" t="s">
        <v>2046</v>
      </c>
      <c r="B1350" s="2">
        <v>41715</v>
      </c>
      <c r="C1350" s="2">
        <v>41722</v>
      </c>
      <c r="D1350" s="1" t="s">
        <v>19</v>
      </c>
      <c r="E1350" s="1" t="s">
        <v>906</v>
      </c>
      <c r="F1350" s="1" t="s">
        <v>2049</v>
      </c>
      <c r="G1350">
        <v>53.4</v>
      </c>
      <c r="H1350">
        <v>10</v>
      </c>
      <c r="I1350">
        <v>0</v>
      </c>
      <c r="J1350">
        <v>25.097999999999999</v>
      </c>
    </row>
    <row r="1351" spans="1:10" x14ac:dyDescent="0.25">
      <c r="A1351" s="1" t="s">
        <v>2046</v>
      </c>
      <c r="B1351" s="2">
        <v>41715</v>
      </c>
      <c r="C1351" s="2">
        <v>41722</v>
      </c>
      <c r="D1351" s="1" t="s">
        <v>19</v>
      </c>
      <c r="E1351" s="1" t="s">
        <v>906</v>
      </c>
      <c r="F1351" s="1" t="s">
        <v>2050</v>
      </c>
      <c r="G1351">
        <v>35.880000000000003</v>
      </c>
      <c r="H1351">
        <v>6</v>
      </c>
      <c r="I1351">
        <v>0</v>
      </c>
      <c r="J1351">
        <v>17.2224</v>
      </c>
    </row>
    <row r="1352" spans="1:10" x14ac:dyDescent="0.25">
      <c r="A1352" s="1" t="s">
        <v>2051</v>
      </c>
      <c r="B1352" s="2">
        <v>41915</v>
      </c>
      <c r="C1352" s="2">
        <v>41920</v>
      </c>
      <c r="D1352" s="1" t="s">
        <v>11</v>
      </c>
      <c r="E1352" s="1" t="s">
        <v>2052</v>
      </c>
      <c r="F1352" s="1" t="s">
        <v>1736</v>
      </c>
      <c r="G1352">
        <v>258.279</v>
      </c>
      <c r="H1352">
        <v>3</v>
      </c>
      <c r="I1352">
        <v>0.3</v>
      </c>
      <c r="J1352">
        <v>-70.104299999999995</v>
      </c>
    </row>
    <row r="1353" spans="1:10" x14ac:dyDescent="0.25">
      <c r="A1353" s="1" t="s">
        <v>2053</v>
      </c>
      <c r="B1353" s="2">
        <v>42457</v>
      </c>
      <c r="C1353" s="2">
        <v>42460</v>
      </c>
      <c r="D1353" s="1" t="s">
        <v>79</v>
      </c>
      <c r="E1353" s="1" t="s">
        <v>2041</v>
      </c>
      <c r="F1353" s="1" t="s">
        <v>2054</v>
      </c>
      <c r="G1353">
        <v>31.4</v>
      </c>
      <c r="H1353">
        <v>2</v>
      </c>
      <c r="I1353">
        <v>0</v>
      </c>
      <c r="J1353">
        <v>7.85</v>
      </c>
    </row>
    <row r="1354" spans="1:10" x14ac:dyDescent="0.25">
      <c r="A1354" s="1" t="s">
        <v>2055</v>
      </c>
      <c r="B1354" s="2">
        <v>42859</v>
      </c>
      <c r="C1354" s="2">
        <v>42864</v>
      </c>
      <c r="D1354" s="1" t="s">
        <v>19</v>
      </c>
      <c r="E1354" s="1" t="s">
        <v>1569</v>
      </c>
      <c r="F1354" s="1" t="s">
        <v>1057</v>
      </c>
      <c r="G1354">
        <v>183.96</v>
      </c>
      <c r="H1354">
        <v>5</v>
      </c>
      <c r="I1354">
        <v>0.2</v>
      </c>
      <c r="J1354">
        <v>20.695499999999999</v>
      </c>
    </row>
    <row r="1355" spans="1:10" x14ac:dyDescent="0.25">
      <c r="A1355" s="1" t="s">
        <v>2055</v>
      </c>
      <c r="B1355" s="2">
        <v>42859</v>
      </c>
      <c r="C1355" s="2">
        <v>42864</v>
      </c>
      <c r="D1355" s="1" t="s">
        <v>19</v>
      </c>
      <c r="E1355" s="1" t="s">
        <v>1569</v>
      </c>
      <c r="F1355" s="1" t="s">
        <v>1484</v>
      </c>
      <c r="G1355">
        <v>17.61</v>
      </c>
      <c r="H1355">
        <v>3</v>
      </c>
      <c r="I1355">
        <v>0</v>
      </c>
      <c r="J1355">
        <v>8.4527999999999999</v>
      </c>
    </row>
    <row r="1356" spans="1:10" x14ac:dyDescent="0.25">
      <c r="A1356" s="1" t="s">
        <v>2055</v>
      </c>
      <c r="B1356" s="2">
        <v>42859</v>
      </c>
      <c r="C1356" s="2">
        <v>42864</v>
      </c>
      <c r="D1356" s="1" t="s">
        <v>19</v>
      </c>
      <c r="E1356" s="1" t="s">
        <v>1569</v>
      </c>
      <c r="F1356" s="1" t="s">
        <v>445</v>
      </c>
      <c r="G1356">
        <v>300.904</v>
      </c>
      <c r="H1356">
        <v>1</v>
      </c>
      <c r="I1356">
        <v>0.2</v>
      </c>
      <c r="J1356">
        <v>11.283899999999999</v>
      </c>
    </row>
    <row r="1357" spans="1:10" x14ac:dyDescent="0.25">
      <c r="A1357" s="1" t="s">
        <v>2056</v>
      </c>
      <c r="B1357" s="2">
        <v>41825</v>
      </c>
      <c r="C1357" s="2">
        <v>41825</v>
      </c>
      <c r="D1357" s="1" t="s">
        <v>654</v>
      </c>
      <c r="E1357" s="1" t="s">
        <v>1940</v>
      </c>
      <c r="F1357" s="1" t="s">
        <v>411</v>
      </c>
      <c r="G1357">
        <v>220.77600000000001</v>
      </c>
      <c r="H1357">
        <v>3</v>
      </c>
      <c r="I1357">
        <v>0.2</v>
      </c>
      <c r="J1357">
        <v>-44.155200000000001</v>
      </c>
    </row>
    <row r="1358" spans="1:10" x14ac:dyDescent="0.25">
      <c r="A1358" s="1" t="s">
        <v>2056</v>
      </c>
      <c r="B1358" s="2">
        <v>41825</v>
      </c>
      <c r="C1358" s="2">
        <v>41825</v>
      </c>
      <c r="D1358" s="1" t="s">
        <v>654</v>
      </c>
      <c r="E1358" s="1" t="s">
        <v>1940</v>
      </c>
      <c r="F1358" s="1" t="s">
        <v>1943</v>
      </c>
      <c r="G1358">
        <v>281.42399999999998</v>
      </c>
      <c r="H1358">
        <v>11</v>
      </c>
      <c r="I1358">
        <v>0.2</v>
      </c>
      <c r="J1358">
        <v>-35.177999999999997</v>
      </c>
    </row>
    <row r="1359" spans="1:10" x14ac:dyDescent="0.25">
      <c r="A1359" s="1" t="s">
        <v>2057</v>
      </c>
      <c r="B1359" s="2">
        <v>42495</v>
      </c>
      <c r="C1359" s="2">
        <v>42497</v>
      </c>
      <c r="D1359" s="1" t="s">
        <v>79</v>
      </c>
      <c r="E1359" s="1" t="s">
        <v>2058</v>
      </c>
      <c r="F1359" s="1" t="s">
        <v>2059</v>
      </c>
      <c r="G1359">
        <v>79.14</v>
      </c>
      <c r="H1359">
        <v>3</v>
      </c>
      <c r="I1359">
        <v>0</v>
      </c>
      <c r="J1359">
        <v>36.404400000000003</v>
      </c>
    </row>
    <row r="1360" spans="1:10" x14ac:dyDescent="0.25">
      <c r="A1360" s="1" t="s">
        <v>2060</v>
      </c>
      <c r="B1360" s="2">
        <v>42851</v>
      </c>
      <c r="C1360" s="2">
        <v>42852</v>
      </c>
      <c r="D1360" s="1" t="s">
        <v>79</v>
      </c>
      <c r="E1360" s="1" t="s">
        <v>2061</v>
      </c>
      <c r="F1360" s="1" t="s">
        <v>1071</v>
      </c>
      <c r="G1360">
        <v>1.988</v>
      </c>
      <c r="H1360">
        <v>1</v>
      </c>
      <c r="I1360">
        <v>0.6</v>
      </c>
      <c r="J1360">
        <v>-1.4413</v>
      </c>
    </row>
    <row r="1361" spans="1:10" x14ac:dyDescent="0.25">
      <c r="A1361" s="1" t="s">
        <v>2062</v>
      </c>
      <c r="B1361" s="2">
        <v>41908</v>
      </c>
      <c r="C1361" s="2">
        <v>41913</v>
      </c>
      <c r="D1361" s="1" t="s">
        <v>11</v>
      </c>
      <c r="E1361" s="1" t="s">
        <v>2063</v>
      </c>
      <c r="F1361" s="1" t="s">
        <v>2064</v>
      </c>
      <c r="G1361">
        <v>145.56800000000001</v>
      </c>
      <c r="H1361">
        <v>2</v>
      </c>
      <c r="I1361">
        <v>0.2</v>
      </c>
      <c r="J1361">
        <v>0</v>
      </c>
    </row>
    <row r="1362" spans="1:10" x14ac:dyDescent="0.25">
      <c r="A1362" s="1" t="s">
        <v>2065</v>
      </c>
      <c r="B1362" s="2">
        <v>43027</v>
      </c>
      <c r="C1362" s="2">
        <v>43033</v>
      </c>
      <c r="D1362" s="1" t="s">
        <v>19</v>
      </c>
      <c r="E1362" s="1" t="s">
        <v>2066</v>
      </c>
      <c r="F1362" s="1" t="s">
        <v>1380</v>
      </c>
      <c r="G1362">
        <v>123.256</v>
      </c>
      <c r="H1362">
        <v>7</v>
      </c>
      <c r="I1362">
        <v>0.2</v>
      </c>
      <c r="J1362">
        <v>9.2441999999999993</v>
      </c>
    </row>
    <row r="1363" spans="1:10" x14ac:dyDescent="0.25">
      <c r="A1363" s="1" t="s">
        <v>2065</v>
      </c>
      <c r="B1363" s="2">
        <v>43027</v>
      </c>
      <c r="C1363" s="2">
        <v>43033</v>
      </c>
      <c r="D1363" s="1" t="s">
        <v>19</v>
      </c>
      <c r="E1363" s="1" t="s">
        <v>2066</v>
      </c>
      <c r="F1363" s="1" t="s">
        <v>2067</v>
      </c>
      <c r="G1363">
        <v>23.68</v>
      </c>
      <c r="H1363">
        <v>4</v>
      </c>
      <c r="I1363">
        <v>0.2</v>
      </c>
      <c r="J1363">
        <v>7.4</v>
      </c>
    </row>
    <row r="1364" spans="1:10" x14ac:dyDescent="0.25">
      <c r="A1364" s="1" t="s">
        <v>2065</v>
      </c>
      <c r="B1364" s="2">
        <v>43027</v>
      </c>
      <c r="C1364" s="2">
        <v>43033</v>
      </c>
      <c r="D1364" s="1" t="s">
        <v>19</v>
      </c>
      <c r="E1364" s="1" t="s">
        <v>2066</v>
      </c>
      <c r="F1364" s="1" t="s">
        <v>2068</v>
      </c>
      <c r="G1364">
        <v>309.57600000000002</v>
      </c>
      <c r="H1364">
        <v>4</v>
      </c>
      <c r="I1364">
        <v>0.4</v>
      </c>
      <c r="J1364">
        <v>-56.755600000000001</v>
      </c>
    </row>
    <row r="1365" spans="1:10" x14ac:dyDescent="0.25">
      <c r="A1365" s="1" t="s">
        <v>2069</v>
      </c>
      <c r="B1365" s="2">
        <v>43049</v>
      </c>
      <c r="C1365" s="2">
        <v>43050</v>
      </c>
      <c r="D1365" s="1" t="s">
        <v>79</v>
      </c>
      <c r="E1365" s="1" t="s">
        <v>2070</v>
      </c>
      <c r="F1365" s="1" t="s">
        <v>1296</v>
      </c>
      <c r="G1365">
        <v>38.387999999999998</v>
      </c>
      <c r="H1365">
        <v>14</v>
      </c>
      <c r="I1365">
        <v>0.7</v>
      </c>
      <c r="J1365">
        <v>-25.591999999999999</v>
      </c>
    </row>
    <row r="1366" spans="1:10" x14ac:dyDescent="0.25">
      <c r="A1366" s="1" t="s">
        <v>2069</v>
      </c>
      <c r="B1366" s="2">
        <v>43049</v>
      </c>
      <c r="C1366" s="2">
        <v>43050</v>
      </c>
      <c r="D1366" s="1" t="s">
        <v>79</v>
      </c>
      <c r="E1366" s="1" t="s">
        <v>2070</v>
      </c>
      <c r="F1366" s="1" t="s">
        <v>2071</v>
      </c>
      <c r="G1366">
        <v>95.994</v>
      </c>
      <c r="H1366">
        <v>2</v>
      </c>
      <c r="I1366">
        <v>0.7</v>
      </c>
      <c r="J1366">
        <v>-63.996000000000002</v>
      </c>
    </row>
    <row r="1367" spans="1:10" x14ac:dyDescent="0.25">
      <c r="A1367" s="1" t="s">
        <v>2069</v>
      </c>
      <c r="B1367" s="2">
        <v>43049</v>
      </c>
      <c r="C1367" s="2">
        <v>43050</v>
      </c>
      <c r="D1367" s="1" t="s">
        <v>79</v>
      </c>
      <c r="E1367" s="1" t="s">
        <v>2070</v>
      </c>
      <c r="F1367" s="1" t="s">
        <v>2072</v>
      </c>
      <c r="G1367">
        <v>239.952</v>
      </c>
      <c r="H1367">
        <v>6</v>
      </c>
      <c r="I1367">
        <v>0.2</v>
      </c>
      <c r="J1367">
        <v>-35.992800000000003</v>
      </c>
    </row>
    <row r="1368" spans="1:10" x14ac:dyDescent="0.25">
      <c r="A1368" s="1" t="s">
        <v>2069</v>
      </c>
      <c r="B1368" s="2">
        <v>43049</v>
      </c>
      <c r="C1368" s="2">
        <v>43050</v>
      </c>
      <c r="D1368" s="1" t="s">
        <v>79</v>
      </c>
      <c r="E1368" s="1" t="s">
        <v>2070</v>
      </c>
      <c r="F1368" s="1" t="s">
        <v>423</v>
      </c>
      <c r="G1368">
        <v>201.584</v>
      </c>
      <c r="H1368">
        <v>2</v>
      </c>
      <c r="I1368">
        <v>0.2</v>
      </c>
      <c r="J1368">
        <v>15.1188</v>
      </c>
    </row>
    <row r="1369" spans="1:10" x14ac:dyDescent="0.25">
      <c r="A1369" s="1" t="s">
        <v>2069</v>
      </c>
      <c r="B1369" s="2">
        <v>43049</v>
      </c>
      <c r="C1369" s="2">
        <v>43050</v>
      </c>
      <c r="D1369" s="1" t="s">
        <v>79</v>
      </c>
      <c r="E1369" s="1" t="s">
        <v>2070</v>
      </c>
      <c r="F1369" s="1" t="s">
        <v>602</v>
      </c>
      <c r="G1369">
        <v>899.13599999999997</v>
      </c>
      <c r="H1369">
        <v>4</v>
      </c>
      <c r="I1369">
        <v>0.2</v>
      </c>
      <c r="J1369">
        <v>-146.1096</v>
      </c>
    </row>
    <row r="1370" spans="1:10" x14ac:dyDescent="0.25">
      <c r="A1370" s="1" t="s">
        <v>2073</v>
      </c>
      <c r="B1370" s="2">
        <v>42924</v>
      </c>
      <c r="C1370" s="2">
        <v>42927</v>
      </c>
      <c r="D1370" s="1" t="s">
        <v>79</v>
      </c>
      <c r="E1370" s="1" t="s">
        <v>2074</v>
      </c>
      <c r="F1370" s="1" t="s">
        <v>576</v>
      </c>
      <c r="G1370">
        <v>145.9</v>
      </c>
      <c r="H1370">
        <v>5</v>
      </c>
      <c r="I1370">
        <v>0</v>
      </c>
      <c r="J1370">
        <v>62.737000000000002</v>
      </c>
    </row>
    <row r="1371" spans="1:10" x14ac:dyDescent="0.25">
      <c r="A1371" s="1" t="s">
        <v>2075</v>
      </c>
      <c r="B1371" s="2">
        <v>42362</v>
      </c>
      <c r="C1371" s="2">
        <v>42366</v>
      </c>
      <c r="D1371" s="1" t="s">
        <v>19</v>
      </c>
      <c r="E1371" s="1" t="s">
        <v>2031</v>
      </c>
      <c r="F1371" s="1" t="s">
        <v>373</v>
      </c>
      <c r="G1371">
        <v>590.05799999999999</v>
      </c>
      <c r="H1371">
        <v>7</v>
      </c>
      <c r="I1371">
        <v>0.7</v>
      </c>
      <c r="J1371">
        <v>-786.74400000000003</v>
      </c>
    </row>
    <row r="1372" spans="1:10" x14ac:dyDescent="0.25">
      <c r="A1372" s="1" t="s">
        <v>2075</v>
      </c>
      <c r="B1372" s="2">
        <v>42362</v>
      </c>
      <c r="C1372" s="2">
        <v>42366</v>
      </c>
      <c r="D1372" s="1" t="s">
        <v>19</v>
      </c>
      <c r="E1372" s="1" t="s">
        <v>2031</v>
      </c>
      <c r="F1372" s="1" t="s">
        <v>1302</v>
      </c>
      <c r="G1372">
        <v>14.04</v>
      </c>
      <c r="H1372">
        <v>3</v>
      </c>
      <c r="I1372">
        <v>0.2</v>
      </c>
      <c r="J1372">
        <v>1.5794999999999999</v>
      </c>
    </row>
    <row r="1373" spans="1:10" x14ac:dyDescent="0.25">
      <c r="A1373" s="1" t="s">
        <v>2076</v>
      </c>
      <c r="B1373" s="2">
        <v>42801</v>
      </c>
      <c r="C1373" s="2">
        <v>42806</v>
      </c>
      <c r="D1373" s="1" t="s">
        <v>19</v>
      </c>
      <c r="E1373" s="1" t="s">
        <v>2077</v>
      </c>
      <c r="F1373" s="1" t="s">
        <v>2078</v>
      </c>
      <c r="G1373">
        <v>49.08</v>
      </c>
      <c r="H1373">
        <v>3</v>
      </c>
      <c r="I1373">
        <v>0</v>
      </c>
      <c r="J1373">
        <v>4.9080000000000004</v>
      </c>
    </row>
    <row r="1374" spans="1:10" x14ac:dyDescent="0.25">
      <c r="A1374" s="1" t="s">
        <v>2079</v>
      </c>
      <c r="B1374" s="2">
        <v>41730</v>
      </c>
      <c r="C1374" s="2">
        <v>41735</v>
      </c>
      <c r="D1374" s="1" t="s">
        <v>11</v>
      </c>
      <c r="E1374" s="1" t="s">
        <v>128</v>
      </c>
      <c r="F1374" s="1" t="s">
        <v>1187</v>
      </c>
      <c r="G1374">
        <v>29.6</v>
      </c>
      <c r="H1374">
        <v>2</v>
      </c>
      <c r="I1374">
        <v>0</v>
      </c>
      <c r="J1374">
        <v>14.8</v>
      </c>
    </row>
    <row r="1375" spans="1:10" x14ac:dyDescent="0.25">
      <c r="A1375" s="1" t="s">
        <v>2079</v>
      </c>
      <c r="B1375" s="2">
        <v>41730</v>
      </c>
      <c r="C1375" s="2">
        <v>41735</v>
      </c>
      <c r="D1375" s="1" t="s">
        <v>11</v>
      </c>
      <c r="E1375" s="1" t="s">
        <v>128</v>
      </c>
      <c r="F1375" s="1" t="s">
        <v>2080</v>
      </c>
      <c r="G1375">
        <v>17.088000000000001</v>
      </c>
      <c r="H1375">
        <v>4</v>
      </c>
      <c r="I1375">
        <v>0.2</v>
      </c>
      <c r="J1375">
        <v>5.5536000000000003</v>
      </c>
    </row>
    <row r="1376" spans="1:10" x14ac:dyDescent="0.25">
      <c r="A1376" s="1" t="s">
        <v>2081</v>
      </c>
      <c r="B1376" s="2">
        <v>42261</v>
      </c>
      <c r="C1376" s="2">
        <v>42266</v>
      </c>
      <c r="D1376" s="1" t="s">
        <v>19</v>
      </c>
      <c r="E1376" s="1" t="s">
        <v>1075</v>
      </c>
      <c r="F1376" s="1" t="s">
        <v>2082</v>
      </c>
      <c r="G1376">
        <v>912.75</v>
      </c>
      <c r="H1376">
        <v>5</v>
      </c>
      <c r="I1376">
        <v>0</v>
      </c>
      <c r="J1376">
        <v>118.6575</v>
      </c>
    </row>
    <row r="1377" spans="1:10" x14ac:dyDescent="0.25">
      <c r="A1377" s="1" t="s">
        <v>2083</v>
      </c>
      <c r="B1377" s="2">
        <v>41855</v>
      </c>
      <c r="C1377" s="2">
        <v>41860</v>
      </c>
      <c r="D1377" s="1" t="s">
        <v>11</v>
      </c>
      <c r="E1377" s="1" t="s">
        <v>437</v>
      </c>
      <c r="F1377" s="1" t="s">
        <v>2084</v>
      </c>
      <c r="G1377">
        <v>1089.75</v>
      </c>
      <c r="H1377">
        <v>3</v>
      </c>
      <c r="I1377">
        <v>0</v>
      </c>
      <c r="J1377">
        <v>305.13</v>
      </c>
    </row>
    <row r="1378" spans="1:10" x14ac:dyDescent="0.25">
      <c r="A1378" s="1" t="s">
        <v>2083</v>
      </c>
      <c r="B1378" s="2">
        <v>41855</v>
      </c>
      <c r="C1378" s="2">
        <v>41860</v>
      </c>
      <c r="D1378" s="1" t="s">
        <v>11</v>
      </c>
      <c r="E1378" s="1" t="s">
        <v>437</v>
      </c>
      <c r="F1378" s="1" t="s">
        <v>2085</v>
      </c>
      <c r="G1378">
        <v>447.84</v>
      </c>
      <c r="H1378">
        <v>8</v>
      </c>
      <c r="I1378">
        <v>0</v>
      </c>
      <c r="J1378">
        <v>219.44159999999999</v>
      </c>
    </row>
    <row r="1379" spans="1:10" x14ac:dyDescent="0.25">
      <c r="A1379" s="1" t="s">
        <v>2083</v>
      </c>
      <c r="B1379" s="2">
        <v>41855</v>
      </c>
      <c r="C1379" s="2">
        <v>41860</v>
      </c>
      <c r="D1379" s="1" t="s">
        <v>11</v>
      </c>
      <c r="E1379" s="1" t="s">
        <v>437</v>
      </c>
      <c r="F1379" s="1" t="s">
        <v>2086</v>
      </c>
      <c r="G1379">
        <v>16.399999999999999</v>
      </c>
      <c r="H1379">
        <v>5</v>
      </c>
      <c r="I1379">
        <v>0</v>
      </c>
      <c r="J1379">
        <v>4.2640000000000002</v>
      </c>
    </row>
    <row r="1380" spans="1:10" x14ac:dyDescent="0.25">
      <c r="A1380" s="1" t="s">
        <v>2083</v>
      </c>
      <c r="B1380" s="2">
        <v>41855</v>
      </c>
      <c r="C1380" s="2">
        <v>41860</v>
      </c>
      <c r="D1380" s="1" t="s">
        <v>11</v>
      </c>
      <c r="E1380" s="1" t="s">
        <v>437</v>
      </c>
      <c r="F1380" s="1" t="s">
        <v>2087</v>
      </c>
      <c r="G1380">
        <v>399.96</v>
      </c>
      <c r="H1380">
        <v>5</v>
      </c>
      <c r="I1380">
        <v>0.2</v>
      </c>
      <c r="J1380">
        <v>34.996499999999997</v>
      </c>
    </row>
    <row r="1381" spans="1:10" x14ac:dyDescent="0.25">
      <c r="A1381" s="1" t="s">
        <v>2083</v>
      </c>
      <c r="B1381" s="2">
        <v>41855</v>
      </c>
      <c r="C1381" s="2">
        <v>41860</v>
      </c>
      <c r="D1381" s="1" t="s">
        <v>11</v>
      </c>
      <c r="E1381" s="1" t="s">
        <v>437</v>
      </c>
      <c r="F1381" s="1" t="s">
        <v>2088</v>
      </c>
      <c r="G1381">
        <v>158.9</v>
      </c>
      <c r="H1381">
        <v>5</v>
      </c>
      <c r="I1381">
        <v>0</v>
      </c>
      <c r="J1381">
        <v>7.9450000000000003</v>
      </c>
    </row>
    <row r="1382" spans="1:10" x14ac:dyDescent="0.25">
      <c r="A1382" s="1" t="s">
        <v>2083</v>
      </c>
      <c r="B1382" s="2">
        <v>41855</v>
      </c>
      <c r="C1382" s="2">
        <v>41860</v>
      </c>
      <c r="D1382" s="1" t="s">
        <v>11</v>
      </c>
      <c r="E1382" s="1" t="s">
        <v>437</v>
      </c>
      <c r="F1382" s="1" t="s">
        <v>191</v>
      </c>
      <c r="G1382">
        <v>13.183999999999999</v>
      </c>
      <c r="H1382">
        <v>1</v>
      </c>
      <c r="I1382">
        <v>0.2</v>
      </c>
      <c r="J1382">
        <v>4.7792000000000003</v>
      </c>
    </row>
    <row r="1383" spans="1:10" x14ac:dyDescent="0.25">
      <c r="A1383" s="1" t="s">
        <v>2089</v>
      </c>
      <c r="B1383" s="2">
        <v>42616</v>
      </c>
      <c r="C1383" s="2">
        <v>42622</v>
      </c>
      <c r="D1383" s="1" t="s">
        <v>19</v>
      </c>
      <c r="E1383" s="1" t="s">
        <v>2090</v>
      </c>
      <c r="F1383" s="1" t="s">
        <v>1193</v>
      </c>
      <c r="G1383">
        <v>83.951999999999998</v>
      </c>
      <c r="H1383">
        <v>3</v>
      </c>
      <c r="I1383">
        <v>0.6</v>
      </c>
      <c r="J1383">
        <v>-90.248400000000004</v>
      </c>
    </row>
    <row r="1384" spans="1:10" x14ac:dyDescent="0.25">
      <c r="A1384" s="1" t="s">
        <v>2091</v>
      </c>
      <c r="B1384" s="2">
        <v>42405</v>
      </c>
      <c r="C1384" s="2">
        <v>42405</v>
      </c>
      <c r="D1384" s="1" t="s">
        <v>654</v>
      </c>
      <c r="E1384" s="1" t="s">
        <v>2092</v>
      </c>
      <c r="F1384" s="1" t="s">
        <v>1856</v>
      </c>
      <c r="G1384">
        <v>80.98</v>
      </c>
      <c r="H1384">
        <v>1</v>
      </c>
      <c r="I1384">
        <v>0</v>
      </c>
      <c r="J1384">
        <v>1.6195999999999999</v>
      </c>
    </row>
    <row r="1385" spans="1:10" x14ac:dyDescent="0.25">
      <c r="A1385" s="1" t="s">
        <v>2091</v>
      </c>
      <c r="B1385" s="2">
        <v>42405</v>
      </c>
      <c r="C1385" s="2">
        <v>42405</v>
      </c>
      <c r="D1385" s="1" t="s">
        <v>654</v>
      </c>
      <c r="E1385" s="1" t="s">
        <v>2092</v>
      </c>
      <c r="F1385" s="1" t="s">
        <v>2093</v>
      </c>
      <c r="G1385">
        <v>348.84</v>
      </c>
      <c r="H1385">
        <v>9</v>
      </c>
      <c r="I1385">
        <v>0</v>
      </c>
      <c r="J1385">
        <v>170.9316</v>
      </c>
    </row>
    <row r="1386" spans="1:10" x14ac:dyDescent="0.25">
      <c r="A1386" s="1" t="s">
        <v>2091</v>
      </c>
      <c r="B1386" s="2">
        <v>42405</v>
      </c>
      <c r="C1386" s="2">
        <v>42405</v>
      </c>
      <c r="D1386" s="1" t="s">
        <v>654</v>
      </c>
      <c r="E1386" s="1" t="s">
        <v>2092</v>
      </c>
      <c r="F1386" s="1" t="s">
        <v>2094</v>
      </c>
      <c r="G1386">
        <v>9.4499999999999993</v>
      </c>
      <c r="H1386">
        <v>5</v>
      </c>
      <c r="I1386">
        <v>0</v>
      </c>
      <c r="J1386">
        <v>0.189</v>
      </c>
    </row>
    <row r="1387" spans="1:10" x14ac:dyDescent="0.25">
      <c r="A1387" s="1" t="s">
        <v>2091</v>
      </c>
      <c r="B1387" s="2">
        <v>42405</v>
      </c>
      <c r="C1387" s="2">
        <v>42405</v>
      </c>
      <c r="D1387" s="1" t="s">
        <v>654</v>
      </c>
      <c r="E1387" s="1" t="s">
        <v>2092</v>
      </c>
      <c r="F1387" s="1" t="s">
        <v>543</v>
      </c>
      <c r="G1387">
        <v>18.84</v>
      </c>
      <c r="H1387">
        <v>3</v>
      </c>
      <c r="I1387">
        <v>0</v>
      </c>
      <c r="J1387">
        <v>7.1592000000000002</v>
      </c>
    </row>
    <row r="1388" spans="1:10" x14ac:dyDescent="0.25">
      <c r="A1388" s="1" t="s">
        <v>2091</v>
      </c>
      <c r="B1388" s="2">
        <v>42405</v>
      </c>
      <c r="C1388" s="2">
        <v>42405</v>
      </c>
      <c r="D1388" s="1" t="s">
        <v>654</v>
      </c>
      <c r="E1388" s="1" t="s">
        <v>2092</v>
      </c>
      <c r="F1388" s="1" t="s">
        <v>1176</v>
      </c>
      <c r="G1388">
        <v>239.98</v>
      </c>
      <c r="H1388">
        <v>2</v>
      </c>
      <c r="I1388">
        <v>0</v>
      </c>
      <c r="J1388">
        <v>52.7956</v>
      </c>
    </row>
    <row r="1389" spans="1:10" x14ac:dyDescent="0.25">
      <c r="A1389" s="1" t="s">
        <v>2091</v>
      </c>
      <c r="B1389" s="2">
        <v>42405</v>
      </c>
      <c r="C1389" s="2">
        <v>42405</v>
      </c>
      <c r="D1389" s="1" t="s">
        <v>654</v>
      </c>
      <c r="E1389" s="1" t="s">
        <v>2092</v>
      </c>
      <c r="F1389" s="1" t="s">
        <v>2095</v>
      </c>
      <c r="G1389">
        <v>167.96</v>
      </c>
      <c r="H1389">
        <v>2</v>
      </c>
      <c r="I1389">
        <v>0</v>
      </c>
      <c r="J1389">
        <v>78.941199999999995</v>
      </c>
    </row>
    <row r="1390" spans="1:10" x14ac:dyDescent="0.25">
      <c r="A1390" s="1" t="s">
        <v>2091</v>
      </c>
      <c r="B1390" s="2">
        <v>42405</v>
      </c>
      <c r="C1390" s="2">
        <v>42405</v>
      </c>
      <c r="D1390" s="1" t="s">
        <v>654</v>
      </c>
      <c r="E1390" s="1" t="s">
        <v>2092</v>
      </c>
      <c r="F1390" s="1" t="s">
        <v>293</v>
      </c>
      <c r="G1390">
        <v>104.85</v>
      </c>
      <c r="H1390">
        <v>3</v>
      </c>
      <c r="I1390">
        <v>0</v>
      </c>
      <c r="J1390">
        <v>28.3095</v>
      </c>
    </row>
    <row r="1391" spans="1:10" x14ac:dyDescent="0.25">
      <c r="A1391" s="1" t="s">
        <v>2091</v>
      </c>
      <c r="B1391" s="2">
        <v>42405</v>
      </c>
      <c r="C1391" s="2">
        <v>42405</v>
      </c>
      <c r="D1391" s="1" t="s">
        <v>654</v>
      </c>
      <c r="E1391" s="1" t="s">
        <v>2092</v>
      </c>
      <c r="F1391" s="1" t="s">
        <v>600</v>
      </c>
      <c r="G1391">
        <v>484.83</v>
      </c>
      <c r="H1391">
        <v>3</v>
      </c>
      <c r="I1391">
        <v>0</v>
      </c>
      <c r="J1391">
        <v>126.0558</v>
      </c>
    </row>
    <row r="1392" spans="1:10" x14ac:dyDescent="0.25">
      <c r="A1392" s="1" t="s">
        <v>2091</v>
      </c>
      <c r="B1392" s="2">
        <v>42405</v>
      </c>
      <c r="C1392" s="2">
        <v>42405</v>
      </c>
      <c r="D1392" s="1" t="s">
        <v>654</v>
      </c>
      <c r="E1392" s="1" t="s">
        <v>2092</v>
      </c>
      <c r="F1392" s="1" t="s">
        <v>893</v>
      </c>
      <c r="G1392">
        <v>122.97</v>
      </c>
      <c r="H1392">
        <v>3</v>
      </c>
      <c r="I1392">
        <v>0</v>
      </c>
      <c r="J1392">
        <v>60.255299999999998</v>
      </c>
    </row>
    <row r="1393" spans="1:10" x14ac:dyDescent="0.25">
      <c r="A1393" s="1" t="s">
        <v>2091</v>
      </c>
      <c r="B1393" s="2">
        <v>42405</v>
      </c>
      <c r="C1393" s="2">
        <v>42405</v>
      </c>
      <c r="D1393" s="1" t="s">
        <v>654</v>
      </c>
      <c r="E1393" s="1" t="s">
        <v>2092</v>
      </c>
      <c r="F1393" s="1" t="s">
        <v>476</v>
      </c>
      <c r="G1393">
        <v>154.44</v>
      </c>
      <c r="H1393">
        <v>3</v>
      </c>
      <c r="I1393">
        <v>0</v>
      </c>
      <c r="J1393">
        <v>1.5444</v>
      </c>
    </row>
    <row r="1394" spans="1:10" x14ac:dyDescent="0.25">
      <c r="A1394" s="1" t="s">
        <v>2091</v>
      </c>
      <c r="B1394" s="2">
        <v>42405</v>
      </c>
      <c r="C1394" s="2">
        <v>42405</v>
      </c>
      <c r="D1394" s="1" t="s">
        <v>654</v>
      </c>
      <c r="E1394" s="1" t="s">
        <v>2092</v>
      </c>
      <c r="F1394" s="1" t="s">
        <v>131</v>
      </c>
      <c r="G1394">
        <v>342.37</v>
      </c>
      <c r="H1394">
        <v>7</v>
      </c>
      <c r="I1394">
        <v>0</v>
      </c>
      <c r="J1394">
        <v>160.91390000000001</v>
      </c>
    </row>
    <row r="1395" spans="1:10" x14ac:dyDescent="0.25">
      <c r="A1395" s="1" t="s">
        <v>2096</v>
      </c>
      <c r="B1395" s="2">
        <v>42919</v>
      </c>
      <c r="C1395" s="2">
        <v>42920</v>
      </c>
      <c r="D1395" s="1" t="s">
        <v>79</v>
      </c>
      <c r="E1395" s="1" t="s">
        <v>2097</v>
      </c>
      <c r="F1395" s="1" t="s">
        <v>376</v>
      </c>
      <c r="G1395">
        <v>9.5519999999999996</v>
      </c>
      <c r="H1395">
        <v>3</v>
      </c>
      <c r="I1395">
        <v>0.2</v>
      </c>
      <c r="J1395">
        <v>1.5522</v>
      </c>
    </row>
    <row r="1396" spans="1:10" x14ac:dyDescent="0.25">
      <c r="A1396" s="1" t="s">
        <v>2098</v>
      </c>
      <c r="B1396" s="2">
        <v>43017</v>
      </c>
      <c r="C1396" s="2">
        <v>43022</v>
      </c>
      <c r="D1396" s="1" t="s">
        <v>19</v>
      </c>
      <c r="E1396" s="1" t="s">
        <v>1405</v>
      </c>
      <c r="F1396" s="1" t="s">
        <v>2099</v>
      </c>
      <c r="G1396">
        <v>652.45000000000005</v>
      </c>
      <c r="H1396">
        <v>5</v>
      </c>
      <c r="I1396">
        <v>0.5</v>
      </c>
      <c r="J1396">
        <v>-430.61700000000002</v>
      </c>
    </row>
    <row r="1397" spans="1:10" x14ac:dyDescent="0.25">
      <c r="A1397" s="1" t="s">
        <v>2098</v>
      </c>
      <c r="B1397" s="2">
        <v>43017</v>
      </c>
      <c r="C1397" s="2">
        <v>43022</v>
      </c>
      <c r="D1397" s="1" t="s">
        <v>19</v>
      </c>
      <c r="E1397" s="1" t="s">
        <v>1405</v>
      </c>
      <c r="F1397" s="1" t="s">
        <v>2100</v>
      </c>
      <c r="G1397">
        <v>66.644999999999996</v>
      </c>
      <c r="H1397">
        <v>3</v>
      </c>
      <c r="I1397">
        <v>0.5</v>
      </c>
      <c r="J1397">
        <v>-42.652799999999999</v>
      </c>
    </row>
    <row r="1398" spans="1:10" x14ac:dyDescent="0.25">
      <c r="A1398" s="1" t="s">
        <v>2101</v>
      </c>
      <c r="B1398" s="2">
        <v>42698</v>
      </c>
      <c r="C1398" s="2">
        <v>42700</v>
      </c>
      <c r="D1398" s="1" t="s">
        <v>79</v>
      </c>
      <c r="E1398" s="1" t="s">
        <v>1803</v>
      </c>
      <c r="F1398" s="1" t="s">
        <v>2102</v>
      </c>
      <c r="G1398">
        <v>17.216000000000001</v>
      </c>
      <c r="H1398">
        <v>4</v>
      </c>
      <c r="I1398">
        <v>0.2</v>
      </c>
      <c r="J1398">
        <v>6.0255999999999998</v>
      </c>
    </row>
    <row r="1399" spans="1:10" x14ac:dyDescent="0.25">
      <c r="A1399" s="1" t="s">
        <v>2101</v>
      </c>
      <c r="B1399" s="2">
        <v>42698</v>
      </c>
      <c r="C1399" s="2">
        <v>42700</v>
      </c>
      <c r="D1399" s="1" t="s">
        <v>79</v>
      </c>
      <c r="E1399" s="1" t="s">
        <v>1803</v>
      </c>
      <c r="F1399" s="1" t="s">
        <v>1255</v>
      </c>
      <c r="G1399">
        <v>11.56</v>
      </c>
      <c r="H1399">
        <v>2</v>
      </c>
      <c r="I1399">
        <v>0</v>
      </c>
      <c r="J1399">
        <v>5.6643999999999997</v>
      </c>
    </row>
    <row r="1400" spans="1:10" x14ac:dyDescent="0.25">
      <c r="A1400" s="1" t="s">
        <v>2101</v>
      </c>
      <c r="B1400" s="2">
        <v>42698</v>
      </c>
      <c r="C1400" s="2">
        <v>42700</v>
      </c>
      <c r="D1400" s="1" t="s">
        <v>79</v>
      </c>
      <c r="E1400" s="1" t="s">
        <v>1803</v>
      </c>
      <c r="F1400" s="1" t="s">
        <v>367</v>
      </c>
      <c r="G1400">
        <v>88.4</v>
      </c>
      <c r="H1400">
        <v>4</v>
      </c>
      <c r="I1400">
        <v>0</v>
      </c>
      <c r="J1400">
        <v>11.492000000000001</v>
      </c>
    </row>
    <row r="1401" spans="1:10" x14ac:dyDescent="0.25">
      <c r="A1401" s="1" t="s">
        <v>2101</v>
      </c>
      <c r="B1401" s="2">
        <v>42698</v>
      </c>
      <c r="C1401" s="2">
        <v>42700</v>
      </c>
      <c r="D1401" s="1" t="s">
        <v>79</v>
      </c>
      <c r="E1401" s="1" t="s">
        <v>1803</v>
      </c>
      <c r="F1401" s="1" t="s">
        <v>2103</v>
      </c>
      <c r="G1401">
        <v>6.48</v>
      </c>
      <c r="H1401">
        <v>1</v>
      </c>
      <c r="I1401">
        <v>0</v>
      </c>
      <c r="J1401">
        <v>3.1103999999999998</v>
      </c>
    </row>
    <row r="1402" spans="1:10" x14ac:dyDescent="0.25">
      <c r="A1402" s="1" t="s">
        <v>2104</v>
      </c>
      <c r="B1402" s="2">
        <v>42675</v>
      </c>
      <c r="C1402" s="2">
        <v>42679</v>
      </c>
      <c r="D1402" s="1" t="s">
        <v>19</v>
      </c>
      <c r="E1402" s="1" t="s">
        <v>2105</v>
      </c>
      <c r="F1402" s="1" t="s">
        <v>108</v>
      </c>
      <c r="G1402">
        <v>21.8</v>
      </c>
      <c r="H1402">
        <v>2</v>
      </c>
      <c r="I1402">
        <v>0</v>
      </c>
      <c r="J1402">
        <v>6.1040000000000001</v>
      </c>
    </row>
    <row r="1403" spans="1:10" x14ac:dyDescent="0.25">
      <c r="A1403" s="1" t="s">
        <v>2104</v>
      </c>
      <c r="B1403" s="2">
        <v>42675</v>
      </c>
      <c r="C1403" s="2">
        <v>42679</v>
      </c>
      <c r="D1403" s="1" t="s">
        <v>19</v>
      </c>
      <c r="E1403" s="1" t="s">
        <v>2105</v>
      </c>
      <c r="F1403" s="1" t="s">
        <v>1134</v>
      </c>
      <c r="G1403">
        <v>251.79</v>
      </c>
      <c r="H1403">
        <v>3</v>
      </c>
      <c r="I1403">
        <v>0</v>
      </c>
      <c r="J1403">
        <v>118.3413</v>
      </c>
    </row>
    <row r="1404" spans="1:10" x14ac:dyDescent="0.25">
      <c r="A1404" s="1" t="s">
        <v>2106</v>
      </c>
      <c r="B1404" s="2">
        <v>42479</v>
      </c>
      <c r="C1404" s="2">
        <v>42485</v>
      </c>
      <c r="D1404" s="1" t="s">
        <v>19</v>
      </c>
      <c r="E1404" s="1" t="s">
        <v>181</v>
      </c>
      <c r="F1404" s="1" t="s">
        <v>2107</v>
      </c>
      <c r="G1404">
        <v>205.17599999999999</v>
      </c>
      <c r="H1404">
        <v>2</v>
      </c>
      <c r="I1404">
        <v>0.4</v>
      </c>
      <c r="J1404">
        <v>-58.133200000000002</v>
      </c>
    </row>
    <row r="1405" spans="1:10" x14ac:dyDescent="0.25">
      <c r="A1405" s="1" t="s">
        <v>2106</v>
      </c>
      <c r="B1405" s="2">
        <v>42479</v>
      </c>
      <c r="C1405" s="2">
        <v>42485</v>
      </c>
      <c r="D1405" s="1" t="s">
        <v>19</v>
      </c>
      <c r="E1405" s="1" t="s">
        <v>181</v>
      </c>
      <c r="F1405" s="1" t="s">
        <v>2108</v>
      </c>
      <c r="G1405">
        <v>419.4</v>
      </c>
      <c r="H1405">
        <v>5</v>
      </c>
      <c r="I1405">
        <v>0.2</v>
      </c>
      <c r="J1405">
        <v>146.79</v>
      </c>
    </row>
    <row r="1406" spans="1:10" x14ac:dyDescent="0.25">
      <c r="A1406" s="1" t="s">
        <v>2109</v>
      </c>
      <c r="B1406" s="2">
        <v>41735</v>
      </c>
      <c r="C1406" s="2">
        <v>41737</v>
      </c>
      <c r="D1406" s="1" t="s">
        <v>79</v>
      </c>
      <c r="E1406" s="1" t="s">
        <v>765</v>
      </c>
      <c r="F1406" s="1" t="s">
        <v>1023</v>
      </c>
      <c r="G1406">
        <v>10.304</v>
      </c>
      <c r="H1406">
        <v>1</v>
      </c>
      <c r="I1406">
        <v>0.2</v>
      </c>
      <c r="J1406">
        <v>-2.1896</v>
      </c>
    </row>
    <row r="1407" spans="1:10" x14ac:dyDescent="0.25">
      <c r="A1407" s="1" t="s">
        <v>2109</v>
      </c>
      <c r="B1407" s="2">
        <v>41735</v>
      </c>
      <c r="C1407" s="2">
        <v>41737</v>
      </c>
      <c r="D1407" s="1" t="s">
        <v>79</v>
      </c>
      <c r="E1407" s="1" t="s">
        <v>765</v>
      </c>
      <c r="F1407" s="1" t="s">
        <v>2110</v>
      </c>
      <c r="G1407">
        <v>154.76400000000001</v>
      </c>
      <c r="H1407">
        <v>3</v>
      </c>
      <c r="I1407">
        <v>0.4</v>
      </c>
      <c r="J1407">
        <v>-36.111600000000003</v>
      </c>
    </row>
    <row r="1408" spans="1:10" x14ac:dyDescent="0.25">
      <c r="A1408" s="1" t="s">
        <v>2109</v>
      </c>
      <c r="B1408" s="2">
        <v>41735</v>
      </c>
      <c r="C1408" s="2">
        <v>41737</v>
      </c>
      <c r="D1408" s="1" t="s">
        <v>79</v>
      </c>
      <c r="E1408" s="1" t="s">
        <v>765</v>
      </c>
      <c r="F1408" s="1" t="s">
        <v>356</v>
      </c>
      <c r="G1408">
        <v>116.78400000000001</v>
      </c>
      <c r="H1408">
        <v>2</v>
      </c>
      <c r="I1408">
        <v>0.2</v>
      </c>
      <c r="J1408">
        <v>21.896999999999998</v>
      </c>
    </row>
    <row r="1409" spans="1:10" x14ac:dyDescent="0.25">
      <c r="A1409" s="1" t="s">
        <v>2111</v>
      </c>
      <c r="B1409" s="2">
        <v>42615</v>
      </c>
      <c r="C1409" s="2">
        <v>42619</v>
      </c>
      <c r="D1409" s="1" t="s">
        <v>19</v>
      </c>
      <c r="E1409" s="1" t="s">
        <v>141</v>
      </c>
      <c r="F1409" s="1" t="s">
        <v>2112</v>
      </c>
      <c r="G1409">
        <v>75.48</v>
      </c>
      <c r="H1409">
        <v>2</v>
      </c>
      <c r="I1409">
        <v>0</v>
      </c>
      <c r="J1409">
        <v>19.6248</v>
      </c>
    </row>
    <row r="1410" spans="1:10" x14ac:dyDescent="0.25">
      <c r="A1410" s="1" t="s">
        <v>2111</v>
      </c>
      <c r="B1410" s="2">
        <v>42615</v>
      </c>
      <c r="C1410" s="2">
        <v>42619</v>
      </c>
      <c r="D1410" s="1" t="s">
        <v>19</v>
      </c>
      <c r="E1410" s="1" t="s">
        <v>141</v>
      </c>
      <c r="F1410" s="1" t="s">
        <v>597</v>
      </c>
      <c r="G1410">
        <v>39.979999999999997</v>
      </c>
      <c r="H1410">
        <v>2</v>
      </c>
      <c r="I1410">
        <v>0</v>
      </c>
      <c r="J1410">
        <v>9.9949999999999992</v>
      </c>
    </row>
    <row r="1411" spans="1:10" x14ac:dyDescent="0.25">
      <c r="A1411" s="1" t="s">
        <v>2113</v>
      </c>
      <c r="B1411" s="2">
        <v>42638</v>
      </c>
      <c r="C1411" s="2">
        <v>42643</v>
      </c>
      <c r="D1411" s="1" t="s">
        <v>19</v>
      </c>
      <c r="E1411" s="1" t="s">
        <v>2114</v>
      </c>
      <c r="F1411" s="1" t="s">
        <v>1549</v>
      </c>
      <c r="G1411">
        <v>393.16500000000002</v>
      </c>
      <c r="H1411">
        <v>3</v>
      </c>
      <c r="I1411">
        <v>0.5</v>
      </c>
      <c r="J1411">
        <v>-204.44579999999999</v>
      </c>
    </row>
    <row r="1412" spans="1:10" x14ac:dyDescent="0.25">
      <c r="A1412" s="1" t="s">
        <v>2115</v>
      </c>
      <c r="B1412" s="2">
        <v>43043</v>
      </c>
      <c r="C1412" s="2">
        <v>43050</v>
      </c>
      <c r="D1412" s="1" t="s">
        <v>19</v>
      </c>
      <c r="E1412" s="1" t="s">
        <v>2074</v>
      </c>
      <c r="F1412" s="1" t="s">
        <v>860</v>
      </c>
      <c r="G1412">
        <v>23.68</v>
      </c>
      <c r="H1412">
        <v>2</v>
      </c>
      <c r="I1412">
        <v>0.2</v>
      </c>
      <c r="J1412">
        <v>8.8800000000000008</v>
      </c>
    </row>
    <row r="1413" spans="1:10" x14ac:dyDescent="0.25">
      <c r="A1413" s="1" t="s">
        <v>2116</v>
      </c>
      <c r="B1413" s="2">
        <v>42560</v>
      </c>
      <c r="C1413" s="2">
        <v>42564</v>
      </c>
      <c r="D1413" s="1" t="s">
        <v>19</v>
      </c>
      <c r="E1413" s="1" t="s">
        <v>277</v>
      </c>
      <c r="F1413" s="1" t="s">
        <v>1304</v>
      </c>
      <c r="G1413">
        <v>408.00599999999997</v>
      </c>
      <c r="H1413">
        <v>2</v>
      </c>
      <c r="I1413">
        <v>0.1</v>
      </c>
      <c r="J1413">
        <v>72.534400000000005</v>
      </c>
    </row>
    <row r="1414" spans="1:10" x14ac:dyDescent="0.25">
      <c r="A1414" s="1" t="s">
        <v>2116</v>
      </c>
      <c r="B1414" s="2">
        <v>42560</v>
      </c>
      <c r="C1414" s="2">
        <v>42564</v>
      </c>
      <c r="D1414" s="1" t="s">
        <v>19</v>
      </c>
      <c r="E1414" s="1" t="s">
        <v>277</v>
      </c>
      <c r="F1414" s="1" t="s">
        <v>964</v>
      </c>
      <c r="G1414">
        <v>165.28</v>
      </c>
      <c r="H1414">
        <v>4</v>
      </c>
      <c r="I1414">
        <v>0</v>
      </c>
      <c r="J1414">
        <v>14.8752</v>
      </c>
    </row>
    <row r="1415" spans="1:10" x14ac:dyDescent="0.25">
      <c r="A1415" s="1" t="s">
        <v>2117</v>
      </c>
      <c r="B1415" s="2">
        <v>41820</v>
      </c>
      <c r="C1415" s="2">
        <v>41825</v>
      </c>
      <c r="D1415" s="1" t="s">
        <v>19</v>
      </c>
      <c r="E1415" s="1" t="s">
        <v>2118</v>
      </c>
      <c r="F1415" s="1" t="s">
        <v>2119</v>
      </c>
      <c r="G1415">
        <v>334.76799999999997</v>
      </c>
      <c r="H1415">
        <v>7</v>
      </c>
      <c r="I1415">
        <v>0.2</v>
      </c>
      <c r="J1415">
        <v>108.7996</v>
      </c>
    </row>
    <row r="1416" spans="1:10" x14ac:dyDescent="0.25">
      <c r="A1416" s="1" t="s">
        <v>2120</v>
      </c>
      <c r="B1416" s="2">
        <v>42763</v>
      </c>
      <c r="C1416" s="2">
        <v>42766</v>
      </c>
      <c r="D1416" s="1" t="s">
        <v>11</v>
      </c>
      <c r="E1416" s="1" t="s">
        <v>2121</v>
      </c>
      <c r="F1416" s="1" t="s">
        <v>1947</v>
      </c>
      <c r="G1416">
        <v>239.97</v>
      </c>
      <c r="H1416">
        <v>3</v>
      </c>
      <c r="I1416">
        <v>0</v>
      </c>
      <c r="J1416">
        <v>26.396699999999999</v>
      </c>
    </row>
    <row r="1417" spans="1:10" x14ac:dyDescent="0.25">
      <c r="A1417" s="1" t="s">
        <v>2120</v>
      </c>
      <c r="B1417" s="2">
        <v>42763</v>
      </c>
      <c r="C1417" s="2">
        <v>42766</v>
      </c>
      <c r="D1417" s="1" t="s">
        <v>11</v>
      </c>
      <c r="E1417" s="1" t="s">
        <v>2121</v>
      </c>
      <c r="F1417" s="1" t="s">
        <v>2122</v>
      </c>
      <c r="G1417">
        <v>37.74</v>
      </c>
      <c r="H1417">
        <v>3</v>
      </c>
      <c r="I1417">
        <v>0</v>
      </c>
      <c r="J1417">
        <v>12.8316</v>
      </c>
    </row>
    <row r="1418" spans="1:10" x14ac:dyDescent="0.25">
      <c r="A1418" s="1" t="s">
        <v>2123</v>
      </c>
      <c r="B1418" s="2">
        <v>42268</v>
      </c>
      <c r="C1418" s="2">
        <v>42271</v>
      </c>
      <c r="D1418" s="1" t="s">
        <v>79</v>
      </c>
      <c r="E1418" s="1" t="s">
        <v>2124</v>
      </c>
      <c r="F1418" s="1" t="s">
        <v>2125</v>
      </c>
      <c r="G1418">
        <v>946.34400000000005</v>
      </c>
      <c r="H1418">
        <v>7</v>
      </c>
      <c r="I1418">
        <v>0.2</v>
      </c>
      <c r="J1418">
        <v>118.29300000000001</v>
      </c>
    </row>
    <row r="1419" spans="1:10" x14ac:dyDescent="0.25">
      <c r="A1419" s="1" t="s">
        <v>2123</v>
      </c>
      <c r="B1419" s="2">
        <v>42268</v>
      </c>
      <c r="C1419" s="2">
        <v>42271</v>
      </c>
      <c r="D1419" s="1" t="s">
        <v>79</v>
      </c>
      <c r="E1419" s="1" t="s">
        <v>2124</v>
      </c>
      <c r="F1419" s="1" t="s">
        <v>1523</v>
      </c>
      <c r="G1419">
        <v>151.19999999999999</v>
      </c>
      <c r="H1419">
        <v>3</v>
      </c>
      <c r="I1419">
        <v>0.2</v>
      </c>
      <c r="J1419">
        <v>32.130000000000003</v>
      </c>
    </row>
    <row r="1420" spans="1:10" x14ac:dyDescent="0.25">
      <c r="A1420" s="1" t="s">
        <v>2123</v>
      </c>
      <c r="B1420" s="2">
        <v>42268</v>
      </c>
      <c r="C1420" s="2">
        <v>42271</v>
      </c>
      <c r="D1420" s="1" t="s">
        <v>79</v>
      </c>
      <c r="E1420" s="1" t="s">
        <v>2124</v>
      </c>
      <c r="F1420" s="1" t="s">
        <v>113</v>
      </c>
      <c r="G1420">
        <v>4.9279999999999999</v>
      </c>
      <c r="H1420">
        <v>4</v>
      </c>
      <c r="I1420">
        <v>0.6</v>
      </c>
      <c r="J1420">
        <v>-1.4783999999999999</v>
      </c>
    </row>
    <row r="1421" spans="1:10" x14ac:dyDescent="0.25">
      <c r="A1421" s="1" t="s">
        <v>2126</v>
      </c>
      <c r="B1421" s="2">
        <v>42273</v>
      </c>
      <c r="C1421" s="2">
        <v>42277</v>
      </c>
      <c r="D1421" s="1" t="s">
        <v>19</v>
      </c>
      <c r="E1421" s="1" t="s">
        <v>2127</v>
      </c>
      <c r="F1421" s="1" t="s">
        <v>2128</v>
      </c>
      <c r="G1421">
        <v>86.272000000000006</v>
      </c>
      <c r="H1421">
        <v>4</v>
      </c>
      <c r="I1421">
        <v>0.2</v>
      </c>
      <c r="J1421">
        <v>31.273599999999998</v>
      </c>
    </row>
    <row r="1422" spans="1:10" x14ac:dyDescent="0.25">
      <c r="A1422" s="1" t="s">
        <v>2126</v>
      </c>
      <c r="B1422" s="2">
        <v>42273</v>
      </c>
      <c r="C1422" s="2">
        <v>42277</v>
      </c>
      <c r="D1422" s="1" t="s">
        <v>19</v>
      </c>
      <c r="E1422" s="1" t="s">
        <v>2127</v>
      </c>
      <c r="F1422" s="1" t="s">
        <v>533</v>
      </c>
      <c r="G1422">
        <v>72.587999999999994</v>
      </c>
      <c r="H1422">
        <v>2</v>
      </c>
      <c r="I1422">
        <v>0.7</v>
      </c>
      <c r="J1422">
        <v>-48.392000000000003</v>
      </c>
    </row>
    <row r="1423" spans="1:10" x14ac:dyDescent="0.25">
      <c r="A1423" s="1" t="s">
        <v>2126</v>
      </c>
      <c r="B1423" s="2">
        <v>42273</v>
      </c>
      <c r="C1423" s="2">
        <v>42277</v>
      </c>
      <c r="D1423" s="1" t="s">
        <v>19</v>
      </c>
      <c r="E1423" s="1" t="s">
        <v>2127</v>
      </c>
      <c r="F1423" s="1" t="s">
        <v>2129</v>
      </c>
      <c r="G1423">
        <v>60.671999999999997</v>
      </c>
      <c r="H1423">
        <v>2</v>
      </c>
      <c r="I1423">
        <v>0.2</v>
      </c>
      <c r="J1423">
        <v>14.409599999999999</v>
      </c>
    </row>
    <row r="1424" spans="1:10" x14ac:dyDescent="0.25">
      <c r="A1424" s="1" t="s">
        <v>2126</v>
      </c>
      <c r="B1424" s="2">
        <v>42273</v>
      </c>
      <c r="C1424" s="2">
        <v>42277</v>
      </c>
      <c r="D1424" s="1" t="s">
        <v>19</v>
      </c>
      <c r="E1424" s="1" t="s">
        <v>2127</v>
      </c>
      <c r="F1424" s="1" t="s">
        <v>1452</v>
      </c>
      <c r="G1424">
        <v>77.031000000000006</v>
      </c>
      <c r="H1424">
        <v>9</v>
      </c>
      <c r="I1424">
        <v>0.7</v>
      </c>
      <c r="J1424">
        <v>-59.057099999999998</v>
      </c>
    </row>
    <row r="1425" spans="1:10" x14ac:dyDescent="0.25">
      <c r="A1425" s="1" t="s">
        <v>2126</v>
      </c>
      <c r="B1425" s="2">
        <v>42273</v>
      </c>
      <c r="C1425" s="2">
        <v>42277</v>
      </c>
      <c r="D1425" s="1" t="s">
        <v>19</v>
      </c>
      <c r="E1425" s="1" t="s">
        <v>2127</v>
      </c>
      <c r="F1425" s="1" t="s">
        <v>712</v>
      </c>
      <c r="G1425">
        <v>119.904</v>
      </c>
      <c r="H1425">
        <v>6</v>
      </c>
      <c r="I1425">
        <v>0.2</v>
      </c>
      <c r="J1425">
        <v>-1.4987999999999999</v>
      </c>
    </row>
    <row r="1426" spans="1:10" x14ac:dyDescent="0.25">
      <c r="A1426" s="1" t="s">
        <v>2126</v>
      </c>
      <c r="B1426" s="2">
        <v>42273</v>
      </c>
      <c r="C1426" s="2">
        <v>42277</v>
      </c>
      <c r="D1426" s="1" t="s">
        <v>19</v>
      </c>
      <c r="E1426" s="1" t="s">
        <v>2127</v>
      </c>
      <c r="F1426" s="1" t="s">
        <v>2130</v>
      </c>
      <c r="G1426">
        <v>263.95999999999998</v>
      </c>
      <c r="H1426">
        <v>5</v>
      </c>
      <c r="I1426">
        <v>0.2</v>
      </c>
      <c r="J1426">
        <v>23.096499999999999</v>
      </c>
    </row>
    <row r="1427" spans="1:10" x14ac:dyDescent="0.25">
      <c r="A1427" s="1" t="s">
        <v>2126</v>
      </c>
      <c r="B1427" s="2">
        <v>42273</v>
      </c>
      <c r="C1427" s="2">
        <v>42277</v>
      </c>
      <c r="D1427" s="1" t="s">
        <v>19</v>
      </c>
      <c r="E1427" s="1" t="s">
        <v>2127</v>
      </c>
      <c r="F1427" s="1" t="s">
        <v>838</v>
      </c>
      <c r="G1427">
        <v>363.64800000000002</v>
      </c>
      <c r="H1427">
        <v>4</v>
      </c>
      <c r="I1427">
        <v>0.2</v>
      </c>
      <c r="J1427">
        <v>-86.366399999999999</v>
      </c>
    </row>
    <row r="1428" spans="1:10" x14ac:dyDescent="0.25">
      <c r="A1428" s="1" t="s">
        <v>2131</v>
      </c>
      <c r="B1428" s="2">
        <v>42308</v>
      </c>
      <c r="C1428" s="2">
        <v>42312</v>
      </c>
      <c r="D1428" s="1" t="s">
        <v>11</v>
      </c>
      <c r="E1428" s="1" t="s">
        <v>2132</v>
      </c>
      <c r="F1428" s="1" t="s">
        <v>1067</v>
      </c>
      <c r="G1428">
        <v>9.7279999999999998</v>
      </c>
      <c r="H1428">
        <v>2</v>
      </c>
      <c r="I1428">
        <v>0.2</v>
      </c>
      <c r="J1428">
        <v>3.2831999999999999</v>
      </c>
    </row>
    <row r="1429" spans="1:10" x14ac:dyDescent="0.25">
      <c r="A1429" s="1" t="s">
        <v>2131</v>
      </c>
      <c r="B1429" s="2">
        <v>42308</v>
      </c>
      <c r="C1429" s="2">
        <v>42312</v>
      </c>
      <c r="D1429" s="1" t="s">
        <v>11</v>
      </c>
      <c r="E1429" s="1" t="s">
        <v>2132</v>
      </c>
      <c r="F1429" s="1" t="s">
        <v>235</v>
      </c>
      <c r="G1429">
        <v>14.75</v>
      </c>
      <c r="H1429">
        <v>5</v>
      </c>
      <c r="I1429">
        <v>0</v>
      </c>
      <c r="J1429">
        <v>7.08</v>
      </c>
    </row>
    <row r="1430" spans="1:10" x14ac:dyDescent="0.25">
      <c r="A1430" s="1" t="s">
        <v>2131</v>
      </c>
      <c r="B1430" s="2">
        <v>42308</v>
      </c>
      <c r="C1430" s="2">
        <v>42312</v>
      </c>
      <c r="D1430" s="1" t="s">
        <v>11</v>
      </c>
      <c r="E1430" s="1" t="s">
        <v>2132</v>
      </c>
      <c r="F1430" s="1" t="s">
        <v>2133</v>
      </c>
      <c r="G1430">
        <v>29.8</v>
      </c>
      <c r="H1430">
        <v>5</v>
      </c>
      <c r="I1430">
        <v>0.2</v>
      </c>
      <c r="J1430">
        <v>9.3125</v>
      </c>
    </row>
    <row r="1431" spans="1:10" x14ac:dyDescent="0.25">
      <c r="A1431" s="1" t="s">
        <v>2131</v>
      </c>
      <c r="B1431" s="2">
        <v>42308</v>
      </c>
      <c r="C1431" s="2">
        <v>42312</v>
      </c>
      <c r="D1431" s="1" t="s">
        <v>11</v>
      </c>
      <c r="E1431" s="1" t="s">
        <v>2132</v>
      </c>
      <c r="F1431" s="1" t="s">
        <v>1188</v>
      </c>
      <c r="G1431">
        <v>427.42</v>
      </c>
      <c r="H1431">
        <v>14</v>
      </c>
      <c r="I1431">
        <v>0</v>
      </c>
      <c r="J1431">
        <v>196.61320000000001</v>
      </c>
    </row>
    <row r="1432" spans="1:10" x14ac:dyDescent="0.25">
      <c r="A1432" s="1" t="s">
        <v>2134</v>
      </c>
      <c r="B1432" s="2">
        <v>43065</v>
      </c>
      <c r="C1432" s="2">
        <v>43069</v>
      </c>
      <c r="D1432" s="1" t="s">
        <v>19</v>
      </c>
      <c r="E1432" s="1" t="s">
        <v>1315</v>
      </c>
      <c r="F1432" s="1" t="s">
        <v>1057</v>
      </c>
      <c r="G1432">
        <v>220.75200000000001</v>
      </c>
      <c r="H1432">
        <v>8</v>
      </c>
      <c r="I1432">
        <v>0.4</v>
      </c>
      <c r="J1432">
        <v>-40.471200000000003</v>
      </c>
    </row>
    <row r="1433" spans="1:10" x14ac:dyDescent="0.25">
      <c r="A1433" s="1" t="s">
        <v>2135</v>
      </c>
      <c r="B1433" s="2">
        <v>41992</v>
      </c>
      <c r="C1433" s="2">
        <v>41994</v>
      </c>
      <c r="D1433" s="1" t="s">
        <v>11</v>
      </c>
      <c r="E1433" s="1" t="s">
        <v>36</v>
      </c>
      <c r="F1433" s="1" t="s">
        <v>2136</v>
      </c>
      <c r="G1433">
        <v>152.76</v>
      </c>
      <c r="H1433">
        <v>6</v>
      </c>
      <c r="I1433">
        <v>0</v>
      </c>
      <c r="J1433">
        <v>74.852400000000003</v>
      </c>
    </row>
    <row r="1434" spans="1:10" x14ac:dyDescent="0.25">
      <c r="A1434" s="1" t="s">
        <v>2135</v>
      </c>
      <c r="B1434" s="2">
        <v>41992</v>
      </c>
      <c r="C1434" s="2">
        <v>41994</v>
      </c>
      <c r="D1434" s="1" t="s">
        <v>11</v>
      </c>
      <c r="E1434" s="1" t="s">
        <v>36</v>
      </c>
      <c r="F1434" s="1" t="s">
        <v>1045</v>
      </c>
      <c r="G1434">
        <v>7.27</v>
      </c>
      <c r="H1434">
        <v>1</v>
      </c>
      <c r="I1434">
        <v>0</v>
      </c>
      <c r="J1434">
        <v>1.9629000000000001</v>
      </c>
    </row>
    <row r="1435" spans="1:10" x14ac:dyDescent="0.25">
      <c r="A1435" s="1" t="s">
        <v>2135</v>
      </c>
      <c r="B1435" s="2">
        <v>41992</v>
      </c>
      <c r="C1435" s="2">
        <v>41994</v>
      </c>
      <c r="D1435" s="1" t="s">
        <v>11</v>
      </c>
      <c r="E1435" s="1" t="s">
        <v>36</v>
      </c>
      <c r="F1435" s="1" t="s">
        <v>150</v>
      </c>
      <c r="G1435">
        <v>1819.86</v>
      </c>
      <c r="H1435">
        <v>14</v>
      </c>
      <c r="I1435">
        <v>0</v>
      </c>
      <c r="J1435">
        <v>163.78739999999999</v>
      </c>
    </row>
    <row r="1436" spans="1:10" x14ac:dyDescent="0.25">
      <c r="A1436" s="1" t="s">
        <v>2137</v>
      </c>
      <c r="B1436" s="2">
        <v>42730</v>
      </c>
      <c r="C1436" s="2">
        <v>42734</v>
      </c>
      <c r="D1436" s="1" t="s">
        <v>19</v>
      </c>
      <c r="E1436" s="1" t="s">
        <v>1000</v>
      </c>
      <c r="F1436" s="1" t="s">
        <v>2138</v>
      </c>
      <c r="G1436">
        <v>33.9</v>
      </c>
      <c r="H1436">
        <v>5</v>
      </c>
      <c r="I1436">
        <v>0</v>
      </c>
      <c r="J1436">
        <v>15.593999999999999</v>
      </c>
    </row>
    <row r="1437" spans="1:10" x14ac:dyDescent="0.25">
      <c r="A1437" s="1" t="s">
        <v>2139</v>
      </c>
      <c r="B1437" s="2">
        <v>42906</v>
      </c>
      <c r="C1437" s="2">
        <v>42913</v>
      </c>
      <c r="D1437" s="1" t="s">
        <v>19</v>
      </c>
      <c r="E1437" s="1" t="s">
        <v>2140</v>
      </c>
      <c r="F1437" s="1" t="s">
        <v>2141</v>
      </c>
      <c r="G1437">
        <v>31.103999999999999</v>
      </c>
      <c r="H1437">
        <v>6</v>
      </c>
      <c r="I1437">
        <v>0.2</v>
      </c>
      <c r="J1437">
        <v>10.8864</v>
      </c>
    </row>
    <row r="1438" spans="1:10" x14ac:dyDescent="0.25">
      <c r="A1438" s="1" t="s">
        <v>2139</v>
      </c>
      <c r="B1438" s="2">
        <v>42906</v>
      </c>
      <c r="C1438" s="2">
        <v>42913</v>
      </c>
      <c r="D1438" s="1" t="s">
        <v>19</v>
      </c>
      <c r="E1438" s="1" t="s">
        <v>2140</v>
      </c>
      <c r="F1438" s="1" t="s">
        <v>2048</v>
      </c>
      <c r="G1438">
        <v>5.2480000000000002</v>
      </c>
      <c r="H1438">
        <v>2</v>
      </c>
      <c r="I1438">
        <v>0.2</v>
      </c>
      <c r="J1438">
        <v>0.59040000000000004</v>
      </c>
    </row>
    <row r="1439" spans="1:10" x14ac:dyDescent="0.25">
      <c r="A1439" s="1" t="s">
        <v>2142</v>
      </c>
      <c r="B1439" s="2">
        <v>42292</v>
      </c>
      <c r="C1439" s="2">
        <v>42292</v>
      </c>
      <c r="D1439" s="1" t="s">
        <v>654</v>
      </c>
      <c r="E1439" s="1" t="s">
        <v>149</v>
      </c>
      <c r="F1439" s="1" t="s">
        <v>2143</v>
      </c>
      <c r="G1439">
        <v>263.88</v>
      </c>
      <c r="H1439">
        <v>3</v>
      </c>
      <c r="I1439">
        <v>0.2</v>
      </c>
      <c r="J1439">
        <v>42.880499999999998</v>
      </c>
    </row>
    <row r="1440" spans="1:10" x14ac:dyDescent="0.25">
      <c r="A1440" s="1" t="s">
        <v>2142</v>
      </c>
      <c r="B1440" s="2">
        <v>42292</v>
      </c>
      <c r="C1440" s="2">
        <v>42292</v>
      </c>
      <c r="D1440" s="1" t="s">
        <v>654</v>
      </c>
      <c r="E1440" s="1" t="s">
        <v>149</v>
      </c>
      <c r="F1440" s="1" t="s">
        <v>973</v>
      </c>
      <c r="G1440">
        <v>2453.4299999999998</v>
      </c>
      <c r="H1440">
        <v>5</v>
      </c>
      <c r="I1440">
        <v>0.3</v>
      </c>
      <c r="J1440">
        <v>-350.49</v>
      </c>
    </row>
    <row r="1441" spans="1:10" x14ac:dyDescent="0.25">
      <c r="A1441" s="1" t="s">
        <v>2144</v>
      </c>
      <c r="B1441" s="2">
        <v>42837</v>
      </c>
      <c r="C1441" s="2">
        <v>42840</v>
      </c>
      <c r="D1441" s="1" t="s">
        <v>11</v>
      </c>
      <c r="E1441" s="1" t="s">
        <v>972</v>
      </c>
      <c r="F1441" s="1" t="s">
        <v>2145</v>
      </c>
      <c r="G1441">
        <v>29.7</v>
      </c>
      <c r="H1441">
        <v>5</v>
      </c>
      <c r="I1441">
        <v>0</v>
      </c>
      <c r="J1441">
        <v>13.365</v>
      </c>
    </row>
    <row r="1442" spans="1:10" x14ac:dyDescent="0.25">
      <c r="A1442" s="1" t="s">
        <v>2144</v>
      </c>
      <c r="B1442" s="2">
        <v>42837</v>
      </c>
      <c r="C1442" s="2">
        <v>42840</v>
      </c>
      <c r="D1442" s="1" t="s">
        <v>11</v>
      </c>
      <c r="E1442" s="1" t="s">
        <v>972</v>
      </c>
      <c r="F1442" s="1" t="s">
        <v>2146</v>
      </c>
      <c r="G1442">
        <v>39.96</v>
      </c>
      <c r="H1442">
        <v>4</v>
      </c>
      <c r="I1442">
        <v>0</v>
      </c>
      <c r="J1442">
        <v>17.981999999999999</v>
      </c>
    </row>
    <row r="1443" spans="1:10" x14ac:dyDescent="0.25">
      <c r="A1443" s="1" t="s">
        <v>2147</v>
      </c>
      <c r="B1443" s="2">
        <v>43088</v>
      </c>
      <c r="C1443" s="2">
        <v>43093</v>
      </c>
      <c r="D1443" s="1" t="s">
        <v>11</v>
      </c>
      <c r="E1443" s="1" t="s">
        <v>2148</v>
      </c>
      <c r="F1443" s="1" t="s">
        <v>1490</v>
      </c>
      <c r="G1443">
        <v>36.671999999999997</v>
      </c>
      <c r="H1443">
        <v>2</v>
      </c>
      <c r="I1443">
        <v>0.2</v>
      </c>
      <c r="J1443">
        <v>11.46</v>
      </c>
    </row>
    <row r="1444" spans="1:10" x14ac:dyDescent="0.25">
      <c r="A1444" s="1" t="s">
        <v>2149</v>
      </c>
      <c r="B1444" s="2">
        <v>42952</v>
      </c>
      <c r="C1444" s="2">
        <v>42955</v>
      </c>
      <c r="D1444" s="1" t="s">
        <v>79</v>
      </c>
      <c r="E1444" s="1" t="s">
        <v>2150</v>
      </c>
      <c r="F1444" s="1" t="s">
        <v>640</v>
      </c>
      <c r="G1444">
        <v>13.76</v>
      </c>
      <c r="H1444">
        <v>2</v>
      </c>
      <c r="I1444">
        <v>0</v>
      </c>
      <c r="J1444">
        <v>6.3296000000000001</v>
      </c>
    </row>
    <row r="1445" spans="1:10" x14ac:dyDescent="0.25">
      <c r="A1445" s="1" t="s">
        <v>2151</v>
      </c>
      <c r="B1445" s="2">
        <v>42278</v>
      </c>
      <c r="C1445" s="2">
        <v>42283</v>
      </c>
      <c r="D1445" s="1" t="s">
        <v>19</v>
      </c>
      <c r="E1445" s="1" t="s">
        <v>2152</v>
      </c>
      <c r="F1445" s="1" t="s">
        <v>259</v>
      </c>
      <c r="G1445">
        <v>139.42400000000001</v>
      </c>
      <c r="H1445">
        <v>4</v>
      </c>
      <c r="I1445">
        <v>0.2</v>
      </c>
      <c r="J1445">
        <v>17.428000000000001</v>
      </c>
    </row>
    <row r="1446" spans="1:10" x14ac:dyDescent="0.25">
      <c r="A1446" s="1" t="s">
        <v>2153</v>
      </c>
      <c r="B1446" s="2">
        <v>42513</v>
      </c>
      <c r="C1446" s="2">
        <v>42518</v>
      </c>
      <c r="D1446" s="1" t="s">
        <v>19</v>
      </c>
      <c r="E1446" s="1" t="s">
        <v>452</v>
      </c>
      <c r="F1446" s="1" t="s">
        <v>1918</v>
      </c>
      <c r="G1446">
        <v>1979.9280000000001</v>
      </c>
      <c r="H1446">
        <v>9</v>
      </c>
      <c r="I1446">
        <v>0.2</v>
      </c>
      <c r="J1446">
        <v>148.49459999999999</v>
      </c>
    </row>
    <row r="1447" spans="1:10" x14ac:dyDescent="0.25">
      <c r="A1447" s="1" t="s">
        <v>2154</v>
      </c>
      <c r="B1447" s="2">
        <v>42899</v>
      </c>
      <c r="C1447" s="2">
        <v>42902</v>
      </c>
      <c r="D1447" s="1" t="s">
        <v>79</v>
      </c>
      <c r="E1447" s="1" t="s">
        <v>765</v>
      </c>
      <c r="F1447" s="1" t="s">
        <v>476</v>
      </c>
      <c r="G1447">
        <v>164.73599999999999</v>
      </c>
      <c r="H1447">
        <v>4</v>
      </c>
      <c r="I1447">
        <v>0.2</v>
      </c>
      <c r="J1447">
        <v>-39.1248</v>
      </c>
    </row>
    <row r="1448" spans="1:10" x14ac:dyDescent="0.25">
      <c r="A1448" s="1" t="s">
        <v>2154</v>
      </c>
      <c r="B1448" s="2">
        <v>42899</v>
      </c>
      <c r="C1448" s="2">
        <v>42902</v>
      </c>
      <c r="D1448" s="1" t="s">
        <v>79</v>
      </c>
      <c r="E1448" s="1" t="s">
        <v>765</v>
      </c>
      <c r="F1448" s="1" t="s">
        <v>2155</v>
      </c>
      <c r="G1448">
        <v>470.30200000000002</v>
      </c>
      <c r="H1448">
        <v>7</v>
      </c>
      <c r="I1448">
        <v>0.3</v>
      </c>
      <c r="J1448">
        <v>-87.341800000000006</v>
      </c>
    </row>
    <row r="1449" spans="1:10" x14ac:dyDescent="0.25">
      <c r="A1449" s="1" t="s">
        <v>2154</v>
      </c>
      <c r="B1449" s="2">
        <v>42899</v>
      </c>
      <c r="C1449" s="2">
        <v>42902</v>
      </c>
      <c r="D1449" s="1" t="s">
        <v>79</v>
      </c>
      <c r="E1449" s="1" t="s">
        <v>765</v>
      </c>
      <c r="F1449" s="1" t="s">
        <v>2156</v>
      </c>
      <c r="G1449">
        <v>47.984000000000002</v>
      </c>
      <c r="H1449">
        <v>2</v>
      </c>
      <c r="I1449">
        <v>0.2</v>
      </c>
      <c r="J1449">
        <v>5.9980000000000002</v>
      </c>
    </row>
    <row r="1450" spans="1:10" x14ac:dyDescent="0.25">
      <c r="A1450" s="1" t="s">
        <v>2157</v>
      </c>
      <c r="B1450" s="2">
        <v>41752</v>
      </c>
      <c r="C1450" s="2">
        <v>41753</v>
      </c>
      <c r="D1450" s="1" t="s">
        <v>79</v>
      </c>
      <c r="E1450" s="1" t="s">
        <v>1706</v>
      </c>
      <c r="F1450" s="1" t="s">
        <v>2158</v>
      </c>
      <c r="G1450">
        <v>2.5019999999999998</v>
      </c>
      <c r="H1450">
        <v>3</v>
      </c>
      <c r="I1450">
        <v>0.7</v>
      </c>
      <c r="J1450">
        <v>-1.7514000000000001</v>
      </c>
    </row>
    <row r="1451" spans="1:10" x14ac:dyDescent="0.25">
      <c r="A1451" s="1" t="s">
        <v>2159</v>
      </c>
      <c r="B1451" s="2">
        <v>42125</v>
      </c>
      <c r="C1451" s="2">
        <v>42131</v>
      </c>
      <c r="D1451" s="1" t="s">
        <v>19</v>
      </c>
      <c r="E1451" s="1" t="s">
        <v>341</v>
      </c>
      <c r="F1451" s="1" t="s">
        <v>2160</v>
      </c>
      <c r="G1451">
        <v>88.751999999999995</v>
      </c>
      <c r="H1451">
        <v>3</v>
      </c>
      <c r="I1451">
        <v>0.2</v>
      </c>
      <c r="J1451">
        <v>11.093999999999999</v>
      </c>
    </row>
    <row r="1452" spans="1:10" x14ac:dyDescent="0.25">
      <c r="A1452" s="1" t="s">
        <v>2161</v>
      </c>
      <c r="B1452" s="2">
        <v>42204</v>
      </c>
      <c r="C1452" s="2">
        <v>42205</v>
      </c>
      <c r="D1452" s="1" t="s">
        <v>79</v>
      </c>
      <c r="E1452" s="1" t="s">
        <v>2162</v>
      </c>
      <c r="F1452" s="1" t="s">
        <v>2163</v>
      </c>
      <c r="G1452">
        <v>2.0249999999999999</v>
      </c>
      <c r="H1452">
        <v>1</v>
      </c>
      <c r="I1452">
        <v>0.7</v>
      </c>
      <c r="J1452">
        <v>-1.35</v>
      </c>
    </row>
    <row r="1453" spans="1:10" x14ac:dyDescent="0.25">
      <c r="A1453" s="1" t="s">
        <v>2164</v>
      </c>
      <c r="B1453" s="2">
        <v>42700</v>
      </c>
      <c r="C1453" s="2">
        <v>42703</v>
      </c>
      <c r="D1453" s="1" t="s">
        <v>79</v>
      </c>
      <c r="E1453" s="1" t="s">
        <v>2165</v>
      </c>
      <c r="F1453" s="1" t="s">
        <v>1884</v>
      </c>
      <c r="G1453">
        <v>70.98</v>
      </c>
      <c r="H1453">
        <v>7</v>
      </c>
      <c r="I1453">
        <v>0</v>
      </c>
      <c r="J1453">
        <v>34.780200000000001</v>
      </c>
    </row>
    <row r="1454" spans="1:10" x14ac:dyDescent="0.25">
      <c r="A1454" s="1" t="s">
        <v>2164</v>
      </c>
      <c r="B1454" s="2">
        <v>42700</v>
      </c>
      <c r="C1454" s="2">
        <v>42703</v>
      </c>
      <c r="D1454" s="1" t="s">
        <v>79</v>
      </c>
      <c r="E1454" s="1" t="s">
        <v>2165</v>
      </c>
      <c r="F1454" s="1" t="s">
        <v>2166</v>
      </c>
      <c r="G1454">
        <v>91.68</v>
      </c>
      <c r="H1454">
        <v>3</v>
      </c>
      <c r="I1454">
        <v>0</v>
      </c>
      <c r="J1454">
        <v>45.84</v>
      </c>
    </row>
    <row r="1455" spans="1:10" x14ac:dyDescent="0.25">
      <c r="A1455" s="1" t="s">
        <v>2164</v>
      </c>
      <c r="B1455" s="2">
        <v>42700</v>
      </c>
      <c r="C1455" s="2">
        <v>42703</v>
      </c>
      <c r="D1455" s="1" t="s">
        <v>79</v>
      </c>
      <c r="E1455" s="1" t="s">
        <v>2165</v>
      </c>
      <c r="F1455" s="1" t="s">
        <v>2163</v>
      </c>
      <c r="G1455">
        <v>33.75</v>
      </c>
      <c r="H1455">
        <v>5</v>
      </c>
      <c r="I1455">
        <v>0</v>
      </c>
      <c r="J1455">
        <v>16.875</v>
      </c>
    </row>
    <row r="1456" spans="1:10" x14ac:dyDescent="0.25">
      <c r="A1456" s="1" t="s">
        <v>2164</v>
      </c>
      <c r="B1456" s="2">
        <v>42700</v>
      </c>
      <c r="C1456" s="2">
        <v>42703</v>
      </c>
      <c r="D1456" s="1" t="s">
        <v>79</v>
      </c>
      <c r="E1456" s="1" t="s">
        <v>2165</v>
      </c>
      <c r="F1456" s="1" t="s">
        <v>2167</v>
      </c>
      <c r="G1456">
        <v>3040</v>
      </c>
      <c r="H1456">
        <v>8</v>
      </c>
      <c r="I1456">
        <v>0</v>
      </c>
      <c r="J1456">
        <v>1459.2</v>
      </c>
    </row>
    <row r="1457" spans="1:10" x14ac:dyDescent="0.25">
      <c r="A1457" s="1" t="s">
        <v>2168</v>
      </c>
      <c r="B1457" s="2">
        <v>42898</v>
      </c>
      <c r="C1457" s="2">
        <v>42905</v>
      </c>
      <c r="D1457" s="1" t="s">
        <v>19</v>
      </c>
      <c r="E1457" s="1" t="s">
        <v>2169</v>
      </c>
      <c r="F1457" s="1" t="s">
        <v>2170</v>
      </c>
      <c r="G1457">
        <v>91.2</v>
      </c>
      <c r="H1457">
        <v>3</v>
      </c>
      <c r="I1457">
        <v>0</v>
      </c>
      <c r="J1457">
        <v>41.951999999999998</v>
      </c>
    </row>
    <row r="1458" spans="1:10" x14ac:dyDescent="0.25">
      <c r="A1458" s="1" t="s">
        <v>2168</v>
      </c>
      <c r="B1458" s="2">
        <v>42898</v>
      </c>
      <c r="C1458" s="2">
        <v>42905</v>
      </c>
      <c r="D1458" s="1" t="s">
        <v>19</v>
      </c>
      <c r="E1458" s="1" t="s">
        <v>2169</v>
      </c>
      <c r="F1458" s="1" t="s">
        <v>2171</v>
      </c>
      <c r="G1458">
        <v>452.94</v>
      </c>
      <c r="H1458">
        <v>3</v>
      </c>
      <c r="I1458">
        <v>0</v>
      </c>
      <c r="J1458">
        <v>67.941000000000003</v>
      </c>
    </row>
    <row r="1459" spans="1:10" x14ac:dyDescent="0.25">
      <c r="A1459" s="1" t="s">
        <v>2172</v>
      </c>
      <c r="B1459" s="2">
        <v>42233</v>
      </c>
      <c r="C1459" s="2">
        <v>42237</v>
      </c>
      <c r="D1459" s="1" t="s">
        <v>19</v>
      </c>
      <c r="E1459" s="1" t="s">
        <v>2152</v>
      </c>
      <c r="F1459" s="1" t="s">
        <v>656</v>
      </c>
      <c r="G1459">
        <v>52.2</v>
      </c>
      <c r="H1459">
        <v>9</v>
      </c>
      <c r="I1459">
        <v>0</v>
      </c>
      <c r="J1459">
        <v>23.49</v>
      </c>
    </row>
    <row r="1460" spans="1:10" x14ac:dyDescent="0.25">
      <c r="A1460" s="1" t="s">
        <v>2173</v>
      </c>
      <c r="B1460" s="2">
        <v>42638</v>
      </c>
      <c r="C1460" s="2">
        <v>42644</v>
      </c>
      <c r="D1460" s="1" t="s">
        <v>19</v>
      </c>
      <c r="E1460" s="1" t="s">
        <v>2174</v>
      </c>
      <c r="F1460" s="1" t="s">
        <v>1325</v>
      </c>
      <c r="G1460">
        <v>15.936</v>
      </c>
      <c r="H1460">
        <v>4</v>
      </c>
      <c r="I1460">
        <v>0.2</v>
      </c>
      <c r="J1460">
        <v>5.1791999999999998</v>
      </c>
    </row>
    <row r="1461" spans="1:10" x14ac:dyDescent="0.25">
      <c r="A1461" s="1" t="s">
        <v>2175</v>
      </c>
      <c r="B1461" s="2">
        <v>41763</v>
      </c>
      <c r="C1461" s="2">
        <v>41763</v>
      </c>
      <c r="D1461" s="1" t="s">
        <v>654</v>
      </c>
      <c r="E1461" s="1" t="s">
        <v>33</v>
      </c>
      <c r="F1461" s="1" t="s">
        <v>2176</v>
      </c>
      <c r="G1461">
        <v>27.46</v>
      </c>
      <c r="H1461">
        <v>2</v>
      </c>
      <c r="I1461">
        <v>0</v>
      </c>
      <c r="J1461">
        <v>9.8856000000000002</v>
      </c>
    </row>
    <row r="1462" spans="1:10" x14ac:dyDescent="0.25">
      <c r="A1462" s="1" t="s">
        <v>2177</v>
      </c>
      <c r="B1462" s="2">
        <v>42339</v>
      </c>
      <c r="C1462" s="2">
        <v>42346</v>
      </c>
      <c r="D1462" s="1" t="s">
        <v>19</v>
      </c>
      <c r="E1462" s="1" t="s">
        <v>398</v>
      </c>
      <c r="F1462" s="1" t="s">
        <v>2178</v>
      </c>
      <c r="G1462">
        <v>55.423999999999999</v>
      </c>
      <c r="H1462">
        <v>2</v>
      </c>
      <c r="I1462">
        <v>0.2</v>
      </c>
      <c r="J1462">
        <v>19.398399999999999</v>
      </c>
    </row>
    <row r="1463" spans="1:10" x14ac:dyDescent="0.25">
      <c r="A1463" s="1" t="s">
        <v>2179</v>
      </c>
      <c r="B1463" s="2">
        <v>42440</v>
      </c>
      <c r="C1463" s="2">
        <v>42444</v>
      </c>
      <c r="D1463" s="1" t="s">
        <v>19</v>
      </c>
      <c r="E1463" s="1" t="s">
        <v>2180</v>
      </c>
      <c r="F1463" s="1" t="s">
        <v>1271</v>
      </c>
      <c r="G1463">
        <v>244.006</v>
      </c>
      <c r="H1463">
        <v>2</v>
      </c>
      <c r="I1463">
        <v>0.3</v>
      </c>
      <c r="J1463">
        <v>-31.372199999999999</v>
      </c>
    </row>
    <row r="1464" spans="1:10" x14ac:dyDescent="0.25">
      <c r="A1464" s="1" t="s">
        <v>2181</v>
      </c>
      <c r="B1464" s="2">
        <v>42608</v>
      </c>
      <c r="C1464" s="2">
        <v>42610</v>
      </c>
      <c r="D1464" s="1" t="s">
        <v>79</v>
      </c>
      <c r="E1464" s="1" t="s">
        <v>90</v>
      </c>
      <c r="F1464" s="1" t="s">
        <v>819</v>
      </c>
      <c r="G1464">
        <v>159.98400000000001</v>
      </c>
      <c r="H1464">
        <v>2</v>
      </c>
      <c r="I1464">
        <v>0.2</v>
      </c>
      <c r="J1464">
        <v>43.995600000000003</v>
      </c>
    </row>
    <row r="1465" spans="1:10" x14ac:dyDescent="0.25">
      <c r="A1465" s="1" t="s">
        <v>2181</v>
      </c>
      <c r="B1465" s="2">
        <v>42608</v>
      </c>
      <c r="C1465" s="2">
        <v>42610</v>
      </c>
      <c r="D1465" s="1" t="s">
        <v>79</v>
      </c>
      <c r="E1465" s="1" t="s">
        <v>90</v>
      </c>
      <c r="F1465" s="1" t="s">
        <v>1817</v>
      </c>
      <c r="G1465">
        <v>1024.7159999999999</v>
      </c>
      <c r="H1465">
        <v>6</v>
      </c>
      <c r="I1465">
        <v>0.3</v>
      </c>
      <c r="J1465">
        <v>-29.2776</v>
      </c>
    </row>
    <row r="1466" spans="1:10" x14ac:dyDescent="0.25">
      <c r="A1466" s="1" t="s">
        <v>2182</v>
      </c>
      <c r="B1466" s="2">
        <v>42720</v>
      </c>
      <c r="C1466" s="2">
        <v>42723</v>
      </c>
      <c r="D1466" s="1" t="s">
        <v>79</v>
      </c>
      <c r="E1466" s="1" t="s">
        <v>2183</v>
      </c>
      <c r="F1466" s="1" t="s">
        <v>1703</v>
      </c>
      <c r="G1466">
        <v>3.68</v>
      </c>
      <c r="H1466">
        <v>2</v>
      </c>
      <c r="I1466">
        <v>0</v>
      </c>
      <c r="J1466">
        <v>1.8031999999999999</v>
      </c>
    </row>
    <row r="1467" spans="1:10" x14ac:dyDescent="0.25">
      <c r="A1467" s="1" t="s">
        <v>2184</v>
      </c>
      <c r="B1467" s="2">
        <v>41859</v>
      </c>
      <c r="C1467" s="2">
        <v>41865</v>
      </c>
      <c r="D1467" s="1" t="s">
        <v>19</v>
      </c>
      <c r="E1467" s="1" t="s">
        <v>391</v>
      </c>
      <c r="F1467" s="1" t="s">
        <v>1633</v>
      </c>
      <c r="G1467">
        <v>121.376</v>
      </c>
      <c r="H1467">
        <v>4</v>
      </c>
      <c r="I1467">
        <v>0.2</v>
      </c>
      <c r="J1467">
        <v>-3.0344000000000002</v>
      </c>
    </row>
    <row r="1468" spans="1:10" x14ac:dyDescent="0.25">
      <c r="A1468" s="1" t="s">
        <v>2184</v>
      </c>
      <c r="B1468" s="2">
        <v>41859</v>
      </c>
      <c r="C1468" s="2">
        <v>41865</v>
      </c>
      <c r="D1468" s="1" t="s">
        <v>19</v>
      </c>
      <c r="E1468" s="1" t="s">
        <v>391</v>
      </c>
      <c r="F1468" s="1" t="s">
        <v>207</v>
      </c>
      <c r="G1468">
        <v>95.975999999999999</v>
      </c>
      <c r="H1468">
        <v>3</v>
      </c>
      <c r="I1468">
        <v>0.2</v>
      </c>
      <c r="J1468">
        <v>-10.7973</v>
      </c>
    </row>
    <row r="1469" spans="1:10" x14ac:dyDescent="0.25">
      <c r="A1469" s="1" t="s">
        <v>2185</v>
      </c>
      <c r="B1469" s="2">
        <v>42140</v>
      </c>
      <c r="C1469" s="2">
        <v>42140</v>
      </c>
      <c r="D1469" s="1" t="s">
        <v>654</v>
      </c>
      <c r="E1469" s="1" t="s">
        <v>1205</v>
      </c>
      <c r="F1469" s="1" t="s">
        <v>1366</v>
      </c>
      <c r="G1469">
        <v>255.96799999999999</v>
      </c>
      <c r="H1469">
        <v>4</v>
      </c>
      <c r="I1469">
        <v>0.2</v>
      </c>
      <c r="J1469">
        <v>31.995999999999999</v>
      </c>
    </row>
    <row r="1470" spans="1:10" x14ac:dyDescent="0.25">
      <c r="A1470" s="1" t="s">
        <v>2186</v>
      </c>
      <c r="B1470" s="2">
        <v>43078</v>
      </c>
      <c r="C1470" s="2">
        <v>43082</v>
      </c>
      <c r="D1470" s="1" t="s">
        <v>19</v>
      </c>
      <c r="E1470" s="1" t="s">
        <v>2132</v>
      </c>
      <c r="F1470" s="1" t="s">
        <v>2187</v>
      </c>
      <c r="G1470">
        <v>872.94</v>
      </c>
      <c r="H1470">
        <v>3</v>
      </c>
      <c r="I1470">
        <v>0</v>
      </c>
      <c r="J1470">
        <v>226.96440000000001</v>
      </c>
    </row>
    <row r="1471" spans="1:10" x14ac:dyDescent="0.25">
      <c r="A1471" s="1" t="s">
        <v>2186</v>
      </c>
      <c r="B1471" s="2">
        <v>43078</v>
      </c>
      <c r="C1471" s="2">
        <v>43082</v>
      </c>
      <c r="D1471" s="1" t="s">
        <v>19</v>
      </c>
      <c r="E1471" s="1" t="s">
        <v>2132</v>
      </c>
      <c r="F1471" s="1" t="s">
        <v>706</v>
      </c>
      <c r="G1471">
        <v>41.54</v>
      </c>
      <c r="H1471">
        <v>2</v>
      </c>
      <c r="I1471">
        <v>0</v>
      </c>
      <c r="J1471">
        <v>19.523800000000001</v>
      </c>
    </row>
    <row r="1472" spans="1:10" x14ac:dyDescent="0.25">
      <c r="A1472" s="1" t="s">
        <v>2186</v>
      </c>
      <c r="B1472" s="2">
        <v>43078</v>
      </c>
      <c r="C1472" s="2">
        <v>43082</v>
      </c>
      <c r="D1472" s="1" t="s">
        <v>19</v>
      </c>
      <c r="E1472" s="1" t="s">
        <v>2132</v>
      </c>
      <c r="F1472" s="1" t="s">
        <v>2188</v>
      </c>
      <c r="G1472">
        <v>12.96</v>
      </c>
      <c r="H1472">
        <v>2</v>
      </c>
      <c r="I1472">
        <v>0</v>
      </c>
      <c r="J1472">
        <v>6.2207999999999997</v>
      </c>
    </row>
    <row r="1473" spans="1:10" x14ac:dyDescent="0.25">
      <c r="A1473" s="1" t="s">
        <v>2189</v>
      </c>
      <c r="B1473" s="2">
        <v>42271</v>
      </c>
      <c r="C1473" s="2">
        <v>42274</v>
      </c>
      <c r="D1473" s="1" t="s">
        <v>11</v>
      </c>
      <c r="E1473" s="1" t="s">
        <v>99</v>
      </c>
      <c r="F1473" s="1" t="s">
        <v>2190</v>
      </c>
      <c r="G1473">
        <v>6.8479999999999999</v>
      </c>
      <c r="H1473">
        <v>2</v>
      </c>
      <c r="I1473">
        <v>0.2</v>
      </c>
      <c r="J1473">
        <v>0.59919999999999995</v>
      </c>
    </row>
    <row r="1474" spans="1:10" x14ac:dyDescent="0.25">
      <c r="A1474" s="1" t="s">
        <v>2191</v>
      </c>
      <c r="B1474" s="2">
        <v>42927</v>
      </c>
      <c r="C1474" s="2">
        <v>42931</v>
      </c>
      <c r="D1474" s="1" t="s">
        <v>19</v>
      </c>
      <c r="E1474" s="1" t="s">
        <v>2192</v>
      </c>
      <c r="F1474" s="1" t="s">
        <v>1429</v>
      </c>
      <c r="G1474">
        <v>8.67</v>
      </c>
      <c r="H1474">
        <v>3</v>
      </c>
      <c r="I1474">
        <v>0</v>
      </c>
      <c r="J1474">
        <v>4.0749000000000004</v>
      </c>
    </row>
    <row r="1475" spans="1:10" x14ac:dyDescent="0.25">
      <c r="A1475" s="1" t="s">
        <v>2193</v>
      </c>
      <c r="B1475" s="2">
        <v>42339</v>
      </c>
      <c r="C1475" s="2">
        <v>42340</v>
      </c>
      <c r="D1475" s="1" t="s">
        <v>654</v>
      </c>
      <c r="E1475" s="1" t="s">
        <v>1766</v>
      </c>
      <c r="F1475" s="1" t="s">
        <v>2194</v>
      </c>
      <c r="G1475">
        <v>6.6879999999999997</v>
      </c>
      <c r="H1475">
        <v>4</v>
      </c>
      <c r="I1475">
        <v>0.6</v>
      </c>
      <c r="J1475">
        <v>-4.0128000000000004</v>
      </c>
    </row>
    <row r="1476" spans="1:10" x14ac:dyDescent="0.25">
      <c r="A1476" s="1" t="s">
        <v>2195</v>
      </c>
      <c r="B1476" s="2">
        <v>42693</v>
      </c>
      <c r="C1476" s="2">
        <v>42699</v>
      </c>
      <c r="D1476" s="1" t="s">
        <v>19</v>
      </c>
      <c r="E1476" s="1" t="s">
        <v>2196</v>
      </c>
      <c r="F1476" s="1" t="s">
        <v>2197</v>
      </c>
      <c r="G1476">
        <v>17.28</v>
      </c>
      <c r="H1476">
        <v>6</v>
      </c>
      <c r="I1476">
        <v>0</v>
      </c>
      <c r="J1476">
        <v>5.0111999999999997</v>
      </c>
    </row>
    <row r="1477" spans="1:10" x14ac:dyDescent="0.25">
      <c r="A1477" s="1" t="s">
        <v>2195</v>
      </c>
      <c r="B1477" s="2">
        <v>42693</v>
      </c>
      <c r="C1477" s="2">
        <v>42699</v>
      </c>
      <c r="D1477" s="1" t="s">
        <v>19</v>
      </c>
      <c r="E1477" s="1" t="s">
        <v>2196</v>
      </c>
      <c r="F1477" s="1" t="s">
        <v>1653</v>
      </c>
      <c r="G1477">
        <v>17.712</v>
      </c>
      <c r="H1477">
        <v>3</v>
      </c>
      <c r="I1477">
        <v>0.2</v>
      </c>
      <c r="J1477">
        <v>6.4206000000000003</v>
      </c>
    </row>
    <row r="1478" spans="1:10" x14ac:dyDescent="0.25">
      <c r="A1478" s="1" t="s">
        <v>2198</v>
      </c>
      <c r="B1478" s="2">
        <v>42813</v>
      </c>
      <c r="C1478" s="2">
        <v>42818</v>
      </c>
      <c r="D1478" s="1" t="s">
        <v>19</v>
      </c>
      <c r="E1478" s="1" t="s">
        <v>1532</v>
      </c>
      <c r="F1478" s="1" t="s">
        <v>2199</v>
      </c>
      <c r="G1478">
        <v>28.91</v>
      </c>
      <c r="H1478">
        <v>7</v>
      </c>
      <c r="I1478">
        <v>0</v>
      </c>
      <c r="J1478">
        <v>13.2986</v>
      </c>
    </row>
    <row r="1479" spans="1:10" x14ac:dyDescent="0.25">
      <c r="A1479" s="1" t="s">
        <v>2200</v>
      </c>
      <c r="B1479" s="2">
        <v>42687</v>
      </c>
      <c r="C1479" s="2">
        <v>42691</v>
      </c>
      <c r="D1479" s="1" t="s">
        <v>19</v>
      </c>
      <c r="E1479" s="1" t="s">
        <v>2201</v>
      </c>
      <c r="F1479" s="1" t="s">
        <v>1372</v>
      </c>
      <c r="G1479">
        <v>52.136000000000003</v>
      </c>
      <c r="H1479">
        <v>7</v>
      </c>
      <c r="I1479">
        <v>0.2</v>
      </c>
      <c r="J1479">
        <v>5.8653000000000004</v>
      </c>
    </row>
    <row r="1480" spans="1:10" x14ac:dyDescent="0.25">
      <c r="A1480" s="1" t="s">
        <v>2202</v>
      </c>
      <c r="B1480" s="2">
        <v>43058</v>
      </c>
      <c r="C1480" s="2">
        <v>43059</v>
      </c>
      <c r="D1480" s="1" t="s">
        <v>79</v>
      </c>
      <c r="E1480" s="1" t="s">
        <v>199</v>
      </c>
      <c r="F1480" s="1" t="s">
        <v>868</v>
      </c>
      <c r="G1480">
        <v>31.968</v>
      </c>
      <c r="H1480">
        <v>4</v>
      </c>
      <c r="I1480">
        <v>0.2</v>
      </c>
      <c r="J1480">
        <v>2.3976000000000002</v>
      </c>
    </row>
    <row r="1481" spans="1:10" x14ac:dyDescent="0.25">
      <c r="A1481" s="1" t="s">
        <v>2203</v>
      </c>
      <c r="B1481" s="2">
        <v>42706</v>
      </c>
      <c r="C1481" s="2">
        <v>42712</v>
      </c>
      <c r="D1481" s="1" t="s">
        <v>19</v>
      </c>
      <c r="E1481" s="1" t="s">
        <v>777</v>
      </c>
      <c r="F1481" s="1" t="s">
        <v>2204</v>
      </c>
      <c r="G1481">
        <v>25.92</v>
      </c>
      <c r="H1481">
        <v>4</v>
      </c>
      <c r="I1481">
        <v>0</v>
      </c>
      <c r="J1481">
        <v>12.441599999999999</v>
      </c>
    </row>
    <row r="1482" spans="1:10" x14ac:dyDescent="0.25">
      <c r="A1482" s="1" t="s">
        <v>2203</v>
      </c>
      <c r="B1482" s="2">
        <v>42706</v>
      </c>
      <c r="C1482" s="2">
        <v>42712</v>
      </c>
      <c r="D1482" s="1" t="s">
        <v>19</v>
      </c>
      <c r="E1482" s="1" t="s">
        <v>777</v>
      </c>
      <c r="F1482" s="1" t="s">
        <v>2205</v>
      </c>
      <c r="G1482">
        <v>40.46</v>
      </c>
      <c r="H1482">
        <v>7</v>
      </c>
      <c r="I1482">
        <v>0</v>
      </c>
      <c r="J1482">
        <v>19.825399999999998</v>
      </c>
    </row>
    <row r="1483" spans="1:10" x14ac:dyDescent="0.25">
      <c r="A1483" s="1" t="s">
        <v>2203</v>
      </c>
      <c r="B1483" s="2">
        <v>42706</v>
      </c>
      <c r="C1483" s="2">
        <v>42712</v>
      </c>
      <c r="D1483" s="1" t="s">
        <v>19</v>
      </c>
      <c r="E1483" s="1" t="s">
        <v>777</v>
      </c>
      <c r="F1483" s="1" t="s">
        <v>2206</v>
      </c>
      <c r="G1483">
        <v>33.869999999999997</v>
      </c>
      <c r="H1483">
        <v>3</v>
      </c>
      <c r="I1483">
        <v>0</v>
      </c>
      <c r="J1483">
        <v>8.8062000000000005</v>
      </c>
    </row>
    <row r="1484" spans="1:10" x14ac:dyDescent="0.25">
      <c r="A1484" s="1" t="s">
        <v>2207</v>
      </c>
      <c r="B1484" s="2">
        <v>42972</v>
      </c>
      <c r="C1484" s="2">
        <v>42975</v>
      </c>
      <c r="D1484" s="1" t="s">
        <v>11</v>
      </c>
      <c r="E1484" s="1" t="s">
        <v>1731</v>
      </c>
      <c r="F1484" s="1" t="s">
        <v>983</v>
      </c>
      <c r="G1484">
        <v>9.7279999999999998</v>
      </c>
      <c r="H1484">
        <v>2</v>
      </c>
      <c r="I1484">
        <v>0.2</v>
      </c>
      <c r="J1484">
        <v>1.7023999999999999</v>
      </c>
    </row>
    <row r="1485" spans="1:10" x14ac:dyDescent="0.25">
      <c r="A1485" s="1" t="s">
        <v>2207</v>
      </c>
      <c r="B1485" s="2">
        <v>42972</v>
      </c>
      <c r="C1485" s="2">
        <v>42975</v>
      </c>
      <c r="D1485" s="1" t="s">
        <v>11</v>
      </c>
      <c r="E1485" s="1" t="s">
        <v>1731</v>
      </c>
      <c r="F1485" s="1" t="s">
        <v>2208</v>
      </c>
      <c r="G1485">
        <v>3.4239999999999999</v>
      </c>
      <c r="H1485">
        <v>1</v>
      </c>
      <c r="I1485">
        <v>0.2</v>
      </c>
      <c r="J1485">
        <v>1.07</v>
      </c>
    </row>
    <row r="1486" spans="1:10" x14ac:dyDescent="0.25">
      <c r="A1486" s="1" t="s">
        <v>2209</v>
      </c>
      <c r="B1486" s="2">
        <v>42657</v>
      </c>
      <c r="C1486" s="2">
        <v>42661</v>
      </c>
      <c r="D1486" s="1" t="s">
        <v>19</v>
      </c>
      <c r="E1486" s="1" t="s">
        <v>1275</v>
      </c>
      <c r="F1486" s="1" t="s">
        <v>2210</v>
      </c>
      <c r="G1486">
        <v>177</v>
      </c>
      <c r="H1486">
        <v>3</v>
      </c>
      <c r="I1486">
        <v>0</v>
      </c>
      <c r="J1486">
        <v>30.09</v>
      </c>
    </row>
    <row r="1487" spans="1:10" x14ac:dyDescent="0.25">
      <c r="A1487" s="1" t="s">
        <v>2211</v>
      </c>
      <c r="B1487" s="2">
        <v>41970</v>
      </c>
      <c r="C1487" s="2">
        <v>41976</v>
      </c>
      <c r="D1487" s="1" t="s">
        <v>19</v>
      </c>
      <c r="E1487" s="1" t="s">
        <v>2212</v>
      </c>
      <c r="F1487" s="1" t="s">
        <v>2213</v>
      </c>
      <c r="G1487">
        <v>3.76</v>
      </c>
      <c r="H1487">
        <v>2</v>
      </c>
      <c r="I1487">
        <v>0</v>
      </c>
      <c r="J1487">
        <v>1.3160000000000001</v>
      </c>
    </row>
    <row r="1488" spans="1:10" x14ac:dyDescent="0.25">
      <c r="A1488" s="1" t="s">
        <v>2214</v>
      </c>
      <c r="B1488" s="2">
        <v>42311</v>
      </c>
      <c r="C1488" s="2">
        <v>42315</v>
      </c>
      <c r="D1488" s="1" t="s">
        <v>19</v>
      </c>
      <c r="E1488" s="1" t="s">
        <v>2215</v>
      </c>
      <c r="F1488" s="1" t="s">
        <v>2216</v>
      </c>
      <c r="G1488">
        <v>1212.848</v>
      </c>
      <c r="H1488">
        <v>7</v>
      </c>
      <c r="I1488">
        <v>0.2</v>
      </c>
      <c r="J1488">
        <v>106.1242</v>
      </c>
    </row>
    <row r="1489" spans="1:10" x14ac:dyDescent="0.25">
      <c r="A1489" s="1" t="s">
        <v>2214</v>
      </c>
      <c r="B1489" s="2">
        <v>42311</v>
      </c>
      <c r="C1489" s="2">
        <v>42315</v>
      </c>
      <c r="D1489" s="1" t="s">
        <v>19</v>
      </c>
      <c r="E1489" s="1" t="s">
        <v>2215</v>
      </c>
      <c r="F1489" s="1" t="s">
        <v>2217</v>
      </c>
      <c r="G1489">
        <v>89.97</v>
      </c>
      <c r="H1489">
        <v>3</v>
      </c>
      <c r="I1489">
        <v>0</v>
      </c>
      <c r="J1489">
        <v>37.787399999999998</v>
      </c>
    </row>
    <row r="1490" spans="1:10" x14ac:dyDescent="0.25">
      <c r="A1490" s="1" t="s">
        <v>2214</v>
      </c>
      <c r="B1490" s="2">
        <v>42311</v>
      </c>
      <c r="C1490" s="2">
        <v>42315</v>
      </c>
      <c r="D1490" s="1" t="s">
        <v>19</v>
      </c>
      <c r="E1490" s="1" t="s">
        <v>2215</v>
      </c>
      <c r="F1490" s="1" t="s">
        <v>762</v>
      </c>
      <c r="G1490">
        <v>42.6</v>
      </c>
      <c r="H1490">
        <v>3</v>
      </c>
      <c r="I1490">
        <v>0</v>
      </c>
      <c r="J1490">
        <v>16.614000000000001</v>
      </c>
    </row>
    <row r="1491" spans="1:10" x14ac:dyDescent="0.25">
      <c r="A1491" s="1" t="s">
        <v>2218</v>
      </c>
      <c r="B1491" s="2">
        <v>41972</v>
      </c>
      <c r="C1491" s="2">
        <v>41979</v>
      </c>
      <c r="D1491" s="1" t="s">
        <v>19</v>
      </c>
      <c r="E1491" s="1" t="s">
        <v>2219</v>
      </c>
      <c r="F1491" s="1" t="s">
        <v>1744</v>
      </c>
      <c r="G1491">
        <v>5.04</v>
      </c>
      <c r="H1491">
        <v>2</v>
      </c>
      <c r="I1491">
        <v>0.2</v>
      </c>
      <c r="J1491">
        <v>1.764</v>
      </c>
    </row>
    <row r="1492" spans="1:10" x14ac:dyDescent="0.25">
      <c r="A1492" s="1" t="s">
        <v>2220</v>
      </c>
      <c r="B1492" s="2">
        <v>42855</v>
      </c>
      <c r="C1492" s="2">
        <v>42860</v>
      </c>
      <c r="D1492" s="1" t="s">
        <v>11</v>
      </c>
      <c r="E1492" s="1" t="s">
        <v>1777</v>
      </c>
      <c r="F1492" s="1" t="s">
        <v>85</v>
      </c>
      <c r="G1492">
        <v>62.96</v>
      </c>
      <c r="H1492">
        <v>4</v>
      </c>
      <c r="I1492">
        <v>0</v>
      </c>
      <c r="J1492">
        <v>28.332000000000001</v>
      </c>
    </row>
    <row r="1493" spans="1:10" x14ac:dyDescent="0.25">
      <c r="A1493" s="1" t="s">
        <v>2221</v>
      </c>
      <c r="B1493" s="2">
        <v>43063</v>
      </c>
      <c r="C1493" s="2">
        <v>43067</v>
      </c>
      <c r="D1493" s="1" t="s">
        <v>19</v>
      </c>
      <c r="E1493" s="1" t="s">
        <v>2222</v>
      </c>
      <c r="F1493" s="1" t="s">
        <v>2223</v>
      </c>
      <c r="G1493">
        <v>5.88</v>
      </c>
      <c r="H1493">
        <v>1</v>
      </c>
      <c r="I1493">
        <v>0</v>
      </c>
      <c r="J1493">
        <v>2.8812000000000002</v>
      </c>
    </row>
    <row r="1494" spans="1:10" x14ac:dyDescent="0.25">
      <c r="A1494" s="1" t="s">
        <v>2221</v>
      </c>
      <c r="B1494" s="2">
        <v>43063</v>
      </c>
      <c r="C1494" s="2">
        <v>43067</v>
      </c>
      <c r="D1494" s="1" t="s">
        <v>19</v>
      </c>
      <c r="E1494" s="1" t="s">
        <v>2222</v>
      </c>
      <c r="F1494" s="1" t="s">
        <v>648</v>
      </c>
      <c r="G1494">
        <v>977.29200000000003</v>
      </c>
      <c r="H1494">
        <v>6</v>
      </c>
      <c r="I1494">
        <v>0.1</v>
      </c>
      <c r="J1494">
        <v>173.74080000000001</v>
      </c>
    </row>
    <row r="1495" spans="1:10" x14ac:dyDescent="0.25">
      <c r="A1495" s="1" t="s">
        <v>2224</v>
      </c>
      <c r="B1495" s="2">
        <v>43038</v>
      </c>
      <c r="C1495" s="2">
        <v>43042</v>
      </c>
      <c r="D1495" s="1" t="s">
        <v>19</v>
      </c>
      <c r="E1495" s="1" t="s">
        <v>2225</v>
      </c>
      <c r="F1495" s="1" t="s">
        <v>1618</v>
      </c>
      <c r="G1495">
        <v>9.64</v>
      </c>
      <c r="H1495">
        <v>2</v>
      </c>
      <c r="I1495">
        <v>0</v>
      </c>
      <c r="J1495">
        <v>3.6631999999999998</v>
      </c>
    </row>
    <row r="1496" spans="1:10" x14ac:dyDescent="0.25">
      <c r="A1496" s="1" t="s">
        <v>2226</v>
      </c>
      <c r="B1496" s="2">
        <v>41990</v>
      </c>
      <c r="C1496" s="2">
        <v>41992</v>
      </c>
      <c r="D1496" s="1" t="s">
        <v>11</v>
      </c>
      <c r="E1496" s="1" t="s">
        <v>727</v>
      </c>
      <c r="F1496" s="1" t="s">
        <v>1748</v>
      </c>
      <c r="G1496">
        <v>40.049999999999997</v>
      </c>
      <c r="H1496">
        <v>3</v>
      </c>
      <c r="I1496">
        <v>0</v>
      </c>
      <c r="J1496">
        <v>11.214</v>
      </c>
    </row>
    <row r="1497" spans="1:10" x14ac:dyDescent="0.25">
      <c r="A1497" s="1" t="s">
        <v>2227</v>
      </c>
      <c r="B1497" s="2">
        <v>42982</v>
      </c>
      <c r="C1497" s="2">
        <v>42986</v>
      </c>
      <c r="D1497" s="1" t="s">
        <v>19</v>
      </c>
      <c r="E1497" s="1" t="s">
        <v>2228</v>
      </c>
      <c r="F1497" s="1" t="s">
        <v>1812</v>
      </c>
      <c r="G1497">
        <v>10.192</v>
      </c>
      <c r="H1497">
        <v>7</v>
      </c>
      <c r="I1497">
        <v>0.2</v>
      </c>
      <c r="J1497">
        <v>3.1850000000000001</v>
      </c>
    </row>
    <row r="1498" spans="1:10" x14ac:dyDescent="0.25">
      <c r="A1498" s="1" t="s">
        <v>2227</v>
      </c>
      <c r="B1498" s="2">
        <v>42982</v>
      </c>
      <c r="C1498" s="2">
        <v>42986</v>
      </c>
      <c r="D1498" s="1" t="s">
        <v>19</v>
      </c>
      <c r="E1498" s="1" t="s">
        <v>2228</v>
      </c>
      <c r="F1498" s="1" t="s">
        <v>2229</v>
      </c>
      <c r="G1498">
        <v>16.783999999999999</v>
      </c>
      <c r="H1498">
        <v>1</v>
      </c>
      <c r="I1498">
        <v>0.2</v>
      </c>
      <c r="J1498">
        <v>-0.20979999999999999</v>
      </c>
    </row>
    <row r="1499" spans="1:10" x14ac:dyDescent="0.25">
      <c r="A1499" s="1" t="s">
        <v>2227</v>
      </c>
      <c r="B1499" s="2">
        <v>42982</v>
      </c>
      <c r="C1499" s="2">
        <v>42986</v>
      </c>
      <c r="D1499" s="1" t="s">
        <v>19</v>
      </c>
      <c r="E1499" s="1" t="s">
        <v>2228</v>
      </c>
      <c r="F1499" s="1" t="s">
        <v>352</v>
      </c>
      <c r="G1499">
        <v>13.12</v>
      </c>
      <c r="H1499">
        <v>5</v>
      </c>
      <c r="I1499">
        <v>0.2</v>
      </c>
      <c r="J1499">
        <v>3.7719999999999998</v>
      </c>
    </row>
    <row r="1500" spans="1:10" x14ac:dyDescent="0.25">
      <c r="A1500" s="1" t="s">
        <v>2230</v>
      </c>
      <c r="B1500" s="2">
        <v>42660</v>
      </c>
      <c r="C1500" s="2">
        <v>42663</v>
      </c>
      <c r="D1500" s="1" t="s">
        <v>79</v>
      </c>
      <c r="E1500" s="1" t="s">
        <v>306</v>
      </c>
      <c r="F1500" s="1" t="s">
        <v>231</v>
      </c>
      <c r="G1500">
        <v>18.16</v>
      </c>
      <c r="H1500">
        <v>5</v>
      </c>
      <c r="I1500">
        <v>0.2</v>
      </c>
      <c r="J1500">
        <v>6.5830000000000002</v>
      </c>
    </row>
    <row r="1501" spans="1:10" x14ac:dyDescent="0.25">
      <c r="A1501" s="1" t="s">
        <v>2231</v>
      </c>
      <c r="B1501" s="2">
        <v>43051</v>
      </c>
      <c r="C1501" s="2">
        <v>43057</v>
      </c>
      <c r="D1501" s="1" t="s">
        <v>19</v>
      </c>
      <c r="E1501" s="1" t="s">
        <v>695</v>
      </c>
      <c r="F1501" s="1" t="s">
        <v>389</v>
      </c>
      <c r="G1501">
        <v>16.056000000000001</v>
      </c>
      <c r="H1501">
        <v>3</v>
      </c>
      <c r="I1501">
        <v>0.2</v>
      </c>
      <c r="J1501">
        <v>5.8202999999999996</v>
      </c>
    </row>
    <row r="1502" spans="1:10" x14ac:dyDescent="0.25">
      <c r="A1502" s="1" t="s">
        <v>2231</v>
      </c>
      <c r="B1502" s="2">
        <v>43051</v>
      </c>
      <c r="C1502" s="2">
        <v>43057</v>
      </c>
      <c r="D1502" s="1" t="s">
        <v>19</v>
      </c>
      <c r="E1502" s="1" t="s">
        <v>695</v>
      </c>
      <c r="F1502" s="1" t="s">
        <v>2232</v>
      </c>
      <c r="G1502">
        <v>223.05600000000001</v>
      </c>
      <c r="H1502">
        <v>9</v>
      </c>
      <c r="I1502">
        <v>0.2</v>
      </c>
      <c r="J1502">
        <v>69.704999999999998</v>
      </c>
    </row>
    <row r="1503" spans="1:10" x14ac:dyDescent="0.25">
      <c r="A1503" s="1" t="s">
        <v>2231</v>
      </c>
      <c r="B1503" s="2">
        <v>43051</v>
      </c>
      <c r="C1503" s="2">
        <v>43057</v>
      </c>
      <c r="D1503" s="1" t="s">
        <v>19</v>
      </c>
      <c r="E1503" s="1" t="s">
        <v>695</v>
      </c>
      <c r="F1503" s="1" t="s">
        <v>1924</v>
      </c>
      <c r="G1503">
        <v>540.048</v>
      </c>
      <c r="H1503">
        <v>3</v>
      </c>
      <c r="I1503">
        <v>0.2</v>
      </c>
      <c r="J1503">
        <v>-47.254199999999997</v>
      </c>
    </row>
    <row r="1504" spans="1:10" x14ac:dyDescent="0.25">
      <c r="A1504" s="1" t="s">
        <v>2233</v>
      </c>
      <c r="B1504" s="2">
        <v>42698</v>
      </c>
      <c r="C1504" s="2">
        <v>42705</v>
      </c>
      <c r="D1504" s="1" t="s">
        <v>19</v>
      </c>
      <c r="E1504" s="1" t="s">
        <v>1842</v>
      </c>
      <c r="F1504" s="1" t="s">
        <v>2234</v>
      </c>
      <c r="G1504">
        <v>33.520000000000003</v>
      </c>
      <c r="H1504">
        <v>2</v>
      </c>
      <c r="I1504">
        <v>0.2</v>
      </c>
      <c r="J1504">
        <v>3.3519999999999999</v>
      </c>
    </row>
    <row r="1505" spans="1:10" x14ac:dyDescent="0.25">
      <c r="A1505" s="1" t="s">
        <v>2233</v>
      </c>
      <c r="B1505" s="2">
        <v>42698</v>
      </c>
      <c r="C1505" s="2">
        <v>42705</v>
      </c>
      <c r="D1505" s="1" t="s">
        <v>19</v>
      </c>
      <c r="E1505" s="1" t="s">
        <v>1842</v>
      </c>
      <c r="F1505" s="1" t="s">
        <v>1071</v>
      </c>
      <c r="G1505">
        <v>9.94</v>
      </c>
      <c r="H1505">
        <v>2</v>
      </c>
      <c r="I1505">
        <v>0</v>
      </c>
      <c r="J1505">
        <v>3.0813999999999999</v>
      </c>
    </row>
    <row r="1506" spans="1:10" x14ac:dyDescent="0.25">
      <c r="A1506" s="1" t="s">
        <v>2235</v>
      </c>
      <c r="B1506" s="2">
        <v>42217</v>
      </c>
      <c r="C1506" s="2">
        <v>42223</v>
      </c>
      <c r="D1506" s="1" t="s">
        <v>19</v>
      </c>
      <c r="E1506" s="1" t="s">
        <v>2236</v>
      </c>
      <c r="F1506" s="1" t="s">
        <v>126</v>
      </c>
      <c r="G1506">
        <v>6.72</v>
      </c>
      <c r="H1506">
        <v>4</v>
      </c>
      <c r="I1506">
        <v>0</v>
      </c>
      <c r="J1506">
        <v>3.36</v>
      </c>
    </row>
    <row r="1507" spans="1:10" x14ac:dyDescent="0.25">
      <c r="A1507" s="1" t="s">
        <v>2235</v>
      </c>
      <c r="B1507" s="2">
        <v>42217</v>
      </c>
      <c r="C1507" s="2">
        <v>42223</v>
      </c>
      <c r="D1507" s="1" t="s">
        <v>19</v>
      </c>
      <c r="E1507" s="1" t="s">
        <v>2236</v>
      </c>
      <c r="F1507" s="1" t="s">
        <v>2237</v>
      </c>
      <c r="G1507">
        <v>1004.976</v>
      </c>
      <c r="H1507">
        <v>6</v>
      </c>
      <c r="I1507">
        <v>0.2</v>
      </c>
      <c r="J1507">
        <v>-175.8708</v>
      </c>
    </row>
    <row r="1508" spans="1:10" x14ac:dyDescent="0.25">
      <c r="A1508" s="1" t="s">
        <v>2238</v>
      </c>
      <c r="B1508" s="2">
        <v>43093</v>
      </c>
      <c r="C1508" s="2">
        <v>43098</v>
      </c>
      <c r="D1508" s="1" t="s">
        <v>19</v>
      </c>
      <c r="E1508" s="1" t="s">
        <v>2239</v>
      </c>
      <c r="F1508" s="1" t="s">
        <v>2133</v>
      </c>
      <c r="G1508">
        <v>17.88</v>
      </c>
      <c r="H1508">
        <v>3</v>
      </c>
      <c r="I1508">
        <v>0.2</v>
      </c>
      <c r="J1508">
        <v>5.5875000000000004</v>
      </c>
    </row>
    <row r="1509" spans="1:10" x14ac:dyDescent="0.25">
      <c r="A1509" s="1" t="s">
        <v>2240</v>
      </c>
      <c r="B1509" s="2">
        <v>42630</v>
      </c>
      <c r="C1509" s="2">
        <v>42636</v>
      </c>
      <c r="D1509" s="1" t="s">
        <v>19</v>
      </c>
      <c r="E1509" s="1" t="s">
        <v>2201</v>
      </c>
      <c r="F1509" s="1" t="s">
        <v>2241</v>
      </c>
      <c r="G1509">
        <v>396</v>
      </c>
      <c r="H1509">
        <v>4</v>
      </c>
      <c r="I1509">
        <v>0</v>
      </c>
      <c r="J1509">
        <v>190.08</v>
      </c>
    </row>
    <row r="1510" spans="1:10" x14ac:dyDescent="0.25">
      <c r="A1510" s="1" t="s">
        <v>2242</v>
      </c>
      <c r="B1510" s="2">
        <v>43079</v>
      </c>
      <c r="C1510" s="2">
        <v>43079</v>
      </c>
      <c r="D1510" s="1" t="s">
        <v>654</v>
      </c>
      <c r="E1510" s="1" t="s">
        <v>261</v>
      </c>
      <c r="F1510" s="1" t="s">
        <v>2243</v>
      </c>
      <c r="G1510">
        <v>34.5</v>
      </c>
      <c r="H1510">
        <v>3</v>
      </c>
      <c r="I1510">
        <v>0</v>
      </c>
      <c r="J1510">
        <v>15.525</v>
      </c>
    </row>
    <row r="1511" spans="1:10" x14ac:dyDescent="0.25">
      <c r="A1511" s="1" t="s">
        <v>2244</v>
      </c>
      <c r="B1511" s="2">
        <v>42990</v>
      </c>
      <c r="C1511" s="2">
        <v>42993</v>
      </c>
      <c r="D1511" s="1" t="s">
        <v>79</v>
      </c>
      <c r="E1511" s="1" t="s">
        <v>1521</v>
      </c>
      <c r="F1511" s="1" t="s">
        <v>2194</v>
      </c>
      <c r="G1511">
        <v>8.36</v>
      </c>
      <c r="H1511">
        <v>2</v>
      </c>
      <c r="I1511">
        <v>0</v>
      </c>
      <c r="J1511">
        <v>3.0095999999999998</v>
      </c>
    </row>
    <row r="1512" spans="1:10" x14ac:dyDescent="0.25">
      <c r="A1512" s="1" t="s">
        <v>2245</v>
      </c>
      <c r="B1512" s="2">
        <v>42910</v>
      </c>
      <c r="C1512" s="2">
        <v>42917</v>
      </c>
      <c r="D1512" s="1" t="s">
        <v>19</v>
      </c>
      <c r="E1512" s="1" t="s">
        <v>2174</v>
      </c>
      <c r="F1512" s="1" t="s">
        <v>564</v>
      </c>
      <c r="G1512">
        <v>385.6</v>
      </c>
      <c r="H1512">
        <v>8</v>
      </c>
      <c r="I1512">
        <v>0</v>
      </c>
      <c r="J1512">
        <v>111.824</v>
      </c>
    </row>
    <row r="1513" spans="1:10" x14ac:dyDescent="0.25">
      <c r="A1513" s="1" t="s">
        <v>2245</v>
      </c>
      <c r="B1513" s="2">
        <v>42910</v>
      </c>
      <c r="C1513" s="2">
        <v>42917</v>
      </c>
      <c r="D1513" s="1" t="s">
        <v>19</v>
      </c>
      <c r="E1513" s="1" t="s">
        <v>2174</v>
      </c>
      <c r="F1513" s="1" t="s">
        <v>376</v>
      </c>
      <c r="G1513">
        <v>35.82</v>
      </c>
      <c r="H1513">
        <v>9</v>
      </c>
      <c r="I1513">
        <v>0</v>
      </c>
      <c r="J1513">
        <v>11.820600000000001</v>
      </c>
    </row>
    <row r="1514" spans="1:10" x14ac:dyDescent="0.25">
      <c r="A1514" s="1" t="s">
        <v>2246</v>
      </c>
      <c r="B1514" s="2">
        <v>42965</v>
      </c>
      <c r="C1514" s="2">
        <v>42969</v>
      </c>
      <c r="D1514" s="1" t="s">
        <v>19</v>
      </c>
      <c r="E1514" s="1" t="s">
        <v>675</v>
      </c>
      <c r="F1514" s="1" t="s">
        <v>461</v>
      </c>
      <c r="G1514">
        <v>200.06399999999999</v>
      </c>
      <c r="H1514">
        <v>3</v>
      </c>
      <c r="I1514">
        <v>0.2</v>
      </c>
      <c r="J1514">
        <v>12.504</v>
      </c>
    </row>
    <row r="1515" spans="1:10" x14ac:dyDescent="0.25">
      <c r="A1515" s="1" t="s">
        <v>2246</v>
      </c>
      <c r="B1515" s="2">
        <v>42965</v>
      </c>
      <c r="C1515" s="2">
        <v>42969</v>
      </c>
      <c r="D1515" s="1" t="s">
        <v>19</v>
      </c>
      <c r="E1515" s="1" t="s">
        <v>675</v>
      </c>
      <c r="F1515" s="1" t="s">
        <v>820</v>
      </c>
      <c r="G1515">
        <v>21.38</v>
      </c>
      <c r="H1515">
        <v>5</v>
      </c>
      <c r="I1515">
        <v>0.8</v>
      </c>
      <c r="J1515">
        <v>-33.139000000000003</v>
      </c>
    </row>
    <row r="1516" spans="1:10" x14ac:dyDescent="0.25">
      <c r="A1516" s="1" t="s">
        <v>2246</v>
      </c>
      <c r="B1516" s="2">
        <v>42965</v>
      </c>
      <c r="C1516" s="2">
        <v>42969</v>
      </c>
      <c r="D1516" s="1" t="s">
        <v>19</v>
      </c>
      <c r="E1516" s="1" t="s">
        <v>675</v>
      </c>
      <c r="F1516" s="1" t="s">
        <v>1396</v>
      </c>
      <c r="G1516">
        <v>6.7439999999999998</v>
      </c>
      <c r="H1516">
        <v>4</v>
      </c>
      <c r="I1516">
        <v>0.8</v>
      </c>
      <c r="J1516">
        <v>-11.4648</v>
      </c>
    </row>
    <row r="1517" spans="1:10" x14ac:dyDescent="0.25">
      <c r="A1517" s="1" t="s">
        <v>2247</v>
      </c>
      <c r="B1517" s="2">
        <v>43080</v>
      </c>
      <c r="C1517" s="2">
        <v>43086</v>
      </c>
      <c r="D1517" s="1" t="s">
        <v>19</v>
      </c>
      <c r="E1517" s="1" t="s">
        <v>2248</v>
      </c>
      <c r="F1517" s="1" t="s">
        <v>2064</v>
      </c>
      <c r="G1517">
        <v>63.686</v>
      </c>
      <c r="H1517">
        <v>1</v>
      </c>
      <c r="I1517">
        <v>0.3</v>
      </c>
      <c r="J1517">
        <v>-9.0980000000000008</v>
      </c>
    </row>
    <row r="1518" spans="1:10" x14ac:dyDescent="0.25">
      <c r="A1518" s="1" t="s">
        <v>2249</v>
      </c>
      <c r="B1518" s="2">
        <v>43079</v>
      </c>
      <c r="C1518" s="2">
        <v>43083</v>
      </c>
      <c r="D1518" s="1" t="s">
        <v>11</v>
      </c>
      <c r="E1518" s="1" t="s">
        <v>1172</v>
      </c>
      <c r="F1518" s="1" t="s">
        <v>987</v>
      </c>
      <c r="G1518">
        <v>1669.6</v>
      </c>
      <c r="H1518">
        <v>4</v>
      </c>
      <c r="I1518">
        <v>0</v>
      </c>
      <c r="J1518">
        <v>116.872</v>
      </c>
    </row>
    <row r="1519" spans="1:10" x14ac:dyDescent="0.25">
      <c r="A1519" s="1" t="s">
        <v>2250</v>
      </c>
      <c r="B1519" s="2">
        <v>41673</v>
      </c>
      <c r="C1519" s="2">
        <v>41676</v>
      </c>
      <c r="D1519" s="1" t="s">
        <v>11</v>
      </c>
      <c r="E1519" s="1" t="s">
        <v>2251</v>
      </c>
      <c r="F1519" s="1" t="s">
        <v>546</v>
      </c>
      <c r="G1519">
        <v>83.84</v>
      </c>
      <c r="H1519">
        <v>2</v>
      </c>
      <c r="I1519">
        <v>0.2</v>
      </c>
      <c r="J1519">
        <v>27.248000000000001</v>
      </c>
    </row>
    <row r="1520" spans="1:10" x14ac:dyDescent="0.25">
      <c r="A1520" s="1" t="s">
        <v>2250</v>
      </c>
      <c r="B1520" s="2">
        <v>41673</v>
      </c>
      <c r="C1520" s="2">
        <v>41676</v>
      </c>
      <c r="D1520" s="1" t="s">
        <v>11</v>
      </c>
      <c r="E1520" s="1" t="s">
        <v>2251</v>
      </c>
      <c r="F1520" s="1" t="s">
        <v>1133</v>
      </c>
      <c r="G1520">
        <v>13.272</v>
      </c>
      <c r="H1520">
        <v>3</v>
      </c>
      <c r="I1520">
        <v>0.2</v>
      </c>
      <c r="J1520">
        <v>4.3133999999999997</v>
      </c>
    </row>
    <row r="1521" spans="1:10" x14ac:dyDescent="0.25">
      <c r="A1521" s="1" t="s">
        <v>2252</v>
      </c>
      <c r="B1521" s="2">
        <v>42777</v>
      </c>
      <c r="C1521" s="2">
        <v>42780</v>
      </c>
      <c r="D1521" s="1" t="s">
        <v>11</v>
      </c>
      <c r="E1521" s="1" t="s">
        <v>416</v>
      </c>
      <c r="F1521" s="1" t="s">
        <v>1544</v>
      </c>
      <c r="G1521">
        <v>21.335999999999999</v>
      </c>
      <c r="H1521">
        <v>7</v>
      </c>
      <c r="I1521">
        <v>0.2</v>
      </c>
      <c r="J1521">
        <v>7.7343000000000002</v>
      </c>
    </row>
    <row r="1522" spans="1:10" x14ac:dyDescent="0.25">
      <c r="A1522" s="1" t="s">
        <v>2253</v>
      </c>
      <c r="B1522" s="2">
        <v>42841</v>
      </c>
      <c r="C1522" s="2">
        <v>42846</v>
      </c>
      <c r="D1522" s="1" t="s">
        <v>19</v>
      </c>
      <c r="E1522" s="1" t="s">
        <v>2254</v>
      </c>
      <c r="F1522" s="1" t="s">
        <v>2255</v>
      </c>
      <c r="G1522">
        <v>16.52</v>
      </c>
      <c r="H1522">
        <v>5</v>
      </c>
      <c r="I1522">
        <v>0.2</v>
      </c>
      <c r="J1522">
        <v>2.0649999999999999</v>
      </c>
    </row>
    <row r="1523" spans="1:10" x14ac:dyDescent="0.25">
      <c r="A1523" s="1" t="s">
        <v>2256</v>
      </c>
      <c r="B1523" s="2">
        <v>42344</v>
      </c>
      <c r="C1523" s="2">
        <v>42349</v>
      </c>
      <c r="D1523" s="1" t="s">
        <v>19</v>
      </c>
      <c r="E1523" s="1" t="s">
        <v>2257</v>
      </c>
      <c r="F1523" s="1" t="s">
        <v>1218</v>
      </c>
      <c r="G1523">
        <v>206.11199999999999</v>
      </c>
      <c r="H1523">
        <v>6</v>
      </c>
      <c r="I1523">
        <v>0.2</v>
      </c>
      <c r="J1523">
        <v>48.951599999999999</v>
      </c>
    </row>
    <row r="1524" spans="1:10" x14ac:dyDescent="0.25">
      <c r="A1524" s="1" t="s">
        <v>2256</v>
      </c>
      <c r="B1524" s="2">
        <v>42344</v>
      </c>
      <c r="C1524" s="2">
        <v>42349</v>
      </c>
      <c r="D1524" s="1" t="s">
        <v>19</v>
      </c>
      <c r="E1524" s="1" t="s">
        <v>2257</v>
      </c>
      <c r="F1524" s="1" t="s">
        <v>2258</v>
      </c>
      <c r="G1524">
        <v>19.920000000000002</v>
      </c>
      <c r="H1524">
        <v>5</v>
      </c>
      <c r="I1524">
        <v>0.2</v>
      </c>
      <c r="J1524">
        <v>6.7229999999999999</v>
      </c>
    </row>
    <row r="1525" spans="1:10" x14ac:dyDescent="0.25">
      <c r="A1525" s="1" t="s">
        <v>2256</v>
      </c>
      <c r="B1525" s="2">
        <v>42344</v>
      </c>
      <c r="C1525" s="2">
        <v>42349</v>
      </c>
      <c r="D1525" s="1" t="s">
        <v>19</v>
      </c>
      <c r="E1525" s="1" t="s">
        <v>2257</v>
      </c>
      <c r="F1525" s="1" t="s">
        <v>670</v>
      </c>
      <c r="G1525">
        <v>198.27199999999999</v>
      </c>
      <c r="H1525">
        <v>8</v>
      </c>
      <c r="I1525">
        <v>0.2</v>
      </c>
      <c r="J1525">
        <v>61.96</v>
      </c>
    </row>
    <row r="1526" spans="1:10" x14ac:dyDescent="0.25">
      <c r="A1526" s="1" t="s">
        <v>2256</v>
      </c>
      <c r="B1526" s="2">
        <v>42344</v>
      </c>
      <c r="C1526" s="2">
        <v>42349</v>
      </c>
      <c r="D1526" s="1" t="s">
        <v>19</v>
      </c>
      <c r="E1526" s="1" t="s">
        <v>2257</v>
      </c>
      <c r="F1526" s="1" t="s">
        <v>476</v>
      </c>
      <c r="G1526">
        <v>247.10400000000001</v>
      </c>
      <c r="H1526">
        <v>6</v>
      </c>
      <c r="I1526">
        <v>0.2</v>
      </c>
      <c r="J1526">
        <v>-58.687199999999997</v>
      </c>
    </row>
    <row r="1527" spans="1:10" x14ac:dyDescent="0.25">
      <c r="A1527" s="1" t="s">
        <v>2256</v>
      </c>
      <c r="B1527" s="2">
        <v>42344</v>
      </c>
      <c r="C1527" s="2">
        <v>42349</v>
      </c>
      <c r="D1527" s="1" t="s">
        <v>19</v>
      </c>
      <c r="E1527" s="1" t="s">
        <v>2257</v>
      </c>
      <c r="F1527" s="1" t="s">
        <v>72</v>
      </c>
      <c r="G1527">
        <v>86.304000000000002</v>
      </c>
      <c r="H1527">
        <v>6</v>
      </c>
      <c r="I1527">
        <v>0.2</v>
      </c>
      <c r="J1527">
        <v>9.7091999999999992</v>
      </c>
    </row>
    <row r="1528" spans="1:10" x14ac:dyDescent="0.25">
      <c r="A1528" s="1" t="s">
        <v>2259</v>
      </c>
      <c r="B1528" s="2">
        <v>42573</v>
      </c>
      <c r="C1528" s="2">
        <v>42578</v>
      </c>
      <c r="D1528" s="1" t="s">
        <v>19</v>
      </c>
      <c r="E1528" s="1" t="s">
        <v>742</v>
      </c>
      <c r="F1528" s="1" t="s">
        <v>2260</v>
      </c>
      <c r="G1528">
        <v>4.16</v>
      </c>
      <c r="H1528">
        <v>2</v>
      </c>
      <c r="I1528">
        <v>0.2</v>
      </c>
      <c r="J1528">
        <v>0.36399999999999999</v>
      </c>
    </row>
    <row r="1529" spans="1:10" x14ac:dyDescent="0.25">
      <c r="A1529" s="1" t="s">
        <v>2259</v>
      </c>
      <c r="B1529" s="2">
        <v>42573</v>
      </c>
      <c r="C1529" s="2">
        <v>42578</v>
      </c>
      <c r="D1529" s="1" t="s">
        <v>19</v>
      </c>
      <c r="E1529" s="1" t="s">
        <v>742</v>
      </c>
      <c r="F1529" s="1" t="s">
        <v>2261</v>
      </c>
      <c r="G1529">
        <v>11.648</v>
      </c>
      <c r="H1529">
        <v>2</v>
      </c>
      <c r="I1529">
        <v>0.2</v>
      </c>
      <c r="J1529">
        <v>3.3488000000000002</v>
      </c>
    </row>
    <row r="1530" spans="1:10" x14ac:dyDescent="0.25">
      <c r="A1530" s="1" t="s">
        <v>2262</v>
      </c>
      <c r="B1530" s="2">
        <v>42315</v>
      </c>
      <c r="C1530" s="2">
        <v>42318</v>
      </c>
      <c r="D1530" s="1" t="s">
        <v>11</v>
      </c>
      <c r="E1530" s="1" t="s">
        <v>1339</v>
      </c>
      <c r="F1530" s="1" t="s">
        <v>2263</v>
      </c>
      <c r="G1530">
        <v>26.18</v>
      </c>
      <c r="H1530">
        <v>7</v>
      </c>
      <c r="I1530">
        <v>0</v>
      </c>
      <c r="J1530">
        <v>0.52359999999999995</v>
      </c>
    </row>
    <row r="1531" spans="1:10" x14ac:dyDescent="0.25">
      <c r="A1531" s="1" t="s">
        <v>2262</v>
      </c>
      <c r="B1531" s="2">
        <v>42315</v>
      </c>
      <c r="C1531" s="2">
        <v>42318</v>
      </c>
      <c r="D1531" s="1" t="s">
        <v>11</v>
      </c>
      <c r="E1531" s="1" t="s">
        <v>1339</v>
      </c>
      <c r="F1531" s="1" t="s">
        <v>2264</v>
      </c>
      <c r="G1531">
        <v>7.3</v>
      </c>
      <c r="H1531">
        <v>2</v>
      </c>
      <c r="I1531">
        <v>0</v>
      </c>
      <c r="J1531">
        <v>3.431</v>
      </c>
    </row>
    <row r="1532" spans="1:10" x14ac:dyDescent="0.25">
      <c r="A1532" s="1" t="s">
        <v>2265</v>
      </c>
      <c r="B1532" s="2">
        <v>42089</v>
      </c>
      <c r="C1532" s="2">
        <v>42094</v>
      </c>
      <c r="D1532" s="1" t="s">
        <v>19</v>
      </c>
      <c r="E1532" s="1" t="s">
        <v>1295</v>
      </c>
      <c r="F1532" s="1" t="s">
        <v>2266</v>
      </c>
      <c r="G1532">
        <v>74.352000000000004</v>
      </c>
      <c r="H1532">
        <v>3</v>
      </c>
      <c r="I1532">
        <v>0.2</v>
      </c>
      <c r="J1532">
        <v>23.234999999999999</v>
      </c>
    </row>
    <row r="1533" spans="1:10" x14ac:dyDescent="0.25">
      <c r="A1533" s="1" t="s">
        <v>2267</v>
      </c>
      <c r="B1533" s="2">
        <v>42978</v>
      </c>
      <c r="C1533" s="2">
        <v>42983</v>
      </c>
      <c r="D1533" s="1" t="s">
        <v>19</v>
      </c>
      <c r="E1533" s="1" t="s">
        <v>997</v>
      </c>
      <c r="F1533" s="1" t="s">
        <v>2268</v>
      </c>
      <c r="G1533">
        <v>10.744</v>
      </c>
      <c r="H1533">
        <v>1</v>
      </c>
      <c r="I1533">
        <v>0.2</v>
      </c>
      <c r="J1533">
        <v>0.80579999999999996</v>
      </c>
    </row>
    <row r="1534" spans="1:10" x14ac:dyDescent="0.25">
      <c r="A1534" s="1" t="s">
        <v>2267</v>
      </c>
      <c r="B1534" s="2">
        <v>42978</v>
      </c>
      <c r="C1534" s="2">
        <v>42983</v>
      </c>
      <c r="D1534" s="1" t="s">
        <v>19</v>
      </c>
      <c r="E1534" s="1" t="s">
        <v>997</v>
      </c>
      <c r="F1534" s="1" t="s">
        <v>426</v>
      </c>
      <c r="G1534">
        <v>8.3759999999999994</v>
      </c>
      <c r="H1534">
        <v>3</v>
      </c>
      <c r="I1534">
        <v>0.2</v>
      </c>
      <c r="J1534">
        <v>2.7222</v>
      </c>
    </row>
    <row r="1535" spans="1:10" x14ac:dyDescent="0.25">
      <c r="A1535" s="1" t="s">
        <v>2269</v>
      </c>
      <c r="B1535" s="2">
        <v>42708</v>
      </c>
      <c r="C1535" s="2">
        <v>42712</v>
      </c>
      <c r="D1535" s="1" t="s">
        <v>19</v>
      </c>
      <c r="E1535" s="1" t="s">
        <v>1003</v>
      </c>
      <c r="F1535" s="1" t="s">
        <v>2270</v>
      </c>
      <c r="G1535">
        <v>212.88</v>
      </c>
      <c r="H1535">
        <v>6</v>
      </c>
      <c r="I1535">
        <v>0</v>
      </c>
      <c r="J1535">
        <v>0</v>
      </c>
    </row>
    <row r="1536" spans="1:10" x14ac:dyDescent="0.25">
      <c r="A1536" s="1" t="s">
        <v>2271</v>
      </c>
      <c r="B1536" s="2">
        <v>42776</v>
      </c>
      <c r="C1536" s="2">
        <v>42780</v>
      </c>
      <c r="D1536" s="1" t="s">
        <v>19</v>
      </c>
      <c r="E1536" s="1" t="s">
        <v>2272</v>
      </c>
      <c r="F1536" s="1" t="s">
        <v>1176</v>
      </c>
      <c r="G1536">
        <v>203.983</v>
      </c>
      <c r="H1536">
        <v>2</v>
      </c>
      <c r="I1536">
        <v>0.15</v>
      </c>
      <c r="J1536">
        <v>16.7986</v>
      </c>
    </row>
    <row r="1537" spans="1:10" x14ac:dyDescent="0.25">
      <c r="A1537" s="1" t="s">
        <v>2273</v>
      </c>
      <c r="B1537" s="2">
        <v>42672</v>
      </c>
      <c r="C1537" s="2">
        <v>42676</v>
      </c>
      <c r="D1537" s="1" t="s">
        <v>19</v>
      </c>
      <c r="E1537" s="1" t="s">
        <v>2274</v>
      </c>
      <c r="F1537" s="1" t="s">
        <v>2275</v>
      </c>
      <c r="G1537">
        <v>40.74</v>
      </c>
      <c r="H1537">
        <v>3</v>
      </c>
      <c r="I1537">
        <v>0</v>
      </c>
      <c r="J1537">
        <v>0.40739999999999998</v>
      </c>
    </row>
    <row r="1538" spans="1:10" x14ac:dyDescent="0.25">
      <c r="A1538" s="1" t="s">
        <v>2273</v>
      </c>
      <c r="B1538" s="2">
        <v>42672</v>
      </c>
      <c r="C1538" s="2">
        <v>42676</v>
      </c>
      <c r="D1538" s="1" t="s">
        <v>19</v>
      </c>
      <c r="E1538" s="1" t="s">
        <v>2274</v>
      </c>
      <c r="F1538" s="1" t="s">
        <v>2276</v>
      </c>
      <c r="G1538">
        <v>11.67</v>
      </c>
      <c r="H1538">
        <v>3</v>
      </c>
      <c r="I1538">
        <v>0</v>
      </c>
      <c r="J1538">
        <v>3.0341999999999998</v>
      </c>
    </row>
    <row r="1539" spans="1:10" x14ac:dyDescent="0.25">
      <c r="A1539" s="1" t="s">
        <v>2277</v>
      </c>
      <c r="B1539" s="2">
        <v>42993</v>
      </c>
      <c r="C1539" s="2">
        <v>42995</v>
      </c>
      <c r="D1539" s="1" t="s">
        <v>11</v>
      </c>
      <c r="E1539" s="1" t="s">
        <v>2278</v>
      </c>
      <c r="F1539" s="1" t="s">
        <v>1882</v>
      </c>
      <c r="G1539">
        <v>39.99</v>
      </c>
      <c r="H1539">
        <v>1</v>
      </c>
      <c r="I1539">
        <v>0</v>
      </c>
      <c r="J1539">
        <v>11.597099999999999</v>
      </c>
    </row>
    <row r="1540" spans="1:10" x14ac:dyDescent="0.25">
      <c r="A1540" s="1" t="s">
        <v>2277</v>
      </c>
      <c r="B1540" s="2">
        <v>42993</v>
      </c>
      <c r="C1540" s="2">
        <v>42995</v>
      </c>
      <c r="D1540" s="1" t="s">
        <v>11</v>
      </c>
      <c r="E1540" s="1" t="s">
        <v>2278</v>
      </c>
      <c r="F1540" s="1" t="s">
        <v>725</v>
      </c>
      <c r="G1540">
        <v>16.28</v>
      </c>
      <c r="H1540">
        <v>2</v>
      </c>
      <c r="I1540">
        <v>0</v>
      </c>
      <c r="J1540">
        <v>6.5119999999999996</v>
      </c>
    </row>
    <row r="1541" spans="1:10" x14ac:dyDescent="0.25">
      <c r="A1541" s="1" t="s">
        <v>2277</v>
      </c>
      <c r="B1541" s="2">
        <v>42993</v>
      </c>
      <c r="C1541" s="2">
        <v>42995</v>
      </c>
      <c r="D1541" s="1" t="s">
        <v>11</v>
      </c>
      <c r="E1541" s="1" t="s">
        <v>2278</v>
      </c>
      <c r="F1541" s="1" t="s">
        <v>86</v>
      </c>
      <c r="G1541">
        <v>782.94</v>
      </c>
      <c r="H1541">
        <v>3</v>
      </c>
      <c r="I1541">
        <v>0</v>
      </c>
      <c r="J1541">
        <v>203.56440000000001</v>
      </c>
    </row>
    <row r="1542" spans="1:10" x14ac:dyDescent="0.25">
      <c r="A1542" s="1" t="s">
        <v>2277</v>
      </c>
      <c r="B1542" s="2">
        <v>42993</v>
      </c>
      <c r="C1542" s="2">
        <v>42995</v>
      </c>
      <c r="D1542" s="1" t="s">
        <v>11</v>
      </c>
      <c r="E1542" s="1" t="s">
        <v>2278</v>
      </c>
      <c r="F1542" s="1" t="s">
        <v>2178</v>
      </c>
      <c r="G1542">
        <v>242.48</v>
      </c>
      <c r="H1542">
        <v>7</v>
      </c>
      <c r="I1542">
        <v>0</v>
      </c>
      <c r="J1542">
        <v>116.3904</v>
      </c>
    </row>
    <row r="1543" spans="1:10" x14ac:dyDescent="0.25">
      <c r="A1543" s="1" t="s">
        <v>2279</v>
      </c>
      <c r="B1543" s="2">
        <v>41709</v>
      </c>
      <c r="C1543" s="2">
        <v>41714</v>
      </c>
      <c r="D1543" s="1" t="s">
        <v>11</v>
      </c>
      <c r="E1543" s="1" t="s">
        <v>1047</v>
      </c>
      <c r="F1543" s="1" t="s">
        <v>2280</v>
      </c>
      <c r="G1543">
        <v>8.32</v>
      </c>
      <c r="H1543">
        <v>5</v>
      </c>
      <c r="I1543">
        <v>0.2</v>
      </c>
      <c r="J1543">
        <v>2.2879999999999998</v>
      </c>
    </row>
    <row r="1544" spans="1:10" x14ac:dyDescent="0.25">
      <c r="A1544" s="1" t="s">
        <v>2279</v>
      </c>
      <c r="B1544" s="2">
        <v>41709</v>
      </c>
      <c r="C1544" s="2">
        <v>41714</v>
      </c>
      <c r="D1544" s="1" t="s">
        <v>11</v>
      </c>
      <c r="E1544" s="1" t="s">
        <v>1047</v>
      </c>
      <c r="F1544" s="1" t="s">
        <v>1800</v>
      </c>
      <c r="G1544">
        <v>10.464</v>
      </c>
      <c r="H1544">
        <v>6</v>
      </c>
      <c r="I1544">
        <v>0.2</v>
      </c>
      <c r="J1544">
        <v>1.7003999999999999</v>
      </c>
    </row>
    <row r="1545" spans="1:10" x14ac:dyDescent="0.25">
      <c r="A1545" s="1" t="s">
        <v>2281</v>
      </c>
      <c r="B1545" s="2">
        <v>41674</v>
      </c>
      <c r="C1545" s="2">
        <v>41678</v>
      </c>
      <c r="D1545" s="1" t="s">
        <v>19</v>
      </c>
      <c r="E1545" s="1" t="s">
        <v>2282</v>
      </c>
      <c r="F1545" s="1" t="s">
        <v>1362</v>
      </c>
      <c r="G1545">
        <v>82.896000000000001</v>
      </c>
      <c r="H1545">
        <v>3</v>
      </c>
      <c r="I1545">
        <v>0.2</v>
      </c>
      <c r="J1545">
        <v>29.0136</v>
      </c>
    </row>
    <row r="1546" spans="1:10" x14ac:dyDescent="0.25">
      <c r="A1546" s="1" t="s">
        <v>2281</v>
      </c>
      <c r="B1546" s="2">
        <v>41674</v>
      </c>
      <c r="C1546" s="2">
        <v>41678</v>
      </c>
      <c r="D1546" s="1" t="s">
        <v>19</v>
      </c>
      <c r="E1546" s="1" t="s">
        <v>2282</v>
      </c>
      <c r="F1546" s="1" t="s">
        <v>1542</v>
      </c>
      <c r="G1546">
        <v>34.24</v>
      </c>
      <c r="H1546">
        <v>4</v>
      </c>
      <c r="I1546">
        <v>0</v>
      </c>
      <c r="J1546">
        <v>16.0928</v>
      </c>
    </row>
    <row r="1547" spans="1:10" x14ac:dyDescent="0.25">
      <c r="A1547" s="1" t="s">
        <v>2283</v>
      </c>
      <c r="B1547" s="2">
        <v>42004</v>
      </c>
      <c r="C1547" s="2">
        <v>42008</v>
      </c>
      <c r="D1547" s="1" t="s">
        <v>11</v>
      </c>
      <c r="E1547" s="1" t="s">
        <v>1475</v>
      </c>
      <c r="F1547" s="1" t="s">
        <v>373</v>
      </c>
      <c r="G1547">
        <v>1573.4880000000001</v>
      </c>
      <c r="H1547">
        <v>7</v>
      </c>
      <c r="I1547">
        <v>0.2</v>
      </c>
      <c r="J1547">
        <v>196.68600000000001</v>
      </c>
    </row>
    <row r="1548" spans="1:10" x14ac:dyDescent="0.25">
      <c r="A1548" s="1" t="s">
        <v>2284</v>
      </c>
      <c r="B1548" s="2">
        <v>42331</v>
      </c>
      <c r="C1548" s="2">
        <v>42335</v>
      </c>
      <c r="D1548" s="1" t="s">
        <v>19</v>
      </c>
      <c r="E1548" s="1" t="s">
        <v>643</v>
      </c>
      <c r="F1548" s="1" t="s">
        <v>1959</v>
      </c>
      <c r="G1548">
        <v>335.52</v>
      </c>
      <c r="H1548">
        <v>4</v>
      </c>
      <c r="I1548">
        <v>0.2</v>
      </c>
      <c r="J1548">
        <v>117.432</v>
      </c>
    </row>
    <row r="1549" spans="1:10" x14ac:dyDescent="0.25">
      <c r="A1549" s="1" t="s">
        <v>2284</v>
      </c>
      <c r="B1549" s="2">
        <v>42331</v>
      </c>
      <c r="C1549" s="2">
        <v>42335</v>
      </c>
      <c r="D1549" s="1" t="s">
        <v>19</v>
      </c>
      <c r="E1549" s="1" t="s">
        <v>643</v>
      </c>
      <c r="F1549" s="1" t="s">
        <v>2119</v>
      </c>
      <c r="G1549">
        <v>23.911999999999999</v>
      </c>
      <c r="H1549">
        <v>2</v>
      </c>
      <c r="I1549">
        <v>0.8</v>
      </c>
      <c r="J1549">
        <v>-40.650399999999998</v>
      </c>
    </row>
    <row r="1550" spans="1:10" x14ac:dyDescent="0.25">
      <c r="A1550" s="1" t="s">
        <v>2284</v>
      </c>
      <c r="B1550" s="2">
        <v>42331</v>
      </c>
      <c r="C1550" s="2">
        <v>42335</v>
      </c>
      <c r="D1550" s="1" t="s">
        <v>19</v>
      </c>
      <c r="E1550" s="1" t="s">
        <v>643</v>
      </c>
      <c r="F1550" s="1" t="s">
        <v>2285</v>
      </c>
      <c r="G1550">
        <v>27.056000000000001</v>
      </c>
      <c r="H1550">
        <v>2</v>
      </c>
      <c r="I1550">
        <v>0.2</v>
      </c>
      <c r="J1550">
        <v>2.3673999999999999</v>
      </c>
    </row>
    <row r="1551" spans="1:10" x14ac:dyDescent="0.25">
      <c r="A1551" s="1" t="s">
        <v>2286</v>
      </c>
      <c r="B1551" s="2">
        <v>41826</v>
      </c>
      <c r="C1551" s="2">
        <v>41828</v>
      </c>
      <c r="D1551" s="1" t="s">
        <v>79</v>
      </c>
      <c r="E1551" s="1" t="s">
        <v>946</v>
      </c>
      <c r="F1551" s="1" t="s">
        <v>1894</v>
      </c>
      <c r="G1551">
        <v>559.99199999999996</v>
      </c>
      <c r="H1551">
        <v>1</v>
      </c>
      <c r="I1551">
        <v>0.2</v>
      </c>
      <c r="J1551">
        <v>174.9975</v>
      </c>
    </row>
    <row r="1552" spans="1:10" x14ac:dyDescent="0.25">
      <c r="A1552" s="1" t="s">
        <v>2287</v>
      </c>
      <c r="B1552" s="2">
        <v>43052</v>
      </c>
      <c r="C1552" s="2">
        <v>43057</v>
      </c>
      <c r="D1552" s="1" t="s">
        <v>11</v>
      </c>
      <c r="E1552" s="1" t="s">
        <v>2169</v>
      </c>
      <c r="F1552" s="1" t="s">
        <v>2288</v>
      </c>
      <c r="G1552">
        <v>9.3239999999999998</v>
      </c>
      <c r="H1552">
        <v>6</v>
      </c>
      <c r="I1552">
        <v>0.8</v>
      </c>
      <c r="J1552">
        <v>-24.708600000000001</v>
      </c>
    </row>
    <row r="1553" spans="1:10" x14ac:dyDescent="0.25">
      <c r="A1553" s="1" t="s">
        <v>2289</v>
      </c>
      <c r="B1553" s="2">
        <v>42538</v>
      </c>
      <c r="C1553" s="2">
        <v>42543</v>
      </c>
      <c r="D1553" s="1" t="s">
        <v>19</v>
      </c>
      <c r="E1553" s="1" t="s">
        <v>2290</v>
      </c>
      <c r="F1553" s="1" t="s">
        <v>2085</v>
      </c>
      <c r="G1553">
        <v>111.96</v>
      </c>
      <c r="H1553">
        <v>2</v>
      </c>
      <c r="I1553">
        <v>0</v>
      </c>
      <c r="J1553">
        <v>54.860399999999998</v>
      </c>
    </row>
    <row r="1554" spans="1:10" x14ac:dyDescent="0.25">
      <c r="A1554" s="1" t="s">
        <v>2291</v>
      </c>
      <c r="B1554" s="2">
        <v>41762</v>
      </c>
      <c r="C1554" s="2">
        <v>41764</v>
      </c>
      <c r="D1554" s="1" t="s">
        <v>79</v>
      </c>
      <c r="E1554" s="1" t="s">
        <v>828</v>
      </c>
      <c r="F1554" s="1" t="s">
        <v>2292</v>
      </c>
      <c r="G1554">
        <v>21.56</v>
      </c>
      <c r="H1554">
        <v>7</v>
      </c>
      <c r="I1554">
        <v>0</v>
      </c>
      <c r="J1554">
        <v>10.348800000000001</v>
      </c>
    </row>
    <row r="1555" spans="1:10" x14ac:dyDescent="0.25">
      <c r="A1555" s="1" t="s">
        <v>2293</v>
      </c>
      <c r="B1555" s="2">
        <v>43024</v>
      </c>
      <c r="C1555" s="2">
        <v>43029</v>
      </c>
      <c r="D1555" s="1" t="s">
        <v>19</v>
      </c>
      <c r="E1555" s="1" t="s">
        <v>2294</v>
      </c>
      <c r="F1555" s="1" t="s">
        <v>1436</v>
      </c>
      <c r="G1555">
        <v>124.75</v>
      </c>
      <c r="H1555">
        <v>5</v>
      </c>
      <c r="I1555">
        <v>0</v>
      </c>
      <c r="J1555">
        <v>57.384999999999998</v>
      </c>
    </row>
    <row r="1556" spans="1:10" x14ac:dyDescent="0.25">
      <c r="A1556" s="1" t="s">
        <v>2295</v>
      </c>
      <c r="B1556" s="2">
        <v>42041</v>
      </c>
      <c r="C1556" s="2">
        <v>42048</v>
      </c>
      <c r="D1556" s="1" t="s">
        <v>19</v>
      </c>
      <c r="E1556" s="1" t="s">
        <v>416</v>
      </c>
      <c r="F1556" s="1" t="s">
        <v>2296</v>
      </c>
      <c r="G1556">
        <v>5.28</v>
      </c>
      <c r="H1556">
        <v>3</v>
      </c>
      <c r="I1556">
        <v>0</v>
      </c>
      <c r="J1556">
        <v>1.5311999999999999</v>
      </c>
    </row>
    <row r="1557" spans="1:10" x14ac:dyDescent="0.25">
      <c r="A1557" s="1" t="s">
        <v>2297</v>
      </c>
      <c r="B1557" s="2">
        <v>42982</v>
      </c>
      <c r="C1557" s="2">
        <v>42986</v>
      </c>
      <c r="D1557" s="1" t="s">
        <v>19</v>
      </c>
      <c r="E1557" s="1" t="s">
        <v>2298</v>
      </c>
      <c r="F1557" s="1" t="s">
        <v>100</v>
      </c>
      <c r="G1557">
        <v>91.96</v>
      </c>
      <c r="H1557">
        <v>4</v>
      </c>
      <c r="I1557">
        <v>0</v>
      </c>
      <c r="J1557">
        <v>39.5428</v>
      </c>
    </row>
    <row r="1558" spans="1:10" x14ac:dyDescent="0.25">
      <c r="A1558" s="1" t="s">
        <v>2299</v>
      </c>
      <c r="B1558" s="2">
        <v>42499</v>
      </c>
      <c r="C1558" s="2">
        <v>42505</v>
      </c>
      <c r="D1558" s="1" t="s">
        <v>19</v>
      </c>
      <c r="E1558" s="1" t="s">
        <v>2300</v>
      </c>
      <c r="F1558" s="1" t="s">
        <v>2301</v>
      </c>
      <c r="G1558">
        <v>9.3439999999999994</v>
      </c>
      <c r="H1558">
        <v>1</v>
      </c>
      <c r="I1558">
        <v>0.2</v>
      </c>
      <c r="J1558">
        <v>3.504</v>
      </c>
    </row>
    <row r="1559" spans="1:10" x14ac:dyDescent="0.25">
      <c r="A1559" s="1" t="s">
        <v>2299</v>
      </c>
      <c r="B1559" s="2">
        <v>42499</v>
      </c>
      <c r="C1559" s="2">
        <v>42505</v>
      </c>
      <c r="D1559" s="1" t="s">
        <v>19</v>
      </c>
      <c r="E1559" s="1" t="s">
        <v>2300</v>
      </c>
      <c r="F1559" s="1" t="s">
        <v>2302</v>
      </c>
      <c r="G1559">
        <v>79.36</v>
      </c>
      <c r="H1559">
        <v>5</v>
      </c>
      <c r="I1559">
        <v>0.2</v>
      </c>
      <c r="J1559">
        <v>9.92</v>
      </c>
    </row>
    <row r="1560" spans="1:10" x14ac:dyDescent="0.25">
      <c r="A1560" s="1" t="s">
        <v>2303</v>
      </c>
      <c r="B1560" s="2">
        <v>42079</v>
      </c>
      <c r="C1560" s="2">
        <v>42081</v>
      </c>
      <c r="D1560" s="1" t="s">
        <v>11</v>
      </c>
      <c r="E1560" s="1" t="s">
        <v>847</v>
      </c>
      <c r="F1560" s="1" t="s">
        <v>2110</v>
      </c>
      <c r="G1560">
        <v>171.96</v>
      </c>
      <c r="H1560">
        <v>2</v>
      </c>
      <c r="I1560">
        <v>0</v>
      </c>
      <c r="J1560">
        <v>44.709600000000002</v>
      </c>
    </row>
    <row r="1561" spans="1:10" x14ac:dyDescent="0.25">
      <c r="A1561" s="1" t="s">
        <v>2304</v>
      </c>
      <c r="B1561" s="2">
        <v>42469</v>
      </c>
      <c r="C1561" s="2">
        <v>42473</v>
      </c>
      <c r="D1561" s="1" t="s">
        <v>19</v>
      </c>
      <c r="E1561" s="1" t="s">
        <v>2305</v>
      </c>
      <c r="F1561" s="1" t="s">
        <v>1450</v>
      </c>
      <c r="G1561">
        <v>35.351999999999997</v>
      </c>
      <c r="H1561">
        <v>9</v>
      </c>
      <c r="I1561">
        <v>0.2</v>
      </c>
      <c r="J1561">
        <v>12.815099999999999</v>
      </c>
    </row>
    <row r="1562" spans="1:10" x14ac:dyDescent="0.25">
      <c r="A1562" s="1" t="s">
        <v>2306</v>
      </c>
      <c r="B1562" s="2">
        <v>41733</v>
      </c>
      <c r="C1562" s="2">
        <v>41738</v>
      </c>
      <c r="D1562" s="1" t="s">
        <v>19</v>
      </c>
      <c r="E1562" s="1" t="s">
        <v>1438</v>
      </c>
      <c r="F1562" s="1" t="s">
        <v>2307</v>
      </c>
      <c r="G1562">
        <v>18.899999999999999</v>
      </c>
      <c r="H1562">
        <v>6</v>
      </c>
      <c r="I1562">
        <v>0</v>
      </c>
      <c r="J1562">
        <v>9.0719999999999992</v>
      </c>
    </row>
    <row r="1563" spans="1:10" x14ac:dyDescent="0.25">
      <c r="A1563" s="1" t="s">
        <v>2308</v>
      </c>
      <c r="B1563" s="2">
        <v>42983</v>
      </c>
      <c r="C1563" s="2">
        <v>42984</v>
      </c>
      <c r="D1563" s="1" t="s">
        <v>79</v>
      </c>
      <c r="E1563" s="1" t="s">
        <v>172</v>
      </c>
      <c r="F1563" s="1" t="s">
        <v>649</v>
      </c>
      <c r="G1563">
        <v>2.78</v>
      </c>
      <c r="H1563">
        <v>1</v>
      </c>
      <c r="I1563">
        <v>0</v>
      </c>
      <c r="J1563">
        <v>0.7228</v>
      </c>
    </row>
    <row r="1564" spans="1:10" x14ac:dyDescent="0.25">
      <c r="A1564" s="1" t="s">
        <v>2309</v>
      </c>
      <c r="B1564" s="2">
        <v>42916</v>
      </c>
      <c r="C1564" s="2">
        <v>42916</v>
      </c>
      <c r="D1564" s="1" t="s">
        <v>654</v>
      </c>
      <c r="E1564" s="1" t="s">
        <v>2310</v>
      </c>
      <c r="F1564" s="1" t="s">
        <v>21</v>
      </c>
      <c r="G1564">
        <v>1044.6300000000001</v>
      </c>
      <c r="H1564">
        <v>5</v>
      </c>
      <c r="I1564">
        <v>0.4</v>
      </c>
      <c r="J1564">
        <v>-295.9785</v>
      </c>
    </row>
    <row r="1565" spans="1:10" x14ac:dyDescent="0.25">
      <c r="A1565" s="1" t="s">
        <v>2311</v>
      </c>
      <c r="B1565" s="2">
        <v>42317</v>
      </c>
      <c r="C1565" s="2">
        <v>42317</v>
      </c>
      <c r="D1565" s="1" t="s">
        <v>654</v>
      </c>
      <c r="E1565" s="1" t="s">
        <v>2312</v>
      </c>
      <c r="F1565" s="1" t="s">
        <v>427</v>
      </c>
      <c r="G1565">
        <v>11.352</v>
      </c>
      <c r="H1565">
        <v>3</v>
      </c>
      <c r="I1565">
        <v>0.2</v>
      </c>
      <c r="J1565">
        <v>4.1151</v>
      </c>
    </row>
    <row r="1566" spans="1:10" x14ac:dyDescent="0.25">
      <c r="A1566" s="1" t="s">
        <v>2313</v>
      </c>
      <c r="B1566" s="2">
        <v>41702</v>
      </c>
      <c r="C1566" s="2">
        <v>41702</v>
      </c>
      <c r="D1566" s="1" t="s">
        <v>654</v>
      </c>
      <c r="E1566" s="1" t="s">
        <v>229</v>
      </c>
      <c r="F1566" s="1" t="s">
        <v>2314</v>
      </c>
      <c r="G1566">
        <v>354.9</v>
      </c>
      <c r="H1566">
        <v>5</v>
      </c>
      <c r="I1566">
        <v>0</v>
      </c>
      <c r="J1566">
        <v>17.745000000000001</v>
      </c>
    </row>
    <row r="1567" spans="1:10" x14ac:dyDescent="0.25">
      <c r="A1567" s="1" t="s">
        <v>2315</v>
      </c>
      <c r="B1567" s="2">
        <v>42082</v>
      </c>
      <c r="C1567" s="2">
        <v>42088</v>
      </c>
      <c r="D1567" s="1" t="s">
        <v>19</v>
      </c>
      <c r="E1567" s="1" t="s">
        <v>1186</v>
      </c>
      <c r="F1567" s="1" t="s">
        <v>1849</v>
      </c>
      <c r="G1567">
        <v>453.57600000000002</v>
      </c>
      <c r="H1567">
        <v>3</v>
      </c>
      <c r="I1567">
        <v>0.2</v>
      </c>
      <c r="J1567">
        <v>39.687899999999999</v>
      </c>
    </row>
    <row r="1568" spans="1:10" x14ac:dyDescent="0.25">
      <c r="A1568" s="1" t="s">
        <v>2316</v>
      </c>
      <c r="B1568" s="2">
        <v>42337</v>
      </c>
      <c r="C1568" s="2">
        <v>42338</v>
      </c>
      <c r="D1568" s="1" t="s">
        <v>79</v>
      </c>
      <c r="E1568" s="1" t="s">
        <v>2317</v>
      </c>
      <c r="F1568" s="1" t="s">
        <v>2318</v>
      </c>
      <c r="G1568">
        <v>21.48</v>
      </c>
      <c r="H1568">
        <v>3</v>
      </c>
      <c r="I1568">
        <v>0.2</v>
      </c>
      <c r="J1568">
        <v>-0.26850000000000002</v>
      </c>
    </row>
    <row r="1569" spans="1:10" x14ac:dyDescent="0.25">
      <c r="A1569" s="1" t="s">
        <v>2316</v>
      </c>
      <c r="B1569" s="2">
        <v>42337</v>
      </c>
      <c r="C1569" s="2">
        <v>42338</v>
      </c>
      <c r="D1569" s="1" t="s">
        <v>79</v>
      </c>
      <c r="E1569" s="1" t="s">
        <v>2317</v>
      </c>
      <c r="F1569" s="1" t="s">
        <v>2319</v>
      </c>
      <c r="G1569">
        <v>8.7840000000000007</v>
      </c>
      <c r="H1569">
        <v>4</v>
      </c>
      <c r="I1569">
        <v>0.8</v>
      </c>
      <c r="J1569">
        <v>-13.6152</v>
      </c>
    </row>
    <row r="1570" spans="1:10" x14ac:dyDescent="0.25">
      <c r="A1570" s="1" t="s">
        <v>2320</v>
      </c>
      <c r="B1570" s="2">
        <v>42897</v>
      </c>
      <c r="C1570" s="2">
        <v>42897</v>
      </c>
      <c r="D1570" s="1" t="s">
        <v>654</v>
      </c>
      <c r="E1570" s="1" t="s">
        <v>1025</v>
      </c>
      <c r="F1570" s="1" t="s">
        <v>893</v>
      </c>
      <c r="G1570">
        <v>122.97</v>
      </c>
      <c r="H1570">
        <v>3</v>
      </c>
      <c r="I1570">
        <v>0</v>
      </c>
      <c r="J1570">
        <v>60.255299999999998</v>
      </c>
    </row>
    <row r="1571" spans="1:10" x14ac:dyDescent="0.25">
      <c r="A1571" s="1" t="s">
        <v>2321</v>
      </c>
      <c r="B1571" s="2">
        <v>43065</v>
      </c>
      <c r="C1571" s="2">
        <v>43069</v>
      </c>
      <c r="D1571" s="1" t="s">
        <v>19</v>
      </c>
      <c r="E1571" s="1" t="s">
        <v>1519</v>
      </c>
      <c r="F1571" s="1" t="s">
        <v>2322</v>
      </c>
      <c r="G1571">
        <v>12.84</v>
      </c>
      <c r="H1571">
        <v>3</v>
      </c>
      <c r="I1571">
        <v>0</v>
      </c>
      <c r="J1571">
        <v>3.7235999999999998</v>
      </c>
    </row>
    <row r="1572" spans="1:10" x14ac:dyDescent="0.25">
      <c r="A1572" s="1" t="s">
        <v>2323</v>
      </c>
      <c r="B1572" s="2">
        <v>41966</v>
      </c>
      <c r="C1572" s="2">
        <v>41968</v>
      </c>
      <c r="D1572" s="1" t="s">
        <v>79</v>
      </c>
      <c r="E1572" s="1" t="s">
        <v>812</v>
      </c>
      <c r="F1572" s="1" t="s">
        <v>175</v>
      </c>
      <c r="G1572">
        <v>603.91999999999996</v>
      </c>
      <c r="H1572">
        <v>5</v>
      </c>
      <c r="I1572">
        <v>0.2</v>
      </c>
      <c r="J1572">
        <v>-67.941000000000003</v>
      </c>
    </row>
    <row r="1573" spans="1:10" x14ac:dyDescent="0.25">
      <c r="A1573" s="1" t="s">
        <v>2323</v>
      </c>
      <c r="B1573" s="2">
        <v>41966</v>
      </c>
      <c r="C1573" s="2">
        <v>41968</v>
      </c>
      <c r="D1573" s="1" t="s">
        <v>79</v>
      </c>
      <c r="E1573" s="1" t="s">
        <v>812</v>
      </c>
      <c r="F1573" s="1" t="s">
        <v>2324</v>
      </c>
      <c r="G1573">
        <v>21.84</v>
      </c>
      <c r="H1573">
        <v>3</v>
      </c>
      <c r="I1573">
        <v>0</v>
      </c>
      <c r="J1573">
        <v>10.4832</v>
      </c>
    </row>
    <row r="1574" spans="1:10" x14ac:dyDescent="0.25">
      <c r="A1574" s="1" t="s">
        <v>2323</v>
      </c>
      <c r="B1574" s="2">
        <v>41966</v>
      </c>
      <c r="C1574" s="2">
        <v>41968</v>
      </c>
      <c r="D1574" s="1" t="s">
        <v>79</v>
      </c>
      <c r="E1574" s="1" t="s">
        <v>812</v>
      </c>
      <c r="F1574" s="1" t="s">
        <v>2325</v>
      </c>
      <c r="G1574">
        <v>29.99</v>
      </c>
      <c r="H1574">
        <v>1</v>
      </c>
      <c r="I1574">
        <v>0</v>
      </c>
      <c r="J1574">
        <v>6.2979000000000003</v>
      </c>
    </row>
    <row r="1575" spans="1:10" x14ac:dyDescent="0.25">
      <c r="A1575" s="1" t="s">
        <v>2323</v>
      </c>
      <c r="B1575" s="2">
        <v>41966</v>
      </c>
      <c r="C1575" s="2">
        <v>41968</v>
      </c>
      <c r="D1575" s="1" t="s">
        <v>79</v>
      </c>
      <c r="E1575" s="1" t="s">
        <v>812</v>
      </c>
      <c r="F1575" s="1" t="s">
        <v>935</v>
      </c>
      <c r="G1575">
        <v>381.44</v>
      </c>
      <c r="H1575">
        <v>2</v>
      </c>
      <c r="I1575">
        <v>0.2</v>
      </c>
      <c r="J1575">
        <v>23.84</v>
      </c>
    </row>
    <row r="1576" spans="1:10" x14ac:dyDescent="0.25">
      <c r="A1576" s="1" t="s">
        <v>2326</v>
      </c>
      <c r="B1576" s="2">
        <v>41988</v>
      </c>
      <c r="C1576" s="2">
        <v>41991</v>
      </c>
      <c r="D1576" s="1" t="s">
        <v>79</v>
      </c>
      <c r="E1576" s="1" t="s">
        <v>2327</v>
      </c>
      <c r="F1576" s="1" t="s">
        <v>2328</v>
      </c>
      <c r="G1576">
        <v>40.68</v>
      </c>
      <c r="H1576">
        <v>3</v>
      </c>
      <c r="I1576">
        <v>0.2</v>
      </c>
      <c r="J1576">
        <v>-9.1530000000000005</v>
      </c>
    </row>
    <row r="1577" spans="1:10" x14ac:dyDescent="0.25">
      <c r="A1577" s="1" t="s">
        <v>2326</v>
      </c>
      <c r="B1577" s="2">
        <v>41988</v>
      </c>
      <c r="C1577" s="2">
        <v>41991</v>
      </c>
      <c r="D1577" s="1" t="s">
        <v>79</v>
      </c>
      <c r="E1577" s="1" t="s">
        <v>2327</v>
      </c>
      <c r="F1577" s="1" t="s">
        <v>1316</v>
      </c>
      <c r="G1577">
        <v>763.28</v>
      </c>
      <c r="H1577">
        <v>5</v>
      </c>
      <c r="I1577">
        <v>0.3</v>
      </c>
      <c r="J1577">
        <v>-21.808</v>
      </c>
    </row>
    <row r="1578" spans="1:10" x14ac:dyDescent="0.25">
      <c r="A1578" s="1" t="s">
        <v>2329</v>
      </c>
      <c r="B1578" s="2">
        <v>42482</v>
      </c>
      <c r="C1578" s="2">
        <v>42487</v>
      </c>
      <c r="D1578" s="1" t="s">
        <v>19</v>
      </c>
      <c r="E1578" s="1" t="s">
        <v>2330</v>
      </c>
      <c r="F1578" s="1" t="s">
        <v>658</v>
      </c>
      <c r="G1578">
        <v>23.952000000000002</v>
      </c>
      <c r="H1578">
        <v>2</v>
      </c>
      <c r="I1578">
        <v>0.2</v>
      </c>
      <c r="J1578">
        <v>2.3952</v>
      </c>
    </row>
    <row r="1579" spans="1:10" x14ac:dyDescent="0.25">
      <c r="A1579" s="1" t="s">
        <v>2331</v>
      </c>
      <c r="B1579" s="2">
        <v>42513</v>
      </c>
      <c r="C1579" s="2">
        <v>42517</v>
      </c>
      <c r="D1579" s="1" t="s">
        <v>19</v>
      </c>
      <c r="E1579" s="1" t="s">
        <v>1823</v>
      </c>
      <c r="F1579" s="1" t="s">
        <v>2332</v>
      </c>
      <c r="G1579">
        <v>4.9800000000000004</v>
      </c>
      <c r="H1579">
        <v>1</v>
      </c>
      <c r="I1579">
        <v>0</v>
      </c>
      <c r="J1579">
        <v>2.4401999999999999</v>
      </c>
    </row>
    <row r="1580" spans="1:10" x14ac:dyDescent="0.25">
      <c r="A1580" s="1" t="s">
        <v>2333</v>
      </c>
      <c r="B1580" s="2">
        <v>42427</v>
      </c>
      <c r="C1580" s="2">
        <v>42430</v>
      </c>
      <c r="D1580" s="1" t="s">
        <v>79</v>
      </c>
      <c r="E1580" s="1" t="s">
        <v>1301</v>
      </c>
      <c r="F1580" s="1" t="s">
        <v>2334</v>
      </c>
      <c r="G1580">
        <v>170.88</v>
      </c>
      <c r="H1580">
        <v>3</v>
      </c>
      <c r="I1580">
        <v>0</v>
      </c>
      <c r="J1580">
        <v>49.555199999999999</v>
      </c>
    </row>
    <row r="1581" spans="1:10" x14ac:dyDescent="0.25">
      <c r="A1581" s="1" t="s">
        <v>2335</v>
      </c>
      <c r="B1581" s="2">
        <v>42225</v>
      </c>
      <c r="C1581" s="2">
        <v>42228</v>
      </c>
      <c r="D1581" s="1" t="s">
        <v>79</v>
      </c>
      <c r="E1581" s="1" t="s">
        <v>1178</v>
      </c>
      <c r="F1581" s="1" t="s">
        <v>702</v>
      </c>
      <c r="G1581">
        <v>307.98</v>
      </c>
      <c r="H1581">
        <v>2</v>
      </c>
      <c r="I1581">
        <v>0</v>
      </c>
      <c r="J1581">
        <v>89.3142</v>
      </c>
    </row>
    <row r="1582" spans="1:10" x14ac:dyDescent="0.25">
      <c r="A1582" s="1" t="s">
        <v>2335</v>
      </c>
      <c r="B1582" s="2">
        <v>42225</v>
      </c>
      <c r="C1582" s="2">
        <v>42228</v>
      </c>
      <c r="D1582" s="1" t="s">
        <v>79</v>
      </c>
      <c r="E1582" s="1" t="s">
        <v>1178</v>
      </c>
      <c r="F1582" s="1" t="s">
        <v>457</v>
      </c>
      <c r="G1582">
        <v>382.80599999999998</v>
      </c>
      <c r="H1582">
        <v>9</v>
      </c>
      <c r="I1582">
        <v>0.4</v>
      </c>
      <c r="J1582">
        <v>-153.1224</v>
      </c>
    </row>
    <row r="1583" spans="1:10" x14ac:dyDescent="0.25">
      <c r="A1583" s="1" t="s">
        <v>2335</v>
      </c>
      <c r="B1583" s="2">
        <v>42225</v>
      </c>
      <c r="C1583" s="2">
        <v>42228</v>
      </c>
      <c r="D1583" s="1" t="s">
        <v>79</v>
      </c>
      <c r="E1583" s="1" t="s">
        <v>1178</v>
      </c>
      <c r="F1583" s="1" t="s">
        <v>408</v>
      </c>
      <c r="G1583">
        <v>41.96</v>
      </c>
      <c r="H1583">
        <v>2</v>
      </c>
      <c r="I1583">
        <v>0</v>
      </c>
      <c r="J1583">
        <v>2.9371999999999998</v>
      </c>
    </row>
    <row r="1584" spans="1:10" x14ac:dyDescent="0.25">
      <c r="A1584" s="1" t="s">
        <v>2335</v>
      </c>
      <c r="B1584" s="2">
        <v>42225</v>
      </c>
      <c r="C1584" s="2">
        <v>42228</v>
      </c>
      <c r="D1584" s="1" t="s">
        <v>79</v>
      </c>
      <c r="E1584" s="1" t="s">
        <v>1178</v>
      </c>
      <c r="F1584" s="1" t="s">
        <v>1439</v>
      </c>
      <c r="G1584">
        <v>1217.568</v>
      </c>
      <c r="H1584">
        <v>2</v>
      </c>
      <c r="I1584">
        <v>0.2</v>
      </c>
      <c r="J1584">
        <v>456.58800000000002</v>
      </c>
    </row>
    <row r="1585" spans="1:10" x14ac:dyDescent="0.25">
      <c r="A1585" s="1" t="s">
        <v>2335</v>
      </c>
      <c r="B1585" s="2">
        <v>42225</v>
      </c>
      <c r="C1585" s="2">
        <v>42228</v>
      </c>
      <c r="D1585" s="1" t="s">
        <v>79</v>
      </c>
      <c r="E1585" s="1" t="s">
        <v>1178</v>
      </c>
      <c r="F1585" s="1" t="s">
        <v>246</v>
      </c>
      <c r="G1585">
        <v>47.04</v>
      </c>
      <c r="H1585">
        <v>3</v>
      </c>
      <c r="I1585">
        <v>0</v>
      </c>
      <c r="J1585">
        <v>18.345600000000001</v>
      </c>
    </row>
    <row r="1586" spans="1:10" x14ac:dyDescent="0.25">
      <c r="A1586" s="1" t="s">
        <v>2335</v>
      </c>
      <c r="B1586" s="2">
        <v>42225</v>
      </c>
      <c r="C1586" s="2">
        <v>42228</v>
      </c>
      <c r="D1586" s="1" t="s">
        <v>79</v>
      </c>
      <c r="E1586" s="1" t="s">
        <v>1178</v>
      </c>
      <c r="F1586" s="1" t="s">
        <v>113</v>
      </c>
      <c r="G1586">
        <v>6.16</v>
      </c>
      <c r="H1586">
        <v>2</v>
      </c>
      <c r="I1586">
        <v>0</v>
      </c>
      <c r="J1586">
        <v>2.9567999999999999</v>
      </c>
    </row>
    <row r="1587" spans="1:10" x14ac:dyDescent="0.25">
      <c r="A1587" s="1" t="s">
        <v>2335</v>
      </c>
      <c r="B1587" s="2">
        <v>42225</v>
      </c>
      <c r="C1587" s="2">
        <v>42228</v>
      </c>
      <c r="D1587" s="1" t="s">
        <v>79</v>
      </c>
      <c r="E1587" s="1" t="s">
        <v>1178</v>
      </c>
      <c r="F1587" s="1" t="s">
        <v>941</v>
      </c>
      <c r="G1587">
        <v>979.95</v>
      </c>
      <c r="H1587">
        <v>5</v>
      </c>
      <c r="I1587">
        <v>0</v>
      </c>
      <c r="J1587">
        <v>274.38600000000002</v>
      </c>
    </row>
    <row r="1588" spans="1:10" x14ac:dyDescent="0.25">
      <c r="A1588" s="1" t="s">
        <v>2335</v>
      </c>
      <c r="B1588" s="2">
        <v>42225</v>
      </c>
      <c r="C1588" s="2">
        <v>42228</v>
      </c>
      <c r="D1588" s="1" t="s">
        <v>79</v>
      </c>
      <c r="E1588" s="1" t="s">
        <v>1178</v>
      </c>
      <c r="F1588" s="1" t="s">
        <v>2336</v>
      </c>
      <c r="G1588">
        <v>143.69999999999999</v>
      </c>
      <c r="H1588">
        <v>3</v>
      </c>
      <c r="I1588">
        <v>0</v>
      </c>
      <c r="J1588">
        <v>68.975999999999999</v>
      </c>
    </row>
    <row r="1589" spans="1:10" x14ac:dyDescent="0.25">
      <c r="A1589" s="1" t="s">
        <v>2335</v>
      </c>
      <c r="B1589" s="2">
        <v>42225</v>
      </c>
      <c r="C1589" s="2">
        <v>42228</v>
      </c>
      <c r="D1589" s="1" t="s">
        <v>79</v>
      </c>
      <c r="E1589" s="1" t="s">
        <v>1178</v>
      </c>
      <c r="F1589" s="1" t="s">
        <v>2337</v>
      </c>
      <c r="G1589">
        <v>10.65</v>
      </c>
      <c r="H1589">
        <v>3</v>
      </c>
      <c r="I1589">
        <v>0</v>
      </c>
      <c r="J1589">
        <v>5.0054999999999996</v>
      </c>
    </row>
    <row r="1590" spans="1:10" x14ac:dyDescent="0.25">
      <c r="A1590" s="1" t="s">
        <v>2335</v>
      </c>
      <c r="B1590" s="2">
        <v>42225</v>
      </c>
      <c r="C1590" s="2">
        <v>42228</v>
      </c>
      <c r="D1590" s="1" t="s">
        <v>79</v>
      </c>
      <c r="E1590" s="1" t="s">
        <v>1178</v>
      </c>
      <c r="F1590" s="1" t="s">
        <v>779</v>
      </c>
      <c r="G1590">
        <v>247.8</v>
      </c>
      <c r="H1590">
        <v>4</v>
      </c>
      <c r="I1590">
        <v>0</v>
      </c>
      <c r="J1590">
        <v>34.692</v>
      </c>
    </row>
    <row r="1591" spans="1:10" x14ac:dyDescent="0.25">
      <c r="A1591" s="1" t="s">
        <v>2338</v>
      </c>
      <c r="B1591" s="2">
        <v>42502</v>
      </c>
      <c r="C1591" s="2">
        <v>42506</v>
      </c>
      <c r="D1591" s="1" t="s">
        <v>19</v>
      </c>
      <c r="E1591" s="1" t="s">
        <v>2339</v>
      </c>
      <c r="F1591" s="1" t="s">
        <v>897</v>
      </c>
      <c r="G1591">
        <v>10.96</v>
      </c>
      <c r="H1591">
        <v>4</v>
      </c>
      <c r="I1591">
        <v>0</v>
      </c>
      <c r="J1591">
        <v>2.9592000000000001</v>
      </c>
    </row>
    <row r="1592" spans="1:10" x14ac:dyDescent="0.25">
      <c r="A1592" s="1" t="s">
        <v>2340</v>
      </c>
      <c r="B1592" s="2">
        <v>42475</v>
      </c>
      <c r="C1592" s="2">
        <v>42479</v>
      </c>
      <c r="D1592" s="1" t="s">
        <v>19</v>
      </c>
      <c r="E1592" s="1" t="s">
        <v>2341</v>
      </c>
      <c r="F1592" s="1" t="s">
        <v>2342</v>
      </c>
      <c r="G1592">
        <v>33.488</v>
      </c>
      <c r="H1592">
        <v>7</v>
      </c>
      <c r="I1592">
        <v>0.2</v>
      </c>
      <c r="J1592">
        <v>5.8604000000000003</v>
      </c>
    </row>
    <row r="1593" spans="1:10" x14ac:dyDescent="0.25">
      <c r="A1593" s="1" t="s">
        <v>2340</v>
      </c>
      <c r="B1593" s="2">
        <v>42475</v>
      </c>
      <c r="C1593" s="2">
        <v>42479</v>
      </c>
      <c r="D1593" s="1" t="s">
        <v>19</v>
      </c>
      <c r="E1593" s="1" t="s">
        <v>2341</v>
      </c>
      <c r="F1593" s="1" t="s">
        <v>273</v>
      </c>
      <c r="G1593">
        <v>8.0399999999999991</v>
      </c>
      <c r="H1593">
        <v>5</v>
      </c>
      <c r="I1593">
        <v>0.2</v>
      </c>
      <c r="J1593">
        <v>2.9144999999999999</v>
      </c>
    </row>
    <row r="1594" spans="1:10" x14ac:dyDescent="0.25">
      <c r="A1594" s="1" t="s">
        <v>2343</v>
      </c>
      <c r="B1594" s="2">
        <v>42178</v>
      </c>
      <c r="C1594" s="2">
        <v>42180</v>
      </c>
      <c r="D1594" s="1" t="s">
        <v>11</v>
      </c>
      <c r="E1594" s="1" t="s">
        <v>2344</v>
      </c>
      <c r="F1594" s="1" t="s">
        <v>2345</v>
      </c>
      <c r="G1594">
        <v>201.56800000000001</v>
      </c>
      <c r="H1594">
        <v>4</v>
      </c>
      <c r="I1594">
        <v>0.2</v>
      </c>
      <c r="J1594">
        <v>22.676400000000001</v>
      </c>
    </row>
    <row r="1595" spans="1:10" x14ac:dyDescent="0.25">
      <c r="A1595" s="1" t="s">
        <v>2346</v>
      </c>
      <c r="B1595" s="2">
        <v>41931</v>
      </c>
      <c r="C1595" s="2">
        <v>41931</v>
      </c>
      <c r="D1595" s="1" t="s">
        <v>654</v>
      </c>
      <c r="E1595" s="1" t="s">
        <v>997</v>
      </c>
      <c r="F1595" s="1" t="s">
        <v>2347</v>
      </c>
      <c r="G1595">
        <v>13.44</v>
      </c>
      <c r="H1595">
        <v>3</v>
      </c>
      <c r="I1595">
        <v>0</v>
      </c>
      <c r="J1595">
        <v>6.5856000000000003</v>
      </c>
    </row>
    <row r="1596" spans="1:10" x14ac:dyDescent="0.25">
      <c r="A1596" s="1" t="s">
        <v>2348</v>
      </c>
      <c r="B1596" s="2">
        <v>42087</v>
      </c>
      <c r="C1596" s="2">
        <v>42090</v>
      </c>
      <c r="D1596" s="1" t="s">
        <v>79</v>
      </c>
      <c r="E1596" s="1" t="s">
        <v>2349</v>
      </c>
      <c r="F1596" s="1" t="s">
        <v>2350</v>
      </c>
      <c r="G1596">
        <v>359.05799999999999</v>
      </c>
      <c r="H1596">
        <v>3</v>
      </c>
      <c r="I1596">
        <v>0.3</v>
      </c>
      <c r="J1596">
        <v>-35.905799999999999</v>
      </c>
    </row>
    <row r="1597" spans="1:10" x14ac:dyDescent="0.25">
      <c r="A1597" s="1" t="s">
        <v>2351</v>
      </c>
      <c r="B1597" s="2">
        <v>42863</v>
      </c>
      <c r="C1597" s="2">
        <v>42867</v>
      </c>
      <c r="D1597" s="1" t="s">
        <v>19</v>
      </c>
      <c r="E1597" s="1" t="s">
        <v>881</v>
      </c>
      <c r="F1597" s="1" t="s">
        <v>1866</v>
      </c>
      <c r="G1597">
        <v>47.991999999999997</v>
      </c>
      <c r="H1597">
        <v>2</v>
      </c>
      <c r="I1597">
        <v>0.3</v>
      </c>
      <c r="J1597">
        <v>-2.0568</v>
      </c>
    </row>
    <row r="1598" spans="1:10" x14ac:dyDescent="0.25">
      <c r="A1598" s="1" t="s">
        <v>2352</v>
      </c>
      <c r="B1598" s="2">
        <v>43024</v>
      </c>
      <c r="C1598" s="2">
        <v>43026</v>
      </c>
      <c r="D1598" s="1" t="s">
        <v>79</v>
      </c>
      <c r="E1598" s="1" t="s">
        <v>888</v>
      </c>
      <c r="F1598" s="1" t="s">
        <v>902</v>
      </c>
      <c r="G1598">
        <v>547.29999999999995</v>
      </c>
      <c r="H1598">
        <v>13</v>
      </c>
      <c r="I1598">
        <v>0</v>
      </c>
      <c r="J1598">
        <v>175.136</v>
      </c>
    </row>
    <row r="1599" spans="1:10" x14ac:dyDescent="0.25">
      <c r="A1599" s="1" t="s">
        <v>2353</v>
      </c>
      <c r="B1599" s="2">
        <v>43058</v>
      </c>
      <c r="C1599" s="2">
        <v>43060</v>
      </c>
      <c r="D1599" s="1" t="s">
        <v>11</v>
      </c>
      <c r="E1599" s="1" t="s">
        <v>2298</v>
      </c>
      <c r="F1599" s="1" t="s">
        <v>2354</v>
      </c>
      <c r="G1599">
        <v>16.896000000000001</v>
      </c>
      <c r="H1599">
        <v>4</v>
      </c>
      <c r="I1599">
        <v>0.2</v>
      </c>
      <c r="J1599">
        <v>5.28</v>
      </c>
    </row>
    <row r="1600" spans="1:10" x14ac:dyDescent="0.25">
      <c r="A1600" s="1" t="s">
        <v>2353</v>
      </c>
      <c r="B1600" s="2">
        <v>43058</v>
      </c>
      <c r="C1600" s="2">
        <v>43060</v>
      </c>
      <c r="D1600" s="1" t="s">
        <v>11</v>
      </c>
      <c r="E1600" s="1" t="s">
        <v>2298</v>
      </c>
      <c r="F1600" s="1" t="s">
        <v>2355</v>
      </c>
      <c r="G1600">
        <v>6.6719999999999997</v>
      </c>
      <c r="H1600">
        <v>1</v>
      </c>
      <c r="I1600">
        <v>0.2</v>
      </c>
      <c r="J1600">
        <v>0.50039999999999996</v>
      </c>
    </row>
    <row r="1601" spans="1:10" x14ac:dyDescent="0.25">
      <c r="A1601" s="1" t="s">
        <v>2353</v>
      </c>
      <c r="B1601" s="2">
        <v>43058</v>
      </c>
      <c r="C1601" s="2">
        <v>43060</v>
      </c>
      <c r="D1601" s="1" t="s">
        <v>11</v>
      </c>
      <c r="E1601" s="1" t="s">
        <v>2298</v>
      </c>
      <c r="F1601" s="1" t="s">
        <v>583</v>
      </c>
      <c r="G1601">
        <v>99.135999999999996</v>
      </c>
      <c r="H1601">
        <v>4</v>
      </c>
      <c r="I1601">
        <v>0.2</v>
      </c>
      <c r="J1601">
        <v>8.6744000000000003</v>
      </c>
    </row>
    <row r="1602" spans="1:10" x14ac:dyDescent="0.25">
      <c r="A1602" s="1" t="s">
        <v>2353</v>
      </c>
      <c r="B1602" s="2">
        <v>43058</v>
      </c>
      <c r="C1602" s="2">
        <v>43060</v>
      </c>
      <c r="D1602" s="1" t="s">
        <v>11</v>
      </c>
      <c r="E1602" s="1" t="s">
        <v>2298</v>
      </c>
      <c r="F1602" s="1" t="s">
        <v>597</v>
      </c>
      <c r="G1602">
        <v>15.992000000000001</v>
      </c>
      <c r="H1602">
        <v>2</v>
      </c>
      <c r="I1602">
        <v>0.6</v>
      </c>
      <c r="J1602">
        <v>-13.993</v>
      </c>
    </row>
    <row r="1603" spans="1:10" x14ac:dyDescent="0.25">
      <c r="A1603" s="1" t="s">
        <v>2356</v>
      </c>
      <c r="B1603" s="2">
        <v>42498</v>
      </c>
      <c r="C1603" s="2">
        <v>42503</v>
      </c>
      <c r="D1603" s="1" t="s">
        <v>11</v>
      </c>
      <c r="E1603" s="1" t="s">
        <v>1483</v>
      </c>
      <c r="F1603" s="1" t="s">
        <v>2357</v>
      </c>
      <c r="G1603">
        <v>211.96</v>
      </c>
      <c r="H1603">
        <v>2</v>
      </c>
      <c r="I1603">
        <v>0</v>
      </c>
      <c r="J1603">
        <v>42.392000000000003</v>
      </c>
    </row>
    <row r="1604" spans="1:10" x14ac:dyDescent="0.25">
      <c r="A1604" s="1" t="s">
        <v>2358</v>
      </c>
      <c r="B1604" s="2">
        <v>42715</v>
      </c>
      <c r="C1604" s="2">
        <v>42721</v>
      </c>
      <c r="D1604" s="1" t="s">
        <v>19</v>
      </c>
      <c r="E1604" s="1" t="s">
        <v>993</v>
      </c>
      <c r="F1604" s="1" t="s">
        <v>2359</v>
      </c>
      <c r="G1604">
        <v>6.6719999999999997</v>
      </c>
      <c r="H1604">
        <v>3</v>
      </c>
      <c r="I1604">
        <v>0.2</v>
      </c>
      <c r="J1604">
        <v>1.6679999999999999</v>
      </c>
    </row>
    <row r="1605" spans="1:10" x14ac:dyDescent="0.25">
      <c r="A1605" s="1" t="s">
        <v>2360</v>
      </c>
      <c r="B1605" s="2">
        <v>43069</v>
      </c>
      <c r="C1605" s="2">
        <v>43073</v>
      </c>
      <c r="D1605" s="1" t="s">
        <v>19</v>
      </c>
      <c r="E1605" s="1" t="s">
        <v>1101</v>
      </c>
      <c r="F1605" s="1" t="s">
        <v>2361</v>
      </c>
      <c r="G1605">
        <v>155.94</v>
      </c>
      <c r="H1605">
        <v>6</v>
      </c>
      <c r="I1605">
        <v>0</v>
      </c>
      <c r="J1605">
        <v>45.2226</v>
      </c>
    </row>
    <row r="1606" spans="1:10" x14ac:dyDescent="0.25">
      <c r="A1606" s="1" t="s">
        <v>2362</v>
      </c>
      <c r="B1606" s="2">
        <v>42479</v>
      </c>
      <c r="C1606" s="2">
        <v>42484</v>
      </c>
      <c r="D1606" s="1" t="s">
        <v>11</v>
      </c>
      <c r="E1606" s="1" t="s">
        <v>525</v>
      </c>
      <c r="F1606" s="1" t="s">
        <v>1824</v>
      </c>
      <c r="G1606">
        <v>39.96</v>
      </c>
      <c r="H1606">
        <v>5</v>
      </c>
      <c r="I1606">
        <v>0.2</v>
      </c>
      <c r="J1606">
        <v>12.987</v>
      </c>
    </row>
    <row r="1607" spans="1:10" x14ac:dyDescent="0.25">
      <c r="A1607" s="1" t="s">
        <v>2362</v>
      </c>
      <c r="B1607" s="2">
        <v>42479</v>
      </c>
      <c r="C1607" s="2">
        <v>42484</v>
      </c>
      <c r="D1607" s="1" t="s">
        <v>11</v>
      </c>
      <c r="E1607" s="1" t="s">
        <v>525</v>
      </c>
      <c r="F1607" s="1" t="s">
        <v>2363</v>
      </c>
      <c r="G1607">
        <v>5.46</v>
      </c>
      <c r="H1607">
        <v>3</v>
      </c>
      <c r="I1607">
        <v>0</v>
      </c>
      <c r="J1607">
        <v>1.5287999999999999</v>
      </c>
    </row>
    <row r="1608" spans="1:10" x14ac:dyDescent="0.25">
      <c r="A1608" s="1" t="s">
        <v>2362</v>
      </c>
      <c r="B1608" s="2">
        <v>42479</v>
      </c>
      <c r="C1608" s="2">
        <v>42484</v>
      </c>
      <c r="D1608" s="1" t="s">
        <v>11</v>
      </c>
      <c r="E1608" s="1" t="s">
        <v>525</v>
      </c>
      <c r="F1608" s="1" t="s">
        <v>2364</v>
      </c>
      <c r="G1608">
        <v>73.2</v>
      </c>
      <c r="H1608">
        <v>5</v>
      </c>
      <c r="I1608">
        <v>0</v>
      </c>
      <c r="J1608">
        <v>21.228000000000002</v>
      </c>
    </row>
    <row r="1609" spans="1:10" x14ac:dyDescent="0.25">
      <c r="A1609" s="1" t="s">
        <v>2362</v>
      </c>
      <c r="B1609" s="2">
        <v>42479</v>
      </c>
      <c r="C1609" s="2">
        <v>42484</v>
      </c>
      <c r="D1609" s="1" t="s">
        <v>11</v>
      </c>
      <c r="E1609" s="1" t="s">
        <v>525</v>
      </c>
      <c r="F1609" s="1" t="s">
        <v>699</v>
      </c>
      <c r="G1609">
        <v>5.84</v>
      </c>
      <c r="H1609">
        <v>1</v>
      </c>
      <c r="I1609">
        <v>0.2</v>
      </c>
      <c r="J1609">
        <v>1.9710000000000001</v>
      </c>
    </row>
    <row r="1610" spans="1:10" x14ac:dyDescent="0.25">
      <c r="A1610" s="1" t="s">
        <v>2362</v>
      </c>
      <c r="B1610" s="2">
        <v>42479</v>
      </c>
      <c r="C1610" s="2">
        <v>42484</v>
      </c>
      <c r="D1610" s="1" t="s">
        <v>11</v>
      </c>
      <c r="E1610" s="1" t="s">
        <v>525</v>
      </c>
      <c r="F1610" s="1" t="s">
        <v>266</v>
      </c>
      <c r="G1610">
        <v>22.72</v>
      </c>
      <c r="H1610">
        <v>4</v>
      </c>
      <c r="I1610">
        <v>0</v>
      </c>
      <c r="J1610">
        <v>10.224</v>
      </c>
    </row>
    <row r="1611" spans="1:10" x14ac:dyDescent="0.25">
      <c r="A1611" s="1" t="s">
        <v>2362</v>
      </c>
      <c r="B1611" s="2">
        <v>42479</v>
      </c>
      <c r="C1611" s="2">
        <v>42484</v>
      </c>
      <c r="D1611" s="1" t="s">
        <v>11</v>
      </c>
      <c r="E1611" s="1" t="s">
        <v>525</v>
      </c>
      <c r="F1611" s="1" t="s">
        <v>2365</v>
      </c>
      <c r="G1611">
        <v>9.3360000000000003</v>
      </c>
      <c r="H1611">
        <v>3</v>
      </c>
      <c r="I1611">
        <v>0.2</v>
      </c>
      <c r="J1611">
        <v>3.2675999999999998</v>
      </c>
    </row>
    <row r="1612" spans="1:10" x14ac:dyDescent="0.25">
      <c r="A1612" s="1" t="s">
        <v>2366</v>
      </c>
      <c r="B1612" s="2">
        <v>41785</v>
      </c>
      <c r="C1612" s="2">
        <v>41789</v>
      </c>
      <c r="D1612" s="1" t="s">
        <v>19</v>
      </c>
      <c r="E1612" s="1" t="s">
        <v>2367</v>
      </c>
      <c r="F1612" s="1" t="s">
        <v>2350</v>
      </c>
      <c r="G1612">
        <v>290.666</v>
      </c>
      <c r="H1612">
        <v>2</v>
      </c>
      <c r="I1612">
        <v>0.15</v>
      </c>
      <c r="J1612">
        <v>27.3568</v>
      </c>
    </row>
    <row r="1613" spans="1:10" x14ac:dyDescent="0.25">
      <c r="A1613" s="1" t="s">
        <v>2366</v>
      </c>
      <c r="B1613" s="2">
        <v>41785</v>
      </c>
      <c r="C1613" s="2">
        <v>41789</v>
      </c>
      <c r="D1613" s="1" t="s">
        <v>19</v>
      </c>
      <c r="E1613" s="1" t="s">
        <v>2367</v>
      </c>
      <c r="F1613" s="1" t="s">
        <v>2368</v>
      </c>
      <c r="G1613">
        <v>201.584</v>
      </c>
      <c r="H1613">
        <v>2</v>
      </c>
      <c r="I1613">
        <v>0.2</v>
      </c>
      <c r="J1613">
        <v>20.1584</v>
      </c>
    </row>
    <row r="1614" spans="1:10" x14ac:dyDescent="0.25">
      <c r="A1614" s="1" t="s">
        <v>2366</v>
      </c>
      <c r="B1614" s="2">
        <v>41785</v>
      </c>
      <c r="C1614" s="2">
        <v>41789</v>
      </c>
      <c r="D1614" s="1" t="s">
        <v>19</v>
      </c>
      <c r="E1614" s="1" t="s">
        <v>2367</v>
      </c>
      <c r="F1614" s="1" t="s">
        <v>139</v>
      </c>
      <c r="G1614">
        <v>83.983999999999995</v>
      </c>
      <c r="H1614">
        <v>2</v>
      </c>
      <c r="I1614">
        <v>0.2</v>
      </c>
      <c r="J1614">
        <v>31.494</v>
      </c>
    </row>
    <row r="1615" spans="1:10" x14ac:dyDescent="0.25">
      <c r="A1615" s="1" t="s">
        <v>2369</v>
      </c>
      <c r="B1615" s="2">
        <v>43090</v>
      </c>
      <c r="C1615" s="2">
        <v>43094</v>
      </c>
      <c r="D1615" s="1" t="s">
        <v>19</v>
      </c>
      <c r="E1615" s="1" t="s">
        <v>2097</v>
      </c>
      <c r="F1615" s="1" t="s">
        <v>775</v>
      </c>
      <c r="G1615">
        <v>1000.02</v>
      </c>
      <c r="H1615">
        <v>7</v>
      </c>
      <c r="I1615">
        <v>0</v>
      </c>
      <c r="J1615">
        <v>290.00580000000002</v>
      </c>
    </row>
    <row r="1616" spans="1:10" x14ac:dyDescent="0.25">
      <c r="A1616" s="1" t="s">
        <v>2370</v>
      </c>
      <c r="B1616" s="2">
        <v>42444</v>
      </c>
      <c r="C1616" s="2">
        <v>42448</v>
      </c>
      <c r="D1616" s="1" t="s">
        <v>19</v>
      </c>
      <c r="E1616" s="1" t="s">
        <v>2254</v>
      </c>
      <c r="F1616" s="1" t="s">
        <v>2371</v>
      </c>
      <c r="G1616">
        <v>83.975999999999999</v>
      </c>
      <c r="H1616">
        <v>3</v>
      </c>
      <c r="I1616">
        <v>0.2</v>
      </c>
      <c r="J1616">
        <v>-13.646100000000001</v>
      </c>
    </row>
    <row r="1617" spans="1:10" x14ac:dyDescent="0.25">
      <c r="A1617" s="1" t="s">
        <v>2372</v>
      </c>
      <c r="B1617" s="2">
        <v>42226</v>
      </c>
      <c r="C1617" s="2">
        <v>42232</v>
      </c>
      <c r="D1617" s="1" t="s">
        <v>19</v>
      </c>
      <c r="E1617" s="1" t="s">
        <v>2090</v>
      </c>
      <c r="F1617" s="1" t="s">
        <v>1112</v>
      </c>
      <c r="G1617">
        <v>3.75</v>
      </c>
      <c r="H1617">
        <v>1</v>
      </c>
      <c r="I1617">
        <v>0</v>
      </c>
      <c r="J1617">
        <v>1.8</v>
      </c>
    </row>
    <row r="1618" spans="1:10" x14ac:dyDescent="0.25">
      <c r="A1618" s="1" t="s">
        <v>2372</v>
      </c>
      <c r="B1618" s="2">
        <v>42226</v>
      </c>
      <c r="C1618" s="2">
        <v>42232</v>
      </c>
      <c r="D1618" s="1" t="s">
        <v>19</v>
      </c>
      <c r="E1618" s="1" t="s">
        <v>2090</v>
      </c>
      <c r="F1618" s="1" t="s">
        <v>520</v>
      </c>
      <c r="G1618">
        <v>41.4</v>
      </c>
      <c r="H1618">
        <v>4</v>
      </c>
      <c r="I1618">
        <v>0</v>
      </c>
      <c r="J1618">
        <v>19.872</v>
      </c>
    </row>
    <row r="1619" spans="1:10" x14ac:dyDescent="0.25">
      <c r="A1619" s="1" t="s">
        <v>2372</v>
      </c>
      <c r="B1619" s="2">
        <v>42226</v>
      </c>
      <c r="C1619" s="2">
        <v>42232</v>
      </c>
      <c r="D1619" s="1" t="s">
        <v>19</v>
      </c>
      <c r="E1619" s="1" t="s">
        <v>2090</v>
      </c>
      <c r="F1619" s="1" t="s">
        <v>2373</v>
      </c>
      <c r="G1619">
        <v>29.79</v>
      </c>
      <c r="H1619">
        <v>3</v>
      </c>
      <c r="I1619">
        <v>0</v>
      </c>
      <c r="J1619">
        <v>12.511799999999999</v>
      </c>
    </row>
    <row r="1620" spans="1:10" x14ac:dyDescent="0.25">
      <c r="A1620" s="1" t="s">
        <v>2374</v>
      </c>
      <c r="B1620" s="2">
        <v>42623</v>
      </c>
      <c r="C1620" s="2">
        <v>42627</v>
      </c>
      <c r="D1620" s="1" t="s">
        <v>11</v>
      </c>
      <c r="E1620" s="1" t="s">
        <v>196</v>
      </c>
      <c r="F1620" s="1" t="s">
        <v>2375</v>
      </c>
      <c r="G1620">
        <v>59.48</v>
      </c>
      <c r="H1620">
        <v>2</v>
      </c>
      <c r="I1620">
        <v>0</v>
      </c>
      <c r="J1620">
        <v>8.9220000000000006</v>
      </c>
    </row>
    <row r="1621" spans="1:10" x14ac:dyDescent="0.25">
      <c r="A1621" s="1" t="s">
        <v>2374</v>
      </c>
      <c r="B1621" s="2">
        <v>42623</v>
      </c>
      <c r="C1621" s="2">
        <v>42627</v>
      </c>
      <c r="D1621" s="1" t="s">
        <v>11</v>
      </c>
      <c r="E1621" s="1" t="s">
        <v>196</v>
      </c>
      <c r="F1621" s="1" t="s">
        <v>2376</v>
      </c>
      <c r="G1621">
        <v>6.69</v>
      </c>
      <c r="H1621">
        <v>1</v>
      </c>
      <c r="I1621">
        <v>0</v>
      </c>
      <c r="J1621">
        <v>3.0773999999999999</v>
      </c>
    </row>
    <row r="1622" spans="1:10" x14ac:dyDescent="0.25">
      <c r="A1622" s="1" t="s">
        <v>2377</v>
      </c>
      <c r="B1622" s="2">
        <v>42924</v>
      </c>
      <c r="C1622" s="2">
        <v>42931</v>
      </c>
      <c r="D1622" s="1" t="s">
        <v>19</v>
      </c>
      <c r="E1622" s="1" t="s">
        <v>2378</v>
      </c>
      <c r="F1622" s="1" t="s">
        <v>2379</v>
      </c>
      <c r="G1622">
        <v>198.46</v>
      </c>
      <c r="H1622">
        <v>2</v>
      </c>
      <c r="I1622">
        <v>0</v>
      </c>
      <c r="J1622">
        <v>99.23</v>
      </c>
    </row>
    <row r="1623" spans="1:10" x14ac:dyDescent="0.25">
      <c r="A1623" s="1" t="s">
        <v>2377</v>
      </c>
      <c r="B1623" s="2">
        <v>42924</v>
      </c>
      <c r="C1623" s="2">
        <v>42931</v>
      </c>
      <c r="D1623" s="1" t="s">
        <v>19</v>
      </c>
      <c r="E1623" s="1" t="s">
        <v>2378</v>
      </c>
      <c r="F1623" s="1" t="s">
        <v>1030</v>
      </c>
      <c r="G1623">
        <v>786.48</v>
      </c>
      <c r="H1623">
        <v>8</v>
      </c>
      <c r="I1623">
        <v>0</v>
      </c>
      <c r="J1623">
        <v>385.37520000000001</v>
      </c>
    </row>
    <row r="1624" spans="1:10" x14ac:dyDescent="0.25">
      <c r="A1624" s="1" t="s">
        <v>2377</v>
      </c>
      <c r="B1624" s="2">
        <v>42924</v>
      </c>
      <c r="C1624" s="2">
        <v>42931</v>
      </c>
      <c r="D1624" s="1" t="s">
        <v>19</v>
      </c>
      <c r="E1624" s="1" t="s">
        <v>2378</v>
      </c>
      <c r="F1624" s="1" t="s">
        <v>1005</v>
      </c>
      <c r="G1624">
        <v>23.167999999999999</v>
      </c>
      <c r="H1624">
        <v>2</v>
      </c>
      <c r="I1624">
        <v>0.2</v>
      </c>
      <c r="J1624">
        <v>7.8192000000000004</v>
      </c>
    </row>
    <row r="1625" spans="1:10" x14ac:dyDescent="0.25">
      <c r="A1625" s="1" t="s">
        <v>2377</v>
      </c>
      <c r="B1625" s="2">
        <v>42924</v>
      </c>
      <c r="C1625" s="2">
        <v>42931</v>
      </c>
      <c r="D1625" s="1" t="s">
        <v>19</v>
      </c>
      <c r="E1625" s="1" t="s">
        <v>2378</v>
      </c>
      <c r="F1625" s="1" t="s">
        <v>2380</v>
      </c>
      <c r="G1625">
        <v>50</v>
      </c>
      <c r="H1625">
        <v>2</v>
      </c>
      <c r="I1625">
        <v>0</v>
      </c>
      <c r="J1625">
        <v>10.5</v>
      </c>
    </row>
    <row r="1626" spans="1:10" x14ac:dyDescent="0.25">
      <c r="A1626" s="1" t="s">
        <v>2381</v>
      </c>
      <c r="B1626" s="2">
        <v>42357</v>
      </c>
      <c r="C1626" s="2">
        <v>42362</v>
      </c>
      <c r="D1626" s="1" t="s">
        <v>19</v>
      </c>
      <c r="E1626" s="1" t="s">
        <v>2382</v>
      </c>
      <c r="F1626" s="1" t="s">
        <v>2125</v>
      </c>
      <c r="G1626">
        <v>675.96</v>
      </c>
      <c r="H1626">
        <v>5</v>
      </c>
      <c r="I1626">
        <v>0.2</v>
      </c>
      <c r="J1626">
        <v>84.495000000000005</v>
      </c>
    </row>
    <row r="1627" spans="1:10" x14ac:dyDescent="0.25">
      <c r="A1627" s="1" t="s">
        <v>2381</v>
      </c>
      <c r="B1627" s="2">
        <v>42357</v>
      </c>
      <c r="C1627" s="2">
        <v>42362</v>
      </c>
      <c r="D1627" s="1" t="s">
        <v>19</v>
      </c>
      <c r="E1627" s="1" t="s">
        <v>2382</v>
      </c>
      <c r="F1627" s="1" t="s">
        <v>1447</v>
      </c>
      <c r="G1627">
        <v>1265.8499999999999</v>
      </c>
      <c r="H1627">
        <v>3</v>
      </c>
      <c r="I1627">
        <v>0</v>
      </c>
      <c r="J1627">
        <v>556.97400000000005</v>
      </c>
    </row>
    <row r="1628" spans="1:10" x14ac:dyDescent="0.25">
      <c r="A1628" s="1" t="s">
        <v>2383</v>
      </c>
      <c r="B1628" s="2">
        <v>42324</v>
      </c>
      <c r="C1628" s="2">
        <v>42330</v>
      </c>
      <c r="D1628" s="1" t="s">
        <v>19</v>
      </c>
      <c r="E1628" s="1" t="s">
        <v>781</v>
      </c>
      <c r="F1628" s="1" t="s">
        <v>1119</v>
      </c>
      <c r="G1628">
        <v>523.25</v>
      </c>
      <c r="H1628">
        <v>5</v>
      </c>
      <c r="I1628">
        <v>0</v>
      </c>
      <c r="J1628">
        <v>141.2775</v>
      </c>
    </row>
    <row r="1629" spans="1:10" x14ac:dyDescent="0.25">
      <c r="A1629" s="1" t="s">
        <v>2384</v>
      </c>
      <c r="B1629" s="2">
        <v>42271</v>
      </c>
      <c r="C1629" s="2">
        <v>42277</v>
      </c>
      <c r="D1629" s="1" t="s">
        <v>19</v>
      </c>
      <c r="E1629" s="1" t="s">
        <v>2385</v>
      </c>
      <c r="F1629" s="1" t="s">
        <v>1845</v>
      </c>
      <c r="G1629">
        <v>517.5</v>
      </c>
      <c r="H1629">
        <v>6</v>
      </c>
      <c r="I1629">
        <v>0</v>
      </c>
      <c r="J1629">
        <v>155.25</v>
      </c>
    </row>
    <row r="1630" spans="1:10" x14ac:dyDescent="0.25">
      <c r="A1630" s="1" t="s">
        <v>2386</v>
      </c>
      <c r="B1630" s="2">
        <v>42907</v>
      </c>
      <c r="C1630" s="2">
        <v>42911</v>
      </c>
      <c r="D1630" s="1" t="s">
        <v>11</v>
      </c>
      <c r="E1630" s="1" t="s">
        <v>1051</v>
      </c>
      <c r="F1630" s="1" t="s">
        <v>2387</v>
      </c>
      <c r="G1630">
        <v>17.920000000000002</v>
      </c>
      <c r="H1630">
        <v>5</v>
      </c>
      <c r="I1630">
        <v>0.2</v>
      </c>
      <c r="J1630">
        <v>2.464</v>
      </c>
    </row>
    <row r="1631" spans="1:10" x14ac:dyDescent="0.25">
      <c r="A1631" s="1" t="s">
        <v>2386</v>
      </c>
      <c r="B1631" s="2">
        <v>42907</v>
      </c>
      <c r="C1631" s="2">
        <v>42911</v>
      </c>
      <c r="D1631" s="1" t="s">
        <v>11</v>
      </c>
      <c r="E1631" s="1" t="s">
        <v>1051</v>
      </c>
      <c r="F1631" s="1" t="s">
        <v>1490</v>
      </c>
      <c r="G1631">
        <v>41.256</v>
      </c>
      <c r="H1631">
        <v>6</v>
      </c>
      <c r="I1631">
        <v>0.7</v>
      </c>
      <c r="J1631">
        <v>-34.380000000000003</v>
      </c>
    </row>
    <row r="1632" spans="1:10" x14ac:dyDescent="0.25">
      <c r="A1632" s="1" t="s">
        <v>2388</v>
      </c>
      <c r="B1632" s="2">
        <v>42498</v>
      </c>
      <c r="C1632" s="2">
        <v>42498</v>
      </c>
      <c r="D1632" s="1" t="s">
        <v>654</v>
      </c>
      <c r="E1632" s="1" t="s">
        <v>229</v>
      </c>
      <c r="F1632" s="1" t="s">
        <v>2389</v>
      </c>
      <c r="G1632">
        <v>1006.056</v>
      </c>
      <c r="H1632">
        <v>3</v>
      </c>
      <c r="I1632">
        <v>0.2</v>
      </c>
      <c r="J1632">
        <v>88.029899999999998</v>
      </c>
    </row>
    <row r="1633" spans="1:10" x14ac:dyDescent="0.25">
      <c r="A1633" s="1" t="s">
        <v>2388</v>
      </c>
      <c r="B1633" s="2">
        <v>42498</v>
      </c>
      <c r="C1633" s="2">
        <v>42498</v>
      </c>
      <c r="D1633" s="1" t="s">
        <v>654</v>
      </c>
      <c r="E1633" s="1" t="s">
        <v>229</v>
      </c>
      <c r="F1633" s="1" t="s">
        <v>968</v>
      </c>
      <c r="G1633">
        <v>10.688000000000001</v>
      </c>
      <c r="H1633">
        <v>2</v>
      </c>
      <c r="I1633">
        <v>0.2</v>
      </c>
      <c r="J1633">
        <v>3.7408000000000001</v>
      </c>
    </row>
    <row r="1634" spans="1:10" x14ac:dyDescent="0.25">
      <c r="A1634" s="1" t="s">
        <v>2388</v>
      </c>
      <c r="B1634" s="2">
        <v>42498</v>
      </c>
      <c r="C1634" s="2">
        <v>42498</v>
      </c>
      <c r="D1634" s="1" t="s">
        <v>654</v>
      </c>
      <c r="E1634" s="1" t="s">
        <v>229</v>
      </c>
      <c r="F1634" s="1" t="s">
        <v>1006</v>
      </c>
      <c r="G1634">
        <v>10.368</v>
      </c>
      <c r="H1634">
        <v>2</v>
      </c>
      <c r="I1634">
        <v>0.2</v>
      </c>
      <c r="J1634">
        <v>3.6288</v>
      </c>
    </row>
    <row r="1635" spans="1:10" x14ac:dyDescent="0.25">
      <c r="A1635" s="1" t="s">
        <v>2388</v>
      </c>
      <c r="B1635" s="2">
        <v>42498</v>
      </c>
      <c r="C1635" s="2">
        <v>42498</v>
      </c>
      <c r="D1635" s="1" t="s">
        <v>654</v>
      </c>
      <c r="E1635" s="1" t="s">
        <v>229</v>
      </c>
      <c r="F1635" s="1" t="s">
        <v>2054</v>
      </c>
      <c r="G1635">
        <v>25.12</v>
      </c>
      <c r="H1635">
        <v>2</v>
      </c>
      <c r="I1635">
        <v>0.2</v>
      </c>
      <c r="J1635">
        <v>1.57</v>
      </c>
    </row>
    <row r="1636" spans="1:10" x14ac:dyDescent="0.25">
      <c r="A1636" s="1" t="s">
        <v>2388</v>
      </c>
      <c r="B1636" s="2">
        <v>42498</v>
      </c>
      <c r="C1636" s="2">
        <v>42498</v>
      </c>
      <c r="D1636" s="1" t="s">
        <v>654</v>
      </c>
      <c r="E1636" s="1" t="s">
        <v>229</v>
      </c>
      <c r="F1636" s="1" t="s">
        <v>962</v>
      </c>
      <c r="G1636">
        <v>58.112000000000002</v>
      </c>
      <c r="H1636">
        <v>2</v>
      </c>
      <c r="I1636">
        <v>0.2</v>
      </c>
      <c r="J1636">
        <v>7.2640000000000002</v>
      </c>
    </row>
    <row r="1637" spans="1:10" x14ac:dyDescent="0.25">
      <c r="A1637" s="1" t="s">
        <v>2390</v>
      </c>
      <c r="B1637" s="2">
        <v>41969</v>
      </c>
      <c r="C1637" s="2">
        <v>41975</v>
      </c>
      <c r="D1637" s="1" t="s">
        <v>19</v>
      </c>
      <c r="E1637" s="1" t="s">
        <v>2391</v>
      </c>
      <c r="F1637" s="1" t="s">
        <v>1656</v>
      </c>
      <c r="G1637">
        <v>15.552</v>
      </c>
      <c r="H1637">
        <v>3</v>
      </c>
      <c r="I1637">
        <v>0.2</v>
      </c>
      <c r="J1637">
        <v>5.4432</v>
      </c>
    </row>
    <row r="1638" spans="1:10" x14ac:dyDescent="0.25">
      <c r="A1638" s="1" t="s">
        <v>2390</v>
      </c>
      <c r="B1638" s="2">
        <v>41969</v>
      </c>
      <c r="C1638" s="2">
        <v>41975</v>
      </c>
      <c r="D1638" s="1" t="s">
        <v>19</v>
      </c>
      <c r="E1638" s="1" t="s">
        <v>2391</v>
      </c>
      <c r="F1638" s="1" t="s">
        <v>1581</v>
      </c>
      <c r="G1638">
        <v>669.08</v>
      </c>
      <c r="H1638">
        <v>5</v>
      </c>
      <c r="I1638">
        <v>0.2</v>
      </c>
      <c r="J1638">
        <v>-167.27</v>
      </c>
    </row>
    <row r="1639" spans="1:10" x14ac:dyDescent="0.25">
      <c r="A1639" s="1" t="s">
        <v>2390</v>
      </c>
      <c r="B1639" s="2">
        <v>41969</v>
      </c>
      <c r="C1639" s="2">
        <v>41975</v>
      </c>
      <c r="D1639" s="1" t="s">
        <v>19</v>
      </c>
      <c r="E1639" s="1" t="s">
        <v>2391</v>
      </c>
      <c r="F1639" s="1" t="s">
        <v>2392</v>
      </c>
      <c r="G1639">
        <v>438.33600000000001</v>
      </c>
      <c r="H1639">
        <v>4</v>
      </c>
      <c r="I1639">
        <v>0.2</v>
      </c>
      <c r="J1639">
        <v>-87.667199999999994</v>
      </c>
    </row>
    <row r="1640" spans="1:10" x14ac:dyDescent="0.25">
      <c r="A1640" s="1" t="s">
        <v>2393</v>
      </c>
      <c r="B1640" s="2">
        <v>42516</v>
      </c>
      <c r="C1640" s="2">
        <v>42522</v>
      </c>
      <c r="D1640" s="1" t="s">
        <v>19</v>
      </c>
      <c r="E1640" s="1" t="s">
        <v>2394</v>
      </c>
      <c r="F1640" s="1" t="s">
        <v>2395</v>
      </c>
      <c r="G1640">
        <v>19.440000000000001</v>
      </c>
      <c r="H1640">
        <v>3</v>
      </c>
      <c r="I1640">
        <v>0</v>
      </c>
      <c r="J1640">
        <v>9.3312000000000008</v>
      </c>
    </row>
    <row r="1641" spans="1:10" x14ac:dyDescent="0.25">
      <c r="A1641" s="1" t="s">
        <v>2393</v>
      </c>
      <c r="B1641" s="2">
        <v>42516</v>
      </c>
      <c r="C1641" s="2">
        <v>42522</v>
      </c>
      <c r="D1641" s="1" t="s">
        <v>19</v>
      </c>
      <c r="E1641" s="1" t="s">
        <v>2394</v>
      </c>
      <c r="F1641" s="1" t="s">
        <v>1105</v>
      </c>
      <c r="G1641">
        <v>9.64</v>
      </c>
      <c r="H1641">
        <v>2</v>
      </c>
      <c r="I1641">
        <v>0</v>
      </c>
      <c r="J1641">
        <v>4.4344000000000001</v>
      </c>
    </row>
    <row r="1642" spans="1:10" x14ac:dyDescent="0.25">
      <c r="A1642" s="1" t="s">
        <v>2393</v>
      </c>
      <c r="B1642" s="2">
        <v>42516</v>
      </c>
      <c r="C1642" s="2">
        <v>42522</v>
      </c>
      <c r="D1642" s="1" t="s">
        <v>19</v>
      </c>
      <c r="E1642" s="1" t="s">
        <v>2394</v>
      </c>
      <c r="F1642" s="1" t="s">
        <v>147</v>
      </c>
      <c r="G1642">
        <v>12.7</v>
      </c>
      <c r="H1642">
        <v>2</v>
      </c>
      <c r="I1642">
        <v>0</v>
      </c>
      <c r="J1642">
        <v>5.8419999999999996</v>
      </c>
    </row>
    <row r="1643" spans="1:10" x14ac:dyDescent="0.25">
      <c r="A1643" s="1" t="s">
        <v>2393</v>
      </c>
      <c r="B1643" s="2">
        <v>42516</v>
      </c>
      <c r="C1643" s="2">
        <v>42522</v>
      </c>
      <c r="D1643" s="1" t="s">
        <v>19</v>
      </c>
      <c r="E1643" s="1" t="s">
        <v>2394</v>
      </c>
      <c r="F1643" s="1" t="s">
        <v>197</v>
      </c>
      <c r="G1643">
        <v>41.37</v>
      </c>
      <c r="H1643">
        <v>3</v>
      </c>
      <c r="I1643">
        <v>0</v>
      </c>
      <c r="J1643">
        <v>17.375399999999999</v>
      </c>
    </row>
    <row r="1644" spans="1:10" x14ac:dyDescent="0.25">
      <c r="A1644" s="1" t="s">
        <v>2396</v>
      </c>
      <c r="B1644" s="2">
        <v>41972</v>
      </c>
      <c r="C1644" s="2">
        <v>41977</v>
      </c>
      <c r="D1644" s="1" t="s">
        <v>19</v>
      </c>
      <c r="E1644" s="1" t="s">
        <v>2397</v>
      </c>
      <c r="F1644" s="1" t="s">
        <v>1121</v>
      </c>
      <c r="G1644">
        <v>12.624000000000001</v>
      </c>
      <c r="H1644">
        <v>2</v>
      </c>
      <c r="I1644">
        <v>0.2</v>
      </c>
      <c r="J1644">
        <v>3.9449999999999998</v>
      </c>
    </row>
    <row r="1645" spans="1:10" x14ac:dyDescent="0.25">
      <c r="A1645" s="1" t="s">
        <v>2398</v>
      </c>
      <c r="B1645" s="2">
        <v>42082</v>
      </c>
      <c r="C1645" s="2">
        <v>42083</v>
      </c>
      <c r="D1645" s="1" t="s">
        <v>79</v>
      </c>
      <c r="E1645" s="1" t="s">
        <v>387</v>
      </c>
      <c r="F1645" s="1" t="s">
        <v>808</v>
      </c>
      <c r="G1645">
        <v>1247.6400000000001</v>
      </c>
      <c r="H1645">
        <v>3</v>
      </c>
      <c r="I1645">
        <v>0</v>
      </c>
      <c r="J1645">
        <v>349.33920000000001</v>
      </c>
    </row>
    <row r="1646" spans="1:10" x14ac:dyDescent="0.25">
      <c r="A1646" s="1" t="s">
        <v>2398</v>
      </c>
      <c r="B1646" s="2">
        <v>42082</v>
      </c>
      <c r="C1646" s="2">
        <v>42083</v>
      </c>
      <c r="D1646" s="1" t="s">
        <v>79</v>
      </c>
      <c r="E1646" s="1" t="s">
        <v>387</v>
      </c>
      <c r="F1646" s="1" t="s">
        <v>2399</v>
      </c>
      <c r="G1646">
        <v>3149.93</v>
      </c>
      <c r="H1646">
        <v>7</v>
      </c>
      <c r="I1646">
        <v>0</v>
      </c>
      <c r="J1646">
        <v>1480.4671000000001</v>
      </c>
    </row>
    <row r="1647" spans="1:10" x14ac:dyDescent="0.25">
      <c r="A1647" s="1" t="s">
        <v>2398</v>
      </c>
      <c r="B1647" s="2">
        <v>42082</v>
      </c>
      <c r="C1647" s="2">
        <v>42083</v>
      </c>
      <c r="D1647" s="1" t="s">
        <v>79</v>
      </c>
      <c r="E1647" s="1" t="s">
        <v>387</v>
      </c>
      <c r="F1647" s="1" t="s">
        <v>2400</v>
      </c>
      <c r="G1647">
        <v>209.7</v>
      </c>
      <c r="H1647">
        <v>2</v>
      </c>
      <c r="I1647">
        <v>0</v>
      </c>
      <c r="J1647">
        <v>100.65600000000001</v>
      </c>
    </row>
    <row r="1648" spans="1:10" x14ac:dyDescent="0.25">
      <c r="A1648" s="1" t="s">
        <v>2401</v>
      </c>
      <c r="B1648" s="2">
        <v>42309</v>
      </c>
      <c r="C1648" s="2">
        <v>42311</v>
      </c>
      <c r="D1648" s="1" t="s">
        <v>79</v>
      </c>
      <c r="E1648" s="1" t="s">
        <v>384</v>
      </c>
      <c r="F1648" s="1" t="s">
        <v>367</v>
      </c>
      <c r="G1648">
        <v>35.36</v>
      </c>
      <c r="H1648">
        <v>2</v>
      </c>
      <c r="I1648">
        <v>0.2</v>
      </c>
      <c r="J1648">
        <v>-3.0939999999999999</v>
      </c>
    </row>
    <row r="1649" spans="1:10" x14ac:dyDescent="0.25">
      <c r="A1649" s="1" t="s">
        <v>2401</v>
      </c>
      <c r="B1649" s="2">
        <v>42309</v>
      </c>
      <c r="C1649" s="2">
        <v>42311</v>
      </c>
      <c r="D1649" s="1" t="s">
        <v>79</v>
      </c>
      <c r="E1649" s="1" t="s">
        <v>384</v>
      </c>
      <c r="F1649" s="1" t="s">
        <v>2402</v>
      </c>
      <c r="G1649">
        <v>3.1680000000000001</v>
      </c>
      <c r="H1649">
        <v>2</v>
      </c>
      <c r="I1649">
        <v>0.2</v>
      </c>
      <c r="J1649">
        <v>-0.71279999999999999</v>
      </c>
    </row>
    <row r="1650" spans="1:10" x14ac:dyDescent="0.25">
      <c r="A1650" s="1" t="s">
        <v>2403</v>
      </c>
      <c r="B1650" s="2">
        <v>42273</v>
      </c>
      <c r="C1650" s="2">
        <v>42276</v>
      </c>
      <c r="D1650" s="1" t="s">
        <v>11</v>
      </c>
      <c r="E1650" s="1" t="s">
        <v>1012</v>
      </c>
      <c r="F1650" s="1" t="s">
        <v>2404</v>
      </c>
      <c r="G1650">
        <v>121.104</v>
      </c>
      <c r="H1650">
        <v>6</v>
      </c>
      <c r="I1650">
        <v>0.7</v>
      </c>
      <c r="J1650">
        <v>-100.92</v>
      </c>
    </row>
    <row r="1651" spans="1:10" x14ac:dyDescent="0.25">
      <c r="A1651" s="1" t="s">
        <v>2403</v>
      </c>
      <c r="B1651" s="2">
        <v>42273</v>
      </c>
      <c r="C1651" s="2">
        <v>42276</v>
      </c>
      <c r="D1651" s="1" t="s">
        <v>11</v>
      </c>
      <c r="E1651" s="1" t="s">
        <v>1012</v>
      </c>
      <c r="F1651" s="1" t="s">
        <v>2405</v>
      </c>
      <c r="G1651">
        <v>45.893999999999998</v>
      </c>
      <c r="H1651">
        <v>1</v>
      </c>
      <c r="I1651">
        <v>0.4</v>
      </c>
      <c r="J1651">
        <v>-9.1788000000000007</v>
      </c>
    </row>
    <row r="1652" spans="1:10" x14ac:dyDescent="0.25">
      <c r="A1652" s="1" t="s">
        <v>2406</v>
      </c>
      <c r="B1652" s="2">
        <v>41880</v>
      </c>
      <c r="C1652" s="2">
        <v>41880</v>
      </c>
      <c r="D1652" s="1" t="s">
        <v>654</v>
      </c>
      <c r="E1652" s="1" t="s">
        <v>2407</v>
      </c>
      <c r="F1652" s="1" t="s">
        <v>2408</v>
      </c>
      <c r="G1652">
        <v>109.92</v>
      </c>
      <c r="H1652">
        <v>2</v>
      </c>
      <c r="I1652">
        <v>0</v>
      </c>
      <c r="J1652">
        <v>53.860799999999998</v>
      </c>
    </row>
    <row r="1653" spans="1:10" x14ac:dyDescent="0.25">
      <c r="A1653" s="1" t="s">
        <v>2406</v>
      </c>
      <c r="B1653" s="2">
        <v>41880</v>
      </c>
      <c r="C1653" s="2">
        <v>41880</v>
      </c>
      <c r="D1653" s="1" t="s">
        <v>654</v>
      </c>
      <c r="E1653" s="1" t="s">
        <v>2407</v>
      </c>
      <c r="F1653" s="1" t="s">
        <v>2409</v>
      </c>
      <c r="G1653">
        <v>13.36</v>
      </c>
      <c r="H1653">
        <v>2</v>
      </c>
      <c r="I1653">
        <v>0</v>
      </c>
      <c r="J1653">
        <v>6.4127999999999998</v>
      </c>
    </row>
    <row r="1654" spans="1:10" x14ac:dyDescent="0.25">
      <c r="A1654" s="1" t="s">
        <v>2410</v>
      </c>
      <c r="B1654" s="2">
        <v>43057</v>
      </c>
      <c r="C1654" s="2">
        <v>43060</v>
      </c>
      <c r="D1654" s="1" t="s">
        <v>79</v>
      </c>
      <c r="E1654" s="1" t="s">
        <v>2411</v>
      </c>
      <c r="F1654" s="1" t="s">
        <v>182</v>
      </c>
      <c r="G1654">
        <v>169.68</v>
      </c>
      <c r="H1654">
        <v>6</v>
      </c>
      <c r="I1654">
        <v>0</v>
      </c>
      <c r="J1654">
        <v>45.813600000000001</v>
      </c>
    </row>
    <row r="1655" spans="1:10" x14ac:dyDescent="0.25">
      <c r="A1655" s="1" t="s">
        <v>2410</v>
      </c>
      <c r="B1655" s="2">
        <v>43057</v>
      </c>
      <c r="C1655" s="2">
        <v>43060</v>
      </c>
      <c r="D1655" s="1" t="s">
        <v>79</v>
      </c>
      <c r="E1655" s="1" t="s">
        <v>2411</v>
      </c>
      <c r="F1655" s="1" t="s">
        <v>447</v>
      </c>
      <c r="G1655">
        <v>132.52000000000001</v>
      </c>
      <c r="H1655">
        <v>4</v>
      </c>
      <c r="I1655">
        <v>0</v>
      </c>
      <c r="J1655">
        <v>54.333199999999998</v>
      </c>
    </row>
    <row r="1656" spans="1:10" x14ac:dyDescent="0.25">
      <c r="A1656" s="1" t="s">
        <v>2410</v>
      </c>
      <c r="B1656" s="2">
        <v>43057</v>
      </c>
      <c r="C1656" s="2">
        <v>43060</v>
      </c>
      <c r="D1656" s="1" t="s">
        <v>79</v>
      </c>
      <c r="E1656" s="1" t="s">
        <v>2411</v>
      </c>
      <c r="F1656" s="1" t="s">
        <v>2412</v>
      </c>
      <c r="G1656">
        <v>2.96</v>
      </c>
      <c r="H1656">
        <v>2</v>
      </c>
      <c r="I1656">
        <v>0</v>
      </c>
      <c r="J1656">
        <v>1.4208000000000001</v>
      </c>
    </row>
    <row r="1657" spans="1:10" x14ac:dyDescent="0.25">
      <c r="A1657" s="1" t="s">
        <v>2410</v>
      </c>
      <c r="B1657" s="2">
        <v>43057</v>
      </c>
      <c r="C1657" s="2">
        <v>43060</v>
      </c>
      <c r="D1657" s="1" t="s">
        <v>79</v>
      </c>
      <c r="E1657" s="1" t="s">
        <v>2411</v>
      </c>
      <c r="F1657" s="1" t="s">
        <v>2413</v>
      </c>
      <c r="G1657">
        <v>8.4480000000000004</v>
      </c>
      <c r="H1657">
        <v>2</v>
      </c>
      <c r="I1657">
        <v>0.2</v>
      </c>
      <c r="J1657">
        <v>2.9567999999999999</v>
      </c>
    </row>
    <row r="1658" spans="1:10" x14ac:dyDescent="0.25">
      <c r="A1658" s="1" t="s">
        <v>2410</v>
      </c>
      <c r="B1658" s="2">
        <v>43057</v>
      </c>
      <c r="C1658" s="2">
        <v>43060</v>
      </c>
      <c r="D1658" s="1" t="s">
        <v>79</v>
      </c>
      <c r="E1658" s="1" t="s">
        <v>2411</v>
      </c>
      <c r="F1658" s="1" t="s">
        <v>1943</v>
      </c>
      <c r="G1658">
        <v>95.94</v>
      </c>
      <c r="H1658">
        <v>3</v>
      </c>
      <c r="I1658">
        <v>0</v>
      </c>
      <c r="J1658">
        <v>9.5939999999999994</v>
      </c>
    </row>
    <row r="1659" spans="1:10" x14ac:dyDescent="0.25">
      <c r="A1659" s="1" t="s">
        <v>2414</v>
      </c>
      <c r="B1659" s="2">
        <v>41771</v>
      </c>
      <c r="C1659" s="2">
        <v>41774</v>
      </c>
      <c r="D1659" s="1" t="s">
        <v>79</v>
      </c>
      <c r="E1659" s="1" t="s">
        <v>1478</v>
      </c>
      <c r="F1659" s="1" t="s">
        <v>1071</v>
      </c>
      <c r="G1659">
        <v>34.79</v>
      </c>
      <c r="H1659">
        <v>7</v>
      </c>
      <c r="I1659">
        <v>0</v>
      </c>
      <c r="J1659">
        <v>10.7849</v>
      </c>
    </row>
    <row r="1660" spans="1:10" x14ac:dyDescent="0.25">
      <c r="A1660" s="1" t="s">
        <v>2415</v>
      </c>
      <c r="B1660" s="2">
        <v>42755</v>
      </c>
      <c r="C1660" s="2">
        <v>42761</v>
      </c>
      <c r="D1660" s="1" t="s">
        <v>19</v>
      </c>
      <c r="E1660" s="1" t="s">
        <v>2416</v>
      </c>
      <c r="F1660" s="1" t="s">
        <v>2417</v>
      </c>
      <c r="G1660">
        <v>160.77600000000001</v>
      </c>
      <c r="H1660">
        <v>3</v>
      </c>
      <c r="I1660">
        <v>0.2</v>
      </c>
      <c r="J1660">
        <v>10.048500000000001</v>
      </c>
    </row>
    <row r="1661" spans="1:10" x14ac:dyDescent="0.25">
      <c r="A1661" s="1" t="s">
        <v>2418</v>
      </c>
      <c r="B1661" s="2">
        <v>43038</v>
      </c>
      <c r="C1661" s="2">
        <v>43045</v>
      </c>
      <c r="D1661" s="1" t="s">
        <v>19</v>
      </c>
      <c r="E1661" s="1" t="s">
        <v>2419</v>
      </c>
      <c r="F1661" s="1" t="s">
        <v>1710</v>
      </c>
      <c r="G1661">
        <v>88.751999999999995</v>
      </c>
      <c r="H1661">
        <v>3</v>
      </c>
      <c r="I1661">
        <v>0.2</v>
      </c>
      <c r="J1661">
        <v>27.734999999999999</v>
      </c>
    </row>
    <row r="1662" spans="1:10" x14ac:dyDescent="0.25">
      <c r="A1662" s="1" t="s">
        <v>2418</v>
      </c>
      <c r="B1662" s="2">
        <v>43038</v>
      </c>
      <c r="C1662" s="2">
        <v>43045</v>
      </c>
      <c r="D1662" s="1" t="s">
        <v>19</v>
      </c>
      <c r="E1662" s="1" t="s">
        <v>2419</v>
      </c>
      <c r="F1662" s="1" t="s">
        <v>1798</v>
      </c>
      <c r="G1662">
        <v>13.904</v>
      </c>
      <c r="H1662">
        <v>2</v>
      </c>
      <c r="I1662">
        <v>0.2</v>
      </c>
      <c r="J1662">
        <v>5.2140000000000004</v>
      </c>
    </row>
    <row r="1663" spans="1:10" x14ac:dyDescent="0.25">
      <c r="A1663" s="1" t="s">
        <v>2420</v>
      </c>
      <c r="B1663" s="2">
        <v>42855</v>
      </c>
      <c r="C1663" s="2">
        <v>42861</v>
      </c>
      <c r="D1663" s="1" t="s">
        <v>19</v>
      </c>
      <c r="E1663" s="1" t="s">
        <v>1978</v>
      </c>
      <c r="F1663" s="1" t="s">
        <v>2038</v>
      </c>
      <c r="G1663">
        <v>677.58</v>
      </c>
      <c r="H1663">
        <v>5</v>
      </c>
      <c r="I1663">
        <v>0.4</v>
      </c>
      <c r="J1663">
        <v>-158.102</v>
      </c>
    </row>
    <row r="1664" spans="1:10" x14ac:dyDescent="0.25">
      <c r="A1664" s="1" t="s">
        <v>2420</v>
      </c>
      <c r="B1664" s="2">
        <v>42855</v>
      </c>
      <c r="C1664" s="2">
        <v>42861</v>
      </c>
      <c r="D1664" s="1" t="s">
        <v>19</v>
      </c>
      <c r="E1664" s="1" t="s">
        <v>1978</v>
      </c>
      <c r="F1664" s="1" t="s">
        <v>2421</v>
      </c>
      <c r="G1664">
        <v>13.896000000000001</v>
      </c>
      <c r="H1664">
        <v>3</v>
      </c>
      <c r="I1664">
        <v>0.7</v>
      </c>
      <c r="J1664">
        <v>-9.2639999999999993</v>
      </c>
    </row>
    <row r="1665" spans="1:10" x14ac:dyDescent="0.25">
      <c r="A1665" s="1" t="s">
        <v>2422</v>
      </c>
      <c r="B1665" s="2">
        <v>42698</v>
      </c>
      <c r="C1665" s="2">
        <v>42700</v>
      </c>
      <c r="D1665" s="1" t="s">
        <v>11</v>
      </c>
      <c r="E1665" s="1" t="s">
        <v>2423</v>
      </c>
      <c r="F1665" s="1" t="s">
        <v>944</v>
      </c>
      <c r="G1665">
        <v>41.92</v>
      </c>
      <c r="H1665">
        <v>5</v>
      </c>
      <c r="I1665">
        <v>0.2</v>
      </c>
      <c r="J1665">
        <v>3.6680000000000001</v>
      </c>
    </row>
    <row r="1666" spans="1:10" x14ac:dyDescent="0.25">
      <c r="A1666" s="1" t="s">
        <v>2422</v>
      </c>
      <c r="B1666" s="2">
        <v>42698</v>
      </c>
      <c r="C1666" s="2">
        <v>42700</v>
      </c>
      <c r="D1666" s="1" t="s">
        <v>11</v>
      </c>
      <c r="E1666" s="1" t="s">
        <v>2423</v>
      </c>
      <c r="F1666" s="1" t="s">
        <v>1447</v>
      </c>
      <c r="G1666">
        <v>297.57600000000002</v>
      </c>
      <c r="H1666">
        <v>3</v>
      </c>
      <c r="I1666">
        <v>0.2</v>
      </c>
      <c r="J1666">
        <v>-7.4394</v>
      </c>
    </row>
    <row r="1667" spans="1:10" x14ac:dyDescent="0.25">
      <c r="A1667" s="1" t="s">
        <v>2422</v>
      </c>
      <c r="B1667" s="2">
        <v>42698</v>
      </c>
      <c r="C1667" s="2">
        <v>42700</v>
      </c>
      <c r="D1667" s="1" t="s">
        <v>11</v>
      </c>
      <c r="E1667" s="1" t="s">
        <v>2423</v>
      </c>
      <c r="F1667" s="1" t="s">
        <v>2424</v>
      </c>
      <c r="G1667">
        <v>4.3440000000000003</v>
      </c>
      <c r="H1667">
        <v>3</v>
      </c>
      <c r="I1667">
        <v>0.2</v>
      </c>
      <c r="J1667">
        <v>0.86880000000000002</v>
      </c>
    </row>
    <row r="1668" spans="1:10" x14ac:dyDescent="0.25">
      <c r="A1668" s="1" t="s">
        <v>2422</v>
      </c>
      <c r="B1668" s="2">
        <v>42698</v>
      </c>
      <c r="C1668" s="2">
        <v>42700</v>
      </c>
      <c r="D1668" s="1" t="s">
        <v>11</v>
      </c>
      <c r="E1668" s="1" t="s">
        <v>2423</v>
      </c>
      <c r="F1668" s="1" t="s">
        <v>2425</v>
      </c>
      <c r="G1668">
        <v>94.992000000000004</v>
      </c>
      <c r="H1668">
        <v>2</v>
      </c>
      <c r="I1668">
        <v>0.2</v>
      </c>
      <c r="J1668">
        <v>-2.3748</v>
      </c>
    </row>
    <row r="1669" spans="1:10" x14ac:dyDescent="0.25">
      <c r="A1669" s="1" t="s">
        <v>2422</v>
      </c>
      <c r="B1669" s="2">
        <v>42698</v>
      </c>
      <c r="C1669" s="2">
        <v>42700</v>
      </c>
      <c r="D1669" s="1" t="s">
        <v>11</v>
      </c>
      <c r="E1669" s="1" t="s">
        <v>2423</v>
      </c>
      <c r="F1669" s="1" t="s">
        <v>2426</v>
      </c>
      <c r="G1669">
        <v>74.352000000000004</v>
      </c>
      <c r="H1669">
        <v>3</v>
      </c>
      <c r="I1669">
        <v>0.2</v>
      </c>
      <c r="J1669">
        <v>23.234999999999999</v>
      </c>
    </row>
    <row r="1670" spans="1:10" x14ac:dyDescent="0.25">
      <c r="A1670" s="1" t="s">
        <v>2422</v>
      </c>
      <c r="B1670" s="2">
        <v>42698</v>
      </c>
      <c r="C1670" s="2">
        <v>42700</v>
      </c>
      <c r="D1670" s="1" t="s">
        <v>11</v>
      </c>
      <c r="E1670" s="1" t="s">
        <v>2423</v>
      </c>
      <c r="F1670" s="1" t="s">
        <v>1302</v>
      </c>
      <c r="G1670">
        <v>14.04</v>
      </c>
      <c r="H1670">
        <v>3</v>
      </c>
      <c r="I1670">
        <v>0.2</v>
      </c>
      <c r="J1670">
        <v>1.5794999999999999</v>
      </c>
    </row>
    <row r="1671" spans="1:10" x14ac:dyDescent="0.25">
      <c r="A1671" s="1" t="s">
        <v>2427</v>
      </c>
      <c r="B1671" s="2">
        <v>42014</v>
      </c>
      <c r="C1671" s="2">
        <v>42019</v>
      </c>
      <c r="D1671" s="1" t="s">
        <v>19</v>
      </c>
      <c r="E1671" s="1" t="s">
        <v>2148</v>
      </c>
      <c r="F1671" s="1" t="s">
        <v>823</v>
      </c>
      <c r="G1671">
        <v>1018.104</v>
      </c>
      <c r="H1671">
        <v>4</v>
      </c>
      <c r="I1671">
        <v>0.4</v>
      </c>
      <c r="J1671">
        <v>-373.3048</v>
      </c>
    </row>
    <row r="1672" spans="1:10" x14ac:dyDescent="0.25">
      <c r="A1672" s="1" t="s">
        <v>2428</v>
      </c>
      <c r="B1672" s="2">
        <v>43027</v>
      </c>
      <c r="C1672" s="2">
        <v>43034</v>
      </c>
      <c r="D1672" s="1" t="s">
        <v>19</v>
      </c>
      <c r="E1672" s="1" t="s">
        <v>2344</v>
      </c>
      <c r="F1672" s="1" t="s">
        <v>2429</v>
      </c>
      <c r="G1672">
        <v>16.68</v>
      </c>
      <c r="H1672">
        <v>3</v>
      </c>
      <c r="I1672">
        <v>0.2</v>
      </c>
      <c r="J1672">
        <v>5.2125000000000004</v>
      </c>
    </row>
    <row r="1673" spans="1:10" x14ac:dyDescent="0.25">
      <c r="A1673" s="1" t="s">
        <v>2430</v>
      </c>
      <c r="B1673" s="2">
        <v>42451</v>
      </c>
      <c r="C1673" s="2">
        <v>42454</v>
      </c>
      <c r="D1673" s="1" t="s">
        <v>79</v>
      </c>
      <c r="E1673" s="1" t="s">
        <v>2431</v>
      </c>
      <c r="F1673" s="1" t="s">
        <v>1762</v>
      </c>
      <c r="G1673">
        <v>58.58</v>
      </c>
      <c r="H1673">
        <v>2</v>
      </c>
      <c r="I1673">
        <v>0</v>
      </c>
      <c r="J1673">
        <v>19.331399999999999</v>
      </c>
    </row>
    <row r="1674" spans="1:10" x14ac:dyDescent="0.25">
      <c r="A1674" s="1" t="s">
        <v>2432</v>
      </c>
      <c r="B1674" s="2">
        <v>42919</v>
      </c>
      <c r="C1674" s="2">
        <v>42923</v>
      </c>
      <c r="D1674" s="1" t="s">
        <v>19</v>
      </c>
      <c r="E1674" s="1" t="s">
        <v>1615</v>
      </c>
      <c r="F1674" s="1" t="s">
        <v>139</v>
      </c>
      <c r="G1674">
        <v>167.96799999999999</v>
      </c>
      <c r="H1674">
        <v>4</v>
      </c>
      <c r="I1674">
        <v>0.2</v>
      </c>
      <c r="J1674">
        <v>62.988</v>
      </c>
    </row>
    <row r="1675" spans="1:10" x14ac:dyDescent="0.25">
      <c r="A1675" s="1" t="s">
        <v>2433</v>
      </c>
      <c r="B1675" s="2">
        <v>42349</v>
      </c>
      <c r="C1675" s="2">
        <v>42350</v>
      </c>
      <c r="D1675" s="1" t="s">
        <v>79</v>
      </c>
      <c r="E1675" s="1" t="s">
        <v>2434</v>
      </c>
      <c r="F1675" s="1" t="s">
        <v>1030</v>
      </c>
      <c r="G1675">
        <v>196.62</v>
      </c>
      <c r="H1675">
        <v>2</v>
      </c>
      <c r="I1675">
        <v>0</v>
      </c>
      <c r="J1675">
        <v>96.343800000000002</v>
      </c>
    </row>
    <row r="1676" spans="1:10" x14ac:dyDescent="0.25">
      <c r="A1676" s="1" t="s">
        <v>2435</v>
      </c>
      <c r="B1676" s="2">
        <v>42264</v>
      </c>
      <c r="C1676" s="2">
        <v>42268</v>
      </c>
      <c r="D1676" s="1" t="s">
        <v>19</v>
      </c>
      <c r="E1676" s="1" t="s">
        <v>1078</v>
      </c>
      <c r="F1676" s="1" t="s">
        <v>1922</v>
      </c>
      <c r="G1676">
        <v>21.936</v>
      </c>
      <c r="H1676">
        <v>2</v>
      </c>
      <c r="I1676">
        <v>0.6</v>
      </c>
      <c r="J1676">
        <v>-10.419600000000001</v>
      </c>
    </row>
    <row r="1677" spans="1:10" x14ac:dyDescent="0.25">
      <c r="A1677" s="1" t="s">
        <v>2435</v>
      </c>
      <c r="B1677" s="2">
        <v>42264</v>
      </c>
      <c r="C1677" s="2">
        <v>42268</v>
      </c>
      <c r="D1677" s="1" t="s">
        <v>19</v>
      </c>
      <c r="E1677" s="1" t="s">
        <v>1078</v>
      </c>
      <c r="F1677" s="1" t="s">
        <v>2319</v>
      </c>
      <c r="G1677">
        <v>6.5880000000000001</v>
      </c>
      <c r="H1677">
        <v>3</v>
      </c>
      <c r="I1677">
        <v>0.8</v>
      </c>
      <c r="J1677">
        <v>-10.211399999999999</v>
      </c>
    </row>
    <row r="1678" spans="1:10" x14ac:dyDescent="0.25">
      <c r="A1678" s="1" t="s">
        <v>2436</v>
      </c>
      <c r="B1678" s="2">
        <v>42508</v>
      </c>
      <c r="C1678" s="2">
        <v>42514</v>
      </c>
      <c r="D1678" s="1" t="s">
        <v>19</v>
      </c>
      <c r="E1678" s="1" t="s">
        <v>2437</v>
      </c>
      <c r="F1678" s="1" t="s">
        <v>121</v>
      </c>
      <c r="G1678">
        <v>104.28</v>
      </c>
      <c r="H1678">
        <v>3</v>
      </c>
      <c r="I1678">
        <v>0</v>
      </c>
      <c r="J1678">
        <v>26.07</v>
      </c>
    </row>
    <row r="1679" spans="1:10" x14ac:dyDescent="0.25">
      <c r="A1679" s="1" t="s">
        <v>2436</v>
      </c>
      <c r="B1679" s="2">
        <v>42508</v>
      </c>
      <c r="C1679" s="2">
        <v>42514</v>
      </c>
      <c r="D1679" s="1" t="s">
        <v>19</v>
      </c>
      <c r="E1679" s="1" t="s">
        <v>2437</v>
      </c>
      <c r="F1679" s="1" t="s">
        <v>211</v>
      </c>
      <c r="G1679">
        <v>17.940000000000001</v>
      </c>
      <c r="H1679">
        <v>3</v>
      </c>
      <c r="I1679">
        <v>0</v>
      </c>
      <c r="J1679">
        <v>8.7905999999999995</v>
      </c>
    </row>
    <row r="1680" spans="1:10" x14ac:dyDescent="0.25">
      <c r="A1680" s="1" t="s">
        <v>2438</v>
      </c>
      <c r="B1680" s="2">
        <v>41889</v>
      </c>
      <c r="C1680" s="2">
        <v>41895</v>
      </c>
      <c r="D1680" s="1" t="s">
        <v>19</v>
      </c>
      <c r="E1680" s="1" t="s">
        <v>487</v>
      </c>
      <c r="F1680" s="1" t="s">
        <v>1856</v>
      </c>
      <c r="G1680">
        <v>64.784000000000006</v>
      </c>
      <c r="H1680">
        <v>1</v>
      </c>
      <c r="I1680">
        <v>0.2</v>
      </c>
      <c r="J1680">
        <v>-14.5764</v>
      </c>
    </row>
    <row r="1681" spans="1:10" x14ac:dyDescent="0.25">
      <c r="A1681" s="1" t="s">
        <v>2438</v>
      </c>
      <c r="B1681" s="2">
        <v>41889</v>
      </c>
      <c r="C1681" s="2">
        <v>41895</v>
      </c>
      <c r="D1681" s="1" t="s">
        <v>19</v>
      </c>
      <c r="E1681" s="1" t="s">
        <v>487</v>
      </c>
      <c r="F1681" s="1" t="s">
        <v>1772</v>
      </c>
      <c r="G1681">
        <v>32.381999999999998</v>
      </c>
      <c r="H1681">
        <v>3</v>
      </c>
      <c r="I1681">
        <v>0.4</v>
      </c>
      <c r="J1681">
        <v>4.3175999999999997</v>
      </c>
    </row>
    <row r="1682" spans="1:10" x14ac:dyDescent="0.25">
      <c r="A1682" s="1" t="s">
        <v>2438</v>
      </c>
      <c r="B1682" s="2">
        <v>41889</v>
      </c>
      <c r="C1682" s="2">
        <v>41895</v>
      </c>
      <c r="D1682" s="1" t="s">
        <v>19</v>
      </c>
      <c r="E1682" s="1" t="s">
        <v>487</v>
      </c>
      <c r="F1682" s="1" t="s">
        <v>2439</v>
      </c>
      <c r="G1682">
        <v>42.368000000000002</v>
      </c>
      <c r="H1682">
        <v>2</v>
      </c>
      <c r="I1682">
        <v>0.2</v>
      </c>
      <c r="J1682">
        <v>8.4735999999999994</v>
      </c>
    </row>
    <row r="1683" spans="1:10" x14ac:dyDescent="0.25">
      <c r="A1683" s="1" t="s">
        <v>2438</v>
      </c>
      <c r="B1683" s="2">
        <v>41889</v>
      </c>
      <c r="C1683" s="2">
        <v>41895</v>
      </c>
      <c r="D1683" s="1" t="s">
        <v>19</v>
      </c>
      <c r="E1683" s="1" t="s">
        <v>487</v>
      </c>
      <c r="F1683" s="1" t="s">
        <v>2440</v>
      </c>
      <c r="G1683">
        <v>399.54</v>
      </c>
      <c r="H1683">
        <v>4</v>
      </c>
      <c r="I1683">
        <v>0.7</v>
      </c>
      <c r="J1683">
        <v>-559.35599999999999</v>
      </c>
    </row>
    <row r="1684" spans="1:10" x14ac:dyDescent="0.25">
      <c r="A1684" s="1" t="s">
        <v>2441</v>
      </c>
      <c r="B1684" s="2">
        <v>42642</v>
      </c>
      <c r="C1684" s="2">
        <v>42644</v>
      </c>
      <c r="D1684" s="1" t="s">
        <v>11</v>
      </c>
      <c r="E1684" s="1" t="s">
        <v>2442</v>
      </c>
      <c r="F1684" s="1" t="s">
        <v>1329</v>
      </c>
      <c r="G1684">
        <v>18.97</v>
      </c>
      <c r="H1684">
        <v>1</v>
      </c>
      <c r="I1684">
        <v>0</v>
      </c>
      <c r="J1684">
        <v>9.1056000000000008</v>
      </c>
    </row>
    <row r="1685" spans="1:10" x14ac:dyDescent="0.25">
      <c r="A1685" s="1" t="s">
        <v>2443</v>
      </c>
      <c r="B1685" s="2">
        <v>42681</v>
      </c>
      <c r="C1685" s="2">
        <v>42686</v>
      </c>
      <c r="D1685" s="1" t="s">
        <v>19</v>
      </c>
      <c r="E1685" s="1" t="s">
        <v>496</v>
      </c>
      <c r="F1685" s="1" t="s">
        <v>1299</v>
      </c>
      <c r="G1685">
        <v>14.82</v>
      </c>
      <c r="H1685">
        <v>3</v>
      </c>
      <c r="I1685">
        <v>0</v>
      </c>
      <c r="J1685">
        <v>6.2244000000000002</v>
      </c>
    </row>
    <row r="1686" spans="1:10" x14ac:dyDescent="0.25">
      <c r="A1686" s="1" t="s">
        <v>2444</v>
      </c>
      <c r="B1686" s="2">
        <v>42849</v>
      </c>
      <c r="C1686" s="2">
        <v>42852</v>
      </c>
      <c r="D1686" s="1" t="s">
        <v>79</v>
      </c>
      <c r="E1686" s="1" t="s">
        <v>2132</v>
      </c>
      <c r="F1686" s="1" t="s">
        <v>2445</v>
      </c>
      <c r="G1686">
        <v>99.28</v>
      </c>
      <c r="H1686">
        <v>2</v>
      </c>
      <c r="I1686">
        <v>0.2</v>
      </c>
      <c r="J1686">
        <v>12.41</v>
      </c>
    </row>
    <row r="1687" spans="1:10" x14ac:dyDescent="0.25">
      <c r="A1687" s="1" t="s">
        <v>2444</v>
      </c>
      <c r="B1687" s="2">
        <v>42849</v>
      </c>
      <c r="C1687" s="2">
        <v>42852</v>
      </c>
      <c r="D1687" s="1" t="s">
        <v>79</v>
      </c>
      <c r="E1687" s="1" t="s">
        <v>2132</v>
      </c>
      <c r="F1687" s="1" t="s">
        <v>1961</v>
      </c>
      <c r="G1687">
        <v>1.1879999999999999</v>
      </c>
      <c r="H1687">
        <v>2</v>
      </c>
      <c r="I1687">
        <v>0.7</v>
      </c>
      <c r="J1687">
        <v>-0.99</v>
      </c>
    </row>
    <row r="1688" spans="1:10" x14ac:dyDescent="0.25">
      <c r="A1688" s="1" t="s">
        <v>2444</v>
      </c>
      <c r="B1688" s="2">
        <v>42849</v>
      </c>
      <c r="C1688" s="2">
        <v>42852</v>
      </c>
      <c r="D1688" s="1" t="s">
        <v>79</v>
      </c>
      <c r="E1688" s="1" t="s">
        <v>2132</v>
      </c>
      <c r="F1688" s="1" t="s">
        <v>2446</v>
      </c>
      <c r="G1688">
        <v>7.5179999999999998</v>
      </c>
      <c r="H1688">
        <v>2</v>
      </c>
      <c r="I1688">
        <v>0.7</v>
      </c>
      <c r="J1688">
        <v>-5.7637999999999998</v>
      </c>
    </row>
    <row r="1689" spans="1:10" x14ac:dyDescent="0.25">
      <c r="A1689" s="1" t="s">
        <v>2447</v>
      </c>
      <c r="B1689" s="2">
        <v>43079</v>
      </c>
      <c r="C1689" s="2">
        <v>43081</v>
      </c>
      <c r="D1689" s="1" t="s">
        <v>79</v>
      </c>
      <c r="E1689" s="1" t="s">
        <v>2317</v>
      </c>
      <c r="F1689" s="1" t="s">
        <v>1553</v>
      </c>
      <c r="G1689">
        <v>10.368</v>
      </c>
      <c r="H1689">
        <v>2</v>
      </c>
      <c r="I1689">
        <v>0.2</v>
      </c>
      <c r="J1689">
        <v>3.6288</v>
      </c>
    </row>
    <row r="1690" spans="1:10" x14ac:dyDescent="0.25">
      <c r="A1690" s="1" t="s">
        <v>2447</v>
      </c>
      <c r="B1690" s="2">
        <v>43079</v>
      </c>
      <c r="C1690" s="2">
        <v>43081</v>
      </c>
      <c r="D1690" s="1" t="s">
        <v>79</v>
      </c>
      <c r="E1690" s="1" t="s">
        <v>2317</v>
      </c>
      <c r="F1690" s="1" t="s">
        <v>1291</v>
      </c>
      <c r="G1690">
        <v>310.88</v>
      </c>
      <c r="H1690">
        <v>2</v>
      </c>
      <c r="I1690">
        <v>0.2</v>
      </c>
      <c r="J1690">
        <v>23.315999999999999</v>
      </c>
    </row>
    <row r="1691" spans="1:10" x14ac:dyDescent="0.25">
      <c r="A1691" s="1" t="s">
        <v>2448</v>
      </c>
      <c r="B1691" s="2">
        <v>41867</v>
      </c>
      <c r="C1691" s="2">
        <v>41871</v>
      </c>
      <c r="D1691" s="1" t="s">
        <v>19</v>
      </c>
      <c r="E1691" s="1" t="s">
        <v>257</v>
      </c>
      <c r="F1691" s="1" t="s">
        <v>30</v>
      </c>
      <c r="G1691">
        <v>853.09199999999998</v>
      </c>
      <c r="H1691">
        <v>6</v>
      </c>
      <c r="I1691">
        <v>0.4</v>
      </c>
      <c r="J1691">
        <v>-227.49119999999999</v>
      </c>
    </row>
    <row r="1692" spans="1:10" x14ac:dyDescent="0.25">
      <c r="A1692" s="1" t="s">
        <v>2449</v>
      </c>
      <c r="B1692" s="2">
        <v>43078</v>
      </c>
      <c r="C1692" s="2">
        <v>43084</v>
      </c>
      <c r="D1692" s="1" t="s">
        <v>19</v>
      </c>
      <c r="E1692" s="1" t="s">
        <v>2450</v>
      </c>
      <c r="F1692" s="1" t="s">
        <v>2376</v>
      </c>
      <c r="G1692">
        <v>33.450000000000003</v>
      </c>
      <c r="H1692">
        <v>5</v>
      </c>
      <c r="I1692">
        <v>0</v>
      </c>
      <c r="J1692">
        <v>15.387</v>
      </c>
    </row>
    <row r="1693" spans="1:10" x14ac:dyDescent="0.25">
      <c r="A1693" s="1" t="s">
        <v>2449</v>
      </c>
      <c r="B1693" s="2">
        <v>43078</v>
      </c>
      <c r="C1693" s="2">
        <v>43084</v>
      </c>
      <c r="D1693" s="1" t="s">
        <v>19</v>
      </c>
      <c r="E1693" s="1" t="s">
        <v>2450</v>
      </c>
      <c r="F1693" s="1" t="s">
        <v>155</v>
      </c>
      <c r="G1693">
        <v>10.4</v>
      </c>
      <c r="H1693">
        <v>5</v>
      </c>
      <c r="I1693">
        <v>0</v>
      </c>
      <c r="J1693">
        <v>5.0960000000000001</v>
      </c>
    </row>
    <row r="1694" spans="1:10" x14ac:dyDescent="0.25">
      <c r="A1694" s="1" t="s">
        <v>2451</v>
      </c>
      <c r="B1694" s="2">
        <v>42443</v>
      </c>
      <c r="C1694" s="2">
        <v>42448</v>
      </c>
      <c r="D1694" s="1" t="s">
        <v>19</v>
      </c>
      <c r="E1694" s="1" t="s">
        <v>2452</v>
      </c>
      <c r="F1694" s="1" t="s">
        <v>995</v>
      </c>
      <c r="G1694">
        <v>21.88</v>
      </c>
      <c r="H1694">
        <v>5</v>
      </c>
      <c r="I1694">
        <v>0.2</v>
      </c>
      <c r="J1694">
        <v>6.2904999999999998</v>
      </c>
    </row>
    <row r="1695" spans="1:10" x14ac:dyDescent="0.25">
      <c r="A1695" s="1" t="s">
        <v>2453</v>
      </c>
      <c r="B1695" s="2">
        <v>42547</v>
      </c>
      <c r="C1695" s="2">
        <v>42550</v>
      </c>
      <c r="D1695" s="1" t="s">
        <v>11</v>
      </c>
      <c r="E1695" s="1" t="s">
        <v>2025</v>
      </c>
      <c r="F1695" s="1" t="s">
        <v>2454</v>
      </c>
      <c r="G1695">
        <v>13.616</v>
      </c>
      <c r="H1695">
        <v>2</v>
      </c>
      <c r="I1695">
        <v>0.2</v>
      </c>
      <c r="J1695">
        <v>3.5741999999999998</v>
      </c>
    </row>
    <row r="1696" spans="1:10" x14ac:dyDescent="0.25">
      <c r="A1696" s="1" t="s">
        <v>2455</v>
      </c>
      <c r="B1696" s="2">
        <v>42272</v>
      </c>
      <c r="C1696" s="2">
        <v>42275</v>
      </c>
      <c r="D1696" s="1" t="s">
        <v>11</v>
      </c>
      <c r="E1696" s="1" t="s">
        <v>1250</v>
      </c>
      <c r="F1696" s="1" t="s">
        <v>2456</v>
      </c>
      <c r="G1696">
        <v>63.96</v>
      </c>
      <c r="H1696">
        <v>4</v>
      </c>
      <c r="I1696">
        <v>0</v>
      </c>
      <c r="J1696">
        <v>19.8276</v>
      </c>
    </row>
    <row r="1697" spans="1:10" x14ac:dyDescent="0.25">
      <c r="A1697" s="1" t="s">
        <v>2455</v>
      </c>
      <c r="B1697" s="2">
        <v>42272</v>
      </c>
      <c r="C1697" s="2">
        <v>42275</v>
      </c>
      <c r="D1697" s="1" t="s">
        <v>11</v>
      </c>
      <c r="E1697" s="1" t="s">
        <v>1250</v>
      </c>
      <c r="F1697" s="1" t="s">
        <v>617</v>
      </c>
      <c r="G1697">
        <v>14.46</v>
      </c>
      <c r="H1697">
        <v>3</v>
      </c>
      <c r="I1697">
        <v>0</v>
      </c>
      <c r="J1697">
        <v>7.0853999999999999</v>
      </c>
    </row>
    <row r="1698" spans="1:10" x14ac:dyDescent="0.25">
      <c r="A1698" s="1" t="s">
        <v>2455</v>
      </c>
      <c r="B1698" s="2">
        <v>42272</v>
      </c>
      <c r="C1698" s="2">
        <v>42275</v>
      </c>
      <c r="D1698" s="1" t="s">
        <v>11</v>
      </c>
      <c r="E1698" s="1" t="s">
        <v>1250</v>
      </c>
      <c r="F1698" s="1" t="s">
        <v>139</v>
      </c>
      <c r="G1698">
        <v>104.98</v>
      </c>
      <c r="H1698">
        <v>2</v>
      </c>
      <c r="I1698">
        <v>0</v>
      </c>
      <c r="J1698">
        <v>52.49</v>
      </c>
    </row>
    <row r="1699" spans="1:10" x14ac:dyDescent="0.25">
      <c r="A1699" s="1" t="s">
        <v>2457</v>
      </c>
      <c r="B1699" s="2">
        <v>42365</v>
      </c>
      <c r="C1699" s="2">
        <v>42369</v>
      </c>
      <c r="D1699" s="1" t="s">
        <v>19</v>
      </c>
      <c r="E1699" s="1" t="s">
        <v>664</v>
      </c>
      <c r="F1699" s="1" t="s">
        <v>1351</v>
      </c>
      <c r="G1699">
        <v>106.96</v>
      </c>
      <c r="H1699">
        <v>2</v>
      </c>
      <c r="I1699">
        <v>0</v>
      </c>
      <c r="J1699">
        <v>31.0184</v>
      </c>
    </row>
    <row r="1700" spans="1:10" x14ac:dyDescent="0.25">
      <c r="A1700" s="1" t="s">
        <v>2457</v>
      </c>
      <c r="B1700" s="2">
        <v>42365</v>
      </c>
      <c r="C1700" s="2">
        <v>42369</v>
      </c>
      <c r="D1700" s="1" t="s">
        <v>19</v>
      </c>
      <c r="E1700" s="1" t="s">
        <v>664</v>
      </c>
      <c r="F1700" s="1" t="s">
        <v>2458</v>
      </c>
      <c r="G1700">
        <v>21.56</v>
      </c>
      <c r="H1700">
        <v>7</v>
      </c>
      <c r="I1700">
        <v>0</v>
      </c>
      <c r="J1700">
        <v>10.348800000000001</v>
      </c>
    </row>
    <row r="1701" spans="1:10" x14ac:dyDescent="0.25">
      <c r="A1701" s="1" t="s">
        <v>2459</v>
      </c>
      <c r="B1701" s="2">
        <v>41793</v>
      </c>
      <c r="C1701" s="2">
        <v>41797</v>
      </c>
      <c r="D1701" s="1" t="s">
        <v>11</v>
      </c>
      <c r="E1701" s="1" t="s">
        <v>245</v>
      </c>
      <c r="F1701" s="1" t="s">
        <v>1787</v>
      </c>
      <c r="G1701">
        <v>515.88</v>
      </c>
      <c r="H1701">
        <v>6</v>
      </c>
      <c r="I1701">
        <v>0</v>
      </c>
      <c r="J1701">
        <v>113.4936</v>
      </c>
    </row>
    <row r="1702" spans="1:10" x14ac:dyDescent="0.25">
      <c r="A1702" s="1" t="s">
        <v>2460</v>
      </c>
      <c r="B1702" s="2">
        <v>42198</v>
      </c>
      <c r="C1702" s="2">
        <v>42200</v>
      </c>
      <c r="D1702" s="1" t="s">
        <v>11</v>
      </c>
      <c r="E1702" s="1" t="s">
        <v>2058</v>
      </c>
      <c r="F1702" s="1" t="s">
        <v>1653</v>
      </c>
      <c r="G1702">
        <v>11.808</v>
      </c>
      <c r="H1702">
        <v>2</v>
      </c>
      <c r="I1702">
        <v>0.2</v>
      </c>
      <c r="J1702">
        <v>4.2804000000000002</v>
      </c>
    </row>
    <row r="1703" spans="1:10" x14ac:dyDescent="0.25">
      <c r="A1703" s="1" t="s">
        <v>2460</v>
      </c>
      <c r="B1703" s="2">
        <v>42198</v>
      </c>
      <c r="C1703" s="2">
        <v>42200</v>
      </c>
      <c r="D1703" s="1" t="s">
        <v>11</v>
      </c>
      <c r="E1703" s="1" t="s">
        <v>2058</v>
      </c>
      <c r="F1703" s="1" t="s">
        <v>935</v>
      </c>
      <c r="G1703">
        <v>1931.04</v>
      </c>
      <c r="H1703">
        <v>9</v>
      </c>
      <c r="I1703">
        <v>0.1</v>
      </c>
      <c r="J1703">
        <v>321.83999999999997</v>
      </c>
    </row>
    <row r="1704" spans="1:10" x14ac:dyDescent="0.25">
      <c r="A1704" s="1" t="s">
        <v>2460</v>
      </c>
      <c r="B1704" s="2">
        <v>42198</v>
      </c>
      <c r="C1704" s="2">
        <v>42200</v>
      </c>
      <c r="D1704" s="1" t="s">
        <v>11</v>
      </c>
      <c r="E1704" s="1" t="s">
        <v>2058</v>
      </c>
      <c r="F1704" s="1" t="s">
        <v>1735</v>
      </c>
      <c r="G1704">
        <v>9.9600000000000009</v>
      </c>
      <c r="H1704">
        <v>2</v>
      </c>
      <c r="I1704">
        <v>0</v>
      </c>
      <c r="J1704">
        <v>4.6811999999999996</v>
      </c>
    </row>
    <row r="1705" spans="1:10" x14ac:dyDescent="0.25">
      <c r="A1705" s="1" t="s">
        <v>2461</v>
      </c>
      <c r="B1705" s="2">
        <v>41672</v>
      </c>
      <c r="C1705" s="2">
        <v>41676</v>
      </c>
      <c r="D1705" s="1" t="s">
        <v>19</v>
      </c>
      <c r="E1705" s="1" t="s">
        <v>2462</v>
      </c>
      <c r="F1705" s="1" t="s">
        <v>2463</v>
      </c>
      <c r="G1705">
        <v>12.35</v>
      </c>
      <c r="H1705">
        <v>5</v>
      </c>
      <c r="I1705">
        <v>0</v>
      </c>
      <c r="J1705">
        <v>5.8045</v>
      </c>
    </row>
    <row r="1706" spans="1:10" x14ac:dyDescent="0.25">
      <c r="A1706" s="1" t="s">
        <v>2464</v>
      </c>
      <c r="B1706" s="2">
        <v>42437</v>
      </c>
      <c r="C1706" s="2">
        <v>42437</v>
      </c>
      <c r="D1706" s="1" t="s">
        <v>654</v>
      </c>
      <c r="E1706" s="1" t="s">
        <v>1368</v>
      </c>
      <c r="F1706" s="1" t="s">
        <v>1769</v>
      </c>
      <c r="G1706">
        <v>9.702</v>
      </c>
      <c r="H1706">
        <v>3</v>
      </c>
      <c r="I1706">
        <v>0.7</v>
      </c>
      <c r="J1706">
        <v>-7.1147999999999998</v>
      </c>
    </row>
    <row r="1707" spans="1:10" x14ac:dyDescent="0.25">
      <c r="A1707" s="1" t="s">
        <v>2465</v>
      </c>
      <c r="B1707" s="2">
        <v>42330</v>
      </c>
      <c r="C1707" s="2">
        <v>42334</v>
      </c>
      <c r="D1707" s="1" t="s">
        <v>19</v>
      </c>
      <c r="E1707" s="1" t="s">
        <v>36</v>
      </c>
      <c r="F1707" s="1" t="s">
        <v>1263</v>
      </c>
      <c r="G1707">
        <v>11.61</v>
      </c>
      <c r="H1707">
        <v>2</v>
      </c>
      <c r="I1707">
        <v>0.7</v>
      </c>
      <c r="J1707">
        <v>-9.2880000000000003</v>
      </c>
    </row>
    <row r="1708" spans="1:10" x14ac:dyDescent="0.25">
      <c r="A1708" s="1" t="s">
        <v>2466</v>
      </c>
      <c r="B1708" s="2">
        <v>43038</v>
      </c>
      <c r="C1708" s="2">
        <v>43044</v>
      </c>
      <c r="D1708" s="1" t="s">
        <v>19</v>
      </c>
      <c r="E1708" s="1" t="s">
        <v>2467</v>
      </c>
      <c r="F1708" s="1" t="s">
        <v>2468</v>
      </c>
      <c r="G1708">
        <v>43.86</v>
      </c>
      <c r="H1708">
        <v>6</v>
      </c>
      <c r="I1708">
        <v>0</v>
      </c>
      <c r="J1708">
        <v>20.6142</v>
      </c>
    </row>
    <row r="1709" spans="1:10" x14ac:dyDescent="0.25">
      <c r="A1709" s="1" t="s">
        <v>2466</v>
      </c>
      <c r="B1709" s="2">
        <v>43038</v>
      </c>
      <c r="C1709" s="2">
        <v>43044</v>
      </c>
      <c r="D1709" s="1" t="s">
        <v>19</v>
      </c>
      <c r="E1709" s="1" t="s">
        <v>2467</v>
      </c>
      <c r="F1709" s="1" t="s">
        <v>1955</v>
      </c>
      <c r="G1709">
        <v>148.47999999999999</v>
      </c>
      <c r="H1709">
        <v>2</v>
      </c>
      <c r="I1709">
        <v>0.2</v>
      </c>
      <c r="J1709">
        <v>16.704000000000001</v>
      </c>
    </row>
    <row r="1710" spans="1:10" x14ac:dyDescent="0.25">
      <c r="A1710" s="1" t="s">
        <v>2466</v>
      </c>
      <c r="B1710" s="2">
        <v>43038</v>
      </c>
      <c r="C1710" s="2">
        <v>43044</v>
      </c>
      <c r="D1710" s="1" t="s">
        <v>19</v>
      </c>
      <c r="E1710" s="1" t="s">
        <v>2467</v>
      </c>
      <c r="F1710" s="1" t="s">
        <v>2469</v>
      </c>
      <c r="G1710">
        <v>7.42</v>
      </c>
      <c r="H1710">
        <v>2</v>
      </c>
      <c r="I1710">
        <v>0</v>
      </c>
      <c r="J1710">
        <v>3.71</v>
      </c>
    </row>
    <row r="1711" spans="1:10" x14ac:dyDescent="0.25">
      <c r="A1711" s="1" t="s">
        <v>2466</v>
      </c>
      <c r="B1711" s="2">
        <v>43038</v>
      </c>
      <c r="C1711" s="2">
        <v>43044</v>
      </c>
      <c r="D1711" s="1" t="s">
        <v>19</v>
      </c>
      <c r="E1711" s="1" t="s">
        <v>2467</v>
      </c>
      <c r="F1711" s="1" t="s">
        <v>114</v>
      </c>
      <c r="G1711">
        <v>71.992000000000004</v>
      </c>
      <c r="H1711">
        <v>1</v>
      </c>
      <c r="I1711">
        <v>0.2</v>
      </c>
      <c r="J1711">
        <v>-0.89990000000000003</v>
      </c>
    </row>
    <row r="1712" spans="1:10" x14ac:dyDescent="0.25">
      <c r="A1712" s="1" t="s">
        <v>2466</v>
      </c>
      <c r="B1712" s="2">
        <v>43038</v>
      </c>
      <c r="C1712" s="2">
        <v>43044</v>
      </c>
      <c r="D1712" s="1" t="s">
        <v>19</v>
      </c>
      <c r="E1712" s="1" t="s">
        <v>2467</v>
      </c>
      <c r="F1712" s="1" t="s">
        <v>376</v>
      </c>
      <c r="G1712">
        <v>19.899999999999999</v>
      </c>
      <c r="H1712">
        <v>5</v>
      </c>
      <c r="I1712">
        <v>0</v>
      </c>
      <c r="J1712">
        <v>6.5670000000000002</v>
      </c>
    </row>
    <row r="1713" spans="1:10" x14ac:dyDescent="0.25">
      <c r="A1713" s="1" t="s">
        <v>2466</v>
      </c>
      <c r="B1713" s="2">
        <v>43038</v>
      </c>
      <c r="C1713" s="2">
        <v>43044</v>
      </c>
      <c r="D1713" s="1" t="s">
        <v>19</v>
      </c>
      <c r="E1713" s="1" t="s">
        <v>2467</v>
      </c>
      <c r="F1713" s="1" t="s">
        <v>346</v>
      </c>
      <c r="G1713">
        <v>1702.12</v>
      </c>
      <c r="H1713">
        <v>14</v>
      </c>
      <c r="I1713">
        <v>0</v>
      </c>
      <c r="J1713">
        <v>510.63600000000002</v>
      </c>
    </row>
    <row r="1714" spans="1:10" x14ac:dyDescent="0.25">
      <c r="A1714" s="1" t="s">
        <v>2470</v>
      </c>
      <c r="B1714" s="2">
        <v>42034</v>
      </c>
      <c r="C1714" s="2">
        <v>42039</v>
      </c>
      <c r="D1714" s="1" t="s">
        <v>19</v>
      </c>
      <c r="E1714" s="1" t="s">
        <v>837</v>
      </c>
      <c r="F1714" s="1" t="s">
        <v>2471</v>
      </c>
      <c r="G1714">
        <v>14.304</v>
      </c>
      <c r="H1714">
        <v>6</v>
      </c>
      <c r="I1714">
        <v>0.2</v>
      </c>
      <c r="J1714">
        <v>5.0064000000000002</v>
      </c>
    </row>
    <row r="1715" spans="1:10" x14ac:dyDescent="0.25">
      <c r="A1715" s="1" t="s">
        <v>2472</v>
      </c>
      <c r="B1715" s="2">
        <v>42986</v>
      </c>
      <c r="C1715" s="2">
        <v>42991</v>
      </c>
      <c r="D1715" s="1" t="s">
        <v>11</v>
      </c>
      <c r="E1715" s="1" t="s">
        <v>2419</v>
      </c>
      <c r="F1715" s="1" t="s">
        <v>395</v>
      </c>
      <c r="G1715">
        <v>765.625</v>
      </c>
      <c r="H1715">
        <v>7</v>
      </c>
      <c r="I1715">
        <v>0.5</v>
      </c>
      <c r="J1715">
        <v>-566.5625</v>
      </c>
    </row>
    <row r="1716" spans="1:10" x14ac:dyDescent="0.25">
      <c r="A1716" s="1" t="s">
        <v>2473</v>
      </c>
      <c r="B1716" s="2">
        <v>43015</v>
      </c>
      <c r="C1716" s="2">
        <v>43021</v>
      </c>
      <c r="D1716" s="1" t="s">
        <v>19</v>
      </c>
      <c r="E1716" s="1" t="s">
        <v>1273</v>
      </c>
      <c r="F1716" s="1" t="s">
        <v>2474</v>
      </c>
      <c r="G1716">
        <v>307.666</v>
      </c>
      <c r="H1716">
        <v>2</v>
      </c>
      <c r="I1716">
        <v>0.15</v>
      </c>
      <c r="J1716">
        <v>-14.478400000000001</v>
      </c>
    </row>
    <row r="1717" spans="1:10" x14ac:dyDescent="0.25">
      <c r="A1717" s="1" t="s">
        <v>2475</v>
      </c>
      <c r="B1717" s="2">
        <v>42490</v>
      </c>
      <c r="C1717" s="2">
        <v>42494</v>
      </c>
      <c r="D1717" s="1" t="s">
        <v>19</v>
      </c>
      <c r="E1717" s="1" t="s">
        <v>1110</v>
      </c>
      <c r="F1717" s="1" t="s">
        <v>617</v>
      </c>
      <c r="G1717">
        <v>7.7119999999999997</v>
      </c>
      <c r="H1717">
        <v>2</v>
      </c>
      <c r="I1717">
        <v>0.2</v>
      </c>
      <c r="J1717">
        <v>2.7955999999999999</v>
      </c>
    </row>
    <row r="1718" spans="1:10" x14ac:dyDescent="0.25">
      <c r="A1718" s="1" t="s">
        <v>2476</v>
      </c>
      <c r="B1718" s="2">
        <v>42509</v>
      </c>
      <c r="C1718" s="2">
        <v>42514</v>
      </c>
      <c r="D1718" s="1" t="s">
        <v>19</v>
      </c>
      <c r="E1718" s="1" t="s">
        <v>906</v>
      </c>
      <c r="F1718" s="1" t="s">
        <v>1087</v>
      </c>
      <c r="G1718">
        <v>242.9</v>
      </c>
      <c r="H1718">
        <v>5</v>
      </c>
      <c r="I1718">
        <v>0</v>
      </c>
      <c r="J1718">
        <v>70.441000000000003</v>
      </c>
    </row>
    <row r="1719" spans="1:10" x14ac:dyDescent="0.25">
      <c r="A1719" s="1" t="s">
        <v>2476</v>
      </c>
      <c r="B1719" s="2">
        <v>42509</v>
      </c>
      <c r="C1719" s="2">
        <v>42514</v>
      </c>
      <c r="D1719" s="1" t="s">
        <v>19</v>
      </c>
      <c r="E1719" s="1" t="s">
        <v>906</v>
      </c>
      <c r="F1719" s="1" t="s">
        <v>152</v>
      </c>
      <c r="G1719">
        <v>454.9</v>
      </c>
      <c r="H1719">
        <v>5</v>
      </c>
      <c r="I1719">
        <v>0</v>
      </c>
      <c r="J1719">
        <v>0</v>
      </c>
    </row>
    <row r="1720" spans="1:10" x14ac:dyDescent="0.25">
      <c r="A1720" s="1" t="s">
        <v>2476</v>
      </c>
      <c r="B1720" s="2">
        <v>42509</v>
      </c>
      <c r="C1720" s="2">
        <v>42514</v>
      </c>
      <c r="D1720" s="1" t="s">
        <v>19</v>
      </c>
      <c r="E1720" s="1" t="s">
        <v>906</v>
      </c>
      <c r="F1720" s="1" t="s">
        <v>2477</v>
      </c>
      <c r="G1720">
        <v>35.92</v>
      </c>
      <c r="H1720">
        <v>4</v>
      </c>
      <c r="I1720">
        <v>0</v>
      </c>
      <c r="J1720">
        <v>15.086399999999999</v>
      </c>
    </row>
    <row r="1721" spans="1:10" x14ac:dyDescent="0.25">
      <c r="A1721" s="1" t="s">
        <v>2476</v>
      </c>
      <c r="B1721" s="2">
        <v>42509</v>
      </c>
      <c r="C1721" s="2">
        <v>42514</v>
      </c>
      <c r="D1721" s="1" t="s">
        <v>19</v>
      </c>
      <c r="E1721" s="1" t="s">
        <v>906</v>
      </c>
      <c r="F1721" s="1" t="s">
        <v>1071</v>
      </c>
      <c r="G1721">
        <v>39.76</v>
      </c>
      <c r="H1721">
        <v>8</v>
      </c>
      <c r="I1721">
        <v>0</v>
      </c>
      <c r="J1721">
        <v>12.3256</v>
      </c>
    </row>
    <row r="1722" spans="1:10" x14ac:dyDescent="0.25">
      <c r="A1722" s="1" t="s">
        <v>2476</v>
      </c>
      <c r="B1722" s="2">
        <v>42509</v>
      </c>
      <c r="C1722" s="2">
        <v>42514</v>
      </c>
      <c r="D1722" s="1" t="s">
        <v>19</v>
      </c>
      <c r="E1722" s="1" t="s">
        <v>906</v>
      </c>
      <c r="F1722" s="1" t="s">
        <v>1072</v>
      </c>
      <c r="G1722">
        <v>47.744</v>
      </c>
      <c r="H1722">
        <v>4</v>
      </c>
      <c r="I1722">
        <v>0.2</v>
      </c>
      <c r="J1722">
        <v>14.92</v>
      </c>
    </row>
    <row r="1723" spans="1:10" x14ac:dyDescent="0.25">
      <c r="A1723" s="1" t="s">
        <v>2478</v>
      </c>
      <c r="B1723" s="2">
        <v>42358</v>
      </c>
      <c r="C1723" s="2">
        <v>42363</v>
      </c>
      <c r="D1723" s="1" t="s">
        <v>19</v>
      </c>
      <c r="E1723" s="1" t="s">
        <v>199</v>
      </c>
      <c r="F1723" s="1" t="s">
        <v>1782</v>
      </c>
      <c r="G1723">
        <v>159.98400000000001</v>
      </c>
      <c r="H1723">
        <v>2</v>
      </c>
      <c r="I1723">
        <v>0.2</v>
      </c>
      <c r="J1723">
        <v>11.998799999999999</v>
      </c>
    </row>
    <row r="1724" spans="1:10" x14ac:dyDescent="0.25">
      <c r="A1724" s="1" t="s">
        <v>2478</v>
      </c>
      <c r="B1724" s="2">
        <v>42358</v>
      </c>
      <c r="C1724" s="2">
        <v>42363</v>
      </c>
      <c r="D1724" s="1" t="s">
        <v>19</v>
      </c>
      <c r="E1724" s="1" t="s">
        <v>199</v>
      </c>
      <c r="F1724" s="1" t="s">
        <v>2479</v>
      </c>
      <c r="G1724">
        <v>255.96799999999999</v>
      </c>
      <c r="H1724">
        <v>4</v>
      </c>
      <c r="I1724">
        <v>0.2</v>
      </c>
      <c r="J1724">
        <v>51.193600000000004</v>
      </c>
    </row>
    <row r="1725" spans="1:10" x14ac:dyDescent="0.25">
      <c r="A1725" s="1" t="s">
        <v>2478</v>
      </c>
      <c r="B1725" s="2">
        <v>42358</v>
      </c>
      <c r="C1725" s="2">
        <v>42363</v>
      </c>
      <c r="D1725" s="1" t="s">
        <v>19</v>
      </c>
      <c r="E1725" s="1" t="s">
        <v>199</v>
      </c>
      <c r="F1725" s="1" t="s">
        <v>2480</v>
      </c>
      <c r="G1725">
        <v>359.05799999999999</v>
      </c>
      <c r="H1725">
        <v>3</v>
      </c>
      <c r="I1725">
        <v>0.3</v>
      </c>
      <c r="J1725">
        <v>-71.811599999999999</v>
      </c>
    </row>
    <row r="1726" spans="1:10" x14ac:dyDescent="0.25">
      <c r="A1726" s="1" t="s">
        <v>2481</v>
      </c>
      <c r="B1726" s="2">
        <v>42357</v>
      </c>
      <c r="C1726" s="2">
        <v>42358</v>
      </c>
      <c r="D1726" s="1" t="s">
        <v>79</v>
      </c>
      <c r="E1726" s="1" t="s">
        <v>1195</v>
      </c>
      <c r="F1726" s="1" t="s">
        <v>2482</v>
      </c>
      <c r="G1726">
        <v>434.35199999999998</v>
      </c>
      <c r="H1726">
        <v>3</v>
      </c>
      <c r="I1726">
        <v>0.2</v>
      </c>
      <c r="J1726">
        <v>43.435200000000002</v>
      </c>
    </row>
    <row r="1727" spans="1:10" x14ac:dyDescent="0.25">
      <c r="A1727" s="1" t="s">
        <v>2481</v>
      </c>
      <c r="B1727" s="2">
        <v>42357</v>
      </c>
      <c r="C1727" s="2">
        <v>42358</v>
      </c>
      <c r="D1727" s="1" t="s">
        <v>79</v>
      </c>
      <c r="E1727" s="1" t="s">
        <v>1195</v>
      </c>
      <c r="F1727" s="1" t="s">
        <v>2483</v>
      </c>
      <c r="G1727">
        <v>3.552</v>
      </c>
      <c r="H1727">
        <v>2</v>
      </c>
      <c r="I1727">
        <v>0.2</v>
      </c>
      <c r="J1727">
        <v>0.44400000000000001</v>
      </c>
    </row>
    <row r="1728" spans="1:10" x14ac:dyDescent="0.25">
      <c r="A1728" s="1" t="s">
        <v>2481</v>
      </c>
      <c r="B1728" s="2">
        <v>42357</v>
      </c>
      <c r="C1728" s="2">
        <v>42358</v>
      </c>
      <c r="D1728" s="1" t="s">
        <v>79</v>
      </c>
      <c r="E1728" s="1" t="s">
        <v>1195</v>
      </c>
      <c r="F1728" s="1" t="s">
        <v>2484</v>
      </c>
      <c r="G1728">
        <v>88.831999999999994</v>
      </c>
      <c r="H1728">
        <v>4</v>
      </c>
      <c r="I1728">
        <v>0.2</v>
      </c>
      <c r="J1728">
        <v>7.7728000000000002</v>
      </c>
    </row>
    <row r="1729" spans="1:10" x14ac:dyDescent="0.25">
      <c r="A1729" s="1" t="s">
        <v>2485</v>
      </c>
      <c r="B1729" s="2">
        <v>42854</v>
      </c>
      <c r="C1729" s="2">
        <v>42859</v>
      </c>
      <c r="D1729" s="1" t="s">
        <v>11</v>
      </c>
      <c r="E1729" s="1" t="s">
        <v>2486</v>
      </c>
      <c r="F1729" s="1" t="s">
        <v>2487</v>
      </c>
      <c r="G1729">
        <v>1048.3499999999999</v>
      </c>
      <c r="H1729">
        <v>5</v>
      </c>
      <c r="I1729">
        <v>0.4</v>
      </c>
      <c r="J1729">
        <v>-69.89</v>
      </c>
    </row>
    <row r="1730" spans="1:10" x14ac:dyDescent="0.25">
      <c r="A1730" s="1" t="s">
        <v>2488</v>
      </c>
      <c r="B1730" s="2">
        <v>42407</v>
      </c>
      <c r="C1730" s="2">
        <v>42407</v>
      </c>
      <c r="D1730" s="1" t="s">
        <v>654</v>
      </c>
      <c r="E1730" s="1" t="s">
        <v>1075</v>
      </c>
      <c r="F1730" s="1" t="s">
        <v>2380</v>
      </c>
      <c r="G1730">
        <v>100</v>
      </c>
      <c r="H1730">
        <v>4</v>
      </c>
      <c r="I1730">
        <v>0</v>
      </c>
      <c r="J1730">
        <v>21</v>
      </c>
    </row>
    <row r="1731" spans="1:10" x14ac:dyDescent="0.25">
      <c r="A1731" s="1" t="s">
        <v>2488</v>
      </c>
      <c r="B1731" s="2">
        <v>42407</v>
      </c>
      <c r="C1731" s="2">
        <v>42407</v>
      </c>
      <c r="D1731" s="1" t="s">
        <v>654</v>
      </c>
      <c r="E1731" s="1" t="s">
        <v>1075</v>
      </c>
      <c r="F1731" s="1" t="s">
        <v>1489</v>
      </c>
      <c r="G1731">
        <v>7.83</v>
      </c>
      <c r="H1731">
        <v>3</v>
      </c>
      <c r="I1731">
        <v>0</v>
      </c>
      <c r="J1731">
        <v>3.6017999999999999</v>
      </c>
    </row>
    <row r="1732" spans="1:10" x14ac:dyDescent="0.25">
      <c r="A1732" s="1" t="s">
        <v>2489</v>
      </c>
      <c r="B1732" s="2">
        <v>41910</v>
      </c>
      <c r="C1732" s="2">
        <v>41915</v>
      </c>
      <c r="D1732" s="1" t="s">
        <v>19</v>
      </c>
      <c r="E1732" s="1" t="s">
        <v>2183</v>
      </c>
      <c r="F1732" s="1" t="s">
        <v>2490</v>
      </c>
      <c r="G1732">
        <v>96.256</v>
      </c>
      <c r="H1732">
        <v>8</v>
      </c>
      <c r="I1732">
        <v>0.2</v>
      </c>
      <c r="J1732">
        <v>31.283200000000001</v>
      </c>
    </row>
    <row r="1733" spans="1:10" x14ac:dyDescent="0.25">
      <c r="A1733" s="1" t="s">
        <v>2489</v>
      </c>
      <c r="B1733" s="2">
        <v>41910</v>
      </c>
      <c r="C1733" s="2">
        <v>41915</v>
      </c>
      <c r="D1733" s="1" t="s">
        <v>19</v>
      </c>
      <c r="E1733" s="1" t="s">
        <v>2183</v>
      </c>
      <c r="F1733" s="1" t="s">
        <v>270</v>
      </c>
      <c r="G1733">
        <v>10.688000000000001</v>
      </c>
      <c r="H1733">
        <v>2</v>
      </c>
      <c r="I1733">
        <v>0.2</v>
      </c>
      <c r="J1733">
        <v>3.7408000000000001</v>
      </c>
    </row>
    <row r="1734" spans="1:10" x14ac:dyDescent="0.25">
      <c r="A1734" s="1" t="s">
        <v>2491</v>
      </c>
      <c r="B1734" s="2">
        <v>42561</v>
      </c>
      <c r="C1734" s="2">
        <v>42565</v>
      </c>
      <c r="D1734" s="1" t="s">
        <v>19</v>
      </c>
      <c r="E1734" s="1" t="s">
        <v>465</v>
      </c>
      <c r="F1734" s="1" t="s">
        <v>851</v>
      </c>
      <c r="G1734">
        <v>338.04</v>
      </c>
      <c r="H1734">
        <v>3</v>
      </c>
      <c r="I1734">
        <v>0.2</v>
      </c>
      <c r="J1734">
        <v>-33.804000000000002</v>
      </c>
    </row>
    <row r="1735" spans="1:10" x14ac:dyDescent="0.25">
      <c r="A1735" s="1" t="s">
        <v>2491</v>
      </c>
      <c r="B1735" s="2">
        <v>42561</v>
      </c>
      <c r="C1735" s="2">
        <v>42565</v>
      </c>
      <c r="D1735" s="1" t="s">
        <v>19</v>
      </c>
      <c r="E1735" s="1" t="s">
        <v>465</v>
      </c>
      <c r="F1735" s="1" t="s">
        <v>564</v>
      </c>
      <c r="G1735">
        <v>154.24</v>
      </c>
      <c r="H1735">
        <v>4</v>
      </c>
      <c r="I1735">
        <v>0.2</v>
      </c>
      <c r="J1735">
        <v>17.352</v>
      </c>
    </row>
    <row r="1736" spans="1:10" x14ac:dyDescent="0.25">
      <c r="A1736" s="1" t="s">
        <v>2492</v>
      </c>
      <c r="B1736" s="2">
        <v>42945</v>
      </c>
      <c r="C1736" s="2">
        <v>42948</v>
      </c>
      <c r="D1736" s="1" t="s">
        <v>11</v>
      </c>
      <c r="E1736" s="1" t="s">
        <v>717</v>
      </c>
      <c r="F1736" s="1" t="s">
        <v>2493</v>
      </c>
      <c r="G1736">
        <v>34.847999999999999</v>
      </c>
      <c r="H1736">
        <v>2</v>
      </c>
      <c r="I1736">
        <v>0.2</v>
      </c>
      <c r="J1736">
        <v>6.5339999999999998</v>
      </c>
    </row>
    <row r="1737" spans="1:10" x14ac:dyDescent="0.25">
      <c r="A1737" s="1" t="s">
        <v>2492</v>
      </c>
      <c r="B1737" s="2">
        <v>42945</v>
      </c>
      <c r="C1737" s="2">
        <v>42948</v>
      </c>
      <c r="D1737" s="1" t="s">
        <v>11</v>
      </c>
      <c r="E1737" s="1" t="s">
        <v>717</v>
      </c>
      <c r="F1737" s="1" t="s">
        <v>1903</v>
      </c>
      <c r="G1737">
        <v>22</v>
      </c>
      <c r="H1737">
        <v>5</v>
      </c>
      <c r="I1737">
        <v>0.2</v>
      </c>
      <c r="J1737">
        <v>1.375</v>
      </c>
    </row>
    <row r="1738" spans="1:10" x14ac:dyDescent="0.25">
      <c r="A1738" s="1" t="s">
        <v>2492</v>
      </c>
      <c r="B1738" s="2">
        <v>42945</v>
      </c>
      <c r="C1738" s="2">
        <v>42948</v>
      </c>
      <c r="D1738" s="1" t="s">
        <v>11</v>
      </c>
      <c r="E1738" s="1" t="s">
        <v>717</v>
      </c>
      <c r="F1738" s="1" t="s">
        <v>26</v>
      </c>
      <c r="G1738">
        <v>4.3680000000000003</v>
      </c>
      <c r="H1738">
        <v>3</v>
      </c>
      <c r="I1738">
        <v>0.2</v>
      </c>
      <c r="J1738">
        <v>0.38219999999999998</v>
      </c>
    </row>
    <row r="1739" spans="1:10" x14ac:dyDescent="0.25">
      <c r="A1739" s="1" t="s">
        <v>2494</v>
      </c>
      <c r="B1739" s="2">
        <v>42250</v>
      </c>
      <c r="C1739" s="2">
        <v>42256</v>
      </c>
      <c r="D1739" s="1" t="s">
        <v>19</v>
      </c>
      <c r="E1739" s="1" t="s">
        <v>449</v>
      </c>
      <c r="F1739" s="1" t="s">
        <v>944</v>
      </c>
      <c r="G1739">
        <v>31.44</v>
      </c>
      <c r="H1739">
        <v>3</v>
      </c>
      <c r="I1739">
        <v>0</v>
      </c>
      <c r="J1739">
        <v>8.4887999999999995</v>
      </c>
    </row>
    <row r="1740" spans="1:10" x14ac:dyDescent="0.25">
      <c r="A1740" s="1" t="s">
        <v>2494</v>
      </c>
      <c r="B1740" s="2">
        <v>42250</v>
      </c>
      <c r="C1740" s="2">
        <v>42256</v>
      </c>
      <c r="D1740" s="1" t="s">
        <v>19</v>
      </c>
      <c r="E1740" s="1" t="s">
        <v>449</v>
      </c>
      <c r="F1740" s="1" t="s">
        <v>2318</v>
      </c>
      <c r="G1740">
        <v>17.899999999999999</v>
      </c>
      <c r="H1740">
        <v>2</v>
      </c>
      <c r="I1740">
        <v>0</v>
      </c>
      <c r="J1740">
        <v>3.4009999999999998</v>
      </c>
    </row>
    <row r="1741" spans="1:10" x14ac:dyDescent="0.25">
      <c r="A1741" s="1" t="s">
        <v>2494</v>
      </c>
      <c r="B1741" s="2">
        <v>42250</v>
      </c>
      <c r="C1741" s="2">
        <v>42256</v>
      </c>
      <c r="D1741" s="1" t="s">
        <v>19</v>
      </c>
      <c r="E1741" s="1" t="s">
        <v>449</v>
      </c>
      <c r="F1741" s="1" t="s">
        <v>2495</v>
      </c>
      <c r="G1741">
        <v>129.44999999999999</v>
      </c>
      <c r="H1741">
        <v>5</v>
      </c>
      <c r="I1741">
        <v>0</v>
      </c>
      <c r="J1741">
        <v>46.601999999999997</v>
      </c>
    </row>
    <row r="1742" spans="1:10" x14ac:dyDescent="0.25">
      <c r="A1742" s="1" t="s">
        <v>2496</v>
      </c>
      <c r="B1742" s="2">
        <v>41860</v>
      </c>
      <c r="C1742" s="2">
        <v>41867</v>
      </c>
      <c r="D1742" s="1" t="s">
        <v>19</v>
      </c>
      <c r="E1742" s="1" t="s">
        <v>2497</v>
      </c>
      <c r="F1742" s="1" t="s">
        <v>2045</v>
      </c>
      <c r="G1742">
        <v>20.88</v>
      </c>
      <c r="H1742">
        <v>8</v>
      </c>
      <c r="I1742">
        <v>0</v>
      </c>
      <c r="J1742">
        <v>9.6047999999999991</v>
      </c>
    </row>
    <row r="1743" spans="1:10" x14ac:dyDescent="0.25">
      <c r="A1743" s="1" t="s">
        <v>2498</v>
      </c>
      <c r="B1743" s="2">
        <v>43038</v>
      </c>
      <c r="C1743" s="2">
        <v>43042</v>
      </c>
      <c r="D1743" s="1" t="s">
        <v>19</v>
      </c>
      <c r="E1743" s="1" t="s">
        <v>2327</v>
      </c>
      <c r="F1743" s="1" t="s">
        <v>2499</v>
      </c>
      <c r="G1743">
        <v>20.736000000000001</v>
      </c>
      <c r="H1743">
        <v>4</v>
      </c>
      <c r="I1743">
        <v>0.2</v>
      </c>
      <c r="J1743">
        <v>7.2576000000000001</v>
      </c>
    </row>
    <row r="1744" spans="1:10" x14ac:dyDescent="0.25">
      <c r="A1744" s="1" t="s">
        <v>2498</v>
      </c>
      <c r="B1744" s="2">
        <v>43038</v>
      </c>
      <c r="C1744" s="2">
        <v>43042</v>
      </c>
      <c r="D1744" s="1" t="s">
        <v>19</v>
      </c>
      <c r="E1744" s="1" t="s">
        <v>2327</v>
      </c>
      <c r="F1744" s="1" t="s">
        <v>2387</v>
      </c>
      <c r="G1744">
        <v>7.1680000000000001</v>
      </c>
      <c r="H1744">
        <v>2</v>
      </c>
      <c r="I1744">
        <v>0.2</v>
      </c>
      <c r="J1744">
        <v>0.98560000000000003</v>
      </c>
    </row>
    <row r="1745" spans="1:10" x14ac:dyDescent="0.25">
      <c r="A1745" s="1" t="s">
        <v>2498</v>
      </c>
      <c r="B1745" s="2">
        <v>43038</v>
      </c>
      <c r="C1745" s="2">
        <v>43042</v>
      </c>
      <c r="D1745" s="1" t="s">
        <v>19</v>
      </c>
      <c r="E1745" s="1" t="s">
        <v>2327</v>
      </c>
      <c r="F1745" s="1" t="s">
        <v>1464</v>
      </c>
      <c r="G1745">
        <v>11.167999999999999</v>
      </c>
      <c r="H1745">
        <v>2</v>
      </c>
      <c r="I1745">
        <v>0.2</v>
      </c>
      <c r="J1745">
        <v>-2.5127999999999999</v>
      </c>
    </row>
    <row r="1746" spans="1:10" x14ac:dyDescent="0.25">
      <c r="A1746" s="1" t="s">
        <v>2498</v>
      </c>
      <c r="B1746" s="2">
        <v>43038</v>
      </c>
      <c r="C1746" s="2">
        <v>43042</v>
      </c>
      <c r="D1746" s="1" t="s">
        <v>19</v>
      </c>
      <c r="E1746" s="1" t="s">
        <v>2327</v>
      </c>
      <c r="F1746" s="1" t="s">
        <v>1125</v>
      </c>
      <c r="G1746">
        <v>442.4</v>
      </c>
      <c r="H1746">
        <v>7</v>
      </c>
      <c r="I1746">
        <v>0.2</v>
      </c>
      <c r="J1746">
        <v>-55.3</v>
      </c>
    </row>
    <row r="1747" spans="1:10" x14ac:dyDescent="0.25">
      <c r="A1747" s="1" t="s">
        <v>2500</v>
      </c>
      <c r="B1747" s="2">
        <v>41796</v>
      </c>
      <c r="C1747" s="2">
        <v>41799</v>
      </c>
      <c r="D1747" s="1" t="s">
        <v>79</v>
      </c>
      <c r="E1747" s="1" t="s">
        <v>1307</v>
      </c>
      <c r="F1747" s="1" t="s">
        <v>332</v>
      </c>
      <c r="G1747">
        <v>13.36</v>
      </c>
      <c r="H1747">
        <v>2</v>
      </c>
      <c r="I1747">
        <v>0</v>
      </c>
      <c r="J1747">
        <v>4.9432</v>
      </c>
    </row>
    <row r="1748" spans="1:10" x14ac:dyDescent="0.25">
      <c r="A1748" s="1" t="s">
        <v>2501</v>
      </c>
      <c r="B1748" s="2">
        <v>42595</v>
      </c>
      <c r="C1748" s="2">
        <v>42599</v>
      </c>
      <c r="D1748" s="1" t="s">
        <v>11</v>
      </c>
      <c r="E1748" s="1" t="s">
        <v>856</v>
      </c>
      <c r="F1748" s="1" t="s">
        <v>1246</v>
      </c>
      <c r="G1748">
        <v>11.231999999999999</v>
      </c>
      <c r="H1748">
        <v>8</v>
      </c>
      <c r="I1748">
        <v>0.7</v>
      </c>
      <c r="J1748">
        <v>-8.2368000000000006</v>
      </c>
    </row>
    <row r="1749" spans="1:10" x14ac:dyDescent="0.25">
      <c r="A1749" s="1" t="s">
        <v>2501</v>
      </c>
      <c r="B1749" s="2">
        <v>42595</v>
      </c>
      <c r="C1749" s="2">
        <v>42599</v>
      </c>
      <c r="D1749" s="1" t="s">
        <v>11</v>
      </c>
      <c r="E1749" s="1" t="s">
        <v>856</v>
      </c>
      <c r="F1749" s="1" t="s">
        <v>2502</v>
      </c>
      <c r="G1749">
        <v>10.272</v>
      </c>
      <c r="H1749">
        <v>3</v>
      </c>
      <c r="I1749">
        <v>0.2</v>
      </c>
      <c r="J1749">
        <v>3.21</v>
      </c>
    </row>
    <row r="1750" spans="1:10" x14ac:dyDescent="0.25">
      <c r="A1750" s="1" t="s">
        <v>2503</v>
      </c>
      <c r="B1750" s="2">
        <v>41754</v>
      </c>
      <c r="C1750" s="2">
        <v>41758</v>
      </c>
      <c r="D1750" s="1" t="s">
        <v>19</v>
      </c>
      <c r="E1750" s="1" t="s">
        <v>2504</v>
      </c>
      <c r="F1750" s="1" t="s">
        <v>1522</v>
      </c>
      <c r="G1750">
        <v>10.368</v>
      </c>
      <c r="H1750">
        <v>2</v>
      </c>
      <c r="I1750">
        <v>0.2</v>
      </c>
      <c r="J1750">
        <v>3.6288</v>
      </c>
    </row>
    <row r="1751" spans="1:10" x14ac:dyDescent="0.25">
      <c r="A1751" s="1" t="s">
        <v>2503</v>
      </c>
      <c r="B1751" s="2">
        <v>41754</v>
      </c>
      <c r="C1751" s="2">
        <v>41758</v>
      </c>
      <c r="D1751" s="1" t="s">
        <v>19</v>
      </c>
      <c r="E1751" s="1" t="s">
        <v>2504</v>
      </c>
      <c r="F1751" s="1" t="s">
        <v>2260</v>
      </c>
      <c r="G1751">
        <v>6.24</v>
      </c>
      <c r="H1751">
        <v>3</v>
      </c>
      <c r="I1751">
        <v>0.2</v>
      </c>
      <c r="J1751">
        <v>0.54600000000000004</v>
      </c>
    </row>
    <row r="1752" spans="1:10" x14ac:dyDescent="0.25">
      <c r="A1752" s="1" t="s">
        <v>2505</v>
      </c>
      <c r="B1752" s="2">
        <v>42330</v>
      </c>
      <c r="C1752" s="2">
        <v>42335</v>
      </c>
      <c r="D1752" s="1" t="s">
        <v>19</v>
      </c>
      <c r="E1752" s="1" t="s">
        <v>1083</v>
      </c>
      <c r="F1752" s="1" t="s">
        <v>2506</v>
      </c>
      <c r="G1752">
        <v>206.96199999999999</v>
      </c>
      <c r="H1752">
        <v>2</v>
      </c>
      <c r="I1752">
        <v>0.3</v>
      </c>
      <c r="J1752">
        <v>-32.522599999999997</v>
      </c>
    </row>
    <row r="1753" spans="1:10" x14ac:dyDescent="0.25">
      <c r="A1753" s="1" t="s">
        <v>2507</v>
      </c>
      <c r="B1753" s="2">
        <v>43022</v>
      </c>
      <c r="C1753" s="2">
        <v>43025</v>
      </c>
      <c r="D1753" s="1" t="s">
        <v>79</v>
      </c>
      <c r="E1753" s="1" t="s">
        <v>2508</v>
      </c>
      <c r="F1753" s="1" t="s">
        <v>570</v>
      </c>
      <c r="G1753">
        <v>9.4600000000000009</v>
      </c>
      <c r="H1753">
        <v>2</v>
      </c>
      <c r="I1753">
        <v>0</v>
      </c>
      <c r="J1753">
        <v>3.6894</v>
      </c>
    </row>
    <row r="1754" spans="1:10" x14ac:dyDescent="0.25">
      <c r="A1754" s="1" t="s">
        <v>2509</v>
      </c>
      <c r="B1754" s="2">
        <v>43071</v>
      </c>
      <c r="C1754" s="2">
        <v>43074</v>
      </c>
      <c r="D1754" s="1" t="s">
        <v>79</v>
      </c>
      <c r="E1754" s="1" t="s">
        <v>416</v>
      </c>
      <c r="F1754" s="1" t="s">
        <v>1755</v>
      </c>
      <c r="G1754">
        <v>559.62</v>
      </c>
      <c r="H1754">
        <v>9</v>
      </c>
      <c r="I1754">
        <v>0</v>
      </c>
      <c r="J1754">
        <v>151.09739999999999</v>
      </c>
    </row>
    <row r="1755" spans="1:10" x14ac:dyDescent="0.25">
      <c r="A1755" s="1" t="s">
        <v>2509</v>
      </c>
      <c r="B1755" s="2">
        <v>43071</v>
      </c>
      <c r="C1755" s="2">
        <v>43074</v>
      </c>
      <c r="D1755" s="1" t="s">
        <v>79</v>
      </c>
      <c r="E1755" s="1" t="s">
        <v>416</v>
      </c>
      <c r="F1755" s="1" t="s">
        <v>2408</v>
      </c>
      <c r="G1755">
        <v>109.92</v>
      </c>
      <c r="H1755">
        <v>2</v>
      </c>
      <c r="I1755">
        <v>0</v>
      </c>
      <c r="J1755">
        <v>53.860799999999998</v>
      </c>
    </row>
    <row r="1756" spans="1:10" x14ac:dyDescent="0.25">
      <c r="A1756" s="1" t="s">
        <v>2509</v>
      </c>
      <c r="B1756" s="2">
        <v>43071</v>
      </c>
      <c r="C1756" s="2">
        <v>43074</v>
      </c>
      <c r="D1756" s="1" t="s">
        <v>79</v>
      </c>
      <c r="E1756" s="1" t="s">
        <v>416</v>
      </c>
      <c r="F1756" s="1" t="s">
        <v>2510</v>
      </c>
      <c r="G1756">
        <v>8.56</v>
      </c>
      <c r="H1756">
        <v>2</v>
      </c>
      <c r="I1756">
        <v>0</v>
      </c>
      <c r="J1756">
        <v>3.8519999999999999</v>
      </c>
    </row>
    <row r="1757" spans="1:10" x14ac:dyDescent="0.25">
      <c r="A1757" s="1" t="s">
        <v>2511</v>
      </c>
      <c r="B1757" s="2">
        <v>42346</v>
      </c>
      <c r="C1757" s="2">
        <v>42349</v>
      </c>
      <c r="D1757" s="1" t="s">
        <v>11</v>
      </c>
      <c r="E1757" s="1" t="s">
        <v>2330</v>
      </c>
      <c r="F1757" s="1" t="s">
        <v>1788</v>
      </c>
      <c r="G1757">
        <v>360.71199999999999</v>
      </c>
      <c r="H1757">
        <v>11</v>
      </c>
      <c r="I1757">
        <v>0.2</v>
      </c>
      <c r="J1757">
        <v>130.75810000000001</v>
      </c>
    </row>
    <row r="1758" spans="1:10" x14ac:dyDescent="0.25">
      <c r="A1758" s="1" t="s">
        <v>2511</v>
      </c>
      <c r="B1758" s="2">
        <v>42346</v>
      </c>
      <c r="C1758" s="2">
        <v>42349</v>
      </c>
      <c r="D1758" s="1" t="s">
        <v>11</v>
      </c>
      <c r="E1758" s="1" t="s">
        <v>2330</v>
      </c>
      <c r="F1758" s="1" t="s">
        <v>2512</v>
      </c>
      <c r="G1758">
        <v>1718.4</v>
      </c>
      <c r="H1758">
        <v>6</v>
      </c>
      <c r="I1758">
        <v>0.2</v>
      </c>
      <c r="J1758">
        <v>150.36000000000001</v>
      </c>
    </row>
    <row r="1759" spans="1:10" x14ac:dyDescent="0.25">
      <c r="A1759" s="1" t="s">
        <v>2513</v>
      </c>
      <c r="B1759" s="2">
        <v>42198</v>
      </c>
      <c r="C1759" s="2">
        <v>42200</v>
      </c>
      <c r="D1759" s="1" t="s">
        <v>79</v>
      </c>
      <c r="E1759" s="1" t="s">
        <v>1607</v>
      </c>
      <c r="F1759" s="1" t="s">
        <v>2178</v>
      </c>
      <c r="G1759">
        <v>41.567999999999998</v>
      </c>
      <c r="H1759">
        <v>6</v>
      </c>
      <c r="I1759">
        <v>0.8</v>
      </c>
      <c r="J1759">
        <v>-66.508799999999994</v>
      </c>
    </row>
    <row r="1760" spans="1:10" x14ac:dyDescent="0.25">
      <c r="A1760" s="1" t="s">
        <v>2514</v>
      </c>
      <c r="B1760" s="2">
        <v>41770</v>
      </c>
      <c r="C1760" s="2">
        <v>41776</v>
      </c>
      <c r="D1760" s="1" t="s">
        <v>19</v>
      </c>
      <c r="E1760" s="1" t="s">
        <v>2515</v>
      </c>
      <c r="F1760" s="1" t="s">
        <v>1762</v>
      </c>
      <c r="G1760">
        <v>46.863999999999997</v>
      </c>
      <c r="H1760">
        <v>2</v>
      </c>
      <c r="I1760">
        <v>0.2</v>
      </c>
      <c r="J1760">
        <v>7.6154000000000002</v>
      </c>
    </row>
    <row r="1761" spans="1:10" x14ac:dyDescent="0.25">
      <c r="A1761" s="1" t="s">
        <v>2516</v>
      </c>
      <c r="B1761" s="2">
        <v>41644</v>
      </c>
      <c r="C1761" s="2">
        <v>41651</v>
      </c>
      <c r="D1761" s="1" t="s">
        <v>19</v>
      </c>
      <c r="E1761" s="1" t="s">
        <v>2180</v>
      </c>
      <c r="F1761" s="1" t="s">
        <v>725</v>
      </c>
      <c r="G1761">
        <v>19.536000000000001</v>
      </c>
      <c r="H1761">
        <v>3</v>
      </c>
      <c r="I1761">
        <v>0.2</v>
      </c>
      <c r="J1761">
        <v>4.8840000000000003</v>
      </c>
    </row>
    <row r="1762" spans="1:10" x14ac:dyDescent="0.25">
      <c r="A1762" s="1" t="s">
        <v>2517</v>
      </c>
      <c r="B1762" s="2">
        <v>42252</v>
      </c>
      <c r="C1762" s="2">
        <v>42256</v>
      </c>
      <c r="D1762" s="1" t="s">
        <v>19</v>
      </c>
      <c r="E1762" s="1" t="s">
        <v>664</v>
      </c>
      <c r="F1762" s="1" t="s">
        <v>2518</v>
      </c>
      <c r="G1762">
        <v>411.33199999999999</v>
      </c>
      <c r="H1762">
        <v>4</v>
      </c>
      <c r="I1762">
        <v>0.15</v>
      </c>
      <c r="J1762">
        <v>-4.8391999999999999</v>
      </c>
    </row>
    <row r="1763" spans="1:10" x14ac:dyDescent="0.25">
      <c r="A1763" s="1" t="s">
        <v>2517</v>
      </c>
      <c r="B1763" s="2">
        <v>42252</v>
      </c>
      <c r="C1763" s="2">
        <v>42256</v>
      </c>
      <c r="D1763" s="1" t="s">
        <v>19</v>
      </c>
      <c r="E1763" s="1" t="s">
        <v>664</v>
      </c>
      <c r="F1763" s="1" t="s">
        <v>2519</v>
      </c>
      <c r="G1763">
        <v>28.751999999999999</v>
      </c>
      <c r="H1763">
        <v>6</v>
      </c>
      <c r="I1763">
        <v>0.2</v>
      </c>
      <c r="J1763">
        <v>9.7037999999999993</v>
      </c>
    </row>
    <row r="1764" spans="1:10" x14ac:dyDescent="0.25">
      <c r="A1764" s="1" t="s">
        <v>2517</v>
      </c>
      <c r="B1764" s="2">
        <v>42252</v>
      </c>
      <c r="C1764" s="2">
        <v>42256</v>
      </c>
      <c r="D1764" s="1" t="s">
        <v>19</v>
      </c>
      <c r="E1764" s="1" t="s">
        <v>664</v>
      </c>
      <c r="F1764" s="1" t="s">
        <v>2520</v>
      </c>
      <c r="G1764">
        <v>293.19900000000001</v>
      </c>
      <c r="H1764">
        <v>3</v>
      </c>
      <c r="I1764">
        <v>0.15</v>
      </c>
      <c r="J1764">
        <v>-20.696400000000001</v>
      </c>
    </row>
    <row r="1765" spans="1:10" x14ac:dyDescent="0.25">
      <c r="A1765" s="1" t="s">
        <v>2521</v>
      </c>
      <c r="B1765" s="2">
        <v>42586</v>
      </c>
      <c r="C1765" s="2">
        <v>42590</v>
      </c>
      <c r="D1765" s="1" t="s">
        <v>19</v>
      </c>
      <c r="E1765" s="1" t="s">
        <v>2522</v>
      </c>
      <c r="F1765" s="1" t="s">
        <v>715</v>
      </c>
      <c r="G1765">
        <v>35.06</v>
      </c>
      <c r="H1765">
        <v>2</v>
      </c>
      <c r="I1765">
        <v>0</v>
      </c>
      <c r="J1765">
        <v>10.518000000000001</v>
      </c>
    </row>
    <row r="1766" spans="1:10" x14ac:dyDescent="0.25">
      <c r="A1766" s="1" t="s">
        <v>2521</v>
      </c>
      <c r="B1766" s="2">
        <v>42586</v>
      </c>
      <c r="C1766" s="2">
        <v>42590</v>
      </c>
      <c r="D1766" s="1" t="s">
        <v>19</v>
      </c>
      <c r="E1766" s="1" t="s">
        <v>2522</v>
      </c>
      <c r="F1766" s="1" t="s">
        <v>1280</v>
      </c>
      <c r="G1766">
        <v>4.13</v>
      </c>
      <c r="H1766">
        <v>1</v>
      </c>
      <c r="I1766">
        <v>0</v>
      </c>
      <c r="J1766">
        <v>1.8997999999999999</v>
      </c>
    </row>
    <row r="1767" spans="1:10" x14ac:dyDescent="0.25">
      <c r="A1767" s="1" t="s">
        <v>2521</v>
      </c>
      <c r="B1767" s="2">
        <v>42586</v>
      </c>
      <c r="C1767" s="2">
        <v>42590</v>
      </c>
      <c r="D1767" s="1" t="s">
        <v>19</v>
      </c>
      <c r="E1767" s="1" t="s">
        <v>2522</v>
      </c>
      <c r="F1767" s="1" t="s">
        <v>2523</v>
      </c>
      <c r="G1767">
        <v>109.8</v>
      </c>
      <c r="H1767">
        <v>9</v>
      </c>
      <c r="I1767">
        <v>0</v>
      </c>
      <c r="J1767">
        <v>46.116</v>
      </c>
    </row>
    <row r="1768" spans="1:10" x14ac:dyDescent="0.25">
      <c r="A1768" s="1" t="s">
        <v>2521</v>
      </c>
      <c r="B1768" s="2">
        <v>42586</v>
      </c>
      <c r="C1768" s="2">
        <v>42590</v>
      </c>
      <c r="D1768" s="1" t="s">
        <v>19</v>
      </c>
      <c r="E1768" s="1" t="s">
        <v>2522</v>
      </c>
      <c r="F1768" s="1" t="s">
        <v>2524</v>
      </c>
      <c r="G1768">
        <v>9.82</v>
      </c>
      <c r="H1768">
        <v>2</v>
      </c>
      <c r="I1768">
        <v>0</v>
      </c>
      <c r="J1768">
        <v>4.8117999999999999</v>
      </c>
    </row>
    <row r="1769" spans="1:10" x14ac:dyDescent="0.25">
      <c r="A1769" s="1" t="s">
        <v>2525</v>
      </c>
      <c r="B1769" s="2">
        <v>41720</v>
      </c>
      <c r="C1769" s="2">
        <v>41724</v>
      </c>
      <c r="D1769" s="1" t="s">
        <v>19</v>
      </c>
      <c r="E1769" s="1" t="s">
        <v>2526</v>
      </c>
      <c r="F1769" s="1" t="s">
        <v>111</v>
      </c>
      <c r="G1769">
        <v>7.6440000000000001</v>
      </c>
      <c r="H1769">
        <v>4</v>
      </c>
      <c r="I1769">
        <v>0.7</v>
      </c>
      <c r="J1769">
        <v>-5.8604000000000003</v>
      </c>
    </row>
    <row r="1770" spans="1:10" x14ac:dyDescent="0.25">
      <c r="A1770" s="1" t="s">
        <v>2525</v>
      </c>
      <c r="B1770" s="2">
        <v>41720</v>
      </c>
      <c r="C1770" s="2">
        <v>41724</v>
      </c>
      <c r="D1770" s="1" t="s">
        <v>19</v>
      </c>
      <c r="E1770" s="1" t="s">
        <v>2526</v>
      </c>
      <c r="F1770" s="1" t="s">
        <v>295</v>
      </c>
      <c r="G1770">
        <v>51.465000000000003</v>
      </c>
      <c r="H1770">
        <v>5</v>
      </c>
      <c r="I1770">
        <v>0.7</v>
      </c>
      <c r="J1770">
        <v>-39.456499999999998</v>
      </c>
    </row>
    <row r="1771" spans="1:10" x14ac:dyDescent="0.25">
      <c r="A1771" s="1" t="s">
        <v>2527</v>
      </c>
      <c r="B1771" s="2">
        <v>42796</v>
      </c>
      <c r="C1771" s="2">
        <v>42802</v>
      </c>
      <c r="D1771" s="1" t="s">
        <v>19</v>
      </c>
      <c r="E1771" s="1" t="s">
        <v>161</v>
      </c>
      <c r="F1771" s="1" t="s">
        <v>970</v>
      </c>
      <c r="G1771">
        <v>6.976</v>
      </c>
      <c r="H1771">
        <v>4</v>
      </c>
      <c r="I1771">
        <v>0.2</v>
      </c>
      <c r="J1771">
        <v>-1.3952</v>
      </c>
    </row>
    <row r="1772" spans="1:10" x14ac:dyDescent="0.25">
      <c r="A1772" s="1" t="s">
        <v>2527</v>
      </c>
      <c r="B1772" s="2">
        <v>42796</v>
      </c>
      <c r="C1772" s="2">
        <v>42802</v>
      </c>
      <c r="D1772" s="1" t="s">
        <v>19</v>
      </c>
      <c r="E1772" s="1" t="s">
        <v>161</v>
      </c>
      <c r="F1772" s="1" t="s">
        <v>101</v>
      </c>
      <c r="G1772">
        <v>12.222</v>
      </c>
      <c r="H1772">
        <v>7</v>
      </c>
      <c r="I1772">
        <v>0.8</v>
      </c>
      <c r="J1772">
        <v>-20.1663</v>
      </c>
    </row>
    <row r="1773" spans="1:10" x14ac:dyDescent="0.25">
      <c r="A1773" s="1" t="s">
        <v>2528</v>
      </c>
      <c r="B1773" s="2">
        <v>42701</v>
      </c>
      <c r="C1773" s="2">
        <v>42703</v>
      </c>
      <c r="D1773" s="1" t="s">
        <v>11</v>
      </c>
      <c r="E1773" s="1" t="s">
        <v>242</v>
      </c>
      <c r="F1773" s="1" t="s">
        <v>1814</v>
      </c>
      <c r="G1773">
        <v>97.983999999999995</v>
      </c>
      <c r="H1773">
        <v>2</v>
      </c>
      <c r="I1773">
        <v>0.2</v>
      </c>
      <c r="J1773">
        <v>-24.495999999999999</v>
      </c>
    </row>
    <row r="1774" spans="1:10" x14ac:dyDescent="0.25">
      <c r="A1774" s="1" t="s">
        <v>2528</v>
      </c>
      <c r="B1774" s="2">
        <v>42701</v>
      </c>
      <c r="C1774" s="2">
        <v>42703</v>
      </c>
      <c r="D1774" s="1" t="s">
        <v>11</v>
      </c>
      <c r="E1774" s="1" t="s">
        <v>242</v>
      </c>
      <c r="F1774" s="1" t="s">
        <v>414</v>
      </c>
      <c r="G1774">
        <v>62.4</v>
      </c>
      <c r="H1774">
        <v>6</v>
      </c>
      <c r="I1774">
        <v>0.2</v>
      </c>
      <c r="J1774">
        <v>19.5</v>
      </c>
    </row>
    <row r="1775" spans="1:10" x14ac:dyDescent="0.25">
      <c r="A1775" s="1" t="s">
        <v>2529</v>
      </c>
      <c r="B1775" s="2">
        <v>41757</v>
      </c>
      <c r="C1775" s="2">
        <v>41762</v>
      </c>
      <c r="D1775" s="1" t="s">
        <v>19</v>
      </c>
      <c r="E1775" s="1" t="s">
        <v>2341</v>
      </c>
      <c r="F1775" s="1" t="s">
        <v>2530</v>
      </c>
      <c r="G1775">
        <v>20.86</v>
      </c>
      <c r="H1775">
        <v>2</v>
      </c>
      <c r="I1775">
        <v>0</v>
      </c>
      <c r="J1775">
        <v>9.3870000000000005</v>
      </c>
    </row>
    <row r="1776" spans="1:10" x14ac:dyDescent="0.25">
      <c r="A1776" s="1" t="s">
        <v>2529</v>
      </c>
      <c r="B1776" s="2">
        <v>41757</v>
      </c>
      <c r="C1776" s="2">
        <v>41762</v>
      </c>
      <c r="D1776" s="1" t="s">
        <v>19</v>
      </c>
      <c r="E1776" s="1" t="s">
        <v>2341</v>
      </c>
      <c r="F1776" s="1" t="s">
        <v>2531</v>
      </c>
      <c r="G1776">
        <v>497.61</v>
      </c>
      <c r="H1776">
        <v>9</v>
      </c>
      <c r="I1776">
        <v>0</v>
      </c>
      <c r="J1776">
        <v>129.37860000000001</v>
      </c>
    </row>
    <row r="1777" spans="1:10" x14ac:dyDescent="0.25">
      <c r="A1777" s="1" t="s">
        <v>2529</v>
      </c>
      <c r="B1777" s="2">
        <v>41757</v>
      </c>
      <c r="C1777" s="2">
        <v>41762</v>
      </c>
      <c r="D1777" s="1" t="s">
        <v>19</v>
      </c>
      <c r="E1777" s="1" t="s">
        <v>2341</v>
      </c>
      <c r="F1777" s="1" t="s">
        <v>2532</v>
      </c>
      <c r="G1777">
        <v>5.34</v>
      </c>
      <c r="H1777">
        <v>2</v>
      </c>
      <c r="I1777">
        <v>0</v>
      </c>
      <c r="J1777">
        <v>1.4952000000000001</v>
      </c>
    </row>
    <row r="1778" spans="1:10" x14ac:dyDescent="0.25">
      <c r="A1778" s="1" t="s">
        <v>2529</v>
      </c>
      <c r="B1778" s="2">
        <v>41757</v>
      </c>
      <c r="C1778" s="2">
        <v>41762</v>
      </c>
      <c r="D1778" s="1" t="s">
        <v>19</v>
      </c>
      <c r="E1778" s="1" t="s">
        <v>2341</v>
      </c>
      <c r="F1778" s="1" t="s">
        <v>1744</v>
      </c>
      <c r="G1778">
        <v>3.15</v>
      </c>
      <c r="H1778">
        <v>1</v>
      </c>
      <c r="I1778">
        <v>0</v>
      </c>
      <c r="J1778">
        <v>1.512</v>
      </c>
    </row>
    <row r="1779" spans="1:10" x14ac:dyDescent="0.25">
      <c r="A1779" s="1" t="s">
        <v>2533</v>
      </c>
      <c r="B1779" s="2">
        <v>42332</v>
      </c>
      <c r="C1779" s="2">
        <v>42336</v>
      </c>
      <c r="D1779" s="1" t="s">
        <v>19</v>
      </c>
      <c r="E1779" s="1" t="s">
        <v>110</v>
      </c>
      <c r="F1779" s="1" t="s">
        <v>2534</v>
      </c>
      <c r="G1779">
        <v>368.91</v>
      </c>
      <c r="H1779">
        <v>9</v>
      </c>
      <c r="I1779">
        <v>0</v>
      </c>
      <c r="J1779">
        <v>180.76589999999999</v>
      </c>
    </row>
    <row r="1780" spans="1:10" x14ac:dyDescent="0.25">
      <c r="A1780" s="1" t="s">
        <v>2533</v>
      </c>
      <c r="B1780" s="2">
        <v>42332</v>
      </c>
      <c r="C1780" s="2">
        <v>42336</v>
      </c>
      <c r="D1780" s="1" t="s">
        <v>19</v>
      </c>
      <c r="E1780" s="1" t="s">
        <v>110</v>
      </c>
      <c r="F1780" s="1" t="s">
        <v>850</v>
      </c>
      <c r="G1780">
        <v>14.7</v>
      </c>
      <c r="H1780">
        <v>5</v>
      </c>
      <c r="I1780">
        <v>0</v>
      </c>
      <c r="J1780">
        <v>6.6150000000000002</v>
      </c>
    </row>
    <row r="1781" spans="1:10" x14ac:dyDescent="0.25">
      <c r="A1781" s="1" t="s">
        <v>2535</v>
      </c>
      <c r="B1781" s="2">
        <v>42685</v>
      </c>
      <c r="C1781" s="2">
        <v>42690</v>
      </c>
      <c r="D1781" s="1" t="s">
        <v>19</v>
      </c>
      <c r="E1781" s="1" t="s">
        <v>1949</v>
      </c>
      <c r="F1781" s="1" t="s">
        <v>1726</v>
      </c>
      <c r="G1781">
        <v>59.97</v>
      </c>
      <c r="H1781">
        <v>3</v>
      </c>
      <c r="I1781">
        <v>0</v>
      </c>
      <c r="J1781">
        <v>14.9925</v>
      </c>
    </row>
    <row r="1782" spans="1:10" x14ac:dyDescent="0.25">
      <c r="A1782" s="1" t="s">
        <v>2535</v>
      </c>
      <c r="B1782" s="2">
        <v>42685</v>
      </c>
      <c r="C1782" s="2">
        <v>42690</v>
      </c>
      <c r="D1782" s="1" t="s">
        <v>19</v>
      </c>
      <c r="E1782" s="1" t="s">
        <v>1949</v>
      </c>
      <c r="F1782" s="1" t="s">
        <v>461</v>
      </c>
      <c r="G1782">
        <v>83.36</v>
      </c>
      <c r="H1782">
        <v>1</v>
      </c>
      <c r="I1782">
        <v>0</v>
      </c>
      <c r="J1782">
        <v>20.84</v>
      </c>
    </row>
    <row r="1783" spans="1:10" x14ac:dyDescent="0.25">
      <c r="A1783" s="1" t="s">
        <v>2536</v>
      </c>
      <c r="B1783" s="2">
        <v>42194</v>
      </c>
      <c r="C1783" s="2">
        <v>42198</v>
      </c>
      <c r="D1783" s="1" t="s">
        <v>19</v>
      </c>
      <c r="E1783" s="1" t="s">
        <v>496</v>
      </c>
      <c r="F1783" s="1" t="s">
        <v>2537</v>
      </c>
      <c r="G1783">
        <v>6.58</v>
      </c>
      <c r="H1783">
        <v>2</v>
      </c>
      <c r="I1783">
        <v>0</v>
      </c>
      <c r="J1783">
        <v>3.0268000000000002</v>
      </c>
    </row>
    <row r="1784" spans="1:10" x14ac:dyDescent="0.25">
      <c r="A1784" s="1" t="s">
        <v>2536</v>
      </c>
      <c r="B1784" s="2">
        <v>42194</v>
      </c>
      <c r="C1784" s="2">
        <v>42198</v>
      </c>
      <c r="D1784" s="1" t="s">
        <v>19</v>
      </c>
      <c r="E1784" s="1" t="s">
        <v>496</v>
      </c>
      <c r="F1784" s="1" t="s">
        <v>1700</v>
      </c>
      <c r="G1784">
        <v>122.94</v>
      </c>
      <c r="H1784">
        <v>3</v>
      </c>
      <c r="I1784">
        <v>0</v>
      </c>
      <c r="J1784">
        <v>59.011200000000002</v>
      </c>
    </row>
    <row r="1785" spans="1:10" x14ac:dyDescent="0.25">
      <c r="A1785" s="1" t="s">
        <v>2538</v>
      </c>
      <c r="B1785" s="2">
        <v>43000</v>
      </c>
      <c r="C1785" s="2">
        <v>43004</v>
      </c>
      <c r="D1785" s="1" t="s">
        <v>19</v>
      </c>
      <c r="E1785" s="1" t="s">
        <v>2539</v>
      </c>
      <c r="F1785" s="1" t="s">
        <v>2408</v>
      </c>
      <c r="G1785">
        <v>219.84</v>
      </c>
      <c r="H1785">
        <v>4</v>
      </c>
      <c r="I1785">
        <v>0</v>
      </c>
      <c r="J1785">
        <v>107.7216</v>
      </c>
    </row>
    <row r="1786" spans="1:10" x14ac:dyDescent="0.25">
      <c r="A1786" s="1" t="s">
        <v>2538</v>
      </c>
      <c r="B1786" s="2">
        <v>43000</v>
      </c>
      <c r="C1786" s="2">
        <v>43004</v>
      </c>
      <c r="D1786" s="1" t="s">
        <v>19</v>
      </c>
      <c r="E1786" s="1" t="s">
        <v>2539</v>
      </c>
      <c r="F1786" s="1" t="s">
        <v>2078</v>
      </c>
      <c r="G1786">
        <v>98.16</v>
      </c>
      <c r="H1786">
        <v>6</v>
      </c>
      <c r="I1786">
        <v>0</v>
      </c>
      <c r="J1786">
        <v>9.8160000000000007</v>
      </c>
    </row>
    <row r="1787" spans="1:10" x14ac:dyDescent="0.25">
      <c r="A1787" s="1" t="s">
        <v>2538</v>
      </c>
      <c r="B1787" s="2">
        <v>43000</v>
      </c>
      <c r="C1787" s="2">
        <v>43004</v>
      </c>
      <c r="D1787" s="1" t="s">
        <v>19</v>
      </c>
      <c r="E1787" s="1" t="s">
        <v>2539</v>
      </c>
      <c r="F1787" s="1" t="s">
        <v>1836</v>
      </c>
      <c r="G1787">
        <v>33.04</v>
      </c>
      <c r="H1787">
        <v>8</v>
      </c>
      <c r="I1787">
        <v>0</v>
      </c>
      <c r="J1787">
        <v>15.5288</v>
      </c>
    </row>
    <row r="1788" spans="1:10" x14ac:dyDescent="0.25">
      <c r="A1788" s="1" t="s">
        <v>2538</v>
      </c>
      <c r="B1788" s="2">
        <v>43000</v>
      </c>
      <c r="C1788" s="2">
        <v>43004</v>
      </c>
      <c r="D1788" s="1" t="s">
        <v>19</v>
      </c>
      <c r="E1788" s="1" t="s">
        <v>2539</v>
      </c>
      <c r="F1788" s="1" t="s">
        <v>2540</v>
      </c>
      <c r="G1788">
        <v>86.97</v>
      </c>
      <c r="H1788">
        <v>3</v>
      </c>
      <c r="I1788">
        <v>0</v>
      </c>
      <c r="J1788">
        <v>25.221299999999999</v>
      </c>
    </row>
    <row r="1789" spans="1:10" x14ac:dyDescent="0.25">
      <c r="A1789" s="1" t="s">
        <v>2541</v>
      </c>
      <c r="B1789" s="2">
        <v>42050</v>
      </c>
      <c r="C1789" s="2">
        <v>42054</v>
      </c>
      <c r="D1789" s="1" t="s">
        <v>19</v>
      </c>
      <c r="E1789" s="1" t="s">
        <v>2542</v>
      </c>
      <c r="F1789" s="1" t="s">
        <v>1746</v>
      </c>
      <c r="G1789">
        <v>134.97</v>
      </c>
      <c r="H1789">
        <v>3</v>
      </c>
      <c r="I1789">
        <v>0</v>
      </c>
      <c r="J1789">
        <v>64.785600000000002</v>
      </c>
    </row>
    <row r="1790" spans="1:10" x14ac:dyDescent="0.25">
      <c r="A1790" s="1" t="s">
        <v>2541</v>
      </c>
      <c r="B1790" s="2">
        <v>42050</v>
      </c>
      <c r="C1790" s="2">
        <v>42054</v>
      </c>
      <c r="D1790" s="1" t="s">
        <v>19</v>
      </c>
      <c r="E1790" s="1" t="s">
        <v>2542</v>
      </c>
      <c r="F1790" s="1" t="s">
        <v>1596</v>
      </c>
      <c r="G1790">
        <v>699.98</v>
      </c>
      <c r="H1790">
        <v>2</v>
      </c>
      <c r="I1790">
        <v>0</v>
      </c>
      <c r="J1790">
        <v>195.99440000000001</v>
      </c>
    </row>
    <row r="1791" spans="1:10" x14ac:dyDescent="0.25">
      <c r="A1791" s="1" t="s">
        <v>2541</v>
      </c>
      <c r="B1791" s="2">
        <v>42050</v>
      </c>
      <c r="C1791" s="2">
        <v>42054</v>
      </c>
      <c r="D1791" s="1" t="s">
        <v>19</v>
      </c>
      <c r="E1791" s="1" t="s">
        <v>2542</v>
      </c>
      <c r="F1791" s="1" t="s">
        <v>2543</v>
      </c>
      <c r="G1791">
        <v>139.94999999999999</v>
      </c>
      <c r="H1791">
        <v>5</v>
      </c>
      <c r="I1791">
        <v>0</v>
      </c>
      <c r="J1791">
        <v>26.590499999999999</v>
      </c>
    </row>
    <row r="1792" spans="1:10" x14ac:dyDescent="0.25">
      <c r="A1792" s="1" t="s">
        <v>2544</v>
      </c>
      <c r="B1792" s="2">
        <v>41912</v>
      </c>
      <c r="C1792" s="2">
        <v>41916</v>
      </c>
      <c r="D1792" s="1" t="s">
        <v>19</v>
      </c>
      <c r="E1792" s="1" t="s">
        <v>675</v>
      </c>
      <c r="F1792" s="1" t="s">
        <v>1223</v>
      </c>
      <c r="G1792">
        <v>48.94</v>
      </c>
      <c r="H1792">
        <v>1</v>
      </c>
      <c r="I1792">
        <v>0</v>
      </c>
      <c r="J1792">
        <v>24.47</v>
      </c>
    </row>
    <row r="1793" spans="1:10" x14ac:dyDescent="0.25">
      <c r="A1793" s="1" t="s">
        <v>2545</v>
      </c>
      <c r="B1793" s="2">
        <v>41974</v>
      </c>
      <c r="C1793" s="2">
        <v>41976</v>
      </c>
      <c r="D1793" s="1" t="s">
        <v>79</v>
      </c>
      <c r="E1793" s="1" t="s">
        <v>1147</v>
      </c>
      <c r="F1793" s="1" t="s">
        <v>2546</v>
      </c>
      <c r="G1793">
        <v>2807.84</v>
      </c>
      <c r="H1793">
        <v>8</v>
      </c>
      <c r="I1793">
        <v>0</v>
      </c>
      <c r="J1793">
        <v>673.88160000000005</v>
      </c>
    </row>
    <row r="1794" spans="1:10" x14ac:dyDescent="0.25">
      <c r="A1794" s="1" t="s">
        <v>2545</v>
      </c>
      <c r="B1794" s="2">
        <v>41974</v>
      </c>
      <c r="C1794" s="2">
        <v>41976</v>
      </c>
      <c r="D1794" s="1" t="s">
        <v>79</v>
      </c>
      <c r="E1794" s="1" t="s">
        <v>1147</v>
      </c>
      <c r="F1794" s="1" t="s">
        <v>2547</v>
      </c>
      <c r="G1794">
        <v>46.64</v>
      </c>
      <c r="H1794">
        <v>4</v>
      </c>
      <c r="I1794">
        <v>0</v>
      </c>
      <c r="J1794">
        <v>12.5928</v>
      </c>
    </row>
    <row r="1795" spans="1:10" x14ac:dyDescent="0.25">
      <c r="A1795" s="1" t="s">
        <v>2548</v>
      </c>
      <c r="B1795" s="2">
        <v>41981</v>
      </c>
      <c r="C1795" s="2">
        <v>41986</v>
      </c>
      <c r="D1795" s="1" t="s">
        <v>19</v>
      </c>
      <c r="E1795" s="1" t="s">
        <v>2549</v>
      </c>
      <c r="F1795" s="1" t="s">
        <v>247</v>
      </c>
      <c r="G1795">
        <v>60.415999999999997</v>
      </c>
      <c r="H1795">
        <v>2</v>
      </c>
      <c r="I1795">
        <v>0.2</v>
      </c>
      <c r="J1795">
        <v>6.0415999999999999</v>
      </c>
    </row>
    <row r="1796" spans="1:10" x14ac:dyDescent="0.25">
      <c r="A1796" s="1" t="s">
        <v>2550</v>
      </c>
      <c r="B1796" s="2">
        <v>42618</v>
      </c>
      <c r="C1796" s="2">
        <v>42623</v>
      </c>
      <c r="D1796" s="1" t="s">
        <v>19</v>
      </c>
      <c r="E1796" s="1" t="s">
        <v>2551</v>
      </c>
      <c r="F1796" s="1" t="s">
        <v>1950</v>
      </c>
      <c r="G1796">
        <v>107.94</v>
      </c>
      <c r="H1796">
        <v>3</v>
      </c>
      <c r="I1796">
        <v>0</v>
      </c>
      <c r="J1796">
        <v>26.984999999999999</v>
      </c>
    </row>
    <row r="1797" spans="1:10" x14ac:dyDescent="0.25">
      <c r="A1797" s="1" t="s">
        <v>2552</v>
      </c>
      <c r="B1797" s="2">
        <v>42974</v>
      </c>
      <c r="C1797" s="2">
        <v>42977</v>
      </c>
      <c r="D1797" s="1" t="s">
        <v>79</v>
      </c>
      <c r="E1797" s="1" t="s">
        <v>1228</v>
      </c>
      <c r="F1797" s="1" t="s">
        <v>1832</v>
      </c>
      <c r="G1797">
        <v>63.84</v>
      </c>
      <c r="H1797">
        <v>8</v>
      </c>
      <c r="I1797">
        <v>0</v>
      </c>
      <c r="J1797">
        <v>16.598400000000002</v>
      </c>
    </row>
    <row r="1798" spans="1:10" x14ac:dyDescent="0.25">
      <c r="A1798" s="1" t="s">
        <v>2552</v>
      </c>
      <c r="B1798" s="2">
        <v>42974</v>
      </c>
      <c r="C1798" s="2">
        <v>42977</v>
      </c>
      <c r="D1798" s="1" t="s">
        <v>79</v>
      </c>
      <c r="E1798" s="1" t="s">
        <v>1228</v>
      </c>
      <c r="F1798" s="1" t="s">
        <v>2553</v>
      </c>
      <c r="G1798">
        <v>347.97</v>
      </c>
      <c r="H1798">
        <v>3</v>
      </c>
      <c r="I1798">
        <v>0</v>
      </c>
      <c r="J1798">
        <v>100.9113</v>
      </c>
    </row>
    <row r="1799" spans="1:10" x14ac:dyDescent="0.25">
      <c r="A1799" s="1" t="s">
        <v>2552</v>
      </c>
      <c r="B1799" s="2">
        <v>42974</v>
      </c>
      <c r="C1799" s="2">
        <v>42977</v>
      </c>
      <c r="D1799" s="1" t="s">
        <v>79</v>
      </c>
      <c r="E1799" s="1" t="s">
        <v>1228</v>
      </c>
      <c r="F1799" s="1" t="s">
        <v>28</v>
      </c>
      <c r="G1799">
        <v>37.008000000000003</v>
      </c>
      <c r="H1799">
        <v>6</v>
      </c>
      <c r="I1799">
        <v>0.2</v>
      </c>
      <c r="J1799">
        <v>11.565</v>
      </c>
    </row>
    <row r="1800" spans="1:10" x14ac:dyDescent="0.25">
      <c r="A1800" s="1" t="s">
        <v>2554</v>
      </c>
      <c r="B1800" s="2">
        <v>42558</v>
      </c>
      <c r="C1800" s="2">
        <v>42562</v>
      </c>
      <c r="D1800" s="1" t="s">
        <v>19</v>
      </c>
      <c r="E1800" s="1" t="s">
        <v>2515</v>
      </c>
      <c r="F1800" s="1" t="s">
        <v>975</v>
      </c>
      <c r="G1800">
        <v>215.65</v>
      </c>
      <c r="H1800">
        <v>5</v>
      </c>
      <c r="I1800">
        <v>0</v>
      </c>
      <c r="J1800">
        <v>73.320999999999998</v>
      </c>
    </row>
    <row r="1801" spans="1:10" x14ac:dyDescent="0.25">
      <c r="A1801" s="1" t="s">
        <v>2555</v>
      </c>
      <c r="B1801" s="2">
        <v>42590</v>
      </c>
      <c r="C1801" s="2">
        <v>42592</v>
      </c>
      <c r="D1801" s="1" t="s">
        <v>11</v>
      </c>
      <c r="E1801" s="1" t="s">
        <v>2556</v>
      </c>
      <c r="F1801" s="1" t="s">
        <v>426</v>
      </c>
      <c r="G1801">
        <v>11.167999999999999</v>
      </c>
      <c r="H1801">
        <v>4</v>
      </c>
      <c r="I1801">
        <v>0.2</v>
      </c>
      <c r="J1801">
        <v>3.6295999999999999</v>
      </c>
    </row>
    <row r="1802" spans="1:10" x14ac:dyDescent="0.25">
      <c r="A1802" s="1" t="s">
        <v>2555</v>
      </c>
      <c r="B1802" s="2">
        <v>42590</v>
      </c>
      <c r="C1802" s="2">
        <v>42592</v>
      </c>
      <c r="D1802" s="1" t="s">
        <v>11</v>
      </c>
      <c r="E1802" s="1" t="s">
        <v>2556</v>
      </c>
      <c r="F1802" s="1" t="s">
        <v>2557</v>
      </c>
      <c r="G1802">
        <v>53.951999999999998</v>
      </c>
      <c r="H1802">
        <v>3</v>
      </c>
      <c r="I1802">
        <v>0.2</v>
      </c>
      <c r="J1802">
        <v>17.534400000000002</v>
      </c>
    </row>
    <row r="1803" spans="1:10" x14ac:dyDescent="0.25">
      <c r="A1803" s="1" t="s">
        <v>2558</v>
      </c>
      <c r="B1803" s="2">
        <v>42687</v>
      </c>
      <c r="C1803" s="2">
        <v>42693</v>
      </c>
      <c r="D1803" s="1" t="s">
        <v>19</v>
      </c>
      <c r="E1803" s="1" t="s">
        <v>966</v>
      </c>
      <c r="F1803" s="1" t="s">
        <v>2194</v>
      </c>
      <c r="G1803">
        <v>4.18</v>
      </c>
      <c r="H1803">
        <v>1</v>
      </c>
      <c r="I1803">
        <v>0</v>
      </c>
      <c r="J1803">
        <v>1.5047999999999999</v>
      </c>
    </row>
    <row r="1804" spans="1:10" x14ac:dyDescent="0.25">
      <c r="A1804" s="1" t="s">
        <v>2559</v>
      </c>
      <c r="B1804" s="2">
        <v>43000</v>
      </c>
      <c r="C1804" s="2">
        <v>43004</v>
      </c>
      <c r="D1804" s="1" t="s">
        <v>11</v>
      </c>
      <c r="E1804" s="1" t="s">
        <v>1562</v>
      </c>
      <c r="F1804" s="1" t="s">
        <v>884</v>
      </c>
      <c r="G1804">
        <v>5.6070000000000002</v>
      </c>
      <c r="H1804">
        <v>1</v>
      </c>
      <c r="I1804">
        <v>0.7</v>
      </c>
      <c r="J1804">
        <v>-4.2987000000000002</v>
      </c>
    </row>
    <row r="1805" spans="1:10" x14ac:dyDescent="0.25">
      <c r="A1805" s="1" t="s">
        <v>2559</v>
      </c>
      <c r="B1805" s="2">
        <v>43000</v>
      </c>
      <c r="C1805" s="2">
        <v>43004</v>
      </c>
      <c r="D1805" s="1" t="s">
        <v>11</v>
      </c>
      <c r="E1805" s="1" t="s">
        <v>1562</v>
      </c>
      <c r="F1805" s="1" t="s">
        <v>931</v>
      </c>
      <c r="G1805">
        <v>4663.7359999999999</v>
      </c>
      <c r="H1805">
        <v>7</v>
      </c>
      <c r="I1805">
        <v>0.2</v>
      </c>
      <c r="J1805">
        <v>-1049.3406</v>
      </c>
    </row>
    <row r="1806" spans="1:10" x14ac:dyDescent="0.25">
      <c r="A1806" s="1" t="s">
        <v>2559</v>
      </c>
      <c r="B1806" s="2">
        <v>43000</v>
      </c>
      <c r="C1806" s="2">
        <v>43004</v>
      </c>
      <c r="D1806" s="1" t="s">
        <v>11</v>
      </c>
      <c r="E1806" s="1" t="s">
        <v>1562</v>
      </c>
      <c r="F1806" s="1" t="s">
        <v>2560</v>
      </c>
      <c r="G1806">
        <v>79.983999999999995</v>
      </c>
      <c r="H1806">
        <v>2</v>
      </c>
      <c r="I1806">
        <v>0.2</v>
      </c>
      <c r="J1806">
        <v>22.9954</v>
      </c>
    </row>
    <row r="1807" spans="1:10" x14ac:dyDescent="0.25">
      <c r="A1807" s="1" t="s">
        <v>2561</v>
      </c>
      <c r="B1807" s="2">
        <v>42729</v>
      </c>
      <c r="C1807" s="2">
        <v>42732</v>
      </c>
      <c r="D1807" s="1" t="s">
        <v>79</v>
      </c>
      <c r="E1807" s="1" t="s">
        <v>593</v>
      </c>
      <c r="F1807" s="1" t="s">
        <v>1879</v>
      </c>
      <c r="G1807">
        <v>2575.944</v>
      </c>
      <c r="H1807">
        <v>7</v>
      </c>
      <c r="I1807">
        <v>0.2</v>
      </c>
      <c r="J1807">
        <v>257.59440000000001</v>
      </c>
    </row>
    <row r="1808" spans="1:10" x14ac:dyDescent="0.25">
      <c r="A1808" s="1" t="s">
        <v>2561</v>
      </c>
      <c r="B1808" s="2">
        <v>42729</v>
      </c>
      <c r="C1808" s="2">
        <v>42732</v>
      </c>
      <c r="D1808" s="1" t="s">
        <v>79</v>
      </c>
      <c r="E1808" s="1" t="s">
        <v>593</v>
      </c>
      <c r="F1808" s="1" t="s">
        <v>1034</v>
      </c>
      <c r="G1808">
        <v>45.36</v>
      </c>
      <c r="H1808">
        <v>7</v>
      </c>
      <c r="I1808">
        <v>0</v>
      </c>
      <c r="J1808">
        <v>21.7728</v>
      </c>
    </row>
    <row r="1809" spans="1:10" x14ac:dyDescent="0.25">
      <c r="A1809" s="1" t="s">
        <v>2561</v>
      </c>
      <c r="B1809" s="2">
        <v>42729</v>
      </c>
      <c r="C1809" s="2">
        <v>42732</v>
      </c>
      <c r="D1809" s="1" t="s">
        <v>79</v>
      </c>
      <c r="E1809" s="1" t="s">
        <v>593</v>
      </c>
      <c r="F1809" s="1" t="s">
        <v>962</v>
      </c>
      <c r="G1809">
        <v>254.24</v>
      </c>
      <c r="H1809">
        <v>7</v>
      </c>
      <c r="I1809">
        <v>0</v>
      </c>
      <c r="J1809">
        <v>76.272000000000006</v>
      </c>
    </row>
    <row r="1810" spans="1:10" x14ac:dyDescent="0.25">
      <c r="A1810" s="1" t="s">
        <v>2562</v>
      </c>
      <c r="B1810" s="2">
        <v>42411</v>
      </c>
      <c r="C1810" s="2">
        <v>42413</v>
      </c>
      <c r="D1810" s="1" t="s">
        <v>79</v>
      </c>
      <c r="E1810" s="1" t="s">
        <v>2563</v>
      </c>
      <c r="F1810" s="1" t="s">
        <v>2564</v>
      </c>
      <c r="G1810">
        <v>69.930000000000007</v>
      </c>
      <c r="H1810">
        <v>7</v>
      </c>
      <c r="I1810">
        <v>0</v>
      </c>
      <c r="J1810">
        <v>0.69930000000000003</v>
      </c>
    </row>
    <row r="1811" spans="1:10" x14ac:dyDescent="0.25">
      <c r="A1811" s="1" t="s">
        <v>2565</v>
      </c>
      <c r="B1811" s="2">
        <v>42666</v>
      </c>
      <c r="C1811" s="2">
        <v>42672</v>
      </c>
      <c r="D1811" s="1" t="s">
        <v>19</v>
      </c>
      <c r="E1811" s="1" t="s">
        <v>401</v>
      </c>
      <c r="F1811" s="1" t="s">
        <v>2566</v>
      </c>
      <c r="G1811">
        <v>16.155999999999999</v>
      </c>
      <c r="H1811">
        <v>7</v>
      </c>
      <c r="I1811">
        <v>0.6</v>
      </c>
      <c r="J1811">
        <v>-12.117000000000001</v>
      </c>
    </row>
    <row r="1812" spans="1:10" x14ac:dyDescent="0.25">
      <c r="A1812" s="1" t="s">
        <v>2565</v>
      </c>
      <c r="B1812" s="2">
        <v>42666</v>
      </c>
      <c r="C1812" s="2">
        <v>42672</v>
      </c>
      <c r="D1812" s="1" t="s">
        <v>19</v>
      </c>
      <c r="E1812" s="1" t="s">
        <v>401</v>
      </c>
      <c r="F1812" s="1" t="s">
        <v>2567</v>
      </c>
      <c r="G1812">
        <v>54.816000000000003</v>
      </c>
      <c r="H1812">
        <v>3</v>
      </c>
      <c r="I1812">
        <v>0.2</v>
      </c>
      <c r="J1812">
        <v>17.815200000000001</v>
      </c>
    </row>
    <row r="1813" spans="1:10" x14ac:dyDescent="0.25">
      <c r="A1813" s="1" t="s">
        <v>2568</v>
      </c>
      <c r="B1813" s="2">
        <v>41799</v>
      </c>
      <c r="C1813" s="2">
        <v>41801</v>
      </c>
      <c r="D1813" s="1" t="s">
        <v>11</v>
      </c>
      <c r="E1813" s="1" t="s">
        <v>1721</v>
      </c>
      <c r="F1813" s="1" t="s">
        <v>255</v>
      </c>
      <c r="G1813">
        <v>1441.3</v>
      </c>
      <c r="H1813">
        <v>7</v>
      </c>
      <c r="I1813">
        <v>0</v>
      </c>
      <c r="J1813">
        <v>245.02099999999999</v>
      </c>
    </row>
    <row r="1814" spans="1:10" x14ac:dyDescent="0.25">
      <c r="A1814" s="1" t="s">
        <v>2569</v>
      </c>
      <c r="B1814" s="2">
        <v>43059</v>
      </c>
      <c r="C1814" s="2">
        <v>43065</v>
      </c>
      <c r="D1814" s="1" t="s">
        <v>19</v>
      </c>
      <c r="E1814" s="1" t="s">
        <v>2570</v>
      </c>
      <c r="F1814" s="1" t="s">
        <v>552</v>
      </c>
      <c r="G1814">
        <v>77.599999999999994</v>
      </c>
      <c r="H1814">
        <v>5</v>
      </c>
      <c r="I1814">
        <v>0.2</v>
      </c>
      <c r="J1814">
        <v>28.13</v>
      </c>
    </row>
    <row r="1815" spans="1:10" x14ac:dyDescent="0.25">
      <c r="A1815" s="1" t="s">
        <v>2569</v>
      </c>
      <c r="B1815" s="2">
        <v>43059</v>
      </c>
      <c r="C1815" s="2">
        <v>43065</v>
      </c>
      <c r="D1815" s="1" t="s">
        <v>19</v>
      </c>
      <c r="E1815" s="1" t="s">
        <v>2570</v>
      </c>
      <c r="F1815" s="1" t="s">
        <v>797</v>
      </c>
      <c r="G1815">
        <v>4.6559999999999997</v>
      </c>
      <c r="H1815">
        <v>2</v>
      </c>
      <c r="I1815">
        <v>0.2</v>
      </c>
      <c r="J1815">
        <v>1.5713999999999999</v>
      </c>
    </row>
    <row r="1816" spans="1:10" x14ac:dyDescent="0.25">
      <c r="A1816" s="1" t="s">
        <v>2571</v>
      </c>
      <c r="B1816" s="2">
        <v>42261</v>
      </c>
      <c r="C1816" s="2">
        <v>42265</v>
      </c>
      <c r="D1816" s="1" t="s">
        <v>19</v>
      </c>
      <c r="E1816" s="1" t="s">
        <v>1876</v>
      </c>
      <c r="F1816" s="1" t="s">
        <v>457</v>
      </c>
      <c r="G1816">
        <v>170.136</v>
      </c>
      <c r="H1816">
        <v>3</v>
      </c>
      <c r="I1816">
        <v>0.2</v>
      </c>
      <c r="J1816">
        <v>-8.5068000000000001</v>
      </c>
    </row>
    <row r="1817" spans="1:10" x14ac:dyDescent="0.25">
      <c r="A1817" s="1" t="s">
        <v>2572</v>
      </c>
      <c r="B1817" s="2">
        <v>42159</v>
      </c>
      <c r="C1817" s="2">
        <v>42159</v>
      </c>
      <c r="D1817" s="1" t="s">
        <v>654</v>
      </c>
      <c r="E1817" s="1" t="s">
        <v>1458</v>
      </c>
      <c r="F1817" s="1" t="s">
        <v>2573</v>
      </c>
      <c r="G1817">
        <v>7.38</v>
      </c>
      <c r="H1817">
        <v>2</v>
      </c>
      <c r="I1817">
        <v>0</v>
      </c>
      <c r="J1817">
        <v>3.4685999999999999</v>
      </c>
    </row>
    <row r="1818" spans="1:10" x14ac:dyDescent="0.25">
      <c r="A1818" s="1" t="s">
        <v>2572</v>
      </c>
      <c r="B1818" s="2">
        <v>42159</v>
      </c>
      <c r="C1818" s="2">
        <v>42159</v>
      </c>
      <c r="D1818" s="1" t="s">
        <v>654</v>
      </c>
      <c r="E1818" s="1" t="s">
        <v>1458</v>
      </c>
      <c r="F1818" s="1" t="s">
        <v>381</v>
      </c>
      <c r="G1818">
        <v>9.26</v>
      </c>
      <c r="H1818">
        <v>2</v>
      </c>
      <c r="I1818">
        <v>0</v>
      </c>
      <c r="J1818">
        <v>3.0558000000000001</v>
      </c>
    </row>
    <row r="1819" spans="1:10" x14ac:dyDescent="0.25">
      <c r="A1819" s="1" t="s">
        <v>2574</v>
      </c>
      <c r="B1819" s="2">
        <v>42351</v>
      </c>
      <c r="C1819" s="2">
        <v>42353</v>
      </c>
      <c r="D1819" s="1" t="s">
        <v>11</v>
      </c>
      <c r="E1819" s="1" t="s">
        <v>2005</v>
      </c>
      <c r="F1819" s="1" t="s">
        <v>2575</v>
      </c>
      <c r="G1819">
        <v>9.9600000000000009</v>
      </c>
      <c r="H1819">
        <v>2</v>
      </c>
      <c r="I1819">
        <v>0</v>
      </c>
      <c r="J1819">
        <v>4.5815999999999999</v>
      </c>
    </row>
    <row r="1820" spans="1:10" x14ac:dyDescent="0.25">
      <c r="A1820" s="1" t="s">
        <v>2576</v>
      </c>
      <c r="B1820" s="2">
        <v>41784</v>
      </c>
      <c r="C1820" s="2">
        <v>41788</v>
      </c>
      <c r="D1820" s="1" t="s">
        <v>19</v>
      </c>
      <c r="E1820" s="1" t="s">
        <v>2577</v>
      </c>
      <c r="F1820" s="1" t="s">
        <v>2578</v>
      </c>
      <c r="G1820">
        <v>75.599999999999994</v>
      </c>
      <c r="H1820">
        <v>2</v>
      </c>
      <c r="I1820">
        <v>0.8</v>
      </c>
      <c r="J1820">
        <v>-166.32</v>
      </c>
    </row>
    <row r="1821" spans="1:10" x14ac:dyDescent="0.25">
      <c r="A1821" s="1" t="s">
        <v>2576</v>
      </c>
      <c r="B1821" s="2">
        <v>41784</v>
      </c>
      <c r="C1821" s="2">
        <v>41788</v>
      </c>
      <c r="D1821" s="1" t="s">
        <v>19</v>
      </c>
      <c r="E1821" s="1" t="s">
        <v>2577</v>
      </c>
      <c r="F1821" s="1" t="s">
        <v>2579</v>
      </c>
      <c r="G1821">
        <v>29.32</v>
      </c>
      <c r="H1821">
        <v>2</v>
      </c>
      <c r="I1821">
        <v>0.6</v>
      </c>
      <c r="J1821">
        <v>-24.189</v>
      </c>
    </row>
    <row r="1822" spans="1:10" x14ac:dyDescent="0.25">
      <c r="A1822" s="1" t="s">
        <v>2580</v>
      </c>
      <c r="B1822" s="2">
        <v>42416</v>
      </c>
      <c r="C1822" s="2">
        <v>42420</v>
      </c>
      <c r="D1822" s="1" t="s">
        <v>19</v>
      </c>
      <c r="E1822" s="1" t="s">
        <v>441</v>
      </c>
      <c r="F1822" s="1" t="s">
        <v>2581</v>
      </c>
      <c r="G1822">
        <v>92.063999999999993</v>
      </c>
      <c r="H1822">
        <v>6</v>
      </c>
      <c r="I1822">
        <v>0.8</v>
      </c>
      <c r="J1822">
        <v>-225.55680000000001</v>
      </c>
    </row>
    <row r="1823" spans="1:10" x14ac:dyDescent="0.25">
      <c r="A1823" s="1" t="s">
        <v>2580</v>
      </c>
      <c r="B1823" s="2">
        <v>42416</v>
      </c>
      <c r="C1823" s="2">
        <v>42420</v>
      </c>
      <c r="D1823" s="1" t="s">
        <v>19</v>
      </c>
      <c r="E1823" s="1" t="s">
        <v>441</v>
      </c>
      <c r="F1823" s="1" t="s">
        <v>117</v>
      </c>
      <c r="G1823">
        <v>6.976</v>
      </c>
      <c r="H1823">
        <v>4</v>
      </c>
      <c r="I1823">
        <v>0.2</v>
      </c>
      <c r="J1823">
        <v>1.8311999999999999</v>
      </c>
    </row>
    <row r="1824" spans="1:10" x14ac:dyDescent="0.25">
      <c r="A1824" s="1" t="s">
        <v>2580</v>
      </c>
      <c r="B1824" s="2">
        <v>42416</v>
      </c>
      <c r="C1824" s="2">
        <v>42420</v>
      </c>
      <c r="D1824" s="1" t="s">
        <v>19</v>
      </c>
      <c r="E1824" s="1" t="s">
        <v>441</v>
      </c>
      <c r="F1824" s="1" t="s">
        <v>2582</v>
      </c>
      <c r="G1824">
        <v>62.957999999999998</v>
      </c>
      <c r="H1824">
        <v>3</v>
      </c>
      <c r="I1824">
        <v>0.3</v>
      </c>
      <c r="J1824">
        <v>-2.6981999999999999</v>
      </c>
    </row>
    <row r="1825" spans="1:10" x14ac:dyDescent="0.25">
      <c r="A1825" s="1" t="s">
        <v>2580</v>
      </c>
      <c r="B1825" s="2">
        <v>42416</v>
      </c>
      <c r="C1825" s="2">
        <v>42420</v>
      </c>
      <c r="D1825" s="1" t="s">
        <v>19</v>
      </c>
      <c r="E1825" s="1" t="s">
        <v>441</v>
      </c>
      <c r="F1825" s="1" t="s">
        <v>2583</v>
      </c>
      <c r="G1825">
        <v>5.1840000000000002</v>
      </c>
      <c r="H1825">
        <v>1</v>
      </c>
      <c r="I1825">
        <v>0.2</v>
      </c>
      <c r="J1825">
        <v>1.8144</v>
      </c>
    </row>
    <row r="1826" spans="1:10" x14ac:dyDescent="0.25">
      <c r="A1826" s="1" t="s">
        <v>2584</v>
      </c>
      <c r="B1826" s="2">
        <v>42726</v>
      </c>
      <c r="C1826" s="2">
        <v>42732</v>
      </c>
      <c r="D1826" s="1" t="s">
        <v>19</v>
      </c>
      <c r="E1826" s="1" t="s">
        <v>864</v>
      </c>
      <c r="F1826" s="1" t="s">
        <v>1839</v>
      </c>
      <c r="G1826">
        <v>31.32</v>
      </c>
      <c r="H1826">
        <v>10</v>
      </c>
      <c r="I1826">
        <v>0.7</v>
      </c>
      <c r="J1826">
        <v>-25.056000000000001</v>
      </c>
    </row>
    <row r="1827" spans="1:10" x14ac:dyDescent="0.25">
      <c r="A1827" s="1" t="s">
        <v>2584</v>
      </c>
      <c r="B1827" s="2">
        <v>42726</v>
      </c>
      <c r="C1827" s="2">
        <v>42732</v>
      </c>
      <c r="D1827" s="1" t="s">
        <v>19</v>
      </c>
      <c r="E1827" s="1" t="s">
        <v>864</v>
      </c>
      <c r="F1827" s="1" t="s">
        <v>693</v>
      </c>
      <c r="G1827">
        <v>11.84</v>
      </c>
      <c r="H1827">
        <v>4</v>
      </c>
      <c r="I1827">
        <v>0.2</v>
      </c>
      <c r="J1827">
        <v>3.1080000000000001</v>
      </c>
    </row>
    <row r="1828" spans="1:10" x14ac:dyDescent="0.25">
      <c r="A1828" s="1" t="s">
        <v>2584</v>
      </c>
      <c r="B1828" s="2">
        <v>42726</v>
      </c>
      <c r="C1828" s="2">
        <v>42732</v>
      </c>
      <c r="D1828" s="1" t="s">
        <v>19</v>
      </c>
      <c r="E1828" s="1" t="s">
        <v>864</v>
      </c>
      <c r="F1828" s="1" t="s">
        <v>2585</v>
      </c>
      <c r="G1828">
        <v>22.783999999999999</v>
      </c>
      <c r="H1828">
        <v>1</v>
      </c>
      <c r="I1828">
        <v>0.2</v>
      </c>
      <c r="J1828">
        <v>4.8415999999999997</v>
      </c>
    </row>
    <row r="1829" spans="1:10" x14ac:dyDescent="0.25">
      <c r="A1829" s="1" t="s">
        <v>2586</v>
      </c>
      <c r="B1829" s="2">
        <v>42408</v>
      </c>
      <c r="C1829" s="2">
        <v>42411</v>
      </c>
      <c r="D1829" s="1" t="s">
        <v>11</v>
      </c>
      <c r="E1829" s="1" t="s">
        <v>2587</v>
      </c>
      <c r="F1829" s="1" t="s">
        <v>2588</v>
      </c>
      <c r="G1829">
        <v>1127.9760000000001</v>
      </c>
      <c r="H1829">
        <v>3</v>
      </c>
      <c r="I1829">
        <v>0.2</v>
      </c>
      <c r="J1829">
        <v>126.8973</v>
      </c>
    </row>
    <row r="1830" spans="1:10" x14ac:dyDescent="0.25">
      <c r="A1830" s="1" t="s">
        <v>2589</v>
      </c>
      <c r="B1830" s="2">
        <v>42198</v>
      </c>
      <c r="C1830" s="2">
        <v>42200</v>
      </c>
      <c r="D1830" s="1" t="s">
        <v>11</v>
      </c>
      <c r="E1830" s="1" t="s">
        <v>2590</v>
      </c>
      <c r="F1830" s="1" t="s">
        <v>1494</v>
      </c>
      <c r="G1830">
        <v>38.880000000000003</v>
      </c>
      <c r="H1830">
        <v>6</v>
      </c>
      <c r="I1830">
        <v>0</v>
      </c>
      <c r="J1830">
        <v>18.662400000000002</v>
      </c>
    </row>
    <row r="1831" spans="1:10" x14ac:dyDescent="0.25">
      <c r="A1831" s="1" t="s">
        <v>2591</v>
      </c>
      <c r="B1831" s="2">
        <v>41777</v>
      </c>
      <c r="C1831" s="2">
        <v>41783</v>
      </c>
      <c r="D1831" s="1" t="s">
        <v>19</v>
      </c>
      <c r="E1831" s="1" t="s">
        <v>394</v>
      </c>
      <c r="F1831" s="1" t="s">
        <v>2592</v>
      </c>
      <c r="G1831">
        <v>779.79600000000005</v>
      </c>
      <c r="H1831">
        <v>2</v>
      </c>
      <c r="I1831">
        <v>0.4</v>
      </c>
      <c r="J1831">
        <v>-168.95580000000001</v>
      </c>
    </row>
    <row r="1832" spans="1:10" x14ac:dyDescent="0.25">
      <c r="A1832" s="1" t="s">
        <v>2593</v>
      </c>
      <c r="B1832" s="2">
        <v>43029</v>
      </c>
      <c r="C1832" s="2">
        <v>43029</v>
      </c>
      <c r="D1832" s="1" t="s">
        <v>654</v>
      </c>
      <c r="E1832" s="1" t="s">
        <v>1607</v>
      </c>
      <c r="F1832" s="1" t="s">
        <v>2594</v>
      </c>
      <c r="G1832">
        <v>1439.92</v>
      </c>
      <c r="H1832">
        <v>8</v>
      </c>
      <c r="I1832">
        <v>0</v>
      </c>
      <c r="J1832">
        <v>374.37920000000003</v>
      </c>
    </row>
    <row r="1833" spans="1:10" x14ac:dyDescent="0.25">
      <c r="A1833" s="1" t="s">
        <v>2593</v>
      </c>
      <c r="B1833" s="2">
        <v>43029</v>
      </c>
      <c r="C1833" s="2">
        <v>43029</v>
      </c>
      <c r="D1833" s="1" t="s">
        <v>654</v>
      </c>
      <c r="E1833" s="1" t="s">
        <v>1607</v>
      </c>
      <c r="F1833" s="1" t="s">
        <v>1549</v>
      </c>
      <c r="G1833">
        <v>262.11</v>
      </c>
      <c r="H1833">
        <v>1</v>
      </c>
      <c r="I1833">
        <v>0</v>
      </c>
      <c r="J1833">
        <v>62.906399999999998</v>
      </c>
    </row>
    <row r="1834" spans="1:10" x14ac:dyDescent="0.25">
      <c r="A1834" s="1" t="s">
        <v>2595</v>
      </c>
      <c r="B1834" s="2">
        <v>42313</v>
      </c>
      <c r="C1834" s="2">
        <v>42317</v>
      </c>
      <c r="D1834" s="1" t="s">
        <v>19</v>
      </c>
      <c r="E1834" s="1" t="s">
        <v>1483</v>
      </c>
      <c r="F1834" s="1" t="s">
        <v>1845</v>
      </c>
      <c r="G1834">
        <v>207</v>
      </c>
      <c r="H1834">
        <v>3</v>
      </c>
      <c r="I1834">
        <v>0.2</v>
      </c>
      <c r="J1834">
        <v>25.875</v>
      </c>
    </row>
    <row r="1835" spans="1:10" x14ac:dyDescent="0.25">
      <c r="A1835" s="1" t="s">
        <v>2596</v>
      </c>
      <c r="B1835" s="2">
        <v>42948</v>
      </c>
      <c r="C1835" s="2">
        <v>42954</v>
      </c>
      <c r="D1835" s="1" t="s">
        <v>19</v>
      </c>
      <c r="E1835" s="1" t="s">
        <v>2041</v>
      </c>
      <c r="F1835" s="1" t="s">
        <v>2597</v>
      </c>
      <c r="G1835">
        <v>1439.982</v>
      </c>
      <c r="H1835">
        <v>3</v>
      </c>
      <c r="I1835">
        <v>0.4</v>
      </c>
      <c r="J1835">
        <v>-263.99669999999998</v>
      </c>
    </row>
    <row r="1836" spans="1:10" x14ac:dyDescent="0.25">
      <c r="A1836" s="1" t="s">
        <v>2596</v>
      </c>
      <c r="B1836" s="2">
        <v>42948</v>
      </c>
      <c r="C1836" s="2">
        <v>42954</v>
      </c>
      <c r="D1836" s="1" t="s">
        <v>19</v>
      </c>
      <c r="E1836" s="1" t="s">
        <v>2041</v>
      </c>
      <c r="F1836" s="1" t="s">
        <v>2598</v>
      </c>
      <c r="G1836">
        <v>36.287999999999997</v>
      </c>
      <c r="H1836">
        <v>7</v>
      </c>
      <c r="I1836">
        <v>0.2</v>
      </c>
      <c r="J1836">
        <v>12.700799999999999</v>
      </c>
    </row>
    <row r="1837" spans="1:10" x14ac:dyDescent="0.25">
      <c r="A1837" s="1" t="s">
        <v>2599</v>
      </c>
      <c r="B1837" s="2">
        <v>41811</v>
      </c>
      <c r="C1837" s="2">
        <v>41814</v>
      </c>
      <c r="D1837" s="1" t="s">
        <v>79</v>
      </c>
      <c r="E1837" s="1" t="s">
        <v>2515</v>
      </c>
      <c r="F1837" s="1" t="s">
        <v>50</v>
      </c>
      <c r="G1837">
        <v>21.4</v>
      </c>
      <c r="H1837">
        <v>5</v>
      </c>
      <c r="I1837">
        <v>0</v>
      </c>
      <c r="J1837">
        <v>6.2060000000000004</v>
      </c>
    </row>
    <row r="1838" spans="1:10" x14ac:dyDescent="0.25">
      <c r="A1838" s="1" t="s">
        <v>2600</v>
      </c>
      <c r="B1838" s="2">
        <v>42785</v>
      </c>
      <c r="C1838" s="2">
        <v>42787</v>
      </c>
      <c r="D1838" s="1" t="s">
        <v>11</v>
      </c>
      <c r="E1838" s="1" t="s">
        <v>2174</v>
      </c>
      <c r="F1838" s="1" t="s">
        <v>333</v>
      </c>
      <c r="G1838">
        <v>1245.8599999999999</v>
      </c>
      <c r="H1838">
        <v>7</v>
      </c>
      <c r="I1838">
        <v>0</v>
      </c>
      <c r="J1838">
        <v>361.29939999999999</v>
      </c>
    </row>
    <row r="1839" spans="1:10" x14ac:dyDescent="0.25">
      <c r="A1839" s="1" t="s">
        <v>2601</v>
      </c>
      <c r="B1839" s="2">
        <v>41852</v>
      </c>
      <c r="C1839" s="2">
        <v>41856</v>
      </c>
      <c r="D1839" s="1" t="s">
        <v>19</v>
      </c>
      <c r="E1839" s="1" t="s">
        <v>2602</v>
      </c>
      <c r="F1839" s="1" t="s">
        <v>17</v>
      </c>
      <c r="G1839">
        <v>17.544</v>
      </c>
      <c r="H1839">
        <v>3</v>
      </c>
      <c r="I1839">
        <v>0.2</v>
      </c>
      <c r="J1839">
        <v>5.9211</v>
      </c>
    </row>
    <row r="1840" spans="1:10" x14ac:dyDescent="0.25">
      <c r="A1840" s="1" t="s">
        <v>2601</v>
      </c>
      <c r="B1840" s="2">
        <v>41852</v>
      </c>
      <c r="C1840" s="2">
        <v>41856</v>
      </c>
      <c r="D1840" s="1" t="s">
        <v>19</v>
      </c>
      <c r="E1840" s="1" t="s">
        <v>2602</v>
      </c>
      <c r="F1840" s="1" t="s">
        <v>197</v>
      </c>
      <c r="G1840">
        <v>44.128</v>
      </c>
      <c r="H1840">
        <v>4</v>
      </c>
      <c r="I1840">
        <v>0.2</v>
      </c>
      <c r="J1840">
        <v>12.135199999999999</v>
      </c>
    </row>
    <row r="1841" spans="1:10" x14ac:dyDescent="0.25">
      <c r="A1841" s="1" t="s">
        <v>2601</v>
      </c>
      <c r="B1841" s="2">
        <v>41852</v>
      </c>
      <c r="C1841" s="2">
        <v>41856</v>
      </c>
      <c r="D1841" s="1" t="s">
        <v>19</v>
      </c>
      <c r="E1841" s="1" t="s">
        <v>2602</v>
      </c>
      <c r="F1841" s="1" t="s">
        <v>2603</v>
      </c>
      <c r="G1841">
        <v>62.92</v>
      </c>
      <c r="H1841">
        <v>1</v>
      </c>
      <c r="I1841">
        <v>0.2</v>
      </c>
      <c r="J1841">
        <v>10.224500000000001</v>
      </c>
    </row>
    <row r="1842" spans="1:10" x14ac:dyDescent="0.25">
      <c r="A1842" s="1" t="s">
        <v>2601</v>
      </c>
      <c r="B1842" s="2">
        <v>41852</v>
      </c>
      <c r="C1842" s="2">
        <v>41856</v>
      </c>
      <c r="D1842" s="1" t="s">
        <v>19</v>
      </c>
      <c r="E1842" s="1" t="s">
        <v>2602</v>
      </c>
      <c r="F1842" s="1" t="s">
        <v>266</v>
      </c>
      <c r="G1842">
        <v>78.304000000000002</v>
      </c>
      <c r="H1842">
        <v>2</v>
      </c>
      <c r="I1842">
        <v>0.2</v>
      </c>
      <c r="J1842">
        <v>29.364000000000001</v>
      </c>
    </row>
    <row r="1843" spans="1:10" x14ac:dyDescent="0.25">
      <c r="A1843" s="1" t="s">
        <v>2604</v>
      </c>
      <c r="B1843" s="2">
        <v>42569</v>
      </c>
      <c r="C1843" s="2">
        <v>42574</v>
      </c>
      <c r="D1843" s="1" t="s">
        <v>19</v>
      </c>
      <c r="E1843" s="1" t="s">
        <v>2605</v>
      </c>
      <c r="F1843" s="1" t="s">
        <v>2606</v>
      </c>
      <c r="G1843">
        <v>140.81</v>
      </c>
      <c r="H1843">
        <v>1</v>
      </c>
      <c r="I1843">
        <v>0</v>
      </c>
      <c r="J1843">
        <v>39.4268</v>
      </c>
    </row>
    <row r="1844" spans="1:10" x14ac:dyDescent="0.25">
      <c r="A1844" s="1" t="s">
        <v>2607</v>
      </c>
      <c r="B1844" s="2">
        <v>42044</v>
      </c>
      <c r="C1844" s="2">
        <v>42046</v>
      </c>
      <c r="D1844" s="1" t="s">
        <v>11</v>
      </c>
      <c r="E1844" s="1" t="s">
        <v>590</v>
      </c>
      <c r="F1844" s="1" t="s">
        <v>603</v>
      </c>
      <c r="G1844">
        <v>40.095999999999997</v>
      </c>
      <c r="H1844">
        <v>4</v>
      </c>
      <c r="I1844">
        <v>0.2</v>
      </c>
      <c r="J1844">
        <v>13.532400000000001</v>
      </c>
    </row>
    <row r="1845" spans="1:10" x14ac:dyDescent="0.25">
      <c r="A1845" s="1" t="s">
        <v>2607</v>
      </c>
      <c r="B1845" s="2">
        <v>42044</v>
      </c>
      <c r="C1845" s="2">
        <v>42046</v>
      </c>
      <c r="D1845" s="1" t="s">
        <v>11</v>
      </c>
      <c r="E1845" s="1" t="s">
        <v>590</v>
      </c>
      <c r="F1845" s="1" t="s">
        <v>2608</v>
      </c>
      <c r="G1845">
        <v>40.783999999999999</v>
      </c>
      <c r="H1845">
        <v>2</v>
      </c>
      <c r="I1845">
        <v>0.6</v>
      </c>
      <c r="J1845">
        <v>-30.588000000000001</v>
      </c>
    </row>
    <row r="1846" spans="1:10" x14ac:dyDescent="0.25">
      <c r="A1846" s="1" t="s">
        <v>2609</v>
      </c>
      <c r="B1846" s="2">
        <v>42945</v>
      </c>
      <c r="C1846" s="2">
        <v>42949</v>
      </c>
      <c r="D1846" s="1" t="s">
        <v>19</v>
      </c>
      <c r="E1846" s="1" t="s">
        <v>2610</v>
      </c>
      <c r="F1846" s="1" t="s">
        <v>65</v>
      </c>
      <c r="G1846">
        <v>90.57</v>
      </c>
      <c r="H1846">
        <v>3</v>
      </c>
      <c r="I1846">
        <v>0</v>
      </c>
      <c r="J1846">
        <v>11.774100000000001</v>
      </c>
    </row>
    <row r="1847" spans="1:10" x14ac:dyDescent="0.25">
      <c r="A1847" s="1" t="s">
        <v>2611</v>
      </c>
      <c r="B1847" s="2">
        <v>42747</v>
      </c>
      <c r="C1847" s="2">
        <v>42752</v>
      </c>
      <c r="D1847" s="1" t="s">
        <v>11</v>
      </c>
      <c r="E1847" s="1" t="s">
        <v>2504</v>
      </c>
      <c r="F1847" s="1" t="s">
        <v>270</v>
      </c>
      <c r="G1847">
        <v>40.08</v>
      </c>
      <c r="H1847">
        <v>6</v>
      </c>
      <c r="I1847">
        <v>0</v>
      </c>
      <c r="J1847">
        <v>19.238399999999999</v>
      </c>
    </row>
    <row r="1848" spans="1:10" x14ac:dyDescent="0.25">
      <c r="A1848" s="1" t="s">
        <v>2611</v>
      </c>
      <c r="B1848" s="2">
        <v>42747</v>
      </c>
      <c r="C1848" s="2">
        <v>42752</v>
      </c>
      <c r="D1848" s="1" t="s">
        <v>11</v>
      </c>
      <c r="E1848" s="1" t="s">
        <v>2504</v>
      </c>
      <c r="F1848" s="1" t="s">
        <v>2612</v>
      </c>
      <c r="G1848">
        <v>37.68</v>
      </c>
      <c r="H1848">
        <v>2</v>
      </c>
      <c r="I1848">
        <v>0</v>
      </c>
      <c r="J1848">
        <v>15.8256</v>
      </c>
    </row>
    <row r="1849" spans="1:10" x14ac:dyDescent="0.25">
      <c r="A1849" s="1" t="s">
        <v>2613</v>
      </c>
      <c r="B1849" s="2">
        <v>42988</v>
      </c>
      <c r="C1849" s="2">
        <v>42988</v>
      </c>
      <c r="D1849" s="1" t="s">
        <v>654</v>
      </c>
      <c r="E1849" s="1" t="s">
        <v>1795</v>
      </c>
      <c r="F1849" s="1" t="s">
        <v>586</v>
      </c>
      <c r="G1849">
        <v>362.35199999999998</v>
      </c>
      <c r="H1849">
        <v>3</v>
      </c>
      <c r="I1849">
        <v>0.2</v>
      </c>
      <c r="J1849">
        <v>27.176400000000001</v>
      </c>
    </row>
    <row r="1850" spans="1:10" x14ac:dyDescent="0.25">
      <c r="A1850" s="1" t="s">
        <v>2613</v>
      </c>
      <c r="B1850" s="2">
        <v>42988</v>
      </c>
      <c r="C1850" s="2">
        <v>42988</v>
      </c>
      <c r="D1850" s="1" t="s">
        <v>654</v>
      </c>
      <c r="E1850" s="1" t="s">
        <v>1795</v>
      </c>
      <c r="F1850" s="1" t="s">
        <v>614</v>
      </c>
      <c r="G1850">
        <v>7.1840000000000002</v>
      </c>
      <c r="H1850">
        <v>2</v>
      </c>
      <c r="I1850">
        <v>0.2</v>
      </c>
      <c r="J1850">
        <v>2.2450000000000001</v>
      </c>
    </row>
    <row r="1851" spans="1:10" x14ac:dyDescent="0.25">
      <c r="A1851" s="1" t="s">
        <v>2614</v>
      </c>
      <c r="B1851" s="2">
        <v>42205</v>
      </c>
      <c r="C1851" s="2">
        <v>42210</v>
      </c>
      <c r="D1851" s="1" t="s">
        <v>11</v>
      </c>
      <c r="E1851" s="1" t="s">
        <v>1529</v>
      </c>
      <c r="F1851" s="1" t="s">
        <v>2615</v>
      </c>
      <c r="G1851">
        <v>34.76</v>
      </c>
      <c r="H1851">
        <v>1</v>
      </c>
      <c r="I1851">
        <v>0</v>
      </c>
      <c r="J1851">
        <v>9.7327999999999992</v>
      </c>
    </row>
    <row r="1852" spans="1:10" x14ac:dyDescent="0.25">
      <c r="A1852" s="1" t="s">
        <v>2614</v>
      </c>
      <c r="B1852" s="2">
        <v>42205</v>
      </c>
      <c r="C1852" s="2">
        <v>42210</v>
      </c>
      <c r="D1852" s="1" t="s">
        <v>11</v>
      </c>
      <c r="E1852" s="1" t="s">
        <v>1529</v>
      </c>
      <c r="F1852" s="1" t="s">
        <v>1183</v>
      </c>
      <c r="G1852">
        <v>831.2</v>
      </c>
      <c r="H1852">
        <v>5</v>
      </c>
      <c r="I1852">
        <v>0</v>
      </c>
      <c r="J1852">
        <v>124.68</v>
      </c>
    </row>
    <row r="1853" spans="1:10" x14ac:dyDescent="0.25">
      <c r="A1853" s="1" t="s">
        <v>2614</v>
      </c>
      <c r="B1853" s="2">
        <v>42205</v>
      </c>
      <c r="C1853" s="2">
        <v>42210</v>
      </c>
      <c r="D1853" s="1" t="s">
        <v>11</v>
      </c>
      <c r="E1853" s="1" t="s">
        <v>1529</v>
      </c>
      <c r="F1853" s="1" t="s">
        <v>2616</v>
      </c>
      <c r="G1853">
        <v>26.4</v>
      </c>
      <c r="H1853">
        <v>5</v>
      </c>
      <c r="I1853">
        <v>0</v>
      </c>
      <c r="J1853">
        <v>11.88</v>
      </c>
    </row>
    <row r="1854" spans="1:10" x14ac:dyDescent="0.25">
      <c r="A1854" s="1" t="s">
        <v>2614</v>
      </c>
      <c r="B1854" s="2">
        <v>42205</v>
      </c>
      <c r="C1854" s="2">
        <v>42210</v>
      </c>
      <c r="D1854" s="1" t="s">
        <v>11</v>
      </c>
      <c r="E1854" s="1" t="s">
        <v>1529</v>
      </c>
      <c r="F1854" s="1" t="s">
        <v>751</v>
      </c>
      <c r="G1854">
        <v>106.75</v>
      </c>
      <c r="H1854">
        <v>7</v>
      </c>
      <c r="I1854">
        <v>0</v>
      </c>
      <c r="J1854">
        <v>49.104999999999997</v>
      </c>
    </row>
    <row r="1855" spans="1:10" x14ac:dyDescent="0.25">
      <c r="A1855" s="1" t="s">
        <v>2614</v>
      </c>
      <c r="B1855" s="2">
        <v>42205</v>
      </c>
      <c r="C1855" s="2">
        <v>42210</v>
      </c>
      <c r="D1855" s="1" t="s">
        <v>11</v>
      </c>
      <c r="E1855" s="1" t="s">
        <v>1529</v>
      </c>
      <c r="F1855" s="1" t="s">
        <v>2617</v>
      </c>
      <c r="G1855">
        <v>97.82</v>
      </c>
      <c r="H1855">
        <v>2</v>
      </c>
      <c r="I1855">
        <v>0</v>
      </c>
      <c r="J1855">
        <v>45.9754</v>
      </c>
    </row>
    <row r="1856" spans="1:10" x14ac:dyDescent="0.25">
      <c r="A1856" s="1" t="s">
        <v>2614</v>
      </c>
      <c r="B1856" s="2">
        <v>42205</v>
      </c>
      <c r="C1856" s="2">
        <v>42210</v>
      </c>
      <c r="D1856" s="1" t="s">
        <v>11</v>
      </c>
      <c r="E1856" s="1" t="s">
        <v>1529</v>
      </c>
      <c r="F1856" s="1" t="s">
        <v>182</v>
      </c>
      <c r="G1856">
        <v>141.4</v>
      </c>
      <c r="H1856">
        <v>5</v>
      </c>
      <c r="I1856">
        <v>0</v>
      </c>
      <c r="J1856">
        <v>38.177999999999997</v>
      </c>
    </row>
    <row r="1857" spans="1:10" x14ac:dyDescent="0.25">
      <c r="A1857" s="1" t="s">
        <v>2618</v>
      </c>
      <c r="B1857" s="2">
        <v>41803</v>
      </c>
      <c r="C1857" s="2">
        <v>41807</v>
      </c>
      <c r="D1857" s="1" t="s">
        <v>19</v>
      </c>
      <c r="E1857" s="1" t="s">
        <v>2486</v>
      </c>
      <c r="F1857" s="1" t="s">
        <v>2619</v>
      </c>
      <c r="G1857">
        <v>14.52</v>
      </c>
      <c r="H1857">
        <v>3</v>
      </c>
      <c r="I1857">
        <v>0</v>
      </c>
      <c r="J1857">
        <v>4.7915999999999999</v>
      </c>
    </row>
    <row r="1858" spans="1:10" x14ac:dyDescent="0.25">
      <c r="A1858" s="1" t="s">
        <v>2620</v>
      </c>
      <c r="B1858" s="2">
        <v>42867</v>
      </c>
      <c r="C1858" s="2">
        <v>42870</v>
      </c>
      <c r="D1858" s="1" t="s">
        <v>11</v>
      </c>
      <c r="E1858" s="1" t="s">
        <v>616</v>
      </c>
      <c r="F1858" s="1" t="s">
        <v>1943</v>
      </c>
      <c r="G1858">
        <v>127.92</v>
      </c>
      <c r="H1858">
        <v>5</v>
      </c>
      <c r="I1858">
        <v>0.2</v>
      </c>
      <c r="J1858">
        <v>-15.99</v>
      </c>
    </row>
    <row r="1859" spans="1:10" x14ac:dyDescent="0.25">
      <c r="A1859" s="1" t="s">
        <v>2620</v>
      </c>
      <c r="B1859" s="2">
        <v>42867</v>
      </c>
      <c r="C1859" s="2">
        <v>42870</v>
      </c>
      <c r="D1859" s="1" t="s">
        <v>11</v>
      </c>
      <c r="E1859" s="1" t="s">
        <v>616</v>
      </c>
      <c r="F1859" s="1" t="s">
        <v>2621</v>
      </c>
      <c r="G1859">
        <v>34.24</v>
      </c>
      <c r="H1859">
        <v>4</v>
      </c>
      <c r="I1859">
        <v>0.8</v>
      </c>
      <c r="J1859">
        <v>-53.072000000000003</v>
      </c>
    </row>
    <row r="1860" spans="1:10" x14ac:dyDescent="0.25">
      <c r="A1860" s="1" t="s">
        <v>2622</v>
      </c>
      <c r="B1860" s="2">
        <v>42250</v>
      </c>
      <c r="C1860" s="2">
        <v>42252</v>
      </c>
      <c r="D1860" s="1" t="s">
        <v>79</v>
      </c>
      <c r="E1860" s="1" t="s">
        <v>341</v>
      </c>
      <c r="F1860" s="1" t="s">
        <v>40</v>
      </c>
      <c r="G1860">
        <v>137.62</v>
      </c>
      <c r="H1860">
        <v>2</v>
      </c>
      <c r="I1860">
        <v>0</v>
      </c>
      <c r="J1860">
        <v>60.552799999999998</v>
      </c>
    </row>
    <row r="1861" spans="1:10" x14ac:dyDescent="0.25">
      <c r="A1861" s="1" t="s">
        <v>2622</v>
      </c>
      <c r="B1861" s="2">
        <v>42250</v>
      </c>
      <c r="C1861" s="2">
        <v>42252</v>
      </c>
      <c r="D1861" s="1" t="s">
        <v>79</v>
      </c>
      <c r="E1861" s="1" t="s">
        <v>341</v>
      </c>
      <c r="F1861" s="1" t="s">
        <v>2623</v>
      </c>
      <c r="G1861">
        <v>100.49</v>
      </c>
      <c r="H1861">
        <v>1</v>
      </c>
      <c r="I1861">
        <v>0</v>
      </c>
      <c r="J1861">
        <v>25.122499999999999</v>
      </c>
    </row>
    <row r="1862" spans="1:10" x14ac:dyDescent="0.25">
      <c r="A1862" s="1" t="s">
        <v>2624</v>
      </c>
      <c r="B1862" s="2">
        <v>42820</v>
      </c>
      <c r="C1862" s="2">
        <v>42821</v>
      </c>
      <c r="D1862" s="1" t="s">
        <v>79</v>
      </c>
      <c r="E1862" s="1" t="s">
        <v>1342</v>
      </c>
      <c r="F1862" s="1" t="s">
        <v>2625</v>
      </c>
      <c r="G1862">
        <v>257.56799999999998</v>
      </c>
      <c r="H1862">
        <v>2</v>
      </c>
      <c r="I1862">
        <v>0.2</v>
      </c>
      <c r="J1862">
        <v>-28.976400000000002</v>
      </c>
    </row>
    <row r="1863" spans="1:10" x14ac:dyDescent="0.25">
      <c r="A1863" s="1" t="s">
        <v>2624</v>
      </c>
      <c r="B1863" s="2">
        <v>42820</v>
      </c>
      <c r="C1863" s="2">
        <v>42821</v>
      </c>
      <c r="D1863" s="1" t="s">
        <v>79</v>
      </c>
      <c r="E1863" s="1" t="s">
        <v>1342</v>
      </c>
      <c r="F1863" s="1" t="s">
        <v>360</v>
      </c>
      <c r="G1863">
        <v>119.96</v>
      </c>
      <c r="H1863">
        <v>4</v>
      </c>
      <c r="I1863">
        <v>0</v>
      </c>
      <c r="J1863">
        <v>33.588799999999999</v>
      </c>
    </row>
    <row r="1864" spans="1:10" x14ac:dyDescent="0.25">
      <c r="A1864" s="1" t="s">
        <v>2626</v>
      </c>
      <c r="B1864" s="2">
        <v>41955</v>
      </c>
      <c r="C1864" s="2">
        <v>41955</v>
      </c>
      <c r="D1864" s="1" t="s">
        <v>654</v>
      </c>
      <c r="E1864" s="1" t="s">
        <v>727</v>
      </c>
      <c r="F1864" s="1" t="s">
        <v>370</v>
      </c>
      <c r="G1864">
        <v>49.631999999999998</v>
      </c>
      <c r="H1864">
        <v>4</v>
      </c>
      <c r="I1864">
        <v>0.2</v>
      </c>
      <c r="J1864">
        <v>4.9631999999999996</v>
      </c>
    </row>
    <row r="1865" spans="1:10" x14ac:dyDescent="0.25">
      <c r="A1865" s="1" t="s">
        <v>2627</v>
      </c>
      <c r="B1865" s="2">
        <v>42656</v>
      </c>
      <c r="C1865" s="2">
        <v>42660</v>
      </c>
      <c r="D1865" s="1" t="s">
        <v>19</v>
      </c>
      <c r="E1865" s="1" t="s">
        <v>2628</v>
      </c>
      <c r="F1865" s="1" t="s">
        <v>618</v>
      </c>
      <c r="G1865">
        <v>727.45</v>
      </c>
      <c r="H1865">
        <v>5</v>
      </c>
      <c r="I1865">
        <v>0.5</v>
      </c>
      <c r="J1865">
        <v>-465.56799999999998</v>
      </c>
    </row>
    <row r="1866" spans="1:10" x14ac:dyDescent="0.25">
      <c r="A1866" s="1" t="s">
        <v>2627</v>
      </c>
      <c r="B1866" s="2">
        <v>42656</v>
      </c>
      <c r="C1866" s="2">
        <v>42660</v>
      </c>
      <c r="D1866" s="1" t="s">
        <v>19</v>
      </c>
      <c r="E1866" s="1" t="s">
        <v>2628</v>
      </c>
      <c r="F1866" s="1" t="s">
        <v>2629</v>
      </c>
      <c r="G1866">
        <v>24.96</v>
      </c>
      <c r="H1866">
        <v>3</v>
      </c>
      <c r="I1866">
        <v>0.2</v>
      </c>
      <c r="J1866">
        <v>4.3680000000000003</v>
      </c>
    </row>
    <row r="1867" spans="1:10" x14ac:dyDescent="0.25">
      <c r="A1867" s="1" t="s">
        <v>2630</v>
      </c>
      <c r="B1867" s="2">
        <v>43051</v>
      </c>
      <c r="C1867" s="2">
        <v>43051</v>
      </c>
      <c r="D1867" s="1" t="s">
        <v>654</v>
      </c>
      <c r="E1867" s="1" t="s">
        <v>1069</v>
      </c>
      <c r="F1867" s="1" t="s">
        <v>2631</v>
      </c>
      <c r="G1867">
        <v>370.78199999999998</v>
      </c>
      <c r="H1867">
        <v>3</v>
      </c>
      <c r="I1867">
        <v>0.4</v>
      </c>
      <c r="J1867">
        <v>-92.695499999999996</v>
      </c>
    </row>
    <row r="1868" spans="1:10" x14ac:dyDescent="0.25">
      <c r="A1868" s="1" t="s">
        <v>2632</v>
      </c>
      <c r="B1868" s="2">
        <v>42840</v>
      </c>
      <c r="C1868" s="2">
        <v>42843</v>
      </c>
      <c r="D1868" s="1" t="s">
        <v>79</v>
      </c>
      <c r="E1868" s="1" t="s">
        <v>1519</v>
      </c>
      <c r="F1868" s="1" t="s">
        <v>1692</v>
      </c>
      <c r="G1868">
        <v>196.45</v>
      </c>
      <c r="H1868">
        <v>5</v>
      </c>
      <c r="I1868">
        <v>0</v>
      </c>
      <c r="J1868">
        <v>70.721999999999994</v>
      </c>
    </row>
    <row r="1869" spans="1:10" x14ac:dyDescent="0.25">
      <c r="A1869" s="1" t="s">
        <v>2633</v>
      </c>
      <c r="B1869" s="2">
        <v>42180</v>
      </c>
      <c r="C1869" s="2">
        <v>42186</v>
      </c>
      <c r="D1869" s="1" t="s">
        <v>19</v>
      </c>
      <c r="E1869" s="1" t="s">
        <v>2587</v>
      </c>
      <c r="F1869" s="1" t="s">
        <v>2634</v>
      </c>
      <c r="G1869">
        <v>31.103999999999999</v>
      </c>
      <c r="H1869">
        <v>6</v>
      </c>
      <c r="I1869">
        <v>0.2</v>
      </c>
      <c r="J1869">
        <v>10.8864</v>
      </c>
    </row>
    <row r="1870" spans="1:10" x14ac:dyDescent="0.25">
      <c r="A1870" s="1" t="s">
        <v>2633</v>
      </c>
      <c r="B1870" s="2">
        <v>42180</v>
      </c>
      <c r="C1870" s="2">
        <v>42186</v>
      </c>
      <c r="D1870" s="1" t="s">
        <v>19</v>
      </c>
      <c r="E1870" s="1" t="s">
        <v>2587</v>
      </c>
      <c r="F1870" s="1" t="s">
        <v>2635</v>
      </c>
      <c r="G1870">
        <v>78.256</v>
      </c>
      <c r="H1870">
        <v>2</v>
      </c>
      <c r="I1870">
        <v>0.2</v>
      </c>
      <c r="J1870">
        <v>-17.607600000000001</v>
      </c>
    </row>
    <row r="1871" spans="1:10" x14ac:dyDescent="0.25">
      <c r="A1871" s="1" t="s">
        <v>2636</v>
      </c>
      <c r="B1871" s="2">
        <v>42608</v>
      </c>
      <c r="C1871" s="2">
        <v>42611</v>
      </c>
      <c r="D1871" s="1" t="s">
        <v>11</v>
      </c>
      <c r="E1871" s="1" t="s">
        <v>1022</v>
      </c>
      <c r="F1871" s="1" t="s">
        <v>1494</v>
      </c>
      <c r="G1871">
        <v>6.48</v>
      </c>
      <c r="H1871">
        <v>1</v>
      </c>
      <c r="I1871">
        <v>0</v>
      </c>
      <c r="J1871">
        <v>3.1103999999999998</v>
      </c>
    </row>
    <row r="1872" spans="1:10" x14ac:dyDescent="0.25">
      <c r="A1872" s="1" t="s">
        <v>2637</v>
      </c>
      <c r="B1872" s="2">
        <v>41841</v>
      </c>
      <c r="C1872" s="2">
        <v>41845</v>
      </c>
      <c r="D1872" s="1" t="s">
        <v>19</v>
      </c>
      <c r="E1872" s="1" t="s">
        <v>2638</v>
      </c>
      <c r="F1872" s="1" t="s">
        <v>2639</v>
      </c>
      <c r="G1872">
        <v>99.2</v>
      </c>
      <c r="H1872">
        <v>5</v>
      </c>
      <c r="I1872">
        <v>0</v>
      </c>
      <c r="J1872">
        <v>25.792000000000002</v>
      </c>
    </row>
    <row r="1873" spans="1:10" x14ac:dyDescent="0.25">
      <c r="A1873" s="1" t="s">
        <v>2637</v>
      </c>
      <c r="B1873" s="2">
        <v>41841</v>
      </c>
      <c r="C1873" s="2">
        <v>41845</v>
      </c>
      <c r="D1873" s="1" t="s">
        <v>19</v>
      </c>
      <c r="E1873" s="1" t="s">
        <v>2638</v>
      </c>
      <c r="F1873" s="1" t="s">
        <v>891</v>
      </c>
      <c r="G1873">
        <v>801.56799999999998</v>
      </c>
      <c r="H1873">
        <v>2</v>
      </c>
      <c r="I1873">
        <v>0.2</v>
      </c>
      <c r="J1873">
        <v>50.097999999999999</v>
      </c>
    </row>
    <row r="1874" spans="1:10" x14ac:dyDescent="0.25">
      <c r="A1874" s="1" t="s">
        <v>2637</v>
      </c>
      <c r="B1874" s="2">
        <v>41841</v>
      </c>
      <c r="C1874" s="2">
        <v>41845</v>
      </c>
      <c r="D1874" s="1" t="s">
        <v>19</v>
      </c>
      <c r="E1874" s="1" t="s">
        <v>2638</v>
      </c>
      <c r="F1874" s="1" t="s">
        <v>2640</v>
      </c>
      <c r="G1874">
        <v>272.84800000000001</v>
      </c>
      <c r="H1874">
        <v>1</v>
      </c>
      <c r="I1874">
        <v>0.2</v>
      </c>
      <c r="J1874">
        <v>27.284800000000001</v>
      </c>
    </row>
    <row r="1875" spans="1:10" x14ac:dyDescent="0.25">
      <c r="A1875" s="1" t="s">
        <v>2641</v>
      </c>
      <c r="B1875" s="2">
        <v>43060</v>
      </c>
      <c r="C1875" s="2">
        <v>43064</v>
      </c>
      <c r="D1875" s="1" t="s">
        <v>19</v>
      </c>
      <c r="E1875" s="1" t="s">
        <v>2642</v>
      </c>
      <c r="F1875" s="1" t="s">
        <v>2643</v>
      </c>
      <c r="G1875">
        <v>70.98</v>
      </c>
      <c r="H1875">
        <v>1</v>
      </c>
      <c r="I1875">
        <v>0</v>
      </c>
      <c r="J1875">
        <v>20.584199999999999</v>
      </c>
    </row>
    <row r="1876" spans="1:10" x14ac:dyDescent="0.25">
      <c r="A1876" s="1" t="s">
        <v>2644</v>
      </c>
      <c r="B1876" s="2">
        <v>41794</v>
      </c>
      <c r="C1876" s="2">
        <v>41799</v>
      </c>
      <c r="D1876" s="1" t="s">
        <v>19</v>
      </c>
      <c r="E1876" s="1" t="s">
        <v>372</v>
      </c>
      <c r="F1876" s="1" t="s">
        <v>1884</v>
      </c>
      <c r="G1876">
        <v>16.224</v>
      </c>
      <c r="H1876">
        <v>2</v>
      </c>
      <c r="I1876">
        <v>0.2</v>
      </c>
      <c r="J1876">
        <v>5.8811999999999998</v>
      </c>
    </row>
    <row r="1877" spans="1:10" x14ac:dyDescent="0.25">
      <c r="A1877" s="1" t="s">
        <v>2645</v>
      </c>
      <c r="B1877" s="2">
        <v>42439</v>
      </c>
      <c r="C1877" s="2">
        <v>42445</v>
      </c>
      <c r="D1877" s="1" t="s">
        <v>19</v>
      </c>
      <c r="E1877" s="1" t="s">
        <v>742</v>
      </c>
      <c r="F1877" s="1" t="s">
        <v>1203</v>
      </c>
      <c r="G1877">
        <v>176.78399999999999</v>
      </c>
      <c r="H1877">
        <v>1</v>
      </c>
      <c r="I1877">
        <v>0.2</v>
      </c>
      <c r="J1877">
        <v>-22.097999999999999</v>
      </c>
    </row>
    <row r="1878" spans="1:10" x14ac:dyDescent="0.25">
      <c r="A1878" s="1" t="s">
        <v>2646</v>
      </c>
      <c r="B1878" s="2">
        <v>42819</v>
      </c>
      <c r="C1878" s="2">
        <v>42823</v>
      </c>
      <c r="D1878" s="1" t="s">
        <v>19</v>
      </c>
      <c r="E1878" s="1" t="s">
        <v>2647</v>
      </c>
      <c r="F1878" s="1" t="s">
        <v>941</v>
      </c>
      <c r="G1878">
        <v>470.37599999999998</v>
      </c>
      <c r="H1878">
        <v>3</v>
      </c>
      <c r="I1878">
        <v>0.2</v>
      </c>
      <c r="J1878">
        <v>47.037599999999998</v>
      </c>
    </row>
    <row r="1879" spans="1:10" x14ac:dyDescent="0.25">
      <c r="A1879" s="1" t="s">
        <v>2648</v>
      </c>
      <c r="B1879" s="2">
        <v>43098</v>
      </c>
      <c r="C1879" s="2">
        <v>43102</v>
      </c>
      <c r="D1879" s="1" t="s">
        <v>19</v>
      </c>
      <c r="E1879" s="1" t="s">
        <v>2382</v>
      </c>
      <c r="F1879" s="1" t="s">
        <v>1736</v>
      </c>
      <c r="G1879">
        <v>393.56799999999998</v>
      </c>
      <c r="H1879">
        <v>4</v>
      </c>
      <c r="I1879">
        <v>0.2</v>
      </c>
      <c r="J1879">
        <v>-44.276400000000002</v>
      </c>
    </row>
    <row r="1880" spans="1:10" x14ac:dyDescent="0.25">
      <c r="A1880" s="1" t="s">
        <v>2648</v>
      </c>
      <c r="B1880" s="2">
        <v>43098</v>
      </c>
      <c r="C1880" s="2">
        <v>43102</v>
      </c>
      <c r="D1880" s="1" t="s">
        <v>19</v>
      </c>
      <c r="E1880" s="1" t="s">
        <v>2382</v>
      </c>
      <c r="F1880" s="1" t="s">
        <v>423</v>
      </c>
      <c r="G1880">
        <v>302.37599999999998</v>
      </c>
      <c r="H1880">
        <v>3</v>
      </c>
      <c r="I1880">
        <v>0.2</v>
      </c>
      <c r="J1880">
        <v>22.6782</v>
      </c>
    </row>
    <row r="1881" spans="1:10" x14ac:dyDescent="0.25">
      <c r="A1881" s="1" t="s">
        <v>2649</v>
      </c>
      <c r="B1881" s="2">
        <v>42822</v>
      </c>
      <c r="C1881" s="2">
        <v>42827</v>
      </c>
      <c r="D1881" s="1" t="s">
        <v>19</v>
      </c>
      <c r="E1881" s="1" t="s">
        <v>1405</v>
      </c>
      <c r="F1881" s="1" t="s">
        <v>2136</v>
      </c>
      <c r="G1881">
        <v>68.742000000000004</v>
      </c>
      <c r="H1881">
        <v>9</v>
      </c>
      <c r="I1881">
        <v>0.7</v>
      </c>
      <c r="J1881">
        <v>-48.119399999999999</v>
      </c>
    </row>
    <row r="1882" spans="1:10" x14ac:dyDescent="0.25">
      <c r="A1882" s="1" t="s">
        <v>2650</v>
      </c>
      <c r="B1882" s="2">
        <v>42068</v>
      </c>
      <c r="C1882" s="2">
        <v>42068</v>
      </c>
      <c r="D1882" s="1" t="s">
        <v>654</v>
      </c>
      <c r="E1882" s="1" t="s">
        <v>722</v>
      </c>
      <c r="F1882" s="1" t="s">
        <v>2651</v>
      </c>
      <c r="G1882">
        <v>29.34</v>
      </c>
      <c r="H1882">
        <v>3</v>
      </c>
      <c r="I1882">
        <v>0</v>
      </c>
      <c r="J1882">
        <v>14.67</v>
      </c>
    </row>
    <row r="1883" spans="1:10" x14ac:dyDescent="0.25">
      <c r="A1883" s="1" t="s">
        <v>2650</v>
      </c>
      <c r="B1883" s="2">
        <v>42068</v>
      </c>
      <c r="C1883" s="2">
        <v>42068</v>
      </c>
      <c r="D1883" s="1" t="s">
        <v>654</v>
      </c>
      <c r="E1883" s="1" t="s">
        <v>722</v>
      </c>
      <c r="F1883" s="1" t="s">
        <v>135</v>
      </c>
      <c r="G1883">
        <v>383.60700000000003</v>
      </c>
      <c r="H1883">
        <v>7</v>
      </c>
      <c r="I1883">
        <v>0.1</v>
      </c>
      <c r="J1883">
        <v>63.9345</v>
      </c>
    </row>
    <row r="1884" spans="1:10" x14ac:dyDescent="0.25">
      <c r="A1884" s="1" t="s">
        <v>2650</v>
      </c>
      <c r="B1884" s="2">
        <v>42068</v>
      </c>
      <c r="C1884" s="2">
        <v>42068</v>
      </c>
      <c r="D1884" s="1" t="s">
        <v>654</v>
      </c>
      <c r="E1884" s="1" t="s">
        <v>722</v>
      </c>
      <c r="F1884" s="1" t="s">
        <v>851</v>
      </c>
      <c r="G1884">
        <v>563.4</v>
      </c>
      <c r="H1884">
        <v>4</v>
      </c>
      <c r="I1884">
        <v>0</v>
      </c>
      <c r="J1884">
        <v>67.608000000000004</v>
      </c>
    </row>
    <row r="1885" spans="1:10" x14ac:dyDescent="0.25">
      <c r="A1885" s="1" t="s">
        <v>2652</v>
      </c>
      <c r="B1885" s="2">
        <v>42687</v>
      </c>
      <c r="C1885" s="2">
        <v>42691</v>
      </c>
      <c r="D1885" s="1" t="s">
        <v>19</v>
      </c>
      <c r="E1885" s="1" t="s">
        <v>1118</v>
      </c>
      <c r="F1885" s="1" t="s">
        <v>2093</v>
      </c>
      <c r="G1885">
        <v>217.05600000000001</v>
      </c>
      <c r="H1885">
        <v>7</v>
      </c>
      <c r="I1885">
        <v>0.2</v>
      </c>
      <c r="J1885">
        <v>78.6828</v>
      </c>
    </row>
    <row r="1886" spans="1:10" x14ac:dyDescent="0.25">
      <c r="A1886" s="1" t="s">
        <v>2653</v>
      </c>
      <c r="B1886" s="2">
        <v>42754</v>
      </c>
      <c r="C1886" s="2">
        <v>42758</v>
      </c>
      <c r="D1886" s="1" t="s">
        <v>11</v>
      </c>
      <c r="E1886" s="1" t="s">
        <v>1301</v>
      </c>
      <c r="F1886" s="1" t="s">
        <v>2654</v>
      </c>
      <c r="G1886">
        <v>6</v>
      </c>
      <c r="H1886">
        <v>2</v>
      </c>
      <c r="I1886">
        <v>0.2</v>
      </c>
      <c r="J1886">
        <v>2.1</v>
      </c>
    </row>
    <row r="1887" spans="1:10" x14ac:dyDescent="0.25">
      <c r="A1887" s="1" t="s">
        <v>2655</v>
      </c>
      <c r="B1887" s="2">
        <v>42482</v>
      </c>
      <c r="C1887" s="2">
        <v>42486</v>
      </c>
      <c r="D1887" s="1" t="s">
        <v>11</v>
      </c>
      <c r="E1887" s="1" t="s">
        <v>177</v>
      </c>
      <c r="F1887" s="1" t="s">
        <v>2656</v>
      </c>
      <c r="G1887">
        <v>31.56</v>
      </c>
      <c r="H1887">
        <v>3</v>
      </c>
      <c r="I1887">
        <v>0</v>
      </c>
      <c r="J1887">
        <v>10.4148</v>
      </c>
    </row>
    <row r="1888" spans="1:10" x14ac:dyDescent="0.25">
      <c r="A1888" s="1" t="s">
        <v>2657</v>
      </c>
      <c r="B1888" s="2">
        <v>41772</v>
      </c>
      <c r="C1888" s="2">
        <v>41774</v>
      </c>
      <c r="D1888" s="1" t="s">
        <v>79</v>
      </c>
      <c r="E1888" s="1" t="s">
        <v>1719</v>
      </c>
      <c r="F1888" s="1" t="s">
        <v>924</v>
      </c>
      <c r="G1888">
        <v>7.1040000000000001</v>
      </c>
      <c r="H1888">
        <v>2</v>
      </c>
      <c r="I1888">
        <v>0.2</v>
      </c>
      <c r="J1888">
        <v>2.3976000000000002</v>
      </c>
    </row>
    <row r="1889" spans="1:10" x14ac:dyDescent="0.25">
      <c r="A1889" s="1" t="s">
        <v>2657</v>
      </c>
      <c r="B1889" s="2">
        <v>41772</v>
      </c>
      <c r="C1889" s="2">
        <v>41774</v>
      </c>
      <c r="D1889" s="1" t="s">
        <v>79</v>
      </c>
      <c r="E1889" s="1" t="s">
        <v>1719</v>
      </c>
      <c r="F1889" s="1" t="s">
        <v>1905</v>
      </c>
      <c r="G1889">
        <v>398.35199999999998</v>
      </c>
      <c r="H1889">
        <v>8</v>
      </c>
      <c r="I1889">
        <v>0.7</v>
      </c>
      <c r="J1889">
        <v>-331.96</v>
      </c>
    </row>
    <row r="1890" spans="1:10" x14ac:dyDescent="0.25">
      <c r="A1890" s="1" t="s">
        <v>2658</v>
      </c>
      <c r="B1890" s="2">
        <v>41933</v>
      </c>
      <c r="C1890" s="2">
        <v>41934</v>
      </c>
      <c r="D1890" s="1" t="s">
        <v>79</v>
      </c>
      <c r="E1890" s="1" t="s">
        <v>67</v>
      </c>
      <c r="F1890" s="1" t="s">
        <v>1041</v>
      </c>
      <c r="G1890">
        <v>121.792</v>
      </c>
      <c r="H1890">
        <v>4</v>
      </c>
      <c r="I1890">
        <v>0.2</v>
      </c>
      <c r="J1890">
        <v>13.701599999999999</v>
      </c>
    </row>
    <row r="1891" spans="1:10" x14ac:dyDescent="0.25">
      <c r="A1891" s="1" t="s">
        <v>2658</v>
      </c>
      <c r="B1891" s="2">
        <v>41933</v>
      </c>
      <c r="C1891" s="2">
        <v>41934</v>
      </c>
      <c r="D1891" s="1" t="s">
        <v>79</v>
      </c>
      <c r="E1891" s="1" t="s">
        <v>67</v>
      </c>
      <c r="F1891" s="1" t="s">
        <v>688</v>
      </c>
      <c r="G1891">
        <v>409.59</v>
      </c>
      <c r="H1891">
        <v>3</v>
      </c>
      <c r="I1891">
        <v>0.4</v>
      </c>
      <c r="J1891">
        <v>-122.877</v>
      </c>
    </row>
    <row r="1892" spans="1:10" x14ac:dyDescent="0.25">
      <c r="A1892" s="1" t="s">
        <v>2659</v>
      </c>
      <c r="B1892" s="2">
        <v>41712</v>
      </c>
      <c r="C1892" s="2">
        <v>41716</v>
      </c>
      <c r="D1892" s="1" t="s">
        <v>19</v>
      </c>
      <c r="E1892" s="1" t="s">
        <v>691</v>
      </c>
      <c r="F1892" s="1" t="s">
        <v>1063</v>
      </c>
      <c r="G1892">
        <v>10.56</v>
      </c>
      <c r="H1892">
        <v>2</v>
      </c>
      <c r="I1892">
        <v>0</v>
      </c>
      <c r="J1892">
        <v>4.7519999999999998</v>
      </c>
    </row>
    <row r="1893" spans="1:10" x14ac:dyDescent="0.25">
      <c r="A1893" s="1" t="s">
        <v>2659</v>
      </c>
      <c r="B1893" s="2">
        <v>41712</v>
      </c>
      <c r="C1893" s="2">
        <v>41716</v>
      </c>
      <c r="D1893" s="1" t="s">
        <v>19</v>
      </c>
      <c r="E1893" s="1" t="s">
        <v>691</v>
      </c>
      <c r="F1893" s="1" t="s">
        <v>2660</v>
      </c>
      <c r="G1893">
        <v>3.38</v>
      </c>
      <c r="H1893">
        <v>1</v>
      </c>
      <c r="I1893">
        <v>0</v>
      </c>
      <c r="J1893">
        <v>1.2505999999999999</v>
      </c>
    </row>
    <row r="1894" spans="1:10" x14ac:dyDescent="0.25">
      <c r="A1894" s="1" t="s">
        <v>2661</v>
      </c>
      <c r="B1894" s="2">
        <v>43091</v>
      </c>
      <c r="C1894" s="2">
        <v>43093</v>
      </c>
      <c r="D1894" s="1" t="s">
        <v>11</v>
      </c>
      <c r="E1894" s="1" t="s">
        <v>837</v>
      </c>
      <c r="F1894" s="1" t="s">
        <v>2651</v>
      </c>
      <c r="G1894">
        <v>7.8239999999999998</v>
      </c>
      <c r="H1894">
        <v>1</v>
      </c>
      <c r="I1894">
        <v>0.2</v>
      </c>
      <c r="J1894">
        <v>2.9340000000000002</v>
      </c>
    </row>
    <row r="1895" spans="1:10" x14ac:dyDescent="0.25">
      <c r="A1895" s="1" t="s">
        <v>2662</v>
      </c>
      <c r="B1895" s="2">
        <v>42698</v>
      </c>
      <c r="C1895" s="2">
        <v>42703</v>
      </c>
      <c r="D1895" s="1" t="s">
        <v>19</v>
      </c>
      <c r="E1895" s="1" t="s">
        <v>1159</v>
      </c>
      <c r="F1895" s="1" t="s">
        <v>2663</v>
      </c>
      <c r="G1895">
        <v>24.783999999999999</v>
      </c>
      <c r="H1895">
        <v>1</v>
      </c>
      <c r="I1895">
        <v>0.2</v>
      </c>
      <c r="J1895">
        <v>7.7450000000000001</v>
      </c>
    </row>
    <row r="1896" spans="1:10" x14ac:dyDescent="0.25">
      <c r="A1896" s="1" t="s">
        <v>2664</v>
      </c>
      <c r="B1896" s="2">
        <v>43071</v>
      </c>
      <c r="C1896" s="2">
        <v>43074</v>
      </c>
      <c r="D1896" s="1" t="s">
        <v>79</v>
      </c>
      <c r="E1896" s="1" t="s">
        <v>2665</v>
      </c>
      <c r="F1896" s="1" t="s">
        <v>2666</v>
      </c>
      <c r="G1896">
        <v>34.65</v>
      </c>
      <c r="H1896">
        <v>3</v>
      </c>
      <c r="I1896">
        <v>0</v>
      </c>
      <c r="J1896">
        <v>10.395</v>
      </c>
    </row>
    <row r="1897" spans="1:10" x14ac:dyDescent="0.25">
      <c r="A1897" s="1" t="s">
        <v>2667</v>
      </c>
      <c r="B1897" s="2">
        <v>42369</v>
      </c>
      <c r="C1897" s="2">
        <v>42373</v>
      </c>
      <c r="D1897" s="1" t="s">
        <v>19</v>
      </c>
      <c r="E1897" s="1" t="s">
        <v>525</v>
      </c>
      <c r="F1897" s="1" t="s">
        <v>1163</v>
      </c>
      <c r="G1897">
        <v>487.98399999999998</v>
      </c>
      <c r="H1897">
        <v>2</v>
      </c>
      <c r="I1897">
        <v>0.2</v>
      </c>
      <c r="J1897">
        <v>152.495</v>
      </c>
    </row>
    <row r="1898" spans="1:10" x14ac:dyDescent="0.25">
      <c r="A1898" s="1" t="s">
        <v>2668</v>
      </c>
      <c r="B1898" s="2">
        <v>43011</v>
      </c>
      <c r="C1898" s="2">
        <v>43014</v>
      </c>
      <c r="D1898" s="1" t="s">
        <v>79</v>
      </c>
      <c r="E1898" s="1" t="s">
        <v>2669</v>
      </c>
      <c r="F1898" s="1" t="s">
        <v>2670</v>
      </c>
      <c r="G1898">
        <v>1793.98</v>
      </c>
      <c r="H1898">
        <v>2</v>
      </c>
      <c r="I1898">
        <v>0</v>
      </c>
      <c r="J1898">
        <v>843.17060000000004</v>
      </c>
    </row>
    <row r="1899" spans="1:10" x14ac:dyDescent="0.25">
      <c r="A1899" s="1" t="s">
        <v>2671</v>
      </c>
      <c r="B1899" s="2">
        <v>41880</v>
      </c>
      <c r="C1899" s="2">
        <v>41884</v>
      </c>
      <c r="D1899" s="1" t="s">
        <v>11</v>
      </c>
      <c r="E1899" s="1" t="s">
        <v>1623</v>
      </c>
      <c r="F1899" s="1" t="s">
        <v>2672</v>
      </c>
      <c r="G1899">
        <v>29.808</v>
      </c>
      <c r="H1899">
        <v>2</v>
      </c>
      <c r="I1899">
        <v>0.2</v>
      </c>
      <c r="J1899">
        <v>10.805400000000001</v>
      </c>
    </row>
    <row r="1900" spans="1:10" x14ac:dyDescent="0.25">
      <c r="A1900" s="1" t="s">
        <v>2671</v>
      </c>
      <c r="B1900" s="2">
        <v>41880</v>
      </c>
      <c r="C1900" s="2">
        <v>41884</v>
      </c>
      <c r="D1900" s="1" t="s">
        <v>11</v>
      </c>
      <c r="E1900" s="1" t="s">
        <v>1623</v>
      </c>
      <c r="F1900" s="1" t="s">
        <v>2673</v>
      </c>
      <c r="G1900">
        <v>505.17599999999999</v>
      </c>
      <c r="H1900">
        <v>4</v>
      </c>
      <c r="I1900">
        <v>0.7</v>
      </c>
      <c r="J1900">
        <v>-336.78399999999999</v>
      </c>
    </row>
    <row r="1901" spans="1:10" x14ac:dyDescent="0.25">
      <c r="A1901" s="1" t="s">
        <v>2671</v>
      </c>
      <c r="B1901" s="2">
        <v>41880</v>
      </c>
      <c r="C1901" s="2">
        <v>41884</v>
      </c>
      <c r="D1901" s="1" t="s">
        <v>11</v>
      </c>
      <c r="E1901" s="1" t="s">
        <v>1623</v>
      </c>
      <c r="F1901" s="1" t="s">
        <v>879</v>
      </c>
      <c r="G1901">
        <v>174.05850000000001</v>
      </c>
      <c r="H1901">
        <v>3</v>
      </c>
      <c r="I1901">
        <v>0.45</v>
      </c>
      <c r="J1901">
        <v>-110.7645</v>
      </c>
    </row>
    <row r="1902" spans="1:10" x14ac:dyDescent="0.25">
      <c r="A1902" s="1" t="s">
        <v>2674</v>
      </c>
      <c r="B1902" s="2">
        <v>42550</v>
      </c>
      <c r="C1902" s="2">
        <v>42554</v>
      </c>
      <c r="D1902" s="1" t="s">
        <v>11</v>
      </c>
      <c r="E1902" s="1" t="s">
        <v>2219</v>
      </c>
      <c r="F1902" s="1" t="s">
        <v>1943</v>
      </c>
      <c r="G1902">
        <v>191.88</v>
      </c>
      <c r="H1902">
        <v>6</v>
      </c>
      <c r="I1902">
        <v>0</v>
      </c>
      <c r="J1902">
        <v>19.187999999999999</v>
      </c>
    </row>
    <row r="1903" spans="1:10" x14ac:dyDescent="0.25">
      <c r="A1903" s="1" t="s">
        <v>2675</v>
      </c>
      <c r="B1903" s="2">
        <v>42602</v>
      </c>
      <c r="C1903" s="2">
        <v>42605</v>
      </c>
      <c r="D1903" s="1" t="s">
        <v>79</v>
      </c>
      <c r="E1903" s="1" t="s">
        <v>460</v>
      </c>
      <c r="F1903" s="1" t="s">
        <v>2676</v>
      </c>
      <c r="G1903">
        <v>14.78</v>
      </c>
      <c r="H1903">
        <v>2</v>
      </c>
      <c r="I1903">
        <v>0</v>
      </c>
      <c r="J1903">
        <v>3.9906000000000001</v>
      </c>
    </row>
    <row r="1904" spans="1:10" x14ac:dyDescent="0.25">
      <c r="A1904" s="1" t="s">
        <v>2677</v>
      </c>
      <c r="B1904" s="2">
        <v>43029</v>
      </c>
      <c r="C1904" s="2">
        <v>43030</v>
      </c>
      <c r="D1904" s="1" t="s">
        <v>79</v>
      </c>
      <c r="E1904" s="1" t="s">
        <v>2132</v>
      </c>
      <c r="F1904" s="1" t="s">
        <v>1340</v>
      </c>
      <c r="G1904">
        <v>5.1840000000000002</v>
      </c>
      <c r="H1904">
        <v>1</v>
      </c>
      <c r="I1904">
        <v>0.2</v>
      </c>
      <c r="J1904">
        <v>1.8144</v>
      </c>
    </row>
    <row r="1905" spans="1:10" x14ac:dyDescent="0.25">
      <c r="A1905" s="1" t="s">
        <v>2677</v>
      </c>
      <c r="B1905" s="2">
        <v>43029</v>
      </c>
      <c r="C1905" s="2">
        <v>43030</v>
      </c>
      <c r="D1905" s="1" t="s">
        <v>79</v>
      </c>
      <c r="E1905" s="1" t="s">
        <v>2132</v>
      </c>
      <c r="F1905" s="1" t="s">
        <v>2678</v>
      </c>
      <c r="G1905">
        <v>478.48</v>
      </c>
      <c r="H1905">
        <v>2</v>
      </c>
      <c r="I1905">
        <v>0.2</v>
      </c>
      <c r="J1905">
        <v>47.847999999999999</v>
      </c>
    </row>
    <row r="1906" spans="1:10" x14ac:dyDescent="0.25">
      <c r="A1906" s="1" t="s">
        <v>2677</v>
      </c>
      <c r="B1906" s="2">
        <v>43029</v>
      </c>
      <c r="C1906" s="2">
        <v>43030</v>
      </c>
      <c r="D1906" s="1" t="s">
        <v>79</v>
      </c>
      <c r="E1906" s="1" t="s">
        <v>2132</v>
      </c>
      <c r="F1906" s="1" t="s">
        <v>2001</v>
      </c>
      <c r="G1906">
        <v>28.4</v>
      </c>
      <c r="H1906">
        <v>2</v>
      </c>
      <c r="I1906">
        <v>0.2</v>
      </c>
      <c r="J1906">
        <v>6.7450000000000001</v>
      </c>
    </row>
    <row r="1907" spans="1:10" x14ac:dyDescent="0.25">
      <c r="A1907" s="1" t="s">
        <v>2679</v>
      </c>
      <c r="B1907" s="2">
        <v>43029</v>
      </c>
      <c r="C1907" s="2">
        <v>43032</v>
      </c>
      <c r="D1907" s="1" t="s">
        <v>79</v>
      </c>
      <c r="E1907" s="1" t="s">
        <v>2680</v>
      </c>
      <c r="F1907" s="1" t="s">
        <v>838</v>
      </c>
      <c r="G1907">
        <v>909.12</v>
      </c>
      <c r="H1907">
        <v>8</v>
      </c>
      <c r="I1907">
        <v>0</v>
      </c>
      <c r="J1907">
        <v>9.0912000000000006</v>
      </c>
    </row>
    <row r="1908" spans="1:10" x14ac:dyDescent="0.25">
      <c r="A1908" s="1" t="s">
        <v>2681</v>
      </c>
      <c r="B1908" s="2">
        <v>42507</v>
      </c>
      <c r="C1908" s="2">
        <v>42511</v>
      </c>
      <c r="D1908" s="1" t="s">
        <v>19</v>
      </c>
      <c r="E1908" s="1" t="s">
        <v>2542</v>
      </c>
      <c r="F1908" s="1" t="s">
        <v>2682</v>
      </c>
      <c r="G1908">
        <v>2.952</v>
      </c>
      <c r="H1908">
        <v>2</v>
      </c>
      <c r="I1908">
        <v>0.7</v>
      </c>
      <c r="J1908">
        <v>-2.1648000000000001</v>
      </c>
    </row>
    <row r="1909" spans="1:10" x14ac:dyDescent="0.25">
      <c r="A1909" s="1" t="s">
        <v>2681</v>
      </c>
      <c r="B1909" s="2">
        <v>42507</v>
      </c>
      <c r="C1909" s="2">
        <v>42511</v>
      </c>
      <c r="D1909" s="1" t="s">
        <v>19</v>
      </c>
      <c r="E1909" s="1" t="s">
        <v>2542</v>
      </c>
      <c r="F1909" s="1" t="s">
        <v>991</v>
      </c>
      <c r="G1909">
        <v>27.018000000000001</v>
      </c>
      <c r="H1909">
        <v>6</v>
      </c>
      <c r="I1909">
        <v>0.7</v>
      </c>
      <c r="J1909">
        <v>-21.6144</v>
      </c>
    </row>
    <row r="1910" spans="1:10" x14ac:dyDescent="0.25">
      <c r="A1910" s="1" t="s">
        <v>2683</v>
      </c>
      <c r="B1910" s="2">
        <v>42038</v>
      </c>
      <c r="C1910" s="2">
        <v>42039</v>
      </c>
      <c r="D1910" s="1" t="s">
        <v>79</v>
      </c>
      <c r="E1910" s="1" t="s">
        <v>2127</v>
      </c>
      <c r="F1910" s="1" t="s">
        <v>2684</v>
      </c>
      <c r="G1910">
        <v>136.91999999999999</v>
      </c>
      <c r="H1910">
        <v>4</v>
      </c>
      <c r="I1910">
        <v>0</v>
      </c>
      <c r="J1910">
        <v>41.076000000000001</v>
      </c>
    </row>
    <row r="1911" spans="1:10" x14ac:dyDescent="0.25">
      <c r="A1911" s="1" t="s">
        <v>2685</v>
      </c>
      <c r="B1911" s="2">
        <v>43087</v>
      </c>
      <c r="C1911" s="2">
        <v>43092</v>
      </c>
      <c r="D1911" s="1" t="s">
        <v>19</v>
      </c>
      <c r="E1911" s="1" t="s">
        <v>2686</v>
      </c>
      <c r="F1911" s="1" t="s">
        <v>2687</v>
      </c>
      <c r="G1911">
        <v>18.96</v>
      </c>
      <c r="H1911">
        <v>2</v>
      </c>
      <c r="I1911">
        <v>0</v>
      </c>
      <c r="J1911">
        <v>8.532</v>
      </c>
    </row>
    <row r="1912" spans="1:10" x14ac:dyDescent="0.25">
      <c r="A1912" s="1" t="s">
        <v>2688</v>
      </c>
      <c r="B1912" s="2">
        <v>42689</v>
      </c>
      <c r="C1912" s="2">
        <v>42696</v>
      </c>
      <c r="D1912" s="1" t="s">
        <v>19</v>
      </c>
      <c r="E1912" s="1" t="s">
        <v>161</v>
      </c>
      <c r="F1912" s="1" t="s">
        <v>447</v>
      </c>
      <c r="G1912">
        <v>99.39</v>
      </c>
      <c r="H1912">
        <v>3</v>
      </c>
      <c r="I1912">
        <v>0</v>
      </c>
      <c r="J1912">
        <v>40.749899999999997</v>
      </c>
    </row>
    <row r="1913" spans="1:10" x14ac:dyDescent="0.25">
      <c r="A1913" s="1" t="s">
        <v>2689</v>
      </c>
      <c r="B1913" s="2">
        <v>42919</v>
      </c>
      <c r="C1913" s="2">
        <v>42922</v>
      </c>
      <c r="D1913" s="1" t="s">
        <v>11</v>
      </c>
      <c r="E1913" s="1" t="s">
        <v>1795</v>
      </c>
      <c r="F1913" s="1" t="s">
        <v>2690</v>
      </c>
      <c r="G1913">
        <v>273.89600000000002</v>
      </c>
      <c r="H1913">
        <v>7</v>
      </c>
      <c r="I1913">
        <v>0.2</v>
      </c>
      <c r="J1913">
        <v>92.439899999999994</v>
      </c>
    </row>
    <row r="1914" spans="1:10" x14ac:dyDescent="0.25">
      <c r="A1914" s="1" t="s">
        <v>2689</v>
      </c>
      <c r="B1914" s="2">
        <v>42919</v>
      </c>
      <c r="C1914" s="2">
        <v>42922</v>
      </c>
      <c r="D1914" s="1" t="s">
        <v>11</v>
      </c>
      <c r="E1914" s="1" t="s">
        <v>1795</v>
      </c>
      <c r="F1914" s="1" t="s">
        <v>2691</v>
      </c>
      <c r="G1914">
        <v>597.13199999999995</v>
      </c>
      <c r="H1914">
        <v>3</v>
      </c>
      <c r="I1914">
        <v>0.4</v>
      </c>
      <c r="J1914">
        <v>49.761000000000003</v>
      </c>
    </row>
    <row r="1915" spans="1:10" x14ac:dyDescent="0.25">
      <c r="A1915" s="1" t="s">
        <v>2692</v>
      </c>
      <c r="B1915" s="2">
        <v>41654</v>
      </c>
      <c r="C1915" s="2">
        <v>41656</v>
      </c>
      <c r="D1915" s="1" t="s">
        <v>79</v>
      </c>
      <c r="E1915" s="1" t="s">
        <v>2693</v>
      </c>
      <c r="F1915" s="1" t="s">
        <v>508</v>
      </c>
      <c r="G1915">
        <v>149.94999999999999</v>
      </c>
      <c r="H1915">
        <v>5</v>
      </c>
      <c r="I1915">
        <v>0</v>
      </c>
      <c r="J1915">
        <v>65.977999999999994</v>
      </c>
    </row>
    <row r="1916" spans="1:10" x14ac:dyDescent="0.25">
      <c r="A1916" s="1" t="s">
        <v>2694</v>
      </c>
      <c r="B1916" s="2">
        <v>42855</v>
      </c>
      <c r="C1916" s="2">
        <v>42860</v>
      </c>
      <c r="D1916" s="1" t="s">
        <v>19</v>
      </c>
      <c r="E1916" s="1" t="s">
        <v>1598</v>
      </c>
      <c r="F1916" s="1" t="s">
        <v>2695</v>
      </c>
      <c r="G1916">
        <v>4.6079999999999997</v>
      </c>
      <c r="H1916">
        <v>2</v>
      </c>
      <c r="I1916">
        <v>0.2</v>
      </c>
      <c r="J1916">
        <v>1.6704000000000001</v>
      </c>
    </row>
    <row r="1917" spans="1:10" x14ac:dyDescent="0.25">
      <c r="A1917" s="1" t="s">
        <v>2694</v>
      </c>
      <c r="B1917" s="2">
        <v>42855</v>
      </c>
      <c r="C1917" s="2">
        <v>42860</v>
      </c>
      <c r="D1917" s="1" t="s">
        <v>19</v>
      </c>
      <c r="E1917" s="1" t="s">
        <v>1598</v>
      </c>
      <c r="F1917" s="1" t="s">
        <v>1914</v>
      </c>
      <c r="G1917">
        <v>15.528</v>
      </c>
      <c r="H1917">
        <v>3</v>
      </c>
      <c r="I1917">
        <v>0.2</v>
      </c>
      <c r="J1917">
        <v>4.8525</v>
      </c>
    </row>
    <row r="1918" spans="1:10" x14ac:dyDescent="0.25">
      <c r="A1918" s="1" t="s">
        <v>2694</v>
      </c>
      <c r="B1918" s="2">
        <v>42855</v>
      </c>
      <c r="C1918" s="2">
        <v>42860</v>
      </c>
      <c r="D1918" s="1" t="s">
        <v>19</v>
      </c>
      <c r="E1918" s="1" t="s">
        <v>1598</v>
      </c>
      <c r="F1918" s="1" t="s">
        <v>1325</v>
      </c>
      <c r="G1918">
        <v>11.952</v>
      </c>
      <c r="H1918">
        <v>3</v>
      </c>
      <c r="I1918">
        <v>0.2</v>
      </c>
      <c r="J1918">
        <v>3.8843999999999999</v>
      </c>
    </row>
    <row r="1919" spans="1:10" x14ac:dyDescent="0.25">
      <c r="A1919" s="1" t="s">
        <v>2696</v>
      </c>
      <c r="B1919" s="2">
        <v>42316</v>
      </c>
      <c r="C1919" s="2">
        <v>42322</v>
      </c>
      <c r="D1919" s="1" t="s">
        <v>19</v>
      </c>
      <c r="E1919" s="1" t="s">
        <v>2118</v>
      </c>
      <c r="F1919" s="1" t="s">
        <v>750</v>
      </c>
      <c r="G1919">
        <v>11.65</v>
      </c>
      <c r="H1919">
        <v>5</v>
      </c>
      <c r="I1919">
        <v>0</v>
      </c>
      <c r="J1919">
        <v>3.3784999999999998</v>
      </c>
    </row>
    <row r="1920" spans="1:10" x14ac:dyDescent="0.25">
      <c r="A1920" s="1" t="s">
        <v>2697</v>
      </c>
      <c r="B1920" s="2">
        <v>42307</v>
      </c>
      <c r="C1920" s="2">
        <v>42309</v>
      </c>
      <c r="D1920" s="1" t="s">
        <v>11</v>
      </c>
      <c r="E1920" s="1" t="s">
        <v>2587</v>
      </c>
      <c r="F1920" s="1" t="s">
        <v>2698</v>
      </c>
      <c r="G1920">
        <v>299.89999999999998</v>
      </c>
      <c r="H1920">
        <v>2</v>
      </c>
      <c r="I1920">
        <v>0</v>
      </c>
      <c r="J1920">
        <v>74.974999999999994</v>
      </c>
    </row>
    <row r="1921" spans="1:10" x14ac:dyDescent="0.25">
      <c r="A1921" s="1" t="s">
        <v>2699</v>
      </c>
      <c r="B1921" s="2">
        <v>42964</v>
      </c>
      <c r="C1921" s="2">
        <v>42966</v>
      </c>
      <c r="D1921" s="1" t="s">
        <v>79</v>
      </c>
      <c r="E1921" s="1" t="s">
        <v>2700</v>
      </c>
      <c r="F1921" s="1" t="s">
        <v>2701</v>
      </c>
      <c r="G1921">
        <v>895.92</v>
      </c>
      <c r="H1921">
        <v>5</v>
      </c>
      <c r="I1921">
        <v>0.2</v>
      </c>
      <c r="J1921">
        <v>302.37299999999999</v>
      </c>
    </row>
    <row r="1922" spans="1:10" x14ac:dyDescent="0.25">
      <c r="A1922" s="1" t="s">
        <v>2699</v>
      </c>
      <c r="B1922" s="2">
        <v>42964</v>
      </c>
      <c r="C1922" s="2">
        <v>42966</v>
      </c>
      <c r="D1922" s="1" t="s">
        <v>79</v>
      </c>
      <c r="E1922" s="1" t="s">
        <v>2700</v>
      </c>
      <c r="F1922" s="1" t="s">
        <v>2702</v>
      </c>
      <c r="G1922">
        <v>462.56400000000002</v>
      </c>
      <c r="H1922">
        <v>2</v>
      </c>
      <c r="I1922">
        <v>0.1</v>
      </c>
      <c r="J1922">
        <v>97.6524</v>
      </c>
    </row>
    <row r="1923" spans="1:10" x14ac:dyDescent="0.25">
      <c r="A1923" s="1" t="s">
        <v>2703</v>
      </c>
      <c r="B1923" s="2">
        <v>42280</v>
      </c>
      <c r="C1923" s="2">
        <v>42286</v>
      </c>
      <c r="D1923" s="1" t="s">
        <v>19</v>
      </c>
      <c r="E1923" s="1" t="s">
        <v>378</v>
      </c>
      <c r="F1923" s="1" t="s">
        <v>2704</v>
      </c>
      <c r="G1923">
        <v>15.007999999999999</v>
      </c>
      <c r="H1923">
        <v>2</v>
      </c>
      <c r="I1923">
        <v>0.2</v>
      </c>
      <c r="J1923">
        <v>1.5007999999999999</v>
      </c>
    </row>
    <row r="1924" spans="1:10" x14ac:dyDescent="0.25">
      <c r="A1924" s="1" t="s">
        <v>2705</v>
      </c>
      <c r="B1924" s="2">
        <v>42559</v>
      </c>
      <c r="C1924" s="2">
        <v>42561</v>
      </c>
      <c r="D1924" s="1" t="s">
        <v>11</v>
      </c>
      <c r="E1924" s="1" t="s">
        <v>2706</v>
      </c>
      <c r="F1924" s="1" t="s">
        <v>2707</v>
      </c>
      <c r="G1924">
        <v>863.64</v>
      </c>
      <c r="H1924">
        <v>9</v>
      </c>
      <c r="I1924">
        <v>0.2</v>
      </c>
      <c r="J1924">
        <v>107.955</v>
      </c>
    </row>
    <row r="1925" spans="1:10" x14ac:dyDescent="0.25">
      <c r="A1925" s="1" t="s">
        <v>2705</v>
      </c>
      <c r="B1925" s="2">
        <v>42559</v>
      </c>
      <c r="C1925" s="2">
        <v>42561</v>
      </c>
      <c r="D1925" s="1" t="s">
        <v>11</v>
      </c>
      <c r="E1925" s="1" t="s">
        <v>2706</v>
      </c>
      <c r="F1925" s="1" t="s">
        <v>800</v>
      </c>
      <c r="G1925">
        <v>47.616</v>
      </c>
      <c r="H1925">
        <v>3</v>
      </c>
      <c r="I1925">
        <v>0.2</v>
      </c>
      <c r="J1925">
        <v>3.5712000000000002</v>
      </c>
    </row>
    <row r="1926" spans="1:10" x14ac:dyDescent="0.25">
      <c r="A1926" s="1" t="s">
        <v>2708</v>
      </c>
      <c r="B1926" s="2">
        <v>43074</v>
      </c>
      <c r="C1926" s="2">
        <v>43076</v>
      </c>
      <c r="D1926" s="1" t="s">
        <v>11</v>
      </c>
      <c r="E1926" s="1" t="s">
        <v>1178</v>
      </c>
      <c r="F1926" s="1" t="s">
        <v>670</v>
      </c>
      <c r="G1926">
        <v>92.94</v>
      </c>
      <c r="H1926">
        <v>3</v>
      </c>
      <c r="I1926">
        <v>0</v>
      </c>
      <c r="J1926">
        <v>41.823</v>
      </c>
    </row>
    <row r="1927" spans="1:10" x14ac:dyDescent="0.25">
      <c r="A1927" s="1" t="s">
        <v>2709</v>
      </c>
      <c r="B1927" s="2">
        <v>42803</v>
      </c>
      <c r="C1927" s="2">
        <v>42807</v>
      </c>
      <c r="D1927" s="1" t="s">
        <v>19</v>
      </c>
      <c r="E1927" s="1" t="s">
        <v>1569</v>
      </c>
      <c r="F1927" s="1" t="s">
        <v>594</v>
      </c>
      <c r="G1927">
        <v>199.98</v>
      </c>
      <c r="H1927">
        <v>2</v>
      </c>
      <c r="I1927">
        <v>0</v>
      </c>
      <c r="J1927">
        <v>69.992999999999995</v>
      </c>
    </row>
    <row r="1928" spans="1:10" x14ac:dyDescent="0.25">
      <c r="A1928" s="1" t="s">
        <v>2710</v>
      </c>
      <c r="B1928" s="2">
        <v>42530</v>
      </c>
      <c r="C1928" s="2">
        <v>42536</v>
      </c>
      <c r="D1928" s="1" t="s">
        <v>19</v>
      </c>
      <c r="E1928" s="1" t="s">
        <v>1899</v>
      </c>
      <c r="F1928" s="1" t="s">
        <v>2711</v>
      </c>
      <c r="G1928">
        <v>177.48</v>
      </c>
      <c r="H1928">
        <v>3</v>
      </c>
      <c r="I1928">
        <v>0.2</v>
      </c>
      <c r="J1928">
        <v>19.9665</v>
      </c>
    </row>
    <row r="1929" spans="1:10" x14ac:dyDescent="0.25">
      <c r="A1929" s="1" t="s">
        <v>2712</v>
      </c>
      <c r="B1929" s="2">
        <v>43067</v>
      </c>
      <c r="C1929" s="2">
        <v>43070</v>
      </c>
      <c r="D1929" s="1" t="s">
        <v>79</v>
      </c>
      <c r="E1929" s="1" t="s">
        <v>1327</v>
      </c>
      <c r="F1929" s="1" t="s">
        <v>835</v>
      </c>
      <c r="G1929">
        <v>88.768000000000001</v>
      </c>
      <c r="H1929">
        <v>2</v>
      </c>
      <c r="I1929">
        <v>0.2</v>
      </c>
      <c r="J1929">
        <v>31.0688</v>
      </c>
    </row>
    <row r="1930" spans="1:10" x14ac:dyDescent="0.25">
      <c r="A1930" s="1" t="s">
        <v>2713</v>
      </c>
      <c r="B1930" s="2">
        <v>42810</v>
      </c>
      <c r="C1930" s="2">
        <v>42812</v>
      </c>
      <c r="D1930" s="1" t="s">
        <v>11</v>
      </c>
      <c r="E1930" s="1" t="s">
        <v>384</v>
      </c>
      <c r="F1930" s="1" t="s">
        <v>2714</v>
      </c>
      <c r="G1930">
        <v>6.48</v>
      </c>
      <c r="H1930">
        <v>1</v>
      </c>
      <c r="I1930">
        <v>0</v>
      </c>
      <c r="J1930">
        <v>3.1103999999999998</v>
      </c>
    </row>
    <row r="1931" spans="1:10" x14ac:dyDescent="0.25">
      <c r="A1931" s="1" t="s">
        <v>2713</v>
      </c>
      <c r="B1931" s="2">
        <v>42810</v>
      </c>
      <c r="C1931" s="2">
        <v>42812</v>
      </c>
      <c r="D1931" s="1" t="s">
        <v>11</v>
      </c>
      <c r="E1931" s="1" t="s">
        <v>384</v>
      </c>
      <c r="F1931" s="1" t="s">
        <v>502</v>
      </c>
      <c r="G1931">
        <v>46.51</v>
      </c>
      <c r="H1931">
        <v>1</v>
      </c>
      <c r="I1931">
        <v>0</v>
      </c>
      <c r="J1931">
        <v>1.8604000000000001</v>
      </c>
    </row>
    <row r="1932" spans="1:10" x14ac:dyDescent="0.25">
      <c r="A1932" s="1" t="s">
        <v>2713</v>
      </c>
      <c r="B1932" s="2">
        <v>42810</v>
      </c>
      <c r="C1932" s="2">
        <v>42812</v>
      </c>
      <c r="D1932" s="1" t="s">
        <v>11</v>
      </c>
      <c r="E1932" s="1" t="s">
        <v>384</v>
      </c>
      <c r="F1932" s="1" t="s">
        <v>1918</v>
      </c>
      <c r="G1932">
        <v>659.976</v>
      </c>
      <c r="H1932">
        <v>3</v>
      </c>
      <c r="I1932">
        <v>0.2</v>
      </c>
      <c r="J1932">
        <v>49.498199999999997</v>
      </c>
    </row>
    <row r="1933" spans="1:10" x14ac:dyDescent="0.25">
      <c r="A1933" s="1" t="s">
        <v>2715</v>
      </c>
      <c r="B1933" s="2">
        <v>42701</v>
      </c>
      <c r="C1933" s="2">
        <v>42703</v>
      </c>
      <c r="D1933" s="1" t="s">
        <v>11</v>
      </c>
      <c r="E1933" s="1" t="s">
        <v>479</v>
      </c>
      <c r="F1933" s="1" t="s">
        <v>2716</v>
      </c>
      <c r="G1933">
        <v>271.99200000000002</v>
      </c>
      <c r="H1933">
        <v>1</v>
      </c>
      <c r="I1933">
        <v>0.2</v>
      </c>
      <c r="J1933">
        <v>23.799299999999999</v>
      </c>
    </row>
    <row r="1934" spans="1:10" x14ac:dyDescent="0.25">
      <c r="A1934" s="1" t="s">
        <v>2717</v>
      </c>
      <c r="B1934" s="2">
        <v>42953</v>
      </c>
      <c r="C1934" s="2">
        <v>42957</v>
      </c>
      <c r="D1934" s="1" t="s">
        <v>11</v>
      </c>
      <c r="E1934" s="1" t="s">
        <v>1216</v>
      </c>
      <c r="F1934" s="1" t="s">
        <v>2718</v>
      </c>
      <c r="G1934">
        <v>145.74</v>
      </c>
      <c r="H1934">
        <v>3</v>
      </c>
      <c r="I1934">
        <v>0</v>
      </c>
      <c r="J1934">
        <v>23.3184</v>
      </c>
    </row>
    <row r="1935" spans="1:10" x14ac:dyDescent="0.25">
      <c r="A1935" s="1" t="s">
        <v>2717</v>
      </c>
      <c r="B1935" s="2">
        <v>42953</v>
      </c>
      <c r="C1935" s="2">
        <v>42957</v>
      </c>
      <c r="D1935" s="1" t="s">
        <v>11</v>
      </c>
      <c r="E1935" s="1" t="s">
        <v>1216</v>
      </c>
      <c r="F1935" s="1" t="s">
        <v>113</v>
      </c>
      <c r="G1935">
        <v>15.4</v>
      </c>
      <c r="H1935">
        <v>5</v>
      </c>
      <c r="I1935">
        <v>0</v>
      </c>
      <c r="J1935">
        <v>7.3920000000000003</v>
      </c>
    </row>
    <row r="1936" spans="1:10" x14ac:dyDescent="0.25">
      <c r="A1936" s="1" t="s">
        <v>2719</v>
      </c>
      <c r="B1936" s="2">
        <v>43066</v>
      </c>
      <c r="C1936" s="2">
        <v>43072</v>
      </c>
      <c r="D1936" s="1" t="s">
        <v>19</v>
      </c>
      <c r="E1936" s="1" t="s">
        <v>1569</v>
      </c>
      <c r="F1936" s="1" t="s">
        <v>2617</v>
      </c>
      <c r="G1936">
        <v>244.55</v>
      </c>
      <c r="H1936">
        <v>5</v>
      </c>
      <c r="I1936">
        <v>0</v>
      </c>
      <c r="J1936">
        <v>114.9385</v>
      </c>
    </row>
    <row r="1937" spans="1:10" x14ac:dyDescent="0.25">
      <c r="A1937" s="1" t="s">
        <v>2719</v>
      </c>
      <c r="B1937" s="2">
        <v>43066</v>
      </c>
      <c r="C1937" s="2">
        <v>43072</v>
      </c>
      <c r="D1937" s="1" t="s">
        <v>19</v>
      </c>
      <c r="E1937" s="1" t="s">
        <v>1569</v>
      </c>
      <c r="F1937" s="1" t="s">
        <v>2720</v>
      </c>
      <c r="G1937">
        <v>166.16</v>
      </c>
      <c r="H1937">
        <v>8</v>
      </c>
      <c r="I1937">
        <v>0</v>
      </c>
      <c r="J1937">
        <v>59.817599999999999</v>
      </c>
    </row>
    <row r="1938" spans="1:10" x14ac:dyDescent="0.25">
      <c r="A1938" s="1" t="s">
        <v>2721</v>
      </c>
      <c r="B1938" s="2">
        <v>42149</v>
      </c>
      <c r="C1938" s="2">
        <v>42151</v>
      </c>
      <c r="D1938" s="1" t="s">
        <v>11</v>
      </c>
      <c r="E1938" s="1" t="s">
        <v>2196</v>
      </c>
      <c r="F1938" s="1" t="s">
        <v>1863</v>
      </c>
      <c r="G1938">
        <v>14.73</v>
      </c>
      <c r="H1938">
        <v>3</v>
      </c>
      <c r="I1938">
        <v>0</v>
      </c>
      <c r="J1938">
        <v>4.8609</v>
      </c>
    </row>
    <row r="1939" spans="1:10" x14ac:dyDescent="0.25">
      <c r="A1939" s="1" t="s">
        <v>2722</v>
      </c>
      <c r="B1939" s="2">
        <v>42559</v>
      </c>
      <c r="C1939" s="2">
        <v>42563</v>
      </c>
      <c r="D1939" s="1" t="s">
        <v>19</v>
      </c>
      <c r="E1939" s="1" t="s">
        <v>2723</v>
      </c>
      <c r="F1939" s="1" t="s">
        <v>2724</v>
      </c>
      <c r="G1939">
        <v>19.968</v>
      </c>
      <c r="H1939">
        <v>2</v>
      </c>
      <c r="I1939">
        <v>0.7</v>
      </c>
      <c r="J1939">
        <v>-13.311999999999999</v>
      </c>
    </row>
    <row r="1940" spans="1:10" x14ac:dyDescent="0.25">
      <c r="A1940" s="1" t="s">
        <v>2722</v>
      </c>
      <c r="B1940" s="2">
        <v>42559</v>
      </c>
      <c r="C1940" s="2">
        <v>42563</v>
      </c>
      <c r="D1940" s="1" t="s">
        <v>19</v>
      </c>
      <c r="E1940" s="1" t="s">
        <v>2723</v>
      </c>
      <c r="F1940" s="1" t="s">
        <v>2725</v>
      </c>
      <c r="G1940">
        <v>33.488</v>
      </c>
      <c r="H1940">
        <v>7</v>
      </c>
      <c r="I1940">
        <v>0.2</v>
      </c>
      <c r="J1940">
        <v>-1.2558</v>
      </c>
    </row>
    <row r="1941" spans="1:10" x14ac:dyDescent="0.25">
      <c r="A1941" s="1" t="s">
        <v>2722</v>
      </c>
      <c r="B1941" s="2">
        <v>42559</v>
      </c>
      <c r="C1941" s="2">
        <v>42563</v>
      </c>
      <c r="D1941" s="1" t="s">
        <v>19</v>
      </c>
      <c r="E1941" s="1" t="s">
        <v>2723</v>
      </c>
      <c r="F1941" s="1" t="s">
        <v>64</v>
      </c>
      <c r="G1941">
        <v>8.7360000000000007</v>
      </c>
      <c r="H1941">
        <v>4</v>
      </c>
      <c r="I1941">
        <v>0.7</v>
      </c>
      <c r="J1941">
        <v>-6.1151999999999997</v>
      </c>
    </row>
    <row r="1942" spans="1:10" x14ac:dyDescent="0.25">
      <c r="A1942" s="1" t="s">
        <v>2722</v>
      </c>
      <c r="B1942" s="2">
        <v>42559</v>
      </c>
      <c r="C1942" s="2">
        <v>42563</v>
      </c>
      <c r="D1942" s="1" t="s">
        <v>19</v>
      </c>
      <c r="E1942" s="1" t="s">
        <v>2723</v>
      </c>
      <c r="F1942" s="1" t="s">
        <v>331</v>
      </c>
      <c r="G1942">
        <v>662.88</v>
      </c>
      <c r="H1942">
        <v>3</v>
      </c>
      <c r="I1942">
        <v>0.2</v>
      </c>
      <c r="J1942">
        <v>74.573999999999998</v>
      </c>
    </row>
    <row r="1943" spans="1:10" x14ac:dyDescent="0.25">
      <c r="A1943" s="1" t="s">
        <v>2726</v>
      </c>
      <c r="B1943" s="2">
        <v>42976</v>
      </c>
      <c r="C1943" s="2">
        <v>42979</v>
      </c>
      <c r="D1943" s="1" t="s">
        <v>79</v>
      </c>
      <c r="E1943" s="1" t="s">
        <v>2018</v>
      </c>
      <c r="F1943" s="1" t="s">
        <v>417</v>
      </c>
      <c r="G1943">
        <v>47.36</v>
      </c>
      <c r="H1943">
        <v>4</v>
      </c>
      <c r="I1943">
        <v>0.2</v>
      </c>
      <c r="J1943">
        <v>17.760000000000002</v>
      </c>
    </row>
    <row r="1944" spans="1:10" x14ac:dyDescent="0.25">
      <c r="A1944" s="1" t="s">
        <v>2726</v>
      </c>
      <c r="B1944" s="2">
        <v>42976</v>
      </c>
      <c r="C1944" s="2">
        <v>42979</v>
      </c>
      <c r="D1944" s="1" t="s">
        <v>79</v>
      </c>
      <c r="E1944" s="1" t="s">
        <v>2018</v>
      </c>
      <c r="F1944" s="1" t="s">
        <v>911</v>
      </c>
      <c r="G1944">
        <v>27.44</v>
      </c>
      <c r="H1944">
        <v>2</v>
      </c>
      <c r="I1944">
        <v>0.2</v>
      </c>
      <c r="J1944">
        <v>2.4009999999999998</v>
      </c>
    </row>
    <row r="1945" spans="1:10" x14ac:dyDescent="0.25">
      <c r="A1945" s="1" t="s">
        <v>2726</v>
      </c>
      <c r="B1945" s="2">
        <v>42976</v>
      </c>
      <c r="C1945" s="2">
        <v>42979</v>
      </c>
      <c r="D1945" s="1" t="s">
        <v>79</v>
      </c>
      <c r="E1945" s="1" t="s">
        <v>2018</v>
      </c>
      <c r="F1945" s="1" t="s">
        <v>1586</v>
      </c>
      <c r="G1945">
        <v>3.24</v>
      </c>
      <c r="H1945">
        <v>9</v>
      </c>
      <c r="I1945">
        <v>0.8</v>
      </c>
      <c r="J1945">
        <v>-5.1840000000000002</v>
      </c>
    </row>
    <row r="1946" spans="1:10" x14ac:dyDescent="0.25">
      <c r="A1946" s="1" t="s">
        <v>2727</v>
      </c>
      <c r="B1946" s="2">
        <v>42541</v>
      </c>
      <c r="C1946" s="2">
        <v>42547</v>
      </c>
      <c r="D1946" s="1" t="s">
        <v>19</v>
      </c>
      <c r="E1946" s="1" t="s">
        <v>441</v>
      </c>
      <c r="F1946" s="1" t="s">
        <v>2217</v>
      </c>
      <c r="G1946">
        <v>95.968000000000004</v>
      </c>
      <c r="H1946">
        <v>4</v>
      </c>
      <c r="I1946">
        <v>0.2</v>
      </c>
      <c r="J1946">
        <v>26.391200000000001</v>
      </c>
    </row>
    <row r="1947" spans="1:10" x14ac:dyDescent="0.25">
      <c r="A1947" s="1" t="s">
        <v>2727</v>
      </c>
      <c r="B1947" s="2">
        <v>42541</v>
      </c>
      <c r="C1947" s="2">
        <v>42547</v>
      </c>
      <c r="D1947" s="1" t="s">
        <v>19</v>
      </c>
      <c r="E1947" s="1" t="s">
        <v>441</v>
      </c>
      <c r="F1947" s="1" t="s">
        <v>2583</v>
      </c>
      <c r="G1947">
        <v>10.368</v>
      </c>
      <c r="H1947">
        <v>2</v>
      </c>
      <c r="I1947">
        <v>0.2</v>
      </c>
      <c r="J1947">
        <v>3.6288</v>
      </c>
    </row>
    <row r="1948" spans="1:10" x14ac:dyDescent="0.25">
      <c r="A1948" s="1" t="s">
        <v>2728</v>
      </c>
      <c r="B1948" s="2">
        <v>42980</v>
      </c>
      <c r="C1948" s="2">
        <v>42984</v>
      </c>
      <c r="D1948" s="1" t="s">
        <v>19</v>
      </c>
      <c r="E1948" s="1" t="s">
        <v>2729</v>
      </c>
      <c r="F1948" s="1" t="s">
        <v>666</v>
      </c>
      <c r="G1948">
        <v>23.1</v>
      </c>
      <c r="H1948">
        <v>2</v>
      </c>
      <c r="I1948">
        <v>0</v>
      </c>
      <c r="J1948">
        <v>6.468</v>
      </c>
    </row>
    <row r="1949" spans="1:10" x14ac:dyDescent="0.25">
      <c r="A1949" s="1" t="s">
        <v>2728</v>
      </c>
      <c r="B1949" s="2">
        <v>42980</v>
      </c>
      <c r="C1949" s="2">
        <v>42984</v>
      </c>
      <c r="D1949" s="1" t="s">
        <v>19</v>
      </c>
      <c r="E1949" s="1" t="s">
        <v>2729</v>
      </c>
      <c r="F1949" s="1" t="s">
        <v>2566</v>
      </c>
      <c r="G1949">
        <v>11.54</v>
      </c>
      <c r="H1949">
        <v>2</v>
      </c>
      <c r="I1949">
        <v>0</v>
      </c>
      <c r="J1949">
        <v>3.4620000000000002</v>
      </c>
    </row>
    <row r="1950" spans="1:10" x14ac:dyDescent="0.25">
      <c r="A1950" s="1" t="s">
        <v>2728</v>
      </c>
      <c r="B1950" s="2">
        <v>42980</v>
      </c>
      <c r="C1950" s="2">
        <v>42984</v>
      </c>
      <c r="D1950" s="1" t="s">
        <v>19</v>
      </c>
      <c r="E1950" s="1" t="s">
        <v>2729</v>
      </c>
      <c r="F1950" s="1" t="s">
        <v>823</v>
      </c>
      <c r="G1950">
        <v>254.52600000000001</v>
      </c>
      <c r="H1950">
        <v>1</v>
      </c>
      <c r="I1950">
        <v>0.4</v>
      </c>
      <c r="J1950">
        <v>-93.3262</v>
      </c>
    </row>
    <row r="1951" spans="1:10" x14ac:dyDescent="0.25">
      <c r="A1951" s="1" t="s">
        <v>2728</v>
      </c>
      <c r="B1951" s="2">
        <v>42980</v>
      </c>
      <c r="C1951" s="2">
        <v>42984</v>
      </c>
      <c r="D1951" s="1" t="s">
        <v>19</v>
      </c>
      <c r="E1951" s="1" t="s">
        <v>2729</v>
      </c>
      <c r="F1951" s="1" t="s">
        <v>203</v>
      </c>
      <c r="G1951">
        <v>12.98</v>
      </c>
      <c r="H1951">
        <v>1</v>
      </c>
      <c r="I1951">
        <v>0</v>
      </c>
      <c r="J1951">
        <v>3.7642000000000002</v>
      </c>
    </row>
    <row r="1952" spans="1:10" x14ac:dyDescent="0.25">
      <c r="A1952" s="1" t="s">
        <v>2728</v>
      </c>
      <c r="B1952" s="2">
        <v>42980</v>
      </c>
      <c r="C1952" s="2">
        <v>42984</v>
      </c>
      <c r="D1952" s="1" t="s">
        <v>19</v>
      </c>
      <c r="E1952" s="1" t="s">
        <v>2729</v>
      </c>
      <c r="F1952" s="1" t="s">
        <v>1970</v>
      </c>
      <c r="G1952">
        <v>26.431999999999999</v>
      </c>
      <c r="H1952">
        <v>8</v>
      </c>
      <c r="I1952">
        <v>0.2</v>
      </c>
      <c r="J1952">
        <v>8.9207999999999998</v>
      </c>
    </row>
    <row r="1953" spans="1:10" x14ac:dyDescent="0.25">
      <c r="A1953" s="1" t="s">
        <v>2728</v>
      </c>
      <c r="B1953" s="2">
        <v>42980</v>
      </c>
      <c r="C1953" s="2">
        <v>42984</v>
      </c>
      <c r="D1953" s="1" t="s">
        <v>19</v>
      </c>
      <c r="E1953" s="1" t="s">
        <v>2729</v>
      </c>
      <c r="F1953" s="1" t="s">
        <v>1660</v>
      </c>
      <c r="G1953">
        <v>197.97</v>
      </c>
      <c r="H1953">
        <v>3</v>
      </c>
      <c r="I1953">
        <v>0</v>
      </c>
      <c r="J1953">
        <v>57.411299999999997</v>
      </c>
    </row>
    <row r="1954" spans="1:10" x14ac:dyDescent="0.25">
      <c r="A1954" s="1" t="s">
        <v>2728</v>
      </c>
      <c r="B1954" s="2">
        <v>42980</v>
      </c>
      <c r="C1954" s="2">
        <v>42984</v>
      </c>
      <c r="D1954" s="1" t="s">
        <v>19</v>
      </c>
      <c r="E1954" s="1" t="s">
        <v>2729</v>
      </c>
      <c r="F1954" s="1" t="s">
        <v>2307</v>
      </c>
      <c r="G1954">
        <v>18.899999999999999</v>
      </c>
      <c r="H1954">
        <v>6</v>
      </c>
      <c r="I1954">
        <v>0</v>
      </c>
      <c r="J1954">
        <v>9.0719999999999992</v>
      </c>
    </row>
    <row r="1955" spans="1:10" x14ac:dyDescent="0.25">
      <c r="A1955" s="1" t="s">
        <v>2728</v>
      </c>
      <c r="B1955" s="2">
        <v>42980</v>
      </c>
      <c r="C1955" s="2">
        <v>42984</v>
      </c>
      <c r="D1955" s="1" t="s">
        <v>19</v>
      </c>
      <c r="E1955" s="1" t="s">
        <v>2729</v>
      </c>
      <c r="F1955" s="1" t="s">
        <v>927</v>
      </c>
      <c r="G1955">
        <v>1282.4100000000001</v>
      </c>
      <c r="H1955">
        <v>5</v>
      </c>
      <c r="I1955">
        <v>0.1</v>
      </c>
      <c r="J1955">
        <v>213.73500000000001</v>
      </c>
    </row>
    <row r="1956" spans="1:10" x14ac:dyDescent="0.25">
      <c r="A1956" s="1" t="s">
        <v>2728</v>
      </c>
      <c r="B1956" s="2">
        <v>42980</v>
      </c>
      <c r="C1956" s="2">
        <v>42984</v>
      </c>
      <c r="D1956" s="1" t="s">
        <v>19</v>
      </c>
      <c r="E1956" s="1" t="s">
        <v>2729</v>
      </c>
      <c r="F1956" s="1" t="s">
        <v>2730</v>
      </c>
      <c r="G1956">
        <v>4.92</v>
      </c>
      <c r="H1956">
        <v>3</v>
      </c>
      <c r="I1956">
        <v>0</v>
      </c>
      <c r="J1956">
        <v>2.214</v>
      </c>
    </row>
    <row r="1957" spans="1:10" x14ac:dyDescent="0.25">
      <c r="A1957" s="1" t="s">
        <v>2728</v>
      </c>
      <c r="B1957" s="2">
        <v>42980</v>
      </c>
      <c r="C1957" s="2">
        <v>42984</v>
      </c>
      <c r="D1957" s="1" t="s">
        <v>19</v>
      </c>
      <c r="E1957" s="1" t="s">
        <v>2729</v>
      </c>
      <c r="F1957" s="1" t="s">
        <v>2731</v>
      </c>
      <c r="G1957">
        <v>238</v>
      </c>
      <c r="H1957">
        <v>2</v>
      </c>
      <c r="I1957">
        <v>0</v>
      </c>
      <c r="J1957">
        <v>38.08</v>
      </c>
    </row>
    <row r="1958" spans="1:10" x14ac:dyDescent="0.25">
      <c r="A1958" s="1" t="s">
        <v>2728</v>
      </c>
      <c r="B1958" s="2">
        <v>42980</v>
      </c>
      <c r="C1958" s="2">
        <v>42984</v>
      </c>
      <c r="D1958" s="1" t="s">
        <v>19</v>
      </c>
      <c r="E1958" s="1" t="s">
        <v>2729</v>
      </c>
      <c r="F1958" s="1" t="s">
        <v>420</v>
      </c>
      <c r="G1958">
        <v>167.97</v>
      </c>
      <c r="H1958">
        <v>3</v>
      </c>
      <c r="I1958">
        <v>0</v>
      </c>
      <c r="J1958">
        <v>40.312800000000003</v>
      </c>
    </row>
    <row r="1959" spans="1:10" x14ac:dyDescent="0.25">
      <c r="A1959" s="1" t="s">
        <v>2728</v>
      </c>
      <c r="B1959" s="2">
        <v>42980</v>
      </c>
      <c r="C1959" s="2">
        <v>42984</v>
      </c>
      <c r="D1959" s="1" t="s">
        <v>19</v>
      </c>
      <c r="E1959" s="1" t="s">
        <v>2729</v>
      </c>
      <c r="F1959" s="1" t="s">
        <v>2510</v>
      </c>
      <c r="G1959">
        <v>17.12</v>
      </c>
      <c r="H1959">
        <v>4</v>
      </c>
      <c r="I1959">
        <v>0</v>
      </c>
      <c r="J1959">
        <v>7.7039999999999997</v>
      </c>
    </row>
    <row r="1960" spans="1:10" x14ac:dyDescent="0.25">
      <c r="A1960" s="1" t="s">
        <v>2732</v>
      </c>
      <c r="B1960" s="2">
        <v>42988</v>
      </c>
      <c r="C1960" s="2">
        <v>42993</v>
      </c>
      <c r="D1960" s="1" t="s">
        <v>11</v>
      </c>
      <c r="E1960" s="1" t="s">
        <v>1589</v>
      </c>
      <c r="F1960" s="1" t="s">
        <v>1722</v>
      </c>
      <c r="G1960">
        <v>16.2</v>
      </c>
      <c r="H1960">
        <v>3</v>
      </c>
      <c r="I1960">
        <v>0</v>
      </c>
      <c r="J1960">
        <v>7.7759999999999998</v>
      </c>
    </row>
    <row r="1961" spans="1:10" x14ac:dyDescent="0.25">
      <c r="A1961" s="1" t="s">
        <v>2732</v>
      </c>
      <c r="B1961" s="2">
        <v>42988</v>
      </c>
      <c r="C1961" s="2">
        <v>42993</v>
      </c>
      <c r="D1961" s="1" t="s">
        <v>11</v>
      </c>
      <c r="E1961" s="1" t="s">
        <v>1589</v>
      </c>
      <c r="F1961" s="1" t="s">
        <v>2733</v>
      </c>
      <c r="G1961">
        <v>33.99</v>
      </c>
      <c r="H1961">
        <v>3</v>
      </c>
      <c r="I1961">
        <v>0</v>
      </c>
      <c r="J1961">
        <v>14.6157</v>
      </c>
    </row>
    <row r="1962" spans="1:10" x14ac:dyDescent="0.25">
      <c r="A1962" s="1" t="s">
        <v>2732</v>
      </c>
      <c r="B1962" s="2">
        <v>42988</v>
      </c>
      <c r="C1962" s="2">
        <v>42993</v>
      </c>
      <c r="D1962" s="1" t="s">
        <v>11</v>
      </c>
      <c r="E1962" s="1" t="s">
        <v>1589</v>
      </c>
      <c r="F1962" s="1" t="s">
        <v>2425</v>
      </c>
      <c r="G1962">
        <v>296.85000000000002</v>
      </c>
      <c r="H1962">
        <v>5</v>
      </c>
      <c r="I1962">
        <v>0</v>
      </c>
      <c r="J1962">
        <v>53.433</v>
      </c>
    </row>
    <row r="1963" spans="1:10" x14ac:dyDescent="0.25">
      <c r="A1963" s="1" t="s">
        <v>2732</v>
      </c>
      <c r="B1963" s="2">
        <v>42988</v>
      </c>
      <c r="C1963" s="2">
        <v>42993</v>
      </c>
      <c r="D1963" s="1" t="s">
        <v>11</v>
      </c>
      <c r="E1963" s="1" t="s">
        <v>1589</v>
      </c>
      <c r="F1963" s="1" t="s">
        <v>2734</v>
      </c>
      <c r="G1963">
        <v>112.8</v>
      </c>
      <c r="H1963">
        <v>6</v>
      </c>
      <c r="I1963">
        <v>0</v>
      </c>
      <c r="J1963">
        <v>6.7679999999999998</v>
      </c>
    </row>
    <row r="1964" spans="1:10" x14ac:dyDescent="0.25">
      <c r="A1964" s="1" t="s">
        <v>2732</v>
      </c>
      <c r="B1964" s="2">
        <v>42988</v>
      </c>
      <c r="C1964" s="2">
        <v>42993</v>
      </c>
      <c r="D1964" s="1" t="s">
        <v>11</v>
      </c>
      <c r="E1964" s="1" t="s">
        <v>1589</v>
      </c>
      <c r="F1964" s="1" t="s">
        <v>2735</v>
      </c>
      <c r="G1964">
        <v>13.71</v>
      </c>
      <c r="H1964">
        <v>3</v>
      </c>
      <c r="I1964">
        <v>0</v>
      </c>
      <c r="J1964">
        <v>6.5808</v>
      </c>
    </row>
    <row r="1965" spans="1:10" x14ac:dyDescent="0.25">
      <c r="A1965" s="1" t="s">
        <v>2732</v>
      </c>
      <c r="B1965" s="2">
        <v>42988</v>
      </c>
      <c r="C1965" s="2">
        <v>42993</v>
      </c>
      <c r="D1965" s="1" t="s">
        <v>11</v>
      </c>
      <c r="E1965" s="1" t="s">
        <v>1589</v>
      </c>
      <c r="F1965" s="1" t="s">
        <v>2258</v>
      </c>
      <c r="G1965">
        <v>24.9</v>
      </c>
      <c r="H1965">
        <v>5</v>
      </c>
      <c r="I1965">
        <v>0</v>
      </c>
      <c r="J1965">
        <v>11.702999999999999</v>
      </c>
    </row>
    <row r="1966" spans="1:10" x14ac:dyDescent="0.25">
      <c r="A1966" s="1" t="s">
        <v>2732</v>
      </c>
      <c r="B1966" s="2">
        <v>42988</v>
      </c>
      <c r="C1966" s="2">
        <v>42993</v>
      </c>
      <c r="D1966" s="1" t="s">
        <v>11</v>
      </c>
      <c r="E1966" s="1" t="s">
        <v>1589</v>
      </c>
      <c r="F1966" s="1" t="s">
        <v>1288</v>
      </c>
      <c r="G1966">
        <v>286.29000000000002</v>
      </c>
      <c r="H1966">
        <v>3</v>
      </c>
      <c r="I1966">
        <v>0</v>
      </c>
      <c r="J1966">
        <v>17.177399999999999</v>
      </c>
    </row>
    <row r="1967" spans="1:10" x14ac:dyDescent="0.25">
      <c r="A1967" s="1" t="s">
        <v>2732</v>
      </c>
      <c r="B1967" s="2">
        <v>42988</v>
      </c>
      <c r="C1967" s="2">
        <v>42993</v>
      </c>
      <c r="D1967" s="1" t="s">
        <v>11</v>
      </c>
      <c r="E1967" s="1" t="s">
        <v>1589</v>
      </c>
      <c r="F1967" s="1" t="s">
        <v>2736</v>
      </c>
      <c r="G1967">
        <v>24.18</v>
      </c>
      <c r="H1967">
        <v>2</v>
      </c>
      <c r="I1967">
        <v>0</v>
      </c>
      <c r="J1967">
        <v>7.2539999999999996</v>
      </c>
    </row>
    <row r="1968" spans="1:10" x14ac:dyDescent="0.25">
      <c r="A1968" s="1" t="s">
        <v>2737</v>
      </c>
      <c r="B1968" s="2">
        <v>43090</v>
      </c>
      <c r="C1968" s="2">
        <v>43097</v>
      </c>
      <c r="D1968" s="1" t="s">
        <v>19</v>
      </c>
      <c r="E1968" s="1" t="s">
        <v>915</v>
      </c>
      <c r="F1968" s="1" t="s">
        <v>1094</v>
      </c>
      <c r="G1968">
        <v>281.97000000000003</v>
      </c>
      <c r="H1968">
        <v>3</v>
      </c>
      <c r="I1968">
        <v>0</v>
      </c>
      <c r="J1968">
        <v>78.951599999999999</v>
      </c>
    </row>
    <row r="1969" spans="1:10" x14ac:dyDescent="0.25">
      <c r="A1969" s="1" t="s">
        <v>2737</v>
      </c>
      <c r="B1969" s="2">
        <v>43090</v>
      </c>
      <c r="C1969" s="2">
        <v>43097</v>
      </c>
      <c r="D1969" s="1" t="s">
        <v>19</v>
      </c>
      <c r="E1969" s="1" t="s">
        <v>915</v>
      </c>
      <c r="F1969" s="1" t="s">
        <v>2738</v>
      </c>
      <c r="G1969">
        <v>69.5</v>
      </c>
      <c r="H1969">
        <v>5</v>
      </c>
      <c r="I1969">
        <v>0</v>
      </c>
      <c r="J1969">
        <v>20.155000000000001</v>
      </c>
    </row>
    <row r="1970" spans="1:10" x14ac:dyDescent="0.25">
      <c r="A1970" s="1" t="s">
        <v>2737</v>
      </c>
      <c r="B1970" s="2">
        <v>43090</v>
      </c>
      <c r="C1970" s="2">
        <v>43097</v>
      </c>
      <c r="D1970" s="1" t="s">
        <v>19</v>
      </c>
      <c r="E1970" s="1" t="s">
        <v>915</v>
      </c>
      <c r="F1970" s="1" t="s">
        <v>338</v>
      </c>
      <c r="G1970">
        <v>166.44</v>
      </c>
      <c r="H1970">
        <v>3</v>
      </c>
      <c r="I1970">
        <v>0</v>
      </c>
      <c r="J1970">
        <v>79.891199999999998</v>
      </c>
    </row>
    <row r="1971" spans="1:10" x14ac:dyDescent="0.25">
      <c r="A1971" s="1" t="s">
        <v>2739</v>
      </c>
      <c r="B1971" s="2">
        <v>43001</v>
      </c>
      <c r="C1971" s="2">
        <v>43007</v>
      </c>
      <c r="D1971" s="1" t="s">
        <v>19</v>
      </c>
      <c r="E1971" s="1" t="s">
        <v>972</v>
      </c>
      <c r="F1971" s="1" t="s">
        <v>356</v>
      </c>
      <c r="G1971">
        <v>291.95999999999998</v>
      </c>
      <c r="H1971">
        <v>4</v>
      </c>
      <c r="I1971">
        <v>0</v>
      </c>
      <c r="J1971">
        <v>102.18600000000001</v>
      </c>
    </row>
    <row r="1972" spans="1:10" x14ac:dyDescent="0.25">
      <c r="A1972" s="1" t="s">
        <v>2740</v>
      </c>
      <c r="B1972" s="2">
        <v>42861</v>
      </c>
      <c r="C1972" s="2">
        <v>42866</v>
      </c>
      <c r="D1972" s="1" t="s">
        <v>19</v>
      </c>
      <c r="E1972" s="1" t="s">
        <v>2522</v>
      </c>
      <c r="F1972" s="1" t="s">
        <v>2532</v>
      </c>
      <c r="G1972">
        <v>6.4080000000000004</v>
      </c>
      <c r="H1972">
        <v>3</v>
      </c>
      <c r="I1972">
        <v>0.2</v>
      </c>
      <c r="J1972">
        <v>0.64080000000000004</v>
      </c>
    </row>
    <row r="1973" spans="1:10" x14ac:dyDescent="0.25">
      <c r="A1973" s="1" t="s">
        <v>2740</v>
      </c>
      <c r="B1973" s="2">
        <v>42861</v>
      </c>
      <c r="C1973" s="2">
        <v>42866</v>
      </c>
      <c r="D1973" s="1" t="s">
        <v>19</v>
      </c>
      <c r="E1973" s="1" t="s">
        <v>2522</v>
      </c>
      <c r="F1973" s="1" t="s">
        <v>356</v>
      </c>
      <c r="G1973">
        <v>408.74400000000003</v>
      </c>
      <c r="H1973">
        <v>7</v>
      </c>
      <c r="I1973">
        <v>0.2</v>
      </c>
      <c r="J1973">
        <v>76.639499999999998</v>
      </c>
    </row>
    <row r="1974" spans="1:10" x14ac:dyDescent="0.25">
      <c r="A1974" s="1" t="s">
        <v>2741</v>
      </c>
      <c r="B1974" s="2">
        <v>41987</v>
      </c>
      <c r="C1974" s="2">
        <v>41992</v>
      </c>
      <c r="D1974" s="1" t="s">
        <v>19</v>
      </c>
      <c r="E1974" s="1" t="s">
        <v>2742</v>
      </c>
      <c r="F1974" s="1" t="s">
        <v>2743</v>
      </c>
      <c r="G1974">
        <v>5.1040000000000001</v>
      </c>
      <c r="H1974">
        <v>4</v>
      </c>
      <c r="I1974">
        <v>0.8</v>
      </c>
      <c r="J1974">
        <v>-8.6768000000000001</v>
      </c>
    </row>
    <row r="1975" spans="1:10" x14ac:dyDescent="0.25">
      <c r="A1975" s="1" t="s">
        <v>2741</v>
      </c>
      <c r="B1975" s="2">
        <v>41987</v>
      </c>
      <c r="C1975" s="2">
        <v>41992</v>
      </c>
      <c r="D1975" s="1" t="s">
        <v>19</v>
      </c>
      <c r="E1975" s="1" t="s">
        <v>2742</v>
      </c>
      <c r="F1975" s="1" t="s">
        <v>1709</v>
      </c>
      <c r="G1975">
        <v>2.8959999999999999</v>
      </c>
      <c r="H1975">
        <v>2</v>
      </c>
      <c r="I1975">
        <v>0.2</v>
      </c>
      <c r="J1975">
        <v>0.47060000000000002</v>
      </c>
    </row>
    <row r="1976" spans="1:10" x14ac:dyDescent="0.25">
      <c r="A1976" s="1" t="s">
        <v>2741</v>
      </c>
      <c r="B1976" s="2">
        <v>41987</v>
      </c>
      <c r="C1976" s="2">
        <v>41992</v>
      </c>
      <c r="D1976" s="1" t="s">
        <v>19</v>
      </c>
      <c r="E1976" s="1" t="s">
        <v>2742</v>
      </c>
      <c r="F1976" s="1" t="s">
        <v>2744</v>
      </c>
      <c r="G1976">
        <v>35.015999999999998</v>
      </c>
      <c r="H1976">
        <v>3</v>
      </c>
      <c r="I1976">
        <v>0.2</v>
      </c>
      <c r="J1976">
        <v>-2.1884999999999999</v>
      </c>
    </row>
    <row r="1977" spans="1:10" x14ac:dyDescent="0.25">
      <c r="A1977" s="1" t="s">
        <v>2745</v>
      </c>
      <c r="B1977" s="2">
        <v>41930</v>
      </c>
      <c r="C1977" s="2">
        <v>41932</v>
      </c>
      <c r="D1977" s="1" t="s">
        <v>11</v>
      </c>
      <c r="E1977" s="1" t="s">
        <v>557</v>
      </c>
      <c r="F1977" s="1" t="s">
        <v>411</v>
      </c>
      <c r="G1977">
        <v>275.97000000000003</v>
      </c>
      <c r="H1977">
        <v>3</v>
      </c>
      <c r="I1977">
        <v>0</v>
      </c>
      <c r="J1977">
        <v>11.0388</v>
      </c>
    </row>
    <row r="1978" spans="1:10" x14ac:dyDescent="0.25">
      <c r="A1978" s="1" t="s">
        <v>2745</v>
      </c>
      <c r="B1978" s="2">
        <v>41930</v>
      </c>
      <c r="C1978" s="2">
        <v>41932</v>
      </c>
      <c r="D1978" s="1" t="s">
        <v>11</v>
      </c>
      <c r="E1978" s="1" t="s">
        <v>557</v>
      </c>
      <c r="F1978" s="1" t="s">
        <v>2746</v>
      </c>
      <c r="G1978">
        <v>1394.95</v>
      </c>
      <c r="H1978">
        <v>5</v>
      </c>
      <c r="I1978">
        <v>0</v>
      </c>
      <c r="J1978">
        <v>362.68700000000001</v>
      </c>
    </row>
    <row r="1979" spans="1:10" x14ac:dyDescent="0.25">
      <c r="A1979" s="1" t="s">
        <v>2745</v>
      </c>
      <c r="B1979" s="2">
        <v>41930</v>
      </c>
      <c r="C1979" s="2">
        <v>41932</v>
      </c>
      <c r="D1979" s="1" t="s">
        <v>11</v>
      </c>
      <c r="E1979" s="1" t="s">
        <v>557</v>
      </c>
      <c r="F1979" s="1" t="s">
        <v>2747</v>
      </c>
      <c r="G1979">
        <v>545.88</v>
      </c>
      <c r="H1979">
        <v>6</v>
      </c>
      <c r="I1979">
        <v>0</v>
      </c>
      <c r="J1979">
        <v>70.964399999999998</v>
      </c>
    </row>
    <row r="1980" spans="1:10" x14ac:dyDescent="0.25">
      <c r="A1980" s="1" t="s">
        <v>2748</v>
      </c>
      <c r="B1980" s="2">
        <v>42132</v>
      </c>
      <c r="C1980" s="2">
        <v>42136</v>
      </c>
      <c r="D1980" s="1" t="s">
        <v>19</v>
      </c>
      <c r="E1980" s="1" t="s">
        <v>943</v>
      </c>
      <c r="F1980" s="1" t="s">
        <v>2749</v>
      </c>
      <c r="G1980">
        <v>5.2480000000000002</v>
      </c>
      <c r="H1980">
        <v>2</v>
      </c>
      <c r="I1980">
        <v>0.2</v>
      </c>
      <c r="J1980">
        <v>0.59040000000000004</v>
      </c>
    </row>
    <row r="1981" spans="1:10" x14ac:dyDescent="0.25">
      <c r="A1981" s="1" t="s">
        <v>2750</v>
      </c>
      <c r="B1981" s="2">
        <v>42474</v>
      </c>
      <c r="C1981" s="2">
        <v>42474</v>
      </c>
      <c r="D1981" s="1" t="s">
        <v>654</v>
      </c>
      <c r="E1981" s="1" t="s">
        <v>2063</v>
      </c>
      <c r="F1981" s="1" t="s">
        <v>571</v>
      </c>
      <c r="G1981">
        <v>933.53599999999994</v>
      </c>
      <c r="H1981">
        <v>4</v>
      </c>
      <c r="I1981">
        <v>0.2</v>
      </c>
      <c r="J1981">
        <v>105.0228</v>
      </c>
    </row>
    <row r="1982" spans="1:10" x14ac:dyDescent="0.25">
      <c r="A1982" s="1" t="s">
        <v>2750</v>
      </c>
      <c r="B1982" s="2">
        <v>42474</v>
      </c>
      <c r="C1982" s="2">
        <v>42474</v>
      </c>
      <c r="D1982" s="1" t="s">
        <v>654</v>
      </c>
      <c r="E1982" s="1" t="s">
        <v>2063</v>
      </c>
      <c r="F1982" s="1" t="s">
        <v>472</v>
      </c>
      <c r="G1982">
        <v>42.975999999999999</v>
      </c>
      <c r="H1982">
        <v>4</v>
      </c>
      <c r="I1982">
        <v>0.2</v>
      </c>
      <c r="J1982">
        <v>4.2976000000000001</v>
      </c>
    </row>
    <row r="1983" spans="1:10" x14ac:dyDescent="0.25">
      <c r="A1983" s="1" t="s">
        <v>2751</v>
      </c>
      <c r="B1983" s="2">
        <v>42352</v>
      </c>
      <c r="C1983" s="2">
        <v>42354</v>
      </c>
      <c r="D1983" s="1" t="s">
        <v>11</v>
      </c>
      <c r="E1983" s="1" t="s">
        <v>669</v>
      </c>
      <c r="F1983" s="1" t="s">
        <v>1287</v>
      </c>
      <c r="G1983">
        <v>3.76</v>
      </c>
      <c r="H1983">
        <v>2</v>
      </c>
      <c r="I1983">
        <v>0</v>
      </c>
      <c r="J1983">
        <v>1.8048</v>
      </c>
    </row>
    <row r="1984" spans="1:10" x14ac:dyDescent="0.25">
      <c r="A1984" s="1" t="s">
        <v>2752</v>
      </c>
      <c r="B1984" s="2">
        <v>41976</v>
      </c>
      <c r="C1984" s="2">
        <v>41982</v>
      </c>
      <c r="D1984" s="1" t="s">
        <v>19</v>
      </c>
      <c r="E1984" s="1" t="s">
        <v>695</v>
      </c>
      <c r="F1984" s="1" t="s">
        <v>2753</v>
      </c>
      <c r="G1984">
        <v>479.96</v>
      </c>
      <c r="H1984">
        <v>4</v>
      </c>
      <c r="I1984">
        <v>0</v>
      </c>
      <c r="J1984">
        <v>134.3888</v>
      </c>
    </row>
    <row r="1985" spans="1:10" x14ac:dyDescent="0.25">
      <c r="A1985" s="1" t="s">
        <v>2754</v>
      </c>
      <c r="B1985" s="2">
        <v>41968</v>
      </c>
      <c r="C1985" s="2">
        <v>41970</v>
      </c>
      <c r="D1985" s="1" t="s">
        <v>11</v>
      </c>
      <c r="E1985" s="1" t="s">
        <v>2003</v>
      </c>
      <c r="F1985" s="1" t="s">
        <v>1351</v>
      </c>
      <c r="G1985">
        <v>320.88</v>
      </c>
      <c r="H1985">
        <v>6</v>
      </c>
      <c r="I1985">
        <v>0</v>
      </c>
      <c r="J1985">
        <v>93.055199999999999</v>
      </c>
    </row>
    <row r="1986" spans="1:10" x14ac:dyDescent="0.25">
      <c r="A1986" s="1" t="s">
        <v>2754</v>
      </c>
      <c r="B1986" s="2">
        <v>41968</v>
      </c>
      <c r="C1986" s="2">
        <v>41970</v>
      </c>
      <c r="D1986" s="1" t="s">
        <v>11</v>
      </c>
      <c r="E1986" s="1" t="s">
        <v>2003</v>
      </c>
      <c r="F1986" s="1" t="s">
        <v>1556</v>
      </c>
      <c r="G1986">
        <v>23.88</v>
      </c>
      <c r="H1986">
        <v>3</v>
      </c>
      <c r="I1986">
        <v>0</v>
      </c>
      <c r="J1986">
        <v>10.507199999999999</v>
      </c>
    </row>
    <row r="1987" spans="1:10" x14ac:dyDescent="0.25">
      <c r="A1987" s="1" t="s">
        <v>2754</v>
      </c>
      <c r="B1987" s="2">
        <v>41968</v>
      </c>
      <c r="C1987" s="2">
        <v>41970</v>
      </c>
      <c r="D1987" s="1" t="s">
        <v>11</v>
      </c>
      <c r="E1987" s="1" t="s">
        <v>2003</v>
      </c>
      <c r="F1987" s="1" t="s">
        <v>2376</v>
      </c>
      <c r="G1987">
        <v>26.76</v>
      </c>
      <c r="H1987">
        <v>4</v>
      </c>
      <c r="I1987">
        <v>0</v>
      </c>
      <c r="J1987">
        <v>12.3096</v>
      </c>
    </row>
    <row r="1988" spans="1:10" x14ac:dyDescent="0.25">
      <c r="A1988" s="1" t="s">
        <v>2755</v>
      </c>
      <c r="B1988" s="2">
        <v>42576</v>
      </c>
      <c r="C1988" s="2">
        <v>42578</v>
      </c>
      <c r="D1988" s="1" t="s">
        <v>79</v>
      </c>
      <c r="E1988" s="1" t="s">
        <v>2756</v>
      </c>
      <c r="F1988" s="1" t="s">
        <v>613</v>
      </c>
      <c r="G1988">
        <v>1439.9760000000001</v>
      </c>
      <c r="H1988">
        <v>4</v>
      </c>
      <c r="I1988">
        <v>0.4</v>
      </c>
      <c r="J1988">
        <v>191.99680000000001</v>
      </c>
    </row>
    <row r="1989" spans="1:10" x14ac:dyDescent="0.25">
      <c r="A1989" s="1" t="s">
        <v>2757</v>
      </c>
      <c r="B1989" s="2">
        <v>42317</v>
      </c>
      <c r="C1989" s="2">
        <v>42321</v>
      </c>
      <c r="D1989" s="1" t="s">
        <v>19</v>
      </c>
      <c r="E1989" s="1" t="s">
        <v>2665</v>
      </c>
      <c r="F1989" s="1" t="s">
        <v>2758</v>
      </c>
      <c r="G1989">
        <v>17.22</v>
      </c>
      <c r="H1989">
        <v>3</v>
      </c>
      <c r="I1989">
        <v>0</v>
      </c>
      <c r="J1989">
        <v>7.9211999999999998</v>
      </c>
    </row>
    <row r="1990" spans="1:10" x14ac:dyDescent="0.25">
      <c r="A1990" s="1" t="s">
        <v>2757</v>
      </c>
      <c r="B1990" s="2">
        <v>42317</v>
      </c>
      <c r="C1990" s="2">
        <v>42321</v>
      </c>
      <c r="D1990" s="1" t="s">
        <v>19</v>
      </c>
      <c r="E1990" s="1" t="s">
        <v>2665</v>
      </c>
      <c r="F1990" s="1" t="s">
        <v>2759</v>
      </c>
      <c r="G1990">
        <v>1024.3800000000001</v>
      </c>
      <c r="H1990">
        <v>7</v>
      </c>
      <c r="I1990">
        <v>0</v>
      </c>
      <c r="J1990">
        <v>215.1198</v>
      </c>
    </row>
    <row r="1991" spans="1:10" x14ac:dyDescent="0.25">
      <c r="A1991" s="1" t="s">
        <v>2757</v>
      </c>
      <c r="B1991" s="2">
        <v>42317</v>
      </c>
      <c r="C1991" s="2">
        <v>42321</v>
      </c>
      <c r="D1991" s="1" t="s">
        <v>19</v>
      </c>
      <c r="E1991" s="1" t="s">
        <v>2665</v>
      </c>
      <c r="F1991" s="1" t="s">
        <v>2760</v>
      </c>
      <c r="G1991">
        <v>26.22</v>
      </c>
      <c r="H1991">
        <v>3</v>
      </c>
      <c r="I1991">
        <v>0</v>
      </c>
      <c r="J1991">
        <v>12.323399999999999</v>
      </c>
    </row>
    <row r="1992" spans="1:10" x14ac:dyDescent="0.25">
      <c r="A1992" s="1" t="s">
        <v>2757</v>
      </c>
      <c r="B1992" s="2">
        <v>42317</v>
      </c>
      <c r="C1992" s="2">
        <v>42321</v>
      </c>
      <c r="D1992" s="1" t="s">
        <v>19</v>
      </c>
      <c r="E1992" s="1" t="s">
        <v>2665</v>
      </c>
      <c r="F1992" s="1" t="s">
        <v>2761</v>
      </c>
      <c r="G1992">
        <v>17.34</v>
      </c>
      <c r="H1992">
        <v>3</v>
      </c>
      <c r="I1992">
        <v>0</v>
      </c>
      <c r="J1992">
        <v>8.4966000000000008</v>
      </c>
    </row>
    <row r="1993" spans="1:10" x14ac:dyDescent="0.25">
      <c r="A1993" s="1" t="s">
        <v>2762</v>
      </c>
      <c r="B1993" s="2">
        <v>42790</v>
      </c>
      <c r="C1993" s="2">
        <v>42794</v>
      </c>
      <c r="D1993" s="1" t="s">
        <v>19</v>
      </c>
      <c r="E1993" s="1" t="s">
        <v>2756</v>
      </c>
      <c r="F1993" s="1" t="s">
        <v>1970</v>
      </c>
      <c r="G1993">
        <v>4.9560000000000004</v>
      </c>
      <c r="H1993">
        <v>4</v>
      </c>
      <c r="I1993">
        <v>0.7</v>
      </c>
      <c r="J1993">
        <v>-3.7995999999999999</v>
      </c>
    </row>
    <row r="1994" spans="1:10" x14ac:dyDescent="0.25">
      <c r="A1994" s="1" t="s">
        <v>2763</v>
      </c>
      <c r="B1994" s="2">
        <v>42911</v>
      </c>
      <c r="C1994" s="2">
        <v>42918</v>
      </c>
      <c r="D1994" s="1" t="s">
        <v>19</v>
      </c>
      <c r="E1994" s="1" t="s">
        <v>2522</v>
      </c>
      <c r="F1994" s="1" t="s">
        <v>860</v>
      </c>
      <c r="G1994">
        <v>71.040000000000006</v>
      </c>
      <c r="H1994">
        <v>6</v>
      </c>
      <c r="I1994">
        <v>0.2</v>
      </c>
      <c r="J1994">
        <v>26.64</v>
      </c>
    </row>
    <row r="1995" spans="1:10" x14ac:dyDescent="0.25">
      <c r="A1995" s="1" t="s">
        <v>2763</v>
      </c>
      <c r="B1995" s="2">
        <v>42911</v>
      </c>
      <c r="C1995" s="2">
        <v>42918</v>
      </c>
      <c r="D1995" s="1" t="s">
        <v>19</v>
      </c>
      <c r="E1995" s="1" t="s">
        <v>2522</v>
      </c>
      <c r="F1995" s="1" t="s">
        <v>2764</v>
      </c>
      <c r="G1995">
        <v>5.3440000000000003</v>
      </c>
      <c r="H1995">
        <v>2</v>
      </c>
      <c r="I1995">
        <v>0.2</v>
      </c>
      <c r="J1995">
        <v>0.73480000000000001</v>
      </c>
    </row>
    <row r="1996" spans="1:10" x14ac:dyDescent="0.25">
      <c r="A1996" s="1" t="s">
        <v>2763</v>
      </c>
      <c r="B1996" s="2">
        <v>42911</v>
      </c>
      <c r="C1996" s="2">
        <v>42918</v>
      </c>
      <c r="D1996" s="1" t="s">
        <v>19</v>
      </c>
      <c r="E1996" s="1" t="s">
        <v>2522</v>
      </c>
      <c r="F1996" s="1" t="s">
        <v>2765</v>
      </c>
      <c r="G1996">
        <v>11.304</v>
      </c>
      <c r="H1996">
        <v>3</v>
      </c>
      <c r="I1996">
        <v>0.2</v>
      </c>
      <c r="J1996">
        <v>-2.1194999999999999</v>
      </c>
    </row>
    <row r="1997" spans="1:10" x14ac:dyDescent="0.25">
      <c r="A1997" s="1" t="s">
        <v>2766</v>
      </c>
      <c r="B1997" s="2">
        <v>43071</v>
      </c>
      <c r="C1997" s="2">
        <v>43073</v>
      </c>
      <c r="D1997" s="1" t="s">
        <v>11</v>
      </c>
      <c r="E1997" s="1" t="s">
        <v>2767</v>
      </c>
      <c r="F1997" s="1" t="s">
        <v>2768</v>
      </c>
      <c r="G1997">
        <v>294.62</v>
      </c>
      <c r="H1997">
        <v>5</v>
      </c>
      <c r="I1997">
        <v>0.8</v>
      </c>
      <c r="J1997">
        <v>-766.01199999999994</v>
      </c>
    </row>
    <row r="1998" spans="1:10" x14ac:dyDescent="0.25">
      <c r="A1998" s="1" t="s">
        <v>2766</v>
      </c>
      <c r="B1998" s="2">
        <v>43071</v>
      </c>
      <c r="C1998" s="2">
        <v>43073</v>
      </c>
      <c r="D1998" s="1" t="s">
        <v>11</v>
      </c>
      <c r="E1998" s="1" t="s">
        <v>2767</v>
      </c>
      <c r="F1998" s="1" t="s">
        <v>995</v>
      </c>
      <c r="G1998">
        <v>8.7520000000000007</v>
      </c>
      <c r="H1998">
        <v>4</v>
      </c>
      <c r="I1998">
        <v>0.6</v>
      </c>
      <c r="J1998">
        <v>-3.7195999999999998</v>
      </c>
    </row>
    <row r="1999" spans="1:10" x14ac:dyDescent="0.25">
      <c r="A1999" s="1" t="s">
        <v>2769</v>
      </c>
      <c r="B1999" s="2">
        <v>41676</v>
      </c>
      <c r="C1999" s="2">
        <v>41679</v>
      </c>
      <c r="D1999" s="1" t="s">
        <v>79</v>
      </c>
      <c r="E1999" s="1" t="s">
        <v>2590</v>
      </c>
      <c r="F1999" s="1" t="s">
        <v>1112</v>
      </c>
      <c r="G1999">
        <v>15</v>
      </c>
      <c r="H1999">
        <v>4</v>
      </c>
      <c r="I1999">
        <v>0</v>
      </c>
      <c r="J1999">
        <v>7.2</v>
      </c>
    </row>
    <row r="2000" spans="1:10" x14ac:dyDescent="0.25">
      <c r="A2000" s="1" t="s">
        <v>2769</v>
      </c>
      <c r="B2000" s="2">
        <v>41676</v>
      </c>
      <c r="C2000" s="2">
        <v>41679</v>
      </c>
      <c r="D2000" s="1" t="s">
        <v>79</v>
      </c>
      <c r="E2000" s="1" t="s">
        <v>2590</v>
      </c>
      <c r="F2000" s="1" t="s">
        <v>600</v>
      </c>
      <c r="G2000">
        <v>161.61000000000001</v>
      </c>
      <c r="H2000">
        <v>1</v>
      </c>
      <c r="I2000">
        <v>0</v>
      </c>
      <c r="J2000">
        <v>42.018599999999999</v>
      </c>
    </row>
    <row r="2001" spans="1:10" x14ac:dyDescent="0.25">
      <c r="A2001" s="1" t="s">
        <v>2769</v>
      </c>
      <c r="B2001" s="2">
        <v>41676</v>
      </c>
      <c r="C2001" s="2">
        <v>41679</v>
      </c>
      <c r="D2001" s="1" t="s">
        <v>79</v>
      </c>
      <c r="E2001" s="1" t="s">
        <v>2590</v>
      </c>
      <c r="F2001" s="1" t="s">
        <v>2540</v>
      </c>
      <c r="G2001">
        <v>144.94999999999999</v>
      </c>
      <c r="H2001">
        <v>5</v>
      </c>
      <c r="I2001">
        <v>0</v>
      </c>
      <c r="J2001">
        <v>42.035499999999999</v>
      </c>
    </row>
    <row r="2002" spans="1:10" x14ac:dyDescent="0.25">
      <c r="A2002" s="1" t="s">
        <v>2770</v>
      </c>
      <c r="B2002" s="2">
        <v>42836</v>
      </c>
      <c r="C2002" s="2">
        <v>42843</v>
      </c>
      <c r="D2002" s="1" t="s">
        <v>19</v>
      </c>
      <c r="E2002" s="1" t="s">
        <v>2771</v>
      </c>
      <c r="F2002" s="1" t="s">
        <v>207</v>
      </c>
      <c r="G2002">
        <v>199.95</v>
      </c>
      <c r="H2002">
        <v>5</v>
      </c>
      <c r="I2002">
        <v>0</v>
      </c>
      <c r="J2002">
        <v>21.994499999999999</v>
      </c>
    </row>
    <row r="2003" spans="1:10" x14ac:dyDescent="0.25">
      <c r="A2003" s="1" t="s">
        <v>2770</v>
      </c>
      <c r="B2003" s="2">
        <v>42836</v>
      </c>
      <c r="C2003" s="2">
        <v>42843</v>
      </c>
      <c r="D2003" s="1" t="s">
        <v>19</v>
      </c>
      <c r="E2003" s="1" t="s">
        <v>2771</v>
      </c>
      <c r="F2003" s="1" t="s">
        <v>2342</v>
      </c>
      <c r="G2003">
        <v>41.86</v>
      </c>
      <c r="H2003">
        <v>7</v>
      </c>
      <c r="I2003">
        <v>0</v>
      </c>
      <c r="J2003">
        <v>14.2324</v>
      </c>
    </row>
    <row r="2004" spans="1:10" x14ac:dyDescent="0.25">
      <c r="A2004" s="1" t="s">
        <v>2772</v>
      </c>
      <c r="B2004" s="2">
        <v>43094</v>
      </c>
      <c r="C2004" s="2">
        <v>43097</v>
      </c>
      <c r="D2004" s="1" t="s">
        <v>11</v>
      </c>
      <c r="E2004" s="1" t="s">
        <v>2508</v>
      </c>
      <c r="F2004" s="1" t="s">
        <v>1943</v>
      </c>
      <c r="G2004">
        <v>95.94</v>
      </c>
      <c r="H2004">
        <v>3</v>
      </c>
      <c r="I2004">
        <v>0</v>
      </c>
      <c r="J2004">
        <v>9.5939999999999994</v>
      </c>
    </row>
    <row r="2005" spans="1:10" x14ac:dyDescent="0.25">
      <c r="A2005" s="1" t="s">
        <v>2772</v>
      </c>
      <c r="B2005" s="2">
        <v>43094</v>
      </c>
      <c r="C2005" s="2">
        <v>43097</v>
      </c>
      <c r="D2005" s="1" t="s">
        <v>11</v>
      </c>
      <c r="E2005" s="1" t="s">
        <v>2508</v>
      </c>
      <c r="F2005" s="1" t="s">
        <v>135</v>
      </c>
      <c r="G2005">
        <v>304.45</v>
      </c>
      <c r="H2005">
        <v>5</v>
      </c>
      <c r="I2005">
        <v>0</v>
      </c>
      <c r="J2005">
        <v>76.112499999999997</v>
      </c>
    </row>
    <row r="2006" spans="1:10" x14ac:dyDescent="0.25">
      <c r="A2006" s="1" t="s">
        <v>2773</v>
      </c>
      <c r="B2006" s="2">
        <v>42836</v>
      </c>
      <c r="C2006" s="2">
        <v>42843</v>
      </c>
      <c r="D2006" s="1" t="s">
        <v>19</v>
      </c>
      <c r="E2006" s="1" t="s">
        <v>1505</v>
      </c>
      <c r="F2006" s="1" t="s">
        <v>194</v>
      </c>
      <c r="G2006">
        <v>11.364000000000001</v>
      </c>
      <c r="H2006">
        <v>3</v>
      </c>
      <c r="I2006">
        <v>0.8</v>
      </c>
      <c r="J2006">
        <v>-17.045999999999999</v>
      </c>
    </row>
    <row r="2007" spans="1:10" x14ac:dyDescent="0.25">
      <c r="A2007" s="1" t="s">
        <v>2774</v>
      </c>
      <c r="B2007" s="2">
        <v>42004</v>
      </c>
      <c r="C2007" s="2">
        <v>42008</v>
      </c>
      <c r="D2007" s="1" t="s">
        <v>19</v>
      </c>
      <c r="E2007" s="1" t="s">
        <v>1510</v>
      </c>
      <c r="F2007" s="1" t="s">
        <v>1595</v>
      </c>
      <c r="G2007">
        <v>29.68</v>
      </c>
      <c r="H2007">
        <v>7</v>
      </c>
      <c r="I2007">
        <v>0</v>
      </c>
      <c r="J2007">
        <v>11.575200000000001</v>
      </c>
    </row>
    <row r="2008" spans="1:10" x14ac:dyDescent="0.25">
      <c r="A2008" s="1" t="s">
        <v>2774</v>
      </c>
      <c r="B2008" s="2">
        <v>42004</v>
      </c>
      <c r="C2008" s="2">
        <v>42008</v>
      </c>
      <c r="D2008" s="1" t="s">
        <v>19</v>
      </c>
      <c r="E2008" s="1" t="s">
        <v>1510</v>
      </c>
      <c r="F2008" s="1" t="s">
        <v>480</v>
      </c>
      <c r="G2008">
        <v>47.53</v>
      </c>
      <c r="H2008">
        <v>7</v>
      </c>
      <c r="I2008">
        <v>0</v>
      </c>
      <c r="J2008">
        <v>16.1602</v>
      </c>
    </row>
    <row r="2009" spans="1:10" x14ac:dyDescent="0.25">
      <c r="A2009" s="1" t="s">
        <v>2775</v>
      </c>
      <c r="B2009" s="2">
        <v>42950</v>
      </c>
      <c r="C2009" s="2">
        <v>42951</v>
      </c>
      <c r="D2009" s="1" t="s">
        <v>79</v>
      </c>
      <c r="E2009" s="1" t="s">
        <v>2312</v>
      </c>
      <c r="F2009" s="1" t="s">
        <v>2776</v>
      </c>
      <c r="G2009">
        <v>183.37200000000001</v>
      </c>
      <c r="H2009">
        <v>2</v>
      </c>
      <c r="I2009">
        <v>0.3</v>
      </c>
      <c r="J2009">
        <v>-36.674399999999999</v>
      </c>
    </row>
    <row r="2010" spans="1:10" x14ac:dyDescent="0.25">
      <c r="A2010" s="1" t="s">
        <v>2777</v>
      </c>
      <c r="B2010" s="2">
        <v>41958</v>
      </c>
      <c r="C2010" s="2">
        <v>41964</v>
      </c>
      <c r="D2010" s="1" t="s">
        <v>19</v>
      </c>
      <c r="E2010" s="1" t="s">
        <v>2034</v>
      </c>
      <c r="F2010" s="1" t="s">
        <v>2296</v>
      </c>
      <c r="G2010">
        <v>4.2240000000000002</v>
      </c>
      <c r="H2010">
        <v>3</v>
      </c>
      <c r="I2010">
        <v>0.2</v>
      </c>
      <c r="J2010">
        <v>0.47520000000000001</v>
      </c>
    </row>
    <row r="2011" spans="1:10" x14ac:dyDescent="0.25">
      <c r="A2011" s="1" t="s">
        <v>2777</v>
      </c>
      <c r="B2011" s="2">
        <v>41958</v>
      </c>
      <c r="C2011" s="2">
        <v>41964</v>
      </c>
      <c r="D2011" s="1" t="s">
        <v>19</v>
      </c>
      <c r="E2011" s="1" t="s">
        <v>2034</v>
      </c>
      <c r="F2011" s="1" t="s">
        <v>162</v>
      </c>
      <c r="G2011">
        <v>333.05599999999998</v>
      </c>
      <c r="H2011">
        <v>2</v>
      </c>
      <c r="I2011">
        <v>0.2</v>
      </c>
      <c r="J2011">
        <v>29.142399999999999</v>
      </c>
    </row>
    <row r="2012" spans="1:10" x14ac:dyDescent="0.25">
      <c r="A2012" s="1" t="s">
        <v>2777</v>
      </c>
      <c r="B2012" s="2">
        <v>41958</v>
      </c>
      <c r="C2012" s="2">
        <v>41964</v>
      </c>
      <c r="D2012" s="1" t="s">
        <v>19</v>
      </c>
      <c r="E2012" s="1" t="s">
        <v>2034</v>
      </c>
      <c r="F2012" s="1" t="s">
        <v>1157</v>
      </c>
      <c r="G2012">
        <v>24.896000000000001</v>
      </c>
      <c r="H2012">
        <v>4</v>
      </c>
      <c r="I2012">
        <v>0.2</v>
      </c>
      <c r="J2012">
        <v>7.78</v>
      </c>
    </row>
    <row r="2013" spans="1:10" x14ac:dyDescent="0.25">
      <c r="A2013" s="1" t="s">
        <v>2778</v>
      </c>
      <c r="B2013" s="2">
        <v>42349</v>
      </c>
      <c r="C2013" s="2">
        <v>42349</v>
      </c>
      <c r="D2013" s="1" t="s">
        <v>654</v>
      </c>
      <c r="E2013" s="1" t="s">
        <v>2779</v>
      </c>
      <c r="F2013" s="1" t="s">
        <v>1212</v>
      </c>
      <c r="G2013">
        <v>159.98400000000001</v>
      </c>
      <c r="H2013">
        <v>2</v>
      </c>
      <c r="I2013">
        <v>0.2</v>
      </c>
      <c r="J2013">
        <v>35.996400000000001</v>
      </c>
    </row>
    <row r="2014" spans="1:10" x14ac:dyDescent="0.25">
      <c r="A2014" s="1" t="s">
        <v>2778</v>
      </c>
      <c r="B2014" s="2">
        <v>42349</v>
      </c>
      <c r="C2014" s="2">
        <v>42349</v>
      </c>
      <c r="D2014" s="1" t="s">
        <v>654</v>
      </c>
      <c r="E2014" s="1" t="s">
        <v>2779</v>
      </c>
      <c r="F2014" s="1" t="s">
        <v>2780</v>
      </c>
      <c r="G2014">
        <v>46.344000000000001</v>
      </c>
      <c r="H2014">
        <v>3</v>
      </c>
      <c r="I2014">
        <v>0.2</v>
      </c>
      <c r="J2014">
        <v>4.6344000000000003</v>
      </c>
    </row>
    <row r="2015" spans="1:10" x14ac:dyDescent="0.25">
      <c r="A2015" s="1" t="s">
        <v>2781</v>
      </c>
      <c r="B2015" s="2">
        <v>42631</v>
      </c>
      <c r="C2015" s="2">
        <v>42636</v>
      </c>
      <c r="D2015" s="1" t="s">
        <v>19</v>
      </c>
      <c r="E2015" s="1" t="s">
        <v>2782</v>
      </c>
      <c r="F2015" s="1" t="s">
        <v>2546</v>
      </c>
      <c r="G2015">
        <v>350.98</v>
      </c>
      <c r="H2015">
        <v>1</v>
      </c>
      <c r="I2015">
        <v>0</v>
      </c>
      <c r="J2015">
        <v>84.235200000000006</v>
      </c>
    </row>
    <row r="2016" spans="1:10" x14ac:dyDescent="0.25">
      <c r="A2016" s="1" t="s">
        <v>2781</v>
      </c>
      <c r="B2016" s="2">
        <v>42631</v>
      </c>
      <c r="C2016" s="2">
        <v>42636</v>
      </c>
      <c r="D2016" s="1" t="s">
        <v>19</v>
      </c>
      <c r="E2016" s="1" t="s">
        <v>2782</v>
      </c>
      <c r="F2016" s="1" t="s">
        <v>2783</v>
      </c>
      <c r="G2016">
        <v>13.08</v>
      </c>
      <c r="H2016">
        <v>2</v>
      </c>
      <c r="I2016">
        <v>0</v>
      </c>
      <c r="J2016">
        <v>6.0167999999999999</v>
      </c>
    </row>
    <row r="2017" spans="1:10" x14ac:dyDescent="0.25">
      <c r="A2017" s="1" t="s">
        <v>2781</v>
      </c>
      <c r="B2017" s="2">
        <v>42631</v>
      </c>
      <c r="C2017" s="2">
        <v>42636</v>
      </c>
      <c r="D2017" s="1" t="s">
        <v>19</v>
      </c>
      <c r="E2017" s="1" t="s">
        <v>2782</v>
      </c>
      <c r="F2017" s="1" t="s">
        <v>1924</v>
      </c>
      <c r="G2017">
        <v>900.08</v>
      </c>
      <c r="H2017">
        <v>4</v>
      </c>
      <c r="I2017">
        <v>0</v>
      </c>
      <c r="J2017">
        <v>117.0104</v>
      </c>
    </row>
    <row r="2018" spans="1:10" x14ac:dyDescent="0.25">
      <c r="A2018" s="1" t="s">
        <v>2784</v>
      </c>
      <c r="B2018" s="2">
        <v>42082</v>
      </c>
      <c r="C2018" s="2">
        <v>42086</v>
      </c>
      <c r="D2018" s="1" t="s">
        <v>19</v>
      </c>
      <c r="E2018" s="1" t="s">
        <v>1414</v>
      </c>
      <c r="F2018" s="1" t="s">
        <v>2319</v>
      </c>
      <c r="G2018">
        <v>17.568000000000001</v>
      </c>
      <c r="H2018">
        <v>2</v>
      </c>
      <c r="I2018">
        <v>0.2</v>
      </c>
      <c r="J2018">
        <v>6.3684000000000003</v>
      </c>
    </row>
    <row r="2019" spans="1:10" x14ac:dyDescent="0.25">
      <c r="A2019" s="1" t="s">
        <v>2784</v>
      </c>
      <c r="B2019" s="2">
        <v>42082</v>
      </c>
      <c r="C2019" s="2">
        <v>42086</v>
      </c>
      <c r="D2019" s="1" t="s">
        <v>19</v>
      </c>
      <c r="E2019" s="1" t="s">
        <v>1414</v>
      </c>
      <c r="F2019" s="1" t="s">
        <v>17</v>
      </c>
      <c r="G2019">
        <v>14.62</v>
      </c>
      <c r="H2019">
        <v>2</v>
      </c>
      <c r="I2019">
        <v>0</v>
      </c>
      <c r="J2019">
        <v>6.8714000000000004</v>
      </c>
    </row>
    <row r="2020" spans="1:10" x14ac:dyDescent="0.25">
      <c r="A2020" s="1" t="s">
        <v>2784</v>
      </c>
      <c r="B2020" s="2">
        <v>42082</v>
      </c>
      <c r="C2020" s="2">
        <v>42086</v>
      </c>
      <c r="D2020" s="1" t="s">
        <v>19</v>
      </c>
      <c r="E2020" s="1" t="s">
        <v>1414</v>
      </c>
      <c r="F2020" s="1" t="s">
        <v>2355</v>
      </c>
      <c r="G2020">
        <v>33.36</v>
      </c>
      <c r="H2020">
        <v>4</v>
      </c>
      <c r="I2020">
        <v>0</v>
      </c>
      <c r="J2020">
        <v>8.6736000000000004</v>
      </c>
    </row>
    <row r="2021" spans="1:10" x14ac:dyDescent="0.25">
      <c r="A2021" s="1" t="s">
        <v>2784</v>
      </c>
      <c r="B2021" s="2">
        <v>42082</v>
      </c>
      <c r="C2021" s="2">
        <v>42086</v>
      </c>
      <c r="D2021" s="1" t="s">
        <v>19</v>
      </c>
      <c r="E2021" s="1" t="s">
        <v>1414</v>
      </c>
      <c r="F2021" s="1" t="s">
        <v>389</v>
      </c>
      <c r="G2021">
        <v>40.14</v>
      </c>
      <c r="H2021">
        <v>6</v>
      </c>
      <c r="I2021">
        <v>0</v>
      </c>
      <c r="J2021">
        <v>19.668600000000001</v>
      </c>
    </row>
    <row r="2022" spans="1:10" x14ac:dyDescent="0.25">
      <c r="A2022" s="1" t="s">
        <v>2785</v>
      </c>
      <c r="B2022" s="2">
        <v>42632</v>
      </c>
      <c r="C2022" s="2">
        <v>42634</v>
      </c>
      <c r="D2022" s="1" t="s">
        <v>79</v>
      </c>
      <c r="E2022" s="1" t="s">
        <v>2786</v>
      </c>
      <c r="F2022" s="1" t="s">
        <v>1052</v>
      </c>
      <c r="G2022">
        <v>1606.23</v>
      </c>
      <c r="H2022">
        <v>9</v>
      </c>
      <c r="I2022">
        <v>0</v>
      </c>
      <c r="J2022">
        <v>481.86900000000003</v>
      </c>
    </row>
    <row r="2023" spans="1:10" x14ac:dyDescent="0.25">
      <c r="A2023" s="1" t="s">
        <v>2785</v>
      </c>
      <c r="B2023" s="2">
        <v>42632</v>
      </c>
      <c r="C2023" s="2">
        <v>42634</v>
      </c>
      <c r="D2023" s="1" t="s">
        <v>79</v>
      </c>
      <c r="E2023" s="1" t="s">
        <v>2786</v>
      </c>
      <c r="F2023" s="1" t="s">
        <v>266</v>
      </c>
      <c r="G2023">
        <v>17.04</v>
      </c>
      <c r="H2023">
        <v>3</v>
      </c>
      <c r="I2023">
        <v>0</v>
      </c>
      <c r="J2023">
        <v>7.6680000000000001</v>
      </c>
    </row>
    <row r="2024" spans="1:10" x14ac:dyDescent="0.25">
      <c r="A2024" s="1" t="s">
        <v>2785</v>
      </c>
      <c r="B2024" s="2">
        <v>42632</v>
      </c>
      <c r="C2024" s="2">
        <v>42634</v>
      </c>
      <c r="D2024" s="1" t="s">
        <v>79</v>
      </c>
      <c r="E2024" s="1" t="s">
        <v>2786</v>
      </c>
      <c r="F2024" s="1" t="s">
        <v>1534</v>
      </c>
      <c r="G2024">
        <v>49.53</v>
      </c>
      <c r="H2024">
        <v>3</v>
      </c>
      <c r="I2024">
        <v>0</v>
      </c>
      <c r="J2024">
        <v>23.7744</v>
      </c>
    </row>
    <row r="2025" spans="1:10" x14ac:dyDescent="0.25">
      <c r="A2025" s="1" t="s">
        <v>2785</v>
      </c>
      <c r="B2025" s="2">
        <v>42632</v>
      </c>
      <c r="C2025" s="2">
        <v>42634</v>
      </c>
      <c r="D2025" s="1" t="s">
        <v>79</v>
      </c>
      <c r="E2025" s="1" t="s">
        <v>2786</v>
      </c>
      <c r="F2025" s="1" t="s">
        <v>1316</v>
      </c>
      <c r="G2025">
        <v>872.32</v>
      </c>
      <c r="H2025">
        <v>4</v>
      </c>
      <c r="I2025">
        <v>0</v>
      </c>
      <c r="J2025">
        <v>244.24959999999999</v>
      </c>
    </row>
    <row r="2026" spans="1:10" x14ac:dyDescent="0.25">
      <c r="A2026" s="1" t="s">
        <v>2787</v>
      </c>
      <c r="B2026" s="2">
        <v>42967</v>
      </c>
      <c r="C2026" s="2">
        <v>42969</v>
      </c>
      <c r="D2026" s="1" t="s">
        <v>11</v>
      </c>
      <c r="E2026" s="1" t="s">
        <v>1963</v>
      </c>
      <c r="F2026" s="1" t="s">
        <v>2119</v>
      </c>
      <c r="G2026">
        <v>239.12</v>
      </c>
      <c r="H2026">
        <v>5</v>
      </c>
      <c r="I2026">
        <v>0.2</v>
      </c>
      <c r="J2026">
        <v>77.713999999999999</v>
      </c>
    </row>
    <row r="2027" spans="1:10" x14ac:dyDescent="0.25">
      <c r="A2027" s="1" t="s">
        <v>2788</v>
      </c>
      <c r="B2027" s="2">
        <v>42076</v>
      </c>
      <c r="C2027" s="2">
        <v>42078</v>
      </c>
      <c r="D2027" s="1" t="s">
        <v>79</v>
      </c>
      <c r="E2027" s="1" t="s">
        <v>2385</v>
      </c>
      <c r="F2027" s="1" t="s">
        <v>1308</v>
      </c>
      <c r="G2027">
        <v>141.96</v>
      </c>
      <c r="H2027">
        <v>2</v>
      </c>
      <c r="I2027">
        <v>0</v>
      </c>
      <c r="J2027">
        <v>39.748800000000003</v>
      </c>
    </row>
    <row r="2028" spans="1:10" x14ac:dyDescent="0.25">
      <c r="A2028" s="1" t="s">
        <v>2789</v>
      </c>
      <c r="B2028" s="2">
        <v>42621</v>
      </c>
      <c r="C2028" s="2">
        <v>42623</v>
      </c>
      <c r="D2028" s="1" t="s">
        <v>11</v>
      </c>
      <c r="E2028" s="1" t="s">
        <v>384</v>
      </c>
      <c r="F2028" s="1" t="s">
        <v>682</v>
      </c>
      <c r="G2028">
        <v>33.024000000000001</v>
      </c>
      <c r="H2028">
        <v>2</v>
      </c>
      <c r="I2028">
        <v>0.2</v>
      </c>
      <c r="J2028">
        <v>11.558400000000001</v>
      </c>
    </row>
    <row r="2029" spans="1:10" x14ac:dyDescent="0.25">
      <c r="A2029" s="1" t="s">
        <v>2789</v>
      </c>
      <c r="B2029" s="2">
        <v>42621</v>
      </c>
      <c r="C2029" s="2">
        <v>42623</v>
      </c>
      <c r="D2029" s="1" t="s">
        <v>11</v>
      </c>
      <c r="E2029" s="1" t="s">
        <v>384</v>
      </c>
      <c r="F2029" s="1" t="s">
        <v>1102</v>
      </c>
      <c r="G2029">
        <v>67.135999999999996</v>
      </c>
      <c r="H2029">
        <v>4</v>
      </c>
      <c r="I2029">
        <v>0.2</v>
      </c>
      <c r="J2029">
        <v>23.497599999999998</v>
      </c>
    </row>
    <row r="2030" spans="1:10" x14ac:dyDescent="0.25">
      <c r="A2030" s="1" t="s">
        <v>2790</v>
      </c>
      <c r="B2030" s="2">
        <v>42334</v>
      </c>
      <c r="C2030" s="2">
        <v>42338</v>
      </c>
      <c r="D2030" s="1" t="s">
        <v>19</v>
      </c>
      <c r="E2030" s="1" t="s">
        <v>1435</v>
      </c>
      <c r="F2030" s="1" t="s">
        <v>388</v>
      </c>
      <c r="G2030">
        <v>14.73</v>
      </c>
      <c r="H2030">
        <v>3</v>
      </c>
      <c r="I2030">
        <v>0</v>
      </c>
      <c r="J2030">
        <v>6.9230999999999998</v>
      </c>
    </row>
    <row r="2031" spans="1:10" x14ac:dyDescent="0.25">
      <c r="A2031" s="1" t="s">
        <v>2790</v>
      </c>
      <c r="B2031" s="2">
        <v>42334</v>
      </c>
      <c r="C2031" s="2">
        <v>42338</v>
      </c>
      <c r="D2031" s="1" t="s">
        <v>19</v>
      </c>
      <c r="E2031" s="1" t="s">
        <v>1435</v>
      </c>
      <c r="F2031" s="1" t="s">
        <v>2791</v>
      </c>
      <c r="G2031">
        <v>104.9</v>
      </c>
      <c r="H2031">
        <v>5</v>
      </c>
      <c r="I2031">
        <v>0</v>
      </c>
      <c r="J2031">
        <v>25.175999999999998</v>
      </c>
    </row>
    <row r="2032" spans="1:10" x14ac:dyDescent="0.25">
      <c r="A2032" s="1" t="s">
        <v>2790</v>
      </c>
      <c r="B2032" s="2">
        <v>42334</v>
      </c>
      <c r="C2032" s="2">
        <v>42338</v>
      </c>
      <c r="D2032" s="1" t="s">
        <v>19</v>
      </c>
      <c r="E2032" s="1" t="s">
        <v>1435</v>
      </c>
      <c r="F2032" s="1" t="s">
        <v>1669</v>
      </c>
      <c r="G2032">
        <v>61.04</v>
      </c>
      <c r="H2032">
        <v>4</v>
      </c>
      <c r="I2032">
        <v>0</v>
      </c>
      <c r="J2032">
        <v>30.52</v>
      </c>
    </row>
    <row r="2033" spans="1:10" x14ac:dyDescent="0.25">
      <c r="A2033" s="1" t="s">
        <v>2790</v>
      </c>
      <c r="B2033" s="2">
        <v>42334</v>
      </c>
      <c r="C2033" s="2">
        <v>42338</v>
      </c>
      <c r="D2033" s="1" t="s">
        <v>19</v>
      </c>
      <c r="E2033" s="1" t="s">
        <v>1435</v>
      </c>
      <c r="F2033" s="1" t="s">
        <v>2264</v>
      </c>
      <c r="G2033">
        <v>10.95</v>
      </c>
      <c r="H2033">
        <v>3</v>
      </c>
      <c r="I2033">
        <v>0</v>
      </c>
      <c r="J2033">
        <v>5.1464999999999996</v>
      </c>
    </row>
    <row r="2034" spans="1:10" x14ac:dyDescent="0.25">
      <c r="A2034" s="1" t="s">
        <v>2792</v>
      </c>
      <c r="B2034" s="2">
        <v>42713</v>
      </c>
      <c r="C2034" s="2">
        <v>42717</v>
      </c>
      <c r="D2034" s="1" t="s">
        <v>19</v>
      </c>
      <c r="E2034" s="1" t="s">
        <v>1483</v>
      </c>
      <c r="F2034" s="1" t="s">
        <v>1484</v>
      </c>
      <c r="G2034">
        <v>9.3919999999999995</v>
      </c>
      <c r="H2034">
        <v>2</v>
      </c>
      <c r="I2034">
        <v>0.2</v>
      </c>
      <c r="J2034">
        <v>3.2871999999999999</v>
      </c>
    </row>
    <row r="2035" spans="1:10" x14ac:dyDescent="0.25">
      <c r="A2035" s="1" t="s">
        <v>2792</v>
      </c>
      <c r="B2035" s="2">
        <v>42713</v>
      </c>
      <c r="C2035" s="2">
        <v>42717</v>
      </c>
      <c r="D2035" s="1" t="s">
        <v>19</v>
      </c>
      <c r="E2035" s="1" t="s">
        <v>1483</v>
      </c>
      <c r="F2035" s="1" t="s">
        <v>2547</v>
      </c>
      <c r="G2035">
        <v>9.3279999999999994</v>
      </c>
      <c r="H2035">
        <v>1</v>
      </c>
      <c r="I2035">
        <v>0.2</v>
      </c>
      <c r="J2035">
        <v>0.81620000000000004</v>
      </c>
    </row>
    <row r="2036" spans="1:10" x14ac:dyDescent="0.25">
      <c r="A2036" s="1" t="s">
        <v>2793</v>
      </c>
      <c r="B2036" s="2">
        <v>43003</v>
      </c>
      <c r="C2036" s="2">
        <v>43007</v>
      </c>
      <c r="D2036" s="1" t="s">
        <v>19</v>
      </c>
      <c r="E2036" s="1" t="s">
        <v>2794</v>
      </c>
      <c r="F2036" s="1" t="s">
        <v>1836</v>
      </c>
      <c r="G2036">
        <v>8.26</v>
      </c>
      <c r="H2036">
        <v>2</v>
      </c>
      <c r="I2036">
        <v>0</v>
      </c>
      <c r="J2036">
        <v>3.8822000000000001</v>
      </c>
    </row>
    <row r="2037" spans="1:10" x14ac:dyDescent="0.25">
      <c r="A2037" s="1" t="s">
        <v>2793</v>
      </c>
      <c r="B2037" s="2">
        <v>43003</v>
      </c>
      <c r="C2037" s="2">
        <v>43007</v>
      </c>
      <c r="D2037" s="1" t="s">
        <v>19</v>
      </c>
      <c r="E2037" s="1" t="s">
        <v>2794</v>
      </c>
      <c r="F2037" s="1" t="s">
        <v>114</v>
      </c>
      <c r="G2037">
        <v>269.97000000000003</v>
      </c>
      <c r="H2037">
        <v>3</v>
      </c>
      <c r="I2037">
        <v>0</v>
      </c>
      <c r="J2037">
        <v>51.2943</v>
      </c>
    </row>
    <row r="2038" spans="1:10" x14ac:dyDescent="0.25">
      <c r="A2038" s="1" t="s">
        <v>2795</v>
      </c>
      <c r="B2038" s="2">
        <v>42027</v>
      </c>
      <c r="C2038" s="2">
        <v>42031</v>
      </c>
      <c r="D2038" s="1" t="s">
        <v>19</v>
      </c>
      <c r="E2038" s="1" t="s">
        <v>867</v>
      </c>
      <c r="F2038" s="1" t="s">
        <v>734</v>
      </c>
      <c r="G2038">
        <v>29.04</v>
      </c>
      <c r="H2038">
        <v>3</v>
      </c>
      <c r="I2038">
        <v>0</v>
      </c>
      <c r="J2038">
        <v>13.9392</v>
      </c>
    </row>
    <row r="2039" spans="1:10" x14ac:dyDescent="0.25">
      <c r="A2039" s="1" t="s">
        <v>2795</v>
      </c>
      <c r="B2039" s="2">
        <v>42027</v>
      </c>
      <c r="C2039" s="2">
        <v>42031</v>
      </c>
      <c r="D2039" s="1" t="s">
        <v>19</v>
      </c>
      <c r="E2039" s="1" t="s">
        <v>867</v>
      </c>
      <c r="F2039" s="1" t="s">
        <v>2468</v>
      </c>
      <c r="G2039">
        <v>14.62</v>
      </c>
      <c r="H2039">
        <v>2</v>
      </c>
      <c r="I2039">
        <v>0</v>
      </c>
      <c r="J2039">
        <v>6.8714000000000004</v>
      </c>
    </row>
    <row r="2040" spans="1:10" x14ac:dyDescent="0.25">
      <c r="A2040" s="1" t="s">
        <v>2796</v>
      </c>
      <c r="B2040" s="2">
        <v>42173</v>
      </c>
      <c r="C2040" s="2">
        <v>42178</v>
      </c>
      <c r="D2040" s="1" t="s">
        <v>19</v>
      </c>
      <c r="E2040" s="1" t="s">
        <v>1717</v>
      </c>
      <c r="F2040" s="1" t="s">
        <v>2797</v>
      </c>
      <c r="G2040">
        <v>11.952</v>
      </c>
      <c r="H2040">
        <v>3</v>
      </c>
      <c r="I2040">
        <v>0.2</v>
      </c>
      <c r="J2040">
        <v>4.3326000000000002</v>
      </c>
    </row>
    <row r="2041" spans="1:10" x14ac:dyDescent="0.25">
      <c r="A2041" s="1" t="s">
        <v>2796</v>
      </c>
      <c r="B2041" s="2">
        <v>42173</v>
      </c>
      <c r="C2041" s="2">
        <v>42178</v>
      </c>
      <c r="D2041" s="1" t="s">
        <v>19</v>
      </c>
      <c r="E2041" s="1" t="s">
        <v>1717</v>
      </c>
      <c r="F2041" s="1" t="s">
        <v>1855</v>
      </c>
      <c r="G2041">
        <v>4.5359999999999996</v>
      </c>
      <c r="H2041">
        <v>7</v>
      </c>
      <c r="I2041">
        <v>0.7</v>
      </c>
      <c r="J2041">
        <v>-3.3264</v>
      </c>
    </row>
    <row r="2042" spans="1:10" x14ac:dyDescent="0.25">
      <c r="A2042" s="1" t="s">
        <v>2796</v>
      </c>
      <c r="B2042" s="2">
        <v>42173</v>
      </c>
      <c r="C2042" s="2">
        <v>42178</v>
      </c>
      <c r="D2042" s="1" t="s">
        <v>19</v>
      </c>
      <c r="E2042" s="1" t="s">
        <v>1717</v>
      </c>
      <c r="F2042" s="1" t="s">
        <v>1669</v>
      </c>
      <c r="G2042">
        <v>9.1560000000000006</v>
      </c>
      <c r="H2042">
        <v>2</v>
      </c>
      <c r="I2042">
        <v>0.7</v>
      </c>
      <c r="J2042">
        <v>-6.1040000000000001</v>
      </c>
    </row>
    <row r="2043" spans="1:10" x14ac:dyDescent="0.25">
      <c r="A2043" s="1" t="s">
        <v>2796</v>
      </c>
      <c r="B2043" s="2">
        <v>42173</v>
      </c>
      <c r="C2043" s="2">
        <v>42178</v>
      </c>
      <c r="D2043" s="1" t="s">
        <v>19</v>
      </c>
      <c r="E2043" s="1" t="s">
        <v>1717</v>
      </c>
      <c r="F2043" s="1" t="s">
        <v>2612</v>
      </c>
      <c r="G2043">
        <v>75.36</v>
      </c>
      <c r="H2043">
        <v>5</v>
      </c>
      <c r="I2043">
        <v>0.2</v>
      </c>
      <c r="J2043">
        <v>20.724</v>
      </c>
    </row>
    <row r="2044" spans="1:10" x14ac:dyDescent="0.25">
      <c r="A2044" s="1" t="s">
        <v>2798</v>
      </c>
      <c r="B2044" s="2">
        <v>42279</v>
      </c>
      <c r="C2044" s="2">
        <v>42285</v>
      </c>
      <c r="D2044" s="1" t="s">
        <v>19</v>
      </c>
      <c r="E2044" s="1" t="s">
        <v>807</v>
      </c>
      <c r="F2044" s="1" t="s">
        <v>2799</v>
      </c>
      <c r="G2044">
        <v>57.503999999999998</v>
      </c>
      <c r="H2044">
        <v>6</v>
      </c>
      <c r="I2044">
        <v>0.2</v>
      </c>
      <c r="J2044">
        <v>20.1264</v>
      </c>
    </row>
    <row r="2045" spans="1:10" x14ac:dyDescent="0.25">
      <c r="A2045" s="1" t="s">
        <v>2800</v>
      </c>
      <c r="B2045" s="2">
        <v>43057</v>
      </c>
      <c r="C2045" s="2">
        <v>43062</v>
      </c>
      <c r="D2045" s="1" t="s">
        <v>19</v>
      </c>
      <c r="E2045" s="1" t="s">
        <v>2225</v>
      </c>
      <c r="F2045" s="1" t="s">
        <v>1968</v>
      </c>
      <c r="G2045">
        <v>38.863999999999997</v>
      </c>
      <c r="H2045">
        <v>7</v>
      </c>
      <c r="I2045">
        <v>0.2</v>
      </c>
      <c r="J2045">
        <v>7.7728000000000002</v>
      </c>
    </row>
    <row r="2046" spans="1:10" x14ac:dyDescent="0.25">
      <c r="A2046" s="1" t="s">
        <v>2801</v>
      </c>
      <c r="B2046" s="2">
        <v>41868</v>
      </c>
      <c r="C2046" s="2">
        <v>41874</v>
      </c>
      <c r="D2046" s="1" t="s">
        <v>19</v>
      </c>
      <c r="E2046" s="1" t="s">
        <v>54</v>
      </c>
      <c r="F2046" s="1" t="s">
        <v>2141</v>
      </c>
      <c r="G2046">
        <v>15.552</v>
      </c>
      <c r="H2046">
        <v>3</v>
      </c>
      <c r="I2046">
        <v>0.2</v>
      </c>
      <c r="J2046">
        <v>5.4432</v>
      </c>
    </row>
    <row r="2047" spans="1:10" x14ac:dyDescent="0.25">
      <c r="A2047" s="1" t="s">
        <v>2802</v>
      </c>
      <c r="B2047" s="2">
        <v>42568</v>
      </c>
      <c r="C2047" s="2">
        <v>42572</v>
      </c>
      <c r="D2047" s="1" t="s">
        <v>19</v>
      </c>
      <c r="E2047" s="1" t="s">
        <v>2803</v>
      </c>
      <c r="F2047" s="1" t="s">
        <v>1517</v>
      </c>
      <c r="G2047">
        <v>162.63999999999999</v>
      </c>
      <c r="H2047">
        <v>2</v>
      </c>
      <c r="I2047">
        <v>0</v>
      </c>
      <c r="J2047">
        <v>45.539200000000001</v>
      </c>
    </row>
    <row r="2048" spans="1:10" x14ac:dyDescent="0.25">
      <c r="A2048" s="1" t="s">
        <v>2802</v>
      </c>
      <c r="B2048" s="2">
        <v>42568</v>
      </c>
      <c r="C2048" s="2">
        <v>42572</v>
      </c>
      <c r="D2048" s="1" t="s">
        <v>19</v>
      </c>
      <c r="E2048" s="1" t="s">
        <v>2803</v>
      </c>
      <c r="F2048" s="1" t="s">
        <v>523</v>
      </c>
      <c r="G2048">
        <v>597</v>
      </c>
      <c r="H2048">
        <v>3</v>
      </c>
      <c r="I2048">
        <v>0</v>
      </c>
      <c r="J2048">
        <v>280.58999999999997</v>
      </c>
    </row>
    <row r="2049" spans="1:10" x14ac:dyDescent="0.25">
      <c r="A2049" s="1" t="s">
        <v>2802</v>
      </c>
      <c r="B2049" s="2">
        <v>42568</v>
      </c>
      <c r="C2049" s="2">
        <v>42572</v>
      </c>
      <c r="D2049" s="1" t="s">
        <v>19</v>
      </c>
      <c r="E2049" s="1" t="s">
        <v>2803</v>
      </c>
      <c r="F2049" s="1" t="s">
        <v>835</v>
      </c>
      <c r="G2049">
        <v>55.48</v>
      </c>
      <c r="H2049">
        <v>1</v>
      </c>
      <c r="I2049">
        <v>0</v>
      </c>
      <c r="J2049">
        <v>26.630400000000002</v>
      </c>
    </row>
    <row r="2050" spans="1:10" x14ac:dyDescent="0.25">
      <c r="A2050" s="1" t="s">
        <v>2804</v>
      </c>
      <c r="B2050" s="2">
        <v>42196</v>
      </c>
      <c r="C2050" s="2">
        <v>42198</v>
      </c>
      <c r="D2050" s="1" t="s">
        <v>79</v>
      </c>
      <c r="E2050" s="1" t="s">
        <v>1066</v>
      </c>
      <c r="F2050" s="1" t="s">
        <v>70</v>
      </c>
      <c r="G2050">
        <v>289.8</v>
      </c>
      <c r="H2050">
        <v>7</v>
      </c>
      <c r="I2050">
        <v>0.2</v>
      </c>
      <c r="J2050">
        <v>36.225000000000001</v>
      </c>
    </row>
    <row r="2051" spans="1:10" x14ac:dyDescent="0.25">
      <c r="A2051" s="1" t="s">
        <v>2804</v>
      </c>
      <c r="B2051" s="2">
        <v>42196</v>
      </c>
      <c r="C2051" s="2">
        <v>42198</v>
      </c>
      <c r="D2051" s="1" t="s">
        <v>79</v>
      </c>
      <c r="E2051" s="1" t="s">
        <v>1066</v>
      </c>
      <c r="F2051" s="1" t="s">
        <v>1603</v>
      </c>
      <c r="G2051">
        <v>2.5019999999999998</v>
      </c>
      <c r="H2051">
        <v>3</v>
      </c>
      <c r="I2051">
        <v>0.7</v>
      </c>
      <c r="J2051">
        <v>-2.0015999999999998</v>
      </c>
    </row>
    <row r="2052" spans="1:10" x14ac:dyDescent="0.25">
      <c r="A2052" s="1" t="s">
        <v>2804</v>
      </c>
      <c r="B2052" s="2">
        <v>42196</v>
      </c>
      <c r="C2052" s="2">
        <v>42198</v>
      </c>
      <c r="D2052" s="1" t="s">
        <v>79</v>
      </c>
      <c r="E2052" s="1" t="s">
        <v>1066</v>
      </c>
      <c r="F2052" s="1" t="s">
        <v>1722</v>
      </c>
      <c r="G2052">
        <v>6.48</v>
      </c>
      <c r="H2052">
        <v>4</v>
      </c>
      <c r="I2052">
        <v>0.7</v>
      </c>
      <c r="J2052">
        <v>-4.7519999999999998</v>
      </c>
    </row>
    <row r="2053" spans="1:10" x14ac:dyDescent="0.25">
      <c r="A2053" s="1" t="s">
        <v>2804</v>
      </c>
      <c r="B2053" s="2">
        <v>42196</v>
      </c>
      <c r="C2053" s="2">
        <v>42198</v>
      </c>
      <c r="D2053" s="1" t="s">
        <v>79</v>
      </c>
      <c r="E2053" s="1" t="s">
        <v>1066</v>
      </c>
      <c r="F2053" s="1" t="s">
        <v>2805</v>
      </c>
      <c r="G2053">
        <v>341.488</v>
      </c>
      <c r="H2053">
        <v>8</v>
      </c>
      <c r="I2053">
        <v>0.3</v>
      </c>
      <c r="J2053">
        <v>-73.176000000000002</v>
      </c>
    </row>
    <row r="2054" spans="1:10" x14ac:dyDescent="0.25">
      <c r="A2054" s="1" t="s">
        <v>2804</v>
      </c>
      <c r="B2054" s="2">
        <v>42196</v>
      </c>
      <c r="C2054" s="2">
        <v>42198</v>
      </c>
      <c r="D2054" s="1" t="s">
        <v>79</v>
      </c>
      <c r="E2054" s="1" t="s">
        <v>1066</v>
      </c>
      <c r="F2054" s="1" t="s">
        <v>649</v>
      </c>
      <c r="G2054">
        <v>11.12</v>
      </c>
      <c r="H2054">
        <v>5</v>
      </c>
      <c r="I2054">
        <v>0.2</v>
      </c>
      <c r="J2054">
        <v>0.83399999999999996</v>
      </c>
    </row>
    <row r="2055" spans="1:10" x14ac:dyDescent="0.25">
      <c r="A2055" s="1" t="s">
        <v>2804</v>
      </c>
      <c r="B2055" s="2">
        <v>42196</v>
      </c>
      <c r="C2055" s="2">
        <v>42198</v>
      </c>
      <c r="D2055" s="1" t="s">
        <v>79</v>
      </c>
      <c r="E2055" s="1" t="s">
        <v>1066</v>
      </c>
      <c r="F2055" s="1" t="s">
        <v>2806</v>
      </c>
      <c r="G2055">
        <v>25.344000000000001</v>
      </c>
      <c r="H2055">
        <v>6</v>
      </c>
      <c r="I2055">
        <v>0.2</v>
      </c>
      <c r="J2055">
        <v>3.4847999999999999</v>
      </c>
    </row>
    <row r="2056" spans="1:10" x14ac:dyDescent="0.25">
      <c r="A2056" s="1" t="s">
        <v>2807</v>
      </c>
      <c r="B2056" s="2">
        <v>42705</v>
      </c>
      <c r="C2056" s="2">
        <v>42711</v>
      </c>
      <c r="D2056" s="1" t="s">
        <v>19</v>
      </c>
      <c r="E2056" s="1" t="s">
        <v>2344</v>
      </c>
      <c r="F2056" s="1" t="s">
        <v>2566</v>
      </c>
      <c r="G2056">
        <v>17.309999999999999</v>
      </c>
      <c r="H2056">
        <v>3</v>
      </c>
      <c r="I2056">
        <v>0</v>
      </c>
      <c r="J2056">
        <v>5.1929999999999996</v>
      </c>
    </row>
    <row r="2057" spans="1:10" x14ac:dyDescent="0.25">
      <c r="A2057" s="1" t="s">
        <v>2808</v>
      </c>
      <c r="B2057" s="2">
        <v>43091</v>
      </c>
      <c r="C2057" s="2">
        <v>43094</v>
      </c>
      <c r="D2057" s="1" t="s">
        <v>79</v>
      </c>
      <c r="E2057" s="1" t="s">
        <v>1044</v>
      </c>
      <c r="F2057" s="1" t="s">
        <v>2809</v>
      </c>
      <c r="G2057">
        <v>199.95</v>
      </c>
      <c r="H2057">
        <v>5</v>
      </c>
      <c r="I2057">
        <v>0</v>
      </c>
      <c r="J2057">
        <v>63.984000000000002</v>
      </c>
    </row>
    <row r="2058" spans="1:10" x14ac:dyDescent="0.25">
      <c r="A2058" s="1" t="s">
        <v>2808</v>
      </c>
      <c r="B2058" s="2">
        <v>43091</v>
      </c>
      <c r="C2058" s="2">
        <v>43094</v>
      </c>
      <c r="D2058" s="1" t="s">
        <v>79</v>
      </c>
      <c r="E2058" s="1" t="s">
        <v>1044</v>
      </c>
      <c r="F2058" s="1" t="s">
        <v>1304</v>
      </c>
      <c r="G2058">
        <v>1586.69</v>
      </c>
      <c r="H2058">
        <v>7</v>
      </c>
      <c r="I2058">
        <v>0</v>
      </c>
      <c r="J2058">
        <v>412.5394</v>
      </c>
    </row>
    <row r="2059" spans="1:10" x14ac:dyDescent="0.25">
      <c r="A2059" s="1" t="s">
        <v>2808</v>
      </c>
      <c r="B2059" s="2">
        <v>43091</v>
      </c>
      <c r="C2059" s="2">
        <v>43094</v>
      </c>
      <c r="D2059" s="1" t="s">
        <v>79</v>
      </c>
      <c r="E2059" s="1" t="s">
        <v>1044</v>
      </c>
      <c r="F2059" s="1" t="s">
        <v>224</v>
      </c>
      <c r="G2059">
        <v>84.99</v>
      </c>
      <c r="H2059">
        <v>1</v>
      </c>
      <c r="I2059">
        <v>0</v>
      </c>
      <c r="J2059">
        <v>30.596399999999999</v>
      </c>
    </row>
    <row r="2060" spans="1:10" x14ac:dyDescent="0.25">
      <c r="A2060" s="1" t="s">
        <v>2808</v>
      </c>
      <c r="B2060" s="2">
        <v>43091</v>
      </c>
      <c r="C2060" s="2">
        <v>43094</v>
      </c>
      <c r="D2060" s="1" t="s">
        <v>79</v>
      </c>
      <c r="E2060" s="1" t="s">
        <v>1044</v>
      </c>
      <c r="F2060" s="1" t="s">
        <v>255</v>
      </c>
      <c r="G2060">
        <v>411.8</v>
      </c>
      <c r="H2060">
        <v>2</v>
      </c>
      <c r="I2060">
        <v>0</v>
      </c>
      <c r="J2060">
        <v>70.006</v>
      </c>
    </row>
    <row r="2061" spans="1:10" x14ac:dyDescent="0.25">
      <c r="A2061" s="1" t="s">
        <v>2810</v>
      </c>
      <c r="B2061" s="2">
        <v>41943</v>
      </c>
      <c r="C2061" s="2">
        <v>41947</v>
      </c>
      <c r="D2061" s="1" t="s">
        <v>19</v>
      </c>
      <c r="E2061" s="1" t="s">
        <v>242</v>
      </c>
      <c r="F2061" s="1" t="s">
        <v>2811</v>
      </c>
      <c r="G2061">
        <v>11.34</v>
      </c>
      <c r="H2061">
        <v>3</v>
      </c>
      <c r="I2061">
        <v>0</v>
      </c>
      <c r="J2061">
        <v>5.2164000000000001</v>
      </c>
    </row>
    <row r="2062" spans="1:10" x14ac:dyDescent="0.25">
      <c r="A2062" s="1" t="s">
        <v>2810</v>
      </c>
      <c r="B2062" s="2">
        <v>41943</v>
      </c>
      <c r="C2062" s="2">
        <v>41947</v>
      </c>
      <c r="D2062" s="1" t="s">
        <v>19</v>
      </c>
      <c r="E2062" s="1" t="s">
        <v>242</v>
      </c>
      <c r="F2062" s="1" t="s">
        <v>2812</v>
      </c>
      <c r="G2062">
        <v>80.3</v>
      </c>
      <c r="H2062">
        <v>5</v>
      </c>
      <c r="I2062">
        <v>0</v>
      </c>
      <c r="J2062">
        <v>20.878</v>
      </c>
    </row>
    <row r="2063" spans="1:10" x14ac:dyDescent="0.25">
      <c r="A2063" s="1" t="s">
        <v>2810</v>
      </c>
      <c r="B2063" s="2">
        <v>41943</v>
      </c>
      <c r="C2063" s="2">
        <v>41947</v>
      </c>
      <c r="D2063" s="1" t="s">
        <v>19</v>
      </c>
      <c r="E2063" s="1" t="s">
        <v>242</v>
      </c>
      <c r="F2063" s="1" t="s">
        <v>2813</v>
      </c>
      <c r="G2063">
        <v>15.968</v>
      </c>
      <c r="H2063">
        <v>2</v>
      </c>
      <c r="I2063">
        <v>0.2</v>
      </c>
      <c r="J2063">
        <v>5.3891999999999998</v>
      </c>
    </row>
    <row r="2064" spans="1:10" x14ac:dyDescent="0.25">
      <c r="A2064" s="1" t="s">
        <v>2810</v>
      </c>
      <c r="B2064" s="2">
        <v>41943</v>
      </c>
      <c r="C2064" s="2">
        <v>41947</v>
      </c>
      <c r="D2064" s="1" t="s">
        <v>19</v>
      </c>
      <c r="E2064" s="1" t="s">
        <v>242</v>
      </c>
      <c r="F2064" s="1" t="s">
        <v>2814</v>
      </c>
      <c r="G2064">
        <v>64.739999999999995</v>
      </c>
      <c r="H2064">
        <v>13</v>
      </c>
      <c r="I2064">
        <v>0</v>
      </c>
      <c r="J2064">
        <v>30.427800000000001</v>
      </c>
    </row>
    <row r="2065" spans="1:10" x14ac:dyDescent="0.25">
      <c r="A2065" s="1" t="s">
        <v>2810</v>
      </c>
      <c r="B2065" s="2">
        <v>41943</v>
      </c>
      <c r="C2065" s="2">
        <v>41947</v>
      </c>
      <c r="D2065" s="1" t="s">
        <v>19</v>
      </c>
      <c r="E2065" s="1" t="s">
        <v>242</v>
      </c>
      <c r="F2065" s="1" t="s">
        <v>2815</v>
      </c>
      <c r="G2065">
        <v>19.295999999999999</v>
      </c>
      <c r="H2065">
        <v>3</v>
      </c>
      <c r="I2065">
        <v>0.2</v>
      </c>
      <c r="J2065">
        <v>6.03</v>
      </c>
    </row>
    <row r="2066" spans="1:10" x14ac:dyDescent="0.25">
      <c r="A2066" s="1" t="s">
        <v>2810</v>
      </c>
      <c r="B2066" s="2">
        <v>41943</v>
      </c>
      <c r="C2066" s="2">
        <v>41947</v>
      </c>
      <c r="D2066" s="1" t="s">
        <v>19</v>
      </c>
      <c r="E2066" s="1" t="s">
        <v>242</v>
      </c>
      <c r="F2066" s="1" t="s">
        <v>1092</v>
      </c>
      <c r="G2066">
        <v>405.64</v>
      </c>
      <c r="H2066">
        <v>4</v>
      </c>
      <c r="I2066">
        <v>0</v>
      </c>
      <c r="J2066">
        <v>12.1692</v>
      </c>
    </row>
    <row r="2067" spans="1:10" x14ac:dyDescent="0.25">
      <c r="A2067" s="1" t="s">
        <v>2810</v>
      </c>
      <c r="B2067" s="2">
        <v>41943</v>
      </c>
      <c r="C2067" s="2">
        <v>41947</v>
      </c>
      <c r="D2067" s="1" t="s">
        <v>19</v>
      </c>
      <c r="E2067" s="1" t="s">
        <v>242</v>
      </c>
      <c r="F2067" s="1" t="s">
        <v>2805</v>
      </c>
      <c r="G2067">
        <v>146.352</v>
      </c>
      <c r="H2067">
        <v>3</v>
      </c>
      <c r="I2067">
        <v>0.2</v>
      </c>
      <c r="J2067">
        <v>-9.1470000000000002</v>
      </c>
    </row>
    <row r="2068" spans="1:10" x14ac:dyDescent="0.25">
      <c r="A2068" s="1" t="s">
        <v>2810</v>
      </c>
      <c r="B2068" s="2">
        <v>41943</v>
      </c>
      <c r="C2068" s="2">
        <v>41947</v>
      </c>
      <c r="D2068" s="1" t="s">
        <v>19</v>
      </c>
      <c r="E2068" s="1" t="s">
        <v>242</v>
      </c>
      <c r="F2068" s="1" t="s">
        <v>2543</v>
      </c>
      <c r="G2068">
        <v>251.91</v>
      </c>
      <c r="H2068">
        <v>9</v>
      </c>
      <c r="I2068">
        <v>0</v>
      </c>
      <c r="J2068">
        <v>47.862900000000003</v>
      </c>
    </row>
    <row r="2069" spans="1:10" x14ac:dyDescent="0.25">
      <c r="A2069" s="1" t="s">
        <v>2810</v>
      </c>
      <c r="B2069" s="2">
        <v>41943</v>
      </c>
      <c r="C2069" s="2">
        <v>41947</v>
      </c>
      <c r="D2069" s="1" t="s">
        <v>19</v>
      </c>
      <c r="E2069" s="1" t="s">
        <v>242</v>
      </c>
      <c r="F2069" s="1" t="s">
        <v>2255</v>
      </c>
      <c r="G2069">
        <v>12.39</v>
      </c>
      <c r="H2069">
        <v>3</v>
      </c>
      <c r="I2069">
        <v>0</v>
      </c>
      <c r="J2069">
        <v>3.7170000000000001</v>
      </c>
    </row>
    <row r="2070" spans="1:10" x14ac:dyDescent="0.25">
      <c r="A2070" s="1" t="s">
        <v>2816</v>
      </c>
      <c r="B2070" s="2">
        <v>42107</v>
      </c>
      <c r="C2070" s="2">
        <v>42113</v>
      </c>
      <c r="D2070" s="1" t="s">
        <v>19</v>
      </c>
      <c r="E2070" s="1" t="s">
        <v>1032</v>
      </c>
      <c r="F2070" s="1" t="s">
        <v>2817</v>
      </c>
      <c r="G2070">
        <v>199.96</v>
      </c>
      <c r="H2070">
        <v>4</v>
      </c>
      <c r="I2070">
        <v>0</v>
      </c>
      <c r="J2070">
        <v>69.986000000000004</v>
      </c>
    </row>
    <row r="2071" spans="1:10" x14ac:dyDescent="0.25">
      <c r="A2071" s="1" t="s">
        <v>2816</v>
      </c>
      <c r="B2071" s="2">
        <v>42107</v>
      </c>
      <c r="C2071" s="2">
        <v>42113</v>
      </c>
      <c r="D2071" s="1" t="s">
        <v>19</v>
      </c>
      <c r="E2071" s="1" t="s">
        <v>1032</v>
      </c>
      <c r="F2071" s="1" t="s">
        <v>2818</v>
      </c>
      <c r="G2071">
        <v>710.83199999999999</v>
      </c>
      <c r="H2071">
        <v>3</v>
      </c>
      <c r="I2071">
        <v>0.2</v>
      </c>
      <c r="J2071">
        <v>-97.739400000000003</v>
      </c>
    </row>
    <row r="2072" spans="1:10" x14ac:dyDescent="0.25">
      <c r="A2072" s="1" t="s">
        <v>2819</v>
      </c>
      <c r="B2072" s="2">
        <v>42572</v>
      </c>
      <c r="C2072" s="2">
        <v>42574</v>
      </c>
      <c r="D2072" s="1" t="s">
        <v>11</v>
      </c>
      <c r="E2072" s="1" t="s">
        <v>2820</v>
      </c>
      <c r="F2072" s="1" t="s">
        <v>1297</v>
      </c>
      <c r="G2072">
        <v>1.9410000000000001</v>
      </c>
      <c r="H2072">
        <v>1</v>
      </c>
      <c r="I2072">
        <v>0.7</v>
      </c>
      <c r="J2072">
        <v>-1.294</v>
      </c>
    </row>
    <row r="2073" spans="1:10" x14ac:dyDescent="0.25">
      <c r="A2073" s="1" t="s">
        <v>2821</v>
      </c>
      <c r="B2073" s="2">
        <v>43059</v>
      </c>
      <c r="C2073" s="2">
        <v>43064</v>
      </c>
      <c r="D2073" s="1" t="s">
        <v>19</v>
      </c>
      <c r="E2073" s="1" t="s">
        <v>2822</v>
      </c>
      <c r="F2073" s="1" t="s">
        <v>737</v>
      </c>
      <c r="G2073">
        <v>283.92</v>
      </c>
      <c r="H2073">
        <v>5</v>
      </c>
      <c r="I2073">
        <v>0.2</v>
      </c>
      <c r="J2073">
        <v>-46.137</v>
      </c>
    </row>
    <row r="2074" spans="1:10" x14ac:dyDescent="0.25">
      <c r="A2074" s="1" t="s">
        <v>2823</v>
      </c>
      <c r="B2074" s="2">
        <v>42700</v>
      </c>
      <c r="C2074" s="2">
        <v>42706</v>
      </c>
      <c r="D2074" s="1" t="s">
        <v>19</v>
      </c>
      <c r="E2074" s="1" t="s">
        <v>2824</v>
      </c>
      <c r="F2074" s="1" t="s">
        <v>2735</v>
      </c>
      <c r="G2074">
        <v>7.3120000000000003</v>
      </c>
      <c r="H2074">
        <v>2</v>
      </c>
      <c r="I2074">
        <v>0.2</v>
      </c>
      <c r="J2074">
        <v>2.5592000000000001</v>
      </c>
    </row>
    <row r="2075" spans="1:10" x14ac:dyDescent="0.25">
      <c r="A2075" s="1" t="s">
        <v>2825</v>
      </c>
      <c r="B2075" s="2">
        <v>43046</v>
      </c>
      <c r="C2075" s="2">
        <v>43051</v>
      </c>
      <c r="D2075" s="1" t="s">
        <v>11</v>
      </c>
      <c r="E2075" s="1" t="s">
        <v>2282</v>
      </c>
      <c r="F2075" s="1" t="s">
        <v>2826</v>
      </c>
      <c r="G2075">
        <v>59.97</v>
      </c>
      <c r="H2075">
        <v>3</v>
      </c>
      <c r="I2075">
        <v>0</v>
      </c>
      <c r="J2075">
        <v>13.793100000000001</v>
      </c>
    </row>
    <row r="2076" spans="1:10" x14ac:dyDescent="0.25">
      <c r="A2076" s="1" t="s">
        <v>2825</v>
      </c>
      <c r="B2076" s="2">
        <v>43046</v>
      </c>
      <c r="C2076" s="2">
        <v>43051</v>
      </c>
      <c r="D2076" s="1" t="s">
        <v>11</v>
      </c>
      <c r="E2076" s="1" t="s">
        <v>2282</v>
      </c>
      <c r="F2076" s="1" t="s">
        <v>2827</v>
      </c>
      <c r="G2076">
        <v>761.54399999999998</v>
      </c>
      <c r="H2076">
        <v>7</v>
      </c>
      <c r="I2076">
        <v>0.2</v>
      </c>
      <c r="J2076">
        <v>66.635099999999994</v>
      </c>
    </row>
    <row r="2077" spans="1:10" x14ac:dyDescent="0.25">
      <c r="A2077" s="1" t="s">
        <v>2828</v>
      </c>
      <c r="B2077" s="2">
        <v>41974</v>
      </c>
      <c r="C2077" s="2">
        <v>41978</v>
      </c>
      <c r="D2077" s="1" t="s">
        <v>19</v>
      </c>
      <c r="E2077" s="1" t="s">
        <v>1365</v>
      </c>
      <c r="F2077" s="1" t="s">
        <v>552</v>
      </c>
      <c r="G2077">
        <v>58.2</v>
      </c>
      <c r="H2077">
        <v>3</v>
      </c>
      <c r="I2077">
        <v>0</v>
      </c>
      <c r="J2077">
        <v>28.518000000000001</v>
      </c>
    </row>
    <row r="2078" spans="1:10" x14ac:dyDescent="0.25">
      <c r="A2078" s="1" t="s">
        <v>2829</v>
      </c>
      <c r="B2078" s="2">
        <v>42990</v>
      </c>
      <c r="C2078" s="2">
        <v>42993</v>
      </c>
      <c r="D2078" s="1" t="s">
        <v>79</v>
      </c>
      <c r="E2078" s="1" t="s">
        <v>2830</v>
      </c>
      <c r="F2078" s="1" t="s">
        <v>462</v>
      </c>
      <c r="G2078">
        <v>39.9</v>
      </c>
      <c r="H2078">
        <v>5</v>
      </c>
      <c r="I2078">
        <v>0</v>
      </c>
      <c r="J2078">
        <v>19.95</v>
      </c>
    </row>
    <row r="2079" spans="1:10" x14ac:dyDescent="0.25">
      <c r="A2079" s="1" t="s">
        <v>2829</v>
      </c>
      <c r="B2079" s="2">
        <v>42990</v>
      </c>
      <c r="C2079" s="2">
        <v>42993</v>
      </c>
      <c r="D2079" s="1" t="s">
        <v>79</v>
      </c>
      <c r="E2079" s="1" t="s">
        <v>2830</v>
      </c>
      <c r="F2079" s="1" t="s">
        <v>203</v>
      </c>
      <c r="G2079">
        <v>90.86</v>
      </c>
      <c r="H2079">
        <v>7</v>
      </c>
      <c r="I2079">
        <v>0</v>
      </c>
      <c r="J2079">
        <v>26.349399999999999</v>
      </c>
    </row>
    <row r="2080" spans="1:10" x14ac:dyDescent="0.25">
      <c r="A2080" s="1" t="s">
        <v>2829</v>
      </c>
      <c r="B2080" s="2">
        <v>42990</v>
      </c>
      <c r="C2080" s="2">
        <v>42993</v>
      </c>
      <c r="D2080" s="1" t="s">
        <v>79</v>
      </c>
      <c r="E2080" s="1" t="s">
        <v>2830</v>
      </c>
      <c r="F2080" s="1" t="s">
        <v>551</v>
      </c>
      <c r="G2080">
        <v>94.85</v>
      </c>
      <c r="H2080">
        <v>5</v>
      </c>
      <c r="I2080">
        <v>0</v>
      </c>
      <c r="J2080">
        <v>45.527999999999999</v>
      </c>
    </row>
    <row r="2081" spans="1:10" x14ac:dyDescent="0.25">
      <c r="A2081" s="1" t="s">
        <v>2831</v>
      </c>
      <c r="B2081" s="2">
        <v>42362</v>
      </c>
      <c r="C2081" s="2">
        <v>42367</v>
      </c>
      <c r="D2081" s="1" t="s">
        <v>19</v>
      </c>
      <c r="E2081" s="1" t="s">
        <v>1481</v>
      </c>
      <c r="F2081" s="1" t="s">
        <v>2832</v>
      </c>
      <c r="G2081">
        <v>106.232</v>
      </c>
      <c r="H2081">
        <v>7</v>
      </c>
      <c r="I2081">
        <v>0.2</v>
      </c>
      <c r="J2081">
        <v>37.181199999999997</v>
      </c>
    </row>
    <row r="2082" spans="1:10" x14ac:dyDescent="0.25">
      <c r="A2082" s="1" t="s">
        <v>2831</v>
      </c>
      <c r="B2082" s="2">
        <v>42362</v>
      </c>
      <c r="C2082" s="2">
        <v>42367</v>
      </c>
      <c r="D2082" s="1" t="s">
        <v>19</v>
      </c>
      <c r="E2082" s="1" t="s">
        <v>1481</v>
      </c>
      <c r="F2082" s="1" t="s">
        <v>1236</v>
      </c>
      <c r="G2082">
        <v>111.98399999999999</v>
      </c>
      <c r="H2082">
        <v>2</v>
      </c>
      <c r="I2082">
        <v>0.2</v>
      </c>
      <c r="J2082">
        <v>11.198399999999999</v>
      </c>
    </row>
    <row r="2083" spans="1:10" x14ac:dyDescent="0.25">
      <c r="A2083" s="1" t="s">
        <v>2831</v>
      </c>
      <c r="B2083" s="2">
        <v>42362</v>
      </c>
      <c r="C2083" s="2">
        <v>42367</v>
      </c>
      <c r="D2083" s="1" t="s">
        <v>19</v>
      </c>
      <c r="E2083" s="1" t="s">
        <v>1481</v>
      </c>
      <c r="F2083" s="1" t="s">
        <v>1618</v>
      </c>
      <c r="G2083">
        <v>7.7119999999999997</v>
      </c>
      <c r="H2083">
        <v>2</v>
      </c>
      <c r="I2083">
        <v>0.2</v>
      </c>
      <c r="J2083">
        <v>1.7352000000000001</v>
      </c>
    </row>
    <row r="2084" spans="1:10" x14ac:dyDescent="0.25">
      <c r="A2084" s="1" t="s">
        <v>2833</v>
      </c>
      <c r="B2084" s="2">
        <v>42789</v>
      </c>
      <c r="C2084" s="2">
        <v>42795</v>
      </c>
      <c r="D2084" s="1" t="s">
        <v>19</v>
      </c>
      <c r="E2084" s="1" t="s">
        <v>1066</v>
      </c>
      <c r="F2084" s="1" t="s">
        <v>1941</v>
      </c>
      <c r="G2084">
        <v>37.44</v>
      </c>
      <c r="H2084">
        <v>6</v>
      </c>
      <c r="I2084">
        <v>0</v>
      </c>
      <c r="J2084">
        <v>16.847999999999999</v>
      </c>
    </row>
    <row r="2085" spans="1:10" x14ac:dyDescent="0.25">
      <c r="A2085" s="1" t="s">
        <v>2834</v>
      </c>
      <c r="B2085" s="2">
        <v>41966</v>
      </c>
      <c r="C2085" s="2">
        <v>41972</v>
      </c>
      <c r="D2085" s="1" t="s">
        <v>19</v>
      </c>
      <c r="E2085" s="1" t="s">
        <v>2497</v>
      </c>
      <c r="F2085" s="1" t="s">
        <v>860</v>
      </c>
      <c r="G2085">
        <v>23.68</v>
      </c>
      <c r="H2085">
        <v>2</v>
      </c>
      <c r="I2085">
        <v>0.2</v>
      </c>
      <c r="J2085">
        <v>8.8800000000000008</v>
      </c>
    </row>
    <row r="2086" spans="1:10" x14ac:dyDescent="0.25">
      <c r="A2086" s="1" t="s">
        <v>2835</v>
      </c>
      <c r="B2086" s="2">
        <v>42544</v>
      </c>
      <c r="C2086" s="2">
        <v>42549</v>
      </c>
      <c r="D2086" s="1" t="s">
        <v>19</v>
      </c>
      <c r="E2086" s="1" t="s">
        <v>36</v>
      </c>
      <c r="F2086" s="1" t="s">
        <v>1188</v>
      </c>
      <c r="G2086">
        <v>122.12</v>
      </c>
      <c r="H2086">
        <v>4</v>
      </c>
      <c r="I2086">
        <v>0</v>
      </c>
      <c r="J2086">
        <v>56.175199999999997</v>
      </c>
    </row>
    <row r="2087" spans="1:10" x14ac:dyDescent="0.25">
      <c r="A2087" s="1" t="s">
        <v>2835</v>
      </c>
      <c r="B2087" s="2">
        <v>42544</v>
      </c>
      <c r="C2087" s="2">
        <v>42549</v>
      </c>
      <c r="D2087" s="1" t="s">
        <v>19</v>
      </c>
      <c r="E2087" s="1" t="s">
        <v>36</v>
      </c>
      <c r="F2087" s="1" t="s">
        <v>2836</v>
      </c>
      <c r="G2087">
        <v>18.45</v>
      </c>
      <c r="H2087">
        <v>5</v>
      </c>
      <c r="I2087">
        <v>0</v>
      </c>
      <c r="J2087">
        <v>8.6715</v>
      </c>
    </row>
    <row r="2088" spans="1:10" x14ac:dyDescent="0.25">
      <c r="A2088" s="1" t="s">
        <v>2835</v>
      </c>
      <c r="B2088" s="2">
        <v>42544</v>
      </c>
      <c r="C2088" s="2">
        <v>42549</v>
      </c>
      <c r="D2088" s="1" t="s">
        <v>19</v>
      </c>
      <c r="E2088" s="1" t="s">
        <v>36</v>
      </c>
      <c r="F2088" s="1" t="s">
        <v>790</v>
      </c>
      <c r="G2088">
        <v>324.89999999999998</v>
      </c>
      <c r="H2088">
        <v>5</v>
      </c>
      <c r="I2088">
        <v>0</v>
      </c>
      <c r="J2088">
        <v>38.988</v>
      </c>
    </row>
    <row r="2089" spans="1:10" x14ac:dyDescent="0.25">
      <c r="A2089" s="1" t="s">
        <v>2835</v>
      </c>
      <c r="B2089" s="2">
        <v>42544</v>
      </c>
      <c r="C2089" s="2">
        <v>42549</v>
      </c>
      <c r="D2089" s="1" t="s">
        <v>19</v>
      </c>
      <c r="E2089" s="1" t="s">
        <v>36</v>
      </c>
      <c r="F2089" s="1" t="s">
        <v>2617</v>
      </c>
      <c r="G2089">
        <v>146.72999999999999</v>
      </c>
      <c r="H2089">
        <v>3</v>
      </c>
      <c r="I2089">
        <v>0</v>
      </c>
      <c r="J2089">
        <v>68.963099999999997</v>
      </c>
    </row>
    <row r="2090" spans="1:10" x14ac:dyDescent="0.25">
      <c r="A2090" s="1" t="s">
        <v>2835</v>
      </c>
      <c r="B2090" s="2">
        <v>42544</v>
      </c>
      <c r="C2090" s="2">
        <v>42549</v>
      </c>
      <c r="D2090" s="1" t="s">
        <v>19</v>
      </c>
      <c r="E2090" s="1" t="s">
        <v>36</v>
      </c>
      <c r="F2090" s="1" t="s">
        <v>2837</v>
      </c>
      <c r="G2090">
        <v>3.96</v>
      </c>
      <c r="H2090">
        <v>2</v>
      </c>
      <c r="I2090">
        <v>0</v>
      </c>
      <c r="J2090">
        <v>1.4652000000000001</v>
      </c>
    </row>
    <row r="2091" spans="1:10" x14ac:dyDescent="0.25">
      <c r="A2091" s="1" t="s">
        <v>2838</v>
      </c>
      <c r="B2091" s="2">
        <v>42303</v>
      </c>
      <c r="C2091" s="2">
        <v>42307</v>
      </c>
      <c r="D2091" s="1" t="s">
        <v>19</v>
      </c>
      <c r="E2091" s="1" t="s">
        <v>888</v>
      </c>
      <c r="F2091" s="1" t="s">
        <v>2839</v>
      </c>
      <c r="G2091">
        <v>5.76</v>
      </c>
      <c r="H2091">
        <v>2</v>
      </c>
      <c r="I2091">
        <v>0</v>
      </c>
      <c r="J2091">
        <v>2.6496</v>
      </c>
    </row>
    <row r="2092" spans="1:10" x14ac:dyDescent="0.25">
      <c r="A2092" s="1" t="s">
        <v>2840</v>
      </c>
      <c r="B2092" s="2">
        <v>42931</v>
      </c>
      <c r="C2092" s="2">
        <v>42935</v>
      </c>
      <c r="D2092" s="1" t="s">
        <v>19</v>
      </c>
      <c r="E2092" s="1" t="s">
        <v>2841</v>
      </c>
      <c r="F2092" s="1" t="s">
        <v>1252</v>
      </c>
      <c r="G2092">
        <v>26.55</v>
      </c>
      <c r="H2092">
        <v>3</v>
      </c>
      <c r="I2092">
        <v>0</v>
      </c>
      <c r="J2092">
        <v>13.009499999999999</v>
      </c>
    </row>
    <row r="2093" spans="1:10" x14ac:dyDescent="0.25">
      <c r="A2093" s="1" t="s">
        <v>2840</v>
      </c>
      <c r="B2093" s="2">
        <v>42931</v>
      </c>
      <c r="C2093" s="2">
        <v>42935</v>
      </c>
      <c r="D2093" s="1" t="s">
        <v>19</v>
      </c>
      <c r="E2093" s="1" t="s">
        <v>2841</v>
      </c>
      <c r="F2093" s="1" t="s">
        <v>2506</v>
      </c>
      <c r="G2093">
        <v>310.44299999999998</v>
      </c>
      <c r="H2093">
        <v>3</v>
      </c>
      <c r="I2093">
        <v>0.3</v>
      </c>
      <c r="J2093">
        <v>-48.783900000000003</v>
      </c>
    </row>
    <row r="2094" spans="1:10" x14ac:dyDescent="0.25">
      <c r="A2094" s="1" t="s">
        <v>2842</v>
      </c>
      <c r="B2094" s="2">
        <v>41960</v>
      </c>
      <c r="C2094" s="2">
        <v>41964</v>
      </c>
      <c r="D2094" s="1" t="s">
        <v>19</v>
      </c>
      <c r="E2094" s="1" t="s">
        <v>372</v>
      </c>
      <c r="F2094" s="1" t="s">
        <v>2155</v>
      </c>
      <c r="G2094">
        <v>479.9</v>
      </c>
      <c r="H2094">
        <v>5</v>
      </c>
      <c r="I2094">
        <v>0</v>
      </c>
      <c r="J2094">
        <v>81.582999999999998</v>
      </c>
    </row>
    <row r="2095" spans="1:10" x14ac:dyDescent="0.25">
      <c r="A2095" s="1" t="s">
        <v>2843</v>
      </c>
      <c r="B2095" s="2">
        <v>42107</v>
      </c>
      <c r="C2095" s="2">
        <v>42109</v>
      </c>
      <c r="D2095" s="1" t="s">
        <v>11</v>
      </c>
      <c r="E2095" s="1" t="s">
        <v>2317</v>
      </c>
      <c r="F2095" s="1" t="s">
        <v>1023</v>
      </c>
      <c r="G2095">
        <v>12.88</v>
      </c>
      <c r="H2095">
        <v>1</v>
      </c>
      <c r="I2095">
        <v>0</v>
      </c>
      <c r="J2095">
        <v>0.38640000000000002</v>
      </c>
    </row>
    <row r="2096" spans="1:10" x14ac:dyDescent="0.25">
      <c r="A2096" s="1" t="s">
        <v>2844</v>
      </c>
      <c r="B2096" s="2">
        <v>42333</v>
      </c>
      <c r="C2096" s="2">
        <v>42337</v>
      </c>
      <c r="D2096" s="1" t="s">
        <v>19</v>
      </c>
      <c r="E2096" s="1" t="s">
        <v>58</v>
      </c>
      <c r="F2096" s="1" t="s">
        <v>2845</v>
      </c>
      <c r="G2096">
        <v>13.12</v>
      </c>
      <c r="H2096">
        <v>5</v>
      </c>
      <c r="I2096">
        <v>0.2</v>
      </c>
      <c r="J2096">
        <v>1.476</v>
      </c>
    </row>
    <row r="2097" spans="1:10" x14ac:dyDescent="0.25">
      <c r="A2097" s="1" t="s">
        <v>2846</v>
      </c>
      <c r="B2097" s="2">
        <v>42505</v>
      </c>
      <c r="C2097" s="2">
        <v>42510</v>
      </c>
      <c r="D2097" s="1" t="s">
        <v>19</v>
      </c>
      <c r="E2097" s="1" t="s">
        <v>84</v>
      </c>
      <c r="F2097" s="1" t="s">
        <v>2847</v>
      </c>
      <c r="G2097">
        <v>511.84</v>
      </c>
      <c r="H2097">
        <v>8</v>
      </c>
      <c r="I2097">
        <v>0</v>
      </c>
      <c r="J2097">
        <v>240.56479999999999</v>
      </c>
    </row>
    <row r="2098" spans="1:10" x14ac:dyDescent="0.25">
      <c r="A2098" s="1" t="s">
        <v>2846</v>
      </c>
      <c r="B2098" s="2">
        <v>42505</v>
      </c>
      <c r="C2098" s="2">
        <v>42510</v>
      </c>
      <c r="D2098" s="1" t="s">
        <v>19</v>
      </c>
      <c r="E2098" s="1" t="s">
        <v>84</v>
      </c>
      <c r="F2098" s="1" t="s">
        <v>2848</v>
      </c>
      <c r="G2098">
        <v>91.96</v>
      </c>
      <c r="H2098">
        <v>4</v>
      </c>
      <c r="I2098">
        <v>0</v>
      </c>
      <c r="J2098">
        <v>25.748799999999999</v>
      </c>
    </row>
    <row r="2099" spans="1:10" x14ac:dyDescent="0.25">
      <c r="A2099" s="1" t="s">
        <v>2846</v>
      </c>
      <c r="B2099" s="2">
        <v>42505</v>
      </c>
      <c r="C2099" s="2">
        <v>42510</v>
      </c>
      <c r="D2099" s="1" t="s">
        <v>19</v>
      </c>
      <c r="E2099" s="1" t="s">
        <v>84</v>
      </c>
      <c r="F2099" s="1" t="s">
        <v>898</v>
      </c>
      <c r="G2099">
        <v>8.34</v>
      </c>
      <c r="H2099">
        <v>3</v>
      </c>
      <c r="I2099">
        <v>0</v>
      </c>
      <c r="J2099">
        <v>2.1684000000000001</v>
      </c>
    </row>
    <row r="2100" spans="1:10" x14ac:dyDescent="0.25">
      <c r="A2100" s="1" t="s">
        <v>2849</v>
      </c>
      <c r="B2100" s="2">
        <v>42985</v>
      </c>
      <c r="C2100" s="2">
        <v>42990</v>
      </c>
      <c r="D2100" s="1" t="s">
        <v>19</v>
      </c>
      <c r="E2100" s="1" t="s">
        <v>321</v>
      </c>
      <c r="F2100" s="1" t="s">
        <v>2054</v>
      </c>
      <c r="G2100">
        <v>37.68</v>
      </c>
      <c r="H2100">
        <v>3</v>
      </c>
      <c r="I2100">
        <v>0.2</v>
      </c>
      <c r="J2100">
        <v>2.355</v>
      </c>
    </row>
    <row r="2101" spans="1:10" x14ac:dyDescent="0.25">
      <c r="A2101" s="1" t="s">
        <v>2849</v>
      </c>
      <c r="B2101" s="2">
        <v>42985</v>
      </c>
      <c r="C2101" s="2">
        <v>42990</v>
      </c>
      <c r="D2101" s="1" t="s">
        <v>19</v>
      </c>
      <c r="E2101" s="1" t="s">
        <v>321</v>
      </c>
      <c r="F2101" s="1" t="s">
        <v>2560</v>
      </c>
      <c r="G2101">
        <v>279.94400000000002</v>
      </c>
      <c r="H2101">
        <v>7</v>
      </c>
      <c r="I2101">
        <v>0.2</v>
      </c>
      <c r="J2101">
        <v>80.483900000000006</v>
      </c>
    </row>
    <row r="2102" spans="1:10" x14ac:dyDescent="0.25">
      <c r="A2102" s="1" t="s">
        <v>2850</v>
      </c>
      <c r="B2102" s="2">
        <v>41708</v>
      </c>
      <c r="C2102" s="2">
        <v>41715</v>
      </c>
      <c r="D2102" s="1" t="s">
        <v>19</v>
      </c>
      <c r="E2102" s="1" t="s">
        <v>1890</v>
      </c>
      <c r="F2102" s="1" t="s">
        <v>2851</v>
      </c>
      <c r="G2102">
        <v>636.40800000000002</v>
      </c>
      <c r="H2102">
        <v>3</v>
      </c>
      <c r="I2102">
        <v>0.2</v>
      </c>
      <c r="J2102">
        <v>-15.9102</v>
      </c>
    </row>
    <row r="2103" spans="1:10" x14ac:dyDescent="0.25">
      <c r="A2103" s="1" t="s">
        <v>2850</v>
      </c>
      <c r="B2103" s="2">
        <v>41708</v>
      </c>
      <c r="C2103" s="2">
        <v>41715</v>
      </c>
      <c r="D2103" s="1" t="s">
        <v>19</v>
      </c>
      <c r="E2103" s="1" t="s">
        <v>1890</v>
      </c>
      <c r="F2103" s="1" t="s">
        <v>2361</v>
      </c>
      <c r="G2103">
        <v>83.168000000000006</v>
      </c>
      <c r="H2103">
        <v>4</v>
      </c>
      <c r="I2103">
        <v>0.2</v>
      </c>
      <c r="J2103">
        <v>9.3564000000000007</v>
      </c>
    </row>
    <row r="2104" spans="1:10" x14ac:dyDescent="0.25">
      <c r="A2104" s="1" t="s">
        <v>2852</v>
      </c>
      <c r="B2104" s="2">
        <v>41838</v>
      </c>
      <c r="C2104" s="2">
        <v>41838</v>
      </c>
      <c r="D2104" s="1" t="s">
        <v>654</v>
      </c>
      <c r="E2104" s="1" t="s">
        <v>2853</v>
      </c>
      <c r="F2104" s="1" t="s">
        <v>793</v>
      </c>
      <c r="G2104">
        <v>259.13600000000002</v>
      </c>
      <c r="H2104">
        <v>4</v>
      </c>
      <c r="I2104">
        <v>0.2</v>
      </c>
      <c r="J2104">
        <v>-25.913599999999999</v>
      </c>
    </row>
    <row r="2105" spans="1:10" x14ac:dyDescent="0.25">
      <c r="A2105" s="1" t="s">
        <v>2854</v>
      </c>
      <c r="B2105" s="2">
        <v>42818</v>
      </c>
      <c r="C2105" s="2">
        <v>42822</v>
      </c>
      <c r="D2105" s="1" t="s">
        <v>11</v>
      </c>
      <c r="E2105" s="1" t="s">
        <v>1390</v>
      </c>
      <c r="F2105" s="1" t="s">
        <v>893</v>
      </c>
      <c r="G2105">
        <v>221.92</v>
      </c>
      <c r="H2105">
        <v>4</v>
      </c>
      <c r="I2105">
        <v>0</v>
      </c>
      <c r="J2105">
        <v>106.52160000000001</v>
      </c>
    </row>
    <row r="2106" spans="1:10" x14ac:dyDescent="0.25">
      <c r="A2106" s="1" t="s">
        <v>2854</v>
      </c>
      <c r="B2106" s="2">
        <v>42818</v>
      </c>
      <c r="C2106" s="2">
        <v>42822</v>
      </c>
      <c r="D2106" s="1" t="s">
        <v>11</v>
      </c>
      <c r="E2106" s="1" t="s">
        <v>1390</v>
      </c>
      <c r="F2106" s="1" t="s">
        <v>414</v>
      </c>
      <c r="G2106">
        <v>26</v>
      </c>
      <c r="H2106">
        <v>2</v>
      </c>
      <c r="I2106">
        <v>0</v>
      </c>
      <c r="J2106">
        <v>11.7</v>
      </c>
    </row>
    <row r="2107" spans="1:10" x14ac:dyDescent="0.25">
      <c r="A2107" s="1" t="s">
        <v>2855</v>
      </c>
      <c r="B2107" s="2">
        <v>41912</v>
      </c>
      <c r="C2107" s="2">
        <v>41917</v>
      </c>
      <c r="D2107" s="1" t="s">
        <v>19</v>
      </c>
      <c r="E2107" s="1" t="s">
        <v>2856</v>
      </c>
      <c r="F2107" s="1" t="s">
        <v>2103</v>
      </c>
      <c r="G2107">
        <v>15.552</v>
      </c>
      <c r="H2107">
        <v>3</v>
      </c>
      <c r="I2107">
        <v>0.2</v>
      </c>
      <c r="J2107">
        <v>5.4432</v>
      </c>
    </row>
    <row r="2108" spans="1:10" x14ac:dyDescent="0.25">
      <c r="A2108" s="1" t="s">
        <v>2857</v>
      </c>
      <c r="B2108" s="2">
        <v>41908</v>
      </c>
      <c r="C2108" s="2">
        <v>41908</v>
      </c>
      <c r="D2108" s="1" t="s">
        <v>654</v>
      </c>
      <c r="E2108" s="1" t="s">
        <v>1997</v>
      </c>
      <c r="F2108" s="1" t="s">
        <v>482</v>
      </c>
      <c r="G2108">
        <v>0.876</v>
      </c>
      <c r="H2108">
        <v>1</v>
      </c>
      <c r="I2108">
        <v>0.8</v>
      </c>
      <c r="J2108">
        <v>-1.4016</v>
      </c>
    </row>
    <row r="2109" spans="1:10" x14ac:dyDescent="0.25">
      <c r="A2109" s="1" t="s">
        <v>2858</v>
      </c>
      <c r="B2109" s="2">
        <v>42308</v>
      </c>
      <c r="C2109" s="2">
        <v>42308</v>
      </c>
      <c r="D2109" s="1" t="s">
        <v>654</v>
      </c>
      <c r="E2109" s="1" t="s">
        <v>284</v>
      </c>
      <c r="F2109" s="1" t="s">
        <v>740</v>
      </c>
      <c r="G2109">
        <v>19.98</v>
      </c>
      <c r="H2109">
        <v>1</v>
      </c>
      <c r="I2109">
        <v>0</v>
      </c>
      <c r="J2109">
        <v>9.3905999999999992</v>
      </c>
    </row>
    <row r="2110" spans="1:10" x14ac:dyDescent="0.25">
      <c r="A2110" s="1" t="s">
        <v>2858</v>
      </c>
      <c r="B2110" s="2">
        <v>42308</v>
      </c>
      <c r="C2110" s="2">
        <v>42308</v>
      </c>
      <c r="D2110" s="1" t="s">
        <v>654</v>
      </c>
      <c r="E2110" s="1" t="s">
        <v>284</v>
      </c>
      <c r="F2110" s="1" t="s">
        <v>1905</v>
      </c>
      <c r="G2110">
        <v>398.35199999999998</v>
      </c>
      <c r="H2110">
        <v>3</v>
      </c>
      <c r="I2110">
        <v>0.2</v>
      </c>
      <c r="J2110">
        <v>124.485</v>
      </c>
    </row>
    <row r="2111" spans="1:10" x14ac:dyDescent="0.25">
      <c r="A2111" s="1" t="s">
        <v>2858</v>
      </c>
      <c r="B2111" s="2">
        <v>42308</v>
      </c>
      <c r="C2111" s="2">
        <v>42308</v>
      </c>
      <c r="D2111" s="1" t="s">
        <v>654</v>
      </c>
      <c r="E2111" s="1" t="s">
        <v>284</v>
      </c>
      <c r="F2111" s="1" t="s">
        <v>2859</v>
      </c>
      <c r="G2111">
        <v>5.04</v>
      </c>
      <c r="H2111">
        <v>3</v>
      </c>
      <c r="I2111">
        <v>0</v>
      </c>
      <c r="J2111">
        <v>1.26</v>
      </c>
    </row>
    <row r="2112" spans="1:10" x14ac:dyDescent="0.25">
      <c r="A2112" s="1" t="s">
        <v>2858</v>
      </c>
      <c r="B2112" s="2">
        <v>42308</v>
      </c>
      <c r="C2112" s="2">
        <v>42308</v>
      </c>
      <c r="D2112" s="1" t="s">
        <v>654</v>
      </c>
      <c r="E2112" s="1" t="s">
        <v>284</v>
      </c>
      <c r="F2112" s="1" t="s">
        <v>426</v>
      </c>
      <c r="G2112">
        <v>17.45</v>
      </c>
      <c r="H2112">
        <v>5</v>
      </c>
      <c r="I2112">
        <v>0</v>
      </c>
      <c r="J2112">
        <v>8.0269999999999992</v>
      </c>
    </row>
    <row r="2113" spans="1:10" x14ac:dyDescent="0.25">
      <c r="A2113" s="1" t="s">
        <v>2858</v>
      </c>
      <c r="B2113" s="2">
        <v>42308</v>
      </c>
      <c r="C2113" s="2">
        <v>42308</v>
      </c>
      <c r="D2113" s="1" t="s">
        <v>654</v>
      </c>
      <c r="E2113" s="1" t="s">
        <v>284</v>
      </c>
      <c r="F2113" s="1" t="s">
        <v>87</v>
      </c>
      <c r="G2113">
        <v>323.13600000000002</v>
      </c>
      <c r="H2113">
        <v>4</v>
      </c>
      <c r="I2113">
        <v>0.2</v>
      </c>
      <c r="J2113">
        <v>20.196000000000002</v>
      </c>
    </row>
    <row r="2114" spans="1:10" x14ac:dyDescent="0.25">
      <c r="A2114" s="1" t="s">
        <v>2858</v>
      </c>
      <c r="B2114" s="2">
        <v>42308</v>
      </c>
      <c r="C2114" s="2">
        <v>42308</v>
      </c>
      <c r="D2114" s="1" t="s">
        <v>654</v>
      </c>
      <c r="E2114" s="1" t="s">
        <v>284</v>
      </c>
      <c r="F2114" s="1" t="s">
        <v>1144</v>
      </c>
      <c r="G2114">
        <v>29.7</v>
      </c>
      <c r="H2114">
        <v>3</v>
      </c>
      <c r="I2114">
        <v>0</v>
      </c>
      <c r="J2114">
        <v>8.0190000000000001</v>
      </c>
    </row>
    <row r="2115" spans="1:10" x14ac:dyDescent="0.25">
      <c r="A2115" s="1" t="s">
        <v>2858</v>
      </c>
      <c r="B2115" s="2">
        <v>42308</v>
      </c>
      <c r="C2115" s="2">
        <v>42308</v>
      </c>
      <c r="D2115" s="1" t="s">
        <v>654</v>
      </c>
      <c r="E2115" s="1" t="s">
        <v>284</v>
      </c>
      <c r="F2115" s="1" t="s">
        <v>2860</v>
      </c>
      <c r="G2115">
        <v>1295.8399999999999</v>
      </c>
      <c r="H2115">
        <v>4</v>
      </c>
      <c r="I2115">
        <v>0.2</v>
      </c>
      <c r="J2115">
        <v>145.78200000000001</v>
      </c>
    </row>
    <row r="2116" spans="1:10" x14ac:dyDescent="0.25">
      <c r="A2116" s="1" t="s">
        <v>2858</v>
      </c>
      <c r="B2116" s="2">
        <v>42308</v>
      </c>
      <c r="C2116" s="2">
        <v>42308</v>
      </c>
      <c r="D2116" s="1" t="s">
        <v>654</v>
      </c>
      <c r="E2116" s="1" t="s">
        <v>284</v>
      </c>
      <c r="F2116" s="1" t="s">
        <v>2861</v>
      </c>
      <c r="G2116">
        <v>46.84</v>
      </c>
      <c r="H2116">
        <v>2</v>
      </c>
      <c r="I2116">
        <v>0</v>
      </c>
      <c r="J2116">
        <v>12.646800000000001</v>
      </c>
    </row>
    <row r="2117" spans="1:10" x14ac:dyDescent="0.25">
      <c r="A2117" s="1" t="s">
        <v>2858</v>
      </c>
      <c r="B2117" s="2">
        <v>42308</v>
      </c>
      <c r="C2117" s="2">
        <v>42308</v>
      </c>
      <c r="D2117" s="1" t="s">
        <v>654</v>
      </c>
      <c r="E2117" s="1" t="s">
        <v>284</v>
      </c>
      <c r="F2117" s="1" t="s">
        <v>2862</v>
      </c>
      <c r="G2117">
        <v>425.83300000000003</v>
      </c>
      <c r="H2117">
        <v>1</v>
      </c>
      <c r="I2117">
        <v>0.15</v>
      </c>
      <c r="J2117">
        <v>20.039200000000001</v>
      </c>
    </row>
    <row r="2118" spans="1:10" x14ac:dyDescent="0.25">
      <c r="A2118" s="1" t="s">
        <v>2863</v>
      </c>
      <c r="B2118" s="2">
        <v>42289</v>
      </c>
      <c r="C2118" s="2">
        <v>42294</v>
      </c>
      <c r="D2118" s="1" t="s">
        <v>11</v>
      </c>
      <c r="E2118" s="1" t="s">
        <v>1529</v>
      </c>
      <c r="F2118" s="1" t="s">
        <v>2487</v>
      </c>
      <c r="G2118">
        <v>209.67</v>
      </c>
      <c r="H2118">
        <v>1</v>
      </c>
      <c r="I2118">
        <v>0.4</v>
      </c>
      <c r="J2118">
        <v>-13.978</v>
      </c>
    </row>
    <row r="2119" spans="1:10" x14ac:dyDescent="0.25">
      <c r="A2119" s="1" t="s">
        <v>2864</v>
      </c>
      <c r="B2119" s="2">
        <v>42632</v>
      </c>
      <c r="C2119" s="2">
        <v>42636</v>
      </c>
      <c r="D2119" s="1" t="s">
        <v>19</v>
      </c>
      <c r="E2119" s="1" t="s">
        <v>2865</v>
      </c>
      <c r="F2119" s="1" t="s">
        <v>792</v>
      </c>
      <c r="G2119">
        <v>159.88</v>
      </c>
      <c r="H2119">
        <v>7</v>
      </c>
      <c r="I2119">
        <v>0</v>
      </c>
      <c r="J2119">
        <v>73.544799999999995</v>
      </c>
    </row>
    <row r="2120" spans="1:10" x14ac:dyDescent="0.25">
      <c r="A2120" s="1" t="s">
        <v>2866</v>
      </c>
      <c r="B2120" s="2">
        <v>42838</v>
      </c>
      <c r="C2120" s="2">
        <v>42840</v>
      </c>
      <c r="D2120" s="1" t="s">
        <v>79</v>
      </c>
      <c r="E2120" s="1" t="s">
        <v>1510</v>
      </c>
      <c r="F2120" s="1" t="s">
        <v>450</v>
      </c>
      <c r="G2120">
        <v>5.28</v>
      </c>
      <c r="H2120">
        <v>1</v>
      </c>
      <c r="I2120">
        <v>0</v>
      </c>
      <c r="J2120">
        <v>2.3759999999999999</v>
      </c>
    </row>
    <row r="2121" spans="1:10" x14ac:dyDescent="0.25">
      <c r="A2121" s="1" t="s">
        <v>2866</v>
      </c>
      <c r="B2121" s="2">
        <v>42838</v>
      </c>
      <c r="C2121" s="2">
        <v>42840</v>
      </c>
      <c r="D2121" s="1" t="s">
        <v>79</v>
      </c>
      <c r="E2121" s="1" t="s">
        <v>1510</v>
      </c>
      <c r="F2121" s="1" t="s">
        <v>2701</v>
      </c>
      <c r="G2121">
        <v>895.92</v>
      </c>
      <c r="H2121">
        <v>5</v>
      </c>
      <c r="I2121">
        <v>0.2</v>
      </c>
      <c r="J2121">
        <v>302.37299999999999</v>
      </c>
    </row>
    <row r="2122" spans="1:10" x14ac:dyDescent="0.25">
      <c r="A2122" s="1" t="s">
        <v>2867</v>
      </c>
      <c r="B2122" s="2">
        <v>42742</v>
      </c>
      <c r="C2122" s="2">
        <v>42748</v>
      </c>
      <c r="D2122" s="1" t="s">
        <v>19</v>
      </c>
      <c r="E2122" s="1" t="s">
        <v>2162</v>
      </c>
      <c r="F2122" s="1" t="s">
        <v>1572</v>
      </c>
      <c r="G2122">
        <v>2.8079999999999998</v>
      </c>
      <c r="H2122">
        <v>3</v>
      </c>
      <c r="I2122">
        <v>0.7</v>
      </c>
      <c r="J2122">
        <v>-1.9656</v>
      </c>
    </row>
    <row r="2123" spans="1:10" x14ac:dyDescent="0.25">
      <c r="A2123" s="1" t="s">
        <v>2868</v>
      </c>
      <c r="B2123" s="2">
        <v>43048</v>
      </c>
      <c r="C2123" s="2">
        <v>43050</v>
      </c>
      <c r="D2123" s="1" t="s">
        <v>79</v>
      </c>
      <c r="E2123" s="1" t="s">
        <v>341</v>
      </c>
      <c r="F2123" s="1" t="s">
        <v>114</v>
      </c>
      <c r="G2123">
        <v>215.976</v>
      </c>
      <c r="H2123">
        <v>3</v>
      </c>
      <c r="I2123">
        <v>0.2</v>
      </c>
      <c r="J2123">
        <v>-2.6997</v>
      </c>
    </row>
    <row r="2124" spans="1:10" x14ac:dyDescent="0.25">
      <c r="A2124" s="1" t="s">
        <v>2869</v>
      </c>
      <c r="B2124" s="2">
        <v>43000</v>
      </c>
      <c r="C2124" s="2">
        <v>43002</v>
      </c>
      <c r="D2124" s="1" t="s">
        <v>11</v>
      </c>
      <c r="E2124" s="1" t="s">
        <v>1719</v>
      </c>
      <c r="F2124" s="1" t="s">
        <v>736</v>
      </c>
      <c r="G2124">
        <v>241.96</v>
      </c>
      <c r="H2124">
        <v>2</v>
      </c>
      <c r="I2124">
        <v>0</v>
      </c>
      <c r="J2124">
        <v>41.133200000000002</v>
      </c>
    </row>
    <row r="2125" spans="1:10" x14ac:dyDescent="0.25">
      <c r="A2125" s="1" t="s">
        <v>2869</v>
      </c>
      <c r="B2125" s="2">
        <v>43000</v>
      </c>
      <c r="C2125" s="2">
        <v>43002</v>
      </c>
      <c r="D2125" s="1" t="s">
        <v>11</v>
      </c>
      <c r="E2125" s="1" t="s">
        <v>1719</v>
      </c>
      <c r="F2125" s="1" t="s">
        <v>179</v>
      </c>
      <c r="G2125">
        <v>27.72</v>
      </c>
      <c r="H2125">
        <v>9</v>
      </c>
      <c r="I2125">
        <v>0</v>
      </c>
      <c r="J2125">
        <v>13.3056</v>
      </c>
    </row>
    <row r="2126" spans="1:10" x14ac:dyDescent="0.25">
      <c r="A2126" s="1" t="s">
        <v>2870</v>
      </c>
      <c r="B2126" s="2">
        <v>43070</v>
      </c>
      <c r="C2126" s="2">
        <v>43074</v>
      </c>
      <c r="D2126" s="1" t="s">
        <v>19</v>
      </c>
      <c r="E2126" s="1" t="s">
        <v>1719</v>
      </c>
      <c r="F2126" s="1" t="s">
        <v>2871</v>
      </c>
      <c r="G2126">
        <v>104.68</v>
      </c>
      <c r="H2126">
        <v>5</v>
      </c>
      <c r="I2126">
        <v>0.2</v>
      </c>
      <c r="J2126">
        <v>35.329500000000003</v>
      </c>
    </row>
    <row r="2127" spans="1:10" x14ac:dyDescent="0.25">
      <c r="A2127" s="1" t="s">
        <v>2870</v>
      </c>
      <c r="B2127" s="2">
        <v>43070</v>
      </c>
      <c r="C2127" s="2">
        <v>43074</v>
      </c>
      <c r="D2127" s="1" t="s">
        <v>19</v>
      </c>
      <c r="E2127" s="1" t="s">
        <v>1719</v>
      </c>
      <c r="F2127" s="1" t="s">
        <v>2872</v>
      </c>
      <c r="G2127">
        <v>62.957999999999998</v>
      </c>
      <c r="H2127">
        <v>7</v>
      </c>
      <c r="I2127">
        <v>0.4</v>
      </c>
      <c r="J2127">
        <v>9.4436999999999998</v>
      </c>
    </row>
    <row r="2128" spans="1:10" x14ac:dyDescent="0.25">
      <c r="A2128" s="1" t="s">
        <v>2873</v>
      </c>
      <c r="B2128" s="2">
        <v>41813</v>
      </c>
      <c r="C2128" s="2">
        <v>41818</v>
      </c>
      <c r="D2128" s="1" t="s">
        <v>19</v>
      </c>
      <c r="E2128" s="1" t="s">
        <v>2874</v>
      </c>
      <c r="F2128" s="1" t="s">
        <v>720</v>
      </c>
      <c r="G2128">
        <v>86.376000000000005</v>
      </c>
      <c r="H2128">
        <v>3</v>
      </c>
      <c r="I2128">
        <v>0.2</v>
      </c>
      <c r="J2128">
        <v>1.0797000000000001</v>
      </c>
    </row>
    <row r="2129" spans="1:10" x14ac:dyDescent="0.25">
      <c r="A2129" s="1" t="s">
        <v>2875</v>
      </c>
      <c r="B2129" s="2">
        <v>42281</v>
      </c>
      <c r="C2129" s="2">
        <v>42286</v>
      </c>
      <c r="D2129" s="1" t="s">
        <v>19</v>
      </c>
      <c r="E2129" s="1" t="s">
        <v>2090</v>
      </c>
      <c r="F2129" s="1" t="s">
        <v>2876</v>
      </c>
      <c r="G2129">
        <v>64.944000000000003</v>
      </c>
      <c r="H2129">
        <v>3</v>
      </c>
      <c r="I2129">
        <v>0.2</v>
      </c>
      <c r="J2129">
        <v>6.4943999999999997</v>
      </c>
    </row>
    <row r="2130" spans="1:10" x14ac:dyDescent="0.25">
      <c r="A2130" s="1" t="s">
        <v>2875</v>
      </c>
      <c r="B2130" s="2">
        <v>42281</v>
      </c>
      <c r="C2130" s="2">
        <v>42286</v>
      </c>
      <c r="D2130" s="1" t="s">
        <v>19</v>
      </c>
      <c r="E2130" s="1" t="s">
        <v>2090</v>
      </c>
      <c r="F2130" s="1" t="s">
        <v>2188</v>
      </c>
      <c r="G2130">
        <v>20.736000000000001</v>
      </c>
      <c r="H2130">
        <v>4</v>
      </c>
      <c r="I2130">
        <v>0.2</v>
      </c>
      <c r="J2130">
        <v>7.2576000000000001</v>
      </c>
    </row>
    <row r="2131" spans="1:10" x14ac:dyDescent="0.25">
      <c r="A2131" s="1" t="s">
        <v>2877</v>
      </c>
      <c r="B2131" s="2">
        <v>41779</v>
      </c>
      <c r="C2131" s="2">
        <v>41781</v>
      </c>
      <c r="D2131" s="1" t="s">
        <v>11</v>
      </c>
      <c r="E2131" s="1" t="s">
        <v>2878</v>
      </c>
      <c r="F2131" s="1" t="s">
        <v>2879</v>
      </c>
      <c r="G2131">
        <v>33.28</v>
      </c>
      <c r="H2131">
        <v>4</v>
      </c>
      <c r="I2131">
        <v>0</v>
      </c>
      <c r="J2131">
        <v>9.3184000000000005</v>
      </c>
    </row>
    <row r="2132" spans="1:10" x14ac:dyDescent="0.25">
      <c r="A2132" s="1" t="s">
        <v>2877</v>
      </c>
      <c r="B2132" s="2">
        <v>41779</v>
      </c>
      <c r="C2132" s="2">
        <v>41781</v>
      </c>
      <c r="D2132" s="1" t="s">
        <v>11</v>
      </c>
      <c r="E2132" s="1" t="s">
        <v>2878</v>
      </c>
      <c r="F2132" s="1" t="s">
        <v>2880</v>
      </c>
      <c r="G2132">
        <v>38.520000000000003</v>
      </c>
      <c r="H2132">
        <v>9</v>
      </c>
      <c r="I2132">
        <v>0</v>
      </c>
      <c r="J2132">
        <v>11.9412</v>
      </c>
    </row>
    <row r="2133" spans="1:10" x14ac:dyDescent="0.25">
      <c r="A2133" s="1" t="s">
        <v>2877</v>
      </c>
      <c r="B2133" s="2">
        <v>41779</v>
      </c>
      <c r="C2133" s="2">
        <v>41781</v>
      </c>
      <c r="D2133" s="1" t="s">
        <v>11</v>
      </c>
      <c r="E2133" s="1" t="s">
        <v>2878</v>
      </c>
      <c r="F2133" s="1" t="s">
        <v>1896</v>
      </c>
      <c r="G2133">
        <v>139.86000000000001</v>
      </c>
      <c r="H2133">
        <v>7</v>
      </c>
      <c r="I2133">
        <v>0</v>
      </c>
      <c r="J2133">
        <v>60.139800000000001</v>
      </c>
    </row>
    <row r="2134" spans="1:10" x14ac:dyDescent="0.25">
      <c r="A2134" s="1" t="s">
        <v>2881</v>
      </c>
      <c r="B2134" s="2">
        <v>42328</v>
      </c>
      <c r="C2134" s="2">
        <v>42334</v>
      </c>
      <c r="D2134" s="1" t="s">
        <v>19</v>
      </c>
      <c r="E2134" s="1" t="s">
        <v>1301</v>
      </c>
      <c r="F2134" s="1" t="s">
        <v>2882</v>
      </c>
      <c r="G2134">
        <v>19.649999999999999</v>
      </c>
      <c r="H2134">
        <v>3</v>
      </c>
      <c r="I2134">
        <v>0</v>
      </c>
      <c r="J2134">
        <v>9.0389999999999997</v>
      </c>
    </row>
    <row r="2135" spans="1:10" x14ac:dyDescent="0.25">
      <c r="A2135" s="1" t="s">
        <v>2883</v>
      </c>
      <c r="B2135" s="2">
        <v>42338</v>
      </c>
      <c r="C2135" s="2">
        <v>42342</v>
      </c>
      <c r="D2135" s="1" t="s">
        <v>19</v>
      </c>
      <c r="E2135" s="1" t="s">
        <v>2884</v>
      </c>
      <c r="F2135" s="1" t="s">
        <v>37</v>
      </c>
      <c r="G2135">
        <v>152.99100000000001</v>
      </c>
      <c r="H2135">
        <v>3</v>
      </c>
      <c r="I2135">
        <v>0.7</v>
      </c>
      <c r="J2135">
        <v>-122.39279999999999</v>
      </c>
    </row>
    <row r="2136" spans="1:10" x14ac:dyDescent="0.25">
      <c r="A2136" s="1" t="s">
        <v>2883</v>
      </c>
      <c r="B2136" s="2">
        <v>42338</v>
      </c>
      <c r="C2136" s="2">
        <v>42342</v>
      </c>
      <c r="D2136" s="1" t="s">
        <v>19</v>
      </c>
      <c r="E2136" s="1" t="s">
        <v>2884</v>
      </c>
      <c r="F2136" s="1" t="s">
        <v>2094</v>
      </c>
      <c r="G2136">
        <v>10.584</v>
      </c>
      <c r="H2136">
        <v>7</v>
      </c>
      <c r="I2136">
        <v>0.2</v>
      </c>
      <c r="J2136">
        <v>-2.3814000000000002</v>
      </c>
    </row>
    <row r="2137" spans="1:10" x14ac:dyDescent="0.25">
      <c r="A2137" s="1" t="s">
        <v>2883</v>
      </c>
      <c r="B2137" s="2">
        <v>42338</v>
      </c>
      <c r="C2137" s="2">
        <v>42342</v>
      </c>
      <c r="D2137" s="1" t="s">
        <v>19</v>
      </c>
      <c r="E2137" s="1" t="s">
        <v>2884</v>
      </c>
      <c r="F2137" s="1" t="s">
        <v>2885</v>
      </c>
      <c r="G2137">
        <v>94.92</v>
      </c>
      <c r="H2137">
        <v>4</v>
      </c>
      <c r="I2137">
        <v>0.4</v>
      </c>
      <c r="J2137">
        <v>15.82</v>
      </c>
    </row>
    <row r="2138" spans="1:10" x14ac:dyDescent="0.25">
      <c r="A2138" s="1" t="s">
        <v>2886</v>
      </c>
      <c r="B2138" s="2">
        <v>42369</v>
      </c>
      <c r="C2138" s="2">
        <v>42374</v>
      </c>
      <c r="D2138" s="1" t="s">
        <v>19</v>
      </c>
      <c r="E2138" s="1" t="s">
        <v>2887</v>
      </c>
      <c r="F2138" s="1" t="s">
        <v>2888</v>
      </c>
      <c r="G2138">
        <v>14.76</v>
      </c>
      <c r="H2138">
        <v>5</v>
      </c>
      <c r="I2138">
        <v>0.6</v>
      </c>
      <c r="J2138">
        <v>-11.439</v>
      </c>
    </row>
    <row r="2139" spans="1:10" x14ac:dyDescent="0.25">
      <c r="A2139" s="1" t="s">
        <v>2886</v>
      </c>
      <c r="B2139" s="2">
        <v>42369</v>
      </c>
      <c r="C2139" s="2">
        <v>42374</v>
      </c>
      <c r="D2139" s="1" t="s">
        <v>19</v>
      </c>
      <c r="E2139" s="1" t="s">
        <v>2887</v>
      </c>
      <c r="F2139" s="1" t="s">
        <v>2735</v>
      </c>
      <c r="G2139">
        <v>3.6560000000000001</v>
      </c>
      <c r="H2139">
        <v>4</v>
      </c>
      <c r="I2139">
        <v>0.8</v>
      </c>
      <c r="J2139">
        <v>-5.8495999999999997</v>
      </c>
    </row>
    <row r="2140" spans="1:10" x14ac:dyDescent="0.25">
      <c r="A2140" s="1" t="s">
        <v>2889</v>
      </c>
      <c r="B2140" s="2">
        <v>43055</v>
      </c>
      <c r="C2140" s="2">
        <v>43055</v>
      </c>
      <c r="D2140" s="1" t="s">
        <v>654</v>
      </c>
      <c r="E2140" s="1" t="s">
        <v>2756</v>
      </c>
      <c r="F2140" s="1" t="s">
        <v>1223</v>
      </c>
      <c r="G2140">
        <v>146.82</v>
      </c>
      <c r="H2140">
        <v>3</v>
      </c>
      <c r="I2140">
        <v>0</v>
      </c>
      <c r="J2140">
        <v>73.41</v>
      </c>
    </row>
    <row r="2141" spans="1:10" x14ac:dyDescent="0.25">
      <c r="A2141" s="1" t="s">
        <v>2890</v>
      </c>
      <c r="B2141" s="2">
        <v>41796</v>
      </c>
      <c r="C2141" s="2">
        <v>41801</v>
      </c>
      <c r="D2141" s="1" t="s">
        <v>19</v>
      </c>
      <c r="E2141" s="1" t="s">
        <v>1169</v>
      </c>
      <c r="F2141" s="1" t="s">
        <v>706</v>
      </c>
      <c r="G2141">
        <v>149.54400000000001</v>
      </c>
      <c r="H2141">
        <v>9</v>
      </c>
      <c r="I2141">
        <v>0.2</v>
      </c>
      <c r="J2141">
        <v>50.4711</v>
      </c>
    </row>
    <row r="2142" spans="1:10" x14ac:dyDescent="0.25">
      <c r="A2142" s="1" t="s">
        <v>2890</v>
      </c>
      <c r="B2142" s="2">
        <v>41796</v>
      </c>
      <c r="C2142" s="2">
        <v>41801</v>
      </c>
      <c r="D2142" s="1" t="s">
        <v>19</v>
      </c>
      <c r="E2142" s="1" t="s">
        <v>1169</v>
      </c>
      <c r="F2142" s="1" t="s">
        <v>2891</v>
      </c>
      <c r="G2142">
        <v>17.14</v>
      </c>
      <c r="H2142">
        <v>2</v>
      </c>
      <c r="I2142">
        <v>0</v>
      </c>
      <c r="J2142">
        <v>4.4564000000000004</v>
      </c>
    </row>
    <row r="2143" spans="1:10" x14ac:dyDescent="0.25">
      <c r="A2143" s="1" t="s">
        <v>2890</v>
      </c>
      <c r="B2143" s="2">
        <v>41796</v>
      </c>
      <c r="C2143" s="2">
        <v>41801</v>
      </c>
      <c r="D2143" s="1" t="s">
        <v>19</v>
      </c>
      <c r="E2143" s="1" t="s">
        <v>1169</v>
      </c>
      <c r="F2143" s="1" t="s">
        <v>2892</v>
      </c>
      <c r="G2143">
        <v>991.76400000000001</v>
      </c>
      <c r="H2143">
        <v>3</v>
      </c>
      <c r="I2143">
        <v>0.4</v>
      </c>
      <c r="J2143">
        <v>-347.11739999999998</v>
      </c>
    </row>
    <row r="2144" spans="1:10" x14ac:dyDescent="0.25">
      <c r="A2144" s="1" t="s">
        <v>2893</v>
      </c>
      <c r="B2144" s="2">
        <v>42614</v>
      </c>
      <c r="C2144" s="2">
        <v>42618</v>
      </c>
      <c r="D2144" s="1" t="s">
        <v>19</v>
      </c>
      <c r="E2144" s="1" t="s">
        <v>691</v>
      </c>
      <c r="F2144" s="1" t="s">
        <v>147</v>
      </c>
      <c r="G2144">
        <v>30.48</v>
      </c>
      <c r="H2144">
        <v>6</v>
      </c>
      <c r="I2144">
        <v>0.2</v>
      </c>
      <c r="J2144">
        <v>9.9060000000000006</v>
      </c>
    </row>
    <row r="2145" spans="1:10" x14ac:dyDescent="0.25">
      <c r="A2145" s="1" t="s">
        <v>2893</v>
      </c>
      <c r="B2145" s="2">
        <v>42614</v>
      </c>
      <c r="C2145" s="2">
        <v>42618</v>
      </c>
      <c r="D2145" s="1" t="s">
        <v>19</v>
      </c>
      <c r="E2145" s="1" t="s">
        <v>691</v>
      </c>
      <c r="F2145" s="1" t="s">
        <v>265</v>
      </c>
      <c r="G2145">
        <v>23.988</v>
      </c>
      <c r="H2145">
        <v>2</v>
      </c>
      <c r="I2145">
        <v>0.4</v>
      </c>
      <c r="J2145">
        <v>-4.7976000000000001</v>
      </c>
    </row>
    <row r="2146" spans="1:10" x14ac:dyDescent="0.25">
      <c r="A2146" s="1" t="s">
        <v>2893</v>
      </c>
      <c r="B2146" s="2">
        <v>42614</v>
      </c>
      <c r="C2146" s="2">
        <v>42618</v>
      </c>
      <c r="D2146" s="1" t="s">
        <v>19</v>
      </c>
      <c r="E2146" s="1" t="s">
        <v>691</v>
      </c>
      <c r="F2146" s="1" t="s">
        <v>267</v>
      </c>
      <c r="G2146">
        <v>16.687999999999999</v>
      </c>
      <c r="H2146">
        <v>7</v>
      </c>
      <c r="I2146">
        <v>0.2</v>
      </c>
      <c r="J2146">
        <v>5.4236000000000004</v>
      </c>
    </row>
    <row r="2147" spans="1:10" x14ac:dyDescent="0.25">
      <c r="A2147" s="1" t="s">
        <v>2894</v>
      </c>
      <c r="B2147" s="2">
        <v>42546</v>
      </c>
      <c r="C2147" s="2">
        <v>42550</v>
      </c>
      <c r="D2147" s="1" t="s">
        <v>19</v>
      </c>
      <c r="E2147" s="1" t="s">
        <v>1706</v>
      </c>
      <c r="F2147" s="1" t="s">
        <v>466</v>
      </c>
      <c r="G2147">
        <v>422.05799999999999</v>
      </c>
      <c r="H2147">
        <v>3</v>
      </c>
      <c r="I2147">
        <v>0.3</v>
      </c>
      <c r="J2147">
        <v>-18.088200000000001</v>
      </c>
    </row>
    <row r="2148" spans="1:10" x14ac:dyDescent="0.25">
      <c r="A2148" s="1" t="s">
        <v>2894</v>
      </c>
      <c r="B2148" s="2">
        <v>42546</v>
      </c>
      <c r="C2148" s="2">
        <v>42550</v>
      </c>
      <c r="D2148" s="1" t="s">
        <v>19</v>
      </c>
      <c r="E2148" s="1" t="s">
        <v>1706</v>
      </c>
      <c r="F2148" s="1" t="s">
        <v>274</v>
      </c>
      <c r="G2148">
        <v>38.088000000000001</v>
      </c>
      <c r="H2148">
        <v>4</v>
      </c>
      <c r="I2148">
        <v>0.7</v>
      </c>
      <c r="J2148">
        <v>-27.9312</v>
      </c>
    </row>
    <row r="2149" spans="1:10" x14ac:dyDescent="0.25">
      <c r="A2149" s="1" t="s">
        <v>2894</v>
      </c>
      <c r="B2149" s="2">
        <v>42546</v>
      </c>
      <c r="C2149" s="2">
        <v>42550</v>
      </c>
      <c r="D2149" s="1" t="s">
        <v>19</v>
      </c>
      <c r="E2149" s="1" t="s">
        <v>1706</v>
      </c>
      <c r="F2149" s="1" t="s">
        <v>104</v>
      </c>
      <c r="G2149">
        <v>254.352</v>
      </c>
      <c r="H2149">
        <v>6</v>
      </c>
      <c r="I2149">
        <v>0.2</v>
      </c>
      <c r="J2149">
        <v>-50.870399999999997</v>
      </c>
    </row>
    <row r="2150" spans="1:10" x14ac:dyDescent="0.25">
      <c r="A2150" s="1" t="s">
        <v>2895</v>
      </c>
      <c r="B2150" s="2">
        <v>41985</v>
      </c>
      <c r="C2150" s="2">
        <v>41990</v>
      </c>
      <c r="D2150" s="1" t="s">
        <v>19</v>
      </c>
      <c r="E2150" s="1" t="s">
        <v>2884</v>
      </c>
      <c r="F2150" s="1" t="s">
        <v>1666</v>
      </c>
      <c r="G2150">
        <v>43.31</v>
      </c>
      <c r="H2150">
        <v>1</v>
      </c>
      <c r="I2150">
        <v>0</v>
      </c>
      <c r="J2150">
        <v>4.3310000000000004</v>
      </c>
    </row>
    <row r="2151" spans="1:10" x14ac:dyDescent="0.25">
      <c r="A2151" s="1" t="s">
        <v>2896</v>
      </c>
      <c r="B2151" s="2">
        <v>42825</v>
      </c>
      <c r="C2151" s="2">
        <v>42830</v>
      </c>
      <c r="D2151" s="1" t="s">
        <v>19</v>
      </c>
      <c r="E2151" s="1" t="s">
        <v>687</v>
      </c>
      <c r="F2151" s="1" t="s">
        <v>2897</v>
      </c>
      <c r="G2151">
        <v>84.95</v>
      </c>
      <c r="H2151">
        <v>5</v>
      </c>
      <c r="I2151">
        <v>0</v>
      </c>
      <c r="J2151">
        <v>22.087</v>
      </c>
    </row>
    <row r="2152" spans="1:10" x14ac:dyDescent="0.25">
      <c r="A2152" s="1" t="s">
        <v>2898</v>
      </c>
      <c r="B2152" s="2">
        <v>43058</v>
      </c>
      <c r="C2152" s="2">
        <v>43065</v>
      </c>
      <c r="D2152" s="1" t="s">
        <v>19</v>
      </c>
      <c r="E2152" s="1" t="s">
        <v>2899</v>
      </c>
      <c r="F2152" s="1" t="s">
        <v>1946</v>
      </c>
      <c r="G2152">
        <v>233.05799999999999</v>
      </c>
      <c r="H2152">
        <v>3</v>
      </c>
      <c r="I2152">
        <v>0.3</v>
      </c>
      <c r="J2152">
        <v>-53.270400000000002</v>
      </c>
    </row>
    <row r="2153" spans="1:10" x14ac:dyDescent="0.25">
      <c r="A2153" s="1" t="s">
        <v>2900</v>
      </c>
      <c r="B2153" s="2">
        <v>41967</v>
      </c>
      <c r="C2153" s="2">
        <v>41972</v>
      </c>
      <c r="D2153" s="1" t="s">
        <v>11</v>
      </c>
      <c r="E2153" s="1" t="s">
        <v>2901</v>
      </c>
      <c r="F2153" s="1" t="s">
        <v>810</v>
      </c>
      <c r="G2153">
        <v>111.79</v>
      </c>
      <c r="H2153">
        <v>7</v>
      </c>
      <c r="I2153">
        <v>0</v>
      </c>
      <c r="J2153">
        <v>43.598100000000002</v>
      </c>
    </row>
    <row r="2154" spans="1:10" x14ac:dyDescent="0.25">
      <c r="A2154" s="1" t="s">
        <v>2902</v>
      </c>
      <c r="B2154" s="2">
        <v>42330</v>
      </c>
      <c r="C2154" s="2">
        <v>42334</v>
      </c>
      <c r="D2154" s="1" t="s">
        <v>19</v>
      </c>
      <c r="E2154" s="1" t="s">
        <v>2239</v>
      </c>
      <c r="F2154" s="1" t="s">
        <v>2258</v>
      </c>
      <c r="G2154">
        <v>14.94</v>
      </c>
      <c r="H2154">
        <v>3</v>
      </c>
      <c r="I2154">
        <v>0</v>
      </c>
      <c r="J2154">
        <v>7.0217999999999998</v>
      </c>
    </row>
    <row r="2155" spans="1:10" x14ac:dyDescent="0.25">
      <c r="A2155" s="1" t="s">
        <v>2903</v>
      </c>
      <c r="B2155" s="2">
        <v>42565</v>
      </c>
      <c r="C2155" s="2">
        <v>42569</v>
      </c>
      <c r="D2155" s="1" t="s">
        <v>19</v>
      </c>
      <c r="E2155" s="1" t="s">
        <v>475</v>
      </c>
      <c r="F2155" s="1" t="s">
        <v>1252</v>
      </c>
      <c r="G2155">
        <v>14.16</v>
      </c>
      <c r="H2155">
        <v>2</v>
      </c>
      <c r="I2155">
        <v>0.2</v>
      </c>
      <c r="J2155">
        <v>5.133</v>
      </c>
    </row>
    <row r="2156" spans="1:10" x14ac:dyDescent="0.25">
      <c r="A2156" s="1" t="s">
        <v>2904</v>
      </c>
      <c r="B2156" s="2">
        <v>42490</v>
      </c>
      <c r="C2156" s="2">
        <v>42495</v>
      </c>
      <c r="D2156" s="1" t="s">
        <v>19</v>
      </c>
      <c r="E2156" s="1" t="s">
        <v>1881</v>
      </c>
      <c r="F2156" s="1" t="s">
        <v>2612</v>
      </c>
      <c r="G2156">
        <v>22.608000000000001</v>
      </c>
      <c r="H2156">
        <v>3</v>
      </c>
      <c r="I2156">
        <v>0.6</v>
      </c>
      <c r="J2156">
        <v>-10.1736</v>
      </c>
    </row>
    <row r="2157" spans="1:10" x14ac:dyDescent="0.25">
      <c r="A2157" s="1" t="s">
        <v>2905</v>
      </c>
      <c r="B2157" s="2">
        <v>42576</v>
      </c>
      <c r="C2157" s="2">
        <v>42578</v>
      </c>
      <c r="D2157" s="1" t="s">
        <v>11</v>
      </c>
      <c r="E2157" s="1" t="s">
        <v>2061</v>
      </c>
      <c r="F2157" s="1" t="s">
        <v>591</v>
      </c>
      <c r="G2157">
        <v>21.48</v>
      </c>
      <c r="H2157">
        <v>6</v>
      </c>
      <c r="I2157">
        <v>0</v>
      </c>
      <c r="J2157">
        <v>10.74</v>
      </c>
    </row>
    <row r="2158" spans="1:10" x14ac:dyDescent="0.25">
      <c r="A2158" s="1" t="s">
        <v>2906</v>
      </c>
      <c r="B2158" s="2">
        <v>41812</v>
      </c>
      <c r="C2158" s="2">
        <v>41814</v>
      </c>
      <c r="D2158" s="1" t="s">
        <v>79</v>
      </c>
      <c r="E2158" s="1" t="s">
        <v>1025</v>
      </c>
      <c r="F2158" s="1" t="s">
        <v>1581</v>
      </c>
      <c r="G2158">
        <v>501.81</v>
      </c>
      <c r="H2158">
        <v>3</v>
      </c>
      <c r="I2158">
        <v>0</v>
      </c>
      <c r="J2158">
        <v>0</v>
      </c>
    </row>
    <row r="2159" spans="1:10" x14ac:dyDescent="0.25">
      <c r="A2159" s="1" t="s">
        <v>2906</v>
      </c>
      <c r="B2159" s="2">
        <v>41812</v>
      </c>
      <c r="C2159" s="2">
        <v>41814</v>
      </c>
      <c r="D2159" s="1" t="s">
        <v>79</v>
      </c>
      <c r="E2159" s="1" t="s">
        <v>1025</v>
      </c>
      <c r="F2159" s="1" t="s">
        <v>801</v>
      </c>
      <c r="G2159">
        <v>161.94</v>
      </c>
      <c r="H2159">
        <v>3</v>
      </c>
      <c r="I2159">
        <v>0</v>
      </c>
      <c r="J2159">
        <v>9.7164000000000001</v>
      </c>
    </row>
    <row r="2160" spans="1:10" x14ac:dyDescent="0.25">
      <c r="A2160" s="1" t="s">
        <v>2907</v>
      </c>
      <c r="B2160" s="2">
        <v>43029</v>
      </c>
      <c r="C2160" s="2">
        <v>43034</v>
      </c>
      <c r="D2160" s="1" t="s">
        <v>19</v>
      </c>
      <c r="E2160" s="1" t="s">
        <v>306</v>
      </c>
      <c r="F2160" s="1" t="s">
        <v>2908</v>
      </c>
      <c r="G2160">
        <v>17.856000000000002</v>
      </c>
      <c r="H2160">
        <v>4</v>
      </c>
      <c r="I2160">
        <v>0.2</v>
      </c>
      <c r="J2160">
        <v>2.0087999999999999</v>
      </c>
    </row>
    <row r="2161" spans="1:10" x14ac:dyDescent="0.25">
      <c r="A2161" s="1" t="s">
        <v>2909</v>
      </c>
      <c r="B2161" s="2">
        <v>42616</v>
      </c>
      <c r="C2161" s="2">
        <v>42622</v>
      </c>
      <c r="D2161" s="1" t="s">
        <v>19</v>
      </c>
      <c r="E2161" s="1" t="s">
        <v>1019</v>
      </c>
      <c r="F2161" s="1" t="s">
        <v>1930</v>
      </c>
      <c r="G2161">
        <v>8.8079999999999998</v>
      </c>
      <c r="H2161">
        <v>3</v>
      </c>
      <c r="I2161">
        <v>0.8</v>
      </c>
      <c r="J2161">
        <v>-14.973599999999999</v>
      </c>
    </row>
    <row r="2162" spans="1:10" x14ac:dyDescent="0.25">
      <c r="A2162" s="1" t="s">
        <v>2910</v>
      </c>
      <c r="B2162" s="2">
        <v>42504</v>
      </c>
      <c r="C2162" s="2">
        <v>42504</v>
      </c>
      <c r="D2162" s="1" t="s">
        <v>654</v>
      </c>
      <c r="E2162" s="1" t="s">
        <v>465</v>
      </c>
      <c r="F2162" s="1" t="s">
        <v>2379</v>
      </c>
      <c r="G2162">
        <v>79.384</v>
      </c>
      <c r="H2162">
        <v>1</v>
      </c>
      <c r="I2162">
        <v>0.2</v>
      </c>
      <c r="J2162">
        <v>29.768999999999998</v>
      </c>
    </row>
    <row r="2163" spans="1:10" x14ac:dyDescent="0.25">
      <c r="A2163" s="1" t="s">
        <v>2911</v>
      </c>
      <c r="B2163" s="2">
        <v>42376</v>
      </c>
      <c r="C2163" s="2">
        <v>42381</v>
      </c>
      <c r="D2163" s="1" t="s">
        <v>19</v>
      </c>
      <c r="E2163" s="1" t="s">
        <v>460</v>
      </c>
      <c r="F2163" s="1" t="s">
        <v>2912</v>
      </c>
      <c r="G2163">
        <v>34.58</v>
      </c>
      <c r="H2163">
        <v>1</v>
      </c>
      <c r="I2163">
        <v>0</v>
      </c>
      <c r="J2163">
        <v>10.0282</v>
      </c>
    </row>
    <row r="2164" spans="1:10" x14ac:dyDescent="0.25">
      <c r="A2164" s="1" t="s">
        <v>2913</v>
      </c>
      <c r="B2164" s="2">
        <v>42807</v>
      </c>
      <c r="C2164" s="2">
        <v>42813</v>
      </c>
      <c r="D2164" s="1" t="s">
        <v>19</v>
      </c>
      <c r="E2164" s="1" t="s">
        <v>2914</v>
      </c>
      <c r="F2164" s="1" t="s">
        <v>2400</v>
      </c>
      <c r="G2164">
        <v>314.55</v>
      </c>
      <c r="H2164">
        <v>3</v>
      </c>
      <c r="I2164">
        <v>0</v>
      </c>
      <c r="J2164">
        <v>150.98400000000001</v>
      </c>
    </row>
    <row r="2165" spans="1:10" x14ac:dyDescent="0.25">
      <c r="A2165" s="1" t="s">
        <v>2915</v>
      </c>
      <c r="B2165" s="2">
        <v>42656</v>
      </c>
      <c r="C2165" s="2">
        <v>42662</v>
      </c>
      <c r="D2165" s="1" t="s">
        <v>19</v>
      </c>
      <c r="E2165" s="1" t="s">
        <v>287</v>
      </c>
      <c r="F2165" s="1" t="s">
        <v>1366</v>
      </c>
      <c r="G2165">
        <v>191.976</v>
      </c>
      <c r="H2165">
        <v>3</v>
      </c>
      <c r="I2165">
        <v>0.2</v>
      </c>
      <c r="J2165">
        <v>23.997</v>
      </c>
    </row>
    <row r="2166" spans="1:10" x14ac:dyDescent="0.25">
      <c r="A2166" s="1" t="s">
        <v>2915</v>
      </c>
      <c r="B2166" s="2">
        <v>42656</v>
      </c>
      <c r="C2166" s="2">
        <v>42662</v>
      </c>
      <c r="D2166" s="1" t="s">
        <v>19</v>
      </c>
      <c r="E2166" s="1" t="s">
        <v>287</v>
      </c>
      <c r="F2166" s="1" t="s">
        <v>2916</v>
      </c>
      <c r="G2166">
        <v>8.2880000000000003</v>
      </c>
      <c r="H2166">
        <v>2</v>
      </c>
      <c r="I2166">
        <v>0.2</v>
      </c>
      <c r="J2166">
        <v>3.0044</v>
      </c>
    </row>
    <row r="2167" spans="1:10" x14ac:dyDescent="0.25">
      <c r="A2167" s="1" t="s">
        <v>2915</v>
      </c>
      <c r="B2167" s="2">
        <v>42656</v>
      </c>
      <c r="C2167" s="2">
        <v>42662</v>
      </c>
      <c r="D2167" s="1" t="s">
        <v>19</v>
      </c>
      <c r="E2167" s="1" t="s">
        <v>287</v>
      </c>
      <c r="F2167" s="1" t="s">
        <v>1193</v>
      </c>
      <c r="G2167">
        <v>139.91999999999999</v>
      </c>
      <c r="H2167">
        <v>5</v>
      </c>
      <c r="I2167">
        <v>0.6</v>
      </c>
      <c r="J2167">
        <v>-150.41399999999999</v>
      </c>
    </row>
    <row r="2168" spans="1:10" x14ac:dyDescent="0.25">
      <c r="A2168" s="1" t="s">
        <v>2915</v>
      </c>
      <c r="B2168" s="2">
        <v>42656</v>
      </c>
      <c r="C2168" s="2">
        <v>42662</v>
      </c>
      <c r="D2168" s="1" t="s">
        <v>19</v>
      </c>
      <c r="E2168" s="1" t="s">
        <v>287</v>
      </c>
      <c r="F2168" s="1" t="s">
        <v>2639</v>
      </c>
      <c r="G2168">
        <v>15.872</v>
      </c>
      <c r="H2168">
        <v>1</v>
      </c>
      <c r="I2168">
        <v>0.2</v>
      </c>
      <c r="J2168">
        <v>1.1903999999999999</v>
      </c>
    </row>
    <row r="2169" spans="1:10" x14ac:dyDescent="0.25">
      <c r="A2169" s="1" t="s">
        <v>2915</v>
      </c>
      <c r="B2169" s="2">
        <v>42656</v>
      </c>
      <c r="C2169" s="2">
        <v>42662</v>
      </c>
      <c r="D2169" s="1" t="s">
        <v>19</v>
      </c>
      <c r="E2169" s="1" t="s">
        <v>287</v>
      </c>
      <c r="F2169" s="1" t="s">
        <v>614</v>
      </c>
      <c r="G2169">
        <v>6.2859999999999996</v>
      </c>
      <c r="H2169">
        <v>7</v>
      </c>
      <c r="I2169">
        <v>0.8</v>
      </c>
      <c r="J2169">
        <v>-11.000500000000001</v>
      </c>
    </row>
    <row r="2170" spans="1:10" x14ac:dyDescent="0.25">
      <c r="A2170" s="1" t="s">
        <v>2917</v>
      </c>
      <c r="B2170" s="2">
        <v>42762</v>
      </c>
      <c r="C2170" s="2">
        <v>42765</v>
      </c>
      <c r="D2170" s="1" t="s">
        <v>11</v>
      </c>
      <c r="E2170" s="1" t="s">
        <v>2918</v>
      </c>
      <c r="F2170" s="1" t="s">
        <v>1038</v>
      </c>
      <c r="G2170">
        <v>14.016</v>
      </c>
      <c r="H2170">
        <v>3</v>
      </c>
      <c r="I2170">
        <v>0.2</v>
      </c>
      <c r="J2170">
        <v>1.752</v>
      </c>
    </row>
    <row r="2171" spans="1:10" x14ac:dyDescent="0.25">
      <c r="A2171" s="1" t="s">
        <v>2917</v>
      </c>
      <c r="B2171" s="2">
        <v>42762</v>
      </c>
      <c r="C2171" s="2">
        <v>42765</v>
      </c>
      <c r="D2171" s="1" t="s">
        <v>11</v>
      </c>
      <c r="E2171" s="1" t="s">
        <v>2918</v>
      </c>
      <c r="F2171" s="1" t="s">
        <v>1469</v>
      </c>
      <c r="G2171">
        <v>71.975999999999999</v>
      </c>
      <c r="H2171">
        <v>3</v>
      </c>
      <c r="I2171">
        <v>0.2</v>
      </c>
      <c r="J2171">
        <v>-8.9969999999999999</v>
      </c>
    </row>
    <row r="2172" spans="1:10" x14ac:dyDescent="0.25">
      <c r="A2172" s="1" t="s">
        <v>2917</v>
      </c>
      <c r="B2172" s="2">
        <v>42762</v>
      </c>
      <c r="C2172" s="2">
        <v>42765</v>
      </c>
      <c r="D2172" s="1" t="s">
        <v>11</v>
      </c>
      <c r="E2172" s="1" t="s">
        <v>2918</v>
      </c>
      <c r="F2172" s="1" t="s">
        <v>334</v>
      </c>
      <c r="G2172">
        <v>107.982</v>
      </c>
      <c r="H2172">
        <v>3</v>
      </c>
      <c r="I2172">
        <v>0.4</v>
      </c>
      <c r="J2172">
        <v>-26.9955</v>
      </c>
    </row>
    <row r="2173" spans="1:10" x14ac:dyDescent="0.25">
      <c r="A2173" s="1" t="s">
        <v>2919</v>
      </c>
      <c r="B2173" s="2">
        <v>43058</v>
      </c>
      <c r="C2173" s="2">
        <v>43064</v>
      </c>
      <c r="D2173" s="1" t="s">
        <v>19</v>
      </c>
      <c r="E2173" s="1" t="s">
        <v>90</v>
      </c>
      <c r="F2173" s="1" t="s">
        <v>1316</v>
      </c>
      <c r="G2173">
        <v>305.31200000000001</v>
      </c>
      <c r="H2173">
        <v>2</v>
      </c>
      <c r="I2173">
        <v>0.3</v>
      </c>
      <c r="J2173">
        <v>-8.7232000000000003</v>
      </c>
    </row>
    <row r="2174" spans="1:10" x14ac:dyDescent="0.25">
      <c r="A2174" s="1" t="s">
        <v>2920</v>
      </c>
      <c r="B2174" s="2">
        <v>41852</v>
      </c>
      <c r="C2174" s="2">
        <v>41854</v>
      </c>
      <c r="D2174" s="1" t="s">
        <v>79</v>
      </c>
      <c r="E2174" s="1" t="s">
        <v>2921</v>
      </c>
      <c r="F2174" s="1" t="s">
        <v>2922</v>
      </c>
      <c r="G2174">
        <v>19.751999999999999</v>
      </c>
      <c r="H2174">
        <v>3</v>
      </c>
      <c r="I2174">
        <v>0.2</v>
      </c>
      <c r="J2174">
        <v>6.9131999999999998</v>
      </c>
    </row>
    <row r="2175" spans="1:10" x14ac:dyDescent="0.25">
      <c r="A2175" s="1" t="s">
        <v>2923</v>
      </c>
      <c r="B2175" s="2">
        <v>42581</v>
      </c>
      <c r="C2175" s="2">
        <v>42586</v>
      </c>
      <c r="D2175" s="1" t="s">
        <v>19</v>
      </c>
      <c r="E2175" s="1" t="s">
        <v>261</v>
      </c>
      <c r="F2175" s="1" t="s">
        <v>2421</v>
      </c>
      <c r="G2175">
        <v>9.2639999999999993</v>
      </c>
      <c r="H2175">
        <v>3</v>
      </c>
      <c r="I2175">
        <v>0.8</v>
      </c>
      <c r="J2175">
        <v>-13.896000000000001</v>
      </c>
    </row>
    <row r="2176" spans="1:10" x14ac:dyDescent="0.25">
      <c r="A2176" s="1" t="s">
        <v>2924</v>
      </c>
      <c r="B2176" s="2">
        <v>42215</v>
      </c>
      <c r="C2176" s="2">
        <v>42219</v>
      </c>
      <c r="D2176" s="1" t="s">
        <v>11</v>
      </c>
      <c r="E2176" s="1" t="s">
        <v>2820</v>
      </c>
      <c r="F2176" s="1" t="s">
        <v>2780</v>
      </c>
      <c r="G2176">
        <v>61.792000000000002</v>
      </c>
      <c r="H2176">
        <v>4</v>
      </c>
      <c r="I2176">
        <v>0.2</v>
      </c>
      <c r="J2176">
        <v>6.1791999999999998</v>
      </c>
    </row>
    <row r="2177" spans="1:10" x14ac:dyDescent="0.25">
      <c r="A2177" s="1" t="s">
        <v>2925</v>
      </c>
      <c r="B2177" s="2">
        <v>42658</v>
      </c>
      <c r="C2177" s="2">
        <v>42664</v>
      </c>
      <c r="D2177" s="1" t="s">
        <v>19</v>
      </c>
      <c r="E2177" s="1" t="s">
        <v>2926</v>
      </c>
      <c r="F2177" s="1" t="s">
        <v>2927</v>
      </c>
      <c r="G2177">
        <v>45.68</v>
      </c>
      <c r="H2177">
        <v>2</v>
      </c>
      <c r="I2177">
        <v>0</v>
      </c>
      <c r="J2177">
        <v>21.012799999999999</v>
      </c>
    </row>
    <row r="2178" spans="1:10" x14ac:dyDescent="0.25">
      <c r="A2178" s="1" t="s">
        <v>2925</v>
      </c>
      <c r="B2178" s="2">
        <v>42658</v>
      </c>
      <c r="C2178" s="2">
        <v>42664</v>
      </c>
      <c r="D2178" s="1" t="s">
        <v>19</v>
      </c>
      <c r="E2178" s="1" t="s">
        <v>2926</v>
      </c>
      <c r="F2178" s="1" t="s">
        <v>2409</v>
      </c>
      <c r="G2178">
        <v>60.12</v>
      </c>
      <c r="H2178">
        <v>9</v>
      </c>
      <c r="I2178">
        <v>0</v>
      </c>
      <c r="J2178">
        <v>28.857600000000001</v>
      </c>
    </row>
    <row r="2179" spans="1:10" x14ac:dyDescent="0.25">
      <c r="A2179" s="1" t="s">
        <v>2925</v>
      </c>
      <c r="B2179" s="2">
        <v>42658</v>
      </c>
      <c r="C2179" s="2">
        <v>42664</v>
      </c>
      <c r="D2179" s="1" t="s">
        <v>19</v>
      </c>
      <c r="E2179" s="1" t="s">
        <v>2926</v>
      </c>
      <c r="F2179" s="1" t="s">
        <v>2530</v>
      </c>
      <c r="G2179">
        <v>41.72</v>
      </c>
      <c r="H2179">
        <v>5</v>
      </c>
      <c r="I2179">
        <v>0.2</v>
      </c>
      <c r="J2179">
        <v>13.0375</v>
      </c>
    </row>
    <row r="2180" spans="1:10" x14ac:dyDescent="0.25">
      <c r="A2180" s="1" t="s">
        <v>2925</v>
      </c>
      <c r="B2180" s="2">
        <v>42658</v>
      </c>
      <c r="C2180" s="2">
        <v>42664</v>
      </c>
      <c r="D2180" s="1" t="s">
        <v>19</v>
      </c>
      <c r="E2180" s="1" t="s">
        <v>2926</v>
      </c>
      <c r="F2180" s="1" t="s">
        <v>842</v>
      </c>
      <c r="G2180">
        <v>71.599999999999994</v>
      </c>
      <c r="H2180">
        <v>8</v>
      </c>
      <c r="I2180">
        <v>0</v>
      </c>
      <c r="J2180">
        <v>32.936</v>
      </c>
    </row>
    <row r="2181" spans="1:10" x14ac:dyDescent="0.25">
      <c r="A2181" s="1" t="s">
        <v>2928</v>
      </c>
      <c r="B2181" s="2">
        <v>42497</v>
      </c>
      <c r="C2181" s="2">
        <v>42501</v>
      </c>
      <c r="D2181" s="1" t="s">
        <v>19</v>
      </c>
      <c r="E2181" s="1" t="s">
        <v>742</v>
      </c>
      <c r="F2181" s="1" t="s">
        <v>678</v>
      </c>
      <c r="G2181">
        <v>85.231999999999999</v>
      </c>
      <c r="H2181">
        <v>7</v>
      </c>
      <c r="I2181">
        <v>0.2</v>
      </c>
      <c r="J2181">
        <v>30.896599999999999</v>
      </c>
    </row>
    <row r="2182" spans="1:10" x14ac:dyDescent="0.25">
      <c r="A2182" s="1" t="s">
        <v>2928</v>
      </c>
      <c r="B2182" s="2">
        <v>42497</v>
      </c>
      <c r="C2182" s="2">
        <v>42501</v>
      </c>
      <c r="D2182" s="1" t="s">
        <v>19</v>
      </c>
      <c r="E2182" s="1" t="s">
        <v>742</v>
      </c>
      <c r="F2182" s="1" t="s">
        <v>860</v>
      </c>
      <c r="G2182">
        <v>44.4</v>
      </c>
      <c r="H2182">
        <v>3</v>
      </c>
      <c r="I2182">
        <v>0</v>
      </c>
      <c r="J2182">
        <v>22.2</v>
      </c>
    </row>
    <row r="2183" spans="1:10" x14ac:dyDescent="0.25">
      <c r="A2183" s="1" t="s">
        <v>2928</v>
      </c>
      <c r="B2183" s="2">
        <v>42497</v>
      </c>
      <c r="C2183" s="2">
        <v>42501</v>
      </c>
      <c r="D2183" s="1" t="s">
        <v>19</v>
      </c>
      <c r="E2183" s="1" t="s">
        <v>742</v>
      </c>
      <c r="F2183" s="1" t="s">
        <v>2929</v>
      </c>
      <c r="G2183">
        <v>442.76400000000001</v>
      </c>
      <c r="H2183">
        <v>4</v>
      </c>
      <c r="I2183">
        <v>0.1</v>
      </c>
      <c r="J2183">
        <v>59.035200000000003</v>
      </c>
    </row>
    <row r="2184" spans="1:10" x14ac:dyDescent="0.25">
      <c r="A2184" s="1" t="s">
        <v>2928</v>
      </c>
      <c r="B2184" s="2">
        <v>42497</v>
      </c>
      <c r="C2184" s="2">
        <v>42501</v>
      </c>
      <c r="D2184" s="1" t="s">
        <v>19</v>
      </c>
      <c r="E2184" s="1" t="s">
        <v>742</v>
      </c>
      <c r="F2184" s="1" t="s">
        <v>2597</v>
      </c>
      <c r="G2184">
        <v>3999.95</v>
      </c>
      <c r="H2184">
        <v>5</v>
      </c>
      <c r="I2184">
        <v>0</v>
      </c>
      <c r="J2184">
        <v>1159.9855</v>
      </c>
    </row>
    <row r="2185" spans="1:10" x14ac:dyDescent="0.25">
      <c r="A2185" s="1" t="s">
        <v>2928</v>
      </c>
      <c r="B2185" s="2">
        <v>42497</v>
      </c>
      <c r="C2185" s="2">
        <v>42501</v>
      </c>
      <c r="D2185" s="1" t="s">
        <v>19</v>
      </c>
      <c r="E2185" s="1" t="s">
        <v>742</v>
      </c>
      <c r="F2185" s="1" t="s">
        <v>207</v>
      </c>
      <c r="G2185">
        <v>199.95</v>
      </c>
      <c r="H2185">
        <v>5</v>
      </c>
      <c r="I2185">
        <v>0</v>
      </c>
      <c r="J2185">
        <v>21.994499999999999</v>
      </c>
    </row>
    <row r="2186" spans="1:10" x14ac:dyDescent="0.25">
      <c r="A2186" s="1" t="s">
        <v>2928</v>
      </c>
      <c r="B2186" s="2">
        <v>42497</v>
      </c>
      <c r="C2186" s="2">
        <v>42501</v>
      </c>
      <c r="D2186" s="1" t="s">
        <v>19</v>
      </c>
      <c r="E2186" s="1" t="s">
        <v>742</v>
      </c>
      <c r="F2186" s="1" t="s">
        <v>1556</v>
      </c>
      <c r="G2186">
        <v>63.68</v>
      </c>
      <c r="H2186">
        <v>8</v>
      </c>
      <c r="I2186">
        <v>0</v>
      </c>
      <c r="J2186">
        <v>28.019200000000001</v>
      </c>
    </row>
    <row r="2187" spans="1:10" x14ac:dyDescent="0.25">
      <c r="A2187" s="1" t="s">
        <v>2930</v>
      </c>
      <c r="B2187" s="2">
        <v>42948</v>
      </c>
      <c r="C2187" s="2">
        <v>42951</v>
      </c>
      <c r="D2187" s="1" t="s">
        <v>11</v>
      </c>
      <c r="E2187" s="1" t="s">
        <v>401</v>
      </c>
      <c r="F2187" s="1" t="s">
        <v>295</v>
      </c>
      <c r="G2187">
        <v>54.896000000000001</v>
      </c>
      <c r="H2187">
        <v>2</v>
      </c>
      <c r="I2187">
        <v>0.2</v>
      </c>
      <c r="J2187">
        <v>18.5274</v>
      </c>
    </row>
    <row r="2188" spans="1:10" x14ac:dyDescent="0.25">
      <c r="A2188" s="1" t="s">
        <v>2931</v>
      </c>
      <c r="B2188" s="2">
        <v>42565</v>
      </c>
      <c r="C2188" s="2">
        <v>42565</v>
      </c>
      <c r="D2188" s="1" t="s">
        <v>654</v>
      </c>
      <c r="E2188" s="1" t="s">
        <v>2932</v>
      </c>
      <c r="F2188" s="1" t="s">
        <v>361</v>
      </c>
      <c r="G2188">
        <v>29</v>
      </c>
      <c r="H2188">
        <v>2</v>
      </c>
      <c r="I2188">
        <v>0</v>
      </c>
      <c r="J2188">
        <v>7.25</v>
      </c>
    </row>
    <row r="2189" spans="1:10" x14ac:dyDescent="0.25">
      <c r="A2189" s="1" t="s">
        <v>2933</v>
      </c>
      <c r="B2189" s="2">
        <v>42957</v>
      </c>
      <c r="C2189" s="2">
        <v>42962</v>
      </c>
      <c r="D2189" s="1" t="s">
        <v>19</v>
      </c>
      <c r="E2189" s="1" t="s">
        <v>2921</v>
      </c>
      <c r="F2189" s="1" t="s">
        <v>2301</v>
      </c>
      <c r="G2189">
        <v>70.08</v>
      </c>
      <c r="H2189">
        <v>6</v>
      </c>
      <c r="I2189">
        <v>0</v>
      </c>
      <c r="J2189">
        <v>35.04</v>
      </c>
    </row>
    <row r="2190" spans="1:10" x14ac:dyDescent="0.25">
      <c r="A2190" s="1" t="s">
        <v>2933</v>
      </c>
      <c r="B2190" s="2">
        <v>42957</v>
      </c>
      <c r="C2190" s="2">
        <v>42962</v>
      </c>
      <c r="D2190" s="1" t="s">
        <v>19</v>
      </c>
      <c r="E2190" s="1" t="s">
        <v>2921</v>
      </c>
      <c r="F2190" s="1" t="s">
        <v>151</v>
      </c>
      <c r="G2190">
        <v>121.3</v>
      </c>
      <c r="H2190">
        <v>2</v>
      </c>
      <c r="I2190">
        <v>0</v>
      </c>
      <c r="J2190">
        <v>25.472999999999999</v>
      </c>
    </row>
    <row r="2191" spans="1:10" x14ac:dyDescent="0.25">
      <c r="A2191" s="1" t="s">
        <v>2933</v>
      </c>
      <c r="B2191" s="2">
        <v>42957</v>
      </c>
      <c r="C2191" s="2">
        <v>42962</v>
      </c>
      <c r="D2191" s="1" t="s">
        <v>19</v>
      </c>
      <c r="E2191" s="1" t="s">
        <v>2921</v>
      </c>
      <c r="F2191" s="1" t="s">
        <v>600</v>
      </c>
      <c r="G2191">
        <v>1454.49</v>
      </c>
      <c r="H2191">
        <v>9</v>
      </c>
      <c r="I2191">
        <v>0</v>
      </c>
      <c r="J2191">
        <v>378.16739999999999</v>
      </c>
    </row>
    <row r="2192" spans="1:10" x14ac:dyDescent="0.25">
      <c r="A2192" s="1" t="s">
        <v>2934</v>
      </c>
      <c r="B2192" s="2">
        <v>42546</v>
      </c>
      <c r="C2192" s="2">
        <v>42550</v>
      </c>
      <c r="D2192" s="1" t="s">
        <v>19</v>
      </c>
      <c r="E2192" s="1" t="s">
        <v>1051</v>
      </c>
      <c r="F2192" s="1" t="s">
        <v>2935</v>
      </c>
      <c r="G2192">
        <v>60.81</v>
      </c>
      <c r="H2192">
        <v>3</v>
      </c>
      <c r="I2192">
        <v>0</v>
      </c>
      <c r="J2192">
        <v>17.026800000000001</v>
      </c>
    </row>
    <row r="2193" spans="1:10" x14ac:dyDescent="0.25">
      <c r="A2193" s="1" t="s">
        <v>2936</v>
      </c>
      <c r="B2193" s="2">
        <v>42714</v>
      </c>
      <c r="C2193" s="2">
        <v>42721</v>
      </c>
      <c r="D2193" s="1" t="s">
        <v>19</v>
      </c>
      <c r="E2193" s="1" t="s">
        <v>1207</v>
      </c>
      <c r="F2193" s="1" t="s">
        <v>2847</v>
      </c>
      <c r="G2193">
        <v>153.55199999999999</v>
      </c>
      <c r="H2193">
        <v>3</v>
      </c>
      <c r="I2193">
        <v>0.2</v>
      </c>
      <c r="J2193">
        <v>51.823799999999999</v>
      </c>
    </row>
    <row r="2194" spans="1:10" x14ac:dyDescent="0.25">
      <c r="A2194" s="1" t="s">
        <v>2936</v>
      </c>
      <c r="B2194" s="2">
        <v>42714</v>
      </c>
      <c r="C2194" s="2">
        <v>42721</v>
      </c>
      <c r="D2194" s="1" t="s">
        <v>19</v>
      </c>
      <c r="E2194" s="1" t="s">
        <v>1207</v>
      </c>
      <c r="F2194" s="1" t="s">
        <v>2493</v>
      </c>
      <c r="G2194">
        <v>65.34</v>
      </c>
      <c r="H2194">
        <v>3</v>
      </c>
      <c r="I2194">
        <v>0</v>
      </c>
      <c r="J2194">
        <v>22.869</v>
      </c>
    </row>
    <row r="2195" spans="1:10" x14ac:dyDescent="0.25">
      <c r="A2195" s="1" t="s">
        <v>2936</v>
      </c>
      <c r="B2195" s="2">
        <v>42714</v>
      </c>
      <c r="C2195" s="2">
        <v>42721</v>
      </c>
      <c r="D2195" s="1" t="s">
        <v>19</v>
      </c>
      <c r="E2195" s="1" t="s">
        <v>1207</v>
      </c>
      <c r="F2195" s="1" t="s">
        <v>2266</v>
      </c>
      <c r="G2195">
        <v>123.92</v>
      </c>
      <c r="H2195">
        <v>4</v>
      </c>
      <c r="I2195">
        <v>0</v>
      </c>
      <c r="J2195">
        <v>55.764000000000003</v>
      </c>
    </row>
    <row r="2196" spans="1:10" x14ac:dyDescent="0.25">
      <c r="A2196" s="1" t="s">
        <v>2936</v>
      </c>
      <c r="B2196" s="2">
        <v>42714</v>
      </c>
      <c r="C2196" s="2">
        <v>42721</v>
      </c>
      <c r="D2196" s="1" t="s">
        <v>19</v>
      </c>
      <c r="E2196" s="1" t="s">
        <v>1207</v>
      </c>
      <c r="F2196" s="1" t="s">
        <v>2937</v>
      </c>
      <c r="G2196">
        <v>35.1</v>
      </c>
      <c r="H2196">
        <v>3</v>
      </c>
      <c r="I2196">
        <v>0</v>
      </c>
      <c r="J2196">
        <v>12.285</v>
      </c>
    </row>
    <row r="2197" spans="1:10" x14ac:dyDescent="0.25">
      <c r="A2197" s="1" t="s">
        <v>2936</v>
      </c>
      <c r="B2197" s="2">
        <v>42714</v>
      </c>
      <c r="C2197" s="2">
        <v>42721</v>
      </c>
      <c r="D2197" s="1" t="s">
        <v>19</v>
      </c>
      <c r="E2197" s="1" t="s">
        <v>1207</v>
      </c>
      <c r="F2197" s="1" t="s">
        <v>2318</v>
      </c>
      <c r="G2197">
        <v>44.75</v>
      </c>
      <c r="H2197">
        <v>5</v>
      </c>
      <c r="I2197">
        <v>0</v>
      </c>
      <c r="J2197">
        <v>8.5024999999999995</v>
      </c>
    </row>
    <row r="2198" spans="1:10" x14ac:dyDescent="0.25">
      <c r="A2198" s="1" t="s">
        <v>2938</v>
      </c>
      <c r="B2198" s="2">
        <v>42705</v>
      </c>
      <c r="C2198" s="2">
        <v>42710</v>
      </c>
      <c r="D2198" s="1" t="s">
        <v>19</v>
      </c>
      <c r="E2198" s="1" t="s">
        <v>1663</v>
      </c>
      <c r="F2198" s="1" t="s">
        <v>280</v>
      </c>
      <c r="G2198">
        <v>4.7039999999999997</v>
      </c>
      <c r="H2198">
        <v>2</v>
      </c>
      <c r="I2198">
        <v>0.2</v>
      </c>
      <c r="J2198">
        <v>0.41160000000000002</v>
      </c>
    </row>
    <row r="2199" spans="1:10" x14ac:dyDescent="0.25">
      <c r="A2199" s="1" t="s">
        <v>2939</v>
      </c>
      <c r="B2199" s="2">
        <v>41971</v>
      </c>
      <c r="C2199" s="2">
        <v>41977</v>
      </c>
      <c r="D2199" s="1" t="s">
        <v>19</v>
      </c>
      <c r="E2199" s="1" t="s">
        <v>2830</v>
      </c>
      <c r="F2199" s="1" t="s">
        <v>1153</v>
      </c>
      <c r="G2199">
        <v>14.67</v>
      </c>
      <c r="H2199">
        <v>3</v>
      </c>
      <c r="I2199">
        <v>0</v>
      </c>
      <c r="J2199">
        <v>3.9609000000000001</v>
      </c>
    </row>
    <row r="2200" spans="1:10" x14ac:dyDescent="0.25">
      <c r="A2200" s="1" t="s">
        <v>2940</v>
      </c>
      <c r="B2200" s="2">
        <v>42091</v>
      </c>
      <c r="C2200" s="2">
        <v>42096</v>
      </c>
      <c r="D2200" s="1" t="s">
        <v>19</v>
      </c>
      <c r="E2200" s="1" t="s">
        <v>1047</v>
      </c>
      <c r="F2200" s="1" t="s">
        <v>189</v>
      </c>
      <c r="G2200">
        <v>15.552</v>
      </c>
      <c r="H2200">
        <v>3</v>
      </c>
      <c r="I2200">
        <v>0.2</v>
      </c>
      <c r="J2200">
        <v>5.4432</v>
      </c>
    </row>
    <row r="2201" spans="1:10" x14ac:dyDescent="0.25">
      <c r="A2201" s="1" t="s">
        <v>2940</v>
      </c>
      <c r="B2201" s="2">
        <v>42091</v>
      </c>
      <c r="C2201" s="2">
        <v>42096</v>
      </c>
      <c r="D2201" s="1" t="s">
        <v>19</v>
      </c>
      <c r="E2201" s="1" t="s">
        <v>1047</v>
      </c>
      <c r="F2201" s="1" t="s">
        <v>2783</v>
      </c>
      <c r="G2201">
        <v>5.2320000000000002</v>
      </c>
      <c r="H2201">
        <v>1</v>
      </c>
      <c r="I2201">
        <v>0.2</v>
      </c>
      <c r="J2201">
        <v>1.7003999999999999</v>
      </c>
    </row>
    <row r="2202" spans="1:10" x14ac:dyDescent="0.25">
      <c r="A2202" s="1" t="s">
        <v>2941</v>
      </c>
      <c r="B2202" s="2">
        <v>41791</v>
      </c>
      <c r="C2202" s="2">
        <v>41796</v>
      </c>
      <c r="D2202" s="1" t="s">
        <v>19</v>
      </c>
      <c r="E2202" s="1" t="s">
        <v>1315</v>
      </c>
      <c r="F2202" s="1" t="s">
        <v>693</v>
      </c>
      <c r="G2202">
        <v>22.2</v>
      </c>
      <c r="H2202">
        <v>6</v>
      </c>
      <c r="I2202">
        <v>0</v>
      </c>
      <c r="J2202">
        <v>9.1020000000000003</v>
      </c>
    </row>
    <row r="2203" spans="1:10" x14ac:dyDescent="0.25">
      <c r="A2203" s="1" t="s">
        <v>2941</v>
      </c>
      <c r="B2203" s="2">
        <v>41791</v>
      </c>
      <c r="C2203" s="2">
        <v>41796</v>
      </c>
      <c r="D2203" s="1" t="s">
        <v>19</v>
      </c>
      <c r="E2203" s="1" t="s">
        <v>1315</v>
      </c>
      <c r="F2203" s="1" t="s">
        <v>423</v>
      </c>
      <c r="G2203">
        <v>881.93</v>
      </c>
      <c r="H2203">
        <v>7</v>
      </c>
      <c r="I2203">
        <v>0</v>
      </c>
      <c r="J2203">
        <v>229.30179999999999</v>
      </c>
    </row>
    <row r="2204" spans="1:10" x14ac:dyDescent="0.25">
      <c r="A2204" s="1" t="s">
        <v>2942</v>
      </c>
      <c r="B2204" s="2">
        <v>42253</v>
      </c>
      <c r="C2204" s="2">
        <v>42259</v>
      </c>
      <c r="D2204" s="1" t="s">
        <v>19</v>
      </c>
      <c r="E2204" s="1" t="s">
        <v>2121</v>
      </c>
      <c r="F2204" s="1" t="s">
        <v>633</v>
      </c>
      <c r="G2204">
        <v>6.0960000000000001</v>
      </c>
      <c r="H2204">
        <v>2</v>
      </c>
      <c r="I2204">
        <v>0.2</v>
      </c>
      <c r="J2204">
        <v>2.1335999999999999</v>
      </c>
    </row>
    <row r="2205" spans="1:10" x14ac:dyDescent="0.25">
      <c r="A2205" s="1" t="s">
        <v>2942</v>
      </c>
      <c r="B2205" s="2">
        <v>42253</v>
      </c>
      <c r="C2205" s="2">
        <v>42259</v>
      </c>
      <c r="D2205" s="1" t="s">
        <v>19</v>
      </c>
      <c r="E2205" s="1" t="s">
        <v>2121</v>
      </c>
      <c r="F2205" s="1" t="s">
        <v>2943</v>
      </c>
      <c r="G2205">
        <v>191.82</v>
      </c>
      <c r="H2205">
        <v>3</v>
      </c>
      <c r="I2205">
        <v>0</v>
      </c>
      <c r="J2205">
        <v>74.809799999999996</v>
      </c>
    </row>
    <row r="2206" spans="1:10" x14ac:dyDescent="0.25">
      <c r="A2206" s="1" t="s">
        <v>2944</v>
      </c>
      <c r="B2206" s="2">
        <v>42184</v>
      </c>
      <c r="C2206" s="2">
        <v>42190</v>
      </c>
      <c r="D2206" s="1" t="s">
        <v>19</v>
      </c>
      <c r="E2206" s="1" t="s">
        <v>245</v>
      </c>
      <c r="F2206" s="1" t="s">
        <v>2176</v>
      </c>
      <c r="G2206">
        <v>20.103999999999999</v>
      </c>
      <c r="H2206">
        <v>1</v>
      </c>
      <c r="I2206">
        <v>0.2</v>
      </c>
      <c r="J2206">
        <v>1.7591000000000001</v>
      </c>
    </row>
    <row r="2207" spans="1:10" x14ac:dyDescent="0.25">
      <c r="A2207" s="1" t="s">
        <v>2945</v>
      </c>
      <c r="B2207" s="2">
        <v>42623</v>
      </c>
      <c r="C2207" s="2">
        <v>42625</v>
      </c>
      <c r="D2207" s="1" t="s">
        <v>11</v>
      </c>
      <c r="E2207" s="1" t="s">
        <v>1532</v>
      </c>
      <c r="F2207" s="1" t="s">
        <v>2946</v>
      </c>
      <c r="G2207">
        <v>67.56</v>
      </c>
      <c r="H2207">
        <v>3</v>
      </c>
      <c r="I2207">
        <v>0.2</v>
      </c>
      <c r="J2207">
        <v>8.4450000000000003</v>
      </c>
    </row>
    <row r="2208" spans="1:10" x14ac:dyDescent="0.25">
      <c r="A2208" s="1" t="s">
        <v>2947</v>
      </c>
      <c r="B2208" s="2">
        <v>41834</v>
      </c>
      <c r="C2208" s="2">
        <v>41840</v>
      </c>
      <c r="D2208" s="1" t="s">
        <v>19</v>
      </c>
      <c r="E2208" s="1" t="s">
        <v>2948</v>
      </c>
      <c r="F2208" s="1" t="s">
        <v>820</v>
      </c>
      <c r="G2208">
        <v>29.931999999999999</v>
      </c>
      <c r="H2208">
        <v>7</v>
      </c>
      <c r="I2208">
        <v>0.8</v>
      </c>
      <c r="J2208">
        <v>-46.394599999999997</v>
      </c>
    </row>
    <row r="2209" spans="1:10" x14ac:dyDescent="0.25">
      <c r="A2209" s="1" t="s">
        <v>2947</v>
      </c>
      <c r="B2209" s="2">
        <v>41834</v>
      </c>
      <c r="C2209" s="2">
        <v>41840</v>
      </c>
      <c r="D2209" s="1" t="s">
        <v>19</v>
      </c>
      <c r="E2209" s="1" t="s">
        <v>2948</v>
      </c>
      <c r="F2209" s="1" t="s">
        <v>374</v>
      </c>
      <c r="G2209">
        <v>38.271999999999998</v>
      </c>
      <c r="H2209">
        <v>4</v>
      </c>
      <c r="I2209">
        <v>0.2</v>
      </c>
      <c r="J2209">
        <v>3.8271999999999999</v>
      </c>
    </row>
    <row r="2210" spans="1:10" x14ac:dyDescent="0.25">
      <c r="A2210" s="1" t="s">
        <v>2949</v>
      </c>
      <c r="B2210" s="2">
        <v>42238</v>
      </c>
      <c r="C2210" s="2">
        <v>42242</v>
      </c>
      <c r="D2210" s="1" t="s">
        <v>19</v>
      </c>
      <c r="E2210" s="1" t="s">
        <v>193</v>
      </c>
      <c r="F2210" s="1" t="s">
        <v>221</v>
      </c>
      <c r="G2210">
        <v>16.52</v>
      </c>
      <c r="H2210">
        <v>4</v>
      </c>
      <c r="I2210">
        <v>0</v>
      </c>
      <c r="J2210">
        <v>7.5991999999999997</v>
      </c>
    </row>
    <row r="2211" spans="1:10" x14ac:dyDescent="0.25">
      <c r="A2211" s="1" t="s">
        <v>2950</v>
      </c>
      <c r="B2211" s="2">
        <v>41957</v>
      </c>
      <c r="C2211" s="2">
        <v>41959</v>
      </c>
      <c r="D2211" s="1" t="s">
        <v>11</v>
      </c>
      <c r="E2211" s="1" t="s">
        <v>2951</v>
      </c>
      <c r="F2211" s="1" t="s">
        <v>2952</v>
      </c>
      <c r="G2211">
        <v>832.93</v>
      </c>
      <c r="H2211">
        <v>7</v>
      </c>
      <c r="I2211">
        <v>0</v>
      </c>
      <c r="J2211">
        <v>233.22040000000001</v>
      </c>
    </row>
    <row r="2212" spans="1:10" x14ac:dyDescent="0.25">
      <c r="A2212" s="1" t="s">
        <v>2950</v>
      </c>
      <c r="B2212" s="2">
        <v>41957</v>
      </c>
      <c r="C2212" s="2">
        <v>41959</v>
      </c>
      <c r="D2212" s="1" t="s">
        <v>11</v>
      </c>
      <c r="E2212" s="1" t="s">
        <v>2951</v>
      </c>
      <c r="F2212" s="1" t="s">
        <v>482</v>
      </c>
      <c r="G2212">
        <v>43.8</v>
      </c>
      <c r="H2212">
        <v>10</v>
      </c>
      <c r="I2212">
        <v>0</v>
      </c>
      <c r="J2212">
        <v>21.024000000000001</v>
      </c>
    </row>
    <row r="2213" spans="1:10" x14ac:dyDescent="0.25">
      <c r="A2213" s="1" t="s">
        <v>2953</v>
      </c>
      <c r="B2213" s="2">
        <v>42701</v>
      </c>
      <c r="C2213" s="2">
        <v>42704</v>
      </c>
      <c r="D2213" s="1" t="s">
        <v>79</v>
      </c>
      <c r="E2213" s="1" t="s">
        <v>643</v>
      </c>
      <c r="F2213" s="1" t="s">
        <v>2954</v>
      </c>
      <c r="G2213">
        <v>167.292</v>
      </c>
      <c r="H2213">
        <v>6</v>
      </c>
      <c r="I2213">
        <v>0.1</v>
      </c>
      <c r="J2213">
        <v>29.7408</v>
      </c>
    </row>
    <row r="2214" spans="1:10" x14ac:dyDescent="0.25">
      <c r="A2214" s="1" t="s">
        <v>2955</v>
      </c>
      <c r="B2214" s="2">
        <v>43060</v>
      </c>
      <c r="C2214" s="2">
        <v>43064</v>
      </c>
      <c r="D2214" s="1" t="s">
        <v>19</v>
      </c>
      <c r="E2214" s="1" t="s">
        <v>1560</v>
      </c>
      <c r="F2214" s="1" t="s">
        <v>1922</v>
      </c>
      <c r="G2214">
        <v>27.42</v>
      </c>
      <c r="H2214">
        <v>1</v>
      </c>
      <c r="I2214">
        <v>0</v>
      </c>
      <c r="J2214">
        <v>11.2422</v>
      </c>
    </row>
    <row r="2215" spans="1:10" x14ac:dyDescent="0.25">
      <c r="A2215" s="1" t="s">
        <v>2956</v>
      </c>
      <c r="B2215" s="2">
        <v>43009</v>
      </c>
      <c r="C2215" s="2">
        <v>43010</v>
      </c>
      <c r="D2215" s="1" t="s">
        <v>79</v>
      </c>
      <c r="E2215" s="1" t="s">
        <v>2423</v>
      </c>
      <c r="F2215" s="1" t="s">
        <v>1586</v>
      </c>
      <c r="G2215">
        <v>1.44</v>
      </c>
      <c r="H2215">
        <v>1</v>
      </c>
      <c r="I2215">
        <v>0.2</v>
      </c>
      <c r="J2215">
        <v>0.504</v>
      </c>
    </row>
    <row r="2216" spans="1:10" x14ac:dyDescent="0.25">
      <c r="A2216" s="1" t="s">
        <v>2956</v>
      </c>
      <c r="B2216" s="2">
        <v>43009</v>
      </c>
      <c r="C2216" s="2">
        <v>43010</v>
      </c>
      <c r="D2216" s="1" t="s">
        <v>79</v>
      </c>
      <c r="E2216" s="1" t="s">
        <v>2423</v>
      </c>
      <c r="F2216" s="1" t="s">
        <v>612</v>
      </c>
      <c r="G2216">
        <v>61.776000000000003</v>
      </c>
      <c r="H2216">
        <v>13</v>
      </c>
      <c r="I2216">
        <v>0.2</v>
      </c>
      <c r="J2216">
        <v>20.849399999999999</v>
      </c>
    </row>
    <row r="2217" spans="1:10" x14ac:dyDescent="0.25">
      <c r="A2217" s="1" t="s">
        <v>2956</v>
      </c>
      <c r="B2217" s="2">
        <v>43009</v>
      </c>
      <c r="C2217" s="2">
        <v>43010</v>
      </c>
      <c r="D2217" s="1" t="s">
        <v>79</v>
      </c>
      <c r="E2217" s="1" t="s">
        <v>2423</v>
      </c>
      <c r="F2217" s="1" t="s">
        <v>1337</v>
      </c>
      <c r="G2217">
        <v>241.96</v>
      </c>
      <c r="H2217">
        <v>2</v>
      </c>
      <c r="I2217">
        <v>0</v>
      </c>
      <c r="J2217">
        <v>60.49</v>
      </c>
    </row>
    <row r="2218" spans="1:10" x14ac:dyDescent="0.25">
      <c r="A2218" s="1" t="s">
        <v>2956</v>
      </c>
      <c r="B2218" s="2">
        <v>43009</v>
      </c>
      <c r="C2218" s="2">
        <v>43010</v>
      </c>
      <c r="D2218" s="1" t="s">
        <v>79</v>
      </c>
      <c r="E2218" s="1" t="s">
        <v>2423</v>
      </c>
      <c r="F2218" s="1" t="s">
        <v>2957</v>
      </c>
      <c r="G2218">
        <v>108.608</v>
      </c>
      <c r="H2218">
        <v>4</v>
      </c>
      <c r="I2218">
        <v>0.2</v>
      </c>
      <c r="J2218">
        <v>9.5031999999999996</v>
      </c>
    </row>
    <row r="2219" spans="1:10" x14ac:dyDescent="0.25">
      <c r="A2219" s="1" t="s">
        <v>2958</v>
      </c>
      <c r="B2219" s="2">
        <v>41902</v>
      </c>
      <c r="C2219" s="2">
        <v>41907</v>
      </c>
      <c r="D2219" s="1" t="s">
        <v>19</v>
      </c>
      <c r="E2219" s="1" t="s">
        <v>2959</v>
      </c>
      <c r="F2219" s="1" t="s">
        <v>2960</v>
      </c>
      <c r="G2219">
        <v>2.8159999999999998</v>
      </c>
      <c r="H2219">
        <v>2</v>
      </c>
      <c r="I2219">
        <v>0.2</v>
      </c>
      <c r="J2219">
        <v>0.98560000000000003</v>
      </c>
    </row>
    <row r="2220" spans="1:10" x14ac:dyDescent="0.25">
      <c r="A2220" s="1" t="s">
        <v>2961</v>
      </c>
      <c r="B2220" s="2">
        <v>42944</v>
      </c>
      <c r="C2220" s="2">
        <v>42948</v>
      </c>
      <c r="D2220" s="1" t="s">
        <v>19</v>
      </c>
      <c r="E2220" s="1" t="s">
        <v>2962</v>
      </c>
      <c r="F2220" s="1" t="s">
        <v>1572</v>
      </c>
      <c r="G2220">
        <v>9.984</v>
      </c>
      <c r="H2220">
        <v>4</v>
      </c>
      <c r="I2220">
        <v>0.2</v>
      </c>
      <c r="J2220">
        <v>3.6192000000000002</v>
      </c>
    </row>
    <row r="2221" spans="1:10" x14ac:dyDescent="0.25">
      <c r="A2221" s="1" t="s">
        <v>2961</v>
      </c>
      <c r="B2221" s="2">
        <v>42944</v>
      </c>
      <c r="C2221" s="2">
        <v>42948</v>
      </c>
      <c r="D2221" s="1" t="s">
        <v>19</v>
      </c>
      <c r="E2221" s="1" t="s">
        <v>2962</v>
      </c>
      <c r="F2221" s="1" t="s">
        <v>718</v>
      </c>
      <c r="G2221">
        <v>14.98</v>
      </c>
      <c r="H2221">
        <v>1</v>
      </c>
      <c r="I2221">
        <v>0</v>
      </c>
      <c r="J2221">
        <v>4.1943999999999999</v>
      </c>
    </row>
    <row r="2222" spans="1:10" x14ac:dyDescent="0.25">
      <c r="A2222" s="1" t="s">
        <v>2961</v>
      </c>
      <c r="B2222" s="2">
        <v>42944</v>
      </c>
      <c r="C2222" s="2">
        <v>42948</v>
      </c>
      <c r="D2222" s="1" t="s">
        <v>19</v>
      </c>
      <c r="E2222" s="1" t="s">
        <v>2962</v>
      </c>
      <c r="F2222" s="1" t="s">
        <v>2512</v>
      </c>
      <c r="G2222">
        <v>1145.5999999999999</v>
      </c>
      <c r="H2222">
        <v>4</v>
      </c>
      <c r="I2222">
        <v>0.2</v>
      </c>
      <c r="J2222">
        <v>100.24</v>
      </c>
    </row>
    <row r="2223" spans="1:10" x14ac:dyDescent="0.25">
      <c r="A2223" s="1" t="s">
        <v>2963</v>
      </c>
      <c r="B2223" s="2">
        <v>42344</v>
      </c>
      <c r="C2223" s="2">
        <v>42344</v>
      </c>
      <c r="D2223" s="1" t="s">
        <v>654</v>
      </c>
      <c r="E2223" s="1" t="s">
        <v>2964</v>
      </c>
      <c r="F2223" s="1" t="s">
        <v>2860</v>
      </c>
      <c r="G2223">
        <v>485.94</v>
      </c>
      <c r="H2223">
        <v>2</v>
      </c>
      <c r="I2223">
        <v>0.4</v>
      </c>
      <c r="J2223">
        <v>-89.088999999999999</v>
      </c>
    </row>
    <row r="2224" spans="1:10" x14ac:dyDescent="0.25">
      <c r="A2224" s="1" t="s">
        <v>2963</v>
      </c>
      <c r="B2224" s="2">
        <v>42344</v>
      </c>
      <c r="C2224" s="2">
        <v>42344</v>
      </c>
      <c r="D2224" s="1" t="s">
        <v>654</v>
      </c>
      <c r="E2224" s="1" t="s">
        <v>2964</v>
      </c>
      <c r="F2224" s="1" t="s">
        <v>1038</v>
      </c>
      <c r="G2224">
        <v>37.375999999999998</v>
      </c>
      <c r="H2224">
        <v>8</v>
      </c>
      <c r="I2224">
        <v>0.2</v>
      </c>
      <c r="J2224">
        <v>4.6719999999999997</v>
      </c>
    </row>
    <row r="2225" spans="1:10" x14ac:dyDescent="0.25">
      <c r="A2225" s="1" t="s">
        <v>2963</v>
      </c>
      <c r="B2225" s="2">
        <v>42344</v>
      </c>
      <c r="C2225" s="2">
        <v>42344</v>
      </c>
      <c r="D2225" s="1" t="s">
        <v>654</v>
      </c>
      <c r="E2225" s="1" t="s">
        <v>2964</v>
      </c>
      <c r="F2225" s="1" t="s">
        <v>438</v>
      </c>
      <c r="G2225">
        <v>70.686000000000007</v>
      </c>
      <c r="H2225">
        <v>1</v>
      </c>
      <c r="I2225">
        <v>0.3</v>
      </c>
      <c r="J2225">
        <v>-24.235199999999999</v>
      </c>
    </row>
    <row r="2226" spans="1:10" x14ac:dyDescent="0.25">
      <c r="A2226" s="1" t="s">
        <v>2965</v>
      </c>
      <c r="B2226" s="2">
        <v>42947</v>
      </c>
      <c r="C2226" s="2">
        <v>42952</v>
      </c>
      <c r="D2226" s="1" t="s">
        <v>19</v>
      </c>
      <c r="E2226" s="1" t="s">
        <v>441</v>
      </c>
      <c r="F2226" s="1" t="s">
        <v>2966</v>
      </c>
      <c r="G2226">
        <v>54.816000000000003</v>
      </c>
      <c r="H2226">
        <v>3</v>
      </c>
      <c r="I2226">
        <v>0.2</v>
      </c>
      <c r="J2226">
        <v>17.815200000000001</v>
      </c>
    </row>
    <row r="2227" spans="1:10" x14ac:dyDescent="0.25">
      <c r="A2227" s="1" t="s">
        <v>2967</v>
      </c>
      <c r="B2227" s="2">
        <v>42448</v>
      </c>
      <c r="C2227" s="2">
        <v>42450</v>
      </c>
      <c r="D2227" s="1" t="s">
        <v>11</v>
      </c>
      <c r="E2227" s="1" t="s">
        <v>2968</v>
      </c>
      <c r="F2227" s="1" t="s">
        <v>2969</v>
      </c>
      <c r="G2227">
        <v>72.293999999999997</v>
      </c>
      <c r="H2227">
        <v>1</v>
      </c>
      <c r="I2227">
        <v>0.7</v>
      </c>
      <c r="J2227">
        <v>-98.8018</v>
      </c>
    </row>
    <row r="2228" spans="1:10" x14ac:dyDescent="0.25">
      <c r="A2228" s="1" t="s">
        <v>2970</v>
      </c>
      <c r="B2228" s="2">
        <v>42945</v>
      </c>
      <c r="C2228" s="2">
        <v>42950</v>
      </c>
      <c r="D2228" s="1" t="s">
        <v>19</v>
      </c>
      <c r="E2228" s="1" t="s">
        <v>684</v>
      </c>
      <c r="F2228" s="1" t="s">
        <v>1709</v>
      </c>
      <c r="G2228">
        <v>2.8959999999999999</v>
      </c>
      <c r="H2228">
        <v>2</v>
      </c>
      <c r="I2228">
        <v>0.2</v>
      </c>
      <c r="J2228">
        <v>0.47060000000000002</v>
      </c>
    </row>
    <row r="2229" spans="1:10" x14ac:dyDescent="0.25">
      <c r="A2229" s="1" t="s">
        <v>2970</v>
      </c>
      <c r="B2229" s="2">
        <v>42945</v>
      </c>
      <c r="C2229" s="2">
        <v>42950</v>
      </c>
      <c r="D2229" s="1" t="s">
        <v>19</v>
      </c>
      <c r="E2229" s="1" t="s">
        <v>684</v>
      </c>
      <c r="F2229" s="1" t="s">
        <v>1001</v>
      </c>
      <c r="G2229">
        <v>124.792</v>
      </c>
      <c r="H2229">
        <v>1</v>
      </c>
      <c r="I2229">
        <v>0.2</v>
      </c>
      <c r="J2229">
        <v>15.599</v>
      </c>
    </row>
    <row r="2230" spans="1:10" x14ac:dyDescent="0.25">
      <c r="A2230" s="1" t="s">
        <v>2971</v>
      </c>
      <c r="B2230" s="2">
        <v>42644</v>
      </c>
      <c r="C2230" s="2">
        <v>42648</v>
      </c>
      <c r="D2230" s="1" t="s">
        <v>19</v>
      </c>
      <c r="E2230" s="1" t="s">
        <v>1899</v>
      </c>
      <c r="F2230" s="1" t="s">
        <v>2892</v>
      </c>
      <c r="G2230">
        <v>330.58800000000002</v>
      </c>
      <c r="H2230">
        <v>1</v>
      </c>
      <c r="I2230">
        <v>0.4</v>
      </c>
      <c r="J2230">
        <v>-115.7058</v>
      </c>
    </row>
    <row r="2231" spans="1:10" x14ac:dyDescent="0.25">
      <c r="A2231" s="1" t="s">
        <v>2972</v>
      </c>
      <c r="B2231" s="2">
        <v>41729</v>
      </c>
      <c r="C2231" s="2">
        <v>41734</v>
      </c>
      <c r="D2231" s="1" t="s">
        <v>19</v>
      </c>
      <c r="E2231" s="1" t="s">
        <v>1819</v>
      </c>
      <c r="F2231" s="1" t="s">
        <v>2673</v>
      </c>
      <c r="G2231">
        <v>673.56799999999998</v>
      </c>
      <c r="H2231">
        <v>2</v>
      </c>
      <c r="I2231">
        <v>0.2</v>
      </c>
      <c r="J2231">
        <v>252.58799999999999</v>
      </c>
    </row>
    <row r="2232" spans="1:10" x14ac:dyDescent="0.25">
      <c r="A2232" s="1" t="s">
        <v>2972</v>
      </c>
      <c r="B2232" s="2">
        <v>41729</v>
      </c>
      <c r="C2232" s="2">
        <v>41734</v>
      </c>
      <c r="D2232" s="1" t="s">
        <v>19</v>
      </c>
      <c r="E2232" s="1" t="s">
        <v>1819</v>
      </c>
      <c r="F2232" s="1" t="s">
        <v>2973</v>
      </c>
      <c r="G2232">
        <v>52.98</v>
      </c>
      <c r="H2232">
        <v>2</v>
      </c>
      <c r="I2232">
        <v>0</v>
      </c>
      <c r="J2232">
        <v>14.8344</v>
      </c>
    </row>
    <row r="2233" spans="1:10" x14ac:dyDescent="0.25">
      <c r="A2233" s="1" t="s">
        <v>2974</v>
      </c>
      <c r="B2233" s="2">
        <v>42912</v>
      </c>
      <c r="C2233" s="2">
        <v>42917</v>
      </c>
      <c r="D2233" s="1" t="s">
        <v>19</v>
      </c>
      <c r="E2233" s="1" t="s">
        <v>2975</v>
      </c>
      <c r="F2233" s="1" t="s">
        <v>1690</v>
      </c>
      <c r="G2233">
        <v>526.45000000000005</v>
      </c>
      <c r="H2233">
        <v>5</v>
      </c>
      <c r="I2233">
        <v>0</v>
      </c>
      <c r="J2233">
        <v>31.587</v>
      </c>
    </row>
    <row r="2234" spans="1:10" x14ac:dyDescent="0.25">
      <c r="A2234" s="1" t="s">
        <v>2976</v>
      </c>
      <c r="B2234" s="2">
        <v>42925</v>
      </c>
      <c r="C2234" s="2">
        <v>42930</v>
      </c>
      <c r="D2234" s="1" t="s">
        <v>19</v>
      </c>
      <c r="E2234" s="1" t="s">
        <v>2918</v>
      </c>
      <c r="F2234" s="1" t="s">
        <v>2977</v>
      </c>
      <c r="G2234">
        <v>228.92</v>
      </c>
      <c r="H2234">
        <v>5</v>
      </c>
      <c r="I2234">
        <v>0.2</v>
      </c>
      <c r="J2234">
        <v>14.307499999999999</v>
      </c>
    </row>
    <row r="2235" spans="1:10" x14ac:dyDescent="0.25">
      <c r="A2235" s="1" t="s">
        <v>2978</v>
      </c>
      <c r="B2235" s="2">
        <v>42352</v>
      </c>
      <c r="C2235" s="2">
        <v>42354</v>
      </c>
      <c r="D2235" s="1" t="s">
        <v>11</v>
      </c>
      <c r="E2235" s="1" t="s">
        <v>1165</v>
      </c>
      <c r="F2235" s="1" t="s">
        <v>2979</v>
      </c>
      <c r="G2235">
        <v>319.96800000000002</v>
      </c>
      <c r="H2235">
        <v>4</v>
      </c>
      <c r="I2235">
        <v>0.2</v>
      </c>
      <c r="J2235">
        <v>35.996400000000001</v>
      </c>
    </row>
    <row r="2236" spans="1:10" x14ac:dyDescent="0.25">
      <c r="A2236" s="1" t="s">
        <v>2980</v>
      </c>
      <c r="B2236" s="2">
        <v>43074</v>
      </c>
      <c r="C2236" s="2">
        <v>43079</v>
      </c>
      <c r="D2236" s="1" t="s">
        <v>19</v>
      </c>
      <c r="E2236" s="1" t="s">
        <v>1978</v>
      </c>
      <c r="F2236" s="1" t="s">
        <v>1762</v>
      </c>
      <c r="G2236">
        <v>205.03</v>
      </c>
      <c r="H2236">
        <v>7</v>
      </c>
      <c r="I2236">
        <v>0</v>
      </c>
      <c r="J2236">
        <v>67.659899999999993</v>
      </c>
    </row>
    <row r="2237" spans="1:10" x14ac:dyDescent="0.25">
      <c r="A2237" s="1" t="s">
        <v>2981</v>
      </c>
      <c r="B2237" s="2">
        <v>42262</v>
      </c>
      <c r="C2237" s="2">
        <v>42264</v>
      </c>
      <c r="D2237" s="1" t="s">
        <v>11</v>
      </c>
      <c r="E2237" s="1" t="s">
        <v>2794</v>
      </c>
      <c r="F2237" s="1" t="s">
        <v>1288</v>
      </c>
      <c r="G2237">
        <v>190.86</v>
      </c>
      <c r="H2237">
        <v>2</v>
      </c>
      <c r="I2237">
        <v>0</v>
      </c>
      <c r="J2237">
        <v>11.451599999999999</v>
      </c>
    </row>
    <row r="2238" spans="1:10" x14ac:dyDescent="0.25">
      <c r="A2238" s="1" t="s">
        <v>2981</v>
      </c>
      <c r="B2238" s="2">
        <v>42262</v>
      </c>
      <c r="C2238" s="2">
        <v>42264</v>
      </c>
      <c r="D2238" s="1" t="s">
        <v>11</v>
      </c>
      <c r="E2238" s="1" t="s">
        <v>2794</v>
      </c>
      <c r="F2238" s="1" t="s">
        <v>2982</v>
      </c>
      <c r="G2238">
        <v>24.32</v>
      </c>
      <c r="H2238">
        <v>8</v>
      </c>
      <c r="I2238">
        <v>0</v>
      </c>
      <c r="J2238">
        <v>8.2688000000000006</v>
      </c>
    </row>
    <row r="2239" spans="1:10" x14ac:dyDescent="0.25">
      <c r="A2239" s="1" t="s">
        <v>2983</v>
      </c>
      <c r="B2239" s="2">
        <v>42566</v>
      </c>
      <c r="C2239" s="2">
        <v>42572</v>
      </c>
      <c r="D2239" s="1" t="s">
        <v>19</v>
      </c>
      <c r="E2239" s="1" t="s">
        <v>2786</v>
      </c>
      <c r="F2239" s="1" t="s">
        <v>2984</v>
      </c>
      <c r="G2239">
        <v>44.4</v>
      </c>
      <c r="H2239">
        <v>5</v>
      </c>
      <c r="I2239">
        <v>0</v>
      </c>
      <c r="J2239">
        <v>12.432</v>
      </c>
    </row>
    <row r="2240" spans="1:10" x14ac:dyDescent="0.25">
      <c r="A2240" s="1" t="s">
        <v>2985</v>
      </c>
      <c r="B2240" s="2">
        <v>42845</v>
      </c>
      <c r="C2240" s="2">
        <v>42851</v>
      </c>
      <c r="D2240" s="1" t="s">
        <v>19</v>
      </c>
      <c r="E2240" s="1" t="s">
        <v>1419</v>
      </c>
      <c r="F2240" s="1" t="s">
        <v>2986</v>
      </c>
      <c r="G2240">
        <v>44.4</v>
      </c>
      <c r="H2240">
        <v>2</v>
      </c>
      <c r="I2240">
        <v>0.6</v>
      </c>
      <c r="J2240">
        <v>-52.17</v>
      </c>
    </row>
    <row r="2241" spans="1:10" x14ac:dyDescent="0.25">
      <c r="A2241" s="1" t="s">
        <v>2987</v>
      </c>
      <c r="B2241" s="2">
        <v>42689</v>
      </c>
      <c r="C2241" s="2">
        <v>42691</v>
      </c>
      <c r="D2241" s="1" t="s">
        <v>11</v>
      </c>
      <c r="E2241" s="1" t="s">
        <v>2988</v>
      </c>
      <c r="F2241" s="1" t="s">
        <v>899</v>
      </c>
      <c r="G2241">
        <v>1016.792</v>
      </c>
      <c r="H2241">
        <v>1</v>
      </c>
      <c r="I2241">
        <v>0.2</v>
      </c>
      <c r="J2241">
        <v>381.29700000000003</v>
      </c>
    </row>
    <row r="2242" spans="1:10" x14ac:dyDescent="0.25">
      <c r="A2242" s="1" t="s">
        <v>2987</v>
      </c>
      <c r="B2242" s="2">
        <v>42689</v>
      </c>
      <c r="C2242" s="2">
        <v>42691</v>
      </c>
      <c r="D2242" s="1" t="s">
        <v>11</v>
      </c>
      <c r="E2242" s="1" t="s">
        <v>2988</v>
      </c>
      <c r="F2242" s="1" t="s">
        <v>2989</v>
      </c>
      <c r="G2242">
        <v>38.136000000000003</v>
      </c>
      <c r="H2242">
        <v>7</v>
      </c>
      <c r="I2242">
        <v>0.2</v>
      </c>
      <c r="J2242">
        <v>13.3476</v>
      </c>
    </row>
    <row r="2243" spans="1:10" x14ac:dyDescent="0.25">
      <c r="A2243" s="1" t="s">
        <v>2990</v>
      </c>
      <c r="B2243" s="2">
        <v>42700</v>
      </c>
      <c r="C2243" s="2">
        <v>42705</v>
      </c>
      <c r="D2243" s="1" t="s">
        <v>19</v>
      </c>
      <c r="E2243" s="1" t="s">
        <v>2794</v>
      </c>
      <c r="F2243" s="1" t="s">
        <v>1918</v>
      </c>
      <c r="G2243">
        <v>494.98200000000003</v>
      </c>
      <c r="H2243">
        <v>3</v>
      </c>
      <c r="I2243">
        <v>0.4</v>
      </c>
      <c r="J2243">
        <v>-115.4958</v>
      </c>
    </row>
    <row r="2244" spans="1:10" x14ac:dyDescent="0.25">
      <c r="A2244" s="1" t="s">
        <v>2991</v>
      </c>
      <c r="B2244" s="2">
        <v>43060</v>
      </c>
      <c r="C2244" s="2">
        <v>43064</v>
      </c>
      <c r="D2244" s="1" t="s">
        <v>19</v>
      </c>
      <c r="E2244" s="1" t="s">
        <v>2992</v>
      </c>
      <c r="F2244" s="1" t="s">
        <v>182</v>
      </c>
      <c r="G2244">
        <v>56.56</v>
      </c>
      <c r="H2244">
        <v>2</v>
      </c>
      <c r="I2244">
        <v>0</v>
      </c>
      <c r="J2244">
        <v>15.2712</v>
      </c>
    </row>
    <row r="2245" spans="1:10" x14ac:dyDescent="0.25">
      <c r="A2245" s="1" t="s">
        <v>2991</v>
      </c>
      <c r="B2245" s="2">
        <v>43060</v>
      </c>
      <c r="C2245" s="2">
        <v>43064</v>
      </c>
      <c r="D2245" s="1" t="s">
        <v>19</v>
      </c>
      <c r="E2245" s="1" t="s">
        <v>2992</v>
      </c>
      <c r="F2245" s="1" t="s">
        <v>898</v>
      </c>
      <c r="G2245">
        <v>5.56</v>
      </c>
      <c r="H2245">
        <v>2</v>
      </c>
      <c r="I2245">
        <v>0</v>
      </c>
      <c r="J2245">
        <v>1.4456</v>
      </c>
    </row>
    <row r="2246" spans="1:10" x14ac:dyDescent="0.25">
      <c r="A2246" s="1" t="s">
        <v>2991</v>
      </c>
      <c r="B2246" s="2">
        <v>43060</v>
      </c>
      <c r="C2246" s="2">
        <v>43064</v>
      </c>
      <c r="D2246" s="1" t="s">
        <v>19</v>
      </c>
      <c r="E2246" s="1" t="s">
        <v>2992</v>
      </c>
      <c r="F2246" s="1" t="s">
        <v>978</v>
      </c>
      <c r="G2246">
        <v>9.02</v>
      </c>
      <c r="H2246">
        <v>2</v>
      </c>
      <c r="I2246">
        <v>0</v>
      </c>
      <c r="J2246">
        <v>3.5177999999999998</v>
      </c>
    </row>
    <row r="2247" spans="1:10" x14ac:dyDescent="0.25">
      <c r="A2247" s="1" t="s">
        <v>2991</v>
      </c>
      <c r="B2247" s="2">
        <v>43060</v>
      </c>
      <c r="C2247" s="2">
        <v>43064</v>
      </c>
      <c r="D2247" s="1" t="s">
        <v>19</v>
      </c>
      <c r="E2247" s="1" t="s">
        <v>2992</v>
      </c>
      <c r="F2247" s="1" t="s">
        <v>56</v>
      </c>
      <c r="G2247">
        <v>8.6199999999999992</v>
      </c>
      <c r="H2247">
        <v>1</v>
      </c>
      <c r="I2247">
        <v>0</v>
      </c>
      <c r="J2247">
        <v>2.2412000000000001</v>
      </c>
    </row>
    <row r="2248" spans="1:10" x14ac:dyDescent="0.25">
      <c r="A2248" s="1" t="s">
        <v>2991</v>
      </c>
      <c r="B2248" s="2">
        <v>43060</v>
      </c>
      <c r="C2248" s="2">
        <v>43064</v>
      </c>
      <c r="D2248" s="1" t="s">
        <v>19</v>
      </c>
      <c r="E2248" s="1" t="s">
        <v>2992</v>
      </c>
      <c r="F2248" s="1" t="s">
        <v>1918</v>
      </c>
      <c r="G2248">
        <v>659.976</v>
      </c>
      <c r="H2248">
        <v>3</v>
      </c>
      <c r="I2248">
        <v>0.2</v>
      </c>
      <c r="J2248">
        <v>49.498199999999997</v>
      </c>
    </row>
    <row r="2249" spans="1:10" x14ac:dyDescent="0.25">
      <c r="A2249" s="1" t="s">
        <v>2993</v>
      </c>
      <c r="B2249" s="2">
        <v>42050</v>
      </c>
      <c r="C2249" s="2">
        <v>42053</v>
      </c>
      <c r="D2249" s="1" t="s">
        <v>11</v>
      </c>
      <c r="E2249" s="1" t="s">
        <v>2994</v>
      </c>
      <c r="F2249" s="1" t="s">
        <v>2995</v>
      </c>
      <c r="G2249">
        <v>13.36</v>
      </c>
      <c r="H2249">
        <v>2</v>
      </c>
      <c r="I2249">
        <v>0</v>
      </c>
      <c r="J2249">
        <v>6.4127999999999998</v>
      </c>
    </row>
    <row r="2250" spans="1:10" x14ac:dyDescent="0.25">
      <c r="A2250" s="1" t="s">
        <v>2993</v>
      </c>
      <c r="B2250" s="2">
        <v>42050</v>
      </c>
      <c r="C2250" s="2">
        <v>42053</v>
      </c>
      <c r="D2250" s="1" t="s">
        <v>11</v>
      </c>
      <c r="E2250" s="1" t="s">
        <v>2994</v>
      </c>
      <c r="F2250" s="1" t="s">
        <v>2530</v>
      </c>
      <c r="G2250">
        <v>41.72</v>
      </c>
      <c r="H2250">
        <v>5</v>
      </c>
      <c r="I2250">
        <v>0.2</v>
      </c>
      <c r="J2250">
        <v>13.0375</v>
      </c>
    </row>
    <row r="2251" spans="1:10" x14ac:dyDescent="0.25">
      <c r="A2251" s="1" t="s">
        <v>2993</v>
      </c>
      <c r="B2251" s="2">
        <v>42050</v>
      </c>
      <c r="C2251" s="2">
        <v>42053</v>
      </c>
      <c r="D2251" s="1" t="s">
        <v>11</v>
      </c>
      <c r="E2251" s="1" t="s">
        <v>2994</v>
      </c>
      <c r="F2251" s="1" t="s">
        <v>1265</v>
      </c>
      <c r="G2251">
        <v>11.52</v>
      </c>
      <c r="H2251">
        <v>5</v>
      </c>
      <c r="I2251">
        <v>0.2</v>
      </c>
      <c r="J2251">
        <v>4.1760000000000002</v>
      </c>
    </row>
    <row r="2252" spans="1:10" x14ac:dyDescent="0.25">
      <c r="A2252" s="1" t="s">
        <v>2993</v>
      </c>
      <c r="B2252" s="2">
        <v>42050</v>
      </c>
      <c r="C2252" s="2">
        <v>42053</v>
      </c>
      <c r="D2252" s="1" t="s">
        <v>11</v>
      </c>
      <c r="E2252" s="1" t="s">
        <v>2994</v>
      </c>
      <c r="F2252" s="1" t="s">
        <v>2996</v>
      </c>
      <c r="G2252">
        <v>541.44000000000005</v>
      </c>
      <c r="H2252">
        <v>6</v>
      </c>
      <c r="I2252">
        <v>0</v>
      </c>
      <c r="J2252">
        <v>157.01759999999999</v>
      </c>
    </row>
    <row r="2253" spans="1:10" x14ac:dyDescent="0.25">
      <c r="A2253" s="1" t="s">
        <v>2993</v>
      </c>
      <c r="B2253" s="2">
        <v>42050</v>
      </c>
      <c r="C2253" s="2">
        <v>42053</v>
      </c>
      <c r="D2253" s="1" t="s">
        <v>11</v>
      </c>
      <c r="E2253" s="1" t="s">
        <v>2994</v>
      </c>
      <c r="F2253" s="1" t="s">
        <v>2814</v>
      </c>
      <c r="G2253">
        <v>19.440000000000001</v>
      </c>
      <c r="H2253">
        <v>3</v>
      </c>
      <c r="I2253">
        <v>0</v>
      </c>
      <c r="J2253">
        <v>9.3312000000000008</v>
      </c>
    </row>
    <row r="2254" spans="1:10" x14ac:dyDescent="0.25">
      <c r="A2254" s="1" t="s">
        <v>2997</v>
      </c>
      <c r="B2254" s="2">
        <v>42475</v>
      </c>
      <c r="C2254" s="2">
        <v>42477</v>
      </c>
      <c r="D2254" s="1" t="s">
        <v>11</v>
      </c>
      <c r="E2254" s="1" t="s">
        <v>2090</v>
      </c>
      <c r="F2254" s="1" t="s">
        <v>282</v>
      </c>
      <c r="G2254">
        <v>143.69999999999999</v>
      </c>
      <c r="H2254">
        <v>3</v>
      </c>
      <c r="I2254">
        <v>0</v>
      </c>
      <c r="J2254">
        <v>68.975999999999999</v>
      </c>
    </row>
    <row r="2255" spans="1:10" x14ac:dyDescent="0.25">
      <c r="A2255" s="1" t="s">
        <v>2998</v>
      </c>
      <c r="B2255" s="2">
        <v>42275</v>
      </c>
      <c r="C2255" s="2">
        <v>42278</v>
      </c>
      <c r="D2255" s="1" t="s">
        <v>79</v>
      </c>
      <c r="E2255" s="1" t="s">
        <v>1997</v>
      </c>
      <c r="F2255" s="1" t="s">
        <v>676</v>
      </c>
      <c r="G2255">
        <v>43.26</v>
      </c>
      <c r="H2255">
        <v>3</v>
      </c>
      <c r="I2255">
        <v>0</v>
      </c>
      <c r="J2255">
        <v>14.2758</v>
      </c>
    </row>
    <row r="2256" spans="1:10" x14ac:dyDescent="0.25">
      <c r="A2256" s="1" t="s">
        <v>2998</v>
      </c>
      <c r="B2256" s="2">
        <v>42275</v>
      </c>
      <c r="C2256" s="2">
        <v>42278</v>
      </c>
      <c r="D2256" s="1" t="s">
        <v>79</v>
      </c>
      <c r="E2256" s="1" t="s">
        <v>1997</v>
      </c>
      <c r="F2256" s="1" t="s">
        <v>2493</v>
      </c>
      <c r="G2256">
        <v>43.56</v>
      </c>
      <c r="H2256">
        <v>2</v>
      </c>
      <c r="I2256">
        <v>0</v>
      </c>
      <c r="J2256">
        <v>15.246</v>
      </c>
    </row>
    <row r="2257" spans="1:10" x14ac:dyDescent="0.25">
      <c r="A2257" s="1" t="s">
        <v>2999</v>
      </c>
      <c r="B2257" s="2">
        <v>42630</v>
      </c>
      <c r="C2257" s="2">
        <v>42635</v>
      </c>
      <c r="D2257" s="1" t="s">
        <v>19</v>
      </c>
      <c r="E2257" s="1" t="s">
        <v>684</v>
      </c>
      <c r="F2257" s="1" t="s">
        <v>3000</v>
      </c>
      <c r="G2257">
        <v>437.85</v>
      </c>
      <c r="H2257">
        <v>3</v>
      </c>
      <c r="I2257">
        <v>0</v>
      </c>
      <c r="J2257">
        <v>131.35499999999999</v>
      </c>
    </row>
    <row r="2258" spans="1:10" x14ac:dyDescent="0.25">
      <c r="A2258" s="1" t="s">
        <v>2999</v>
      </c>
      <c r="B2258" s="2">
        <v>42630</v>
      </c>
      <c r="C2258" s="2">
        <v>42635</v>
      </c>
      <c r="D2258" s="1" t="s">
        <v>19</v>
      </c>
      <c r="E2258" s="1" t="s">
        <v>684</v>
      </c>
      <c r="F2258" s="1" t="s">
        <v>1830</v>
      </c>
      <c r="G2258">
        <v>109.48</v>
      </c>
      <c r="H2258">
        <v>2</v>
      </c>
      <c r="I2258">
        <v>0</v>
      </c>
      <c r="J2258">
        <v>33.938800000000001</v>
      </c>
    </row>
    <row r="2259" spans="1:10" x14ac:dyDescent="0.25">
      <c r="A2259" s="1" t="s">
        <v>3001</v>
      </c>
      <c r="B2259" s="2">
        <v>42902</v>
      </c>
      <c r="C2259" s="2">
        <v>42905</v>
      </c>
      <c r="D2259" s="1" t="s">
        <v>79</v>
      </c>
      <c r="E2259" s="1" t="s">
        <v>257</v>
      </c>
      <c r="F2259" s="1" t="s">
        <v>760</v>
      </c>
      <c r="G2259">
        <v>1212.96</v>
      </c>
      <c r="H2259">
        <v>7</v>
      </c>
      <c r="I2259">
        <v>0.2</v>
      </c>
      <c r="J2259">
        <v>90.971999999999994</v>
      </c>
    </row>
    <row r="2260" spans="1:10" x14ac:dyDescent="0.25">
      <c r="A2260" s="1" t="s">
        <v>3001</v>
      </c>
      <c r="B2260" s="2">
        <v>42902</v>
      </c>
      <c r="C2260" s="2">
        <v>42905</v>
      </c>
      <c r="D2260" s="1" t="s">
        <v>79</v>
      </c>
      <c r="E2260" s="1" t="s">
        <v>257</v>
      </c>
      <c r="F2260" s="1" t="s">
        <v>3002</v>
      </c>
      <c r="G2260">
        <v>18.54</v>
      </c>
      <c r="H2260">
        <v>2</v>
      </c>
      <c r="I2260">
        <v>0</v>
      </c>
      <c r="J2260">
        <v>8.7138000000000009</v>
      </c>
    </row>
    <row r="2261" spans="1:10" x14ac:dyDescent="0.25">
      <c r="A2261" s="1" t="s">
        <v>3003</v>
      </c>
      <c r="B2261" s="2">
        <v>42316</v>
      </c>
      <c r="C2261" s="2">
        <v>42318</v>
      </c>
      <c r="D2261" s="1" t="s">
        <v>11</v>
      </c>
      <c r="E2261" s="1" t="s">
        <v>3004</v>
      </c>
      <c r="F2261" s="1" t="s">
        <v>1371</v>
      </c>
      <c r="G2261">
        <v>5</v>
      </c>
      <c r="H2261">
        <v>1</v>
      </c>
      <c r="I2261">
        <v>0</v>
      </c>
      <c r="J2261">
        <v>2.4</v>
      </c>
    </row>
    <row r="2262" spans="1:10" x14ac:dyDescent="0.25">
      <c r="A2262" s="1" t="s">
        <v>3003</v>
      </c>
      <c r="B2262" s="2">
        <v>42316</v>
      </c>
      <c r="C2262" s="2">
        <v>42318</v>
      </c>
      <c r="D2262" s="1" t="s">
        <v>11</v>
      </c>
      <c r="E2262" s="1" t="s">
        <v>3004</v>
      </c>
      <c r="F2262" s="1" t="s">
        <v>1447</v>
      </c>
      <c r="G2262">
        <v>371.97</v>
      </c>
      <c r="H2262">
        <v>3</v>
      </c>
      <c r="I2262">
        <v>0</v>
      </c>
      <c r="J2262">
        <v>66.954599999999999</v>
      </c>
    </row>
    <row r="2263" spans="1:10" x14ac:dyDescent="0.25">
      <c r="A2263" s="1" t="s">
        <v>3005</v>
      </c>
      <c r="B2263" s="2">
        <v>42356</v>
      </c>
      <c r="C2263" s="2">
        <v>42356</v>
      </c>
      <c r="D2263" s="1" t="s">
        <v>654</v>
      </c>
      <c r="E2263" s="1" t="s">
        <v>3006</v>
      </c>
      <c r="F2263" s="1" t="s">
        <v>1183</v>
      </c>
      <c r="G2263">
        <v>166.24</v>
      </c>
      <c r="H2263">
        <v>1</v>
      </c>
      <c r="I2263">
        <v>0</v>
      </c>
      <c r="J2263">
        <v>24.936</v>
      </c>
    </row>
    <row r="2264" spans="1:10" x14ac:dyDescent="0.25">
      <c r="A2264" s="1" t="s">
        <v>3007</v>
      </c>
      <c r="B2264" s="2">
        <v>42772</v>
      </c>
      <c r="C2264" s="2">
        <v>42775</v>
      </c>
      <c r="D2264" s="1" t="s">
        <v>79</v>
      </c>
      <c r="E2264" s="1" t="s">
        <v>3008</v>
      </c>
      <c r="F2264" s="1" t="s">
        <v>1176</v>
      </c>
      <c r="G2264">
        <v>359.97</v>
      </c>
      <c r="H2264">
        <v>3</v>
      </c>
      <c r="I2264">
        <v>0</v>
      </c>
      <c r="J2264">
        <v>79.193399999999997</v>
      </c>
    </row>
    <row r="2265" spans="1:10" x14ac:dyDescent="0.25">
      <c r="A2265" s="1" t="s">
        <v>3009</v>
      </c>
      <c r="B2265" s="2">
        <v>42688</v>
      </c>
      <c r="C2265" s="2">
        <v>42690</v>
      </c>
      <c r="D2265" s="1" t="s">
        <v>11</v>
      </c>
      <c r="E2265" s="1" t="s">
        <v>943</v>
      </c>
      <c r="F2265" s="1" t="s">
        <v>3010</v>
      </c>
      <c r="G2265">
        <v>499.98</v>
      </c>
      <c r="H2265">
        <v>2</v>
      </c>
      <c r="I2265">
        <v>0</v>
      </c>
      <c r="J2265">
        <v>114.9954</v>
      </c>
    </row>
    <row r="2266" spans="1:10" x14ac:dyDescent="0.25">
      <c r="A2266" s="1" t="s">
        <v>3009</v>
      </c>
      <c r="B2266" s="2">
        <v>42688</v>
      </c>
      <c r="C2266" s="2">
        <v>42690</v>
      </c>
      <c r="D2266" s="1" t="s">
        <v>11</v>
      </c>
      <c r="E2266" s="1" t="s">
        <v>943</v>
      </c>
      <c r="F2266" s="1" t="s">
        <v>450</v>
      </c>
      <c r="G2266">
        <v>5.28</v>
      </c>
      <c r="H2266">
        <v>1</v>
      </c>
      <c r="I2266">
        <v>0</v>
      </c>
      <c r="J2266">
        <v>2.3759999999999999</v>
      </c>
    </row>
    <row r="2267" spans="1:10" x14ac:dyDescent="0.25">
      <c r="A2267" s="1" t="s">
        <v>3009</v>
      </c>
      <c r="B2267" s="2">
        <v>42688</v>
      </c>
      <c r="C2267" s="2">
        <v>42690</v>
      </c>
      <c r="D2267" s="1" t="s">
        <v>11</v>
      </c>
      <c r="E2267" s="1" t="s">
        <v>943</v>
      </c>
      <c r="F2267" s="1" t="s">
        <v>1970</v>
      </c>
      <c r="G2267">
        <v>8.26</v>
      </c>
      <c r="H2267">
        <v>2</v>
      </c>
      <c r="I2267">
        <v>0</v>
      </c>
      <c r="J2267">
        <v>3.8822000000000001</v>
      </c>
    </row>
    <row r="2268" spans="1:10" x14ac:dyDescent="0.25">
      <c r="A2268" s="1" t="s">
        <v>3011</v>
      </c>
      <c r="B2268" s="2">
        <v>43020</v>
      </c>
      <c r="C2268" s="2">
        <v>43020</v>
      </c>
      <c r="D2268" s="1" t="s">
        <v>654</v>
      </c>
      <c r="E2268" s="1" t="s">
        <v>3012</v>
      </c>
      <c r="F2268" s="1" t="s">
        <v>3013</v>
      </c>
      <c r="G2268">
        <v>7.968</v>
      </c>
      <c r="H2268">
        <v>2</v>
      </c>
      <c r="I2268">
        <v>0.2</v>
      </c>
      <c r="J2268">
        <v>2.6892</v>
      </c>
    </row>
    <row r="2269" spans="1:10" x14ac:dyDescent="0.25">
      <c r="A2269" s="1" t="s">
        <v>3014</v>
      </c>
      <c r="B2269" s="2">
        <v>42995</v>
      </c>
      <c r="C2269" s="2">
        <v>42995</v>
      </c>
      <c r="D2269" s="1" t="s">
        <v>654</v>
      </c>
      <c r="E2269" s="1" t="s">
        <v>3015</v>
      </c>
      <c r="F2269" s="1" t="s">
        <v>3016</v>
      </c>
      <c r="G2269">
        <v>12.96</v>
      </c>
      <c r="H2269">
        <v>2</v>
      </c>
      <c r="I2269">
        <v>0</v>
      </c>
      <c r="J2269">
        <v>6.3503999999999996</v>
      </c>
    </row>
    <row r="2270" spans="1:10" x14ac:dyDescent="0.25">
      <c r="A2270" s="1" t="s">
        <v>3017</v>
      </c>
      <c r="B2270" s="2">
        <v>43089</v>
      </c>
      <c r="C2270" s="2">
        <v>43095</v>
      </c>
      <c r="D2270" s="1" t="s">
        <v>19</v>
      </c>
      <c r="E2270" s="1" t="s">
        <v>691</v>
      </c>
      <c r="F2270" s="1" t="s">
        <v>3018</v>
      </c>
      <c r="G2270">
        <v>6.48</v>
      </c>
      <c r="H2270">
        <v>1</v>
      </c>
      <c r="I2270">
        <v>0</v>
      </c>
      <c r="J2270">
        <v>3.1103999999999998</v>
      </c>
    </row>
    <row r="2271" spans="1:10" x14ac:dyDescent="0.25">
      <c r="A2271" s="1" t="s">
        <v>3017</v>
      </c>
      <c r="B2271" s="2">
        <v>43089</v>
      </c>
      <c r="C2271" s="2">
        <v>43095</v>
      </c>
      <c r="D2271" s="1" t="s">
        <v>19</v>
      </c>
      <c r="E2271" s="1" t="s">
        <v>691</v>
      </c>
      <c r="F2271" s="1" t="s">
        <v>101</v>
      </c>
      <c r="G2271">
        <v>6.984</v>
      </c>
      <c r="H2271">
        <v>1</v>
      </c>
      <c r="I2271">
        <v>0.2</v>
      </c>
      <c r="J2271">
        <v>2.3571</v>
      </c>
    </row>
    <row r="2272" spans="1:10" x14ac:dyDescent="0.25">
      <c r="A2272" s="1" t="s">
        <v>3019</v>
      </c>
      <c r="B2272" s="2">
        <v>43071</v>
      </c>
      <c r="C2272" s="2">
        <v>43076</v>
      </c>
      <c r="D2272" s="1" t="s">
        <v>19</v>
      </c>
      <c r="E2272" s="1" t="s">
        <v>655</v>
      </c>
      <c r="F2272" s="1" t="s">
        <v>743</v>
      </c>
      <c r="G2272">
        <v>47.96</v>
      </c>
      <c r="H2272">
        <v>5</v>
      </c>
      <c r="I2272">
        <v>0.2</v>
      </c>
      <c r="J2272">
        <v>4.1965000000000003</v>
      </c>
    </row>
    <row r="2273" spans="1:10" x14ac:dyDescent="0.25">
      <c r="A2273" s="1" t="s">
        <v>3020</v>
      </c>
      <c r="B2273" s="2">
        <v>42268</v>
      </c>
      <c r="C2273" s="2">
        <v>42274</v>
      </c>
      <c r="D2273" s="1" t="s">
        <v>19</v>
      </c>
      <c r="E2273" s="1" t="s">
        <v>336</v>
      </c>
      <c r="F2273" s="1" t="s">
        <v>3021</v>
      </c>
      <c r="G2273">
        <v>199.74</v>
      </c>
      <c r="H2273">
        <v>6</v>
      </c>
      <c r="I2273">
        <v>0</v>
      </c>
      <c r="J2273">
        <v>47.937600000000003</v>
      </c>
    </row>
    <row r="2274" spans="1:10" x14ac:dyDescent="0.25">
      <c r="A2274" s="1" t="s">
        <v>3022</v>
      </c>
      <c r="B2274" s="2">
        <v>42069</v>
      </c>
      <c r="C2274" s="2">
        <v>42074</v>
      </c>
      <c r="D2274" s="1" t="s">
        <v>19</v>
      </c>
      <c r="E2274" s="1" t="s">
        <v>606</v>
      </c>
      <c r="F2274" s="1" t="s">
        <v>3023</v>
      </c>
      <c r="G2274">
        <v>435.26</v>
      </c>
      <c r="H2274">
        <v>7</v>
      </c>
      <c r="I2274">
        <v>0</v>
      </c>
      <c r="J2274">
        <v>95.757199999999997</v>
      </c>
    </row>
    <row r="2275" spans="1:10" x14ac:dyDescent="0.25">
      <c r="A2275" s="1" t="s">
        <v>3022</v>
      </c>
      <c r="B2275" s="2">
        <v>42069</v>
      </c>
      <c r="C2275" s="2">
        <v>42074</v>
      </c>
      <c r="D2275" s="1" t="s">
        <v>19</v>
      </c>
      <c r="E2275" s="1" t="s">
        <v>606</v>
      </c>
      <c r="F2275" s="1" t="s">
        <v>3024</v>
      </c>
      <c r="G2275">
        <v>1119.9839999999999</v>
      </c>
      <c r="H2275">
        <v>2</v>
      </c>
      <c r="I2275">
        <v>0.2</v>
      </c>
      <c r="J2275">
        <v>377.99459999999999</v>
      </c>
    </row>
    <row r="2276" spans="1:10" x14ac:dyDescent="0.25">
      <c r="A2276" s="1" t="s">
        <v>3025</v>
      </c>
      <c r="B2276" s="2">
        <v>41915</v>
      </c>
      <c r="C2276" s="2">
        <v>41920</v>
      </c>
      <c r="D2276" s="1" t="s">
        <v>11</v>
      </c>
      <c r="E2276" s="1" t="s">
        <v>672</v>
      </c>
      <c r="F2276" s="1" t="s">
        <v>3026</v>
      </c>
      <c r="G2276">
        <v>143.43199999999999</v>
      </c>
      <c r="H2276">
        <v>1</v>
      </c>
      <c r="I2276">
        <v>0.2</v>
      </c>
      <c r="J2276">
        <v>3.5857999999999999</v>
      </c>
    </row>
    <row r="2277" spans="1:10" x14ac:dyDescent="0.25">
      <c r="A2277" s="1" t="s">
        <v>3025</v>
      </c>
      <c r="B2277" s="2">
        <v>41915</v>
      </c>
      <c r="C2277" s="2">
        <v>41920</v>
      </c>
      <c r="D2277" s="1" t="s">
        <v>11</v>
      </c>
      <c r="E2277" s="1" t="s">
        <v>672</v>
      </c>
      <c r="F2277" s="1" t="s">
        <v>59</v>
      </c>
      <c r="G2277">
        <v>122.352</v>
      </c>
      <c r="H2277">
        <v>3</v>
      </c>
      <c r="I2277">
        <v>0.2</v>
      </c>
      <c r="J2277">
        <v>13.7646</v>
      </c>
    </row>
    <row r="2278" spans="1:10" x14ac:dyDescent="0.25">
      <c r="A2278" s="1" t="s">
        <v>3027</v>
      </c>
      <c r="B2278" s="2">
        <v>41817</v>
      </c>
      <c r="C2278" s="2">
        <v>41821</v>
      </c>
      <c r="D2278" s="1" t="s">
        <v>19</v>
      </c>
      <c r="E2278" s="1" t="s">
        <v>960</v>
      </c>
      <c r="F2278" s="1" t="s">
        <v>1814</v>
      </c>
      <c r="G2278">
        <v>306.2</v>
      </c>
      <c r="H2278">
        <v>5</v>
      </c>
      <c r="I2278">
        <v>0</v>
      </c>
      <c r="J2278">
        <v>0</v>
      </c>
    </row>
    <row r="2279" spans="1:10" x14ac:dyDescent="0.25">
      <c r="A2279" s="1" t="s">
        <v>3027</v>
      </c>
      <c r="B2279" s="2">
        <v>41817</v>
      </c>
      <c r="C2279" s="2">
        <v>41821</v>
      </c>
      <c r="D2279" s="1" t="s">
        <v>19</v>
      </c>
      <c r="E2279" s="1" t="s">
        <v>960</v>
      </c>
      <c r="F2279" s="1" t="s">
        <v>2110</v>
      </c>
      <c r="G2279">
        <v>85.98</v>
      </c>
      <c r="H2279">
        <v>1</v>
      </c>
      <c r="I2279">
        <v>0</v>
      </c>
      <c r="J2279">
        <v>22.354800000000001</v>
      </c>
    </row>
    <row r="2280" spans="1:10" x14ac:dyDescent="0.25">
      <c r="A2280" s="1" t="s">
        <v>3027</v>
      </c>
      <c r="B2280" s="2">
        <v>41817</v>
      </c>
      <c r="C2280" s="2">
        <v>41821</v>
      </c>
      <c r="D2280" s="1" t="s">
        <v>19</v>
      </c>
      <c r="E2280" s="1" t="s">
        <v>960</v>
      </c>
      <c r="F2280" s="1" t="s">
        <v>420</v>
      </c>
      <c r="G2280">
        <v>223.96</v>
      </c>
      <c r="H2280">
        <v>4</v>
      </c>
      <c r="I2280">
        <v>0</v>
      </c>
      <c r="J2280">
        <v>53.750399999999999</v>
      </c>
    </row>
    <row r="2281" spans="1:10" x14ac:dyDescent="0.25">
      <c r="A2281" s="1" t="s">
        <v>3028</v>
      </c>
      <c r="B2281" s="2">
        <v>43038</v>
      </c>
      <c r="C2281" s="2">
        <v>43041</v>
      </c>
      <c r="D2281" s="1" t="s">
        <v>79</v>
      </c>
      <c r="E2281" s="1" t="s">
        <v>3029</v>
      </c>
      <c r="F2281" s="1" t="s">
        <v>2805</v>
      </c>
      <c r="G2281">
        <v>97.567999999999998</v>
      </c>
      <c r="H2281">
        <v>2</v>
      </c>
      <c r="I2281">
        <v>0.2</v>
      </c>
      <c r="J2281">
        <v>-6.0979999999999999</v>
      </c>
    </row>
    <row r="2282" spans="1:10" x14ac:dyDescent="0.25">
      <c r="A2282" s="1" t="s">
        <v>3028</v>
      </c>
      <c r="B2282" s="2">
        <v>43038</v>
      </c>
      <c r="C2282" s="2">
        <v>43041</v>
      </c>
      <c r="D2282" s="1" t="s">
        <v>79</v>
      </c>
      <c r="E2282" s="1" t="s">
        <v>3029</v>
      </c>
      <c r="F2282" s="1" t="s">
        <v>2155</v>
      </c>
      <c r="G2282">
        <v>614.27200000000005</v>
      </c>
      <c r="H2282">
        <v>8</v>
      </c>
      <c r="I2282">
        <v>0.2</v>
      </c>
      <c r="J2282">
        <v>-23.0352</v>
      </c>
    </row>
    <row r="2283" spans="1:10" x14ac:dyDescent="0.25">
      <c r="A2283" s="1" t="s">
        <v>3028</v>
      </c>
      <c r="B2283" s="2">
        <v>43038</v>
      </c>
      <c r="C2283" s="2">
        <v>43041</v>
      </c>
      <c r="D2283" s="1" t="s">
        <v>79</v>
      </c>
      <c r="E2283" s="1" t="s">
        <v>3029</v>
      </c>
      <c r="F2283" s="1" t="s">
        <v>1912</v>
      </c>
      <c r="G2283">
        <v>199.98</v>
      </c>
      <c r="H2283">
        <v>2</v>
      </c>
      <c r="I2283">
        <v>0</v>
      </c>
      <c r="J2283">
        <v>37.996200000000002</v>
      </c>
    </row>
    <row r="2284" spans="1:10" x14ac:dyDescent="0.25">
      <c r="A2284" s="1" t="s">
        <v>3030</v>
      </c>
      <c r="B2284" s="2">
        <v>42616</v>
      </c>
      <c r="C2284" s="2">
        <v>42618</v>
      </c>
      <c r="D2284" s="1" t="s">
        <v>79</v>
      </c>
      <c r="E2284" s="1" t="s">
        <v>2486</v>
      </c>
      <c r="F2284" s="1" t="s">
        <v>640</v>
      </c>
      <c r="G2284">
        <v>48.16</v>
      </c>
      <c r="H2284">
        <v>7</v>
      </c>
      <c r="I2284">
        <v>0</v>
      </c>
      <c r="J2284">
        <v>22.153600000000001</v>
      </c>
    </row>
    <row r="2285" spans="1:10" x14ac:dyDescent="0.25">
      <c r="A2285" s="1" t="s">
        <v>3031</v>
      </c>
      <c r="B2285" s="2">
        <v>42068</v>
      </c>
      <c r="C2285" s="2">
        <v>42072</v>
      </c>
      <c r="D2285" s="1" t="s">
        <v>19</v>
      </c>
      <c r="E2285" s="1" t="s">
        <v>1012</v>
      </c>
      <c r="F2285" s="1" t="s">
        <v>374</v>
      </c>
      <c r="G2285">
        <v>23.92</v>
      </c>
      <c r="H2285">
        <v>2</v>
      </c>
      <c r="I2285">
        <v>0</v>
      </c>
      <c r="J2285">
        <v>6.6976000000000004</v>
      </c>
    </row>
    <row r="2286" spans="1:10" x14ac:dyDescent="0.25">
      <c r="A2286" s="1" t="s">
        <v>3031</v>
      </c>
      <c r="B2286" s="2">
        <v>42068</v>
      </c>
      <c r="C2286" s="2">
        <v>42072</v>
      </c>
      <c r="D2286" s="1" t="s">
        <v>19</v>
      </c>
      <c r="E2286" s="1" t="s">
        <v>1012</v>
      </c>
      <c r="F2286" s="1" t="s">
        <v>3032</v>
      </c>
      <c r="G2286">
        <v>60.69</v>
      </c>
      <c r="H2286">
        <v>7</v>
      </c>
      <c r="I2286">
        <v>0</v>
      </c>
      <c r="J2286">
        <v>16.386299999999999</v>
      </c>
    </row>
    <row r="2287" spans="1:10" x14ac:dyDescent="0.25">
      <c r="A2287" s="1" t="s">
        <v>3033</v>
      </c>
      <c r="B2287" s="2">
        <v>42495</v>
      </c>
      <c r="C2287" s="2">
        <v>42498</v>
      </c>
      <c r="D2287" s="1" t="s">
        <v>79</v>
      </c>
      <c r="E2287" s="1" t="s">
        <v>3034</v>
      </c>
      <c r="F2287" s="1" t="s">
        <v>3035</v>
      </c>
      <c r="G2287">
        <v>14.352</v>
      </c>
      <c r="H2287">
        <v>3</v>
      </c>
      <c r="I2287">
        <v>0.2</v>
      </c>
      <c r="J2287">
        <v>5.2026000000000003</v>
      </c>
    </row>
    <row r="2288" spans="1:10" x14ac:dyDescent="0.25">
      <c r="A2288" s="1" t="s">
        <v>3036</v>
      </c>
      <c r="B2288" s="2">
        <v>43056</v>
      </c>
      <c r="C2288" s="2">
        <v>43062</v>
      </c>
      <c r="D2288" s="1" t="s">
        <v>19</v>
      </c>
      <c r="E2288" s="1" t="s">
        <v>1779</v>
      </c>
      <c r="F2288" s="1" t="s">
        <v>3037</v>
      </c>
      <c r="G2288">
        <v>35.04</v>
      </c>
      <c r="H2288">
        <v>2</v>
      </c>
      <c r="I2288">
        <v>0</v>
      </c>
      <c r="J2288">
        <v>12.263999999999999</v>
      </c>
    </row>
    <row r="2289" spans="1:10" x14ac:dyDescent="0.25">
      <c r="A2289" s="1" t="s">
        <v>3038</v>
      </c>
      <c r="B2289" s="2">
        <v>42887</v>
      </c>
      <c r="C2289" s="2">
        <v>42891</v>
      </c>
      <c r="D2289" s="1" t="s">
        <v>11</v>
      </c>
      <c r="E2289" s="1" t="s">
        <v>512</v>
      </c>
      <c r="F2289" s="1" t="s">
        <v>3039</v>
      </c>
      <c r="G2289">
        <v>17.48</v>
      </c>
      <c r="H2289">
        <v>5</v>
      </c>
      <c r="I2289">
        <v>0.2</v>
      </c>
      <c r="J2289">
        <v>1.3109999999999999</v>
      </c>
    </row>
    <row r="2290" spans="1:10" x14ac:dyDescent="0.25">
      <c r="A2290" s="1" t="s">
        <v>3040</v>
      </c>
      <c r="B2290" s="2">
        <v>42896</v>
      </c>
      <c r="C2290" s="2">
        <v>42899</v>
      </c>
      <c r="D2290" s="1" t="s">
        <v>79</v>
      </c>
      <c r="E2290" s="1" t="s">
        <v>2856</v>
      </c>
      <c r="F2290" s="1" t="s">
        <v>1783</v>
      </c>
      <c r="G2290">
        <v>16.399999999999999</v>
      </c>
      <c r="H2290">
        <v>5</v>
      </c>
      <c r="I2290">
        <v>0</v>
      </c>
      <c r="J2290">
        <v>4.7560000000000002</v>
      </c>
    </row>
    <row r="2291" spans="1:10" x14ac:dyDescent="0.25">
      <c r="A2291" s="1" t="s">
        <v>3041</v>
      </c>
      <c r="B2291" s="2">
        <v>42743</v>
      </c>
      <c r="C2291" s="2">
        <v>42746</v>
      </c>
      <c r="D2291" s="1" t="s">
        <v>79</v>
      </c>
      <c r="E2291" s="1" t="s">
        <v>3042</v>
      </c>
      <c r="F2291" s="1" t="s">
        <v>3043</v>
      </c>
      <c r="G2291">
        <v>892.98</v>
      </c>
      <c r="H2291">
        <v>2</v>
      </c>
      <c r="I2291">
        <v>0</v>
      </c>
      <c r="J2291">
        <v>80.368200000000002</v>
      </c>
    </row>
    <row r="2292" spans="1:10" x14ac:dyDescent="0.25">
      <c r="A2292" s="1" t="s">
        <v>3044</v>
      </c>
      <c r="B2292" s="2">
        <v>42114</v>
      </c>
      <c r="C2292" s="2">
        <v>42119</v>
      </c>
      <c r="D2292" s="1" t="s">
        <v>19</v>
      </c>
      <c r="E2292" s="1" t="s">
        <v>1706</v>
      </c>
      <c r="F2292" s="1" t="s">
        <v>1377</v>
      </c>
      <c r="G2292">
        <v>287.97000000000003</v>
      </c>
      <c r="H2292">
        <v>3</v>
      </c>
      <c r="I2292">
        <v>0</v>
      </c>
      <c r="J2292">
        <v>77.751900000000006</v>
      </c>
    </row>
    <row r="2293" spans="1:10" x14ac:dyDescent="0.25">
      <c r="A2293" s="1" t="s">
        <v>3044</v>
      </c>
      <c r="B2293" s="2">
        <v>42114</v>
      </c>
      <c r="C2293" s="2">
        <v>42119</v>
      </c>
      <c r="D2293" s="1" t="s">
        <v>19</v>
      </c>
      <c r="E2293" s="1" t="s">
        <v>1706</v>
      </c>
      <c r="F2293" s="1" t="s">
        <v>2379</v>
      </c>
      <c r="G2293">
        <v>595.38</v>
      </c>
      <c r="H2293">
        <v>6</v>
      </c>
      <c r="I2293">
        <v>0</v>
      </c>
      <c r="J2293">
        <v>297.69</v>
      </c>
    </row>
    <row r="2294" spans="1:10" x14ac:dyDescent="0.25">
      <c r="A2294" s="1" t="s">
        <v>3044</v>
      </c>
      <c r="B2294" s="2">
        <v>42114</v>
      </c>
      <c r="C2294" s="2">
        <v>42119</v>
      </c>
      <c r="D2294" s="1" t="s">
        <v>19</v>
      </c>
      <c r="E2294" s="1" t="s">
        <v>1706</v>
      </c>
      <c r="F2294" s="1" t="s">
        <v>1656</v>
      </c>
      <c r="G2294">
        <v>12.96</v>
      </c>
      <c r="H2294">
        <v>2</v>
      </c>
      <c r="I2294">
        <v>0</v>
      </c>
      <c r="J2294">
        <v>6.2207999999999997</v>
      </c>
    </row>
    <row r="2295" spans="1:10" x14ac:dyDescent="0.25">
      <c r="A2295" s="1" t="s">
        <v>3045</v>
      </c>
      <c r="B2295" s="2">
        <v>42309</v>
      </c>
      <c r="C2295" s="2">
        <v>42314</v>
      </c>
      <c r="D2295" s="1" t="s">
        <v>19</v>
      </c>
      <c r="E2295" s="1" t="s">
        <v>1978</v>
      </c>
      <c r="F2295" s="1" t="s">
        <v>1010</v>
      </c>
      <c r="G2295">
        <v>4.95</v>
      </c>
      <c r="H2295">
        <v>1</v>
      </c>
      <c r="I2295">
        <v>0</v>
      </c>
      <c r="J2295">
        <v>1.3365</v>
      </c>
    </row>
    <row r="2296" spans="1:10" x14ac:dyDescent="0.25">
      <c r="A2296" s="1" t="s">
        <v>3046</v>
      </c>
      <c r="B2296" s="2">
        <v>43092</v>
      </c>
      <c r="C2296" s="2">
        <v>43096</v>
      </c>
      <c r="D2296" s="1" t="s">
        <v>19</v>
      </c>
      <c r="E2296" s="1" t="s">
        <v>2486</v>
      </c>
      <c r="F2296" s="1" t="s">
        <v>151</v>
      </c>
      <c r="G2296">
        <v>181.95</v>
      </c>
      <c r="H2296">
        <v>3</v>
      </c>
      <c r="I2296">
        <v>0</v>
      </c>
      <c r="J2296">
        <v>38.209499999999998</v>
      </c>
    </row>
    <row r="2297" spans="1:10" x14ac:dyDescent="0.25">
      <c r="A2297" s="1" t="s">
        <v>3047</v>
      </c>
      <c r="B2297" s="2">
        <v>42309</v>
      </c>
      <c r="C2297" s="2">
        <v>42313</v>
      </c>
      <c r="D2297" s="1" t="s">
        <v>19</v>
      </c>
      <c r="E2297" s="1" t="s">
        <v>437</v>
      </c>
      <c r="F2297" s="1" t="s">
        <v>2011</v>
      </c>
      <c r="G2297">
        <v>13.52</v>
      </c>
      <c r="H2297">
        <v>4</v>
      </c>
      <c r="I2297">
        <v>0</v>
      </c>
      <c r="J2297">
        <v>6.2191999999999998</v>
      </c>
    </row>
    <row r="2298" spans="1:10" x14ac:dyDescent="0.25">
      <c r="A2298" s="1" t="s">
        <v>3047</v>
      </c>
      <c r="B2298" s="2">
        <v>42309</v>
      </c>
      <c r="C2298" s="2">
        <v>42313</v>
      </c>
      <c r="D2298" s="1" t="s">
        <v>19</v>
      </c>
      <c r="E2298" s="1" t="s">
        <v>437</v>
      </c>
      <c r="F2298" s="1" t="s">
        <v>1430</v>
      </c>
      <c r="G2298">
        <v>259.7</v>
      </c>
      <c r="H2298">
        <v>5</v>
      </c>
      <c r="I2298">
        <v>0</v>
      </c>
      <c r="J2298">
        <v>106.477</v>
      </c>
    </row>
    <row r="2299" spans="1:10" x14ac:dyDescent="0.25">
      <c r="A2299" s="1" t="s">
        <v>3047</v>
      </c>
      <c r="B2299" s="2">
        <v>42309</v>
      </c>
      <c r="C2299" s="2">
        <v>42313</v>
      </c>
      <c r="D2299" s="1" t="s">
        <v>19</v>
      </c>
      <c r="E2299" s="1" t="s">
        <v>437</v>
      </c>
      <c r="F2299" s="1" t="s">
        <v>3048</v>
      </c>
      <c r="G2299">
        <v>42.95</v>
      </c>
      <c r="H2299">
        <v>1</v>
      </c>
      <c r="I2299">
        <v>0</v>
      </c>
      <c r="J2299">
        <v>1.2885</v>
      </c>
    </row>
    <row r="2300" spans="1:10" x14ac:dyDescent="0.25">
      <c r="A2300" s="1" t="s">
        <v>3047</v>
      </c>
      <c r="B2300" s="2">
        <v>42309</v>
      </c>
      <c r="C2300" s="2">
        <v>42313</v>
      </c>
      <c r="D2300" s="1" t="s">
        <v>19</v>
      </c>
      <c r="E2300" s="1" t="s">
        <v>437</v>
      </c>
      <c r="F2300" s="1" t="s">
        <v>1354</v>
      </c>
      <c r="G2300">
        <v>1399.93</v>
      </c>
      <c r="H2300">
        <v>7</v>
      </c>
      <c r="I2300">
        <v>0</v>
      </c>
      <c r="J2300">
        <v>601.96990000000005</v>
      </c>
    </row>
    <row r="2301" spans="1:10" x14ac:dyDescent="0.25">
      <c r="A2301" s="1" t="s">
        <v>3047</v>
      </c>
      <c r="B2301" s="2">
        <v>42309</v>
      </c>
      <c r="C2301" s="2">
        <v>42313</v>
      </c>
      <c r="D2301" s="1" t="s">
        <v>19</v>
      </c>
      <c r="E2301" s="1" t="s">
        <v>437</v>
      </c>
      <c r="F2301" s="1" t="s">
        <v>963</v>
      </c>
      <c r="G2301">
        <v>503.96</v>
      </c>
      <c r="H2301">
        <v>4</v>
      </c>
      <c r="I2301">
        <v>0</v>
      </c>
      <c r="J2301">
        <v>125.99</v>
      </c>
    </row>
    <row r="2302" spans="1:10" x14ac:dyDescent="0.25">
      <c r="A2302" s="1" t="s">
        <v>3049</v>
      </c>
      <c r="B2302" s="2">
        <v>41957</v>
      </c>
      <c r="C2302" s="2">
        <v>41961</v>
      </c>
      <c r="D2302" s="1" t="s">
        <v>19</v>
      </c>
      <c r="E2302" s="1" t="s">
        <v>636</v>
      </c>
      <c r="F2302" s="1" t="s">
        <v>41</v>
      </c>
      <c r="G2302">
        <v>12.72</v>
      </c>
      <c r="H2302">
        <v>3</v>
      </c>
      <c r="I2302">
        <v>0</v>
      </c>
      <c r="J2302">
        <v>6.36</v>
      </c>
    </row>
    <row r="2303" spans="1:10" x14ac:dyDescent="0.25">
      <c r="A2303" s="1" t="s">
        <v>3049</v>
      </c>
      <c r="B2303" s="2">
        <v>41957</v>
      </c>
      <c r="C2303" s="2">
        <v>41961</v>
      </c>
      <c r="D2303" s="1" t="s">
        <v>19</v>
      </c>
      <c r="E2303" s="1" t="s">
        <v>636</v>
      </c>
      <c r="F2303" s="1" t="s">
        <v>1265</v>
      </c>
      <c r="G2303">
        <v>11.52</v>
      </c>
      <c r="H2303">
        <v>4</v>
      </c>
      <c r="I2303">
        <v>0</v>
      </c>
      <c r="J2303">
        <v>5.6448</v>
      </c>
    </row>
    <row r="2304" spans="1:10" x14ac:dyDescent="0.25">
      <c r="A2304" s="1" t="s">
        <v>3050</v>
      </c>
      <c r="B2304" s="2">
        <v>42386</v>
      </c>
      <c r="C2304" s="2">
        <v>42390</v>
      </c>
      <c r="D2304" s="1" t="s">
        <v>19</v>
      </c>
      <c r="E2304" s="1" t="s">
        <v>1777</v>
      </c>
      <c r="F2304" s="1" t="s">
        <v>1125</v>
      </c>
      <c r="G2304">
        <v>316</v>
      </c>
      <c r="H2304">
        <v>4</v>
      </c>
      <c r="I2304">
        <v>0</v>
      </c>
      <c r="J2304">
        <v>31.6</v>
      </c>
    </row>
    <row r="2305" spans="1:10" x14ac:dyDescent="0.25">
      <c r="A2305" s="1" t="s">
        <v>3051</v>
      </c>
      <c r="B2305" s="2">
        <v>42995</v>
      </c>
      <c r="C2305" s="2">
        <v>43000</v>
      </c>
      <c r="D2305" s="1" t="s">
        <v>11</v>
      </c>
      <c r="E2305" s="1" t="s">
        <v>1083</v>
      </c>
      <c r="F2305" s="1" t="s">
        <v>648</v>
      </c>
      <c r="G2305">
        <v>723.92</v>
      </c>
      <c r="H2305">
        <v>4</v>
      </c>
      <c r="I2305">
        <v>0</v>
      </c>
      <c r="J2305">
        <v>188.2192</v>
      </c>
    </row>
    <row r="2306" spans="1:10" x14ac:dyDescent="0.25">
      <c r="A2306" s="1" t="s">
        <v>3051</v>
      </c>
      <c r="B2306" s="2">
        <v>42995</v>
      </c>
      <c r="C2306" s="2">
        <v>43000</v>
      </c>
      <c r="D2306" s="1" t="s">
        <v>11</v>
      </c>
      <c r="E2306" s="1" t="s">
        <v>1083</v>
      </c>
      <c r="F2306" s="1" t="s">
        <v>528</v>
      </c>
      <c r="G2306">
        <v>106.32</v>
      </c>
      <c r="H2306">
        <v>3</v>
      </c>
      <c r="I2306">
        <v>0</v>
      </c>
      <c r="J2306">
        <v>49.970399999999998</v>
      </c>
    </row>
    <row r="2307" spans="1:10" x14ac:dyDescent="0.25">
      <c r="A2307" s="1" t="s">
        <v>3052</v>
      </c>
      <c r="B2307" s="2">
        <v>42727</v>
      </c>
      <c r="C2307" s="2">
        <v>42728</v>
      </c>
      <c r="D2307" s="1" t="s">
        <v>79</v>
      </c>
      <c r="E2307" s="1" t="s">
        <v>569</v>
      </c>
      <c r="F2307" s="1" t="s">
        <v>1496</v>
      </c>
      <c r="G2307">
        <v>141.37200000000001</v>
      </c>
      <c r="H2307">
        <v>2</v>
      </c>
      <c r="I2307">
        <v>0.3</v>
      </c>
      <c r="J2307">
        <v>-14.1372</v>
      </c>
    </row>
    <row r="2308" spans="1:10" x14ac:dyDescent="0.25">
      <c r="A2308" s="1" t="s">
        <v>3053</v>
      </c>
      <c r="B2308" s="2">
        <v>42222</v>
      </c>
      <c r="C2308" s="2">
        <v>42224</v>
      </c>
      <c r="D2308" s="1" t="s">
        <v>79</v>
      </c>
      <c r="E2308" s="1" t="s">
        <v>413</v>
      </c>
      <c r="F2308" s="1" t="s">
        <v>1591</v>
      </c>
      <c r="G2308">
        <v>27.216000000000001</v>
      </c>
      <c r="H2308">
        <v>3</v>
      </c>
      <c r="I2308">
        <v>0.2</v>
      </c>
      <c r="J2308">
        <v>9.8658000000000001</v>
      </c>
    </row>
    <row r="2309" spans="1:10" x14ac:dyDescent="0.25">
      <c r="A2309" s="1" t="s">
        <v>3054</v>
      </c>
      <c r="B2309" s="2">
        <v>43044</v>
      </c>
      <c r="C2309" s="2">
        <v>43048</v>
      </c>
      <c r="D2309" s="1" t="s">
        <v>19</v>
      </c>
      <c r="E2309" s="1" t="s">
        <v>3055</v>
      </c>
      <c r="F2309" s="1" t="s">
        <v>956</v>
      </c>
      <c r="G2309">
        <v>390.75</v>
      </c>
      <c r="H2309">
        <v>5</v>
      </c>
      <c r="I2309">
        <v>0</v>
      </c>
      <c r="J2309">
        <v>171.93</v>
      </c>
    </row>
    <row r="2310" spans="1:10" x14ac:dyDescent="0.25">
      <c r="A2310" s="1" t="s">
        <v>3056</v>
      </c>
      <c r="B2310" s="2">
        <v>42897</v>
      </c>
      <c r="C2310" s="2">
        <v>42898</v>
      </c>
      <c r="D2310" s="1" t="s">
        <v>79</v>
      </c>
      <c r="E2310" s="1" t="s">
        <v>3057</v>
      </c>
      <c r="F2310" s="1" t="s">
        <v>1361</v>
      </c>
      <c r="G2310">
        <v>280.79199999999997</v>
      </c>
      <c r="H2310">
        <v>1</v>
      </c>
      <c r="I2310">
        <v>0.2</v>
      </c>
      <c r="J2310">
        <v>35.098999999999997</v>
      </c>
    </row>
    <row r="2311" spans="1:10" x14ac:dyDescent="0.25">
      <c r="A2311" s="1" t="s">
        <v>3056</v>
      </c>
      <c r="B2311" s="2">
        <v>42897</v>
      </c>
      <c r="C2311" s="2">
        <v>42898</v>
      </c>
      <c r="D2311" s="1" t="s">
        <v>79</v>
      </c>
      <c r="E2311" s="1" t="s">
        <v>3057</v>
      </c>
      <c r="F2311" s="1" t="s">
        <v>167</v>
      </c>
      <c r="G2311">
        <v>68.447999999999993</v>
      </c>
      <c r="H2311">
        <v>4</v>
      </c>
      <c r="I2311">
        <v>0.2</v>
      </c>
      <c r="J2311">
        <v>7.7004000000000001</v>
      </c>
    </row>
    <row r="2312" spans="1:10" x14ac:dyDescent="0.25">
      <c r="A2312" s="1" t="s">
        <v>3056</v>
      </c>
      <c r="B2312" s="2">
        <v>42897</v>
      </c>
      <c r="C2312" s="2">
        <v>42898</v>
      </c>
      <c r="D2312" s="1" t="s">
        <v>79</v>
      </c>
      <c r="E2312" s="1" t="s">
        <v>3057</v>
      </c>
      <c r="F2312" s="1" t="s">
        <v>1380</v>
      </c>
      <c r="G2312">
        <v>88.04</v>
      </c>
      <c r="H2312">
        <v>5</v>
      </c>
      <c r="I2312">
        <v>0.2</v>
      </c>
      <c r="J2312">
        <v>6.6029999999999998</v>
      </c>
    </row>
    <row r="2313" spans="1:10" x14ac:dyDescent="0.25">
      <c r="A2313" s="1" t="s">
        <v>3056</v>
      </c>
      <c r="B2313" s="2">
        <v>42897</v>
      </c>
      <c r="C2313" s="2">
        <v>42898</v>
      </c>
      <c r="D2313" s="1" t="s">
        <v>79</v>
      </c>
      <c r="E2313" s="1" t="s">
        <v>3057</v>
      </c>
      <c r="F2313" s="1" t="s">
        <v>2302</v>
      </c>
      <c r="G2313">
        <v>15.872</v>
      </c>
      <c r="H2313">
        <v>1</v>
      </c>
      <c r="I2313">
        <v>0.2</v>
      </c>
      <c r="J2313">
        <v>1.984</v>
      </c>
    </row>
    <row r="2314" spans="1:10" x14ac:dyDescent="0.25">
      <c r="A2314" s="1" t="s">
        <v>3056</v>
      </c>
      <c r="B2314" s="2">
        <v>42897</v>
      </c>
      <c r="C2314" s="2">
        <v>42898</v>
      </c>
      <c r="D2314" s="1" t="s">
        <v>79</v>
      </c>
      <c r="E2314" s="1" t="s">
        <v>3057</v>
      </c>
      <c r="F2314" s="1" t="s">
        <v>872</v>
      </c>
      <c r="G2314">
        <v>215.59200000000001</v>
      </c>
      <c r="H2314">
        <v>3</v>
      </c>
      <c r="I2314">
        <v>0.2</v>
      </c>
      <c r="J2314">
        <v>-48.508200000000002</v>
      </c>
    </row>
    <row r="2315" spans="1:10" x14ac:dyDescent="0.25">
      <c r="A2315" s="1" t="s">
        <v>3058</v>
      </c>
      <c r="B2315" s="2">
        <v>42936</v>
      </c>
      <c r="C2315" s="2">
        <v>42941</v>
      </c>
      <c r="D2315" s="1" t="s">
        <v>19</v>
      </c>
      <c r="E2315" s="1" t="s">
        <v>3059</v>
      </c>
      <c r="F2315" s="1" t="s">
        <v>1398</v>
      </c>
      <c r="G2315">
        <v>14.62</v>
      </c>
      <c r="H2315">
        <v>2</v>
      </c>
      <c r="I2315">
        <v>0</v>
      </c>
      <c r="J2315">
        <v>6.8714000000000004</v>
      </c>
    </row>
    <row r="2316" spans="1:10" x14ac:dyDescent="0.25">
      <c r="A2316" s="1" t="s">
        <v>3058</v>
      </c>
      <c r="B2316" s="2">
        <v>42936</v>
      </c>
      <c r="C2316" s="2">
        <v>42941</v>
      </c>
      <c r="D2316" s="1" t="s">
        <v>19</v>
      </c>
      <c r="E2316" s="1" t="s">
        <v>3059</v>
      </c>
      <c r="F2316" s="1" t="s">
        <v>162</v>
      </c>
      <c r="G2316">
        <v>416.32</v>
      </c>
      <c r="H2316">
        <v>2</v>
      </c>
      <c r="I2316">
        <v>0</v>
      </c>
      <c r="J2316">
        <v>112.4064</v>
      </c>
    </row>
    <row r="2317" spans="1:10" x14ac:dyDescent="0.25">
      <c r="A2317" s="1" t="s">
        <v>3058</v>
      </c>
      <c r="B2317" s="2">
        <v>42936</v>
      </c>
      <c r="C2317" s="2">
        <v>42941</v>
      </c>
      <c r="D2317" s="1" t="s">
        <v>19</v>
      </c>
      <c r="E2317" s="1" t="s">
        <v>3059</v>
      </c>
      <c r="F2317" s="1" t="s">
        <v>967</v>
      </c>
      <c r="G2317">
        <v>43</v>
      </c>
      <c r="H2317">
        <v>5</v>
      </c>
      <c r="I2317">
        <v>0</v>
      </c>
      <c r="J2317">
        <v>20.21</v>
      </c>
    </row>
    <row r="2318" spans="1:10" x14ac:dyDescent="0.25">
      <c r="A2318" s="1" t="s">
        <v>3058</v>
      </c>
      <c r="B2318" s="2">
        <v>42936</v>
      </c>
      <c r="C2318" s="2">
        <v>42941</v>
      </c>
      <c r="D2318" s="1" t="s">
        <v>19</v>
      </c>
      <c r="E2318" s="1" t="s">
        <v>3059</v>
      </c>
      <c r="F2318" s="1" t="s">
        <v>2805</v>
      </c>
      <c r="G2318">
        <v>182.94</v>
      </c>
      <c r="H2318">
        <v>3</v>
      </c>
      <c r="I2318">
        <v>0</v>
      </c>
      <c r="J2318">
        <v>27.440999999999999</v>
      </c>
    </row>
    <row r="2319" spans="1:10" x14ac:dyDescent="0.25">
      <c r="A2319" s="1" t="s">
        <v>3058</v>
      </c>
      <c r="B2319" s="2">
        <v>42936</v>
      </c>
      <c r="C2319" s="2">
        <v>42941</v>
      </c>
      <c r="D2319" s="1" t="s">
        <v>19</v>
      </c>
      <c r="E2319" s="1" t="s">
        <v>3059</v>
      </c>
      <c r="F2319" s="1" t="s">
        <v>1798</v>
      </c>
      <c r="G2319">
        <v>60.83</v>
      </c>
      <c r="H2319">
        <v>7</v>
      </c>
      <c r="I2319">
        <v>0</v>
      </c>
      <c r="J2319">
        <v>30.414999999999999</v>
      </c>
    </row>
    <row r="2320" spans="1:10" x14ac:dyDescent="0.25">
      <c r="A2320" s="1" t="s">
        <v>3058</v>
      </c>
      <c r="B2320" s="2">
        <v>42936</v>
      </c>
      <c r="C2320" s="2">
        <v>42941</v>
      </c>
      <c r="D2320" s="1" t="s">
        <v>19</v>
      </c>
      <c r="E2320" s="1" t="s">
        <v>3059</v>
      </c>
      <c r="F2320" s="1" t="s">
        <v>3060</v>
      </c>
      <c r="G2320">
        <v>389.97</v>
      </c>
      <c r="H2320">
        <v>3</v>
      </c>
      <c r="I2320">
        <v>0</v>
      </c>
      <c r="J2320">
        <v>132.5898</v>
      </c>
    </row>
    <row r="2321" spans="1:10" x14ac:dyDescent="0.25">
      <c r="A2321" s="1" t="s">
        <v>3061</v>
      </c>
      <c r="B2321" s="2">
        <v>42361</v>
      </c>
      <c r="C2321" s="2">
        <v>42364</v>
      </c>
      <c r="D2321" s="1" t="s">
        <v>79</v>
      </c>
      <c r="E2321" s="1" t="s">
        <v>955</v>
      </c>
      <c r="F2321" s="1" t="s">
        <v>1087</v>
      </c>
      <c r="G2321">
        <v>194.32</v>
      </c>
      <c r="H2321">
        <v>4</v>
      </c>
      <c r="I2321">
        <v>0</v>
      </c>
      <c r="J2321">
        <v>56.352800000000002</v>
      </c>
    </row>
    <row r="2322" spans="1:10" x14ac:dyDescent="0.25">
      <c r="A2322" s="1" t="s">
        <v>3062</v>
      </c>
      <c r="B2322" s="2">
        <v>42814</v>
      </c>
      <c r="C2322" s="2">
        <v>42818</v>
      </c>
      <c r="D2322" s="1" t="s">
        <v>19</v>
      </c>
      <c r="E2322" s="1" t="s">
        <v>1334</v>
      </c>
      <c r="F2322" s="1" t="s">
        <v>3063</v>
      </c>
      <c r="G2322">
        <v>265.93</v>
      </c>
      <c r="H2322">
        <v>7</v>
      </c>
      <c r="I2322">
        <v>0</v>
      </c>
      <c r="J2322">
        <v>63.8232</v>
      </c>
    </row>
    <row r="2323" spans="1:10" x14ac:dyDescent="0.25">
      <c r="A2323" s="1" t="s">
        <v>3064</v>
      </c>
      <c r="B2323" s="2">
        <v>42369</v>
      </c>
      <c r="C2323" s="2">
        <v>42372</v>
      </c>
      <c r="D2323" s="1" t="s">
        <v>11</v>
      </c>
      <c r="E2323" s="1" t="s">
        <v>1541</v>
      </c>
      <c r="F2323" s="1" t="s">
        <v>709</v>
      </c>
      <c r="G2323">
        <v>94.74</v>
      </c>
      <c r="H2323">
        <v>3</v>
      </c>
      <c r="I2323">
        <v>0</v>
      </c>
      <c r="J2323">
        <v>44.527799999999999</v>
      </c>
    </row>
    <row r="2324" spans="1:10" x14ac:dyDescent="0.25">
      <c r="A2324" s="1" t="s">
        <v>3064</v>
      </c>
      <c r="B2324" s="2">
        <v>42369</v>
      </c>
      <c r="C2324" s="2">
        <v>42372</v>
      </c>
      <c r="D2324" s="1" t="s">
        <v>11</v>
      </c>
      <c r="E2324" s="1" t="s">
        <v>1541</v>
      </c>
      <c r="F2324" s="1" t="s">
        <v>563</v>
      </c>
      <c r="G2324">
        <v>60.64</v>
      </c>
      <c r="H2324">
        <v>4</v>
      </c>
      <c r="I2324">
        <v>0</v>
      </c>
      <c r="J2324">
        <v>27.894400000000001</v>
      </c>
    </row>
    <row r="2325" spans="1:10" x14ac:dyDescent="0.25">
      <c r="A2325" s="1" t="s">
        <v>3064</v>
      </c>
      <c r="B2325" s="2">
        <v>42369</v>
      </c>
      <c r="C2325" s="2">
        <v>42372</v>
      </c>
      <c r="D2325" s="1" t="s">
        <v>11</v>
      </c>
      <c r="E2325" s="1" t="s">
        <v>1541</v>
      </c>
      <c r="F2325" s="1" t="s">
        <v>1669</v>
      </c>
      <c r="G2325">
        <v>76.3</v>
      </c>
      <c r="H2325">
        <v>5</v>
      </c>
      <c r="I2325">
        <v>0</v>
      </c>
      <c r="J2325">
        <v>38.15</v>
      </c>
    </row>
    <row r="2326" spans="1:10" x14ac:dyDescent="0.25">
      <c r="A2326" s="1" t="s">
        <v>3064</v>
      </c>
      <c r="B2326" s="2">
        <v>42369</v>
      </c>
      <c r="C2326" s="2">
        <v>42372</v>
      </c>
      <c r="D2326" s="1" t="s">
        <v>11</v>
      </c>
      <c r="E2326" s="1" t="s">
        <v>1541</v>
      </c>
      <c r="F2326" s="1" t="s">
        <v>2170</v>
      </c>
      <c r="G2326">
        <v>364.8</v>
      </c>
      <c r="H2326">
        <v>12</v>
      </c>
      <c r="I2326">
        <v>0</v>
      </c>
      <c r="J2326">
        <v>167.80799999999999</v>
      </c>
    </row>
    <row r="2327" spans="1:10" x14ac:dyDescent="0.25">
      <c r="A2327" s="1" t="s">
        <v>3065</v>
      </c>
      <c r="B2327" s="2">
        <v>42262</v>
      </c>
      <c r="C2327" s="2">
        <v>42266</v>
      </c>
      <c r="D2327" s="1" t="s">
        <v>11</v>
      </c>
      <c r="E2327" s="1" t="s">
        <v>3066</v>
      </c>
      <c r="F2327" s="1" t="s">
        <v>2724</v>
      </c>
      <c r="G2327">
        <v>79.872</v>
      </c>
      <c r="H2327">
        <v>3</v>
      </c>
      <c r="I2327">
        <v>0.2</v>
      </c>
      <c r="J2327">
        <v>29.952000000000002</v>
      </c>
    </row>
    <row r="2328" spans="1:10" x14ac:dyDescent="0.25">
      <c r="A2328" s="1" t="s">
        <v>3065</v>
      </c>
      <c r="B2328" s="2">
        <v>42262</v>
      </c>
      <c r="C2328" s="2">
        <v>42266</v>
      </c>
      <c r="D2328" s="1" t="s">
        <v>11</v>
      </c>
      <c r="E2328" s="1" t="s">
        <v>3066</v>
      </c>
      <c r="F2328" s="1" t="s">
        <v>540</v>
      </c>
      <c r="G2328">
        <v>46.384</v>
      </c>
      <c r="H2328">
        <v>1</v>
      </c>
      <c r="I2328">
        <v>0.2</v>
      </c>
      <c r="J2328">
        <v>1.1596</v>
      </c>
    </row>
    <row r="2329" spans="1:10" x14ac:dyDescent="0.25">
      <c r="A2329" s="1" t="s">
        <v>3065</v>
      </c>
      <c r="B2329" s="2">
        <v>42262</v>
      </c>
      <c r="C2329" s="2">
        <v>42266</v>
      </c>
      <c r="D2329" s="1" t="s">
        <v>11</v>
      </c>
      <c r="E2329" s="1" t="s">
        <v>3066</v>
      </c>
      <c r="F2329" s="1" t="s">
        <v>34</v>
      </c>
      <c r="G2329">
        <v>12.96</v>
      </c>
      <c r="H2329">
        <v>2</v>
      </c>
      <c r="I2329">
        <v>0</v>
      </c>
      <c r="J2329">
        <v>6.2207999999999997</v>
      </c>
    </row>
    <row r="2330" spans="1:10" x14ac:dyDescent="0.25">
      <c r="A2330" s="1" t="s">
        <v>3067</v>
      </c>
      <c r="B2330" s="2">
        <v>43001</v>
      </c>
      <c r="C2330" s="2">
        <v>43004</v>
      </c>
      <c r="D2330" s="1" t="s">
        <v>79</v>
      </c>
      <c r="E2330" s="1" t="s">
        <v>3068</v>
      </c>
      <c r="F2330" s="1" t="s">
        <v>3069</v>
      </c>
      <c r="G2330">
        <v>14.352</v>
      </c>
      <c r="H2330">
        <v>3</v>
      </c>
      <c r="I2330">
        <v>0.2</v>
      </c>
      <c r="J2330">
        <v>5.2026000000000003</v>
      </c>
    </row>
    <row r="2331" spans="1:10" x14ac:dyDescent="0.25">
      <c r="A2331" s="1" t="s">
        <v>3070</v>
      </c>
      <c r="B2331" s="2">
        <v>42363</v>
      </c>
      <c r="C2331" s="2">
        <v>42367</v>
      </c>
      <c r="D2331" s="1" t="s">
        <v>19</v>
      </c>
      <c r="E2331" s="1" t="s">
        <v>1107</v>
      </c>
      <c r="F2331" s="1" t="s">
        <v>3071</v>
      </c>
      <c r="G2331">
        <v>547.13599999999997</v>
      </c>
      <c r="H2331">
        <v>4</v>
      </c>
      <c r="I2331">
        <v>0.2</v>
      </c>
      <c r="J2331">
        <v>-68.391999999999996</v>
      </c>
    </row>
    <row r="2332" spans="1:10" x14ac:dyDescent="0.25">
      <c r="A2332" s="1" t="s">
        <v>3072</v>
      </c>
      <c r="B2332" s="2">
        <v>42637</v>
      </c>
      <c r="C2332" s="2">
        <v>42639</v>
      </c>
      <c r="D2332" s="1" t="s">
        <v>11</v>
      </c>
      <c r="E2332" s="1" t="s">
        <v>684</v>
      </c>
      <c r="F2332" s="1" t="s">
        <v>408</v>
      </c>
      <c r="G2332">
        <v>41.96</v>
      </c>
      <c r="H2332">
        <v>2</v>
      </c>
      <c r="I2332">
        <v>0</v>
      </c>
      <c r="J2332">
        <v>2.9371999999999998</v>
      </c>
    </row>
    <row r="2333" spans="1:10" x14ac:dyDescent="0.25">
      <c r="A2333" s="1" t="s">
        <v>3072</v>
      </c>
      <c r="B2333" s="2">
        <v>42637</v>
      </c>
      <c r="C2333" s="2">
        <v>42639</v>
      </c>
      <c r="D2333" s="1" t="s">
        <v>11</v>
      </c>
      <c r="E2333" s="1" t="s">
        <v>684</v>
      </c>
      <c r="F2333" s="1" t="s">
        <v>3073</v>
      </c>
      <c r="G2333">
        <v>41.7</v>
      </c>
      <c r="H2333">
        <v>5</v>
      </c>
      <c r="I2333">
        <v>0</v>
      </c>
      <c r="J2333">
        <v>20.85</v>
      </c>
    </row>
    <row r="2334" spans="1:10" x14ac:dyDescent="0.25">
      <c r="A2334" s="1" t="s">
        <v>3074</v>
      </c>
      <c r="B2334" s="2">
        <v>42815</v>
      </c>
      <c r="C2334" s="2">
        <v>42819</v>
      </c>
      <c r="D2334" s="1" t="s">
        <v>19</v>
      </c>
      <c r="E2334" s="1" t="s">
        <v>1589</v>
      </c>
      <c r="F2334" s="1" t="s">
        <v>835</v>
      </c>
      <c r="G2334">
        <v>277.39999999999998</v>
      </c>
      <c r="H2334">
        <v>5</v>
      </c>
      <c r="I2334">
        <v>0</v>
      </c>
      <c r="J2334">
        <v>133.15199999999999</v>
      </c>
    </row>
    <row r="2335" spans="1:10" x14ac:dyDescent="0.25">
      <c r="A2335" s="1" t="s">
        <v>3074</v>
      </c>
      <c r="B2335" s="2">
        <v>42815</v>
      </c>
      <c r="C2335" s="2">
        <v>42819</v>
      </c>
      <c r="D2335" s="1" t="s">
        <v>19</v>
      </c>
      <c r="E2335" s="1" t="s">
        <v>1589</v>
      </c>
      <c r="F2335" s="1" t="s">
        <v>1255</v>
      </c>
      <c r="G2335">
        <v>5.78</v>
      </c>
      <c r="H2335">
        <v>1</v>
      </c>
      <c r="I2335">
        <v>0</v>
      </c>
      <c r="J2335">
        <v>2.8321999999999998</v>
      </c>
    </row>
    <row r="2336" spans="1:10" x14ac:dyDescent="0.25">
      <c r="A2336" s="1" t="s">
        <v>3075</v>
      </c>
      <c r="B2336" s="2">
        <v>41912</v>
      </c>
      <c r="C2336" s="2">
        <v>41916</v>
      </c>
      <c r="D2336" s="1" t="s">
        <v>19</v>
      </c>
      <c r="E2336" s="1" t="s">
        <v>3076</v>
      </c>
      <c r="F2336" s="1" t="s">
        <v>676</v>
      </c>
      <c r="G2336">
        <v>69.215999999999994</v>
      </c>
      <c r="H2336">
        <v>6</v>
      </c>
      <c r="I2336">
        <v>0.2</v>
      </c>
      <c r="J2336">
        <v>11.2476</v>
      </c>
    </row>
    <row r="2337" spans="1:10" x14ac:dyDescent="0.25">
      <c r="A2337" s="1" t="s">
        <v>3077</v>
      </c>
      <c r="B2337" s="2">
        <v>43079</v>
      </c>
      <c r="C2337" s="2">
        <v>43079</v>
      </c>
      <c r="D2337" s="1" t="s">
        <v>654</v>
      </c>
      <c r="E2337" s="1" t="s">
        <v>1933</v>
      </c>
      <c r="F2337" s="1" t="s">
        <v>281</v>
      </c>
      <c r="G2337">
        <v>10.86</v>
      </c>
      <c r="H2337">
        <v>3</v>
      </c>
      <c r="I2337">
        <v>0</v>
      </c>
      <c r="J2337">
        <v>5.1041999999999996</v>
      </c>
    </row>
    <row r="2338" spans="1:10" x14ac:dyDescent="0.25">
      <c r="A2338" s="1" t="s">
        <v>3077</v>
      </c>
      <c r="B2338" s="2">
        <v>43079</v>
      </c>
      <c r="C2338" s="2">
        <v>43079</v>
      </c>
      <c r="D2338" s="1" t="s">
        <v>654</v>
      </c>
      <c r="E2338" s="1" t="s">
        <v>1933</v>
      </c>
      <c r="F2338" s="1" t="s">
        <v>3078</v>
      </c>
      <c r="G2338">
        <v>426.79</v>
      </c>
      <c r="H2338">
        <v>7</v>
      </c>
      <c r="I2338">
        <v>0</v>
      </c>
      <c r="J2338">
        <v>123.76909999999999</v>
      </c>
    </row>
    <row r="2339" spans="1:10" x14ac:dyDescent="0.25">
      <c r="A2339" s="1" t="s">
        <v>3079</v>
      </c>
      <c r="B2339" s="2">
        <v>41874</v>
      </c>
      <c r="C2339" s="2">
        <v>41874</v>
      </c>
      <c r="D2339" s="1" t="s">
        <v>654</v>
      </c>
      <c r="E2339" s="1" t="s">
        <v>1327</v>
      </c>
      <c r="F2339" s="1" t="s">
        <v>3080</v>
      </c>
      <c r="G2339">
        <v>25.92</v>
      </c>
      <c r="H2339">
        <v>4</v>
      </c>
      <c r="I2339">
        <v>0</v>
      </c>
      <c r="J2339">
        <v>12.441599999999999</v>
      </c>
    </row>
    <row r="2340" spans="1:10" x14ac:dyDescent="0.25">
      <c r="A2340" s="1" t="s">
        <v>3079</v>
      </c>
      <c r="B2340" s="2">
        <v>41874</v>
      </c>
      <c r="C2340" s="2">
        <v>41874</v>
      </c>
      <c r="D2340" s="1" t="s">
        <v>654</v>
      </c>
      <c r="E2340" s="1" t="s">
        <v>1327</v>
      </c>
      <c r="F2340" s="1" t="s">
        <v>1004</v>
      </c>
      <c r="G2340">
        <v>45.92</v>
      </c>
      <c r="H2340">
        <v>4</v>
      </c>
      <c r="I2340">
        <v>0</v>
      </c>
      <c r="J2340">
        <v>22.500800000000002</v>
      </c>
    </row>
    <row r="2341" spans="1:10" x14ac:dyDescent="0.25">
      <c r="A2341" s="1" t="s">
        <v>3081</v>
      </c>
      <c r="B2341" s="2">
        <v>41870</v>
      </c>
      <c r="C2341" s="2">
        <v>41875</v>
      </c>
      <c r="D2341" s="1" t="s">
        <v>19</v>
      </c>
      <c r="E2341" s="1" t="s">
        <v>3029</v>
      </c>
      <c r="F2341" s="1" t="s">
        <v>185</v>
      </c>
      <c r="G2341">
        <v>10.72</v>
      </c>
      <c r="H2341">
        <v>2</v>
      </c>
      <c r="I2341">
        <v>0.2</v>
      </c>
      <c r="J2341">
        <v>1.742</v>
      </c>
    </row>
    <row r="2342" spans="1:10" x14ac:dyDescent="0.25">
      <c r="A2342" s="1" t="s">
        <v>3082</v>
      </c>
      <c r="B2342" s="2">
        <v>42684</v>
      </c>
      <c r="C2342" s="2">
        <v>42689</v>
      </c>
      <c r="D2342" s="1" t="s">
        <v>19</v>
      </c>
      <c r="E2342" s="1" t="s">
        <v>1273</v>
      </c>
      <c r="F2342" s="1" t="s">
        <v>1873</v>
      </c>
      <c r="G2342">
        <v>41.86</v>
      </c>
      <c r="H2342">
        <v>7</v>
      </c>
      <c r="I2342">
        <v>0</v>
      </c>
      <c r="J2342">
        <v>10.465</v>
      </c>
    </row>
    <row r="2343" spans="1:10" x14ac:dyDescent="0.25">
      <c r="A2343" s="1" t="s">
        <v>3083</v>
      </c>
      <c r="B2343" s="2">
        <v>42004</v>
      </c>
      <c r="C2343" s="2">
        <v>42007</v>
      </c>
      <c r="D2343" s="1" t="s">
        <v>79</v>
      </c>
      <c r="E2343" s="1" t="s">
        <v>181</v>
      </c>
      <c r="F2343" s="1" t="s">
        <v>3084</v>
      </c>
      <c r="G2343">
        <v>63.2</v>
      </c>
      <c r="H2343">
        <v>5</v>
      </c>
      <c r="I2343">
        <v>0</v>
      </c>
      <c r="J2343">
        <v>23.384</v>
      </c>
    </row>
    <row r="2344" spans="1:10" x14ac:dyDescent="0.25">
      <c r="A2344" s="1" t="s">
        <v>3083</v>
      </c>
      <c r="B2344" s="2">
        <v>42004</v>
      </c>
      <c r="C2344" s="2">
        <v>42007</v>
      </c>
      <c r="D2344" s="1" t="s">
        <v>79</v>
      </c>
      <c r="E2344" s="1" t="s">
        <v>181</v>
      </c>
      <c r="F2344" s="1" t="s">
        <v>3063</v>
      </c>
      <c r="G2344">
        <v>113.97</v>
      </c>
      <c r="H2344">
        <v>3</v>
      </c>
      <c r="I2344">
        <v>0</v>
      </c>
      <c r="J2344">
        <v>27.352799999999998</v>
      </c>
    </row>
    <row r="2345" spans="1:10" x14ac:dyDescent="0.25">
      <c r="A2345" s="1" t="s">
        <v>3085</v>
      </c>
      <c r="B2345" s="2">
        <v>41846</v>
      </c>
      <c r="C2345" s="2">
        <v>41850</v>
      </c>
      <c r="D2345" s="1" t="s">
        <v>11</v>
      </c>
      <c r="E2345" s="1" t="s">
        <v>2278</v>
      </c>
      <c r="F2345" s="1" t="s">
        <v>476</v>
      </c>
      <c r="G2345">
        <v>123.55200000000001</v>
      </c>
      <c r="H2345">
        <v>3</v>
      </c>
      <c r="I2345">
        <v>0.2</v>
      </c>
      <c r="J2345">
        <v>-29.343599999999999</v>
      </c>
    </row>
    <row r="2346" spans="1:10" x14ac:dyDescent="0.25">
      <c r="A2346" s="1" t="s">
        <v>3086</v>
      </c>
      <c r="B2346" s="2">
        <v>42422</v>
      </c>
      <c r="C2346" s="2">
        <v>42428</v>
      </c>
      <c r="D2346" s="1" t="s">
        <v>19</v>
      </c>
      <c r="E2346" s="1" t="s">
        <v>1760</v>
      </c>
      <c r="F2346" s="1" t="s">
        <v>3087</v>
      </c>
      <c r="G2346">
        <v>490.32</v>
      </c>
      <c r="H2346">
        <v>9</v>
      </c>
      <c r="I2346">
        <v>0</v>
      </c>
      <c r="J2346">
        <v>137.28960000000001</v>
      </c>
    </row>
    <row r="2347" spans="1:10" x14ac:dyDescent="0.25">
      <c r="A2347" s="1" t="s">
        <v>3088</v>
      </c>
      <c r="B2347" s="2">
        <v>42442</v>
      </c>
      <c r="C2347" s="2">
        <v>42447</v>
      </c>
      <c r="D2347" s="1" t="s">
        <v>19</v>
      </c>
      <c r="E2347" s="1" t="s">
        <v>1315</v>
      </c>
      <c r="F2347" s="1" t="s">
        <v>337</v>
      </c>
      <c r="G2347">
        <v>70.08</v>
      </c>
      <c r="H2347">
        <v>5</v>
      </c>
      <c r="I2347">
        <v>0.2</v>
      </c>
      <c r="J2347">
        <v>24.527999999999999</v>
      </c>
    </row>
    <row r="2348" spans="1:10" x14ac:dyDescent="0.25">
      <c r="A2348" s="1" t="s">
        <v>3088</v>
      </c>
      <c r="B2348" s="2">
        <v>42442</v>
      </c>
      <c r="C2348" s="2">
        <v>42447</v>
      </c>
      <c r="D2348" s="1" t="s">
        <v>19</v>
      </c>
      <c r="E2348" s="1" t="s">
        <v>1315</v>
      </c>
      <c r="F2348" s="1" t="s">
        <v>3089</v>
      </c>
      <c r="G2348">
        <v>1.272</v>
      </c>
      <c r="H2348">
        <v>2</v>
      </c>
      <c r="I2348">
        <v>0.8</v>
      </c>
      <c r="J2348">
        <v>-2.1623999999999999</v>
      </c>
    </row>
    <row r="2349" spans="1:10" x14ac:dyDescent="0.25">
      <c r="A2349" s="1" t="s">
        <v>3088</v>
      </c>
      <c r="B2349" s="2">
        <v>42442</v>
      </c>
      <c r="C2349" s="2">
        <v>42447</v>
      </c>
      <c r="D2349" s="1" t="s">
        <v>19</v>
      </c>
      <c r="E2349" s="1" t="s">
        <v>1315</v>
      </c>
      <c r="F2349" s="1" t="s">
        <v>1911</v>
      </c>
      <c r="G2349">
        <v>557.58500000000004</v>
      </c>
      <c r="H2349">
        <v>5</v>
      </c>
      <c r="I2349">
        <v>0.3</v>
      </c>
      <c r="J2349">
        <v>0</v>
      </c>
    </row>
    <row r="2350" spans="1:10" x14ac:dyDescent="0.25">
      <c r="A2350" s="1" t="s">
        <v>3090</v>
      </c>
      <c r="B2350" s="2">
        <v>43071</v>
      </c>
      <c r="C2350" s="2">
        <v>43072</v>
      </c>
      <c r="D2350" s="1" t="s">
        <v>654</v>
      </c>
      <c r="E2350" s="1" t="s">
        <v>369</v>
      </c>
      <c r="F2350" s="1" t="s">
        <v>1287</v>
      </c>
      <c r="G2350">
        <v>9.0239999999999991</v>
      </c>
      <c r="H2350">
        <v>6</v>
      </c>
      <c r="I2350">
        <v>0.2</v>
      </c>
      <c r="J2350">
        <v>3.1583999999999999</v>
      </c>
    </row>
    <row r="2351" spans="1:10" x14ac:dyDescent="0.25">
      <c r="A2351" s="1" t="s">
        <v>3090</v>
      </c>
      <c r="B2351" s="2">
        <v>43071</v>
      </c>
      <c r="C2351" s="2">
        <v>43072</v>
      </c>
      <c r="D2351" s="1" t="s">
        <v>654</v>
      </c>
      <c r="E2351" s="1" t="s">
        <v>369</v>
      </c>
      <c r="F2351" s="1" t="s">
        <v>3091</v>
      </c>
      <c r="G2351">
        <v>69.456000000000003</v>
      </c>
      <c r="H2351">
        <v>2</v>
      </c>
      <c r="I2351">
        <v>0.2</v>
      </c>
      <c r="J2351">
        <v>22.5732</v>
      </c>
    </row>
    <row r="2352" spans="1:10" x14ac:dyDescent="0.25">
      <c r="A2352" s="1" t="s">
        <v>3090</v>
      </c>
      <c r="B2352" s="2">
        <v>43071</v>
      </c>
      <c r="C2352" s="2">
        <v>43072</v>
      </c>
      <c r="D2352" s="1" t="s">
        <v>654</v>
      </c>
      <c r="E2352" s="1" t="s">
        <v>369</v>
      </c>
      <c r="F2352" s="1" t="s">
        <v>732</v>
      </c>
      <c r="G2352">
        <v>10.86</v>
      </c>
      <c r="H2352">
        <v>2</v>
      </c>
      <c r="I2352">
        <v>0</v>
      </c>
      <c r="J2352">
        <v>5.3213999999999997</v>
      </c>
    </row>
    <row r="2353" spans="1:10" x14ac:dyDescent="0.25">
      <c r="A2353" s="1" t="s">
        <v>3090</v>
      </c>
      <c r="B2353" s="2">
        <v>43071</v>
      </c>
      <c r="C2353" s="2">
        <v>43072</v>
      </c>
      <c r="D2353" s="1" t="s">
        <v>654</v>
      </c>
      <c r="E2353" s="1" t="s">
        <v>369</v>
      </c>
      <c r="F2353" s="1" t="s">
        <v>2973</v>
      </c>
      <c r="G2353">
        <v>79.47</v>
      </c>
      <c r="H2353">
        <v>3</v>
      </c>
      <c r="I2353">
        <v>0</v>
      </c>
      <c r="J2353">
        <v>22.2516</v>
      </c>
    </row>
    <row r="2354" spans="1:10" x14ac:dyDescent="0.25">
      <c r="A2354" s="1" t="s">
        <v>3090</v>
      </c>
      <c r="B2354" s="2">
        <v>43071</v>
      </c>
      <c r="C2354" s="2">
        <v>43072</v>
      </c>
      <c r="D2354" s="1" t="s">
        <v>654</v>
      </c>
      <c r="E2354" s="1" t="s">
        <v>369</v>
      </c>
      <c r="F2354" s="1" t="s">
        <v>126</v>
      </c>
      <c r="G2354">
        <v>10.08</v>
      </c>
      <c r="H2354">
        <v>6</v>
      </c>
      <c r="I2354">
        <v>0</v>
      </c>
      <c r="J2354">
        <v>5.04</v>
      </c>
    </row>
    <row r="2355" spans="1:10" x14ac:dyDescent="0.25">
      <c r="A2355" s="1" t="s">
        <v>3092</v>
      </c>
      <c r="B2355" s="2">
        <v>42247</v>
      </c>
      <c r="C2355" s="2">
        <v>42249</v>
      </c>
      <c r="D2355" s="1" t="s">
        <v>79</v>
      </c>
      <c r="E2355" s="1" t="s">
        <v>3093</v>
      </c>
      <c r="F2355" s="1" t="s">
        <v>86</v>
      </c>
      <c r="G2355">
        <v>1552.8309999999999</v>
      </c>
      <c r="H2355">
        <v>7</v>
      </c>
      <c r="I2355">
        <v>0.15</v>
      </c>
      <c r="J2355">
        <v>200.9546</v>
      </c>
    </row>
    <row r="2356" spans="1:10" x14ac:dyDescent="0.25">
      <c r="A2356" s="1" t="s">
        <v>3092</v>
      </c>
      <c r="B2356" s="2">
        <v>42247</v>
      </c>
      <c r="C2356" s="2">
        <v>42249</v>
      </c>
      <c r="D2356" s="1" t="s">
        <v>79</v>
      </c>
      <c r="E2356" s="1" t="s">
        <v>3093</v>
      </c>
      <c r="F2356" s="1" t="s">
        <v>295</v>
      </c>
      <c r="G2356">
        <v>137.24</v>
      </c>
      <c r="H2356">
        <v>5</v>
      </c>
      <c r="I2356">
        <v>0.2</v>
      </c>
      <c r="J2356">
        <v>46.3185</v>
      </c>
    </row>
    <row r="2357" spans="1:10" x14ac:dyDescent="0.25">
      <c r="A2357" s="1" t="s">
        <v>3092</v>
      </c>
      <c r="B2357" s="2">
        <v>42247</v>
      </c>
      <c r="C2357" s="2">
        <v>42249</v>
      </c>
      <c r="D2357" s="1" t="s">
        <v>79</v>
      </c>
      <c r="E2357" s="1" t="s">
        <v>3093</v>
      </c>
      <c r="F2357" s="1" t="s">
        <v>3094</v>
      </c>
      <c r="G2357">
        <v>36.51</v>
      </c>
      <c r="H2357">
        <v>1</v>
      </c>
      <c r="I2357">
        <v>0</v>
      </c>
      <c r="J2357">
        <v>15.699299999999999</v>
      </c>
    </row>
    <row r="2358" spans="1:10" x14ac:dyDescent="0.25">
      <c r="A2358" s="1" t="s">
        <v>3092</v>
      </c>
      <c r="B2358" s="2">
        <v>42247</v>
      </c>
      <c r="C2358" s="2">
        <v>42249</v>
      </c>
      <c r="D2358" s="1" t="s">
        <v>79</v>
      </c>
      <c r="E2358" s="1" t="s">
        <v>3093</v>
      </c>
      <c r="F2358" s="1" t="s">
        <v>3095</v>
      </c>
      <c r="G2358">
        <v>239.976</v>
      </c>
      <c r="H2358">
        <v>3</v>
      </c>
      <c r="I2358">
        <v>0.2</v>
      </c>
      <c r="J2358">
        <v>80.991900000000001</v>
      </c>
    </row>
    <row r="2359" spans="1:10" x14ac:dyDescent="0.25">
      <c r="A2359" s="1" t="s">
        <v>3096</v>
      </c>
      <c r="B2359" s="2">
        <v>41715</v>
      </c>
      <c r="C2359" s="2">
        <v>41719</v>
      </c>
      <c r="D2359" s="1" t="s">
        <v>19</v>
      </c>
      <c r="E2359" s="1" t="s">
        <v>1275</v>
      </c>
      <c r="F2359" s="1" t="s">
        <v>445</v>
      </c>
      <c r="G2359">
        <v>1579.7460000000001</v>
      </c>
      <c r="H2359">
        <v>7</v>
      </c>
      <c r="I2359">
        <v>0.4</v>
      </c>
      <c r="J2359">
        <v>-447.59469999999999</v>
      </c>
    </row>
    <row r="2360" spans="1:10" x14ac:dyDescent="0.25">
      <c r="A2360" s="1" t="s">
        <v>3096</v>
      </c>
      <c r="B2360" s="2">
        <v>41715</v>
      </c>
      <c r="C2360" s="2">
        <v>41719</v>
      </c>
      <c r="D2360" s="1" t="s">
        <v>19</v>
      </c>
      <c r="E2360" s="1" t="s">
        <v>1275</v>
      </c>
      <c r="F2360" s="1" t="s">
        <v>3043</v>
      </c>
      <c r="G2360">
        <v>1071.576</v>
      </c>
      <c r="H2360">
        <v>4</v>
      </c>
      <c r="I2360">
        <v>0.4</v>
      </c>
      <c r="J2360">
        <v>-553.64760000000001</v>
      </c>
    </row>
    <row r="2361" spans="1:10" x14ac:dyDescent="0.25">
      <c r="A2361" s="1" t="s">
        <v>3096</v>
      </c>
      <c r="B2361" s="2">
        <v>41715</v>
      </c>
      <c r="C2361" s="2">
        <v>41719</v>
      </c>
      <c r="D2361" s="1" t="s">
        <v>19</v>
      </c>
      <c r="E2361" s="1" t="s">
        <v>1275</v>
      </c>
      <c r="F2361" s="1" t="s">
        <v>2640</v>
      </c>
      <c r="G2361">
        <v>613.90800000000002</v>
      </c>
      <c r="H2361">
        <v>3</v>
      </c>
      <c r="I2361">
        <v>0.4</v>
      </c>
      <c r="J2361">
        <v>-122.7816</v>
      </c>
    </row>
    <row r="2362" spans="1:10" x14ac:dyDescent="0.25">
      <c r="A2362" s="1" t="s">
        <v>3096</v>
      </c>
      <c r="B2362" s="2">
        <v>41715</v>
      </c>
      <c r="C2362" s="2">
        <v>41719</v>
      </c>
      <c r="D2362" s="1" t="s">
        <v>19</v>
      </c>
      <c r="E2362" s="1" t="s">
        <v>1275</v>
      </c>
      <c r="F2362" s="1" t="s">
        <v>3097</v>
      </c>
      <c r="G2362">
        <v>34.86</v>
      </c>
      <c r="H2362">
        <v>7</v>
      </c>
      <c r="I2362">
        <v>0</v>
      </c>
      <c r="J2362">
        <v>16.3842</v>
      </c>
    </row>
    <row r="2363" spans="1:10" x14ac:dyDescent="0.25">
      <c r="A2363" s="1" t="s">
        <v>3096</v>
      </c>
      <c r="B2363" s="2">
        <v>41715</v>
      </c>
      <c r="C2363" s="2">
        <v>41719</v>
      </c>
      <c r="D2363" s="1" t="s">
        <v>19</v>
      </c>
      <c r="E2363" s="1" t="s">
        <v>1275</v>
      </c>
      <c r="F2363" s="1" t="s">
        <v>3098</v>
      </c>
      <c r="G2363">
        <v>155.04</v>
      </c>
      <c r="H2363">
        <v>4</v>
      </c>
      <c r="I2363">
        <v>0</v>
      </c>
      <c r="J2363">
        <v>75.9696</v>
      </c>
    </row>
    <row r="2364" spans="1:10" x14ac:dyDescent="0.25">
      <c r="A2364" s="1" t="s">
        <v>3099</v>
      </c>
      <c r="B2364" s="2">
        <v>42841</v>
      </c>
      <c r="C2364" s="2">
        <v>42845</v>
      </c>
      <c r="D2364" s="1" t="s">
        <v>19</v>
      </c>
      <c r="E2364" s="1" t="s">
        <v>727</v>
      </c>
      <c r="F2364" s="1" t="s">
        <v>3100</v>
      </c>
      <c r="G2364">
        <v>13.71</v>
      </c>
      <c r="H2364">
        <v>5</v>
      </c>
      <c r="I2364">
        <v>0.7</v>
      </c>
      <c r="J2364">
        <v>-10.054</v>
      </c>
    </row>
    <row r="2365" spans="1:10" x14ac:dyDescent="0.25">
      <c r="A2365" s="1" t="s">
        <v>3101</v>
      </c>
      <c r="B2365" s="2">
        <v>42442</v>
      </c>
      <c r="C2365" s="2">
        <v>42447</v>
      </c>
      <c r="D2365" s="1" t="s">
        <v>19</v>
      </c>
      <c r="E2365" s="1" t="s">
        <v>631</v>
      </c>
      <c r="F2365" s="1" t="s">
        <v>885</v>
      </c>
      <c r="G2365">
        <v>127.88</v>
      </c>
      <c r="H2365">
        <v>2</v>
      </c>
      <c r="I2365">
        <v>0</v>
      </c>
      <c r="J2365">
        <v>40.921599999999998</v>
      </c>
    </row>
    <row r="2366" spans="1:10" x14ac:dyDescent="0.25">
      <c r="A2366" s="1" t="s">
        <v>3101</v>
      </c>
      <c r="B2366" s="2">
        <v>42442</v>
      </c>
      <c r="C2366" s="2">
        <v>42447</v>
      </c>
      <c r="D2366" s="1" t="s">
        <v>19</v>
      </c>
      <c r="E2366" s="1" t="s">
        <v>631</v>
      </c>
      <c r="F2366" s="1" t="s">
        <v>3102</v>
      </c>
      <c r="G2366">
        <v>160.32</v>
      </c>
      <c r="H2366">
        <v>2</v>
      </c>
      <c r="I2366">
        <v>0</v>
      </c>
      <c r="J2366">
        <v>44.889600000000002</v>
      </c>
    </row>
    <row r="2367" spans="1:10" x14ac:dyDescent="0.25">
      <c r="A2367" s="1" t="s">
        <v>3101</v>
      </c>
      <c r="B2367" s="2">
        <v>42442</v>
      </c>
      <c r="C2367" s="2">
        <v>42447</v>
      </c>
      <c r="D2367" s="1" t="s">
        <v>19</v>
      </c>
      <c r="E2367" s="1" t="s">
        <v>631</v>
      </c>
      <c r="F2367" s="1" t="s">
        <v>2243</v>
      </c>
      <c r="G2367">
        <v>46</v>
      </c>
      <c r="H2367">
        <v>4</v>
      </c>
      <c r="I2367">
        <v>0</v>
      </c>
      <c r="J2367">
        <v>20.7</v>
      </c>
    </row>
    <row r="2368" spans="1:10" x14ac:dyDescent="0.25">
      <c r="A2368" s="1" t="s">
        <v>3103</v>
      </c>
      <c r="B2368" s="2">
        <v>41967</v>
      </c>
      <c r="C2368" s="2">
        <v>41969</v>
      </c>
      <c r="D2368" s="1" t="s">
        <v>11</v>
      </c>
      <c r="E2368" s="1" t="s">
        <v>2693</v>
      </c>
      <c r="F2368" s="1" t="s">
        <v>3104</v>
      </c>
      <c r="G2368">
        <v>120.712</v>
      </c>
      <c r="H2368">
        <v>1</v>
      </c>
      <c r="I2368">
        <v>0.2</v>
      </c>
      <c r="J2368">
        <v>-18.1068</v>
      </c>
    </row>
    <row r="2369" spans="1:10" x14ac:dyDescent="0.25">
      <c r="A2369" s="1" t="s">
        <v>3105</v>
      </c>
      <c r="B2369" s="2">
        <v>42776</v>
      </c>
      <c r="C2369" s="2">
        <v>42779</v>
      </c>
      <c r="D2369" s="1" t="s">
        <v>79</v>
      </c>
      <c r="E2369" s="1" t="s">
        <v>2027</v>
      </c>
      <c r="F2369" s="1" t="s">
        <v>2205</v>
      </c>
      <c r="G2369">
        <v>23.12</v>
      </c>
      <c r="H2369">
        <v>4</v>
      </c>
      <c r="I2369">
        <v>0</v>
      </c>
      <c r="J2369">
        <v>11.328799999999999</v>
      </c>
    </row>
    <row r="2370" spans="1:10" x14ac:dyDescent="0.25">
      <c r="A2370" s="1" t="s">
        <v>3106</v>
      </c>
      <c r="B2370" s="2">
        <v>42636</v>
      </c>
      <c r="C2370" s="2">
        <v>42640</v>
      </c>
      <c r="D2370" s="1" t="s">
        <v>19</v>
      </c>
      <c r="E2370" s="1" t="s">
        <v>542</v>
      </c>
      <c r="F2370" s="1" t="s">
        <v>3107</v>
      </c>
      <c r="G2370">
        <v>532.70399999999995</v>
      </c>
      <c r="H2370">
        <v>6</v>
      </c>
      <c r="I2370">
        <v>0.2</v>
      </c>
      <c r="J2370">
        <v>-26.635200000000001</v>
      </c>
    </row>
    <row r="2371" spans="1:10" x14ac:dyDescent="0.25">
      <c r="A2371" s="1" t="s">
        <v>3106</v>
      </c>
      <c r="B2371" s="2">
        <v>42636</v>
      </c>
      <c r="C2371" s="2">
        <v>42640</v>
      </c>
      <c r="D2371" s="1" t="s">
        <v>19</v>
      </c>
      <c r="E2371" s="1" t="s">
        <v>542</v>
      </c>
      <c r="F2371" s="1" t="s">
        <v>3108</v>
      </c>
      <c r="G2371">
        <v>4.9119999999999999</v>
      </c>
      <c r="H2371">
        <v>2</v>
      </c>
      <c r="I2371">
        <v>0.2</v>
      </c>
      <c r="J2371">
        <v>0.307</v>
      </c>
    </row>
    <row r="2372" spans="1:10" x14ac:dyDescent="0.25">
      <c r="A2372" s="1" t="s">
        <v>3109</v>
      </c>
      <c r="B2372" s="2">
        <v>42923</v>
      </c>
      <c r="C2372" s="2">
        <v>42925</v>
      </c>
      <c r="D2372" s="1" t="s">
        <v>11</v>
      </c>
      <c r="E2372" s="1" t="s">
        <v>755</v>
      </c>
      <c r="F2372" s="1" t="s">
        <v>1523</v>
      </c>
      <c r="G2372">
        <v>252</v>
      </c>
      <c r="H2372">
        <v>4</v>
      </c>
      <c r="I2372">
        <v>0</v>
      </c>
      <c r="J2372">
        <v>93.24</v>
      </c>
    </row>
    <row r="2373" spans="1:10" x14ac:dyDescent="0.25">
      <c r="A2373" s="1" t="s">
        <v>3110</v>
      </c>
      <c r="B2373" s="2">
        <v>42558</v>
      </c>
      <c r="C2373" s="2">
        <v>42562</v>
      </c>
      <c r="D2373" s="1" t="s">
        <v>11</v>
      </c>
      <c r="E2373" s="1" t="s">
        <v>1277</v>
      </c>
      <c r="F2373" s="1" t="s">
        <v>2612</v>
      </c>
      <c r="G2373">
        <v>60.287999999999997</v>
      </c>
      <c r="H2373">
        <v>8</v>
      </c>
      <c r="I2373">
        <v>0.6</v>
      </c>
      <c r="J2373">
        <v>-27.1296</v>
      </c>
    </row>
    <row r="2374" spans="1:10" x14ac:dyDescent="0.25">
      <c r="A2374" s="1" t="s">
        <v>3110</v>
      </c>
      <c r="B2374" s="2">
        <v>42558</v>
      </c>
      <c r="C2374" s="2">
        <v>42562</v>
      </c>
      <c r="D2374" s="1" t="s">
        <v>11</v>
      </c>
      <c r="E2374" s="1" t="s">
        <v>1277</v>
      </c>
      <c r="F2374" s="1" t="s">
        <v>3111</v>
      </c>
      <c r="G2374">
        <v>2.6320000000000001</v>
      </c>
      <c r="H2374">
        <v>1</v>
      </c>
      <c r="I2374">
        <v>0.2</v>
      </c>
      <c r="J2374">
        <v>0.82250000000000001</v>
      </c>
    </row>
    <row r="2375" spans="1:10" x14ac:dyDescent="0.25">
      <c r="A2375" s="1" t="s">
        <v>3110</v>
      </c>
      <c r="B2375" s="2">
        <v>42558</v>
      </c>
      <c r="C2375" s="2">
        <v>42562</v>
      </c>
      <c r="D2375" s="1" t="s">
        <v>11</v>
      </c>
      <c r="E2375" s="1" t="s">
        <v>1277</v>
      </c>
      <c r="F2375" s="1" t="s">
        <v>2537</v>
      </c>
      <c r="G2375">
        <v>23.687999999999999</v>
      </c>
      <c r="H2375">
        <v>9</v>
      </c>
      <c r="I2375">
        <v>0.2</v>
      </c>
      <c r="J2375">
        <v>7.6985999999999999</v>
      </c>
    </row>
    <row r="2376" spans="1:10" x14ac:dyDescent="0.25">
      <c r="A2376" s="1" t="s">
        <v>3110</v>
      </c>
      <c r="B2376" s="2">
        <v>42558</v>
      </c>
      <c r="C2376" s="2">
        <v>42562</v>
      </c>
      <c r="D2376" s="1" t="s">
        <v>11</v>
      </c>
      <c r="E2376" s="1" t="s">
        <v>1277</v>
      </c>
      <c r="F2376" s="1" t="s">
        <v>648</v>
      </c>
      <c r="G2376">
        <v>253.37200000000001</v>
      </c>
      <c r="H2376">
        <v>2</v>
      </c>
      <c r="I2376">
        <v>0.3</v>
      </c>
      <c r="J2376">
        <v>-14.478400000000001</v>
      </c>
    </row>
    <row r="2377" spans="1:10" x14ac:dyDescent="0.25">
      <c r="A2377" s="1" t="s">
        <v>3112</v>
      </c>
      <c r="B2377" s="2">
        <v>42759</v>
      </c>
      <c r="C2377" s="2">
        <v>42765</v>
      </c>
      <c r="D2377" s="1" t="s">
        <v>19</v>
      </c>
      <c r="E2377" s="1" t="s">
        <v>1044</v>
      </c>
      <c r="F2377" s="1" t="s">
        <v>2094</v>
      </c>
      <c r="G2377">
        <v>5.67</v>
      </c>
      <c r="H2377">
        <v>3</v>
      </c>
      <c r="I2377">
        <v>0</v>
      </c>
      <c r="J2377">
        <v>0.1134</v>
      </c>
    </row>
    <row r="2378" spans="1:10" x14ac:dyDescent="0.25">
      <c r="A2378" s="1" t="s">
        <v>3113</v>
      </c>
      <c r="B2378" s="2">
        <v>41870</v>
      </c>
      <c r="C2378" s="2">
        <v>41872</v>
      </c>
      <c r="D2378" s="1" t="s">
        <v>11</v>
      </c>
      <c r="E2378" s="1" t="s">
        <v>2212</v>
      </c>
      <c r="F2378" s="1" t="s">
        <v>2847</v>
      </c>
      <c r="G2378">
        <v>76.775999999999996</v>
      </c>
      <c r="H2378">
        <v>4</v>
      </c>
      <c r="I2378">
        <v>0.7</v>
      </c>
      <c r="J2378">
        <v>-58.861600000000003</v>
      </c>
    </row>
    <row r="2379" spans="1:10" x14ac:dyDescent="0.25">
      <c r="A2379" s="1" t="s">
        <v>3113</v>
      </c>
      <c r="B2379" s="2">
        <v>41870</v>
      </c>
      <c r="C2379" s="2">
        <v>41872</v>
      </c>
      <c r="D2379" s="1" t="s">
        <v>11</v>
      </c>
      <c r="E2379" s="1" t="s">
        <v>2212</v>
      </c>
      <c r="F2379" s="1" t="s">
        <v>3114</v>
      </c>
      <c r="G2379">
        <v>9.1839999999999993</v>
      </c>
      <c r="H2379">
        <v>2</v>
      </c>
      <c r="I2379">
        <v>0.2</v>
      </c>
      <c r="J2379">
        <v>1.1479999999999999</v>
      </c>
    </row>
    <row r="2380" spans="1:10" x14ac:dyDescent="0.25">
      <c r="A2380" s="1" t="s">
        <v>3115</v>
      </c>
      <c r="B2380" s="2">
        <v>42344</v>
      </c>
      <c r="C2380" s="2">
        <v>42349</v>
      </c>
      <c r="D2380" s="1" t="s">
        <v>19</v>
      </c>
      <c r="E2380" s="1" t="s">
        <v>2105</v>
      </c>
      <c r="F2380" s="1" t="s">
        <v>2882</v>
      </c>
      <c r="G2380">
        <v>32.75</v>
      </c>
      <c r="H2380">
        <v>5</v>
      </c>
      <c r="I2380">
        <v>0</v>
      </c>
      <c r="J2380">
        <v>15.065</v>
      </c>
    </row>
    <row r="2381" spans="1:10" x14ac:dyDescent="0.25">
      <c r="A2381" s="1" t="s">
        <v>3116</v>
      </c>
      <c r="B2381" s="2">
        <v>42496</v>
      </c>
      <c r="C2381" s="2">
        <v>42500</v>
      </c>
      <c r="D2381" s="1" t="s">
        <v>19</v>
      </c>
      <c r="E2381" s="1" t="s">
        <v>2551</v>
      </c>
      <c r="F2381" s="1" t="s">
        <v>978</v>
      </c>
      <c r="G2381">
        <v>7.2160000000000002</v>
      </c>
      <c r="H2381">
        <v>2</v>
      </c>
      <c r="I2381">
        <v>0.2</v>
      </c>
      <c r="J2381">
        <v>1.7138</v>
      </c>
    </row>
    <row r="2382" spans="1:10" x14ac:dyDescent="0.25">
      <c r="A2382" s="1" t="s">
        <v>3116</v>
      </c>
      <c r="B2382" s="2">
        <v>42496</v>
      </c>
      <c r="C2382" s="2">
        <v>42500</v>
      </c>
      <c r="D2382" s="1" t="s">
        <v>19</v>
      </c>
      <c r="E2382" s="1" t="s">
        <v>2551</v>
      </c>
      <c r="F2382" s="1" t="s">
        <v>3117</v>
      </c>
      <c r="G2382">
        <v>49.567999999999998</v>
      </c>
      <c r="H2382">
        <v>2</v>
      </c>
      <c r="I2382">
        <v>0.2</v>
      </c>
      <c r="J2382">
        <v>15.49</v>
      </c>
    </row>
    <row r="2383" spans="1:10" x14ac:dyDescent="0.25">
      <c r="A2383" s="1" t="s">
        <v>3116</v>
      </c>
      <c r="B2383" s="2">
        <v>42496</v>
      </c>
      <c r="C2383" s="2">
        <v>42500</v>
      </c>
      <c r="D2383" s="1" t="s">
        <v>19</v>
      </c>
      <c r="E2383" s="1" t="s">
        <v>2551</v>
      </c>
      <c r="F2383" s="1" t="s">
        <v>70</v>
      </c>
      <c r="G2383">
        <v>54.712000000000003</v>
      </c>
      <c r="H2383">
        <v>7</v>
      </c>
      <c r="I2383">
        <v>0.2</v>
      </c>
      <c r="J2383">
        <v>11.626300000000001</v>
      </c>
    </row>
    <row r="2384" spans="1:10" x14ac:dyDescent="0.25">
      <c r="A2384" s="1" t="s">
        <v>3118</v>
      </c>
      <c r="B2384" s="2">
        <v>42819</v>
      </c>
      <c r="C2384" s="2">
        <v>42820</v>
      </c>
      <c r="D2384" s="1" t="s">
        <v>79</v>
      </c>
      <c r="E2384" s="1" t="s">
        <v>3119</v>
      </c>
      <c r="F2384" s="1" t="s">
        <v>3120</v>
      </c>
      <c r="G2384">
        <v>176.04</v>
      </c>
      <c r="H2384">
        <v>4</v>
      </c>
      <c r="I2384">
        <v>0</v>
      </c>
      <c r="J2384">
        <v>45.770400000000002</v>
      </c>
    </row>
    <row r="2385" spans="1:10" x14ac:dyDescent="0.25">
      <c r="A2385" s="1" t="s">
        <v>3118</v>
      </c>
      <c r="B2385" s="2">
        <v>42819</v>
      </c>
      <c r="C2385" s="2">
        <v>42820</v>
      </c>
      <c r="D2385" s="1" t="s">
        <v>79</v>
      </c>
      <c r="E2385" s="1" t="s">
        <v>3119</v>
      </c>
      <c r="F2385" s="1" t="s">
        <v>3121</v>
      </c>
      <c r="G2385">
        <v>16.02</v>
      </c>
      <c r="H2385">
        <v>9</v>
      </c>
      <c r="I2385">
        <v>0</v>
      </c>
      <c r="J2385">
        <v>4.4855999999999998</v>
      </c>
    </row>
    <row r="2386" spans="1:10" x14ac:dyDescent="0.25">
      <c r="A2386" s="1" t="s">
        <v>3118</v>
      </c>
      <c r="B2386" s="2">
        <v>42819</v>
      </c>
      <c r="C2386" s="2">
        <v>42820</v>
      </c>
      <c r="D2386" s="1" t="s">
        <v>79</v>
      </c>
      <c r="E2386" s="1" t="s">
        <v>3119</v>
      </c>
      <c r="F2386" s="1" t="s">
        <v>1958</v>
      </c>
      <c r="G2386">
        <v>185.92</v>
      </c>
      <c r="H2386">
        <v>4</v>
      </c>
      <c r="I2386">
        <v>0.2</v>
      </c>
      <c r="J2386">
        <v>62.747999999999998</v>
      </c>
    </row>
    <row r="2387" spans="1:10" x14ac:dyDescent="0.25">
      <c r="A2387" s="1" t="s">
        <v>3118</v>
      </c>
      <c r="B2387" s="2">
        <v>42819</v>
      </c>
      <c r="C2387" s="2">
        <v>42820</v>
      </c>
      <c r="D2387" s="1" t="s">
        <v>79</v>
      </c>
      <c r="E2387" s="1" t="s">
        <v>3119</v>
      </c>
      <c r="F2387" s="1" t="s">
        <v>3122</v>
      </c>
      <c r="G2387">
        <v>211.16800000000001</v>
      </c>
      <c r="H2387">
        <v>4</v>
      </c>
      <c r="I2387">
        <v>0.2</v>
      </c>
      <c r="J2387">
        <v>15.8376</v>
      </c>
    </row>
    <row r="2388" spans="1:10" x14ac:dyDescent="0.25">
      <c r="A2388" s="1" t="s">
        <v>3118</v>
      </c>
      <c r="B2388" s="2">
        <v>42819</v>
      </c>
      <c r="C2388" s="2">
        <v>42820</v>
      </c>
      <c r="D2388" s="1" t="s">
        <v>79</v>
      </c>
      <c r="E2388" s="1" t="s">
        <v>3119</v>
      </c>
      <c r="F2388" s="1" t="s">
        <v>3123</v>
      </c>
      <c r="G2388">
        <v>479.98399999999998</v>
      </c>
      <c r="H2388">
        <v>2</v>
      </c>
      <c r="I2388">
        <v>0.2</v>
      </c>
      <c r="J2388">
        <v>59.997999999999998</v>
      </c>
    </row>
    <row r="2389" spans="1:10" x14ac:dyDescent="0.25">
      <c r="A2389" s="1" t="s">
        <v>3124</v>
      </c>
      <c r="B2389" s="2">
        <v>42350</v>
      </c>
      <c r="C2389" s="2">
        <v>42353</v>
      </c>
      <c r="D2389" s="1" t="s">
        <v>79</v>
      </c>
      <c r="E2389" s="1" t="s">
        <v>2964</v>
      </c>
      <c r="F2389" s="1" t="s">
        <v>3125</v>
      </c>
      <c r="G2389">
        <v>7.86</v>
      </c>
      <c r="H2389">
        <v>2</v>
      </c>
      <c r="I2389">
        <v>0</v>
      </c>
      <c r="J2389">
        <v>3.6156000000000001</v>
      </c>
    </row>
    <row r="2390" spans="1:10" x14ac:dyDescent="0.25">
      <c r="A2390" s="1" t="s">
        <v>3124</v>
      </c>
      <c r="B2390" s="2">
        <v>42350</v>
      </c>
      <c r="C2390" s="2">
        <v>42353</v>
      </c>
      <c r="D2390" s="1" t="s">
        <v>79</v>
      </c>
      <c r="E2390" s="1" t="s">
        <v>2964</v>
      </c>
      <c r="F2390" s="1" t="s">
        <v>3126</v>
      </c>
      <c r="G2390">
        <v>24.448</v>
      </c>
      <c r="H2390">
        <v>2</v>
      </c>
      <c r="I2390">
        <v>0.2</v>
      </c>
      <c r="J2390">
        <v>8.8623999999999992</v>
      </c>
    </row>
    <row r="2391" spans="1:10" x14ac:dyDescent="0.25">
      <c r="A2391" s="1" t="s">
        <v>3127</v>
      </c>
      <c r="B2391" s="2">
        <v>42344</v>
      </c>
      <c r="C2391" s="2">
        <v>42348</v>
      </c>
      <c r="D2391" s="1" t="s">
        <v>19</v>
      </c>
      <c r="E2391" s="1" t="s">
        <v>3128</v>
      </c>
      <c r="F2391" s="1" t="s">
        <v>3129</v>
      </c>
      <c r="G2391">
        <v>6.48</v>
      </c>
      <c r="H2391">
        <v>1</v>
      </c>
      <c r="I2391">
        <v>0</v>
      </c>
      <c r="J2391">
        <v>3.1103999999999998</v>
      </c>
    </row>
    <row r="2392" spans="1:10" x14ac:dyDescent="0.25">
      <c r="A2392" s="1" t="s">
        <v>3127</v>
      </c>
      <c r="B2392" s="2">
        <v>42344</v>
      </c>
      <c r="C2392" s="2">
        <v>42348</v>
      </c>
      <c r="D2392" s="1" t="s">
        <v>19</v>
      </c>
      <c r="E2392" s="1" t="s">
        <v>3128</v>
      </c>
      <c r="F2392" s="1" t="s">
        <v>3130</v>
      </c>
      <c r="G2392">
        <v>41.86</v>
      </c>
      <c r="H2392">
        <v>7</v>
      </c>
      <c r="I2392">
        <v>0</v>
      </c>
      <c r="J2392">
        <v>20.511399999999998</v>
      </c>
    </row>
    <row r="2393" spans="1:10" x14ac:dyDescent="0.25">
      <c r="A2393" s="1" t="s">
        <v>3127</v>
      </c>
      <c r="B2393" s="2">
        <v>42344</v>
      </c>
      <c r="C2393" s="2">
        <v>42348</v>
      </c>
      <c r="D2393" s="1" t="s">
        <v>19</v>
      </c>
      <c r="E2393" s="1" t="s">
        <v>3128</v>
      </c>
      <c r="F2393" s="1" t="s">
        <v>3131</v>
      </c>
      <c r="G2393">
        <v>1619.91</v>
      </c>
      <c r="H2393">
        <v>9</v>
      </c>
      <c r="I2393">
        <v>0</v>
      </c>
      <c r="J2393">
        <v>97.194599999999994</v>
      </c>
    </row>
    <row r="2394" spans="1:10" x14ac:dyDescent="0.25">
      <c r="A2394" s="1" t="s">
        <v>3127</v>
      </c>
      <c r="B2394" s="2">
        <v>42344</v>
      </c>
      <c r="C2394" s="2">
        <v>42348</v>
      </c>
      <c r="D2394" s="1" t="s">
        <v>19</v>
      </c>
      <c r="E2394" s="1" t="s">
        <v>3128</v>
      </c>
      <c r="F2394" s="1" t="s">
        <v>2585</v>
      </c>
      <c r="G2394">
        <v>113.92</v>
      </c>
      <c r="H2394">
        <v>4</v>
      </c>
      <c r="I2394">
        <v>0</v>
      </c>
      <c r="J2394">
        <v>42.150399999999998</v>
      </c>
    </row>
    <row r="2395" spans="1:10" x14ac:dyDescent="0.25">
      <c r="A2395" s="1" t="s">
        <v>3132</v>
      </c>
      <c r="B2395" s="2">
        <v>42446</v>
      </c>
      <c r="C2395" s="2">
        <v>42452</v>
      </c>
      <c r="D2395" s="1" t="s">
        <v>19</v>
      </c>
      <c r="E2395" s="1" t="s">
        <v>1779</v>
      </c>
      <c r="F2395" s="1" t="s">
        <v>800</v>
      </c>
      <c r="G2395">
        <v>39.68</v>
      </c>
      <c r="H2395">
        <v>2</v>
      </c>
      <c r="I2395">
        <v>0</v>
      </c>
      <c r="J2395">
        <v>10.316800000000001</v>
      </c>
    </row>
    <row r="2396" spans="1:10" x14ac:dyDescent="0.25">
      <c r="A2396" s="1" t="s">
        <v>3133</v>
      </c>
      <c r="B2396" s="2">
        <v>42322</v>
      </c>
      <c r="C2396" s="2">
        <v>42327</v>
      </c>
      <c r="D2396" s="1" t="s">
        <v>19</v>
      </c>
      <c r="E2396" s="1" t="s">
        <v>3034</v>
      </c>
      <c r="F2396" s="1" t="s">
        <v>2734</v>
      </c>
      <c r="G2396">
        <v>37.6</v>
      </c>
      <c r="H2396">
        <v>2</v>
      </c>
      <c r="I2396">
        <v>0</v>
      </c>
      <c r="J2396">
        <v>2.2559999999999998</v>
      </c>
    </row>
    <row r="2397" spans="1:10" x14ac:dyDescent="0.25">
      <c r="A2397" s="1" t="s">
        <v>3133</v>
      </c>
      <c r="B2397" s="2">
        <v>42322</v>
      </c>
      <c r="C2397" s="2">
        <v>42327</v>
      </c>
      <c r="D2397" s="1" t="s">
        <v>19</v>
      </c>
      <c r="E2397" s="1" t="s">
        <v>3034</v>
      </c>
      <c r="F2397" s="1" t="s">
        <v>1093</v>
      </c>
      <c r="G2397">
        <v>59.9</v>
      </c>
      <c r="H2397">
        <v>2</v>
      </c>
      <c r="I2397">
        <v>0</v>
      </c>
      <c r="J2397">
        <v>23.96</v>
      </c>
    </row>
    <row r="2398" spans="1:10" x14ac:dyDescent="0.25">
      <c r="A2398" s="1" t="s">
        <v>3133</v>
      </c>
      <c r="B2398" s="2">
        <v>42322</v>
      </c>
      <c r="C2398" s="2">
        <v>42327</v>
      </c>
      <c r="D2398" s="1" t="s">
        <v>19</v>
      </c>
      <c r="E2398" s="1" t="s">
        <v>3034</v>
      </c>
      <c r="F2398" s="1" t="s">
        <v>2067</v>
      </c>
      <c r="G2398">
        <v>37</v>
      </c>
      <c r="H2398">
        <v>5</v>
      </c>
      <c r="I2398">
        <v>0</v>
      </c>
      <c r="J2398">
        <v>16.649999999999999</v>
      </c>
    </row>
    <row r="2399" spans="1:10" x14ac:dyDescent="0.25">
      <c r="A2399" s="1" t="s">
        <v>3134</v>
      </c>
      <c r="B2399" s="2">
        <v>42961</v>
      </c>
      <c r="C2399" s="2">
        <v>42963</v>
      </c>
      <c r="D2399" s="1" t="s">
        <v>11</v>
      </c>
      <c r="E2399" s="1" t="s">
        <v>1910</v>
      </c>
      <c r="F2399" s="1" t="s">
        <v>1575</v>
      </c>
      <c r="G2399">
        <v>5.76</v>
      </c>
      <c r="H2399">
        <v>2</v>
      </c>
      <c r="I2399">
        <v>0</v>
      </c>
      <c r="J2399">
        <v>2.8224</v>
      </c>
    </row>
    <row r="2400" spans="1:10" x14ac:dyDescent="0.25">
      <c r="A2400" s="1" t="s">
        <v>3134</v>
      </c>
      <c r="B2400" s="2">
        <v>42961</v>
      </c>
      <c r="C2400" s="2">
        <v>42963</v>
      </c>
      <c r="D2400" s="1" t="s">
        <v>11</v>
      </c>
      <c r="E2400" s="1" t="s">
        <v>1910</v>
      </c>
      <c r="F2400" s="1" t="s">
        <v>55</v>
      </c>
      <c r="G2400">
        <v>16.68</v>
      </c>
      <c r="H2400">
        <v>6</v>
      </c>
      <c r="I2400">
        <v>0</v>
      </c>
      <c r="J2400">
        <v>4.3368000000000002</v>
      </c>
    </row>
    <row r="2401" spans="1:10" x14ac:dyDescent="0.25">
      <c r="A2401" s="1" t="s">
        <v>3135</v>
      </c>
      <c r="B2401" s="2">
        <v>42987</v>
      </c>
      <c r="C2401" s="2">
        <v>42993</v>
      </c>
      <c r="D2401" s="1" t="s">
        <v>19</v>
      </c>
      <c r="E2401" s="1" t="s">
        <v>487</v>
      </c>
      <c r="F2401" s="1" t="s">
        <v>872</v>
      </c>
      <c r="G2401">
        <v>628.80999999999995</v>
      </c>
      <c r="H2401">
        <v>7</v>
      </c>
      <c r="I2401">
        <v>0</v>
      </c>
      <c r="J2401">
        <v>12.5762</v>
      </c>
    </row>
    <row r="2402" spans="1:10" x14ac:dyDescent="0.25">
      <c r="A2402" s="1" t="s">
        <v>3135</v>
      </c>
      <c r="B2402" s="2">
        <v>42987</v>
      </c>
      <c r="C2402" s="2">
        <v>42993</v>
      </c>
      <c r="D2402" s="1" t="s">
        <v>19</v>
      </c>
      <c r="E2402" s="1" t="s">
        <v>487</v>
      </c>
      <c r="F2402" s="1" t="s">
        <v>2206</v>
      </c>
      <c r="G2402">
        <v>56.45</v>
      </c>
      <c r="H2402">
        <v>5</v>
      </c>
      <c r="I2402">
        <v>0</v>
      </c>
      <c r="J2402">
        <v>14.677</v>
      </c>
    </row>
    <row r="2403" spans="1:10" x14ac:dyDescent="0.25">
      <c r="A2403" s="1" t="s">
        <v>3136</v>
      </c>
      <c r="B2403" s="2">
        <v>42826</v>
      </c>
      <c r="C2403" s="2">
        <v>42829</v>
      </c>
      <c r="D2403" s="1" t="s">
        <v>11</v>
      </c>
      <c r="E2403" s="1" t="s">
        <v>2665</v>
      </c>
      <c r="F2403" s="1" t="s">
        <v>2054</v>
      </c>
      <c r="G2403">
        <v>94.2</v>
      </c>
      <c r="H2403">
        <v>6</v>
      </c>
      <c r="I2403">
        <v>0</v>
      </c>
      <c r="J2403">
        <v>23.55</v>
      </c>
    </row>
    <row r="2404" spans="1:10" x14ac:dyDescent="0.25">
      <c r="A2404" s="1" t="s">
        <v>3136</v>
      </c>
      <c r="B2404" s="2">
        <v>42826</v>
      </c>
      <c r="C2404" s="2">
        <v>42829</v>
      </c>
      <c r="D2404" s="1" t="s">
        <v>11</v>
      </c>
      <c r="E2404" s="1" t="s">
        <v>2665</v>
      </c>
      <c r="F2404" s="1" t="s">
        <v>322</v>
      </c>
      <c r="G2404">
        <v>28.4</v>
      </c>
      <c r="H2404">
        <v>5</v>
      </c>
      <c r="I2404">
        <v>0</v>
      </c>
      <c r="J2404">
        <v>13.348000000000001</v>
      </c>
    </row>
    <row r="2405" spans="1:10" x14ac:dyDescent="0.25">
      <c r="A2405" s="1" t="s">
        <v>3137</v>
      </c>
      <c r="B2405" s="2">
        <v>42640</v>
      </c>
      <c r="C2405" s="2">
        <v>42646</v>
      </c>
      <c r="D2405" s="1" t="s">
        <v>19</v>
      </c>
      <c r="E2405" s="1" t="s">
        <v>2066</v>
      </c>
      <c r="F2405" s="1" t="s">
        <v>3138</v>
      </c>
      <c r="G2405">
        <v>956.66480000000001</v>
      </c>
      <c r="H2405">
        <v>7</v>
      </c>
      <c r="I2405">
        <v>0.32</v>
      </c>
      <c r="J2405">
        <v>-225.0976</v>
      </c>
    </row>
    <row r="2406" spans="1:10" x14ac:dyDescent="0.25">
      <c r="A2406" s="1" t="s">
        <v>3139</v>
      </c>
      <c r="B2406" s="2">
        <v>43015</v>
      </c>
      <c r="C2406" s="2">
        <v>43019</v>
      </c>
      <c r="D2406" s="1" t="s">
        <v>19</v>
      </c>
      <c r="E2406" s="1" t="s">
        <v>929</v>
      </c>
      <c r="F2406" s="1" t="s">
        <v>1447</v>
      </c>
      <c r="G2406">
        <v>1115.9100000000001</v>
      </c>
      <c r="H2406">
        <v>9</v>
      </c>
      <c r="I2406">
        <v>0</v>
      </c>
      <c r="J2406">
        <v>200.8638</v>
      </c>
    </row>
    <row r="2407" spans="1:10" x14ac:dyDescent="0.25">
      <c r="A2407" s="1" t="s">
        <v>3139</v>
      </c>
      <c r="B2407" s="2">
        <v>43015</v>
      </c>
      <c r="C2407" s="2">
        <v>43019</v>
      </c>
      <c r="D2407" s="1" t="s">
        <v>19</v>
      </c>
      <c r="E2407" s="1" t="s">
        <v>929</v>
      </c>
      <c r="F2407" s="1" t="s">
        <v>921</v>
      </c>
      <c r="G2407">
        <v>128.744</v>
      </c>
      <c r="H2407">
        <v>7</v>
      </c>
      <c r="I2407">
        <v>0.2</v>
      </c>
      <c r="J2407">
        <v>-28.967400000000001</v>
      </c>
    </row>
    <row r="2408" spans="1:10" x14ac:dyDescent="0.25">
      <c r="A2408" s="1" t="s">
        <v>3139</v>
      </c>
      <c r="B2408" s="2">
        <v>43015</v>
      </c>
      <c r="C2408" s="2">
        <v>43019</v>
      </c>
      <c r="D2408" s="1" t="s">
        <v>19</v>
      </c>
      <c r="E2408" s="1" t="s">
        <v>929</v>
      </c>
      <c r="F2408" s="1" t="s">
        <v>623</v>
      </c>
      <c r="G2408">
        <v>79.92</v>
      </c>
      <c r="H2408">
        <v>10</v>
      </c>
      <c r="I2408">
        <v>0.2</v>
      </c>
      <c r="J2408">
        <v>26.972999999999999</v>
      </c>
    </row>
    <row r="2409" spans="1:10" x14ac:dyDescent="0.25">
      <c r="A2409" s="1" t="s">
        <v>3140</v>
      </c>
      <c r="B2409" s="2">
        <v>42755</v>
      </c>
      <c r="C2409" s="2">
        <v>42760</v>
      </c>
      <c r="D2409" s="1" t="s">
        <v>19</v>
      </c>
      <c r="E2409" s="1" t="s">
        <v>3141</v>
      </c>
      <c r="F2409" s="1" t="s">
        <v>2619</v>
      </c>
      <c r="G2409">
        <v>24.2</v>
      </c>
      <c r="H2409">
        <v>5</v>
      </c>
      <c r="I2409">
        <v>0</v>
      </c>
      <c r="J2409">
        <v>7.9859999999999998</v>
      </c>
    </row>
    <row r="2410" spans="1:10" x14ac:dyDescent="0.25">
      <c r="A2410" s="1" t="s">
        <v>3140</v>
      </c>
      <c r="B2410" s="2">
        <v>42755</v>
      </c>
      <c r="C2410" s="2">
        <v>42760</v>
      </c>
      <c r="D2410" s="1" t="s">
        <v>19</v>
      </c>
      <c r="E2410" s="1" t="s">
        <v>3141</v>
      </c>
      <c r="F2410" s="1" t="s">
        <v>3142</v>
      </c>
      <c r="G2410">
        <v>359.976</v>
      </c>
      <c r="H2410">
        <v>3</v>
      </c>
      <c r="I2410">
        <v>0.2</v>
      </c>
      <c r="J2410">
        <v>130.4913</v>
      </c>
    </row>
    <row r="2411" spans="1:10" x14ac:dyDescent="0.25">
      <c r="A2411" s="1" t="s">
        <v>3143</v>
      </c>
      <c r="B2411" s="2">
        <v>42817</v>
      </c>
      <c r="C2411" s="2">
        <v>42819</v>
      </c>
      <c r="D2411" s="1" t="s">
        <v>79</v>
      </c>
      <c r="E2411" s="1" t="s">
        <v>1500</v>
      </c>
      <c r="F2411" s="1" t="s">
        <v>2439</v>
      </c>
      <c r="G2411">
        <v>211.84</v>
      </c>
      <c r="H2411">
        <v>8</v>
      </c>
      <c r="I2411">
        <v>0</v>
      </c>
      <c r="J2411">
        <v>76.2624</v>
      </c>
    </row>
    <row r="2412" spans="1:10" x14ac:dyDescent="0.25">
      <c r="A2412" s="1" t="s">
        <v>3144</v>
      </c>
      <c r="B2412" s="2">
        <v>41852</v>
      </c>
      <c r="C2412" s="2">
        <v>41857</v>
      </c>
      <c r="D2412" s="1" t="s">
        <v>19</v>
      </c>
      <c r="E2412" s="1" t="s">
        <v>1598</v>
      </c>
      <c r="F2412" s="1" t="s">
        <v>2337</v>
      </c>
      <c r="G2412">
        <v>5.68</v>
      </c>
      <c r="H2412">
        <v>2</v>
      </c>
      <c r="I2412">
        <v>0.2</v>
      </c>
      <c r="J2412">
        <v>1.917</v>
      </c>
    </row>
    <row r="2413" spans="1:10" x14ac:dyDescent="0.25">
      <c r="A2413" s="1" t="s">
        <v>3145</v>
      </c>
      <c r="B2413" s="2">
        <v>42162</v>
      </c>
      <c r="C2413" s="2">
        <v>42164</v>
      </c>
      <c r="D2413" s="1" t="s">
        <v>11</v>
      </c>
      <c r="E2413" s="1" t="s">
        <v>3146</v>
      </c>
      <c r="F2413" s="1" t="s">
        <v>1287</v>
      </c>
      <c r="G2413">
        <v>7.52</v>
      </c>
      <c r="H2413">
        <v>5</v>
      </c>
      <c r="I2413">
        <v>0.2</v>
      </c>
      <c r="J2413">
        <v>2.6320000000000001</v>
      </c>
    </row>
    <row r="2414" spans="1:10" x14ac:dyDescent="0.25">
      <c r="A2414" s="1" t="s">
        <v>3147</v>
      </c>
      <c r="B2414" s="2">
        <v>41955</v>
      </c>
      <c r="C2414" s="2">
        <v>41959</v>
      </c>
      <c r="D2414" s="1" t="s">
        <v>19</v>
      </c>
      <c r="E2414" s="1" t="s">
        <v>1562</v>
      </c>
      <c r="F2414" s="1" t="s">
        <v>723</v>
      </c>
      <c r="G2414">
        <v>11.96</v>
      </c>
      <c r="H2414">
        <v>2</v>
      </c>
      <c r="I2414">
        <v>0</v>
      </c>
      <c r="J2414">
        <v>5.8604000000000003</v>
      </c>
    </row>
    <row r="2415" spans="1:10" x14ac:dyDescent="0.25">
      <c r="A2415" s="1" t="s">
        <v>3147</v>
      </c>
      <c r="B2415" s="2">
        <v>41955</v>
      </c>
      <c r="C2415" s="2">
        <v>41959</v>
      </c>
      <c r="D2415" s="1" t="s">
        <v>19</v>
      </c>
      <c r="E2415" s="1" t="s">
        <v>1562</v>
      </c>
      <c r="F2415" s="1" t="s">
        <v>1549</v>
      </c>
      <c r="G2415">
        <v>629.06399999999996</v>
      </c>
      <c r="H2415">
        <v>3</v>
      </c>
      <c r="I2415">
        <v>0.2</v>
      </c>
      <c r="J2415">
        <v>31.453199999999999</v>
      </c>
    </row>
    <row r="2416" spans="1:10" x14ac:dyDescent="0.25">
      <c r="A2416" s="1" t="s">
        <v>3148</v>
      </c>
      <c r="B2416" s="2">
        <v>42733</v>
      </c>
      <c r="C2416" s="2">
        <v>42737</v>
      </c>
      <c r="D2416" s="1" t="s">
        <v>19</v>
      </c>
      <c r="E2416" s="1" t="s">
        <v>796</v>
      </c>
      <c r="F2416" s="1" t="s">
        <v>3104</v>
      </c>
      <c r="G2416">
        <v>754.45</v>
      </c>
      <c r="H2416">
        <v>5</v>
      </c>
      <c r="I2416">
        <v>0</v>
      </c>
      <c r="J2416">
        <v>60.356000000000002</v>
      </c>
    </row>
    <row r="2417" spans="1:10" x14ac:dyDescent="0.25">
      <c r="A2417" s="1" t="s">
        <v>3149</v>
      </c>
      <c r="B2417" s="2">
        <v>42191</v>
      </c>
      <c r="C2417" s="2">
        <v>42196</v>
      </c>
      <c r="D2417" s="1" t="s">
        <v>19</v>
      </c>
      <c r="E2417" s="1" t="s">
        <v>2092</v>
      </c>
      <c r="F2417" s="1" t="s">
        <v>830</v>
      </c>
      <c r="G2417">
        <v>301.95999999999998</v>
      </c>
      <c r="H2417">
        <v>2</v>
      </c>
      <c r="I2417">
        <v>0</v>
      </c>
      <c r="J2417">
        <v>60.392000000000003</v>
      </c>
    </row>
    <row r="2418" spans="1:10" x14ac:dyDescent="0.25">
      <c r="A2418" s="1" t="s">
        <v>3150</v>
      </c>
      <c r="B2418" s="2">
        <v>43020</v>
      </c>
      <c r="C2418" s="2">
        <v>43026</v>
      </c>
      <c r="D2418" s="1" t="s">
        <v>19</v>
      </c>
      <c r="E2418" s="1" t="s">
        <v>3151</v>
      </c>
      <c r="F2418" s="1" t="s">
        <v>2731</v>
      </c>
      <c r="G2418">
        <v>595</v>
      </c>
      <c r="H2418">
        <v>5</v>
      </c>
      <c r="I2418">
        <v>0</v>
      </c>
      <c r="J2418">
        <v>95.2</v>
      </c>
    </row>
    <row r="2419" spans="1:10" x14ac:dyDescent="0.25">
      <c r="A2419" s="1" t="s">
        <v>3150</v>
      </c>
      <c r="B2419" s="2">
        <v>43020</v>
      </c>
      <c r="C2419" s="2">
        <v>43026</v>
      </c>
      <c r="D2419" s="1" t="s">
        <v>19</v>
      </c>
      <c r="E2419" s="1" t="s">
        <v>3151</v>
      </c>
      <c r="F2419" s="1" t="s">
        <v>2724</v>
      </c>
      <c r="G2419">
        <v>79.872</v>
      </c>
      <c r="H2419">
        <v>3</v>
      </c>
      <c r="I2419">
        <v>0.2</v>
      </c>
      <c r="J2419">
        <v>29.952000000000002</v>
      </c>
    </row>
    <row r="2420" spans="1:10" x14ac:dyDescent="0.25">
      <c r="A2420" s="1" t="s">
        <v>3152</v>
      </c>
      <c r="B2420" s="2">
        <v>42511</v>
      </c>
      <c r="C2420" s="2">
        <v>42518</v>
      </c>
      <c r="D2420" s="1" t="s">
        <v>19</v>
      </c>
      <c r="E2420" s="1" t="s">
        <v>90</v>
      </c>
      <c r="F2420" s="1" t="s">
        <v>3153</v>
      </c>
      <c r="G2420">
        <v>2396.4</v>
      </c>
      <c r="H2420">
        <v>10</v>
      </c>
      <c r="I2420">
        <v>0.2</v>
      </c>
      <c r="J2420">
        <v>179.73</v>
      </c>
    </row>
    <row r="2421" spans="1:10" x14ac:dyDescent="0.25">
      <c r="A2421" s="1" t="s">
        <v>3154</v>
      </c>
      <c r="B2421" s="2">
        <v>43048</v>
      </c>
      <c r="C2421" s="2">
        <v>43053</v>
      </c>
      <c r="D2421" s="1" t="s">
        <v>19</v>
      </c>
      <c r="E2421" s="1" t="s">
        <v>2803</v>
      </c>
      <c r="F2421" s="1" t="s">
        <v>2088</v>
      </c>
      <c r="G2421">
        <v>63.56</v>
      </c>
      <c r="H2421">
        <v>2</v>
      </c>
      <c r="I2421">
        <v>0</v>
      </c>
      <c r="J2421">
        <v>3.1779999999999999</v>
      </c>
    </row>
    <row r="2422" spans="1:10" x14ac:dyDescent="0.25">
      <c r="A2422" s="1" t="s">
        <v>3154</v>
      </c>
      <c r="B2422" s="2">
        <v>43048</v>
      </c>
      <c r="C2422" s="2">
        <v>43053</v>
      </c>
      <c r="D2422" s="1" t="s">
        <v>19</v>
      </c>
      <c r="E2422" s="1" t="s">
        <v>2803</v>
      </c>
      <c r="F2422" s="1" t="s">
        <v>3155</v>
      </c>
      <c r="G2422">
        <v>99.99</v>
      </c>
      <c r="H2422">
        <v>1</v>
      </c>
      <c r="I2422">
        <v>0</v>
      </c>
      <c r="J2422">
        <v>43.995600000000003</v>
      </c>
    </row>
    <row r="2423" spans="1:10" x14ac:dyDescent="0.25">
      <c r="A2423" s="1" t="s">
        <v>3156</v>
      </c>
      <c r="B2423" s="2">
        <v>42478</v>
      </c>
      <c r="C2423" s="2">
        <v>42483</v>
      </c>
      <c r="D2423" s="1" t="s">
        <v>19</v>
      </c>
      <c r="E2423" s="1" t="s">
        <v>3157</v>
      </c>
      <c r="F2423" s="1" t="s">
        <v>173</v>
      </c>
      <c r="G2423">
        <v>230.376</v>
      </c>
      <c r="H2423">
        <v>3</v>
      </c>
      <c r="I2423">
        <v>0.2</v>
      </c>
      <c r="J2423">
        <v>-48.954900000000002</v>
      </c>
    </row>
    <row r="2424" spans="1:10" x14ac:dyDescent="0.25">
      <c r="A2424" s="1" t="s">
        <v>3156</v>
      </c>
      <c r="B2424" s="2">
        <v>42478</v>
      </c>
      <c r="C2424" s="2">
        <v>42483</v>
      </c>
      <c r="D2424" s="1" t="s">
        <v>19</v>
      </c>
      <c r="E2424" s="1" t="s">
        <v>3157</v>
      </c>
      <c r="F2424" s="1" t="s">
        <v>1387</v>
      </c>
      <c r="G2424">
        <v>9.6639999999999997</v>
      </c>
      <c r="H2424">
        <v>2</v>
      </c>
      <c r="I2424">
        <v>0.2</v>
      </c>
      <c r="J2424">
        <v>3.2616000000000001</v>
      </c>
    </row>
    <row r="2425" spans="1:10" x14ac:dyDescent="0.25">
      <c r="A2425" s="1" t="s">
        <v>3158</v>
      </c>
      <c r="B2425" s="2">
        <v>43094</v>
      </c>
      <c r="C2425" s="2">
        <v>43099</v>
      </c>
      <c r="D2425" s="1" t="s">
        <v>19</v>
      </c>
      <c r="E2425" s="1" t="s">
        <v>3055</v>
      </c>
      <c r="F2425" s="1" t="s">
        <v>1515</v>
      </c>
      <c r="G2425">
        <v>158.928</v>
      </c>
      <c r="H2425">
        <v>7</v>
      </c>
      <c r="I2425">
        <v>0.2</v>
      </c>
      <c r="J2425">
        <v>41.718600000000002</v>
      </c>
    </row>
    <row r="2426" spans="1:10" x14ac:dyDescent="0.25">
      <c r="A2426" s="1" t="s">
        <v>3158</v>
      </c>
      <c r="B2426" s="2">
        <v>43094</v>
      </c>
      <c r="C2426" s="2">
        <v>43099</v>
      </c>
      <c r="D2426" s="1" t="s">
        <v>19</v>
      </c>
      <c r="E2426" s="1" t="s">
        <v>3055</v>
      </c>
      <c r="F2426" s="1" t="s">
        <v>3091</v>
      </c>
      <c r="G2426">
        <v>13.023</v>
      </c>
      <c r="H2426">
        <v>1</v>
      </c>
      <c r="I2426">
        <v>0.7</v>
      </c>
      <c r="J2426">
        <v>-10.4184</v>
      </c>
    </row>
    <row r="2427" spans="1:10" x14ac:dyDescent="0.25">
      <c r="A2427" s="1" t="s">
        <v>3158</v>
      </c>
      <c r="B2427" s="2">
        <v>43094</v>
      </c>
      <c r="C2427" s="2">
        <v>43099</v>
      </c>
      <c r="D2427" s="1" t="s">
        <v>19</v>
      </c>
      <c r="E2427" s="1" t="s">
        <v>3055</v>
      </c>
      <c r="F2427" s="1" t="s">
        <v>3159</v>
      </c>
      <c r="G2427">
        <v>273.06</v>
      </c>
      <c r="H2427">
        <v>2</v>
      </c>
      <c r="I2427">
        <v>0.4</v>
      </c>
      <c r="J2427">
        <v>-104.673</v>
      </c>
    </row>
    <row r="2428" spans="1:10" x14ac:dyDescent="0.25">
      <c r="A2428" s="1" t="s">
        <v>3158</v>
      </c>
      <c r="B2428" s="2">
        <v>43094</v>
      </c>
      <c r="C2428" s="2">
        <v>43099</v>
      </c>
      <c r="D2428" s="1" t="s">
        <v>19</v>
      </c>
      <c r="E2428" s="1" t="s">
        <v>3055</v>
      </c>
      <c r="F2428" s="1" t="s">
        <v>2811</v>
      </c>
      <c r="G2428">
        <v>39.311999999999998</v>
      </c>
      <c r="H2428">
        <v>13</v>
      </c>
      <c r="I2428">
        <v>0.2</v>
      </c>
      <c r="J2428">
        <v>12.776400000000001</v>
      </c>
    </row>
    <row r="2429" spans="1:10" x14ac:dyDescent="0.25">
      <c r="A2429" s="1" t="s">
        <v>3160</v>
      </c>
      <c r="B2429" s="2">
        <v>42532</v>
      </c>
      <c r="C2429" s="2">
        <v>42538</v>
      </c>
      <c r="D2429" s="1" t="s">
        <v>19</v>
      </c>
      <c r="E2429" s="1" t="s">
        <v>378</v>
      </c>
      <c r="F2429" s="1" t="s">
        <v>3161</v>
      </c>
      <c r="G2429">
        <v>1.3440000000000001</v>
      </c>
      <c r="H2429">
        <v>4</v>
      </c>
      <c r="I2429">
        <v>0.8</v>
      </c>
      <c r="J2429">
        <v>-2.1503999999999999</v>
      </c>
    </row>
    <row r="2430" spans="1:10" x14ac:dyDescent="0.25">
      <c r="A2430" s="1" t="s">
        <v>3160</v>
      </c>
      <c r="B2430" s="2">
        <v>42532</v>
      </c>
      <c r="C2430" s="2">
        <v>42538</v>
      </c>
      <c r="D2430" s="1" t="s">
        <v>19</v>
      </c>
      <c r="E2430" s="1" t="s">
        <v>378</v>
      </c>
      <c r="F2430" s="1" t="s">
        <v>3162</v>
      </c>
      <c r="G2430">
        <v>8.2720000000000002</v>
      </c>
      <c r="H2430">
        <v>4</v>
      </c>
      <c r="I2430">
        <v>0.8</v>
      </c>
      <c r="J2430">
        <v>-13.6488</v>
      </c>
    </row>
    <row r="2431" spans="1:10" x14ac:dyDescent="0.25">
      <c r="A2431" s="1" t="s">
        <v>3160</v>
      </c>
      <c r="B2431" s="2">
        <v>42532</v>
      </c>
      <c r="C2431" s="2">
        <v>42538</v>
      </c>
      <c r="D2431" s="1" t="s">
        <v>19</v>
      </c>
      <c r="E2431" s="1" t="s">
        <v>378</v>
      </c>
      <c r="F2431" s="1" t="s">
        <v>2387</v>
      </c>
      <c r="G2431">
        <v>12.544</v>
      </c>
      <c r="H2431">
        <v>7</v>
      </c>
      <c r="I2431">
        <v>0.6</v>
      </c>
      <c r="J2431">
        <v>-9.0944000000000003</v>
      </c>
    </row>
    <row r="2432" spans="1:10" x14ac:dyDescent="0.25">
      <c r="A2432" s="1" t="s">
        <v>3163</v>
      </c>
      <c r="B2432" s="2">
        <v>42868</v>
      </c>
      <c r="C2432" s="2">
        <v>42875</v>
      </c>
      <c r="D2432" s="1" t="s">
        <v>19</v>
      </c>
      <c r="E2432" s="1" t="s">
        <v>771</v>
      </c>
      <c r="F2432" s="1" t="s">
        <v>17</v>
      </c>
      <c r="G2432">
        <v>58.48</v>
      </c>
      <c r="H2432">
        <v>8</v>
      </c>
      <c r="I2432">
        <v>0</v>
      </c>
      <c r="J2432">
        <v>27.485600000000002</v>
      </c>
    </row>
    <row r="2433" spans="1:10" x14ac:dyDescent="0.25">
      <c r="A2433" s="1" t="s">
        <v>3164</v>
      </c>
      <c r="B2433" s="2">
        <v>43097</v>
      </c>
      <c r="C2433" s="2">
        <v>43102</v>
      </c>
      <c r="D2433" s="1" t="s">
        <v>19</v>
      </c>
      <c r="E2433" s="1" t="s">
        <v>2066</v>
      </c>
      <c r="F2433" s="1" t="s">
        <v>693</v>
      </c>
      <c r="G2433">
        <v>7.4</v>
      </c>
      <c r="H2433">
        <v>2</v>
      </c>
      <c r="I2433">
        <v>0</v>
      </c>
      <c r="J2433">
        <v>3.0339999999999998</v>
      </c>
    </row>
    <row r="2434" spans="1:10" x14ac:dyDescent="0.25">
      <c r="A2434" s="1" t="s">
        <v>3165</v>
      </c>
      <c r="B2434" s="2">
        <v>41723</v>
      </c>
      <c r="C2434" s="2">
        <v>41730</v>
      </c>
      <c r="D2434" s="1" t="s">
        <v>19</v>
      </c>
      <c r="E2434" s="1" t="s">
        <v>3166</v>
      </c>
      <c r="F2434" s="1" t="s">
        <v>3167</v>
      </c>
      <c r="G2434">
        <v>366.786</v>
      </c>
      <c r="H2434">
        <v>7</v>
      </c>
      <c r="I2434">
        <v>0.1</v>
      </c>
      <c r="J2434">
        <v>65.206400000000002</v>
      </c>
    </row>
    <row r="2435" spans="1:10" x14ac:dyDescent="0.25">
      <c r="A2435" s="1" t="s">
        <v>3168</v>
      </c>
      <c r="B2435" s="2">
        <v>42883</v>
      </c>
      <c r="C2435" s="2">
        <v>42887</v>
      </c>
      <c r="D2435" s="1" t="s">
        <v>19</v>
      </c>
      <c r="E2435" s="1" t="s">
        <v>422</v>
      </c>
      <c r="F2435" s="1" t="s">
        <v>2897</v>
      </c>
      <c r="G2435">
        <v>54.368000000000002</v>
      </c>
      <c r="H2435">
        <v>4</v>
      </c>
      <c r="I2435">
        <v>0.2</v>
      </c>
      <c r="J2435">
        <v>4.0776000000000003</v>
      </c>
    </row>
    <row r="2436" spans="1:10" x14ac:dyDescent="0.25">
      <c r="A2436" s="1" t="s">
        <v>3169</v>
      </c>
      <c r="B2436" s="2">
        <v>42322</v>
      </c>
      <c r="C2436" s="2">
        <v>42325</v>
      </c>
      <c r="D2436" s="1" t="s">
        <v>79</v>
      </c>
      <c r="E2436" s="1" t="s">
        <v>3034</v>
      </c>
      <c r="F2436" s="1" t="s">
        <v>1285</v>
      </c>
      <c r="G2436">
        <v>33.96</v>
      </c>
      <c r="H2436">
        <v>2</v>
      </c>
      <c r="I2436">
        <v>0</v>
      </c>
      <c r="J2436">
        <v>16.98</v>
      </c>
    </row>
    <row r="2437" spans="1:10" x14ac:dyDescent="0.25">
      <c r="A2437" s="1" t="s">
        <v>3169</v>
      </c>
      <c r="B2437" s="2">
        <v>42322</v>
      </c>
      <c r="C2437" s="2">
        <v>42325</v>
      </c>
      <c r="D2437" s="1" t="s">
        <v>79</v>
      </c>
      <c r="E2437" s="1" t="s">
        <v>3034</v>
      </c>
      <c r="F2437" s="1" t="s">
        <v>3170</v>
      </c>
      <c r="G2437">
        <v>826.11</v>
      </c>
      <c r="H2437">
        <v>3</v>
      </c>
      <c r="I2437">
        <v>0</v>
      </c>
      <c r="J2437">
        <v>322.18290000000002</v>
      </c>
    </row>
    <row r="2438" spans="1:10" x14ac:dyDescent="0.25">
      <c r="A2438" s="1" t="s">
        <v>3171</v>
      </c>
      <c r="B2438" s="2">
        <v>42919</v>
      </c>
      <c r="C2438" s="2">
        <v>42926</v>
      </c>
      <c r="D2438" s="1" t="s">
        <v>19</v>
      </c>
      <c r="E2438" s="1" t="s">
        <v>1075</v>
      </c>
      <c r="F2438" s="1" t="s">
        <v>151</v>
      </c>
      <c r="G2438">
        <v>545.85</v>
      </c>
      <c r="H2438">
        <v>9</v>
      </c>
      <c r="I2438">
        <v>0</v>
      </c>
      <c r="J2438">
        <v>114.6285</v>
      </c>
    </row>
    <row r="2439" spans="1:10" x14ac:dyDescent="0.25">
      <c r="A2439" s="1" t="s">
        <v>3172</v>
      </c>
      <c r="B2439" s="2">
        <v>41961</v>
      </c>
      <c r="C2439" s="2">
        <v>41963</v>
      </c>
      <c r="D2439" s="1" t="s">
        <v>11</v>
      </c>
      <c r="E2439" s="1" t="s">
        <v>3173</v>
      </c>
      <c r="F2439" s="1" t="s">
        <v>3174</v>
      </c>
      <c r="G2439">
        <v>145.97999999999999</v>
      </c>
      <c r="H2439">
        <v>2</v>
      </c>
      <c r="I2439">
        <v>0.5</v>
      </c>
      <c r="J2439">
        <v>-99.266400000000004</v>
      </c>
    </row>
    <row r="2440" spans="1:10" x14ac:dyDescent="0.25">
      <c r="A2440" s="1" t="s">
        <v>3172</v>
      </c>
      <c r="B2440" s="2">
        <v>41961</v>
      </c>
      <c r="C2440" s="2">
        <v>41963</v>
      </c>
      <c r="D2440" s="1" t="s">
        <v>11</v>
      </c>
      <c r="E2440" s="1" t="s">
        <v>3173</v>
      </c>
      <c r="F2440" s="1" t="s">
        <v>1834</v>
      </c>
      <c r="G2440">
        <v>35.808</v>
      </c>
      <c r="H2440">
        <v>4</v>
      </c>
      <c r="I2440">
        <v>0.2</v>
      </c>
      <c r="J2440">
        <v>12.5328</v>
      </c>
    </row>
    <row r="2441" spans="1:10" x14ac:dyDescent="0.25">
      <c r="A2441" s="1" t="s">
        <v>3175</v>
      </c>
      <c r="B2441" s="2">
        <v>42933</v>
      </c>
      <c r="C2441" s="2">
        <v>42938</v>
      </c>
      <c r="D2441" s="1" t="s">
        <v>19</v>
      </c>
      <c r="E2441" s="1" t="s">
        <v>2434</v>
      </c>
      <c r="F2441" s="1" t="s">
        <v>1299</v>
      </c>
      <c r="G2441">
        <v>7.9039999999999999</v>
      </c>
      <c r="H2441">
        <v>2</v>
      </c>
      <c r="I2441">
        <v>0.2</v>
      </c>
      <c r="J2441">
        <v>2.1736</v>
      </c>
    </row>
    <row r="2442" spans="1:10" x14ac:dyDescent="0.25">
      <c r="A2442" s="1" t="s">
        <v>3176</v>
      </c>
      <c r="B2442" s="2">
        <v>42512</v>
      </c>
      <c r="C2442" s="2">
        <v>42517</v>
      </c>
      <c r="D2442" s="1" t="s">
        <v>19</v>
      </c>
      <c r="E2442" s="1" t="s">
        <v>2899</v>
      </c>
      <c r="F2442" s="1" t="s">
        <v>607</v>
      </c>
      <c r="G2442">
        <v>345</v>
      </c>
      <c r="H2442">
        <v>5</v>
      </c>
      <c r="I2442">
        <v>0</v>
      </c>
      <c r="J2442">
        <v>86.25</v>
      </c>
    </row>
    <row r="2443" spans="1:10" x14ac:dyDescent="0.25">
      <c r="A2443" s="1" t="s">
        <v>3176</v>
      </c>
      <c r="B2443" s="2">
        <v>42512</v>
      </c>
      <c r="C2443" s="2">
        <v>42517</v>
      </c>
      <c r="D2443" s="1" t="s">
        <v>19</v>
      </c>
      <c r="E2443" s="1" t="s">
        <v>2899</v>
      </c>
      <c r="F2443" s="1" t="s">
        <v>434</v>
      </c>
      <c r="G2443">
        <v>174.286</v>
      </c>
      <c r="H2443">
        <v>2</v>
      </c>
      <c r="I2443">
        <v>0.3</v>
      </c>
      <c r="J2443">
        <v>-19.918399999999998</v>
      </c>
    </row>
    <row r="2444" spans="1:10" x14ac:dyDescent="0.25">
      <c r="A2444" s="1" t="s">
        <v>3176</v>
      </c>
      <c r="B2444" s="2">
        <v>42512</v>
      </c>
      <c r="C2444" s="2">
        <v>42517</v>
      </c>
      <c r="D2444" s="1" t="s">
        <v>19</v>
      </c>
      <c r="E2444" s="1" t="s">
        <v>2899</v>
      </c>
      <c r="F2444" s="1" t="s">
        <v>399</v>
      </c>
      <c r="G2444">
        <v>662.84</v>
      </c>
      <c r="H2444">
        <v>4</v>
      </c>
      <c r="I2444">
        <v>0</v>
      </c>
      <c r="J2444">
        <v>172.33840000000001</v>
      </c>
    </row>
    <row r="2445" spans="1:10" x14ac:dyDescent="0.25">
      <c r="A2445" s="1" t="s">
        <v>3176</v>
      </c>
      <c r="B2445" s="2">
        <v>42512</v>
      </c>
      <c r="C2445" s="2">
        <v>42517</v>
      </c>
      <c r="D2445" s="1" t="s">
        <v>19</v>
      </c>
      <c r="E2445" s="1" t="s">
        <v>2899</v>
      </c>
      <c r="F2445" s="1" t="s">
        <v>903</v>
      </c>
      <c r="G2445">
        <v>95.1</v>
      </c>
      <c r="H2445">
        <v>5</v>
      </c>
      <c r="I2445">
        <v>0</v>
      </c>
      <c r="J2445">
        <v>30.431999999999999</v>
      </c>
    </row>
    <row r="2446" spans="1:10" x14ac:dyDescent="0.25">
      <c r="A2446" s="1" t="s">
        <v>3176</v>
      </c>
      <c r="B2446" s="2">
        <v>42512</v>
      </c>
      <c r="C2446" s="2">
        <v>42517</v>
      </c>
      <c r="D2446" s="1" t="s">
        <v>19</v>
      </c>
      <c r="E2446" s="1" t="s">
        <v>2899</v>
      </c>
      <c r="F2446" s="1" t="s">
        <v>3177</v>
      </c>
      <c r="G2446">
        <v>26.88</v>
      </c>
      <c r="H2446">
        <v>6</v>
      </c>
      <c r="I2446">
        <v>0</v>
      </c>
      <c r="J2446">
        <v>12.9024</v>
      </c>
    </row>
    <row r="2447" spans="1:10" x14ac:dyDescent="0.25">
      <c r="A2447" s="1" t="s">
        <v>3176</v>
      </c>
      <c r="B2447" s="2">
        <v>42512</v>
      </c>
      <c r="C2447" s="2">
        <v>42517</v>
      </c>
      <c r="D2447" s="1" t="s">
        <v>19</v>
      </c>
      <c r="E2447" s="1" t="s">
        <v>2899</v>
      </c>
      <c r="F2447" s="1" t="s">
        <v>2068</v>
      </c>
      <c r="G2447">
        <v>257.98</v>
      </c>
      <c r="H2447">
        <v>2</v>
      </c>
      <c r="I2447">
        <v>0</v>
      </c>
      <c r="J2447">
        <v>74.8142</v>
      </c>
    </row>
    <row r="2448" spans="1:10" x14ac:dyDescent="0.25">
      <c r="A2448" s="1" t="s">
        <v>3178</v>
      </c>
      <c r="B2448" s="2">
        <v>42272</v>
      </c>
      <c r="C2448" s="2">
        <v>42278</v>
      </c>
      <c r="D2448" s="1" t="s">
        <v>19</v>
      </c>
      <c r="E2448" s="1" t="s">
        <v>2782</v>
      </c>
      <c r="F2448" s="1" t="s">
        <v>1599</v>
      </c>
      <c r="G2448">
        <v>17.48</v>
      </c>
      <c r="H2448">
        <v>2</v>
      </c>
      <c r="I2448">
        <v>0</v>
      </c>
      <c r="J2448">
        <v>8.2156000000000002</v>
      </c>
    </row>
    <row r="2449" spans="1:10" x14ac:dyDescent="0.25">
      <c r="A2449" s="1" t="s">
        <v>3179</v>
      </c>
      <c r="B2449" s="2">
        <v>42674</v>
      </c>
      <c r="C2449" s="2">
        <v>42680</v>
      </c>
      <c r="D2449" s="1" t="s">
        <v>19</v>
      </c>
      <c r="E2449" s="1" t="s">
        <v>972</v>
      </c>
      <c r="F2449" s="1" t="s">
        <v>2606</v>
      </c>
      <c r="G2449">
        <v>492.83499999999998</v>
      </c>
      <c r="H2449">
        <v>5</v>
      </c>
      <c r="I2449">
        <v>0.3</v>
      </c>
      <c r="J2449">
        <v>-14.081</v>
      </c>
    </row>
    <row r="2450" spans="1:10" x14ac:dyDescent="0.25">
      <c r="A2450" s="1" t="s">
        <v>3180</v>
      </c>
      <c r="B2450" s="2">
        <v>42261</v>
      </c>
      <c r="C2450" s="2">
        <v>42264</v>
      </c>
      <c r="D2450" s="1" t="s">
        <v>11</v>
      </c>
      <c r="E2450" s="1" t="s">
        <v>896</v>
      </c>
      <c r="F2450" s="1" t="s">
        <v>872</v>
      </c>
      <c r="G2450">
        <v>269.49</v>
      </c>
      <c r="H2450">
        <v>3</v>
      </c>
      <c r="I2450">
        <v>0</v>
      </c>
      <c r="J2450">
        <v>5.3898000000000001</v>
      </c>
    </row>
    <row r="2451" spans="1:10" x14ac:dyDescent="0.25">
      <c r="A2451" s="1" t="s">
        <v>3181</v>
      </c>
      <c r="B2451" s="2">
        <v>42679</v>
      </c>
      <c r="C2451" s="2">
        <v>42684</v>
      </c>
      <c r="D2451" s="1" t="s">
        <v>19</v>
      </c>
      <c r="E2451" s="1" t="s">
        <v>172</v>
      </c>
      <c r="F2451" s="1" t="s">
        <v>3182</v>
      </c>
      <c r="G2451">
        <v>29.12</v>
      </c>
      <c r="H2451">
        <v>5</v>
      </c>
      <c r="I2451">
        <v>0.2</v>
      </c>
      <c r="J2451">
        <v>9.8279999999999994</v>
      </c>
    </row>
    <row r="2452" spans="1:10" x14ac:dyDescent="0.25">
      <c r="A2452" s="1" t="s">
        <v>3183</v>
      </c>
      <c r="B2452" s="2">
        <v>42811</v>
      </c>
      <c r="C2452" s="2">
        <v>42816</v>
      </c>
      <c r="D2452" s="1" t="s">
        <v>11</v>
      </c>
      <c r="E2452" s="1" t="s">
        <v>2975</v>
      </c>
      <c r="F2452" s="1" t="s">
        <v>3184</v>
      </c>
      <c r="G2452">
        <v>18.75</v>
      </c>
      <c r="H2452">
        <v>5</v>
      </c>
      <c r="I2452">
        <v>0</v>
      </c>
      <c r="J2452">
        <v>9</v>
      </c>
    </row>
    <row r="2453" spans="1:10" x14ac:dyDescent="0.25">
      <c r="A2453" s="1" t="s">
        <v>3183</v>
      </c>
      <c r="B2453" s="2">
        <v>42811</v>
      </c>
      <c r="C2453" s="2">
        <v>42816</v>
      </c>
      <c r="D2453" s="1" t="s">
        <v>11</v>
      </c>
      <c r="E2453" s="1" t="s">
        <v>2975</v>
      </c>
      <c r="F2453" s="1" t="s">
        <v>845</v>
      </c>
      <c r="G2453">
        <v>119.7</v>
      </c>
      <c r="H2453">
        <v>6</v>
      </c>
      <c r="I2453">
        <v>0</v>
      </c>
      <c r="J2453">
        <v>31.122</v>
      </c>
    </row>
    <row r="2454" spans="1:10" x14ac:dyDescent="0.25">
      <c r="A2454" s="1" t="s">
        <v>3183</v>
      </c>
      <c r="B2454" s="2">
        <v>42811</v>
      </c>
      <c r="C2454" s="2">
        <v>42816</v>
      </c>
      <c r="D2454" s="1" t="s">
        <v>11</v>
      </c>
      <c r="E2454" s="1" t="s">
        <v>2975</v>
      </c>
      <c r="F2454" s="1" t="s">
        <v>1089</v>
      </c>
      <c r="G2454">
        <v>9.1440000000000001</v>
      </c>
      <c r="H2454">
        <v>3</v>
      </c>
      <c r="I2454">
        <v>0.2</v>
      </c>
      <c r="J2454">
        <v>3.0861000000000001</v>
      </c>
    </row>
    <row r="2455" spans="1:10" x14ac:dyDescent="0.25">
      <c r="A2455" s="1" t="s">
        <v>3183</v>
      </c>
      <c r="B2455" s="2">
        <v>42811</v>
      </c>
      <c r="C2455" s="2">
        <v>42816</v>
      </c>
      <c r="D2455" s="1" t="s">
        <v>11</v>
      </c>
      <c r="E2455" s="1" t="s">
        <v>2975</v>
      </c>
      <c r="F2455" s="1" t="s">
        <v>903</v>
      </c>
      <c r="G2455">
        <v>57.06</v>
      </c>
      <c r="H2455">
        <v>3</v>
      </c>
      <c r="I2455">
        <v>0</v>
      </c>
      <c r="J2455">
        <v>18.2592</v>
      </c>
    </row>
    <row r="2456" spans="1:10" x14ac:dyDescent="0.25">
      <c r="A2456" s="1" t="s">
        <v>3183</v>
      </c>
      <c r="B2456" s="2">
        <v>42811</v>
      </c>
      <c r="C2456" s="2">
        <v>42816</v>
      </c>
      <c r="D2456" s="1" t="s">
        <v>11</v>
      </c>
      <c r="E2456" s="1" t="s">
        <v>2975</v>
      </c>
      <c r="F2456" s="1" t="s">
        <v>2318</v>
      </c>
      <c r="G2456">
        <v>71.599999999999994</v>
      </c>
      <c r="H2456">
        <v>8</v>
      </c>
      <c r="I2456">
        <v>0</v>
      </c>
      <c r="J2456">
        <v>13.603999999999999</v>
      </c>
    </row>
    <row r="2457" spans="1:10" x14ac:dyDescent="0.25">
      <c r="A2457" s="1" t="s">
        <v>3183</v>
      </c>
      <c r="B2457" s="2">
        <v>42811</v>
      </c>
      <c r="C2457" s="2">
        <v>42816</v>
      </c>
      <c r="D2457" s="1" t="s">
        <v>11</v>
      </c>
      <c r="E2457" s="1" t="s">
        <v>2975</v>
      </c>
      <c r="F2457" s="1" t="s">
        <v>2268</v>
      </c>
      <c r="G2457">
        <v>107.44</v>
      </c>
      <c r="H2457">
        <v>8</v>
      </c>
      <c r="I2457">
        <v>0</v>
      </c>
      <c r="J2457">
        <v>27.9344</v>
      </c>
    </row>
    <row r="2458" spans="1:10" x14ac:dyDescent="0.25">
      <c r="A2458" s="1" t="s">
        <v>3183</v>
      </c>
      <c r="B2458" s="2">
        <v>42811</v>
      </c>
      <c r="C2458" s="2">
        <v>42816</v>
      </c>
      <c r="D2458" s="1" t="s">
        <v>11</v>
      </c>
      <c r="E2458" s="1" t="s">
        <v>2975</v>
      </c>
      <c r="F2458" s="1" t="s">
        <v>1398</v>
      </c>
      <c r="G2458">
        <v>7.31</v>
      </c>
      <c r="H2458">
        <v>1</v>
      </c>
      <c r="I2458">
        <v>0</v>
      </c>
      <c r="J2458">
        <v>3.4357000000000002</v>
      </c>
    </row>
    <row r="2459" spans="1:10" x14ac:dyDescent="0.25">
      <c r="A2459" s="1" t="s">
        <v>3183</v>
      </c>
      <c r="B2459" s="2">
        <v>42811</v>
      </c>
      <c r="C2459" s="2">
        <v>42816</v>
      </c>
      <c r="D2459" s="1" t="s">
        <v>11</v>
      </c>
      <c r="E2459" s="1" t="s">
        <v>2975</v>
      </c>
      <c r="F2459" s="1" t="s">
        <v>74</v>
      </c>
      <c r="G2459">
        <v>59.1</v>
      </c>
      <c r="H2459">
        <v>6</v>
      </c>
      <c r="I2459">
        <v>0</v>
      </c>
      <c r="J2459">
        <v>22.457999999999998</v>
      </c>
    </row>
    <row r="2460" spans="1:10" x14ac:dyDescent="0.25">
      <c r="A2460" s="1" t="s">
        <v>3183</v>
      </c>
      <c r="B2460" s="2">
        <v>42811</v>
      </c>
      <c r="C2460" s="2">
        <v>42816</v>
      </c>
      <c r="D2460" s="1" t="s">
        <v>11</v>
      </c>
      <c r="E2460" s="1" t="s">
        <v>2975</v>
      </c>
      <c r="F2460" s="1" t="s">
        <v>355</v>
      </c>
      <c r="G2460">
        <v>46.53</v>
      </c>
      <c r="H2460">
        <v>3</v>
      </c>
      <c r="I2460">
        <v>0</v>
      </c>
      <c r="J2460">
        <v>12.097799999999999</v>
      </c>
    </row>
    <row r="2461" spans="1:10" x14ac:dyDescent="0.25">
      <c r="A2461" s="1" t="s">
        <v>3185</v>
      </c>
      <c r="B2461" s="2">
        <v>42962</v>
      </c>
      <c r="C2461" s="2">
        <v>42968</v>
      </c>
      <c r="D2461" s="1" t="s">
        <v>19</v>
      </c>
      <c r="E2461" s="1" t="s">
        <v>2382</v>
      </c>
      <c r="F2461" s="1" t="s">
        <v>826</v>
      </c>
      <c r="G2461">
        <v>97.84</v>
      </c>
      <c r="H2461">
        <v>2</v>
      </c>
      <c r="I2461">
        <v>0</v>
      </c>
      <c r="J2461">
        <v>25.438400000000001</v>
      </c>
    </row>
    <row r="2462" spans="1:10" x14ac:dyDescent="0.25">
      <c r="A2462" s="1" t="s">
        <v>3186</v>
      </c>
      <c r="B2462" s="2">
        <v>42196</v>
      </c>
      <c r="C2462" s="2">
        <v>42198</v>
      </c>
      <c r="D2462" s="1" t="s">
        <v>11</v>
      </c>
      <c r="E2462" s="1" t="s">
        <v>3187</v>
      </c>
      <c r="F2462" s="1" t="s">
        <v>1797</v>
      </c>
      <c r="G2462">
        <v>29.97</v>
      </c>
      <c r="H2462">
        <v>3</v>
      </c>
      <c r="I2462">
        <v>0</v>
      </c>
      <c r="J2462">
        <v>13.486499999999999</v>
      </c>
    </row>
    <row r="2463" spans="1:10" x14ac:dyDescent="0.25">
      <c r="A2463" s="1" t="s">
        <v>3186</v>
      </c>
      <c r="B2463" s="2">
        <v>42196</v>
      </c>
      <c r="C2463" s="2">
        <v>42198</v>
      </c>
      <c r="D2463" s="1" t="s">
        <v>11</v>
      </c>
      <c r="E2463" s="1" t="s">
        <v>3187</v>
      </c>
      <c r="F2463" s="1" t="s">
        <v>1700</v>
      </c>
      <c r="G2463">
        <v>98.352000000000004</v>
      </c>
      <c r="H2463">
        <v>3</v>
      </c>
      <c r="I2463">
        <v>0.2</v>
      </c>
      <c r="J2463">
        <v>34.423200000000001</v>
      </c>
    </row>
    <row r="2464" spans="1:10" x14ac:dyDescent="0.25">
      <c r="A2464" s="1" t="s">
        <v>3188</v>
      </c>
      <c r="B2464" s="2">
        <v>43072</v>
      </c>
      <c r="C2464" s="2">
        <v>43078</v>
      </c>
      <c r="D2464" s="1" t="s">
        <v>19</v>
      </c>
      <c r="E2464" s="1" t="s">
        <v>1985</v>
      </c>
      <c r="F2464" s="1" t="s">
        <v>604</v>
      </c>
      <c r="G2464">
        <v>83.92</v>
      </c>
      <c r="H2464">
        <v>5</v>
      </c>
      <c r="I2464">
        <v>0.2</v>
      </c>
      <c r="J2464">
        <v>29.372</v>
      </c>
    </row>
    <row r="2465" spans="1:10" x14ac:dyDescent="0.25">
      <c r="A2465" s="1" t="s">
        <v>3188</v>
      </c>
      <c r="B2465" s="2">
        <v>43072</v>
      </c>
      <c r="C2465" s="2">
        <v>43078</v>
      </c>
      <c r="D2465" s="1" t="s">
        <v>19</v>
      </c>
      <c r="E2465" s="1" t="s">
        <v>1985</v>
      </c>
      <c r="F2465" s="1" t="s">
        <v>3100</v>
      </c>
      <c r="G2465">
        <v>14.624000000000001</v>
      </c>
      <c r="H2465">
        <v>2</v>
      </c>
      <c r="I2465">
        <v>0.2</v>
      </c>
      <c r="J2465">
        <v>5.1184000000000003</v>
      </c>
    </row>
    <row r="2466" spans="1:10" x14ac:dyDescent="0.25">
      <c r="A2466" s="1" t="s">
        <v>3188</v>
      </c>
      <c r="B2466" s="2">
        <v>43072</v>
      </c>
      <c r="C2466" s="2">
        <v>43078</v>
      </c>
      <c r="D2466" s="1" t="s">
        <v>19</v>
      </c>
      <c r="E2466" s="1" t="s">
        <v>1985</v>
      </c>
      <c r="F2466" s="1" t="s">
        <v>1749</v>
      </c>
      <c r="G2466">
        <v>136.99</v>
      </c>
      <c r="H2466">
        <v>1</v>
      </c>
      <c r="I2466">
        <v>0</v>
      </c>
      <c r="J2466">
        <v>36.987299999999998</v>
      </c>
    </row>
    <row r="2467" spans="1:10" x14ac:dyDescent="0.25">
      <c r="A2467" s="1" t="s">
        <v>3188</v>
      </c>
      <c r="B2467" s="2">
        <v>43072</v>
      </c>
      <c r="C2467" s="2">
        <v>43078</v>
      </c>
      <c r="D2467" s="1" t="s">
        <v>19</v>
      </c>
      <c r="E2467" s="1" t="s">
        <v>1985</v>
      </c>
      <c r="F2467" s="1" t="s">
        <v>794</v>
      </c>
      <c r="G2467">
        <v>3.15</v>
      </c>
      <c r="H2467">
        <v>1</v>
      </c>
      <c r="I2467">
        <v>0</v>
      </c>
      <c r="J2467">
        <v>1.512</v>
      </c>
    </row>
    <row r="2468" spans="1:10" x14ac:dyDescent="0.25">
      <c r="A2468" s="1" t="s">
        <v>3189</v>
      </c>
      <c r="B2468" s="2">
        <v>42859</v>
      </c>
      <c r="C2468" s="2">
        <v>42863</v>
      </c>
      <c r="D2468" s="1" t="s">
        <v>19</v>
      </c>
      <c r="E2468" s="1" t="s">
        <v>777</v>
      </c>
      <c r="F2468" s="1" t="s">
        <v>3190</v>
      </c>
      <c r="G2468">
        <v>9.11</v>
      </c>
      <c r="H2468">
        <v>1</v>
      </c>
      <c r="I2468">
        <v>0</v>
      </c>
      <c r="J2468">
        <v>4.0994999999999999</v>
      </c>
    </row>
    <row r="2469" spans="1:10" x14ac:dyDescent="0.25">
      <c r="A2469" s="1" t="s">
        <v>3189</v>
      </c>
      <c r="B2469" s="2">
        <v>42859</v>
      </c>
      <c r="C2469" s="2">
        <v>42863</v>
      </c>
      <c r="D2469" s="1" t="s">
        <v>19</v>
      </c>
      <c r="E2469" s="1" t="s">
        <v>777</v>
      </c>
      <c r="F2469" s="1" t="s">
        <v>775</v>
      </c>
      <c r="G2469">
        <v>571.44000000000005</v>
      </c>
      <c r="H2469">
        <v>4</v>
      </c>
      <c r="I2469">
        <v>0</v>
      </c>
      <c r="J2469">
        <v>165.7176</v>
      </c>
    </row>
    <row r="2470" spans="1:10" x14ac:dyDescent="0.25">
      <c r="A2470" s="1" t="s">
        <v>3189</v>
      </c>
      <c r="B2470" s="2">
        <v>42859</v>
      </c>
      <c r="C2470" s="2">
        <v>42863</v>
      </c>
      <c r="D2470" s="1" t="s">
        <v>19</v>
      </c>
      <c r="E2470" s="1" t="s">
        <v>777</v>
      </c>
      <c r="F2470" s="1" t="s">
        <v>3191</v>
      </c>
      <c r="G2470">
        <v>32.4</v>
      </c>
      <c r="H2470">
        <v>5</v>
      </c>
      <c r="I2470">
        <v>0</v>
      </c>
      <c r="J2470">
        <v>15.552</v>
      </c>
    </row>
    <row r="2471" spans="1:10" x14ac:dyDescent="0.25">
      <c r="A2471" s="1" t="s">
        <v>3189</v>
      </c>
      <c r="B2471" s="2">
        <v>42859</v>
      </c>
      <c r="C2471" s="2">
        <v>42863</v>
      </c>
      <c r="D2471" s="1" t="s">
        <v>19</v>
      </c>
      <c r="E2471" s="1" t="s">
        <v>777</v>
      </c>
      <c r="F2471" s="1" t="s">
        <v>2285</v>
      </c>
      <c r="G2471">
        <v>16.91</v>
      </c>
      <c r="H2471">
        <v>1</v>
      </c>
      <c r="I2471">
        <v>0</v>
      </c>
      <c r="J2471">
        <v>4.5656999999999996</v>
      </c>
    </row>
    <row r="2472" spans="1:10" x14ac:dyDescent="0.25">
      <c r="A2472" s="1" t="s">
        <v>3192</v>
      </c>
      <c r="B2472" s="2">
        <v>42391</v>
      </c>
      <c r="C2472" s="2">
        <v>42397</v>
      </c>
      <c r="D2472" s="1" t="s">
        <v>19</v>
      </c>
      <c r="E2472" s="1" t="s">
        <v>3193</v>
      </c>
      <c r="F2472" s="1" t="s">
        <v>3194</v>
      </c>
      <c r="G2472">
        <v>14.272</v>
      </c>
      <c r="H2472">
        <v>8</v>
      </c>
      <c r="I2472">
        <v>0.2</v>
      </c>
      <c r="J2472">
        <v>4.2816000000000001</v>
      </c>
    </row>
    <row r="2473" spans="1:10" x14ac:dyDescent="0.25">
      <c r="A2473" s="1" t="s">
        <v>3192</v>
      </c>
      <c r="B2473" s="2">
        <v>42391</v>
      </c>
      <c r="C2473" s="2">
        <v>42397</v>
      </c>
      <c r="D2473" s="1" t="s">
        <v>19</v>
      </c>
      <c r="E2473" s="1" t="s">
        <v>3193</v>
      </c>
      <c r="F2473" s="1" t="s">
        <v>2862</v>
      </c>
      <c r="G2473">
        <v>451.13600000000002</v>
      </c>
      <c r="H2473">
        <v>4</v>
      </c>
      <c r="I2473">
        <v>0.2</v>
      </c>
      <c r="J2473">
        <v>-67.670400000000001</v>
      </c>
    </row>
    <row r="2474" spans="1:10" x14ac:dyDescent="0.25">
      <c r="A2474" s="1" t="s">
        <v>3192</v>
      </c>
      <c r="B2474" s="2">
        <v>42391</v>
      </c>
      <c r="C2474" s="2">
        <v>42397</v>
      </c>
      <c r="D2474" s="1" t="s">
        <v>19</v>
      </c>
      <c r="E2474" s="1" t="s">
        <v>3193</v>
      </c>
      <c r="F2474" s="1" t="s">
        <v>2935</v>
      </c>
      <c r="G2474">
        <v>64.864000000000004</v>
      </c>
      <c r="H2474">
        <v>4</v>
      </c>
      <c r="I2474">
        <v>0.2</v>
      </c>
      <c r="J2474">
        <v>6.4863999999999997</v>
      </c>
    </row>
    <row r="2475" spans="1:10" x14ac:dyDescent="0.25">
      <c r="A2475" s="1" t="s">
        <v>3195</v>
      </c>
      <c r="B2475" s="2">
        <v>42677</v>
      </c>
      <c r="C2475" s="2">
        <v>42680</v>
      </c>
      <c r="D2475" s="1" t="s">
        <v>79</v>
      </c>
      <c r="E2475" s="1" t="s">
        <v>1935</v>
      </c>
      <c r="F2475" s="1" t="s">
        <v>3196</v>
      </c>
      <c r="G2475">
        <v>217.584</v>
      </c>
      <c r="H2475">
        <v>2</v>
      </c>
      <c r="I2475">
        <v>0.2</v>
      </c>
      <c r="J2475">
        <v>-29.9178</v>
      </c>
    </row>
    <row r="2476" spans="1:10" x14ac:dyDescent="0.25">
      <c r="A2476" s="1" t="s">
        <v>3195</v>
      </c>
      <c r="B2476" s="2">
        <v>42677</v>
      </c>
      <c r="C2476" s="2">
        <v>42680</v>
      </c>
      <c r="D2476" s="1" t="s">
        <v>79</v>
      </c>
      <c r="E2476" s="1" t="s">
        <v>1935</v>
      </c>
      <c r="F2476" s="1" t="s">
        <v>3197</v>
      </c>
      <c r="G2476">
        <v>82.95</v>
      </c>
      <c r="H2476">
        <v>5</v>
      </c>
      <c r="I2476">
        <v>0</v>
      </c>
      <c r="J2476">
        <v>29.032499999999999</v>
      </c>
    </row>
    <row r="2477" spans="1:10" x14ac:dyDescent="0.25">
      <c r="A2477" s="1" t="s">
        <v>3195</v>
      </c>
      <c r="B2477" s="2">
        <v>42677</v>
      </c>
      <c r="C2477" s="2">
        <v>42680</v>
      </c>
      <c r="D2477" s="1" t="s">
        <v>79</v>
      </c>
      <c r="E2477" s="1" t="s">
        <v>1935</v>
      </c>
      <c r="F2477" s="1" t="s">
        <v>3198</v>
      </c>
      <c r="G2477">
        <v>87.71</v>
      </c>
      <c r="H2477">
        <v>7</v>
      </c>
      <c r="I2477">
        <v>0</v>
      </c>
      <c r="J2477">
        <v>41.223700000000001</v>
      </c>
    </row>
    <row r="2478" spans="1:10" x14ac:dyDescent="0.25">
      <c r="A2478" s="1" t="s">
        <v>3195</v>
      </c>
      <c r="B2478" s="2">
        <v>42677</v>
      </c>
      <c r="C2478" s="2">
        <v>42680</v>
      </c>
      <c r="D2478" s="1" t="s">
        <v>79</v>
      </c>
      <c r="E2478" s="1" t="s">
        <v>1935</v>
      </c>
      <c r="F2478" s="1" t="s">
        <v>3170</v>
      </c>
      <c r="G2478">
        <v>1101.48</v>
      </c>
      <c r="H2478">
        <v>4</v>
      </c>
      <c r="I2478">
        <v>0</v>
      </c>
      <c r="J2478">
        <v>429.5772</v>
      </c>
    </row>
    <row r="2479" spans="1:10" x14ac:dyDescent="0.25">
      <c r="A2479" s="1" t="s">
        <v>3199</v>
      </c>
      <c r="B2479" s="2">
        <v>42982</v>
      </c>
      <c r="C2479" s="2">
        <v>42986</v>
      </c>
      <c r="D2479" s="1" t="s">
        <v>11</v>
      </c>
      <c r="E2479" s="1" t="s">
        <v>3200</v>
      </c>
      <c r="F2479" s="1" t="s">
        <v>1225</v>
      </c>
      <c r="G2479">
        <v>1322.3520000000001</v>
      </c>
      <c r="H2479">
        <v>3</v>
      </c>
      <c r="I2479">
        <v>0.2</v>
      </c>
      <c r="J2479">
        <v>-99.176400000000001</v>
      </c>
    </row>
    <row r="2480" spans="1:10" x14ac:dyDescent="0.25">
      <c r="A2480" s="1" t="s">
        <v>3201</v>
      </c>
      <c r="B2480" s="2">
        <v>41895</v>
      </c>
      <c r="C2480" s="2">
        <v>41901</v>
      </c>
      <c r="D2480" s="1" t="s">
        <v>19</v>
      </c>
      <c r="E2480" s="1" t="s">
        <v>1940</v>
      </c>
      <c r="F2480" s="1" t="s">
        <v>26</v>
      </c>
      <c r="G2480">
        <v>5.46</v>
      </c>
      <c r="H2480">
        <v>3</v>
      </c>
      <c r="I2480">
        <v>0</v>
      </c>
      <c r="J2480">
        <v>1.4742</v>
      </c>
    </row>
    <row r="2481" spans="1:10" x14ac:dyDescent="0.25">
      <c r="A2481" s="1" t="s">
        <v>3202</v>
      </c>
      <c r="B2481" s="2">
        <v>42905</v>
      </c>
      <c r="C2481" s="2">
        <v>42911</v>
      </c>
      <c r="D2481" s="1" t="s">
        <v>19</v>
      </c>
      <c r="E2481" s="1" t="s">
        <v>1721</v>
      </c>
      <c r="F2481" s="1" t="s">
        <v>3203</v>
      </c>
      <c r="G2481">
        <v>11.183999999999999</v>
      </c>
      <c r="H2481">
        <v>1</v>
      </c>
      <c r="I2481">
        <v>0.2</v>
      </c>
      <c r="J2481">
        <v>0.83879999999999999</v>
      </c>
    </row>
    <row r="2482" spans="1:10" x14ac:dyDescent="0.25">
      <c r="A2482" s="1" t="s">
        <v>3202</v>
      </c>
      <c r="B2482" s="2">
        <v>42905</v>
      </c>
      <c r="C2482" s="2">
        <v>42911</v>
      </c>
      <c r="D2482" s="1" t="s">
        <v>19</v>
      </c>
      <c r="E2482" s="1" t="s">
        <v>1721</v>
      </c>
      <c r="F2482" s="1" t="s">
        <v>173</v>
      </c>
      <c r="G2482">
        <v>153.584</v>
      </c>
      <c r="H2482">
        <v>2</v>
      </c>
      <c r="I2482">
        <v>0.2</v>
      </c>
      <c r="J2482">
        <v>-32.636600000000001</v>
      </c>
    </row>
    <row r="2483" spans="1:10" x14ac:dyDescent="0.25">
      <c r="A2483" s="1" t="s">
        <v>3204</v>
      </c>
      <c r="B2483" s="2">
        <v>43093</v>
      </c>
      <c r="C2483" s="2">
        <v>43100</v>
      </c>
      <c r="D2483" s="1" t="s">
        <v>19</v>
      </c>
      <c r="E2483" s="1" t="s">
        <v>493</v>
      </c>
      <c r="F2483" s="1" t="s">
        <v>1581</v>
      </c>
      <c r="G2483">
        <v>1003.62</v>
      </c>
      <c r="H2483">
        <v>6</v>
      </c>
      <c r="I2483">
        <v>0</v>
      </c>
      <c r="J2483">
        <v>0</v>
      </c>
    </row>
    <row r="2484" spans="1:10" x14ac:dyDescent="0.25">
      <c r="A2484" s="1" t="s">
        <v>3205</v>
      </c>
      <c r="B2484" s="2">
        <v>42975</v>
      </c>
      <c r="C2484" s="2">
        <v>42981</v>
      </c>
      <c r="D2484" s="1" t="s">
        <v>19</v>
      </c>
      <c r="E2484" s="1" t="s">
        <v>3068</v>
      </c>
      <c r="F2484" s="1" t="s">
        <v>3206</v>
      </c>
      <c r="G2484">
        <v>35.167999999999999</v>
      </c>
      <c r="H2484">
        <v>4</v>
      </c>
      <c r="I2484">
        <v>0.2</v>
      </c>
      <c r="J2484">
        <v>11.429600000000001</v>
      </c>
    </row>
    <row r="2485" spans="1:10" x14ac:dyDescent="0.25">
      <c r="A2485" s="1" t="s">
        <v>3205</v>
      </c>
      <c r="B2485" s="2">
        <v>42975</v>
      </c>
      <c r="C2485" s="2">
        <v>42981</v>
      </c>
      <c r="D2485" s="1" t="s">
        <v>19</v>
      </c>
      <c r="E2485" s="1" t="s">
        <v>3068</v>
      </c>
      <c r="F2485" s="1" t="s">
        <v>688</v>
      </c>
      <c r="G2485">
        <v>1137.75</v>
      </c>
      <c r="H2485">
        <v>5</v>
      </c>
      <c r="I2485">
        <v>0</v>
      </c>
      <c r="J2485">
        <v>250.30500000000001</v>
      </c>
    </row>
    <row r="2486" spans="1:10" x14ac:dyDescent="0.25">
      <c r="A2486" s="1" t="s">
        <v>3205</v>
      </c>
      <c r="B2486" s="2">
        <v>42975</v>
      </c>
      <c r="C2486" s="2">
        <v>42981</v>
      </c>
      <c r="D2486" s="1" t="s">
        <v>19</v>
      </c>
      <c r="E2486" s="1" t="s">
        <v>3068</v>
      </c>
      <c r="F2486" s="1" t="s">
        <v>890</v>
      </c>
      <c r="G2486">
        <v>99.68</v>
      </c>
      <c r="H2486">
        <v>5</v>
      </c>
      <c r="I2486">
        <v>0.2</v>
      </c>
      <c r="J2486">
        <v>32.396000000000001</v>
      </c>
    </row>
    <row r="2487" spans="1:10" x14ac:dyDescent="0.25">
      <c r="A2487" s="1" t="s">
        <v>3205</v>
      </c>
      <c r="B2487" s="2">
        <v>42975</v>
      </c>
      <c r="C2487" s="2">
        <v>42981</v>
      </c>
      <c r="D2487" s="1" t="s">
        <v>19</v>
      </c>
      <c r="E2487" s="1" t="s">
        <v>3068</v>
      </c>
      <c r="F2487" s="1" t="s">
        <v>898</v>
      </c>
      <c r="G2487">
        <v>5.56</v>
      </c>
      <c r="H2487">
        <v>2</v>
      </c>
      <c r="I2487">
        <v>0</v>
      </c>
      <c r="J2487">
        <v>1.4456</v>
      </c>
    </row>
    <row r="2488" spans="1:10" x14ac:dyDescent="0.25">
      <c r="A2488" s="1" t="s">
        <v>3207</v>
      </c>
      <c r="B2488" s="2">
        <v>42006</v>
      </c>
      <c r="C2488" s="2">
        <v>42008</v>
      </c>
      <c r="D2488" s="1" t="s">
        <v>11</v>
      </c>
      <c r="E2488" s="1" t="s">
        <v>496</v>
      </c>
      <c r="F2488" s="1" t="s">
        <v>3208</v>
      </c>
      <c r="G2488">
        <v>85.52</v>
      </c>
      <c r="H2488">
        <v>2</v>
      </c>
      <c r="I2488">
        <v>0</v>
      </c>
      <c r="J2488">
        <v>22.235199999999999</v>
      </c>
    </row>
    <row r="2489" spans="1:10" x14ac:dyDescent="0.25">
      <c r="A2489" s="1" t="s">
        <v>3207</v>
      </c>
      <c r="B2489" s="2">
        <v>42006</v>
      </c>
      <c r="C2489" s="2">
        <v>42008</v>
      </c>
      <c r="D2489" s="1" t="s">
        <v>11</v>
      </c>
      <c r="E2489" s="1" t="s">
        <v>496</v>
      </c>
      <c r="F2489" s="1" t="s">
        <v>3209</v>
      </c>
      <c r="G2489">
        <v>9.84</v>
      </c>
      <c r="H2489">
        <v>3</v>
      </c>
      <c r="I2489">
        <v>0</v>
      </c>
      <c r="J2489">
        <v>2.6568000000000001</v>
      </c>
    </row>
    <row r="2490" spans="1:10" x14ac:dyDescent="0.25">
      <c r="A2490" s="1" t="s">
        <v>3207</v>
      </c>
      <c r="B2490" s="2">
        <v>42006</v>
      </c>
      <c r="C2490" s="2">
        <v>42008</v>
      </c>
      <c r="D2490" s="1" t="s">
        <v>11</v>
      </c>
      <c r="E2490" s="1" t="s">
        <v>496</v>
      </c>
      <c r="F2490" s="1" t="s">
        <v>2995</v>
      </c>
      <c r="G2490">
        <v>20.04</v>
      </c>
      <c r="H2490">
        <v>3</v>
      </c>
      <c r="I2490">
        <v>0</v>
      </c>
      <c r="J2490">
        <v>9.6191999999999993</v>
      </c>
    </row>
    <row r="2491" spans="1:10" x14ac:dyDescent="0.25">
      <c r="A2491" s="1" t="s">
        <v>3210</v>
      </c>
      <c r="B2491" s="2">
        <v>42286</v>
      </c>
      <c r="C2491" s="2">
        <v>42290</v>
      </c>
      <c r="D2491" s="1" t="s">
        <v>11</v>
      </c>
      <c r="E2491" s="1" t="s">
        <v>3211</v>
      </c>
      <c r="F2491" s="1" t="s">
        <v>3212</v>
      </c>
      <c r="G2491">
        <v>631.96</v>
      </c>
      <c r="H2491">
        <v>4</v>
      </c>
      <c r="I2491">
        <v>0</v>
      </c>
      <c r="J2491">
        <v>303.3408</v>
      </c>
    </row>
    <row r="2492" spans="1:10" x14ac:dyDescent="0.25">
      <c r="A2492" s="1" t="s">
        <v>3210</v>
      </c>
      <c r="B2492" s="2">
        <v>42286</v>
      </c>
      <c r="C2492" s="2">
        <v>42290</v>
      </c>
      <c r="D2492" s="1" t="s">
        <v>11</v>
      </c>
      <c r="E2492" s="1" t="s">
        <v>3211</v>
      </c>
      <c r="F2492" s="1" t="s">
        <v>3213</v>
      </c>
      <c r="G2492">
        <v>23.92</v>
      </c>
      <c r="H2492">
        <v>4</v>
      </c>
      <c r="I2492">
        <v>0</v>
      </c>
      <c r="J2492">
        <v>10.763999999999999</v>
      </c>
    </row>
    <row r="2493" spans="1:10" x14ac:dyDescent="0.25">
      <c r="A2493" s="1" t="s">
        <v>3214</v>
      </c>
      <c r="B2493" s="2">
        <v>41986</v>
      </c>
      <c r="C2493" s="2">
        <v>41988</v>
      </c>
      <c r="D2493" s="1" t="s">
        <v>11</v>
      </c>
      <c r="E2493" s="1" t="s">
        <v>199</v>
      </c>
      <c r="F2493" s="1" t="s">
        <v>2490</v>
      </c>
      <c r="G2493">
        <v>90.24</v>
      </c>
      <c r="H2493">
        <v>6</v>
      </c>
      <c r="I2493">
        <v>0</v>
      </c>
      <c r="J2493">
        <v>41.510399999999997</v>
      </c>
    </row>
    <row r="2494" spans="1:10" x14ac:dyDescent="0.25">
      <c r="A2494" s="1" t="s">
        <v>3215</v>
      </c>
      <c r="B2494" s="2">
        <v>41962</v>
      </c>
      <c r="C2494" s="2">
        <v>41966</v>
      </c>
      <c r="D2494" s="1" t="s">
        <v>19</v>
      </c>
      <c r="E2494" s="1" t="s">
        <v>3216</v>
      </c>
      <c r="F2494" s="1" t="s">
        <v>2592</v>
      </c>
      <c r="G2494">
        <v>4548.8100000000004</v>
      </c>
      <c r="H2494">
        <v>7</v>
      </c>
      <c r="I2494">
        <v>0</v>
      </c>
      <c r="J2494">
        <v>1228.1786999999999</v>
      </c>
    </row>
    <row r="2495" spans="1:10" x14ac:dyDescent="0.25">
      <c r="A2495" s="1" t="s">
        <v>3217</v>
      </c>
      <c r="B2495" s="2">
        <v>42623</v>
      </c>
      <c r="C2495" s="2">
        <v>42627</v>
      </c>
      <c r="D2495" s="1" t="s">
        <v>11</v>
      </c>
      <c r="E2495" s="1" t="s">
        <v>1890</v>
      </c>
      <c r="F2495" s="1" t="s">
        <v>1787</v>
      </c>
      <c r="G2495">
        <v>300.93</v>
      </c>
      <c r="H2495">
        <v>5</v>
      </c>
      <c r="I2495">
        <v>0.3</v>
      </c>
      <c r="J2495">
        <v>-34.392000000000003</v>
      </c>
    </row>
    <row r="2496" spans="1:10" x14ac:dyDescent="0.25">
      <c r="A2496" s="1" t="s">
        <v>3217</v>
      </c>
      <c r="B2496" s="2">
        <v>42623</v>
      </c>
      <c r="C2496" s="2">
        <v>42627</v>
      </c>
      <c r="D2496" s="1" t="s">
        <v>11</v>
      </c>
      <c r="E2496" s="1" t="s">
        <v>1890</v>
      </c>
      <c r="F2496" s="1" t="s">
        <v>2594</v>
      </c>
      <c r="G2496">
        <v>719.96</v>
      </c>
      <c r="H2496">
        <v>5</v>
      </c>
      <c r="I2496">
        <v>0.2</v>
      </c>
      <c r="J2496">
        <v>53.997</v>
      </c>
    </row>
    <row r="2497" spans="1:10" x14ac:dyDescent="0.25">
      <c r="A2497" s="1" t="s">
        <v>3218</v>
      </c>
      <c r="B2497" s="2">
        <v>41806</v>
      </c>
      <c r="C2497" s="2">
        <v>41812</v>
      </c>
      <c r="D2497" s="1" t="s">
        <v>19</v>
      </c>
      <c r="E2497" s="1" t="s">
        <v>3219</v>
      </c>
      <c r="F2497" s="1" t="s">
        <v>813</v>
      </c>
      <c r="G2497">
        <v>647.84</v>
      </c>
      <c r="H2497">
        <v>8</v>
      </c>
      <c r="I2497">
        <v>0</v>
      </c>
      <c r="J2497">
        <v>32.392000000000003</v>
      </c>
    </row>
    <row r="2498" spans="1:10" x14ac:dyDescent="0.25">
      <c r="A2498" s="1" t="s">
        <v>3220</v>
      </c>
      <c r="B2498" s="2">
        <v>42273</v>
      </c>
      <c r="C2498" s="2">
        <v>42278</v>
      </c>
      <c r="D2498" s="1" t="s">
        <v>19</v>
      </c>
      <c r="E2498" s="1" t="s">
        <v>1577</v>
      </c>
      <c r="F2498" s="1" t="s">
        <v>167</v>
      </c>
      <c r="G2498">
        <v>64.17</v>
      </c>
      <c r="H2498">
        <v>3</v>
      </c>
      <c r="I2498">
        <v>0</v>
      </c>
      <c r="J2498">
        <v>18.609300000000001</v>
      </c>
    </row>
    <row r="2499" spans="1:10" x14ac:dyDescent="0.25">
      <c r="A2499" s="1" t="s">
        <v>3220</v>
      </c>
      <c r="B2499" s="2">
        <v>42273</v>
      </c>
      <c r="C2499" s="2">
        <v>42278</v>
      </c>
      <c r="D2499" s="1" t="s">
        <v>19</v>
      </c>
      <c r="E2499" s="1" t="s">
        <v>1577</v>
      </c>
      <c r="F2499" s="1" t="s">
        <v>1311</v>
      </c>
      <c r="G2499">
        <v>124.46</v>
      </c>
      <c r="H2499">
        <v>2</v>
      </c>
      <c r="I2499">
        <v>0</v>
      </c>
      <c r="J2499">
        <v>58.496200000000002</v>
      </c>
    </row>
    <row r="2500" spans="1:10" x14ac:dyDescent="0.25">
      <c r="A2500" s="1" t="s">
        <v>3221</v>
      </c>
      <c r="B2500" s="2">
        <v>42509</v>
      </c>
      <c r="C2500" s="2">
        <v>42514</v>
      </c>
      <c r="D2500" s="1" t="s">
        <v>19</v>
      </c>
      <c r="E2500" s="1" t="s">
        <v>1734</v>
      </c>
      <c r="F2500" s="1" t="s">
        <v>2799</v>
      </c>
      <c r="G2500">
        <v>9.5839999999999996</v>
      </c>
      <c r="H2500">
        <v>1</v>
      </c>
      <c r="I2500">
        <v>0.2</v>
      </c>
      <c r="J2500">
        <v>3.3544</v>
      </c>
    </row>
    <row r="2501" spans="1:10" x14ac:dyDescent="0.25">
      <c r="A2501" s="1" t="s">
        <v>3222</v>
      </c>
      <c r="B2501" s="2">
        <v>42908</v>
      </c>
      <c r="C2501" s="2">
        <v>42909</v>
      </c>
      <c r="D2501" s="1" t="s">
        <v>79</v>
      </c>
      <c r="E2501" s="1" t="s">
        <v>1940</v>
      </c>
      <c r="F2501" s="1" t="s">
        <v>3223</v>
      </c>
      <c r="G2501">
        <v>37.607999999999997</v>
      </c>
      <c r="H2501">
        <v>3</v>
      </c>
      <c r="I2501">
        <v>0.2</v>
      </c>
      <c r="J2501">
        <v>12.6927</v>
      </c>
    </row>
    <row r="2502" spans="1:10" x14ac:dyDescent="0.25">
      <c r="A2502" s="1" t="s">
        <v>3224</v>
      </c>
      <c r="B2502" s="2">
        <v>42903</v>
      </c>
      <c r="C2502" s="2">
        <v>42906</v>
      </c>
      <c r="D2502" s="1" t="s">
        <v>79</v>
      </c>
      <c r="E2502" s="1" t="s">
        <v>3225</v>
      </c>
      <c r="F2502" s="1" t="s">
        <v>1767</v>
      </c>
      <c r="G2502">
        <v>12.224</v>
      </c>
      <c r="H2502">
        <v>2</v>
      </c>
      <c r="I2502">
        <v>0.2</v>
      </c>
      <c r="J2502">
        <v>4.4311999999999996</v>
      </c>
    </row>
    <row r="2503" spans="1:10" x14ac:dyDescent="0.25">
      <c r="A2503" s="1" t="s">
        <v>3224</v>
      </c>
      <c r="B2503" s="2">
        <v>42903</v>
      </c>
      <c r="C2503" s="2">
        <v>42906</v>
      </c>
      <c r="D2503" s="1" t="s">
        <v>79</v>
      </c>
      <c r="E2503" s="1" t="s">
        <v>3225</v>
      </c>
      <c r="F2503" s="1" t="s">
        <v>1265</v>
      </c>
      <c r="G2503">
        <v>2.3039999999999998</v>
      </c>
      <c r="H2503">
        <v>4</v>
      </c>
      <c r="I2503">
        <v>0.8</v>
      </c>
      <c r="J2503">
        <v>-3.5712000000000002</v>
      </c>
    </row>
    <row r="2504" spans="1:10" x14ac:dyDescent="0.25">
      <c r="A2504" s="1" t="s">
        <v>3224</v>
      </c>
      <c r="B2504" s="2">
        <v>42903</v>
      </c>
      <c r="C2504" s="2">
        <v>42906</v>
      </c>
      <c r="D2504" s="1" t="s">
        <v>79</v>
      </c>
      <c r="E2504" s="1" t="s">
        <v>3225</v>
      </c>
      <c r="F2504" s="1" t="s">
        <v>1395</v>
      </c>
      <c r="G2504">
        <v>9.36</v>
      </c>
      <c r="H2504">
        <v>4</v>
      </c>
      <c r="I2504">
        <v>0.8</v>
      </c>
      <c r="J2504">
        <v>-16.38</v>
      </c>
    </row>
    <row r="2505" spans="1:10" x14ac:dyDescent="0.25">
      <c r="A2505" s="1" t="s">
        <v>3226</v>
      </c>
      <c r="B2505" s="2">
        <v>42688</v>
      </c>
      <c r="C2505" s="2">
        <v>42693</v>
      </c>
      <c r="D2505" s="1" t="s">
        <v>19</v>
      </c>
      <c r="E2505" s="1" t="s">
        <v>3227</v>
      </c>
      <c r="F2505" s="1" t="s">
        <v>2836</v>
      </c>
      <c r="G2505">
        <v>7.38</v>
      </c>
      <c r="H2505">
        <v>2</v>
      </c>
      <c r="I2505">
        <v>0</v>
      </c>
      <c r="J2505">
        <v>3.4685999999999999</v>
      </c>
    </row>
    <row r="2506" spans="1:10" x14ac:dyDescent="0.25">
      <c r="A2506" s="1" t="s">
        <v>3228</v>
      </c>
      <c r="B2506" s="2">
        <v>41845</v>
      </c>
      <c r="C2506" s="2">
        <v>41847</v>
      </c>
      <c r="D2506" s="1" t="s">
        <v>11</v>
      </c>
      <c r="E2506" s="1" t="s">
        <v>452</v>
      </c>
      <c r="F2506" s="1" t="s">
        <v>472</v>
      </c>
      <c r="G2506">
        <v>53.72</v>
      </c>
      <c r="H2506">
        <v>4</v>
      </c>
      <c r="I2506">
        <v>0</v>
      </c>
      <c r="J2506">
        <v>15.041600000000001</v>
      </c>
    </row>
    <row r="2507" spans="1:10" x14ac:dyDescent="0.25">
      <c r="A2507" s="1" t="s">
        <v>3228</v>
      </c>
      <c r="B2507" s="2">
        <v>41845</v>
      </c>
      <c r="C2507" s="2">
        <v>41847</v>
      </c>
      <c r="D2507" s="1" t="s">
        <v>11</v>
      </c>
      <c r="E2507" s="1" t="s">
        <v>452</v>
      </c>
      <c r="F2507" s="1" t="s">
        <v>3229</v>
      </c>
      <c r="G2507">
        <v>8187.65</v>
      </c>
      <c r="H2507">
        <v>5</v>
      </c>
      <c r="I2507">
        <v>0</v>
      </c>
      <c r="J2507">
        <v>327.50599999999997</v>
      </c>
    </row>
    <row r="2508" spans="1:10" x14ac:dyDescent="0.25">
      <c r="A2508" s="1" t="s">
        <v>3228</v>
      </c>
      <c r="B2508" s="2">
        <v>41845</v>
      </c>
      <c r="C2508" s="2">
        <v>41847</v>
      </c>
      <c r="D2508" s="1" t="s">
        <v>11</v>
      </c>
      <c r="E2508" s="1" t="s">
        <v>452</v>
      </c>
      <c r="F2508" s="1" t="s">
        <v>455</v>
      </c>
      <c r="G2508">
        <v>77.92</v>
      </c>
      <c r="H2508">
        <v>8</v>
      </c>
      <c r="I2508">
        <v>0</v>
      </c>
      <c r="J2508">
        <v>34.284799999999997</v>
      </c>
    </row>
    <row r="2509" spans="1:10" x14ac:dyDescent="0.25">
      <c r="A2509" s="1" t="s">
        <v>3230</v>
      </c>
      <c r="B2509" s="2">
        <v>42187</v>
      </c>
      <c r="C2509" s="2">
        <v>42187</v>
      </c>
      <c r="D2509" s="1" t="s">
        <v>654</v>
      </c>
      <c r="E2509" s="1" t="s">
        <v>2901</v>
      </c>
      <c r="F2509" s="1" t="s">
        <v>3231</v>
      </c>
      <c r="G2509">
        <v>32.783999999999999</v>
      </c>
      <c r="H2509">
        <v>4</v>
      </c>
      <c r="I2509">
        <v>0.8</v>
      </c>
      <c r="J2509">
        <v>-85.238399999999999</v>
      </c>
    </row>
    <row r="2510" spans="1:10" x14ac:dyDescent="0.25">
      <c r="A2510" s="1" t="s">
        <v>3232</v>
      </c>
      <c r="B2510" s="2">
        <v>42796</v>
      </c>
      <c r="C2510" s="2">
        <v>42802</v>
      </c>
      <c r="D2510" s="1" t="s">
        <v>19</v>
      </c>
      <c r="E2510" s="1" t="s">
        <v>888</v>
      </c>
      <c r="F2510" s="1" t="s">
        <v>3233</v>
      </c>
      <c r="G2510">
        <v>196.77600000000001</v>
      </c>
      <c r="H2510">
        <v>3</v>
      </c>
      <c r="I2510">
        <v>0.2</v>
      </c>
      <c r="J2510">
        <v>14.7582</v>
      </c>
    </row>
    <row r="2511" spans="1:10" x14ac:dyDescent="0.25">
      <c r="A2511" s="1" t="s">
        <v>3232</v>
      </c>
      <c r="B2511" s="2">
        <v>42796</v>
      </c>
      <c r="C2511" s="2">
        <v>42802</v>
      </c>
      <c r="D2511" s="1" t="s">
        <v>19</v>
      </c>
      <c r="E2511" s="1" t="s">
        <v>888</v>
      </c>
      <c r="F2511" s="1" t="s">
        <v>1947</v>
      </c>
      <c r="G2511">
        <v>479.94</v>
      </c>
      <c r="H2511">
        <v>6</v>
      </c>
      <c r="I2511">
        <v>0</v>
      </c>
      <c r="J2511">
        <v>52.793399999999998</v>
      </c>
    </row>
    <row r="2512" spans="1:10" x14ac:dyDescent="0.25">
      <c r="A2512" s="1" t="s">
        <v>3234</v>
      </c>
      <c r="B2512" s="2">
        <v>42692</v>
      </c>
      <c r="C2512" s="2">
        <v>42697</v>
      </c>
      <c r="D2512" s="1" t="s">
        <v>19</v>
      </c>
      <c r="E2512" s="1" t="s">
        <v>2948</v>
      </c>
      <c r="F2512" s="1" t="s">
        <v>3235</v>
      </c>
      <c r="G2512">
        <v>1117.92</v>
      </c>
      <c r="H2512">
        <v>4</v>
      </c>
      <c r="I2512">
        <v>0</v>
      </c>
      <c r="J2512">
        <v>55.896000000000001</v>
      </c>
    </row>
    <row r="2513" spans="1:10" x14ac:dyDescent="0.25">
      <c r="A2513" s="1" t="s">
        <v>3236</v>
      </c>
      <c r="B2513" s="2">
        <v>42112</v>
      </c>
      <c r="C2513" s="2">
        <v>42113</v>
      </c>
      <c r="D2513" s="1" t="s">
        <v>79</v>
      </c>
      <c r="E2513" s="1" t="s">
        <v>3076</v>
      </c>
      <c r="F2513" s="1" t="s">
        <v>2001</v>
      </c>
      <c r="G2513">
        <v>106.5</v>
      </c>
      <c r="H2513">
        <v>6</v>
      </c>
      <c r="I2513">
        <v>0</v>
      </c>
      <c r="J2513">
        <v>41.534999999999997</v>
      </c>
    </row>
    <row r="2514" spans="1:10" x14ac:dyDescent="0.25">
      <c r="A2514" s="1" t="s">
        <v>3237</v>
      </c>
      <c r="B2514" s="2">
        <v>43071</v>
      </c>
      <c r="C2514" s="2">
        <v>43075</v>
      </c>
      <c r="D2514" s="1" t="s">
        <v>19</v>
      </c>
      <c r="E2514" s="1" t="s">
        <v>3238</v>
      </c>
      <c r="F2514" s="1" t="s">
        <v>947</v>
      </c>
      <c r="G2514">
        <v>45.66</v>
      </c>
      <c r="H2514">
        <v>5</v>
      </c>
      <c r="I2514">
        <v>0.7</v>
      </c>
      <c r="J2514">
        <v>-33.484000000000002</v>
      </c>
    </row>
    <row r="2515" spans="1:10" x14ac:dyDescent="0.25">
      <c r="A2515" s="1" t="s">
        <v>3239</v>
      </c>
      <c r="B2515" s="2">
        <v>42685</v>
      </c>
      <c r="C2515" s="2">
        <v>42691</v>
      </c>
      <c r="D2515" s="1" t="s">
        <v>19</v>
      </c>
      <c r="E2515" s="1" t="s">
        <v>784</v>
      </c>
      <c r="F2515" s="1" t="s">
        <v>2325</v>
      </c>
      <c r="G2515">
        <v>95.968000000000004</v>
      </c>
      <c r="H2515">
        <v>4</v>
      </c>
      <c r="I2515">
        <v>0.2</v>
      </c>
      <c r="J2515">
        <v>1.1996</v>
      </c>
    </row>
    <row r="2516" spans="1:10" x14ac:dyDescent="0.25">
      <c r="A2516" s="1" t="s">
        <v>3239</v>
      </c>
      <c r="B2516" s="2">
        <v>42685</v>
      </c>
      <c r="C2516" s="2">
        <v>42691</v>
      </c>
      <c r="D2516" s="1" t="s">
        <v>19</v>
      </c>
      <c r="E2516" s="1" t="s">
        <v>784</v>
      </c>
      <c r="F2516" s="1" t="s">
        <v>1866</v>
      </c>
      <c r="G2516">
        <v>47.991999999999997</v>
      </c>
      <c r="H2516">
        <v>2</v>
      </c>
      <c r="I2516">
        <v>0.3</v>
      </c>
      <c r="J2516">
        <v>-2.0568</v>
      </c>
    </row>
    <row r="2517" spans="1:10" x14ac:dyDescent="0.25">
      <c r="A2517" s="1" t="s">
        <v>3240</v>
      </c>
      <c r="B2517" s="2">
        <v>41887</v>
      </c>
      <c r="C2517" s="2">
        <v>41892</v>
      </c>
      <c r="D2517" s="1" t="s">
        <v>19</v>
      </c>
      <c r="E2517" s="1" t="s">
        <v>1910</v>
      </c>
      <c r="F2517" s="1" t="s">
        <v>1111</v>
      </c>
      <c r="G2517">
        <v>264.32</v>
      </c>
      <c r="H2517">
        <v>2</v>
      </c>
      <c r="I2517">
        <v>0.2</v>
      </c>
      <c r="J2517">
        <v>19.824000000000002</v>
      </c>
    </row>
    <row r="2518" spans="1:10" x14ac:dyDescent="0.25">
      <c r="A2518" s="1" t="s">
        <v>3241</v>
      </c>
      <c r="B2518" s="2">
        <v>41958</v>
      </c>
      <c r="C2518" s="2">
        <v>41965</v>
      </c>
      <c r="D2518" s="1" t="s">
        <v>19</v>
      </c>
      <c r="E2518" s="1" t="s">
        <v>1259</v>
      </c>
      <c r="F2518" s="1" t="s">
        <v>2095</v>
      </c>
      <c r="G2518">
        <v>604.65599999999995</v>
      </c>
      <c r="H2518">
        <v>9</v>
      </c>
      <c r="I2518">
        <v>0.2</v>
      </c>
      <c r="J2518">
        <v>204.07140000000001</v>
      </c>
    </row>
    <row r="2519" spans="1:10" x14ac:dyDescent="0.25">
      <c r="A2519" s="1" t="s">
        <v>3242</v>
      </c>
      <c r="B2519" s="2">
        <v>42857</v>
      </c>
      <c r="C2519" s="2">
        <v>42862</v>
      </c>
      <c r="D2519" s="1" t="s">
        <v>19</v>
      </c>
      <c r="E2519" s="1" t="s">
        <v>264</v>
      </c>
      <c r="F2519" s="1" t="s">
        <v>1666</v>
      </c>
      <c r="G2519">
        <v>129.93</v>
      </c>
      <c r="H2519">
        <v>3</v>
      </c>
      <c r="I2519">
        <v>0</v>
      </c>
      <c r="J2519">
        <v>12.993</v>
      </c>
    </row>
    <row r="2520" spans="1:10" x14ac:dyDescent="0.25">
      <c r="A2520" s="1" t="s">
        <v>3243</v>
      </c>
      <c r="B2520" s="2">
        <v>42658</v>
      </c>
      <c r="C2520" s="2">
        <v>42664</v>
      </c>
      <c r="D2520" s="1" t="s">
        <v>19</v>
      </c>
      <c r="E2520" s="1" t="s">
        <v>2462</v>
      </c>
      <c r="F2520" s="1" t="s">
        <v>3244</v>
      </c>
      <c r="G2520">
        <v>20.16</v>
      </c>
      <c r="H2520">
        <v>7</v>
      </c>
      <c r="I2520">
        <v>0</v>
      </c>
      <c r="J2520">
        <v>9.8783999999999992</v>
      </c>
    </row>
    <row r="2521" spans="1:10" x14ac:dyDescent="0.25">
      <c r="A2521" s="1" t="s">
        <v>3243</v>
      </c>
      <c r="B2521" s="2">
        <v>42658</v>
      </c>
      <c r="C2521" s="2">
        <v>42664</v>
      </c>
      <c r="D2521" s="1" t="s">
        <v>19</v>
      </c>
      <c r="E2521" s="1" t="s">
        <v>2462</v>
      </c>
      <c r="F2521" s="1" t="s">
        <v>1251</v>
      </c>
      <c r="G2521">
        <v>29.46</v>
      </c>
      <c r="H2521">
        <v>6</v>
      </c>
      <c r="I2521">
        <v>0</v>
      </c>
      <c r="J2521">
        <v>14.4354</v>
      </c>
    </row>
    <row r="2522" spans="1:10" x14ac:dyDescent="0.25">
      <c r="A2522" s="1" t="s">
        <v>3243</v>
      </c>
      <c r="B2522" s="2">
        <v>42658</v>
      </c>
      <c r="C2522" s="2">
        <v>42664</v>
      </c>
      <c r="D2522" s="1" t="s">
        <v>19</v>
      </c>
      <c r="E2522" s="1" t="s">
        <v>2462</v>
      </c>
      <c r="F2522" s="1" t="s">
        <v>3245</v>
      </c>
      <c r="G2522">
        <v>868.59</v>
      </c>
      <c r="H2522">
        <v>3</v>
      </c>
      <c r="I2522">
        <v>0</v>
      </c>
      <c r="J2522">
        <v>251.89109999999999</v>
      </c>
    </row>
    <row r="2523" spans="1:10" x14ac:dyDescent="0.25">
      <c r="A2523" s="1" t="s">
        <v>3243</v>
      </c>
      <c r="B2523" s="2">
        <v>42658</v>
      </c>
      <c r="C2523" s="2">
        <v>42664</v>
      </c>
      <c r="D2523" s="1" t="s">
        <v>19</v>
      </c>
      <c r="E2523" s="1" t="s">
        <v>2462</v>
      </c>
      <c r="F2523" s="1" t="s">
        <v>189</v>
      </c>
      <c r="G2523">
        <v>12.96</v>
      </c>
      <c r="H2523">
        <v>2</v>
      </c>
      <c r="I2523">
        <v>0</v>
      </c>
      <c r="J2523">
        <v>6.2207999999999997</v>
      </c>
    </row>
    <row r="2524" spans="1:10" x14ac:dyDescent="0.25">
      <c r="A2524" s="1" t="s">
        <v>3243</v>
      </c>
      <c r="B2524" s="2">
        <v>42658</v>
      </c>
      <c r="C2524" s="2">
        <v>42664</v>
      </c>
      <c r="D2524" s="1" t="s">
        <v>19</v>
      </c>
      <c r="E2524" s="1" t="s">
        <v>2462</v>
      </c>
      <c r="F2524" s="1" t="s">
        <v>1903</v>
      </c>
      <c r="G2524">
        <v>5.5</v>
      </c>
      <c r="H2524">
        <v>1</v>
      </c>
      <c r="I2524">
        <v>0</v>
      </c>
      <c r="J2524">
        <v>1.375</v>
      </c>
    </row>
    <row r="2525" spans="1:10" x14ac:dyDescent="0.25">
      <c r="A2525" s="1" t="s">
        <v>3243</v>
      </c>
      <c r="B2525" s="2">
        <v>42658</v>
      </c>
      <c r="C2525" s="2">
        <v>42664</v>
      </c>
      <c r="D2525" s="1" t="s">
        <v>19</v>
      </c>
      <c r="E2525" s="1" t="s">
        <v>2462</v>
      </c>
      <c r="F2525" s="1" t="s">
        <v>2170</v>
      </c>
      <c r="G2525">
        <v>121.6</v>
      </c>
      <c r="H2525">
        <v>4</v>
      </c>
      <c r="I2525">
        <v>0</v>
      </c>
      <c r="J2525">
        <v>55.936</v>
      </c>
    </row>
    <row r="2526" spans="1:10" x14ac:dyDescent="0.25">
      <c r="A2526" s="1" t="s">
        <v>3246</v>
      </c>
      <c r="B2526" s="2">
        <v>42100</v>
      </c>
      <c r="C2526" s="2">
        <v>42104</v>
      </c>
      <c r="D2526" s="1" t="s">
        <v>19</v>
      </c>
      <c r="E2526" s="1" t="s">
        <v>3247</v>
      </c>
      <c r="F2526" s="1" t="s">
        <v>1038</v>
      </c>
      <c r="G2526">
        <v>42.048000000000002</v>
      </c>
      <c r="H2526">
        <v>9</v>
      </c>
      <c r="I2526">
        <v>0.2</v>
      </c>
      <c r="J2526">
        <v>5.2560000000000002</v>
      </c>
    </row>
    <row r="2527" spans="1:10" x14ac:dyDescent="0.25">
      <c r="A2527" s="1" t="s">
        <v>3246</v>
      </c>
      <c r="B2527" s="2">
        <v>42100</v>
      </c>
      <c r="C2527" s="2">
        <v>42104</v>
      </c>
      <c r="D2527" s="1" t="s">
        <v>19</v>
      </c>
      <c r="E2527" s="1" t="s">
        <v>3247</v>
      </c>
      <c r="F2527" s="1" t="s">
        <v>3248</v>
      </c>
      <c r="G2527">
        <v>25.488</v>
      </c>
      <c r="H2527">
        <v>2</v>
      </c>
      <c r="I2527">
        <v>0.2</v>
      </c>
      <c r="J2527">
        <v>4.4603999999999999</v>
      </c>
    </row>
    <row r="2528" spans="1:10" x14ac:dyDescent="0.25">
      <c r="A2528" s="1" t="s">
        <v>3246</v>
      </c>
      <c r="B2528" s="2">
        <v>42100</v>
      </c>
      <c r="C2528" s="2">
        <v>42104</v>
      </c>
      <c r="D2528" s="1" t="s">
        <v>19</v>
      </c>
      <c r="E2528" s="1" t="s">
        <v>3247</v>
      </c>
      <c r="F2528" s="1" t="s">
        <v>2243</v>
      </c>
      <c r="G2528">
        <v>6.9</v>
      </c>
      <c r="H2528">
        <v>3</v>
      </c>
      <c r="I2528">
        <v>0.8</v>
      </c>
      <c r="J2528">
        <v>-12.074999999999999</v>
      </c>
    </row>
    <row r="2529" spans="1:10" x14ac:dyDescent="0.25">
      <c r="A2529" s="1" t="s">
        <v>3246</v>
      </c>
      <c r="B2529" s="2">
        <v>42100</v>
      </c>
      <c r="C2529" s="2">
        <v>42104</v>
      </c>
      <c r="D2529" s="1" t="s">
        <v>19</v>
      </c>
      <c r="E2529" s="1" t="s">
        <v>3247</v>
      </c>
      <c r="F2529" s="1" t="s">
        <v>2815</v>
      </c>
      <c r="G2529">
        <v>9.6479999999999997</v>
      </c>
      <c r="H2529">
        <v>6</v>
      </c>
      <c r="I2529">
        <v>0.8</v>
      </c>
      <c r="J2529">
        <v>-16.884</v>
      </c>
    </row>
    <row r="2530" spans="1:10" x14ac:dyDescent="0.25">
      <c r="A2530" s="1" t="s">
        <v>3246</v>
      </c>
      <c r="B2530" s="2">
        <v>42100</v>
      </c>
      <c r="C2530" s="2">
        <v>42104</v>
      </c>
      <c r="D2530" s="1" t="s">
        <v>19</v>
      </c>
      <c r="E2530" s="1" t="s">
        <v>3247</v>
      </c>
      <c r="F2530" s="1" t="s">
        <v>2332</v>
      </c>
      <c r="G2530">
        <v>7.968</v>
      </c>
      <c r="H2530">
        <v>2</v>
      </c>
      <c r="I2530">
        <v>0.2</v>
      </c>
      <c r="J2530">
        <v>2.8883999999999999</v>
      </c>
    </row>
    <row r="2531" spans="1:10" x14ac:dyDescent="0.25">
      <c r="A2531" s="1" t="s">
        <v>3249</v>
      </c>
      <c r="B2531" s="2">
        <v>41936</v>
      </c>
      <c r="C2531" s="2">
        <v>41941</v>
      </c>
      <c r="D2531" s="1" t="s">
        <v>19</v>
      </c>
      <c r="E2531" s="1" t="s">
        <v>3238</v>
      </c>
      <c r="F2531" s="1" t="s">
        <v>1553</v>
      </c>
      <c r="G2531">
        <v>10.368</v>
      </c>
      <c r="H2531">
        <v>2</v>
      </c>
      <c r="I2531">
        <v>0.2</v>
      </c>
      <c r="J2531">
        <v>3.6288</v>
      </c>
    </row>
    <row r="2532" spans="1:10" x14ac:dyDescent="0.25">
      <c r="A2532" s="1" t="s">
        <v>3250</v>
      </c>
      <c r="B2532" s="2">
        <v>41868</v>
      </c>
      <c r="C2532" s="2">
        <v>41872</v>
      </c>
      <c r="D2532" s="1" t="s">
        <v>19</v>
      </c>
      <c r="E2532" s="1" t="s">
        <v>596</v>
      </c>
      <c r="F2532" s="1" t="s">
        <v>2567</v>
      </c>
      <c r="G2532">
        <v>114.2</v>
      </c>
      <c r="H2532">
        <v>5</v>
      </c>
      <c r="I2532">
        <v>0</v>
      </c>
      <c r="J2532">
        <v>52.531999999999996</v>
      </c>
    </row>
    <row r="2533" spans="1:10" x14ac:dyDescent="0.25">
      <c r="A2533" s="1" t="s">
        <v>3250</v>
      </c>
      <c r="B2533" s="2">
        <v>41868</v>
      </c>
      <c r="C2533" s="2">
        <v>41872</v>
      </c>
      <c r="D2533" s="1" t="s">
        <v>19</v>
      </c>
      <c r="E2533" s="1" t="s">
        <v>596</v>
      </c>
      <c r="F2533" s="1" t="s">
        <v>3251</v>
      </c>
      <c r="G2533">
        <v>17.96</v>
      </c>
      <c r="H2533">
        <v>4</v>
      </c>
      <c r="I2533">
        <v>0</v>
      </c>
      <c r="J2533">
        <v>8.2615999999999996</v>
      </c>
    </row>
    <row r="2534" spans="1:10" x14ac:dyDescent="0.25">
      <c r="A2534" s="1" t="s">
        <v>3250</v>
      </c>
      <c r="B2534" s="2">
        <v>41868</v>
      </c>
      <c r="C2534" s="2">
        <v>41872</v>
      </c>
      <c r="D2534" s="1" t="s">
        <v>19</v>
      </c>
      <c r="E2534" s="1" t="s">
        <v>596</v>
      </c>
      <c r="F2534" s="1" t="s">
        <v>2424</v>
      </c>
      <c r="G2534">
        <v>12.67</v>
      </c>
      <c r="H2534">
        <v>7</v>
      </c>
      <c r="I2534">
        <v>0</v>
      </c>
      <c r="J2534">
        <v>4.5612000000000004</v>
      </c>
    </row>
    <row r="2535" spans="1:10" x14ac:dyDescent="0.25">
      <c r="A2535" s="1" t="s">
        <v>3250</v>
      </c>
      <c r="B2535" s="2">
        <v>41868</v>
      </c>
      <c r="C2535" s="2">
        <v>41872</v>
      </c>
      <c r="D2535" s="1" t="s">
        <v>19</v>
      </c>
      <c r="E2535" s="1" t="s">
        <v>596</v>
      </c>
      <c r="F2535" s="1" t="s">
        <v>224</v>
      </c>
      <c r="G2535">
        <v>339.96</v>
      </c>
      <c r="H2535">
        <v>4</v>
      </c>
      <c r="I2535">
        <v>0</v>
      </c>
      <c r="J2535">
        <v>122.3856</v>
      </c>
    </row>
    <row r="2536" spans="1:10" x14ac:dyDescent="0.25">
      <c r="A2536" s="1" t="s">
        <v>3252</v>
      </c>
      <c r="B2536" s="2">
        <v>42962</v>
      </c>
      <c r="C2536" s="2">
        <v>42965</v>
      </c>
      <c r="D2536" s="1" t="s">
        <v>11</v>
      </c>
      <c r="E2536" s="1" t="s">
        <v>1777</v>
      </c>
      <c r="F2536" s="1" t="s">
        <v>913</v>
      </c>
      <c r="G2536">
        <v>1801.6320000000001</v>
      </c>
      <c r="H2536">
        <v>6</v>
      </c>
      <c r="I2536">
        <v>0.2</v>
      </c>
      <c r="J2536">
        <v>-337.80599999999998</v>
      </c>
    </row>
    <row r="2537" spans="1:10" x14ac:dyDescent="0.25">
      <c r="A2537" s="1" t="s">
        <v>3253</v>
      </c>
      <c r="B2537" s="2">
        <v>42253</v>
      </c>
      <c r="C2537" s="2">
        <v>42255</v>
      </c>
      <c r="D2537" s="1" t="s">
        <v>79</v>
      </c>
      <c r="E2537" s="1" t="s">
        <v>3254</v>
      </c>
      <c r="F2537" s="1" t="s">
        <v>219</v>
      </c>
      <c r="G2537">
        <v>46.32</v>
      </c>
      <c r="H2537">
        <v>4</v>
      </c>
      <c r="I2537">
        <v>0</v>
      </c>
      <c r="J2537">
        <v>18.064800000000002</v>
      </c>
    </row>
    <row r="2538" spans="1:10" x14ac:dyDescent="0.25">
      <c r="A2538" s="1" t="s">
        <v>3255</v>
      </c>
      <c r="B2538" s="2">
        <v>42031</v>
      </c>
      <c r="C2538" s="2">
        <v>42033</v>
      </c>
      <c r="D2538" s="1" t="s">
        <v>11</v>
      </c>
      <c r="E2538" s="1" t="s">
        <v>1216</v>
      </c>
      <c r="F2538" s="1" t="s">
        <v>150</v>
      </c>
      <c r="G2538">
        <v>181.98599999999999</v>
      </c>
      <c r="H2538">
        <v>2</v>
      </c>
      <c r="I2538">
        <v>0.3</v>
      </c>
      <c r="J2538">
        <v>-54.595799999999997</v>
      </c>
    </row>
    <row r="2539" spans="1:10" x14ac:dyDescent="0.25">
      <c r="A2539" s="1" t="s">
        <v>3255</v>
      </c>
      <c r="B2539" s="2">
        <v>42031</v>
      </c>
      <c r="C2539" s="2">
        <v>42033</v>
      </c>
      <c r="D2539" s="1" t="s">
        <v>11</v>
      </c>
      <c r="E2539" s="1" t="s">
        <v>1216</v>
      </c>
      <c r="F2539" s="1" t="s">
        <v>2594</v>
      </c>
      <c r="G2539">
        <v>431.976</v>
      </c>
      <c r="H2539">
        <v>4</v>
      </c>
      <c r="I2539">
        <v>0.4</v>
      </c>
      <c r="J2539">
        <v>-100.7944</v>
      </c>
    </row>
    <row r="2540" spans="1:10" x14ac:dyDescent="0.25">
      <c r="A2540" s="1" t="s">
        <v>3255</v>
      </c>
      <c r="B2540" s="2">
        <v>42031</v>
      </c>
      <c r="C2540" s="2">
        <v>42033</v>
      </c>
      <c r="D2540" s="1" t="s">
        <v>11</v>
      </c>
      <c r="E2540" s="1" t="s">
        <v>1216</v>
      </c>
      <c r="F2540" s="1" t="s">
        <v>3256</v>
      </c>
      <c r="G2540">
        <v>155.37</v>
      </c>
      <c r="H2540">
        <v>1</v>
      </c>
      <c r="I2540">
        <v>0.4</v>
      </c>
      <c r="J2540">
        <v>-36.253</v>
      </c>
    </row>
    <row r="2541" spans="1:10" x14ac:dyDescent="0.25">
      <c r="A2541" s="1" t="s">
        <v>3257</v>
      </c>
      <c r="B2541" s="2">
        <v>42201</v>
      </c>
      <c r="C2541" s="2">
        <v>42201</v>
      </c>
      <c r="D2541" s="1" t="s">
        <v>654</v>
      </c>
      <c r="E2541" s="1" t="s">
        <v>3146</v>
      </c>
      <c r="F2541" s="1" t="s">
        <v>602</v>
      </c>
      <c r="G2541">
        <v>1348.704</v>
      </c>
      <c r="H2541">
        <v>6</v>
      </c>
      <c r="I2541">
        <v>0.2</v>
      </c>
      <c r="J2541">
        <v>-219.1644</v>
      </c>
    </row>
    <row r="2542" spans="1:10" x14ac:dyDescent="0.25">
      <c r="A2542" s="1" t="s">
        <v>3257</v>
      </c>
      <c r="B2542" s="2">
        <v>42201</v>
      </c>
      <c r="C2542" s="2">
        <v>42201</v>
      </c>
      <c r="D2542" s="1" t="s">
        <v>654</v>
      </c>
      <c r="E2542" s="1" t="s">
        <v>3146</v>
      </c>
      <c r="F2542" s="1" t="s">
        <v>571</v>
      </c>
      <c r="G2542">
        <v>700.15200000000004</v>
      </c>
      <c r="H2542">
        <v>3</v>
      </c>
      <c r="I2542">
        <v>0.2</v>
      </c>
      <c r="J2542">
        <v>78.767099999999999</v>
      </c>
    </row>
    <row r="2543" spans="1:10" x14ac:dyDescent="0.25">
      <c r="A2543" s="1" t="s">
        <v>3258</v>
      </c>
      <c r="B2543" s="2">
        <v>42490</v>
      </c>
      <c r="C2543" s="2">
        <v>42494</v>
      </c>
      <c r="D2543" s="1" t="s">
        <v>19</v>
      </c>
      <c r="E2543" s="1" t="s">
        <v>3259</v>
      </c>
      <c r="F2543" s="1" t="s">
        <v>1150</v>
      </c>
      <c r="G2543">
        <v>111.88800000000001</v>
      </c>
      <c r="H2543">
        <v>7</v>
      </c>
      <c r="I2543">
        <v>0.2</v>
      </c>
      <c r="J2543">
        <v>22.377600000000001</v>
      </c>
    </row>
    <row r="2544" spans="1:10" x14ac:dyDescent="0.25">
      <c r="A2544" s="1" t="s">
        <v>3260</v>
      </c>
      <c r="B2544" s="2">
        <v>41908</v>
      </c>
      <c r="C2544" s="2">
        <v>41913</v>
      </c>
      <c r="D2544" s="1" t="s">
        <v>11</v>
      </c>
      <c r="E2544" s="1" t="s">
        <v>3261</v>
      </c>
      <c r="F2544" s="1" t="s">
        <v>1732</v>
      </c>
      <c r="G2544">
        <v>143.952</v>
      </c>
      <c r="H2544">
        <v>3</v>
      </c>
      <c r="I2544">
        <v>0.2</v>
      </c>
      <c r="J2544">
        <v>14.395200000000001</v>
      </c>
    </row>
    <row r="2545" spans="1:10" x14ac:dyDescent="0.25">
      <c r="A2545" s="1" t="s">
        <v>3262</v>
      </c>
      <c r="B2545" s="2">
        <v>42621</v>
      </c>
      <c r="C2545" s="2">
        <v>42627</v>
      </c>
      <c r="D2545" s="1" t="s">
        <v>19</v>
      </c>
      <c r="E2545" s="1" t="s">
        <v>1823</v>
      </c>
      <c r="F2545" s="1" t="s">
        <v>3263</v>
      </c>
      <c r="G2545">
        <v>173.94</v>
      </c>
      <c r="H2545">
        <v>3</v>
      </c>
      <c r="I2545">
        <v>0</v>
      </c>
      <c r="J2545">
        <v>13.9152</v>
      </c>
    </row>
    <row r="2546" spans="1:10" x14ac:dyDescent="0.25">
      <c r="A2546" s="1" t="s">
        <v>3262</v>
      </c>
      <c r="B2546" s="2">
        <v>42621</v>
      </c>
      <c r="C2546" s="2">
        <v>42627</v>
      </c>
      <c r="D2546" s="1" t="s">
        <v>19</v>
      </c>
      <c r="E2546" s="1" t="s">
        <v>1823</v>
      </c>
      <c r="F2546" s="1" t="s">
        <v>2836</v>
      </c>
      <c r="G2546">
        <v>14.76</v>
      </c>
      <c r="H2546">
        <v>4</v>
      </c>
      <c r="I2546">
        <v>0</v>
      </c>
      <c r="J2546">
        <v>6.9371999999999998</v>
      </c>
    </row>
    <row r="2547" spans="1:10" x14ac:dyDescent="0.25">
      <c r="A2547" s="1" t="s">
        <v>3264</v>
      </c>
      <c r="B2547" s="2">
        <v>42841</v>
      </c>
      <c r="C2547" s="2">
        <v>42845</v>
      </c>
      <c r="D2547" s="1" t="s">
        <v>19</v>
      </c>
      <c r="E2547" s="1" t="s">
        <v>149</v>
      </c>
      <c r="F2547" s="1" t="s">
        <v>476</v>
      </c>
      <c r="G2547">
        <v>205.92</v>
      </c>
      <c r="H2547">
        <v>4</v>
      </c>
      <c r="I2547">
        <v>0</v>
      </c>
      <c r="J2547">
        <v>2.0592000000000001</v>
      </c>
    </row>
    <row r="2548" spans="1:10" x14ac:dyDescent="0.25">
      <c r="A2548" s="1" t="s">
        <v>3264</v>
      </c>
      <c r="B2548" s="2">
        <v>42841</v>
      </c>
      <c r="C2548" s="2">
        <v>42845</v>
      </c>
      <c r="D2548" s="1" t="s">
        <v>19</v>
      </c>
      <c r="E2548" s="1" t="s">
        <v>149</v>
      </c>
      <c r="F2548" s="1" t="s">
        <v>861</v>
      </c>
      <c r="G2548">
        <v>102.833</v>
      </c>
      <c r="H2548">
        <v>1</v>
      </c>
      <c r="I2548">
        <v>0.15</v>
      </c>
      <c r="J2548">
        <v>-6.0490000000000004</v>
      </c>
    </row>
    <row r="2549" spans="1:10" x14ac:dyDescent="0.25">
      <c r="A2549" s="1" t="s">
        <v>3265</v>
      </c>
      <c r="B2549" s="2">
        <v>42232</v>
      </c>
      <c r="C2549" s="2">
        <v>42238</v>
      </c>
      <c r="D2549" s="1" t="s">
        <v>19</v>
      </c>
      <c r="E2549" s="1" t="s">
        <v>3216</v>
      </c>
      <c r="F2549" s="1" t="s">
        <v>1763</v>
      </c>
      <c r="G2549">
        <v>2.3039999999999998</v>
      </c>
      <c r="H2549">
        <v>1</v>
      </c>
      <c r="I2549">
        <v>0.2</v>
      </c>
      <c r="J2549">
        <v>0.25919999999999999</v>
      </c>
    </row>
    <row r="2550" spans="1:10" x14ac:dyDescent="0.25">
      <c r="A2550" s="1" t="s">
        <v>3265</v>
      </c>
      <c r="B2550" s="2">
        <v>42232</v>
      </c>
      <c r="C2550" s="2">
        <v>42238</v>
      </c>
      <c r="D2550" s="1" t="s">
        <v>19</v>
      </c>
      <c r="E2550" s="1" t="s">
        <v>3216</v>
      </c>
      <c r="F2550" s="1" t="s">
        <v>2588</v>
      </c>
      <c r="G2550">
        <v>1879.96</v>
      </c>
      <c r="H2550">
        <v>5</v>
      </c>
      <c r="I2550">
        <v>0.2</v>
      </c>
      <c r="J2550">
        <v>211.49549999999999</v>
      </c>
    </row>
    <row r="2551" spans="1:10" x14ac:dyDescent="0.25">
      <c r="A2551" s="1" t="s">
        <v>3265</v>
      </c>
      <c r="B2551" s="2">
        <v>42232</v>
      </c>
      <c r="C2551" s="2">
        <v>42238</v>
      </c>
      <c r="D2551" s="1" t="s">
        <v>19</v>
      </c>
      <c r="E2551" s="1" t="s">
        <v>3216</v>
      </c>
      <c r="F2551" s="1" t="s">
        <v>2690</v>
      </c>
      <c r="G2551">
        <v>313.024</v>
      </c>
      <c r="H2551">
        <v>8</v>
      </c>
      <c r="I2551">
        <v>0.2</v>
      </c>
      <c r="J2551">
        <v>105.6456</v>
      </c>
    </row>
    <row r="2552" spans="1:10" x14ac:dyDescent="0.25">
      <c r="A2552" s="1" t="s">
        <v>3265</v>
      </c>
      <c r="B2552" s="2">
        <v>42232</v>
      </c>
      <c r="C2552" s="2">
        <v>42238</v>
      </c>
      <c r="D2552" s="1" t="s">
        <v>19</v>
      </c>
      <c r="E2552" s="1" t="s">
        <v>3216</v>
      </c>
      <c r="F2552" s="1" t="s">
        <v>1744</v>
      </c>
      <c r="G2552">
        <v>5.04</v>
      </c>
      <c r="H2552">
        <v>2</v>
      </c>
      <c r="I2552">
        <v>0.2</v>
      </c>
      <c r="J2552">
        <v>1.764</v>
      </c>
    </row>
    <row r="2553" spans="1:10" x14ac:dyDescent="0.25">
      <c r="A2553" s="1" t="s">
        <v>3266</v>
      </c>
      <c r="B2553" s="2">
        <v>43058</v>
      </c>
      <c r="C2553" s="2">
        <v>43062</v>
      </c>
      <c r="D2553" s="1" t="s">
        <v>19</v>
      </c>
      <c r="E2553" s="1" t="s">
        <v>2114</v>
      </c>
      <c r="F2553" s="1" t="s">
        <v>3267</v>
      </c>
      <c r="G2553">
        <v>821.88</v>
      </c>
      <c r="H2553">
        <v>6</v>
      </c>
      <c r="I2553">
        <v>0</v>
      </c>
      <c r="J2553">
        <v>213.68879999999999</v>
      </c>
    </row>
    <row r="2554" spans="1:10" x14ac:dyDescent="0.25">
      <c r="A2554" s="1" t="s">
        <v>3266</v>
      </c>
      <c r="B2554" s="2">
        <v>43058</v>
      </c>
      <c r="C2554" s="2">
        <v>43062</v>
      </c>
      <c r="D2554" s="1" t="s">
        <v>19</v>
      </c>
      <c r="E2554" s="1" t="s">
        <v>2114</v>
      </c>
      <c r="F2554" s="1" t="s">
        <v>2319</v>
      </c>
      <c r="G2554">
        <v>21.96</v>
      </c>
      <c r="H2554">
        <v>2</v>
      </c>
      <c r="I2554">
        <v>0</v>
      </c>
      <c r="J2554">
        <v>10.760400000000001</v>
      </c>
    </row>
    <row r="2555" spans="1:10" x14ac:dyDescent="0.25">
      <c r="A2555" s="1" t="s">
        <v>3268</v>
      </c>
      <c r="B2555" s="2">
        <v>42627</v>
      </c>
      <c r="C2555" s="2">
        <v>42631</v>
      </c>
      <c r="D2555" s="1" t="s">
        <v>19</v>
      </c>
      <c r="E2555" s="1" t="s">
        <v>196</v>
      </c>
      <c r="F2555" s="1" t="s">
        <v>1741</v>
      </c>
      <c r="G2555">
        <v>25.92</v>
      </c>
      <c r="H2555">
        <v>4</v>
      </c>
      <c r="I2555">
        <v>0</v>
      </c>
      <c r="J2555">
        <v>12.441599999999999</v>
      </c>
    </row>
    <row r="2556" spans="1:10" x14ac:dyDescent="0.25">
      <c r="A2556" s="1" t="s">
        <v>3269</v>
      </c>
      <c r="B2556" s="2">
        <v>42597</v>
      </c>
      <c r="C2556" s="2">
        <v>42602</v>
      </c>
      <c r="D2556" s="1" t="s">
        <v>19</v>
      </c>
      <c r="E2556" s="1" t="s">
        <v>2647</v>
      </c>
      <c r="F2556" s="1" t="s">
        <v>3270</v>
      </c>
      <c r="G2556">
        <v>705.54399999999998</v>
      </c>
      <c r="H2556">
        <v>7</v>
      </c>
      <c r="I2556">
        <v>0.2</v>
      </c>
      <c r="J2556">
        <v>70.554400000000001</v>
      </c>
    </row>
    <row r="2557" spans="1:10" x14ac:dyDescent="0.25">
      <c r="A2557" s="1" t="s">
        <v>3271</v>
      </c>
      <c r="B2557" s="2">
        <v>42273</v>
      </c>
      <c r="C2557" s="2">
        <v>42277</v>
      </c>
      <c r="D2557" s="1" t="s">
        <v>19</v>
      </c>
      <c r="E2557" s="1" t="s">
        <v>254</v>
      </c>
      <c r="F2557" s="1" t="s">
        <v>3272</v>
      </c>
      <c r="G2557">
        <v>50</v>
      </c>
      <c r="H2557">
        <v>2</v>
      </c>
      <c r="I2557">
        <v>0</v>
      </c>
      <c r="J2557">
        <v>12</v>
      </c>
    </row>
    <row r="2558" spans="1:10" x14ac:dyDescent="0.25">
      <c r="A2558" s="1" t="s">
        <v>3273</v>
      </c>
      <c r="B2558" s="2">
        <v>42651</v>
      </c>
      <c r="C2558" s="2">
        <v>42657</v>
      </c>
      <c r="D2558" s="1" t="s">
        <v>19</v>
      </c>
      <c r="E2558" s="1" t="s">
        <v>1356</v>
      </c>
      <c r="F2558" s="1" t="s">
        <v>3274</v>
      </c>
      <c r="G2558">
        <v>51.712000000000003</v>
      </c>
      <c r="H2558">
        <v>8</v>
      </c>
      <c r="I2558">
        <v>0.6</v>
      </c>
      <c r="J2558">
        <v>-32.32</v>
      </c>
    </row>
    <row r="2559" spans="1:10" x14ac:dyDescent="0.25">
      <c r="A2559" s="1" t="s">
        <v>3275</v>
      </c>
      <c r="B2559" s="2">
        <v>42087</v>
      </c>
      <c r="C2559" s="2">
        <v>42093</v>
      </c>
      <c r="D2559" s="1" t="s">
        <v>19</v>
      </c>
      <c r="E2559" s="1" t="s">
        <v>569</v>
      </c>
      <c r="F2559" s="1" t="s">
        <v>3039</v>
      </c>
      <c r="G2559">
        <v>6.992</v>
      </c>
      <c r="H2559">
        <v>2</v>
      </c>
      <c r="I2559">
        <v>0.2</v>
      </c>
      <c r="J2559">
        <v>0.52439999999999998</v>
      </c>
    </row>
    <row r="2560" spans="1:10" x14ac:dyDescent="0.25">
      <c r="A2560" s="1" t="s">
        <v>3276</v>
      </c>
      <c r="B2560" s="2">
        <v>42155</v>
      </c>
      <c r="C2560" s="2">
        <v>42159</v>
      </c>
      <c r="D2560" s="1" t="s">
        <v>19</v>
      </c>
      <c r="E2560" s="1" t="s">
        <v>3141</v>
      </c>
      <c r="F2560" s="1" t="s">
        <v>3277</v>
      </c>
      <c r="G2560">
        <v>1406.86</v>
      </c>
      <c r="H2560">
        <v>7</v>
      </c>
      <c r="I2560">
        <v>0</v>
      </c>
      <c r="J2560">
        <v>140.68600000000001</v>
      </c>
    </row>
    <row r="2561" spans="1:10" x14ac:dyDescent="0.25">
      <c r="A2561" s="1" t="s">
        <v>3276</v>
      </c>
      <c r="B2561" s="2">
        <v>42155</v>
      </c>
      <c r="C2561" s="2">
        <v>42159</v>
      </c>
      <c r="D2561" s="1" t="s">
        <v>19</v>
      </c>
      <c r="E2561" s="1" t="s">
        <v>3141</v>
      </c>
      <c r="F2561" s="1" t="s">
        <v>735</v>
      </c>
      <c r="G2561">
        <v>15.75</v>
      </c>
      <c r="H2561">
        <v>5</v>
      </c>
      <c r="I2561">
        <v>0</v>
      </c>
      <c r="J2561">
        <v>7.56</v>
      </c>
    </row>
    <row r="2562" spans="1:10" x14ac:dyDescent="0.25">
      <c r="A2562" s="1" t="s">
        <v>3276</v>
      </c>
      <c r="B2562" s="2">
        <v>42155</v>
      </c>
      <c r="C2562" s="2">
        <v>42159</v>
      </c>
      <c r="D2562" s="1" t="s">
        <v>19</v>
      </c>
      <c r="E2562" s="1" t="s">
        <v>3141</v>
      </c>
      <c r="F2562" s="1" t="s">
        <v>1624</v>
      </c>
      <c r="G2562">
        <v>323.10000000000002</v>
      </c>
      <c r="H2562">
        <v>2</v>
      </c>
      <c r="I2562">
        <v>0</v>
      </c>
      <c r="J2562">
        <v>61.389000000000003</v>
      </c>
    </row>
    <row r="2563" spans="1:10" x14ac:dyDescent="0.25">
      <c r="A2563" s="1" t="s">
        <v>3278</v>
      </c>
      <c r="B2563" s="2">
        <v>42363</v>
      </c>
      <c r="C2563" s="2">
        <v>42369</v>
      </c>
      <c r="D2563" s="1" t="s">
        <v>19</v>
      </c>
      <c r="E2563" s="1" t="s">
        <v>391</v>
      </c>
      <c r="F2563" s="1" t="s">
        <v>2695</v>
      </c>
      <c r="G2563">
        <v>9.2159999999999993</v>
      </c>
      <c r="H2563">
        <v>4</v>
      </c>
      <c r="I2563">
        <v>0.2</v>
      </c>
      <c r="J2563">
        <v>3.3408000000000002</v>
      </c>
    </row>
    <row r="2564" spans="1:10" x14ac:dyDescent="0.25">
      <c r="A2564" s="1" t="s">
        <v>3278</v>
      </c>
      <c r="B2564" s="2">
        <v>42363</v>
      </c>
      <c r="C2564" s="2">
        <v>42369</v>
      </c>
      <c r="D2564" s="1" t="s">
        <v>19</v>
      </c>
      <c r="E2564" s="1" t="s">
        <v>391</v>
      </c>
      <c r="F2564" s="1" t="s">
        <v>3018</v>
      </c>
      <c r="G2564">
        <v>10.368</v>
      </c>
      <c r="H2564">
        <v>2</v>
      </c>
      <c r="I2564">
        <v>0.2</v>
      </c>
      <c r="J2564">
        <v>3.6288</v>
      </c>
    </row>
    <row r="2565" spans="1:10" x14ac:dyDescent="0.25">
      <c r="A2565" s="1" t="s">
        <v>3279</v>
      </c>
      <c r="B2565" s="2">
        <v>42080</v>
      </c>
      <c r="C2565" s="2">
        <v>42085</v>
      </c>
      <c r="D2565" s="1" t="s">
        <v>11</v>
      </c>
      <c r="E2565" s="1" t="s">
        <v>1854</v>
      </c>
      <c r="F2565" s="1" t="s">
        <v>3280</v>
      </c>
      <c r="G2565">
        <v>15.02</v>
      </c>
      <c r="H2565">
        <v>1</v>
      </c>
      <c r="I2565">
        <v>0</v>
      </c>
      <c r="J2565">
        <v>2.7035999999999998</v>
      </c>
    </row>
    <row r="2566" spans="1:10" x14ac:dyDescent="0.25">
      <c r="A2566" s="1" t="s">
        <v>3279</v>
      </c>
      <c r="B2566" s="2">
        <v>42080</v>
      </c>
      <c r="C2566" s="2">
        <v>42085</v>
      </c>
      <c r="D2566" s="1" t="s">
        <v>11</v>
      </c>
      <c r="E2566" s="1" t="s">
        <v>1854</v>
      </c>
      <c r="F2566" s="1" t="s">
        <v>2285</v>
      </c>
      <c r="G2566">
        <v>33.82</v>
      </c>
      <c r="H2566">
        <v>2</v>
      </c>
      <c r="I2566">
        <v>0</v>
      </c>
      <c r="J2566">
        <v>9.1313999999999993</v>
      </c>
    </row>
    <row r="2567" spans="1:10" x14ac:dyDescent="0.25">
      <c r="A2567" s="1" t="s">
        <v>3281</v>
      </c>
      <c r="B2567" s="2">
        <v>43090</v>
      </c>
      <c r="C2567" s="2">
        <v>43093</v>
      </c>
      <c r="D2567" s="1" t="s">
        <v>79</v>
      </c>
      <c r="E2567" s="1" t="s">
        <v>3282</v>
      </c>
      <c r="F2567" s="1" t="s">
        <v>2001</v>
      </c>
      <c r="G2567">
        <v>71</v>
      </c>
      <c r="H2567">
        <v>4</v>
      </c>
      <c r="I2567">
        <v>0</v>
      </c>
      <c r="J2567">
        <v>27.69</v>
      </c>
    </row>
    <row r="2568" spans="1:10" x14ac:dyDescent="0.25">
      <c r="A2568" s="1" t="s">
        <v>3283</v>
      </c>
      <c r="B2568" s="2">
        <v>43040</v>
      </c>
      <c r="C2568" s="2">
        <v>43042</v>
      </c>
      <c r="D2568" s="1" t="s">
        <v>11</v>
      </c>
      <c r="E2568" s="1" t="s">
        <v>1012</v>
      </c>
      <c r="F2568" s="1" t="s">
        <v>3284</v>
      </c>
      <c r="G2568">
        <v>25.12</v>
      </c>
      <c r="H2568">
        <v>5</v>
      </c>
      <c r="I2568">
        <v>0.2</v>
      </c>
      <c r="J2568">
        <v>7.85</v>
      </c>
    </row>
    <row r="2569" spans="1:10" x14ac:dyDescent="0.25">
      <c r="A2569" s="1" t="s">
        <v>3283</v>
      </c>
      <c r="B2569" s="2">
        <v>43040</v>
      </c>
      <c r="C2569" s="2">
        <v>43042</v>
      </c>
      <c r="D2569" s="1" t="s">
        <v>11</v>
      </c>
      <c r="E2569" s="1" t="s">
        <v>1012</v>
      </c>
      <c r="F2569" s="1" t="s">
        <v>2818</v>
      </c>
      <c r="G2569">
        <v>2665.62</v>
      </c>
      <c r="H2569">
        <v>9</v>
      </c>
      <c r="I2569">
        <v>0</v>
      </c>
      <c r="J2569">
        <v>239.9058</v>
      </c>
    </row>
    <row r="2570" spans="1:10" x14ac:dyDescent="0.25">
      <c r="A2570" s="1" t="s">
        <v>3285</v>
      </c>
      <c r="B2570" s="2">
        <v>42985</v>
      </c>
      <c r="C2570" s="2">
        <v>42989</v>
      </c>
      <c r="D2570" s="1" t="s">
        <v>19</v>
      </c>
      <c r="E2570" s="1" t="s">
        <v>1876</v>
      </c>
      <c r="F2570" s="1" t="s">
        <v>97</v>
      </c>
      <c r="G2570">
        <v>478.08</v>
      </c>
      <c r="H2570">
        <v>8</v>
      </c>
      <c r="I2570">
        <v>0</v>
      </c>
      <c r="J2570">
        <v>133.86240000000001</v>
      </c>
    </row>
    <row r="2571" spans="1:10" x14ac:dyDescent="0.25">
      <c r="A2571" s="1" t="s">
        <v>3286</v>
      </c>
      <c r="B2571" s="2">
        <v>43096</v>
      </c>
      <c r="C2571" s="2">
        <v>43096</v>
      </c>
      <c r="D2571" s="1" t="s">
        <v>654</v>
      </c>
      <c r="E2571" s="1" t="s">
        <v>475</v>
      </c>
      <c r="F2571" s="1" t="s">
        <v>1749</v>
      </c>
      <c r="G2571">
        <v>164.38800000000001</v>
      </c>
      <c r="H2571">
        <v>2</v>
      </c>
      <c r="I2571">
        <v>0.4</v>
      </c>
      <c r="J2571">
        <v>-35.617400000000004</v>
      </c>
    </row>
    <row r="2572" spans="1:10" x14ac:dyDescent="0.25">
      <c r="A2572" s="1" t="s">
        <v>3286</v>
      </c>
      <c r="B2572" s="2">
        <v>43096</v>
      </c>
      <c r="C2572" s="2">
        <v>43096</v>
      </c>
      <c r="D2572" s="1" t="s">
        <v>654</v>
      </c>
      <c r="E2572" s="1" t="s">
        <v>475</v>
      </c>
      <c r="F2572" s="1" t="s">
        <v>328</v>
      </c>
      <c r="G2572">
        <v>13.247999999999999</v>
      </c>
      <c r="H2572">
        <v>4</v>
      </c>
      <c r="I2572">
        <v>0.2</v>
      </c>
      <c r="J2572">
        <v>3.6432000000000002</v>
      </c>
    </row>
    <row r="2573" spans="1:10" x14ac:dyDescent="0.25">
      <c r="A2573" s="1" t="s">
        <v>3287</v>
      </c>
      <c r="B2573" s="2">
        <v>42932</v>
      </c>
      <c r="C2573" s="2">
        <v>42937</v>
      </c>
      <c r="D2573" s="1" t="s">
        <v>19</v>
      </c>
      <c r="E2573" s="1" t="s">
        <v>384</v>
      </c>
      <c r="F2573" s="1" t="s">
        <v>1812</v>
      </c>
      <c r="G2573">
        <v>2.9119999999999999</v>
      </c>
      <c r="H2573">
        <v>2</v>
      </c>
      <c r="I2573">
        <v>0.2</v>
      </c>
      <c r="J2573">
        <v>0.91</v>
      </c>
    </row>
    <row r="2574" spans="1:10" x14ac:dyDescent="0.25">
      <c r="A2574" s="1" t="s">
        <v>3288</v>
      </c>
      <c r="B2574" s="2">
        <v>42594</v>
      </c>
      <c r="C2574" s="2">
        <v>42597</v>
      </c>
      <c r="D2574" s="1" t="s">
        <v>11</v>
      </c>
      <c r="E2574" s="1" t="s">
        <v>3289</v>
      </c>
      <c r="F2574" s="1" t="s">
        <v>3010</v>
      </c>
      <c r="G2574">
        <v>1399.944</v>
      </c>
      <c r="H2574">
        <v>7</v>
      </c>
      <c r="I2574">
        <v>0.2</v>
      </c>
      <c r="J2574">
        <v>52.497900000000001</v>
      </c>
    </row>
    <row r="2575" spans="1:10" x14ac:dyDescent="0.25">
      <c r="A2575" s="1" t="s">
        <v>3290</v>
      </c>
      <c r="B2575" s="2">
        <v>42925</v>
      </c>
      <c r="C2575" s="2">
        <v>42930</v>
      </c>
      <c r="D2575" s="1" t="s">
        <v>19</v>
      </c>
      <c r="E2575" s="1" t="s">
        <v>3012</v>
      </c>
      <c r="F2575" s="1" t="s">
        <v>1690</v>
      </c>
      <c r="G2575">
        <v>526.45000000000005</v>
      </c>
      <c r="H2575">
        <v>5</v>
      </c>
      <c r="I2575">
        <v>0</v>
      </c>
      <c r="J2575">
        <v>31.587</v>
      </c>
    </row>
    <row r="2576" spans="1:10" x14ac:dyDescent="0.25">
      <c r="A2576" s="1" t="s">
        <v>3291</v>
      </c>
      <c r="B2576" s="2">
        <v>41965</v>
      </c>
      <c r="C2576" s="2">
        <v>41970</v>
      </c>
      <c r="D2576" s="1" t="s">
        <v>19</v>
      </c>
      <c r="E2576" s="1" t="s">
        <v>93</v>
      </c>
      <c r="F2576" s="1" t="s">
        <v>1908</v>
      </c>
      <c r="G2576">
        <v>16.23</v>
      </c>
      <c r="H2576">
        <v>3</v>
      </c>
      <c r="I2576">
        <v>0</v>
      </c>
      <c r="J2576">
        <v>7.9527000000000001</v>
      </c>
    </row>
    <row r="2577" spans="1:10" x14ac:dyDescent="0.25">
      <c r="A2577" s="1" t="s">
        <v>3291</v>
      </c>
      <c r="B2577" s="2">
        <v>41965</v>
      </c>
      <c r="C2577" s="2">
        <v>41970</v>
      </c>
      <c r="D2577" s="1" t="s">
        <v>19</v>
      </c>
      <c r="E2577" s="1" t="s">
        <v>93</v>
      </c>
      <c r="F2577" s="1" t="s">
        <v>1384</v>
      </c>
      <c r="G2577">
        <v>319.89999999999998</v>
      </c>
      <c r="H2577">
        <v>5</v>
      </c>
      <c r="I2577">
        <v>0</v>
      </c>
      <c r="J2577">
        <v>156.751</v>
      </c>
    </row>
    <row r="2578" spans="1:10" x14ac:dyDescent="0.25">
      <c r="A2578" s="1" t="s">
        <v>3291</v>
      </c>
      <c r="B2578" s="2">
        <v>41965</v>
      </c>
      <c r="C2578" s="2">
        <v>41970</v>
      </c>
      <c r="D2578" s="1" t="s">
        <v>19</v>
      </c>
      <c r="E2578" s="1" t="s">
        <v>93</v>
      </c>
      <c r="F2578" s="1" t="s">
        <v>322</v>
      </c>
      <c r="G2578">
        <v>11.36</v>
      </c>
      <c r="H2578">
        <v>2</v>
      </c>
      <c r="I2578">
        <v>0</v>
      </c>
      <c r="J2578">
        <v>5.3391999999999999</v>
      </c>
    </row>
    <row r="2579" spans="1:10" x14ac:dyDescent="0.25">
      <c r="A2579" s="1" t="s">
        <v>3291</v>
      </c>
      <c r="B2579" s="2">
        <v>41965</v>
      </c>
      <c r="C2579" s="2">
        <v>41970</v>
      </c>
      <c r="D2579" s="1" t="s">
        <v>19</v>
      </c>
      <c r="E2579" s="1" t="s">
        <v>93</v>
      </c>
      <c r="F2579" s="1" t="s">
        <v>3292</v>
      </c>
      <c r="G2579">
        <v>675.12</v>
      </c>
      <c r="H2579">
        <v>3</v>
      </c>
      <c r="I2579">
        <v>0</v>
      </c>
      <c r="J2579">
        <v>290.30160000000001</v>
      </c>
    </row>
    <row r="2580" spans="1:10" x14ac:dyDescent="0.25">
      <c r="A2580" s="1" t="s">
        <v>3293</v>
      </c>
      <c r="B2580" s="2">
        <v>41665</v>
      </c>
      <c r="C2580" s="2">
        <v>41670</v>
      </c>
      <c r="D2580" s="1" t="s">
        <v>19</v>
      </c>
      <c r="E2580" s="1" t="s">
        <v>765</v>
      </c>
      <c r="F2580" s="1" t="s">
        <v>3294</v>
      </c>
      <c r="G2580">
        <v>62.82</v>
      </c>
      <c r="H2580">
        <v>3</v>
      </c>
      <c r="I2580">
        <v>0</v>
      </c>
      <c r="J2580">
        <v>30.7818</v>
      </c>
    </row>
    <row r="2581" spans="1:10" x14ac:dyDescent="0.25">
      <c r="A2581" s="1" t="s">
        <v>3293</v>
      </c>
      <c r="B2581" s="2">
        <v>41665</v>
      </c>
      <c r="C2581" s="2">
        <v>41670</v>
      </c>
      <c r="D2581" s="1" t="s">
        <v>19</v>
      </c>
      <c r="E2581" s="1" t="s">
        <v>765</v>
      </c>
      <c r="F2581" s="1" t="s">
        <v>1814</v>
      </c>
      <c r="G2581">
        <v>489.92</v>
      </c>
      <c r="H2581">
        <v>8</v>
      </c>
      <c r="I2581">
        <v>0</v>
      </c>
      <c r="J2581">
        <v>0</v>
      </c>
    </row>
    <row r="2582" spans="1:10" x14ac:dyDescent="0.25">
      <c r="A2582" s="1" t="s">
        <v>3293</v>
      </c>
      <c r="B2582" s="2">
        <v>41665</v>
      </c>
      <c r="C2582" s="2">
        <v>41670</v>
      </c>
      <c r="D2582" s="1" t="s">
        <v>19</v>
      </c>
      <c r="E2582" s="1" t="s">
        <v>765</v>
      </c>
      <c r="F2582" s="1" t="s">
        <v>1998</v>
      </c>
      <c r="G2582">
        <v>19.440000000000001</v>
      </c>
      <c r="H2582">
        <v>3</v>
      </c>
      <c r="I2582">
        <v>0</v>
      </c>
      <c r="J2582">
        <v>9.3312000000000008</v>
      </c>
    </row>
    <row r="2583" spans="1:10" x14ac:dyDescent="0.25">
      <c r="A2583" s="1" t="s">
        <v>3293</v>
      </c>
      <c r="B2583" s="2">
        <v>41665</v>
      </c>
      <c r="C2583" s="2">
        <v>41670</v>
      </c>
      <c r="D2583" s="1" t="s">
        <v>19</v>
      </c>
      <c r="E2583" s="1" t="s">
        <v>765</v>
      </c>
      <c r="F2583" s="1" t="s">
        <v>3073</v>
      </c>
      <c r="G2583">
        <v>16.68</v>
      </c>
      <c r="H2583">
        <v>2</v>
      </c>
      <c r="I2583">
        <v>0</v>
      </c>
      <c r="J2583">
        <v>8.34</v>
      </c>
    </row>
    <row r="2584" spans="1:10" x14ac:dyDescent="0.25">
      <c r="A2584" s="1" t="s">
        <v>3293</v>
      </c>
      <c r="B2584" s="2">
        <v>41665</v>
      </c>
      <c r="C2584" s="2">
        <v>41670</v>
      </c>
      <c r="D2584" s="1" t="s">
        <v>19</v>
      </c>
      <c r="E2584" s="1" t="s">
        <v>765</v>
      </c>
      <c r="F2584" s="1" t="s">
        <v>3295</v>
      </c>
      <c r="G2584">
        <v>155.35</v>
      </c>
      <c r="H2584">
        <v>13</v>
      </c>
      <c r="I2584">
        <v>0</v>
      </c>
      <c r="J2584">
        <v>0</v>
      </c>
    </row>
    <row r="2585" spans="1:10" x14ac:dyDescent="0.25">
      <c r="A2585" s="1" t="s">
        <v>3293</v>
      </c>
      <c r="B2585" s="2">
        <v>41665</v>
      </c>
      <c r="C2585" s="2">
        <v>41670</v>
      </c>
      <c r="D2585" s="1" t="s">
        <v>19</v>
      </c>
      <c r="E2585" s="1" t="s">
        <v>765</v>
      </c>
      <c r="F2585" s="1" t="s">
        <v>3296</v>
      </c>
      <c r="G2585">
        <v>12.42</v>
      </c>
      <c r="H2585">
        <v>3</v>
      </c>
      <c r="I2585">
        <v>0</v>
      </c>
      <c r="J2585">
        <v>4.4711999999999996</v>
      </c>
    </row>
    <row r="2586" spans="1:10" x14ac:dyDescent="0.25">
      <c r="A2586" s="1" t="s">
        <v>3293</v>
      </c>
      <c r="B2586" s="2">
        <v>41665</v>
      </c>
      <c r="C2586" s="2">
        <v>41670</v>
      </c>
      <c r="D2586" s="1" t="s">
        <v>19</v>
      </c>
      <c r="E2586" s="1" t="s">
        <v>765</v>
      </c>
      <c r="F2586" s="1" t="s">
        <v>1094</v>
      </c>
      <c r="G2586">
        <v>187.98</v>
      </c>
      <c r="H2586">
        <v>2</v>
      </c>
      <c r="I2586">
        <v>0</v>
      </c>
      <c r="J2586">
        <v>52.634399999999999</v>
      </c>
    </row>
    <row r="2587" spans="1:10" x14ac:dyDescent="0.25">
      <c r="A2587" s="1" t="s">
        <v>3297</v>
      </c>
      <c r="B2587" s="2">
        <v>42311</v>
      </c>
      <c r="C2587" s="2">
        <v>42318</v>
      </c>
      <c r="D2587" s="1" t="s">
        <v>19</v>
      </c>
      <c r="E2587" s="1" t="s">
        <v>1284</v>
      </c>
      <c r="F2587" s="1" t="s">
        <v>638</v>
      </c>
      <c r="G2587">
        <v>6.6079999999999997</v>
      </c>
      <c r="H2587">
        <v>2</v>
      </c>
      <c r="I2587">
        <v>0.2</v>
      </c>
      <c r="J2587">
        <v>2.1476000000000002</v>
      </c>
    </row>
    <row r="2588" spans="1:10" x14ac:dyDescent="0.25">
      <c r="A2588" s="1" t="s">
        <v>3298</v>
      </c>
      <c r="B2588" s="2">
        <v>42916</v>
      </c>
      <c r="C2588" s="2">
        <v>42922</v>
      </c>
      <c r="D2588" s="1" t="s">
        <v>19</v>
      </c>
      <c r="E2588" s="1" t="s">
        <v>1175</v>
      </c>
      <c r="F2588" s="1" t="s">
        <v>1793</v>
      </c>
      <c r="G2588">
        <v>248.57</v>
      </c>
      <c r="H2588">
        <v>7</v>
      </c>
      <c r="I2588">
        <v>0</v>
      </c>
      <c r="J2588">
        <v>67.113900000000001</v>
      </c>
    </row>
    <row r="2589" spans="1:10" x14ac:dyDescent="0.25">
      <c r="A2589" s="1" t="s">
        <v>3298</v>
      </c>
      <c r="B2589" s="2">
        <v>42916</v>
      </c>
      <c r="C2589" s="2">
        <v>42922</v>
      </c>
      <c r="D2589" s="1" t="s">
        <v>19</v>
      </c>
      <c r="E2589" s="1" t="s">
        <v>1175</v>
      </c>
      <c r="F2589" s="1" t="s">
        <v>3299</v>
      </c>
      <c r="G2589">
        <v>22.23</v>
      </c>
      <c r="H2589">
        <v>1</v>
      </c>
      <c r="I2589">
        <v>0</v>
      </c>
      <c r="J2589">
        <v>9.7812000000000001</v>
      </c>
    </row>
    <row r="2590" spans="1:10" x14ac:dyDescent="0.25">
      <c r="A2590" s="1" t="s">
        <v>3300</v>
      </c>
      <c r="B2590" s="2">
        <v>42495</v>
      </c>
      <c r="C2590" s="2">
        <v>42499</v>
      </c>
      <c r="D2590" s="1" t="s">
        <v>19</v>
      </c>
      <c r="E2590" s="1" t="s">
        <v>2992</v>
      </c>
      <c r="F2590" s="1" t="s">
        <v>2725</v>
      </c>
      <c r="G2590">
        <v>5.98</v>
      </c>
      <c r="H2590">
        <v>1</v>
      </c>
      <c r="I2590">
        <v>0</v>
      </c>
      <c r="J2590">
        <v>1.0165999999999999</v>
      </c>
    </row>
    <row r="2591" spans="1:10" x14ac:dyDescent="0.25">
      <c r="A2591" s="1" t="s">
        <v>3300</v>
      </c>
      <c r="B2591" s="2">
        <v>42495</v>
      </c>
      <c r="C2591" s="2">
        <v>42499</v>
      </c>
      <c r="D2591" s="1" t="s">
        <v>19</v>
      </c>
      <c r="E2591" s="1" t="s">
        <v>2992</v>
      </c>
      <c r="F2591" s="1" t="s">
        <v>491</v>
      </c>
      <c r="G2591">
        <v>246.16800000000001</v>
      </c>
      <c r="H2591">
        <v>3</v>
      </c>
      <c r="I2591">
        <v>0.2</v>
      </c>
      <c r="J2591">
        <v>21.5397</v>
      </c>
    </row>
    <row r="2592" spans="1:10" x14ac:dyDescent="0.25">
      <c r="A2592" s="1" t="s">
        <v>3301</v>
      </c>
      <c r="B2592" s="2">
        <v>42621</v>
      </c>
      <c r="C2592" s="2">
        <v>42627</v>
      </c>
      <c r="D2592" s="1" t="s">
        <v>19</v>
      </c>
      <c r="E2592" s="1" t="s">
        <v>1514</v>
      </c>
      <c r="F2592" s="1" t="s">
        <v>3302</v>
      </c>
      <c r="G2592">
        <v>14.135999999999999</v>
      </c>
      <c r="H2592">
        <v>2</v>
      </c>
      <c r="I2592">
        <v>0.6</v>
      </c>
      <c r="J2592">
        <v>-7.7747999999999999</v>
      </c>
    </row>
    <row r="2593" spans="1:10" x14ac:dyDescent="0.25">
      <c r="A2593" s="1" t="s">
        <v>3301</v>
      </c>
      <c r="B2593" s="2">
        <v>42621</v>
      </c>
      <c r="C2593" s="2">
        <v>42627</v>
      </c>
      <c r="D2593" s="1" t="s">
        <v>19</v>
      </c>
      <c r="E2593" s="1" t="s">
        <v>1514</v>
      </c>
      <c r="F2593" s="1" t="s">
        <v>3303</v>
      </c>
      <c r="G2593">
        <v>601.47</v>
      </c>
      <c r="H2593">
        <v>3</v>
      </c>
      <c r="I2593">
        <v>0.5</v>
      </c>
      <c r="J2593">
        <v>-300.73500000000001</v>
      </c>
    </row>
    <row r="2594" spans="1:10" x14ac:dyDescent="0.25">
      <c r="A2594" s="1" t="s">
        <v>3304</v>
      </c>
      <c r="B2594" s="2">
        <v>43063</v>
      </c>
      <c r="C2594" s="2">
        <v>43065</v>
      </c>
      <c r="D2594" s="1" t="s">
        <v>11</v>
      </c>
      <c r="E2594" s="1" t="s">
        <v>1210</v>
      </c>
      <c r="F2594" s="1" t="s">
        <v>2885</v>
      </c>
      <c r="G2594">
        <v>79.099999999999994</v>
      </c>
      <c r="H2594">
        <v>2</v>
      </c>
      <c r="I2594">
        <v>0</v>
      </c>
      <c r="J2594">
        <v>39.549999999999997</v>
      </c>
    </row>
    <row r="2595" spans="1:10" x14ac:dyDescent="0.25">
      <c r="A2595" s="1" t="s">
        <v>3304</v>
      </c>
      <c r="B2595" s="2">
        <v>43063</v>
      </c>
      <c r="C2595" s="2">
        <v>43065</v>
      </c>
      <c r="D2595" s="1" t="s">
        <v>11</v>
      </c>
      <c r="E2595" s="1" t="s">
        <v>1210</v>
      </c>
      <c r="F2595" s="1" t="s">
        <v>1700</v>
      </c>
      <c r="G2595">
        <v>327.84</v>
      </c>
      <c r="H2595">
        <v>8</v>
      </c>
      <c r="I2595">
        <v>0</v>
      </c>
      <c r="J2595">
        <v>157.36320000000001</v>
      </c>
    </row>
    <row r="2596" spans="1:10" x14ac:dyDescent="0.25">
      <c r="A2596" s="1" t="s">
        <v>3305</v>
      </c>
      <c r="B2596" s="2">
        <v>42868</v>
      </c>
      <c r="C2596" s="2">
        <v>42872</v>
      </c>
      <c r="D2596" s="1" t="s">
        <v>19</v>
      </c>
      <c r="E2596" s="1" t="s">
        <v>1390</v>
      </c>
      <c r="F2596" s="1" t="s">
        <v>473</v>
      </c>
      <c r="G2596">
        <v>180.96</v>
      </c>
      <c r="H2596">
        <v>2</v>
      </c>
      <c r="I2596">
        <v>0</v>
      </c>
      <c r="J2596">
        <v>81.432000000000002</v>
      </c>
    </row>
    <row r="2597" spans="1:10" x14ac:dyDescent="0.25">
      <c r="A2597" s="1" t="s">
        <v>3305</v>
      </c>
      <c r="B2597" s="2">
        <v>42868</v>
      </c>
      <c r="C2597" s="2">
        <v>42872</v>
      </c>
      <c r="D2597" s="1" t="s">
        <v>19</v>
      </c>
      <c r="E2597" s="1" t="s">
        <v>1390</v>
      </c>
      <c r="F2597" s="1" t="s">
        <v>1163</v>
      </c>
      <c r="G2597">
        <v>914.97</v>
      </c>
      <c r="H2597">
        <v>3</v>
      </c>
      <c r="I2597">
        <v>0</v>
      </c>
      <c r="J2597">
        <v>411.73649999999998</v>
      </c>
    </row>
    <row r="2598" spans="1:10" x14ac:dyDescent="0.25">
      <c r="A2598" s="1" t="s">
        <v>3305</v>
      </c>
      <c r="B2598" s="2">
        <v>42868</v>
      </c>
      <c r="C2598" s="2">
        <v>42872</v>
      </c>
      <c r="D2598" s="1" t="s">
        <v>19</v>
      </c>
      <c r="E2598" s="1" t="s">
        <v>1390</v>
      </c>
      <c r="F2598" s="1" t="s">
        <v>2087</v>
      </c>
      <c r="G2598">
        <v>587.97</v>
      </c>
      <c r="H2598">
        <v>3</v>
      </c>
      <c r="I2598">
        <v>0</v>
      </c>
      <c r="J2598">
        <v>158.75190000000001</v>
      </c>
    </row>
    <row r="2599" spans="1:10" x14ac:dyDescent="0.25">
      <c r="A2599" s="1" t="s">
        <v>3305</v>
      </c>
      <c r="B2599" s="2">
        <v>42868</v>
      </c>
      <c r="C2599" s="2">
        <v>42872</v>
      </c>
      <c r="D2599" s="1" t="s">
        <v>19</v>
      </c>
      <c r="E2599" s="1" t="s">
        <v>1390</v>
      </c>
      <c r="F2599" s="1" t="s">
        <v>2851</v>
      </c>
      <c r="G2599">
        <v>530.34</v>
      </c>
      <c r="H2599">
        <v>2</v>
      </c>
      <c r="I2599">
        <v>0</v>
      </c>
      <c r="J2599">
        <v>95.461200000000005</v>
      </c>
    </row>
    <row r="2600" spans="1:10" x14ac:dyDescent="0.25">
      <c r="A2600" s="1" t="s">
        <v>3305</v>
      </c>
      <c r="B2600" s="2">
        <v>42868</v>
      </c>
      <c r="C2600" s="2">
        <v>42872</v>
      </c>
      <c r="D2600" s="1" t="s">
        <v>19</v>
      </c>
      <c r="E2600" s="1" t="s">
        <v>1390</v>
      </c>
      <c r="F2600" s="1" t="s">
        <v>3306</v>
      </c>
      <c r="G2600">
        <v>14.94</v>
      </c>
      <c r="H2600">
        <v>3</v>
      </c>
      <c r="I2600">
        <v>0</v>
      </c>
      <c r="J2600">
        <v>7.3205999999999998</v>
      </c>
    </row>
    <row r="2601" spans="1:10" x14ac:dyDescent="0.25">
      <c r="A2601" s="1" t="s">
        <v>3307</v>
      </c>
      <c r="B2601" s="2">
        <v>42848</v>
      </c>
      <c r="C2601" s="2">
        <v>42854</v>
      </c>
      <c r="D2601" s="1" t="s">
        <v>19</v>
      </c>
      <c r="E2601" s="1" t="s">
        <v>363</v>
      </c>
      <c r="F2601" s="1" t="s">
        <v>3078</v>
      </c>
      <c r="G2601">
        <v>121.94</v>
      </c>
      <c r="H2601">
        <v>2</v>
      </c>
      <c r="I2601">
        <v>0</v>
      </c>
      <c r="J2601">
        <v>35.3626</v>
      </c>
    </row>
    <row r="2602" spans="1:10" x14ac:dyDescent="0.25">
      <c r="A2602" s="1" t="s">
        <v>3307</v>
      </c>
      <c r="B2602" s="2">
        <v>42848</v>
      </c>
      <c r="C2602" s="2">
        <v>42854</v>
      </c>
      <c r="D2602" s="1" t="s">
        <v>19</v>
      </c>
      <c r="E2602" s="1" t="s">
        <v>363</v>
      </c>
      <c r="F2602" s="1" t="s">
        <v>715</v>
      </c>
      <c r="G2602">
        <v>122.71</v>
      </c>
      <c r="H2602">
        <v>7</v>
      </c>
      <c r="I2602">
        <v>0</v>
      </c>
      <c r="J2602">
        <v>36.813000000000002</v>
      </c>
    </row>
    <row r="2603" spans="1:10" x14ac:dyDescent="0.25">
      <c r="A2603" s="1" t="s">
        <v>3308</v>
      </c>
      <c r="B2603" s="2">
        <v>42525</v>
      </c>
      <c r="C2603" s="2">
        <v>42525</v>
      </c>
      <c r="D2603" s="1" t="s">
        <v>654</v>
      </c>
      <c r="E2603" s="1" t="s">
        <v>3309</v>
      </c>
      <c r="F2603" s="1" t="s">
        <v>1735</v>
      </c>
      <c r="G2603">
        <v>14.94</v>
      </c>
      <c r="H2603">
        <v>3</v>
      </c>
      <c r="I2603">
        <v>0</v>
      </c>
      <c r="J2603">
        <v>7.0217999999999998</v>
      </c>
    </row>
    <row r="2604" spans="1:10" x14ac:dyDescent="0.25">
      <c r="A2604" s="1" t="s">
        <v>3308</v>
      </c>
      <c r="B2604" s="2">
        <v>42525</v>
      </c>
      <c r="C2604" s="2">
        <v>42525</v>
      </c>
      <c r="D2604" s="1" t="s">
        <v>654</v>
      </c>
      <c r="E2604" s="1" t="s">
        <v>3309</v>
      </c>
      <c r="F2604" s="1" t="s">
        <v>3310</v>
      </c>
      <c r="G2604">
        <v>1349.85</v>
      </c>
      <c r="H2604">
        <v>3</v>
      </c>
      <c r="I2604">
        <v>0</v>
      </c>
      <c r="J2604">
        <v>364.45949999999999</v>
      </c>
    </row>
    <row r="2605" spans="1:10" x14ac:dyDescent="0.25">
      <c r="A2605" s="1" t="s">
        <v>3308</v>
      </c>
      <c r="B2605" s="2">
        <v>42525</v>
      </c>
      <c r="C2605" s="2">
        <v>42525</v>
      </c>
      <c r="D2605" s="1" t="s">
        <v>654</v>
      </c>
      <c r="E2605" s="1" t="s">
        <v>3309</v>
      </c>
      <c r="F2605" s="1" t="s">
        <v>2350</v>
      </c>
      <c r="G2605">
        <v>136.78399999999999</v>
      </c>
      <c r="H2605">
        <v>1</v>
      </c>
      <c r="I2605">
        <v>0.2</v>
      </c>
      <c r="J2605">
        <v>5.1294000000000004</v>
      </c>
    </row>
    <row r="2606" spans="1:10" x14ac:dyDescent="0.25">
      <c r="A2606" s="1" t="s">
        <v>3308</v>
      </c>
      <c r="B2606" s="2">
        <v>42525</v>
      </c>
      <c r="C2606" s="2">
        <v>42525</v>
      </c>
      <c r="D2606" s="1" t="s">
        <v>654</v>
      </c>
      <c r="E2606" s="1" t="s">
        <v>3309</v>
      </c>
      <c r="F2606" s="1" t="s">
        <v>1403</v>
      </c>
      <c r="G2606">
        <v>61.12</v>
      </c>
      <c r="H2606">
        <v>4</v>
      </c>
      <c r="I2606">
        <v>0</v>
      </c>
      <c r="J2606">
        <v>20.780799999999999</v>
      </c>
    </row>
    <row r="2607" spans="1:10" x14ac:dyDescent="0.25">
      <c r="A2607" s="1" t="s">
        <v>3311</v>
      </c>
      <c r="B2607" s="2">
        <v>41989</v>
      </c>
      <c r="C2607" s="2">
        <v>41994</v>
      </c>
      <c r="D2607" s="1" t="s">
        <v>19</v>
      </c>
      <c r="E2607" s="1" t="s">
        <v>3312</v>
      </c>
      <c r="F2607" s="1" t="s">
        <v>2365</v>
      </c>
      <c r="G2607">
        <v>1.167</v>
      </c>
      <c r="H2607">
        <v>1</v>
      </c>
      <c r="I2607">
        <v>0.7</v>
      </c>
      <c r="J2607">
        <v>-0.85580000000000001</v>
      </c>
    </row>
    <row r="2608" spans="1:10" x14ac:dyDescent="0.25">
      <c r="A2608" s="1" t="s">
        <v>3313</v>
      </c>
      <c r="B2608" s="2">
        <v>42433</v>
      </c>
      <c r="C2608" s="2">
        <v>42439</v>
      </c>
      <c r="D2608" s="1" t="s">
        <v>19</v>
      </c>
      <c r="E2608" s="1" t="s">
        <v>2077</v>
      </c>
      <c r="F2608" s="1" t="s">
        <v>3314</v>
      </c>
      <c r="G2608">
        <v>16.989999999999998</v>
      </c>
      <c r="H2608">
        <v>1</v>
      </c>
      <c r="I2608">
        <v>0</v>
      </c>
      <c r="J2608">
        <v>4.9271000000000003</v>
      </c>
    </row>
    <row r="2609" spans="1:10" x14ac:dyDescent="0.25">
      <c r="A2609" s="1" t="s">
        <v>3315</v>
      </c>
      <c r="B2609" s="2">
        <v>41968</v>
      </c>
      <c r="C2609" s="2">
        <v>41973</v>
      </c>
      <c r="D2609" s="1" t="s">
        <v>19</v>
      </c>
      <c r="E2609" s="1" t="s">
        <v>2803</v>
      </c>
      <c r="F2609" s="1" t="s">
        <v>3316</v>
      </c>
      <c r="G2609">
        <v>24.672000000000001</v>
      </c>
      <c r="H2609">
        <v>3</v>
      </c>
      <c r="I2609">
        <v>0.2</v>
      </c>
      <c r="J2609">
        <v>0</v>
      </c>
    </row>
    <row r="2610" spans="1:10" x14ac:dyDescent="0.25">
      <c r="A2610" s="1" t="s">
        <v>3315</v>
      </c>
      <c r="B2610" s="2">
        <v>41968</v>
      </c>
      <c r="C2610" s="2">
        <v>41973</v>
      </c>
      <c r="D2610" s="1" t="s">
        <v>19</v>
      </c>
      <c r="E2610" s="1" t="s">
        <v>2803</v>
      </c>
      <c r="F2610" s="1" t="s">
        <v>794</v>
      </c>
      <c r="G2610">
        <v>2.52</v>
      </c>
      <c r="H2610">
        <v>1</v>
      </c>
      <c r="I2610">
        <v>0.2</v>
      </c>
      <c r="J2610">
        <v>0.88200000000000001</v>
      </c>
    </row>
    <row r="2611" spans="1:10" x14ac:dyDescent="0.25">
      <c r="A2611" s="1" t="s">
        <v>3315</v>
      </c>
      <c r="B2611" s="2">
        <v>41968</v>
      </c>
      <c r="C2611" s="2">
        <v>41973</v>
      </c>
      <c r="D2611" s="1" t="s">
        <v>19</v>
      </c>
      <c r="E2611" s="1" t="s">
        <v>2803</v>
      </c>
      <c r="F2611" s="1" t="s">
        <v>21</v>
      </c>
      <c r="G2611">
        <v>1218.7349999999999</v>
      </c>
      <c r="H2611">
        <v>5</v>
      </c>
      <c r="I2611">
        <v>0.3</v>
      </c>
      <c r="J2611">
        <v>-121.87350000000001</v>
      </c>
    </row>
    <row r="2612" spans="1:10" x14ac:dyDescent="0.25">
      <c r="A2612" s="1" t="s">
        <v>3315</v>
      </c>
      <c r="B2612" s="2">
        <v>41968</v>
      </c>
      <c r="C2612" s="2">
        <v>41973</v>
      </c>
      <c r="D2612" s="1" t="s">
        <v>19</v>
      </c>
      <c r="E2612" s="1" t="s">
        <v>2803</v>
      </c>
      <c r="F2612" s="1" t="s">
        <v>2836</v>
      </c>
      <c r="G2612">
        <v>5.9039999999999999</v>
      </c>
      <c r="H2612">
        <v>2</v>
      </c>
      <c r="I2612">
        <v>0.2</v>
      </c>
      <c r="J2612">
        <v>1.9925999999999999</v>
      </c>
    </row>
    <row r="2613" spans="1:10" x14ac:dyDescent="0.25">
      <c r="A2613" s="1" t="s">
        <v>3315</v>
      </c>
      <c r="B2613" s="2">
        <v>41968</v>
      </c>
      <c r="C2613" s="2">
        <v>41973</v>
      </c>
      <c r="D2613" s="1" t="s">
        <v>19</v>
      </c>
      <c r="E2613" s="1" t="s">
        <v>2803</v>
      </c>
      <c r="F2613" s="1" t="s">
        <v>1664</v>
      </c>
      <c r="G2613">
        <v>15.696</v>
      </c>
      <c r="H2613">
        <v>3</v>
      </c>
      <c r="I2613">
        <v>0.2</v>
      </c>
      <c r="J2613">
        <v>5.1012000000000004</v>
      </c>
    </row>
    <row r="2614" spans="1:10" x14ac:dyDescent="0.25">
      <c r="A2614" s="1" t="s">
        <v>3315</v>
      </c>
      <c r="B2614" s="2">
        <v>41968</v>
      </c>
      <c r="C2614" s="2">
        <v>41973</v>
      </c>
      <c r="D2614" s="1" t="s">
        <v>19</v>
      </c>
      <c r="E2614" s="1" t="s">
        <v>2803</v>
      </c>
      <c r="F2614" s="1" t="s">
        <v>1084</v>
      </c>
      <c r="G2614">
        <v>6.0960000000000001</v>
      </c>
      <c r="H2614">
        <v>3</v>
      </c>
      <c r="I2614">
        <v>0.6</v>
      </c>
      <c r="J2614">
        <v>-3.9624000000000001</v>
      </c>
    </row>
    <row r="2615" spans="1:10" x14ac:dyDescent="0.25">
      <c r="A2615" s="1" t="s">
        <v>3317</v>
      </c>
      <c r="B2615" s="2">
        <v>42488</v>
      </c>
      <c r="C2615" s="2">
        <v>42495</v>
      </c>
      <c r="D2615" s="1" t="s">
        <v>19</v>
      </c>
      <c r="E2615" s="1" t="s">
        <v>3318</v>
      </c>
      <c r="F2615" s="1" t="s">
        <v>1685</v>
      </c>
      <c r="G2615">
        <v>41.567999999999998</v>
      </c>
      <c r="H2615">
        <v>2</v>
      </c>
      <c r="I2615">
        <v>0.2</v>
      </c>
      <c r="J2615">
        <v>2.5979999999999999</v>
      </c>
    </row>
    <row r="2616" spans="1:10" x14ac:dyDescent="0.25">
      <c r="A2616" s="1" t="s">
        <v>3319</v>
      </c>
      <c r="B2616" s="2">
        <v>41755</v>
      </c>
      <c r="C2616" s="2">
        <v>41762</v>
      </c>
      <c r="D2616" s="1" t="s">
        <v>19</v>
      </c>
      <c r="E2616" s="1" t="s">
        <v>3320</v>
      </c>
      <c r="F2616" s="1" t="s">
        <v>746</v>
      </c>
      <c r="G2616">
        <v>230.28</v>
      </c>
      <c r="H2616">
        <v>3</v>
      </c>
      <c r="I2616">
        <v>0.2</v>
      </c>
      <c r="J2616">
        <v>23.027999999999999</v>
      </c>
    </row>
    <row r="2617" spans="1:10" x14ac:dyDescent="0.25">
      <c r="A2617" s="1" t="s">
        <v>3319</v>
      </c>
      <c r="B2617" s="2">
        <v>41755</v>
      </c>
      <c r="C2617" s="2">
        <v>41762</v>
      </c>
      <c r="D2617" s="1" t="s">
        <v>19</v>
      </c>
      <c r="E2617" s="1" t="s">
        <v>3320</v>
      </c>
      <c r="F2617" s="1" t="s">
        <v>73</v>
      </c>
      <c r="G2617">
        <v>18.288</v>
      </c>
      <c r="H2617">
        <v>6</v>
      </c>
      <c r="I2617">
        <v>0.2</v>
      </c>
      <c r="J2617">
        <v>5.7149999999999999</v>
      </c>
    </row>
    <row r="2618" spans="1:10" x14ac:dyDescent="0.25">
      <c r="A2618" s="1" t="s">
        <v>3321</v>
      </c>
      <c r="B2618" s="2">
        <v>42826</v>
      </c>
      <c r="C2618" s="2">
        <v>42830</v>
      </c>
      <c r="D2618" s="1" t="s">
        <v>19</v>
      </c>
      <c r="E2618" s="1" t="s">
        <v>1481</v>
      </c>
      <c r="F2618" s="1" t="s">
        <v>3322</v>
      </c>
      <c r="G2618">
        <v>5.78</v>
      </c>
      <c r="H2618">
        <v>2</v>
      </c>
      <c r="I2618">
        <v>0</v>
      </c>
      <c r="J2618">
        <v>2.7166000000000001</v>
      </c>
    </row>
    <row r="2619" spans="1:10" x14ac:dyDescent="0.25">
      <c r="A2619" s="1" t="s">
        <v>3321</v>
      </c>
      <c r="B2619" s="2">
        <v>42826</v>
      </c>
      <c r="C2619" s="2">
        <v>42830</v>
      </c>
      <c r="D2619" s="1" t="s">
        <v>19</v>
      </c>
      <c r="E2619" s="1" t="s">
        <v>1481</v>
      </c>
      <c r="F2619" s="1" t="s">
        <v>1395</v>
      </c>
      <c r="G2619">
        <v>121.68</v>
      </c>
      <c r="H2619">
        <v>13</v>
      </c>
      <c r="I2619">
        <v>0.2</v>
      </c>
      <c r="J2619">
        <v>38.024999999999999</v>
      </c>
    </row>
    <row r="2620" spans="1:10" x14ac:dyDescent="0.25">
      <c r="A2620" s="1" t="s">
        <v>3323</v>
      </c>
      <c r="B2620" s="2">
        <v>43091</v>
      </c>
      <c r="C2620" s="2">
        <v>43095</v>
      </c>
      <c r="D2620" s="1" t="s">
        <v>19</v>
      </c>
      <c r="E2620" s="1" t="s">
        <v>2274</v>
      </c>
      <c r="F2620" s="1" t="s">
        <v>769</v>
      </c>
      <c r="G2620">
        <v>4.17</v>
      </c>
      <c r="H2620">
        <v>3</v>
      </c>
      <c r="I2620">
        <v>0</v>
      </c>
      <c r="J2620">
        <v>1.0842000000000001</v>
      </c>
    </row>
    <row r="2621" spans="1:10" x14ac:dyDescent="0.25">
      <c r="A2621" s="1" t="s">
        <v>3323</v>
      </c>
      <c r="B2621" s="2">
        <v>43091</v>
      </c>
      <c r="C2621" s="2">
        <v>43095</v>
      </c>
      <c r="D2621" s="1" t="s">
        <v>19</v>
      </c>
      <c r="E2621" s="1" t="s">
        <v>2274</v>
      </c>
      <c r="F2621" s="1" t="s">
        <v>2234</v>
      </c>
      <c r="G2621">
        <v>67.040000000000006</v>
      </c>
      <c r="H2621">
        <v>4</v>
      </c>
      <c r="I2621">
        <v>0.2</v>
      </c>
      <c r="J2621">
        <v>6.7039999999999997</v>
      </c>
    </row>
    <row r="2622" spans="1:10" x14ac:dyDescent="0.25">
      <c r="A2622" s="1" t="s">
        <v>3323</v>
      </c>
      <c r="B2622" s="2">
        <v>43091</v>
      </c>
      <c r="C2622" s="2">
        <v>43095</v>
      </c>
      <c r="D2622" s="1" t="s">
        <v>19</v>
      </c>
      <c r="E2622" s="1" t="s">
        <v>2274</v>
      </c>
      <c r="F2622" s="1" t="s">
        <v>519</v>
      </c>
      <c r="G2622">
        <v>37.32</v>
      </c>
      <c r="H2622">
        <v>3</v>
      </c>
      <c r="I2622">
        <v>0</v>
      </c>
      <c r="J2622">
        <v>10.4496</v>
      </c>
    </row>
    <row r="2623" spans="1:10" x14ac:dyDescent="0.25">
      <c r="A2623" s="1" t="s">
        <v>3323</v>
      </c>
      <c r="B2623" s="2">
        <v>43091</v>
      </c>
      <c r="C2623" s="2">
        <v>43095</v>
      </c>
      <c r="D2623" s="1" t="s">
        <v>19</v>
      </c>
      <c r="E2623" s="1" t="s">
        <v>2274</v>
      </c>
      <c r="F2623" s="1" t="s">
        <v>1993</v>
      </c>
      <c r="G2623">
        <v>18.45</v>
      </c>
      <c r="H2623">
        <v>5</v>
      </c>
      <c r="I2623">
        <v>0</v>
      </c>
      <c r="J2623">
        <v>8.6715</v>
      </c>
    </row>
    <row r="2624" spans="1:10" x14ac:dyDescent="0.25">
      <c r="A2624" s="1" t="s">
        <v>3324</v>
      </c>
      <c r="B2624" s="2">
        <v>41976</v>
      </c>
      <c r="C2624" s="2">
        <v>41979</v>
      </c>
      <c r="D2624" s="1" t="s">
        <v>11</v>
      </c>
      <c r="E2624" s="1" t="s">
        <v>3325</v>
      </c>
      <c r="F2624" s="1" t="s">
        <v>2714</v>
      </c>
      <c r="G2624">
        <v>25.92</v>
      </c>
      <c r="H2624">
        <v>4</v>
      </c>
      <c r="I2624">
        <v>0</v>
      </c>
      <c r="J2624">
        <v>12.441599999999999</v>
      </c>
    </row>
    <row r="2625" spans="1:10" x14ac:dyDescent="0.25">
      <c r="A2625" s="1" t="s">
        <v>3326</v>
      </c>
      <c r="B2625" s="2">
        <v>43030</v>
      </c>
      <c r="C2625" s="2">
        <v>43032</v>
      </c>
      <c r="D2625" s="1" t="s">
        <v>79</v>
      </c>
      <c r="E2625" s="1" t="s">
        <v>3327</v>
      </c>
      <c r="F2625" s="1" t="s">
        <v>3328</v>
      </c>
      <c r="G2625">
        <v>11199.968000000001</v>
      </c>
      <c r="H2625">
        <v>4</v>
      </c>
      <c r="I2625">
        <v>0.2</v>
      </c>
      <c r="J2625">
        <v>3919.9888000000001</v>
      </c>
    </row>
    <row r="2626" spans="1:10" x14ac:dyDescent="0.25">
      <c r="A2626" s="1" t="s">
        <v>3326</v>
      </c>
      <c r="B2626" s="2">
        <v>43030</v>
      </c>
      <c r="C2626" s="2">
        <v>43032</v>
      </c>
      <c r="D2626" s="1" t="s">
        <v>79</v>
      </c>
      <c r="E2626" s="1" t="s">
        <v>3327</v>
      </c>
      <c r="F2626" s="1" t="s">
        <v>1501</v>
      </c>
      <c r="G2626">
        <v>2399.6</v>
      </c>
      <c r="H2626">
        <v>8</v>
      </c>
      <c r="I2626">
        <v>0</v>
      </c>
      <c r="J2626">
        <v>647.89200000000005</v>
      </c>
    </row>
    <row r="2627" spans="1:10" x14ac:dyDescent="0.25">
      <c r="A2627" s="1" t="s">
        <v>3326</v>
      </c>
      <c r="B2627" s="2">
        <v>43030</v>
      </c>
      <c r="C2627" s="2">
        <v>43032</v>
      </c>
      <c r="D2627" s="1" t="s">
        <v>79</v>
      </c>
      <c r="E2627" s="1" t="s">
        <v>3327</v>
      </c>
      <c r="F2627" s="1" t="s">
        <v>248</v>
      </c>
      <c r="G2627">
        <v>63.9</v>
      </c>
      <c r="H2627">
        <v>5</v>
      </c>
      <c r="I2627">
        <v>0</v>
      </c>
      <c r="J2627">
        <v>28.754999999999999</v>
      </c>
    </row>
    <row r="2628" spans="1:10" x14ac:dyDescent="0.25">
      <c r="A2628" s="1" t="s">
        <v>3326</v>
      </c>
      <c r="B2628" s="2">
        <v>43030</v>
      </c>
      <c r="C2628" s="2">
        <v>43032</v>
      </c>
      <c r="D2628" s="1" t="s">
        <v>79</v>
      </c>
      <c r="E2628" s="1" t="s">
        <v>3327</v>
      </c>
      <c r="F2628" s="1" t="s">
        <v>1033</v>
      </c>
      <c r="G2628">
        <v>52.99</v>
      </c>
      <c r="H2628">
        <v>1</v>
      </c>
      <c r="I2628">
        <v>0</v>
      </c>
      <c r="J2628">
        <v>0.52990000000000004</v>
      </c>
    </row>
    <row r="2629" spans="1:10" x14ac:dyDescent="0.25">
      <c r="A2629" s="1" t="s">
        <v>3329</v>
      </c>
      <c r="B2629" s="2">
        <v>43052</v>
      </c>
      <c r="C2629" s="2">
        <v>43054</v>
      </c>
      <c r="D2629" s="1" t="s">
        <v>79</v>
      </c>
      <c r="E2629" s="1" t="s">
        <v>487</v>
      </c>
      <c r="F2629" s="1" t="s">
        <v>903</v>
      </c>
      <c r="G2629">
        <v>60.863999999999997</v>
      </c>
      <c r="H2629">
        <v>4</v>
      </c>
      <c r="I2629">
        <v>0.2</v>
      </c>
      <c r="J2629">
        <v>9.1295999999999999</v>
      </c>
    </row>
    <row r="2630" spans="1:10" x14ac:dyDescent="0.25">
      <c r="A2630" s="1" t="s">
        <v>3329</v>
      </c>
      <c r="B2630" s="2">
        <v>43052</v>
      </c>
      <c r="C2630" s="2">
        <v>43054</v>
      </c>
      <c r="D2630" s="1" t="s">
        <v>79</v>
      </c>
      <c r="E2630" s="1" t="s">
        <v>487</v>
      </c>
      <c r="F2630" s="1" t="s">
        <v>3330</v>
      </c>
      <c r="G2630">
        <v>652.995</v>
      </c>
      <c r="H2630">
        <v>7</v>
      </c>
      <c r="I2630">
        <v>0.7</v>
      </c>
      <c r="J2630">
        <v>-935.95950000000005</v>
      </c>
    </row>
    <row r="2631" spans="1:10" x14ac:dyDescent="0.25">
      <c r="A2631" s="1" t="s">
        <v>3329</v>
      </c>
      <c r="B2631" s="2">
        <v>43052</v>
      </c>
      <c r="C2631" s="2">
        <v>43054</v>
      </c>
      <c r="D2631" s="1" t="s">
        <v>79</v>
      </c>
      <c r="E2631" s="1" t="s">
        <v>487</v>
      </c>
      <c r="F2631" s="1" t="s">
        <v>3331</v>
      </c>
      <c r="G2631">
        <v>11.22</v>
      </c>
      <c r="H2631">
        <v>10</v>
      </c>
      <c r="I2631">
        <v>0.7</v>
      </c>
      <c r="J2631">
        <v>-7.48</v>
      </c>
    </row>
    <row r="2632" spans="1:10" x14ac:dyDescent="0.25">
      <c r="A2632" s="1" t="s">
        <v>3332</v>
      </c>
      <c r="B2632" s="2">
        <v>42257</v>
      </c>
      <c r="C2632" s="2">
        <v>42262</v>
      </c>
      <c r="D2632" s="1" t="s">
        <v>19</v>
      </c>
      <c r="E2632" s="1" t="s">
        <v>2298</v>
      </c>
      <c r="F2632" s="1" t="s">
        <v>2814</v>
      </c>
      <c r="G2632">
        <v>14.94</v>
      </c>
      <c r="H2632">
        <v>3</v>
      </c>
      <c r="I2632">
        <v>0</v>
      </c>
      <c r="J2632">
        <v>7.0217999999999998</v>
      </c>
    </row>
    <row r="2633" spans="1:10" x14ac:dyDescent="0.25">
      <c r="A2633" s="1" t="s">
        <v>3333</v>
      </c>
      <c r="B2633" s="2">
        <v>42870</v>
      </c>
      <c r="C2633" s="2">
        <v>42875</v>
      </c>
      <c r="D2633" s="1" t="s">
        <v>19</v>
      </c>
      <c r="E2633" s="1" t="s">
        <v>3334</v>
      </c>
      <c r="F2633" s="1" t="s">
        <v>1896</v>
      </c>
      <c r="G2633">
        <v>39.96</v>
      </c>
      <c r="H2633">
        <v>2</v>
      </c>
      <c r="I2633">
        <v>0</v>
      </c>
      <c r="J2633">
        <v>17.1828</v>
      </c>
    </row>
    <row r="2634" spans="1:10" x14ac:dyDescent="0.25">
      <c r="A2634" s="1" t="s">
        <v>3333</v>
      </c>
      <c r="B2634" s="2">
        <v>42870</v>
      </c>
      <c r="C2634" s="2">
        <v>42875</v>
      </c>
      <c r="D2634" s="1" t="s">
        <v>19</v>
      </c>
      <c r="E2634" s="1" t="s">
        <v>3334</v>
      </c>
      <c r="F2634" s="1" t="s">
        <v>3335</v>
      </c>
      <c r="G2634">
        <v>42.624000000000002</v>
      </c>
      <c r="H2634">
        <v>2</v>
      </c>
      <c r="I2634">
        <v>0.2</v>
      </c>
      <c r="J2634">
        <v>4.2624000000000004</v>
      </c>
    </row>
    <row r="2635" spans="1:10" x14ac:dyDescent="0.25">
      <c r="A2635" s="1" t="s">
        <v>3333</v>
      </c>
      <c r="B2635" s="2">
        <v>42870</v>
      </c>
      <c r="C2635" s="2">
        <v>42875</v>
      </c>
      <c r="D2635" s="1" t="s">
        <v>19</v>
      </c>
      <c r="E2635" s="1" t="s">
        <v>3334</v>
      </c>
      <c r="F2635" s="1" t="s">
        <v>331</v>
      </c>
      <c r="G2635">
        <v>220.96</v>
      </c>
      <c r="H2635">
        <v>1</v>
      </c>
      <c r="I2635">
        <v>0.2</v>
      </c>
      <c r="J2635">
        <v>24.858000000000001</v>
      </c>
    </row>
    <row r="2636" spans="1:10" x14ac:dyDescent="0.25">
      <c r="A2636" s="1" t="s">
        <v>3336</v>
      </c>
      <c r="B2636" s="2">
        <v>42190</v>
      </c>
      <c r="C2636" s="2">
        <v>42195</v>
      </c>
      <c r="D2636" s="1" t="s">
        <v>11</v>
      </c>
      <c r="E2636" s="1" t="s">
        <v>2602</v>
      </c>
      <c r="F2636" s="1" t="s">
        <v>3337</v>
      </c>
      <c r="G2636">
        <v>4.9279999999999999</v>
      </c>
      <c r="H2636">
        <v>2</v>
      </c>
      <c r="I2636">
        <v>0.2</v>
      </c>
      <c r="J2636">
        <v>0.73919999999999997</v>
      </c>
    </row>
    <row r="2637" spans="1:10" x14ac:dyDescent="0.25">
      <c r="A2637" s="1" t="s">
        <v>3336</v>
      </c>
      <c r="B2637" s="2">
        <v>42190</v>
      </c>
      <c r="C2637" s="2">
        <v>42195</v>
      </c>
      <c r="D2637" s="1" t="s">
        <v>11</v>
      </c>
      <c r="E2637" s="1" t="s">
        <v>2602</v>
      </c>
      <c r="F2637" s="1" t="s">
        <v>1105</v>
      </c>
      <c r="G2637">
        <v>7.23</v>
      </c>
      <c r="H2637">
        <v>5</v>
      </c>
      <c r="I2637">
        <v>0.7</v>
      </c>
      <c r="J2637">
        <v>-5.7839999999999998</v>
      </c>
    </row>
    <row r="2638" spans="1:10" x14ac:dyDescent="0.25">
      <c r="A2638" s="1" t="s">
        <v>3338</v>
      </c>
      <c r="B2638" s="2">
        <v>42231</v>
      </c>
      <c r="C2638" s="2">
        <v>42235</v>
      </c>
      <c r="D2638" s="1" t="s">
        <v>19</v>
      </c>
      <c r="E2638" s="1" t="s">
        <v>3339</v>
      </c>
      <c r="F2638" s="1" t="s">
        <v>1624</v>
      </c>
      <c r="G2638">
        <v>323.10000000000002</v>
      </c>
      <c r="H2638">
        <v>2</v>
      </c>
      <c r="I2638">
        <v>0</v>
      </c>
      <c r="J2638">
        <v>61.389000000000003</v>
      </c>
    </row>
    <row r="2639" spans="1:10" x14ac:dyDescent="0.25">
      <c r="A2639" s="1" t="s">
        <v>3340</v>
      </c>
      <c r="B2639" s="2">
        <v>42898</v>
      </c>
      <c r="C2639" s="2">
        <v>42904</v>
      </c>
      <c r="D2639" s="1" t="s">
        <v>19</v>
      </c>
      <c r="E2639" s="1" t="s">
        <v>3341</v>
      </c>
      <c r="F2639" s="1" t="s">
        <v>3342</v>
      </c>
      <c r="G2639">
        <v>19.04</v>
      </c>
      <c r="H2639">
        <v>4</v>
      </c>
      <c r="I2639">
        <v>0</v>
      </c>
      <c r="J2639">
        <v>9.3295999999999992</v>
      </c>
    </row>
    <row r="2640" spans="1:10" x14ac:dyDescent="0.25">
      <c r="A2640" s="1" t="s">
        <v>3340</v>
      </c>
      <c r="B2640" s="2">
        <v>42898</v>
      </c>
      <c r="C2640" s="2">
        <v>42904</v>
      </c>
      <c r="D2640" s="1" t="s">
        <v>19</v>
      </c>
      <c r="E2640" s="1" t="s">
        <v>3341</v>
      </c>
      <c r="F2640" s="1" t="s">
        <v>1056</v>
      </c>
      <c r="G2640">
        <v>13.128</v>
      </c>
      <c r="H2640">
        <v>3</v>
      </c>
      <c r="I2640">
        <v>0.2</v>
      </c>
      <c r="J2640">
        <v>4.2666000000000004</v>
      </c>
    </row>
    <row r="2641" spans="1:10" x14ac:dyDescent="0.25">
      <c r="A2641" s="1" t="s">
        <v>3340</v>
      </c>
      <c r="B2641" s="2">
        <v>42898</v>
      </c>
      <c r="C2641" s="2">
        <v>42904</v>
      </c>
      <c r="D2641" s="1" t="s">
        <v>19</v>
      </c>
      <c r="E2641" s="1" t="s">
        <v>3341</v>
      </c>
      <c r="F2641" s="1" t="s">
        <v>3343</v>
      </c>
      <c r="G2641">
        <v>64.14</v>
      </c>
      <c r="H2641">
        <v>3</v>
      </c>
      <c r="I2641">
        <v>0</v>
      </c>
      <c r="J2641">
        <v>16.676400000000001</v>
      </c>
    </row>
    <row r="2642" spans="1:10" x14ac:dyDescent="0.25">
      <c r="A2642" s="1" t="s">
        <v>3340</v>
      </c>
      <c r="B2642" s="2">
        <v>42898</v>
      </c>
      <c r="C2642" s="2">
        <v>42904</v>
      </c>
      <c r="D2642" s="1" t="s">
        <v>19</v>
      </c>
      <c r="E2642" s="1" t="s">
        <v>3341</v>
      </c>
      <c r="F2642" s="1" t="s">
        <v>935</v>
      </c>
      <c r="G2642">
        <v>858.24</v>
      </c>
      <c r="H2642">
        <v>4</v>
      </c>
      <c r="I2642">
        <v>0.1</v>
      </c>
      <c r="J2642">
        <v>143.04</v>
      </c>
    </row>
    <row r="2643" spans="1:10" x14ac:dyDescent="0.25">
      <c r="A2643" s="1" t="s">
        <v>3344</v>
      </c>
      <c r="B2643" s="2">
        <v>42055</v>
      </c>
      <c r="C2643" s="2">
        <v>42060</v>
      </c>
      <c r="D2643" s="1" t="s">
        <v>19</v>
      </c>
      <c r="E2643" s="1" t="s">
        <v>960</v>
      </c>
      <c r="F2643" s="1" t="s">
        <v>1469</v>
      </c>
      <c r="G2643">
        <v>29.99</v>
      </c>
      <c r="H2643">
        <v>1</v>
      </c>
      <c r="I2643">
        <v>0</v>
      </c>
      <c r="J2643">
        <v>2.9990000000000001</v>
      </c>
    </row>
    <row r="2644" spans="1:10" x14ac:dyDescent="0.25">
      <c r="A2644" s="1" t="s">
        <v>3345</v>
      </c>
      <c r="B2644" s="2">
        <v>42733</v>
      </c>
      <c r="C2644" s="2">
        <v>42734</v>
      </c>
      <c r="D2644" s="1" t="s">
        <v>79</v>
      </c>
      <c r="E2644" s="1" t="s">
        <v>2822</v>
      </c>
      <c r="F2644" s="1" t="s">
        <v>2093</v>
      </c>
      <c r="G2644">
        <v>186.048</v>
      </c>
      <c r="H2644">
        <v>6</v>
      </c>
      <c r="I2644">
        <v>0.2</v>
      </c>
      <c r="J2644">
        <v>67.442400000000006</v>
      </c>
    </row>
    <row r="2645" spans="1:10" x14ac:dyDescent="0.25">
      <c r="A2645" s="1" t="s">
        <v>3346</v>
      </c>
      <c r="B2645" s="2">
        <v>42477</v>
      </c>
      <c r="C2645" s="2">
        <v>42481</v>
      </c>
      <c r="D2645" s="1" t="s">
        <v>11</v>
      </c>
      <c r="E2645" s="1" t="s">
        <v>1881</v>
      </c>
      <c r="F2645" s="1" t="s">
        <v>1057</v>
      </c>
      <c r="G2645">
        <v>36.792000000000002</v>
      </c>
      <c r="H2645">
        <v>1</v>
      </c>
      <c r="I2645">
        <v>0.2</v>
      </c>
      <c r="J2645">
        <v>4.1391</v>
      </c>
    </row>
    <row r="2646" spans="1:10" x14ac:dyDescent="0.25">
      <c r="A2646" s="1" t="s">
        <v>3346</v>
      </c>
      <c r="B2646" s="2">
        <v>42477</v>
      </c>
      <c r="C2646" s="2">
        <v>42481</v>
      </c>
      <c r="D2646" s="1" t="s">
        <v>11</v>
      </c>
      <c r="E2646" s="1" t="s">
        <v>1881</v>
      </c>
      <c r="F2646" s="1" t="s">
        <v>797</v>
      </c>
      <c r="G2646">
        <v>18.623999999999999</v>
      </c>
      <c r="H2646">
        <v>8</v>
      </c>
      <c r="I2646">
        <v>0.2</v>
      </c>
      <c r="J2646">
        <v>6.2855999999999996</v>
      </c>
    </row>
    <row r="2647" spans="1:10" x14ac:dyDescent="0.25">
      <c r="A2647" s="1" t="s">
        <v>3347</v>
      </c>
      <c r="B2647" s="2">
        <v>41889</v>
      </c>
      <c r="C2647" s="2">
        <v>41894</v>
      </c>
      <c r="D2647" s="1" t="s">
        <v>11</v>
      </c>
      <c r="E2647" s="1" t="s">
        <v>2251</v>
      </c>
      <c r="F2647" s="1" t="s">
        <v>2194</v>
      </c>
      <c r="G2647">
        <v>57.69</v>
      </c>
      <c r="H2647">
        <v>3</v>
      </c>
      <c r="I2647">
        <v>0</v>
      </c>
      <c r="J2647">
        <v>23.652899999999999</v>
      </c>
    </row>
    <row r="2648" spans="1:10" x14ac:dyDescent="0.25">
      <c r="A2648" s="1" t="s">
        <v>3347</v>
      </c>
      <c r="B2648" s="2">
        <v>41889</v>
      </c>
      <c r="C2648" s="2">
        <v>41894</v>
      </c>
      <c r="D2648" s="1" t="s">
        <v>11</v>
      </c>
      <c r="E2648" s="1" t="s">
        <v>2251</v>
      </c>
      <c r="F2648" s="1" t="s">
        <v>3348</v>
      </c>
      <c r="G2648">
        <v>42.81</v>
      </c>
      <c r="H2648">
        <v>3</v>
      </c>
      <c r="I2648">
        <v>0</v>
      </c>
      <c r="J2648">
        <v>20.120699999999999</v>
      </c>
    </row>
    <row r="2649" spans="1:10" x14ac:dyDescent="0.25">
      <c r="A2649" s="1" t="s">
        <v>3347</v>
      </c>
      <c r="B2649" s="2">
        <v>41889</v>
      </c>
      <c r="C2649" s="2">
        <v>41894</v>
      </c>
      <c r="D2649" s="1" t="s">
        <v>11</v>
      </c>
      <c r="E2649" s="1" t="s">
        <v>2251</v>
      </c>
      <c r="F2649" s="1" t="s">
        <v>3349</v>
      </c>
      <c r="G2649">
        <v>12.96</v>
      </c>
      <c r="H2649">
        <v>2</v>
      </c>
      <c r="I2649">
        <v>0</v>
      </c>
      <c r="J2649">
        <v>6.2207999999999997</v>
      </c>
    </row>
    <row r="2650" spans="1:10" x14ac:dyDescent="0.25">
      <c r="A2650" s="1" t="s">
        <v>3347</v>
      </c>
      <c r="B2650" s="2">
        <v>41889</v>
      </c>
      <c r="C2650" s="2">
        <v>41894</v>
      </c>
      <c r="D2650" s="1" t="s">
        <v>11</v>
      </c>
      <c r="E2650" s="1" t="s">
        <v>2251</v>
      </c>
      <c r="F2650" s="1" t="s">
        <v>3267</v>
      </c>
      <c r="G2650">
        <v>821.88</v>
      </c>
      <c r="H2650">
        <v>6</v>
      </c>
      <c r="I2650">
        <v>0</v>
      </c>
      <c r="J2650">
        <v>213.68879999999999</v>
      </c>
    </row>
    <row r="2651" spans="1:10" x14ac:dyDescent="0.25">
      <c r="A2651" s="1" t="s">
        <v>3347</v>
      </c>
      <c r="B2651" s="2">
        <v>41889</v>
      </c>
      <c r="C2651" s="2">
        <v>41894</v>
      </c>
      <c r="D2651" s="1" t="s">
        <v>11</v>
      </c>
      <c r="E2651" s="1" t="s">
        <v>2251</v>
      </c>
      <c r="F2651" s="1" t="s">
        <v>293</v>
      </c>
      <c r="G2651">
        <v>104.85</v>
      </c>
      <c r="H2651">
        <v>3</v>
      </c>
      <c r="I2651">
        <v>0</v>
      </c>
      <c r="J2651">
        <v>28.3095</v>
      </c>
    </row>
    <row r="2652" spans="1:10" x14ac:dyDescent="0.25">
      <c r="A2652" s="1" t="s">
        <v>3350</v>
      </c>
      <c r="B2652" s="2">
        <v>42639</v>
      </c>
      <c r="C2652" s="2">
        <v>42644</v>
      </c>
      <c r="D2652" s="1" t="s">
        <v>19</v>
      </c>
      <c r="E2652" s="1" t="s">
        <v>279</v>
      </c>
      <c r="F2652" s="1" t="s">
        <v>1912</v>
      </c>
      <c r="G2652">
        <v>424.95749999999998</v>
      </c>
      <c r="H2652">
        <v>5</v>
      </c>
      <c r="I2652">
        <v>0.15</v>
      </c>
      <c r="J2652">
        <v>19.998000000000001</v>
      </c>
    </row>
    <row r="2653" spans="1:10" x14ac:dyDescent="0.25">
      <c r="A2653" s="1" t="s">
        <v>3351</v>
      </c>
      <c r="B2653" s="2">
        <v>42995</v>
      </c>
      <c r="C2653" s="2">
        <v>42999</v>
      </c>
      <c r="D2653" s="1" t="s">
        <v>11</v>
      </c>
      <c r="E2653" s="1" t="s">
        <v>557</v>
      </c>
      <c r="F2653" s="1" t="s">
        <v>3251</v>
      </c>
      <c r="G2653">
        <v>10.776</v>
      </c>
      <c r="H2653">
        <v>3</v>
      </c>
      <c r="I2653">
        <v>0.2</v>
      </c>
      <c r="J2653">
        <v>3.5022000000000002</v>
      </c>
    </row>
    <row r="2654" spans="1:10" x14ac:dyDescent="0.25">
      <c r="A2654" s="1" t="s">
        <v>3351</v>
      </c>
      <c r="B2654" s="2">
        <v>42995</v>
      </c>
      <c r="C2654" s="2">
        <v>42999</v>
      </c>
      <c r="D2654" s="1" t="s">
        <v>11</v>
      </c>
      <c r="E2654" s="1" t="s">
        <v>557</v>
      </c>
      <c r="F2654" s="1" t="s">
        <v>1450</v>
      </c>
      <c r="G2654">
        <v>11.784000000000001</v>
      </c>
      <c r="H2654">
        <v>3</v>
      </c>
      <c r="I2654">
        <v>0.2</v>
      </c>
      <c r="J2654">
        <v>4.2717000000000001</v>
      </c>
    </row>
    <row r="2655" spans="1:10" x14ac:dyDescent="0.25">
      <c r="A2655" s="1" t="s">
        <v>3351</v>
      </c>
      <c r="B2655" s="2">
        <v>42995</v>
      </c>
      <c r="C2655" s="2">
        <v>42999</v>
      </c>
      <c r="D2655" s="1" t="s">
        <v>11</v>
      </c>
      <c r="E2655" s="1" t="s">
        <v>557</v>
      </c>
      <c r="F2655" s="1" t="s">
        <v>3352</v>
      </c>
      <c r="G2655">
        <v>164.88</v>
      </c>
      <c r="H2655">
        <v>3</v>
      </c>
      <c r="I2655">
        <v>0</v>
      </c>
      <c r="J2655">
        <v>80.791200000000003</v>
      </c>
    </row>
    <row r="2656" spans="1:10" x14ac:dyDescent="0.25">
      <c r="A2656" s="1" t="s">
        <v>3351</v>
      </c>
      <c r="B2656" s="2">
        <v>42995</v>
      </c>
      <c r="C2656" s="2">
        <v>42999</v>
      </c>
      <c r="D2656" s="1" t="s">
        <v>11</v>
      </c>
      <c r="E2656" s="1" t="s">
        <v>557</v>
      </c>
      <c r="F2656" s="1" t="s">
        <v>3353</v>
      </c>
      <c r="G2656">
        <v>1292.94</v>
      </c>
      <c r="H2656">
        <v>3</v>
      </c>
      <c r="I2656">
        <v>0</v>
      </c>
      <c r="J2656">
        <v>77.576400000000007</v>
      </c>
    </row>
    <row r="2657" spans="1:10" x14ac:dyDescent="0.25">
      <c r="A2657" s="1" t="s">
        <v>3351</v>
      </c>
      <c r="B2657" s="2">
        <v>42995</v>
      </c>
      <c r="C2657" s="2">
        <v>42999</v>
      </c>
      <c r="D2657" s="1" t="s">
        <v>11</v>
      </c>
      <c r="E2657" s="1" t="s">
        <v>557</v>
      </c>
      <c r="F2657" s="1" t="s">
        <v>3354</v>
      </c>
      <c r="G2657">
        <v>25.584</v>
      </c>
      <c r="H2657">
        <v>2</v>
      </c>
      <c r="I2657">
        <v>0.2</v>
      </c>
      <c r="J2657">
        <v>8.9543999999999997</v>
      </c>
    </row>
    <row r="2658" spans="1:10" x14ac:dyDescent="0.25">
      <c r="A2658" s="1" t="s">
        <v>3351</v>
      </c>
      <c r="B2658" s="2">
        <v>42995</v>
      </c>
      <c r="C2658" s="2">
        <v>42999</v>
      </c>
      <c r="D2658" s="1" t="s">
        <v>11</v>
      </c>
      <c r="E2658" s="1" t="s">
        <v>557</v>
      </c>
      <c r="F2658" s="1" t="s">
        <v>1081</v>
      </c>
      <c r="G2658">
        <v>261.74</v>
      </c>
      <c r="H2658">
        <v>2</v>
      </c>
      <c r="I2658">
        <v>0</v>
      </c>
      <c r="J2658">
        <v>65.435000000000002</v>
      </c>
    </row>
    <row r="2659" spans="1:10" x14ac:dyDescent="0.25">
      <c r="A2659" s="1" t="s">
        <v>3351</v>
      </c>
      <c r="B2659" s="2">
        <v>42995</v>
      </c>
      <c r="C2659" s="2">
        <v>42999</v>
      </c>
      <c r="D2659" s="1" t="s">
        <v>11</v>
      </c>
      <c r="E2659" s="1" t="s">
        <v>557</v>
      </c>
      <c r="F2659" s="1" t="s">
        <v>1661</v>
      </c>
      <c r="G2659">
        <v>14.4</v>
      </c>
      <c r="H2659">
        <v>5</v>
      </c>
      <c r="I2659">
        <v>0</v>
      </c>
      <c r="J2659">
        <v>7.056</v>
      </c>
    </row>
    <row r="2660" spans="1:10" x14ac:dyDescent="0.25">
      <c r="A2660" s="1" t="s">
        <v>3355</v>
      </c>
      <c r="B2660" s="2">
        <v>42598</v>
      </c>
      <c r="C2660" s="2">
        <v>42602</v>
      </c>
      <c r="D2660" s="1" t="s">
        <v>19</v>
      </c>
      <c r="E2660" s="1" t="s">
        <v>43</v>
      </c>
      <c r="F2660" s="1" t="s">
        <v>281</v>
      </c>
      <c r="G2660">
        <v>10.86</v>
      </c>
      <c r="H2660">
        <v>3</v>
      </c>
      <c r="I2660">
        <v>0</v>
      </c>
      <c r="J2660">
        <v>5.1041999999999996</v>
      </c>
    </row>
    <row r="2661" spans="1:10" x14ac:dyDescent="0.25">
      <c r="A2661" s="1" t="s">
        <v>3356</v>
      </c>
      <c r="B2661" s="2">
        <v>42362</v>
      </c>
      <c r="C2661" s="2">
        <v>42366</v>
      </c>
      <c r="D2661" s="1" t="s">
        <v>19</v>
      </c>
      <c r="E2661" s="1" t="s">
        <v>1854</v>
      </c>
      <c r="F2661" s="1" t="s">
        <v>331</v>
      </c>
      <c r="G2661">
        <v>883.84</v>
      </c>
      <c r="H2661">
        <v>4</v>
      </c>
      <c r="I2661">
        <v>0.2</v>
      </c>
      <c r="J2661">
        <v>99.432000000000002</v>
      </c>
    </row>
    <row r="2662" spans="1:10" x14ac:dyDescent="0.25">
      <c r="A2662" s="1" t="s">
        <v>3357</v>
      </c>
      <c r="B2662" s="2">
        <v>43067</v>
      </c>
      <c r="C2662" s="2">
        <v>43071</v>
      </c>
      <c r="D2662" s="1" t="s">
        <v>19</v>
      </c>
      <c r="E2662" s="1" t="s">
        <v>1689</v>
      </c>
      <c r="F2662" s="1" t="s">
        <v>3358</v>
      </c>
      <c r="G2662">
        <v>1979.89</v>
      </c>
      <c r="H2662">
        <v>11</v>
      </c>
      <c r="I2662">
        <v>0</v>
      </c>
      <c r="J2662">
        <v>494.97250000000003</v>
      </c>
    </row>
    <row r="2663" spans="1:10" x14ac:dyDescent="0.25">
      <c r="A2663" s="1" t="s">
        <v>3357</v>
      </c>
      <c r="B2663" s="2">
        <v>43067</v>
      </c>
      <c r="C2663" s="2">
        <v>43071</v>
      </c>
      <c r="D2663" s="1" t="s">
        <v>19</v>
      </c>
      <c r="E2663" s="1" t="s">
        <v>1689</v>
      </c>
      <c r="F2663" s="1" t="s">
        <v>1891</v>
      </c>
      <c r="G2663">
        <v>79.959999999999994</v>
      </c>
      <c r="H2663">
        <v>2</v>
      </c>
      <c r="I2663">
        <v>0</v>
      </c>
      <c r="J2663">
        <v>35.981999999999999</v>
      </c>
    </row>
    <row r="2664" spans="1:10" x14ac:dyDescent="0.25">
      <c r="A2664" s="1" t="s">
        <v>3359</v>
      </c>
      <c r="B2664" s="2">
        <v>42839</v>
      </c>
      <c r="C2664" s="2">
        <v>42840</v>
      </c>
      <c r="D2664" s="1" t="s">
        <v>79</v>
      </c>
      <c r="E2664" s="1" t="s">
        <v>3360</v>
      </c>
      <c r="F2664" s="1" t="s">
        <v>482</v>
      </c>
      <c r="G2664">
        <v>8.76</v>
      </c>
      <c r="H2664">
        <v>2</v>
      </c>
      <c r="I2664">
        <v>0</v>
      </c>
      <c r="J2664">
        <v>4.2047999999999996</v>
      </c>
    </row>
    <row r="2665" spans="1:10" x14ac:dyDescent="0.25">
      <c r="A2665" s="1" t="s">
        <v>3361</v>
      </c>
      <c r="B2665" s="2">
        <v>42491</v>
      </c>
      <c r="C2665" s="2">
        <v>42494</v>
      </c>
      <c r="D2665" s="1" t="s">
        <v>79</v>
      </c>
      <c r="E2665" s="1" t="s">
        <v>2450</v>
      </c>
      <c r="F2665" s="1" t="s">
        <v>1325</v>
      </c>
      <c r="G2665">
        <v>3.984</v>
      </c>
      <c r="H2665">
        <v>1</v>
      </c>
      <c r="I2665">
        <v>0.2</v>
      </c>
      <c r="J2665">
        <v>1.2948</v>
      </c>
    </row>
    <row r="2666" spans="1:10" x14ac:dyDescent="0.25">
      <c r="A2666" s="1" t="s">
        <v>3361</v>
      </c>
      <c r="B2666" s="2">
        <v>42491</v>
      </c>
      <c r="C2666" s="2">
        <v>42494</v>
      </c>
      <c r="D2666" s="1" t="s">
        <v>79</v>
      </c>
      <c r="E2666" s="1" t="s">
        <v>2450</v>
      </c>
      <c r="F2666" s="1" t="s">
        <v>255</v>
      </c>
      <c r="G2666">
        <v>370.62</v>
      </c>
      <c r="H2666">
        <v>3</v>
      </c>
      <c r="I2666">
        <v>0.4</v>
      </c>
      <c r="J2666">
        <v>-142.071</v>
      </c>
    </row>
    <row r="2667" spans="1:10" x14ac:dyDescent="0.25">
      <c r="A2667" s="1" t="s">
        <v>3361</v>
      </c>
      <c r="B2667" s="2">
        <v>42491</v>
      </c>
      <c r="C2667" s="2">
        <v>42494</v>
      </c>
      <c r="D2667" s="1" t="s">
        <v>79</v>
      </c>
      <c r="E2667" s="1" t="s">
        <v>2450</v>
      </c>
      <c r="F2667" s="1" t="s">
        <v>2735</v>
      </c>
      <c r="G2667">
        <v>2.742</v>
      </c>
      <c r="H2667">
        <v>2</v>
      </c>
      <c r="I2667">
        <v>0.7</v>
      </c>
      <c r="J2667">
        <v>-2.0108000000000001</v>
      </c>
    </row>
    <row r="2668" spans="1:10" x14ac:dyDescent="0.25">
      <c r="A2668" s="1" t="s">
        <v>3362</v>
      </c>
      <c r="B2668" s="2">
        <v>42644</v>
      </c>
      <c r="C2668" s="2">
        <v>42644</v>
      </c>
      <c r="D2668" s="1" t="s">
        <v>654</v>
      </c>
      <c r="E2668" s="1" t="s">
        <v>3363</v>
      </c>
      <c r="F2668" s="1" t="s">
        <v>447</v>
      </c>
      <c r="G2668">
        <v>79.512</v>
      </c>
      <c r="H2668">
        <v>3</v>
      </c>
      <c r="I2668">
        <v>0.2</v>
      </c>
      <c r="J2668">
        <v>20.8719</v>
      </c>
    </row>
    <row r="2669" spans="1:10" x14ac:dyDescent="0.25">
      <c r="A2669" s="1" t="s">
        <v>3362</v>
      </c>
      <c r="B2669" s="2">
        <v>42644</v>
      </c>
      <c r="C2669" s="2">
        <v>42644</v>
      </c>
      <c r="D2669" s="1" t="s">
        <v>654</v>
      </c>
      <c r="E2669" s="1" t="s">
        <v>3363</v>
      </c>
      <c r="F2669" s="1" t="s">
        <v>528</v>
      </c>
      <c r="G2669">
        <v>28.352</v>
      </c>
      <c r="H2669">
        <v>1</v>
      </c>
      <c r="I2669">
        <v>0.2</v>
      </c>
      <c r="J2669">
        <v>9.5687999999999995</v>
      </c>
    </row>
    <row r="2670" spans="1:10" x14ac:dyDescent="0.25">
      <c r="A2670" s="1" t="s">
        <v>3364</v>
      </c>
      <c r="B2670" s="2">
        <v>42241</v>
      </c>
      <c r="C2670" s="2">
        <v>42246</v>
      </c>
      <c r="D2670" s="1" t="s">
        <v>19</v>
      </c>
      <c r="E2670" s="1" t="s">
        <v>3365</v>
      </c>
      <c r="F2670" s="1" t="s">
        <v>59</v>
      </c>
      <c r="G2670">
        <v>40.783999999999999</v>
      </c>
      <c r="H2670">
        <v>1</v>
      </c>
      <c r="I2670">
        <v>0.2</v>
      </c>
      <c r="J2670">
        <v>4.5881999999999996</v>
      </c>
    </row>
    <row r="2671" spans="1:10" x14ac:dyDescent="0.25">
      <c r="A2671" s="1" t="s">
        <v>3364</v>
      </c>
      <c r="B2671" s="2">
        <v>42241</v>
      </c>
      <c r="C2671" s="2">
        <v>42246</v>
      </c>
      <c r="D2671" s="1" t="s">
        <v>19</v>
      </c>
      <c r="E2671" s="1" t="s">
        <v>3365</v>
      </c>
      <c r="F2671" s="1" t="s">
        <v>2973</v>
      </c>
      <c r="G2671">
        <v>105.96</v>
      </c>
      <c r="H2671">
        <v>4</v>
      </c>
      <c r="I2671">
        <v>0</v>
      </c>
      <c r="J2671">
        <v>29.668800000000001</v>
      </c>
    </row>
    <row r="2672" spans="1:10" x14ac:dyDescent="0.25">
      <c r="A2672" s="1" t="s">
        <v>3366</v>
      </c>
      <c r="B2672" s="2">
        <v>41891</v>
      </c>
      <c r="C2672" s="2">
        <v>41894</v>
      </c>
      <c r="D2672" s="1" t="s">
        <v>11</v>
      </c>
      <c r="E2672" s="1" t="s">
        <v>3367</v>
      </c>
      <c r="F2672" s="1" t="s">
        <v>338</v>
      </c>
      <c r="G2672">
        <v>166.44</v>
      </c>
      <c r="H2672">
        <v>3</v>
      </c>
      <c r="I2672">
        <v>0</v>
      </c>
      <c r="J2672">
        <v>79.891199999999998</v>
      </c>
    </row>
    <row r="2673" spans="1:10" x14ac:dyDescent="0.25">
      <c r="A2673" s="1" t="s">
        <v>3366</v>
      </c>
      <c r="B2673" s="2">
        <v>41891</v>
      </c>
      <c r="C2673" s="2">
        <v>41894</v>
      </c>
      <c r="D2673" s="1" t="s">
        <v>11</v>
      </c>
      <c r="E2673" s="1" t="s">
        <v>3367</v>
      </c>
      <c r="F2673" s="1" t="s">
        <v>3368</v>
      </c>
      <c r="G2673">
        <v>785.88</v>
      </c>
      <c r="H2673">
        <v>6</v>
      </c>
      <c r="I2673">
        <v>0</v>
      </c>
      <c r="J2673">
        <v>212.1876</v>
      </c>
    </row>
    <row r="2674" spans="1:10" x14ac:dyDescent="0.25">
      <c r="A2674" s="1" t="s">
        <v>3366</v>
      </c>
      <c r="B2674" s="2">
        <v>41891</v>
      </c>
      <c r="C2674" s="2">
        <v>41894</v>
      </c>
      <c r="D2674" s="1" t="s">
        <v>11</v>
      </c>
      <c r="E2674" s="1" t="s">
        <v>3367</v>
      </c>
      <c r="F2674" s="1" t="s">
        <v>3369</v>
      </c>
      <c r="G2674">
        <v>26.2</v>
      </c>
      <c r="H2674">
        <v>2</v>
      </c>
      <c r="I2674">
        <v>0</v>
      </c>
      <c r="J2674">
        <v>12.837999999999999</v>
      </c>
    </row>
    <row r="2675" spans="1:10" x14ac:dyDescent="0.25">
      <c r="A2675" s="1" t="s">
        <v>3366</v>
      </c>
      <c r="B2675" s="2">
        <v>41891</v>
      </c>
      <c r="C2675" s="2">
        <v>41894</v>
      </c>
      <c r="D2675" s="1" t="s">
        <v>11</v>
      </c>
      <c r="E2675" s="1" t="s">
        <v>3367</v>
      </c>
      <c r="F2675" s="1" t="s">
        <v>2851</v>
      </c>
      <c r="G2675">
        <v>1325.85</v>
      </c>
      <c r="H2675">
        <v>5</v>
      </c>
      <c r="I2675">
        <v>0</v>
      </c>
      <c r="J2675">
        <v>238.65299999999999</v>
      </c>
    </row>
    <row r="2676" spans="1:10" x14ac:dyDescent="0.25">
      <c r="A2676" s="1" t="s">
        <v>3370</v>
      </c>
      <c r="B2676" s="2">
        <v>43072</v>
      </c>
      <c r="C2676" s="2">
        <v>43072</v>
      </c>
      <c r="D2676" s="1" t="s">
        <v>654</v>
      </c>
      <c r="E2676" s="1" t="s">
        <v>3371</v>
      </c>
      <c r="F2676" s="1" t="s">
        <v>893</v>
      </c>
      <c r="G2676">
        <v>166.44</v>
      </c>
      <c r="H2676">
        <v>3</v>
      </c>
      <c r="I2676">
        <v>0</v>
      </c>
      <c r="J2676">
        <v>79.891199999999998</v>
      </c>
    </row>
    <row r="2677" spans="1:10" x14ac:dyDescent="0.25">
      <c r="A2677" s="1" t="s">
        <v>3372</v>
      </c>
      <c r="B2677" s="2">
        <v>43066</v>
      </c>
      <c r="C2677" s="2">
        <v>43071</v>
      </c>
      <c r="D2677" s="1" t="s">
        <v>19</v>
      </c>
      <c r="E2677" s="1" t="s">
        <v>611</v>
      </c>
      <c r="F2677" s="1" t="s">
        <v>1936</v>
      </c>
      <c r="G2677">
        <v>8.76</v>
      </c>
      <c r="H2677">
        <v>5</v>
      </c>
      <c r="I2677">
        <v>0.2</v>
      </c>
      <c r="J2677">
        <v>0.76649999999999996</v>
      </c>
    </row>
    <row r="2678" spans="1:10" x14ac:dyDescent="0.25">
      <c r="A2678" s="1" t="s">
        <v>3372</v>
      </c>
      <c r="B2678" s="2">
        <v>43066</v>
      </c>
      <c r="C2678" s="2">
        <v>43071</v>
      </c>
      <c r="D2678" s="1" t="s">
        <v>19</v>
      </c>
      <c r="E2678" s="1" t="s">
        <v>611</v>
      </c>
      <c r="F2678" s="1" t="s">
        <v>3087</v>
      </c>
      <c r="G2678">
        <v>43.584000000000003</v>
      </c>
      <c r="H2678">
        <v>1</v>
      </c>
      <c r="I2678">
        <v>0.2</v>
      </c>
      <c r="J2678">
        <v>4.3583999999999996</v>
      </c>
    </row>
    <row r="2679" spans="1:10" x14ac:dyDescent="0.25">
      <c r="A2679" s="1" t="s">
        <v>3373</v>
      </c>
      <c r="B2679" s="2">
        <v>41811</v>
      </c>
      <c r="C2679" s="2">
        <v>41811</v>
      </c>
      <c r="D2679" s="1" t="s">
        <v>654</v>
      </c>
      <c r="E2679" s="1" t="s">
        <v>3374</v>
      </c>
      <c r="F2679" s="1" t="s">
        <v>2413</v>
      </c>
      <c r="G2679">
        <v>11.087999999999999</v>
      </c>
      <c r="H2679">
        <v>7</v>
      </c>
      <c r="I2679">
        <v>0.7</v>
      </c>
      <c r="J2679">
        <v>-8.1311999999999998</v>
      </c>
    </row>
    <row r="2680" spans="1:10" x14ac:dyDescent="0.25">
      <c r="A2680" s="1" t="s">
        <v>3373</v>
      </c>
      <c r="B2680" s="2">
        <v>41811</v>
      </c>
      <c r="C2680" s="2">
        <v>41811</v>
      </c>
      <c r="D2680" s="1" t="s">
        <v>654</v>
      </c>
      <c r="E2680" s="1" t="s">
        <v>3374</v>
      </c>
      <c r="F2680" s="1" t="s">
        <v>1547</v>
      </c>
      <c r="G2680">
        <v>25.164000000000001</v>
      </c>
      <c r="H2680">
        <v>2</v>
      </c>
      <c r="I2680">
        <v>0.7</v>
      </c>
      <c r="J2680">
        <v>-16.776</v>
      </c>
    </row>
    <row r="2681" spans="1:10" x14ac:dyDescent="0.25">
      <c r="A2681" s="1" t="s">
        <v>3375</v>
      </c>
      <c r="B2681" s="2">
        <v>42756</v>
      </c>
      <c r="C2681" s="2">
        <v>42762</v>
      </c>
      <c r="D2681" s="1" t="s">
        <v>19</v>
      </c>
      <c r="E2681" s="1" t="s">
        <v>1920</v>
      </c>
      <c r="F2681" s="1" t="s">
        <v>1265</v>
      </c>
      <c r="G2681">
        <v>14.4</v>
      </c>
      <c r="H2681">
        <v>5</v>
      </c>
      <c r="I2681">
        <v>0</v>
      </c>
      <c r="J2681">
        <v>7.056</v>
      </c>
    </row>
    <row r="2682" spans="1:10" x14ac:dyDescent="0.25">
      <c r="A2682" s="1" t="s">
        <v>3375</v>
      </c>
      <c r="B2682" s="2">
        <v>42756</v>
      </c>
      <c r="C2682" s="2">
        <v>42762</v>
      </c>
      <c r="D2682" s="1" t="s">
        <v>19</v>
      </c>
      <c r="E2682" s="1" t="s">
        <v>1920</v>
      </c>
      <c r="F2682" s="1" t="s">
        <v>1447</v>
      </c>
      <c r="G2682">
        <v>619.95000000000005</v>
      </c>
      <c r="H2682">
        <v>5</v>
      </c>
      <c r="I2682">
        <v>0</v>
      </c>
      <c r="J2682">
        <v>111.59099999999999</v>
      </c>
    </row>
    <row r="2683" spans="1:10" x14ac:dyDescent="0.25">
      <c r="A2683" s="1" t="s">
        <v>3375</v>
      </c>
      <c r="B2683" s="2">
        <v>42756</v>
      </c>
      <c r="C2683" s="2">
        <v>42762</v>
      </c>
      <c r="D2683" s="1" t="s">
        <v>19</v>
      </c>
      <c r="E2683" s="1" t="s">
        <v>1920</v>
      </c>
      <c r="F2683" s="1" t="s">
        <v>3376</v>
      </c>
      <c r="G2683">
        <v>89.52</v>
      </c>
      <c r="H2683">
        <v>4</v>
      </c>
      <c r="I2683">
        <v>0</v>
      </c>
      <c r="J2683">
        <v>42.074399999999997</v>
      </c>
    </row>
    <row r="2684" spans="1:10" x14ac:dyDescent="0.25">
      <c r="A2684" s="1" t="s">
        <v>3375</v>
      </c>
      <c r="B2684" s="2">
        <v>42756</v>
      </c>
      <c r="C2684" s="2">
        <v>42762</v>
      </c>
      <c r="D2684" s="1" t="s">
        <v>19</v>
      </c>
      <c r="E2684" s="1" t="s">
        <v>1920</v>
      </c>
      <c r="F2684" s="1" t="s">
        <v>3377</v>
      </c>
      <c r="G2684">
        <v>350.97300000000001</v>
      </c>
      <c r="H2684">
        <v>3</v>
      </c>
      <c r="I2684">
        <v>0.1</v>
      </c>
      <c r="J2684">
        <v>152.0883</v>
      </c>
    </row>
    <row r="2685" spans="1:10" x14ac:dyDescent="0.25">
      <c r="A2685" s="1" t="s">
        <v>3375</v>
      </c>
      <c r="B2685" s="2">
        <v>42756</v>
      </c>
      <c r="C2685" s="2">
        <v>42762</v>
      </c>
      <c r="D2685" s="1" t="s">
        <v>19</v>
      </c>
      <c r="E2685" s="1" t="s">
        <v>1920</v>
      </c>
      <c r="F2685" s="1" t="s">
        <v>3378</v>
      </c>
      <c r="G2685">
        <v>164.99</v>
      </c>
      <c r="H2685">
        <v>1</v>
      </c>
      <c r="I2685">
        <v>0</v>
      </c>
      <c r="J2685">
        <v>49.497</v>
      </c>
    </row>
    <row r="2686" spans="1:10" x14ac:dyDescent="0.25">
      <c r="A2686" s="1" t="s">
        <v>3379</v>
      </c>
      <c r="B2686" s="2">
        <v>42915</v>
      </c>
      <c r="C2686" s="2">
        <v>42922</v>
      </c>
      <c r="D2686" s="1" t="s">
        <v>19</v>
      </c>
      <c r="E2686" s="1" t="s">
        <v>2794</v>
      </c>
      <c r="F2686" s="1" t="s">
        <v>3091</v>
      </c>
      <c r="G2686">
        <v>312.55200000000002</v>
      </c>
      <c r="H2686">
        <v>9</v>
      </c>
      <c r="I2686">
        <v>0.2</v>
      </c>
      <c r="J2686">
        <v>101.57940000000001</v>
      </c>
    </row>
    <row r="2687" spans="1:10" x14ac:dyDescent="0.25">
      <c r="A2687" s="1" t="s">
        <v>3380</v>
      </c>
      <c r="B2687" s="2">
        <v>42619</v>
      </c>
      <c r="C2687" s="2">
        <v>42624</v>
      </c>
      <c r="D2687" s="1" t="s">
        <v>19</v>
      </c>
      <c r="E2687" s="1" t="s">
        <v>188</v>
      </c>
      <c r="F2687" s="1" t="s">
        <v>1891</v>
      </c>
      <c r="G2687">
        <v>95.951999999999998</v>
      </c>
      <c r="H2687">
        <v>3</v>
      </c>
      <c r="I2687">
        <v>0.2</v>
      </c>
      <c r="J2687">
        <v>29.984999999999999</v>
      </c>
    </row>
    <row r="2688" spans="1:10" x14ac:dyDescent="0.25">
      <c r="A2688" s="1" t="s">
        <v>3380</v>
      </c>
      <c r="B2688" s="2">
        <v>42619</v>
      </c>
      <c r="C2688" s="2">
        <v>42624</v>
      </c>
      <c r="D2688" s="1" t="s">
        <v>19</v>
      </c>
      <c r="E2688" s="1" t="s">
        <v>188</v>
      </c>
      <c r="F2688" s="1" t="s">
        <v>1874</v>
      </c>
      <c r="G2688">
        <v>3.2040000000000002</v>
      </c>
      <c r="H2688">
        <v>2</v>
      </c>
      <c r="I2688">
        <v>0.7</v>
      </c>
      <c r="J2688">
        <v>-2.4563999999999999</v>
      </c>
    </row>
    <row r="2689" spans="1:10" x14ac:dyDescent="0.25">
      <c r="A2689" s="1" t="s">
        <v>3381</v>
      </c>
      <c r="B2689" s="2">
        <v>42586</v>
      </c>
      <c r="C2689" s="2">
        <v>42587</v>
      </c>
      <c r="D2689" s="1" t="s">
        <v>79</v>
      </c>
      <c r="E2689" s="1" t="s">
        <v>1175</v>
      </c>
      <c r="F2689" s="1" t="s">
        <v>3382</v>
      </c>
      <c r="G2689">
        <v>3.98</v>
      </c>
      <c r="H2689">
        <v>5</v>
      </c>
      <c r="I2689">
        <v>0.8</v>
      </c>
      <c r="J2689">
        <v>-6.5670000000000002</v>
      </c>
    </row>
    <row r="2690" spans="1:10" x14ac:dyDescent="0.25">
      <c r="A2690" s="1" t="s">
        <v>3383</v>
      </c>
      <c r="B2690" s="2">
        <v>42320</v>
      </c>
      <c r="C2690" s="2">
        <v>42322</v>
      </c>
      <c r="D2690" s="1" t="s">
        <v>79</v>
      </c>
      <c r="E2690" s="1" t="s">
        <v>1267</v>
      </c>
      <c r="F2690" s="1" t="s">
        <v>3384</v>
      </c>
      <c r="G2690">
        <v>15.7</v>
      </c>
      <c r="H2690">
        <v>5</v>
      </c>
      <c r="I2690">
        <v>0</v>
      </c>
      <c r="J2690">
        <v>7.0650000000000004</v>
      </c>
    </row>
    <row r="2691" spans="1:10" x14ac:dyDescent="0.25">
      <c r="A2691" s="1" t="s">
        <v>3385</v>
      </c>
      <c r="B2691" s="2">
        <v>41820</v>
      </c>
      <c r="C2691" s="2">
        <v>41822</v>
      </c>
      <c r="D2691" s="1" t="s">
        <v>79</v>
      </c>
      <c r="E2691" s="1" t="s">
        <v>675</v>
      </c>
      <c r="F2691" s="1" t="s">
        <v>2730</v>
      </c>
      <c r="G2691">
        <v>5.2480000000000002</v>
      </c>
      <c r="H2691">
        <v>4</v>
      </c>
      <c r="I2691">
        <v>0.2</v>
      </c>
      <c r="J2691">
        <v>1.64</v>
      </c>
    </row>
    <row r="2692" spans="1:10" x14ac:dyDescent="0.25">
      <c r="A2692" s="1" t="s">
        <v>3386</v>
      </c>
      <c r="B2692" s="2">
        <v>43073</v>
      </c>
      <c r="C2692" s="2">
        <v>43077</v>
      </c>
      <c r="D2692" s="1" t="s">
        <v>19</v>
      </c>
      <c r="E2692" s="1" t="s">
        <v>1714</v>
      </c>
      <c r="F2692" s="1" t="s">
        <v>2145</v>
      </c>
      <c r="G2692">
        <v>5.3460000000000001</v>
      </c>
      <c r="H2692">
        <v>3</v>
      </c>
      <c r="I2692">
        <v>0.7</v>
      </c>
      <c r="J2692">
        <v>-4.4550000000000001</v>
      </c>
    </row>
    <row r="2693" spans="1:10" x14ac:dyDescent="0.25">
      <c r="A2693" s="1" t="s">
        <v>3387</v>
      </c>
      <c r="B2693" s="2">
        <v>42610</v>
      </c>
      <c r="C2693" s="2">
        <v>42615</v>
      </c>
      <c r="D2693" s="1" t="s">
        <v>19</v>
      </c>
      <c r="E2693" s="1" t="s">
        <v>336</v>
      </c>
      <c r="F2693" s="1" t="s">
        <v>3388</v>
      </c>
      <c r="G2693">
        <v>15.48</v>
      </c>
      <c r="H2693">
        <v>3</v>
      </c>
      <c r="I2693">
        <v>0.2</v>
      </c>
      <c r="J2693">
        <v>5.6115000000000004</v>
      </c>
    </row>
    <row r="2694" spans="1:10" x14ac:dyDescent="0.25">
      <c r="A2694" s="1" t="s">
        <v>3387</v>
      </c>
      <c r="B2694" s="2">
        <v>42610</v>
      </c>
      <c r="C2694" s="2">
        <v>42615</v>
      </c>
      <c r="D2694" s="1" t="s">
        <v>19</v>
      </c>
      <c r="E2694" s="1" t="s">
        <v>336</v>
      </c>
      <c r="F2694" s="1" t="s">
        <v>3389</v>
      </c>
      <c r="G2694">
        <v>108.57599999999999</v>
      </c>
      <c r="H2694">
        <v>3</v>
      </c>
      <c r="I2694">
        <v>0.2</v>
      </c>
      <c r="J2694">
        <v>8.1432000000000002</v>
      </c>
    </row>
    <row r="2695" spans="1:10" x14ac:dyDescent="0.25">
      <c r="A2695" s="1" t="s">
        <v>3390</v>
      </c>
      <c r="B2695" s="2">
        <v>42391</v>
      </c>
      <c r="C2695" s="2">
        <v>42397</v>
      </c>
      <c r="D2695" s="1" t="s">
        <v>19</v>
      </c>
      <c r="E2695" s="1" t="s">
        <v>1290</v>
      </c>
      <c r="F2695" s="1" t="s">
        <v>1020</v>
      </c>
      <c r="G2695">
        <v>109.9</v>
      </c>
      <c r="H2695">
        <v>5</v>
      </c>
      <c r="I2695">
        <v>0</v>
      </c>
      <c r="J2695">
        <v>37.366</v>
      </c>
    </row>
    <row r="2696" spans="1:10" x14ac:dyDescent="0.25">
      <c r="A2696" s="1" t="s">
        <v>3391</v>
      </c>
      <c r="B2696" s="2">
        <v>41927</v>
      </c>
      <c r="C2696" s="2">
        <v>41932</v>
      </c>
      <c r="D2696" s="1" t="s">
        <v>19</v>
      </c>
      <c r="E2696" s="1" t="s">
        <v>1301</v>
      </c>
      <c r="F2696" s="1" t="s">
        <v>2194</v>
      </c>
      <c r="G2696">
        <v>15.384</v>
      </c>
      <c r="H2696">
        <v>1</v>
      </c>
      <c r="I2696">
        <v>0.2</v>
      </c>
      <c r="J2696">
        <v>4.0382999999999996</v>
      </c>
    </row>
    <row r="2697" spans="1:10" x14ac:dyDescent="0.25">
      <c r="A2697" s="1" t="s">
        <v>3392</v>
      </c>
      <c r="B2697" s="2">
        <v>42407</v>
      </c>
      <c r="C2697" s="2">
        <v>42409</v>
      </c>
      <c r="D2697" s="1" t="s">
        <v>79</v>
      </c>
      <c r="E2697" s="1" t="s">
        <v>3393</v>
      </c>
      <c r="F2697" s="1" t="s">
        <v>843</v>
      </c>
      <c r="G2697">
        <v>30.352</v>
      </c>
      <c r="H2697">
        <v>2</v>
      </c>
      <c r="I2697">
        <v>0.2</v>
      </c>
      <c r="J2697">
        <v>10.623200000000001</v>
      </c>
    </row>
    <row r="2698" spans="1:10" x14ac:dyDescent="0.25">
      <c r="A2698" s="1" t="s">
        <v>3394</v>
      </c>
      <c r="B2698" s="2">
        <v>41716</v>
      </c>
      <c r="C2698" s="2">
        <v>41721</v>
      </c>
      <c r="D2698" s="1" t="s">
        <v>19</v>
      </c>
      <c r="E2698" s="1" t="s">
        <v>3012</v>
      </c>
      <c r="F2698" s="1" t="s">
        <v>3395</v>
      </c>
      <c r="G2698">
        <v>821.3</v>
      </c>
      <c r="H2698">
        <v>4</v>
      </c>
      <c r="I2698">
        <v>0.5</v>
      </c>
      <c r="J2698">
        <v>-16.425999999999998</v>
      </c>
    </row>
    <row r="2699" spans="1:10" x14ac:dyDescent="0.25">
      <c r="A2699" s="1" t="s">
        <v>3394</v>
      </c>
      <c r="B2699" s="2">
        <v>41716</v>
      </c>
      <c r="C2699" s="2">
        <v>41721</v>
      </c>
      <c r="D2699" s="1" t="s">
        <v>19</v>
      </c>
      <c r="E2699" s="1" t="s">
        <v>3012</v>
      </c>
      <c r="F2699" s="1" t="s">
        <v>3396</v>
      </c>
      <c r="G2699">
        <v>22638.48</v>
      </c>
      <c r="H2699">
        <v>6</v>
      </c>
      <c r="I2699">
        <v>0.5</v>
      </c>
      <c r="J2699">
        <v>-1811.0784000000001</v>
      </c>
    </row>
    <row r="2700" spans="1:10" x14ac:dyDescent="0.25">
      <c r="A2700" s="1" t="s">
        <v>3394</v>
      </c>
      <c r="B2700" s="2">
        <v>41716</v>
      </c>
      <c r="C2700" s="2">
        <v>41721</v>
      </c>
      <c r="D2700" s="1" t="s">
        <v>19</v>
      </c>
      <c r="E2700" s="1" t="s">
        <v>3012</v>
      </c>
      <c r="F2700" s="1" t="s">
        <v>270</v>
      </c>
      <c r="G2700">
        <v>21.376000000000001</v>
      </c>
      <c r="H2700">
        <v>4</v>
      </c>
      <c r="I2700">
        <v>0.2</v>
      </c>
      <c r="J2700">
        <v>7.4816000000000003</v>
      </c>
    </row>
    <row r="2701" spans="1:10" x14ac:dyDescent="0.25">
      <c r="A2701" s="1" t="s">
        <v>3394</v>
      </c>
      <c r="B2701" s="2">
        <v>41716</v>
      </c>
      <c r="C2701" s="2">
        <v>41721</v>
      </c>
      <c r="D2701" s="1" t="s">
        <v>19</v>
      </c>
      <c r="E2701" s="1" t="s">
        <v>3012</v>
      </c>
      <c r="F2701" s="1" t="s">
        <v>3397</v>
      </c>
      <c r="G2701">
        <v>8.016</v>
      </c>
      <c r="H2701">
        <v>3</v>
      </c>
      <c r="I2701">
        <v>0.2</v>
      </c>
      <c r="J2701">
        <v>1.002</v>
      </c>
    </row>
    <row r="2702" spans="1:10" x14ac:dyDescent="0.25">
      <c r="A2702" s="1" t="s">
        <v>3394</v>
      </c>
      <c r="B2702" s="2">
        <v>41716</v>
      </c>
      <c r="C2702" s="2">
        <v>41721</v>
      </c>
      <c r="D2702" s="1" t="s">
        <v>19</v>
      </c>
      <c r="E2702" s="1" t="s">
        <v>3012</v>
      </c>
      <c r="F2702" s="1" t="s">
        <v>2194</v>
      </c>
      <c r="G2702">
        <v>30.768000000000001</v>
      </c>
      <c r="H2702">
        <v>2</v>
      </c>
      <c r="I2702">
        <v>0.2</v>
      </c>
      <c r="J2702">
        <v>8.0765999999999991</v>
      </c>
    </row>
    <row r="2703" spans="1:10" x14ac:dyDescent="0.25">
      <c r="A2703" s="1" t="s">
        <v>3394</v>
      </c>
      <c r="B2703" s="2">
        <v>41716</v>
      </c>
      <c r="C2703" s="2">
        <v>41721</v>
      </c>
      <c r="D2703" s="1" t="s">
        <v>19</v>
      </c>
      <c r="E2703" s="1" t="s">
        <v>3012</v>
      </c>
      <c r="F2703" s="1" t="s">
        <v>1121</v>
      </c>
      <c r="G2703">
        <v>18.936</v>
      </c>
      <c r="H2703">
        <v>3</v>
      </c>
      <c r="I2703">
        <v>0.2</v>
      </c>
      <c r="J2703">
        <v>5.9175000000000004</v>
      </c>
    </row>
    <row r="2704" spans="1:10" x14ac:dyDescent="0.25">
      <c r="A2704" s="1" t="s">
        <v>3394</v>
      </c>
      <c r="B2704" s="2">
        <v>41716</v>
      </c>
      <c r="C2704" s="2">
        <v>41721</v>
      </c>
      <c r="D2704" s="1" t="s">
        <v>19</v>
      </c>
      <c r="E2704" s="1" t="s">
        <v>3012</v>
      </c>
      <c r="F2704" s="1" t="s">
        <v>2608</v>
      </c>
      <c r="G2704">
        <v>122.352</v>
      </c>
      <c r="H2704">
        <v>3</v>
      </c>
      <c r="I2704">
        <v>0.2</v>
      </c>
      <c r="J2704">
        <v>15.294</v>
      </c>
    </row>
    <row r="2705" spans="1:10" x14ac:dyDescent="0.25">
      <c r="A2705" s="1" t="s">
        <v>3398</v>
      </c>
      <c r="B2705" s="2">
        <v>41783</v>
      </c>
      <c r="C2705" s="2">
        <v>41789</v>
      </c>
      <c r="D2705" s="1" t="s">
        <v>19</v>
      </c>
      <c r="E2705" s="1" t="s">
        <v>1147</v>
      </c>
      <c r="F2705" s="1" t="s">
        <v>3399</v>
      </c>
      <c r="G2705">
        <v>116.28</v>
      </c>
      <c r="H2705">
        <v>3</v>
      </c>
      <c r="I2705">
        <v>0</v>
      </c>
      <c r="J2705">
        <v>56.977200000000003</v>
      </c>
    </row>
    <row r="2706" spans="1:10" x14ac:dyDescent="0.25">
      <c r="A2706" s="1" t="s">
        <v>3400</v>
      </c>
      <c r="B2706" s="2">
        <v>42927</v>
      </c>
      <c r="C2706" s="2">
        <v>42929</v>
      </c>
      <c r="D2706" s="1" t="s">
        <v>11</v>
      </c>
      <c r="E2706" s="1" t="s">
        <v>2742</v>
      </c>
      <c r="F2706" s="1" t="s">
        <v>367</v>
      </c>
      <c r="G2706">
        <v>132.6</v>
      </c>
      <c r="H2706">
        <v>6</v>
      </c>
      <c r="I2706">
        <v>0</v>
      </c>
      <c r="J2706">
        <v>17.238</v>
      </c>
    </row>
    <row r="2707" spans="1:10" x14ac:dyDescent="0.25">
      <c r="A2707" s="1" t="s">
        <v>3401</v>
      </c>
      <c r="B2707" s="2">
        <v>42902</v>
      </c>
      <c r="C2707" s="2">
        <v>42907</v>
      </c>
      <c r="D2707" s="1" t="s">
        <v>19</v>
      </c>
      <c r="E2707" s="1" t="s">
        <v>2025</v>
      </c>
      <c r="F2707" s="1" t="s">
        <v>2355</v>
      </c>
      <c r="G2707">
        <v>16.68</v>
      </c>
      <c r="H2707">
        <v>2</v>
      </c>
      <c r="I2707">
        <v>0</v>
      </c>
      <c r="J2707">
        <v>4.3368000000000002</v>
      </c>
    </row>
    <row r="2708" spans="1:10" x14ac:dyDescent="0.25">
      <c r="A2708" s="1" t="s">
        <v>3401</v>
      </c>
      <c r="B2708" s="2">
        <v>42902</v>
      </c>
      <c r="C2708" s="2">
        <v>42907</v>
      </c>
      <c r="D2708" s="1" t="s">
        <v>19</v>
      </c>
      <c r="E2708" s="1" t="s">
        <v>2025</v>
      </c>
      <c r="F2708" s="1" t="s">
        <v>3402</v>
      </c>
      <c r="G2708">
        <v>19.440000000000001</v>
      </c>
      <c r="H2708">
        <v>3</v>
      </c>
      <c r="I2708">
        <v>0</v>
      </c>
      <c r="J2708">
        <v>9.3312000000000008</v>
      </c>
    </row>
    <row r="2709" spans="1:10" x14ac:dyDescent="0.25">
      <c r="A2709" s="1" t="s">
        <v>3401</v>
      </c>
      <c r="B2709" s="2">
        <v>42902</v>
      </c>
      <c r="C2709" s="2">
        <v>42907</v>
      </c>
      <c r="D2709" s="1" t="s">
        <v>19</v>
      </c>
      <c r="E2709" s="1" t="s">
        <v>2025</v>
      </c>
      <c r="F2709" s="1" t="s">
        <v>3403</v>
      </c>
      <c r="G2709">
        <v>192.16</v>
      </c>
      <c r="H2709">
        <v>4</v>
      </c>
      <c r="I2709">
        <v>0</v>
      </c>
      <c r="J2709">
        <v>92.236800000000002</v>
      </c>
    </row>
    <row r="2710" spans="1:10" x14ac:dyDescent="0.25">
      <c r="A2710" s="1" t="s">
        <v>3404</v>
      </c>
      <c r="B2710" s="2">
        <v>42034</v>
      </c>
      <c r="C2710" s="2">
        <v>42041</v>
      </c>
      <c r="D2710" s="1" t="s">
        <v>19</v>
      </c>
      <c r="E2710" s="1" t="s">
        <v>1022</v>
      </c>
      <c r="F2710" s="1" t="s">
        <v>3405</v>
      </c>
      <c r="G2710">
        <v>227.36</v>
      </c>
      <c r="H2710">
        <v>7</v>
      </c>
      <c r="I2710">
        <v>0</v>
      </c>
      <c r="J2710">
        <v>81.849599999999995</v>
      </c>
    </row>
    <row r="2711" spans="1:10" x14ac:dyDescent="0.25">
      <c r="A2711" s="1" t="s">
        <v>3404</v>
      </c>
      <c r="B2711" s="2">
        <v>42034</v>
      </c>
      <c r="C2711" s="2">
        <v>42041</v>
      </c>
      <c r="D2711" s="1" t="s">
        <v>19</v>
      </c>
      <c r="E2711" s="1" t="s">
        <v>1022</v>
      </c>
      <c r="F2711" s="1" t="s">
        <v>2597</v>
      </c>
      <c r="G2711">
        <v>1919.9760000000001</v>
      </c>
      <c r="H2711">
        <v>3</v>
      </c>
      <c r="I2711">
        <v>0.2</v>
      </c>
      <c r="J2711">
        <v>215.9973</v>
      </c>
    </row>
    <row r="2712" spans="1:10" x14ac:dyDescent="0.25">
      <c r="A2712" s="1" t="s">
        <v>3406</v>
      </c>
      <c r="B2712" s="2">
        <v>42349</v>
      </c>
      <c r="C2712" s="2">
        <v>42353</v>
      </c>
      <c r="D2712" s="1" t="s">
        <v>19</v>
      </c>
      <c r="E2712" s="1" t="s">
        <v>2257</v>
      </c>
      <c r="F2712" s="1" t="s">
        <v>820</v>
      </c>
      <c r="G2712">
        <v>12.827999999999999</v>
      </c>
      <c r="H2712">
        <v>2</v>
      </c>
      <c r="I2712">
        <v>0.7</v>
      </c>
      <c r="J2712">
        <v>-8.9795999999999996</v>
      </c>
    </row>
    <row r="2713" spans="1:10" x14ac:dyDescent="0.25">
      <c r="A2713" s="1" t="s">
        <v>3407</v>
      </c>
      <c r="B2713" s="2">
        <v>43017</v>
      </c>
      <c r="C2713" s="2">
        <v>43019</v>
      </c>
      <c r="D2713" s="1" t="s">
        <v>79</v>
      </c>
      <c r="E2713" s="1" t="s">
        <v>2018</v>
      </c>
      <c r="F2713" s="1" t="s">
        <v>1264</v>
      </c>
      <c r="G2713">
        <v>45.887999999999998</v>
      </c>
      <c r="H2713">
        <v>4</v>
      </c>
      <c r="I2713">
        <v>0.2</v>
      </c>
      <c r="J2713">
        <v>9.1776</v>
      </c>
    </row>
    <row r="2714" spans="1:10" x14ac:dyDescent="0.25">
      <c r="A2714" s="1" t="s">
        <v>3408</v>
      </c>
      <c r="B2714" s="2">
        <v>42945</v>
      </c>
      <c r="C2714" s="2">
        <v>42948</v>
      </c>
      <c r="D2714" s="1" t="s">
        <v>11</v>
      </c>
      <c r="E2714" s="1" t="s">
        <v>1342</v>
      </c>
      <c r="F2714" s="1" t="s">
        <v>332</v>
      </c>
      <c r="G2714">
        <v>60.12</v>
      </c>
      <c r="H2714">
        <v>9</v>
      </c>
      <c r="I2714">
        <v>0</v>
      </c>
      <c r="J2714">
        <v>22.244399999999999</v>
      </c>
    </row>
    <row r="2715" spans="1:10" x14ac:dyDescent="0.25">
      <c r="A2715" s="1" t="s">
        <v>3409</v>
      </c>
      <c r="B2715" s="2">
        <v>41754</v>
      </c>
      <c r="C2715" s="2">
        <v>41758</v>
      </c>
      <c r="D2715" s="1" t="s">
        <v>19</v>
      </c>
      <c r="E2715" s="1" t="s">
        <v>269</v>
      </c>
      <c r="F2715" s="1" t="s">
        <v>1516</v>
      </c>
      <c r="G2715">
        <v>302.37599999999998</v>
      </c>
      <c r="H2715">
        <v>3</v>
      </c>
      <c r="I2715">
        <v>0.2</v>
      </c>
      <c r="J2715">
        <v>37.796999999999997</v>
      </c>
    </row>
    <row r="2716" spans="1:10" x14ac:dyDescent="0.25">
      <c r="A2716" s="1" t="s">
        <v>3410</v>
      </c>
      <c r="B2716" s="2">
        <v>42339</v>
      </c>
      <c r="C2716" s="2">
        <v>42344</v>
      </c>
      <c r="D2716" s="1" t="s">
        <v>19</v>
      </c>
      <c r="E2716" s="1" t="s">
        <v>2121</v>
      </c>
      <c r="F2716" s="1" t="s">
        <v>2359</v>
      </c>
      <c r="G2716">
        <v>13.9</v>
      </c>
      <c r="H2716">
        <v>5</v>
      </c>
      <c r="I2716">
        <v>0</v>
      </c>
      <c r="J2716">
        <v>5.56</v>
      </c>
    </row>
    <row r="2717" spans="1:10" x14ac:dyDescent="0.25">
      <c r="A2717" s="1" t="s">
        <v>3411</v>
      </c>
      <c r="B2717" s="2">
        <v>41977</v>
      </c>
      <c r="C2717" s="2">
        <v>41981</v>
      </c>
      <c r="D2717" s="1" t="s">
        <v>19</v>
      </c>
      <c r="E2717" s="1" t="s">
        <v>2018</v>
      </c>
      <c r="F2717" s="1" t="s">
        <v>3412</v>
      </c>
      <c r="G2717">
        <v>129.97999999999999</v>
      </c>
      <c r="H2717">
        <v>2</v>
      </c>
      <c r="I2717">
        <v>0</v>
      </c>
      <c r="J2717">
        <v>62.3904</v>
      </c>
    </row>
    <row r="2718" spans="1:10" x14ac:dyDescent="0.25">
      <c r="A2718" s="1" t="s">
        <v>3413</v>
      </c>
      <c r="B2718" s="2">
        <v>42973</v>
      </c>
      <c r="C2718" s="2">
        <v>42979</v>
      </c>
      <c r="D2718" s="1" t="s">
        <v>19</v>
      </c>
      <c r="E2718" s="1" t="s">
        <v>3414</v>
      </c>
      <c r="F2718" s="1" t="s">
        <v>720</v>
      </c>
      <c r="G2718">
        <v>71.98</v>
      </c>
      <c r="H2718">
        <v>2</v>
      </c>
      <c r="I2718">
        <v>0</v>
      </c>
      <c r="J2718">
        <v>15.1158</v>
      </c>
    </row>
    <row r="2719" spans="1:10" x14ac:dyDescent="0.25">
      <c r="A2719" s="1" t="s">
        <v>3415</v>
      </c>
      <c r="B2719" s="2">
        <v>41889</v>
      </c>
      <c r="C2719" s="2">
        <v>41895</v>
      </c>
      <c r="D2719" s="1" t="s">
        <v>19</v>
      </c>
      <c r="E2719" s="1" t="s">
        <v>2964</v>
      </c>
      <c r="F2719" s="1" t="s">
        <v>3416</v>
      </c>
      <c r="G2719">
        <v>377.97</v>
      </c>
      <c r="H2719">
        <v>3</v>
      </c>
      <c r="I2719">
        <v>0</v>
      </c>
      <c r="J2719">
        <v>109.6113</v>
      </c>
    </row>
    <row r="2720" spans="1:10" x14ac:dyDescent="0.25">
      <c r="A2720" s="1" t="s">
        <v>3417</v>
      </c>
      <c r="B2720" s="2">
        <v>43090</v>
      </c>
      <c r="C2720" s="2">
        <v>43096</v>
      </c>
      <c r="D2720" s="1" t="s">
        <v>19</v>
      </c>
      <c r="E2720" s="1" t="s">
        <v>1514</v>
      </c>
      <c r="F2720" s="1" t="s">
        <v>1755</v>
      </c>
      <c r="G2720">
        <v>124.36</v>
      </c>
      <c r="H2720">
        <v>2</v>
      </c>
      <c r="I2720">
        <v>0</v>
      </c>
      <c r="J2720">
        <v>33.577199999999998</v>
      </c>
    </row>
    <row r="2721" spans="1:10" x14ac:dyDescent="0.25">
      <c r="A2721" s="1" t="s">
        <v>3418</v>
      </c>
      <c r="B2721" s="2">
        <v>41979</v>
      </c>
      <c r="C2721" s="2">
        <v>41981</v>
      </c>
      <c r="D2721" s="1" t="s">
        <v>11</v>
      </c>
      <c r="E2721" s="1" t="s">
        <v>722</v>
      </c>
      <c r="F2721" s="1" t="s">
        <v>1150</v>
      </c>
      <c r="G2721">
        <v>23.975999999999999</v>
      </c>
      <c r="H2721">
        <v>3</v>
      </c>
      <c r="I2721">
        <v>0.6</v>
      </c>
      <c r="J2721">
        <v>-14.3856</v>
      </c>
    </row>
    <row r="2722" spans="1:10" x14ac:dyDescent="0.25">
      <c r="A2722" s="1" t="s">
        <v>3419</v>
      </c>
      <c r="B2722" s="2">
        <v>41947</v>
      </c>
      <c r="C2722" s="2">
        <v>41951</v>
      </c>
      <c r="D2722" s="1" t="s">
        <v>11</v>
      </c>
      <c r="E2722" s="1" t="s">
        <v>99</v>
      </c>
      <c r="F2722" s="1" t="s">
        <v>426</v>
      </c>
      <c r="G2722">
        <v>8.3759999999999994</v>
      </c>
      <c r="H2722">
        <v>3</v>
      </c>
      <c r="I2722">
        <v>0.2</v>
      </c>
      <c r="J2722">
        <v>2.7222</v>
      </c>
    </row>
    <row r="2723" spans="1:10" x14ac:dyDescent="0.25">
      <c r="A2723" s="1" t="s">
        <v>3419</v>
      </c>
      <c r="B2723" s="2">
        <v>41947</v>
      </c>
      <c r="C2723" s="2">
        <v>41951</v>
      </c>
      <c r="D2723" s="1" t="s">
        <v>11</v>
      </c>
      <c r="E2723" s="1" t="s">
        <v>99</v>
      </c>
      <c r="F2723" s="1" t="s">
        <v>2008</v>
      </c>
      <c r="G2723">
        <v>58.24</v>
      </c>
      <c r="H2723">
        <v>5</v>
      </c>
      <c r="I2723">
        <v>0.2</v>
      </c>
      <c r="J2723">
        <v>5.0960000000000001</v>
      </c>
    </row>
    <row r="2724" spans="1:10" x14ac:dyDescent="0.25">
      <c r="A2724" s="1" t="s">
        <v>3420</v>
      </c>
      <c r="B2724" s="2">
        <v>42474</v>
      </c>
      <c r="C2724" s="2">
        <v>42479</v>
      </c>
      <c r="D2724" s="1" t="s">
        <v>11</v>
      </c>
      <c r="E2724" s="1" t="s">
        <v>2251</v>
      </c>
      <c r="F2724" s="1" t="s">
        <v>1511</v>
      </c>
      <c r="G2724">
        <v>81.2</v>
      </c>
      <c r="H2724">
        <v>5</v>
      </c>
      <c r="I2724">
        <v>0</v>
      </c>
      <c r="J2724">
        <v>12.18</v>
      </c>
    </row>
    <row r="2725" spans="1:10" x14ac:dyDescent="0.25">
      <c r="A2725" s="1" t="s">
        <v>3421</v>
      </c>
      <c r="B2725" s="2">
        <v>41916</v>
      </c>
      <c r="C2725" s="2">
        <v>41920</v>
      </c>
      <c r="D2725" s="1" t="s">
        <v>19</v>
      </c>
      <c r="E2725" s="1" t="s">
        <v>3422</v>
      </c>
      <c r="F2725" s="1" t="s">
        <v>538</v>
      </c>
      <c r="G2725">
        <v>14.45</v>
      </c>
      <c r="H2725">
        <v>5</v>
      </c>
      <c r="I2725">
        <v>0</v>
      </c>
      <c r="J2725">
        <v>6.7915000000000001</v>
      </c>
    </row>
    <row r="2726" spans="1:10" x14ac:dyDescent="0.25">
      <c r="A2726" s="1" t="s">
        <v>3421</v>
      </c>
      <c r="B2726" s="2">
        <v>41916</v>
      </c>
      <c r="C2726" s="2">
        <v>41920</v>
      </c>
      <c r="D2726" s="1" t="s">
        <v>19</v>
      </c>
      <c r="E2726" s="1" t="s">
        <v>3422</v>
      </c>
      <c r="F2726" s="1" t="s">
        <v>2119</v>
      </c>
      <c r="G2726">
        <v>95.647999999999996</v>
      </c>
      <c r="H2726">
        <v>2</v>
      </c>
      <c r="I2726">
        <v>0.2</v>
      </c>
      <c r="J2726">
        <v>31.085599999999999</v>
      </c>
    </row>
    <row r="2727" spans="1:10" x14ac:dyDescent="0.25">
      <c r="A2727" s="1" t="s">
        <v>3423</v>
      </c>
      <c r="B2727" s="2">
        <v>43046</v>
      </c>
      <c r="C2727" s="2">
        <v>43052</v>
      </c>
      <c r="D2727" s="1" t="s">
        <v>19</v>
      </c>
      <c r="E2727" s="1" t="s">
        <v>946</v>
      </c>
      <c r="F2727" s="1" t="s">
        <v>2753</v>
      </c>
      <c r="G2727">
        <v>359.97</v>
      </c>
      <c r="H2727">
        <v>5</v>
      </c>
      <c r="I2727">
        <v>0.4</v>
      </c>
      <c r="J2727">
        <v>-71.994</v>
      </c>
    </row>
    <row r="2728" spans="1:10" x14ac:dyDescent="0.25">
      <c r="A2728" s="1" t="s">
        <v>3423</v>
      </c>
      <c r="B2728" s="2">
        <v>43046</v>
      </c>
      <c r="C2728" s="2">
        <v>43052</v>
      </c>
      <c r="D2728" s="1" t="s">
        <v>19</v>
      </c>
      <c r="E2728" s="1" t="s">
        <v>946</v>
      </c>
      <c r="F2728" s="1" t="s">
        <v>3174</v>
      </c>
      <c r="G2728">
        <v>350.35199999999998</v>
      </c>
      <c r="H2728">
        <v>4</v>
      </c>
      <c r="I2728">
        <v>0.4</v>
      </c>
      <c r="J2728">
        <v>-140.14080000000001</v>
      </c>
    </row>
    <row r="2729" spans="1:10" x14ac:dyDescent="0.25">
      <c r="A2729" s="1" t="s">
        <v>3424</v>
      </c>
      <c r="B2729" s="2">
        <v>43091</v>
      </c>
      <c r="C2729" s="2">
        <v>43093</v>
      </c>
      <c r="D2729" s="1" t="s">
        <v>79</v>
      </c>
      <c r="E2729" s="1" t="s">
        <v>363</v>
      </c>
      <c r="F2729" s="1" t="s">
        <v>1056</v>
      </c>
      <c r="G2729">
        <v>1.641</v>
      </c>
      <c r="H2729">
        <v>1</v>
      </c>
      <c r="I2729">
        <v>0.7</v>
      </c>
      <c r="J2729">
        <v>-1.3128</v>
      </c>
    </row>
    <row r="2730" spans="1:10" x14ac:dyDescent="0.25">
      <c r="A2730" s="1" t="s">
        <v>3424</v>
      </c>
      <c r="B2730" s="2">
        <v>43091</v>
      </c>
      <c r="C2730" s="2">
        <v>43093</v>
      </c>
      <c r="D2730" s="1" t="s">
        <v>79</v>
      </c>
      <c r="E2730" s="1" t="s">
        <v>363</v>
      </c>
      <c r="F2730" s="1" t="s">
        <v>3142</v>
      </c>
      <c r="G2730">
        <v>629.95799999999997</v>
      </c>
      <c r="H2730">
        <v>7</v>
      </c>
      <c r="I2730">
        <v>0.4</v>
      </c>
      <c r="J2730">
        <v>94.493700000000004</v>
      </c>
    </row>
    <row r="2731" spans="1:10" x14ac:dyDescent="0.25">
      <c r="A2731" s="1" t="s">
        <v>3425</v>
      </c>
      <c r="B2731" s="2">
        <v>42779</v>
      </c>
      <c r="C2731" s="2">
        <v>42785</v>
      </c>
      <c r="D2731" s="1" t="s">
        <v>19</v>
      </c>
      <c r="E2731" s="1" t="s">
        <v>3426</v>
      </c>
      <c r="F2731" s="1" t="s">
        <v>307</v>
      </c>
      <c r="G2731">
        <v>6.63</v>
      </c>
      <c r="H2731">
        <v>3</v>
      </c>
      <c r="I2731">
        <v>0</v>
      </c>
      <c r="J2731">
        <v>1.7901</v>
      </c>
    </row>
    <row r="2732" spans="1:10" x14ac:dyDescent="0.25">
      <c r="A2732" s="1" t="s">
        <v>3425</v>
      </c>
      <c r="B2732" s="2">
        <v>42779</v>
      </c>
      <c r="C2732" s="2">
        <v>42785</v>
      </c>
      <c r="D2732" s="1" t="s">
        <v>19</v>
      </c>
      <c r="E2732" s="1" t="s">
        <v>3426</v>
      </c>
      <c r="F2732" s="1" t="s">
        <v>1354</v>
      </c>
      <c r="G2732">
        <v>799.96</v>
      </c>
      <c r="H2732">
        <v>4</v>
      </c>
      <c r="I2732">
        <v>0</v>
      </c>
      <c r="J2732">
        <v>343.9828</v>
      </c>
    </row>
    <row r="2733" spans="1:10" x14ac:dyDescent="0.25">
      <c r="A2733" s="1" t="s">
        <v>3425</v>
      </c>
      <c r="B2733" s="2">
        <v>42779</v>
      </c>
      <c r="C2733" s="2">
        <v>42785</v>
      </c>
      <c r="D2733" s="1" t="s">
        <v>19</v>
      </c>
      <c r="E2733" s="1" t="s">
        <v>3426</v>
      </c>
      <c r="F2733" s="1" t="s">
        <v>446</v>
      </c>
      <c r="G2733">
        <v>107.53</v>
      </c>
      <c r="H2733">
        <v>1</v>
      </c>
      <c r="I2733">
        <v>0</v>
      </c>
      <c r="J2733">
        <v>21.506</v>
      </c>
    </row>
    <row r="2734" spans="1:10" x14ac:dyDescent="0.25">
      <c r="A2734" s="1" t="s">
        <v>3427</v>
      </c>
      <c r="B2734" s="2">
        <v>41822</v>
      </c>
      <c r="C2734" s="2">
        <v>41826</v>
      </c>
      <c r="D2734" s="1" t="s">
        <v>19</v>
      </c>
      <c r="E2734" s="1" t="s">
        <v>63</v>
      </c>
      <c r="F2734" s="1" t="s">
        <v>1426</v>
      </c>
      <c r="G2734">
        <v>73.98</v>
      </c>
      <c r="H2734">
        <v>2</v>
      </c>
      <c r="I2734">
        <v>0</v>
      </c>
      <c r="J2734">
        <v>19.974599999999999</v>
      </c>
    </row>
    <row r="2735" spans="1:10" x14ac:dyDescent="0.25">
      <c r="A2735" s="1" t="s">
        <v>3427</v>
      </c>
      <c r="B2735" s="2">
        <v>41822</v>
      </c>
      <c r="C2735" s="2">
        <v>41826</v>
      </c>
      <c r="D2735" s="1" t="s">
        <v>19</v>
      </c>
      <c r="E2735" s="1" t="s">
        <v>63</v>
      </c>
      <c r="F2735" s="1" t="s">
        <v>1695</v>
      </c>
      <c r="G2735">
        <v>5.58</v>
      </c>
      <c r="H2735">
        <v>1</v>
      </c>
      <c r="I2735">
        <v>0</v>
      </c>
      <c r="J2735">
        <v>2.1762000000000001</v>
      </c>
    </row>
    <row r="2736" spans="1:10" x14ac:dyDescent="0.25">
      <c r="A2736" s="1" t="s">
        <v>3428</v>
      </c>
      <c r="B2736" s="2">
        <v>42056</v>
      </c>
      <c r="C2736" s="2">
        <v>42058</v>
      </c>
      <c r="D2736" s="1" t="s">
        <v>11</v>
      </c>
      <c r="E2736" s="1" t="s">
        <v>2723</v>
      </c>
      <c r="F2736" s="1" t="s">
        <v>77</v>
      </c>
      <c r="G2736">
        <v>49.12</v>
      </c>
      <c r="H2736">
        <v>4</v>
      </c>
      <c r="I2736">
        <v>0</v>
      </c>
      <c r="J2736">
        <v>23.086400000000001</v>
      </c>
    </row>
    <row r="2737" spans="1:10" x14ac:dyDescent="0.25">
      <c r="A2737" s="1" t="s">
        <v>3429</v>
      </c>
      <c r="B2737" s="2">
        <v>42321</v>
      </c>
      <c r="C2737" s="2">
        <v>42327</v>
      </c>
      <c r="D2737" s="1" t="s">
        <v>19</v>
      </c>
      <c r="E2737" s="1" t="s">
        <v>452</v>
      </c>
      <c r="F2737" s="1" t="s">
        <v>3430</v>
      </c>
      <c r="G2737">
        <v>377.97</v>
      </c>
      <c r="H2737">
        <v>3</v>
      </c>
      <c r="I2737">
        <v>0</v>
      </c>
      <c r="J2737">
        <v>94.492500000000007</v>
      </c>
    </row>
    <row r="2738" spans="1:10" x14ac:dyDescent="0.25">
      <c r="A2738" s="1" t="s">
        <v>3429</v>
      </c>
      <c r="B2738" s="2">
        <v>42321</v>
      </c>
      <c r="C2738" s="2">
        <v>42327</v>
      </c>
      <c r="D2738" s="1" t="s">
        <v>19</v>
      </c>
      <c r="E2738" s="1" t="s">
        <v>452</v>
      </c>
      <c r="F2738" s="1" t="s">
        <v>1387</v>
      </c>
      <c r="G2738">
        <v>42.28</v>
      </c>
      <c r="H2738">
        <v>7</v>
      </c>
      <c r="I2738">
        <v>0</v>
      </c>
      <c r="J2738">
        <v>19.871600000000001</v>
      </c>
    </row>
    <row r="2739" spans="1:10" x14ac:dyDescent="0.25">
      <c r="A2739" s="1" t="s">
        <v>3429</v>
      </c>
      <c r="B2739" s="2">
        <v>42321</v>
      </c>
      <c r="C2739" s="2">
        <v>42327</v>
      </c>
      <c r="D2739" s="1" t="s">
        <v>19</v>
      </c>
      <c r="E2739" s="1" t="s">
        <v>452</v>
      </c>
      <c r="F2739" s="1" t="s">
        <v>1912</v>
      </c>
      <c r="G2739">
        <v>299.97000000000003</v>
      </c>
      <c r="H2739">
        <v>3</v>
      </c>
      <c r="I2739">
        <v>0</v>
      </c>
      <c r="J2739">
        <v>56.994300000000003</v>
      </c>
    </row>
    <row r="2740" spans="1:10" x14ac:dyDescent="0.25">
      <c r="A2740" s="1" t="s">
        <v>3429</v>
      </c>
      <c r="B2740" s="2">
        <v>42321</v>
      </c>
      <c r="C2740" s="2">
        <v>42327</v>
      </c>
      <c r="D2740" s="1" t="s">
        <v>19</v>
      </c>
      <c r="E2740" s="1" t="s">
        <v>452</v>
      </c>
      <c r="F2740" s="1" t="s">
        <v>1746</v>
      </c>
      <c r="G2740">
        <v>89.98</v>
      </c>
      <c r="H2740">
        <v>2</v>
      </c>
      <c r="I2740">
        <v>0</v>
      </c>
      <c r="J2740">
        <v>43.190399999999997</v>
      </c>
    </row>
    <row r="2741" spans="1:10" x14ac:dyDescent="0.25">
      <c r="A2741" s="1" t="s">
        <v>3431</v>
      </c>
      <c r="B2741" s="2">
        <v>42841</v>
      </c>
      <c r="C2741" s="2">
        <v>42843</v>
      </c>
      <c r="D2741" s="1" t="s">
        <v>79</v>
      </c>
      <c r="E2741" s="1" t="s">
        <v>2305</v>
      </c>
      <c r="F2741" s="1" t="s">
        <v>3432</v>
      </c>
      <c r="G2741">
        <v>477.24</v>
      </c>
      <c r="H2741">
        <v>4</v>
      </c>
      <c r="I2741">
        <v>0</v>
      </c>
      <c r="J2741">
        <v>9.5448000000000004</v>
      </c>
    </row>
    <row r="2742" spans="1:10" x14ac:dyDescent="0.25">
      <c r="A2742" s="1" t="s">
        <v>3431</v>
      </c>
      <c r="B2742" s="2">
        <v>42841</v>
      </c>
      <c r="C2742" s="2">
        <v>42843</v>
      </c>
      <c r="D2742" s="1" t="s">
        <v>79</v>
      </c>
      <c r="E2742" s="1" t="s">
        <v>2305</v>
      </c>
      <c r="F2742" s="1" t="s">
        <v>3433</v>
      </c>
      <c r="G2742">
        <v>25.98</v>
      </c>
      <c r="H2742">
        <v>2</v>
      </c>
      <c r="I2742">
        <v>0</v>
      </c>
      <c r="J2742">
        <v>1.5588</v>
      </c>
    </row>
    <row r="2743" spans="1:10" x14ac:dyDescent="0.25">
      <c r="A2743" s="1" t="s">
        <v>3434</v>
      </c>
      <c r="B2743" s="2">
        <v>42425</v>
      </c>
      <c r="C2743" s="2">
        <v>42427</v>
      </c>
      <c r="D2743" s="1" t="s">
        <v>11</v>
      </c>
      <c r="E2743" s="1" t="s">
        <v>1029</v>
      </c>
      <c r="F2743" s="1" t="s">
        <v>2301</v>
      </c>
      <c r="G2743">
        <v>46.72</v>
      </c>
      <c r="H2743">
        <v>5</v>
      </c>
      <c r="I2743">
        <v>0.2</v>
      </c>
      <c r="J2743">
        <v>17.52</v>
      </c>
    </row>
    <row r="2744" spans="1:10" x14ac:dyDescent="0.25">
      <c r="A2744" s="1" t="s">
        <v>3435</v>
      </c>
      <c r="B2744" s="2">
        <v>41947</v>
      </c>
      <c r="C2744" s="2">
        <v>41951</v>
      </c>
      <c r="D2744" s="1" t="s">
        <v>19</v>
      </c>
      <c r="E2744" s="1" t="s">
        <v>3436</v>
      </c>
      <c r="F2744" s="1" t="s">
        <v>3302</v>
      </c>
      <c r="G2744">
        <v>35.340000000000003</v>
      </c>
      <c r="H2744">
        <v>2</v>
      </c>
      <c r="I2744">
        <v>0</v>
      </c>
      <c r="J2744">
        <v>13.4292</v>
      </c>
    </row>
    <row r="2745" spans="1:10" x14ac:dyDescent="0.25">
      <c r="A2745" s="1" t="s">
        <v>3437</v>
      </c>
      <c r="B2745" s="2">
        <v>42175</v>
      </c>
      <c r="C2745" s="2">
        <v>42180</v>
      </c>
      <c r="D2745" s="1" t="s">
        <v>11</v>
      </c>
      <c r="E2745" s="1" t="s">
        <v>161</v>
      </c>
      <c r="F2745" s="1" t="s">
        <v>1218</v>
      </c>
      <c r="G2745">
        <v>257.64</v>
      </c>
      <c r="H2745">
        <v>6</v>
      </c>
      <c r="I2745">
        <v>0</v>
      </c>
      <c r="J2745">
        <v>100.4796</v>
      </c>
    </row>
    <row r="2746" spans="1:10" x14ac:dyDescent="0.25">
      <c r="A2746" s="1" t="s">
        <v>3437</v>
      </c>
      <c r="B2746" s="2">
        <v>42175</v>
      </c>
      <c r="C2746" s="2">
        <v>42180</v>
      </c>
      <c r="D2746" s="1" t="s">
        <v>11</v>
      </c>
      <c r="E2746" s="1" t="s">
        <v>161</v>
      </c>
      <c r="F2746" s="1" t="s">
        <v>139</v>
      </c>
      <c r="G2746">
        <v>125.976</v>
      </c>
      <c r="H2746">
        <v>3</v>
      </c>
      <c r="I2746">
        <v>0.2</v>
      </c>
      <c r="J2746">
        <v>47.241</v>
      </c>
    </row>
    <row r="2747" spans="1:10" x14ac:dyDescent="0.25">
      <c r="A2747" s="1" t="s">
        <v>3438</v>
      </c>
      <c r="B2747" s="2">
        <v>42954</v>
      </c>
      <c r="C2747" s="2">
        <v>42958</v>
      </c>
      <c r="D2747" s="1" t="s">
        <v>11</v>
      </c>
      <c r="E2747" s="1" t="s">
        <v>1091</v>
      </c>
      <c r="F2747" s="1" t="s">
        <v>819</v>
      </c>
      <c r="G2747">
        <v>79.992000000000004</v>
      </c>
      <c r="H2747">
        <v>1</v>
      </c>
      <c r="I2747">
        <v>0.2</v>
      </c>
      <c r="J2747">
        <v>21.997800000000002</v>
      </c>
    </row>
    <row r="2748" spans="1:10" x14ac:dyDescent="0.25">
      <c r="A2748" s="1" t="s">
        <v>3439</v>
      </c>
      <c r="B2748" s="2">
        <v>41771</v>
      </c>
      <c r="C2748" s="2">
        <v>41776</v>
      </c>
      <c r="D2748" s="1" t="s">
        <v>19</v>
      </c>
      <c r="E2748" s="1" t="s">
        <v>1890</v>
      </c>
      <c r="F2748" s="1" t="s">
        <v>1240</v>
      </c>
      <c r="G2748">
        <v>700.05600000000004</v>
      </c>
      <c r="H2748">
        <v>3</v>
      </c>
      <c r="I2748">
        <v>0.3</v>
      </c>
      <c r="J2748">
        <v>-130.0104</v>
      </c>
    </row>
    <row r="2749" spans="1:10" x14ac:dyDescent="0.25">
      <c r="A2749" s="1" t="s">
        <v>3440</v>
      </c>
      <c r="B2749" s="2">
        <v>42330</v>
      </c>
      <c r="C2749" s="2">
        <v>42334</v>
      </c>
      <c r="D2749" s="1" t="s">
        <v>19</v>
      </c>
      <c r="E2749" s="1" t="s">
        <v>1823</v>
      </c>
      <c r="F2749" s="1" t="s">
        <v>3441</v>
      </c>
      <c r="G2749">
        <v>27.167999999999999</v>
      </c>
      <c r="H2749">
        <v>4</v>
      </c>
      <c r="I2749">
        <v>0.2</v>
      </c>
      <c r="J2749">
        <v>-1.3584000000000001</v>
      </c>
    </row>
    <row r="2750" spans="1:10" x14ac:dyDescent="0.25">
      <c r="A2750" s="1" t="s">
        <v>3442</v>
      </c>
      <c r="B2750" s="2">
        <v>42342</v>
      </c>
      <c r="C2750" s="2">
        <v>42346</v>
      </c>
      <c r="D2750" s="1" t="s">
        <v>19</v>
      </c>
      <c r="E2750" s="1" t="s">
        <v>3443</v>
      </c>
      <c r="F2750" s="1" t="s">
        <v>3100</v>
      </c>
      <c r="G2750">
        <v>8.2260000000000009</v>
      </c>
      <c r="H2750">
        <v>3</v>
      </c>
      <c r="I2750">
        <v>0.7</v>
      </c>
      <c r="J2750">
        <v>-6.0324</v>
      </c>
    </row>
    <row r="2751" spans="1:10" x14ac:dyDescent="0.25">
      <c r="A2751" s="1" t="s">
        <v>3444</v>
      </c>
      <c r="B2751" s="2">
        <v>41798</v>
      </c>
      <c r="C2751" s="2">
        <v>41804</v>
      </c>
      <c r="D2751" s="1" t="s">
        <v>19</v>
      </c>
      <c r="E2751" s="1" t="s">
        <v>1019</v>
      </c>
      <c r="F2751" s="1" t="s">
        <v>3445</v>
      </c>
      <c r="G2751">
        <v>585.55200000000002</v>
      </c>
      <c r="H2751">
        <v>3</v>
      </c>
      <c r="I2751">
        <v>0.2</v>
      </c>
      <c r="J2751">
        <v>73.194000000000003</v>
      </c>
    </row>
    <row r="2752" spans="1:10" x14ac:dyDescent="0.25">
      <c r="A2752" s="1" t="s">
        <v>3446</v>
      </c>
      <c r="B2752" s="2">
        <v>41859</v>
      </c>
      <c r="C2752" s="2">
        <v>41862</v>
      </c>
      <c r="D2752" s="1" t="s">
        <v>11</v>
      </c>
      <c r="E2752" s="1" t="s">
        <v>3141</v>
      </c>
      <c r="F2752" s="1" t="s">
        <v>3447</v>
      </c>
      <c r="G2752">
        <v>423.28</v>
      </c>
      <c r="H2752">
        <v>11</v>
      </c>
      <c r="I2752">
        <v>0</v>
      </c>
      <c r="J2752">
        <v>110.0528</v>
      </c>
    </row>
    <row r="2753" spans="1:10" x14ac:dyDescent="0.25">
      <c r="A2753" s="1" t="s">
        <v>3448</v>
      </c>
      <c r="B2753" s="2">
        <v>41785</v>
      </c>
      <c r="C2753" s="2">
        <v>41789</v>
      </c>
      <c r="D2753" s="1" t="s">
        <v>19</v>
      </c>
      <c r="E2753" s="1" t="s">
        <v>2450</v>
      </c>
      <c r="F2753" s="1" t="s">
        <v>2606</v>
      </c>
      <c r="G2753">
        <v>225.29599999999999</v>
      </c>
      <c r="H2753">
        <v>2</v>
      </c>
      <c r="I2753">
        <v>0.2</v>
      </c>
      <c r="J2753">
        <v>22.529599999999999</v>
      </c>
    </row>
    <row r="2754" spans="1:10" x14ac:dyDescent="0.25">
      <c r="A2754" s="1" t="s">
        <v>3449</v>
      </c>
      <c r="B2754" s="2">
        <v>42111</v>
      </c>
      <c r="C2754" s="2">
        <v>42115</v>
      </c>
      <c r="D2754" s="1" t="s">
        <v>19</v>
      </c>
      <c r="E2754" s="1" t="s">
        <v>3450</v>
      </c>
      <c r="F2754" s="1" t="s">
        <v>2359</v>
      </c>
      <c r="G2754">
        <v>5.56</v>
      </c>
      <c r="H2754">
        <v>2</v>
      </c>
      <c r="I2754">
        <v>0</v>
      </c>
      <c r="J2754">
        <v>2.2240000000000002</v>
      </c>
    </row>
    <row r="2755" spans="1:10" x14ac:dyDescent="0.25">
      <c r="A2755" s="1" t="s">
        <v>3449</v>
      </c>
      <c r="B2755" s="2">
        <v>42111</v>
      </c>
      <c r="C2755" s="2">
        <v>42115</v>
      </c>
      <c r="D2755" s="1" t="s">
        <v>19</v>
      </c>
      <c r="E2755" s="1" t="s">
        <v>3450</v>
      </c>
      <c r="F2755" s="1" t="s">
        <v>1286</v>
      </c>
      <c r="G2755">
        <v>323.37</v>
      </c>
      <c r="H2755">
        <v>3</v>
      </c>
      <c r="I2755">
        <v>0</v>
      </c>
      <c r="J2755">
        <v>129.34800000000001</v>
      </c>
    </row>
    <row r="2756" spans="1:10" x14ac:dyDescent="0.25">
      <c r="A2756" s="1" t="s">
        <v>3449</v>
      </c>
      <c r="B2756" s="2">
        <v>42111</v>
      </c>
      <c r="C2756" s="2">
        <v>42115</v>
      </c>
      <c r="D2756" s="1" t="s">
        <v>19</v>
      </c>
      <c r="E2756" s="1" t="s">
        <v>3450</v>
      </c>
      <c r="F2756" s="1" t="s">
        <v>2087</v>
      </c>
      <c r="G2756">
        <v>783.96</v>
      </c>
      <c r="H2756">
        <v>5</v>
      </c>
      <c r="I2756">
        <v>0.2</v>
      </c>
      <c r="J2756">
        <v>68.596500000000006</v>
      </c>
    </row>
    <row r="2757" spans="1:10" x14ac:dyDescent="0.25">
      <c r="A2757" s="1" t="s">
        <v>3449</v>
      </c>
      <c r="B2757" s="2">
        <v>42111</v>
      </c>
      <c r="C2757" s="2">
        <v>42115</v>
      </c>
      <c r="D2757" s="1" t="s">
        <v>19</v>
      </c>
      <c r="E2757" s="1" t="s">
        <v>3450</v>
      </c>
      <c r="F2757" s="1" t="s">
        <v>3245</v>
      </c>
      <c r="G2757">
        <v>1447.65</v>
      </c>
      <c r="H2757">
        <v>5</v>
      </c>
      <c r="I2757">
        <v>0</v>
      </c>
      <c r="J2757">
        <v>419.81849999999997</v>
      </c>
    </row>
    <row r="2758" spans="1:10" x14ac:dyDescent="0.25">
      <c r="A2758" s="1" t="s">
        <v>3449</v>
      </c>
      <c r="B2758" s="2">
        <v>42111</v>
      </c>
      <c r="C2758" s="2">
        <v>42115</v>
      </c>
      <c r="D2758" s="1" t="s">
        <v>19</v>
      </c>
      <c r="E2758" s="1" t="s">
        <v>3450</v>
      </c>
      <c r="F2758" s="1" t="s">
        <v>3130</v>
      </c>
      <c r="G2758">
        <v>11.96</v>
      </c>
      <c r="H2758">
        <v>2</v>
      </c>
      <c r="I2758">
        <v>0</v>
      </c>
      <c r="J2758">
        <v>5.8604000000000003</v>
      </c>
    </row>
    <row r="2759" spans="1:10" x14ac:dyDescent="0.25">
      <c r="A2759" s="1" t="s">
        <v>3451</v>
      </c>
      <c r="B2759" s="2">
        <v>42532</v>
      </c>
      <c r="C2759" s="2">
        <v>42534</v>
      </c>
      <c r="D2759" s="1" t="s">
        <v>11</v>
      </c>
      <c r="E2759" s="1" t="s">
        <v>1324</v>
      </c>
      <c r="F2759" s="1" t="s">
        <v>1366</v>
      </c>
      <c r="G2759">
        <v>239.97</v>
      </c>
      <c r="H2759">
        <v>3</v>
      </c>
      <c r="I2759">
        <v>0</v>
      </c>
      <c r="J2759">
        <v>71.991</v>
      </c>
    </row>
    <row r="2760" spans="1:10" x14ac:dyDescent="0.25">
      <c r="A2760" s="1" t="s">
        <v>3452</v>
      </c>
      <c r="B2760" s="2">
        <v>42440</v>
      </c>
      <c r="C2760" s="2">
        <v>42444</v>
      </c>
      <c r="D2760" s="1" t="s">
        <v>19</v>
      </c>
      <c r="E2760" s="1" t="s">
        <v>3453</v>
      </c>
      <c r="F2760" s="1" t="s">
        <v>2194</v>
      </c>
      <c r="G2760">
        <v>76.92</v>
      </c>
      <c r="H2760">
        <v>4</v>
      </c>
      <c r="I2760">
        <v>0</v>
      </c>
      <c r="J2760">
        <v>31.537199999999999</v>
      </c>
    </row>
    <row r="2761" spans="1:10" x14ac:dyDescent="0.25">
      <c r="A2761" s="1" t="s">
        <v>3452</v>
      </c>
      <c r="B2761" s="2">
        <v>42440</v>
      </c>
      <c r="C2761" s="2">
        <v>42444</v>
      </c>
      <c r="D2761" s="1" t="s">
        <v>19</v>
      </c>
      <c r="E2761" s="1" t="s">
        <v>3453</v>
      </c>
      <c r="F2761" s="1" t="s">
        <v>1644</v>
      </c>
      <c r="G2761">
        <v>481.32</v>
      </c>
      <c r="H2761">
        <v>4</v>
      </c>
      <c r="I2761">
        <v>0</v>
      </c>
      <c r="J2761">
        <v>125.14319999999999</v>
      </c>
    </row>
    <row r="2762" spans="1:10" x14ac:dyDescent="0.25">
      <c r="A2762" s="1" t="s">
        <v>3454</v>
      </c>
      <c r="B2762" s="2">
        <v>41785</v>
      </c>
      <c r="C2762" s="2">
        <v>41788</v>
      </c>
      <c r="D2762" s="1" t="s">
        <v>79</v>
      </c>
      <c r="E2762" s="1" t="s">
        <v>3455</v>
      </c>
      <c r="F2762" s="1" t="s">
        <v>734</v>
      </c>
      <c r="G2762">
        <v>48.4</v>
      </c>
      <c r="H2762">
        <v>5</v>
      </c>
      <c r="I2762">
        <v>0</v>
      </c>
      <c r="J2762">
        <v>23.231999999999999</v>
      </c>
    </row>
    <row r="2763" spans="1:10" x14ac:dyDescent="0.25">
      <c r="A2763" s="1" t="s">
        <v>3456</v>
      </c>
      <c r="B2763" s="2">
        <v>43020</v>
      </c>
      <c r="C2763" s="2">
        <v>43022</v>
      </c>
      <c r="D2763" s="1" t="s">
        <v>79</v>
      </c>
      <c r="E2763" s="1" t="s">
        <v>306</v>
      </c>
      <c r="F2763" s="1" t="s">
        <v>3457</v>
      </c>
      <c r="G2763">
        <v>0.99</v>
      </c>
      <c r="H2763">
        <v>1</v>
      </c>
      <c r="I2763">
        <v>0</v>
      </c>
      <c r="J2763">
        <v>0.43559999999999999</v>
      </c>
    </row>
    <row r="2764" spans="1:10" x14ac:dyDescent="0.25">
      <c r="A2764" s="1" t="s">
        <v>3456</v>
      </c>
      <c r="B2764" s="2">
        <v>43020</v>
      </c>
      <c r="C2764" s="2">
        <v>43022</v>
      </c>
      <c r="D2764" s="1" t="s">
        <v>79</v>
      </c>
      <c r="E2764" s="1" t="s">
        <v>306</v>
      </c>
      <c r="F2764" s="1" t="s">
        <v>2136</v>
      </c>
      <c r="G2764">
        <v>101.84</v>
      </c>
      <c r="H2764">
        <v>5</v>
      </c>
      <c r="I2764">
        <v>0.2</v>
      </c>
      <c r="J2764">
        <v>36.917000000000002</v>
      </c>
    </row>
    <row r="2765" spans="1:10" x14ac:dyDescent="0.25">
      <c r="A2765" s="1" t="s">
        <v>3458</v>
      </c>
      <c r="B2765" s="2">
        <v>42908</v>
      </c>
      <c r="C2765" s="2">
        <v>42914</v>
      </c>
      <c r="D2765" s="1" t="s">
        <v>19</v>
      </c>
      <c r="E2765" s="1" t="s">
        <v>2254</v>
      </c>
      <c r="F2765" s="1" t="s">
        <v>3459</v>
      </c>
      <c r="G2765">
        <v>10.332000000000001</v>
      </c>
      <c r="H2765">
        <v>3</v>
      </c>
      <c r="I2765">
        <v>0.7</v>
      </c>
      <c r="J2765">
        <v>-7.5768000000000004</v>
      </c>
    </row>
    <row r="2766" spans="1:10" x14ac:dyDescent="0.25">
      <c r="A2766" s="1" t="s">
        <v>3458</v>
      </c>
      <c r="B2766" s="2">
        <v>42908</v>
      </c>
      <c r="C2766" s="2">
        <v>42914</v>
      </c>
      <c r="D2766" s="1" t="s">
        <v>19</v>
      </c>
      <c r="E2766" s="1" t="s">
        <v>2254</v>
      </c>
      <c r="F2766" s="1" t="s">
        <v>706</v>
      </c>
      <c r="G2766">
        <v>31.155000000000001</v>
      </c>
      <c r="H2766">
        <v>5</v>
      </c>
      <c r="I2766">
        <v>0.7</v>
      </c>
      <c r="J2766">
        <v>-23.8855</v>
      </c>
    </row>
    <row r="2767" spans="1:10" x14ac:dyDescent="0.25">
      <c r="A2767" s="1" t="s">
        <v>3458</v>
      </c>
      <c r="B2767" s="2">
        <v>42908</v>
      </c>
      <c r="C2767" s="2">
        <v>42914</v>
      </c>
      <c r="D2767" s="1" t="s">
        <v>19</v>
      </c>
      <c r="E2767" s="1" t="s">
        <v>2254</v>
      </c>
      <c r="F2767" s="1" t="s">
        <v>3460</v>
      </c>
      <c r="G2767">
        <v>8.9280000000000008</v>
      </c>
      <c r="H2767">
        <v>2</v>
      </c>
      <c r="I2767">
        <v>0.2</v>
      </c>
      <c r="J2767">
        <v>0.66959999999999997</v>
      </c>
    </row>
    <row r="2768" spans="1:10" x14ac:dyDescent="0.25">
      <c r="A2768" s="1" t="s">
        <v>3461</v>
      </c>
      <c r="B2768" s="2">
        <v>42750</v>
      </c>
      <c r="C2768" s="2">
        <v>42753</v>
      </c>
      <c r="D2768" s="1" t="s">
        <v>79</v>
      </c>
      <c r="E2768" s="1" t="s">
        <v>1589</v>
      </c>
      <c r="F2768" s="1" t="s">
        <v>3462</v>
      </c>
      <c r="G2768">
        <v>34.384</v>
      </c>
      <c r="H2768">
        <v>1</v>
      </c>
      <c r="I2768">
        <v>0.2</v>
      </c>
      <c r="J2768">
        <v>3.8681999999999999</v>
      </c>
    </row>
    <row r="2769" spans="1:10" x14ac:dyDescent="0.25">
      <c r="A2769" s="1" t="s">
        <v>3461</v>
      </c>
      <c r="B2769" s="2">
        <v>42750</v>
      </c>
      <c r="C2769" s="2">
        <v>42753</v>
      </c>
      <c r="D2769" s="1" t="s">
        <v>79</v>
      </c>
      <c r="E2769" s="1" t="s">
        <v>1589</v>
      </c>
      <c r="F2769" s="1" t="s">
        <v>463</v>
      </c>
      <c r="G2769">
        <v>1924.16</v>
      </c>
      <c r="H2769">
        <v>8</v>
      </c>
      <c r="I2769">
        <v>0.2</v>
      </c>
      <c r="J2769">
        <v>312.67599999999999</v>
      </c>
    </row>
    <row r="2770" spans="1:10" x14ac:dyDescent="0.25">
      <c r="A2770" s="1" t="s">
        <v>3463</v>
      </c>
      <c r="B2770" s="2">
        <v>42096</v>
      </c>
      <c r="C2770" s="2">
        <v>42101</v>
      </c>
      <c r="D2770" s="1" t="s">
        <v>19</v>
      </c>
      <c r="E2770" s="1" t="s">
        <v>3464</v>
      </c>
      <c r="F2770" s="1" t="s">
        <v>3465</v>
      </c>
      <c r="G2770">
        <v>32.192</v>
      </c>
      <c r="H2770">
        <v>2</v>
      </c>
      <c r="I2770">
        <v>0.8</v>
      </c>
      <c r="J2770">
        <v>-80.48</v>
      </c>
    </row>
    <row r="2771" spans="1:10" x14ac:dyDescent="0.25">
      <c r="A2771" s="1" t="s">
        <v>3463</v>
      </c>
      <c r="B2771" s="2">
        <v>42096</v>
      </c>
      <c r="C2771" s="2">
        <v>42101</v>
      </c>
      <c r="D2771" s="1" t="s">
        <v>19</v>
      </c>
      <c r="E2771" s="1" t="s">
        <v>3464</v>
      </c>
      <c r="F2771" s="1" t="s">
        <v>2318</v>
      </c>
      <c r="G2771">
        <v>50.12</v>
      </c>
      <c r="H2771">
        <v>7</v>
      </c>
      <c r="I2771">
        <v>0.2</v>
      </c>
      <c r="J2771">
        <v>-0.62649999999999995</v>
      </c>
    </row>
    <row r="2772" spans="1:10" x14ac:dyDescent="0.25">
      <c r="A2772" s="1" t="s">
        <v>3463</v>
      </c>
      <c r="B2772" s="2">
        <v>42096</v>
      </c>
      <c r="C2772" s="2">
        <v>42101</v>
      </c>
      <c r="D2772" s="1" t="s">
        <v>19</v>
      </c>
      <c r="E2772" s="1" t="s">
        <v>3464</v>
      </c>
      <c r="F2772" s="1" t="s">
        <v>2826</v>
      </c>
      <c r="G2772">
        <v>47.975999999999999</v>
      </c>
      <c r="H2772">
        <v>3</v>
      </c>
      <c r="I2772">
        <v>0.2</v>
      </c>
      <c r="J2772">
        <v>1.7990999999999999</v>
      </c>
    </row>
    <row r="2773" spans="1:10" x14ac:dyDescent="0.25">
      <c r="A2773" s="1" t="s">
        <v>3466</v>
      </c>
      <c r="B2773" s="2">
        <v>42616</v>
      </c>
      <c r="C2773" s="2">
        <v>42623</v>
      </c>
      <c r="D2773" s="1" t="s">
        <v>19</v>
      </c>
      <c r="E2773" s="1" t="s">
        <v>1668</v>
      </c>
      <c r="F2773" s="1" t="s">
        <v>757</v>
      </c>
      <c r="G2773">
        <v>54.5</v>
      </c>
      <c r="H2773">
        <v>5</v>
      </c>
      <c r="I2773">
        <v>0</v>
      </c>
      <c r="J2773">
        <v>14.17</v>
      </c>
    </row>
    <row r="2774" spans="1:10" x14ac:dyDescent="0.25">
      <c r="A2774" s="1" t="s">
        <v>3467</v>
      </c>
      <c r="B2774" s="2">
        <v>43079</v>
      </c>
      <c r="C2774" s="2">
        <v>43081</v>
      </c>
      <c r="D2774" s="1" t="s">
        <v>79</v>
      </c>
      <c r="E2774" s="1" t="s">
        <v>2570</v>
      </c>
      <c r="F2774" s="1" t="s">
        <v>1556</v>
      </c>
      <c r="G2774">
        <v>19.103999999999999</v>
      </c>
      <c r="H2774">
        <v>3</v>
      </c>
      <c r="I2774">
        <v>0.2</v>
      </c>
      <c r="J2774">
        <v>5.7312000000000003</v>
      </c>
    </row>
    <row r="2775" spans="1:10" x14ac:dyDescent="0.25">
      <c r="A2775" s="1" t="s">
        <v>3468</v>
      </c>
      <c r="B2775" s="2">
        <v>42696</v>
      </c>
      <c r="C2775" s="2">
        <v>42700</v>
      </c>
      <c r="D2775" s="1" t="s">
        <v>19</v>
      </c>
      <c r="E2775" s="1" t="s">
        <v>1615</v>
      </c>
      <c r="F2775" s="1" t="s">
        <v>191</v>
      </c>
      <c r="G2775">
        <v>49.44</v>
      </c>
      <c r="H2775">
        <v>3</v>
      </c>
      <c r="I2775">
        <v>0</v>
      </c>
      <c r="J2775">
        <v>24.2256</v>
      </c>
    </row>
    <row r="2776" spans="1:10" x14ac:dyDescent="0.25">
      <c r="A2776" s="1" t="s">
        <v>3469</v>
      </c>
      <c r="B2776" s="2">
        <v>43050</v>
      </c>
      <c r="C2776" s="2">
        <v>43057</v>
      </c>
      <c r="D2776" s="1" t="s">
        <v>19</v>
      </c>
      <c r="E2776" s="1" t="s">
        <v>2522</v>
      </c>
      <c r="F2776" s="1" t="s">
        <v>1006</v>
      </c>
      <c r="G2776">
        <v>10.368</v>
      </c>
      <c r="H2776">
        <v>2</v>
      </c>
      <c r="I2776">
        <v>0.2</v>
      </c>
      <c r="J2776">
        <v>3.6288</v>
      </c>
    </row>
    <row r="2777" spans="1:10" x14ac:dyDescent="0.25">
      <c r="A2777" s="1" t="s">
        <v>3470</v>
      </c>
      <c r="B2777" s="2">
        <v>42664</v>
      </c>
      <c r="C2777" s="2">
        <v>42668</v>
      </c>
      <c r="D2777" s="1" t="s">
        <v>19</v>
      </c>
      <c r="E2777" s="1" t="s">
        <v>149</v>
      </c>
      <c r="F2777" s="1" t="s">
        <v>476</v>
      </c>
      <c r="G2777">
        <v>154.44</v>
      </c>
      <c r="H2777">
        <v>3</v>
      </c>
      <c r="I2777">
        <v>0</v>
      </c>
      <c r="J2777">
        <v>1.5444</v>
      </c>
    </row>
    <row r="2778" spans="1:10" x14ac:dyDescent="0.25">
      <c r="A2778" s="1" t="s">
        <v>3471</v>
      </c>
      <c r="B2778" s="2">
        <v>42359</v>
      </c>
      <c r="C2778" s="2">
        <v>42363</v>
      </c>
      <c r="D2778" s="1" t="s">
        <v>19</v>
      </c>
      <c r="E2778" s="1" t="s">
        <v>202</v>
      </c>
      <c r="F2778" s="1" t="s">
        <v>1990</v>
      </c>
      <c r="G2778">
        <v>60.984000000000002</v>
      </c>
      <c r="H2778">
        <v>7</v>
      </c>
      <c r="I2778">
        <v>0.2</v>
      </c>
      <c r="J2778">
        <v>4.5738000000000003</v>
      </c>
    </row>
    <row r="2779" spans="1:10" x14ac:dyDescent="0.25">
      <c r="A2779" s="1" t="s">
        <v>3472</v>
      </c>
      <c r="B2779" s="2">
        <v>42202</v>
      </c>
      <c r="C2779" s="2">
        <v>42204</v>
      </c>
      <c r="D2779" s="1" t="s">
        <v>11</v>
      </c>
      <c r="E2779" s="1" t="s">
        <v>1521</v>
      </c>
      <c r="F2779" s="1" t="s">
        <v>2520</v>
      </c>
      <c r="G2779">
        <v>195.46600000000001</v>
      </c>
      <c r="H2779">
        <v>2</v>
      </c>
      <c r="I2779">
        <v>0.15</v>
      </c>
      <c r="J2779">
        <v>-13.797599999999999</v>
      </c>
    </row>
    <row r="2780" spans="1:10" x14ac:dyDescent="0.25">
      <c r="A2780" s="1" t="s">
        <v>3473</v>
      </c>
      <c r="B2780" s="2">
        <v>42855</v>
      </c>
      <c r="C2780" s="2">
        <v>42860</v>
      </c>
      <c r="D2780" s="1" t="s">
        <v>19</v>
      </c>
      <c r="E2780" s="1" t="s">
        <v>711</v>
      </c>
      <c r="F2780" s="1" t="s">
        <v>693</v>
      </c>
      <c r="G2780">
        <v>23.68</v>
      </c>
      <c r="H2780">
        <v>8</v>
      </c>
      <c r="I2780">
        <v>0.2</v>
      </c>
      <c r="J2780">
        <v>6.2160000000000002</v>
      </c>
    </row>
    <row r="2781" spans="1:10" x14ac:dyDescent="0.25">
      <c r="A2781" s="1" t="s">
        <v>3473</v>
      </c>
      <c r="B2781" s="2">
        <v>42855</v>
      </c>
      <c r="C2781" s="2">
        <v>42860</v>
      </c>
      <c r="D2781" s="1" t="s">
        <v>19</v>
      </c>
      <c r="E2781" s="1" t="s">
        <v>711</v>
      </c>
      <c r="F2781" s="1" t="s">
        <v>3474</v>
      </c>
      <c r="G2781">
        <v>2.3759999999999999</v>
      </c>
      <c r="H2781">
        <v>3</v>
      </c>
      <c r="I2781">
        <v>0.2</v>
      </c>
      <c r="J2781">
        <v>0.74250000000000005</v>
      </c>
    </row>
    <row r="2782" spans="1:10" x14ac:dyDescent="0.25">
      <c r="A2782" s="1" t="s">
        <v>3475</v>
      </c>
      <c r="B2782" s="2">
        <v>42861</v>
      </c>
      <c r="C2782" s="2">
        <v>42863</v>
      </c>
      <c r="D2782" s="1" t="s">
        <v>79</v>
      </c>
      <c r="E2782" s="1" t="s">
        <v>3371</v>
      </c>
      <c r="F2782" s="1" t="s">
        <v>417</v>
      </c>
      <c r="G2782">
        <v>59.2</v>
      </c>
      <c r="H2782">
        <v>4</v>
      </c>
      <c r="I2782">
        <v>0</v>
      </c>
      <c r="J2782">
        <v>29.6</v>
      </c>
    </row>
    <row r="2783" spans="1:10" x14ac:dyDescent="0.25">
      <c r="A2783" s="1" t="s">
        <v>3476</v>
      </c>
      <c r="B2783" s="2">
        <v>43059</v>
      </c>
      <c r="C2783" s="2">
        <v>43066</v>
      </c>
      <c r="D2783" s="1" t="s">
        <v>19</v>
      </c>
      <c r="E2783" s="1" t="s">
        <v>3363</v>
      </c>
      <c r="F2783" s="1" t="s">
        <v>433</v>
      </c>
      <c r="G2783">
        <v>22</v>
      </c>
      <c r="H2783">
        <v>10</v>
      </c>
      <c r="I2783">
        <v>0</v>
      </c>
      <c r="J2783">
        <v>9.68</v>
      </c>
    </row>
    <row r="2784" spans="1:10" x14ac:dyDescent="0.25">
      <c r="A2784" s="1" t="s">
        <v>3477</v>
      </c>
      <c r="B2784" s="2">
        <v>42685</v>
      </c>
      <c r="C2784" s="2">
        <v>42690</v>
      </c>
      <c r="D2784" s="1" t="s">
        <v>19</v>
      </c>
      <c r="E2784" s="1" t="s">
        <v>2023</v>
      </c>
      <c r="F2784" s="1" t="s">
        <v>2068</v>
      </c>
      <c r="G2784">
        <v>257.98</v>
      </c>
      <c r="H2784">
        <v>2</v>
      </c>
      <c r="I2784">
        <v>0</v>
      </c>
      <c r="J2784">
        <v>74.8142</v>
      </c>
    </row>
    <row r="2785" spans="1:10" x14ac:dyDescent="0.25">
      <c r="A2785" s="1" t="s">
        <v>3478</v>
      </c>
      <c r="B2785" s="2">
        <v>42679</v>
      </c>
      <c r="C2785" s="2">
        <v>42684</v>
      </c>
      <c r="D2785" s="1" t="s">
        <v>19</v>
      </c>
      <c r="E2785" s="1" t="s">
        <v>680</v>
      </c>
      <c r="F2785" s="1" t="s">
        <v>3479</v>
      </c>
      <c r="G2785">
        <v>23.988</v>
      </c>
      <c r="H2785">
        <v>2</v>
      </c>
      <c r="I2785">
        <v>0.4</v>
      </c>
      <c r="J2785">
        <v>-15.992000000000001</v>
      </c>
    </row>
    <row r="2786" spans="1:10" x14ac:dyDescent="0.25">
      <c r="A2786" s="1" t="s">
        <v>3480</v>
      </c>
      <c r="B2786" s="2">
        <v>42652</v>
      </c>
      <c r="C2786" s="2">
        <v>42658</v>
      </c>
      <c r="D2786" s="1" t="s">
        <v>19</v>
      </c>
      <c r="E2786" s="1" t="s">
        <v>755</v>
      </c>
      <c r="F2786" s="1" t="s">
        <v>2564</v>
      </c>
      <c r="G2786">
        <v>23.975999999999999</v>
      </c>
      <c r="H2786">
        <v>4</v>
      </c>
      <c r="I2786">
        <v>0.4</v>
      </c>
      <c r="J2786">
        <v>-15.5844</v>
      </c>
    </row>
    <row r="2787" spans="1:10" x14ac:dyDescent="0.25">
      <c r="A2787" s="1" t="s">
        <v>3481</v>
      </c>
      <c r="B2787" s="2">
        <v>42268</v>
      </c>
      <c r="C2787" s="2">
        <v>42270</v>
      </c>
      <c r="D2787" s="1" t="s">
        <v>79</v>
      </c>
      <c r="E2787" s="1" t="s">
        <v>2462</v>
      </c>
      <c r="F2787" s="1" t="s">
        <v>1007</v>
      </c>
      <c r="G2787">
        <v>601.53599999999994</v>
      </c>
      <c r="H2787">
        <v>4</v>
      </c>
      <c r="I2787">
        <v>0.2</v>
      </c>
      <c r="J2787">
        <v>0</v>
      </c>
    </row>
    <row r="2788" spans="1:10" x14ac:dyDescent="0.25">
      <c r="A2788" s="1" t="s">
        <v>3481</v>
      </c>
      <c r="B2788" s="2">
        <v>42268</v>
      </c>
      <c r="C2788" s="2">
        <v>42270</v>
      </c>
      <c r="D2788" s="1" t="s">
        <v>79</v>
      </c>
      <c r="E2788" s="1" t="s">
        <v>2462</v>
      </c>
      <c r="F2788" s="1" t="s">
        <v>3482</v>
      </c>
      <c r="G2788">
        <v>7.9</v>
      </c>
      <c r="H2788">
        <v>2</v>
      </c>
      <c r="I2788">
        <v>0</v>
      </c>
      <c r="J2788">
        <v>2.528</v>
      </c>
    </row>
    <row r="2789" spans="1:10" x14ac:dyDescent="0.25">
      <c r="A2789" s="1" t="s">
        <v>3483</v>
      </c>
      <c r="B2789" s="2">
        <v>41975</v>
      </c>
      <c r="C2789" s="2">
        <v>41979</v>
      </c>
      <c r="D2789" s="1" t="s">
        <v>19</v>
      </c>
      <c r="E2789" s="1" t="s">
        <v>2680</v>
      </c>
      <c r="F2789" s="1" t="s">
        <v>576</v>
      </c>
      <c r="G2789">
        <v>58.36</v>
      </c>
      <c r="H2789">
        <v>5</v>
      </c>
      <c r="I2789">
        <v>0.6</v>
      </c>
      <c r="J2789">
        <v>-24.803000000000001</v>
      </c>
    </row>
    <row r="2790" spans="1:10" x14ac:dyDescent="0.25">
      <c r="A2790" s="1" t="s">
        <v>3483</v>
      </c>
      <c r="B2790" s="2">
        <v>41975</v>
      </c>
      <c r="C2790" s="2">
        <v>41979</v>
      </c>
      <c r="D2790" s="1" t="s">
        <v>19</v>
      </c>
      <c r="E2790" s="1" t="s">
        <v>2680</v>
      </c>
      <c r="F2790" s="1" t="s">
        <v>280</v>
      </c>
      <c r="G2790">
        <v>16.463999999999999</v>
      </c>
      <c r="H2790">
        <v>7</v>
      </c>
      <c r="I2790">
        <v>0.2</v>
      </c>
      <c r="J2790">
        <v>1.4406000000000001</v>
      </c>
    </row>
    <row r="2791" spans="1:10" x14ac:dyDescent="0.25">
      <c r="A2791" s="1" t="s">
        <v>3483</v>
      </c>
      <c r="B2791" s="2">
        <v>41975</v>
      </c>
      <c r="C2791" s="2">
        <v>41979</v>
      </c>
      <c r="D2791" s="1" t="s">
        <v>19</v>
      </c>
      <c r="E2791" s="1" t="s">
        <v>2680</v>
      </c>
      <c r="F2791" s="1" t="s">
        <v>1150</v>
      </c>
      <c r="G2791">
        <v>39.96</v>
      </c>
      <c r="H2791">
        <v>5</v>
      </c>
      <c r="I2791">
        <v>0.6</v>
      </c>
      <c r="J2791">
        <v>-23.975999999999999</v>
      </c>
    </row>
    <row r="2792" spans="1:10" x14ac:dyDescent="0.25">
      <c r="A2792" s="1" t="s">
        <v>3484</v>
      </c>
      <c r="B2792" s="2">
        <v>41903</v>
      </c>
      <c r="C2792" s="2">
        <v>41904</v>
      </c>
      <c r="D2792" s="1" t="s">
        <v>79</v>
      </c>
      <c r="E2792" s="1" t="s">
        <v>1390</v>
      </c>
      <c r="F2792" s="1" t="s">
        <v>203</v>
      </c>
      <c r="G2792">
        <v>25.96</v>
      </c>
      <c r="H2792">
        <v>2</v>
      </c>
      <c r="I2792">
        <v>0</v>
      </c>
      <c r="J2792">
        <v>7.5284000000000004</v>
      </c>
    </row>
    <row r="2793" spans="1:10" x14ac:dyDescent="0.25">
      <c r="A2793" s="1" t="s">
        <v>3484</v>
      </c>
      <c r="B2793" s="2">
        <v>41903</v>
      </c>
      <c r="C2793" s="2">
        <v>41904</v>
      </c>
      <c r="D2793" s="1" t="s">
        <v>79</v>
      </c>
      <c r="E2793" s="1" t="s">
        <v>1390</v>
      </c>
      <c r="F2793" s="1" t="s">
        <v>2736</v>
      </c>
      <c r="G2793">
        <v>36.270000000000003</v>
      </c>
      <c r="H2793">
        <v>3</v>
      </c>
      <c r="I2793">
        <v>0</v>
      </c>
      <c r="J2793">
        <v>10.881</v>
      </c>
    </row>
    <row r="2794" spans="1:10" x14ac:dyDescent="0.25">
      <c r="A2794" s="1" t="s">
        <v>3484</v>
      </c>
      <c r="B2794" s="2">
        <v>41903</v>
      </c>
      <c r="C2794" s="2">
        <v>41904</v>
      </c>
      <c r="D2794" s="1" t="s">
        <v>79</v>
      </c>
      <c r="E2794" s="1" t="s">
        <v>1390</v>
      </c>
      <c r="F2794" s="1" t="s">
        <v>1741</v>
      </c>
      <c r="G2794">
        <v>6.48</v>
      </c>
      <c r="H2794">
        <v>1</v>
      </c>
      <c r="I2794">
        <v>0</v>
      </c>
      <c r="J2794">
        <v>3.1103999999999998</v>
      </c>
    </row>
    <row r="2795" spans="1:10" x14ac:dyDescent="0.25">
      <c r="A2795" s="1" t="s">
        <v>3485</v>
      </c>
      <c r="B2795" s="2">
        <v>41741</v>
      </c>
      <c r="C2795" s="2">
        <v>41746</v>
      </c>
      <c r="D2795" s="1" t="s">
        <v>19</v>
      </c>
      <c r="E2795" s="1" t="s">
        <v>3312</v>
      </c>
      <c r="F2795" s="1" t="s">
        <v>1377</v>
      </c>
      <c r="G2795">
        <v>1075.088</v>
      </c>
      <c r="H2795">
        <v>14</v>
      </c>
      <c r="I2795">
        <v>0.2</v>
      </c>
      <c r="J2795">
        <v>94.0702</v>
      </c>
    </row>
    <row r="2796" spans="1:10" x14ac:dyDescent="0.25">
      <c r="A2796" s="1" t="s">
        <v>3485</v>
      </c>
      <c r="B2796" s="2">
        <v>41741</v>
      </c>
      <c r="C2796" s="2">
        <v>41746</v>
      </c>
      <c r="D2796" s="1" t="s">
        <v>19</v>
      </c>
      <c r="E2796" s="1" t="s">
        <v>3312</v>
      </c>
      <c r="F2796" s="1" t="s">
        <v>1749</v>
      </c>
      <c r="G2796">
        <v>438.36799999999999</v>
      </c>
      <c r="H2796">
        <v>4</v>
      </c>
      <c r="I2796">
        <v>0.2</v>
      </c>
      <c r="J2796">
        <v>38.357199999999999</v>
      </c>
    </row>
    <row r="2797" spans="1:10" x14ac:dyDescent="0.25">
      <c r="A2797" s="1" t="s">
        <v>3485</v>
      </c>
      <c r="B2797" s="2">
        <v>41741</v>
      </c>
      <c r="C2797" s="2">
        <v>41746</v>
      </c>
      <c r="D2797" s="1" t="s">
        <v>19</v>
      </c>
      <c r="E2797" s="1" t="s">
        <v>3312</v>
      </c>
      <c r="F2797" s="1" t="s">
        <v>1027</v>
      </c>
      <c r="G2797">
        <v>18.088000000000001</v>
      </c>
      <c r="H2797">
        <v>7</v>
      </c>
      <c r="I2797">
        <v>0.2</v>
      </c>
      <c r="J2797">
        <v>6.5568999999999997</v>
      </c>
    </row>
    <row r="2798" spans="1:10" x14ac:dyDescent="0.25">
      <c r="A2798" s="1" t="s">
        <v>3485</v>
      </c>
      <c r="B2798" s="2">
        <v>41741</v>
      </c>
      <c r="C2798" s="2">
        <v>41746</v>
      </c>
      <c r="D2798" s="1" t="s">
        <v>19</v>
      </c>
      <c r="E2798" s="1" t="s">
        <v>3312</v>
      </c>
      <c r="F2798" s="1" t="s">
        <v>861</v>
      </c>
      <c r="G2798">
        <v>308.49900000000002</v>
      </c>
      <c r="H2798">
        <v>3</v>
      </c>
      <c r="I2798">
        <v>0.15</v>
      </c>
      <c r="J2798">
        <v>-18.146999999999998</v>
      </c>
    </row>
    <row r="2799" spans="1:10" x14ac:dyDescent="0.25">
      <c r="A2799" s="1" t="s">
        <v>3486</v>
      </c>
      <c r="B2799" s="2">
        <v>43028</v>
      </c>
      <c r="C2799" s="2">
        <v>43035</v>
      </c>
      <c r="D2799" s="1" t="s">
        <v>19</v>
      </c>
      <c r="E2799" s="1" t="s">
        <v>2290</v>
      </c>
      <c r="F2799" s="1" t="s">
        <v>2764</v>
      </c>
      <c r="G2799">
        <v>13.36</v>
      </c>
      <c r="H2799">
        <v>4</v>
      </c>
      <c r="I2799">
        <v>0</v>
      </c>
      <c r="J2799">
        <v>4.1416000000000004</v>
      </c>
    </row>
    <row r="2800" spans="1:10" x14ac:dyDescent="0.25">
      <c r="A2800" s="1" t="s">
        <v>3486</v>
      </c>
      <c r="B2800" s="2">
        <v>43028</v>
      </c>
      <c r="C2800" s="2">
        <v>43035</v>
      </c>
      <c r="D2800" s="1" t="s">
        <v>19</v>
      </c>
      <c r="E2800" s="1" t="s">
        <v>2290</v>
      </c>
      <c r="F2800" s="1" t="s">
        <v>1415</v>
      </c>
      <c r="G2800">
        <v>39.96</v>
      </c>
      <c r="H2800">
        <v>2</v>
      </c>
      <c r="I2800">
        <v>0</v>
      </c>
      <c r="J2800">
        <v>18.781199999999998</v>
      </c>
    </row>
    <row r="2801" spans="1:10" x14ac:dyDescent="0.25">
      <c r="A2801" s="1" t="s">
        <v>3486</v>
      </c>
      <c r="B2801" s="2">
        <v>43028</v>
      </c>
      <c r="C2801" s="2">
        <v>43035</v>
      </c>
      <c r="D2801" s="1" t="s">
        <v>19</v>
      </c>
      <c r="E2801" s="1" t="s">
        <v>2290</v>
      </c>
      <c r="F2801" s="1" t="s">
        <v>1476</v>
      </c>
      <c r="G2801">
        <v>145.85</v>
      </c>
      <c r="H2801">
        <v>5</v>
      </c>
      <c r="I2801">
        <v>0</v>
      </c>
      <c r="J2801">
        <v>70.007999999999996</v>
      </c>
    </row>
    <row r="2802" spans="1:10" x14ac:dyDescent="0.25">
      <c r="A2802" s="1" t="s">
        <v>3487</v>
      </c>
      <c r="B2802" s="2">
        <v>42668</v>
      </c>
      <c r="C2802" s="2">
        <v>42671</v>
      </c>
      <c r="D2802" s="1" t="s">
        <v>79</v>
      </c>
      <c r="E2802" s="1" t="s">
        <v>1461</v>
      </c>
      <c r="F2802" s="1" t="s">
        <v>941</v>
      </c>
      <c r="G2802">
        <v>783.96</v>
      </c>
      <c r="H2802">
        <v>5</v>
      </c>
      <c r="I2802">
        <v>0.2</v>
      </c>
      <c r="J2802">
        <v>78.396000000000001</v>
      </c>
    </row>
    <row r="2803" spans="1:10" x14ac:dyDescent="0.25">
      <c r="A2803" s="1" t="s">
        <v>3488</v>
      </c>
      <c r="B2803" s="2">
        <v>42309</v>
      </c>
      <c r="C2803" s="2">
        <v>42312</v>
      </c>
      <c r="D2803" s="1" t="s">
        <v>79</v>
      </c>
      <c r="E2803" s="1" t="s">
        <v>1402</v>
      </c>
      <c r="F2803" s="1" t="s">
        <v>74</v>
      </c>
      <c r="G2803">
        <v>7.88</v>
      </c>
      <c r="H2803">
        <v>1</v>
      </c>
      <c r="I2803">
        <v>0.2</v>
      </c>
      <c r="J2803">
        <v>1.7729999999999999</v>
      </c>
    </row>
    <row r="2804" spans="1:10" x14ac:dyDescent="0.25">
      <c r="A2804" s="1" t="s">
        <v>3489</v>
      </c>
      <c r="B2804" s="2">
        <v>43042</v>
      </c>
      <c r="C2804" s="2">
        <v>43047</v>
      </c>
      <c r="D2804" s="1" t="s">
        <v>19</v>
      </c>
      <c r="E2804" s="1" t="s">
        <v>3490</v>
      </c>
      <c r="F2804" s="1" t="s">
        <v>197</v>
      </c>
      <c r="G2804">
        <v>41.37</v>
      </c>
      <c r="H2804">
        <v>3</v>
      </c>
      <c r="I2804">
        <v>0</v>
      </c>
      <c r="J2804">
        <v>17.375399999999999</v>
      </c>
    </row>
    <row r="2805" spans="1:10" x14ac:dyDescent="0.25">
      <c r="A2805" s="1" t="s">
        <v>3491</v>
      </c>
      <c r="B2805" s="2">
        <v>42136</v>
      </c>
      <c r="C2805" s="2">
        <v>42140</v>
      </c>
      <c r="D2805" s="1" t="s">
        <v>19</v>
      </c>
      <c r="E2805" s="1" t="s">
        <v>2201</v>
      </c>
      <c r="F2805" s="1" t="s">
        <v>2510</v>
      </c>
      <c r="G2805">
        <v>12.84</v>
      </c>
      <c r="H2805">
        <v>3</v>
      </c>
      <c r="I2805">
        <v>0</v>
      </c>
      <c r="J2805">
        <v>5.7779999999999996</v>
      </c>
    </row>
    <row r="2806" spans="1:10" x14ac:dyDescent="0.25">
      <c r="A2806" s="1" t="s">
        <v>3491</v>
      </c>
      <c r="B2806" s="2">
        <v>42136</v>
      </c>
      <c r="C2806" s="2">
        <v>42140</v>
      </c>
      <c r="D2806" s="1" t="s">
        <v>19</v>
      </c>
      <c r="E2806" s="1" t="s">
        <v>2201</v>
      </c>
      <c r="F2806" s="1" t="s">
        <v>3492</v>
      </c>
      <c r="G2806">
        <v>25.68</v>
      </c>
      <c r="H2806">
        <v>6</v>
      </c>
      <c r="I2806">
        <v>0</v>
      </c>
      <c r="J2806">
        <v>11.555999999999999</v>
      </c>
    </row>
    <row r="2807" spans="1:10" x14ac:dyDescent="0.25">
      <c r="A2807" s="1" t="s">
        <v>3493</v>
      </c>
      <c r="B2807" s="2">
        <v>42254</v>
      </c>
      <c r="C2807" s="2">
        <v>42258</v>
      </c>
      <c r="D2807" s="1" t="s">
        <v>19</v>
      </c>
      <c r="E2807" s="1" t="s">
        <v>1022</v>
      </c>
      <c r="F2807" s="1" t="s">
        <v>2957</v>
      </c>
      <c r="G2807">
        <v>47.515999999999998</v>
      </c>
      <c r="H2807">
        <v>2</v>
      </c>
      <c r="I2807">
        <v>0.3</v>
      </c>
      <c r="J2807">
        <v>-2.0364</v>
      </c>
    </row>
    <row r="2808" spans="1:10" x14ac:dyDescent="0.25">
      <c r="A2808" s="1" t="s">
        <v>3494</v>
      </c>
      <c r="B2808" s="2">
        <v>42210</v>
      </c>
      <c r="C2808" s="2">
        <v>42212</v>
      </c>
      <c r="D2808" s="1" t="s">
        <v>11</v>
      </c>
      <c r="E2808" s="1" t="s">
        <v>3495</v>
      </c>
      <c r="F2808" s="1" t="s">
        <v>2765</v>
      </c>
      <c r="G2808">
        <v>9.42</v>
      </c>
      <c r="H2808">
        <v>2</v>
      </c>
      <c r="I2808">
        <v>0</v>
      </c>
      <c r="J2808">
        <v>0.47099999999999997</v>
      </c>
    </row>
    <row r="2809" spans="1:10" x14ac:dyDescent="0.25">
      <c r="A2809" s="1" t="s">
        <v>3494</v>
      </c>
      <c r="B2809" s="2">
        <v>42210</v>
      </c>
      <c r="C2809" s="2">
        <v>42212</v>
      </c>
      <c r="D2809" s="1" t="s">
        <v>11</v>
      </c>
      <c r="E2809" s="1" t="s">
        <v>3495</v>
      </c>
      <c r="F2809" s="1" t="s">
        <v>3496</v>
      </c>
      <c r="G2809">
        <v>12.96</v>
      </c>
      <c r="H2809">
        <v>2</v>
      </c>
      <c r="I2809">
        <v>0</v>
      </c>
      <c r="J2809">
        <v>6.2207999999999997</v>
      </c>
    </row>
    <row r="2810" spans="1:10" x14ac:dyDescent="0.25">
      <c r="A2810" s="1" t="s">
        <v>3494</v>
      </c>
      <c r="B2810" s="2">
        <v>42210</v>
      </c>
      <c r="C2810" s="2">
        <v>42212</v>
      </c>
      <c r="D2810" s="1" t="s">
        <v>11</v>
      </c>
      <c r="E2810" s="1" t="s">
        <v>3495</v>
      </c>
      <c r="F2810" s="1" t="s">
        <v>2862</v>
      </c>
      <c r="G2810">
        <v>704.9</v>
      </c>
      <c r="H2810">
        <v>5</v>
      </c>
      <c r="I2810">
        <v>0</v>
      </c>
      <c r="J2810">
        <v>56.392000000000003</v>
      </c>
    </row>
    <row r="2811" spans="1:10" x14ac:dyDescent="0.25">
      <c r="A2811" s="1" t="s">
        <v>3494</v>
      </c>
      <c r="B2811" s="2">
        <v>42210</v>
      </c>
      <c r="C2811" s="2">
        <v>42212</v>
      </c>
      <c r="D2811" s="1" t="s">
        <v>11</v>
      </c>
      <c r="E2811" s="1" t="s">
        <v>3495</v>
      </c>
      <c r="F2811" s="1" t="s">
        <v>2546</v>
      </c>
      <c r="G2811">
        <v>561.56799999999998</v>
      </c>
      <c r="H2811">
        <v>2</v>
      </c>
      <c r="I2811">
        <v>0.2</v>
      </c>
      <c r="J2811">
        <v>28.078399999999998</v>
      </c>
    </row>
    <row r="2812" spans="1:10" x14ac:dyDescent="0.25">
      <c r="A2812" s="1" t="s">
        <v>3497</v>
      </c>
      <c r="B2812" s="2">
        <v>42324</v>
      </c>
      <c r="C2812" s="2">
        <v>42326</v>
      </c>
      <c r="D2812" s="1" t="s">
        <v>11</v>
      </c>
      <c r="E2812" s="1" t="s">
        <v>2272</v>
      </c>
      <c r="F2812" s="1" t="s">
        <v>740</v>
      </c>
      <c r="G2812">
        <v>179.82</v>
      </c>
      <c r="H2812">
        <v>9</v>
      </c>
      <c r="I2812">
        <v>0</v>
      </c>
      <c r="J2812">
        <v>84.5154</v>
      </c>
    </row>
    <row r="2813" spans="1:10" x14ac:dyDescent="0.25">
      <c r="A2813" s="1" t="s">
        <v>3497</v>
      </c>
      <c r="B2813" s="2">
        <v>42324</v>
      </c>
      <c r="C2813" s="2">
        <v>42326</v>
      </c>
      <c r="D2813" s="1" t="s">
        <v>11</v>
      </c>
      <c r="E2813" s="1" t="s">
        <v>2272</v>
      </c>
      <c r="F2813" s="1" t="s">
        <v>3498</v>
      </c>
      <c r="G2813">
        <v>185.58</v>
      </c>
      <c r="H2813">
        <v>6</v>
      </c>
      <c r="I2813">
        <v>0</v>
      </c>
      <c r="J2813">
        <v>76.087800000000001</v>
      </c>
    </row>
    <row r="2814" spans="1:10" x14ac:dyDescent="0.25">
      <c r="A2814" s="1" t="s">
        <v>3497</v>
      </c>
      <c r="B2814" s="2">
        <v>42324</v>
      </c>
      <c r="C2814" s="2">
        <v>42326</v>
      </c>
      <c r="D2814" s="1" t="s">
        <v>11</v>
      </c>
      <c r="E2814" s="1" t="s">
        <v>2272</v>
      </c>
      <c r="F2814" s="1" t="s">
        <v>1508</v>
      </c>
      <c r="G2814">
        <v>214.11</v>
      </c>
      <c r="H2814">
        <v>3</v>
      </c>
      <c r="I2814">
        <v>0</v>
      </c>
      <c r="J2814">
        <v>36.398699999999998</v>
      </c>
    </row>
    <row r="2815" spans="1:10" x14ac:dyDescent="0.25">
      <c r="A2815" s="1" t="s">
        <v>3497</v>
      </c>
      <c r="B2815" s="2">
        <v>42324</v>
      </c>
      <c r="C2815" s="2">
        <v>42326</v>
      </c>
      <c r="D2815" s="1" t="s">
        <v>11</v>
      </c>
      <c r="E2815" s="1" t="s">
        <v>2272</v>
      </c>
      <c r="F2815" s="1" t="s">
        <v>3010</v>
      </c>
      <c r="G2815">
        <v>999.96</v>
      </c>
      <c r="H2815">
        <v>4</v>
      </c>
      <c r="I2815">
        <v>0</v>
      </c>
      <c r="J2815">
        <v>229.99080000000001</v>
      </c>
    </row>
    <row r="2816" spans="1:10" x14ac:dyDescent="0.25">
      <c r="A2816" s="1" t="s">
        <v>3497</v>
      </c>
      <c r="B2816" s="2">
        <v>42324</v>
      </c>
      <c r="C2816" s="2">
        <v>42326</v>
      </c>
      <c r="D2816" s="1" t="s">
        <v>11</v>
      </c>
      <c r="E2816" s="1" t="s">
        <v>2272</v>
      </c>
      <c r="F2816" s="1" t="s">
        <v>1151</v>
      </c>
      <c r="G2816">
        <v>653.54999999999995</v>
      </c>
      <c r="H2816">
        <v>3</v>
      </c>
      <c r="I2816">
        <v>0</v>
      </c>
      <c r="J2816">
        <v>111.1035</v>
      </c>
    </row>
    <row r="2817" spans="1:10" x14ac:dyDescent="0.25">
      <c r="A2817" s="1" t="s">
        <v>3499</v>
      </c>
      <c r="B2817" s="2">
        <v>42248</v>
      </c>
      <c r="C2817" s="2">
        <v>42255</v>
      </c>
      <c r="D2817" s="1" t="s">
        <v>19</v>
      </c>
      <c r="E2817" s="1" t="s">
        <v>3500</v>
      </c>
      <c r="F2817" s="1" t="s">
        <v>1490</v>
      </c>
      <c r="G2817">
        <v>114.6</v>
      </c>
      <c r="H2817">
        <v>5</v>
      </c>
      <c r="I2817">
        <v>0</v>
      </c>
      <c r="J2817">
        <v>51.57</v>
      </c>
    </row>
    <row r="2818" spans="1:10" x14ac:dyDescent="0.25">
      <c r="A2818" s="1" t="s">
        <v>3499</v>
      </c>
      <c r="B2818" s="2">
        <v>42248</v>
      </c>
      <c r="C2818" s="2">
        <v>42255</v>
      </c>
      <c r="D2818" s="1" t="s">
        <v>19</v>
      </c>
      <c r="E2818" s="1" t="s">
        <v>3500</v>
      </c>
      <c r="F2818" s="1" t="s">
        <v>339</v>
      </c>
      <c r="G2818">
        <v>60.74</v>
      </c>
      <c r="H2818">
        <v>1</v>
      </c>
      <c r="I2818">
        <v>0</v>
      </c>
      <c r="J2818">
        <v>15.185</v>
      </c>
    </row>
    <row r="2819" spans="1:10" x14ac:dyDescent="0.25">
      <c r="A2819" s="1" t="s">
        <v>3499</v>
      </c>
      <c r="B2819" s="2">
        <v>42248</v>
      </c>
      <c r="C2819" s="2">
        <v>42255</v>
      </c>
      <c r="D2819" s="1" t="s">
        <v>19</v>
      </c>
      <c r="E2819" s="1" t="s">
        <v>3500</v>
      </c>
      <c r="F2819" s="1" t="s">
        <v>3023</v>
      </c>
      <c r="G2819">
        <v>124.36</v>
      </c>
      <c r="H2819">
        <v>2</v>
      </c>
      <c r="I2819">
        <v>0</v>
      </c>
      <c r="J2819">
        <v>27.359200000000001</v>
      </c>
    </row>
    <row r="2820" spans="1:10" x14ac:dyDescent="0.25">
      <c r="A2820" s="1" t="s">
        <v>3499</v>
      </c>
      <c r="B2820" s="2">
        <v>42248</v>
      </c>
      <c r="C2820" s="2">
        <v>42255</v>
      </c>
      <c r="D2820" s="1" t="s">
        <v>19</v>
      </c>
      <c r="E2820" s="1" t="s">
        <v>3500</v>
      </c>
      <c r="F2820" s="1" t="s">
        <v>506</v>
      </c>
      <c r="G2820">
        <v>1088.76</v>
      </c>
      <c r="H2820">
        <v>6</v>
      </c>
      <c r="I2820">
        <v>0</v>
      </c>
      <c r="J2820">
        <v>315.74040000000002</v>
      </c>
    </row>
    <row r="2821" spans="1:10" x14ac:dyDescent="0.25">
      <c r="A2821" s="1" t="s">
        <v>3501</v>
      </c>
      <c r="B2821" s="2">
        <v>42495</v>
      </c>
      <c r="C2821" s="2">
        <v>42498</v>
      </c>
      <c r="D2821" s="1" t="s">
        <v>79</v>
      </c>
      <c r="E2821" s="1" t="s">
        <v>3502</v>
      </c>
      <c r="F2821" s="1" t="s">
        <v>3161</v>
      </c>
      <c r="G2821">
        <v>6.72</v>
      </c>
      <c r="H2821">
        <v>5</v>
      </c>
      <c r="I2821">
        <v>0.2</v>
      </c>
      <c r="J2821">
        <v>2.3519999999999999</v>
      </c>
    </row>
    <row r="2822" spans="1:10" x14ac:dyDescent="0.25">
      <c r="A2822" s="1" t="s">
        <v>3501</v>
      </c>
      <c r="B2822" s="2">
        <v>42495</v>
      </c>
      <c r="C2822" s="2">
        <v>42498</v>
      </c>
      <c r="D2822" s="1" t="s">
        <v>79</v>
      </c>
      <c r="E2822" s="1" t="s">
        <v>3502</v>
      </c>
      <c r="F2822" s="1" t="s">
        <v>434</v>
      </c>
      <c r="G2822">
        <v>298.77600000000001</v>
      </c>
      <c r="H2822">
        <v>3</v>
      </c>
      <c r="I2822">
        <v>0.2</v>
      </c>
      <c r="J2822">
        <v>7.4694000000000003</v>
      </c>
    </row>
    <row r="2823" spans="1:10" x14ac:dyDescent="0.25">
      <c r="A2823" s="1" t="s">
        <v>3503</v>
      </c>
      <c r="B2823" s="2">
        <v>42735</v>
      </c>
      <c r="C2823" s="2">
        <v>42740</v>
      </c>
      <c r="D2823" s="1" t="s">
        <v>19</v>
      </c>
      <c r="E2823" s="1" t="s">
        <v>1712</v>
      </c>
      <c r="F2823" s="1" t="s">
        <v>423</v>
      </c>
      <c r="G2823">
        <v>302.37599999999998</v>
      </c>
      <c r="H2823">
        <v>3</v>
      </c>
      <c r="I2823">
        <v>0.2</v>
      </c>
      <c r="J2823">
        <v>22.6782</v>
      </c>
    </row>
    <row r="2824" spans="1:10" x14ac:dyDescent="0.25">
      <c r="A2824" s="1" t="s">
        <v>3504</v>
      </c>
      <c r="B2824" s="2">
        <v>42996</v>
      </c>
      <c r="C2824" s="2">
        <v>42998</v>
      </c>
      <c r="D2824" s="1" t="s">
        <v>79</v>
      </c>
      <c r="E2824" s="1" t="s">
        <v>1940</v>
      </c>
      <c r="F2824" s="1" t="s">
        <v>622</v>
      </c>
      <c r="G2824">
        <v>8.9280000000000008</v>
      </c>
      <c r="H2824">
        <v>2</v>
      </c>
      <c r="I2824">
        <v>0.2</v>
      </c>
      <c r="J2824">
        <v>0.55800000000000005</v>
      </c>
    </row>
    <row r="2825" spans="1:10" x14ac:dyDescent="0.25">
      <c r="A2825" s="1" t="s">
        <v>3504</v>
      </c>
      <c r="B2825" s="2">
        <v>42996</v>
      </c>
      <c r="C2825" s="2">
        <v>42998</v>
      </c>
      <c r="D2825" s="1" t="s">
        <v>79</v>
      </c>
      <c r="E2825" s="1" t="s">
        <v>1940</v>
      </c>
      <c r="F2825" s="1" t="s">
        <v>2375</v>
      </c>
      <c r="G2825">
        <v>47.584000000000003</v>
      </c>
      <c r="H2825">
        <v>2</v>
      </c>
      <c r="I2825">
        <v>0.2</v>
      </c>
      <c r="J2825">
        <v>-2.9740000000000002</v>
      </c>
    </row>
    <row r="2826" spans="1:10" x14ac:dyDescent="0.25">
      <c r="A2826" s="1" t="s">
        <v>3505</v>
      </c>
      <c r="B2826" s="2">
        <v>41907</v>
      </c>
      <c r="C2826" s="2">
        <v>41912</v>
      </c>
      <c r="D2826" s="1" t="s">
        <v>19</v>
      </c>
      <c r="E2826" s="1" t="s">
        <v>859</v>
      </c>
      <c r="F2826" s="1" t="s">
        <v>3506</v>
      </c>
      <c r="G2826">
        <v>33.792000000000002</v>
      </c>
      <c r="H2826">
        <v>8</v>
      </c>
      <c r="I2826">
        <v>0.2</v>
      </c>
      <c r="J2826">
        <v>10.56</v>
      </c>
    </row>
    <row r="2827" spans="1:10" x14ac:dyDescent="0.25">
      <c r="A2827" s="1" t="s">
        <v>3505</v>
      </c>
      <c r="B2827" s="2">
        <v>41907</v>
      </c>
      <c r="C2827" s="2">
        <v>41912</v>
      </c>
      <c r="D2827" s="1" t="s">
        <v>19</v>
      </c>
      <c r="E2827" s="1" t="s">
        <v>859</v>
      </c>
      <c r="F2827" s="1" t="s">
        <v>1203</v>
      </c>
      <c r="G2827">
        <v>300.53280000000001</v>
      </c>
      <c r="H2827">
        <v>2</v>
      </c>
      <c r="I2827">
        <v>0.32</v>
      </c>
      <c r="J2827">
        <v>-97.231200000000001</v>
      </c>
    </row>
    <row r="2828" spans="1:10" x14ac:dyDescent="0.25">
      <c r="A2828" s="1" t="s">
        <v>3505</v>
      </c>
      <c r="B2828" s="2">
        <v>41907</v>
      </c>
      <c r="C2828" s="2">
        <v>41912</v>
      </c>
      <c r="D2828" s="1" t="s">
        <v>19</v>
      </c>
      <c r="E2828" s="1" t="s">
        <v>859</v>
      </c>
      <c r="F2828" s="1" t="s">
        <v>2989</v>
      </c>
      <c r="G2828">
        <v>2.7240000000000002</v>
      </c>
      <c r="H2828">
        <v>2</v>
      </c>
      <c r="I2828">
        <v>0.8</v>
      </c>
      <c r="J2828">
        <v>-4.3583999999999996</v>
      </c>
    </row>
    <row r="2829" spans="1:10" x14ac:dyDescent="0.25">
      <c r="A2829" s="1" t="s">
        <v>3505</v>
      </c>
      <c r="B2829" s="2">
        <v>41907</v>
      </c>
      <c r="C2829" s="2">
        <v>41912</v>
      </c>
      <c r="D2829" s="1" t="s">
        <v>19</v>
      </c>
      <c r="E2829" s="1" t="s">
        <v>859</v>
      </c>
      <c r="F2829" s="1" t="s">
        <v>71</v>
      </c>
      <c r="G2829">
        <v>3.2639999999999998</v>
      </c>
      <c r="H2829">
        <v>2</v>
      </c>
      <c r="I2829">
        <v>0.2</v>
      </c>
      <c r="J2829">
        <v>1.1015999999999999</v>
      </c>
    </row>
    <row r="2830" spans="1:10" x14ac:dyDescent="0.25">
      <c r="A2830" s="1" t="s">
        <v>3507</v>
      </c>
      <c r="B2830" s="2">
        <v>42483</v>
      </c>
      <c r="C2830" s="2">
        <v>42486</v>
      </c>
      <c r="D2830" s="1" t="s">
        <v>79</v>
      </c>
      <c r="E2830" s="1" t="s">
        <v>324</v>
      </c>
      <c r="F2830" s="1" t="s">
        <v>3508</v>
      </c>
      <c r="G2830">
        <v>108.336</v>
      </c>
      <c r="H2830">
        <v>6</v>
      </c>
      <c r="I2830">
        <v>0.2</v>
      </c>
      <c r="J2830">
        <v>37.9176</v>
      </c>
    </row>
    <row r="2831" spans="1:10" x14ac:dyDescent="0.25">
      <c r="A2831" s="1" t="s">
        <v>3507</v>
      </c>
      <c r="B2831" s="2">
        <v>42483</v>
      </c>
      <c r="C2831" s="2">
        <v>42486</v>
      </c>
      <c r="D2831" s="1" t="s">
        <v>79</v>
      </c>
      <c r="E2831" s="1" t="s">
        <v>324</v>
      </c>
      <c r="F2831" s="1" t="s">
        <v>22</v>
      </c>
      <c r="G2831">
        <v>55.92</v>
      </c>
      <c r="H2831">
        <v>5</v>
      </c>
      <c r="I2831">
        <v>0.2</v>
      </c>
      <c r="J2831">
        <v>6.2910000000000004</v>
      </c>
    </row>
    <row r="2832" spans="1:10" x14ac:dyDescent="0.25">
      <c r="A2832" s="1" t="s">
        <v>3507</v>
      </c>
      <c r="B2832" s="2">
        <v>42483</v>
      </c>
      <c r="C2832" s="2">
        <v>42486</v>
      </c>
      <c r="D2832" s="1" t="s">
        <v>79</v>
      </c>
      <c r="E2832" s="1" t="s">
        <v>324</v>
      </c>
      <c r="F2832" s="1" t="s">
        <v>3509</v>
      </c>
      <c r="G2832">
        <v>78.304000000000002</v>
      </c>
      <c r="H2832">
        <v>2</v>
      </c>
      <c r="I2832">
        <v>0.2</v>
      </c>
      <c r="J2832">
        <v>29.364000000000001</v>
      </c>
    </row>
    <row r="2833" spans="1:10" x14ac:dyDescent="0.25">
      <c r="A2833" s="1" t="s">
        <v>3510</v>
      </c>
      <c r="B2833" s="2">
        <v>41944</v>
      </c>
      <c r="C2833" s="2">
        <v>41948</v>
      </c>
      <c r="D2833" s="1" t="s">
        <v>19</v>
      </c>
      <c r="E2833" s="1" t="s">
        <v>2058</v>
      </c>
      <c r="F2833" s="1" t="s">
        <v>3511</v>
      </c>
      <c r="G2833">
        <v>443.92</v>
      </c>
      <c r="H2833">
        <v>5</v>
      </c>
      <c r="I2833">
        <v>0.2</v>
      </c>
      <c r="J2833">
        <v>-94.332999999999998</v>
      </c>
    </row>
    <row r="2834" spans="1:10" x14ac:dyDescent="0.25">
      <c r="A2834" s="1" t="s">
        <v>3510</v>
      </c>
      <c r="B2834" s="2">
        <v>41944</v>
      </c>
      <c r="C2834" s="2">
        <v>41948</v>
      </c>
      <c r="D2834" s="1" t="s">
        <v>19</v>
      </c>
      <c r="E2834" s="1" t="s">
        <v>2058</v>
      </c>
      <c r="F2834" s="1" t="s">
        <v>3412</v>
      </c>
      <c r="G2834">
        <v>155.976</v>
      </c>
      <c r="H2834">
        <v>3</v>
      </c>
      <c r="I2834">
        <v>0.2</v>
      </c>
      <c r="J2834">
        <v>54.5916</v>
      </c>
    </row>
    <row r="2835" spans="1:10" x14ac:dyDescent="0.25">
      <c r="A2835" s="1" t="s">
        <v>3512</v>
      </c>
      <c r="B2835" s="2">
        <v>42761</v>
      </c>
      <c r="C2835" s="2">
        <v>42766</v>
      </c>
      <c r="D2835" s="1" t="s">
        <v>11</v>
      </c>
      <c r="E2835" s="1" t="s">
        <v>3513</v>
      </c>
      <c r="F2835" s="1" t="s">
        <v>307</v>
      </c>
      <c r="G2835">
        <v>15.47</v>
      </c>
      <c r="H2835">
        <v>7</v>
      </c>
      <c r="I2835">
        <v>0</v>
      </c>
      <c r="J2835">
        <v>4.1768999999999998</v>
      </c>
    </row>
    <row r="2836" spans="1:10" x14ac:dyDescent="0.25">
      <c r="A2836" s="1" t="s">
        <v>3512</v>
      </c>
      <c r="B2836" s="2">
        <v>42761</v>
      </c>
      <c r="C2836" s="2">
        <v>42766</v>
      </c>
      <c r="D2836" s="1" t="s">
        <v>11</v>
      </c>
      <c r="E2836" s="1" t="s">
        <v>3513</v>
      </c>
      <c r="F2836" s="1" t="s">
        <v>364</v>
      </c>
      <c r="G2836">
        <v>7.16</v>
      </c>
      <c r="H2836">
        <v>2</v>
      </c>
      <c r="I2836">
        <v>0</v>
      </c>
      <c r="J2836">
        <v>3.4367999999999999</v>
      </c>
    </row>
    <row r="2837" spans="1:10" x14ac:dyDescent="0.25">
      <c r="A2837" s="1" t="s">
        <v>3514</v>
      </c>
      <c r="B2837" s="2">
        <v>43050</v>
      </c>
      <c r="C2837" s="2">
        <v>43055</v>
      </c>
      <c r="D2837" s="1" t="s">
        <v>19</v>
      </c>
      <c r="E2837" s="1" t="s">
        <v>1402</v>
      </c>
      <c r="F2837" s="1" t="s">
        <v>1990</v>
      </c>
      <c r="G2837">
        <v>10.89</v>
      </c>
      <c r="H2837">
        <v>1</v>
      </c>
      <c r="I2837">
        <v>0</v>
      </c>
      <c r="J2837">
        <v>2.8313999999999999</v>
      </c>
    </row>
    <row r="2838" spans="1:10" x14ac:dyDescent="0.25">
      <c r="A2838" s="1" t="s">
        <v>3514</v>
      </c>
      <c r="B2838" s="2">
        <v>43050</v>
      </c>
      <c r="C2838" s="2">
        <v>43055</v>
      </c>
      <c r="D2838" s="1" t="s">
        <v>19</v>
      </c>
      <c r="E2838" s="1" t="s">
        <v>1402</v>
      </c>
      <c r="F2838" s="1" t="s">
        <v>3515</v>
      </c>
      <c r="G2838">
        <v>19.440000000000001</v>
      </c>
      <c r="H2838">
        <v>3</v>
      </c>
      <c r="I2838">
        <v>0</v>
      </c>
      <c r="J2838">
        <v>9.3312000000000008</v>
      </c>
    </row>
    <row r="2839" spans="1:10" x14ac:dyDescent="0.25">
      <c r="A2839" s="1" t="s">
        <v>3514</v>
      </c>
      <c r="B2839" s="2">
        <v>43050</v>
      </c>
      <c r="C2839" s="2">
        <v>43055</v>
      </c>
      <c r="D2839" s="1" t="s">
        <v>19</v>
      </c>
      <c r="E2839" s="1" t="s">
        <v>1402</v>
      </c>
      <c r="F2839" s="1" t="s">
        <v>2170</v>
      </c>
      <c r="G2839">
        <v>121.6</v>
      </c>
      <c r="H2839">
        <v>5</v>
      </c>
      <c r="I2839">
        <v>0.2</v>
      </c>
      <c r="J2839">
        <v>39.520000000000003</v>
      </c>
    </row>
    <row r="2840" spans="1:10" x14ac:dyDescent="0.25">
      <c r="A2840" s="1" t="s">
        <v>3516</v>
      </c>
      <c r="B2840" s="2">
        <v>42530</v>
      </c>
      <c r="C2840" s="2">
        <v>42533</v>
      </c>
      <c r="D2840" s="1" t="s">
        <v>79</v>
      </c>
      <c r="E2840" s="1" t="s">
        <v>3371</v>
      </c>
      <c r="F2840" s="1" t="s">
        <v>2042</v>
      </c>
      <c r="G2840">
        <v>695.7</v>
      </c>
      <c r="H2840">
        <v>2</v>
      </c>
      <c r="I2840">
        <v>0.5</v>
      </c>
      <c r="J2840">
        <v>-27.827999999999999</v>
      </c>
    </row>
    <row r="2841" spans="1:10" x14ac:dyDescent="0.25">
      <c r="A2841" s="1" t="s">
        <v>3517</v>
      </c>
      <c r="B2841" s="2">
        <v>42250</v>
      </c>
      <c r="C2841" s="2">
        <v>42255</v>
      </c>
      <c r="D2841" s="1" t="s">
        <v>11</v>
      </c>
      <c r="E2841" s="1" t="s">
        <v>341</v>
      </c>
      <c r="F2841" s="1" t="s">
        <v>1644</v>
      </c>
      <c r="G2841">
        <v>120.33</v>
      </c>
      <c r="H2841">
        <v>1</v>
      </c>
      <c r="I2841">
        <v>0</v>
      </c>
      <c r="J2841">
        <v>31.285799999999998</v>
      </c>
    </row>
    <row r="2842" spans="1:10" x14ac:dyDescent="0.25">
      <c r="A2842" s="1" t="s">
        <v>3518</v>
      </c>
      <c r="B2842" s="2">
        <v>41712</v>
      </c>
      <c r="C2842" s="2">
        <v>41717</v>
      </c>
      <c r="D2842" s="1" t="s">
        <v>19</v>
      </c>
      <c r="E2842" s="1" t="s">
        <v>1220</v>
      </c>
      <c r="F2842" s="1" t="s">
        <v>927</v>
      </c>
      <c r="G2842">
        <v>1139.92</v>
      </c>
      <c r="H2842">
        <v>4</v>
      </c>
      <c r="I2842">
        <v>0</v>
      </c>
      <c r="J2842">
        <v>284.98</v>
      </c>
    </row>
    <row r="2843" spans="1:10" x14ac:dyDescent="0.25">
      <c r="A2843" s="1" t="s">
        <v>3519</v>
      </c>
      <c r="B2843" s="2">
        <v>42978</v>
      </c>
      <c r="C2843" s="2">
        <v>42982</v>
      </c>
      <c r="D2843" s="1" t="s">
        <v>11</v>
      </c>
      <c r="E2843" s="1" t="s">
        <v>940</v>
      </c>
      <c r="F2843" s="1" t="s">
        <v>1788</v>
      </c>
      <c r="G2843">
        <v>229.54400000000001</v>
      </c>
      <c r="H2843">
        <v>7</v>
      </c>
      <c r="I2843">
        <v>0.2</v>
      </c>
      <c r="J2843">
        <v>83.209699999999998</v>
      </c>
    </row>
    <row r="2844" spans="1:10" x14ac:dyDescent="0.25">
      <c r="A2844" s="1" t="s">
        <v>3520</v>
      </c>
      <c r="B2844" s="2">
        <v>42817</v>
      </c>
      <c r="C2844" s="2">
        <v>42821</v>
      </c>
      <c r="D2844" s="1" t="s">
        <v>19</v>
      </c>
      <c r="E2844" s="1" t="s">
        <v>3521</v>
      </c>
      <c r="F2844" s="1" t="s">
        <v>872</v>
      </c>
      <c r="G2844">
        <v>143.72800000000001</v>
      </c>
      <c r="H2844">
        <v>2</v>
      </c>
      <c r="I2844">
        <v>0.2</v>
      </c>
      <c r="J2844">
        <v>-32.338799999999999</v>
      </c>
    </row>
    <row r="2845" spans="1:10" x14ac:dyDescent="0.25">
      <c r="A2845" s="1" t="s">
        <v>3522</v>
      </c>
      <c r="B2845" s="2">
        <v>42873</v>
      </c>
      <c r="C2845" s="2">
        <v>42877</v>
      </c>
      <c r="D2845" s="1" t="s">
        <v>19</v>
      </c>
      <c r="E2845" s="1" t="s">
        <v>24</v>
      </c>
      <c r="F2845" s="1" t="s">
        <v>3280</v>
      </c>
      <c r="G2845">
        <v>36.048000000000002</v>
      </c>
      <c r="H2845">
        <v>3</v>
      </c>
      <c r="I2845">
        <v>0.2</v>
      </c>
      <c r="J2845">
        <v>-0.9012</v>
      </c>
    </row>
    <row r="2846" spans="1:10" x14ac:dyDescent="0.25">
      <c r="A2846" s="1" t="s">
        <v>3523</v>
      </c>
      <c r="B2846" s="2">
        <v>42731</v>
      </c>
      <c r="C2846" s="2">
        <v>42735</v>
      </c>
      <c r="D2846" s="1" t="s">
        <v>19</v>
      </c>
      <c r="E2846" s="1" t="s">
        <v>1893</v>
      </c>
      <c r="F2846" s="1" t="s">
        <v>1079</v>
      </c>
      <c r="G2846">
        <v>845.48800000000006</v>
      </c>
      <c r="H2846">
        <v>8</v>
      </c>
      <c r="I2846">
        <v>0.3</v>
      </c>
      <c r="J2846">
        <v>-12.0784</v>
      </c>
    </row>
    <row r="2847" spans="1:10" x14ac:dyDescent="0.25">
      <c r="A2847" s="1" t="s">
        <v>3524</v>
      </c>
      <c r="B2847" s="2">
        <v>43056</v>
      </c>
      <c r="C2847" s="2">
        <v>43059</v>
      </c>
      <c r="D2847" s="1" t="s">
        <v>79</v>
      </c>
      <c r="E2847" s="1" t="s">
        <v>853</v>
      </c>
      <c r="F2847" s="1" t="s">
        <v>430</v>
      </c>
      <c r="G2847">
        <v>50.94</v>
      </c>
      <c r="H2847">
        <v>3</v>
      </c>
      <c r="I2847">
        <v>0</v>
      </c>
      <c r="J2847">
        <v>14.263199999999999</v>
      </c>
    </row>
    <row r="2848" spans="1:10" x14ac:dyDescent="0.25">
      <c r="A2848" s="1" t="s">
        <v>3525</v>
      </c>
      <c r="B2848" s="2">
        <v>42988</v>
      </c>
      <c r="C2848" s="2">
        <v>42993</v>
      </c>
      <c r="D2848" s="1" t="s">
        <v>19</v>
      </c>
      <c r="E2848" s="1" t="s">
        <v>1717</v>
      </c>
      <c r="F2848" s="1" t="s">
        <v>899</v>
      </c>
      <c r="G2848">
        <v>762.59400000000005</v>
      </c>
      <c r="H2848">
        <v>3</v>
      </c>
      <c r="I2848">
        <v>0.8</v>
      </c>
      <c r="J2848">
        <v>-1143.8910000000001</v>
      </c>
    </row>
    <row r="2849" spans="1:10" x14ac:dyDescent="0.25">
      <c r="A2849" s="1" t="s">
        <v>3526</v>
      </c>
      <c r="B2849" s="2">
        <v>42833</v>
      </c>
      <c r="C2849" s="2">
        <v>42840</v>
      </c>
      <c r="D2849" s="1" t="s">
        <v>19</v>
      </c>
      <c r="E2849" s="1" t="s">
        <v>3527</v>
      </c>
      <c r="F2849" s="1" t="s">
        <v>3528</v>
      </c>
      <c r="G2849">
        <v>56.28</v>
      </c>
      <c r="H2849">
        <v>6</v>
      </c>
      <c r="I2849">
        <v>0</v>
      </c>
      <c r="J2849">
        <v>15.7584</v>
      </c>
    </row>
    <row r="2850" spans="1:10" x14ac:dyDescent="0.25">
      <c r="A2850" s="1" t="s">
        <v>3526</v>
      </c>
      <c r="B2850" s="2">
        <v>42833</v>
      </c>
      <c r="C2850" s="2">
        <v>42840</v>
      </c>
      <c r="D2850" s="1" t="s">
        <v>19</v>
      </c>
      <c r="E2850" s="1" t="s">
        <v>3527</v>
      </c>
      <c r="F2850" s="1" t="s">
        <v>2670</v>
      </c>
      <c r="G2850">
        <v>2690.97</v>
      </c>
      <c r="H2850">
        <v>3</v>
      </c>
      <c r="I2850">
        <v>0</v>
      </c>
      <c r="J2850">
        <v>1264.7559000000001</v>
      </c>
    </row>
    <row r="2851" spans="1:10" x14ac:dyDescent="0.25">
      <c r="A2851" s="1" t="s">
        <v>3529</v>
      </c>
      <c r="B2851" s="2">
        <v>42702</v>
      </c>
      <c r="C2851" s="2">
        <v>42707</v>
      </c>
      <c r="D2851" s="1" t="s">
        <v>19</v>
      </c>
      <c r="E2851" s="1" t="s">
        <v>1428</v>
      </c>
      <c r="F2851" s="1" t="s">
        <v>1836</v>
      </c>
      <c r="G2851">
        <v>7.4340000000000002</v>
      </c>
      <c r="H2851">
        <v>6</v>
      </c>
      <c r="I2851">
        <v>0.7</v>
      </c>
      <c r="J2851">
        <v>-5.6993999999999998</v>
      </c>
    </row>
    <row r="2852" spans="1:10" x14ac:dyDescent="0.25">
      <c r="A2852" s="1" t="s">
        <v>3530</v>
      </c>
      <c r="B2852" s="2">
        <v>42523</v>
      </c>
      <c r="C2852" s="2">
        <v>42526</v>
      </c>
      <c r="D2852" s="1" t="s">
        <v>79</v>
      </c>
      <c r="E2852" s="1" t="s">
        <v>1541</v>
      </c>
      <c r="F2852" s="1" t="s">
        <v>916</v>
      </c>
      <c r="G2852">
        <v>64.784000000000006</v>
      </c>
      <c r="H2852">
        <v>1</v>
      </c>
      <c r="I2852">
        <v>0.2</v>
      </c>
      <c r="J2852">
        <v>-12.956799999999999</v>
      </c>
    </row>
    <row r="2853" spans="1:10" x14ac:dyDescent="0.25">
      <c r="A2853" s="1" t="s">
        <v>3531</v>
      </c>
      <c r="B2853" s="2">
        <v>43086</v>
      </c>
      <c r="C2853" s="2">
        <v>43091</v>
      </c>
      <c r="D2853" s="1" t="s">
        <v>19</v>
      </c>
      <c r="E2853" s="1" t="s">
        <v>3532</v>
      </c>
      <c r="F2853" s="1" t="s">
        <v>1533</v>
      </c>
      <c r="G2853">
        <v>28.16</v>
      </c>
      <c r="H2853">
        <v>4</v>
      </c>
      <c r="I2853">
        <v>0</v>
      </c>
      <c r="J2853">
        <v>13.235200000000001</v>
      </c>
    </row>
    <row r="2854" spans="1:10" x14ac:dyDescent="0.25">
      <c r="A2854" s="1" t="s">
        <v>3533</v>
      </c>
      <c r="B2854" s="2">
        <v>42448</v>
      </c>
      <c r="C2854" s="2">
        <v>42450</v>
      </c>
      <c r="D2854" s="1" t="s">
        <v>11</v>
      </c>
      <c r="E2854" s="1" t="s">
        <v>3055</v>
      </c>
      <c r="F2854" s="1" t="s">
        <v>3534</v>
      </c>
      <c r="G2854">
        <v>14.98</v>
      </c>
      <c r="H2854">
        <v>1</v>
      </c>
      <c r="I2854">
        <v>0</v>
      </c>
      <c r="J2854">
        <v>6.8907999999999996</v>
      </c>
    </row>
    <row r="2855" spans="1:10" x14ac:dyDescent="0.25">
      <c r="A2855" s="1" t="s">
        <v>3533</v>
      </c>
      <c r="B2855" s="2">
        <v>42448</v>
      </c>
      <c r="C2855" s="2">
        <v>42450</v>
      </c>
      <c r="D2855" s="1" t="s">
        <v>11</v>
      </c>
      <c r="E2855" s="1" t="s">
        <v>3055</v>
      </c>
      <c r="F2855" s="1" t="s">
        <v>1084</v>
      </c>
      <c r="G2855">
        <v>20.32</v>
      </c>
      <c r="H2855">
        <v>4</v>
      </c>
      <c r="I2855">
        <v>0</v>
      </c>
      <c r="J2855">
        <v>6.9088000000000003</v>
      </c>
    </row>
    <row r="2856" spans="1:10" x14ac:dyDescent="0.25">
      <c r="A2856" s="1" t="s">
        <v>3535</v>
      </c>
      <c r="B2856" s="2">
        <v>42967</v>
      </c>
      <c r="C2856" s="2">
        <v>42967</v>
      </c>
      <c r="D2856" s="1" t="s">
        <v>654</v>
      </c>
      <c r="E2856" s="1" t="s">
        <v>3146</v>
      </c>
      <c r="F2856" s="1" t="s">
        <v>2268</v>
      </c>
      <c r="G2856">
        <v>40.29</v>
      </c>
      <c r="H2856">
        <v>3</v>
      </c>
      <c r="I2856">
        <v>0</v>
      </c>
      <c r="J2856">
        <v>10.4754</v>
      </c>
    </row>
    <row r="2857" spans="1:10" x14ac:dyDescent="0.25">
      <c r="A2857" s="1" t="s">
        <v>3536</v>
      </c>
      <c r="B2857" s="2">
        <v>42941</v>
      </c>
      <c r="C2857" s="2">
        <v>42947</v>
      </c>
      <c r="D2857" s="1" t="s">
        <v>19</v>
      </c>
      <c r="E2857" s="1" t="s">
        <v>799</v>
      </c>
      <c r="F2857" s="1" t="s">
        <v>3322</v>
      </c>
      <c r="G2857">
        <v>20.23</v>
      </c>
      <c r="H2857">
        <v>7</v>
      </c>
      <c r="I2857">
        <v>0</v>
      </c>
      <c r="J2857">
        <v>9.5081000000000007</v>
      </c>
    </row>
    <row r="2858" spans="1:10" x14ac:dyDescent="0.25">
      <c r="A2858" s="1" t="s">
        <v>3537</v>
      </c>
      <c r="B2858" s="2">
        <v>42608</v>
      </c>
      <c r="C2858" s="2">
        <v>42611</v>
      </c>
      <c r="D2858" s="1" t="s">
        <v>79</v>
      </c>
      <c r="E2858" s="1" t="s">
        <v>596</v>
      </c>
      <c r="F2858" s="1" t="s">
        <v>891</v>
      </c>
      <c r="G2858">
        <v>1603.136</v>
      </c>
      <c r="H2858">
        <v>4</v>
      </c>
      <c r="I2858">
        <v>0.2</v>
      </c>
      <c r="J2858">
        <v>100.196</v>
      </c>
    </row>
    <row r="2859" spans="1:10" x14ac:dyDescent="0.25">
      <c r="A2859" s="1" t="s">
        <v>3538</v>
      </c>
      <c r="B2859" s="2">
        <v>42597</v>
      </c>
      <c r="C2859" s="2">
        <v>42599</v>
      </c>
      <c r="D2859" s="1" t="s">
        <v>11</v>
      </c>
      <c r="E2859" s="1" t="s">
        <v>3539</v>
      </c>
      <c r="F2859" s="1" t="s">
        <v>2606</v>
      </c>
      <c r="G2859">
        <v>225.29599999999999</v>
      </c>
      <c r="H2859">
        <v>2</v>
      </c>
      <c r="I2859">
        <v>0.2</v>
      </c>
      <c r="J2859">
        <v>22.529599999999999</v>
      </c>
    </row>
    <row r="2860" spans="1:10" x14ac:dyDescent="0.25">
      <c r="A2860" s="1" t="s">
        <v>3540</v>
      </c>
      <c r="B2860" s="2">
        <v>42874</v>
      </c>
      <c r="C2860" s="2">
        <v>42878</v>
      </c>
      <c r="D2860" s="1" t="s">
        <v>19</v>
      </c>
      <c r="E2860" s="1" t="s">
        <v>3187</v>
      </c>
      <c r="F2860" s="1" t="s">
        <v>1369</v>
      </c>
      <c r="G2860">
        <v>67.8</v>
      </c>
      <c r="H2860">
        <v>4</v>
      </c>
      <c r="I2860">
        <v>0</v>
      </c>
      <c r="J2860">
        <v>4.0679999999999996</v>
      </c>
    </row>
    <row r="2861" spans="1:10" x14ac:dyDescent="0.25">
      <c r="A2861" s="1" t="s">
        <v>3540</v>
      </c>
      <c r="B2861" s="2">
        <v>42874</v>
      </c>
      <c r="C2861" s="2">
        <v>42878</v>
      </c>
      <c r="D2861" s="1" t="s">
        <v>19</v>
      </c>
      <c r="E2861" s="1" t="s">
        <v>3187</v>
      </c>
      <c r="F2861" s="1" t="s">
        <v>3541</v>
      </c>
      <c r="G2861">
        <v>377.97</v>
      </c>
      <c r="H2861">
        <v>3</v>
      </c>
      <c r="I2861">
        <v>0</v>
      </c>
      <c r="J2861">
        <v>98.272199999999998</v>
      </c>
    </row>
    <row r="2862" spans="1:10" x14ac:dyDescent="0.25">
      <c r="A2862" s="1" t="s">
        <v>3540</v>
      </c>
      <c r="B2862" s="2">
        <v>42874</v>
      </c>
      <c r="C2862" s="2">
        <v>42878</v>
      </c>
      <c r="D2862" s="1" t="s">
        <v>19</v>
      </c>
      <c r="E2862" s="1" t="s">
        <v>3187</v>
      </c>
      <c r="F2862" s="1" t="s">
        <v>418</v>
      </c>
      <c r="G2862">
        <v>1628.82</v>
      </c>
      <c r="H2862">
        <v>9</v>
      </c>
      <c r="I2862">
        <v>0</v>
      </c>
      <c r="J2862">
        <v>374.62860000000001</v>
      </c>
    </row>
    <row r="2863" spans="1:10" x14ac:dyDescent="0.25">
      <c r="A2863" s="1" t="s">
        <v>3540</v>
      </c>
      <c r="B2863" s="2">
        <v>42874</v>
      </c>
      <c r="C2863" s="2">
        <v>42878</v>
      </c>
      <c r="D2863" s="1" t="s">
        <v>19</v>
      </c>
      <c r="E2863" s="1" t="s">
        <v>3187</v>
      </c>
      <c r="F2863" s="1" t="s">
        <v>1788</v>
      </c>
      <c r="G2863">
        <v>286.93</v>
      </c>
      <c r="H2863">
        <v>7</v>
      </c>
      <c r="I2863">
        <v>0</v>
      </c>
      <c r="J2863">
        <v>140.59569999999999</v>
      </c>
    </row>
    <row r="2864" spans="1:10" x14ac:dyDescent="0.25">
      <c r="A2864" s="1" t="s">
        <v>3542</v>
      </c>
      <c r="B2864" s="2">
        <v>42959</v>
      </c>
      <c r="C2864" s="2">
        <v>42964</v>
      </c>
      <c r="D2864" s="1" t="s">
        <v>19</v>
      </c>
      <c r="E2864" s="1" t="s">
        <v>1327</v>
      </c>
      <c r="F2864" s="1" t="s">
        <v>3349</v>
      </c>
      <c r="G2864">
        <v>20.736000000000001</v>
      </c>
      <c r="H2864">
        <v>4</v>
      </c>
      <c r="I2864">
        <v>0.2</v>
      </c>
      <c r="J2864">
        <v>7.2576000000000001</v>
      </c>
    </row>
    <row r="2865" spans="1:10" x14ac:dyDescent="0.25">
      <c r="A2865" s="1" t="s">
        <v>3543</v>
      </c>
      <c r="B2865" s="2">
        <v>42960</v>
      </c>
      <c r="C2865" s="2">
        <v>42960</v>
      </c>
      <c r="D2865" s="1" t="s">
        <v>654</v>
      </c>
      <c r="E2865" s="1" t="s">
        <v>1195</v>
      </c>
      <c r="F2865" s="1" t="s">
        <v>944</v>
      </c>
      <c r="G2865">
        <v>31.44</v>
      </c>
      <c r="H2865">
        <v>3</v>
      </c>
      <c r="I2865">
        <v>0</v>
      </c>
      <c r="J2865">
        <v>8.4887999999999995</v>
      </c>
    </row>
    <row r="2866" spans="1:10" x14ac:dyDescent="0.25">
      <c r="A2866" s="1" t="s">
        <v>3543</v>
      </c>
      <c r="B2866" s="2">
        <v>42960</v>
      </c>
      <c r="C2866" s="2">
        <v>42960</v>
      </c>
      <c r="D2866" s="1" t="s">
        <v>654</v>
      </c>
      <c r="E2866" s="1" t="s">
        <v>1195</v>
      </c>
      <c r="F2866" s="1" t="s">
        <v>728</v>
      </c>
      <c r="G2866">
        <v>83.79</v>
      </c>
      <c r="H2866">
        <v>7</v>
      </c>
      <c r="I2866">
        <v>0</v>
      </c>
      <c r="J2866">
        <v>22.6233</v>
      </c>
    </row>
    <row r="2867" spans="1:10" x14ac:dyDescent="0.25">
      <c r="A2867" s="1" t="s">
        <v>3543</v>
      </c>
      <c r="B2867" s="2">
        <v>42960</v>
      </c>
      <c r="C2867" s="2">
        <v>42960</v>
      </c>
      <c r="D2867" s="1" t="s">
        <v>654</v>
      </c>
      <c r="E2867" s="1" t="s">
        <v>1195</v>
      </c>
      <c r="F2867" s="1" t="s">
        <v>800</v>
      </c>
      <c r="G2867">
        <v>59.52</v>
      </c>
      <c r="H2867">
        <v>3</v>
      </c>
      <c r="I2867">
        <v>0</v>
      </c>
      <c r="J2867">
        <v>15.475199999999999</v>
      </c>
    </row>
    <row r="2868" spans="1:10" x14ac:dyDescent="0.25">
      <c r="A2868" s="1" t="s">
        <v>3543</v>
      </c>
      <c r="B2868" s="2">
        <v>42960</v>
      </c>
      <c r="C2868" s="2">
        <v>42960</v>
      </c>
      <c r="D2868" s="1" t="s">
        <v>654</v>
      </c>
      <c r="E2868" s="1" t="s">
        <v>1195</v>
      </c>
      <c r="F2868" s="1" t="s">
        <v>3544</v>
      </c>
      <c r="G2868">
        <v>31.92</v>
      </c>
      <c r="H2868">
        <v>4</v>
      </c>
      <c r="I2868">
        <v>0</v>
      </c>
      <c r="J2868">
        <v>9.2568000000000001</v>
      </c>
    </row>
    <row r="2869" spans="1:10" x14ac:dyDescent="0.25">
      <c r="A2869" s="1" t="s">
        <v>3545</v>
      </c>
      <c r="B2869" s="2">
        <v>42684</v>
      </c>
      <c r="C2869" s="2">
        <v>42686</v>
      </c>
      <c r="D2869" s="1" t="s">
        <v>11</v>
      </c>
      <c r="E2869" s="1" t="s">
        <v>1400</v>
      </c>
      <c r="F2869" s="1" t="s">
        <v>657</v>
      </c>
      <c r="G2869">
        <v>14.72</v>
      </c>
      <c r="H2869">
        <v>5</v>
      </c>
      <c r="I2869">
        <v>0.2</v>
      </c>
      <c r="J2869">
        <v>-3.3119999999999998</v>
      </c>
    </row>
    <row r="2870" spans="1:10" x14ac:dyDescent="0.25">
      <c r="A2870" s="1" t="s">
        <v>3545</v>
      </c>
      <c r="B2870" s="2">
        <v>42684</v>
      </c>
      <c r="C2870" s="2">
        <v>42686</v>
      </c>
      <c r="D2870" s="1" t="s">
        <v>11</v>
      </c>
      <c r="E2870" s="1" t="s">
        <v>1400</v>
      </c>
      <c r="F2870" s="1" t="s">
        <v>1511</v>
      </c>
      <c r="G2870">
        <v>38.975999999999999</v>
      </c>
      <c r="H2870">
        <v>3</v>
      </c>
      <c r="I2870">
        <v>0.2</v>
      </c>
      <c r="J2870">
        <v>-2.4359999999999999</v>
      </c>
    </row>
    <row r="2871" spans="1:10" x14ac:dyDescent="0.25">
      <c r="A2871" s="1" t="s">
        <v>3546</v>
      </c>
      <c r="B2871" s="2">
        <v>42898</v>
      </c>
      <c r="C2871" s="2">
        <v>42905</v>
      </c>
      <c r="D2871" s="1" t="s">
        <v>19</v>
      </c>
      <c r="E2871" s="1" t="s">
        <v>269</v>
      </c>
      <c r="F2871" s="1" t="s">
        <v>3547</v>
      </c>
      <c r="G2871">
        <v>17.088000000000001</v>
      </c>
      <c r="H2871">
        <v>2</v>
      </c>
      <c r="I2871">
        <v>0.2</v>
      </c>
      <c r="J2871">
        <v>1.0680000000000001</v>
      </c>
    </row>
    <row r="2872" spans="1:10" x14ac:dyDescent="0.25">
      <c r="A2872" s="1" t="s">
        <v>3548</v>
      </c>
      <c r="B2872" s="2">
        <v>41720</v>
      </c>
      <c r="C2872" s="2">
        <v>41724</v>
      </c>
      <c r="D2872" s="1" t="s">
        <v>19</v>
      </c>
      <c r="E2872" s="1" t="s">
        <v>3549</v>
      </c>
      <c r="F2872" s="1" t="s">
        <v>3117</v>
      </c>
      <c r="G2872">
        <v>74.352000000000004</v>
      </c>
      <c r="H2872">
        <v>3</v>
      </c>
      <c r="I2872">
        <v>0.2</v>
      </c>
      <c r="J2872">
        <v>23.234999999999999</v>
      </c>
    </row>
    <row r="2873" spans="1:10" x14ac:dyDescent="0.25">
      <c r="A2873" s="1" t="s">
        <v>3548</v>
      </c>
      <c r="B2873" s="2">
        <v>41720</v>
      </c>
      <c r="C2873" s="2">
        <v>41724</v>
      </c>
      <c r="D2873" s="1" t="s">
        <v>19</v>
      </c>
      <c r="E2873" s="1" t="s">
        <v>3549</v>
      </c>
      <c r="F2873" s="1" t="s">
        <v>1099</v>
      </c>
      <c r="G2873">
        <v>314.35199999999998</v>
      </c>
      <c r="H2873">
        <v>3</v>
      </c>
      <c r="I2873">
        <v>0.2</v>
      </c>
      <c r="J2873">
        <v>-35.364600000000003</v>
      </c>
    </row>
    <row r="2874" spans="1:10" x14ac:dyDescent="0.25">
      <c r="A2874" s="1" t="s">
        <v>3550</v>
      </c>
      <c r="B2874" s="2">
        <v>42901</v>
      </c>
      <c r="C2874" s="2">
        <v>42906</v>
      </c>
      <c r="D2874" s="1" t="s">
        <v>19</v>
      </c>
      <c r="E2874" s="1" t="s">
        <v>2779</v>
      </c>
      <c r="F2874" s="1" t="s">
        <v>639</v>
      </c>
      <c r="G2874">
        <v>4.26</v>
      </c>
      <c r="H2874">
        <v>1</v>
      </c>
      <c r="I2874">
        <v>0</v>
      </c>
      <c r="J2874">
        <v>1.7465999999999999</v>
      </c>
    </row>
    <row r="2875" spans="1:10" x14ac:dyDescent="0.25">
      <c r="A2875" s="1" t="s">
        <v>3551</v>
      </c>
      <c r="B2875" s="2">
        <v>43055</v>
      </c>
      <c r="C2875" s="2">
        <v>43061</v>
      </c>
      <c r="D2875" s="1" t="s">
        <v>19</v>
      </c>
      <c r="E2875" s="1" t="s">
        <v>1560</v>
      </c>
      <c r="F2875" s="1" t="s">
        <v>1092</v>
      </c>
      <c r="G2875">
        <v>811.28</v>
      </c>
      <c r="H2875">
        <v>8</v>
      </c>
      <c r="I2875">
        <v>0</v>
      </c>
      <c r="J2875">
        <v>24.3384</v>
      </c>
    </row>
    <row r="2876" spans="1:10" x14ac:dyDescent="0.25">
      <c r="A2876" s="1" t="s">
        <v>3552</v>
      </c>
      <c r="B2876" s="2">
        <v>43098</v>
      </c>
      <c r="C2876" s="2">
        <v>43100</v>
      </c>
      <c r="D2876" s="1" t="s">
        <v>79</v>
      </c>
      <c r="E2876" s="1" t="s">
        <v>1172</v>
      </c>
      <c r="F2876" s="1" t="s">
        <v>273</v>
      </c>
      <c r="G2876">
        <v>6.03</v>
      </c>
      <c r="H2876">
        <v>3</v>
      </c>
      <c r="I2876">
        <v>0</v>
      </c>
      <c r="J2876">
        <v>2.9546999999999999</v>
      </c>
    </row>
    <row r="2877" spans="1:10" x14ac:dyDescent="0.25">
      <c r="A2877" s="1" t="s">
        <v>3553</v>
      </c>
      <c r="B2877" s="2">
        <v>42390</v>
      </c>
      <c r="C2877" s="2">
        <v>42392</v>
      </c>
      <c r="D2877" s="1" t="s">
        <v>11</v>
      </c>
      <c r="E2877" s="1" t="s">
        <v>628</v>
      </c>
      <c r="F2877" s="1" t="s">
        <v>2155</v>
      </c>
      <c r="G2877">
        <v>153.56800000000001</v>
      </c>
      <c r="H2877">
        <v>2</v>
      </c>
      <c r="I2877">
        <v>0.2</v>
      </c>
      <c r="J2877">
        <v>-5.7587999999999999</v>
      </c>
    </row>
    <row r="2878" spans="1:10" x14ac:dyDescent="0.25">
      <c r="A2878" s="1" t="s">
        <v>3553</v>
      </c>
      <c r="B2878" s="2">
        <v>42390</v>
      </c>
      <c r="C2878" s="2">
        <v>42392</v>
      </c>
      <c r="D2878" s="1" t="s">
        <v>11</v>
      </c>
      <c r="E2878" s="1" t="s">
        <v>628</v>
      </c>
      <c r="F2878" s="1" t="s">
        <v>648</v>
      </c>
      <c r="G2878">
        <v>1013.4880000000001</v>
      </c>
      <c r="H2878">
        <v>7</v>
      </c>
      <c r="I2878">
        <v>0.2</v>
      </c>
      <c r="J2878">
        <v>76.011600000000001</v>
      </c>
    </row>
    <row r="2879" spans="1:10" x14ac:dyDescent="0.25">
      <c r="A2879" s="1" t="s">
        <v>3554</v>
      </c>
      <c r="B2879" s="2">
        <v>42384</v>
      </c>
      <c r="C2879" s="2">
        <v>42388</v>
      </c>
      <c r="D2879" s="1" t="s">
        <v>19</v>
      </c>
      <c r="E2879" s="1" t="s">
        <v>3455</v>
      </c>
      <c r="F2879" s="1" t="s">
        <v>2871</v>
      </c>
      <c r="G2879">
        <v>52.34</v>
      </c>
      <c r="H2879">
        <v>2</v>
      </c>
      <c r="I2879">
        <v>0</v>
      </c>
      <c r="J2879">
        <v>24.599799999999998</v>
      </c>
    </row>
    <row r="2880" spans="1:10" x14ac:dyDescent="0.25">
      <c r="A2880" s="1" t="s">
        <v>3554</v>
      </c>
      <c r="B2880" s="2">
        <v>42384</v>
      </c>
      <c r="C2880" s="2">
        <v>42388</v>
      </c>
      <c r="D2880" s="1" t="s">
        <v>19</v>
      </c>
      <c r="E2880" s="1" t="s">
        <v>3455</v>
      </c>
      <c r="F2880" s="1" t="s">
        <v>750</v>
      </c>
      <c r="G2880">
        <v>4.66</v>
      </c>
      <c r="H2880">
        <v>2</v>
      </c>
      <c r="I2880">
        <v>0</v>
      </c>
      <c r="J2880">
        <v>1.3513999999999999</v>
      </c>
    </row>
    <row r="2881" spans="1:10" x14ac:dyDescent="0.25">
      <c r="A2881" s="1" t="s">
        <v>3554</v>
      </c>
      <c r="B2881" s="2">
        <v>42384</v>
      </c>
      <c r="C2881" s="2">
        <v>42388</v>
      </c>
      <c r="D2881" s="1" t="s">
        <v>19</v>
      </c>
      <c r="E2881" s="1" t="s">
        <v>3455</v>
      </c>
      <c r="F2881" s="1" t="s">
        <v>224</v>
      </c>
      <c r="G2881">
        <v>254.97</v>
      </c>
      <c r="H2881">
        <v>3</v>
      </c>
      <c r="I2881">
        <v>0</v>
      </c>
      <c r="J2881">
        <v>91.789199999999994</v>
      </c>
    </row>
    <row r="2882" spans="1:10" x14ac:dyDescent="0.25">
      <c r="A2882" s="1" t="s">
        <v>3555</v>
      </c>
      <c r="B2882" s="2">
        <v>42632</v>
      </c>
      <c r="C2882" s="2">
        <v>42636</v>
      </c>
      <c r="D2882" s="1" t="s">
        <v>11</v>
      </c>
      <c r="E2882" s="1" t="s">
        <v>765</v>
      </c>
      <c r="F2882" s="1" t="s">
        <v>41</v>
      </c>
      <c r="G2882">
        <v>25.44</v>
      </c>
      <c r="H2882">
        <v>6</v>
      </c>
      <c r="I2882">
        <v>0</v>
      </c>
      <c r="J2882">
        <v>12.72</v>
      </c>
    </row>
    <row r="2883" spans="1:10" x14ac:dyDescent="0.25">
      <c r="A2883" s="1" t="s">
        <v>3555</v>
      </c>
      <c r="B2883" s="2">
        <v>42632</v>
      </c>
      <c r="C2883" s="2">
        <v>42636</v>
      </c>
      <c r="D2883" s="1" t="s">
        <v>11</v>
      </c>
      <c r="E2883" s="1" t="s">
        <v>765</v>
      </c>
      <c r="F2883" s="1" t="s">
        <v>1372</v>
      </c>
      <c r="G2883">
        <v>27.93</v>
      </c>
      <c r="H2883">
        <v>3</v>
      </c>
      <c r="I2883">
        <v>0</v>
      </c>
      <c r="J2883">
        <v>8.0997000000000003</v>
      </c>
    </row>
    <row r="2884" spans="1:10" x14ac:dyDescent="0.25">
      <c r="A2884" s="1" t="s">
        <v>3556</v>
      </c>
      <c r="B2884" s="2">
        <v>41691</v>
      </c>
      <c r="C2884" s="2">
        <v>41695</v>
      </c>
      <c r="D2884" s="1" t="s">
        <v>19</v>
      </c>
      <c r="E2884" s="1" t="s">
        <v>3141</v>
      </c>
      <c r="F2884" s="1" t="s">
        <v>1252</v>
      </c>
      <c r="G2884">
        <v>8.85</v>
      </c>
      <c r="H2884">
        <v>5</v>
      </c>
      <c r="I2884">
        <v>0.8</v>
      </c>
      <c r="J2884">
        <v>-13.717499999999999</v>
      </c>
    </row>
    <row r="2885" spans="1:10" x14ac:dyDescent="0.25">
      <c r="A2885" s="1" t="s">
        <v>3557</v>
      </c>
      <c r="B2885" s="2">
        <v>42685</v>
      </c>
      <c r="C2885" s="2">
        <v>42690</v>
      </c>
      <c r="D2885" s="1" t="s">
        <v>11</v>
      </c>
      <c r="E2885" s="1" t="s">
        <v>1414</v>
      </c>
      <c r="F2885" s="1" t="s">
        <v>1810</v>
      </c>
      <c r="G2885">
        <v>6.96</v>
      </c>
      <c r="H2885">
        <v>4</v>
      </c>
      <c r="I2885">
        <v>0</v>
      </c>
      <c r="J2885">
        <v>2.2271999999999998</v>
      </c>
    </row>
    <row r="2886" spans="1:10" x14ac:dyDescent="0.25">
      <c r="A2886" s="1" t="s">
        <v>3558</v>
      </c>
      <c r="B2886" s="2">
        <v>42399</v>
      </c>
      <c r="C2886" s="2">
        <v>42403</v>
      </c>
      <c r="D2886" s="1" t="s">
        <v>19</v>
      </c>
      <c r="E2886" s="1" t="s">
        <v>997</v>
      </c>
      <c r="F2886" s="1" t="s">
        <v>1313</v>
      </c>
      <c r="G2886">
        <v>17.456</v>
      </c>
      <c r="H2886">
        <v>2</v>
      </c>
      <c r="I2886">
        <v>0.2</v>
      </c>
      <c r="J2886">
        <v>5.8914</v>
      </c>
    </row>
    <row r="2887" spans="1:10" x14ac:dyDescent="0.25">
      <c r="A2887" s="1" t="s">
        <v>3559</v>
      </c>
      <c r="B2887" s="2">
        <v>42661</v>
      </c>
      <c r="C2887" s="2">
        <v>42665</v>
      </c>
      <c r="D2887" s="1" t="s">
        <v>19</v>
      </c>
      <c r="E2887" s="1" t="s">
        <v>946</v>
      </c>
      <c r="F2887" s="1" t="s">
        <v>787</v>
      </c>
      <c r="G2887">
        <v>307.92</v>
      </c>
      <c r="H2887">
        <v>5</v>
      </c>
      <c r="I2887">
        <v>0.2</v>
      </c>
      <c r="J2887">
        <v>-34.640999999999998</v>
      </c>
    </row>
    <row r="2888" spans="1:10" x14ac:dyDescent="0.25">
      <c r="A2888" s="1" t="s">
        <v>3560</v>
      </c>
      <c r="B2888" s="2">
        <v>43087</v>
      </c>
      <c r="C2888" s="2">
        <v>43088</v>
      </c>
      <c r="D2888" s="1" t="s">
        <v>79</v>
      </c>
      <c r="E2888" s="1" t="s">
        <v>946</v>
      </c>
      <c r="F2888" s="1" t="s">
        <v>907</v>
      </c>
      <c r="G2888">
        <v>6.63</v>
      </c>
      <c r="H2888">
        <v>3</v>
      </c>
      <c r="I2888">
        <v>0</v>
      </c>
      <c r="J2888">
        <v>1.7901</v>
      </c>
    </row>
    <row r="2889" spans="1:10" x14ac:dyDescent="0.25">
      <c r="A2889" s="1" t="s">
        <v>3560</v>
      </c>
      <c r="B2889" s="2">
        <v>43087</v>
      </c>
      <c r="C2889" s="2">
        <v>43088</v>
      </c>
      <c r="D2889" s="1" t="s">
        <v>79</v>
      </c>
      <c r="E2889" s="1" t="s">
        <v>946</v>
      </c>
      <c r="F2889" s="1" t="s">
        <v>1831</v>
      </c>
      <c r="G2889">
        <v>12.96</v>
      </c>
      <c r="H2889">
        <v>2</v>
      </c>
      <c r="I2889">
        <v>0</v>
      </c>
      <c r="J2889">
        <v>6.2207999999999997</v>
      </c>
    </row>
    <row r="2890" spans="1:10" x14ac:dyDescent="0.25">
      <c r="A2890" s="1" t="s">
        <v>3560</v>
      </c>
      <c r="B2890" s="2">
        <v>43087</v>
      </c>
      <c r="C2890" s="2">
        <v>43088</v>
      </c>
      <c r="D2890" s="1" t="s">
        <v>79</v>
      </c>
      <c r="E2890" s="1" t="s">
        <v>946</v>
      </c>
      <c r="F2890" s="1" t="s">
        <v>1538</v>
      </c>
      <c r="G2890">
        <v>32.4</v>
      </c>
      <c r="H2890">
        <v>5</v>
      </c>
      <c r="I2890">
        <v>0</v>
      </c>
      <c r="J2890">
        <v>15.552</v>
      </c>
    </row>
    <row r="2891" spans="1:10" x14ac:dyDescent="0.25">
      <c r="A2891" s="1" t="s">
        <v>3561</v>
      </c>
      <c r="B2891" s="2">
        <v>43041</v>
      </c>
      <c r="C2891" s="2">
        <v>43045</v>
      </c>
      <c r="D2891" s="1" t="s">
        <v>19</v>
      </c>
      <c r="E2891" s="1" t="s">
        <v>768</v>
      </c>
      <c r="F2891" s="1" t="s">
        <v>3562</v>
      </c>
      <c r="G2891">
        <v>23.85</v>
      </c>
      <c r="H2891">
        <v>5</v>
      </c>
      <c r="I2891">
        <v>0</v>
      </c>
      <c r="J2891">
        <v>10.7325</v>
      </c>
    </row>
    <row r="2892" spans="1:10" x14ac:dyDescent="0.25">
      <c r="A2892" s="1" t="s">
        <v>3563</v>
      </c>
      <c r="B2892" s="2">
        <v>41758</v>
      </c>
      <c r="C2892" s="2">
        <v>41760</v>
      </c>
      <c r="D2892" s="1" t="s">
        <v>11</v>
      </c>
      <c r="E2892" s="1" t="s">
        <v>3564</v>
      </c>
      <c r="F2892" s="1" t="s">
        <v>1685</v>
      </c>
      <c r="G2892">
        <v>51.96</v>
      </c>
      <c r="H2892">
        <v>2</v>
      </c>
      <c r="I2892">
        <v>0</v>
      </c>
      <c r="J2892">
        <v>12.99</v>
      </c>
    </row>
    <row r="2893" spans="1:10" x14ac:dyDescent="0.25">
      <c r="A2893" s="1" t="s">
        <v>3563</v>
      </c>
      <c r="B2893" s="2">
        <v>41758</v>
      </c>
      <c r="C2893" s="2">
        <v>41760</v>
      </c>
      <c r="D2893" s="1" t="s">
        <v>11</v>
      </c>
      <c r="E2893" s="1" t="s">
        <v>3564</v>
      </c>
      <c r="F2893" s="1" t="s">
        <v>2050</v>
      </c>
      <c r="G2893">
        <v>17.940000000000001</v>
      </c>
      <c r="H2893">
        <v>3</v>
      </c>
      <c r="I2893">
        <v>0</v>
      </c>
      <c r="J2893">
        <v>8.6112000000000002</v>
      </c>
    </row>
    <row r="2894" spans="1:10" x14ac:dyDescent="0.25">
      <c r="A2894" s="1" t="s">
        <v>3565</v>
      </c>
      <c r="B2894" s="2">
        <v>43031</v>
      </c>
      <c r="C2894" s="2">
        <v>43037</v>
      </c>
      <c r="D2894" s="1" t="s">
        <v>19</v>
      </c>
      <c r="E2894" s="1" t="s">
        <v>169</v>
      </c>
      <c r="F2894" s="1" t="s">
        <v>3566</v>
      </c>
      <c r="G2894">
        <v>11.56</v>
      </c>
      <c r="H2894">
        <v>2</v>
      </c>
      <c r="I2894">
        <v>0</v>
      </c>
      <c r="J2894">
        <v>5.6643999999999997</v>
      </c>
    </row>
    <row r="2895" spans="1:10" x14ac:dyDescent="0.25">
      <c r="A2895" s="1" t="s">
        <v>3565</v>
      </c>
      <c r="B2895" s="2">
        <v>43031</v>
      </c>
      <c r="C2895" s="2">
        <v>43037</v>
      </c>
      <c r="D2895" s="1" t="s">
        <v>19</v>
      </c>
      <c r="E2895" s="1" t="s">
        <v>169</v>
      </c>
      <c r="F2895" s="1" t="s">
        <v>450</v>
      </c>
      <c r="G2895">
        <v>26.4</v>
      </c>
      <c r="H2895">
        <v>5</v>
      </c>
      <c r="I2895">
        <v>0</v>
      </c>
      <c r="J2895">
        <v>11.88</v>
      </c>
    </row>
    <row r="2896" spans="1:10" x14ac:dyDescent="0.25">
      <c r="A2896" s="1" t="s">
        <v>3565</v>
      </c>
      <c r="B2896" s="2">
        <v>43031</v>
      </c>
      <c r="C2896" s="2">
        <v>43037</v>
      </c>
      <c r="D2896" s="1" t="s">
        <v>19</v>
      </c>
      <c r="E2896" s="1" t="s">
        <v>169</v>
      </c>
      <c r="F2896" s="1" t="s">
        <v>3567</v>
      </c>
      <c r="G2896">
        <v>69.08</v>
      </c>
      <c r="H2896">
        <v>11</v>
      </c>
      <c r="I2896">
        <v>0</v>
      </c>
      <c r="J2896">
        <v>29.0136</v>
      </c>
    </row>
    <row r="2897" spans="1:10" x14ac:dyDescent="0.25">
      <c r="A2897" s="1" t="s">
        <v>3565</v>
      </c>
      <c r="B2897" s="2">
        <v>43031</v>
      </c>
      <c r="C2897" s="2">
        <v>43037</v>
      </c>
      <c r="D2897" s="1" t="s">
        <v>19</v>
      </c>
      <c r="E2897" s="1" t="s">
        <v>169</v>
      </c>
      <c r="F2897" s="1" t="s">
        <v>374</v>
      </c>
      <c r="G2897">
        <v>35.880000000000003</v>
      </c>
      <c r="H2897">
        <v>3</v>
      </c>
      <c r="I2897">
        <v>0</v>
      </c>
      <c r="J2897">
        <v>10.0464</v>
      </c>
    </row>
    <row r="2898" spans="1:10" x14ac:dyDescent="0.25">
      <c r="A2898" s="1" t="s">
        <v>3568</v>
      </c>
      <c r="B2898" s="2">
        <v>41728</v>
      </c>
      <c r="C2898" s="2">
        <v>41732</v>
      </c>
      <c r="D2898" s="1" t="s">
        <v>19</v>
      </c>
      <c r="E2898" s="1" t="s">
        <v>128</v>
      </c>
      <c r="F2898" s="1" t="s">
        <v>2373</v>
      </c>
      <c r="G2898">
        <v>49.65</v>
      </c>
      <c r="H2898">
        <v>5</v>
      </c>
      <c r="I2898">
        <v>0</v>
      </c>
      <c r="J2898">
        <v>20.853000000000002</v>
      </c>
    </row>
    <row r="2899" spans="1:10" x14ac:dyDescent="0.25">
      <c r="A2899" s="1" t="s">
        <v>3569</v>
      </c>
      <c r="B2899" s="2">
        <v>42373</v>
      </c>
      <c r="C2899" s="2">
        <v>42378</v>
      </c>
      <c r="D2899" s="1" t="s">
        <v>19</v>
      </c>
      <c r="E2899" s="1" t="s">
        <v>1976</v>
      </c>
      <c r="F2899" s="1" t="s">
        <v>3123</v>
      </c>
      <c r="G2899">
        <v>959.96799999999996</v>
      </c>
      <c r="H2899">
        <v>4</v>
      </c>
      <c r="I2899">
        <v>0.2</v>
      </c>
      <c r="J2899">
        <v>119.996</v>
      </c>
    </row>
    <row r="2900" spans="1:10" x14ac:dyDescent="0.25">
      <c r="A2900" s="1" t="s">
        <v>3570</v>
      </c>
      <c r="B2900" s="2">
        <v>42120</v>
      </c>
      <c r="C2900" s="2">
        <v>42124</v>
      </c>
      <c r="D2900" s="1" t="s">
        <v>19</v>
      </c>
      <c r="E2900" s="1" t="s">
        <v>3173</v>
      </c>
      <c r="F2900" s="1" t="s">
        <v>571</v>
      </c>
      <c r="G2900">
        <v>408.42200000000003</v>
      </c>
      <c r="H2900">
        <v>2</v>
      </c>
      <c r="I2900">
        <v>0.3</v>
      </c>
      <c r="J2900">
        <v>-5.8346</v>
      </c>
    </row>
    <row r="2901" spans="1:10" x14ac:dyDescent="0.25">
      <c r="A2901" s="1" t="s">
        <v>3571</v>
      </c>
      <c r="B2901" s="2">
        <v>42259</v>
      </c>
      <c r="C2901" s="2">
        <v>42264</v>
      </c>
      <c r="D2901" s="1" t="s">
        <v>19</v>
      </c>
      <c r="E2901" s="1" t="s">
        <v>177</v>
      </c>
      <c r="F2901" s="1" t="s">
        <v>3123</v>
      </c>
      <c r="G2901">
        <v>479.98399999999998</v>
      </c>
      <c r="H2901">
        <v>2</v>
      </c>
      <c r="I2901">
        <v>0.2</v>
      </c>
      <c r="J2901">
        <v>59.997999999999998</v>
      </c>
    </row>
    <row r="2902" spans="1:10" x14ac:dyDescent="0.25">
      <c r="A2902" s="1" t="s">
        <v>3571</v>
      </c>
      <c r="B2902" s="2">
        <v>42259</v>
      </c>
      <c r="C2902" s="2">
        <v>42264</v>
      </c>
      <c r="D2902" s="1" t="s">
        <v>19</v>
      </c>
      <c r="E2902" s="1" t="s">
        <v>177</v>
      </c>
      <c r="F2902" s="1" t="s">
        <v>794</v>
      </c>
      <c r="G2902">
        <v>12.6</v>
      </c>
      <c r="H2902">
        <v>4</v>
      </c>
      <c r="I2902">
        <v>0</v>
      </c>
      <c r="J2902">
        <v>6.048</v>
      </c>
    </row>
    <row r="2903" spans="1:10" x14ac:dyDescent="0.25">
      <c r="A2903" s="1" t="s">
        <v>3572</v>
      </c>
      <c r="B2903" s="2">
        <v>42989</v>
      </c>
      <c r="C2903" s="2">
        <v>42993</v>
      </c>
      <c r="D2903" s="1" t="s">
        <v>19</v>
      </c>
      <c r="E2903" s="1" t="s">
        <v>3238</v>
      </c>
      <c r="F2903" s="1" t="s">
        <v>1657</v>
      </c>
      <c r="G2903">
        <v>184.66</v>
      </c>
      <c r="H2903">
        <v>7</v>
      </c>
      <c r="I2903">
        <v>0</v>
      </c>
      <c r="J2903">
        <v>84.943600000000004</v>
      </c>
    </row>
    <row r="2904" spans="1:10" x14ac:dyDescent="0.25">
      <c r="A2904" s="1" t="s">
        <v>3573</v>
      </c>
      <c r="B2904" s="2">
        <v>42533</v>
      </c>
      <c r="C2904" s="2">
        <v>42538</v>
      </c>
      <c r="D2904" s="1" t="s">
        <v>19</v>
      </c>
      <c r="E2904" s="1" t="s">
        <v>1131</v>
      </c>
      <c r="F2904" s="1" t="s">
        <v>2761</v>
      </c>
      <c r="G2904">
        <v>23.12</v>
      </c>
      <c r="H2904">
        <v>5</v>
      </c>
      <c r="I2904">
        <v>0.2</v>
      </c>
      <c r="J2904">
        <v>8.3810000000000002</v>
      </c>
    </row>
    <row r="2905" spans="1:10" x14ac:dyDescent="0.25">
      <c r="A2905" s="1" t="s">
        <v>3574</v>
      </c>
      <c r="B2905" s="2">
        <v>42548</v>
      </c>
      <c r="C2905" s="2">
        <v>42552</v>
      </c>
      <c r="D2905" s="1" t="s">
        <v>19</v>
      </c>
      <c r="E2905" s="1" t="s">
        <v>2605</v>
      </c>
      <c r="F2905" s="1" t="s">
        <v>2376</v>
      </c>
      <c r="G2905">
        <v>37.463999999999999</v>
      </c>
      <c r="H2905">
        <v>7</v>
      </c>
      <c r="I2905">
        <v>0.2</v>
      </c>
      <c r="J2905">
        <v>12.175800000000001</v>
      </c>
    </row>
    <row r="2906" spans="1:10" x14ac:dyDescent="0.25">
      <c r="A2906" s="1" t="s">
        <v>3574</v>
      </c>
      <c r="B2906" s="2">
        <v>42548</v>
      </c>
      <c r="C2906" s="2">
        <v>42552</v>
      </c>
      <c r="D2906" s="1" t="s">
        <v>19</v>
      </c>
      <c r="E2906" s="1" t="s">
        <v>2605</v>
      </c>
      <c r="F2906" s="1" t="s">
        <v>2702</v>
      </c>
      <c r="G2906">
        <v>539.65800000000002</v>
      </c>
      <c r="H2906">
        <v>3</v>
      </c>
      <c r="I2906">
        <v>0.3</v>
      </c>
      <c r="J2906">
        <v>-7.7093999999999996</v>
      </c>
    </row>
    <row r="2907" spans="1:10" x14ac:dyDescent="0.25">
      <c r="A2907" s="1" t="s">
        <v>3575</v>
      </c>
      <c r="B2907" s="2">
        <v>41908</v>
      </c>
      <c r="C2907" s="2">
        <v>41912</v>
      </c>
      <c r="D2907" s="1" t="s">
        <v>19</v>
      </c>
      <c r="E2907" s="1" t="s">
        <v>172</v>
      </c>
      <c r="F2907" s="1" t="s">
        <v>3576</v>
      </c>
      <c r="G2907">
        <v>310.12</v>
      </c>
      <c r="H2907">
        <v>2</v>
      </c>
      <c r="I2907">
        <v>0</v>
      </c>
      <c r="J2907">
        <v>80.631200000000007</v>
      </c>
    </row>
    <row r="2908" spans="1:10" x14ac:dyDescent="0.25">
      <c r="A2908" s="1" t="s">
        <v>3577</v>
      </c>
      <c r="B2908" s="2">
        <v>43042</v>
      </c>
      <c r="C2908" s="2">
        <v>43048</v>
      </c>
      <c r="D2908" s="1" t="s">
        <v>19</v>
      </c>
      <c r="E2908" s="1" t="s">
        <v>1566</v>
      </c>
      <c r="F2908" s="1" t="s">
        <v>3578</v>
      </c>
      <c r="G2908">
        <v>8.56</v>
      </c>
      <c r="H2908">
        <v>2</v>
      </c>
      <c r="I2908">
        <v>0</v>
      </c>
      <c r="J2908">
        <v>3.8519999999999999</v>
      </c>
    </row>
    <row r="2909" spans="1:10" x14ac:dyDescent="0.25">
      <c r="A2909" s="1" t="s">
        <v>3577</v>
      </c>
      <c r="B2909" s="2">
        <v>43042</v>
      </c>
      <c r="C2909" s="2">
        <v>43048</v>
      </c>
      <c r="D2909" s="1" t="s">
        <v>19</v>
      </c>
      <c r="E2909" s="1" t="s">
        <v>1566</v>
      </c>
      <c r="F2909" s="1" t="s">
        <v>944</v>
      </c>
      <c r="G2909">
        <v>52.4</v>
      </c>
      <c r="H2909">
        <v>5</v>
      </c>
      <c r="I2909">
        <v>0</v>
      </c>
      <c r="J2909">
        <v>14.148</v>
      </c>
    </row>
    <row r="2910" spans="1:10" x14ac:dyDescent="0.25">
      <c r="A2910" s="1" t="s">
        <v>3577</v>
      </c>
      <c r="B2910" s="2">
        <v>43042</v>
      </c>
      <c r="C2910" s="2">
        <v>43048</v>
      </c>
      <c r="D2910" s="1" t="s">
        <v>19</v>
      </c>
      <c r="E2910" s="1" t="s">
        <v>1566</v>
      </c>
      <c r="F2910" s="1" t="s">
        <v>2575</v>
      </c>
      <c r="G2910">
        <v>14.94</v>
      </c>
      <c r="H2910">
        <v>3</v>
      </c>
      <c r="I2910">
        <v>0</v>
      </c>
      <c r="J2910">
        <v>6.8723999999999998</v>
      </c>
    </row>
    <row r="2911" spans="1:10" x14ac:dyDescent="0.25">
      <c r="A2911" s="1" t="s">
        <v>3579</v>
      </c>
      <c r="B2911" s="2">
        <v>42785</v>
      </c>
      <c r="C2911" s="2">
        <v>42789</v>
      </c>
      <c r="D2911" s="1" t="s">
        <v>19</v>
      </c>
      <c r="E2911" s="1" t="s">
        <v>1101</v>
      </c>
      <c r="F2911" s="1" t="s">
        <v>2263</v>
      </c>
      <c r="G2911">
        <v>11.22</v>
      </c>
      <c r="H2911">
        <v>3</v>
      </c>
      <c r="I2911">
        <v>0</v>
      </c>
      <c r="J2911">
        <v>0.22439999999999999</v>
      </c>
    </row>
    <row r="2912" spans="1:10" x14ac:dyDescent="0.25">
      <c r="A2912" s="1" t="s">
        <v>3580</v>
      </c>
      <c r="B2912" s="2">
        <v>42313</v>
      </c>
      <c r="C2912" s="2">
        <v>42317</v>
      </c>
      <c r="D2912" s="1" t="s">
        <v>19</v>
      </c>
      <c r="E2912" s="1" t="s">
        <v>437</v>
      </c>
      <c r="F2912" s="1" t="s">
        <v>1337</v>
      </c>
      <c r="G2912">
        <v>387.13600000000002</v>
      </c>
      <c r="H2912">
        <v>4</v>
      </c>
      <c r="I2912">
        <v>0.2</v>
      </c>
      <c r="J2912">
        <v>24.196000000000002</v>
      </c>
    </row>
    <row r="2913" spans="1:10" x14ac:dyDescent="0.25">
      <c r="A2913" s="1" t="s">
        <v>3581</v>
      </c>
      <c r="B2913" s="2">
        <v>41806</v>
      </c>
      <c r="C2913" s="2">
        <v>41811</v>
      </c>
      <c r="D2913" s="1" t="s">
        <v>19</v>
      </c>
      <c r="E2913" s="1" t="s">
        <v>1047</v>
      </c>
      <c r="F2913" s="1" t="s">
        <v>3582</v>
      </c>
      <c r="G2913">
        <v>41.4</v>
      </c>
      <c r="H2913">
        <v>5</v>
      </c>
      <c r="I2913">
        <v>0</v>
      </c>
      <c r="J2913">
        <v>19.457999999999998</v>
      </c>
    </row>
    <row r="2914" spans="1:10" x14ac:dyDescent="0.25">
      <c r="A2914" s="1" t="s">
        <v>3581</v>
      </c>
      <c r="B2914" s="2">
        <v>41806</v>
      </c>
      <c r="C2914" s="2">
        <v>41811</v>
      </c>
      <c r="D2914" s="1" t="s">
        <v>19</v>
      </c>
      <c r="E2914" s="1" t="s">
        <v>1047</v>
      </c>
      <c r="F2914" s="1" t="s">
        <v>3583</v>
      </c>
      <c r="G2914">
        <v>35</v>
      </c>
      <c r="H2914">
        <v>4</v>
      </c>
      <c r="I2914">
        <v>0</v>
      </c>
      <c r="J2914">
        <v>10.5</v>
      </c>
    </row>
    <row r="2915" spans="1:10" x14ac:dyDescent="0.25">
      <c r="A2915" s="1" t="s">
        <v>3581</v>
      </c>
      <c r="B2915" s="2">
        <v>41806</v>
      </c>
      <c r="C2915" s="2">
        <v>41811</v>
      </c>
      <c r="D2915" s="1" t="s">
        <v>19</v>
      </c>
      <c r="E2915" s="1" t="s">
        <v>1047</v>
      </c>
      <c r="F2915" s="1" t="s">
        <v>191</v>
      </c>
      <c r="G2915">
        <v>39.552</v>
      </c>
      <c r="H2915">
        <v>3</v>
      </c>
      <c r="I2915">
        <v>0.2</v>
      </c>
      <c r="J2915">
        <v>14.3376</v>
      </c>
    </row>
    <row r="2916" spans="1:10" x14ac:dyDescent="0.25">
      <c r="A2916" s="1" t="s">
        <v>3584</v>
      </c>
      <c r="B2916" s="2">
        <v>42289</v>
      </c>
      <c r="C2916" s="2">
        <v>42294</v>
      </c>
      <c r="D2916" s="1" t="s">
        <v>11</v>
      </c>
      <c r="E2916" s="1" t="s">
        <v>1566</v>
      </c>
      <c r="F2916" s="1" t="s">
        <v>3389</v>
      </c>
      <c r="G2916">
        <v>135.72</v>
      </c>
      <c r="H2916">
        <v>3</v>
      </c>
      <c r="I2916">
        <v>0</v>
      </c>
      <c r="J2916">
        <v>35.287199999999999</v>
      </c>
    </row>
    <row r="2917" spans="1:10" x14ac:dyDescent="0.25">
      <c r="A2917" s="1" t="s">
        <v>3584</v>
      </c>
      <c r="B2917" s="2">
        <v>42289</v>
      </c>
      <c r="C2917" s="2">
        <v>42294</v>
      </c>
      <c r="D2917" s="1" t="s">
        <v>11</v>
      </c>
      <c r="E2917" s="1" t="s">
        <v>1566</v>
      </c>
      <c r="F2917" s="1" t="s">
        <v>3284</v>
      </c>
      <c r="G2917">
        <v>12.56</v>
      </c>
      <c r="H2917">
        <v>2</v>
      </c>
      <c r="I2917">
        <v>0</v>
      </c>
      <c r="J2917">
        <v>5.6520000000000001</v>
      </c>
    </row>
    <row r="2918" spans="1:10" x14ac:dyDescent="0.25">
      <c r="A2918" s="1" t="s">
        <v>3584</v>
      </c>
      <c r="B2918" s="2">
        <v>42289</v>
      </c>
      <c r="C2918" s="2">
        <v>42294</v>
      </c>
      <c r="D2918" s="1" t="s">
        <v>11</v>
      </c>
      <c r="E2918" s="1" t="s">
        <v>1566</v>
      </c>
      <c r="F2918" s="1" t="s">
        <v>2130</v>
      </c>
      <c r="G2918">
        <v>263.95999999999998</v>
      </c>
      <c r="H2918">
        <v>4</v>
      </c>
      <c r="I2918">
        <v>0</v>
      </c>
      <c r="J2918">
        <v>71.269199999999998</v>
      </c>
    </row>
    <row r="2919" spans="1:10" x14ac:dyDescent="0.25">
      <c r="A2919" s="1" t="s">
        <v>3585</v>
      </c>
      <c r="B2919" s="2">
        <v>42974</v>
      </c>
      <c r="C2919" s="2">
        <v>42977</v>
      </c>
      <c r="D2919" s="1" t="s">
        <v>79</v>
      </c>
      <c r="E2919" s="1" t="s">
        <v>1514</v>
      </c>
      <c r="F2919" s="1" t="s">
        <v>3586</v>
      </c>
      <c r="G2919">
        <v>5.952</v>
      </c>
      <c r="H2919">
        <v>1</v>
      </c>
      <c r="I2919">
        <v>0.2</v>
      </c>
      <c r="J2919">
        <v>0.372</v>
      </c>
    </row>
    <row r="2920" spans="1:10" x14ac:dyDescent="0.25">
      <c r="A2920" s="1" t="s">
        <v>3587</v>
      </c>
      <c r="B2920" s="2">
        <v>42697</v>
      </c>
      <c r="C2920" s="2">
        <v>42697</v>
      </c>
      <c r="D2920" s="1" t="s">
        <v>654</v>
      </c>
      <c r="E2920" s="1" t="s">
        <v>3225</v>
      </c>
      <c r="F2920" s="1" t="s">
        <v>3482</v>
      </c>
      <c r="G2920">
        <v>15.8</v>
      </c>
      <c r="H2920">
        <v>5</v>
      </c>
      <c r="I2920">
        <v>0.2</v>
      </c>
      <c r="J2920">
        <v>2.37</v>
      </c>
    </row>
    <row r="2921" spans="1:10" x14ac:dyDescent="0.25">
      <c r="A2921" s="1" t="s">
        <v>3587</v>
      </c>
      <c r="B2921" s="2">
        <v>42697</v>
      </c>
      <c r="C2921" s="2">
        <v>42697</v>
      </c>
      <c r="D2921" s="1" t="s">
        <v>654</v>
      </c>
      <c r="E2921" s="1" t="s">
        <v>3225</v>
      </c>
      <c r="F2921" s="1" t="s">
        <v>2477</v>
      </c>
      <c r="G2921">
        <v>14.368</v>
      </c>
      <c r="H2921">
        <v>2</v>
      </c>
      <c r="I2921">
        <v>0.2</v>
      </c>
      <c r="J2921">
        <v>3.9512</v>
      </c>
    </row>
    <row r="2922" spans="1:10" x14ac:dyDescent="0.25">
      <c r="A2922" s="1" t="s">
        <v>3587</v>
      </c>
      <c r="B2922" s="2">
        <v>42697</v>
      </c>
      <c r="C2922" s="2">
        <v>42697</v>
      </c>
      <c r="D2922" s="1" t="s">
        <v>654</v>
      </c>
      <c r="E2922" s="1" t="s">
        <v>3225</v>
      </c>
      <c r="F2922" s="1" t="s">
        <v>2122</v>
      </c>
      <c r="G2922">
        <v>70.447999999999993</v>
      </c>
      <c r="H2922">
        <v>7</v>
      </c>
      <c r="I2922">
        <v>0.2</v>
      </c>
      <c r="J2922">
        <v>12.3284</v>
      </c>
    </row>
    <row r="2923" spans="1:10" x14ac:dyDescent="0.25">
      <c r="A2923" s="1" t="s">
        <v>3588</v>
      </c>
      <c r="B2923" s="2">
        <v>42765</v>
      </c>
      <c r="C2923" s="2">
        <v>42765</v>
      </c>
      <c r="D2923" s="1" t="s">
        <v>654</v>
      </c>
      <c r="E2923" s="1" t="s">
        <v>2148</v>
      </c>
      <c r="F2923" s="1" t="s">
        <v>1138</v>
      </c>
      <c r="G2923">
        <v>129.30000000000001</v>
      </c>
      <c r="H2923">
        <v>2</v>
      </c>
      <c r="I2923">
        <v>0</v>
      </c>
      <c r="J2923">
        <v>6.4649999999999999</v>
      </c>
    </row>
    <row r="2924" spans="1:10" x14ac:dyDescent="0.25">
      <c r="A2924" s="1" t="s">
        <v>3589</v>
      </c>
      <c r="B2924" s="2">
        <v>42338</v>
      </c>
      <c r="C2924" s="2">
        <v>42341</v>
      </c>
      <c r="D2924" s="1" t="s">
        <v>11</v>
      </c>
      <c r="E2924" s="1" t="s">
        <v>2282</v>
      </c>
      <c r="F2924" s="1" t="s">
        <v>1297</v>
      </c>
      <c r="G2924">
        <v>3.8820000000000001</v>
      </c>
      <c r="H2924">
        <v>3</v>
      </c>
      <c r="I2924">
        <v>0.8</v>
      </c>
      <c r="J2924">
        <v>-5.8230000000000004</v>
      </c>
    </row>
    <row r="2925" spans="1:10" x14ac:dyDescent="0.25">
      <c r="A2925" s="1" t="s">
        <v>3590</v>
      </c>
      <c r="B2925" s="2">
        <v>41818</v>
      </c>
      <c r="C2925" s="2">
        <v>41824</v>
      </c>
      <c r="D2925" s="1" t="s">
        <v>19</v>
      </c>
      <c r="E2925" s="1" t="s">
        <v>1510</v>
      </c>
      <c r="F2925" s="1" t="s">
        <v>1770</v>
      </c>
      <c r="G2925">
        <v>6.08</v>
      </c>
      <c r="H2925">
        <v>1</v>
      </c>
      <c r="I2925">
        <v>0</v>
      </c>
      <c r="J2925">
        <v>3.04</v>
      </c>
    </row>
    <row r="2926" spans="1:10" x14ac:dyDescent="0.25">
      <c r="A2926" s="1" t="s">
        <v>3591</v>
      </c>
      <c r="B2926" s="2">
        <v>41884</v>
      </c>
      <c r="C2926" s="2">
        <v>41887</v>
      </c>
      <c r="D2926" s="1" t="s">
        <v>79</v>
      </c>
      <c r="E2926" s="1" t="s">
        <v>2994</v>
      </c>
      <c r="F2926" s="1" t="s">
        <v>2028</v>
      </c>
      <c r="G2926">
        <v>19.899999999999999</v>
      </c>
      <c r="H2926">
        <v>1</v>
      </c>
      <c r="I2926">
        <v>0</v>
      </c>
      <c r="J2926">
        <v>8.9550000000000001</v>
      </c>
    </row>
    <row r="2927" spans="1:10" x14ac:dyDescent="0.25">
      <c r="A2927" s="1" t="s">
        <v>3591</v>
      </c>
      <c r="B2927" s="2">
        <v>41884</v>
      </c>
      <c r="C2927" s="2">
        <v>41887</v>
      </c>
      <c r="D2927" s="1" t="s">
        <v>79</v>
      </c>
      <c r="E2927" s="1" t="s">
        <v>2994</v>
      </c>
      <c r="F2927" s="1" t="s">
        <v>3592</v>
      </c>
      <c r="G2927">
        <v>70.709999999999994</v>
      </c>
      <c r="H2927">
        <v>1</v>
      </c>
      <c r="I2927">
        <v>0</v>
      </c>
      <c r="J2927">
        <v>4.9497</v>
      </c>
    </row>
    <row r="2928" spans="1:10" x14ac:dyDescent="0.25">
      <c r="A2928" s="1" t="s">
        <v>3593</v>
      </c>
      <c r="B2928" s="2">
        <v>42926</v>
      </c>
      <c r="C2928" s="2">
        <v>42930</v>
      </c>
      <c r="D2928" s="1" t="s">
        <v>11</v>
      </c>
      <c r="E2928" s="1" t="s">
        <v>3594</v>
      </c>
      <c r="F2928" s="1" t="s">
        <v>3567</v>
      </c>
      <c r="G2928">
        <v>18.84</v>
      </c>
      <c r="H2928">
        <v>3</v>
      </c>
      <c r="I2928">
        <v>0</v>
      </c>
      <c r="J2928">
        <v>7.9127999999999998</v>
      </c>
    </row>
    <row r="2929" spans="1:10" x14ac:dyDescent="0.25">
      <c r="A2929" s="1" t="s">
        <v>3595</v>
      </c>
      <c r="B2929" s="2">
        <v>42890</v>
      </c>
      <c r="C2929" s="2">
        <v>42896</v>
      </c>
      <c r="D2929" s="1" t="s">
        <v>19</v>
      </c>
      <c r="E2929" s="1" t="s">
        <v>2794</v>
      </c>
      <c r="F2929" s="1" t="s">
        <v>1763</v>
      </c>
      <c r="G2929">
        <v>8.64</v>
      </c>
      <c r="H2929">
        <v>3</v>
      </c>
      <c r="I2929">
        <v>0</v>
      </c>
      <c r="J2929">
        <v>2.5055999999999998</v>
      </c>
    </row>
    <row r="2930" spans="1:10" x14ac:dyDescent="0.25">
      <c r="A2930" s="1" t="s">
        <v>3596</v>
      </c>
      <c r="B2930" s="2">
        <v>43027</v>
      </c>
      <c r="C2930" s="2">
        <v>43034</v>
      </c>
      <c r="D2930" s="1" t="s">
        <v>19</v>
      </c>
      <c r="E2930" s="1" t="s">
        <v>1205</v>
      </c>
      <c r="F2930" s="1" t="s">
        <v>634</v>
      </c>
      <c r="G2930">
        <v>1633.1880000000001</v>
      </c>
      <c r="H2930">
        <v>4</v>
      </c>
      <c r="I2930">
        <v>0.7</v>
      </c>
      <c r="J2930">
        <v>-1306.5504000000001</v>
      </c>
    </row>
    <row r="2931" spans="1:10" x14ac:dyDescent="0.25">
      <c r="A2931" s="1" t="s">
        <v>3597</v>
      </c>
      <c r="B2931" s="2">
        <v>43057</v>
      </c>
      <c r="C2931" s="2">
        <v>43063</v>
      </c>
      <c r="D2931" s="1" t="s">
        <v>19</v>
      </c>
      <c r="E2931" s="1" t="s">
        <v>2169</v>
      </c>
      <c r="F2931" s="1" t="s">
        <v>1299</v>
      </c>
      <c r="G2931">
        <v>19.760000000000002</v>
      </c>
      <c r="H2931">
        <v>4</v>
      </c>
      <c r="I2931">
        <v>0</v>
      </c>
      <c r="J2931">
        <v>8.2992000000000008</v>
      </c>
    </row>
    <row r="2932" spans="1:10" x14ac:dyDescent="0.25">
      <c r="A2932" s="1" t="s">
        <v>3598</v>
      </c>
      <c r="B2932" s="2">
        <v>42224</v>
      </c>
      <c r="C2932" s="2">
        <v>42224</v>
      </c>
      <c r="D2932" s="1" t="s">
        <v>654</v>
      </c>
      <c r="E2932" s="1" t="s">
        <v>3247</v>
      </c>
      <c r="F2932" s="1" t="s">
        <v>1970</v>
      </c>
      <c r="G2932">
        <v>6.6079999999999997</v>
      </c>
      <c r="H2932">
        <v>2</v>
      </c>
      <c r="I2932">
        <v>0.2</v>
      </c>
      <c r="J2932">
        <v>2.2302</v>
      </c>
    </row>
    <row r="2933" spans="1:10" x14ac:dyDescent="0.25">
      <c r="A2933" s="1" t="s">
        <v>3598</v>
      </c>
      <c r="B2933" s="2">
        <v>42224</v>
      </c>
      <c r="C2933" s="2">
        <v>42224</v>
      </c>
      <c r="D2933" s="1" t="s">
        <v>654</v>
      </c>
      <c r="E2933" s="1" t="s">
        <v>3247</v>
      </c>
      <c r="F2933" s="1" t="s">
        <v>510</v>
      </c>
      <c r="G2933">
        <v>7.28</v>
      </c>
      <c r="H2933">
        <v>2</v>
      </c>
      <c r="I2933">
        <v>0.2</v>
      </c>
      <c r="J2933">
        <v>2.73</v>
      </c>
    </row>
    <row r="2934" spans="1:10" x14ac:dyDescent="0.25">
      <c r="A2934" s="1" t="s">
        <v>3598</v>
      </c>
      <c r="B2934" s="2">
        <v>42224</v>
      </c>
      <c r="C2934" s="2">
        <v>42224</v>
      </c>
      <c r="D2934" s="1" t="s">
        <v>654</v>
      </c>
      <c r="E2934" s="1" t="s">
        <v>3247</v>
      </c>
      <c r="F2934" s="1" t="s">
        <v>648</v>
      </c>
      <c r="G2934">
        <v>144.78399999999999</v>
      </c>
      <c r="H2934">
        <v>1</v>
      </c>
      <c r="I2934">
        <v>0.2</v>
      </c>
      <c r="J2934">
        <v>10.8588</v>
      </c>
    </row>
    <row r="2935" spans="1:10" x14ac:dyDescent="0.25">
      <c r="A2935" s="1" t="s">
        <v>3599</v>
      </c>
      <c r="B2935" s="2">
        <v>42710</v>
      </c>
      <c r="C2935" s="2">
        <v>42716</v>
      </c>
      <c r="D2935" s="1" t="s">
        <v>19</v>
      </c>
      <c r="E2935" s="1" t="s">
        <v>977</v>
      </c>
      <c r="F2935" s="1" t="s">
        <v>2087</v>
      </c>
      <c r="G2935">
        <v>156.792</v>
      </c>
      <c r="H2935">
        <v>1</v>
      </c>
      <c r="I2935">
        <v>0.2</v>
      </c>
      <c r="J2935">
        <v>13.7193</v>
      </c>
    </row>
    <row r="2936" spans="1:10" x14ac:dyDescent="0.25">
      <c r="A2936" s="1" t="s">
        <v>3599</v>
      </c>
      <c r="B2936" s="2">
        <v>42710</v>
      </c>
      <c r="C2936" s="2">
        <v>42716</v>
      </c>
      <c r="D2936" s="1" t="s">
        <v>19</v>
      </c>
      <c r="E2936" s="1" t="s">
        <v>977</v>
      </c>
      <c r="F2936" s="1" t="s">
        <v>3358</v>
      </c>
      <c r="G2936">
        <v>431.976</v>
      </c>
      <c r="H2936">
        <v>3</v>
      </c>
      <c r="I2936">
        <v>0.2</v>
      </c>
      <c r="J2936">
        <v>26.9985</v>
      </c>
    </row>
    <row r="2937" spans="1:10" x14ac:dyDescent="0.25">
      <c r="A2937" s="1" t="s">
        <v>3599</v>
      </c>
      <c r="B2937" s="2">
        <v>42710</v>
      </c>
      <c r="C2937" s="2">
        <v>42716</v>
      </c>
      <c r="D2937" s="1" t="s">
        <v>19</v>
      </c>
      <c r="E2937" s="1" t="s">
        <v>977</v>
      </c>
      <c r="F2937" s="1" t="s">
        <v>170</v>
      </c>
      <c r="G2937">
        <v>35.89</v>
      </c>
      <c r="H2937">
        <v>1</v>
      </c>
      <c r="I2937">
        <v>0</v>
      </c>
      <c r="J2937">
        <v>16.150500000000001</v>
      </c>
    </row>
    <row r="2938" spans="1:10" x14ac:dyDescent="0.25">
      <c r="A2938" s="1" t="s">
        <v>3599</v>
      </c>
      <c r="B2938" s="2">
        <v>42710</v>
      </c>
      <c r="C2938" s="2">
        <v>42716</v>
      </c>
      <c r="D2938" s="1" t="s">
        <v>19</v>
      </c>
      <c r="E2938" s="1" t="s">
        <v>977</v>
      </c>
      <c r="F2938" s="1" t="s">
        <v>1396</v>
      </c>
      <c r="G2938">
        <v>47.207999999999998</v>
      </c>
      <c r="H2938">
        <v>7</v>
      </c>
      <c r="I2938">
        <v>0.2</v>
      </c>
      <c r="J2938">
        <v>15.342599999999999</v>
      </c>
    </row>
    <row r="2939" spans="1:10" x14ac:dyDescent="0.25">
      <c r="A2939" s="1" t="s">
        <v>3599</v>
      </c>
      <c r="B2939" s="2">
        <v>42710</v>
      </c>
      <c r="C2939" s="2">
        <v>42716</v>
      </c>
      <c r="D2939" s="1" t="s">
        <v>19</v>
      </c>
      <c r="E2939" s="1" t="s">
        <v>977</v>
      </c>
      <c r="F2939" s="1" t="s">
        <v>271</v>
      </c>
      <c r="G2939">
        <v>248.08</v>
      </c>
      <c r="H2939">
        <v>7</v>
      </c>
      <c r="I2939">
        <v>0</v>
      </c>
      <c r="J2939">
        <v>116.5976</v>
      </c>
    </row>
    <row r="2940" spans="1:10" x14ac:dyDescent="0.25">
      <c r="A2940" s="1" t="s">
        <v>3599</v>
      </c>
      <c r="B2940" s="2">
        <v>42710</v>
      </c>
      <c r="C2940" s="2">
        <v>42716</v>
      </c>
      <c r="D2940" s="1" t="s">
        <v>19</v>
      </c>
      <c r="E2940" s="1" t="s">
        <v>977</v>
      </c>
      <c r="F2940" s="1" t="s">
        <v>142</v>
      </c>
      <c r="G2940">
        <v>189.7</v>
      </c>
      <c r="H2940">
        <v>5</v>
      </c>
      <c r="I2940">
        <v>0</v>
      </c>
      <c r="J2940">
        <v>89.159000000000006</v>
      </c>
    </row>
    <row r="2941" spans="1:10" x14ac:dyDescent="0.25">
      <c r="A2941" s="1" t="s">
        <v>3599</v>
      </c>
      <c r="B2941" s="2">
        <v>42710</v>
      </c>
      <c r="C2941" s="2">
        <v>42716</v>
      </c>
      <c r="D2941" s="1" t="s">
        <v>19</v>
      </c>
      <c r="E2941" s="1" t="s">
        <v>977</v>
      </c>
      <c r="F2941" s="1" t="s">
        <v>890</v>
      </c>
      <c r="G2941">
        <v>59.808</v>
      </c>
      <c r="H2941">
        <v>3</v>
      </c>
      <c r="I2941">
        <v>0.2</v>
      </c>
      <c r="J2941">
        <v>19.4376</v>
      </c>
    </row>
    <row r="2942" spans="1:10" x14ac:dyDescent="0.25">
      <c r="A2942" s="1" t="s">
        <v>3600</v>
      </c>
      <c r="B2942" s="2">
        <v>42819</v>
      </c>
      <c r="C2942" s="2">
        <v>42825</v>
      </c>
      <c r="D2942" s="1" t="s">
        <v>19</v>
      </c>
      <c r="E2942" s="1" t="s">
        <v>1107</v>
      </c>
      <c r="F2942" s="1" t="s">
        <v>3601</v>
      </c>
      <c r="G2942">
        <v>90.99</v>
      </c>
      <c r="H2942">
        <v>1</v>
      </c>
      <c r="I2942">
        <v>0</v>
      </c>
      <c r="J2942">
        <v>14.558400000000001</v>
      </c>
    </row>
    <row r="2943" spans="1:10" x14ac:dyDescent="0.25">
      <c r="A2943" s="1" t="s">
        <v>3600</v>
      </c>
      <c r="B2943" s="2">
        <v>42819</v>
      </c>
      <c r="C2943" s="2">
        <v>42825</v>
      </c>
      <c r="D2943" s="1" t="s">
        <v>19</v>
      </c>
      <c r="E2943" s="1" t="s">
        <v>1107</v>
      </c>
      <c r="F2943" s="1" t="s">
        <v>1316</v>
      </c>
      <c r="G2943">
        <v>1526.56</v>
      </c>
      <c r="H2943">
        <v>7</v>
      </c>
      <c r="I2943">
        <v>0</v>
      </c>
      <c r="J2943">
        <v>427.43680000000001</v>
      </c>
    </row>
    <row r="2944" spans="1:10" x14ac:dyDescent="0.25">
      <c r="A2944" s="1" t="s">
        <v>3600</v>
      </c>
      <c r="B2944" s="2">
        <v>42819</v>
      </c>
      <c r="C2944" s="2">
        <v>42825</v>
      </c>
      <c r="D2944" s="1" t="s">
        <v>19</v>
      </c>
      <c r="E2944" s="1" t="s">
        <v>1107</v>
      </c>
      <c r="F2944" s="1" t="s">
        <v>1736</v>
      </c>
      <c r="G2944">
        <v>368.97</v>
      </c>
      <c r="H2944">
        <v>3</v>
      </c>
      <c r="I2944">
        <v>0</v>
      </c>
      <c r="J2944">
        <v>40.5867</v>
      </c>
    </row>
    <row r="2945" spans="1:10" x14ac:dyDescent="0.25">
      <c r="A2945" s="1" t="s">
        <v>3602</v>
      </c>
      <c r="B2945" s="2">
        <v>43058</v>
      </c>
      <c r="C2945" s="2">
        <v>43063</v>
      </c>
      <c r="D2945" s="1" t="s">
        <v>19</v>
      </c>
      <c r="E2945" s="1" t="s">
        <v>2327</v>
      </c>
      <c r="F2945" s="1" t="s">
        <v>601</v>
      </c>
      <c r="G2945">
        <v>305.01</v>
      </c>
      <c r="H2945">
        <v>9</v>
      </c>
      <c r="I2945">
        <v>0</v>
      </c>
      <c r="J2945">
        <v>76.252499999999998</v>
      </c>
    </row>
    <row r="2946" spans="1:10" x14ac:dyDescent="0.25">
      <c r="A2946" s="1" t="s">
        <v>3602</v>
      </c>
      <c r="B2946" s="2">
        <v>43058</v>
      </c>
      <c r="C2946" s="2">
        <v>43063</v>
      </c>
      <c r="D2946" s="1" t="s">
        <v>19</v>
      </c>
      <c r="E2946" s="1" t="s">
        <v>2327</v>
      </c>
      <c r="F2946" s="1" t="s">
        <v>3603</v>
      </c>
      <c r="G2946">
        <v>18.7</v>
      </c>
      <c r="H2946">
        <v>1</v>
      </c>
      <c r="I2946">
        <v>0</v>
      </c>
      <c r="J2946">
        <v>7.1059999999999999</v>
      </c>
    </row>
    <row r="2947" spans="1:10" x14ac:dyDescent="0.25">
      <c r="A2947" s="1" t="s">
        <v>3604</v>
      </c>
      <c r="B2947" s="2">
        <v>42678</v>
      </c>
      <c r="C2947" s="2">
        <v>42679</v>
      </c>
      <c r="D2947" s="1" t="s">
        <v>79</v>
      </c>
      <c r="E2947" s="1" t="s">
        <v>1282</v>
      </c>
      <c r="F2947" s="1" t="s">
        <v>995</v>
      </c>
      <c r="G2947">
        <v>38.29</v>
      </c>
      <c r="H2947">
        <v>7</v>
      </c>
      <c r="I2947">
        <v>0</v>
      </c>
      <c r="J2947">
        <v>16.464700000000001</v>
      </c>
    </row>
    <row r="2948" spans="1:10" x14ac:dyDescent="0.25">
      <c r="A2948" s="1" t="s">
        <v>3605</v>
      </c>
      <c r="B2948" s="2">
        <v>43083</v>
      </c>
      <c r="C2948" s="2">
        <v>43087</v>
      </c>
      <c r="D2948" s="1" t="s">
        <v>19</v>
      </c>
      <c r="E2948" s="1" t="s">
        <v>2272</v>
      </c>
      <c r="F2948" s="1" t="s">
        <v>3606</v>
      </c>
      <c r="G2948">
        <v>26.25</v>
      </c>
      <c r="H2948">
        <v>3</v>
      </c>
      <c r="I2948">
        <v>0</v>
      </c>
      <c r="J2948">
        <v>11.025</v>
      </c>
    </row>
    <row r="2949" spans="1:10" x14ac:dyDescent="0.25">
      <c r="A2949" s="1" t="s">
        <v>3605</v>
      </c>
      <c r="B2949" s="2">
        <v>43083</v>
      </c>
      <c r="C2949" s="2">
        <v>43087</v>
      </c>
      <c r="D2949" s="1" t="s">
        <v>19</v>
      </c>
      <c r="E2949" s="1" t="s">
        <v>2272</v>
      </c>
      <c r="F2949" s="1" t="s">
        <v>3607</v>
      </c>
      <c r="G2949">
        <v>64.959999999999994</v>
      </c>
      <c r="H2949">
        <v>14</v>
      </c>
      <c r="I2949">
        <v>0.2</v>
      </c>
      <c r="J2949">
        <v>22.736000000000001</v>
      </c>
    </row>
    <row r="2950" spans="1:10" x14ac:dyDescent="0.25">
      <c r="A2950" s="1" t="s">
        <v>3605</v>
      </c>
      <c r="B2950" s="2">
        <v>43083</v>
      </c>
      <c r="C2950" s="2">
        <v>43087</v>
      </c>
      <c r="D2950" s="1" t="s">
        <v>19</v>
      </c>
      <c r="E2950" s="1" t="s">
        <v>2272</v>
      </c>
      <c r="F2950" s="1" t="s">
        <v>1599</v>
      </c>
      <c r="G2950">
        <v>43.7</v>
      </c>
      <c r="H2950">
        <v>5</v>
      </c>
      <c r="I2950">
        <v>0</v>
      </c>
      <c r="J2950">
        <v>20.539000000000001</v>
      </c>
    </row>
    <row r="2951" spans="1:10" x14ac:dyDescent="0.25">
      <c r="A2951" s="1" t="s">
        <v>3608</v>
      </c>
      <c r="B2951" s="2">
        <v>43051</v>
      </c>
      <c r="C2951" s="2">
        <v>43051</v>
      </c>
      <c r="D2951" s="1" t="s">
        <v>654</v>
      </c>
      <c r="E2951" s="1" t="s">
        <v>3609</v>
      </c>
      <c r="F2951" s="1" t="s">
        <v>414</v>
      </c>
      <c r="G2951">
        <v>41.6</v>
      </c>
      <c r="H2951">
        <v>4</v>
      </c>
      <c r="I2951">
        <v>0.2</v>
      </c>
      <c r="J2951">
        <v>13</v>
      </c>
    </row>
    <row r="2952" spans="1:10" x14ac:dyDescent="0.25">
      <c r="A2952" s="1" t="s">
        <v>3608</v>
      </c>
      <c r="B2952" s="2">
        <v>43051</v>
      </c>
      <c r="C2952" s="2">
        <v>43051</v>
      </c>
      <c r="D2952" s="1" t="s">
        <v>654</v>
      </c>
      <c r="E2952" s="1" t="s">
        <v>3609</v>
      </c>
      <c r="F2952" s="1" t="s">
        <v>2761</v>
      </c>
      <c r="G2952">
        <v>23.12</v>
      </c>
      <c r="H2952">
        <v>5</v>
      </c>
      <c r="I2952">
        <v>0.2</v>
      </c>
      <c r="J2952">
        <v>8.3810000000000002</v>
      </c>
    </row>
    <row r="2953" spans="1:10" x14ac:dyDescent="0.25">
      <c r="A2953" s="1" t="s">
        <v>3608</v>
      </c>
      <c r="B2953" s="2">
        <v>43051</v>
      </c>
      <c r="C2953" s="2">
        <v>43051</v>
      </c>
      <c r="D2953" s="1" t="s">
        <v>654</v>
      </c>
      <c r="E2953" s="1" t="s">
        <v>3609</v>
      </c>
      <c r="F2953" s="1" t="s">
        <v>3610</v>
      </c>
      <c r="G2953">
        <v>113.88800000000001</v>
      </c>
      <c r="H2953">
        <v>2</v>
      </c>
      <c r="I2953">
        <v>0.2</v>
      </c>
      <c r="J2953">
        <v>9.9651999999999994</v>
      </c>
    </row>
    <row r="2954" spans="1:10" x14ac:dyDescent="0.25">
      <c r="A2954" s="1" t="s">
        <v>3608</v>
      </c>
      <c r="B2954" s="2">
        <v>43051</v>
      </c>
      <c r="C2954" s="2">
        <v>43051</v>
      </c>
      <c r="D2954" s="1" t="s">
        <v>654</v>
      </c>
      <c r="E2954" s="1" t="s">
        <v>3609</v>
      </c>
      <c r="F2954" s="1" t="s">
        <v>3611</v>
      </c>
      <c r="G2954">
        <v>113.568</v>
      </c>
      <c r="H2954">
        <v>2</v>
      </c>
      <c r="I2954">
        <v>0.2</v>
      </c>
      <c r="J2954">
        <v>-5.6783999999999999</v>
      </c>
    </row>
    <row r="2955" spans="1:10" x14ac:dyDescent="0.25">
      <c r="A2955" s="1" t="s">
        <v>3608</v>
      </c>
      <c r="B2955" s="2">
        <v>43051</v>
      </c>
      <c r="C2955" s="2">
        <v>43051</v>
      </c>
      <c r="D2955" s="1" t="s">
        <v>654</v>
      </c>
      <c r="E2955" s="1" t="s">
        <v>3609</v>
      </c>
      <c r="F2955" s="1" t="s">
        <v>1010</v>
      </c>
      <c r="G2955">
        <v>7.92</v>
      </c>
      <c r="H2955">
        <v>2</v>
      </c>
      <c r="I2955">
        <v>0.2</v>
      </c>
      <c r="J2955">
        <v>0.69299999999999995</v>
      </c>
    </row>
    <row r="2956" spans="1:10" x14ac:dyDescent="0.25">
      <c r="A2956" s="1" t="s">
        <v>3608</v>
      </c>
      <c r="B2956" s="2">
        <v>43051</v>
      </c>
      <c r="C2956" s="2">
        <v>43051</v>
      </c>
      <c r="D2956" s="1" t="s">
        <v>654</v>
      </c>
      <c r="E2956" s="1" t="s">
        <v>3609</v>
      </c>
      <c r="F2956" s="1" t="s">
        <v>3612</v>
      </c>
      <c r="G2956">
        <v>671.98400000000004</v>
      </c>
      <c r="H2956">
        <v>2</v>
      </c>
      <c r="I2956">
        <v>0.2</v>
      </c>
      <c r="J2956">
        <v>50.398800000000001</v>
      </c>
    </row>
    <row r="2957" spans="1:10" x14ac:dyDescent="0.25">
      <c r="A2957" s="1" t="s">
        <v>3613</v>
      </c>
      <c r="B2957" s="2">
        <v>42600</v>
      </c>
      <c r="C2957" s="2">
        <v>42606</v>
      </c>
      <c r="D2957" s="1" t="s">
        <v>19</v>
      </c>
      <c r="E2957" s="1" t="s">
        <v>242</v>
      </c>
      <c r="F2957" s="1" t="s">
        <v>1882</v>
      </c>
      <c r="G2957">
        <v>39.99</v>
      </c>
      <c r="H2957">
        <v>1</v>
      </c>
      <c r="I2957">
        <v>0</v>
      </c>
      <c r="J2957">
        <v>11.597099999999999</v>
      </c>
    </row>
    <row r="2958" spans="1:10" x14ac:dyDescent="0.25">
      <c r="A2958" s="1" t="s">
        <v>3614</v>
      </c>
      <c r="B2958" s="2">
        <v>42913</v>
      </c>
      <c r="C2958" s="2">
        <v>42920</v>
      </c>
      <c r="D2958" s="1" t="s">
        <v>19</v>
      </c>
      <c r="E2958" s="1" t="s">
        <v>3615</v>
      </c>
      <c r="F2958" s="1" t="s">
        <v>953</v>
      </c>
      <c r="G2958">
        <v>191.64599999999999</v>
      </c>
      <c r="H2958">
        <v>3</v>
      </c>
      <c r="I2958">
        <v>0.1</v>
      </c>
      <c r="J2958">
        <v>31.940999999999999</v>
      </c>
    </row>
    <row r="2959" spans="1:10" x14ac:dyDescent="0.25">
      <c r="A2959" s="1" t="s">
        <v>3616</v>
      </c>
      <c r="B2959" s="2">
        <v>42859</v>
      </c>
      <c r="C2959" s="2">
        <v>42864</v>
      </c>
      <c r="D2959" s="1" t="s">
        <v>19</v>
      </c>
      <c r="E2959" s="1" t="s">
        <v>566</v>
      </c>
      <c r="F2959" s="1" t="s">
        <v>28</v>
      </c>
      <c r="G2959">
        <v>2.3130000000000002</v>
      </c>
      <c r="H2959">
        <v>1</v>
      </c>
      <c r="I2959">
        <v>0.7</v>
      </c>
      <c r="J2959">
        <v>-1.9275</v>
      </c>
    </row>
    <row r="2960" spans="1:10" x14ac:dyDescent="0.25">
      <c r="A2960" s="1" t="s">
        <v>3617</v>
      </c>
      <c r="B2960" s="2">
        <v>42362</v>
      </c>
      <c r="C2960" s="2">
        <v>42367</v>
      </c>
      <c r="D2960" s="1" t="s">
        <v>19</v>
      </c>
      <c r="E2960" s="1" t="s">
        <v>2063</v>
      </c>
      <c r="F2960" s="1" t="s">
        <v>1699</v>
      </c>
      <c r="G2960">
        <v>19.936</v>
      </c>
      <c r="H2960">
        <v>4</v>
      </c>
      <c r="I2960">
        <v>0.2</v>
      </c>
      <c r="J2960">
        <v>7.2267999999999999</v>
      </c>
    </row>
    <row r="2961" spans="1:10" x14ac:dyDescent="0.25">
      <c r="A2961" s="1" t="s">
        <v>3617</v>
      </c>
      <c r="B2961" s="2">
        <v>42362</v>
      </c>
      <c r="C2961" s="2">
        <v>42367</v>
      </c>
      <c r="D2961" s="1" t="s">
        <v>19</v>
      </c>
      <c r="E2961" s="1" t="s">
        <v>2063</v>
      </c>
      <c r="F2961" s="1" t="s">
        <v>547</v>
      </c>
      <c r="G2961">
        <v>45.92</v>
      </c>
      <c r="H2961">
        <v>4</v>
      </c>
      <c r="I2961">
        <v>0</v>
      </c>
      <c r="J2961">
        <v>21.5824</v>
      </c>
    </row>
    <row r="2962" spans="1:10" x14ac:dyDescent="0.25">
      <c r="A2962" s="1" t="s">
        <v>3618</v>
      </c>
      <c r="B2962" s="2">
        <v>42851</v>
      </c>
      <c r="C2962" s="2">
        <v>42856</v>
      </c>
      <c r="D2962" s="1" t="s">
        <v>19</v>
      </c>
      <c r="E2962" s="1" t="s">
        <v>781</v>
      </c>
      <c r="F2962" s="1" t="s">
        <v>2138</v>
      </c>
      <c r="G2962">
        <v>20.34</v>
      </c>
      <c r="H2962">
        <v>3</v>
      </c>
      <c r="I2962">
        <v>0</v>
      </c>
      <c r="J2962">
        <v>9.3564000000000007</v>
      </c>
    </row>
    <row r="2963" spans="1:10" x14ac:dyDescent="0.25">
      <c r="A2963" s="1" t="s">
        <v>3618</v>
      </c>
      <c r="B2963" s="2">
        <v>42851</v>
      </c>
      <c r="C2963" s="2">
        <v>42856</v>
      </c>
      <c r="D2963" s="1" t="s">
        <v>19</v>
      </c>
      <c r="E2963" s="1" t="s">
        <v>781</v>
      </c>
      <c r="F2963" s="1" t="s">
        <v>2524</v>
      </c>
      <c r="G2963">
        <v>39.28</v>
      </c>
      <c r="H2963">
        <v>8</v>
      </c>
      <c r="I2963">
        <v>0</v>
      </c>
      <c r="J2963">
        <v>19.247199999999999</v>
      </c>
    </row>
    <row r="2964" spans="1:10" x14ac:dyDescent="0.25">
      <c r="A2964" s="1" t="s">
        <v>3619</v>
      </c>
      <c r="B2964" s="2">
        <v>43085</v>
      </c>
      <c r="C2964" s="2">
        <v>43090</v>
      </c>
      <c r="D2964" s="1" t="s">
        <v>11</v>
      </c>
      <c r="E2964" s="1" t="s">
        <v>3620</v>
      </c>
      <c r="F2964" s="1" t="s">
        <v>59</v>
      </c>
      <c r="G2964">
        <v>81.567999999999998</v>
      </c>
      <c r="H2964">
        <v>2</v>
      </c>
      <c r="I2964">
        <v>0.2</v>
      </c>
      <c r="J2964">
        <v>9.1763999999999992</v>
      </c>
    </row>
    <row r="2965" spans="1:10" x14ac:dyDescent="0.25">
      <c r="A2965" s="1" t="s">
        <v>3619</v>
      </c>
      <c r="B2965" s="2">
        <v>43085</v>
      </c>
      <c r="C2965" s="2">
        <v>43090</v>
      </c>
      <c r="D2965" s="1" t="s">
        <v>11</v>
      </c>
      <c r="E2965" s="1" t="s">
        <v>3620</v>
      </c>
      <c r="F2965" s="1" t="s">
        <v>339</v>
      </c>
      <c r="G2965">
        <v>97.183999999999997</v>
      </c>
      <c r="H2965">
        <v>2</v>
      </c>
      <c r="I2965">
        <v>0.2</v>
      </c>
      <c r="J2965">
        <v>6.0739999999999998</v>
      </c>
    </row>
    <row r="2966" spans="1:10" x14ac:dyDescent="0.25">
      <c r="A2966" s="1" t="s">
        <v>3619</v>
      </c>
      <c r="B2966" s="2">
        <v>43085</v>
      </c>
      <c r="C2966" s="2">
        <v>43090</v>
      </c>
      <c r="D2966" s="1" t="s">
        <v>11</v>
      </c>
      <c r="E2966" s="1" t="s">
        <v>3620</v>
      </c>
      <c r="F2966" s="1" t="s">
        <v>1067</v>
      </c>
      <c r="G2966">
        <v>24.32</v>
      </c>
      <c r="H2966">
        <v>5</v>
      </c>
      <c r="I2966">
        <v>0.2</v>
      </c>
      <c r="J2966">
        <v>8.2080000000000002</v>
      </c>
    </row>
    <row r="2967" spans="1:10" x14ac:dyDescent="0.25">
      <c r="A2967" s="1" t="s">
        <v>3619</v>
      </c>
      <c r="B2967" s="2">
        <v>43085</v>
      </c>
      <c r="C2967" s="2">
        <v>43090</v>
      </c>
      <c r="D2967" s="1" t="s">
        <v>11</v>
      </c>
      <c r="E2967" s="1" t="s">
        <v>3620</v>
      </c>
      <c r="F2967" s="1" t="s">
        <v>3621</v>
      </c>
      <c r="G2967">
        <v>18.96</v>
      </c>
      <c r="H2967">
        <v>2</v>
      </c>
      <c r="I2967">
        <v>0</v>
      </c>
      <c r="J2967">
        <v>7.5839999999999996</v>
      </c>
    </row>
    <row r="2968" spans="1:10" x14ac:dyDescent="0.25">
      <c r="A2968" s="1" t="s">
        <v>3622</v>
      </c>
      <c r="B2968" s="2">
        <v>42000</v>
      </c>
      <c r="C2968" s="2">
        <v>42004</v>
      </c>
      <c r="D2968" s="1" t="s">
        <v>19</v>
      </c>
      <c r="E2968" s="1" t="s">
        <v>2219</v>
      </c>
      <c r="F2968" s="1" t="s">
        <v>2176</v>
      </c>
      <c r="G2968">
        <v>32.951999999999998</v>
      </c>
      <c r="H2968">
        <v>6</v>
      </c>
      <c r="I2968">
        <v>0.6</v>
      </c>
      <c r="J2968">
        <v>-19.7712</v>
      </c>
    </row>
    <row r="2969" spans="1:10" x14ac:dyDescent="0.25">
      <c r="A2969" s="1" t="s">
        <v>3622</v>
      </c>
      <c r="B2969" s="2">
        <v>42000</v>
      </c>
      <c r="C2969" s="2">
        <v>42004</v>
      </c>
      <c r="D2969" s="1" t="s">
        <v>19</v>
      </c>
      <c r="E2969" s="1" t="s">
        <v>2219</v>
      </c>
      <c r="F2969" s="1" t="s">
        <v>2704</v>
      </c>
      <c r="G2969">
        <v>30.015999999999998</v>
      </c>
      <c r="H2969">
        <v>4</v>
      </c>
      <c r="I2969">
        <v>0.2</v>
      </c>
      <c r="J2969">
        <v>3.0015999999999998</v>
      </c>
    </row>
    <row r="2970" spans="1:10" x14ac:dyDescent="0.25">
      <c r="A2970" s="1" t="s">
        <v>3623</v>
      </c>
      <c r="B2970" s="2">
        <v>43045</v>
      </c>
      <c r="C2970" s="2">
        <v>43048</v>
      </c>
      <c r="D2970" s="1" t="s">
        <v>11</v>
      </c>
      <c r="E2970" s="1" t="s">
        <v>2556</v>
      </c>
      <c r="F2970" s="1" t="s">
        <v>162</v>
      </c>
      <c r="G2970">
        <v>499.584</v>
      </c>
      <c r="H2970">
        <v>3</v>
      </c>
      <c r="I2970">
        <v>0.2</v>
      </c>
      <c r="J2970">
        <v>43.7136</v>
      </c>
    </row>
    <row r="2971" spans="1:10" x14ac:dyDescent="0.25">
      <c r="A2971" s="1" t="s">
        <v>3623</v>
      </c>
      <c r="B2971" s="2">
        <v>43045</v>
      </c>
      <c r="C2971" s="2">
        <v>43048</v>
      </c>
      <c r="D2971" s="1" t="s">
        <v>11</v>
      </c>
      <c r="E2971" s="1" t="s">
        <v>2556</v>
      </c>
      <c r="F2971" s="1" t="s">
        <v>1199</v>
      </c>
      <c r="G2971">
        <v>31.103999999999999</v>
      </c>
      <c r="H2971">
        <v>6</v>
      </c>
      <c r="I2971">
        <v>0.2</v>
      </c>
      <c r="J2971">
        <v>10.8864</v>
      </c>
    </row>
    <row r="2972" spans="1:10" x14ac:dyDescent="0.25">
      <c r="A2972" s="1" t="s">
        <v>3623</v>
      </c>
      <c r="B2972" s="2">
        <v>43045</v>
      </c>
      <c r="C2972" s="2">
        <v>43048</v>
      </c>
      <c r="D2972" s="1" t="s">
        <v>11</v>
      </c>
      <c r="E2972" s="1" t="s">
        <v>2556</v>
      </c>
      <c r="F2972" s="1" t="s">
        <v>1133</v>
      </c>
      <c r="G2972">
        <v>13.272</v>
      </c>
      <c r="H2972">
        <v>8</v>
      </c>
      <c r="I2972">
        <v>0.7</v>
      </c>
      <c r="J2972">
        <v>-10.617599999999999</v>
      </c>
    </row>
    <row r="2973" spans="1:10" x14ac:dyDescent="0.25">
      <c r="A2973" s="1" t="s">
        <v>3623</v>
      </c>
      <c r="B2973" s="2">
        <v>43045</v>
      </c>
      <c r="C2973" s="2">
        <v>43048</v>
      </c>
      <c r="D2973" s="1" t="s">
        <v>11</v>
      </c>
      <c r="E2973" s="1" t="s">
        <v>2556</v>
      </c>
      <c r="F2973" s="1" t="s">
        <v>3302</v>
      </c>
      <c r="G2973">
        <v>28.271999999999998</v>
      </c>
      <c r="H2973">
        <v>2</v>
      </c>
      <c r="I2973">
        <v>0.2</v>
      </c>
      <c r="J2973">
        <v>6.3612000000000002</v>
      </c>
    </row>
    <row r="2974" spans="1:10" x14ac:dyDescent="0.25">
      <c r="A2974" s="1" t="s">
        <v>3623</v>
      </c>
      <c r="B2974" s="2">
        <v>43045</v>
      </c>
      <c r="C2974" s="2">
        <v>43048</v>
      </c>
      <c r="D2974" s="1" t="s">
        <v>11</v>
      </c>
      <c r="E2974" s="1" t="s">
        <v>2556</v>
      </c>
      <c r="F2974" s="1" t="s">
        <v>916</v>
      </c>
      <c r="G2974">
        <v>259.13600000000002</v>
      </c>
      <c r="H2974">
        <v>4</v>
      </c>
      <c r="I2974">
        <v>0.2</v>
      </c>
      <c r="J2974">
        <v>-51.827199999999998</v>
      </c>
    </row>
    <row r="2975" spans="1:10" x14ac:dyDescent="0.25">
      <c r="A2975" s="1" t="s">
        <v>3624</v>
      </c>
      <c r="B2975" s="2">
        <v>43085</v>
      </c>
      <c r="C2975" s="2">
        <v>43089</v>
      </c>
      <c r="D2975" s="1" t="s">
        <v>19</v>
      </c>
      <c r="E2975" s="1" t="s">
        <v>1055</v>
      </c>
      <c r="F2975" s="1" t="s">
        <v>1855</v>
      </c>
      <c r="G2975">
        <v>10.8</v>
      </c>
      <c r="H2975">
        <v>5</v>
      </c>
      <c r="I2975">
        <v>0</v>
      </c>
      <c r="J2975">
        <v>5.1840000000000002</v>
      </c>
    </row>
    <row r="2976" spans="1:10" x14ac:dyDescent="0.25">
      <c r="A2976" s="1" t="s">
        <v>3625</v>
      </c>
      <c r="B2976" s="2">
        <v>42131</v>
      </c>
      <c r="C2976" s="2">
        <v>42136</v>
      </c>
      <c r="D2976" s="1" t="s">
        <v>19</v>
      </c>
      <c r="E2976" s="1" t="s">
        <v>717</v>
      </c>
      <c r="F2976" s="1" t="s">
        <v>1271</v>
      </c>
      <c r="G2976">
        <v>244.006</v>
      </c>
      <c r="H2976">
        <v>2</v>
      </c>
      <c r="I2976">
        <v>0.3</v>
      </c>
      <c r="J2976">
        <v>-31.372199999999999</v>
      </c>
    </row>
    <row r="2977" spans="1:10" x14ac:dyDescent="0.25">
      <c r="A2977" s="1" t="s">
        <v>3625</v>
      </c>
      <c r="B2977" s="2">
        <v>42131</v>
      </c>
      <c r="C2977" s="2">
        <v>42136</v>
      </c>
      <c r="D2977" s="1" t="s">
        <v>19</v>
      </c>
      <c r="E2977" s="1" t="s">
        <v>717</v>
      </c>
      <c r="F2977" s="1" t="s">
        <v>3626</v>
      </c>
      <c r="G2977">
        <v>15.936</v>
      </c>
      <c r="H2977">
        <v>4</v>
      </c>
      <c r="I2977">
        <v>0.2</v>
      </c>
      <c r="J2977">
        <v>5.3784000000000001</v>
      </c>
    </row>
    <row r="2978" spans="1:10" x14ac:dyDescent="0.25">
      <c r="A2978" s="1" t="s">
        <v>3627</v>
      </c>
      <c r="B2978" s="2">
        <v>43073</v>
      </c>
      <c r="C2978" s="2">
        <v>43073</v>
      </c>
      <c r="D2978" s="1" t="s">
        <v>654</v>
      </c>
      <c r="E2978" s="1" t="s">
        <v>16</v>
      </c>
      <c r="F2978" s="1" t="s">
        <v>3628</v>
      </c>
      <c r="G2978">
        <v>188.55199999999999</v>
      </c>
      <c r="H2978">
        <v>7</v>
      </c>
      <c r="I2978">
        <v>0.3</v>
      </c>
      <c r="J2978">
        <v>-2.6936</v>
      </c>
    </row>
    <row r="2979" spans="1:10" x14ac:dyDescent="0.25">
      <c r="A2979" s="1" t="s">
        <v>3629</v>
      </c>
      <c r="B2979" s="2">
        <v>43011</v>
      </c>
      <c r="C2979" s="2">
        <v>43016</v>
      </c>
      <c r="D2979" s="1" t="s">
        <v>11</v>
      </c>
      <c r="E2979" s="1" t="s">
        <v>1478</v>
      </c>
      <c r="F2979" s="1" t="s">
        <v>2206</v>
      </c>
      <c r="G2979">
        <v>22.58</v>
      </c>
      <c r="H2979">
        <v>2</v>
      </c>
      <c r="I2979">
        <v>0</v>
      </c>
      <c r="J2979">
        <v>5.8708</v>
      </c>
    </row>
    <row r="2980" spans="1:10" x14ac:dyDescent="0.25">
      <c r="A2980" s="1" t="s">
        <v>3630</v>
      </c>
      <c r="B2980" s="2">
        <v>41652</v>
      </c>
      <c r="C2980" s="2">
        <v>41655</v>
      </c>
      <c r="D2980" s="1" t="s">
        <v>11</v>
      </c>
      <c r="E2980" s="1" t="s">
        <v>2058</v>
      </c>
      <c r="F2980" s="1" t="s">
        <v>3601</v>
      </c>
      <c r="G2980">
        <v>545.94000000000005</v>
      </c>
      <c r="H2980">
        <v>6</v>
      </c>
      <c r="I2980">
        <v>0</v>
      </c>
      <c r="J2980">
        <v>87.350399999999993</v>
      </c>
    </row>
    <row r="2981" spans="1:10" x14ac:dyDescent="0.25">
      <c r="A2981" s="1" t="s">
        <v>3631</v>
      </c>
      <c r="B2981" s="2">
        <v>42167</v>
      </c>
      <c r="C2981" s="2">
        <v>42172</v>
      </c>
      <c r="D2981" s="1" t="s">
        <v>19</v>
      </c>
      <c r="E2981" s="1" t="s">
        <v>3632</v>
      </c>
      <c r="F2981" s="1" t="s">
        <v>3633</v>
      </c>
      <c r="G2981">
        <v>20.736000000000001</v>
      </c>
      <c r="H2981">
        <v>4</v>
      </c>
      <c r="I2981">
        <v>0.2</v>
      </c>
      <c r="J2981">
        <v>7.2576000000000001</v>
      </c>
    </row>
    <row r="2982" spans="1:10" x14ac:dyDescent="0.25">
      <c r="A2982" s="1" t="s">
        <v>3631</v>
      </c>
      <c r="B2982" s="2">
        <v>42167</v>
      </c>
      <c r="C2982" s="2">
        <v>42172</v>
      </c>
      <c r="D2982" s="1" t="s">
        <v>19</v>
      </c>
      <c r="E2982" s="1" t="s">
        <v>3632</v>
      </c>
      <c r="F2982" s="1" t="s">
        <v>2876</v>
      </c>
      <c r="G2982">
        <v>43.295999999999999</v>
      </c>
      <c r="H2982">
        <v>2</v>
      </c>
      <c r="I2982">
        <v>0.2</v>
      </c>
      <c r="J2982">
        <v>4.3296000000000001</v>
      </c>
    </row>
    <row r="2983" spans="1:10" x14ac:dyDescent="0.25">
      <c r="A2983" s="1" t="s">
        <v>3634</v>
      </c>
      <c r="B2983" s="2">
        <v>41832</v>
      </c>
      <c r="C2983" s="2">
        <v>41838</v>
      </c>
      <c r="D2983" s="1" t="s">
        <v>19</v>
      </c>
      <c r="E2983" s="1" t="s">
        <v>229</v>
      </c>
      <c r="F2983" s="1" t="s">
        <v>3628</v>
      </c>
      <c r="G2983">
        <v>123.136</v>
      </c>
      <c r="H2983">
        <v>4</v>
      </c>
      <c r="I2983">
        <v>0.2</v>
      </c>
      <c r="J2983">
        <v>13.8528</v>
      </c>
    </row>
    <row r="2984" spans="1:10" x14ac:dyDescent="0.25">
      <c r="A2984" s="1" t="s">
        <v>3634</v>
      </c>
      <c r="B2984" s="2">
        <v>41832</v>
      </c>
      <c r="C2984" s="2">
        <v>41838</v>
      </c>
      <c r="D2984" s="1" t="s">
        <v>19</v>
      </c>
      <c r="E2984" s="1" t="s">
        <v>229</v>
      </c>
      <c r="F2984" s="1" t="s">
        <v>1360</v>
      </c>
      <c r="G2984">
        <v>11.263999999999999</v>
      </c>
      <c r="H2984">
        <v>4</v>
      </c>
      <c r="I2984">
        <v>0.2</v>
      </c>
      <c r="J2984">
        <v>3.8016000000000001</v>
      </c>
    </row>
    <row r="2985" spans="1:10" x14ac:dyDescent="0.25">
      <c r="A2985" s="1" t="s">
        <v>3635</v>
      </c>
      <c r="B2985" s="2">
        <v>41979</v>
      </c>
      <c r="C2985" s="2">
        <v>41984</v>
      </c>
      <c r="D2985" s="1" t="s">
        <v>11</v>
      </c>
      <c r="E2985" s="1" t="s">
        <v>233</v>
      </c>
      <c r="F2985" s="1" t="s">
        <v>662</v>
      </c>
      <c r="G2985">
        <v>53.423999999999999</v>
      </c>
      <c r="H2985">
        <v>3</v>
      </c>
      <c r="I2985">
        <v>0.2</v>
      </c>
      <c r="J2985">
        <v>4.6745999999999999</v>
      </c>
    </row>
    <row r="2986" spans="1:10" x14ac:dyDescent="0.25">
      <c r="A2986" s="1" t="s">
        <v>3635</v>
      </c>
      <c r="B2986" s="2">
        <v>41979</v>
      </c>
      <c r="C2986" s="2">
        <v>41984</v>
      </c>
      <c r="D2986" s="1" t="s">
        <v>11</v>
      </c>
      <c r="E2986" s="1" t="s">
        <v>233</v>
      </c>
      <c r="F2986" s="1" t="s">
        <v>2892</v>
      </c>
      <c r="G2986">
        <v>275.49</v>
      </c>
      <c r="H2986">
        <v>1</v>
      </c>
      <c r="I2986">
        <v>0.5</v>
      </c>
      <c r="J2986">
        <v>-170.8038</v>
      </c>
    </row>
    <row r="2987" spans="1:10" x14ac:dyDescent="0.25">
      <c r="A2987" s="1" t="s">
        <v>3636</v>
      </c>
      <c r="B2987" s="2">
        <v>42515</v>
      </c>
      <c r="C2987" s="2">
        <v>42520</v>
      </c>
      <c r="D2987" s="1" t="s">
        <v>19</v>
      </c>
      <c r="E2987" s="1" t="s">
        <v>3637</v>
      </c>
      <c r="F2987" s="1" t="s">
        <v>3638</v>
      </c>
      <c r="G2987">
        <v>24.96</v>
      </c>
      <c r="H2987">
        <v>4</v>
      </c>
      <c r="I2987">
        <v>0</v>
      </c>
      <c r="J2987">
        <v>6.24</v>
      </c>
    </row>
    <row r="2988" spans="1:10" x14ac:dyDescent="0.25">
      <c r="A2988" s="1" t="s">
        <v>3636</v>
      </c>
      <c r="B2988" s="2">
        <v>42515</v>
      </c>
      <c r="C2988" s="2">
        <v>42520</v>
      </c>
      <c r="D2988" s="1" t="s">
        <v>19</v>
      </c>
      <c r="E2988" s="1" t="s">
        <v>3637</v>
      </c>
      <c r="F2988" s="1" t="s">
        <v>734</v>
      </c>
      <c r="G2988">
        <v>19.36</v>
      </c>
      <c r="H2988">
        <v>2</v>
      </c>
      <c r="I2988">
        <v>0</v>
      </c>
      <c r="J2988">
        <v>9.2927999999999997</v>
      </c>
    </row>
    <row r="2989" spans="1:10" x14ac:dyDescent="0.25">
      <c r="A2989" s="1" t="s">
        <v>3636</v>
      </c>
      <c r="B2989" s="2">
        <v>42515</v>
      </c>
      <c r="C2989" s="2">
        <v>42520</v>
      </c>
      <c r="D2989" s="1" t="s">
        <v>19</v>
      </c>
      <c r="E2989" s="1" t="s">
        <v>3637</v>
      </c>
      <c r="F2989" s="1" t="s">
        <v>851</v>
      </c>
      <c r="G2989">
        <v>1267.6500000000001</v>
      </c>
      <c r="H2989">
        <v>9</v>
      </c>
      <c r="I2989">
        <v>0</v>
      </c>
      <c r="J2989">
        <v>152.11799999999999</v>
      </c>
    </row>
    <row r="2990" spans="1:10" x14ac:dyDescent="0.25">
      <c r="A2990" s="1" t="s">
        <v>3639</v>
      </c>
      <c r="B2990" s="2">
        <v>42421</v>
      </c>
      <c r="C2990" s="2">
        <v>42426</v>
      </c>
      <c r="D2990" s="1" t="s">
        <v>11</v>
      </c>
      <c r="E2990" s="1" t="s">
        <v>3325</v>
      </c>
      <c r="F2990" s="1" t="s">
        <v>3433</v>
      </c>
      <c r="G2990">
        <v>12.99</v>
      </c>
      <c r="H2990">
        <v>1</v>
      </c>
      <c r="I2990">
        <v>0</v>
      </c>
      <c r="J2990">
        <v>0.77939999999999998</v>
      </c>
    </row>
    <row r="2991" spans="1:10" x14ac:dyDescent="0.25">
      <c r="A2991" s="1" t="s">
        <v>3639</v>
      </c>
      <c r="B2991" s="2">
        <v>42421</v>
      </c>
      <c r="C2991" s="2">
        <v>42426</v>
      </c>
      <c r="D2991" s="1" t="s">
        <v>11</v>
      </c>
      <c r="E2991" s="1" t="s">
        <v>3325</v>
      </c>
      <c r="F2991" s="1" t="s">
        <v>3607</v>
      </c>
      <c r="G2991">
        <v>18.559999999999999</v>
      </c>
      <c r="H2991">
        <v>4</v>
      </c>
      <c r="I2991">
        <v>0.2</v>
      </c>
      <c r="J2991">
        <v>6.4960000000000004</v>
      </c>
    </row>
    <row r="2992" spans="1:10" x14ac:dyDescent="0.25">
      <c r="A2992" s="1" t="s">
        <v>3639</v>
      </c>
      <c r="B2992" s="2">
        <v>42421</v>
      </c>
      <c r="C2992" s="2">
        <v>42426</v>
      </c>
      <c r="D2992" s="1" t="s">
        <v>11</v>
      </c>
      <c r="E2992" s="1" t="s">
        <v>3325</v>
      </c>
      <c r="F2992" s="1" t="s">
        <v>872</v>
      </c>
      <c r="G2992">
        <v>449.15</v>
      </c>
      <c r="H2992">
        <v>5</v>
      </c>
      <c r="I2992">
        <v>0</v>
      </c>
      <c r="J2992">
        <v>8.9830000000000005</v>
      </c>
    </row>
    <row r="2993" spans="1:10" x14ac:dyDescent="0.25">
      <c r="A2993" s="1" t="s">
        <v>3639</v>
      </c>
      <c r="B2993" s="2">
        <v>42421</v>
      </c>
      <c r="C2993" s="2">
        <v>42426</v>
      </c>
      <c r="D2993" s="1" t="s">
        <v>11</v>
      </c>
      <c r="E2993" s="1" t="s">
        <v>3325</v>
      </c>
      <c r="F2993" s="1" t="s">
        <v>163</v>
      </c>
      <c r="G2993">
        <v>31.248000000000001</v>
      </c>
      <c r="H2993">
        <v>7</v>
      </c>
      <c r="I2993">
        <v>0.2</v>
      </c>
      <c r="J2993">
        <v>10.9368</v>
      </c>
    </row>
    <row r="2994" spans="1:10" x14ac:dyDescent="0.25">
      <c r="A2994" s="1" t="s">
        <v>3640</v>
      </c>
      <c r="B2994" s="2">
        <v>42645</v>
      </c>
      <c r="C2994" s="2">
        <v>42649</v>
      </c>
      <c r="D2994" s="1" t="s">
        <v>19</v>
      </c>
      <c r="E2994" s="1" t="s">
        <v>3339</v>
      </c>
      <c r="F2994" s="1" t="s">
        <v>1156</v>
      </c>
      <c r="G2994">
        <v>61.44</v>
      </c>
      <c r="H2994">
        <v>3</v>
      </c>
      <c r="I2994">
        <v>0</v>
      </c>
      <c r="J2994">
        <v>16.588799999999999</v>
      </c>
    </row>
    <row r="2995" spans="1:10" x14ac:dyDescent="0.25">
      <c r="A2995" s="1" t="s">
        <v>3641</v>
      </c>
      <c r="B2995" s="2">
        <v>42805</v>
      </c>
      <c r="C2995" s="2">
        <v>42811</v>
      </c>
      <c r="D2995" s="1" t="s">
        <v>19</v>
      </c>
      <c r="E2995" s="1" t="s">
        <v>324</v>
      </c>
      <c r="F2995" s="1" t="s">
        <v>2701</v>
      </c>
      <c r="G2995">
        <v>895.92</v>
      </c>
      <c r="H2995">
        <v>4</v>
      </c>
      <c r="I2995">
        <v>0</v>
      </c>
      <c r="J2995">
        <v>421.08240000000001</v>
      </c>
    </row>
    <row r="2996" spans="1:10" x14ac:dyDescent="0.25">
      <c r="A2996" s="1" t="s">
        <v>3642</v>
      </c>
      <c r="B2996" s="2">
        <v>42622</v>
      </c>
      <c r="C2996" s="2">
        <v>42626</v>
      </c>
      <c r="D2996" s="1" t="s">
        <v>11</v>
      </c>
      <c r="E2996" s="1" t="s">
        <v>1086</v>
      </c>
      <c r="F2996" s="1" t="s">
        <v>145</v>
      </c>
      <c r="G2996">
        <v>55.36</v>
      </c>
      <c r="H2996">
        <v>4</v>
      </c>
      <c r="I2996">
        <v>0.2</v>
      </c>
      <c r="J2996">
        <v>18.684000000000001</v>
      </c>
    </row>
    <row r="2997" spans="1:10" x14ac:dyDescent="0.25">
      <c r="A2997" s="1" t="s">
        <v>3643</v>
      </c>
      <c r="B2997" s="2">
        <v>41834</v>
      </c>
      <c r="C2997" s="2">
        <v>41841</v>
      </c>
      <c r="D2997" s="1" t="s">
        <v>19</v>
      </c>
      <c r="E2997" s="1" t="s">
        <v>745</v>
      </c>
      <c r="F2997" s="1" t="s">
        <v>22</v>
      </c>
      <c r="G2997">
        <v>55.92</v>
      </c>
      <c r="H2997">
        <v>5</v>
      </c>
      <c r="I2997">
        <v>0.2</v>
      </c>
      <c r="J2997">
        <v>6.2910000000000004</v>
      </c>
    </row>
    <row r="2998" spans="1:10" x14ac:dyDescent="0.25">
      <c r="A2998" s="1" t="s">
        <v>3644</v>
      </c>
      <c r="B2998" s="2">
        <v>41811</v>
      </c>
      <c r="C2998" s="2">
        <v>41815</v>
      </c>
      <c r="D2998" s="1" t="s">
        <v>19</v>
      </c>
      <c r="E2998" s="1" t="s">
        <v>2391</v>
      </c>
      <c r="F2998" s="1" t="s">
        <v>1784</v>
      </c>
      <c r="G2998">
        <v>24.896000000000001</v>
      </c>
      <c r="H2998">
        <v>4</v>
      </c>
      <c r="I2998">
        <v>0.2</v>
      </c>
      <c r="J2998">
        <v>8.4024000000000001</v>
      </c>
    </row>
    <row r="2999" spans="1:10" x14ac:dyDescent="0.25">
      <c r="A2999" s="1" t="s">
        <v>3644</v>
      </c>
      <c r="B2999" s="2">
        <v>41811</v>
      </c>
      <c r="C2999" s="2">
        <v>41815</v>
      </c>
      <c r="D2999" s="1" t="s">
        <v>19</v>
      </c>
      <c r="E2999" s="1" t="s">
        <v>2391</v>
      </c>
      <c r="F2999" s="1" t="s">
        <v>3645</v>
      </c>
      <c r="G2999">
        <v>3.984</v>
      </c>
      <c r="H2999">
        <v>1</v>
      </c>
      <c r="I2999">
        <v>0.2</v>
      </c>
      <c r="J2999">
        <v>0.64739999999999998</v>
      </c>
    </row>
    <row r="3000" spans="1:10" x14ac:dyDescent="0.25">
      <c r="A3000" s="1" t="s">
        <v>3644</v>
      </c>
      <c r="B3000" s="2">
        <v>41811</v>
      </c>
      <c r="C3000" s="2">
        <v>41815</v>
      </c>
      <c r="D3000" s="1" t="s">
        <v>19</v>
      </c>
      <c r="E3000" s="1" t="s">
        <v>2391</v>
      </c>
      <c r="F3000" s="1" t="s">
        <v>508</v>
      </c>
      <c r="G3000">
        <v>95.968000000000004</v>
      </c>
      <c r="H3000">
        <v>4</v>
      </c>
      <c r="I3000">
        <v>0.2</v>
      </c>
      <c r="J3000">
        <v>28.790400000000002</v>
      </c>
    </row>
    <row r="3001" spans="1:10" x14ac:dyDescent="0.25">
      <c r="A3001" s="1" t="s">
        <v>3644</v>
      </c>
      <c r="B3001" s="2">
        <v>41811</v>
      </c>
      <c r="C3001" s="2">
        <v>41815</v>
      </c>
      <c r="D3001" s="1" t="s">
        <v>19</v>
      </c>
      <c r="E3001" s="1" t="s">
        <v>2391</v>
      </c>
      <c r="F3001" s="1" t="s">
        <v>3646</v>
      </c>
      <c r="G3001">
        <v>206.99100000000001</v>
      </c>
      <c r="H3001">
        <v>3</v>
      </c>
      <c r="I3001">
        <v>0.7</v>
      </c>
      <c r="J3001">
        <v>-172.49250000000001</v>
      </c>
    </row>
    <row r="3002" spans="1:10" x14ac:dyDescent="0.25">
      <c r="A3002" s="1" t="s">
        <v>3644</v>
      </c>
      <c r="B3002" s="2">
        <v>41811</v>
      </c>
      <c r="C3002" s="2">
        <v>41815</v>
      </c>
      <c r="D3002" s="1" t="s">
        <v>19</v>
      </c>
      <c r="E3002" s="1" t="s">
        <v>2391</v>
      </c>
      <c r="F3002" s="1" t="s">
        <v>2484</v>
      </c>
      <c r="G3002">
        <v>44.415999999999997</v>
      </c>
      <c r="H3002">
        <v>2</v>
      </c>
      <c r="I3002">
        <v>0.2</v>
      </c>
      <c r="J3002">
        <v>3.8864000000000001</v>
      </c>
    </row>
    <row r="3003" spans="1:10" x14ac:dyDescent="0.25">
      <c r="A3003" s="1" t="s">
        <v>3644</v>
      </c>
      <c r="B3003" s="2">
        <v>41811</v>
      </c>
      <c r="C3003" s="2">
        <v>41815</v>
      </c>
      <c r="D3003" s="1" t="s">
        <v>19</v>
      </c>
      <c r="E3003" s="1" t="s">
        <v>2391</v>
      </c>
      <c r="F3003" s="1" t="s">
        <v>991</v>
      </c>
      <c r="G3003">
        <v>9.0060000000000002</v>
      </c>
      <c r="H3003">
        <v>2</v>
      </c>
      <c r="I3003">
        <v>0.7</v>
      </c>
      <c r="J3003">
        <v>-7.2047999999999996</v>
      </c>
    </row>
    <row r="3004" spans="1:10" x14ac:dyDescent="0.25">
      <c r="A3004" s="1" t="s">
        <v>3647</v>
      </c>
      <c r="B3004" s="2">
        <v>42190</v>
      </c>
      <c r="C3004" s="2">
        <v>42195</v>
      </c>
      <c r="D3004" s="1" t="s">
        <v>19</v>
      </c>
      <c r="E3004" s="1" t="s">
        <v>708</v>
      </c>
      <c r="F3004" s="1" t="s">
        <v>3648</v>
      </c>
      <c r="G3004">
        <v>19</v>
      </c>
      <c r="H3004">
        <v>5</v>
      </c>
      <c r="I3004">
        <v>0</v>
      </c>
      <c r="J3004">
        <v>8.93</v>
      </c>
    </row>
    <row r="3005" spans="1:10" x14ac:dyDescent="0.25">
      <c r="A3005" s="1" t="s">
        <v>3649</v>
      </c>
      <c r="B3005" s="2">
        <v>43085</v>
      </c>
      <c r="C3005" s="2">
        <v>43092</v>
      </c>
      <c r="D3005" s="1" t="s">
        <v>19</v>
      </c>
      <c r="E3005" s="1" t="s">
        <v>1222</v>
      </c>
      <c r="F3005" s="1" t="s">
        <v>2530</v>
      </c>
      <c r="G3005">
        <v>33.375999999999998</v>
      </c>
      <c r="H3005">
        <v>4</v>
      </c>
      <c r="I3005">
        <v>0.2</v>
      </c>
      <c r="J3005">
        <v>10.43</v>
      </c>
    </row>
    <row r="3006" spans="1:10" x14ac:dyDescent="0.25">
      <c r="A3006" s="1" t="s">
        <v>3650</v>
      </c>
      <c r="B3006" s="2">
        <v>42621</v>
      </c>
      <c r="C3006" s="2">
        <v>42623</v>
      </c>
      <c r="D3006" s="1" t="s">
        <v>79</v>
      </c>
      <c r="E3006" s="1" t="s">
        <v>3651</v>
      </c>
      <c r="F3006" s="1" t="s">
        <v>3652</v>
      </c>
      <c r="G3006">
        <v>207.48</v>
      </c>
      <c r="H3006">
        <v>1</v>
      </c>
      <c r="I3006">
        <v>0</v>
      </c>
      <c r="J3006">
        <v>62.244</v>
      </c>
    </row>
    <row r="3007" spans="1:10" x14ac:dyDescent="0.25">
      <c r="A3007" s="1" t="s">
        <v>3653</v>
      </c>
      <c r="B3007" s="2">
        <v>41776</v>
      </c>
      <c r="C3007" s="2">
        <v>41780</v>
      </c>
      <c r="D3007" s="1" t="s">
        <v>19</v>
      </c>
      <c r="E3007" s="1" t="s">
        <v>223</v>
      </c>
      <c r="F3007" s="1" t="s">
        <v>2166</v>
      </c>
      <c r="G3007">
        <v>91.68</v>
      </c>
      <c r="H3007">
        <v>3</v>
      </c>
      <c r="I3007">
        <v>0</v>
      </c>
      <c r="J3007">
        <v>45.84</v>
      </c>
    </row>
    <row r="3008" spans="1:10" x14ac:dyDescent="0.25">
      <c r="A3008" s="1" t="s">
        <v>3654</v>
      </c>
      <c r="B3008" s="2">
        <v>43021</v>
      </c>
      <c r="C3008" s="2">
        <v>43023</v>
      </c>
      <c r="D3008" s="1" t="s">
        <v>79</v>
      </c>
      <c r="E3008" s="1" t="s">
        <v>1131</v>
      </c>
      <c r="F3008" s="1" t="s">
        <v>2482</v>
      </c>
      <c r="G3008">
        <v>904.9</v>
      </c>
      <c r="H3008">
        <v>5</v>
      </c>
      <c r="I3008">
        <v>0</v>
      </c>
      <c r="J3008">
        <v>253.37200000000001</v>
      </c>
    </row>
    <row r="3009" spans="1:10" x14ac:dyDescent="0.25">
      <c r="A3009" s="1" t="s">
        <v>3655</v>
      </c>
      <c r="B3009" s="2">
        <v>41936</v>
      </c>
      <c r="C3009" s="2">
        <v>41941</v>
      </c>
      <c r="D3009" s="1" t="s">
        <v>19</v>
      </c>
      <c r="E3009" s="1" t="s">
        <v>943</v>
      </c>
      <c r="F3009" s="1" t="s">
        <v>553</v>
      </c>
      <c r="G3009">
        <v>34.271999999999998</v>
      </c>
      <c r="H3009">
        <v>3</v>
      </c>
      <c r="I3009">
        <v>0.2</v>
      </c>
      <c r="J3009">
        <v>11.138400000000001</v>
      </c>
    </row>
    <row r="3010" spans="1:10" x14ac:dyDescent="0.25">
      <c r="A3010" s="1" t="s">
        <v>3656</v>
      </c>
      <c r="B3010" s="2">
        <v>42709</v>
      </c>
      <c r="C3010" s="2">
        <v>42710</v>
      </c>
      <c r="D3010" s="1" t="s">
        <v>79</v>
      </c>
      <c r="E3010" s="1" t="s">
        <v>2382</v>
      </c>
      <c r="F3010" s="1" t="s">
        <v>2943</v>
      </c>
      <c r="G3010">
        <v>191.82</v>
      </c>
      <c r="H3010">
        <v>3</v>
      </c>
      <c r="I3010">
        <v>0</v>
      </c>
      <c r="J3010">
        <v>74.809799999999996</v>
      </c>
    </row>
    <row r="3011" spans="1:10" x14ac:dyDescent="0.25">
      <c r="A3011" s="1" t="s">
        <v>3657</v>
      </c>
      <c r="B3011" s="2">
        <v>42576</v>
      </c>
      <c r="C3011" s="2">
        <v>42580</v>
      </c>
      <c r="D3011" s="1" t="s">
        <v>19</v>
      </c>
      <c r="E3011" s="1" t="s">
        <v>3367</v>
      </c>
      <c r="F3011" s="1" t="s">
        <v>3078</v>
      </c>
      <c r="G3011">
        <v>243.88</v>
      </c>
      <c r="H3011">
        <v>5</v>
      </c>
      <c r="I3011">
        <v>0.2</v>
      </c>
      <c r="J3011">
        <v>27.436499999999999</v>
      </c>
    </row>
    <row r="3012" spans="1:10" x14ac:dyDescent="0.25">
      <c r="A3012" s="1" t="s">
        <v>3658</v>
      </c>
      <c r="B3012" s="2">
        <v>42842</v>
      </c>
      <c r="C3012" s="2">
        <v>42848</v>
      </c>
      <c r="D3012" s="1" t="s">
        <v>19</v>
      </c>
      <c r="E3012" s="1" t="s">
        <v>3659</v>
      </c>
      <c r="F3012" s="1" t="s">
        <v>778</v>
      </c>
      <c r="G3012">
        <v>12.03</v>
      </c>
      <c r="H3012">
        <v>5</v>
      </c>
      <c r="I3012">
        <v>0.7</v>
      </c>
      <c r="J3012">
        <v>-9.2230000000000008</v>
      </c>
    </row>
    <row r="3013" spans="1:10" x14ac:dyDescent="0.25">
      <c r="A3013" s="1" t="s">
        <v>3658</v>
      </c>
      <c r="B3013" s="2">
        <v>42842</v>
      </c>
      <c r="C3013" s="2">
        <v>42848</v>
      </c>
      <c r="D3013" s="1" t="s">
        <v>19</v>
      </c>
      <c r="E3013" s="1" t="s">
        <v>3659</v>
      </c>
      <c r="F3013" s="1" t="s">
        <v>329</v>
      </c>
      <c r="G3013">
        <v>2549.9850000000001</v>
      </c>
      <c r="H3013">
        <v>5</v>
      </c>
      <c r="I3013">
        <v>0.7</v>
      </c>
      <c r="J3013">
        <v>-3399.98</v>
      </c>
    </row>
    <row r="3014" spans="1:10" x14ac:dyDescent="0.25">
      <c r="A3014" s="1" t="s">
        <v>3658</v>
      </c>
      <c r="B3014" s="2">
        <v>42842</v>
      </c>
      <c r="C3014" s="2">
        <v>42848</v>
      </c>
      <c r="D3014" s="1" t="s">
        <v>19</v>
      </c>
      <c r="E3014" s="1" t="s">
        <v>3659</v>
      </c>
      <c r="F3014" s="1" t="s">
        <v>763</v>
      </c>
      <c r="G3014">
        <v>21.594000000000001</v>
      </c>
      <c r="H3014">
        <v>2</v>
      </c>
      <c r="I3014">
        <v>0.7</v>
      </c>
      <c r="J3014">
        <v>-15.835599999999999</v>
      </c>
    </row>
    <row r="3015" spans="1:10" x14ac:dyDescent="0.25">
      <c r="A3015" s="1" t="s">
        <v>3658</v>
      </c>
      <c r="B3015" s="2">
        <v>42842</v>
      </c>
      <c r="C3015" s="2">
        <v>42848</v>
      </c>
      <c r="D3015" s="1" t="s">
        <v>19</v>
      </c>
      <c r="E3015" s="1" t="s">
        <v>3659</v>
      </c>
      <c r="F3015" s="1" t="s">
        <v>1214</v>
      </c>
      <c r="G3015">
        <v>8.9640000000000004</v>
      </c>
      <c r="H3015">
        <v>6</v>
      </c>
      <c r="I3015">
        <v>0.7</v>
      </c>
      <c r="J3015">
        <v>-6.5735999999999999</v>
      </c>
    </row>
    <row r="3016" spans="1:10" x14ac:dyDescent="0.25">
      <c r="A3016" s="1" t="s">
        <v>3658</v>
      </c>
      <c r="B3016" s="2">
        <v>42842</v>
      </c>
      <c r="C3016" s="2">
        <v>42848</v>
      </c>
      <c r="D3016" s="1" t="s">
        <v>19</v>
      </c>
      <c r="E3016" s="1" t="s">
        <v>3659</v>
      </c>
      <c r="F3016" s="1" t="s">
        <v>1034</v>
      </c>
      <c r="G3016">
        <v>20.736000000000001</v>
      </c>
      <c r="H3016">
        <v>4</v>
      </c>
      <c r="I3016">
        <v>0.2</v>
      </c>
      <c r="J3016">
        <v>7.2576000000000001</v>
      </c>
    </row>
    <row r="3017" spans="1:10" x14ac:dyDescent="0.25">
      <c r="A3017" s="1" t="s">
        <v>3660</v>
      </c>
      <c r="B3017" s="2">
        <v>42264</v>
      </c>
      <c r="C3017" s="2">
        <v>42268</v>
      </c>
      <c r="D3017" s="1" t="s">
        <v>19</v>
      </c>
      <c r="E3017" s="1" t="s">
        <v>261</v>
      </c>
      <c r="F3017" s="1" t="s">
        <v>1552</v>
      </c>
      <c r="G3017">
        <v>344.22</v>
      </c>
      <c r="H3017">
        <v>2</v>
      </c>
      <c r="I3017">
        <v>0.4</v>
      </c>
      <c r="J3017">
        <v>-103.26600000000001</v>
      </c>
    </row>
    <row r="3018" spans="1:10" x14ac:dyDescent="0.25">
      <c r="A3018" s="1" t="s">
        <v>3661</v>
      </c>
      <c r="B3018" s="2">
        <v>42605</v>
      </c>
      <c r="C3018" s="2">
        <v>42612</v>
      </c>
      <c r="D3018" s="1" t="s">
        <v>19</v>
      </c>
      <c r="E3018" s="1" t="s">
        <v>1920</v>
      </c>
      <c r="F3018" s="1" t="s">
        <v>838</v>
      </c>
      <c r="G3018">
        <v>727.29600000000005</v>
      </c>
      <c r="H3018">
        <v>8</v>
      </c>
      <c r="I3018">
        <v>0.2</v>
      </c>
      <c r="J3018">
        <v>-172.7328</v>
      </c>
    </row>
    <row r="3019" spans="1:10" x14ac:dyDescent="0.25">
      <c r="A3019" s="1" t="s">
        <v>3661</v>
      </c>
      <c r="B3019" s="2">
        <v>42605</v>
      </c>
      <c r="C3019" s="2">
        <v>42612</v>
      </c>
      <c r="D3019" s="1" t="s">
        <v>19</v>
      </c>
      <c r="E3019" s="1" t="s">
        <v>1920</v>
      </c>
      <c r="F3019" s="1" t="s">
        <v>2612</v>
      </c>
      <c r="G3019">
        <v>22.608000000000001</v>
      </c>
      <c r="H3019">
        <v>3</v>
      </c>
      <c r="I3019">
        <v>0.6</v>
      </c>
      <c r="J3019">
        <v>-10.1736</v>
      </c>
    </row>
    <row r="3020" spans="1:10" x14ac:dyDescent="0.25">
      <c r="A3020" s="1" t="s">
        <v>3661</v>
      </c>
      <c r="B3020" s="2">
        <v>42605</v>
      </c>
      <c r="C3020" s="2">
        <v>42612</v>
      </c>
      <c r="D3020" s="1" t="s">
        <v>19</v>
      </c>
      <c r="E3020" s="1" t="s">
        <v>1920</v>
      </c>
      <c r="F3020" s="1" t="s">
        <v>2731</v>
      </c>
      <c r="G3020">
        <v>666.4</v>
      </c>
      <c r="H3020">
        <v>7</v>
      </c>
      <c r="I3020">
        <v>0.2</v>
      </c>
      <c r="J3020">
        <v>-33.32</v>
      </c>
    </row>
    <row r="3021" spans="1:10" x14ac:dyDescent="0.25">
      <c r="A3021" s="1" t="s">
        <v>3662</v>
      </c>
      <c r="B3021" s="2">
        <v>42316</v>
      </c>
      <c r="C3021" s="2">
        <v>42322</v>
      </c>
      <c r="D3021" s="1" t="s">
        <v>19</v>
      </c>
      <c r="E3021" s="1" t="s">
        <v>812</v>
      </c>
      <c r="F3021" s="1" t="s">
        <v>3663</v>
      </c>
      <c r="G3021">
        <v>5.04</v>
      </c>
      <c r="H3021">
        <v>3</v>
      </c>
      <c r="I3021">
        <v>0</v>
      </c>
      <c r="J3021">
        <v>0.2016</v>
      </c>
    </row>
    <row r="3022" spans="1:10" x14ac:dyDescent="0.25">
      <c r="A3022" s="1" t="s">
        <v>3662</v>
      </c>
      <c r="B3022" s="2">
        <v>42316</v>
      </c>
      <c r="C3022" s="2">
        <v>42322</v>
      </c>
      <c r="D3022" s="1" t="s">
        <v>19</v>
      </c>
      <c r="E3022" s="1" t="s">
        <v>812</v>
      </c>
      <c r="F3022" s="1" t="s">
        <v>2266</v>
      </c>
      <c r="G3022">
        <v>92.94</v>
      </c>
      <c r="H3022">
        <v>3</v>
      </c>
      <c r="I3022">
        <v>0</v>
      </c>
      <c r="J3022">
        <v>41.823</v>
      </c>
    </row>
    <row r="3023" spans="1:10" x14ac:dyDescent="0.25">
      <c r="A3023" s="1" t="s">
        <v>3662</v>
      </c>
      <c r="B3023" s="2">
        <v>42316</v>
      </c>
      <c r="C3023" s="2">
        <v>42322</v>
      </c>
      <c r="D3023" s="1" t="s">
        <v>19</v>
      </c>
      <c r="E3023" s="1" t="s">
        <v>812</v>
      </c>
      <c r="F3023" s="1" t="s">
        <v>1335</v>
      </c>
      <c r="G3023">
        <v>66.69</v>
      </c>
      <c r="H3023">
        <v>3</v>
      </c>
      <c r="I3023">
        <v>0</v>
      </c>
      <c r="J3023">
        <v>22.0077</v>
      </c>
    </row>
    <row r="3024" spans="1:10" x14ac:dyDescent="0.25">
      <c r="A3024" s="1" t="s">
        <v>3662</v>
      </c>
      <c r="B3024" s="2">
        <v>42316</v>
      </c>
      <c r="C3024" s="2">
        <v>42322</v>
      </c>
      <c r="D3024" s="1" t="s">
        <v>19</v>
      </c>
      <c r="E3024" s="1" t="s">
        <v>812</v>
      </c>
      <c r="F3024" s="1" t="s">
        <v>1490</v>
      </c>
      <c r="G3024">
        <v>91.68</v>
      </c>
      <c r="H3024">
        <v>5</v>
      </c>
      <c r="I3024">
        <v>0.2</v>
      </c>
      <c r="J3024">
        <v>28.65</v>
      </c>
    </row>
    <row r="3025" spans="1:10" x14ac:dyDescent="0.25">
      <c r="A3025" s="1" t="s">
        <v>3664</v>
      </c>
      <c r="B3025" s="2">
        <v>43056</v>
      </c>
      <c r="C3025" s="2">
        <v>43062</v>
      </c>
      <c r="D3025" s="1" t="s">
        <v>19</v>
      </c>
      <c r="E3025" s="1" t="s">
        <v>3665</v>
      </c>
      <c r="F3025" s="1" t="s">
        <v>2969</v>
      </c>
      <c r="G3025">
        <v>327.7328</v>
      </c>
      <c r="H3025">
        <v>2</v>
      </c>
      <c r="I3025">
        <v>0.32</v>
      </c>
      <c r="J3025">
        <v>-14.4588</v>
      </c>
    </row>
    <row r="3026" spans="1:10" x14ac:dyDescent="0.25">
      <c r="A3026" s="1" t="s">
        <v>3666</v>
      </c>
      <c r="B3026" s="2">
        <v>42316</v>
      </c>
      <c r="C3026" s="2">
        <v>42321</v>
      </c>
      <c r="D3026" s="1" t="s">
        <v>19</v>
      </c>
      <c r="E3026" s="1" t="s">
        <v>2669</v>
      </c>
      <c r="F3026" s="1" t="s">
        <v>612</v>
      </c>
      <c r="G3026">
        <v>52.271999999999998</v>
      </c>
      <c r="H3026">
        <v>11</v>
      </c>
      <c r="I3026">
        <v>0.2</v>
      </c>
      <c r="J3026">
        <v>17.6418</v>
      </c>
    </row>
    <row r="3027" spans="1:10" x14ac:dyDescent="0.25">
      <c r="A3027" s="1" t="s">
        <v>3666</v>
      </c>
      <c r="B3027" s="2">
        <v>42316</v>
      </c>
      <c r="C3027" s="2">
        <v>42321</v>
      </c>
      <c r="D3027" s="1" t="s">
        <v>19</v>
      </c>
      <c r="E3027" s="1" t="s">
        <v>2669</v>
      </c>
      <c r="F3027" s="1" t="s">
        <v>912</v>
      </c>
      <c r="G3027">
        <v>17.940000000000001</v>
      </c>
      <c r="H3027">
        <v>3</v>
      </c>
      <c r="I3027">
        <v>0</v>
      </c>
      <c r="J3027">
        <v>8.0730000000000004</v>
      </c>
    </row>
    <row r="3028" spans="1:10" x14ac:dyDescent="0.25">
      <c r="A3028" s="1" t="s">
        <v>3667</v>
      </c>
      <c r="B3028" s="2">
        <v>42847</v>
      </c>
      <c r="C3028" s="2">
        <v>42851</v>
      </c>
      <c r="D3028" s="1" t="s">
        <v>19</v>
      </c>
      <c r="E3028" s="1" t="s">
        <v>1083</v>
      </c>
      <c r="F3028" s="1" t="s">
        <v>2357</v>
      </c>
      <c r="G3028">
        <v>254.352</v>
      </c>
      <c r="H3028">
        <v>3</v>
      </c>
      <c r="I3028">
        <v>0.2</v>
      </c>
      <c r="J3028">
        <v>0</v>
      </c>
    </row>
    <row r="3029" spans="1:10" x14ac:dyDescent="0.25">
      <c r="A3029" s="1" t="s">
        <v>3668</v>
      </c>
      <c r="B3029" s="2">
        <v>41875</v>
      </c>
      <c r="C3029" s="2">
        <v>41875</v>
      </c>
      <c r="D3029" s="1" t="s">
        <v>654</v>
      </c>
      <c r="E3029" s="1" t="s">
        <v>2431</v>
      </c>
      <c r="F3029" s="1" t="s">
        <v>3669</v>
      </c>
      <c r="G3029">
        <v>8.2880000000000003</v>
      </c>
      <c r="H3029">
        <v>2</v>
      </c>
      <c r="I3029">
        <v>0.2</v>
      </c>
      <c r="J3029">
        <v>2.6936</v>
      </c>
    </row>
    <row r="3030" spans="1:10" x14ac:dyDescent="0.25">
      <c r="A3030" s="1" t="s">
        <v>3670</v>
      </c>
      <c r="B3030" s="2">
        <v>43086</v>
      </c>
      <c r="C3030" s="2">
        <v>43090</v>
      </c>
      <c r="D3030" s="1" t="s">
        <v>19</v>
      </c>
      <c r="E3030" s="1" t="s">
        <v>2248</v>
      </c>
      <c r="F3030" s="1" t="s">
        <v>1991</v>
      </c>
      <c r="G3030">
        <v>504.9</v>
      </c>
      <c r="H3030">
        <v>5</v>
      </c>
      <c r="I3030">
        <v>0</v>
      </c>
      <c r="J3030">
        <v>80.784000000000006</v>
      </c>
    </row>
    <row r="3031" spans="1:10" x14ac:dyDescent="0.25">
      <c r="A3031" s="1" t="s">
        <v>3671</v>
      </c>
      <c r="B3031" s="2">
        <v>42453</v>
      </c>
      <c r="C3031" s="2">
        <v>42457</v>
      </c>
      <c r="D3031" s="1" t="s">
        <v>19</v>
      </c>
      <c r="E3031" s="1" t="s">
        <v>475</v>
      </c>
      <c r="F3031" s="1" t="s">
        <v>3430</v>
      </c>
      <c r="G3031">
        <v>403.16800000000001</v>
      </c>
      <c r="H3031">
        <v>4</v>
      </c>
      <c r="I3031">
        <v>0.2</v>
      </c>
      <c r="J3031">
        <v>25.198</v>
      </c>
    </row>
    <row r="3032" spans="1:10" x14ac:dyDescent="0.25">
      <c r="A3032" s="1" t="s">
        <v>3672</v>
      </c>
      <c r="B3032" s="2">
        <v>42268</v>
      </c>
      <c r="C3032" s="2">
        <v>42274</v>
      </c>
      <c r="D3032" s="1" t="s">
        <v>19</v>
      </c>
      <c r="E3032" s="1" t="s">
        <v>3673</v>
      </c>
      <c r="F3032" s="1" t="s">
        <v>2718</v>
      </c>
      <c r="G3032">
        <v>194.32</v>
      </c>
      <c r="H3032">
        <v>4</v>
      </c>
      <c r="I3032">
        <v>0</v>
      </c>
      <c r="J3032">
        <v>31.091200000000001</v>
      </c>
    </row>
    <row r="3033" spans="1:10" x14ac:dyDescent="0.25">
      <c r="A3033" s="1" t="s">
        <v>3672</v>
      </c>
      <c r="B3033" s="2">
        <v>42268</v>
      </c>
      <c r="C3033" s="2">
        <v>42274</v>
      </c>
      <c r="D3033" s="1" t="s">
        <v>19</v>
      </c>
      <c r="E3033" s="1" t="s">
        <v>3673</v>
      </c>
      <c r="F3033" s="1" t="s">
        <v>2361</v>
      </c>
      <c r="G3033">
        <v>25.99</v>
      </c>
      <c r="H3033">
        <v>1</v>
      </c>
      <c r="I3033">
        <v>0</v>
      </c>
      <c r="J3033">
        <v>7.5370999999999997</v>
      </c>
    </row>
    <row r="3034" spans="1:10" x14ac:dyDescent="0.25">
      <c r="A3034" s="1" t="s">
        <v>3674</v>
      </c>
      <c r="B3034" s="2">
        <v>42695</v>
      </c>
      <c r="C3034" s="2">
        <v>42700</v>
      </c>
      <c r="D3034" s="1" t="s">
        <v>19</v>
      </c>
      <c r="E3034" s="1" t="s">
        <v>1974</v>
      </c>
      <c r="F3034" s="1" t="s">
        <v>2805</v>
      </c>
      <c r="G3034">
        <v>195.136</v>
      </c>
      <c r="H3034">
        <v>4</v>
      </c>
      <c r="I3034">
        <v>0.2</v>
      </c>
      <c r="J3034">
        <v>-12.196</v>
      </c>
    </row>
    <row r="3035" spans="1:10" x14ac:dyDescent="0.25">
      <c r="A3035" s="1" t="s">
        <v>3675</v>
      </c>
      <c r="B3035" s="2">
        <v>42994</v>
      </c>
      <c r="C3035" s="2">
        <v>42999</v>
      </c>
      <c r="D3035" s="1" t="s">
        <v>19</v>
      </c>
      <c r="E3035" s="1" t="s">
        <v>631</v>
      </c>
      <c r="F3035" s="1" t="s">
        <v>2499</v>
      </c>
      <c r="G3035">
        <v>20.736000000000001</v>
      </c>
      <c r="H3035">
        <v>4</v>
      </c>
      <c r="I3035">
        <v>0.2</v>
      </c>
      <c r="J3035">
        <v>7.2576000000000001</v>
      </c>
    </row>
    <row r="3036" spans="1:10" x14ac:dyDescent="0.25">
      <c r="A3036" s="1" t="s">
        <v>3676</v>
      </c>
      <c r="B3036" s="2">
        <v>42166</v>
      </c>
      <c r="C3036" s="2">
        <v>42171</v>
      </c>
      <c r="D3036" s="1" t="s">
        <v>19</v>
      </c>
      <c r="E3036" s="1" t="s">
        <v>923</v>
      </c>
      <c r="F3036" s="1" t="s">
        <v>2318</v>
      </c>
      <c r="G3036">
        <v>53.7</v>
      </c>
      <c r="H3036">
        <v>6</v>
      </c>
      <c r="I3036">
        <v>0</v>
      </c>
      <c r="J3036">
        <v>10.202999999999999</v>
      </c>
    </row>
    <row r="3037" spans="1:10" x14ac:dyDescent="0.25">
      <c r="A3037" s="1" t="s">
        <v>3676</v>
      </c>
      <c r="B3037" s="2">
        <v>42166</v>
      </c>
      <c r="C3037" s="2">
        <v>42171</v>
      </c>
      <c r="D3037" s="1" t="s">
        <v>19</v>
      </c>
      <c r="E3037" s="1" t="s">
        <v>923</v>
      </c>
      <c r="F3037" s="1" t="s">
        <v>3669</v>
      </c>
      <c r="G3037">
        <v>36.26</v>
      </c>
      <c r="H3037">
        <v>7</v>
      </c>
      <c r="I3037">
        <v>0</v>
      </c>
      <c r="J3037">
        <v>16.679600000000001</v>
      </c>
    </row>
    <row r="3038" spans="1:10" x14ac:dyDescent="0.25">
      <c r="A3038" s="1" t="s">
        <v>3676</v>
      </c>
      <c r="B3038" s="2">
        <v>42166</v>
      </c>
      <c r="C3038" s="2">
        <v>42171</v>
      </c>
      <c r="D3038" s="1" t="s">
        <v>19</v>
      </c>
      <c r="E3038" s="1" t="s">
        <v>923</v>
      </c>
      <c r="F3038" s="1" t="s">
        <v>3677</v>
      </c>
      <c r="G3038">
        <v>56.3</v>
      </c>
      <c r="H3038">
        <v>2</v>
      </c>
      <c r="I3038">
        <v>0</v>
      </c>
      <c r="J3038">
        <v>15.763999999999999</v>
      </c>
    </row>
    <row r="3039" spans="1:10" x14ac:dyDescent="0.25">
      <c r="A3039" s="1" t="s">
        <v>3676</v>
      </c>
      <c r="B3039" s="2">
        <v>42166</v>
      </c>
      <c r="C3039" s="2">
        <v>42171</v>
      </c>
      <c r="D3039" s="1" t="s">
        <v>19</v>
      </c>
      <c r="E3039" s="1" t="s">
        <v>923</v>
      </c>
      <c r="F3039" s="1" t="s">
        <v>1006</v>
      </c>
      <c r="G3039">
        <v>32.4</v>
      </c>
      <c r="H3039">
        <v>5</v>
      </c>
      <c r="I3039">
        <v>0</v>
      </c>
      <c r="J3039">
        <v>15.552</v>
      </c>
    </row>
    <row r="3040" spans="1:10" x14ac:dyDescent="0.25">
      <c r="A3040" s="1" t="s">
        <v>3676</v>
      </c>
      <c r="B3040" s="2">
        <v>42166</v>
      </c>
      <c r="C3040" s="2">
        <v>42171</v>
      </c>
      <c r="D3040" s="1" t="s">
        <v>19</v>
      </c>
      <c r="E3040" s="1" t="s">
        <v>923</v>
      </c>
      <c r="F3040" s="1" t="s">
        <v>3678</v>
      </c>
      <c r="G3040">
        <v>29.16</v>
      </c>
      <c r="H3040">
        <v>2</v>
      </c>
      <c r="I3040">
        <v>0</v>
      </c>
      <c r="J3040">
        <v>10.789199999999999</v>
      </c>
    </row>
    <row r="3041" spans="1:10" x14ac:dyDescent="0.25">
      <c r="A3041" s="1" t="s">
        <v>3679</v>
      </c>
      <c r="B3041" s="2">
        <v>43011</v>
      </c>
      <c r="C3041" s="2">
        <v>43016</v>
      </c>
      <c r="D3041" s="1" t="s">
        <v>19</v>
      </c>
      <c r="E3041" s="1" t="s">
        <v>2041</v>
      </c>
      <c r="F3041" s="1" t="s">
        <v>1508</v>
      </c>
      <c r="G3041">
        <v>171.28800000000001</v>
      </c>
      <c r="H3041">
        <v>3</v>
      </c>
      <c r="I3041">
        <v>0.2</v>
      </c>
      <c r="J3041">
        <v>-6.4233000000000002</v>
      </c>
    </row>
    <row r="3042" spans="1:10" x14ac:dyDescent="0.25">
      <c r="A3042" s="1" t="s">
        <v>3680</v>
      </c>
      <c r="B3042" s="2">
        <v>42495</v>
      </c>
      <c r="C3042" s="2">
        <v>42499</v>
      </c>
      <c r="D3042" s="1" t="s">
        <v>19</v>
      </c>
      <c r="E3042" s="1" t="s">
        <v>49</v>
      </c>
      <c r="F3042" s="1" t="s">
        <v>2194</v>
      </c>
      <c r="G3042">
        <v>16.72</v>
      </c>
      <c r="H3042">
        <v>5</v>
      </c>
      <c r="I3042">
        <v>0.2</v>
      </c>
      <c r="J3042">
        <v>3.3439999999999999</v>
      </c>
    </row>
    <row r="3043" spans="1:10" x14ac:dyDescent="0.25">
      <c r="A3043" s="1" t="s">
        <v>3681</v>
      </c>
      <c r="B3043" s="2">
        <v>42989</v>
      </c>
      <c r="C3043" s="2">
        <v>42990</v>
      </c>
      <c r="D3043" s="1" t="s">
        <v>654</v>
      </c>
      <c r="E3043" s="1" t="s">
        <v>2914</v>
      </c>
      <c r="F3043" s="1" t="s">
        <v>1831</v>
      </c>
      <c r="G3043">
        <v>12.96</v>
      </c>
      <c r="H3043">
        <v>2</v>
      </c>
      <c r="I3043">
        <v>0</v>
      </c>
      <c r="J3043">
        <v>6.2207999999999997</v>
      </c>
    </row>
    <row r="3044" spans="1:10" x14ac:dyDescent="0.25">
      <c r="A3044" s="1" t="s">
        <v>3681</v>
      </c>
      <c r="B3044" s="2">
        <v>42989</v>
      </c>
      <c r="C3044" s="2">
        <v>42990</v>
      </c>
      <c r="D3044" s="1" t="s">
        <v>654</v>
      </c>
      <c r="E3044" s="1" t="s">
        <v>2914</v>
      </c>
      <c r="F3044" s="1" t="s">
        <v>3682</v>
      </c>
      <c r="G3044">
        <v>22.18</v>
      </c>
      <c r="H3044">
        <v>2</v>
      </c>
      <c r="I3044">
        <v>0</v>
      </c>
      <c r="J3044">
        <v>10.8682</v>
      </c>
    </row>
    <row r="3045" spans="1:10" x14ac:dyDescent="0.25">
      <c r="A3045" s="1" t="s">
        <v>3681</v>
      </c>
      <c r="B3045" s="2">
        <v>42989</v>
      </c>
      <c r="C3045" s="2">
        <v>42990</v>
      </c>
      <c r="D3045" s="1" t="s">
        <v>654</v>
      </c>
      <c r="E3045" s="1" t="s">
        <v>2914</v>
      </c>
      <c r="F3045" s="1" t="s">
        <v>3683</v>
      </c>
      <c r="G3045">
        <v>2054.2719999999999</v>
      </c>
      <c r="H3045">
        <v>8</v>
      </c>
      <c r="I3045">
        <v>0.2</v>
      </c>
      <c r="J3045">
        <v>256.78399999999999</v>
      </c>
    </row>
    <row r="3046" spans="1:10" x14ac:dyDescent="0.25">
      <c r="A3046" s="1" t="s">
        <v>3684</v>
      </c>
      <c r="B3046" s="2">
        <v>42124</v>
      </c>
      <c r="C3046" s="2">
        <v>42126</v>
      </c>
      <c r="D3046" s="1" t="s">
        <v>11</v>
      </c>
      <c r="E3046" s="1" t="s">
        <v>2642</v>
      </c>
      <c r="F3046" s="1" t="s">
        <v>1322</v>
      </c>
      <c r="G3046">
        <v>1022.97</v>
      </c>
      <c r="H3046">
        <v>5</v>
      </c>
      <c r="I3046">
        <v>0.4</v>
      </c>
      <c r="J3046">
        <v>-255.74250000000001</v>
      </c>
    </row>
    <row r="3047" spans="1:10" x14ac:dyDescent="0.25">
      <c r="A3047" s="1" t="s">
        <v>3685</v>
      </c>
      <c r="B3047" s="2">
        <v>43045</v>
      </c>
      <c r="C3047" s="2">
        <v>43049</v>
      </c>
      <c r="D3047" s="1" t="s">
        <v>11</v>
      </c>
      <c r="E3047" s="1" t="s">
        <v>1118</v>
      </c>
      <c r="F3047" s="1" t="s">
        <v>3686</v>
      </c>
      <c r="G3047">
        <v>13.9</v>
      </c>
      <c r="H3047">
        <v>5</v>
      </c>
      <c r="I3047">
        <v>0</v>
      </c>
      <c r="J3047">
        <v>3.6139999999999999</v>
      </c>
    </row>
    <row r="3048" spans="1:10" x14ac:dyDescent="0.25">
      <c r="A3048" s="1" t="s">
        <v>3685</v>
      </c>
      <c r="B3048" s="2">
        <v>43045</v>
      </c>
      <c r="C3048" s="2">
        <v>43049</v>
      </c>
      <c r="D3048" s="1" t="s">
        <v>11</v>
      </c>
      <c r="E3048" s="1" t="s">
        <v>1118</v>
      </c>
      <c r="F3048" s="1" t="s">
        <v>1738</v>
      </c>
      <c r="G3048">
        <v>26.38</v>
      </c>
      <c r="H3048">
        <v>1</v>
      </c>
      <c r="I3048">
        <v>0</v>
      </c>
      <c r="J3048">
        <v>12.1348</v>
      </c>
    </row>
    <row r="3049" spans="1:10" x14ac:dyDescent="0.25">
      <c r="A3049" s="1" t="s">
        <v>3687</v>
      </c>
      <c r="B3049" s="2">
        <v>41912</v>
      </c>
      <c r="C3049" s="2">
        <v>41916</v>
      </c>
      <c r="D3049" s="1" t="s">
        <v>19</v>
      </c>
      <c r="E3049" s="1" t="s">
        <v>611</v>
      </c>
      <c r="F3049" s="1" t="s">
        <v>28</v>
      </c>
      <c r="G3049">
        <v>43.176000000000002</v>
      </c>
      <c r="H3049">
        <v>7</v>
      </c>
      <c r="I3049">
        <v>0.2</v>
      </c>
      <c r="J3049">
        <v>13.4925</v>
      </c>
    </row>
    <row r="3050" spans="1:10" x14ac:dyDescent="0.25">
      <c r="A3050" s="1" t="s">
        <v>3688</v>
      </c>
      <c r="B3050" s="2">
        <v>42827</v>
      </c>
      <c r="C3050" s="2">
        <v>42829</v>
      </c>
      <c r="D3050" s="1" t="s">
        <v>79</v>
      </c>
      <c r="E3050" s="1" t="s">
        <v>3689</v>
      </c>
      <c r="F3050" s="1" t="s">
        <v>255</v>
      </c>
      <c r="G3050">
        <v>411.8</v>
      </c>
      <c r="H3050">
        <v>2</v>
      </c>
      <c r="I3050">
        <v>0</v>
      </c>
      <c r="J3050">
        <v>70.006</v>
      </c>
    </row>
    <row r="3051" spans="1:10" x14ac:dyDescent="0.25">
      <c r="A3051" s="1" t="s">
        <v>3688</v>
      </c>
      <c r="B3051" s="2">
        <v>42827</v>
      </c>
      <c r="C3051" s="2">
        <v>42829</v>
      </c>
      <c r="D3051" s="1" t="s">
        <v>79</v>
      </c>
      <c r="E3051" s="1" t="s">
        <v>3689</v>
      </c>
      <c r="F3051" s="1" t="s">
        <v>588</v>
      </c>
      <c r="G3051">
        <v>360</v>
      </c>
      <c r="H3051">
        <v>4</v>
      </c>
      <c r="I3051">
        <v>0</v>
      </c>
      <c r="J3051">
        <v>129.6</v>
      </c>
    </row>
    <row r="3052" spans="1:10" x14ac:dyDescent="0.25">
      <c r="A3052" s="1" t="s">
        <v>3690</v>
      </c>
      <c r="B3052" s="2">
        <v>43014</v>
      </c>
      <c r="C3052" s="2">
        <v>43019</v>
      </c>
      <c r="D3052" s="1" t="s">
        <v>19</v>
      </c>
      <c r="E3052" s="1" t="s">
        <v>536</v>
      </c>
      <c r="F3052" s="1" t="s">
        <v>3691</v>
      </c>
      <c r="G3052">
        <v>41.96</v>
      </c>
      <c r="H3052">
        <v>2</v>
      </c>
      <c r="I3052">
        <v>0</v>
      </c>
      <c r="J3052">
        <v>2.9371999999999998</v>
      </c>
    </row>
    <row r="3053" spans="1:10" x14ac:dyDescent="0.25">
      <c r="A3053" s="1" t="s">
        <v>3690</v>
      </c>
      <c r="B3053" s="2">
        <v>43014</v>
      </c>
      <c r="C3053" s="2">
        <v>43019</v>
      </c>
      <c r="D3053" s="1" t="s">
        <v>19</v>
      </c>
      <c r="E3053" s="1" t="s">
        <v>536</v>
      </c>
      <c r="F3053" s="1" t="s">
        <v>2334</v>
      </c>
      <c r="G3053">
        <v>227.84</v>
      </c>
      <c r="H3053">
        <v>4</v>
      </c>
      <c r="I3053">
        <v>0</v>
      </c>
      <c r="J3053">
        <v>66.073599999999999</v>
      </c>
    </row>
    <row r="3054" spans="1:10" x14ac:dyDescent="0.25">
      <c r="A3054" s="1" t="s">
        <v>3690</v>
      </c>
      <c r="B3054" s="2">
        <v>43014</v>
      </c>
      <c r="C3054" s="2">
        <v>43019</v>
      </c>
      <c r="D3054" s="1" t="s">
        <v>19</v>
      </c>
      <c r="E3054" s="1" t="s">
        <v>536</v>
      </c>
      <c r="F3054" s="1" t="s">
        <v>2832</v>
      </c>
      <c r="G3054">
        <v>37.94</v>
      </c>
      <c r="H3054">
        <v>2</v>
      </c>
      <c r="I3054">
        <v>0</v>
      </c>
      <c r="J3054">
        <v>18.211200000000002</v>
      </c>
    </row>
    <row r="3055" spans="1:10" x14ac:dyDescent="0.25">
      <c r="A3055" s="1" t="s">
        <v>3692</v>
      </c>
      <c r="B3055" s="2">
        <v>42469</v>
      </c>
      <c r="C3055" s="2">
        <v>42474</v>
      </c>
      <c r="D3055" s="1" t="s">
        <v>11</v>
      </c>
      <c r="E3055" s="1" t="s">
        <v>3693</v>
      </c>
      <c r="F3055" s="1" t="s">
        <v>3256</v>
      </c>
      <c r="G3055">
        <v>517.9</v>
      </c>
      <c r="H3055">
        <v>2</v>
      </c>
      <c r="I3055">
        <v>0</v>
      </c>
      <c r="J3055">
        <v>134.654</v>
      </c>
    </row>
    <row r="3056" spans="1:10" x14ac:dyDescent="0.25">
      <c r="A3056" s="1" t="s">
        <v>3692</v>
      </c>
      <c r="B3056" s="2">
        <v>42469</v>
      </c>
      <c r="C3056" s="2">
        <v>42474</v>
      </c>
      <c r="D3056" s="1" t="s">
        <v>11</v>
      </c>
      <c r="E3056" s="1" t="s">
        <v>3693</v>
      </c>
      <c r="F3056" s="1" t="s">
        <v>892</v>
      </c>
      <c r="G3056">
        <v>5.28</v>
      </c>
      <c r="H3056">
        <v>2</v>
      </c>
      <c r="I3056">
        <v>0</v>
      </c>
      <c r="J3056">
        <v>2.4287999999999998</v>
      </c>
    </row>
    <row r="3057" spans="1:10" x14ac:dyDescent="0.25">
      <c r="A3057" s="1" t="s">
        <v>3694</v>
      </c>
      <c r="B3057" s="2">
        <v>42244</v>
      </c>
      <c r="C3057" s="2">
        <v>42248</v>
      </c>
      <c r="D3057" s="1" t="s">
        <v>19</v>
      </c>
      <c r="E3057" s="1" t="s">
        <v>2222</v>
      </c>
      <c r="F3057" s="1" t="s">
        <v>1894</v>
      </c>
      <c r="G3057">
        <v>2799.96</v>
      </c>
      <c r="H3057">
        <v>5</v>
      </c>
      <c r="I3057">
        <v>0.2</v>
      </c>
      <c r="J3057">
        <v>874.98749999999995</v>
      </c>
    </row>
    <row r="3058" spans="1:10" x14ac:dyDescent="0.25">
      <c r="A3058" s="1" t="s">
        <v>3695</v>
      </c>
      <c r="B3058" s="2">
        <v>43027</v>
      </c>
      <c r="C3058" s="2">
        <v>43032</v>
      </c>
      <c r="D3058" s="1" t="s">
        <v>11</v>
      </c>
      <c r="E3058" s="1" t="s">
        <v>2407</v>
      </c>
      <c r="F3058" s="1" t="s">
        <v>3177</v>
      </c>
      <c r="G3058">
        <v>8.9600000000000009</v>
      </c>
      <c r="H3058">
        <v>2</v>
      </c>
      <c r="I3058">
        <v>0</v>
      </c>
      <c r="J3058">
        <v>4.3007999999999997</v>
      </c>
    </row>
    <row r="3059" spans="1:10" x14ac:dyDescent="0.25">
      <c r="A3059" s="1" t="s">
        <v>3695</v>
      </c>
      <c r="B3059" s="2">
        <v>43027</v>
      </c>
      <c r="C3059" s="2">
        <v>43032</v>
      </c>
      <c r="D3059" s="1" t="s">
        <v>11</v>
      </c>
      <c r="E3059" s="1" t="s">
        <v>2407</v>
      </c>
      <c r="F3059" s="1" t="s">
        <v>2307</v>
      </c>
      <c r="G3059">
        <v>31.5</v>
      </c>
      <c r="H3059">
        <v>10</v>
      </c>
      <c r="I3059">
        <v>0</v>
      </c>
      <c r="J3059">
        <v>15.12</v>
      </c>
    </row>
    <row r="3060" spans="1:10" x14ac:dyDescent="0.25">
      <c r="A3060" s="1" t="s">
        <v>3695</v>
      </c>
      <c r="B3060" s="2">
        <v>43027</v>
      </c>
      <c r="C3060" s="2">
        <v>43032</v>
      </c>
      <c r="D3060" s="1" t="s">
        <v>11</v>
      </c>
      <c r="E3060" s="1" t="s">
        <v>2407</v>
      </c>
      <c r="F3060" s="1" t="s">
        <v>1403</v>
      </c>
      <c r="G3060">
        <v>30.56</v>
      </c>
      <c r="H3060">
        <v>2</v>
      </c>
      <c r="I3060">
        <v>0</v>
      </c>
      <c r="J3060">
        <v>10.3904</v>
      </c>
    </row>
    <row r="3061" spans="1:10" x14ac:dyDescent="0.25">
      <c r="A3061" s="1" t="s">
        <v>3695</v>
      </c>
      <c r="B3061" s="2">
        <v>43027</v>
      </c>
      <c r="C3061" s="2">
        <v>43032</v>
      </c>
      <c r="D3061" s="1" t="s">
        <v>11</v>
      </c>
      <c r="E3061" s="1" t="s">
        <v>2407</v>
      </c>
      <c r="F3061" s="1" t="s">
        <v>3696</v>
      </c>
      <c r="G3061">
        <v>24.367999999999999</v>
      </c>
      <c r="H3061">
        <v>2</v>
      </c>
      <c r="I3061">
        <v>0.2</v>
      </c>
      <c r="J3061">
        <v>-3.3506</v>
      </c>
    </row>
    <row r="3062" spans="1:10" x14ac:dyDescent="0.25">
      <c r="A3062" s="1" t="s">
        <v>3697</v>
      </c>
      <c r="B3062" s="2">
        <v>42681</v>
      </c>
      <c r="C3062" s="2">
        <v>42686</v>
      </c>
      <c r="D3062" s="1" t="s">
        <v>19</v>
      </c>
      <c r="E3062" s="1" t="s">
        <v>3527</v>
      </c>
      <c r="F3062" s="1" t="s">
        <v>2817</v>
      </c>
      <c r="G3062">
        <v>119.976</v>
      </c>
      <c r="H3062">
        <v>3</v>
      </c>
      <c r="I3062">
        <v>0.2</v>
      </c>
      <c r="J3062">
        <v>22.4955</v>
      </c>
    </row>
    <row r="3063" spans="1:10" x14ac:dyDescent="0.25">
      <c r="A3063" s="1" t="s">
        <v>3698</v>
      </c>
      <c r="B3063" s="2">
        <v>42797</v>
      </c>
      <c r="C3063" s="2">
        <v>42801</v>
      </c>
      <c r="D3063" s="1" t="s">
        <v>19</v>
      </c>
      <c r="E3063" s="1" t="s">
        <v>3699</v>
      </c>
      <c r="F3063" s="1" t="s">
        <v>1691</v>
      </c>
      <c r="G3063">
        <v>26.88</v>
      </c>
      <c r="H3063">
        <v>8</v>
      </c>
      <c r="I3063">
        <v>0.2</v>
      </c>
      <c r="J3063">
        <v>9.7439999999999998</v>
      </c>
    </row>
    <row r="3064" spans="1:10" x14ac:dyDescent="0.25">
      <c r="A3064" s="1" t="s">
        <v>3700</v>
      </c>
      <c r="B3064" s="2">
        <v>42335</v>
      </c>
      <c r="C3064" s="2">
        <v>42337</v>
      </c>
      <c r="D3064" s="1" t="s">
        <v>79</v>
      </c>
      <c r="E3064" s="1" t="s">
        <v>1107</v>
      </c>
      <c r="F3064" s="1" t="s">
        <v>3701</v>
      </c>
      <c r="G3064">
        <v>83.97</v>
      </c>
      <c r="H3064">
        <v>3</v>
      </c>
      <c r="I3064">
        <v>0</v>
      </c>
      <c r="J3064">
        <v>23.511600000000001</v>
      </c>
    </row>
    <row r="3065" spans="1:10" x14ac:dyDescent="0.25">
      <c r="A3065" s="1" t="s">
        <v>3700</v>
      </c>
      <c r="B3065" s="2">
        <v>42335</v>
      </c>
      <c r="C3065" s="2">
        <v>42337</v>
      </c>
      <c r="D3065" s="1" t="s">
        <v>79</v>
      </c>
      <c r="E3065" s="1" t="s">
        <v>1107</v>
      </c>
      <c r="F3065" s="1" t="s">
        <v>3702</v>
      </c>
      <c r="G3065">
        <v>104.97</v>
      </c>
      <c r="H3065">
        <v>3</v>
      </c>
      <c r="I3065">
        <v>0</v>
      </c>
      <c r="J3065">
        <v>7.3479000000000001</v>
      </c>
    </row>
    <row r="3066" spans="1:10" x14ac:dyDescent="0.25">
      <c r="A3066" s="1" t="s">
        <v>3703</v>
      </c>
      <c r="B3066" s="2">
        <v>42807</v>
      </c>
      <c r="C3066" s="2">
        <v>42812</v>
      </c>
      <c r="D3066" s="1" t="s">
        <v>11</v>
      </c>
      <c r="E3066" s="1" t="s">
        <v>3704</v>
      </c>
      <c r="F3066" s="1" t="s">
        <v>157</v>
      </c>
      <c r="G3066">
        <v>90.8</v>
      </c>
      <c r="H3066">
        <v>8</v>
      </c>
      <c r="I3066">
        <v>0</v>
      </c>
      <c r="J3066">
        <v>25.423999999999999</v>
      </c>
    </row>
    <row r="3067" spans="1:10" x14ac:dyDescent="0.25">
      <c r="A3067" s="1" t="s">
        <v>3703</v>
      </c>
      <c r="B3067" s="2">
        <v>42807</v>
      </c>
      <c r="C3067" s="2">
        <v>42812</v>
      </c>
      <c r="D3067" s="1" t="s">
        <v>11</v>
      </c>
      <c r="E3067" s="1" t="s">
        <v>3704</v>
      </c>
      <c r="F3067" s="1" t="s">
        <v>1516</v>
      </c>
      <c r="G3067">
        <v>140.73599999999999</v>
      </c>
      <c r="H3067">
        <v>8</v>
      </c>
      <c r="I3067">
        <v>0.2</v>
      </c>
      <c r="J3067">
        <v>49.257599999999996</v>
      </c>
    </row>
    <row r="3068" spans="1:10" x14ac:dyDescent="0.25">
      <c r="A3068" s="1" t="s">
        <v>3703</v>
      </c>
      <c r="B3068" s="2">
        <v>42807</v>
      </c>
      <c r="C3068" s="2">
        <v>42812</v>
      </c>
      <c r="D3068" s="1" t="s">
        <v>11</v>
      </c>
      <c r="E3068" s="1" t="s">
        <v>3704</v>
      </c>
      <c r="F3068" s="1" t="s">
        <v>3705</v>
      </c>
      <c r="G3068">
        <v>214.95</v>
      </c>
      <c r="H3068">
        <v>5</v>
      </c>
      <c r="I3068">
        <v>0</v>
      </c>
      <c r="J3068">
        <v>88.129499999999993</v>
      </c>
    </row>
    <row r="3069" spans="1:10" x14ac:dyDescent="0.25">
      <c r="A3069" s="1" t="s">
        <v>3703</v>
      </c>
      <c r="B3069" s="2">
        <v>42807</v>
      </c>
      <c r="C3069" s="2">
        <v>42812</v>
      </c>
      <c r="D3069" s="1" t="s">
        <v>11</v>
      </c>
      <c r="E3069" s="1" t="s">
        <v>3704</v>
      </c>
      <c r="F3069" s="1" t="s">
        <v>3706</v>
      </c>
      <c r="G3069">
        <v>45.36</v>
      </c>
      <c r="H3069">
        <v>7</v>
      </c>
      <c r="I3069">
        <v>0</v>
      </c>
      <c r="J3069">
        <v>21.7728</v>
      </c>
    </row>
    <row r="3070" spans="1:10" x14ac:dyDescent="0.25">
      <c r="A3070" s="1" t="s">
        <v>3703</v>
      </c>
      <c r="B3070" s="2">
        <v>42807</v>
      </c>
      <c r="C3070" s="2">
        <v>42812</v>
      </c>
      <c r="D3070" s="1" t="s">
        <v>11</v>
      </c>
      <c r="E3070" s="1" t="s">
        <v>3704</v>
      </c>
      <c r="F3070" s="1" t="s">
        <v>3403</v>
      </c>
      <c r="G3070">
        <v>288.24</v>
      </c>
      <c r="H3070">
        <v>6</v>
      </c>
      <c r="I3070">
        <v>0</v>
      </c>
      <c r="J3070">
        <v>138.3552</v>
      </c>
    </row>
    <row r="3071" spans="1:10" x14ac:dyDescent="0.25">
      <c r="A3071" s="1" t="s">
        <v>3707</v>
      </c>
      <c r="B3071" s="2">
        <v>43069</v>
      </c>
      <c r="C3071" s="2">
        <v>43069</v>
      </c>
      <c r="D3071" s="1" t="s">
        <v>654</v>
      </c>
      <c r="E3071" s="1" t="s">
        <v>2522</v>
      </c>
      <c r="F3071" s="1" t="s">
        <v>3652</v>
      </c>
      <c r="G3071">
        <v>663.93600000000004</v>
      </c>
      <c r="H3071">
        <v>4</v>
      </c>
      <c r="I3071">
        <v>0.2</v>
      </c>
      <c r="J3071">
        <v>82.992000000000004</v>
      </c>
    </row>
    <row r="3072" spans="1:10" x14ac:dyDescent="0.25">
      <c r="A3072" s="1" t="s">
        <v>3708</v>
      </c>
      <c r="B3072" s="2">
        <v>41960</v>
      </c>
      <c r="C3072" s="2">
        <v>41965</v>
      </c>
      <c r="D3072" s="1" t="s">
        <v>19</v>
      </c>
      <c r="E3072" s="1" t="s">
        <v>1267</v>
      </c>
      <c r="F3072" s="1" t="s">
        <v>2389</v>
      </c>
      <c r="G3072">
        <v>2934.33</v>
      </c>
      <c r="H3072">
        <v>7</v>
      </c>
      <c r="I3072">
        <v>0</v>
      </c>
      <c r="J3072">
        <v>792.26909999999998</v>
      </c>
    </row>
    <row r="3073" spans="1:10" x14ac:dyDescent="0.25">
      <c r="A3073" s="1" t="s">
        <v>3708</v>
      </c>
      <c r="B3073" s="2">
        <v>41960</v>
      </c>
      <c r="C3073" s="2">
        <v>41965</v>
      </c>
      <c r="D3073" s="1" t="s">
        <v>19</v>
      </c>
      <c r="E3073" s="1" t="s">
        <v>1267</v>
      </c>
      <c r="F3073" s="1" t="s">
        <v>3709</v>
      </c>
      <c r="G3073">
        <v>124.41</v>
      </c>
      <c r="H3073">
        <v>3</v>
      </c>
      <c r="I3073">
        <v>0</v>
      </c>
      <c r="J3073">
        <v>14.9292</v>
      </c>
    </row>
    <row r="3074" spans="1:10" x14ac:dyDescent="0.25">
      <c r="A3074" s="1" t="s">
        <v>3708</v>
      </c>
      <c r="B3074" s="2">
        <v>41960</v>
      </c>
      <c r="C3074" s="2">
        <v>41965</v>
      </c>
      <c r="D3074" s="1" t="s">
        <v>19</v>
      </c>
      <c r="E3074" s="1" t="s">
        <v>1267</v>
      </c>
      <c r="F3074" s="1" t="s">
        <v>1422</v>
      </c>
      <c r="G3074">
        <v>57.75</v>
      </c>
      <c r="H3074">
        <v>5</v>
      </c>
      <c r="I3074">
        <v>0</v>
      </c>
      <c r="J3074">
        <v>26.565000000000001</v>
      </c>
    </row>
    <row r="3075" spans="1:10" x14ac:dyDescent="0.25">
      <c r="A3075" s="1" t="s">
        <v>3710</v>
      </c>
      <c r="B3075" s="2">
        <v>42372</v>
      </c>
      <c r="C3075" s="2">
        <v>42374</v>
      </c>
      <c r="D3075" s="1" t="s">
        <v>79</v>
      </c>
      <c r="E3075" s="1" t="s">
        <v>1040</v>
      </c>
      <c r="F3075" s="1" t="s">
        <v>2977</v>
      </c>
      <c r="G3075">
        <v>114.46</v>
      </c>
      <c r="H3075">
        <v>2</v>
      </c>
      <c r="I3075">
        <v>0</v>
      </c>
      <c r="J3075">
        <v>28.614999999999998</v>
      </c>
    </row>
    <row r="3076" spans="1:10" x14ac:dyDescent="0.25">
      <c r="A3076" s="1" t="s">
        <v>3711</v>
      </c>
      <c r="B3076" s="2">
        <v>42280</v>
      </c>
      <c r="C3076" s="2">
        <v>42285</v>
      </c>
      <c r="D3076" s="1" t="s">
        <v>19</v>
      </c>
      <c r="E3076" s="1" t="s">
        <v>394</v>
      </c>
      <c r="F3076" s="1" t="s">
        <v>1308</v>
      </c>
      <c r="G3076">
        <v>120.666</v>
      </c>
      <c r="H3076">
        <v>2</v>
      </c>
      <c r="I3076">
        <v>0.15</v>
      </c>
      <c r="J3076">
        <v>18.454799999999999</v>
      </c>
    </row>
    <row r="3077" spans="1:10" x14ac:dyDescent="0.25">
      <c r="A3077" s="1" t="s">
        <v>3712</v>
      </c>
      <c r="B3077" s="2">
        <v>41840</v>
      </c>
      <c r="C3077" s="2">
        <v>41844</v>
      </c>
      <c r="D3077" s="1" t="s">
        <v>19</v>
      </c>
      <c r="E3077" s="1" t="s">
        <v>2105</v>
      </c>
      <c r="F3077" s="1" t="s">
        <v>775</v>
      </c>
      <c r="G3077">
        <v>342.86399999999998</v>
      </c>
      <c r="H3077">
        <v>3</v>
      </c>
      <c r="I3077">
        <v>0.2</v>
      </c>
      <c r="J3077">
        <v>38.572200000000002</v>
      </c>
    </row>
    <row r="3078" spans="1:10" x14ac:dyDescent="0.25">
      <c r="A3078" s="1" t="s">
        <v>3712</v>
      </c>
      <c r="B3078" s="2">
        <v>41840</v>
      </c>
      <c r="C3078" s="2">
        <v>41844</v>
      </c>
      <c r="D3078" s="1" t="s">
        <v>19</v>
      </c>
      <c r="E3078" s="1" t="s">
        <v>2105</v>
      </c>
      <c r="F3078" s="1" t="s">
        <v>1921</v>
      </c>
      <c r="G3078">
        <v>16.739999999999998</v>
      </c>
      <c r="H3078">
        <v>5</v>
      </c>
      <c r="I3078">
        <v>0.6</v>
      </c>
      <c r="J3078">
        <v>-14.228999999999999</v>
      </c>
    </row>
    <row r="3079" spans="1:10" x14ac:dyDescent="0.25">
      <c r="A3079" s="1" t="s">
        <v>3712</v>
      </c>
      <c r="B3079" s="2">
        <v>41840</v>
      </c>
      <c r="C3079" s="2">
        <v>41844</v>
      </c>
      <c r="D3079" s="1" t="s">
        <v>19</v>
      </c>
      <c r="E3079" s="1" t="s">
        <v>2105</v>
      </c>
      <c r="F3079" s="1" t="s">
        <v>973</v>
      </c>
      <c r="G3079">
        <v>981.37199999999996</v>
      </c>
      <c r="H3079">
        <v>2</v>
      </c>
      <c r="I3079">
        <v>0.3</v>
      </c>
      <c r="J3079">
        <v>-140.196</v>
      </c>
    </row>
    <row r="3080" spans="1:10" x14ac:dyDescent="0.25">
      <c r="A3080" s="1" t="s">
        <v>3713</v>
      </c>
      <c r="B3080" s="2">
        <v>41780</v>
      </c>
      <c r="C3080" s="2">
        <v>41784</v>
      </c>
      <c r="D3080" s="1" t="s">
        <v>19</v>
      </c>
      <c r="E3080" s="1" t="s">
        <v>1858</v>
      </c>
      <c r="F3080" s="1" t="s">
        <v>376</v>
      </c>
      <c r="G3080">
        <v>31.84</v>
      </c>
      <c r="H3080">
        <v>8</v>
      </c>
      <c r="I3080">
        <v>0</v>
      </c>
      <c r="J3080">
        <v>10.507199999999999</v>
      </c>
    </row>
    <row r="3081" spans="1:10" x14ac:dyDescent="0.25">
      <c r="A3081" s="1" t="s">
        <v>3714</v>
      </c>
      <c r="B3081" s="2">
        <v>42982</v>
      </c>
      <c r="C3081" s="2">
        <v>42983</v>
      </c>
      <c r="D3081" s="1" t="s">
        <v>79</v>
      </c>
      <c r="E3081" s="1" t="s">
        <v>3715</v>
      </c>
      <c r="F3081" s="1" t="s">
        <v>1199</v>
      </c>
      <c r="G3081">
        <v>12.96</v>
      </c>
      <c r="H3081">
        <v>2</v>
      </c>
      <c r="I3081">
        <v>0</v>
      </c>
      <c r="J3081">
        <v>6.2207999999999997</v>
      </c>
    </row>
    <row r="3082" spans="1:10" x14ac:dyDescent="0.25">
      <c r="A3082" s="1" t="s">
        <v>3714</v>
      </c>
      <c r="B3082" s="2">
        <v>42982</v>
      </c>
      <c r="C3082" s="2">
        <v>42983</v>
      </c>
      <c r="D3082" s="1" t="s">
        <v>79</v>
      </c>
      <c r="E3082" s="1" t="s">
        <v>3715</v>
      </c>
      <c r="F3082" s="1" t="s">
        <v>1772</v>
      </c>
      <c r="G3082">
        <v>43.176000000000002</v>
      </c>
      <c r="H3082">
        <v>3</v>
      </c>
      <c r="I3082">
        <v>0.2</v>
      </c>
      <c r="J3082">
        <v>15.111599999999999</v>
      </c>
    </row>
    <row r="3083" spans="1:10" x14ac:dyDescent="0.25">
      <c r="A3083" s="1" t="s">
        <v>3716</v>
      </c>
      <c r="B3083" s="2">
        <v>42882</v>
      </c>
      <c r="C3083" s="2">
        <v>42888</v>
      </c>
      <c r="D3083" s="1" t="s">
        <v>19</v>
      </c>
      <c r="E3083" s="1" t="s">
        <v>460</v>
      </c>
      <c r="F3083" s="1" t="s">
        <v>1476</v>
      </c>
      <c r="G3083">
        <v>58.34</v>
      </c>
      <c r="H3083">
        <v>2</v>
      </c>
      <c r="I3083">
        <v>0</v>
      </c>
      <c r="J3083">
        <v>28.0032</v>
      </c>
    </row>
    <row r="3084" spans="1:10" x14ac:dyDescent="0.25">
      <c r="A3084" s="1" t="s">
        <v>3716</v>
      </c>
      <c r="B3084" s="2">
        <v>42882</v>
      </c>
      <c r="C3084" s="2">
        <v>42888</v>
      </c>
      <c r="D3084" s="1" t="s">
        <v>19</v>
      </c>
      <c r="E3084" s="1" t="s">
        <v>460</v>
      </c>
      <c r="F3084" s="1" t="s">
        <v>3358</v>
      </c>
      <c r="G3084">
        <v>539.97</v>
      </c>
      <c r="H3084">
        <v>3</v>
      </c>
      <c r="I3084">
        <v>0</v>
      </c>
      <c r="J3084">
        <v>134.99250000000001</v>
      </c>
    </row>
    <row r="3085" spans="1:10" x14ac:dyDescent="0.25">
      <c r="A3085" s="1" t="s">
        <v>3717</v>
      </c>
      <c r="B3085" s="2">
        <v>41667</v>
      </c>
      <c r="C3085" s="2">
        <v>41673</v>
      </c>
      <c r="D3085" s="1" t="s">
        <v>19</v>
      </c>
      <c r="E3085" s="1" t="s">
        <v>937</v>
      </c>
      <c r="F3085" s="1" t="s">
        <v>388</v>
      </c>
      <c r="G3085">
        <v>3.9279999999999999</v>
      </c>
      <c r="H3085">
        <v>1</v>
      </c>
      <c r="I3085">
        <v>0.2</v>
      </c>
      <c r="J3085">
        <v>1.3257000000000001</v>
      </c>
    </row>
    <row r="3086" spans="1:10" x14ac:dyDescent="0.25">
      <c r="A3086" s="1" t="s">
        <v>3718</v>
      </c>
      <c r="B3086" s="2">
        <v>42775</v>
      </c>
      <c r="C3086" s="2">
        <v>42780</v>
      </c>
      <c r="D3086" s="1" t="s">
        <v>19</v>
      </c>
      <c r="E3086" s="1" t="s">
        <v>3015</v>
      </c>
      <c r="F3086" s="1" t="s">
        <v>772</v>
      </c>
      <c r="G3086">
        <v>252.78399999999999</v>
      </c>
      <c r="H3086">
        <v>4</v>
      </c>
      <c r="I3086">
        <v>0.8</v>
      </c>
      <c r="J3086">
        <v>-417.09359999999998</v>
      </c>
    </row>
    <row r="3087" spans="1:10" x14ac:dyDescent="0.25">
      <c r="A3087" s="1" t="s">
        <v>3718</v>
      </c>
      <c r="B3087" s="2">
        <v>42775</v>
      </c>
      <c r="C3087" s="2">
        <v>42780</v>
      </c>
      <c r="D3087" s="1" t="s">
        <v>19</v>
      </c>
      <c r="E3087" s="1" t="s">
        <v>3015</v>
      </c>
      <c r="F3087" s="1" t="s">
        <v>1366</v>
      </c>
      <c r="G3087">
        <v>127.98399999999999</v>
      </c>
      <c r="H3087">
        <v>2</v>
      </c>
      <c r="I3087">
        <v>0.2</v>
      </c>
      <c r="J3087">
        <v>15.997999999999999</v>
      </c>
    </row>
    <row r="3088" spans="1:10" x14ac:dyDescent="0.25">
      <c r="A3088" s="1" t="s">
        <v>3718</v>
      </c>
      <c r="B3088" s="2">
        <v>42775</v>
      </c>
      <c r="C3088" s="2">
        <v>42780</v>
      </c>
      <c r="D3088" s="1" t="s">
        <v>19</v>
      </c>
      <c r="E3088" s="1" t="s">
        <v>3015</v>
      </c>
      <c r="F3088" s="1" t="s">
        <v>3645</v>
      </c>
      <c r="G3088">
        <v>3.984</v>
      </c>
      <c r="H3088">
        <v>2</v>
      </c>
      <c r="I3088">
        <v>0.6</v>
      </c>
      <c r="J3088">
        <v>-2.6892</v>
      </c>
    </row>
    <row r="3089" spans="1:10" x14ac:dyDescent="0.25">
      <c r="A3089" s="1" t="s">
        <v>3718</v>
      </c>
      <c r="B3089" s="2">
        <v>42775</v>
      </c>
      <c r="C3089" s="2">
        <v>42780</v>
      </c>
      <c r="D3089" s="1" t="s">
        <v>19</v>
      </c>
      <c r="E3089" s="1" t="s">
        <v>3015</v>
      </c>
      <c r="F3089" s="1" t="s">
        <v>1683</v>
      </c>
      <c r="G3089">
        <v>12.992000000000001</v>
      </c>
      <c r="H3089">
        <v>2</v>
      </c>
      <c r="I3089">
        <v>0.8</v>
      </c>
      <c r="J3089">
        <v>-32.479999999999997</v>
      </c>
    </row>
    <row r="3090" spans="1:10" x14ac:dyDescent="0.25">
      <c r="A3090" s="1" t="s">
        <v>3719</v>
      </c>
      <c r="B3090" s="2">
        <v>42825</v>
      </c>
      <c r="C3090" s="2">
        <v>42827</v>
      </c>
      <c r="D3090" s="1" t="s">
        <v>11</v>
      </c>
      <c r="E3090" s="1" t="s">
        <v>3238</v>
      </c>
      <c r="F3090" s="1" t="s">
        <v>2523</v>
      </c>
      <c r="G3090">
        <v>61</v>
      </c>
      <c r="H3090">
        <v>5</v>
      </c>
      <c r="I3090">
        <v>0</v>
      </c>
      <c r="J3090">
        <v>25.62</v>
      </c>
    </row>
    <row r="3091" spans="1:10" x14ac:dyDescent="0.25">
      <c r="A3091" s="1" t="s">
        <v>3719</v>
      </c>
      <c r="B3091" s="2">
        <v>42825</v>
      </c>
      <c r="C3091" s="2">
        <v>42827</v>
      </c>
      <c r="D3091" s="1" t="s">
        <v>11</v>
      </c>
      <c r="E3091" s="1" t="s">
        <v>3238</v>
      </c>
      <c r="F3091" s="1" t="s">
        <v>3720</v>
      </c>
      <c r="G3091">
        <v>671.93</v>
      </c>
      <c r="H3091">
        <v>7</v>
      </c>
      <c r="I3091">
        <v>0</v>
      </c>
      <c r="J3091">
        <v>188.1404</v>
      </c>
    </row>
    <row r="3092" spans="1:10" x14ac:dyDescent="0.25">
      <c r="A3092" s="1" t="s">
        <v>3721</v>
      </c>
      <c r="B3092" s="2">
        <v>42432</v>
      </c>
      <c r="C3092" s="2">
        <v>42437</v>
      </c>
      <c r="D3092" s="1" t="s">
        <v>19</v>
      </c>
      <c r="E3092" s="1" t="s">
        <v>24</v>
      </c>
      <c r="F3092" s="1" t="s">
        <v>1384</v>
      </c>
      <c r="G3092">
        <v>447.86</v>
      </c>
      <c r="H3092">
        <v>7</v>
      </c>
      <c r="I3092">
        <v>0</v>
      </c>
      <c r="J3092">
        <v>219.45140000000001</v>
      </c>
    </row>
    <row r="3093" spans="1:10" x14ac:dyDescent="0.25">
      <c r="A3093" s="1" t="s">
        <v>3721</v>
      </c>
      <c r="B3093" s="2">
        <v>42432</v>
      </c>
      <c r="C3093" s="2">
        <v>42437</v>
      </c>
      <c r="D3093" s="1" t="s">
        <v>19</v>
      </c>
      <c r="E3093" s="1" t="s">
        <v>24</v>
      </c>
      <c r="F3093" s="1" t="s">
        <v>1377</v>
      </c>
      <c r="G3093">
        <v>479.95</v>
      </c>
      <c r="H3093">
        <v>5</v>
      </c>
      <c r="I3093">
        <v>0</v>
      </c>
      <c r="J3093">
        <v>129.5865</v>
      </c>
    </row>
    <row r="3094" spans="1:10" x14ac:dyDescent="0.25">
      <c r="A3094" s="1" t="s">
        <v>3721</v>
      </c>
      <c r="B3094" s="2">
        <v>42432</v>
      </c>
      <c r="C3094" s="2">
        <v>42437</v>
      </c>
      <c r="D3094" s="1" t="s">
        <v>19</v>
      </c>
      <c r="E3094" s="1" t="s">
        <v>24</v>
      </c>
      <c r="F3094" s="1" t="s">
        <v>3722</v>
      </c>
      <c r="G3094">
        <v>166.44</v>
      </c>
      <c r="H3094">
        <v>3</v>
      </c>
      <c r="I3094">
        <v>0</v>
      </c>
      <c r="J3094">
        <v>79.891199999999998</v>
      </c>
    </row>
    <row r="3095" spans="1:10" x14ac:dyDescent="0.25">
      <c r="A3095" s="1" t="s">
        <v>3723</v>
      </c>
      <c r="B3095" s="2">
        <v>42239</v>
      </c>
      <c r="C3095" s="2">
        <v>42239</v>
      </c>
      <c r="D3095" s="1" t="s">
        <v>654</v>
      </c>
      <c r="E3095" s="1" t="s">
        <v>628</v>
      </c>
      <c r="F3095" s="1" t="s">
        <v>1144</v>
      </c>
      <c r="G3095">
        <v>31.68</v>
      </c>
      <c r="H3095">
        <v>4</v>
      </c>
      <c r="I3095">
        <v>0.2</v>
      </c>
      <c r="J3095">
        <v>2.7719999999999998</v>
      </c>
    </row>
    <row r="3096" spans="1:10" x14ac:dyDescent="0.25">
      <c r="A3096" s="1" t="s">
        <v>3723</v>
      </c>
      <c r="B3096" s="2">
        <v>42239</v>
      </c>
      <c r="C3096" s="2">
        <v>42239</v>
      </c>
      <c r="D3096" s="1" t="s">
        <v>654</v>
      </c>
      <c r="E3096" s="1" t="s">
        <v>628</v>
      </c>
      <c r="F3096" s="1" t="s">
        <v>2583</v>
      </c>
      <c r="G3096">
        <v>10.368</v>
      </c>
      <c r="H3096">
        <v>2</v>
      </c>
      <c r="I3096">
        <v>0.2</v>
      </c>
      <c r="J3096">
        <v>3.6288</v>
      </c>
    </row>
    <row r="3097" spans="1:10" x14ac:dyDescent="0.25">
      <c r="A3097" s="1" t="s">
        <v>3723</v>
      </c>
      <c r="B3097" s="2">
        <v>42239</v>
      </c>
      <c r="C3097" s="2">
        <v>42239</v>
      </c>
      <c r="D3097" s="1" t="s">
        <v>654</v>
      </c>
      <c r="E3097" s="1" t="s">
        <v>628</v>
      </c>
      <c r="F3097" s="1" t="s">
        <v>2213</v>
      </c>
      <c r="G3097">
        <v>12.032</v>
      </c>
      <c r="H3097">
        <v>8</v>
      </c>
      <c r="I3097">
        <v>0.2</v>
      </c>
      <c r="J3097">
        <v>2.2559999999999998</v>
      </c>
    </row>
    <row r="3098" spans="1:10" x14ac:dyDescent="0.25">
      <c r="A3098" s="1" t="s">
        <v>3723</v>
      </c>
      <c r="B3098" s="2">
        <v>42239</v>
      </c>
      <c r="C3098" s="2">
        <v>42239</v>
      </c>
      <c r="D3098" s="1" t="s">
        <v>654</v>
      </c>
      <c r="E3098" s="1" t="s">
        <v>628</v>
      </c>
      <c r="F3098" s="1" t="s">
        <v>676</v>
      </c>
      <c r="G3098">
        <v>5.7679999999999998</v>
      </c>
      <c r="H3098">
        <v>2</v>
      </c>
      <c r="I3098">
        <v>0.8</v>
      </c>
      <c r="J3098">
        <v>-13.5548</v>
      </c>
    </row>
    <row r="3099" spans="1:10" x14ac:dyDescent="0.25">
      <c r="A3099" s="1" t="s">
        <v>3724</v>
      </c>
      <c r="B3099" s="2">
        <v>42852</v>
      </c>
      <c r="C3099" s="2">
        <v>42856</v>
      </c>
      <c r="D3099" s="1" t="s">
        <v>19</v>
      </c>
      <c r="E3099" s="1" t="s">
        <v>226</v>
      </c>
      <c r="F3099" s="1" t="s">
        <v>645</v>
      </c>
      <c r="G3099">
        <v>33.119999999999997</v>
      </c>
      <c r="H3099">
        <v>4</v>
      </c>
      <c r="I3099">
        <v>0.2</v>
      </c>
      <c r="J3099">
        <v>11.592000000000001</v>
      </c>
    </row>
    <row r="3100" spans="1:10" x14ac:dyDescent="0.25">
      <c r="A3100" s="1" t="s">
        <v>3724</v>
      </c>
      <c r="B3100" s="2">
        <v>42852</v>
      </c>
      <c r="C3100" s="2">
        <v>42856</v>
      </c>
      <c r="D3100" s="1" t="s">
        <v>19</v>
      </c>
      <c r="E3100" s="1" t="s">
        <v>226</v>
      </c>
      <c r="F3100" s="1" t="s">
        <v>637</v>
      </c>
      <c r="G3100">
        <v>220.26560000000001</v>
      </c>
      <c r="H3100">
        <v>4</v>
      </c>
      <c r="I3100">
        <v>0.32</v>
      </c>
      <c r="J3100">
        <v>-42.1096</v>
      </c>
    </row>
    <row r="3101" spans="1:10" x14ac:dyDescent="0.25">
      <c r="A3101" s="1" t="s">
        <v>3725</v>
      </c>
      <c r="B3101" s="2">
        <v>42839</v>
      </c>
      <c r="C3101" s="2">
        <v>42844</v>
      </c>
      <c r="D3101" s="1" t="s">
        <v>19</v>
      </c>
      <c r="E3101" s="1" t="s">
        <v>1779</v>
      </c>
      <c r="F3101" s="1" t="s">
        <v>3251</v>
      </c>
      <c r="G3101">
        <v>10.776</v>
      </c>
      <c r="H3101">
        <v>3</v>
      </c>
      <c r="I3101">
        <v>0.2</v>
      </c>
      <c r="J3101">
        <v>3.5022000000000002</v>
      </c>
    </row>
    <row r="3102" spans="1:10" x14ac:dyDescent="0.25">
      <c r="A3102" s="1" t="s">
        <v>3725</v>
      </c>
      <c r="B3102" s="2">
        <v>42839</v>
      </c>
      <c r="C3102" s="2">
        <v>42844</v>
      </c>
      <c r="D3102" s="1" t="s">
        <v>19</v>
      </c>
      <c r="E3102" s="1" t="s">
        <v>1779</v>
      </c>
      <c r="F3102" s="1" t="s">
        <v>1496</v>
      </c>
      <c r="G3102">
        <v>242.352</v>
      </c>
      <c r="H3102">
        <v>3</v>
      </c>
      <c r="I3102">
        <v>0.2</v>
      </c>
      <c r="J3102">
        <v>9.0882000000000005</v>
      </c>
    </row>
    <row r="3103" spans="1:10" x14ac:dyDescent="0.25">
      <c r="A3103" s="1" t="s">
        <v>3726</v>
      </c>
      <c r="B3103" s="2">
        <v>43091</v>
      </c>
      <c r="C3103" s="2">
        <v>43096</v>
      </c>
      <c r="D3103" s="1" t="s">
        <v>11</v>
      </c>
      <c r="E3103" s="1" t="s">
        <v>3727</v>
      </c>
      <c r="F3103" s="1" t="s">
        <v>825</v>
      </c>
      <c r="G3103">
        <v>695.16</v>
      </c>
      <c r="H3103">
        <v>6</v>
      </c>
      <c r="I3103">
        <v>0</v>
      </c>
      <c r="J3103">
        <v>34.758000000000003</v>
      </c>
    </row>
    <row r="3104" spans="1:10" x14ac:dyDescent="0.25">
      <c r="A3104" s="1" t="s">
        <v>3726</v>
      </c>
      <c r="B3104" s="2">
        <v>43091</v>
      </c>
      <c r="C3104" s="2">
        <v>43096</v>
      </c>
      <c r="D3104" s="1" t="s">
        <v>11</v>
      </c>
      <c r="E3104" s="1" t="s">
        <v>3727</v>
      </c>
      <c r="F3104" s="1" t="s">
        <v>3728</v>
      </c>
      <c r="G3104">
        <v>220.98</v>
      </c>
      <c r="H3104">
        <v>1</v>
      </c>
      <c r="I3104">
        <v>0</v>
      </c>
      <c r="J3104">
        <v>50.825400000000002</v>
      </c>
    </row>
    <row r="3105" spans="1:10" x14ac:dyDescent="0.25">
      <c r="A3105" s="1" t="s">
        <v>3729</v>
      </c>
      <c r="B3105" s="2">
        <v>42712</v>
      </c>
      <c r="C3105" s="2">
        <v>42716</v>
      </c>
      <c r="D3105" s="1" t="s">
        <v>19</v>
      </c>
      <c r="E3105" s="1" t="s">
        <v>3453</v>
      </c>
      <c r="F3105" s="1" t="s">
        <v>3730</v>
      </c>
      <c r="G3105">
        <v>12.957000000000001</v>
      </c>
      <c r="H3105">
        <v>7</v>
      </c>
      <c r="I3105">
        <v>0.7</v>
      </c>
      <c r="J3105">
        <v>-9.5017999999999994</v>
      </c>
    </row>
    <row r="3106" spans="1:10" x14ac:dyDescent="0.25">
      <c r="A3106" s="1" t="s">
        <v>3731</v>
      </c>
      <c r="B3106" s="2">
        <v>42817</v>
      </c>
      <c r="C3106" s="2">
        <v>42823</v>
      </c>
      <c r="D3106" s="1" t="s">
        <v>19</v>
      </c>
      <c r="E3106" s="1" t="s">
        <v>3732</v>
      </c>
      <c r="F3106" s="1" t="s">
        <v>3733</v>
      </c>
      <c r="G3106">
        <v>25.68</v>
      </c>
      <c r="H3106">
        <v>6</v>
      </c>
      <c r="I3106">
        <v>0</v>
      </c>
      <c r="J3106">
        <v>11.555999999999999</v>
      </c>
    </row>
    <row r="3107" spans="1:10" x14ac:dyDescent="0.25">
      <c r="A3107" s="1" t="s">
        <v>3734</v>
      </c>
      <c r="B3107" s="2">
        <v>42576</v>
      </c>
      <c r="C3107" s="2">
        <v>42580</v>
      </c>
      <c r="D3107" s="1" t="s">
        <v>19</v>
      </c>
      <c r="E3107" s="1" t="s">
        <v>768</v>
      </c>
      <c r="F3107" s="1" t="s">
        <v>1060</v>
      </c>
      <c r="G3107">
        <v>15.712</v>
      </c>
      <c r="H3107">
        <v>4</v>
      </c>
      <c r="I3107">
        <v>0.2</v>
      </c>
      <c r="J3107">
        <v>5.6955999999999998</v>
      </c>
    </row>
    <row r="3108" spans="1:10" x14ac:dyDescent="0.25">
      <c r="A3108" s="1" t="s">
        <v>3735</v>
      </c>
      <c r="B3108" s="2">
        <v>42926</v>
      </c>
      <c r="C3108" s="2">
        <v>42930</v>
      </c>
      <c r="D3108" s="1" t="s">
        <v>19</v>
      </c>
      <c r="E3108" s="1" t="s">
        <v>2020</v>
      </c>
      <c r="F3108" s="1" t="s">
        <v>1755</v>
      </c>
      <c r="G3108">
        <v>298.464</v>
      </c>
      <c r="H3108">
        <v>6</v>
      </c>
      <c r="I3108">
        <v>0.2</v>
      </c>
      <c r="J3108">
        <v>26.115600000000001</v>
      </c>
    </row>
    <row r="3109" spans="1:10" x14ac:dyDescent="0.25">
      <c r="A3109" s="1" t="s">
        <v>3736</v>
      </c>
      <c r="B3109" s="2">
        <v>42568</v>
      </c>
      <c r="C3109" s="2">
        <v>42573</v>
      </c>
      <c r="D3109" s="1" t="s">
        <v>19</v>
      </c>
      <c r="E3109" s="1" t="s">
        <v>33</v>
      </c>
      <c r="F3109" s="1" t="s">
        <v>3737</v>
      </c>
      <c r="G3109">
        <v>21.93</v>
      </c>
      <c r="H3109">
        <v>3</v>
      </c>
      <c r="I3109">
        <v>0</v>
      </c>
      <c r="J3109">
        <v>10.0878</v>
      </c>
    </row>
    <row r="3110" spans="1:10" x14ac:dyDescent="0.25">
      <c r="A3110" s="1" t="s">
        <v>3736</v>
      </c>
      <c r="B3110" s="2">
        <v>42568</v>
      </c>
      <c r="C3110" s="2">
        <v>42573</v>
      </c>
      <c r="D3110" s="1" t="s">
        <v>19</v>
      </c>
      <c r="E3110" s="1" t="s">
        <v>33</v>
      </c>
      <c r="F3110" s="1" t="s">
        <v>1856</v>
      </c>
      <c r="G3110">
        <v>242.94</v>
      </c>
      <c r="H3110">
        <v>3</v>
      </c>
      <c r="I3110">
        <v>0</v>
      </c>
      <c r="J3110">
        <v>4.8587999999999996</v>
      </c>
    </row>
    <row r="3111" spans="1:10" x14ac:dyDescent="0.25">
      <c r="A3111" s="1" t="s">
        <v>3736</v>
      </c>
      <c r="B3111" s="2">
        <v>42568</v>
      </c>
      <c r="C3111" s="2">
        <v>42573</v>
      </c>
      <c r="D3111" s="1" t="s">
        <v>19</v>
      </c>
      <c r="E3111" s="1" t="s">
        <v>33</v>
      </c>
      <c r="F3111" s="1" t="s">
        <v>1767</v>
      </c>
      <c r="G3111">
        <v>7.64</v>
      </c>
      <c r="H3111">
        <v>1</v>
      </c>
      <c r="I3111">
        <v>0</v>
      </c>
      <c r="J3111">
        <v>3.7435999999999998</v>
      </c>
    </row>
    <row r="3112" spans="1:10" x14ac:dyDescent="0.25">
      <c r="A3112" s="1" t="s">
        <v>3736</v>
      </c>
      <c r="B3112" s="2">
        <v>42568</v>
      </c>
      <c r="C3112" s="2">
        <v>42573</v>
      </c>
      <c r="D3112" s="1" t="s">
        <v>19</v>
      </c>
      <c r="E3112" s="1" t="s">
        <v>33</v>
      </c>
      <c r="F3112" s="1" t="s">
        <v>1116</v>
      </c>
      <c r="G3112">
        <v>51.84</v>
      </c>
      <c r="H3112">
        <v>8</v>
      </c>
      <c r="I3112">
        <v>0</v>
      </c>
      <c r="J3112">
        <v>25.401599999999998</v>
      </c>
    </row>
    <row r="3113" spans="1:10" x14ac:dyDescent="0.25">
      <c r="A3113" s="1" t="s">
        <v>3736</v>
      </c>
      <c r="B3113" s="2">
        <v>42568</v>
      </c>
      <c r="C3113" s="2">
        <v>42573</v>
      </c>
      <c r="D3113" s="1" t="s">
        <v>19</v>
      </c>
      <c r="E3113" s="1" t="s">
        <v>33</v>
      </c>
      <c r="F3113" s="1" t="s">
        <v>2851</v>
      </c>
      <c r="G3113">
        <v>265.17</v>
      </c>
      <c r="H3113">
        <v>1</v>
      </c>
      <c r="I3113">
        <v>0</v>
      </c>
      <c r="J3113">
        <v>47.730600000000003</v>
      </c>
    </row>
    <row r="3114" spans="1:10" x14ac:dyDescent="0.25">
      <c r="A3114" s="1" t="s">
        <v>3738</v>
      </c>
      <c r="B3114" s="2">
        <v>42605</v>
      </c>
      <c r="C3114" s="2">
        <v>42612</v>
      </c>
      <c r="D3114" s="1" t="s">
        <v>19</v>
      </c>
      <c r="E3114" s="1" t="s">
        <v>2212</v>
      </c>
      <c r="F3114" s="1" t="s">
        <v>3739</v>
      </c>
      <c r="G3114">
        <v>837.6</v>
      </c>
      <c r="H3114">
        <v>3</v>
      </c>
      <c r="I3114">
        <v>0.2</v>
      </c>
      <c r="J3114">
        <v>62.82</v>
      </c>
    </row>
    <row r="3115" spans="1:10" x14ac:dyDescent="0.25">
      <c r="A3115" s="1" t="s">
        <v>3738</v>
      </c>
      <c r="B3115" s="2">
        <v>42605</v>
      </c>
      <c r="C3115" s="2">
        <v>42612</v>
      </c>
      <c r="D3115" s="1" t="s">
        <v>19</v>
      </c>
      <c r="E3115" s="1" t="s">
        <v>2212</v>
      </c>
      <c r="F3115" s="1" t="s">
        <v>237</v>
      </c>
      <c r="G3115">
        <v>135.9</v>
      </c>
      <c r="H3115">
        <v>5</v>
      </c>
      <c r="I3115">
        <v>0</v>
      </c>
      <c r="J3115">
        <v>63.872999999999998</v>
      </c>
    </row>
    <row r="3116" spans="1:10" x14ac:dyDescent="0.25">
      <c r="A3116" s="1" t="s">
        <v>3738</v>
      </c>
      <c r="B3116" s="2">
        <v>42605</v>
      </c>
      <c r="C3116" s="2">
        <v>42612</v>
      </c>
      <c r="D3116" s="1" t="s">
        <v>19</v>
      </c>
      <c r="E3116" s="1" t="s">
        <v>2212</v>
      </c>
      <c r="F3116" s="1" t="s">
        <v>2761</v>
      </c>
      <c r="G3116">
        <v>34.68</v>
      </c>
      <c r="H3116">
        <v>6</v>
      </c>
      <c r="I3116">
        <v>0</v>
      </c>
      <c r="J3116">
        <v>16.993200000000002</v>
      </c>
    </row>
    <row r="3117" spans="1:10" x14ac:dyDescent="0.25">
      <c r="A3117" s="1" t="s">
        <v>3738</v>
      </c>
      <c r="B3117" s="2">
        <v>42605</v>
      </c>
      <c r="C3117" s="2">
        <v>42612</v>
      </c>
      <c r="D3117" s="1" t="s">
        <v>19</v>
      </c>
      <c r="E3117" s="1" t="s">
        <v>2212</v>
      </c>
      <c r="F3117" s="1" t="s">
        <v>1946</v>
      </c>
      <c r="G3117">
        <v>532.70399999999995</v>
      </c>
      <c r="H3117">
        <v>6</v>
      </c>
      <c r="I3117">
        <v>0.2</v>
      </c>
      <c r="J3117">
        <v>-39.952800000000003</v>
      </c>
    </row>
    <row r="3118" spans="1:10" x14ac:dyDescent="0.25">
      <c r="A3118" s="1" t="s">
        <v>3738</v>
      </c>
      <c r="B3118" s="2">
        <v>42605</v>
      </c>
      <c r="C3118" s="2">
        <v>42612</v>
      </c>
      <c r="D3118" s="1" t="s">
        <v>19</v>
      </c>
      <c r="E3118" s="1" t="s">
        <v>2212</v>
      </c>
      <c r="F3118" s="1" t="s">
        <v>56</v>
      </c>
      <c r="G3118">
        <v>43.1</v>
      </c>
      <c r="H3118">
        <v>5</v>
      </c>
      <c r="I3118">
        <v>0</v>
      </c>
      <c r="J3118">
        <v>11.206</v>
      </c>
    </row>
    <row r="3119" spans="1:10" x14ac:dyDescent="0.25">
      <c r="A3119" s="1" t="s">
        <v>3738</v>
      </c>
      <c r="B3119" s="2">
        <v>42605</v>
      </c>
      <c r="C3119" s="2">
        <v>42612</v>
      </c>
      <c r="D3119" s="1" t="s">
        <v>19</v>
      </c>
      <c r="E3119" s="1" t="s">
        <v>2212</v>
      </c>
      <c r="F3119" s="1" t="s">
        <v>349</v>
      </c>
      <c r="G3119">
        <v>15.88</v>
      </c>
      <c r="H3119">
        <v>4</v>
      </c>
      <c r="I3119">
        <v>0</v>
      </c>
      <c r="J3119">
        <v>0.1588</v>
      </c>
    </row>
    <row r="3120" spans="1:10" x14ac:dyDescent="0.25">
      <c r="A3120" s="1" t="s">
        <v>3740</v>
      </c>
      <c r="B3120" s="2">
        <v>42166</v>
      </c>
      <c r="C3120" s="2">
        <v>42167</v>
      </c>
      <c r="D3120" s="1" t="s">
        <v>79</v>
      </c>
      <c r="E3120" s="1" t="s">
        <v>2539</v>
      </c>
      <c r="F3120" s="1" t="s">
        <v>602</v>
      </c>
      <c r="G3120">
        <v>1123.92</v>
      </c>
      <c r="H3120">
        <v>5</v>
      </c>
      <c r="I3120">
        <v>0.2</v>
      </c>
      <c r="J3120">
        <v>-182.637</v>
      </c>
    </row>
    <row r="3121" spans="1:10" x14ac:dyDescent="0.25">
      <c r="A3121" s="1" t="s">
        <v>3740</v>
      </c>
      <c r="B3121" s="2">
        <v>42166</v>
      </c>
      <c r="C3121" s="2">
        <v>42167</v>
      </c>
      <c r="D3121" s="1" t="s">
        <v>79</v>
      </c>
      <c r="E3121" s="1" t="s">
        <v>2539</v>
      </c>
      <c r="F3121" s="1" t="s">
        <v>1001</v>
      </c>
      <c r="G3121">
        <v>249.584</v>
      </c>
      <c r="H3121">
        <v>2</v>
      </c>
      <c r="I3121">
        <v>0.2</v>
      </c>
      <c r="J3121">
        <v>31.198</v>
      </c>
    </row>
    <row r="3122" spans="1:10" x14ac:dyDescent="0.25">
      <c r="A3122" s="1" t="s">
        <v>3740</v>
      </c>
      <c r="B3122" s="2">
        <v>42166</v>
      </c>
      <c r="C3122" s="2">
        <v>42167</v>
      </c>
      <c r="D3122" s="1" t="s">
        <v>79</v>
      </c>
      <c r="E3122" s="1" t="s">
        <v>2539</v>
      </c>
      <c r="F3122" s="1" t="s">
        <v>3741</v>
      </c>
      <c r="G3122">
        <v>48.671999999999997</v>
      </c>
      <c r="H3122">
        <v>3</v>
      </c>
      <c r="I3122">
        <v>0.2</v>
      </c>
      <c r="J3122">
        <v>7.3007999999999997</v>
      </c>
    </row>
    <row r="3123" spans="1:10" x14ac:dyDescent="0.25">
      <c r="A3123" s="1" t="s">
        <v>3740</v>
      </c>
      <c r="B3123" s="2">
        <v>42166</v>
      </c>
      <c r="C3123" s="2">
        <v>42167</v>
      </c>
      <c r="D3123" s="1" t="s">
        <v>79</v>
      </c>
      <c r="E3123" s="1" t="s">
        <v>2539</v>
      </c>
      <c r="F3123" s="1" t="s">
        <v>230</v>
      </c>
      <c r="G3123">
        <v>60.768000000000001</v>
      </c>
      <c r="H3123">
        <v>2</v>
      </c>
      <c r="I3123">
        <v>0.2</v>
      </c>
      <c r="J3123">
        <v>7.5960000000000001</v>
      </c>
    </row>
    <row r="3124" spans="1:10" x14ac:dyDescent="0.25">
      <c r="A3124" s="1" t="s">
        <v>3740</v>
      </c>
      <c r="B3124" s="2">
        <v>42166</v>
      </c>
      <c r="C3124" s="2">
        <v>42167</v>
      </c>
      <c r="D3124" s="1" t="s">
        <v>79</v>
      </c>
      <c r="E3124" s="1" t="s">
        <v>2539</v>
      </c>
      <c r="F3124" s="1" t="s">
        <v>546</v>
      </c>
      <c r="G3124">
        <v>78.599999999999994</v>
      </c>
      <c r="H3124">
        <v>5</v>
      </c>
      <c r="I3124">
        <v>0.7</v>
      </c>
      <c r="J3124">
        <v>-62.88</v>
      </c>
    </row>
    <row r="3125" spans="1:10" x14ac:dyDescent="0.25">
      <c r="A3125" s="1" t="s">
        <v>3740</v>
      </c>
      <c r="B3125" s="2">
        <v>42166</v>
      </c>
      <c r="C3125" s="2">
        <v>42167</v>
      </c>
      <c r="D3125" s="1" t="s">
        <v>79</v>
      </c>
      <c r="E3125" s="1" t="s">
        <v>2539</v>
      </c>
      <c r="F3125" s="1" t="s">
        <v>3284</v>
      </c>
      <c r="G3125">
        <v>3.7679999999999998</v>
      </c>
      <c r="H3125">
        <v>2</v>
      </c>
      <c r="I3125">
        <v>0.7</v>
      </c>
      <c r="J3125">
        <v>-3.14</v>
      </c>
    </row>
    <row r="3126" spans="1:10" x14ac:dyDescent="0.25">
      <c r="A3126" s="1" t="s">
        <v>3740</v>
      </c>
      <c r="B3126" s="2">
        <v>42166</v>
      </c>
      <c r="C3126" s="2">
        <v>42167</v>
      </c>
      <c r="D3126" s="1" t="s">
        <v>79</v>
      </c>
      <c r="E3126" s="1" t="s">
        <v>2539</v>
      </c>
      <c r="F3126" s="1" t="s">
        <v>980</v>
      </c>
      <c r="G3126">
        <v>1036.624</v>
      </c>
      <c r="H3126">
        <v>2</v>
      </c>
      <c r="I3126">
        <v>0.2</v>
      </c>
      <c r="J3126">
        <v>51.831200000000003</v>
      </c>
    </row>
    <row r="3127" spans="1:10" x14ac:dyDescent="0.25">
      <c r="A3127" s="1" t="s">
        <v>3740</v>
      </c>
      <c r="B3127" s="2">
        <v>42166</v>
      </c>
      <c r="C3127" s="2">
        <v>42167</v>
      </c>
      <c r="D3127" s="1" t="s">
        <v>79</v>
      </c>
      <c r="E3127" s="1" t="s">
        <v>2539</v>
      </c>
      <c r="F3127" s="1" t="s">
        <v>1503</v>
      </c>
      <c r="G3127">
        <v>563.80799999999999</v>
      </c>
      <c r="H3127">
        <v>4</v>
      </c>
      <c r="I3127">
        <v>0.2</v>
      </c>
      <c r="J3127">
        <v>21.142800000000001</v>
      </c>
    </row>
    <row r="3128" spans="1:10" x14ac:dyDescent="0.25">
      <c r="A3128" s="1" t="s">
        <v>3742</v>
      </c>
      <c r="B3128" s="2">
        <v>42986</v>
      </c>
      <c r="C3128" s="2">
        <v>42990</v>
      </c>
      <c r="D3128" s="1" t="s">
        <v>19</v>
      </c>
      <c r="E3128" s="1" t="s">
        <v>3743</v>
      </c>
      <c r="F3128" s="1" t="s">
        <v>1879</v>
      </c>
      <c r="G3128">
        <v>258.52800000000002</v>
      </c>
      <c r="H3128">
        <v>2</v>
      </c>
      <c r="I3128">
        <v>0.4</v>
      </c>
      <c r="J3128">
        <v>-47.396799999999999</v>
      </c>
    </row>
    <row r="3129" spans="1:10" x14ac:dyDescent="0.25">
      <c r="A3129" s="1" t="s">
        <v>3744</v>
      </c>
      <c r="B3129" s="2">
        <v>43010</v>
      </c>
      <c r="C3129" s="2">
        <v>43014</v>
      </c>
      <c r="D3129" s="1" t="s">
        <v>19</v>
      </c>
      <c r="E3129" s="1" t="s">
        <v>3594</v>
      </c>
      <c r="F3129" s="1" t="s">
        <v>3745</v>
      </c>
      <c r="G3129">
        <v>49.12</v>
      </c>
      <c r="H3129">
        <v>4</v>
      </c>
      <c r="I3129">
        <v>0</v>
      </c>
      <c r="J3129">
        <v>23.086400000000001</v>
      </c>
    </row>
    <row r="3130" spans="1:10" x14ac:dyDescent="0.25">
      <c r="A3130" s="1" t="s">
        <v>3746</v>
      </c>
      <c r="B3130" s="2">
        <v>41989</v>
      </c>
      <c r="C3130" s="2">
        <v>41990</v>
      </c>
      <c r="D3130" s="1" t="s">
        <v>79</v>
      </c>
      <c r="E3130" s="1" t="s">
        <v>1728</v>
      </c>
      <c r="F3130" s="1" t="s">
        <v>1335</v>
      </c>
      <c r="G3130">
        <v>44.46</v>
      </c>
      <c r="H3130">
        <v>2</v>
      </c>
      <c r="I3130">
        <v>0</v>
      </c>
      <c r="J3130">
        <v>14.671799999999999</v>
      </c>
    </row>
    <row r="3131" spans="1:10" x14ac:dyDescent="0.25">
      <c r="A3131" s="1" t="s">
        <v>3746</v>
      </c>
      <c r="B3131" s="2">
        <v>41989</v>
      </c>
      <c r="C3131" s="2">
        <v>41990</v>
      </c>
      <c r="D3131" s="1" t="s">
        <v>79</v>
      </c>
      <c r="E3131" s="1" t="s">
        <v>1728</v>
      </c>
      <c r="F3131" s="1" t="s">
        <v>586</v>
      </c>
      <c r="G3131">
        <v>241.56800000000001</v>
      </c>
      <c r="H3131">
        <v>2</v>
      </c>
      <c r="I3131">
        <v>0.2</v>
      </c>
      <c r="J3131">
        <v>18.117599999999999</v>
      </c>
    </row>
    <row r="3132" spans="1:10" x14ac:dyDescent="0.25">
      <c r="A3132" s="1" t="s">
        <v>3746</v>
      </c>
      <c r="B3132" s="2">
        <v>41989</v>
      </c>
      <c r="C3132" s="2">
        <v>41990</v>
      </c>
      <c r="D3132" s="1" t="s">
        <v>79</v>
      </c>
      <c r="E3132" s="1" t="s">
        <v>1728</v>
      </c>
      <c r="F3132" s="1" t="s">
        <v>1125</v>
      </c>
      <c r="G3132">
        <v>395</v>
      </c>
      <c r="H3132">
        <v>5</v>
      </c>
      <c r="I3132">
        <v>0</v>
      </c>
      <c r="J3132">
        <v>39.5</v>
      </c>
    </row>
    <row r="3133" spans="1:10" x14ac:dyDescent="0.25">
      <c r="A3133" s="1" t="s">
        <v>3746</v>
      </c>
      <c r="B3133" s="2">
        <v>41989</v>
      </c>
      <c r="C3133" s="2">
        <v>41990</v>
      </c>
      <c r="D3133" s="1" t="s">
        <v>79</v>
      </c>
      <c r="E3133" s="1" t="s">
        <v>1728</v>
      </c>
      <c r="F3133" s="1" t="s">
        <v>81</v>
      </c>
      <c r="G3133">
        <v>627.16800000000001</v>
      </c>
      <c r="H3133">
        <v>4</v>
      </c>
      <c r="I3133">
        <v>0.2</v>
      </c>
      <c r="J3133">
        <v>70.556399999999996</v>
      </c>
    </row>
    <row r="3134" spans="1:10" x14ac:dyDescent="0.25">
      <c r="A3134" s="1" t="s">
        <v>3747</v>
      </c>
      <c r="B3134" s="2">
        <v>41875</v>
      </c>
      <c r="C3134" s="2">
        <v>41877</v>
      </c>
      <c r="D3134" s="1" t="s">
        <v>79</v>
      </c>
      <c r="E3134" s="1" t="s">
        <v>3748</v>
      </c>
      <c r="F3134" s="1" t="s">
        <v>3749</v>
      </c>
      <c r="G3134">
        <v>13.28</v>
      </c>
      <c r="H3134">
        <v>2</v>
      </c>
      <c r="I3134">
        <v>0</v>
      </c>
      <c r="J3134">
        <v>6.3743999999999996</v>
      </c>
    </row>
    <row r="3135" spans="1:10" x14ac:dyDescent="0.25">
      <c r="A3135" s="1" t="s">
        <v>3747</v>
      </c>
      <c r="B3135" s="2">
        <v>41875</v>
      </c>
      <c r="C3135" s="2">
        <v>41877</v>
      </c>
      <c r="D3135" s="1" t="s">
        <v>79</v>
      </c>
      <c r="E3135" s="1" t="s">
        <v>3748</v>
      </c>
      <c r="F3135" s="1" t="s">
        <v>2413</v>
      </c>
      <c r="G3135">
        <v>12.672000000000001</v>
      </c>
      <c r="H3135">
        <v>3</v>
      </c>
      <c r="I3135">
        <v>0.2</v>
      </c>
      <c r="J3135">
        <v>4.4352</v>
      </c>
    </row>
    <row r="3136" spans="1:10" x14ac:dyDescent="0.25">
      <c r="A3136" s="1" t="s">
        <v>3750</v>
      </c>
      <c r="B3136" s="2">
        <v>43051</v>
      </c>
      <c r="C3136" s="2">
        <v>43057</v>
      </c>
      <c r="D3136" s="1" t="s">
        <v>19</v>
      </c>
      <c r="E3136" s="1" t="s">
        <v>261</v>
      </c>
      <c r="F3136" s="1" t="s">
        <v>2166</v>
      </c>
      <c r="G3136">
        <v>30.56</v>
      </c>
      <c r="H3136">
        <v>5</v>
      </c>
      <c r="I3136">
        <v>0.8</v>
      </c>
      <c r="J3136">
        <v>-45.84</v>
      </c>
    </row>
    <row r="3137" spans="1:10" x14ac:dyDescent="0.25">
      <c r="A3137" s="1" t="s">
        <v>3750</v>
      </c>
      <c r="B3137" s="2">
        <v>43051</v>
      </c>
      <c r="C3137" s="2">
        <v>43057</v>
      </c>
      <c r="D3137" s="1" t="s">
        <v>19</v>
      </c>
      <c r="E3137" s="1" t="s">
        <v>261</v>
      </c>
      <c r="F3137" s="1" t="s">
        <v>1167</v>
      </c>
      <c r="G3137">
        <v>77.951999999999998</v>
      </c>
      <c r="H3137">
        <v>3</v>
      </c>
      <c r="I3137">
        <v>0.2</v>
      </c>
      <c r="J3137">
        <v>-15.590400000000001</v>
      </c>
    </row>
    <row r="3138" spans="1:10" x14ac:dyDescent="0.25">
      <c r="A3138" s="1" t="s">
        <v>3750</v>
      </c>
      <c r="B3138" s="2">
        <v>43051</v>
      </c>
      <c r="C3138" s="2">
        <v>43057</v>
      </c>
      <c r="D3138" s="1" t="s">
        <v>19</v>
      </c>
      <c r="E3138" s="1" t="s">
        <v>261</v>
      </c>
      <c r="F3138" s="1" t="s">
        <v>3751</v>
      </c>
      <c r="G3138">
        <v>67.992000000000004</v>
      </c>
      <c r="H3138">
        <v>1</v>
      </c>
      <c r="I3138">
        <v>0.2</v>
      </c>
      <c r="J3138">
        <v>8.4990000000000006</v>
      </c>
    </row>
    <row r="3139" spans="1:10" x14ac:dyDescent="0.25">
      <c r="A3139" s="1" t="s">
        <v>3750</v>
      </c>
      <c r="B3139" s="2">
        <v>43051</v>
      </c>
      <c r="C3139" s="2">
        <v>43057</v>
      </c>
      <c r="D3139" s="1" t="s">
        <v>19</v>
      </c>
      <c r="E3139" s="1" t="s">
        <v>261</v>
      </c>
      <c r="F3139" s="1" t="s">
        <v>1208</v>
      </c>
      <c r="G3139">
        <v>12.224</v>
      </c>
      <c r="H3139">
        <v>2</v>
      </c>
      <c r="I3139">
        <v>0.2</v>
      </c>
      <c r="J3139">
        <v>4.4311999999999996</v>
      </c>
    </row>
    <row r="3140" spans="1:10" x14ac:dyDescent="0.25">
      <c r="A3140" s="1" t="s">
        <v>3750</v>
      </c>
      <c r="B3140" s="2">
        <v>43051</v>
      </c>
      <c r="C3140" s="2">
        <v>43057</v>
      </c>
      <c r="D3140" s="1" t="s">
        <v>19</v>
      </c>
      <c r="E3140" s="1" t="s">
        <v>261</v>
      </c>
      <c r="F3140" s="1" t="s">
        <v>2543</v>
      </c>
      <c r="G3140">
        <v>44.783999999999999</v>
      </c>
      <c r="H3140">
        <v>2</v>
      </c>
      <c r="I3140">
        <v>0.2</v>
      </c>
      <c r="J3140">
        <v>-0.55979999999999996</v>
      </c>
    </row>
    <row r="3141" spans="1:10" x14ac:dyDescent="0.25">
      <c r="A3141" s="1" t="s">
        <v>3750</v>
      </c>
      <c r="B3141" s="2">
        <v>43051</v>
      </c>
      <c r="C3141" s="2">
        <v>43057</v>
      </c>
      <c r="D3141" s="1" t="s">
        <v>19</v>
      </c>
      <c r="E3141" s="1" t="s">
        <v>261</v>
      </c>
      <c r="F3141" s="1" t="s">
        <v>572</v>
      </c>
      <c r="G3141">
        <v>22.847999999999999</v>
      </c>
      <c r="H3141">
        <v>3</v>
      </c>
      <c r="I3141">
        <v>0.6</v>
      </c>
      <c r="J3141">
        <v>-17.7072</v>
      </c>
    </row>
    <row r="3142" spans="1:10" x14ac:dyDescent="0.25">
      <c r="A3142" s="1" t="s">
        <v>3752</v>
      </c>
      <c r="B3142" s="2">
        <v>42119</v>
      </c>
      <c r="C3142" s="2">
        <v>42122</v>
      </c>
      <c r="D3142" s="1" t="s">
        <v>79</v>
      </c>
      <c r="E3142" s="1" t="s">
        <v>606</v>
      </c>
      <c r="F3142" s="1" t="s">
        <v>40</v>
      </c>
      <c r="G3142">
        <v>206.43</v>
      </c>
      <c r="H3142">
        <v>3</v>
      </c>
      <c r="I3142">
        <v>0</v>
      </c>
      <c r="J3142">
        <v>90.8292</v>
      </c>
    </row>
    <row r="3143" spans="1:10" x14ac:dyDescent="0.25">
      <c r="A3143" s="1" t="s">
        <v>3753</v>
      </c>
      <c r="B3143" s="2">
        <v>41985</v>
      </c>
      <c r="C3143" s="2">
        <v>41985</v>
      </c>
      <c r="D3143" s="1" t="s">
        <v>654</v>
      </c>
      <c r="E3143" s="1" t="s">
        <v>1743</v>
      </c>
      <c r="F3143" s="1" t="s">
        <v>243</v>
      </c>
      <c r="G3143">
        <v>210.392</v>
      </c>
      <c r="H3143">
        <v>2</v>
      </c>
      <c r="I3143">
        <v>0.8</v>
      </c>
      <c r="J3143">
        <v>-336.62720000000002</v>
      </c>
    </row>
    <row r="3144" spans="1:10" x14ac:dyDescent="0.25">
      <c r="A3144" s="1" t="s">
        <v>3754</v>
      </c>
      <c r="B3144" s="2">
        <v>43003</v>
      </c>
      <c r="C3144" s="2">
        <v>43005</v>
      </c>
      <c r="D3144" s="1" t="s">
        <v>11</v>
      </c>
      <c r="E3144" s="1" t="s">
        <v>799</v>
      </c>
      <c r="F3144" s="1" t="s">
        <v>508</v>
      </c>
      <c r="G3144">
        <v>119.96</v>
      </c>
      <c r="H3144">
        <v>5</v>
      </c>
      <c r="I3144">
        <v>0.2</v>
      </c>
      <c r="J3144">
        <v>35.988</v>
      </c>
    </row>
    <row r="3145" spans="1:10" x14ac:dyDescent="0.25">
      <c r="A3145" s="1" t="s">
        <v>3754</v>
      </c>
      <c r="B3145" s="2">
        <v>43003</v>
      </c>
      <c r="C3145" s="2">
        <v>43005</v>
      </c>
      <c r="D3145" s="1" t="s">
        <v>11</v>
      </c>
      <c r="E3145" s="1" t="s">
        <v>799</v>
      </c>
      <c r="F3145" s="1" t="s">
        <v>307</v>
      </c>
      <c r="G3145">
        <v>10.608000000000001</v>
      </c>
      <c r="H3145">
        <v>6</v>
      </c>
      <c r="I3145">
        <v>0.2</v>
      </c>
      <c r="J3145">
        <v>0.92820000000000003</v>
      </c>
    </row>
    <row r="3146" spans="1:10" x14ac:dyDescent="0.25">
      <c r="A3146" s="1" t="s">
        <v>3755</v>
      </c>
      <c r="B3146" s="2">
        <v>42618</v>
      </c>
      <c r="C3146" s="2">
        <v>42624</v>
      </c>
      <c r="D3146" s="1" t="s">
        <v>19</v>
      </c>
      <c r="E3146" s="1" t="s">
        <v>1124</v>
      </c>
      <c r="F3146" s="1" t="s">
        <v>953</v>
      </c>
      <c r="G3146">
        <v>347.80200000000002</v>
      </c>
      <c r="H3146">
        <v>7</v>
      </c>
      <c r="I3146">
        <v>0.3</v>
      </c>
      <c r="J3146">
        <v>-24.843</v>
      </c>
    </row>
    <row r="3147" spans="1:10" x14ac:dyDescent="0.25">
      <c r="A3147" s="1" t="s">
        <v>3756</v>
      </c>
      <c r="B3147" s="2">
        <v>42777</v>
      </c>
      <c r="C3147" s="2">
        <v>42779</v>
      </c>
      <c r="D3147" s="1" t="s">
        <v>11</v>
      </c>
      <c r="E3147" s="1" t="s">
        <v>3757</v>
      </c>
      <c r="F3147" s="1" t="s">
        <v>3758</v>
      </c>
      <c r="G3147">
        <v>963.13599999999997</v>
      </c>
      <c r="H3147">
        <v>4</v>
      </c>
      <c r="I3147">
        <v>0.2</v>
      </c>
      <c r="J3147">
        <v>108.3528</v>
      </c>
    </row>
    <row r="3148" spans="1:10" x14ac:dyDescent="0.25">
      <c r="A3148" s="1" t="s">
        <v>3756</v>
      </c>
      <c r="B3148" s="2">
        <v>42777</v>
      </c>
      <c r="C3148" s="2">
        <v>42779</v>
      </c>
      <c r="D3148" s="1" t="s">
        <v>11</v>
      </c>
      <c r="E3148" s="1" t="s">
        <v>3757</v>
      </c>
      <c r="F3148" s="1" t="s">
        <v>1426</v>
      </c>
      <c r="G3148">
        <v>88.775999999999996</v>
      </c>
      <c r="H3148">
        <v>3</v>
      </c>
      <c r="I3148">
        <v>0.2</v>
      </c>
      <c r="J3148">
        <v>7.7679</v>
      </c>
    </row>
    <row r="3149" spans="1:10" x14ac:dyDescent="0.25">
      <c r="A3149" s="1" t="s">
        <v>3759</v>
      </c>
      <c r="B3149" s="2">
        <v>41820</v>
      </c>
      <c r="C3149" s="2">
        <v>41823</v>
      </c>
      <c r="D3149" s="1" t="s">
        <v>11</v>
      </c>
      <c r="E3149" s="1" t="s">
        <v>1124</v>
      </c>
      <c r="F3149" s="1" t="s">
        <v>629</v>
      </c>
      <c r="G3149">
        <v>32.4</v>
      </c>
      <c r="H3149">
        <v>5</v>
      </c>
      <c r="I3149">
        <v>0</v>
      </c>
      <c r="J3149">
        <v>10.368</v>
      </c>
    </row>
    <row r="3150" spans="1:10" x14ac:dyDescent="0.25">
      <c r="A3150" s="1" t="s">
        <v>3760</v>
      </c>
      <c r="B3150" s="2">
        <v>42528</v>
      </c>
      <c r="C3150" s="2">
        <v>42531</v>
      </c>
      <c r="D3150" s="1" t="s">
        <v>79</v>
      </c>
      <c r="E3150" s="1" t="s">
        <v>1222</v>
      </c>
      <c r="F3150" s="1" t="s">
        <v>988</v>
      </c>
      <c r="G3150">
        <v>32.4</v>
      </c>
      <c r="H3150">
        <v>5</v>
      </c>
      <c r="I3150">
        <v>0</v>
      </c>
      <c r="J3150">
        <v>15.552</v>
      </c>
    </row>
    <row r="3151" spans="1:10" x14ac:dyDescent="0.25">
      <c r="A3151" s="1" t="s">
        <v>3761</v>
      </c>
      <c r="B3151" s="2">
        <v>41993</v>
      </c>
      <c r="C3151" s="2">
        <v>41998</v>
      </c>
      <c r="D3151" s="1" t="s">
        <v>19</v>
      </c>
      <c r="E3151" s="1" t="s">
        <v>730</v>
      </c>
      <c r="F3151" s="1" t="s">
        <v>520</v>
      </c>
      <c r="G3151">
        <v>31.05</v>
      </c>
      <c r="H3151">
        <v>3</v>
      </c>
      <c r="I3151">
        <v>0</v>
      </c>
      <c r="J3151">
        <v>14.904</v>
      </c>
    </row>
    <row r="3152" spans="1:10" x14ac:dyDescent="0.25">
      <c r="A3152" s="1" t="s">
        <v>3762</v>
      </c>
      <c r="B3152" s="2">
        <v>42353</v>
      </c>
      <c r="C3152" s="2">
        <v>42356</v>
      </c>
      <c r="D3152" s="1" t="s">
        <v>79</v>
      </c>
      <c r="E3152" s="1" t="s">
        <v>759</v>
      </c>
      <c r="F3152" s="1" t="s">
        <v>1447</v>
      </c>
      <c r="G3152">
        <v>2025.36</v>
      </c>
      <c r="H3152">
        <v>6</v>
      </c>
      <c r="I3152">
        <v>0.2</v>
      </c>
      <c r="J3152">
        <v>607.60799999999995</v>
      </c>
    </row>
    <row r="3153" spans="1:10" x14ac:dyDescent="0.25">
      <c r="A3153" s="1" t="s">
        <v>3762</v>
      </c>
      <c r="B3153" s="2">
        <v>42353</v>
      </c>
      <c r="C3153" s="2">
        <v>42356</v>
      </c>
      <c r="D3153" s="1" t="s">
        <v>79</v>
      </c>
      <c r="E3153" s="1" t="s">
        <v>759</v>
      </c>
      <c r="F3153" s="1" t="s">
        <v>3763</v>
      </c>
      <c r="G3153">
        <v>1799.9939999999999</v>
      </c>
      <c r="H3153">
        <v>2</v>
      </c>
      <c r="I3153">
        <v>0.7</v>
      </c>
      <c r="J3153">
        <v>-2639.9911999999999</v>
      </c>
    </row>
    <row r="3154" spans="1:10" x14ac:dyDescent="0.25">
      <c r="A3154" s="1" t="s">
        <v>3762</v>
      </c>
      <c r="B3154" s="2">
        <v>42353</v>
      </c>
      <c r="C3154" s="2">
        <v>42356</v>
      </c>
      <c r="D3154" s="1" t="s">
        <v>79</v>
      </c>
      <c r="E3154" s="1" t="s">
        <v>759</v>
      </c>
      <c r="F3154" s="1" t="s">
        <v>3751</v>
      </c>
      <c r="G3154">
        <v>101.988</v>
      </c>
      <c r="H3154">
        <v>2</v>
      </c>
      <c r="I3154">
        <v>0.4</v>
      </c>
      <c r="J3154">
        <v>-16.998000000000001</v>
      </c>
    </row>
    <row r="3155" spans="1:10" x14ac:dyDescent="0.25">
      <c r="A3155" s="1" t="s">
        <v>3762</v>
      </c>
      <c r="B3155" s="2">
        <v>42353</v>
      </c>
      <c r="C3155" s="2">
        <v>42356</v>
      </c>
      <c r="D3155" s="1" t="s">
        <v>79</v>
      </c>
      <c r="E3155" s="1" t="s">
        <v>759</v>
      </c>
      <c r="F3155" s="1" t="s">
        <v>543</v>
      </c>
      <c r="G3155">
        <v>262.86399999999998</v>
      </c>
      <c r="H3155">
        <v>7</v>
      </c>
      <c r="I3155">
        <v>0.2</v>
      </c>
      <c r="J3155">
        <v>69.001800000000003</v>
      </c>
    </row>
    <row r="3156" spans="1:10" x14ac:dyDescent="0.25">
      <c r="A3156" s="1" t="s">
        <v>3764</v>
      </c>
      <c r="B3156" s="2">
        <v>42936</v>
      </c>
      <c r="C3156" s="2">
        <v>42940</v>
      </c>
      <c r="D3156" s="1" t="s">
        <v>19</v>
      </c>
      <c r="E3156" s="1" t="s">
        <v>1929</v>
      </c>
      <c r="F3156" s="1" t="s">
        <v>3765</v>
      </c>
      <c r="G3156">
        <v>735.98</v>
      </c>
      <c r="H3156">
        <v>2</v>
      </c>
      <c r="I3156">
        <v>0</v>
      </c>
      <c r="J3156">
        <v>331.19099999999997</v>
      </c>
    </row>
    <row r="3157" spans="1:10" x14ac:dyDescent="0.25">
      <c r="A3157" s="1" t="s">
        <v>3766</v>
      </c>
      <c r="B3157" s="2">
        <v>41854</v>
      </c>
      <c r="C3157" s="2">
        <v>41856</v>
      </c>
      <c r="D3157" s="1" t="s">
        <v>11</v>
      </c>
      <c r="E3157" s="1" t="s">
        <v>3767</v>
      </c>
      <c r="F3157" s="1" t="s">
        <v>2093</v>
      </c>
      <c r="G3157">
        <v>93.024000000000001</v>
      </c>
      <c r="H3157">
        <v>3</v>
      </c>
      <c r="I3157">
        <v>0.2</v>
      </c>
      <c r="J3157">
        <v>33.721200000000003</v>
      </c>
    </row>
    <row r="3158" spans="1:10" x14ac:dyDescent="0.25">
      <c r="A3158" s="1" t="s">
        <v>3768</v>
      </c>
      <c r="B3158" s="2">
        <v>42240</v>
      </c>
      <c r="C3158" s="2">
        <v>42244</v>
      </c>
      <c r="D3158" s="1" t="s">
        <v>19</v>
      </c>
      <c r="E3158" s="1" t="s">
        <v>3146</v>
      </c>
      <c r="F3158" s="1" t="s">
        <v>30</v>
      </c>
      <c r="G3158">
        <v>284.36399999999998</v>
      </c>
      <c r="H3158">
        <v>2</v>
      </c>
      <c r="I3158">
        <v>0.4</v>
      </c>
      <c r="J3158">
        <v>-75.830399999999997</v>
      </c>
    </row>
    <row r="3159" spans="1:10" x14ac:dyDescent="0.25">
      <c r="A3159" s="1" t="s">
        <v>3768</v>
      </c>
      <c r="B3159" s="2">
        <v>42240</v>
      </c>
      <c r="C3159" s="2">
        <v>42244</v>
      </c>
      <c r="D3159" s="1" t="s">
        <v>19</v>
      </c>
      <c r="E3159" s="1" t="s">
        <v>3146</v>
      </c>
      <c r="F3159" s="1" t="s">
        <v>414</v>
      </c>
      <c r="G3159">
        <v>26</v>
      </c>
      <c r="H3159">
        <v>2</v>
      </c>
      <c r="I3159">
        <v>0</v>
      </c>
      <c r="J3159">
        <v>11.7</v>
      </c>
    </row>
    <row r="3160" spans="1:10" x14ac:dyDescent="0.25">
      <c r="A3160" s="1" t="s">
        <v>3769</v>
      </c>
      <c r="B3160" s="2">
        <v>42455</v>
      </c>
      <c r="C3160" s="2">
        <v>42456</v>
      </c>
      <c r="D3160" s="1" t="s">
        <v>79</v>
      </c>
      <c r="E3160" s="1" t="s">
        <v>915</v>
      </c>
      <c r="F3160" s="1" t="s">
        <v>2285</v>
      </c>
      <c r="G3160">
        <v>67.64</v>
      </c>
      <c r="H3160">
        <v>5</v>
      </c>
      <c r="I3160">
        <v>0.2</v>
      </c>
      <c r="J3160">
        <v>5.9184999999999999</v>
      </c>
    </row>
    <row r="3161" spans="1:10" x14ac:dyDescent="0.25">
      <c r="A3161" s="1" t="s">
        <v>3769</v>
      </c>
      <c r="B3161" s="2">
        <v>42455</v>
      </c>
      <c r="C3161" s="2">
        <v>42456</v>
      </c>
      <c r="D3161" s="1" t="s">
        <v>79</v>
      </c>
      <c r="E3161" s="1" t="s">
        <v>915</v>
      </c>
      <c r="F3161" s="1" t="s">
        <v>2072</v>
      </c>
      <c r="G3161">
        <v>119.976</v>
      </c>
      <c r="H3161">
        <v>3</v>
      </c>
      <c r="I3161">
        <v>0.2</v>
      </c>
      <c r="J3161">
        <v>-17.996400000000001</v>
      </c>
    </row>
    <row r="3162" spans="1:10" x14ac:dyDescent="0.25">
      <c r="A3162" s="1" t="s">
        <v>3770</v>
      </c>
      <c r="B3162" s="2">
        <v>41894</v>
      </c>
      <c r="C3162" s="2">
        <v>41898</v>
      </c>
      <c r="D3162" s="1" t="s">
        <v>11</v>
      </c>
      <c r="E3162" s="1" t="s">
        <v>3771</v>
      </c>
      <c r="F3162" s="1" t="s">
        <v>3772</v>
      </c>
      <c r="G3162">
        <v>5.18</v>
      </c>
      <c r="H3162">
        <v>5</v>
      </c>
      <c r="I3162">
        <v>0.8</v>
      </c>
      <c r="J3162">
        <v>-8.0289999999999999</v>
      </c>
    </row>
    <row r="3163" spans="1:10" x14ac:dyDescent="0.25">
      <c r="A3163" s="1" t="s">
        <v>3773</v>
      </c>
      <c r="B3163" s="2">
        <v>41903</v>
      </c>
      <c r="C3163" s="2">
        <v>41907</v>
      </c>
      <c r="D3163" s="1" t="s">
        <v>19</v>
      </c>
      <c r="E3163" s="1" t="s">
        <v>2450</v>
      </c>
      <c r="F3163" s="1" t="s">
        <v>1784</v>
      </c>
      <c r="G3163">
        <v>15.56</v>
      </c>
      <c r="H3163">
        <v>2</v>
      </c>
      <c r="I3163">
        <v>0</v>
      </c>
      <c r="J3163">
        <v>7.3132000000000001</v>
      </c>
    </row>
    <row r="3164" spans="1:10" x14ac:dyDescent="0.25">
      <c r="A3164" s="1" t="s">
        <v>3773</v>
      </c>
      <c r="B3164" s="2">
        <v>41903</v>
      </c>
      <c r="C3164" s="2">
        <v>41907</v>
      </c>
      <c r="D3164" s="1" t="s">
        <v>19</v>
      </c>
      <c r="E3164" s="1" t="s">
        <v>2450</v>
      </c>
      <c r="F3164" s="1" t="s">
        <v>3223</v>
      </c>
      <c r="G3164">
        <v>78.349999999999994</v>
      </c>
      <c r="H3164">
        <v>5</v>
      </c>
      <c r="I3164">
        <v>0</v>
      </c>
      <c r="J3164">
        <v>36.8245</v>
      </c>
    </row>
    <row r="3165" spans="1:10" x14ac:dyDescent="0.25">
      <c r="A3165" s="1" t="s">
        <v>3773</v>
      </c>
      <c r="B3165" s="2">
        <v>41903</v>
      </c>
      <c r="C3165" s="2">
        <v>41907</v>
      </c>
      <c r="D3165" s="1" t="s">
        <v>19</v>
      </c>
      <c r="E3165" s="1" t="s">
        <v>2450</v>
      </c>
      <c r="F3165" s="1" t="s">
        <v>3774</v>
      </c>
      <c r="G3165">
        <v>59.52</v>
      </c>
      <c r="H3165">
        <v>3</v>
      </c>
      <c r="I3165">
        <v>0</v>
      </c>
      <c r="J3165">
        <v>15.475199999999999</v>
      </c>
    </row>
    <row r="3166" spans="1:10" x14ac:dyDescent="0.25">
      <c r="A3166" s="1" t="s">
        <v>3773</v>
      </c>
      <c r="B3166" s="2">
        <v>41903</v>
      </c>
      <c r="C3166" s="2">
        <v>41907</v>
      </c>
      <c r="D3166" s="1" t="s">
        <v>19</v>
      </c>
      <c r="E3166" s="1" t="s">
        <v>2450</v>
      </c>
      <c r="F3166" s="1" t="s">
        <v>3578</v>
      </c>
      <c r="G3166">
        <v>38.520000000000003</v>
      </c>
      <c r="H3166">
        <v>9</v>
      </c>
      <c r="I3166">
        <v>0</v>
      </c>
      <c r="J3166">
        <v>17.334</v>
      </c>
    </row>
    <row r="3167" spans="1:10" x14ac:dyDescent="0.25">
      <c r="A3167" s="1" t="s">
        <v>3773</v>
      </c>
      <c r="B3167" s="2">
        <v>41903</v>
      </c>
      <c r="C3167" s="2">
        <v>41907</v>
      </c>
      <c r="D3167" s="1" t="s">
        <v>19</v>
      </c>
      <c r="E3167" s="1" t="s">
        <v>2450</v>
      </c>
      <c r="F3167" s="1" t="s">
        <v>3775</v>
      </c>
      <c r="G3167">
        <v>239.98400000000001</v>
      </c>
      <c r="H3167">
        <v>2</v>
      </c>
      <c r="I3167">
        <v>0.2</v>
      </c>
      <c r="J3167">
        <v>23.9984</v>
      </c>
    </row>
    <row r="3168" spans="1:10" x14ac:dyDescent="0.25">
      <c r="A3168" s="1" t="s">
        <v>3773</v>
      </c>
      <c r="B3168" s="2">
        <v>41903</v>
      </c>
      <c r="C3168" s="2">
        <v>41907</v>
      </c>
      <c r="D3168" s="1" t="s">
        <v>19</v>
      </c>
      <c r="E3168" s="1" t="s">
        <v>2450</v>
      </c>
      <c r="F3168" s="1" t="s">
        <v>3388</v>
      </c>
      <c r="G3168">
        <v>19.350000000000001</v>
      </c>
      <c r="H3168">
        <v>3</v>
      </c>
      <c r="I3168">
        <v>0</v>
      </c>
      <c r="J3168">
        <v>9.4815000000000005</v>
      </c>
    </row>
    <row r="3169" spans="1:10" x14ac:dyDescent="0.25">
      <c r="A3169" s="1" t="s">
        <v>3776</v>
      </c>
      <c r="B3169" s="2">
        <v>42672</v>
      </c>
      <c r="C3169" s="2">
        <v>42674</v>
      </c>
      <c r="D3169" s="1" t="s">
        <v>79</v>
      </c>
      <c r="E3169" s="1" t="s">
        <v>647</v>
      </c>
      <c r="F3169" s="1" t="s">
        <v>558</v>
      </c>
      <c r="G3169">
        <v>67</v>
      </c>
      <c r="H3169">
        <v>5</v>
      </c>
      <c r="I3169">
        <v>0</v>
      </c>
      <c r="J3169">
        <v>32.159999999999997</v>
      </c>
    </row>
    <row r="3170" spans="1:10" x14ac:dyDescent="0.25">
      <c r="A3170" s="1" t="s">
        <v>3777</v>
      </c>
      <c r="B3170" s="2">
        <v>42518</v>
      </c>
      <c r="C3170" s="2">
        <v>42524</v>
      </c>
      <c r="D3170" s="1" t="s">
        <v>19</v>
      </c>
      <c r="E3170" s="1" t="s">
        <v>739</v>
      </c>
      <c r="F3170" s="1" t="s">
        <v>2805</v>
      </c>
      <c r="G3170">
        <v>390.27199999999999</v>
      </c>
      <c r="H3170">
        <v>8</v>
      </c>
      <c r="I3170">
        <v>0.2</v>
      </c>
      <c r="J3170">
        <v>-24.391999999999999</v>
      </c>
    </row>
    <row r="3171" spans="1:10" x14ac:dyDescent="0.25">
      <c r="A3171" s="1" t="s">
        <v>3777</v>
      </c>
      <c r="B3171" s="2">
        <v>42518</v>
      </c>
      <c r="C3171" s="2">
        <v>42524</v>
      </c>
      <c r="D3171" s="1" t="s">
        <v>19</v>
      </c>
      <c r="E3171" s="1" t="s">
        <v>739</v>
      </c>
      <c r="F3171" s="1" t="s">
        <v>912</v>
      </c>
      <c r="G3171">
        <v>62.192</v>
      </c>
      <c r="H3171">
        <v>13</v>
      </c>
      <c r="I3171">
        <v>0.2</v>
      </c>
      <c r="J3171">
        <v>19.434999999999999</v>
      </c>
    </row>
    <row r="3172" spans="1:10" x14ac:dyDescent="0.25">
      <c r="A3172" s="1" t="s">
        <v>3778</v>
      </c>
      <c r="B3172" s="2">
        <v>43090</v>
      </c>
      <c r="C3172" s="2">
        <v>43095</v>
      </c>
      <c r="D3172" s="1" t="s">
        <v>11</v>
      </c>
      <c r="E3172" s="1" t="s">
        <v>43</v>
      </c>
      <c r="F3172" s="1" t="s">
        <v>3382</v>
      </c>
      <c r="G3172">
        <v>23.88</v>
      </c>
      <c r="H3172">
        <v>6</v>
      </c>
      <c r="I3172">
        <v>0</v>
      </c>
      <c r="J3172">
        <v>11.223599999999999</v>
      </c>
    </row>
    <row r="3173" spans="1:10" x14ac:dyDescent="0.25">
      <c r="A3173" s="1" t="s">
        <v>3779</v>
      </c>
      <c r="B3173" s="2">
        <v>42450</v>
      </c>
      <c r="C3173" s="2">
        <v>42457</v>
      </c>
      <c r="D3173" s="1" t="s">
        <v>19</v>
      </c>
      <c r="E3173" s="1" t="s">
        <v>2063</v>
      </c>
      <c r="F3173" s="1" t="s">
        <v>1563</v>
      </c>
      <c r="G3173">
        <v>3.1680000000000001</v>
      </c>
      <c r="H3173">
        <v>2</v>
      </c>
      <c r="I3173">
        <v>0.8</v>
      </c>
      <c r="J3173">
        <v>-4.7519999999999998</v>
      </c>
    </row>
    <row r="3174" spans="1:10" x14ac:dyDescent="0.25">
      <c r="A3174" s="1" t="s">
        <v>3779</v>
      </c>
      <c r="B3174" s="2">
        <v>42450</v>
      </c>
      <c r="C3174" s="2">
        <v>42457</v>
      </c>
      <c r="D3174" s="1" t="s">
        <v>19</v>
      </c>
      <c r="E3174" s="1" t="s">
        <v>2063</v>
      </c>
      <c r="F3174" s="1" t="s">
        <v>1375</v>
      </c>
      <c r="G3174">
        <v>528.42999999999995</v>
      </c>
      <c r="H3174">
        <v>5</v>
      </c>
      <c r="I3174">
        <v>0.3</v>
      </c>
      <c r="J3174">
        <v>0</v>
      </c>
    </row>
    <row r="3175" spans="1:10" x14ac:dyDescent="0.25">
      <c r="A3175" s="1" t="s">
        <v>3779</v>
      </c>
      <c r="B3175" s="2">
        <v>42450</v>
      </c>
      <c r="C3175" s="2">
        <v>42457</v>
      </c>
      <c r="D3175" s="1" t="s">
        <v>19</v>
      </c>
      <c r="E3175" s="1" t="s">
        <v>2063</v>
      </c>
      <c r="F3175" s="1" t="s">
        <v>2908</v>
      </c>
      <c r="G3175">
        <v>13.391999999999999</v>
      </c>
      <c r="H3175">
        <v>3</v>
      </c>
      <c r="I3175">
        <v>0.2</v>
      </c>
      <c r="J3175">
        <v>1.5065999999999999</v>
      </c>
    </row>
    <row r="3176" spans="1:10" x14ac:dyDescent="0.25">
      <c r="A3176" s="1" t="s">
        <v>3780</v>
      </c>
      <c r="B3176" s="2">
        <v>43050</v>
      </c>
      <c r="C3176" s="2">
        <v>43057</v>
      </c>
      <c r="D3176" s="1" t="s">
        <v>19</v>
      </c>
      <c r="E3176" s="1" t="s">
        <v>946</v>
      </c>
      <c r="F3176" s="1" t="s">
        <v>3781</v>
      </c>
      <c r="G3176">
        <v>181.86</v>
      </c>
      <c r="H3176">
        <v>7</v>
      </c>
      <c r="I3176">
        <v>0</v>
      </c>
      <c r="J3176">
        <v>50.9208</v>
      </c>
    </row>
    <row r="3177" spans="1:10" x14ac:dyDescent="0.25">
      <c r="A3177" s="1" t="s">
        <v>3782</v>
      </c>
      <c r="B3177" s="2">
        <v>43001</v>
      </c>
      <c r="C3177" s="2">
        <v>43007</v>
      </c>
      <c r="D3177" s="1" t="s">
        <v>19</v>
      </c>
      <c r="E3177" s="1" t="s">
        <v>1207</v>
      </c>
      <c r="F3177" s="1" t="s">
        <v>1679</v>
      </c>
      <c r="G3177">
        <v>180.58799999999999</v>
      </c>
      <c r="H3177">
        <v>2</v>
      </c>
      <c r="I3177">
        <v>0.7</v>
      </c>
      <c r="J3177">
        <v>-240.78399999999999</v>
      </c>
    </row>
    <row r="3178" spans="1:10" x14ac:dyDescent="0.25">
      <c r="A3178" s="1" t="s">
        <v>3782</v>
      </c>
      <c r="B3178" s="2">
        <v>43001</v>
      </c>
      <c r="C3178" s="2">
        <v>43007</v>
      </c>
      <c r="D3178" s="1" t="s">
        <v>19</v>
      </c>
      <c r="E3178" s="1" t="s">
        <v>1207</v>
      </c>
      <c r="F3178" s="1" t="s">
        <v>2325</v>
      </c>
      <c r="G3178">
        <v>47.984000000000002</v>
      </c>
      <c r="H3178">
        <v>2</v>
      </c>
      <c r="I3178">
        <v>0.2</v>
      </c>
      <c r="J3178">
        <v>0.5998</v>
      </c>
    </row>
    <row r="3179" spans="1:10" x14ac:dyDescent="0.25">
      <c r="A3179" s="1" t="s">
        <v>3783</v>
      </c>
      <c r="B3179" s="2">
        <v>42988</v>
      </c>
      <c r="C3179" s="2">
        <v>42988</v>
      </c>
      <c r="D3179" s="1" t="s">
        <v>654</v>
      </c>
      <c r="E3179" s="1" t="s">
        <v>566</v>
      </c>
      <c r="F3179" s="1" t="s">
        <v>2039</v>
      </c>
      <c r="G3179">
        <v>18.760000000000002</v>
      </c>
      <c r="H3179">
        <v>2</v>
      </c>
      <c r="I3179">
        <v>0</v>
      </c>
      <c r="J3179">
        <v>9.0047999999999995</v>
      </c>
    </row>
    <row r="3180" spans="1:10" x14ac:dyDescent="0.25">
      <c r="A3180" s="1" t="s">
        <v>3784</v>
      </c>
      <c r="B3180" s="2">
        <v>43074</v>
      </c>
      <c r="C3180" s="2">
        <v>43080</v>
      </c>
      <c r="D3180" s="1" t="s">
        <v>19</v>
      </c>
      <c r="E3180" s="1" t="s">
        <v>1929</v>
      </c>
      <c r="F3180" s="1" t="s">
        <v>25</v>
      </c>
      <c r="G3180">
        <v>20.94</v>
      </c>
      <c r="H3180">
        <v>3</v>
      </c>
      <c r="I3180">
        <v>0</v>
      </c>
      <c r="J3180">
        <v>6.0726000000000004</v>
      </c>
    </row>
    <row r="3181" spans="1:10" x14ac:dyDescent="0.25">
      <c r="A3181" s="1" t="s">
        <v>3784</v>
      </c>
      <c r="B3181" s="2">
        <v>43074</v>
      </c>
      <c r="C3181" s="2">
        <v>43080</v>
      </c>
      <c r="D3181" s="1" t="s">
        <v>19</v>
      </c>
      <c r="E3181" s="1" t="s">
        <v>1929</v>
      </c>
      <c r="F3181" s="1" t="s">
        <v>290</v>
      </c>
      <c r="G3181">
        <v>58.68</v>
      </c>
      <c r="H3181">
        <v>2</v>
      </c>
      <c r="I3181">
        <v>0</v>
      </c>
      <c r="J3181">
        <v>18.190799999999999</v>
      </c>
    </row>
    <row r="3182" spans="1:10" x14ac:dyDescent="0.25">
      <c r="A3182" s="1" t="s">
        <v>3784</v>
      </c>
      <c r="B3182" s="2">
        <v>43074</v>
      </c>
      <c r="C3182" s="2">
        <v>43080</v>
      </c>
      <c r="D3182" s="1" t="s">
        <v>19</v>
      </c>
      <c r="E3182" s="1" t="s">
        <v>1929</v>
      </c>
      <c r="F3182" s="1" t="s">
        <v>952</v>
      </c>
      <c r="G3182">
        <v>254.9</v>
      </c>
      <c r="H3182">
        <v>5</v>
      </c>
      <c r="I3182">
        <v>0</v>
      </c>
      <c r="J3182">
        <v>68.822999999999993</v>
      </c>
    </row>
    <row r="3183" spans="1:10" x14ac:dyDescent="0.25">
      <c r="A3183" s="1" t="s">
        <v>3785</v>
      </c>
      <c r="B3183" s="2">
        <v>43048</v>
      </c>
      <c r="C3183" s="2">
        <v>43051</v>
      </c>
      <c r="D3183" s="1" t="s">
        <v>11</v>
      </c>
      <c r="E3183" s="1" t="s">
        <v>1390</v>
      </c>
      <c r="F3183" s="1" t="s">
        <v>1105</v>
      </c>
      <c r="G3183">
        <v>9.64</v>
      </c>
      <c r="H3183">
        <v>2</v>
      </c>
      <c r="I3183">
        <v>0</v>
      </c>
      <c r="J3183">
        <v>4.4344000000000001</v>
      </c>
    </row>
    <row r="3184" spans="1:10" x14ac:dyDescent="0.25">
      <c r="A3184" s="1" t="s">
        <v>3785</v>
      </c>
      <c r="B3184" s="2">
        <v>43048</v>
      </c>
      <c r="C3184" s="2">
        <v>43051</v>
      </c>
      <c r="D3184" s="1" t="s">
        <v>11</v>
      </c>
      <c r="E3184" s="1" t="s">
        <v>1390</v>
      </c>
      <c r="F3184" s="1" t="s">
        <v>1502</v>
      </c>
      <c r="G3184">
        <v>826.62</v>
      </c>
      <c r="H3184">
        <v>3</v>
      </c>
      <c r="I3184">
        <v>0</v>
      </c>
      <c r="J3184">
        <v>355.44659999999999</v>
      </c>
    </row>
    <row r="3185" spans="1:10" x14ac:dyDescent="0.25">
      <c r="A3185" s="1" t="s">
        <v>3785</v>
      </c>
      <c r="B3185" s="2">
        <v>43048</v>
      </c>
      <c r="C3185" s="2">
        <v>43051</v>
      </c>
      <c r="D3185" s="1" t="s">
        <v>11</v>
      </c>
      <c r="E3185" s="1" t="s">
        <v>1390</v>
      </c>
      <c r="F3185" s="1" t="s">
        <v>506</v>
      </c>
      <c r="G3185">
        <v>1633.14</v>
      </c>
      <c r="H3185">
        <v>9</v>
      </c>
      <c r="I3185">
        <v>0</v>
      </c>
      <c r="J3185">
        <v>473.61059999999998</v>
      </c>
    </row>
    <row r="3186" spans="1:10" x14ac:dyDescent="0.25">
      <c r="A3186" s="1" t="s">
        <v>3785</v>
      </c>
      <c r="B3186" s="2">
        <v>43048</v>
      </c>
      <c r="C3186" s="2">
        <v>43051</v>
      </c>
      <c r="D3186" s="1" t="s">
        <v>11</v>
      </c>
      <c r="E3186" s="1" t="s">
        <v>1390</v>
      </c>
      <c r="F3186" s="1" t="s">
        <v>506</v>
      </c>
      <c r="G3186">
        <v>544.38</v>
      </c>
      <c r="H3186">
        <v>3</v>
      </c>
      <c r="I3186">
        <v>0</v>
      </c>
      <c r="J3186">
        <v>157.87020000000001</v>
      </c>
    </row>
    <row r="3187" spans="1:10" x14ac:dyDescent="0.25">
      <c r="A3187" s="1" t="s">
        <v>3786</v>
      </c>
      <c r="B3187" s="2">
        <v>41950</v>
      </c>
      <c r="C3187" s="2">
        <v>41952</v>
      </c>
      <c r="D3187" s="1" t="s">
        <v>79</v>
      </c>
      <c r="E3187" s="1" t="s">
        <v>2824</v>
      </c>
      <c r="F3187" s="1" t="s">
        <v>3091</v>
      </c>
      <c r="G3187">
        <v>26.045999999999999</v>
      </c>
      <c r="H3187">
        <v>3</v>
      </c>
      <c r="I3187">
        <v>0.8</v>
      </c>
      <c r="J3187">
        <v>-44.278199999999998</v>
      </c>
    </row>
    <row r="3188" spans="1:10" x14ac:dyDescent="0.25">
      <c r="A3188" s="1" t="s">
        <v>3786</v>
      </c>
      <c r="B3188" s="2">
        <v>41950</v>
      </c>
      <c r="C3188" s="2">
        <v>41952</v>
      </c>
      <c r="D3188" s="1" t="s">
        <v>79</v>
      </c>
      <c r="E3188" s="1" t="s">
        <v>2824</v>
      </c>
      <c r="F3188" s="1" t="s">
        <v>3787</v>
      </c>
      <c r="G3188">
        <v>74.352000000000004</v>
      </c>
      <c r="H3188">
        <v>3</v>
      </c>
      <c r="I3188">
        <v>0.2</v>
      </c>
      <c r="J3188">
        <v>26.9526</v>
      </c>
    </row>
    <row r="3189" spans="1:10" x14ac:dyDescent="0.25">
      <c r="A3189" s="1" t="s">
        <v>3788</v>
      </c>
      <c r="B3189" s="2">
        <v>42806</v>
      </c>
      <c r="C3189" s="2">
        <v>42811</v>
      </c>
      <c r="D3189" s="1" t="s">
        <v>19</v>
      </c>
      <c r="E3189" s="1" t="s">
        <v>54</v>
      </c>
      <c r="F3189" s="1" t="s">
        <v>1824</v>
      </c>
      <c r="G3189">
        <v>69.930000000000007</v>
      </c>
      <c r="H3189">
        <v>7</v>
      </c>
      <c r="I3189">
        <v>0</v>
      </c>
      <c r="J3189">
        <v>32.1678</v>
      </c>
    </row>
    <row r="3190" spans="1:10" x14ac:dyDescent="0.25">
      <c r="A3190" s="1" t="s">
        <v>3789</v>
      </c>
      <c r="B3190" s="2">
        <v>43028</v>
      </c>
      <c r="C3190" s="2">
        <v>43030</v>
      </c>
      <c r="D3190" s="1" t="s">
        <v>11</v>
      </c>
      <c r="E3190" s="1" t="s">
        <v>292</v>
      </c>
      <c r="F3190" s="1" t="s">
        <v>2654</v>
      </c>
      <c r="G3190">
        <v>3.75</v>
      </c>
      <c r="H3190">
        <v>1</v>
      </c>
      <c r="I3190">
        <v>0</v>
      </c>
      <c r="J3190">
        <v>1.8</v>
      </c>
    </row>
    <row r="3191" spans="1:10" x14ac:dyDescent="0.25">
      <c r="A3191" s="1" t="s">
        <v>3789</v>
      </c>
      <c r="B3191" s="2">
        <v>43028</v>
      </c>
      <c r="C3191" s="2">
        <v>43030</v>
      </c>
      <c r="D3191" s="1" t="s">
        <v>11</v>
      </c>
      <c r="E3191" s="1" t="s">
        <v>292</v>
      </c>
      <c r="F3191" s="1" t="s">
        <v>3790</v>
      </c>
      <c r="G3191">
        <v>20.928000000000001</v>
      </c>
      <c r="H3191">
        <v>4</v>
      </c>
      <c r="I3191">
        <v>0.2</v>
      </c>
      <c r="J3191">
        <v>7.5864000000000003</v>
      </c>
    </row>
    <row r="3192" spans="1:10" x14ac:dyDescent="0.25">
      <c r="A3192" s="1" t="s">
        <v>3791</v>
      </c>
      <c r="B3192" s="2">
        <v>42365</v>
      </c>
      <c r="C3192" s="2">
        <v>42370</v>
      </c>
      <c r="D3192" s="1" t="s">
        <v>19</v>
      </c>
      <c r="E3192" s="1" t="s">
        <v>3500</v>
      </c>
      <c r="F3192" s="1" t="s">
        <v>3792</v>
      </c>
      <c r="G3192">
        <v>12.672000000000001</v>
      </c>
      <c r="H3192">
        <v>3</v>
      </c>
      <c r="I3192">
        <v>0.2</v>
      </c>
      <c r="J3192">
        <v>-3.1680000000000001</v>
      </c>
    </row>
    <row r="3193" spans="1:10" x14ac:dyDescent="0.25">
      <c r="A3193" s="1" t="s">
        <v>3793</v>
      </c>
      <c r="B3193" s="2">
        <v>43010</v>
      </c>
      <c r="C3193" s="2">
        <v>43016</v>
      </c>
      <c r="D3193" s="1" t="s">
        <v>19</v>
      </c>
      <c r="E3193" s="1" t="s">
        <v>1510</v>
      </c>
      <c r="F3193" s="1" t="s">
        <v>1708</v>
      </c>
      <c r="G3193">
        <v>65.989999999999995</v>
      </c>
      <c r="H3193">
        <v>1</v>
      </c>
      <c r="I3193">
        <v>0</v>
      </c>
      <c r="J3193">
        <v>17.157399999999999</v>
      </c>
    </row>
    <row r="3194" spans="1:10" x14ac:dyDescent="0.25">
      <c r="A3194" s="1" t="s">
        <v>3794</v>
      </c>
      <c r="B3194" s="2">
        <v>42890</v>
      </c>
      <c r="C3194" s="2">
        <v>42894</v>
      </c>
      <c r="D3194" s="1" t="s">
        <v>19</v>
      </c>
      <c r="E3194" s="1" t="s">
        <v>3151</v>
      </c>
      <c r="F3194" s="1" t="s">
        <v>510</v>
      </c>
      <c r="G3194">
        <v>6.37</v>
      </c>
      <c r="H3194">
        <v>7</v>
      </c>
      <c r="I3194">
        <v>0.8</v>
      </c>
      <c r="J3194">
        <v>-9.5549999999999997</v>
      </c>
    </row>
    <row r="3195" spans="1:10" x14ac:dyDescent="0.25">
      <c r="A3195" s="1" t="s">
        <v>3795</v>
      </c>
      <c r="B3195" s="2">
        <v>41883</v>
      </c>
      <c r="C3195" s="2">
        <v>41886</v>
      </c>
      <c r="D3195" s="1" t="s">
        <v>79</v>
      </c>
      <c r="E3195" s="1" t="s">
        <v>3796</v>
      </c>
      <c r="F3195" s="1" t="s">
        <v>1067</v>
      </c>
      <c r="G3195">
        <v>3.6480000000000001</v>
      </c>
      <c r="H3195">
        <v>3</v>
      </c>
      <c r="I3195">
        <v>0.8</v>
      </c>
      <c r="J3195">
        <v>-6.0191999999999997</v>
      </c>
    </row>
    <row r="3196" spans="1:10" x14ac:dyDescent="0.25">
      <c r="A3196" s="1" t="s">
        <v>3795</v>
      </c>
      <c r="B3196" s="2">
        <v>41883</v>
      </c>
      <c r="C3196" s="2">
        <v>41886</v>
      </c>
      <c r="D3196" s="1" t="s">
        <v>79</v>
      </c>
      <c r="E3196" s="1" t="s">
        <v>3796</v>
      </c>
      <c r="F3196" s="1" t="s">
        <v>530</v>
      </c>
      <c r="G3196">
        <v>31.103999999999999</v>
      </c>
      <c r="H3196">
        <v>6</v>
      </c>
      <c r="I3196">
        <v>0.2</v>
      </c>
      <c r="J3196">
        <v>10.8864</v>
      </c>
    </row>
    <row r="3197" spans="1:10" x14ac:dyDescent="0.25">
      <c r="A3197" s="1" t="s">
        <v>3797</v>
      </c>
      <c r="B3197" s="2">
        <v>42590</v>
      </c>
      <c r="C3197" s="2">
        <v>42595</v>
      </c>
      <c r="D3197" s="1" t="s">
        <v>19</v>
      </c>
      <c r="E3197" s="1" t="s">
        <v>2215</v>
      </c>
      <c r="F3197" s="1" t="s">
        <v>3798</v>
      </c>
      <c r="G3197">
        <v>23.34</v>
      </c>
      <c r="H3197">
        <v>3</v>
      </c>
      <c r="I3197">
        <v>0</v>
      </c>
      <c r="J3197">
        <v>0.2334</v>
      </c>
    </row>
    <row r="3198" spans="1:10" x14ac:dyDescent="0.25">
      <c r="A3198" s="1" t="s">
        <v>3799</v>
      </c>
      <c r="B3198" s="2">
        <v>42938</v>
      </c>
      <c r="C3198" s="2">
        <v>42944</v>
      </c>
      <c r="D3198" s="1" t="s">
        <v>19</v>
      </c>
      <c r="E3198" s="1" t="s">
        <v>387</v>
      </c>
      <c r="F3198" s="1" t="s">
        <v>623</v>
      </c>
      <c r="G3198">
        <v>29.97</v>
      </c>
      <c r="H3198">
        <v>3</v>
      </c>
      <c r="I3198">
        <v>0</v>
      </c>
      <c r="J3198">
        <v>14.085900000000001</v>
      </c>
    </row>
    <row r="3199" spans="1:10" x14ac:dyDescent="0.25">
      <c r="A3199" s="1" t="s">
        <v>3800</v>
      </c>
      <c r="B3199" s="2">
        <v>42195</v>
      </c>
      <c r="C3199" s="2">
        <v>42195</v>
      </c>
      <c r="D3199" s="1" t="s">
        <v>654</v>
      </c>
      <c r="E3199" s="1" t="s">
        <v>63</v>
      </c>
      <c r="F3199" s="1" t="s">
        <v>3331</v>
      </c>
      <c r="G3199">
        <v>3.3660000000000001</v>
      </c>
      <c r="H3199">
        <v>3</v>
      </c>
      <c r="I3199">
        <v>0.7</v>
      </c>
      <c r="J3199">
        <v>-2.2440000000000002</v>
      </c>
    </row>
    <row r="3200" spans="1:10" x14ac:dyDescent="0.25">
      <c r="A3200" s="1" t="s">
        <v>3801</v>
      </c>
      <c r="B3200" s="2">
        <v>41974</v>
      </c>
      <c r="C3200" s="2">
        <v>41980</v>
      </c>
      <c r="D3200" s="1" t="s">
        <v>19</v>
      </c>
      <c r="E3200" s="1" t="s">
        <v>2394</v>
      </c>
      <c r="F3200" s="1" t="s">
        <v>3802</v>
      </c>
      <c r="G3200">
        <v>95.968000000000004</v>
      </c>
      <c r="H3200">
        <v>4</v>
      </c>
      <c r="I3200">
        <v>0.2</v>
      </c>
      <c r="J3200">
        <v>9.5968</v>
      </c>
    </row>
    <row r="3201" spans="1:10" x14ac:dyDescent="0.25">
      <c r="A3201" s="1" t="s">
        <v>3803</v>
      </c>
      <c r="B3201" s="2">
        <v>43087</v>
      </c>
      <c r="C3201" s="2">
        <v>43091</v>
      </c>
      <c r="D3201" s="1" t="s">
        <v>19</v>
      </c>
      <c r="E3201" s="1" t="s">
        <v>3804</v>
      </c>
      <c r="F3201" s="1" t="s">
        <v>3397</v>
      </c>
      <c r="G3201">
        <v>18.704000000000001</v>
      </c>
      <c r="H3201">
        <v>7</v>
      </c>
      <c r="I3201">
        <v>0.2</v>
      </c>
      <c r="J3201">
        <v>2.3380000000000001</v>
      </c>
    </row>
    <row r="3202" spans="1:10" x14ac:dyDescent="0.25">
      <c r="A3202" s="1" t="s">
        <v>3805</v>
      </c>
      <c r="B3202" s="2">
        <v>41777</v>
      </c>
      <c r="C3202" s="2">
        <v>41779</v>
      </c>
      <c r="D3202" s="1" t="s">
        <v>11</v>
      </c>
      <c r="E3202" s="1" t="s">
        <v>315</v>
      </c>
      <c r="F3202" s="1" t="s">
        <v>3023</v>
      </c>
      <c r="G3202">
        <v>149.232</v>
      </c>
      <c r="H3202">
        <v>3</v>
      </c>
      <c r="I3202">
        <v>0.2</v>
      </c>
      <c r="J3202">
        <v>3.7307999999999999</v>
      </c>
    </row>
    <row r="3203" spans="1:10" x14ac:dyDescent="0.25">
      <c r="A3203" s="1" t="s">
        <v>3805</v>
      </c>
      <c r="B3203" s="2">
        <v>41777</v>
      </c>
      <c r="C3203" s="2">
        <v>41779</v>
      </c>
      <c r="D3203" s="1" t="s">
        <v>11</v>
      </c>
      <c r="E3203" s="1" t="s">
        <v>315</v>
      </c>
      <c r="F3203" s="1" t="s">
        <v>2332</v>
      </c>
      <c r="G3203">
        <v>15.936</v>
      </c>
      <c r="H3203">
        <v>4</v>
      </c>
      <c r="I3203">
        <v>0.2</v>
      </c>
      <c r="J3203">
        <v>5.7767999999999997</v>
      </c>
    </row>
    <row r="3204" spans="1:10" x14ac:dyDescent="0.25">
      <c r="A3204" s="1" t="s">
        <v>3806</v>
      </c>
      <c r="B3204" s="2">
        <v>41953</v>
      </c>
      <c r="C3204" s="2">
        <v>41959</v>
      </c>
      <c r="D3204" s="1" t="s">
        <v>19</v>
      </c>
      <c r="E3204" s="1" t="s">
        <v>321</v>
      </c>
      <c r="F3204" s="1" t="s">
        <v>1094</v>
      </c>
      <c r="G3204">
        <v>601.53599999999994</v>
      </c>
      <c r="H3204">
        <v>8</v>
      </c>
      <c r="I3204">
        <v>0.2</v>
      </c>
      <c r="J3204">
        <v>60.153599999999997</v>
      </c>
    </row>
    <row r="3205" spans="1:10" x14ac:dyDescent="0.25">
      <c r="A3205" s="1" t="s">
        <v>3806</v>
      </c>
      <c r="B3205" s="2">
        <v>41953</v>
      </c>
      <c r="C3205" s="2">
        <v>41959</v>
      </c>
      <c r="D3205" s="1" t="s">
        <v>19</v>
      </c>
      <c r="E3205" s="1" t="s">
        <v>321</v>
      </c>
      <c r="F3205" s="1" t="s">
        <v>1952</v>
      </c>
      <c r="G3205">
        <v>10.99</v>
      </c>
      <c r="H3205">
        <v>1</v>
      </c>
      <c r="I3205">
        <v>0</v>
      </c>
      <c r="J3205">
        <v>4.2861000000000002</v>
      </c>
    </row>
    <row r="3206" spans="1:10" x14ac:dyDescent="0.25">
      <c r="A3206" s="1" t="s">
        <v>3806</v>
      </c>
      <c r="B3206" s="2">
        <v>41953</v>
      </c>
      <c r="C3206" s="2">
        <v>41959</v>
      </c>
      <c r="D3206" s="1" t="s">
        <v>19</v>
      </c>
      <c r="E3206" s="1" t="s">
        <v>321</v>
      </c>
      <c r="F3206" s="1" t="s">
        <v>132</v>
      </c>
      <c r="G3206">
        <v>39.880000000000003</v>
      </c>
      <c r="H3206">
        <v>2</v>
      </c>
      <c r="I3206">
        <v>0</v>
      </c>
      <c r="J3206">
        <v>11.166399999999999</v>
      </c>
    </row>
    <row r="3207" spans="1:10" x14ac:dyDescent="0.25">
      <c r="A3207" s="1" t="s">
        <v>3806</v>
      </c>
      <c r="B3207" s="2">
        <v>41953</v>
      </c>
      <c r="C3207" s="2">
        <v>41959</v>
      </c>
      <c r="D3207" s="1" t="s">
        <v>19</v>
      </c>
      <c r="E3207" s="1" t="s">
        <v>321</v>
      </c>
      <c r="F3207" s="1" t="s">
        <v>1157</v>
      </c>
      <c r="G3207">
        <v>62.24</v>
      </c>
      <c r="H3207">
        <v>8</v>
      </c>
      <c r="I3207">
        <v>0</v>
      </c>
      <c r="J3207">
        <v>28.007999999999999</v>
      </c>
    </row>
    <row r="3208" spans="1:10" x14ac:dyDescent="0.25">
      <c r="A3208" s="1" t="s">
        <v>3806</v>
      </c>
      <c r="B3208" s="2">
        <v>41953</v>
      </c>
      <c r="C3208" s="2">
        <v>41959</v>
      </c>
      <c r="D3208" s="1" t="s">
        <v>19</v>
      </c>
      <c r="E3208" s="1" t="s">
        <v>321</v>
      </c>
      <c r="F3208" s="1" t="s">
        <v>1878</v>
      </c>
      <c r="G3208">
        <v>53.2</v>
      </c>
      <c r="H3208">
        <v>5</v>
      </c>
      <c r="I3208">
        <v>0</v>
      </c>
      <c r="J3208">
        <v>14.896000000000001</v>
      </c>
    </row>
    <row r="3209" spans="1:10" x14ac:dyDescent="0.25">
      <c r="A3209" s="1" t="s">
        <v>3806</v>
      </c>
      <c r="B3209" s="2">
        <v>41953</v>
      </c>
      <c r="C3209" s="2">
        <v>41959</v>
      </c>
      <c r="D3209" s="1" t="s">
        <v>19</v>
      </c>
      <c r="E3209" s="1" t="s">
        <v>321</v>
      </c>
      <c r="F3209" s="1" t="s">
        <v>3807</v>
      </c>
      <c r="G3209">
        <v>39.840000000000003</v>
      </c>
      <c r="H3209">
        <v>8</v>
      </c>
      <c r="I3209">
        <v>0</v>
      </c>
      <c r="J3209">
        <v>18.3264</v>
      </c>
    </row>
    <row r="3210" spans="1:10" x14ac:dyDescent="0.25">
      <c r="A3210" s="1" t="s">
        <v>3808</v>
      </c>
      <c r="B3210" s="2">
        <v>42378</v>
      </c>
      <c r="C3210" s="2">
        <v>42384</v>
      </c>
      <c r="D3210" s="1" t="s">
        <v>19</v>
      </c>
      <c r="E3210" s="1" t="s">
        <v>684</v>
      </c>
      <c r="F3210" s="1" t="s">
        <v>3809</v>
      </c>
      <c r="G3210">
        <v>349.95</v>
      </c>
      <c r="H3210">
        <v>5</v>
      </c>
      <c r="I3210">
        <v>0</v>
      </c>
      <c r="J3210">
        <v>118.983</v>
      </c>
    </row>
    <row r="3211" spans="1:10" x14ac:dyDescent="0.25">
      <c r="A3211" s="1" t="s">
        <v>3808</v>
      </c>
      <c r="B3211" s="2">
        <v>42378</v>
      </c>
      <c r="C3211" s="2">
        <v>42384</v>
      </c>
      <c r="D3211" s="1" t="s">
        <v>19</v>
      </c>
      <c r="E3211" s="1" t="s">
        <v>684</v>
      </c>
      <c r="F3211" s="1" t="s">
        <v>139</v>
      </c>
      <c r="G3211">
        <v>377.928</v>
      </c>
      <c r="H3211">
        <v>9</v>
      </c>
      <c r="I3211">
        <v>0.2</v>
      </c>
      <c r="J3211">
        <v>141.72300000000001</v>
      </c>
    </row>
    <row r="3212" spans="1:10" x14ac:dyDescent="0.25">
      <c r="A3212" s="1" t="s">
        <v>3810</v>
      </c>
      <c r="B3212" s="2">
        <v>43000</v>
      </c>
      <c r="C3212" s="2">
        <v>43005</v>
      </c>
      <c r="D3212" s="1" t="s">
        <v>19</v>
      </c>
      <c r="E3212" s="1" t="s">
        <v>279</v>
      </c>
      <c r="F3212" s="1" t="s">
        <v>816</v>
      </c>
      <c r="G3212">
        <v>13.391999999999999</v>
      </c>
      <c r="H3212">
        <v>3</v>
      </c>
      <c r="I3212">
        <v>0.2</v>
      </c>
      <c r="J3212">
        <v>5.0220000000000002</v>
      </c>
    </row>
    <row r="3213" spans="1:10" x14ac:dyDescent="0.25">
      <c r="A3213" s="1" t="s">
        <v>3810</v>
      </c>
      <c r="B3213" s="2">
        <v>43000</v>
      </c>
      <c r="C3213" s="2">
        <v>43005</v>
      </c>
      <c r="D3213" s="1" t="s">
        <v>19</v>
      </c>
      <c r="E3213" s="1" t="s">
        <v>279</v>
      </c>
      <c r="F3213" s="1" t="s">
        <v>778</v>
      </c>
      <c r="G3213">
        <v>11.228</v>
      </c>
      <c r="H3213">
        <v>7</v>
      </c>
      <c r="I3213">
        <v>0.8</v>
      </c>
      <c r="J3213">
        <v>-18.526199999999999</v>
      </c>
    </row>
    <row r="3214" spans="1:10" x14ac:dyDescent="0.25">
      <c r="A3214" s="1" t="s">
        <v>3811</v>
      </c>
      <c r="B3214" s="2">
        <v>41996</v>
      </c>
      <c r="C3214" s="2">
        <v>42001</v>
      </c>
      <c r="D3214" s="1" t="s">
        <v>19</v>
      </c>
      <c r="E3214" s="1" t="s">
        <v>1012</v>
      </c>
      <c r="F3214" s="1" t="s">
        <v>1122</v>
      </c>
      <c r="G3214">
        <v>207.24</v>
      </c>
      <c r="H3214">
        <v>11</v>
      </c>
      <c r="I3214">
        <v>0</v>
      </c>
      <c r="J3214">
        <v>58.027200000000001</v>
      </c>
    </row>
    <row r="3215" spans="1:10" x14ac:dyDescent="0.25">
      <c r="A3215" s="1" t="s">
        <v>3812</v>
      </c>
      <c r="B3215" s="2">
        <v>42516</v>
      </c>
      <c r="C3215" s="2">
        <v>42522</v>
      </c>
      <c r="D3215" s="1" t="s">
        <v>19</v>
      </c>
      <c r="E3215" s="1" t="s">
        <v>1143</v>
      </c>
      <c r="F3215" s="1" t="s">
        <v>1850</v>
      </c>
      <c r="G3215">
        <v>1.504</v>
      </c>
      <c r="H3215">
        <v>1</v>
      </c>
      <c r="I3215">
        <v>0.2</v>
      </c>
      <c r="J3215">
        <v>0.16919999999999999</v>
      </c>
    </row>
    <row r="3216" spans="1:10" x14ac:dyDescent="0.25">
      <c r="A3216" s="1" t="s">
        <v>3812</v>
      </c>
      <c r="B3216" s="2">
        <v>42516</v>
      </c>
      <c r="C3216" s="2">
        <v>42522</v>
      </c>
      <c r="D3216" s="1" t="s">
        <v>19</v>
      </c>
      <c r="E3216" s="1" t="s">
        <v>1143</v>
      </c>
      <c r="F3216" s="1" t="s">
        <v>2493</v>
      </c>
      <c r="G3216">
        <v>34.847999999999999</v>
      </c>
      <c r="H3216">
        <v>2</v>
      </c>
      <c r="I3216">
        <v>0.2</v>
      </c>
      <c r="J3216">
        <v>6.5339999999999998</v>
      </c>
    </row>
    <row r="3217" spans="1:10" x14ac:dyDescent="0.25">
      <c r="A3217" s="1" t="s">
        <v>3813</v>
      </c>
      <c r="B3217" s="2">
        <v>42924</v>
      </c>
      <c r="C3217" s="2">
        <v>42926</v>
      </c>
      <c r="D3217" s="1" t="s">
        <v>79</v>
      </c>
      <c r="E3217" s="1" t="s">
        <v>1632</v>
      </c>
      <c r="F3217" s="1" t="s">
        <v>112</v>
      </c>
      <c r="G3217">
        <v>75.180000000000007</v>
      </c>
      <c r="H3217">
        <v>6</v>
      </c>
      <c r="I3217">
        <v>0</v>
      </c>
      <c r="J3217">
        <v>35.334600000000002</v>
      </c>
    </row>
    <row r="3218" spans="1:10" x14ac:dyDescent="0.25">
      <c r="A3218" s="1" t="s">
        <v>3814</v>
      </c>
      <c r="B3218" s="2">
        <v>41772</v>
      </c>
      <c r="C3218" s="2">
        <v>41776</v>
      </c>
      <c r="D3218" s="1" t="s">
        <v>19</v>
      </c>
      <c r="E3218" s="1" t="s">
        <v>1178</v>
      </c>
      <c r="F3218" s="1" t="s">
        <v>2817</v>
      </c>
      <c r="G3218">
        <v>149.97</v>
      </c>
      <c r="H3218">
        <v>3</v>
      </c>
      <c r="I3218">
        <v>0</v>
      </c>
      <c r="J3218">
        <v>52.4895</v>
      </c>
    </row>
    <row r="3219" spans="1:10" x14ac:dyDescent="0.25">
      <c r="A3219" s="1" t="s">
        <v>3815</v>
      </c>
      <c r="B3219" s="2">
        <v>43049</v>
      </c>
      <c r="C3219" s="2">
        <v>43055</v>
      </c>
      <c r="D3219" s="1" t="s">
        <v>19</v>
      </c>
      <c r="E3219" s="1" t="s">
        <v>1795</v>
      </c>
      <c r="F3219" s="1" t="s">
        <v>1613</v>
      </c>
      <c r="G3219">
        <v>931.17600000000004</v>
      </c>
      <c r="H3219">
        <v>3</v>
      </c>
      <c r="I3219">
        <v>0.2</v>
      </c>
      <c r="J3219">
        <v>314.27190000000002</v>
      </c>
    </row>
    <row r="3220" spans="1:10" x14ac:dyDescent="0.25">
      <c r="A3220" s="1" t="s">
        <v>3815</v>
      </c>
      <c r="B3220" s="2">
        <v>43049</v>
      </c>
      <c r="C3220" s="2">
        <v>43055</v>
      </c>
      <c r="D3220" s="1" t="s">
        <v>19</v>
      </c>
      <c r="E3220" s="1" t="s">
        <v>1795</v>
      </c>
      <c r="F3220" s="1" t="s">
        <v>1879</v>
      </c>
      <c r="G3220">
        <v>430.88</v>
      </c>
      <c r="H3220">
        <v>2</v>
      </c>
      <c r="I3220">
        <v>0</v>
      </c>
      <c r="J3220">
        <v>124.9552</v>
      </c>
    </row>
    <row r="3221" spans="1:10" x14ac:dyDescent="0.25">
      <c r="A3221" s="1" t="s">
        <v>3816</v>
      </c>
      <c r="B3221" s="2">
        <v>42279</v>
      </c>
      <c r="C3221" s="2">
        <v>42285</v>
      </c>
      <c r="D3221" s="1" t="s">
        <v>19</v>
      </c>
      <c r="E3221" s="1" t="s">
        <v>3748</v>
      </c>
      <c r="F3221" s="1" t="s">
        <v>2832</v>
      </c>
      <c r="G3221">
        <v>94.85</v>
      </c>
      <c r="H3221">
        <v>5</v>
      </c>
      <c r="I3221">
        <v>0</v>
      </c>
      <c r="J3221">
        <v>45.527999999999999</v>
      </c>
    </row>
    <row r="3222" spans="1:10" x14ac:dyDescent="0.25">
      <c r="A3222" s="1" t="s">
        <v>3816</v>
      </c>
      <c r="B3222" s="2">
        <v>42279</v>
      </c>
      <c r="C3222" s="2">
        <v>42285</v>
      </c>
      <c r="D3222" s="1" t="s">
        <v>19</v>
      </c>
      <c r="E3222" s="1" t="s">
        <v>3748</v>
      </c>
      <c r="F3222" s="1" t="s">
        <v>248</v>
      </c>
      <c r="G3222">
        <v>51.12</v>
      </c>
      <c r="H3222">
        <v>4</v>
      </c>
      <c r="I3222">
        <v>0</v>
      </c>
      <c r="J3222">
        <v>23.004000000000001</v>
      </c>
    </row>
    <row r="3223" spans="1:10" x14ac:dyDescent="0.25">
      <c r="A3223" s="1" t="s">
        <v>3816</v>
      </c>
      <c r="B3223" s="2">
        <v>42279</v>
      </c>
      <c r="C3223" s="2">
        <v>42285</v>
      </c>
      <c r="D3223" s="1" t="s">
        <v>19</v>
      </c>
      <c r="E3223" s="1" t="s">
        <v>3748</v>
      </c>
      <c r="F3223" s="1" t="s">
        <v>588</v>
      </c>
      <c r="G3223">
        <v>90</v>
      </c>
      <c r="H3223">
        <v>1</v>
      </c>
      <c r="I3223">
        <v>0</v>
      </c>
      <c r="J3223">
        <v>32.4</v>
      </c>
    </row>
    <row r="3224" spans="1:10" x14ac:dyDescent="0.25">
      <c r="A3224" s="1" t="s">
        <v>3817</v>
      </c>
      <c r="B3224" s="2">
        <v>41914</v>
      </c>
      <c r="C3224" s="2">
        <v>41917</v>
      </c>
      <c r="D3224" s="1" t="s">
        <v>79</v>
      </c>
      <c r="E3224" s="1" t="s">
        <v>96</v>
      </c>
      <c r="F3224" s="1" t="s">
        <v>2223</v>
      </c>
      <c r="G3224">
        <v>9.4079999999999995</v>
      </c>
      <c r="H3224">
        <v>2</v>
      </c>
      <c r="I3224">
        <v>0.2</v>
      </c>
      <c r="J3224">
        <v>3.4104000000000001</v>
      </c>
    </row>
    <row r="3225" spans="1:10" x14ac:dyDescent="0.25">
      <c r="A3225" s="1" t="s">
        <v>3817</v>
      </c>
      <c r="B3225" s="2">
        <v>41914</v>
      </c>
      <c r="C3225" s="2">
        <v>41917</v>
      </c>
      <c r="D3225" s="1" t="s">
        <v>79</v>
      </c>
      <c r="E3225" s="1" t="s">
        <v>96</v>
      </c>
      <c r="F3225" s="1" t="s">
        <v>1805</v>
      </c>
      <c r="G3225">
        <v>4.6719999999999997</v>
      </c>
      <c r="H3225">
        <v>2</v>
      </c>
      <c r="I3225">
        <v>0.2</v>
      </c>
      <c r="J3225">
        <v>1.46</v>
      </c>
    </row>
    <row r="3226" spans="1:10" x14ac:dyDescent="0.25">
      <c r="A3226" s="1" t="s">
        <v>3817</v>
      </c>
      <c r="B3226" s="2">
        <v>41914</v>
      </c>
      <c r="C3226" s="2">
        <v>41917</v>
      </c>
      <c r="D3226" s="1" t="s">
        <v>79</v>
      </c>
      <c r="E3226" s="1" t="s">
        <v>96</v>
      </c>
      <c r="F3226" s="1" t="s">
        <v>523</v>
      </c>
      <c r="G3226">
        <v>318.39999999999998</v>
      </c>
      <c r="H3226">
        <v>2</v>
      </c>
      <c r="I3226">
        <v>0.2</v>
      </c>
      <c r="J3226">
        <v>107.46</v>
      </c>
    </row>
    <row r="3227" spans="1:10" x14ac:dyDescent="0.25">
      <c r="A3227" s="1" t="s">
        <v>3817</v>
      </c>
      <c r="B3227" s="2">
        <v>41914</v>
      </c>
      <c r="C3227" s="2">
        <v>41917</v>
      </c>
      <c r="D3227" s="1" t="s">
        <v>79</v>
      </c>
      <c r="E3227" s="1" t="s">
        <v>96</v>
      </c>
      <c r="F3227" s="1" t="s">
        <v>3818</v>
      </c>
      <c r="G3227">
        <v>12.768000000000001</v>
      </c>
      <c r="H3227">
        <v>6</v>
      </c>
      <c r="I3227">
        <v>0.2</v>
      </c>
      <c r="J3227">
        <v>4.6284000000000001</v>
      </c>
    </row>
    <row r="3228" spans="1:10" x14ac:dyDescent="0.25">
      <c r="A3228" s="1" t="s">
        <v>3817</v>
      </c>
      <c r="B3228" s="2">
        <v>41914</v>
      </c>
      <c r="C3228" s="2">
        <v>41917</v>
      </c>
      <c r="D3228" s="1" t="s">
        <v>79</v>
      </c>
      <c r="E3228" s="1" t="s">
        <v>96</v>
      </c>
      <c r="F3228" s="1" t="s">
        <v>3819</v>
      </c>
      <c r="G3228">
        <v>15.36</v>
      </c>
      <c r="H3228">
        <v>2</v>
      </c>
      <c r="I3228">
        <v>0.2</v>
      </c>
      <c r="J3228">
        <v>-3.2639999999999998</v>
      </c>
    </row>
    <row r="3229" spans="1:10" x14ac:dyDescent="0.25">
      <c r="A3229" s="1" t="s">
        <v>3817</v>
      </c>
      <c r="B3229" s="2">
        <v>41914</v>
      </c>
      <c r="C3229" s="2">
        <v>41917</v>
      </c>
      <c r="D3229" s="1" t="s">
        <v>79</v>
      </c>
      <c r="E3229" s="1" t="s">
        <v>96</v>
      </c>
      <c r="F3229" s="1" t="s">
        <v>1377</v>
      </c>
      <c r="G3229">
        <v>230.376</v>
      </c>
      <c r="H3229">
        <v>3</v>
      </c>
      <c r="I3229">
        <v>0.2</v>
      </c>
      <c r="J3229">
        <v>20.157900000000001</v>
      </c>
    </row>
    <row r="3230" spans="1:10" x14ac:dyDescent="0.25">
      <c r="A3230" s="1" t="s">
        <v>3817</v>
      </c>
      <c r="B3230" s="2">
        <v>41914</v>
      </c>
      <c r="C3230" s="2">
        <v>41917</v>
      </c>
      <c r="D3230" s="1" t="s">
        <v>79</v>
      </c>
      <c r="E3230" s="1" t="s">
        <v>96</v>
      </c>
      <c r="F3230" s="1" t="s">
        <v>2318</v>
      </c>
      <c r="G3230">
        <v>7.16</v>
      </c>
      <c r="H3230">
        <v>1</v>
      </c>
      <c r="I3230">
        <v>0.2</v>
      </c>
      <c r="J3230">
        <v>-8.9499999999999996E-2</v>
      </c>
    </row>
    <row r="3231" spans="1:10" x14ac:dyDescent="0.25">
      <c r="A3231" s="1" t="s">
        <v>3820</v>
      </c>
      <c r="B3231" s="2">
        <v>41862</v>
      </c>
      <c r="C3231" s="2">
        <v>41867</v>
      </c>
      <c r="D3231" s="1" t="s">
        <v>19</v>
      </c>
      <c r="E3231" s="1" t="s">
        <v>452</v>
      </c>
      <c r="F3231" s="1" t="s">
        <v>913</v>
      </c>
      <c r="G3231">
        <v>375.34</v>
      </c>
      <c r="H3231">
        <v>1</v>
      </c>
      <c r="I3231">
        <v>0</v>
      </c>
      <c r="J3231">
        <v>18.766999999999999</v>
      </c>
    </row>
    <row r="3232" spans="1:10" x14ac:dyDescent="0.25">
      <c r="A3232" s="1" t="s">
        <v>3821</v>
      </c>
      <c r="B3232" s="2">
        <v>42979</v>
      </c>
      <c r="C3232" s="2">
        <v>42983</v>
      </c>
      <c r="D3232" s="1" t="s">
        <v>11</v>
      </c>
      <c r="E3232" s="1" t="s">
        <v>906</v>
      </c>
      <c r="F3232" s="1" t="s">
        <v>1999</v>
      </c>
      <c r="G3232">
        <v>114.9</v>
      </c>
      <c r="H3232">
        <v>5</v>
      </c>
      <c r="I3232">
        <v>0</v>
      </c>
      <c r="J3232">
        <v>39.066000000000003</v>
      </c>
    </row>
    <row r="3233" spans="1:10" x14ac:dyDescent="0.25">
      <c r="A3233" s="1" t="s">
        <v>3822</v>
      </c>
      <c r="B3233" s="2">
        <v>42841</v>
      </c>
      <c r="C3233" s="2">
        <v>42847</v>
      </c>
      <c r="D3233" s="1" t="s">
        <v>19</v>
      </c>
      <c r="E3233" s="1" t="s">
        <v>2058</v>
      </c>
      <c r="F3233" s="1" t="s">
        <v>3091</v>
      </c>
      <c r="G3233">
        <v>26.045999999999999</v>
      </c>
      <c r="H3233">
        <v>3</v>
      </c>
      <c r="I3233">
        <v>0.8</v>
      </c>
      <c r="J3233">
        <v>-44.278199999999998</v>
      </c>
    </row>
    <row r="3234" spans="1:10" x14ac:dyDescent="0.25">
      <c r="A3234" s="1" t="s">
        <v>3822</v>
      </c>
      <c r="B3234" s="2">
        <v>42841</v>
      </c>
      <c r="C3234" s="2">
        <v>42847</v>
      </c>
      <c r="D3234" s="1" t="s">
        <v>19</v>
      </c>
      <c r="E3234" s="1" t="s">
        <v>2058</v>
      </c>
      <c r="F3234" s="1" t="s">
        <v>1005</v>
      </c>
      <c r="G3234">
        <v>2.8959999999999999</v>
      </c>
      <c r="H3234">
        <v>1</v>
      </c>
      <c r="I3234">
        <v>0.8</v>
      </c>
      <c r="J3234">
        <v>-4.7784000000000004</v>
      </c>
    </row>
    <row r="3235" spans="1:10" x14ac:dyDescent="0.25">
      <c r="A3235" s="1" t="s">
        <v>3822</v>
      </c>
      <c r="B3235" s="2">
        <v>42841</v>
      </c>
      <c r="C3235" s="2">
        <v>42847</v>
      </c>
      <c r="D3235" s="1" t="s">
        <v>19</v>
      </c>
      <c r="E3235" s="1" t="s">
        <v>2058</v>
      </c>
      <c r="F3235" s="1" t="s">
        <v>3823</v>
      </c>
      <c r="G3235">
        <v>32.543999999999997</v>
      </c>
      <c r="H3235">
        <v>2</v>
      </c>
      <c r="I3235">
        <v>0.2</v>
      </c>
      <c r="J3235">
        <v>-7.7291999999999996</v>
      </c>
    </row>
    <row r="3236" spans="1:10" x14ac:dyDescent="0.25">
      <c r="A3236" s="1" t="s">
        <v>3824</v>
      </c>
      <c r="B3236" s="2">
        <v>42484</v>
      </c>
      <c r="C3236" s="2">
        <v>42487</v>
      </c>
      <c r="D3236" s="1" t="s">
        <v>79</v>
      </c>
      <c r="E3236" s="1" t="s">
        <v>3796</v>
      </c>
      <c r="F3236" s="1" t="s">
        <v>1214</v>
      </c>
      <c r="G3236">
        <v>3.984</v>
      </c>
      <c r="H3236">
        <v>1</v>
      </c>
      <c r="I3236">
        <v>0.2</v>
      </c>
      <c r="J3236">
        <v>1.3944000000000001</v>
      </c>
    </row>
    <row r="3237" spans="1:10" x14ac:dyDescent="0.25">
      <c r="A3237" s="1" t="s">
        <v>3825</v>
      </c>
      <c r="B3237" s="2">
        <v>42384</v>
      </c>
      <c r="C3237" s="2">
        <v>42384</v>
      </c>
      <c r="D3237" s="1" t="s">
        <v>654</v>
      </c>
      <c r="E3237" s="1" t="s">
        <v>490</v>
      </c>
      <c r="F3237" s="1" t="s">
        <v>526</v>
      </c>
      <c r="G3237">
        <v>181.797</v>
      </c>
      <c r="H3237">
        <v>1</v>
      </c>
      <c r="I3237">
        <v>0.3</v>
      </c>
      <c r="J3237">
        <v>-15.582599999999999</v>
      </c>
    </row>
    <row r="3238" spans="1:10" x14ac:dyDescent="0.25">
      <c r="A3238" s="1" t="s">
        <v>3826</v>
      </c>
      <c r="B3238" s="2">
        <v>42492</v>
      </c>
      <c r="C3238" s="2">
        <v>42492</v>
      </c>
      <c r="D3238" s="1" t="s">
        <v>654</v>
      </c>
      <c r="E3238" s="1" t="s">
        <v>3827</v>
      </c>
      <c r="F3238" s="1" t="s">
        <v>718</v>
      </c>
      <c r="G3238">
        <v>44.94</v>
      </c>
      <c r="H3238">
        <v>3</v>
      </c>
      <c r="I3238">
        <v>0</v>
      </c>
      <c r="J3238">
        <v>12.5832</v>
      </c>
    </row>
    <row r="3239" spans="1:10" x14ac:dyDescent="0.25">
      <c r="A3239" s="1" t="s">
        <v>3826</v>
      </c>
      <c r="B3239" s="2">
        <v>42492</v>
      </c>
      <c r="C3239" s="2">
        <v>42492</v>
      </c>
      <c r="D3239" s="1" t="s">
        <v>654</v>
      </c>
      <c r="E3239" s="1" t="s">
        <v>3827</v>
      </c>
      <c r="F3239" s="1" t="s">
        <v>824</v>
      </c>
      <c r="G3239">
        <v>45.576000000000001</v>
      </c>
      <c r="H3239">
        <v>3</v>
      </c>
      <c r="I3239">
        <v>0.2</v>
      </c>
      <c r="J3239">
        <v>15.951599999999999</v>
      </c>
    </row>
    <row r="3240" spans="1:10" x14ac:dyDescent="0.25">
      <c r="A3240" s="1" t="s">
        <v>3828</v>
      </c>
      <c r="B3240" s="2">
        <v>42694</v>
      </c>
      <c r="C3240" s="2">
        <v>42701</v>
      </c>
      <c r="D3240" s="1" t="s">
        <v>19</v>
      </c>
      <c r="E3240" s="1" t="s">
        <v>3829</v>
      </c>
      <c r="F3240" s="1" t="s">
        <v>2747</v>
      </c>
      <c r="G3240">
        <v>318.43</v>
      </c>
      <c r="H3240">
        <v>5</v>
      </c>
      <c r="I3240">
        <v>0.3</v>
      </c>
      <c r="J3240">
        <v>-77.332999999999998</v>
      </c>
    </row>
    <row r="3241" spans="1:10" x14ac:dyDescent="0.25">
      <c r="A3241" s="1" t="s">
        <v>3828</v>
      </c>
      <c r="B3241" s="2">
        <v>42694</v>
      </c>
      <c r="C3241" s="2">
        <v>42701</v>
      </c>
      <c r="D3241" s="1" t="s">
        <v>19</v>
      </c>
      <c r="E3241" s="1" t="s">
        <v>3829</v>
      </c>
      <c r="F3241" s="1" t="s">
        <v>3830</v>
      </c>
      <c r="G3241">
        <v>122.92</v>
      </c>
      <c r="H3241">
        <v>7</v>
      </c>
      <c r="I3241">
        <v>0.2</v>
      </c>
      <c r="J3241">
        <v>46.094999999999999</v>
      </c>
    </row>
    <row r="3242" spans="1:10" x14ac:dyDescent="0.25">
      <c r="A3242" s="1" t="s">
        <v>3828</v>
      </c>
      <c r="B3242" s="2">
        <v>42694</v>
      </c>
      <c r="C3242" s="2">
        <v>42701</v>
      </c>
      <c r="D3242" s="1" t="s">
        <v>19</v>
      </c>
      <c r="E3242" s="1" t="s">
        <v>3829</v>
      </c>
      <c r="F3242" s="1" t="s">
        <v>650</v>
      </c>
      <c r="G3242">
        <v>7.0679999999999996</v>
      </c>
      <c r="H3242">
        <v>3</v>
      </c>
      <c r="I3242">
        <v>0.6</v>
      </c>
      <c r="J3242">
        <v>-2.8271999999999999</v>
      </c>
    </row>
    <row r="3243" spans="1:10" x14ac:dyDescent="0.25">
      <c r="A3243" s="1" t="s">
        <v>3831</v>
      </c>
      <c r="B3243" s="2">
        <v>42401</v>
      </c>
      <c r="C3243" s="2">
        <v>42403</v>
      </c>
      <c r="D3243" s="1" t="s">
        <v>79</v>
      </c>
      <c r="E3243" s="1" t="s">
        <v>1405</v>
      </c>
      <c r="F3243" s="1" t="s">
        <v>2206</v>
      </c>
      <c r="G3243">
        <v>56.45</v>
      </c>
      <c r="H3243">
        <v>5</v>
      </c>
      <c r="I3243">
        <v>0</v>
      </c>
      <c r="J3243">
        <v>14.677</v>
      </c>
    </row>
    <row r="3244" spans="1:10" x14ac:dyDescent="0.25">
      <c r="A3244" s="1" t="s">
        <v>3832</v>
      </c>
      <c r="B3244" s="2">
        <v>42825</v>
      </c>
      <c r="C3244" s="2">
        <v>42830</v>
      </c>
      <c r="D3244" s="1" t="s">
        <v>11</v>
      </c>
      <c r="E3244" s="1" t="s">
        <v>1238</v>
      </c>
      <c r="F3244" s="1" t="s">
        <v>3669</v>
      </c>
      <c r="G3244">
        <v>13.468</v>
      </c>
      <c r="H3244">
        <v>13</v>
      </c>
      <c r="I3244">
        <v>0.8</v>
      </c>
      <c r="J3244">
        <v>-22.895600000000002</v>
      </c>
    </row>
    <row r="3245" spans="1:10" x14ac:dyDescent="0.25">
      <c r="A3245" s="1" t="s">
        <v>3833</v>
      </c>
      <c r="B3245" s="2">
        <v>43070</v>
      </c>
      <c r="C3245" s="2">
        <v>43074</v>
      </c>
      <c r="D3245" s="1" t="s">
        <v>19</v>
      </c>
      <c r="E3245" s="1" t="s">
        <v>3834</v>
      </c>
      <c r="F3245" s="1" t="s">
        <v>3835</v>
      </c>
      <c r="G3245">
        <v>219.8</v>
      </c>
      <c r="H3245">
        <v>5</v>
      </c>
      <c r="I3245">
        <v>0.2</v>
      </c>
      <c r="J3245">
        <v>24.727499999999999</v>
      </c>
    </row>
    <row r="3246" spans="1:10" x14ac:dyDescent="0.25">
      <c r="A3246" s="1" t="s">
        <v>3833</v>
      </c>
      <c r="B3246" s="2">
        <v>43070</v>
      </c>
      <c r="C3246" s="2">
        <v>43074</v>
      </c>
      <c r="D3246" s="1" t="s">
        <v>19</v>
      </c>
      <c r="E3246" s="1" t="s">
        <v>3834</v>
      </c>
      <c r="F3246" s="1" t="s">
        <v>586</v>
      </c>
      <c r="G3246">
        <v>317.05799999999999</v>
      </c>
      <c r="H3246">
        <v>3</v>
      </c>
      <c r="I3246">
        <v>0.3</v>
      </c>
      <c r="J3246">
        <v>-18.117599999999999</v>
      </c>
    </row>
    <row r="3247" spans="1:10" x14ac:dyDescent="0.25">
      <c r="A3247" s="1" t="s">
        <v>3836</v>
      </c>
      <c r="B3247" s="2">
        <v>43079</v>
      </c>
      <c r="C3247" s="2">
        <v>43081</v>
      </c>
      <c r="D3247" s="1" t="s">
        <v>11</v>
      </c>
      <c r="E3247" s="1" t="s">
        <v>569</v>
      </c>
      <c r="F3247" s="1" t="s">
        <v>2078</v>
      </c>
      <c r="G3247">
        <v>49.08</v>
      </c>
      <c r="H3247">
        <v>3</v>
      </c>
      <c r="I3247">
        <v>0</v>
      </c>
      <c r="J3247">
        <v>4.9080000000000004</v>
      </c>
    </row>
    <row r="3248" spans="1:10" x14ac:dyDescent="0.25">
      <c r="A3248" s="1" t="s">
        <v>3836</v>
      </c>
      <c r="B3248" s="2">
        <v>43079</v>
      </c>
      <c r="C3248" s="2">
        <v>43081</v>
      </c>
      <c r="D3248" s="1" t="s">
        <v>11</v>
      </c>
      <c r="E3248" s="1" t="s">
        <v>569</v>
      </c>
      <c r="F3248" s="1" t="s">
        <v>790</v>
      </c>
      <c r="G3248">
        <v>324.89999999999998</v>
      </c>
      <c r="H3248">
        <v>5</v>
      </c>
      <c r="I3248">
        <v>0</v>
      </c>
      <c r="J3248">
        <v>38.988</v>
      </c>
    </row>
    <row r="3249" spans="1:10" x14ac:dyDescent="0.25">
      <c r="A3249" s="1" t="s">
        <v>3836</v>
      </c>
      <c r="B3249" s="2">
        <v>43079</v>
      </c>
      <c r="C3249" s="2">
        <v>43081</v>
      </c>
      <c r="D3249" s="1" t="s">
        <v>11</v>
      </c>
      <c r="E3249" s="1" t="s">
        <v>569</v>
      </c>
      <c r="F3249" s="1" t="s">
        <v>3837</v>
      </c>
      <c r="G3249">
        <v>18.239999999999998</v>
      </c>
      <c r="H3249">
        <v>3</v>
      </c>
      <c r="I3249">
        <v>0</v>
      </c>
      <c r="J3249">
        <v>5.2896000000000001</v>
      </c>
    </row>
    <row r="3250" spans="1:10" x14ac:dyDescent="0.25">
      <c r="A3250" s="1" t="s">
        <v>3838</v>
      </c>
      <c r="B3250" s="2">
        <v>42630</v>
      </c>
      <c r="C3250" s="2">
        <v>42634</v>
      </c>
      <c r="D3250" s="1" t="s">
        <v>19</v>
      </c>
      <c r="E3250" s="1" t="s">
        <v>1419</v>
      </c>
      <c r="F3250" s="1" t="s">
        <v>3610</v>
      </c>
      <c r="G3250">
        <v>113.88800000000001</v>
      </c>
      <c r="H3250">
        <v>2</v>
      </c>
      <c r="I3250">
        <v>0.2</v>
      </c>
      <c r="J3250">
        <v>9.9651999999999994</v>
      </c>
    </row>
    <row r="3251" spans="1:10" x14ac:dyDescent="0.25">
      <c r="A3251" s="1" t="s">
        <v>3838</v>
      </c>
      <c r="B3251" s="2">
        <v>42630</v>
      </c>
      <c r="C3251" s="2">
        <v>42634</v>
      </c>
      <c r="D3251" s="1" t="s">
        <v>19</v>
      </c>
      <c r="E3251" s="1" t="s">
        <v>1419</v>
      </c>
      <c r="F3251" s="1" t="s">
        <v>1378</v>
      </c>
      <c r="G3251">
        <v>105.584</v>
      </c>
      <c r="H3251">
        <v>2</v>
      </c>
      <c r="I3251">
        <v>0.2</v>
      </c>
      <c r="J3251">
        <v>7.9188000000000001</v>
      </c>
    </row>
    <row r="3252" spans="1:10" x14ac:dyDescent="0.25">
      <c r="A3252" s="1" t="s">
        <v>3839</v>
      </c>
      <c r="B3252" s="2">
        <v>42727</v>
      </c>
      <c r="C3252" s="2">
        <v>42733</v>
      </c>
      <c r="D3252" s="1" t="s">
        <v>19</v>
      </c>
      <c r="E3252" s="1" t="s">
        <v>2803</v>
      </c>
      <c r="F3252" s="1" t="s">
        <v>2337</v>
      </c>
      <c r="G3252">
        <v>24.85</v>
      </c>
      <c r="H3252">
        <v>7</v>
      </c>
      <c r="I3252">
        <v>0</v>
      </c>
      <c r="J3252">
        <v>11.679500000000001</v>
      </c>
    </row>
    <row r="3253" spans="1:10" x14ac:dyDescent="0.25">
      <c r="A3253" s="1" t="s">
        <v>3840</v>
      </c>
      <c r="B3253" s="2">
        <v>42842</v>
      </c>
      <c r="C3253" s="2">
        <v>42844</v>
      </c>
      <c r="D3253" s="1" t="s">
        <v>79</v>
      </c>
      <c r="E3253" s="1" t="s">
        <v>3841</v>
      </c>
      <c r="F3253" s="1" t="s">
        <v>2176</v>
      </c>
      <c r="G3253">
        <v>60.311999999999998</v>
      </c>
      <c r="H3253">
        <v>3</v>
      </c>
      <c r="I3253">
        <v>0.2</v>
      </c>
      <c r="J3253">
        <v>5.2773000000000003</v>
      </c>
    </row>
    <row r="3254" spans="1:10" x14ac:dyDescent="0.25">
      <c r="A3254" s="1" t="s">
        <v>3842</v>
      </c>
      <c r="B3254" s="2">
        <v>43035</v>
      </c>
      <c r="C3254" s="2">
        <v>43038</v>
      </c>
      <c r="D3254" s="1" t="s">
        <v>11</v>
      </c>
      <c r="E3254" s="1" t="s">
        <v>76</v>
      </c>
      <c r="F3254" s="1" t="s">
        <v>850</v>
      </c>
      <c r="G3254">
        <v>7.056</v>
      </c>
      <c r="H3254">
        <v>3</v>
      </c>
      <c r="I3254">
        <v>0.2</v>
      </c>
      <c r="J3254">
        <v>2.2050000000000001</v>
      </c>
    </row>
    <row r="3255" spans="1:10" x14ac:dyDescent="0.25">
      <c r="A3255" s="1" t="s">
        <v>3842</v>
      </c>
      <c r="B3255" s="2">
        <v>43035</v>
      </c>
      <c r="C3255" s="2">
        <v>43038</v>
      </c>
      <c r="D3255" s="1" t="s">
        <v>11</v>
      </c>
      <c r="E3255" s="1" t="s">
        <v>76</v>
      </c>
      <c r="F3255" s="1" t="s">
        <v>2897</v>
      </c>
      <c r="G3255">
        <v>27.184000000000001</v>
      </c>
      <c r="H3255">
        <v>2</v>
      </c>
      <c r="I3255">
        <v>0.2</v>
      </c>
      <c r="J3255">
        <v>2.0388000000000002</v>
      </c>
    </row>
    <row r="3256" spans="1:10" x14ac:dyDescent="0.25">
      <c r="A3256" s="1" t="s">
        <v>3843</v>
      </c>
      <c r="B3256" s="2">
        <v>42559</v>
      </c>
      <c r="C3256" s="2">
        <v>42565</v>
      </c>
      <c r="D3256" s="1" t="s">
        <v>19</v>
      </c>
      <c r="E3256" s="1" t="s">
        <v>1933</v>
      </c>
      <c r="F3256" s="1" t="s">
        <v>477</v>
      </c>
      <c r="G3256">
        <v>107.98399999999999</v>
      </c>
      <c r="H3256">
        <v>1</v>
      </c>
      <c r="I3256">
        <v>0.2</v>
      </c>
      <c r="J3256">
        <v>9.4486000000000008</v>
      </c>
    </row>
    <row r="3257" spans="1:10" x14ac:dyDescent="0.25">
      <c r="A3257" s="1" t="s">
        <v>3843</v>
      </c>
      <c r="B3257" s="2">
        <v>42559</v>
      </c>
      <c r="C3257" s="2">
        <v>42565</v>
      </c>
      <c r="D3257" s="1" t="s">
        <v>19</v>
      </c>
      <c r="E3257" s="1" t="s">
        <v>1933</v>
      </c>
      <c r="F3257" s="1" t="s">
        <v>2815</v>
      </c>
      <c r="G3257">
        <v>19.295999999999999</v>
      </c>
      <c r="H3257">
        <v>3</v>
      </c>
      <c r="I3257">
        <v>0.2</v>
      </c>
      <c r="J3257">
        <v>6.03</v>
      </c>
    </row>
    <row r="3258" spans="1:10" x14ac:dyDescent="0.25">
      <c r="A3258" s="1" t="s">
        <v>3844</v>
      </c>
      <c r="B3258" s="2">
        <v>42225</v>
      </c>
      <c r="C3258" s="2">
        <v>42230</v>
      </c>
      <c r="D3258" s="1" t="s">
        <v>19</v>
      </c>
      <c r="E3258" s="1" t="s">
        <v>93</v>
      </c>
      <c r="F3258" s="1" t="s">
        <v>1575</v>
      </c>
      <c r="G3258">
        <v>4.6079999999999997</v>
      </c>
      <c r="H3258">
        <v>2</v>
      </c>
      <c r="I3258">
        <v>0.2</v>
      </c>
      <c r="J3258">
        <v>1.6704000000000001</v>
      </c>
    </row>
    <row r="3259" spans="1:10" x14ac:dyDescent="0.25">
      <c r="A3259" s="1" t="s">
        <v>3845</v>
      </c>
      <c r="B3259" s="2">
        <v>42713</v>
      </c>
      <c r="C3259" s="2">
        <v>42718</v>
      </c>
      <c r="D3259" s="1" t="s">
        <v>11</v>
      </c>
      <c r="E3259" s="1" t="s">
        <v>2132</v>
      </c>
      <c r="F3259" s="1" t="s">
        <v>2100</v>
      </c>
      <c r="G3259">
        <v>79.974000000000004</v>
      </c>
      <c r="H3259">
        <v>3</v>
      </c>
      <c r="I3259">
        <v>0.4</v>
      </c>
      <c r="J3259">
        <v>-29.323799999999999</v>
      </c>
    </row>
    <row r="3260" spans="1:10" x14ac:dyDescent="0.25">
      <c r="A3260" s="1" t="s">
        <v>3845</v>
      </c>
      <c r="B3260" s="2">
        <v>42713</v>
      </c>
      <c r="C3260" s="2">
        <v>42718</v>
      </c>
      <c r="D3260" s="1" t="s">
        <v>11</v>
      </c>
      <c r="E3260" s="1" t="s">
        <v>2132</v>
      </c>
      <c r="F3260" s="1" t="s">
        <v>1450</v>
      </c>
      <c r="G3260">
        <v>2.9460000000000002</v>
      </c>
      <c r="H3260">
        <v>2</v>
      </c>
      <c r="I3260">
        <v>0.7</v>
      </c>
      <c r="J3260">
        <v>-2.0621999999999998</v>
      </c>
    </row>
    <row r="3261" spans="1:10" x14ac:dyDescent="0.25">
      <c r="A3261" s="1" t="s">
        <v>3846</v>
      </c>
      <c r="B3261" s="2">
        <v>42687</v>
      </c>
      <c r="C3261" s="2">
        <v>42691</v>
      </c>
      <c r="D3261" s="1" t="s">
        <v>19</v>
      </c>
      <c r="E3261" s="1" t="s">
        <v>3847</v>
      </c>
      <c r="F3261" s="1" t="s">
        <v>917</v>
      </c>
      <c r="G3261">
        <v>3.1360000000000001</v>
      </c>
      <c r="H3261">
        <v>2</v>
      </c>
      <c r="I3261">
        <v>0.8</v>
      </c>
      <c r="J3261">
        <v>-4.7039999999999997</v>
      </c>
    </row>
    <row r="3262" spans="1:10" x14ac:dyDescent="0.25">
      <c r="A3262" s="1" t="s">
        <v>3848</v>
      </c>
      <c r="B3262" s="2">
        <v>41957</v>
      </c>
      <c r="C3262" s="2">
        <v>41958</v>
      </c>
      <c r="D3262" s="1" t="s">
        <v>79</v>
      </c>
      <c r="E3262" s="1" t="s">
        <v>3849</v>
      </c>
      <c r="F3262" s="1" t="s">
        <v>3850</v>
      </c>
      <c r="G3262">
        <v>20.736000000000001</v>
      </c>
      <c r="H3262">
        <v>4</v>
      </c>
      <c r="I3262">
        <v>0.2</v>
      </c>
      <c r="J3262">
        <v>7.2576000000000001</v>
      </c>
    </row>
    <row r="3263" spans="1:10" x14ac:dyDescent="0.25">
      <c r="A3263" s="1" t="s">
        <v>3851</v>
      </c>
      <c r="B3263" s="2">
        <v>41960</v>
      </c>
      <c r="C3263" s="2">
        <v>41962</v>
      </c>
      <c r="D3263" s="1" t="s">
        <v>79</v>
      </c>
      <c r="E3263" s="1" t="s">
        <v>575</v>
      </c>
      <c r="F3263" s="1" t="s">
        <v>2072</v>
      </c>
      <c r="G3263">
        <v>99.98</v>
      </c>
      <c r="H3263">
        <v>2</v>
      </c>
      <c r="I3263">
        <v>0</v>
      </c>
      <c r="J3263">
        <v>7.9984000000000002</v>
      </c>
    </row>
    <row r="3264" spans="1:10" x14ac:dyDescent="0.25">
      <c r="A3264" s="1" t="s">
        <v>3851</v>
      </c>
      <c r="B3264" s="2">
        <v>41960</v>
      </c>
      <c r="C3264" s="2">
        <v>41962</v>
      </c>
      <c r="D3264" s="1" t="s">
        <v>79</v>
      </c>
      <c r="E3264" s="1" t="s">
        <v>575</v>
      </c>
      <c r="F3264" s="1" t="s">
        <v>1363</v>
      </c>
      <c r="G3264">
        <v>733.95</v>
      </c>
      <c r="H3264">
        <v>7</v>
      </c>
      <c r="I3264">
        <v>0</v>
      </c>
      <c r="J3264">
        <v>352.29599999999999</v>
      </c>
    </row>
    <row r="3265" spans="1:10" x14ac:dyDescent="0.25">
      <c r="A3265" s="1" t="s">
        <v>3851</v>
      </c>
      <c r="B3265" s="2">
        <v>41960</v>
      </c>
      <c r="C3265" s="2">
        <v>41962</v>
      </c>
      <c r="D3265" s="1" t="s">
        <v>79</v>
      </c>
      <c r="E3265" s="1" t="s">
        <v>575</v>
      </c>
      <c r="F3265" s="1" t="s">
        <v>3465</v>
      </c>
      <c r="G3265">
        <v>241.44</v>
      </c>
      <c r="H3265">
        <v>3</v>
      </c>
      <c r="I3265">
        <v>0</v>
      </c>
      <c r="J3265">
        <v>72.432000000000002</v>
      </c>
    </row>
    <row r="3266" spans="1:10" x14ac:dyDescent="0.25">
      <c r="A3266" s="1" t="s">
        <v>3852</v>
      </c>
      <c r="B3266" s="2">
        <v>42433</v>
      </c>
      <c r="C3266" s="2">
        <v>42437</v>
      </c>
      <c r="D3266" s="1" t="s">
        <v>11</v>
      </c>
      <c r="E3266" s="1" t="s">
        <v>2878</v>
      </c>
      <c r="F3266" s="1" t="s">
        <v>2307</v>
      </c>
      <c r="G3266">
        <v>10.08</v>
      </c>
      <c r="H3266">
        <v>4</v>
      </c>
      <c r="I3266">
        <v>0.2</v>
      </c>
      <c r="J3266">
        <v>3.528</v>
      </c>
    </row>
    <row r="3267" spans="1:10" x14ac:dyDescent="0.25">
      <c r="A3267" s="1" t="s">
        <v>3853</v>
      </c>
      <c r="B3267" s="2">
        <v>41923</v>
      </c>
      <c r="C3267" s="2">
        <v>41927</v>
      </c>
      <c r="D3267" s="1" t="s">
        <v>19</v>
      </c>
      <c r="E3267" s="1" t="s">
        <v>2556</v>
      </c>
      <c r="F3267" s="1" t="s">
        <v>1503</v>
      </c>
      <c r="G3267">
        <v>281.904</v>
      </c>
      <c r="H3267">
        <v>2</v>
      </c>
      <c r="I3267">
        <v>0.2</v>
      </c>
      <c r="J3267">
        <v>10.571400000000001</v>
      </c>
    </row>
    <row r="3268" spans="1:10" x14ac:dyDescent="0.25">
      <c r="A3268" s="1" t="s">
        <v>3853</v>
      </c>
      <c r="B3268" s="2">
        <v>41923</v>
      </c>
      <c r="C3268" s="2">
        <v>41927</v>
      </c>
      <c r="D3268" s="1" t="s">
        <v>19</v>
      </c>
      <c r="E3268" s="1" t="s">
        <v>2556</v>
      </c>
      <c r="F3268" s="1" t="s">
        <v>1134</v>
      </c>
      <c r="G3268">
        <v>201.43199999999999</v>
      </c>
      <c r="H3268">
        <v>3</v>
      </c>
      <c r="I3268">
        <v>0.2</v>
      </c>
      <c r="J3268">
        <v>67.9833</v>
      </c>
    </row>
    <row r="3269" spans="1:10" x14ac:dyDescent="0.25">
      <c r="A3269" s="1" t="s">
        <v>3854</v>
      </c>
      <c r="B3269" s="2">
        <v>41781</v>
      </c>
      <c r="C3269" s="2">
        <v>41788</v>
      </c>
      <c r="D3269" s="1" t="s">
        <v>19</v>
      </c>
      <c r="E3269" s="1" t="s">
        <v>3855</v>
      </c>
      <c r="F3269" s="1" t="s">
        <v>1473</v>
      </c>
      <c r="G3269">
        <v>135.97999999999999</v>
      </c>
      <c r="H3269">
        <v>2</v>
      </c>
      <c r="I3269">
        <v>0</v>
      </c>
      <c r="J3269">
        <v>33.994999999999997</v>
      </c>
    </row>
    <row r="3270" spans="1:10" x14ac:dyDescent="0.25">
      <c r="A3270" s="1" t="s">
        <v>3854</v>
      </c>
      <c r="B3270" s="2">
        <v>41781</v>
      </c>
      <c r="C3270" s="2">
        <v>41788</v>
      </c>
      <c r="D3270" s="1" t="s">
        <v>19</v>
      </c>
      <c r="E3270" s="1" t="s">
        <v>3855</v>
      </c>
      <c r="F3270" s="1" t="s">
        <v>3856</v>
      </c>
      <c r="G3270">
        <v>44.95</v>
      </c>
      <c r="H3270">
        <v>1</v>
      </c>
      <c r="I3270">
        <v>0</v>
      </c>
      <c r="J3270">
        <v>12.586</v>
      </c>
    </row>
    <row r="3271" spans="1:10" x14ac:dyDescent="0.25">
      <c r="A3271" s="1" t="s">
        <v>3857</v>
      </c>
      <c r="B3271" s="2">
        <v>41835</v>
      </c>
      <c r="C3271" s="2">
        <v>41839</v>
      </c>
      <c r="D3271" s="1" t="s">
        <v>19</v>
      </c>
      <c r="E3271" s="1" t="s">
        <v>416</v>
      </c>
      <c r="F3271" s="1" t="s">
        <v>3457</v>
      </c>
      <c r="G3271">
        <v>2.97</v>
      </c>
      <c r="H3271">
        <v>3</v>
      </c>
      <c r="I3271">
        <v>0</v>
      </c>
      <c r="J3271">
        <v>1.3068</v>
      </c>
    </row>
    <row r="3272" spans="1:10" x14ac:dyDescent="0.25">
      <c r="A3272" s="1" t="s">
        <v>3857</v>
      </c>
      <c r="B3272" s="2">
        <v>41835</v>
      </c>
      <c r="C3272" s="2">
        <v>41839</v>
      </c>
      <c r="D3272" s="1" t="s">
        <v>19</v>
      </c>
      <c r="E3272" s="1" t="s">
        <v>416</v>
      </c>
      <c r="F3272" s="1" t="s">
        <v>117</v>
      </c>
      <c r="G3272">
        <v>6.54</v>
      </c>
      <c r="H3272">
        <v>3</v>
      </c>
      <c r="I3272">
        <v>0</v>
      </c>
      <c r="J3272">
        <v>2.6814</v>
      </c>
    </row>
    <row r="3273" spans="1:10" x14ac:dyDescent="0.25">
      <c r="A3273" s="1" t="s">
        <v>3858</v>
      </c>
      <c r="B3273" s="2">
        <v>42365</v>
      </c>
      <c r="C3273" s="2">
        <v>42367</v>
      </c>
      <c r="D3273" s="1" t="s">
        <v>11</v>
      </c>
      <c r="E3273" s="1" t="s">
        <v>3312</v>
      </c>
      <c r="F3273" s="1" t="s">
        <v>3457</v>
      </c>
      <c r="G3273">
        <v>7.92</v>
      </c>
      <c r="H3273">
        <v>8</v>
      </c>
      <c r="I3273">
        <v>0</v>
      </c>
      <c r="J3273">
        <v>3.4847999999999999</v>
      </c>
    </row>
    <row r="3274" spans="1:10" x14ac:dyDescent="0.25">
      <c r="A3274" s="1" t="s">
        <v>3859</v>
      </c>
      <c r="B3274" s="2">
        <v>42044</v>
      </c>
      <c r="C3274" s="2">
        <v>42051</v>
      </c>
      <c r="D3274" s="1" t="s">
        <v>19</v>
      </c>
      <c r="E3274" s="1" t="s">
        <v>3834</v>
      </c>
      <c r="F3274" s="1" t="s">
        <v>59</v>
      </c>
      <c r="G3274">
        <v>203.92</v>
      </c>
      <c r="H3274">
        <v>5</v>
      </c>
      <c r="I3274">
        <v>0.2</v>
      </c>
      <c r="J3274">
        <v>22.940999999999999</v>
      </c>
    </row>
    <row r="3275" spans="1:10" x14ac:dyDescent="0.25">
      <c r="A3275" s="1" t="s">
        <v>3860</v>
      </c>
      <c r="B3275" s="2">
        <v>42863</v>
      </c>
      <c r="C3275" s="2">
        <v>42867</v>
      </c>
      <c r="D3275" s="1" t="s">
        <v>19</v>
      </c>
      <c r="E3275" s="1" t="s">
        <v>1754</v>
      </c>
      <c r="F3275" s="1" t="s">
        <v>1894</v>
      </c>
      <c r="G3275">
        <v>3359.9520000000002</v>
      </c>
      <c r="H3275">
        <v>6</v>
      </c>
      <c r="I3275">
        <v>0.2</v>
      </c>
      <c r="J3275">
        <v>1049.9849999999999</v>
      </c>
    </row>
    <row r="3276" spans="1:10" x14ac:dyDescent="0.25">
      <c r="A3276" s="1" t="s">
        <v>3861</v>
      </c>
      <c r="B3276" s="2">
        <v>43041</v>
      </c>
      <c r="C3276" s="2">
        <v>43045</v>
      </c>
      <c r="D3276" s="1" t="s">
        <v>19</v>
      </c>
      <c r="E3276" s="1" t="s">
        <v>1641</v>
      </c>
      <c r="F3276" s="1" t="s">
        <v>1770</v>
      </c>
      <c r="G3276">
        <v>18.239999999999998</v>
      </c>
      <c r="H3276">
        <v>3</v>
      </c>
      <c r="I3276">
        <v>0</v>
      </c>
      <c r="J3276">
        <v>9.1199999999999992</v>
      </c>
    </row>
    <row r="3277" spans="1:10" x14ac:dyDescent="0.25">
      <c r="A3277" s="1" t="s">
        <v>3861</v>
      </c>
      <c r="B3277" s="2">
        <v>43041</v>
      </c>
      <c r="C3277" s="2">
        <v>43045</v>
      </c>
      <c r="D3277" s="1" t="s">
        <v>19</v>
      </c>
      <c r="E3277" s="1" t="s">
        <v>1641</v>
      </c>
      <c r="F3277" s="1" t="s">
        <v>381</v>
      </c>
      <c r="G3277">
        <v>27.78</v>
      </c>
      <c r="H3277">
        <v>6</v>
      </c>
      <c r="I3277">
        <v>0</v>
      </c>
      <c r="J3277">
        <v>9.1674000000000007</v>
      </c>
    </row>
    <row r="3278" spans="1:10" x14ac:dyDescent="0.25">
      <c r="A3278" s="1" t="s">
        <v>3862</v>
      </c>
      <c r="B3278" s="2">
        <v>41734</v>
      </c>
      <c r="C3278" s="2">
        <v>41738</v>
      </c>
      <c r="D3278" s="1" t="s">
        <v>11</v>
      </c>
      <c r="E3278" s="1" t="s">
        <v>3200</v>
      </c>
      <c r="F3278" s="1" t="s">
        <v>696</v>
      </c>
      <c r="G3278">
        <v>22.96</v>
      </c>
      <c r="H3278">
        <v>7</v>
      </c>
      <c r="I3278">
        <v>0</v>
      </c>
      <c r="J3278">
        <v>7.5768000000000004</v>
      </c>
    </row>
    <row r="3279" spans="1:10" x14ac:dyDescent="0.25">
      <c r="A3279" s="1" t="s">
        <v>3862</v>
      </c>
      <c r="B3279" s="2">
        <v>41734</v>
      </c>
      <c r="C3279" s="2">
        <v>41738</v>
      </c>
      <c r="D3279" s="1" t="s">
        <v>11</v>
      </c>
      <c r="E3279" s="1" t="s">
        <v>3200</v>
      </c>
      <c r="F3279" s="1" t="s">
        <v>2540</v>
      </c>
      <c r="G3279">
        <v>28.99</v>
      </c>
      <c r="H3279">
        <v>1</v>
      </c>
      <c r="I3279">
        <v>0</v>
      </c>
      <c r="J3279">
        <v>8.4070999999999998</v>
      </c>
    </row>
    <row r="3280" spans="1:10" x14ac:dyDescent="0.25">
      <c r="A3280" s="1" t="s">
        <v>3862</v>
      </c>
      <c r="B3280" s="2">
        <v>41734</v>
      </c>
      <c r="C3280" s="2">
        <v>41738</v>
      </c>
      <c r="D3280" s="1" t="s">
        <v>11</v>
      </c>
      <c r="E3280" s="1" t="s">
        <v>3200</v>
      </c>
      <c r="F3280" s="1" t="s">
        <v>453</v>
      </c>
      <c r="G3280">
        <v>12.96</v>
      </c>
      <c r="H3280">
        <v>2</v>
      </c>
      <c r="I3280">
        <v>0</v>
      </c>
      <c r="J3280">
        <v>6.3503999999999996</v>
      </c>
    </row>
    <row r="3281" spans="1:10" x14ac:dyDescent="0.25">
      <c r="A3281" s="1" t="s">
        <v>3862</v>
      </c>
      <c r="B3281" s="2">
        <v>41734</v>
      </c>
      <c r="C3281" s="2">
        <v>41738</v>
      </c>
      <c r="D3281" s="1" t="s">
        <v>11</v>
      </c>
      <c r="E3281" s="1" t="s">
        <v>3200</v>
      </c>
      <c r="F3281" s="1" t="s">
        <v>2749</v>
      </c>
      <c r="G3281">
        <v>22.96</v>
      </c>
      <c r="H3281">
        <v>7</v>
      </c>
      <c r="I3281">
        <v>0</v>
      </c>
      <c r="J3281">
        <v>6.6584000000000003</v>
      </c>
    </row>
    <row r="3282" spans="1:10" x14ac:dyDescent="0.25">
      <c r="A3282" s="1" t="s">
        <v>3862</v>
      </c>
      <c r="B3282" s="2">
        <v>41734</v>
      </c>
      <c r="C3282" s="2">
        <v>41738</v>
      </c>
      <c r="D3282" s="1" t="s">
        <v>11</v>
      </c>
      <c r="E3282" s="1" t="s">
        <v>3200</v>
      </c>
      <c r="F3282" s="1" t="s">
        <v>931</v>
      </c>
      <c r="G3282">
        <v>4164.05</v>
      </c>
      <c r="H3282">
        <v>5</v>
      </c>
      <c r="I3282">
        <v>0</v>
      </c>
      <c r="J3282">
        <v>83.281000000000006</v>
      </c>
    </row>
    <row r="3283" spans="1:10" x14ac:dyDescent="0.25">
      <c r="A3283" s="1" t="s">
        <v>3863</v>
      </c>
      <c r="B3283" s="2">
        <v>41899</v>
      </c>
      <c r="C3283" s="2">
        <v>41906</v>
      </c>
      <c r="D3283" s="1" t="s">
        <v>19</v>
      </c>
      <c r="E3283" s="1" t="s">
        <v>2063</v>
      </c>
      <c r="F3283" s="1" t="s">
        <v>2217</v>
      </c>
      <c r="G3283">
        <v>47.984000000000002</v>
      </c>
      <c r="H3283">
        <v>2</v>
      </c>
      <c r="I3283">
        <v>0.2</v>
      </c>
      <c r="J3283">
        <v>13.195600000000001</v>
      </c>
    </row>
    <row r="3284" spans="1:10" x14ac:dyDescent="0.25">
      <c r="A3284" s="1" t="s">
        <v>3863</v>
      </c>
      <c r="B3284" s="2">
        <v>41899</v>
      </c>
      <c r="C3284" s="2">
        <v>41906</v>
      </c>
      <c r="D3284" s="1" t="s">
        <v>19</v>
      </c>
      <c r="E3284" s="1" t="s">
        <v>2063</v>
      </c>
      <c r="F3284" s="1" t="s">
        <v>1861</v>
      </c>
      <c r="G3284">
        <v>4.6239999999999997</v>
      </c>
      <c r="H3284">
        <v>1</v>
      </c>
      <c r="I3284">
        <v>0.2</v>
      </c>
      <c r="J3284">
        <v>1.6761999999999999</v>
      </c>
    </row>
    <row r="3285" spans="1:10" x14ac:dyDescent="0.25">
      <c r="A3285" s="1" t="s">
        <v>3864</v>
      </c>
      <c r="B3285" s="2">
        <v>41912</v>
      </c>
      <c r="C3285" s="2">
        <v>41918</v>
      </c>
      <c r="D3285" s="1" t="s">
        <v>19</v>
      </c>
      <c r="E3285" s="1" t="s">
        <v>834</v>
      </c>
      <c r="F3285" s="1" t="s">
        <v>1084</v>
      </c>
      <c r="G3285">
        <v>15.24</v>
      </c>
      <c r="H3285">
        <v>3</v>
      </c>
      <c r="I3285">
        <v>0</v>
      </c>
      <c r="J3285">
        <v>5.1816000000000004</v>
      </c>
    </row>
    <row r="3286" spans="1:10" x14ac:dyDescent="0.25">
      <c r="A3286" s="1" t="s">
        <v>3865</v>
      </c>
      <c r="B3286" s="2">
        <v>41894</v>
      </c>
      <c r="C3286" s="2">
        <v>41899</v>
      </c>
      <c r="D3286" s="1" t="s">
        <v>19</v>
      </c>
      <c r="E3286" s="1" t="s">
        <v>1400</v>
      </c>
      <c r="F3286" s="1" t="s">
        <v>947</v>
      </c>
      <c r="G3286">
        <v>63.923999999999999</v>
      </c>
      <c r="H3286">
        <v>7</v>
      </c>
      <c r="I3286">
        <v>0.7</v>
      </c>
      <c r="J3286">
        <v>-46.877600000000001</v>
      </c>
    </row>
    <row r="3287" spans="1:10" x14ac:dyDescent="0.25">
      <c r="A3287" s="1" t="s">
        <v>3866</v>
      </c>
      <c r="B3287" s="2">
        <v>42786</v>
      </c>
      <c r="C3287" s="2">
        <v>42791</v>
      </c>
      <c r="D3287" s="1" t="s">
        <v>19</v>
      </c>
      <c r="E3287" s="1" t="s">
        <v>3453</v>
      </c>
      <c r="F3287" s="1" t="s">
        <v>1783</v>
      </c>
      <c r="G3287">
        <v>6.56</v>
      </c>
      <c r="H3287">
        <v>2</v>
      </c>
      <c r="I3287">
        <v>0</v>
      </c>
      <c r="J3287">
        <v>1.9024000000000001</v>
      </c>
    </row>
    <row r="3288" spans="1:10" x14ac:dyDescent="0.25">
      <c r="A3288" s="1" t="s">
        <v>3866</v>
      </c>
      <c r="B3288" s="2">
        <v>42786</v>
      </c>
      <c r="C3288" s="2">
        <v>42791</v>
      </c>
      <c r="D3288" s="1" t="s">
        <v>19</v>
      </c>
      <c r="E3288" s="1" t="s">
        <v>3453</v>
      </c>
      <c r="F3288" s="1" t="s">
        <v>3867</v>
      </c>
      <c r="G3288">
        <v>13.11</v>
      </c>
      <c r="H3288">
        <v>3</v>
      </c>
      <c r="I3288">
        <v>0</v>
      </c>
      <c r="J3288">
        <v>3.4085999999999999</v>
      </c>
    </row>
    <row r="3289" spans="1:10" x14ac:dyDescent="0.25">
      <c r="A3289" s="1" t="s">
        <v>3868</v>
      </c>
      <c r="B3289" s="2">
        <v>42351</v>
      </c>
      <c r="C3289" s="2">
        <v>42353</v>
      </c>
      <c r="D3289" s="1" t="s">
        <v>79</v>
      </c>
      <c r="E3289" s="1" t="s">
        <v>1615</v>
      </c>
      <c r="F3289" s="1" t="s">
        <v>1322</v>
      </c>
      <c r="G3289">
        <v>494.37599999999998</v>
      </c>
      <c r="H3289">
        <v>3</v>
      </c>
      <c r="I3289">
        <v>0.2</v>
      </c>
      <c r="J3289">
        <v>49.437600000000003</v>
      </c>
    </row>
    <row r="3290" spans="1:10" x14ac:dyDescent="0.25">
      <c r="A3290" s="1" t="s">
        <v>3868</v>
      </c>
      <c r="B3290" s="2">
        <v>42351</v>
      </c>
      <c r="C3290" s="2">
        <v>42353</v>
      </c>
      <c r="D3290" s="1" t="s">
        <v>79</v>
      </c>
      <c r="E3290" s="1" t="s">
        <v>1615</v>
      </c>
      <c r="F3290" s="1" t="s">
        <v>699</v>
      </c>
      <c r="G3290">
        <v>29.2</v>
      </c>
      <c r="H3290">
        <v>5</v>
      </c>
      <c r="I3290">
        <v>0.2</v>
      </c>
      <c r="J3290">
        <v>9.8550000000000004</v>
      </c>
    </row>
    <row r="3291" spans="1:10" x14ac:dyDescent="0.25">
      <c r="A3291" s="1" t="s">
        <v>3868</v>
      </c>
      <c r="B3291" s="2">
        <v>42351</v>
      </c>
      <c r="C3291" s="2">
        <v>42353</v>
      </c>
      <c r="D3291" s="1" t="s">
        <v>79</v>
      </c>
      <c r="E3291" s="1" t="s">
        <v>1615</v>
      </c>
      <c r="F3291" s="1" t="s">
        <v>214</v>
      </c>
      <c r="G3291">
        <v>248.85</v>
      </c>
      <c r="H3291">
        <v>5</v>
      </c>
      <c r="I3291">
        <v>0</v>
      </c>
      <c r="J3291">
        <v>27.3735</v>
      </c>
    </row>
    <row r="3292" spans="1:10" x14ac:dyDescent="0.25">
      <c r="A3292" s="1" t="s">
        <v>3868</v>
      </c>
      <c r="B3292" s="2">
        <v>42351</v>
      </c>
      <c r="C3292" s="2">
        <v>42353</v>
      </c>
      <c r="D3292" s="1" t="s">
        <v>79</v>
      </c>
      <c r="E3292" s="1" t="s">
        <v>1615</v>
      </c>
      <c r="F3292" s="1" t="s">
        <v>3869</v>
      </c>
      <c r="G3292">
        <v>36.24</v>
      </c>
      <c r="H3292">
        <v>1</v>
      </c>
      <c r="I3292">
        <v>0</v>
      </c>
      <c r="J3292">
        <v>15.220800000000001</v>
      </c>
    </row>
    <row r="3293" spans="1:10" x14ac:dyDescent="0.25">
      <c r="A3293" s="1" t="s">
        <v>3870</v>
      </c>
      <c r="B3293" s="2">
        <v>42673</v>
      </c>
      <c r="C3293" s="2">
        <v>42678</v>
      </c>
      <c r="D3293" s="1" t="s">
        <v>19</v>
      </c>
      <c r="E3293" s="1" t="s">
        <v>3334</v>
      </c>
      <c r="F3293" s="1" t="s">
        <v>1038</v>
      </c>
      <c r="G3293">
        <v>11.68</v>
      </c>
      <c r="H3293">
        <v>2</v>
      </c>
      <c r="I3293">
        <v>0</v>
      </c>
      <c r="J3293">
        <v>3.504</v>
      </c>
    </row>
    <row r="3294" spans="1:10" x14ac:dyDescent="0.25">
      <c r="A3294" s="1" t="s">
        <v>3871</v>
      </c>
      <c r="B3294" s="2">
        <v>41999</v>
      </c>
      <c r="C3294" s="2">
        <v>42003</v>
      </c>
      <c r="D3294" s="1" t="s">
        <v>19</v>
      </c>
      <c r="E3294" s="1" t="s">
        <v>1066</v>
      </c>
      <c r="F3294" s="1" t="s">
        <v>349</v>
      </c>
      <c r="G3294">
        <v>11.91</v>
      </c>
      <c r="H3294">
        <v>3</v>
      </c>
      <c r="I3294">
        <v>0</v>
      </c>
      <c r="J3294">
        <v>0.1191</v>
      </c>
    </row>
    <row r="3295" spans="1:10" x14ac:dyDescent="0.25">
      <c r="A3295" s="1" t="s">
        <v>3871</v>
      </c>
      <c r="B3295" s="2">
        <v>41999</v>
      </c>
      <c r="C3295" s="2">
        <v>42003</v>
      </c>
      <c r="D3295" s="1" t="s">
        <v>19</v>
      </c>
      <c r="E3295" s="1" t="s">
        <v>1066</v>
      </c>
      <c r="F3295" s="1" t="s">
        <v>1810</v>
      </c>
      <c r="G3295">
        <v>3.48</v>
      </c>
      <c r="H3295">
        <v>2</v>
      </c>
      <c r="I3295">
        <v>0</v>
      </c>
      <c r="J3295">
        <v>1.1135999999999999</v>
      </c>
    </row>
    <row r="3296" spans="1:10" x14ac:dyDescent="0.25">
      <c r="A3296" s="1" t="s">
        <v>3872</v>
      </c>
      <c r="B3296" s="2">
        <v>41866</v>
      </c>
      <c r="C3296" s="2">
        <v>41869</v>
      </c>
      <c r="D3296" s="1" t="s">
        <v>79</v>
      </c>
      <c r="E3296" s="1" t="s">
        <v>730</v>
      </c>
      <c r="F3296" s="1" t="s">
        <v>1263</v>
      </c>
      <c r="G3296">
        <v>30.96</v>
      </c>
      <c r="H3296">
        <v>8</v>
      </c>
      <c r="I3296">
        <v>0.8</v>
      </c>
      <c r="J3296">
        <v>-52.631999999999998</v>
      </c>
    </row>
    <row r="3297" spans="1:10" x14ac:dyDescent="0.25">
      <c r="A3297" s="1" t="s">
        <v>3873</v>
      </c>
      <c r="B3297" s="2">
        <v>43009</v>
      </c>
      <c r="C3297" s="2">
        <v>43011</v>
      </c>
      <c r="D3297" s="1" t="s">
        <v>79</v>
      </c>
      <c r="E3297" s="1" t="s">
        <v>2215</v>
      </c>
      <c r="F3297" s="1" t="s">
        <v>3874</v>
      </c>
      <c r="G3297">
        <v>1704.89</v>
      </c>
      <c r="H3297">
        <v>11</v>
      </c>
      <c r="I3297">
        <v>0</v>
      </c>
      <c r="J3297">
        <v>767.20050000000003</v>
      </c>
    </row>
    <row r="3298" spans="1:10" x14ac:dyDescent="0.25">
      <c r="A3298" s="1" t="s">
        <v>3875</v>
      </c>
      <c r="B3298" s="2">
        <v>42147</v>
      </c>
      <c r="C3298" s="2">
        <v>42154</v>
      </c>
      <c r="D3298" s="1" t="s">
        <v>19</v>
      </c>
      <c r="E3298" s="1" t="s">
        <v>61</v>
      </c>
      <c r="F3298" s="1" t="s">
        <v>1296</v>
      </c>
      <c r="G3298">
        <v>19.193999999999999</v>
      </c>
      <c r="H3298">
        <v>7</v>
      </c>
      <c r="I3298">
        <v>0.7</v>
      </c>
      <c r="J3298">
        <v>-12.795999999999999</v>
      </c>
    </row>
    <row r="3299" spans="1:10" x14ac:dyDescent="0.25">
      <c r="A3299" s="1" t="s">
        <v>3875</v>
      </c>
      <c r="B3299" s="2">
        <v>42147</v>
      </c>
      <c r="C3299" s="2">
        <v>42154</v>
      </c>
      <c r="D3299" s="1" t="s">
        <v>19</v>
      </c>
      <c r="E3299" s="1" t="s">
        <v>61</v>
      </c>
      <c r="F3299" s="1" t="s">
        <v>1041</v>
      </c>
      <c r="G3299">
        <v>121.792</v>
      </c>
      <c r="H3299">
        <v>4</v>
      </c>
      <c r="I3299">
        <v>0.2</v>
      </c>
      <c r="J3299">
        <v>13.701599999999999</v>
      </c>
    </row>
    <row r="3300" spans="1:10" x14ac:dyDescent="0.25">
      <c r="A3300" s="1" t="s">
        <v>3876</v>
      </c>
      <c r="B3300" s="2">
        <v>43055</v>
      </c>
      <c r="C3300" s="2">
        <v>43055</v>
      </c>
      <c r="D3300" s="1" t="s">
        <v>654</v>
      </c>
      <c r="E3300" s="1" t="s">
        <v>1612</v>
      </c>
      <c r="F3300" s="1" t="s">
        <v>2597</v>
      </c>
      <c r="G3300">
        <v>1919.9760000000001</v>
      </c>
      <c r="H3300">
        <v>3</v>
      </c>
      <c r="I3300">
        <v>0.2</v>
      </c>
      <c r="J3300">
        <v>215.9973</v>
      </c>
    </row>
    <row r="3301" spans="1:10" x14ac:dyDescent="0.25">
      <c r="A3301" s="1" t="s">
        <v>3877</v>
      </c>
      <c r="B3301" s="2">
        <v>41961</v>
      </c>
      <c r="C3301" s="2">
        <v>41965</v>
      </c>
      <c r="D3301" s="1" t="s">
        <v>19</v>
      </c>
      <c r="E3301" s="1" t="s">
        <v>1019</v>
      </c>
      <c r="F3301" s="1" t="s">
        <v>37</v>
      </c>
      <c r="G3301">
        <v>50.997</v>
      </c>
      <c r="H3301">
        <v>1</v>
      </c>
      <c r="I3301">
        <v>0.7</v>
      </c>
      <c r="J3301">
        <v>-40.797600000000003</v>
      </c>
    </row>
    <row r="3302" spans="1:10" x14ac:dyDescent="0.25">
      <c r="A3302" s="1" t="s">
        <v>3877</v>
      </c>
      <c r="B3302" s="2">
        <v>41961</v>
      </c>
      <c r="C3302" s="2">
        <v>41965</v>
      </c>
      <c r="D3302" s="1" t="s">
        <v>19</v>
      </c>
      <c r="E3302" s="1" t="s">
        <v>1019</v>
      </c>
      <c r="F3302" s="1" t="s">
        <v>173</v>
      </c>
      <c r="G3302">
        <v>76.792000000000002</v>
      </c>
      <c r="H3302">
        <v>1</v>
      </c>
      <c r="I3302">
        <v>0.2</v>
      </c>
      <c r="J3302">
        <v>-16.318300000000001</v>
      </c>
    </row>
    <row r="3303" spans="1:10" x14ac:dyDescent="0.25">
      <c r="A3303" s="1" t="s">
        <v>3877</v>
      </c>
      <c r="B3303" s="2">
        <v>41961</v>
      </c>
      <c r="C3303" s="2">
        <v>41965</v>
      </c>
      <c r="D3303" s="1" t="s">
        <v>19</v>
      </c>
      <c r="E3303" s="1" t="s">
        <v>1019</v>
      </c>
      <c r="F3303" s="1" t="s">
        <v>3878</v>
      </c>
      <c r="G3303">
        <v>539.96400000000006</v>
      </c>
      <c r="H3303">
        <v>6</v>
      </c>
      <c r="I3303">
        <v>0.4</v>
      </c>
      <c r="J3303">
        <v>-107.9928</v>
      </c>
    </row>
    <row r="3304" spans="1:10" x14ac:dyDescent="0.25">
      <c r="A3304" s="1" t="s">
        <v>3877</v>
      </c>
      <c r="B3304" s="2">
        <v>41961</v>
      </c>
      <c r="C3304" s="2">
        <v>41965</v>
      </c>
      <c r="D3304" s="1" t="s">
        <v>19</v>
      </c>
      <c r="E3304" s="1" t="s">
        <v>1019</v>
      </c>
      <c r="F3304" s="1" t="s">
        <v>2176</v>
      </c>
      <c r="G3304">
        <v>60.311999999999998</v>
      </c>
      <c r="H3304">
        <v>3</v>
      </c>
      <c r="I3304">
        <v>0.2</v>
      </c>
      <c r="J3304">
        <v>5.2773000000000003</v>
      </c>
    </row>
    <row r="3305" spans="1:10" x14ac:dyDescent="0.25">
      <c r="A3305" s="1" t="s">
        <v>3877</v>
      </c>
      <c r="B3305" s="2">
        <v>41961</v>
      </c>
      <c r="C3305" s="2">
        <v>41965</v>
      </c>
      <c r="D3305" s="1" t="s">
        <v>19</v>
      </c>
      <c r="E3305" s="1" t="s">
        <v>1019</v>
      </c>
      <c r="F3305" s="1" t="s">
        <v>1855</v>
      </c>
      <c r="G3305">
        <v>1.944</v>
      </c>
      <c r="H3305">
        <v>3</v>
      </c>
      <c r="I3305">
        <v>0.7</v>
      </c>
      <c r="J3305">
        <v>-1.4256</v>
      </c>
    </row>
    <row r="3306" spans="1:10" x14ac:dyDescent="0.25">
      <c r="A3306" s="1" t="s">
        <v>3879</v>
      </c>
      <c r="B3306" s="2">
        <v>42003</v>
      </c>
      <c r="C3306" s="2">
        <v>42005</v>
      </c>
      <c r="D3306" s="1" t="s">
        <v>11</v>
      </c>
      <c r="E3306" s="1" t="s">
        <v>1876</v>
      </c>
      <c r="F3306" s="1" t="s">
        <v>1908</v>
      </c>
      <c r="G3306">
        <v>12.984</v>
      </c>
      <c r="H3306">
        <v>3</v>
      </c>
      <c r="I3306">
        <v>0.2</v>
      </c>
      <c r="J3306">
        <v>4.7066999999999997</v>
      </c>
    </row>
    <row r="3307" spans="1:10" x14ac:dyDescent="0.25">
      <c r="A3307" s="1" t="s">
        <v>3879</v>
      </c>
      <c r="B3307" s="2">
        <v>42003</v>
      </c>
      <c r="C3307" s="2">
        <v>42005</v>
      </c>
      <c r="D3307" s="1" t="s">
        <v>11</v>
      </c>
      <c r="E3307" s="1" t="s">
        <v>1876</v>
      </c>
      <c r="F3307" s="1" t="s">
        <v>2827</v>
      </c>
      <c r="G3307">
        <v>217.584</v>
      </c>
      <c r="H3307">
        <v>2</v>
      </c>
      <c r="I3307">
        <v>0.2</v>
      </c>
      <c r="J3307">
        <v>19.038599999999999</v>
      </c>
    </row>
    <row r="3308" spans="1:10" x14ac:dyDescent="0.25">
      <c r="A3308" s="1" t="s">
        <v>3879</v>
      </c>
      <c r="B3308" s="2">
        <v>42003</v>
      </c>
      <c r="C3308" s="2">
        <v>42005</v>
      </c>
      <c r="D3308" s="1" t="s">
        <v>11</v>
      </c>
      <c r="E3308" s="1" t="s">
        <v>1876</v>
      </c>
      <c r="F3308" s="1" t="s">
        <v>1749</v>
      </c>
      <c r="G3308">
        <v>328.77600000000001</v>
      </c>
      <c r="H3308">
        <v>3</v>
      </c>
      <c r="I3308">
        <v>0.2</v>
      </c>
      <c r="J3308">
        <v>28.767900000000001</v>
      </c>
    </row>
    <row r="3309" spans="1:10" x14ac:dyDescent="0.25">
      <c r="A3309" s="1" t="s">
        <v>3879</v>
      </c>
      <c r="B3309" s="2">
        <v>42003</v>
      </c>
      <c r="C3309" s="2">
        <v>42005</v>
      </c>
      <c r="D3309" s="1" t="s">
        <v>11</v>
      </c>
      <c r="E3309" s="1" t="s">
        <v>1876</v>
      </c>
      <c r="F3309" s="1" t="s">
        <v>633</v>
      </c>
      <c r="G3309">
        <v>2.286</v>
      </c>
      <c r="H3309">
        <v>3</v>
      </c>
      <c r="I3309">
        <v>0.8</v>
      </c>
      <c r="J3309">
        <v>-3.6576</v>
      </c>
    </row>
    <row r="3310" spans="1:10" x14ac:dyDescent="0.25">
      <c r="A3310" s="1" t="s">
        <v>3879</v>
      </c>
      <c r="B3310" s="2">
        <v>42003</v>
      </c>
      <c r="C3310" s="2">
        <v>42005</v>
      </c>
      <c r="D3310" s="1" t="s">
        <v>11</v>
      </c>
      <c r="E3310" s="1" t="s">
        <v>1876</v>
      </c>
      <c r="F3310" s="1" t="s">
        <v>508</v>
      </c>
      <c r="G3310">
        <v>47.984000000000002</v>
      </c>
      <c r="H3310">
        <v>2</v>
      </c>
      <c r="I3310">
        <v>0.2</v>
      </c>
      <c r="J3310">
        <v>14.395200000000001</v>
      </c>
    </row>
    <row r="3311" spans="1:10" x14ac:dyDescent="0.25">
      <c r="A3311" s="1" t="s">
        <v>3880</v>
      </c>
      <c r="B3311" s="2">
        <v>42313</v>
      </c>
      <c r="C3311" s="2">
        <v>42319</v>
      </c>
      <c r="D3311" s="1" t="s">
        <v>19</v>
      </c>
      <c r="E3311" s="1" t="s">
        <v>1169</v>
      </c>
      <c r="F3311" s="1" t="s">
        <v>2413</v>
      </c>
      <c r="G3311">
        <v>25.344000000000001</v>
      </c>
      <c r="H3311">
        <v>6</v>
      </c>
      <c r="I3311">
        <v>0.2</v>
      </c>
      <c r="J3311">
        <v>8.8704000000000001</v>
      </c>
    </row>
    <row r="3312" spans="1:10" x14ac:dyDescent="0.25">
      <c r="A3312" s="1" t="s">
        <v>3881</v>
      </c>
      <c r="B3312" s="2">
        <v>42630</v>
      </c>
      <c r="C3312" s="2">
        <v>42635</v>
      </c>
      <c r="D3312" s="1" t="s">
        <v>19</v>
      </c>
      <c r="E3312" s="1" t="s">
        <v>2771</v>
      </c>
      <c r="F3312" s="1" t="s">
        <v>1958</v>
      </c>
      <c r="G3312">
        <v>232.4</v>
      </c>
      <c r="H3312">
        <v>5</v>
      </c>
      <c r="I3312">
        <v>0.2</v>
      </c>
      <c r="J3312">
        <v>78.435000000000002</v>
      </c>
    </row>
    <row r="3313" spans="1:10" x14ac:dyDescent="0.25">
      <c r="A3313" s="1" t="s">
        <v>3882</v>
      </c>
      <c r="B3313" s="2">
        <v>42449</v>
      </c>
      <c r="C3313" s="2">
        <v>42454</v>
      </c>
      <c r="D3313" s="1" t="s">
        <v>11</v>
      </c>
      <c r="E3313" s="1" t="s">
        <v>3804</v>
      </c>
      <c r="F3313" s="1" t="s">
        <v>1900</v>
      </c>
      <c r="G3313">
        <v>86.45</v>
      </c>
      <c r="H3313">
        <v>7</v>
      </c>
      <c r="I3313">
        <v>0</v>
      </c>
      <c r="J3313">
        <v>38.037999999999997</v>
      </c>
    </row>
    <row r="3314" spans="1:10" x14ac:dyDescent="0.25">
      <c r="A3314" s="1" t="s">
        <v>3883</v>
      </c>
      <c r="B3314" s="2">
        <v>41909</v>
      </c>
      <c r="C3314" s="2">
        <v>41913</v>
      </c>
      <c r="D3314" s="1" t="s">
        <v>19</v>
      </c>
      <c r="E3314" s="1" t="s">
        <v>2416</v>
      </c>
      <c r="F3314" s="1" t="s">
        <v>586</v>
      </c>
      <c r="G3314">
        <v>603.91999999999996</v>
      </c>
      <c r="H3314">
        <v>5</v>
      </c>
      <c r="I3314">
        <v>0.2</v>
      </c>
      <c r="J3314">
        <v>45.293999999999997</v>
      </c>
    </row>
    <row r="3315" spans="1:10" x14ac:dyDescent="0.25">
      <c r="A3315" s="1" t="s">
        <v>3883</v>
      </c>
      <c r="B3315" s="2">
        <v>41909</v>
      </c>
      <c r="C3315" s="2">
        <v>41913</v>
      </c>
      <c r="D3315" s="1" t="s">
        <v>19</v>
      </c>
      <c r="E3315" s="1" t="s">
        <v>2416</v>
      </c>
      <c r="F3315" s="1" t="s">
        <v>2534</v>
      </c>
      <c r="G3315">
        <v>81.98</v>
      </c>
      <c r="H3315">
        <v>2</v>
      </c>
      <c r="I3315">
        <v>0</v>
      </c>
      <c r="J3315">
        <v>40.170200000000001</v>
      </c>
    </row>
    <row r="3316" spans="1:10" x14ac:dyDescent="0.25">
      <c r="A3316" s="1" t="s">
        <v>3884</v>
      </c>
      <c r="B3316" s="2">
        <v>43093</v>
      </c>
      <c r="C3316" s="2">
        <v>43097</v>
      </c>
      <c r="D3316" s="1" t="s">
        <v>19</v>
      </c>
      <c r="E3316" s="1" t="s">
        <v>3363</v>
      </c>
      <c r="F3316" s="1" t="s">
        <v>586</v>
      </c>
      <c r="G3316">
        <v>271.76400000000001</v>
      </c>
      <c r="H3316">
        <v>2</v>
      </c>
      <c r="I3316">
        <v>0.1</v>
      </c>
      <c r="J3316">
        <v>48.313600000000001</v>
      </c>
    </row>
    <row r="3317" spans="1:10" x14ac:dyDescent="0.25">
      <c r="A3317" s="1" t="s">
        <v>3884</v>
      </c>
      <c r="B3317" s="2">
        <v>43093</v>
      </c>
      <c r="C3317" s="2">
        <v>43097</v>
      </c>
      <c r="D3317" s="1" t="s">
        <v>19</v>
      </c>
      <c r="E3317" s="1" t="s">
        <v>3363</v>
      </c>
      <c r="F3317" s="1" t="s">
        <v>2519</v>
      </c>
      <c r="G3317">
        <v>14.375999999999999</v>
      </c>
      <c r="H3317">
        <v>3</v>
      </c>
      <c r="I3317">
        <v>0.2</v>
      </c>
      <c r="J3317">
        <v>4.8518999999999997</v>
      </c>
    </row>
    <row r="3318" spans="1:10" x14ac:dyDescent="0.25">
      <c r="A3318" s="1" t="s">
        <v>3885</v>
      </c>
      <c r="B3318" s="2">
        <v>43049</v>
      </c>
      <c r="C3318" s="2">
        <v>43054</v>
      </c>
      <c r="D3318" s="1" t="s">
        <v>11</v>
      </c>
      <c r="E3318" s="1" t="s">
        <v>2305</v>
      </c>
      <c r="F3318" s="1" t="s">
        <v>3071</v>
      </c>
      <c r="G3318">
        <v>341.96</v>
      </c>
      <c r="H3318">
        <v>5</v>
      </c>
      <c r="I3318">
        <v>0.6</v>
      </c>
      <c r="J3318">
        <v>-427.45</v>
      </c>
    </row>
    <row r="3319" spans="1:10" x14ac:dyDescent="0.25">
      <c r="A3319" s="1" t="s">
        <v>3886</v>
      </c>
      <c r="B3319" s="2">
        <v>42258</v>
      </c>
      <c r="C3319" s="2">
        <v>42262</v>
      </c>
      <c r="D3319" s="1" t="s">
        <v>19</v>
      </c>
      <c r="E3319" s="1" t="s">
        <v>245</v>
      </c>
      <c r="F3319" s="1" t="s">
        <v>1298</v>
      </c>
      <c r="G3319">
        <v>181.35</v>
      </c>
      <c r="H3319">
        <v>9</v>
      </c>
      <c r="I3319">
        <v>0</v>
      </c>
      <c r="J3319">
        <v>48.964500000000001</v>
      </c>
    </row>
    <row r="3320" spans="1:10" x14ac:dyDescent="0.25">
      <c r="A3320" s="1" t="s">
        <v>3886</v>
      </c>
      <c r="B3320" s="2">
        <v>42258</v>
      </c>
      <c r="C3320" s="2">
        <v>42262</v>
      </c>
      <c r="D3320" s="1" t="s">
        <v>19</v>
      </c>
      <c r="E3320" s="1" t="s">
        <v>245</v>
      </c>
      <c r="F3320" s="1" t="s">
        <v>2695</v>
      </c>
      <c r="G3320">
        <v>8.64</v>
      </c>
      <c r="H3320">
        <v>3</v>
      </c>
      <c r="I3320">
        <v>0</v>
      </c>
      <c r="J3320">
        <v>4.2336</v>
      </c>
    </row>
    <row r="3321" spans="1:10" x14ac:dyDescent="0.25">
      <c r="A3321" s="1" t="s">
        <v>3887</v>
      </c>
      <c r="B3321" s="2">
        <v>41993</v>
      </c>
      <c r="C3321" s="2">
        <v>41998</v>
      </c>
      <c r="D3321" s="1" t="s">
        <v>19</v>
      </c>
      <c r="E3321" s="1" t="s">
        <v>3888</v>
      </c>
      <c r="F3321" s="1" t="s">
        <v>2288</v>
      </c>
      <c r="G3321">
        <v>43.512</v>
      </c>
      <c r="H3321">
        <v>7</v>
      </c>
      <c r="I3321">
        <v>0.2</v>
      </c>
      <c r="J3321">
        <v>3.8073000000000001</v>
      </c>
    </row>
    <row r="3322" spans="1:10" x14ac:dyDescent="0.25">
      <c r="A3322" s="1" t="s">
        <v>3887</v>
      </c>
      <c r="B3322" s="2">
        <v>41993</v>
      </c>
      <c r="C3322" s="2">
        <v>41998</v>
      </c>
      <c r="D3322" s="1" t="s">
        <v>19</v>
      </c>
      <c r="E3322" s="1" t="s">
        <v>3888</v>
      </c>
      <c r="F3322" s="1" t="s">
        <v>331</v>
      </c>
      <c r="G3322">
        <v>662.88</v>
      </c>
      <c r="H3322">
        <v>3</v>
      </c>
      <c r="I3322">
        <v>0.2</v>
      </c>
      <c r="J3322">
        <v>74.573999999999998</v>
      </c>
    </row>
    <row r="3323" spans="1:10" x14ac:dyDescent="0.25">
      <c r="A3323" s="1" t="s">
        <v>3887</v>
      </c>
      <c r="B3323" s="2">
        <v>41993</v>
      </c>
      <c r="C3323" s="2">
        <v>41998</v>
      </c>
      <c r="D3323" s="1" t="s">
        <v>19</v>
      </c>
      <c r="E3323" s="1" t="s">
        <v>3888</v>
      </c>
      <c r="F3323" s="1" t="s">
        <v>2395</v>
      </c>
      <c r="G3323">
        <v>25.92</v>
      </c>
      <c r="H3323">
        <v>5</v>
      </c>
      <c r="I3323">
        <v>0.2</v>
      </c>
      <c r="J3323">
        <v>9.0719999999999992</v>
      </c>
    </row>
    <row r="3324" spans="1:10" x14ac:dyDescent="0.25">
      <c r="A3324" s="1" t="s">
        <v>3889</v>
      </c>
      <c r="B3324" s="2">
        <v>42208</v>
      </c>
      <c r="C3324" s="2">
        <v>42212</v>
      </c>
      <c r="D3324" s="1" t="s">
        <v>19</v>
      </c>
      <c r="E3324" s="1" t="s">
        <v>1205</v>
      </c>
      <c r="F3324" s="1" t="s">
        <v>29</v>
      </c>
      <c r="G3324">
        <v>68.94</v>
      </c>
      <c r="H3324">
        <v>3</v>
      </c>
      <c r="I3324">
        <v>0</v>
      </c>
      <c r="J3324">
        <v>20.681999999999999</v>
      </c>
    </row>
    <row r="3325" spans="1:10" x14ac:dyDescent="0.25">
      <c r="A3325" s="1" t="s">
        <v>3889</v>
      </c>
      <c r="B3325" s="2">
        <v>42208</v>
      </c>
      <c r="C3325" s="2">
        <v>42212</v>
      </c>
      <c r="D3325" s="1" t="s">
        <v>19</v>
      </c>
      <c r="E3325" s="1" t="s">
        <v>1205</v>
      </c>
      <c r="F3325" s="1" t="s">
        <v>1218</v>
      </c>
      <c r="G3325">
        <v>128.82</v>
      </c>
      <c r="H3325">
        <v>3</v>
      </c>
      <c r="I3325">
        <v>0</v>
      </c>
      <c r="J3325">
        <v>50.239800000000002</v>
      </c>
    </row>
    <row r="3326" spans="1:10" x14ac:dyDescent="0.25">
      <c r="A3326" s="1" t="s">
        <v>3890</v>
      </c>
      <c r="B3326" s="2">
        <v>41954</v>
      </c>
      <c r="C3326" s="2">
        <v>41958</v>
      </c>
      <c r="D3326" s="1" t="s">
        <v>19</v>
      </c>
      <c r="E3326" s="1" t="s">
        <v>141</v>
      </c>
      <c r="F3326" s="1" t="s">
        <v>2670</v>
      </c>
      <c r="G3326">
        <v>896.99</v>
      </c>
      <c r="H3326">
        <v>5</v>
      </c>
      <c r="I3326">
        <v>0.8</v>
      </c>
      <c r="J3326">
        <v>-1480.0335</v>
      </c>
    </row>
    <row r="3327" spans="1:10" x14ac:dyDescent="0.25">
      <c r="A3327" s="1" t="s">
        <v>3890</v>
      </c>
      <c r="B3327" s="2">
        <v>41954</v>
      </c>
      <c r="C3327" s="2">
        <v>41958</v>
      </c>
      <c r="D3327" s="1" t="s">
        <v>19</v>
      </c>
      <c r="E3327" s="1" t="s">
        <v>141</v>
      </c>
      <c r="F3327" s="1" t="s">
        <v>3730</v>
      </c>
      <c r="G3327">
        <v>1.234</v>
      </c>
      <c r="H3327">
        <v>1</v>
      </c>
      <c r="I3327">
        <v>0.8</v>
      </c>
      <c r="J3327">
        <v>-1.9743999999999999</v>
      </c>
    </row>
    <row r="3328" spans="1:10" x14ac:dyDescent="0.25">
      <c r="A3328" s="1" t="s">
        <v>3890</v>
      </c>
      <c r="B3328" s="2">
        <v>41954</v>
      </c>
      <c r="C3328" s="2">
        <v>41958</v>
      </c>
      <c r="D3328" s="1" t="s">
        <v>19</v>
      </c>
      <c r="E3328" s="1" t="s">
        <v>141</v>
      </c>
      <c r="F3328" s="1" t="s">
        <v>3677</v>
      </c>
      <c r="G3328">
        <v>67.56</v>
      </c>
      <c r="H3328">
        <v>3</v>
      </c>
      <c r="I3328">
        <v>0.2</v>
      </c>
      <c r="J3328">
        <v>6.7560000000000002</v>
      </c>
    </row>
    <row r="3329" spans="1:10" x14ac:dyDescent="0.25">
      <c r="A3329" s="1" t="s">
        <v>3890</v>
      </c>
      <c r="B3329" s="2">
        <v>41954</v>
      </c>
      <c r="C3329" s="2">
        <v>41958</v>
      </c>
      <c r="D3329" s="1" t="s">
        <v>19</v>
      </c>
      <c r="E3329" s="1" t="s">
        <v>141</v>
      </c>
      <c r="F3329" s="1" t="s">
        <v>732</v>
      </c>
      <c r="G3329">
        <v>21.72</v>
      </c>
      <c r="H3329">
        <v>5</v>
      </c>
      <c r="I3329">
        <v>0.2</v>
      </c>
      <c r="J3329">
        <v>7.8734999999999999</v>
      </c>
    </row>
    <row r="3330" spans="1:10" x14ac:dyDescent="0.25">
      <c r="A3330" s="1" t="s">
        <v>3890</v>
      </c>
      <c r="B3330" s="2">
        <v>41954</v>
      </c>
      <c r="C3330" s="2">
        <v>41958</v>
      </c>
      <c r="D3330" s="1" t="s">
        <v>19</v>
      </c>
      <c r="E3330" s="1" t="s">
        <v>141</v>
      </c>
      <c r="F3330" s="1" t="s">
        <v>3891</v>
      </c>
      <c r="G3330">
        <v>262.33600000000001</v>
      </c>
      <c r="H3330">
        <v>8</v>
      </c>
      <c r="I3330">
        <v>0.2</v>
      </c>
      <c r="J3330">
        <v>95.096800000000002</v>
      </c>
    </row>
    <row r="3331" spans="1:10" x14ac:dyDescent="0.25">
      <c r="A3331" s="1" t="s">
        <v>3890</v>
      </c>
      <c r="B3331" s="2">
        <v>41954</v>
      </c>
      <c r="C3331" s="2">
        <v>41958</v>
      </c>
      <c r="D3331" s="1" t="s">
        <v>19</v>
      </c>
      <c r="E3331" s="1" t="s">
        <v>141</v>
      </c>
      <c r="F3331" s="1" t="s">
        <v>1955</v>
      </c>
      <c r="G3331">
        <v>148.47999999999999</v>
      </c>
      <c r="H3331">
        <v>2</v>
      </c>
      <c r="I3331">
        <v>0.2</v>
      </c>
      <c r="J3331">
        <v>16.704000000000001</v>
      </c>
    </row>
    <row r="3332" spans="1:10" x14ac:dyDescent="0.25">
      <c r="A3332" s="1" t="s">
        <v>3890</v>
      </c>
      <c r="B3332" s="2">
        <v>41954</v>
      </c>
      <c r="C3332" s="2">
        <v>41958</v>
      </c>
      <c r="D3332" s="1" t="s">
        <v>19</v>
      </c>
      <c r="E3332" s="1" t="s">
        <v>141</v>
      </c>
      <c r="F3332" s="1" t="s">
        <v>2623</v>
      </c>
      <c r="G3332">
        <v>241.17599999999999</v>
      </c>
      <c r="H3332">
        <v>3</v>
      </c>
      <c r="I3332">
        <v>0.2</v>
      </c>
      <c r="J3332">
        <v>15.073499999999999</v>
      </c>
    </row>
    <row r="3333" spans="1:10" x14ac:dyDescent="0.25">
      <c r="A3333" s="1" t="s">
        <v>3892</v>
      </c>
      <c r="B3333" s="2">
        <v>43083</v>
      </c>
      <c r="C3333" s="2">
        <v>43089</v>
      </c>
      <c r="D3333" s="1" t="s">
        <v>19</v>
      </c>
      <c r="E3333" s="1" t="s">
        <v>181</v>
      </c>
      <c r="F3333" s="1" t="s">
        <v>3893</v>
      </c>
      <c r="G3333">
        <v>227.976</v>
      </c>
      <c r="H3333">
        <v>3</v>
      </c>
      <c r="I3333">
        <v>0.2</v>
      </c>
      <c r="J3333">
        <v>28.497</v>
      </c>
    </row>
    <row r="3334" spans="1:10" x14ac:dyDescent="0.25">
      <c r="A3334" s="1" t="s">
        <v>3892</v>
      </c>
      <c r="B3334" s="2">
        <v>43083</v>
      </c>
      <c r="C3334" s="2">
        <v>43089</v>
      </c>
      <c r="D3334" s="1" t="s">
        <v>19</v>
      </c>
      <c r="E3334" s="1" t="s">
        <v>181</v>
      </c>
      <c r="F3334" s="1" t="s">
        <v>3830</v>
      </c>
      <c r="G3334">
        <v>52.68</v>
      </c>
      <c r="H3334">
        <v>3</v>
      </c>
      <c r="I3334">
        <v>0.2</v>
      </c>
      <c r="J3334">
        <v>19.754999999999999</v>
      </c>
    </row>
    <row r="3335" spans="1:10" x14ac:dyDescent="0.25">
      <c r="A3335" s="1" t="s">
        <v>3892</v>
      </c>
      <c r="B3335" s="2">
        <v>43083</v>
      </c>
      <c r="C3335" s="2">
        <v>43089</v>
      </c>
      <c r="D3335" s="1" t="s">
        <v>19</v>
      </c>
      <c r="E3335" s="1" t="s">
        <v>181</v>
      </c>
      <c r="F3335" s="1" t="s">
        <v>3894</v>
      </c>
      <c r="G3335">
        <v>2.032</v>
      </c>
      <c r="H3335">
        <v>1</v>
      </c>
      <c r="I3335">
        <v>0.6</v>
      </c>
      <c r="J3335">
        <v>-1.3208</v>
      </c>
    </row>
    <row r="3336" spans="1:10" x14ac:dyDescent="0.25">
      <c r="A3336" s="1" t="s">
        <v>3895</v>
      </c>
      <c r="B3336" s="2">
        <v>42968</v>
      </c>
      <c r="C3336" s="2">
        <v>42969</v>
      </c>
      <c r="D3336" s="1" t="s">
        <v>79</v>
      </c>
      <c r="E3336" s="1" t="s">
        <v>3896</v>
      </c>
      <c r="F3336" s="1" t="s">
        <v>1672</v>
      </c>
      <c r="G3336">
        <v>17.12</v>
      </c>
      <c r="H3336">
        <v>4</v>
      </c>
      <c r="I3336">
        <v>0</v>
      </c>
      <c r="J3336">
        <v>4.9648000000000003</v>
      </c>
    </row>
    <row r="3337" spans="1:10" x14ac:dyDescent="0.25">
      <c r="A3337" s="1" t="s">
        <v>3895</v>
      </c>
      <c r="B3337" s="2">
        <v>42968</v>
      </c>
      <c r="C3337" s="2">
        <v>42969</v>
      </c>
      <c r="D3337" s="1" t="s">
        <v>79</v>
      </c>
      <c r="E3337" s="1" t="s">
        <v>3896</v>
      </c>
      <c r="F3337" s="1" t="s">
        <v>1064</v>
      </c>
      <c r="G3337">
        <v>431.96800000000002</v>
      </c>
      <c r="H3337">
        <v>4</v>
      </c>
      <c r="I3337">
        <v>0.2</v>
      </c>
      <c r="J3337">
        <v>37.797199999999997</v>
      </c>
    </row>
    <row r="3338" spans="1:10" x14ac:dyDescent="0.25">
      <c r="A3338" s="1" t="s">
        <v>3895</v>
      </c>
      <c r="B3338" s="2">
        <v>42968</v>
      </c>
      <c r="C3338" s="2">
        <v>42969</v>
      </c>
      <c r="D3338" s="1" t="s">
        <v>79</v>
      </c>
      <c r="E3338" s="1" t="s">
        <v>3896</v>
      </c>
      <c r="F3338" s="1" t="s">
        <v>3897</v>
      </c>
      <c r="G3338">
        <v>129.91999999999999</v>
      </c>
      <c r="H3338">
        <v>4</v>
      </c>
      <c r="I3338">
        <v>0</v>
      </c>
      <c r="J3338">
        <v>10.393599999999999</v>
      </c>
    </row>
    <row r="3339" spans="1:10" x14ac:dyDescent="0.25">
      <c r="A3339" s="1" t="s">
        <v>3895</v>
      </c>
      <c r="B3339" s="2">
        <v>42968</v>
      </c>
      <c r="C3339" s="2">
        <v>42969</v>
      </c>
      <c r="D3339" s="1" t="s">
        <v>79</v>
      </c>
      <c r="E3339" s="1" t="s">
        <v>3896</v>
      </c>
      <c r="F3339" s="1" t="s">
        <v>30</v>
      </c>
      <c r="G3339">
        <v>568.72799999999995</v>
      </c>
      <c r="H3339">
        <v>3</v>
      </c>
      <c r="I3339">
        <v>0.2</v>
      </c>
      <c r="J3339">
        <v>28.436399999999999</v>
      </c>
    </row>
    <row r="3340" spans="1:10" x14ac:dyDescent="0.25">
      <c r="A3340" s="1" t="s">
        <v>3895</v>
      </c>
      <c r="B3340" s="2">
        <v>42968</v>
      </c>
      <c r="C3340" s="2">
        <v>42969</v>
      </c>
      <c r="D3340" s="1" t="s">
        <v>79</v>
      </c>
      <c r="E3340" s="1" t="s">
        <v>3896</v>
      </c>
      <c r="F3340" s="1" t="s">
        <v>3898</v>
      </c>
      <c r="G3340">
        <v>117.14400000000001</v>
      </c>
      <c r="H3340">
        <v>9</v>
      </c>
      <c r="I3340">
        <v>0.2</v>
      </c>
      <c r="J3340">
        <v>42.464700000000001</v>
      </c>
    </row>
    <row r="3341" spans="1:10" x14ac:dyDescent="0.25">
      <c r="A3341" s="1" t="s">
        <v>3895</v>
      </c>
      <c r="B3341" s="2">
        <v>42968</v>
      </c>
      <c r="C3341" s="2">
        <v>42969</v>
      </c>
      <c r="D3341" s="1" t="s">
        <v>79</v>
      </c>
      <c r="E3341" s="1" t="s">
        <v>3896</v>
      </c>
      <c r="F3341" s="1" t="s">
        <v>3899</v>
      </c>
      <c r="G3341">
        <v>203.52</v>
      </c>
      <c r="H3341">
        <v>3</v>
      </c>
      <c r="I3341">
        <v>0</v>
      </c>
      <c r="J3341">
        <v>54.950400000000002</v>
      </c>
    </row>
    <row r="3342" spans="1:10" x14ac:dyDescent="0.25">
      <c r="A3342" s="1" t="s">
        <v>3895</v>
      </c>
      <c r="B3342" s="2">
        <v>42968</v>
      </c>
      <c r="C3342" s="2">
        <v>42969</v>
      </c>
      <c r="D3342" s="1" t="s">
        <v>79</v>
      </c>
      <c r="E3342" s="1" t="s">
        <v>3896</v>
      </c>
      <c r="F3342" s="1" t="s">
        <v>645</v>
      </c>
      <c r="G3342">
        <v>51.75</v>
      </c>
      <c r="H3342">
        <v>5</v>
      </c>
      <c r="I3342">
        <v>0</v>
      </c>
      <c r="J3342">
        <v>24.84</v>
      </c>
    </row>
    <row r="3343" spans="1:10" x14ac:dyDescent="0.25">
      <c r="A3343" s="1" t="s">
        <v>3900</v>
      </c>
      <c r="B3343" s="2">
        <v>42609</v>
      </c>
      <c r="C3343" s="2">
        <v>42614</v>
      </c>
      <c r="D3343" s="1" t="s">
        <v>11</v>
      </c>
      <c r="E3343" s="1" t="s">
        <v>120</v>
      </c>
      <c r="F3343" s="1" t="s">
        <v>2534</v>
      </c>
      <c r="G3343">
        <v>122.97</v>
      </c>
      <c r="H3343">
        <v>3</v>
      </c>
      <c r="I3343">
        <v>0</v>
      </c>
      <c r="J3343">
        <v>60.255299999999998</v>
      </c>
    </row>
    <row r="3344" spans="1:10" x14ac:dyDescent="0.25">
      <c r="A3344" s="1" t="s">
        <v>3900</v>
      </c>
      <c r="B3344" s="2">
        <v>42609</v>
      </c>
      <c r="C3344" s="2">
        <v>42614</v>
      </c>
      <c r="D3344" s="1" t="s">
        <v>11</v>
      </c>
      <c r="E3344" s="1" t="s">
        <v>120</v>
      </c>
      <c r="F3344" s="1" t="s">
        <v>2487</v>
      </c>
      <c r="G3344">
        <v>244.61500000000001</v>
      </c>
      <c r="H3344">
        <v>1</v>
      </c>
      <c r="I3344">
        <v>0.3</v>
      </c>
      <c r="J3344">
        <v>20.966999999999999</v>
      </c>
    </row>
    <row r="3345" spans="1:10" x14ac:dyDescent="0.25">
      <c r="A3345" s="1" t="s">
        <v>3900</v>
      </c>
      <c r="B3345" s="2">
        <v>42609</v>
      </c>
      <c r="C3345" s="2">
        <v>42614</v>
      </c>
      <c r="D3345" s="1" t="s">
        <v>11</v>
      </c>
      <c r="E3345" s="1" t="s">
        <v>120</v>
      </c>
      <c r="F3345" s="1" t="s">
        <v>456</v>
      </c>
      <c r="G3345">
        <v>59.97</v>
      </c>
      <c r="H3345">
        <v>3</v>
      </c>
      <c r="I3345">
        <v>0</v>
      </c>
      <c r="J3345">
        <v>28.785599999999999</v>
      </c>
    </row>
    <row r="3346" spans="1:10" x14ac:dyDescent="0.25">
      <c r="A3346" s="1" t="s">
        <v>3900</v>
      </c>
      <c r="B3346" s="2">
        <v>42609</v>
      </c>
      <c r="C3346" s="2">
        <v>42614</v>
      </c>
      <c r="D3346" s="1" t="s">
        <v>11</v>
      </c>
      <c r="E3346" s="1" t="s">
        <v>120</v>
      </c>
      <c r="F3346" s="1" t="s">
        <v>392</v>
      </c>
      <c r="G3346">
        <v>81.540000000000006</v>
      </c>
      <c r="H3346">
        <v>9</v>
      </c>
      <c r="I3346">
        <v>0</v>
      </c>
      <c r="J3346">
        <v>36.692999999999998</v>
      </c>
    </row>
    <row r="3347" spans="1:10" x14ac:dyDescent="0.25">
      <c r="A3347" s="1" t="s">
        <v>3900</v>
      </c>
      <c r="B3347" s="2">
        <v>42609</v>
      </c>
      <c r="C3347" s="2">
        <v>42614</v>
      </c>
      <c r="D3347" s="1" t="s">
        <v>11</v>
      </c>
      <c r="E3347" s="1" t="s">
        <v>120</v>
      </c>
      <c r="F3347" s="1" t="s">
        <v>1805</v>
      </c>
      <c r="G3347">
        <v>11.68</v>
      </c>
      <c r="H3347">
        <v>4</v>
      </c>
      <c r="I3347">
        <v>0</v>
      </c>
      <c r="J3347">
        <v>5.2560000000000002</v>
      </c>
    </row>
    <row r="3348" spans="1:10" x14ac:dyDescent="0.25">
      <c r="A3348" s="1" t="s">
        <v>3900</v>
      </c>
      <c r="B3348" s="2">
        <v>42609</v>
      </c>
      <c r="C3348" s="2">
        <v>42614</v>
      </c>
      <c r="D3348" s="1" t="s">
        <v>11</v>
      </c>
      <c r="E3348" s="1" t="s">
        <v>120</v>
      </c>
      <c r="F3348" s="1" t="s">
        <v>3607</v>
      </c>
      <c r="G3348">
        <v>29</v>
      </c>
      <c r="H3348">
        <v>5</v>
      </c>
      <c r="I3348">
        <v>0</v>
      </c>
      <c r="J3348">
        <v>13.92</v>
      </c>
    </row>
    <row r="3349" spans="1:10" x14ac:dyDescent="0.25">
      <c r="A3349" s="1" t="s">
        <v>3901</v>
      </c>
      <c r="B3349" s="2">
        <v>42229</v>
      </c>
      <c r="C3349" s="2">
        <v>42236</v>
      </c>
      <c r="D3349" s="1" t="s">
        <v>19</v>
      </c>
      <c r="E3349" s="1" t="s">
        <v>99</v>
      </c>
      <c r="F3349" s="1" t="s">
        <v>803</v>
      </c>
      <c r="G3349">
        <v>50.8</v>
      </c>
      <c r="H3349">
        <v>5</v>
      </c>
      <c r="I3349">
        <v>0</v>
      </c>
      <c r="J3349">
        <v>13.208</v>
      </c>
    </row>
    <row r="3350" spans="1:10" x14ac:dyDescent="0.25">
      <c r="A3350" s="1" t="s">
        <v>3902</v>
      </c>
      <c r="B3350" s="2">
        <v>43044</v>
      </c>
      <c r="C3350" s="2">
        <v>43046</v>
      </c>
      <c r="D3350" s="1" t="s">
        <v>79</v>
      </c>
      <c r="E3350" s="1" t="s">
        <v>532</v>
      </c>
      <c r="F3350" s="1" t="s">
        <v>69</v>
      </c>
      <c r="G3350">
        <v>16.03</v>
      </c>
      <c r="H3350">
        <v>5</v>
      </c>
      <c r="I3350">
        <v>0.8</v>
      </c>
      <c r="J3350">
        <v>-25.648</v>
      </c>
    </row>
    <row r="3351" spans="1:10" x14ac:dyDescent="0.25">
      <c r="A3351" s="1" t="s">
        <v>3903</v>
      </c>
      <c r="B3351" s="2">
        <v>42599</v>
      </c>
      <c r="C3351" s="2">
        <v>42603</v>
      </c>
      <c r="D3351" s="1" t="s">
        <v>19</v>
      </c>
      <c r="E3351" s="1" t="s">
        <v>1766</v>
      </c>
      <c r="F3351" s="1" t="s">
        <v>1450</v>
      </c>
      <c r="G3351">
        <v>15.712</v>
      </c>
      <c r="H3351">
        <v>4</v>
      </c>
      <c r="I3351">
        <v>0.2</v>
      </c>
      <c r="J3351">
        <v>5.6955999999999998</v>
      </c>
    </row>
    <row r="3352" spans="1:10" x14ac:dyDescent="0.25">
      <c r="A3352" s="1" t="s">
        <v>3904</v>
      </c>
      <c r="B3352" s="2">
        <v>42730</v>
      </c>
      <c r="C3352" s="2">
        <v>42735</v>
      </c>
      <c r="D3352" s="1" t="s">
        <v>19</v>
      </c>
      <c r="E3352" s="1" t="s">
        <v>1055</v>
      </c>
      <c r="F3352" s="1" t="s">
        <v>2325</v>
      </c>
      <c r="G3352">
        <v>89.97</v>
      </c>
      <c r="H3352">
        <v>3</v>
      </c>
      <c r="I3352">
        <v>0</v>
      </c>
      <c r="J3352">
        <v>18.893699999999999</v>
      </c>
    </row>
    <row r="3353" spans="1:10" x14ac:dyDescent="0.25">
      <c r="A3353" s="1" t="s">
        <v>3905</v>
      </c>
      <c r="B3353" s="2">
        <v>41905</v>
      </c>
      <c r="C3353" s="2">
        <v>41910</v>
      </c>
      <c r="D3353" s="1" t="s">
        <v>19</v>
      </c>
      <c r="E3353" s="1" t="s">
        <v>1390</v>
      </c>
      <c r="F3353" s="1" t="s">
        <v>3906</v>
      </c>
      <c r="G3353">
        <v>435.99900000000002</v>
      </c>
      <c r="H3353">
        <v>3</v>
      </c>
      <c r="I3353">
        <v>0.15</v>
      </c>
      <c r="J3353">
        <v>20.517600000000002</v>
      </c>
    </row>
    <row r="3354" spans="1:10" x14ac:dyDescent="0.25">
      <c r="A3354" s="1" t="s">
        <v>3905</v>
      </c>
      <c r="B3354" s="2">
        <v>41905</v>
      </c>
      <c r="C3354" s="2">
        <v>41910</v>
      </c>
      <c r="D3354" s="1" t="s">
        <v>19</v>
      </c>
      <c r="E3354" s="1" t="s">
        <v>1390</v>
      </c>
      <c r="F3354" s="1" t="s">
        <v>139</v>
      </c>
      <c r="G3354">
        <v>83.983999999999995</v>
      </c>
      <c r="H3354">
        <v>2</v>
      </c>
      <c r="I3354">
        <v>0.2</v>
      </c>
      <c r="J3354">
        <v>31.494</v>
      </c>
    </row>
    <row r="3355" spans="1:10" x14ac:dyDescent="0.25">
      <c r="A3355" s="1" t="s">
        <v>3907</v>
      </c>
      <c r="B3355" s="2">
        <v>41839</v>
      </c>
      <c r="C3355" s="2">
        <v>41844</v>
      </c>
      <c r="D3355" s="1" t="s">
        <v>19</v>
      </c>
      <c r="E3355" s="1" t="s">
        <v>501</v>
      </c>
      <c r="F3355" s="1" t="s">
        <v>2594</v>
      </c>
      <c r="G3355">
        <v>359.98</v>
      </c>
      <c r="H3355">
        <v>2</v>
      </c>
      <c r="I3355">
        <v>0</v>
      </c>
      <c r="J3355">
        <v>93.594800000000006</v>
      </c>
    </row>
    <row r="3356" spans="1:10" x14ac:dyDescent="0.25">
      <c r="A3356" s="1" t="s">
        <v>3907</v>
      </c>
      <c r="B3356" s="2">
        <v>41839</v>
      </c>
      <c r="C3356" s="2">
        <v>41844</v>
      </c>
      <c r="D3356" s="1" t="s">
        <v>19</v>
      </c>
      <c r="E3356" s="1" t="s">
        <v>501</v>
      </c>
      <c r="F3356" s="1" t="s">
        <v>3908</v>
      </c>
      <c r="G3356">
        <v>70.56</v>
      </c>
      <c r="H3356">
        <v>1</v>
      </c>
      <c r="I3356">
        <v>0.3</v>
      </c>
      <c r="J3356">
        <v>-4.032</v>
      </c>
    </row>
    <row r="3357" spans="1:10" x14ac:dyDescent="0.25">
      <c r="A3357" s="1" t="s">
        <v>3907</v>
      </c>
      <c r="B3357" s="2">
        <v>41839</v>
      </c>
      <c r="C3357" s="2">
        <v>41844</v>
      </c>
      <c r="D3357" s="1" t="s">
        <v>19</v>
      </c>
      <c r="E3357" s="1" t="s">
        <v>501</v>
      </c>
      <c r="F3357" s="1" t="s">
        <v>1839</v>
      </c>
      <c r="G3357">
        <v>20.88</v>
      </c>
      <c r="H3357">
        <v>2</v>
      </c>
      <c r="I3357">
        <v>0</v>
      </c>
      <c r="J3357">
        <v>9.6047999999999991</v>
      </c>
    </row>
    <row r="3358" spans="1:10" x14ac:dyDescent="0.25">
      <c r="A3358" s="1" t="s">
        <v>3907</v>
      </c>
      <c r="B3358" s="2">
        <v>41839</v>
      </c>
      <c r="C3358" s="2">
        <v>41844</v>
      </c>
      <c r="D3358" s="1" t="s">
        <v>19</v>
      </c>
      <c r="E3358" s="1" t="s">
        <v>501</v>
      </c>
      <c r="F3358" s="1" t="s">
        <v>633</v>
      </c>
      <c r="G3358">
        <v>3.81</v>
      </c>
      <c r="H3358">
        <v>1</v>
      </c>
      <c r="I3358">
        <v>0</v>
      </c>
      <c r="J3358">
        <v>1.8288</v>
      </c>
    </row>
    <row r="3359" spans="1:10" x14ac:dyDescent="0.25">
      <c r="A3359" s="1" t="s">
        <v>3909</v>
      </c>
      <c r="B3359" s="2">
        <v>42985</v>
      </c>
      <c r="C3359" s="2">
        <v>42991</v>
      </c>
      <c r="D3359" s="1" t="s">
        <v>19</v>
      </c>
      <c r="E3359" s="1" t="s">
        <v>1694</v>
      </c>
      <c r="F3359" s="1" t="s">
        <v>1884</v>
      </c>
      <c r="G3359">
        <v>73.007999999999996</v>
      </c>
      <c r="H3359">
        <v>9</v>
      </c>
      <c r="I3359">
        <v>0.2</v>
      </c>
      <c r="J3359">
        <v>26.465399999999999</v>
      </c>
    </row>
    <row r="3360" spans="1:10" x14ac:dyDescent="0.25">
      <c r="A3360" s="1" t="s">
        <v>3910</v>
      </c>
      <c r="B3360" s="2">
        <v>42496</v>
      </c>
      <c r="C3360" s="2">
        <v>42500</v>
      </c>
      <c r="D3360" s="1" t="s">
        <v>19</v>
      </c>
      <c r="E3360" s="1" t="s">
        <v>2899</v>
      </c>
      <c r="F3360" s="1" t="s">
        <v>778</v>
      </c>
      <c r="G3360">
        <v>3.2080000000000002</v>
      </c>
      <c r="H3360">
        <v>2</v>
      </c>
      <c r="I3360">
        <v>0.8</v>
      </c>
      <c r="J3360">
        <v>-5.2931999999999997</v>
      </c>
    </row>
    <row r="3361" spans="1:10" x14ac:dyDescent="0.25">
      <c r="A3361" s="1" t="s">
        <v>3910</v>
      </c>
      <c r="B3361" s="2">
        <v>42496</v>
      </c>
      <c r="C3361" s="2">
        <v>42500</v>
      </c>
      <c r="D3361" s="1" t="s">
        <v>19</v>
      </c>
      <c r="E3361" s="1" t="s">
        <v>2899</v>
      </c>
      <c r="F3361" s="1" t="s">
        <v>2078</v>
      </c>
      <c r="G3361">
        <v>26.175999999999998</v>
      </c>
      <c r="H3361">
        <v>2</v>
      </c>
      <c r="I3361">
        <v>0.2</v>
      </c>
      <c r="J3361">
        <v>-3.2719999999999998</v>
      </c>
    </row>
    <row r="3362" spans="1:10" x14ac:dyDescent="0.25">
      <c r="A3362" s="1" t="s">
        <v>3911</v>
      </c>
      <c r="B3362" s="2">
        <v>42159</v>
      </c>
      <c r="C3362" s="2">
        <v>42163</v>
      </c>
      <c r="D3362" s="1" t="s">
        <v>11</v>
      </c>
      <c r="E3362" s="1" t="s">
        <v>1982</v>
      </c>
      <c r="F3362" s="1" t="s">
        <v>469</v>
      </c>
      <c r="G3362">
        <v>30.44</v>
      </c>
      <c r="H3362">
        <v>4</v>
      </c>
      <c r="I3362">
        <v>0</v>
      </c>
      <c r="J3362">
        <v>14.306800000000001</v>
      </c>
    </row>
    <row r="3363" spans="1:10" x14ac:dyDescent="0.25">
      <c r="A3363" s="1" t="s">
        <v>3911</v>
      </c>
      <c r="B3363" s="2">
        <v>42159</v>
      </c>
      <c r="C3363" s="2">
        <v>42163</v>
      </c>
      <c r="D3363" s="1" t="s">
        <v>11</v>
      </c>
      <c r="E3363" s="1" t="s">
        <v>1982</v>
      </c>
      <c r="F3363" s="1" t="s">
        <v>3912</v>
      </c>
      <c r="G3363">
        <v>35.28</v>
      </c>
      <c r="H3363">
        <v>3</v>
      </c>
      <c r="I3363">
        <v>0</v>
      </c>
      <c r="J3363">
        <v>11.995200000000001</v>
      </c>
    </row>
    <row r="3364" spans="1:10" x14ac:dyDescent="0.25">
      <c r="A3364" s="1" t="s">
        <v>3913</v>
      </c>
      <c r="B3364" s="2">
        <v>42351</v>
      </c>
      <c r="C3364" s="2">
        <v>42358</v>
      </c>
      <c r="D3364" s="1" t="s">
        <v>19</v>
      </c>
      <c r="E3364" s="1" t="s">
        <v>3455</v>
      </c>
      <c r="F3364" s="1" t="s">
        <v>1006</v>
      </c>
      <c r="G3364">
        <v>19.440000000000001</v>
      </c>
      <c r="H3364">
        <v>3</v>
      </c>
      <c r="I3364">
        <v>0</v>
      </c>
      <c r="J3364">
        <v>9.3312000000000008</v>
      </c>
    </row>
    <row r="3365" spans="1:10" x14ac:dyDescent="0.25">
      <c r="A3365" s="1" t="s">
        <v>3913</v>
      </c>
      <c r="B3365" s="2">
        <v>42351</v>
      </c>
      <c r="C3365" s="2">
        <v>42358</v>
      </c>
      <c r="D3365" s="1" t="s">
        <v>19</v>
      </c>
      <c r="E3365" s="1" t="s">
        <v>3455</v>
      </c>
      <c r="F3365" s="1" t="s">
        <v>194</v>
      </c>
      <c r="G3365">
        <v>37.880000000000003</v>
      </c>
      <c r="H3365">
        <v>2</v>
      </c>
      <c r="I3365">
        <v>0</v>
      </c>
      <c r="J3365">
        <v>18.940000000000001</v>
      </c>
    </row>
    <row r="3366" spans="1:10" x14ac:dyDescent="0.25">
      <c r="A3366" s="1" t="s">
        <v>3914</v>
      </c>
      <c r="B3366" s="2">
        <v>42567</v>
      </c>
      <c r="C3366" s="2">
        <v>42569</v>
      </c>
      <c r="D3366" s="1" t="s">
        <v>11</v>
      </c>
      <c r="E3366" s="1" t="s">
        <v>2165</v>
      </c>
      <c r="F3366" s="1" t="s">
        <v>1556</v>
      </c>
      <c r="G3366">
        <v>9.5519999999999996</v>
      </c>
      <c r="H3366">
        <v>3</v>
      </c>
      <c r="I3366">
        <v>0.6</v>
      </c>
      <c r="J3366">
        <v>-3.8208000000000002</v>
      </c>
    </row>
    <row r="3367" spans="1:10" x14ac:dyDescent="0.25">
      <c r="A3367" s="1" t="s">
        <v>3915</v>
      </c>
      <c r="B3367" s="2">
        <v>41670</v>
      </c>
      <c r="C3367" s="2">
        <v>41672</v>
      </c>
      <c r="D3367" s="1" t="s">
        <v>79</v>
      </c>
      <c r="E3367" s="1" t="s">
        <v>3916</v>
      </c>
      <c r="F3367" s="1" t="s">
        <v>2480</v>
      </c>
      <c r="G3367">
        <v>290.666</v>
      </c>
      <c r="H3367">
        <v>2</v>
      </c>
      <c r="I3367">
        <v>0.15</v>
      </c>
      <c r="J3367">
        <v>3.4196</v>
      </c>
    </row>
    <row r="3368" spans="1:10" x14ac:dyDescent="0.25">
      <c r="A3368" s="1" t="s">
        <v>3917</v>
      </c>
      <c r="B3368" s="2">
        <v>41829</v>
      </c>
      <c r="C3368" s="2">
        <v>41835</v>
      </c>
      <c r="D3368" s="1" t="s">
        <v>19</v>
      </c>
      <c r="E3368" s="1" t="s">
        <v>1390</v>
      </c>
      <c r="F3368" s="1" t="s">
        <v>1998</v>
      </c>
      <c r="G3368">
        <v>10.368</v>
      </c>
      <c r="H3368">
        <v>2</v>
      </c>
      <c r="I3368">
        <v>0.2</v>
      </c>
      <c r="J3368">
        <v>3.6288</v>
      </c>
    </row>
    <row r="3369" spans="1:10" x14ac:dyDescent="0.25">
      <c r="A3369" s="1" t="s">
        <v>3917</v>
      </c>
      <c r="B3369" s="2">
        <v>41829</v>
      </c>
      <c r="C3369" s="2">
        <v>41835</v>
      </c>
      <c r="D3369" s="1" t="s">
        <v>19</v>
      </c>
      <c r="E3369" s="1" t="s">
        <v>1390</v>
      </c>
      <c r="F3369" s="1" t="s">
        <v>3213</v>
      </c>
      <c r="G3369">
        <v>14.352</v>
      </c>
      <c r="H3369">
        <v>3</v>
      </c>
      <c r="I3369">
        <v>0.2</v>
      </c>
      <c r="J3369">
        <v>4.4850000000000003</v>
      </c>
    </row>
    <row r="3370" spans="1:10" x14ac:dyDescent="0.25">
      <c r="A3370" s="1" t="s">
        <v>3918</v>
      </c>
      <c r="B3370" s="2">
        <v>42329</v>
      </c>
      <c r="C3370" s="2">
        <v>42333</v>
      </c>
      <c r="D3370" s="1" t="s">
        <v>19</v>
      </c>
      <c r="E3370" s="1" t="s">
        <v>2391</v>
      </c>
      <c r="F3370" s="1" t="s">
        <v>3919</v>
      </c>
      <c r="G3370">
        <v>141.96</v>
      </c>
      <c r="H3370">
        <v>2</v>
      </c>
      <c r="I3370">
        <v>0</v>
      </c>
      <c r="J3370">
        <v>41.168399999999998</v>
      </c>
    </row>
    <row r="3371" spans="1:10" x14ac:dyDescent="0.25">
      <c r="A3371" s="1" t="s">
        <v>3918</v>
      </c>
      <c r="B3371" s="2">
        <v>42329</v>
      </c>
      <c r="C3371" s="2">
        <v>42333</v>
      </c>
      <c r="D3371" s="1" t="s">
        <v>19</v>
      </c>
      <c r="E3371" s="1" t="s">
        <v>2391</v>
      </c>
      <c r="F3371" s="1" t="s">
        <v>682</v>
      </c>
      <c r="G3371">
        <v>66.048000000000002</v>
      </c>
      <c r="H3371">
        <v>4</v>
      </c>
      <c r="I3371">
        <v>0.2</v>
      </c>
      <c r="J3371">
        <v>23.116800000000001</v>
      </c>
    </row>
    <row r="3372" spans="1:10" x14ac:dyDescent="0.25">
      <c r="A3372" s="1" t="s">
        <v>3920</v>
      </c>
      <c r="B3372" s="2">
        <v>42454</v>
      </c>
      <c r="C3372" s="2">
        <v>42454</v>
      </c>
      <c r="D3372" s="1" t="s">
        <v>654</v>
      </c>
      <c r="E3372" s="1" t="s">
        <v>2394</v>
      </c>
      <c r="F3372" s="1" t="s">
        <v>447</v>
      </c>
      <c r="G3372">
        <v>1287.45</v>
      </c>
      <c r="H3372">
        <v>5</v>
      </c>
      <c r="I3372">
        <v>0</v>
      </c>
      <c r="J3372">
        <v>244.6155</v>
      </c>
    </row>
    <row r="3373" spans="1:10" x14ac:dyDescent="0.25">
      <c r="A3373" s="1" t="s">
        <v>3921</v>
      </c>
      <c r="B3373" s="2">
        <v>43001</v>
      </c>
      <c r="C3373" s="2">
        <v>43008</v>
      </c>
      <c r="D3373" s="1" t="s">
        <v>19</v>
      </c>
      <c r="E3373" s="1" t="s">
        <v>394</v>
      </c>
      <c r="F3373" s="1" t="s">
        <v>2102</v>
      </c>
      <c r="G3373">
        <v>25.824000000000002</v>
      </c>
      <c r="H3373">
        <v>6</v>
      </c>
      <c r="I3373">
        <v>0.2</v>
      </c>
      <c r="J3373">
        <v>9.0383999999999993</v>
      </c>
    </row>
    <row r="3374" spans="1:10" x14ac:dyDescent="0.25">
      <c r="A3374" s="1" t="s">
        <v>3921</v>
      </c>
      <c r="B3374" s="2">
        <v>43001</v>
      </c>
      <c r="C3374" s="2">
        <v>43008</v>
      </c>
      <c r="D3374" s="1" t="s">
        <v>19</v>
      </c>
      <c r="E3374" s="1" t="s">
        <v>394</v>
      </c>
      <c r="F3374" s="1" t="s">
        <v>3465</v>
      </c>
      <c r="G3374">
        <v>160.96</v>
      </c>
      <c r="H3374">
        <v>2</v>
      </c>
      <c r="I3374">
        <v>0</v>
      </c>
      <c r="J3374">
        <v>48.287999999999997</v>
      </c>
    </row>
    <row r="3375" spans="1:10" x14ac:dyDescent="0.25">
      <c r="A3375" s="1" t="s">
        <v>3922</v>
      </c>
      <c r="B3375" s="2">
        <v>42342</v>
      </c>
      <c r="C3375" s="2">
        <v>42348</v>
      </c>
      <c r="D3375" s="1" t="s">
        <v>19</v>
      </c>
      <c r="E3375" s="1" t="s">
        <v>20</v>
      </c>
      <c r="F3375" s="1" t="s">
        <v>3621</v>
      </c>
      <c r="G3375">
        <v>28.44</v>
      </c>
      <c r="H3375">
        <v>3</v>
      </c>
      <c r="I3375">
        <v>0</v>
      </c>
      <c r="J3375">
        <v>11.375999999999999</v>
      </c>
    </row>
    <row r="3376" spans="1:10" x14ac:dyDescent="0.25">
      <c r="A3376" s="1" t="s">
        <v>3922</v>
      </c>
      <c r="B3376" s="2">
        <v>42342</v>
      </c>
      <c r="C3376" s="2">
        <v>42348</v>
      </c>
      <c r="D3376" s="1" t="s">
        <v>19</v>
      </c>
      <c r="E3376" s="1" t="s">
        <v>20</v>
      </c>
      <c r="F3376" s="1" t="s">
        <v>793</v>
      </c>
      <c r="G3376">
        <v>364.41</v>
      </c>
      <c r="H3376">
        <v>5</v>
      </c>
      <c r="I3376">
        <v>0.1</v>
      </c>
      <c r="J3376">
        <v>8.0980000000000008</v>
      </c>
    </row>
    <row r="3377" spans="1:10" x14ac:dyDescent="0.25">
      <c r="A3377" s="1" t="s">
        <v>3922</v>
      </c>
      <c r="B3377" s="2">
        <v>42342</v>
      </c>
      <c r="C3377" s="2">
        <v>42348</v>
      </c>
      <c r="D3377" s="1" t="s">
        <v>19</v>
      </c>
      <c r="E3377" s="1" t="s">
        <v>20</v>
      </c>
      <c r="F3377" s="1" t="s">
        <v>868</v>
      </c>
      <c r="G3377">
        <v>39.96</v>
      </c>
      <c r="H3377">
        <v>4</v>
      </c>
      <c r="I3377">
        <v>0</v>
      </c>
      <c r="J3377">
        <v>10.3896</v>
      </c>
    </row>
    <row r="3378" spans="1:10" x14ac:dyDescent="0.25">
      <c r="A3378" s="1" t="s">
        <v>3922</v>
      </c>
      <c r="B3378" s="2">
        <v>42342</v>
      </c>
      <c r="C3378" s="2">
        <v>42348</v>
      </c>
      <c r="D3378" s="1" t="s">
        <v>19</v>
      </c>
      <c r="E3378" s="1" t="s">
        <v>20</v>
      </c>
      <c r="F3378" s="1" t="s">
        <v>466</v>
      </c>
      <c r="G3378">
        <v>361.76400000000001</v>
      </c>
      <c r="H3378">
        <v>2</v>
      </c>
      <c r="I3378">
        <v>0.1</v>
      </c>
      <c r="J3378">
        <v>68.333200000000005</v>
      </c>
    </row>
    <row r="3379" spans="1:10" x14ac:dyDescent="0.25">
      <c r="A3379" s="1" t="s">
        <v>3923</v>
      </c>
      <c r="B3379" s="2">
        <v>42675</v>
      </c>
      <c r="C3379" s="2">
        <v>42678</v>
      </c>
      <c r="D3379" s="1" t="s">
        <v>79</v>
      </c>
      <c r="E3379" s="1" t="s">
        <v>3924</v>
      </c>
      <c r="F3379" s="1" t="s">
        <v>2229</v>
      </c>
      <c r="G3379">
        <v>111.672</v>
      </c>
      <c r="H3379">
        <v>9</v>
      </c>
      <c r="I3379">
        <v>0.2</v>
      </c>
      <c r="J3379">
        <v>6.9794999999999998</v>
      </c>
    </row>
    <row r="3380" spans="1:10" x14ac:dyDescent="0.25">
      <c r="A3380" s="1" t="s">
        <v>3925</v>
      </c>
      <c r="B3380" s="2">
        <v>42811</v>
      </c>
      <c r="C3380" s="2">
        <v>42815</v>
      </c>
      <c r="D3380" s="1" t="s">
        <v>19</v>
      </c>
      <c r="E3380" s="1" t="s">
        <v>781</v>
      </c>
      <c r="F3380" s="1" t="s">
        <v>3459</v>
      </c>
      <c r="G3380">
        <v>13.776</v>
      </c>
      <c r="H3380">
        <v>6</v>
      </c>
      <c r="I3380">
        <v>0.8</v>
      </c>
      <c r="J3380">
        <v>-22.041599999999999</v>
      </c>
    </row>
    <row r="3381" spans="1:10" x14ac:dyDescent="0.25">
      <c r="A3381" s="1" t="s">
        <v>3925</v>
      </c>
      <c r="B3381" s="2">
        <v>42811</v>
      </c>
      <c r="C3381" s="2">
        <v>42815</v>
      </c>
      <c r="D3381" s="1" t="s">
        <v>19</v>
      </c>
      <c r="E3381" s="1" t="s">
        <v>781</v>
      </c>
      <c r="F3381" s="1" t="s">
        <v>3926</v>
      </c>
      <c r="G3381">
        <v>10.272</v>
      </c>
      <c r="H3381">
        <v>3</v>
      </c>
      <c r="I3381">
        <v>0.2</v>
      </c>
      <c r="J3381">
        <v>3.21</v>
      </c>
    </row>
    <row r="3382" spans="1:10" x14ac:dyDescent="0.25">
      <c r="A3382" s="1" t="s">
        <v>3927</v>
      </c>
      <c r="B3382" s="2">
        <v>43062</v>
      </c>
      <c r="C3382" s="2">
        <v>43063</v>
      </c>
      <c r="D3382" s="1" t="s">
        <v>79</v>
      </c>
      <c r="E3382" s="1" t="s">
        <v>628</v>
      </c>
      <c r="F3382" s="1" t="s">
        <v>3928</v>
      </c>
      <c r="G3382">
        <v>24.047999999999998</v>
      </c>
      <c r="H3382">
        <v>9</v>
      </c>
      <c r="I3382">
        <v>0.2</v>
      </c>
      <c r="J3382">
        <v>7.2144000000000004</v>
      </c>
    </row>
    <row r="3383" spans="1:10" x14ac:dyDescent="0.25">
      <c r="A3383" s="1" t="s">
        <v>3929</v>
      </c>
      <c r="B3383" s="2">
        <v>42974</v>
      </c>
      <c r="C3383" s="2">
        <v>42977</v>
      </c>
      <c r="D3383" s="1" t="s">
        <v>79</v>
      </c>
      <c r="E3383" s="1" t="s">
        <v>1876</v>
      </c>
      <c r="F3383" s="1" t="s">
        <v>281</v>
      </c>
      <c r="G3383">
        <v>2.8959999999999999</v>
      </c>
      <c r="H3383">
        <v>1</v>
      </c>
      <c r="I3383">
        <v>0.2</v>
      </c>
      <c r="J3383">
        <v>0.97740000000000005</v>
      </c>
    </row>
    <row r="3384" spans="1:10" x14ac:dyDescent="0.25">
      <c r="A3384" s="1" t="s">
        <v>3930</v>
      </c>
      <c r="B3384" s="2">
        <v>42342</v>
      </c>
      <c r="C3384" s="2">
        <v>42347</v>
      </c>
      <c r="D3384" s="1" t="s">
        <v>11</v>
      </c>
      <c r="E3384" s="1" t="s">
        <v>1481</v>
      </c>
      <c r="F3384" s="1" t="s">
        <v>3069</v>
      </c>
      <c r="G3384">
        <v>17.940000000000001</v>
      </c>
      <c r="H3384">
        <v>3</v>
      </c>
      <c r="I3384">
        <v>0</v>
      </c>
      <c r="J3384">
        <v>8.7905999999999995</v>
      </c>
    </row>
    <row r="3385" spans="1:10" x14ac:dyDescent="0.25">
      <c r="A3385" s="1" t="s">
        <v>3930</v>
      </c>
      <c r="B3385" s="2">
        <v>42342</v>
      </c>
      <c r="C3385" s="2">
        <v>42347</v>
      </c>
      <c r="D3385" s="1" t="s">
        <v>11</v>
      </c>
      <c r="E3385" s="1" t="s">
        <v>1481</v>
      </c>
      <c r="F3385" s="1" t="s">
        <v>3931</v>
      </c>
      <c r="G3385">
        <v>384.17399999999998</v>
      </c>
      <c r="H3385">
        <v>7</v>
      </c>
      <c r="I3385">
        <v>0.1</v>
      </c>
      <c r="J3385">
        <v>29.880199999999999</v>
      </c>
    </row>
    <row r="3386" spans="1:10" x14ac:dyDescent="0.25">
      <c r="A3386" s="1" t="s">
        <v>3930</v>
      </c>
      <c r="B3386" s="2">
        <v>42342</v>
      </c>
      <c r="C3386" s="2">
        <v>42347</v>
      </c>
      <c r="D3386" s="1" t="s">
        <v>11</v>
      </c>
      <c r="E3386" s="1" t="s">
        <v>1481</v>
      </c>
      <c r="F3386" s="1" t="s">
        <v>1927</v>
      </c>
      <c r="G3386">
        <v>1799.75</v>
      </c>
      <c r="H3386">
        <v>5</v>
      </c>
      <c r="I3386">
        <v>0</v>
      </c>
      <c r="J3386">
        <v>539.92499999999995</v>
      </c>
    </row>
    <row r="3387" spans="1:10" x14ac:dyDescent="0.25">
      <c r="A3387" s="1" t="s">
        <v>3932</v>
      </c>
      <c r="B3387" s="2">
        <v>43015</v>
      </c>
      <c r="C3387" s="2">
        <v>43019</v>
      </c>
      <c r="D3387" s="1" t="s">
        <v>19</v>
      </c>
      <c r="E3387" s="1" t="s">
        <v>3455</v>
      </c>
      <c r="F3387" s="1" t="s">
        <v>506</v>
      </c>
      <c r="G3387">
        <v>580.67200000000003</v>
      </c>
      <c r="H3387">
        <v>4</v>
      </c>
      <c r="I3387">
        <v>0.2</v>
      </c>
      <c r="J3387">
        <v>65.325599999999994</v>
      </c>
    </row>
    <row r="3388" spans="1:10" x14ac:dyDescent="0.25">
      <c r="A3388" s="1" t="s">
        <v>3932</v>
      </c>
      <c r="B3388" s="2">
        <v>43015</v>
      </c>
      <c r="C3388" s="2">
        <v>43019</v>
      </c>
      <c r="D3388" s="1" t="s">
        <v>19</v>
      </c>
      <c r="E3388" s="1" t="s">
        <v>3455</v>
      </c>
      <c r="F3388" s="1" t="s">
        <v>1121</v>
      </c>
      <c r="G3388">
        <v>18.936</v>
      </c>
      <c r="H3388">
        <v>3</v>
      </c>
      <c r="I3388">
        <v>0.2</v>
      </c>
      <c r="J3388">
        <v>5.9175000000000004</v>
      </c>
    </row>
    <row r="3389" spans="1:10" x14ac:dyDescent="0.25">
      <c r="A3389" s="1" t="s">
        <v>3932</v>
      </c>
      <c r="B3389" s="2">
        <v>43015</v>
      </c>
      <c r="C3389" s="2">
        <v>43019</v>
      </c>
      <c r="D3389" s="1" t="s">
        <v>19</v>
      </c>
      <c r="E3389" s="1" t="s">
        <v>3455</v>
      </c>
      <c r="F3389" s="1" t="s">
        <v>1859</v>
      </c>
      <c r="G3389">
        <v>222.38399999999999</v>
      </c>
      <c r="H3389">
        <v>2</v>
      </c>
      <c r="I3389">
        <v>0.2</v>
      </c>
      <c r="J3389">
        <v>16.678799999999999</v>
      </c>
    </row>
    <row r="3390" spans="1:10" x14ac:dyDescent="0.25">
      <c r="A3390" s="1" t="s">
        <v>3932</v>
      </c>
      <c r="B3390" s="2">
        <v>43015</v>
      </c>
      <c r="C3390" s="2">
        <v>43019</v>
      </c>
      <c r="D3390" s="1" t="s">
        <v>19</v>
      </c>
      <c r="E3390" s="1" t="s">
        <v>3455</v>
      </c>
      <c r="F3390" s="1" t="s">
        <v>1944</v>
      </c>
      <c r="G3390">
        <v>50.454000000000001</v>
      </c>
      <c r="H3390">
        <v>6</v>
      </c>
      <c r="I3390">
        <v>0.7</v>
      </c>
      <c r="J3390">
        <v>-33.636000000000003</v>
      </c>
    </row>
    <row r="3391" spans="1:10" x14ac:dyDescent="0.25">
      <c r="A3391" s="1" t="s">
        <v>3932</v>
      </c>
      <c r="B3391" s="2">
        <v>43015</v>
      </c>
      <c r="C3391" s="2">
        <v>43019</v>
      </c>
      <c r="D3391" s="1" t="s">
        <v>19</v>
      </c>
      <c r="E3391" s="1" t="s">
        <v>3455</v>
      </c>
      <c r="F3391" s="1" t="s">
        <v>2110</v>
      </c>
      <c r="G3391">
        <v>154.76400000000001</v>
      </c>
      <c r="H3391">
        <v>3</v>
      </c>
      <c r="I3391">
        <v>0.4</v>
      </c>
      <c r="J3391">
        <v>-36.111600000000003</v>
      </c>
    </row>
    <row r="3392" spans="1:10" x14ac:dyDescent="0.25">
      <c r="A3392" s="1" t="s">
        <v>3933</v>
      </c>
      <c r="B3392" s="2">
        <v>42819</v>
      </c>
      <c r="C3392" s="2">
        <v>42824</v>
      </c>
      <c r="D3392" s="1" t="s">
        <v>11</v>
      </c>
      <c r="E3392" s="1" t="s">
        <v>2686</v>
      </c>
      <c r="F3392" s="1" t="s">
        <v>3492</v>
      </c>
      <c r="G3392">
        <v>6.8479999999999999</v>
      </c>
      <c r="H3392">
        <v>2</v>
      </c>
      <c r="I3392">
        <v>0.2</v>
      </c>
      <c r="J3392">
        <v>2.14</v>
      </c>
    </row>
    <row r="3393" spans="1:10" x14ac:dyDescent="0.25">
      <c r="A3393" s="1" t="s">
        <v>3934</v>
      </c>
      <c r="B3393" s="2">
        <v>41860</v>
      </c>
      <c r="C3393" s="2">
        <v>41864</v>
      </c>
      <c r="D3393" s="1" t="s">
        <v>19</v>
      </c>
      <c r="E3393" s="1" t="s">
        <v>1702</v>
      </c>
      <c r="F3393" s="1" t="s">
        <v>1322</v>
      </c>
      <c r="G3393">
        <v>1091.1679999999999</v>
      </c>
      <c r="H3393">
        <v>4</v>
      </c>
      <c r="I3393">
        <v>0.2</v>
      </c>
      <c r="J3393">
        <v>68.197999999999993</v>
      </c>
    </row>
    <row r="3394" spans="1:10" x14ac:dyDescent="0.25">
      <c r="A3394" s="1" t="s">
        <v>3934</v>
      </c>
      <c r="B3394" s="2">
        <v>41860</v>
      </c>
      <c r="C3394" s="2">
        <v>41864</v>
      </c>
      <c r="D3394" s="1" t="s">
        <v>19</v>
      </c>
      <c r="E3394" s="1" t="s">
        <v>1702</v>
      </c>
      <c r="F3394" s="1" t="s">
        <v>2392</v>
      </c>
      <c r="G3394">
        <v>219.16800000000001</v>
      </c>
      <c r="H3394">
        <v>2</v>
      </c>
      <c r="I3394">
        <v>0.2</v>
      </c>
      <c r="J3394">
        <v>-43.833599999999997</v>
      </c>
    </row>
    <row r="3395" spans="1:10" x14ac:dyDescent="0.25">
      <c r="A3395" s="1" t="s">
        <v>3935</v>
      </c>
      <c r="B3395" s="2">
        <v>41965</v>
      </c>
      <c r="C3395" s="2">
        <v>41968</v>
      </c>
      <c r="D3395" s="1" t="s">
        <v>79</v>
      </c>
      <c r="E3395" s="1" t="s">
        <v>3855</v>
      </c>
      <c r="F3395" s="1" t="s">
        <v>2178</v>
      </c>
      <c r="G3395">
        <v>6.9279999999999999</v>
      </c>
      <c r="H3395">
        <v>1</v>
      </c>
      <c r="I3395">
        <v>0.8</v>
      </c>
      <c r="J3395">
        <v>-11.0848</v>
      </c>
    </row>
    <row r="3396" spans="1:10" x14ac:dyDescent="0.25">
      <c r="A3396" s="1" t="s">
        <v>3936</v>
      </c>
      <c r="B3396" s="2">
        <v>42896</v>
      </c>
      <c r="C3396" s="2">
        <v>42896</v>
      </c>
      <c r="D3396" s="1" t="s">
        <v>654</v>
      </c>
      <c r="E3396" s="1" t="s">
        <v>2278</v>
      </c>
      <c r="F3396" s="1" t="s">
        <v>3073</v>
      </c>
      <c r="G3396">
        <v>40.031999999999996</v>
      </c>
      <c r="H3396">
        <v>6</v>
      </c>
      <c r="I3396">
        <v>0.2</v>
      </c>
      <c r="J3396">
        <v>15.012</v>
      </c>
    </row>
    <row r="3397" spans="1:10" x14ac:dyDescent="0.25">
      <c r="A3397" s="1" t="s">
        <v>3937</v>
      </c>
      <c r="B3397" s="2">
        <v>42917</v>
      </c>
      <c r="C3397" s="2">
        <v>42924</v>
      </c>
      <c r="D3397" s="1" t="s">
        <v>19</v>
      </c>
      <c r="E3397" s="1" t="s">
        <v>2914</v>
      </c>
      <c r="F3397" s="1" t="s">
        <v>3511</v>
      </c>
      <c r="G3397">
        <v>443.92</v>
      </c>
      <c r="H3397">
        <v>4</v>
      </c>
      <c r="I3397">
        <v>0</v>
      </c>
      <c r="J3397">
        <v>13.317600000000001</v>
      </c>
    </row>
    <row r="3398" spans="1:10" x14ac:dyDescent="0.25">
      <c r="A3398" s="1" t="s">
        <v>3937</v>
      </c>
      <c r="B3398" s="2">
        <v>42917</v>
      </c>
      <c r="C3398" s="2">
        <v>42924</v>
      </c>
      <c r="D3398" s="1" t="s">
        <v>19</v>
      </c>
      <c r="E3398" s="1" t="s">
        <v>2914</v>
      </c>
      <c r="F3398" s="1" t="s">
        <v>37</v>
      </c>
      <c r="G3398">
        <v>169.99</v>
      </c>
      <c r="H3398">
        <v>1</v>
      </c>
      <c r="I3398">
        <v>0</v>
      </c>
      <c r="J3398">
        <v>78.195400000000006</v>
      </c>
    </row>
    <row r="3399" spans="1:10" x14ac:dyDescent="0.25">
      <c r="A3399" s="1" t="s">
        <v>3937</v>
      </c>
      <c r="B3399" s="2">
        <v>42917</v>
      </c>
      <c r="C3399" s="2">
        <v>42924</v>
      </c>
      <c r="D3399" s="1" t="s">
        <v>19</v>
      </c>
      <c r="E3399" s="1" t="s">
        <v>2914</v>
      </c>
      <c r="F3399" s="1" t="s">
        <v>988</v>
      </c>
      <c r="G3399">
        <v>25.92</v>
      </c>
      <c r="H3399">
        <v>4</v>
      </c>
      <c r="I3399">
        <v>0</v>
      </c>
      <c r="J3399">
        <v>12.441599999999999</v>
      </c>
    </row>
    <row r="3400" spans="1:10" x14ac:dyDescent="0.25">
      <c r="A3400" s="1" t="s">
        <v>3938</v>
      </c>
      <c r="B3400" s="2">
        <v>41964</v>
      </c>
      <c r="C3400" s="2">
        <v>41969</v>
      </c>
      <c r="D3400" s="1" t="s">
        <v>19</v>
      </c>
      <c r="E3400" s="1" t="s">
        <v>3939</v>
      </c>
      <c r="F3400" s="1" t="s">
        <v>1426</v>
      </c>
      <c r="G3400">
        <v>36.99</v>
      </c>
      <c r="H3400">
        <v>1</v>
      </c>
      <c r="I3400">
        <v>0</v>
      </c>
      <c r="J3400">
        <v>9.9872999999999994</v>
      </c>
    </row>
    <row r="3401" spans="1:10" x14ac:dyDescent="0.25">
      <c r="A3401" s="1" t="s">
        <v>3938</v>
      </c>
      <c r="B3401" s="2">
        <v>41964</v>
      </c>
      <c r="C3401" s="2">
        <v>41969</v>
      </c>
      <c r="D3401" s="1" t="s">
        <v>19</v>
      </c>
      <c r="E3401" s="1" t="s">
        <v>3939</v>
      </c>
      <c r="F3401" s="1" t="s">
        <v>2400</v>
      </c>
      <c r="G3401">
        <v>629.1</v>
      </c>
      <c r="H3401">
        <v>6</v>
      </c>
      <c r="I3401">
        <v>0</v>
      </c>
      <c r="J3401">
        <v>301.96800000000002</v>
      </c>
    </row>
    <row r="3402" spans="1:10" x14ac:dyDescent="0.25">
      <c r="A3402" s="1" t="s">
        <v>3938</v>
      </c>
      <c r="B3402" s="2">
        <v>41964</v>
      </c>
      <c r="C3402" s="2">
        <v>41969</v>
      </c>
      <c r="D3402" s="1" t="s">
        <v>19</v>
      </c>
      <c r="E3402" s="1" t="s">
        <v>3939</v>
      </c>
      <c r="F3402" s="1" t="s">
        <v>1138</v>
      </c>
      <c r="G3402">
        <v>193.95</v>
      </c>
      <c r="H3402">
        <v>3</v>
      </c>
      <c r="I3402">
        <v>0</v>
      </c>
      <c r="J3402">
        <v>9.6974999999999998</v>
      </c>
    </row>
    <row r="3403" spans="1:10" x14ac:dyDescent="0.25">
      <c r="A3403" s="1" t="s">
        <v>3938</v>
      </c>
      <c r="B3403" s="2">
        <v>41964</v>
      </c>
      <c r="C3403" s="2">
        <v>41969</v>
      </c>
      <c r="D3403" s="1" t="s">
        <v>19</v>
      </c>
      <c r="E3403" s="1" t="s">
        <v>3939</v>
      </c>
      <c r="F3403" s="1" t="s">
        <v>26</v>
      </c>
      <c r="G3403">
        <v>5.46</v>
      </c>
      <c r="H3403">
        <v>3</v>
      </c>
      <c r="I3403">
        <v>0</v>
      </c>
      <c r="J3403">
        <v>1.4742</v>
      </c>
    </row>
    <row r="3404" spans="1:10" x14ac:dyDescent="0.25">
      <c r="A3404" s="1" t="s">
        <v>3940</v>
      </c>
      <c r="B3404" s="2">
        <v>42128</v>
      </c>
      <c r="C3404" s="2">
        <v>42129</v>
      </c>
      <c r="D3404" s="1" t="s">
        <v>79</v>
      </c>
      <c r="E3404" s="1" t="s">
        <v>684</v>
      </c>
      <c r="F3404" s="1" t="s">
        <v>1556</v>
      </c>
      <c r="G3404">
        <v>22.288</v>
      </c>
      <c r="H3404">
        <v>7</v>
      </c>
      <c r="I3404">
        <v>0.6</v>
      </c>
      <c r="J3404">
        <v>-8.9152000000000005</v>
      </c>
    </row>
    <row r="3405" spans="1:10" x14ac:dyDescent="0.25">
      <c r="A3405" s="1" t="s">
        <v>3941</v>
      </c>
      <c r="B3405" s="2">
        <v>42884</v>
      </c>
      <c r="C3405" s="2">
        <v>42891</v>
      </c>
      <c r="D3405" s="1" t="s">
        <v>19</v>
      </c>
      <c r="E3405" s="1" t="s">
        <v>2452</v>
      </c>
      <c r="F3405" s="1" t="s">
        <v>3942</v>
      </c>
      <c r="G3405">
        <v>65.424000000000007</v>
      </c>
      <c r="H3405">
        <v>4</v>
      </c>
      <c r="I3405">
        <v>0.6</v>
      </c>
      <c r="J3405">
        <v>-52.339199999999998</v>
      </c>
    </row>
    <row r="3406" spans="1:10" x14ac:dyDescent="0.25">
      <c r="A3406" s="1" t="s">
        <v>3943</v>
      </c>
      <c r="B3406" s="2">
        <v>42294</v>
      </c>
      <c r="C3406" s="2">
        <v>42294</v>
      </c>
      <c r="D3406" s="1" t="s">
        <v>654</v>
      </c>
      <c r="E3406" s="1" t="s">
        <v>2312</v>
      </c>
      <c r="F3406" s="1" t="s">
        <v>94</v>
      </c>
      <c r="G3406">
        <v>77.88</v>
      </c>
      <c r="H3406">
        <v>2</v>
      </c>
      <c r="I3406">
        <v>0</v>
      </c>
      <c r="J3406">
        <v>3.8940000000000001</v>
      </c>
    </row>
    <row r="3407" spans="1:10" x14ac:dyDescent="0.25">
      <c r="A3407" s="1" t="s">
        <v>3944</v>
      </c>
      <c r="B3407" s="2">
        <v>41752</v>
      </c>
      <c r="C3407" s="2">
        <v>41756</v>
      </c>
      <c r="D3407" s="1" t="s">
        <v>19</v>
      </c>
      <c r="E3407" s="1" t="s">
        <v>3847</v>
      </c>
      <c r="F3407" s="1" t="s">
        <v>466</v>
      </c>
      <c r="G3407">
        <v>281.37200000000001</v>
      </c>
      <c r="H3407">
        <v>2</v>
      </c>
      <c r="I3407">
        <v>0.3</v>
      </c>
      <c r="J3407">
        <v>-12.0588</v>
      </c>
    </row>
    <row r="3408" spans="1:10" x14ac:dyDescent="0.25">
      <c r="A3408" s="1" t="s">
        <v>3944</v>
      </c>
      <c r="B3408" s="2">
        <v>41752</v>
      </c>
      <c r="C3408" s="2">
        <v>41756</v>
      </c>
      <c r="D3408" s="1" t="s">
        <v>19</v>
      </c>
      <c r="E3408" s="1" t="s">
        <v>3847</v>
      </c>
      <c r="F3408" s="1" t="s">
        <v>466</v>
      </c>
      <c r="G3408">
        <v>281.37200000000001</v>
      </c>
      <c r="H3408">
        <v>2</v>
      </c>
      <c r="I3408">
        <v>0.3</v>
      </c>
      <c r="J3408">
        <v>-12.0588</v>
      </c>
    </row>
    <row r="3409" spans="1:10" x14ac:dyDescent="0.25">
      <c r="A3409" s="1" t="s">
        <v>3944</v>
      </c>
      <c r="B3409" s="2">
        <v>41752</v>
      </c>
      <c r="C3409" s="2">
        <v>41756</v>
      </c>
      <c r="D3409" s="1" t="s">
        <v>19</v>
      </c>
      <c r="E3409" s="1" t="s">
        <v>3847</v>
      </c>
      <c r="F3409" s="1" t="s">
        <v>1572</v>
      </c>
      <c r="G3409">
        <v>7.4880000000000004</v>
      </c>
      <c r="H3409">
        <v>8</v>
      </c>
      <c r="I3409">
        <v>0.7</v>
      </c>
      <c r="J3409">
        <v>-5.2416</v>
      </c>
    </row>
    <row r="3410" spans="1:10" x14ac:dyDescent="0.25">
      <c r="A3410" s="1" t="s">
        <v>3944</v>
      </c>
      <c r="B3410" s="2">
        <v>41752</v>
      </c>
      <c r="C3410" s="2">
        <v>41756</v>
      </c>
      <c r="D3410" s="1" t="s">
        <v>19</v>
      </c>
      <c r="E3410" s="1" t="s">
        <v>3847</v>
      </c>
      <c r="F3410" s="1" t="s">
        <v>1642</v>
      </c>
      <c r="G3410">
        <v>22.335999999999999</v>
      </c>
      <c r="H3410">
        <v>4</v>
      </c>
      <c r="I3410">
        <v>0.2</v>
      </c>
      <c r="J3410">
        <v>7.8175999999999997</v>
      </c>
    </row>
    <row r="3411" spans="1:10" x14ac:dyDescent="0.25">
      <c r="A3411" s="1" t="s">
        <v>3945</v>
      </c>
      <c r="B3411" s="2">
        <v>42855</v>
      </c>
      <c r="C3411" s="2">
        <v>42861</v>
      </c>
      <c r="D3411" s="1" t="s">
        <v>19</v>
      </c>
      <c r="E3411" s="1" t="s">
        <v>997</v>
      </c>
      <c r="F3411" s="1" t="s">
        <v>1006</v>
      </c>
      <c r="G3411">
        <v>10.368</v>
      </c>
      <c r="H3411">
        <v>2</v>
      </c>
      <c r="I3411">
        <v>0.2</v>
      </c>
      <c r="J3411">
        <v>3.6288</v>
      </c>
    </row>
    <row r="3412" spans="1:10" x14ac:dyDescent="0.25">
      <c r="A3412" s="1" t="s">
        <v>3946</v>
      </c>
      <c r="B3412" s="2">
        <v>42633</v>
      </c>
      <c r="C3412" s="2">
        <v>42637</v>
      </c>
      <c r="D3412" s="1" t="s">
        <v>19</v>
      </c>
      <c r="E3412" s="1" t="s">
        <v>3200</v>
      </c>
      <c r="F3412" s="1" t="s">
        <v>3737</v>
      </c>
      <c r="G3412">
        <v>65.790000000000006</v>
      </c>
      <c r="H3412">
        <v>9</v>
      </c>
      <c r="I3412">
        <v>0</v>
      </c>
      <c r="J3412">
        <v>30.263400000000001</v>
      </c>
    </row>
    <row r="3413" spans="1:10" x14ac:dyDescent="0.25">
      <c r="A3413" s="1" t="s">
        <v>3946</v>
      </c>
      <c r="B3413" s="2">
        <v>42633</v>
      </c>
      <c r="C3413" s="2">
        <v>42637</v>
      </c>
      <c r="D3413" s="1" t="s">
        <v>19</v>
      </c>
      <c r="E3413" s="1" t="s">
        <v>3200</v>
      </c>
      <c r="F3413" s="1" t="s">
        <v>37</v>
      </c>
      <c r="G3413">
        <v>271.98399999999998</v>
      </c>
      <c r="H3413">
        <v>2</v>
      </c>
      <c r="I3413">
        <v>0.2</v>
      </c>
      <c r="J3413">
        <v>88.394800000000004</v>
      </c>
    </row>
    <row r="3414" spans="1:10" x14ac:dyDescent="0.25">
      <c r="A3414" s="1" t="s">
        <v>3946</v>
      </c>
      <c r="B3414" s="2">
        <v>42633</v>
      </c>
      <c r="C3414" s="2">
        <v>42637</v>
      </c>
      <c r="D3414" s="1" t="s">
        <v>19</v>
      </c>
      <c r="E3414" s="1" t="s">
        <v>3200</v>
      </c>
      <c r="F3414" s="1" t="s">
        <v>280</v>
      </c>
      <c r="G3414">
        <v>11.76</v>
      </c>
      <c r="H3414">
        <v>4</v>
      </c>
      <c r="I3414">
        <v>0</v>
      </c>
      <c r="J3414">
        <v>3.1751999999999998</v>
      </c>
    </row>
    <row r="3415" spans="1:10" x14ac:dyDescent="0.25">
      <c r="A3415" s="1" t="s">
        <v>3946</v>
      </c>
      <c r="B3415" s="2">
        <v>42633</v>
      </c>
      <c r="C3415" s="2">
        <v>42637</v>
      </c>
      <c r="D3415" s="1" t="s">
        <v>19</v>
      </c>
      <c r="E3415" s="1" t="s">
        <v>3200</v>
      </c>
      <c r="F3415" s="1" t="s">
        <v>3399</v>
      </c>
      <c r="G3415">
        <v>77.52</v>
      </c>
      <c r="H3415">
        <v>2</v>
      </c>
      <c r="I3415">
        <v>0</v>
      </c>
      <c r="J3415">
        <v>37.9848</v>
      </c>
    </row>
    <row r="3416" spans="1:10" x14ac:dyDescent="0.25">
      <c r="A3416" s="1" t="s">
        <v>3946</v>
      </c>
      <c r="B3416" s="2">
        <v>42633</v>
      </c>
      <c r="C3416" s="2">
        <v>42637</v>
      </c>
      <c r="D3416" s="1" t="s">
        <v>19</v>
      </c>
      <c r="E3416" s="1" t="s">
        <v>3200</v>
      </c>
      <c r="F3416" s="1" t="s">
        <v>2170</v>
      </c>
      <c r="G3416">
        <v>48.64</v>
      </c>
      <c r="H3416">
        <v>2</v>
      </c>
      <c r="I3416">
        <v>0.2</v>
      </c>
      <c r="J3416">
        <v>15.808</v>
      </c>
    </row>
    <row r="3417" spans="1:10" x14ac:dyDescent="0.25">
      <c r="A3417" s="1" t="s">
        <v>3947</v>
      </c>
      <c r="B3417" s="2">
        <v>42615</v>
      </c>
      <c r="C3417" s="2">
        <v>42615</v>
      </c>
      <c r="D3417" s="1" t="s">
        <v>654</v>
      </c>
      <c r="E3417" s="1" t="s">
        <v>875</v>
      </c>
      <c r="F3417" s="1" t="s">
        <v>2424</v>
      </c>
      <c r="G3417">
        <v>1.81</v>
      </c>
      <c r="H3417">
        <v>1</v>
      </c>
      <c r="I3417">
        <v>0</v>
      </c>
      <c r="J3417">
        <v>0.65159999999999996</v>
      </c>
    </row>
    <row r="3418" spans="1:10" x14ac:dyDescent="0.25">
      <c r="A3418" s="1" t="s">
        <v>3947</v>
      </c>
      <c r="B3418" s="2">
        <v>42615</v>
      </c>
      <c r="C3418" s="2">
        <v>42615</v>
      </c>
      <c r="D3418" s="1" t="s">
        <v>654</v>
      </c>
      <c r="E3418" s="1" t="s">
        <v>875</v>
      </c>
      <c r="F3418" s="1" t="s">
        <v>1970</v>
      </c>
      <c r="G3418">
        <v>8.26</v>
      </c>
      <c r="H3418">
        <v>2</v>
      </c>
      <c r="I3418">
        <v>0</v>
      </c>
      <c r="J3418">
        <v>3.8822000000000001</v>
      </c>
    </row>
    <row r="3419" spans="1:10" x14ac:dyDescent="0.25">
      <c r="A3419" s="1" t="s">
        <v>3948</v>
      </c>
      <c r="B3419" s="2">
        <v>42121</v>
      </c>
      <c r="C3419" s="2">
        <v>42126</v>
      </c>
      <c r="D3419" s="1" t="s">
        <v>19</v>
      </c>
      <c r="E3419" s="1" t="s">
        <v>3689</v>
      </c>
      <c r="F3419" s="1" t="s">
        <v>1990</v>
      </c>
      <c r="G3419">
        <v>43.56</v>
      </c>
      <c r="H3419">
        <v>5</v>
      </c>
      <c r="I3419">
        <v>0.2</v>
      </c>
      <c r="J3419">
        <v>3.2669999999999999</v>
      </c>
    </row>
    <row r="3420" spans="1:10" x14ac:dyDescent="0.25">
      <c r="A3420" s="1" t="s">
        <v>3948</v>
      </c>
      <c r="B3420" s="2">
        <v>42121</v>
      </c>
      <c r="C3420" s="2">
        <v>42126</v>
      </c>
      <c r="D3420" s="1" t="s">
        <v>19</v>
      </c>
      <c r="E3420" s="1" t="s">
        <v>3689</v>
      </c>
      <c r="F3420" s="1" t="s">
        <v>1017</v>
      </c>
      <c r="G3420">
        <v>5.84</v>
      </c>
      <c r="H3420">
        <v>2</v>
      </c>
      <c r="I3420">
        <v>0.2</v>
      </c>
      <c r="J3420">
        <v>0.73</v>
      </c>
    </row>
    <row r="3421" spans="1:10" x14ac:dyDescent="0.25">
      <c r="A3421" s="1" t="s">
        <v>3949</v>
      </c>
      <c r="B3421" s="2">
        <v>42253</v>
      </c>
      <c r="C3421" s="2">
        <v>42260</v>
      </c>
      <c r="D3421" s="1" t="s">
        <v>19</v>
      </c>
      <c r="E3421" s="1" t="s">
        <v>1118</v>
      </c>
      <c r="F3421" s="1" t="s">
        <v>1375</v>
      </c>
      <c r="G3421">
        <v>271.76400000000001</v>
      </c>
      <c r="H3421">
        <v>2</v>
      </c>
      <c r="I3421">
        <v>0.1</v>
      </c>
      <c r="J3421">
        <v>60.392000000000003</v>
      </c>
    </row>
    <row r="3422" spans="1:10" x14ac:dyDescent="0.25">
      <c r="A3422" s="1" t="s">
        <v>3950</v>
      </c>
      <c r="B3422" s="2">
        <v>42518</v>
      </c>
      <c r="C3422" s="2">
        <v>42524</v>
      </c>
      <c r="D3422" s="1" t="s">
        <v>19</v>
      </c>
      <c r="E3422" s="1" t="s">
        <v>229</v>
      </c>
      <c r="F3422" s="1" t="s">
        <v>342</v>
      </c>
      <c r="G3422">
        <v>262.24</v>
      </c>
      <c r="H3422">
        <v>2</v>
      </c>
      <c r="I3422">
        <v>0</v>
      </c>
      <c r="J3422">
        <v>78.671999999999997</v>
      </c>
    </row>
    <row r="3423" spans="1:10" x14ac:dyDescent="0.25">
      <c r="A3423" s="1" t="s">
        <v>3950</v>
      </c>
      <c r="B3423" s="2">
        <v>42518</v>
      </c>
      <c r="C3423" s="2">
        <v>42524</v>
      </c>
      <c r="D3423" s="1" t="s">
        <v>19</v>
      </c>
      <c r="E3423" s="1" t="s">
        <v>229</v>
      </c>
      <c r="F3423" s="1" t="s">
        <v>2966</v>
      </c>
      <c r="G3423">
        <v>182.72</v>
      </c>
      <c r="H3423">
        <v>8</v>
      </c>
      <c r="I3423">
        <v>0</v>
      </c>
      <c r="J3423">
        <v>84.051199999999994</v>
      </c>
    </row>
    <row r="3424" spans="1:10" x14ac:dyDescent="0.25">
      <c r="A3424" s="1" t="s">
        <v>3950</v>
      </c>
      <c r="B3424" s="2">
        <v>42518</v>
      </c>
      <c r="C3424" s="2">
        <v>42524</v>
      </c>
      <c r="D3424" s="1" t="s">
        <v>19</v>
      </c>
      <c r="E3424" s="1" t="s">
        <v>229</v>
      </c>
      <c r="F3424" s="1" t="s">
        <v>2734</v>
      </c>
      <c r="G3424">
        <v>131.6</v>
      </c>
      <c r="H3424">
        <v>7</v>
      </c>
      <c r="I3424">
        <v>0</v>
      </c>
      <c r="J3424">
        <v>7.8959999999999999</v>
      </c>
    </row>
    <row r="3425" spans="1:10" x14ac:dyDescent="0.25">
      <c r="A3425" s="1" t="s">
        <v>3950</v>
      </c>
      <c r="B3425" s="2">
        <v>42518</v>
      </c>
      <c r="C3425" s="2">
        <v>42524</v>
      </c>
      <c r="D3425" s="1" t="s">
        <v>19</v>
      </c>
      <c r="E3425" s="1" t="s">
        <v>229</v>
      </c>
      <c r="F3425" s="1" t="s">
        <v>52</v>
      </c>
      <c r="G3425">
        <v>22.72</v>
      </c>
      <c r="H3425">
        <v>4</v>
      </c>
      <c r="I3425">
        <v>0.2</v>
      </c>
      <c r="J3425">
        <v>7.3840000000000003</v>
      </c>
    </row>
    <row r="3426" spans="1:10" x14ac:dyDescent="0.25">
      <c r="A3426" s="1" t="s">
        <v>3950</v>
      </c>
      <c r="B3426" s="2">
        <v>42518</v>
      </c>
      <c r="C3426" s="2">
        <v>42524</v>
      </c>
      <c r="D3426" s="1" t="s">
        <v>19</v>
      </c>
      <c r="E3426" s="1" t="s">
        <v>229</v>
      </c>
      <c r="F3426" s="1" t="s">
        <v>3739</v>
      </c>
      <c r="G3426">
        <v>558.4</v>
      </c>
      <c r="H3426">
        <v>2</v>
      </c>
      <c r="I3426">
        <v>0.2</v>
      </c>
      <c r="J3426">
        <v>41.88</v>
      </c>
    </row>
    <row r="3427" spans="1:10" x14ac:dyDescent="0.25">
      <c r="A3427" s="1" t="s">
        <v>3951</v>
      </c>
      <c r="B3427" s="2">
        <v>42271</v>
      </c>
      <c r="C3427" s="2">
        <v>42275</v>
      </c>
      <c r="D3427" s="1" t="s">
        <v>19</v>
      </c>
      <c r="E3427" s="1" t="s">
        <v>1655</v>
      </c>
      <c r="F3427" s="1" t="s">
        <v>73</v>
      </c>
      <c r="G3427">
        <v>15.24</v>
      </c>
      <c r="H3427">
        <v>4</v>
      </c>
      <c r="I3427">
        <v>0</v>
      </c>
      <c r="J3427">
        <v>6.8579999999999997</v>
      </c>
    </row>
    <row r="3428" spans="1:10" x14ac:dyDescent="0.25">
      <c r="A3428" s="1" t="s">
        <v>3951</v>
      </c>
      <c r="B3428" s="2">
        <v>42271</v>
      </c>
      <c r="C3428" s="2">
        <v>42275</v>
      </c>
      <c r="D3428" s="1" t="s">
        <v>19</v>
      </c>
      <c r="E3428" s="1" t="s">
        <v>1655</v>
      </c>
      <c r="F3428" s="1" t="s">
        <v>2606</v>
      </c>
      <c r="G3428">
        <v>1408.1</v>
      </c>
      <c r="H3428">
        <v>10</v>
      </c>
      <c r="I3428">
        <v>0</v>
      </c>
      <c r="J3428">
        <v>394.26799999999997</v>
      </c>
    </row>
    <row r="3429" spans="1:10" x14ac:dyDescent="0.25">
      <c r="A3429" s="1" t="s">
        <v>3952</v>
      </c>
      <c r="B3429" s="2">
        <v>42919</v>
      </c>
      <c r="C3429" s="2">
        <v>42922</v>
      </c>
      <c r="D3429" s="1" t="s">
        <v>11</v>
      </c>
      <c r="E3429" s="1" t="s">
        <v>2074</v>
      </c>
      <c r="F3429" s="1" t="s">
        <v>3953</v>
      </c>
      <c r="G3429">
        <v>32.896000000000001</v>
      </c>
      <c r="H3429">
        <v>4</v>
      </c>
      <c r="I3429">
        <v>0.2</v>
      </c>
      <c r="J3429">
        <v>11.102399999999999</v>
      </c>
    </row>
    <row r="3430" spans="1:10" x14ac:dyDescent="0.25">
      <c r="A3430" s="1" t="s">
        <v>3952</v>
      </c>
      <c r="B3430" s="2">
        <v>42919</v>
      </c>
      <c r="C3430" s="2">
        <v>42922</v>
      </c>
      <c r="D3430" s="1" t="s">
        <v>11</v>
      </c>
      <c r="E3430" s="1" t="s">
        <v>2074</v>
      </c>
      <c r="F3430" s="1" t="s">
        <v>733</v>
      </c>
      <c r="G3430">
        <v>215.148</v>
      </c>
      <c r="H3430">
        <v>2</v>
      </c>
      <c r="I3430">
        <v>0.4</v>
      </c>
      <c r="J3430">
        <v>-103.98820000000001</v>
      </c>
    </row>
    <row r="3431" spans="1:10" x14ac:dyDescent="0.25">
      <c r="A3431" s="1" t="s">
        <v>3952</v>
      </c>
      <c r="B3431" s="2">
        <v>42919</v>
      </c>
      <c r="C3431" s="2">
        <v>42922</v>
      </c>
      <c r="D3431" s="1" t="s">
        <v>11</v>
      </c>
      <c r="E3431" s="1" t="s">
        <v>2074</v>
      </c>
      <c r="F3431" s="1" t="s">
        <v>3388</v>
      </c>
      <c r="G3431">
        <v>30.96</v>
      </c>
      <c r="H3431">
        <v>6</v>
      </c>
      <c r="I3431">
        <v>0.2</v>
      </c>
      <c r="J3431">
        <v>11.223000000000001</v>
      </c>
    </row>
    <row r="3432" spans="1:10" x14ac:dyDescent="0.25">
      <c r="A3432" s="1" t="s">
        <v>3954</v>
      </c>
      <c r="B3432" s="2">
        <v>43077</v>
      </c>
      <c r="C3432" s="2">
        <v>43078</v>
      </c>
      <c r="D3432" s="1" t="s">
        <v>79</v>
      </c>
      <c r="E3432" s="1" t="s">
        <v>722</v>
      </c>
      <c r="F3432" s="1" t="s">
        <v>677</v>
      </c>
      <c r="G3432">
        <v>29.79</v>
      </c>
      <c r="H3432">
        <v>3</v>
      </c>
      <c r="I3432">
        <v>0</v>
      </c>
      <c r="J3432">
        <v>8.6390999999999991</v>
      </c>
    </row>
    <row r="3433" spans="1:10" x14ac:dyDescent="0.25">
      <c r="A3433" s="1" t="s">
        <v>3954</v>
      </c>
      <c r="B3433" s="2">
        <v>43077</v>
      </c>
      <c r="C3433" s="2">
        <v>43078</v>
      </c>
      <c r="D3433" s="1" t="s">
        <v>79</v>
      </c>
      <c r="E3433" s="1" t="s">
        <v>722</v>
      </c>
      <c r="F3433" s="1" t="s">
        <v>3955</v>
      </c>
      <c r="G3433">
        <v>128.9</v>
      </c>
      <c r="H3433">
        <v>2</v>
      </c>
      <c r="I3433">
        <v>0</v>
      </c>
      <c r="J3433">
        <v>15.468</v>
      </c>
    </row>
    <row r="3434" spans="1:10" x14ac:dyDescent="0.25">
      <c r="A3434" s="1" t="s">
        <v>3954</v>
      </c>
      <c r="B3434" s="2">
        <v>43077</v>
      </c>
      <c r="C3434" s="2">
        <v>43078</v>
      </c>
      <c r="D3434" s="1" t="s">
        <v>79</v>
      </c>
      <c r="E3434" s="1" t="s">
        <v>722</v>
      </c>
      <c r="F3434" s="1" t="s">
        <v>1358</v>
      </c>
      <c r="G3434">
        <v>60.12</v>
      </c>
      <c r="H3434">
        <v>9</v>
      </c>
      <c r="I3434">
        <v>0</v>
      </c>
      <c r="J3434">
        <v>28.857600000000001</v>
      </c>
    </row>
    <row r="3435" spans="1:10" x14ac:dyDescent="0.25">
      <c r="A3435" s="1" t="s">
        <v>3956</v>
      </c>
      <c r="B3435" s="2">
        <v>43074</v>
      </c>
      <c r="C3435" s="2">
        <v>43078</v>
      </c>
      <c r="D3435" s="1" t="s">
        <v>19</v>
      </c>
      <c r="E3435" s="1" t="s">
        <v>1182</v>
      </c>
      <c r="F3435" s="1" t="s">
        <v>3162</v>
      </c>
      <c r="G3435">
        <v>24.815999999999999</v>
      </c>
      <c r="H3435">
        <v>3</v>
      </c>
      <c r="I3435">
        <v>0.2</v>
      </c>
      <c r="J3435">
        <v>8.3754000000000008</v>
      </c>
    </row>
    <row r="3436" spans="1:10" x14ac:dyDescent="0.25">
      <c r="A3436" s="1" t="s">
        <v>3956</v>
      </c>
      <c r="B3436" s="2">
        <v>43074</v>
      </c>
      <c r="C3436" s="2">
        <v>43078</v>
      </c>
      <c r="D3436" s="1" t="s">
        <v>19</v>
      </c>
      <c r="E3436" s="1" t="s">
        <v>1182</v>
      </c>
      <c r="F3436" s="1" t="s">
        <v>1572</v>
      </c>
      <c r="G3436">
        <v>14.976000000000001</v>
      </c>
      <c r="H3436">
        <v>6</v>
      </c>
      <c r="I3436">
        <v>0.2</v>
      </c>
      <c r="J3436">
        <v>5.4287999999999998</v>
      </c>
    </row>
    <row r="3437" spans="1:10" x14ac:dyDescent="0.25">
      <c r="A3437" s="1" t="s">
        <v>3957</v>
      </c>
      <c r="B3437" s="2">
        <v>42274</v>
      </c>
      <c r="C3437" s="2">
        <v>42276</v>
      </c>
      <c r="D3437" s="1" t="s">
        <v>79</v>
      </c>
      <c r="E3437" s="1" t="s">
        <v>1766</v>
      </c>
      <c r="F3437" s="1" t="s">
        <v>889</v>
      </c>
      <c r="G3437">
        <v>15.08</v>
      </c>
      <c r="H3437">
        <v>2</v>
      </c>
      <c r="I3437">
        <v>0.8</v>
      </c>
      <c r="J3437">
        <v>-22.62</v>
      </c>
    </row>
    <row r="3438" spans="1:10" x14ac:dyDescent="0.25">
      <c r="A3438" s="1" t="s">
        <v>3957</v>
      </c>
      <c r="B3438" s="2">
        <v>42274</v>
      </c>
      <c r="C3438" s="2">
        <v>42276</v>
      </c>
      <c r="D3438" s="1" t="s">
        <v>79</v>
      </c>
      <c r="E3438" s="1" t="s">
        <v>1766</v>
      </c>
      <c r="F3438" s="1" t="s">
        <v>1070</v>
      </c>
      <c r="G3438">
        <v>24.288</v>
      </c>
      <c r="H3438">
        <v>3</v>
      </c>
      <c r="I3438">
        <v>0.6</v>
      </c>
      <c r="J3438">
        <v>-12.751200000000001</v>
      </c>
    </row>
    <row r="3439" spans="1:10" x14ac:dyDescent="0.25">
      <c r="A3439" s="1" t="s">
        <v>3958</v>
      </c>
      <c r="B3439" s="2">
        <v>43038</v>
      </c>
      <c r="C3439" s="2">
        <v>43038</v>
      </c>
      <c r="D3439" s="1" t="s">
        <v>654</v>
      </c>
      <c r="E3439" s="1" t="s">
        <v>1623</v>
      </c>
      <c r="F3439" s="1" t="s">
        <v>1070</v>
      </c>
      <c r="G3439">
        <v>16.192</v>
      </c>
      <c r="H3439">
        <v>2</v>
      </c>
      <c r="I3439">
        <v>0.6</v>
      </c>
      <c r="J3439">
        <v>-8.5007999999999999</v>
      </c>
    </row>
    <row r="3440" spans="1:10" x14ac:dyDescent="0.25">
      <c r="A3440" s="1" t="s">
        <v>3958</v>
      </c>
      <c r="B3440" s="2">
        <v>43038</v>
      </c>
      <c r="C3440" s="2">
        <v>43038</v>
      </c>
      <c r="D3440" s="1" t="s">
        <v>654</v>
      </c>
      <c r="E3440" s="1" t="s">
        <v>1623</v>
      </c>
      <c r="F3440" s="1" t="s">
        <v>733</v>
      </c>
      <c r="G3440">
        <v>251.006</v>
      </c>
      <c r="H3440">
        <v>2</v>
      </c>
      <c r="I3440">
        <v>0.3</v>
      </c>
      <c r="J3440">
        <v>-68.130200000000002</v>
      </c>
    </row>
    <row r="3441" spans="1:10" x14ac:dyDescent="0.25">
      <c r="A3441" s="1" t="s">
        <v>3958</v>
      </c>
      <c r="B3441" s="2">
        <v>43038</v>
      </c>
      <c r="C3441" s="2">
        <v>43038</v>
      </c>
      <c r="D3441" s="1" t="s">
        <v>654</v>
      </c>
      <c r="E3441" s="1" t="s">
        <v>1623</v>
      </c>
      <c r="F3441" s="1" t="s">
        <v>2206</v>
      </c>
      <c r="G3441">
        <v>54.192</v>
      </c>
      <c r="H3441">
        <v>6</v>
      </c>
      <c r="I3441">
        <v>0.2</v>
      </c>
      <c r="J3441">
        <v>4.0644</v>
      </c>
    </row>
    <row r="3442" spans="1:10" x14ac:dyDescent="0.25">
      <c r="A3442" s="1" t="s">
        <v>3959</v>
      </c>
      <c r="B3442" s="2">
        <v>42337</v>
      </c>
      <c r="C3442" s="2">
        <v>42338</v>
      </c>
      <c r="D3442" s="1" t="s">
        <v>654</v>
      </c>
      <c r="E3442" s="1" t="s">
        <v>1250</v>
      </c>
      <c r="F3442" s="1" t="s">
        <v>130</v>
      </c>
      <c r="G3442">
        <v>4.3040000000000003</v>
      </c>
      <c r="H3442">
        <v>1</v>
      </c>
      <c r="I3442">
        <v>0.2</v>
      </c>
      <c r="J3442">
        <v>1.5602</v>
      </c>
    </row>
    <row r="3443" spans="1:10" x14ac:dyDescent="0.25">
      <c r="A3443" s="1" t="s">
        <v>3960</v>
      </c>
      <c r="B3443" s="2">
        <v>41709</v>
      </c>
      <c r="C3443" s="2">
        <v>41712</v>
      </c>
      <c r="D3443" s="1" t="s">
        <v>11</v>
      </c>
      <c r="E3443" s="1" t="s">
        <v>2822</v>
      </c>
      <c r="F3443" s="1" t="s">
        <v>1157</v>
      </c>
      <c r="G3443">
        <v>108.92</v>
      </c>
      <c r="H3443">
        <v>14</v>
      </c>
      <c r="I3443">
        <v>0</v>
      </c>
      <c r="J3443">
        <v>49.014000000000003</v>
      </c>
    </row>
    <row r="3444" spans="1:10" x14ac:dyDescent="0.25">
      <c r="A3444" s="1" t="s">
        <v>3961</v>
      </c>
      <c r="B3444" s="2">
        <v>43058</v>
      </c>
      <c r="C3444" s="2">
        <v>43062</v>
      </c>
      <c r="D3444" s="1" t="s">
        <v>19</v>
      </c>
      <c r="E3444" s="1" t="s">
        <v>1107</v>
      </c>
      <c r="F3444" s="1" t="s">
        <v>816</v>
      </c>
      <c r="G3444">
        <v>16.739999999999998</v>
      </c>
      <c r="H3444">
        <v>3</v>
      </c>
      <c r="I3444">
        <v>0</v>
      </c>
      <c r="J3444">
        <v>8.3699999999999992</v>
      </c>
    </row>
    <row r="3445" spans="1:10" x14ac:dyDescent="0.25">
      <c r="A3445" s="1" t="s">
        <v>3961</v>
      </c>
      <c r="B3445" s="2">
        <v>43058</v>
      </c>
      <c r="C3445" s="2">
        <v>43062</v>
      </c>
      <c r="D3445" s="1" t="s">
        <v>19</v>
      </c>
      <c r="E3445" s="1" t="s">
        <v>1107</v>
      </c>
      <c r="F3445" s="1" t="s">
        <v>1804</v>
      </c>
      <c r="G3445">
        <v>2504.7399999999998</v>
      </c>
      <c r="H3445">
        <v>7</v>
      </c>
      <c r="I3445">
        <v>0</v>
      </c>
      <c r="J3445">
        <v>626.18499999999995</v>
      </c>
    </row>
    <row r="3446" spans="1:10" x14ac:dyDescent="0.25">
      <c r="A3446" s="1" t="s">
        <v>3962</v>
      </c>
      <c r="B3446" s="2">
        <v>42580</v>
      </c>
      <c r="C3446" s="2">
        <v>42584</v>
      </c>
      <c r="D3446" s="1" t="s">
        <v>19</v>
      </c>
      <c r="E3446" s="1" t="s">
        <v>3963</v>
      </c>
      <c r="F3446" s="1" t="s">
        <v>104</v>
      </c>
      <c r="G3446">
        <v>84.784000000000006</v>
      </c>
      <c r="H3446">
        <v>2</v>
      </c>
      <c r="I3446">
        <v>0.2</v>
      </c>
      <c r="J3446">
        <v>-16.956800000000001</v>
      </c>
    </row>
    <row r="3447" spans="1:10" x14ac:dyDescent="0.25">
      <c r="A3447" s="1" t="s">
        <v>3964</v>
      </c>
      <c r="B3447" s="2">
        <v>42167</v>
      </c>
      <c r="C3447" s="2">
        <v>42172</v>
      </c>
      <c r="D3447" s="1" t="s">
        <v>19</v>
      </c>
      <c r="E3447" s="1" t="s">
        <v>404</v>
      </c>
      <c r="F3447" s="1" t="s">
        <v>2725</v>
      </c>
      <c r="G3447">
        <v>29.9</v>
      </c>
      <c r="H3447">
        <v>5</v>
      </c>
      <c r="I3447">
        <v>0</v>
      </c>
      <c r="J3447">
        <v>5.0830000000000002</v>
      </c>
    </row>
    <row r="3448" spans="1:10" x14ac:dyDescent="0.25">
      <c r="A3448" s="1" t="s">
        <v>3965</v>
      </c>
      <c r="B3448" s="2">
        <v>42588</v>
      </c>
      <c r="C3448" s="2">
        <v>42589</v>
      </c>
      <c r="D3448" s="1" t="s">
        <v>79</v>
      </c>
      <c r="E3448" s="1" t="s">
        <v>3966</v>
      </c>
      <c r="F3448" s="1" t="s">
        <v>528</v>
      </c>
      <c r="G3448">
        <v>70.88</v>
      </c>
      <c r="H3448">
        <v>2</v>
      </c>
      <c r="I3448">
        <v>0</v>
      </c>
      <c r="J3448">
        <v>33.313600000000001</v>
      </c>
    </row>
    <row r="3449" spans="1:10" x14ac:dyDescent="0.25">
      <c r="A3449" s="1" t="s">
        <v>3967</v>
      </c>
      <c r="B3449" s="2">
        <v>42897</v>
      </c>
      <c r="C3449" s="2">
        <v>42901</v>
      </c>
      <c r="D3449" s="1" t="s">
        <v>19</v>
      </c>
      <c r="E3449" s="1" t="s">
        <v>3068</v>
      </c>
      <c r="F3449" s="1" t="s">
        <v>1850</v>
      </c>
      <c r="G3449">
        <v>3.76</v>
      </c>
      <c r="H3449">
        <v>2</v>
      </c>
      <c r="I3449">
        <v>0</v>
      </c>
      <c r="J3449">
        <v>1.0904</v>
      </c>
    </row>
    <row r="3450" spans="1:10" x14ac:dyDescent="0.25">
      <c r="A3450" s="1" t="s">
        <v>3968</v>
      </c>
      <c r="B3450" s="2">
        <v>42650</v>
      </c>
      <c r="C3450" s="2">
        <v>42656</v>
      </c>
      <c r="D3450" s="1" t="s">
        <v>19</v>
      </c>
      <c r="E3450" s="1" t="s">
        <v>3211</v>
      </c>
      <c r="F3450" s="1" t="s">
        <v>1756</v>
      </c>
      <c r="G3450">
        <v>27.263999999999999</v>
      </c>
      <c r="H3450">
        <v>2</v>
      </c>
      <c r="I3450">
        <v>0.2</v>
      </c>
      <c r="J3450">
        <v>8.8607999999999993</v>
      </c>
    </row>
    <row r="3451" spans="1:10" x14ac:dyDescent="0.25">
      <c r="A3451" s="1" t="s">
        <v>3969</v>
      </c>
      <c r="B3451" s="2">
        <v>41890</v>
      </c>
      <c r="C3451" s="2">
        <v>41896</v>
      </c>
      <c r="D3451" s="1" t="s">
        <v>19</v>
      </c>
      <c r="E3451" s="1" t="s">
        <v>2349</v>
      </c>
      <c r="F3451" s="1" t="s">
        <v>2733</v>
      </c>
      <c r="G3451">
        <v>56.65</v>
      </c>
      <c r="H3451">
        <v>5</v>
      </c>
      <c r="I3451">
        <v>0</v>
      </c>
      <c r="J3451">
        <v>24.359500000000001</v>
      </c>
    </row>
    <row r="3452" spans="1:10" x14ac:dyDescent="0.25">
      <c r="A3452" s="1" t="s">
        <v>3969</v>
      </c>
      <c r="B3452" s="2">
        <v>41890</v>
      </c>
      <c r="C3452" s="2">
        <v>41896</v>
      </c>
      <c r="D3452" s="1" t="s">
        <v>19</v>
      </c>
      <c r="E3452" s="1" t="s">
        <v>2349</v>
      </c>
      <c r="F3452" s="1" t="s">
        <v>658</v>
      </c>
      <c r="G3452">
        <v>14.97</v>
      </c>
      <c r="H3452">
        <v>1</v>
      </c>
      <c r="I3452">
        <v>0</v>
      </c>
      <c r="J3452">
        <v>4.1916000000000002</v>
      </c>
    </row>
    <row r="3453" spans="1:10" x14ac:dyDescent="0.25">
      <c r="A3453" s="1" t="s">
        <v>3969</v>
      </c>
      <c r="B3453" s="2">
        <v>41890</v>
      </c>
      <c r="C3453" s="2">
        <v>41896</v>
      </c>
      <c r="D3453" s="1" t="s">
        <v>19</v>
      </c>
      <c r="E3453" s="1" t="s">
        <v>2349</v>
      </c>
      <c r="F3453" s="1" t="s">
        <v>273</v>
      </c>
      <c r="G3453">
        <v>4.0199999999999996</v>
      </c>
      <c r="H3453">
        <v>2</v>
      </c>
      <c r="I3453">
        <v>0</v>
      </c>
      <c r="J3453">
        <v>1.9698</v>
      </c>
    </row>
    <row r="3454" spans="1:10" x14ac:dyDescent="0.25">
      <c r="A3454" s="1" t="s">
        <v>3970</v>
      </c>
      <c r="B3454" s="2">
        <v>41714</v>
      </c>
      <c r="C3454" s="2">
        <v>41719</v>
      </c>
      <c r="D3454" s="1" t="s">
        <v>11</v>
      </c>
      <c r="E3454" s="1" t="s">
        <v>3068</v>
      </c>
      <c r="F3454" s="1" t="s">
        <v>3971</v>
      </c>
      <c r="G3454">
        <v>471.92</v>
      </c>
      <c r="H3454">
        <v>2</v>
      </c>
      <c r="I3454">
        <v>0.2</v>
      </c>
      <c r="J3454">
        <v>29.495000000000001</v>
      </c>
    </row>
    <row r="3455" spans="1:10" x14ac:dyDescent="0.25">
      <c r="A3455" s="1" t="s">
        <v>3972</v>
      </c>
      <c r="B3455" s="2">
        <v>42064</v>
      </c>
      <c r="C3455" s="2">
        <v>42065</v>
      </c>
      <c r="D3455" s="1" t="s">
        <v>11</v>
      </c>
      <c r="E3455" s="1" t="s">
        <v>2140</v>
      </c>
      <c r="F3455" s="1" t="s">
        <v>1930</v>
      </c>
      <c r="G3455">
        <v>58.72</v>
      </c>
      <c r="H3455">
        <v>4</v>
      </c>
      <c r="I3455">
        <v>0</v>
      </c>
      <c r="J3455">
        <v>27.011199999999999</v>
      </c>
    </row>
    <row r="3456" spans="1:10" x14ac:dyDescent="0.25">
      <c r="A3456" s="1" t="s">
        <v>3973</v>
      </c>
      <c r="B3456" s="2">
        <v>42194</v>
      </c>
      <c r="C3456" s="2">
        <v>42199</v>
      </c>
      <c r="D3456" s="1" t="s">
        <v>19</v>
      </c>
      <c r="E3456" s="1" t="s">
        <v>61</v>
      </c>
      <c r="F3456" s="1" t="s">
        <v>3974</v>
      </c>
      <c r="G3456">
        <v>5.16</v>
      </c>
      <c r="H3456">
        <v>3</v>
      </c>
      <c r="I3456">
        <v>0.2</v>
      </c>
      <c r="J3456">
        <v>0.83850000000000002</v>
      </c>
    </row>
    <row r="3457" spans="1:10" x14ac:dyDescent="0.25">
      <c r="A3457" s="1" t="s">
        <v>3975</v>
      </c>
      <c r="B3457" s="2">
        <v>42420</v>
      </c>
      <c r="C3457" s="2">
        <v>42427</v>
      </c>
      <c r="D3457" s="1" t="s">
        <v>19</v>
      </c>
      <c r="E3457" s="1" t="s">
        <v>493</v>
      </c>
      <c r="F3457" s="1" t="s">
        <v>3976</v>
      </c>
      <c r="G3457">
        <v>16.495999999999999</v>
      </c>
      <c r="H3457">
        <v>2</v>
      </c>
      <c r="I3457">
        <v>0.2</v>
      </c>
      <c r="J3457">
        <v>5.5674000000000001</v>
      </c>
    </row>
    <row r="3458" spans="1:10" x14ac:dyDescent="0.25">
      <c r="A3458" s="1" t="s">
        <v>3977</v>
      </c>
      <c r="B3458" s="2">
        <v>42994</v>
      </c>
      <c r="C3458" s="2">
        <v>42996</v>
      </c>
      <c r="D3458" s="1" t="s">
        <v>79</v>
      </c>
      <c r="E3458" s="1" t="s">
        <v>2665</v>
      </c>
      <c r="F3458" s="1" t="s">
        <v>2217</v>
      </c>
      <c r="G3458">
        <v>71.975999999999999</v>
      </c>
      <c r="H3458">
        <v>3</v>
      </c>
      <c r="I3458">
        <v>0.2</v>
      </c>
      <c r="J3458">
        <v>19.793399999999998</v>
      </c>
    </row>
    <row r="3459" spans="1:10" x14ac:dyDescent="0.25">
      <c r="A3459" s="1" t="s">
        <v>3977</v>
      </c>
      <c r="B3459" s="2">
        <v>42994</v>
      </c>
      <c r="C3459" s="2">
        <v>42996</v>
      </c>
      <c r="D3459" s="1" t="s">
        <v>79</v>
      </c>
      <c r="E3459" s="1" t="s">
        <v>2665</v>
      </c>
      <c r="F3459" s="1" t="s">
        <v>3528</v>
      </c>
      <c r="G3459">
        <v>22.512</v>
      </c>
      <c r="H3459">
        <v>3</v>
      </c>
      <c r="I3459">
        <v>0.2</v>
      </c>
      <c r="J3459">
        <v>2.2511999999999999</v>
      </c>
    </row>
    <row r="3460" spans="1:10" x14ac:dyDescent="0.25">
      <c r="A3460" s="1" t="s">
        <v>3977</v>
      </c>
      <c r="B3460" s="2">
        <v>42994</v>
      </c>
      <c r="C3460" s="2">
        <v>42996</v>
      </c>
      <c r="D3460" s="1" t="s">
        <v>79</v>
      </c>
      <c r="E3460" s="1" t="s">
        <v>2665</v>
      </c>
      <c r="F3460" s="1" t="s">
        <v>2758</v>
      </c>
      <c r="G3460">
        <v>3.444</v>
      </c>
      <c r="H3460">
        <v>2</v>
      </c>
      <c r="I3460">
        <v>0.7</v>
      </c>
      <c r="J3460">
        <v>-2.7551999999999999</v>
      </c>
    </row>
    <row r="3461" spans="1:10" x14ac:dyDescent="0.25">
      <c r="A3461" s="1" t="s">
        <v>3977</v>
      </c>
      <c r="B3461" s="2">
        <v>42994</v>
      </c>
      <c r="C3461" s="2">
        <v>42996</v>
      </c>
      <c r="D3461" s="1" t="s">
        <v>79</v>
      </c>
      <c r="E3461" s="1" t="s">
        <v>2665</v>
      </c>
      <c r="F3461" s="1" t="s">
        <v>2670</v>
      </c>
      <c r="G3461">
        <v>538.19399999999996</v>
      </c>
      <c r="H3461">
        <v>2</v>
      </c>
      <c r="I3461">
        <v>0.7</v>
      </c>
      <c r="J3461">
        <v>-412.61540000000002</v>
      </c>
    </row>
    <row r="3462" spans="1:10" x14ac:dyDescent="0.25">
      <c r="A3462" s="1" t="s">
        <v>3977</v>
      </c>
      <c r="B3462" s="2">
        <v>42994</v>
      </c>
      <c r="C3462" s="2">
        <v>42996</v>
      </c>
      <c r="D3462" s="1" t="s">
        <v>79</v>
      </c>
      <c r="E3462" s="1" t="s">
        <v>2665</v>
      </c>
      <c r="F3462" s="1" t="s">
        <v>508</v>
      </c>
      <c r="G3462">
        <v>47.984000000000002</v>
      </c>
      <c r="H3462">
        <v>2</v>
      </c>
      <c r="I3462">
        <v>0.2</v>
      </c>
      <c r="J3462">
        <v>14.395200000000001</v>
      </c>
    </row>
    <row r="3463" spans="1:10" x14ac:dyDescent="0.25">
      <c r="A3463" s="1" t="s">
        <v>3978</v>
      </c>
      <c r="B3463" s="2">
        <v>43044</v>
      </c>
      <c r="C3463" s="2">
        <v>43049</v>
      </c>
      <c r="D3463" s="1" t="s">
        <v>11</v>
      </c>
      <c r="E3463" s="1" t="s">
        <v>3059</v>
      </c>
      <c r="F3463" s="1" t="s">
        <v>702</v>
      </c>
      <c r="G3463">
        <v>492.76799999999997</v>
      </c>
      <c r="H3463">
        <v>4</v>
      </c>
      <c r="I3463">
        <v>0.2</v>
      </c>
      <c r="J3463">
        <v>55.436399999999999</v>
      </c>
    </row>
    <row r="3464" spans="1:10" x14ac:dyDescent="0.25">
      <c r="A3464" s="1" t="s">
        <v>3979</v>
      </c>
      <c r="B3464" s="2">
        <v>42055</v>
      </c>
      <c r="C3464" s="2">
        <v>42058</v>
      </c>
      <c r="D3464" s="1" t="s">
        <v>11</v>
      </c>
      <c r="E3464" s="1" t="s">
        <v>2822</v>
      </c>
      <c r="F3464" s="1" t="s">
        <v>1901</v>
      </c>
      <c r="G3464">
        <v>286.79000000000002</v>
      </c>
      <c r="H3464">
        <v>7</v>
      </c>
      <c r="I3464">
        <v>0</v>
      </c>
      <c r="J3464">
        <v>74.565399999999997</v>
      </c>
    </row>
    <row r="3465" spans="1:10" x14ac:dyDescent="0.25">
      <c r="A3465" s="1" t="s">
        <v>3980</v>
      </c>
      <c r="B3465" s="2">
        <v>42699</v>
      </c>
      <c r="C3465" s="2">
        <v>42704</v>
      </c>
      <c r="D3465" s="1" t="s">
        <v>19</v>
      </c>
      <c r="E3465" s="1" t="s">
        <v>3981</v>
      </c>
      <c r="F3465" s="1" t="s">
        <v>147</v>
      </c>
      <c r="G3465">
        <v>5.08</v>
      </c>
      <c r="H3465">
        <v>1</v>
      </c>
      <c r="I3465">
        <v>0.2</v>
      </c>
      <c r="J3465">
        <v>1.651</v>
      </c>
    </row>
    <row r="3466" spans="1:10" x14ac:dyDescent="0.25">
      <c r="A3466" s="1" t="s">
        <v>3982</v>
      </c>
      <c r="B3466" s="2">
        <v>43072</v>
      </c>
      <c r="C3466" s="2">
        <v>43074</v>
      </c>
      <c r="D3466" s="1" t="s">
        <v>11</v>
      </c>
      <c r="E3466" s="1" t="s">
        <v>2058</v>
      </c>
      <c r="F3466" s="1" t="s">
        <v>1865</v>
      </c>
      <c r="G3466">
        <v>47.991999999999997</v>
      </c>
      <c r="H3466">
        <v>1</v>
      </c>
      <c r="I3466">
        <v>0.2</v>
      </c>
      <c r="J3466">
        <v>7.1988000000000003</v>
      </c>
    </row>
    <row r="3467" spans="1:10" x14ac:dyDescent="0.25">
      <c r="A3467" s="1" t="s">
        <v>3983</v>
      </c>
      <c r="B3467" s="2">
        <v>42257</v>
      </c>
      <c r="C3467" s="2">
        <v>42261</v>
      </c>
      <c r="D3467" s="1" t="s">
        <v>19</v>
      </c>
      <c r="E3467" s="1" t="s">
        <v>2700</v>
      </c>
      <c r="F3467" s="1" t="s">
        <v>2954</v>
      </c>
      <c r="G3467">
        <v>61.96</v>
      </c>
      <c r="H3467">
        <v>2</v>
      </c>
      <c r="I3467">
        <v>0</v>
      </c>
      <c r="J3467">
        <v>16.1096</v>
      </c>
    </row>
    <row r="3468" spans="1:10" x14ac:dyDescent="0.25">
      <c r="A3468" s="1" t="s">
        <v>3983</v>
      </c>
      <c r="B3468" s="2">
        <v>42257</v>
      </c>
      <c r="C3468" s="2">
        <v>42261</v>
      </c>
      <c r="D3468" s="1" t="s">
        <v>19</v>
      </c>
      <c r="E3468" s="1" t="s">
        <v>2700</v>
      </c>
      <c r="F3468" s="1" t="s">
        <v>418</v>
      </c>
      <c r="G3468">
        <v>361.96</v>
      </c>
      <c r="H3468">
        <v>2</v>
      </c>
      <c r="I3468">
        <v>0</v>
      </c>
      <c r="J3468">
        <v>83.250799999999998</v>
      </c>
    </row>
    <row r="3469" spans="1:10" x14ac:dyDescent="0.25">
      <c r="A3469" s="1" t="s">
        <v>3983</v>
      </c>
      <c r="B3469" s="2">
        <v>42257</v>
      </c>
      <c r="C3469" s="2">
        <v>42261</v>
      </c>
      <c r="D3469" s="1" t="s">
        <v>19</v>
      </c>
      <c r="E3469" s="1" t="s">
        <v>2700</v>
      </c>
      <c r="F3469" s="1" t="s">
        <v>670</v>
      </c>
      <c r="G3469">
        <v>278.82</v>
      </c>
      <c r="H3469">
        <v>9</v>
      </c>
      <c r="I3469">
        <v>0</v>
      </c>
      <c r="J3469">
        <v>125.46899999999999</v>
      </c>
    </row>
    <row r="3470" spans="1:10" x14ac:dyDescent="0.25">
      <c r="A3470" s="1" t="s">
        <v>3984</v>
      </c>
      <c r="B3470" s="2">
        <v>42718</v>
      </c>
      <c r="C3470" s="2">
        <v>42723</v>
      </c>
      <c r="D3470" s="1" t="s">
        <v>19</v>
      </c>
      <c r="E3470" s="1" t="s">
        <v>1172</v>
      </c>
      <c r="F3470" s="1" t="s">
        <v>3299</v>
      </c>
      <c r="G3470">
        <v>133.38</v>
      </c>
      <c r="H3470">
        <v>6</v>
      </c>
      <c r="I3470">
        <v>0</v>
      </c>
      <c r="J3470">
        <v>58.687199999999997</v>
      </c>
    </row>
    <row r="3471" spans="1:10" x14ac:dyDescent="0.25">
      <c r="A3471" s="1" t="s">
        <v>3985</v>
      </c>
      <c r="B3471" s="2">
        <v>42100</v>
      </c>
      <c r="C3471" s="2">
        <v>42104</v>
      </c>
      <c r="D3471" s="1" t="s">
        <v>19</v>
      </c>
      <c r="E3471" s="1" t="s">
        <v>3986</v>
      </c>
      <c r="F3471" s="1" t="s">
        <v>1415</v>
      </c>
      <c r="G3471">
        <v>47.951999999999998</v>
      </c>
      <c r="H3471">
        <v>3</v>
      </c>
      <c r="I3471">
        <v>0.2</v>
      </c>
      <c r="J3471">
        <v>16.183800000000002</v>
      </c>
    </row>
    <row r="3472" spans="1:10" x14ac:dyDescent="0.25">
      <c r="A3472" s="1" t="s">
        <v>3987</v>
      </c>
      <c r="B3472" s="2">
        <v>42705</v>
      </c>
      <c r="C3472" s="2">
        <v>42709</v>
      </c>
      <c r="D3472" s="1" t="s">
        <v>19</v>
      </c>
      <c r="E3472" s="1" t="s">
        <v>2278</v>
      </c>
      <c r="F3472" s="1" t="s">
        <v>1921</v>
      </c>
      <c r="G3472">
        <v>16.739999999999998</v>
      </c>
      <c r="H3472">
        <v>2</v>
      </c>
      <c r="I3472">
        <v>0</v>
      </c>
      <c r="J3472">
        <v>4.3524000000000003</v>
      </c>
    </row>
    <row r="3473" spans="1:10" x14ac:dyDescent="0.25">
      <c r="A3473" s="1" t="s">
        <v>3988</v>
      </c>
      <c r="B3473" s="2">
        <v>43051</v>
      </c>
      <c r="C3473" s="2">
        <v>43056</v>
      </c>
      <c r="D3473" s="1" t="s">
        <v>19</v>
      </c>
      <c r="E3473" s="1" t="s">
        <v>1078</v>
      </c>
      <c r="F3473" s="1" t="s">
        <v>2138</v>
      </c>
      <c r="G3473">
        <v>10.848000000000001</v>
      </c>
      <c r="H3473">
        <v>2</v>
      </c>
      <c r="I3473">
        <v>0.2</v>
      </c>
      <c r="J3473">
        <v>3.5255999999999998</v>
      </c>
    </row>
    <row r="3474" spans="1:10" x14ac:dyDescent="0.25">
      <c r="A3474" s="1" t="s">
        <v>3988</v>
      </c>
      <c r="B3474" s="2">
        <v>43051</v>
      </c>
      <c r="C3474" s="2">
        <v>43056</v>
      </c>
      <c r="D3474" s="1" t="s">
        <v>19</v>
      </c>
      <c r="E3474" s="1" t="s">
        <v>1078</v>
      </c>
      <c r="F3474" s="1" t="s">
        <v>1161</v>
      </c>
      <c r="G3474">
        <v>18.544</v>
      </c>
      <c r="H3474">
        <v>2</v>
      </c>
      <c r="I3474">
        <v>0.2</v>
      </c>
      <c r="J3474">
        <v>3.0133999999999999</v>
      </c>
    </row>
    <row r="3475" spans="1:10" x14ac:dyDescent="0.25">
      <c r="A3475" s="1" t="s">
        <v>3989</v>
      </c>
      <c r="B3475" s="2">
        <v>42797</v>
      </c>
      <c r="C3475" s="2">
        <v>42804</v>
      </c>
      <c r="D3475" s="1" t="s">
        <v>19</v>
      </c>
      <c r="E3475" s="1" t="s">
        <v>946</v>
      </c>
      <c r="F3475" s="1" t="s">
        <v>648</v>
      </c>
      <c r="G3475">
        <v>180.98</v>
      </c>
      <c r="H3475">
        <v>1</v>
      </c>
      <c r="I3475">
        <v>0</v>
      </c>
      <c r="J3475">
        <v>47.0548</v>
      </c>
    </row>
    <row r="3476" spans="1:10" x14ac:dyDescent="0.25">
      <c r="A3476" s="1" t="s">
        <v>3989</v>
      </c>
      <c r="B3476" s="2">
        <v>42797</v>
      </c>
      <c r="C3476" s="2">
        <v>42804</v>
      </c>
      <c r="D3476" s="1" t="s">
        <v>19</v>
      </c>
      <c r="E3476" s="1" t="s">
        <v>946</v>
      </c>
      <c r="F3476" s="1" t="s">
        <v>2560</v>
      </c>
      <c r="G3476">
        <v>99.98</v>
      </c>
      <c r="H3476">
        <v>2</v>
      </c>
      <c r="I3476">
        <v>0</v>
      </c>
      <c r="J3476">
        <v>42.991399999999999</v>
      </c>
    </row>
    <row r="3477" spans="1:10" x14ac:dyDescent="0.25">
      <c r="A3477" s="1" t="s">
        <v>3990</v>
      </c>
      <c r="B3477" s="2">
        <v>42701</v>
      </c>
      <c r="C3477" s="2">
        <v>42704</v>
      </c>
      <c r="D3477" s="1" t="s">
        <v>79</v>
      </c>
      <c r="E3477" s="1" t="s">
        <v>1510</v>
      </c>
      <c r="F3477" s="1" t="s">
        <v>129</v>
      </c>
      <c r="G3477">
        <v>34.950000000000003</v>
      </c>
      <c r="H3477">
        <v>5</v>
      </c>
      <c r="I3477">
        <v>0</v>
      </c>
      <c r="J3477">
        <v>15.378</v>
      </c>
    </row>
    <row r="3478" spans="1:10" x14ac:dyDescent="0.25">
      <c r="A3478" s="1" t="s">
        <v>3990</v>
      </c>
      <c r="B3478" s="2">
        <v>42701</v>
      </c>
      <c r="C3478" s="2">
        <v>42704</v>
      </c>
      <c r="D3478" s="1" t="s">
        <v>79</v>
      </c>
      <c r="E3478" s="1" t="s">
        <v>1510</v>
      </c>
      <c r="F3478" s="1" t="s">
        <v>2170</v>
      </c>
      <c r="G3478">
        <v>152</v>
      </c>
      <c r="H3478">
        <v>5</v>
      </c>
      <c r="I3478">
        <v>0</v>
      </c>
      <c r="J3478">
        <v>69.92</v>
      </c>
    </row>
    <row r="3479" spans="1:10" x14ac:dyDescent="0.25">
      <c r="A3479" s="1" t="s">
        <v>3991</v>
      </c>
      <c r="B3479" s="2">
        <v>41882</v>
      </c>
      <c r="C3479" s="2">
        <v>41887</v>
      </c>
      <c r="D3479" s="1" t="s">
        <v>19</v>
      </c>
      <c r="E3479" s="1" t="s">
        <v>345</v>
      </c>
      <c r="F3479" s="1" t="s">
        <v>3316</v>
      </c>
      <c r="G3479">
        <v>92.52</v>
      </c>
      <c r="H3479">
        <v>9</v>
      </c>
      <c r="I3479">
        <v>0</v>
      </c>
      <c r="J3479">
        <v>18.504000000000001</v>
      </c>
    </row>
    <row r="3480" spans="1:10" x14ac:dyDescent="0.25">
      <c r="A3480" s="1" t="s">
        <v>3992</v>
      </c>
      <c r="B3480" s="2">
        <v>42712</v>
      </c>
      <c r="C3480" s="2">
        <v>42718</v>
      </c>
      <c r="D3480" s="1" t="s">
        <v>19</v>
      </c>
      <c r="E3480" s="1" t="s">
        <v>1876</v>
      </c>
      <c r="F3480" s="1" t="s">
        <v>50</v>
      </c>
      <c r="G3480">
        <v>8.56</v>
      </c>
      <c r="H3480">
        <v>2</v>
      </c>
      <c r="I3480">
        <v>0</v>
      </c>
      <c r="J3480">
        <v>2.4824000000000002</v>
      </c>
    </row>
    <row r="3481" spans="1:10" x14ac:dyDescent="0.25">
      <c r="A3481" s="1" t="s">
        <v>3992</v>
      </c>
      <c r="B3481" s="2">
        <v>42712</v>
      </c>
      <c r="C3481" s="2">
        <v>42718</v>
      </c>
      <c r="D3481" s="1" t="s">
        <v>19</v>
      </c>
      <c r="E3481" s="1" t="s">
        <v>1876</v>
      </c>
      <c r="F3481" s="1" t="s">
        <v>3993</v>
      </c>
      <c r="G3481">
        <v>45.36</v>
      </c>
      <c r="H3481">
        <v>7</v>
      </c>
      <c r="I3481">
        <v>0</v>
      </c>
      <c r="J3481">
        <v>21.7728</v>
      </c>
    </row>
    <row r="3482" spans="1:10" x14ac:dyDescent="0.25">
      <c r="A3482" s="1" t="s">
        <v>3992</v>
      </c>
      <c r="B3482" s="2">
        <v>42712</v>
      </c>
      <c r="C3482" s="2">
        <v>42718</v>
      </c>
      <c r="D3482" s="1" t="s">
        <v>19</v>
      </c>
      <c r="E3482" s="1" t="s">
        <v>1876</v>
      </c>
      <c r="F3482" s="1" t="s">
        <v>2818</v>
      </c>
      <c r="G3482">
        <v>1421.664</v>
      </c>
      <c r="H3482">
        <v>6</v>
      </c>
      <c r="I3482">
        <v>0.2</v>
      </c>
      <c r="J3482">
        <v>-195.47880000000001</v>
      </c>
    </row>
    <row r="3483" spans="1:10" x14ac:dyDescent="0.25">
      <c r="A3483" s="1" t="s">
        <v>3994</v>
      </c>
      <c r="B3483" s="2">
        <v>41736</v>
      </c>
      <c r="C3483" s="2">
        <v>41739</v>
      </c>
      <c r="D3483" s="1" t="s">
        <v>79</v>
      </c>
      <c r="E3483" s="1" t="s">
        <v>1353</v>
      </c>
      <c r="F3483" s="1" t="s">
        <v>2387</v>
      </c>
      <c r="G3483">
        <v>8.9600000000000009</v>
      </c>
      <c r="H3483">
        <v>2</v>
      </c>
      <c r="I3483">
        <v>0</v>
      </c>
      <c r="J3483">
        <v>2.7776000000000001</v>
      </c>
    </row>
    <row r="3484" spans="1:10" x14ac:dyDescent="0.25">
      <c r="A3484" s="1" t="s">
        <v>3995</v>
      </c>
      <c r="B3484" s="2">
        <v>41878</v>
      </c>
      <c r="C3484" s="2">
        <v>41880</v>
      </c>
      <c r="D3484" s="1" t="s">
        <v>79</v>
      </c>
      <c r="E3484" s="1" t="s">
        <v>2820</v>
      </c>
      <c r="F3484" s="1" t="s">
        <v>2553</v>
      </c>
      <c r="G3484">
        <v>579.95000000000005</v>
      </c>
      <c r="H3484">
        <v>5</v>
      </c>
      <c r="I3484">
        <v>0</v>
      </c>
      <c r="J3484">
        <v>168.18549999999999</v>
      </c>
    </row>
    <row r="3485" spans="1:10" x14ac:dyDescent="0.25">
      <c r="A3485" s="1" t="s">
        <v>3995</v>
      </c>
      <c r="B3485" s="2">
        <v>41878</v>
      </c>
      <c r="C3485" s="2">
        <v>41880</v>
      </c>
      <c r="D3485" s="1" t="s">
        <v>79</v>
      </c>
      <c r="E3485" s="1" t="s">
        <v>2820</v>
      </c>
      <c r="F3485" s="1" t="s">
        <v>2261</v>
      </c>
      <c r="G3485">
        <v>29.12</v>
      </c>
      <c r="H3485">
        <v>4</v>
      </c>
      <c r="I3485">
        <v>0</v>
      </c>
      <c r="J3485">
        <v>12.521599999999999</v>
      </c>
    </row>
    <row r="3486" spans="1:10" x14ac:dyDescent="0.25">
      <c r="A3486" s="1" t="s">
        <v>3995</v>
      </c>
      <c r="B3486" s="2">
        <v>41878</v>
      </c>
      <c r="C3486" s="2">
        <v>41880</v>
      </c>
      <c r="D3486" s="1" t="s">
        <v>79</v>
      </c>
      <c r="E3486" s="1" t="s">
        <v>2820</v>
      </c>
      <c r="F3486" s="1" t="s">
        <v>3303</v>
      </c>
      <c r="G3486">
        <v>1202.94</v>
      </c>
      <c r="H3486">
        <v>3</v>
      </c>
      <c r="I3486">
        <v>0</v>
      </c>
      <c r="J3486">
        <v>300.73500000000001</v>
      </c>
    </row>
    <row r="3487" spans="1:10" x14ac:dyDescent="0.25">
      <c r="A3487" s="1" t="s">
        <v>3996</v>
      </c>
      <c r="B3487" s="2">
        <v>42664</v>
      </c>
      <c r="C3487" s="2">
        <v>42669</v>
      </c>
      <c r="D3487" s="1" t="s">
        <v>19</v>
      </c>
      <c r="E3487" s="1" t="s">
        <v>2341</v>
      </c>
      <c r="F3487" s="1" t="s">
        <v>1961</v>
      </c>
      <c r="G3487">
        <v>7.92</v>
      </c>
      <c r="H3487">
        <v>4</v>
      </c>
      <c r="I3487">
        <v>0</v>
      </c>
      <c r="J3487">
        <v>3.5640000000000001</v>
      </c>
    </row>
    <row r="3488" spans="1:10" x14ac:dyDescent="0.25">
      <c r="A3488" s="1" t="s">
        <v>3997</v>
      </c>
      <c r="B3488" s="2">
        <v>42704</v>
      </c>
      <c r="C3488" s="2">
        <v>42704</v>
      </c>
      <c r="D3488" s="1" t="s">
        <v>654</v>
      </c>
      <c r="E3488" s="1" t="s">
        <v>915</v>
      </c>
      <c r="F3488" s="1" t="s">
        <v>3389</v>
      </c>
      <c r="G3488">
        <v>36.192</v>
      </c>
      <c r="H3488">
        <v>1</v>
      </c>
      <c r="I3488">
        <v>0.2</v>
      </c>
      <c r="J3488">
        <v>2.7143999999999999</v>
      </c>
    </row>
    <row r="3489" spans="1:10" x14ac:dyDescent="0.25">
      <c r="A3489" s="1" t="s">
        <v>3998</v>
      </c>
      <c r="B3489" s="2">
        <v>42983</v>
      </c>
      <c r="C3489" s="2">
        <v>42989</v>
      </c>
      <c r="D3489" s="1" t="s">
        <v>19</v>
      </c>
      <c r="E3489" s="1" t="s">
        <v>3651</v>
      </c>
      <c r="F3489" s="1" t="s">
        <v>411</v>
      </c>
      <c r="G3489">
        <v>147.184</v>
      </c>
      <c r="H3489">
        <v>2</v>
      </c>
      <c r="I3489">
        <v>0.2</v>
      </c>
      <c r="J3489">
        <v>-29.436800000000002</v>
      </c>
    </row>
    <row r="3490" spans="1:10" x14ac:dyDescent="0.25">
      <c r="A3490" s="1" t="s">
        <v>3999</v>
      </c>
      <c r="B3490" s="2">
        <v>42187</v>
      </c>
      <c r="C3490" s="2">
        <v>42191</v>
      </c>
      <c r="D3490" s="1" t="s">
        <v>19</v>
      </c>
      <c r="E3490" s="1" t="s">
        <v>2932</v>
      </c>
      <c r="F3490" s="1" t="s">
        <v>571</v>
      </c>
      <c r="G3490">
        <v>408.42200000000003</v>
      </c>
      <c r="H3490">
        <v>2</v>
      </c>
      <c r="I3490">
        <v>0.3</v>
      </c>
      <c r="J3490">
        <v>-5.8346</v>
      </c>
    </row>
    <row r="3491" spans="1:10" x14ac:dyDescent="0.25">
      <c r="A3491" s="1" t="s">
        <v>3999</v>
      </c>
      <c r="B3491" s="2">
        <v>42187</v>
      </c>
      <c r="C3491" s="2">
        <v>42191</v>
      </c>
      <c r="D3491" s="1" t="s">
        <v>19</v>
      </c>
      <c r="E3491" s="1" t="s">
        <v>2932</v>
      </c>
      <c r="F3491" s="1" t="s">
        <v>2747</v>
      </c>
      <c r="G3491">
        <v>382.11599999999999</v>
      </c>
      <c r="H3491">
        <v>6</v>
      </c>
      <c r="I3491">
        <v>0.3</v>
      </c>
      <c r="J3491">
        <v>-92.799599999999998</v>
      </c>
    </row>
    <row r="3492" spans="1:10" x14ac:dyDescent="0.25">
      <c r="A3492" s="1" t="s">
        <v>3999</v>
      </c>
      <c r="B3492" s="2">
        <v>42187</v>
      </c>
      <c r="C3492" s="2">
        <v>42191</v>
      </c>
      <c r="D3492" s="1" t="s">
        <v>19</v>
      </c>
      <c r="E3492" s="1" t="s">
        <v>2932</v>
      </c>
      <c r="F3492" s="1" t="s">
        <v>911</v>
      </c>
      <c r="G3492">
        <v>68.599999999999994</v>
      </c>
      <c r="H3492">
        <v>5</v>
      </c>
      <c r="I3492">
        <v>0.2</v>
      </c>
      <c r="J3492">
        <v>6.0025000000000004</v>
      </c>
    </row>
    <row r="3493" spans="1:10" x14ac:dyDescent="0.25">
      <c r="A3493" s="1" t="s">
        <v>3999</v>
      </c>
      <c r="B3493" s="2">
        <v>42187</v>
      </c>
      <c r="C3493" s="2">
        <v>42191</v>
      </c>
      <c r="D3493" s="1" t="s">
        <v>19</v>
      </c>
      <c r="E3493" s="1" t="s">
        <v>2932</v>
      </c>
      <c r="F3493" s="1" t="s">
        <v>506</v>
      </c>
      <c r="G3493">
        <v>435.50400000000002</v>
      </c>
      <c r="H3493">
        <v>3</v>
      </c>
      <c r="I3493">
        <v>0.2</v>
      </c>
      <c r="J3493">
        <v>48.994199999999999</v>
      </c>
    </row>
    <row r="3494" spans="1:10" x14ac:dyDescent="0.25">
      <c r="A3494" s="1" t="s">
        <v>3999</v>
      </c>
      <c r="B3494" s="2">
        <v>42187</v>
      </c>
      <c r="C3494" s="2">
        <v>42191</v>
      </c>
      <c r="D3494" s="1" t="s">
        <v>19</v>
      </c>
      <c r="E3494" s="1" t="s">
        <v>2932</v>
      </c>
      <c r="F3494" s="1" t="s">
        <v>337</v>
      </c>
      <c r="G3494">
        <v>11.167999999999999</v>
      </c>
      <c r="H3494">
        <v>2</v>
      </c>
      <c r="I3494">
        <v>0.2</v>
      </c>
      <c r="J3494">
        <v>3.7692000000000001</v>
      </c>
    </row>
    <row r="3495" spans="1:10" x14ac:dyDescent="0.25">
      <c r="A3495" s="1" t="s">
        <v>4000</v>
      </c>
      <c r="B3495" s="2">
        <v>43002</v>
      </c>
      <c r="C3495" s="2">
        <v>43006</v>
      </c>
      <c r="D3495" s="1" t="s">
        <v>19</v>
      </c>
      <c r="E3495" s="1" t="s">
        <v>934</v>
      </c>
      <c r="F3495" s="1" t="s">
        <v>4001</v>
      </c>
      <c r="G3495">
        <v>72</v>
      </c>
      <c r="H3495">
        <v>4</v>
      </c>
      <c r="I3495">
        <v>0</v>
      </c>
      <c r="J3495">
        <v>12.96</v>
      </c>
    </row>
    <row r="3496" spans="1:10" x14ac:dyDescent="0.25">
      <c r="A3496" s="1" t="s">
        <v>4000</v>
      </c>
      <c r="B3496" s="2">
        <v>43002</v>
      </c>
      <c r="C3496" s="2">
        <v>43006</v>
      </c>
      <c r="D3496" s="1" t="s">
        <v>19</v>
      </c>
      <c r="E3496" s="1" t="s">
        <v>934</v>
      </c>
      <c r="F3496" s="1" t="s">
        <v>4002</v>
      </c>
      <c r="G3496">
        <v>655.9</v>
      </c>
      <c r="H3496">
        <v>5</v>
      </c>
      <c r="I3496">
        <v>0</v>
      </c>
      <c r="J3496">
        <v>275.47800000000001</v>
      </c>
    </row>
    <row r="3497" spans="1:10" x14ac:dyDescent="0.25">
      <c r="A3497" s="1" t="s">
        <v>4000</v>
      </c>
      <c r="B3497" s="2">
        <v>43002</v>
      </c>
      <c r="C3497" s="2">
        <v>43006</v>
      </c>
      <c r="D3497" s="1" t="s">
        <v>19</v>
      </c>
      <c r="E3497" s="1" t="s">
        <v>934</v>
      </c>
      <c r="F3497" s="1" t="s">
        <v>1375</v>
      </c>
      <c r="G3497">
        <v>603.91999999999996</v>
      </c>
      <c r="H3497">
        <v>4</v>
      </c>
      <c r="I3497">
        <v>0</v>
      </c>
      <c r="J3497">
        <v>181.17599999999999</v>
      </c>
    </row>
    <row r="3498" spans="1:10" x14ac:dyDescent="0.25">
      <c r="A3498" s="1" t="s">
        <v>4003</v>
      </c>
      <c r="B3498" s="2">
        <v>42590</v>
      </c>
      <c r="C3498" s="2">
        <v>42597</v>
      </c>
      <c r="D3498" s="1" t="s">
        <v>19</v>
      </c>
      <c r="E3498" s="1" t="s">
        <v>1847</v>
      </c>
      <c r="F3498" s="1" t="s">
        <v>1815</v>
      </c>
      <c r="G3498">
        <v>513.024</v>
      </c>
      <c r="H3498">
        <v>2</v>
      </c>
      <c r="I3498">
        <v>0.2</v>
      </c>
      <c r="J3498">
        <v>12.8256</v>
      </c>
    </row>
    <row r="3499" spans="1:10" x14ac:dyDescent="0.25">
      <c r="A3499" s="1" t="s">
        <v>4003</v>
      </c>
      <c r="B3499" s="2">
        <v>42590</v>
      </c>
      <c r="C3499" s="2">
        <v>42597</v>
      </c>
      <c r="D3499" s="1" t="s">
        <v>19</v>
      </c>
      <c r="E3499" s="1" t="s">
        <v>1847</v>
      </c>
      <c r="F3499" s="1" t="s">
        <v>1517</v>
      </c>
      <c r="G3499">
        <v>487.92</v>
      </c>
      <c r="H3499">
        <v>6</v>
      </c>
      <c r="I3499">
        <v>0</v>
      </c>
      <c r="J3499">
        <v>136.61760000000001</v>
      </c>
    </row>
    <row r="3500" spans="1:10" x14ac:dyDescent="0.25">
      <c r="A3500" s="1" t="s">
        <v>4003</v>
      </c>
      <c r="B3500" s="2">
        <v>42590</v>
      </c>
      <c r="C3500" s="2">
        <v>42597</v>
      </c>
      <c r="D3500" s="1" t="s">
        <v>19</v>
      </c>
      <c r="E3500" s="1" t="s">
        <v>1847</v>
      </c>
      <c r="F3500" s="1" t="s">
        <v>633</v>
      </c>
      <c r="G3500">
        <v>15.24</v>
      </c>
      <c r="H3500">
        <v>5</v>
      </c>
      <c r="I3500">
        <v>0.2</v>
      </c>
      <c r="J3500">
        <v>5.3339999999999996</v>
      </c>
    </row>
    <row r="3501" spans="1:10" x14ac:dyDescent="0.25">
      <c r="A3501" s="1" t="s">
        <v>4004</v>
      </c>
      <c r="B3501" s="2">
        <v>42642</v>
      </c>
      <c r="C3501" s="2">
        <v>42646</v>
      </c>
      <c r="D3501" s="1" t="s">
        <v>19</v>
      </c>
      <c r="E3501" s="1" t="s">
        <v>1321</v>
      </c>
      <c r="F3501" s="1" t="s">
        <v>3809</v>
      </c>
      <c r="G3501">
        <v>209.97</v>
      </c>
      <c r="H3501">
        <v>3</v>
      </c>
      <c r="I3501">
        <v>0</v>
      </c>
      <c r="J3501">
        <v>71.389799999999994</v>
      </c>
    </row>
    <row r="3502" spans="1:10" x14ac:dyDescent="0.25">
      <c r="A3502" s="1" t="s">
        <v>4004</v>
      </c>
      <c r="B3502" s="2">
        <v>42642</v>
      </c>
      <c r="C3502" s="2">
        <v>42646</v>
      </c>
      <c r="D3502" s="1" t="s">
        <v>19</v>
      </c>
      <c r="E3502" s="1" t="s">
        <v>1321</v>
      </c>
      <c r="F3502" s="1" t="s">
        <v>1102</v>
      </c>
      <c r="G3502">
        <v>62.94</v>
      </c>
      <c r="H3502">
        <v>3</v>
      </c>
      <c r="I3502">
        <v>0</v>
      </c>
      <c r="J3502">
        <v>30.211200000000002</v>
      </c>
    </row>
    <row r="3503" spans="1:10" x14ac:dyDescent="0.25">
      <c r="A3503" s="1" t="s">
        <v>4004</v>
      </c>
      <c r="B3503" s="2">
        <v>42642</v>
      </c>
      <c r="C3503" s="2">
        <v>42646</v>
      </c>
      <c r="D3503" s="1" t="s">
        <v>19</v>
      </c>
      <c r="E3503" s="1" t="s">
        <v>1321</v>
      </c>
      <c r="F3503" s="1" t="s">
        <v>272</v>
      </c>
      <c r="G3503">
        <v>25.92</v>
      </c>
      <c r="H3503">
        <v>9</v>
      </c>
      <c r="I3503">
        <v>0</v>
      </c>
      <c r="J3503">
        <v>7.7759999999999998</v>
      </c>
    </row>
    <row r="3504" spans="1:10" x14ac:dyDescent="0.25">
      <c r="A3504" s="1" t="s">
        <v>4005</v>
      </c>
      <c r="B3504" s="2">
        <v>42835</v>
      </c>
      <c r="C3504" s="2">
        <v>42835</v>
      </c>
      <c r="D3504" s="1" t="s">
        <v>654</v>
      </c>
      <c r="E3504" s="1" t="s">
        <v>4006</v>
      </c>
      <c r="F3504" s="1" t="s">
        <v>1035</v>
      </c>
      <c r="G3504">
        <v>10.368</v>
      </c>
      <c r="H3504">
        <v>2</v>
      </c>
      <c r="I3504">
        <v>0.2</v>
      </c>
      <c r="J3504">
        <v>3.6288</v>
      </c>
    </row>
    <row r="3505" spans="1:10" x14ac:dyDescent="0.25">
      <c r="A3505" s="1" t="s">
        <v>4005</v>
      </c>
      <c r="B3505" s="2">
        <v>42835</v>
      </c>
      <c r="C3505" s="2">
        <v>42835</v>
      </c>
      <c r="D3505" s="1" t="s">
        <v>654</v>
      </c>
      <c r="E3505" s="1" t="s">
        <v>4006</v>
      </c>
      <c r="F3505" s="1" t="s">
        <v>1424</v>
      </c>
      <c r="G3505">
        <v>95.736000000000004</v>
      </c>
      <c r="H3505">
        <v>3</v>
      </c>
      <c r="I3505">
        <v>0.2</v>
      </c>
      <c r="J3505">
        <v>20.343900000000001</v>
      </c>
    </row>
    <row r="3506" spans="1:10" x14ac:dyDescent="0.25">
      <c r="A3506" s="1" t="s">
        <v>4007</v>
      </c>
      <c r="B3506" s="2">
        <v>42722</v>
      </c>
      <c r="C3506" s="2">
        <v>42724</v>
      </c>
      <c r="D3506" s="1" t="s">
        <v>11</v>
      </c>
      <c r="E3506" s="1" t="s">
        <v>2090</v>
      </c>
      <c r="F3506" s="1" t="s">
        <v>1924</v>
      </c>
      <c r="G3506">
        <v>900.08</v>
      </c>
      <c r="H3506">
        <v>4</v>
      </c>
      <c r="I3506">
        <v>0</v>
      </c>
      <c r="J3506">
        <v>117.0104</v>
      </c>
    </row>
    <row r="3507" spans="1:10" x14ac:dyDescent="0.25">
      <c r="A3507" s="1" t="s">
        <v>4008</v>
      </c>
      <c r="B3507" s="2">
        <v>41810</v>
      </c>
      <c r="C3507" s="2">
        <v>41814</v>
      </c>
      <c r="D3507" s="1" t="s">
        <v>19</v>
      </c>
      <c r="E3507" s="1" t="s">
        <v>4009</v>
      </c>
      <c r="F3507" s="1" t="s">
        <v>3270</v>
      </c>
      <c r="G3507">
        <v>201.584</v>
      </c>
      <c r="H3507">
        <v>2</v>
      </c>
      <c r="I3507">
        <v>0.2</v>
      </c>
      <c r="J3507">
        <v>20.1584</v>
      </c>
    </row>
    <row r="3508" spans="1:10" x14ac:dyDescent="0.25">
      <c r="A3508" s="1" t="s">
        <v>4008</v>
      </c>
      <c r="B3508" s="2">
        <v>41810</v>
      </c>
      <c r="C3508" s="2">
        <v>41814</v>
      </c>
      <c r="D3508" s="1" t="s">
        <v>19</v>
      </c>
      <c r="E3508" s="1" t="s">
        <v>4009</v>
      </c>
      <c r="F3508" s="1" t="s">
        <v>41</v>
      </c>
      <c r="G3508">
        <v>3.3919999999999999</v>
      </c>
      <c r="H3508">
        <v>4</v>
      </c>
      <c r="I3508">
        <v>0.8</v>
      </c>
      <c r="J3508">
        <v>-5.0880000000000001</v>
      </c>
    </row>
    <row r="3509" spans="1:10" x14ac:dyDescent="0.25">
      <c r="A3509" s="1" t="s">
        <v>4008</v>
      </c>
      <c r="B3509" s="2">
        <v>41810</v>
      </c>
      <c r="C3509" s="2">
        <v>41814</v>
      </c>
      <c r="D3509" s="1" t="s">
        <v>19</v>
      </c>
      <c r="E3509" s="1" t="s">
        <v>4009</v>
      </c>
      <c r="F3509" s="1" t="s">
        <v>4010</v>
      </c>
      <c r="G3509">
        <v>193.06559999999999</v>
      </c>
      <c r="H3509">
        <v>4</v>
      </c>
      <c r="I3509">
        <v>0.32</v>
      </c>
      <c r="J3509">
        <v>-19.874400000000001</v>
      </c>
    </row>
    <row r="3510" spans="1:10" x14ac:dyDescent="0.25">
      <c r="A3510" s="1" t="s">
        <v>4008</v>
      </c>
      <c r="B3510" s="2">
        <v>41810</v>
      </c>
      <c r="C3510" s="2">
        <v>41814</v>
      </c>
      <c r="D3510" s="1" t="s">
        <v>19</v>
      </c>
      <c r="E3510" s="1" t="s">
        <v>4009</v>
      </c>
      <c r="F3510" s="1" t="s">
        <v>1656</v>
      </c>
      <c r="G3510">
        <v>15.552</v>
      </c>
      <c r="H3510">
        <v>3</v>
      </c>
      <c r="I3510">
        <v>0.2</v>
      </c>
      <c r="J3510">
        <v>5.4432</v>
      </c>
    </row>
    <row r="3511" spans="1:10" x14ac:dyDescent="0.25">
      <c r="A3511" s="1" t="s">
        <v>4008</v>
      </c>
      <c r="B3511" s="2">
        <v>41810</v>
      </c>
      <c r="C3511" s="2">
        <v>41814</v>
      </c>
      <c r="D3511" s="1" t="s">
        <v>19</v>
      </c>
      <c r="E3511" s="1" t="s">
        <v>4009</v>
      </c>
      <c r="F3511" s="1" t="s">
        <v>124</v>
      </c>
      <c r="G3511">
        <v>11.648</v>
      </c>
      <c r="H3511">
        <v>2</v>
      </c>
      <c r="I3511">
        <v>0.2</v>
      </c>
      <c r="J3511">
        <v>4.0768000000000004</v>
      </c>
    </row>
    <row r="3512" spans="1:10" x14ac:dyDescent="0.25">
      <c r="A3512" s="1" t="s">
        <v>4008</v>
      </c>
      <c r="B3512" s="2">
        <v>41810</v>
      </c>
      <c r="C3512" s="2">
        <v>41814</v>
      </c>
      <c r="D3512" s="1" t="s">
        <v>19</v>
      </c>
      <c r="E3512" s="1" t="s">
        <v>4009</v>
      </c>
      <c r="F3512" s="1" t="s">
        <v>3739</v>
      </c>
      <c r="G3512">
        <v>418.8</v>
      </c>
      <c r="H3512">
        <v>2</v>
      </c>
      <c r="I3512">
        <v>0.4</v>
      </c>
      <c r="J3512">
        <v>-97.72</v>
      </c>
    </row>
    <row r="3513" spans="1:10" x14ac:dyDescent="0.25">
      <c r="A3513" s="1" t="s">
        <v>4008</v>
      </c>
      <c r="B3513" s="2">
        <v>41810</v>
      </c>
      <c r="C3513" s="2">
        <v>41814</v>
      </c>
      <c r="D3513" s="1" t="s">
        <v>19</v>
      </c>
      <c r="E3513" s="1" t="s">
        <v>4009</v>
      </c>
      <c r="F3513" s="1" t="s">
        <v>152</v>
      </c>
      <c r="G3513">
        <v>509.488</v>
      </c>
      <c r="H3513">
        <v>7</v>
      </c>
      <c r="I3513">
        <v>0.2</v>
      </c>
      <c r="J3513">
        <v>-127.372</v>
      </c>
    </row>
    <row r="3514" spans="1:10" x14ac:dyDescent="0.25">
      <c r="A3514" s="1" t="s">
        <v>4011</v>
      </c>
      <c r="B3514" s="2">
        <v>42982</v>
      </c>
      <c r="C3514" s="2">
        <v>42984</v>
      </c>
      <c r="D3514" s="1" t="s">
        <v>79</v>
      </c>
      <c r="E3514" s="1" t="s">
        <v>1334</v>
      </c>
      <c r="F3514" s="1" t="s">
        <v>4012</v>
      </c>
      <c r="G3514">
        <v>825.17399999999998</v>
      </c>
      <c r="H3514">
        <v>9</v>
      </c>
      <c r="I3514">
        <v>0.3</v>
      </c>
      <c r="J3514">
        <v>-117.88200000000001</v>
      </c>
    </row>
    <row r="3515" spans="1:10" x14ac:dyDescent="0.25">
      <c r="A3515" s="1" t="s">
        <v>4011</v>
      </c>
      <c r="B3515" s="2">
        <v>42982</v>
      </c>
      <c r="C3515" s="2">
        <v>42984</v>
      </c>
      <c r="D3515" s="1" t="s">
        <v>79</v>
      </c>
      <c r="E3515" s="1" t="s">
        <v>1334</v>
      </c>
      <c r="F3515" s="1" t="s">
        <v>2067</v>
      </c>
      <c r="G3515">
        <v>17.760000000000002</v>
      </c>
      <c r="H3515">
        <v>3</v>
      </c>
      <c r="I3515">
        <v>0.2</v>
      </c>
      <c r="J3515">
        <v>5.55</v>
      </c>
    </row>
    <row r="3516" spans="1:10" x14ac:dyDescent="0.25">
      <c r="A3516" s="1" t="s">
        <v>4011</v>
      </c>
      <c r="B3516" s="2">
        <v>42982</v>
      </c>
      <c r="C3516" s="2">
        <v>42984</v>
      </c>
      <c r="D3516" s="1" t="s">
        <v>79</v>
      </c>
      <c r="E3516" s="1" t="s">
        <v>1334</v>
      </c>
      <c r="F3516" s="1" t="s">
        <v>272</v>
      </c>
      <c r="G3516">
        <v>6.9119999999999999</v>
      </c>
      <c r="H3516">
        <v>3</v>
      </c>
      <c r="I3516">
        <v>0.2</v>
      </c>
      <c r="J3516">
        <v>0.86399999999999999</v>
      </c>
    </row>
    <row r="3517" spans="1:10" x14ac:dyDescent="0.25">
      <c r="A3517" s="1" t="s">
        <v>4013</v>
      </c>
      <c r="B3517" s="2">
        <v>42724</v>
      </c>
      <c r="C3517" s="2">
        <v>42728</v>
      </c>
      <c r="D3517" s="1" t="s">
        <v>19</v>
      </c>
      <c r="E3517" s="1" t="s">
        <v>2779</v>
      </c>
      <c r="F3517" s="1" t="s">
        <v>367</v>
      </c>
      <c r="G3517">
        <v>66.3</v>
      </c>
      <c r="H3517">
        <v>3</v>
      </c>
      <c r="I3517">
        <v>0</v>
      </c>
      <c r="J3517">
        <v>8.6189999999999998</v>
      </c>
    </row>
    <row r="3518" spans="1:10" x14ac:dyDescent="0.25">
      <c r="A3518" s="1" t="s">
        <v>4014</v>
      </c>
      <c r="B3518" s="2">
        <v>42591</v>
      </c>
      <c r="C3518" s="2">
        <v>42594</v>
      </c>
      <c r="D3518" s="1" t="s">
        <v>79</v>
      </c>
      <c r="E3518" s="1" t="s">
        <v>287</v>
      </c>
      <c r="F3518" s="1" t="s">
        <v>2208</v>
      </c>
      <c r="G3518">
        <v>30.815999999999999</v>
      </c>
      <c r="H3518">
        <v>9</v>
      </c>
      <c r="I3518">
        <v>0.2</v>
      </c>
      <c r="J3518">
        <v>9.6300000000000008</v>
      </c>
    </row>
    <row r="3519" spans="1:10" x14ac:dyDescent="0.25">
      <c r="A3519" s="1" t="s">
        <v>4014</v>
      </c>
      <c r="B3519" s="2">
        <v>42591</v>
      </c>
      <c r="C3519" s="2">
        <v>42594</v>
      </c>
      <c r="D3519" s="1" t="s">
        <v>79</v>
      </c>
      <c r="E3519" s="1" t="s">
        <v>287</v>
      </c>
      <c r="F3519" s="1" t="s">
        <v>3701</v>
      </c>
      <c r="G3519">
        <v>44.783999999999999</v>
      </c>
      <c r="H3519">
        <v>2</v>
      </c>
      <c r="I3519">
        <v>0.2</v>
      </c>
      <c r="J3519">
        <v>4.4783999999999997</v>
      </c>
    </row>
    <row r="3520" spans="1:10" x14ac:dyDescent="0.25">
      <c r="A3520" s="1" t="s">
        <v>4014</v>
      </c>
      <c r="B3520" s="2">
        <v>42591</v>
      </c>
      <c r="C3520" s="2">
        <v>42594</v>
      </c>
      <c r="D3520" s="1" t="s">
        <v>79</v>
      </c>
      <c r="E3520" s="1" t="s">
        <v>287</v>
      </c>
      <c r="F3520" s="1" t="s">
        <v>333</v>
      </c>
      <c r="G3520">
        <v>569.53599999999994</v>
      </c>
      <c r="H3520">
        <v>4</v>
      </c>
      <c r="I3520">
        <v>0.2</v>
      </c>
      <c r="J3520">
        <v>64.072800000000001</v>
      </c>
    </row>
    <row r="3521" spans="1:10" x14ac:dyDescent="0.25">
      <c r="A3521" s="1" t="s">
        <v>4015</v>
      </c>
      <c r="B3521" s="2">
        <v>42177</v>
      </c>
      <c r="C3521" s="2">
        <v>42180</v>
      </c>
      <c r="D3521" s="1" t="s">
        <v>79</v>
      </c>
      <c r="E3521" s="1" t="s">
        <v>3651</v>
      </c>
      <c r="F3521" s="1" t="s">
        <v>3159</v>
      </c>
      <c r="G3521">
        <v>796.42499999999995</v>
      </c>
      <c r="H3521">
        <v>7</v>
      </c>
      <c r="I3521">
        <v>0.5</v>
      </c>
      <c r="J3521">
        <v>-525.64049999999997</v>
      </c>
    </row>
    <row r="3522" spans="1:10" x14ac:dyDescent="0.25">
      <c r="A3522" s="1" t="s">
        <v>4016</v>
      </c>
      <c r="B3522" s="2">
        <v>42104</v>
      </c>
      <c r="C3522" s="2">
        <v>42109</v>
      </c>
      <c r="D3522" s="1" t="s">
        <v>19</v>
      </c>
      <c r="E3522" s="1" t="s">
        <v>3673</v>
      </c>
      <c r="F3522" s="1" t="s">
        <v>778</v>
      </c>
      <c r="G3522">
        <v>12.832000000000001</v>
      </c>
      <c r="H3522">
        <v>2</v>
      </c>
      <c r="I3522">
        <v>0.2</v>
      </c>
      <c r="J3522">
        <v>4.3308</v>
      </c>
    </row>
    <row r="3523" spans="1:10" x14ac:dyDescent="0.25">
      <c r="A3523" s="1" t="s">
        <v>4017</v>
      </c>
      <c r="B3523" s="2">
        <v>42695</v>
      </c>
      <c r="C3523" s="2">
        <v>42699</v>
      </c>
      <c r="D3523" s="1" t="s">
        <v>11</v>
      </c>
      <c r="E3523" s="1" t="s">
        <v>3527</v>
      </c>
      <c r="F3523" s="1" t="s">
        <v>748</v>
      </c>
      <c r="G3523">
        <v>40.46</v>
      </c>
      <c r="H3523">
        <v>7</v>
      </c>
      <c r="I3523">
        <v>0</v>
      </c>
      <c r="J3523">
        <v>19.825399999999998</v>
      </c>
    </row>
    <row r="3524" spans="1:10" x14ac:dyDescent="0.25">
      <c r="A3524" s="1" t="s">
        <v>4017</v>
      </c>
      <c r="B3524" s="2">
        <v>42695</v>
      </c>
      <c r="C3524" s="2">
        <v>42699</v>
      </c>
      <c r="D3524" s="1" t="s">
        <v>11</v>
      </c>
      <c r="E3524" s="1" t="s">
        <v>3527</v>
      </c>
      <c r="F3524" s="1" t="s">
        <v>477</v>
      </c>
      <c r="G3524">
        <v>404.94</v>
      </c>
      <c r="H3524">
        <v>3</v>
      </c>
      <c r="I3524">
        <v>0</v>
      </c>
      <c r="J3524">
        <v>109.3338</v>
      </c>
    </row>
    <row r="3525" spans="1:10" x14ac:dyDescent="0.25">
      <c r="A3525" s="1" t="s">
        <v>4018</v>
      </c>
      <c r="B3525" s="2">
        <v>42618</v>
      </c>
      <c r="C3525" s="2">
        <v>42623</v>
      </c>
      <c r="D3525" s="1" t="s">
        <v>19</v>
      </c>
      <c r="E3525" s="1" t="s">
        <v>2367</v>
      </c>
      <c r="F3525" s="1" t="s">
        <v>361</v>
      </c>
      <c r="G3525">
        <v>116</v>
      </c>
      <c r="H3525">
        <v>8</v>
      </c>
      <c r="I3525">
        <v>0</v>
      </c>
      <c r="J3525">
        <v>29</v>
      </c>
    </row>
    <row r="3526" spans="1:10" x14ac:dyDescent="0.25">
      <c r="A3526" s="1" t="s">
        <v>4019</v>
      </c>
      <c r="B3526" s="2">
        <v>42698</v>
      </c>
      <c r="C3526" s="2">
        <v>42702</v>
      </c>
      <c r="D3526" s="1" t="s">
        <v>19</v>
      </c>
      <c r="E3526" s="1" t="s">
        <v>3450</v>
      </c>
      <c r="F3526" s="1" t="s">
        <v>4020</v>
      </c>
      <c r="G3526">
        <v>657.55200000000002</v>
      </c>
      <c r="H3526">
        <v>6</v>
      </c>
      <c r="I3526">
        <v>0.2</v>
      </c>
      <c r="J3526">
        <v>49.316400000000002</v>
      </c>
    </row>
    <row r="3527" spans="1:10" x14ac:dyDescent="0.25">
      <c r="A3527" s="1" t="s">
        <v>4021</v>
      </c>
      <c r="B3527" s="2">
        <v>43079</v>
      </c>
      <c r="C3527" s="2">
        <v>43084</v>
      </c>
      <c r="D3527" s="1" t="s">
        <v>11</v>
      </c>
      <c r="E3527" s="1" t="s">
        <v>4022</v>
      </c>
      <c r="F3527" s="1" t="s">
        <v>1354</v>
      </c>
      <c r="G3527">
        <v>599.97</v>
      </c>
      <c r="H3527">
        <v>3</v>
      </c>
      <c r="I3527">
        <v>0</v>
      </c>
      <c r="J3527">
        <v>257.9871</v>
      </c>
    </row>
    <row r="3528" spans="1:10" x14ac:dyDescent="0.25">
      <c r="A3528" s="1" t="s">
        <v>4021</v>
      </c>
      <c r="B3528" s="2">
        <v>43079</v>
      </c>
      <c r="C3528" s="2">
        <v>43084</v>
      </c>
      <c r="D3528" s="1" t="s">
        <v>11</v>
      </c>
      <c r="E3528" s="1" t="s">
        <v>4022</v>
      </c>
      <c r="F3528" s="1" t="s">
        <v>1658</v>
      </c>
      <c r="G3528">
        <v>38.97</v>
      </c>
      <c r="H3528">
        <v>3</v>
      </c>
      <c r="I3528">
        <v>0</v>
      </c>
      <c r="J3528">
        <v>0.77939999999999998</v>
      </c>
    </row>
    <row r="3529" spans="1:10" x14ac:dyDescent="0.25">
      <c r="A3529" s="1" t="s">
        <v>4021</v>
      </c>
      <c r="B3529" s="2">
        <v>43079</v>
      </c>
      <c r="C3529" s="2">
        <v>43084</v>
      </c>
      <c r="D3529" s="1" t="s">
        <v>11</v>
      </c>
      <c r="E3529" s="1" t="s">
        <v>4022</v>
      </c>
      <c r="F3529" s="1" t="s">
        <v>4023</v>
      </c>
      <c r="G3529">
        <v>45.84</v>
      </c>
      <c r="H3529">
        <v>8</v>
      </c>
      <c r="I3529">
        <v>0</v>
      </c>
      <c r="J3529">
        <v>22.0032</v>
      </c>
    </row>
    <row r="3530" spans="1:10" x14ac:dyDescent="0.25">
      <c r="A3530" s="1" t="s">
        <v>4024</v>
      </c>
      <c r="B3530" s="2">
        <v>42545</v>
      </c>
      <c r="C3530" s="2">
        <v>42550</v>
      </c>
      <c r="D3530" s="1" t="s">
        <v>19</v>
      </c>
      <c r="E3530" s="1" t="s">
        <v>972</v>
      </c>
      <c r="F3530" s="1" t="s">
        <v>3295</v>
      </c>
      <c r="G3530">
        <v>38.24</v>
      </c>
      <c r="H3530">
        <v>4</v>
      </c>
      <c r="I3530">
        <v>0.2</v>
      </c>
      <c r="J3530">
        <v>-9.56</v>
      </c>
    </row>
    <row r="3531" spans="1:10" x14ac:dyDescent="0.25">
      <c r="A3531" s="1" t="s">
        <v>4025</v>
      </c>
      <c r="B3531" s="2">
        <v>42264</v>
      </c>
      <c r="C3531" s="2">
        <v>42270</v>
      </c>
      <c r="D3531" s="1" t="s">
        <v>19</v>
      </c>
      <c r="E3531" s="1" t="s">
        <v>2975</v>
      </c>
      <c r="F3531" s="1" t="s">
        <v>962</v>
      </c>
      <c r="G3531">
        <v>87.168000000000006</v>
      </c>
      <c r="H3531">
        <v>3</v>
      </c>
      <c r="I3531">
        <v>0.2</v>
      </c>
      <c r="J3531">
        <v>10.896000000000001</v>
      </c>
    </row>
    <row r="3532" spans="1:10" x14ac:dyDescent="0.25">
      <c r="A3532" s="1" t="s">
        <v>4026</v>
      </c>
      <c r="B3532" s="2">
        <v>42509</v>
      </c>
      <c r="C3532" s="2">
        <v>42513</v>
      </c>
      <c r="D3532" s="1" t="s">
        <v>19</v>
      </c>
      <c r="E3532" s="1" t="s">
        <v>2542</v>
      </c>
      <c r="F3532" s="1" t="s">
        <v>50</v>
      </c>
      <c r="G3532">
        <v>21.4</v>
      </c>
      <c r="H3532">
        <v>5</v>
      </c>
      <c r="I3532">
        <v>0</v>
      </c>
      <c r="J3532">
        <v>6.2060000000000004</v>
      </c>
    </row>
    <row r="3533" spans="1:10" x14ac:dyDescent="0.25">
      <c r="A3533" s="1" t="s">
        <v>4027</v>
      </c>
      <c r="B3533" s="2">
        <v>42518</v>
      </c>
      <c r="C3533" s="2">
        <v>42518</v>
      </c>
      <c r="D3533" s="1" t="s">
        <v>654</v>
      </c>
      <c r="E3533" s="1" t="s">
        <v>2700</v>
      </c>
      <c r="F3533" s="1" t="s">
        <v>275</v>
      </c>
      <c r="G3533">
        <v>54.9</v>
      </c>
      <c r="H3533">
        <v>5</v>
      </c>
      <c r="I3533">
        <v>0</v>
      </c>
      <c r="J3533">
        <v>15.372</v>
      </c>
    </row>
    <row r="3534" spans="1:10" x14ac:dyDescent="0.25">
      <c r="A3534" s="1" t="s">
        <v>4028</v>
      </c>
      <c r="B3534" s="2">
        <v>41747</v>
      </c>
      <c r="C3534" s="2">
        <v>41752</v>
      </c>
      <c r="D3534" s="1" t="s">
        <v>19</v>
      </c>
      <c r="E3534" s="1" t="s">
        <v>1110</v>
      </c>
      <c r="F3534" s="1" t="s">
        <v>4029</v>
      </c>
      <c r="G3534">
        <v>287.96800000000002</v>
      </c>
      <c r="H3534">
        <v>4</v>
      </c>
      <c r="I3534">
        <v>0.2</v>
      </c>
      <c r="J3534">
        <v>97.1892</v>
      </c>
    </row>
    <row r="3535" spans="1:10" x14ac:dyDescent="0.25">
      <c r="A3535" s="1" t="s">
        <v>4028</v>
      </c>
      <c r="B3535" s="2">
        <v>41747</v>
      </c>
      <c r="C3535" s="2">
        <v>41752</v>
      </c>
      <c r="D3535" s="1" t="s">
        <v>19</v>
      </c>
      <c r="E3535" s="1" t="s">
        <v>1110</v>
      </c>
      <c r="F3535" s="1" t="s">
        <v>1783</v>
      </c>
      <c r="G3535">
        <v>13.12</v>
      </c>
      <c r="H3535">
        <v>4</v>
      </c>
      <c r="I3535">
        <v>0</v>
      </c>
      <c r="J3535">
        <v>3.8048000000000002</v>
      </c>
    </row>
    <row r="3536" spans="1:10" x14ac:dyDescent="0.25">
      <c r="A3536" s="1" t="s">
        <v>4028</v>
      </c>
      <c r="B3536" s="2">
        <v>41747</v>
      </c>
      <c r="C3536" s="2">
        <v>41752</v>
      </c>
      <c r="D3536" s="1" t="s">
        <v>19</v>
      </c>
      <c r="E3536" s="1" t="s">
        <v>1110</v>
      </c>
      <c r="F3536" s="1" t="s">
        <v>3974</v>
      </c>
      <c r="G3536">
        <v>10.75</v>
      </c>
      <c r="H3536">
        <v>5</v>
      </c>
      <c r="I3536">
        <v>0</v>
      </c>
      <c r="J3536">
        <v>3.5474999999999999</v>
      </c>
    </row>
    <row r="3537" spans="1:10" x14ac:dyDescent="0.25">
      <c r="A3537" s="1" t="s">
        <v>4028</v>
      </c>
      <c r="B3537" s="2">
        <v>41747</v>
      </c>
      <c r="C3537" s="2">
        <v>41752</v>
      </c>
      <c r="D3537" s="1" t="s">
        <v>19</v>
      </c>
      <c r="E3537" s="1" t="s">
        <v>1110</v>
      </c>
      <c r="F3537" s="1" t="s">
        <v>410</v>
      </c>
      <c r="G3537">
        <v>11.62</v>
      </c>
      <c r="H3537">
        <v>2</v>
      </c>
      <c r="I3537">
        <v>0</v>
      </c>
      <c r="J3537">
        <v>3.6021999999999998</v>
      </c>
    </row>
    <row r="3538" spans="1:10" x14ac:dyDescent="0.25">
      <c r="A3538" s="1" t="s">
        <v>4030</v>
      </c>
      <c r="B3538" s="2">
        <v>42538</v>
      </c>
      <c r="C3538" s="2">
        <v>42541</v>
      </c>
      <c r="D3538" s="1" t="s">
        <v>11</v>
      </c>
      <c r="E3538" s="1" t="s">
        <v>1091</v>
      </c>
      <c r="F3538" s="1" t="s">
        <v>2275</v>
      </c>
      <c r="G3538">
        <v>40.74</v>
      </c>
      <c r="H3538">
        <v>3</v>
      </c>
      <c r="I3538">
        <v>0</v>
      </c>
      <c r="J3538">
        <v>0.40739999999999998</v>
      </c>
    </row>
    <row r="3539" spans="1:10" x14ac:dyDescent="0.25">
      <c r="A3539" s="1" t="s">
        <v>4031</v>
      </c>
      <c r="B3539" s="2">
        <v>41768</v>
      </c>
      <c r="C3539" s="2">
        <v>41768</v>
      </c>
      <c r="D3539" s="1" t="s">
        <v>654</v>
      </c>
      <c r="E3539" s="1" t="s">
        <v>487</v>
      </c>
      <c r="F3539" s="1" t="s">
        <v>47</v>
      </c>
      <c r="G3539">
        <v>83.25</v>
      </c>
      <c r="H3539">
        <v>3</v>
      </c>
      <c r="I3539">
        <v>0</v>
      </c>
      <c r="J3539">
        <v>14.984999999999999</v>
      </c>
    </row>
    <row r="3540" spans="1:10" x14ac:dyDescent="0.25">
      <c r="A3540" s="1" t="s">
        <v>4031</v>
      </c>
      <c r="B3540" s="2">
        <v>41768</v>
      </c>
      <c r="C3540" s="2">
        <v>41768</v>
      </c>
      <c r="D3540" s="1" t="s">
        <v>654</v>
      </c>
      <c r="E3540" s="1" t="s">
        <v>487</v>
      </c>
      <c r="F3540" s="1" t="s">
        <v>2307</v>
      </c>
      <c r="G3540">
        <v>9.4499999999999993</v>
      </c>
      <c r="H3540">
        <v>3</v>
      </c>
      <c r="I3540">
        <v>0</v>
      </c>
      <c r="J3540">
        <v>4.5359999999999996</v>
      </c>
    </row>
    <row r="3541" spans="1:10" x14ac:dyDescent="0.25">
      <c r="A3541" s="1" t="s">
        <v>4031</v>
      </c>
      <c r="B3541" s="2">
        <v>41768</v>
      </c>
      <c r="C3541" s="2">
        <v>41768</v>
      </c>
      <c r="D3541" s="1" t="s">
        <v>654</v>
      </c>
      <c r="E3541" s="1" t="s">
        <v>487</v>
      </c>
      <c r="F3541" s="1" t="s">
        <v>2199</v>
      </c>
      <c r="G3541">
        <v>20.65</v>
      </c>
      <c r="H3541">
        <v>5</v>
      </c>
      <c r="I3541">
        <v>0</v>
      </c>
      <c r="J3541">
        <v>9.4990000000000006</v>
      </c>
    </row>
    <row r="3542" spans="1:10" x14ac:dyDescent="0.25">
      <c r="A3542" s="1" t="s">
        <v>4031</v>
      </c>
      <c r="B3542" s="2">
        <v>41768</v>
      </c>
      <c r="C3542" s="2">
        <v>41768</v>
      </c>
      <c r="D3542" s="1" t="s">
        <v>654</v>
      </c>
      <c r="E3542" s="1" t="s">
        <v>487</v>
      </c>
      <c r="F3542" s="1" t="s">
        <v>2395</v>
      </c>
      <c r="G3542">
        <v>45.36</v>
      </c>
      <c r="H3542">
        <v>7</v>
      </c>
      <c r="I3542">
        <v>0</v>
      </c>
      <c r="J3542">
        <v>21.7728</v>
      </c>
    </row>
    <row r="3543" spans="1:10" x14ac:dyDescent="0.25">
      <c r="A3543" s="1" t="s">
        <v>4032</v>
      </c>
      <c r="B3543" s="2">
        <v>42631</v>
      </c>
      <c r="C3543" s="2">
        <v>42633</v>
      </c>
      <c r="D3543" s="1" t="s">
        <v>79</v>
      </c>
      <c r="E3543" s="1" t="s">
        <v>1216</v>
      </c>
      <c r="F3543" s="1" t="s">
        <v>3194</v>
      </c>
      <c r="G3543">
        <v>5.3520000000000003</v>
      </c>
      <c r="H3543">
        <v>3</v>
      </c>
      <c r="I3543">
        <v>0.2</v>
      </c>
      <c r="J3543">
        <v>1.6055999999999999</v>
      </c>
    </row>
    <row r="3544" spans="1:10" x14ac:dyDescent="0.25">
      <c r="A3544" s="1" t="s">
        <v>4032</v>
      </c>
      <c r="B3544" s="2">
        <v>42631</v>
      </c>
      <c r="C3544" s="2">
        <v>42633</v>
      </c>
      <c r="D3544" s="1" t="s">
        <v>79</v>
      </c>
      <c r="E3544" s="1" t="s">
        <v>1216</v>
      </c>
      <c r="F3544" s="1" t="s">
        <v>953</v>
      </c>
      <c r="G3544">
        <v>99.372</v>
      </c>
      <c r="H3544">
        <v>2</v>
      </c>
      <c r="I3544">
        <v>0.3</v>
      </c>
      <c r="J3544">
        <v>-7.0979999999999999</v>
      </c>
    </row>
    <row r="3545" spans="1:10" x14ac:dyDescent="0.25">
      <c r="A3545" s="1" t="s">
        <v>4032</v>
      </c>
      <c r="B3545" s="2">
        <v>42631</v>
      </c>
      <c r="C3545" s="2">
        <v>42633</v>
      </c>
      <c r="D3545" s="1" t="s">
        <v>79</v>
      </c>
      <c r="E3545" s="1" t="s">
        <v>1216</v>
      </c>
      <c r="F3545" s="1" t="s">
        <v>2764</v>
      </c>
      <c r="G3545">
        <v>2.6720000000000002</v>
      </c>
      <c r="H3545">
        <v>1</v>
      </c>
      <c r="I3545">
        <v>0.2</v>
      </c>
      <c r="J3545">
        <v>0.3674</v>
      </c>
    </row>
    <row r="3546" spans="1:10" x14ac:dyDescent="0.25">
      <c r="A3546" s="1" t="s">
        <v>4033</v>
      </c>
      <c r="B3546" s="2">
        <v>43092</v>
      </c>
      <c r="C3546" s="2">
        <v>43094</v>
      </c>
      <c r="D3546" s="1" t="s">
        <v>11</v>
      </c>
      <c r="E3546" s="1" t="s">
        <v>2148</v>
      </c>
      <c r="F3546" s="1" t="s">
        <v>2347</v>
      </c>
      <c r="G3546">
        <v>28.672000000000001</v>
      </c>
      <c r="H3546">
        <v>8</v>
      </c>
      <c r="I3546">
        <v>0.2</v>
      </c>
      <c r="J3546">
        <v>10.393599999999999</v>
      </c>
    </row>
    <row r="3547" spans="1:10" x14ac:dyDescent="0.25">
      <c r="A3547" s="1" t="s">
        <v>4033</v>
      </c>
      <c r="B3547" s="2">
        <v>43092</v>
      </c>
      <c r="C3547" s="2">
        <v>43094</v>
      </c>
      <c r="D3547" s="1" t="s">
        <v>11</v>
      </c>
      <c r="E3547" s="1" t="s">
        <v>2148</v>
      </c>
      <c r="F3547" s="1" t="s">
        <v>4034</v>
      </c>
      <c r="G3547">
        <v>29.312000000000001</v>
      </c>
      <c r="H3547">
        <v>8</v>
      </c>
      <c r="I3547">
        <v>0.8</v>
      </c>
      <c r="J3547">
        <v>-74.745599999999996</v>
      </c>
    </row>
    <row r="3548" spans="1:10" x14ac:dyDescent="0.25">
      <c r="A3548" s="1" t="s">
        <v>4035</v>
      </c>
      <c r="B3548" s="2">
        <v>43038</v>
      </c>
      <c r="C3548" s="2">
        <v>43040</v>
      </c>
      <c r="D3548" s="1" t="s">
        <v>79</v>
      </c>
      <c r="E3548" s="1" t="s">
        <v>1222</v>
      </c>
      <c r="F3548" s="1" t="s">
        <v>930</v>
      </c>
      <c r="G3548">
        <v>105.98</v>
      </c>
      <c r="H3548">
        <v>7</v>
      </c>
      <c r="I3548">
        <v>0</v>
      </c>
      <c r="J3548">
        <v>4.2392000000000003</v>
      </c>
    </row>
    <row r="3549" spans="1:10" x14ac:dyDescent="0.25">
      <c r="A3549" s="1" t="s">
        <v>4035</v>
      </c>
      <c r="B3549" s="2">
        <v>43038</v>
      </c>
      <c r="C3549" s="2">
        <v>43040</v>
      </c>
      <c r="D3549" s="1" t="s">
        <v>79</v>
      </c>
      <c r="E3549" s="1" t="s">
        <v>1222</v>
      </c>
      <c r="F3549" s="1" t="s">
        <v>715</v>
      </c>
      <c r="G3549">
        <v>35.06</v>
      </c>
      <c r="H3549">
        <v>2</v>
      </c>
      <c r="I3549">
        <v>0</v>
      </c>
      <c r="J3549">
        <v>10.518000000000001</v>
      </c>
    </row>
    <row r="3550" spans="1:10" x14ac:dyDescent="0.25">
      <c r="A3550" s="1" t="s">
        <v>4035</v>
      </c>
      <c r="B3550" s="2">
        <v>43038</v>
      </c>
      <c r="C3550" s="2">
        <v>43040</v>
      </c>
      <c r="D3550" s="1" t="s">
        <v>79</v>
      </c>
      <c r="E3550" s="1" t="s">
        <v>1222</v>
      </c>
      <c r="F3550" s="1" t="s">
        <v>2957</v>
      </c>
      <c r="G3550">
        <v>33.94</v>
      </c>
      <c r="H3550">
        <v>1</v>
      </c>
      <c r="I3550">
        <v>0</v>
      </c>
      <c r="J3550">
        <v>9.1638000000000002</v>
      </c>
    </row>
    <row r="3551" spans="1:10" x14ac:dyDescent="0.25">
      <c r="A3551" s="1" t="s">
        <v>4035</v>
      </c>
      <c r="B3551" s="2">
        <v>43038</v>
      </c>
      <c r="C3551" s="2">
        <v>43040</v>
      </c>
      <c r="D3551" s="1" t="s">
        <v>79</v>
      </c>
      <c r="E3551" s="1" t="s">
        <v>1222</v>
      </c>
      <c r="F3551" s="1" t="s">
        <v>4036</v>
      </c>
      <c r="G3551">
        <v>30</v>
      </c>
      <c r="H3551">
        <v>8</v>
      </c>
      <c r="I3551">
        <v>0</v>
      </c>
      <c r="J3551">
        <v>14.4</v>
      </c>
    </row>
    <row r="3552" spans="1:10" x14ac:dyDescent="0.25">
      <c r="A3552" s="1" t="s">
        <v>4037</v>
      </c>
      <c r="B3552" s="2">
        <v>42458</v>
      </c>
      <c r="C3552" s="2">
        <v>42462</v>
      </c>
      <c r="D3552" s="1" t="s">
        <v>11</v>
      </c>
      <c r="E3552" s="1" t="s">
        <v>2169</v>
      </c>
      <c r="F3552" s="1" t="s">
        <v>2832</v>
      </c>
      <c r="G3552">
        <v>45.527999999999999</v>
      </c>
      <c r="H3552">
        <v>3</v>
      </c>
      <c r="I3552">
        <v>0.2</v>
      </c>
      <c r="J3552">
        <v>15.934799999999999</v>
      </c>
    </row>
    <row r="3553" spans="1:10" x14ac:dyDescent="0.25">
      <c r="A3553" s="1" t="s">
        <v>4037</v>
      </c>
      <c r="B3553" s="2">
        <v>42458</v>
      </c>
      <c r="C3553" s="2">
        <v>42462</v>
      </c>
      <c r="D3553" s="1" t="s">
        <v>11</v>
      </c>
      <c r="E3553" s="1" t="s">
        <v>2169</v>
      </c>
      <c r="F3553" s="1" t="s">
        <v>466</v>
      </c>
      <c r="G3553">
        <v>844.11599999999999</v>
      </c>
      <c r="H3553">
        <v>6</v>
      </c>
      <c r="I3553">
        <v>0.3</v>
      </c>
      <c r="J3553">
        <v>-36.176400000000001</v>
      </c>
    </row>
    <row r="3554" spans="1:10" x14ac:dyDescent="0.25">
      <c r="A3554" s="1" t="s">
        <v>4037</v>
      </c>
      <c r="B3554" s="2">
        <v>42458</v>
      </c>
      <c r="C3554" s="2">
        <v>42462</v>
      </c>
      <c r="D3554" s="1" t="s">
        <v>11</v>
      </c>
      <c r="E3554" s="1" t="s">
        <v>2169</v>
      </c>
      <c r="F3554" s="1" t="s">
        <v>299</v>
      </c>
      <c r="G3554">
        <v>812.73599999999999</v>
      </c>
      <c r="H3554">
        <v>8</v>
      </c>
      <c r="I3554">
        <v>0.2</v>
      </c>
      <c r="J3554">
        <v>60.955199999999998</v>
      </c>
    </row>
    <row r="3555" spans="1:10" x14ac:dyDescent="0.25">
      <c r="A3555" s="1" t="s">
        <v>4038</v>
      </c>
      <c r="B3555" s="2">
        <v>43062</v>
      </c>
      <c r="C3555" s="2">
        <v>43065</v>
      </c>
      <c r="D3555" s="1" t="s">
        <v>11</v>
      </c>
      <c r="E3555" s="1" t="s">
        <v>1795</v>
      </c>
      <c r="F3555" s="1" t="s">
        <v>890</v>
      </c>
      <c r="G3555">
        <v>7.476</v>
      </c>
      <c r="H3555">
        <v>1</v>
      </c>
      <c r="I3555">
        <v>0.7</v>
      </c>
      <c r="J3555">
        <v>-5.9808000000000003</v>
      </c>
    </row>
    <row r="3556" spans="1:10" x14ac:dyDescent="0.25">
      <c r="A3556" s="1" t="s">
        <v>4039</v>
      </c>
      <c r="B3556" s="2">
        <v>41721</v>
      </c>
      <c r="C3556" s="2">
        <v>41724</v>
      </c>
      <c r="D3556" s="1" t="s">
        <v>11</v>
      </c>
      <c r="E3556" s="1" t="s">
        <v>103</v>
      </c>
      <c r="F3556" s="1" t="s">
        <v>1111</v>
      </c>
      <c r="G3556">
        <v>330.4</v>
      </c>
      <c r="H3556">
        <v>2</v>
      </c>
      <c r="I3556">
        <v>0</v>
      </c>
      <c r="J3556">
        <v>85.903999999999996</v>
      </c>
    </row>
    <row r="3557" spans="1:10" x14ac:dyDescent="0.25">
      <c r="A3557" s="1" t="s">
        <v>4039</v>
      </c>
      <c r="B3557" s="2">
        <v>41721</v>
      </c>
      <c r="C3557" s="2">
        <v>41724</v>
      </c>
      <c r="D3557" s="1" t="s">
        <v>11</v>
      </c>
      <c r="E3557" s="1" t="s">
        <v>103</v>
      </c>
      <c r="F3557" s="1" t="s">
        <v>4040</v>
      </c>
      <c r="G3557">
        <v>604.75199999999995</v>
      </c>
      <c r="H3557">
        <v>6</v>
      </c>
      <c r="I3557">
        <v>0.2</v>
      </c>
      <c r="J3557">
        <v>37.796999999999997</v>
      </c>
    </row>
    <row r="3558" spans="1:10" x14ac:dyDescent="0.25">
      <c r="A3558" s="1" t="s">
        <v>4041</v>
      </c>
      <c r="B3558" s="2">
        <v>43070</v>
      </c>
      <c r="C3558" s="2">
        <v>43074</v>
      </c>
      <c r="D3558" s="1" t="s">
        <v>19</v>
      </c>
      <c r="E3558" s="1" t="s">
        <v>626</v>
      </c>
      <c r="F3558" s="1" t="s">
        <v>1773</v>
      </c>
      <c r="G3558">
        <v>45.36</v>
      </c>
      <c r="H3558">
        <v>7</v>
      </c>
      <c r="I3558">
        <v>0</v>
      </c>
      <c r="J3558">
        <v>21.7728</v>
      </c>
    </row>
    <row r="3559" spans="1:10" x14ac:dyDescent="0.25">
      <c r="A3559" s="1" t="s">
        <v>4041</v>
      </c>
      <c r="B3559" s="2">
        <v>43070</v>
      </c>
      <c r="C3559" s="2">
        <v>43074</v>
      </c>
      <c r="D3559" s="1" t="s">
        <v>19</v>
      </c>
      <c r="E3559" s="1" t="s">
        <v>626</v>
      </c>
      <c r="F3559" s="1" t="s">
        <v>1825</v>
      </c>
      <c r="G3559">
        <v>10.128</v>
      </c>
      <c r="H3559">
        <v>2</v>
      </c>
      <c r="I3559">
        <v>0.2</v>
      </c>
      <c r="J3559">
        <v>3.6714000000000002</v>
      </c>
    </row>
    <row r="3560" spans="1:10" x14ac:dyDescent="0.25">
      <c r="A3560" s="1" t="s">
        <v>4042</v>
      </c>
      <c r="B3560" s="2">
        <v>43046</v>
      </c>
      <c r="C3560" s="2">
        <v>43051</v>
      </c>
      <c r="D3560" s="1" t="s">
        <v>19</v>
      </c>
      <c r="E3560" s="1" t="s">
        <v>3888</v>
      </c>
      <c r="F3560" s="1" t="s">
        <v>2989</v>
      </c>
      <c r="G3560">
        <v>21.792000000000002</v>
      </c>
      <c r="H3560">
        <v>4</v>
      </c>
      <c r="I3560">
        <v>0.2</v>
      </c>
      <c r="J3560">
        <v>7.6272000000000002</v>
      </c>
    </row>
    <row r="3561" spans="1:10" x14ac:dyDescent="0.25">
      <c r="A3561" s="1" t="s">
        <v>4042</v>
      </c>
      <c r="B3561" s="2">
        <v>43046</v>
      </c>
      <c r="C3561" s="2">
        <v>43051</v>
      </c>
      <c r="D3561" s="1" t="s">
        <v>19</v>
      </c>
      <c r="E3561" s="1" t="s">
        <v>3888</v>
      </c>
      <c r="F3561" s="1" t="s">
        <v>2143</v>
      </c>
      <c r="G3561">
        <v>439.8</v>
      </c>
      <c r="H3561">
        <v>4</v>
      </c>
      <c r="I3561">
        <v>0</v>
      </c>
      <c r="J3561">
        <v>145.13399999999999</v>
      </c>
    </row>
    <row r="3562" spans="1:10" x14ac:dyDescent="0.25">
      <c r="A3562" s="1" t="s">
        <v>4043</v>
      </c>
      <c r="B3562" s="2">
        <v>42982</v>
      </c>
      <c r="C3562" s="2">
        <v>42987</v>
      </c>
      <c r="D3562" s="1" t="s">
        <v>11</v>
      </c>
      <c r="E3562" s="1" t="s">
        <v>881</v>
      </c>
      <c r="F3562" s="1" t="s">
        <v>1409</v>
      </c>
      <c r="G3562">
        <v>8.2560000000000002</v>
      </c>
      <c r="H3562">
        <v>4</v>
      </c>
      <c r="I3562">
        <v>0.2</v>
      </c>
      <c r="J3562">
        <v>0.61919999999999997</v>
      </c>
    </row>
    <row r="3563" spans="1:10" x14ac:dyDescent="0.25">
      <c r="A3563" s="1" t="s">
        <v>4043</v>
      </c>
      <c r="B3563" s="2">
        <v>42982</v>
      </c>
      <c r="C3563" s="2">
        <v>42987</v>
      </c>
      <c r="D3563" s="1" t="s">
        <v>11</v>
      </c>
      <c r="E3563" s="1" t="s">
        <v>881</v>
      </c>
      <c r="F3563" s="1" t="s">
        <v>1756</v>
      </c>
      <c r="G3563">
        <v>25.56</v>
      </c>
      <c r="H3563">
        <v>5</v>
      </c>
      <c r="I3563">
        <v>0.7</v>
      </c>
      <c r="J3563">
        <v>-20.448</v>
      </c>
    </row>
    <row r="3564" spans="1:10" x14ac:dyDescent="0.25">
      <c r="A3564" s="1" t="s">
        <v>4043</v>
      </c>
      <c r="B3564" s="2">
        <v>42982</v>
      </c>
      <c r="C3564" s="2">
        <v>42987</v>
      </c>
      <c r="D3564" s="1" t="s">
        <v>11</v>
      </c>
      <c r="E3564" s="1" t="s">
        <v>881</v>
      </c>
      <c r="F3564" s="1" t="s">
        <v>64</v>
      </c>
      <c r="G3564">
        <v>4.3680000000000003</v>
      </c>
      <c r="H3564">
        <v>2</v>
      </c>
      <c r="I3564">
        <v>0.7</v>
      </c>
      <c r="J3564">
        <v>-3.0575999999999999</v>
      </c>
    </row>
    <row r="3565" spans="1:10" x14ac:dyDescent="0.25">
      <c r="A3565" s="1" t="s">
        <v>4043</v>
      </c>
      <c r="B3565" s="2">
        <v>42982</v>
      </c>
      <c r="C3565" s="2">
        <v>42987</v>
      </c>
      <c r="D3565" s="1" t="s">
        <v>11</v>
      </c>
      <c r="E3565" s="1" t="s">
        <v>881</v>
      </c>
      <c r="F3565" s="1" t="s">
        <v>4044</v>
      </c>
      <c r="G3565">
        <v>11.52</v>
      </c>
      <c r="H3565">
        <v>4</v>
      </c>
      <c r="I3565">
        <v>0.2</v>
      </c>
      <c r="J3565">
        <v>3.7440000000000002</v>
      </c>
    </row>
    <row r="3566" spans="1:10" x14ac:dyDescent="0.25">
      <c r="A3566" s="1" t="s">
        <v>4045</v>
      </c>
      <c r="B3566" s="2">
        <v>42554</v>
      </c>
      <c r="C3566" s="2">
        <v>42557</v>
      </c>
      <c r="D3566" s="1" t="s">
        <v>79</v>
      </c>
      <c r="E3566" s="1" t="s">
        <v>660</v>
      </c>
      <c r="F3566" s="1" t="s">
        <v>4046</v>
      </c>
      <c r="G3566">
        <v>12.96</v>
      </c>
      <c r="H3566">
        <v>2</v>
      </c>
      <c r="I3566">
        <v>0</v>
      </c>
      <c r="J3566">
        <v>6.2207999999999997</v>
      </c>
    </row>
    <row r="3567" spans="1:10" x14ac:dyDescent="0.25">
      <c r="A3567" s="1" t="s">
        <v>4045</v>
      </c>
      <c r="B3567" s="2">
        <v>42554</v>
      </c>
      <c r="C3567" s="2">
        <v>42557</v>
      </c>
      <c r="D3567" s="1" t="s">
        <v>79</v>
      </c>
      <c r="E3567" s="1" t="s">
        <v>660</v>
      </c>
      <c r="F3567" s="1" t="s">
        <v>2402</v>
      </c>
      <c r="G3567">
        <v>3.96</v>
      </c>
      <c r="H3567">
        <v>2</v>
      </c>
      <c r="I3567">
        <v>0</v>
      </c>
      <c r="J3567">
        <v>7.9200000000000007E-2</v>
      </c>
    </row>
    <row r="3568" spans="1:10" x14ac:dyDescent="0.25">
      <c r="A3568" s="1" t="s">
        <v>4047</v>
      </c>
      <c r="B3568" s="2">
        <v>42985</v>
      </c>
      <c r="C3568" s="2">
        <v>42992</v>
      </c>
      <c r="D3568" s="1" t="s">
        <v>19</v>
      </c>
      <c r="E3568" s="1" t="s">
        <v>1675</v>
      </c>
      <c r="F3568" s="1" t="s">
        <v>243</v>
      </c>
      <c r="G3568">
        <v>1577.94</v>
      </c>
      <c r="H3568">
        <v>3</v>
      </c>
      <c r="I3568">
        <v>0</v>
      </c>
      <c r="J3568">
        <v>757.41120000000001</v>
      </c>
    </row>
    <row r="3569" spans="1:10" x14ac:dyDescent="0.25">
      <c r="A3569" s="1" t="s">
        <v>4048</v>
      </c>
      <c r="B3569" s="2">
        <v>42622</v>
      </c>
      <c r="C3569" s="2">
        <v>42627</v>
      </c>
      <c r="D3569" s="1" t="s">
        <v>11</v>
      </c>
      <c r="E3569" s="1" t="s">
        <v>3238</v>
      </c>
      <c r="F3569" s="1" t="s">
        <v>3528</v>
      </c>
      <c r="G3569">
        <v>15.007999999999999</v>
      </c>
      <c r="H3569">
        <v>4</v>
      </c>
      <c r="I3569">
        <v>0.6</v>
      </c>
      <c r="J3569">
        <v>-12.006399999999999</v>
      </c>
    </row>
    <row r="3570" spans="1:10" x14ac:dyDescent="0.25">
      <c r="A3570" s="1" t="s">
        <v>4049</v>
      </c>
      <c r="B3570" s="2">
        <v>42919</v>
      </c>
      <c r="C3570" s="2">
        <v>42919</v>
      </c>
      <c r="D3570" s="1" t="s">
        <v>654</v>
      </c>
      <c r="E3570" s="1" t="s">
        <v>351</v>
      </c>
      <c r="F3570" s="1" t="s">
        <v>508</v>
      </c>
      <c r="G3570">
        <v>59.98</v>
      </c>
      <c r="H3570">
        <v>2</v>
      </c>
      <c r="I3570">
        <v>0</v>
      </c>
      <c r="J3570">
        <v>26.391200000000001</v>
      </c>
    </row>
    <row r="3571" spans="1:10" x14ac:dyDescent="0.25">
      <c r="A3571" s="1" t="s">
        <v>4049</v>
      </c>
      <c r="B3571" s="2">
        <v>42919</v>
      </c>
      <c r="C3571" s="2">
        <v>42919</v>
      </c>
      <c r="D3571" s="1" t="s">
        <v>654</v>
      </c>
      <c r="E3571" s="1" t="s">
        <v>351</v>
      </c>
      <c r="F3571" s="1" t="s">
        <v>429</v>
      </c>
      <c r="G3571">
        <v>2395.1999999999998</v>
      </c>
      <c r="H3571">
        <v>6</v>
      </c>
      <c r="I3571">
        <v>0.2</v>
      </c>
      <c r="J3571">
        <v>209.58</v>
      </c>
    </row>
    <row r="3572" spans="1:10" x14ac:dyDescent="0.25">
      <c r="A3572" s="1" t="s">
        <v>4049</v>
      </c>
      <c r="B3572" s="2">
        <v>42919</v>
      </c>
      <c r="C3572" s="2">
        <v>42919</v>
      </c>
      <c r="D3572" s="1" t="s">
        <v>654</v>
      </c>
      <c r="E3572" s="1" t="s">
        <v>351</v>
      </c>
      <c r="F3572" s="1" t="s">
        <v>1447</v>
      </c>
      <c r="G3572">
        <v>1687.8</v>
      </c>
      <c r="H3572">
        <v>4</v>
      </c>
      <c r="I3572">
        <v>0</v>
      </c>
      <c r="J3572">
        <v>742.63199999999995</v>
      </c>
    </row>
    <row r="3573" spans="1:10" x14ac:dyDescent="0.25">
      <c r="A3573" s="1" t="s">
        <v>4049</v>
      </c>
      <c r="B3573" s="2">
        <v>42919</v>
      </c>
      <c r="C3573" s="2">
        <v>42919</v>
      </c>
      <c r="D3573" s="1" t="s">
        <v>654</v>
      </c>
      <c r="E3573" s="1" t="s">
        <v>351</v>
      </c>
      <c r="F3573" s="1" t="s">
        <v>623</v>
      </c>
      <c r="G3573">
        <v>7.992</v>
      </c>
      <c r="H3573">
        <v>1</v>
      </c>
      <c r="I3573">
        <v>0.2</v>
      </c>
      <c r="J3573">
        <v>2.6972999999999998</v>
      </c>
    </row>
    <row r="3574" spans="1:10" x14ac:dyDescent="0.25">
      <c r="A3574" s="1" t="s">
        <v>4050</v>
      </c>
      <c r="B3574" s="2">
        <v>42915</v>
      </c>
      <c r="C3574" s="2">
        <v>42920</v>
      </c>
      <c r="D3574" s="1" t="s">
        <v>19</v>
      </c>
      <c r="E3574" s="1" t="s">
        <v>4051</v>
      </c>
      <c r="F3574" s="1" t="s">
        <v>1340</v>
      </c>
      <c r="G3574">
        <v>5.1840000000000002</v>
      </c>
      <c r="H3574">
        <v>1</v>
      </c>
      <c r="I3574">
        <v>0.2</v>
      </c>
      <c r="J3574">
        <v>1.8144</v>
      </c>
    </row>
    <row r="3575" spans="1:10" x14ac:dyDescent="0.25">
      <c r="A3575" s="1" t="s">
        <v>4052</v>
      </c>
      <c r="B3575" s="2">
        <v>42954</v>
      </c>
      <c r="C3575" s="2">
        <v>42959</v>
      </c>
      <c r="D3575" s="1" t="s">
        <v>19</v>
      </c>
      <c r="E3575" s="1" t="s">
        <v>2508</v>
      </c>
      <c r="F3575" s="1" t="s">
        <v>497</v>
      </c>
      <c r="G3575">
        <v>11.68</v>
      </c>
      <c r="H3575">
        <v>2</v>
      </c>
      <c r="I3575">
        <v>0</v>
      </c>
      <c r="J3575">
        <v>5.4896000000000003</v>
      </c>
    </row>
    <row r="3576" spans="1:10" x14ac:dyDescent="0.25">
      <c r="A3576" s="1" t="s">
        <v>4052</v>
      </c>
      <c r="B3576" s="2">
        <v>42954</v>
      </c>
      <c r="C3576" s="2">
        <v>42959</v>
      </c>
      <c r="D3576" s="1" t="s">
        <v>19</v>
      </c>
      <c r="E3576" s="1" t="s">
        <v>2508</v>
      </c>
      <c r="F3576" s="1" t="s">
        <v>4053</v>
      </c>
      <c r="G3576">
        <v>104.8</v>
      </c>
      <c r="H3576">
        <v>10</v>
      </c>
      <c r="I3576">
        <v>0</v>
      </c>
      <c r="J3576">
        <v>26.2</v>
      </c>
    </row>
    <row r="3577" spans="1:10" x14ac:dyDescent="0.25">
      <c r="A3577" s="1" t="s">
        <v>4054</v>
      </c>
      <c r="B3577" s="2">
        <v>42082</v>
      </c>
      <c r="C3577" s="2">
        <v>42087</v>
      </c>
      <c r="D3577" s="1" t="s">
        <v>19</v>
      </c>
      <c r="E3577" s="1" t="s">
        <v>1940</v>
      </c>
      <c r="F3577" s="1" t="s">
        <v>1387</v>
      </c>
      <c r="G3577">
        <v>14.496</v>
      </c>
      <c r="H3577">
        <v>3</v>
      </c>
      <c r="I3577">
        <v>0.2</v>
      </c>
      <c r="J3577">
        <v>4.8924000000000003</v>
      </c>
    </row>
    <row r="3578" spans="1:10" x14ac:dyDescent="0.25">
      <c r="A3578" s="1" t="s">
        <v>4055</v>
      </c>
      <c r="B3578" s="2">
        <v>42528</v>
      </c>
      <c r="C3578" s="2">
        <v>42532</v>
      </c>
      <c r="D3578" s="1" t="s">
        <v>19</v>
      </c>
      <c r="E3578" s="1" t="s">
        <v>366</v>
      </c>
      <c r="F3578" s="1" t="s">
        <v>1166</v>
      </c>
      <c r="G3578">
        <v>4.7839999999999998</v>
      </c>
      <c r="H3578">
        <v>1</v>
      </c>
      <c r="I3578">
        <v>0.2</v>
      </c>
      <c r="J3578">
        <v>1.5548</v>
      </c>
    </row>
    <row r="3579" spans="1:10" x14ac:dyDescent="0.25">
      <c r="A3579" s="1" t="s">
        <v>4055</v>
      </c>
      <c r="B3579" s="2">
        <v>42528</v>
      </c>
      <c r="C3579" s="2">
        <v>42532</v>
      </c>
      <c r="D3579" s="1" t="s">
        <v>19</v>
      </c>
      <c r="E3579" s="1" t="s">
        <v>366</v>
      </c>
      <c r="F3579" s="1" t="s">
        <v>427</v>
      </c>
      <c r="G3579">
        <v>4.7300000000000004</v>
      </c>
      <c r="H3579">
        <v>1</v>
      </c>
      <c r="I3579">
        <v>0</v>
      </c>
      <c r="J3579">
        <v>2.3176999999999999</v>
      </c>
    </row>
    <row r="3580" spans="1:10" x14ac:dyDescent="0.25">
      <c r="A3580" s="1" t="s">
        <v>4056</v>
      </c>
      <c r="B3580" s="2">
        <v>42576</v>
      </c>
      <c r="C3580" s="2">
        <v>42580</v>
      </c>
      <c r="D3580" s="1" t="s">
        <v>19</v>
      </c>
      <c r="E3580" s="1" t="s">
        <v>1627</v>
      </c>
      <c r="F3580" s="1" t="s">
        <v>4057</v>
      </c>
      <c r="G3580">
        <v>7.89</v>
      </c>
      <c r="H3580">
        <v>1</v>
      </c>
      <c r="I3580">
        <v>0</v>
      </c>
      <c r="J3580">
        <v>0.31559999999999999</v>
      </c>
    </row>
    <row r="3581" spans="1:10" x14ac:dyDescent="0.25">
      <c r="A3581" s="1" t="s">
        <v>4056</v>
      </c>
      <c r="B3581" s="2">
        <v>42576</v>
      </c>
      <c r="C3581" s="2">
        <v>42580</v>
      </c>
      <c r="D3581" s="1" t="s">
        <v>19</v>
      </c>
      <c r="E3581" s="1" t="s">
        <v>1627</v>
      </c>
      <c r="F3581" s="1" t="s">
        <v>3369</v>
      </c>
      <c r="G3581">
        <v>65.5</v>
      </c>
      <c r="H3581">
        <v>5</v>
      </c>
      <c r="I3581">
        <v>0</v>
      </c>
      <c r="J3581">
        <v>32.094999999999999</v>
      </c>
    </row>
    <row r="3582" spans="1:10" x14ac:dyDescent="0.25">
      <c r="A3582" s="1" t="s">
        <v>4056</v>
      </c>
      <c r="B3582" s="2">
        <v>42576</v>
      </c>
      <c r="C3582" s="2">
        <v>42580</v>
      </c>
      <c r="D3582" s="1" t="s">
        <v>19</v>
      </c>
      <c r="E3582" s="1" t="s">
        <v>1627</v>
      </c>
      <c r="F3582" s="1" t="s">
        <v>673</v>
      </c>
      <c r="G3582">
        <v>2430.08</v>
      </c>
      <c r="H3582">
        <v>8</v>
      </c>
      <c r="I3582">
        <v>0</v>
      </c>
      <c r="J3582">
        <v>388.81279999999998</v>
      </c>
    </row>
    <row r="3583" spans="1:10" x14ac:dyDescent="0.25">
      <c r="A3583" s="1" t="s">
        <v>4058</v>
      </c>
      <c r="B3583" s="2">
        <v>43009</v>
      </c>
      <c r="C3583" s="2">
        <v>43015</v>
      </c>
      <c r="D3583" s="1" t="s">
        <v>19</v>
      </c>
      <c r="E3583" s="1" t="s">
        <v>239</v>
      </c>
      <c r="F3583" s="1" t="s">
        <v>1959</v>
      </c>
      <c r="G3583">
        <v>104.85</v>
      </c>
      <c r="H3583">
        <v>1</v>
      </c>
      <c r="I3583">
        <v>0</v>
      </c>
      <c r="J3583">
        <v>50.328000000000003</v>
      </c>
    </row>
    <row r="3584" spans="1:10" x14ac:dyDescent="0.25">
      <c r="A3584" s="1" t="s">
        <v>4059</v>
      </c>
      <c r="B3584" s="2">
        <v>42348</v>
      </c>
      <c r="C3584" s="2">
        <v>42354</v>
      </c>
      <c r="D3584" s="1" t="s">
        <v>19</v>
      </c>
      <c r="E3584" s="1" t="s">
        <v>2183</v>
      </c>
      <c r="F3584" s="1" t="s">
        <v>272</v>
      </c>
      <c r="G3584">
        <v>3.9</v>
      </c>
      <c r="H3584">
        <v>2</v>
      </c>
      <c r="I3584">
        <v>0</v>
      </c>
      <c r="J3584">
        <v>1.5209999999999999</v>
      </c>
    </row>
    <row r="3585" spans="1:10" x14ac:dyDescent="0.25">
      <c r="A3585" s="1" t="s">
        <v>4059</v>
      </c>
      <c r="B3585" s="2">
        <v>42348</v>
      </c>
      <c r="C3585" s="2">
        <v>42354</v>
      </c>
      <c r="D3585" s="1" t="s">
        <v>19</v>
      </c>
      <c r="E3585" s="1" t="s">
        <v>2183</v>
      </c>
      <c r="F3585" s="1" t="s">
        <v>3303</v>
      </c>
      <c r="G3585">
        <v>801.96</v>
      </c>
      <c r="H3585">
        <v>2</v>
      </c>
      <c r="I3585">
        <v>0</v>
      </c>
      <c r="J3585">
        <v>200.49</v>
      </c>
    </row>
    <row r="3586" spans="1:10" x14ac:dyDescent="0.25">
      <c r="A3586" s="1" t="s">
        <v>4059</v>
      </c>
      <c r="B3586" s="2">
        <v>42348</v>
      </c>
      <c r="C3586" s="2">
        <v>42354</v>
      </c>
      <c r="D3586" s="1" t="s">
        <v>19</v>
      </c>
      <c r="E3586" s="1" t="s">
        <v>2183</v>
      </c>
      <c r="F3586" s="1" t="s">
        <v>2155</v>
      </c>
      <c r="G3586">
        <v>191.96</v>
      </c>
      <c r="H3586">
        <v>2</v>
      </c>
      <c r="I3586">
        <v>0</v>
      </c>
      <c r="J3586">
        <v>32.633200000000002</v>
      </c>
    </row>
    <row r="3587" spans="1:10" x14ac:dyDescent="0.25">
      <c r="A3587" s="1" t="s">
        <v>4059</v>
      </c>
      <c r="B3587" s="2">
        <v>42348</v>
      </c>
      <c r="C3587" s="2">
        <v>42354</v>
      </c>
      <c r="D3587" s="1" t="s">
        <v>19</v>
      </c>
      <c r="E3587" s="1" t="s">
        <v>2183</v>
      </c>
      <c r="F3587" s="1" t="s">
        <v>1489</v>
      </c>
      <c r="G3587">
        <v>2.61</v>
      </c>
      <c r="H3587">
        <v>1</v>
      </c>
      <c r="I3587">
        <v>0</v>
      </c>
      <c r="J3587">
        <v>1.2005999999999999</v>
      </c>
    </row>
    <row r="3588" spans="1:10" x14ac:dyDescent="0.25">
      <c r="A3588" s="1" t="s">
        <v>4060</v>
      </c>
      <c r="B3588" s="2">
        <v>42981</v>
      </c>
      <c r="C3588" s="2">
        <v>42986</v>
      </c>
      <c r="D3588" s="1" t="s">
        <v>19</v>
      </c>
      <c r="E3588" s="1" t="s">
        <v>3320</v>
      </c>
      <c r="F3588" s="1" t="s">
        <v>166</v>
      </c>
      <c r="G3588">
        <v>5.96</v>
      </c>
      <c r="H3588">
        <v>2</v>
      </c>
      <c r="I3588">
        <v>0</v>
      </c>
      <c r="J3588">
        <v>1.6688000000000001</v>
      </c>
    </row>
    <row r="3589" spans="1:10" x14ac:dyDescent="0.25">
      <c r="A3589" s="1" t="s">
        <v>4061</v>
      </c>
      <c r="B3589" s="2">
        <v>43002</v>
      </c>
      <c r="C3589" s="2">
        <v>43006</v>
      </c>
      <c r="D3589" s="1" t="s">
        <v>19</v>
      </c>
      <c r="E3589" s="1" t="s">
        <v>1920</v>
      </c>
      <c r="F3589" s="1" t="s">
        <v>2592</v>
      </c>
      <c r="G3589">
        <v>1169.694</v>
      </c>
      <c r="H3589">
        <v>3</v>
      </c>
      <c r="I3589">
        <v>0.4</v>
      </c>
      <c r="J3589">
        <v>-253.43369999999999</v>
      </c>
    </row>
    <row r="3590" spans="1:10" x14ac:dyDescent="0.25">
      <c r="A3590" s="1" t="s">
        <v>4062</v>
      </c>
      <c r="B3590" s="2">
        <v>43088</v>
      </c>
      <c r="C3590" s="2">
        <v>43090</v>
      </c>
      <c r="D3590" s="1" t="s">
        <v>79</v>
      </c>
      <c r="E3590" s="1" t="s">
        <v>2669</v>
      </c>
      <c r="F3590" s="1" t="s">
        <v>931</v>
      </c>
      <c r="G3590">
        <v>1665.62</v>
      </c>
      <c r="H3590">
        <v>2</v>
      </c>
      <c r="I3590">
        <v>0</v>
      </c>
      <c r="J3590">
        <v>33.312399999999997</v>
      </c>
    </row>
    <row r="3591" spans="1:10" x14ac:dyDescent="0.25">
      <c r="A3591" s="1" t="s">
        <v>4063</v>
      </c>
      <c r="B3591" s="2">
        <v>43063</v>
      </c>
      <c r="C3591" s="2">
        <v>43069</v>
      </c>
      <c r="D3591" s="1" t="s">
        <v>19</v>
      </c>
      <c r="E3591" s="1" t="s">
        <v>366</v>
      </c>
      <c r="F3591" s="1" t="s">
        <v>1265</v>
      </c>
      <c r="G3591">
        <v>2.88</v>
      </c>
      <c r="H3591">
        <v>1</v>
      </c>
      <c r="I3591">
        <v>0</v>
      </c>
      <c r="J3591">
        <v>1.4112</v>
      </c>
    </row>
    <row r="3592" spans="1:10" x14ac:dyDescent="0.25">
      <c r="A3592" s="1" t="s">
        <v>4063</v>
      </c>
      <c r="B3592" s="2">
        <v>43063</v>
      </c>
      <c r="C3592" s="2">
        <v>43069</v>
      </c>
      <c r="D3592" s="1" t="s">
        <v>19</v>
      </c>
      <c r="E3592" s="1" t="s">
        <v>366</v>
      </c>
      <c r="F3592" s="1" t="s">
        <v>1644</v>
      </c>
      <c r="G3592">
        <v>1443.96</v>
      </c>
      <c r="H3592">
        <v>12</v>
      </c>
      <c r="I3592">
        <v>0</v>
      </c>
      <c r="J3592">
        <v>375.42959999999999</v>
      </c>
    </row>
    <row r="3593" spans="1:10" x14ac:dyDescent="0.25">
      <c r="A3593" s="1" t="s">
        <v>4064</v>
      </c>
      <c r="B3593" s="2">
        <v>41986</v>
      </c>
      <c r="C3593" s="2">
        <v>41988</v>
      </c>
      <c r="D3593" s="1" t="s">
        <v>11</v>
      </c>
      <c r="E3593" s="1" t="s">
        <v>1175</v>
      </c>
      <c r="F3593" s="1" t="s">
        <v>1017</v>
      </c>
      <c r="G3593">
        <v>2.92</v>
      </c>
      <c r="H3593">
        <v>1</v>
      </c>
      <c r="I3593">
        <v>0.2</v>
      </c>
      <c r="J3593">
        <v>0.36499999999999999</v>
      </c>
    </row>
    <row r="3594" spans="1:10" x14ac:dyDescent="0.25">
      <c r="A3594" s="1" t="s">
        <v>4065</v>
      </c>
      <c r="B3594" s="2">
        <v>42709</v>
      </c>
      <c r="C3594" s="2">
        <v>42711</v>
      </c>
      <c r="D3594" s="1" t="s">
        <v>11</v>
      </c>
      <c r="E3594" s="1" t="s">
        <v>2382</v>
      </c>
      <c r="F3594" s="1" t="s">
        <v>3576</v>
      </c>
      <c r="G3594">
        <v>465.18</v>
      </c>
      <c r="H3594">
        <v>3</v>
      </c>
      <c r="I3594">
        <v>0</v>
      </c>
      <c r="J3594">
        <v>120.9468</v>
      </c>
    </row>
    <row r="3595" spans="1:10" x14ac:dyDescent="0.25">
      <c r="A3595" s="1" t="s">
        <v>4066</v>
      </c>
      <c r="B3595" s="2">
        <v>42624</v>
      </c>
      <c r="C3595" s="2">
        <v>42630</v>
      </c>
      <c r="D3595" s="1" t="s">
        <v>19</v>
      </c>
      <c r="E3595" s="1" t="s">
        <v>536</v>
      </c>
      <c r="F3595" s="1" t="s">
        <v>890</v>
      </c>
      <c r="G3595">
        <v>22.428000000000001</v>
      </c>
      <c r="H3595">
        <v>3</v>
      </c>
      <c r="I3595">
        <v>0.7</v>
      </c>
      <c r="J3595">
        <v>-17.942399999999999</v>
      </c>
    </row>
    <row r="3596" spans="1:10" x14ac:dyDescent="0.25">
      <c r="A3596" s="1" t="s">
        <v>4066</v>
      </c>
      <c r="B3596" s="2">
        <v>42624</v>
      </c>
      <c r="C3596" s="2">
        <v>42630</v>
      </c>
      <c r="D3596" s="1" t="s">
        <v>19</v>
      </c>
      <c r="E3596" s="1" t="s">
        <v>536</v>
      </c>
      <c r="F3596" s="1" t="s">
        <v>2704</v>
      </c>
      <c r="G3596">
        <v>37.520000000000003</v>
      </c>
      <c r="H3596">
        <v>5</v>
      </c>
      <c r="I3596">
        <v>0.2</v>
      </c>
      <c r="J3596">
        <v>3.7519999999999998</v>
      </c>
    </row>
    <row r="3597" spans="1:10" x14ac:dyDescent="0.25">
      <c r="A3597" s="1" t="s">
        <v>4067</v>
      </c>
      <c r="B3597" s="2">
        <v>43078</v>
      </c>
      <c r="C3597" s="2">
        <v>43084</v>
      </c>
      <c r="D3597" s="1" t="s">
        <v>19</v>
      </c>
      <c r="E3597" s="1" t="s">
        <v>1641</v>
      </c>
      <c r="F3597" s="1" t="s">
        <v>696</v>
      </c>
      <c r="G3597">
        <v>2.6240000000000001</v>
      </c>
      <c r="H3597">
        <v>1</v>
      </c>
      <c r="I3597">
        <v>0.2</v>
      </c>
      <c r="J3597">
        <v>0.4264</v>
      </c>
    </row>
    <row r="3598" spans="1:10" x14ac:dyDescent="0.25">
      <c r="A3598" s="1" t="s">
        <v>4068</v>
      </c>
      <c r="B3598" s="2">
        <v>41891</v>
      </c>
      <c r="C3598" s="2">
        <v>41896</v>
      </c>
      <c r="D3598" s="1" t="s">
        <v>11</v>
      </c>
      <c r="E3598" s="1" t="s">
        <v>398</v>
      </c>
      <c r="F3598" s="1" t="s">
        <v>1553</v>
      </c>
      <c r="G3598">
        <v>15.552</v>
      </c>
      <c r="H3598">
        <v>3</v>
      </c>
      <c r="I3598">
        <v>0.2</v>
      </c>
      <c r="J3598">
        <v>5.4432</v>
      </c>
    </row>
    <row r="3599" spans="1:10" x14ac:dyDescent="0.25">
      <c r="A3599" s="1" t="s">
        <v>4068</v>
      </c>
      <c r="B3599" s="2">
        <v>41891</v>
      </c>
      <c r="C3599" s="2">
        <v>41896</v>
      </c>
      <c r="D3599" s="1" t="s">
        <v>11</v>
      </c>
      <c r="E3599" s="1" t="s">
        <v>398</v>
      </c>
      <c r="F3599" s="1" t="s">
        <v>4069</v>
      </c>
      <c r="G3599">
        <v>64.703999999999994</v>
      </c>
      <c r="H3599">
        <v>6</v>
      </c>
      <c r="I3599">
        <v>0.2</v>
      </c>
      <c r="J3599">
        <v>-4.8528000000000002</v>
      </c>
    </row>
    <row r="3600" spans="1:10" x14ac:dyDescent="0.25">
      <c r="A3600" s="1" t="s">
        <v>4068</v>
      </c>
      <c r="B3600" s="2">
        <v>41891</v>
      </c>
      <c r="C3600" s="2">
        <v>41896</v>
      </c>
      <c r="D3600" s="1" t="s">
        <v>11</v>
      </c>
      <c r="E3600" s="1" t="s">
        <v>398</v>
      </c>
      <c r="F3600" s="1" t="s">
        <v>2261</v>
      </c>
      <c r="G3600">
        <v>17.472000000000001</v>
      </c>
      <c r="H3600">
        <v>3</v>
      </c>
      <c r="I3600">
        <v>0.2</v>
      </c>
      <c r="J3600">
        <v>5.0232000000000001</v>
      </c>
    </row>
    <row r="3601" spans="1:10" x14ac:dyDescent="0.25">
      <c r="A3601" s="1" t="s">
        <v>4068</v>
      </c>
      <c r="B3601" s="2">
        <v>41891</v>
      </c>
      <c r="C3601" s="2">
        <v>41896</v>
      </c>
      <c r="D3601" s="1" t="s">
        <v>11</v>
      </c>
      <c r="E3601" s="1" t="s">
        <v>398</v>
      </c>
      <c r="F3601" s="1" t="s">
        <v>2038</v>
      </c>
      <c r="G3601">
        <v>135.51599999999999</v>
      </c>
      <c r="H3601">
        <v>1</v>
      </c>
      <c r="I3601">
        <v>0.4</v>
      </c>
      <c r="J3601">
        <v>-31.6204</v>
      </c>
    </row>
    <row r="3602" spans="1:10" x14ac:dyDescent="0.25">
      <c r="A3602" s="1" t="s">
        <v>4070</v>
      </c>
      <c r="B3602" s="2">
        <v>42912</v>
      </c>
      <c r="C3602" s="2">
        <v>42916</v>
      </c>
      <c r="D3602" s="1" t="s">
        <v>19</v>
      </c>
      <c r="E3602" s="1" t="s">
        <v>1910</v>
      </c>
      <c r="F3602" s="1" t="s">
        <v>1865</v>
      </c>
      <c r="G3602">
        <v>431.928</v>
      </c>
      <c r="H3602">
        <v>9</v>
      </c>
      <c r="I3602">
        <v>0.2</v>
      </c>
      <c r="J3602">
        <v>64.789199999999994</v>
      </c>
    </row>
    <row r="3603" spans="1:10" x14ac:dyDescent="0.25">
      <c r="A3603" s="1" t="s">
        <v>4071</v>
      </c>
      <c r="B3603" s="2">
        <v>41960</v>
      </c>
      <c r="C3603" s="2">
        <v>41967</v>
      </c>
      <c r="D3603" s="1" t="s">
        <v>19</v>
      </c>
      <c r="E3603" s="1" t="s">
        <v>4072</v>
      </c>
      <c r="F3603" s="1" t="s">
        <v>1157</v>
      </c>
      <c r="G3603">
        <v>12.448</v>
      </c>
      <c r="H3603">
        <v>2</v>
      </c>
      <c r="I3603">
        <v>0.2</v>
      </c>
      <c r="J3603">
        <v>3.89</v>
      </c>
    </row>
    <row r="3604" spans="1:10" x14ac:dyDescent="0.25">
      <c r="A3604" s="1" t="s">
        <v>4071</v>
      </c>
      <c r="B3604" s="2">
        <v>41960</v>
      </c>
      <c r="C3604" s="2">
        <v>41967</v>
      </c>
      <c r="D3604" s="1" t="s">
        <v>19</v>
      </c>
      <c r="E3604" s="1" t="s">
        <v>4072</v>
      </c>
      <c r="F3604" s="1" t="s">
        <v>1007</v>
      </c>
      <c r="G3604">
        <v>657.93</v>
      </c>
      <c r="H3604">
        <v>5</v>
      </c>
      <c r="I3604">
        <v>0.3</v>
      </c>
      <c r="J3604">
        <v>-93.99</v>
      </c>
    </row>
    <row r="3605" spans="1:10" x14ac:dyDescent="0.25">
      <c r="A3605" s="1" t="s">
        <v>4073</v>
      </c>
      <c r="B3605" s="2">
        <v>42968</v>
      </c>
      <c r="C3605" s="2">
        <v>42974</v>
      </c>
      <c r="D3605" s="1" t="s">
        <v>19</v>
      </c>
      <c r="E3605" s="1" t="s">
        <v>1205</v>
      </c>
      <c r="F3605" s="1" t="s">
        <v>893</v>
      </c>
      <c r="G3605">
        <v>277.39999999999998</v>
      </c>
      <c r="H3605">
        <v>5</v>
      </c>
      <c r="I3605">
        <v>0</v>
      </c>
      <c r="J3605">
        <v>133.15199999999999</v>
      </c>
    </row>
    <row r="3606" spans="1:10" x14ac:dyDescent="0.25">
      <c r="A3606" s="1" t="s">
        <v>4073</v>
      </c>
      <c r="B3606" s="2">
        <v>42968</v>
      </c>
      <c r="C3606" s="2">
        <v>42974</v>
      </c>
      <c r="D3606" s="1" t="s">
        <v>19</v>
      </c>
      <c r="E3606" s="1" t="s">
        <v>1205</v>
      </c>
      <c r="F3606" s="1" t="s">
        <v>2122</v>
      </c>
      <c r="G3606">
        <v>25.16</v>
      </c>
      <c r="H3606">
        <v>2</v>
      </c>
      <c r="I3606">
        <v>0</v>
      </c>
      <c r="J3606">
        <v>8.5543999999999993</v>
      </c>
    </row>
    <row r="3607" spans="1:10" x14ac:dyDescent="0.25">
      <c r="A3607" s="1" t="s">
        <v>4073</v>
      </c>
      <c r="B3607" s="2">
        <v>42968</v>
      </c>
      <c r="C3607" s="2">
        <v>42974</v>
      </c>
      <c r="D3607" s="1" t="s">
        <v>19</v>
      </c>
      <c r="E3607" s="1" t="s">
        <v>1205</v>
      </c>
      <c r="F3607" s="1" t="s">
        <v>1999</v>
      </c>
      <c r="G3607">
        <v>91.92</v>
      </c>
      <c r="H3607">
        <v>4</v>
      </c>
      <c r="I3607">
        <v>0</v>
      </c>
      <c r="J3607">
        <v>31.252800000000001</v>
      </c>
    </row>
    <row r="3608" spans="1:10" x14ac:dyDescent="0.25">
      <c r="A3608" s="1" t="s">
        <v>4074</v>
      </c>
      <c r="B3608" s="2">
        <v>42441</v>
      </c>
      <c r="C3608" s="2">
        <v>42445</v>
      </c>
      <c r="D3608" s="1" t="s">
        <v>11</v>
      </c>
      <c r="E3608" s="1" t="s">
        <v>1066</v>
      </c>
      <c r="F3608" s="1" t="s">
        <v>1479</v>
      </c>
      <c r="G3608">
        <v>29.34</v>
      </c>
      <c r="H3608">
        <v>3</v>
      </c>
      <c r="I3608">
        <v>0</v>
      </c>
      <c r="J3608">
        <v>13.4964</v>
      </c>
    </row>
    <row r="3609" spans="1:10" x14ac:dyDescent="0.25">
      <c r="A3609" s="1" t="s">
        <v>4075</v>
      </c>
      <c r="B3609" s="2">
        <v>41905</v>
      </c>
      <c r="C3609" s="2">
        <v>41910</v>
      </c>
      <c r="D3609" s="1" t="s">
        <v>11</v>
      </c>
      <c r="E3609" s="1" t="s">
        <v>2140</v>
      </c>
      <c r="F3609" s="1" t="s">
        <v>1958</v>
      </c>
      <c r="G3609">
        <v>139.44</v>
      </c>
      <c r="H3609">
        <v>3</v>
      </c>
      <c r="I3609">
        <v>0.2</v>
      </c>
      <c r="J3609">
        <v>47.061</v>
      </c>
    </row>
    <row r="3610" spans="1:10" x14ac:dyDescent="0.25">
      <c r="A3610" s="1" t="s">
        <v>4076</v>
      </c>
      <c r="B3610" s="2">
        <v>41757</v>
      </c>
      <c r="C3610" s="2">
        <v>41762</v>
      </c>
      <c r="D3610" s="1" t="s">
        <v>19</v>
      </c>
      <c r="E3610" s="1" t="s">
        <v>1483</v>
      </c>
      <c r="F3610" s="1" t="s">
        <v>1575</v>
      </c>
      <c r="G3610">
        <v>6.9119999999999999</v>
      </c>
      <c r="H3610">
        <v>3</v>
      </c>
      <c r="I3610">
        <v>0.2</v>
      </c>
      <c r="J3610">
        <v>2.5055999999999998</v>
      </c>
    </row>
    <row r="3611" spans="1:10" x14ac:dyDescent="0.25">
      <c r="A3611" s="1" t="s">
        <v>4076</v>
      </c>
      <c r="B3611" s="2">
        <v>41757</v>
      </c>
      <c r="C3611" s="2">
        <v>41762</v>
      </c>
      <c r="D3611" s="1" t="s">
        <v>19</v>
      </c>
      <c r="E3611" s="1" t="s">
        <v>1483</v>
      </c>
      <c r="F3611" s="1" t="s">
        <v>2206</v>
      </c>
      <c r="G3611">
        <v>27.096</v>
      </c>
      <c r="H3611">
        <v>3</v>
      </c>
      <c r="I3611">
        <v>0.2</v>
      </c>
      <c r="J3611">
        <v>2.0322</v>
      </c>
    </row>
    <row r="3612" spans="1:10" x14ac:dyDescent="0.25">
      <c r="A3612" s="1" t="s">
        <v>4076</v>
      </c>
      <c r="B3612" s="2">
        <v>41757</v>
      </c>
      <c r="C3612" s="2">
        <v>41762</v>
      </c>
      <c r="D3612" s="1" t="s">
        <v>19</v>
      </c>
      <c r="E3612" s="1" t="s">
        <v>1483</v>
      </c>
      <c r="F3612" s="1" t="s">
        <v>3511</v>
      </c>
      <c r="G3612">
        <v>177.56800000000001</v>
      </c>
      <c r="H3612">
        <v>2</v>
      </c>
      <c r="I3612">
        <v>0.2</v>
      </c>
      <c r="J3612">
        <v>-37.733199999999997</v>
      </c>
    </row>
    <row r="3613" spans="1:10" x14ac:dyDescent="0.25">
      <c r="A3613" s="1" t="s">
        <v>4077</v>
      </c>
      <c r="B3613" s="2">
        <v>42703</v>
      </c>
      <c r="C3613" s="2">
        <v>42705</v>
      </c>
      <c r="D3613" s="1" t="s">
        <v>11</v>
      </c>
      <c r="E3613" s="1" t="s">
        <v>4078</v>
      </c>
      <c r="F3613" s="1" t="s">
        <v>3094</v>
      </c>
      <c r="G3613">
        <v>58.415999999999997</v>
      </c>
      <c r="H3613">
        <v>2</v>
      </c>
      <c r="I3613">
        <v>0.2</v>
      </c>
      <c r="J3613">
        <v>16.794599999999999</v>
      </c>
    </row>
    <row r="3614" spans="1:10" x14ac:dyDescent="0.25">
      <c r="A3614" s="1" t="s">
        <v>4079</v>
      </c>
      <c r="B3614" s="2">
        <v>42341</v>
      </c>
      <c r="C3614" s="2">
        <v>42346</v>
      </c>
      <c r="D3614" s="1" t="s">
        <v>19</v>
      </c>
      <c r="E3614" s="1" t="s">
        <v>2025</v>
      </c>
      <c r="F3614" s="1" t="s">
        <v>3953</v>
      </c>
      <c r="G3614">
        <v>16.448</v>
      </c>
      <c r="H3614">
        <v>2</v>
      </c>
      <c r="I3614">
        <v>0.2</v>
      </c>
      <c r="J3614">
        <v>5.5511999999999997</v>
      </c>
    </row>
    <row r="3615" spans="1:10" x14ac:dyDescent="0.25">
      <c r="A3615" s="1" t="s">
        <v>4079</v>
      </c>
      <c r="B3615" s="2">
        <v>42341</v>
      </c>
      <c r="C3615" s="2">
        <v>42346</v>
      </c>
      <c r="D3615" s="1" t="s">
        <v>19</v>
      </c>
      <c r="E3615" s="1" t="s">
        <v>2025</v>
      </c>
      <c r="F3615" s="1" t="s">
        <v>100</v>
      </c>
      <c r="G3615">
        <v>36.783999999999999</v>
      </c>
      <c r="H3615">
        <v>2</v>
      </c>
      <c r="I3615">
        <v>0.2</v>
      </c>
      <c r="J3615">
        <v>10.5754</v>
      </c>
    </row>
    <row r="3616" spans="1:10" x14ac:dyDescent="0.25">
      <c r="A3616" s="1" t="s">
        <v>4080</v>
      </c>
      <c r="B3616" s="2">
        <v>43058</v>
      </c>
      <c r="C3616" s="2">
        <v>43060</v>
      </c>
      <c r="D3616" s="1" t="s">
        <v>79</v>
      </c>
      <c r="E3616" s="1" t="s">
        <v>161</v>
      </c>
      <c r="F3616" s="1" t="s">
        <v>2107</v>
      </c>
      <c r="G3616">
        <v>718.11599999999999</v>
      </c>
      <c r="H3616">
        <v>6</v>
      </c>
      <c r="I3616">
        <v>0.3</v>
      </c>
      <c r="J3616">
        <v>-71.811599999999999</v>
      </c>
    </row>
    <row r="3617" spans="1:10" x14ac:dyDescent="0.25">
      <c r="A3617" s="1" t="s">
        <v>4080</v>
      </c>
      <c r="B3617" s="2">
        <v>43058</v>
      </c>
      <c r="C3617" s="2">
        <v>43060</v>
      </c>
      <c r="D3617" s="1" t="s">
        <v>79</v>
      </c>
      <c r="E3617" s="1" t="s">
        <v>161</v>
      </c>
      <c r="F3617" s="1" t="s">
        <v>2373</v>
      </c>
      <c r="G3617">
        <v>31.776</v>
      </c>
      <c r="H3617">
        <v>4</v>
      </c>
      <c r="I3617">
        <v>0.2</v>
      </c>
      <c r="J3617">
        <v>8.7384000000000004</v>
      </c>
    </row>
    <row r="3618" spans="1:10" x14ac:dyDescent="0.25">
      <c r="A3618" s="1" t="s">
        <v>4081</v>
      </c>
      <c r="B3618" s="2">
        <v>42618</v>
      </c>
      <c r="C3618" s="2">
        <v>42622</v>
      </c>
      <c r="D3618" s="1" t="s">
        <v>19</v>
      </c>
      <c r="E3618" s="1" t="s">
        <v>937</v>
      </c>
      <c r="F3618" s="1" t="s">
        <v>111</v>
      </c>
      <c r="G3618">
        <v>9.5549999999999997</v>
      </c>
      <c r="H3618">
        <v>5</v>
      </c>
      <c r="I3618">
        <v>0.7</v>
      </c>
      <c r="J3618">
        <v>-7.3254999999999999</v>
      </c>
    </row>
    <row r="3619" spans="1:10" x14ac:dyDescent="0.25">
      <c r="A3619" s="1" t="s">
        <v>4082</v>
      </c>
      <c r="B3619" s="2">
        <v>42982</v>
      </c>
      <c r="C3619" s="2">
        <v>42986</v>
      </c>
      <c r="D3619" s="1" t="s">
        <v>19</v>
      </c>
      <c r="E3619" s="1" t="s">
        <v>1175</v>
      </c>
      <c r="F3619" s="1" t="s">
        <v>1163</v>
      </c>
      <c r="G3619">
        <v>487.98399999999998</v>
      </c>
      <c r="H3619">
        <v>2</v>
      </c>
      <c r="I3619">
        <v>0.2</v>
      </c>
      <c r="J3619">
        <v>152.495</v>
      </c>
    </row>
    <row r="3620" spans="1:10" x14ac:dyDescent="0.25">
      <c r="A3620" s="1" t="s">
        <v>4082</v>
      </c>
      <c r="B3620" s="2">
        <v>42982</v>
      </c>
      <c r="C3620" s="2">
        <v>42986</v>
      </c>
      <c r="D3620" s="1" t="s">
        <v>19</v>
      </c>
      <c r="E3620" s="1" t="s">
        <v>1175</v>
      </c>
      <c r="F3620" s="1" t="s">
        <v>2429</v>
      </c>
      <c r="G3620">
        <v>5.56</v>
      </c>
      <c r="H3620">
        <v>1</v>
      </c>
      <c r="I3620">
        <v>0.2</v>
      </c>
      <c r="J3620">
        <v>1.7375</v>
      </c>
    </row>
    <row r="3621" spans="1:10" x14ac:dyDescent="0.25">
      <c r="A3621" s="1" t="s">
        <v>4082</v>
      </c>
      <c r="B3621" s="2">
        <v>42982</v>
      </c>
      <c r="C3621" s="2">
        <v>42986</v>
      </c>
      <c r="D3621" s="1" t="s">
        <v>19</v>
      </c>
      <c r="E3621" s="1" t="s">
        <v>1175</v>
      </c>
      <c r="F3621" s="1" t="s">
        <v>259</v>
      </c>
      <c r="G3621">
        <v>217.85</v>
      </c>
      <c r="H3621">
        <v>5</v>
      </c>
      <c r="I3621">
        <v>0</v>
      </c>
      <c r="J3621">
        <v>65.355000000000004</v>
      </c>
    </row>
    <row r="3622" spans="1:10" x14ac:dyDescent="0.25">
      <c r="A3622" s="1" t="s">
        <v>4083</v>
      </c>
      <c r="B3622" s="2">
        <v>42635</v>
      </c>
      <c r="C3622" s="2">
        <v>42642</v>
      </c>
      <c r="D3622" s="1" t="s">
        <v>19</v>
      </c>
      <c r="E3622" s="1" t="s">
        <v>279</v>
      </c>
      <c r="F3622" s="1" t="s">
        <v>3314</v>
      </c>
      <c r="G3622">
        <v>40.776000000000003</v>
      </c>
      <c r="H3622">
        <v>3</v>
      </c>
      <c r="I3622">
        <v>0.2</v>
      </c>
      <c r="J3622">
        <v>4.5872999999999999</v>
      </c>
    </row>
    <row r="3623" spans="1:10" x14ac:dyDescent="0.25">
      <c r="A3623" s="1" t="s">
        <v>4083</v>
      </c>
      <c r="B3623" s="2">
        <v>42635</v>
      </c>
      <c r="C3623" s="2">
        <v>42642</v>
      </c>
      <c r="D3623" s="1" t="s">
        <v>19</v>
      </c>
      <c r="E3623" s="1" t="s">
        <v>279</v>
      </c>
      <c r="F3623" s="1" t="s">
        <v>4084</v>
      </c>
      <c r="G3623">
        <v>63.936</v>
      </c>
      <c r="H3623">
        <v>8</v>
      </c>
      <c r="I3623">
        <v>0.2</v>
      </c>
      <c r="J3623">
        <v>5.5944000000000003</v>
      </c>
    </row>
    <row r="3624" spans="1:10" x14ac:dyDescent="0.25">
      <c r="A3624" s="1" t="s">
        <v>4085</v>
      </c>
      <c r="B3624" s="2">
        <v>41896</v>
      </c>
      <c r="C3624" s="2">
        <v>41901</v>
      </c>
      <c r="D3624" s="1" t="s">
        <v>19</v>
      </c>
      <c r="E3624" s="1" t="s">
        <v>2647</v>
      </c>
      <c r="F3624" s="1" t="s">
        <v>2585</v>
      </c>
      <c r="G3624">
        <v>142.4</v>
      </c>
      <c r="H3624">
        <v>5</v>
      </c>
      <c r="I3624">
        <v>0</v>
      </c>
      <c r="J3624">
        <v>52.688000000000002</v>
      </c>
    </row>
    <row r="3625" spans="1:10" x14ac:dyDescent="0.25">
      <c r="A3625" s="1" t="s">
        <v>4085</v>
      </c>
      <c r="B3625" s="2">
        <v>41896</v>
      </c>
      <c r="C3625" s="2">
        <v>41901</v>
      </c>
      <c r="D3625" s="1" t="s">
        <v>19</v>
      </c>
      <c r="E3625" s="1" t="s">
        <v>2647</v>
      </c>
      <c r="F3625" s="1" t="s">
        <v>364</v>
      </c>
      <c r="G3625">
        <v>7.16</v>
      </c>
      <c r="H3625">
        <v>2</v>
      </c>
      <c r="I3625">
        <v>0</v>
      </c>
      <c r="J3625">
        <v>3.4367999999999999</v>
      </c>
    </row>
    <row r="3626" spans="1:10" x14ac:dyDescent="0.25">
      <c r="A3626" s="1" t="s">
        <v>4086</v>
      </c>
      <c r="B3626" s="2">
        <v>42874</v>
      </c>
      <c r="C3626" s="2">
        <v>42876</v>
      </c>
      <c r="D3626" s="1" t="s">
        <v>11</v>
      </c>
      <c r="E3626" s="1" t="s">
        <v>3057</v>
      </c>
      <c r="F3626" s="1" t="s">
        <v>953</v>
      </c>
      <c r="G3626">
        <v>681.40800000000002</v>
      </c>
      <c r="H3626">
        <v>12</v>
      </c>
      <c r="I3626">
        <v>0.2</v>
      </c>
      <c r="J3626">
        <v>42.588000000000001</v>
      </c>
    </row>
    <row r="3627" spans="1:10" x14ac:dyDescent="0.25">
      <c r="A3627" s="1" t="s">
        <v>4086</v>
      </c>
      <c r="B3627" s="2">
        <v>42874</v>
      </c>
      <c r="C3627" s="2">
        <v>42876</v>
      </c>
      <c r="D3627" s="1" t="s">
        <v>11</v>
      </c>
      <c r="E3627" s="1" t="s">
        <v>3057</v>
      </c>
      <c r="F3627" s="1" t="s">
        <v>2296</v>
      </c>
      <c r="G3627">
        <v>3.52</v>
      </c>
      <c r="H3627">
        <v>2</v>
      </c>
      <c r="I3627">
        <v>0</v>
      </c>
      <c r="J3627">
        <v>1.0207999999999999</v>
      </c>
    </row>
    <row r="3628" spans="1:10" x14ac:dyDescent="0.25">
      <c r="A3628" s="1" t="s">
        <v>4086</v>
      </c>
      <c r="B3628" s="2">
        <v>42874</v>
      </c>
      <c r="C3628" s="2">
        <v>42876</v>
      </c>
      <c r="D3628" s="1" t="s">
        <v>11</v>
      </c>
      <c r="E3628" s="1" t="s">
        <v>3057</v>
      </c>
      <c r="F3628" s="1" t="s">
        <v>622</v>
      </c>
      <c r="G3628">
        <v>5.58</v>
      </c>
      <c r="H3628">
        <v>1</v>
      </c>
      <c r="I3628">
        <v>0</v>
      </c>
      <c r="J3628">
        <v>1.395</v>
      </c>
    </row>
    <row r="3629" spans="1:10" x14ac:dyDescent="0.25">
      <c r="A3629" s="1" t="s">
        <v>4086</v>
      </c>
      <c r="B3629" s="2">
        <v>42874</v>
      </c>
      <c r="C3629" s="2">
        <v>42876</v>
      </c>
      <c r="D3629" s="1" t="s">
        <v>11</v>
      </c>
      <c r="E3629" s="1" t="s">
        <v>3057</v>
      </c>
      <c r="F3629" s="1" t="s">
        <v>962</v>
      </c>
      <c r="G3629">
        <v>36.32</v>
      </c>
      <c r="H3629">
        <v>1</v>
      </c>
      <c r="I3629">
        <v>0</v>
      </c>
      <c r="J3629">
        <v>10.896000000000001</v>
      </c>
    </row>
    <row r="3630" spans="1:10" x14ac:dyDescent="0.25">
      <c r="A3630" s="1" t="s">
        <v>4087</v>
      </c>
      <c r="B3630" s="2">
        <v>41860</v>
      </c>
      <c r="C3630" s="2">
        <v>41864</v>
      </c>
      <c r="D3630" s="1" t="s">
        <v>19</v>
      </c>
      <c r="E3630" s="1" t="s">
        <v>407</v>
      </c>
      <c r="F3630" s="1" t="s">
        <v>3765</v>
      </c>
      <c r="G3630">
        <v>2060.7440000000001</v>
      </c>
      <c r="H3630">
        <v>7</v>
      </c>
      <c r="I3630">
        <v>0.2</v>
      </c>
      <c r="J3630">
        <v>643.98249999999996</v>
      </c>
    </row>
    <row r="3631" spans="1:10" x14ac:dyDescent="0.25">
      <c r="A3631" s="1" t="s">
        <v>4088</v>
      </c>
      <c r="B3631" s="2">
        <v>43065</v>
      </c>
      <c r="C3631" s="2">
        <v>43069</v>
      </c>
      <c r="D3631" s="1" t="s">
        <v>19</v>
      </c>
      <c r="E3631" s="1" t="s">
        <v>2820</v>
      </c>
      <c r="F3631" s="1" t="s">
        <v>2493</v>
      </c>
      <c r="G3631">
        <v>52.271999999999998</v>
      </c>
      <c r="H3631">
        <v>3</v>
      </c>
      <c r="I3631">
        <v>0.2</v>
      </c>
      <c r="J3631">
        <v>9.8010000000000002</v>
      </c>
    </row>
    <row r="3632" spans="1:10" x14ac:dyDescent="0.25">
      <c r="A3632" s="1" t="s">
        <v>4088</v>
      </c>
      <c r="B3632" s="2">
        <v>43065</v>
      </c>
      <c r="C3632" s="2">
        <v>43069</v>
      </c>
      <c r="D3632" s="1" t="s">
        <v>19</v>
      </c>
      <c r="E3632" s="1" t="s">
        <v>2820</v>
      </c>
      <c r="F3632" s="1" t="s">
        <v>1041</v>
      </c>
      <c r="G3632">
        <v>213.136</v>
      </c>
      <c r="H3632">
        <v>7</v>
      </c>
      <c r="I3632">
        <v>0.2</v>
      </c>
      <c r="J3632">
        <v>23.977799999999998</v>
      </c>
    </row>
    <row r="3633" spans="1:10" x14ac:dyDescent="0.25">
      <c r="A3633" s="1" t="s">
        <v>4089</v>
      </c>
      <c r="B3633" s="2">
        <v>42858</v>
      </c>
      <c r="C3633" s="2">
        <v>42863</v>
      </c>
      <c r="D3633" s="1" t="s">
        <v>11</v>
      </c>
      <c r="E3633" s="1" t="s">
        <v>4090</v>
      </c>
      <c r="F3633" s="1" t="s">
        <v>2615</v>
      </c>
      <c r="G3633">
        <v>69.52</v>
      </c>
      <c r="H3633">
        <v>2</v>
      </c>
      <c r="I3633">
        <v>0</v>
      </c>
      <c r="J3633">
        <v>19.465599999999998</v>
      </c>
    </row>
    <row r="3634" spans="1:10" x14ac:dyDescent="0.25">
      <c r="A3634" s="1" t="s">
        <v>4089</v>
      </c>
      <c r="B3634" s="2">
        <v>42858</v>
      </c>
      <c r="C3634" s="2">
        <v>42863</v>
      </c>
      <c r="D3634" s="1" t="s">
        <v>11</v>
      </c>
      <c r="E3634" s="1" t="s">
        <v>4090</v>
      </c>
      <c r="F3634" s="1" t="s">
        <v>1288</v>
      </c>
      <c r="G3634">
        <v>763.44</v>
      </c>
      <c r="H3634">
        <v>8</v>
      </c>
      <c r="I3634">
        <v>0</v>
      </c>
      <c r="J3634">
        <v>45.806399999999996</v>
      </c>
    </row>
    <row r="3635" spans="1:10" x14ac:dyDescent="0.25">
      <c r="A3635" s="1" t="s">
        <v>4091</v>
      </c>
      <c r="B3635" s="2">
        <v>42684</v>
      </c>
      <c r="C3635" s="2">
        <v>42688</v>
      </c>
      <c r="D3635" s="1" t="s">
        <v>19</v>
      </c>
      <c r="E3635" s="1" t="s">
        <v>2092</v>
      </c>
      <c r="F3635" s="1" t="s">
        <v>1575</v>
      </c>
      <c r="G3635">
        <v>9.2159999999999993</v>
      </c>
      <c r="H3635">
        <v>4</v>
      </c>
      <c r="I3635">
        <v>0.2</v>
      </c>
      <c r="J3635">
        <v>3.3408000000000002</v>
      </c>
    </row>
    <row r="3636" spans="1:10" x14ac:dyDescent="0.25">
      <c r="A3636" s="1" t="s">
        <v>4091</v>
      </c>
      <c r="B3636" s="2">
        <v>42684</v>
      </c>
      <c r="C3636" s="2">
        <v>42688</v>
      </c>
      <c r="D3636" s="1" t="s">
        <v>19</v>
      </c>
      <c r="E3636" s="1" t="s">
        <v>2092</v>
      </c>
      <c r="F3636" s="1" t="s">
        <v>868</v>
      </c>
      <c r="G3636">
        <v>41.957999999999998</v>
      </c>
      <c r="H3636">
        <v>7</v>
      </c>
      <c r="I3636">
        <v>0.4</v>
      </c>
      <c r="J3636">
        <v>-9.7902000000000005</v>
      </c>
    </row>
    <row r="3637" spans="1:10" x14ac:dyDescent="0.25">
      <c r="A3637" s="1" t="s">
        <v>4091</v>
      </c>
      <c r="B3637" s="2">
        <v>42684</v>
      </c>
      <c r="C3637" s="2">
        <v>42688</v>
      </c>
      <c r="D3637" s="1" t="s">
        <v>19</v>
      </c>
      <c r="E3637" s="1" t="s">
        <v>2092</v>
      </c>
      <c r="F3637" s="1" t="s">
        <v>4092</v>
      </c>
      <c r="G3637">
        <v>89.567999999999998</v>
      </c>
      <c r="H3637">
        <v>2</v>
      </c>
      <c r="I3637">
        <v>0.2</v>
      </c>
      <c r="J3637">
        <v>32.468400000000003</v>
      </c>
    </row>
    <row r="3638" spans="1:10" x14ac:dyDescent="0.25">
      <c r="A3638" s="1" t="s">
        <v>4091</v>
      </c>
      <c r="B3638" s="2">
        <v>42684</v>
      </c>
      <c r="C3638" s="2">
        <v>42688</v>
      </c>
      <c r="D3638" s="1" t="s">
        <v>19</v>
      </c>
      <c r="E3638" s="1" t="s">
        <v>2092</v>
      </c>
      <c r="F3638" s="1" t="s">
        <v>3002</v>
      </c>
      <c r="G3638">
        <v>22.248000000000001</v>
      </c>
      <c r="H3638">
        <v>3</v>
      </c>
      <c r="I3638">
        <v>0.2</v>
      </c>
      <c r="J3638">
        <v>7.5087000000000002</v>
      </c>
    </row>
    <row r="3639" spans="1:10" x14ac:dyDescent="0.25">
      <c r="A3639" s="1" t="s">
        <v>4091</v>
      </c>
      <c r="B3639" s="2">
        <v>42684</v>
      </c>
      <c r="C3639" s="2">
        <v>42688</v>
      </c>
      <c r="D3639" s="1" t="s">
        <v>19</v>
      </c>
      <c r="E3639" s="1" t="s">
        <v>2092</v>
      </c>
      <c r="F3639" s="1" t="s">
        <v>1119</v>
      </c>
      <c r="G3639">
        <v>334.88</v>
      </c>
      <c r="H3639">
        <v>4</v>
      </c>
      <c r="I3639">
        <v>0.2</v>
      </c>
      <c r="J3639">
        <v>29.302</v>
      </c>
    </row>
    <row r="3640" spans="1:10" x14ac:dyDescent="0.25">
      <c r="A3640" s="1" t="s">
        <v>4091</v>
      </c>
      <c r="B3640" s="2">
        <v>42684</v>
      </c>
      <c r="C3640" s="2">
        <v>42688</v>
      </c>
      <c r="D3640" s="1" t="s">
        <v>19</v>
      </c>
      <c r="E3640" s="1" t="s">
        <v>2092</v>
      </c>
      <c r="F3640" s="1" t="s">
        <v>2439</v>
      </c>
      <c r="G3640">
        <v>148.28800000000001</v>
      </c>
      <c r="H3640">
        <v>7</v>
      </c>
      <c r="I3640">
        <v>0.2</v>
      </c>
      <c r="J3640">
        <v>29.657599999999999</v>
      </c>
    </row>
    <row r="3641" spans="1:10" x14ac:dyDescent="0.25">
      <c r="A3641" s="1" t="s">
        <v>4091</v>
      </c>
      <c r="B3641" s="2">
        <v>42684</v>
      </c>
      <c r="C3641" s="2">
        <v>42688</v>
      </c>
      <c r="D3641" s="1" t="s">
        <v>19</v>
      </c>
      <c r="E3641" s="1" t="s">
        <v>2092</v>
      </c>
      <c r="F3641" s="1" t="s">
        <v>1861</v>
      </c>
      <c r="G3641">
        <v>4.6239999999999997</v>
      </c>
      <c r="H3641">
        <v>1</v>
      </c>
      <c r="I3641">
        <v>0.2</v>
      </c>
      <c r="J3641">
        <v>1.6761999999999999</v>
      </c>
    </row>
    <row r="3642" spans="1:10" x14ac:dyDescent="0.25">
      <c r="A3642" s="1" t="s">
        <v>4091</v>
      </c>
      <c r="B3642" s="2">
        <v>42684</v>
      </c>
      <c r="C3642" s="2">
        <v>42688</v>
      </c>
      <c r="D3642" s="1" t="s">
        <v>19</v>
      </c>
      <c r="E3642" s="1" t="s">
        <v>2092</v>
      </c>
      <c r="F3642" s="1" t="s">
        <v>3248</v>
      </c>
      <c r="G3642">
        <v>178.92</v>
      </c>
      <c r="H3642">
        <v>7</v>
      </c>
      <c r="I3642">
        <v>0.2</v>
      </c>
      <c r="J3642">
        <v>-29.0745</v>
      </c>
    </row>
    <row r="3643" spans="1:10" x14ac:dyDescent="0.25">
      <c r="A3643" s="1" t="s">
        <v>4091</v>
      </c>
      <c r="B3643" s="2">
        <v>42684</v>
      </c>
      <c r="C3643" s="2">
        <v>42688</v>
      </c>
      <c r="D3643" s="1" t="s">
        <v>19</v>
      </c>
      <c r="E3643" s="1" t="s">
        <v>2092</v>
      </c>
      <c r="F3643" s="1" t="s">
        <v>2724</v>
      </c>
      <c r="G3643">
        <v>69.888000000000005</v>
      </c>
      <c r="H3643">
        <v>7</v>
      </c>
      <c r="I3643">
        <v>0.7</v>
      </c>
      <c r="J3643">
        <v>-46.591999999999999</v>
      </c>
    </row>
    <row r="3644" spans="1:10" x14ac:dyDescent="0.25">
      <c r="A3644" s="1" t="s">
        <v>4093</v>
      </c>
      <c r="B3644" s="2">
        <v>41993</v>
      </c>
      <c r="C3644" s="2">
        <v>41996</v>
      </c>
      <c r="D3644" s="1" t="s">
        <v>11</v>
      </c>
      <c r="E3644" s="1" t="s">
        <v>1172</v>
      </c>
      <c r="F3644" s="1" t="s">
        <v>1163</v>
      </c>
      <c r="G3644">
        <v>487.98399999999998</v>
      </c>
      <c r="H3644">
        <v>2</v>
      </c>
      <c r="I3644">
        <v>0.2</v>
      </c>
      <c r="J3644">
        <v>152.495</v>
      </c>
    </row>
    <row r="3645" spans="1:10" x14ac:dyDescent="0.25">
      <c r="A3645" s="1" t="s">
        <v>4093</v>
      </c>
      <c r="B3645" s="2">
        <v>41993</v>
      </c>
      <c r="C3645" s="2">
        <v>41996</v>
      </c>
      <c r="D3645" s="1" t="s">
        <v>11</v>
      </c>
      <c r="E3645" s="1" t="s">
        <v>1172</v>
      </c>
      <c r="F3645" s="1" t="s">
        <v>4094</v>
      </c>
      <c r="G3645">
        <v>47.3</v>
      </c>
      <c r="H3645">
        <v>2</v>
      </c>
      <c r="I3645">
        <v>0</v>
      </c>
      <c r="J3645">
        <v>12.298</v>
      </c>
    </row>
    <row r="3646" spans="1:10" x14ac:dyDescent="0.25">
      <c r="A3646" s="1" t="s">
        <v>4093</v>
      </c>
      <c r="B3646" s="2">
        <v>41993</v>
      </c>
      <c r="C3646" s="2">
        <v>41996</v>
      </c>
      <c r="D3646" s="1" t="s">
        <v>11</v>
      </c>
      <c r="E3646" s="1" t="s">
        <v>1172</v>
      </c>
      <c r="F3646" s="1" t="s">
        <v>4095</v>
      </c>
      <c r="G3646">
        <v>4.13</v>
      </c>
      <c r="H3646">
        <v>1</v>
      </c>
      <c r="I3646">
        <v>0</v>
      </c>
      <c r="J3646">
        <v>1.1564000000000001</v>
      </c>
    </row>
    <row r="3647" spans="1:10" x14ac:dyDescent="0.25">
      <c r="A3647" s="1" t="s">
        <v>4093</v>
      </c>
      <c r="B3647" s="2">
        <v>41993</v>
      </c>
      <c r="C3647" s="2">
        <v>41996</v>
      </c>
      <c r="D3647" s="1" t="s">
        <v>11</v>
      </c>
      <c r="E3647" s="1" t="s">
        <v>1172</v>
      </c>
      <c r="F3647" s="1" t="s">
        <v>4096</v>
      </c>
      <c r="G3647">
        <v>155.12</v>
      </c>
      <c r="H3647">
        <v>5</v>
      </c>
      <c r="I3647">
        <v>0.2</v>
      </c>
      <c r="J3647">
        <v>50.414000000000001</v>
      </c>
    </row>
    <row r="3648" spans="1:10" x14ac:dyDescent="0.25">
      <c r="A3648" s="1" t="s">
        <v>4097</v>
      </c>
      <c r="B3648" s="2">
        <v>41845</v>
      </c>
      <c r="C3648" s="2">
        <v>41847</v>
      </c>
      <c r="D3648" s="1" t="s">
        <v>11</v>
      </c>
      <c r="E3648" s="1" t="s">
        <v>3532</v>
      </c>
      <c r="F3648" s="1" t="s">
        <v>1530</v>
      </c>
      <c r="G3648">
        <v>6.48</v>
      </c>
      <c r="H3648">
        <v>1</v>
      </c>
      <c r="I3648">
        <v>0</v>
      </c>
      <c r="J3648">
        <v>3.1751999999999998</v>
      </c>
    </row>
    <row r="3649" spans="1:10" x14ac:dyDescent="0.25">
      <c r="A3649" s="1" t="s">
        <v>4097</v>
      </c>
      <c r="B3649" s="2">
        <v>41845</v>
      </c>
      <c r="C3649" s="2">
        <v>41847</v>
      </c>
      <c r="D3649" s="1" t="s">
        <v>11</v>
      </c>
      <c r="E3649" s="1" t="s">
        <v>3532</v>
      </c>
      <c r="F3649" s="1" t="s">
        <v>4098</v>
      </c>
      <c r="G3649">
        <v>15.52</v>
      </c>
      <c r="H3649">
        <v>4</v>
      </c>
      <c r="I3649">
        <v>0</v>
      </c>
      <c r="J3649">
        <v>4.5007999999999999</v>
      </c>
    </row>
    <row r="3650" spans="1:10" x14ac:dyDescent="0.25">
      <c r="A3650" s="1" t="s">
        <v>4099</v>
      </c>
      <c r="B3650" s="2">
        <v>42330</v>
      </c>
      <c r="C3650" s="2">
        <v>42335</v>
      </c>
      <c r="D3650" s="1" t="s">
        <v>19</v>
      </c>
      <c r="E3650" s="1" t="s">
        <v>2385</v>
      </c>
      <c r="F3650" s="1" t="s">
        <v>1450</v>
      </c>
      <c r="G3650">
        <v>2.9460000000000002</v>
      </c>
      <c r="H3650">
        <v>2</v>
      </c>
      <c r="I3650">
        <v>0.7</v>
      </c>
      <c r="J3650">
        <v>-2.0621999999999998</v>
      </c>
    </row>
    <row r="3651" spans="1:10" x14ac:dyDescent="0.25">
      <c r="A3651" s="1" t="s">
        <v>4099</v>
      </c>
      <c r="B3651" s="2">
        <v>42330</v>
      </c>
      <c r="C3651" s="2">
        <v>42335</v>
      </c>
      <c r="D3651" s="1" t="s">
        <v>19</v>
      </c>
      <c r="E3651" s="1" t="s">
        <v>2385</v>
      </c>
      <c r="F3651" s="1" t="s">
        <v>547</v>
      </c>
      <c r="G3651">
        <v>55.103999999999999</v>
      </c>
      <c r="H3651">
        <v>6</v>
      </c>
      <c r="I3651">
        <v>0.2</v>
      </c>
      <c r="J3651">
        <v>18.5976</v>
      </c>
    </row>
    <row r="3652" spans="1:10" x14ac:dyDescent="0.25">
      <c r="A3652" s="1" t="s">
        <v>4100</v>
      </c>
      <c r="B3652" s="2">
        <v>43078</v>
      </c>
      <c r="C3652" s="2">
        <v>43080</v>
      </c>
      <c r="D3652" s="1" t="s">
        <v>11</v>
      </c>
      <c r="E3652" s="1" t="s">
        <v>915</v>
      </c>
      <c r="F3652" s="1" t="s">
        <v>4101</v>
      </c>
      <c r="G3652">
        <v>104.88</v>
      </c>
      <c r="H3652">
        <v>6</v>
      </c>
      <c r="I3652">
        <v>0</v>
      </c>
      <c r="J3652">
        <v>41.951999999999998</v>
      </c>
    </row>
    <row r="3653" spans="1:10" x14ac:dyDescent="0.25">
      <c r="A3653" s="1" t="s">
        <v>4100</v>
      </c>
      <c r="B3653" s="2">
        <v>43078</v>
      </c>
      <c r="C3653" s="2">
        <v>43080</v>
      </c>
      <c r="D3653" s="1" t="s">
        <v>11</v>
      </c>
      <c r="E3653" s="1" t="s">
        <v>915</v>
      </c>
      <c r="F3653" s="1" t="s">
        <v>1968</v>
      </c>
      <c r="G3653">
        <v>34.700000000000003</v>
      </c>
      <c r="H3653">
        <v>5</v>
      </c>
      <c r="I3653">
        <v>0</v>
      </c>
      <c r="J3653">
        <v>12.492000000000001</v>
      </c>
    </row>
    <row r="3654" spans="1:10" x14ac:dyDescent="0.25">
      <c r="A3654" s="1" t="s">
        <v>4100</v>
      </c>
      <c r="B3654" s="2">
        <v>43078</v>
      </c>
      <c r="C3654" s="2">
        <v>43080</v>
      </c>
      <c r="D3654" s="1" t="s">
        <v>11</v>
      </c>
      <c r="E3654" s="1" t="s">
        <v>915</v>
      </c>
      <c r="F3654" s="1" t="s">
        <v>1396</v>
      </c>
      <c r="G3654">
        <v>33.72</v>
      </c>
      <c r="H3654">
        <v>4</v>
      </c>
      <c r="I3654">
        <v>0</v>
      </c>
      <c r="J3654">
        <v>15.511200000000001</v>
      </c>
    </row>
    <row r="3655" spans="1:10" x14ac:dyDescent="0.25">
      <c r="A3655" s="1" t="s">
        <v>4100</v>
      </c>
      <c r="B3655" s="2">
        <v>43078</v>
      </c>
      <c r="C3655" s="2">
        <v>43080</v>
      </c>
      <c r="D3655" s="1" t="s">
        <v>11</v>
      </c>
      <c r="E3655" s="1" t="s">
        <v>915</v>
      </c>
      <c r="F3655" s="1" t="s">
        <v>1735</v>
      </c>
      <c r="G3655">
        <v>14.94</v>
      </c>
      <c r="H3655">
        <v>3</v>
      </c>
      <c r="I3655">
        <v>0</v>
      </c>
      <c r="J3655">
        <v>7.0217999999999998</v>
      </c>
    </row>
    <row r="3656" spans="1:10" x14ac:dyDescent="0.25">
      <c r="A3656" s="1" t="s">
        <v>4102</v>
      </c>
      <c r="B3656" s="2">
        <v>42978</v>
      </c>
      <c r="C3656" s="2">
        <v>42983</v>
      </c>
      <c r="D3656" s="1" t="s">
        <v>19</v>
      </c>
      <c r="E3656" s="1" t="s">
        <v>982</v>
      </c>
      <c r="F3656" s="1" t="s">
        <v>1132</v>
      </c>
      <c r="G3656">
        <v>638.73</v>
      </c>
      <c r="H3656">
        <v>9</v>
      </c>
      <c r="I3656">
        <v>0</v>
      </c>
      <c r="J3656">
        <v>166.06979999999999</v>
      </c>
    </row>
    <row r="3657" spans="1:10" x14ac:dyDescent="0.25">
      <c r="A3657" s="1" t="s">
        <v>4103</v>
      </c>
      <c r="B3657" s="2">
        <v>42849</v>
      </c>
      <c r="C3657" s="2">
        <v>42855</v>
      </c>
      <c r="D3657" s="1" t="s">
        <v>19</v>
      </c>
      <c r="E3657" s="1" t="s">
        <v>1275</v>
      </c>
      <c r="F3657" s="1" t="s">
        <v>2314</v>
      </c>
      <c r="G3657">
        <v>113.568</v>
      </c>
      <c r="H3657">
        <v>2</v>
      </c>
      <c r="I3657">
        <v>0.2</v>
      </c>
      <c r="J3657">
        <v>-21.294</v>
      </c>
    </row>
    <row r="3658" spans="1:10" x14ac:dyDescent="0.25">
      <c r="A3658" s="1" t="s">
        <v>4104</v>
      </c>
      <c r="B3658" s="2">
        <v>42986</v>
      </c>
      <c r="C3658" s="2">
        <v>42992</v>
      </c>
      <c r="D3658" s="1" t="s">
        <v>19</v>
      </c>
      <c r="E3658" s="1" t="s">
        <v>2959</v>
      </c>
      <c r="F3658" s="1" t="s">
        <v>4105</v>
      </c>
      <c r="G3658">
        <v>9.0960000000000001</v>
      </c>
      <c r="H3658">
        <v>1</v>
      </c>
      <c r="I3658">
        <v>0.2</v>
      </c>
      <c r="J3658">
        <v>1.7055</v>
      </c>
    </row>
    <row r="3659" spans="1:10" x14ac:dyDescent="0.25">
      <c r="A3659" s="1" t="s">
        <v>4106</v>
      </c>
      <c r="B3659" s="2">
        <v>42075</v>
      </c>
      <c r="C3659" s="2">
        <v>42080</v>
      </c>
      <c r="D3659" s="1" t="s">
        <v>19</v>
      </c>
      <c r="E3659" s="1" t="s">
        <v>2305</v>
      </c>
      <c r="F3659" s="1" t="s">
        <v>281</v>
      </c>
      <c r="G3659">
        <v>8.6880000000000006</v>
      </c>
      <c r="H3659">
        <v>3</v>
      </c>
      <c r="I3659">
        <v>0.2</v>
      </c>
      <c r="J3659">
        <v>2.9321999999999999</v>
      </c>
    </row>
    <row r="3660" spans="1:10" x14ac:dyDescent="0.25">
      <c r="A3660" s="1" t="s">
        <v>4106</v>
      </c>
      <c r="B3660" s="2">
        <v>42075</v>
      </c>
      <c r="C3660" s="2">
        <v>42080</v>
      </c>
      <c r="D3660" s="1" t="s">
        <v>19</v>
      </c>
      <c r="E3660" s="1" t="s">
        <v>2305</v>
      </c>
      <c r="F3660" s="1" t="s">
        <v>159</v>
      </c>
      <c r="G3660">
        <v>30.88</v>
      </c>
      <c r="H3660">
        <v>4</v>
      </c>
      <c r="I3660">
        <v>0.2</v>
      </c>
      <c r="J3660">
        <v>3.86</v>
      </c>
    </row>
    <row r="3661" spans="1:10" x14ac:dyDescent="0.25">
      <c r="A3661" s="1" t="s">
        <v>4106</v>
      </c>
      <c r="B3661" s="2">
        <v>42075</v>
      </c>
      <c r="C3661" s="2">
        <v>42080</v>
      </c>
      <c r="D3661" s="1" t="s">
        <v>19</v>
      </c>
      <c r="E3661" s="1" t="s">
        <v>2305</v>
      </c>
      <c r="F3661" s="1" t="s">
        <v>4107</v>
      </c>
      <c r="G3661">
        <v>6.4080000000000004</v>
      </c>
      <c r="H3661">
        <v>3</v>
      </c>
      <c r="I3661">
        <v>0.2</v>
      </c>
      <c r="J3661">
        <v>1.4418</v>
      </c>
    </row>
    <row r="3662" spans="1:10" x14ac:dyDescent="0.25">
      <c r="A3662" s="1" t="s">
        <v>4108</v>
      </c>
      <c r="B3662" s="2">
        <v>42569</v>
      </c>
      <c r="C3662" s="2">
        <v>42574</v>
      </c>
      <c r="D3662" s="1" t="s">
        <v>19</v>
      </c>
      <c r="E3662" s="1" t="s">
        <v>3748</v>
      </c>
      <c r="F3662" s="1" t="s">
        <v>4109</v>
      </c>
      <c r="G3662">
        <v>33.799999999999997</v>
      </c>
      <c r="H3662">
        <v>5</v>
      </c>
      <c r="I3662">
        <v>0.2</v>
      </c>
      <c r="J3662">
        <v>4.2249999999999996</v>
      </c>
    </row>
    <row r="3663" spans="1:10" x14ac:dyDescent="0.25">
      <c r="A3663" s="1" t="s">
        <v>4110</v>
      </c>
      <c r="B3663" s="2">
        <v>42534</v>
      </c>
      <c r="C3663" s="2">
        <v>42536</v>
      </c>
      <c r="D3663" s="1" t="s">
        <v>11</v>
      </c>
      <c r="E3663" s="1" t="s">
        <v>1505</v>
      </c>
      <c r="F3663" s="1" t="s">
        <v>4040</v>
      </c>
      <c r="G3663">
        <v>377.97</v>
      </c>
      <c r="H3663">
        <v>3</v>
      </c>
      <c r="I3663">
        <v>0</v>
      </c>
      <c r="J3663">
        <v>94.492500000000007</v>
      </c>
    </row>
    <row r="3664" spans="1:10" x14ac:dyDescent="0.25">
      <c r="A3664" s="1" t="s">
        <v>4111</v>
      </c>
      <c r="B3664" s="2">
        <v>42919</v>
      </c>
      <c r="C3664" s="2">
        <v>42925</v>
      </c>
      <c r="D3664" s="1" t="s">
        <v>19</v>
      </c>
      <c r="E3664" s="1" t="s">
        <v>366</v>
      </c>
      <c r="F3664" s="1" t="s">
        <v>2495</v>
      </c>
      <c r="G3664">
        <v>258.89999999999998</v>
      </c>
      <c r="H3664">
        <v>10</v>
      </c>
      <c r="I3664">
        <v>0</v>
      </c>
      <c r="J3664">
        <v>93.203999999999994</v>
      </c>
    </row>
    <row r="3665" spans="1:10" x14ac:dyDescent="0.25">
      <c r="A3665" s="1" t="s">
        <v>4111</v>
      </c>
      <c r="B3665" s="2">
        <v>42919</v>
      </c>
      <c r="C3665" s="2">
        <v>42925</v>
      </c>
      <c r="D3665" s="1" t="s">
        <v>19</v>
      </c>
      <c r="E3665" s="1" t="s">
        <v>366</v>
      </c>
      <c r="F3665" s="1" t="s">
        <v>632</v>
      </c>
      <c r="G3665">
        <v>24.56</v>
      </c>
      <c r="H3665">
        <v>2</v>
      </c>
      <c r="I3665">
        <v>0</v>
      </c>
      <c r="J3665">
        <v>11.543200000000001</v>
      </c>
    </row>
    <row r="3666" spans="1:10" x14ac:dyDescent="0.25">
      <c r="A3666" s="1" t="s">
        <v>4112</v>
      </c>
      <c r="B3666" s="2">
        <v>41981</v>
      </c>
      <c r="C3666" s="2">
        <v>41986</v>
      </c>
      <c r="D3666" s="1" t="s">
        <v>19</v>
      </c>
      <c r="E3666" s="1" t="s">
        <v>3211</v>
      </c>
      <c r="F3666" s="1" t="s">
        <v>1325</v>
      </c>
      <c r="G3666">
        <v>27.888000000000002</v>
      </c>
      <c r="H3666">
        <v>7</v>
      </c>
      <c r="I3666">
        <v>0.2</v>
      </c>
      <c r="J3666">
        <v>9.0635999999999992</v>
      </c>
    </row>
    <row r="3667" spans="1:10" x14ac:dyDescent="0.25">
      <c r="A3667" s="1" t="s">
        <v>4112</v>
      </c>
      <c r="B3667" s="2">
        <v>41981</v>
      </c>
      <c r="C3667" s="2">
        <v>41986</v>
      </c>
      <c r="D3667" s="1" t="s">
        <v>19</v>
      </c>
      <c r="E3667" s="1" t="s">
        <v>3211</v>
      </c>
      <c r="F3667" s="1" t="s">
        <v>1318</v>
      </c>
      <c r="G3667">
        <v>6.4560000000000004</v>
      </c>
      <c r="H3667">
        <v>4</v>
      </c>
      <c r="I3667">
        <v>0.7</v>
      </c>
      <c r="J3667">
        <v>-4.5191999999999997</v>
      </c>
    </row>
    <row r="3668" spans="1:10" x14ac:dyDescent="0.25">
      <c r="A3668" s="1" t="s">
        <v>4112</v>
      </c>
      <c r="B3668" s="2">
        <v>41981</v>
      </c>
      <c r="C3668" s="2">
        <v>41986</v>
      </c>
      <c r="D3668" s="1" t="s">
        <v>19</v>
      </c>
      <c r="E3668" s="1" t="s">
        <v>3211</v>
      </c>
      <c r="F3668" s="1" t="s">
        <v>3830</v>
      </c>
      <c r="G3668">
        <v>52.68</v>
      </c>
      <c r="H3668">
        <v>3</v>
      </c>
      <c r="I3668">
        <v>0.2</v>
      </c>
      <c r="J3668">
        <v>19.754999999999999</v>
      </c>
    </row>
    <row r="3669" spans="1:10" x14ac:dyDescent="0.25">
      <c r="A3669" s="1" t="s">
        <v>4112</v>
      </c>
      <c r="B3669" s="2">
        <v>41981</v>
      </c>
      <c r="C3669" s="2">
        <v>41986</v>
      </c>
      <c r="D3669" s="1" t="s">
        <v>19</v>
      </c>
      <c r="E3669" s="1" t="s">
        <v>3211</v>
      </c>
      <c r="F3669" s="1" t="s">
        <v>4113</v>
      </c>
      <c r="G3669">
        <v>13.88</v>
      </c>
      <c r="H3669">
        <v>5</v>
      </c>
      <c r="I3669">
        <v>0.2</v>
      </c>
      <c r="J3669">
        <v>-2.6025</v>
      </c>
    </row>
    <row r="3670" spans="1:10" x14ac:dyDescent="0.25">
      <c r="A3670" s="1" t="s">
        <v>4112</v>
      </c>
      <c r="B3670" s="2">
        <v>41981</v>
      </c>
      <c r="C3670" s="2">
        <v>41986</v>
      </c>
      <c r="D3670" s="1" t="s">
        <v>19</v>
      </c>
      <c r="E3670" s="1" t="s">
        <v>3211</v>
      </c>
      <c r="F3670" s="1" t="s">
        <v>3433</v>
      </c>
      <c r="G3670">
        <v>103.92</v>
      </c>
      <c r="H3670">
        <v>10</v>
      </c>
      <c r="I3670">
        <v>0.2</v>
      </c>
      <c r="J3670">
        <v>-18.186</v>
      </c>
    </row>
    <row r="3671" spans="1:10" x14ac:dyDescent="0.25">
      <c r="A3671" s="1" t="s">
        <v>4112</v>
      </c>
      <c r="B3671" s="2">
        <v>41981</v>
      </c>
      <c r="C3671" s="2">
        <v>41986</v>
      </c>
      <c r="D3671" s="1" t="s">
        <v>19</v>
      </c>
      <c r="E3671" s="1" t="s">
        <v>3211</v>
      </c>
      <c r="F3671" s="1" t="s">
        <v>4114</v>
      </c>
      <c r="G3671">
        <v>11.52</v>
      </c>
      <c r="H3671">
        <v>5</v>
      </c>
      <c r="I3671">
        <v>0.2</v>
      </c>
      <c r="J3671">
        <v>3.7440000000000002</v>
      </c>
    </row>
    <row r="3672" spans="1:10" x14ac:dyDescent="0.25">
      <c r="A3672" s="1" t="s">
        <v>4112</v>
      </c>
      <c r="B3672" s="2">
        <v>41981</v>
      </c>
      <c r="C3672" s="2">
        <v>41986</v>
      </c>
      <c r="D3672" s="1" t="s">
        <v>19</v>
      </c>
      <c r="E3672" s="1" t="s">
        <v>3211</v>
      </c>
      <c r="F3672" s="1" t="s">
        <v>122</v>
      </c>
      <c r="G3672">
        <v>10.368</v>
      </c>
      <c r="H3672">
        <v>2</v>
      </c>
      <c r="I3672">
        <v>0.2</v>
      </c>
      <c r="J3672">
        <v>3.6288</v>
      </c>
    </row>
    <row r="3673" spans="1:10" x14ac:dyDescent="0.25">
      <c r="A3673" s="1" t="s">
        <v>4112</v>
      </c>
      <c r="B3673" s="2">
        <v>41981</v>
      </c>
      <c r="C3673" s="2">
        <v>41986</v>
      </c>
      <c r="D3673" s="1" t="s">
        <v>19</v>
      </c>
      <c r="E3673" s="1" t="s">
        <v>3211</v>
      </c>
      <c r="F3673" s="1" t="s">
        <v>4115</v>
      </c>
      <c r="G3673">
        <v>39.072000000000003</v>
      </c>
      <c r="H3673">
        <v>3</v>
      </c>
      <c r="I3673">
        <v>0.2</v>
      </c>
      <c r="J3673">
        <v>2.9304000000000001</v>
      </c>
    </row>
    <row r="3674" spans="1:10" x14ac:dyDescent="0.25">
      <c r="A3674" s="1" t="s">
        <v>4116</v>
      </c>
      <c r="B3674" s="2">
        <v>42468</v>
      </c>
      <c r="C3674" s="2">
        <v>42474</v>
      </c>
      <c r="D3674" s="1" t="s">
        <v>19</v>
      </c>
      <c r="E3674" s="1" t="s">
        <v>1136</v>
      </c>
      <c r="F3674" s="1" t="s">
        <v>3682</v>
      </c>
      <c r="G3674">
        <v>8.8719999999999999</v>
      </c>
      <c r="H3674">
        <v>1</v>
      </c>
      <c r="I3674">
        <v>0.2</v>
      </c>
      <c r="J3674">
        <v>3.2161</v>
      </c>
    </row>
    <row r="3675" spans="1:10" x14ac:dyDescent="0.25">
      <c r="A3675" s="1" t="s">
        <v>4116</v>
      </c>
      <c r="B3675" s="2">
        <v>42468</v>
      </c>
      <c r="C3675" s="2">
        <v>42474</v>
      </c>
      <c r="D3675" s="1" t="s">
        <v>19</v>
      </c>
      <c r="E3675" s="1" t="s">
        <v>1136</v>
      </c>
      <c r="F3675" s="1" t="s">
        <v>2404</v>
      </c>
      <c r="G3675">
        <v>121.104</v>
      </c>
      <c r="H3675">
        <v>6</v>
      </c>
      <c r="I3675">
        <v>0.7</v>
      </c>
      <c r="J3675">
        <v>-100.92</v>
      </c>
    </row>
    <row r="3676" spans="1:10" x14ac:dyDescent="0.25">
      <c r="A3676" s="1" t="s">
        <v>4117</v>
      </c>
      <c r="B3676" s="2">
        <v>43045</v>
      </c>
      <c r="C3676" s="2">
        <v>43050</v>
      </c>
      <c r="D3676" s="1" t="s">
        <v>19</v>
      </c>
      <c r="E3676" s="1" t="s">
        <v>2951</v>
      </c>
      <c r="F3676" s="1" t="s">
        <v>2747</v>
      </c>
      <c r="G3676">
        <v>127.372</v>
      </c>
      <c r="H3676">
        <v>2</v>
      </c>
      <c r="I3676">
        <v>0.3</v>
      </c>
      <c r="J3676">
        <v>-30.933199999999999</v>
      </c>
    </row>
    <row r="3677" spans="1:10" x14ac:dyDescent="0.25">
      <c r="A3677" s="1" t="s">
        <v>4117</v>
      </c>
      <c r="B3677" s="2">
        <v>43045</v>
      </c>
      <c r="C3677" s="2">
        <v>43050</v>
      </c>
      <c r="D3677" s="1" t="s">
        <v>19</v>
      </c>
      <c r="E3677" s="1" t="s">
        <v>2951</v>
      </c>
      <c r="F3677" s="1" t="s">
        <v>740</v>
      </c>
      <c r="G3677">
        <v>47.951999999999998</v>
      </c>
      <c r="H3677">
        <v>3</v>
      </c>
      <c r="I3677">
        <v>0.2</v>
      </c>
      <c r="J3677">
        <v>16.183800000000002</v>
      </c>
    </row>
    <row r="3678" spans="1:10" x14ac:dyDescent="0.25">
      <c r="A3678" s="1" t="s">
        <v>4118</v>
      </c>
      <c r="B3678" s="2">
        <v>42343</v>
      </c>
      <c r="C3678" s="2">
        <v>42347</v>
      </c>
      <c r="D3678" s="1" t="s">
        <v>19</v>
      </c>
      <c r="E3678" s="1" t="s">
        <v>2962</v>
      </c>
      <c r="F3678" s="1" t="s">
        <v>1335</v>
      </c>
      <c r="G3678">
        <v>44.46</v>
      </c>
      <c r="H3678">
        <v>2</v>
      </c>
      <c r="I3678">
        <v>0</v>
      </c>
      <c r="J3678">
        <v>14.671799999999999</v>
      </c>
    </row>
    <row r="3679" spans="1:10" x14ac:dyDescent="0.25">
      <c r="A3679" s="1" t="s">
        <v>4119</v>
      </c>
      <c r="B3679" s="2">
        <v>42194</v>
      </c>
      <c r="C3679" s="2">
        <v>42199</v>
      </c>
      <c r="D3679" s="1" t="s">
        <v>19</v>
      </c>
      <c r="E3679" s="1" t="s">
        <v>2570</v>
      </c>
      <c r="F3679" s="1" t="s">
        <v>3482</v>
      </c>
      <c r="G3679">
        <v>15.8</v>
      </c>
      <c r="H3679">
        <v>4</v>
      </c>
      <c r="I3679">
        <v>0</v>
      </c>
      <c r="J3679">
        <v>5.056</v>
      </c>
    </row>
    <row r="3680" spans="1:10" x14ac:dyDescent="0.25">
      <c r="A3680" s="1" t="s">
        <v>4119</v>
      </c>
      <c r="B3680" s="2">
        <v>42194</v>
      </c>
      <c r="C3680" s="2">
        <v>42199</v>
      </c>
      <c r="D3680" s="1" t="s">
        <v>19</v>
      </c>
      <c r="E3680" s="1" t="s">
        <v>2570</v>
      </c>
      <c r="F3680" s="1" t="s">
        <v>3874</v>
      </c>
      <c r="G3680">
        <v>464.97</v>
      </c>
      <c r="H3680">
        <v>3</v>
      </c>
      <c r="I3680">
        <v>0</v>
      </c>
      <c r="J3680">
        <v>209.23650000000001</v>
      </c>
    </row>
    <row r="3681" spans="1:10" x14ac:dyDescent="0.25">
      <c r="A3681" s="1" t="s">
        <v>4119</v>
      </c>
      <c r="B3681" s="2">
        <v>42194</v>
      </c>
      <c r="C3681" s="2">
        <v>42199</v>
      </c>
      <c r="D3681" s="1" t="s">
        <v>19</v>
      </c>
      <c r="E3681" s="1" t="s">
        <v>2570</v>
      </c>
      <c r="F3681" s="1" t="s">
        <v>545</v>
      </c>
      <c r="G3681">
        <v>181.96</v>
      </c>
      <c r="H3681">
        <v>2</v>
      </c>
      <c r="I3681">
        <v>0</v>
      </c>
      <c r="J3681">
        <v>20.015599999999999</v>
      </c>
    </row>
    <row r="3682" spans="1:10" x14ac:dyDescent="0.25">
      <c r="A3682" s="1" t="s">
        <v>4119</v>
      </c>
      <c r="B3682" s="2">
        <v>42194</v>
      </c>
      <c r="C3682" s="2">
        <v>42199</v>
      </c>
      <c r="D3682" s="1" t="s">
        <v>19</v>
      </c>
      <c r="E3682" s="1" t="s">
        <v>2570</v>
      </c>
      <c r="F3682" s="1" t="s">
        <v>4120</v>
      </c>
      <c r="G3682">
        <v>12.39</v>
      </c>
      <c r="H3682">
        <v>3</v>
      </c>
      <c r="I3682">
        <v>0</v>
      </c>
      <c r="J3682">
        <v>5.6993999999999998</v>
      </c>
    </row>
    <row r="3683" spans="1:10" x14ac:dyDescent="0.25">
      <c r="A3683" s="1" t="s">
        <v>4119</v>
      </c>
      <c r="B3683" s="2">
        <v>42194</v>
      </c>
      <c r="C3683" s="2">
        <v>42199</v>
      </c>
      <c r="D3683" s="1" t="s">
        <v>19</v>
      </c>
      <c r="E3683" s="1" t="s">
        <v>2570</v>
      </c>
      <c r="F3683" s="1" t="s">
        <v>1944</v>
      </c>
      <c r="G3683">
        <v>84.09</v>
      </c>
      <c r="H3683">
        <v>3</v>
      </c>
      <c r="I3683">
        <v>0</v>
      </c>
      <c r="J3683">
        <v>42.045000000000002</v>
      </c>
    </row>
    <row r="3684" spans="1:10" x14ac:dyDescent="0.25">
      <c r="A3684" s="1" t="s">
        <v>4119</v>
      </c>
      <c r="B3684" s="2">
        <v>42194</v>
      </c>
      <c r="C3684" s="2">
        <v>42199</v>
      </c>
      <c r="D3684" s="1" t="s">
        <v>19</v>
      </c>
      <c r="E3684" s="1" t="s">
        <v>2570</v>
      </c>
      <c r="F3684" s="1" t="s">
        <v>4121</v>
      </c>
      <c r="G3684">
        <v>79.36</v>
      </c>
      <c r="H3684">
        <v>4</v>
      </c>
      <c r="I3684">
        <v>0</v>
      </c>
      <c r="J3684">
        <v>32.537599999999998</v>
      </c>
    </row>
    <row r="3685" spans="1:10" x14ac:dyDescent="0.25">
      <c r="A3685" s="1" t="s">
        <v>4119</v>
      </c>
      <c r="B3685" s="2">
        <v>42194</v>
      </c>
      <c r="C3685" s="2">
        <v>42199</v>
      </c>
      <c r="D3685" s="1" t="s">
        <v>19</v>
      </c>
      <c r="E3685" s="1" t="s">
        <v>2570</v>
      </c>
      <c r="F3685" s="1" t="s">
        <v>1756</v>
      </c>
      <c r="G3685">
        <v>153.36000000000001</v>
      </c>
      <c r="H3685">
        <v>9</v>
      </c>
      <c r="I3685">
        <v>0</v>
      </c>
      <c r="J3685">
        <v>70.545599999999993</v>
      </c>
    </row>
    <row r="3686" spans="1:10" x14ac:dyDescent="0.25">
      <c r="A3686" s="1" t="s">
        <v>4119</v>
      </c>
      <c r="B3686" s="2">
        <v>42194</v>
      </c>
      <c r="C3686" s="2">
        <v>42199</v>
      </c>
      <c r="D3686" s="1" t="s">
        <v>19</v>
      </c>
      <c r="E3686" s="1" t="s">
        <v>2570</v>
      </c>
      <c r="F3686" s="1" t="s">
        <v>64</v>
      </c>
      <c r="G3686">
        <v>43.68</v>
      </c>
      <c r="H3686">
        <v>6</v>
      </c>
      <c r="I3686">
        <v>0</v>
      </c>
      <c r="J3686">
        <v>21.403199999999998</v>
      </c>
    </row>
    <row r="3687" spans="1:10" x14ac:dyDescent="0.25">
      <c r="A3687" s="1" t="s">
        <v>4119</v>
      </c>
      <c r="B3687" s="2">
        <v>42194</v>
      </c>
      <c r="C3687" s="2">
        <v>42199</v>
      </c>
      <c r="D3687" s="1" t="s">
        <v>19</v>
      </c>
      <c r="E3687" s="1" t="s">
        <v>2570</v>
      </c>
      <c r="F3687" s="1" t="s">
        <v>1635</v>
      </c>
      <c r="G3687">
        <v>98.21</v>
      </c>
      <c r="H3687">
        <v>7</v>
      </c>
      <c r="I3687">
        <v>0</v>
      </c>
      <c r="J3687">
        <v>28.480899999999998</v>
      </c>
    </row>
    <row r="3688" spans="1:10" x14ac:dyDescent="0.25">
      <c r="A3688" s="1" t="s">
        <v>4122</v>
      </c>
      <c r="B3688" s="2">
        <v>42717</v>
      </c>
      <c r="C3688" s="2">
        <v>42723</v>
      </c>
      <c r="D3688" s="1" t="s">
        <v>19</v>
      </c>
      <c r="E3688" s="1" t="s">
        <v>937</v>
      </c>
      <c r="F3688" s="1" t="s">
        <v>696</v>
      </c>
      <c r="G3688">
        <v>9.84</v>
      </c>
      <c r="H3688">
        <v>3</v>
      </c>
      <c r="I3688">
        <v>0</v>
      </c>
      <c r="J3688">
        <v>3.2471999999999999</v>
      </c>
    </row>
    <row r="3689" spans="1:10" x14ac:dyDescent="0.25">
      <c r="A3689" s="1" t="s">
        <v>4123</v>
      </c>
      <c r="B3689" s="2">
        <v>42510</v>
      </c>
      <c r="C3689" s="2">
        <v>42514</v>
      </c>
      <c r="D3689" s="1" t="s">
        <v>19</v>
      </c>
      <c r="E3689" s="1" t="s">
        <v>915</v>
      </c>
      <c r="F3689" s="1" t="s">
        <v>614</v>
      </c>
      <c r="G3689">
        <v>2.694</v>
      </c>
      <c r="H3689">
        <v>2</v>
      </c>
      <c r="I3689">
        <v>0.7</v>
      </c>
      <c r="J3689">
        <v>-2.2450000000000001</v>
      </c>
    </row>
    <row r="3690" spans="1:10" x14ac:dyDescent="0.25">
      <c r="A3690" s="1" t="s">
        <v>4124</v>
      </c>
      <c r="B3690" s="2">
        <v>42888</v>
      </c>
      <c r="C3690" s="2">
        <v>42891</v>
      </c>
      <c r="D3690" s="1" t="s">
        <v>11</v>
      </c>
      <c r="E3690" s="1" t="s">
        <v>687</v>
      </c>
      <c r="F3690" s="1" t="s">
        <v>450</v>
      </c>
      <c r="G3690">
        <v>25.344000000000001</v>
      </c>
      <c r="H3690">
        <v>6</v>
      </c>
      <c r="I3690">
        <v>0.2</v>
      </c>
      <c r="J3690">
        <v>7.92</v>
      </c>
    </row>
    <row r="3691" spans="1:10" x14ac:dyDescent="0.25">
      <c r="A3691" s="1" t="s">
        <v>4124</v>
      </c>
      <c r="B3691" s="2">
        <v>42888</v>
      </c>
      <c r="C3691" s="2">
        <v>42891</v>
      </c>
      <c r="D3691" s="1" t="s">
        <v>11</v>
      </c>
      <c r="E3691" s="1" t="s">
        <v>687</v>
      </c>
      <c r="F3691" s="1" t="s">
        <v>1235</v>
      </c>
      <c r="G3691">
        <v>43.92</v>
      </c>
      <c r="H3691">
        <v>5</v>
      </c>
      <c r="I3691">
        <v>0.2</v>
      </c>
      <c r="J3691">
        <v>15.920999999999999</v>
      </c>
    </row>
    <row r="3692" spans="1:10" x14ac:dyDescent="0.25">
      <c r="A3692" s="1" t="s">
        <v>4125</v>
      </c>
      <c r="B3692" s="2">
        <v>42307</v>
      </c>
      <c r="C3692" s="2">
        <v>42310</v>
      </c>
      <c r="D3692" s="1" t="s">
        <v>11</v>
      </c>
      <c r="E3692" s="1" t="s">
        <v>590</v>
      </c>
      <c r="F3692" s="1" t="s">
        <v>3095</v>
      </c>
      <c r="G3692">
        <v>59.994</v>
      </c>
      <c r="H3692">
        <v>2</v>
      </c>
      <c r="I3692">
        <v>0.7</v>
      </c>
      <c r="J3692">
        <v>-45.995399999999997</v>
      </c>
    </row>
    <row r="3693" spans="1:10" x14ac:dyDescent="0.25">
      <c r="A3693" s="1" t="s">
        <v>4125</v>
      </c>
      <c r="B3693" s="2">
        <v>42307</v>
      </c>
      <c r="C3693" s="2">
        <v>42310</v>
      </c>
      <c r="D3693" s="1" t="s">
        <v>11</v>
      </c>
      <c r="E3693" s="1" t="s">
        <v>590</v>
      </c>
      <c r="F3693" s="1" t="s">
        <v>4126</v>
      </c>
      <c r="G3693">
        <v>439.99200000000002</v>
      </c>
      <c r="H3693">
        <v>1</v>
      </c>
      <c r="I3693">
        <v>0.2</v>
      </c>
      <c r="J3693">
        <v>164.99700000000001</v>
      </c>
    </row>
    <row r="3694" spans="1:10" x14ac:dyDescent="0.25">
      <c r="A3694" s="1" t="s">
        <v>4125</v>
      </c>
      <c r="B3694" s="2">
        <v>42307</v>
      </c>
      <c r="C3694" s="2">
        <v>42310</v>
      </c>
      <c r="D3694" s="1" t="s">
        <v>11</v>
      </c>
      <c r="E3694" s="1" t="s">
        <v>590</v>
      </c>
      <c r="F3694" s="1" t="s">
        <v>1516</v>
      </c>
      <c r="G3694">
        <v>87.96</v>
      </c>
      <c r="H3694">
        <v>5</v>
      </c>
      <c r="I3694">
        <v>0.2</v>
      </c>
      <c r="J3694">
        <v>30.786000000000001</v>
      </c>
    </row>
    <row r="3695" spans="1:10" x14ac:dyDescent="0.25">
      <c r="A3695" s="1" t="s">
        <v>4125</v>
      </c>
      <c r="B3695" s="2">
        <v>42307</v>
      </c>
      <c r="C3695" s="2">
        <v>42310</v>
      </c>
      <c r="D3695" s="1" t="s">
        <v>11</v>
      </c>
      <c r="E3695" s="1" t="s">
        <v>590</v>
      </c>
      <c r="F3695" s="1" t="s">
        <v>4127</v>
      </c>
      <c r="G3695">
        <v>15.488</v>
      </c>
      <c r="H3695">
        <v>4</v>
      </c>
      <c r="I3695">
        <v>0.2</v>
      </c>
      <c r="J3695">
        <v>3.6783999999999999</v>
      </c>
    </row>
    <row r="3696" spans="1:10" x14ac:dyDescent="0.25">
      <c r="A3696" s="1" t="s">
        <v>4128</v>
      </c>
      <c r="B3696" s="2">
        <v>42658</v>
      </c>
      <c r="C3696" s="2">
        <v>42663</v>
      </c>
      <c r="D3696" s="1" t="s">
        <v>19</v>
      </c>
      <c r="E3696" s="1" t="s">
        <v>1978</v>
      </c>
      <c r="F3696" s="1" t="s">
        <v>2724</v>
      </c>
      <c r="G3696">
        <v>232.96</v>
      </c>
      <c r="H3696">
        <v>7</v>
      </c>
      <c r="I3696">
        <v>0</v>
      </c>
      <c r="J3696">
        <v>116.48</v>
      </c>
    </row>
    <row r="3697" spans="1:10" x14ac:dyDescent="0.25">
      <c r="A3697" s="1" t="s">
        <v>4128</v>
      </c>
      <c r="B3697" s="2">
        <v>42658</v>
      </c>
      <c r="C3697" s="2">
        <v>42663</v>
      </c>
      <c r="D3697" s="1" t="s">
        <v>19</v>
      </c>
      <c r="E3697" s="1" t="s">
        <v>1978</v>
      </c>
      <c r="F3697" s="1" t="s">
        <v>3682</v>
      </c>
      <c r="G3697">
        <v>66.540000000000006</v>
      </c>
      <c r="H3697">
        <v>6</v>
      </c>
      <c r="I3697">
        <v>0</v>
      </c>
      <c r="J3697">
        <v>32.604599999999998</v>
      </c>
    </row>
    <row r="3698" spans="1:10" x14ac:dyDescent="0.25">
      <c r="A3698" s="1" t="s">
        <v>4128</v>
      </c>
      <c r="B3698" s="2">
        <v>42658</v>
      </c>
      <c r="C3698" s="2">
        <v>42663</v>
      </c>
      <c r="D3698" s="1" t="s">
        <v>19</v>
      </c>
      <c r="E3698" s="1" t="s">
        <v>1978</v>
      </c>
      <c r="F3698" s="1" t="s">
        <v>676</v>
      </c>
      <c r="G3698">
        <v>43.26</v>
      </c>
      <c r="H3698">
        <v>3</v>
      </c>
      <c r="I3698">
        <v>0</v>
      </c>
      <c r="J3698">
        <v>14.2758</v>
      </c>
    </row>
    <row r="3699" spans="1:10" x14ac:dyDescent="0.25">
      <c r="A3699" s="1" t="s">
        <v>4129</v>
      </c>
      <c r="B3699" s="2">
        <v>42327</v>
      </c>
      <c r="C3699" s="2">
        <v>42329</v>
      </c>
      <c r="D3699" s="1" t="s">
        <v>11</v>
      </c>
      <c r="E3699" s="1" t="s">
        <v>3689</v>
      </c>
      <c r="F3699" s="1" t="s">
        <v>3611</v>
      </c>
      <c r="G3699">
        <v>141.96</v>
      </c>
      <c r="H3699">
        <v>2</v>
      </c>
      <c r="I3699">
        <v>0</v>
      </c>
      <c r="J3699">
        <v>22.7136</v>
      </c>
    </row>
    <row r="3700" spans="1:10" x14ac:dyDescent="0.25">
      <c r="A3700" s="1" t="s">
        <v>4130</v>
      </c>
      <c r="B3700" s="2">
        <v>41895</v>
      </c>
      <c r="C3700" s="2">
        <v>41899</v>
      </c>
      <c r="D3700" s="1" t="s">
        <v>19</v>
      </c>
      <c r="E3700" s="1" t="s">
        <v>99</v>
      </c>
      <c r="F3700" s="1" t="s">
        <v>4131</v>
      </c>
      <c r="G3700">
        <v>79.400000000000006</v>
      </c>
      <c r="H3700">
        <v>5</v>
      </c>
      <c r="I3700">
        <v>0.2</v>
      </c>
      <c r="J3700">
        <v>5.9550000000000001</v>
      </c>
    </row>
    <row r="3701" spans="1:10" x14ac:dyDescent="0.25">
      <c r="A3701" s="1" t="s">
        <v>4132</v>
      </c>
      <c r="B3701" s="2">
        <v>43052</v>
      </c>
      <c r="C3701" s="2">
        <v>43057</v>
      </c>
      <c r="D3701" s="1" t="s">
        <v>11</v>
      </c>
      <c r="E3701" s="1" t="s">
        <v>251</v>
      </c>
      <c r="F3701" s="1" t="s">
        <v>753</v>
      </c>
      <c r="G3701">
        <v>163.96</v>
      </c>
      <c r="H3701">
        <v>4</v>
      </c>
      <c r="I3701">
        <v>0</v>
      </c>
      <c r="J3701">
        <v>70.502799999999993</v>
      </c>
    </row>
    <row r="3702" spans="1:10" x14ac:dyDescent="0.25">
      <c r="A3702" s="1" t="s">
        <v>4133</v>
      </c>
      <c r="B3702" s="2">
        <v>43093</v>
      </c>
      <c r="C3702" s="2">
        <v>43098</v>
      </c>
      <c r="D3702" s="1" t="s">
        <v>19</v>
      </c>
      <c r="E3702" s="1" t="s">
        <v>2729</v>
      </c>
      <c r="F3702" s="1" t="s">
        <v>1633</v>
      </c>
      <c r="G3702">
        <v>37.93</v>
      </c>
      <c r="H3702">
        <v>1</v>
      </c>
      <c r="I3702">
        <v>0</v>
      </c>
      <c r="J3702">
        <v>6.8273999999999999</v>
      </c>
    </row>
    <row r="3703" spans="1:10" x14ac:dyDescent="0.25">
      <c r="A3703" s="1" t="s">
        <v>4134</v>
      </c>
      <c r="B3703" s="2">
        <v>42378</v>
      </c>
      <c r="C3703" s="2">
        <v>42382</v>
      </c>
      <c r="D3703" s="1" t="s">
        <v>11</v>
      </c>
      <c r="E3703" s="1" t="s">
        <v>4135</v>
      </c>
      <c r="F3703" s="1" t="s">
        <v>3621</v>
      </c>
      <c r="G3703">
        <v>15.167999999999999</v>
      </c>
      <c r="H3703">
        <v>2</v>
      </c>
      <c r="I3703">
        <v>0.2</v>
      </c>
      <c r="J3703">
        <v>3.7919999999999998</v>
      </c>
    </row>
    <row r="3704" spans="1:10" x14ac:dyDescent="0.25">
      <c r="A3704" s="1" t="s">
        <v>4136</v>
      </c>
      <c r="B3704" s="2">
        <v>42168</v>
      </c>
      <c r="C3704" s="2">
        <v>42174</v>
      </c>
      <c r="D3704" s="1" t="s">
        <v>19</v>
      </c>
      <c r="E3704" s="1" t="s">
        <v>3939</v>
      </c>
      <c r="F3704" s="1" t="s">
        <v>4095</v>
      </c>
      <c r="G3704">
        <v>24.78</v>
      </c>
      <c r="H3704">
        <v>6</v>
      </c>
      <c r="I3704">
        <v>0</v>
      </c>
      <c r="J3704">
        <v>6.9383999999999997</v>
      </c>
    </row>
    <row r="3705" spans="1:10" x14ac:dyDescent="0.25">
      <c r="A3705" s="1" t="s">
        <v>4136</v>
      </c>
      <c r="B3705" s="2">
        <v>42168</v>
      </c>
      <c r="C3705" s="2">
        <v>42174</v>
      </c>
      <c r="D3705" s="1" t="s">
        <v>19</v>
      </c>
      <c r="E3705" s="1" t="s">
        <v>3939</v>
      </c>
      <c r="F3705" s="1" t="s">
        <v>2743</v>
      </c>
      <c r="G3705">
        <v>19.14</v>
      </c>
      <c r="H3705">
        <v>3</v>
      </c>
      <c r="I3705">
        <v>0</v>
      </c>
      <c r="J3705">
        <v>8.8043999999999993</v>
      </c>
    </row>
    <row r="3706" spans="1:10" x14ac:dyDescent="0.25">
      <c r="A3706" s="1" t="s">
        <v>4136</v>
      </c>
      <c r="B3706" s="2">
        <v>42168</v>
      </c>
      <c r="C3706" s="2">
        <v>42174</v>
      </c>
      <c r="D3706" s="1" t="s">
        <v>19</v>
      </c>
      <c r="E3706" s="1" t="s">
        <v>3939</v>
      </c>
      <c r="F3706" s="1" t="s">
        <v>1808</v>
      </c>
      <c r="G3706">
        <v>899.97</v>
      </c>
      <c r="H3706">
        <v>3</v>
      </c>
      <c r="I3706">
        <v>0</v>
      </c>
      <c r="J3706">
        <v>314.98950000000002</v>
      </c>
    </row>
    <row r="3707" spans="1:10" x14ac:dyDescent="0.25">
      <c r="A3707" s="1" t="s">
        <v>4136</v>
      </c>
      <c r="B3707" s="2">
        <v>42168</v>
      </c>
      <c r="C3707" s="2">
        <v>42174</v>
      </c>
      <c r="D3707" s="1" t="s">
        <v>19</v>
      </c>
      <c r="E3707" s="1" t="s">
        <v>3939</v>
      </c>
      <c r="F3707" s="1" t="s">
        <v>3993</v>
      </c>
      <c r="G3707">
        <v>32.4</v>
      </c>
      <c r="H3707">
        <v>5</v>
      </c>
      <c r="I3707">
        <v>0</v>
      </c>
      <c r="J3707">
        <v>15.552</v>
      </c>
    </row>
    <row r="3708" spans="1:10" x14ac:dyDescent="0.25">
      <c r="A3708" s="1" t="s">
        <v>4137</v>
      </c>
      <c r="B3708" s="2">
        <v>42812</v>
      </c>
      <c r="C3708" s="2">
        <v>42816</v>
      </c>
      <c r="D3708" s="1" t="s">
        <v>19</v>
      </c>
      <c r="E3708" s="1" t="s">
        <v>3309</v>
      </c>
      <c r="F3708" s="1" t="s">
        <v>2373</v>
      </c>
      <c r="G3708">
        <v>23.832000000000001</v>
      </c>
      <c r="H3708">
        <v>3</v>
      </c>
      <c r="I3708">
        <v>0.2</v>
      </c>
      <c r="J3708">
        <v>6.5537999999999998</v>
      </c>
    </row>
    <row r="3709" spans="1:10" x14ac:dyDescent="0.25">
      <c r="A3709" s="1" t="s">
        <v>4138</v>
      </c>
      <c r="B3709" s="2">
        <v>41966</v>
      </c>
      <c r="C3709" s="2">
        <v>41970</v>
      </c>
      <c r="D3709" s="1" t="s">
        <v>19</v>
      </c>
      <c r="E3709" s="1" t="s">
        <v>711</v>
      </c>
      <c r="F3709" s="1" t="s">
        <v>1556</v>
      </c>
      <c r="G3709">
        <v>6.3680000000000003</v>
      </c>
      <c r="H3709">
        <v>2</v>
      </c>
      <c r="I3709">
        <v>0.6</v>
      </c>
      <c r="J3709">
        <v>-2.5472000000000001</v>
      </c>
    </row>
    <row r="3710" spans="1:10" x14ac:dyDescent="0.25">
      <c r="A3710" s="1" t="s">
        <v>4138</v>
      </c>
      <c r="B3710" s="2">
        <v>41966</v>
      </c>
      <c r="C3710" s="2">
        <v>41970</v>
      </c>
      <c r="D3710" s="1" t="s">
        <v>19</v>
      </c>
      <c r="E3710" s="1" t="s">
        <v>711</v>
      </c>
      <c r="F3710" s="1" t="s">
        <v>2334</v>
      </c>
      <c r="G3710">
        <v>34.176000000000002</v>
      </c>
      <c r="H3710">
        <v>3</v>
      </c>
      <c r="I3710">
        <v>0.8</v>
      </c>
      <c r="J3710">
        <v>-87.148799999999994</v>
      </c>
    </row>
    <row r="3711" spans="1:10" x14ac:dyDescent="0.25">
      <c r="A3711" s="1" t="s">
        <v>4138</v>
      </c>
      <c r="B3711" s="2">
        <v>41966</v>
      </c>
      <c r="C3711" s="2">
        <v>41970</v>
      </c>
      <c r="D3711" s="1" t="s">
        <v>19</v>
      </c>
      <c r="E3711" s="1" t="s">
        <v>711</v>
      </c>
      <c r="F3711" s="1" t="s">
        <v>3457</v>
      </c>
      <c r="G3711">
        <v>5.5439999999999996</v>
      </c>
      <c r="H3711">
        <v>7</v>
      </c>
      <c r="I3711">
        <v>0.2</v>
      </c>
      <c r="J3711">
        <v>1.6632</v>
      </c>
    </row>
    <row r="3712" spans="1:10" x14ac:dyDescent="0.25">
      <c r="A3712" s="1" t="s">
        <v>4139</v>
      </c>
      <c r="B3712" s="2">
        <v>43023</v>
      </c>
      <c r="C3712" s="2">
        <v>43025</v>
      </c>
      <c r="D3712" s="1" t="s">
        <v>79</v>
      </c>
      <c r="E3712" s="1" t="s">
        <v>1210</v>
      </c>
      <c r="F3712" s="1" t="s">
        <v>444</v>
      </c>
      <c r="G3712">
        <v>510.24</v>
      </c>
      <c r="H3712">
        <v>3</v>
      </c>
      <c r="I3712">
        <v>0.2</v>
      </c>
      <c r="J3712">
        <v>6.3780000000000001</v>
      </c>
    </row>
    <row r="3713" spans="1:10" x14ac:dyDescent="0.25">
      <c r="A3713" s="1" t="s">
        <v>4139</v>
      </c>
      <c r="B3713" s="2">
        <v>43023</v>
      </c>
      <c r="C3713" s="2">
        <v>43025</v>
      </c>
      <c r="D3713" s="1" t="s">
        <v>79</v>
      </c>
      <c r="E3713" s="1" t="s">
        <v>1210</v>
      </c>
      <c r="F3713" s="1" t="s">
        <v>2534</v>
      </c>
      <c r="G3713">
        <v>204.95</v>
      </c>
      <c r="H3713">
        <v>5</v>
      </c>
      <c r="I3713">
        <v>0</v>
      </c>
      <c r="J3713">
        <v>100.4255</v>
      </c>
    </row>
    <row r="3714" spans="1:10" x14ac:dyDescent="0.25">
      <c r="A3714" s="1" t="s">
        <v>4140</v>
      </c>
      <c r="B3714" s="2">
        <v>42846</v>
      </c>
      <c r="C3714" s="2">
        <v>42849</v>
      </c>
      <c r="D3714" s="1" t="s">
        <v>79</v>
      </c>
      <c r="E3714" s="1" t="s">
        <v>2508</v>
      </c>
      <c r="F3714" s="1" t="s">
        <v>4141</v>
      </c>
      <c r="G3714">
        <v>11.54</v>
      </c>
      <c r="H3714">
        <v>1</v>
      </c>
      <c r="I3714">
        <v>0</v>
      </c>
      <c r="J3714">
        <v>3.4620000000000002</v>
      </c>
    </row>
    <row r="3715" spans="1:10" x14ac:dyDescent="0.25">
      <c r="A3715" s="1" t="s">
        <v>4140</v>
      </c>
      <c r="B3715" s="2">
        <v>42846</v>
      </c>
      <c r="C3715" s="2">
        <v>42849</v>
      </c>
      <c r="D3715" s="1" t="s">
        <v>79</v>
      </c>
      <c r="E3715" s="1" t="s">
        <v>2508</v>
      </c>
      <c r="F3715" s="1" t="s">
        <v>1696</v>
      </c>
      <c r="G3715">
        <v>162.6</v>
      </c>
      <c r="H3715">
        <v>3</v>
      </c>
      <c r="I3715">
        <v>0</v>
      </c>
      <c r="J3715">
        <v>34.146000000000001</v>
      </c>
    </row>
    <row r="3716" spans="1:10" x14ac:dyDescent="0.25">
      <c r="A3716" s="1" t="s">
        <v>4142</v>
      </c>
      <c r="B3716" s="2">
        <v>41981</v>
      </c>
      <c r="C3716" s="2">
        <v>41983</v>
      </c>
      <c r="D3716" s="1" t="s">
        <v>11</v>
      </c>
      <c r="E3716" s="1" t="s">
        <v>3029</v>
      </c>
      <c r="F3716" s="1" t="s">
        <v>1239</v>
      </c>
      <c r="G3716">
        <v>45.68</v>
      </c>
      <c r="H3716">
        <v>2</v>
      </c>
      <c r="I3716">
        <v>0</v>
      </c>
      <c r="J3716">
        <v>21.012799999999999</v>
      </c>
    </row>
    <row r="3717" spans="1:10" x14ac:dyDescent="0.25">
      <c r="A3717" s="1" t="s">
        <v>4142</v>
      </c>
      <c r="B3717" s="2">
        <v>41981</v>
      </c>
      <c r="C3717" s="2">
        <v>41983</v>
      </c>
      <c r="D3717" s="1" t="s">
        <v>11</v>
      </c>
      <c r="E3717" s="1" t="s">
        <v>3029</v>
      </c>
      <c r="F3717" s="1" t="s">
        <v>586</v>
      </c>
      <c r="G3717">
        <v>603.91999999999996</v>
      </c>
      <c r="H3717">
        <v>5</v>
      </c>
      <c r="I3717">
        <v>0.2</v>
      </c>
      <c r="J3717">
        <v>45.293999999999997</v>
      </c>
    </row>
    <row r="3718" spans="1:10" x14ac:dyDescent="0.25">
      <c r="A3718" s="1" t="s">
        <v>4143</v>
      </c>
      <c r="B3718" s="2">
        <v>42884</v>
      </c>
      <c r="C3718" s="2">
        <v>42888</v>
      </c>
      <c r="D3718" s="1" t="s">
        <v>19</v>
      </c>
      <c r="E3718" s="1" t="s">
        <v>1186</v>
      </c>
      <c r="F3718" s="1" t="s">
        <v>2765</v>
      </c>
      <c r="G3718">
        <v>23.55</v>
      </c>
      <c r="H3718">
        <v>5</v>
      </c>
      <c r="I3718">
        <v>0</v>
      </c>
      <c r="J3718">
        <v>1.1775</v>
      </c>
    </row>
    <row r="3719" spans="1:10" x14ac:dyDescent="0.25">
      <c r="A3719" s="1" t="s">
        <v>4144</v>
      </c>
      <c r="B3719" s="2">
        <v>42632</v>
      </c>
      <c r="C3719" s="2">
        <v>42636</v>
      </c>
      <c r="D3719" s="1" t="s">
        <v>19</v>
      </c>
      <c r="E3719" s="1" t="s">
        <v>1044</v>
      </c>
      <c r="F3719" s="1" t="s">
        <v>4145</v>
      </c>
      <c r="G3719">
        <v>5.04</v>
      </c>
      <c r="H3719">
        <v>2</v>
      </c>
      <c r="I3719">
        <v>0</v>
      </c>
      <c r="J3719">
        <v>0.1512</v>
      </c>
    </row>
    <row r="3720" spans="1:10" x14ac:dyDescent="0.25">
      <c r="A3720" s="1" t="s">
        <v>4144</v>
      </c>
      <c r="B3720" s="2">
        <v>42632</v>
      </c>
      <c r="C3720" s="2">
        <v>42636</v>
      </c>
      <c r="D3720" s="1" t="s">
        <v>19</v>
      </c>
      <c r="E3720" s="1" t="s">
        <v>1044</v>
      </c>
      <c r="F3720" s="1" t="s">
        <v>2560</v>
      </c>
      <c r="G3720">
        <v>249.95</v>
      </c>
      <c r="H3720">
        <v>5</v>
      </c>
      <c r="I3720">
        <v>0</v>
      </c>
      <c r="J3720">
        <v>107.4785</v>
      </c>
    </row>
    <row r="3721" spans="1:10" x14ac:dyDescent="0.25">
      <c r="A3721" s="1" t="s">
        <v>4146</v>
      </c>
      <c r="B3721" s="2">
        <v>42630</v>
      </c>
      <c r="C3721" s="2">
        <v>42636</v>
      </c>
      <c r="D3721" s="1" t="s">
        <v>19</v>
      </c>
      <c r="E3721" s="1" t="s">
        <v>137</v>
      </c>
      <c r="F3721" s="1" t="s">
        <v>332</v>
      </c>
      <c r="G3721">
        <v>33.4</v>
      </c>
      <c r="H3721">
        <v>5</v>
      </c>
      <c r="I3721">
        <v>0</v>
      </c>
      <c r="J3721">
        <v>12.358000000000001</v>
      </c>
    </row>
    <row r="3722" spans="1:10" x14ac:dyDescent="0.25">
      <c r="A3722" s="1" t="s">
        <v>4147</v>
      </c>
      <c r="B3722" s="2">
        <v>42724</v>
      </c>
      <c r="C3722" s="2">
        <v>42728</v>
      </c>
      <c r="D3722" s="1" t="s">
        <v>19</v>
      </c>
      <c r="E3722" s="1" t="s">
        <v>2025</v>
      </c>
      <c r="F3722" s="1" t="s">
        <v>570</v>
      </c>
      <c r="G3722">
        <v>18.920000000000002</v>
      </c>
      <c r="H3722">
        <v>4</v>
      </c>
      <c r="I3722">
        <v>0</v>
      </c>
      <c r="J3722">
        <v>7.3788</v>
      </c>
    </row>
    <row r="3723" spans="1:10" x14ac:dyDescent="0.25">
      <c r="A3723" s="1" t="s">
        <v>4147</v>
      </c>
      <c r="B3723" s="2">
        <v>42724</v>
      </c>
      <c r="C3723" s="2">
        <v>42728</v>
      </c>
      <c r="D3723" s="1" t="s">
        <v>19</v>
      </c>
      <c r="E3723" s="1" t="s">
        <v>2025</v>
      </c>
      <c r="F3723" s="1" t="s">
        <v>28</v>
      </c>
      <c r="G3723">
        <v>15.42</v>
      </c>
      <c r="H3723">
        <v>2</v>
      </c>
      <c r="I3723">
        <v>0</v>
      </c>
      <c r="J3723">
        <v>6.9390000000000001</v>
      </c>
    </row>
    <row r="3724" spans="1:10" x14ac:dyDescent="0.25">
      <c r="A3724" s="1" t="s">
        <v>4148</v>
      </c>
      <c r="B3724" s="2">
        <v>43061</v>
      </c>
      <c r="C3724" s="2">
        <v>43065</v>
      </c>
      <c r="D3724" s="1" t="s">
        <v>19</v>
      </c>
      <c r="E3724" s="1" t="s">
        <v>1721</v>
      </c>
      <c r="F3724" s="1" t="s">
        <v>622</v>
      </c>
      <c r="G3724">
        <v>35.712000000000003</v>
      </c>
      <c r="H3724">
        <v>8</v>
      </c>
      <c r="I3724">
        <v>0.2</v>
      </c>
      <c r="J3724">
        <v>2.2320000000000002</v>
      </c>
    </row>
    <row r="3725" spans="1:10" x14ac:dyDescent="0.25">
      <c r="A3725" s="1" t="s">
        <v>4149</v>
      </c>
      <c r="B3725" s="2">
        <v>42003</v>
      </c>
      <c r="C3725" s="2">
        <v>42008</v>
      </c>
      <c r="D3725" s="1" t="s">
        <v>19</v>
      </c>
      <c r="E3725" s="1" t="s">
        <v>4135</v>
      </c>
      <c r="F3725" s="1" t="s">
        <v>3765</v>
      </c>
      <c r="G3725">
        <v>551.98500000000001</v>
      </c>
      <c r="H3725">
        <v>5</v>
      </c>
      <c r="I3725">
        <v>0.7</v>
      </c>
      <c r="J3725">
        <v>-459.98750000000001</v>
      </c>
    </row>
    <row r="3726" spans="1:10" x14ac:dyDescent="0.25">
      <c r="A3726" s="1" t="s">
        <v>4150</v>
      </c>
      <c r="B3726" s="2">
        <v>42828</v>
      </c>
      <c r="C3726" s="2">
        <v>42830</v>
      </c>
      <c r="D3726" s="1" t="s">
        <v>79</v>
      </c>
      <c r="E3726" s="1" t="s">
        <v>864</v>
      </c>
      <c r="F3726" s="1" t="s">
        <v>850</v>
      </c>
      <c r="G3726">
        <v>7.056</v>
      </c>
      <c r="H3726">
        <v>3</v>
      </c>
      <c r="I3726">
        <v>0.2</v>
      </c>
      <c r="J3726">
        <v>2.2050000000000001</v>
      </c>
    </row>
    <row r="3727" spans="1:10" x14ac:dyDescent="0.25">
      <c r="A3727" s="1" t="s">
        <v>4151</v>
      </c>
      <c r="B3727" s="2">
        <v>42730</v>
      </c>
      <c r="C3727" s="2">
        <v>42737</v>
      </c>
      <c r="D3727" s="1" t="s">
        <v>19</v>
      </c>
      <c r="E3727" s="1" t="s">
        <v>279</v>
      </c>
      <c r="F3727" s="1" t="s">
        <v>2937</v>
      </c>
      <c r="G3727">
        <v>18.72</v>
      </c>
      <c r="H3727">
        <v>2</v>
      </c>
      <c r="I3727">
        <v>0.2</v>
      </c>
      <c r="J3727">
        <v>3.51</v>
      </c>
    </row>
    <row r="3728" spans="1:10" x14ac:dyDescent="0.25">
      <c r="A3728" s="1" t="s">
        <v>4152</v>
      </c>
      <c r="B3728" s="2">
        <v>42526</v>
      </c>
      <c r="C3728" s="2">
        <v>42532</v>
      </c>
      <c r="D3728" s="1" t="s">
        <v>19</v>
      </c>
      <c r="E3728" s="1" t="s">
        <v>2577</v>
      </c>
      <c r="F3728" s="1" t="s">
        <v>1546</v>
      </c>
      <c r="G3728">
        <v>360.38</v>
      </c>
      <c r="H3728">
        <v>2</v>
      </c>
      <c r="I3728">
        <v>0</v>
      </c>
      <c r="J3728">
        <v>93.698800000000006</v>
      </c>
    </row>
    <row r="3729" spans="1:10" x14ac:dyDescent="0.25">
      <c r="A3729" s="1" t="s">
        <v>4152</v>
      </c>
      <c r="B3729" s="2">
        <v>42526</v>
      </c>
      <c r="C3729" s="2">
        <v>42532</v>
      </c>
      <c r="D3729" s="1" t="s">
        <v>19</v>
      </c>
      <c r="E3729" s="1" t="s">
        <v>2577</v>
      </c>
      <c r="F3729" s="1" t="s">
        <v>622</v>
      </c>
      <c r="G3729">
        <v>11.16</v>
      </c>
      <c r="H3729">
        <v>2</v>
      </c>
      <c r="I3729">
        <v>0</v>
      </c>
      <c r="J3729">
        <v>2.79</v>
      </c>
    </row>
    <row r="3730" spans="1:10" x14ac:dyDescent="0.25">
      <c r="A3730" s="1" t="s">
        <v>4152</v>
      </c>
      <c r="B3730" s="2">
        <v>42526</v>
      </c>
      <c r="C3730" s="2">
        <v>42532</v>
      </c>
      <c r="D3730" s="1" t="s">
        <v>19</v>
      </c>
      <c r="E3730" s="1" t="s">
        <v>2577</v>
      </c>
      <c r="F3730" s="1" t="s">
        <v>3807</v>
      </c>
      <c r="G3730">
        <v>14.94</v>
      </c>
      <c r="H3730">
        <v>3</v>
      </c>
      <c r="I3730">
        <v>0</v>
      </c>
      <c r="J3730">
        <v>6.8723999999999998</v>
      </c>
    </row>
    <row r="3731" spans="1:10" x14ac:dyDescent="0.25">
      <c r="A3731" s="1" t="s">
        <v>4153</v>
      </c>
      <c r="B3731" s="2">
        <v>42265</v>
      </c>
      <c r="C3731" s="2">
        <v>42270</v>
      </c>
      <c r="D3731" s="1" t="s">
        <v>19</v>
      </c>
      <c r="E3731" s="1" t="s">
        <v>768</v>
      </c>
      <c r="F3731" s="1" t="s">
        <v>2229</v>
      </c>
      <c r="G3731">
        <v>41.96</v>
      </c>
      <c r="H3731">
        <v>2</v>
      </c>
      <c r="I3731">
        <v>0</v>
      </c>
      <c r="J3731">
        <v>7.9724000000000004</v>
      </c>
    </row>
    <row r="3732" spans="1:10" x14ac:dyDescent="0.25">
      <c r="A3732" s="1" t="s">
        <v>4153</v>
      </c>
      <c r="B3732" s="2">
        <v>42265</v>
      </c>
      <c r="C3732" s="2">
        <v>42270</v>
      </c>
      <c r="D3732" s="1" t="s">
        <v>19</v>
      </c>
      <c r="E3732" s="1" t="s">
        <v>768</v>
      </c>
      <c r="F3732" s="1" t="s">
        <v>152</v>
      </c>
      <c r="G3732">
        <v>636.86</v>
      </c>
      <c r="H3732">
        <v>7</v>
      </c>
      <c r="I3732">
        <v>0</v>
      </c>
      <c r="J3732">
        <v>0</v>
      </c>
    </row>
    <row r="3733" spans="1:10" x14ac:dyDescent="0.25">
      <c r="A3733" s="1" t="s">
        <v>4153</v>
      </c>
      <c r="B3733" s="2">
        <v>42265</v>
      </c>
      <c r="C3733" s="2">
        <v>42270</v>
      </c>
      <c r="D3733" s="1" t="s">
        <v>19</v>
      </c>
      <c r="E3733" s="1" t="s">
        <v>768</v>
      </c>
      <c r="F3733" s="1" t="s">
        <v>4154</v>
      </c>
      <c r="G3733">
        <v>499.99</v>
      </c>
      <c r="H3733">
        <v>1</v>
      </c>
      <c r="I3733">
        <v>0</v>
      </c>
      <c r="J3733">
        <v>129.9974</v>
      </c>
    </row>
    <row r="3734" spans="1:10" x14ac:dyDescent="0.25">
      <c r="A3734" s="1" t="s">
        <v>4153</v>
      </c>
      <c r="B3734" s="2">
        <v>42265</v>
      </c>
      <c r="C3734" s="2">
        <v>42270</v>
      </c>
      <c r="D3734" s="1" t="s">
        <v>19</v>
      </c>
      <c r="E3734" s="1" t="s">
        <v>768</v>
      </c>
      <c r="F3734" s="1" t="s">
        <v>2594</v>
      </c>
      <c r="G3734">
        <v>1259.93</v>
      </c>
      <c r="H3734">
        <v>7</v>
      </c>
      <c r="I3734">
        <v>0</v>
      </c>
      <c r="J3734">
        <v>327.58179999999999</v>
      </c>
    </row>
    <row r="3735" spans="1:10" x14ac:dyDescent="0.25">
      <c r="A3735" s="1" t="s">
        <v>4153</v>
      </c>
      <c r="B3735" s="2">
        <v>42265</v>
      </c>
      <c r="C3735" s="2">
        <v>42270</v>
      </c>
      <c r="D3735" s="1" t="s">
        <v>19</v>
      </c>
      <c r="E3735" s="1" t="s">
        <v>768</v>
      </c>
      <c r="F3735" s="1" t="s">
        <v>3898</v>
      </c>
      <c r="G3735">
        <v>65.08</v>
      </c>
      <c r="H3735">
        <v>4</v>
      </c>
      <c r="I3735">
        <v>0</v>
      </c>
      <c r="J3735">
        <v>31.889199999999999</v>
      </c>
    </row>
    <row r="3736" spans="1:10" x14ac:dyDescent="0.25">
      <c r="A3736" s="1" t="s">
        <v>4155</v>
      </c>
      <c r="B3736" s="2">
        <v>42800</v>
      </c>
      <c r="C3736" s="2">
        <v>42805</v>
      </c>
      <c r="D3736" s="1" t="s">
        <v>11</v>
      </c>
      <c r="E3736" s="1" t="s">
        <v>4156</v>
      </c>
      <c r="F3736" s="1" t="s">
        <v>303</v>
      </c>
      <c r="G3736">
        <v>26.38</v>
      </c>
      <c r="H3736">
        <v>1</v>
      </c>
      <c r="I3736">
        <v>0</v>
      </c>
      <c r="J3736">
        <v>12.1348</v>
      </c>
    </row>
    <row r="3737" spans="1:10" x14ac:dyDescent="0.25">
      <c r="A3737" s="1" t="s">
        <v>4155</v>
      </c>
      <c r="B3737" s="2">
        <v>42800</v>
      </c>
      <c r="C3737" s="2">
        <v>42805</v>
      </c>
      <c r="D3737" s="1" t="s">
        <v>11</v>
      </c>
      <c r="E3737" s="1" t="s">
        <v>4156</v>
      </c>
      <c r="F3737" s="1" t="s">
        <v>1986</v>
      </c>
      <c r="G3737">
        <v>71.97</v>
      </c>
      <c r="H3737">
        <v>3</v>
      </c>
      <c r="I3737">
        <v>0</v>
      </c>
      <c r="J3737">
        <v>16.553100000000001</v>
      </c>
    </row>
    <row r="3738" spans="1:10" x14ac:dyDescent="0.25">
      <c r="A3738" s="1" t="s">
        <v>4157</v>
      </c>
      <c r="B3738" s="2">
        <v>42446</v>
      </c>
      <c r="C3738" s="2">
        <v>42446</v>
      </c>
      <c r="D3738" s="1" t="s">
        <v>654</v>
      </c>
      <c r="E3738" s="1" t="s">
        <v>4158</v>
      </c>
      <c r="F3738" s="1" t="s">
        <v>3412</v>
      </c>
      <c r="G3738">
        <v>129.97999999999999</v>
      </c>
      <c r="H3738">
        <v>2</v>
      </c>
      <c r="I3738">
        <v>0</v>
      </c>
      <c r="J3738">
        <v>62.3904</v>
      </c>
    </row>
    <row r="3739" spans="1:10" x14ac:dyDescent="0.25">
      <c r="A3739" s="1" t="s">
        <v>4157</v>
      </c>
      <c r="B3739" s="2">
        <v>42446</v>
      </c>
      <c r="C3739" s="2">
        <v>42446</v>
      </c>
      <c r="D3739" s="1" t="s">
        <v>654</v>
      </c>
      <c r="E3739" s="1" t="s">
        <v>4158</v>
      </c>
      <c r="F3739" s="1" t="s">
        <v>3898</v>
      </c>
      <c r="G3739">
        <v>32.54</v>
      </c>
      <c r="H3739">
        <v>2</v>
      </c>
      <c r="I3739">
        <v>0</v>
      </c>
      <c r="J3739">
        <v>15.944599999999999</v>
      </c>
    </row>
    <row r="3740" spans="1:10" x14ac:dyDescent="0.25">
      <c r="A3740" s="1" t="s">
        <v>4159</v>
      </c>
      <c r="B3740" s="2">
        <v>42713</v>
      </c>
      <c r="C3740" s="2">
        <v>42717</v>
      </c>
      <c r="D3740" s="1" t="s">
        <v>19</v>
      </c>
      <c r="E3740" s="1" t="s">
        <v>465</v>
      </c>
      <c r="F3740" s="1" t="s">
        <v>108</v>
      </c>
      <c r="G3740">
        <v>10.9</v>
      </c>
      <c r="H3740">
        <v>1</v>
      </c>
      <c r="I3740">
        <v>0</v>
      </c>
      <c r="J3740">
        <v>3.052</v>
      </c>
    </row>
    <row r="3741" spans="1:10" x14ac:dyDescent="0.25">
      <c r="A3741" s="1" t="s">
        <v>4159</v>
      </c>
      <c r="B3741" s="2">
        <v>42713</v>
      </c>
      <c r="C3741" s="2">
        <v>42717</v>
      </c>
      <c r="D3741" s="1" t="s">
        <v>19</v>
      </c>
      <c r="E3741" s="1" t="s">
        <v>465</v>
      </c>
      <c r="F3741" s="1" t="s">
        <v>2217</v>
      </c>
      <c r="G3741">
        <v>59.98</v>
      </c>
      <c r="H3741">
        <v>2</v>
      </c>
      <c r="I3741">
        <v>0</v>
      </c>
      <c r="J3741">
        <v>25.191600000000001</v>
      </c>
    </row>
    <row r="3742" spans="1:10" x14ac:dyDescent="0.25">
      <c r="A3742" s="1" t="s">
        <v>4159</v>
      </c>
      <c r="B3742" s="2">
        <v>42713</v>
      </c>
      <c r="C3742" s="2">
        <v>42717</v>
      </c>
      <c r="D3742" s="1" t="s">
        <v>19</v>
      </c>
      <c r="E3742" s="1" t="s">
        <v>465</v>
      </c>
      <c r="F3742" s="1" t="s">
        <v>40</v>
      </c>
      <c r="G3742">
        <v>61.929000000000002</v>
      </c>
      <c r="H3742">
        <v>1</v>
      </c>
      <c r="I3742">
        <v>0.1</v>
      </c>
      <c r="J3742">
        <v>23.395399999999999</v>
      </c>
    </row>
    <row r="3743" spans="1:10" x14ac:dyDescent="0.25">
      <c r="A3743" s="1" t="s">
        <v>4160</v>
      </c>
      <c r="B3743" s="2">
        <v>42384</v>
      </c>
      <c r="C3743" s="2">
        <v>42390</v>
      </c>
      <c r="D3743" s="1" t="s">
        <v>19</v>
      </c>
      <c r="E3743" s="1" t="s">
        <v>2884</v>
      </c>
      <c r="F3743" s="1" t="s">
        <v>638</v>
      </c>
      <c r="G3743">
        <v>16.52</v>
      </c>
      <c r="H3743">
        <v>4</v>
      </c>
      <c r="I3743">
        <v>0</v>
      </c>
      <c r="J3743">
        <v>7.5991999999999997</v>
      </c>
    </row>
    <row r="3744" spans="1:10" x14ac:dyDescent="0.25">
      <c r="A3744" s="1" t="s">
        <v>4160</v>
      </c>
      <c r="B3744" s="2">
        <v>42384</v>
      </c>
      <c r="C3744" s="2">
        <v>42390</v>
      </c>
      <c r="D3744" s="1" t="s">
        <v>19</v>
      </c>
      <c r="E3744" s="1" t="s">
        <v>2884</v>
      </c>
      <c r="F3744" s="1" t="s">
        <v>2995</v>
      </c>
      <c r="G3744">
        <v>60.12</v>
      </c>
      <c r="H3744">
        <v>9</v>
      </c>
      <c r="I3744">
        <v>0</v>
      </c>
      <c r="J3744">
        <v>28.857600000000001</v>
      </c>
    </row>
    <row r="3745" spans="1:10" x14ac:dyDescent="0.25">
      <c r="A3745" s="1" t="s">
        <v>4160</v>
      </c>
      <c r="B3745" s="2">
        <v>42384</v>
      </c>
      <c r="C3745" s="2">
        <v>42390</v>
      </c>
      <c r="D3745" s="1" t="s">
        <v>19</v>
      </c>
      <c r="E3745" s="1" t="s">
        <v>2884</v>
      </c>
      <c r="F3745" s="1" t="s">
        <v>682</v>
      </c>
      <c r="G3745">
        <v>49.536000000000001</v>
      </c>
      <c r="H3745">
        <v>3</v>
      </c>
      <c r="I3745">
        <v>0.2</v>
      </c>
      <c r="J3745">
        <v>17.337599999999998</v>
      </c>
    </row>
    <row r="3746" spans="1:10" x14ac:dyDescent="0.25">
      <c r="A3746" s="1" t="s">
        <v>4161</v>
      </c>
      <c r="B3746" s="2">
        <v>41936</v>
      </c>
      <c r="C3746" s="2">
        <v>41936</v>
      </c>
      <c r="D3746" s="1" t="s">
        <v>654</v>
      </c>
      <c r="E3746" s="1" t="s">
        <v>1207</v>
      </c>
      <c r="F3746" s="1" t="s">
        <v>3482</v>
      </c>
      <c r="G3746">
        <v>11.85</v>
      </c>
      <c r="H3746">
        <v>3</v>
      </c>
      <c r="I3746">
        <v>0</v>
      </c>
      <c r="J3746">
        <v>3.7919999999999998</v>
      </c>
    </row>
    <row r="3747" spans="1:10" x14ac:dyDescent="0.25">
      <c r="A3747" s="1" t="s">
        <v>4162</v>
      </c>
      <c r="B3747" s="2">
        <v>42636</v>
      </c>
      <c r="C3747" s="2">
        <v>42641</v>
      </c>
      <c r="D3747" s="1" t="s">
        <v>11</v>
      </c>
      <c r="E3747" s="1" t="s">
        <v>675</v>
      </c>
      <c r="F3747" s="1" t="s">
        <v>791</v>
      </c>
      <c r="G3747">
        <v>118.25</v>
      </c>
      <c r="H3747">
        <v>5</v>
      </c>
      <c r="I3747">
        <v>0</v>
      </c>
      <c r="J3747">
        <v>34.292499999999997</v>
      </c>
    </row>
    <row r="3748" spans="1:10" x14ac:dyDescent="0.25">
      <c r="A3748" s="1" t="s">
        <v>4162</v>
      </c>
      <c r="B3748" s="2">
        <v>42636</v>
      </c>
      <c r="C3748" s="2">
        <v>42641</v>
      </c>
      <c r="D3748" s="1" t="s">
        <v>11</v>
      </c>
      <c r="E3748" s="1" t="s">
        <v>675</v>
      </c>
      <c r="F3748" s="1" t="s">
        <v>2929</v>
      </c>
      <c r="G3748">
        <v>368.97</v>
      </c>
      <c r="H3748">
        <v>3</v>
      </c>
      <c r="I3748">
        <v>0</v>
      </c>
      <c r="J3748">
        <v>81.173400000000001</v>
      </c>
    </row>
    <row r="3749" spans="1:10" x14ac:dyDescent="0.25">
      <c r="A3749" s="1" t="s">
        <v>4163</v>
      </c>
      <c r="B3749" s="2">
        <v>42974</v>
      </c>
      <c r="C3749" s="2">
        <v>42976</v>
      </c>
      <c r="D3749" s="1" t="s">
        <v>11</v>
      </c>
      <c r="E3749" s="1" t="s">
        <v>475</v>
      </c>
      <c r="F3749" s="1" t="s">
        <v>2379</v>
      </c>
      <c r="G3749">
        <v>198.46</v>
      </c>
      <c r="H3749">
        <v>2</v>
      </c>
      <c r="I3749">
        <v>0</v>
      </c>
      <c r="J3749">
        <v>99.23</v>
      </c>
    </row>
    <row r="3750" spans="1:10" x14ac:dyDescent="0.25">
      <c r="A3750" s="1" t="s">
        <v>4163</v>
      </c>
      <c r="B3750" s="2">
        <v>42974</v>
      </c>
      <c r="C3750" s="2">
        <v>42976</v>
      </c>
      <c r="D3750" s="1" t="s">
        <v>11</v>
      </c>
      <c r="E3750" s="1" t="s">
        <v>475</v>
      </c>
      <c r="F3750" s="1" t="s">
        <v>3465</v>
      </c>
      <c r="G3750">
        <v>321.92</v>
      </c>
      <c r="H3750">
        <v>4</v>
      </c>
      <c r="I3750">
        <v>0</v>
      </c>
      <c r="J3750">
        <v>96.575999999999993</v>
      </c>
    </row>
    <row r="3751" spans="1:10" x14ac:dyDescent="0.25">
      <c r="A3751" s="1" t="s">
        <v>4163</v>
      </c>
      <c r="B3751" s="2">
        <v>42974</v>
      </c>
      <c r="C3751" s="2">
        <v>42976</v>
      </c>
      <c r="D3751" s="1" t="s">
        <v>11</v>
      </c>
      <c r="E3751" s="1" t="s">
        <v>475</v>
      </c>
      <c r="F3751" s="1" t="s">
        <v>4126</v>
      </c>
      <c r="G3751">
        <v>879.98400000000004</v>
      </c>
      <c r="H3751">
        <v>2</v>
      </c>
      <c r="I3751">
        <v>0.2</v>
      </c>
      <c r="J3751">
        <v>329.99400000000003</v>
      </c>
    </row>
    <row r="3752" spans="1:10" x14ac:dyDescent="0.25">
      <c r="A3752" s="1" t="s">
        <v>4163</v>
      </c>
      <c r="B3752" s="2">
        <v>42974</v>
      </c>
      <c r="C3752" s="2">
        <v>42976</v>
      </c>
      <c r="D3752" s="1" t="s">
        <v>11</v>
      </c>
      <c r="E3752" s="1" t="s">
        <v>475</v>
      </c>
      <c r="F3752" s="1" t="s">
        <v>1397</v>
      </c>
      <c r="G3752">
        <v>28.4</v>
      </c>
      <c r="H3752">
        <v>5</v>
      </c>
      <c r="I3752">
        <v>0</v>
      </c>
      <c r="J3752">
        <v>8.2360000000000007</v>
      </c>
    </row>
    <row r="3753" spans="1:10" x14ac:dyDescent="0.25">
      <c r="A3753" s="1" t="s">
        <v>4163</v>
      </c>
      <c r="B3753" s="2">
        <v>42974</v>
      </c>
      <c r="C3753" s="2">
        <v>42976</v>
      </c>
      <c r="D3753" s="1" t="s">
        <v>11</v>
      </c>
      <c r="E3753" s="1" t="s">
        <v>475</v>
      </c>
      <c r="F3753" s="1" t="s">
        <v>746</v>
      </c>
      <c r="G3753">
        <v>230.28</v>
      </c>
      <c r="H3753">
        <v>3</v>
      </c>
      <c r="I3753">
        <v>0.2</v>
      </c>
      <c r="J3753">
        <v>23.027999999999999</v>
      </c>
    </row>
    <row r="3754" spans="1:10" x14ac:dyDescent="0.25">
      <c r="A3754" s="1" t="s">
        <v>4163</v>
      </c>
      <c r="B3754" s="2">
        <v>42974</v>
      </c>
      <c r="C3754" s="2">
        <v>42976</v>
      </c>
      <c r="D3754" s="1" t="s">
        <v>11</v>
      </c>
      <c r="E3754" s="1" t="s">
        <v>475</v>
      </c>
      <c r="F3754" s="1" t="s">
        <v>2093</v>
      </c>
      <c r="G3754">
        <v>116.28</v>
      </c>
      <c r="H3754">
        <v>3</v>
      </c>
      <c r="I3754">
        <v>0</v>
      </c>
      <c r="J3754">
        <v>56.977200000000003</v>
      </c>
    </row>
    <row r="3755" spans="1:10" x14ac:dyDescent="0.25">
      <c r="A3755" s="1" t="s">
        <v>4163</v>
      </c>
      <c r="B3755" s="2">
        <v>42974</v>
      </c>
      <c r="C3755" s="2">
        <v>42976</v>
      </c>
      <c r="D3755" s="1" t="s">
        <v>11</v>
      </c>
      <c r="E3755" s="1" t="s">
        <v>475</v>
      </c>
      <c r="F3755" s="1" t="s">
        <v>243</v>
      </c>
      <c r="G3755">
        <v>841.56799999999998</v>
      </c>
      <c r="H3755">
        <v>2</v>
      </c>
      <c r="I3755">
        <v>0.2</v>
      </c>
      <c r="J3755">
        <v>294.54880000000003</v>
      </c>
    </row>
    <row r="3756" spans="1:10" x14ac:dyDescent="0.25">
      <c r="A3756" s="1" t="s">
        <v>4163</v>
      </c>
      <c r="B3756" s="2">
        <v>42974</v>
      </c>
      <c r="C3756" s="2">
        <v>42976</v>
      </c>
      <c r="D3756" s="1" t="s">
        <v>11</v>
      </c>
      <c r="E3756" s="1" t="s">
        <v>475</v>
      </c>
      <c r="F3756" s="1" t="s">
        <v>2314</v>
      </c>
      <c r="G3756">
        <v>354.9</v>
      </c>
      <c r="H3756">
        <v>5</v>
      </c>
      <c r="I3756">
        <v>0</v>
      </c>
      <c r="J3756">
        <v>17.745000000000001</v>
      </c>
    </row>
    <row r="3757" spans="1:10" x14ac:dyDescent="0.25">
      <c r="A3757" s="1" t="s">
        <v>4164</v>
      </c>
      <c r="B3757" s="2">
        <v>42432</v>
      </c>
      <c r="C3757" s="2">
        <v>42435</v>
      </c>
      <c r="D3757" s="1" t="s">
        <v>79</v>
      </c>
      <c r="E3757" s="1" t="s">
        <v>3727</v>
      </c>
      <c r="F3757" s="1" t="s">
        <v>1767</v>
      </c>
      <c r="G3757">
        <v>42.783999999999999</v>
      </c>
      <c r="H3757">
        <v>7</v>
      </c>
      <c r="I3757">
        <v>0.2</v>
      </c>
      <c r="J3757">
        <v>15.5092</v>
      </c>
    </row>
    <row r="3758" spans="1:10" x14ac:dyDescent="0.25">
      <c r="A3758" s="1" t="s">
        <v>4164</v>
      </c>
      <c r="B3758" s="2">
        <v>42432</v>
      </c>
      <c r="C3758" s="2">
        <v>42435</v>
      </c>
      <c r="D3758" s="1" t="s">
        <v>79</v>
      </c>
      <c r="E3758" s="1" t="s">
        <v>3727</v>
      </c>
      <c r="F3758" s="1" t="s">
        <v>4165</v>
      </c>
      <c r="G3758">
        <v>563.42999999999995</v>
      </c>
      <c r="H3758">
        <v>5</v>
      </c>
      <c r="I3758">
        <v>0.3</v>
      </c>
      <c r="J3758">
        <v>-56.343000000000004</v>
      </c>
    </row>
    <row r="3759" spans="1:10" x14ac:dyDescent="0.25">
      <c r="A3759" s="1" t="s">
        <v>4166</v>
      </c>
      <c r="B3759" s="2">
        <v>42429</v>
      </c>
      <c r="C3759" s="2">
        <v>42433</v>
      </c>
      <c r="D3759" s="1" t="s">
        <v>19</v>
      </c>
      <c r="E3759" s="1" t="s">
        <v>213</v>
      </c>
      <c r="F3759" s="1" t="s">
        <v>3774</v>
      </c>
      <c r="G3759">
        <v>111.104</v>
      </c>
      <c r="H3759">
        <v>7</v>
      </c>
      <c r="I3759">
        <v>0.2</v>
      </c>
      <c r="J3759">
        <v>8.3328000000000007</v>
      </c>
    </row>
    <row r="3760" spans="1:10" x14ac:dyDescent="0.25">
      <c r="A3760" s="1" t="s">
        <v>4167</v>
      </c>
      <c r="B3760" s="2">
        <v>42265</v>
      </c>
      <c r="C3760" s="2">
        <v>42270</v>
      </c>
      <c r="D3760" s="1" t="s">
        <v>19</v>
      </c>
      <c r="E3760" s="1" t="s">
        <v>1483</v>
      </c>
      <c r="F3760" s="1" t="s">
        <v>497</v>
      </c>
      <c r="G3760">
        <v>11.68</v>
      </c>
      <c r="H3760">
        <v>2</v>
      </c>
      <c r="I3760">
        <v>0</v>
      </c>
      <c r="J3760">
        <v>5.4896000000000003</v>
      </c>
    </row>
    <row r="3761" spans="1:10" x14ac:dyDescent="0.25">
      <c r="A3761" s="1" t="s">
        <v>4167</v>
      </c>
      <c r="B3761" s="2">
        <v>42265</v>
      </c>
      <c r="C3761" s="2">
        <v>42270</v>
      </c>
      <c r="D3761" s="1" t="s">
        <v>19</v>
      </c>
      <c r="E3761" s="1" t="s">
        <v>1483</v>
      </c>
      <c r="F3761" s="1" t="s">
        <v>4109</v>
      </c>
      <c r="G3761">
        <v>16.899999999999999</v>
      </c>
      <c r="H3761">
        <v>2</v>
      </c>
      <c r="I3761">
        <v>0</v>
      </c>
      <c r="J3761">
        <v>5.07</v>
      </c>
    </row>
    <row r="3762" spans="1:10" x14ac:dyDescent="0.25">
      <c r="A3762" s="1" t="s">
        <v>4167</v>
      </c>
      <c r="B3762" s="2">
        <v>42265</v>
      </c>
      <c r="C3762" s="2">
        <v>42270</v>
      </c>
      <c r="D3762" s="1" t="s">
        <v>19</v>
      </c>
      <c r="E3762" s="1" t="s">
        <v>1483</v>
      </c>
      <c r="F3762" s="1" t="s">
        <v>2523</v>
      </c>
      <c r="G3762">
        <v>24.4</v>
      </c>
      <c r="H3762">
        <v>2</v>
      </c>
      <c r="I3762">
        <v>0</v>
      </c>
      <c r="J3762">
        <v>10.247999999999999</v>
      </c>
    </row>
    <row r="3763" spans="1:10" x14ac:dyDescent="0.25">
      <c r="A3763" s="1" t="s">
        <v>4168</v>
      </c>
      <c r="B3763" s="2">
        <v>42867</v>
      </c>
      <c r="C3763" s="2">
        <v>42872</v>
      </c>
      <c r="D3763" s="1" t="s">
        <v>19</v>
      </c>
      <c r="E3763" s="1" t="s">
        <v>1047</v>
      </c>
      <c r="F3763" s="1" t="s">
        <v>337</v>
      </c>
      <c r="G3763">
        <v>87.6</v>
      </c>
      <c r="H3763">
        <v>5</v>
      </c>
      <c r="I3763">
        <v>0</v>
      </c>
      <c r="J3763">
        <v>42.048000000000002</v>
      </c>
    </row>
    <row r="3764" spans="1:10" x14ac:dyDescent="0.25">
      <c r="A3764" s="1" t="s">
        <v>4169</v>
      </c>
      <c r="B3764" s="2">
        <v>42595</v>
      </c>
      <c r="C3764" s="2">
        <v>42600</v>
      </c>
      <c r="D3764" s="1" t="s">
        <v>11</v>
      </c>
      <c r="E3764" s="1" t="s">
        <v>1706</v>
      </c>
      <c r="F3764" s="1" t="s">
        <v>861</v>
      </c>
      <c r="G3764">
        <v>241.96</v>
      </c>
      <c r="H3764">
        <v>2</v>
      </c>
      <c r="I3764">
        <v>0</v>
      </c>
      <c r="J3764">
        <v>24.196000000000002</v>
      </c>
    </row>
    <row r="3765" spans="1:10" x14ac:dyDescent="0.25">
      <c r="A3765" s="1" t="s">
        <v>4169</v>
      </c>
      <c r="B3765" s="2">
        <v>42595</v>
      </c>
      <c r="C3765" s="2">
        <v>42600</v>
      </c>
      <c r="D3765" s="1" t="s">
        <v>11</v>
      </c>
      <c r="E3765" s="1" t="s">
        <v>1706</v>
      </c>
      <c r="F3765" s="1" t="s">
        <v>1697</v>
      </c>
      <c r="G3765">
        <v>8.52</v>
      </c>
      <c r="H3765">
        <v>3</v>
      </c>
      <c r="I3765">
        <v>0</v>
      </c>
      <c r="J3765">
        <v>4.1748000000000003</v>
      </c>
    </row>
    <row r="3766" spans="1:10" x14ac:dyDescent="0.25">
      <c r="A3766" s="1" t="s">
        <v>4170</v>
      </c>
      <c r="B3766" s="2">
        <v>42791</v>
      </c>
      <c r="C3766" s="2">
        <v>42796</v>
      </c>
      <c r="D3766" s="1" t="s">
        <v>19</v>
      </c>
      <c r="E3766" s="1" t="s">
        <v>3495</v>
      </c>
      <c r="F3766" s="1" t="s">
        <v>208</v>
      </c>
      <c r="G3766">
        <v>1.788</v>
      </c>
      <c r="H3766">
        <v>3</v>
      </c>
      <c r="I3766">
        <v>0.8</v>
      </c>
      <c r="J3766">
        <v>-3.0396000000000001</v>
      </c>
    </row>
    <row r="3767" spans="1:10" x14ac:dyDescent="0.25">
      <c r="A3767" s="1" t="s">
        <v>4171</v>
      </c>
      <c r="B3767" s="2">
        <v>42450</v>
      </c>
      <c r="C3767" s="2">
        <v>42454</v>
      </c>
      <c r="D3767" s="1" t="s">
        <v>19</v>
      </c>
      <c r="E3767" s="1" t="s">
        <v>3673</v>
      </c>
      <c r="F3767" s="1" t="s">
        <v>2643</v>
      </c>
      <c r="G3767">
        <v>99.372</v>
      </c>
      <c r="H3767">
        <v>2</v>
      </c>
      <c r="I3767">
        <v>0.3</v>
      </c>
      <c r="J3767">
        <v>-1.4196</v>
      </c>
    </row>
    <row r="3768" spans="1:10" x14ac:dyDescent="0.25">
      <c r="A3768" s="1" t="s">
        <v>4171</v>
      </c>
      <c r="B3768" s="2">
        <v>42450</v>
      </c>
      <c r="C3768" s="2">
        <v>42454</v>
      </c>
      <c r="D3768" s="1" t="s">
        <v>19</v>
      </c>
      <c r="E3768" s="1" t="s">
        <v>3673</v>
      </c>
      <c r="F3768" s="1" t="s">
        <v>126</v>
      </c>
      <c r="G3768">
        <v>1.3440000000000001</v>
      </c>
      <c r="H3768">
        <v>1</v>
      </c>
      <c r="I3768">
        <v>0.2</v>
      </c>
      <c r="J3768">
        <v>0.504</v>
      </c>
    </row>
    <row r="3769" spans="1:10" x14ac:dyDescent="0.25">
      <c r="A3769" s="1" t="s">
        <v>4172</v>
      </c>
      <c r="B3769" s="2">
        <v>42346</v>
      </c>
      <c r="C3769" s="2">
        <v>42348</v>
      </c>
      <c r="D3769" s="1" t="s">
        <v>11</v>
      </c>
      <c r="E3769" s="1" t="s">
        <v>1525</v>
      </c>
      <c r="F3769" s="1" t="s">
        <v>360</v>
      </c>
      <c r="G3769">
        <v>119.96</v>
      </c>
      <c r="H3769">
        <v>5</v>
      </c>
      <c r="I3769">
        <v>0.2</v>
      </c>
      <c r="J3769">
        <v>11.996</v>
      </c>
    </row>
    <row r="3770" spans="1:10" x14ac:dyDescent="0.25">
      <c r="A3770" s="1" t="s">
        <v>4173</v>
      </c>
      <c r="B3770" s="2">
        <v>41989</v>
      </c>
      <c r="C3770" s="2">
        <v>41993</v>
      </c>
      <c r="D3770" s="1" t="s">
        <v>11</v>
      </c>
      <c r="E3770" s="1" t="s">
        <v>54</v>
      </c>
      <c r="F3770" s="1" t="s">
        <v>2606</v>
      </c>
      <c r="G3770">
        <v>1013.832</v>
      </c>
      <c r="H3770">
        <v>9</v>
      </c>
      <c r="I3770">
        <v>0.2</v>
      </c>
      <c r="J3770">
        <v>101.3832</v>
      </c>
    </row>
    <row r="3771" spans="1:10" x14ac:dyDescent="0.25">
      <c r="A3771" s="1" t="s">
        <v>4173</v>
      </c>
      <c r="B3771" s="2">
        <v>41989</v>
      </c>
      <c r="C3771" s="2">
        <v>41993</v>
      </c>
      <c r="D3771" s="1" t="s">
        <v>11</v>
      </c>
      <c r="E3771" s="1" t="s">
        <v>54</v>
      </c>
      <c r="F3771" s="1" t="s">
        <v>620</v>
      </c>
      <c r="G3771">
        <v>1.984</v>
      </c>
      <c r="H3771">
        <v>2</v>
      </c>
      <c r="I3771">
        <v>0.2</v>
      </c>
      <c r="J3771">
        <v>0.66959999999999997</v>
      </c>
    </row>
    <row r="3772" spans="1:10" x14ac:dyDescent="0.25">
      <c r="A3772" s="1" t="s">
        <v>4174</v>
      </c>
      <c r="B3772" s="2">
        <v>42721</v>
      </c>
      <c r="C3772" s="2">
        <v>42725</v>
      </c>
      <c r="D3772" s="1" t="s">
        <v>19</v>
      </c>
      <c r="E3772" s="1" t="s">
        <v>1714</v>
      </c>
      <c r="F3772" s="1" t="s">
        <v>987</v>
      </c>
      <c r="G3772">
        <v>2003.52</v>
      </c>
      <c r="H3772">
        <v>6</v>
      </c>
      <c r="I3772">
        <v>0.2</v>
      </c>
      <c r="J3772">
        <v>-325.572</v>
      </c>
    </row>
    <row r="3773" spans="1:10" x14ac:dyDescent="0.25">
      <c r="A3773" s="1" t="s">
        <v>4175</v>
      </c>
      <c r="B3773" s="2">
        <v>42502</v>
      </c>
      <c r="C3773" s="2">
        <v>42507</v>
      </c>
      <c r="D3773" s="1" t="s">
        <v>19</v>
      </c>
      <c r="E3773" s="1" t="s">
        <v>2486</v>
      </c>
      <c r="F3773" s="1" t="s">
        <v>476</v>
      </c>
      <c r="G3773">
        <v>82.367999999999995</v>
      </c>
      <c r="H3773">
        <v>2</v>
      </c>
      <c r="I3773">
        <v>0.2</v>
      </c>
      <c r="J3773">
        <v>-19.5624</v>
      </c>
    </row>
    <row r="3774" spans="1:10" x14ac:dyDescent="0.25">
      <c r="A3774" s="1" t="s">
        <v>4176</v>
      </c>
      <c r="B3774" s="2">
        <v>41857</v>
      </c>
      <c r="C3774" s="2">
        <v>41862</v>
      </c>
      <c r="D3774" s="1" t="s">
        <v>11</v>
      </c>
      <c r="E3774" s="1" t="s">
        <v>1262</v>
      </c>
      <c r="F3774" s="1" t="s">
        <v>1953</v>
      </c>
      <c r="G3774">
        <v>62.91</v>
      </c>
      <c r="H3774">
        <v>3</v>
      </c>
      <c r="I3774">
        <v>0</v>
      </c>
      <c r="J3774">
        <v>22.647600000000001</v>
      </c>
    </row>
    <row r="3775" spans="1:10" x14ac:dyDescent="0.25">
      <c r="A3775" s="1" t="s">
        <v>4177</v>
      </c>
      <c r="B3775" s="2">
        <v>41740</v>
      </c>
      <c r="C3775" s="2">
        <v>41742</v>
      </c>
      <c r="D3775" s="1" t="s">
        <v>11</v>
      </c>
      <c r="E3775" s="1" t="s">
        <v>1195</v>
      </c>
      <c r="F3775" s="1" t="s">
        <v>4178</v>
      </c>
      <c r="G3775">
        <v>6.9119999999999999</v>
      </c>
      <c r="H3775">
        <v>3</v>
      </c>
      <c r="I3775">
        <v>0.2</v>
      </c>
      <c r="J3775">
        <v>2.3328000000000002</v>
      </c>
    </row>
    <row r="3776" spans="1:10" x14ac:dyDescent="0.25">
      <c r="A3776" s="1" t="s">
        <v>4177</v>
      </c>
      <c r="B3776" s="2">
        <v>41740</v>
      </c>
      <c r="C3776" s="2">
        <v>41742</v>
      </c>
      <c r="D3776" s="1" t="s">
        <v>11</v>
      </c>
      <c r="E3776" s="1" t="s">
        <v>1195</v>
      </c>
      <c r="F3776" s="1" t="s">
        <v>539</v>
      </c>
      <c r="G3776">
        <v>383.976</v>
      </c>
      <c r="H3776">
        <v>3</v>
      </c>
      <c r="I3776">
        <v>0.2</v>
      </c>
      <c r="J3776">
        <v>81.594899999999996</v>
      </c>
    </row>
    <row r="3777" spans="1:10" x14ac:dyDescent="0.25">
      <c r="A3777" s="1" t="s">
        <v>4177</v>
      </c>
      <c r="B3777" s="2">
        <v>41740</v>
      </c>
      <c r="C3777" s="2">
        <v>41742</v>
      </c>
      <c r="D3777" s="1" t="s">
        <v>11</v>
      </c>
      <c r="E3777" s="1" t="s">
        <v>1195</v>
      </c>
      <c r="F3777" s="1" t="s">
        <v>1741</v>
      </c>
      <c r="G3777">
        <v>10.368</v>
      </c>
      <c r="H3777">
        <v>2</v>
      </c>
      <c r="I3777">
        <v>0.2</v>
      </c>
      <c r="J3777">
        <v>3.6288</v>
      </c>
    </row>
    <row r="3778" spans="1:10" x14ac:dyDescent="0.25">
      <c r="A3778" s="1" t="s">
        <v>4177</v>
      </c>
      <c r="B3778" s="2">
        <v>41740</v>
      </c>
      <c r="C3778" s="2">
        <v>41742</v>
      </c>
      <c r="D3778" s="1" t="s">
        <v>11</v>
      </c>
      <c r="E3778" s="1" t="s">
        <v>1195</v>
      </c>
      <c r="F3778" s="1" t="s">
        <v>4179</v>
      </c>
      <c r="G3778">
        <v>335.94400000000002</v>
      </c>
      <c r="H3778">
        <v>7</v>
      </c>
      <c r="I3778">
        <v>0.2</v>
      </c>
      <c r="J3778">
        <v>41.993000000000002</v>
      </c>
    </row>
    <row r="3779" spans="1:10" x14ac:dyDescent="0.25">
      <c r="A3779" s="1" t="s">
        <v>4180</v>
      </c>
      <c r="B3779" s="2">
        <v>42127</v>
      </c>
      <c r="C3779" s="2">
        <v>42132</v>
      </c>
      <c r="D3779" s="1" t="s">
        <v>19</v>
      </c>
      <c r="E3779" s="1" t="s">
        <v>3637</v>
      </c>
      <c r="F3779" s="1" t="s">
        <v>3107</v>
      </c>
      <c r="G3779">
        <v>665.88</v>
      </c>
      <c r="H3779">
        <v>6</v>
      </c>
      <c r="I3779">
        <v>0</v>
      </c>
      <c r="J3779">
        <v>106.5408</v>
      </c>
    </row>
    <row r="3780" spans="1:10" x14ac:dyDescent="0.25">
      <c r="A3780" s="1" t="s">
        <v>4181</v>
      </c>
      <c r="B3780" s="2">
        <v>43069</v>
      </c>
      <c r="C3780" s="2">
        <v>43071</v>
      </c>
      <c r="D3780" s="1" t="s">
        <v>11</v>
      </c>
      <c r="E3780" s="1" t="s">
        <v>196</v>
      </c>
      <c r="F3780" s="1" t="s">
        <v>2156</v>
      </c>
      <c r="G3780">
        <v>71.975999999999999</v>
      </c>
      <c r="H3780">
        <v>3</v>
      </c>
      <c r="I3780">
        <v>0.2</v>
      </c>
      <c r="J3780">
        <v>8.9969999999999999</v>
      </c>
    </row>
    <row r="3781" spans="1:10" x14ac:dyDescent="0.25">
      <c r="A3781" s="1" t="s">
        <v>4182</v>
      </c>
      <c r="B3781" s="2">
        <v>42782</v>
      </c>
      <c r="C3781" s="2">
        <v>42786</v>
      </c>
      <c r="D3781" s="1" t="s">
        <v>19</v>
      </c>
      <c r="E3781" s="1" t="s">
        <v>722</v>
      </c>
      <c r="F3781" s="1" t="s">
        <v>843</v>
      </c>
      <c r="G3781">
        <v>37.94</v>
      </c>
      <c r="H3781">
        <v>2</v>
      </c>
      <c r="I3781">
        <v>0</v>
      </c>
      <c r="J3781">
        <v>18.211200000000002</v>
      </c>
    </row>
    <row r="3782" spans="1:10" x14ac:dyDescent="0.25">
      <c r="A3782" s="1" t="s">
        <v>4183</v>
      </c>
      <c r="B3782" s="2">
        <v>41959</v>
      </c>
      <c r="C3782" s="2">
        <v>41963</v>
      </c>
      <c r="D3782" s="1" t="s">
        <v>19</v>
      </c>
      <c r="E3782" s="1" t="s">
        <v>2786</v>
      </c>
      <c r="F3782" s="1" t="s">
        <v>2392</v>
      </c>
      <c r="G3782">
        <v>273.95999999999998</v>
      </c>
      <c r="H3782">
        <v>2</v>
      </c>
      <c r="I3782">
        <v>0</v>
      </c>
      <c r="J3782">
        <v>10.958399999999999</v>
      </c>
    </row>
    <row r="3783" spans="1:10" x14ac:dyDescent="0.25">
      <c r="A3783" s="1" t="s">
        <v>4184</v>
      </c>
      <c r="B3783" s="2">
        <v>42194</v>
      </c>
      <c r="C3783" s="2">
        <v>42199</v>
      </c>
      <c r="D3783" s="1" t="s">
        <v>11</v>
      </c>
      <c r="E3783" s="1" t="s">
        <v>2005</v>
      </c>
      <c r="F3783" s="1" t="s">
        <v>3142</v>
      </c>
      <c r="G3783">
        <v>269.98200000000003</v>
      </c>
      <c r="H3783">
        <v>3</v>
      </c>
      <c r="I3783">
        <v>0.4</v>
      </c>
      <c r="J3783">
        <v>40.497300000000003</v>
      </c>
    </row>
    <row r="3784" spans="1:10" x14ac:dyDescent="0.25">
      <c r="A3784" s="1" t="s">
        <v>4185</v>
      </c>
      <c r="B3784" s="2">
        <v>43052</v>
      </c>
      <c r="C3784" s="2">
        <v>43055</v>
      </c>
      <c r="D3784" s="1" t="s">
        <v>11</v>
      </c>
      <c r="E3784" s="1" t="s">
        <v>2027</v>
      </c>
      <c r="F3784" s="1" t="s">
        <v>2469</v>
      </c>
      <c r="G3784">
        <v>8.9039999999999999</v>
      </c>
      <c r="H3784">
        <v>3</v>
      </c>
      <c r="I3784">
        <v>0.2</v>
      </c>
      <c r="J3784">
        <v>3.339</v>
      </c>
    </row>
    <row r="3785" spans="1:10" x14ac:dyDescent="0.25">
      <c r="A3785" s="1" t="s">
        <v>4185</v>
      </c>
      <c r="B3785" s="2">
        <v>43052</v>
      </c>
      <c r="C3785" s="2">
        <v>43055</v>
      </c>
      <c r="D3785" s="1" t="s">
        <v>11</v>
      </c>
      <c r="E3785" s="1" t="s">
        <v>2027</v>
      </c>
      <c r="F3785" s="1" t="s">
        <v>1924</v>
      </c>
      <c r="G3785">
        <v>720.06399999999996</v>
      </c>
      <c r="H3785">
        <v>4</v>
      </c>
      <c r="I3785">
        <v>0.2</v>
      </c>
      <c r="J3785">
        <v>-63.005600000000001</v>
      </c>
    </row>
    <row r="3786" spans="1:10" x14ac:dyDescent="0.25">
      <c r="A3786" s="1" t="s">
        <v>4186</v>
      </c>
      <c r="B3786" s="2">
        <v>42947</v>
      </c>
      <c r="C3786" s="2">
        <v>42951</v>
      </c>
      <c r="D3786" s="1" t="s">
        <v>19</v>
      </c>
      <c r="E3786" s="1" t="s">
        <v>1136</v>
      </c>
      <c r="F3786" s="1" t="s">
        <v>2495</v>
      </c>
      <c r="G3786">
        <v>41.423999999999999</v>
      </c>
      <c r="H3786">
        <v>2</v>
      </c>
      <c r="I3786">
        <v>0.2</v>
      </c>
      <c r="J3786">
        <v>8.2848000000000006</v>
      </c>
    </row>
    <row r="3787" spans="1:10" x14ac:dyDescent="0.25">
      <c r="A3787" s="1" t="s">
        <v>4187</v>
      </c>
      <c r="B3787" s="2">
        <v>43095</v>
      </c>
      <c r="C3787" s="2">
        <v>43099</v>
      </c>
      <c r="D3787" s="1" t="s">
        <v>19</v>
      </c>
      <c r="E3787" s="1" t="s">
        <v>1982</v>
      </c>
      <c r="F3787" s="1" t="s">
        <v>4188</v>
      </c>
      <c r="G3787">
        <v>3.1320000000000001</v>
      </c>
      <c r="H3787">
        <v>2</v>
      </c>
      <c r="I3787">
        <v>0.7</v>
      </c>
      <c r="J3787">
        <v>-2.61</v>
      </c>
    </row>
    <row r="3788" spans="1:10" x14ac:dyDescent="0.25">
      <c r="A3788" s="1" t="s">
        <v>4189</v>
      </c>
      <c r="B3788" s="2">
        <v>42674</v>
      </c>
      <c r="C3788" s="2">
        <v>42678</v>
      </c>
      <c r="D3788" s="1" t="s">
        <v>19</v>
      </c>
      <c r="E3788" s="1" t="s">
        <v>277</v>
      </c>
      <c r="F3788" s="1" t="s">
        <v>3576</v>
      </c>
      <c r="G3788">
        <v>1085.42</v>
      </c>
      <c r="H3788">
        <v>7</v>
      </c>
      <c r="I3788">
        <v>0</v>
      </c>
      <c r="J3788">
        <v>282.20920000000001</v>
      </c>
    </row>
    <row r="3789" spans="1:10" x14ac:dyDescent="0.25">
      <c r="A3789" s="1" t="s">
        <v>4190</v>
      </c>
      <c r="B3789" s="2">
        <v>42617</v>
      </c>
      <c r="C3789" s="2">
        <v>42622</v>
      </c>
      <c r="D3789" s="1" t="s">
        <v>19</v>
      </c>
      <c r="E3789" s="1" t="s">
        <v>2921</v>
      </c>
      <c r="F3789" s="1" t="s">
        <v>567</v>
      </c>
      <c r="G3789">
        <v>3.9119999999999999</v>
      </c>
      <c r="H3789">
        <v>1</v>
      </c>
      <c r="I3789">
        <v>0.2</v>
      </c>
      <c r="J3789">
        <v>1.0268999999999999</v>
      </c>
    </row>
    <row r="3790" spans="1:10" x14ac:dyDescent="0.25">
      <c r="A3790" s="1" t="s">
        <v>4190</v>
      </c>
      <c r="B3790" s="2">
        <v>42617</v>
      </c>
      <c r="C3790" s="2">
        <v>42622</v>
      </c>
      <c r="D3790" s="1" t="s">
        <v>19</v>
      </c>
      <c r="E3790" s="1" t="s">
        <v>2921</v>
      </c>
      <c r="F3790" s="1" t="s">
        <v>2361</v>
      </c>
      <c r="G3790">
        <v>62.375999999999998</v>
      </c>
      <c r="H3790">
        <v>3</v>
      </c>
      <c r="I3790">
        <v>0.2</v>
      </c>
      <c r="J3790">
        <v>7.0172999999999996</v>
      </c>
    </row>
    <row r="3791" spans="1:10" x14ac:dyDescent="0.25">
      <c r="A3791" s="1" t="s">
        <v>4191</v>
      </c>
      <c r="B3791" s="2">
        <v>42477</v>
      </c>
      <c r="C3791" s="2">
        <v>42481</v>
      </c>
      <c r="D3791" s="1" t="s">
        <v>19</v>
      </c>
      <c r="E3791" s="1" t="s">
        <v>3693</v>
      </c>
      <c r="F3791" s="1" t="s">
        <v>410</v>
      </c>
      <c r="G3791">
        <v>29.05</v>
      </c>
      <c r="H3791">
        <v>5</v>
      </c>
      <c r="I3791">
        <v>0</v>
      </c>
      <c r="J3791">
        <v>9.0054999999999996</v>
      </c>
    </row>
    <row r="3792" spans="1:10" x14ac:dyDescent="0.25">
      <c r="A3792" s="1" t="s">
        <v>4192</v>
      </c>
      <c r="B3792" s="2">
        <v>41825</v>
      </c>
      <c r="C3792" s="2">
        <v>41831</v>
      </c>
      <c r="D3792" s="1" t="s">
        <v>19</v>
      </c>
      <c r="E3792" s="1" t="s">
        <v>2349</v>
      </c>
      <c r="F3792" s="1" t="s">
        <v>889</v>
      </c>
      <c r="G3792">
        <v>180.96</v>
      </c>
      <c r="H3792">
        <v>6</v>
      </c>
      <c r="I3792">
        <v>0.2</v>
      </c>
      <c r="J3792">
        <v>67.86</v>
      </c>
    </row>
    <row r="3793" spans="1:10" x14ac:dyDescent="0.25">
      <c r="A3793" s="1" t="s">
        <v>4193</v>
      </c>
      <c r="B3793" s="2">
        <v>42062</v>
      </c>
      <c r="C3793" s="2">
        <v>42063</v>
      </c>
      <c r="D3793" s="1" t="s">
        <v>79</v>
      </c>
      <c r="E3793" s="1" t="s">
        <v>1734</v>
      </c>
      <c r="F3793" s="1" t="s">
        <v>388</v>
      </c>
      <c r="G3793">
        <v>4.4189999999999996</v>
      </c>
      <c r="H3793">
        <v>3</v>
      </c>
      <c r="I3793">
        <v>0.7</v>
      </c>
      <c r="J3793">
        <v>-3.3879000000000001</v>
      </c>
    </row>
    <row r="3794" spans="1:10" x14ac:dyDescent="0.25">
      <c r="A3794" s="1" t="s">
        <v>4193</v>
      </c>
      <c r="B3794" s="2">
        <v>42062</v>
      </c>
      <c r="C3794" s="2">
        <v>42063</v>
      </c>
      <c r="D3794" s="1" t="s">
        <v>79</v>
      </c>
      <c r="E3794" s="1" t="s">
        <v>1734</v>
      </c>
      <c r="F3794" s="1" t="s">
        <v>2764</v>
      </c>
      <c r="G3794">
        <v>16.032</v>
      </c>
      <c r="H3794">
        <v>6</v>
      </c>
      <c r="I3794">
        <v>0.2</v>
      </c>
      <c r="J3794">
        <v>2.2044000000000001</v>
      </c>
    </row>
    <row r="3795" spans="1:10" x14ac:dyDescent="0.25">
      <c r="A3795" s="1" t="s">
        <v>4194</v>
      </c>
      <c r="B3795" s="2">
        <v>42335</v>
      </c>
      <c r="C3795" s="2">
        <v>42339</v>
      </c>
      <c r="D3795" s="1" t="s">
        <v>19</v>
      </c>
      <c r="E3795" s="1" t="s">
        <v>847</v>
      </c>
      <c r="F3795" s="1" t="s">
        <v>2373</v>
      </c>
      <c r="G3795">
        <v>29.79</v>
      </c>
      <c r="H3795">
        <v>3</v>
      </c>
      <c r="I3795">
        <v>0</v>
      </c>
      <c r="J3795">
        <v>12.511799999999999</v>
      </c>
    </row>
    <row r="3796" spans="1:10" x14ac:dyDescent="0.25">
      <c r="A3796" s="1" t="s">
        <v>4195</v>
      </c>
      <c r="B3796" s="2">
        <v>41666</v>
      </c>
      <c r="C3796" s="2">
        <v>41672</v>
      </c>
      <c r="D3796" s="1" t="s">
        <v>19</v>
      </c>
      <c r="E3796" s="1" t="s">
        <v>4196</v>
      </c>
      <c r="F3796" s="1" t="s">
        <v>2977</v>
      </c>
      <c r="G3796">
        <v>57.23</v>
      </c>
      <c r="H3796">
        <v>1</v>
      </c>
      <c r="I3796">
        <v>0</v>
      </c>
      <c r="J3796">
        <v>14.307499999999999</v>
      </c>
    </row>
    <row r="3797" spans="1:10" x14ac:dyDescent="0.25">
      <c r="A3797" s="1" t="s">
        <v>4195</v>
      </c>
      <c r="B3797" s="2">
        <v>41666</v>
      </c>
      <c r="C3797" s="2">
        <v>41672</v>
      </c>
      <c r="D3797" s="1" t="s">
        <v>19</v>
      </c>
      <c r="E3797" s="1" t="s">
        <v>4196</v>
      </c>
      <c r="F3797" s="1" t="s">
        <v>4197</v>
      </c>
      <c r="G3797">
        <v>333</v>
      </c>
      <c r="H3797">
        <v>3</v>
      </c>
      <c r="I3797">
        <v>0.2</v>
      </c>
      <c r="J3797">
        <v>-16.649999999999999</v>
      </c>
    </row>
    <row r="3798" spans="1:10" x14ac:dyDescent="0.25">
      <c r="A3798" s="1" t="s">
        <v>4195</v>
      </c>
      <c r="B3798" s="2">
        <v>41666</v>
      </c>
      <c r="C3798" s="2">
        <v>41672</v>
      </c>
      <c r="D3798" s="1" t="s">
        <v>19</v>
      </c>
      <c r="E3798" s="1" t="s">
        <v>4196</v>
      </c>
      <c r="F3798" s="1" t="s">
        <v>4198</v>
      </c>
      <c r="G3798">
        <v>36.44</v>
      </c>
      <c r="H3798">
        <v>4</v>
      </c>
      <c r="I3798">
        <v>0</v>
      </c>
      <c r="J3798">
        <v>12.0252</v>
      </c>
    </row>
    <row r="3799" spans="1:10" x14ac:dyDescent="0.25">
      <c r="A3799" s="1" t="s">
        <v>4199</v>
      </c>
      <c r="B3799" s="2">
        <v>43001</v>
      </c>
      <c r="C3799" s="2">
        <v>43004</v>
      </c>
      <c r="D3799" s="1" t="s">
        <v>79</v>
      </c>
      <c r="E3799" s="1" t="s">
        <v>3393</v>
      </c>
      <c r="F3799" s="1" t="s">
        <v>1363</v>
      </c>
      <c r="G3799">
        <v>251.64</v>
      </c>
      <c r="H3799">
        <v>3</v>
      </c>
      <c r="I3799">
        <v>0.2</v>
      </c>
      <c r="J3799">
        <v>88.073999999999998</v>
      </c>
    </row>
    <row r="3800" spans="1:10" x14ac:dyDescent="0.25">
      <c r="A3800" s="1" t="s">
        <v>4200</v>
      </c>
      <c r="B3800" s="2">
        <v>43043</v>
      </c>
      <c r="C3800" s="2">
        <v>43044</v>
      </c>
      <c r="D3800" s="1" t="s">
        <v>79</v>
      </c>
      <c r="E3800" s="1" t="s">
        <v>542</v>
      </c>
      <c r="F3800" s="1" t="s">
        <v>618</v>
      </c>
      <c r="G3800">
        <v>523.76400000000001</v>
      </c>
      <c r="H3800">
        <v>3</v>
      </c>
      <c r="I3800">
        <v>0.4</v>
      </c>
      <c r="J3800">
        <v>-192.04679999999999</v>
      </c>
    </row>
    <row r="3801" spans="1:10" x14ac:dyDescent="0.25">
      <c r="A3801" s="1" t="s">
        <v>4200</v>
      </c>
      <c r="B3801" s="2">
        <v>43043</v>
      </c>
      <c r="C3801" s="2">
        <v>43044</v>
      </c>
      <c r="D3801" s="1" t="s">
        <v>79</v>
      </c>
      <c r="E3801" s="1" t="s">
        <v>542</v>
      </c>
      <c r="F3801" s="1" t="s">
        <v>2716</v>
      </c>
      <c r="G3801">
        <v>1359.96</v>
      </c>
      <c r="H3801">
        <v>5</v>
      </c>
      <c r="I3801">
        <v>0.2</v>
      </c>
      <c r="J3801">
        <v>118.9965</v>
      </c>
    </row>
    <row r="3802" spans="1:10" x14ac:dyDescent="0.25">
      <c r="A3802" s="1" t="s">
        <v>4201</v>
      </c>
      <c r="B3802" s="2">
        <v>42657</v>
      </c>
      <c r="C3802" s="2">
        <v>42663</v>
      </c>
      <c r="D3802" s="1" t="s">
        <v>19</v>
      </c>
      <c r="E3802" s="1" t="s">
        <v>4202</v>
      </c>
      <c r="F3802" s="1" t="s">
        <v>4203</v>
      </c>
      <c r="G3802">
        <v>102.592</v>
      </c>
      <c r="H3802">
        <v>1</v>
      </c>
      <c r="I3802">
        <v>0.2</v>
      </c>
      <c r="J3802">
        <v>10.2592</v>
      </c>
    </row>
    <row r="3803" spans="1:10" x14ac:dyDescent="0.25">
      <c r="A3803" s="1" t="s">
        <v>4201</v>
      </c>
      <c r="B3803" s="2">
        <v>42657</v>
      </c>
      <c r="C3803" s="2">
        <v>42663</v>
      </c>
      <c r="D3803" s="1" t="s">
        <v>19</v>
      </c>
      <c r="E3803" s="1" t="s">
        <v>4202</v>
      </c>
      <c r="F3803" s="1" t="s">
        <v>1515</v>
      </c>
      <c r="G3803">
        <v>22.704000000000001</v>
      </c>
      <c r="H3803">
        <v>1</v>
      </c>
      <c r="I3803">
        <v>0.2</v>
      </c>
      <c r="J3803">
        <v>5.9598000000000004</v>
      </c>
    </row>
    <row r="3804" spans="1:10" x14ac:dyDescent="0.25">
      <c r="A3804" s="1" t="s">
        <v>4201</v>
      </c>
      <c r="B3804" s="2">
        <v>42657</v>
      </c>
      <c r="C3804" s="2">
        <v>42663</v>
      </c>
      <c r="D3804" s="1" t="s">
        <v>19</v>
      </c>
      <c r="E3804" s="1" t="s">
        <v>4202</v>
      </c>
      <c r="F3804" s="1" t="s">
        <v>3399</v>
      </c>
      <c r="G3804">
        <v>93.024000000000001</v>
      </c>
      <c r="H3804">
        <v>3</v>
      </c>
      <c r="I3804">
        <v>0.2</v>
      </c>
      <c r="J3804">
        <v>33.721200000000003</v>
      </c>
    </row>
    <row r="3805" spans="1:10" x14ac:dyDescent="0.25">
      <c r="A3805" s="1" t="s">
        <v>4201</v>
      </c>
      <c r="B3805" s="2">
        <v>42657</v>
      </c>
      <c r="C3805" s="2">
        <v>42663</v>
      </c>
      <c r="D3805" s="1" t="s">
        <v>19</v>
      </c>
      <c r="E3805" s="1" t="s">
        <v>4202</v>
      </c>
      <c r="F3805" s="1" t="s">
        <v>3544</v>
      </c>
      <c r="G3805">
        <v>12.768000000000001</v>
      </c>
      <c r="H3805">
        <v>2</v>
      </c>
      <c r="I3805">
        <v>0.2</v>
      </c>
      <c r="J3805">
        <v>1.4363999999999999</v>
      </c>
    </row>
    <row r="3806" spans="1:10" x14ac:dyDescent="0.25">
      <c r="A3806" s="1" t="s">
        <v>4201</v>
      </c>
      <c r="B3806" s="2">
        <v>42657</v>
      </c>
      <c r="C3806" s="2">
        <v>42663</v>
      </c>
      <c r="D3806" s="1" t="s">
        <v>19</v>
      </c>
      <c r="E3806" s="1" t="s">
        <v>4202</v>
      </c>
      <c r="F3806" s="1" t="s">
        <v>932</v>
      </c>
      <c r="G3806">
        <v>35.008000000000003</v>
      </c>
      <c r="H3806">
        <v>4</v>
      </c>
      <c r="I3806">
        <v>0.2</v>
      </c>
      <c r="J3806">
        <v>13.128</v>
      </c>
    </row>
    <row r="3807" spans="1:10" x14ac:dyDescent="0.25">
      <c r="A3807" s="1" t="s">
        <v>4201</v>
      </c>
      <c r="B3807" s="2">
        <v>42657</v>
      </c>
      <c r="C3807" s="2">
        <v>42663</v>
      </c>
      <c r="D3807" s="1" t="s">
        <v>19</v>
      </c>
      <c r="E3807" s="1" t="s">
        <v>4202</v>
      </c>
      <c r="F3807" s="1" t="s">
        <v>266</v>
      </c>
      <c r="G3807">
        <v>39.152000000000001</v>
      </c>
      <c r="H3807">
        <v>1</v>
      </c>
      <c r="I3807">
        <v>0.2</v>
      </c>
      <c r="J3807">
        <v>14.682</v>
      </c>
    </row>
    <row r="3808" spans="1:10" x14ac:dyDescent="0.25">
      <c r="A3808" s="1" t="s">
        <v>4204</v>
      </c>
      <c r="B3808" s="2">
        <v>42320</v>
      </c>
      <c r="C3808" s="2">
        <v>42327</v>
      </c>
      <c r="D3808" s="1" t="s">
        <v>19</v>
      </c>
      <c r="E3808" s="1" t="s">
        <v>3966</v>
      </c>
      <c r="F3808" s="1" t="s">
        <v>908</v>
      </c>
      <c r="G3808">
        <v>11.76</v>
      </c>
      <c r="H3808">
        <v>5</v>
      </c>
      <c r="I3808">
        <v>0.2</v>
      </c>
      <c r="J3808">
        <v>1.323</v>
      </c>
    </row>
    <row r="3809" spans="1:10" x14ac:dyDescent="0.25">
      <c r="A3809" s="1" t="s">
        <v>4204</v>
      </c>
      <c r="B3809" s="2">
        <v>42320</v>
      </c>
      <c r="C3809" s="2">
        <v>42327</v>
      </c>
      <c r="D3809" s="1" t="s">
        <v>19</v>
      </c>
      <c r="E3809" s="1" t="s">
        <v>3966</v>
      </c>
      <c r="F3809" s="1" t="s">
        <v>101</v>
      </c>
      <c r="G3809">
        <v>5.2380000000000004</v>
      </c>
      <c r="H3809">
        <v>2</v>
      </c>
      <c r="I3809">
        <v>0.7</v>
      </c>
      <c r="J3809">
        <v>-4.0157999999999996</v>
      </c>
    </row>
    <row r="3810" spans="1:10" x14ac:dyDescent="0.25">
      <c r="A3810" s="1" t="s">
        <v>4204</v>
      </c>
      <c r="B3810" s="2">
        <v>42320</v>
      </c>
      <c r="C3810" s="2">
        <v>42327</v>
      </c>
      <c r="D3810" s="1" t="s">
        <v>19</v>
      </c>
      <c r="E3810" s="1" t="s">
        <v>3966</v>
      </c>
      <c r="F3810" s="1" t="s">
        <v>3669</v>
      </c>
      <c r="G3810">
        <v>4.6619999999999999</v>
      </c>
      <c r="H3810">
        <v>3</v>
      </c>
      <c r="I3810">
        <v>0.7</v>
      </c>
      <c r="J3810">
        <v>-3.7296</v>
      </c>
    </row>
    <row r="3811" spans="1:10" x14ac:dyDescent="0.25">
      <c r="A3811" s="1" t="s">
        <v>4204</v>
      </c>
      <c r="B3811" s="2">
        <v>42320</v>
      </c>
      <c r="C3811" s="2">
        <v>42327</v>
      </c>
      <c r="D3811" s="1" t="s">
        <v>19</v>
      </c>
      <c r="E3811" s="1" t="s">
        <v>3966</v>
      </c>
      <c r="F3811" s="1" t="s">
        <v>4205</v>
      </c>
      <c r="G3811">
        <v>523.91999999999996</v>
      </c>
      <c r="H3811">
        <v>5</v>
      </c>
      <c r="I3811">
        <v>0.2</v>
      </c>
      <c r="J3811">
        <v>-72.039000000000001</v>
      </c>
    </row>
    <row r="3812" spans="1:10" x14ac:dyDescent="0.25">
      <c r="A3812" s="1" t="s">
        <v>4204</v>
      </c>
      <c r="B3812" s="2">
        <v>42320</v>
      </c>
      <c r="C3812" s="2">
        <v>42327</v>
      </c>
      <c r="D3812" s="1" t="s">
        <v>19</v>
      </c>
      <c r="E3812" s="1" t="s">
        <v>3966</v>
      </c>
      <c r="F3812" s="1" t="s">
        <v>2368</v>
      </c>
      <c r="G3812">
        <v>100.792</v>
      </c>
      <c r="H3812">
        <v>1</v>
      </c>
      <c r="I3812">
        <v>0.2</v>
      </c>
      <c r="J3812">
        <v>10.0792</v>
      </c>
    </row>
    <row r="3813" spans="1:10" x14ac:dyDescent="0.25">
      <c r="A3813" s="1" t="s">
        <v>4204</v>
      </c>
      <c r="B3813" s="2">
        <v>42320</v>
      </c>
      <c r="C3813" s="2">
        <v>42327</v>
      </c>
      <c r="D3813" s="1" t="s">
        <v>19</v>
      </c>
      <c r="E3813" s="1" t="s">
        <v>3966</v>
      </c>
      <c r="F3813" s="1" t="s">
        <v>439</v>
      </c>
      <c r="G3813">
        <v>146.136</v>
      </c>
      <c r="H3813">
        <v>3</v>
      </c>
      <c r="I3813">
        <v>0.2</v>
      </c>
      <c r="J3813">
        <v>16.440300000000001</v>
      </c>
    </row>
    <row r="3814" spans="1:10" x14ac:dyDescent="0.25">
      <c r="A3814" s="1" t="s">
        <v>4206</v>
      </c>
      <c r="B3814" s="2">
        <v>42799</v>
      </c>
      <c r="C3814" s="2">
        <v>42799</v>
      </c>
      <c r="D3814" s="1" t="s">
        <v>654</v>
      </c>
      <c r="E3814" s="1" t="s">
        <v>43</v>
      </c>
      <c r="F3814" s="1" t="s">
        <v>4207</v>
      </c>
      <c r="G3814">
        <v>25.06</v>
      </c>
      <c r="H3814">
        <v>2</v>
      </c>
      <c r="I3814">
        <v>0</v>
      </c>
      <c r="J3814">
        <v>11.7782</v>
      </c>
    </row>
    <row r="3815" spans="1:10" x14ac:dyDescent="0.25">
      <c r="A3815" s="1" t="s">
        <v>4208</v>
      </c>
      <c r="B3815" s="2">
        <v>42313</v>
      </c>
      <c r="C3815" s="2">
        <v>42317</v>
      </c>
      <c r="D3815" s="1" t="s">
        <v>19</v>
      </c>
      <c r="E3815" s="1" t="s">
        <v>695</v>
      </c>
      <c r="F3815" s="1" t="s">
        <v>1280</v>
      </c>
      <c r="G3815">
        <v>19.824000000000002</v>
      </c>
      <c r="H3815">
        <v>6</v>
      </c>
      <c r="I3815">
        <v>0.2</v>
      </c>
      <c r="J3815">
        <v>6.4428000000000001</v>
      </c>
    </row>
    <row r="3816" spans="1:10" x14ac:dyDescent="0.25">
      <c r="A3816" s="1" t="s">
        <v>4209</v>
      </c>
      <c r="B3816" s="2">
        <v>42559</v>
      </c>
      <c r="C3816" s="2">
        <v>42559</v>
      </c>
      <c r="D3816" s="1" t="s">
        <v>654</v>
      </c>
      <c r="E3816" s="1" t="s">
        <v>49</v>
      </c>
      <c r="F3816" s="1" t="s">
        <v>2631</v>
      </c>
      <c r="G3816">
        <v>823.96</v>
      </c>
      <c r="H3816">
        <v>5</v>
      </c>
      <c r="I3816">
        <v>0.2</v>
      </c>
      <c r="J3816">
        <v>51.497500000000002</v>
      </c>
    </row>
    <row r="3817" spans="1:10" x14ac:dyDescent="0.25">
      <c r="A3817" s="1" t="s">
        <v>4209</v>
      </c>
      <c r="B3817" s="2">
        <v>42559</v>
      </c>
      <c r="C3817" s="2">
        <v>42559</v>
      </c>
      <c r="D3817" s="1" t="s">
        <v>654</v>
      </c>
      <c r="E3817" s="1" t="s">
        <v>49</v>
      </c>
      <c r="F3817" s="1" t="s">
        <v>236</v>
      </c>
      <c r="G3817">
        <v>15.984</v>
      </c>
      <c r="H3817">
        <v>2</v>
      </c>
      <c r="I3817">
        <v>0.2</v>
      </c>
      <c r="J3817">
        <v>4.9950000000000001</v>
      </c>
    </row>
    <row r="3818" spans="1:10" x14ac:dyDescent="0.25">
      <c r="A3818" s="1" t="s">
        <v>4210</v>
      </c>
      <c r="B3818" s="2">
        <v>42262</v>
      </c>
      <c r="C3818" s="2">
        <v>42266</v>
      </c>
      <c r="D3818" s="1" t="s">
        <v>19</v>
      </c>
      <c r="E3818" s="1" t="s">
        <v>2391</v>
      </c>
      <c r="F3818" s="1" t="s">
        <v>3303</v>
      </c>
      <c r="G3818">
        <v>801.96</v>
      </c>
      <c r="H3818">
        <v>2</v>
      </c>
      <c r="I3818">
        <v>0</v>
      </c>
      <c r="J3818">
        <v>200.49</v>
      </c>
    </row>
    <row r="3819" spans="1:10" x14ac:dyDescent="0.25">
      <c r="A3819" s="1" t="s">
        <v>4210</v>
      </c>
      <c r="B3819" s="2">
        <v>42262</v>
      </c>
      <c r="C3819" s="2">
        <v>42266</v>
      </c>
      <c r="D3819" s="1" t="s">
        <v>19</v>
      </c>
      <c r="E3819" s="1" t="s">
        <v>2391</v>
      </c>
      <c r="F3819" s="1" t="s">
        <v>3479</v>
      </c>
      <c r="G3819">
        <v>59.97</v>
      </c>
      <c r="H3819">
        <v>3</v>
      </c>
      <c r="I3819">
        <v>0</v>
      </c>
      <c r="J3819">
        <v>0</v>
      </c>
    </row>
    <row r="3820" spans="1:10" x14ac:dyDescent="0.25">
      <c r="A3820" s="1" t="s">
        <v>4210</v>
      </c>
      <c r="B3820" s="2">
        <v>42262</v>
      </c>
      <c r="C3820" s="2">
        <v>42266</v>
      </c>
      <c r="D3820" s="1" t="s">
        <v>19</v>
      </c>
      <c r="E3820" s="1" t="s">
        <v>2391</v>
      </c>
      <c r="F3820" s="1" t="s">
        <v>1079</v>
      </c>
      <c r="G3820">
        <v>1056.8599999999999</v>
      </c>
      <c r="H3820">
        <v>7</v>
      </c>
      <c r="I3820">
        <v>0</v>
      </c>
      <c r="J3820">
        <v>306.48939999999999</v>
      </c>
    </row>
    <row r="3821" spans="1:10" x14ac:dyDescent="0.25">
      <c r="A3821" s="1" t="s">
        <v>4211</v>
      </c>
      <c r="B3821" s="2">
        <v>43017</v>
      </c>
      <c r="C3821" s="2">
        <v>43022</v>
      </c>
      <c r="D3821" s="1" t="s">
        <v>19</v>
      </c>
      <c r="E3821" s="1" t="s">
        <v>3564</v>
      </c>
      <c r="F3821" s="1" t="s">
        <v>1874</v>
      </c>
      <c r="G3821">
        <v>12.816000000000001</v>
      </c>
      <c r="H3821">
        <v>3</v>
      </c>
      <c r="I3821">
        <v>0.2</v>
      </c>
      <c r="J3821">
        <v>4.3254000000000001</v>
      </c>
    </row>
    <row r="3822" spans="1:10" x14ac:dyDescent="0.25">
      <c r="A3822" s="1" t="s">
        <v>4211</v>
      </c>
      <c r="B3822" s="2">
        <v>43017</v>
      </c>
      <c r="C3822" s="2">
        <v>43022</v>
      </c>
      <c r="D3822" s="1" t="s">
        <v>19</v>
      </c>
      <c r="E3822" s="1" t="s">
        <v>3564</v>
      </c>
      <c r="F3822" s="1" t="s">
        <v>2776</v>
      </c>
      <c r="G3822">
        <v>314.35199999999998</v>
      </c>
      <c r="H3822">
        <v>3</v>
      </c>
      <c r="I3822">
        <v>0.2</v>
      </c>
      <c r="J3822">
        <v>-15.717599999999999</v>
      </c>
    </row>
    <row r="3823" spans="1:10" x14ac:dyDescent="0.25">
      <c r="A3823" s="1" t="s">
        <v>4211</v>
      </c>
      <c r="B3823" s="2">
        <v>43017</v>
      </c>
      <c r="C3823" s="2">
        <v>43022</v>
      </c>
      <c r="D3823" s="1" t="s">
        <v>19</v>
      </c>
      <c r="E3823" s="1" t="s">
        <v>3564</v>
      </c>
      <c r="F3823" s="1" t="s">
        <v>4212</v>
      </c>
      <c r="G3823">
        <v>18.98</v>
      </c>
      <c r="H3823">
        <v>2</v>
      </c>
      <c r="I3823">
        <v>0</v>
      </c>
      <c r="J3823">
        <v>8.9206000000000003</v>
      </c>
    </row>
    <row r="3824" spans="1:10" x14ac:dyDescent="0.25">
      <c r="A3824" s="1" t="s">
        <v>4211</v>
      </c>
      <c r="B3824" s="2">
        <v>43017</v>
      </c>
      <c r="C3824" s="2">
        <v>43022</v>
      </c>
      <c r="D3824" s="1" t="s">
        <v>19</v>
      </c>
      <c r="E3824" s="1" t="s">
        <v>3564</v>
      </c>
      <c r="F3824" s="1" t="s">
        <v>3648</v>
      </c>
      <c r="G3824">
        <v>18.239999999999998</v>
      </c>
      <c r="H3824">
        <v>6</v>
      </c>
      <c r="I3824">
        <v>0.2</v>
      </c>
      <c r="J3824">
        <v>6.1559999999999997</v>
      </c>
    </row>
    <row r="3825" spans="1:10" x14ac:dyDescent="0.25">
      <c r="A3825" s="1" t="s">
        <v>4213</v>
      </c>
      <c r="B3825" s="2">
        <v>42261</v>
      </c>
      <c r="C3825" s="2">
        <v>42265</v>
      </c>
      <c r="D3825" s="1" t="s">
        <v>19</v>
      </c>
      <c r="E3825" s="1" t="s">
        <v>2526</v>
      </c>
      <c r="F3825" s="1" t="s">
        <v>1111</v>
      </c>
      <c r="G3825">
        <v>991.2</v>
      </c>
      <c r="H3825">
        <v>6</v>
      </c>
      <c r="I3825">
        <v>0</v>
      </c>
      <c r="J3825">
        <v>257.71199999999999</v>
      </c>
    </row>
    <row r="3826" spans="1:10" x14ac:dyDescent="0.25">
      <c r="A3826" s="1" t="s">
        <v>4213</v>
      </c>
      <c r="B3826" s="2">
        <v>42261</v>
      </c>
      <c r="C3826" s="2">
        <v>42265</v>
      </c>
      <c r="D3826" s="1" t="s">
        <v>19</v>
      </c>
      <c r="E3826" s="1" t="s">
        <v>2526</v>
      </c>
      <c r="F3826" s="1" t="s">
        <v>4126</v>
      </c>
      <c r="G3826">
        <v>879.98400000000004</v>
      </c>
      <c r="H3826">
        <v>2</v>
      </c>
      <c r="I3826">
        <v>0.2</v>
      </c>
      <c r="J3826">
        <v>329.99400000000003</v>
      </c>
    </row>
    <row r="3827" spans="1:10" x14ac:dyDescent="0.25">
      <c r="A3827" s="1" t="s">
        <v>4213</v>
      </c>
      <c r="B3827" s="2">
        <v>42261</v>
      </c>
      <c r="C3827" s="2">
        <v>42265</v>
      </c>
      <c r="D3827" s="1" t="s">
        <v>19</v>
      </c>
      <c r="E3827" s="1" t="s">
        <v>2526</v>
      </c>
      <c r="F3827" s="1" t="s">
        <v>1586</v>
      </c>
      <c r="G3827">
        <v>12.96</v>
      </c>
      <c r="H3827">
        <v>9</v>
      </c>
      <c r="I3827">
        <v>0.2</v>
      </c>
      <c r="J3827">
        <v>4.5359999999999996</v>
      </c>
    </row>
    <row r="3828" spans="1:10" x14ac:dyDescent="0.25">
      <c r="A3828" s="1" t="s">
        <v>4214</v>
      </c>
      <c r="B3828" s="2">
        <v>41919</v>
      </c>
      <c r="C3828" s="2">
        <v>41924</v>
      </c>
      <c r="D3828" s="1" t="s">
        <v>19</v>
      </c>
      <c r="E3828" s="1" t="s">
        <v>849</v>
      </c>
      <c r="F3828" s="1" t="s">
        <v>472</v>
      </c>
      <c r="G3828">
        <v>107.44</v>
      </c>
      <c r="H3828">
        <v>10</v>
      </c>
      <c r="I3828">
        <v>0.2</v>
      </c>
      <c r="J3828">
        <v>10.744</v>
      </c>
    </row>
    <row r="3829" spans="1:10" x14ac:dyDescent="0.25">
      <c r="A3829" s="1" t="s">
        <v>4215</v>
      </c>
      <c r="B3829" s="2">
        <v>42862</v>
      </c>
      <c r="C3829" s="2">
        <v>42866</v>
      </c>
      <c r="D3829" s="1" t="s">
        <v>19</v>
      </c>
      <c r="E3829" s="1" t="s">
        <v>2127</v>
      </c>
      <c r="F3829" s="1" t="s">
        <v>571</v>
      </c>
      <c r="G3829">
        <v>1458.65</v>
      </c>
      <c r="H3829">
        <v>5</v>
      </c>
      <c r="I3829">
        <v>0</v>
      </c>
      <c r="J3829">
        <v>423.00850000000003</v>
      </c>
    </row>
    <row r="3830" spans="1:10" x14ac:dyDescent="0.25">
      <c r="A3830" s="1" t="s">
        <v>4215</v>
      </c>
      <c r="B3830" s="2">
        <v>42862</v>
      </c>
      <c r="C3830" s="2">
        <v>42866</v>
      </c>
      <c r="D3830" s="1" t="s">
        <v>19</v>
      </c>
      <c r="E3830" s="1" t="s">
        <v>2127</v>
      </c>
      <c r="F3830" s="1" t="s">
        <v>3335</v>
      </c>
      <c r="G3830">
        <v>26.64</v>
      </c>
      <c r="H3830">
        <v>1</v>
      </c>
      <c r="I3830">
        <v>0</v>
      </c>
      <c r="J3830">
        <v>7.4592000000000001</v>
      </c>
    </row>
    <row r="3831" spans="1:10" x14ac:dyDescent="0.25">
      <c r="A3831" s="1" t="s">
        <v>4215</v>
      </c>
      <c r="B3831" s="2">
        <v>42862</v>
      </c>
      <c r="C3831" s="2">
        <v>42866</v>
      </c>
      <c r="D3831" s="1" t="s">
        <v>19</v>
      </c>
      <c r="E3831" s="1" t="s">
        <v>2127</v>
      </c>
      <c r="F3831" s="1" t="s">
        <v>935</v>
      </c>
      <c r="G3831">
        <v>476.8</v>
      </c>
      <c r="H3831">
        <v>2</v>
      </c>
      <c r="I3831">
        <v>0</v>
      </c>
      <c r="J3831">
        <v>119.2</v>
      </c>
    </row>
    <row r="3832" spans="1:10" x14ac:dyDescent="0.25">
      <c r="A3832" s="1" t="s">
        <v>4215</v>
      </c>
      <c r="B3832" s="2">
        <v>42862</v>
      </c>
      <c r="C3832" s="2">
        <v>42866</v>
      </c>
      <c r="D3832" s="1" t="s">
        <v>19</v>
      </c>
      <c r="E3832" s="1" t="s">
        <v>2127</v>
      </c>
      <c r="F3832" s="1" t="s">
        <v>1087</v>
      </c>
      <c r="G3832">
        <v>87.444000000000003</v>
      </c>
      <c r="H3832">
        <v>2</v>
      </c>
      <c r="I3832">
        <v>0.1</v>
      </c>
      <c r="J3832">
        <v>18.4604</v>
      </c>
    </row>
    <row r="3833" spans="1:10" x14ac:dyDescent="0.25">
      <c r="A3833" s="1" t="s">
        <v>4216</v>
      </c>
      <c r="B3833" s="2">
        <v>42322</v>
      </c>
      <c r="C3833" s="2">
        <v>42327</v>
      </c>
      <c r="D3833" s="1" t="s">
        <v>19</v>
      </c>
      <c r="E3833" s="1" t="s">
        <v>4217</v>
      </c>
      <c r="F3833" s="1" t="s">
        <v>446</v>
      </c>
      <c r="G3833">
        <v>76.14</v>
      </c>
      <c r="H3833">
        <v>3</v>
      </c>
      <c r="I3833">
        <v>0</v>
      </c>
      <c r="J3833">
        <v>26.649000000000001</v>
      </c>
    </row>
    <row r="3834" spans="1:10" x14ac:dyDescent="0.25">
      <c r="A3834" s="1" t="s">
        <v>4216</v>
      </c>
      <c r="B3834" s="2">
        <v>42322</v>
      </c>
      <c r="C3834" s="2">
        <v>42327</v>
      </c>
      <c r="D3834" s="1" t="s">
        <v>19</v>
      </c>
      <c r="E3834" s="1" t="s">
        <v>4217</v>
      </c>
      <c r="F3834" s="1" t="s">
        <v>2813</v>
      </c>
      <c r="G3834">
        <v>19.96</v>
      </c>
      <c r="H3834">
        <v>2</v>
      </c>
      <c r="I3834">
        <v>0</v>
      </c>
      <c r="J3834">
        <v>9.3811999999999998</v>
      </c>
    </row>
    <row r="3835" spans="1:10" x14ac:dyDescent="0.25">
      <c r="A3835" s="1" t="s">
        <v>4218</v>
      </c>
      <c r="B3835" s="2">
        <v>41967</v>
      </c>
      <c r="C3835" s="2">
        <v>41967</v>
      </c>
      <c r="D3835" s="1" t="s">
        <v>654</v>
      </c>
      <c r="E3835" s="1" t="s">
        <v>2341</v>
      </c>
      <c r="F3835" s="1" t="s">
        <v>1596</v>
      </c>
      <c r="G3835">
        <v>1049.97</v>
      </c>
      <c r="H3835">
        <v>5</v>
      </c>
      <c r="I3835">
        <v>0.4</v>
      </c>
      <c r="J3835">
        <v>-209.994</v>
      </c>
    </row>
    <row r="3836" spans="1:10" x14ac:dyDescent="0.25">
      <c r="A3836" s="1" t="s">
        <v>4218</v>
      </c>
      <c r="B3836" s="2">
        <v>41967</v>
      </c>
      <c r="C3836" s="2">
        <v>41967</v>
      </c>
      <c r="D3836" s="1" t="s">
        <v>654</v>
      </c>
      <c r="E3836" s="1" t="s">
        <v>2341</v>
      </c>
      <c r="F3836" s="1" t="s">
        <v>2187</v>
      </c>
      <c r="G3836">
        <v>611.05799999999999</v>
      </c>
      <c r="H3836">
        <v>3</v>
      </c>
      <c r="I3836">
        <v>0.3</v>
      </c>
      <c r="J3836">
        <v>-34.9176</v>
      </c>
    </row>
    <row r="3837" spans="1:10" x14ac:dyDescent="0.25">
      <c r="A3837" s="1" t="s">
        <v>4219</v>
      </c>
      <c r="B3837" s="2">
        <v>41737</v>
      </c>
      <c r="C3837" s="2">
        <v>41744</v>
      </c>
      <c r="D3837" s="1" t="s">
        <v>19</v>
      </c>
      <c r="E3837" s="1" t="s">
        <v>2274</v>
      </c>
      <c r="F3837" s="1" t="s">
        <v>2412</v>
      </c>
      <c r="G3837">
        <v>2.3679999999999999</v>
      </c>
      <c r="H3837">
        <v>2</v>
      </c>
      <c r="I3837">
        <v>0.2</v>
      </c>
      <c r="J3837">
        <v>0.82879999999999998</v>
      </c>
    </row>
    <row r="3838" spans="1:10" x14ac:dyDescent="0.25">
      <c r="A3838" s="1" t="s">
        <v>4219</v>
      </c>
      <c r="B3838" s="2">
        <v>41737</v>
      </c>
      <c r="C3838" s="2">
        <v>41744</v>
      </c>
      <c r="D3838" s="1" t="s">
        <v>19</v>
      </c>
      <c r="E3838" s="1" t="s">
        <v>2274</v>
      </c>
      <c r="F3838" s="1" t="s">
        <v>4220</v>
      </c>
      <c r="G3838">
        <v>19.007999999999999</v>
      </c>
      <c r="H3838">
        <v>3</v>
      </c>
      <c r="I3838">
        <v>0.2</v>
      </c>
      <c r="J3838">
        <v>6.8903999999999996</v>
      </c>
    </row>
    <row r="3839" spans="1:10" x14ac:dyDescent="0.25">
      <c r="A3839" s="1" t="s">
        <v>4221</v>
      </c>
      <c r="B3839" s="2">
        <v>41846</v>
      </c>
      <c r="C3839" s="2">
        <v>41853</v>
      </c>
      <c r="D3839" s="1" t="s">
        <v>19</v>
      </c>
      <c r="E3839" s="1" t="s">
        <v>128</v>
      </c>
      <c r="F3839" s="1" t="s">
        <v>865</v>
      </c>
      <c r="G3839">
        <v>911.98400000000004</v>
      </c>
      <c r="H3839">
        <v>2</v>
      </c>
      <c r="I3839">
        <v>0.2</v>
      </c>
      <c r="J3839">
        <v>113.998</v>
      </c>
    </row>
    <row r="3840" spans="1:10" x14ac:dyDescent="0.25">
      <c r="A3840" s="1" t="s">
        <v>4221</v>
      </c>
      <c r="B3840" s="2">
        <v>41846</v>
      </c>
      <c r="C3840" s="2">
        <v>41853</v>
      </c>
      <c r="D3840" s="1" t="s">
        <v>19</v>
      </c>
      <c r="E3840" s="1" t="s">
        <v>128</v>
      </c>
      <c r="F3840" s="1" t="s">
        <v>602</v>
      </c>
      <c r="G3840">
        <v>674.35199999999998</v>
      </c>
      <c r="H3840">
        <v>3</v>
      </c>
      <c r="I3840">
        <v>0.2</v>
      </c>
      <c r="J3840">
        <v>-109.5822</v>
      </c>
    </row>
    <row r="3841" spans="1:10" x14ac:dyDescent="0.25">
      <c r="A3841" s="1" t="s">
        <v>4221</v>
      </c>
      <c r="B3841" s="2">
        <v>41846</v>
      </c>
      <c r="C3841" s="2">
        <v>41853</v>
      </c>
      <c r="D3841" s="1" t="s">
        <v>19</v>
      </c>
      <c r="E3841" s="1" t="s">
        <v>128</v>
      </c>
      <c r="F3841" s="1" t="s">
        <v>2037</v>
      </c>
      <c r="G3841">
        <v>134.01</v>
      </c>
      <c r="H3841">
        <v>9</v>
      </c>
      <c r="I3841">
        <v>0</v>
      </c>
      <c r="J3841">
        <v>36.182699999999997</v>
      </c>
    </row>
    <row r="3842" spans="1:10" x14ac:dyDescent="0.25">
      <c r="A3842" s="1" t="s">
        <v>4221</v>
      </c>
      <c r="B3842" s="2">
        <v>41846</v>
      </c>
      <c r="C3842" s="2">
        <v>41853</v>
      </c>
      <c r="D3842" s="1" t="s">
        <v>19</v>
      </c>
      <c r="E3842" s="1" t="s">
        <v>128</v>
      </c>
      <c r="F3842" s="1" t="s">
        <v>4222</v>
      </c>
      <c r="G3842">
        <v>170.97</v>
      </c>
      <c r="H3842">
        <v>3</v>
      </c>
      <c r="I3842">
        <v>0</v>
      </c>
      <c r="J3842">
        <v>70.097700000000003</v>
      </c>
    </row>
    <row r="3843" spans="1:10" x14ac:dyDescent="0.25">
      <c r="A3843" s="1" t="s">
        <v>4223</v>
      </c>
      <c r="B3843" s="2">
        <v>41798</v>
      </c>
      <c r="C3843" s="2">
        <v>41802</v>
      </c>
      <c r="D3843" s="1" t="s">
        <v>19</v>
      </c>
      <c r="E3843" s="1" t="s">
        <v>4224</v>
      </c>
      <c r="F3843" s="1" t="s">
        <v>953</v>
      </c>
      <c r="G3843">
        <v>170.352</v>
      </c>
      <c r="H3843">
        <v>3</v>
      </c>
      <c r="I3843">
        <v>0.2</v>
      </c>
      <c r="J3843">
        <v>10.647</v>
      </c>
    </row>
    <row r="3844" spans="1:10" x14ac:dyDescent="0.25">
      <c r="A3844" s="1" t="s">
        <v>4225</v>
      </c>
      <c r="B3844" s="2">
        <v>41940</v>
      </c>
      <c r="C3844" s="2">
        <v>41943</v>
      </c>
      <c r="D3844" s="1" t="s">
        <v>79</v>
      </c>
      <c r="E3844" s="1" t="s">
        <v>2222</v>
      </c>
      <c r="F3844" s="1" t="s">
        <v>614</v>
      </c>
      <c r="G3844">
        <v>7.1840000000000002</v>
      </c>
      <c r="H3844">
        <v>2</v>
      </c>
      <c r="I3844">
        <v>0.2</v>
      </c>
      <c r="J3844">
        <v>2.2450000000000001</v>
      </c>
    </row>
    <row r="3845" spans="1:10" x14ac:dyDescent="0.25">
      <c r="A3845" s="1" t="s">
        <v>4225</v>
      </c>
      <c r="B3845" s="2">
        <v>41940</v>
      </c>
      <c r="C3845" s="2">
        <v>41943</v>
      </c>
      <c r="D3845" s="1" t="s">
        <v>79</v>
      </c>
      <c r="E3845" s="1" t="s">
        <v>2222</v>
      </c>
      <c r="F3845" s="1" t="s">
        <v>4226</v>
      </c>
      <c r="G3845">
        <v>6.28</v>
      </c>
      <c r="H3845">
        <v>2</v>
      </c>
      <c r="I3845">
        <v>0</v>
      </c>
      <c r="J3845">
        <v>6.2799999999999995E-2</v>
      </c>
    </row>
    <row r="3846" spans="1:10" x14ac:dyDescent="0.25">
      <c r="A3846" s="1" t="s">
        <v>4225</v>
      </c>
      <c r="B3846" s="2">
        <v>41940</v>
      </c>
      <c r="C3846" s="2">
        <v>41943</v>
      </c>
      <c r="D3846" s="1" t="s">
        <v>79</v>
      </c>
      <c r="E3846" s="1" t="s">
        <v>2222</v>
      </c>
      <c r="F3846" s="1" t="s">
        <v>534</v>
      </c>
      <c r="G3846">
        <v>480.74</v>
      </c>
      <c r="H3846">
        <v>2</v>
      </c>
      <c r="I3846">
        <v>0</v>
      </c>
      <c r="J3846">
        <v>14.4222</v>
      </c>
    </row>
    <row r="3847" spans="1:10" x14ac:dyDescent="0.25">
      <c r="A3847" s="1" t="s">
        <v>4225</v>
      </c>
      <c r="B3847" s="2">
        <v>41940</v>
      </c>
      <c r="C3847" s="2">
        <v>41943</v>
      </c>
      <c r="D3847" s="1" t="s">
        <v>79</v>
      </c>
      <c r="E3847" s="1" t="s">
        <v>2222</v>
      </c>
      <c r="F3847" s="1" t="s">
        <v>861</v>
      </c>
      <c r="G3847">
        <v>616.99800000000005</v>
      </c>
      <c r="H3847">
        <v>6</v>
      </c>
      <c r="I3847">
        <v>0.15</v>
      </c>
      <c r="J3847">
        <v>-36.293999999999997</v>
      </c>
    </row>
    <row r="3848" spans="1:10" x14ac:dyDescent="0.25">
      <c r="A3848" s="1" t="s">
        <v>4225</v>
      </c>
      <c r="B3848" s="2">
        <v>41940</v>
      </c>
      <c r="C3848" s="2">
        <v>41943</v>
      </c>
      <c r="D3848" s="1" t="s">
        <v>79</v>
      </c>
      <c r="E3848" s="1" t="s">
        <v>2222</v>
      </c>
      <c r="F3848" s="1" t="s">
        <v>182</v>
      </c>
      <c r="G3848">
        <v>141.4</v>
      </c>
      <c r="H3848">
        <v>5</v>
      </c>
      <c r="I3848">
        <v>0</v>
      </c>
      <c r="J3848">
        <v>38.177999999999997</v>
      </c>
    </row>
    <row r="3849" spans="1:10" x14ac:dyDescent="0.25">
      <c r="A3849" s="1" t="s">
        <v>4227</v>
      </c>
      <c r="B3849" s="2">
        <v>43064</v>
      </c>
      <c r="C3849" s="2">
        <v>43066</v>
      </c>
      <c r="D3849" s="1" t="s">
        <v>11</v>
      </c>
      <c r="E3849" s="1" t="s">
        <v>2074</v>
      </c>
      <c r="F3849" s="1" t="s">
        <v>1581</v>
      </c>
      <c r="G3849">
        <v>501.81</v>
      </c>
      <c r="H3849">
        <v>3</v>
      </c>
      <c r="I3849">
        <v>0</v>
      </c>
      <c r="J3849">
        <v>0</v>
      </c>
    </row>
    <row r="3850" spans="1:10" x14ac:dyDescent="0.25">
      <c r="A3850" s="1" t="s">
        <v>4228</v>
      </c>
      <c r="B3850" s="2">
        <v>43000</v>
      </c>
      <c r="C3850" s="2">
        <v>43001</v>
      </c>
      <c r="D3850" s="1" t="s">
        <v>79</v>
      </c>
      <c r="E3850" s="1" t="s">
        <v>149</v>
      </c>
      <c r="F3850" s="1" t="s">
        <v>4229</v>
      </c>
      <c r="G3850">
        <v>691.96</v>
      </c>
      <c r="H3850">
        <v>4</v>
      </c>
      <c r="I3850">
        <v>0</v>
      </c>
      <c r="J3850">
        <v>318.30160000000001</v>
      </c>
    </row>
    <row r="3851" spans="1:10" x14ac:dyDescent="0.25">
      <c r="A3851" s="1" t="s">
        <v>4228</v>
      </c>
      <c r="B3851" s="2">
        <v>43000</v>
      </c>
      <c r="C3851" s="2">
        <v>43001</v>
      </c>
      <c r="D3851" s="1" t="s">
        <v>79</v>
      </c>
      <c r="E3851" s="1" t="s">
        <v>149</v>
      </c>
      <c r="F3851" s="1" t="s">
        <v>129</v>
      </c>
      <c r="G3851">
        <v>34.950000000000003</v>
      </c>
      <c r="H3851">
        <v>5</v>
      </c>
      <c r="I3851">
        <v>0</v>
      </c>
      <c r="J3851">
        <v>15.378</v>
      </c>
    </row>
    <row r="3852" spans="1:10" x14ac:dyDescent="0.25">
      <c r="A3852" s="1" t="s">
        <v>4230</v>
      </c>
      <c r="B3852" s="2">
        <v>42342</v>
      </c>
      <c r="C3852" s="2">
        <v>42347</v>
      </c>
      <c r="D3852" s="1" t="s">
        <v>19</v>
      </c>
      <c r="E3852" s="1" t="s">
        <v>413</v>
      </c>
      <c r="F3852" s="1" t="s">
        <v>632</v>
      </c>
      <c r="G3852">
        <v>85.96</v>
      </c>
      <c r="H3852">
        <v>7</v>
      </c>
      <c r="I3852">
        <v>0</v>
      </c>
      <c r="J3852">
        <v>40.401200000000003</v>
      </c>
    </row>
    <row r="3853" spans="1:10" x14ac:dyDescent="0.25">
      <c r="A3853" s="1" t="s">
        <v>4231</v>
      </c>
      <c r="B3853" s="2">
        <v>42268</v>
      </c>
      <c r="C3853" s="2">
        <v>42268</v>
      </c>
      <c r="D3853" s="1" t="s">
        <v>654</v>
      </c>
      <c r="E3853" s="1" t="s">
        <v>4232</v>
      </c>
      <c r="F3853" s="1" t="s">
        <v>215</v>
      </c>
      <c r="G3853">
        <v>85.3</v>
      </c>
      <c r="H3853">
        <v>2</v>
      </c>
      <c r="I3853">
        <v>0</v>
      </c>
      <c r="J3853">
        <v>14.500999999999999</v>
      </c>
    </row>
    <row r="3854" spans="1:10" x14ac:dyDescent="0.25">
      <c r="A3854" s="1" t="s">
        <v>4233</v>
      </c>
      <c r="B3854" s="2">
        <v>43065</v>
      </c>
      <c r="C3854" s="2">
        <v>43068</v>
      </c>
      <c r="D3854" s="1" t="s">
        <v>79</v>
      </c>
      <c r="E3854" s="1" t="s">
        <v>660</v>
      </c>
      <c r="F3854" s="1" t="s">
        <v>604</v>
      </c>
      <c r="G3854">
        <v>33.567999999999998</v>
      </c>
      <c r="H3854">
        <v>8</v>
      </c>
      <c r="I3854">
        <v>0.8</v>
      </c>
      <c r="J3854">
        <v>-53.708799999999997</v>
      </c>
    </row>
    <row r="3855" spans="1:10" x14ac:dyDescent="0.25">
      <c r="A3855" s="1" t="s">
        <v>4234</v>
      </c>
      <c r="B3855" s="2">
        <v>42892</v>
      </c>
      <c r="C3855" s="2">
        <v>42896</v>
      </c>
      <c r="D3855" s="1" t="s">
        <v>19</v>
      </c>
      <c r="E3855" s="1" t="s">
        <v>3767</v>
      </c>
      <c r="F3855" s="1" t="s">
        <v>4235</v>
      </c>
      <c r="G3855">
        <v>4.95</v>
      </c>
      <c r="H3855">
        <v>1</v>
      </c>
      <c r="I3855">
        <v>0</v>
      </c>
      <c r="J3855">
        <v>2.1779999999999999</v>
      </c>
    </row>
    <row r="3856" spans="1:10" x14ac:dyDescent="0.25">
      <c r="A3856" s="1" t="s">
        <v>4234</v>
      </c>
      <c r="B3856" s="2">
        <v>42892</v>
      </c>
      <c r="C3856" s="2">
        <v>42896</v>
      </c>
      <c r="D3856" s="1" t="s">
        <v>19</v>
      </c>
      <c r="E3856" s="1" t="s">
        <v>3767</v>
      </c>
      <c r="F3856" s="1" t="s">
        <v>3792</v>
      </c>
      <c r="G3856">
        <v>26.4</v>
      </c>
      <c r="H3856">
        <v>5</v>
      </c>
      <c r="I3856">
        <v>0</v>
      </c>
      <c r="J3856">
        <v>0</v>
      </c>
    </row>
    <row r="3857" spans="1:10" x14ac:dyDescent="0.25">
      <c r="A3857" s="1" t="s">
        <v>4236</v>
      </c>
      <c r="B3857" s="2">
        <v>43031</v>
      </c>
      <c r="C3857" s="2">
        <v>43036</v>
      </c>
      <c r="D3857" s="1" t="s">
        <v>11</v>
      </c>
      <c r="E3857" s="1" t="s">
        <v>3502</v>
      </c>
      <c r="F3857" s="1" t="s">
        <v>2145</v>
      </c>
      <c r="G3857">
        <v>3.5640000000000001</v>
      </c>
      <c r="H3857">
        <v>3</v>
      </c>
      <c r="I3857">
        <v>0.8</v>
      </c>
      <c r="J3857">
        <v>-6.2370000000000001</v>
      </c>
    </row>
    <row r="3858" spans="1:10" x14ac:dyDescent="0.25">
      <c r="A3858" s="1" t="s">
        <v>4236</v>
      </c>
      <c r="B3858" s="2">
        <v>43031</v>
      </c>
      <c r="C3858" s="2">
        <v>43036</v>
      </c>
      <c r="D3858" s="1" t="s">
        <v>11</v>
      </c>
      <c r="E3858" s="1" t="s">
        <v>3502</v>
      </c>
      <c r="F3858" s="1" t="s">
        <v>2631</v>
      </c>
      <c r="G3858">
        <v>823.96</v>
      </c>
      <c r="H3858">
        <v>5</v>
      </c>
      <c r="I3858">
        <v>0.2</v>
      </c>
      <c r="J3858">
        <v>51.497500000000002</v>
      </c>
    </row>
    <row r="3859" spans="1:10" x14ac:dyDescent="0.25">
      <c r="A3859" s="1" t="s">
        <v>4236</v>
      </c>
      <c r="B3859" s="2">
        <v>43031</v>
      </c>
      <c r="C3859" s="2">
        <v>43036</v>
      </c>
      <c r="D3859" s="1" t="s">
        <v>11</v>
      </c>
      <c r="E3859" s="1" t="s">
        <v>3502</v>
      </c>
      <c r="F3859" s="1" t="s">
        <v>2190</v>
      </c>
      <c r="G3859">
        <v>10.272</v>
      </c>
      <c r="H3859">
        <v>3</v>
      </c>
      <c r="I3859">
        <v>0.2</v>
      </c>
      <c r="J3859">
        <v>0.89880000000000004</v>
      </c>
    </row>
    <row r="3860" spans="1:10" x14ac:dyDescent="0.25">
      <c r="A3860" s="1" t="s">
        <v>4237</v>
      </c>
      <c r="B3860" s="2">
        <v>41993</v>
      </c>
      <c r="C3860" s="2">
        <v>41993</v>
      </c>
      <c r="D3860" s="1" t="s">
        <v>654</v>
      </c>
      <c r="E3860" s="1" t="s">
        <v>3371</v>
      </c>
      <c r="F3860" s="1" t="s">
        <v>4238</v>
      </c>
      <c r="G3860">
        <v>447.94400000000002</v>
      </c>
      <c r="H3860">
        <v>7</v>
      </c>
      <c r="I3860">
        <v>0.2</v>
      </c>
      <c r="J3860">
        <v>89.588800000000006</v>
      </c>
    </row>
    <row r="3861" spans="1:10" x14ac:dyDescent="0.25">
      <c r="A3861" s="1" t="s">
        <v>4239</v>
      </c>
      <c r="B3861" s="2">
        <v>42783</v>
      </c>
      <c r="C3861" s="2">
        <v>42788</v>
      </c>
      <c r="D3861" s="1" t="s">
        <v>19</v>
      </c>
      <c r="E3861" s="1" t="s">
        <v>2090</v>
      </c>
      <c r="F3861" s="1" t="s">
        <v>1815</v>
      </c>
      <c r="G3861">
        <v>480.96</v>
      </c>
      <c r="H3861">
        <v>3</v>
      </c>
      <c r="I3861">
        <v>0.5</v>
      </c>
      <c r="J3861">
        <v>-269.33760000000001</v>
      </c>
    </row>
    <row r="3862" spans="1:10" x14ac:dyDescent="0.25">
      <c r="A3862" s="1" t="s">
        <v>4239</v>
      </c>
      <c r="B3862" s="2">
        <v>42783</v>
      </c>
      <c r="C3862" s="2">
        <v>42788</v>
      </c>
      <c r="D3862" s="1" t="s">
        <v>19</v>
      </c>
      <c r="E3862" s="1" t="s">
        <v>2090</v>
      </c>
      <c r="F3862" s="1" t="s">
        <v>4240</v>
      </c>
      <c r="G3862">
        <v>124.792</v>
      </c>
      <c r="H3862">
        <v>1</v>
      </c>
      <c r="I3862">
        <v>0.2</v>
      </c>
      <c r="J3862">
        <v>10.9193</v>
      </c>
    </row>
    <row r="3863" spans="1:10" x14ac:dyDescent="0.25">
      <c r="A3863" s="1" t="s">
        <v>4241</v>
      </c>
      <c r="B3863" s="2">
        <v>41762</v>
      </c>
      <c r="C3863" s="2">
        <v>41769</v>
      </c>
      <c r="D3863" s="1" t="s">
        <v>19</v>
      </c>
      <c r="E3863" s="1" t="s">
        <v>4202</v>
      </c>
      <c r="F3863" s="1" t="s">
        <v>4242</v>
      </c>
      <c r="G3863">
        <v>40.176000000000002</v>
      </c>
      <c r="H3863">
        <v>3</v>
      </c>
      <c r="I3863">
        <v>0.2</v>
      </c>
      <c r="J3863">
        <v>14.563800000000001</v>
      </c>
    </row>
    <row r="3864" spans="1:10" x14ac:dyDescent="0.25">
      <c r="A3864" s="1" t="s">
        <v>4241</v>
      </c>
      <c r="B3864" s="2">
        <v>41762</v>
      </c>
      <c r="C3864" s="2">
        <v>41769</v>
      </c>
      <c r="D3864" s="1" t="s">
        <v>19</v>
      </c>
      <c r="E3864" s="1" t="s">
        <v>4202</v>
      </c>
      <c r="F3864" s="1" t="s">
        <v>231</v>
      </c>
      <c r="G3864">
        <v>10.896000000000001</v>
      </c>
      <c r="H3864">
        <v>3</v>
      </c>
      <c r="I3864">
        <v>0.2</v>
      </c>
      <c r="J3864">
        <v>3.9498000000000002</v>
      </c>
    </row>
    <row r="3865" spans="1:10" x14ac:dyDescent="0.25">
      <c r="A3865" s="1" t="s">
        <v>4243</v>
      </c>
      <c r="B3865" s="2">
        <v>43025</v>
      </c>
      <c r="C3865" s="2">
        <v>43027</v>
      </c>
      <c r="D3865" s="1" t="s">
        <v>11</v>
      </c>
      <c r="E3865" s="1" t="s">
        <v>871</v>
      </c>
      <c r="F3865" s="1" t="s">
        <v>4244</v>
      </c>
      <c r="G3865">
        <v>10.64</v>
      </c>
      <c r="H3865">
        <v>4</v>
      </c>
      <c r="I3865">
        <v>0</v>
      </c>
      <c r="J3865">
        <v>2.7664</v>
      </c>
    </row>
    <row r="3866" spans="1:10" x14ac:dyDescent="0.25">
      <c r="A3866" s="1" t="s">
        <v>4245</v>
      </c>
      <c r="B3866" s="2">
        <v>42336</v>
      </c>
      <c r="C3866" s="2">
        <v>42341</v>
      </c>
      <c r="D3866" s="1" t="s">
        <v>19</v>
      </c>
      <c r="E3866" s="1" t="s">
        <v>269</v>
      </c>
      <c r="F3866" s="1" t="s">
        <v>4246</v>
      </c>
      <c r="G3866">
        <v>151.96</v>
      </c>
      <c r="H3866">
        <v>5</v>
      </c>
      <c r="I3866">
        <v>0.6</v>
      </c>
      <c r="J3866">
        <v>-182.352</v>
      </c>
    </row>
    <row r="3867" spans="1:10" x14ac:dyDescent="0.25">
      <c r="A3867" s="1" t="s">
        <v>4247</v>
      </c>
      <c r="B3867" s="2">
        <v>41847</v>
      </c>
      <c r="C3867" s="2">
        <v>41849</v>
      </c>
      <c r="D3867" s="1" t="s">
        <v>11</v>
      </c>
      <c r="E3867" s="1" t="s">
        <v>2610</v>
      </c>
      <c r="F3867" s="1" t="s">
        <v>2731</v>
      </c>
      <c r="G3867">
        <v>238</v>
      </c>
      <c r="H3867">
        <v>2</v>
      </c>
      <c r="I3867">
        <v>0</v>
      </c>
      <c r="J3867">
        <v>38.08</v>
      </c>
    </row>
    <row r="3868" spans="1:10" x14ac:dyDescent="0.25">
      <c r="A3868" s="1" t="s">
        <v>4248</v>
      </c>
      <c r="B3868" s="2">
        <v>42848</v>
      </c>
      <c r="C3868" s="2">
        <v>42850</v>
      </c>
      <c r="D3868" s="1" t="s">
        <v>11</v>
      </c>
      <c r="E3868" s="1" t="s">
        <v>1114</v>
      </c>
      <c r="F3868" s="1" t="s">
        <v>2495</v>
      </c>
      <c r="G3868">
        <v>155.34</v>
      </c>
      <c r="H3868">
        <v>6</v>
      </c>
      <c r="I3868">
        <v>0</v>
      </c>
      <c r="J3868">
        <v>55.922400000000003</v>
      </c>
    </row>
    <row r="3869" spans="1:10" x14ac:dyDescent="0.25">
      <c r="A3869" s="1" t="s">
        <v>4249</v>
      </c>
      <c r="B3869" s="2">
        <v>42300</v>
      </c>
      <c r="C3869" s="2">
        <v>42304</v>
      </c>
      <c r="D3869" s="1" t="s">
        <v>11</v>
      </c>
      <c r="E3869" s="1" t="s">
        <v>1234</v>
      </c>
      <c r="F3869" s="1" t="s">
        <v>1406</v>
      </c>
      <c r="G3869">
        <v>148.32</v>
      </c>
      <c r="H3869">
        <v>9</v>
      </c>
      <c r="I3869">
        <v>0</v>
      </c>
      <c r="J3869">
        <v>63.7776</v>
      </c>
    </row>
    <row r="3870" spans="1:10" x14ac:dyDescent="0.25">
      <c r="A3870" s="1" t="s">
        <v>4249</v>
      </c>
      <c r="B3870" s="2">
        <v>42300</v>
      </c>
      <c r="C3870" s="2">
        <v>42304</v>
      </c>
      <c r="D3870" s="1" t="s">
        <v>11</v>
      </c>
      <c r="E3870" s="1" t="s">
        <v>1234</v>
      </c>
      <c r="F3870" s="1" t="s">
        <v>3758</v>
      </c>
      <c r="G3870">
        <v>240.78399999999999</v>
      </c>
      <c r="H3870">
        <v>1</v>
      </c>
      <c r="I3870">
        <v>0.2</v>
      </c>
      <c r="J3870">
        <v>27.088200000000001</v>
      </c>
    </row>
    <row r="3871" spans="1:10" x14ac:dyDescent="0.25">
      <c r="A3871" s="1" t="s">
        <v>4249</v>
      </c>
      <c r="B3871" s="2">
        <v>42300</v>
      </c>
      <c r="C3871" s="2">
        <v>42304</v>
      </c>
      <c r="D3871" s="1" t="s">
        <v>11</v>
      </c>
      <c r="E3871" s="1" t="s">
        <v>1234</v>
      </c>
      <c r="F3871" s="1" t="s">
        <v>1866</v>
      </c>
      <c r="G3871">
        <v>191.96799999999999</v>
      </c>
      <c r="H3871">
        <v>7</v>
      </c>
      <c r="I3871">
        <v>0.2</v>
      </c>
      <c r="J3871">
        <v>16.7972</v>
      </c>
    </row>
    <row r="3872" spans="1:10" x14ac:dyDescent="0.25">
      <c r="A3872" s="1" t="s">
        <v>4249</v>
      </c>
      <c r="B3872" s="2">
        <v>42300</v>
      </c>
      <c r="C3872" s="2">
        <v>42304</v>
      </c>
      <c r="D3872" s="1" t="s">
        <v>11</v>
      </c>
      <c r="E3872" s="1" t="s">
        <v>1234</v>
      </c>
      <c r="F3872" s="1" t="s">
        <v>1255</v>
      </c>
      <c r="G3872">
        <v>11.56</v>
      </c>
      <c r="H3872">
        <v>2</v>
      </c>
      <c r="I3872">
        <v>0</v>
      </c>
      <c r="J3872">
        <v>5.6643999999999997</v>
      </c>
    </row>
    <row r="3873" spans="1:10" x14ac:dyDescent="0.25">
      <c r="A3873" s="1" t="s">
        <v>4249</v>
      </c>
      <c r="B3873" s="2">
        <v>42300</v>
      </c>
      <c r="C3873" s="2">
        <v>42304</v>
      </c>
      <c r="D3873" s="1" t="s">
        <v>11</v>
      </c>
      <c r="E3873" s="1" t="s">
        <v>1234</v>
      </c>
      <c r="F3873" s="1" t="s">
        <v>235</v>
      </c>
      <c r="G3873">
        <v>11.8</v>
      </c>
      <c r="H3873">
        <v>4</v>
      </c>
      <c r="I3873">
        <v>0</v>
      </c>
      <c r="J3873">
        <v>5.6639999999999997</v>
      </c>
    </row>
    <row r="3874" spans="1:10" x14ac:dyDescent="0.25">
      <c r="A3874" s="1" t="s">
        <v>4249</v>
      </c>
      <c r="B3874" s="2">
        <v>42300</v>
      </c>
      <c r="C3874" s="2">
        <v>42304</v>
      </c>
      <c r="D3874" s="1" t="s">
        <v>11</v>
      </c>
      <c r="E3874" s="1" t="s">
        <v>1234</v>
      </c>
      <c r="F3874" s="1" t="s">
        <v>2546</v>
      </c>
      <c r="G3874">
        <v>842.35199999999998</v>
      </c>
      <c r="H3874">
        <v>3</v>
      </c>
      <c r="I3874">
        <v>0.2</v>
      </c>
      <c r="J3874">
        <v>42.117600000000003</v>
      </c>
    </row>
    <row r="3875" spans="1:10" x14ac:dyDescent="0.25">
      <c r="A3875" s="1" t="s">
        <v>4250</v>
      </c>
      <c r="B3875" s="2">
        <v>42618</v>
      </c>
      <c r="C3875" s="2">
        <v>42620</v>
      </c>
      <c r="D3875" s="1" t="s">
        <v>11</v>
      </c>
      <c r="E3875" s="1" t="s">
        <v>3502</v>
      </c>
      <c r="F3875" s="1" t="s">
        <v>1479</v>
      </c>
      <c r="G3875">
        <v>23.472000000000001</v>
      </c>
      <c r="H3875">
        <v>3</v>
      </c>
      <c r="I3875">
        <v>0.2</v>
      </c>
      <c r="J3875">
        <v>7.6284000000000001</v>
      </c>
    </row>
    <row r="3876" spans="1:10" x14ac:dyDescent="0.25">
      <c r="A3876" s="1" t="s">
        <v>4250</v>
      </c>
      <c r="B3876" s="2">
        <v>42618</v>
      </c>
      <c r="C3876" s="2">
        <v>42620</v>
      </c>
      <c r="D3876" s="1" t="s">
        <v>11</v>
      </c>
      <c r="E3876" s="1" t="s">
        <v>3502</v>
      </c>
      <c r="F3876" s="1" t="s">
        <v>1700</v>
      </c>
      <c r="G3876">
        <v>86.058000000000007</v>
      </c>
      <c r="H3876">
        <v>7</v>
      </c>
      <c r="I3876">
        <v>0.7</v>
      </c>
      <c r="J3876">
        <v>-63.109200000000001</v>
      </c>
    </row>
    <row r="3877" spans="1:10" x14ac:dyDescent="0.25">
      <c r="A3877" s="1" t="s">
        <v>4250</v>
      </c>
      <c r="B3877" s="2">
        <v>42618</v>
      </c>
      <c r="C3877" s="2">
        <v>42620</v>
      </c>
      <c r="D3877" s="1" t="s">
        <v>11</v>
      </c>
      <c r="E3877" s="1" t="s">
        <v>3502</v>
      </c>
      <c r="F3877" s="1" t="s">
        <v>1473</v>
      </c>
      <c r="G3877">
        <v>108.78400000000001</v>
      </c>
      <c r="H3877">
        <v>2</v>
      </c>
      <c r="I3877">
        <v>0.2</v>
      </c>
      <c r="J3877">
        <v>6.7990000000000004</v>
      </c>
    </row>
    <row r="3878" spans="1:10" x14ac:dyDescent="0.25">
      <c r="A3878" s="1" t="s">
        <v>4250</v>
      </c>
      <c r="B3878" s="2">
        <v>42618</v>
      </c>
      <c r="C3878" s="2">
        <v>42620</v>
      </c>
      <c r="D3878" s="1" t="s">
        <v>11</v>
      </c>
      <c r="E3878" s="1" t="s">
        <v>3502</v>
      </c>
      <c r="F3878" s="1" t="s">
        <v>3578</v>
      </c>
      <c r="G3878">
        <v>10.272</v>
      </c>
      <c r="H3878">
        <v>3</v>
      </c>
      <c r="I3878">
        <v>0.2</v>
      </c>
      <c r="J3878">
        <v>3.21</v>
      </c>
    </row>
    <row r="3879" spans="1:10" x14ac:dyDescent="0.25">
      <c r="A3879" s="1" t="s">
        <v>4251</v>
      </c>
      <c r="B3879" s="2">
        <v>42671</v>
      </c>
      <c r="C3879" s="2">
        <v>42676</v>
      </c>
      <c r="D3879" s="1" t="s">
        <v>19</v>
      </c>
      <c r="E3879" s="1" t="s">
        <v>946</v>
      </c>
      <c r="F3879" s="1" t="s">
        <v>2136</v>
      </c>
      <c r="G3879">
        <v>38.19</v>
      </c>
      <c r="H3879">
        <v>5</v>
      </c>
      <c r="I3879">
        <v>0.7</v>
      </c>
      <c r="J3879">
        <v>-26.733000000000001</v>
      </c>
    </row>
    <row r="3880" spans="1:10" x14ac:dyDescent="0.25">
      <c r="A3880" s="1" t="s">
        <v>4252</v>
      </c>
      <c r="B3880" s="2">
        <v>41734</v>
      </c>
      <c r="C3880" s="2">
        <v>41736</v>
      </c>
      <c r="D3880" s="1" t="s">
        <v>79</v>
      </c>
      <c r="E3880" s="1" t="s">
        <v>849</v>
      </c>
      <c r="F3880" s="1" t="s">
        <v>355</v>
      </c>
      <c r="G3880">
        <v>49.631999999999998</v>
      </c>
      <c r="H3880">
        <v>4</v>
      </c>
      <c r="I3880">
        <v>0.2</v>
      </c>
      <c r="J3880">
        <v>3.7223999999999999</v>
      </c>
    </row>
    <row r="3881" spans="1:10" x14ac:dyDescent="0.25">
      <c r="A3881" s="1" t="s">
        <v>4252</v>
      </c>
      <c r="B3881" s="2">
        <v>41734</v>
      </c>
      <c r="C3881" s="2">
        <v>41736</v>
      </c>
      <c r="D3881" s="1" t="s">
        <v>79</v>
      </c>
      <c r="E3881" s="1" t="s">
        <v>849</v>
      </c>
      <c r="F3881" s="1" t="s">
        <v>4115</v>
      </c>
      <c r="G3881">
        <v>52.095999999999997</v>
      </c>
      <c r="H3881">
        <v>4</v>
      </c>
      <c r="I3881">
        <v>0.2</v>
      </c>
      <c r="J3881">
        <v>3.9072</v>
      </c>
    </row>
    <row r="3882" spans="1:10" x14ac:dyDescent="0.25">
      <c r="A3882" s="1" t="s">
        <v>4253</v>
      </c>
      <c r="B3882" s="2">
        <v>42170</v>
      </c>
      <c r="C3882" s="2">
        <v>42175</v>
      </c>
      <c r="D3882" s="1" t="s">
        <v>19</v>
      </c>
      <c r="E3882" s="1" t="s">
        <v>4254</v>
      </c>
      <c r="F3882" s="1" t="s">
        <v>3213</v>
      </c>
      <c r="G3882">
        <v>9.5679999999999996</v>
      </c>
      <c r="H3882">
        <v>2</v>
      </c>
      <c r="I3882">
        <v>0.2</v>
      </c>
      <c r="J3882">
        <v>2.99</v>
      </c>
    </row>
    <row r="3883" spans="1:10" x14ac:dyDescent="0.25">
      <c r="A3883" s="1" t="s">
        <v>4253</v>
      </c>
      <c r="B3883" s="2">
        <v>42170</v>
      </c>
      <c r="C3883" s="2">
        <v>42175</v>
      </c>
      <c r="D3883" s="1" t="s">
        <v>19</v>
      </c>
      <c r="E3883" s="1" t="s">
        <v>4254</v>
      </c>
      <c r="F3883" s="1" t="s">
        <v>476</v>
      </c>
      <c r="G3883">
        <v>82.367999999999995</v>
      </c>
      <c r="H3883">
        <v>2</v>
      </c>
      <c r="I3883">
        <v>0.2</v>
      </c>
      <c r="J3883">
        <v>-19.5624</v>
      </c>
    </row>
    <row r="3884" spans="1:10" x14ac:dyDescent="0.25">
      <c r="A3884" s="1" t="s">
        <v>4253</v>
      </c>
      <c r="B3884" s="2">
        <v>42170</v>
      </c>
      <c r="C3884" s="2">
        <v>42175</v>
      </c>
      <c r="D3884" s="1" t="s">
        <v>19</v>
      </c>
      <c r="E3884" s="1" t="s">
        <v>4254</v>
      </c>
      <c r="F3884" s="1" t="s">
        <v>4246</v>
      </c>
      <c r="G3884">
        <v>364.70400000000001</v>
      </c>
      <c r="H3884">
        <v>6</v>
      </c>
      <c r="I3884">
        <v>0.2</v>
      </c>
      <c r="J3884">
        <v>-36.470399999999998</v>
      </c>
    </row>
    <row r="3885" spans="1:10" x14ac:dyDescent="0.25">
      <c r="A3885" s="1" t="s">
        <v>4253</v>
      </c>
      <c r="B3885" s="2">
        <v>42170</v>
      </c>
      <c r="C3885" s="2">
        <v>42175</v>
      </c>
      <c r="D3885" s="1" t="s">
        <v>19</v>
      </c>
      <c r="E3885" s="1" t="s">
        <v>4254</v>
      </c>
      <c r="F3885" s="1" t="s">
        <v>4255</v>
      </c>
      <c r="G3885">
        <v>40.256</v>
      </c>
      <c r="H3885">
        <v>4</v>
      </c>
      <c r="I3885">
        <v>0.2</v>
      </c>
      <c r="J3885">
        <v>11.070399999999999</v>
      </c>
    </row>
    <row r="3886" spans="1:10" x14ac:dyDescent="0.25">
      <c r="A3886" s="1" t="s">
        <v>4256</v>
      </c>
      <c r="B3886" s="2">
        <v>41825</v>
      </c>
      <c r="C3886" s="2">
        <v>41832</v>
      </c>
      <c r="D3886" s="1" t="s">
        <v>19</v>
      </c>
      <c r="E3886" s="1" t="s">
        <v>3829</v>
      </c>
      <c r="F3886" s="1" t="s">
        <v>26</v>
      </c>
      <c r="G3886">
        <v>4.3680000000000003</v>
      </c>
      <c r="H3886">
        <v>3</v>
      </c>
      <c r="I3886">
        <v>0.2</v>
      </c>
      <c r="J3886">
        <v>0.38219999999999998</v>
      </c>
    </row>
    <row r="3887" spans="1:10" x14ac:dyDescent="0.25">
      <c r="A3887" s="1" t="s">
        <v>4257</v>
      </c>
      <c r="B3887" s="2">
        <v>42764</v>
      </c>
      <c r="C3887" s="2">
        <v>42768</v>
      </c>
      <c r="D3887" s="1" t="s">
        <v>19</v>
      </c>
      <c r="E3887" s="1" t="s">
        <v>1066</v>
      </c>
      <c r="F3887" s="1" t="s">
        <v>563</v>
      </c>
      <c r="G3887">
        <v>12.128</v>
      </c>
      <c r="H3887">
        <v>4</v>
      </c>
      <c r="I3887">
        <v>0.8</v>
      </c>
      <c r="J3887">
        <v>-20.617599999999999</v>
      </c>
    </row>
    <row r="3888" spans="1:10" x14ac:dyDescent="0.25">
      <c r="A3888" s="1" t="s">
        <v>4258</v>
      </c>
      <c r="B3888" s="2">
        <v>42432</v>
      </c>
      <c r="C3888" s="2">
        <v>42437</v>
      </c>
      <c r="D3888" s="1" t="s">
        <v>11</v>
      </c>
      <c r="E3888" s="1" t="s">
        <v>479</v>
      </c>
      <c r="F3888" s="1" t="s">
        <v>3856</v>
      </c>
      <c r="G3888">
        <v>134.85</v>
      </c>
      <c r="H3888">
        <v>3</v>
      </c>
      <c r="I3888">
        <v>0</v>
      </c>
      <c r="J3888">
        <v>37.758000000000003</v>
      </c>
    </row>
    <row r="3889" spans="1:10" x14ac:dyDescent="0.25">
      <c r="A3889" s="1" t="s">
        <v>4259</v>
      </c>
      <c r="B3889" s="2">
        <v>41792</v>
      </c>
      <c r="C3889" s="2">
        <v>41796</v>
      </c>
      <c r="D3889" s="1" t="s">
        <v>19</v>
      </c>
      <c r="E3889" s="1" t="s">
        <v>3374</v>
      </c>
      <c r="F3889" s="1" t="s">
        <v>2880</v>
      </c>
      <c r="G3889">
        <v>8.56</v>
      </c>
      <c r="H3889">
        <v>2</v>
      </c>
      <c r="I3889">
        <v>0</v>
      </c>
      <c r="J3889">
        <v>2.6536</v>
      </c>
    </row>
    <row r="3890" spans="1:10" x14ac:dyDescent="0.25">
      <c r="A3890" s="1" t="s">
        <v>4259</v>
      </c>
      <c r="B3890" s="2">
        <v>41792</v>
      </c>
      <c r="C3890" s="2">
        <v>41796</v>
      </c>
      <c r="D3890" s="1" t="s">
        <v>19</v>
      </c>
      <c r="E3890" s="1" t="s">
        <v>3374</v>
      </c>
      <c r="F3890" s="1" t="s">
        <v>1048</v>
      </c>
      <c r="G3890">
        <v>239.97</v>
      </c>
      <c r="H3890">
        <v>3</v>
      </c>
      <c r="I3890">
        <v>0</v>
      </c>
      <c r="J3890">
        <v>67.191599999999994</v>
      </c>
    </row>
    <row r="3891" spans="1:10" x14ac:dyDescent="0.25">
      <c r="A3891" s="1" t="s">
        <v>4259</v>
      </c>
      <c r="B3891" s="2">
        <v>41792</v>
      </c>
      <c r="C3891" s="2">
        <v>41796</v>
      </c>
      <c r="D3891" s="1" t="s">
        <v>19</v>
      </c>
      <c r="E3891" s="1" t="s">
        <v>3374</v>
      </c>
      <c r="F3891" s="1" t="s">
        <v>1052</v>
      </c>
      <c r="G3891">
        <v>356.94</v>
      </c>
      <c r="H3891">
        <v>2</v>
      </c>
      <c r="I3891">
        <v>0</v>
      </c>
      <c r="J3891">
        <v>107.08199999999999</v>
      </c>
    </row>
    <row r="3892" spans="1:10" x14ac:dyDescent="0.25">
      <c r="A3892" s="1" t="s">
        <v>4260</v>
      </c>
      <c r="B3892" s="2">
        <v>42698</v>
      </c>
      <c r="C3892" s="2">
        <v>42704</v>
      </c>
      <c r="D3892" s="1" t="s">
        <v>19</v>
      </c>
      <c r="E3892" s="1" t="s">
        <v>582</v>
      </c>
      <c r="F3892" s="1" t="s">
        <v>1621</v>
      </c>
      <c r="G3892">
        <v>659.9</v>
      </c>
      <c r="H3892">
        <v>2</v>
      </c>
      <c r="I3892">
        <v>0</v>
      </c>
      <c r="J3892">
        <v>217.767</v>
      </c>
    </row>
    <row r="3893" spans="1:10" x14ac:dyDescent="0.25">
      <c r="A3893" s="1" t="s">
        <v>4260</v>
      </c>
      <c r="B3893" s="2">
        <v>42698</v>
      </c>
      <c r="C3893" s="2">
        <v>42704</v>
      </c>
      <c r="D3893" s="1" t="s">
        <v>19</v>
      </c>
      <c r="E3893" s="1" t="s">
        <v>582</v>
      </c>
      <c r="F3893" s="1" t="s">
        <v>1361</v>
      </c>
      <c r="G3893">
        <v>1684.752</v>
      </c>
      <c r="H3893">
        <v>6</v>
      </c>
      <c r="I3893">
        <v>0.2</v>
      </c>
      <c r="J3893">
        <v>210.59399999999999</v>
      </c>
    </row>
    <row r="3894" spans="1:10" x14ac:dyDescent="0.25">
      <c r="A3894" s="1" t="s">
        <v>4260</v>
      </c>
      <c r="B3894" s="2">
        <v>42698</v>
      </c>
      <c r="C3894" s="2">
        <v>42704</v>
      </c>
      <c r="D3894" s="1" t="s">
        <v>19</v>
      </c>
      <c r="E3894" s="1" t="s">
        <v>582</v>
      </c>
      <c r="F3894" s="1" t="s">
        <v>3809</v>
      </c>
      <c r="G3894">
        <v>559.91999999999996</v>
      </c>
      <c r="H3894">
        <v>8</v>
      </c>
      <c r="I3894">
        <v>0</v>
      </c>
      <c r="J3894">
        <v>190.37280000000001</v>
      </c>
    </row>
    <row r="3895" spans="1:10" x14ac:dyDescent="0.25">
      <c r="A3895" s="1" t="s">
        <v>4261</v>
      </c>
      <c r="B3895" s="2">
        <v>42684</v>
      </c>
      <c r="C3895" s="2">
        <v>42688</v>
      </c>
      <c r="D3895" s="1" t="s">
        <v>19</v>
      </c>
      <c r="E3895" s="1" t="s">
        <v>2212</v>
      </c>
      <c r="F3895" s="1" t="s">
        <v>1348</v>
      </c>
      <c r="G3895">
        <v>279.94400000000002</v>
      </c>
      <c r="H3895">
        <v>7</v>
      </c>
      <c r="I3895">
        <v>0.2</v>
      </c>
      <c r="J3895">
        <v>48.990200000000002</v>
      </c>
    </row>
    <row r="3896" spans="1:10" x14ac:dyDescent="0.25">
      <c r="A3896" s="1" t="s">
        <v>4262</v>
      </c>
      <c r="B3896" s="2">
        <v>41965</v>
      </c>
      <c r="C3896" s="2">
        <v>41971</v>
      </c>
      <c r="D3896" s="1" t="s">
        <v>19</v>
      </c>
      <c r="E3896" s="1" t="s">
        <v>3689</v>
      </c>
      <c r="F3896" s="1" t="s">
        <v>2813</v>
      </c>
      <c r="G3896">
        <v>9.98</v>
      </c>
      <c r="H3896">
        <v>5</v>
      </c>
      <c r="I3896">
        <v>0.8</v>
      </c>
      <c r="J3896">
        <v>-16.466999999999999</v>
      </c>
    </row>
    <row r="3897" spans="1:10" x14ac:dyDescent="0.25">
      <c r="A3897" s="1" t="s">
        <v>4263</v>
      </c>
      <c r="B3897" s="2">
        <v>42856</v>
      </c>
      <c r="C3897" s="2">
        <v>42860</v>
      </c>
      <c r="D3897" s="1" t="s">
        <v>19</v>
      </c>
      <c r="E3897" s="1" t="s">
        <v>1419</v>
      </c>
      <c r="F3897" s="1" t="s">
        <v>4264</v>
      </c>
      <c r="G3897">
        <v>48.9</v>
      </c>
      <c r="H3897">
        <v>5</v>
      </c>
      <c r="I3897">
        <v>0</v>
      </c>
      <c r="J3897">
        <v>18.093</v>
      </c>
    </row>
    <row r="3898" spans="1:10" x14ac:dyDescent="0.25">
      <c r="A3898" s="1" t="s">
        <v>4265</v>
      </c>
      <c r="B3898" s="2">
        <v>43076</v>
      </c>
      <c r="C3898" s="2">
        <v>43081</v>
      </c>
      <c r="D3898" s="1" t="s">
        <v>19</v>
      </c>
      <c r="E3898" s="1" t="s">
        <v>432</v>
      </c>
      <c r="F3898" s="1" t="s">
        <v>2412</v>
      </c>
      <c r="G3898">
        <v>3.552</v>
      </c>
      <c r="H3898">
        <v>3</v>
      </c>
      <c r="I3898">
        <v>0.2</v>
      </c>
      <c r="J3898">
        <v>1.2432000000000001</v>
      </c>
    </row>
    <row r="3899" spans="1:10" x14ac:dyDescent="0.25">
      <c r="A3899" s="1" t="s">
        <v>4265</v>
      </c>
      <c r="B3899" s="2">
        <v>43076</v>
      </c>
      <c r="C3899" s="2">
        <v>43081</v>
      </c>
      <c r="D3899" s="1" t="s">
        <v>19</v>
      </c>
      <c r="E3899" s="1" t="s">
        <v>432</v>
      </c>
      <c r="F3899" s="1" t="s">
        <v>186</v>
      </c>
      <c r="G3899">
        <v>15.552</v>
      </c>
      <c r="H3899">
        <v>3</v>
      </c>
      <c r="I3899">
        <v>0.2</v>
      </c>
      <c r="J3899">
        <v>5.4432</v>
      </c>
    </row>
    <row r="3900" spans="1:10" x14ac:dyDescent="0.25">
      <c r="A3900" s="1" t="s">
        <v>4266</v>
      </c>
      <c r="B3900" s="2">
        <v>43069</v>
      </c>
      <c r="C3900" s="2">
        <v>43073</v>
      </c>
      <c r="D3900" s="1" t="s">
        <v>19</v>
      </c>
      <c r="E3900" s="1" t="s">
        <v>2779</v>
      </c>
      <c r="F3900" s="1" t="s">
        <v>2412</v>
      </c>
      <c r="G3900">
        <v>2.3679999999999999</v>
      </c>
      <c r="H3900">
        <v>2</v>
      </c>
      <c r="I3900">
        <v>0.2</v>
      </c>
      <c r="J3900">
        <v>0.82879999999999998</v>
      </c>
    </row>
    <row r="3901" spans="1:10" x14ac:dyDescent="0.25">
      <c r="A3901" s="1" t="s">
        <v>4267</v>
      </c>
      <c r="B3901" s="2">
        <v>43076</v>
      </c>
      <c r="C3901" s="2">
        <v>43078</v>
      </c>
      <c r="D3901" s="1" t="s">
        <v>79</v>
      </c>
      <c r="E3901" s="1" t="s">
        <v>566</v>
      </c>
      <c r="F3901" s="1" t="s">
        <v>857</v>
      </c>
      <c r="G3901">
        <v>127.98399999999999</v>
      </c>
      <c r="H3901">
        <v>2</v>
      </c>
      <c r="I3901">
        <v>0.2</v>
      </c>
      <c r="J3901">
        <v>25.596800000000002</v>
      </c>
    </row>
    <row r="3902" spans="1:10" x14ac:dyDescent="0.25">
      <c r="A3902" s="1" t="s">
        <v>4268</v>
      </c>
      <c r="B3902" s="2">
        <v>42007</v>
      </c>
      <c r="C3902" s="2">
        <v>42012</v>
      </c>
      <c r="D3902" s="1" t="s">
        <v>19</v>
      </c>
      <c r="E3902" s="1" t="s">
        <v>1078</v>
      </c>
      <c r="F3902" s="1" t="s">
        <v>580</v>
      </c>
      <c r="G3902">
        <v>10.368</v>
      </c>
      <c r="H3902">
        <v>2</v>
      </c>
      <c r="I3902">
        <v>0.2</v>
      </c>
      <c r="J3902">
        <v>3.6288</v>
      </c>
    </row>
    <row r="3903" spans="1:10" x14ac:dyDescent="0.25">
      <c r="A3903" s="1" t="s">
        <v>4269</v>
      </c>
      <c r="B3903" s="2">
        <v>42322</v>
      </c>
      <c r="C3903" s="2">
        <v>42328</v>
      </c>
      <c r="D3903" s="1" t="s">
        <v>19</v>
      </c>
      <c r="E3903" s="1" t="s">
        <v>289</v>
      </c>
      <c r="F3903" s="1" t="s">
        <v>4270</v>
      </c>
      <c r="G3903">
        <v>47.984000000000002</v>
      </c>
      <c r="H3903">
        <v>2</v>
      </c>
      <c r="I3903">
        <v>0.2</v>
      </c>
      <c r="J3903">
        <v>-1.1996</v>
      </c>
    </row>
    <row r="3904" spans="1:10" x14ac:dyDescent="0.25">
      <c r="A3904" s="1" t="s">
        <v>4271</v>
      </c>
      <c r="B3904" s="2">
        <v>42279</v>
      </c>
      <c r="C3904" s="2">
        <v>42284</v>
      </c>
      <c r="D3904" s="1" t="s">
        <v>11</v>
      </c>
      <c r="E3904" s="1" t="s">
        <v>172</v>
      </c>
      <c r="F3904" s="1" t="s">
        <v>2780</v>
      </c>
      <c r="G3904">
        <v>270.33999999999997</v>
      </c>
      <c r="H3904">
        <v>14</v>
      </c>
      <c r="I3904">
        <v>0</v>
      </c>
      <c r="J3904">
        <v>75.6952</v>
      </c>
    </row>
    <row r="3905" spans="1:10" x14ac:dyDescent="0.25">
      <c r="A3905" s="1" t="s">
        <v>4272</v>
      </c>
      <c r="B3905" s="2">
        <v>42099</v>
      </c>
      <c r="C3905" s="2">
        <v>42104</v>
      </c>
      <c r="D3905" s="1" t="s">
        <v>19</v>
      </c>
      <c r="E3905" s="1" t="s">
        <v>4273</v>
      </c>
      <c r="F3905" s="1" t="s">
        <v>3037</v>
      </c>
      <c r="G3905">
        <v>98.111999999999995</v>
      </c>
      <c r="H3905">
        <v>7</v>
      </c>
      <c r="I3905">
        <v>0.2</v>
      </c>
      <c r="J3905">
        <v>18.396000000000001</v>
      </c>
    </row>
    <row r="3906" spans="1:10" x14ac:dyDescent="0.25">
      <c r="A3906" s="1" t="s">
        <v>4272</v>
      </c>
      <c r="B3906" s="2">
        <v>42099</v>
      </c>
      <c r="C3906" s="2">
        <v>42104</v>
      </c>
      <c r="D3906" s="1" t="s">
        <v>19</v>
      </c>
      <c r="E3906" s="1" t="s">
        <v>4273</v>
      </c>
      <c r="F3906" s="1" t="s">
        <v>1503</v>
      </c>
      <c r="G3906">
        <v>563.80799999999999</v>
      </c>
      <c r="H3906">
        <v>4</v>
      </c>
      <c r="I3906">
        <v>0.2</v>
      </c>
      <c r="J3906">
        <v>21.142800000000001</v>
      </c>
    </row>
    <row r="3907" spans="1:10" x14ac:dyDescent="0.25">
      <c r="A3907" s="1" t="s">
        <v>4272</v>
      </c>
      <c r="B3907" s="2">
        <v>42099</v>
      </c>
      <c r="C3907" s="2">
        <v>42104</v>
      </c>
      <c r="D3907" s="1" t="s">
        <v>19</v>
      </c>
      <c r="E3907" s="1" t="s">
        <v>4273</v>
      </c>
      <c r="F3907" s="1" t="s">
        <v>1798</v>
      </c>
      <c r="G3907">
        <v>10.428000000000001</v>
      </c>
      <c r="H3907">
        <v>4</v>
      </c>
      <c r="I3907">
        <v>0.7</v>
      </c>
      <c r="J3907">
        <v>-6.952</v>
      </c>
    </row>
    <row r="3908" spans="1:10" x14ac:dyDescent="0.25">
      <c r="A3908" s="1" t="s">
        <v>4272</v>
      </c>
      <c r="B3908" s="2">
        <v>42099</v>
      </c>
      <c r="C3908" s="2">
        <v>42104</v>
      </c>
      <c r="D3908" s="1" t="s">
        <v>19</v>
      </c>
      <c r="E3908" s="1" t="s">
        <v>4273</v>
      </c>
      <c r="F3908" s="1" t="s">
        <v>3071</v>
      </c>
      <c r="G3908">
        <v>547.13599999999997</v>
      </c>
      <c r="H3908">
        <v>4</v>
      </c>
      <c r="I3908">
        <v>0.2</v>
      </c>
      <c r="J3908">
        <v>-68.391999999999996</v>
      </c>
    </row>
    <row r="3909" spans="1:10" x14ac:dyDescent="0.25">
      <c r="A3909" s="1" t="s">
        <v>4272</v>
      </c>
      <c r="B3909" s="2">
        <v>42099</v>
      </c>
      <c r="C3909" s="2">
        <v>42104</v>
      </c>
      <c r="D3909" s="1" t="s">
        <v>19</v>
      </c>
      <c r="E3909" s="1" t="s">
        <v>4273</v>
      </c>
      <c r="F3909" s="1" t="s">
        <v>1010</v>
      </c>
      <c r="G3909">
        <v>14.85</v>
      </c>
      <c r="H3909">
        <v>5</v>
      </c>
      <c r="I3909">
        <v>0.4</v>
      </c>
      <c r="J3909">
        <v>-3.2174999999999998</v>
      </c>
    </row>
    <row r="3910" spans="1:10" x14ac:dyDescent="0.25">
      <c r="A3910" s="1" t="s">
        <v>4272</v>
      </c>
      <c r="B3910" s="2">
        <v>42099</v>
      </c>
      <c r="C3910" s="2">
        <v>42104</v>
      </c>
      <c r="D3910" s="1" t="s">
        <v>19</v>
      </c>
      <c r="E3910" s="1" t="s">
        <v>4273</v>
      </c>
      <c r="F3910" s="1" t="s">
        <v>220</v>
      </c>
      <c r="G3910">
        <v>41.988</v>
      </c>
      <c r="H3910">
        <v>2</v>
      </c>
      <c r="I3910">
        <v>0.4</v>
      </c>
      <c r="J3910">
        <v>-9.7972000000000001</v>
      </c>
    </row>
    <row r="3911" spans="1:10" x14ac:dyDescent="0.25">
      <c r="A3911" s="1" t="s">
        <v>4272</v>
      </c>
      <c r="B3911" s="2">
        <v>42099</v>
      </c>
      <c r="C3911" s="2">
        <v>42104</v>
      </c>
      <c r="D3911" s="1" t="s">
        <v>19</v>
      </c>
      <c r="E3911" s="1" t="s">
        <v>4273</v>
      </c>
      <c r="F3911" s="1" t="s">
        <v>2687</v>
      </c>
      <c r="G3911">
        <v>7.5839999999999996</v>
      </c>
      <c r="H3911">
        <v>1</v>
      </c>
      <c r="I3911">
        <v>0.2</v>
      </c>
      <c r="J3911">
        <v>2.37</v>
      </c>
    </row>
    <row r="3912" spans="1:10" x14ac:dyDescent="0.25">
      <c r="A3912" s="1" t="s">
        <v>4272</v>
      </c>
      <c r="B3912" s="2">
        <v>42099</v>
      </c>
      <c r="C3912" s="2">
        <v>42104</v>
      </c>
      <c r="D3912" s="1" t="s">
        <v>19</v>
      </c>
      <c r="E3912" s="1" t="s">
        <v>4273</v>
      </c>
      <c r="F3912" s="1" t="s">
        <v>4274</v>
      </c>
      <c r="G3912">
        <v>352.45</v>
      </c>
      <c r="H3912">
        <v>5</v>
      </c>
      <c r="I3912">
        <v>0.5</v>
      </c>
      <c r="J3912">
        <v>-211.47</v>
      </c>
    </row>
    <row r="3913" spans="1:10" x14ac:dyDescent="0.25">
      <c r="A3913" s="1" t="s">
        <v>4275</v>
      </c>
      <c r="B3913" s="2">
        <v>42891</v>
      </c>
      <c r="C3913" s="2">
        <v>42892</v>
      </c>
      <c r="D3913" s="1" t="s">
        <v>79</v>
      </c>
      <c r="E3913" s="1" t="s">
        <v>2114</v>
      </c>
      <c r="F3913" s="1" t="s">
        <v>4276</v>
      </c>
      <c r="G3913">
        <v>470.37599999999998</v>
      </c>
      <c r="H3913">
        <v>3</v>
      </c>
      <c r="I3913">
        <v>0.2</v>
      </c>
      <c r="J3913">
        <v>52.917299999999997</v>
      </c>
    </row>
    <row r="3914" spans="1:10" x14ac:dyDescent="0.25">
      <c r="A3914" s="1" t="s">
        <v>4277</v>
      </c>
      <c r="B3914" s="2">
        <v>42996</v>
      </c>
      <c r="C3914" s="2">
        <v>43003</v>
      </c>
      <c r="D3914" s="1" t="s">
        <v>19</v>
      </c>
      <c r="E3914" s="1" t="s">
        <v>669</v>
      </c>
      <c r="F3914" s="1" t="s">
        <v>2141</v>
      </c>
      <c r="G3914">
        <v>19.440000000000001</v>
      </c>
      <c r="H3914">
        <v>3</v>
      </c>
      <c r="I3914">
        <v>0</v>
      </c>
      <c r="J3914">
        <v>9.3312000000000008</v>
      </c>
    </row>
    <row r="3915" spans="1:10" x14ac:dyDescent="0.25">
      <c r="A3915" s="1" t="s">
        <v>4277</v>
      </c>
      <c r="B3915" s="2">
        <v>42996</v>
      </c>
      <c r="C3915" s="2">
        <v>43003</v>
      </c>
      <c r="D3915" s="1" t="s">
        <v>19</v>
      </c>
      <c r="E3915" s="1" t="s">
        <v>669</v>
      </c>
      <c r="F3915" s="1" t="s">
        <v>1863</v>
      </c>
      <c r="G3915">
        <v>9.82</v>
      </c>
      <c r="H3915">
        <v>2</v>
      </c>
      <c r="I3915">
        <v>0</v>
      </c>
      <c r="J3915">
        <v>3.2406000000000001</v>
      </c>
    </row>
    <row r="3916" spans="1:10" x14ac:dyDescent="0.25">
      <c r="A3916" s="1" t="s">
        <v>4278</v>
      </c>
      <c r="B3916" s="2">
        <v>42934</v>
      </c>
      <c r="C3916" s="2">
        <v>42939</v>
      </c>
      <c r="D3916" s="1" t="s">
        <v>19</v>
      </c>
      <c r="E3916" s="1" t="s">
        <v>2951</v>
      </c>
      <c r="F3916" s="1" t="s">
        <v>1815</v>
      </c>
      <c r="G3916">
        <v>801.6</v>
      </c>
      <c r="H3916">
        <v>5</v>
      </c>
      <c r="I3916">
        <v>0.5</v>
      </c>
      <c r="J3916">
        <v>-448.89600000000002</v>
      </c>
    </row>
    <row r="3917" spans="1:10" x14ac:dyDescent="0.25">
      <c r="A3917" s="1" t="s">
        <v>4278</v>
      </c>
      <c r="B3917" s="2">
        <v>42934</v>
      </c>
      <c r="C3917" s="2">
        <v>42939</v>
      </c>
      <c r="D3917" s="1" t="s">
        <v>19</v>
      </c>
      <c r="E3917" s="1" t="s">
        <v>2951</v>
      </c>
      <c r="F3917" s="1" t="s">
        <v>87</v>
      </c>
      <c r="G3917">
        <v>161.56800000000001</v>
      </c>
      <c r="H3917">
        <v>2</v>
      </c>
      <c r="I3917">
        <v>0.2</v>
      </c>
      <c r="J3917">
        <v>10.098000000000001</v>
      </c>
    </row>
    <row r="3918" spans="1:10" x14ac:dyDescent="0.25">
      <c r="A3918" s="1" t="s">
        <v>4278</v>
      </c>
      <c r="B3918" s="2">
        <v>42934</v>
      </c>
      <c r="C3918" s="2">
        <v>42939</v>
      </c>
      <c r="D3918" s="1" t="s">
        <v>19</v>
      </c>
      <c r="E3918" s="1" t="s">
        <v>2951</v>
      </c>
      <c r="F3918" s="1" t="s">
        <v>4279</v>
      </c>
      <c r="G3918">
        <v>16.096</v>
      </c>
      <c r="H3918">
        <v>2</v>
      </c>
      <c r="I3918">
        <v>0.2</v>
      </c>
      <c r="J3918">
        <v>5.2312000000000003</v>
      </c>
    </row>
    <row r="3919" spans="1:10" x14ac:dyDescent="0.25">
      <c r="A3919" s="1" t="s">
        <v>4278</v>
      </c>
      <c r="B3919" s="2">
        <v>42934</v>
      </c>
      <c r="C3919" s="2">
        <v>42939</v>
      </c>
      <c r="D3919" s="1" t="s">
        <v>19</v>
      </c>
      <c r="E3919" s="1" t="s">
        <v>2951</v>
      </c>
      <c r="F3919" s="1" t="s">
        <v>1806</v>
      </c>
      <c r="G3919">
        <v>7.6559999999999997</v>
      </c>
      <c r="H3919">
        <v>4</v>
      </c>
      <c r="I3919">
        <v>0.7</v>
      </c>
      <c r="J3919">
        <v>-6.1247999999999996</v>
      </c>
    </row>
    <row r="3920" spans="1:10" x14ac:dyDescent="0.25">
      <c r="A3920" s="1" t="s">
        <v>4278</v>
      </c>
      <c r="B3920" s="2">
        <v>42934</v>
      </c>
      <c r="C3920" s="2">
        <v>42939</v>
      </c>
      <c r="D3920" s="1" t="s">
        <v>19</v>
      </c>
      <c r="E3920" s="1" t="s">
        <v>2951</v>
      </c>
      <c r="F3920" s="1" t="s">
        <v>150</v>
      </c>
      <c r="G3920">
        <v>311.976</v>
      </c>
      <c r="H3920">
        <v>3</v>
      </c>
      <c r="I3920">
        <v>0.2</v>
      </c>
      <c r="J3920">
        <v>-42.896700000000003</v>
      </c>
    </row>
    <row r="3921" spans="1:10" x14ac:dyDescent="0.25">
      <c r="A3921" s="1" t="s">
        <v>4280</v>
      </c>
      <c r="B3921" s="2">
        <v>42339</v>
      </c>
      <c r="C3921" s="2">
        <v>42345</v>
      </c>
      <c r="D3921" s="1" t="s">
        <v>19</v>
      </c>
      <c r="E3921" s="1" t="s">
        <v>2183</v>
      </c>
      <c r="F3921" s="1" t="s">
        <v>841</v>
      </c>
      <c r="G3921">
        <v>61.68</v>
      </c>
      <c r="H3921">
        <v>4</v>
      </c>
      <c r="I3921">
        <v>0</v>
      </c>
      <c r="J3921">
        <v>16.653600000000001</v>
      </c>
    </row>
    <row r="3922" spans="1:10" x14ac:dyDescent="0.25">
      <c r="A3922" s="1" t="s">
        <v>4280</v>
      </c>
      <c r="B3922" s="2">
        <v>42339</v>
      </c>
      <c r="C3922" s="2">
        <v>42345</v>
      </c>
      <c r="D3922" s="1" t="s">
        <v>19</v>
      </c>
      <c r="E3922" s="1" t="s">
        <v>2183</v>
      </c>
      <c r="F3922" s="1" t="s">
        <v>3354</v>
      </c>
      <c r="G3922">
        <v>63.96</v>
      </c>
      <c r="H3922">
        <v>4</v>
      </c>
      <c r="I3922">
        <v>0</v>
      </c>
      <c r="J3922">
        <v>30.700800000000001</v>
      </c>
    </row>
    <row r="3923" spans="1:10" x14ac:dyDescent="0.25">
      <c r="A3923" s="1" t="s">
        <v>4281</v>
      </c>
      <c r="B3923" s="2">
        <v>42549</v>
      </c>
      <c r="C3923" s="2">
        <v>42553</v>
      </c>
      <c r="D3923" s="1" t="s">
        <v>11</v>
      </c>
      <c r="E3923" s="1" t="s">
        <v>1262</v>
      </c>
      <c r="F3923" s="1" t="s">
        <v>3775</v>
      </c>
      <c r="G3923">
        <v>359.976</v>
      </c>
      <c r="H3923">
        <v>3</v>
      </c>
      <c r="I3923">
        <v>0.2</v>
      </c>
      <c r="J3923">
        <v>35.997599999999998</v>
      </c>
    </row>
    <row r="3924" spans="1:10" x14ac:dyDescent="0.25">
      <c r="A3924" s="1" t="s">
        <v>4282</v>
      </c>
      <c r="B3924" s="2">
        <v>42975</v>
      </c>
      <c r="C3924" s="2">
        <v>42979</v>
      </c>
      <c r="D3924" s="1" t="s">
        <v>19</v>
      </c>
      <c r="E3924" s="1" t="s">
        <v>1114</v>
      </c>
      <c r="F3924" s="1" t="s">
        <v>450</v>
      </c>
      <c r="G3924">
        <v>25.344000000000001</v>
      </c>
      <c r="H3924">
        <v>6</v>
      </c>
      <c r="I3924">
        <v>0.2</v>
      </c>
      <c r="J3924">
        <v>7.92</v>
      </c>
    </row>
    <row r="3925" spans="1:10" x14ac:dyDescent="0.25">
      <c r="A3925" s="1" t="s">
        <v>4282</v>
      </c>
      <c r="B3925" s="2">
        <v>42975</v>
      </c>
      <c r="C3925" s="2">
        <v>42979</v>
      </c>
      <c r="D3925" s="1" t="s">
        <v>19</v>
      </c>
      <c r="E3925" s="1" t="s">
        <v>1114</v>
      </c>
      <c r="F3925" s="1" t="s">
        <v>4283</v>
      </c>
      <c r="G3925">
        <v>26.72</v>
      </c>
      <c r="H3925">
        <v>5</v>
      </c>
      <c r="I3925">
        <v>0.2</v>
      </c>
      <c r="J3925">
        <v>9.3520000000000003</v>
      </c>
    </row>
    <row r="3926" spans="1:10" x14ac:dyDescent="0.25">
      <c r="A3926" s="1" t="s">
        <v>4284</v>
      </c>
      <c r="B3926" s="2">
        <v>41899</v>
      </c>
      <c r="C3926" s="2">
        <v>41903</v>
      </c>
      <c r="D3926" s="1" t="s">
        <v>19</v>
      </c>
      <c r="E3926" s="1" t="s">
        <v>906</v>
      </c>
      <c r="F3926" s="1" t="s">
        <v>930</v>
      </c>
      <c r="G3926">
        <v>30.28</v>
      </c>
      <c r="H3926">
        <v>2</v>
      </c>
      <c r="I3926">
        <v>0</v>
      </c>
      <c r="J3926">
        <v>1.2112000000000001</v>
      </c>
    </row>
    <row r="3927" spans="1:10" x14ac:dyDescent="0.25">
      <c r="A3927" s="1" t="s">
        <v>4284</v>
      </c>
      <c r="B3927" s="2">
        <v>41899</v>
      </c>
      <c r="C3927" s="2">
        <v>41903</v>
      </c>
      <c r="D3927" s="1" t="s">
        <v>19</v>
      </c>
      <c r="E3927" s="1" t="s">
        <v>906</v>
      </c>
      <c r="F3927" s="1" t="s">
        <v>2780</v>
      </c>
      <c r="G3927">
        <v>57.93</v>
      </c>
      <c r="H3927">
        <v>3</v>
      </c>
      <c r="I3927">
        <v>0</v>
      </c>
      <c r="J3927">
        <v>16.220400000000001</v>
      </c>
    </row>
    <row r="3928" spans="1:10" x14ac:dyDescent="0.25">
      <c r="A3928" s="1" t="s">
        <v>4284</v>
      </c>
      <c r="B3928" s="2">
        <v>41899</v>
      </c>
      <c r="C3928" s="2">
        <v>41903</v>
      </c>
      <c r="D3928" s="1" t="s">
        <v>19</v>
      </c>
      <c r="E3928" s="1" t="s">
        <v>906</v>
      </c>
      <c r="F3928" s="1" t="s">
        <v>3302</v>
      </c>
      <c r="G3928">
        <v>35.340000000000003</v>
      </c>
      <c r="H3928">
        <v>2</v>
      </c>
      <c r="I3928">
        <v>0</v>
      </c>
      <c r="J3928">
        <v>13.4292</v>
      </c>
    </row>
    <row r="3929" spans="1:10" x14ac:dyDescent="0.25">
      <c r="A3929" s="1" t="s">
        <v>4284</v>
      </c>
      <c r="B3929" s="2">
        <v>41899</v>
      </c>
      <c r="C3929" s="2">
        <v>41903</v>
      </c>
      <c r="D3929" s="1" t="s">
        <v>19</v>
      </c>
      <c r="E3929" s="1" t="s">
        <v>906</v>
      </c>
      <c r="F3929" s="1" t="s">
        <v>295</v>
      </c>
      <c r="G3929">
        <v>137.24</v>
      </c>
      <c r="H3929">
        <v>5</v>
      </c>
      <c r="I3929">
        <v>0.2</v>
      </c>
      <c r="J3929">
        <v>46.3185</v>
      </c>
    </row>
    <row r="3930" spans="1:10" x14ac:dyDescent="0.25">
      <c r="A3930" s="1" t="s">
        <v>4285</v>
      </c>
      <c r="B3930" s="2">
        <v>42443</v>
      </c>
      <c r="C3930" s="2">
        <v>42446</v>
      </c>
      <c r="D3930" s="1" t="s">
        <v>79</v>
      </c>
      <c r="E3930" s="1" t="s">
        <v>1637</v>
      </c>
      <c r="F3930" s="1" t="s">
        <v>1308</v>
      </c>
      <c r="G3930">
        <v>241.33199999999999</v>
      </c>
      <c r="H3930">
        <v>5</v>
      </c>
      <c r="I3930">
        <v>0.32</v>
      </c>
      <c r="J3930">
        <v>-14.196</v>
      </c>
    </row>
    <row r="3931" spans="1:10" x14ac:dyDescent="0.25">
      <c r="A3931" s="1" t="s">
        <v>4285</v>
      </c>
      <c r="B3931" s="2">
        <v>42443</v>
      </c>
      <c r="C3931" s="2">
        <v>42446</v>
      </c>
      <c r="D3931" s="1" t="s">
        <v>79</v>
      </c>
      <c r="E3931" s="1" t="s">
        <v>1637</v>
      </c>
      <c r="F3931" s="1" t="s">
        <v>1116</v>
      </c>
      <c r="G3931">
        <v>5.1840000000000002</v>
      </c>
      <c r="H3931">
        <v>1</v>
      </c>
      <c r="I3931">
        <v>0.2</v>
      </c>
      <c r="J3931">
        <v>1.8792</v>
      </c>
    </row>
    <row r="3932" spans="1:10" x14ac:dyDescent="0.25">
      <c r="A3932" s="1" t="s">
        <v>4285</v>
      </c>
      <c r="B3932" s="2">
        <v>42443</v>
      </c>
      <c r="C3932" s="2">
        <v>42446</v>
      </c>
      <c r="D3932" s="1" t="s">
        <v>79</v>
      </c>
      <c r="E3932" s="1" t="s">
        <v>1637</v>
      </c>
      <c r="F3932" s="1" t="s">
        <v>2361</v>
      </c>
      <c r="G3932">
        <v>145.54400000000001</v>
      </c>
      <c r="H3932">
        <v>7</v>
      </c>
      <c r="I3932">
        <v>0.2</v>
      </c>
      <c r="J3932">
        <v>16.373699999999999</v>
      </c>
    </row>
    <row r="3933" spans="1:10" x14ac:dyDescent="0.25">
      <c r="A3933" s="1" t="s">
        <v>4286</v>
      </c>
      <c r="B3933" s="2">
        <v>42608</v>
      </c>
      <c r="C3933" s="2">
        <v>42615</v>
      </c>
      <c r="D3933" s="1" t="s">
        <v>19</v>
      </c>
      <c r="E3933" s="1" t="s">
        <v>2339</v>
      </c>
      <c r="F3933" s="1" t="s">
        <v>4287</v>
      </c>
      <c r="G3933">
        <v>5.4720000000000004</v>
      </c>
      <c r="H3933">
        <v>3</v>
      </c>
      <c r="I3933">
        <v>0.2</v>
      </c>
      <c r="J3933">
        <v>1.6415999999999999</v>
      </c>
    </row>
    <row r="3934" spans="1:10" x14ac:dyDescent="0.25">
      <c r="A3934" s="1" t="s">
        <v>4286</v>
      </c>
      <c r="B3934" s="2">
        <v>42608</v>
      </c>
      <c r="C3934" s="2">
        <v>42615</v>
      </c>
      <c r="D3934" s="1" t="s">
        <v>19</v>
      </c>
      <c r="E3934" s="1" t="s">
        <v>2339</v>
      </c>
      <c r="F3934" s="1" t="s">
        <v>2217</v>
      </c>
      <c r="G3934">
        <v>47.984000000000002</v>
      </c>
      <c r="H3934">
        <v>2</v>
      </c>
      <c r="I3934">
        <v>0.2</v>
      </c>
      <c r="J3934">
        <v>13.195600000000001</v>
      </c>
    </row>
    <row r="3935" spans="1:10" x14ac:dyDescent="0.25">
      <c r="A3935" s="1" t="s">
        <v>4288</v>
      </c>
      <c r="B3935" s="2">
        <v>42980</v>
      </c>
      <c r="C3935" s="2">
        <v>42986</v>
      </c>
      <c r="D3935" s="1" t="s">
        <v>19</v>
      </c>
      <c r="E3935" s="1" t="s">
        <v>2317</v>
      </c>
      <c r="F3935" s="1" t="s">
        <v>1850</v>
      </c>
      <c r="G3935">
        <v>9.4</v>
      </c>
      <c r="H3935">
        <v>5</v>
      </c>
      <c r="I3935">
        <v>0</v>
      </c>
      <c r="J3935">
        <v>2.726</v>
      </c>
    </row>
    <row r="3936" spans="1:10" x14ac:dyDescent="0.25">
      <c r="A3936" s="1" t="s">
        <v>4288</v>
      </c>
      <c r="B3936" s="2">
        <v>42980</v>
      </c>
      <c r="C3936" s="2">
        <v>42986</v>
      </c>
      <c r="D3936" s="1" t="s">
        <v>19</v>
      </c>
      <c r="E3936" s="1" t="s">
        <v>2317</v>
      </c>
      <c r="F3936" s="1" t="s">
        <v>417</v>
      </c>
      <c r="G3936">
        <v>74</v>
      </c>
      <c r="H3936">
        <v>5</v>
      </c>
      <c r="I3936">
        <v>0</v>
      </c>
      <c r="J3936">
        <v>37</v>
      </c>
    </row>
    <row r="3937" spans="1:10" x14ac:dyDescent="0.25">
      <c r="A3937" s="1" t="s">
        <v>4288</v>
      </c>
      <c r="B3937" s="2">
        <v>42980</v>
      </c>
      <c r="C3937" s="2">
        <v>42986</v>
      </c>
      <c r="D3937" s="1" t="s">
        <v>19</v>
      </c>
      <c r="E3937" s="1" t="s">
        <v>2317</v>
      </c>
      <c r="F3937" s="1" t="s">
        <v>4040</v>
      </c>
      <c r="G3937">
        <v>201.584</v>
      </c>
      <c r="H3937">
        <v>2</v>
      </c>
      <c r="I3937">
        <v>0.2</v>
      </c>
      <c r="J3937">
        <v>12.599</v>
      </c>
    </row>
    <row r="3938" spans="1:10" x14ac:dyDescent="0.25">
      <c r="A3938" s="1" t="s">
        <v>4289</v>
      </c>
      <c r="B3938" s="2">
        <v>42171</v>
      </c>
      <c r="C3938" s="2">
        <v>42175</v>
      </c>
      <c r="D3938" s="1" t="s">
        <v>19</v>
      </c>
      <c r="E3938" s="1" t="s">
        <v>4217</v>
      </c>
      <c r="F3938" s="1" t="s">
        <v>4290</v>
      </c>
      <c r="G3938">
        <v>28.751999999999999</v>
      </c>
      <c r="H3938">
        <v>3</v>
      </c>
      <c r="I3938">
        <v>0.2</v>
      </c>
      <c r="J3938">
        <v>9.3444000000000003</v>
      </c>
    </row>
    <row r="3939" spans="1:10" x14ac:dyDescent="0.25">
      <c r="A3939" s="1" t="s">
        <v>4289</v>
      </c>
      <c r="B3939" s="2">
        <v>42171</v>
      </c>
      <c r="C3939" s="2">
        <v>42175</v>
      </c>
      <c r="D3939" s="1" t="s">
        <v>19</v>
      </c>
      <c r="E3939" s="1" t="s">
        <v>4217</v>
      </c>
      <c r="F3939" s="1" t="s">
        <v>1591</v>
      </c>
      <c r="G3939">
        <v>27.216000000000001</v>
      </c>
      <c r="H3939">
        <v>3</v>
      </c>
      <c r="I3939">
        <v>0.2</v>
      </c>
      <c r="J3939">
        <v>9.8658000000000001</v>
      </c>
    </row>
    <row r="3940" spans="1:10" x14ac:dyDescent="0.25">
      <c r="A3940" s="1" t="s">
        <v>4289</v>
      </c>
      <c r="B3940" s="2">
        <v>42171</v>
      </c>
      <c r="C3940" s="2">
        <v>42175</v>
      </c>
      <c r="D3940" s="1" t="s">
        <v>19</v>
      </c>
      <c r="E3940" s="1" t="s">
        <v>4217</v>
      </c>
      <c r="F3940" s="1" t="s">
        <v>1915</v>
      </c>
      <c r="G3940">
        <v>197.37200000000001</v>
      </c>
      <c r="H3940">
        <v>2</v>
      </c>
      <c r="I3940">
        <v>0.3</v>
      </c>
      <c r="J3940">
        <v>-25.3764</v>
      </c>
    </row>
    <row r="3941" spans="1:10" x14ac:dyDescent="0.25">
      <c r="A3941" s="1" t="s">
        <v>4291</v>
      </c>
      <c r="B3941" s="2">
        <v>42714</v>
      </c>
      <c r="C3941" s="2">
        <v>42714</v>
      </c>
      <c r="D3941" s="1" t="s">
        <v>654</v>
      </c>
      <c r="E3941" s="1" t="s">
        <v>3986</v>
      </c>
      <c r="F3941" s="1" t="s">
        <v>927</v>
      </c>
      <c r="G3941">
        <v>1424.9</v>
      </c>
      <c r="H3941">
        <v>5</v>
      </c>
      <c r="I3941">
        <v>0</v>
      </c>
      <c r="J3941">
        <v>356.22500000000002</v>
      </c>
    </row>
    <row r="3942" spans="1:10" x14ac:dyDescent="0.25">
      <c r="A3942" s="1" t="s">
        <v>4292</v>
      </c>
      <c r="B3942" s="2">
        <v>42873</v>
      </c>
      <c r="C3942" s="2">
        <v>42878</v>
      </c>
      <c r="D3942" s="1" t="s">
        <v>19</v>
      </c>
      <c r="E3942" s="1" t="s">
        <v>1602</v>
      </c>
      <c r="F3942" s="1" t="s">
        <v>2261</v>
      </c>
      <c r="G3942">
        <v>14.56</v>
      </c>
      <c r="H3942">
        <v>2</v>
      </c>
      <c r="I3942">
        <v>0</v>
      </c>
      <c r="J3942">
        <v>6.2607999999999997</v>
      </c>
    </row>
    <row r="3943" spans="1:10" x14ac:dyDescent="0.25">
      <c r="A3943" s="1" t="s">
        <v>4292</v>
      </c>
      <c r="B3943" s="2">
        <v>42873</v>
      </c>
      <c r="C3943" s="2">
        <v>42878</v>
      </c>
      <c r="D3943" s="1" t="s">
        <v>19</v>
      </c>
      <c r="E3943" s="1" t="s">
        <v>1602</v>
      </c>
      <c r="F3943" s="1" t="s">
        <v>1089</v>
      </c>
      <c r="G3943">
        <v>3.048</v>
      </c>
      <c r="H3943">
        <v>1</v>
      </c>
      <c r="I3943">
        <v>0.2</v>
      </c>
      <c r="J3943">
        <v>1.0286999999999999</v>
      </c>
    </row>
    <row r="3944" spans="1:10" x14ac:dyDescent="0.25">
      <c r="A3944" s="1" t="s">
        <v>4293</v>
      </c>
      <c r="B3944" s="2">
        <v>42882</v>
      </c>
      <c r="C3944" s="2">
        <v>42884</v>
      </c>
      <c r="D3944" s="1" t="s">
        <v>11</v>
      </c>
      <c r="E3944" s="1" t="s">
        <v>63</v>
      </c>
      <c r="F3944" s="1" t="s">
        <v>1656</v>
      </c>
      <c r="G3944">
        <v>25.92</v>
      </c>
      <c r="H3944">
        <v>5</v>
      </c>
      <c r="I3944">
        <v>0.2</v>
      </c>
      <c r="J3944">
        <v>9.0719999999999992</v>
      </c>
    </row>
    <row r="3945" spans="1:10" x14ac:dyDescent="0.25">
      <c r="A3945" s="1" t="s">
        <v>4294</v>
      </c>
      <c r="B3945" s="2">
        <v>42544</v>
      </c>
      <c r="C3945" s="2">
        <v>42551</v>
      </c>
      <c r="D3945" s="1" t="s">
        <v>19</v>
      </c>
      <c r="E3945" s="1" t="s">
        <v>4295</v>
      </c>
      <c r="F3945" s="1" t="s">
        <v>3432</v>
      </c>
      <c r="G3945">
        <v>835.17</v>
      </c>
      <c r="H3945">
        <v>7</v>
      </c>
      <c r="I3945">
        <v>0</v>
      </c>
      <c r="J3945">
        <v>16.703399999999998</v>
      </c>
    </row>
    <row r="3946" spans="1:10" x14ac:dyDescent="0.25">
      <c r="A3946" s="1" t="s">
        <v>4296</v>
      </c>
      <c r="B3946" s="2">
        <v>42506</v>
      </c>
      <c r="C3946" s="2">
        <v>42511</v>
      </c>
      <c r="D3946" s="1" t="s">
        <v>11</v>
      </c>
      <c r="E3946" s="1" t="s">
        <v>687</v>
      </c>
      <c r="F3946" s="1" t="s">
        <v>1255</v>
      </c>
      <c r="G3946">
        <v>17.34</v>
      </c>
      <c r="H3946">
        <v>3</v>
      </c>
      <c r="I3946">
        <v>0</v>
      </c>
      <c r="J3946">
        <v>8.4966000000000008</v>
      </c>
    </row>
    <row r="3947" spans="1:10" x14ac:dyDescent="0.25">
      <c r="A3947" s="1" t="s">
        <v>4297</v>
      </c>
      <c r="B3947" s="2">
        <v>43057</v>
      </c>
      <c r="C3947" s="2">
        <v>43062</v>
      </c>
      <c r="D3947" s="1" t="s">
        <v>19</v>
      </c>
      <c r="E3947" s="1" t="s">
        <v>2899</v>
      </c>
      <c r="F3947" s="1" t="s">
        <v>3722</v>
      </c>
      <c r="G3947">
        <v>44.384</v>
      </c>
      <c r="H3947">
        <v>1</v>
      </c>
      <c r="I3947">
        <v>0.2</v>
      </c>
      <c r="J3947">
        <v>15.5344</v>
      </c>
    </row>
    <row r="3948" spans="1:10" x14ac:dyDescent="0.25">
      <c r="A3948" s="1" t="s">
        <v>4297</v>
      </c>
      <c r="B3948" s="2">
        <v>43057</v>
      </c>
      <c r="C3948" s="2">
        <v>43062</v>
      </c>
      <c r="D3948" s="1" t="s">
        <v>19</v>
      </c>
      <c r="E3948" s="1" t="s">
        <v>2899</v>
      </c>
      <c r="F3948" s="1" t="s">
        <v>657</v>
      </c>
      <c r="G3948">
        <v>2.944</v>
      </c>
      <c r="H3948">
        <v>1</v>
      </c>
      <c r="I3948">
        <v>0.2</v>
      </c>
      <c r="J3948">
        <v>-0.66239999999999999</v>
      </c>
    </row>
    <row r="3949" spans="1:10" x14ac:dyDescent="0.25">
      <c r="A3949" s="1" t="s">
        <v>4298</v>
      </c>
      <c r="B3949" s="2">
        <v>42692</v>
      </c>
      <c r="C3949" s="2">
        <v>42696</v>
      </c>
      <c r="D3949" s="1" t="s">
        <v>19</v>
      </c>
      <c r="E3949" s="1" t="s">
        <v>84</v>
      </c>
      <c r="F3949" s="1" t="s">
        <v>376</v>
      </c>
      <c r="G3949">
        <v>6.3680000000000003</v>
      </c>
      <c r="H3949">
        <v>2</v>
      </c>
      <c r="I3949">
        <v>0.2</v>
      </c>
      <c r="J3949">
        <v>1.0347999999999999</v>
      </c>
    </row>
    <row r="3950" spans="1:10" x14ac:dyDescent="0.25">
      <c r="A3950" s="1" t="s">
        <v>4298</v>
      </c>
      <c r="B3950" s="2">
        <v>42692</v>
      </c>
      <c r="C3950" s="2">
        <v>42696</v>
      </c>
      <c r="D3950" s="1" t="s">
        <v>19</v>
      </c>
      <c r="E3950" s="1" t="s">
        <v>84</v>
      </c>
      <c r="F3950" s="1" t="s">
        <v>1188</v>
      </c>
      <c r="G3950">
        <v>48.847999999999999</v>
      </c>
      <c r="H3950">
        <v>2</v>
      </c>
      <c r="I3950">
        <v>0.2</v>
      </c>
      <c r="J3950">
        <v>15.8756</v>
      </c>
    </row>
    <row r="3951" spans="1:10" x14ac:dyDescent="0.25">
      <c r="A3951" s="1" t="s">
        <v>4298</v>
      </c>
      <c r="B3951" s="2">
        <v>42692</v>
      </c>
      <c r="C3951" s="2">
        <v>42696</v>
      </c>
      <c r="D3951" s="1" t="s">
        <v>19</v>
      </c>
      <c r="E3951" s="1" t="s">
        <v>84</v>
      </c>
      <c r="F3951" s="1" t="s">
        <v>632</v>
      </c>
      <c r="G3951">
        <v>19.648</v>
      </c>
      <c r="H3951">
        <v>2</v>
      </c>
      <c r="I3951">
        <v>0.2</v>
      </c>
      <c r="J3951">
        <v>6.6311999999999998</v>
      </c>
    </row>
    <row r="3952" spans="1:10" x14ac:dyDescent="0.25">
      <c r="A3952" s="1" t="s">
        <v>4298</v>
      </c>
      <c r="B3952" s="2">
        <v>42692</v>
      </c>
      <c r="C3952" s="2">
        <v>42696</v>
      </c>
      <c r="D3952" s="1" t="s">
        <v>19</v>
      </c>
      <c r="E3952" s="1" t="s">
        <v>84</v>
      </c>
      <c r="F3952" s="1" t="s">
        <v>339</v>
      </c>
      <c r="G3952">
        <v>255.108</v>
      </c>
      <c r="H3952">
        <v>6</v>
      </c>
      <c r="I3952">
        <v>0.3</v>
      </c>
      <c r="J3952">
        <v>-18.222000000000001</v>
      </c>
    </row>
    <row r="3953" spans="1:10" x14ac:dyDescent="0.25">
      <c r="A3953" s="1" t="s">
        <v>4299</v>
      </c>
      <c r="B3953" s="2">
        <v>41971</v>
      </c>
      <c r="C3953" s="2">
        <v>41973</v>
      </c>
      <c r="D3953" s="1" t="s">
        <v>11</v>
      </c>
      <c r="E3953" s="1" t="s">
        <v>1677</v>
      </c>
      <c r="F3953" s="1" t="s">
        <v>1769</v>
      </c>
      <c r="G3953">
        <v>17.248000000000001</v>
      </c>
      <c r="H3953">
        <v>2</v>
      </c>
      <c r="I3953">
        <v>0.2</v>
      </c>
      <c r="J3953">
        <v>6.0368000000000004</v>
      </c>
    </row>
    <row r="3954" spans="1:10" x14ac:dyDescent="0.25">
      <c r="A3954" s="1" t="s">
        <v>4300</v>
      </c>
      <c r="B3954" s="2">
        <v>42430</v>
      </c>
      <c r="C3954" s="2">
        <v>42437</v>
      </c>
      <c r="D3954" s="1" t="s">
        <v>19</v>
      </c>
      <c r="E3954" s="1" t="s">
        <v>99</v>
      </c>
      <c r="F3954" s="1" t="s">
        <v>4301</v>
      </c>
      <c r="G3954">
        <v>159.98400000000001</v>
      </c>
      <c r="H3954">
        <v>2</v>
      </c>
      <c r="I3954">
        <v>0.2</v>
      </c>
      <c r="J3954">
        <v>13.9986</v>
      </c>
    </row>
    <row r="3955" spans="1:10" x14ac:dyDescent="0.25">
      <c r="A3955" s="1" t="s">
        <v>4302</v>
      </c>
      <c r="B3955" s="2">
        <v>42750</v>
      </c>
      <c r="C3955" s="2">
        <v>42754</v>
      </c>
      <c r="D3955" s="1" t="s">
        <v>19</v>
      </c>
      <c r="E3955" s="1" t="s">
        <v>812</v>
      </c>
      <c r="F3955" s="1" t="s">
        <v>147</v>
      </c>
      <c r="G3955">
        <v>12.7</v>
      </c>
      <c r="H3955">
        <v>2</v>
      </c>
      <c r="I3955">
        <v>0</v>
      </c>
      <c r="J3955">
        <v>5.8419999999999996</v>
      </c>
    </row>
    <row r="3956" spans="1:10" x14ac:dyDescent="0.25">
      <c r="A3956" s="1" t="s">
        <v>4303</v>
      </c>
      <c r="B3956" s="2">
        <v>41733</v>
      </c>
      <c r="C3956" s="2">
        <v>41738</v>
      </c>
      <c r="D3956" s="1" t="s">
        <v>19</v>
      </c>
      <c r="E3956" s="1" t="s">
        <v>1724</v>
      </c>
      <c r="F3956" s="1" t="s">
        <v>995</v>
      </c>
      <c r="G3956">
        <v>5.47</v>
      </c>
      <c r="H3956">
        <v>1</v>
      </c>
      <c r="I3956">
        <v>0</v>
      </c>
      <c r="J3956">
        <v>2.3521000000000001</v>
      </c>
    </row>
    <row r="3957" spans="1:10" x14ac:dyDescent="0.25">
      <c r="A3957" s="1" t="s">
        <v>4303</v>
      </c>
      <c r="B3957" s="2">
        <v>41733</v>
      </c>
      <c r="C3957" s="2">
        <v>41738</v>
      </c>
      <c r="D3957" s="1" t="s">
        <v>19</v>
      </c>
      <c r="E3957" s="1" t="s">
        <v>1724</v>
      </c>
      <c r="F3957" s="1" t="s">
        <v>2302</v>
      </c>
      <c r="G3957">
        <v>79.36</v>
      </c>
      <c r="H3957">
        <v>4</v>
      </c>
      <c r="I3957">
        <v>0</v>
      </c>
      <c r="J3957">
        <v>23.808</v>
      </c>
    </row>
    <row r="3958" spans="1:10" x14ac:dyDescent="0.25">
      <c r="A3958" s="1" t="s">
        <v>4304</v>
      </c>
      <c r="B3958" s="2">
        <v>42547</v>
      </c>
      <c r="C3958" s="2">
        <v>42554</v>
      </c>
      <c r="D3958" s="1" t="s">
        <v>19</v>
      </c>
      <c r="E3958" s="1" t="s">
        <v>165</v>
      </c>
      <c r="F3958" s="1" t="s">
        <v>2888</v>
      </c>
      <c r="G3958">
        <v>22.14</v>
      </c>
      <c r="H3958">
        <v>3</v>
      </c>
      <c r="I3958">
        <v>0</v>
      </c>
      <c r="J3958">
        <v>6.4206000000000003</v>
      </c>
    </row>
    <row r="3959" spans="1:10" x14ac:dyDescent="0.25">
      <c r="A3959" s="1" t="s">
        <v>4305</v>
      </c>
      <c r="B3959" s="2">
        <v>42519</v>
      </c>
      <c r="C3959" s="2">
        <v>42523</v>
      </c>
      <c r="D3959" s="1" t="s">
        <v>19</v>
      </c>
      <c r="E3959" s="1" t="s">
        <v>799</v>
      </c>
      <c r="F3959" s="1" t="s">
        <v>2446</v>
      </c>
      <c r="G3959">
        <v>11.276999999999999</v>
      </c>
      <c r="H3959">
        <v>3</v>
      </c>
      <c r="I3959">
        <v>0.7</v>
      </c>
      <c r="J3959">
        <v>-8.6456999999999997</v>
      </c>
    </row>
    <row r="3960" spans="1:10" x14ac:dyDescent="0.25">
      <c r="A3960" s="1" t="s">
        <v>4305</v>
      </c>
      <c r="B3960" s="2">
        <v>42519</v>
      </c>
      <c r="C3960" s="2">
        <v>42523</v>
      </c>
      <c r="D3960" s="1" t="s">
        <v>19</v>
      </c>
      <c r="E3960" s="1" t="s">
        <v>799</v>
      </c>
      <c r="F3960" s="1" t="s">
        <v>649</v>
      </c>
      <c r="G3960">
        <v>4.4480000000000004</v>
      </c>
      <c r="H3960">
        <v>2</v>
      </c>
      <c r="I3960">
        <v>0.2</v>
      </c>
      <c r="J3960">
        <v>0.33360000000000001</v>
      </c>
    </row>
    <row r="3961" spans="1:10" x14ac:dyDescent="0.25">
      <c r="A3961" s="1" t="s">
        <v>4305</v>
      </c>
      <c r="B3961" s="2">
        <v>42519</v>
      </c>
      <c r="C3961" s="2">
        <v>42523</v>
      </c>
      <c r="D3961" s="1" t="s">
        <v>19</v>
      </c>
      <c r="E3961" s="1" t="s">
        <v>799</v>
      </c>
      <c r="F3961" s="1" t="s">
        <v>4306</v>
      </c>
      <c r="G3961">
        <v>44.76</v>
      </c>
      <c r="H3961">
        <v>3</v>
      </c>
      <c r="I3961">
        <v>0.2</v>
      </c>
      <c r="J3961">
        <v>14.547000000000001</v>
      </c>
    </row>
    <row r="3962" spans="1:10" x14ac:dyDescent="0.25">
      <c r="A3962" s="1" t="s">
        <v>4307</v>
      </c>
      <c r="B3962" s="2">
        <v>42296</v>
      </c>
      <c r="C3962" s="2">
        <v>42301</v>
      </c>
      <c r="D3962" s="1" t="s">
        <v>19</v>
      </c>
      <c r="E3962" s="1" t="s">
        <v>2174</v>
      </c>
      <c r="F3962" s="1" t="s">
        <v>2743</v>
      </c>
      <c r="G3962">
        <v>38.28</v>
      </c>
      <c r="H3962">
        <v>6</v>
      </c>
      <c r="I3962">
        <v>0</v>
      </c>
      <c r="J3962">
        <v>17.608799999999999</v>
      </c>
    </row>
    <row r="3963" spans="1:10" x14ac:dyDescent="0.25">
      <c r="A3963" s="1" t="s">
        <v>4307</v>
      </c>
      <c r="B3963" s="2">
        <v>42296</v>
      </c>
      <c r="C3963" s="2">
        <v>42301</v>
      </c>
      <c r="D3963" s="1" t="s">
        <v>19</v>
      </c>
      <c r="E3963" s="1" t="s">
        <v>2174</v>
      </c>
      <c r="F3963" s="1" t="s">
        <v>2156</v>
      </c>
      <c r="G3963">
        <v>149.94999999999999</v>
      </c>
      <c r="H3963">
        <v>5</v>
      </c>
      <c r="I3963">
        <v>0</v>
      </c>
      <c r="J3963">
        <v>44.984999999999999</v>
      </c>
    </row>
    <row r="3964" spans="1:10" x14ac:dyDescent="0.25">
      <c r="A3964" s="1" t="s">
        <v>4308</v>
      </c>
      <c r="B3964" s="2">
        <v>42785</v>
      </c>
      <c r="C3964" s="2">
        <v>42786</v>
      </c>
      <c r="D3964" s="1" t="s">
        <v>79</v>
      </c>
      <c r="E3964" s="1" t="s">
        <v>2497</v>
      </c>
      <c r="F3964" s="1" t="s">
        <v>2190</v>
      </c>
      <c r="G3964">
        <v>12.84</v>
      </c>
      <c r="H3964">
        <v>3</v>
      </c>
      <c r="I3964">
        <v>0</v>
      </c>
      <c r="J3964">
        <v>3.4668000000000001</v>
      </c>
    </row>
    <row r="3965" spans="1:10" x14ac:dyDescent="0.25">
      <c r="A3965" s="1" t="s">
        <v>4308</v>
      </c>
      <c r="B3965" s="2">
        <v>42785</v>
      </c>
      <c r="C3965" s="2">
        <v>42786</v>
      </c>
      <c r="D3965" s="1" t="s">
        <v>79</v>
      </c>
      <c r="E3965" s="1" t="s">
        <v>2497</v>
      </c>
      <c r="F3965" s="1" t="s">
        <v>2037</v>
      </c>
      <c r="G3965">
        <v>44.67</v>
      </c>
      <c r="H3965">
        <v>3</v>
      </c>
      <c r="I3965">
        <v>0</v>
      </c>
      <c r="J3965">
        <v>12.0609</v>
      </c>
    </row>
    <row r="3966" spans="1:10" x14ac:dyDescent="0.25">
      <c r="A3966" s="1" t="s">
        <v>4309</v>
      </c>
      <c r="B3966" s="2">
        <v>42635</v>
      </c>
      <c r="C3966" s="2">
        <v>42641</v>
      </c>
      <c r="D3966" s="1" t="s">
        <v>19</v>
      </c>
      <c r="E3966" s="1" t="s">
        <v>3173</v>
      </c>
      <c r="F3966" s="1" t="s">
        <v>4310</v>
      </c>
      <c r="G3966">
        <v>7.8719999999999999</v>
      </c>
      <c r="H3966">
        <v>3</v>
      </c>
      <c r="I3966">
        <v>0.2</v>
      </c>
      <c r="J3966">
        <v>0.88560000000000005</v>
      </c>
    </row>
    <row r="3967" spans="1:10" x14ac:dyDescent="0.25">
      <c r="A3967" s="1" t="s">
        <v>4311</v>
      </c>
      <c r="B3967" s="2">
        <v>41955</v>
      </c>
      <c r="C3967" s="2">
        <v>41960</v>
      </c>
      <c r="D3967" s="1" t="s">
        <v>11</v>
      </c>
      <c r="E3967" s="1" t="s">
        <v>3527</v>
      </c>
      <c r="F3967" s="1" t="s">
        <v>560</v>
      </c>
      <c r="G3967">
        <v>7.8719999999999999</v>
      </c>
      <c r="H3967">
        <v>3</v>
      </c>
      <c r="I3967">
        <v>0.2</v>
      </c>
      <c r="J3967">
        <v>0.88560000000000005</v>
      </c>
    </row>
    <row r="3968" spans="1:10" x14ac:dyDescent="0.25">
      <c r="A3968" s="1" t="s">
        <v>4312</v>
      </c>
      <c r="B3968" s="2">
        <v>42461</v>
      </c>
      <c r="C3968" s="2">
        <v>42466</v>
      </c>
      <c r="D3968" s="1" t="s">
        <v>19</v>
      </c>
      <c r="E3968" s="1" t="s">
        <v>1731</v>
      </c>
      <c r="F3968" s="1" t="s">
        <v>1380</v>
      </c>
      <c r="G3968">
        <v>88.04</v>
      </c>
      <c r="H3968">
        <v>4</v>
      </c>
      <c r="I3968">
        <v>0</v>
      </c>
      <c r="J3968">
        <v>22.8904</v>
      </c>
    </row>
    <row r="3969" spans="1:10" x14ac:dyDescent="0.25">
      <c r="A3969" s="1" t="s">
        <v>4313</v>
      </c>
      <c r="B3969" s="2">
        <v>42510</v>
      </c>
      <c r="C3969" s="2">
        <v>42513</v>
      </c>
      <c r="D3969" s="1" t="s">
        <v>79</v>
      </c>
      <c r="E3969" s="1" t="s">
        <v>1136</v>
      </c>
      <c r="F3969" s="1" t="s">
        <v>1263</v>
      </c>
      <c r="G3969">
        <v>40.634999999999998</v>
      </c>
      <c r="H3969">
        <v>7</v>
      </c>
      <c r="I3969">
        <v>0.7</v>
      </c>
      <c r="J3969">
        <v>-32.508000000000003</v>
      </c>
    </row>
    <row r="3970" spans="1:10" x14ac:dyDescent="0.25">
      <c r="A3970" s="1" t="s">
        <v>4314</v>
      </c>
      <c r="B3970" s="2">
        <v>42156</v>
      </c>
      <c r="C3970" s="2">
        <v>42160</v>
      </c>
      <c r="D3970" s="1" t="s">
        <v>19</v>
      </c>
      <c r="E3970" s="1" t="s">
        <v>4224</v>
      </c>
      <c r="F3970" s="1" t="s">
        <v>364</v>
      </c>
      <c r="G3970">
        <v>5.7279999999999998</v>
      </c>
      <c r="H3970">
        <v>8</v>
      </c>
      <c r="I3970">
        <v>0.8</v>
      </c>
      <c r="J3970">
        <v>-9.1647999999999996</v>
      </c>
    </row>
    <row r="3971" spans="1:10" x14ac:dyDescent="0.25">
      <c r="A3971" s="1" t="s">
        <v>4314</v>
      </c>
      <c r="B3971" s="2">
        <v>42156</v>
      </c>
      <c r="C3971" s="2">
        <v>42160</v>
      </c>
      <c r="D3971" s="1" t="s">
        <v>19</v>
      </c>
      <c r="E3971" s="1" t="s">
        <v>4224</v>
      </c>
      <c r="F3971" s="1" t="s">
        <v>4315</v>
      </c>
      <c r="G3971">
        <v>42.24</v>
      </c>
      <c r="H3971">
        <v>10</v>
      </c>
      <c r="I3971">
        <v>0.2</v>
      </c>
      <c r="J3971">
        <v>13.2</v>
      </c>
    </row>
    <row r="3972" spans="1:10" x14ac:dyDescent="0.25">
      <c r="A3972" s="1" t="s">
        <v>4316</v>
      </c>
      <c r="B3972" s="2">
        <v>41965</v>
      </c>
      <c r="C3972" s="2">
        <v>41969</v>
      </c>
      <c r="D3972" s="1" t="s">
        <v>19</v>
      </c>
      <c r="E3972" s="1" t="s">
        <v>4317</v>
      </c>
      <c r="F3972" s="1" t="s">
        <v>3213</v>
      </c>
      <c r="G3972">
        <v>53.82</v>
      </c>
      <c r="H3972">
        <v>9</v>
      </c>
      <c r="I3972">
        <v>0</v>
      </c>
      <c r="J3972">
        <v>24.219000000000001</v>
      </c>
    </row>
    <row r="3973" spans="1:10" x14ac:dyDescent="0.25">
      <c r="A3973" s="1" t="s">
        <v>4318</v>
      </c>
      <c r="B3973" s="2">
        <v>42057</v>
      </c>
      <c r="C3973" s="2">
        <v>42059</v>
      </c>
      <c r="D3973" s="1" t="s">
        <v>11</v>
      </c>
      <c r="E3973" s="1" t="s">
        <v>1754</v>
      </c>
      <c r="F3973" s="1" t="s">
        <v>3774</v>
      </c>
      <c r="G3973">
        <v>79.36</v>
      </c>
      <c r="H3973">
        <v>4</v>
      </c>
      <c r="I3973">
        <v>0</v>
      </c>
      <c r="J3973">
        <v>20.633600000000001</v>
      </c>
    </row>
    <row r="3974" spans="1:10" x14ac:dyDescent="0.25">
      <c r="A3974" s="1" t="s">
        <v>4319</v>
      </c>
      <c r="B3974" s="2">
        <v>42458</v>
      </c>
      <c r="C3974" s="2">
        <v>42462</v>
      </c>
      <c r="D3974" s="1" t="s">
        <v>19</v>
      </c>
      <c r="E3974" s="1" t="s">
        <v>218</v>
      </c>
      <c r="F3974" s="1" t="s">
        <v>2047</v>
      </c>
      <c r="G3974">
        <v>13.48</v>
      </c>
      <c r="H3974">
        <v>2</v>
      </c>
      <c r="I3974">
        <v>0</v>
      </c>
      <c r="J3974">
        <v>6.74</v>
      </c>
    </row>
    <row r="3975" spans="1:10" x14ac:dyDescent="0.25">
      <c r="A3975" s="1" t="s">
        <v>4319</v>
      </c>
      <c r="B3975" s="2">
        <v>42458</v>
      </c>
      <c r="C3975" s="2">
        <v>42462</v>
      </c>
      <c r="D3975" s="1" t="s">
        <v>19</v>
      </c>
      <c r="E3975" s="1" t="s">
        <v>218</v>
      </c>
      <c r="F3975" s="1" t="s">
        <v>2133</v>
      </c>
      <c r="G3975">
        <v>29.8</v>
      </c>
      <c r="H3975">
        <v>5</v>
      </c>
      <c r="I3975">
        <v>0.2</v>
      </c>
      <c r="J3975">
        <v>9.3125</v>
      </c>
    </row>
    <row r="3976" spans="1:10" x14ac:dyDescent="0.25">
      <c r="A3976" s="1" t="s">
        <v>4319</v>
      </c>
      <c r="B3976" s="2">
        <v>42458</v>
      </c>
      <c r="C3976" s="2">
        <v>42462</v>
      </c>
      <c r="D3976" s="1" t="s">
        <v>19</v>
      </c>
      <c r="E3976" s="1" t="s">
        <v>218</v>
      </c>
      <c r="F3976" s="1" t="s">
        <v>70</v>
      </c>
      <c r="G3976">
        <v>414</v>
      </c>
      <c r="H3976">
        <v>8</v>
      </c>
      <c r="I3976">
        <v>0</v>
      </c>
      <c r="J3976">
        <v>124.2</v>
      </c>
    </row>
    <row r="3977" spans="1:10" x14ac:dyDescent="0.25">
      <c r="A3977" s="1" t="s">
        <v>4319</v>
      </c>
      <c r="B3977" s="2">
        <v>42458</v>
      </c>
      <c r="C3977" s="2">
        <v>42462</v>
      </c>
      <c r="D3977" s="1" t="s">
        <v>19</v>
      </c>
      <c r="E3977" s="1" t="s">
        <v>218</v>
      </c>
      <c r="F3977" s="1" t="s">
        <v>1653</v>
      </c>
      <c r="G3977">
        <v>41.328000000000003</v>
      </c>
      <c r="H3977">
        <v>7</v>
      </c>
      <c r="I3977">
        <v>0.2</v>
      </c>
      <c r="J3977">
        <v>14.981400000000001</v>
      </c>
    </row>
    <row r="3978" spans="1:10" x14ac:dyDescent="0.25">
      <c r="A3978" s="1" t="s">
        <v>4320</v>
      </c>
      <c r="B3978" s="2">
        <v>42665</v>
      </c>
      <c r="C3978" s="2">
        <v>42667</v>
      </c>
      <c r="D3978" s="1" t="s">
        <v>79</v>
      </c>
      <c r="E3978" s="1" t="s">
        <v>2437</v>
      </c>
      <c r="F3978" s="1" t="s">
        <v>4321</v>
      </c>
      <c r="G3978">
        <v>39.92</v>
      </c>
      <c r="H3978">
        <v>4</v>
      </c>
      <c r="I3978">
        <v>0</v>
      </c>
      <c r="J3978">
        <v>11.1776</v>
      </c>
    </row>
    <row r="3979" spans="1:10" x14ac:dyDescent="0.25">
      <c r="A3979" s="1" t="s">
        <v>4322</v>
      </c>
      <c r="B3979" s="2">
        <v>43010</v>
      </c>
      <c r="C3979" s="2">
        <v>43015</v>
      </c>
      <c r="D3979" s="1" t="s">
        <v>19</v>
      </c>
      <c r="E3979" s="1" t="s">
        <v>2020</v>
      </c>
      <c r="F3979" s="1" t="s">
        <v>267</v>
      </c>
      <c r="G3979">
        <v>8.94</v>
      </c>
      <c r="H3979">
        <v>3</v>
      </c>
      <c r="I3979">
        <v>0</v>
      </c>
      <c r="J3979">
        <v>4.1124000000000001</v>
      </c>
    </row>
    <row r="3980" spans="1:10" x14ac:dyDescent="0.25">
      <c r="A3980" s="1" t="s">
        <v>4322</v>
      </c>
      <c r="B3980" s="2">
        <v>43010</v>
      </c>
      <c r="C3980" s="2">
        <v>43015</v>
      </c>
      <c r="D3980" s="1" t="s">
        <v>19</v>
      </c>
      <c r="E3980" s="1" t="s">
        <v>2020</v>
      </c>
      <c r="F3980" s="1" t="s">
        <v>1033</v>
      </c>
      <c r="G3980">
        <v>84.784000000000006</v>
      </c>
      <c r="H3980">
        <v>2</v>
      </c>
      <c r="I3980">
        <v>0.2</v>
      </c>
      <c r="J3980">
        <v>-20.136199999999999</v>
      </c>
    </row>
    <row r="3981" spans="1:10" x14ac:dyDescent="0.25">
      <c r="A3981" s="1" t="s">
        <v>4323</v>
      </c>
      <c r="B3981" s="2">
        <v>41996</v>
      </c>
      <c r="C3981" s="2">
        <v>42000</v>
      </c>
      <c r="D3981" s="1" t="s">
        <v>19</v>
      </c>
      <c r="E3981" s="1" t="s">
        <v>1143</v>
      </c>
      <c r="F3981" s="1" t="s">
        <v>2100</v>
      </c>
      <c r="G3981">
        <v>53.316000000000003</v>
      </c>
      <c r="H3981">
        <v>2</v>
      </c>
      <c r="I3981">
        <v>0.4</v>
      </c>
      <c r="J3981">
        <v>-19.549199999999999</v>
      </c>
    </row>
    <row r="3982" spans="1:10" x14ac:dyDescent="0.25">
      <c r="A3982" s="1" t="s">
        <v>4323</v>
      </c>
      <c r="B3982" s="2">
        <v>41996</v>
      </c>
      <c r="C3982" s="2">
        <v>42000</v>
      </c>
      <c r="D3982" s="1" t="s">
        <v>19</v>
      </c>
      <c r="E3982" s="1" t="s">
        <v>1143</v>
      </c>
      <c r="F3982" s="1" t="s">
        <v>1122</v>
      </c>
      <c r="G3982">
        <v>56.52</v>
      </c>
      <c r="H3982">
        <v>3</v>
      </c>
      <c r="I3982">
        <v>0</v>
      </c>
      <c r="J3982">
        <v>15.8256</v>
      </c>
    </row>
    <row r="3983" spans="1:10" x14ac:dyDescent="0.25">
      <c r="A3983" s="1" t="s">
        <v>4324</v>
      </c>
      <c r="B3983" s="2">
        <v>43084</v>
      </c>
      <c r="C3983" s="2">
        <v>43089</v>
      </c>
      <c r="D3983" s="1" t="s">
        <v>19</v>
      </c>
      <c r="E3983" s="1" t="s">
        <v>2254</v>
      </c>
      <c r="F3983" s="1" t="s">
        <v>1148</v>
      </c>
      <c r="G3983">
        <v>22.77</v>
      </c>
      <c r="H3983">
        <v>3</v>
      </c>
      <c r="I3983">
        <v>0</v>
      </c>
      <c r="J3983">
        <v>9.7911000000000001</v>
      </c>
    </row>
    <row r="3984" spans="1:10" x14ac:dyDescent="0.25">
      <c r="A3984" s="1" t="s">
        <v>4325</v>
      </c>
      <c r="B3984" s="2">
        <v>42558</v>
      </c>
      <c r="C3984" s="2">
        <v>42560</v>
      </c>
      <c r="D3984" s="1" t="s">
        <v>11</v>
      </c>
      <c r="E3984" s="1" t="s">
        <v>3539</v>
      </c>
      <c r="F3984" s="1" t="s">
        <v>114</v>
      </c>
      <c r="G3984">
        <v>287.96800000000002</v>
      </c>
      <c r="H3984">
        <v>4</v>
      </c>
      <c r="I3984">
        <v>0.2</v>
      </c>
      <c r="J3984">
        <v>-3.5996000000000001</v>
      </c>
    </row>
    <row r="3985" spans="1:10" x14ac:dyDescent="0.25">
      <c r="A3985" s="1" t="s">
        <v>4325</v>
      </c>
      <c r="B3985" s="2">
        <v>42558</v>
      </c>
      <c r="C3985" s="2">
        <v>42560</v>
      </c>
      <c r="D3985" s="1" t="s">
        <v>11</v>
      </c>
      <c r="E3985" s="1" t="s">
        <v>3539</v>
      </c>
      <c r="F3985" s="1" t="s">
        <v>3024</v>
      </c>
      <c r="G3985">
        <v>2799.96</v>
      </c>
      <c r="H3985">
        <v>5</v>
      </c>
      <c r="I3985">
        <v>0.2</v>
      </c>
      <c r="J3985">
        <v>944.98649999999998</v>
      </c>
    </row>
    <row r="3986" spans="1:10" x14ac:dyDescent="0.25">
      <c r="A3986" s="1" t="s">
        <v>4325</v>
      </c>
      <c r="B3986" s="2">
        <v>42558</v>
      </c>
      <c r="C3986" s="2">
        <v>42560</v>
      </c>
      <c r="D3986" s="1" t="s">
        <v>11</v>
      </c>
      <c r="E3986" s="1" t="s">
        <v>3539</v>
      </c>
      <c r="F3986" s="1" t="s">
        <v>3509</v>
      </c>
      <c r="G3986">
        <v>48.94</v>
      </c>
      <c r="H3986">
        <v>1</v>
      </c>
      <c r="I3986">
        <v>0</v>
      </c>
      <c r="J3986">
        <v>24.47</v>
      </c>
    </row>
    <row r="3987" spans="1:10" x14ac:dyDescent="0.25">
      <c r="A3987" s="1" t="s">
        <v>4326</v>
      </c>
      <c r="B3987" s="2">
        <v>42477</v>
      </c>
      <c r="C3987" s="2">
        <v>42481</v>
      </c>
      <c r="D3987" s="1" t="s">
        <v>19</v>
      </c>
      <c r="E3987" s="1" t="s">
        <v>1521</v>
      </c>
      <c r="F3987" s="1" t="s">
        <v>1496</v>
      </c>
      <c r="G3987">
        <v>257.49900000000002</v>
      </c>
      <c r="H3987">
        <v>3</v>
      </c>
      <c r="I3987">
        <v>0.15</v>
      </c>
      <c r="J3987">
        <v>24.235199999999999</v>
      </c>
    </row>
    <row r="3988" spans="1:10" x14ac:dyDescent="0.25">
      <c r="A3988" s="1" t="s">
        <v>4327</v>
      </c>
      <c r="B3988" s="2">
        <v>42833</v>
      </c>
      <c r="C3988" s="2">
        <v>42839</v>
      </c>
      <c r="D3988" s="1" t="s">
        <v>19</v>
      </c>
      <c r="E3988" s="1" t="s">
        <v>2914</v>
      </c>
      <c r="F3988" s="1" t="s">
        <v>980</v>
      </c>
      <c r="G3988">
        <v>2591.56</v>
      </c>
      <c r="H3988">
        <v>4</v>
      </c>
      <c r="I3988">
        <v>0</v>
      </c>
      <c r="J3988">
        <v>621.97439999999995</v>
      </c>
    </row>
    <row r="3989" spans="1:10" x14ac:dyDescent="0.25">
      <c r="A3989" s="1" t="s">
        <v>4327</v>
      </c>
      <c r="B3989" s="2">
        <v>42833</v>
      </c>
      <c r="C3989" s="2">
        <v>42839</v>
      </c>
      <c r="D3989" s="1" t="s">
        <v>19</v>
      </c>
      <c r="E3989" s="1" t="s">
        <v>2914</v>
      </c>
      <c r="F3989" s="1" t="s">
        <v>4328</v>
      </c>
      <c r="G3989">
        <v>41.95</v>
      </c>
      <c r="H3989">
        <v>5</v>
      </c>
      <c r="I3989">
        <v>0</v>
      </c>
      <c r="J3989">
        <v>10.487500000000001</v>
      </c>
    </row>
    <row r="3990" spans="1:10" x14ac:dyDescent="0.25">
      <c r="A3990" s="1" t="s">
        <v>4329</v>
      </c>
      <c r="B3990" s="2">
        <v>42477</v>
      </c>
      <c r="C3990" s="2">
        <v>42482</v>
      </c>
      <c r="D3990" s="1" t="s">
        <v>19</v>
      </c>
      <c r="E3990" s="1" t="s">
        <v>4330</v>
      </c>
      <c r="F3990" s="1" t="s">
        <v>4331</v>
      </c>
      <c r="G3990">
        <v>79.12</v>
      </c>
      <c r="H3990">
        <v>5</v>
      </c>
      <c r="I3990">
        <v>0.2</v>
      </c>
      <c r="J3990">
        <v>13.846</v>
      </c>
    </row>
    <row r="3991" spans="1:10" x14ac:dyDescent="0.25">
      <c r="A3991" s="1" t="s">
        <v>4332</v>
      </c>
      <c r="B3991" s="2">
        <v>41968</v>
      </c>
      <c r="C3991" s="2">
        <v>41970</v>
      </c>
      <c r="D3991" s="1" t="s">
        <v>11</v>
      </c>
      <c r="E3991" s="1" t="s">
        <v>2239</v>
      </c>
      <c r="F3991" s="1" t="s">
        <v>1583</v>
      </c>
      <c r="G3991">
        <v>52.96</v>
      </c>
      <c r="H3991">
        <v>2</v>
      </c>
      <c r="I3991">
        <v>0</v>
      </c>
      <c r="J3991">
        <v>20.1248</v>
      </c>
    </row>
    <row r="3992" spans="1:10" x14ac:dyDescent="0.25">
      <c r="A3992" s="1" t="s">
        <v>4333</v>
      </c>
      <c r="B3992" s="2">
        <v>41946</v>
      </c>
      <c r="C3992" s="2">
        <v>41951</v>
      </c>
      <c r="D3992" s="1" t="s">
        <v>19</v>
      </c>
      <c r="E3992" s="1" t="s">
        <v>2212</v>
      </c>
      <c r="F3992" s="1" t="s">
        <v>3432</v>
      </c>
      <c r="G3992">
        <v>286.34399999999999</v>
      </c>
      <c r="H3992">
        <v>3</v>
      </c>
      <c r="I3992">
        <v>0.2</v>
      </c>
      <c r="J3992">
        <v>-64.427400000000006</v>
      </c>
    </row>
    <row r="3993" spans="1:10" x14ac:dyDescent="0.25">
      <c r="A3993" s="1" t="s">
        <v>4334</v>
      </c>
      <c r="B3993" s="2">
        <v>42125</v>
      </c>
      <c r="C3993" s="2">
        <v>42129</v>
      </c>
      <c r="D3993" s="1" t="s">
        <v>19</v>
      </c>
      <c r="E3993" s="1" t="s">
        <v>449</v>
      </c>
      <c r="F3993" s="1" t="s">
        <v>1583</v>
      </c>
      <c r="G3993">
        <v>63.552</v>
      </c>
      <c r="H3993">
        <v>3</v>
      </c>
      <c r="I3993">
        <v>0.2</v>
      </c>
      <c r="J3993">
        <v>14.299200000000001</v>
      </c>
    </row>
    <row r="3994" spans="1:10" x14ac:dyDescent="0.25">
      <c r="A3994" s="1" t="s">
        <v>4334</v>
      </c>
      <c r="B3994" s="2">
        <v>42125</v>
      </c>
      <c r="C3994" s="2">
        <v>42129</v>
      </c>
      <c r="D3994" s="1" t="s">
        <v>19</v>
      </c>
      <c r="E3994" s="1" t="s">
        <v>449</v>
      </c>
      <c r="F3994" s="1" t="s">
        <v>1256</v>
      </c>
      <c r="G3994">
        <v>41.375999999999998</v>
      </c>
      <c r="H3994">
        <v>3</v>
      </c>
      <c r="I3994">
        <v>0.2</v>
      </c>
      <c r="J3994">
        <v>4.6547999999999998</v>
      </c>
    </row>
    <row r="3995" spans="1:10" x14ac:dyDescent="0.25">
      <c r="A3995" s="1" t="s">
        <v>4334</v>
      </c>
      <c r="B3995" s="2">
        <v>42125</v>
      </c>
      <c r="C3995" s="2">
        <v>42129</v>
      </c>
      <c r="D3995" s="1" t="s">
        <v>19</v>
      </c>
      <c r="E3995" s="1" t="s">
        <v>449</v>
      </c>
      <c r="F3995" s="1" t="s">
        <v>1950</v>
      </c>
      <c r="G3995">
        <v>172.70400000000001</v>
      </c>
      <c r="H3995">
        <v>6</v>
      </c>
      <c r="I3995">
        <v>0.2</v>
      </c>
      <c r="J3995">
        <v>10.794</v>
      </c>
    </row>
    <row r="3996" spans="1:10" x14ac:dyDescent="0.25">
      <c r="A3996" s="1" t="s">
        <v>4335</v>
      </c>
      <c r="B3996" s="2">
        <v>42071</v>
      </c>
      <c r="C3996" s="2">
        <v>42075</v>
      </c>
      <c r="D3996" s="1" t="s">
        <v>19</v>
      </c>
      <c r="E3996" s="1" t="s">
        <v>4336</v>
      </c>
      <c r="F3996" s="1" t="s">
        <v>3906</v>
      </c>
      <c r="G3996">
        <v>512.94000000000005</v>
      </c>
      <c r="H3996">
        <v>3</v>
      </c>
      <c r="I3996">
        <v>0</v>
      </c>
      <c r="J3996">
        <v>97.458600000000004</v>
      </c>
    </row>
    <row r="3997" spans="1:10" x14ac:dyDescent="0.25">
      <c r="A3997" s="1" t="s">
        <v>4335</v>
      </c>
      <c r="B3997" s="2">
        <v>42071</v>
      </c>
      <c r="C3997" s="2">
        <v>42075</v>
      </c>
      <c r="D3997" s="1" t="s">
        <v>19</v>
      </c>
      <c r="E3997" s="1" t="s">
        <v>4336</v>
      </c>
      <c r="F3997" s="1" t="s">
        <v>2929</v>
      </c>
      <c r="G3997">
        <v>860.93</v>
      </c>
      <c r="H3997">
        <v>7</v>
      </c>
      <c r="I3997">
        <v>0</v>
      </c>
      <c r="J3997">
        <v>189.40459999999999</v>
      </c>
    </row>
    <row r="3998" spans="1:10" x14ac:dyDescent="0.25">
      <c r="A3998" s="1" t="s">
        <v>4335</v>
      </c>
      <c r="B3998" s="2">
        <v>42071</v>
      </c>
      <c r="C3998" s="2">
        <v>42075</v>
      </c>
      <c r="D3998" s="1" t="s">
        <v>19</v>
      </c>
      <c r="E3998" s="1" t="s">
        <v>4336</v>
      </c>
      <c r="F3998" s="1" t="s">
        <v>702</v>
      </c>
      <c r="G3998">
        <v>769.95</v>
      </c>
      <c r="H3998">
        <v>5</v>
      </c>
      <c r="I3998">
        <v>0</v>
      </c>
      <c r="J3998">
        <v>223.28550000000001</v>
      </c>
    </row>
    <row r="3999" spans="1:10" x14ac:dyDescent="0.25">
      <c r="A3999" s="1" t="s">
        <v>4335</v>
      </c>
      <c r="B3999" s="2">
        <v>42071</v>
      </c>
      <c r="C3999" s="2">
        <v>42075</v>
      </c>
      <c r="D3999" s="1" t="s">
        <v>19</v>
      </c>
      <c r="E3999" s="1" t="s">
        <v>4336</v>
      </c>
      <c r="F3999" s="1" t="s">
        <v>4337</v>
      </c>
      <c r="G3999">
        <v>14.98</v>
      </c>
      <c r="H3999">
        <v>1</v>
      </c>
      <c r="I3999">
        <v>0</v>
      </c>
      <c r="J3999">
        <v>4.4939999999999998</v>
      </c>
    </row>
    <row r="4000" spans="1:10" x14ac:dyDescent="0.25">
      <c r="A4000" s="1" t="s">
        <v>4335</v>
      </c>
      <c r="B4000" s="2">
        <v>42071</v>
      </c>
      <c r="C4000" s="2">
        <v>42075</v>
      </c>
      <c r="D4000" s="1" t="s">
        <v>19</v>
      </c>
      <c r="E4000" s="1" t="s">
        <v>4336</v>
      </c>
      <c r="F4000" s="1" t="s">
        <v>3023</v>
      </c>
      <c r="G4000">
        <v>373.08</v>
      </c>
      <c r="H4000">
        <v>6</v>
      </c>
      <c r="I4000">
        <v>0</v>
      </c>
      <c r="J4000">
        <v>82.077600000000004</v>
      </c>
    </row>
    <row r="4001" spans="1:10" x14ac:dyDescent="0.25">
      <c r="A4001" s="1" t="s">
        <v>4338</v>
      </c>
      <c r="B4001" s="2">
        <v>42202</v>
      </c>
      <c r="C4001" s="2">
        <v>42205</v>
      </c>
      <c r="D4001" s="1" t="s">
        <v>11</v>
      </c>
      <c r="E4001" s="1" t="s">
        <v>755</v>
      </c>
      <c r="F4001" s="1" t="s">
        <v>540</v>
      </c>
      <c r="G4001">
        <v>231.92</v>
      </c>
      <c r="H4001">
        <v>5</v>
      </c>
      <c r="I4001">
        <v>0.2</v>
      </c>
      <c r="J4001">
        <v>5.798</v>
      </c>
    </row>
    <row r="4002" spans="1:10" x14ac:dyDescent="0.25">
      <c r="A4002" s="1" t="s">
        <v>4339</v>
      </c>
      <c r="B4002" s="2">
        <v>41923</v>
      </c>
      <c r="C4002" s="2">
        <v>41928</v>
      </c>
      <c r="D4002" s="1" t="s">
        <v>19</v>
      </c>
      <c r="E4002" s="1" t="s">
        <v>3455</v>
      </c>
      <c r="F4002" s="1" t="s">
        <v>2566</v>
      </c>
      <c r="G4002">
        <v>63.47</v>
      </c>
      <c r="H4002">
        <v>11</v>
      </c>
      <c r="I4002">
        <v>0</v>
      </c>
      <c r="J4002">
        <v>19.041</v>
      </c>
    </row>
    <row r="4003" spans="1:10" x14ac:dyDescent="0.25">
      <c r="A4003" s="1" t="s">
        <v>4339</v>
      </c>
      <c r="B4003" s="2">
        <v>41923</v>
      </c>
      <c r="C4003" s="2">
        <v>41928</v>
      </c>
      <c r="D4003" s="1" t="s">
        <v>19</v>
      </c>
      <c r="E4003" s="1" t="s">
        <v>3455</v>
      </c>
      <c r="F4003" s="1" t="s">
        <v>4340</v>
      </c>
      <c r="G4003">
        <v>345</v>
      </c>
      <c r="H4003">
        <v>5</v>
      </c>
      <c r="I4003">
        <v>0</v>
      </c>
      <c r="J4003">
        <v>58.65</v>
      </c>
    </row>
    <row r="4004" spans="1:10" x14ac:dyDescent="0.25">
      <c r="A4004" s="1" t="s">
        <v>4341</v>
      </c>
      <c r="B4004" s="2">
        <v>42432</v>
      </c>
      <c r="C4004" s="2">
        <v>42437</v>
      </c>
      <c r="D4004" s="1" t="s">
        <v>19</v>
      </c>
      <c r="E4004" s="1" t="s">
        <v>1933</v>
      </c>
      <c r="F4004" s="1" t="s">
        <v>673</v>
      </c>
      <c r="G4004">
        <v>637.89599999999996</v>
      </c>
      <c r="H4004">
        <v>3</v>
      </c>
      <c r="I4004">
        <v>0.3</v>
      </c>
      <c r="J4004">
        <v>-127.5792</v>
      </c>
    </row>
    <row r="4005" spans="1:10" x14ac:dyDescent="0.25">
      <c r="A4005" s="1" t="s">
        <v>4341</v>
      </c>
      <c r="B4005" s="2">
        <v>42432</v>
      </c>
      <c r="C4005" s="2">
        <v>42437</v>
      </c>
      <c r="D4005" s="1" t="s">
        <v>19</v>
      </c>
      <c r="E4005" s="1" t="s">
        <v>1933</v>
      </c>
      <c r="F4005" s="1" t="s">
        <v>4342</v>
      </c>
      <c r="G4005">
        <v>287.91000000000003</v>
      </c>
      <c r="H4005">
        <v>3</v>
      </c>
      <c r="I4005">
        <v>0.4</v>
      </c>
      <c r="J4005">
        <v>33.589500000000001</v>
      </c>
    </row>
    <row r="4006" spans="1:10" x14ac:dyDescent="0.25">
      <c r="A4006" s="1" t="s">
        <v>4341</v>
      </c>
      <c r="B4006" s="2">
        <v>42432</v>
      </c>
      <c r="C4006" s="2">
        <v>42437</v>
      </c>
      <c r="D4006" s="1" t="s">
        <v>19</v>
      </c>
      <c r="E4006" s="1" t="s">
        <v>1933</v>
      </c>
      <c r="F4006" s="1" t="s">
        <v>751</v>
      </c>
      <c r="G4006">
        <v>36.6</v>
      </c>
      <c r="H4006">
        <v>3</v>
      </c>
      <c r="I4006">
        <v>0.2</v>
      </c>
      <c r="J4006">
        <v>11.895</v>
      </c>
    </row>
    <row r="4007" spans="1:10" x14ac:dyDescent="0.25">
      <c r="A4007" s="1" t="s">
        <v>4343</v>
      </c>
      <c r="B4007" s="2">
        <v>42348</v>
      </c>
      <c r="C4007" s="2">
        <v>42354</v>
      </c>
      <c r="D4007" s="1" t="s">
        <v>19</v>
      </c>
      <c r="E4007" s="1" t="s">
        <v>4344</v>
      </c>
      <c r="F4007" s="1" t="s">
        <v>3121</v>
      </c>
      <c r="G4007">
        <v>1.78</v>
      </c>
      <c r="H4007">
        <v>1</v>
      </c>
      <c r="I4007">
        <v>0</v>
      </c>
      <c r="J4007">
        <v>0.49840000000000001</v>
      </c>
    </row>
    <row r="4008" spans="1:10" x14ac:dyDescent="0.25">
      <c r="A4008" s="1" t="s">
        <v>4343</v>
      </c>
      <c r="B4008" s="2">
        <v>42348</v>
      </c>
      <c r="C4008" s="2">
        <v>42354</v>
      </c>
      <c r="D4008" s="1" t="s">
        <v>19</v>
      </c>
      <c r="E4008" s="1" t="s">
        <v>4344</v>
      </c>
      <c r="F4008" s="1" t="s">
        <v>3515</v>
      </c>
      <c r="G4008">
        <v>25.92</v>
      </c>
      <c r="H4008">
        <v>4</v>
      </c>
      <c r="I4008">
        <v>0</v>
      </c>
      <c r="J4008">
        <v>12.441599999999999</v>
      </c>
    </row>
    <row r="4009" spans="1:10" x14ac:dyDescent="0.25">
      <c r="A4009" s="1" t="s">
        <v>4343</v>
      </c>
      <c r="B4009" s="2">
        <v>42348</v>
      </c>
      <c r="C4009" s="2">
        <v>42354</v>
      </c>
      <c r="D4009" s="1" t="s">
        <v>19</v>
      </c>
      <c r="E4009" s="1" t="s">
        <v>4344</v>
      </c>
      <c r="F4009" s="1" t="s">
        <v>4345</v>
      </c>
      <c r="G4009">
        <v>101.94</v>
      </c>
      <c r="H4009">
        <v>6</v>
      </c>
      <c r="I4009">
        <v>0</v>
      </c>
      <c r="J4009">
        <v>21.407399999999999</v>
      </c>
    </row>
    <row r="4010" spans="1:10" x14ac:dyDescent="0.25">
      <c r="A4010" s="1" t="s">
        <v>4346</v>
      </c>
      <c r="B4010" s="2">
        <v>42356</v>
      </c>
      <c r="C4010" s="2">
        <v>42360</v>
      </c>
      <c r="D4010" s="1" t="s">
        <v>19</v>
      </c>
      <c r="E4010" s="1" t="s">
        <v>655</v>
      </c>
      <c r="F4010" s="1" t="s">
        <v>2190</v>
      </c>
      <c r="G4010">
        <v>6.8479999999999999</v>
      </c>
      <c r="H4010">
        <v>2</v>
      </c>
      <c r="I4010">
        <v>0.2</v>
      </c>
      <c r="J4010">
        <v>0.59919999999999995</v>
      </c>
    </row>
    <row r="4011" spans="1:10" x14ac:dyDescent="0.25">
      <c r="A4011" s="1" t="s">
        <v>4347</v>
      </c>
      <c r="B4011" s="2">
        <v>42736</v>
      </c>
      <c r="C4011" s="2">
        <v>42740</v>
      </c>
      <c r="D4011" s="1" t="s">
        <v>19</v>
      </c>
      <c r="E4011" s="1" t="s">
        <v>245</v>
      </c>
      <c r="F4011" s="1" t="s">
        <v>4348</v>
      </c>
      <c r="G4011">
        <v>474.43</v>
      </c>
      <c r="H4011">
        <v>11</v>
      </c>
      <c r="I4011">
        <v>0</v>
      </c>
      <c r="J4011">
        <v>199.26060000000001</v>
      </c>
    </row>
    <row r="4012" spans="1:10" x14ac:dyDescent="0.25">
      <c r="A4012" s="1" t="s">
        <v>4349</v>
      </c>
      <c r="B4012" s="2">
        <v>43060</v>
      </c>
      <c r="C4012" s="2">
        <v>43063</v>
      </c>
      <c r="D4012" s="1" t="s">
        <v>79</v>
      </c>
      <c r="E4012" s="1" t="s">
        <v>3827</v>
      </c>
      <c r="F4012" s="1" t="s">
        <v>1063</v>
      </c>
      <c r="G4012">
        <v>8.4480000000000004</v>
      </c>
      <c r="H4012">
        <v>2</v>
      </c>
      <c r="I4012">
        <v>0.2</v>
      </c>
      <c r="J4012">
        <v>2.64</v>
      </c>
    </row>
    <row r="4013" spans="1:10" x14ac:dyDescent="0.25">
      <c r="A4013" s="1" t="s">
        <v>4349</v>
      </c>
      <c r="B4013" s="2">
        <v>43060</v>
      </c>
      <c r="C4013" s="2">
        <v>43063</v>
      </c>
      <c r="D4013" s="1" t="s">
        <v>79</v>
      </c>
      <c r="E4013" s="1" t="s">
        <v>3827</v>
      </c>
      <c r="F4013" s="1" t="s">
        <v>1180</v>
      </c>
      <c r="G4013">
        <v>39.295999999999999</v>
      </c>
      <c r="H4013">
        <v>4</v>
      </c>
      <c r="I4013">
        <v>0.2</v>
      </c>
      <c r="J4013">
        <v>3.9296000000000002</v>
      </c>
    </row>
    <row r="4014" spans="1:10" x14ac:dyDescent="0.25">
      <c r="A4014" s="1" t="s">
        <v>4350</v>
      </c>
      <c r="B4014" s="2">
        <v>42360</v>
      </c>
      <c r="C4014" s="2">
        <v>42365</v>
      </c>
      <c r="D4014" s="1" t="s">
        <v>19</v>
      </c>
      <c r="E4014" s="1" t="s">
        <v>2121</v>
      </c>
      <c r="F4014" s="1" t="s">
        <v>1672</v>
      </c>
      <c r="G4014">
        <v>17.12</v>
      </c>
      <c r="H4014">
        <v>4</v>
      </c>
      <c r="I4014">
        <v>0</v>
      </c>
      <c r="J4014">
        <v>4.9648000000000003</v>
      </c>
    </row>
    <row r="4015" spans="1:10" x14ac:dyDescent="0.25">
      <c r="A4015" s="1" t="s">
        <v>4351</v>
      </c>
      <c r="B4015" s="2">
        <v>42239</v>
      </c>
      <c r="C4015" s="2">
        <v>42244</v>
      </c>
      <c r="D4015" s="1" t="s">
        <v>19</v>
      </c>
      <c r="E4015" s="1" t="s">
        <v>3426</v>
      </c>
      <c r="F4015" s="1" t="s">
        <v>2482</v>
      </c>
      <c r="G4015">
        <v>542.94000000000005</v>
      </c>
      <c r="H4015">
        <v>3</v>
      </c>
      <c r="I4015">
        <v>0</v>
      </c>
      <c r="J4015">
        <v>152.0232</v>
      </c>
    </row>
    <row r="4016" spans="1:10" x14ac:dyDescent="0.25">
      <c r="A4016" s="1" t="s">
        <v>4351</v>
      </c>
      <c r="B4016" s="2">
        <v>42239</v>
      </c>
      <c r="C4016" s="2">
        <v>42244</v>
      </c>
      <c r="D4016" s="1" t="s">
        <v>19</v>
      </c>
      <c r="E4016" s="1" t="s">
        <v>3426</v>
      </c>
      <c r="F4016" s="1" t="s">
        <v>2695</v>
      </c>
      <c r="G4016">
        <v>8.64</v>
      </c>
      <c r="H4016">
        <v>3</v>
      </c>
      <c r="I4016">
        <v>0</v>
      </c>
      <c r="J4016">
        <v>4.2336</v>
      </c>
    </row>
    <row r="4017" spans="1:10" x14ac:dyDescent="0.25">
      <c r="A4017" s="1" t="s">
        <v>4351</v>
      </c>
      <c r="B4017" s="2">
        <v>42239</v>
      </c>
      <c r="C4017" s="2">
        <v>42244</v>
      </c>
      <c r="D4017" s="1" t="s">
        <v>19</v>
      </c>
      <c r="E4017" s="1" t="s">
        <v>3426</v>
      </c>
      <c r="F4017" s="1" t="s">
        <v>3399</v>
      </c>
      <c r="G4017">
        <v>193.8</v>
      </c>
      <c r="H4017">
        <v>5</v>
      </c>
      <c r="I4017">
        <v>0</v>
      </c>
      <c r="J4017">
        <v>94.962000000000003</v>
      </c>
    </row>
    <row r="4018" spans="1:10" x14ac:dyDescent="0.25">
      <c r="A4018" s="1" t="s">
        <v>4351</v>
      </c>
      <c r="B4018" s="2">
        <v>42239</v>
      </c>
      <c r="C4018" s="2">
        <v>42244</v>
      </c>
      <c r="D4018" s="1" t="s">
        <v>19</v>
      </c>
      <c r="E4018" s="1" t="s">
        <v>3426</v>
      </c>
      <c r="F4018" s="1" t="s">
        <v>2510</v>
      </c>
      <c r="G4018">
        <v>21.4</v>
      </c>
      <c r="H4018">
        <v>5</v>
      </c>
      <c r="I4018">
        <v>0</v>
      </c>
      <c r="J4018">
        <v>9.6300000000000008</v>
      </c>
    </row>
    <row r="4019" spans="1:10" x14ac:dyDescent="0.25">
      <c r="A4019" s="1" t="s">
        <v>4351</v>
      </c>
      <c r="B4019" s="2">
        <v>42239</v>
      </c>
      <c r="C4019" s="2">
        <v>42244</v>
      </c>
      <c r="D4019" s="1" t="s">
        <v>19</v>
      </c>
      <c r="E4019" s="1" t="s">
        <v>3426</v>
      </c>
      <c r="F4019" s="1" t="s">
        <v>4352</v>
      </c>
      <c r="G4019">
        <v>97.88</v>
      </c>
      <c r="H4019">
        <v>2</v>
      </c>
      <c r="I4019">
        <v>0</v>
      </c>
      <c r="J4019">
        <v>48.94</v>
      </c>
    </row>
    <row r="4020" spans="1:10" x14ac:dyDescent="0.25">
      <c r="A4020" s="1" t="s">
        <v>4351</v>
      </c>
      <c r="B4020" s="2">
        <v>42239</v>
      </c>
      <c r="C4020" s="2">
        <v>42244</v>
      </c>
      <c r="D4020" s="1" t="s">
        <v>19</v>
      </c>
      <c r="E4020" s="1" t="s">
        <v>3426</v>
      </c>
      <c r="F4020" s="1" t="s">
        <v>2543</v>
      </c>
      <c r="G4020">
        <v>251.91</v>
      </c>
      <c r="H4020">
        <v>9</v>
      </c>
      <c r="I4020">
        <v>0</v>
      </c>
      <c r="J4020">
        <v>47.862900000000003</v>
      </c>
    </row>
    <row r="4021" spans="1:10" x14ac:dyDescent="0.25">
      <c r="A4021" s="1" t="s">
        <v>4351</v>
      </c>
      <c r="B4021" s="2">
        <v>42239</v>
      </c>
      <c r="C4021" s="2">
        <v>42244</v>
      </c>
      <c r="D4021" s="1" t="s">
        <v>19</v>
      </c>
      <c r="E4021" s="1" t="s">
        <v>3426</v>
      </c>
      <c r="F4021" s="1" t="s">
        <v>56</v>
      </c>
      <c r="G4021">
        <v>25.86</v>
      </c>
      <c r="H4021">
        <v>3</v>
      </c>
      <c r="I4021">
        <v>0</v>
      </c>
      <c r="J4021">
        <v>6.7236000000000002</v>
      </c>
    </row>
    <row r="4022" spans="1:10" x14ac:dyDescent="0.25">
      <c r="A4022" s="1" t="s">
        <v>4353</v>
      </c>
      <c r="B4022" s="2">
        <v>41812</v>
      </c>
      <c r="C4022" s="2">
        <v>41817</v>
      </c>
      <c r="D4022" s="1" t="s">
        <v>19</v>
      </c>
      <c r="E4022" s="1" t="s">
        <v>4354</v>
      </c>
      <c r="F4022" s="1" t="s">
        <v>348</v>
      </c>
      <c r="G4022">
        <v>170.05799999999999</v>
      </c>
      <c r="H4022">
        <v>3</v>
      </c>
      <c r="I4022">
        <v>0.3</v>
      </c>
      <c r="J4022">
        <v>-4.8587999999999996</v>
      </c>
    </row>
    <row r="4023" spans="1:10" x14ac:dyDescent="0.25">
      <c r="A4023" s="1" t="s">
        <v>4353</v>
      </c>
      <c r="B4023" s="2">
        <v>41812</v>
      </c>
      <c r="C4023" s="2">
        <v>41817</v>
      </c>
      <c r="D4023" s="1" t="s">
        <v>19</v>
      </c>
      <c r="E4023" s="1" t="s">
        <v>4354</v>
      </c>
      <c r="F4023" s="1" t="s">
        <v>91</v>
      </c>
      <c r="G4023">
        <v>82.781999999999996</v>
      </c>
      <c r="H4023">
        <v>3</v>
      </c>
      <c r="I4023">
        <v>0.4</v>
      </c>
      <c r="J4023">
        <v>-15.1767</v>
      </c>
    </row>
    <row r="4024" spans="1:10" x14ac:dyDescent="0.25">
      <c r="A4024" s="1" t="s">
        <v>4353</v>
      </c>
      <c r="B4024" s="2">
        <v>41812</v>
      </c>
      <c r="C4024" s="2">
        <v>41817</v>
      </c>
      <c r="D4024" s="1" t="s">
        <v>19</v>
      </c>
      <c r="E4024" s="1" t="s">
        <v>4354</v>
      </c>
      <c r="F4024" s="1" t="s">
        <v>14</v>
      </c>
      <c r="G4024">
        <v>853.93</v>
      </c>
      <c r="H4024">
        <v>5</v>
      </c>
      <c r="I4024">
        <v>0.3</v>
      </c>
      <c r="J4024">
        <v>0</v>
      </c>
    </row>
    <row r="4025" spans="1:10" x14ac:dyDescent="0.25">
      <c r="A4025" s="1" t="s">
        <v>4355</v>
      </c>
      <c r="B4025" s="2">
        <v>43035</v>
      </c>
      <c r="C4025" s="2">
        <v>43036</v>
      </c>
      <c r="D4025" s="1" t="s">
        <v>79</v>
      </c>
      <c r="E4025" s="1" t="s">
        <v>3963</v>
      </c>
      <c r="F4025" s="1" t="s">
        <v>2776</v>
      </c>
      <c r="G4025">
        <v>556.66499999999996</v>
      </c>
      <c r="H4025">
        <v>5</v>
      </c>
      <c r="I4025">
        <v>0.15</v>
      </c>
      <c r="J4025">
        <v>6.5490000000000004</v>
      </c>
    </row>
    <row r="4026" spans="1:10" x14ac:dyDescent="0.25">
      <c r="A4026" s="1" t="s">
        <v>4355</v>
      </c>
      <c r="B4026" s="2">
        <v>43035</v>
      </c>
      <c r="C4026" s="2">
        <v>43036</v>
      </c>
      <c r="D4026" s="1" t="s">
        <v>79</v>
      </c>
      <c r="E4026" s="1" t="s">
        <v>3963</v>
      </c>
      <c r="F4026" s="1" t="s">
        <v>4356</v>
      </c>
      <c r="G4026">
        <v>95.84</v>
      </c>
      <c r="H4026">
        <v>4</v>
      </c>
      <c r="I4026">
        <v>0.2</v>
      </c>
      <c r="J4026">
        <v>34.741999999999997</v>
      </c>
    </row>
    <row r="4027" spans="1:10" x14ac:dyDescent="0.25">
      <c r="A4027" s="1" t="s">
        <v>4357</v>
      </c>
      <c r="B4027" s="2">
        <v>42958</v>
      </c>
      <c r="C4027" s="2">
        <v>42960</v>
      </c>
      <c r="D4027" s="1" t="s">
        <v>79</v>
      </c>
      <c r="E4027" s="1" t="s">
        <v>1078</v>
      </c>
      <c r="F4027" s="1" t="s">
        <v>3002</v>
      </c>
      <c r="G4027">
        <v>29.664000000000001</v>
      </c>
      <c r="H4027">
        <v>4</v>
      </c>
      <c r="I4027">
        <v>0.2</v>
      </c>
      <c r="J4027">
        <v>10.0116</v>
      </c>
    </row>
    <row r="4028" spans="1:10" x14ac:dyDescent="0.25">
      <c r="A4028" s="1" t="s">
        <v>4357</v>
      </c>
      <c r="B4028" s="2">
        <v>42958</v>
      </c>
      <c r="C4028" s="2">
        <v>42960</v>
      </c>
      <c r="D4028" s="1" t="s">
        <v>79</v>
      </c>
      <c r="E4028" s="1" t="s">
        <v>1078</v>
      </c>
      <c r="F4028" s="1" t="s">
        <v>2730</v>
      </c>
      <c r="G4028">
        <v>9.1839999999999993</v>
      </c>
      <c r="H4028">
        <v>7</v>
      </c>
      <c r="I4028">
        <v>0.2</v>
      </c>
      <c r="J4028">
        <v>2.87</v>
      </c>
    </row>
    <row r="4029" spans="1:10" x14ac:dyDescent="0.25">
      <c r="A4029" s="1" t="s">
        <v>4357</v>
      </c>
      <c r="B4029" s="2">
        <v>42958</v>
      </c>
      <c r="C4029" s="2">
        <v>42960</v>
      </c>
      <c r="D4029" s="1" t="s">
        <v>79</v>
      </c>
      <c r="E4029" s="1" t="s">
        <v>1078</v>
      </c>
      <c r="F4029" s="1" t="s">
        <v>1377</v>
      </c>
      <c r="G4029">
        <v>153.584</v>
      </c>
      <c r="H4029">
        <v>2</v>
      </c>
      <c r="I4029">
        <v>0.2</v>
      </c>
      <c r="J4029">
        <v>13.438599999999999</v>
      </c>
    </row>
    <row r="4030" spans="1:10" x14ac:dyDescent="0.25">
      <c r="A4030" s="1" t="s">
        <v>4357</v>
      </c>
      <c r="B4030" s="2">
        <v>42958</v>
      </c>
      <c r="C4030" s="2">
        <v>42960</v>
      </c>
      <c r="D4030" s="1" t="s">
        <v>79</v>
      </c>
      <c r="E4030" s="1" t="s">
        <v>1078</v>
      </c>
      <c r="F4030" s="1" t="s">
        <v>2815</v>
      </c>
      <c r="G4030">
        <v>12.864000000000001</v>
      </c>
      <c r="H4030">
        <v>8</v>
      </c>
      <c r="I4030">
        <v>0.8</v>
      </c>
      <c r="J4030">
        <v>-22.512</v>
      </c>
    </row>
    <row r="4031" spans="1:10" x14ac:dyDescent="0.25">
      <c r="A4031" s="1" t="s">
        <v>4358</v>
      </c>
      <c r="B4031" s="2">
        <v>43093</v>
      </c>
      <c r="C4031" s="2">
        <v>43097</v>
      </c>
      <c r="D4031" s="1" t="s">
        <v>19</v>
      </c>
      <c r="E4031" s="1" t="s">
        <v>1779</v>
      </c>
      <c r="F4031" s="1" t="s">
        <v>2071</v>
      </c>
      <c r="G4031">
        <v>479.97</v>
      </c>
      <c r="H4031">
        <v>3</v>
      </c>
      <c r="I4031">
        <v>0</v>
      </c>
      <c r="J4031">
        <v>239.98500000000001</v>
      </c>
    </row>
    <row r="4032" spans="1:10" x14ac:dyDescent="0.25">
      <c r="A4032" s="1" t="s">
        <v>4358</v>
      </c>
      <c r="B4032" s="2">
        <v>43093</v>
      </c>
      <c r="C4032" s="2">
        <v>43097</v>
      </c>
      <c r="D4032" s="1" t="s">
        <v>19</v>
      </c>
      <c r="E4032" s="1" t="s">
        <v>1779</v>
      </c>
      <c r="F4032" s="1" t="s">
        <v>3167</v>
      </c>
      <c r="G4032">
        <v>232.88</v>
      </c>
      <c r="H4032">
        <v>4</v>
      </c>
      <c r="I4032">
        <v>0</v>
      </c>
      <c r="J4032">
        <v>60.5488</v>
      </c>
    </row>
    <row r="4033" spans="1:10" x14ac:dyDescent="0.25">
      <c r="A4033" s="1" t="s">
        <v>4359</v>
      </c>
      <c r="B4033" s="2">
        <v>42639</v>
      </c>
      <c r="C4033" s="2">
        <v>42643</v>
      </c>
      <c r="D4033" s="1" t="s">
        <v>19</v>
      </c>
      <c r="E4033" s="1" t="s">
        <v>84</v>
      </c>
      <c r="F4033" s="1" t="s">
        <v>1337</v>
      </c>
      <c r="G4033">
        <v>236.88</v>
      </c>
      <c r="H4033">
        <v>6</v>
      </c>
      <c r="I4033">
        <v>0</v>
      </c>
      <c r="J4033">
        <v>66.326400000000007</v>
      </c>
    </row>
    <row r="4034" spans="1:10" x14ac:dyDescent="0.25">
      <c r="A4034" s="1" t="s">
        <v>4359</v>
      </c>
      <c r="B4034" s="2">
        <v>42639</v>
      </c>
      <c r="C4034" s="2">
        <v>42643</v>
      </c>
      <c r="D4034" s="1" t="s">
        <v>19</v>
      </c>
      <c r="E4034" s="1" t="s">
        <v>84</v>
      </c>
      <c r="F4034" s="1" t="s">
        <v>211</v>
      </c>
      <c r="G4034">
        <v>29.9</v>
      </c>
      <c r="H4034">
        <v>5</v>
      </c>
      <c r="I4034">
        <v>0</v>
      </c>
      <c r="J4034">
        <v>14.651</v>
      </c>
    </row>
    <row r="4035" spans="1:10" x14ac:dyDescent="0.25">
      <c r="A4035" s="1" t="s">
        <v>4359</v>
      </c>
      <c r="B4035" s="2">
        <v>42639</v>
      </c>
      <c r="C4035" s="2">
        <v>42643</v>
      </c>
      <c r="D4035" s="1" t="s">
        <v>19</v>
      </c>
      <c r="E4035" s="1" t="s">
        <v>84</v>
      </c>
      <c r="F4035" s="1" t="s">
        <v>2380</v>
      </c>
      <c r="G4035">
        <v>100</v>
      </c>
      <c r="H4035">
        <v>4</v>
      </c>
      <c r="I4035">
        <v>0</v>
      </c>
      <c r="J4035">
        <v>21</v>
      </c>
    </row>
    <row r="4036" spans="1:10" x14ac:dyDescent="0.25">
      <c r="A4036" s="1" t="s">
        <v>4360</v>
      </c>
      <c r="B4036" s="2">
        <v>42716</v>
      </c>
      <c r="C4036" s="2">
        <v>42716</v>
      </c>
      <c r="D4036" s="1" t="s">
        <v>654</v>
      </c>
      <c r="E4036" s="1" t="s">
        <v>2274</v>
      </c>
      <c r="F4036" s="1" t="s">
        <v>706</v>
      </c>
      <c r="G4036">
        <v>18.693000000000001</v>
      </c>
      <c r="H4036">
        <v>3</v>
      </c>
      <c r="I4036">
        <v>0.7</v>
      </c>
      <c r="J4036">
        <v>-14.331300000000001</v>
      </c>
    </row>
    <row r="4037" spans="1:10" x14ac:dyDescent="0.25">
      <c r="A4037" s="1" t="s">
        <v>4360</v>
      </c>
      <c r="B4037" s="2">
        <v>42716</v>
      </c>
      <c r="C4037" s="2">
        <v>42716</v>
      </c>
      <c r="D4037" s="1" t="s">
        <v>654</v>
      </c>
      <c r="E4037" s="1" t="s">
        <v>2274</v>
      </c>
      <c r="F4037" s="1" t="s">
        <v>857</v>
      </c>
      <c r="G4037">
        <v>383.952</v>
      </c>
      <c r="H4037">
        <v>6</v>
      </c>
      <c r="I4037">
        <v>0.2</v>
      </c>
      <c r="J4037">
        <v>76.790400000000005</v>
      </c>
    </row>
    <row r="4038" spans="1:10" x14ac:dyDescent="0.25">
      <c r="A4038" s="1" t="s">
        <v>4361</v>
      </c>
      <c r="B4038" s="2">
        <v>42366</v>
      </c>
      <c r="C4038" s="2">
        <v>42370</v>
      </c>
      <c r="D4038" s="1" t="s">
        <v>19</v>
      </c>
      <c r="E4038" s="1" t="s">
        <v>3426</v>
      </c>
      <c r="F4038" s="1" t="s">
        <v>2229</v>
      </c>
      <c r="G4038">
        <v>24.815999999999999</v>
      </c>
      <c r="H4038">
        <v>2</v>
      </c>
      <c r="I4038">
        <v>0.2</v>
      </c>
      <c r="J4038">
        <v>1.5509999999999999</v>
      </c>
    </row>
    <row r="4039" spans="1:10" x14ac:dyDescent="0.25">
      <c r="A4039" s="1" t="s">
        <v>4362</v>
      </c>
      <c r="B4039" s="2">
        <v>42002</v>
      </c>
      <c r="C4039" s="2">
        <v>42006</v>
      </c>
      <c r="D4039" s="1" t="s">
        <v>19</v>
      </c>
      <c r="E4039" s="1" t="s">
        <v>1290</v>
      </c>
      <c r="F4039" s="1" t="s">
        <v>3645</v>
      </c>
      <c r="G4039">
        <v>24.9</v>
      </c>
      <c r="H4039">
        <v>5</v>
      </c>
      <c r="I4039">
        <v>0</v>
      </c>
      <c r="J4039">
        <v>8.2170000000000005</v>
      </c>
    </row>
    <row r="4040" spans="1:10" x14ac:dyDescent="0.25">
      <c r="A4040" s="1" t="s">
        <v>4362</v>
      </c>
      <c r="B4040" s="2">
        <v>42002</v>
      </c>
      <c r="C4040" s="2">
        <v>42006</v>
      </c>
      <c r="D4040" s="1" t="s">
        <v>19</v>
      </c>
      <c r="E4040" s="1" t="s">
        <v>1290</v>
      </c>
      <c r="F4040" s="1" t="s">
        <v>2616</v>
      </c>
      <c r="G4040">
        <v>21.12</v>
      </c>
      <c r="H4040">
        <v>4</v>
      </c>
      <c r="I4040">
        <v>0</v>
      </c>
      <c r="J4040">
        <v>9.5039999999999996</v>
      </c>
    </row>
    <row r="4041" spans="1:10" x14ac:dyDescent="0.25">
      <c r="A4041" s="1" t="s">
        <v>4362</v>
      </c>
      <c r="B4041" s="2">
        <v>42002</v>
      </c>
      <c r="C4041" s="2">
        <v>42006</v>
      </c>
      <c r="D4041" s="1" t="s">
        <v>19</v>
      </c>
      <c r="E4041" s="1" t="s">
        <v>1290</v>
      </c>
      <c r="F4041" s="1" t="s">
        <v>2071</v>
      </c>
      <c r="G4041">
        <v>767.952</v>
      </c>
      <c r="H4041">
        <v>6</v>
      </c>
      <c r="I4041">
        <v>0.2</v>
      </c>
      <c r="J4041">
        <v>287.98200000000003</v>
      </c>
    </row>
    <row r="4042" spans="1:10" x14ac:dyDescent="0.25">
      <c r="A4042" s="1" t="s">
        <v>4362</v>
      </c>
      <c r="B4042" s="2">
        <v>42002</v>
      </c>
      <c r="C4042" s="2">
        <v>42006</v>
      </c>
      <c r="D4042" s="1" t="s">
        <v>19</v>
      </c>
      <c r="E4042" s="1" t="s">
        <v>1290</v>
      </c>
      <c r="F4042" s="1" t="s">
        <v>1166</v>
      </c>
      <c r="G4042">
        <v>14.352</v>
      </c>
      <c r="H4042">
        <v>3</v>
      </c>
      <c r="I4042">
        <v>0.2</v>
      </c>
      <c r="J4042">
        <v>4.6643999999999997</v>
      </c>
    </row>
    <row r="4043" spans="1:10" x14ac:dyDescent="0.25">
      <c r="A4043" s="1" t="s">
        <v>4362</v>
      </c>
      <c r="B4043" s="2">
        <v>42002</v>
      </c>
      <c r="C4043" s="2">
        <v>42006</v>
      </c>
      <c r="D4043" s="1" t="s">
        <v>19</v>
      </c>
      <c r="E4043" s="1" t="s">
        <v>1290</v>
      </c>
      <c r="F4043" s="1" t="s">
        <v>1048</v>
      </c>
      <c r="G4043">
        <v>191.976</v>
      </c>
      <c r="H4043">
        <v>3</v>
      </c>
      <c r="I4043">
        <v>0.2</v>
      </c>
      <c r="J4043">
        <v>19.197600000000001</v>
      </c>
    </row>
    <row r="4044" spans="1:10" x14ac:dyDescent="0.25">
      <c r="A4044" s="1" t="s">
        <v>4362</v>
      </c>
      <c r="B4044" s="2">
        <v>42002</v>
      </c>
      <c r="C4044" s="2">
        <v>42006</v>
      </c>
      <c r="D4044" s="1" t="s">
        <v>19</v>
      </c>
      <c r="E4044" s="1" t="s">
        <v>1290</v>
      </c>
      <c r="F4044" s="1" t="s">
        <v>1994</v>
      </c>
      <c r="G4044">
        <v>274.77</v>
      </c>
      <c r="H4044">
        <v>9</v>
      </c>
      <c r="I4044">
        <v>0</v>
      </c>
      <c r="J4044">
        <v>126.3942</v>
      </c>
    </row>
    <row r="4045" spans="1:10" x14ac:dyDescent="0.25">
      <c r="A4045" s="1" t="s">
        <v>4362</v>
      </c>
      <c r="B4045" s="2">
        <v>42002</v>
      </c>
      <c r="C4045" s="2">
        <v>42006</v>
      </c>
      <c r="D4045" s="1" t="s">
        <v>19</v>
      </c>
      <c r="E4045" s="1" t="s">
        <v>1290</v>
      </c>
      <c r="F4045" s="1" t="s">
        <v>3912</v>
      </c>
      <c r="G4045">
        <v>70.56</v>
      </c>
      <c r="H4045">
        <v>6</v>
      </c>
      <c r="I4045">
        <v>0</v>
      </c>
      <c r="J4045">
        <v>23.990400000000001</v>
      </c>
    </row>
    <row r="4046" spans="1:10" x14ac:dyDescent="0.25">
      <c r="A4046" s="1" t="s">
        <v>4363</v>
      </c>
      <c r="B4046" s="2">
        <v>42180</v>
      </c>
      <c r="C4046" s="2">
        <v>42185</v>
      </c>
      <c r="D4046" s="1" t="s">
        <v>19</v>
      </c>
      <c r="E4046" s="1" t="s">
        <v>2556</v>
      </c>
      <c r="F4046" s="1" t="s">
        <v>1042</v>
      </c>
      <c r="G4046">
        <v>204.85</v>
      </c>
      <c r="H4046">
        <v>5</v>
      </c>
      <c r="I4046">
        <v>0</v>
      </c>
      <c r="J4046">
        <v>57.357999999999997</v>
      </c>
    </row>
    <row r="4047" spans="1:10" x14ac:dyDescent="0.25">
      <c r="A4047" s="1" t="s">
        <v>4364</v>
      </c>
      <c r="B4047" s="2">
        <v>42096</v>
      </c>
      <c r="C4047" s="2">
        <v>42101</v>
      </c>
      <c r="D4047" s="1" t="s">
        <v>19</v>
      </c>
      <c r="E4047" s="1" t="s">
        <v>3757</v>
      </c>
      <c r="F4047" s="1" t="s">
        <v>1669</v>
      </c>
      <c r="G4047">
        <v>9.1560000000000006</v>
      </c>
      <c r="H4047">
        <v>3</v>
      </c>
      <c r="I4047">
        <v>0.8</v>
      </c>
      <c r="J4047">
        <v>-13.734</v>
      </c>
    </row>
    <row r="4048" spans="1:10" x14ac:dyDescent="0.25">
      <c r="A4048" s="1" t="s">
        <v>4365</v>
      </c>
      <c r="B4048" s="2">
        <v>43029</v>
      </c>
      <c r="C4048" s="2">
        <v>43033</v>
      </c>
      <c r="D4048" s="1" t="s">
        <v>19</v>
      </c>
      <c r="E4048" s="1" t="s">
        <v>4317</v>
      </c>
      <c r="F4048" s="1" t="s">
        <v>1732</v>
      </c>
      <c r="G4048">
        <v>23.992000000000001</v>
      </c>
      <c r="H4048">
        <v>2</v>
      </c>
      <c r="I4048">
        <v>0.8</v>
      </c>
      <c r="J4048">
        <v>-62.379199999999997</v>
      </c>
    </row>
    <row r="4049" spans="1:10" x14ac:dyDescent="0.25">
      <c r="A4049" s="1" t="s">
        <v>4366</v>
      </c>
      <c r="B4049" s="2">
        <v>42201</v>
      </c>
      <c r="C4049" s="2">
        <v>42204</v>
      </c>
      <c r="D4049" s="1" t="s">
        <v>79</v>
      </c>
      <c r="E4049" s="1" t="s">
        <v>4224</v>
      </c>
      <c r="F4049" s="1" t="s">
        <v>2128</v>
      </c>
      <c r="G4049">
        <v>80.88</v>
      </c>
      <c r="H4049">
        <v>3</v>
      </c>
      <c r="I4049">
        <v>0</v>
      </c>
      <c r="J4049">
        <v>39.6312</v>
      </c>
    </row>
    <row r="4050" spans="1:10" x14ac:dyDescent="0.25">
      <c r="A4050" s="1" t="s">
        <v>4366</v>
      </c>
      <c r="B4050" s="2">
        <v>42201</v>
      </c>
      <c r="C4050" s="2">
        <v>42204</v>
      </c>
      <c r="D4050" s="1" t="s">
        <v>79</v>
      </c>
      <c r="E4050" s="1" t="s">
        <v>4224</v>
      </c>
      <c r="F4050" s="1" t="s">
        <v>1865</v>
      </c>
      <c r="G4050">
        <v>599.9</v>
      </c>
      <c r="H4050">
        <v>10</v>
      </c>
      <c r="I4050">
        <v>0</v>
      </c>
      <c r="J4050">
        <v>191.96799999999999</v>
      </c>
    </row>
    <row r="4051" spans="1:10" x14ac:dyDescent="0.25">
      <c r="A4051" s="1" t="s">
        <v>4367</v>
      </c>
      <c r="B4051" s="2">
        <v>42910</v>
      </c>
      <c r="C4051" s="2">
        <v>42912</v>
      </c>
      <c r="D4051" s="1" t="s">
        <v>11</v>
      </c>
      <c r="E4051" s="1" t="s">
        <v>3450</v>
      </c>
      <c r="F4051" s="1" t="s">
        <v>1551</v>
      </c>
      <c r="G4051">
        <v>276.69</v>
      </c>
      <c r="H4051">
        <v>3</v>
      </c>
      <c r="I4051">
        <v>0</v>
      </c>
      <c r="J4051">
        <v>49.804200000000002</v>
      </c>
    </row>
    <row r="4052" spans="1:10" x14ac:dyDescent="0.25">
      <c r="A4052" s="1" t="s">
        <v>4367</v>
      </c>
      <c r="B4052" s="2">
        <v>42910</v>
      </c>
      <c r="C4052" s="2">
        <v>42912</v>
      </c>
      <c r="D4052" s="1" t="s">
        <v>11</v>
      </c>
      <c r="E4052" s="1" t="s">
        <v>3450</v>
      </c>
      <c r="F4052" s="1" t="s">
        <v>544</v>
      </c>
      <c r="G4052">
        <v>172.76400000000001</v>
      </c>
      <c r="H4052">
        <v>2</v>
      </c>
      <c r="I4052">
        <v>0.1</v>
      </c>
      <c r="J4052">
        <v>32.633200000000002</v>
      </c>
    </row>
    <row r="4053" spans="1:10" x14ac:dyDescent="0.25">
      <c r="A4053" s="1" t="s">
        <v>4368</v>
      </c>
      <c r="B4053" s="2">
        <v>41911</v>
      </c>
      <c r="C4053" s="2">
        <v>41915</v>
      </c>
      <c r="D4053" s="1" t="s">
        <v>19</v>
      </c>
      <c r="E4053" s="1" t="s">
        <v>1929</v>
      </c>
      <c r="F4053" s="1" t="s">
        <v>2960</v>
      </c>
      <c r="G4053">
        <v>4.2240000000000002</v>
      </c>
      <c r="H4053">
        <v>3</v>
      </c>
      <c r="I4053">
        <v>0.2</v>
      </c>
      <c r="J4053">
        <v>1.4783999999999999</v>
      </c>
    </row>
    <row r="4054" spans="1:10" x14ac:dyDescent="0.25">
      <c r="A4054" s="1" t="s">
        <v>4368</v>
      </c>
      <c r="B4054" s="2">
        <v>41911</v>
      </c>
      <c r="C4054" s="2">
        <v>41915</v>
      </c>
      <c r="D4054" s="1" t="s">
        <v>19</v>
      </c>
      <c r="E4054" s="1" t="s">
        <v>1929</v>
      </c>
      <c r="F4054" s="1" t="s">
        <v>2640</v>
      </c>
      <c r="G4054">
        <v>409.27199999999999</v>
      </c>
      <c r="H4054">
        <v>2</v>
      </c>
      <c r="I4054">
        <v>0.4</v>
      </c>
      <c r="J4054">
        <v>-81.854399999999998</v>
      </c>
    </row>
    <row r="4055" spans="1:10" x14ac:dyDescent="0.25">
      <c r="A4055" s="1" t="s">
        <v>4368</v>
      </c>
      <c r="B4055" s="2">
        <v>41911</v>
      </c>
      <c r="C4055" s="2">
        <v>41915</v>
      </c>
      <c r="D4055" s="1" t="s">
        <v>19</v>
      </c>
      <c r="E4055" s="1" t="s">
        <v>1929</v>
      </c>
      <c r="F4055" s="1" t="s">
        <v>4369</v>
      </c>
      <c r="G4055">
        <v>55.44</v>
      </c>
      <c r="H4055">
        <v>11</v>
      </c>
      <c r="I4055">
        <v>0.2</v>
      </c>
      <c r="J4055">
        <v>18.018000000000001</v>
      </c>
    </row>
    <row r="4056" spans="1:10" x14ac:dyDescent="0.25">
      <c r="A4056" s="1" t="s">
        <v>4368</v>
      </c>
      <c r="B4056" s="2">
        <v>41911</v>
      </c>
      <c r="C4056" s="2">
        <v>41915</v>
      </c>
      <c r="D4056" s="1" t="s">
        <v>19</v>
      </c>
      <c r="E4056" s="1" t="s">
        <v>1929</v>
      </c>
      <c r="F4056" s="1" t="s">
        <v>2783</v>
      </c>
      <c r="G4056">
        <v>20.928000000000001</v>
      </c>
      <c r="H4056">
        <v>4</v>
      </c>
      <c r="I4056">
        <v>0.2</v>
      </c>
      <c r="J4056">
        <v>6.8015999999999996</v>
      </c>
    </row>
    <row r="4057" spans="1:10" x14ac:dyDescent="0.25">
      <c r="A4057" s="1" t="s">
        <v>4368</v>
      </c>
      <c r="B4057" s="2">
        <v>41911</v>
      </c>
      <c r="C4057" s="2">
        <v>41915</v>
      </c>
      <c r="D4057" s="1" t="s">
        <v>19</v>
      </c>
      <c r="E4057" s="1" t="s">
        <v>1929</v>
      </c>
      <c r="F4057" s="1" t="s">
        <v>913</v>
      </c>
      <c r="G4057">
        <v>1801.6320000000001</v>
      </c>
      <c r="H4057">
        <v>6</v>
      </c>
      <c r="I4057">
        <v>0.2</v>
      </c>
      <c r="J4057">
        <v>-337.80599999999998</v>
      </c>
    </row>
    <row r="4058" spans="1:10" x14ac:dyDescent="0.25">
      <c r="A4058" s="1" t="s">
        <v>4368</v>
      </c>
      <c r="B4058" s="2">
        <v>41911</v>
      </c>
      <c r="C4058" s="2">
        <v>41915</v>
      </c>
      <c r="D4058" s="1" t="s">
        <v>19</v>
      </c>
      <c r="E4058" s="1" t="s">
        <v>1929</v>
      </c>
      <c r="F4058" s="1" t="s">
        <v>1758</v>
      </c>
      <c r="G4058">
        <v>67.176000000000002</v>
      </c>
      <c r="H4058">
        <v>1</v>
      </c>
      <c r="I4058">
        <v>0.4</v>
      </c>
      <c r="J4058">
        <v>-20.152799999999999</v>
      </c>
    </row>
    <row r="4059" spans="1:10" x14ac:dyDescent="0.25">
      <c r="A4059" s="1" t="s">
        <v>4370</v>
      </c>
      <c r="B4059" s="2">
        <v>41967</v>
      </c>
      <c r="C4059" s="2">
        <v>41971</v>
      </c>
      <c r="D4059" s="1" t="s">
        <v>19</v>
      </c>
      <c r="E4059" s="1" t="s">
        <v>951</v>
      </c>
      <c r="F4059" s="1" t="s">
        <v>1624</v>
      </c>
      <c r="G4059">
        <v>646.20000000000005</v>
      </c>
      <c r="H4059">
        <v>5</v>
      </c>
      <c r="I4059">
        <v>0.2</v>
      </c>
      <c r="J4059">
        <v>-8.0775000000000006</v>
      </c>
    </row>
    <row r="4060" spans="1:10" x14ac:dyDescent="0.25">
      <c r="A4060" s="1" t="s">
        <v>4371</v>
      </c>
      <c r="B4060" s="2">
        <v>42328</v>
      </c>
      <c r="C4060" s="2">
        <v>42332</v>
      </c>
      <c r="D4060" s="1" t="s">
        <v>19</v>
      </c>
      <c r="E4060" s="1" t="s">
        <v>269</v>
      </c>
      <c r="F4060" s="1" t="s">
        <v>1497</v>
      </c>
      <c r="G4060">
        <v>72.744</v>
      </c>
      <c r="H4060">
        <v>7</v>
      </c>
      <c r="I4060">
        <v>0.2</v>
      </c>
      <c r="J4060">
        <v>-15.4581</v>
      </c>
    </row>
    <row r="4061" spans="1:10" x14ac:dyDescent="0.25">
      <c r="A4061" s="1" t="s">
        <v>4371</v>
      </c>
      <c r="B4061" s="2">
        <v>42328</v>
      </c>
      <c r="C4061" s="2">
        <v>42332</v>
      </c>
      <c r="D4061" s="1" t="s">
        <v>19</v>
      </c>
      <c r="E4061" s="1" t="s">
        <v>269</v>
      </c>
      <c r="F4061" s="1" t="s">
        <v>935</v>
      </c>
      <c r="G4061">
        <v>572.16</v>
      </c>
      <c r="H4061">
        <v>3</v>
      </c>
      <c r="I4061">
        <v>0.2</v>
      </c>
      <c r="J4061">
        <v>35.76</v>
      </c>
    </row>
    <row r="4062" spans="1:10" x14ac:dyDescent="0.25">
      <c r="A4062" s="1" t="s">
        <v>4372</v>
      </c>
      <c r="B4062" s="2">
        <v>42675</v>
      </c>
      <c r="C4062" s="2">
        <v>42681</v>
      </c>
      <c r="D4062" s="1" t="s">
        <v>19</v>
      </c>
      <c r="E4062" s="1" t="s">
        <v>853</v>
      </c>
      <c r="F4062" s="1" t="s">
        <v>1515</v>
      </c>
      <c r="G4062">
        <v>68.111999999999995</v>
      </c>
      <c r="H4062">
        <v>3</v>
      </c>
      <c r="I4062">
        <v>0.2</v>
      </c>
      <c r="J4062">
        <v>17.8794</v>
      </c>
    </row>
    <row r="4063" spans="1:10" x14ac:dyDescent="0.25">
      <c r="A4063" s="1" t="s">
        <v>4373</v>
      </c>
      <c r="B4063" s="2">
        <v>42264</v>
      </c>
      <c r="C4063" s="2">
        <v>42267</v>
      </c>
      <c r="D4063" s="1" t="s">
        <v>79</v>
      </c>
      <c r="E4063" s="1" t="s">
        <v>3757</v>
      </c>
      <c r="F4063" s="1" t="s">
        <v>2530</v>
      </c>
      <c r="G4063">
        <v>25.032</v>
      </c>
      <c r="H4063">
        <v>3</v>
      </c>
      <c r="I4063">
        <v>0.2</v>
      </c>
      <c r="J4063">
        <v>7.8224999999999998</v>
      </c>
    </row>
    <row r="4064" spans="1:10" x14ac:dyDescent="0.25">
      <c r="A4064" s="1" t="s">
        <v>4374</v>
      </c>
      <c r="B4064" s="2">
        <v>42439</v>
      </c>
      <c r="C4064" s="2">
        <v>42443</v>
      </c>
      <c r="D4064" s="1" t="s">
        <v>19</v>
      </c>
      <c r="E4064" s="1" t="s">
        <v>1949</v>
      </c>
      <c r="F4064" s="1" t="s">
        <v>2817</v>
      </c>
      <c r="G4064">
        <v>39.991999999999997</v>
      </c>
      <c r="H4064">
        <v>1</v>
      </c>
      <c r="I4064">
        <v>0.2</v>
      </c>
      <c r="J4064">
        <v>7.4984999999999999</v>
      </c>
    </row>
    <row r="4065" spans="1:10" x14ac:dyDescent="0.25">
      <c r="A4065" s="1" t="s">
        <v>4375</v>
      </c>
      <c r="B4065" s="2">
        <v>41813</v>
      </c>
      <c r="C4065" s="2">
        <v>41816</v>
      </c>
      <c r="D4065" s="1" t="s">
        <v>79</v>
      </c>
      <c r="E4065" s="1" t="s">
        <v>3490</v>
      </c>
      <c r="F4065" s="1" t="s">
        <v>4376</v>
      </c>
      <c r="G4065">
        <v>20.015999999999998</v>
      </c>
      <c r="H4065">
        <v>9</v>
      </c>
      <c r="I4065">
        <v>0.2</v>
      </c>
      <c r="J4065">
        <v>1.7514000000000001</v>
      </c>
    </row>
    <row r="4066" spans="1:10" x14ac:dyDescent="0.25">
      <c r="A4066" s="1" t="s">
        <v>4375</v>
      </c>
      <c r="B4066" s="2">
        <v>41813</v>
      </c>
      <c r="C4066" s="2">
        <v>41816</v>
      </c>
      <c r="D4066" s="1" t="s">
        <v>79</v>
      </c>
      <c r="E4066" s="1" t="s">
        <v>3490</v>
      </c>
      <c r="F4066" s="1" t="s">
        <v>4098</v>
      </c>
      <c r="G4066">
        <v>3.1040000000000001</v>
      </c>
      <c r="H4066">
        <v>1</v>
      </c>
      <c r="I4066">
        <v>0.2</v>
      </c>
      <c r="J4066">
        <v>0.34920000000000001</v>
      </c>
    </row>
    <row r="4067" spans="1:10" x14ac:dyDescent="0.25">
      <c r="A4067" s="1" t="s">
        <v>4377</v>
      </c>
      <c r="B4067" s="2">
        <v>41944</v>
      </c>
      <c r="C4067" s="2">
        <v>41948</v>
      </c>
      <c r="D4067" s="1" t="s">
        <v>19</v>
      </c>
      <c r="E4067" s="1" t="s">
        <v>768</v>
      </c>
      <c r="F4067" s="1" t="s">
        <v>2213</v>
      </c>
      <c r="G4067">
        <v>7.52</v>
      </c>
      <c r="H4067">
        <v>5</v>
      </c>
      <c r="I4067">
        <v>0.2</v>
      </c>
      <c r="J4067">
        <v>1.41</v>
      </c>
    </row>
    <row r="4068" spans="1:10" x14ac:dyDescent="0.25">
      <c r="A4068" s="1" t="s">
        <v>4377</v>
      </c>
      <c r="B4068" s="2">
        <v>41944</v>
      </c>
      <c r="C4068" s="2">
        <v>41948</v>
      </c>
      <c r="D4068" s="1" t="s">
        <v>19</v>
      </c>
      <c r="E4068" s="1" t="s">
        <v>768</v>
      </c>
      <c r="F4068" s="1" t="s">
        <v>2190</v>
      </c>
      <c r="G4068">
        <v>10.272</v>
      </c>
      <c r="H4068">
        <v>3</v>
      </c>
      <c r="I4068">
        <v>0.2</v>
      </c>
      <c r="J4068">
        <v>0.89880000000000004</v>
      </c>
    </row>
    <row r="4069" spans="1:10" x14ac:dyDescent="0.25">
      <c r="A4069" s="1" t="s">
        <v>4377</v>
      </c>
      <c r="B4069" s="2">
        <v>41944</v>
      </c>
      <c r="C4069" s="2">
        <v>41948</v>
      </c>
      <c r="D4069" s="1" t="s">
        <v>19</v>
      </c>
      <c r="E4069" s="1" t="s">
        <v>768</v>
      </c>
      <c r="F4069" s="1" t="s">
        <v>2575</v>
      </c>
      <c r="G4069">
        <v>47.808</v>
      </c>
      <c r="H4069">
        <v>12</v>
      </c>
      <c r="I4069">
        <v>0.2</v>
      </c>
      <c r="J4069">
        <v>15.537599999999999</v>
      </c>
    </row>
    <row r="4070" spans="1:10" x14ac:dyDescent="0.25">
      <c r="A4070" s="1" t="s">
        <v>4377</v>
      </c>
      <c r="B4070" s="2">
        <v>41944</v>
      </c>
      <c r="C4070" s="2">
        <v>41948</v>
      </c>
      <c r="D4070" s="1" t="s">
        <v>19</v>
      </c>
      <c r="E4070" s="1" t="s">
        <v>768</v>
      </c>
      <c r="F4070" s="1" t="s">
        <v>4378</v>
      </c>
      <c r="G4070">
        <v>978.84</v>
      </c>
      <c r="H4070">
        <v>9</v>
      </c>
      <c r="I4070">
        <v>0.2</v>
      </c>
      <c r="J4070">
        <v>110.1195</v>
      </c>
    </row>
    <row r="4071" spans="1:10" x14ac:dyDescent="0.25">
      <c r="A4071" s="1" t="s">
        <v>4379</v>
      </c>
      <c r="B4071" s="2">
        <v>42610</v>
      </c>
      <c r="C4071" s="2">
        <v>42613</v>
      </c>
      <c r="D4071" s="1" t="s">
        <v>79</v>
      </c>
      <c r="E4071" s="1" t="s">
        <v>3015</v>
      </c>
      <c r="F4071" s="1" t="s">
        <v>699</v>
      </c>
      <c r="G4071">
        <v>13.14</v>
      </c>
      <c r="H4071">
        <v>9</v>
      </c>
      <c r="I4071">
        <v>0.8</v>
      </c>
      <c r="J4071">
        <v>-21.681000000000001</v>
      </c>
    </row>
    <row r="4072" spans="1:10" x14ac:dyDescent="0.25">
      <c r="A4072" s="1" t="s">
        <v>4379</v>
      </c>
      <c r="B4072" s="2">
        <v>42610</v>
      </c>
      <c r="C4072" s="2">
        <v>42613</v>
      </c>
      <c r="D4072" s="1" t="s">
        <v>79</v>
      </c>
      <c r="E4072" s="1" t="s">
        <v>3015</v>
      </c>
      <c r="F4072" s="1" t="s">
        <v>2446</v>
      </c>
      <c r="G4072">
        <v>10.023999999999999</v>
      </c>
      <c r="H4072">
        <v>4</v>
      </c>
      <c r="I4072">
        <v>0.8</v>
      </c>
      <c r="J4072">
        <v>-16.5396</v>
      </c>
    </row>
    <row r="4073" spans="1:10" x14ac:dyDescent="0.25">
      <c r="A4073" s="1" t="s">
        <v>4379</v>
      </c>
      <c r="B4073" s="2">
        <v>42610</v>
      </c>
      <c r="C4073" s="2">
        <v>42613</v>
      </c>
      <c r="D4073" s="1" t="s">
        <v>79</v>
      </c>
      <c r="E4073" s="1" t="s">
        <v>3015</v>
      </c>
      <c r="F4073" s="1" t="s">
        <v>2520</v>
      </c>
      <c r="G4073">
        <v>156.37280000000001</v>
      </c>
      <c r="H4073">
        <v>2</v>
      </c>
      <c r="I4073">
        <v>0.32</v>
      </c>
      <c r="J4073">
        <v>-52.890799999999999</v>
      </c>
    </row>
    <row r="4074" spans="1:10" x14ac:dyDescent="0.25">
      <c r="A4074" s="1" t="s">
        <v>4380</v>
      </c>
      <c r="B4074" s="2">
        <v>42344</v>
      </c>
      <c r="C4074" s="2">
        <v>42346</v>
      </c>
      <c r="D4074" s="1" t="s">
        <v>11</v>
      </c>
      <c r="E4074" s="1" t="s">
        <v>2196</v>
      </c>
      <c r="F4074" s="1" t="s">
        <v>1268</v>
      </c>
      <c r="G4074">
        <v>999.98</v>
      </c>
      <c r="H4074">
        <v>2</v>
      </c>
      <c r="I4074">
        <v>0</v>
      </c>
      <c r="J4074">
        <v>449.99099999999999</v>
      </c>
    </row>
    <row r="4075" spans="1:10" x14ac:dyDescent="0.25">
      <c r="A4075" s="1" t="s">
        <v>4381</v>
      </c>
      <c r="B4075" s="2">
        <v>42271</v>
      </c>
      <c r="C4075" s="2">
        <v>42274</v>
      </c>
      <c r="D4075" s="1" t="s">
        <v>79</v>
      </c>
      <c r="E4075" s="1" t="s">
        <v>3414</v>
      </c>
      <c r="F4075" s="1" t="s">
        <v>4020</v>
      </c>
      <c r="G4075">
        <v>821.94</v>
      </c>
      <c r="H4075">
        <v>6</v>
      </c>
      <c r="I4075">
        <v>0</v>
      </c>
      <c r="J4075">
        <v>213.70439999999999</v>
      </c>
    </row>
    <row r="4076" spans="1:10" x14ac:dyDescent="0.25">
      <c r="A4076" s="1" t="s">
        <v>4382</v>
      </c>
      <c r="B4076" s="2">
        <v>43054</v>
      </c>
      <c r="C4076" s="2">
        <v>43059</v>
      </c>
      <c r="D4076" s="1" t="s">
        <v>19</v>
      </c>
      <c r="E4076" s="1" t="s">
        <v>4336</v>
      </c>
      <c r="F4076" s="1" t="s">
        <v>1162</v>
      </c>
      <c r="G4076">
        <v>220.06399999999999</v>
      </c>
      <c r="H4076">
        <v>4</v>
      </c>
      <c r="I4076">
        <v>0.2</v>
      </c>
      <c r="J4076">
        <v>55.015999999999998</v>
      </c>
    </row>
    <row r="4077" spans="1:10" x14ac:dyDescent="0.25">
      <c r="A4077" s="1" t="s">
        <v>4382</v>
      </c>
      <c r="B4077" s="2">
        <v>43054</v>
      </c>
      <c r="C4077" s="2">
        <v>43059</v>
      </c>
      <c r="D4077" s="1" t="s">
        <v>19</v>
      </c>
      <c r="E4077" s="1" t="s">
        <v>4336</v>
      </c>
      <c r="F4077" s="1" t="s">
        <v>2357</v>
      </c>
      <c r="G4077">
        <v>339.13600000000002</v>
      </c>
      <c r="H4077">
        <v>4</v>
      </c>
      <c r="I4077">
        <v>0.2</v>
      </c>
      <c r="J4077">
        <v>0</v>
      </c>
    </row>
    <row r="4078" spans="1:10" x14ac:dyDescent="0.25">
      <c r="A4078" s="1" t="s">
        <v>4383</v>
      </c>
      <c r="B4078" s="2">
        <v>42357</v>
      </c>
      <c r="C4078" s="2">
        <v>42359</v>
      </c>
      <c r="D4078" s="1" t="s">
        <v>11</v>
      </c>
      <c r="E4078" s="1" t="s">
        <v>1929</v>
      </c>
      <c r="F4078" s="1" t="s">
        <v>1360</v>
      </c>
      <c r="G4078">
        <v>7.04</v>
      </c>
      <c r="H4078">
        <v>2</v>
      </c>
      <c r="I4078">
        <v>0</v>
      </c>
      <c r="J4078">
        <v>3.3088000000000002</v>
      </c>
    </row>
    <row r="4079" spans="1:10" x14ac:dyDescent="0.25">
      <c r="A4079" s="1" t="s">
        <v>4383</v>
      </c>
      <c r="B4079" s="2">
        <v>42357</v>
      </c>
      <c r="C4079" s="2">
        <v>42359</v>
      </c>
      <c r="D4079" s="1" t="s">
        <v>11</v>
      </c>
      <c r="E4079" s="1" t="s">
        <v>1929</v>
      </c>
      <c r="F4079" s="1" t="s">
        <v>499</v>
      </c>
      <c r="G4079">
        <v>5.04</v>
      </c>
      <c r="H4079">
        <v>4</v>
      </c>
      <c r="I4079">
        <v>0</v>
      </c>
      <c r="J4079">
        <v>0.2016</v>
      </c>
    </row>
    <row r="4080" spans="1:10" x14ac:dyDescent="0.25">
      <c r="A4080" s="1" t="s">
        <v>4383</v>
      </c>
      <c r="B4080" s="2">
        <v>42357</v>
      </c>
      <c r="C4080" s="2">
        <v>42359</v>
      </c>
      <c r="D4080" s="1" t="s">
        <v>11</v>
      </c>
      <c r="E4080" s="1" t="s">
        <v>1929</v>
      </c>
      <c r="F4080" s="1" t="s">
        <v>2093</v>
      </c>
      <c r="G4080">
        <v>116.28</v>
      </c>
      <c r="H4080">
        <v>3</v>
      </c>
      <c r="I4080">
        <v>0</v>
      </c>
      <c r="J4080">
        <v>56.977200000000003</v>
      </c>
    </row>
    <row r="4081" spans="1:10" x14ac:dyDescent="0.25">
      <c r="A4081" s="1" t="s">
        <v>4384</v>
      </c>
      <c r="B4081" s="2">
        <v>42359</v>
      </c>
      <c r="C4081" s="2">
        <v>42362</v>
      </c>
      <c r="D4081" s="1" t="s">
        <v>79</v>
      </c>
      <c r="E4081" s="1" t="s">
        <v>901</v>
      </c>
      <c r="F4081" s="1" t="s">
        <v>265</v>
      </c>
      <c r="G4081">
        <v>47.975999999999999</v>
      </c>
      <c r="H4081">
        <v>3</v>
      </c>
      <c r="I4081">
        <v>0.2</v>
      </c>
      <c r="J4081">
        <v>4.7976000000000001</v>
      </c>
    </row>
    <row r="4082" spans="1:10" x14ac:dyDescent="0.25">
      <c r="A4082" s="1" t="s">
        <v>4385</v>
      </c>
      <c r="B4082" s="2">
        <v>42638</v>
      </c>
      <c r="C4082" s="2">
        <v>42642</v>
      </c>
      <c r="D4082" s="1" t="s">
        <v>19</v>
      </c>
      <c r="E4082" s="1" t="s">
        <v>4224</v>
      </c>
      <c r="F4082" s="1" t="s">
        <v>3073</v>
      </c>
      <c r="G4082">
        <v>60.048000000000002</v>
      </c>
      <c r="H4082">
        <v>9</v>
      </c>
      <c r="I4082">
        <v>0.2</v>
      </c>
      <c r="J4082">
        <v>22.518000000000001</v>
      </c>
    </row>
    <row r="4083" spans="1:10" x14ac:dyDescent="0.25">
      <c r="A4083" s="1" t="s">
        <v>4385</v>
      </c>
      <c r="B4083" s="2">
        <v>42638</v>
      </c>
      <c r="C4083" s="2">
        <v>42642</v>
      </c>
      <c r="D4083" s="1" t="s">
        <v>19</v>
      </c>
      <c r="E4083" s="1" t="s">
        <v>4224</v>
      </c>
      <c r="F4083" s="1" t="s">
        <v>4242</v>
      </c>
      <c r="G4083">
        <v>5.0220000000000002</v>
      </c>
      <c r="H4083">
        <v>1</v>
      </c>
      <c r="I4083">
        <v>0.7</v>
      </c>
      <c r="J4083">
        <v>-3.5154000000000001</v>
      </c>
    </row>
    <row r="4084" spans="1:10" x14ac:dyDescent="0.25">
      <c r="A4084" s="1" t="s">
        <v>4386</v>
      </c>
      <c r="B4084" s="2">
        <v>42910</v>
      </c>
      <c r="C4084" s="2">
        <v>42916</v>
      </c>
      <c r="D4084" s="1" t="s">
        <v>19</v>
      </c>
      <c r="E4084" s="1" t="s">
        <v>3325</v>
      </c>
      <c r="F4084" s="1" t="s">
        <v>1163</v>
      </c>
      <c r="G4084">
        <v>182.994</v>
      </c>
      <c r="H4084">
        <v>3</v>
      </c>
      <c r="I4084">
        <v>0.8</v>
      </c>
      <c r="J4084">
        <v>-320.23950000000002</v>
      </c>
    </row>
    <row r="4085" spans="1:10" x14ac:dyDescent="0.25">
      <c r="A4085" s="1" t="s">
        <v>4386</v>
      </c>
      <c r="B4085" s="2">
        <v>42910</v>
      </c>
      <c r="C4085" s="2">
        <v>42916</v>
      </c>
      <c r="D4085" s="1" t="s">
        <v>19</v>
      </c>
      <c r="E4085" s="1" t="s">
        <v>3325</v>
      </c>
      <c r="F4085" s="1" t="s">
        <v>3578</v>
      </c>
      <c r="G4085">
        <v>10.272</v>
      </c>
      <c r="H4085">
        <v>3</v>
      </c>
      <c r="I4085">
        <v>0.2</v>
      </c>
      <c r="J4085">
        <v>3.21</v>
      </c>
    </row>
    <row r="4086" spans="1:10" x14ac:dyDescent="0.25">
      <c r="A4086" s="1" t="s">
        <v>4387</v>
      </c>
      <c r="B4086" s="2">
        <v>42985</v>
      </c>
      <c r="C4086" s="2">
        <v>42987</v>
      </c>
      <c r="D4086" s="1" t="s">
        <v>79</v>
      </c>
      <c r="E4086" s="1" t="s">
        <v>3455</v>
      </c>
      <c r="F4086" s="1" t="s">
        <v>101</v>
      </c>
      <c r="G4086">
        <v>7.8570000000000002</v>
      </c>
      <c r="H4086">
        <v>3</v>
      </c>
      <c r="I4086">
        <v>0.7</v>
      </c>
      <c r="J4086">
        <v>-6.0236999999999998</v>
      </c>
    </row>
    <row r="4087" spans="1:10" x14ac:dyDescent="0.25">
      <c r="A4087" s="1" t="s">
        <v>4388</v>
      </c>
      <c r="B4087" s="2">
        <v>42586</v>
      </c>
      <c r="C4087" s="2">
        <v>42588</v>
      </c>
      <c r="D4087" s="1" t="s">
        <v>11</v>
      </c>
      <c r="E4087" s="1" t="s">
        <v>90</v>
      </c>
      <c r="F4087" s="1" t="s">
        <v>27</v>
      </c>
      <c r="G4087">
        <v>302.38400000000001</v>
      </c>
      <c r="H4087">
        <v>2</v>
      </c>
      <c r="I4087">
        <v>0.2</v>
      </c>
      <c r="J4087">
        <v>30.238399999999999</v>
      </c>
    </row>
    <row r="4088" spans="1:10" x14ac:dyDescent="0.25">
      <c r="A4088" s="1" t="s">
        <v>4388</v>
      </c>
      <c r="B4088" s="2">
        <v>42586</v>
      </c>
      <c r="C4088" s="2">
        <v>42588</v>
      </c>
      <c r="D4088" s="1" t="s">
        <v>11</v>
      </c>
      <c r="E4088" s="1" t="s">
        <v>90</v>
      </c>
      <c r="F4088" s="1" t="s">
        <v>101</v>
      </c>
      <c r="G4088">
        <v>20.952000000000002</v>
      </c>
      <c r="H4088">
        <v>3</v>
      </c>
      <c r="I4088">
        <v>0.2</v>
      </c>
      <c r="J4088">
        <v>7.0712999999999999</v>
      </c>
    </row>
    <row r="4089" spans="1:10" x14ac:dyDescent="0.25">
      <c r="A4089" s="1" t="s">
        <v>4388</v>
      </c>
      <c r="B4089" s="2">
        <v>42586</v>
      </c>
      <c r="C4089" s="2">
        <v>42588</v>
      </c>
      <c r="D4089" s="1" t="s">
        <v>11</v>
      </c>
      <c r="E4089" s="1" t="s">
        <v>90</v>
      </c>
      <c r="F4089" s="1" t="s">
        <v>388</v>
      </c>
      <c r="G4089">
        <v>11.784000000000001</v>
      </c>
      <c r="H4089">
        <v>3</v>
      </c>
      <c r="I4089">
        <v>0.2</v>
      </c>
      <c r="J4089">
        <v>3.9771000000000001</v>
      </c>
    </row>
    <row r="4090" spans="1:10" x14ac:dyDescent="0.25">
      <c r="A4090" s="1" t="s">
        <v>4389</v>
      </c>
      <c r="B4090" s="2">
        <v>41870</v>
      </c>
      <c r="C4090" s="2">
        <v>41877</v>
      </c>
      <c r="D4090" s="1" t="s">
        <v>19</v>
      </c>
      <c r="E4090" s="1" t="s">
        <v>106</v>
      </c>
      <c r="F4090" s="1" t="s">
        <v>4390</v>
      </c>
      <c r="G4090">
        <v>638.82000000000005</v>
      </c>
      <c r="H4090">
        <v>9</v>
      </c>
      <c r="I4090">
        <v>0</v>
      </c>
      <c r="J4090">
        <v>172.48140000000001</v>
      </c>
    </row>
    <row r="4091" spans="1:10" x14ac:dyDescent="0.25">
      <c r="A4091" s="1" t="s">
        <v>4391</v>
      </c>
      <c r="B4091" s="2">
        <v>42461</v>
      </c>
      <c r="C4091" s="2">
        <v>42465</v>
      </c>
      <c r="D4091" s="1" t="s">
        <v>19</v>
      </c>
      <c r="E4091" s="1" t="s">
        <v>2549</v>
      </c>
      <c r="F4091" s="1" t="s">
        <v>986</v>
      </c>
      <c r="G4091">
        <v>20.7</v>
      </c>
      <c r="H4091">
        <v>2</v>
      </c>
      <c r="I4091">
        <v>0</v>
      </c>
      <c r="J4091">
        <v>9.9359999999999999</v>
      </c>
    </row>
    <row r="4092" spans="1:10" x14ac:dyDescent="0.25">
      <c r="A4092" s="1" t="s">
        <v>4391</v>
      </c>
      <c r="B4092" s="2">
        <v>42461</v>
      </c>
      <c r="C4092" s="2">
        <v>42465</v>
      </c>
      <c r="D4092" s="1" t="s">
        <v>19</v>
      </c>
      <c r="E4092" s="1" t="s">
        <v>2549</v>
      </c>
      <c r="F4092" s="1" t="s">
        <v>1017</v>
      </c>
      <c r="G4092">
        <v>10.95</v>
      </c>
      <c r="H4092">
        <v>3</v>
      </c>
      <c r="I4092">
        <v>0</v>
      </c>
      <c r="J4092">
        <v>3.2850000000000001</v>
      </c>
    </row>
    <row r="4093" spans="1:10" x14ac:dyDescent="0.25">
      <c r="A4093" s="1" t="s">
        <v>4391</v>
      </c>
      <c r="B4093" s="2">
        <v>42461</v>
      </c>
      <c r="C4093" s="2">
        <v>42465</v>
      </c>
      <c r="D4093" s="1" t="s">
        <v>19</v>
      </c>
      <c r="E4093" s="1" t="s">
        <v>2549</v>
      </c>
      <c r="F4093" s="1" t="s">
        <v>1166</v>
      </c>
      <c r="G4093">
        <v>14.352</v>
      </c>
      <c r="H4093">
        <v>3</v>
      </c>
      <c r="I4093">
        <v>0.2</v>
      </c>
      <c r="J4093">
        <v>4.6643999999999997</v>
      </c>
    </row>
    <row r="4094" spans="1:10" x14ac:dyDescent="0.25">
      <c r="A4094" s="1" t="s">
        <v>4392</v>
      </c>
      <c r="B4094" s="2">
        <v>42871</v>
      </c>
      <c r="C4094" s="2">
        <v>42873</v>
      </c>
      <c r="D4094" s="1" t="s">
        <v>79</v>
      </c>
      <c r="E4094" s="1" t="s">
        <v>3216</v>
      </c>
      <c r="F4094" s="1" t="s">
        <v>2032</v>
      </c>
      <c r="G4094">
        <v>221.024</v>
      </c>
      <c r="H4094">
        <v>2</v>
      </c>
      <c r="I4094">
        <v>0.2</v>
      </c>
      <c r="J4094">
        <v>-55.256</v>
      </c>
    </row>
    <row r="4095" spans="1:10" x14ac:dyDescent="0.25">
      <c r="A4095" s="1" t="s">
        <v>4393</v>
      </c>
      <c r="B4095" s="2">
        <v>42240</v>
      </c>
      <c r="C4095" s="2">
        <v>42244</v>
      </c>
      <c r="D4095" s="1" t="s">
        <v>19</v>
      </c>
      <c r="E4095" s="1" t="s">
        <v>647</v>
      </c>
      <c r="F4095" s="1" t="s">
        <v>419</v>
      </c>
      <c r="G4095">
        <v>3080</v>
      </c>
      <c r="H4095">
        <v>7</v>
      </c>
      <c r="I4095">
        <v>0</v>
      </c>
      <c r="J4095">
        <v>1416.8</v>
      </c>
    </row>
    <row r="4096" spans="1:10" x14ac:dyDescent="0.25">
      <c r="A4096" s="1" t="s">
        <v>4393</v>
      </c>
      <c r="B4096" s="2">
        <v>42240</v>
      </c>
      <c r="C4096" s="2">
        <v>42244</v>
      </c>
      <c r="D4096" s="1" t="s">
        <v>19</v>
      </c>
      <c r="E4096" s="1" t="s">
        <v>647</v>
      </c>
      <c r="F4096" s="1" t="s">
        <v>2826</v>
      </c>
      <c r="G4096">
        <v>79.959999999999994</v>
      </c>
      <c r="H4096">
        <v>4</v>
      </c>
      <c r="I4096">
        <v>0</v>
      </c>
      <c r="J4096">
        <v>18.390799999999999</v>
      </c>
    </row>
    <row r="4097" spans="1:10" x14ac:dyDescent="0.25">
      <c r="A4097" s="1" t="s">
        <v>4393</v>
      </c>
      <c r="B4097" s="2">
        <v>42240</v>
      </c>
      <c r="C4097" s="2">
        <v>42244</v>
      </c>
      <c r="D4097" s="1" t="s">
        <v>19</v>
      </c>
      <c r="E4097" s="1" t="s">
        <v>647</v>
      </c>
      <c r="F4097" s="1" t="s">
        <v>4276</v>
      </c>
      <c r="G4097">
        <v>587.97</v>
      </c>
      <c r="H4097">
        <v>3</v>
      </c>
      <c r="I4097">
        <v>0</v>
      </c>
      <c r="J4097">
        <v>170.51130000000001</v>
      </c>
    </row>
    <row r="4098" spans="1:10" x14ac:dyDescent="0.25">
      <c r="A4098" s="1" t="s">
        <v>4394</v>
      </c>
      <c r="B4098" s="2">
        <v>41905</v>
      </c>
      <c r="C4098" s="2">
        <v>41910</v>
      </c>
      <c r="D4098" s="1" t="s">
        <v>19</v>
      </c>
      <c r="E4098" s="1" t="s">
        <v>812</v>
      </c>
      <c r="F4098" s="1" t="s">
        <v>2103</v>
      </c>
      <c r="G4098">
        <v>32.4</v>
      </c>
      <c r="H4098">
        <v>5</v>
      </c>
      <c r="I4098">
        <v>0</v>
      </c>
      <c r="J4098">
        <v>15.552</v>
      </c>
    </row>
    <row r="4099" spans="1:10" x14ac:dyDescent="0.25">
      <c r="A4099" s="1" t="s">
        <v>4394</v>
      </c>
      <c r="B4099" s="2">
        <v>41905</v>
      </c>
      <c r="C4099" s="2">
        <v>41910</v>
      </c>
      <c r="D4099" s="1" t="s">
        <v>19</v>
      </c>
      <c r="E4099" s="1" t="s">
        <v>812</v>
      </c>
      <c r="F4099" s="1" t="s">
        <v>916</v>
      </c>
      <c r="G4099">
        <v>404.9</v>
      </c>
      <c r="H4099">
        <v>5</v>
      </c>
      <c r="I4099">
        <v>0</v>
      </c>
      <c r="J4099">
        <v>16.196000000000002</v>
      </c>
    </row>
    <row r="4100" spans="1:10" x14ac:dyDescent="0.25">
      <c r="A4100" s="1" t="s">
        <v>4394</v>
      </c>
      <c r="B4100" s="2">
        <v>41905</v>
      </c>
      <c r="C4100" s="2">
        <v>41910</v>
      </c>
      <c r="D4100" s="1" t="s">
        <v>19</v>
      </c>
      <c r="E4100" s="1" t="s">
        <v>812</v>
      </c>
      <c r="F4100" s="1" t="s">
        <v>4395</v>
      </c>
      <c r="G4100">
        <v>9449.9500000000007</v>
      </c>
      <c r="H4100">
        <v>5</v>
      </c>
      <c r="I4100">
        <v>0</v>
      </c>
      <c r="J4100">
        <v>4630.4754999999996</v>
      </c>
    </row>
    <row r="4101" spans="1:10" x14ac:dyDescent="0.25">
      <c r="A4101" s="1" t="s">
        <v>4394</v>
      </c>
      <c r="B4101" s="2">
        <v>41905</v>
      </c>
      <c r="C4101" s="2">
        <v>41910</v>
      </c>
      <c r="D4101" s="1" t="s">
        <v>19</v>
      </c>
      <c r="E4101" s="1" t="s">
        <v>812</v>
      </c>
      <c r="F4101" s="1" t="s">
        <v>1297</v>
      </c>
      <c r="G4101">
        <v>12.94</v>
      </c>
      <c r="H4101">
        <v>2</v>
      </c>
      <c r="I4101">
        <v>0</v>
      </c>
      <c r="J4101">
        <v>6.47</v>
      </c>
    </row>
    <row r="4102" spans="1:10" x14ac:dyDescent="0.25">
      <c r="A4102" s="1" t="s">
        <v>4396</v>
      </c>
      <c r="B4102" s="2">
        <v>42905</v>
      </c>
      <c r="C4102" s="2">
        <v>42909</v>
      </c>
      <c r="D4102" s="1" t="s">
        <v>19</v>
      </c>
      <c r="E4102" s="1" t="s">
        <v>1032</v>
      </c>
      <c r="F4102" s="1" t="s">
        <v>4397</v>
      </c>
      <c r="G4102">
        <v>2.2639999999999998</v>
      </c>
      <c r="H4102">
        <v>1</v>
      </c>
      <c r="I4102">
        <v>0.8</v>
      </c>
      <c r="J4102">
        <v>-5.2072000000000003</v>
      </c>
    </row>
    <row r="4103" spans="1:10" x14ac:dyDescent="0.25">
      <c r="A4103" s="1" t="s">
        <v>4396</v>
      </c>
      <c r="B4103" s="2">
        <v>42905</v>
      </c>
      <c r="C4103" s="2">
        <v>42909</v>
      </c>
      <c r="D4103" s="1" t="s">
        <v>19</v>
      </c>
      <c r="E4103" s="1" t="s">
        <v>1032</v>
      </c>
      <c r="F4103" s="1" t="s">
        <v>2483</v>
      </c>
      <c r="G4103">
        <v>0.44400000000000001</v>
      </c>
      <c r="H4103">
        <v>1</v>
      </c>
      <c r="I4103">
        <v>0.8</v>
      </c>
      <c r="J4103">
        <v>-1.1100000000000001</v>
      </c>
    </row>
    <row r="4104" spans="1:10" x14ac:dyDescent="0.25">
      <c r="A4104" s="1" t="s">
        <v>4396</v>
      </c>
      <c r="B4104" s="2">
        <v>42905</v>
      </c>
      <c r="C4104" s="2">
        <v>42909</v>
      </c>
      <c r="D4104" s="1" t="s">
        <v>19</v>
      </c>
      <c r="E4104" s="1" t="s">
        <v>1032</v>
      </c>
      <c r="F4104" s="1" t="s">
        <v>2927</v>
      </c>
      <c r="G4104">
        <v>146.17599999999999</v>
      </c>
      <c r="H4104">
        <v>8</v>
      </c>
      <c r="I4104">
        <v>0.2</v>
      </c>
      <c r="J4104">
        <v>47.507199999999997</v>
      </c>
    </row>
    <row r="4105" spans="1:10" x14ac:dyDescent="0.25">
      <c r="A4105" s="1" t="s">
        <v>4398</v>
      </c>
      <c r="B4105" s="2">
        <v>43090</v>
      </c>
      <c r="C4105" s="2">
        <v>43090</v>
      </c>
      <c r="D4105" s="1" t="s">
        <v>654</v>
      </c>
      <c r="E4105" s="1" t="s">
        <v>205</v>
      </c>
      <c r="F4105" s="1" t="s">
        <v>1556</v>
      </c>
      <c r="G4105">
        <v>15.92</v>
      </c>
      <c r="H4105">
        <v>2</v>
      </c>
      <c r="I4105">
        <v>0</v>
      </c>
      <c r="J4105">
        <v>7.0048000000000004</v>
      </c>
    </row>
    <row r="4106" spans="1:10" x14ac:dyDescent="0.25">
      <c r="A4106" s="1" t="s">
        <v>4399</v>
      </c>
      <c r="B4106" s="2">
        <v>42954</v>
      </c>
      <c r="C4106" s="2">
        <v>42960</v>
      </c>
      <c r="D4106" s="1" t="s">
        <v>19</v>
      </c>
      <c r="E4106" s="1" t="s">
        <v>1195</v>
      </c>
      <c r="F4106" s="1" t="s">
        <v>1882</v>
      </c>
      <c r="G4106">
        <v>159.96</v>
      </c>
      <c r="H4106">
        <v>5</v>
      </c>
      <c r="I4106">
        <v>0.2</v>
      </c>
      <c r="J4106">
        <v>17.9955</v>
      </c>
    </row>
    <row r="4107" spans="1:10" x14ac:dyDescent="0.25">
      <c r="A4107" s="1" t="s">
        <v>4399</v>
      </c>
      <c r="B4107" s="2">
        <v>42954</v>
      </c>
      <c r="C4107" s="2">
        <v>42960</v>
      </c>
      <c r="D4107" s="1" t="s">
        <v>19</v>
      </c>
      <c r="E4107" s="1" t="s">
        <v>1195</v>
      </c>
      <c r="F4107" s="1" t="s">
        <v>967</v>
      </c>
      <c r="G4107">
        <v>13.76</v>
      </c>
      <c r="H4107">
        <v>2</v>
      </c>
      <c r="I4107">
        <v>0.2</v>
      </c>
      <c r="J4107">
        <v>4.6440000000000001</v>
      </c>
    </row>
    <row r="4108" spans="1:10" x14ac:dyDescent="0.25">
      <c r="A4108" s="1" t="s">
        <v>4400</v>
      </c>
      <c r="B4108" s="2">
        <v>42604</v>
      </c>
      <c r="C4108" s="2">
        <v>42608</v>
      </c>
      <c r="D4108" s="1" t="s">
        <v>19</v>
      </c>
      <c r="E4108" s="1" t="s">
        <v>4401</v>
      </c>
      <c r="F4108" s="1" t="s">
        <v>1769</v>
      </c>
      <c r="G4108">
        <v>4.3120000000000003</v>
      </c>
      <c r="H4108">
        <v>2</v>
      </c>
      <c r="I4108">
        <v>0.8</v>
      </c>
      <c r="J4108">
        <v>-6.8992000000000004</v>
      </c>
    </row>
    <row r="4109" spans="1:10" x14ac:dyDescent="0.25">
      <c r="A4109" s="1" t="s">
        <v>4402</v>
      </c>
      <c r="B4109" s="2">
        <v>42254</v>
      </c>
      <c r="C4109" s="2">
        <v>42254</v>
      </c>
      <c r="D4109" s="1" t="s">
        <v>654</v>
      </c>
      <c r="E4109" s="1" t="s">
        <v>2385</v>
      </c>
      <c r="F4109" s="1" t="s">
        <v>1464</v>
      </c>
      <c r="G4109">
        <v>13.96</v>
      </c>
      <c r="H4109">
        <v>2</v>
      </c>
      <c r="I4109">
        <v>0</v>
      </c>
      <c r="J4109">
        <v>0.2792</v>
      </c>
    </row>
    <row r="4110" spans="1:10" x14ac:dyDescent="0.25">
      <c r="A4110" s="1" t="s">
        <v>4402</v>
      </c>
      <c r="B4110" s="2">
        <v>42254</v>
      </c>
      <c r="C4110" s="2">
        <v>42254</v>
      </c>
      <c r="D4110" s="1" t="s">
        <v>654</v>
      </c>
      <c r="E4110" s="1" t="s">
        <v>2385</v>
      </c>
      <c r="F4110" s="1" t="s">
        <v>3696</v>
      </c>
      <c r="G4110">
        <v>27.414000000000001</v>
      </c>
      <c r="H4110">
        <v>3</v>
      </c>
      <c r="I4110">
        <v>0.4</v>
      </c>
      <c r="J4110">
        <v>-14.1639</v>
      </c>
    </row>
    <row r="4111" spans="1:10" x14ac:dyDescent="0.25">
      <c r="A4111" s="1" t="s">
        <v>4403</v>
      </c>
      <c r="B4111" s="2">
        <v>42363</v>
      </c>
      <c r="C4111" s="2">
        <v>42370</v>
      </c>
      <c r="D4111" s="1" t="s">
        <v>19</v>
      </c>
      <c r="E4111" s="1" t="s">
        <v>1777</v>
      </c>
      <c r="F4111" s="1" t="s">
        <v>1426</v>
      </c>
      <c r="G4111">
        <v>73.98</v>
      </c>
      <c r="H4111">
        <v>2</v>
      </c>
      <c r="I4111">
        <v>0</v>
      </c>
      <c r="J4111">
        <v>19.974599999999999</v>
      </c>
    </row>
    <row r="4112" spans="1:10" x14ac:dyDescent="0.25">
      <c r="A4112" s="1" t="s">
        <v>4403</v>
      </c>
      <c r="B4112" s="2">
        <v>42363</v>
      </c>
      <c r="C4112" s="2">
        <v>42370</v>
      </c>
      <c r="D4112" s="1" t="s">
        <v>19</v>
      </c>
      <c r="E4112" s="1" t="s">
        <v>1777</v>
      </c>
      <c r="F4112" s="1" t="s">
        <v>4404</v>
      </c>
      <c r="G4112">
        <v>160.97999999999999</v>
      </c>
      <c r="H4112">
        <v>1</v>
      </c>
      <c r="I4112">
        <v>0</v>
      </c>
      <c r="J4112">
        <v>20.927399999999999</v>
      </c>
    </row>
    <row r="4113" spans="1:10" x14ac:dyDescent="0.25">
      <c r="A4113" s="1" t="s">
        <v>4403</v>
      </c>
      <c r="B4113" s="2">
        <v>42363</v>
      </c>
      <c r="C4113" s="2">
        <v>42370</v>
      </c>
      <c r="D4113" s="1" t="s">
        <v>19</v>
      </c>
      <c r="E4113" s="1" t="s">
        <v>1777</v>
      </c>
      <c r="F4113" s="1" t="s">
        <v>2761</v>
      </c>
      <c r="G4113">
        <v>17.34</v>
      </c>
      <c r="H4113">
        <v>3</v>
      </c>
      <c r="I4113">
        <v>0</v>
      </c>
      <c r="J4113">
        <v>8.4966000000000008</v>
      </c>
    </row>
    <row r="4114" spans="1:10" x14ac:dyDescent="0.25">
      <c r="A4114" s="1" t="s">
        <v>4403</v>
      </c>
      <c r="B4114" s="2">
        <v>42363</v>
      </c>
      <c r="C4114" s="2">
        <v>42370</v>
      </c>
      <c r="D4114" s="1" t="s">
        <v>19</v>
      </c>
      <c r="E4114" s="1" t="s">
        <v>1777</v>
      </c>
      <c r="F4114" s="1" t="s">
        <v>1783</v>
      </c>
      <c r="G4114">
        <v>3.28</v>
      </c>
      <c r="H4114">
        <v>1</v>
      </c>
      <c r="I4114">
        <v>0</v>
      </c>
      <c r="J4114">
        <v>0.95120000000000005</v>
      </c>
    </row>
    <row r="4115" spans="1:10" x14ac:dyDescent="0.25">
      <c r="A4115" s="1" t="s">
        <v>4405</v>
      </c>
      <c r="B4115" s="2">
        <v>42126</v>
      </c>
      <c r="C4115" s="2">
        <v>42131</v>
      </c>
      <c r="D4115" s="1" t="s">
        <v>19</v>
      </c>
      <c r="E4115" s="1" t="s">
        <v>2628</v>
      </c>
      <c r="F4115" s="1" t="s">
        <v>2573</v>
      </c>
      <c r="G4115">
        <v>8.8559999999999999</v>
      </c>
      <c r="H4115">
        <v>3</v>
      </c>
      <c r="I4115">
        <v>0.2</v>
      </c>
      <c r="J4115">
        <v>2.9889000000000001</v>
      </c>
    </row>
    <row r="4116" spans="1:10" x14ac:dyDescent="0.25">
      <c r="A4116" s="1" t="s">
        <v>4405</v>
      </c>
      <c r="B4116" s="2">
        <v>42126</v>
      </c>
      <c r="C4116" s="2">
        <v>42131</v>
      </c>
      <c r="D4116" s="1" t="s">
        <v>19</v>
      </c>
      <c r="E4116" s="1" t="s">
        <v>2628</v>
      </c>
      <c r="F4116" s="1" t="s">
        <v>2130</v>
      </c>
      <c r="G4116">
        <v>158.376</v>
      </c>
      <c r="H4116">
        <v>3</v>
      </c>
      <c r="I4116">
        <v>0.2</v>
      </c>
      <c r="J4116">
        <v>13.857900000000001</v>
      </c>
    </row>
    <row r="4117" spans="1:10" x14ac:dyDescent="0.25">
      <c r="A4117" s="1" t="s">
        <v>4406</v>
      </c>
      <c r="B4117" s="2">
        <v>42698</v>
      </c>
      <c r="C4117" s="2">
        <v>42701</v>
      </c>
      <c r="D4117" s="1" t="s">
        <v>79</v>
      </c>
      <c r="E4117" s="1" t="s">
        <v>2669</v>
      </c>
      <c r="F4117" s="1" t="s">
        <v>1163</v>
      </c>
      <c r="G4117">
        <v>1219.96</v>
      </c>
      <c r="H4117">
        <v>5</v>
      </c>
      <c r="I4117">
        <v>0.2</v>
      </c>
      <c r="J4117">
        <v>381.23750000000001</v>
      </c>
    </row>
    <row r="4118" spans="1:10" x14ac:dyDescent="0.25">
      <c r="A4118" s="1" t="s">
        <v>4407</v>
      </c>
      <c r="B4118" s="2">
        <v>42332</v>
      </c>
      <c r="C4118" s="2">
        <v>42337</v>
      </c>
      <c r="D4118" s="1" t="s">
        <v>19</v>
      </c>
      <c r="E4118" s="1" t="s">
        <v>1602</v>
      </c>
      <c r="F4118" s="1" t="s">
        <v>1961</v>
      </c>
      <c r="G4118">
        <v>3.1680000000000001</v>
      </c>
      <c r="H4118">
        <v>2</v>
      </c>
      <c r="I4118">
        <v>0.2</v>
      </c>
      <c r="J4118">
        <v>0.99</v>
      </c>
    </row>
    <row r="4119" spans="1:10" x14ac:dyDescent="0.25">
      <c r="A4119" s="1" t="s">
        <v>4407</v>
      </c>
      <c r="B4119" s="2">
        <v>42332</v>
      </c>
      <c r="C4119" s="2">
        <v>42337</v>
      </c>
      <c r="D4119" s="1" t="s">
        <v>19</v>
      </c>
      <c r="E4119" s="1" t="s">
        <v>1602</v>
      </c>
      <c r="F4119" s="1" t="s">
        <v>1034</v>
      </c>
      <c r="G4119">
        <v>19.440000000000001</v>
      </c>
      <c r="H4119">
        <v>3</v>
      </c>
      <c r="I4119">
        <v>0</v>
      </c>
      <c r="J4119">
        <v>9.3312000000000008</v>
      </c>
    </row>
    <row r="4120" spans="1:10" x14ac:dyDescent="0.25">
      <c r="A4120" s="1" t="s">
        <v>4407</v>
      </c>
      <c r="B4120" s="2">
        <v>42332</v>
      </c>
      <c r="C4120" s="2">
        <v>42337</v>
      </c>
      <c r="D4120" s="1" t="s">
        <v>19</v>
      </c>
      <c r="E4120" s="1" t="s">
        <v>1602</v>
      </c>
      <c r="F4120" s="1" t="s">
        <v>790</v>
      </c>
      <c r="G4120">
        <v>454.86</v>
      </c>
      <c r="H4120">
        <v>7</v>
      </c>
      <c r="I4120">
        <v>0</v>
      </c>
      <c r="J4120">
        <v>54.583199999999998</v>
      </c>
    </row>
    <row r="4121" spans="1:10" x14ac:dyDescent="0.25">
      <c r="A4121" s="1" t="s">
        <v>4407</v>
      </c>
      <c r="B4121" s="2">
        <v>42332</v>
      </c>
      <c r="C4121" s="2">
        <v>42337</v>
      </c>
      <c r="D4121" s="1" t="s">
        <v>19</v>
      </c>
      <c r="E4121" s="1" t="s">
        <v>1602</v>
      </c>
      <c r="F4121" s="1" t="s">
        <v>553</v>
      </c>
      <c r="G4121">
        <v>91.391999999999996</v>
      </c>
      <c r="H4121">
        <v>8</v>
      </c>
      <c r="I4121">
        <v>0.2</v>
      </c>
      <c r="J4121">
        <v>29.702400000000001</v>
      </c>
    </row>
    <row r="4122" spans="1:10" x14ac:dyDescent="0.25">
      <c r="A4122" s="1" t="s">
        <v>4408</v>
      </c>
      <c r="B4122" s="2">
        <v>42982</v>
      </c>
      <c r="C4122" s="2">
        <v>42988</v>
      </c>
      <c r="D4122" s="1" t="s">
        <v>19</v>
      </c>
      <c r="E4122" s="1" t="s">
        <v>2148</v>
      </c>
      <c r="F4122" s="1" t="s">
        <v>4409</v>
      </c>
      <c r="G4122">
        <v>19.04</v>
      </c>
      <c r="H4122">
        <v>4</v>
      </c>
      <c r="I4122">
        <v>0.2</v>
      </c>
      <c r="J4122">
        <v>-1.4279999999999999</v>
      </c>
    </row>
    <row r="4123" spans="1:10" x14ac:dyDescent="0.25">
      <c r="A4123" s="1" t="s">
        <v>4410</v>
      </c>
      <c r="B4123" s="2">
        <v>42866</v>
      </c>
      <c r="C4123" s="2">
        <v>42867</v>
      </c>
      <c r="D4123" s="1" t="s">
        <v>654</v>
      </c>
      <c r="E4123" s="1" t="s">
        <v>990</v>
      </c>
      <c r="F4123" s="1" t="s">
        <v>1941</v>
      </c>
      <c r="G4123">
        <v>37.44</v>
      </c>
      <c r="H4123">
        <v>6</v>
      </c>
      <c r="I4123">
        <v>0</v>
      </c>
      <c r="J4123">
        <v>16.847999999999999</v>
      </c>
    </row>
    <row r="4124" spans="1:10" x14ac:dyDescent="0.25">
      <c r="A4124" s="1" t="s">
        <v>4410</v>
      </c>
      <c r="B4124" s="2">
        <v>42866</v>
      </c>
      <c r="C4124" s="2">
        <v>42867</v>
      </c>
      <c r="D4124" s="1" t="s">
        <v>654</v>
      </c>
      <c r="E4124" s="1" t="s">
        <v>990</v>
      </c>
      <c r="F4124" s="1" t="s">
        <v>3198</v>
      </c>
      <c r="G4124">
        <v>37.590000000000003</v>
      </c>
      <c r="H4124">
        <v>3</v>
      </c>
      <c r="I4124">
        <v>0</v>
      </c>
      <c r="J4124">
        <v>17.667300000000001</v>
      </c>
    </row>
    <row r="4125" spans="1:10" x14ac:dyDescent="0.25">
      <c r="A4125" s="1" t="s">
        <v>4410</v>
      </c>
      <c r="B4125" s="2">
        <v>42866</v>
      </c>
      <c r="C4125" s="2">
        <v>42867</v>
      </c>
      <c r="D4125" s="1" t="s">
        <v>654</v>
      </c>
      <c r="E4125" s="1" t="s">
        <v>990</v>
      </c>
      <c r="F4125" s="1" t="s">
        <v>3898</v>
      </c>
      <c r="G4125">
        <v>26.032</v>
      </c>
      <c r="H4125">
        <v>2</v>
      </c>
      <c r="I4125">
        <v>0.2</v>
      </c>
      <c r="J4125">
        <v>9.4366000000000003</v>
      </c>
    </row>
    <row r="4126" spans="1:10" x14ac:dyDescent="0.25">
      <c r="A4126" s="1" t="s">
        <v>4411</v>
      </c>
      <c r="B4126" s="2">
        <v>41770</v>
      </c>
      <c r="C4126" s="2">
        <v>41777</v>
      </c>
      <c r="D4126" s="1" t="s">
        <v>19</v>
      </c>
      <c r="E4126" s="1" t="s">
        <v>1893</v>
      </c>
      <c r="F4126" s="1" t="s">
        <v>728</v>
      </c>
      <c r="G4126">
        <v>35.909999999999997</v>
      </c>
      <c r="H4126">
        <v>3</v>
      </c>
      <c r="I4126">
        <v>0</v>
      </c>
      <c r="J4126">
        <v>9.6957000000000004</v>
      </c>
    </row>
    <row r="4127" spans="1:10" x14ac:dyDescent="0.25">
      <c r="A4127" s="1" t="s">
        <v>4412</v>
      </c>
      <c r="B4127" s="2">
        <v>42943</v>
      </c>
      <c r="C4127" s="2">
        <v>42947</v>
      </c>
      <c r="D4127" s="1" t="s">
        <v>11</v>
      </c>
      <c r="E4127" s="1" t="s">
        <v>929</v>
      </c>
      <c r="F4127" s="1" t="s">
        <v>1633</v>
      </c>
      <c r="G4127">
        <v>91.031999999999996</v>
      </c>
      <c r="H4127">
        <v>3</v>
      </c>
      <c r="I4127">
        <v>0.2</v>
      </c>
      <c r="J4127">
        <v>-2.2757999999999998</v>
      </c>
    </row>
    <row r="4128" spans="1:10" x14ac:dyDescent="0.25">
      <c r="A4128" s="1" t="s">
        <v>4413</v>
      </c>
      <c r="B4128" s="2">
        <v>42861</v>
      </c>
      <c r="C4128" s="2">
        <v>42864</v>
      </c>
      <c r="D4128" s="1" t="s">
        <v>79</v>
      </c>
      <c r="E4128" s="1" t="s">
        <v>210</v>
      </c>
      <c r="F4128" s="1" t="s">
        <v>4198</v>
      </c>
      <c r="G4128">
        <v>54.66</v>
      </c>
      <c r="H4128">
        <v>6</v>
      </c>
      <c r="I4128">
        <v>0</v>
      </c>
      <c r="J4128">
        <v>18.037800000000001</v>
      </c>
    </row>
    <row r="4129" spans="1:10" x14ac:dyDescent="0.25">
      <c r="A4129" s="1" t="s">
        <v>4414</v>
      </c>
      <c r="B4129" s="2">
        <v>41901</v>
      </c>
      <c r="C4129" s="2">
        <v>41906</v>
      </c>
      <c r="D4129" s="1" t="s">
        <v>19</v>
      </c>
      <c r="E4129" s="1" t="s">
        <v>1110</v>
      </c>
      <c r="F4129" s="1" t="s">
        <v>1635</v>
      </c>
      <c r="G4129">
        <v>67.343999999999994</v>
      </c>
      <c r="H4129">
        <v>6</v>
      </c>
      <c r="I4129">
        <v>0.2</v>
      </c>
      <c r="J4129">
        <v>7.5762</v>
      </c>
    </row>
    <row r="4130" spans="1:10" x14ac:dyDescent="0.25">
      <c r="A4130" s="1" t="s">
        <v>4414</v>
      </c>
      <c r="B4130" s="2">
        <v>41901</v>
      </c>
      <c r="C4130" s="2">
        <v>41906</v>
      </c>
      <c r="D4130" s="1" t="s">
        <v>19</v>
      </c>
      <c r="E4130" s="1" t="s">
        <v>1110</v>
      </c>
      <c r="F4130" s="1" t="s">
        <v>4415</v>
      </c>
      <c r="G4130">
        <v>2624.9850000000001</v>
      </c>
      <c r="H4130">
        <v>3</v>
      </c>
      <c r="I4130">
        <v>0.5</v>
      </c>
      <c r="J4130">
        <v>-944.99459999999999</v>
      </c>
    </row>
    <row r="4131" spans="1:10" x14ac:dyDescent="0.25">
      <c r="A4131" s="1" t="s">
        <v>4416</v>
      </c>
      <c r="B4131" s="2">
        <v>42092</v>
      </c>
      <c r="C4131" s="2">
        <v>42098</v>
      </c>
      <c r="D4131" s="1" t="s">
        <v>19</v>
      </c>
      <c r="E4131" s="1" t="s">
        <v>687</v>
      </c>
      <c r="F4131" s="1" t="s">
        <v>4034</v>
      </c>
      <c r="G4131">
        <v>73.28</v>
      </c>
      <c r="H4131">
        <v>4</v>
      </c>
      <c r="I4131">
        <v>0</v>
      </c>
      <c r="J4131">
        <v>21.251200000000001</v>
      </c>
    </row>
    <row r="4132" spans="1:10" x14ac:dyDescent="0.25">
      <c r="A4132" s="1" t="s">
        <v>4417</v>
      </c>
      <c r="B4132" s="2">
        <v>41961</v>
      </c>
      <c r="C4132" s="2">
        <v>41968</v>
      </c>
      <c r="D4132" s="1" t="s">
        <v>19</v>
      </c>
      <c r="E4132" s="1" t="s">
        <v>2070</v>
      </c>
      <c r="F4132" s="1" t="s">
        <v>1005</v>
      </c>
      <c r="G4132">
        <v>14.48</v>
      </c>
      <c r="H4132">
        <v>5</v>
      </c>
      <c r="I4132">
        <v>0.8</v>
      </c>
      <c r="J4132">
        <v>-23.891999999999999</v>
      </c>
    </row>
    <row r="4133" spans="1:10" x14ac:dyDescent="0.25">
      <c r="A4133" s="1" t="s">
        <v>4418</v>
      </c>
      <c r="B4133" s="2">
        <v>42187</v>
      </c>
      <c r="C4133" s="2">
        <v>42194</v>
      </c>
      <c r="D4133" s="1" t="s">
        <v>19</v>
      </c>
      <c r="E4133" s="1" t="s">
        <v>188</v>
      </c>
      <c r="F4133" s="1" t="s">
        <v>1735</v>
      </c>
      <c r="G4133">
        <v>11.952</v>
      </c>
      <c r="H4133">
        <v>3</v>
      </c>
      <c r="I4133">
        <v>0.2</v>
      </c>
      <c r="J4133">
        <v>4.0338000000000003</v>
      </c>
    </row>
    <row r="4134" spans="1:10" x14ac:dyDescent="0.25">
      <c r="A4134" s="1" t="s">
        <v>4418</v>
      </c>
      <c r="B4134" s="2">
        <v>42187</v>
      </c>
      <c r="C4134" s="2">
        <v>42194</v>
      </c>
      <c r="D4134" s="1" t="s">
        <v>19</v>
      </c>
      <c r="E4134" s="1" t="s">
        <v>188</v>
      </c>
      <c r="F4134" s="1" t="s">
        <v>453</v>
      </c>
      <c r="G4134">
        <v>15.552</v>
      </c>
      <c r="H4134">
        <v>3</v>
      </c>
      <c r="I4134">
        <v>0.2</v>
      </c>
      <c r="J4134">
        <v>5.6375999999999999</v>
      </c>
    </row>
    <row r="4135" spans="1:10" x14ac:dyDescent="0.25">
      <c r="A4135" s="1" t="s">
        <v>4419</v>
      </c>
      <c r="B4135" s="2">
        <v>41890</v>
      </c>
      <c r="C4135" s="2">
        <v>41895</v>
      </c>
      <c r="D4135" s="1" t="s">
        <v>19</v>
      </c>
      <c r="E4135" s="1" t="s">
        <v>315</v>
      </c>
      <c r="F4135" s="1" t="s">
        <v>1371</v>
      </c>
      <c r="G4135">
        <v>45</v>
      </c>
      <c r="H4135">
        <v>9</v>
      </c>
      <c r="I4135">
        <v>0</v>
      </c>
      <c r="J4135">
        <v>21.6</v>
      </c>
    </row>
    <row r="4136" spans="1:10" x14ac:dyDescent="0.25">
      <c r="A4136" s="1" t="s">
        <v>4419</v>
      </c>
      <c r="B4136" s="2">
        <v>41890</v>
      </c>
      <c r="C4136" s="2">
        <v>41895</v>
      </c>
      <c r="D4136" s="1" t="s">
        <v>19</v>
      </c>
      <c r="E4136" s="1" t="s">
        <v>315</v>
      </c>
      <c r="F4136" s="1" t="s">
        <v>766</v>
      </c>
      <c r="G4136">
        <v>209.97</v>
      </c>
      <c r="H4136">
        <v>3</v>
      </c>
      <c r="I4136">
        <v>0</v>
      </c>
      <c r="J4136">
        <v>90.287099999999995</v>
      </c>
    </row>
    <row r="4137" spans="1:10" x14ac:dyDescent="0.25">
      <c r="A4137" s="1" t="s">
        <v>4420</v>
      </c>
      <c r="B4137" s="2">
        <v>43010</v>
      </c>
      <c r="C4137" s="2">
        <v>43016</v>
      </c>
      <c r="D4137" s="1" t="s">
        <v>19</v>
      </c>
      <c r="E4137" s="1" t="s">
        <v>1760</v>
      </c>
      <c r="F4137" s="1" t="s">
        <v>1944</v>
      </c>
      <c r="G4137">
        <v>112.12</v>
      </c>
      <c r="H4137">
        <v>5</v>
      </c>
      <c r="I4137">
        <v>0.2</v>
      </c>
      <c r="J4137">
        <v>42.045000000000002</v>
      </c>
    </row>
    <row r="4138" spans="1:10" x14ac:dyDescent="0.25">
      <c r="A4138" s="1" t="s">
        <v>4420</v>
      </c>
      <c r="B4138" s="2">
        <v>43010</v>
      </c>
      <c r="C4138" s="2">
        <v>43016</v>
      </c>
      <c r="D4138" s="1" t="s">
        <v>19</v>
      </c>
      <c r="E4138" s="1" t="s">
        <v>1760</v>
      </c>
      <c r="F4138" s="1" t="s">
        <v>1924</v>
      </c>
      <c r="G4138">
        <v>1575.14</v>
      </c>
      <c r="H4138">
        <v>7</v>
      </c>
      <c r="I4138">
        <v>0</v>
      </c>
      <c r="J4138">
        <v>204.76820000000001</v>
      </c>
    </row>
    <row r="4139" spans="1:10" x14ac:dyDescent="0.25">
      <c r="A4139" s="1" t="s">
        <v>4421</v>
      </c>
      <c r="B4139" s="2">
        <v>43058</v>
      </c>
      <c r="C4139" s="2">
        <v>43062</v>
      </c>
      <c r="D4139" s="1" t="s">
        <v>19</v>
      </c>
      <c r="E4139" s="1" t="s">
        <v>4401</v>
      </c>
      <c r="F4139" s="1" t="s">
        <v>591</v>
      </c>
      <c r="G4139">
        <v>25.06</v>
      </c>
      <c r="H4139">
        <v>7</v>
      </c>
      <c r="I4139">
        <v>0</v>
      </c>
      <c r="J4139">
        <v>12.53</v>
      </c>
    </row>
    <row r="4140" spans="1:10" x14ac:dyDescent="0.25">
      <c r="A4140" s="1" t="s">
        <v>4422</v>
      </c>
      <c r="B4140" s="2">
        <v>42734</v>
      </c>
      <c r="C4140" s="2">
        <v>42736</v>
      </c>
      <c r="D4140" s="1" t="s">
        <v>79</v>
      </c>
      <c r="E4140" s="1" t="s">
        <v>2183</v>
      </c>
      <c r="F4140" s="1" t="s">
        <v>145</v>
      </c>
      <c r="G4140">
        <v>6.9240000000000004</v>
      </c>
      <c r="H4140">
        <v>6</v>
      </c>
      <c r="I4140">
        <v>0.8</v>
      </c>
      <c r="J4140">
        <v>-10.385999999999999</v>
      </c>
    </row>
    <row r="4141" spans="1:10" x14ac:dyDescent="0.25">
      <c r="A4141" s="1" t="s">
        <v>4423</v>
      </c>
      <c r="B4141" s="2">
        <v>43070</v>
      </c>
      <c r="C4141" s="2">
        <v>43073</v>
      </c>
      <c r="D4141" s="1" t="s">
        <v>79</v>
      </c>
      <c r="E4141" s="1" t="s">
        <v>1175</v>
      </c>
      <c r="F4141" s="1" t="s">
        <v>472</v>
      </c>
      <c r="G4141">
        <v>37.392000000000003</v>
      </c>
      <c r="H4141">
        <v>3</v>
      </c>
      <c r="I4141">
        <v>0.2</v>
      </c>
      <c r="J4141">
        <v>2.3370000000000002</v>
      </c>
    </row>
    <row r="4142" spans="1:10" x14ac:dyDescent="0.25">
      <c r="A4142" s="1" t="s">
        <v>4423</v>
      </c>
      <c r="B4142" s="2">
        <v>43070</v>
      </c>
      <c r="C4142" s="2">
        <v>43073</v>
      </c>
      <c r="D4142" s="1" t="s">
        <v>79</v>
      </c>
      <c r="E4142" s="1" t="s">
        <v>1175</v>
      </c>
      <c r="F4142" s="1" t="s">
        <v>4331</v>
      </c>
      <c r="G4142">
        <v>79.12</v>
      </c>
      <c r="H4142">
        <v>5</v>
      </c>
      <c r="I4142">
        <v>0.2</v>
      </c>
      <c r="J4142">
        <v>13.846</v>
      </c>
    </row>
    <row r="4143" spans="1:10" x14ac:dyDescent="0.25">
      <c r="A4143" s="1" t="s">
        <v>4424</v>
      </c>
      <c r="B4143" s="2">
        <v>42534</v>
      </c>
      <c r="C4143" s="2">
        <v>42538</v>
      </c>
      <c r="D4143" s="1" t="s">
        <v>19</v>
      </c>
      <c r="E4143" s="1" t="s">
        <v>875</v>
      </c>
      <c r="F4143" s="1" t="s">
        <v>343</v>
      </c>
      <c r="G4143">
        <v>18.899999999999999</v>
      </c>
      <c r="H4143">
        <v>3</v>
      </c>
      <c r="I4143">
        <v>0</v>
      </c>
      <c r="J4143">
        <v>8.6940000000000008</v>
      </c>
    </row>
    <row r="4144" spans="1:10" x14ac:dyDescent="0.25">
      <c r="A4144" s="1" t="s">
        <v>4425</v>
      </c>
      <c r="B4144" s="2">
        <v>41778</v>
      </c>
      <c r="C4144" s="2">
        <v>41782</v>
      </c>
      <c r="D4144" s="1" t="s">
        <v>19</v>
      </c>
      <c r="E4144" s="1" t="s">
        <v>2918</v>
      </c>
      <c r="F4144" s="1" t="s">
        <v>2743</v>
      </c>
      <c r="G4144">
        <v>57.42</v>
      </c>
      <c r="H4144">
        <v>9</v>
      </c>
      <c r="I4144">
        <v>0</v>
      </c>
      <c r="J4144">
        <v>26.4132</v>
      </c>
    </row>
    <row r="4145" spans="1:10" x14ac:dyDescent="0.25">
      <c r="A4145" s="1" t="s">
        <v>4426</v>
      </c>
      <c r="B4145" s="2">
        <v>42765</v>
      </c>
      <c r="C4145" s="2">
        <v>42772</v>
      </c>
      <c r="D4145" s="1" t="s">
        <v>19</v>
      </c>
      <c r="E4145" s="1" t="s">
        <v>1136</v>
      </c>
      <c r="F4145" s="1" t="s">
        <v>1812</v>
      </c>
      <c r="G4145">
        <v>12.74</v>
      </c>
      <c r="H4145">
        <v>7</v>
      </c>
      <c r="I4145">
        <v>0</v>
      </c>
      <c r="J4145">
        <v>5.7329999999999997</v>
      </c>
    </row>
    <row r="4146" spans="1:10" x14ac:dyDescent="0.25">
      <c r="A4146" s="1" t="s">
        <v>4426</v>
      </c>
      <c r="B4146" s="2">
        <v>42765</v>
      </c>
      <c r="C4146" s="2">
        <v>42772</v>
      </c>
      <c r="D4146" s="1" t="s">
        <v>19</v>
      </c>
      <c r="E4146" s="1" t="s">
        <v>1136</v>
      </c>
      <c r="F4146" s="1" t="s">
        <v>4427</v>
      </c>
      <c r="G4146">
        <v>8.82</v>
      </c>
      <c r="H4146">
        <v>3</v>
      </c>
      <c r="I4146">
        <v>0</v>
      </c>
      <c r="J4146">
        <v>2.3814000000000002</v>
      </c>
    </row>
    <row r="4147" spans="1:10" x14ac:dyDescent="0.25">
      <c r="A4147" s="1" t="s">
        <v>4426</v>
      </c>
      <c r="B4147" s="2">
        <v>42765</v>
      </c>
      <c r="C4147" s="2">
        <v>42772</v>
      </c>
      <c r="D4147" s="1" t="s">
        <v>19</v>
      </c>
      <c r="E4147" s="1" t="s">
        <v>1136</v>
      </c>
      <c r="F4147" s="1" t="s">
        <v>175</v>
      </c>
      <c r="G4147">
        <v>120.78400000000001</v>
      </c>
      <c r="H4147">
        <v>1</v>
      </c>
      <c r="I4147">
        <v>0.2</v>
      </c>
      <c r="J4147">
        <v>-13.588200000000001</v>
      </c>
    </row>
    <row r="4148" spans="1:10" x14ac:dyDescent="0.25">
      <c r="A4148" s="1" t="s">
        <v>4428</v>
      </c>
      <c r="B4148" s="2">
        <v>42336</v>
      </c>
      <c r="C4148" s="2">
        <v>42342</v>
      </c>
      <c r="D4148" s="1" t="s">
        <v>19</v>
      </c>
      <c r="E4148" s="1" t="s">
        <v>3015</v>
      </c>
      <c r="F4148" s="1" t="s">
        <v>446</v>
      </c>
      <c r="G4148">
        <v>322.58999999999997</v>
      </c>
      <c r="H4148">
        <v>3</v>
      </c>
      <c r="I4148">
        <v>0</v>
      </c>
      <c r="J4148">
        <v>64.518000000000001</v>
      </c>
    </row>
    <row r="4149" spans="1:10" x14ac:dyDescent="0.25">
      <c r="A4149" s="1" t="s">
        <v>4429</v>
      </c>
      <c r="B4149" s="2">
        <v>43031</v>
      </c>
      <c r="C4149" s="2">
        <v>43036</v>
      </c>
      <c r="D4149" s="1" t="s">
        <v>19</v>
      </c>
      <c r="E4149" s="1" t="s">
        <v>4072</v>
      </c>
      <c r="F4149" s="1" t="s">
        <v>3898</v>
      </c>
      <c r="G4149">
        <v>9.7620000000000005</v>
      </c>
      <c r="H4149">
        <v>3</v>
      </c>
      <c r="I4149">
        <v>0.8</v>
      </c>
      <c r="J4149">
        <v>-15.1311</v>
      </c>
    </row>
    <row r="4150" spans="1:10" x14ac:dyDescent="0.25">
      <c r="A4150" s="1" t="s">
        <v>4429</v>
      </c>
      <c r="B4150" s="2">
        <v>43031</v>
      </c>
      <c r="C4150" s="2">
        <v>43036</v>
      </c>
      <c r="D4150" s="1" t="s">
        <v>19</v>
      </c>
      <c r="E4150" s="1" t="s">
        <v>4072</v>
      </c>
      <c r="F4150" s="1" t="s">
        <v>911</v>
      </c>
      <c r="G4150">
        <v>13.72</v>
      </c>
      <c r="H4150">
        <v>1</v>
      </c>
      <c r="I4150">
        <v>0.2</v>
      </c>
      <c r="J4150">
        <v>1.2004999999999999</v>
      </c>
    </row>
    <row r="4151" spans="1:10" x14ac:dyDescent="0.25">
      <c r="A4151" s="1" t="s">
        <v>4429</v>
      </c>
      <c r="B4151" s="2">
        <v>43031</v>
      </c>
      <c r="C4151" s="2">
        <v>43036</v>
      </c>
      <c r="D4151" s="1" t="s">
        <v>19</v>
      </c>
      <c r="E4151" s="1" t="s">
        <v>4072</v>
      </c>
      <c r="F4151" s="1" t="s">
        <v>4340</v>
      </c>
      <c r="G4151">
        <v>55.2</v>
      </c>
      <c r="H4151">
        <v>1</v>
      </c>
      <c r="I4151">
        <v>0.2</v>
      </c>
      <c r="J4151">
        <v>-2.0699999999999998</v>
      </c>
    </row>
    <row r="4152" spans="1:10" x14ac:dyDescent="0.25">
      <c r="A4152" s="1" t="s">
        <v>4429</v>
      </c>
      <c r="B4152" s="2">
        <v>43031</v>
      </c>
      <c r="C4152" s="2">
        <v>43036</v>
      </c>
      <c r="D4152" s="1" t="s">
        <v>19</v>
      </c>
      <c r="E4152" s="1" t="s">
        <v>4072</v>
      </c>
      <c r="F4152" s="1" t="s">
        <v>1856</v>
      </c>
      <c r="G4152">
        <v>259.13600000000002</v>
      </c>
      <c r="H4152">
        <v>4</v>
      </c>
      <c r="I4152">
        <v>0.2</v>
      </c>
      <c r="J4152">
        <v>-58.305599999999998</v>
      </c>
    </row>
    <row r="4153" spans="1:10" x14ac:dyDescent="0.25">
      <c r="A4153" s="1" t="s">
        <v>4430</v>
      </c>
      <c r="B4153" s="2">
        <v>42985</v>
      </c>
      <c r="C4153" s="2">
        <v>42989</v>
      </c>
      <c r="D4153" s="1" t="s">
        <v>19</v>
      </c>
      <c r="E4153" s="1" t="s">
        <v>380</v>
      </c>
      <c r="F4153" s="1" t="s">
        <v>312</v>
      </c>
      <c r="G4153">
        <v>29.24</v>
      </c>
      <c r="H4153">
        <v>5</v>
      </c>
      <c r="I4153">
        <v>0.2</v>
      </c>
      <c r="J4153">
        <v>9.8684999999999992</v>
      </c>
    </row>
    <row r="4154" spans="1:10" x14ac:dyDescent="0.25">
      <c r="A4154" s="1" t="s">
        <v>4430</v>
      </c>
      <c r="B4154" s="2">
        <v>42985</v>
      </c>
      <c r="C4154" s="2">
        <v>42989</v>
      </c>
      <c r="D4154" s="1" t="s">
        <v>19</v>
      </c>
      <c r="E4154" s="1" t="s">
        <v>380</v>
      </c>
      <c r="F4154" s="1" t="s">
        <v>1998</v>
      </c>
      <c r="G4154">
        <v>15.552</v>
      </c>
      <c r="H4154">
        <v>3</v>
      </c>
      <c r="I4154">
        <v>0.2</v>
      </c>
      <c r="J4154">
        <v>5.4432</v>
      </c>
    </row>
    <row r="4155" spans="1:10" x14ac:dyDescent="0.25">
      <c r="A4155" s="1" t="s">
        <v>4430</v>
      </c>
      <c r="B4155" s="2">
        <v>42985</v>
      </c>
      <c r="C4155" s="2">
        <v>42989</v>
      </c>
      <c r="D4155" s="1" t="s">
        <v>19</v>
      </c>
      <c r="E4155" s="1" t="s">
        <v>380</v>
      </c>
      <c r="F4155" s="1" t="s">
        <v>71</v>
      </c>
      <c r="G4155">
        <v>4.8959999999999999</v>
      </c>
      <c r="H4155">
        <v>3</v>
      </c>
      <c r="I4155">
        <v>0.2</v>
      </c>
      <c r="J4155">
        <v>1.6524000000000001</v>
      </c>
    </row>
    <row r="4156" spans="1:10" x14ac:dyDescent="0.25">
      <c r="A4156" s="1" t="s">
        <v>4431</v>
      </c>
      <c r="B4156" s="2">
        <v>42733</v>
      </c>
      <c r="C4156" s="2">
        <v>42738</v>
      </c>
      <c r="D4156" s="1" t="s">
        <v>19</v>
      </c>
      <c r="E4156" s="1" t="s">
        <v>755</v>
      </c>
      <c r="F4156" s="1" t="s">
        <v>274</v>
      </c>
      <c r="G4156">
        <v>38.088000000000001</v>
      </c>
      <c r="H4156">
        <v>4</v>
      </c>
      <c r="I4156">
        <v>0.7</v>
      </c>
      <c r="J4156">
        <v>-27.9312</v>
      </c>
    </row>
    <row r="4157" spans="1:10" x14ac:dyDescent="0.25">
      <c r="A4157" s="1" t="s">
        <v>4431</v>
      </c>
      <c r="B4157" s="2">
        <v>42733</v>
      </c>
      <c r="C4157" s="2">
        <v>42738</v>
      </c>
      <c r="D4157" s="1" t="s">
        <v>19</v>
      </c>
      <c r="E4157" s="1" t="s">
        <v>755</v>
      </c>
      <c r="F4157" s="1" t="s">
        <v>1572</v>
      </c>
      <c r="G4157">
        <v>2.8079999999999998</v>
      </c>
      <c r="H4157">
        <v>3</v>
      </c>
      <c r="I4157">
        <v>0.7</v>
      </c>
      <c r="J4157">
        <v>-1.9656</v>
      </c>
    </row>
    <row r="4158" spans="1:10" x14ac:dyDescent="0.25">
      <c r="A4158" s="1" t="s">
        <v>4432</v>
      </c>
      <c r="B4158" s="2">
        <v>42343</v>
      </c>
      <c r="C4158" s="2">
        <v>42347</v>
      </c>
      <c r="D4158" s="1" t="s">
        <v>11</v>
      </c>
      <c r="E4158" s="1" t="s">
        <v>2865</v>
      </c>
      <c r="F4158" s="1" t="s">
        <v>2325</v>
      </c>
      <c r="G4158">
        <v>47.984000000000002</v>
      </c>
      <c r="H4158">
        <v>2</v>
      </c>
      <c r="I4158">
        <v>0.2</v>
      </c>
      <c r="J4158">
        <v>0.5998</v>
      </c>
    </row>
    <row r="4159" spans="1:10" x14ac:dyDescent="0.25">
      <c r="A4159" s="1" t="s">
        <v>4432</v>
      </c>
      <c r="B4159" s="2">
        <v>42343</v>
      </c>
      <c r="C4159" s="2">
        <v>42347</v>
      </c>
      <c r="D4159" s="1" t="s">
        <v>11</v>
      </c>
      <c r="E4159" s="1" t="s">
        <v>2865</v>
      </c>
      <c r="F4159" s="1" t="s">
        <v>1005</v>
      </c>
      <c r="G4159">
        <v>26.064</v>
      </c>
      <c r="H4159">
        <v>6</v>
      </c>
      <c r="I4159">
        <v>0.7</v>
      </c>
      <c r="J4159">
        <v>-19.982399999999998</v>
      </c>
    </row>
    <row r="4160" spans="1:10" x14ac:dyDescent="0.25">
      <c r="A4160" s="1" t="s">
        <v>4433</v>
      </c>
      <c r="B4160" s="2">
        <v>41944</v>
      </c>
      <c r="C4160" s="2">
        <v>41951</v>
      </c>
      <c r="D4160" s="1" t="s">
        <v>19</v>
      </c>
      <c r="E4160" s="1" t="s">
        <v>1929</v>
      </c>
      <c r="F4160" s="1" t="s">
        <v>2783</v>
      </c>
      <c r="G4160">
        <v>15.696</v>
      </c>
      <c r="H4160">
        <v>3</v>
      </c>
      <c r="I4160">
        <v>0.2</v>
      </c>
      <c r="J4160">
        <v>5.1012000000000004</v>
      </c>
    </row>
    <row r="4161" spans="1:10" x14ac:dyDescent="0.25">
      <c r="A4161" s="1" t="s">
        <v>4434</v>
      </c>
      <c r="B4161" s="2">
        <v>42476</v>
      </c>
      <c r="C4161" s="2">
        <v>42483</v>
      </c>
      <c r="D4161" s="1" t="s">
        <v>19</v>
      </c>
      <c r="E4161" s="1" t="s">
        <v>1207</v>
      </c>
      <c r="F4161" s="1" t="s">
        <v>50</v>
      </c>
      <c r="G4161">
        <v>12.84</v>
      </c>
      <c r="H4161">
        <v>3</v>
      </c>
      <c r="I4161">
        <v>0</v>
      </c>
      <c r="J4161">
        <v>3.7235999999999998</v>
      </c>
    </row>
    <row r="4162" spans="1:10" x14ac:dyDescent="0.25">
      <c r="A4162" s="1" t="s">
        <v>4435</v>
      </c>
      <c r="B4162" s="2">
        <v>42869</v>
      </c>
      <c r="C4162" s="2">
        <v>42873</v>
      </c>
      <c r="D4162" s="1" t="s">
        <v>19</v>
      </c>
      <c r="E4162" s="1" t="s">
        <v>4436</v>
      </c>
      <c r="F4162" s="1" t="s">
        <v>3358</v>
      </c>
      <c r="G4162">
        <v>539.97</v>
      </c>
      <c r="H4162">
        <v>3</v>
      </c>
      <c r="I4162">
        <v>0</v>
      </c>
      <c r="J4162">
        <v>134.99250000000001</v>
      </c>
    </row>
    <row r="4163" spans="1:10" x14ac:dyDescent="0.25">
      <c r="A4163" s="1" t="s">
        <v>4435</v>
      </c>
      <c r="B4163" s="2">
        <v>42869</v>
      </c>
      <c r="C4163" s="2">
        <v>42873</v>
      </c>
      <c r="D4163" s="1" t="s">
        <v>19</v>
      </c>
      <c r="E4163" s="1" t="s">
        <v>4436</v>
      </c>
      <c r="F4163" s="1" t="s">
        <v>2206</v>
      </c>
      <c r="G4163">
        <v>22.58</v>
      </c>
      <c r="H4163">
        <v>2</v>
      </c>
      <c r="I4163">
        <v>0</v>
      </c>
      <c r="J4163">
        <v>5.8708</v>
      </c>
    </row>
    <row r="4164" spans="1:10" x14ac:dyDescent="0.25">
      <c r="A4164" s="1" t="s">
        <v>4437</v>
      </c>
      <c r="B4164" s="2">
        <v>42077</v>
      </c>
      <c r="C4164" s="2">
        <v>42081</v>
      </c>
      <c r="D4164" s="1" t="s">
        <v>19</v>
      </c>
      <c r="E4164" s="1" t="s">
        <v>946</v>
      </c>
      <c r="F4164" s="1" t="s">
        <v>1280</v>
      </c>
      <c r="G4164">
        <v>16.52</v>
      </c>
      <c r="H4164">
        <v>4</v>
      </c>
      <c r="I4164">
        <v>0</v>
      </c>
      <c r="J4164">
        <v>7.5991999999999997</v>
      </c>
    </row>
    <row r="4165" spans="1:10" x14ac:dyDescent="0.25">
      <c r="A4165" s="1" t="s">
        <v>4437</v>
      </c>
      <c r="B4165" s="2">
        <v>42077</v>
      </c>
      <c r="C4165" s="2">
        <v>42081</v>
      </c>
      <c r="D4165" s="1" t="s">
        <v>19</v>
      </c>
      <c r="E4165" s="1" t="s">
        <v>946</v>
      </c>
      <c r="F4165" s="1" t="s">
        <v>2701</v>
      </c>
      <c r="G4165">
        <v>671.94</v>
      </c>
      <c r="H4165">
        <v>3</v>
      </c>
      <c r="I4165">
        <v>0</v>
      </c>
      <c r="J4165">
        <v>315.81180000000001</v>
      </c>
    </row>
    <row r="4166" spans="1:10" x14ac:dyDescent="0.25">
      <c r="A4166" s="1" t="s">
        <v>4438</v>
      </c>
      <c r="B4166" s="2">
        <v>42749</v>
      </c>
      <c r="C4166" s="2">
        <v>42751</v>
      </c>
      <c r="D4166" s="1" t="s">
        <v>79</v>
      </c>
      <c r="E4166" s="1" t="s">
        <v>4439</v>
      </c>
      <c r="F4166" s="1" t="s">
        <v>65</v>
      </c>
      <c r="G4166">
        <v>169.06399999999999</v>
      </c>
      <c r="H4166">
        <v>7</v>
      </c>
      <c r="I4166">
        <v>0.2</v>
      </c>
      <c r="J4166">
        <v>-14.793100000000001</v>
      </c>
    </row>
    <row r="4167" spans="1:10" x14ac:dyDescent="0.25">
      <c r="A4167" s="1" t="s">
        <v>4438</v>
      </c>
      <c r="B4167" s="2">
        <v>42749</v>
      </c>
      <c r="C4167" s="2">
        <v>42751</v>
      </c>
      <c r="D4167" s="1" t="s">
        <v>79</v>
      </c>
      <c r="E4167" s="1" t="s">
        <v>4439</v>
      </c>
      <c r="F4167" s="1" t="s">
        <v>2861</v>
      </c>
      <c r="G4167">
        <v>168.624</v>
      </c>
      <c r="H4167">
        <v>9</v>
      </c>
      <c r="I4167">
        <v>0.2</v>
      </c>
      <c r="J4167">
        <v>14.7546</v>
      </c>
    </row>
    <row r="4168" spans="1:10" x14ac:dyDescent="0.25">
      <c r="A4168" s="1" t="s">
        <v>4440</v>
      </c>
      <c r="B4168" s="2">
        <v>42071</v>
      </c>
      <c r="C4168" s="2">
        <v>42076</v>
      </c>
      <c r="D4168" s="1" t="s">
        <v>19</v>
      </c>
      <c r="E4168" s="1" t="s">
        <v>1124</v>
      </c>
      <c r="F4168" s="1" t="s">
        <v>3633</v>
      </c>
      <c r="G4168">
        <v>19.440000000000001</v>
      </c>
      <c r="H4168">
        <v>3</v>
      </c>
      <c r="I4168">
        <v>0</v>
      </c>
      <c r="J4168">
        <v>9.3312000000000008</v>
      </c>
    </row>
    <row r="4169" spans="1:10" x14ac:dyDescent="0.25">
      <c r="A4169" s="1" t="s">
        <v>4441</v>
      </c>
      <c r="B4169" s="2">
        <v>41923</v>
      </c>
      <c r="C4169" s="2">
        <v>41925</v>
      </c>
      <c r="D4169" s="1" t="s">
        <v>79</v>
      </c>
      <c r="E4169" s="1" t="s">
        <v>287</v>
      </c>
      <c r="F4169" s="1" t="s">
        <v>1832</v>
      </c>
      <c r="G4169">
        <v>31.92</v>
      </c>
      <c r="H4169">
        <v>4</v>
      </c>
      <c r="I4169">
        <v>0</v>
      </c>
      <c r="J4169">
        <v>8.2992000000000008</v>
      </c>
    </row>
    <row r="4170" spans="1:10" x14ac:dyDescent="0.25">
      <c r="A4170" s="1" t="s">
        <v>4441</v>
      </c>
      <c r="B4170" s="2">
        <v>41923</v>
      </c>
      <c r="C4170" s="2">
        <v>41925</v>
      </c>
      <c r="D4170" s="1" t="s">
        <v>79</v>
      </c>
      <c r="E4170" s="1" t="s">
        <v>287</v>
      </c>
      <c r="F4170" s="1" t="s">
        <v>4442</v>
      </c>
      <c r="G4170">
        <v>433.56799999999998</v>
      </c>
      <c r="H4170">
        <v>2</v>
      </c>
      <c r="I4170">
        <v>0.2</v>
      </c>
      <c r="J4170">
        <v>-65.035200000000003</v>
      </c>
    </row>
    <row r="4171" spans="1:10" x14ac:dyDescent="0.25">
      <c r="A4171" s="1" t="s">
        <v>4443</v>
      </c>
      <c r="B4171" s="2">
        <v>42107</v>
      </c>
      <c r="C4171" s="2">
        <v>42108</v>
      </c>
      <c r="D4171" s="1" t="s">
        <v>79</v>
      </c>
      <c r="E4171" s="1" t="s">
        <v>3981</v>
      </c>
      <c r="F4171" s="1" t="s">
        <v>1553</v>
      </c>
      <c r="G4171">
        <v>31.103999999999999</v>
      </c>
      <c r="H4171">
        <v>6</v>
      </c>
      <c r="I4171">
        <v>0.2</v>
      </c>
      <c r="J4171">
        <v>10.8864</v>
      </c>
    </row>
    <row r="4172" spans="1:10" x14ac:dyDescent="0.25">
      <c r="A4172" s="1" t="s">
        <v>4443</v>
      </c>
      <c r="B4172" s="2">
        <v>42107</v>
      </c>
      <c r="C4172" s="2">
        <v>42108</v>
      </c>
      <c r="D4172" s="1" t="s">
        <v>79</v>
      </c>
      <c r="E4172" s="1" t="s">
        <v>3981</v>
      </c>
      <c r="F4172" s="1" t="s">
        <v>1972</v>
      </c>
      <c r="G4172">
        <v>54.816000000000003</v>
      </c>
      <c r="H4172">
        <v>3</v>
      </c>
      <c r="I4172">
        <v>0.2</v>
      </c>
      <c r="J4172">
        <v>17.815200000000001</v>
      </c>
    </row>
    <row r="4173" spans="1:10" x14ac:dyDescent="0.25">
      <c r="A4173" s="1" t="s">
        <v>4444</v>
      </c>
      <c r="B4173" s="2">
        <v>43055</v>
      </c>
      <c r="C4173" s="2">
        <v>43059</v>
      </c>
      <c r="D4173" s="1" t="s">
        <v>19</v>
      </c>
      <c r="E4173" s="1" t="s">
        <v>1195</v>
      </c>
      <c r="F4173" s="1" t="s">
        <v>1464</v>
      </c>
      <c r="G4173">
        <v>48.86</v>
      </c>
      <c r="H4173">
        <v>7</v>
      </c>
      <c r="I4173">
        <v>0</v>
      </c>
      <c r="J4173">
        <v>0.97719999999999996</v>
      </c>
    </row>
    <row r="4174" spans="1:10" x14ac:dyDescent="0.25">
      <c r="A4174" s="1" t="s">
        <v>4445</v>
      </c>
      <c r="B4174" s="2">
        <v>42552</v>
      </c>
      <c r="C4174" s="2">
        <v>42552</v>
      </c>
      <c r="D4174" s="1" t="s">
        <v>654</v>
      </c>
      <c r="E4174" s="1" t="s">
        <v>1234</v>
      </c>
      <c r="F4174" s="1" t="s">
        <v>52</v>
      </c>
      <c r="G4174">
        <v>14.2</v>
      </c>
      <c r="H4174">
        <v>2</v>
      </c>
      <c r="I4174">
        <v>0</v>
      </c>
      <c r="J4174">
        <v>6.532</v>
      </c>
    </row>
    <row r="4175" spans="1:10" x14ac:dyDescent="0.25">
      <c r="A4175" s="1" t="s">
        <v>4445</v>
      </c>
      <c r="B4175" s="2">
        <v>42552</v>
      </c>
      <c r="C4175" s="2">
        <v>42552</v>
      </c>
      <c r="D4175" s="1" t="s">
        <v>654</v>
      </c>
      <c r="E4175" s="1" t="s">
        <v>1234</v>
      </c>
      <c r="F4175" s="1" t="s">
        <v>1553</v>
      </c>
      <c r="G4175">
        <v>12.96</v>
      </c>
      <c r="H4175">
        <v>2</v>
      </c>
      <c r="I4175">
        <v>0</v>
      </c>
      <c r="J4175">
        <v>6.2207999999999997</v>
      </c>
    </row>
    <row r="4176" spans="1:10" x14ac:dyDescent="0.25">
      <c r="A4176" s="1" t="s">
        <v>4445</v>
      </c>
      <c r="B4176" s="2">
        <v>42552</v>
      </c>
      <c r="C4176" s="2">
        <v>42552</v>
      </c>
      <c r="D4176" s="1" t="s">
        <v>654</v>
      </c>
      <c r="E4176" s="1" t="s">
        <v>1234</v>
      </c>
      <c r="F4176" s="1" t="s">
        <v>1476</v>
      </c>
      <c r="G4176">
        <v>58.34</v>
      </c>
      <c r="H4176">
        <v>2</v>
      </c>
      <c r="I4176">
        <v>0</v>
      </c>
      <c r="J4176">
        <v>28.0032</v>
      </c>
    </row>
    <row r="4177" spans="1:10" x14ac:dyDescent="0.25">
      <c r="A4177" s="1" t="s">
        <v>4446</v>
      </c>
      <c r="B4177" s="2">
        <v>42337</v>
      </c>
      <c r="C4177" s="2">
        <v>42338</v>
      </c>
      <c r="D4177" s="1" t="s">
        <v>79</v>
      </c>
      <c r="E4177" s="1" t="s">
        <v>4447</v>
      </c>
      <c r="F4177" s="1" t="s">
        <v>3677</v>
      </c>
      <c r="G4177">
        <v>56.3</v>
      </c>
      <c r="H4177">
        <v>2</v>
      </c>
      <c r="I4177">
        <v>0</v>
      </c>
      <c r="J4177">
        <v>15.763999999999999</v>
      </c>
    </row>
    <row r="4178" spans="1:10" x14ac:dyDescent="0.25">
      <c r="A4178" s="1" t="s">
        <v>4448</v>
      </c>
      <c r="B4178" s="2">
        <v>41736</v>
      </c>
      <c r="C4178" s="2">
        <v>41741</v>
      </c>
      <c r="D4178" s="1" t="s">
        <v>19</v>
      </c>
      <c r="E4178" s="1" t="s">
        <v>1210</v>
      </c>
      <c r="F4178" s="1" t="s">
        <v>359</v>
      </c>
      <c r="G4178">
        <v>629.95000000000005</v>
      </c>
      <c r="H4178">
        <v>5</v>
      </c>
      <c r="I4178">
        <v>0</v>
      </c>
      <c r="J4178">
        <v>163.78700000000001</v>
      </c>
    </row>
    <row r="4179" spans="1:10" x14ac:dyDescent="0.25">
      <c r="A4179" s="1" t="s">
        <v>4448</v>
      </c>
      <c r="B4179" s="2">
        <v>41736</v>
      </c>
      <c r="C4179" s="2">
        <v>41741</v>
      </c>
      <c r="D4179" s="1" t="s">
        <v>19</v>
      </c>
      <c r="E4179" s="1" t="s">
        <v>1210</v>
      </c>
      <c r="F4179" s="1" t="s">
        <v>1788</v>
      </c>
      <c r="G4179">
        <v>122.97</v>
      </c>
      <c r="H4179">
        <v>3</v>
      </c>
      <c r="I4179">
        <v>0</v>
      </c>
      <c r="J4179">
        <v>60.255299999999998</v>
      </c>
    </row>
    <row r="4180" spans="1:10" x14ac:dyDescent="0.25">
      <c r="A4180" s="1" t="s">
        <v>4449</v>
      </c>
      <c r="B4180" s="2">
        <v>42537</v>
      </c>
      <c r="C4180" s="2">
        <v>42539</v>
      </c>
      <c r="D4180" s="1" t="s">
        <v>11</v>
      </c>
      <c r="E4180" s="1" t="s">
        <v>972</v>
      </c>
      <c r="F4180" s="1" t="s">
        <v>3002</v>
      </c>
      <c r="G4180">
        <v>46.35</v>
      </c>
      <c r="H4180">
        <v>5</v>
      </c>
      <c r="I4180">
        <v>0</v>
      </c>
      <c r="J4180">
        <v>21.784500000000001</v>
      </c>
    </row>
    <row r="4181" spans="1:10" x14ac:dyDescent="0.25">
      <c r="A4181" s="1" t="s">
        <v>4450</v>
      </c>
      <c r="B4181" s="2">
        <v>42800</v>
      </c>
      <c r="C4181" s="2">
        <v>42804</v>
      </c>
      <c r="D4181" s="1" t="s">
        <v>19</v>
      </c>
      <c r="E4181" s="1" t="s">
        <v>1881</v>
      </c>
      <c r="F4181" s="1" t="s">
        <v>155</v>
      </c>
      <c r="G4181">
        <v>14.976000000000001</v>
      </c>
      <c r="H4181">
        <v>9</v>
      </c>
      <c r="I4181">
        <v>0.2</v>
      </c>
      <c r="J4181">
        <v>5.4287999999999998</v>
      </c>
    </row>
    <row r="4182" spans="1:10" x14ac:dyDescent="0.25">
      <c r="A4182" s="1" t="s">
        <v>4451</v>
      </c>
      <c r="B4182" s="2">
        <v>43015</v>
      </c>
      <c r="C4182" s="2">
        <v>43019</v>
      </c>
      <c r="D4182" s="1" t="s">
        <v>19</v>
      </c>
      <c r="E4182" s="1" t="s">
        <v>1321</v>
      </c>
      <c r="F4182" s="1" t="s">
        <v>41</v>
      </c>
      <c r="G4182">
        <v>4.24</v>
      </c>
      <c r="H4182">
        <v>5</v>
      </c>
      <c r="I4182">
        <v>0.8</v>
      </c>
      <c r="J4182">
        <v>-6.36</v>
      </c>
    </row>
    <row r="4183" spans="1:10" x14ac:dyDescent="0.25">
      <c r="A4183" s="1" t="s">
        <v>4452</v>
      </c>
      <c r="B4183" s="2">
        <v>43014</v>
      </c>
      <c r="C4183" s="2">
        <v>43020</v>
      </c>
      <c r="D4183" s="1" t="s">
        <v>19</v>
      </c>
      <c r="E4183" s="1" t="s">
        <v>4453</v>
      </c>
      <c r="F4183" s="1" t="s">
        <v>4238</v>
      </c>
      <c r="G4183">
        <v>319.95999999999998</v>
      </c>
      <c r="H4183">
        <v>4</v>
      </c>
      <c r="I4183">
        <v>0</v>
      </c>
      <c r="J4183">
        <v>115.18559999999999</v>
      </c>
    </row>
    <row r="4184" spans="1:10" x14ac:dyDescent="0.25">
      <c r="A4184" s="1" t="s">
        <v>4452</v>
      </c>
      <c r="B4184" s="2">
        <v>43014</v>
      </c>
      <c r="C4184" s="2">
        <v>43020</v>
      </c>
      <c r="D4184" s="1" t="s">
        <v>19</v>
      </c>
      <c r="E4184" s="1" t="s">
        <v>4453</v>
      </c>
      <c r="F4184" s="1" t="s">
        <v>266</v>
      </c>
      <c r="G4184">
        <v>17.04</v>
      </c>
      <c r="H4184">
        <v>3</v>
      </c>
      <c r="I4184">
        <v>0</v>
      </c>
      <c r="J4184">
        <v>7.6680000000000001</v>
      </c>
    </row>
    <row r="4185" spans="1:10" x14ac:dyDescent="0.25">
      <c r="A4185" s="1" t="s">
        <v>4452</v>
      </c>
      <c r="B4185" s="2">
        <v>43014</v>
      </c>
      <c r="C4185" s="2">
        <v>43020</v>
      </c>
      <c r="D4185" s="1" t="s">
        <v>19</v>
      </c>
      <c r="E4185" s="1" t="s">
        <v>4453</v>
      </c>
      <c r="F4185" s="1" t="s">
        <v>330</v>
      </c>
      <c r="G4185">
        <v>344.91</v>
      </c>
      <c r="H4185">
        <v>3</v>
      </c>
      <c r="I4185">
        <v>0</v>
      </c>
      <c r="J4185">
        <v>10.347300000000001</v>
      </c>
    </row>
    <row r="4186" spans="1:10" x14ac:dyDescent="0.25">
      <c r="A4186" s="1" t="s">
        <v>4454</v>
      </c>
      <c r="B4186" s="2">
        <v>42709</v>
      </c>
      <c r="C4186" s="2">
        <v>42711</v>
      </c>
      <c r="D4186" s="1" t="s">
        <v>79</v>
      </c>
      <c r="E4186" s="1" t="s">
        <v>3320</v>
      </c>
      <c r="F4186" s="1" t="s">
        <v>4455</v>
      </c>
      <c r="G4186">
        <v>81.94</v>
      </c>
      <c r="H4186">
        <v>1</v>
      </c>
      <c r="I4186">
        <v>0</v>
      </c>
      <c r="J4186">
        <v>20.484999999999999</v>
      </c>
    </row>
    <row r="4187" spans="1:10" x14ac:dyDescent="0.25">
      <c r="A4187" s="1" t="s">
        <v>4456</v>
      </c>
      <c r="B4187" s="2">
        <v>42664</v>
      </c>
      <c r="C4187" s="2">
        <v>42665</v>
      </c>
      <c r="D4187" s="1" t="s">
        <v>79</v>
      </c>
      <c r="E4187" s="1" t="s">
        <v>1714</v>
      </c>
      <c r="F4187" s="1" t="s">
        <v>2078</v>
      </c>
      <c r="G4187">
        <v>98.16</v>
      </c>
      <c r="H4187">
        <v>6</v>
      </c>
      <c r="I4187">
        <v>0</v>
      </c>
      <c r="J4187">
        <v>9.8160000000000007</v>
      </c>
    </row>
    <row r="4188" spans="1:10" x14ac:dyDescent="0.25">
      <c r="A4188" s="1" t="s">
        <v>4457</v>
      </c>
      <c r="B4188" s="2">
        <v>42873</v>
      </c>
      <c r="C4188" s="2">
        <v>42878</v>
      </c>
      <c r="D4188" s="1" t="s">
        <v>19</v>
      </c>
      <c r="E4188" s="1" t="s">
        <v>4458</v>
      </c>
      <c r="F4188" s="1" t="s">
        <v>1450</v>
      </c>
      <c r="G4188">
        <v>6.8739999999999997</v>
      </c>
      <c r="H4188">
        <v>7</v>
      </c>
      <c r="I4188">
        <v>0.8</v>
      </c>
      <c r="J4188">
        <v>-10.6547</v>
      </c>
    </row>
    <row r="4189" spans="1:10" x14ac:dyDescent="0.25">
      <c r="A4189" s="1" t="s">
        <v>4457</v>
      </c>
      <c r="B4189" s="2">
        <v>42873</v>
      </c>
      <c r="C4189" s="2">
        <v>42878</v>
      </c>
      <c r="D4189" s="1" t="s">
        <v>19</v>
      </c>
      <c r="E4189" s="1" t="s">
        <v>4458</v>
      </c>
      <c r="F4189" s="1" t="s">
        <v>2813</v>
      </c>
      <c r="G4189">
        <v>1.996</v>
      </c>
      <c r="H4189">
        <v>1</v>
      </c>
      <c r="I4189">
        <v>0.8</v>
      </c>
      <c r="J4189">
        <v>-3.2934000000000001</v>
      </c>
    </row>
    <row r="4190" spans="1:10" x14ac:dyDescent="0.25">
      <c r="A4190" s="1" t="s">
        <v>4457</v>
      </c>
      <c r="B4190" s="2">
        <v>42873</v>
      </c>
      <c r="C4190" s="2">
        <v>42878</v>
      </c>
      <c r="D4190" s="1" t="s">
        <v>19</v>
      </c>
      <c r="E4190" s="1" t="s">
        <v>4458</v>
      </c>
      <c r="F4190" s="1" t="s">
        <v>3460</v>
      </c>
      <c r="G4190">
        <v>8.9280000000000008</v>
      </c>
      <c r="H4190">
        <v>2</v>
      </c>
      <c r="I4190">
        <v>0.2</v>
      </c>
      <c r="J4190">
        <v>0.66959999999999997</v>
      </c>
    </row>
    <row r="4191" spans="1:10" x14ac:dyDescent="0.25">
      <c r="A4191" s="1" t="s">
        <v>4459</v>
      </c>
      <c r="B4191" s="2">
        <v>42639</v>
      </c>
      <c r="C4191" s="2">
        <v>42644</v>
      </c>
      <c r="D4191" s="1" t="s">
        <v>11</v>
      </c>
      <c r="E4191" s="1" t="s">
        <v>4330</v>
      </c>
      <c r="F4191" s="1" t="s">
        <v>4460</v>
      </c>
      <c r="G4191">
        <v>9.99</v>
      </c>
      <c r="H4191">
        <v>1</v>
      </c>
      <c r="I4191">
        <v>0</v>
      </c>
      <c r="J4191">
        <v>4.4954999999999998</v>
      </c>
    </row>
    <row r="4192" spans="1:10" x14ac:dyDescent="0.25">
      <c r="A4192" s="1" t="s">
        <v>4461</v>
      </c>
      <c r="B4192" s="2">
        <v>43056</v>
      </c>
      <c r="C4192" s="2">
        <v>43061</v>
      </c>
      <c r="D4192" s="1" t="s">
        <v>19</v>
      </c>
      <c r="E4192" s="1" t="s">
        <v>1478</v>
      </c>
      <c r="F4192" s="1" t="s">
        <v>3328</v>
      </c>
      <c r="G4192">
        <v>10499.97</v>
      </c>
      <c r="H4192">
        <v>3</v>
      </c>
      <c r="I4192">
        <v>0</v>
      </c>
      <c r="J4192">
        <v>5039.9856</v>
      </c>
    </row>
    <row r="4193" spans="1:10" x14ac:dyDescent="0.25">
      <c r="A4193" s="1" t="s">
        <v>4462</v>
      </c>
      <c r="B4193" s="2">
        <v>42193</v>
      </c>
      <c r="C4193" s="2">
        <v>42193</v>
      </c>
      <c r="D4193" s="1" t="s">
        <v>654</v>
      </c>
      <c r="E4193" s="1" t="s">
        <v>3502</v>
      </c>
      <c r="F4193" s="1" t="s">
        <v>4463</v>
      </c>
      <c r="G4193">
        <v>21.12</v>
      </c>
      <c r="H4193">
        <v>5</v>
      </c>
      <c r="I4193">
        <v>0.2</v>
      </c>
      <c r="J4193">
        <v>6.6</v>
      </c>
    </row>
    <row r="4194" spans="1:10" x14ac:dyDescent="0.25">
      <c r="A4194" s="1" t="s">
        <v>4464</v>
      </c>
      <c r="B4194" s="2">
        <v>42324</v>
      </c>
      <c r="C4194" s="2">
        <v>42328</v>
      </c>
      <c r="D4194" s="1" t="s">
        <v>19</v>
      </c>
      <c r="E4194" s="1" t="s">
        <v>401</v>
      </c>
      <c r="F4194" s="1" t="s">
        <v>21</v>
      </c>
      <c r="G4194">
        <v>696.42</v>
      </c>
      <c r="H4194">
        <v>2</v>
      </c>
      <c r="I4194">
        <v>0</v>
      </c>
      <c r="J4194">
        <v>160.17660000000001</v>
      </c>
    </row>
    <row r="4195" spans="1:10" x14ac:dyDescent="0.25">
      <c r="A4195" s="1" t="s">
        <v>4464</v>
      </c>
      <c r="B4195" s="2">
        <v>42324</v>
      </c>
      <c r="C4195" s="2">
        <v>42328</v>
      </c>
      <c r="D4195" s="1" t="s">
        <v>19</v>
      </c>
      <c r="E4195" s="1" t="s">
        <v>401</v>
      </c>
      <c r="F4195" s="1" t="s">
        <v>299</v>
      </c>
      <c r="G4195">
        <v>304.77600000000001</v>
      </c>
      <c r="H4195">
        <v>3</v>
      </c>
      <c r="I4195">
        <v>0.2</v>
      </c>
      <c r="J4195">
        <v>22.8582</v>
      </c>
    </row>
    <row r="4196" spans="1:10" x14ac:dyDescent="0.25">
      <c r="A4196" s="1" t="s">
        <v>4465</v>
      </c>
      <c r="B4196" s="2">
        <v>42173</v>
      </c>
      <c r="C4196" s="2">
        <v>42177</v>
      </c>
      <c r="D4196" s="1" t="s">
        <v>19</v>
      </c>
      <c r="E4196" s="1" t="s">
        <v>3841</v>
      </c>
      <c r="F4196" s="1" t="s">
        <v>2361</v>
      </c>
      <c r="G4196">
        <v>51.98</v>
      </c>
      <c r="H4196">
        <v>2</v>
      </c>
      <c r="I4196">
        <v>0</v>
      </c>
      <c r="J4196">
        <v>15.074199999999999</v>
      </c>
    </row>
    <row r="4197" spans="1:10" x14ac:dyDescent="0.25">
      <c r="A4197" s="1" t="s">
        <v>4466</v>
      </c>
      <c r="B4197" s="2">
        <v>42468</v>
      </c>
      <c r="C4197" s="2">
        <v>42474</v>
      </c>
      <c r="D4197" s="1" t="s">
        <v>19</v>
      </c>
      <c r="E4197" s="1" t="s">
        <v>1066</v>
      </c>
      <c r="F4197" s="1" t="s">
        <v>1299</v>
      </c>
      <c r="G4197">
        <v>24.7</v>
      </c>
      <c r="H4197">
        <v>5</v>
      </c>
      <c r="I4197">
        <v>0</v>
      </c>
      <c r="J4197">
        <v>10.374000000000001</v>
      </c>
    </row>
    <row r="4198" spans="1:10" x14ac:dyDescent="0.25">
      <c r="A4198" s="1" t="s">
        <v>4467</v>
      </c>
      <c r="B4198" s="2">
        <v>42112</v>
      </c>
      <c r="C4198" s="2">
        <v>42117</v>
      </c>
      <c r="D4198" s="1" t="s">
        <v>11</v>
      </c>
      <c r="E4198" s="1" t="s">
        <v>1262</v>
      </c>
      <c r="F4198" s="1" t="s">
        <v>1398</v>
      </c>
      <c r="G4198">
        <v>21.93</v>
      </c>
      <c r="H4198">
        <v>3</v>
      </c>
      <c r="I4198">
        <v>0</v>
      </c>
      <c r="J4198">
        <v>10.3071</v>
      </c>
    </row>
    <row r="4199" spans="1:10" x14ac:dyDescent="0.25">
      <c r="A4199" s="1" t="s">
        <v>4468</v>
      </c>
      <c r="B4199" s="2">
        <v>42707</v>
      </c>
      <c r="C4199" s="2">
        <v>42712</v>
      </c>
      <c r="D4199" s="1" t="s">
        <v>19</v>
      </c>
      <c r="E4199" s="1" t="s">
        <v>742</v>
      </c>
      <c r="F4199" s="1" t="s">
        <v>1080</v>
      </c>
      <c r="G4199">
        <v>394.81599999999997</v>
      </c>
      <c r="H4199">
        <v>4</v>
      </c>
      <c r="I4199">
        <v>0.2</v>
      </c>
      <c r="J4199">
        <v>93.768799999999999</v>
      </c>
    </row>
    <row r="4200" spans="1:10" x14ac:dyDescent="0.25">
      <c r="A4200" s="1" t="s">
        <v>4468</v>
      </c>
      <c r="B4200" s="2">
        <v>42707</v>
      </c>
      <c r="C4200" s="2">
        <v>42712</v>
      </c>
      <c r="D4200" s="1" t="s">
        <v>19</v>
      </c>
      <c r="E4200" s="1" t="s">
        <v>742</v>
      </c>
      <c r="F4200" s="1" t="s">
        <v>563</v>
      </c>
      <c r="G4200">
        <v>18.192</v>
      </c>
      <c r="H4200">
        <v>4</v>
      </c>
      <c r="I4200">
        <v>0.7</v>
      </c>
      <c r="J4200">
        <v>-14.553599999999999</v>
      </c>
    </row>
    <row r="4201" spans="1:10" x14ac:dyDescent="0.25">
      <c r="A4201" s="1" t="s">
        <v>4469</v>
      </c>
      <c r="B4201" s="2">
        <v>42348</v>
      </c>
      <c r="C4201" s="2">
        <v>42348</v>
      </c>
      <c r="D4201" s="1" t="s">
        <v>654</v>
      </c>
      <c r="E4201" s="1" t="s">
        <v>76</v>
      </c>
      <c r="F4201" s="1" t="s">
        <v>1398</v>
      </c>
      <c r="G4201">
        <v>7.31</v>
      </c>
      <c r="H4201">
        <v>1</v>
      </c>
      <c r="I4201">
        <v>0</v>
      </c>
      <c r="J4201">
        <v>3.4357000000000002</v>
      </c>
    </row>
    <row r="4202" spans="1:10" x14ac:dyDescent="0.25">
      <c r="A4202" s="1" t="s">
        <v>4469</v>
      </c>
      <c r="B4202" s="2">
        <v>42348</v>
      </c>
      <c r="C4202" s="2">
        <v>42348</v>
      </c>
      <c r="D4202" s="1" t="s">
        <v>654</v>
      </c>
      <c r="E4202" s="1" t="s">
        <v>76</v>
      </c>
      <c r="F4202" s="1" t="s">
        <v>1268</v>
      </c>
      <c r="G4202">
        <v>799.98400000000004</v>
      </c>
      <c r="H4202">
        <v>2</v>
      </c>
      <c r="I4202">
        <v>0.2</v>
      </c>
      <c r="J4202">
        <v>249.995</v>
      </c>
    </row>
    <row r="4203" spans="1:10" x14ac:dyDescent="0.25">
      <c r="A4203" s="1" t="s">
        <v>4469</v>
      </c>
      <c r="B4203" s="2">
        <v>42348</v>
      </c>
      <c r="C4203" s="2">
        <v>42348</v>
      </c>
      <c r="D4203" s="1" t="s">
        <v>654</v>
      </c>
      <c r="E4203" s="1" t="s">
        <v>76</v>
      </c>
      <c r="F4203" s="1" t="s">
        <v>640</v>
      </c>
      <c r="G4203">
        <v>41.28</v>
      </c>
      <c r="H4203">
        <v>6</v>
      </c>
      <c r="I4203">
        <v>0</v>
      </c>
      <c r="J4203">
        <v>18.988800000000001</v>
      </c>
    </row>
    <row r="4204" spans="1:10" x14ac:dyDescent="0.25">
      <c r="A4204" s="1" t="s">
        <v>4469</v>
      </c>
      <c r="B4204" s="2">
        <v>42348</v>
      </c>
      <c r="C4204" s="2">
        <v>42348</v>
      </c>
      <c r="D4204" s="1" t="s">
        <v>654</v>
      </c>
      <c r="E4204" s="1" t="s">
        <v>76</v>
      </c>
      <c r="F4204" s="1" t="s">
        <v>303</v>
      </c>
      <c r="G4204">
        <v>184.66</v>
      </c>
      <c r="H4204">
        <v>7</v>
      </c>
      <c r="I4204">
        <v>0</v>
      </c>
      <c r="J4204">
        <v>84.943600000000004</v>
      </c>
    </row>
    <row r="4205" spans="1:10" x14ac:dyDescent="0.25">
      <c r="A4205" s="1" t="s">
        <v>4470</v>
      </c>
      <c r="B4205" s="2">
        <v>41943</v>
      </c>
      <c r="C4205" s="2">
        <v>41945</v>
      </c>
      <c r="D4205" s="1" t="s">
        <v>11</v>
      </c>
      <c r="E4205" s="1" t="s">
        <v>2782</v>
      </c>
      <c r="F4205" s="1" t="s">
        <v>74</v>
      </c>
      <c r="G4205">
        <v>49.25</v>
      </c>
      <c r="H4205">
        <v>5</v>
      </c>
      <c r="I4205">
        <v>0</v>
      </c>
      <c r="J4205">
        <v>18.715</v>
      </c>
    </row>
    <row r="4206" spans="1:10" x14ac:dyDescent="0.25">
      <c r="A4206" s="1" t="s">
        <v>4470</v>
      </c>
      <c r="B4206" s="2">
        <v>41943</v>
      </c>
      <c r="C4206" s="2">
        <v>41945</v>
      </c>
      <c r="D4206" s="1" t="s">
        <v>11</v>
      </c>
      <c r="E4206" s="1" t="s">
        <v>2782</v>
      </c>
      <c r="F4206" s="1" t="s">
        <v>1530</v>
      </c>
      <c r="G4206">
        <v>10.16</v>
      </c>
      <c r="H4206">
        <v>2</v>
      </c>
      <c r="I4206">
        <v>0</v>
      </c>
      <c r="J4206">
        <v>4.7751999999999999</v>
      </c>
    </row>
    <row r="4207" spans="1:10" x14ac:dyDescent="0.25">
      <c r="A4207" s="1" t="s">
        <v>4470</v>
      </c>
      <c r="B4207" s="2">
        <v>41943</v>
      </c>
      <c r="C4207" s="2">
        <v>41945</v>
      </c>
      <c r="D4207" s="1" t="s">
        <v>11</v>
      </c>
      <c r="E4207" s="1" t="s">
        <v>2782</v>
      </c>
      <c r="F4207" s="1" t="s">
        <v>2888</v>
      </c>
      <c r="G4207">
        <v>14.76</v>
      </c>
      <c r="H4207">
        <v>2</v>
      </c>
      <c r="I4207">
        <v>0</v>
      </c>
      <c r="J4207">
        <v>4.2804000000000002</v>
      </c>
    </row>
    <row r="4208" spans="1:10" x14ac:dyDescent="0.25">
      <c r="A4208" s="1" t="s">
        <v>4470</v>
      </c>
      <c r="B4208" s="2">
        <v>41943</v>
      </c>
      <c r="C4208" s="2">
        <v>41945</v>
      </c>
      <c r="D4208" s="1" t="s">
        <v>11</v>
      </c>
      <c r="E4208" s="1" t="s">
        <v>2782</v>
      </c>
      <c r="F4208" s="1" t="s">
        <v>1756</v>
      </c>
      <c r="G4208">
        <v>34.08</v>
      </c>
      <c r="H4208">
        <v>2</v>
      </c>
      <c r="I4208">
        <v>0</v>
      </c>
      <c r="J4208">
        <v>15.6768</v>
      </c>
    </row>
    <row r="4209" spans="1:10" x14ac:dyDescent="0.25">
      <c r="A4209" s="1" t="s">
        <v>4470</v>
      </c>
      <c r="B4209" s="2">
        <v>41943</v>
      </c>
      <c r="C4209" s="2">
        <v>41945</v>
      </c>
      <c r="D4209" s="1" t="s">
        <v>11</v>
      </c>
      <c r="E4209" s="1" t="s">
        <v>2782</v>
      </c>
      <c r="F4209" s="1" t="s">
        <v>650</v>
      </c>
      <c r="G4209">
        <v>17.670000000000002</v>
      </c>
      <c r="H4209">
        <v>3</v>
      </c>
      <c r="I4209">
        <v>0</v>
      </c>
      <c r="J4209">
        <v>7.7747999999999999</v>
      </c>
    </row>
    <row r="4210" spans="1:10" x14ac:dyDescent="0.25">
      <c r="A4210" s="1" t="s">
        <v>4470</v>
      </c>
      <c r="B4210" s="2">
        <v>41943</v>
      </c>
      <c r="C4210" s="2">
        <v>41945</v>
      </c>
      <c r="D4210" s="1" t="s">
        <v>11</v>
      </c>
      <c r="E4210" s="1" t="s">
        <v>2782</v>
      </c>
      <c r="F4210" s="1" t="s">
        <v>3683</v>
      </c>
      <c r="G4210">
        <v>1604.9</v>
      </c>
      <c r="H4210">
        <v>5</v>
      </c>
      <c r="I4210">
        <v>0</v>
      </c>
      <c r="J4210">
        <v>481.47</v>
      </c>
    </row>
    <row r="4211" spans="1:10" x14ac:dyDescent="0.25">
      <c r="A4211" s="1" t="s">
        <v>4470</v>
      </c>
      <c r="B4211" s="2">
        <v>41943</v>
      </c>
      <c r="C4211" s="2">
        <v>41945</v>
      </c>
      <c r="D4211" s="1" t="s">
        <v>11</v>
      </c>
      <c r="E4211" s="1" t="s">
        <v>2782</v>
      </c>
      <c r="F4211" s="1" t="s">
        <v>2892</v>
      </c>
      <c r="G4211">
        <v>385.68599999999998</v>
      </c>
      <c r="H4211">
        <v>1</v>
      </c>
      <c r="I4211">
        <v>0.3</v>
      </c>
      <c r="J4211">
        <v>-60.607799999999997</v>
      </c>
    </row>
    <row r="4212" spans="1:10" x14ac:dyDescent="0.25">
      <c r="A4212" s="1" t="s">
        <v>4471</v>
      </c>
      <c r="B4212" s="2">
        <v>43078</v>
      </c>
      <c r="C4212" s="2">
        <v>43083</v>
      </c>
      <c r="D4212" s="1" t="s">
        <v>19</v>
      </c>
      <c r="E4212" s="1" t="s">
        <v>4472</v>
      </c>
      <c r="F4212" s="1" t="s">
        <v>236</v>
      </c>
      <c r="G4212">
        <v>15.984</v>
      </c>
      <c r="H4212">
        <v>2</v>
      </c>
      <c r="I4212">
        <v>0.2</v>
      </c>
      <c r="J4212">
        <v>4.9950000000000001</v>
      </c>
    </row>
    <row r="4213" spans="1:10" x14ac:dyDescent="0.25">
      <c r="A4213" s="1" t="s">
        <v>4473</v>
      </c>
      <c r="B4213" s="2">
        <v>41764</v>
      </c>
      <c r="C4213" s="2">
        <v>41768</v>
      </c>
      <c r="D4213" s="1" t="s">
        <v>11</v>
      </c>
      <c r="E4213" s="1" t="s">
        <v>4254</v>
      </c>
      <c r="F4213" s="1" t="s">
        <v>3384</v>
      </c>
      <c r="G4213">
        <v>9.42</v>
      </c>
      <c r="H4213">
        <v>3</v>
      </c>
      <c r="I4213">
        <v>0</v>
      </c>
      <c r="J4213">
        <v>4.2389999999999999</v>
      </c>
    </row>
    <row r="4214" spans="1:10" x14ac:dyDescent="0.25">
      <c r="A4214" s="1" t="s">
        <v>4473</v>
      </c>
      <c r="B4214" s="2">
        <v>41764</v>
      </c>
      <c r="C4214" s="2">
        <v>41768</v>
      </c>
      <c r="D4214" s="1" t="s">
        <v>11</v>
      </c>
      <c r="E4214" s="1" t="s">
        <v>4254</v>
      </c>
      <c r="F4214" s="1" t="s">
        <v>560</v>
      </c>
      <c r="G4214">
        <v>6.56</v>
      </c>
      <c r="H4214">
        <v>2</v>
      </c>
      <c r="I4214">
        <v>0</v>
      </c>
      <c r="J4214">
        <v>1.9024000000000001</v>
      </c>
    </row>
    <row r="4215" spans="1:10" x14ac:dyDescent="0.25">
      <c r="A4215" s="1" t="s">
        <v>4473</v>
      </c>
      <c r="B4215" s="2">
        <v>41764</v>
      </c>
      <c r="C4215" s="2">
        <v>41768</v>
      </c>
      <c r="D4215" s="1" t="s">
        <v>11</v>
      </c>
      <c r="E4215" s="1" t="s">
        <v>4254</v>
      </c>
      <c r="F4215" s="1" t="s">
        <v>4474</v>
      </c>
      <c r="G4215">
        <v>24.56</v>
      </c>
      <c r="H4215">
        <v>2</v>
      </c>
      <c r="I4215">
        <v>0</v>
      </c>
      <c r="J4215">
        <v>11.543200000000001</v>
      </c>
    </row>
    <row r="4216" spans="1:10" x14ac:dyDescent="0.25">
      <c r="A4216" s="1" t="s">
        <v>4475</v>
      </c>
      <c r="B4216" s="2">
        <v>42433</v>
      </c>
      <c r="C4216" s="2">
        <v>42437</v>
      </c>
      <c r="D4216" s="1" t="s">
        <v>19</v>
      </c>
      <c r="E4216" s="1" t="s">
        <v>2344</v>
      </c>
      <c r="F4216" s="1" t="s">
        <v>4476</v>
      </c>
      <c r="G4216">
        <v>128.4</v>
      </c>
      <c r="H4216">
        <v>3</v>
      </c>
      <c r="I4216">
        <v>0</v>
      </c>
      <c r="J4216">
        <v>64.2</v>
      </c>
    </row>
    <row r="4217" spans="1:10" x14ac:dyDescent="0.25">
      <c r="A4217" s="1" t="s">
        <v>4477</v>
      </c>
      <c r="B4217" s="2">
        <v>41973</v>
      </c>
      <c r="C4217" s="2">
        <v>41977</v>
      </c>
      <c r="D4217" s="1" t="s">
        <v>19</v>
      </c>
      <c r="E4217" s="1" t="s">
        <v>636</v>
      </c>
      <c r="F4217" s="1" t="s">
        <v>4478</v>
      </c>
      <c r="G4217">
        <v>62.28</v>
      </c>
      <c r="H4217">
        <v>4</v>
      </c>
      <c r="I4217">
        <v>0</v>
      </c>
      <c r="J4217">
        <v>29.271599999999999</v>
      </c>
    </row>
    <row r="4218" spans="1:10" x14ac:dyDescent="0.25">
      <c r="A4218" s="1" t="s">
        <v>4479</v>
      </c>
      <c r="B4218" s="2">
        <v>42053</v>
      </c>
      <c r="C4218" s="2">
        <v>42057</v>
      </c>
      <c r="D4218" s="1" t="s">
        <v>19</v>
      </c>
      <c r="E4218" s="1" t="s">
        <v>2070</v>
      </c>
      <c r="F4218" s="1" t="s">
        <v>1330</v>
      </c>
      <c r="G4218">
        <v>9.24</v>
      </c>
      <c r="H4218">
        <v>3</v>
      </c>
      <c r="I4218">
        <v>0</v>
      </c>
      <c r="J4218">
        <v>4.4352</v>
      </c>
    </row>
    <row r="4219" spans="1:10" x14ac:dyDescent="0.25">
      <c r="A4219" s="1" t="s">
        <v>4480</v>
      </c>
      <c r="B4219" s="2">
        <v>42826</v>
      </c>
      <c r="C4219" s="2">
        <v>42828</v>
      </c>
      <c r="D4219" s="1" t="s">
        <v>79</v>
      </c>
      <c r="E4219" s="1" t="s">
        <v>4078</v>
      </c>
      <c r="F4219" s="1" t="s">
        <v>4481</v>
      </c>
      <c r="G4219">
        <v>482.66399999999999</v>
      </c>
      <c r="H4219">
        <v>8</v>
      </c>
      <c r="I4219">
        <v>0.15</v>
      </c>
      <c r="J4219">
        <v>85.176000000000002</v>
      </c>
    </row>
    <row r="4220" spans="1:10" x14ac:dyDescent="0.25">
      <c r="A4220" s="1" t="s">
        <v>4480</v>
      </c>
      <c r="B4220" s="2">
        <v>42826</v>
      </c>
      <c r="C4220" s="2">
        <v>42828</v>
      </c>
      <c r="D4220" s="1" t="s">
        <v>79</v>
      </c>
      <c r="E4220" s="1" t="s">
        <v>4078</v>
      </c>
      <c r="F4220" s="1" t="s">
        <v>3763</v>
      </c>
      <c r="G4220">
        <v>4799.9840000000004</v>
      </c>
      <c r="H4220">
        <v>2</v>
      </c>
      <c r="I4220">
        <v>0.2</v>
      </c>
      <c r="J4220">
        <v>359.99880000000002</v>
      </c>
    </row>
    <row r="4221" spans="1:10" x14ac:dyDescent="0.25">
      <c r="A4221" s="1" t="s">
        <v>4482</v>
      </c>
      <c r="B4221" s="2">
        <v>42897</v>
      </c>
      <c r="C4221" s="2">
        <v>42899</v>
      </c>
      <c r="D4221" s="1" t="s">
        <v>11</v>
      </c>
      <c r="E4221" s="1" t="s">
        <v>2251</v>
      </c>
      <c r="F4221" s="1" t="s">
        <v>551</v>
      </c>
      <c r="G4221">
        <v>37.94</v>
      </c>
      <c r="H4221">
        <v>2</v>
      </c>
      <c r="I4221">
        <v>0</v>
      </c>
      <c r="J4221">
        <v>18.211200000000002</v>
      </c>
    </row>
    <row r="4222" spans="1:10" x14ac:dyDescent="0.25">
      <c r="A4222" s="1" t="s">
        <v>4482</v>
      </c>
      <c r="B4222" s="2">
        <v>42897</v>
      </c>
      <c r="C4222" s="2">
        <v>42899</v>
      </c>
      <c r="D4222" s="1" t="s">
        <v>11</v>
      </c>
      <c r="E4222" s="1" t="s">
        <v>2251</v>
      </c>
      <c r="F4222" s="1" t="s">
        <v>1544</v>
      </c>
      <c r="G4222">
        <v>18.288</v>
      </c>
      <c r="H4222">
        <v>6</v>
      </c>
      <c r="I4222">
        <v>0.2</v>
      </c>
      <c r="J4222">
        <v>6.6294000000000004</v>
      </c>
    </row>
    <row r="4223" spans="1:10" x14ac:dyDescent="0.25">
      <c r="A4223" s="1" t="s">
        <v>4482</v>
      </c>
      <c r="B4223" s="2">
        <v>42897</v>
      </c>
      <c r="C4223" s="2">
        <v>42899</v>
      </c>
      <c r="D4223" s="1" t="s">
        <v>11</v>
      </c>
      <c r="E4223" s="1" t="s">
        <v>2251</v>
      </c>
      <c r="F4223" s="1" t="s">
        <v>4483</v>
      </c>
      <c r="G4223">
        <v>385.8</v>
      </c>
      <c r="H4223">
        <v>5</v>
      </c>
      <c r="I4223">
        <v>0.2</v>
      </c>
      <c r="J4223">
        <v>130.20750000000001</v>
      </c>
    </row>
    <row r="4224" spans="1:10" x14ac:dyDescent="0.25">
      <c r="A4224" s="1" t="s">
        <v>4482</v>
      </c>
      <c r="B4224" s="2">
        <v>42897</v>
      </c>
      <c r="C4224" s="2">
        <v>42899</v>
      </c>
      <c r="D4224" s="1" t="s">
        <v>11</v>
      </c>
      <c r="E4224" s="1" t="s">
        <v>2251</v>
      </c>
      <c r="F4224" s="1" t="s">
        <v>476</v>
      </c>
      <c r="G4224">
        <v>102.96</v>
      </c>
      <c r="H4224">
        <v>2</v>
      </c>
      <c r="I4224">
        <v>0</v>
      </c>
      <c r="J4224">
        <v>1.0296000000000001</v>
      </c>
    </row>
    <row r="4225" spans="1:10" x14ac:dyDescent="0.25">
      <c r="A4225" s="1" t="s">
        <v>4482</v>
      </c>
      <c r="B4225" s="2">
        <v>42897</v>
      </c>
      <c r="C4225" s="2">
        <v>42899</v>
      </c>
      <c r="D4225" s="1" t="s">
        <v>11</v>
      </c>
      <c r="E4225" s="1" t="s">
        <v>2251</v>
      </c>
      <c r="F4225" s="1" t="s">
        <v>1392</v>
      </c>
      <c r="G4225">
        <v>174.42</v>
      </c>
      <c r="H4225">
        <v>3</v>
      </c>
      <c r="I4225">
        <v>0</v>
      </c>
      <c r="J4225">
        <v>41.860799999999998</v>
      </c>
    </row>
    <row r="4226" spans="1:10" x14ac:dyDescent="0.25">
      <c r="A4226" s="1" t="s">
        <v>4484</v>
      </c>
      <c r="B4226" s="2">
        <v>42643</v>
      </c>
      <c r="C4226" s="2">
        <v>42646</v>
      </c>
      <c r="D4226" s="1" t="s">
        <v>79</v>
      </c>
      <c r="E4226" s="1" t="s">
        <v>3834</v>
      </c>
      <c r="F4226" s="1" t="s">
        <v>388</v>
      </c>
      <c r="G4226">
        <v>1.964</v>
      </c>
      <c r="H4226">
        <v>2</v>
      </c>
      <c r="I4226">
        <v>0.8</v>
      </c>
      <c r="J4226">
        <v>-3.2406000000000001</v>
      </c>
    </row>
    <row r="4227" spans="1:10" x14ac:dyDescent="0.25">
      <c r="A4227" s="1" t="s">
        <v>4485</v>
      </c>
      <c r="B4227" s="2">
        <v>41986</v>
      </c>
      <c r="C4227" s="2">
        <v>41990</v>
      </c>
      <c r="D4227" s="1" t="s">
        <v>19</v>
      </c>
      <c r="E4227" s="1" t="s">
        <v>1003</v>
      </c>
      <c r="F4227" s="1" t="s">
        <v>4486</v>
      </c>
      <c r="G4227">
        <v>94.427999999999997</v>
      </c>
      <c r="H4227">
        <v>3</v>
      </c>
      <c r="I4227">
        <v>0.6</v>
      </c>
      <c r="J4227">
        <v>-42.492600000000003</v>
      </c>
    </row>
    <row r="4228" spans="1:10" x14ac:dyDescent="0.25">
      <c r="A4228" s="1" t="s">
        <v>4487</v>
      </c>
      <c r="B4228" s="2">
        <v>43050</v>
      </c>
      <c r="C4228" s="2">
        <v>43055</v>
      </c>
      <c r="D4228" s="1" t="s">
        <v>19</v>
      </c>
      <c r="E4228" s="1" t="s">
        <v>2884</v>
      </c>
      <c r="F4228" s="1" t="s">
        <v>547</v>
      </c>
      <c r="G4228">
        <v>45.92</v>
      </c>
      <c r="H4228">
        <v>4</v>
      </c>
      <c r="I4228">
        <v>0</v>
      </c>
      <c r="J4228">
        <v>21.5824</v>
      </c>
    </row>
    <row r="4229" spans="1:10" x14ac:dyDescent="0.25">
      <c r="A4229" s="1" t="s">
        <v>4488</v>
      </c>
      <c r="B4229" s="2">
        <v>42009</v>
      </c>
      <c r="C4229" s="2">
        <v>42014</v>
      </c>
      <c r="D4229" s="1" t="s">
        <v>19</v>
      </c>
      <c r="E4229" s="1" t="s">
        <v>1127</v>
      </c>
      <c r="F4229" s="1" t="s">
        <v>787</v>
      </c>
      <c r="G4229">
        <v>61.584000000000003</v>
      </c>
      <c r="H4229">
        <v>1</v>
      </c>
      <c r="I4229">
        <v>0.2</v>
      </c>
      <c r="J4229">
        <v>-6.9282000000000004</v>
      </c>
    </row>
    <row r="4230" spans="1:10" x14ac:dyDescent="0.25">
      <c r="A4230" s="1" t="s">
        <v>4489</v>
      </c>
      <c r="B4230" s="2">
        <v>42453</v>
      </c>
      <c r="C4230" s="2">
        <v>42455</v>
      </c>
      <c r="D4230" s="1" t="s">
        <v>79</v>
      </c>
      <c r="E4230" s="1" t="s">
        <v>2339</v>
      </c>
      <c r="F4230" s="1" t="s">
        <v>2557</v>
      </c>
      <c r="G4230">
        <v>22.48</v>
      </c>
      <c r="H4230">
        <v>1</v>
      </c>
      <c r="I4230">
        <v>0</v>
      </c>
      <c r="J4230">
        <v>10.3408</v>
      </c>
    </row>
    <row r="4231" spans="1:10" x14ac:dyDescent="0.25">
      <c r="A4231" s="1" t="s">
        <v>4490</v>
      </c>
      <c r="B4231" s="2">
        <v>42921</v>
      </c>
      <c r="C4231" s="2">
        <v>42926</v>
      </c>
      <c r="D4231" s="1" t="s">
        <v>19</v>
      </c>
      <c r="E4231" s="1" t="s">
        <v>1432</v>
      </c>
      <c r="F4231" s="1" t="s">
        <v>1551</v>
      </c>
      <c r="G4231">
        <v>332.02800000000002</v>
      </c>
      <c r="H4231">
        <v>9</v>
      </c>
      <c r="I4231">
        <v>0.6</v>
      </c>
      <c r="J4231">
        <v>-348.62939999999998</v>
      </c>
    </row>
    <row r="4232" spans="1:10" x14ac:dyDescent="0.25">
      <c r="A4232" s="1" t="s">
        <v>4490</v>
      </c>
      <c r="B4232" s="2">
        <v>42921</v>
      </c>
      <c r="C4232" s="2">
        <v>42926</v>
      </c>
      <c r="D4232" s="1" t="s">
        <v>19</v>
      </c>
      <c r="E4232" s="1" t="s">
        <v>1432</v>
      </c>
      <c r="F4232" s="1" t="s">
        <v>1825</v>
      </c>
      <c r="G4232">
        <v>11.394</v>
      </c>
      <c r="H4232">
        <v>9</v>
      </c>
      <c r="I4232">
        <v>0.8</v>
      </c>
      <c r="J4232">
        <v>-17.660699999999999</v>
      </c>
    </row>
    <row r="4233" spans="1:10" x14ac:dyDescent="0.25">
      <c r="A4233" s="1" t="s">
        <v>4490</v>
      </c>
      <c r="B4233" s="2">
        <v>42921</v>
      </c>
      <c r="C4233" s="2">
        <v>42926</v>
      </c>
      <c r="D4233" s="1" t="s">
        <v>19</v>
      </c>
      <c r="E4233" s="1" t="s">
        <v>1432</v>
      </c>
      <c r="F4233" s="1" t="s">
        <v>4491</v>
      </c>
      <c r="G4233">
        <v>15.552</v>
      </c>
      <c r="H4233">
        <v>3</v>
      </c>
      <c r="I4233">
        <v>0.2</v>
      </c>
      <c r="J4233">
        <v>5.6375999999999999</v>
      </c>
    </row>
    <row r="4234" spans="1:10" x14ac:dyDescent="0.25">
      <c r="A4234" s="1" t="s">
        <v>4490</v>
      </c>
      <c r="B4234" s="2">
        <v>42921</v>
      </c>
      <c r="C4234" s="2">
        <v>42926</v>
      </c>
      <c r="D4234" s="1" t="s">
        <v>19</v>
      </c>
      <c r="E4234" s="1" t="s">
        <v>1432</v>
      </c>
      <c r="F4234" s="1" t="s">
        <v>1530</v>
      </c>
      <c r="G4234">
        <v>31.103999999999999</v>
      </c>
      <c r="H4234">
        <v>6</v>
      </c>
      <c r="I4234">
        <v>0.2</v>
      </c>
      <c r="J4234">
        <v>11.2752</v>
      </c>
    </row>
    <row r="4235" spans="1:10" x14ac:dyDescent="0.25">
      <c r="A4235" s="1" t="s">
        <v>4490</v>
      </c>
      <c r="B4235" s="2">
        <v>42921</v>
      </c>
      <c r="C4235" s="2">
        <v>42926</v>
      </c>
      <c r="D4235" s="1" t="s">
        <v>19</v>
      </c>
      <c r="E4235" s="1" t="s">
        <v>1432</v>
      </c>
      <c r="F4235" s="1" t="s">
        <v>709</v>
      </c>
      <c r="G4235">
        <v>6.3159999999999998</v>
      </c>
      <c r="H4235">
        <v>1</v>
      </c>
      <c r="I4235">
        <v>0.8</v>
      </c>
      <c r="J4235">
        <v>-10.4214</v>
      </c>
    </row>
    <row r="4236" spans="1:10" x14ac:dyDescent="0.25">
      <c r="A4236" s="1" t="s">
        <v>4492</v>
      </c>
      <c r="B4236" s="2">
        <v>41903</v>
      </c>
      <c r="C4236" s="2">
        <v>41906</v>
      </c>
      <c r="D4236" s="1" t="s">
        <v>79</v>
      </c>
      <c r="E4236" s="1" t="s">
        <v>76</v>
      </c>
      <c r="F4236" s="1" t="s">
        <v>427</v>
      </c>
      <c r="G4236">
        <v>11.352</v>
      </c>
      <c r="H4236">
        <v>3</v>
      </c>
      <c r="I4236">
        <v>0.2</v>
      </c>
      <c r="J4236">
        <v>4.1151</v>
      </c>
    </row>
    <row r="4237" spans="1:10" x14ac:dyDescent="0.25">
      <c r="A4237" s="1" t="s">
        <v>4492</v>
      </c>
      <c r="B4237" s="2">
        <v>41903</v>
      </c>
      <c r="C4237" s="2">
        <v>41906</v>
      </c>
      <c r="D4237" s="1" t="s">
        <v>79</v>
      </c>
      <c r="E4237" s="1" t="s">
        <v>76</v>
      </c>
      <c r="F4237" s="1" t="s">
        <v>1843</v>
      </c>
      <c r="G4237">
        <v>20.808</v>
      </c>
      <c r="H4237">
        <v>9</v>
      </c>
      <c r="I4237">
        <v>0.2</v>
      </c>
      <c r="J4237">
        <v>7.0227000000000004</v>
      </c>
    </row>
    <row r="4238" spans="1:10" x14ac:dyDescent="0.25">
      <c r="A4238" s="1" t="s">
        <v>4493</v>
      </c>
      <c r="B4238" s="2">
        <v>42574</v>
      </c>
      <c r="C4238" s="2">
        <v>42578</v>
      </c>
      <c r="D4238" s="1" t="s">
        <v>19</v>
      </c>
      <c r="E4238" s="1" t="s">
        <v>4494</v>
      </c>
      <c r="F4238" s="1" t="s">
        <v>3348</v>
      </c>
      <c r="G4238">
        <v>11.416</v>
      </c>
      <c r="H4238">
        <v>4</v>
      </c>
      <c r="I4238">
        <v>0.8</v>
      </c>
      <c r="J4238">
        <v>-18.836400000000001</v>
      </c>
    </row>
    <row r="4239" spans="1:10" x14ac:dyDescent="0.25">
      <c r="A4239" s="1" t="s">
        <v>4495</v>
      </c>
      <c r="B4239" s="2">
        <v>42976</v>
      </c>
      <c r="C4239" s="2">
        <v>42981</v>
      </c>
      <c r="D4239" s="1" t="s">
        <v>11</v>
      </c>
      <c r="E4239" s="1" t="s">
        <v>2680</v>
      </c>
      <c r="F4239" s="1" t="s">
        <v>4496</v>
      </c>
      <c r="G4239">
        <v>9.4079999999999995</v>
      </c>
      <c r="H4239">
        <v>7</v>
      </c>
      <c r="I4239">
        <v>0.2</v>
      </c>
      <c r="J4239">
        <v>0.7056</v>
      </c>
    </row>
    <row r="4240" spans="1:10" x14ac:dyDescent="0.25">
      <c r="A4240" s="1" t="s">
        <v>4497</v>
      </c>
      <c r="B4240" s="2">
        <v>42820</v>
      </c>
      <c r="C4240" s="2">
        <v>42822</v>
      </c>
      <c r="D4240" s="1" t="s">
        <v>79</v>
      </c>
      <c r="E4240" s="1" t="s">
        <v>3004</v>
      </c>
      <c r="F4240" s="1" t="s">
        <v>4498</v>
      </c>
      <c r="G4240">
        <v>19.829999999999998</v>
      </c>
      <c r="H4240">
        <v>1</v>
      </c>
      <c r="I4240">
        <v>0</v>
      </c>
      <c r="J4240">
        <v>5.9489999999999998</v>
      </c>
    </row>
    <row r="4241" spans="1:10" x14ac:dyDescent="0.25">
      <c r="A4241" s="1" t="s">
        <v>4499</v>
      </c>
      <c r="B4241" s="2">
        <v>43098</v>
      </c>
      <c r="C4241" s="2">
        <v>43104</v>
      </c>
      <c r="D4241" s="1" t="s">
        <v>19</v>
      </c>
      <c r="E4241" s="1" t="s">
        <v>154</v>
      </c>
      <c r="F4241" s="1" t="s">
        <v>1959</v>
      </c>
      <c r="G4241">
        <v>209.7</v>
      </c>
      <c r="H4241">
        <v>2</v>
      </c>
      <c r="I4241">
        <v>0</v>
      </c>
      <c r="J4241">
        <v>100.65600000000001</v>
      </c>
    </row>
    <row r="4242" spans="1:10" x14ac:dyDescent="0.25">
      <c r="A4242" s="1" t="s">
        <v>4500</v>
      </c>
      <c r="B4242" s="2">
        <v>41902</v>
      </c>
      <c r="C4242" s="2">
        <v>41908</v>
      </c>
      <c r="D4242" s="1" t="s">
        <v>19</v>
      </c>
      <c r="E4242" s="1" t="s">
        <v>3615</v>
      </c>
      <c r="F4242" s="1" t="s">
        <v>4501</v>
      </c>
      <c r="G4242">
        <v>43.92</v>
      </c>
      <c r="H4242">
        <v>4</v>
      </c>
      <c r="I4242">
        <v>0</v>
      </c>
      <c r="J4242">
        <v>11.8584</v>
      </c>
    </row>
    <row r="4243" spans="1:10" x14ac:dyDescent="0.25">
      <c r="A4243" s="1" t="s">
        <v>4500</v>
      </c>
      <c r="B4243" s="2">
        <v>41902</v>
      </c>
      <c r="C4243" s="2">
        <v>41908</v>
      </c>
      <c r="D4243" s="1" t="s">
        <v>19</v>
      </c>
      <c r="E4243" s="1" t="s">
        <v>3615</v>
      </c>
      <c r="F4243" s="1" t="s">
        <v>1396</v>
      </c>
      <c r="G4243">
        <v>20.231999999999999</v>
      </c>
      <c r="H4243">
        <v>3</v>
      </c>
      <c r="I4243">
        <v>0.2</v>
      </c>
      <c r="J4243">
        <v>6.5754000000000001</v>
      </c>
    </row>
    <row r="4244" spans="1:10" x14ac:dyDescent="0.25">
      <c r="A4244" s="1" t="s">
        <v>4502</v>
      </c>
      <c r="B4244" s="2">
        <v>42464</v>
      </c>
      <c r="C4244" s="2">
        <v>42465</v>
      </c>
      <c r="D4244" s="1" t="s">
        <v>79</v>
      </c>
      <c r="E4244" s="1" t="s">
        <v>2169</v>
      </c>
      <c r="F4244" s="1" t="s">
        <v>294</v>
      </c>
      <c r="G4244">
        <v>149.97</v>
      </c>
      <c r="H4244">
        <v>3</v>
      </c>
      <c r="I4244">
        <v>0</v>
      </c>
      <c r="J4244">
        <v>5.9988000000000001</v>
      </c>
    </row>
    <row r="4245" spans="1:10" x14ac:dyDescent="0.25">
      <c r="A4245" s="1" t="s">
        <v>4502</v>
      </c>
      <c r="B4245" s="2">
        <v>42464</v>
      </c>
      <c r="C4245" s="2">
        <v>42465</v>
      </c>
      <c r="D4245" s="1" t="s">
        <v>79</v>
      </c>
      <c r="E4245" s="1" t="s">
        <v>2169</v>
      </c>
      <c r="F4245" s="1" t="s">
        <v>3002</v>
      </c>
      <c r="G4245">
        <v>27.81</v>
      </c>
      <c r="H4245">
        <v>3</v>
      </c>
      <c r="I4245">
        <v>0</v>
      </c>
      <c r="J4245">
        <v>13.0707</v>
      </c>
    </row>
    <row r="4246" spans="1:10" x14ac:dyDescent="0.25">
      <c r="A4246" s="1" t="s">
        <v>4503</v>
      </c>
      <c r="B4246" s="2">
        <v>41724</v>
      </c>
      <c r="C4246" s="2">
        <v>41728</v>
      </c>
      <c r="D4246" s="1" t="s">
        <v>19</v>
      </c>
      <c r="E4246" s="1" t="s">
        <v>277</v>
      </c>
      <c r="F4246" s="1" t="s">
        <v>367</v>
      </c>
      <c r="G4246">
        <v>66.3</v>
      </c>
      <c r="H4246">
        <v>3</v>
      </c>
      <c r="I4246">
        <v>0</v>
      </c>
      <c r="J4246">
        <v>8.6189999999999998</v>
      </c>
    </row>
    <row r="4247" spans="1:10" x14ac:dyDescent="0.25">
      <c r="A4247" s="1" t="s">
        <v>4504</v>
      </c>
      <c r="B4247" s="2">
        <v>43067</v>
      </c>
      <c r="C4247" s="2">
        <v>43073</v>
      </c>
      <c r="D4247" s="1" t="s">
        <v>19</v>
      </c>
      <c r="E4247" s="1" t="s">
        <v>261</v>
      </c>
      <c r="F4247" s="1" t="s">
        <v>2730</v>
      </c>
      <c r="G4247">
        <v>1.64</v>
      </c>
      <c r="H4247">
        <v>1</v>
      </c>
      <c r="I4247">
        <v>0</v>
      </c>
      <c r="J4247">
        <v>0.73799999999999999</v>
      </c>
    </row>
    <row r="4248" spans="1:10" x14ac:dyDescent="0.25">
      <c r="A4248" s="1" t="s">
        <v>4504</v>
      </c>
      <c r="B4248" s="2">
        <v>43067</v>
      </c>
      <c r="C4248" s="2">
        <v>43073</v>
      </c>
      <c r="D4248" s="1" t="s">
        <v>19</v>
      </c>
      <c r="E4248" s="1" t="s">
        <v>261</v>
      </c>
      <c r="F4248" s="1" t="s">
        <v>454</v>
      </c>
      <c r="G4248">
        <v>1049.2</v>
      </c>
      <c r="H4248">
        <v>5</v>
      </c>
      <c r="I4248">
        <v>0</v>
      </c>
      <c r="J4248">
        <v>272.79199999999997</v>
      </c>
    </row>
    <row r="4249" spans="1:10" x14ac:dyDescent="0.25">
      <c r="A4249" s="1" t="s">
        <v>4504</v>
      </c>
      <c r="B4249" s="2">
        <v>43067</v>
      </c>
      <c r="C4249" s="2">
        <v>43073</v>
      </c>
      <c r="D4249" s="1" t="s">
        <v>19</v>
      </c>
      <c r="E4249" s="1" t="s">
        <v>261</v>
      </c>
      <c r="F4249" s="1" t="s">
        <v>2194</v>
      </c>
      <c r="G4249">
        <v>20.9</v>
      </c>
      <c r="H4249">
        <v>5</v>
      </c>
      <c r="I4249">
        <v>0</v>
      </c>
      <c r="J4249">
        <v>7.524</v>
      </c>
    </row>
    <row r="4250" spans="1:10" x14ac:dyDescent="0.25">
      <c r="A4250" s="1" t="s">
        <v>4505</v>
      </c>
      <c r="B4250" s="2">
        <v>42705</v>
      </c>
      <c r="C4250" s="2">
        <v>42709</v>
      </c>
      <c r="D4250" s="1" t="s">
        <v>11</v>
      </c>
      <c r="E4250" s="1" t="s">
        <v>345</v>
      </c>
      <c r="F4250" s="1" t="s">
        <v>1930</v>
      </c>
      <c r="G4250">
        <v>88.08</v>
      </c>
      <c r="H4250">
        <v>6</v>
      </c>
      <c r="I4250">
        <v>0</v>
      </c>
      <c r="J4250">
        <v>40.516800000000003</v>
      </c>
    </row>
    <row r="4251" spans="1:10" x14ac:dyDescent="0.25">
      <c r="A4251" s="1" t="s">
        <v>4505</v>
      </c>
      <c r="B4251" s="2">
        <v>42705</v>
      </c>
      <c r="C4251" s="2">
        <v>42709</v>
      </c>
      <c r="D4251" s="1" t="s">
        <v>11</v>
      </c>
      <c r="E4251" s="1" t="s">
        <v>345</v>
      </c>
      <c r="F4251" s="1" t="s">
        <v>1007</v>
      </c>
      <c r="G4251">
        <v>751.92</v>
      </c>
      <c r="H4251">
        <v>4</v>
      </c>
      <c r="I4251">
        <v>0</v>
      </c>
      <c r="J4251">
        <v>150.38399999999999</v>
      </c>
    </row>
    <row r="4252" spans="1:10" x14ac:dyDescent="0.25">
      <c r="A4252" s="1" t="s">
        <v>4506</v>
      </c>
      <c r="B4252" s="2">
        <v>41901</v>
      </c>
      <c r="C4252" s="2">
        <v>41901</v>
      </c>
      <c r="D4252" s="1" t="s">
        <v>654</v>
      </c>
      <c r="E4252" s="1" t="s">
        <v>4507</v>
      </c>
      <c r="F4252" s="1" t="s">
        <v>2606</v>
      </c>
      <c r="G4252">
        <v>887.10299999999995</v>
      </c>
      <c r="H4252">
        <v>7</v>
      </c>
      <c r="I4252">
        <v>0.1</v>
      </c>
      <c r="J4252">
        <v>177.42060000000001</v>
      </c>
    </row>
    <row r="4253" spans="1:10" x14ac:dyDescent="0.25">
      <c r="A4253" s="1" t="s">
        <v>4508</v>
      </c>
      <c r="B4253" s="2">
        <v>42300</v>
      </c>
      <c r="C4253" s="2">
        <v>42300</v>
      </c>
      <c r="D4253" s="1" t="s">
        <v>654</v>
      </c>
      <c r="E4253" s="1" t="s">
        <v>1175</v>
      </c>
      <c r="F4253" s="1" t="s">
        <v>2564</v>
      </c>
      <c r="G4253">
        <v>55.944000000000003</v>
      </c>
      <c r="H4253">
        <v>7</v>
      </c>
      <c r="I4253">
        <v>0.2</v>
      </c>
      <c r="J4253">
        <v>-13.2867</v>
      </c>
    </row>
    <row r="4254" spans="1:10" x14ac:dyDescent="0.25">
      <c r="A4254" s="1" t="s">
        <v>4508</v>
      </c>
      <c r="B4254" s="2">
        <v>42300</v>
      </c>
      <c r="C4254" s="2">
        <v>42300</v>
      </c>
      <c r="D4254" s="1" t="s">
        <v>654</v>
      </c>
      <c r="E4254" s="1" t="s">
        <v>1175</v>
      </c>
      <c r="F4254" s="1" t="s">
        <v>332</v>
      </c>
      <c r="G4254">
        <v>10.688000000000001</v>
      </c>
      <c r="H4254">
        <v>2</v>
      </c>
      <c r="I4254">
        <v>0.2</v>
      </c>
      <c r="J4254">
        <v>2.2711999999999999</v>
      </c>
    </row>
    <row r="4255" spans="1:10" x14ac:dyDescent="0.25">
      <c r="A4255" s="1" t="s">
        <v>4508</v>
      </c>
      <c r="B4255" s="2">
        <v>42300</v>
      </c>
      <c r="C4255" s="2">
        <v>42300</v>
      </c>
      <c r="D4255" s="1" t="s">
        <v>654</v>
      </c>
      <c r="E4255" s="1" t="s">
        <v>1175</v>
      </c>
      <c r="F4255" s="1" t="s">
        <v>2676</v>
      </c>
      <c r="G4255">
        <v>11.824</v>
      </c>
      <c r="H4255">
        <v>2</v>
      </c>
      <c r="I4255">
        <v>0.2</v>
      </c>
      <c r="J4255">
        <v>1.0346</v>
      </c>
    </row>
    <row r="4256" spans="1:10" x14ac:dyDescent="0.25">
      <c r="A4256" s="1" t="s">
        <v>4509</v>
      </c>
      <c r="B4256" s="2">
        <v>43021</v>
      </c>
      <c r="C4256" s="2">
        <v>43024</v>
      </c>
      <c r="D4256" s="1" t="s">
        <v>79</v>
      </c>
      <c r="E4256" s="1" t="s">
        <v>257</v>
      </c>
      <c r="F4256" s="1" t="s">
        <v>1738</v>
      </c>
      <c r="G4256">
        <v>63.311999999999998</v>
      </c>
      <c r="H4256">
        <v>3</v>
      </c>
      <c r="I4256">
        <v>0.2</v>
      </c>
      <c r="J4256">
        <v>20.5764</v>
      </c>
    </row>
    <row r="4257" spans="1:10" x14ac:dyDescent="0.25">
      <c r="A4257" s="1" t="s">
        <v>4509</v>
      </c>
      <c r="B4257" s="2">
        <v>43021</v>
      </c>
      <c r="C4257" s="2">
        <v>43024</v>
      </c>
      <c r="D4257" s="1" t="s">
        <v>79</v>
      </c>
      <c r="E4257" s="1" t="s">
        <v>257</v>
      </c>
      <c r="F4257" s="1" t="s">
        <v>533</v>
      </c>
      <c r="G4257">
        <v>96.784000000000006</v>
      </c>
      <c r="H4257">
        <v>4</v>
      </c>
      <c r="I4257">
        <v>0.8</v>
      </c>
      <c r="J4257">
        <v>-145.17599999999999</v>
      </c>
    </row>
    <row r="4258" spans="1:10" x14ac:dyDescent="0.25">
      <c r="A4258" s="1" t="s">
        <v>4509</v>
      </c>
      <c r="B4258" s="2">
        <v>43021</v>
      </c>
      <c r="C4258" s="2">
        <v>43024</v>
      </c>
      <c r="D4258" s="1" t="s">
        <v>79</v>
      </c>
      <c r="E4258" s="1" t="s">
        <v>257</v>
      </c>
      <c r="F4258" s="1" t="s">
        <v>1459</v>
      </c>
      <c r="G4258">
        <v>10.476000000000001</v>
      </c>
      <c r="H4258">
        <v>3</v>
      </c>
      <c r="I4258">
        <v>0.6</v>
      </c>
      <c r="J4258">
        <v>-6.8094000000000001</v>
      </c>
    </row>
    <row r="4259" spans="1:10" x14ac:dyDescent="0.25">
      <c r="A4259" s="1" t="s">
        <v>4510</v>
      </c>
      <c r="B4259" s="2">
        <v>42251</v>
      </c>
      <c r="C4259" s="2">
        <v>42256</v>
      </c>
      <c r="D4259" s="1" t="s">
        <v>19</v>
      </c>
      <c r="E4259" s="1" t="s">
        <v>54</v>
      </c>
      <c r="F4259" s="1" t="s">
        <v>3898</v>
      </c>
      <c r="G4259">
        <v>9.7620000000000005</v>
      </c>
      <c r="H4259">
        <v>2</v>
      </c>
      <c r="I4259">
        <v>0.7</v>
      </c>
      <c r="J4259">
        <v>-6.8334000000000001</v>
      </c>
    </row>
    <row r="4260" spans="1:10" x14ac:dyDescent="0.25">
      <c r="A4260" s="1" t="s">
        <v>4511</v>
      </c>
      <c r="B4260" s="2">
        <v>42443</v>
      </c>
      <c r="C4260" s="2">
        <v>42445</v>
      </c>
      <c r="D4260" s="1" t="s">
        <v>79</v>
      </c>
      <c r="E4260" s="1" t="s">
        <v>669</v>
      </c>
      <c r="F4260" s="1" t="s">
        <v>1736</v>
      </c>
      <c r="G4260">
        <v>196.78399999999999</v>
      </c>
      <c r="H4260">
        <v>2</v>
      </c>
      <c r="I4260">
        <v>0.2</v>
      </c>
      <c r="J4260">
        <v>-22.138200000000001</v>
      </c>
    </row>
    <row r="4261" spans="1:10" x14ac:dyDescent="0.25">
      <c r="A4261" s="1" t="s">
        <v>4512</v>
      </c>
      <c r="B4261" s="2">
        <v>43036</v>
      </c>
      <c r="C4261" s="2">
        <v>43041</v>
      </c>
      <c r="D4261" s="1" t="s">
        <v>11</v>
      </c>
      <c r="E4261" s="1" t="s">
        <v>3254</v>
      </c>
      <c r="F4261" s="1" t="s">
        <v>503</v>
      </c>
      <c r="G4261">
        <v>47.98</v>
      </c>
      <c r="H4261">
        <v>2</v>
      </c>
      <c r="I4261">
        <v>0</v>
      </c>
      <c r="J4261">
        <v>23.99</v>
      </c>
    </row>
    <row r="4262" spans="1:10" x14ac:dyDescent="0.25">
      <c r="A4262" s="1" t="s">
        <v>4513</v>
      </c>
      <c r="B4262" s="2">
        <v>43023</v>
      </c>
      <c r="C4262" s="2">
        <v>43027</v>
      </c>
      <c r="D4262" s="1" t="s">
        <v>11</v>
      </c>
      <c r="E4262" s="1" t="s">
        <v>3042</v>
      </c>
      <c r="F4262" s="1" t="s">
        <v>1489</v>
      </c>
      <c r="G4262">
        <v>13.05</v>
      </c>
      <c r="H4262">
        <v>5</v>
      </c>
      <c r="I4262">
        <v>0</v>
      </c>
      <c r="J4262">
        <v>6.0030000000000001</v>
      </c>
    </row>
    <row r="4263" spans="1:10" x14ac:dyDescent="0.25">
      <c r="A4263" s="1" t="s">
        <v>4514</v>
      </c>
      <c r="B4263" s="2">
        <v>42954</v>
      </c>
      <c r="C4263" s="2">
        <v>42958</v>
      </c>
      <c r="D4263" s="1" t="s">
        <v>19</v>
      </c>
      <c r="E4263" s="1" t="s">
        <v>3827</v>
      </c>
      <c r="F4263" s="1" t="s">
        <v>2456</v>
      </c>
      <c r="G4263">
        <v>63.96</v>
      </c>
      <c r="H4263">
        <v>4</v>
      </c>
      <c r="I4263">
        <v>0</v>
      </c>
      <c r="J4263">
        <v>19.8276</v>
      </c>
    </row>
    <row r="4264" spans="1:10" x14ac:dyDescent="0.25">
      <c r="A4264" s="1" t="s">
        <v>4515</v>
      </c>
      <c r="B4264" s="2">
        <v>42999</v>
      </c>
      <c r="C4264" s="2">
        <v>43003</v>
      </c>
      <c r="D4264" s="1" t="s">
        <v>19</v>
      </c>
      <c r="E4264" s="1" t="s">
        <v>1890</v>
      </c>
      <c r="F4264" s="1" t="s">
        <v>3465</v>
      </c>
      <c r="G4264">
        <v>80.48</v>
      </c>
      <c r="H4264">
        <v>1</v>
      </c>
      <c r="I4264">
        <v>0</v>
      </c>
      <c r="J4264">
        <v>24.143999999999998</v>
      </c>
    </row>
    <row r="4265" spans="1:10" x14ac:dyDescent="0.25">
      <c r="A4265" s="1" t="s">
        <v>4516</v>
      </c>
      <c r="B4265" s="2">
        <v>43042</v>
      </c>
      <c r="C4265" s="2">
        <v>43047</v>
      </c>
      <c r="D4265" s="1" t="s">
        <v>19</v>
      </c>
      <c r="E4265" s="1" t="s">
        <v>3502</v>
      </c>
      <c r="F4265" s="1" t="s">
        <v>4517</v>
      </c>
      <c r="G4265">
        <v>11.673</v>
      </c>
      <c r="H4265">
        <v>3</v>
      </c>
      <c r="I4265">
        <v>0.7</v>
      </c>
      <c r="J4265">
        <v>-7.782</v>
      </c>
    </row>
    <row r="4266" spans="1:10" x14ac:dyDescent="0.25">
      <c r="A4266" s="1" t="s">
        <v>4518</v>
      </c>
      <c r="B4266" s="2">
        <v>42679</v>
      </c>
      <c r="C4266" s="2">
        <v>42683</v>
      </c>
      <c r="D4266" s="1" t="s">
        <v>19</v>
      </c>
      <c r="E4266" s="1" t="s">
        <v>946</v>
      </c>
      <c r="F4266" s="1" t="s">
        <v>1196</v>
      </c>
      <c r="G4266">
        <v>863.12800000000004</v>
      </c>
      <c r="H4266">
        <v>8</v>
      </c>
      <c r="I4266">
        <v>0.3</v>
      </c>
      <c r="J4266">
        <v>-160.29519999999999</v>
      </c>
    </row>
    <row r="4267" spans="1:10" x14ac:dyDescent="0.25">
      <c r="A4267" s="1" t="s">
        <v>4518</v>
      </c>
      <c r="B4267" s="2">
        <v>42679</v>
      </c>
      <c r="C4267" s="2">
        <v>42683</v>
      </c>
      <c r="D4267" s="1" t="s">
        <v>19</v>
      </c>
      <c r="E4267" s="1" t="s">
        <v>946</v>
      </c>
      <c r="F4267" s="1" t="s">
        <v>2145</v>
      </c>
      <c r="G4267">
        <v>3.5640000000000001</v>
      </c>
      <c r="H4267">
        <v>3</v>
      </c>
      <c r="I4267">
        <v>0.8</v>
      </c>
      <c r="J4267">
        <v>-6.2370000000000001</v>
      </c>
    </row>
    <row r="4268" spans="1:10" x14ac:dyDescent="0.25">
      <c r="A4268" s="1" t="s">
        <v>4518</v>
      </c>
      <c r="B4268" s="2">
        <v>42679</v>
      </c>
      <c r="C4268" s="2">
        <v>42683</v>
      </c>
      <c r="D4268" s="1" t="s">
        <v>19</v>
      </c>
      <c r="E4268" s="1" t="s">
        <v>946</v>
      </c>
      <c r="F4268" s="1" t="s">
        <v>3138</v>
      </c>
      <c r="G4268">
        <v>956.66480000000001</v>
      </c>
      <c r="H4268">
        <v>7</v>
      </c>
      <c r="I4268">
        <v>0.32</v>
      </c>
      <c r="J4268">
        <v>-225.0976</v>
      </c>
    </row>
    <row r="4269" spans="1:10" x14ac:dyDescent="0.25">
      <c r="A4269" s="1" t="s">
        <v>4518</v>
      </c>
      <c r="B4269" s="2">
        <v>42679</v>
      </c>
      <c r="C4269" s="2">
        <v>42683</v>
      </c>
      <c r="D4269" s="1" t="s">
        <v>19</v>
      </c>
      <c r="E4269" s="1" t="s">
        <v>946</v>
      </c>
      <c r="F4269" s="1" t="s">
        <v>1102</v>
      </c>
      <c r="G4269">
        <v>12.587999999999999</v>
      </c>
      <c r="H4269">
        <v>3</v>
      </c>
      <c r="I4269">
        <v>0.8</v>
      </c>
      <c r="J4269">
        <v>-20.140799999999999</v>
      </c>
    </row>
    <row r="4270" spans="1:10" x14ac:dyDescent="0.25">
      <c r="A4270" s="1" t="s">
        <v>4518</v>
      </c>
      <c r="B4270" s="2">
        <v>42679</v>
      </c>
      <c r="C4270" s="2">
        <v>42683</v>
      </c>
      <c r="D4270" s="1" t="s">
        <v>19</v>
      </c>
      <c r="E4270" s="1" t="s">
        <v>946</v>
      </c>
      <c r="F4270" s="1" t="s">
        <v>3705</v>
      </c>
      <c r="G4270">
        <v>171.96</v>
      </c>
      <c r="H4270">
        <v>5</v>
      </c>
      <c r="I4270">
        <v>0.2</v>
      </c>
      <c r="J4270">
        <v>45.139499999999998</v>
      </c>
    </row>
    <row r="4271" spans="1:10" x14ac:dyDescent="0.25">
      <c r="A4271" s="1" t="s">
        <v>4519</v>
      </c>
      <c r="B4271" s="2">
        <v>42911</v>
      </c>
      <c r="C4271" s="2">
        <v>42915</v>
      </c>
      <c r="D4271" s="1" t="s">
        <v>11</v>
      </c>
      <c r="E4271" s="1" t="s">
        <v>2782</v>
      </c>
      <c r="F4271" s="1" t="s">
        <v>1151</v>
      </c>
      <c r="G4271">
        <v>871.4</v>
      </c>
      <c r="H4271">
        <v>4</v>
      </c>
      <c r="I4271">
        <v>0</v>
      </c>
      <c r="J4271">
        <v>148.13800000000001</v>
      </c>
    </row>
    <row r="4272" spans="1:10" x14ac:dyDescent="0.25">
      <c r="A4272" s="1" t="s">
        <v>4520</v>
      </c>
      <c r="B4272" s="2">
        <v>42334</v>
      </c>
      <c r="C4272" s="2">
        <v>42338</v>
      </c>
      <c r="D4272" s="1" t="s">
        <v>19</v>
      </c>
      <c r="E4272" s="1" t="s">
        <v>4521</v>
      </c>
      <c r="F4272" s="1" t="s">
        <v>4486</v>
      </c>
      <c r="G4272">
        <v>692.47199999999998</v>
      </c>
      <c r="H4272">
        <v>11</v>
      </c>
      <c r="I4272">
        <v>0.2</v>
      </c>
      <c r="J4272">
        <v>190.4298</v>
      </c>
    </row>
    <row r="4273" spans="1:10" x14ac:dyDescent="0.25">
      <c r="A4273" s="1" t="s">
        <v>4522</v>
      </c>
      <c r="B4273" s="2">
        <v>42698</v>
      </c>
      <c r="C4273" s="2">
        <v>42701</v>
      </c>
      <c r="D4273" s="1" t="s">
        <v>11</v>
      </c>
      <c r="E4273" s="1" t="s">
        <v>684</v>
      </c>
      <c r="F4273" s="1" t="s">
        <v>1430</v>
      </c>
      <c r="G4273">
        <v>207.76</v>
      </c>
      <c r="H4273">
        <v>4</v>
      </c>
      <c r="I4273">
        <v>0</v>
      </c>
      <c r="J4273">
        <v>85.181600000000003</v>
      </c>
    </row>
    <row r="4274" spans="1:10" x14ac:dyDescent="0.25">
      <c r="A4274" s="1" t="s">
        <v>4523</v>
      </c>
      <c r="B4274" s="2">
        <v>42937</v>
      </c>
      <c r="C4274" s="2">
        <v>42937</v>
      </c>
      <c r="D4274" s="1" t="s">
        <v>654</v>
      </c>
      <c r="E4274" s="1" t="s">
        <v>1012</v>
      </c>
      <c r="F4274" s="1" t="s">
        <v>4084</v>
      </c>
      <c r="G4274">
        <v>71.927999999999997</v>
      </c>
      <c r="H4274">
        <v>9</v>
      </c>
      <c r="I4274">
        <v>0.2</v>
      </c>
      <c r="J4274">
        <v>6.2937000000000003</v>
      </c>
    </row>
    <row r="4275" spans="1:10" x14ac:dyDescent="0.25">
      <c r="A4275" s="1" t="s">
        <v>4523</v>
      </c>
      <c r="B4275" s="2">
        <v>42937</v>
      </c>
      <c r="C4275" s="2">
        <v>42937</v>
      </c>
      <c r="D4275" s="1" t="s">
        <v>654</v>
      </c>
      <c r="E4275" s="1" t="s">
        <v>1012</v>
      </c>
      <c r="F4275" s="1" t="s">
        <v>2361</v>
      </c>
      <c r="G4275">
        <v>25.99</v>
      </c>
      <c r="H4275">
        <v>1</v>
      </c>
      <c r="I4275">
        <v>0</v>
      </c>
      <c r="J4275">
        <v>7.5370999999999997</v>
      </c>
    </row>
    <row r="4276" spans="1:10" x14ac:dyDescent="0.25">
      <c r="A4276" s="1" t="s">
        <v>4524</v>
      </c>
      <c r="B4276" s="2">
        <v>42300</v>
      </c>
      <c r="C4276" s="2">
        <v>42305</v>
      </c>
      <c r="D4276" s="1" t="s">
        <v>19</v>
      </c>
      <c r="E4276" s="1" t="s">
        <v>516</v>
      </c>
      <c r="F4276" s="1" t="s">
        <v>614</v>
      </c>
      <c r="G4276">
        <v>3.5920000000000001</v>
      </c>
      <c r="H4276">
        <v>1</v>
      </c>
      <c r="I4276">
        <v>0.2</v>
      </c>
      <c r="J4276">
        <v>1.1225000000000001</v>
      </c>
    </row>
    <row r="4277" spans="1:10" x14ac:dyDescent="0.25">
      <c r="A4277" s="1" t="s">
        <v>4525</v>
      </c>
      <c r="B4277" s="2">
        <v>42194</v>
      </c>
      <c r="C4277" s="2">
        <v>42198</v>
      </c>
      <c r="D4277" s="1" t="s">
        <v>19</v>
      </c>
      <c r="E4277" s="1" t="s">
        <v>3312</v>
      </c>
      <c r="F4277" s="1" t="s">
        <v>346</v>
      </c>
      <c r="G4277">
        <v>48.631999999999998</v>
      </c>
      <c r="H4277">
        <v>2</v>
      </c>
      <c r="I4277">
        <v>0.8</v>
      </c>
      <c r="J4277">
        <v>-121.58</v>
      </c>
    </row>
    <row r="4278" spans="1:10" x14ac:dyDescent="0.25">
      <c r="A4278" s="1" t="s">
        <v>4526</v>
      </c>
      <c r="B4278" s="2">
        <v>42965</v>
      </c>
      <c r="C4278" s="2">
        <v>42969</v>
      </c>
      <c r="D4278" s="1" t="s">
        <v>19</v>
      </c>
      <c r="E4278" s="1" t="s">
        <v>1694</v>
      </c>
      <c r="F4278" s="1" t="s">
        <v>1624</v>
      </c>
      <c r="G4278">
        <v>323.10000000000002</v>
      </c>
      <c r="H4278">
        <v>2</v>
      </c>
      <c r="I4278">
        <v>0</v>
      </c>
      <c r="J4278">
        <v>61.389000000000003</v>
      </c>
    </row>
    <row r="4279" spans="1:10" x14ac:dyDescent="0.25">
      <c r="A4279" s="1" t="s">
        <v>4527</v>
      </c>
      <c r="B4279" s="2">
        <v>42476</v>
      </c>
      <c r="C4279" s="2">
        <v>42480</v>
      </c>
      <c r="D4279" s="1" t="s">
        <v>19</v>
      </c>
      <c r="E4279" s="1" t="s">
        <v>4507</v>
      </c>
      <c r="F4279" s="1" t="s">
        <v>4528</v>
      </c>
      <c r="G4279">
        <v>9099.93</v>
      </c>
      <c r="H4279">
        <v>7</v>
      </c>
      <c r="I4279">
        <v>0</v>
      </c>
      <c r="J4279">
        <v>2365.9818</v>
      </c>
    </row>
    <row r="4280" spans="1:10" x14ac:dyDescent="0.25">
      <c r="A4280" s="1" t="s">
        <v>4527</v>
      </c>
      <c r="B4280" s="2">
        <v>42476</v>
      </c>
      <c r="C4280" s="2">
        <v>42480</v>
      </c>
      <c r="D4280" s="1" t="s">
        <v>19</v>
      </c>
      <c r="E4280" s="1" t="s">
        <v>4507</v>
      </c>
      <c r="F4280" s="1" t="s">
        <v>3645</v>
      </c>
      <c r="G4280">
        <v>9.9600000000000009</v>
      </c>
      <c r="H4280">
        <v>2</v>
      </c>
      <c r="I4280">
        <v>0</v>
      </c>
      <c r="J4280">
        <v>3.2867999999999999</v>
      </c>
    </row>
    <row r="4281" spans="1:10" x14ac:dyDescent="0.25">
      <c r="A4281" s="1" t="s">
        <v>4527</v>
      </c>
      <c r="B4281" s="2">
        <v>42476</v>
      </c>
      <c r="C4281" s="2">
        <v>42480</v>
      </c>
      <c r="D4281" s="1" t="s">
        <v>19</v>
      </c>
      <c r="E4281" s="1" t="s">
        <v>4507</v>
      </c>
      <c r="F4281" s="1" t="s">
        <v>1877</v>
      </c>
      <c r="G4281">
        <v>25.3</v>
      </c>
      <c r="H4281">
        <v>5</v>
      </c>
      <c r="I4281">
        <v>0</v>
      </c>
      <c r="J4281">
        <v>11.891</v>
      </c>
    </row>
    <row r="4282" spans="1:10" x14ac:dyDescent="0.25">
      <c r="A4282" s="1" t="s">
        <v>4529</v>
      </c>
      <c r="B4282" s="2">
        <v>41957</v>
      </c>
      <c r="C4282" s="2">
        <v>41961</v>
      </c>
      <c r="D4282" s="1" t="s">
        <v>19</v>
      </c>
      <c r="E4282" s="1" t="s">
        <v>358</v>
      </c>
      <c r="F4282" s="1" t="s">
        <v>518</v>
      </c>
      <c r="G4282">
        <v>11.36</v>
      </c>
      <c r="H4282">
        <v>2</v>
      </c>
      <c r="I4282">
        <v>0</v>
      </c>
      <c r="J4282">
        <v>5.2256</v>
      </c>
    </row>
    <row r="4283" spans="1:10" x14ac:dyDescent="0.25">
      <c r="A4283" s="1" t="s">
        <v>4529</v>
      </c>
      <c r="B4283" s="2">
        <v>41957</v>
      </c>
      <c r="C4283" s="2">
        <v>41961</v>
      </c>
      <c r="D4283" s="1" t="s">
        <v>19</v>
      </c>
      <c r="E4283" s="1" t="s">
        <v>358</v>
      </c>
      <c r="F4283" s="1" t="s">
        <v>3628</v>
      </c>
      <c r="G4283">
        <v>69.263999999999996</v>
      </c>
      <c r="H4283">
        <v>2</v>
      </c>
      <c r="I4283">
        <v>0.1</v>
      </c>
      <c r="J4283">
        <v>14.622400000000001</v>
      </c>
    </row>
    <row r="4284" spans="1:10" x14ac:dyDescent="0.25">
      <c r="A4284" s="1" t="s">
        <v>4530</v>
      </c>
      <c r="B4284" s="2">
        <v>41993</v>
      </c>
      <c r="C4284" s="2">
        <v>41996</v>
      </c>
      <c r="D4284" s="1" t="s">
        <v>79</v>
      </c>
      <c r="E4284" s="1" t="s">
        <v>2114</v>
      </c>
      <c r="F4284" s="1" t="s">
        <v>4531</v>
      </c>
      <c r="G4284">
        <v>3.69</v>
      </c>
      <c r="H4284">
        <v>1</v>
      </c>
      <c r="I4284">
        <v>0</v>
      </c>
      <c r="J4284">
        <v>1.7343</v>
      </c>
    </row>
    <row r="4285" spans="1:10" x14ac:dyDescent="0.25">
      <c r="A4285" s="1" t="s">
        <v>4530</v>
      </c>
      <c r="B4285" s="2">
        <v>41993</v>
      </c>
      <c r="C4285" s="2">
        <v>41996</v>
      </c>
      <c r="D4285" s="1" t="s">
        <v>79</v>
      </c>
      <c r="E4285" s="1" t="s">
        <v>2114</v>
      </c>
      <c r="F4285" s="1" t="s">
        <v>3765</v>
      </c>
      <c r="G4285">
        <v>1103.97</v>
      </c>
      <c r="H4285">
        <v>3</v>
      </c>
      <c r="I4285">
        <v>0</v>
      </c>
      <c r="J4285">
        <v>496.78649999999999</v>
      </c>
    </row>
    <row r="4286" spans="1:10" x14ac:dyDescent="0.25">
      <c r="A4286" s="1" t="s">
        <v>4532</v>
      </c>
      <c r="B4286" s="2">
        <v>42329</v>
      </c>
      <c r="C4286" s="2">
        <v>42334</v>
      </c>
      <c r="D4286" s="1" t="s">
        <v>11</v>
      </c>
      <c r="E4286" s="1" t="s">
        <v>3513</v>
      </c>
      <c r="F4286" s="1" t="s">
        <v>2474</v>
      </c>
      <c r="G4286">
        <v>246.1328</v>
      </c>
      <c r="H4286">
        <v>2</v>
      </c>
      <c r="I4286">
        <v>0.32</v>
      </c>
      <c r="J4286">
        <v>-76.011600000000001</v>
      </c>
    </row>
    <row r="4287" spans="1:10" x14ac:dyDescent="0.25">
      <c r="A4287" s="1" t="s">
        <v>4532</v>
      </c>
      <c r="B4287" s="2">
        <v>42329</v>
      </c>
      <c r="C4287" s="2">
        <v>42334</v>
      </c>
      <c r="D4287" s="1" t="s">
        <v>11</v>
      </c>
      <c r="E4287" s="1" t="s">
        <v>3513</v>
      </c>
      <c r="F4287" s="1" t="s">
        <v>17</v>
      </c>
      <c r="G4287">
        <v>11.696</v>
      </c>
      <c r="H4287">
        <v>2</v>
      </c>
      <c r="I4287">
        <v>0.2</v>
      </c>
      <c r="J4287">
        <v>3.9474</v>
      </c>
    </row>
    <row r="4288" spans="1:10" x14ac:dyDescent="0.25">
      <c r="A4288" s="1" t="s">
        <v>4532</v>
      </c>
      <c r="B4288" s="2">
        <v>42329</v>
      </c>
      <c r="C4288" s="2">
        <v>42334</v>
      </c>
      <c r="D4288" s="1" t="s">
        <v>11</v>
      </c>
      <c r="E4288" s="1" t="s">
        <v>3513</v>
      </c>
      <c r="F4288" s="1" t="s">
        <v>4126</v>
      </c>
      <c r="G4288">
        <v>439.99200000000002</v>
      </c>
      <c r="H4288">
        <v>1</v>
      </c>
      <c r="I4288">
        <v>0.2</v>
      </c>
      <c r="J4288">
        <v>164.99700000000001</v>
      </c>
    </row>
    <row r="4289" spans="1:10" x14ac:dyDescent="0.25">
      <c r="A4289" s="1" t="s">
        <v>4533</v>
      </c>
      <c r="B4289" s="2">
        <v>43097</v>
      </c>
      <c r="C4289" s="2">
        <v>43103</v>
      </c>
      <c r="D4289" s="1" t="s">
        <v>19</v>
      </c>
      <c r="E4289" s="1" t="s">
        <v>1719</v>
      </c>
      <c r="F4289" s="1" t="s">
        <v>916</v>
      </c>
      <c r="G4289">
        <v>64.784000000000006</v>
      </c>
      <c r="H4289">
        <v>1</v>
      </c>
      <c r="I4289">
        <v>0.2</v>
      </c>
      <c r="J4289">
        <v>-12.956799999999999</v>
      </c>
    </row>
    <row r="4290" spans="1:10" x14ac:dyDescent="0.25">
      <c r="A4290" s="1" t="s">
        <v>4534</v>
      </c>
      <c r="B4290" s="2">
        <v>42141</v>
      </c>
      <c r="C4290" s="2">
        <v>42145</v>
      </c>
      <c r="D4290" s="1" t="s">
        <v>19</v>
      </c>
      <c r="E4290" s="1" t="s">
        <v>99</v>
      </c>
      <c r="F4290" s="1" t="s">
        <v>2724</v>
      </c>
      <c r="G4290">
        <v>33.28</v>
      </c>
      <c r="H4290">
        <v>5</v>
      </c>
      <c r="I4290">
        <v>0.8</v>
      </c>
      <c r="J4290">
        <v>-49.92</v>
      </c>
    </row>
    <row r="4291" spans="1:10" x14ac:dyDescent="0.25">
      <c r="A4291" s="1" t="s">
        <v>4534</v>
      </c>
      <c r="B4291" s="2">
        <v>42141</v>
      </c>
      <c r="C4291" s="2">
        <v>42145</v>
      </c>
      <c r="D4291" s="1" t="s">
        <v>19</v>
      </c>
      <c r="E4291" s="1" t="s">
        <v>99</v>
      </c>
      <c r="F4291" s="1" t="s">
        <v>1484</v>
      </c>
      <c r="G4291">
        <v>14.087999999999999</v>
      </c>
      <c r="H4291">
        <v>3</v>
      </c>
      <c r="I4291">
        <v>0.2</v>
      </c>
      <c r="J4291">
        <v>4.9307999999999996</v>
      </c>
    </row>
    <row r="4292" spans="1:10" x14ac:dyDescent="0.25">
      <c r="A4292" s="1" t="s">
        <v>4535</v>
      </c>
      <c r="B4292" s="2">
        <v>43078</v>
      </c>
      <c r="C4292" s="2">
        <v>43082</v>
      </c>
      <c r="D4292" s="1" t="s">
        <v>11</v>
      </c>
      <c r="E4292" s="1" t="s">
        <v>1842</v>
      </c>
      <c r="F4292" s="1" t="s">
        <v>622</v>
      </c>
      <c r="G4292">
        <v>11.16</v>
      </c>
      <c r="H4292">
        <v>2</v>
      </c>
      <c r="I4292">
        <v>0</v>
      </c>
      <c r="J4292">
        <v>2.79</v>
      </c>
    </row>
    <row r="4293" spans="1:10" x14ac:dyDescent="0.25">
      <c r="A4293" s="1" t="s">
        <v>4535</v>
      </c>
      <c r="B4293" s="2">
        <v>43078</v>
      </c>
      <c r="C4293" s="2">
        <v>43082</v>
      </c>
      <c r="D4293" s="1" t="s">
        <v>11</v>
      </c>
      <c r="E4293" s="1" t="s">
        <v>1842</v>
      </c>
      <c r="F4293" s="1" t="s">
        <v>434</v>
      </c>
      <c r="G4293">
        <v>896.32799999999997</v>
      </c>
      <c r="H4293">
        <v>9</v>
      </c>
      <c r="I4293">
        <v>0.2</v>
      </c>
      <c r="J4293">
        <v>22.408200000000001</v>
      </c>
    </row>
    <row r="4294" spans="1:10" x14ac:dyDescent="0.25">
      <c r="A4294" s="1" t="s">
        <v>4535</v>
      </c>
      <c r="B4294" s="2">
        <v>43078</v>
      </c>
      <c r="C4294" s="2">
        <v>43082</v>
      </c>
      <c r="D4294" s="1" t="s">
        <v>11</v>
      </c>
      <c r="E4294" s="1" t="s">
        <v>1842</v>
      </c>
      <c r="F4294" s="1" t="s">
        <v>2578</v>
      </c>
      <c r="G4294">
        <v>189</v>
      </c>
      <c r="H4294">
        <v>1</v>
      </c>
      <c r="I4294">
        <v>0</v>
      </c>
      <c r="J4294">
        <v>68.040000000000006</v>
      </c>
    </row>
    <row r="4295" spans="1:10" x14ac:dyDescent="0.25">
      <c r="A4295" s="1" t="s">
        <v>4536</v>
      </c>
      <c r="B4295" s="2">
        <v>42804</v>
      </c>
      <c r="C4295" s="2">
        <v>42810</v>
      </c>
      <c r="D4295" s="1" t="s">
        <v>19</v>
      </c>
      <c r="E4295" s="1" t="s">
        <v>61</v>
      </c>
      <c r="F4295" s="1" t="s">
        <v>360</v>
      </c>
      <c r="G4295">
        <v>53.981999999999999</v>
      </c>
      <c r="H4295">
        <v>3</v>
      </c>
      <c r="I4295">
        <v>0.4</v>
      </c>
      <c r="J4295">
        <v>-10.7964</v>
      </c>
    </row>
    <row r="4296" spans="1:10" x14ac:dyDescent="0.25">
      <c r="A4296" s="1" t="s">
        <v>4537</v>
      </c>
      <c r="B4296" s="2">
        <v>43030</v>
      </c>
      <c r="C4296" s="2">
        <v>43035</v>
      </c>
      <c r="D4296" s="1" t="s">
        <v>19</v>
      </c>
      <c r="E4296" s="1" t="s">
        <v>3829</v>
      </c>
      <c r="F4296" s="1" t="s">
        <v>457</v>
      </c>
      <c r="G4296">
        <v>177.22499999999999</v>
      </c>
      <c r="H4296">
        <v>5</v>
      </c>
      <c r="I4296">
        <v>0.5</v>
      </c>
      <c r="J4296">
        <v>-120.51300000000001</v>
      </c>
    </row>
    <row r="4297" spans="1:10" x14ac:dyDescent="0.25">
      <c r="A4297" s="1" t="s">
        <v>4538</v>
      </c>
      <c r="B4297" s="2">
        <v>42919</v>
      </c>
      <c r="C4297" s="2">
        <v>42926</v>
      </c>
      <c r="D4297" s="1" t="s">
        <v>19</v>
      </c>
      <c r="E4297" s="1" t="s">
        <v>391</v>
      </c>
      <c r="F4297" s="1" t="s">
        <v>4348</v>
      </c>
      <c r="G4297">
        <v>129.38999999999999</v>
      </c>
      <c r="H4297">
        <v>3</v>
      </c>
      <c r="I4297">
        <v>0</v>
      </c>
      <c r="J4297">
        <v>54.343800000000002</v>
      </c>
    </row>
    <row r="4298" spans="1:10" x14ac:dyDescent="0.25">
      <c r="A4298" s="1" t="s">
        <v>4539</v>
      </c>
      <c r="B4298" s="2">
        <v>42982</v>
      </c>
      <c r="C4298" s="2">
        <v>42988</v>
      </c>
      <c r="D4298" s="1" t="s">
        <v>19</v>
      </c>
      <c r="E4298" s="1" t="s">
        <v>1143</v>
      </c>
      <c r="F4298" s="1" t="s">
        <v>2275</v>
      </c>
      <c r="G4298">
        <v>54.32</v>
      </c>
      <c r="H4298">
        <v>4</v>
      </c>
      <c r="I4298">
        <v>0</v>
      </c>
      <c r="J4298">
        <v>0.54320000000000002</v>
      </c>
    </row>
    <row r="4299" spans="1:10" x14ac:dyDescent="0.25">
      <c r="A4299" s="1" t="s">
        <v>4540</v>
      </c>
      <c r="B4299" s="2">
        <v>42970</v>
      </c>
      <c r="C4299" s="2">
        <v>42973</v>
      </c>
      <c r="D4299" s="1" t="s">
        <v>11</v>
      </c>
      <c r="E4299" s="1" t="s">
        <v>599</v>
      </c>
      <c r="F4299" s="1" t="s">
        <v>3612</v>
      </c>
      <c r="G4299">
        <v>4367.8959999999997</v>
      </c>
      <c r="H4299">
        <v>13</v>
      </c>
      <c r="I4299">
        <v>0.2</v>
      </c>
      <c r="J4299">
        <v>327.59219999999999</v>
      </c>
    </row>
    <row r="4300" spans="1:10" x14ac:dyDescent="0.25">
      <c r="A4300" s="1" t="s">
        <v>4540</v>
      </c>
      <c r="B4300" s="2">
        <v>42970</v>
      </c>
      <c r="C4300" s="2">
        <v>42973</v>
      </c>
      <c r="D4300" s="1" t="s">
        <v>11</v>
      </c>
      <c r="E4300" s="1" t="s">
        <v>599</v>
      </c>
      <c r="F4300" s="1" t="s">
        <v>2663</v>
      </c>
      <c r="G4300">
        <v>49.567999999999998</v>
      </c>
      <c r="H4300">
        <v>2</v>
      </c>
      <c r="I4300">
        <v>0.2</v>
      </c>
      <c r="J4300">
        <v>15.49</v>
      </c>
    </row>
    <row r="4301" spans="1:10" x14ac:dyDescent="0.25">
      <c r="A4301" s="1" t="s">
        <v>4540</v>
      </c>
      <c r="B4301" s="2">
        <v>42970</v>
      </c>
      <c r="C4301" s="2">
        <v>42973</v>
      </c>
      <c r="D4301" s="1" t="s">
        <v>11</v>
      </c>
      <c r="E4301" s="1" t="s">
        <v>599</v>
      </c>
      <c r="F4301" s="1" t="s">
        <v>1539</v>
      </c>
      <c r="G4301">
        <v>161.376</v>
      </c>
      <c r="H4301">
        <v>6</v>
      </c>
      <c r="I4301">
        <v>0.2</v>
      </c>
      <c r="J4301">
        <v>12.103199999999999</v>
      </c>
    </row>
    <row r="4302" spans="1:10" x14ac:dyDescent="0.25">
      <c r="A4302" s="1" t="s">
        <v>4540</v>
      </c>
      <c r="B4302" s="2">
        <v>42970</v>
      </c>
      <c r="C4302" s="2">
        <v>42973</v>
      </c>
      <c r="D4302" s="1" t="s">
        <v>11</v>
      </c>
      <c r="E4302" s="1" t="s">
        <v>599</v>
      </c>
      <c r="F4302" s="1" t="s">
        <v>1810</v>
      </c>
      <c r="G4302">
        <v>2.7839999999999998</v>
      </c>
      <c r="H4302">
        <v>2</v>
      </c>
      <c r="I4302">
        <v>0.2</v>
      </c>
      <c r="J4302">
        <v>0.41760000000000003</v>
      </c>
    </row>
    <row r="4303" spans="1:10" x14ac:dyDescent="0.25">
      <c r="A4303" s="1" t="s">
        <v>4540</v>
      </c>
      <c r="B4303" s="2">
        <v>42970</v>
      </c>
      <c r="C4303" s="2">
        <v>42973</v>
      </c>
      <c r="D4303" s="1" t="s">
        <v>11</v>
      </c>
      <c r="E4303" s="1" t="s">
        <v>599</v>
      </c>
      <c r="F4303" s="1" t="s">
        <v>1780</v>
      </c>
      <c r="G4303">
        <v>8.7200000000000006</v>
      </c>
      <c r="H4303">
        <v>5</v>
      </c>
      <c r="I4303">
        <v>0.2</v>
      </c>
      <c r="J4303">
        <v>2.9430000000000001</v>
      </c>
    </row>
    <row r="4304" spans="1:10" x14ac:dyDescent="0.25">
      <c r="A4304" s="1" t="s">
        <v>4541</v>
      </c>
      <c r="B4304" s="2">
        <v>41873</v>
      </c>
      <c r="C4304" s="2">
        <v>41876</v>
      </c>
      <c r="D4304" s="1" t="s">
        <v>11</v>
      </c>
      <c r="E4304" s="1" t="s">
        <v>1655</v>
      </c>
      <c r="F4304" s="1" t="s">
        <v>567</v>
      </c>
      <c r="G4304">
        <v>3.9119999999999999</v>
      </c>
      <c r="H4304">
        <v>1</v>
      </c>
      <c r="I4304">
        <v>0.2</v>
      </c>
      <c r="J4304">
        <v>1.0268999999999999</v>
      </c>
    </row>
    <row r="4305" spans="1:10" x14ac:dyDescent="0.25">
      <c r="A4305" s="1" t="s">
        <v>4542</v>
      </c>
      <c r="B4305" s="2">
        <v>42647</v>
      </c>
      <c r="C4305" s="2">
        <v>42647</v>
      </c>
      <c r="D4305" s="1" t="s">
        <v>654</v>
      </c>
      <c r="E4305" s="1" t="s">
        <v>1677</v>
      </c>
      <c r="F4305" s="1" t="s">
        <v>1616</v>
      </c>
      <c r="G4305">
        <v>59.752000000000002</v>
      </c>
      <c r="H4305">
        <v>7</v>
      </c>
      <c r="I4305">
        <v>0.2</v>
      </c>
      <c r="J4305">
        <v>19.4194</v>
      </c>
    </row>
    <row r="4306" spans="1:10" x14ac:dyDescent="0.25">
      <c r="A4306" s="1" t="s">
        <v>4543</v>
      </c>
      <c r="B4306" s="2">
        <v>41938</v>
      </c>
      <c r="C4306" s="2">
        <v>41942</v>
      </c>
      <c r="D4306" s="1" t="s">
        <v>11</v>
      </c>
      <c r="E4306" s="1" t="s">
        <v>4472</v>
      </c>
      <c r="F4306" s="1" t="s">
        <v>938</v>
      </c>
      <c r="G4306">
        <v>63.92</v>
      </c>
      <c r="H4306">
        <v>4</v>
      </c>
      <c r="I4306">
        <v>0</v>
      </c>
      <c r="J4306">
        <v>3.1960000000000002</v>
      </c>
    </row>
    <row r="4307" spans="1:10" x14ac:dyDescent="0.25">
      <c r="A4307" s="1" t="s">
        <v>4543</v>
      </c>
      <c r="B4307" s="2">
        <v>41938</v>
      </c>
      <c r="C4307" s="2">
        <v>41942</v>
      </c>
      <c r="D4307" s="1" t="s">
        <v>11</v>
      </c>
      <c r="E4307" s="1" t="s">
        <v>4472</v>
      </c>
      <c r="F4307" s="1" t="s">
        <v>3720</v>
      </c>
      <c r="G4307">
        <v>383.96</v>
      </c>
      <c r="H4307">
        <v>5</v>
      </c>
      <c r="I4307">
        <v>0.2</v>
      </c>
      <c r="J4307">
        <v>38.396000000000001</v>
      </c>
    </row>
    <row r="4308" spans="1:10" x14ac:dyDescent="0.25">
      <c r="A4308" s="1" t="s">
        <v>4544</v>
      </c>
      <c r="B4308" s="2">
        <v>42549</v>
      </c>
      <c r="C4308" s="2">
        <v>42549</v>
      </c>
      <c r="D4308" s="1" t="s">
        <v>654</v>
      </c>
      <c r="E4308" s="1" t="s">
        <v>1284</v>
      </c>
      <c r="F4308" s="1" t="s">
        <v>1027</v>
      </c>
      <c r="G4308">
        <v>7.7519999999999998</v>
      </c>
      <c r="H4308">
        <v>3</v>
      </c>
      <c r="I4308">
        <v>0.2</v>
      </c>
      <c r="J4308">
        <v>2.8100999999999998</v>
      </c>
    </row>
    <row r="4309" spans="1:10" x14ac:dyDescent="0.25">
      <c r="A4309" s="1" t="s">
        <v>4544</v>
      </c>
      <c r="B4309" s="2">
        <v>42549</v>
      </c>
      <c r="C4309" s="2">
        <v>42549</v>
      </c>
      <c r="D4309" s="1" t="s">
        <v>654</v>
      </c>
      <c r="E4309" s="1" t="s">
        <v>1284</v>
      </c>
      <c r="F4309" s="1" t="s">
        <v>604</v>
      </c>
      <c r="G4309">
        <v>33.567999999999998</v>
      </c>
      <c r="H4309">
        <v>2</v>
      </c>
      <c r="I4309">
        <v>0.2</v>
      </c>
      <c r="J4309">
        <v>11.748799999999999</v>
      </c>
    </row>
    <row r="4310" spans="1:10" x14ac:dyDescent="0.25">
      <c r="A4310" s="1" t="s">
        <v>4545</v>
      </c>
      <c r="B4310" s="2">
        <v>41947</v>
      </c>
      <c r="C4310" s="2">
        <v>41954</v>
      </c>
      <c r="D4310" s="1" t="s">
        <v>19</v>
      </c>
      <c r="E4310" s="1" t="s">
        <v>2884</v>
      </c>
      <c r="F4310" s="1" t="s">
        <v>2952</v>
      </c>
      <c r="G4310">
        <v>666.34400000000005</v>
      </c>
      <c r="H4310">
        <v>7</v>
      </c>
      <c r="I4310">
        <v>0.2</v>
      </c>
      <c r="J4310">
        <v>66.634399999999999</v>
      </c>
    </row>
    <row r="4311" spans="1:10" x14ac:dyDescent="0.25">
      <c r="A4311" s="1" t="s">
        <v>4545</v>
      </c>
      <c r="B4311" s="2">
        <v>41947</v>
      </c>
      <c r="C4311" s="2">
        <v>41954</v>
      </c>
      <c r="D4311" s="1" t="s">
        <v>19</v>
      </c>
      <c r="E4311" s="1" t="s">
        <v>2884</v>
      </c>
      <c r="F4311" s="1" t="s">
        <v>733</v>
      </c>
      <c r="G4311">
        <v>573.72799999999995</v>
      </c>
      <c r="H4311">
        <v>4</v>
      </c>
      <c r="I4311">
        <v>0.2</v>
      </c>
      <c r="J4311">
        <v>-64.544399999999996</v>
      </c>
    </row>
    <row r="4312" spans="1:10" x14ac:dyDescent="0.25">
      <c r="A4312" s="1" t="s">
        <v>4545</v>
      </c>
      <c r="B4312" s="2">
        <v>41947</v>
      </c>
      <c r="C4312" s="2">
        <v>41954</v>
      </c>
      <c r="D4312" s="1" t="s">
        <v>19</v>
      </c>
      <c r="E4312" s="1" t="s">
        <v>2884</v>
      </c>
      <c r="F4312" s="1" t="s">
        <v>1296</v>
      </c>
      <c r="G4312">
        <v>21.936</v>
      </c>
      <c r="H4312">
        <v>3</v>
      </c>
      <c r="I4312">
        <v>0.2</v>
      </c>
      <c r="J4312">
        <v>8.2260000000000009</v>
      </c>
    </row>
    <row r="4313" spans="1:10" x14ac:dyDescent="0.25">
      <c r="A4313" s="1" t="s">
        <v>4545</v>
      </c>
      <c r="B4313" s="2">
        <v>41947</v>
      </c>
      <c r="C4313" s="2">
        <v>41954</v>
      </c>
      <c r="D4313" s="1" t="s">
        <v>19</v>
      </c>
      <c r="E4313" s="1" t="s">
        <v>2884</v>
      </c>
      <c r="F4313" s="1" t="s">
        <v>3349</v>
      </c>
      <c r="G4313">
        <v>19.440000000000001</v>
      </c>
      <c r="H4313">
        <v>3</v>
      </c>
      <c r="I4313">
        <v>0</v>
      </c>
      <c r="J4313">
        <v>9.3312000000000008</v>
      </c>
    </row>
    <row r="4314" spans="1:10" x14ac:dyDescent="0.25">
      <c r="A4314" s="1" t="s">
        <v>4545</v>
      </c>
      <c r="B4314" s="2">
        <v>41947</v>
      </c>
      <c r="C4314" s="2">
        <v>41954</v>
      </c>
      <c r="D4314" s="1" t="s">
        <v>19</v>
      </c>
      <c r="E4314" s="1" t="s">
        <v>2884</v>
      </c>
      <c r="F4314" s="1" t="s">
        <v>4546</v>
      </c>
      <c r="G4314">
        <v>447.96800000000002</v>
      </c>
      <c r="H4314">
        <v>4</v>
      </c>
      <c r="I4314">
        <v>0.2</v>
      </c>
      <c r="J4314">
        <v>139.99</v>
      </c>
    </row>
    <row r="4315" spans="1:10" x14ac:dyDescent="0.25">
      <c r="A4315" s="1" t="s">
        <v>4547</v>
      </c>
      <c r="B4315" s="2">
        <v>41890</v>
      </c>
      <c r="C4315" s="2">
        <v>41894</v>
      </c>
      <c r="D4315" s="1" t="s">
        <v>19</v>
      </c>
      <c r="E4315" s="1" t="s">
        <v>1876</v>
      </c>
      <c r="F4315" s="1" t="s">
        <v>4328</v>
      </c>
      <c r="G4315">
        <v>16.78</v>
      </c>
      <c r="H4315">
        <v>2</v>
      </c>
      <c r="I4315">
        <v>0</v>
      </c>
      <c r="J4315">
        <v>4.1950000000000003</v>
      </c>
    </row>
    <row r="4316" spans="1:10" x14ac:dyDescent="0.25">
      <c r="A4316" s="1" t="s">
        <v>4548</v>
      </c>
      <c r="B4316" s="2">
        <v>42180</v>
      </c>
      <c r="C4316" s="2">
        <v>42186</v>
      </c>
      <c r="D4316" s="1" t="s">
        <v>19</v>
      </c>
      <c r="E4316" s="1" t="s">
        <v>1182</v>
      </c>
      <c r="F4316" s="1" t="s">
        <v>4053</v>
      </c>
      <c r="G4316">
        <v>20.96</v>
      </c>
      <c r="H4316">
        <v>2</v>
      </c>
      <c r="I4316">
        <v>0</v>
      </c>
      <c r="J4316">
        <v>5.24</v>
      </c>
    </row>
    <row r="4317" spans="1:10" x14ac:dyDescent="0.25">
      <c r="A4317" s="1" t="s">
        <v>4548</v>
      </c>
      <c r="B4317" s="2">
        <v>42180</v>
      </c>
      <c r="C4317" s="2">
        <v>42186</v>
      </c>
      <c r="D4317" s="1" t="s">
        <v>19</v>
      </c>
      <c r="E4317" s="1" t="s">
        <v>1182</v>
      </c>
      <c r="F4317" s="1" t="s">
        <v>1710</v>
      </c>
      <c r="G4317">
        <v>88.751999999999995</v>
      </c>
      <c r="H4317">
        <v>3</v>
      </c>
      <c r="I4317">
        <v>0.2</v>
      </c>
      <c r="J4317">
        <v>27.734999999999999</v>
      </c>
    </row>
    <row r="4318" spans="1:10" x14ac:dyDescent="0.25">
      <c r="A4318" s="1" t="s">
        <v>4548</v>
      </c>
      <c r="B4318" s="2">
        <v>42180</v>
      </c>
      <c r="C4318" s="2">
        <v>42186</v>
      </c>
      <c r="D4318" s="1" t="s">
        <v>19</v>
      </c>
      <c r="E4318" s="1" t="s">
        <v>1182</v>
      </c>
      <c r="F4318" s="1" t="s">
        <v>1092</v>
      </c>
      <c r="G4318">
        <v>304.23</v>
      </c>
      <c r="H4318">
        <v>3</v>
      </c>
      <c r="I4318">
        <v>0</v>
      </c>
      <c r="J4318">
        <v>9.1268999999999991</v>
      </c>
    </row>
    <row r="4319" spans="1:10" x14ac:dyDescent="0.25">
      <c r="A4319" s="1" t="s">
        <v>4549</v>
      </c>
      <c r="B4319" s="2">
        <v>42211</v>
      </c>
      <c r="C4319" s="2">
        <v>42218</v>
      </c>
      <c r="D4319" s="1" t="s">
        <v>19</v>
      </c>
      <c r="E4319" s="1" t="s">
        <v>287</v>
      </c>
      <c r="F4319" s="1" t="s">
        <v>1134</v>
      </c>
      <c r="G4319">
        <v>167.86</v>
      </c>
      <c r="H4319">
        <v>2</v>
      </c>
      <c r="I4319">
        <v>0</v>
      </c>
      <c r="J4319">
        <v>78.894199999999998</v>
      </c>
    </row>
    <row r="4320" spans="1:10" x14ac:dyDescent="0.25">
      <c r="A4320" s="1" t="s">
        <v>4550</v>
      </c>
      <c r="B4320" s="2">
        <v>43076</v>
      </c>
      <c r="C4320" s="2">
        <v>43080</v>
      </c>
      <c r="D4320" s="1" t="s">
        <v>19</v>
      </c>
      <c r="E4320" s="1" t="s">
        <v>1273</v>
      </c>
      <c r="F4320" s="1" t="s">
        <v>4551</v>
      </c>
      <c r="G4320">
        <v>82.38</v>
      </c>
      <c r="H4320">
        <v>6</v>
      </c>
      <c r="I4320">
        <v>0</v>
      </c>
      <c r="J4320">
        <v>25.537800000000001</v>
      </c>
    </row>
    <row r="4321" spans="1:10" x14ac:dyDescent="0.25">
      <c r="A4321" s="1" t="s">
        <v>4552</v>
      </c>
      <c r="B4321" s="2">
        <v>42002</v>
      </c>
      <c r="C4321" s="2">
        <v>42007</v>
      </c>
      <c r="D4321" s="1" t="s">
        <v>11</v>
      </c>
      <c r="E4321" s="1" t="s">
        <v>2140</v>
      </c>
      <c r="F4321" s="1" t="s">
        <v>2564</v>
      </c>
      <c r="G4321">
        <v>23.975999999999999</v>
      </c>
      <c r="H4321">
        <v>3</v>
      </c>
      <c r="I4321">
        <v>0.2</v>
      </c>
      <c r="J4321">
        <v>-5.6943000000000001</v>
      </c>
    </row>
    <row r="4322" spans="1:10" x14ac:dyDescent="0.25">
      <c r="A4322" s="1" t="s">
        <v>4552</v>
      </c>
      <c r="B4322" s="2">
        <v>42002</v>
      </c>
      <c r="C4322" s="2">
        <v>42007</v>
      </c>
      <c r="D4322" s="1" t="s">
        <v>11</v>
      </c>
      <c r="E4322" s="1" t="s">
        <v>2140</v>
      </c>
      <c r="F4322" s="1" t="s">
        <v>3021</v>
      </c>
      <c r="G4322">
        <v>33.29</v>
      </c>
      <c r="H4322">
        <v>1</v>
      </c>
      <c r="I4322">
        <v>0</v>
      </c>
      <c r="J4322">
        <v>7.9896000000000003</v>
      </c>
    </row>
    <row r="4323" spans="1:10" x14ac:dyDescent="0.25">
      <c r="A4323" s="1" t="s">
        <v>4553</v>
      </c>
      <c r="B4323" s="2">
        <v>42049</v>
      </c>
      <c r="C4323" s="2">
        <v>42054</v>
      </c>
      <c r="D4323" s="1" t="s">
        <v>19</v>
      </c>
      <c r="E4323" s="1" t="s">
        <v>188</v>
      </c>
      <c r="F4323" s="1" t="s">
        <v>890</v>
      </c>
      <c r="G4323">
        <v>14.952</v>
      </c>
      <c r="H4323">
        <v>2</v>
      </c>
      <c r="I4323">
        <v>0.7</v>
      </c>
      <c r="J4323">
        <v>-11.961600000000001</v>
      </c>
    </row>
    <row r="4324" spans="1:10" x14ac:dyDescent="0.25">
      <c r="A4324" s="1" t="s">
        <v>4553</v>
      </c>
      <c r="B4324" s="2">
        <v>42049</v>
      </c>
      <c r="C4324" s="2">
        <v>42054</v>
      </c>
      <c r="D4324" s="1" t="s">
        <v>19</v>
      </c>
      <c r="E4324" s="1" t="s">
        <v>188</v>
      </c>
      <c r="F4324" s="1" t="s">
        <v>3358</v>
      </c>
      <c r="G4324">
        <v>323.98200000000003</v>
      </c>
      <c r="H4324">
        <v>3</v>
      </c>
      <c r="I4324">
        <v>0.4</v>
      </c>
      <c r="J4324">
        <v>-80.995500000000007</v>
      </c>
    </row>
    <row r="4325" spans="1:10" x14ac:dyDescent="0.25">
      <c r="A4325" s="1" t="s">
        <v>4553</v>
      </c>
      <c r="B4325" s="2">
        <v>42049</v>
      </c>
      <c r="C4325" s="2">
        <v>42054</v>
      </c>
      <c r="D4325" s="1" t="s">
        <v>19</v>
      </c>
      <c r="E4325" s="1" t="s">
        <v>188</v>
      </c>
      <c r="F4325" s="1" t="s">
        <v>633</v>
      </c>
      <c r="G4325">
        <v>2.286</v>
      </c>
      <c r="H4325">
        <v>2</v>
      </c>
      <c r="I4325">
        <v>0.7</v>
      </c>
      <c r="J4325">
        <v>-1.6763999999999999</v>
      </c>
    </row>
    <row r="4326" spans="1:10" x14ac:dyDescent="0.25">
      <c r="A4326" s="1" t="s">
        <v>4553</v>
      </c>
      <c r="B4326" s="2">
        <v>42049</v>
      </c>
      <c r="C4326" s="2">
        <v>42054</v>
      </c>
      <c r="D4326" s="1" t="s">
        <v>19</v>
      </c>
      <c r="E4326" s="1" t="s">
        <v>188</v>
      </c>
      <c r="F4326" s="1" t="s">
        <v>1873</v>
      </c>
      <c r="G4326">
        <v>14.352</v>
      </c>
      <c r="H4326">
        <v>3</v>
      </c>
      <c r="I4326">
        <v>0.2</v>
      </c>
      <c r="J4326">
        <v>0.89700000000000002</v>
      </c>
    </row>
    <row r="4327" spans="1:10" x14ac:dyDescent="0.25">
      <c r="A4327" s="1" t="s">
        <v>4553</v>
      </c>
      <c r="B4327" s="2">
        <v>42049</v>
      </c>
      <c r="C4327" s="2">
        <v>42054</v>
      </c>
      <c r="D4327" s="1" t="s">
        <v>19</v>
      </c>
      <c r="E4327" s="1" t="s">
        <v>188</v>
      </c>
      <c r="F4327" s="1" t="s">
        <v>2325</v>
      </c>
      <c r="G4327">
        <v>71.975999999999999</v>
      </c>
      <c r="H4327">
        <v>3</v>
      </c>
      <c r="I4327">
        <v>0.2</v>
      </c>
      <c r="J4327">
        <v>0.89970000000000006</v>
      </c>
    </row>
    <row r="4328" spans="1:10" x14ac:dyDescent="0.25">
      <c r="A4328" s="1" t="s">
        <v>4554</v>
      </c>
      <c r="B4328" s="2">
        <v>42394</v>
      </c>
      <c r="C4328" s="2">
        <v>42396</v>
      </c>
      <c r="D4328" s="1" t="s">
        <v>79</v>
      </c>
      <c r="E4328" s="1" t="s">
        <v>1967</v>
      </c>
      <c r="F4328" s="1" t="s">
        <v>3108</v>
      </c>
      <c r="G4328">
        <v>9.2100000000000009</v>
      </c>
      <c r="H4328">
        <v>3</v>
      </c>
      <c r="I4328">
        <v>0</v>
      </c>
      <c r="J4328">
        <v>2.3025000000000002</v>
      </c>
    </row>
    <row r="4329" spans="1:10" x14ac:dyDescent="0.25">
      <c r="A4329" s="1" t="s">
        <v>4554</v>
      </c>
      <c r="B4329" s="2">
        <v>42394</v>
      </c>
      <c r="C4329" s="2">
        <v>42396</v>
      </c>
      <c r="D4329" s="1" t="s">
        <v>79</v>
      </c>
      <c r="E4329" s="1" t="s">
        <v>1967</v>
      </c>
      <c r="F4329" s="1" t="s">
        <v>4044</v>
      </c>
      <c r="G4329">
        <v>18</v>
      </c>
      <c r="H4329">
        <v>5</v>
      </c>
      <c r="I4329">
        <v>0</v>
      </c>
      <c r="J4329">
        <v>8.2799999999999994</v>
      </c>
    </row>
    <row r="4330" spans="1:10" x14ac:dyDescent="0.25">
      <c r="A4330" s="1" t="s">
        <v>4555</v>
      </c>
      <c r="B4330" s="2">
        <v>42826</v>
      </c>
      <c r="C4330" s="2">
        <v>42832</v>
      </c>
      <c r="D4330" s="1" t="s">
        <v>19</v>
      </c>
      <c r="E4330" s="1" t="s">
        <v>2647</v>
      </c>
      <c r="F4330" s="1" t="s">
        <v>3562</v>
      </c>
      <c r="G4330">
        <v>42.93</v>
      </c>
      <c r="H4330">
        <v>9</v>
      </c>
      <c r="I4330">
        <v>0</v>
      </c>
      <c r="J4330">
        <v>19.3185</v>
      </c>
    </row>
    <row r="4331" spans="1:10" x14ac:dyDescent="0.25">
      <c r="A4331" s="1" t="s">
        <v>4556</v>
      </c>
      <c r="B4331" s="2">
        <v>43011</v>
      </c>
      <c r="C4331" s="2">
        <v>43017</v>
      </c>
      <c r="D4331" s="1" t="s">
        <v>19</v>
      </c>
      <c r="E4331" s="1" t="s">
        <v>599</v>
      </c>
      <c r="F4331" s="1" t="s">
        <v>4557</v>
      </c>
      <c r="G4331">
        <v>15.552</v>
      </c>
      <c r="H4331">
        <v>3</v>
      </c>
      <c r="I4331">
        <v>0.2</v>
      </c>
      <c r="J4331">
        <v>5.4432</v>
      </c>
    </row>
    <row r="4332" spans="1:10" x14ac:dyDescent="0.25">
      <c r="A4332" s="1" t="s">
        <v>4556</v>
      </c>
      <c r="B4332" s="2">
        <v>43011</v>
      </c>
      <c r="C4332" s="2">
        <v>43017</v>
      </c>
      <c r="D4332" s="1" t="s">
        <v>19</v>
      </c>
      <c r="E4332" s="1" t="s">
        <v>599</v>
      </c>
      <c r="F4332" s="1" t="s">
        <v>1160</v>
      </c>
      <c r="G4332">
        <v>17.920000000000002</v>
      </c>
      <c r="H4332">
        <v>5</v>
      </c>
      <c r="I4332">
        <v>0.2</v>
      </c>
      <c r="J4332">
        <v>1.1200000000000001</v>
      </c>
    </row>
    <row r="4333" spans="1:10" x14ac:dyDescent="0.25">
      <c r="A4333" s="1" t="s">
        <v>4558</v>
      </c>
      <c r="B4333" s="2">
        <v>42979</v>
      </c>
      <c r="C4333" s="2">
        <v>42984</v>
      </c>
      <c r="D4333" s="1" t="s">
        <v>19</v>
      </c>
      <c r="E4333" s="1" t="s">
        <v>1254</v>
      </c>
      <c r="F4333" s="1" t="s">
        <v>178</v>
      </c>
      <c r="G4333">
        <v>19.989999999999998</v>
      </c>
      <c r="H4333">
        <v>1</v>
      </c>
      <c r="I4333">
        <v>0</v>
      </c>
      <c r="J4333">
        <v>6.7965999999999998</v>
      </c>
    </row>
    <row r="4334" spans="1:10" x14ac:dyDescent="0.25">
      <c r="A4334" s="1" t="s">
        <v>4558</v>
      </c>
      <c r="B4334" s="2">
        <v>42979</v>
      </c>
      <c r="C4334" s="2">
        <v>42984</v>
      </c>
      <c r="D4334" s="1" t="s">
        <v>19</v>
      </c>
      <c r="E4334" s="1" t="s">
        <v>1254</v>
      </c>
      <c r="F4334" s="1" t="s">
        <v>4023</v>
      </c>
      <c r="G4334">
        <v>22.92</v>
      </c>
      <c r="H4334">
        <v>5</v>
      </c>
      <c r="I4334">
        <v>0.2</v>
      </c>
      <c r="J4334">
        <v>8.0220000000000002</v>
      </c>
    </row>
    <row r="4335" spans="1:10" x14ac:dyDescent="0.25">
      <c r="A4335" s="1" t="s">
        <v>4559</v>
      </c>
      <c r="B4335" s="2">
        <v>42359</v>
      </c>
      <c r="C4335" s="2">
        <v>42365</v>
      </c>
      <c r="D4335" s="1" t="s">
        <v>19</v>
      </c>
      <c r="E4335" s="1" t="s">
        <v>4560</v>
      </c>
      <c r="F4335" s="1" t="s">
        <v>4561</v>
      </c>
      <c r="G4335">
        <v>50.88</v>
      </c>
      <c r="H4335">
        <v>6</v>
      </c>
      <c r="I4335">
        <v>0.2</v>
      </c>
      <c r="J4335">
        <v>14.628</v>
      </c>
    </row>
    <row r="4336" spans="1:10" x14ac:dyDescent="0.25">
      <c r="A4336" s="1" t="s">
        <v>4559</v>
      </c>
      <c r="B4336" s="2">
        <v>42359</v>
      </c>
      <c r="C4336" s="2">
        <v>42365</v>
      </c>
      <c r="D4336" s="1" t="s">
        <v>19</v>
      </c>
      <c r="E4336" s="1" t="s">
        <v>4560</v>
      </c>
      <c r="F4336" s="1" t="s">
        <v>1771</v>
      </c>
      <c r="G4336">
        <v>27.312000000000001</v>
      </c>
      <c r="H4336">
        <v>2</v>
      </c>
      <c r="I4336">
        <v>0.2</v>
      </c>
      <c r="J4336">
        <v>9.2178000000000004</v>
      </c>
    </row>
    <row r="4337" spans="1:10" x14ac:dyDescent="0.25">
      <c r="A4337" s="1" t="s">
        <v>4562</v>
      </c>
      <c r="B4337" s="2">
        <v>42358</v>
      </c>
      <c r="C4337" s="2">
        <v>42362</v>
      </c>
      <c r="D4337" s="1" t="s">
        <v>19</v>
      </c>
      <c r="E4337" s="1" t="s">
        <v>210</v>
      </c>
      <c r="F4337" s="1" t="s">
        <v>4563</v>
      </c>
      <c r="G4337">
        <v>7.92</v>
      </c>
      <c r="H4337">
        <v>1</v>
      </c>
      <c r="I4337">
        <v>0.2</v>
      </c>
      <c r="J4337">
        <v>2.7719999999999998</v>
      </c>
    </row>
    <row r="4338" spans="1:10" x14ac:dyDescent="0.25">
      <c r="A4338" s="1" t="s">
        <v>4562</v>
      </c>
      <c r="B4338" s="2">
        <v>42358</v>
      </c>
      <c r="C4338" s="2">
        <v>42362</v>
      </c>
      <c r="D4338" s="1" t="s">
        <v>19</v>
      </c>
      <c r="E4338" s="1" t="s">
        <v>210</v>
      </c>
      <c r="F4338" s="1" t="s">
        <v>2477</v>
      </c>
      <c r="G4338">
        <v>14.368</v>
      </c>
      <c r="H4338">
        <v>2</v>
      </c>
      <c r="I4338">
        <v>0.2</v>
      </c>
      <c r="J4338">
        <v>3.9512</v>
      </c>
    </row>
    <row r="4339" spans="1:10" x14ac:dyDescent="0.25">
      <c r="A4339" s="1" t="s">
        <v>4564</v>
      </c>
      <c r="B4339" s="2">
        <v>42335</v>
      </c>
      <c r="C4339" s="2">
        <v>42339</v>
      </c>
      <c r="D4339" s="1" t="s">
        <v>19</v>
      </c>
      <c r="E4339" s="1" t="s">
        <v>84</v>
      </c>
      <c r="F4339" s="1" t="s">
        <v>720</v>
      </c>
      <c r="G4339">
        <v>107.97</v>
      </c>
      <c r="H4339">
        <v>3</v>
      </c>
      <c r="I4339">
        <v>0</v>
      </c>
      <c r="J4339">
        <v>22.6737</v>
      </c>
    </row>
    <row r="4340" spans="1:10" x14ac:dyDescent="0.25">
      <c r="A4340" s="1" t="s">
        <v>4564</v>
      </c>
      <c r="B4340" s="2">
        <v>42335</v>
      </c>
      <c r="C4340" s="2">
        <v>42339</v>
      </c>
      <c r="D4340" s="1" t="s">
        <v>19</v>
      </c>
      <c r="E4340" s="1" t="s">
        <v>84</v>
      </c>
      <c r="F4340" s="1" t="s">
        <v>142</v>
      </c>
      <c r="G4340">
        <v>113.82</v>
      </c>
      <c r="H4340">
        <v>3</v>
      </c>
      <c r="I4340">
        <v>0</v>
      </c>
      <c r="J4340">
        <v>53.495399999999997</v>
      </c>
    </row>
    <row r="4341" spans="1:10" x14ac:dyDescent="0.25">
      <c r="A4341" s="1" t="s">
        <v>4565</v>
      </c>
      <c r="B4341" s="2">
        <v>42974</v>
      </c>
      <c r="C4341" s="2">
        <v>42979</v>
      </c>
      <c r="D4341" s="1" t="s">
        <v>19</v>
      </c>
      <c r="E4341" s="1" t="s">
        <v>4336</v>
      </c>
      <c r="F4341" s="1" t="s">
        <v>2103</v>
      </c>
      <c r="G4341">
        <v>5.1840000000000002</v>
      </c>
      <c r="H4341">
        <v>1</v>
      </c>
      <c r="I4341">
        <v>0.2</v>
      </c>
      <c r="J4341">
        <v>1.8144</v>
      </c>
    </row>
    <row r="4342" spans="1:10" x14ac:dyDescent="0.25">
      <c r="A4342" s="1" t="s">
        <v>4566</v>
      </c>
      <c r="B4342" s="2">
        <v>41720</v>
      </c>
      <c r="C4342" s="2">
        <v>41720</v>
      </c>
      <c r="D4342" s="1" t="s">
        <v>654</v>
      </c>
      <c r="E4342" s="1" t="s">
        <v>4158</v>
      </c>
      <c r="F4342" s="1" t="s">
        <v>725</v>
      </c>
      <c r="G4342">
        <v>16.28</v>
      </c>
      <c r="H4342">
        <v>2</v>
      </c>
      <c r="I4342">
        <v>0</v>
      </c>
      <c r="J4342">
        <v>6.5119999999999996</v>
      </c>
    </row>
    <row r="4343" spans="1:10" x14ac:dyDescent="0.25">
      <c r="A4343" s="1" t="s">
        <v>4567</v>
      </c>
      <c r="B4343" s="2">
        <v>43086</v>
      </c>
      <c r="C4343" s="2">
        <v>43090</v>
      </c>
      <c r="D4343" s="1" t="s">
        <v>19</v>
      </c>
      <c r="E4343" s="1" t="s">
        <v>3632</v>
      </c>
      <c r="F4343" s="1" t="s">
        <v>506</v>
      </c>
      <c r="G4343">
        <v>544.38</v>
      </c>
      <c r="H4343">
        <v>3</v>
      </c>
      <c r="I4343">
        <v>0</v>
      </c>
      <c r="J4343">
        <v>157.87020000000001</v>
      </c>
    </row>
    <row r="4344" spans="1:10" x14ac:dyDescent="0.25">
      <c r="A4344" s="1" t="s">
        <v>4568</v>
      </c>
      <c r="B4344" s="2">
        <v>42813</v>
      </c>
      <c r="C4344" s="2">
        <v>42816</v>
      </c>
      <c r="D4344" s="1" t="s">
        <v>79</v>
      </c>
      <c r="E4344" s="1" t="s">
        <v>2058</v>
      </c>
      <c r="F4344" s="1" t="s">
        <v>1970</v>
      </c>
      <c r="G4344">
        <v>19.824000000000002</v>
      </c>
      <c r="H4344">
        <v>6</v>
      </c>
      <c r="I4344">
        <v>0.2</v>
      </c>
      <c r="J4344">
        <v>6.6905999999999999</v>
      </c>
    </row>
    <row r="4345" spans="1:10" x14ac:dyDescent="0.25">
      <c r="A4345" s="1" t="s">
        <v>4568</v>
      </c>
      <c r="B4345" s="2">
        <v>42813</v>
      </c>
      <c r="C4345" s="2">
        <v>42816</v>
      </c>
      <c r="D4345" s="1" t="s">
        <v>79</v>
      </c>
      <c r="E4345" s="1" t="s">
        <v>2058</v>
      </c>
      <c r="F4345" s="1" t="s">
        <v>2392</v>
      </c>
      <c r="G4345">
        <v>657.50400000000002</v>
      </c>
      <c r="H4345">
        <v>6</v>
      </c>
      <c r="I4345">
        <v>0.2</v>
      </c>
      <c r="J4345">
        <v>-131.5008</v>
      </c>
    </row>
    <row r="4346" spans="1:10" x14ac:dyDescent="0.25">
      <c r="A4346" s="1" t="s">
        <v>4568</v>
      </c>
      <c r="B4346" s="2">
        <v>42813</v>
      </c>
      <c r="C4346" s="2">
        <v>42816</v>
      </c>
      <c r="D4346" s="1" t="s">
        <v>79</v>
      </c>
      <c r="E4346" s="1" t="s">
        <v>2058</v>
      </c>
      <c r="F4346" s="1" t="s">
        <v>214</v>
      </c>
      <c r="G4346">
        <v>99.54</v>
      </c>
      <c r="H4346">
        <v>2</v>
      </c>
      <c r="I4346">
        <v>0</v>
      </c>
      <c r="J4346">
        <v>10.949400000000001</v>
      </c>
    </row>
    <row r="4347" spans="1:10" x14ac:dyDescent="0.25">
      <c r="A4347" s="1" t="s">
        <v>4568</v>
      </c>
      <c r="B4347" s="2">
        <v>42813</v>
      </c>
      <c r="C4347" s="2">
        <v>42816</v>
      </c>
      <c r="D4347" s="1" t="s">
        <v>79</v>
      </c>
      <c r="E4347" s="1" t="s">
        <v>2058</v>
      </c>
      <c r="F4347" s="1" t="s">
        <v>2560</v>
      </c>
      <c r="G4347">
        <v>199.96</v>
      </c>
      <c r="H4347">
        <v>4</v>
      </c>
      <c r="I4347">
        <v>0</v>
      </c>
      <c r="J4347">
        <v>85.982799999999997</v>
      </c>
    </row>
    <row r="4348" spans="1:10" x14ac:dyDescent="0.25">
      <c r="A4348" s="1" t="s">
        <v>4569</v>
      </c>
      <c r="B4348" s="2">
        <v>42631</v>
      </c>
      <c r="C4348" s="2">
        <v>42638</v>
      </c>
      <c r="D4348" s="1" t="s">
        <v>19</v>
      </c>
      <c r="E4348" s="1" t="s">
        <v>2841</v>
      </c>
      <c r="F4348" s="1" t="s">
        <v>1361</v>
      </c>
      <c r="G4348">
        <v>631.78200000000004</v>
      </c>
      <c r="H4348">
        <v>2</v>
      </c>
      <c r="I4348">
        <v>0.1</v>
      </c>
      <c r="J4348">
        <v>140.39599999999999</v>
      </c>
    </row>
    <row r="4349" spans="1:10" x14ac:dyDescent="0.25">
      <c r="A4349" s="1" t="s">
        <v>4569</v>
      </c>
      <c r="B4349" s="2">
        <v>42631</v>
      </c>
      <c r="C4349" s="2">
        <v>42638</v>
      </c>
      <c r="D4349" s="1" t="s">
        <v>19</v>
      </c>
      <c r="E4349" s="1" t="s">
        <v>2841</v>
      </c>
      <c r="F4349" s="1" t="s">
        <v>4570</v>
      </c>
      <c r="G4349">
        <v>60.72</v>
      </c>
      <c r="H4349">
        <v>3</v>
      </c>
      <c r="I4349">
        <v>0</v>
      </c>
      <c r="J4349">
        <v>26.1096</v>
      </c>
    </row>
    <row r="4350" spans="1:10" x14ac:dyDescent="0.25">
      <c r="A4350" s="1" t="s">
        <v>4571</v>
      </c>
      <c r="B4350" s="2">
        <v>43063</v>
      </c>
      <c r="C4350" s="2">
        <v>43068</v>
      </c>
      <c r="D4350" s="1" t="s">
        <v>11</v>
      </c>
      <c r="E4350" s="1" t="s">
        <v>3008</v>
      </c>
      <c r="F4350" s="1" t="s">
        <v>1362</v>
      </c>
      <c r="G4350">
        <v>20.724</v>
      </c>
      <c r="H4350">
        <v>2</v>
      </c>
      <c r="I4350">
        <v>0.7</v>
      </c>
      <c r="J4350">
        <v>-15.1976</v>
      </c>
    </row>
    <row r="4351" spans="1:10" x14ac:dyDescent="0.25">
      <c r="A4351" s="1" t="s">
        <v>4571</v>
      </c>
      <c r="B4351" s="2">
        <v>43063</v>
      </c>
      <c r="C4351" s="2">
        <v>43068</v>
      </c>
      <c r="D4351" s="1" t="s">
        <v>11</v>
      </c>
      <c r="E4351" s="1" t="s">
        <v>3008</v>
      </c>
      <c r="F4351" s="1" t="s">
        <v>790</v>
      </c>
      <c r="G4351">
        <v>415.87200000000001</v>
      </c>
      <c r="H4351">
        <v>8</v>
      </c>
      <c r="I4351">
        <v>0.2</v>
      </c>
      <c r="J4351">
        <v>-41.587200000000003</v>
      </c>
    </row>
    <row r="4352" spans="1:10" x14ac:dyDescent="0.25">
      <c r="A4352" s="1" t="s">
        <v>4572</v>
      </c>
      <c r="B4352" s="2">
        <v>42836</v>
      </c>
      <c r="C4352" s="2">
        <v>42840</v>
      </c>
      <c r="D4352" s="1" t="s">
        <v>19</v>
      </c>
      <c r="E4352" s="1" t="s">
        <v>3796</v>
      </c>
      <c r="F4352" s="1" t="s">
        <v>944</v>
      </c>
      <c r="G4352">
        <v>16.768000000000001</v>
      </c>
      <c r="H4352">
        <v>2</v>
      </c>
      <c r="I4352">
        <v>0.2</v>
      </c>
      <c r="J4352">
        <v>1.4672000000000001</v>
      </c>
    </row>
    <row r="4353" spans="1:10" x14ac:dyDescent="0.25">
      <c r="A4353" s="1" t="s">
        <v>4572</v>
      </c>
      <c r="B4353" s="2">
        <v>42836</v>
      </c>
      <c r="C4353" s="2">
        <v>42840</v>
      </c>
      <c r="D4353" s="1" t="s">
        <v>19</v>
      </c>
      <c r="E4353" s="1" t="s">
        <v>3796</v>
      </c>
      <c r="F4353" s="1" t="s">
        <v>1369</v>
      </c>
      <c r="G4353">
        <v>27.12</v>
      </c>
      <c r="H4353">
        <v>2</v>
      </c>
      <c r="I4353">
        <v>0.2</v>
      </c>
      <c r="J4353">
        <v>-4.7460000000000004</v>
      </c>
    </row>
    <row r="4354" spans="1:10" x14ac:dyDescent="0.25">
      <c r="A4354" s="1" t="s">
        <v>4573</v>
      </c>
      <c r="B4354" s="2">
        <v>43079</v>
      </c>
      <c r="C4354" s="2">
        <v>43081</v>
      </c>
      <c r="D4354" s="1" t="s">
        <v>11</v>
      </c>
      <c r="E4354" s="1" t="s">
        <v>4574</v>
      </c>
      <c r="F4354" s="1" t="s">
        <v>4356</v>
      </c>
      <c r="G4354">
        <v>95.84</v>
      </c>
      <c r="H4354">
        <v>4</v>
      </c>
      <c r="I4354">
        <v>0.2</v>
      </c>
      <c r="J4354">
        <v>34.741999999999997</v>
      </c>
    </row>
    <row r="4355" spans="1:10" x14ac:dyDescent="0.25">
      <c r="A4355" s="1" t="s">
        <v>4573</v>
      </c>
      <c r="B4355" s="2">
        <v>43079</v>
      </c>
      <c r="C4355" s="2">
        <v>43081</v>
      </c>
      <c r="D4355" s="1" t="s">
        <v>11</v>
      </c>
      <c r="E4355" s="1" t="s">
        <v>4574</v>
      </c>
      <c r="F4355" s="1" t="s">
        <v>1034</v>
      </c>
      <c r="G4355">
        <v>12.96</v>
      </c>
      <c r="H4355">
        <v>2</v>
      </c>
      <c r="I4355">
        <v>0</v>
      </c>
      <c r="J4355">
        <v>6.2207999999999997</v>
      </c>
    </row>
    <row r="4356" spans="1:10" x14ac:dyDescent="0.25">
      <c r="A4356" s="1" t="s">
        <v>4575</v>
      </c>
      <c r="B4356" s="2">
        <v>43063</v>
      </c>
      <c r="C4356" s="2">
        <v>43065</v>
      </c>
      <c r="D4356" s="1" t="s">
        <v>11</v>
      </c>
      <c r="E4356" s="1" t="s">
        <v>2680</v>
      </c>
      <c r="F4356" s="1" t="s">
        <v>1563</v>
      </c>
      <c r="G4356">
        <v>19.007999999999999</v>
      </c>
      <c r="H4356">
        <v>8</v>
      </c>
      <c r="I4356">
        <v>0.7</v>
      </c>
      <c r="J4356">
        <v>-12.672000000000001</v>
      </c>
    </row>
    <row r="4357" spans="1:10" x14ac:dyDescent="0.25">
      <c r="A4357" s="1" t="s">
        <v>4576</v>
      </c>
      <c r="B4357" s="2">
        <v>42342</v>
      </c>
      <c r="C4357" s="2">
        <v>42345</v>
      </c>
      <c r="D4357" s="1" t="s">
        <v>11</v>
      </c>
      <c r="E4357" s="1" t="s">
        <v>878</v>
      </c>
      <c r="F4357" s="1" t="s">
        <v>1439</v>
      </c>
      <c r="G4357">
        <v>1598.058</v>
      </c>
      <c r="H4357">
        <v>7</v>
      </c>
      <c r="I4357">
        <v>0.7</v>
      </c>
      <c r="J4357">
        <v>-1065.3720000000001</v>
      </c>
    </row>
    <row r="4358" spans="1:10" x14ac:dyDescent="0.25">
      <c r="A4358" s="1" t="s">
        <v>4576</v>
      </c>
      <c r="B4358" s="2">
        <v>42342</v>
      </c>
      <c r="C4358" s="2">
        <v>42345</v>
      </c>
      <c r="D4358" s="1" t="s">
        <v>11</v>
      </c>
      <c r="E4358" s="1" t="s">
        <v>878</v>
      </c>
      <c r="F4358" s="1" t="s">
        <v>1422</v>
      </c>
      <c r="G4358">
        <v>36.96</v>
      </c>
      <c r="H4358">
        <v>4</v>
      </c>
      <c r="I4358">
        <v>0.2</v>
      </c>
      <c r="J4358">
        <v>12.012</v>
      </c>
    </row>
    <row r="4359" spans="1:10" x14ac:dyDescent="0.25">
      <c r="A4359" s="1" t="s">
        <v>4577</v>
      </c>
      <c r="B4359" s="2">
        <v>43080</v>
      </c>
      <c r="C4359" s="2">
        <v>43080</v>
      </c>
      <c r="D4359" s="1" t="s">
        <v>654</v>
      </c>
      <c r="E4359" s="1" t="s">
        <v>3227</v>
      </c>
      <c r="F4359" s="1" t="s">
        <v>580</v>
      </c>
      <c r="G4359">
        <v>10.368</v>
      </c>
      <c r="H4359">
        <v>2</v>
      </c>
      <c r="I4359">
        <v>0.2</v>
      </c>
      <c r="J4359">
        <v>3.6288</v>
      </c>
    </row>
    <row r="4360" spans="1:10" x14ac:dyDescent="0.25">
      <c r="A4360" s="1" t="s">
        <v>4577</v>
      </c>
      <c r="B4360" s="2">
        <v>43080</v>
      </c>
      <c r="C4360" s="2">
        <v>43080</v>
      </c>
      <c r="D4360" s="1" t="s">
        <v>654</v>
      </c>
      <c r="E4360" s="1" t="s">
        <v>3227</v>
      </c>
      <c r="F4360" s="1" t="s">
        <v>1291</v>
      </c>
      <c r="G4360">
        <v>77.72</v>
      </c>
      <c r="H4360">
        <v>1</v>
      </c>
      <c r="I4360">
        <v>0.6</v>
      </c>
      <c r="J4360">
        <v>-66.061999999999998</v>
      </c>
    </row>
    <row r="4361" spans="1:10" x14ac:dyDescent="0.25">
      <c r="A4361" s="1" t="s">
        <v>4577</v>
      </c>
      <c r="B4361" s="2">
        <v>43080</v>
      </c>
      <c r="C4361" s="2">
        <v>43080</v>
      </c>
      <c r="D4361" s="1" t="s">
        <v>654</v>
      </c>
      <c r="E4361" s="1" t="s">
        <v>3227</v>
      </c>
      <c r="F4361" s="1" t="s">
        <v>1860</v>
      </c>
      <c r="G4361">
        <v>520.46400000000006</v>
      </c>
      <c r="H4361">
        <v>2</v>
      </c>
      <c r="I4361">
        <v>0.3</v>
      </c>
      <c r="J4361">
        <v>-14.8704</v>
      </c>
    </row>
    <row r="4362" spans="1:10" x14ac:dyDescent="0.25">
      <c r="A4362" s="1" t="s">
        <v>4578</v>
      </c>
      <c r="B4362" s="2">
        <v>42511</v>
      </c>
      <c r="C4362" s="2">
        <v>42513</v>
      </c>
      <c r="D4362" s="1" t="s">
        <v>79</v>
      </c>
      <c r="E4362" s="1" t="s">
        <v>1275</v>
      </c>
      <c r="F4362" s="1" t="s">
        <v>4579</v>
      </c>
      <c r="G4362">
        <v>111.96</v>
      </c>
      <c r="H4362">
        <v>2</v>
      </c>
      <c r="I4362">
        <v>0</v>
      </c>
      <c r="J4362">
        <v>54.860399999999998</v>
      </c>
    </row>
    <row r="4363" spans="1:10" x14ac:dyDescent="0.25">
      <c r="A4363" s="1" t="s">
        <v>4580</v>
      </c>
      <c r="B4363" s="2">
        <v>42783</v>
      </c>
      <c r="C4363" s="2">
        <v>42787</v>
      </c>
      <c r="D4363" s="1" t="s">
        <v>11</v>
      </c>
      <c r="E4363" s="1" t="s">
        <v>1458</v>
      </c>
      <c r="F4363" s="1" t="s">
        <v>249</v>
      </c>
      <c r="G4363">
        <v>29.16</v>
      </c>
      <c r="H4363">
        <v>3</v>
      </c>
      <c r="I4363">
        <v>0</v>
      </c>
      <c r="J4363">
        <v>8.4564000000000004</v>
      </c>
    </row>
    <row r="4364" spans="1:10" x14ac:dyDescent="0.25">
      <c r="A4364" s="1" t="s">
        <v>4581</v>
      </c>
      <c r="B4364" s="2">
        <v>42875</v>
      </c>
      <c r="C4364" s="2">
        <v>42877</v>
      </c>
      <c r="D4364" s="1" t="s">
        <v>11</v>
      </c>
      <c r="E4364" s="1" t="s">
        <v>1803</v>
      </c>
      <c r="F4364" s="1" t="s">
        <v>802</v>
      </c>
      <c r="G4364">
        <v>131.94</v>
      </c>
      <c r="H4364">
        <v>3</v>
      </c>
      <c r="I4364">
        <v>0</v>
      </c>
      <c r="J4364">
        <v>35.623800000000003</v>
      </c>
    </row>
    <row r="4365" spans="1:10" x14ac:dyDescent="0.25">
      <c r="A4365" s="1" t="s">
        <v>4581</v>
      </c>
      <c r="B4365" s="2">
        <v>42875</v>
      </c>
      <c r="C4365" s="2">
        <v>42877</v>
      </c>
      <c r="D4365" s="1" t="s">
        <v>11</v>
      </c>
      <c r="E4365" s="1" t="s">
        <v>1803</v>
      </c>
      <c r="F4365" s="1" t="s">
        <v>629</v>
      </c>
      <c r="G4365">
        <v>25.92</v>
      </c>
      <c r="H4365">
        <v>4</v>
      </c>
      <c r="I4365">
        <v>0</v>
      </c>
      <c r="J4365">
        <v>8.2943999999999996</v>
      </c>
    </row>
    <row r="4366" spans="1:10" x14ac:dyDescent="0.25">
      <c r="A4366" s="1" t="s">
        <v>4581</v>
      </c>
      <c r="B4366" s="2">
        <v>42875</v>
      </c>
      <c r="C4366" s="2">
        <v>42877</v>
      </c>
      <c r="D4366" s="1" t="s">
        <v>11</v>
      </c>
      <c r="E4366" s="1" t="s">
        <v>1803</v>
      </c>
      <c r="F4366" s="1" t="s">
        <v>1503</v>
      </c>
      <c r="G4366">
        <v>704.76</v>
      </c>
      <c r="H4366">
        <v>4</v>
      </c>
      <c r="I4366">
        <v>0</v>
      </c>
      <c r="J4366">
        <v>162.09479999999999</v>
      </c>
    </row>
    <row r="4367" spans="1:10" x14ac:dyDescent="0.25">
      <c r="A4367" s="1" t="s">
        <v>4581</v>
      </c>
      <c r="B4367" s="2">
        <v>42875</v>
      </c>
      <c r="C4367" s="2">
        <v>42877</v>
      </c>
      <c r="D4367" s="1" t="s">
        <v>11</v>
      </c>
      <c r="E4367" s="1" t="s">
        <v>1803</v>
      </c>
      <c r="F4367" s="1" t="s">
        <v>2463</v>
      </c>
      <c r="G4367">
        <v>7.41</v>
      </c>
      <c r="H4367">
        <v>3</v>
      </c>
      <c r="I4367">
        <v>0</v>
      </c>
      <c r="J4367">
        <v>3.4826999999999999</v>
      </c>
    </row>
    <row r="4368" spans="1:10" x14ac:dyDescent="0.25">
      <c r="A4368" s="1" t="s">
        <v>4581</v>
      </c>
      <c r="B4368" s="2">
        <v>42875</v>
      </c>
      <c r="C4368" s="2">
        <v>42877</v>
      </c>
      <c r="D4368" s="1" t="s">
        <v>11</v>
      </c>
      <c r="E4368" s="1" t="s">
        <v>1803</v>
      </c>
      <c r="F4368" s="1" t="s">
        <v>3974</v>
      </c>
      <c r="G4368">
        <v>21.5</v>
      </c>
      <c r="H4368">
        <v>10</v>
      </c>
      <c r="I4368">
        <v>0</v>
      </c>
      <c r="J4368">
        <v>7.0949999999999998</v>
      </c>
    </row>
    <row r="4369" spans="1:10" x14ac:dyDescent="0.25">
      <c r="A4369" s="1" t="s">
        <v>4582</v>
      </c>
      <c r="B4369" s="2">
        <v>42989</v>
      </c>
      <c r="C4369" s="2">
        <v>42991</v>
      </c>
      <c r="D4369" s="1" t="s">
        <v>11</v>
      </c>
      <c r="E4369" s="1" t="s">
        <v>287</v>
      </c>
      <c r="F4369" s="1" t="s">
        <v>3111</v>
      </c>
      <c r="G4369">
        <v>10.528</v>
      </c>
      <c r="H4369">
        <v>4</v>
      </c>
      <c r="I4369">
        <v>0.2</v>
      </c>
      <c r="J4369">
        <v>3.29</v>
      </c>
    </row>
    <row r="4370" spans="1:10" x14ac:dyDescent="0.25">
      <c r="A4370" s="1" t="s">
        <v>4582</v>
      </c>
      <c r="B4370" s="2">
        <v>42989</v>
      </c>
      <c r="C4370" s="2">
        <v>42991</v>
      </c>
      <c r="D4370" s="1" t="s">
        <v>11</v>
      </c>
      <c r="E4370" s="1" t="s">
        <v>287</v>
      </c>
      <c r="F4370" s="1" t="s">
        <v>1305</v>
      </c>
      <c r="G4370">
        <v>20.544</v>
      </c>
      <c r="H4370">
        <v>6</v>
      </c>
      <c r="I4370">
        <v>0.2</v>
      </c>
      <c r="J4370">
        <v>6.42</v>
      </c>
    </row>
    <row r="4371" spans="1:10" x14ac:dyDescent="0.25">
      <c r="A4371" s="1" t="s">
        <v>4583</v>
      </c>
      <c r="B4371" s="2">
        <v>42679</v>
      </c>
      <c r="C4371" s="2">
        <v>42684</v>
      </c>
      <c r="D4371" s="1" t="s">
        <v>19</v>
      </c>
      <c r="E4371" s="1" t="s">
        <v>3615</v>
      </c>
      <c r="F4371" s="1" t="s">
        <v>1102</v>
      </c>
      <c r="G4371">
        <v>104.9</v>
      </c>
      <c r="H4371">
        <v>5</v>
      </c>
      <c r="I4371">
        <v>0</v>
      </c>
      <c r="J4371">
        <v>50.351999999999997</v>
      </c>
    </row>
    <row r="4372" spans="1:10" x14ac:dyDescent="0.25">
      <c r="A4372" s="1" t="s">
        <v>4583</v>
      </c>
      <c r="B4372" s="2">
        <v>42679</v>
      </c>
      <c r="C4372" s="2">
        <v>42684</v>
      </c>
      <c r="D4372" s="1" t="s">
        <v>19</v>
      </c>
      <c r="E4372" s="1" t="s">
        <v>3615</v>
      </c>
      <c r="F4372" s="1" t="s">
        <v>4121</v>
      </c>
      <c r="G4372">
        <v>39.68</v>
      </c>
      <c r="H4372">
        <v>2</v>
      </c>
      <c r="I4372">
        <v>0</v>
      </c>
      <c r="J4372">
        <v>16.268799999999999</v>
      </c>
    </row>
    <row r="4373" spans="1:10" x14ac:dyDescent="0.25">
      <c r="A4373" s="1" t="s">
        <v>4583</v>
      </c>
      <c r="B4373" s="2">
        <v>42679</v>
      </c>
      <c r="C4373" s="2">
        <v>42684</v>
      </c>
      <c r="D4373" s="1" t="s">
        <v>19</v>
      </c>
      <c r="E4373" s="1" t="s">
        <v>3615</v>
      </c>
      <c r="F4373" s="1" t="s">
        <v>4584</v>
      </c>
      <c r="G4373">
        <v>51.75</v>
      </c>
      <c r="H4373">
        <v>5</v>
      </c>
      <c r="I4373">
        <v>0</v>
      </c>
      <c r="J4373">
        <v>24.84</v>
      </c>
    </row>
    <row r="4374" spans="1:10" x14ac:dyDescent="0.25">
      <c r="A4374" s="1" t="s">
        <v>4585</v>
      </c>
      <c r="B4374" s="2">
        <v>42939</v>
      </c>
      <c r="C4374" s="2">
        <v>42941</v>
      </c>
      <c r="D4374" s="1" t="s">
        <v>11</v>
      </c>
      <c r="E4374" s="1" t="s">
        <v>106</v>
      </c>
      <c r="F4374" s="1" t="s">
        <v>497</v>
      </c>
      <c r="G4374">
        <v>11.68</v>
      </c>
      <c r="H4374">
        <v>2</v>
      </c>
      <c r="I4374">
        <v>0</v>
      </c>
      <c r="J4374">
        <v>5.4896000000000003</v>
      </c>
    </row>
    <row r="4375" spans="1:10" x14ac:dyDescent="0.25">
      <c r="A4375" s="1" t="s">
        <v>4585</v>
      </c>
      <c r="B4375" s="2">
        <v>42939</v>
      </c>
      <c r="C4375" s="2">
        <v>42941</v>
      </c>
      <c r="D4375" s="1" t="s">
        <v>11</v>
      </c>
      <c r="E4375" s="1" t="s">
        <v>106</v>
      </c>
      <c r="F4375" s="1" t="s">
        <v>3248</v>
      </c>
      <c r="G4375">
        <v>159.75</v>
      </c>
      <c r="H4375">
        <v>5</v>
      </c>
      <c r="I4375">
        <v>0</v>
      </c>
      <c r="J4375">
        <v>11.182499999999999</v>
      </c>
    </row>
    <row r="4376" spans="1:10" x14ac:dyDescent="0.25">
      <c r="A4376" s="1" t="s">
        <v>4586</v>
      </c>
      <c r="B4376" s="2">
        <v>42692</v>
      </c>
      <c r="C4376" s="2">
        <v>42698</v>
      </c>
      <c r="D4376" s="1" t="s">
        <v>19</v>
      </c>
      <c r="E4376" s="1" t="s">
        <v>487</v>
      </c>
      <c r="F4376" s="1" t="s">
        <v>4587</v>
      </c>
      <c r="G4376">
        <v>103.968</v>
      </c>
      <c r="H4376">
        <v>6</v>
      </c>
      <c r="I4376">
        <v>0.2</v>
      </c>
      <c r="J4376">
        <v>16.8948</v>
      </c>
    </row>
    <row r="4377" spans="1:10" x14ac:dyDescent="0.25">
      <c r="A4377" s="1" t="s">
        <v>4588</v>
      </c>
      <c r="B4377" s="2">
        <v>41754</v>
      </c>
      <c r="C4377" s="2">
        <v>41759</v>
      </c>
      <c r="D4377" s="1" t="s">
        <v>19</v>
      </c>
      <c r="E4377" s="1" t="s">
        <v>2121</v>
      </c>
      <c r="F4377" s="1" t="s">
        <v>151</v>
      </c>
      <c r="G4377">
        <v>303.25</v>
      </c>
      <c r="H4377">
        <v>5</v>
      </c>
      <c r="I4377">
        <v>0</v>
      </c>
      <c r="J4377">
        <v>63.682499999999997</v>
      </c>
    </row>
    <row r="4378" spans="1:10" x14ac:dyDescent="0.25">
      <c r="A4378" s="1" t="s">
        <v>4588</v>
      </c>
      <c r="B4378" s="2">
        <v>41754</v>
      </c>
      <c r="C4378" s="2">
        <v>41759</v>
      </c>
      <c r="D4378" s="1" t="s">
        <v>19</v>
      </c>
      <c r="E4378" s="1" t="s">
        <v>2121</v>
      </c>
      <c r="F4378" s="1" t="s">
        <v>2996</v>
      </c>
      <c r="G4378">
        <v>270.72000000000003</v>
      </c>
      <c r="H4378">
        <v>3</v>
      </c>
      <c r="I4378">
        <v>0</v>
      </c>
      <c r="J4378">
        <v>78.508799999999994</v>
      </c>
    </row>
    <row r="4379" spans="1:10" x14ac:dyDescent="0.25">
      <c r="A4379" s="1" t="s">
        <v>4588</v>
      </c>
      <c r="B4379" s="2">
        <v>41754</v>
      </c>
      <c r="C4379" s="2">
        <v>41759</v>
      </c>
      <c r="D4379" s="1" t="s">
        <v>19</v>
      </c>
      <c r="E4379" s="1" t="s">
        <v>2121</v>
      </c>
      <c r="F4379" s="1" t="s">
        <v>1860</v>
      </c>
      <c r="G4379">
        <v>1487.04</v>
      </c>
      <c r="H4379">
        <v>5</v>
      </c>
      <c r="I4379">
        <v>0.2</v>
      </c>
      <c r="J4379">
        <v>148.70400000000001</v>
      </c>
    </row>
    <row r="4380" spans="1:10" x14ac:dyDescent="0.25">
      <c r="A4380" s="1" t="s">
        <v>4589</v>
      </c>
      <c r="B4380" s="2">
        <v>42338</v>
      </c>
      <c r="C4380" s="2">
        <v>42340</v>
      </c>
      <c r="D4380" s="1" t="s">
        <v>11</v>
      </c>
      <c r="E4380" s="1" t="s">
        <v>134</v>
      </c>
      <c r="F4380" s="1" t="s">
        <v>1599</v>
      </c>
      <c r="G4380">
        <v>17.48</v>
      </c>
      <c r="H4380">
        <v>2</v>
      </c>
      <c r="I4380">
        <v>0</v>
      </c>
      <c r="J4380">
        <v>8.2156000000000002</v>
      </c>
    </row>
    <row r="4381" spans="1:10" x14ac:dyDescent="0.25">
      <c r="A4381" s="1" t="s">
        <v>4589</v>
      </c>
      <c r="B4381" s="2">
        <v>42338</v>
      </c>
      <c r="C4381" s="2">
        <v>42340</v>
      </c>
      <c r="D4381" s="1" t="s">
        <v>11</v>
      </c>
      <c r="E4381" s="1" t="s">
        <v>134</v>
      </c>
      <c r="F4381" s="1" t="s">
        <v>1796</v>
      </c>
      <c r="G4381">
        <v>71.88</v>
      </c>
      <c r="H4381">
        <v>2</v>
      </c>
      <c r="I4381">
        <v>0</v>
      </c>
      <c r="J4381">
        <v>32.345999999999997</v>
      </c>
    </row>
    <row r="4382" spans="1:10" x14ac:dyDescent="0.25">
      <c r="A4382" s="1" t="s">
        <v>4590</v>
      </c>
      <c r="B4382" s="2">
        <v>42302</v>
      </c>
      <c r="C4382" s="2">
        <v>42307</v>
      </c>
      <c r="D4382" s="1" t="s">
        <v>19</v>
      </c>
      <c r="E4382" s="1" t="s">
        <v>2887</v>
      </c>
      <c r="F4382" s="1" t="s">
        <v>1298</v>
      </c>
      <c r="G4382">
        <v>60.45</v>
      </c>
      <c r="H4382">
        <v>3</v>
      </c>
      <c r="I4382">
        <v>0</v>
      </c>
      <c r="J4382">
        <v>16.3215</v>
      </c>
    </row>
    <row r="4383" spans="1:10" x14ac:dyDescent="0.25">
      <c r="A4383" s="1" t="s">
        <v>4590</v>
      </c>
      <c r="B4383" s="2">
        <v>42302</v>
      </c>
      <c r="C4383" s="2">
        <v>42307</v>
      </c>
      <c r="D4383" s="1" t="s">
        <v>19</v>
      </c>
      <c r="E4383" s="1" t="s">
        <v>2887</v>
      </c>
      <c r="F4383" s="1" t="s">
        <v>879</v>
      </c>
      <c r="G4383">
        <v>253.17599999999999</v>
      </c>
      <c r="H4383">
        <v>3</v>
      </c>
      <c r="I4383">
        <v>0.2</v>
      </c>
      <c r="J4383">
        <v>-31.646999999999998</v>
      </c>
    </row>
    <row r="4384" spans="1:10" x14ac:dyDescent="0.25">
      <c r="A4384" s="1" t="s">
        <v>4591</v>
      </c>
      <c r="B4384" s="2">
        <v>42205</v>
      </c>
      <c r="C4384" s="2">
        <v>42212</v>
      </c>
      <c r="D4384" s="1" t="s">
        <v>19</v>
      </c>
      <c r="E4384" s="1" t="s">
        <v>675</v>
      </c>
      <c r="F4384" s="1" t="s">
        <v>1265</v>
      </c>
      <c r="G4384">
        <v>2.88</v>
      </c>
      <c r="H4384">
        <v>5</v>
      </c>
      <c r="I4384">
        <v>0.8</v>
      </c>
      <c r="J4384">
        <v>-4.4640000000000004</v>
      </c>
    </row>
    <row r="4385" spans="1:10" x14ac:dyDescent="0.25">
      <c r="A4385" s="1" t="s">
        <v>4591</v>
      </c>
      <c r="B4385" s="2">
        <v>42205</v>
      </c>
      <c r="C4385" s="2">
        <v>42212</v>
      </c>
      <c r="D4385" s="1" t="s">
        <v>19</v>
      </c>
      <c r="E4385" s="1" t="s">
        <v>675</v>
      </c>
      <c r="F4385" s="1" t="s">
        <v>4592</v>
      </c>
      <c r="G4385">
        <v>384.94400000000002</v>
      </c>
      <c r="H4385">
        <v>4</v>
      </c>
      <c r="I4385">
        <v>0.3</v>
      </c>
      <c r="J4385">
        <v>-126.4816</v>
      </c>
    </row>
    <row r="4386" spans="1:10" x14ac:dyDescent="0.25">
      <c r="A4386" s="1" t="s">
        <v>4591</v>
      </c>
      <c r="B4386" s="2">
        <v>42205</v>
      </c>
      <c r="C4386" s="2">
        <v>42212</v>
      </c>
      <c r="D4386" s="1" t="s">
        <v>19</v>
      </c>
      <c r="E4386" s="1" t="s">
        <v>675</v>
      </c>
      <c r="F4386" s="1" t="s">
        <v>1377</v>
      </c>
      <c r="G4386">
        <v>153.584</v>
      </c>
      <c r="H4386">
        <v>2</v>
      </c>
      <c r="I4386">
        <v>0.2</v>
      </c>
      <c r="J4386">
        <v>13.438599999999999</v>
      </c>
    </row>
    <row r="4387" spans="1:10" x14ac:dyDescent="0.25">
      <c r="A4387" s="1" t="s">
        <v>4591</v>
      </c>
      <c r="B4387" s="2">
        <v>42205</v>
      </c>
      <c r="C4387" s="2">
        <v>42212</v>
      </c>
      <c r="D4387" s="1" t="s">
        <v>19</v>
      </c>
      <c r="E4387" s="1" t="s">
        <v>675</v>
      </c>
      <c r="F4387" s="1" t="s">
        <v>86</v>
      </c>
      <c r="G4387">
        <v>913.43</v>
      </c>
      <c r="H4387">
        <v>5</v>
      </c>
      <c r="I4387">
        <v>0.3</v>
      </c>
      <c r="J4387">
        <v>-52.195999999999998</v>
      </c>
    </row>
    <row r="4388" spans="1:10" x14ac:dyDescent="0.25">
      <c r="A4388" s="1" t="s">
        <v>4593</v>
      </c>
      <c r="B4388" s="2">
        <v>42670</v>
      </c>
      <c r="C4388" s="2">
        <v>42676</v>
      </c>
      <c r="D4388" s="1" t="s">
        <v>19</v>
      </c>
      <c r="E4388" s="1" t="s">
        <v>705</v>
      </c>
      <c r="F4388" s="1" t="s">
        <v>4501</v>
      </c>
      <c r="G4388">
        <v>43.92</v>
      </c>
      <c r="H4388">
        <v>4</v>
      </c>
      <c r="I4388">
        <v>0</v>
      </c>
      <c r="J4388">
        <v>11.8584</v>
      </c>
    </row>
    <row r="4389" spans="1:10" x14ac:dyDescent="0.25">
      <c r="A4389" s="1" t="s">
        <v>4593</v>
      </c>
      <c r="B4389" s="2">
        <v>42670</v>
      </c>
      <c r="C4389" s="2">
        <v>42676</v>
      </c>
      <c r="D4389" s="1" t="s">
        <v>19</v>
      </c>
      <c r="E4389" s="1" t="s">
        <v>705</v>
      </c>
      <c r="F4389" s="1" t="s">
        <v>2530</v>
      </c>
      <c r="G4389">
        <v>25.032</v>
      </c>
      <c r="H4389">
        <v>3</v>
      </c>
      <c r="I4389">
        <v>0.2</v>
      </c>
      <c r="J4389">
        <v>7.8224999999999998</v>
      </c>
    </row>
    <row r="4390" spans="1:10" x14ac:dyDescent="0.25">
      <c r="A4390" s="1" t="s">
        <v>4594</v>
      </c>
      <c r="B4390" s="2">
        <v>43059</v>
      </c>
      <c r="C4390" s="2">
        <v>43061</v>
      </c>
      <c r="D4390" s="1" t="s">
        <v>79</v>
      </c>
      <c r="E4390" s="1" t="s">
        <v>1332</v>
      </c>
      <c r="F4390" s="1" t="s">
        <v>1358</v>
      </c>
      <c r="G4390">
        <v>46.76</v>
      </c>
      <c r="H4390">
        <v>7</v>
      </c>
      <c r="I4390">
        <v>0</v>
      </c>
      <c r="J4390">
        <v>22.444800000000001</v>
      </c>
    </row>
    <row r="4391" spans="1:10" x14ac:dyDescent="0.25">
      <c r="A4391" s="1" t="s">
        <v>4594</v>
      </c>
      <c r="B4391" s="2">
        <v>43059</v>
      </c>
      <c r="C4391" s="2">
        <v>43061</v>
      </c>
      <c r="D4391" s="1" t="s">
        <v>79</v>
      </c>
      <c r="E4391" s="1" t="s">
        <v>1332</v>
      </c>
      <c r="F4391" s="1" t="s">
        <v>2520</v>
      </c>
      <c r="G4391">
        <v>183.96799999999999</v>
      </c>
      <c r="H4391">
        <v>2</v>
      </c>
      <c r="I4391">
        <v>0.2</v>
      </c>
      <c r="J4391">
        <v>-25.2956</v>
      </c>
    </row>
    <row r="4392" spans="1:10" x14ac:dyDescent="0.25">
      <c r="A4392" s="1" t="s">
        <v>4594</v>
      </c>
      <c r="B4392" s="2">
        <v>43059</v>
      </c>
      <c r="C4392" s="2">
        <v>43061</v>
      </c>
      <c r="D4392" s="1" t="s">
        <v>79</v>
      </c>
      <c r="E4392" s="1" t="s">
        <v>1332</v>
      </c>
      <c r="F4392" s="1" t="s">
        <v>3612</v>
      </c>
      <c r="G4392">
        <v>1259.97</v>
      </c>
      <c r="H4392">
        <v>3</v>
      </c>
      <c r="I4392">
        <v>0</v>
      </c>
      <c r="J4392">
        <v>327.59219999999999</v>
      </c>
    </row>
    <row r="4393" spans="1:10" x14ac:dyDescent="0.25">
      <c r="A4393" s="1" t="s">
        <v>4594</v>
      </c>
      <c r="B4393" s="2">
        <v>43059</v>
      </c>
      <c r="C4393" s="2">
        <v>43061</v>
      </c>
      <c r="D4393" s="1" t="s">
        <v>79</v>
      </c>
      <c r="E4393" s="1" t="s">
        <v>1332</v>
      </c>
      <c r="F4393" s="1" t="s">
        <v>2848</v>
      </c>
      <c r="G4393">
        <v>68.97</v>
      </c>
      <c r="H4393">
        <v>3</v>
      </c>
      <c r="I4393">
        <v>0</v>
      </c>
      <c r="J4393">
        <v>19.311599999999999</v>
      </c>
    </row>
    <row r="4394" spans="1:10" x14ac:dyDescent="0.25">
      <c r="A4394" s="1" t="s">
        <v>4595</v>
      </c>
      <c r="B4394" s="2">
        <v>42621</v>
      </c>
      <c r="C4394" s="2">
        <v>42625</v>
      </c>
      <c r="D4394" s="1" t="s">
        <v>19</v>
      </c>
      <c r="E4394" s="1" t="s">
        <v>54</v>
      </c>
      <c r="F4394" s="1" t="s">
        <v>802</v>
      </c>
      <c r="G4394">
        <v>70.367999999999995</v>
      </c>
      <c r="H4394">
        <v>2</v>
      </c>
      <c r="I4394">
        <v>0.2</v>
      </c>
      <c r="J4394">
        <v>6.1571999999999996</v>
      </c>
    </row>
    <row r="4395" spans="1:10" x14ac:dyDescent="0.25">
      <c r="A4395" s="1" t="s">
        <v>4595</v>
      </c>
      <c r="B4395" s="2">
        <v>42621</v>
      </c>
      <c r="C4395" s="2">
        <v>42625</v>
      </c>
      <c r="D4395" s="1" t="s">
        <v>19</v>
      </c>
      <c r="E4395" s="1" t="s">
        <v>54</v>
      </c>
      <c r="F4395" s="1" t="s">
        <v>2872</v>
      </c>
      <c r="G4395">
        <v>59.96</v>
      </c>
      <c r="H4395">
        <v>5</v>
      </c>
      <c r="I4395">
        <v>0.2</v>
      </c>
      <c r="J4395">
        <v>21.735499999999998</v>
      </c>
    </row>
    <row r="4396" spans="1:10" x14ac:dyDescent="0.25">
      <c r="A4396" s="1" t="s">
        <v>4596</v>
      </c>
      <c r="B4396" s="2">
        <v>41840</v>
      </c>
      <c r="C4396" s="2">
        <v>41840</v>
      </c>
      <c r="D4396" s="1" t="s">
        <v>654</v>
      </c>
      <c r="E4396" s="1" t="s">
        <v>2865</v>
      </c>
      <c r="F4396" s="1" t="s">
        <v>1167</v>
      </c>
      <c r="G4396">
        <v>25.984000000000002</v>
      </c>
      <c r="H4396">
        <v>1</v>
      </c>
      <c r="I4396">
        <v>0.2</v>
      </c>
      <c r="J4396">
        <v>-5.1967999999999996</v>
      </c>
    </row>
    <row r="4397" spans="1:10" x14ac:dyDescent="0.25">
      <c r="A4397" s="1" t="s">
        <v>4596</v>
      </c>
      <c r="B4397" s="2">
        <v>41840</v>
      </c>
      <c r="C4397" s="2">
        <v>41840</v>
      </c>
      <c r="D4397" s="1" t="s">
        <v>654</v>
      </c>
      <c r="E4397" s="1" t="s">
        <v>2865</v>
      </c>
      <c r="F4397" s="1" t="s">
        <v>2170</v>
      </c>
      <c r="G4397">
        <v>27.36</v>
      </c>
      <c r="H4397">
        <v>3</v>
      </c>
      <c r="I4397">
        <v>0.7</v>
      </c>
      <c r="J4397">
        <v>-21.888000000000002</v>
      </c>
    </row>
    <row r="4398" spans="1:10" x14ac:dyDescent="0.25">
      <c r="A4398" s="1" t="s">
        <v>4597</v>
      </c>
      <c r="B4398" s="2">
        <v>42689</v>
      </c>
      <c r="C4398" s="2">
        <v>42693</v>
      </c>
      <c r="D4398" s="1" t="s">
        <v>19</v>
      </c>
      <c r="E4398" s="1" t="s">
        <v>3966</v>
      </c>
      <c r="F4398" s="1" t="s">
        <v>2038</v>
      </c>
      <c r="G4398">
        <v>361.37599999999998</v>
      </c>
      <c r="H4398">
        <v>2</v>
      </c>
      <c r="I4398">
        <v>0.2</v>
      </c>
      <c r="J4398">
        <v>27.103200000000001</v>
      </c>
    </row>
    <row r="4399" spans="1:10" x14ac:dyDescent="0.25">
      <c r="A4399" s="1" t="s">
        <v>4598</v>
      </c>
      <c r="B4399" s="2">
        <v>41827</v>
      </c>
      <c r="C4399" s="2">
        <v>41831</v>
      </c>
      <c r="D4399" s="1" t="s">
        <v>19</v>
      </c>
      <c r="E4399" s="1" t="s">
        <v>1110</v>
      </c>
      <c r="F4399" s="1" t="s">
        <v>1736</v>
      </c>
      <c r="G4399">
        <v>172.18600000000001</v>
      </c>
      <c r="H4399">
        <v>2</v>
      </c>
      <c r="I4399">
        <v>0.3</v>
      </c>
      <c r="J4399">
        <v>-46.736199999999997</v>
      </c>
    </row>
    <row r="4400" spans="1:10" x14ac:dyDescent="0.25">
      <c r="A4400" s="1" t="s">
        <v>4598</v>
      </c>
      <c r="B4400" s="2">
        <v>41827</v>
      </c>
      <c r="C4400" s="2">
        <v>41831</v>
      </c>
      <c r="D4400" s="1" t="s">
        <v>19</v>
      </c>
      <c r="E4400" s="1" t="s">
        <v>1110</v>
      </c>
      <c r="F4400" s="1" t="s">
        <v>975</v>
      </c>
      <c r="G4400">
        <v>69.007999999999996</v>
      </c>
      <c r="H4400">
        <v>2</v>
      </c>
      <c r="I4400">
        <v>0.2</v>
      </c>
      <c r="J4400">
        <v>12.0764</v>
      </c>
    </row>
    <row r="4401" spans="1:10" x14ac:dyDescent="0.25">
      <c r="A4401" s="1" t="s">
        <v>4599</v>
      </c>
      <c r="B4401" s="2">
        <v>42446</v>
      </c>
      <c r="C4401" s="2">
        <v>42446</v>
      </c>
      <c r="D4401" s="1" t="s">
        <v>654</v>
      </c>
      <c r="E4401" s="1" t="s">
        <v>210</v>
      </c>
      <c r="F4401" s="1" t="s">
        <v>1891</v>
      </c>
      <c r="G4401">
        <v>199.9</v>
      </c>
      <c r="H4401">
        <v>5</v>
      </c>
      <c r="I4401">
        <v>0</v>
      </c>
      <c r="J4401">
        <v>89.954999999999998</v>
      </c>
    </row>
    <row r="4402" spans="1:10" x14ac:dyDescent="0.25">
      <c r="A4402" s="1" t="s">
        <v>4599</v>
      </c>
      <c r="B4402" s="2">
        <v>42446</v>
      </c>
      <c r="C4402" s="2">
        <v>42446</v>
      </c>
      <c r="D4402" s="1" t="s">
        <v>654</v>
      </c>
      <c r="E4402" s="1" t="s">
        <v>210</v>
      </c>
      <c r="F4402" s="1" t="s">
        <v>463</v>
      </c>
      <c r="G4402">
        <v>901.95</v>
      </c>
      <c r="H4402">
        <v>3</v>
      </c>
      <c r="I4402">
        <v>0</v>
      </c>
      <c r="J4402">
        <v>297.64350000000002</v>
      </c>
    </row>
    <row r="4403" spans="1:10" x14ac:dyDescent="0.25">
      <c r="A4403" s="1" t="s">
        <v>4599</v>
      </c>
      <c r="B4403" s="2">
        <v>42446</v>
      </c>
      <c r="C4403" s="2">
        <v>42446</v>
      </c>
      <c r="D4403" s="1" t="s">
        <v>654</v>
      </c>
      <c r="E4403" s="1" t="s">
        <v>210</v>
      </c>
      <c r="F4403" s="1" t="s">
        <v>1291</v>
      </c>
      <c r="G4403">
        <v>971.5</v>
      </c>
      <c r="H4403">
        <v>5</v>
      </c>
      <c r="I4403">
        <v>0</v>
      </c>
      <c r="J4403">
        <v>252.59</v>
      </c>
    </row>
    <row r="4404" spans="1:10" x14ac:dyDescent="0.25">
      <c r="A4404" s="1" t="s">
        <v>4600</v>
      </c>
      <c r="B4404" s="2">
        <v>42730</v>
      </c>
      <c r="C4404" s="2">
        <v>42731</v>
      </c>
      <c r="D4404" s="1" t="s">
        <v>79</v>
      </c>
      <c r="E4404" s="1" t="s">
        <v>490</v>
      </c>
      <c r="F4404" s="1" t="s">
        <v>4601</v>
      </c>
      <c r="G4404">
        <v>11.327999999999999</v>
      </c>
      <c r="H4404">
        <v>2</v>
      </c>
      <c r="I4404">
        <v>0.2</v>
      </c>
      <c r="J4404">
        <v>2.5488</v>
      </c>
    </row>
    <row r="4405" spans="1:10" x14ac:dyDescent="0.25">
      <c r="A4405" s="1" t="s">
        <v>4602</v>
      </c>
      <c r="B4405" s="2">
        <v>41884</v>
      </c>
      <c r="C4405" s="2">
        <v>41886</v>
      </c>
      <c r="D4405" s="1" t="s">
        <v>79</v>
      </c>
      <c r="E4405" s="1" t="s">
        <v>229</v>
      </c>
      <c r="F4405" s="1" t="s">
        <v>4601</v>
      </c>
      <c r="G4405">
        <v>21.24</v>
      </c>
      <c r="H4405">
        <v>3</v>
      </c>
      <c r="I4405">
        <v>0</v>
      </c>
      <c r="J4405">
        <v>8.0711999999999993</v>
      </c>
    </row>
    <row r="4406" spans="1:10" x14ac:dyDescent="0.25">
      <c r="A4406" s="1" t="s">
        <v>4603</v>
      </c>
      <c r="B4406" s="2">
        <v>42190</v>
      </c>
      <c r="C4406" s="2">
        <v>42195</v>
      </c>
      <c r="D4406" s="1" t="s">
        <v>19</v>
      </c>
      <c r="E4406" s="1" t="s">
        <v>3006</v>
      </c>
      <c r="F4406" s="1" t="s">
        <v>361</v>
      </c>
      <c r="G4406">
        <v>34.799999999999997</v>
      </c>
      <c r="H4406">
        <v>3</v>
      </c>
      <c r="I4406">
        <v>0.2</v>
      </c>
      <c r="J4406">
        <v>2.1749999999999998</v>
      </c>
    </row>
    <row r="4407" spans="1:10" x14ac:dyDescent="0.25">
      <c r="A4407" s="1" t="s">
        <v>4603</v>
      </c>
      <c r="B4407" s="2">
        <v>42190</v>
      </c>
      <c r="C4407" s="2">
        <v>42195</v>
      </c>
      <c r="D4407" s="1" t="s">
        <v>19</v>
      </c>
      <c r="E4407" s="1" t="s">
        <v>3006</v>
      </c>
      <c r="F4407" s="1" t="s">
        <v>1511</v>
      </c>
      <c r="G4407">
        <v>38.975999999999999</v>
      </c>
      <c r="H4407">
        <v>3</v>
      </c>
      <c r="I4407">
        <v>0.2</v>
      </c>
      <c r="J4407">
        <v>-2.4359999999999999</v>
      </c>
    </row>
    <row r="4408" spans="1:10" x14ac:dyDescent="0.25">
      <c r="A4408" s="1" t="s">
        <v>4604</v>
      </c>
      <c r="B4408" s="2">
        <v>42694</v>
      </c>
      <c r="C4408" s="2">
        <v>42699</v>
      </c>
      <c r="D4408" s="1" t="s">
        <v>19</v>
      </c>
      <c r="E4408" s="1" t="s">
        <v>2602</v>
      </c>
      <c r="F4408" s="1" t="s">
        <v>1471</v>
      </c>
      <c r="G4408">
        <v>9.08</v>
      </c>
      <c r="H4408">
        <v>2</v>
      </c>
      <c r="I4408">
        <v>0</v>
      </c>
      <c r="J4408">
        <v>4.0860000000000003</v>
      </c>
    </row>
    <row r="4409" spans="1:10" x14ac:dyDescent="0.25">
      <c r="A4409" s="1" t="s">
        <v>4604</v>
      </c>
      <c r="B4409" s="2">
        <v>42694</v>
      </c>
      <c r="C4409" s="2">
        <v>42699</v>
      </c>
      <c r="D4409" s="1" t="s">
        <v>19</v>
      </c>
      <c r="E4409" s="1" t="s">
        <v>2602</v>
      </c>
      <c r="F4409" s="1" t="s">
        <v>2108</v>
      </c>
      <c r="G4409">
        <v>314.55</v>
      </c>
      <c r="H4409">
        <v>3</v>
      </c>
      <c r="I4409">
        <v>0</v>
      </c>
      <c r="J4409">
        <v>150.98400000000001</v>
      </c>
    </row>
    <row r="4410" spans="1:10" x14ac:dyDescent="0.25">
      <c r="A4410" s="1" t="s">
        <v>4604</v>
      </c>
      <c r="B4410" s="2">
        <v>42694</v>
      </c>
      <c r="C4410" s="2">
        <v>42699</v>
      </c>
      <c r="D4410" s="1" t="s">
        <v>19</v>
      </c>
      <c r="E4410" s="1" t="s">
        <v>2602</v>
      </c>
      <c r="F4410" s="1" t="s">
        <v>388</v>
      </c>
      <c r="G4410">
        <v>4.91</v>
      </c>
      <c r="H4410">
        <v>1</v>
      </c>
      <c r="I4410">
        <v>0</v>
      </c>
      <c r="J4410">
        <v>2.3077000000000001</v>
      </c>
    </row>
    <row r="4411" spans="1:10" x14ac:dyDescent="0.25">
      <c r="A4411" s="1" t="s">
        <v>4605</v>
      </c>
      <c r="B4411" s="2">
        <v>41765</v>
      </c>
      <c r="C4411" s="2">
        <v>41770</v>
      </c>
      <c r="D4411" s="1" t="s">
        <v>19</v>
      </c>
      <c r="E4411" s="1" t="s">
        <v>84</v>
      </c>
      <c r="F4411" s="1" t="s">
        <v>1843</v>
      </c>
      <c r="G4411">
        <v>5.78</v>
      </c>
      <c r="H4411">
        <v>2</v>
      </c>
      <c r="I4411">
        <v>0</v>
      </c>
      <c r="J4411">
        <v>2.7166000000000001</v>
      </c>
    </row>
    <row r="4412" spans="1:10" x14ac:dyDescent="0.25">
      <c r="A4412" s="1" t="s">
        <v>4605</v>
      </c>
      <c r="B4412" s="2">
        <v>41765</v>
      </c>
      <c r="C4412" s="2">
        <v>41770</v>
      </c>
      <c r="D4412" s="1" t="s">
        <v>19</v>
      </c>
      <c r="E4412" s="1" t="s">
        <v>84</v>
      </c>
      <c r="F4412" s="1" t="s">
        <v>1345</v>
      </c>
      <c r="G4412">
        <v>107.94</v>
      </c>
      <c r="H4412">
        <v>6</v>
      </c>
      <c r="I4412">
        <v>0</v>
      </c>
      <c r="J4412">
        <v>30.223199999999999</v>
      </c>
    </row>
    <row r="4413" spans="1:10" x14ac:dyDescent="0.25">
      <c r="A4413" s="1" t="s">
        <v>4606</v>
      </c>
      <c r="B4413" s="2">
        <v>41811</v>
      </c>
      <c r="C4413" s="2">
        <v>41814</v>
      </c>
      <c r="D4413" s="1" t="s">
        <v>79</v>
      </c>
      <c r="E4413" s="1" t="s">
        <v>2394</v>
      </c>
      <c r="F4413" s="1" t="s">
        <v>2882</v>
      </c>
      <c r="G4413">
        <v>19.649999999999999</v>
      </c>
      <c r="H4413">
        <v>3</v>
      </c>
      <c r="I4413">
        <v>0</v>
      </c>
      <c r="J4413">
        <v>9.0389999999999997</v>
      </c>
    </row>
    <row r="4414" spans="1:10" x14ac:dyDescent="0.25">
      <c r="A4414" s="1" t="s">
        <v>4606</v>
      </c>
      <c r="B4414" s="2">
        <v>41811</v>
      </c>
      <c r="C4414" s="2">
        <v>41814</v>
      </c>
      <c r="D4414" s="1" t="s">
        <v>79</v>
      </c>
      <c r="E4414" s="1" t="s">
        <v>2394</v>
      </c>
      <c r="F4414" s="1" t="s">
        <v>1049</v>
      </c>
      <c r="G4414">
        <v>617.97</v>
      </c>
      <c r="H4414">
        <v>3</v>
      </c>
      <c r="I4414">
        <v>0</v>
      </c>
      <c r="J4414">
        <v>160.6722</v>
      </c>
    </row>
    <row r="4415" spans="1:10" x14ac:dyDescent="0.25">
      <c r="A4415" s="1" t="s">
        <v>4606</v>
      </c>
      <c r="B4415" s="2">
        <v>41811</v>
      </c>
      <c r="C4415" s="2">
        <v>41814</v>
      </c>
      <c r="D4415" s="1" t="s">
        <v>79</v>
      </c>
      <c r="E4415" s="1" t="s">
        <v>2394</v>
      </c>
      <c r="F4415" s="1" t="s">
        <v>2028</v>
      </c>
      <c r="G4415">
        <v>59.7</v>
      </c>
      <c r="H4415">
        <v>3</v>
      </c>
      <c r="I4415">
        <v>0</v>
      </c>
      <c r="J4415">
        <v>26.864999999999998</v>
      </c>
    </row>
    <row r="4416" spans="1:10" x14ac:dyDescent="0.25">
      <c r="A4416" s="1" t="s">
        <v>4607</v>
      </c>
      <c r="B4416" s="2">
        <v>42966</v>
      </c>
      <c r="C4416" s="2">
        <v>42970</v>
      </c>
      <c r="D4416" s="1" t="s">
        <v>19</v>
      </c>
      <c r="E4416" s="1" t="s">
        <v>341</v>
      </c>
      <c r="F4416" s="1" t="s">
        <v>1613</v>
      </c>
      <c r="G4416">
        <v>387.99</v>
      </c>
      <c r="H4416">
        <v>1</v>
      </c>
      <c r="I4416">
        <v>0</v>
      </c>
      <c r="J4416">
        <v>182.3553</v>
      </c>
    </row>
    <row r="4417" spans="1:10" x14ac:dyDescent="0.25">
      <c r="A4417" s="1" t="s">
        <v>4608</v>
      </c>
      <c r="B4417" s="2">
        <v>41972</v>
      </c>
      <c r="C4417" s="2">
        <v>41979</v>
      </c>
      <c r="D4417" s="1" t="s">
        <v>19</v>
      </c>
      <c r="E4417" s="1" t="s">
        <v>493</v>
      </c>
      <c r="F4417" s="1" t="s">
        <v>1927</v>
      </c>
      <c r="G4417">
        <v>575.91999999999996</v>
      </c>
      <c r="H4417">
        <v>2</v>
      </c>
      <c r="I4417">
        <v>0.2</v>
      </c>
      <c r="J4417">
        <v>71.989999999999995</v>
      </c>
    </row>
    <row r="4418" spans="1:10" x14ac:dyDescent="0.25">
      <c r="A4418" s="1" t="s">
        <v>4608</v>
      </c>
      <c r="B4418" s="2">
        <v>41972</v>
      </c>
      <c r="C4418" s="2">
        <v>41979</v>
      </c>
      <c r="D4418" s="1" t="s">
        <v>19</v>
      </c>
      <c r="E4418" s="1" t="s">
        <v>493</v>
      </c>
      <c r="F4418" s="1" t="s">
        <v>1770</v>
      </c>
      <c r="G4418">
        <v>30.4</v>
      </c>
      <c r="H4418">
        <v>5</v>
      </c>
      <c r="I4418">
        <v>0</v>
      </c>
      <c r="J4418">
        <v>15.2</v>
      </c>
    </row>
    <row r="4419" spans="1:10" x14ac:dyDescent="0.25">
      <c r="A4419" s="1" t="s">
        <v>4609</v>
      </c>
      <c r="B4419" s="2">
        <v>42834</v>
      </c>
      <c r="C4419" s="2">
        <v>42837</v>
      </c>
      <c r="D4419" s="1" t="s">
        <v>11</v>
      </c>
      <c r="E4419" s="1" t="s">
        <v>452</v>
      </c>
      <c r="F4419" s="1" t="s">
        <v>2119</v>
      </c>
      <c r="G4419">
        <v>478.24</v>
      </c>
      <c r="H4419">
        <v>8</v>
      </c>
      <c r="I4419">
        <v>0</v>
      </c>
      <c r="J4419">
        <v>219.99039999999999</v>
      </c>
    </row>
    <row r="4420" spans="1:10" x14ac:dyDescent="0.25">
      <c r="A4420" s="1" t="s">
        <v>4610</v>
      </c>
      <c r="B4420" s="2">
        <v>41993</v>
      </c>
      <c r="C4420" s="2">
        <v>42000</v>
      </c>
      <c r="D4420" s="1" t="s">
        <v>19</v>
      </c>
      <c r="E4420" s="1" t="s">
        <v>3986</v>
      </c>
      <c r="F4420" s="1" t="s">
        <v>262</v>
      </c>
      <c r="G4420">
        <v>190.84800000000001</v>
      </c>
      <c r="H4420">
        <v>3</v>
      </c>
      <c r="I4420">
        <v>0.2</v>
      </c>
      <c r="J4420">
        <v>-21.470400000000001</v>
      </c>
    </row>
    <row r="4421" spans="1:10" x14ac:dyDescent="0.25">
      <c r="A4421" s="1" t="s">
        <v>4611</v>
      </c>
      <c r="B4421" s="2">
        <v>41990</v>
      </c>
      <c r="C4421" s="2">
        <v>41997</v>
      </c>
      <c r="D4421" s="1" t="s">
        <v>19</v>
      </c>
      <c r="E4421" s="1" t="s">
        <v>3732</v>
      </c>
      <c r="F4421" s="1" t="s">
        <v>2735</v>
      </c>
      <c r="G4421">
        <v>5.484</v>
      </c>
      <c r="H4421">
        <v>4</v>
      </c>
      <c r="I4421">
        <v>0.7</v>
      </c>
      <c r="J4421">
        <v>-4.0216000000000003</v>
      </c>
    </row>
    <row r="4422" spans="1:10" x14ac:dyDescent="0.25">
      <c r="A4422" s="1" t="s">
        <v>4612</v>
      </c>
      <c r="B4422" s="2">
        <v>42325</v>
      </c>
      <c r="C4422" s="2">
        <v>42329</v>
      </c>
      <c r="D4422" s="1" t="s">
        <v>11</v>
      </c>
      <c r="E4422" s="1" t="s">
        <v>1558</v>
      </c>
      <c r="F4422" s="1" t="s">
        <v>1416</v>
      </c>
      <c r="G4422">
        <v>40.92</v>
      </c>
      <c r="H4422">
        <v>5</v>
      </c>
      <c r="I4422">
        <v>0.2</v>
      </c>
      <c r="J4422">
        <v>3.069</v>
      </c>
    </row>
    <row r="4423" spans="1:10" x14ac:dyDescent="0.25">
      <c r="A4423" s="1" t="s">
        <v>4613</v>
      </c>
      <c r="B4423" s="2">
        <v>41702</v>
      </c>
      <c r="C4423" s="2">
        <v>41707</v>
      </c>
      <c r="D4423" s="1" t="s">
        <v>19</v>
      </c>
      <c r="E4423" s="1" t="s">
        <v>812</v>
      </c>
      <c r="F4423" s="1" t="s">
        <v>629</v>
      </c>
      <c r="G4423">
        <v>15.552</v>
      </c>
      <c r="H4423">
        <v>3</v>
      </c>
      <c r="I4423">
        <v>0.2</v>
      </c>
      <c r="J4423">
        <v>2.3328000000000002</v>
      </c>
    </row>
    <row r="4424" spans="1:10" x14ac:dyDescent="0.25">
      <c r="A4424" s="1" t="s">
        <v>4614</v>
      </c>
      <c r="B4424" s="2">
        <v>42873</v>
      </c>
      <c r="C4424" s="2">
        <v>42874</v>
      </c>
      <c r="D4424" s="1" t="s">
        <v>79</v>
      </c>
      <c r="E4424" s="1" t="s">
        <v>1967</v>
      </c>
      <c r="F4424" s="1" t="s">
        <v>56</v>
      </c>
      <c r="G4424">
        <v>17.239999999999998</v>
      </c>
      <c r="H4424">
        <v>2</v>
      </c>
      <c r="I4424">
        <v>0</v>
      </c>
      <c r="J4424">
        <v>4.4824000000000002</v>
      </c>
    </row>
    <row r="4425" spans="1:10" x14ac:dyDescent="0.25">
      <c r="A4425" s="1" t="s">
        <v>4614</v>
      </c>
      <c r="B4425" s="2">
        <v>42873</v>
      </c>
      <c r="C4425" s="2">
        <v>42874</v>
      </c>
      <c r="D4425" s="1" t="s">
        <v>79</v>
      </c>
      <c r="E4425" s="1" t="s">
        <v>1967</v>
      </c>
      <c r="F4425" s="1" t="s">
        <v>4615</v>
      </c>
      <c r="G4425">
        <v>302.94</v>
      </c>
      <c r="H4425">
        <v>3</v>
      </c>
      <c r="I4425">
        <v>0</v>
      </c>
      <c r="J4425">
        <v>75.734999999999999</v>
      </c>
    </row>
    <row r="4426" spans="1:10" x14ac:dyDescent="0.25">
      <c r="A4426" s="1" t="s">
        <v>4614</v>
      </c>
      <c r="B4426" s="2">
        <v>42873</v>
      </c>
      <c r="C4426" s="2">
        <v>42874</v>
      </c>
      <c r="D4426" s="1" t="s">
        <v>79</v>
      </c>
      <c r="E4426" s="1" t="s">
        <v>1967</v>
      </c>
      <c r="F4426" s="1" t="s">
        <v>2429</v>
      </c>
      <c r="G4426">
        <v>34.75</v>
      </c>
      <c r="H4426">
        <v>5</v>
      </c>
      <c r="I4426">
        <v>0</v>
      </c>
      <c r="J4426">
        <v>15.637499999999999</v>
      </c>
    </row>
    <row r="4427" spans="1:10" x14ac:dyDescent="0.25">
      <c r="A4427" s="1" t="s">
        <v>4614</v>
      </c>
      <c r="B4427" s="2">
        <v>42873</v>
      </c>
      <c r="C4427" s="2">
        <v>42874</v>
      </c>
      <c r="D4427" s="1" t="s">
        <v>79</v>
      </c>
      <c r="E4427" s="1" t="s">
        <v>1967</v>
      </c>
      <c r="F4427" s="1" t="s">
        <v>824</v>
      </c>
      <c r="G4427">
        <v>113.94</v>
      </c>
      <c r="H4427">
        <v>6</v>
      </c>
      <c r="I4427">
        <v>0</v>
      </c>
      <c r="J4427">
        <v>54.691200000000002</v>
      </c>
    </row>
    <row r="4428" spans="1:10" x14ac:dyDescent="0.25">
      <c r="A4428" s="1" t="s">
        <v>4614</v>
      </c>
      <c r="B4428" s="2">
        <v>42873</v>
      </c>
      <c r="C4428" s="2">
        <v>42874</v>
      </c>
      <c r="D4428" s="1" t="s">
        <v>79</v>
      </c>
      <c r="E4428" s="1" t="s">
        <v>1967</v>
      </c>
      <c r="F4428" s="1" t="s">
        <v>3701</v>
      </c>
      <c r="G4428">
        <v>55.98</v>
      </c>
      <c r="H4428">
        <v>2</v>
      </c>
      <c r="I4428">
        <v>0</v>
      </c>
      <c r="J4428">
        <v>15.6744</v>
      </c>
    </row>
    <row r="4429" spans="1:10" x14ac:dyDescent="0.25">
      <c r="A4429" s="1" t="s">
        <v>4616</v>
      </c>
      <c r="B4429" s="2">
        <v>43000</v>
      </c>
      <c r="C4429" s="2">
        <v>43006</v>
      </c>
      <c r="D4429" s="1" t="s">
        <v>19</v>
      </c>
      <c r="E4429" s="1" t="s">
        <v>3829</v>
      </c>
      <c r="F4429" s="1" t="s">
        <v>392</v>
      </c>
      <c r="G4429">
        <v>27.18</v>
      </c>
      <c r="H4429">
        <v>3</v>
      </c>
      <c r="I4429">
        <v>0</v>
      </c>
      <c r="J4429">
        <v>12.231</v>
      </c>
    </row>
    <row r="4430" spans="1:10" x14ac:dyDescent="0.25">
      <c r="A4430" s="1" t="s">
        <v>4617</v>
      </c>
      <c r="B4430" s="2">
        <v>42815</v>
      </c>
      <c r="C4430" s="2">
        <v>42821</v>
      </c>
      <c r="D4430" s="1" t="s">
        <v>19</v>
      </c>
      <c r="E4430" s="1" t="s">
        <v>229</v>
      </c>
      <c r="F4430" s="1" t="s">
        <v>3758</v>
      </c>
      <c r="G4430">
        <v>1805.88</v>
      </c>
      <c r="H4430">
        <v>6</v>
      </c>
      <c r="I4430">
        <v>0</v>
      </c>
      <c r="J4430">
        <v>523.70519999999999</v>
      </c>
    </row>
    <row r="4431" spans="1:10" x14ac:dyDescent="0.25">
      <c r="A4431" s="1" t="s">
        <v>4618</v>
      </c>
      <c r="B4431" s="2">
        <v>42992</v>
      </c>
      <c r="C4431" s="2">
        <v>42992</v>
      </c>
      <c r="D4431" s="1" t="s">
        <v>654</v>
      </c>
      <c r="E4431" s="1" t="s">
        <v>1315</v>
      </c>
      <c r="F4431" s="1" t="s">
        <v>4094</v>
      </c>
      <c r="G4431">
        <v>70.95</v>
      </c>
      <c r="H4431">
        <v>3</v>
      </c>
      <c r="I4431">
        <v>0</v>
      </c>
      <c r="J4431">
        <v>18.446999999999999</v>
      </c>
    </row>
    <row r="4432" spans="1:10" x14ac:dyDescent="0.25">
      <c r="A4432" s="1" t="s">
        <v>4619</v>
      </c>
      <c r="B4432" s="2">
        <v>42677</v>
      </c>
      <c r="C4432" s="2">
        <v>42682</v>
      </c>
      <c r="D4432" s="1" t="s">
        <v>11</v>
      </c>
      <c r="E4432" s="1" t="s">
        <v>1207</v>
      </c>
      <c r="F4432" s="1" t="s">
        <v>1371</v>
      </c>
      <c r="G4432">
        <v>20</v>
      </c>
      <c r="H4432">
        <v>4</v>
      </c>
      <c r="I4432">
        <v>0</v>
      </c>
      <c r="J4432">
        <v>9.6</v>
      </c>
    </row>
    <row r="4433" spans="1:10" x14ac:dyDescent="0.25">
      <c r="A4433" s="1" t="s">
        <v>4619</v>
      </c>
      <c r="B4433" s="2">
        <v>42677</v>
      </c>
      <c r="C4433" s="2">
        <v>42682</v>
      </c>
      <c r="D4433" s="1" t="s">
        <v>11</v>
      </c>
      <c r="E4433" s="1" t="s">
        <v>1207</v>
      </c>
      <c r="F4433" s="1" t="s">
        <v>4244</v>
      </c>
      <c r="G4433">
        <v>7.98</v>
      </c>
      <c r="H4433">
        <v>3</v>
      </c>
      <c r="I4433">
        <v>0</v>
      </c>
      <c r="J4433">
        <v>2.0748000000000002</v>
      </c>
    </row>
    <row r="4434" spans="1:10" x14ac:dyDescent="0.25">
      <c r="A4434" s="1" t="s">
        <v>4619</v>
      </c>
      <c r="B4434" s="2">
        <v>42677</v>
      </c>
      <c r="C4434" s="2">
        <v>42682</v>
      </c>
      <c r="D4434" s="1" t="s">
        <v>11</v>
      </c>
      <c r="E4434" s="1" t="s">
        <v>1207</v>
      </c>
      <c r="F4434" s="1" t="s">
        <v>1618</v>
      </c>
      <c r="G4434">
        <v>24.1</v>
      </c>
      <c r="H4434">
        <v>5</v>
      </c>
      <c r="I4434">
        <v>0</v>
      </c>
      <c r="J4434">
        <v>9.1579999999999995</v>
      </c>
    </row>
    <row r="4435" spans="1:10" x14ac:dyDescent="0.25">
      <c r="A4435" s="1" t="s">
        <v>4619</v>
      </c>
      <c r="B4435" s="2">
        <v>42677</v>
      </c>
      <c r="C4435" s="2">
        <v>42682</v>
      </c>
      <c r="D4435" s="1" t="s">
        <v>11</v>
      </c>
      <c r="E4435" s="1" t="s">
        <v>1207</v>
      </c>
      <c r="F4435" s="1" t="s">
        <v>3583</v>
      </c>
      <c r="G4435">
        <v>8.75</v>
      </c>
      <c r="H4435">
        <v>1</v>
      </c>
      <c r="I4435">
        <v>0</v>
      </c>
      <c r="J4435">
        <v>2.625</v>
      </c>
    </row>
    <row r="4436" spans="1:10" x14ac:dyDescent="0.25">
      <c r="A4436" s="1" t="s">
        <v>4619</v>
      </c>
      <c r="B4436" s="2">
        <v>42677</v>
      </c>
      <c r="C4436" s="2">
        <v>42682</v>
      </c>
      <c r="D4436" s="1" t="s">
        <v>11</v>
      </c>
      <c r="E4436" s="1" t="s">
        <v>1207</v>
      </c>
      <c r="F4436" s="1" t="s">
        <v>4620</v>
      </c>
      <c r="G4436">
        <v>842.94</v>
      </c>
      <c r="H4436">
        <v>3</v>
      </c>
      <c r="I4436">
        <v>0</v>
      </c>
      <c r="J4436">
        <v>160.15860000000001</v>
      </c>
    </row>
    <row r="4437" spans="1:10" x14ac:dyDescent="0.25">
      <c r="A4437" s="1" t="s">
        <v>4621</v>
      </c>
      <c r="B4437" s="2">
        <v>42493</v>
      </c>
      <c r="C4437" s="2">
        <v>42498</v>
      </c>
      <c r="D4437" s="1" t="s">
        <v>19</v>
      </c>
      <c r="E4437" s="1" t="s">
        <v>2756</v>
      </c>
      <c r="F4437" s="1" t="s">
        <v>1313</v>
      </c>
      <c r="G4437">
        <v>2.1819999999999999</v>
      </c>
      <c r="H4437">
        <v>1</v>
      </c>
      <c r="I4437">
        <v>0.8</v>
      </c>
      <c r="J4437">
        <v>-3.6002999999999998</v>
      </c>
    </row>
    <row r="4438" spans="1:10" x14ac:dyDescent="0.25">
      <c r="A4438" s="1" t="s">
        <v>4621</v>
      </c>
      <c r="B4438" s="2">
        <v>42493</v>
      </c>
      <c r="C4438" s="2">
        <v>42498</v>
      </c>
      <c r="D4438" s="1" t="s">
        <v>19</v>
      </c>
      <c r="E4438" s="1" t="s">
        <v>2756</v>
      </c>
      <c r="F4438" s="1" t="s">
        <v>4622</v>
      </c>
      <c r="G4438">
        <v>27.384</v>
      </c>
      <c r="H4438">
        <v>7</v>
      </c>
      <c r="I4438">
        <v>0.2</v>
      </c>
      <c r="J4438">
        <v>2.7383999999999999</v>
      </c>
    </row>
    <row r="4439" spans="1:10" x14ac:dyDescent="0.25">
      <c r="A4439" s="1" t="s">
        <v>4621</v>
      </c>
      <c r="B4439" s="2">
        <v>42493</v>
      </c>
      <c r="C4439" s="2">
        <v>42498</v>
      </c>
      <c r="D4439" s="1" t="s">
        <v>19</v>
      </c>
      <c r="E4439" s="1" t="s">
        <v>2756</v>
      </c>
      <c r="F4439" s="1" t="s">
        <v>3120</v>
      </c>
      <c r="G4439">
        <v>26.405999999999999</v>
      </c>
      <c r="H4439">
        <v>3</v>
      </c>
      <c r="I4439">
        <v>0.8</v>
      </c>
      <c r="J4439">
        <v>-71.296199999999999</v>
      </c>
    </row>
    <row r="4440" spans="1:10" x14ac:dyDescent="0.25">
      <c r="A4440" s="1" t="s">
        <v>4623</v>
      </c>
      <c r="B4440" s="2">
        <v>42731</v>
      </c>
      <c r="C4440" s="2">
        <v>42737</v>
      </c>
      <c r="D4440" s="1" t="s">
        <v>19</v>
      </c>
      <c r="E4440" s="1" t="s">
        <v>1627</v>
      </c>
      <c r="F4440" s="1" t="s">
        <v>2714</v>
      </c>
      <c r="G4440">
        <v>10.368</v>
      </c>
      <c r="H4440">
        <v>2</v>
      </c>
      <c r="I4440">
        <v>0.2</v>
      </c>
      <c r="J4440">
        <v>3.6288</v>
      </c>
    </row>
    <row r="4441" spans="1:10" x14ac:dyDescent="0.25">
      <c r="A4441" s="1" t="s">
        <v>4623</v>
      </c>
      <c r="B4441" s="2">
        <v>42731</v>
      </c>
      <c r="C4441" s="2">
        <v>42737</v>
      </c>
      <c r="D4441" s="1" t="s">
        <v>19</v>
      </c>
      <c r="E4441" s="1" t="s">
        <v>1627</v>
      </c>
      <c r="F4441" s="1" t="s">
        <v>2067</v>
      </c>
      <c r="G4441">
        <v>23.68</v>
      </c>
      <c r="H4441">
        <v>4</v>
      </c>
      <c r="I4441">
        <v>0.2</v>
      </c>
      <c r="J4441">
        <v>7.4</v>
      </c>
    </row>
    <row r="4442" spans="1:10" x14ac:dyDescent="0.25">
      <c r="A4442" s="1" t="s">
        <v>4624</v>
      </c>
      <c r="B4442" s="2">
        <v>42573</v>
      </c>
      <c r="C4442" s="2">
        <v>42577</v>
      </c>
      <c r="D4442" s="1" t="s">
        <v>19</v>
      </c>
      <c r="E4442" s="1" t="s">
        <v>2964</v>
      </c>
      <c r="F4442" s="1" t="s">
        <v>2143</v>
      </c>
      <c r="G4442">
        <v>109.95</v>
      </c>
      <c r="H4442">
        <v>1</v>
      </c>
      <c r="I4442">
        <v>0</v>
      </c>
      <c r="J4442">
        <v>36.283499999999997</v>
      </c>
    </row>
    <row r="4443" spans="1:10" x14ac:dyDescent="0.25">
      <c r="A4443" s="1" t="s">
        <v>4624</v>
      </c>
      <c r="B4443" s="2">
        <v>42573</v>
      </c>
      <c r="C4443" s="2">
        <v>42577</v>
      </c>
      <c r="D4443" s="1" t="s">
        <v>19</v>
      </c>
      <c r="E4443" s="1" t="s">
        <v>2964</v>
      </c>
      <c r="F4443" s="1" t="s">
        <v>4625</v>
      </c>
      <c r="G4443">
        <v>965.85</v>
      </c>
      <c r="H4443">
        <v>5</v>
      </c>
      <c r="I4443">
        <v>0</v>
      </c>
      <c r="J4443">
        <v>135.21899999999999</v>
      </c>
    </row>
    <row r="4444" spans="1:10" x14ac:dyDescent="0.25">
      <c r="A4444" s="1" t="s">
        <v>4624</v>
      </c>
      <c r="B4444" s="2">
        <v>42573</v>
      </c>
      <c r="C4444" s="2">
        <v>42577</v>
      </c>
      <c r="D4444" s="1" t="s">
        <v>19</v>
      </c>
      <c r="E4444" s="1" t="s">
        <v>2964</v>
      </c>
      <c r="F4444" s="1" t="s">
        <v>4626</v>
      </c>
      <c r="G4444">
        <v>29.2</v>
      </c>
      <c r="H4444">
        <v>5</v>
      </c>
      <c r="I4444">
        <v>0</v>
      </c>
      <c r="J4444">
        <v>10.512</v>
      </c>
    </row>
    <row r="4445" spans="1:10" x14ac:dyDescent="0.25">
      <c r="A4445" s="1" t="s">
        <v>4624</v>
      </c>
      <c r="B4445" s="2">
        <v>42573</v>
      </c>
      <c r="C4445" s="2">
        <v>42577</v>
      </c>
      <c r="D4445" s="1" t="s">
        <v>19</v>
      </c>
      <c r="E4445" s="1" t="s">
        <v>2964</v>
      </c>
      <c r="F4445" s="1" t="s">
        <v>2204</v>
      </c>
      <c r="G4445">
        <v>32.4</v>
      </c>
      <c r="H4445">
        <v>5</v>
      </c>
      <c r="I4445">
        <v>0</v>
      </c>
      <c r="J4445">
        <v>15.552</v>
      </c>
    </row>
    <row r="4446" spans="1:10" x14ac:dyDescent="0.25">
      <c r="A4446" s="1" t="s">
        <v>4627</v>
      </c>
      <c r="B4446" s="2">
        <v>41959</v>
      </c>
      <c r="C4446" s="2">
        <v>41964</v>
      </c>
      <c r="D4446" s="1" t="s">
        <v>19</v>
      </c>
      <c r="E4446" s="1" t="s">
        <v>1127</v>
      </c>
      <c r="F4446" s="1" t="s">
        <v>3223</v>
      </c>
      <c r="G4446">
        <v>78.349999999999994</v>
      </c>
      <c r="H4446">
        <v>5</v>
      </c>
      <c r="I4446">
        <v>0</v>
      </c>
      <c r="J4446">
        <v>36.8245</v>
      </c>
    </row>
    <row r="4447" spans="1:10" x14ac:dyDescent="0.25">
      <c r="A4447" s="1" t="s">
        <v>4627</v>
      </c>
      <c r="B4447" s="2">
        <v>41959</v>
      </c>
      <c r="C4447" s="2">
        <v>41964</v>
      </c>
      <c r="D4447" s="1" t="s">
        <v>19</v>
      </c>
      <c r="E4447" s="1" t="s">
        <v>1127</v>
      </c>
      <c r="F4447" s="1" t="s">
        <v>3506</v>
      </c>
      <c r="G4447">
        <v>31.68</v>
      </c>
      <c r="H4447">
        <v>6</v>
      </c>
      <c r="I4447">
        <v>0</v>
      </c>
      <c r="J4447">
        <v>14.256</v>
      </c>
    </row>
    <row r="4448" spans="1:10" x14ac:dyDescent="0.25">
      <c r="A4448" s="1" t="s">
        <v>4627</v>
      </c>
      <c r="B4448" s="2">
        <v>41959</v>
      </c>
      <c r="C4448" s="2">
        <v>41964</v>
      </c>
      <c r="D4448" s="1" t="s">
        <v>19</v>
      </c>
      <c r="E4448" s="1" t="s">
        <v>1127</v>
      </c>
      <c r="F4448" s="1" t="s">
        <v>64</v>
      </c>
      <c r="G4448">
        <v>29.12</v>
      </c>
      <c r="H4448">
        <v>4</v>
      </c>
      <c r="I4448">
        <v>0</v>
      </c>
      <c r="J4448">
        <v>14.268800000000001</v>
      </c>
    </row>
    <row r="4449" spans="1:10" x14ac:dyDescent="0.25">
      <c r="A4449" s="1" t="s">
        <v>4627</v>
      </c>
      <c r="B4449" s="2">
        <v>41959</v>
      </c>
      <c r="C4449" s="2">
        <v>41964</v>
      </c>
      <c r="D4449" s="1" t="s">
        <v>19</v>
      </c>
      <c r="E4449" s="1" t="s">
        <v>1127</v>
      </c>
      <c r="F4449" s="1" t="s">
        <v>601</v>
      </c>
      <c r="G4449">
        <v>169.45</v>
      </c>
      <c r="H4449">
        <v>5</v>
      </c>
      <c r="I4449">
        <v>0</v>
      </c>
      <c r="J4449">
        <v>42.362499999999997</v>
      </c>
    </row>
    <row r="4450" spans="1:10" x14ac:dyDescent="0.25">
      <c r="A4450" s="1" t="s">
        <v>4628</v>
      </c>
      <c r="B4450" s="2">
        <v>42174</v>
      </c>
      <c r="C4450" s="2">
        <v>42178</v>
      </c>
      <c r="D4450" s="1" t="s">
        <v>19</v>
      </c>
      <c r="E4450" s="1" t="s">
        <v>465</v>
      </c>
      <c r="F4450" s="1" t="s">
        <v>1108</v>
      </c>
      <c r="G4450">
        <v>12.56</v>
      </c>
      <c r="H4450">
        <v>2</v>
      </c>
      <c r="I4450">
        <v>0</v>
      </c>
      <c r="J4450">
        <v>4.0191999999999997</v>
      </c>
    </row>
    <row r="4451" spans="1:10" x14ac:dyDescent="0.25">
      <c r="A4451" s="1" t="s">
        <v>4628</v>
      </c>
      <c r="B4451" s="2">
        <v>42174</v>
      </c>
      <c r="C4451" s="2">
        <v>42178</v>
      </c>
      <c r="D4451" s="1" t="s">
        <v>19</v>
      </c>
      <c r="E4451" s="1" t="s">
        <v>465</v>
      </c>
      <c r="F4451" s="1" t="s">
        <v>2499</v>
      </c>
      <c r="G4451">
        <v>6.48</v>
      </c>
      <c r="H4451">
        <v>1</v>
      </c>
      <c r="I4451">
        <v>0</v>
      </c>
      <c r="J4451">
        <v>3.1103999999999998</v>
      </c>
    </row>
    <row r="4452" spans="1:10" x14ac:dyDescent="0.25">
      <c r="A4452" s="1" t="s">
        <v>4628</v>
      </c>
      <c r="B4452" s="2">
        <v>42174</v>
      </c>
      <c r="C4452" s="2">
        <v>42178</v>
      </c>
      <c r="D4452" s="1" t="s">
        <v>19</v>
      </c>
      <c r="E4452" s="1" t="s">
        <v>465</v>
      </c>
      <c r="F4452" s="1" t="s">
        <v>1311</v>
      </c>
      <c r="G4452">
        <v>186.69</v>
      </c>
      <c r="H4452">
        <v>3</v>
      </c>
      <c r="I4452">
        <v>0</v>
      </c>
      <c r="J4452">
        <v>87.744299999999996</v>
      </c>
    </row>
    <row r="4453" spans="1:10" x14ac:dyDescent="0.25">
      <c r="A4453" s="1" t="s">
        <v>4629</v>
      </c>
      <c r="B4453" s="2">
        <v>42555</v>
      </c>
      <c r="C4453" s="2">
        <v>42557</v>
      </c>
      <c r="D4453" s="1" t="s">
        <v>79</v>
      </c>
      <c r="E4453" s="1" t="s">
        <v>4354</v>
      </c>
      <c r="F4453" s="1" t="s">
        <v>1084</v>
      </c>
      <c r="G4453">
        <v>25.4</v>
      </c>
      <c r="H4453">
        <v>5</v>
      </c>
      <c r="I4453">
        <v>0</v>
      </c>
      <c r="J4453">
        <v>8.6359999999999992</v>
      </c>
    </row>
    <row r="4454" spans="1:10" x14ac:dyDescent="0.25">
      <c r="A4454" s="1" t="s">
        <v>4629</v>
      </c>
      <c r="B4454" s="2">
        <v>42555</v>
      </c>
      <c r="C4454" s="2">
        <v>42557</v>
      </c>
      <c r="D4454" s="1" t="s">
        <v>79</v>
      </c>
      <c r="E4454" s="1" t="s">
        <v>4354</v>
      </c>
      <c r="F4454" s="1" t="s">
        <v>4630</v>
      </c>
      <c r="G4454">
        <v>43.96</v>
      </c>
      <c r="H4454">
        <v>2</v>
      </c>
      <c r="I4454">
        <v>0</v>
      </c>
      <c r="J4454">
        <v>20.661200000000001</v>
      </c>
    </row>
    <row r="4455" spans="1:10" x14ac:dyDescent="0.25">
      <c r="A4455" s="1" t="s">
        <v>4629</v>
      </c>
      <c r="B4455" s="2">
        <v>42555</v>
      </c>
      <c r="C4455" s="2">
        <v>42557</v>
      </c>
      <c r="D4455" s="1" t="s">
        <v>79</v>
      </c>
      <c r="E4455" s="1" t="s">
        <v>4354</v>
      </c>
      <c r="F4455" s="1" t="s">
        <v>1679</v>
      </c>
      <c r="G4455">
        <v>1279.165</v>
      </c>
      <c r="H4455">
        <v>5</v>
      </c>
      <c r="I4455">
        <v>0.15</v>
      </c>
      <c r="J4455">
        <v>225.73500000000001</v>
      </c>
    </row>
    <row r="4456" spans="1:10" x14ac:dyDescent="0.25">
      <c r="A4456" s="1" t="s">
        <v>4629</v>
      </c>
      <c r="B4456" s="2">
        <v>42555</v>
      </c>
      <c r="C4456" s="2">
        <v>42557</v>
      </c>
      <c r="D4456" s="1" t="s">
        <v>79</v>
      </c>
      <c r="E4456" s="1" t="s">
        <v>4354</v>
      </c>
      <c r="F4456" s="1" t="s">
        <v>1464</v>
      </c>
      <c r="G4456">
        <v>27.92</v>
      </c>
      <c r="H4456">
        <v>4</v>
      </c>
      <c r="I4456">
        <v>0</v>
      </c>
      <c r="J4456">
        <v>0.55840000000000001</v>
      </c>
    </row>
    <row r="4457" spans="1:10" x14ac:dyDescent="0.25">
      <c r="A4457" s="1" t="s">
        <v>4631</v>
      </c>
      <c r="B4457" s="2">
        <v>42250</v>
      </c>
      <c r="C4457" s="2">
        <v>42255</v>
      </c>
      <c r="D4457" s="1" t="s">
        <v>19</v>
      </c>
      <c r="E4457" s="1" t="s">
        <v>1598</v>
      </c>
      <c r="F4457" s="1" t="s">
        <v>793</v>
      </c>
      <c r="G4457">
        <v>129.56800000000001</v>
      </c>
      <c r="H4457">
        <v>2</v>
      </c>
      <c r="I4457">
        <v>0.2</v>
      </c>
      <c r="J4457">
        <v>-12.956799999999999</v>
      </c>
    </row>
    <row r="4458" spans="1:10" x14ac:dyDescent="0.25">
      <c r="A4458" s="1" t="s">
        <v>4631</v>
      </c>
      <c r="B4458" s="2">
        <v>42250</v>
      </c>
      <c r="C4458" s="2">
        <v>42255</v>
      </c>
      <c r="D4458" s="1" t="s">
        <v>19</v>
      </c>
      <c r="E4458" s="1" t="s">
        <v>1598</v>
      </c>
      <c r="F4458" s="1" t="s">
        <v>258</v>
      </c>
      <c r="G4458">
        <v>6.3680000000000003</v>
      </c>
      <c r="H4458">
        <v>2</v>
      </c>
      <c r="I4458">
        <v>0.2</v>
      </c>
      <c r="J4458">
        <v>2.1492</v>
      </c>
    </row>
    <row r="4459" spans="1:10" x14ac:dyDescent="0.25">
      <c r="A4459" s="1" t="s">
        <v>4632</v>
      </c>
      <c r="B4459" s="2">
        <v>42954</v>
      </c>
      <c r="C4459" s="2">
        <v>42959</v>
      </c>
      <c r="D4459" s="1" t="s">
        <v>19</v>
      </c>
      <c r="E4459" s="1" t="s">
        <v>2005</v>
      </c>
      <c r="F4459" s="1" t="s">
        <v>2690</v>
      </c>
      <c r="G4459">
        <v>244.55</v>
      </c>
      <c r="H4459">
        <v>5</v>
      </c>
      <c r="I4459">
        <v>0</v>
      </c>
      <c r="J4459">
        <v>114.9385</v>
      </c>
    </row>
    <row r="4460" spans="1:10" x14ac:dyDescent="0.25">
      <c r="A4460" s="1" t="s">
        <v>4633</v>
      </c>
      <c r="B4460" s="2">
        <v>42807</v>
      </c>
      <c r="C4460" s="2">
        <v>42814</v>
      </c>
      <c r="D4460" s="1" t="s">
        <v>19</v>
      </c>
      <c r="E4460" s="1" t="s">
        <v>1514</v>
      </c>
      <c r="F4460" s="1" t="s">
        <v>931</v>
      </c>
      <c r="G4460">
        <v>1332.4960000000001</v>
      </c>
      <c r="H4460">
        <v>2</v>
      </c>
      <c r="I4460">
        <v>0.2</v>
      </c>
      <c r="J4460">
        <v>-299.8116</v>
      </c>
    </row>
    <row r="4461" spans="1:10" x14ac:dyDescent="0.25">
      <c r="A4461" s="1" t="s">
        <v>4634</v>
      </c>
      <c r="B4461" s="2">
        <v>43006</v>
      </c>
      <c r="C4461" s="2">
        <v>43009</v>
      </c>
      <c r="D4461" s="1" t="s">
        <v>79</v>
      </c>
      <c r="E4461" s="1" t="s">
        <v>1243</v>
      </c>
      <c r="F4461" s="1" t="s">
        <v>1042</v>
      </c>
      <c r="G4461">
        <v>32.776000000000003</v>
      </c>
      <c r="H4461">
        <v>1</v>
      </c>
      <c r="I4461">
        <v>0.2</v>
      </c>
      <c r="J4461">
        <v>3.2776000000000001</v>
      </c>
    </row>
    <row r="4462" spans="1:10" x14ac:dyDescent="0.25">
      <c r="A4462" s="1" t="s">
        <v>4634</v>
      </c>
      <c r="B4462" s="2">
        <v>43006</v>
      </c>
      <c r="C4462" s="2">
        <v>43009</v>
      </c>
      <c r="D4462" s="1" t="s">
        <v>79</v>
      </c>
      <c r="E4462" s="1" t="s">
        <v>1243</v>
      </c>
      <c r="F4462" s="1" t="s">
        <v>411</v>
      </c>
      <c r="G4462">
        <v>147.184</v>
      </c>
      <c r="H4462">
        <v>2</v>
      </c>
      <c r="I4462">
        <v>0.2</v>
      </c>
      <c r="J4462">
        <v>-29.436800000000002</v>
      </c>
    </row>
    <row r="4463" spans="1:10" x14ac:dyDescent="0.25">
      <c r="A4463" s="1" t="s">
        <v>4634</v>
      </c>
      <c r="B4463" s="2">
        <v>43006</v>
      </c>
      <c r="C4463" s="2">
        <v>43009</v>
      </c>
      <c r="D4463" s="1" t="s">
        <v>79</v>
      </c>
      <c r="E4463" s="1" t="s">
        <v>1243</v>
      </c>
      <c r="F4463" s="1" t="s">
        <v>319</v>
      </c>
      <c r="G4463">
        <v>54.384</v>
      </c>
      <c r="H4463">
        <v>2</v>
      </c>
      <c r="I4463">
        <v>0.2</v>
      </c>
      <c r="J4463">
        <v>1.3595999999999999</v>
      </c>
    </row>
    <row r="4464" spans="1:10" x14ac:dyDescent="0.25">
      <c r="A4464" s="1" t="s">
        <v>4634</v>
      </c>
      <c r="B4464" s="2">
        <v>43006</v>
      </c>
      <c r="C4464" s="2">
        <v>43009</v>
      </c>
      <c r="D4464" s="1" t="s">
        <v>79</v>
      </c>
      <c r="E4464" s="1" t="s">
        <v>1243</v>
      </c>
      <c r="F4464" s="1" t="s">
        <v>2847</v>
      </c>
      <c r="G4464">
        <v>76.775999999999996</v>
      </c>
      <c r="H4464">
        <v>4</v>
      </c>
      <c r="I4464">
        <v>0.7</v>
      </c>
      <c r="J4464">
        <v>-58.861600000000003</v>
      </c>
    </row>
    <row r="4465" spans="1:10" x14ac:dyDescent="0.25">
      <c r="A4465" s="1" t="s">
        <v>4634</v>
      </c>
      <c r="B4465" s="2">
        <v>43006</v>
      </c>
      <c r="C4465" s="2">
        <v>43009</v>
      </c>
      <c r="D4465" s="1" t="s">
        <v>79</v>
      </c>
      <c r="E4465" s="1" t="s">
        <v>1243</v>
      </c>
      <c r="F4465" s="1" t="s">
        <v>4635</v>
      </c>
      <c r="G4465">
        <v>14.352</v>
      </c>
      <c r="H4465">
        <v>3</v>
      </c>
      <c r="I4465">
        <v>0.2</v>
      </c>
      <c r="J4465">
        <v>5.2026000000000003</v>
      </c>
    </row>
    <row r="4466" spans="1:10" x14ac:dyDescent="0.25">
      <c r="A4466" s="1" t="s">
        <v>4634</v>
      </c>
      <c r="B4466" s="2">
        <v>43006</v>
      </c>
      <c r="C4466" s="2">
        <v>43009</v>
      </c>
      <c r="D4466" s="1" t="s">
        <v>79</v>
      </c>
      <c r="E4466" s="1" t="s">
        <v>1243</v>
      </c>
      <c r="F4466" s="1" t="s">
        <v>342</v>
      </c>
      <c r="G4466">
        <v>209.792</v>
      </c>
      <c r="H4466">
        <v>2</v>
      </c>
      <c r="I4466">
        <v>0.2</v>
      </c>
      <c r="J4466">
        <v>26.224</v>
      </c>
    </row>
    <row r="4467" spans="1:10" x14ac:dyDescent="0.25">
      <c r="A4467" s="1" t="s">
        <v>4636</v>
      </c>
      <c r="B4467" s="2">
        <v>42223</v>
      </c>
      <c r="C4467" s="2">
        <v>42227</v>
      </c>
      <c r="D4467" s="1" t="s">
        <v>19</v>
      </c>
      <c r="E4467" s="1" t="s">
        <v>1681</v>
      </c>
      <c r="F4467" s="1" t="s">
        <v>1970</v>
      </c>
      <c r="G4467">
        <v>3.3039999999999998</v>
      </c>
      <c r="H4467">
        <v>1</v>
      </c>
      <c r="I4467">
        <v>0.2</v>
      </c>
      <c r="J4467">
        <v>1.1151</v>
      </c>
    </row>
    <row r="4468" spans="1:10" x14ac:dyDescent="0.25">
      <c r="A4468" s="1" t="s">
        <v>4637</v>
      </c>
      <c r="B4468" s="2">
        <v>43063</v>
      </c>
      <c r="C4468" s="2">
        <v>43070</v>
      </c>
      <c r="D4468" s="1" t="s">
        <v>19</v>
      </c>
      <c r="E4468" s="1" t="s">
        <v>2822</v>
      </c>
      <c r="F4468" s="1" t="s">
        <v>1812</v>
      </c>
      <c r="G4468">
        <v>16.38</v>
      </c>
      <c r="H4468">
        <v>9</v>
      </c>
      <c r="I4468">
        <v>0</v>
      </c>
      <c r="J4468">
        <v>7.3710000000000004</v>
      </c>
    </row>
    <row r="4469" spans="1:10" x14ac:dyDescent="0.25">
      <c r="A4469" s="1" t="s">
        <v>4637</v>
      </c>
      <c r="B4469" s="2">
        <v>43063</v>
      </c>
      <c r="C4469" s="2">
        <v>43070</v>
      </c>
      <c r="D4469" s="1" t="s">
        <v>19</v>
      </c>
      <c r="E4469" s="1" t="s">
        <v>2822</v>
      </c>
      <c r="F4469" s="1" t="s">
        <v>2095</v>
      </c>
      <c r="G4469">
        <v>167.96</v>
      </c>
      <c r="H4469">
        <v>2</v>
      </c>
      <c r="I4469">
        <v>0</v>
      </c>
      <c r="J4469">
        <v>78.941199999999995</v>
      </c>
    </row>
    <row r="4470" spans="1:10" x14ac:dyDescent="0.25">
      <c r="A4470" s="1" t="s">
        <v>4637</v>
      </c>
      <c r="B4470" s="2">
        <v>43063</v>
      </c>
      <c r="C4470" s="2">
        <v>43070</v>
      </c>
      <c r="D4470" s="1" t="s">
        <v>19</v>
      </c>
      <c r="E4470" s="1" t="s">
        <v>2822</v>
      </c>
      <c r="F4470" s="1" t="s">
        <v>3138</v>
      </c>
      <c r="G4470">
        <v>321.56799999999998</v>
      </c>
      <c r="H4470">
        <v>2</v>
      </c>
      <c r="I4470">
        <v>0.2</v>
      </c>
      <c r="J4470">
        <v>-16.078399999999998</v>
      </c>
    </row>
    <row r="4471" spans="1:10" x14ac:dyDescent="0.25">
      <c r="A4471" s="1" t="s">
        <v>4637</v>
      </c>
      <c r="B4471" s="2">
        <v>43063</v>
      </c>
      <c r="C4471" s="2">
        <v>43070</v>
      </c>
      <c r="D4471" s="1" t="s">
        <v>19</v>
      </c>
      <c r="E4471" s="1" t="s">
        <v>2822</v>
      </c>
      <c r="F4471" s="1" t="s">
        <v>2714</v>
      </c>
      <c r="G4471">
        <v>12.96</v>
      </c>
      <c r="H4471">
        <v>2</v>
      </c>
      <c r="I4471">
        <v>0</v>
      </c>
      <c r="J4471">
        <v>6.2207999999999997</v>
      </c>
    </row>
    <row r="4472" spans="1:10" x14ac:dyDescent="0.25">
      <c r="A4472" s="1" t="s">
        <v>4638</v>
      </c>
      <c r="B4472" s="2">
        <v>42863</v>
      </c>
      <c r="C4472" s="2">
        <v>42867</v>
      </c>
      <c r="D4472" s="1" t="s">
        <v>19</v>
      </c>
      <c r="E4472" s="1" t="s">
        <v>596</v>
      </c>
      <c r="F4472" s="1" t="s">
        <v>3931</v>
      </c>
      <c r="G4472">
        <v>128.05799999999999</v>
      </c>
      <c r="H4472">
        <v>3</v>
      </c>
      <c r="I4472">
        <v>0.3</v>
      </c>
      <c r="J4472">
        <v>-23.7822</v>
      </c>
    </row>
    <row r="4473" spans="1:10" x14ac:dyDescent="0.25">
      <c r="A4473" s="1" t="s">
        <v>4639</v>
      </c>
      <c r="B4473" s="2">
        <v>43007</v>
      </c>
      <c r="C4473" s="2">
        <v>43007</v>
      </c>
      <c r="D4473" s="1" t="s">
        <v>654</v>
      </c>
      <c r="E4473" s="1" t="s">
        <v>289</v>
      </c>
      <c r="F4473" s="1" t="s">
        <v>2747</v>
      </c>
      <c r="G4473">
        <v>63.686</v>
      </c>
      <c r="H4473">
        <v>1</v>
      </c>
      <c r="I4473">
        <v>0.3</v>
      </c>
      <c r="J4473">
        <v>-15.4666</v>
      </c>
    </row>
    <row r="4474" spans="1:10" x14ac:dyDescent="0.25">
      <c r="A4474" s="1" t="s">
        <v>4639</v>
      </c>
      <c r="B4474" s="2">
        <v>43007</v>
      </c>
      <c r="C4474" s="2">
        <v>43007</v>
      </c>
      <c r="D4474" s="1" t="s">
        <v>654</v>
      </c>
      <c r="E4474" s="1" t="s">
        <v>289</v>
      </c>
      <c r="F4474" s="1" t="s">
        <v>819</v>
      </c>
      <c r="G4474">
        <v>239.976</v>
      </c>
      <c r="H4474">
        <v>3</v>
      </c>
      <c r="I4474">
        <v>0.2</v>
      </c>
      <c r="J4474">
        <v>65.993399999999994</v>
      </c>
    </row>
    <row r="4475" spans="1:10" x14ac:dyDescent="0.25">
      <c r="A4475" s="1" t="s">
        <v>4639</v>
      </c>
      <c r="B4475" s="2">
        <v>43007</v>
      </c>
      <c r="C4475" s="2">
        <v>43007</v>
      </c>
      <c r="D4475" s="1" t="s">
        <v>654</v>
      </c>
      <c r="E4475" s="1" t="s">
        <v>289</v>
      </c>
      <c r="F4475" s="1" t="s">
        <v>4640</v>
      </c>
      <c r="G4475">
        <v>344.22</v>
      </c>
      <c r="H4475">
        <v>2</v>
      </c>
      <c r="I4475">
        <v>0.4</v>
      </c>
      <c r="J4475">
        <v>-189.321</v>
      </c>
    </row>
    <row r="4476" spans="1:10" x14ac:dyDescent="0.25">
      <c r="A4476" s="1" t="s">
        <v>4639</v>
      </c>
      <c r="B4476" s="2">
        <v>43007</v>
      </c>
      <c r="C4476" s="2">
        <v>43007</v>
      </c>
      <c r="D4476" s="1" t="s">
        <v>654</v>
      </c>
      <c r="E4476" s="1" t="s">
        <v>289</v>
      </c>
      <c r="F4476" s="1" t="s">
        <v>3018</v>
      </c>
      <c r="G4476">
        <v>15.552</v>
      </c>
      <c r="H4476">
        <v>3</v>
      </c>
      <c r="I4476">
        <v>0.2</v>
      </c>
      <c r="J4476">
        <v>5.4432</v>
      </c>
    </row>
    <row r="4477" spans="1:10" x14ac:dyDescent="0.25">
      <c r="A4477" s="1" t="s">
        <v>4639</v>
      </c>
      <c r="B4477" s="2">
        <v>43007</v>
      </c>
      <c r="C4477" s="2">
        <v>43007</v>
      </c>
      <c r="D4477" s="1" t="s">
        <v>654</v>
      </c>
      <c r="E4477" s="1" t="s">
        <v>289</v>
      </c>
      <c r="F4477" s="1" t="s">
        <v>3749</v>
      </c>
      <c r="G4477">
        <v>21.248000000000001</v>
      </c>
      <c r="H4477">
        <v>4</v>
      </c>
      <c r="I4477">
        <v>0.2</v>
      </c>
      <c r="J4477">
        <v>7.4367999999999999</v>
      </c>
    </row>
    <row r="4478" spans="1:10" x14ac:dyDescent="0.25">
      <c r="A4478" s="1" t="s">
        <v>4639</v>
      </c>
      <c r="B4478" s="2">
        <v>43007</v>
      </c>
      <c r="C4478" s="2">
        <v>43007</v>
      </c>
      <c r="D4478" s="1" t="s">
        <v>654</v>
      </c>
      <c r="E4478" s="1" t="s">
        <v>289</v>
      </c>
      <c r="F4478" s="1" t="s">
        <v>4315</v>
      </c>
      <c r="G4478">
        <v>8.4480000000000004</v>
      </c>
      <c r="H4478">
        <v>2</v>
      </c>
      <c r="I4478">
        <v>0.2</v>
      </c>
      <c r="J4478">
        <v>2.64</v>
      </c>
    </row>
    <row r="4479" spans="1:10" x14ac:dyDescent="0.25">
      <c r="A4479" s="1" t="s">
        <v>4641</v>
      </c>
      <c r="B4479" s="2">
        <v>43030</v>
      </c>
      <c r="C4479" s="2">
        <v>43030</v>
      </c>
      <c r="D4479" s="1" t="s">
        <v>654</v>
      </c>
      <c r="E4479" s="1" t="s">
        <v>1712</v>
      </c>
      <c r="F4479" s="1" t="s">
        <v>4642</v>
      </c>
      <c r="G4479">
        <v>333.09</v>
      </c>
      <c r="H4479">
        <v>3</v>
      </c>
      <c r="I4479">
        <v>0</v>
      </c>
      <c r="J4479">
        <v>23.316299999999998</v>
      </c>
    </row>
    <row r="4480" spans="1:10" x14ac:dyDescent="0.25">
      <c r="A4480" s="1" t="s">
        <v>4641</v>
      </c>
      <c r="B4480" s="2">
        <v>43030</v>
      </c>
      <c r="C4480" s="2">
        <v>43030</v>
      </c>
      <c r="D4480" s="1" t="s">
        <v>654</v>
      </c>
      <c r="E4480" s="1" t="s">
        <v>1712</v>
      </c>
      <c r="F4480" s="1" t="s">
        <v>434</v>
      </c>
      <c r="G4480">
        <v>248.98</v>
      </c>
      <c r="H4480">
        <v>2</v>
      </c>
      <c r="I4480">
        <v>0</v>
      </c>
      <c r="J4480">
        <v>54.775599999999997</v>
      </c>
    </row>
    <row r="4481" spans="1:10" x14ac:dyDescent="0.25">
      <c r="A4481" s="1" t="s">
        <v>4643</v>
      </c>
      <c r="B4481" s="2">
        <v>41722</v>
      </c>
      <c r="C4481" s="2">
        <v>41726</v>
      </c>
      <c r="D4481" s="1" t="s">
        <v>19</v>
      </c>
      <c r="E4481" s="1" t="s">
        <v>1332</v>
      </c>
      <c r="F4481" s="1" t="s">
        <v>4644</v>
      </c>
      <c r="G4481">
        <v>24.9</v>
      </c>
      <c r="H4481">
        <v>5</v>
      </c>
      <c r="I4481">
        <v>0</v>
      </c>
      <c r="J4481">
        <v>11.702999999999999</v>
      </c>
    </row>
    <row r="4482" spans="1:10" x14ac:dyDescent="0.25">
      <c r="A4482" s="1" t="s">
        <v>4645</v>
      </c>
      <c r="B4482" s="2">
        <v>42677</v>
      </c>
      <c r="C4482" s="2">
        <v>42682</v>
      </c>
      <c r="D4482" s="1" t="s">
        <v>19</v>
      </c>
      <c r="E4482" s="1" t="s">
        <v>853</v>
      </c>
      <c r="F4482" s="1" t="s">
        <v>1800</v>
      </c>
      <c r="G4482">
        <v>15.26</v>
      </c>
      <c r="H4482">
        <v>7</v>
      </c>
      <c r="I4482">
        <v>0</v>
      </c>
      <c r="J4482">
        <v>5.0358000000000001</v>
      </c>
    </row>
    <row r="4483" spans="1:10" x14ac:dyDescent="0.25">
      <c r="A4483" s="1" t="s">
        <v>4645</v>
      </c>
      <c r="B4483" s="2">
        <v>42677</v>
      </c>
      <c r="C4483" s="2">
        <v>42682</v>
      </c>
      <c r="D4483" s="1" t="s">
        <v>19</v>
      </c>
      <c r="E4483" s="1" t="s">
        <v>853</v>
      </c>
      <c r="F4483" s="1" t="s">
        <v>4587</v>
      </c>
      <c r="G4483">
        <v>43.32</v>
      </c>
      <c r="H4483">
        <v>2</v>
      </c>
      <c r="I4483">
        <v>0</v>
      </c>
      <c r="J4483">
        <v>14.2956</v>
      </c>
    </row>
    <row r="4484" spans="1:10" x14ac:dyDescent="0.25">
      <c r="A4484" s="1" t="s">
        <v>4645</v>
      </c>
      <c r="B4484" s="2">
        <v>42677</v>
      </c>
      <c r="C4484" s="2">
        <v>42682</v>
      </c>
      <c r="D4484" s="1" t="s">
        <v>19</v>
      </c>
      <c r="E4484" s="1" t="s">
        <v>853</v>
      </c>
      <c r="F4484" s="1" t="s">
        <v>231</v>
      </c>
      <c r="G4484">
        <v>43.584000000000003</v>
      </c>
      <c r="H4484">
        <v>12</v>
      </c>
      <c r="I4484">
        <v>0.2</v>
      </c>
      <c r="J4484">
        <v>15.799200000000001</v>
      </c>
    </row>
    <row r="4485" spans="1:10" x14ac:dyDescent="0.25">
      <c r="A4485" s="1" t="s">
        <v>4645</v>
      </c>
      <c r="B4485" s="2">
        <v>42677</v>
      </c>
      <c r="C4485" s="2">
        <v>42682</v>
      </c>
      <c r="D4485" s="1" t="s">
        <v>19</v>
      </c>
      <c r="E4485" s="1" t="s">
        <v>853</v>
      </c>
      <c r="F4485" s="1" t="s">
        <v>4646</v>
      </c>
      <c r="G4485">
        <v>116.28</v>
      </c>
      <c r="H4485">
        <v>3</v>
      </c>
      <c r="I4485">
        <v>0</v>
      </c>
      <c r="J4485">
        <v>56.977200000000003</v>
      </c>
    </row>
    <row r="4486" spans="1:10" x14ac:dyDescent="0.25">
      <c r="A4486" s="1" t="s">
        <v>4645</v>
      </c>
      <c r="B4486" s="2">
        <v>42677</v>
      </c>
      <c r="C4486" s="2">
        <v>42682</v>
      </c>
      <c r="D4486" s="1" t="s">
        <v>19</v>
      </c>
      <c r="E4486" s="1" t="s">
        <v>853</v>
      </c>
      <c r="F4486" s="1" t="s">
        <v>1462</v>
      </c>
      <c r="G4486">
        <v>9.2959999999999994</v>
      </c>
      <c r="H4486">
        <v>2</v>
      </c>
      <c r="I4486">
        <v>0.2</v>
      </c>
      <c r="J4486">
        <v>3.0211999999999999</v>
      </c>
    </row>
    <row r="4487" spans="1:10" x14ac:dyDescent="0.25">
      <c r="A4487" s="1" t="s">
        <v>4645</v>
      </c>
      <c r="B4487" s="2">
        <v>42677</v>
      </c>
      <c r="C4487" s="2">
        <v>42682</v>
      </c>
      <c r="D4487" s="1" t="s">
        <v>19</v>
      </c>
      <c r="E4487" s="1" t="s">
        <v>853</v>
      </c>
      <c r="F4487" s="1" t="s">
        <v>2814</v>
      </c>
      <c r="G4487">
        <v>19.440000000000001</v>
      </c>
      <c r="H4487">
        <v>3</v>
      </c>
      <c r="I4487">
        <v>0</v>
      </c>
      <c r="J4487">
        <v>9.3312000000000008</v>
      </c>
    </row>
    <row r="4488" spans="1:10" x14ac:dyDescent="0.25">
      <c r="A4488" s="1" t="s">
        <v>4645</v>
      </c>
      <c r="B4488" s="2">
        <v>42677</v>
      </c>
      <c r="C4488" s="2">
        <v>42682</v>
      </c>
      <c r="D4488" s="1" t="s">
        <v>19</v>
      </c>
      <c r="E4488" s="1" t="s">
        <v>853</v>
      </c>
      <c r="F4488" s="1" t="s">
        <v>2400</v>
      </c>
      <c r="G4488">
        <v>314.55</v>
      </c>
      <c r="H4488">
        <v>3</v>
      </c>
      <c r="I4488">
        <v>0</v>
      </c>
      <c r="J4488">
        <v>150.98400000000001</v>
      </c>
    </row>
    <row r="4489" spans="1:10" x14ac:dyDescent="0.25">
      <c r="A4489" s="1" t="s">
        <v>4647</v>
      </c>
      <c r="B4489" s="2">
        <v>42252</v>
      </c>
      <c r="C4489" s="2">
        <v>42258</v>
      </c>
      <c r="D4489" s="1" t="s">
        <v>19</v>
      </c>
      <c r="E4489" s="1" t="s">
        <v>1847</v>
      </c>
      <c r="F4489" s="1" t="s">
        <v>3898</v>
      </c>
      <c r="G4489">
        <v>16.27</v>
      </c>
      <c r="H4489">
        <v>5</v>
      </c>
      <c r="I4489">
        <v>0.8</v>
      </c>
      <c r="J4489">
        <v>-25.218499999999999</v>
      </c>
    </row>
    <row r="4490" spans="1:10" x14ac:dyDescent="0.25">
      <c r="A4490" s="1" t="s">
        <v>4647</v>
      </c>
      <c r="B4490" s="2">
        <v>42252</v>
      </c>
      <c r="C4490" s="2">
        <v>42258</v>
      </c>
      <c r="D4490" s="1" t="s">
        <v>19</v>
      </c>
      <c r="E4490" s="1" t="s">
        <v>1847</v>
      </c>
      <c r="F4490" s="1" t="s">
        <v>3819</v>
      </c>
      <c r="G4490">
        <v>69.12</v>
      </c>
      <c r="H4490">
        <v>9</v>
      </c>
      <c r="I4490">
        <v>0.2</v>
      </c>
      <c r="J4490">
        <v>-14.688000000000001</v>
      </c>
    </row>
    <row r="4491" spans="1:10" x14ac:dyDescent="0.25">
      <c r="A4491" s="1" t="s">
        <v>4647</v>
      </c>
      <c r="B4491" s="2">
        <v>42252</v>
      </c>
      <c r="C4491" s="2">
        <v>42258</v>
      </c>
      <c r="D4491" s="1" t="s">
        <v>19</v>
      </c>
      <c r="E4491" s="1" t="s">
        <v>1847</v>
      </c>
      <c r="F4491" s="1" t="s">
        <v>2133</v>
      </c>
      <c r="G4491">
        <v>4.47</v>
      </c>
      <c r="H4491">
        <v>3</v>
      </c>
      <c r="I4491">
        <v>0.8</v>
      </c>
      <c r="J4491">
        <v>-7.8224999999999998</v>
      </c>
    </row>
    <row r="4492" spans="1:10" x14ac:dyDescent="0.25">
      <c r="A4492" s="1" t="s">
        <v>4648</v>
      </c>
      <c r="B4492" s="2">
        <v>42961</v>
      </c>
      <c r="C4492" s="2">
        <v>42968</v>
      </c>
      <c r="D4492" s="1" t="s">
        <v>19</v>
      </c>
      <c r="E4492" s="1" t="s">
        <v>218</v>
      </c>
      <c r="F4492" s="1" t="s">
        <v>1271</v>
      </c>
      <c r="G4492">
        <v>418.29599999999999</v>
      </c>
      <c r="H4492">
        <v>3</v>
      </c>
      <c r="I4492">
        <v>0.2</v>
      </c>
      <c r="J4492">
        <v>5.2286999999999999</v>
      </c>
    </row>
    <row r="4493" spans="1:10" x14ac:dyDescent="0.25">
      <c r="A4493" s="1" t="s">
        <v>4649</v>
      </c>
      <c r="B4493" s="2">
        <v>41974</v>
      </c>
      <c r="C4493" s="2">
        <v>41976</v>
      </c>
      <c r="D4493" s="1" t="s">
        <v>11</v>
      </c>
      <c r="E4493" s="1" t="s">
        <v>1321</v>
      </c>
      <c r="F4493" s="1" t="s">
        <v>4126</v>
      </c>
      <c r="G4493">
        <v>659.98800000000006</v>
      </c>
      <c r="H4493">
        <v>2</v>
      </c>
      <c r="I4493">
        <v>0.4</v>
      </c>
      <c r="J4493">
        <v>109.998</v>
      </c>
    </row>
    <row r="4494" spans="1:10" x14ac:dyDescent="0.25">
      <c r="A4494" s="1" t="s">
        <v>4649</v>
      </c>
      <c r="B4494" s="2">
        <v>41974</v>
      </c>
      <c r="C4494" s="2">
        <v>41976</v>
      </c>
      <c r="D4494" s="1" t="s">
        <v>11</v>
      </c>
      <c r="E4494" s="1" t="s">
        <v>1321</v>
      </c>
      <c r="F4494" s="1" t="s">
        <v>1084</v>
      </c>
      <c r="G4494">
        <v>8.1280000000000001</v>
      </c>
      <c r="H4494">
        <v>2</v>
      </c>
      <c r="I4494">
        <v>0.2</v>
      </c>
      <c r="J4494">
        <v>1.4224000000000001</v>
      </c>
    </row>
    <row r="4495" spans="1:10" x14ac:dyDescent="0.25">
      <c r="A4495" s="1" t="s">
        <v>4649</v>
      </c>
      <c r="B4495" s="2">
        <v>41974</v>
      </c>
      <c r="C4495" s="2">
        <v>41976</v>
      </c>
      <c r="D4495" s="1" t="s">
        <v>11</v>
      </c>
      <c r="E4495" s="1" t="s">
        <v>1321</v>
      </c>
      <c r="F4495" s="1" t="s">
        <v>2714</v>
      </c>
      <c r="G4495">
        <v>36.287999999999997</v>
      </c>
      <c r="H4495">
        <v>7</v>
      </c>
      <c r="I4495">
        <v>0.2</v>
      </c>
      <c r="J4495">
        <v>12.700799999999999</v>
      </c>
    </row>
    <row r="4496" spans="1:10" x14ac:dyDescent="0.25">
      <c r="A4496" s="1" t="s">
        <v>4649</v>
      </c>
      <c r="B4496" s="2">
        <v>41974</v>
      </c>
      <c r="C4496" s="2">
        <v>41976</v>
      </c>
      <c r="D4496" s="1" t="s">
        <v>11</v>
      </c>
      <c r="E4496" s="1" t="s">
        <v>1321</v>
      </c>
      <c r="F4496" s="1" t="s">
        <v>760</v>
      </c>
      <c r="G4496">
        <v>909.72</v>
      </c>
      <c r="H4496">
        <v>6</v>
      </c>
      <c r="I4496">
        <v>0.3</v>
      </c>
      <c r="J4496">
        <v>-51.984000000000002</v>
      </c>
    </row>
    <row r="4497" spans="1:10" x14ac:dyDescent="0.25">
      <c r="A4497" s="1" t="s">
        <v>4650</v>
      </c>
      <c r="B4497" s="2">
        <v>42904</v>
      </c>
      <c r="C4497" s="2">
        <v>42909</v>
      </c>
      <c r="D4497" s="1" t="s">
        <v>19</v>
      </c>
      <c r="E4497" s="1" t="s">
        <v>479</v>
      </c>
      <c r="F4497" s="1" t="s">
        <v>1176</v>
      </c>
      <c r="G4497">
        <v>917.92349999999999</v>
      </c>
      <c r="H4497">
        <v>9</v>
      </c>
      <c r="I4497">
        <v>0.15</v>
      </c>
      <c r="J4497">
        <v>75.593699999999998</v>
      </c>
    </row>
    <row r="4498" spans="1:10" x14ac:dyDescent="0.25">
      <c r="A4498" s="1" t="s">
        <v>4650</v>
      </c>
      <c r="B4498" s="2">
        <v>42904</v>
      </c>
      <c r="C4498" s="2">
        <v>42909</v>
      </c>
      <c r="D4498" s="1" t="s">
        <v>19</v>
      </c>
      <c r="E4498" s="1" t="s">
        <v>479</v>
      </c>
      <c r="F4498" s="1" t="s">
        <v>661</v>
      </c>
      <c r="G4498">
        <v>38.880000000000003</v>
      </c>
      <c r="H4498">
        <v>6</v>
      </c>
      <c r="I4498">
        <v>0</v>
      </c>
      <c r="J4498">
        <v>19.051200000000001</v>
      </c>
    </row>
    <row r="4499" spans="1:10" x14ac:dyDescent="0.25">
      <c r="A4499" s="1" t="s">
        <v>4651</v>
      </c>
      <c r="B4499" s="2">
        <v>43071</v>
      </c>
      <c r="C4499" s="2">
        <v>43078</v>
      </c>
      <c r="D4499" s="1" t="s">
        <v>19</v>
      </c>
      <c r="E4499" s="1" t="s">
        <v>2610</v>
      </c>
      <c r="F4499" s="1" t="s">
        <v>243</v>
      </c>
      <c r="G4499">
        <v>631.17600000000004</v>
      </c>
      <c r="H4499">
        <v>4</v>
      </c>
      <c r="I4499">
        <v>0.7</v>
      </c>
      <c r="J4499">
        <v>-462.86239999999998</v>
      </c>
    </row>
    <row r="4500" spans="1:10" x14ac:dyDescent="0.25">
      <c r="A4500" s="1" t="s">
        <v>4652</v>
      </c>
      <c r="B4500" s="2">
        <v>41964</v>
      </c>
      <c r="C4500" s="2">
        <v>41969</v>
      </c>
      <c r="D4500" s="1" t="s">
        <v>19</v>
      </c>
      <c r="E4500" s="1" t="s">
        <v>4653</v>
      </c>
      <c r="F4500" s="1" t="s">
        <v>2634</v>
      </c>
      <c r="G4500">
        <v>12.96</v>
      </c>
      <c r="H4500">
        <v>2</v>
      </c>
      <c r="I4500">
        <v>0</v>
      </c>
      <c r="J4500">
        <v>6.2207999999999997</v>
      </c>
    </row>
    <row r="4501" spans="1:10" x14ac:dyDescent="0.25">
      <c r="A4501" s="1" t="s">
        <v>4654</v>
      </c>
      <c r="B4501" s="2">
        <v>42470</v>
      </c>
      <c r="C4501" s="2">
        <v>42476</v>
      </c>
      <c r="D4501" s="1" t="s">
        <v>19</v>
      </c>
      <c r="E4501" s="1" t="s">
        <v>2486</v>
      </c>
      <c r="F4501" s="1" t="s">
        <v>3018</v>
      </c>
      <c r="G4501">
        <v>12.96</v>
      </c>
      <c r="H4501">
        <v>2</v>
      </c>
      <c r="I4501">
        <v>0</v>
      </c>
      <c r="J4501">
        <v>6.2207999999999997</v>
      </c>
    </row>
    <row r="4502" spans="1:10" x14ac:dyDescent="0.25">
      <c r="A4502" s="1" t="s">
        <v>4654</v>
      </c>
      <c r="B4502" s="2">
        <v>42470</v>
      </c>
      <c r="C4502" s="2">
        <v>42476</v>
      </c>
      <c r="D4502" s="1" t="s">
        <v>19</v>
      </c>
      <c r="E4502" s="1" t="s">
        <v>2486</v>
      </c>
      <c r="F4502" s="1" t="s">
        <v>3607</v>
      </c>
      <c r="G4502">
        <v>23.2</v>
      </c>
      <c r="H4502">
        <v>5</v>
      </c>
      <c r="I4502">
        <v>0.2</v>
      </c>
      <c r="J4502">
        <v>8.1199999999999992</v>
      </c>
    </row>
    <row r="4503" spans="1:10" x14ac:dyDescent="0.25">
      <c r="A4503" s="1" t="s">
        <v>4655</v>
      </c>
      <c r="B4503" s="2">
        <v>41820</v>
      </c>
      <c r="C4503" s="2">
        <v>41824</v>
      </c>
      <c r="D4503" s="1" t="s">
        <v>19</v>
      </c>
      <c r="E4503" s="1" t="s">
        <v>413</v>
      </c>
      <c r="F4503" s="1" t="s">
        <v>1034</v>
      </c>
      <c r="G4503">
        <v>25.92</v>
      </c>
      <c r="H4503">
        <v>5</v>
      </c>
      <c r="I4503">
        <v>0.2</v>
      </c>
      <c r="J4503">
        <v>9.0719999999999992</v>
      </c>
    </row>
    <row r="4504" spans="1:10" x14ac:dyDescent="0.25">
      <c r="A4504" s="1" t="s">
        <v>4655</v>
      </c>
      <c r="B4504" s="2">
        <v>41820</v>
      </c>
      <c r="C4504" s="2">
        <v>41824</v>
      </c>
      <c r="D4504" s="1" t="s">
        <v>19</v>
      </c>
      <c r="E4504" s="1" t="s">
        <v>413</v>
      </c>
      <c r="F4504" s="1" t="s">
        <v>924</v>
      </c>
      <c r="G4504">
        <v>21.312000000000001</v>
      </c>
      <c r="H4504">
        <v>6</v>
      </c>
      <c r="I4504">
        <v>0.2</v>
      </c>
      <c r="J4504">
        <v>7.1928000000000001</v>
      </c>
    </row>
    <row r="4505" spans="1:10" x14ac:dyDescent="0.25">
      <c r="A4505" s="1" t="s">
        <v>4656</v>
      </c>
      <c r="B4505" s="2">
        <v>41997</v>
      </c>
      <c r="C4505" s="2">
        <v>42002</v>
      </c>
      <c r="D4505" s="1" t="s">
        <v>19</v>
      </c>
      <c r="E4505" s="1" t="s">
        <v>1881</v>
      </c>
      <c r="F4505" s="1" t="s">
        <v>4657</v>
      </c>
      <c r="G4505">
        <v>173.65600000000001</v>
      </c>
      <c r="H4505">
        <v>7</v>
      </c>
      <c r="I4505">
        <v>0.2</v>
      </c>
      <c r="J4505">
        <v>17.365600000000001</v>
      </c>
    </row>
    <row r="4506" spans="1:10" x14ac:dyDescent="0.25">
      <c r="A4506" s="1" t="s">
        <v>4656</v>
      </c>
      <c r="B4506" s="2">
        <v>41997</v>
      </c>
      <c r="C4506" s="2">
        <v>42002</v>
      </c>
      <c r="D4506" s="1" t="s">
        <v>19</v>
      </c>
      <c r="E4506" s="1" t="s">
        <v>1881</v>
      </c>
      <c r="F4506" s="1" t="s">
        <v>2482</v>
      </c>
      <c r="G4506">
        <v>361.96</v>
      </c>
      <c r="H4506">
        <v>2</v>
      </c>
      <c r="I4506">
        <v>0</v>
      </c>
      <c r="J4506">
        <v>101.3488</v>
      </c>
    </row>
    <row r="4507" spans="1:10" x14ac:dyDescent="0.25">
      <c r="A4507" s="1" t="s">
        <v>4656</v>
      </c>
      <c r="B4507" s="2">
        <v>41997</v>
      </c>
      <c r="C4507" s="2">
        <v>42002</v>
      </c>
      <c r="D4507" s="1" t="s">
        <v>19</v>
      </c>
      <c r="E4507" s="1" t="s">
        <v>1881</v>
      </c>
      <c r="F4507" s="1" t="s">
        <v>685</v>
      </c>
      <c r="G4507">
        <v>62.85</v>
      </c>
      <c r="H4507">
        <v>3</v>
      </c>
      <c r="I4507">
        <v>0</v>
      </c>
      <c r="J4507">
        <v>13.198499999999999</v>
      </c>
    </row>
    <row r="4508" spans="1:10" x14ac:dyDescent="0.25">
      <c r="A4508" s="1" t="s">
        <v>4656</v>
      </c>
      <c r="B4508" s="2">
        <v>41997</v>
      </c>
      <c r="C4508" s="2">
        <v>42002</v>
      </c>
      <c r="D4508" s="1" t="s">
        <v>19</v>
      </c>
      <c r="E4508" s="1" t="s">
        <v>1881</v>
      </c>
      <c r="F4508" s="1" t="s">
        <v>1322</v>
      </c>
      <c r="G4508">
        <v>818.37599999999998</v>
      </c>
      <c r="H4508">
        <v>3</v>
      </c>
      <c r="I4508">
        <v>0.2</v>
      </c>
      <c r="J4508">
        <v>51.148499999999999</v>
      </c>
    </row>
    <row r="4509" spans="1:10" x14ac:dyDescent="0.25">
      <c r="A4509" s="1" t="s">
        <v>4656</v>
      </c>
      <c r="B4509" s="2">
        <v>41997</v>
      </c>
      <c r="C4509" s="2">
        <v>42002</v>
      </c>
      <c r="D4509" s="1" t="s">
        <v>19</v>
      </c>
      <c r="E4509" s="1" t="s">
        <v>1881</v>
      </c>
      <c r="F4509" s="1" t="s">
        <v>3823</v>
      </c>
      <c r="G4509">
        <v>20.34</v>
      </c>
      <c r="H4509">
        <v>1</v>
      </c>
      <c r="I4509">
        <v>0</v>
      </c>
      <c r="J4509">
        <v>0.2034</v>
      </c>
    </row>
    <row r="4510" spans="1:10" x14ac:dyDescent="0.25">
      <c r="A4510" s="1" t="s">
        <v>4656</v>
      </c>
      <c r="B4510" s="2">
        <v>41997</v>
      </c>
      <c r="C4510" s="2">
        <v>42002</v>
      </c>
      <c r="D4510" s="1" t="s">
        <v>19</v>
      </c>
      <c r="E4510" s="1" t="s">
        <v>1881</v>
      </c>
      <c r="F4510" s="1" t="s">
        <v>1986</v>
      </c>
      <c r="G4510">
        <v>23.99</v>
      </c>
      <c r="H4510">
        <v>1</v>
      </c>
      <c r="I4510">
        <v>0</v>
      </c>
      <c r="J4510">
        <v>5.5176999999999996</v>
      </c>
    </row>
    <row r="4511" spans="1:10" x14ac:dyDescent="0.25">
      <c r="A4511" s="1" t="s">
        <v>4658</v>
      </c>
      <c r="B4511" s="2">
        <v>42878</v>
      </c>
      <c r="C4511" s="2">
        <v>42884</v>
      </c>
      <c r="D4511" s="1" t="s">
        <v>19</v>
      </c>
      <c r="E4511" s="1" t="s">
        <v>4659</v>
      </c>
      <c r="F4511" s="1" t="s">
        <v>1508</v>
      </c>
      <c r="G4511">
        <v>171.28800000000001</v>
      </c>
      <c r="H4511">
        <v>3</v>
      </c>
      <c r="I4511">
        <v>0.2</v>
      </c>
      <c r="J4511">
        <v>-6.4233000000000002</v>
      </c>
    </row>
    <row r="4512" spans="1:10" x14ac:dyDescent="0.25">
      <c r="A4512" s="1" t="s">
        <v>4660</v>
      </c>
      <c r="B4512" s="2">
        <v>42684</v>
      </c>
      <c r="C4512" s="2">
        <v>42688</v>
      </c>
      <c r="D4512" s="1" t="s">
        <v>19</v>
      </c>
      <c r="E4512" s="1" t="s">
        <v>1641</v>
      </c>
      <c r="F4512" s="1" t="s">
        <v>4306</v>
      </c>
      <c r="G4512">
        <v>37.299999999999997</v>
      </c>
      <c r="H4512">
        <v>2</v>
      </c>
      <c r="I4512">
        <v>0</v>
      </c>
      <c r="J4512">
        <v>17.158000000000001</v>
      </c>
    </row>
    <row r="4513" spans="1:10" x14ac:dyDescent="0.25">
      <c r="A4513" s="1" t="s">
        <v>4660</v>
      </c>
      <c r="B4513" s="2">
        <v>42684</v>
      </c>
      <c r="C4513" s="2">
        <v>42688</v>
      </c>
      <c r="D4513" s="1" t="s">
        <v>19</v>
      </c>
      <c r="E4513" s="1" t="s">
        <v>1641</v>
      </c>
      <c r="F4513" s="1" t="s">
        <v>1700</v>
      </c>
      <c r="G4513">
        <v>81.96</v>
      </c>
      <c r="H4513">
        <v>2</v>
      </c>
      <c r="I4513">
        <v>0</v>
      </c>
      <c r="J4513">
        <v>39.340800000000002</v>
      </c>
    </row>
    <row r="4514" spans="1:10" x14ac:dyDescent="0.25">
      <c r="A4514" s="1" t="s">
        <v>4661</v>
      </c>
      <c r="B4514" s="2">
        <v>42645</v>
      </c>
      <c r="C4514" s="2">
        <v>42646</v>
      </c>
      <c r="D4514" s="1" t="s">
        <v>79</v>
      </c>
      <c r="E4514" s="1" t="s">
        <v>2007</v>
      </c>
      <c r="F4514" s="1" t="s">
        <v>947</v>
      </c>
      <c r="G4514">
        <v>54.792000000000002</v>
      </c>
      <c r="H4514">
        <v>6</v>
      </c>
      <c r="I4514">
        <v>0.7</v>
      </c>
      <c r="J4514">
        <v>-40.180799999999998</v>
      </c>
    </row>
    <row r="4515" spans="1:10" x14ac:dyDescent="0.25">
      <c r="A4515" s="1" t="s">
        <v>4662</v>
      </c>
      <c r="B4515" s="2">
        <v>42619</v>
      </c>
      <c r="C4515" s="2">
        <v>42621</v>
      </c>
      <c r="D4515" s="1" t="s">
        <v>79</v>
      </c>
      <c r="E4515" s="1" t="s">
        <v>3841</v>
      </c>
      <c r="F4515" s="1" t="s">
        <v>304</v>
      </c>
      <c r="G4515">
        <v>10.784000000000001</v>
      </c>
      <c r="H4515">
        <v>1</v>
      </c>
      <c r="I4515">
        <v>0.2</v>
      </c>
      <c r="J4515">
        <v>0.80879999999999996</v>
      </c>
    </row>
    <row r="4516" spans="1:10" x14ac:dyDescent="0.25">
      <c r="A4516" s="1" t="s">
        <v>4663</v>
      </c>
      <c r="B4516" s="2">
        <v>42670</v>
      </c>
      <c r="C4516" s="2">
        <v>42675</v>
      </c>
      <c r="D4516" s="1" t="s">
        <v>11</v>
      </c>
      <c r="E4516" s="1" t="s">
        <v>2856</v>
      </c>
      <c r="F4516" s="1" t="s">
        <v>2187</v>
      </c>
      <c r="G4516">
        <v>290.98</v>
      </c>
      <c r="H4516">
        <v>1</v>
      </c>
      <c r="I4516">
        <v>0</v>
      </c>
      <c r="J4516">
        <v>75.654799999999994</v>
      </c>
    </row>
    <row r="4517" spans="1:10" x14ac:dyDescent="0.25">
      <c r="A4517" s="1" t="s">
        <v>4664</v>
      </c>
      <c r="B4517" s="2">
        <v>43030</v>
      </c>
      <c r="C4517" s="2">
        <v>43034</v>
      </c>
      <c r="D4517" s="1" t="s">
        <v>19</v>
      </c>
      <c r="E4517" s="1" t="s">
        <v>134</v>
      </c>
      <c r="F4517" s="1" t="s">
        <v>4198</v>
      </c>
      <c r="G4517">
        <v>36.44</v>
      </c>
      <c r="H4517">
        <v>4</v>
      </c>
      <c r="I4517">
        <v>0</v>
      </c>
      <c r="J4517">
        <v>12.0252</v>
      </c>
    </row>
    <row r="4518" spans="1:10" x14ac:dyDescent="0.25">
      <c r="A4518" s="1" t="s">
        <v>4665</v>
      </c>
      <c r="B4518" s="2">
        <v>42628</v>
      </c>
      <c r="C4518" s="2">
        <v>42633</v>
      </c>
      <c r="D4518" s="1" t="s">
        <v>19</v>
      </c>
      <c r="E4518" s="1" t="s">
        <v>1155</v>
      </c>
      <c r="F4518" s="1" t="s">
        <v>4666</v>
      </c>
      <c r="G4518">
        <v>21.4</v>
      </c>
      <c r="H4518">
        <v>5</v>
      </c>
      <c r="I4518">
        <v>0</v>
      </c>
      <c r="J4518">
        <v>10.058</v>
      </c>
    </row>
    <row r="4519" spans="1:10" x14ac:dyDescent="0.25">
      <c r="A4519" s="1" t="s">
        <v>4665</v>
      </c>
      <c r="B4519" s="2">
        <v>42628</v>
      </c>
      <c r="C4519" s="2">
        <v>42633</v>
      </c>
      <c r="D4519" s="1" t="s">
        <v>19</v>
      </c>
      <c r="E4519" s="1" t="s">
        <v>1155</v>
      </c>
      <c r="F4519" s="1" t="s">
        <v>1076</v>
      </c>
      <c r="G4519">
        <v>48.664000000000001</v>
      </c>
      <c r="H4519">
        <v>7</v>
      </c>
      <c r="I4519">
        <v>0.2</v>
      </c>
      <c r="J4519">
        <v>15.815799999999999</v>
      </c>
    </row>
    <row r="4520" spans="1:10" x14ac:dyDescent="0.25">
      <c r="A4520" s="1" t="s">
        <v>4667</v>
      </c>
      <c r="B4520" s="2">
        <v>42638</v>
      </c>
      <c r="C4520" s="2">
        <v>42644</v>
      </c>
      <c r="D4520" s="1" t="s">
        <v>19</v>
      </c>
      <c r="E4520" s="1" t="s">
        <v>2300</v>
      </c>
      <c r="F4520" s="1" t="s">
        <v>328</v>
      </c>
      <c r="G4520">
        <v>16.559999999999999</v>
      </c>
      <c r="H4520">
        <v>4</v>
      </c>
      <c r="I4520">
        <v>0</v>
      </c>
      <c r="J4520">
        <v>6.9551999999999996</v>
      </c>
    </row>
    <row r="4521" spans="1:10" x14ac:dyDescent="0.25">
      <c r="A4521" s="1" t="s">
        <v>4668</v>
      </c>
      <c r="B4521" s="2">
        <v>42896</v>
      </c>
      <c r="C4521" s="2">
        <v>42900</v>
      </c>
      <c r="D4521" s="1" t="s">
        <v>19</v>
      </c>
      <c r="E4521" s="1" t="s">
        <v>2590</v>
      </c>
      <c r="F4521" s="1" t="s">
        <v>4669</v>
      </c>
      <c r="G4521">
        <v>1347.52</v>
      </c>
      <c r="H4521">
        <v>8</v>
      </c>
      <c r="I4521">
        <v>0.2</v>
      </c>
      <c r="J4521">
        <v>84.22</v>
      </c>
    </row>
    <row r="4522" spans="1:10" x14ac:dyDescent="0.25">
      <c r="A4522" s="1" t="s">
        <v>4670</v>
      </c>
      <c r="B4522" s="2">
        <v>41690</v>
      </c>
      <c r="C4522" s="2">
        <v>41696</v>
      </c>
      <c r="D4522" s="1" t="s">
        <v>19</v>
      </c>
      <c r="E4522" s="1" t="s">
        <v>90</v>
      </c>
      <c r="F4522" s="1" t="s">
        <v>2720</v>
      </c>
      <c r="G4522">
        <v>62.31</v>
      </c>
      <c r="H4522">
        <v>3</v>
      </c>
      <c r="I4522">
        <v>0</v>
      </c>
      <c r="J4522">
        <v>22.4316</v>
      </c>
    </row>
    <row r="4523" spans="1:10" x14ac:dyDescent="0.25">
      <c r="A4523" s="1" t="s">
        <v>4670</v>
      </c>
      <c r="B4523" s="2">
        <v>41690</v>
      </c>
      <c r="C4523" s="2">
        <v>41696</v>
      </c>
      <c r="D4523" s="1" t="s">
        <v>19</v>
      </c>
      <c r="E4523" s="1" t="s">
        <v>90</v>
      </c>
      <c r="F4523" s="1" t="s">
        <v>1084</v>
      </c>
      <c r="G4523">
        <v>20.32</v>
      </c>
      <c r="H4523">
        <v>4</v>
      </c>
      <c r="I4523">
        <v>0</v>
      </c>
      <c r="J4523">
        <v>6.9088000000000003</v>
      </c>
    </row>
    <row r="4524" spans="1:10" x14ac:dyDescent="0.25">
      <c r="A4524" s="1" t="s">
        <v>4671</v>
      </c>
      <c r="B4524" s="2">
        <v>42786</v>
      </c>
      <c r="C4524" s="2">
        <v>42791</v>
      </c>
      <c r="D4524" s="1" t="s">
        <v>11</v>
      </c>
      <c r="E4524" s="1" t="s">
        <v>705</v>
      </c>
      <c r="F4524" s="1" t="s">
        <v>3125</v>
      </c>
      <c r="G4524">
        <v>9.4320000000000004</v>
      </c>
      <c r="H4524">
        <v>3</v>
      </c>
      <c r="I4524">
        <v>0.2</v>
      </c>
      <c r="J4524">
        <v>3.0653999999999999</v>
      </c>
    </row>
    <row r="4525" spans="1:10" x14ac:dyDescent="0.25">
      <c r="A4525" s="1" t="s">
        <v>4672</v>
      </c>
      <c r="B4525" s="2">
        <v>41945</v>
      </c>
      <c r="C4525" s="2">
        <v>41949</v>
      </c>
      <c r="D4525" s="1" t="s">
        <v>19</v>
      </c>
      <c r="E4525" s="1" t="s">
        <v>4560</v>
      </c>
      <c r="F4525" s="1" t="s">
        <v>1325</v>
      </c>
      <c r="G4525">
        <v>34.86</v>
      </c>
      <c r="H4525">
        <v>7</v>
      </c>
      <c r="I4525">
        <v>0</v>
      </c>
      <c r="J4525">
        <v>16.035599999999999</v>
      </c>
    </row>
    <row r="4526" spans="1:10" x14ac:dyDescent="0.25">
      <c r="A4526" s="1" t="s">
        <v>4672</v>
      </c>
      <c r="B4526" s="2">
        <v>41945</v>
      </c>
      <c r="C4526" s="2">
        <v>41949</v>
      </c>
      <c r="D4526" s="1" t="s">
        <v>19</v>
      </c>
      <c r="E4526" s="1" t="s">
        <v>4560</v>
      </c>
      <c r="F4526" s="1" t="s">
        <v>2037</v>
      </c>
      <c r="G4526">
        <v>89.34</v>
      </c>
      <c r="H4526">
        <v>6</v>
      </c>
      <c r="I4526">
        <v>0</v>
      </c>
      <c r="J4526">
        <v>24.1218</v>
      </c>
    </row>
    <row r="4527" spans="1:10" x14ac:dyDescent="0.25">
      <c r="A4527" s="1" t="s">
        <v>4673</v>
      </c>
      <c r="B4527" s="2">
        <v>42933</v>
      </c>
      <c r="C4527" s="2">
        <v>42939</v>
      </c>
      <c r="D4527" s="1" t="s">
        <v>19</v>
      </c>
      <c r="E4527" s="1" t="s">
        <v>1500</v>
      </c>
      <c r="F4527" s="1" t="s">
        <v>313</v>
      </c>
      <c r="G4527">
        <v>269.98</v>
      </c>
      <c r="H4527">
        <v>2</v>
      </c>
      <c r="I4527">
        <v>0</v>
      </c>
      <c r="J4527">
        <v>67.495000000000005</v>
      </c>
    </row>
    <row r="4528" spans="1:10" x14ac:dyDescent="0.25">
      <c r="A4528" s="1" t="s">
        <v>4673</v>
      </c>
      <c r="B4528" s="2">
        <v>42933</v>
      </c>
      <c r="C4528" s="2">
        <v>42939</v>
      </c>
      <c r="D4528" s="1" t="s">
        <v>19</v>
      </c>
      <c r="E4528" s="1" t="s">
        <v>1500</v>
      </c>
      <c r="F4528" s="1" t="s">
        <v>4674</v>
      </c>
      <c r="G4528">
        <v>99.9</v>
      </c>
      <c r="H4528">
        <v>5</v>
      </c>
      <c r="I4528">
        <v>0</v>
      </c>
      <c r="J4528">
        <v>47.951999999999998</v>
      </c>
    </row>
    <row r="4529" spans="1:10" x14ac:dyDescent="0.25">
      <c r="A4529" s="1" t="s">
        <v>4673</v>
      </c>
      <c r="B4529" s="2">
        <v>42933</v>
      </c>
      <c r="C4529" s="2">
        <v>42939</v>
      </c>
      <c r="D4529" s="1" t="s">
        <v>19</v>
      </c>
      <c r="E4529" s="1" t="s">
        <v>1500</v>
      </c>
      <c r="F4529" s="1" t="s">
        <v>70</v>
      </c>
      <c r="G4529">
        <v>39.08</v>
      </c>
      <c r="H4529">
        <v>4</v>
      </c>
      <c r="I4529">
        <v>0</v>
      </c>
      <c r="J4529">
        <v>14.4596</v>
      </c>
    </row>
    <row r="4530" spans="1:10" x14ac:dyDescent="0.25">
      <c r="A4530" s="1" t="s">
        <v>4675</v>
      </c>
      <c r="B4530" s="2">
        <v>42986</v>
      </c>
      <c r="C4530" s="2">
        <v>42988</v>
      </c>
      <c r="D4530" s="1" t="s">
        <v>11</v>
      </c>
      <c r="E4530" s="1" t="s">
        <v>1210</v>
      </c>
      <c r="F4530" s="1" t="s">
        <v>3094</v>
      </c>
      <c r="G4530">
        <v>116.83199999999999</v>
      </c>
      <c r="H4530">
        <v>4</v>
      </c>
      <c r="I4530">
        <v>0.2</v>
      </c>
      <c r="J4530">
        <v>33.589199999999998</v>
      </c>
    </row>
    <row r="4531" spans="1:10" x14ac:dyDescent="0.25">
      <c r="A4531" s="1" t="s">
        <v>4676</v>
      </c>
      <c r="B4531" s="2">
        <v>42688</v>
      </c>
      <c r="C4531" s="2">
        <v>42692</v>
      </c>
      <c r="D4531" s="1" t="s">
        <v>19</v>
      </c>
      <c r="E4531" s="1" t="s">
        <v>468</v>
      </c>
      <c r="F4531" s="1" t="s">
        <v>2758</v>
      </c>
      <c r="G4531">
        <v>2.2959999999999998</v>
      </c>
      <c r="H4531">
        <v>2</v>
      </c>
      <c r="I4531">
        <v>0.8</v>
      </c>
      <c r="J4531">
        <v>-3.9032</v>
      </c>
    </row>
    <row r="4532" spans="1:10" x14ac:dyDescent="0.25">
      <c r="A4532" s="1" t="s">
        <v>4677</v>
      </c>
      <c r="B4532" s="2">
        <v>42688</v>
      </c>
      <c r="C4532" s="2">
        <v>42691</v>
      </c>
      <c r="D4532" s="1" t="s">
        <v>79</v>
      </c>
      <c r="E4532" s="1" t="s">
        <v>391</v>
      </c>
      <c r="F4532" s="1" t="s">
        <v>1304</v>
      </c>
      <c r="G4532">
        <v>408.00599999999997</v>
      </c>
      <c r="H4532">
        <v>2</v>
      </c>
      <c r="I4532">
        <v>0.1</v>
      </c>
      <c r="J4532">
        <v>72.534400000000005</v>
      </c>
    </row>
    <row r="4533" spans="1:10" x14ac:dyDescent="0.25">
      <c r="A4533" s="1" t="s">
        <v>4677</v>
      </c>
      <c r="B4533" s="2">
        <v>42688</v>
      </c>
      <c r="C4533" s="2">
        <v>42691</v>
      </c>
      <c r="D4533" s="1" t="s">
        <v>79</v>
      </c>
      <c r="E4533" s="1" t="s">
        <v>391</v>
      </c>
      <c r="F4533" s="1" t="s">
        <v>304</v>
      </c>
      <c r="G4533">
        <v>40.44</v>
      </c>
      <c r="H4533">
        <v>3</v>
      </c>
      <c r="I4533">
        <v>0</v>
      </c>
      <c r="J4533">
        <v>10.5144</v>
      </c>
    </row>
    <row r="4534" spans="1:10" x14ac:dyDescent="0.25">
      <c r="A4534" s="1" t="s">
        <v>4678</v>
      </c>
      <c r="B4534" s="2">
        <v>41922</v>
      </c>
      <c r="C4534" s="2">
        <v>41922</v>
      </c>
      <c r="D4534" s="1" t="s">
        <v>654</v>
      </c>
      <c r="E4534" s="1" t="s">
        <v>822</v>
      </c>
      <c r="F4534" s="1" t="s">
        <v>59</v>
      </c>
      <c r="G4534">
        <v>122.352</v>
      </c>
      <c r="H4534">
        <v>3</v>
      </c>
      <c r="I4534">
        <v>0.2</v>
      </c>
      <c r="J4534">
        <v>13.7646</v>
      </c>
    </row>
    <row r="4535" spans="1:10" x14ac:dyDescent="0.25">
      <c r="A4535" s="1" t="s">
        <v>4678</v>
      </c>
      <c r="B4535" s="2">
        <v>41922</v>
      </c>
      <c r="C4535" s="2">
        <v>41922</v>
      </c>
      <c r="D4535" s="1" t="s">
        <v>654</v>
      </c>
      <c r="E4535" s="1" t="s">
        <v>822</v>
      </c>
      <c r="F4535" s="1" t="s">
        <v>1208</v>
      </c>
      <c r="G4535">
        <v>15.28</v>
      </c>
      <c r="H4535">
        <v>2</v>
      </c>
      <c r="I4535">
        <v>0</v>
      </c>
      <c r="J4535">
        <v>7.4871999999999996</v>
      </c>
    </row>
    <row r="4536" spans="1:10" x14ac:dyDescent="0.25">
      <c r="A4536" s="1" t="s">
        <v>4679</v>
      </c>
      <c r="B4536" s="2">
        <v>42082</v>
      </c>
      <c r="C4536" s="2">
        <v>42089</v>
      </c>
      <c r="D4536" s="1" t="s">
        <v>19</v>
      </c>
      <c r="E4536" s="1" t="s">
        <v>1339</v>
      </c>
      <c r="F4536" s="1" t="s">
        <v>723</v>
      </c>
      <c r="G4536">
        <v>11.96</v>
      </c>
      <c r="H4536">
        <v>2</v>
      </c>
      <c r="I4536">
        <v>0</v>
      </c>
      <c r="J4536">
        <v>5.8604000000000003</v>
      </c>
    </row>
    <row r="4537" spans="1:10" x14ac:dyDescent="0.25">
      <c r="A4537" s="1" t="s">
        <v>4680</v>
      </c>
      <c r="B4537" s="2">
        <v>42924</v>
      </c>
      <c r="C4537" s="2">
        <v>42928</v>
      </c>
      <c r="D4537" s="1" t="s">
        <v>19</v>
      </c>
      <c r="E4537" s="1" t="s">
        <v>3532</v>
      </c>
      <c r="F4537" s="1" t="s">
        <v>2806</v>
      </c>
      <c r="G4537">
        <v>15.84</v>
      </c>
      <c r="H4537">
        <v>3</v>
      </c>
      <c r="I4537">
        <v>0</v>
      </c>
      <c r="J4537">
        <v>4.9104000000000001</v>
      </c>
    </row>
    <row r="4538" spans="1:10" x14ac:dyDescent="0.25">
      <c r="A4538" s="1" t="s">
        <v>4680</v>
      </c>
      <c r="B4538" s="2">
        <v>42924</v>
      </c>
      <c r="C4538" s="2">
        <v>42928</v>
      </c>
      <c r="D4538" s="1" t="s">
        <v>19</v>
      </c>
      <c r="E4538" s="1" t="s">
        <v>3532</v>
      </c>
      <c r="F4538" s="1" t="s">
        <v>763</v>
      </c>
      <c r="G4538">
        <v>86.376000000000005</v>
      </c>
      <c r="H4538">
        <v>3</v>
      </c>
      <c r="I4538">
        <v>0.2</v>
      </c>
      <c r="J4538">
        <v>30.2316</v>
      </c>
    </row>
    <row r="4539" spans="1:10" x14ac:dyDescent="0.25">
      <c r="A4539" s="1" t="s">
        <v>4680</v>
      </c>
      <c r="B4539" s="2">
        <v>42924</v>
      </c>
      <c r="C4539" s="2">
        <v>42928</v>
      </c>
      <c r="D4539" s="1" t="s">
        <v>19</v>
      </c>
      <c r="E4539" s="1" t="s">
        <v>3532</v>
      </c>
      <c r="F4539" s="1" t="s">
        <v>983</v>
      </c>
      <c r="G4539">
        <v>18.239999999999998</v>
      </c>
      <c r="H4539">
        <v>3</v>
      </c>
      <c r="I4539">
        <v>0</v>
      </c>
      <c r="J4539">
        <v>6.2016</v>
      </c>
    </row>
    <row r="4540" spans="1:10" x14ac:dyDescent="0.25">
      <c r="A4540" s="1" t="s">
        <v>4680</v>
      </c>
      <c r="B4540" s="2">
        <v>42924</v>
      </c>
      <c r="C4540" s="2">
        <v>42928</v>
      </c>
      <c r="D4540" s="1" t="s">
        <v>19</v>
      </c>
      <c r="E4540" s="1" t="s">
        <v>3532</v>
      </c>
      <c r="F4540" s="1" t="s">
        <v>696</v>
      </c>
      <c r="G4540">
        <v>13.12</v>
      </c>
      <c r="H4540">
        <v>4</v>
      </c>
      <c r="I4540">
        <v>0</v>
      </c>
      <c r="J4540">
        <v>4.3296000000000001</v>
      </c>
    </row>
    <row r="4541" spans="1:10" x14ac:dyDescent="0.25">
      <c r="A4541" s="1" t="s">
        <v>4681</v>
      </c>
      <c r="B4541" s="2">
        <v>42062</v>
      </c>
      <c r="C4541" s="2">
        <v>42065</v>
      </c>
      <c r="D4541" s="1" t="s">
        <v>19</v>
      </c>
      <c r="E4541" s="1" t="s">
        <v>96</v>
      </c>
      <c r="F4541" s="1" t="s">
        <v>1033</v>
      </c>
      <c r="G4541">
        <v>105.98</v>
      </c>
      <c r="H4541">
        <v>2</v>
      </c>
      <c r="I4541">
        <v>0</v>
      </c>
      <c r="J4541">
        <v>1.0598000000000001</v>
      </c>
    </row>
    <row r="4542" spans="1:10" x14ac:dyDescent="0.25">
      <c r="A4542" s="1" t="s">
        <v>4681</v>
      </c>
      <c r="B4542" s="2">
        <v>42062</v>
      </c>
      <c r="C4542" s="2">
        <v>42065</v>
      </c>
      <c r="D4542" s="1" t="s">
        <v>19</v>
      </c>
      <c r="E4542" s="1" t="s">
        <v>96</v>
      </c>
      <c r="F4542" s="1" t="s">
        <v>3908</v>
      </c>
      <c r="G4542">
        <v>493.92</v>
      </c>
      <c r="H4542">
        <v>7</v>
      </c>
      <c r="I4542">
        <v>0.3</v>
      </c>
      <c r="J4542">
        <v>-28.224</v>
      </c>
    </row>
    <row r="4543" spans="1:10" x14ac:dyDescent="0.25">
      <c r="A4543" s="1" t="s">
        <v>4682</v>
      </c>
      <c r="B4543" s="2">
        <v>42902</v>
      </c>
      <c r="C4543" s="2">
        <v>42907</v>
      </c>
      <c r="D4543" s="1" t="s">
        <v>19</v>
      </c>
      <c r="E4543" s="1" t="s">
        <v>655</v>
      </c>
      <c r="F4543" s="1" t="s">
        <v>41</v>
      </c>
      <c r="G4543">
        <v>5.9359999999999999</v>
      </c>
      <c r="H4543">
        <v>7</v>
      </c>
      <c r="I4543">
        <v>0.8</v>
      </c>
      <c r="J4543">
        <v>-8.9039999999999999</v>
      </c>
    </row>
    <row r="4544" spans="1:10" x14ac:dyDescent="0.25">
      <c r="A4544" s="1" t="s">
        <v>4683</v>
      </c>
      <c r="B4544" s="2">
        <v>42824</v>
      </c>
      <c r="C4544" s="2">
        <v>42825</v>
      </c>
      <c r="D4544" s="1" t="s">
        <v>79</v>
      </c>
      <c r="E4544" s="1" t="s">
        <v>4684</v>
      </c>
      <c r="F4544" s="1" t="s">
        <v>4685</v>
      </c>
      <c r="G4544">
        <v>325.86</v>
      </c>
      <c r="H4544">
        <v>2</v>
      </c>
      <c r="I4544">
        <v>0</v>
      </c>
      <c r="J4544">
        <v>149.8956</v>
      </c>
    </row>
    <row r="4545" spans="1:10" x14ac:dyDescent="0.25">
      <c r="A4545" s="1" t="s">
        <v>4686</v>
      </c>
      <c r="B4545" s="2">
        <v>42197</v>
      </c>
      <c r="C4545" s="2">
        <v>42202</v>
      </c>
      <c r="D4545" s="1" t="s">
        <v>11</v>
      </c>
      <c r="E4545" s="1" t="s">
        <v>940</v>
      </c>
      <c r="F4545" s="1" t="s">
        <v>439</v>
      </c>
      <c r="G4545">
        <v>383.60700000000003</v>
      </c>
      <c r="H4545">
        <v>9</v>
      </c>
      <c r="I4545">
        <v>0.3</v>
      </c>
      <c r="J4545">
        <v>-5.4801000000000002</v>
      </c>
    </row>
    <row r="4546" spans="1:10" x14ac:dyDescent="0.25">
      <c r="A4546" s="1" t="s">
        <v>4686</v>
      </c>
      <c r="B4546" s="2">
        <v>42197</v>
      </c>
      <c r="C4546" s="2">
        <v>42202</v>
      </c>
      <c r="D4546" s="1" t="s">
        <v>11</v>
      </c>
      <c r="E4546" s="1" t="s">
        <v>940</v>
      </c>
      <c r="F4546" s="1" t="s">
        <v>1955</v>
      </c>
      <c r="G4546">
        <v>148.47999999999999</v>
      </c>
      <c r="H4546">
        <v>2</v>
      </c>
      <c r="I4546">
        <v>0.2</v>
      </c>
      <c r="J4546">
        <v>16.704000000000001</v>
      </c>
    </row>
    <row r="4547" spans="1:10" x14ac:dyDescent="0.25">
      <c r="A4547" s="1" t="s">
        <v>4686</v>
      </c>
      <c r="B4547" s="2">
        <v>42197</v>
      </c>
      <c r="C4547" s="2">
        <v>42202</v>
      </c>
      <c r="D4547" s="1" t="s">
        <v>11</v>
      </c>
      <c r="E4547" s="1" t="s">
        <v>940</v>
      </c>
      <c r="F4547" s="1" t="s">
        <v>3720</v>
      </c>
      <c r="G4547">
        <v>537.54399999999998</v>
      </c>
      <c r="H4547">
        <v>7</v>
      </c>
      <c r="I4547">
        <v>0.2</v>
      </c>
      <c r="J4547">
        <v>53.754399999999997</v>
      </c>
    </row>
    <row r="4548" spans="1:10" x14ac:dyDescent="0.25">
      <c r="A4548" s="1" t="s">
        <v>4686</v>
      </c>
      <c r="B4548" s="2">
        <v>42197</v>
      </c>
      <c r="C4548" s="2">
        <v>42202</v>
      </c>
      <c r="D4548" s="1" t="s">
        <v>11</v>
      </c>
      <c r="E4548" s="1" t="s">
        <v>940</v>
      </c>
      <c r="F4548" s="1" t="s">
        <v>617</v>
      </c>
      <c r="G4548">
        <v>1.9279999999999999</v>
      </c>
      <c r="H4548">
        <v>2</v>
      </c>
      <c r="I4548">
        <v>0.8</v>
      </c>
      <c r="J4548">
        <v>-2.9883999999999999</v>
      </c>
    </row>
    <row r="4549" spans="1:10" x14ac:dyDescent="0.25">
      <c r="A4549" s="1" t="s">
        <v>4686</v>
      </c>
      <c r="B4549" s="2">
        <v>42197</v>
      </c>
      <c r="C4549" s="2">
        <v>42202</v>
      </c>
      <c r="D4549" s="1" t="s">
        <v>11</v>
      </c>
      <c r="E4549" s="1" t="s">
        <v>940</v>
      </c>
      <c r="F4549" s="1" t="s">
        <v>1350</v>
      </c>
      <c r="G4549">
        <v>6.9119999999999999</v>
      </c>
      <c r="H4549">
        <v>3</v>
      </c>
      <c r="I4549">
        <v>0.2</v>
      </c>
      <c r="J4549">
        <v>0.69120000000000004</v>
      </c>
    </row>
    <row r="4550" spans="1:10" x14ac:dyDescent="0.25">
      <c r="A4550" s="1" t="s">
        <v>4686</v>
      </c>
      <c r="B4550" s="2">
        <v>42197</v>
      </c>
      <c r="C4550" s="2">
        <v>42202</v>
      </c>
      <c r="D4550" s="1" t="s">
        <v>11</v>
      </c>
      <c r="E4550" s="1" t="s">
        <v>940</v>
      </c>
      <c r="F4550" s="1" t="s">
        <v>552</v>
      </c>
      <c r="G4550">
        <v>7.76</v>
      </c>
      <c r="H4550">
        <v>1</v>
      </c>
      <c r="I4550">
        <v>0.6</v>
      </c>
      <c r="J4550">
        <v>-2.1339999999999999</v>
      </c>
    </row>
    <row r="4551" spans="1:10" x14ac:dyDescent="0.25">
      <c r="A4551" s="1" t="s">
        <v>4686</v>
      </c>
      <c r="B4551" s="2">
        <v>42197</v>
      </c>
      <c r="C4551" s="2">
        <v>42202</v>
      </c>
      <c r="D4551" s="1" t="s">
        <v>11</v>
      </c>
      <c r="E4551" s="1" t="s">
        <v>940</v>
      </c>
      <c r="F4551" s="1" t="s">
        <v>1049</v>
      </c>
      <c r="G4551">
        <v>659.16800000000001</v>
      </c>
      <c r="H4551">
        <v>4</v>
      </c>
      <c r="I4551">
        <v>0.2</v>
      </c>
      <c r="J4551">
        <v>49.437600000000003</v>
      </c>
    </row>
    <row r="4552" spans="1:10" x14ac:dyDescent="0.25">
      <c r="A4552" s="1" t="s">
        <v>4687</v>
      </c>
      <c r="B4552" s="2">
        <v>42855</v>
      </c>
      <c r="C4552" s="2">
        <v>42857</v>
      </c>
      <c r="D4552" s="1" t="s">
        <v>79</v>
      </c>
      <c r="E4552" s="1" t="s">
        <v>1766</v>
      </c>
      <c r="F4552" s="1" t="s">
        <v>4688</v>
      </c>
      <c r="G4552">
        <v>5.76</v>
      </c>
      <c r="H4552">
        <v>2</v>
      </c>
      <c r="I4552">
        <v>0</v>
      </c>
      <c r="J4552">
        <v>2.8224</v>
      </c>
    </row>
    <row r="4553" spans="1:10" x14ac:dyDescent="0.25">
      <c r="A4553" s="1" t="s">
        <v>4689</v>
      </c>
      <c r="B4553" s="2">
        <v>41833</v>
      </c>
      <c r="C4553" s="2">
        <v>41837</v>
      </c>
      <c r="D4553" s="1" t="s">
        <v>19</v>
      </c>
      <c r="E4553" s="1" t="s">
        <v>593</v>
      </c>
      <c r="F4553" s="1" t="s">
        <v>2759</v>
      </c>
      <c r="G4553">
        <v>351.21600000000001</v>
      </c>
      <c r="H4553">
        <v>3</v>
      </c>
      <c r="I4553">
        <v>0.2</v>
      </c>
      <c r="J4553">
        <v>4.3902000000000001</v>
      </c>
    </row>
    <row r="4554" spans="1:10" x14ac:dyDescent="0.25">
      <c r="A4554" s="1" t="s">
        <v>4690</v>
      </c>
      <c r="B4554" s="2">
        <v>42000</v>
      </c>
      <c r="C4554" s="2">
        <v>42006</v>
      </c>
      <c r="D4554" s="1" t="s">
        <v>19</v>
      </c>
      <c r="E4554" s="1" t="s">
        <v>997</v>
      </c>
      <c r="F4554" s="1" t="s">
        <v>746</v>
      </c>
      <c r="G4554">
        <v>230.28</v>
      </c>
      <c r="H4554">
        <v>3</v>
      </c>
      <c r="I4554">
        <v>0.2</v>
      </c>
      <c r="J4554">
        <v>23.027999999999999</v>
      </c>
    </row>
    <row r="4555" spans="1:10" x14ac:dyDescent="0.25">
      <c r="A4555" s="1" t="s">
        <v>4690</v>
      </c>
      <c r="B4555" s="2">
        <v>42000</v>
      </c>
      <c r="C4555" s="2">
        <v>42006</v>
      </c>
      <c r="D4555" s="1" t="s">
        <v>19</v>
      </c>
      <c r="E4555" s="1" t="s">
        <v>997</v>
      </c>
      <c r="F4555" s="1" t="s">
        <v>1305</v>
      </c>
      <c r="G4555">
        <v>12.84</v>
      </c>
      <c r="H4555">
        <v>3</v>
      </c>
      <c r="I4555">
        <v>0</v>
      </c>
      <c r="J4555">
        <v>5.7779999999999996</v>
      </c>
    </row>
    <row r="4556" spans="1:10" x14ac:dyDescent="0.25">
      <c r="A4556" s="1" t="s">
        <v>4691</v>
      </c>
      <c r="B4556" s="2">
        <v>42427</v>
      </c>
      <c r="C4556" s="2">
        <v>42430</v>
      </c>
      <c r="D4556" s="1" t="s">
        <v>11</v>
      </c>
      <c r="E4556" s="1" t="s">
        <v>2437</v>
      </c>
      <c r="F4556" s="1" t="s">
        <v>194</v>
      </c>
      <c r="G4556">
        <v>56.82</v>
      </c>
      <c r="H4556">
        <v>3</v>
      </c>
      <c r="I4556">
        <v>0</v>
      </c>
      <c r="J4556">
        <v>28.41</v>
      </c>
    </row>
    <row r="4557" spans="1:10" x14ac:dyDescent="0.25">
      <c r="A4557" s="1" t="s">
        <v>4692</v>
      </c>
      <c r="B4557" s="2">
        <v>42086</v>
      </c>
      <c r="C4557" s="2">
        <v>42089</v>
      </c>
      <c r="D4557" s="1" t="s">
        <v>79</v>
      </c>
      <c r="E4557" s="1" t="s">
        <v>2310</v>
      </c>
      <c r="F4557" s="1" t="s">
        <v>1121</v>
      </c>
      <c r="G4557">
        <v>31.56</v>
      </c>
      <c r="H4557">
        <v>4</v>
      </c>
      <c r="I4557">
        <v>0</v>
      </c>
      <c r="J4557">
        <v>14.202</v>
      </c>
    </row>
    <row r="4558" spans="1:10" x14ac:dyDescent="0.25">
      <c r="A4558" s="1" t="s">
        <v>4692</v>
      </c>
      <c r="B4558" s="2">
        <v>42086</v>
      </c>
      <c r="C4558" s="2">
        <v>42089</v>
      </c>
      <c r="D4558" s="1" t="s">
        <v>79</v>
      </c>
      <c r="E4558" s="1" t="s">
        <v>2310</v>
      </c>
      <c r="F4558" s="1" t="s">
        <v>1464</v>
      </c>
      <c r="G4558">
        <v>27.92</v>
      </c>
      <c r="H4558">
        <v>4</v>
      </c>
      <c r="I4558">
        <v>0</v>
      </c>
      <c r="J4558">
        <v>0.55840000000000001</v>
      </c>
    </row>
    <row r="4559" spans="1:10" x14ac:dyDescent="0.25">
      <c r="A4559" s="1" t="s">
        <v>4693</v>
      </c>
      <c r="B4559" s="2">
        <v>43029</v>
      </c>
      <c r="C4559" s="2">
        <v>43036</v>
      </c>
      <c r="D4559" s="1" t="s">
        <v>19</v>
      </c>
      <c r="E4559" s="1" t="s">
        <v>2058</v>
      </c>
      <c r="F4559" s="1" t="s">
        <v>1452</v>
      </c>
      <c r="G4559">
        <v>8.5589999999999993</v>
      </c>
      <c r="H4559">
        <v>1</v>
      </c>
      <c r="I4559">
        <v>0.7</v>
      </c>
      <c r="J4559">
        <v>-6.5618999999999996</v>
      </c>
    </row>
    <row r="4560" spans="1:10" x14ac:dyDescent="0.25">
      <c r="A4560" s="1" t="s">
        <v>4694</v>
      </c>
      <c r="B4560" s="2">
        <v>42004</v>
      </c>
      <c r="C4560" s="2">
        <v>42009</v>
      </c>
      <c r="D4560" s="1" t="s">
        <v>19</v>
      </c>
      <c r="E4560" s="1" t="s">
        <v>3849</v>
      </c>
      <c r="F4560" s="1" t="s">
        <v>3787</v>
      </c>
      <c r="G4560">
        <v>49.567999999999998</v>
      </c>
      <c r="H4560">
        <v>2</v>
      </c>
      <c r="I4560">
        <v>0.2</v>
      </c>
      <c r="J4560">
        <v>17.968399999999999</v>
      </c>
    </row>
    <row r="4561" spans="1:10" x14ac:dyDescent="0.25">
      <c r="A4561" s="1" t="s">
        <v>4695</v>
      </c>
      <c r="B4561" s="2">
        <v>41764</v>
      </c>
      <c r="C4561" s="2">
        <v>41767</v>
      </c>
      <c r="D4561" s="1" t="s">
        <v>79</v>
      </c>
      <c r="E4561" s="1" t="s">
        <v>61</v>
      </c>
      <c r="F4561" s="1" t="s">
        <v>135</v>
      </c>
      <c r="G4561">
        <v>127.869</v>
      </c>
      <c r="H4561">
        <v>3</v>
      </c>
      <c r="I4561">
        <v>0.3</v>
      </c>
      <c r="J4561">
        <v>-9.1334999999999997</v>
      </c>
    </row>
    <row r="4562" spans="1:10" x14ac:dyDescent="0.25">
      <c r="A4562" s="1" t="s">
        <v>4696</v>
      </c>
      <c r="B4562" s="2">
        <v>42342</v>
      </c>
      <c r="C4562" s="2">
        <v>42347</v>
      </c>
      <c r="D4562" s="1" t="s">
        <v>11</v>
      </c>
      <c r="E4562" s="1" t="s">
        <v>2066</v>
      </c>
      <c r="F4562" s="1" t="s">
        <v>473</v>
      </c>
      <c r="G4562">
        <v>271.44</v>
      </c>
      <c r="H4562">
        <v>3</v>
      </c>
      <c r="I4562">
        <v>0</v>
      </c>
      <c r="J4562">
        <v>122.148</v>
      </c>
    </row>
    <row r="4563" spans="1:10" x14ac:dyDescent="0.25">
      <c r="A4563" s="1" t="s">
        <v>4696</v>
      </c>
      <c r="B4563" s="2">
        <v>42342</v>
      </c>
      <c r="C4563" s="2">
        <v>42347</v>
      </c>
      <c r="D4563" s="1" t="s">
        <v>11</v>
      </c>
      <c r="E4563" s="1" t="s">
        <v>2066</v>
      </c>
      <c r="F4563" s="1" t="s">
        <v>4697</v>
      </c>
      <c r="G4563">
        <v>110.352</v>
      </c>
      <c r="H4563">
        <v>3</v>
      </c>
      <c r="I4563">
        <v>0.2</v>
      </c>
      <c r="J4563">
        <v>8.2764000000000006</v>
      </c>
    </row>
    <row r="4564" spans="1:10" x14ac:dyDescent="0.25">
      <c r="A4564" s="1" t="s">
        <v>4696</v>
      </c>
      <c r="B4564" s="2">
        <v>42342</v>
      </c>
      <c r="C4564" s="2">
        <v>42347</v>
      </c>
      <c r="D4564" s="1" t="s">
        <v>11</v>
      </c>
      <c r="E4564" s="1" t="s">
        <v>2066</v>
      </c>
      <c r="F4564" s="1" t="s">
        <v>4698</v>
      </c>
      <c r="G4564">
        <v>36.4</v>
      </c>
      <c r="H4564">
        <v>5</v>
      </c>
      <c r="I4564">
        <v>0</v>
      </c>
      <c r="J4564">
        <v>13.832000000000001</v>
      </c>
    </row>
    <row r="4565" spans="1:10" x14ac:dyDescent="0.25">
      <c r="A4565" s="1" t="s">
        <v>4699</v>
      </c>
      <c r="B4565" s="2">
        <v>43004</v>
      </c>
      <c r="C4565" s="2">
        <v>43008</v>
      </c>
      <c r="D4565" s="1" t="s">
        <v>19</v>
      </c>
      <c r="E4565" s="1" t="s">
        <v>1419</v>
      </c>
      <c r="F4565" s="1" t="s">
        <v>4205</v>
      </c>
      <c r="G4565">
        <v>419.13600000000002</v>
      </c>
      <c r="H4565">
        <v>4</v>
      </c>
      <c r="I4565">
        <v>0.2</v>
      </c>
      <c r="J4565">
        <v>-57.6312</v>
      </c>
    </row>
    <row r="4566" spans="1:10" x14ac:dyDescent="0.25">
      <c r="A4566" s="1" t="s">
        <v>4700</v>
      </c>
      <c r="B4566" s="2">
        <v>41982</v>
      </c>
      <c r="C4566" s="2">
        <v>41987</v>
      </c>
      <c r="D4566" s="1" t="s">
        <v>19</v>
      </c>
      <c r="E4566" s="1" t="s">
        <v>3673</v>
      </c>
      <c r="F4566" s="1" t="s">
        <v>2229</v>
      </c>
      <c r="G4566">
        <v>100.70399999999999</v>
      </c>
      <c r="H4566">
        <v>6</v>
      </c>
      <c r="I4566">
        <v>0.2</v>
      </c>
      <c r="J4566">
        <v>-1.2587999999999999</v>
      </c>
    </row>
    <row r="4567" spans="1:10" x14ac:dyDescent="0.25">
      <c r="A4567" s="1" t="s">
        <v>4701</v>
      </c>
      <c r="B4567" s="2">
        <v>43072</v>
      </c>
      <c r="C4567" s="2">
        <v>43079</v>
      </c>
      <c r="D4567" s="1" t="s">
        <v>19</v>
      </c>
      <c r="E4567" s="1" t="s">
        <v>2005</v>
      </c>
      <c r="F4567" s="1" t="s">
        <v>1122</v>
      </c>
      <c r="G4567">
        <v>45.216000000000001</v>
      </c>
      <c r="H4567">
        <v>3</v>
      </c>
      <c r="I4567">
        <v>0.2</v>
      </c>
      <c r="J4567">
        <v>4.5216000000000003</v>
      </c>
    </row>
    <row r="4568" spans="1:10" x14ac:dyDescent="0.25">
      <c r="A4568" s="1" t="s">
        <v>4701</v>
      </c>
      <c r="B4568" s="2">
        <v>43072</v>
      </c>
      <c r="C4568" s="2">
        <v>43079</v>
      </c>
      <c r="D4568" s="1" t="s">
        <v>19</v>
      </c>
      <c r="E4568" s="1" t="s">
        <v>2005</v>
      </c>
      <c r="F4568" s="1" t="s">
        <v>3354</v>
      </c>
      <c r="G4568">
        <v>28.782</v>
      </c>
      <c r="H4568">
        <v>6</v>
      </c>
      <c r="I4568">
        <v>0.7</v>
      </c>
      <c r="J4568">
        <v>-21.1068</v>
      </c>
    </row>
    <row r="4569" spans="1:10" x14ac:dyDescent="0.25">
      <c r="A4569" s="1" t="s">
        <v>4701</v>
      </c>
      <c r="B4569" s="2">
        <v>43072</v>
      </c>
      <c r="C4569" s="2">
        <v>43079</v>
      </c>
      <c r="D4569" s="1" t="s">
        <v>19</v>
      </c>
      <c r="E4569" s="1" t="s">
        <v>2005</v>
      </c>
      <c r="F4569" s="1" t="s">
        <v>1767</v>
      </c>
      <c r="G4569">
        <v>24.448</v>
      </c>
      <c r="H4569">
        <v>4</v>
      </c>
      <c r="I4569">
        <v>0.2</v>
      </c>
      <c r="J4569">
        <v>8.8623999999999992</v>
      </c>
    </row>
    <row r="4570" spans="1:10" x14ac:dyDescent="0.25">
      <c r="A4570" s="1" t="s">
        <v>4702</v>
      </c>
      <c r="B4570" s="2">
        <v>42316</v>
      </c>
      <c r="C4570" s="2">
        <v>42321</v>
      </c>
      <c r="D4570" s="1" t="s">
        <v>19</v>
      </c>
      <c r="E4570" s="1" t="s">
        <v>2686</v>
      </c>
      <c r="F4570" s="1" t="s">
        <v>101</v>
      </c>
      <c r="G4570">
        <v>10.476000000000001</v>
      </c>
      <c r="H4570">
        <v>6</v>
      </c>
      <c r="I4570">
        <v>0.8</v>
      </c>
      <c r="J4570">
        <v>-17.285399999999999</v>
      </c>
    </row>
    <row r="4571" spans="1:10" x14ac:dyDescent="0.25">
      <c r="A4571" s="1" t="s">
        <v>4703</v>
      </c>
      <c r="B4571" s="2">
        <v>41748</v>
      </c>
      <c r="C4571" s="2">
        <v>41750</v>
      </c>
      <c r="D4571" s="1" t="s">
        <v>11</v>
      </c>
      <c r="E4571" s="1" t="s">
        <v>1694</v>
      </c>
      <c r="F4571" s="1" t="s">
        <v>446</v>
      </c>
      <c r="G4571">
        <v>76.14</v>
      </c>
      <c r="H4571">
        <v>3</v>
      </c>
      <c r="I4571">
        <v>0</v>
      </c>
      <c r="J4571">
        <v>26.649000000000001</v>
      </c>
    </row>
    <row r="4572" spans="1:10" x14ac:dyDescent="0.25">
      <c r="A4572" s="1" t="s">
        <v>4704</v>
      </c>
      <c r="B4572" s="2">
        <v>42149</v>
      </c>
      <c r="C4572" s="2">
        <v>42151</v>
      </c>
      <c r="D4572" s="1" t="s">
        <v>11</v>
      </c>
      <c r="E4572" s="1" t="s">
        <v>585</v>
      </c>
      <c r="F4572" s="1" t="s">
        <v>4601</v>
      </c>
      <c r="G4572">
        <v>21.24</v>
      </c>
      <c r="H4572">
        <v>3</v>
      </c>
      <c r="I4572">
        <v>0</v>
      </c>
      <c r="J4572">
        <v>8.0711999999999993</v>
      </c>
    </row>
    <row r="4573" spans="1:10" x14ac:dyDescent="0.25">
      <c r="A4573" s="1" t="s">
        <v>4704</v>
      </c>
      <c r="B4573" s="2">
        <v>42149</v>
      </c>
      <c r="C4573" s="2">
        <v>42151</v>
      </c>
      <c r="D4573" s="1" t="s">
        <v>11</v>
      </c>
      <c r="E4573" s="1" t="s">
        <v>585</v>
      </c>
      <c r="F4573" s="1" t="s">
        <v>2847</v>
      </c>
      <c r="G4573">
        <v>127.96</v>
      </c>
      <c r="H4573">
        <v>2</v>
      </c>
      <c r="I4573">
        <v>0</v>
      </c>
      <c r="J4573">
        <v>60.141199999999998</v>
      </c>
    </row>
    <row r="4574" spans="1:10" x14ac:dyDescent="0.25">
      <c r="A4574" s="1" t="s">
        <v>4705</v>
      </c>
      <c r="B4574" s="2">
        <v>42933</v>
      </c>
      <c r="C4574" s="2">
        <v>42937</v>
      </c>
      <c r="D4574" s="1" t="s">
        <v>19</v>
      </c>
      <c r="E4574" s="1" t="s">
        <v>2025</v>
      </c>
      <c r="F4574" s="1" t="s">
        <v>1808</v>
      </c>
      <c r="G4574">
        <v>479.98399999999998</v>
      </c>
      <c r="H4574">
        <v>2</v>
      </c>
      <c r="I4574">
        <v>0.2</v>
      </c>
      <c r="J4574">
        <v>89.997</v>
      </c>
    </row>
    <row r="4575" spans="1:10" x14ac:dyDescent="0.25">
      <c r="A4575" s="1" t="s">
        <v>4706</v>
      </c>
      <c r="B4575" s="2">
        <v>42716</v>
      </c>
      <c r="C4575" s="2">
        <v>42722</v>
      </c>
      <c r="D4575" s="1" t="s">
        <v>19</v>
      </c>
      <c r="E4575" s="1" t="s">
        <v>1702</v>
      </c>
      <c r="F4575" s="1" t="s">
        <v>1094</v>
      </c>
      <c r="G4575">
        <v>657.93</v>
      </c>
      <c r="H4575">
        <v>7</v>
      </c>
      <c r="I4575">
        <v>0</v>
      </c>
      <c r="J4575">
        <v>184.22040000000001</v>
      </c>
    </row>
    <row r="4576" spans="1:10" x14ac:dyDescent="0.25">
      <c r="A4576" s="1" t="s">
        <v>4706</v>
      </c>
      <c r="B4576" s="2">
        <v>42716</v>
      </c>
      <c r="C4576" s="2">
        <v>42722</v>
      </c>
      <c r="D4576" s="1" t="s">
        <v>19</v>
      </c>
      <c r="E4576" s="1" t="s">
        <v>1702</v>
      </c>
      <c r="F4576" s="1" t="s">
        <v>1921</v>
      </c>
      <c r="G4576">
        <v>33.479999999999997</v>
      </c>
      <c r="H4576">
        <v>4</v>
      </c>
      <c r="I4576">
        <v>0</v>
      </c>
      <c r="J4576">
        <v>8.7048000000000005</v>
      </c>
    </row>
    <row r="4577" spans="1:10" x14ac:dyDescent="0.25">
      <c r="A4577" s="1" t="s">
        <v>4706</v>
      </c>
      <c r="B4577" s="2">
        <v>42716</v>
      </c>
      <c r="C4577" s="2">
        <v>42722</v>
      </c>
      <c r="D4577" s="1" t="s">
        <v>19</v>
      </c>
      <c r="E4577" s="1" t="s">
        <v>1702</v>
      </c>
      <c r="F4577" s="1" t="s">
        <v>649</v>
      </c>
      <c r="G4577">
        <v>13.9</v>
      </c>
      <c r="H4577">
        <v>5</v>
      </c>
      <c r="I4577">
        <v>0</v>
      </c>
      <c r="J4577">
        <v>3.6139999999999999</v>
      </c>
    </row>
    <row r="4578" spans="1:10" x14ac:dyDescent="0.25">
      <c r="A4578" s="1" t="s">
        <v>4706</v>
      </c>
      <c r="B4578" s="2">
        <v>42716</v>
      </c>
      <c r="C4578" s="2">
        <v>42722</v>
      </c>
      <c r="D4578" s="1" t="s">
        <v>19</v>
      </c>
      <c r="E4578" s="1" t="s">
        <v>1702</v>
      </c>
      <c r="F4578" s="1" t="s">
        <v>4707</v>
      </c>
      <c r="G4578">
        <v>26.86</v>
      </c>
      <c r="H4578">
        <v>2</v>
      </c>
      <c r="I4578">
        <v>0</v>
      </c>
      <c r="J4578">
        <v>6.7149999999999999</v>
      </c>
    </row>
    <row r="4579" spans="1:10" x14ac:dyDescent="0.25">
      <c r="A4579" s="1" t="s">
        <v>4708</v>
      </c>
      <c r="B4579" s="2">
        <v>41740</v>
      </c>
      <c r="C4579" s="2">
        <v>41745</v>
      </c>
      <c r="D4579" s="1" t="s">
        <v>19</v>
      </c>
      <c r="E4579" s="1" t="s">
        <v>1514</v>
      </c>
      <c r="F4579" s="1" t="s">
        <v>2799</v>
      </c>
      <c r="G4579">
        <v>9.5839999999999996</v>
      </c>
      <c r="H4579">
        <v>1</v>
      </c>
      <c r="I4579">
        <v>0.2</v>
      </c>
      <c r="J4579">
        <v>3.3544</v>
      </c>
    </row>
    <row r="4580" spans="1:10" x14ac:dyDescent="0.25">
      <c r="A4580" s="1" t="s">
        <v>4709</v>
      </c>
      <c r="B4580" s="2">
        <v>42164</v>
      </c>
      <c r="C4580" s="2">
        <v>42170</v>
      </c>
      <c r="D4580" s="1" t="s">
        <v>19</v>
      </c>
      <c r="E4580" s="1" t="s">
        <v>1449</v>
      </c>
      <c r="F4580" s="1" t="s">
        <v>889</v>
      </c>
      <c r="G4580">
        <v>113.1</v>
      </c>
      <c r="H4580">
        <v>3</v>
      </c>
      <c r="I4580">
        <v>0</v>
      </c>
      <c r="J4580">
        <v>56.55</v>
      </c>
    </row>
    <row r="4581" spans="1:10" x14ac:dyDescent="0.25">
      <c r="A4581" s="1" t="s">
        <v>4710</v>
      </c>
      <c r="B4581" s="2">
        <v>41847</v>
      </c>
      <c r="C4581" s="2">
        <v>41853</v>
      </c>
      <c r="D4581" s="1" t="s">
        <v>19</v>
      </c>
      <c r="E4581" s="1" t="s">
        <v>2041</v>
      </c>
      <c r="F4581" s="1" t="s">
        <v>4711</v>
      </c>
      <c r="G4581">
        <v>65.78</v>
      </c>
      <c r="H4581">
        <v>11</v>
      </c>
      <c r="I4581">
        <v>0</v>
      </c>
      <c r="J4581">
        <v>32.232199999999999</v>
      </c>
    </row>
    <row r="4582" spans="1:10" x14ac:dyDescent="0.25">
      <c r="A4582" s="1" t="s">
        <v>4712</v>
      </c>
      <c r="B4582" s="2">
        <v>42216</v>
      </c>
      <c r="C4582" s="2">
        <v>42222</v>
      </c>
      <c r="D4582" s="1" t="s">
        <v>19</v>
      </c>
      <c r="E4582" s="1" t="s">
        <v>672</v>
      </c>
      <c r="F4582" s="1" t="s">
        <v>494</v>
      </c>
      <c r="G4582">
        <v>239.7</v>
      </c>
      <c r="H4582">
        <v>6</v>
      </c>
      <c r="I4582">
        <v>0</v>
      </c>
      <c r="J4582">
        <v>105.468</v>
      </c>
    </row>
    <row r="4583" spans="1:10" x14ac:dyDescent="0.25">
      <c r="A4583" s="1" t="s">
        <v>4713</v>
      </c>
      <c r="B4583" s="2">
        <v>42632</v>
      </c>
      <c r="C4583" s="2">
        <v>42635</v>
      </c>
      <c r="D4583" s="1" t="s">
        <v>79</v>
      </c>
      <c r="E4583" s="1" t="s">
        <v>1823</v>
      </c>
      <c r="F4583" s="1" t="s">
        <v>4714</v>
      </c>
      <c r="G4583">
        <v>25.632000000000001</v>
      </c>
      <c r="H4583">
        <v>3</v>
      </c>
      <c r="I4583">
        <v>0.2</v>
      </c>
      <c r="J4583">
        <v>3.8448000000000002</v>
      </c>
    </row>
    <row r="4584" spans="1:10" x14ac:dyDescent="0.25">
      <c r="A4584" s="1" t="s">
        <v>4715</v>
      </c>
      <c r="B4584" s="2">
        <v>42531</v>
      </c>
      <c r="C4584" s="2">
        <v>42533</v>
      </c>
      <c r="D4584" s="1" t="s">
        <v>79</v>
      </c>
      <c r="E4584" s="1" t="s">
        <v>3665</v>
      </c>
      <c r="F4584" s="1" t="s">
        <v>4531</v>
      </c>
      <c r="G4584">
        <v>23.616</v>
      </c>
      <c r="H4584">
        <v>8</v>
      </c>
      <c r="I4584">
        <v>0.2</v>
      </c>
      <c r="J4584">
        <v>7.9703999999999997</v>
      </c>
    </row>
    <row r="4585" spans="1:10" x14ac:dyDescent="0.25">
      <c r="A4585" s="1" t="s">
        <v>4716</v>
      </c>
      <c r="B4585" s="2">
        <v>42608</v>
      </c>
      <c r="C4585" s="2">
        <v>42610</v>
      </c>
      <c r="D4585" s="1" t="s">
        <v>11</v>
      </c>
      <c r="E4585" s="1" t="s">
        <v>4717</v>
      </c>
      <c r="F4585" s="1" t="s">
        <v>221</v>
      </c>
      <c r="G4585">
        <v>8.26</v>
      </c>
      <c r="H4585">
        <v>2</v>
      </c>
      <c r="I4585">
        <v>0</v>
      </c>
      <c r="J4585">
        <v>3.7995999999999999</v>
      </c>
    </row>
    <row r="4586" spans="1:10" x14ac:dyDescent="0.25">
      <c r="A4586" s="1" t="s">
        <v>4718</v>
      </c>
      <c r="B4586" s="2">
        <v>43041</v>
      </c>
      <c r="C4586" s="2">
        <v>43043</v>
      </c>
      <c r="D4586" s="1" t="s">
        <v>11</v>
      </c>
      <c r="E4586" s="1" t="s">
        <v>3365</v>
      </c>
      <c r="F4586" s="1" t="s">
        <v>932</v>
      </c>
      <c r="G4586">
        <v>76.58</v>
      </c>
      <c r="H4586">
        <v>7</v>
      </c>
      <c r="I4586">
        <v>0</v>
      </c>
      <c r="J4586">
        <v>38.29</v>
      </c>
    </row>
    <row r="4587" spans="1:10" x14ac:dyDescent="0.25">
      <c r="A4587" s="1" t="s">
        <v>4718</v>
      </c>
      <c r="B4587" s="2">
        <v>43041</v>
      </c>
      <c r="C4587" s="2">
        <v>43043</v>
      </c>
      <c r="D4587" s="1" t="s">
        <v>11</v>
      </c>
      <c r="E4587" s="1" t="s">
        <v>3365</v>
      </c>
      <c r="F4587" s="1" t="s">
        <v>2960</v>
      </c>
      <c r="G4587">
        <v>8.8000000000000007</v>
      </c>
      <c r="H4587">
        <v>5</v>
      </c>
      <c r="I4587">
        <v>0</v>
      </c>
      <c r="J4587">
        <v>4.2240000000000002</v>
      </c>
    </row>
    <row r="4588" spans="1:10" x14ac:dyDescent="0.25">
      <c r="A4588" s="1" t="s">
        <v>4718</v>
      </c>
      <c r="B4588" s="2">
        <v>43041</v>
      </c>
      <c r="C4588" s="2">
        <v>43043</v>
      </c>
      <c r="D4588" s="1" t="s">
        <v>11</v>
      </c>
      <c r="E4588" s="1" t="s">
        <v>3365</v>
      </c>
      <c r="F4588" s="1" t="s">
        <v>4719</v>
      </c>
      <c r="G4588">
        <v>590.35199999999998</v>
      </c>
      <c r="H4588">
        <v>6</v>
      </c>
      <c r="I4588">
        <v>0.2</v>
      </c>
      <c r="J4588">
        <v>206.6232</v>
      </c>
    </row>
    <row r="4589" spans="1:10" x14ac:dyDescent="0.25">
      <c r="A4589" s="1" t="s">
        <v>4718</v>
      </c>
      <c r="B4589" s="2">
        <v>43041</v>
      </c>
      <c r="C4589" s="2">
        <v>43043</v>
      </c>
      <c r="D4589" s="1" t="s">
        <v>11</v>
      </c>
      <c r="E4589" s="1" t="s">
        <v>3365</v>
      </c>
      <c r="F4589" s="1" t="s">
        <v>1707</v>
      </c>
      <c r="G4589">
        <v>5.58</v>
      </c>
      <c r="H4589">
        <v>3</v>
      </c>
      <c r="I4589">
        <v>0</v>
      </c>
      <c r="J4589">
        <v>0.16739999999999999</v>
      </c>
    </row>
    <row r="4590" spans="1:10" x14ac:dyDescent="0.25">
      <c r="A4590" s="1" t="s">
        <v>4718</v>
      </c>
      <c r="B4590" s="2">
        <v>43041</v>
      </c>
      <c r="C4590" s="2">
        <v>43043</v>
      </c>
      <c r="D4590" s="1" t="s">
        <v>11</v>
      </c>
      <c r="E4590" s="1" t="s">
        <v>3365</v>
      </c>
      <c r="F4590" s="1" t="s">
        <v>4720</v>
      </c>
      <c r="G4590">
        <v>25.02</v>
      </c>
      <c r="H4590">
        <v>3</v>
      </c>
      <c r="I4590">
        <v>0</v>
      </c>
      <c r="J4590">
        <v>10.5084</v>
      </c>
    </row>
    <row r="4591" spans="1:10" x14ac:dyDescent="0.25">
      <c r="A4591" s="1" t="s">
        <v>4718</v>
      </c>
      <c r="B4591" s="2">
        <v>43041</v>
      </c>
      <c r="C4591" s="2">
        <v>43043</v>
      </c>
      <c r="D4591" s="1" t="s">
        <v>11</v>
      </c>
      <c r="E4591" s="1" t="s">
        <v>3365</v>
      </c>
      <c r="F4591" s="1" t="s">
        <v>1138</v>
      </c>
      <c r="G4591">
        <v>452.55</v>
      </c>
      <c r="H4591">
        <v>7</v>
      </c>
      <c r="I4591">
        <v>0</v>
      </c>
      <c r="J4591">
        <v>22.627500000000001</v>
      </c>
    </row>
    <row r="4592" spans="1:10" x14ac:dyDescent="0.25">
      <c r="A4592" s="1" t="s">
        <v>4721</v>
      </c>
      <c r="B4592" s="2">
        <v>42730</v>
      </c>
      <c r="C4592" s="2">
        <v>42735</v>
      </c>
      <c r="D4592" s="1" t="s">
        <v>19</v>
      </c>
      <c r="E4592" s="1" t="s">
        <v>1339</v>
      </c>
      <c r="F4592" s="1" t="s">
        <v>2984</v>
      </c>
      <c r="G4592">
        <v>17.760000000000002</v>
      </c>
      <c r="H4592">
        <v>2</v>
      </c>
      <c r="I4592">
        <v>0</v>
      </c>
      <c r="J4592">
        <v>4.9728000000000003</v>
      </c>
    </row>
    <row r="4593" spans="1:10" x14ac:dyDescent="0.25">
      <c r="A4593" s="1" t="s">
        <v>4721</v>
      </c>
      <c r="B4593" s="2">
        <v>42730</v>
      </c>
      <c r="C4593" s="2">
        <v>42735</v>
      </c>
      <c r="D4593" s="1" t="s">
        <v>19</v>
      </c>
      <c r="E4593" s="1" t="s">
        <v>1339</v>
      </c>
      <c r="F4593" s="1" t="s">
        <v>27</v>
      </c>
      <c r="G4593">
        <v>302.38400000000001</v>
      </c>
      <c r="H4593">
        <v>2</v>
      </c>
      <c r="I4593">
        <v>0.2</v>
      </c>
      <c r="J4593">
        <v>30.238399999999999</v>
      </c>
    </row>
    <row r="4594" spans="1:10" x14ac:dyDescent="0.25">
      <c r="A4594" s="1" t="s">
        <v>4721</v>
      </c>
      <c r="B4594" s="2">
        <v>42730</v>
      </c>
      <c r="C4594" s="2">
        <v>42735</v>
      </c>
      <c r="D4594" s="1" t="s">
        <v>19</v>
      </c>
      <c r="E4594" s="1" t="s">
        <v>1339</v>
      </c>
      <c r="F4594" s="1" t="s">
        <v>3931</v>
      </c>
      <c r="G4594">
        <v>146.352</v>
      </c>
      <c r="H4594">
        <v>3</v>
      </c>
      <c r="I4594">
        <v>0.2</v>
      </c>
      <c r="J4594">
        <v>-5.4882</v>
      </c>
    </row>
    <row r="4595" spans="1:10" x14ac:dyDescent="0.25">
      <c r="A4595" s="1" t="s">
        <v>4721</v>
      </c>
      <c r="B4595" s="2">
        <v>42730</v>
      </c>
      <c r="C4595" s="2">
        <v>42735</v>
      </c>
      <c r="D4595" s="1" t="s">
        <v>19</v>
      </c>
      <c r="E4595" s="1" t="s">
        <v>1339</v>
      </c>
      <c r="F4595" s="1" t="s">
        <v>4722</v>
      </c>
      <c r="G4595">
        <v>7.9</v>
      </c>
      <c r="H4595">
        <v>2</v>
      </c>
      <c r="I4595">
        <v>0</v>
      </c>
      <c r="J4595">
        <v>2.0539999999999998</v>
      </c>
    </row>
    <row r="4596" spans="1:10" x14ac:dyDescent="0.25">
      <c r="A4596" s="1" t="s">
        <v>4721</v>
      </c>
      <c r="B4596" s="2">
        <v>42730</v>
      </c>
      <c r="C4596" s="2">
        <v>42735</v>
      </c>
      <c r="D4596" s="1" t="s">
        <v>19</v>
      </c>
      <c r="E4596" s="1" t="s">
        <v>1339</v>
      </c>
      <c r="F4596" s="1" t="s">
        <v>445</v>
      </c>
      <c r="G4596">
        <v>902.71199999999999</v>
      </c>
      <c r="H4596">
        <v>3</v>
      </c>
      <c r="I4596">
        <v>0.2</v>
      </c>
      <c r="J4596">
        <v>33.851700000000001</v>
      </c>
    </row>
    <row r="4597" spans="1:10" x14ac:dyDescent="0.25">
      <c r="A4597" s="1" t="s">
        <v>4721</v>
      </c>
      <c r="B4597" s="2">
        <v>42730</v>
      </c>
      <c r="C4597" s="2">
        <v>42735</v>
      </c>
      <c r="D4597" s="1" t="s">
        <v>19</v>
      </c>
      <c r="E4597" s="1" t="s">
        <v>1339</v>
      </c>
      <c r="F4597" s="1" t="s">
        <v>1345</v>
      </c>
      <c r="G4597">
        <v>53.97</v>
      </c>
      <c r="H4597">
        <v>3</v>
      </c>
      <c r="I4597">
        <v>0</v>
      </c>
      <c r="J4597">
        <v>15.111599999999999</v>
      </c>
    </row>
    <row r="4598" spans="1:10" x14ac:dyDescent="0.25">
      <c r="A4598" s="1" t="s">
        <v>4723</v>
      </c>
      <c r="B4598" s="2">
        <v>42709</v>
      </c>
      <c r="C4598" s="2">
        <v>42714</v>
      </c>
      <c r="D4598" s="1" t="s">
        <v>11</v>
      </c>
      <c r="E4598" s="1" t="s">
        <v>3689</v>
      </c>
      <c r="F4598" s="1" t="s">
        <v>1595</v>
      </c>
      <c r="G4598">
        <v>33.92</v>
      </c>
      <c r="H4598">
        <v>8</v>
      </c>
      <c r="I4598">
        <v>0</v>
      </c>
      <c r="J4598">
        <v>13.2288</v>
      </c>
    </row>
    <row r="4599" spans="1:10" x14ac:dyDescent="0.25">
      <c r="A4599" s="1" t="s">
        <v>4724</v>
      </c>
      <c r="B4599" s="2">
        <v>42975</v>
      </c>
      <c r="C4599" s="2">
        <v>42979</v>
      </c>
      <c r="D4599" s="1" t="s">
        <v>19</v>
      </c>
      <c r="E4599" s="1" t="s">
        <v>1702</v>
      </c>
      <c r="F4599" s="1" t="s">
        <v>1045</v>
      </c>
      <c r="G4599">
        <v>21.81</v>
      </c>
      <c r="H4599">
        <v>3</v>
      </c>
      <c r="I4599">
        <v>0</v>
      </c>
      <c r="J4599">
        <v>5.8887</v>
      </c>
    </row>
    <row r="4600" spans="1:10" x14ac:dyDescent="0.25">
      <c r="A4600" s="1" t="s">
        <v>4724</v>
      </c>
      <c r="B4600" s="2">
        <v>42975</v>
      </c>
      <c r="C4600" s="2">
        <v>42979</v>
      </c>
      <c r="D4600" s="1" t="s">
        <v>19</v>
      </c>
      <c r="E4600" s="1" t="s">
        <v>1702</v>
      </c>
      <c r="F4600" s="1" t="s">
        <v>4034</v>
      </c>
      <c r="G4600">
        <v>91.6</v>
      </c>
      <c r="H4600">
        <v>5</v>
      </c>
      <c r="I4600">
        <v>0</v>
      </c>
      <c r="J4600">
        <v>26.564</v>
      </c>
    </row>
    <row r="4601" spans="1:10" x14ac:dyDescent="0.25">
      <c r="A4601" s="1" t="s">
        <v>4725</v>
      </c>
      <c r="B4601" s="2">
        <v>42201</v>
      </c>
      <c r="C4601" s="2">
        <v>42205</v>
      </c>
      <c r="D4601" s="1" t="s">
        <v>19</v>
      </c>
      <c r="E4601" s="1" t="s">
        <v>2077</v>
      </c>
      <c r="F4601" s="1" t="s">
        <v>1079</v>
      </c>
      <c r="G4601">
        <v>150.97999999999999</v>
      </c>
      <c r="H4601">
        <v>1</v>
      </c>
      <c r="I4601">
        <v>0</v>
      </c>
      <c r="J4601">
        <v>43.784199999999998</v>
      </c>
    </row>
    <row r="4602" spans="1:10" x14ac:dyDescent="0.25">
      <c r="A4602" s="1" t="s">
        <v>4725</v>
      </c>
      <c r="B4602" s="2">
        <v>42201</v>
      </c>
      <c r="C4602" s="2">
        <v>42205</v>
      </c>
      <c r="D4602" s="1" t="s">
        <v>19</v>
      </c>
      <c r="E4602" s="1" t="s">
        <v>2077</v>
      </c>
      <c r="F4602" s="1" t="s">
        <v>751</v>
      </c>
      <c r="G4602">
        <v>137.25</v>
      </c>
      <c r="H4602">
        <v>9</v>
      </c>
      <c r="I4602">
        <v>0</v>
      </c>
      <c r="J4602">
        <v>63.134999999999998</v>
      </c>
    </row>
    <row r="4603" spans="1:10" x14ac:dyDescent="0.25">
      <c r="A4603" s="1" t="s">
        <v>4725</v>
      </c>
      <c r="B4603" s="2">
        <v>42201</v>
      </c>
      <c r="C4603" s="2">
        <v>42205</v>
      </c>
      <c r="D4603" s="1" t="s">
        <v>19</v>
      </c>
      <c r="E4603" s="1" t="s">
        <v>2077</v>
      </c>
      <c r="F4603" s="1" t="s">
        <v>4178</v>
      </c>
      <c r="G4603">
        <v>11.52</v>
      </c>
      <c r="H4603">
        <v>4</v>
      </c>
      <c r="I4603">
        <v>0</v>
      </c>
      <c r="J4603">
        <v>5.4143999999999997</v>
      </c>
    </row>
    <row r="4604" spans="1:10" x14ac:dyDescent="0.25">
      <c r="A4604" s="1" t="s">
        <v>4726</v>
      </c>
      <c r="B4604" s="2">
        <v>42150</v>
      </c>
      <c r="C4604" s="2">
        <v>42153</v>
      </c>
      <c r="D4604" s="1" t="s">
        <v>11</v>
      </c>
      <c r="E4604" s="1" t="s">
        <v>1881</v>
      </c>
      <c r="F4604" s="1" t="s">
        <v>2966</v>
      </c>
      <c r="G4604">
        <v>18.271999999999998</v>
      </c>
      <c r="H4604">
        <v>1</v>
      </c>
      <c r="I4604">
        <v>0.2</v>
      </c>
      <c r="J4604">
        <v>5.9383999999999997</v>
      </c>
    </row>
    <row r="4605" spans="1:10" x14ac:dyDescent="0.25">
      <c r="A4605" s="1" t="s">
        <v>4726</v>
      </c>
      <c r="B4605" s="2">
        <v>42150</v>
      </c>
      <c r="C4605" s="2">
        <v>42153</v>
      </c>
      <c r="D4605" s="1" t="s">
        <v>11</v>
      </c>
      <c r="E4605" s="1" t="s">
        <v>1881</v>
      </c>
      <c r="F4605" s="1" t="s">
        <v>4727</v>
      </c>
      <c r="G4605">
        <v>153.72800000000001</v>
      </c>
      <c r="H4605">
        <v>4</v>
      </c>
      <c r="I4605">
        <v>0.2</v>
      </c>
      <c r="J4605">
        <v>53.8048</v>
      </c>
    </row>
    <row r="4606" spans="1:10" x14ac:dyDescent="0.25">
      <c r="A4606" s="1" t="s">
        <v>4726</v>
      </c>
      <c r="B4606" s="2">
        <v>42150</v>
      </c>
      <c r="C4606" s="2">
        <v>42153</v>
      </c>
      <c r="D4606" s="1" t="s">
        <v>11</v>
      </c>
      <c r="E4606" s="1" t="s">
        <v>1881</v>
      </c>
      <c r="F4606" s="1" t="s">
        <v>1373</v>
      </c>
      <c r="G4606">
        <v>12.224</v>
      </c>
      <c r="H4606">
        <v>2</v>
      </c>
      <c r="I4606">
        <v>0.2</v>
      </c>
      <c r="J4606">
        <v>4.4311999999999996</v>
      </c>
    </row>
    <row r="4607" spans="1:10" x14ac:dyDescent="0.25">
      <c r="A4607" s="1" t="s">
        <v>4726</v>
      </c>
      <c r="B4607" s="2">
        <v>42150</v>
      </c>
      <c r="C4607" s="2">
        <v>42153</v>
      </c>
      <c r="D4607" s="1" t="s">
        <v>11</v>
      </c>
      <c r="E4607" s="1" t="s">
        <v>1881</v>
      </c>
      <c r="F4607" s="1" t="s">
        <v>508</v>
      </c>
      <c r="G4607">
        <v>167.94399999999999</v>
      </c>
      <c r="H4607">
        <v>7</v>
      </c>
      <c r="I4607">
        <v>0.2</v>
      </c>
      <c r="J4607">
        <v>50.383200000000002</v>
      </c>
    </row>
    <row r="4608" spans="1:10" x14ac:dyDescent="0.25">
      <c r="A4608" s="1" t="s">
        <v>4728</v>
      </c>
      <c r="B4608" s="2">
        <v>42152</v>
      </c>
      <c r="C4608" s="2">
        <v>42157</v>
      </c>
      <c r="D4608" s="1" t="s">
        <v>19</v>
      </c>
      <c r="E4608" s="1" t="s">
        <v>2212</v>
      </c>
      <c r="F4608" s="1" t="s">
        <v>91</v>
      </c>
      <c r="G4608">
        <v>45.99</v>
      </c>
      <c r="H4608">
        <v>1</v>
      </c>
      <c r="I4608">
        <v>0</v>
      </c>
      <c r="J4608">
        <v>13.3371</v>
      </c>
    </row>
    <row r="4609" spans="1:10" x14ac:dyDescent="0.25">
      <c r="A4609" s="1" t="s">
        <v>4728</v>
      </c>
      <c r="B4609" s="2">
        <v>42152</v>
      </c>
      <c r="C4609" s="2">
        <v>42157</v>
      </c>
      <c r="D4609" s="1" t="s">
        <v>19</v>
      </c>
      <c r="E4609" s="1" t="s">
        <v>2212</v>
      </c>
      <c r="F4609" s="1" t="s">
        <v>1052</v>
      </c>
      <c r="G4609">
        <v>535.41</v>
      </c>
      <c r="H4609">
        <v>3</v>
      </c>
      <c r="I4609">
        <v>0</v>
      </c>
      <c r="J4609">
        <v>160.62299999999999</v>
      </c>
    </row>
    <row r="4610" spans="1:10" x14ac:dyDescent="0.25">
      <c r="A4610" s="1" t="s">
        <v>4728</v>
      </c>
      <c r="B4610" s="2">
        <v>42152</v>
      </c>
      <c r="C4610" s="2">
        <v>42157</v>
      </c>
      <c r="D4610" s="1" t="s">
        <v>19</v>
      </c>
      <c r="E4610" s="1" t="s">
        <v>2212</v>
      </c>
      <c r="F4610" s="1" t="s">
        <v>1089</v>
      </c>
      <c r="G4610">
        <v>6.0960000000000001</v>
      </c>
      <c r="H4610">
        <v>2</v>
      </c>
      <c r="I4610">
        <v>0.2</v>
      </c>
      <c r="J4610">
        <v>2.0573999999999999</v>
      </c>
    </row>
    <row r="4611" spans="1:10" x14ac:dyDescent="0.25">
      <c r="A4611" s="1" t="s">
        <v>4728</v>
      </c>
      <c r="B4611" s="2">
        <v>42152</v>
      </c>
      <c r="C4611" s="2">
        <v>42157</v>
      </c>
      <c r="D4611" s="1" t="s">
        <v>19</v>
      </c>
      <c r="E4611" s="1" t="s">
        <v>2212</v>
      </c>
      <c r="F4611" s="1" t="s">
        <v>3129</v>
      </c>
      <c r="G4611">
        <v>45.36</v>
      </c>
      <c r="H4611">
        <v>7</v>
      </c>
      <c r="I4611">
        <v>0</v>
      </c>
      <c r="J4611">
        <v>21.7728</v>
      </c>
    </row>
    <row r="4612" spans="1:10" x14ac:dyDescent="0.25">
      <c r="A4612" s="1" t="s">
        <v>4729</v>
      </c>
      <c r="B4612" s="2">
        <v>43048</v>
      </c>
      <c r="C4612" s="2">
        <v>43053</v>
      </c>
      <c r="D4612" s="1" t="s">
        <v>19</v>
      </c>
      <c r="E4612" s="1" t="s">
        <v>149</v>
      </c>
      <c r="F4612" s="1" t="s">
        <v>650</v>
      </c>
      <c r="G4612">
        <v>47.12</v>
      </c>
      <c r="H4612">
        <v>8</v>
      </c>
      <c r="I4612">
        <v>0</v>
      </c>
      <c r="J4612">
        <v>20.732800000000001</v>
      </c>
    </row>
    <row r="4613" spans="1:10" x14ac:dyDescent="0.25">
      <c r="A4613" s="1" t="s">
        <v>4730</v>
      </c>
      <c r="B4613" s="2">
        <v>42393</v>
      </c>
      <c r="C4613" s="2">
        <v>42395</v>
      </c>
      <c r="D4613" s="1" t="s">
        <v>11</v>
      </c>
      <c r="E4613" s="1" t="s">
        <v>1997</v>
      </c>
      <c r="F4613" s="1" t="s">
        <v>917</v>
      </c>
      <c r="G4613">
        <v>31.36</v>
      </c>
      <c r="H4613">
        <v>4</v>
      </c>
      <c r="I4613">
        <v>0</v>
      </c>
      <c r="J4613">
        <v>15.68</v>
      </c>
    </row>
    <row r="4614" spans="1:10" x14ac:dyDescent="0.25">
      <c r="A4614" s="1" t="s">
        <v>4731</v>
      </c>
      <c r="B4614" s="2">
        <v>42735</v>
      </c>
      <c r="C4614" s="2">
        <v>42741</v>
      </c>
      <c r="D4614" s="1" t="s">
        <v>19</v>
      </c>
      <c r="E4614" s="1" t="s">
        <v>946</v>
      </c>
      <c r="F4614" s="1" t="s">
        <v>800</v>
      </c>
      <c r="G4614">
        <v>47.616</v>
      </c>
      <c r="H4614">
        <v>3</v>
      </c>
      <c r="I4614">
        <v>0.2</v>
      </c>
      <c r="J4614">
        <v>3.5712000000000002</v>
      </c>
    </row>
    <row r="4615" spans="1:10" x14ac:dyDescent="0.25">
      <c r="A4615" s="1" t="s">
        <v>4731</v>
      </c>
      <c r="B4615" s="2">
        <v>42735</v>
      </c>
      <c r="C4615" s="2">
        <v>42741</v>
      </c>
      <c r="D4615" s="1" t="s">
        <v>19</v>
      </c>
      <c r="E4615" s="1" t="s">
        <v>946</v>
      </c>
      <c r="F4615" s="1" t="s">
        <v>1484</v>
      </c>
      <c r="G4615">
        <v>23.48</v>
      </c>
      <c r="H4615">
        <v>5</v>
      </c>
      <c r="I4615">
        <v>0.2</v>
      </c>
      <c r="J4615">
        <v>8.218</v>
      </c>
    </row>
    <row r="4616" spans="1:10" x14ac:dyDescent="0.25">
      <c r="A4616" s="1" t="s">
        <v>4732</v>
      </c>
      <c r="B4616" s="2">
        <v>42618</v>
      </c>
      <c r="C4616" s="2">
        <v>42623</v>
      </c>
      <c r="D4616" s="1" t="s">
        <v>19</v>
      </c>
      <c r="E4616" s="1" t="s">
        <v>3767</v>
      </c>
      <c r="F4616" s="1" t="s">
        <v>1119</v>
      </c>
      <c r="G4616">
        <v>62.79</v>
      </c>
      <c r="H4616">
        <v>3</v>
      </c>
      <c r="I4616">
        <v>0.8</v>
      </c>
      <c r="J4616">
        <v>-166.39349999999999</v>
      </c>
    </row>
    <row r="4617" spans="1:10" x14ac:dyDescent="0.25">
      <c r="A4617" s="1" t="s">
        <v>4732</v>
      </c>
      <c r="B4617" s="2">
        <v>42618</v>
      </c>
      <c r="C4617" s="2">
        <v>42623</v>
      </c>
      <c r="D4617" s="1" t="s">
        <v>19</v>
      </c>
      <c r="E4617" s="1" t="s">
        <v>3767</v>
      </c>
      <c r="F4617" s="1" t="s">
        <v>3482</v>
      </c>
      <c r="G4617">
        <v>28.44</v>
      </c>
      <c r="H4617">
        <v>9</v>
      </c>
      <c r="I4617">
        <v>0.2</v>
      </c>
      <c r="J4617">
        <v>4.266</v>
      </c>
    </row>
    <row r="4618" spans="1:10" x14ac:dyDescent="0.25">
      <c r="A4618" s="1" t="s">
        <v>4733</v>
      </c>
      <c r="B4618" s="2">
        <v>42251</v>
      </c>
      <c r="C4618" s="2">
        <v>42254</v>
      </c>
      <c r="D4618" s="1" t="s">
        <v>11</v>
      </c>
      <c r="E4618" s="1" t="s">
        <v>432</v>
      </c>
      <c r="F4618" s="1" t="s">
        <v>420</v>
      </c>
      <c r="G4618">
        <v>134.376</v>
      </c>
      <c r="H4618">
        <v>3</v>
      </c>
      <c r="I4618">
        <v>0.2</v>
      </c>
      <c r="J4618">
        <v>6.7187999999999999</v>
      </c>
    </row>
    <row r="4619" spans="1:10" x14ac:dyDescent="0.25">
      <c r="A4619" s="1" t="s">
        <v>4734</v>
      </c>
      <c r="B4619" s="2">
        <v>42268</v>
      </c>
      <c r="C4619" s="2">
        <v>42273</v>
      </c>
      <c r="D4619" s="1" t="s">
        <v>19</v>
      </c>
      <c r="E4619" s="1" t="s">
        <v>1205</v>
      </c>
      <c r="F4619" s="1" t="s">
        <v>3971</v>
      </c>
      <c r="G4619">
        <v>589.9</v>
      </c>
      <c r="H4619">
        <v>2</v>
      </c>
      <c r="I4619">
        <v>0</v>
      </c>
      <c r="J4619">
        <v>147.47499999999999</v>
      </c>
    </row>
    <row r="4620" spans="1:10" x14ac:dyDescent="0.25">
      <c r="A4620" s="1" t="s">
        <v>4734</v>
      </c>
      <c r="B4620" s="2">
        <v>42268</v>
      </c>
      <c r="C4620" s="2">
        <v>42273</v>
      </c>
      <c r="D4620" s="1" t="s">
        <v>19</v>
      </c>
      <c r="E4620" s="1" t="s">
        <v>1205</v>
      </c>
      <c r="F4620" s="1" t="s">
        <v>648</v>
      </c>
      <c r="G4620">
        <v>542.94000000000005</v>
      </c>
      <c r="H4620">
        <v>3</v>
      </c>
      <c r="I4620">
        <v>0</v>
      </c>
      <c r="J4620">
        <v>141.1644</v>
      </c>
    </row>
    <row r="4621" spans="1:10" x14ac:dyDescent="0.25">
      <c r="A4621" s="1" t="s">
        <v>4735</v>
      </c>
      <c r="B4621" s="2">
        <v>43093</v>
      </c>
      <c r="C4621" s="2">
        <v>43094</v>
      </c>
      <c r="D4621" s="1" t="s">
        <v>79</v>
      </c>
      <c r="E4621" s="1" t="s">
        <v>358</v>
      </c>
      <c r="F4621" s="1" t="s">
        <v>613</v>
      </c>
      <c r="G4621">
        <v>2879.9520000000002</v>
      </c>
      <c r="H4621">
        <v>6</v>
      </c>
      <c r="I4621">
        <v>0.2</v>
      </c>
      <c r="J4621">
        <v>1007.9832</v>
      </c>
    </row>
    <row r="4622" spans="1:10" x14ac:dyDescent="0.25">
      <c r="A4622" s="1" t="s">
        <v>4735</v>
      </c>
      <c r="B4622" s="2">
        <v>43093</v>
      </c>
      <c r="C4622" s="2">
        <v>43094</v>
      </c>
      <c r="D4622" s="1" t="s">
        <v>79</v>
      </c>
      <c r="E4622" s="1" t="s">
        <v>358</v>
      </c>
      <c r="F4622" s="1" t="s">
        <v>889</v>
      </c>
      <c r="G4622">
        <v>90.48</v>
      </c>
      <c r="H4622">
        <v>3</v>
      </c>
      <c r="I4622">
        <v>0.2</v>
      </c>
      <c r="J4622">
        <v>33.93</v>
      </c>
    </row>
    <row r="4623" spans="1:10" x14ac:dyDescent="0.25">
      <c r="A4623" s="1" t="s">
        <v>4736</v>
      </c>
      <c r="B4623" s="2">
        <v>42282</v>
      </c>
      <c r="C4623" s="2">
        <v>42285</v>
      </c>
      <c r="D4623" s="1" t="s">
        <v>11</v>
      </c>
      <c r="E4623" s="1" t="s">
        <v>1078</v>
      </c>
      <c r="F4623" s="1" t="s">
        <v>370</v>
      </c>
      <c r="G4623">
        <v>77.55</v>
      </c>
      <c r="H4623">
        <v>5</v>
      </c>
      <c r="I4623">
        <v>0</v>
      </c>
      <c r="J4623">
        <v>21.713999999999999</v>
      </c>
    </row>
    <row r="4624" spans="1:10" x14ac:dyDescent="0.25">
      <c r="A4624" s="1" t="s">
        <v>4737</v>
      </c>
      <c r="B4624" s="2">
        <v>42987</v>
      </c>
      <c r="C4624" s="2">
        <v>42992</v>
      </c>
      <c r="D4624" s="1" t="s">
        <v>19</v>
      </c>
      <c r="E4624" s="1" t="s">
        <v>20</v>
      </c>
      <c r="F4624" s="1" t="s">
        <v>657</v>
      </c>
      <c r="G4624">
        <v>8.8320000000000007</v>
      </c>
      <c r="H4624">
        <v>3</v>
      </c>
      <c r="I4624">
        <v>0.2</v>
      </c>
      <c r="J4624">
        <v>-1.9872000000000001</v>
      </c>
    </row>
    <row r="4625" spans="1:10" x14ac:dyDescent="0.25">
      <c r="A4625" s="1" t="s">
        <v>4737</v>
      </c>
      <c r="B4625" s="2">
        <v>42987</v>
      </c>
      <c r="C4625" s="2">
        <v>42992</v>
      </c>
      <c r="D4625" s="1" t="s">
        <v>19</v>
      </c>
      <c r="E4625" s="1" t="s">
        <v>20</v>
      </c>
      <c r="F4625" s="1" t="s">
        <v>893</v>
      </c>
      <c r="G4625">
        <v>177.536</v>
      </c>
      <c r="H4625">
        <v>4</v>
      </c>
      <c r="I4625">
        <v>0.2</v>
      </c>
      <c r="J4625">
        <v>62.137599999999999</v>
      </c>
    </row>
    <row r="4626" spans="1:10" x14ac:dyDescent="0.25">
      <c r="A4626" s="1" t="s">
        <v>4737</v>
      </c>
      <c r="B4626" s="2">
        <v>42987</v>
      </c>
      <c r="C4626" s="2">
        <v>42992</v>
      </c>
      <c r="D4626" s="1" t="s">
        <v>19</v>
      </c>
      <c r="E4626" s="1" t="s">
        <v>20</v>
      </c>
      <c r="F4626" s="1" t="s">
        <v>1624</v>
      </c>
      <c r="G4626">
        <v>258.48</v>
      </c>
      <c r="H4626">
        <v>2</v>
      </c>
      <c r="I4626">
        <v>0.2</v>
      </c>
      <c r="J4626">
        <v>-3.2309999999999999</v>
      </c>
    </row>
    <row r="4627" spans="1:10" x14ac:dyDescent="0.25">
      <c r="A4627" s="1" t="s">
        <v>4737</v>
      </c>
      <c r="B4627" s="2">
        <v>42987</v>
      </c>
      <c r="C4627" s="2">
        <v>42992</v>
      </c>
      <c r="D4627" s="1" t="s">
        <v>19</v>
      </c>
      <c r="E4627" s="1" t="s">
        <v>20</v>
      </c>
      <c r="F4627" s="1" t="s">
        <v>650</v>
      </c>
      <c r="G4627">
        <v>14.135999999999999</v>
      </c>
      <c r="H4627">
        <v>3</v>
      </c>
      <c r="I4627">
        <v>0.2</v>
      </c>
      <c r="J4627">
        <v>4.2408000000000001</v>
      </c>
    </row>
    <row r="4628" spans="1:10" x14ac:dyDescent="0.25">
      <c r="A4628" s="1" t="s">
        <v>4738</v>
      </c>
      <c r="B4628" s="2">
        <v>42687</v>
      </c>
      <c r="C4628" s="2">
        <v>42692</v>
      </c>
      <c r="D4628" s="1" t="s">
        <v>19</v>
      </c>
      <c r="E4628" s="1" t="s">
        <v>1405</v>
      </c>
      <c r="F4628" s="1" t="s">
        <v>355</v>
      </c>
      <c r="G4628">
        <v>77.55</v>
      </c>
      <c r="H4628">
        <v>5</v>
      </c>
      <c r="I4628">
        <v>0</v>
      </c>
      <c r="J4628">
        <v>20.163</v>
      </c>
    </row>
    <row r="4629" spans="1:10" x14ac:dyDescent="0.25">
      <c r="A4629" s="1" t="s">
        <v>4738</v>
      </c>
      <c r="B4629" s="2">
        <v>42687</v>
      </c>
      <c r="C4629" s="2">
        <v>42692</v>
      </c>
      <c r="D4629" s="1" t="s">
        <v>19</v>
      </c>
      <c r="E4629" s="1" t="s">
        <v>1405</v>
      </c>
      <c r="F4629" s="1" t="s">
        <v>519</v>
      </c>
      <c r="G4629">
        <v>24.88</v>
      </c>
      <c r="H4629">
        <v>2</v>
      </c>
      <c r="I4629">
        <v>0</v>
      </c>
      <c r="J4629">
        <v>6.9664000000000001</v>
      </c>
    </row>
    <row r="4630" spans="1:10" x14ac:dyDescent="0.25">
      <c r="A4630" s="1" t="s">
        <v>4738</v>
      </c>
      <c r="B4630" s="2">
        <v>42687</v>
      </c>
      <c r="C4630" s="2">
        <v>42692</v>
      </c>
      <c r="D4630" s="1" t="s">
        <v>19</v>
      </c>
      <c r="E4630" s="1" t="s">
        <v>1405</v>
      </c>
      <c r="F4630" s="1" t="s">
        <v>3677</v>
      </c>
      <c r="G4630">
        <v>140.75</v>
      </c>
      <c r="H4630">
        <v>5</v>
      </c>
      <c r="I4630">
        <v>0</v>
      </c>
      <c r="J4630">
        <v>39.409999999999997</v>
      </c>
    </row>
    <row r="4631" spans="1:10" x14ac:dyDescent="0.25">
      <c r="A4631" s="1" t="s">
        <v>4738</v>
      </c>
      <c r="B4631" s="2">
        <v>42687</v>
      </c>
      <c r="C4631" s="2">
        <v>42692</v>
      </c>
      <c r="D4631" s="1" t="s">
        <v>19</v>
      </c>
      <c r="E4631" s="1" t="s">
        <v>1405</v>
      </c>
      <c r="F4631" s="1" t="s">
        <v>1617</v>
      </c>
      <c r="G4631">
        <v>36.630000000000003</v>
      </c>
      <c r="H4631">
        <v>3</v>
      </c>
      <c r="I4631">
        <v>0</v>
      </c>
      <c r="J4631">
        <v>9.8901000000000003</v>
      </c>
    </row>
    <row r="4632" spans="1:10" x14ac:dyDescent="0.25">
      <c r="A4632" s="1" t="s">
        <v>4739</v>
      </c>
      <c r="B4632" s="2">
        <v>42292</v>
      </c>
      <c r="C4632" s="2">
        <v>42292</v>
      </c>
      <c r="D4632" s="1" t="s">
        <v>654</v>
      </c>
      <c r="E4632" s="1" t="s">
        <v>1402</v>
      </c>
      <c r="F4632" s="1" t="s">
        <v>4740</v>
      </c>
      <c r="G4632">
        <v>17.14</v>
      </c>
      <c r="H4632">
        <v>2</v>
      </c>
      <c r="I4632">
        <v>0</v>
      </c>
      <c r="J4632">
        <v>6.1703999999999999</v>
      </c>
    </row>
    <row r="4633" spans="1:10" x14ac:dyDescent="0.25">
      <c r="A4633" s="1" t="s">
        <v>4741</v>
      </c>
      <c r="B4633" s="2">
        <v>42950</v>
      </c>
      <c r="C4633" s="2">
        <v>42955</v>
      </c>
      <c r="D4633" s="1" t="s">
        <v>11</v>
      </c>
      <c r="E4633" s="1" t="s">
        <v>1029</v>
      </c>
      <c r="F4633" s="1" t="s">
        <v>986</v>
      </c>
      <c r="G4633">
        <v>51.75</v>
      </c>
      <c r="H4633">
        <v>5</v>
      </c>
      <c r="I4633">
        <v>0</v>
      </c>
      <c r="J4633">
        <v>24.84</v>
      </c>
    </row>
    <row r="4634" spans="1:10" x14ac:dyDescent="0.25">
      <c r="A4634" s="1" t="s">
        <v>4741</v>
      </c>
      <c r="B4634" s="2">
        <v>42950</v>
      </c>
      <c r="C4634" s="2">
        <v>42955</v>
      </c>
      <c r="D4634" s="1" t="s">
        <v>11</v>
      </c>
      <c r="E4634" s="1" t="s">
        <v>1029</v>
      </c>
      <c r="F4634" s="1" t="s">
        <v>964</v>
      </c>
      <c r="G4634">
        <v>123.96</v>
      </c>
      <c r="H4634">
        <v>3</v>
      </c>
      <c r="I4634">
        <v>0</v>
      </c>
      <c r="J4634">
        <v>11.1564</v>
      </c>
    </row>
    <row r="4635" spans="1:10" x14ac:dyDescent="0.25">
      <c r="A4635" s="1" t="s">
        <v>4742</v>
      </c>
      <c r="B4635" s="2">
        <v>42237</v>
      </c>
      <c r="C4635" s="2">
        <v>42242</v>
      </c>
      <c r="D4635" s="1" t="s">
        <v>19</v>
      </c>
      <c r="E4635" s="1" t="s">
        <v>432</v>
      </c>
      <c r="F4635" s="1" t="s">
        <v>4743</v>
      </c>
      <c r="G4635">
        <v>586.39800000000002</v>
      </c>
      <c r="H4635">
        <v>6</v>
      </c>
      <c r="I4635">
        <v>0.15</v>
      </c>
      <c r="J4635">
        <v>34.494</v>
      </c>
    </row>
    <row r="4636" spans="1:10" x14ac:dyDescent="0.25">
      <c r="A4636" s="1" t="s">
        <v>4742</v>
      </c>
      <c r="B4636" s="2">
        <v>42237</v>
      </c>
      <c r="C4636" s="2">
        <v>42242</v>
      </c>
      <c r="D4636" s="1" t="s">
        <v>19</v>
      </c>
      <c r="E4636" s="1" t="s">
        <v>432</v>
      </c>
      <c r="F4636" s="1" t="s">
        <v>916</v>
      </c>
      <c r="G4636">
        <v>80.98</v>
      </c>
      <c r="H4636">
        <v>1</v>
      </c>
      <c r="I4636">
        <v>0</v>
      </c>
      <c r="J4636">
        <v>3.2391999999999999</v>
      </c>
    </row>
    <row r="4637" spans="1:10" x14ac:dyDescent="0.25">
      <c r="A4637" s="1" t="s">
        <v>4744</v>
      </c>
      <c r="B4637" s="2">
        <v>42806</v>
      </c>
      <c r="C4637" s="2">
        <v>42811</v>
      </c>
      <c r="D4637" s="1" t="s">
        <v>19</v>
      </c>
      <c r="E4637" s="1" t="s">
        <v>2397</v>
      </c>
      <c r="F4637" s="1" t="s">
        <v>916</v>
      </c>
      <c r="G4637">
        <v>242.94</v>
      </c>
      <c r="H4637">
        <v>3</v>
      </c>
      <c r="I4637">
        <v>0</v>
      </c>
      <c r="J4637">
        <v>9.7175999999999991</v>
      </c>
    </row>
    <row r="4638" spans="1:10" x14ac:dyDescent="0.25">
      <c r="A4638" s="1" t="s">
        <v>4745</v>
      </c>
      <c r="B4638" s="2">
        <v>42852</v>
      </c>
      <c r="C4638" s="2">
        <v>42854</v>
      </c>
      <c r="D4638" s="1" t="s">
        <v>79</v>
      </c>
      <c r="E4638" s="1" t="s">
        <v>1207</v>
      </c>
      <c r="F4638" s="1" t="s">
        <v>583</v>
      </c>
      <c r="G4638">
        <v>123.92</v>
      </c>
      <c r="H4638">
        <v>4</v>
      </c>
      <c r="I4638">
        <v>0</v>
      </c>
      <c r="J4638">
        <v>33.458399999999997</v>
      </c>
    </row>
    <row r="4639" spans="1:10" x14ac:dyDescent="0.25">
      <c r="A4639" s="1" t="s">
        <v>4745</v>
      </c>
      <c r="B4639" s="2">
        <v>42852</v>
      </c>
      <c r="C4639" s="2">
        <v>42854</v>
      </c>
      <c r="D4639" s="1" t="s">
        <v>79</v>
      </c>
      <c r="E4639" s="1" t="s">
        <v>1207</v>
      </c>
      <c r="F4639" s="1" t="s">
        <v>221</v>
      </c>
      <c r="G4639">
        <v>12.39</v>
      </c>
      <c r="H4639">
        <v>3</v>
      </c>
      <c r="I4639">
        <v>0</v>
      </c>
      <c r="J4639">
        <v>5.6993999999999998</v>
      </c>
    </row>
    <row r="4640" spans="1:10" x14ac:dyDescent="0.25">
      <c r="A4640" s="1" t="s">
        <v>4745</v>
      </c>
      <c r="B4640" s="2">
        <v>42852</v>
      </c>
      <c r="C4640" s="2">
        <v>42854</v>
      </c>
      <c r="D4640" s="1" t="s">
        <v>79</v>
      </c>
      <c r="E4640" s="1" t="s">
        <v>1207</v>
      </c>
      <c r="F4640" s="1" t="s">
        <v>4094</v>
      </c>
      <c r="G4640">
        <v>47.3</v>
      </c>
      <c r="H4640">
        <v>2</v>
      </c>
      <c r="I4640">
        <v>0</v>
      </c>
      <c r="J4640">
        <v>12.298</v>
      </c>
    </row>
    <row r="4641" spans="1:10" x14ac:dyDescent="0.25">
      <c r="A4641" s="1" t="s">
        <v>4746</v>
      </c>
      <c r="B4641" s="2">
        <v>42624</v>
      </c>
      <c r="C4641" s="2">
        <v>42629</v>
      </c>
      <c r="D4641" s="1" t="s">
        <v>19</v>
      </c>
      <c r="E4641" s="1" t="s">
        <v>2556</v>
      </c>
      <c r="F4641" s="1" t="s">
        <v>4747</v>
      </c>
      <c r="G4641">
        <v>1599.92</v>
      </c>
      <c r="H4641">
        <v>8</v>
      </c>
      <c r="I4641">
        <v>0</v>
      </c>
      <c r="J4641">
        <v>751.9624</v>
      </c>
    </row>
    <row r="4642" spans="1:10" x14ac:dyDescent="0.25">
      <c r="A4642" s="1" t="s">
        <v>4746</v>
      </c>
      <c r="B4642" s="2">
        <v>42624</v>
      </c>
      <c r="C4642" s="2">
        <v>42629</v>
      </c>
      <c r="D4642" s="1" t="s">
        <v>19</v>
      </c>
      <c r="E4642" s="1" t="s">
        <v>2556</v>
      </c>
      <c r="F4642" s="1" t="s">
        <v>3682</v>
      </c>
      <c r="G4642">
        <v>11.09</v>
      </c>
      <c r="H4642">
        <v>1</v>
      </c>
      <c r="I4642">
        <v>0</v>
      </c>
      <c r="J4642">
        <v>5.4340999999999999</v>
      </c>
    </row>
    <row r="4643" spans="1:10" x14ac:dyDescent="0.25">
      <c r="A4643" s="1" t="s">
        <v>4748</v>
      </c>
      <c r="B4643" s="2">
        <v>43030</v>
      </c>
      <c r="C4643" s="2">
        <v>43032</v>
      </c>
      <c r="D4643" s="1" t="s">
        <v>11</v>
      </c>
      <c r="E4643" s="1" t="s">
        <v>2118</v>
      </c>
      <c r="F4643" s="1" t="s">
        <v>892</v>
      </c>
      <c r="G4643">
        <v>3.1680000000000001</v>
      </c>
      <c r="H4643">
        <v>4</v>
      </c>
      <c r="I4643">
        <v>0.7</v>
      </c>
      <c r="J4643">
        <v>-2.5344000000000002</v>
      </c>
    </row>
    <row r="4644" spans="1:10" x14ac:dyDescent="0.25">
      <c r="A4644" s="1" t="s">
        <v>4748</v>
      </c>
      <c r="B4644" s="2">
        <v>43030</v>
      </c>
      <c r="C4644" s="2">
        <v>43032</v>
      </c>
      <c r="D4644" s="1" t="s">
        <v>11</v>
      </c>
      <c r="E4644" s="1" t="s">
        <v>2118</v>
      </c>
      <c r="F4644" s="1" t="s">
        <v>4749</v>
      </c>
      <c r="G4644">
        <v>579.13599999999997</v>
      </c>
      <c r="H4644">
        <v>4</v>
      </c>
      <c r="I4644">
        <v>0.2</v>
      </c>
      <c r="J4644">
        <v>-28.956800000000001</v>
      </c>
    </row>
    <row r="4645" spans="1:10" x14ac:dyDescent="0.25">
      <c r="A4645" s="1" t="s">
        <v>4750</v>
      </c>
      <c r="B4645" s="2">
        <v>42218</v>
      </c>
      <c r="C4645" s="2">
        <v>42222</v>
      </c>
      <c r="D4645" s="1" t="s">
        <v>19</v>
      </c>
      <c r="E4645" s="1" t="s">
        <v>2219</v>
      </c>
      <c r="F4645" s="1" t="s">
        <v>3382</v>
      </c>
      <c r="G4645">
        <v>6.3680000000000003</v>
      </c>
      <c r="H4645">
        <v>2</v>
      </c>
      <c r="I4645">
        <v>0.2</v>
      </c>
      <c r="J4645">
        <v>2.1492</v>
      </c>
    </row>
    <row r="4646" spans="1:10" x14ac:dyDescent="0.25">
      <c r="A4646" s="1" t="s">
        <v>4750</v>
      </c>
      <c r="B4646" s="2">
        <v>42218</v>
      </c>
      <c r="C4646" s="2">
        <v>42222</v>
      </c>
      <c r="D4646" s="1" t="s">
        <v>19</v>
      </c>
      <c r="E4646" s="1" t="s">
        <v>2219</v>
      </c>
      <c r="F4646" s="1" t="s">
        <v>3739</v>
      </c>
      <c r="G4646">
        <v>558.4</v>
      </c>
      <c r="H4646">
        <v>2</v>
      </c>
      <c r="I4646">
        <v>0.2</v>
      </c>
      <c r="J4646">
        <v>41.88</v>
      </c>
    </row>
    <row r="4647" spans="1:10" x14ac:dyDescent="0.25">
      <c r="A4647" s="1" t="s">
        <v>4751</v>
      </c>
      <c r="B4647" s="2">
        <v>42594</v>
      </c>
      <c r="C4647" s="2">
        <v>42598</v>
      </c>
      <c r="D4647" s="1" t="s">
        <v>19</v>
      </c>
      <c r="E4647" s="1" t="s">
        <v>3057</v>
      </c>
      <c r="F4647" s="1" t="s">
        <v>813</v>
      </c>
      <c r="G4647">
        <v>145.76400000000001</v>
      </c>
      <c r="H4647">
        <v>2</v>
      </c>
      <c r="I4647">
        <v>0.1</v>
      </c>
      <c r="J4647">
        <v>-8.0980000000000008</v>
      </c>
    </row>
    <row r="4648" spans="1:10" x14ac:dyDescent="0.25">
      <c r="A4648" s="1" t="s">
        <v>4752</v>
      </c>
      <c r="B4648" s="2">
        <v>41789</v>
      </c>
      <c r="C4648" s="2">
        <v>41795</v>
      </c>
      <c r="D4648" s="1" t="s">
        <v>19</v>
      </c>
      <c r="E4648" s="1" t="s">
        <v>1003</v>
      </c>
      <c r="F4648" s="1" t="s">
        <v>1471</v>
      </c>
      <c r="G4648">
        <v>13.62</v>
      </c>
      <c r="H4648">
        <v>3</v>
      </c>
      <c r="I4648">
        <v>0</v>
      </c>
      <c r="J4648">
        <v>6.1289999999999996</v>
      </c>
    </row>
    <row r="4649" spans="1:10" x14ac:dyDescent="0.25">
      <c r="A4649" s="1" t="s">
        <v>4753</v>
      </c>
      <c r="B4649" s="2">
        <v>42486</v>
      </c>
      <c r="C4649" s="2">
        <v>42491</v>
      </c>
      <c r="D4649" s="1" t="s">
        <v>19</v>
      </c>
      <c r="E4649" s="1" t="s">
        <v>4754</v>
      </c>
      <c r="F4649" s="1" t="s">
        <v>4165</v>
      </c>
      <c r="G4649">
        <v>434.64600000000002</v>
      </c>
      <c r="H4649">
        <v>3</v>
      </c>
      <c r="I4649">
        <v>0.1</v>
      </c>
      <c r="J4649">
        <v>62.782200000000003</v>
      </c>
    </row>
    <row r="4650" spans="1:10" x14ac:dyDescent="0.25">
      <c r="A4650" s="1" t="s">
        <v>4755</v>
      </c>
      <c r="B4650" s="2">
        <v>42869</v>
      </c>
      <c r="C4650" s="2">
        <v>42874</v>
      </c>
      <c r="D4650" s="1" t="s">
        <v>19</v>
      </c>
      <c r="E4650" s="1" t="s">
        <v>54</v>
      </c>
      <c r="F4650" s="1" t="s">
        <v>4756</v>
      </c>
      <c r="G4650">
        <v>440.19</v>
      </c>
      <c r="H4650">
        <v>9</v>
      </c>
      <c r="I4650">
        <v>0</v>
      </c>
      <c r="J4650">
        <v>206.88929999999999</v>
      </c>
    </row>
    <row r="4651" spans="1:10" x14ac:dyDescent="0.25">
      <c r="A4651" s="1" t="s">
        <v>4755</v>
      </c>
      <c r="B4651" s="2">
        <v>42869</v>
      </c>
      <c r="C4651" s="2">
        <v>42874</v>
      </c>
      <c r="D4651" s="1" t="s">
        <v>19</v>
      </c>
      <c r="E4651" s="1" t="s">
        <v>54</v>
      </c>
      <c r="F4651" s="1" t="s">
        <v>1023</v>
      </c>
      <c r="G4651">
        <v>64.400000000000006</v>
      </c>
      <c r="H4651">
        <v>5</v>
      </c>
      <c r="I4651">
        <v>0</v>
      </c>
      <c r="J4651">
        <v>1.9319999999999999</v>
      </c>
    </row>
    <row r="4652" spans="1:10" x14ac:dyDescent="0.25">
      <c r="A4652" s="1" t="s">
        <v>4757</v>
      </c>
      <c r="B4652" s="2">
        <v>42833</v>
      </c>
      <c r="C4652" s="2">
        <v>42837</v>
      </c>
      <c r="D4652" s="1" t="s">
        <v>19</v>
      </c>
      <c r="E4652" s="1" t="s">
        <v>2853</v>
      </c>
      <c r="F4652" s="1" t="s">
        <v>2690</v>
      </c>
      <c r="G4652">
        <v>244.55</v>
      </c>
      <c r="H4652">
        <v>5</v>
      </c>
      <c r="I4652">
        <v>0</v>
      </c>
      <c r="J4652">
        <v>114.9385</v>
      </c>
    </row>
    <row r="4653" spans="1:10" x14ac:dyDescent="0.25">
      <c r="A4653" s="1" t="s">
        <v>4757</v>
      </c>
      <c r="B4653" s="2">
        <v>42833</v>
      </c>
      <c r="C4653" s="2">
        <v>42837</v>
      </c>
      <c r="D4653" s="1" t="s">
        <v>19</v>
      </c>
      <c r="E4653" s="1" t="s">
        <v>2853</v>
      </c>
      <c r="F4653" s="1" t="s">
        <v>3509</v>
      </c>
      <c r="G4653">
        <v>195.76</v>
      </c>
      <c r="H4653">
        <v>4</v>
      </c>
      <c r="I4653">
        <v>0</v>
      </c>
      <c r="J4653">
        <v>97.88</v>
      </c>
    </row>
    <row r="4654" spans="1:10" x14ac:dyDescent="0.25">
      <c r="A4654" s="1" t="s">
        <v>4758</v>
      </c>
      <c r="B4654" s="2">
        <v>42783</v>
      </c>
      <c r="C4654" s="2">
        <v>42789</v>
      </c>
      <c r="D4654" s="1" t="s">
        <v>19</v>
      </c>
      <c r="E4654" s="1" t="s">
        <v>3767</v>
      </c>
      <c r="F4654" s="1" t="s">
        <v>2223</v>
      </c>
      <c r="G4654">
        <v>11.76</v>
      </c>
      <c r="H4654">
        <v>2</v>
      </c>
      <c r="I4654">
        <v>0</v>
      </c>
      <c r="J4654">
        <v>5.7624000000000004</v>
      </c>
    </row>
    <row r="4655" spans="1:10" x14ac:dyDescent="0.25">
      <c r="A4655" s="1" t="s">
        <v>4758</v>
      </c>
      <c r="B4655" s="2">
        <v>42783</v>
      </c>
      <c r="C4655" s="2">
        <v>42789</v>
      </c>
      <c r="D4655" s="1" t="s">
        <v>19</v>
      </c>
      <c r="E4655" s="1" t="s">
        <v>3767</v>
      </c>
      <c r="F4655" s="1" t="s">
        <v>3021</v>
      </c>
      <c r="G4655">
        <v>166.45</v>
      </c>
      <c r="H4655">
        <v>5</v>
      </c>
      <c r="I4655">
        <v>0</v>
      </c>
      <c r="J4655">
        <v>39.948</v>
      </c>
    </row>
    <row r="4656" spans="1:10" x14ac:dyDescent="0.25">
      <c r="A4656" s="1" t="s">
        <v>4759</v>
      </c>
      <c r="B4656" s="2">
        <v>42910</v>
      </c>
      <c r="C4656" s="2">
        <v>42912</v>
      </c>
      <c r="D4656" s="1" t="s">
        <v>11</v>
      </c>
      <c r="E4656" s="1" t="s">
        <v>1890</v>
      </c>
      <c r="F4656" s="1" t="s">
        <v>4178</v>
      </c>
      <c r="G4656">
        <v>2.88</v>
      </c>
      <c r="H4656">
        <v>1</v>
      </c>
      <c r="I4656">
        <v>0</v>
      </c>
      <c r="J4656">
        <v>1.3535999999999999</v>
      </c>
    </row>
    <row r="4657" spans="1:10" x14ac:dyDescent="0.25">
      <c r="A4657" s="1" t="s">
        <v>4760</v>
      </c>
      <c r="B4657" s="2">
        <v>41764</v>
      </c>
      <c r="C4657" s="2">
        <v>41769</v>
      </c>
      <c r="D4657" s="1" t="s">
        <v>19</v>
      </c>
      <c r="E4657" s="1" t="s">
        <v>2605</v>
      </c>
      <c r="F4657" s="1" t="s">
        <v>182</v>
      </c>
      <c r="G4657">
        <v>45.247999999999998</v>
      </c>
      <c r="H4657">
        <v>2</v>
      </c>
      <c r="I4657">
        <v>0.2</v>
      </c>
      <c r="J4657">
        <v>3.9592000000000001</v>
      </c>
    </row>
    <row r="4658" spans="1:10" x14ac:dyDescent="0.25">
      <c r="A4658" s="1" t="s">
        <v>4761</v>
      </c>
      <c r="B4658" s="2">
        <v>42127</v>
      </c>
      <c r="C4658" s="2">
        <v>42131</v>
      </c>
      <c r="D4658" s="1" t="s">
        <v>19</v>
      </c>
      <c r="E4658" s="1" t="s">
        <v>3374</v>
      </c>
      <c r="F4658" s="1" t="s">
        <v>1527</v>
      </c>
      <c r="G4658">
        <v>59.904000000000003</v>
      </c>
      <c r="H4658">
        <v>2</v>
      </c>
      <c r="I4658">
        <v>0.2</v>
      </c>
      <c r="J4658">
        <v>14.2272</v>
      </c>
    </row>
    <row r="4659" spans="1:10" x14ac:dyDescent="0.25">
      <c r="A4659" s="1" t="s">
        <v>4761</v>
      </c>
      <c r="B4659" s="2">
        <v>42127</v>
      </c>
      <c r="C4659" s="2">
        <v>42131</v>
      </c>
      <c r="D4659" s="1" t="s">
        <v>19</v>
      </c>
      <c r="E4659" s="1" t="s">
        <v>3374</v>
      </c>
      <c r="F4659" s="1" t="s">
        <v>1381</v>
      </c>
      <c r="G4659">
        <v>23.696000000000002</v>
      </c>
      <c r="H4659">
        <v>2</v>
      </c>
      <c r="I4659">
        <v>0.2</v>
      </c>
      <c r="J4659">
        <v>6.5164</v>
      </c>
    </row>
    <row r="4660" spans="1:10" x14ac:dyDescent="0.25">
      <c r="A4660" s="1" t="s">
        <v>4761</v>
      </c>
      <c r="B4660" s="2">
        <v>42127</v>
      </c>
      <c r="C4660" s="2">
        <v>42131</v>
      </c>
      <c r="D4660" s="1" t="s">
        <v>19</v>
      </c>
      <c r="E4660" s="1" t="s">
        <v>3374</v>
      </c>
      <c r="F4660" s="1" t="s">
        <v>785</v>
      </c>
      <c r="G4660">
        <v>7.968</v>
      </c>
      <c r="H4660">
        <v>2</v>
      </c>
      <c r="I4660">
        <v>0.2</v>
      </c>
      <c r="J4660">
        <v>2.8883999999999999</v>
      </c>
    </row>
    <row r="4661" spans="1:10" x14ac:dyDescent="0.25">
      <c r="A4661" s="1" t="s">
        <v>4761</v>
      </c>
      <c r="B4661" s="2">
        <v>42127</v>
      </c>
      <c r="C4661" s="2">
        <v>42131</v>
      </c>
      <c r="D4661" s="1" t="s">
        <v>19</v>
      </c>
      <c r="E4661" s="1" t="s">
        <v>3374</v>
      </c>
      <c r="F4661" s="1" t="s">
        <v>396</v>
      </c>
      <c r="G4661">
        <v>18.2</v>
      </c>
      <c r="H4661">
        <v>7</v>
      </c>
      <c r="I4661">
        <v>0.2</v>
      </c>
      <c r="J4661">
        <v>2.0474999999999999</v>
      </c>
    </row>
    <row r="4662" spans="1:10" x14ac:dyDescent="0.25">
      <c r="A4662" s="1" t="s">
        <v>4761</v>
      </c>
      <c r="B4662" s="2">
        <v>42127</v>
      </c>
      <c r="C4662" s="2">
        <v>42131</v>
      </c>
      <c r="D4662" s="1" t="s">
        <v>19</v>
      </c>
      <c r="E4662" s="1" t="s">
        <v>3374</v>
      </c>
      <c r="F4662" s="1" t="s">
        <v>4762</v>
      </c>
      <c r="G4662">
        <v>27.552</v>
      </c>
      <c r="H4662">
        <v>3</v>
      </c>
      <c r="I4662">
        <v>0.2</v>
      </c>
      <c r="J4662">
        <v>-0.34439999999999998</v>
      </c>
    </row>
    <row r="4663" spans="1:10" x14ac:dyDescent="0.25">
      <c r="A4663" s="1" t="s">
        <v>4761</v>
      </c>
      <c r="B4663" s="2">
        <v>42127</v>
      </c>
      <c r="C4663" s="2">
        <v>42131</v>
      </c>
      <c r="D4663" s="1" t="s">
        <v>19</v>
      </c>
      <c r="E4663" s="1" t="s">
        <v>3374</v>
      </c>
      <c r="F4663" s="1" t="s">
        <v>466</v>
      </c>
      <c r="G4663">
        <v>844.11599999999999</v>
      </c>
      <c r="H4663">
        <v>6</v>
      </c>
      <c r="I4663">
        <v>0.3</v>
      </c>
      <c r="J4663">
        <v>-36.176400000000001</v>
      </c>
    </row>
    <row r="4664" spans="1:10" x14ac:dyDescent="0.25">
      <c r="A4664" s="1" t="s">
        <v>4761</v>
      </c>
      <c r="B4664" s="2">
        <v>42127</v>
      </c>
      <c r="C4664" s="2">
        <v>42131</v>
      </c>
      <c r="D4664" s="1" t="s">
        <v>19</v>
      </c>
      <c r="E4664" s="1" t="s">
        <v>3374</v>
      </c>
      <c r="F4664" s="1" t="s">
        <v>1943</v>
      </c>
      <c r="G4664">
        <v>76.751999999999995</v>
      </c>
      <c r="H4664">
        <v>3</v>
      </c>
      <c r="I4664">
        <v>0.2</v>
      </c>
      <c r="J4664">
        <v>-9.5939999999999994</v>
      </c>
    </row>
    <row r="4665" spans="1:10" x14ac:dyDescent="0.25">
      <c r="A4665" s="1" t="s">
        <v>4763</v>
      </c>
      <c r="B4665" s="2">
        <v>42631</v>
      </c>
      <c r="C4665" s="2">
        <v>42635</v>
      </c>
      <c r="D4665" s="1" t="s">
        <v>19</v>
      </c>
      <c r="E4665" s="1" t="s">
        <v>599</v>
      </c>
      <c r="F4665" s="1" t="s">
        <v>1112</v>
      </c>
      <c r="G4665">
        <v>3</v>
      </c>
      <c r="H4665">
        <v>1</v>
      </c>
      <c r="I4665">
        <v>0.2</v>
      </c>
      <c r="J4665">
        <v>1.05</v>
      </c>
    </row>
    <row r="4666" spans="1:10" x14ac:dyDescent="0.25">
      <c r="A4666" s="1" t="s">
        <v>4764</v>
      </c>
      <c r="B4666" s="2">
        <v>42635</v>
      </c>
      <c r="C4666" s="2">
        <v>42639</v>
      </c>
      <c r="D4666" s="1" t="s">
        <v>19</v>
      </c>
      <c r="E4666" s="1" t="s">
        <v>2669</v>
      </c>
      <c r="F4666" s="1" t="s">
        <v>1603</v>
      </c>
      <c r="G4666">
        <v>7.5060000000000002</v>
      </c>
      <c r="H4666">
        <v>9</v>
      </c>
      <c r="I4666">
        <v>0.7</v>
      </c>
      <c r="J4666">
        <v>-6.0048000000000004</v>
      </c>
    </row>
    <row r="4667" spans="1:10" x14ac:dyDescent="0.25">
      <c r="A4667" s="1" t="s">
        <v>4764</v>
      </c>
      <c r="B4667" s="2">
        <v>42635</v>
      </c>
      <c r="C4667" s="2">
        <v>42639</v>
      </c>
      <c r="D4667" s="1" t="s">
        <v>19</v>
      </c>
      <c r="E4667" s="1" t="s">
        <v>2669</v>
      </c>
      <c r="F4667" s="1" t="s">
        <v>645</v>
      </c>
      <c r="G4667">
        <v>16.559999999999999</v>
      </c>
      <c r="H4667">
        <v>2</v>
      </c>
      <c r="I4667">
        <v>0.2</v>
      </c>
      <c r="J4667">
        <v>5.7960000000000003</v>
      </c>
    </row>
    <row r="4668" spans="1:10" x14ac:dyDescent="0.25">
      <c r="A4668" s="1" t="s">
        <v>4765</v>
      </c>
      <c r="B4668" s="2">
        <v>42379</v>
      </c>
      <c r="C4668" s="2">
        <v>42386</v>
      </c>
      <c r="D4668" s="1" t="s">
        <v>19</v>
      </c>
      <c r="E4668" s="1" t="s">
        <v>54</v>
      </c>
      <c r="F4668" s="1" t="s">
        <v>1896</v>
      </c>
      <c r="G4668">
        <v>79.92</v>
      </c>
      <c r="H4668">
        <v>4</v>
      </c>
      <c r="I4668">
        <v>0</v>
      </c>
      <c r="J4668">
        <v>34.365600000000001</v>
      </c>
    </row>
    <row r="4669" spans="1:10" x14ac:dyDescent="0.25">
      <c r="A4669" s="1" t="s">
        <v>4765</v>
      </c>
      <c r="B4669" s="2">
        <v>42379</v>
      </c>
      <c r="C4669" s="2">
        <v>42386</v>
      </c>
      <c r="D4669" s="1" t="s">
        <v>19</v>
      </c>
      <c r="E4669" s="1" t="s">
        <v>54</v>
      </c>
      <c r="F4669" s="1" t="s">
        <v>689</v>
      </c>
      <c r="G4669">
        <v>69.98</v>
      </c>
      <c r="H4669">
        <v>2</v>
      </c>
      <c r="I4669">
        <v>0</v>
      </c>
      <c r="J4669">
        <v>13.296200000000001</v>
      </c>
    </row>
    <row r="4670" spans="1:10" x14ac:dyDescent="0.25">
      <c r="A4670" s="1" t="s">
        <v>4766</v>
      </c>
      <c r="B4670" s="2">
        <v>42861</v>
      </c>
      <c r="C4670" s="2">
        <v>42866</v>
      </c>
      <c r="D4670" s="1" t="s">
        <v>19</v>
      </c>
      <c r="E4670" s="1" t="s">
        <v>2959</v>
      </c>
      <c r="F4670" s="1" t="s">
        <v>1133</v>
      </c>
      <c r="G4670">
        <v>11.06</v>
      </c>
      <c r="H4670">
        <v>10</v>
      </c>
      <c r="I4670">
        <v>0.8</v>
      </c>
      <c r="J4670">
        <v>-18.802</v>
      </c>
    </row>
    <row r="4671" spans="1:10" x14ac:dyDescent="0.25">
      <c r="A4671" s="1" t="s">
        <v>4766</v>
      </c>
      <c r="B4671" s="2">
        <v>42861</v>
      </c>
      <c r="C4671" s="2">
        <v>42866</v>
      </c>
      <c r="D4671" s="1" t="s">
        <v>19</v>
      </c>
      <c r="E4671" s="1" t="s">
        <v>2959</v>
      </c>
      <c r="F4671" s="1" t="s">
        <v>839</v>
      </c>
      <c r="G4671">
        <v>623.46479999999997</v>
      </c>
      <c r="H4671">
        <v>7</v>
      </c>
      <c r="I4671">
        <v>0.32</v>
      </c>
      <c r="J4671">
        <v>-119.1918</v>
      </c>
    </row>
    <row r="4672" spans="1:10" x14ac:dyDescent="0.25">
      <c r="A4672" s="1" t="s">
        <v>4766</v>
      </c>
      <c r="B4672" s="2">
        <v>42861</v>
      </c>
      <c r="C4672" s="2">
        <v>42866</v>
      </c>
      <c r="D4672" s="1" t="s">
        <v>19</v>
      </c>
      <c r="E4672" s="1" t="s">
        <v>2959</v>
      </c>
      <c r="F4672" s="1" t="s">
        <v>4625</v>
      </c>
      <c r="G4672">
        <v>772.68</v>
      </c>
      <c r="H4672">
        <v>5</v>
      </c>
      <c r="I4672">
        <v>0.2</v>
      </c>
      <c r="J4672">
        <v>-57.951000000000001</v>
      </c>
    </row>
    <row r="4673" spans="1:10" x14ac:dyDescent="0.25">
      <c r="A4673" s="1" t="s">
        <v>4767</v>
      </c>
      <c r="B4673" s="2">
        <v>42582</v>
      </c>
      <c r="C4673" s="2">
        <v>42588</v>
      </c>
      <c r="D4673" s="1" t="s">
        <v>19</v>
      </c>
      <c r="E4673" s="1" t="s">
        <v>452</v>
      </c>
      <c r="F4673" s="1" t="s">
        <v>2603</v>
      </c>
      <c r="G4673">
        <v>283.14</v>
      </c>
      <c r="H4673">
        <v>4</v>
      </c>
      <c r="I4673">
        <v>0.1</v>
      </c>
      <c r="J4673">
        <v>72.358000000000004</v>
      </c>
    </row>
    <row r="4674" spans="1:10" x14ac:dyDescent="0.25">
      <c r="A4674" s="1" t="s">
        <v>4767</v>
      </c>
      <c r="B4674" s="2">
        <v>42582</v>
      </c>
      <c r="C4674" s="2">
        <v>42588</v>
      </c>
      <c r="D4674" s="1" t="s">
        <v>19</v>
      </c>
      <c r="E4674" s="1" t="s">
        <v>452</v>
      </c>
      <c r="F4674" s="1" t="s">
        <v>1145</v>
      </c>
      <c r="G4674">
        <v>635.96</v>
      </c>
      <c r="H4674">
        <v>4</v>
      </c>
      <c r="I4674">
        <v>0</v>
      </c>
      <c r="J4674">
        <v>165.34960000000001</v>
      </c>
    </row>
    <row r="4675" spans="1:10" x14ac:dyDescent="0.25">
      <c r="A4675" s="1" t="s">
        <v>4767</v>
      </c>
      <c r="B4675" s="2">
        <v>42582</v>
      </c>
      <c r="C4675" s="2">
        <v>42588</v>
      </c>
      <c r="D4675" s="1" t="s">
        <v>19</v>
      </c>
      <c r="E4675" s="1" t="s">
        <v>452</v>
      </c>
      <c r="F4675" s="1" t="s">
        <v>2952</v>
      </c>
      <c r="G4675">
        <v>118.99</v>
      </c>
      <c r="H4675">
        <v>1</v>
      </c>
      <c r="I4675">
        <v>0</v>
      </c>
      <c r="J4675">
        <v>33.3172</v>
      </c>
    </row>
    <row r="4676" spans="1:10" x14ac:dyDescent="0.25">
      <c r="A4676" s="1" t="s">
        <v>4767</v>
      </c>
      <c r="B4676" s="2">
        <v>42582</v>
      </c>
      <c r="C4676" s="2">
        <v>42588</v>
      </c>
      <c r="D4676" s="1" t="s">
        <v>19</v>
      </c>
      <c r="E4676" s="1" t="s">
        <v>452</v>
      </c>
      <c r="F4676" s="1" t="s">
        <v>545</v>
      </c>
      <c r="G4676">
        <v>272.94</v>
      </c>
      <c r="H4676">
        <v>3</v>
      </c>
      <c r="I4676">
        <v>0</v>
      </c>
      <c r="J4676">
        <v>30.023399999999999</v>
      </c>
    </row>
    <row r="4677" spans="1:10" x14ac:dyDescent="0.25">
      <c r="A4677" s="1" t="s">
        <v>4768</v>
      </c>
      <c r="B4677" s="2">
        <v>42821</v>
      </c>
      <c r="C4677" s="2">
        <v>42823</v>
      </c>
      <c r="D4677" s="1" t="s">
        <v>11</v>
      </c>
      <c r="E4677" s="1" t="s">
        <v>46</v>
      </c>
      <c r="F4677" s="1" t="s">
        <v>3528</v>
      </c>
      <c r="G4677">
        <v>15.007999999999999</v>
      </c>
      <c r="H4677">
        <v>2</v>
      </c>
      <c r="I4677">
        <v>0.2</v>
      </c>
      <c r="J4677">
        <v>1.5007999999999999</v>
      </c>
    </row>
    <row r="4678" spans="1:10" x14ac:dyDescent="0.25">
      <c r="A4678" s="1" t="s">
        <v>4769</v>
      </c>
      <c r="B4678" s="2">
        <v>41712</v>
      </c>
      <c r="C4678" s="2">
        <v>41717</v>
      </c>
      <c r="D4678" s="1" t="s">
        <v>19</v>
      </c>
      <c r="E4678" s="1" t="s">
        <v>3334</v>
      </c>
      <c r="F4678" s="1" t="s">
        <v>3162</v>
      </c>
      <c r="G4678">
        <v>33.088000000000001</v>
      </c>
      <c r="H4678">
        <v>4</v>
      </c>
      <c r="I4678">
        <v>0.2</v>
      </c>
      <c r="J4678">
        <v>11.167199999999999</v>
      </c>
    </row>
    <row r="4679" spans="1:10" x14ac:dyDescent="0.25">
      <c r="A4679" s="1" t="s">
        <v>4769</v>
      </c>
      <c r="B4679" s="2">
        <v>41712</v>
      </c>
      <c r="C4679" s="2">
        <v>41717</v>
      </c>
      <c r="D4679" s="1" t="s">
        <v>19</v>
      </c>
      <c r="E4679" s="1" t="s">
        <v>3334</v>
      </c>
      <c r="F4679" s="1" t="s">
        <v>916</v>
      </c>
      <c r="G4679">
        <v>80.98</v>
      </c>
      <c r="H4679">
        <v>1</v>
      </c>
      <c r="I4679">
        <v>0</v>
      </c>
      <c r="J4679">
        <v>3.2391999999999999</v>
      </c>
    </row>
    <row r="4680" spans="1:10" x14ac:dyDescent="0.25">
      <c r="A4680" s="1" t="s">
        <v>4769</v>
      </c>
      <c r="B4680" s="2">
        <v>41712</v>
      </c>
      <c r="C4680" s="2">
        <v>41717</v>
      </c>
      <c r="D4680" s="1" t="s">
        <v>19</v>
      </c>
      <c r="E4680" s="1" t="s">
        <v>3334</v>
      </c>
      <c r="F4680" s="1" t="s">
        <v>4770</v>
      </c>
      <c r="G4680">
        <v>82.8</v>
      </c>
      <c r="H4680">
        <v>12</v>
      </c>
      <c r="I4680">
        <v>0</v>
      </c>
      <c r="J4680">
        <v>6.6239999999999997</v>
      </c>
    </row>
    <row r="4681" spans="1:10" x14ac:dyDescent="0.25">
      <c r="A4681" s="1" t="s">
        <v>4769</v>
      </c>
      <c r="B4681" s="2">
        <v>41712</v>
      </c>
      <c r="C4681" s="2">
        <v>41717</v>
      </c>
      <c r="D4681" s="1" t="s">
        <v>19</v>
      </c>
      <c r="E4681" s="1" t="s">
        <v>3334</v>
      </c>
      <c r="F4681" s="1" t="s">
        <v>1417</v>
      </c>
      <c r="G4681">
        <v>21.36</v>
      </c>
      <c r="H4681">
        <v>2</v>
      </c>
      <c r="I4681">
        <v>0</v>
      </c>
      <c r="J4681">
        <v>5.7671999999999999</v>
      </c>
    </row>
    <row r="4682" spans="1:10" x14ac:dyDescent="0.25">
      <c r="A4682" s="1" t="s">
        <v>4769</v>
      </c>
      <c r="B4682" s="2">
        <v>41712</v>
      </c>
      <c r="C4682" s="2">
        <v>41717</v>
      </c>
      <c r="D4682" s="1" t="s">
        <v>19</v>
      </c>
      <c r="E4682" s="1" t="s">
        <v>3334</v>
      </c>
      <c r="F4682" s="1" t="s">
        <v>4096</v>
      </c>
      <c r="G4682">
        <v>62.048000000000002</v>
      </c>
      <c r="H4682">
        <v>2</v>
      </c>
      <c r="I4682">
        <v>0.2</v>
      </c>
      <c r="J4682">
        <v>20.165600000000001</v>
      </c>
    </row>
    <row r="4683" spans="1:10" x14ac:dyDescent="0.25">
      <c r="A4683" s="1" t="s">
        <v>4771</v>
      </c>
      <c r="B4683" s="2">
        <v>42565</v>
      </c>
      <c r="C4683" s="2">
        <v>42569</v>
      </c>
      <c r="D4683" s="1" t="s">
        <v>11</v>
      </c>
      <c r="E4683" s="1" t="s">
        <v>3699</v>
      </c>
      <c r="F4683" s="1" t="s">
        <v>3111</v>
      </c>
      <c r="G4683">
        <v>29.61</v>
      </c>
      <c r="H4683">
        <v>9</v>
      </c>
      <c r="I4683">
        <v>0</v>
      </c>
      <c r="J4683">
        <v>13.3245</v>
      </c>
    </row>
    <row r="4684" spans="1:10" x14ac:dyDescent="0.25">
      <c r="A4684" s="1" t="s">
        <v>4772</v>
      </c>
      <c r="B4684" s="2">
        <v>42705</v>
      </c>
      <c r="C4684" s="2">
        <v>42705</v>
      </c>
      <c r="D4684" s="1" t="s">
        <v>654</v>
      </c>
      <c r="E4684" s="1" t="s">
        <v>698</v>
      </c>
      <c r="F4684" s="1" t="s">
        <v>2753</v>
      </c>
      <c r="G4684">
        <v>863.928</v>
      </c>
      <c r="H4684">
        <v>9</v>
      </c>
      <c r="I4684">
        <v>0.2</v>
      </c>
      <c r="J4684">
        <v>86.392799999999994</v>
      </c>
    </row>
    <row r="4685" spans="1:10" x14ac:dyDescent="0.25">
      <c r="A4685" s="1" t="s">
        <v>4773</v>
      </c>
      <c r="B4685" s="2">
        <v>42611</v>
      </c>
      <c r="C4685" s="2">
        <v>42616</v>
      </c>
      <c r="D4685" s="1" t="s">
        <v>19</v>
      </c>
      <c r="E4685" s="1" t="s">
        <v>1483</v>
      </c>
      <c r="F4685" s="1" t="s">
        <v>3908</v>
      </c>
      <c r="G4685">
        <v>241.92</v>
      </c>
      <c r="H4685">
        <v>4</v>
      </c>
      <c r="I4685">
        <v>0.4</v>
      </c>
      <c r="J4685">
        <v>-56.448</v>
      </c>
    </row>
    <row r="4686" spans="1:10" x14ac:dyDescent="0.25">
      <c r="A4686" s="1" t="s">
        <v>4773</v>
      </c>
      <c r="B4686" s="2">
        <v>42611</v>
      </c>
      <c r="C4686" s="2">
        <v>42616</v>
      </c>
      <c r="D4686" s="1" t="s">
        <v>19</v>
      </c>
      <c r="E4686" s="1" t="s">
        <v>1483</v>
      </c>
      <c r="F4686" s="1" t="s">
        <v>4455</v>
      </c>
      <c r="G4686">
        <v>163.88</v>
      </c>
      <c r="H4686">
        <v>4</v>
      </c>
      <c r="I4686">
        <v>0.5</v>
      </c>
      <c r="J4686">
        <v>-81.94</v>
      </c>
    </row>
    <row r="4687" spans="1:10" x14ac:dyDescent="0.25">
      <c r="A4687" s="1" t="s">
        <v>4773</v>
      </c>
      <c r="B4687" s="2">
        <v>42611</v>
      </c>
      <c r="C4687" s="2">
        <v>42616</v>
      </c>
      <c r="D4687" s="1" t="s">
        <v>19</v>
      </c>
      <c r="E4687" s="1" t="s">
        <v>1483</v>
      </c>
      <c r="F4687" s="1" t="s">
        <v>1462</v>
      </c>
      <c r="G4687">
        <v>3.4860000000000002</v>
      </c>
      <c r="H4687">
        <v>2</v>
      </c>
      <c r="I4687">
        <v>0.7</v>
      </c>
      <c r="J4687">
        <v>-2.7888000000000002</v>
      </c>
    </row>
    <row r="4688" spans="1:10" x14ac:dyDescent="0.25">
      <c r="A4688" s="1" t="s">
        <v>4773</v>
      </c>
      <c r="B4688" s="2">
        <v>42611</v>
      </c>
      <c r="C4688" s="2">
        <v>42616</v>
      </c>
      <c r="D4688" s="1" t="s">
        <v>19</v>
      </c>
      <c r="E4688" s="1" t="s">
        <v>1483</v>
      </c>
      <c r="F4688" s="1" t="s">
        <v>2094</v>
      </c>
      <c r="G4688">
        <v>10.584</v>
      </c>
      <c r="H4688">
        <v>7</v>
      </c>
      <c r="I4688">
        <v>0.2</v>
      </c>
      <c r="J4688">
        <v>-2.3814000000000002</v>
      </c>
    </row>
    <row r="4689" spans="1:10" x14ac:dyDescent="0.25">
      <c r="A4689" s="1" t="s">
        <v>4774</v>
      </c>
      <c r="B4689" s="2">
        <v>42545</v>
      </c>
      <c r="C4689" s="2">
        <v>42551</v>
      </c>
      <c r="D4689" s="1" t="s">
        <v>19</v>
      </c>
      <c r="E4689" s="1" t="s">
        <v>1478</v>
      </c>
      <c r="F4689" s="1" t="s">
        <v>4775</v>
      </c>
      <c r="G4689">
        <v>440.91</v>
      </c>
      <c r="H4689">
        <v>9</v>
      </c>
      <c r="I4689">
        <v>0</v>
      </c>
      <c r="J4689">
        <v>123.45480000000001</v>
      </c>
    </row>
    <row r="4690" spans="1:10" x14ac:dyDescent="0.25">
      <c r="A4690" s="1" t="s">
        <v>4776</v>
      </c>
      <c r="B4690" s="2">
        <v>42824</v>
      </c>
      <c r="C4690" s="2">
        <v>42828</v>
      </c>
      <c r="D4690" s="1" t="s">
        <v>19</v>
      </c>
      <c r="E4690" s="1" t="s">
        <v>3594</v>
      </c>
      <c r="F4690" s="1" t="s">
        <v>73</v>
      </c>
      <c r="G4690">
        <v>5.7149999999999999</v>
      </c>
      <c r="H4690">
        <v>5</v>
      </c>
      <c r="I4690">
        <v>0.7</v>
      </c>
      <c r="J4690">
        <v>-4.7625000000000002</v>
      </c>
    </row>
    <row r="4691" spans="1:10" x14ac:dyDescent="0.25">
      <c r="A4691" s="1" t="s">
        <v>4777</v>
      </c>
      <c r="B4691" s="2">
        <v>41993</v>
      </c>
      <c r="C4691" s="2">
        <v>41995</v>
      </c>
      <c r="D4691" s="1" t="s">
        <v>79</v>
      </c>
      <c r="E4691" s="1" t="s">
        <v>2794</v>
      </c>
      <c r="F4691" s="1" t="s">
        <v>3405</v>
      </c>
      <c r="G4691">
        <v>51.968000000000004</v>
      </c>
      <c r="H4691">
        <v>2</v>
      </c>
      <c r="I4691">
        <v>0.2</v>
      </c>
      <c r="J4691">
        <v>10.393599999999999</v>
      </c>
    </row>
    <row r="4692" spans="1:10" x14ac:dyDescent="0.25">
      <c r="A4692" s="1" t="s">
        <v>4777</v>
      </c>
      <c r="B4692" s="2">
        <v>41993</v>
      </c>
      <c r="C4692" s="2">
        <v>41995</v>
      </c>
      <c r="D4692" s="1" t="s">
        <v>79</v>
      </c>
      <c r="E4692" s="1" t="s">
        <v>2794</v>
      </c>
      <c r="F4692" s="1" t="s">
        <v>508</v>
      </c>
      <c r="G4692">
        <v>71.975999999999999</v>
      </c>
      <c r="H4692">
        <v>3</v>
      </c>
      <c r="I4692">
        <v>0.2</v>
      </c>
      <c r="J4692">
        <v>21.5928</v>
      </c>
    </row>
    <row r="4693" spans="1:10" x14ac:dyDescent="0.25">
      <c r="A4693" s="1" t="s">
        <v>4777</v>
      </c>
      <c r="B4693" s="2">
        <v>41993</v>
      </c>
      <c r="C4693" s="2">
        <v>41995</v>
      </c>
      <c r="D4693" s="1" t="s">
        <v>79</v>
      </c>
      <c r="E4693" s="1" t="s">
        <v>2794</v>
      </c>
      <c r="F4693" s="1" t="s">
        <v>438</v>
      </c>
      <c r="G4693">
        <v>242.352</v>
      </c>
      <c r="H4693">
        <v>3</v>
      </c>
      <c r="I4693">
        <v>0.2</v>
      </c>
      <c r="J4693">
        <v>-42.4116</v>
      </c>
    </row>
    <row r="4694" spans="1:10" x14ac:dyDescent="0.25">
      <c r="A4694" s="1" t="s">
        <v>4777</v>
      </c>
      <c r="B4694" s="2">
        <v>41993</v>
      </c>
      <c r="C4694" s="2">
        <v>41995</v>
      </c>
      <c r="D4694" s="1" t="s">
        <v>79</v>
      </c>
      <c r="E4694" s="1" t="s">
        <v>2794</v>
      </c>
      <c r="F4694" s="1" t="s">
        <v>893</v>
      </c>
      <c r="G4694">
        <v>221.92</v>
      </c>
      <c r="H4694">
        <v>5</v>
      </c>
      <c r="I4694">
        <v>0.2</v>
      </c>
      <c r="J4694">
        <v>77.671999999999997</v>
      </c>
    </row>
    <row r="4695" spans="1:10" x14ac:dyDescent="0.25">
      <c r="A4695" s="1" t="s">
        <v>4777</v>
      </c>
      <c r="B4695" s="2">
        <v>41993</v>
      </c>
      <c r="C4695" s="2">
        <v>41995</v>
      </c>
      <c r="D4695" s="1" t="s">
        <v>79</v>
      </c>
      <c r="E4695" s="1" t="s">
        <v>2794</v>
      </c>
      <c r="F4695" s="1" t="s">
        <v>3506</v>
      </c>
      <c r="G4695">
        <v>8.4480000000000004</v>
      </c>
      <c r="H4695">
        <v>2</v>
      </c>
      <c r="I4695">
        <v>0.2</v>
      </c>
      <c r="J4695">
        <v>2.64</v>
      </c>
    </row>
    <row r="4696" spans="1:10" x14ac:dyDescent="0.25">
      <c r="A4696" s="1" t="s">
        <v>4778</v>
      </c>
      <c r="B4696" s="2">
        <v>42355</v>
      </c>
      <c r="C4696" s="2">
        <v>42355</v>
      </c>
      <c r="D4696" s="1" t="s">
        <v>654</v>
      </c>
      <c r="E4696" s="1" t="s">
        <v>1110</v>
      </c>
      <c r="F4696" s="1" t="s">
        <v>1653</v>
      </c>
      <c r="G4696">
        <v>29.52</v>
      </c>
      <c r="H4696">
        <v>4</v>
      </c>
      <c r="I4696">
        <v>0</v>
      </c>
      <c r="J4696">
        <v>14.4648</v>
      </c>
    </row>
    <row r="4697" spans="1:10" x14ac:dyDescent="0.25">
      <c r="A4697" s="1" t="s">
        <v>4778</v>
      </c>
      <c r="B4697" s="2">
        <v>42355</v>
      </c>
      <c r="C4697" s="2">
        <v>42355</v>
      </c>
      <c r="D4697" s="1" t="s">
        <v>654</v>
      </c>
      <c r="E4697" s="1" t="s">
        <v>1110</v>
      </c>
      <c r="F4697" s="1" t="s">
        <v>1991</v>
      </c>
      <c r="G4697">
        <v>302.94</v>
      </c>
      <c r="H4697">
        <v>3</v>
      </c>
      <c r="I4697">
        <v>0</v>
      </c>
      <c r="J4697">
        <v>48.470399999999998</v>
      </c>
    </row>
    <row r="4698" spans="1:10" x14ac:dyDescent="0.25">
      <c r="A4698" s="1" t="s">
        <v>4778</v>
      </c>
      <c r="B4698" s="2">
        <v>42355</v>
      </c>
      <c r="C4698" s="2">
        <v>42355</v>
      </c>
      <c r="D4698" s="1" t="s">
        <v>654</v>
      </c>
      <c r="E4698" s="1" t="s">
        <v>1110</v>
      </c>
      <c r="F4698" s="1" t="s">
        <v>3610</v>
      </c>
      <c r="G4698">
        <v>142.36000000000001</v>
      </c>
      <c r="H4698">
        <v>2</v>
      </c>
      <c r="I4698">
        <v>0</v>
      </c>
      <c r="J4698">
        <v>38.437199999999997</v>
      </c>
    </row>
    <row r="4699" spans="1:10" x14ac:dyDescent="0.25">
      <c r="A4699" s="1" t="s">
        <v>4778</v>
      </c>
      <c r="B4699" s="2">
        <v>42355</v>
      </c>
      <c r="C4699" s="2">
        <v>42355</v>
      </c>
      <c r="D4699" s="1" t="s">
        <v>654</v>
      </c>
      <c r="E4699" s="1" t="s">
        <v>1110</v>
      </c>
      <c r="F4699" s="1" t="s">
        <v>339</v>
      </c>
      <c r="G4699">
        <v>546.66</v>
      </c>
      <c r="H4699">
        <v>9</v>
      </c>
      <c r="I4699">
        <v>0</v>
      </c>
      <c r="J4699">
        <v>136.66499999999999</v>
      </c>
    </row>
    <row r="4700" spans="1:10" x14ac:dyDescent="0.25">
      <c r="A4700" s="1" t="s">
        <v>4778</v>
      </c>
      <c r="B4700" s="2">
        <v>42355</v>
      </c>
      <c r="C4700" s="2">
        <v>42355</v>
      </c>
      <c r="D4700" s="1" t="s">
        <v>654</v>
      </c>
      <c r="E4700" s="1" t="s">
        <v>1110</v>
      </c>
      <c r="F4700" s="1" t="s">
        <v>3592</v>
      </c>
      <c r="G4700">
        <v>212.13</v>
      </c>
      <c r="H4700">
        <v>3</v>
      </c>
      <c r="I4700">
        <v>0</v>
      </c>
      <c r="J4700">
        <v>14.8491</v>
      </c>
    </row>
    <row r="4701" spans="1:10" x14ac:dyDescent="0.25">
      <c r="A4701" s="1" t="s">
        <v>4779</v>
      </c>
      <c r="B4701" s="2">
        <v>42866</v>
      </c>
      <c r="C4701" s="2">
        <v>42872</v>
      </c>
      <c r="D4701" s="1" t="s">
        <v>19</v>
      </c>
      <c r="E4701" s="1" t="s">
        <v>2090</v>
      </c>
      <c r="F4701" s="1" t="s">
        <v>4310</v>
      </c>
      <c r="G4701">
        <v>5.2480000000000002</v>
      </c>
      <c r="H4701">
        <v>2</v>
      </c>
      <c r="I4701">
        <v>0.2</v>
      </c>
      <c r="J4701">
        <v>0.59040000000000004</v>
      </c>
    </row>
    <row r="4702" spans="1:10" x14ac:dyDescent="0.25">
      <c r="A4702" s="1" t="s">
        <v>4779</v>
      </c>
      <c r="B4702" s="2">
        <v>42866</v>
      </c>
      <c r="C4702" s="2">
        <v>42872</v>
      </c>
      <c r="D4702" s="1" t="s">
        <v>19</v>
      </c>
      <c r="E4702" s="1" t="s">
        <v>2090</v>
      </c>
      <c r="F4702" s="1" t="s">
        <v>502</v>
      </c>
      <c r="G4702">
        <v>74.415999999999997</v>
      </c>
      <c r="H4702">
        <v>2</v>
      </c>
      <c r="I4702">
        <v>0.2</v>
      </c>
      <c r="J4702">
        <v>-14.8832</v>
      </c>
    </row>
    <row r="4703" spans="1:10" x14ac:dyDescent="0.25">
      <c r="A4703" s="1" t="s">
        <v>4779</v>
      </c>
      <c r="B4703" s="2">
        <v>42866</v>
      </c>
      <c r="C4703" s="2">
        <v>42872</v>
      </c>
      <c r="D4703" s="1" t="s">
        <v>19</v>
      </c>
      <c r="E4703" s="1" t="s">
        <v>2090</v>
      </c>
      <c r="F4703" s="1" t="s">
        <v>1305</v>
      </c>
      <c r="G4703">
        <v>6.8479999999999999</v>
      </c>
      <c r="H4703">
        <v>2</v>
      </c>
      <c r="I4703">
        <v>0.2</v>
      </c>
      <c r="J4703">
        <v>2.14</v>
      </c>
    </row>
    <row r="4704" spans="1:10" x14ac:dyDescent="0.25">
      <c r="A4704" s="1" t="s">
        <v>4779</v>
      </c>
      <c r="B4704" s="2">
        <v>42866</v>
      </c>
      <c r="C4704" s="2">
        <v>42872</v>
      </c>
      <c r="D4704" s="1" t="s">
        <v>19</v>
      </c>
      <c r="E4704" s="1" t="s">
        <v>2090</v>
      </c>
      <c r="F4704" s="1" t="s">
        <v>597</v>
      </c>
      <c r="G4704">
        <v>7.9960000000000004</v>
      </c>
      <c r="H4704">
        <v>1</v>
      </c>
      <c r="I4704">
        <v>0.6</v>
      </c>
      <c r="J4704">
        <v>-6.9965000000000002</v>
      </c>
    </row>
    <row r="4705" spans="1:10" x14ac:dyDescent="0.25">
      <c r="A4705" s="1" t="s">
        <v>4780</v>
      </c>
      <c r="B4705" s="2">
        <v>42545</v>
      </c>
      <c r="C4705" s="2">
        <v>42549</v>
      </c>
      <c r="D4705" s="1" t="s">
        <v>19</v>
      </c>
      <c r="E4705" s="1" t="s">
        <v>3939</v>
      </c>
      <c r="F4705" s="1" t="s">
        <v>2493</v>
      </c>
      <c r="G4705">
        <v>8.7119999999999997</v>
      </c>
      <c r="H4705">
        <v>2</v>
      </c>
      <c r="I4705">
        <v>0.8</v>
      </c>
      <c r="J4705">
        <v>-19.602</v>
      </c>
    </row>
    <row r="4706" spans="1:10" x14ac:dyDescent="0.25">
      <c r="A4706" s="1" t="s">
        <v>4781</v>
      </c>
      <c r="B4706" s="2">
        <v>42507</v>
      </c>
      <c r="C4706" s="2">
        <v>42508</v>
      </c>
      <c r="D4706" s="1" t="s">
        <v>79</v>
      </c>
      <c r="E4706" s="1" t="s">
        <v>664</v>
      </c>
      <c r="F4706" s="1" t="s">
        <v>1372</v>
      </c>
      <c r="G4706">
        <v>65.17</v>
      </c>
      <c r="H4706">
        <v>7</v>
      </c>
      <c r="I4706">
        <v>0</v>
      </c>
      <c r="J4706">
        <v>18.8993</v>
      </c>
    </row>
    <row r="4707" spans="1:10" x14ac:dyDescent="0.25">
      <c r="A4707" s="1" t="s">
        <v>4781</v>
      </c>
      <c r="B4707" s="2">
        <v>42507</v>
      </c>
      <c r="C4707" s="2">
        <v>42508</v>
      </c>
      <c r="D4707" s="1" t="s">
        <v>79</v>
      </c>
      <c r="E4707" s="1" t="s">
        <v>664</v>
      </c>
      <c r="F4707" s="1" t="s">
        <v>312</v>
      </c>
      <c r="G4707">
        <v>14.62</v>
      </c>
      <c r="H4707">
        <v>2</v>
      </c>
      <c r="I4707">
        <v>0</v>
      </c>
      <c r="J4707">
        <v>6.8714000000000004</v>
      </c>
    </row>
    <row r="4708" spans="1:10" x14ac:dyDescent="0.25">
      <c r="A4708" s="1" t="s">
        <v>4781</v>
      </c>
      <c r="B4708" s="2">
        <v>42507</v>
      </c>
      <c r="C4708" s="2">
        <v>42508</v>
      </c>
      <c r="D4708" s="1" t="s">
        <v>79</v>
      </c>
      <c r="E4708" s="1" t="s">
        <v>664</v>
      </c>
      <c r="F4708" s="1" t="s">
        <v>1666</v>
      </c>
      <c r="G4708">
        <v>173.24</v>
      </c>
      <c r="H4708">
        <v>4</v>
      </c>
      <c r="I4708">
        <v>0</v>
      </c>
      <c r="J4708">
        <v>17.324000000000002</v>
      </c>
    </row>
    <row r="4709" spans="1:10" x14ac:dyDescent="0.25">
      <c r="A4709" s="1" t="s">
        <v>4782</v>
      </c>
      <c r="B4709" s="2">
        <v>42915</v>
      </c>
      <c r="C4709" s="2">
        <v>42916</v>
      </c>
      <c r="D4709" s="1" t="s">
        <v>79</v>
      </c>
      <c r="E4709" s="1" t="s">
        <v>2884</v>
      </c>
      <c r="F4709" s="1" t="s">
        <v>2701</v>
      </c>
      <c r="G4709">
        <v>895.92</v>
      </c>
      <c r="H4709">
        <v>5</v>
      </c>
      <c r="I4709">
        <v>0.2</v>
      </c>
      <c r="J4709">
        <v>302.37299999999999</v>
      </c>
    </row>
    <row r="4710" spans="1:10" x14ac:dyDescent="0.25">
      <c r="A4710" s="1" t="s">
        <v>4782</v>
      </c>
      <c r="B4710" s="2">
        <v>42915</v>
      </c>
      <c r="C4710" s="2">
        <v>42916</v>
      </c>
      <c r="D4710" s="1" t="s">
        <v>79</v>
      </c>
      <c r="E4710" s="1" t="s">
        <v>2884</v>
      </c>
      <c r="F4710" s="1" t="s">
        <v>259</v>
      </c>
      <c r="G4710">
        <v>130.71</v>
      </c>
      <c r="H4710">
        <v>3</v>
      </c>
      <c r="I4710">
        <v>0</v>
      </c>
      <c r="J4710">
        <v>39.213000000000001</v>
      </c>
    </row>
    <row r="4711" spans="1:10" x14ac:dyDescent="0.25">
      <c r="A4711" s="1" t="s">
        <v>4782</v>
      </c>
      <c r="B4711" s="2">
        <v>42915</v>
      </c>
      <c r="C4711" s="2">
        <v>42916</v>
      </c>
      <c r="D4711" s="1" t="s">
        <v>79</v>
      </c>
      <c r="E4711" s="1" t="s">
        <v>2884</v>
      </c>
      <c r="F4711" s="1" t="s">
        <v>1729</v>
      </c>
      <c r="G4711">
        <v>11.68</v>
      </c>
      <c r="H4711">
        <v>2</v>
      </c>
      <c r="I4711">
        <v>0</v>
      </c>
      <c r="J4711">
        <v>3.0367999999999999</v>
      </c>
    </row>
    <row r="4712" spans="1:10" x14ac:dyDescent="0.25">
      <c r="A4712" s="1" t="s">
        <v>4782</v>
      </c>
      <c r="B4712" s="2">
        <v>42915</v>
      </c>
      <c r="C4712" s="2">
        <v>42916</v>
      </c>
      <c r="D4712" s="1" t="s">
        <v>79</v>
      </c>
      <c r="E4712" s="1" t="s">
        <v>2884</v>
      </c>
      <c r="F4712" s="1" t="s">
        <v>2720</v>
      </c>
      <c r="G4712">
        <v>62.31</v>
      </c>
      <c r="H4712">
        <v>3</v>
      </c>
      <c r="I4712">
        <v>0</v>
      </c>
      <c r="J4712">
        <v>22.4316</v>
      </c>
    </row>
    <row r="4713" spans="1:10" x14ac:dyDescent="0.25">
      <c r="A4713" s="1" t="s">
        <v>4783</v>
      </c>
      <c r="B4713" s="2">
        <v>41729</v>
      </c>
      <c r="C4713" s="2">
        <v>41729</v>
      </c>
      <c r="D4713" s="1" t="s">
        <v>654</v>
      </c>
      <c r="E4713" s="1" t="s">
        <v>525</v>
      </c>
      <c r="F4713" s="1" t="s">
        <v>1697</v>
      </c>
      <c r="G4713">
        <v>0.85199999999999998</v>
      </c>
      <c r="H4713">
        <v>1</v>
      </c>
      <c r="I4713">
        <v>0.7</v>
      </c>
      <c r="J4713">
        <v>-0.59640000000000004</v>
      </c>
    </row>
    <row r="4714" spans="1:10" x14ac:dyDescent="0.25">
      <c r="A4714" s="1" t="s">
        <v>4784</v>
      </c>
      <c r="B4714" s="2">
        <v>41989</v>
      </c>
      <c r="C4714" s="2">
        <v>41994</v>
      </c>
      <c r="D4714" s="1" t="s">
        <v>19</v>
      </c>
      <c r="E4714" s="1" t="s">
        <v>4196</v>
      </c>
      <c r="F4714" s="1" t="s">
        <v>1741</v>
      </c>
      <c r="G4714">
        <v>36.287999999999997</v>
      </c>
      <c r="H4714">
        <v>7</v>
      </c>
      <c r="I4714">
        <v>0.2</v>
      </c>
      <c r="J4714">
        <v>12.700799999999999</v>
      </c>
    </row>
    <row r="4715" spans="1:10" x14ac:dyDescent="0.25">
      <c r="A4715" s="1" t="s">
        <v>4784</v>
      </c>
      <c r="B4715" s="2">
        <v>41989</v>
      </c>
      <c r="C4715" s="2">
        <v>41994</v>
      </c>
      <c r="D4715" s="1" t="s">
        <v>19</v>
      </c>
      <c r="E4715" s="1" t="s">
        <v>4196</v>
      </c>
      <c r="F4715" s="1" t="s">
        <v>3592</v>
      </c>
      <c r="G4715">
        <v>56.567999999999998</v>
      </c>
      <c r="H4715">
        <v>2</v>
      </c>
      <c r="I4715">
        <v>0.6</v>
      </c>
      <c r="J4715">
        <v>-74.952600000000004</v>
      </c>
    </row>
    <row r="4716" spans="1:10" x14ac:dyDescent="0.25">
      <c r="A4716" s="1" t="s">
        <v>4785</v>
      </c>
      <c r="B4716" s="2">
        <v>42873</v>
      </c>
      <c r="C4716" s="2">
        <v>42875</v>
      </c>
      <c r="D4716" s="1" t="s">
        <v>79</v>
      </c>
      <c r="E4716" s="1" t="s">
        <v>2114</v>
      </c>
      <c r="F4716" s="1" t="s">
        <v>1879</v>
      </c>
      <c r="G4716">
        <v>344.70400000000001</v>
      </c>
      <c r="H4716">
        <v>2</v>
      </c>
      <c r="I4716">
        <v>0.2</v>
      </c>
      <c r="J4716">
        <v>38.779200000000003</v>
      </c>
    </row>
    <row r="4717" spans="1:10" x14ac:dyDescent="0.25">
      <c r="A4717" s="1" t="s">
        <v>4786</v>
      </c>
      <c r="B4717" s="2">
        <v>42136</v>
      </c>
      <c r="C4717" s="2">
        <v>42140</v>
      </c>
      <c r="D4717" s="1" t="s">
        <v>19</v>
      </c>
      <c r="E4717" s="1" t="s">
        <v>1821</v>
      </c>
      <c r="F4717" s="1" t="s">
        <v>2368</v>
      </c>
      <c r="G4717">
        <v>201.584</v>
      </c>
      <c r="H4717">
        <v>2</v>
      </c>
      <c r="I4717">
        <v>0.2</v>
      </c>
      <c r="J4717">
        <v>20.1584</v>
      </c>
    </row>
    <row r="4718" spans="1:10" x14ac:dyDescent="0.25">
      <c r="A4718" s="1" t="s">
        <v>4787</v>
      </c>
      <c r="B4718" s="2">
        <v>43072</v>
      </c>
      <c r="C4718" s="2">
        <v>43076</v>
      </c>
      <c r="D4718" s="1" t="s">
        <v>11</v>
      </c>
      <c r="E4718" s="1" t="s">
        <v>2215</v>
      </c>
      <c r="F4718" s="1" t="s">
        <v>2099</v>
      </c>
      <c r="G4718">
        <v>521.96</v>
      </c>
      <c r="H4718">
        <v>2</v>
      </c>
      <c r="I4718">
        <v>0</v>
      </c>
      <c r="J4718">
        <v>88.733199999999997</v>
      </c>
    </row>
    <row r="4719" spans="1:10" x14ac:dyDescent="0.25">
      <c r="A4719" s="1" t="s">
        <v>4788</v>
      </c>
      <c r="B4719" s="2">
        <v>42350</v>
      </c>
      <c r="C4719" s="2">
        <v>42355</v>
      </c>
      <c r="D4719" s="1" t="s">
        <v>19</v>
      </c>
      <c r="E4719" s="1" t="s">
        <v>318</v>
      </c>
      <c r="F4719" s="1" t="s">
        <v>897</v>
      </c>
      <c r="G4719">
        <v>8.2200000000000006</v>
      </c>
      <c r="H4719">
        <v>3</v>
      </c>
      <c r="I4719">
        <v>0</v>
      </c>
      <c r="J4719">
        <v>2.2193999999999998</v>
      </c>
    </row>
    <row r="4720" spans="1:10" x14ac:dyDescent="0.25">
      <c r="A4720" s="1" t="s">
        <v>4789</v>
      </c>
      <c r="B4720" s="2">
        <v>42287</v>
      </c>
      <c r="C4720" s="2">
        <v>42288</v>
      </c>
      <c r="D4720" s="1" t="s">
        <v>79</v>
      </c>
      <c r="E4720" s="1" t="s">
        <v>1098</v>
      </c>
      <c r="F4720" s="1" t="s">
        <v>1035</v>
      </c>
      <c r="G4720">
        <v>45.36</v>
      </c>
      <c r="H4720">
        <v>7</v>
      </c>
      <c r="I4720">
        <v>0</v>
      </c>
      <c r="J4720">
        <v>21.7728</v>
      </c>
    </row>
    <row r="4721" spans="1:10" x14ac:dyDescent="0.25">
      <c r="A4721" s="1" t="s">
        <v>4790</v>
      </c>
      <c r="B4721" s="2">
        <v>42112</v>
      </c>
      <c r="C4721" s="2">
        <v>42114</v>
      </c>
      <c r="D4721" s="1" t="s">
        <v>11</v>
      </c>
      <c r="E4721" s="1" t="s">
        <v>1655</v>
      </c>
      <c r="F4721" s="1" t="s">
        <v>550</v>
      </c>
      <c r="G4721">
        <v>947.17</v>
      </c>
      <c r="H4721">
        <v>7</v>
      </c>
      <c r="I4721">
        <v>0</v>
      </c>
      <c r="J4721">
        <v>9.4717000000000002</v>
      </c>
    </row>
    <row r="4722" spans="1:10" x14ac:dyDescent="0.25">
      <c r="A4722" s="1" t="s">
        <v>4790</v>
      </c>
      <c r="B4722" s="2">
        <v>42112</v>
      </c>
      <c r="C4722" s="2">
        <v>42114</v>
      </c>
      <c r="D4722" s="1" t="s">
        <v>11</v>
      </c>
      <c r="E4722" s="1" t="s">
        <v>1655</v>
      </c>
      <c r="F4722" s="1" t="s">
        <v>4791</v>
      </c>
      <c r="G4722">
        <v>61.96</v>
      </c>
      <c r="H4722">
        <v>2</v>
      </c>
      <c r="I4722">
        <v>0</v>
      </c>
      <c r="J4722">
        <v>27.882000000000001</v>
      </c>
    </row>
    <row r="4723" spans="1:10" x14ac:dyDescent="0.25">
      <c r="A4723" s="1" t="s">
        <v>4792</v>
      </c>
      <c r="B4723" s="2">
        <v>41797</v>
      </c>
      <c r="C4723" s="2">
        <v>41801</v>
      </c>
      <c r="D4723" s="1" t="s">
        <v>11</v>
      </c>
      <c r="E4723" s="1" t="s">
        <v>4793</v>
      </c>
      <c r="F4723" s="1" t="s">
        <v>733</v>
      </c>
      <c r="G4723">
        <v>268.935</v>
      </c>
      <c r="H4723">
        <v>3</v>
      </c>
      <c r="I4723">
        <v>0.5</v>
      </c>
      <c r="J4723">
        <v>-209.76929999999999</v>
      </c>
    </row>
    <row r="4724" spans="1:10" x14ac:dyDescent="0.25">
      <c r="A4724" s="1" t="s">
        <v>4794</v>
      </c>
      <c r="B4724" s="2">
        <v>42979</v>
      </c>
      <c r="C4724" s="2">
        <v>42985</v>
      </c>
      <c r="D4724" s="1" t="s">
        <v>19</v>
      </c>
      <c r="E4724" s="1" t="s">
        <v>1220</v>
      </c>
      <c r="F4724" s="1" t="s">
        <v>1646</v>
      </c>
      <c r="G4724">
        <v>7.58</v>
      </c>
      <c r="H4724">
        <v>1</v>
      </c>
      <c r="I4724">
        <v>0</v>
      </c>
      <c r="J4724">
        <v>2.9561999999999999</v>
      </c>
    </row>
    <row r="4725" spans="1:10" x14ac:dyDescent="0.25">
      <c r="A4725" s="1" t="s">
        <v>4795</v>
      </c>
      <c r="B4725" s="2">
        <v>42512</v>
      </c>
      <c r="C4725" s="2">
        <v>42512</v>
      </c>
      <c r="D4725" s="1" t="s">
        <v>654</v>
      </c>
      <c r="E4725" s="1" t="s">
        <v>997</v>
      </c>
      <c r="F4725" s="1" t="s">
        <v>1060</v>
      </c>
      <c r="G4725">
        <v>14.73</v>
      </c>
      <c r="H4725">
        <v>3</v>
      </c>
      <c r="I4725">
        <v>0</v>
      </c>
      <c r="J4725">
        <v>7.2176999999999998</v>
      </c>
    </row>
    <row r="4726" spans="1:10" x14ac:dyDescent="0.25">
      <c r="A4726" s="1" t="s">
        <v>4796</v>
      </c>
      <c r="B4726" s="2">
        <v>42685</v>
      </c>
      <c r="C4726" s="2">
        <v>42689</v>
      </c>
      <c r="D4726" s="1" t="s">
        <v>19</v>
      </c>
      <c r="E4726" s="1" t="s">
        <v>3847</v>
      </c>
      <c r="F4726" s="1" t="s">
        <v>191</v>
      </c>
      <c r="G4726">
        <v>9.8879999999999999</v>
      </c>
      <c r="H4726">
        <v>2</v>
      </c>
      <c r="I4726">
        <v>0.7</v>
      </c>
      <c r="J4726">
        <v>-6.9215999999999998</v>
      </c>
    </row>
    <row r="4727" spans="1:10" x14ac:dyDescent="0.25">
      <c r="A4727" s="1" t="s">
        <v>4796</v>
      </c>
      <c r="B4727" s="2">
        <v>42685</v>
      </c>
      <c r="C4727" s="2">
        <v>42689</v>
      </c>
      <c r="D4727" s="1" t="s">
        <v>19</v>
      </c>
      <c r="E4727" s="1" t="s">
        <v>3847</v>
      </c>
      <c r="F4727" s="1" t="s">
        <v>285</v>
      </c>
      <c r="G4727">
        <v>671.54399999999998</v>
      </c>
      <c r="H4727">
        <v>3</v>
      </c>
      <c r="I4727">
        <v>0.2</v>
      </c>
      <c r="J4727">
        <v>50.3658</v>
      </c>
    </row>
    <row r="4728" spans="1:10" x14ac:dyDescent="0.25">
      <c r="A4728" s="1" t="s">
        <v>4797</v>
      </c>
      <c r="B4728" s="2">
        <v>41968</v>
      </c>
      <c r="C4728" s="2">
        <v>41972</v>
      </c>
      <c r="D4728" s="1" t="s">
        <v>11</v>
      </c>
      <c r="E4728" s="1" t="s">
        <v>2272</v>
      </c>
      <c r="F4728" s="1" t="s">
        <v>3235</v>
      </c>
      <c r="G4728">
        <v>1117.92</v>
      </c>
      <c r="H4728">
        <v>4</v>
      </c>
      <c r="I4728">
        <v>0</v>
      </c>
      <c r="J4728">
        <v>55.896000000000001</v>
      </c>
    </row>
    <row r="4729" spans="1:10" x14ac:dyDescent="0.25">
      <c r="A4729" s="1" t="s">
        <v>4797</v>
      </c>
      <c r="B4729" s="2">
        <v>41968</v>
      </c>
      <c r="C4729" s="2">
        <v>41972</v>
      </c>
      <c r="D4729" s="1" t="s">
        <v>11</v>
      </c>
      <c r="E4729" s="1" t="s">
        <v>2272</v>
      </c>
      <c r="F4729" s="1" t="s">
        <v>2520</v>
      </c>
      <c r="G4729">
        <v>275.952</v>
      </c>
      <c r="H4729">
        <v>3</v>
      </c>
      <c r="I4729">
        <v>0.2</v>
      </c>
      <c r="J4729">
        <v>-37.943399999999997</v>
      </c>
    </row>
    <row r="4730" spans="1:10" x14ac:dyDescent="0.25">
      <c r="A4730" s="1" t="s">
        <v>4798</v>
      </c>
      <c r="B4730" s="2">
        <v>41950</v>
      </c>
      <c r="C4730" s="2">
        <v>41955</v>
      </c>
      <c r="D4730" s="1" t="s">
        <v>19</v>
      </c>
      <c r="E4730" s="1" t="s">
        <v>106</v>
      </c>
      <c r="F4730" s="1" t="s">
        <v>1498</v>
      </c>
      <c r="G4730">
        <v>123.14400000000001</v>
      </c>
      <c r="H4730">
        <v>7</v>
      </c>
      <c r="I4730">
        <v>0.2</v>
      </c>
      <c r="J4730">
        <v>46.179000000000002</v>
      </c>
    </row>
    <row r="4731" spans="1:10" x14ac:dyDescent="0.25">
      <c r="A4731" s="1" t="s">
        <v>4799</v>
      </c>
      <c r="B4731" s="2">
        <v>42569</v>
      </c>
      <c r="C4731" s="2">
        <v>42574</v>
      </c>
      <c r="D4731" s="1" t="s">
        <v>11</v>
      </c>
      <c r="E4731" s="1" t="s">
        <v>3055</v>
      </c>
      <c r="F4731" s="1" t="s">
        <v>4800</v>
      </c>
      <c r="G4731">
        <v>15.576000000000001</v>
      </c>
      <c r="H4731">
        <v>3</v>
      </c>
      <c r="I4731">
        <v>0.2</v>
      </c>
      <c r="J4731">
        <v>3.3098999999999998</v>
      </c>
    </row>
    <row r="4732" spans="1:10" x14ac:dyDescent="0.25">
      <c r="A4732" s="1" t="s">
        <v>4801</v>
      </c>
      <c r="B4732" s="2">
        <v>42092</v>
      </c>
      <c r="C4732" s="2">
        <v>42094</v>
      </c>
      <c r="D4732" s="1" t="s">
        <v>11</v>
      </c>
      <c r="E4732" s="1" t="s">
        <v>2901</v>
      </c>
      <c r="F4732" s="1" t="s">
        <v>271</v>
      </c>
      <c r="G4732">
        <v>212.64</v>
      </c>
      <c r="H4732">
        <v>6</v>
      </c>
      <c r="I4732">
        <v>0</v>
      </c>
      <c r="J4732">
        <v>99.940799999999996</v>
      </c>
    </row>
    <row r="4733" spans="1:10" x14ac:dyDescent="0.25">
      <c r="A4733" s="1" t="s">
        <v>4801</v>
      </c>
      <c r="B4733" s="2">
        <v>42092</v>
      </c>
      <c r="C4733" s="2">
        <v>42094</v>
      </c>
      <c r="D4733" s="1" t="s">
        <v>11</v>
      </c>
      <c r="E4733" s="1" t="s">
        <v>2901</v>
      </c>
      <c r="F4733" s="1" t="s">
        <v>2537</v>
      </c>
      <c r="G4733">
        <v>9.8699999999999992</v>
      </c>
      <c r="H4733">
        <v>3</v>
      </c>
      <c r="I4733">
        <v>0</v>
      </c>
      <c r="J4733">
        <v>4.5401999999999996</v>
      </c>
    </row>
    <row r="4734" spans="1:10" x14ac:dyDescent="0.25">
      <c r="A4734" s="1" t="s">
        <v>4801</v>
      </c>
      <c r="B4734" s="2">
        <v>42092</v>
      </c>
      <c r="C4734" s="2">
        <v>42094</v>
      </c>
      <c r="D4734" s="1" t="s">
        <v>11</v>
      </c>
      <c r="E4734" s="1" t="s">
        <v>2901</v>
      </c>
      <c r="F4734" s="1" t="s">
        <v>2001</v>
      </c>
      <c r="G4734">
        <v>53.25</v>
      </c>
      <c r="H4734">
        <v>3</v>
      </c>
      <c r="I4734">
        <v>0</v>
      </c>
      <c r="J4734">
        <v>20.767499999999998</v>
      </c>
    </row>
    <row r="4735" spans="1:10" x14ac:dyDescent="0.25">
      <c r="A4735" s="1" t="s">
        <v>4801</v>
      </c>
      <c r="B4735" s="2">
        <v>42092</v>
      </c>
      <c r="C4735" s="2">
        <v>42094</v>
      </c>
      <c r="D4735" s="1" t="s">
        <v>11</v>
      </c>
      <c r="E4735" s="1" t="s">
        <v>2901</v>
      </c>
      <c r="F4735" s="1" t="s">
        <v>3749</v>
      </c>
      <c r="G4735">
        <v>19.920000000000002</v>
      </c>
      <c r="H4735">
        <v>3</v>
      </c>
      <c r="I4735">
        <v>0</v>
      </c>
      <c r="J4735">
        <v>9.5616000000000003</v>
      </c>
    </row>
    <row r="4736" spans="1:10" x14ac:dyDescent="0.25">
      <c r="A4736" s="1" t="s">
        <v>4802</v>
      </c>
      <c r="B4736" s="2">
        <v>42467</v>
      </c>
      <c r="C4736" s="2">
        <v>42472</v>
      </c>
      <c r="D4736" s="1" t="s">
        <v>19</v>
      </c>
      <c r="E4736" s="1" t="s">
        <v>484</v>
      </c>
      <c r="F4736" s="1" t="s">
        <v>14</v>
      </c>
      <c r="G4736">
        <v>658.74599999999998</v>
      </c>
      <c r="H4736">
        <v>3</v>
      </c>
      <c r="I4736">
        <v>0.1</v>
      </c>
      <c r="J4736">
        <v>146.38800000000001</v>
      </c>
    </row>
    <row r="4737" spans="1:10" x14ac:dyDescent="0.25">
      <c r="A4737" s="1" t="s">
        <v>4803</v>
      </c>
      <c r="B4737" s="2">
        <v>42168</v>
      </c>
      <c r="C4737" s="2">
        <v>42174</v>
      </c>
      <c r="D4737" s="1" t="s">
        <v>19</v>
      </c>
      <c r="E4737" s="1" t="s">
        <v>1754</v>
      </c>
      <c r="F4737" s="1" t="s">
        <v>1970</v>
      </c>
      <c r="G4737">
        <v>8.26</v>
      </c>
      <c r="H4737">
        <v>2</v>
      </c>
      <c r="I4737">
        <v>0</v>
      </c>
      <c r="J4737">
        <v>3.8822000000000001</v>
      </c>
    </row>
    <row r="4738" spans="1:10" x14ac:dyDescent="0.25">
      <c r="A4738" s="1" t="s">
        <v>4803</v>
      </c>
      <c r="B4738" s="2">
        <v>42168</v>
      </c>
      <c r="C4738" s="2">
        <v>42174</v>
      </c>
      <c r="D4738" s="1" t="s">
        <v>19</v>
      </c>
      <c r="E4738" s="1" t="s">
        <v>1754</v>
      </c>
      <c r="F4738" s="1" t="s">
        <v>1072</v>
      </c>
      <c r="G4738">
        <v>29.84</v>
      </c>
      <c r="H4738">
        <v>2</v>
      </c>
      <c r="I4738">
        <v>0</v>
      </c>
      <c r="J4738">
        <v>13.428000000000001</v>
      </c>
    </row>
    <row r="4739" spans="1:10" x14ac:dyDescent="0.25">
      <c r="A4739" s="1" t="s">
        <v>4803</v>
      </c>
      <c r="B4739" s="2">
        <v>42168</v>
      </c>
      <c r="C4739" s="2">
        <v>42174</v>
      </c>
      <c r="D4739" s="1" t="s">
        <v>19</v>
      </c>
      <c r="E4739" s="1" t="s">
        <v>1754</v>
      </c>
      <c r="F4739" s="1" t="s">
        <v>319</v>
      </c>
      <c r="G4739">
        <v>67.98</v>
      </c>
      <c r="H4739">
        <v>2</v>
      </c>
      <c r="I4739">
        <v>0</v>
      </c>
      <c r="J4739">
        <v>14.9556</v>
      </c>
    </row>
    <row r="4740" spans="1:10" x14ac:dyDescent="0.25">
      <c r="A4740" s="1" t="s">
        <v>4804</v>
      </c>
      <c r="B4740" s="2">
        <v>42053</v>
      </c>
      <c r="C4740" s="2">
        <v>42059</v>
      </c>
      <c r="D4740" s="1" t="s">
        <v>19</v>
      </c>
      <c r="E4740" s="1" t="s">
        <v>660</v>
      </c>
      <c r="F4740" s="1" t="s">
        <v>1188</v>
      </c>
      <c r="G4740">
        <v>61.06</v>
      </c>
      <c r="H4740">
        <v>2</v>
      </c>
      <c r="I4740">
        <v>0</v>
      </c>
      <c r="J4740">
        <v>28.087599999999998</v>
      </c>
    </row>
    <row r="4741" spans="1:10" x14ac:dyDescent="0.25">
      <c r="A4741" s="1" t="s">
        <v>4804</v>
      </c>
      <c r="B4741" s="2">
        <v>42053</v>
      </c>
      <c r="C4741" s="2">
        <v>42059</v>
      </c>
      <c r="D4741" s="1" t="s">
        <v>19</v>
      </c>
      <c r="E4741" s="1" t="s">
        <v>660</v>
      </c>
      <c r="F4741" s="1" t="s">
        <v>2100</v>
      </c>
      <c r="G4741">
        <v>35.543999999999997</v>
      </c>
      <c r="H4741">
        <v>1</v>
      </c>
      <c r="I4741">
        <v>0.2</v>
      </c>
      <c r="J4741">
        <v>-0.88859999999999995</v>
      </c>
    </row>
    <row r="4742" spans="1:10" x14ac:dyDescent="0.25">
      <c r="A4742" s="1" t="s">
        <v>4805</v>
      </c>
      <c r="B4742" s="2">
        <v>43051</v>
      </c>
      <c r="C4742" s="2">
        <v>43055</v>
      </c>
      <c r="D4742" s="1" t="s">
        <v>19</v>
      </c>
      <c r="E4742" s="1" t="s">
        <v>1779</v>
      </c>
      <c r="F4742" s="1" t="s">
        <v>1433</v>
      </c>
      <c r="G4742">
        <v>9.9600000000000009</v>
      </c>
      <c r="H4742">
        <v>2</v>
      </c>
      <c r="I4742">
        <v>0</v>
      </c>
      <c r="J4742">
        <v>4.5815999999999999</v>
      </c>
    </row>
    <row r="4743" spans="1:10" x14ac:dyDescent="0.25">
      <c r="A4743" s="1" t="s">
        <v>4805</v>
      </c>
      <c r="B4743" s="2">
        <v>43051</v>
      </c>
      <c r="C4743" s="2">
        <v>43055</v>
      </c>
      <c r="D4743" s="1" t="s">
        <v>19</v>
      </c>
      <c r="E4743" s="1" t="s">
        <v>1779</v>
      </c>
      <c r="F4743" s="1" t="s">
        <v>3108</v>
      </c>
      <c r="G4743">
        <v>9.2100000000000009</v>
      </c>
      <c r="H4743">
        <v>3</v>
      </c>
      <c r="I4743">
        <v>0</v>
      </c>
      <c r="J4743">
        <v>2.3025000000000002</v>
      </c>
    </row>
    <row r="4744" spans="1:10" x14ac:dyDescent="0.25">
      <c r="A4744" s="1" t="s">
        <v>4805</v>
      </c>
      <c r="B4744" s="2">
        <v>43051</v>
      </c>
      <c r="C4744" s="2">
        <v>43055</v>
      </c>
      <c r="D4744" s="1" t="s">
        <v>19</v>
      </c>
      <c r="E4744" s="1" t="s">
        <v>1779</v>
      </c>
      <c r="F4744" s="1" t="s">
        <v>1372</v>
      </c>
      <c r="G4744">
        <v>27.93</v>
      </c>
      <c r="H4744">
        <v>3</v>
      </c>
      <c r="I4744">
        <v>0</v>
      </c>
      <c r="J4744">
        <v>8.0997000000000003</v>
      </c>
    </row>
    <row r="4745" spans="1:10" x14ac:dyDescent="0.25">
      <c r="A4745" s="1" t="s">
        <v>4806</v>
      </c>
      <c r="B4745" s="2">
        <v>42799</v>
      </c>
      <c r="C4745" s="2">
        <v>42799</v>
      </c>
      <c r="D4745" s="1" t="s">
        <v>654</v>
      </c>
      <c r="E4745" s="1" t="s">
        <v>652</v>
      </c>
      <c r="F4745" s="1" t="s">
        <v>3482</v>
      </c>
      <c r="G4745">
        <v>7.9</v>
      </c>
      <c r="H4745">
        <v>2</v>
      </c>
      <c r="I4745">
        <v>0</v>
      </c>
      <c r="J4745">
        <v>2.528</v>
      </c>
    </row>
    <row r="4746" spans="1:10" x14ac:dyDescent="0.25">
      <c r="A4746" s="1" t="s">
        <v>4806</v>
      </c>
      <c r="B4746" s="2">
        <v>42799</v>
      </c>
      <c r="C4746" s="2">
        <v>42799</v>
      </c>
      <c r="D4746" s="1" t="s">
        <v>654</v>
      </c>
      <c r="E4746" s="1" t="s">
        <v>652</v>
      </c>
      <c r="F4746" s="1" t="s">
        <v>2531</v>
      </c>
      <c r="G4746">
        <v>221.16</v>
      </c>
      <c r="H4746">
        <v>4</v>
      </c>
      <c r="I4746">
        <v>0</v>
      </c>
      <c r="J4746">
        <v>57.501600000000003</v>
      </c>
    </row>
    <row r="4747" spans="1:10" x14ac:dyDescent="0.25">
      <c r="A4747" s="1" t="s">
        <v>4806</v>
      </c>
      <c r="B4747" s="2">
        <v>42799</v>
      </c>
      <c r="C4747" s="2">
        <v>42799</v>
      </c>
      <c r="D4747" s="1" t="s">
        <v>654</v>
      </c>
      <c r="E4747" s="1" t="s">
        <v>652</v>
      </c>
      <c r="F4747" s="1" t="s">
        <v>1384</v>
      </c>
      <c r="G4747">
        <v>127.96</v>
      </c>
      <c r="H4747">
        <v>2</v>
      </c>
      <c r="I4747">
        <v>0</v>
      </c>
      <c r="J4747">
        <v>62.700400000000002</v>
      </c>
    </row>
    <row r="4748" spans="1:10" x14ac:dyDescent="0.25">
      <c r="A4748" s="1" t="s">
        <v>4806</v>
      </c>
      <c r="B4748" s="2">
        <v>42799</v>
      </c>
      <c r="C4748" s="2">
        <v>42799</v>
      </c>
      <c r="D4748" s="1" t="s">
        <v>654</v>
      </c>
      <c r="E4748" s="1" t="s">
        <v>652</v>
      </c>
      <c r="F4748" s="1" t="s">
        <v>1699</v>
      </c>
      <c r="G4748">
        <v>18.690000000000001</v>
      </c>
      <c r="H4748">
        <v>3</v>
      </c>
      <c r="I4748">
        <v>0</v>
      </c>
      <c r="J4748">
        <v>9.1580999999999992</v>
      </c>
    </row>
    <row r="4749" spans="1:10" x14ac:dyDescent="0.25">
      <c r="A4749" s="1" t="s">
        <v>4807</v>
      </c>
      <c r="B4749" s="2">
        <v>42432</v>
      </c>
      <c r="C4749" s="2">
        <v>42432</v>
      </c>
      <c r="D4749" s="1" t="s">
        <v>654</v>
      </c>
      <c r="E4749" s="1" t="s">
        <v>1706</v>
      </c>
      <c r="F4749" s="1" t="s">
        <v>4109</v>
      </c>
      <c r="G4749">
        <v>25.35</v>
      </c>
      <c r="H4749">
        <v>3</v>
      </c>
      <c r="I4749">
        <v>0</v>
      </c>
      <c r="J4749">
        <v>7.6050000000000004</v>
      </c>
    </row>
    <row r="4750" spans="1:10" x14ac:dyDescent="0.25">
      <c r="A4750" s="1" t="s">
        <v>4807</v>
      </c>
      <c r="B4750" s="2">
        <v>42432</v>
      </c>
      <c r="C4750" s="2">
        <v>42432</v>
      </c>
      <c r="D4750" s="1" t="s">
        <v>654</v>
      </c>
      <c r="E4750" s="1" t="s">
        <v>1706</v>
      </c>
      <c r="F4750" s="1" t="s">
        <v>3912</v>
      </c>
      <c r="G4750">
        <v>35.28</v>
      </c>
      <c r="H4750">
        <v>3</v>
      </c>
      <c r="I4750">
        <v>0</v>
      </c>
      <c r="J4750">
        <v>11.995200000000001</v>
      </c>
    </row>
    <row r="4751" spans="1:10" x14ac:dyDescent="0.25">
      <c r="A4751" s="1" t="s">
        <v>4808</v>
      </c>
      <c r="B4751" s="2">
        <v>42728</v>
      </c>
      <c r="C4751" s="2">
        <v>42729</v>
      </c>
      <c r="D4751" s="1" t="s">
        <v>79</v>
      </c>
      <c r="E4751" s="1" t="s">
        <v>1295</v>
      </c>
      <c r="F4751" s="1" t="s">
        <v>968</v>
      </c>
      <c r="G4751">
        <v>33.4</v>
      </c>
      <c r="H4751">
        <v>5</v>
      </c>
      <c r="I4751">
        <v>0</v>
      </c>
      <c r="J4751">
        <v>16.032</v>
      </c>
    </row>
    <row r="4752" spans="1:10" x14ac:dyDescent="0.25">
      <c r="A4752" s="1" t="s">
        <v>4809</v>
      </c>
      <c r="B4752" s="2">
        <v>42650</v>
      </c>
      <c r="C4752" s="2">
        <v>42652</v>
      </c>
      <c r="D4752" s="1" t="s">
        <v>79</v>
      </c>
      <c r="E4752" s="1" t="s">
        <v>1777</v>
      </c>
      <c r="F4752" s="1" t="s">
        <v>3739</v>
      </c>
      <c r="G4752">
        <v>837.6</v>
      </c>
      <c r="H4752">
        <v>3</v>
      </c>
      <c r="I4752">
        <v>0.2</v>
      </c>
      <c r="J4752">
        <v>62.82</v>
      </c>
    </row>
    <row r="4753" spans="1:10" x14ac:dyDescent="0.25">
      <c r="A4753" s="1" t="s">
        <v>4810</v>
      </c>
      <c r="B4753" s="2">
        <v>42713</v>
      </c>
      <c r="C4753" s="2">
        <v>42717</v>
      </c>
      <c r="D4753" s="1" t="s">
        <v>19</v>
      </c>
      <c r="E4753" s="1" t="s">
        <v>61</v>
      </c>
      <c r="F4753" s="1" t="s">
        <v>2328</v>
      </c>
      <c r="G4753">
        <v>40.68</v>
      </c>
      <c r="H4753">
        <v>3</v>
      </c>
      <c r="I4753">
        <v>0.2</v>
      </c>
      <c r="J4753">
        <v>-9.1530000000000005</v>
      </c>
    </row>
    <row r="4754" spans="1:10" x14ac:dyDescent="0.25">
      <c r="A4754" s="1" t="s">
        <v>4811</v>
      </c>
      <c r="B4754" s="2">
        <v>43059</v>
      </c>
      <c r="C4754" s="2">
        <v>43063</v>
      </c>
      <c r="D4754" s="1" t="s">
        <v>19</v>
      </c>
      <c r="E4754" s="1" t="s">
        <v>1324</v>
      </c>
      <c r="F4754" s="1" t="s">
        <v>1099</v>
      </c>
      <c r="G4754">
        <v>209.56800000000001</v>
      </c>
      <c r="H4754">
        <v>2</v>
      </c>
      <c r="I4754">
        <v>0.2</v>
      </c>
      <c r="J4754">
        <v>-23.5764</v>
      </c>
    </row>
    <row r="4755" spans="1:10" x14ac:dyDescent="0.25">
      <c r="A4755" s="1" t="s">
        <v>4812</v>
      </c>
      <c r="B4755" s="2">
        <v>42350</v>
      </c>
      <c r="C4755" s="2">
        <v>42354</v>
      </c>
      <c r="D4755" s="1" t="s">
        <v>19</v>
      </c>
      <c r="E4755" s="1" t="s">
        <v>425</v>
      </c>
      <c r="F4755" s="1" t="s">
        <v>4813</v>
      </c>
      <c r="G4755">
        <v>22.367999999999999</v>
      </c>
      <c r="H4755">
        <v>4</v>
      </c>
      <c r="I4755">
        <v>0.2</v>
      </c>
      <c r="J4755">
        <v>6.4307999999999996</v>
      </c>
    </row>
    <row r="4756" spans="1:10" x14ac:dyDescent="0.25">
      <c r="A4756" s="1" t="s">
        <v>4814</v>
      </c>
      <c r="B4756" s="2">
        <v>42769</v>
      </c>
      <c r="C4756" s="2">
        <v>42774</v>
      </c>
      <c r="D4756" s="1" t="s">
        <v>19</v>
      </c>
      <c r="E4756" s="1" t="s">
        <v>3187</v>
      </c>
      <c r="F4756" s="1" t="s">
        <v>1297</v>
      </c>
      <c r="G4756">
        <v>3.8820000000000001</v>
      </c>
      <c r="H4756">
        <v>2</v>
      </c>
      <c r="I4756">
        <v>0.7</v>
      </c>
      <c r="J4756">
        <v>-2.5880000000000001</v>
      </c>
    </row>
    <row r="4757" spans="1:10" x14ac:dyDescent="0.25">
      <c r="A4757" s="1" t="s">
        <v>4814</v>
      </c>
      <c r="B4757" s="2">
        <v>42769</v>
      </c>
      <c r="C4757" s="2">
        <v>42774</v>
      </c>
      <c r="D4757" s="1" t="s">
        <v>19</v>
      </c>
      <c r="E4757" s="1" t="s">
        <v>3187</v>
      </c>
      <c r="F4757" s="1" t="s">
        <v>4815</v>
      </c>
      <c r="G4757">
        <v>115.29600000000001</v>
      </c>
      <c r="H4757">
        <v>3</v>
      </c>
      <c r="I4757">
        <v>0.2</v>
      </c>
      <c r="J4757">
        <v>40.3536</v>
      </c>
    </row>
    <row r="4758" spans="1:10" x14ac:dyDescent="0.25">
      <c r="A4758" s="1" t="s">
        <v>4816</v>
      </c>
      <c r="B4758" s="2">
        <v>42999</v>
      </c>
      <c r="C4758" s="2">
        <v>43003</v>
      </c>
      <c r="D4758" s="1" t="s">
        <v>19</v>
      </c>
      <c r="E4758" s="1" t="s">
        <v>61</v>
      </c>
      <c r="F4758" s="1" t="s">
        <v>3089</v>
      </c>
      <c r="G4758">
        <v>1.9079999999999999</v>
      </c>
      <c r="H4758">
        <v>2</v>
      </c>
      <c r="I4758">
        <v>0.7</v>
      </c>
      <c r="J4758">
        <v>-1.5264</v>
      </c>
    </row>
    <row r="4759" spans="1:10" x14ac:dyDescent="0.25">
      <c r="A4759" s="1" t="s">
        <v>4817</v>
      </c>
      <c r="B4759" s="2">
        <v>42855</v>
      </c>
      <c r="C4759" s="2">
        <v>42860</v>
      </c>
      <c r="D4759" s="1" t="s">
        <v>19</v>
      </c>
      <c r="E4759" s="1" t="s">
        <v>3689</v>
      </c>
      <c r="F4759" s="1" t="s">
        <v>1190</v>
      </c>
      <c r="G4759">
        <v>43.372</v>
      </c>
      <c r="H4759">
        <v>7</v>
      </c>
      <c r="I4759">
        <v>0.8</v>
      </c>
      <c r="J4759">
        <v>-69.395200000000003</v>
      </c>
    </row>
    <row r="4760" spans="1:10" x14ac:dyDescent="0.25">
      <c r="A4760" s="1" t="s">
        <v>4818</v>
      </c>
      <c r="B4760" s="2">
        <v>41946</v>
      </c>
      <c r="C4760" s="2">
        <v>41950</v>
      </c>
      <c r="D4760" s="1" t="s">
        <v>19</v>
      </c>
      <c r="E4760" s="1" t="s">
        <v>3128</v>
      </c>
      <c r="F4760" s="1" t="s">
        <v>941</v>
      </c>
      <c r="G4760">
        <v>783.96</v>
      </c>
      <c r="H4760">
        <v>4</v>
      </c>
      <c r="I4760">
        <v>0</v>
      </c>
      <c r="J4760">
        <v>219.50880000000001</v>
      </c>
    </row>
    <row r="4761" spans="1:10" x14ac:dyDescent="0.25">
      <c r="A4761" s="1" t="s">
        <v>4818</v>
      </c>
      <c r="B4761" s="2">
        <v>41946</v>
      </c>
      <c r="C4761" s="2">
        <v>41950</v>
      </c>
      <c r="D4761" s="1" t="s">
        <v>19</v>
      </c>
      <c r="E4761" s="1" t="s">
        <v>3128</v>
      </c>
      <c r="F4761" s="1" t="s">
        <v>2166</v>
      </c>
      <c r="G4761">
        <v>48.896000000000001</v>
      </c>
      <c r="H4761">
        <v>2</v>
      </c>
      <c r="I4761">
        <v>0.2</v>
      </c>
      <c r="J4761">
        <v>18.335999999999999</v>
      </c>
    </row>
    <row r="4762" spans="1:10" x14ac:dyDescent="0.25">
      <c r="A4762" s="1" t="s">
        <v>4818</v>
      </c>
      <c r="B4762" s="2">
        <v>41946</v>
      </c>
      <c r="C4762" s="2">
        <v>41950</v>
      </c>
      <c r="D4762" s="1" t="s">
        <v>19</v>
      </c>
      <c r="E4762" s="1" t="s">
        <v>3128</v>
      </c>
      <c r="F4762" s="1" t="s">
        <v>1450</v>
      </c>
      <c r="G4762">
        <v>7.8559999999999999</v>
      </c>
      <c r="H4762">
        <v>2</v>
      </c>
      <c r="I4762">
        <v>0.2</v>
      </c>
      <c r="J4762">
        <v>2.8477999999999999</v>
      </c>
    </row>
    <row r="4763" spans="1:10" x14ac:dyDescent="0.25">
      <c r="A4763" s="1" t="s">
        <v>4819</v>
      </c>
      <c r="B4763" s="2">
        <v>42734</v>
      </c>
      <c r="C4763" s="2">
        <v>42739</v>
      </c>
      <c r="D4763" s="1" t="s">
        <v>19</v>
      </c>
      <c r="E4763" s="1" t="s">
        <v>1307</v>
      </c>
      <c r="F4763" s="1" t="s">
        <v>4531</v>
      </c>
      <c r="G4763">
        <v>5.9039999999999999</v>
      </c>
      <c r="H4763">
        <v>2</v>
      </c>
      <c r="I4763">
        <v>0.2</v>
      </c>
      <c r="J4763">
        <v>1.9925999999999999</v>
      </c>
    </row>
    <row r="4764" spans="1:10" x14ac:dyDescent="0.25">
      <c r="A4764" s="1" t="s">
        <v>4819</v>
      </c>
      <c r="B4764" s="2">
        <v>42734</v>
      </c>
      <c r="C4764" s="2">
        <v>42739</v>
      </c>
      <c r="D4764" s="1" t="s">
        <v>19</v>
      </c>
      <c r="E4764" s="1" t="s">
        <v>1307</v>
      </c>
      <c r="F4764" s="1" t="s">
        <v>2891</v>
      </c>
      <c r="G4764">
        <v>13.712</v>
      </c>
      <c r="H4764">
        <v>2</v>
      </c>
      <c r="I4764">
        <v>0.2</v>
      </c>
      <c r="J4764">
        <v>1.0284</v>
      </c>
    </row>
    <row r="4765" spans="1:10" x14ac:dyDescent="0.25">
      <c r="A4765" s="1" t="s">
        <v>4820</v>
      </c>
      <c r="B4765" s="2">
        <v>41899</v>
      </c>
      <c r="C4765" s="2">
        <v>41903</v>
      </c>
      <c r="D4765" s="1" t="s">
        <v>19</v>
      </c>
      <c r="E4765" s="1" t="s">
        <v>4793</v>
      </c>
      <c r="F4765" s="1" t="s">
        <v>4821</v>
      </c>
      <c r="G4765">
        <v>182.94</v>
      </c>
      <c r="H4765">
        <v>3</v>
      </c>
      <c r="I4765">
        <v>0</v>
      </c>
      <c r="J4765">
        <v>85.981800000000007</v>
      </c>
    </row>
    <row r="4766" spans="1:10" x14ac:dyDescent="0.25">
      <c r="A4766" s="1" t="s">
        <v>4822</v>
      </c>
      <c r="B4766" s="2">
        <v>43063</v>
      </c>
      <c r="C4766" s="2">
        <v>43066</v>
      </c>
      <c r="D4766" s="1" t="s">
        <v>79</v>
      </c>
      <c r="E4766" s="1" t="s">
        <v>1368</v>
      </c>
      <c r="F4766" s="1" t="s">
        <v>1968</v>
      </c>
      <c r="G4766">
        <v>27.76</v>
      </c>
      <c r="H4766">
        <v>4</v>
      </c>
      <c r="I4766">
        <v>0</v>
      </c>
      <c r="J4766">
        <v>9.9936000000000007</v>
      </c>
    </row>
    <row r="4767" spans="1:10" x14ac:dyDescent="0.25">
      <c r="A4767" s="1" t="s">
        <v>4823</v>
      </c>
      <c r="B4767" s="2">
        <v>42118</v>
      </c>
      <c r="C4767" s="2">
        <v>42122</v>
      </c>
      <c r="D4767" s="1" t="s">
        <v>19</v>
      </c>
      <c r="E4767" s="1" t="s">
        <v>2282</v>
      </c>
      <c r="F4767" s="1" t="s">
        <v>2361</v>
      </c>
      <c r="G4767">
        <v>25.99</v>
      </c>
      <c r="H4767">
        <v>1</v>
      </c>
      <c r="I4767">
        <v>0</v>
      </c>
      <c r="J4767">
        <v>7.5370999999999997</v>
      </c>
    </row>
    <row r="4768" spans="1:10" x14ac:dyDescent="0.25">
      <c r="A4768" s="1" t="s">
        <v>4824</v>
      </c>
      <c r="B4768" s="2">
        <v>42072</v>
      </c>
      <c r="C4768" s="2">
        <v>42075</v>
      </c>
      <c r="D4768" s="1" t="s">
        <v>79</v>
      </c>
      <c r="E4768" s="1" t="s">
        <v>1681</v>
      </c>
      <c r="F4768" s="1" t="s">
        <v>1515</v>
      </c>
      <c r="G4768">
        <v>113.52</v>
      </c>
      <c r="H4768">
        <v>5</v>
      </c>
      <c r="I4768">
        <v>0.2</v>
      </c>
      <c r="J4768">
        <v>29.798999999999999</v>
      </c>
    </row>
    <row r="4769" spans="1:10" x14ac:dyDescent="0.25">
      <c r="A4769" s="1" t="s">
        <v>4824</v>
      </c>
      <c r="B4769" s="2">
        <v>42072</v>
      </c>
      <c r="C4769" s="2">
        <v>42075</v>
      </c>
      <c r="D4769" s="1" t="s">
        <v>79</v>
      </c>
      <c r="E4769" s="1" t="s">
        <v>1681</v>
      </c>
      <c r="F4769" s="1" t="s">
        <v>2698</v>
      </c>
      <c r="G4769">
        <v>359.88</v>
      </c>
      <c r="H4769">
        <v>3</v>
      </c>
      <c r="I4769">
        <v>0.2</v>
      </c>
      <c r="J4769">
        <v>22.4925</v>
      </c>
    </row>
    <row r="4770" spans="1:10" x14ac:dyDescent="0.25">
      <c r="A4770" s="1" t="s">
        <v>4825</v>
      </c>
      <c r="B4770" s="2">
        <v>42888</v>
      </c>
      <c r="C4770" s="2">
        <v>42889</v>
      </c>
      <c r="D4770" s="1" t="s">
        <v>654</v>
      </c>
      <c r="E4770" s="1" t="s">
        <v>4826</v>
      </c>
      <c r="F4770" s="1" t="s">
        <v>4220</v>
      </c>
      <c r="G4770">
        <v>25.344000000000001</v>
      </c>
      <c r="H4770">
        <v>4</v>
      </c>
      <c r="I4770">
        <v>0.2</v>
      </c>
      <c r="J4770">
        <v>9.1872000000000007</v>
      </c>
    </row>
    <row r="4771" spans="1:10" x14ac:dyDescent="0.25">
      <c r="A4771" s="1" t="s">
        <v>4827</v>
      </c>
      <c r="B4771" s="2">
        <v>42632</v>
      </c>
      <c r="C4771" s="2">
        <v>42637</v>
      </c>
      <c r="D4771" s="1" t="s">
        <v>11</v>
      </c>
      <c r="E4771" s="1" t="s">
        <v>1118</v>
      </c>
      <c r="F4771" s="1" t="s">
        <v>1214</v>
      </c>
      <c r="G4771">
        <v>11.952</v>
      </c>
      <c r="H4771">
        <v>3</v>
      </c>
      <c r="I4771">
        <v>0.2</v>
      </c>
      <c r="J4771">
        <v>4.1832000000000003</v>
      </c>
    </row>
    <row r="4772" spans="1:10" x14ac:dyDescent="0.25">
      <c r="A4772" s="1" t="s">
        <v>4827</v>
      </c>
      <c r="B4772" s="2">
        <v>42632</v>
      </c>
      <c r="C4772" s="2">
        <v>42637</v>
      </c>
      <c r="D4772" s="1" t="s">
        <v>11</v>
      </c>
      <c r="E4772" s="1" t="s">
        <v>1118</v>
      </c>
      <c r="F4772" s="1" t="s">
        <v>4828</v>
      </c>
      <c r="G4772">
        <v>6.24</v>
      </c>
      <c r="H4772">
        <v>3</v>
      </c>
      <c r="I4772">
        <v>0</v>
      </c>
      <c r="J4772">
        <v>1.8720000000000001</v>
      </c>
    </row>
    <row r="4773" spans="1:10" x14ac:dyDescent="0.25">
      <c r="A4773" s="1" t="s">
        <v>4829</v>
      </c>
      <c r="B4773" s="2">
        <v>41943</v>
      </c>
      <c r="C4773" s="2">
        <v>41946</v>
      </c>
      <c r="D4773" s="1" t="s">
        <v>11</v>
      </c>
      <c r="E4773" s="1" t="s">
        <v>2669</v>
      </c>
      <c r="F4773" s="1" t="s">
        <v>88</v>
      </c>
      <c r="G4773">
        <v>742.33600000000001</v>
      </c>
      <c r="H4773">
        <v>8</v>
      </c>
      <c r="I4773">
        <v>0.2</v>
      </c>
      <c r="J4773">
        <v>83.512799999999999</v>
      </c>
    </row>
    <row r="4774" spans="1:10" x14ac:dyDescent="0.25">
      <c r="A4774" s="1" t="s">
        <v>4830</v>
      </c>
      <c r="B4774" s="2">
        <v>43062</v>
      </c>
      <c r="C4774" s="2">
        <v>43066</v>
      </c>
      <c r="D4774" s="1" t="s">
        <v>19</v>
      </c>
      <c r="E4774" s="1" t="s">
        <v>896</v>
      </c>
      <c r="F4774" s="1" t="s">
        <v>3274</v>
      </c>
      <c r="G4774">
        <v>6.4640000000000004</v>
      </c>
      <c r="H4774">
        <v>1</v>
      </c>
      <c r="I4774">
        <v>0.6</v>
      </c>
      <c r="J4774">
        <v>-4.04</v>
      </c>
    </row>
    <row r="4775" spans="1:10" x14ac:dyDescent="0.25">
      <c r="A4775" s="1" t="s">
        <v>4830</v>
      </c>
      <c r="B4775" s="2">
        <v>43062</v>
      </c>
      <c r="C4775" s="2">
        <v>43066</v>
      </c>
      <c r="D4775" s="1" t="s">
        <v>19</v>
      </c>
      <c r="E4775" s="1" t="s">
        <v>896</v>
      </c>
      <c r="F4775" s="1" t="s">
        <v>1575</v>
      </c>
      <c r="G4775">
        <v>11.52</v>
      </c>
      <c r="H4775">
        <v>5</v>
      </c>
      <c r="I4775">
        <v>0.2</v>
      </c>
      <c r="J4775">
        <v>4.1760000000000002</v>
      </c>
    </row>
    <row r="4776" spans="1:10" x14ac:dyDescent="0.25">
      <c r="A4776" s="1" t="s">
        <v>4830</v>
      </c>
      <c r="B4776" s="2">
        <v>43062</v>
      </c>
      <c r="C4776" s="2">
        <v>43066</v>
      </c>
      <c r="D4776" s="1" t="s">
        <v>19</v>
      </c>
      <c r="E4776" s="1" t="s">
        <v>896</v>
      </c>
      <c r="F4776" s="1" t="s">
        <v>1859</v>
      </c>
      <c r="G4776">
        <v>222.38399999999999</v>
      </c>
      <c r="H4776">
        <v>2</v>
      </c>
      <c r="I4776">
        <v>0.2</v>
      </c>
      <c r="J4776">
        <v>16.678799999999999</v>
      </c>
    </row>
    <row r="4777" spans="1:10" x14ac:dyDescent="0.25">
      <c r="A4777" s="1" t="s">
        <v>4831</v>
      </c>
      <c r="B4777" s="2">
        <v>43055</v>
      </c>
      <c r="C4777" s="2">
        <v>43060</v>
      </c>
      <c r="D4777" s="1" t="s">
        <v>19</v>
      </c>
      <c r="E4777" s="1" t="s">
        <v>4447</v>
      </c>
      <c r="F4777" s="1" t="s">
        <v>1729</v>
      </c>
      <c r="G4777">
        <v>23.36</v>
      </c>
      <c r="H4777">
        <v>4</v>
      </c>
      <c r="I4777">
        <v>0</v>
      </c>
      <c r="J4777">
        <v>6.0735999999999999</v>
      </c>
    </row>
    <row r="4778" spans="1:10" x14ac:dyDescent="0.25">
      <c r="A4778" s="1" t="s">
        <v>4832</v>
      </c>
      <c r="B4778" s="2">
        <v>42419</v>
      </c>
      <c r="C4778" s="2">
        <v>42423</v>
      </c>
      <c r="D4778" s="1" t="s">
        <v>11</v>
      </c>
      <c r="E4778" s="1" t="s">
        <v>1405</v>
      </c>
      <c r="F4778" s="1" t="s">
        <v>1843</v>
      </c>
      <c r="G4778">
        <v>8.67</v>
      </c>
      <c r="H4778">
        <v>3</v>
      </c>
      <c r="I4778">
        <v>0</v>
      </c>
      <c r="J4778">
        <v>4.0749000000000004</v>
      </c>
    </row>
    <row r="4779" spans="1:10" x14ac:dyDescent="0.25">
      <c r="A4779" s="1" t="s">
        <v>4832</v>
      </c>
      <c r="B4779" s="2">
        <v>42419</v>
      </c>
      <c r="C4779" s="2">
        <v>42423</v>
      </c>
      <c r="D4779" s="1" t="s">
        <v>11</v>
      </c>
      <c r="E4779" s="1" t="s">
        <v>1405</v>
      </c>
      <c r="F4779" s="1" t="s">
        <v>2891</v>
      </c>
      <c r="G4779">
        <v>25.71</v>
      </c>
      <c r="H4779">
        <v>3</v>
      </c>
      <c r="I4779">
        <v>0</v>
      </c>
      <c r="J4779">
        <v>6.6845999999999997</v>
      </c>
    </row>
    <row r="4780" spans="1:10" x14ac:dyDescent="0.25">
      <c r="A4780" s="1" t="s">
        <v>4833</v>
      </c>
      <c r="B4780" s="2">
        <v>43046</v>
      </c>
      <c r="C4780" s="2">
        <v>43050</v>
      </c>
      <c r="D4780" s="1" t="s">
        <v>19</v>
      </c>
      <c r="E4780" s="1" t="s">
        <v>43</v>
      </c>
      <c r="F4780" s="1" t="s">
        <v>676</v>
      </c>
      <c r="G4780">
        <v>100.94</v>
      </c>
      <c r="H4780">
        <v>7</v>
      </c>
      <c r="I4780">
        <v>0</v>
      </c>
      <c r="J4780">
        <v>33.310200000000002</v>
      </c>
    </row>
    <row r="4781" spans="1:10" x14ac:dyDescent="0.25">
      <c r="A4781" s="1" t="s">
        <v>4834</v>
      </c>
      <c r="B4781" s="2">
        <v>41828</v>
      </c>
      <c r="C4781" s="2">
        <v>41830</v>
      </c>
      <c r="D4781" s="1" t="s">
        <v>79</v>
      </c>
      <c r="E4781" s="1" t="s">
        <v>3495</v>
      </c>
      <c r="F4781" s="1" t="s">
        <v>953</v>
      </c>
      <c r="G4781">
        <v>63.881999999999998</v>
      </c>
      <c r="H4781">
        <v>1</v>
      </c>
      <c r="I4781">
        <v>0.1</v>
      </c>
      <c r="J4781">
        <v>10.647</v>
      </c>
    </row>
    <row r="4782" spans="1:10" x14ac:dyDescent="0.25">
      <c r="A4782" s="1" t="s">
        <v>4835</v>
      </c>
      <c r="B4782" s="2">
        <v>41950</v>
      </c>
      <c r="C4782" s="2">
        <v>41955</v>
      </c>
      <c r="D4782" s="1" t="s">
        <v>19</v>
      </c>
      <c r="E4782" s="1" t="s">
        <v>245</v>
      </c>
      <c r="F4782" s="1" t="s">
        <v>3445</v>
      </c>
      <c r="G4782">
        <v>683.14400000000001</v>
      </c>
      <c r="H4782">
        <v>4</v>
      </c>
      <c r="I4782">
        <v>0.3</v>
      </c>
      <c r="J4782">
        <v>0</v>
      </c>
    </row>
    <row r="4783" spans="1:10" x14ac:dyDescent="0.25">
      <c r="A4783" s="1" t="s">
        <v>4835</v>
      </c>
      <c r="B4783" s="2">
        <v>41950</v>
      </c>
      <c r="C4783" s="2">
        <v>41955</v>
      </c>
      <c r="D4783" s="1" t="s">
        <v>19</v>
      </c>
      <c r="E4783" s="1" t="s">
        <v>245</v>
      </c>
      <c r="F4783" s="1" t="s">
        <v>4836</v>
      </c>
      <c r="G4783">
        <v>1.476</v>
      </c>
      <c r="H4783">
        <v>3</v>
      </c>
      <c r="I4783">
        <v>0.8</v>
      </c>
      <c r="J4783">
        <v>-2.214</v>
      </c>
    </row>
    <row r="4784" spans="1:10" x14ac:dyDescent="0.25">
      <c r="A4784" s="1" t="s">
        <v>4835</v>
      </c>
      <c r="B4784" s="2">
        <v>41950</v>
      </c>
      <c r="C4784" s="2">
        <v>41955</v>
      </c>
      <c r="D4784" s="1" t="s">
        <v>19</v>
      </c>
      <c r="E4784" s="1" t="s">
        <v>245</v>
      </c>
      <c r="F4784" s="1" t="s">
        <v>1045</v>
      </c>
      <c r="G4784">
        <v>40.712000000000003</v>
      </c>
      <c r="H4784">
        <v>7</v>
      </c>
      <c r="I4784">
        <v>0.2</v>
      </c>
      <c r="J4784">
        <v>3.5623</v>
      </c>
    </row>
    <row r="4785" spans="1:10" x14ac:dyDescent="0.25">
      <c r="A4785" s="1" t="s">
        <v>4837</v>
      </c>
      <c r="B4785" s="2">
        <v>42763</v>
      </c>
      <c r="C4785" s="2">
        <v>42767</v>
      </c>
      <c r="D4785" s="1" t="s">
        <v>19</v>
      </c>
      <c r="E4785" s="1" t="s">
        <v>3632</v>
      </c>
      <c r="F4785" s="1" t="s">
        <v>2085</v>
      </c>
      <c r="G4785">
        <v>279.89999999999998</v>
      </c>
      <c r="H4785">
        <v>5</v>
      </c>
      <c r="I4785">
        <v>0</v>
      </c>
      <c r="J4785">
        <v>137.15100000000001</v>
      </c>
    </row>
    <row r="4786" spans="1:10" x14ac:dyDescent="0.25">
      <c r="A4786" s="1" t="s">
        <v>4838</v>
      </c>
      <c r="B4786" s="2">
        <v>42349</v>
      </c>
      <c r="C4786" s="2">
        <v>42354</v>
      </c>
      <c r="D4786" s="1" t="s">
        <v>19</v>
      </c>
      <c r="E4786" s="1" t="s">
        <v>36</v>
      </c>
      <c r="F4786" s="1" t="s">
        <v>3209</v>
      </c>
      <c r="G4786">
        <v>13.12</v>
      </c>
      <c r="H4786">
        <v>5</v>
      </c>
      <c r="I4786">
        <v>0.2</v>
      </c>
      <c r="J4786">
        <v>1.1479999999999999</v>
      </c>
    </row>
    <row r="4787" spans="1:10" x14ac:dyDescent="0.25">
      <c r="A4787" s="1" t="s">
        <v>4838</v>
      </c>
      <c r="B4787" s="2">
        <v>42349</v>
      </c>
      <c r="C4787" s="2">
        <v>42354</v>
      </c>
      <c r="D4787" s="1" t="s">
        <v>19</v>
      </c>
      <c r="E4787" s="1" t="s">
        <v>36</v>
      </c>
      <c r="F4787" s="1" t="s">
        <v>3263</v>
      </c>
      <c r="G4787">
        <v>69.575999999999993</v>
      </c>
      <c r="H4787">
        <v>4</v>
      </c>
      <c r="I4787">
        <v>0.7</v>
      </c>
      <c r="J4787">
        <v>-143.79040000000001</v>
      </c>
    </row>
    <row r="4788" spans="1:10" x14ac:dyDescent="0.25">
      <c r="A4788" s="1" t="s">
        <v>4838</v>
      </c>
      <c r="B4788" s="2">
        <v>42349</v>
      </c>
      <c r="C4788" s="2">
        <v>42354</v>
      </c>
      <c r="D4788" s="1" t="s">
        <v>19</v>
      </c>
      <c r="E4788" s="1" t="s">
        <v>36</v>
      </c>
      <c r="F4788" s="1" t="s">
        <v>1761</v>
      </c>
      <c r="G4788">
        <v>4.2240000000000002</v>
      </c>
      <c r="H4788">
        <v>3</v>
      </c>
      <c r="I4788">
        <v>0.2</v>
      </c>
      <c r="J4788">
        <v>0.47520000000000001</v>
      </c>
    </row>
    <row r="4789" spans="1:10" x14ac:dyDescent="0.25">
      <c r="A4789" s="1" t="s">
        <v>4838</v>
      </c>
      <c r="B4789" s="2">
        <v>42349</v>
      </c>
      <c r="C4789" s="2">
        <v>42354</v>
      </c>
      <c r="D4789" s="1" t="s">
        <v>19</v>
      </c>
      <c r="E4789" s="1" t="s">
        <v>36</v>
      </c>
      <c r="F4789" s="1" t="s">
        <v>4839</v>
      </c>
      <c r="G4789">
        <v>58.08</v>
      </c>
      <c r="H4789">
        <v>4</v>
      </c>
      <c r="I4789">
        <v>0.2</v>
      </c>
      <c r="J4789">
        <v>-6.5339999999999998</v>
      </c>
    </row>
    <row r="4790" spans="1:10" x14ac:dyDescent="0.25">
      <c r="A4790" s="1" t="s">
        <v>4838</v>
      </c>
      <c r="B4790" s="2">
        <v>42349</v>
      </c>
      <c r="C4790" s="2">
        <v>42354</v>
      </c>
      <c r="D4790" s="1" t="s">
        <v>19</v>
      </c>
      <c r="E4790" s="1" t="s">
        <v>36</v>
      </c>
      <c r="F4790" s="1" t="s">
        <v>2261</v>
      </c>
      <c r="G4790">
        <v>52.415999999999997</v>
      </c>
      <c r="H4790">
        <v>9</v>
      </c>
      <c r="I4790">
        <v>0.2</v>
      </c>
      <c r="J4790">
        <v>15.069599999999999</v>
      </c>
    </row>
    <row r="4791" spans="1:10" x14ac:dyDescent="0.25">
      <c r="A4791" s="1" t="s">
        <v>4838</v>
      </c>
      <c r="B4791" s="2">
        <v>42349</v>
      </c>
      <c r="C4791" s="2">
        <v>42354</v>
      </c>
      <c r="D4791" s="1" t="s">
        <v>19</v>
      </c>
      <c r="E4791" s="1" t="s">
        <v>36</v>
      </c>
      <c r="F4791" s="1" t="s">
        <v>2176</v>
      </c>
      <c r="G4791">
        <v>54.92</v>
      </c>
      <c r="H4791">
        <v>5</v>
      </c>
      <c r="I4791">
        <v>0.2</v>
      </c>
      <c r="J4791">
        <v>10.984</v>
      </c>
    </row>
    <row r="4792" spans="1:10" x14ac:dyDescent="0.25">
      <c r="A4792" s="1" t="s">
        <v>4838</v>
      </c>
      <c r="B4792" s="2">
        <v>42349</v>
      </c>
      <c r="C4792" s="2">
        <v>42354</v>
      </c>
      <c r="D4792" s="1" t="s">
        <v>19</v>
      </c>
      <c r="E4792" s="1" t="s">
        <v>36</v>
      </c>
      <c r="F4792" s="1" t="s">
        <v>3174</v>
      </c>
      <c r="G4792">
        <v>364.95</v>
      </c>
      <c r="H4792">
        <v>5</v>
      </c>
      <c r="I4792">
        <v>0.5</v>
      </c>
      <c r="J4792">
        <v>-248.166</v>
      </c>
    </row>
    <row r="4793" spans="1:10" x14ac:dyDescent="0.25">
      <c r="A4793" s="1" t="s">
        <v>4838</v>
      </c>
      <c r="B4793" s="2">
        <v>42349</v>
      </c>
      <c r="C4793" s="2">
        <v>42354</v>
      </c>
      <c r="D4793" s="1" t="s">
        <v>19</v>
      </c>
      <c r="E4793" s="1" t="s">
        <v>36</v>
      </c>
      <c r="F4793" s="1" t="s">
        <v>1656</v>
      </c>
      <c r="G4793">
        <v>85.055999999999997</v>
      </c>
      <c r="H4793">
        <v>3</v>
      </c>
      <c r="I4793">
        <v>0.2</v>
      </c>
      <c r="J4793">
        <v>28.706399999999999</v>
      </c>
    </row>
    <row r="4794" spans="1:10" x14ac:dyDescent="0.25">
      <c r="A4794" s="1" t="s">
        <v>4838</v>
      </c>
      <c r="B4794" s="2">
        <v>42349</v>
      </c>
      <c r="C4794" s="2">
        <v>42354</v>
      </c>
      <c r="D4794" s="1" t="s">
        <v>19</v>
      </c>
      <c r="E4794" s="1" t="s">
        <v>36</v>
      </c>
      <c r="F4794" s="1" t="s">
        <v>206</v>
      </c>
      <c r="G4794">
        <v>27.696000000000002</v>
      </c>
      <c r="H4794">
        <v>3</v>
      </c>
      <c r="I4794">
        <v>0.2</v>
      </c>
      <c r="J4794">
        <v>9.6936</v>
      </c>
    </row>
    <row r="4795" spans="1:10" x14ac:dyDescent="0.25">
      <c r="A4795" s="1" t="s">
        <v>4840</v>
      </c>
      <c r="B4795" s="2">
        <v>42184</v>
      </c>
      <c r="C4795" s="2">
        <v>42189</v>
      </c>
      <c r="D4795" s="1" t="s">
        <v>19</v>
      </c>
      <c r="E4795" s="1" t="s">
        <v>2419</v>
      </c>
      <c r="F4795" s="1" t="s">
        <v>1941</v>
      </c>
      <c r="G4795">
        <v>24.96</v>
      </c>
      <c r="H4795">
        <v>4</v>
      </c>
      <c r="I4795">
        <v>0</v>
      </c>
      <c r="J4795">
        <v>11.231999999999999</v>
      </c>
    </row>
    <row r="4796" spans="1:10" x14ac:dyDescent="0.25">
      <c r="A4796" s="1" t="s">
        <v>4841</v>
      </c>
      <c r="B4796" s="2">
        <v>42079</v>
      </c>
      <c r="C4796" s="2">
        <v>42086</v>
      </c>
      <c r="D4796" s="1" t="s">
        <v>19</v>
      </c>
      <c r="E4796" s="1" t="s">
        <v>4842</v>
      </c>
      <c r="F4796" s="1" t="s">
        <v>4348</v>
      </c>
      <c r="G4796">
        <v>43.13</v>
      </c>
      <c r="H4796">
        <v>1</v>
      </c>
      <c r="I4796">
        <v>0</v>
      </c>
      <c r="J4796">
        <v>18.114599999999999</v>
      </c>
    </row>
    <row r="4797" spans="1:10" x14ac:dyDescent="0.25">
      <c r="A4797" s="1" t="s">
        <v>4843</v>
      </c>
      <c r="B4797" s="2">
        <v>42229</v>
      </c>
      <c r="C4797" s="2">
        <v>42233</v>
      </c>
      <c r="D4797" s="1" t="s">
        <v>19</v>
      </c>
      <c r="E4797" s="1" t="s">
        <v>1066</v>
      </c>
      <c r="F4797" s="1" t="s">
        <v>1287</v>
      </c>
      <c r="G4797">
        <v>5.64</v>
      </c>
      <c r="H4797">
        <v>3</v>
      </c>
      <c r="I4797">
        <v>0</v>
      </c>
      <c r="J4797">
        <v>2.7071999999999998</v>
      </c>
    </row>
    <row r="4798" spans="1:10" x14ac:dyDescent="0.25">
      <c r="A4798" s="1" t="s">
        <v>4844</v>
      </c>
      <c r="B4798" s="2">
        <v>42504</v>
      </c>
      <c r="C4798" s="2">
        <v>42509</v>
      </c>
      <c r="D4798" s="1" t="s">
        <v>19</v>
      </c>
      <c r="E4798" s="1" t="s">
        <v>655</v>
      </c>
      <c r="F4798" s="1" t="s">
        <v>2847</v>
      </c>
      <c r="G4798">
        <v>57.582000000000001</v>
      </c>
      <c r="H4798">
        <v>3</v>
      </c>
      <c r="I4798">
        <v>0.7</v>
      </c>
      <c r="J4798">
        <v>-44.1462</v>
      </c>
    </row>
    <row r="4799" spans="1:10" x14ac:dyDescent="0.25">
      <c r="A4799" s="1" t="s">
        <v>4844</v>
      </c>
      <c r="B4799" s="2">
        <v>42504</v>
      </c>
      <c r="C4799" s="2">
        <v>42509</v>
      </c>
      <c r="D4799" s="1" t="s">
        <v>19</v>
      </c>
      <c r="E4799" s="1" t="s">
        <v>655</v>
      </c>
      <c r="F4799" s="1" t="s">
        <v>3191</v>
      </c>
      <c r="G4799">
        <v>31.103999999999999</v>
      </c>
      <c r="H4799">
        <v>6</v>
      </c>
      <c r="I4799">
        <v>0.2</v>
      </c>
      <c r="J4799">
        <v>10.8864</v>
      </c>
    </row>
    <row r="4800" spans="1:10" x14ac:dyDescent="0.25">
      <c r="A4800" s="1" t="s">
        <v>4844</v>
      </c>
      <c r="B4800" s="2">
        <v>42504</v>
      </c>
      <c r="C4800" s="2">
        <v>42509</v>
      </c>
      <c r="D4800" s="1" t="s">
        <v>19</v>
      </c>
      <c r="E4800" s="1" t="s">
        <v>655</v>
      </c>
      <c r="F4800" s="1" t="s">
        <v>4255</v>
      </c>
      <c r="G4800">
        <v>30.192</v>
      </c>
      <c r="H4800">
        <v>3</v>
      </c>
      <c r="I4800">
        <v>0.2</v>
      </c>
      <c r="J4800">
        <v>8.3027999999999995</v>
      </c>
    </row>
    <row r="4801" spans="1:10" x14ac:dyDescent="0.25">
      <c r="A4801" s="1" t="s">
        <v>4844</v>
      </c>
      <c r="B4801" s="2">
        <v>42504</v>
      </c>
      <c r="C4801" s="2">
        <v>42509</v>
      </c>
      <c r="D4801" s="1" t="s">
        <v>19</v>
      </c>
      <c r="E4801" s="1" t="s">
        <v>655</v>
      </c>
      <c r="F4801" s="1" t="s">
        <v>108</v>
      </c>
      <c r="G4801">
        <v>43.6</v>
      </c>
      <c r="H4801">
        <v>5</v>
      </c>
      <c r="I4801">
        <v>0.2</v>
      </c>
      <c r="J4801">
        <v>4.3600000000000003</v>
      </c>
    </row>
    <row r="4802" spans="1:10" x14ac:dyDescent="0.25">
      <c r="A4802" s="1" t="s">
        <v>4844</v>
      </c>
      <c r="B4802" s="2">
        <v>42504</v>
      </c>
      <c r="C4802" s="2">
        <v>42509</v>
      </c>
      <c r="D4802" s="1" t="s">
        <v>19</v>
      </c>
      <c r="E4802" s="1" t="s">
        <v>655</v>
      </c>
      <c r="F4802" s="1" t="s">
        <v>4845</v>
      </c>
      <c r="G4802">
        <v>4.7679999999999998</v>
      </c>
      <c r="H4802">
        <v>2</v>
      </c>
      <c r="I4802">
        <v>0.2</v>
      </c>
      <c r="J4802">
        <v>0.41720000000000002</v>
      </c>
    </row>
    <row r="4803" spans="1:10" x14ac:dyDescent="0.25">
      <c r="A4803" s="1" t="s">
        <v>4844</v>
      </c>
      <c r="B4803" s="2">
        <v>42504</v>
      </c>
      <c r="C4803" s="2">
        <v>42509</v>
      </c>
      <c r="D4803" s="1" t="s">
        <v>19</v>
      </c>
      <c r="E4803" s="1" t="s">
        <v>655</v>
      </c>
      <c r="F4803" s="1" t="s">
        <v>325</v>
      </c>
      <c r="G4803">
        <v>10.38</v>
      </c>
      <c r="H4803">
        <v>2</v>
      </c>
      <c r="I4803">
        <v>0.7</v>
      </c>
      <c r="J4803">
        <v>-7.6120000000000001</v>
      </c>
    </row>
    <row r="4804" spans="1:10" x14ac:dyDescent="0.25">
      <c r="A4804" s="1" t="s">
        <v>4844</v>
      </c>
      <c r="B4804" s="2">
        <v>42504</v>
      </c>
      <c r="C4804" s="2">
        <v>42509</v>
      </c>
      <c r="D4804" s="1" t="s">
        <v>19</v>
      </c>
      <c r="E4804" s="1" t="s">
        <v>655</v>
      </c>
      <c r="F4804" s="1" t="s">
        <v>163</v>
      </c>
      <c r="G4804">
        <v>13.391999999999999</v>
      </c>
      <c r="H4804">
        <v>8</v>
      </c>
      <c r="I4804">
        <v>0.7</v>
      </c>
      <c r="J4804">
        <v>-9.8208000000000002</v>
      </c>
    </row>
    <row r="4805" spans="1:10" x14ac:dyDescent="0.25">
      <c r="A4805" s="1" t="s">
        <v>4846</v>
      </c>
      <c r="B4805" s="2">
        <v>42929</v>
      </c>
      <c r="C4805" s="2">
        <v>42933</v>
      </c>
      <c r="D4805" s="1" t="s">
        <v>11</v>
      </c>
      <c r="E4805" s="1" t="s">
        <v>3986</v>
      </c>
      <c r="F4805" s="1" t="s">
        <v>1660</v>
      </c>
      <c r="G4805">
        <v>39.594000000000001</v>
      </c>
      <c r="H4805">
        <v>1</v>
      </c>
      <c r="I4805">
        <v>0.4</v>
      </c>
      <c r="J4805">
        <v>-7.2588999999999997</v>
      </c>
    </row>
    <row r="4806" spans="1:10" x14ac:dyDescent="0.25">
      <c r="A4806" s="1" t="s">
        <v>4846</v>
      </c>
      <c r="B4806" s="2">
        <v>42929</v>
      </c>
      <c r="C4806" s="2">
        <v>42933</v>
      </c>
      <c r="D4806" s="1" t="s">
        <v>11</v>
      </c>
      <c r="E4806" s="1" t="s">
        <v>3986</v>
      </c>
      <c r="F4806" s="1" t="s">
        <v>3084</v>
      </c>
      <c r="G4806">
        <v>91.007999999999996</v>
      </c>
      <c r="H4806">
        <v>9</v>
      </c>
      <c r="I4806">
        <v>0.2</v>
      </c>
      <c r="J4806">
        <v>19.339200000000002</v>
      </c>
    </row>
    <row r="4807" spans="1:10" x14ac:dyDescent="0.25">
      <c r="A4807" s="1" t="s">
        <v>4847</v>
      </c>
      <c r="B4807" s="2">
        <v>42330</v>
      </c>
      <c r="C4807" s="2">
        <v>42333</v>
      </c>
      <c r="D4807" s="1" t="s">
        <v>11</v>
      </c>
      <c r="E4807" s="1" t="s">
        <v>695</v>
      </c>
      <c r="F4807" s="1" t="s">
        <v>1329</v>
      </c>
      <c r="G4807">
        <v>37.94</v>
      </c>
      <c r="H4807">
        <v>2</v>
      </c>
      <c r="I4807">
        <v>0</v>
      </c>
      <c r="J4807">
        <v>18.211200000000002</v>
      </c>
    </row>
    <row r="4808" spans="1:10" x14ac:dyDescent="0.25">
      <c r="A4808" s="1" t="s">
        <v>4847</v>
      </c>
      <c r="B4808" s="2">
        <v>42330</v>
      </c>
      <c r="C4808" s="2">
        <v>42333</v>
      </c>
      <c r="D4808" s="1" t="s">
        <v>11</v>
      </c>
      <c r="E4808" s="1" t="s">
        <v>695</v>
      </c>
      <c r="F4808" s="1" t="s">
        <v>3578</v>
      </c>
      <c r="G4808">
        <v>42.8</v>
      </c>
      <c r="H4808">
        <v>10</v>
      </c>
      <c r="I4808">
        <v>0</v>
      </c>
      <c r="J4808">
        <v>19.260000000000002</v>
      </c>
    </row>
    <row r="4809" spans="1:10" x14ac:dyDescent="0.25">
      <c r="A4809" s="1" t="s">
        <v>4847</v>
      </c>
      <c r="B4809" s="2">
        <v>42330</v>
      </c>
      <c r="C4809" s="2">
        <v>42333</v>
      </c>
      <c r="D4809" s="1" t="s">
        <v>11</v>
      </c>
      <c r="E4809" s="1" t="s">
        <v>695</v>
      </c>
      <c r="F4809" s="1" t="s">
        <v>1241</v>
      </c>
      <c r="G4809">
        <v>33.630000000000003</v>
      </c>
      <c r="H4809">
        <v>3</v>
      </c>
      <c r="I4809">
        <v>0</v>
      </c>
      <c r="J4809">
        <v>10.089</v>
      </c>
    </row>
    <row r="4810" spans="1:10" x14ac:dyDescent="0.25">
      <c r="A4810" s="1" t="s">
        <v>4848</v>
      </c>
      <c r="B4810" s="2">
        <v>41966</v>
      </c>
      <c r="C4810" s="2">
        <v>41971</v>
      </c>
      <c r="D4810" s="1" t="s">
        <v>19</v>
      </c>
      <c r="E4810" s="1" t="s">
        <v>2563</v>
      </c>
      <c r="F4810" s="1" t="s">
        <v>2871</v>
      </c>
      <c r="G4810">
        <v>62.808</v>
      </c>
      <c r="H4810">
        <v>3</v>
      </c>
      <c r="I4810">
        <v>0.2</v>
      </c>
      <c r="J4810">
        <v>21.197700000000001</v>
      </c>
    </row>
    <row r="4811" spans="1:10" x14ac:dyDescent="0.25">
      <c r="A4811" s="1" t="s">
        <v>4849</v>
      </c>
      <c r="B4811" s="2">
        <v>42365</v>
      </c>
      <c r="C4811" s="2">
        <v>42368</v>
      </c>
      <c r="D4811" s="1" t="s">
        <v>79</v>
      </c>
      <c r="E4811" s="1" t="s">
        <v>3699</v>
      </c>
      <c r="F4811" s="1" t="s">
        <v>4756</v>
      </c>
      <c r="G4811">
        <v>195.64</v>
      </c>
      <c r="H4811">
        <v>4</v>
      </c>
      <c r="I4811">
        <v>0</v>
      </c>
      <c r="J4811">
        <v>91.950800000000001</v>
      </c>
    </row>
    <row r="4812" spans="1:10" x14ac:dyDescent="0.25">
      <c r="A4812" s="1" t="s">
        <v>4849</v>
      </c>
      <c r="B4812" s="2">
        <v>42365</v>
      </c>
      <c r="C4812" s="2">
        <v>42368</v>
      </c>
      <c r="D4812" s="1" t="s">
        <v>79</v>
      </c>
      <c r="E4812" s="1" t="s">
        <v>3699</v>
      </c>
      <c r="F4812" s="1" t="s">
        <v>2707</v>
      </c>
      <c r="G4812">
        <v>239.9</v>
      </c>
      <c r="H4812">
        <v>2</v>
      </c>
      <c r="I4812">
        <v>0</v>
      </c>
      <c r="J4812">
        <v>71.97</v>
      </c>
    </row>
    <row r="4813" spans="1:10" x14ac:dyDescent="0.25">
      <c r="A4813" s="1" t="s">
        <v>4850</v>
      </c>
      <c r="B4813" s="2">
        <v>42688</v>
      </c>
      <c r="C4813" s="2">
        <v>42693</v>
      </c>
      <c r="D4813" s="1" t="s">
        <v>11</v>
      </c>
      <c r="E4813" s="1" t="s">
        <v>3743</v>
      </c>
      <c r="F4813" s="1" t="s">
        <v>648</v>
      </c>
      <c r="G4813">
        <v>380.05799999999999</v>
      </c>
      <c r="H4813">
        <v>3</v>
      </c>
      <c r="I4813">
        <v>0.3</v>
      </c>
      <c r="J4813">
        <v>-21.717600000000001</v>
      </c>
    </row>
    <row r="4814" spans="1:10" x14ac:dyDescent="0.25">
      <c r="A4814" s="1" t="s">
        <v>4850</v>
      </c>
      <c r="B4814" s="2">
        <v>42688</v>
      </c>
      <c r="C4814" s="2">
        <v>42693</v>
      </c>
      <c r="D4814" s="1" t="s">
        <v>11</v>
      </c>
      <c r="E4814" s="1" t="s">
        <v>3743</v>
      </c>
      <c r="F4814" s="1" t="s">
        <v>731</v>
      </c>
      <c r="G4814">
        <v>1199.9760000000001</v>
      </c>
      <c r="H4814">
        <v>4</v>
      </c>
      <c r="I4814">
        <v>0.4</v>
      </c>
      <c r="J4814">
        <v>179.99639999999999</v>
      </c>
    </row>
    <row r="4815" spans="1:10" x14ac:dyDescent="0.25">
      <c r="A4815" s="1" t="s">
        <v>4850</v>
      </c>
      <c r="B4815" s="2">
        <v>42688</v>
      </c>
      <c r="C4815" s="2">
        <v>42693</v>
      </c>
      <c r="D4815" s="1" t="s">
        <v>11</v>
      </c>
      <c r="E4815" s="1" t="s">
        <v>3743</v>
      </c>
      <c r="F4815" s="1" t="s">
        <v>4851</v>
      </c>
      <c r="G4815">
        <v>48.576000000000001</v>
      </c>
      <c r="H4815">
        <v>3</v>
      </c>
      <c r="I4815">
        <v>0.2</v>
      </c>
      <c r="J4815">
        <v>9.7151999999999994</v>
      </c>
    </row>
    <row r="4816" spans="1:10" x14ac:dyDescent="0.25">
      <c r="A4816" s="1" t="s">
        <v>4852</v>
      </c>
      <c r="B4816" s="2">
        <v>42498</v>
      </c>
      <c r="C4816" s="2">
        <v>42500</v>
      </c>
      <c r="D4816" s="1" t="s">
        <v>79</v>
      </c>
      <c r="E4816" s="1" t="s">
        <v>2887</v>
      </c>
      <c r="F4816" s="1" t="s">
        <v>316</v>
      </c>
      <c r="G4816">
        <v>17.940000000000001</v>
      </c>
      <c r="H4816">
        <v>3</v>
      </c>
      <c r="I4816">
        <v>0</v>
      </c>
      <c r="J4816">
        <v>8.0730000000000004</v>
      </c>
    </row>
    <row r="4817" spans="1:10" x14ac:dyDescent="0.25">
      <c r="A4817" s="1" t="s">
        <v>4853</v>
      </c>
      <c r="B4817" s="2">
        <v>41999</v>
      </c>
      <c r="C4817" s="2">
        <v>42004</v>
      </c>
      <c r="D4817" s="1" t="s">
        <v>19</v>
      </c>
      <c r="E4817" s="1" t="s">
        <v>4295</v>
      </c>
      <c r="F4817" s="1" t="s">
        <v>469</v>
      </c>
      <c r="G4817">
        <v>18.263999999999999</v>
      </c>
      <c r="H4817">
        <v>3</v>
      </c>
      <c r="I4817">
        <v>0.2</v>
      </c>
      <c r="J4817">
        <v>6.1641000000000004</v>
      </c>
    </row>
    <row r="4818" spans="1:10" x14ac:dyDescent="0.25">
      <c r="A4818" s="1" t="s">
        <v>4853</v>
      </c>
      <c r="B4818" s="2">
        <v>41999</v>
      </c>
      <c r="C4818" s="2">
        <v>42004</v>
      </c>
      <c r="D4818" s="1" t="s">
        <v>19</v>
      </c>
      <c r="E4818" s="1" t="s">
        <v>4295</v>
      </c>
      <c r="F4818" s="1" t="s">
        <v>4587</v>
      </c>
      <c r="G4818">
        <v>34.655999999999999</v>
      </c>
      <c r="H4818">
        <v>2</v>
      </c>
      <c r="I4818">
        <v>0.2</v>
      </c>
      <c r="J4818">
        <v>5.6315999999999997</v>
      </c>
    </row>
    <row r="4819" spans="1:10" x14ac:dyDescent="0.25">
      <c r="A4819" s="1" t="s">
        <v>4853</v>
      </c>
      <c r="B4819" s="2">
        <v>41999</v>
      </c>
      <c r="C4819" s="2">
        <v>42004</v>
      </c>
      <c r="D4819" s="1" t="s">
        <v>19</v>
      </c>
      <c r="E4819" s="1" t="s">
        <v>4295</v>
      </c>
      <c r="F4819" s="1" t="s">
        <v>1103</v>
      </c>
      <c r="G4819">
        <v>81.552000000000007</v>
      </c>
      <c r="H4819">
        <v>2</v>
      </c>
      <c r="I4819">
        <v>0.2</v>
      </c>
      <c r="J4819">
        <v>8.1552000000000007</v>
      </c>
    </row>
    <row r="4820" spans="1:10" x14ac:dyDescent="0.25">
      <c r="A4820" s="1" t="s">
        <v>4853</v>
      </c>
      <c r="B4820" s="2">
        <v>41999</v>
      </c>
      <c r="C4820" s="2">
        <v>42004</v>
      </c>
      <c r="D4820" s="1" t="s">
        <v>19</v>
      </c>
      <c r="E4820" s="1" t="s">
        <v>4295</v>
      </c>
      <c r="F4820" s="1" t="s">
        <v>2314</v>
      </c>
      <c r="G4820">
        <v>227.136</v>
      </c>
      <c r="H4820">
        <v>4</v>
      </c>
      <c r="I4820">
        <v>0.2</v>
      </c>
      <c r="J4820">
        <v>-42.588000000000001</v>
      </c>
    </row>
    <row r="4821" spans="1:10" x14ac:dyDescent="0.25">
      <c r="A4821" s="1" t="s">
        <v>4854</v>
      </c>
      <c r="B4821" s="2">
        <v>42894</v>
      </c>
      <c r="C4821" s="2">
        <v>42900</v>
      </c>
      <c r="D4821" s="1" t="s">
        <v>19</v>
      </c>
      <c r="E4821" s="1" t="s">
        <v>4855</v>
      </c>
      <c r="F4821" s="1" t="s">
        <v>3772</v>
      </c>
      <c r="G4821">
        <v>10.36</v>
      </c>
      <c r="H4821">
        <v>2</v>
      </c>
      <c r="I4821">
        <v>0</v>
      </c>
      <c r="J4821">
        <v>5.0763999999999996</v>
      </c>
    </row>
    <row r="4822" spans="1:10" x14ac:dyDescent="0.25">
      <c r="A4822" s="1" t="s">
        <v>4856</v>
      </c>
      <c r="B4822" s="2">
        <v>42101</v>
      </c>
      <c r="C4822" s="2">
        <v>42105</v>
      </c>
      <c r="D4822" s="1" t="s">
        <v>19</v>
      </c>
      <c r="E4822" s="1" t="s">
        <v>4254</v>
      </c>
      <c r="F4822" s="1" t="s">
        <v>3245</v>
      </c>
      <c r="G4822">
        <v>463.24799999999999</v>
      </c>
      <c r="H4822">
        <v>8</v>
      </c>
      <c r="I4822">
        <v>0.8</v>
      </c>
      <c r="J4822">
        <v>-1181.2824000000001</v>
      </c>
    </row>
    <row r="4823" spans="1:10" x14ac:dyDescent="0.25">
      <c r="A4823" s="1" t="s">
        <v>4856</v>
      </c>
      <c r="B4823" s="2">
        <v>42101</v>
      </c>
      <c r="C4823" s="2">
        <v>42105</v>
      </c>
      <c r="D4823" s="1" t="s">
        <v>19</v>
      </c>
      <c r="E4823" s="1" t="s">
        <v>4254</v>
      </c>
      <c r="F4823" s="1" t="s">
        <v>1366</v>
      </c>
      <c r="G4823">
        <v>383.952</v>
      </c>
      <c r="H4823">
        <v>6</v>
      </c>
      <c r="I4823">
        <v>0.2</v>
      </c>
      <c r="J4823">
        <v>47.994</v>
      </c>
    </row>
    <row r="4824" spans="1:10" x14ac:dyDescent="0.25">
      <c r="A4824" s="1" t="s">
        <v>4857</v>
      </c>
      <c r="B4824" s="2">
        <v>42561</v>
      </c>
      <c r="C4824" s="2">
        <v>42562</v>
      </c>
      <c r="D4824" s="1" t="s">
        <v>654</v>
      </c>
      <c r="E4824" s="1" t="s">
        <v>536</v>
      </c>
      <c r="F4824" s="1" t="s">
        <v>890</v>
      </c>
      <c r="G4824">
        <v>44.856000000000002</v>
      </c>
      <c r="H4824">
        <v>6</v>
      </c>
      <c r="I4824">
        <v>0.7</v>
      </c>
      <c r="J4824">
        <v>-35.884799999999998</v>
      </c>
    </row>
    <row r="4825" spans="1:10" x14ac:dyDescent="0.25">
      <c r="A4825" s="1" t="s">
        <v>4858</v>
      </c>
      <c r="B4825" s="2">
        <v>42695</v>
      </c>
      <c r="C4825" s="2">
        <v>42700</v>
      </c>
      <c r="D4825" s="1" t="s">
        <v>19</v>
      </c>
      <c r="E4825" s="1" t="s">
        <v>1047</v>
      </c>
      <c r="F4825" s="1" t="s">
        <v>4859</v>
      </c>
      <c r="G4825">
        <v>30.344999999999999</v>
      </c>
      <c r="H4825">
        <v>7</v>
      </c>
      <c r="I4825">
        <v>0.7</v>
      </c>
      <c r="J4825">
        <v>-24.276</v>
      </c>
    </row>
    <row r="4826" spans="1:10" x14ac:dyDescent="0.25">
      <c r="A4826" s="1" t="s">
        <v>4858</v>
      </c>
      <c r="B4826" s="2">
        <v>42695</v>
      </c>
      <c r="C4826" s="2">
        <v>42700</v>
      </c>
      <c r="D4826" s="1" t="s">
        <v>19</v>
      </c>
      <c r="E4826" s="1" t="s">
        <v>1047</v>
      </c>
      <c r="F4826" s="1" t="s">
        <v>339</v>
      </c>
      <c r="G4826">
        <v>127.554</v>
      </c>
      <c r="H4826">
        <v>3</v>
      </c>
      <c r="I4826">
        <v>0.3</v>
      </c>
      <c r="J4826">
        <v>-9.1110000000000007</v>
      </c>
    </row>
    <row r="4827" spans="1:10" x14ac:dyDescent="0.25">
      <c r="A4827" s="1" t="s">
        <v>4858</v>
      </c>
      <c r="B4827" s="2">
        <v>42695</v>
      </c>
      <c r="C4827" s="2">
        <v>42700</v>
      </c>
      <c r="D4827" s="1" t="s">
        <v>19</v>
      </c>
      <c r="E4827" s="1" t="s">
        <v>1047</v>
      </c>
      <c r="F4827" s="1" t="s">
        <v>3405</v>
      </c>
      <c r="G4827">
        <v>77.951999999999998</v>
      </c>
      <c r="H4827">
        <v>3</v>
      </c>
      <c r="I4827">
        <v>0.2</v>
      </c>
      <c r="J4827">
        <v>15.590400000000001</v>
      </c>
    </row>
    <row r="4828" spans="1:10" x14ac:dyDescent="0.25">
      <c r="A4828" s="1" t="s">
        <v>4860</v>
      </c>
      <c r="B4828" s="2">
        <v>43051</v>
      </c>
      <c r="C4828" s="2">
        <v>43054</v>
      </c>
      <c r="D4828" s="1" t="s">
        <v>79</v>
      </c>
      <c r="E4828" s="1" t="s">
        <v>2539</v>
      </c>
      <c r="F4828" s="1" t="s">
        <v>482</v>
      </c>
      <c r="G4828">
        <v>14.016</v>
      </c>
      <c r="H4828">
        <v>4</v>
      </c>
      <c r="I4828">
        <v>0.2</v>
      </c>
      <c r="J4828">
        <v>4.9055999999999997</v>
      </c>
    </row>
    <row r="4829" spans="1:10" x14ac:dyDescent="0.25">
      <c r="A4829" s="1" t="s">
        <v>4861</v>
      </c>
      <c r="B4829" s="2">
        <v>41944</v>
      </c>
      <c r="C4829" s="2">
        <v>41951</v>
      </c>
      <c r="D4829" s="1" t="s">
        <v>19</v>
      </c>
      <c r="E4829" s="1" t="s">
        <v>3963</v>
      </c>
      <c r="F4829" s="1" t="s">
        <v>2615</v>
      </c>
      <c r="G4829">
        <v>69.52</v>
      </c>
      <c r="H4829">
        <v>2</v>
      </c>
      <c r="I4829">
        <v>0</v>
      </c>
      <c r="J4829">
        <v>19.465599999999998</v>
      </c>
    </row>
    <row r="4830" spans="1:10" x14ac:dyDescent="0.25">
      <c r="A4830" s="1" t="s">
        <v>4861</v>
      </c>
      <c r="B4830" s="2">
        <v>41944</v>
      </c>
      <c r="C4830" s="2">
        <v>41951</v>
      </c>
      <c r="D4830" s="1" t="s">
        <v>19</v>
      </c>
      <c r="E4830" s="1" t="s">
        <v>3963</v>
      </c>
      <c r="F4830" s="1" t="s">
        <v>1850</v>
      </c>
      <c r="G4830">
        <v>5.64</v>
      </c>
      <c r="H4830">
        <v>3</v>
      </c>
      <c r="I4830">
        <v>0</v>
      </c>
      <c r="J4830">
        <v>1.6355999999999999</v>
      </c>
    </row>
    <row r="4831" spans="1:10" x14ac:dyDescent="0.25">
      <c r="A4831" s="1" t="s">
        <v>4862</v>
      </c>
      <c r="B4831" s="2">
        <v>42505</v>
      </c>
      <c r="C4831" s="2">
        <v>42511</v>
      </c>
      <c r="D4831" s="1" t="s">
        <v>19</v>
      </c>
      <c r="E4831" s="1" t="s">
        <v>3247</v>
      </c>
      <c r="F4831" s="1" t="s">
        <v>2758</v>
      </c>
      <c r="G4831">
        <v>13.776</v>
      </c>
      <c r="H4831">
        <v>3</v>
      </c>
      <c r="I4831">
        <v>0.2</v>
      </c>
      <c r="J4831">
        <v>4.4771999999999998</v>
      </c>
    </row>
    <row r="4832" spans="1:10" x14ac:dyDescent="0.25">
      <c r="A4832" s="1" t="s">
        <v>4863</v>
      </c>
      <c r="B4832" s="2">
        <v>41950</v>
      </c>
      <c r="C4832" s="2">
        <v>41955</v>
      </c>
      <c r="D4832" s="1" t="s">
        <v>19</v>
      </c>
      <c r="E4832" s="1" t="s">
        <v>1481</v>
      </c>
      <c r="F4832" s="1" t="s">
        <v>3231</v>
      </c>
      <c r="G4832">
        <v>245.88</v>
      </c>
      <c r="H4832">
        <v>6</v>
      </c>
      <c r="I4832">
        <v>0</v>
      </c>
      <c r="J4832">
        <v>68.846400000000003</v>
      </c>
    </row>
    <row r="4833" spans="1:10" x14ac:dyDescent="0.25">
      <c r="A4833" s="1" t="s">
        <v>4863</v>
      </c>
      <c r="B4833" s="2">
        <v>41950</v>
      </c>
      <c r="C4833" s="2">
        <v>41955</v>
      </c>
      <c r="D4833" s="1" t="s">
        <v>19</v>
      </c>
      <c r="E4833" s="1" t="s">
        <v>1481</v>
      </c>
      <c r="F4833" s="1" t="s">
        <v>1617</v>
      </c>
      <c r="G4833">
        <v>36.630000000000003</v>
      </c>
      <c r="H4833">
        <v>3</v>
      </c>
      <c r="I4833">
        <v>0</v>
      </c>
      <c r="J4833">
        <v>9.8901000000000003</v>
      </c>
    </row>
    <row r="4834" spans="1:10" x14ac:dyDescent="0.25">
      <c r="A4834" s="1" t="s">
        <v>4863</v>
      </c>
      <c r="B4834" s="2">
        <v>41950</v>
      </c>
      <c r="C4834" s="2">
        <v>41955</v>
      </c>
      <c r="D4834" s="1" t="s">
        <v>19</v>
      </c>
      <c r="E4834" s="1" t="s">
        <v>1481</v>
      </c>
      <c r="F4834" s="1" t="s">
        <v>2206</v>
      </c>
      <c r="G4834">
        <v>22.58</v>
      </c>
      <c r="H4834">
        <v>2</v>
      </c>
      <c r="I4834">
        <v>0</v>
      </c>
      <c r="J4834">
        <v>5.8708</v>
      </c>
    </row>
    <row r="4835" spans="1:10" x14ac:dyDescent="0.25">
      <c r="A4835" s="1" t="s">
        <v>4863</v>
      </c>
      <c r="B4835" s="2">
        <v>41950</v>
      </c>
      <c r="C4835" s="2">
        <v>41955</v>
      </c>
      <c r="D4835" s="1" t="s">
        <v>19</v>
      </c>
      <c r="E4835" s="1" t="s">
        <v>1481</v>
      </c>
      <c r="F4835" s="1" t="s">
        <v>1970</v>
      </c>
      <c r="G4835">
        <v>12.39</v>
      </c>
      <c r="H4835">
        <v>3</v>
      </c>
      <c r="I4835">
        <v>0</v>
      </c>
      <c r="J4835">
        <v>5.8232999999999997</v>
      </c>
    </row>
    <row r="4836" spans="1:10" x14ac:dyDescent="0.25">
      <c r="A4836" s="1" t="s">
        <v>4864</v>
      </c>
      <c r="B4836" s="2">
        <v>43013</v>
      </c>
      <c r="C4836" s="2">
        <v>43018</v>
      </c>
      <c r="D4836" s="1" t="s">
        <v>19</v>
      </c>
      <c r="E4836" s="1" t="s">
        <v>2272</v>
      </c>
      <c r="F4836" s="1" t="s">
        <v>2813</v>
      </c>
      <c r="G4836">
        <v>39.92</v>
      </c>
      <c r="H4836">
        <v>5</v>
      </c>
      <c r="I4836">
        <v>0.2</v>
      </c>
      <c r="J4836">
        <v>13.473000000000001</v>
      </c>
    </row>
    <row r="4837" spans="1:10" x14ac:dyDescent="0.25">
      <c r="A4837" s="1" t="s">
        <v>4864</v>
      </c>
      <c r="B4837" s="2">
        <v>43013</v>
      </c>
      <c r="C4837" s="2">
        <v>43018</v>
      </c>
      <c r="D4837" s="1" t="s">
        <v>19</v>
      </c>
      <c r="E4837" s="1" t="s">
        <v>2272</v>
      </c>
      <c r="F4837" s="1" t="s">
        <v>3117</v>
      </c>
      <c r="G4837">
        <v>61.96</v>
      </c>
      <c r="H4837">
        <v>2</v>
      </c>
      <c r="I4837">
        <v>0</v>
      </c>
      <c r="J4837">
        <v>27.882000000000001</v>
      </c>
    </row>
    <row r="4838" spans="1:10" x14ac:dyDescent="0.25">
      <c r="A4838" s="1" t="s">
        <v>4864</v>
      </c>
      <c r="B4838" s="2">
        <v>43013</v>
      </c>
      <c r="C4838" s="2">
        <v>43018</v>
      </c>
      <c r="D4838" s="1" t="s">
        <v>19</v>
      </c>
      <c r="E4838" s="1" t="s">
        <v>2272</v>
      </c>
      <c r="F4838" s="1" t="s">
        <v>1699</v>
      </c>
      <c r="G4838">
        <v>19.936</v>
      </c>
      <c r="H4838">
        <v>4</v>
      </c>
      <c r="I4838">
        <v>0.2</v>
      </c>
      <c r="J4838">
        <v>7.2267999999999999</v>
      </c>
    </row>
    <row r="4839" spans="1:10" x14ac:dyDescent="0.25">
      <c r="A4839" s="1" t="s">
        <v>4865</v>
      </c>
      <c r="B4839" s="2">
        <v>42887</v>
      </c>
      <c r="C4839" s="2">
        <v>42889</v>
      </c>
      <c r="D4839" s="1" t="s">
        <v>79</v>
      </c>
      <c r="E4839" s="1" t="s">
        <v>3426</v>
      </c>
      <c r="F4839" s="1" t="s">
        <v>1825</v>
      </c>
      <c r="G4839">
        <v>3.798</v>
      </c>
      <c r="H4839">
        <v>2</v>
      </c>
      <c r="I4839">
        <v>0.7</v>
      </c>
      <c r="J4839">
        <v>-2.6585999999999999</v>
      </c>
    </row>
    <row r="4840" spans="1:10" x14ac:dyDescent="0.25">
      <c r="A4840" s="1" t="s">
        <v>4865</v>
      </c>
      <c r="B4840" s="2">
        <v>42887</v>
      </c>
      <c r="C4840" s="2">
        <v>42889</v>
      </c>
      <c r="D4840" s="1" t="s">
        <v>79</v>
      </c>
      <c r="E4840" s="1" t="s">
        <v>3426</v>
      </c>
      <c r="F4840" s="1" t="s">
        <v>1861</v>
      </c>
      <c r="G4840">
        <v>27.744</v>
      </c>
      <c r="H4840">
        <v>6</v>
      </c>
      <c r="I4840">
        <v>0.2</v>
      </c>
      <c r="J4840">
        <v>10.0572</v>
      </c>
    </row>
    <row r="4841" spans="1:10" x14ac:dyDescent="0.25">
      <c r="A4841" s="1" t="s">
        <v>4865</v>
      </c>
      <c r="B4841" s="2">
        <v>42887</v>
      </c>
      <c r="C4841" s="2">
        <v>42889</v>
      </c>
      <c r="D4841" s="1" t="s">
        <v>79</v>
      </c>
      <c r="E4841" s="1" t="s">
        <v>3426</v>
      </c>
      <c r="F4841" s="1" t="s">
        <v>409</v>
      </c>
      <c r="G4841">
        <v>158.376</v>
      </c>
      <c r="H4841">
        <v>4</v>
      </c>
      <c r="I4841">
        <v>0.4</v>
      </c>
      <c r="J4841">
        <v>-34.314799999999998</v>
      </c>
    </row>
    <row r="4842" spans="1:10" x14ac:dyDescent="0.25">
      <c r="A4842" s="1" t="s">
        <v>4866</v>
      </c>
      <c r="B4842" s="2">
        <v>43059</v>
      </c>
      <c r="C4842" s="2">
        <v>43064</v>
      </c>
      <c r="D4842" s="1" t="s">
        <v>19</v>
      </c>
      <c r="E4842" s="1" t="s">
        <v>1505</v>
      </c>
      <c r="F4842" s="1" t="s">
        <v>197</v>
      </c>
      <c r="G4842">
        <v>27.58</v>
      </c>
      <c r="H4842">
        <v>2</v>
      </c>
      <c r="I4842">
        <v>0</v>
      </c>
      <c r="J4842">
        <v>11.583600000000001</v>
      </c>
    </row>
    <row r="4843" spans="1:10" x14ac:dyDescent="0.25">
      <c r="A4843" s="1" t="s">
        <v>4867</v>
      </c>
      <c r="B4843" s="2">
        <v>42727</v>
      </c>
      <c r="C4843" s="2">
        <v>42732</v>
      </c>
      <c r="D4843" s="1" t="s">
        <v>19</v>
      </c>
      <c r="E4843" s="1" t="s">
        <v>1766</v>
      </c>
      <c r="F4843" s="1" t="s">
        <v>3730</v>
      </c>
      <c r="G4843">
        <v>5.5529999999999999</v>
      </c>
      <c r="H4843">
        <v>3</v>
      </c>
      <c r="I4843">
        <v>0.7</v>
      </c>
      <c r="J4843">
        <v>-4.0721999999999996</v>
      </c>
    </row>
    <row r="4844" spans="1:10" x14ac:dyDescent="0.25">
      <c r="A4844" s="1" t="s">
        <v>4868</v>
      </c>
      <c r="B4844" s="2">
        <v>43007</v>
      </c>
      <c r="C4844" s="2">
        <v>43012</v>
      </c>
      <c r="D4844" s="1" t="s">
        <v>19</v>
      </c>
      <c r="E4844" s="1" t="s">
        <v>525</v>
      </c>
      <c r="F4844" s="1" t="s">
        <v>1885</v>
      </c>
      <c r="G4844">
        <v>243.92</v>
      </c>
      <c r="H4844">
        <v>5</v>
      </c>
      <c r="I4844">
        <v>0.2</v>
      </c>
      <c r="J4844">
        <v>-54.881999999999998</v>
      </c>
    </row>
    <row r="4845" spans="1:10" x14ac:dyDescent="0.25">
      <c r="A4845" s="1" t="s">
        <v>4869</v>
      </c>
      <c r="B4845" s="2">
        <v>42681</v>
      </c>
      <c r="C4845" s="2">
        <v>42683</v>
      </c>
      <c r="D4845" s="1" t="s">
        <v>79</v>
      </c>
      <c r="E4845" s="1" t="s">
        <v>3827</v>
      </c>
      <c r="F4845" s="1" t="s">
        <v>2263</v>
      </c>
      <c r="G4845">
        <v>14.96</v>
      </c>
      <c r="H4845">
        <v>4</v>
      </c>
      <c r="I4845">
        <v>0</v>
      </c>
      <c r="J4845">
        <v>0.29920000000000002</v>
      </c>
    </row>
    <row r="4846" spans="1:10" x14ac:dyDescent="0.25">
      <c r="A4846" s="1" t="s">
        <v>4870</v>
      </c>
      <c r="B4846" s="2">
        <v>41733</v>
      </c>
      <c r="C4846" s="2">
        <v>41734</v>
      </c>
      <c r="D4846" s="1" t="s">
        <v>79</v>
      </c>
      <c r="E4846" s="1" t="s">
        <v>378</v>
      </c>
      <c r="F4846" s="1" t="s">
        <v>614</v>
      </c>
      <c r="G4846">
        <v>7.1840000000000002</v>
      </c>
      <c r="H4846">
        <v>2</v>
      </c>
      <c r="I4846">
        <v>0.2</v>
      </c>
      <c r="J4846">
        <v>2.2450000000000001</v>
      </c>
    </row>
    <row r="4847" spans="1:10" x14ac:dyDescent="0.25">
      <c r="A4847" s="1" t="s">
        <v>4871</v>
      </c>
      <c r="B4847" s="2">
        <v>42208</v>
      </c>
      <c r="C4847" s="2">
        <v>42211</v>
      </c>
      <c r="D4847" s="1" t="s">
        <v>11</v>
      </c>
      <c r="E4847" s="1" t="s">
        <v>1037</v>
      </c>
      <c r="F4847" s="1" t="s">
        <v>482</v>
      </c>
      <c r="G4847">
        <v>10.512</v>
      </c>
      <c r="H4847">
        <v>3</v>
      </c>
      <c r="I4847">
        <v>0.2</v>
      </c>
      <c r="J4847">
        <v>3.6791999999999998</v>
      </c>
    </row>
    <row r="4848" spans="1:10" x14ac:dyDescent="0.25">
      <c r="A4848" s="1" t="s">
        <v>4872</v>
      </c>
      <c r="B4848" s="2">
        <v>41815</v>
      </c>
      <c r="C4848" s="2">
        <v>41817</v>
      </c>
      <c r="D4848" s="1" t="s">
        <v>11</v>
      </c>
      <c r="E4848" s="1" t="s">
        <v>593</v>
      </c>
      <c r="F4848" s="1" t="s">
        <v>1708</v>
      </c>
      <c r="G4848">
        <v>263.95999999999998</v>
      </c>
      <c r="H4848">
        <v>5</v>
      </c>
      <c r="I4848">
        <v>0.2</v>
      </c>
      <c r="J4848">
        <v>19.797000000000001</v>
      </c>
    </row>
    <row r="4849" spans="1:10" x14ac:dyDescent="0.25">
      <c r="A4849" s="1" t="s">
        <v>4872</v>
      </c>
      <c r="B4849" s="2">
        <v>41815</v>
      </c>
      <c r="C4849" s="2">
        <v>41817</v>
      </c>
      <c r="D4849" s="1" t="s">
        <v>11</v>
      </c>
      <c r="E4849" s="1" t="s">
        <v>593</v>
      </c>
      <c r="F4849" s="1" t="s">
        <v>725</v>
      </c>
      <c r="G4849">
        <v>71.632000000000005</v>
      </c>
      <c r="H4849">
        <v>11</v>
      </c>
      <c r="I4849">
        <v>0.2</v>
      </c>
      <c r="J4849">
        <v>17.908000000000001</v>
      </c>
    </row>
    <row r="4850" spans="1:10" x14ac:dyDescent="0.25">
      <c r="A4850" s="1" t="s">
        <v>4872</v>
      </c>
      <c r="B4850" s="2">
        <v>41815</v>
      </c>
      <c r="C4850" s="2">
        <v>41817</v>
      </c>
      <c r="D4850" s="1" t="s">
        <v>11</v>
      </c>
      <c r="E4850" s="1" t="s">
        <v>593</v>
      </c>
      <c r="F4850" s="1" t="s">
        <v>2547</v>
      </c>
      <c r="G4850">
        <v>9.3279999999999994</v>
      </c>
      <c r="H4850">
        <v>1</v>
      </c>
      <c r="I4850">
        <v>0.2</v>
      </c>
      <c r="J4850">
        <v>0.81620000000000004</v>
      </c>
    </row>
    <row r="4851" spans="1:10" x14ac:dyDescent="0.25">
      <c r="A4851" s="1" t="s">
        <v>4873</v>
      </c>
      <c r="B4851" s="2">
        <v>41890</v>
      </c>
      <c r="C4851" s="2">
        <v>41896</v>
      </c>
      <c r="D4851" s="1" t="s">
        <v>19</v>
      </c>
      <c r="E4851" s="1" t="s">
        <v>2385</v>
      </c>
      <c r="F4851" s="1" t="s">
        <v>850</v>
      </c>
      <c r="G4851">
        <v>5.88</v>
      </c>
      <c r="H4851">
        <v>2</v>
      </c>
      <c r="I4851">
        <v>0</v>
      </c>
      <c r="J4851">
        <v>2.6459999999999999</v>
      </c>
    </row>
    <row r="4852" spans="1:10" x14ac:dyDescent="0.25">
      <c r="A4852" s="1" t="s">
        <v>4873</v>
      </c>
      <c r="B4852" s="2">
        <v>41890</v>
      </c>
      <c r="C4852" s="2">
        <v>41896</v>
      </c>
      <c r="D4852" s="1" t="s">
        <v>19</v>
      </c>
      <c r="E4852" s="1" t="s">
        <v>2385</v>
      </c>
      <c r="F4852" s="1" t="s">
        <v>14</v>
      </c>
      <c r="G4852">
        <v>975.92</v>
      </c>
      <c r="H4852">
        <v>5</v>
      </c>
      <c r="I4852">
        <v>0.2</v>
      </c>
      <c r="J4852">
        <v>121.99</v>
      </c>
    </row>
    <row r="4853" spans="1:10" x14ac:dyDescent="0.25">
      <c r="A4853" s="1" t="s">
        <v>4873</v>
      </c>
      <c r="B4853" s="2">
        <v>41890</v>
      </c>
      <c r="C4853" s="2">
        <v>41896</v>
      </c>
      <c r="D4853" s="1" t="s">
        <v>19</v>
      </c>
      <c r="E4853" s="1" t="s">
        <v>2385</v>
      </c>
      <c r="F4853" s="1" t="s">
        <v>230</v>
      </c>
      <c r="G4853">
        <v>303.83999999999997</v>
      </c>
      <c r="H4853">
        <v>8</v>
      </c>
      <c r="I4853">
        <v>0</v>
      </c>
      <c r="J4853">
        <v>91.152000000000001</v>
      </c>
    </row>
    <row r="4854" spans="1:10" x14ac:dyDescent="0.25">
      <c r="A4854" s="1" t="s">
        <v>4873</v>
      </c>
      <c r="B4854" s="2">
        <v>41890</v>
      </c>
      <c r="C4854" s="2">
        <v>41896</v>
      </c>
      <c r="D4854" s="1" t="s">
        <v>19</v>
      </c>
      <c r="E4854" s="1" t="s">
        <v>2385</v>
      </c>
      <c r="F4854" s="1" t="s">
        <v>916</v>
      </c>
      <c r="G4854">
        <v>485.88</v>
      </c>
      <c r="H4854">
        <v>6</v>
      </c>
      <c r="I4854">
        <v>0</v>
      </c>
      <c r="J4854">
        <v>19.435199999999998</v>
      </c>
    </row>
    <row r="4855" spans="1:10" x14ac:dyDescent="0.25">
      <c r="A4855" s="1" t="s">
        <v>4874</v>
      </c>
      <c r="B4855" s="2">
        <v>41985</v>
      </c>
      <c r="C4855" s="2">
        <v>41988</v>
      </c>
      <c r="D4855" s="1" t="s">
        <v>11</v>
      </c>
      <c r="E4855" s="1" t="s">
        <v>465</v>
      </c>
      <c r="F4855" s="1" t="s">
        <v>2194</v>
      </c>
      <c r="G4855">
        <v>12.54</v>
      </c>
      <c r="H4855">
        <v>3</v>
      </c>
      <c r="I4855">
        <v>0</v>
      </c>
      <c r="J4855">
        <v>4.5144000000000002</v>
      </c>
    </row>
    <row r="4856" spans="1:10" x14ac:dyDescent="0.25">
      <c r="A4856" s="1" t="s">
        <v>4874</v>
      </c>
      <c r="B4856" s="2">
        <v>41985</v>
      </c>
      <c r="C4856" s="2">
        <v>41988</v>
      </c>
      <c r="D4856" s="1" t="s">
        <v>11</v>
      </c>
      <c r="E4856" s="1" t="s">
        <v>465</v>
      </c>
      <c r="F4856" s="1" t="s">
        <v>773</v>
      </c>
      <c r="G4856">
        <v>8.94</v>
      </c>
      <c r="H4856">
        <v>3</v>
      </c>
      <c r="I4856">
        <v>0</v>
      </c>
      <c r="J4856">
        <v>0.62580000000000002</v>
      </c>
    </row>
    <row r="4857" spans="1:10" x14ac:dyDescent="0.25">
      <c r="A4857" s="1" t="s">
        <v>4874</v>
      </c>
      <c r="B4857" s="2">
        <v>41985</v>
      </c>
      <c r="C4857" s="2">
        <v>41988</v>
      </c>
      <c r="D4857" s="1" t="s">
        <v>11</v>
      </c>
      <c r="E4857" s="1" t="s">
        <v>465</v>
      </c>
      <c r="F4857" s="1" t="s">
        <v>113</v>
      </c>
      <c r="G4857">
        <v>9.24</v>
      </c>
      <c r="H4857">
        <v>3</v>
      </c>
      <c r="I4857">
        <v>0</v>
      </c>
      <c r="J4857">
        <v>4.4352</v>
      </c>
    </row>
    <row r="4858" spans="1:10" x14ac:dyDescent="0.25">
      <c r="A4858" s="1" t="s">
        <v>4875</v>
      </c>
      <c r="B4858" s="2">
        <v>42017</v>
      </c>
      <c r="C4858" s="2">
        <v>42021</v>
      </c>
      <c r="D4858" s="1" t="s">
        <v>19</v>
      </c>
      <c r="E4858" s="1" t="s">
        <v>745</v>
      </c>
      <c r="F4858" s="1" t="s">
        <v>1476</v>
      </c>
      <c r="G4858">
        <v>70.007999999999996</v>
      </c>
      <c r="H4858">
        <v>3</v>
      </c>
      <c r="I4858">
        <v>0.2</v>
      </c>
      <c r="J4858">
        <v>24.502800000000001</v>
      </c>
    </row>
    <row r="4859" spans="1:10" x14ac:dyDescent="0.25">
      <c r="A4859" s="1" t="s">
        <v>4875</v>
      </c>
      <c r="B4859" s="2">
        <v>42017</v>
      </c>
      <c r="C4859" s="2">
        <v>42021</v>
      </c>
      <c r="D4859" s="1" t="s">
        <v>19</v>
      </c>
      <c r="E4859" s="1" t="s">
        <v>745</v>
      </c>
      <c r="F4859" s="1" t="s">
        <v>552</v>
      </c>
      <c r="G4859">
        <v>77.599999999999994</v>
      </c>
      <c r="H4859">
        <v>4</v>
      </c>
      <c r="I4859">
        <v>0</v>
      </c>
      <c r="J4859">
        <v>38.024000000000001</v>
      </c>
    </row>
    <row r="4860" spans="1:10" x14ac:dyDescent="0.25">
      <c r="A4860" s="1" t="s">
        <v>4875</v>
      </c>
      <c r="B4860" s="2">
        <v>42017</v>
      </c>
      <c r="C4860" s="2">
        <v>42021</v>
      </c>
      <c r="D4860" s="1" t="s">
        <v>19</v>
      </c>
      <c r="E4860" s="1" t="s">
        <v>745</v>
      </c>
      <c r="F4860" s="1" t="s">
        <v>4876</v>
      </c>
      <c r="G4860">
        <v>464.85</v>
      </c>
      <c r="H4860">
        <v>9</v>
      </c>
      <c r="I4860">
        <v>0</v>
      </c>
      <c r="J4860">
        <v>92.97</v>
      </c>
    </row>
    <row r="4861" spans="1:10" x14ac:dyDescent="0.25">
      <c r="A4861" s="1" t="s">
        <v>4877</v>
      </c>
      <c r="B4861" s="2">
        <v>43084</v>
      </c>
      <c r="C4861" s="2">
        <v>43088</v>
      </c>
      <c r="D4861" s="1" t="s">
        <v>19</v>
      </c>
      <c r="E4861" s="1" t="s">
        <v>711</v>
      </c>
      <c r="F4861" s="1" t="s">
        <v>2363</v>
      </c>
      <c r="G4861">
        <v>10.192</v>
      </c>
      <c r="H4861">
        <v>7</v>
      </c>
      <c r="I4861">
        <v>0.2</v>
      </c>
      <c r="J4861">
        <v>1.0192000000000001</v>
      </c>
    </row>
    <row r="4862" spans="1:10" x14ac:dyDescent="0.25">
      <c r="A4862" s="1" t="s">
        <v>4878</v>
      </c>
      <c r="B4862" s="2">
        <v>42722</v>
      </c>
      <c r="C4862" s="2">
        <v>42728</v>
      </c>
      <c r="D4862" s="1" t="s">
        <v>19</v>
      </c>
      <c r="E4862" s="1" t="s">
        <v>593</v>
      </c>
      <c r="F4862" s="1" t="s">
        <v>2670</v>
      </c>
      <c r="G4862">
        <v>1793.98</v>
      </c>
      <c r="H4862">
        <v>2</v>
      </c>
      <c r="I4862">
        <v>0</v>
      </c>
      <c r="J4862">
        <v>843.17060000000004</v>
      </c>
    </row>
    <row r="4863" spans="1:10" x14ac:dyDescent="0.25">
      <c r="A4863" s="1" t="s">
        <v>4879</v>
      </c>
      <c r="B4863" s="2">
        <v>41740</v>
      </c>
      <c r="C4863" s="2">
        <v>41745</v>
      </c>
      <c r="D4863" s="1" t="s">
        <v>11</v>
      </c>
      <c r="E4863" s="1" t="s">
        <v>181</v>
      </c>
      <c r="F4863" s="1" t="s">
        <v>3212</v>
      </c>
      <c r="G4863">
        <v>758.35199999999998</v>
      </c>
      <c r="H4863">
        <v>6</v>
      </c>
      <c r="I4863">
        <v>0.2</v>
      </c>
      <c r="J4863">
        <v>265.42320000000001</v>
      </c>
    </row>
    <row r="4864" spans="1:10" x14ac:dyDescent="0.25">
      <c r="A4864" s="1" t="s">
        <v>4880</v>
      </c>
      <c r="B4864" s="2">
        <v>42684</v>
      </c>
      <c r="C4864" s="2">
        <v>42688</v>
      </c>
      <c r="D4864" s="1" t="s">
        <v>19</v>
      </c>
      <c r="E4864" s="1" t="s">
        <v>279</v>
      </c>
      <c r="F4864" s="1" t="s">
        <v>2136</v>
      </c>
      <c r="G4864">
        <v>20.367999999999999</v>
      </c>
      <c r="H4864">
        <v>1</v>
      </c>
      <c r="I4864">
        <v>0.2</v>
      </c>
      <c r="J4864">
        <v>7.3834</v>
      </c>
    </row>
    <row r="4865" spans="1:10" x14ac:dyDescent="0.25">
      <c r="A4865" s="1" t="s">
        <v>4880</v>
      </c>
      <c r="B4865" s="2">
        <v>42684</v>
      </c>
      <c r="C4865" s="2">
        <v>42688</v>
      </c>
      <c r="D4865" s="1" t="s">
        <v>19</v>
      </c>
      <c r="E4865" s="1" t="s">
        <v>279</v>
      </c>
      <c r="F4865" s="1" t="s">
        <v>706</v>
      </c>
      <c r="G4865">
        <v>49.847999999999999</v>
      </c>
      <c r="H4865">
        <v>3</v>
      </c>
      <c r="I4865">
        <v>0.2</v>
      </c>
      <c r="J4865">
        <v>16.823699999999999</v>
      </c>
    </row>
    <row r="4866" spans="1:10" x14ac:dyDescent="0.25">
      <c r="A4866" s="1" t="s">
        <v>4881</v>
      </c>
      <c r="B4866" s="2">
        <v>42912</v>
      </c>
      <c r="C4866" s="2">
        <v>42916</v>
      </c>
      <c r="D4866" s="1" t="s">
        <v>19</v>
      </c>
      <c r="E4866" s="1" t="s">
        <v>245</v>
      </c>
      <c r="F4866" s="1" t="s">
        <v>1048</v>
      </c>
      <c r="G4866">
        <v>239.97</v>
      </c>
      <c r="H4866">
        <v>3</v>
      </c>
      <c r="I4866">
        <v>0</v>
      </c>
      <c r="J4866">
        <v>67.191599999999994</v>
      </c>
    </row>
    <row r="4867" spans="1:10" x14ac:dyDescent="0.25">
      <c r="A4867" s="1" t="s">
        <v>4882</v>
      </c>
      <c r="B4867" s="2">
        <v>43052</v>
      </c>
      <c r="C4867" s="2">
        <v>43057</v>
      </c>
      <c r="D4867" s="1" t="s">
        <v>19</v>
      </c>
      <c r="E4867" s="1" t="s">
        <v>315</v>
      </c>
      <c r="F4867" s="1" t="s">
        <v>891</v>
      </c>
      <c r="G4867">
        <v>2404.7040000000002</v>
      </c>
      <c r="H4867">
        <v>6</v>
      </c>
      <c r="I4867">
        <v>0.2</v>
      </c>
      <c r="J4867">
        <v>150.29400000000001</v>
      </c>
    </row>
    <row r="4868" spans="1:10" x14ac:dyDescent="0.25">
      <c r="A4868" s="1" t="s">
        <v>4882</v>
      </c>
      <c r="B4868" s="2">
        <v>43052</v>
      </c>
      <c r="C4868" s="2">
        <v>43057</v>
      </c>
      <c r="D4868" s="1" t="s">
        <v>19</v>
      </c>
      <c r="E4868" s="1" t="s">
        <v>315</v>
      </c>
      <c r="F4868" s="1" t="s">
        <v>2847</v>
      </c>
      <c r="G4868">
        <v>563.024</v>
      </c>
      <c r="H4868">
        <v>11</v>
      </c>
      <c r="I4868">
        <v>0.2</v>
      </c>
      <c r="J4868">
        <v>190.0206</v>
      </c>
    </row>
    <row r="4869" spans="1:10" x14ac:dyDescent="0.25">
      <c r="A4869" s="1" t="s">
        <v>4882</v>
      </c>
      <c r="B4869" s="2">
        <v>43052</v>
      </c>
      <c r="C4869" s="2">
        <v>43057</v>
      </c>
      <c r="D4869" s="1" t="s">
        <v>19</v>
      </c>
      <c r="E4869" s="1" t="s">
        <v>315</v>
      </c>
      <c r="F4869" s="1" t="s">
        <v>330</v>
      </c>
      <c r="G4869">
        <v>344.91</v>
      </c>
      <c r="H4869">
        <v>3</v>
      </c>
      <c r="I4869">
        <v>0</v>
      </c>
      <c r="J4869">
        <v>10.347300000000001</v>
      </c>
    </row>
    <row r="4870" spans="1:10" x14ac:dyDescent="0.25">
      <c r="A4870" s="1" t="s">
        <v>4882</v>
      </c>
      <c r="B4870" s="2">
        <v>43052</v>
      </c>
      <c r="C4870" s="2">
        <v>43057</v>
      </c>
      <c r="D4870" s="1" t="s">
        <v>19</v>
      </c>
      <c r="E4870" s="1" t="s">
        <v>315</v>
      </c>
      <c r="F4870" s="1" t="s">
        <v>1575</v>
      </c>
      <c r="G4870">
        <v>8.64</v>
      </c>
      <c r="H4870">
        <v>3</v>
      </c>
      <c r="I4870">
        <v>0</v>
      </c>
      <c r="J4870">
        <v>4.2336</v>
      </c>
    </row>
    <row r="4871" spans="1:10" x14ac:dyDescent="0.25">
      <c r="A4871" s="1" t="s">
        <v>4883</v>
      </c>
      <c r="B4871" s="2">
        <v>43063</v>
      </c>
      <c r="C4871" s="2">
        <v>43068</v>
      </c>
      <c r="D4871" s="1" t="s">
        <v>19</v>
      </c>
      <c r="E4871" s="1" t="s">
        <v>2152</v>
      </c>
      <c r="F4871" s="1" t="s">
        <v>1988</v>
      </c>
      <c r="G4871">
        <v>89.988</v>
      </c>
      <c r="H4871">
        <v>2</v>
      </c>
      <c r="I4871">
        <v>0.4</v>
      </c>
      <c r="J4871">
        <v>-14.997999999999999</v>
      </c>
    </row>
    <row r="4872" spans="1:10" x14ac:dyDescent="0.25">
      <c r="A4872" s="1" t="s">
        <v>4883</v>
      </c>
      <c r="B4872" s="2">
        <v>43063</v>
      </c>
      <c r="C4872" s="2">
        <v>43068</v>
      </c>
      <c r="D4872" s="1" t="s">
        <v>19</v>
      </c>
      <c r="E4872" s="1" t="s">
        <v>2152</v>
      </c>
      <c r="F4872" s="1" t="s">
        <v>2534</v>
      </c>
      <c r="G4872">
        <v>229.54400000000001</v>
      </c>
      <c r="H4872">
        <v>7</v>
      </c>
      <c r="I4872">
        <v>0.2</v>
      </c>
      <c r="J4872">
        <v>83.209699999999998</v>
      </c>
    </row>
    <row r="4873" spans="1:10" x14ac:dyDescent="0.25">
      <c r="A4873" s="1" t="s">
        <v>4884</v>
      </c>
      <c r="B4873" s="2">
        <v>42878</v>
      </c>
      <c r="C4873" s="2">
        <v>42882</v>
      </c>
      <c r="D4873" s="1" t="s">
        <v>19</v>
      </c>
      <c r="E4873" s="1" t="s">
        <v>452</v>
      </c>
      <c r="F4873" s="1" t="s">
        <v>4885</v>
      </c>
      <c r="G4873">
        <v>1.8240000000000001</v>
      </c>
      <c r="H4873">
        <v>2</v>
      </c>
      <c r="I4873">
        <v>0.2</v>
      </c>
      <c r="J4873">
        <v>0.61560000000000004</v>
      </c>
    </row>
    <row r="4874" spans="1:10" x14ac:dyDescent="0.25">
      <c r="A4874" s="1" t="s">
        <v>4884</v>
      </c>
      <c r="B4874" s="2">
        <v>42878</v>
      </c>
      <c r="C4874" s="2">
        <v>42882</v>
      </c>
      <c r="D4874" s="1" t="s">
        <v>19</v>
      </c>
      <c r="E4874" s="1" t="s">
        <v>452</v>
      </c>
      <c r="F4874" s="1" t="s">
        <v>4034</v>
      </c>
      <c r="G4874">
        <v>18.32</v>
      </c>
      <c r="H4874">
        <v>5</v>
      </c>
      <c r="I4874">
        <v>0.8</v>
      </c>
      <c r="J4874">
        <v>-46.716000000000001</v>
      </c>
    </row>
    <row r="4875" spans="1:10" x14ac:dyDescent="0.25">
      <c r="A4875" s="1" t="s">
        <v>4884</v>
      </c>
      <c r="B4875" s="2">
        <v>42878</v>
      </c>
      <c r="C4875" s="2">
        <v>42882</v>
      </c>
      <c r="D4875" s="1" t="s">
        <v>19</v>
      </c>
      <c r="E4875" s="1" t="s">
        <v>452</v>
      </c>
      <c r="F4875" s="1" t="s">
        <v>3823</v>
      </c>
      <c r="G4875">
        <v>48.816000000000003</v>
      </c>
      <c r="H4875">
        <v>3</v>
      </c>
      <c r="I4875">
        <v>0.2</v>
      </c>
      <c r="J4875">
        <v>-11.5938</v>
      </c>
    </row>
    <row r="4876" spans="1:10" x14ac:dyDescent="0.25">
      <c r="A4876" s="1" t="s">
        <v>4884</v>
      </c>
      <c r="B4876" s="2">
        <v>42878</v>
      </c>
      <c r="C4876" s="2">
        <v>42882</v>
      </c>
      <c r="D4876" s="1" t="s">
        <v>19</v>
      </c>
      <c r="E4876" s="1" t="s">
        <v>452</v>
      </c>
      <c r="F4876" s="1" t="s">
        <v>612</v>
      </c>
      <c r="G4876">
        <v>1.1879999999999999</v>
      </c>
      <c r="H4876">
        <v>1</v>
      </c>
      <c r="I4876">
        <v>0.8</v>
      </c>
      <c r="J4876">
        <v>-1.9601999999999999</v>
      </c>
    </row>
    <row r="4877" spans="1:10" x14ac:dyDescent="0.25">
      <c r="A4877" s="1" t="s">
        <v>4886</v>
      </c>
      <c r="B4877" s="2">
        <v>41975</v>
      </c>
      <c r="C4877" s="2">
        <v>41980</v>
      </c>
      <c r="D4877" s="1" t="s">
        <v>19</v>
      </c>
      <c r="E4877" s="1" t="s">
        <v>2192</v>
      </c>
      <c r="F4877" s="1" t="s">
        <v>1093</v>
      </c>
      <c r="G4877">
        <v>119.8</v>
      </c>
      <c r="H4877">
        <v>5</v>
      </c>
      <c r="I4877">
        <v>0.2</v>
      </c>
      <c r="J4877">
        <v>29.95</v>
      </c>
    </row>
    <row r="4878" spans="1:10" x14ac:dyDescent="0.25">
      <c r="A4878" s="1" t="s">
        <v>4887</v>
      </c>
      <c r="B4878" s="2">
        <v>41915</v>
      </c>
      <c r="C4878" s="2">
        <v>41921</v>
      </c>
      <c r="D4878" s="1" t="s">
        <v>19</v>
      </c>
      <c r="E4878" s="1" t="s">
        <v>1607</v>
      </c>
      <c r="F4878" s="1" t="s">
        <v>3447</v>
      </c>
      <c r="G4878">
        <v>61.567999999999998</v>
      </c>
      <c r="H4878">
        <v>2</v>
      </c>
      <c r="I4878">
        <v>0.2</v>
      </c>
      <c r="J4878">
        <v>4.6176000000000004</v>
      </c>
    </row>
    <row r="4879" spans="1:10" x14ac:dyDescent="0.25">
      <c r="A4879" s="1" t="s">
        <v>4887</v>
      </c>
      <c r="B4879" s="2">
        <v>41915</v>
      </c>
      <c r="C4879" s="2">
        <v>41921</v>
      </c>
      <c r="D4879" s="1" t="s">
        <v>19</v>
      </c>
      <c r="E4879" s="1" t="s">
        <v>1607</v>
      </c>
      <c r="F4879" s="1" t="s">
        <v>1409</v>
      </c>
      <c r="G4879">
        <v>6.1920000000000002</v>
      </c>
      <c r="H4879">
        <v>3</v>
      </c>
      <c r="I4879">
        <v>0.2</v>
      </c>
      <c r="J4879">
        <v>0.46439999999999998</v>
      </c>
    </row>
    <row r="4880" spans="1:10" x14ac:dyDescent="0.25">
      <c r="A4880" s="1" t="s">
        <v>4888</v>
      </c>
      <c r="B4880" s="2">
        <v>42580</v>
      </c>
      <c r="C4880" s="2">
        <v>42582</v>
      </c>
      <c r="D4880" s="1" t="s">
        <v>79</v>
      </c>
      <c r="E4880" s="1" t="s">
        <v>3173</v>
      </c>
      <c r="F4880" s="1" t="s">
        <v>4836</v>
      </c>
      <c r="G4880">
        <v>2.214</v>
      </c>
      <c r="H4880">
        <v>3</v>
      </c>
      <c r="I4880">
        <v>0.7</v>
      </c>
      <c r="J4880">
        <v>-1.476</v>
      </c>
    </row>
    <row r="4881" spans="1:10" x14ac:dyDescent="0.25">
      <c r="A4881" s="1" t="s">
        <v>4889</v>
      </c>
      <c r="B4881" s="2">
        <v>43041</v>
      </c>
      <c r="C4881" s="2">
        <v>43044</v>
      </c>
      <c r="D4881" s="1" t="s">
        <v>11</v>
      </c>
      <c r="E4881" s="1" t="s">
        <v>2549</v>
      </c>
      <c r="F4881" s="1" t="s">
        <v>3818</v>
      </c>
      <c r="G4881">
        <v>5.32</v>
      </c>
      <c r="H4881">
        <v>2</v>
      </c>
      <c r="I4881">
        <v>0</v>
      </c>
      <c r="J4881">
        <v>2.6067999999999998</v>
      </c>
    </row>
    <row r="4882" spans="1:10" x14ac:dyDescent="0.25">
      <c r="A4882" s="1" t="s">
        <v>4889</v>
      </c>
      <c r="B4882" s="2">
        <v>43041</v>
      </c>
      <c r="C4882" s="2">
        <v>43044</v>
      </c>
      <c r="D4882" s="1" t="s">
        <v>11</v>
      </c>
      <c r="E4882" s="1" t="s">
        <v>2549</v>
      </c>
      <c r="F4882" s="1" t="s">
        <v>14</v>
      </c>
      <c r="G4882">
        <v>975.92</v>
      </c>
      <c r="H4882">
        <v>4</v>
      </c>
      <c r="I4882">
        <v>0</v>
      </c>
      <c r="J4882">
        <v>292.77600000000001</v>
      </c>
    </row>
    <row r="4883" spans="1:10" x14ac:dyDescent="0.25">
      <c r="A4883" s="1" t="s">
        <v>4889</v>
      </c>
      <c r="B4883" s="2">
        <v>43041</v>
      </c>
      <c r="C4883" s="2">
        <v>43044</v>
      </c>
      <c r="D4883" s="1" t="s">
        <v>11</v>
      </c>
      <c r="E4883" s="1" t="s">
        <v>2549</v>
      </c>
      <c r="F4883" s="1" t="s">
        <v>3010</v>
      </c>
      <c r="G4883">
        <v>2249.91</v>
      </c>
      <c r="H4883">
        <v>9</v>
      </c>
      <c r="I4883">
        <v>0</v>
      </c>
      <c r="J4883">
        <v>517.47929999999997</v>
      </c>
    </row>
    <row r="4884" spans="1:10" x14ac:dyDescent="0.25">
      <c r="A4884" s="1" t="s">
        <v>4889</v>
      </c>
      <c r="B4884" s="2">
        <v>43041</v>
      </c>
      <c r="C4884" s="2">
        <v>43044</v>
      </c>
      <c r="D4884" s="1" t="s">
        <v>11</v>
      </c>
      <c r="E4884" s="1" t="s">
        <v>2549</v>
      </c>
      <c r="F4884" s="1" t="s">
        <v>718</v>
      </c>
      <c r="G4884">
        <v>59.92</v>
      </c>
      <c r="H4884">
        <v>4</v>
      </c>
      <c r="I4884">
        <v>0</v>
      </c>
      <c r="J4884">
        <v>16.7776</v>
      </c>
    </row>
    <row r="4885" spans="1:10" x14ac:dyDescent="0.25">
      <c r="A4885" s="1" t="s">
        <v>4890</v>
      </c>
      <c r="B4885" s="2">
        <v>42802</v>
      </c>
      <c r="C4885" s="2">
        <v>42809</v>
      </c>
      <c r="D4885" s="1" t="s">
        <v>19</v>
      </c>
      <c r="E4885" s="1" t="s">
        <v>493</v>
      </c>
      <c r="F4885" s="1" t="s">
        <v>4476</v>
      </c>
      <c r="G4885">
        <v>171.2</v>
      </c>
      <c r="H4885">
        <v>5</v>
      </c>
      <c r="I4885">
        <v>0.2</v>
      </c>
      <c r="J4885">
        <v>64.2</v>
      </c>
    </row>
    <row r="4886" spans="1:10" x14ac:dyDescent="0.25">
      <c r="A4886" s="1" t="s">
        <v>4890</v>
      </c>
      <c r="B4886" s="2">
        <v>42802</v>
      </c>
      <c r="C4886" s="2">
        <v>42809</v>
      </c>
      <c r="D4886" s="1" t="s">
        <v>19</v>
      </c>
      <c r="E4886" s="1" t="s">
        <v>493</v>
      </c>
      <c r="F4886" s="1" t="s">
        <v>4496</v>
      </c>
      <c r="G4886">
        <v>3.36</v>
      </c>
      <c r="H4886">
        <v>2</v>
      </c>
      <c r="I4886">
        <v>0</v>
      </c>
      <c r="J4886">
        <v>0.87360000000000004</v>
      </c>
    </row>
    <row r="4887" spans="1:10" x14ac:dyDescent="0.25">
      <c r="A4887" s="1" t="s">
        <v>4891</v>
      </c>
      <c r="B4887" s="2">
        <v>41989</v>
      </c>
      <c r="C4887" s="2">
        <v>41993</v>
      </c>
      <c r="D4887" s="1" t="s">
        <v>19</v>
      </c>
      <c r="E4887" s="1" t="s">
        <v>1231</v>
      </c>
      <c r="F4887" s="1" t="s">
        <v>2567</v>
      </c>
      <c r="G4887">
        <v>114.2</v>
      </c>
      <c r="H4887">
        <v>5</v>
      </c>
      <c r="I4887">
        <v>0</v>
      </c>
      <c r="J4887">
        <v>52.531999999999996</v>
      </c>
    </row>
    <row r="4888" spans="1:10" x14ac:dyDescent="0.25">
      <c r="A4888" s="1" t="s">
        <v>4892</v>
      </c>
      <c r="B4888" s="2">
        <v>42702</v>
      </c>
      <c r="C4888" s="2">
        <v>42705</v>
      </c>
      <c r="D4888" s="1" t="s">
        <v>11</v>
      </c>
      <c r="E4888" s="1" t="s">
        <v>2878</v>
      </c>
      <c r="F4888" s="1" t="s">
        <v>439</v>
      </c>
      <c r="G4888">
        <v>182.67</v>
      </c>
      <c r="H4888">
        <v>3</v>
      </c>
      <c r="I4888">
        <v>0</v>
      </c>
      <c r="J4888">
        <v>52.974299999999999</v>
      </c>
    </row>
    <row r="4889" spans="1:10" x14ac:dyDescent="0.25">
      <c r="A4889" s="1" t="s">
        <v>4892</v>
      </c>
      <c r="B4889" s="2">
        <v>42702</v>
      </c>
      <c r="C4889" s="2">
        <v>42705</v>
      </c>
      <c r="D4889" s="1" t="s">
        <v>11</v>
      </c>
      <c r="E4889" s="1" t="s">
        <v>2878</v>
      </c>
      <c r="F4889" s="1" t="s">
        <v>1369</v>
      </c>
      <c r="G4889">
        <v>101.7</v>
      </c>
      <c r="H4889">
        <v>6</v>
      </c>
      <c r="I4889">
        <v>0</v>
      </c>
      <c r="J4889">
        <v>6.1020000000000003</v>
      </c>
    </row>
    <row r="4890" spans="1:10" x14ac:dyDescent="0.25">
      <c r="A4890" s="1" t="s">
        <v>4892</v>
      </c>
      <c r="B4890" s="2">
        <v>42702</v>
      </c>
      <c r="C4890" s="2">
        <v>42705</v>
      </c>
      <c r="D4890" s="1" t="s">
        <v>11</v>
      </c>
      <c r="E4890" s="1" t="s">
        <v>2878</v>
      </c>
      <c r="F4890" s="1" t="s">
        <v>913</v>
      </c>
      <c r="G4890">
        <v>1126.02</v>
      </c>
      <c r="H4890">
        <v>3</v>
      </c>
      <c r="I4890">
        <v>0</v>
      </c>
      <c r="J4890">
        <v>56.301000000000002</v>
      </c>
    </row>
    <row r="4891" spans="1:10" x14ac:dyDescent="0.25">
      <c r="A4891" s="1" t="s">
        <v>4892</v>
      </c>
      <c r="B4891" s="2">
        <v>42702</v>
      </c>
      <c r="C4891" s="2">
        <v>42705</v>
      </c>
      <c r="D4891" s="1" t="s">
        <v>11</v>
      </c>
      <c r="E4891" s="1" t="s">
        <v>2878</v>
      </c>
      <c r="F4891" s="1" t="s">
        <v>4669</v>
      </c>
      <c r="G4891">
        <v>1263.3</v>
      </c>
      <c r="H4891">
        <v>6</v>
      </c>
      <c r="I4891">
        <v>0</v>
      </c>
      <c r="J4891">
        <v>315.82499999999999</v>
      </c>
    </row>
    <row r="4892" spans="1:10" x14ac:dyDescent="0.25">
      <c r="A4892" s="1" t="s">
        <v>4893</v>
      </c>
      <c r="B4892" s="2">
        <v>42727</v>
      </c>
      <c r="C4892" s="2">
        <v>42734</v>
      </c>
      <c r="D4892" s="1" t="s">
        <v>19</v>
      </c>
      <c r="E4892" s="1" t="s">
        <v>2700</v>
      </c>
      <c r="F4892" s="1" t="s">
        <v>908</v>
      </c>
      <c r="G4892">
        <v>8.82</v>
      </c>
      <c r="H4892">
        <v>3</v>
      </c>
      <c r="I4892">
        <v>0</v>
      </c>
      <c r="J4892">
        <v>2.5577999999999999</v>
      </c>
    </row>
    <row r="4893" spans="1:10" x14ac:dyDescent="0.25">
      <c r="A4893" s="1" t="s">
        <v>4893</v>
      </c>
      <c r="B4893" s="2">
        <v>42727</v>
      </c>
      <c r="C4893" s="2">
        <v>42734</v>
      </c>
      <c r="D4893" s="1" t="s">
        <v>19</v>
      </c>
      <c r="E4893" s="1" t="s">
        <v>2700</v>
      </c>
      <c r="F4893" s="1" t="s">
        <v>2832</v>
      </c>
      <c r="G4893">
        <v>37.94</v>
      </c>
      <c r="H4893">
        <v>2</v>
      </c>
      <c r="I4893">
        <v>0</v>
      </c>
      <c r="J4893">
        <v>18.211200000000002</v>
      </c>
    </row>
    <row r="4894" spans="1:10" x14ac:dyDescent="0.25">
      <c r="A4894" s="1" t="s">
        <v>4893</v>
      </c>
      <c r="B4894" s="2">
        <v>42727</v>
      </c>
      <c r="C4894" s="2">
        <v>42734</v>
      </c>
      <c r="D4894" s="1" t="s">
        <v>19</v>
      </c>
      <c r="E4894" s="1" t="s">
        <v>2700</v>
      </c>
      <c r="F4894" s="1" t="s">
        <v>4894</v>
      </c>
      <c r="G4894">
        <v>4.2</v>
      </c>
      <c r="H4894">
        <v>2</v>
      </c>
      <c r="I4894">
        <v>0</v>
      </c>
      <c r="J4894">
        <v>1.1759999999999999</v>
      </c>
    </row>
    <row r="4895" spans="1:10" x14ac:dyDescent="0.25">
      <c r="A4895" s="1" t="s">
        <v>4893</v>
      </c>
      <c r="B4895" s="2">
        <v>42727</v>
      </c>
      <c r="C4895" s="2">
        <v>42734</v>
      </c>
      <c r="D4895" s="1" t="s">
        <v>19</v>
      </c>
      <c r="E4895" s="1" t="s">
        <v>2700</v>
      </c>
      <c r="F4895" s="1" t="s">
        <v>838</v>
      </c>
      <c r="G4895">
        <v>227.28</v>
      </c>
      <c r="H4895">
        <v>2</v>
      </c>
      <c r="I4895">
        <v>0</v>
      </c>
      <c r="J4895">
        <v>2.2728000000000002</v>
      </c>
    </row>
    <row r="4896" spans="1:10" x14ac:dyDescent="0.25">
      <c r="A4896" s="1" t="s">
        <v>4893</v>
      </c>
      <c r="B4896" s="2">
        <v>42727</v>
      </c>
      <c r="C4896" s="2">
        <v>42734</v>
      </c>
      <c r="D4896" s="1" t="s">
        <v>19</v>
      </c>
      <c r="E4896" s="1" t="s">
        <v>2700</v>
      </c>
      <c r="F4896" s="1" t="s">
        <v>282</v>
      </c>
      <c r="G4896">
        <v>47.9</v>
      </c>
      <c r="H4896">
        <v>1</v>
      </c>
      <c r="I4896">
        <v>0</v>
      </c>
      <c r="J4896">
        <v>22.992000000000001</v>
      </c>
    </row>
    <row r="4897" spans="1:10" x14ac:dyDescent="0.25">
      <c r="A4897" s="1" t="s">
        <v>4893</v>
      </c>
      <c r="B4897" s="2">
        <v>42727</v>
      </c>
      <c r="C4897" s="2">
        <v>42734</v>
      </c>
      <c r="D4897" s="1" t="s">
        <v>19</v>
      </c>
      <c r="E4897" s="1" t="s">
        <v>2700</v>
      </c>
      <c r="F4897" s="1" t="s">
        <v>3787</v>
      </c>
      <c r="G4897">
        <v>61.96</v>
      </c>
      <c r="H4897">
        <v>2</v>
      </c>
      <c r="I4897">
        <v>0</v>
      </c>
      <c r="J4897">
        <v>30.360399999999998</v>
      </c>
    </row>
    <row r="4898" spans="1:10" x14ac:dyDescent="0.25">
      <c r="A4898" s="1" t="s">
        <v>4893</v>
      </c>
      <c r="B4898" s="2">
        <v>42727</v>
      </c>
      <c r="C4898" s="2">
        <v>42734</v>
      </c>
      <c r="D4898" s="1" t="s">
        <v>19</v>
      </c>
      <c r="E4898" s="1" t="s">
        <v>2700</v>
      </c>
      <c r="F4898" s="1" t="s">
        <v>3235</v>
      </c>
      <c r="G4898">
        <v>1117.92</v>
      </c>
      <c r="H4898">
        <v>4</v>
      </c>
      <c r="I4898">
        <v>0</v>
      </c>
      <c r="J4898">
        <v>55.896000000000001</v>
      </c>
    </row>
    <row r="4899" spans="1:10" x14ac:dyDescent="0.25">
      <c r="A4899" s="1" t="s">
        <v>4895</v>
      </c>
      <c r="B4899" s="2">
        <v>41927</v>
      </c>
      <c r="C4899" s="2">
        <v>41929</v>
      </c>
      <c r="D4899" s="1" t="s">
        <v>79</v>
      </c>
      <c r="E4899" s="1" t="s">
        <v>3521</v>
      </c>
      <c r="F4899" s="1" t="s">
        <v>3368</v>
      </c>
      <c r="G4899">
        <v>183.37200000000001</v>
      </c>
      <c r="H4899">
        <v>2</v>
      </c>
      <c r="I4899">
        <v>0.3</v>
      </c>
      <c r="J4899">
        <v>-7.8587999999999996</v>
      </c>
    </row>
    <row r="4900" spans="1:10" x14ac:dyDescent="0.25">
      <c r="A4900" s="1" t="s">
        <v>4895</v>
      </c>
      <c r="B4900" s="2">
        <v>41927</v>
      </c>
      <c r="C4900" s="2">
        <v>41929</v>
      </c>
      <c r="D4900" s="1" t="s">
        <v>79</v>
      </c>
      <c r="E4900" s="1" t="s">
        <v>3521</v>
      </c>
      <c r="F4900" s="1" t="s">
        <v>785</v>
      </c>
      <c r="G4900">
        <v>7.968</v>
      </c>
      <c r="H4900">
        <v>2</v>
      </c>
      <c r="I4900">
        <v>0.2</v>
      </c>
      <c r="J4900">
        <v>2.8883999999999999</v>
      </c>
    </row>
    <row r="4901" spans="1:10" x14ac:dyDescent="0.25">
      <c r="A4901" s="1" t="s">
        <v>4896</v>
      </c>
      <c r="B4901" s="2">
        <v>42604</v>
      </c>
      <c r="C4901" s="2">
        <v>42609</v>
      </c>
      <c r="D4901" s="1" t="s">
        <v>19</v>
      </c>
      <c r="E4901" s="1" t="s">
        <v>2310</v>
      </c>
      <c r="F4901" s="1" t="s">
        <v>2319</v>
      </c>
      <c r="G4901">
        <v>26.352</v>
      </c>
      <c r="H4901">
        <v>8</v>
      </c>
      <c r="I4901">
        <v>0.7</v>
      </c>
      <c r="J4901">
        <v>-18.446400000000001</v>
      </c>
    </row>
    <row r="4902" spans="1:10" x14ac:dyDescent="0.25">
      <c r="A4902" s="1" t="s">
        <v>4897</v>
      </c>
      <c r="B4902" s="2">
        <v>43086</v>
      </c>
      <c r="C4902" s="2">
        <v>43090</v>
      </c>
      <c r="D4902" s="1" t="s">
        <v>19</v>
      </c>
      <c r="E4902" s="1" t="s">
        <v>501</v>
      </c>
      <c r="F4902" s="1" t="s">
        <v>1644</v>
      </c>
      <c r="G4902">
        <v>481.32</v>
      </c>
      <c r="H4902">
        <v>4</v>
      </c>
      <c r="I4902">
        <v>0</v>
      </c>
      <c r="J4902">
        <v>125.14319999999999</v>
      </c>
    </row>
    <row r="4903" spans="1:10" x14ac:dyDescent="0.25">
      <c r="A4903" s="1" t="s">
        <v>4897</v>
      </c>
      <c r="B4903" s="2">
        <v>43086</v>
      </c>
      <c r="C4903" s="2">
        <v>43090</v>
      </c>
      <c r="D4903" s="1" t="s">
        <v>19</v>
      </c>
      <c r="E4903" s="1" t="s">
        <v>501</v>
      </c>
      <c r="F4903" s="1" t="s">
        <v>3203</v>
      </c>
      <c r="G4903">
        <v>13.98</v>
      </c>
      <c r="H4903">
        <v>1</v>
      </c>
      <c r="I4903">
        <v>0</v>
      </c>
      <c r="J4903">
        <v>3.6347999999999998</v>
      </c>
    </row>
    <row r="4904" spans="1:10" x14ac:dyDescent="0.25">
      <c r="A4904" s="1" t="s">
        <v>4898</v>
      </c>
      <c r="B4904" s="2">
        <v>42801</v>
      </c>
      <c r="C4904" s="2">
        <v>42806</v>
      </c>
      <c r="D4904" s="1" t="s">
        <v>19</v>
      </c>
      <c r="E4904" s="1" t="s">
        <v>566</v>
      </c>
      <c r="F4904" s="1" t="s">
        <v>1722</v>
      </c>
      <c r="G4904">
        <v>25.92</v>
      </c>
      <c r="H4904">
        <v>6</v>
      </c>
      <c r="I4904">
        <v>0.2</v>
      </c>
      <c r="J4904">
        <v>9.0719999999999992</v>
      </c>
    </row>
    <row r="4905" spans="1:10" x14ac:dyDescent="0.25">
      <c r="A4905" s="1" t="s">
        <v>4898</v>
      </c>
      <c r="B4905" s="2">
        <v>42801</v>
      </c>
      <c r="C4905" s="2">
        <v>42806</v>
      </c>
      <c r="D4905" s="1" t="s">
        <v>19</v>
      </c>
      <c r="E4905" s="1" t="s">
        <v>566</v>
      </c>
      <c r="F4905" s="1" t="s">
        <v>1188</v>
      </c>
      <c r="G4905">
        <v>91.59</v>
      </c>
      <c r="H4905">
        <v>3</v>
      </c>
      <c r="I4905">
        <v>0</v>
      </c>
      <c r="J4905">
        <v>42.131399999999999</v>
      </c>
    </row>
    <row r="4906" spans="1:10" x14ac:dyDescent="0.25">
      <c r="A4906" s="1" t="s">
        <v>4899</v>
      </c>
      <c r="B4906" s="2">
        <v>41974</v>
      </c>
      <c r="C4906" s="2">
        <v>41976</v>
      </c>
      <c r="D4906" s="1" t="s">
        <v>11</v>
      </c>
      <c r="E4906" s="1" t="s">
        <v>919</v>
      </c>
      <c r="F4906" s="1" t="s">
        <v>1293</v>
      </c>
      <c r="G4906">
        <v>674.05799999999999</v>
      </c>
      <c r="H4906">
        <v>3</v>
      </c>
      <c r="I4906">
        <v>0.3</v>
      </c>
      <c r="J4906">
        <v>-19.258800000000001</v>
      </c>
    </row>
    <row r="4907" spans="1:10" x14ac:dyDescent="0.25">
      <c r="A4907" s="1" t="s">
        <v>4900</v>
      </c>
      <c r="B4907" s="2">
        <v>41926</v>
      </c>
      <c r="C4907" s="2">
        <v>41928</v>
      </c>
      <c r="D4907" s="1" t="s">
        <v>11</v>
      </c>
      <c r="E4907" s="1" t="s">
        <v>2539</v>
      </c>
      <c r="F4907" s="1" t="s">
        <v>4023</v>
      </c>
      <c r="G4907">
        <v>22.92</v>
      </c>
      <c r="H4907">
        <v>4</v>
      </c>
      <c r="I4907">
        <v>0</v>
      </c>
      <c r="J4907">
        <v>11.0016</v>
      </c>
    </row>
    <row r="4908" spans="1:10" x14ac:dyDescent="0.25">
      <c r="A4908" s="1" t="s">
        <v>4900</v>
      </c>
      <c r="B4908" s="2">
        <v>41926</v>
      </c>
      <c r="C4908" s="2">
        <v>41928</v>
      </c>
      <c r="D4908" s="1" t="s">
        <v>11</v>
      </c>
      <c r="E4908" s="1" t="s">
        <v>2539</v>
      </c>
      <c r="F4908" s="1" t="s">
        <v>801</v>
      </c>
      <c r="G4908">
        <v>269.89999999999998</v>
      </c>
      <c r="H4908">
        <v>5</v>
      </c>
      <c r="I4908">
        <v>0</v>
      </c>
      <c r="J4908">
        <v>16.193999999999999</v>
      </c>
    </row>
    <row r="4909" spans="1:10" x14ac:dyDescent="0.25">
      <c r="A4909" s="1" t="s">
        <v>4901</v>
      </c>
      <c r="B4909" s="2">
        <v>41961</v>
      </c>
      <c r="C4909" s="2">
        <v>41966</v>
      </c>
      <c r="D4909" s="1" t="s">
        <v>11</v>
      </c>
      <c r="E4909" s="1" t="s">
        <v>3436</v>
      </c>
      <c r="F4909" s="1" t="s">
        <v>2682</v>
      </c>
      <c r="G4909">
        <v>11.808</v>
      </c>
      <c r="H4909">
        <v>8</v>
      </c>
      <c r="I4909">
        <v>0.7</v>
      </c>
      <c r="J4909">
        <v>-8.6592000000000002</v>
      </c>
    </row>
    <row r="4910" spans="1:10" x14ac:dyDescent="0.25">
      <c r="A4910" s="1" t="s">
        <v>4901</v>
      </c>
      <c r="B4910" s="2">
        <v>41961</v>
      </c>
      <c r="C4910" s="2">
        <v>41966</v>
      </c>
      <c r="D4910" s="1" t="s">
        <v>11</v>
      </c>
      <c r="E4910" s="1" t="s">
        <v>3436</v>
      </c>
      <c r="F4910" s="1" t="s">
        <v>4902</v>
      </c>
      <c r="G4910">
        <v>9.5879999999999992</v>
      </c>
      <c r="H4910">
        <v>2</v>
      </c>
      <c r="I4910">
        <v>0.4</v>
      </c>
      <c r="J4910">
        <v>-2.0773999999999999</v>
      </c>
    </row>
    <row r="4911" spans="1:10" x14ac:dyDescent="0.25">
      <c r="A4911" s="1" t="s">
        <v>4903</v>
      </c>
      <c r="B4911" s="2">
        <v>42749</v>
      </c>
      <c r="C4911" s="2">
        <v>42753</v>
      </c>
      <c r="D4911" s="1" t="s">
        <v>19</v>
      </c>
      <c r="E4911" s="1" t="s">
        <v>24</v>
      </c>
      <c r="F4911" s="1" t="s">
        <v>1208</v>
      </c>
      <c r="G4911">
        <v>18.335999999999999</v>
      </c>
      <c r="H4911">
        <v>3</v>
      </c>
      <c r="I4911">
        <v>0.2</v>
      </c>
      <c r="J4911">
        <v>6.6467999999999998</v>
      </c>
    </row>
    <row r="4912" spans="1:10" x14ac:dyDescent="0.25">
      <c r="A4912" s="1" t="s">
        <v>4903</v>
      </c>
      <c r="B4912" s="2">
        <v>42749</v>
      </c>
      <c r="C4912" s="2">
        <v>42753</v>
      </c>
      <c r="D4912" s="1" t="s">
        <v>19</v>
      </c>
      <c r="E4912" s="1" t="s">
        <v>24</v>
      </c>
      <c r="F4912" s="1" t="s">
        <v>1494</v>
      </c>
      <c r="G4912">
        <v>36.287999999999997</v>
      </c>
      <c r="H4912">
        <v>7</v>
      </c>
      <c r="I4912">
        <v>0.2</v>
      </c>
      <c r="J4912">
        <v>12.700799999999999</v>
      </c>
    </row>
    <row r="4913" spans="1:10" x14ac:dyDescent="0.25">
      <c r="A4913" s="1" t="s">
        <v>4903</v>
      </c>
      <c r="B4913" s="2">
        <v>42749</v>
      </c>
      <c r="C4913" s="2">
        <v>42753</v>
      </c>
      <c r="D4913" s="1" t="s">
        <v>19</v>
      </c>
      <c r="E4913" s="1" t="s">
        <v>24</v>
      </c>
      <c r="F4913" s="1" t="s">
        <v>862</v>
      </c>
      <c r="G4913">
        <v>111.98399999999999</v>
      </c>
      <c r="H4913">
        <v>2</v>
      </c>
      <c r="I4913">
        <v>0.2</v>
      </c>
      <c r="J4913">
        <v>6.9989999999999997</v>
      </c>
    </row>
    <row r="4914" spans="1:10" x14ac:dyDescent="0.25">
      <c r="A4914" s="1" t="s">
        <v>4903</v>
      </c>
      <c r="B4914" s="2">
        <v>42749</v>
      </c>
      <c r="C4914" s="2">
        <v>42753</v>
      </c>
      <c r="D4914" s="1" t="s">
        <v>19</v>
      </c>
      <c r="E4914" s="1" t="s">
        <v>24</v>
      </c>
      <c r="F4914" s="1" t="s">
        <v>3382</v>
      </c>
      <c r="G4914">
        <v>5.97</v>
      </c>
      <c r="H4914">
        <v>5</v>
      </c>
      <c r="I4914">
        <v>0.7</v>
      </c>
      <c r="J4914">
        <v>-4.577</v>
      </c>
    </row>
    <row r="4915" spans="1:10" x14ac:dyDescent="0.25">
      <c r="A4915" s="1" t="s">
        <v>4903</v>
      </c>
      <c r="B4915" s="2">
        <v>42749</v>
      </c>
      <c r="C4915" s="2">
        <v>42753</v>
      </c>
      <c r="D4915" s="1" t="s">
        <v>19</v>
      </c>
      <c r="E4915" s="1" t="s">
        <v>24</v>
      </c>
      <c r="F4915" s="1" t="s">
        <v>1725</v>
      </c>
      <c r="G4915">
        <v>2.508</v>
      </c>
      <c r="H4915">
        <v>2</v>
      </c>
      <c r="I4915">
        <v>0.7</v>
      </c>
      <c r="J4915">
        <v>-1.8391999999999999</v>
      </c>
    </row>
    <row r="4916" spans="1:10" x14ac:dyDescent="0.25">
      <c r="A4916" s="1" t="s">
        <v>4904</v>
      </c>
      <c r="B4916" s="2">
        <v>42271</v>
      </c>
      <c r="C4916" s="2">
        <v>42273</v>
      </c>
      <c r="D4916" s="1" t="s">
        <v>11</v>
      </c>
      <c r="E4916" s="1" t="s">
        <v>1101</v>
      </c>
      <c r="F4916" s="1" t="s">
        <v>72</v>
      </c>
      <c r="G4916">
        <v>35.96</v>
      </c>
      <c r="H4916">
        <v>2</v>
      </c>
      <c r="I4916">
        <v>0</v>
      </c>
      <c r="J4916">
        <v>10.4284</v>
      </c>
    </row>
    <row r="4917" spans="1:10" x14ac:dyDescent="0.25">
      <c r="A4917" s="1" t="s">
        <v>4904</v>
      </c>
      <c r="B4917" s="2">
        <v>42271</v>
      </c>
      <c r="C4917" s="2">
        <v>42273</v>
      </c>
      <c r="D4917" s="1" t="s">
        <v>11</v>
      </c>
      <c r="E4917" s="1" t="s">
        <v>1101</v>
      </c>
      <c r="F4917" s="1" t="s">
        <v>1699</v>
      </c>
      <c r="G4917">
        <v>14.952</v>
      </c>
      <c r="H4917">
        <v>3</v>
      </c>
      <c r="I4917">
        <v>0.2</v>
      </c>
      <c r="J4917">
        <v>5.4200999999999997</v>
      </c>
    </row>
    <row r="4918" spans="1:10" x14ac:dyDescent="0.25">
      <c r="A4918" s="1" t="s">
        <v>4905</v>
      </c>
      <c r="B4918" s="2">
        <v>43017</v>
      </c>
      <c r="C4918" s="2">
        <v>43019</v>
      </c>
      <c r="D4918" s="1" t="s">
        <v>11</v>
      </c>
      <c r="E4918" s="1" t="s">
        <v>391</v>
      </c>
      <c r="F4918" s="1" t="s">
        <v>743</v>
      </c>
      <c r="G4918">
        <v>67.144000000000005</v>
      </c>
      <c r="H4918">
        <v>7</v>
      </c>
      <c r="I4918">
        <v>0.2</v>
      </c>
      <c r="J4918">
        <v>5.8750999999999998</v>
      </c>
    </row>
    <row r="4919" spans="1:10" x14ac:dyDescent="0.25">
      <c r="A4919" s="1" t="s">
        <v>4905</v>
      </c>
      <c r="B4919" s="2">
        <v>43017</v>
      </c>
      <c r="C4919" s="2">
        <v>43019</v>
      </c>
      <c r="D4919" s="1" t="s">
        <v>11</v>
      </c>
      <c r="E4919" s="1" t="s">
        <v>391</v>
      </c>
      <c r="F4919" s="1" t="s">
        <v>4906</v>
      </c>
      <c r="G4919">
        <v>254.05799999999999</v>
      </c>
      <c r="H4919">
        <v>3</v>
      </c>
      <c r="I4919">
        <v>0.3</v>
      </c>
      <c r="J4919">
        <v>-32.6646</v>
      </c>
    </row>
    <row r="4920" spans="1:10" x14ac:dyDescent="0.25">
      <c r="A4920" s="1" t="s">
        <v>4907</v>
      </c>
      <c r="B4920" s="2">
        <v>42371</v>
      </c>
      <c r="C4920" s="2">
        <v>42376</v>
      </c>
      <c r="D4920" s="1" t="s">
        <v>19</v>
      </c>
      <c r="E4920" s="1" t="s">
        <v>3066</v>
      </c>
      <c r="F4920" s="1" t="s">
        <v>540</v>
      </c>
      <c r="G4920">
        <v>173.94</v>
      </c>
      <c r="H4920">
        <v>3</v>
      </c>
      <c r="I4920">
        <v>0</v>
      </c>
      <c r="J4920">
        <v>38.266800000000003</v>
      </c>
    </row>
    <row r="4921" spans="1:10" x14ac:dyDescent="0.25">
      <c r="A4921" s="1" t="s">
        <v>4907</v>
      </c>
      <c r="B4921" s="2">
        <v>42371</v>
      </c>
      <c r="C4921" s="2">
        <v>42376</v>
      </c>
      <c r="D4921" s="1" t="s">
        <v>19</v>
      </c>
      <c r="E4921" s="1" t="s">
        <v>3066</v>
      </c>
      <c r="F4921" s="1" t="s">
        <v>2553</v>
      </c>
      <c r="G4921">
        <v>231.98</v>
      </c>
      <c r="H4921">
        <v>2</v>
      </c>
      <c r="I4921">
        <v>0</v>
      </c>
      <c r="J4921">
        <v>67.274199999999993</v>
      </c>
    </row>
    <row r="4922" spans="1:10" x14ac:dyDescent="0.25">
      <c r="A4922" s="1" t="s">
        <v>4908</v>
      </c>
      <c r="B4922" s="2">
        <v>42966</v>
      </c>
      <c r="C4922" s="2">
        <v>42970</v>
      </c>
      <c r="D4922" s="1" t="s">
        <v>19</v>
      </c>
      <c r="E4922" s="1" t="s">
        <v>3219</v>
      </c>
      <c r="F4922" s="1" t="s">
        <v>2758</v>
      </c>
      <c r="G4922">
        <v>2.2959999999999998</v>
      </c>
      <c r="H4922">
        <v>2</v>
      </c>
      <c r="I4922">
        <v>0.8</v>
      </c>
      <c r="J4922">
        <v>-3.9032</v>
      </c>
    </row>
    <row r="4923" spans="1:10" x14ac:dyDescent="0.25">
      <c r="A4923" s="1" t="s">
        <v>4909</v>
      </c>
      <c r="B4923" s="2">
        <v>43094</v>
      </c>
      <c r="C4923" s="2">
        <v>43098</v>
      </c>
      <c r="D4923" s="1" t="s">
        <v>11</v>
      </c>
      <c r="E4923" s="1" t="s">
        <v>1920</v>
      </c>
      <c r="F4923" s="1" t="s">
        <v>4815</v>
      </c>
      <c r="G4923">
        <v>96.08</v>
      </c>
      <c r="H4923">
        <v>2</v>
      </c>
      <c r="I4923">
        <v>0</v>
      </c>
      <c r="J4923">
        <v>46.118400000000001</v>
      </c>
    </row>
    <row r="4924" spans="1:10" x14ac:dyDescent="0.25">
      <c r="A4924" s="1" t="s">
        <v>4909</v>
      </c>
      <c r="B4924" s="2">
        <v>43094</v>
      </c>
      <c r="C4924" s="2">
        <v>43098</v>
      </c>
      <c r="D4924" s="1" t="s">
        <v>11</v>
      </c>
      <c r="E4924" s="1" t="s">
        <v>1920</v>
      </c>
      <c r="F4924" s="1" t="s">
        <v>1709</v>
      </c>
      <c r="G4924">
        <v>3.62</v>
      </c>
      <c r="H4924">
        <v>2</v>
      </c>
      <c r="I4924">
        <v>0</v>
      </c>
      <c r="J4924">
        <v>1.1946000000000001</v>
      </c>
    </row>
    <row r="4925" spans="1:10" x14ac:dyDescent="0.25">
      <c r="A4925" s="1" t="s">
        <v>4909</v>
      </c>
      <c r="B4925" s="2">
        <v>43094</v>
      </c>
      <c r="C4925" s="2">
        <v>43098</v>
      </c>
      <c r="D4925" s="1" t="s">
        <v>11</v>
      </c>
      <c r="E4925" s="1" t="s">
        <v>1920</v>
      </c>
      <c r="F4925" s="1" t="s">
        <v>1959</v>
      </c>
      <c r="G4925">
        <v>629.1</v>
      </c>
      <c r="H4925">
        <v>6</v>
      </c>
      <c r="I4925">
        <v>0</v>
      </c>
      <c r="J4925">
        <v>301.96800000000002</v>
      </c>
    </row>
    <row r="4926" spans="1:10" x14ac:dyDescent="0.25">
      <c r="A4926" s="1" t="s">
        <v>4909</v>
      </c>
      <c r="B4926" s="2">
        <v>43094</v>
      </c>
      <c r="C4926" s="2">
        <v>43098</v>
      </c>
      <c r="D4926" s="1" t="s">
        <v>11</v>
      </c>
      <c r="E4926" s="1" t="s">
        <v>1920</v>
      </c>
      <c r="F4926" s="1" t="s">
        <v>3389</v>
      </c>
      <c r="G4926">
        <v>90.48</v>
      </c>
      <c r="H4926">
        <v>2</v>
      </c>
      <c r="I4926">
        <v>0</v>
      </c>
      <c r="J4926">
        <v>23.524799999999999</v>
      </c>
    </row>
    <row r="4927" spans="1:10" x14ac:dyDescent="0.25">
      <c r="A4927" s="1" t="s">
        <v>4910</v>
      </c>
      <c r="B4927" s="2">
        <v>42988</v>
      </c>
      <c r="C4927" s="2">
        <v>42991</v>
      </c>
      <c r="D4927" s="1" t="s">
        <v>79</v>
      </c>
      <c r="E4927" s="1" t="s">
        <v>4911</v>
      </c>
      <c r="F4927" s="1" t="s">
        <v>3586</v>
      </c>
      <c r="G4927">
        <v>14.88</v>
      </c>
      <c r="H4927">
        <v>2</v>
      </c>
      <c r="I4927">
        <v>0</v>
      </c>
      <c r="J4927">
        <v>3.72</v>
      </c>
    </row>
    <row r="4928" spans="1:10" x14ac:dyDescent="0.25">
      <c r="A4928" s="1" t="s">
        <v>4912</v>
      </c>
      <c r="B4928" s="2">
        <v>43027</v>
      </c>
      <c r="C4928" s="2">
        <v>43031</v>
      </c>
      <c r="D4928" s="1" t="s">
        <v>19</v>
      </c>
      <c r="E4928" s="1" t="s">
        <v>1677</v>
      </c>
      <c r="F4928" s="1" t="s">
        <v>2082</v>
      </c>
      <c r="G4928">
        <v>91.275000000000006</v>
      </c>
      <c r="H4928">
        <v>1</v>
      </c>
      <c r="I4928">
        <v>0.5</v>
      </c>
      <c r="J4928">
        <v>-67.543499999999995</v>
      </c>
    </row>
    <row r="4929" spans="1:10" x14ac:dyDescent="0.25">
      <c r="A4929" s="1" t="s">
        <v>4913</v>
      </c>
      <c r="B4929" s="2">
        <v>43070</v>
      </c>
      <c r="C4929" s="2">
        <v>43075</v>
      </c>
      <c r="D4929" s="1" t="s">
        <v>19</v>
      </c>
      <c r="E4929" s="1" t="s">
        <v>251</v>
      </c>
      <c r="F4929" s="1" t="s">
        <v>2714</v>
      </c>
      <c r="G4929">
        <v>19.440000000000001</v>
      </c>
      <c r="H4929">
        <v>3</v>
      </c>
      <c r="I4929">
        <v>0</v>
      </c>
      <c r="J4929">
        <v>9.3312000000000008</v>
      </c>
    </row>
    <row r="4930" spans="1:10" x14ac:dyDescent="0.25">
      <c r="A4930" s="1" t="s">
        <v>4913</v>
      </c>
      <c r="B4930" s="2">
        <v>43070</v>
      </c>
      <c r="C4930" s="2">
        <v>43075</v>
      </c>
      <c r="D4930" s="1" t="s">
        <v>19</v>
      </c>
      <c r="E4930" s="1" t="s">
        <v>251</v>
      </c>
      <c r="F4930" s="1" t="s">
        <v>2678</v>
      </c>
      <c r="G4930">
        <v>897.15</v>
      </c>
      <c r="H4930">
        <v>3</v>
      </c>
      <c r="I4930">
        <v>0</v>
      </c>
      <c r="J4930">
        <v>251.202</v>
      </c>
    </row>
    <row r="4931" spans="1:10" x14ac:dyDescent="0.25">
      <c r="A4931" s="1" t="s">
        <v>4914</v>
      </c>
      <c r="B4931" s="2">
        <v>41884</v>
      </c>
      <c r="C4931" s="2">
        <v>41885</v>
      </c>
      <c r="D4931" s="1" t="s">
        <v>79</v>
      </c>
      <c r="E4931" s="1" t="s">
        <v>199</v>
      </c>
      <c r="F4931" s="1" t="s">
        <v>666</v>
      </c>
      <c r="G4931">
        <v>57.75</v>
      </c>
      <c r="H4931">
        <v>5</v>
      </c>
      <c r="I4931">
        <v>0</v>
      </c>
      <c r="J4931">
        <v>16.170000000000002</v>
      </c>
    </row>
    <row r="4932" spans="1:10" x14ac:dyDescent="0.25">
      <c r="A4932" s="1" t="s">
        <v>4914</v>
      </c>
      <c r="B4932" s="2">
        <v>41884</v>
      </c>
      <c r="C4932" s="2">
        <v>41885</v>
      </c>
      <c r="D4932" s="1" t="s">
        <v>79</v>
      </c>
      <c r="E4932" s="1" t="s">
        <v>199</v>
      </c>
      <c r="F4932" s="1" t="s">
        <v>1735</v>
      </c>
      <c r="G4932">
        <v>14.94</v>
      </c>
      <c r="H4932">
        <v>3</v>
      </c>
      <c r="I4932">
        <v>0</v>
      </c>
      <c r="J4932">
        <v>7.0217999999999998</v>
      </c>
    </row>
    <row r="4933" spans="1:10" x14ac:dyDescent="0.25">
      <c r="A4933" s="1" t="s">
        <v>4915</v>
      </c>
      <c r="B4933" s="2">
        <v>42819</v>
      </c>
      <c r="C4933" s="2">
        <v>42824</v>
      </c>
      <c r="D4933" s="1" t="s">
        <v>19</v>
      </c>
      <c r="E4933" s="1" t="s">
        <v>2486</v>
      </c>
      <c r="F4933" s="1" t="s">
        <v>2666</v>
      </c>
      <c r="G4933">
        <v>23.1</v>
      </c>
      <c r="H4933">
        <v>2</v>
      </c>
      <c r="I4933">
        <v>0</v>
      </c>
      <c r="J4933">
        <v>6.93</v>
      </c>
    </row>
    <row r="4934" spans="1:10" x14ac:dyDescent="0.25">
      <c r="A4934" s="1" t="s">
        <v>4916</v>
      </c>
      <c r="B4934" s="2">
        <v>42275</v>
      </c>
      <c r="C4934" s="2">
        <v>42281</v>
      </c>
      <c r="D4934" s="1" t="s">
        <v>19</v>
      </c>
      <c r="E4934" s="1" t="s">
        <v>1032</v>
      </c>
      <c r="F4934" s="1" t="s">
        <v>3223</v>
      </c>
      <c r="G4934">
        <v>12.536</v>
      </c>
      <c r="H4934">
        <v>1</v>
      </c>
      <c r="I4934">
        <v>0.2</v>
      </c>
      <c r="J4934">
        <v>4.2309000000000001</v>
      </c>
    </row>
    <row r="4935" spans="1:10" x14ac:dyDescent="0.25">
      <c r="A4935" s="1" t="s">
        <v>4916</v>
      </c>
      <c r="B4935" s="2">
        <v>42275</v>
      </c>
      <c r="C4935" s="2">
        <v>42281</v>
      </c>
      <c r="D4935" s="1" t="s">
        <v>19</v>
      </c>
      <c r="E4935" s="1" t="s">
        <v>1032</v>
      </c>
      <c r="F4935" s="1" t="s">
        <v>1586</v>
      </c>
      <c r="G4935">
        <v>1.08</v>
      </c>
      <c r="H4935">
        <v>2</v>
      </c>
      <c r="I4935">
        <v>0.7</v>
      </c>
      <c r="J4935">
        <v>-0.79200000000000004</v>
      </c>
    </row>
    <row r="4936" spans="1:10" x14ac:dyDescent="0.25">
      <c r="A4936" s="1" t="s">
        <v>4916</v>
      </c>
      <c r="B4936" s="2">
        <v>42275</v>
      </c>
      <c r="C4936" s="2">
        <v>42281</v>
      </c>
      <c r="D4936" s="1" t="s">
        <v>19</v>
      </c>
      <c r="E4936" s="1" t="s">
        <v>1032</v>
      </c>
      <c r="F4936" s="1" t="s">
        <v>2213</v>
      </c>
      <c r="G4936">
        <v>4.5119999999999996</v>
      </c>
      <c r="H4936">
        <v>3</v>
      </c>
      <c r="I4936">
        <v>0.2</v>
      </c>
      <c r="J4936">
        <v>0.84599999999999997</v>
      </c>
    </row>
    <row r="4937" spans="1:10" x14ac:dyDescent="0.25">
      <c r="A4937" s="1" t="s">
        <v>4917</v>
      </c>
      <c r="B4937" s="2">
        <v>42078</v>
      </c>
      <c r="C4937" s="2">
        <v>42084</v>
      </c>
      <c r="D4937" s="1" t="s">
        <v>19</v>
      </c>
      <c r="E4937" s="1" t="s">
        <v>4918</v>
      </c>
      <c r="F4937" s="1" t="s">
        <v>4919</v>
      </c>
      <c r="G4937">
        <v>16.776</v>
      </c>
      <c r="H4937">
        <v>3</v>
      </c>
      <c r="I4937">
        <v>0.2</v>
      </c>
      <c r="J4937">
        <v>1.6776</v>
      </c>
    </row>
    <row r="4938" spans="1:10" x14ac:dyDescent="0.25">
      <c r="A4938" s="1" t="s">
        <v>4920</v>
      </c>
      <c r="B4938" s="2">
        <v>42741</v>
      </c>
      <c r="C4938" s="2">
        <v>42748</v>
      </c>
      <c r="D4938" s="1" t="s">
        <v>19</v>
      </c>
      <c r="E4938" s="1" t="s">
        <v>2349</v>
      </c>
      <c r="F4938" s="1" t="s">
        <v>1105</v>
      </c>
      <c r="G4938">
        <v>33.74</v>
      </c>
      <c r="H4938">
        <v>7</v>
      </c>
      <c r="I4938">
        <v>0</v>
      </c>
      <c r="J4938">
        <v>15.5204</v>
      </c>
    </row>
    <row r="4939" spans="1:10" x14ac:dyDescent="0.25">
      <c r="A4939" s="1" t="s">
        <v>4921</v>
      </c>
      <c r="B4939" s="2">
        <v>41652</v>
      </c>
      <c r="C4939" s="2">
        <v>41657</v>
      </c>
      <c r="D4939" s="1" t="s">
        <v>19</v>
      </c>
      <c r="E4939" s="1" t="s">
        <v>923</v>
      </c>
      <c r="F4939" s="1" t="s">
        <v>2851</v>
      </c>
      <c r="G4939">
        <v>1325.85</v>
      </c>
      <c r="H4939">
        <v>5</v>
      </c>
      <c r="I4939">
        <v>0</v>
      </c>
      <c r="J4939">
        <v>238.65299999999999</v>
      </c>
    </row>
    <row r="4940" spans="1:10" x14ac:dyDescent="0.25">
      <c r="A4940" s="1" t="s">
        <v>4921</v>
      </c>
      <c r="B4940" s="2">
        <v>41652</v>
      </c>
      <c r="C4940" s="2">
        <v>41657</v>
      </c>
      <c r="D4940" s="1" t="s">
        <v>19</v>
      </c>
      <c r="E4940" s="1" t="s">
        <v>923</v>
      </c>
      <c r="F4940" s="1" t="s">
        <v>2776</v>
      </c>
      <c r="G4940">
        <v>333.99900000000002</v>
      </c>
      <c r="H4940">
        <v>3</v>
      </c>
      <c r="I4940">
        <v>0.15</v>
      </c>
      <c r="J4940">
        <v>3.9293999999999998</v>
      </c>
    </row>
    <row r="4941" spans="1:10" x14ac:dyDescent="0.25">
      <c r="A4941" s="1" t="s">
        <v>4921</v>
      </c>
      <c r="B4941" s="2">
        <v>41652</v>
      </c>
      <c r="C4941" s="2">
        <v>41657</v>
      </c>
      <c r="D4941" s="1" t="s">
        <v>19</v>
      </c>
      <c r="E4941" s="1" t="s">
        <v>923</v>
      </c>
      <c r="F4941" s="1" t="s">
        <v>376</v>
      </c>
      <c r="G4941">
        <v>19.899999999999999</v>
      </c>
      <c r="H4941">
        <v>5</v>
      </c>
      <c r="I4941">
        <v>0</v>
      </c>
      <c r="J4941">
        <v>6.5670000000000002</v>
      </c>
    </row>
    <row r="4942" spans="1:10" x14ac:dyDescent="0.25">
      <c r="A4942" s="1" t="s">
        <v>4922</v>
      </c>
      <c r="B4942" s="2">
        <v>42041</v>
      </c>
      <c r="C4942" s="2">
        <v>42048</v>
      </c>
      <c r="D4942" s="1" t="s">
        <v>19</v>
      </c>
      <c r="E4942" s="1" t="s">
        <v>2921</v>
      </c>
      <c r="F4942" s="1" t="s">
        <v>1915</v>
      </c>
      <c r="G4942">
        <v>1268.82</v>
      </c>
      <c r="H4942">
        <v>9</v>
      </c>
      <c r="I4942">
        <v>0</v>
      </c>
      <c r="J4942">
        <v>266.4522</v>
      </c>
    </row>
    <row r="4943" spans="1:10" x14ac:dyDescent="0.25">
      <c r="A4943" s="1" t="s">
        <v>4922</v>
      </c>
      <c r="B4943" s="2">
        <v>42041</v>
      </c>
      <c r="C4943" s="2">
        <v>42048</v>
      </c>
      <c r="D4943" s="1" t="s">
        <v>19</v>
      </c>
      <c r="E4943" s="1" t="s">
        <v>2921</v>
      </c>
      <c r="F4943" s="1" t="s">
        <v>3919</v>
      </c>
      <c r="G4943">
        <v>283.92</v>
      </c>
      <c r="H4943">
        <v>4</v>
      </c>
      <c r="I4943">
        <v>0</v>
      </c>
      <c r="J4943">
        <v>82.336799999999997</v>
      </c>
    </row>
    <row r="4944" spans="1:10" x14ac:dyDescent="0.25">
      <c r="A4944" s="1" t="s">
        <v>4922</v>
      </c>
      <c r="B4944" s="2">
        <v>42041</v>
      </c>
      <c r="C4944" s="2">
        <v>42048</v>
      </c>
      <c r="D4944" s="1" t="s">
        <v>19</v>
      </c>
      <c r="E4944" s="1" t="s">
        <v>2921</v>
      </c>
      <c r="F4944" s="1" t="s">
        <v>1888</v>
      </c>
      <c r="G4944">
        <v>5.68</v>
      </c>
      <c r="H4944">
        <v>2</v>
      </c>
      <c r="I4944">
        <v>0</v>
      </c>
      <c r="J4944">
        <v>1.7607999999999999</v>
      </c>
    </row>
    <row r="4945" spans="1:10" x14ac:dyDescent="0.25">
      <c r="A4945" s="1" t="s">
        <v>4923</v>
      </c>
      <c r="B4945" s="2">
        <v>43090</v>
      </c>
      <c r="C4945" s="2">
        <v>43096</v>
      </c>
      <c r="D4945" s="1" t="s">
        <v>19</v>
      </c>
      <c r="E4945" s="1" t="s">
        <v>2007</v>
      </c>
      <c r="F4945" s="1" t="s">
        <v>913</v>
      </c>
      <c r="G4945">
        <v>375.34</v>
      </c>
      <c r="H4945">
        <v>1</v>
      </c>
      <c r="I4945">
        <v>0</v>
      </c>
      <c r="J4945">
        <v>18.766999999999999</v>
      </c>
    </row>
    <row r="4946" spans="1:10" x14ac:dyDescent="0.25">
      <c r="A4946" s="1" t="s">
        <v>4924</v>
      </c>
      <c r="B4946" s="2">
        <v>42618</v>
      </c>
      <c r="C4946" s="2">
        <v>42619</v>
      </c>
      <c r="D4946" s="1" t="s">
        <v>79</v>
      </c>
      <c r="E4946" s="1" t="s">
        <v>407</v>
      </c>
      <c r="F4946" s="1" t="s">
        <v>4815</v>
      </c>
      <c r="G4946">
        <v>96.08</v>
      </c>
      <c r="H4946">
        <v>2</v>
      </c>
      <c r="I4946">
        <v>0</v>
      </c>
      <c r="J4946">
        <v>46.118400000000001</v>
      </c>
    </row>
    <row r="4947" spans="1:10" x14ac:dyDescent="0.25">
      <c r="A4947" s="1" t="s">
        <v>4924</v>
      </c>
      <c r="B4947" s="2">
        <v>42618</v>
      </c>
      <c r="C4947" s="2">
        <v>42619</v>
      </c>
      <c r="D4947" s="1" t="s">
        <v>79</v>
      </c>
      <c r="E4947" s="1" t="s">
        <v>407</v>
      </c>
      <c r="F4947" s="1" t="s">
        <v>699</v>
      </c>
      <c r="G4947">
        <v>11.68</v>
      </c>
      <c r="H4947">
        <v>2</v>
      </c>
      <c r="I4947">
        <v>0.2</v>
      </c>
      <c r="J4947">
        <v>3.9420000000000002</v>
      </c>
    </row>
    <row r="4948" spans="1:10" x14ac:dyDescent="0.25">
      <c r="A4948" s="1" t="s">
        <v>4924</v>
      </c>
      <c r="B4948" s="2">
        <v>42618</v>
      </c>
      <c r="C4948" s="2">
        <v>42619</v>
      </c>
      <c r="D4948" s="1" t="s">
        <v>79</v>
      </c>
      <c r="E4948" s="1" t="s">
        <v>407</v>
      </c>
      <c r="F4948" s="1" t="s">
        <v>117</v>
      </c>
      <c r="G4948">
        <v>4.3600000000000003</v>
      </c>
      <c r="H4948">
        <v>2</v>
      </c>
      <c r="I4948">
        <v>0</v>
      </c>
      <c r="J4948">
        <v>1.7876000000000001</v>
      </c>
    </row>
    <row r="4949" spans="1:10" x14ac:dyDescent="0.25">
      <c r="A4949" s="1" t="s">
        <v>4925</v>
      </c>
      <c r="B4949" s="2">
        <v>41916</v>
      </c>
      <c r="C4949" s="2">
        <v>41921</v>
      </c>
      <c r="D4949" s="1" t="s">
        <v>19</v>
      </c>
      <c r="E4949" s="1" t="s">
        <v>2742</v>
      </c>
      <c r="F4949" s="1" t="s">
        <v>312</v>
      </c>
      <c r="G4949">
        <v>29.24</v>
      </c>
      <c r="H4949">
        <v>4</v>
      </c>
      <c r="I4949">
        <v>0</v>
      </c>
      <c r="J4949">
        <v>13.742800000000001</v>
      </c>
    </row>
    <row r="4950" spans="1:10" x14ac:dyDescent="0.25">
      <c r="A4950" s="1" t="s">
        <v>4926</v>
      </c>
      <c r="B4950" s="2">
        <v>43066</v>
      </c>
      <c r="C4950" s="2">
        <v>43071</v>
      </c>
      <c r="D4950" s="1" t="s">
        <v>19</v>
      </c>
      <c r="E4950" s="1" t="s">
        <v>972</v>
      </c>
      <c r="F4950" s="1" t="s">
        <v>1102</v>
      </c>
      <c r="G4950">
        <v>117.488</v>
      </c>
      <c r="H4950">
        <v>7</v>
      </c>
      <c r="I4950">
        <v>0.2</v>
      </c>
      <c r="J4950">
        <v>41.120800000000003</v>
      </c>
    </row>
    <row r="4951" spans="1:10" x14ac:dyDescent="0.25">
      <c r="A4951" s="1" t="s">
        <v>4926</v>
      </c>
      <c r="B4951" s="2">
        <v>43066</v>
      </c>
      <c r="C4951" s="2">
        <v>43071</v>
      </c>
      <c r="D4951" s="1" t="s">
        <v>19</v>
      </c>
      <c r="E4951" s="1" t="s">
        <v>972</v>
      </c>
      <c r="F4951" s="1" t="s">
        <v>1108</v>
      </c>
      <c r="G4951">
        <v>18.84</v>
      </c>
      <c r="H4951">
        <v>3</v>
      </c>
      <c r="I4951">
        <v>0</v>
      </c>
      <c r="J4951">
        <v>6.0288000000000004</v>
      </c>
    </row>
    <row r="4952" spans="1:10" x14ac:dyDescent="0.25">
      <c r="A4952" s="1" t="s">
        <v>4927</v>
      </c>
      <c r="B4952" s="2">
        <v>42671</v>
      </c>
      <c r="C4952" s="2">
        <v>42675</v>
      </c>
      <c r="D4952" s="1" t="s">
        <v>11</v>
      </c>
      <c r="E4952" s="1" t="s">
        <v>3490</v>
      </c>
      <c r="F4952" s="1" t="s">
        <v>328</v>
      </c>
      <c r="G4952">
        <v>12.42</v>
      </c>
      <c r="H4952">
        <v>3</v>
      </c>
      <c r="I4952">
        <v>0</v>
      </c>
      <c r="J4952">
        <v>5.2164000000000001</v>
      </c>
    </row>
    <row r="4953" spans="1:10" x14ac:dyDescent="0.25">
      <c r="A4953" s="1" t="s">
        <v>4928</v>
      </c>
      <c r="B4953" s="2">
        <v>42164</v>
      </c>
      <c r="C4953" s="2">
        <v>42168</v>
      </c>
      <c r="D4953" s="1" t="s">
        <v>19</v>
      </c>
      <c r="E4953" s="1" t="s">
        <v>4202</v>
      </c>
      <c r="F4953" s="1" t="s">
        <v>186</v>
      </c>
      <c r="G4953">
        <v>12.96</v>
      </c>
      <c r="H4953">
        <v>2</v>
      </c>
      <c r="I4953">
        <v>0</v>
      </c>
      <c r="J4953">
        <v>6.2207999999999997</v>
      </c>
    </row>
    <row r="4954" spans="1:10" x14ac:dyDescent="0.25">
      <c r="A4954" s="1" t="s">
        <v>4929</v>
      </c>
      <c r="B4954" s="2">
        <v>43077</v>
      </c>
      <c r="C4954" s="2">
        <v>43081</v>
      </c>
      <c r="D4954" s="1" t="s">
        <v>11</v>
      </c>
      <c r="E4954" s="1" t="s">
        <v>557</v>
      </c>
      <c r="F4954" s="1" t="s">
        <v>4930</v>
      </c>
      <c r="G4954">
        <v>69.48</v>
      </c>
      <c r="H4954">
        <v>1</v>
      </c>
      <c r="I4954">
        <v>0</v>
      </c>
      <c r="J4954">
        <v>20.844000000000001</v>
      </c>
    </row>
    <row r="4955" spans="1:10" x14ac:dyDescent="0.25">
      <c r="A4955" s="1" t="s">
        <v>4931</v>
      </c>
      <c r="B4955" s="2">
        <v>42079</v>
      </c>
      <c r="C4955" s="2">
        <v>42083</v>
      </c>
      <c r="D4955" s="1" t="s">
        <v>19</v>
      </c>
      <c r="E4955" s="1" t="s">
        <v>413</v>
      </c>
      <c r="F4955" s="1" t="s">
        <v>3048</v>
      </c>
      <c r="G4955">
        <v>85.9</v>
      </c>
      <c r="H4955">
        <v>2</v>
      </c>
      <c r="I4955">
        <v>0</v>
      </c>
      <c r="J4955">
        <v>2.577</v>
      </c>
    </row>
    <row r="4956" spans="1:10" x14ac:dyDescent="0.25">
      <c r="A4956" s="1" t="s">
        <v>4932</v>
      </c>
      <c r="B4956" s="2">
        <v>41799</v>
      </c>
      <c r="C4956" s="2">
        <v>41803</v>
      </c>
      <c r="D4956" s="1" t="s">
        <v>11</v>
      </c>
      <c r="E4956" s="1" t="s">
        <v>575</v>
      </c>
      <c r="F4956" s="1" t="s">
        <v>1409</v>
      </c>
      <c r="G4956">
        <v>18.059999999999999</v>
      </c>
      <c r="H4956">
        <v>7</v>
      </c>
      <c r="I4956">
        <v>0</v>
      </c>
      <c r="J4956">
        <v>4.6955999999999998</v>
      </c>
    </row>
    <row r="4957" spans="1:10" x14ac:dyDescent="0.25">
      <c r="A4957" s="1" t="s">
        <v>4932</v>
      </c>
      <c r="B4957" s="2">
        <v>41799</v>
      </c>
      <c r="C4957" s="2">
        <v>41803</v>
      </c>
      <c r="D4957" s="1" t="s">
        <v>11</v>
      </c>
      <c r="E4957" s="1" t="s">
        <v>575</v>
      </c>
      <c r="F4957" s="1" t="s">
        <v>2059</v>
      </c>
      <c r="G4957">
        <v>79.14</v>
      </c>
      <c r="H4957">
        <v>3</v>
      </c>
      <c r="I4957">
        <v>0</v>
      </c>
      <c r="J4957">
        <v>36.404400000000003</v>
      </c>
    </row>
    <row r="4958" spans="1:10" x14ac:dyDescent="0.25">
      <c r="A4958" s="1" t="s">
        <v>4932</v>
      </c>
      <c r="B4958" s="2">
        <v>41799</v>
      </c>
      <c r="C4958" s="2">
        <v>41803</v>
      </c>
      <c r="D4958" s="1" t="s">
        <v>11</v>
      </c>
      <c r="E4958" s="1" t="s">
        <v>575</v>
      </c>
      <c r="F4958" s="1" t="s">
        <v>3603</v>
      </c>
      <c r="G4958">
        <v>37.4</v>
      </c>
      <c r="H4958">
        <v>2</v>
      </c>
      <c r="I4958">
        <v>0</v>
      </c>
      <c r="J4958">
        <v>14.212</v>
      </c>
    </row>
    <row r="4959" spans="1:10" x14ac:dyDescent="0.25">
      <c r="A4959" s="1" t="s">
        <v>4933</v>
      </c>
      <c r="B4959" s="2">
        <v>42083</v>
      </c>
      <c r="C4959" s="2">
        <v>42089</v>
      </c>
      <c r="D4959" s="1" t="s">
        <v>19</v>
      </c>
      <c r="E4959" s="1" t="s">
        <v>1321</v>
      </c>
      <c r="F4959" s="1" t="s">
        <v>3284</v>
      </c>
      <c r="G4959">
        <v>2.512</v>
      </c>
      <c r="H4959">
        <v>2</v>
      </c>
      <c r="I4959">
        <v>0.8</v>
      </c>
      <c r="J4959">
        <v>-4.3959999999999999</v>
      </c>
    </row>
    <row r="4960" spans="1:10" x14ac:dyDescent="0.25">
      <c r="A4960" s="1" t="s">
        <v>4933</v>
      </c>
      <c r="B4960" s="2">
        <v>42083</v>
      </c>
      <c r="C4960" s="2">
        <v>42089</v>
      </c>
      <c r="D4960" s="1" t="s">
        <v>19</v>
      </c>
      <c r="E4960" s="1" t="s">
        <v>1321</v>
      </c>
      <c r="F4960" s="1" t="s">
        <v>4934</v>
      </c>
      <c r="G4960">
        <v>18.864000000000001</v>
      </c>
      <c r="H4960">
        <v>9</v>
      </c>
      <c r="I4960">
        <v>0.2</v>
      </c>
      <c r="J4960">
        <v>6.1307999999999998</v>
      </c>
    </row>
    <row r="4961" spans="1:10" x14ac:dyDescent="0.25">
      <c r="A4961" s="1" t="s">
        <v>4935</v>
      </c>
      <c r="B4961" s="2">
        <v>42692</v>
      </c>
      <c r="C4961" s="2">
        <v>42696</v>
      </c>
      <c r="D4961" s="1" t="s">
        <v>19</v>
      </c>
      <c r="E4961" s="1" t="s">
        <v>1982</v>
      </c>
      <c r="F4961" s="1" t="s">
        <v>2405</v>
      </c>
      <c r="G4961">
        <v>61.192</v>
      </c>
      <c r="H4961">
        <v>1</v>
      </c>
      <c r="I4961">
        <v>0.2</v>
      </c>
      <c r="J4961">
        <v>6.1192000000000002</v>
      </c>
    </row>
    <row r="4962" spans="1:10" x14ac:dyDescent="0.25">
      <c r="A4962" s="1" t="s">
        <v>4935</v>
      </c>
      <c r="B4962" s="2">
        <v>42692</v>
      </c>
      <c r="C4962" s="2">
        <v>42696</v>
      </c>
      <c r="D4962" s="1" t="s">
        <v>19</v>
      </c>
      <c r="E4962" s="1" t="s">
        <v>1982</v>
      </c>
      <c r="F4962" s="1" t="s">
        <v>3899</v>
      </c>
      <c r="G4962">
        <v>67.84</v>
      </c>
      <c r="H4962">
        <v>1</v>
      </c>
      <c r="I4962">
        <v>0</v>
      </c>
      <c r="J4962">
        <v>18.316800000000001</v>
      </c>
    </row>
    <row r="4963" spans="1:10" x14ac:dyDescent="0.25">
      <c r="A4963" s="1" t="s">
        <v>4936</v>
      </c>
      <c r="B4963" s="2">
        <v>41705</v>
      </c>
      <c r="C4963" s="2">
        <v>41706</v>
      </c>
      <c r="D4963" s="1" t="s">
        <v>79</v>
      </c>
      <c r="E4963" s="1" t="s">
        <v>4937</v>
      </c>
      <c r="F4963" s="1" t="s">
        <v>439</v>
      </c>
      <c r="G4963">
        <v>48.712000000000003</v>
      </c>
      <c r="H4963">
        <v>1</v>
      </c>
      <c r="I4963">
        <v>0.2</v>
      </c>
      <c r="J4963">
        <v>5.4801000000000002</v>
      </c>
    </row>
    <row r="4964" spans="1:10" x14ac:dyDescent="0.25">
      <c r="A4964" s="1" t="s">
        <v>4936</v>
      </c>
      <c r="B4964" s="2">
        <v>41705</v>
      </c>
      <c r="C4964" s="2">
        <v>41706</v>
      </c>
      <c r="D4964" s="1" t="s">
        <v>79</v>
      </c>
      <c r="E4964" s="1" t="s">
        <v>4937</v>
      </c>
      <c r="F4964" s="1" t="s">
        <v>514</v>
      </c>
      <c r="G4964">
        <v>17.940000000000001</v>
      </c>
      <c r="H4964">
        <v>3</v>
      </c>
      <c r="I4964">
        <v>0</v>
      </c>
      <c r="J4964">
        <v>4.6643999999999997</v>
      </c>
    </row>
    <row r="4965" spans="1:10" x14ac:dyDescent="0.25">
      <c r="A4965" s="1" t="s">
        <v>4936</v>
      </c>
      <c r="B4965" s="2">
        <v>41705</v>
      </c>
      <c r="C4965" s="2">
        <v>41706</v>
      </c>
      <c r="D4965" s="1" t="s">
        <v>79</v>
      </c>
      <c r="E4965" s="1" t="s">
        <v>4937</v>
      </c>
      <c r="F4965" s="1" t="s">
        <v>1856</v>
      </c>
      <c r="G4965">
        <v>242.94</v>
      </c>
      <c r="H4965">
        <v>3</v>
      </c>
      <c r="I4965">
        <v>0</v>
      </c>
      <c r="J4965">
        <v>4.8587999999999996</v>
      </c>
    </row>
    <row r="4966" spans="1:10" x14ac:dyDescent="0.25">
      <c r="A4966" s="1" t="s">
        <v>4938</v>
      </c>
      <c r="B4966" s="2">
        <v>42505</v>
      </c>
      <c r="C4966" s="2">
        <v>42509</v>
      </c>
      <c r="D4966" s="1" t="s">
        <v>11</v>
      </c>
      <c r="E4966" s="1" t="s">
        <v>110</v>
      </c>
      <c r="F4966" s="1" t="s">
        <v>1297</v>
      </c>
      <c r="G4966">
        <v>7.7640000000000002</v>
      </c>
      <c r="H4966">
        <v>4</v>
      </c>
      <c r="I4966">
        <v>0.7</v>
      </c>
      <c r="J4966">
        <v>-5.1760000000000002</v>
      </c>
    </row>
    <row r="4967" spans="1:10" x14ac:dyDescent="0.25">
      <c r="A4967" s="1" t="s">
        <v>4939</v>
      </c>
      <c r="B4967" s="2">
        <v>42149</v>
      </c>
      <c r="C4967" s="2">
        <v>42152</v>
      </c>
      <c r="D4967" s="1" t="s">
        <v>11</v>
      </c>
      <c r="E4967" s="1" t="s">
        <v>1743</v>
      </c>
      <c r="F4967" s="1" t="s">
        <v>3000</v>
      </c>
      <c r="G4967">
        <v>467.04</v>
      </c>
      <c r="H4967">
        <v>4</v>
      </c>
      <c r="I4967">
        <v>0.2</v>
      </c>
      <c r="J4967">
        <v>58.38</v>
      </c>
    </row>
    <row r="4968" spans="1:10" x14ac:dyDescent="0.25">
      <c r="A4968" s="1" t="s">
        <v>4940</v>
      </c>
      <c r="B4968" s="2">
        <v>42218</v>
      </c>
      <c r="C4968" s="2">
        <v>42221</v>
      </c>
      <c r="D4968" s="1" t="s">
        <v>11</v>
      </c>
      <c r="E4968" s="1" t="s">
        <v>2551</v>
      </c>
      <c r="F4968" s="1" t="s">
        <v>3048</v>
      </c>
      <c r="G4968">
        <v>128.85</v>
      </c>
      <c r="H4968">
        <v>3</v>
      </c>
      <c r="I4968">
        <v>0</v>
      </c>
      <c r="J4968">
        <v>3.8654999999999999</v>
      </c>
    </row>
    <row r="4969" spans="1:10" x14ac:dyDescent="0.25">
      <c r="A4969" s="1" t="s">
        <v>4940</v>
      </c>
      <c r="B4969" s="2">
        <v>42218</v>
      </c>
      <c r="C4969" s="2">
        <v>42221</v>
      </c>
      <c r="D4969" s="1" t="s">
        <v>11</v>
      </c>
      <c r="E4969" s="1" t="s">
        <v>2551</v>
      </c>
      <c r="F4969" s="1" t="s">
        <v>1691</v>
      </c>
      <c r="G4969">
        <v>8.4</v>
      </c>
      <c r="H4969">
        <v>2</v>
      </c>
      <c r="I4969">
        <v>0</v>
      </c>
      <c r="J4969">
        <v>4.1159999999999997</v>
      </c>
    </row>
    <row r="4970" spans="1:10" x14ac:dyDescent="0.25">
      <c r="A4970" s="1" t="s">
        <v>4940</v>
      </c>
      <c r="B4970" s="2">
        <v>42218</v>
      </c>
      <c r="C4970" s="2">
        <v>42221</v>
      </c>
      <c r="D4970" s="1" t="s">
        <v>11</v>
      </c>
      <c r="E4970" s="1" t="s">
        <v>2551</v>
      </c>
      <c r="F4970" s="1" t="s">
        <v>819</v>
      </c>
      <c r="G4970">
        <v>199.98</v>
      </c>
      <c r="H4970">
        <v>2</v>
      </c>
      <c r="I4970">
        <v>0</v>
      </c>
      <c r="J4970">
        <v>83.991600000000005</v>
      </c>
    </row>
    <row r="4971" spans="1:10" x14ac:dyDescent="0.25">
      <c r="A4971" s="1" t="s">
        <v>4940</v>
      </c>
      <c r="B4971" s="2">
        <v>42218</v>
      </c>
      <c r="C4971" s="2">
        <v>42221</v>
      </c>
      <c r="D4971" s="1" t="s">
        <v>11</v>
      </c>
      <c r="E4971" s="1" t="s">
        <v>2551</v>
      </c>
      <c r="F4971" s="1" t="s">
        <v>1946</v>
      </c>
      <c r="G4971">
        <v>110.98</v>
      </c>
      <c r="H4971">
        <v>1</v>
      </c>
      <c r="I4971">
        <v>0</v>
      </c>
      <c r="J4971">
        <v>15.5372</v>
      </c>
    </row>
    <row r="4972" spans="1:10" x14ac:dyDescent="0.25">
      <c r="A4972" s="1" t="s">
        <v>4941</v>
      </c>
      <c r="B4972" s="2">
        <v>42680</v>
      </c>
      <c r="C4972" s="2">
        <v>42683</v>
      </c>
      <c r="D4972" s="1" t="s">
        <v>79</v>
      </c>
      <c r="E4972" s="1" t="s">
        <v>542</v>
      </c>
      <c r="F4972" s="1" t="s">
        <v>150</v>
      </c>
      <c r="G4972">
        <v>207.98400000000001</v>
      </c>
      <c r="H4972">
        <v>2</v>
      </c>
      <c r="I4972">
        <v>0.2</v>
      </c>
      <c r="J4972">
        <v>-28.597799999999999</v>
      </c>
    </row>
    <row r="4973" spans="1:10" x14ac:dyDescent="0.25">
      <c r="A4973" s="1" t="s">
        <v>4941</v>
      </c>
      <c r="B4973" s="2">
        <v>42680</v>
      </c>
      <c r="C4973" s="2">
        <v>42683</v>
      </c>
      <c r="D4973" s="1" t="s">
        <v>79</v>
      </c>
      <c r="E4973" s="1" t="s">
        <v>542</v>
      </c>
      <c r="F4973" s="1" t="s">
        <v>3508</v>
      </c>
      <c r="G4973">
        <v>36.112000000000002</v>
      </c>
      <c r="H4973">
        <v>2</v>
      </c>
      <c r="I4973">
        <v>0.2</v>
      </c>
      <c r="J4973">
        <v>12.639200000000001</v>
      </c>
    </row>
    <row r="4974" spans="1:10" x14ac:dyDescent="0.25">
      <c r="A4974" s="1" t="s">
        <v>4941</v>
      </c>
      <c r="B4974" s="2">
        <v>42680</v>
      </c>
      <c r="C4974" s="2">
        <v>42683</v>
      </c>
      <c r="D4974" s="1" t="s">
        <v>79</v>
      </c>
      <c r="E4974" s="1" t="s">
        <v>542</v>
      </c>
      <c r="F4974" s="1" t="s">
        <v>1335</v>
      </c>
      <c r="G4974">
        <v>35.567999999999998</v>
      </c>
      <c r="H4974">
        <v>2</v>
      </c>
      <c r="I4974">
        <v>0.2</v>
      </c>
      <c r="J4974">
        <v>5.7797999999999998</v>
      </c>
    </row>
    <row r="4975" spans="1:10" x14ac:dyDescent="0.25">
      <c r="A4975" s="1" t="s">
        <v>4941</v>
      </c>
      <c r="B4975" s="2">
        <v>42680</v>
      </c>
      <c r="C4975" s="2">
        <v>42683</v>
      </c>
      <c r="D4975" s="1" t="s">
        <v>79</v>
      </c>
      <c r="E4975" s="1" t="s">
        <v>542</v>
      </c>
      <c r="F4975" s="1" t="s">
        <v>835</v>
      </c>
      <c r="G4975">
        <v>88.768000000000001</v>
      </c>
      <c r="H4975">
        <v>2</v>
      </c>
      <c r="I4975">
        <v>0.2</v>
      </c>
      <c r="J4975">
        <v>31.0688</v>
      </c>
    </row>
    <row r="4976" spans="1:10" x14ac:dyDescent="0.25">
      <c r="A4976" s="1" t="s">
        <v>4942</v>
      </c>
      <c r="B4976" s="2">
        <v>42681</v>
      </c>
      <c r="C4976" s="2">
        <v>42686</v>
      </c>
      <c r="D4976" s="1" t="s">
        <v>19</v>
      </c>
      <c r="E4976" s="1" t="s">
        <v>1754</v>
      </c>
      <c r="F4976" s="1" t="s">
        <v>3388</v>
      </c>
      <c r="G4976">
        <v>12.9</v>
      </c>
      <c r="H4976">
        <v>2</v>
      </c>
      <c r="I4976">
        <v>0</v>
      </c>
      <c r="J4976">
        <v>6.3209999999999997</v>
      </c>
    </row>
    <row r="4977" spans="1:10" x14ac:dyDescent="0.25">
      <c r="A4977" s="1" t="s">
        <v>4943</v>
      </c>
      <c r="B4977" s="2">
        <v>42265</v>
      </c>
      <c r="C4977" s="2">
        <v>42270</v>
      </c>
      <c r="D4977" s="1" t="s">
        <v>11</v>
      </c>
      <c r="E4977" s="1" t="s">
        <v>1486</v>
      </c>
      <c r="F4977" s="1" t="s">
        <v>1638</v>
      </c>
      <c r="G4977">
        <v>717.12</v>
      </c>
      <c r="H4977">
        <v>9</v>
      </c>
      <c r="I4977">
        <v>0.2</v>
      </c>
      <c r="J4977">
        <v>152.38800000000001</v>
      </c>
    </row>
    <row r="4978" spans="1:10" x14ac:dyDescent="0.25">
      <c r="A4978" s="1" t="s">
        <v>4944</v>
      </c>
      <c r="B4978" s="2">
        <v>42345</v>
      </c>
      <c r="C4978" s="2">
        <v>42347</v>
      </c>
      <c r="D4978" s="1" t="s">
        <v>79</v>
      </c>
      <c r="E4978" s="1" t="s">
        <v>493</v>
      </c>
      <c r="F4978" s="1" t="s">
        <v>1874</v>
      </c>
      <c r="G4978">
        <v>21.36</v>
      </c>
      <c r="H4978">
        <v>5</v>
      </c>
      <c r="I4978">
        <v>0.2</v>
      </c>
      <c r="J4978">
        <v>7.2089999999999996</v>
      </c>
    </row>
    <row r="4979" spans="1:10" x14ac:dyDescent="0.25">
      <c r="A4979" s="1" t="s">
        <v>4944</v>
      </c>
      <c r="B4979" s="2">
        <v>42345</v>
      </c>
      <c r="C4979" s="2">
        <v>42347</v>
      </c>
      <c r="D4979" s="1" t="s">
        <v>79</v>
      </c>
      <c r="E4979" s="1" t="s">
        <v>493</v>
      </c>
      <c r="F4979" s="1" t="s">
        <v>1725</v>
      </c>
      <c r="G4979">
        <v>6.6879999999999997</v>
      </c>
      <c r="H4979">
        <v>2</v>
      </c>
      <c r="I4979">
        <v>0.2</v>
      </c>
      <c r="J4979">
        <v>2.3408000000000002</v>
      </c>
    </row>
    <row r="4980" spans="1:10" x14ac:dyDescent="0.25">
      <c r="A4980" s="1" t="s">
        <v>4944</v>
      </c>
      <c r="B4980" s="2">
        <v>42345</v>
      </c>
      <c r="C4980" s="2">
        <v>42347</v>
      </c>
      <c r="D4980" s="1" t="s">
        <v>79</v>
      </c>
      <c r="E4980" s="1" t="s">
        <v>493</v>
      </c>
      <c r="F4980" s="1" t="s">
        <v>2068</v>
      </c>
      <c r="G4980">
        <v>773.94</v>
      </c>
      <c r="H4980">
        <v>6</v>
      </c>
      <c r="I4980">
        <v>0</v>
      </c>
      <c r="J4980">
        <v>224.4426</v>
      </c>
    </row>
    <row r="4981" spans="1:10" x14ac:dyDescent="0.25">
      <c r="A4981" s="1" t="s">
        <v>4945</v>
      </c>
      <c r="B4981" s="2">
        <v>42713</v>
      </c>
      <c r="C4981" s="2">
        <v>42717</v>
      </c>
      <c r="D4981" s="1" t="s">
        <v>11</v>
      </c>
      <c r="E4981" s="1" t="s">
        <v>1510</v>
      </c>
      <c r="F4981" s="1" t="s">
        <v>2891</v>
      </c>
      <c r="G4981">
        <v>20.568000000000001</v>
      </c>
      <c r="H4981">
        <v>3</v>
      </c>
      <c r="I4981">
        <v>0.2</v>
      </c>
      <c r="J4981">
        <v>1.5426</v>
      </c>
    </row>
    <row r="4982" spans="1:10" x14ac:dyDescent="0.25">
      <c r="A4982" s="1" t="s">
        <v>4945</v>
      </c>
      <c r="B4982" s="2">
        <v>42713</v>
      </c>
      <c r="C4982" s="2">
        <v>42717</v>
      </c>
      <c r="D4982" s="1" t="s">
        <v>11</v>
      </c>
      <c r="E4982" s="1" t="s">
        <v>1510</v>
      </c>
      <c r="F4982" s="1" t="s">
        <v>1990</v>
      </c>
      <c r="G4982">
        <v>4.3559999999999999</v>
      </c>
      <c r="H4982">
        <v>2</v>
      </c>
      <c r="I4982">
        <v>0.8</v>
      </c>
      <c r="J4982">
        <v>-11.761200000000001</v>
      </c>
    </row>
    <row r="4983" spans="1:10" x14ac:dyDescent="0.25">
      <c r="A4983" s="1" t="s">
        <v>4945</v>
      </c>
      <c r="B4983" s="2">
        <v>42713</v>
      </c>
      <c r="C4983" s="2">
        <v>42717</v>
      </c>
      <c r="D4983" s="1" t="s">
        <v>11</v>
      </c>
      <c r="E4983" s="1" t="s">
        <v>1510</v>
      </c>
      <c r="F4983" s="1" t="s">
        <v>4409</v>
      </c>
      <c r="G4983">
        <v>19.04</v>
      </c>
      <c r="H4983">
        <v>4</v>
      </c>
      <c r="I4983">
        <v>0.2</v>
      </c>
      <c r="J4983">
        <v>-1.4279999999999999</v>
      </c>
    </row>
    <row r="4984" spans="1:10" x14ac:dyDescent="0.25">
      <c r="A4984" s="1" t="s">
        <v>4946</v>
      </c>
      <c r="B4984" s="2">
        <v>41959</v>
      </c>
      <c r="C4984" s="2">
        <v>41965</v>
      </c>
      <c r="D4984" s="1" t="s">
        <v>19</v>
      </c>
      <c r="E4984" s="1" t="s">
        <v>1519</v>
      </c>
      <c r="F4984" s="1" t="s">
        <v>1489</v>
      </c>
      <c r="G4984">
        <v>5.22</v>
      </c>
      <c r="H4984">
        <v>2</v>
      </c>
      <c r="I4984">
        <v>0</v>
      </c>
      <c r="J4984">
        <v>2.4011999999999998</v>
      </c>
    </row>
    <row r="4985" spans="1:10" x14ac:dyDescent="0.25">
      <c r="A4985" s="1" t="s">
        <v>4947</v>
      </c>
      <c r="B4985" s="2">
        <v>42680</v>
      </c>
      <c r="C4985" s="2">
        <v>42684</v>
      </c>
      <c r="D4985" s="1" t="s">
        <v>11</v>
      </c>
      <c r="E4985" s="1" t="s">
        <v>36</v>
      </c>
      <c r="F4985" s="1" t="s">
        <v>182</v>
      </c>
      <c r="G4985">
        <v>84.84</v>
      </c>
      <c r="H4985">
        <v>3</v>
      </c>
      <c r="I4985">
        <v>0</v>
      </c>
      <c r="J4985">
        <v>22.9068</v>
      </c>
    </row>
    <row r="4986" spans="1:10" x14ac:dyDescent="0.25">
      <c r="A4986" s="1" t="s">
        <v>4948</v>
      </c>
      <c r="B4986" s="2">
        <v>42253</v>
      </c>
      <c r="C4986" s="2">
        <v>42257</v>
      </c>
      <c r="D4986" s="1" t="s">
        <v>19</v>
      </c>
      <c r="E4986" s="1" t="s">
        <v>1405</v>
      </c>
      <c r="F4986" s="1" t="s">
        <v>1709</v>
      </c>
      <c r="G4986">
        <v>7.24</v>
      </c>
      <c r="H4986">
        <v>5</v>
      </c>
      <c r="I4986">
        <v>0.2</v>
      </c>
      <c r="J4986">
        <v>1.1765000000000001</v>
      </c>
    </row>
    <row r="4987" spans="1:10" x14ac:dyDescent="0.25">
      <c r="A4987" s="1" t="s">
        <v>4949</v>
      </c>
      <c r="B4987" s="2">
        <v>41885</v>
      </c>
      <c r="C4987" s="2">
        <v>41885</v>
      </c>
      <c r="D4987" s="1" t="s">
        <v>654</v>
      </c>
      <c r="E4987" s="1" t="s">
        <v>1663</v>
      </c>
      <c r="F4987" s="1" t="s">
        <v>1661</v>
      </c>
      <c r="G4987">
        <v>14.4</v>
      </c>
      <c r="H4987">
        <v>5</v>
      </c>
      <c r="I4987">
        <v>0</v>
      </c>
      <c r="J4987">
        <v>7.056</v>
      </c>
    </row>
    <row r="4988" spans="1:10" x14ac:dyDescent="0.25">
      <c r="A4988" s="1" t="s">
        <v>4950</v>
      </c>
      <c r="B4988" s="2">
        <v>42484</v>
      </c>
      <c r="C4988" s="2">
        <v>42488</v>
      </c>
      <c r="D4988" s="1" t="s">
        <v>19</v>
      </c>
      <c r="E4988" s="1" t="s">
        <v>3360</v>
      </c>
      <c r="F4988" s="1" t="s">
        <v>988</v>
      </c>
      <c r="G4988">
        <v>15.552</v>
      </c>
      <c r="H4988">
        <v>3</v>
      </c>
      <c r="I4988">
        <v>0.2</v>
      </c>
      <c r="J4988">
        <v>5.4432</v>
      </c>
    </row>
    <row r="4989" spans="1:10" x14ac:dyDescent="0.25">
      <c r="A4989" s="1" t="s">
        <v>4950</v>
      </c>
      <c r="B4989" s="2">
        <v>42484</v>
      </c>
      <c r="C4989" s="2">
        <v>42488</v>
      </c>
      <c r="D4989" s="1" t="s">
        <v>19</v>
      </c>
      <c r="E4989" s="1" t="s">
        <v>3360</v>
      </c>
      <c r="F4989" s="1" t="s">
        <v>331</v>
      </c>
      <c r="G4989">
        <v>1325.76</v>
      </c>
      <c r="H4989">
        <v>6</v>
      </c>
      <c r="I4989">
        <v>0.2</v>
      </c>
      <c r="J4989">
        <v>149.148</v>
      </c>
    </row>
    <row r="4990" spans="1:10" x14ac:dyDescent="0.25">
      <c r="A4990" s="1" t="s">
        <v>4950</v>
      </c>
      <c r="B4990" s="2">
        <v>42484</v>
      </c>
      <c r="C4990" s="2">
        <v>42488</v>
      </c>
      <c r="D4990" s="1" t="s">
        <v>19</v>
      </c>
      <c r="E4990" s="1" t="s">
        <v>3360</v>
      </c>
      <c r="F4990" s="1" t="s">
        <v>3772</v>
      </c>
      <c r="G4990">
        <v>3.1080000000000001</v>
      </c>
      <c r="H4990">
        <v>2</v>
      </c>
      <c r="I4990">
        <v>0.7</v>
      </c>
      <c r="J4990">
        <v>-2.1756000000000002</v>
      </c>
    </row>
    <row r="4991" spans="1:10" x14ac:dyDescent="0.25">
      <c r="A4991" s="1" t="s">
        <v>4951</v>
      </c>
      <c r="B4991" s="2">
        <v>42978</v>
      </c>
      <c r="C4991" s="2">
        <v>42982</v>
      </c>
      <c r="D4991" s="1" t="s">
        <v>19</v>
      </c>
      <c r="E4991" s="1" t="s">
        <v>2948</v>
      </c>
      <c r="F4991" s="1" t="s">
        <v>1603</v>
      </c>
      <c r="G4991">
        <v>6.6719999999999997</v>
      </c>
      <c r="H4991">
        <v>3</v>
      </c>
      <c r="I4991">
        <v>0.2</v>
      </c>
      <c r="J4991">
        <v>2.1684000000000001</v>
      </c>
    </row>
    <row r="4992" spans="1:10" x14ac:dyDescent="0.25">
      <c r="A4992" s="1" t="s">
        <v>4951</v>
      </c>
      <c r="B4992" s="2">
        <v>42978</v>
      </c>
      <c r="C4992" s="2">
        <v>42982</v>
      </c>
      <c r="D4992" s="1" t="s">
        <v>19</v>
      </c>
      <c r="E4992" s="1" t="s">
        <v>2948</v>
      </c>
      <c r="F4992" s="1" t="s">
        <v>1879</v>
      </c>
      <c r="G4992">
        <v>689.40800000000002</v>
      </c>
      <c r="H4992">
        <v>4</v>
      </c>
      <c r="I4992">
        <v>0.2</v>
      </c>
      <c r="J4992">
        <v>77.558400000000006</v>
      </c>
    </row>
    <row r="4993" spans="1:10" x14ac:dyDescent="0.25">
      <c r="A4993" s="1" t="s">
        <v>4952</v>
      </c>
      <c r="B4993" s="2">
        <v>43076</v>
      </c>
      <c r="C4993" s="2">
        <v>43082</v>
      </c>
      <c r="D4993" s="1" t="s">
        <v>19</v>
      </c>
      <c r="E4993" s="1" t="s">
        <v>1997</v>
      </c>
      <c r="F4993" s="1" t="s">
        <v>4395</v>
      </c>
      <c r="G4993">
        <v>1889.99</v>
      </c>
      <c r="H4993">
        <v>5</v>
      </c>
      <c r="I4993">
        <v>0.8</v>
      </c>
      <c r="J4993">
        <v>-2929.4845</v>
      </c>
    </row>
    <row r="4994" spans="1:10" x14ac:dyDescent="0.25">
      <c r="A4994" s="1" t="s">
        <v>4953</v>
      </c>
      <c r="B4994" s="2">
        <v>42356</v>
      </c>
      <c r="C4994" s="2">
        <v>42363</v>
      </c>
      <c r="D4994" s="1" t="s">
        <v>19</v>
      </c>
      <c r="E4994" s="1" t="s">
        <v>2431</v>
      </c>
      <c r="F4994" s="1" t="s">
        <v>1599</v>
      </c>
      <c r="G4994">
        <v>55.936</v>
      </c>
      <c r="H4994">
        <v>8</v>
      </c>
      <c r="I4994">
        <v>0.2</v>
      </c>
      <c r="J4994">
        <v>18.878399999999999</v>
      </c>
    </row>
    <row r="4995" spans="1:10" x14ac:dyDescent="0.25">
      <c r="A4995" s="1" t="s">
        <v>4953</v>
      </c>
      <c r="B4995" s="2">
        <v>42356</v>
      </c>
      <c r="C4995" s="2">
        <v>42363</v>
      </c>
      <c r="D4995" s="1" t="s">
        <v>19</v>
      </c>
      <c r="E4995" s="1" t="s">
        <v>2431</v>
      </c>
      <c r="F4995" s="1" t="s">
        <v>2839</v>
      </c>
      <c r="G4995">
        <v>18.431999999999999</v>
      </c>
      <c r="H4995">
        <v>8</v>
      </c>
      <c r="I4995">
        <v>0.2</v>
      </c>
      <c r="J4995">
        <v>5.9904000000000002</v>
      </c>
    </row>
    <row r="4996" spans="1:10" x14ac:dyDescent="0.25">
      <c r="A4996" s="1" t="s">
        <v>4953</v>
      </c>
      <c r="B4996" s="2">
        <v>42356</v>
      </c>
      <c r="C4996" s="2">
        <v>42363</v>
      </c>
      <c r="D4996" s="1" t="s">
        <v>19</v>
      </c>
      <c r="E4996" s="1" t="s">
        <v>2431</v>
      </c>
      <c r="F4996" s="1" t="s">
        <v>1084</v>
      </c>
      <c r="G4996">
        <v>20.32</v>
      </c>
      <c r="H4996">
        <v>5</v>
      </c>
      <c r="I4996">
        <v>0.2</v>
      </c>
      <c r="J4996">
        <v>3.556</v>
      </c>
    </row>
    <row r="4997" spans="1:10" x14ac:dyDescent="0.25">
      <c r="A4997" s="1" t="s">
        <v>4954</v>
      </c>
      <c r="B4997" s="2">
        <v>41947</v>
      </c>
      <c r="C4997" s="2">
        <v>41953</v>
      </c>
      <c r="D4997" s="1" t="s">
        <v>19</v>
      </c>
      <c r="E4997" s="1" t="s">
        <v>2074</v>
      </c>
      <c r="F4997" s="1" t="s">
        <v>3898</v>
      </c>
      <c r="G4997">
        <v>52.064</v>
      </c>
      <c r="H4997">
        <v>4</v>
      </c>
      <c r="I4997">
        <v>0.2</v>
      </c>
      <c r="J4997">
        <v>18.873200000000001</v>
      </c>
    </row>
    <row r="4998" spans="1:10" x14ac:dyDescent="0.25">
      <c r="A4998" s="1" t="s">
        <v>4955</v>
      </c>
      <c r="B4998" s="2">
        <v>42804</v>
      </c>
      <c r="C4998" s="2">
        <v>42809</v>
      </c>
      <c r="D4998" s="1" t="s">
        <v>19</v>
      </c>
      <c r="E4998" s="1" t="s">
        <v>4918</v>
      </c>
      <c r="F4998" s="1" t="s">
        <v>4956</v>
      </c>
      <c r="G4998">
        <v>48.783999999999999</v>
      </c>
      <c r="H4998">
        <v>1</v>
      </c>
      <c r="I4998">
        <v>0.2</v>
      </c>
      <c r="J4998">
        <v>3.6587999999999998</v>
      </c>
    </row>
    <row r="4999" spans="1:10" x14ac:dyDescent="0.25">
      <c r="A4999" s="1" t="s">
        <v>4955</v>
      </c>
      <c r="B4999" s="2">
        <v>42804</v>
      </c>
      <c r="C4999" s="2">
        <v>42809</v>
      </c>
      <c r="D4999" s="1" t="s">
        <v>19</v>
      </c>
      <c r="E4999" s="1" t="s">
        <v>4918</v>
      </c>
      <c r="F4999" s="1" t="s">
        <v>1313</v>
      </c>
      <c r="G4999">
        <v>13.092000000000001</v>
      </c>
      <c r="H4999">
        <v>4</v>
      </c>
      <c r="I4999">
        <v>0.7</v>
      </c>
      <c r="J4999">
        <v>-10.0372</v>
      </c>
    </row>
    <row r="5000" spans="1:10" x14ac:dyDescent="0.25">
      <c r="A5000" s="1" t="s">
        <v>4957</v>
      </c>
      <c r="B5000" s="2">
        <v>42400</v>
      </c>
      <c r="C5000" s="2">
        <v>42404</v>
      </c>
      <c r="D5000" s="1" t="s">
        <v>19</v>
      </c>
      <c r="E5000" s="1" t="s">
        <v>1505</v>
      </c>
      <c r="F5000" s="1" t="s">
        <v>4020</v>
      </c>
      <c r="G5000">
        <v>109.592</v>
      </c>
      <c r="H5000">
        <v>1</v>
      </c>
      <c r="I5000">
        <v>0.2</v>
      </c>
      <c r="J5000">
        <v>8.2194000000000003</v>
      </c>
    </row>
    <row r="5001" spans="1:10" x14ac:dyDescent="0.25">
      <c r="A5001" s="1" t="s">
        <v>4957</v>
      </c>
      <c r="B5001" s="2">
        <v>42400</v>
      </c>
      <c r="C5001" s="2">
        <v>42404</v>
      </c>
      <c r="D5001" s="1" t="s">
        <v>19</v>
      </c>
      <c r="E5001" s="1" t="s">
        <v>1505</v>
      </c>
      <c r="F5001" s="1" t="s">
        <v>4958</v>
      </c>
      <c r="G5001">
        <v>56.7</v>
      </c>
      <c r="H5001">
        <v>5</v>
      </c>
      <c r="I5001">
        <v>0</v>
      </c>
      <c r="J5001">
        <v>27.783000000000001</v>
      </c>
    </row>
    <row r="5002" spans="1:10" x14ac:dyDescent="0.25">
      <c r="A5002" s="1" t="s">
        <v>4959</v>
      </c>
      <c r="B5002" s="2">
        <v>42862</v>
      </c>
      <c r="C5002" s="2">
        <v>42867</v>
      </c>
      <c r="D5002" s="1" t="s">
        <v>19</v>
      </c>
      <c r="E5002" s="1" t="s">
        <v>631</v>
      </c>
      <c r="F5002" s="1" t="s">
        <v>2479</v>
      </c>
      <c r="G5002">
        <v>79.989999999999995</v>
      </c>
      <c r="H5002">
        <v>1</v>
      </c>
      <c r="I5002">
        <v>0</v>
      </c>
      <c r="J5002">
        <v>28.796399999999998</v>
      </c>
    </row>
    <row r="5003" spans="1:10" x14ac:dyDescent="0.25">
      <c r="A5003" s="1" t="s">
        <v>4960</v>
      </c>
      <c r="B5003" s="2">
        <v>42514</v>
      </c>
      <c r="C5003" s="2">
        <v>42514</v>
      </c>
      <c r="D5003" s="1" t="s">
        <v>654</v>
      </c>
      <c r="E5003" s="1" t="s">
        <v>1136</v>
      </c>
      <c r="F5003" s="1" t="s">
        <v>2738</v>
      </c>
      <c r="G5003">
        <v>69.5</v>
      </c>
      <c r="H5003">
        <v>5</v>
      </c>
      <c r="I5003">
        <v>0</v>
      </c>
      <c r="J5003">
        <v>20.155000000000001</v>
      </c>
    </row>
    <row r="5004" spans="1:10" x14ac:dyDescent="0.25">
      <c r="A5004" s="1" t="s">
        <v>4960</v>
      </c>
      <c r="B5004" s="2">
        <v>42514</v>
      </c>
      <c r="C5004" s="2">
        <v>42514</v>
      </c>
      <c r="D5004" s="1" t="s">
        <v>654</v>
      </c>
      <c r="E5004" s="1" t="s">
        <v>1136</v>
      </c>
      <c r="F5004" s="1" t="s">
        <v>282</v>
      </c>
      <c r="G5004">
        <v>191.6</v>
      </c>
      <c r="H5004">
        <v>4</v>
      </c>
      <c r="I5004">
        <v>0</v>
      </c>
      <c r="J5004">
        <v>91.968000000000004</v>
      </c>
    </row>
    <row r="5005" spans="1:10" x14ac:dyDescent="0.25">
      <c r="A5005" s="1" t="s">
        <v>4961</v>
      </c>
      <c r="B5005" s="2">
        <v>42650</v>
      </c>
      <c r="C5005" s="2">
        <v>42655</v>
      </c>
      <c r="D5005" s="1" t="s">
        <v>19</v>
      </c>
      <c r="E5005" s="1" t="s">
        <v>3827</v>
      </c>
      <c r="F5005" s="1" t="s">
        <v>4962</v>
      </c>
      <c r="G5005">
        <v>10.56</v>
      </c>
      <c r="H5005">
        <v>2</v>
      </c>
      <c r="I5005">
        <v>0</v>
      </c>
      <c r="J5005">
        <v>5.0688000000000004</v>
      </c>
    </row>
    <row r="5006" spans="1:10" x14ac:dyDescent="0.25">
      <c r="A5006" s="1" t="s">
        <v>4963</v>
      </c>
      <c r="B5006" s="2">
        <v>41759</v>
      </c>
      <c r="C5006" s="2">
        <v>41761</v>
      </c>
      <c r="D5006" s="1" t="s">
        <v>11</v>
      </c>
      <c r="E5006" s="1" t="s">
        <v>3141</v>
      </c>
      <c r="F5006" s="1" t="s">
        <v>3248</v>
      </c>
      <c r="G5006">
        <v>47.79</v>
      </c>
      <c r="H5006">
        <v>3</v>
      </c>
      <c r="I5006">
        <v>0</v>
      </c>
      <c r="J5006">
        <v>16.2486</v>
      </c>
    </row>
    <row r="5007" spans="1:10" x14ac:dyDescent="0.25">
      <c r="A5007" s="1" t="s">
        <v>4964</v>
      </c>
      <c r="B5007" s="2">
        <v>42318</v>
      </c>
      <c r="C5007" s="2">
        <v>42322</v>
      </c>
      <c r="D5007" s="1" t="s">
        <v>11</v>
      </c>
      <c r="E5007" s="1" t="s">
        <v>1231</v>
      </c>
      <c r="F5007" s="1" t="s">
        <v>775</v>
      </c>
      <c r="G5007">
        <v>714.3</v>
      </c>
      <c r="H5007">
        <v>5</v>
      </c>
      <c r="I5007">
        <v>0</v>
      </c>
      <c r="J5007">
        <v>207.14699999999999</v>
      </c>
    </row>
    <row r="5008" spans="1:10" x14ac:dyDescent="0.25">
      <c r="A5008" s="1" t="s">
        <v>4965</v>
      </c>
      <c r="B5008" s="2">
        <v>42317</v>
      </c>
      <c r="C5008" s="2">
        <v>42322</v>
      </c>
      <c r="D5008" s="1" t="s">
        <v>19</v>
      </c>
      <c r="E5008" s="1" t="s">
        <v>3455</v>
      </c>
      <c r="F5008" s="1" t="s">
        <v>4966</v>
      </c>
      <c r="G5008">
        <v>2321.9</v>
      </c>
      <c r="H5008">
        <v>2</v>
      </c>
      <c r="I5008">
        <v>0</v>
      </c>
      <c r="J5008">
        <v>1114.5119999999999</v>
      </c>
    </row>
    <row r="5009" spans="1:10" x14ac:dyDescent="0.25">
      <c r="A5009" s="1" t="s">
        <v>4965</v>
      </c>
      <c r="B5009" s="2">
        <v>42317</v>
      </c>
      <c r="C5009" s="2">
        <v>42322</v>
      </c>
      <c r="D5009" s="1" t="s">
        <v>19</v>
      </c>
      <c r="E5009" s="1" t="s">
        <v>3455</v>
      </c>
      <c r="F5009" s="1" t="s">
        <v>2725</v>
      </c>
      <c r="G5009">
        <v>17.940000000000001</v>
      </c>
      <c r="H5009">
        <v>3</v>
      </c>
      <c r="I5009">
        <v>0</v>
      </c>
      <c r="J5009">
        <v>3.0497999999999998</v>
      </c>
    </row>
    <row r="5010" spans="1:10" x14ac:dyDescent="0.25">
      <c r="A5010" s="1" t="s">
        <v>4967</v>
      </c>
      <c r="B5010" s="2">
        <v>42254</v>
      </c>
      <c r="C5010" s="2">
        <v>42261</v>
      </c>
      <c r="D5010" s="1" t="s">
        <v>19</v>
      </c>
      <c r="E5010" s="1" t="s">
        <v>4968</v>
      </c>
      <c r="F5010" s="1" t="s">
        <v>274</v>
      </c>
      <c r="G5010">
        <v>9.5220000000000002</v>
      </c>
      <c r="H5010">
        <v>1</v>
      </c>
      <c r="I5010">
        <v>0.7</v>
      </c>
      <c r="J5010">
        <v>-6.9828000000000001</v>
      </c>
    </row>
    <row r="5011" spans="1:10" x14ac:dyDescent="0.25">
      <c r="A5011" s="1" t="s">
        <v>4967</v>
      </c>
      <c r="B5011" s="2">
        <v>42254</v>
      </c>
      <c r="C5011" s="2">
        <v>42261</v>
      </c>
      <c r="D5011" s="1" t="s">
        <v>19</v>
      </c>
      <c r="E5011" s="1" t="s">
        <v>4968</v>
      </c>
      <c r="F5011" s="1" t="s">
        <v>840</v>
      </c>
      <c r="G5011">
        <v>791.96400000000006</v>
      </c>
      <c r="H5011">
        <v>6</v>
      </c>
      <c r="I5011">
        <v>0.4</v>
      </c>
      <c r="J5011">
        <v>-131.994</v>
      </c>
    </row>
    <row r="5012" spans="1:10" x14ac:dyDescent="0.25">
      <c r="A5012" s="1" t="s">
        <v>4967</v>
      </c>
      <c r="B5012" s="2">
        <v>42254</v>
      </c>
      <c r="C5012" s="2">
        <v>42261</v>
      </c>
      <c r="D5012" s="1" t="s">
        <v>19</v>
      </c>
      <c r="E5012" s="1" t="s">
        <v>4968</v>
      </c>
      <c r="F5012" s="1" t="s">
        <v>1056</v>
      </c>
      <c r="G5012">
        <v>4.923</v>
      </c>
      <c r="H5012">
        <v>3</v>
      </c>
      <c r="I5012">
        <v>0.7</v>
      </c>
      <c r="J5012">
        <v>-3.9384000000000001</v>
      </c>
    </row>
    <row r="5013" spans="1:10" x14ac:dyDescent="0.25">
      <c r="A5013" s="1" t="s">
        <v>4969</v>
      </c>
      <c r="B5013" s="2">
        <v>42866</v>
      </c>
      <c r="C5013" s="2">
        <v>42868</v>
      </c>
      <c r="D5013" s="1" t="s">
        <v>79</v>
      </c>
      <c r="E5013" s="1" t="s">
        <v>2222</v>
      </c>
      <c r="F5013" s="1" t="s">
        <v>1912</v>
      </c>
      <c r="G5013">
        <v>209.97900000000001</v>
      </c>
      <c r="H5013">
        <v>7</v>
      </c>
      <c r="I5013">
        <v>0.7</v>
      </c>
      <c r="J5013">
        <v>-356.96429999999998</v>
      </c>
    </row>
    <row r="5014" spans="1:10" x14ac:dyDescent="0.25">
      <c r="A5014" s="1" t="s">
        <v>4970</v>
      </c>
      <c r="B5014" s="2">
        <v>42937</v>
      </c>
      <c r="C5014" s="2">
        <v>42942</v>
      </c>
      <c r="D5014" s="1" t="s">
        <v>19</v>
      </c>
      <c r="E5014" s="1" t="s">
        <v>3693</v>
      </c>
      <c r="F5014" s="1" t="s">
        <v>889</v>
      </c>
      <c r="G5014">
        <v>33.93</v>
      </c>
      <c r="H5014">
        <v>3</v>
      </c>
      <c r="I5014">
        <v>0.7</v>
      </c>
      <c r="J5014">
        <v>-22.62</v>
      </c>
    </row>
    <row r="5015" spans="1:10" x14ac:dyDescent="0.25">
      <c r="A5015" s="1" t="s">
        <v>4970</v>
      </c>
      <c r="B5015" s="2">
        <v>42937</v>
      </c>
      <c r="C5015" s="2">
        <v>42942</v>
      </c>
      <c r="D5015" s="1" t="s">
        <v>19</v>
      </c>
      <c r="E5015" s="1" t="s">
        <v>3693</v>
      </c>
      <c r="F5015" s="1" t="s">
        <v>4971</v>
      </c>
      <c r="G5015">
        <v>222.32</v>
      </c>
      <c r="H5015">
        <v>7</v>
      </c>
      <c r="I5015">
        <v>0.2</v>
      </c>
      <c r="J5015">
        <v>25.010999999999999</v>
      </c>
    </row>
    <row r="5016" spans="1:10" x14ac:dyDescent="0.25">
      <c r="A5016" s="1" t="s">
        <v>4970</v>
      </c>
      <c r="B5016" s="2">
        <v>42937</v>
      </c>
      <c r="C5016" s="2">
        <v>42942</v>
      </c>
      <c r="D5016" s="1" t="s">
        <v>19</v>
      </c>
      <c r="E5016" s="1" t="s">
        <v>3693</v>
      </c>
      <c r="F5016" s="1" t="s">
        <v>4972</v>
      </c>
      <c r="G5016">
        <v>210.56399999999999</v>
      </c>
      <c r="H5016">
        <v>6</v>
      </c>
      <c r="I5016">
        <v>0.4</v>
      </c>
      <c r="J5016">
        <v>-52.640999999999998</v>
      </c>
    </row>
    <row r="5017" spans="1:10" x14ac:dyDescent="0.25">
      <c r="A5017" s="1" t="s">
        <v>4973</v>
      </c>
      <c r="B5017" s="2">
        <v>41967</v>
      </c>
      <c r="C5017" s="2">
        <v>41972</v>
      </c>
      <c r="D5017" s="1" t="s">
        <v>19</v>
      </c>
      <c r="E5017" s="1" t="s">
        <v>2416</v>
      </c>
      <c r="F5017" s="1" t="s">
        <v>402</v>
      </c>
      <c r="G5017">
        <v>35.167999999999999</v>
      </c>
      <c r="H5017">
        <v>7</v>
      </c>
      <c r="I5017">
        <v>0.2</v>
      </c>
      <c r="J5017">
        <v>9.6712000000000007</v>
      </c>
    </row>
    <row r="5018" spans="1:10" x14ac:dyDescent="0.25">
      <c r="A5018" s="1" t="s">
        <v>4973</v>
      </c>
      <c r="B5018" s="2">
        <v>41967</v>
      </c>
      <c r="C5018" s="2">
        <v>41972</v>
      </c>
      <c r="D5018" s="1" t="s">
        <v>19</v>
      </c>
      <c r="E5018" s="1" t="s">
        <v>2416</v>
      </c>
      <c r="F5018" s="1" t="s">
        <v>4974</v>
      </c>
      <c r="G5018">
        <v>1502.376</v>
      </c>
      <c r="H5018">
        <v>4</v>
      </c>
      <c r="I5018">
        <v>0.4</v>
      </c>
      <c r="J5018">
        <v>-250.39599999999999</v>
      </c>
    </row>
    <row r="5019" spans="1:10" x14ac:dyDescent="0.25">
      <c r="A5019" s="1" t="s">
        <v>4975</v>
      </c>
      <c r="B5019" s="2">
        <v>41958</v>
      </c>
      <c r="C5019" s="2">
        <v>41961</v>
      </c>
      <c r="D5019" s="1" t="s">
        <v>79</v>
      </c>
      <c r="E5019" s="1" t="s">
        <v>4976</v>
      </c>
      <c r="F5019" s="1" t="s">
        <v>458</v>
      </c>
      <c r="G5019">
        <v>10.11</v>
      </c>
      <c r="H5019">
        <v>3</v>
      </c>
      <c r="I5019">
        <v>0</v>
      </c>
      <c r="J5019">
        <v>3.2351999999999999</v>
      </c>
    </row>
    <row r="5020" spans="1:10" x14ac:dyDescent="0.25">
      <c r="A5020" s="1" t="s">
        <v>4975</v>
      </c>
      <c r="B5020" s="2">
        <v>41958</v>
      </c>
      <c r="C5020" s="2">
        <v>41961</v>
      </c>
      <c r="D5020" s="1" t="s">
        <v>79</v>
      </c>
      <c r="E5020" s="1" t="s">
        <v>4976</v>
      </c>
      <c r="F5020" s="1" t="s">
        <v>447</v>
      </c>
      <c r="G5020">
        <v>772.47</v>
      </c>
      <c r="H5020">
        <v>3</v>
      </c>
      <c r="I5020">
        <v>0</v>
      </c>
      <c r="J5020">
        <v>146.76929999999999</v>
      </c>
    </row>
    <row r="5021" spans="1:10" x14ac:dyDescent="0.25">
      <c r="A5021" s="1" t="s">
        <v>4975</v>
      </c>
      <c r="B5021" s="2">
        <v>41958</v>
      </c>
      <c r="C5021" s="2">
        <v>41961</v>
      </c>
      <c r="D5021" s="1" t="s">
        <v>79</v>
      </c>
      <c r="E5021" s="1" t="s">
        <v>4976</v>
      </c>
      <c r="F5021" s="1" t="s">
        <v>1416</v>
      </c>
      <c r="G5021">
        <v>20.46</v>
      </c>
      <c r="H5021">
        <v>2</v>
      </c>
      <c r="I5021">
        <v>0</v>
      </c>
      <c r="J5021">
        <v>5.3196000000000003</v>
      </c>
    </row>
    <row r="5022" spans="1:10" x14ac:dyDescent="0.25">
      <c r="A5022" s="1" t="s">
        <v>4977</v>
      </c>
      <c r="B5022" s="2">
        <v>42817</v>
      </c>
      <c r="C5022" s="2">
        <v>42819</v>
      </c>
      <c r="D5022" s="1" t="s">
        <v>11</v>
      </c>
      <c r="E5022" s="1" t="s">
        <v>378</v>
      </c>
      <c r="F5022" s="1" t="s">
        <v>825</v>
      </c>
      <c r="G5022">
        <v>347.58</v>
      </c>
      <c r="H5022">
        <v>3</v>
      </c>
      <c r="I5022">
        <v>0</v>
      </c>
      <c r="J5022">
        <v>17.379000000000001</v>
      </c>
    </row>
    <row r="5023" spans="1:10" x14ac:dyDescent="0.25">
      <c r="A5023" s="1" t="s">
        <v>4978</v>
      </c>
      <c r="B5023" s="2">
        <v>42722</v>
      </c>
      <c r="C5023" s="2">
        <v>42728</v>
      </c>
      <c r="D5023" s="1" t="s">
        <v>19</v>
      </c>
      <c r="E5023" s="1" t="s">
        <v>847</v>
      </c>
      <c r="F5023" s="1" t="s">
        <v>962</v>
      </c>
      <c r="G5023">
        <v>72.64</v>
      </c>
      <c r="H5023">
        <v>2</v>
      </c>
      <c r="I5023">
        <v>0</v>
      </c>
      <c r="J5023">
        <v>21.792000000000002</v>
      </c>
    </row>
    <row r="5024" spans="1:10" x14ac:dyDescent="0.25">
      <c r="A5024" s="1" t="s">
        <v>4978</v>
      </c>
      <c r="B5024" s="2">
        <v>42722</v>
      </c>
      <c r="C5024" s="2">
        <v>42728</v>
      </c>
      <c r="D5024" s="1" t="s">
        <v>19</v>
      </c>
      <c r="E5024" s="1" t="s">
        <v>847</v>
      </c>
      <c r="F5024" s="1" t="s">
        <v>447</v>
      </c>
      <c r="G5024">
        <v>772.47</v>
      </c>
      <c r="H5024">
        <v>3</v>
      </c>
      <c r="I5024">
        <v>0</v>
      </c>
      <c r="J5024">
        <v>146.76929999999999</v>
      </c>
    </row>
    <row r="5025" spans="1:10" x14ac:dyDescent="0.25">
      <c r="A5025" s="1" t="s">
        <v>4978</v>
      </c>
      <c r="B5025" s="2">
        <v>42722</v>
      </c>
      <c r="C5025" s="2">
        <v>42728</v>
      </c>
      <c r="D5025" s="1" t="s">
        <v>19</v>
      </c>
      <c r="E5025" s="1" t="s">
        <v>847</v>
      </c>
      <c r="F5025" s="1" t="s">
        <v>4321</v>
      </c>
      <c r="G5025">
        <v>39.92</v>
      </c>
      <c r="H5025">
        <v>4</v>
      </c>
      <c r="I5025">
        <v>0</v>
      </c>
      <c r="J5025">
        <v>11.1776</v>
      </c>
    </row>
    <row r="5026" spans="1:10" x14ac:dyDescent="0.25">
      <c r="A5026" s="1" t="s">
        <v>4979</v>
      </c>
      <c r="B5026" s="2">
        <v>42945</v>
      </c>
      <c r="C5026" s="2">
        <v>42950</v>
      </c>
      <c r="D5026" s="1" t="s">
        <v>19</v>
      </c>
      <c r="E5026" s="1" t="s">
        <v>1262</v>
      </c>
      <c r="F5026" s="1" t="s">
        <v>4242</v>
      </c>
      <c r="G5026">
        <v>33.479999999999997</v>
      </c>
      <c r="H5026">
        <v>2</v>
      </c>
      <c r="I5026">
        <v>0</v>
      </c>
      <c r="J5026">
        <v>16.405200000000001</v>
      </c>
    </row>
    <row r="5027" spans="1:10" x14ac:dyDescent="0.25">
      <c r="A5027" s="1" t="s">
        <v>4979</v>
      </c>
      <c r="B5027" s="2">
        <v>42945</v>
      </c>
      <c r="C5027" s="2">
        <v>42950</v>
      </c>
      <c r="D5027" s="1" t="s">
        <v>19</v>
      </c>
      <c r="E5027" s="1" t="s">
        <v>1262</v>
      </c>
      <c r="F5027" s="1" t="s">
        <v>702</v>
      </c>
      <c r="G5027">
        <v>461.97</v>
      </c>
      <c r="H5027">
        <v>3</v>
      </c>
      <c r="I5027">
        <v>0</v>
      </c>
      <c r="J5027">
        <v>133.97130000000001</v>
      </c>
    </row>
    <row r="5028" spans="1:10" x14ac:dyDescent="0.25">
      <c r="A5028" s="1" t="s">
        <v>4979</v>
      </c>
      <c r="B5028" s="2">
        <v>42945</v>
      </c>
      <c r="C5028" s="2">
        <v>42950</v>
      </c>
      <c r="D5028" s="1" t="s">
        <v>19</v>
      </c>
      <c r="E5028" s="1" t="s">
        <v>1262</v>
      </c>
      <c r="F5028" s="1" t="s">
        <v>40</v>
      </c>
      <c r="G5028">
        <v>137.62</v>
      </c>
      <c r="H5028">
        <v>2</v>
      </c>
      <c r="I5028">
        <v>0</v>
      </c>
      <c r="J5028">
        <v>60.552799999999998</v>
      </c>
    </row>
    <row r="5029" spans="1:10" x14ac:dyDescent="0.25">
      <c r="A5029" s="1" t="s">
        <v>4979</v>
      </c>
      <c r="B5029" s="2">
        <v>42945</v>
      </c>
      <c r="C5029" s="2">
        <v>42950</v>
      </c>
      <c r="D5029" s="1" t="s">
        <v>19</v>
      </c>
      <c r="E5029" s="1" t="s">
        <v>1262</v>
      </c>
      <c r="F5029" s="1" t="s">
        <v>4980</v>
      </c>
      <c r="G5029">
        <v>302.67</v>
      </c>
      <c r="H5029">
        <v>3</v>
      </c>
      <c r="I5029">
        <v>0</v>
      </c>
      <c r="J5029">
        <v>72.640799999999999</v>
      </c>
    </row>
    <row r="5030" spans="1:10" x14ac:dyDescent="0.25">
      <c r="A5030" s="1" t="s">
        <v>4981</v>
      </c>
      <c r="B5030" s="2">
        <v>41884</v>
      </c>
      <c r="C5030" s="2">
        <v>41889</v>
      </c>
      <c r="D5030" s="1" t="s">
        <v>11</v>
      </c>
      <c r="E5030" s="1" t="s">
        <v>3119</v>
      </c>
      <c r="F5030" s="1" t="s">
        <v>1212</v>
      </c>
      <c r="G5030">
        <v>239.976</v>
      </c>
      <c r="H5030">
        <v>3</v>
      </c>
      <c r="I5030">
        <v>0.2</v>
      </c>
      <c r="J5030">
        <v>53.994599999999998</v>
      </c>
    </row>
    <row r="5031" spans="1:10" x14ac:dyDescent="0.25">
      <c r="A5031" s="1" t="s">
        <v>4982</v>
      </c>
      <c r="B5031" s="2">
        <v>42764</v>
      </c>
      <c r="C5031" s="2">
        <v>42768</v>
      </c>
      <c r="D5031" s="1" t="s">
        <v>19</v>
      </c>
      <c r="E5031" s="1" t="s">
        <v>1632</v>
      </c>
      <c r="F5031" s="1" t="s">
        <v>3686</v>
      </c>
      <c r="G5031">
        <v>8.34</v>
      </c>
      <c r="H5031">
        <v>3</v>
      </c>
      <c r="I5031">
        <v>0</v>
      </c>
      <c r="J5031">
        <v>2.1684000000000001</v>
      </c>
    </row>
    <row r="5032" spans="1:10" x14ac:dyDescent="0.25">
      <c r="A5032" s="1" t="s">
        <v>4982</v>
      </c>
      <c r="B5032" s="2">
        <v>42764</v>
      </c>
      <c r="C5032" s="2">
        <v>42768</v>
      </c>
      <c r="D5032" s="1" t="s">
        <v>19</v>
      </c>
      <c r="E5032" s="1" t="s">
        <v>1632</v>
      </c>
      <c r="F5032" s="1" t="s">
        <v>2891</v>
      </c>
      <c r="G5032">
        <v>8.57</v>
      </c>
      <c r="H5032">
        <v>1</v>
      </c>
      <c r="I5032">
        <v>0</v>
      </c>
      <c r="J5032">
        <v>2.2282000000000002</v>
      </c>
    </row>
    <row r="5033" spans="1:10" x14ac:dyDescent="0.25">
      <c r="A5033" s="1" t="s">
        <v>4982</v>
      </c>
      <c r="B5033" s="2">
        <v>42764</v>
      </c>
      <c r="C5033" s="2">
        <v>42768</v>
      </c>
      <c r="D5033" s="1" t="s">
        <v>19</v>
      </c>
      <c r="E5033" s="1" t="s">
        <v>1632</v>
      </c>
      <c r="F5033" s="1" t="s">
        <v>884</v>
      </c>
      <c r="G5033">
        <v>119.616</v>
      </c>
      <c r="H5033">
        <v>8</v>
      </c>
      <c r="I5033">
        <v>0.2</v>
      </c>
      <c r="J5033">
        <v>40.370399999999997</v>
      </c>
    </row>
    <row r="5034" spans="1:10" x14ac:dyDescent="0.25">
      <c r="A5034" s="1" t="s">
        <v>4983</v>
      </c>
      <c r="B5034" s="2">
        <v>42730</v>
      </c>
      <c r="C5034" s="2">
        <v>42737</v>
      </c>
      <c r="D5034" s="1" t="s">
        <v>19</v>
      </c>
      <c r="E5034" s="1" t="s">
        <v>784</v>
      </c>
      <c r="F5034" s="1" t="s">
        <v>123</v>
      </c>
      <c r="G5034">
        <v>212.94</v>
      </c>
      <c r="H5034">
        <v>3</v>
      </c>
      <c r="I5034">
        <v>0</v>
      </c>
      <c r="J5034">
        <v>25.552800000000001</v>
      </c>
    </row>
    <row r="5035" spans="1:10" x14ac:dyDescent="0.25">
      <c r="A5035" s="1" t="s">
        <v>4983</v>
      </c>
      <c r="B5035" s="2">
        <v>42730</v>
      </c>
      <c r="C5035" s="2">
        <v>42737</v>
      </c>
      <c r="D5035" s="1" t="s">
        <v>19</v>
      </c>
      <c r="E5035" s="1" t="s">
        <v>784</v>
      </c>
      <c r="F5035" s="1" t="s">
        <v>2973</v>
      </c>
      <c r="G5035">
        <v>26.49</v>
      </c>
      <c r="H5035">
        <v>1</v>
      </c>
      <c r="I5035">
        <v>0</v>
      </c>
      <c r="J5035">
        <v>7.4172000000000002</v>
      </c>
    </row>
    <row r="5036" spans="1:10" x14ac:dyDescent="0.25">
      <c r="A5036" s="1" t="s">
        <v>4984</v>
      </c>
      <c r="B5036" s="2">
        <v>42225</v>
      </c>
      <c r="C5036" s="2">
        <v>42229</v>
      </c>
      <c r="D5036" s="1" t="s">
        <v>11</v>
      </c>
      <c r="E5036" s="1" t="s">
        <v>1652</v>
      </c>
      <c r="F5036" s="1" t="s">
        <v>4592</v>
      </c>
      <c r="G5036">
        <v>687.4</v>
      </c>
      <c r="H5036">
        <v>5</v>
      </c>
      <c r="I5036">
        <v>0</v>
      </c>
      <c r="J5036">
        <v>48.118000000000002</v>
      </c>
    </row>
    <row r="5037" spans="1:10" x14ac:dyDescent="0.25">
      <c r="A5037" s="1" t="s">
        <v>4985</v>
      </c>
      <c r="B5037" s="2">
        <v>41735</v>
      </c>
      <c r="C5037" s="2">
        <v>41741</v>
      </c>
      <c r="D5037" s="1" t="s">
        <v>19</v>
      </c>
      <c r="E5037" s="1" t="s">
        <v>3093</v>
      </c>
      <c r="F5037" s="1" t="s">
        <v>1151</v>
      </c>
      <c r="G5037">
        <v>653.54999999999995</v>
      </c>
      <c r="H5037">
        <v>3</v>
      </c>
      <c r="I5037">
        <v>0</v>
      </c>
      <c r="J5037">
        <v>111.1035</v>
      </c>
    </row>
    <row r="5038" spans="1:10" x14ac:dyDescent="0.25">
      <c r="A5038" s="1" t="s">
        <v>4985</v>
      </c>
      <c r="B5038" s="2">
        <v>41735</v>
      </c>
      <c r="C5038" s="2">
        <v>41741</v>
      </c>
      <c r="D5038" s="1" t="s">
        <v>19</v>
      </c>
      <c r="E5038" s="1" t="s">
        <v>3093</v>
      </c>
      <c r="F5038" s="1" t="s">
        <v>1369</v>
      </c>
      <c r="G5038">
        <v>33.9</v>
      </c>
      <c r="H5038">
        <v>2</v>
      </c>
      <c r="I5038">
        <v>0</v>
      </c>
      <c r="J5038">
        <v>2.0339999999999998</v>
      </c>
    </row>
    <row r="5039" spans="1:10" x14ac:dyDescent="0.25">
      <c r="A5039" s="1" t="s">
        <v>4986</v>
      </c>
      <c r="B5039" s="2">
        <v>43056</v>
      </c>
      <c r="C5039" s="2">
        <v>43060</v>
      </c>
      <c r="D5039" s="1" t="s">
        <v>11</v>
      </c>
      <c r="E5039" s="1" t="s">
        <v>1238</v>
      </c>
      <c r="F5039" s="1" t="s">
        <v>1244</v>
      </c>
      <c r="G5039">
        <v>239.96</v>
      </c>
      <c r="H5039">
        <v>5</v>
      </c>
      <c r="I5039">
        <v>0.2</v>
      </c>
      <c r="J5039">
        <v>83.986000000000004</v>
      </c>
    </row>
    <row r="5040" spans="1:10" x14ac:dyDescent="0.25">
      <c r="A5040" s="1" t="s">
        <v>4987</v>
      </c>
      <c r="B5040" s="2">
        <v>42196</v>
      </c>
      <c r="C5040" s="2">
        <v>42197</v>
      </c>
      <c r="D5040" s="1" t="s">
        <v>79</v>
      </c>
      <c r="E5040" s="1" t="s">
        <v>2222</v>
      </c>
      <c r="F5040" s="1" t="s">
        <v>1508</v>
      </c>
      <c r="G5040">
        <v>199.83600000000001</v>
      </c>
      <c r="H5040">
        <v>4</v>
      </c>
      <c r="I5040">
        <v>0.3</v>
      </c>
      <c r="J5040">
        <v>-37.112400000000001</v>
      </c>
    </row>
    <row r="5041" spans="1:10" x14ac:dyDescent="0.25">
      <c r="A5041" s="1" t="s">
        <v>4987</v>
      </c>
      <c r="B5041" s="2">
        <v>42196</v>
      </c>
      <c r="C5041" s="2">
        <v>42197</v>
      </c>
      <c r="D5041" s="1" t="s">
        <v>79</v>
      </c>
      <c r="E5041" s="1" t="s">
        <v>2222</v>
      </c>
      <c r="F5041" s="1" t="s">
        <v>2512</v>
      </c>
      <c r="G5041">
        <v>716</v>
      </c>
      <c r="H5041">
        <v>2</v>
      </c>
      <c r="I5041">
        <v>0</v>
      </c>
      <c r="J5041">
        <v>193.32</v>
      </c>
    </row>
    <row r="5042" spans="1:10" x14ac:dyDescent="0.25">
      <c r="A5042" s="1" t="s">
        <v>4987</v>
      </c>
      <c r="B5042" s="2">
        <v>42196</v>
      </c>
      <c r="C5042" s="2">
        <v>42197</v>
      </c>
      <c r="D5042" s="1" t="s">
        <v>79</v>
      </c>
      <c r="E5042" s="1" t="s">
        <v>2222</v>
      </c>
      <c r="F5042" s="1" t="s">
        <v>709</v>
      </c>
      <c r="G5042">
        <v>221.06</v>
      </c>
      <c r="H5042">
        <v>7</v>
      </c>
      <c r="I5042">
        <v>0</v>
      </c>
      <c r="J5042">
        <v>103.8982</v>
      </c>
    </row>
    <row r="5043" spans="1:10" x14ac:dyDescent="0.25">
      <c r="A5043" s="1" t="s">
        <v>4988</v>
      </c>
      <c r="B5043" s="2">
        <v>42684</v>
      </c>
      <c r="C5043" s="2">
        <v>42687</v>
      </c>
      <c r="D5043" s="1" t="s">
        <v>11</v>
      </c>
      <c r="E5043" s="1" t="s">
        <v>2248</v>
      </c>
      <c r="F5043" s="1" t="s">
        <v>3508</v>
      </c>
      <c r="G5043">
        <v>67.709999999999994</v>
      </c>
      <c r="H5043">
        <v>3</v>
      </c>
      <c r="I5043">
        <v>0</v>
      </c>
      <c r="J5043">
        <v>32.500799999999998</v>
      </c>
    </row>
    <row r="5044" spans="1:10" x14ac:dyDescent="0.25">
      <c r="A5044" s="1" t="s">
        <v>4988</v>
      </c>
      <c r="B5044" s="2">
        <v>42684</v>
      </c>
      <c r="C5044" s="2">
        <v>42687</v>
      </c>
      <c r="D5044" s="1" t="s">
        <v>11</v>
      </c>
      <c r="E5044" s="1" t="s">
        <v>2248</v>
      </c>
      <c r="F5044" s="1" t="s">
        <v>1683</v>
      </c>
      <c r="G5044">
        <v>129.91999999999999</v>
      </c>
      <c r="H5044">
        <v>4</v>
      </c>
      <c r="I5044">
        <v>0</v>
      </c>
      <c r="J5044">
        <v>38.975999999999999</v>
      </c>
    </row>
    <row r="5045" spans="1:10" x14ac:dyDescent="0.25">
      <c r="A5045" s="1" t="s">
        <v>4988</v>
      </c>
      <c r="B5045" s="2">
        <v>42684</v>
      </c>
      <c r="C5045" s="2">
        <v>42687</v>
      </c>
      <c r="D5045" s="1" t="s">
        <v>11</v>
      </c>
      <c r="E5045" s="1" t="s">
        <v>2248</v>
      </c>
      <c r="F5045" s="1" t="s">
        <v>1430</v>
      </c>
      <c r="G5045">
        <v>467.46</v>
      </c>
      <c r="H5045">
        <v>9</v>
      </c>
      <c r="I5045">
        <v>0</v>
      </c>
      <c r="J5045">
        <v>191.65860000000001</v>
      </c>
    </row>
    <row r="5046" spans="1:10" x14ac:dyDescent="0.25">
      <c r="A5046" s="1" t="s">
        <v>4988</v>
      </c>
      <c r="B5046" s="2">
        <v>42684</v>
      </c>
      <c r="C5046" s="2">
        <v>42687</v>
      </c>
      <c r="D5046" s="1" t="s">
        <v>11</v>
      </c>
      <c r="E5046" s="1" t="s">
        <v>2248</v>
      </c>
      <c r="F5046" s="1" t="s">
        <v>4474</v>
      </c>
      <c r="G5046">
        <v>61.4</v>
      </c>
      <c r="H5046">
        <v>5</v>
      </c>
      <c r="I5046">
        <v>0</v>
      </c>
      <c r="J5046">
        <v>28.858000000000001</v>
      </c>
    </row>
    <row r="5047" spans="1:10" x14ac:dyDescent="0.25">
      <c r="A5047" s="1" t="s">
        <v>4988</v>
      </c>
      <c r="B5047" s="2">
        <v>42684</v>
      </c>
      <c r="C5047" s="2">
        <v>42687</v>
      </c>
      <c r="D5047" s="1" t="s">
        <v>11</v>
      </c>
      <c r="E5047" s="1" t="s">
        <v>2248</v>
      </c>
      <c r="F5047" s="1" t="s">
        <v>1546</v>
      </c>
      <c r="G5047">
        <v>720.76</v>
      </c>
      <c r="H5047">
        <v>4</v>
      </c>
      <c r="I5047">
        <v>0</v>
      </c>
      <c r="J5047">
        <v>187.39760000000001</v>
      </c>
    </row>
    <row r="5048" spans="1:10" x14ac:dyDescent="0.25">
      <c r="A5048" s="1" t="s">
        <v>4988</v>
      </c>
      <c r="B5048" s="2">
        <v>42684</v>
      </c>
      <c r="C5048" s="2">
        <v>42687</v>
      </c>
      <c r="D5048" s="1" t="s">
        <v>11</v>
      </c>
      <c r="E5048" s="1" t="s">
        <v>2248</v>
      </c>
      <c r="F5048" s="1" t="s">
        <v>1855</v>
      </c>
      <c r="G5048">
        <v>5.1840000000000002</v>
      </c>
      <c r="H5048">
        <v>3</v>
      </c>
      <c r="I5048">
        <v>0.2</v>
      </c>
      <c r="J5048">
        <v>1.8144</v>
      </c>
    </row>
    <row r="5049" spans="1:10" x14ac:dyDescent="0.25">
      <c r="A5049" s="1" t="s">
        <v>4988</v>
      </c>
      <c r="B5049" s="2">
        <v>42684</v>
      </c>
      <c r="C5049" s="2">
        <v>42687</v>
      </c>
      <c r="D5049" s="1" t="s">
        <v>11</v>
      </c>
      <c r="E5049" s="1" t="s">
        <v>2248</v>
      </c>
      <c r="F5049" s="1" t="s">
        <v>4427</v>
      </c>
      <c r="G5049">
        <v>14.7</v>
      </c>
      <c r="H5049">
        <v>5</v>
      </c>
      <c r="I5049">
        <v>0</v>
      </c>
      <c r="J5049">
        <v>3.9689999999999999</v>
      </c>
    </row>
    <row r="5050" spans="1:10" x14ac:dyDescent="0.25">
      <c r="A5050" s="1" t="s">
        <v>4989</v>
      </c>
      <c r="B5050" s="2">
        <v>41729</v>
      </c>
      <c r="C5050" s="2">
        <v>41733</v>
      </c>
      <c r="D5050" s="1" t="s">
        <v>19</v>
      </c>
      <c r="E5050" s="1" t="s">
        <v>4401</v>
      </c>
      <c r="F5050" s="1" t="s">
        <v>1462</v>
      </c>
      <c r="G5050">
        <v>8.1340000000000003</v>
      </c>
      <c r="H5050">
        <v>7</v>
      </c>
      <c r="I5050">
        <v>0.8</v>
      </c>
      <c r="J5050">
        <v>-13.8278</v>
      </c>
    </row>
    <row r="5051" spans="1:10" x14ac:dyDescent="0.25">
      <c r="A5051" s="1" t="s">
        <v>4989</v>
      </c>
      <c r="B5051" s="2">
        <v>41729</v>
      </c>
      <c r="C5051" s="2">
        <v>41733</v>
      </c>
      <c r="D5051" s="1" t="s">
        <v>19</v>
      </c>
      <c r="E5051" s="1" t="s">
        <v>4401</v>
      </c>
      <c r="F5051" s="1" t="s">
        <v>1348</v>
      </c>
      <c r="G5051">
        <v>79.983999999999995</v>
      </c>
      <c r="H5051">
        <v>2</v>
      </c>
      <c r="I5051">
        <v>0.2</v>
      </c>
      <c r="J5051">
        <v>13.997199999999999</v>
      </c>
    </row>
    <row r="5052" spans="1:10" x14ac:dyDescent="0.25">
      <c r="A5052" s="1" t="s">
        <v>4990</v>
      </c>
      <c r="B5052" s="2">
        <v>42265</v>
      </c>
      <c r="C5052" s="2">
        <v>42271</v>
      </c>
      <c r="D5052" s="1" t="s">
        <v>19</v>
      </c>
      <c r="E5052" s="1" t="s">
        <v>631</v>
      </c>
      <c r="F5052" s="1" t="s">
        <v>3002</v>
      </c>
      <c r="G5052">
        <v>18.54</v>
      </c>
      <c r="H5052">
        <v>2</v>
      </c>
      <c r="I5052">
        <v>0</v>
      </c>
      <c r="J5052">
        <v>8.7138000000000009</v>
      </c>
    </row>
    <row r="5053" spans="1:10" x14ac:dyDescent="0.25">
      <c r="A5053" s="1" t="s">
        <v>4991</v>
      </c>
      <c r="B5053" s="2">
        <v>42315</v>
      </c>
      <c r="C5053" s="2">
        <v>42319</v>
      </c>
      <c r="D5053" s="1" t="s">
        <v>19</v>
      </c>
      <c r="E5053" s="1" t="s">
        <v>934</v>
      </c>
      <c r="F5053" s="1" t="s">
        <v>751</v>
      </c>
      <c r="G5053">
        <v>24.4</v>
      </c>
      <c r="H5053">
        <v>2</v>
      </c>
      <c r="I5053">
        <v>0.2</v>
      </c>
      <c r="J5053">
        <v>7.93</v>
      </c>
    </row>
    <row r="5054" spans="1:10" x14ac:dyDescent="0.25">
      <c r="A5054" s="1" t="s">
        <v>4992</v>
      </c>
      <c r="B5054" s="2">
        <v>42874</v>
      </c>
      <c r="C5054" s="2">
        <v>42874</v>
      </c>
      <c r="D5054" s="1" t="s">
        <v>654</v>
      </c>
      <c r="E5054" s="1" t="s">
        <v>2647</v>
      </c>
      <c r="F5054" s="1" t="s">
        <v>2617</v>
      </c>
      <c r="G5054">
        <v>195.64</v>
      </c>
      <c r="H5054">
        <v>4</v>
      </c>
      <c r="I5054">
        <v>0</v>
      </c>
      <c r="J5054">
        <v>91.950800000000001</v>
      </c>
    </row>
    <row r="5055" spans="1:10" x14ac:dyDescent="0.25">
      <c r="A5055" s="1" t="s">
        <v>4993</v>
      </c>
      <c r="B5055" s="2">
        <v>42007</v>
      </c>
      <c r="C5055" s="2">
        <v>42012</v>
      </c>
      <c r="D5055" s="1" t="s">
        <v>11</v>
      </c>
      <c r="E5055" s="1" t="s">
        <v>4436</v>
      </c>
      <c r="F5055" s="1" t="s">
        <v>1638</v>
      </c>
      <c r="G5055">
        <v>398.4</v>
      </c>
      <c r="H5055">
        <v>5</v>
      </c>
      <c r="I5055">
        <v>0.2</v>
      </c>
      <c r="J5055">
        <v>84.66</v>
      </c>
    </row>
    <row r="5056" spans="1:10" x14ac:dyDescent="0.25">
      <c r="A5056" s="1" t="s">
        <v>4993</v>
      </c>
      <c r="B5056" s="2">
        <v>42007</v>
      </c>
      <c r="C5056" s="2">
        <v>42012</v>
      </c>
      <c r="D5056" s="1" t="s">
        <v>11</v>
      </c>
      <c r="E5056" s="1" t="s">
        <v>4436</v>
      </c>
      <c r="F5056" s="1" t="s">
        <v>908</v>
      </c>
      <c r="G5056">
        <v>7.056</v>
      </c>
      <c r="H5056">
        <v>3</v>
      </c>
      <c r="I5056">
        <v>0.2</v>
      </c>
      <c r="J5056">
        <v>0.79379999999999995</v>
      </c>
    </row>
    <row r="5057" spans="1:10" x14ac:dyDescent="0.25">
      <c r="A5057" s="1" t="s">
        <v>4993</v>
      </c>
      <c r="B5057" s="2">
        <v>42007</v>
      </c>
      <c r="C5057" s="2">
        <v>42012</v>
      </c>
      <c r="D5057" s="1" t="s">
        <v>11</v>
      </c>
      <c r="E5057" s="1" t="s">
        <v>4436</v>
      </c>
      <c r="F5057" s="1" t="s">
        <v>1203</v>
      </c>
      <c r="G5057">
        <v>1352.3976</v>
      </c>
      <c r="H5057">
        <v>9</v>
      </c>
      <c r="I5057">
        <v>0.32</v>
      </c>
      <c r="J5057">
        <v>-437.54039999999998</v>
      </c>
    </row>
    <row r="5058" spans="1:10" x14ac:dyDescent="0.25">
      <c r="A5058" s="1" t="s">
        <v>4994</v>
      </c>
      <c r="B5058" s="2">
        <v>42255</v>
      </c>
      <c r="C5058" s="2">
        <v>42258</v>
      </c>
      <c r="D5058" s="1" t="s">
        <v>79</v>
      </c>
      <c r="E5058" s="1" t="s">
        <v>1766</v>
      </c>
      <c r="F5058" s="1" t="s">
        <v>4315</v>
      </c>
      <c r="G5058">
        <v>26.4</v>
      </c>
      <c r="H5058">
        <v>5</v>
      </c>
      <c r="I5058">
        <v>0</v>
      </c>
      <c r="J5058">
        <v>11.88</v>
      </c>
    </row>
    <row r="5059" spans="1:10" x14ac:dyDescent="0.25">
      <c r="A5059" s="1" t="s">
        <v>4994</v>
      </c>
      <c r="B5059" s="2">
        <v>42255</v>
      </c>
      <c r="C5059" s="2">
        <v>42258</v>
      </c>
      <c r="D5059" s="1" t="s">
        <v>79</v>
      </c>
      <c r="E5059" s="1" t="s">
        <v>1766</v>
      </c>
      <c r="F5059" s="1" t="s">
        <v>1464</v>
      </c>
      <c r="G5059">
        <v>41.88</v>
      </c>
      <c r="H5059">
        <v>6</v>
      </c>
      <c r="I5059">
        <v>0</v>
      </c>
      <c r="J5059">
        <v>0.83760000000000001</v>
      </c>
    </row>
    <row r="5060" spans="1:10" x14ac:dyDescent="0.25">
      <c r="A5060" s="1" t="s">
        <v>4995</v>
      </c>
      <c r="B5060" s="2">
        <v>42463</v>
      </c>
      <c r="C5060" s="2">
        <v>42467</v>
      </c>
      <c r="D5060" s="1" t="s">
        <v>19</v>
      </c>
      <c r="E5060" s="1" t="s">
        <v>1019</v>
      </c>
      <c r="F5060" s="1" t="s">
        <v>1710</v>
      </c>
      <c r="G5060">
        <v>99.846000000000004</v>
      </c>
      <c r="H5060">
        <v>9</v>
      </c>
      <c r="I5060">
        <v>0.7</v>
      </c>
      <c r="J5060">
        <v>-83.204999999999998</v>
      </c>
    </row>
    <row r="5061" spans="1:10" x14ac:dyDescent="0.25">
      <c r="A5061" s="1" t="s">
        <v>4996</v>
      </c>
      <c r="B5061" s="2">
        <v>42709</v>
      </c>
      <c r="C5061" s="2">
        <v>42711</v>
      </c>
      <c r="D5061" s="1" t="s">
        <v>11</v>
      </c>
      <c r="E5061" s="1" t="s">
        <v>1044</v>
      </c>
      <c r="F5061" s="1" t="s">
        <v>1596</v>
      </c>
      <c r="G5061">
        <v>699.98</v>
      </c>
      <c r="H5061">
        <v>2</v>
      </c>
      <c r="I5061">
        <v>0</v>
      </c>
      <c r="J5061">
        <v>195.99440000000001</v>
      </c>
    </row>
    <row r="5062" spans="1:10" x14ac:dyDescent="0.25">
      <c r="A5062" s="1" t="s">
        <v>4996</v>
      </c>
      <c r="B5062" s="2">
        <v>42709</v>
      </c>
      <c r="C5062" s="2">
        <v>42711</v>
      </c>
      <c r="D5062" s="1" t="s">
        <v>11</v>
      </c>
      <c r="E5062" s="1" t="s">
        <v>1044</v>
      </c>
      <c r="F5062" s="1" t="s">
        <v>790</v>
      </c>
      <c r="G5062">
        <v>584.82000000000005</v>
      </c>
      <c r="H5062">
        <v>9</v>
      </c>
      <c r="I5062">
        <v>0</v>
      </c>
      <c r="J5062">
        <v>70.178399999999996</v>
      </c>
    </row>
    <row r="5063" spans="1:10" x14ac:dyDescent="0.25">
      <c r="A5063" s="1" t="s">
        <v>4997</v>
      </c>
      <c r="B5063" s="2">
        <v>42132</v>
      </c>
      <c r="C5063" s="2">
        <v>42136</v>
      </c>
      <c r="D5063" s="1" t="s">
        <v>19</v>
      </c>
      <c r="E5063" s="1" t="s">
        <v>1566</v>
      </c>
      <c r="F5063" s="1" t="s">
        <v>1498</v>
      </c>
      <c r="G5063">
        <v>43.98</v>
      </c>
      <c r="H5063">
        <v>2</v>
      </c>
      <c r="I5063">
        <v>0</v>
      </c>
      <c r="J5063">
        <v>21.99</v>
      </c>
    </row>
    <row r="5064" spans="1:10" x14ac:dyDescent="0.25">
      <c r="A5064" s="1" t="s">
        <v>4997</v>
      </c>
      <c r="B5064" s="2">
        <v>42132</v>
      </c>
      <c r="C5064" s="2">
        <v>42136</v>
      </c>
      <c r="D5064" s="1" t="s">
        <v>19</v>
      </c>
      <c r="E5064" s="1" t="s">
        <v>1566</v>
      </c>
      <c r="F5064" s="1" t="s">
        <v>2368</v>
      </c>
      <c r="G5064">
        <v>377.97</v>
      </c>
      <c r="H5064">
        <v>3</v>
      </c>
      <c r="I5064">
        <v>0</v>
      </c>
      <c r="J5064">
        <v>105.83159999999999</v>
      </c>
    </row>
    <row r="5065" spans="1:10" x14ac:dyDescent="0.25">
      <c r="A5065" s="1" t="s">
        <v>4997</v>
      </c>
      <c r="B5065" s="2">
        <v>42132</v>
      </c>
      <c r="C5065" s="2">
        <v>42136</v>
      </c>
      <c r="D5065" s="1" t="s">
        <v>19</v>
      </c>
      <c r="E5065" s="1" t="s">
        <v>1566</v>
      </c>
      <c r="F5065" s="1" t="s">
        <v>964</v>
      </c>
      <c r="G5065">
        <v>123.96</v>
      </c>
      <c r="H5065">
        <v>3</v>
      </c>
      <c r="I5065">
        <v>0</v>
      </c>
      <c r="J5065">
        <v>11.1564</v>
      </c>
    </row>
    <row r="5066" spans="1:10" x14ac:dyDescent="0.25">
      <c r="A5066" s="1" t="s">
        <v>4998</v>
      </c>
      <c r="B5066" s="2">
        <v>43000</v>
      </c>
      <c r="C5066" s="2">
        <v>43002</v>
      </c>
      <c r="D5066" s="1" t="s">
        <v>79</v>
      </c>
      <c r="E5066" s="1" t="s">
        <v>1075</v>
      </c>
      <c r="F5066" s="1" t="s">
        <v>81</v>
      </c>
      <c r="G5066">
        <v>391.98</v>
      </c>
      <c r="H5066">
        <v>2</v>
      </c>
      <c r="I5066">
        <v>0</v>
      </c>
      <c r="J5066">
        <v>113.6742</v>
      </c>
    </row>
    <row r="5067" spans="1:10" x14ac:dyDescent="0.25">
      <c r="A5067" s="1" t="s">
        <v>4999</v>
      </c>
      <c r="B5067" s="2">
        <v>43069</v>
      </c>
      <c r="C5067" s="2">
        <v>43076</v>
      </c>
      <c r="D5067" s="1" t="s">
        <v>19</v>
      </c>
      <c r="E5067" s="1" t="s">
        <v>3187</v>
      </c>
      <c r="F5067" s="1" t="s">
        <v>539</v>
      </c>
      <c r="G5067">
        <v>383.976</v>
      </c>
      <c r="H5067">
        <v>3</v>
      </c>
      <c r="I5067">
        <v>0.2</v>
      </c>
      <c r="J5067">
        <v>81.594899999999996</v>
      </c>
    </row>
    <row r="5068" spans="1:10" x14ac:dyDescent="0.25">
      <c r="A5068" s="1" t="s">
        <v>4999</v>
      </c>
      <c r="B5068" s="2">
        <v>43069</v>
      </c>
      <c r="C5068" s="2">
        <v>43076</v>
      </c>
      <c r="D5068" s="1" t="s">
        <v>19</v>
      </c>
      <c r="E5068" s="1" t="s">
        <v>3187</v>
      </c>
      <c r="F5068" s="1" t="s">
        <v>823</v>
      </c>
      <c r="G5068">
        <v>1781.682</v>
      </c>
      <c r="H5068">
        <v>7</v>
      </c>
      <c r="I5068">
        <v>0.4</v>
      </c>
      <c r="J5068">
        <v>-653.28340000000003</v>
      </c>
    </row>
    <row r="5069" spans="1:10" x14ac:dyDescent="0.25">
      <c r="A5069" s="1" t="s">
        <v>5000</v>
      </c>
      <c r="B5069" s="2">
        <v>42750</v>
      </c>
      <c r="C5069" s="2">
        <v>42754</v>
      </c>
      <c r="D5069" s="1" t="s">
        <v>19</v>
      </c>
      <c r="E5069" s="1" t="s">
        <v>2330</v>
      </c>
      <c r="F5069" s="1" t="s">
        <v>2322</v>
      </c>
      <c r="G5069">
        <v>21.4</v>
      </c>
      <c r="H5069">
        <v>5</v>
      </c>
      <c r="I5069">
        <v>0</v>
      </c>
      <c r="J5069">
        <v>6.2060000000000004</v>
      </c>
    </row>
    <row r="5070" spans="1:10" x14ac:dyDescent="0.25">
      <c r="A5070" s="1" t="s">
        <v>5001</v>
      </c>
      <c r="B5070" s="2">
        <v>41859</v>
      </c>
      <c r="C5070" s="2">
        <v>41863</v>
      </c>
      <c r="D5070" s="1" t="s">
        <v>19</v>
      </c>
      <c r="E5070" s="1" t="s">
        <v>76</v>
      </c>
      <c r="F5070" s="1" t="s">
        <v>4126</v>
      </c>
      <c r="G5070">
        <v>549.99</v>
      </c>
      <c r="H5070">
        <v>1</v>
      </c>
      <c r="I5070">
        <v>0</v>
      </c>
      <c r="J5070">
        <v>274.995</v>
      </c>
    </row>
    <row r="5071" spans="1:10" x14ac:dyDescent="0.25">
      <c r="A5071" s="1" t="s">
        <v>5001</v>
      </c>
      <c r="B5071" s="2">
        <v>41859</v>
      </c>
      <c r="C5071" s="2">
        <v>41863</v>
      </c>
      <c r="D5071" s="1" t="s">
        <v>19</v>
      </c>
      <c r="E5071" s="1" t="s">
        <v>76</v>
      </c>
      <c r="F5071" s="1" t="s">
        <v>2445</v>
      </c>
      <c r="G5071">
        <v>167.535</v>
      </c>
      <c r="H5071">
        <v>3</v>
      </c>
      <c r="I5071">
        <v>0.1</v>
      </c>
      <c r="J5071">
        <v>37.229999999999997</v>
      </c>
    </row>
    <row r="5072" spans="1:10" x14ac:dyDescent="0.25">
      <c r="A5072" s="1" t="s">
        <v>5001</v>
      </c>
      <c r="B5072" s="2">
        <v>41859</v>
      </c>
      <c r="C5072" s="2">
        <v>41863</v>
      </c>
      <c r="D5072" s="1" t="s">
        <v>19</v>
      </c>
      <c r="E5072" s="1" t="s">
        <v>76</v>
      </c>
      <c r="F5072" s="1" t="s">
        <v>248</v>
      </c>
      <c r="G5072">
        <v>38.340000000000003</v>
      </c>
      <c r="H5072">
        <v>3</v>
      </c>
      <c r="I5072">
        <v>0</v>
      </c>
      <c r="J5072">
        <v>17.253</v>
      </c>
    </row>
    <row r="5073" spans="1:10" x14ac:dyDescent="0.25">
      <c r="A5073" s="1" t="s">
        <v>5001</v>
      </c>
      <c r="B5073" s="2">
        <v>41859</v>
      </c>
      <c r="C5073" s="2">
        <v>41863</v>
      </c>
      <c r="D5073" s="1" t="s">
        <v>19</v>
      </c>
      <c r="E5073" s="1" t="s">
        <v>76</v>
      </c>
      <c r="F5073" s="1" t="s">
        <v>2477</v>
      </c>
      <c r="G5073">
        <v>53.88</v>
      </c>
      <c r="H5073">
        <v>6</v>
      </c>
      <c r="I5073">
        <v>0</v>
      </c>
      <c r="J5073">
        <v>22.6296</v>
      </c>
    </row>
    <row r="5074" spans="1:10" x14ac:dyDescent="0.25">
      <c r="A5074" s="1" t="s">
        <v>5001</v>
      </c>
      <c r="B5074" s="2">
        <v>41859</v>
      </c>
      <c r="C5074" s="2">
        <v>41863</v>
      </c>
      <c r="D5074" s="1" t="s">
        <v>19</v>
      </c>
      <c r="E5074" s="1" t="s">
        <v>76</v>
      </c>
      <c r="F5074" s="1" t="s">
        <v>3878</v>
      </c>
      <c r="G5074">
        <v>299.98</v>
      </c>
      <c r="H5074">
        <v>2</v>
      </c>
      <c r="I5074">
        <v>0</v>
      </c>
      <c r="J5074">
        <v>83.994399999999999</v>
      </c>
    </row>
    <row r="5075" spans="1:10" x14ac:dyDescent="0.25">
      <c r="A5075" s="1" t="s">
        <v>5002</v>
      </c>
      <c r="B5075" s="2">
        <v>42313</v>
      </c>
      <c r="C5075" s="2">
        <v>42313</v>
      </c>
      <c r="D5075" s="1" t="s">
        <v>654</v>
      </c>
      <c r="E5075" s="1" t="s">
        <v>2994</v>
      </c>
      <c r="F5075" s="1" t="s">
        <v>2054</v>
      </c>
      <c r="G5075">
        <v>62.8</v>
      </c>
      <c r="H5075">
        <v>4</v>
      </c>
      <c r="I5075">
        <v>0</v>
      </c>
      <c r="J5075">
        <v>15.7</v>
      </c>
    </row>
    <row r="5076" spans="1:10" x14ac:dyDescent="0.25">
      <c r="A5076" s="1" t="s">
        <v>5003</v>
      </c>
      <c r="B5076" s="2">
        <v>42850</v>
      </c>
      <c r="C5076" s="2">
        <v>42854</v>
      </c>
      <c r="D5076" s="1" t="s">
        <v>11</v>
      </c>
      <c r="E5076" s="1" t="s">
        <v>2180</v>
      </c>
      <c r="F5076" s="1" t="s">
        <v>1076</v>
      </c>
      <c r="G5076">
        <v>13.904</v>
      </c>
      <c r="H5076">
        <v>2</v>
      </c>
      <c r="I5076">
        <v>0.2</v>
      </c>
      <c r="J5076">
        <v>4.5187999999999997</v>
      </c>
    </row>
    <row r="5077" spans="1:10" x14ac:dyDescent="0.25">
      <c r="A5077" s="1" t="s">
        <v>5004</v>
      </c>
      <c r="B5077" s="2">
        <v>41749</v>
      </c>
      <c r="C5077" s="2">
        <v>41751</v>
      </c>
      <c r="D5077" s="1" t="s">
        <v>11</v>
      </c>
      <c r="E5077" s="1" t="s">
        <v>1216</v>
      </c>
      <c r="F5077" s="1" t="s">
        <v>444</v>
      </c>
      <c r="G5077">
        <v>744.1</v>
      </c>
      <c r="H5077">
        <v>5</v>
      </c>
      <c r="I5077">
        <v>0.3</v>
      </c>
      <c r="J5077">
        <v>-95.67</v>
      </c>
    </row>
    <row r="5078" spans="1:10" x14ac:dyDescent="0.25">
      <c r="A5078" s="1" t="s">
        <v>5004</v>
      </c>
      <c r="B5078" s="2">
        <v>41749</v>
      </c>
      <c r="C5078" s="2">
        <v>41751</v>
      </c>
      <c r="D5078" s="1" t="s">
        <v>11</v>
      </c>
      <c r="E5078" s="1" t="s">
        <v>1216</v>
      </c>
      <c r="F5078" s="1" t="s">
        <v>1241</v>
      </c>
      <c r="G5078">
        <v>44.84</v>
      </c>
      <c r="H5078">
        <v>5</v>
      </c>
      <c r="I5078">
        <v>0.2</v>
      </c>
      <c r="J5078">
        <v>5.6050000000000004</v>
      </c>
    </row>
    <row r="5079" spans="1:10" x14ac:dyDescent="0.25">
      <c r="A5079" s="1" t="s">
        <v>5004</v>
      </c>
      <c r="B5079" s="2">
        <v>41749</v>
      </c>
      <c r="C5079" s="2">
        <v>41751</v>
      </c>
      <c r="D5079" s="1" t="s">
        <v>11</v>
      </c>
      <c r="E5079" s="1" t="s">
        <v>1216</v>
      </c>
      <c r="F5079" s="1" t="s">
        <v>4640</v>
      </c>
      <c r="G5079">
        <v>401.59</v>
      </c>
      <c r="H5079">
        <v>2</v>
      </c>
      <c r="I5079">
        <v>0.3</v>
      </c>
      <c r="J5079">
        <v>-131.95099999999999</v>
      </c>
    </row>
    <row r="5080" spans="1:10" x14ac:dyDescent="0.25">
      <c r="A5080" s="1" t="s">
        <v>5005</v>
      </c>
      <c r="B5080" s="2">
        <v>43050</v>
      </c>
      <c r="C5080" s="2">
        <v>43056</v>
      </c>
      <c r="D5080" s="1" t="s">
        <v>19</v>
      </c>
      <c r="E5080" s="1" t="s">
        <v>1532</v>
      </c>
      <c r="F5080" s="1" t="s">
        <v>1067</v>
      </c>
      <c r="G5080">
        <v>18.239999999999998</v>
      </c>
      <c r="H5080">
        <v>3</v>
      </c>
      <c r="I5080">
        <v>0</v>
      </c>
      <c r="J5080">
        <v>8.5728000000000009</v>
      </c>
    </row>
    <row r="5081" spans="1:10" x14ac:dyDescent="0.25">
      <c r="A5081" s="1" t="s">
        <v>5006</v>
      </c>
      <c r="B5081" s="2">
        <v>43064</v>
      </c>
      <c r="C5081" s="2">
        <v>43068</v>
      </c>
      <c r="D5081" s="1" t="s">
        <v>19</v>
      </c>
      <c r="E5081" s="1" t="s">
        <v>955</v>
      </c>
      <c r="F5081" s="1" t="s">
        <v>2862</v>
      </c>
      <c r="G5081">
        <v>359.49900000000002</v>
      </c>
      <c r="H5081">
        <v>3</v>
      </c>
      <c r="I5081">
        <v>0.15</v>
      </c>
      <c r="J5081">
        <v>-29.605799999999999</v>
      </c>
    </row>
    <row r="5082" spans="1:10" x14ac:dyDescent="0.25">
      <c r="A5082" s="1" t="s">
        <v>5006</v>
      </c>
      <c r="B5082" s="2">
        <v>43064</v>
      </c>
      <c r="C5082" s="2">
        <v>43068</v>
      </c>
      <c r="D5082" s="1" t="s">
        <v>19</v>
      </c>
      <c r="E5082" s="1" t="s">
        <v>955</v>
      </c>
      <c r="F5082" s="1" t="s">
        <v>944</v>
      </c>
      <c r="G5082">
        <v>10.48</v>
      </c>
      <c r="H5082">
        <v>1</v>
      </c>
      <c r="I5082">
        <v>0</v>
      </c>
      <c r="J5082">
        <v>2.8296000000000001</v>
      </c>
    </row>
    <row r="5083" spans="1:10" x14ac:dyDescent="0.25">
      <c r="A5083" s="1" t="s">
        <v>5007</v>
      </c>
      <c r="B5083" s="2">
        <v>42356</v>
      </c>
      <c r="C5083" s="2">
        <v>42356</v>
      </c>
      <c r="D5083" s="1" t="s">
        <v>654</v>
      </c>
      <c r="E5083" s="1" t="s">
        <v>351</v>
      </c>
      <c r="F5083" s="1" t="s">
        <v>988</v>
      </c>
      <c r="G5083">
        <v>20.736000000000001</v>
      </c>
      <c r="H5083">
        <v>4</v>
      </c>
      <c r="I5083">
        <v>0.2</v>
      </c>
      <c r="J5083">
        <v>7.2576000000000001</v>
      </c>
    </row>
    <row r="5084" spans="1:10" x14ac:dyDescent="0.25">
      <c r="A5084" s="1" t="s">
        <v>5008</v>
      </c>
      <c r="B5084" s="2">
        <v>42621</v>
      </c>
      <c r="C5084" s="2">
        <v>42625</v>
      </c>
      <c r="D5084" s="1" t="s">
        <v>19</v>
      </c>
      <c r="E5084" s="1" t="s">
        <v>5009</v>
      </c>
      <c r="F5084" s="1" t="s">
        <v>1952</v>
      </c>
      <c r="G5084">
        <v>35.167999999999999</v>
      </c>
      <c r="H5084">
        <v>4</v>
      </c>
      <c r="I5084">
        <v>0.2</v>
      </c>
      <c r="J5084">
        <v>8.3523999999999994</v>
      </c>
    </row>
    <row r="5085" spans="1:10" x14ac:dyDescent="0.25">
      <c r="A5085" s="1" t="s">
        <v>5008</v>
      </c>
      <c r="B5085" s="2">
        <v>42621</v>
      </c>
      <c r="C5085" s="2">
        <v>42625</v>
      </c>
      <c r="D5085" s="1" t="s">
        <v>19</v>
      </c>
      <c r="E5085" s="1" t="s">
        <v>5009</v>
      </c>
      <c r="F5085" s="1" t="s">
        <v>2128</v>
      </c>
      <c r="G5085">
        <v>64.703999999999994</v>
      </c>
      <c r="H5085">
        <v>3</v>
      </c>
      <c r="I5085">
        <v>0.2</v>
      </c>
      <c r="J5085">
        <v>23.455200000000001</v>
      </c>
    </row>
    <row r="5086" spans="1:10" x14ac:dyDescent="0.25">
      <c r="A5086" s="1" t="s">
        <v>5010</v>
      </c>
      <c r="B5086" s="2">
        <v>42527</v>
      </c>
      <c r="C5086" s="2">
        <v>42530</v>
      </c>
      <c r="D5086" s="1" t="s">
        <v>11</v>
      </c>
      <c r="E5086" s="1" t="s">
        <v>2706</v>
      </c>
      <c r="F5086" s="1" t="s">
        <v>1657</v>
      </c>
      <c r="G5086">
        <v>105.52</v>
      </c>
      <c r="H5086">
        <v>4</v>
      </c>
      <c r="I5086">
        <v>0</v>
      </c>
      <c r="J5086">
        <v>48.539200000000001</v>
      </c>
    </row>
    <row r="5087" spans="1:10" x14ac:dyDescent="0.25">
      <c r="A5087" s="1" t="s">
        <v>5011</v>
      </c>
      <c r="B5087" s="2">
        <v>42174</v>
      </c>
      <c r="C5087" s="2">
        <v>42178</v>
      </c>
      <c r="D5087" s="1" t="s">
        <v>19</v>
      </c>
      <c r="E5087" s="1" t="s">
        <v>2169</v>
      </c>
      <c r="F5087" s="1" t="s">
        <v>1005</v>
      </c>
      <c r="G5087">
        <v>5.7919999999999998</v>
      </c>
      <c r="H5087">
        <v>2</v>
      </c>
      <c r="I5087">
        <v>0.8</v>
      </c>
      <c r="J5087">
        <v>-9.5568000000000008</v>
      </c>
    </row>
    <row r="5088" spans="1:10" x14ac:dyDescent="0.25">
      <c r="A5088" s="1" t="s">
        <v>5012</v>
      </c>
      <c r="B5088" s="2">
        <v>42068</v>
      </c>
      <c r="C5088" s="2">
        <v>42072</v>
      </c>
      <c r="D5088" s="1" t="s">
        <v>19</v>
      </c>
      <c r="E5088" s="1" t="s">
        <v>2192</v>
      </c>
      <c r="F5088" s="1" t="s">
        <v>5013</v>
      </c>
      <c r="G5088">
        <v>466.15800000000002</v>
      </c>
      <c r="H5088">
        <v>7</v>
      </c>
      <c r="I5088">
        <v>0.4</v>
      </c>
      <c r="J5088">
        <v>-93.2316</v>
      </c>
    </row>
    <row r="5089" spans="1:10" x14ac:dyDescent="0.25">
      <c r="A5089" s="1" t="s">
        <v>5012</v>
      </c>
      <c r="B5089" s="2">
        <v>42068</v>
      </c>
      <c r="C5089" s="2">
        <v>42072</v>
      </c>
      <c r="D5089" s="1" t="s">
        <v>19</v>
      </c>
      <c r="E5089" s="1" t="s">
        <v>2192</v>
      </c>
      <c r="F5089" s="1" t="s">
        <v>1129</v>
      </c>
      <c r="G5089">
        <v>10.311999999999999</v>
      </c>
      <c r="H5089">
        <v>1</v>
      </c>
      <c r="I5089">
        <v>0.2</v>
      </c>
      <c r="J5089">
        <v>-1.2889999999999999</v>
      </c>
    </row>
    <row r="5090" spans="1:10" x14ac:dyDescent="0.25">
      <c r="A5090" s="1" t="s">
        <v>5012</v>
      </c>
      <c r="B5090" s="2">
        <v>42068</v>
      </c>
      <c r="C5090" s="2">
        <v>42072</v>
      </c>
      <c r="D5090" s="1" t="s">
        <v>19</v>
      </c>
      <c r="E5090" s="1" t="s">
        <v>2192</v>
      </c>
      <c r="F5090" s="1" t="s">
        <v>1697</v>
      </c>
      <c r="G5090">
        <v>2.556</v>
      </c>
      <c r="H5090">
        <v>3</v>
      </c>
      <c r="I5090">
        <v>0.7</v>
      </c>
      <c r="J5090">
        <v>-1.7891999999999999</v>
      </c>
    </row>
    <row r="5091" spans="1:10" x14ac:dyDescent="0.25">
      <c r="A5091" s="1" t="s">
        <v>5014</v>
      </c>
      <c r="B5091" s="2">
        <v>42951</v>
      </c>
      <c r="C5091" s="2">
        <v>42954</v>
      </c>
      <c r="D5091" s="1" t="s">
        <v>79</v>
      </c>
      <c r="E5091" s="1" t="s">
        <v>2066</v>
      </c>
      <c r="F5091" s="1" t="s">
        <v>3306</v>
      </c>
      <c r="G5091">
        <v>7.968</v>
      </c>
      <c r="H5091">
        <v>2</v>
      </c>
      <c r="I5091">
        <v>0.2</v>
      </c>
      <c r="J5091">
        <v>2.8883999999999999</v>
      </c>
    </row>
    <row r="5092" spans="1:10" x14ac:dyDescent="0.25">
      <c r="A5092" s="1" t="s">
        <v>5014</v>
      </c>
      <c r="B5092" s="2">
        <v>42951</v>
      </c>
      <c r="C5092" s="2">
        <v>42954</v>
      </c>
      <c r="D5092" s="1" t="s">
        <v>79</v>
      </c>
      <c r="E5092" s="1" t="s">
        <v>2066</v>
      </c>
      <c r="F5092" s="1" t="s">
        <v>1235</v>
      </c>
      <c r="G5092">
        <v>8.7840000000000007</v>
      </c>
      <c r="H5092">
        <v>1</v>
      </c>
      <c r="I5092">
        <v>0.2</v>
      </c>
      <c r="J5092">
        <v>3.1842000000000001</v>
      </c>
    </row>
    <row r="5093" spans="1:10" x14ac:dyDescent="0.25">
      <c r="A5093" s="1" t="s">
        <v>5015</v>
      </c>
      <c r="B5093" s="2">
        <v>43099</v>
      </c>
      <c r="C5093" s="2">
        <v>43103</v>
      </c>
      <c r="D5093" s="1" t="s">
        <v>19</v>
      </c>
      <c r="E5093" s="1" t="s">
        <v>5009</v>
      </c>
      <c r="F5093" s="1" t="s">
        <v>499</v>
      </c>
      <c r="G5093">
        <v>3.024</v>
      </c>
      <c r="H5093">
        <v>3</v>
      </c>
      <c r="I5093">
        <v>0.2</v>
      </c>
      <c r="J5093">
        <v>-0.6048</v>
      </c>
    </row>
    <row r="5094" spans="1:10" x14ac:dyDescent="0.25">
      <c r="A5094" s="1" t="s">
        <v>5016</v>
      </c>
      <c r="B5094" s="2">
        <v>42147</v>
      </c>
      <c r="C5094" s="2">
        <v>42151</v>
      </c>
      <c r="D5094" s="1" t="s">
        <v>19</v>
      </c>
      <c r="E5094" s="1" t="s">
        <v>505</v>
      </c>
      <c r="F5094" s="1" t="s">
        <v>911</v>
      </c>
      <c r="G5094">
        <v>51.45</v>
      </c>
      <c r="H5094">
        <v>3</v>
      </c>
      <c r="I5094">
        <v>0</v>
      </c>
      <c r="J5094">
        <v>13.891500000000001</v>
      </c>
    </row>
    <row r="5095" spans="1:10" x14ac:dyDescent="0.25">
      <c r="A5095" s="1" t="s">
        <v>5017</v>
      </c>
      <c r="B5095" s="2">
        <v>41979</v>
      </c>
      <c r="C5095" s="2">
        <v>41983</v>
      </c>
      <c r="D5095" s="1" t="s">
        <v>19</v>
      </c>
      <c r="E5095" s="1" t="s">
        <v>1414</v>
      </c>
      <c r="F5095" s="1" t="s">
        <v>3037</v>
      </c>
      <c r="G5095">
        <v>14.016</v>
      </c>
      <c r="H5095">
        <v>4</v>
      </c>
      <c r="I5095">
        <v>0.8</v>
      </c>
      <c r="J5095">
        <v>-31.536000000000001</v>
      </c>
    </row>
    <row r="5096" spans="1:10" x14ac:dyDescent="0.25">
      <c r="A5096" s="1" t="s">
        <v>5017</v>
      </c>
      <c r="B5096" s="2">
        <v>41979</v>
      </c>
      <c r="C5096" s="2">
        <v>41983</v>
      </c>
      <c r="D5096" s="1" t="s">
        <v>19</v>
      </c>
      <c r="E5096" s="1" t="s">
        <v>1414</v>
      </c>
      <c r="F5096" s="1" t="s">
        <v>1787</v>
      </c>
      <c r="G5096">
        <v>214.95</v>
      </c>
      <c r="H5096">
        <v>5</v>
      </c>
      <c r="I5096">
        <v>0.5</v>
      </c>
      <c r="J5096">
        <v>-120.372</v>
      </c>
    </row>
    <row r="5097" spans="1:10" x14ac:dyDescent="0.25">
      <c r="A5097" s="1" t="s">
        <v>5017</v>
      </c>
      <c r="B5097" s="2">
        <v>41979</v>
      </c>
      <c r="C5097" s="2">
        <v>41983</v>
      </c>
      <c r="D5097" s="1" t="s">
        <v>19</v>
      </c>
      <c r="E5097" s="1" t="s">
        <v>1414</v>
      </c>
      <c r="F5097" s="1" t="s">
        <v>1807</v>
      </c>
      <c r="G5097">
        <v>35.04</v>
      </c>
      <c r="H5097">
        <v>4</v>
      </c>
      <c r="I5097">
        <v>0.2</v>
      </c>
      <c r="J5097">
        <v>-7.008</v>
      </c>
    </row>
    <row r="5098" spans="1:10" x14ac:dyDescent="0.25">
      <c r="A5098" s="1" t="s">
        <v>5017</v>
      </c>
      <c r="B5098" s="2">
        <v>41979</v>
      </c>
      <c r="C5098" s="2">
        <v>41983</v>
      </c>
      <c r="D5098" s="1" t="s">
        <v>19</v>
      </c>
      <c r="E5098" s="1" t="s">
        <v>1414</v>
      </c>
      <c r="F5098" s="1" t="s">
        <v>2477</v>
      </c>
      <c r="G5098">
        <v>10.776</v>
      </c>
      <c r="H5098">
        <v>3</v>
      </c>
      <c r="I5098">
        <v>0.6</v>
      </c>
      <c r="J5098">
        <v>-4.8491999999999997</v>
      </c>
    </row>
    <row r="5099" spans="1:10" x14ac:dyDescent="0.25">
      <c r="A5099" s="1" t="s">
        <v>5017</v>
      </c>
      <c r="B5099" s="2">
        <v>41979</v>
      </c>
      <c r="C5099" s="2">
        <v>41983</v>
      </c>
      <c r="D5099" s="1" t="s">
        <v>19</v>
      </c>
      <c r="E5099" s="1" t="s">
        <v>1414</v>
      </c>
      <c r="F5099" s="1" t="s">
        <v>2243</v>
      </c>
      <c r="G5099">
        <v>4.5999999999999996</v>
      </c>
      <c r="H5099">
        <v>2</v>
      </c>
      <c r="I5099">
        <v>0.8</v>
      </c>
      <c r="J5099">
        <v>-8.0500000000000007</v>
      </c>
    </row>
    <row r="5100" spans="1:10" x14ac:dyDescent="0.25">
      <c r="A5100" s="1" t="s">
        <v>5017</v>
      </c>
      <c r="B5100" s="2">
        <v>41979</v>
      </c>
      <c r="C5100" s="2">
        <v>41983</v>
      </c>
      <c r="D5100" s="1" t="s">
        <v>19</v>
      </c>
      <c r="E5100" s="1" t="s">
        <v>1414</v>
      </c>
      <c r="F5100" s="1" t="s">
        <v>435</v>
      </c>
      <c r="G5100">
        <v>35.167999999999999</v>
      </c>
      <c r="H5100">
        <v>2</v>
      </c>
      <c r="I5100">
        <v>0.2</v>
      </c>
      <c r="J5100">
        <v>-8.3523999999999994</v>
      </c>
    </row>
    <row r="5101" spans="1:10" x14ac:dyDescent="0.25">
      <c r="A5101" s="1" t="s">
        <v>5018</v>
      </c>
      <c r="B5101" s="2">
        <v>42223</v>
      </c>
      <c r="C5101" s="2">
        <v>42228</v>
      </c>
      <c r="D5101" s="1" t="s">
        <v>19</v>
      </c>
      <c r="E5101" s="1" t="s">
        <v>196</v>
      </c>
      <c r="F5101" s="1" t="s">
        <v>832</v>
      </c>
      <c r="G5101">
        <v>19.152000000000001</v>
      </c>
      <c r="H5101">
        <v>3</v>
      </c>
      <c r="I5101">
        <v>0.2</v>
      </c>
      <c r="J5101">
        <v>6.4638</v>
      </c>
    </row>
    <row r="5102" spans="1:10" x14ac:dyDescent="0.25">
      <c r="A5102" s="1" t="s">
        <v>5019</v>
      </c>
      <c r="B5102" s="2">
        <v>41715</v>
      </c>
      <c r="C5102" s="2">
        <v>41715</v>
      </c>
      <c r="D5102" s="1" t="s">
        <v>654</v>
      </c>
      <c r="E5102" s="1" t="s">
        <v>3166</v>
      </c>
      <c r="F5102" s="1" t="s">
        <v>649</v>
      </c>
      <c r="G5102">
        <v>4.4480000000000004</v>
      </c>
      <c r="H5102">
        <v>2</v>
      </c>
      <c r="I5102">
        <v>0.2</v>
      </c>
      <c r="J5102">
        <v>0.33360000000000001</v>
      </c>
    </row>
    <row r="5103" spans="1:10" x14ac:dyDescent="0.25">
      <c r="A5103" s="1" t="s">
        <v>5019</v>
      </c>
      <c r="B5103" s="2">
        <v>41715</v>
      </c>
      <c r="C5103" s="2">
        <v>41715</v>
      </c>
      <c r="D5103" s="1" t="s">
        <v>654</v>
      </c>
      <c r="E5103" s="1" t="s">
        <v>3166</v>
      </c>
      <c r="F5103" s="1" t="s">
        <v>1530</v>
      </c>
      <c r="G5103">
        <v>5.1840000000000002</v>
      </c>
      <c r="H5103">
        <v>1</v>
      </c>
      <c r="I5103">
        <v>0.2</v>
      </c>
      <c r="J5103">
        <v>1.8792</v>
      </c>
    </row>
    <row r="5104" spans="1:10" x14ac:dyDescent="0.25">
      <c r="A5104" s="1" t="s">
        <v>5019</v>
      </c>
      <c r="B5104" s="2">
        <v>41715</v>
      </c>
      <c r="C5104" s="2">
        <v>41715</v>
      </c>
      <c r="D5104" s="1" t="s">
        <v>654</v>
      </c>
      <c r="E5104" s="1" t="s">
        <v>3166</v>
      </c>
      <c r="F5104" s="1" t="s">
        <v>34</v>
      </c>
      <c r="G5104">
        <v>15.552</v>
      </c>
      <c r="H5104">
        <v>3</v>
      </c>
      <c r="I5104">
        <v>0.2</v>
      </c>
      <c r="J5104">
        <v>5.4432</v>
      </c>
    </row>
    <row r="5105" spans="1:10" x14ac:dyDescent="0.25">
      <c r="A5105" s="1" t="s">
        <v>5020</v>
      </c>
      <c r="B5105" s="2">
        <v>42089</v>
      </c>
      <c r="C5105" s="2">
        <v>42093</v>
      </c>
      <c r="D5105" s="1" t="s">
        <v>11</v>
      </c>
      <c r="E5105" s="1" t="s">
        <v>1963</v>
      </c>
      <c r="F5105" s="1" t="s">
        <v>302</v>
      </c>
      <c r="G5105">
        <v>40.031999999999996</v>
      </c>
      <c r="H5105">
        <v>6</v>
      </c>
      <c r="I5105">
        <v>0.2</v>
      </c>
      <c r="J5105">
        <v>12.51</v>
      </c>
    </row>
    <row r="5106" spans="1:10" x14ac:dyDescent="0.25">
      <c r="A5106" s="1" t="s">
        <v>5020</v>
      </c>
      <c r="B5106" s="2">
        <v>42089</v>
      </c>
      <c r="C5106" s="2">
        <v>42093</v>
      </c>
      <c r="D5106" s="1" t="s">
        <v>11</v>
      </c>
      <c r="E5106" s="1" t="s">
        <v>1963</v>
      </c>
      <c r="F5106" s="1" t="s">
        <v>129</v>
      </c>
      <c r="G5106">
        <v>16.776</v>
      </c>
      <c r="H5106">
        <v>3</v>
      </c>
      <c r="I5106">
        <v>0.2</v>
      </c>
      <c r="J5106">
        <v>5.0327999999999999</v>
      </c>
    </row>
    <row r="5107" spans="1:10" x14ac:dyDescent="0.25">
      <c r="A5107" s="1" t="s">
        <v>5021</v>
      </c>
      <c r="B5107" s="2">
        <v>41987</v>
      </c>
      <c r="C5107" s="2">
        <v>41993</v>
      </c>
      <c r="D5107" s="1" t="s">
        <v>19</v>
      </c>
      <c r="E5107" s="1" t="s">
        <v>1307</v>
      </c>
      <c r="F5107" s="1" t="s">
        <v>3167</v>
      </c>
      <c r="G5107">
        <v>186.304</v>
      </c>
      <c r="H5107">
        <v>4</v>
      </c>
      <c r="I5107">
        <v>0.2</v>
      </c>
      <c r="J5107">
        <v>13.972799999999999</v>
      </c>
    </row>
    <row r="5108" spans="1:10" x14ac:dyDescent="0.25">
      <c r="A5108" s="1" t="s">
        <v>5022</v>
      </c>
      <c r="B5108" s="2">
        <v>42266</v>
      </c>
      <c r="C5108" s="2">
        <v>42273</v>
      </c>
      <c r="D5108" s="1" t="s">
        <v>19</v>
      </c>
      <c r="E5108" s="1" t="s">
        <v>2174</v>
      </c>
      <c r="F5108" s="1" t="s">
        <v>3197</v>
      </c>
      <c r="G5108">
        <v>66.36</v>
      </c>
      <c r="H5108">
        <v>4</v>
      </c>
      <c r="I5108">
        <v>0</v>
      </c>
      <c r="J5108">
        <v>23.225999999999999</v>
      </c>
    </row>
    <row r="5109" spans="1:10" x14ac:dyDescent="0.25">
      <c r="A5109" s="1" t="s">
        <v>5023</v>
      </c>
      <c r="B5109" s="2">
        <v>42850</v>
      </c>
      <c r="C5109" s="2">
        <v>42851</v>
      </c>
      <c r="D5109" s="1" t="s">
        <v>79</v>
      </c>
      <c r="E5109" s="1" t="s">
        <v>196</v>
      </c>
      <c r="F5109" s="1" t="s">
        <v>1038</v>
      </c>
      <c r="G5109">
        <v>42.048000000000002</v>
      </c>
      <c r="H5109">
        <v>9</v>
      </c>
      <c r="I5109">
        <v>0.2</v>
      </c>
      <c r="J5109">
        <v>5.2560000000000002</v>
      </c>
    </row>
    <row r="5110" spans="1:10" x14ac:dyDescent="0.25">
      <c r="A5110" s="1" t="s">
        <v>5023</v>
      </c>
      <c r="B5110" s="2">
        <v>42850</v>
      </c>
      <c r="C5110" s="2">
        <v>42851</v>
      </c>
      <c r="D5110" s="1" t="s">
        <v>79</v>
      </c>
      <c r="E5110" s="1" t="s">
        <v>196</v>
      </c>
      <c r="F5110" s="1" t="s">
        <v>430</v>
      </c>
      <c r="G5110">
        <v>67.92</v>
      </c>
      <c r="H5110">
        <v>5</v>
      </c>
      <c r="I5110">
        <v>0.2</v>
      </c>
      <c r="J5110">
        <v>6.7919999999999998</v>
      </c>
    </row>
    <row r="5111" spans="1:10" x14ac:dyDescent="0.25">
      <c r="A5111" s="1" t="s">
        <v>5024</v>
      </c>
      <c r="B5111" s="2">
        <v>41930</v>
      </c>
      <c r="C5111" s="2">
        <v>41934</v>
      </c>
      <c r="D5111" s="1" t="s">
        <v>19</v>
      </c>
      <c r="E5111" s="1" t="s">
        <v>2700</v>
      </c>
      <c r="F5111" s="1" t="s">
        <v>932</v>
      </c>
      <c r="G5111">
        <v>52.512</v>
      </c>
      <c r="H5111">
        <v>6</v>
      </c>
      <c r="I5111">
        <v>0.2</v>
      </c>
      <c r="J5111">
        <v>19.692</v>
      </c>
    </row>
    <row r="5112" spans="1:10" x14ac:dyDescent="0.25">
      <c r="A5112" s="1" t="s">
        <v>5024</v>
      </c>
      <c r="B5112" s="2">
        <v>41930</v>
      </c>
      <c r="C5112" s="2">
        <v>41934</v>
      </c>
      <c r="D5112" s="1" t="s">
        <v>19</v>
      </c>
      <c r="E5112" s="1" t="s">
        <v>2700</v>
      </c>
      <c r="F5112" s="1" t="s">
        <v>94</v>
      </c>
      <c r="G5112">
        <v>186.91200000000001</v>
      </c>
      <c r="H5112">
        <v>6</v>
      </c>
      <c r="I5112">
        <v>0.2</v>
      </c>
      <c r="J5112">
        <v>-35.045999999999999</v>
      </c>
    </row>
    <row r="5113" spans="1:10" x14ac:dyDescent="0.25">
      <c r="A5113" s="1" t="s">
        <v>5024</v>
      </c>
      <c r="B5113" s="2">
        <v>41930</v>
      </c>
      <c r="C5113" s="2">
        <v>41934</v>
      </c>
      <c r="D5113" s="1" t="s">
        <v>19</v>
      </c>
      <c r="E5113" s="1" t="s">
        <v>2700</v>
      </c>
      <c r="F5113" s="1" t="s">
        <v>3384</v>
      </c>
      <c r="G5113">
        <v>10.048</v>
      </c>
      <c r="H5113">
        <v>4</v>
      </c>
      <c r="I5113">
        <v>0.2</v>
      </c>
      <c r="J5113">
        <v>3.14</v>
      </c>
    </row>
    <row r="5114" spans="1:10" x14ac:dyDescent="0.25">
      <c r="A5114" s="1" t="s">
        <v>5025</v>
      </c>
      <c r="B5114" s="2">
        <v>42321</v>
      </c>
      <c r="C5114" s="2">
        <v>42321</v>
      </c>
      <c r="D5114" s="1" t="s">
        <v>654</v>
      </c>
      <c r="E5114" s="1" t="s">
        <v>2118</v>
      </c>
      <c r="F5114" s="1" t="s">
        <v>5026</v>
      </c>
      <c r="G5114">
        <v>17.495999999999999</v>
      </c>
      <c r="H5114">
        <v>9</v>
      </c>
      <c r="I5114">
        <v>0.6</v>
      </c>
      <c r="J5114">
        <v>-7.4358000000000004</v>
      </c>
    </row>
    <row r="5115" spans="1:10" x14ac:dyDescent="0.25">
      <c r="A5115" s="1" t="s">
        <v>5027</v>
      </c>
      <c r="B5115" s="2">
        <v>42400</v>
      </c>
      <c r="C5115" s="2">
        <v>42402</v>
      </c>
      <c r="D5115" s="1" t="s">
        <v>11</v>
      </c>
      <c r="E5115" s="1" t="s">
        <v>2298</v>
      </c>
      <c r="F5115" s="1" t="s">
        <v>3080</v>
      </c>
      <c r="G5115">
        <v>15.552</v>
      </c>
      <c r="H5115">
        <v>3</v>
      </c>
      <c r="I5115">
        <v>0.2</v>
      </c>
      <c r="J5115">
        <v>5.4432</v>
      </c>
    </row>
    <row r="5116" spans="1:10" x14ac:dyDescent="0.25">
      <c r="A5116" s="1" t="s">
        <v>5028</v>
      </c>
      <c r="B5116" s="2">
        <v>42691</v>
      </c>
      <c r="C5116" s="2">
        <v>42696</v>
      </c>
      <c r="D5116" s="1" t="s">
        <v>19</v>
      </c>
      <c r="E5116" s="1" t="s">
        <v>1481</v>
      </c>
      <c r="F5116" s="1" t="s">
        <v>614</v>
      </c>
      <c r="G5116">
        <v>10.776</v>
      </c>
      <c r="H5116">
        <v>3</v>
      </c>
      <c r="I5116">
        <v>0.2</v>
      </c>
      <c r="J5116">
        <v>3.3675000000000002</v>
      </c>
    </row>
    <row r="5117" spans="1:10" x14ac:dyDescent="0.25">
      <c r="A5117" s="1" t="s">
        <v>5029</v>
      </c>
      <c r="B5117" s="2">
        <v>42941</v>
      </c>
      <c r="C5117" s="2">
        <v>42945</v>
      </c>
      <c r="D5117" s="1" t="s">
        <v>19</v>
      </c>
      <c r="E5117" s="1" t="s">
        <v>4401</v>
      </c>
      <c r="F5117" s="1" t="s">
        <v>5030</v>
      </c>
      <c r="G5117">
        <v>3.3039999999999998</v>
      </c>
      <c r="H5117">
        <v>1</v>
      </c>
      <c r="I5117">
        <v>0.2</v>
      </c>
      <c r="J5117">
        <v>1.0738000000000001</v>
      </c>
    </row>
    <row r="5118" spans="1:10" x14ac:dyDescent="0.25">
      <c r="A5118" s="1" t="s">
        <v>5031</v>
      </c>
      <c r="B5118" s="2">
        <v>43050</v>
      </c>
      <c r="C5118" s="2">
        <v>43056</v>
      </c>
      <c r="D5118" s="1" t="s">
        <v>19</v>
      </c>
      <c r="E5118" s="1" t="s">
        <v>1627</v>
      </c>
      <c r="F5118" s="1" t="s">
        <v>2270</v>
      </c>
      <c r="G5118">
        <v>35.479999999999997</v>
      </c>
      <c r="H5118">
        <v>1</v>
      </c>
      <c r="I5118">
        <v>0</v>
      </c>
      <c r="J5118">
        <v>0</v>
      </c>
    </row>
    <row r="5119" spans="1:10" x14ac:dyDescent="0.25">
      <c r="A5119" s="1" t="s">
        <v>5032</v>
      </c>
      <c r="B5119" s="2">
        <v>42273</v>
      </c>
      <c r="C5119" s="2">
        <v>42280</v>
      </c>
      <c r="D5119" s="1" t="s">
        <v>19</v>
      </c>
      <c r="E5119" s="1" t="s">
        <v>1963</v>
      </c>
      <c r="F5119" s="1" t="s">
        <v>547</v>
      </c>
      <c r="G5119">
        <v>34.44</v>
      </c>
      <c r="H5119">
        <v>3</v>
      </c>
      <c r="I5119">
        <v>0</v>
      </c>
      <c r="J5119">
        <v>16.186800000000002</v>
      </c>
    </row>
    <row r="5120" spans="1:10" x14ac:dyDescent="0.25">
      <c r="A5120" s="1" t="s">
        <v>5032</v>
      </c>
      <c r="B5120" s="2">
        <v>42273</v>
      </c>
      <c r="C5120" s="2">
        <v>42280</v>
      </c>
      <c r="D5120" s="1" t="s">
        <v>19</v>
      </c>
      <c r="E5120" s="1" t="s">
        <v>1963</v>
      </c>
      <c r="F5120" s="1" t="s">
        <v>4029</v>
      </c>
      <c r="G5120">
        <v>629.92999999999995</v>
      </c>
      <c r="H5120">
        <v>7</v>
      </c>
      <c r="I5120">
        <v>0</v>
      </c>
      <c r="J5120">
        <v>296.06709999999998</v>
      </c>
    </row>
    <row r="5121" spans="1:10" x14ac:dyDescent="0.25">
      <c r="A5121" s="1" t="s">
        <v>5032</v>
      </c>
      <c r="B5121" s="2">
        <v>42273</v>
      </c>
      <c r="C5121" s="2">
        <v>42280</v>
      </c>
      <c r="D5121" s="1" t="s">
        <v>19</v>
      </c>
      <c r="E5121" s="1" t="s">
        <v>1963</v>
      </c>
      <c r="F5121" s="1" t="s">
        <v>2319</v>
      </c>
      <c r="G5121">
        <v>79.055999999999997</v>
      </c>
      <c r="H5121">
        <v>9</v>
      </c>
      <c r="I5121">
        <v>0.2</v>
      </c>
      <c r="J5121">
        <v>28.657800000000002</v>
      </c>
    </row>
    <row r="5122" spans="1:10" x14ac:dyDescent="0.25">
      <c r="A5122" s="1" t="s">
        <v>5033</v>
      </c>
      <c r="B5122" s="2">
        <v>41733</v>
      </c>
      <c r="C5122" s="2">
        <v>41737</v>
      </c>
      <c r="D5122" s="1" t="s">
        <v>19</v>
      </c>
      <c r="E5122" s="1" t="s">
        <v>54</v>
      </c>
      <c r="F5122" s="1" t="s">
        <v>502</v>
      </c>
      <c r="G5122">
        <v>232.55</v>
      </c>
      <c r="H5122">
        <v>5</v>
      </c>
      <c r="I5122">
        <v>0</v>
      </c>
      <c r="J5122">
        <v>9.3019999999999996</v>
      </c>
    </row>
    <row r="5123" spans="1:10" x14ac:dyDescent="0.25">
      <c r="A5123" s="1" t="s">
        <v>5033</v>
      </c>
      <c r="B5123" s="2">
        <v>41733</v>
      </c>
      <c r="C5123" s="2">
        <v>41737</v>
      </c>
      <c r="D5123" s="1" t="s">
        <v>19</v>
      </c>
      <c r="E5123" s="1" t="s">
        <v>54</v>
      </c>
      <c r="F5123" s="1" t="s">
        <v>2560</v>
      </c>
      <c r="G5123">
        <v>99.98</v>
      </c>
      <c r="H5123">
        <v>2</v>
      </c>
      <c r="I5123">
        <v>0</v>
      </c>
      <c r="J5123">
        <v>42.991399999999999</v>
      </c>
    </row>
    <row r="5124" spans="1:10" x14ac:dyDescent="0.25">
      <c r="A5124" s="1" t="s">
        <v>5033</v>
      </c>
      <c r="B5124" s="2">
        <v>41733</v>
      </c>
      <c r="C5124" s="2">
        <v>41737</v>
      </c>
      <c r="D5124" s="1" t="s">
        <v>19</v>
      </c>
      <c r="E5124" s="1" t="s">
        <v>54</v>
      </c>
      <c r="F5124" s="1" t="s">
        <v>5034</v>
      </c>
      <c r="G5124">
        <v>19.440000000000001</v>
      </c>
      <c r="H5124">
        <v>3</v>
      </c>
      <c r="I5124">
        <v>0</v>
      </c>
      <c r="J5124">
        <v>9.3312000000000008</v>
      </c>
    </row>
    <row r="5125" spans="1:10" x14ac:dyDescent="0.25">
      <c r="A5125" s="1" t="s">
        <v>5033</v>
      </c>
      <c r="B5125" s="2">
        <v>41733</v>
      </c>
      <c r="C5125" s="2">
        <v>41737</v>
      </c>
      <c r="D5125" s="1" t="s">
        <v>19</v>
      </c>
      <c r="E5125" s="1" t="s">
        <v>54</v>
      </c>
      <c r="F5125" s="1" t="s">
        <v>1530</v>
      </c>
      <c r="G5125">
        <v>12.96</v>
      </c>
      <c r="H5125">
        <v>2</v>
      </c>
      <c r="I5125">
        <v>0</v>
      </c>
      <c r="J5125">
        <v>6.3503999999999996</v>
      </c>
    </row>
    <row r="5126" spans="1:10" x14ac:dyDescent="0.25">
      <c r="A5126" s="1" t="s">
        <v>5035</v>
      </c>
      <c r="B5126" s="2">
        <v>41896</v>
      </c>
      <c r="C5126" s="2">
        <v>41896</v>
      </c>
      <c r="D5126" s="1" t="s">
        <v>654</v>
      </c>
      <c r="E5126" s="1" t="s">
        <v>3502</v>
      </c>
      <c r="F5126" s="1" t="s">
        <v>2110</v>
      </c>
      <c r="G5126">
        <v>464.29199999999997</v>
      </c>
      <c r="H5126">
        <v>9</v>
      </c>
      <c r="I5126">
        <v>0.4</v>
      </c>
      <c r="J5126">
        <v>-108.3348</v>
      </c>
    </row>
    <row r="5127" spans="1:10" x14ac:dyDescent="0.25">
      <c r="A5127" s="1" t="s">
        <v>5035</v>
      </c>
      <c r="B5127" s="2">
        <v>41896</v>
      </c>
      <c r="C5127" s="2">
        <v>41896</v>
      </c>
      <c r="D5127" s="1" t="s">
        <v>654</v>
      </c>
      <c r="E5127" s="1" t="s">
        <v>3502</v>
      </c>
      <c r="F5127" s="1" t="s">
        <v>1479</v>
      </c>
      <c r="G5127">
        <v>68.459999999999994</v>
      </c>
      <c r="H5127">
        <v>7</v>
      </c>
      <c r="I5127">
        <v>0</v>
      </c>
      <c r="J5127">
        <v>31.491599999999998</v>
      </c>
    </row>
    <row r="5128" spans="1:10" x14ac:dyDescent="0.25">
      <c r="A5128" s="1" t="s">
        <v>5035</v>
      </c>
      <c r="B5128" s="2">
        <v>41896</v>
      </c>
      <c r="C5128" s="2">
        <v>41896</v>
      </c>
      <c r="D5128" s="1" t="s">
        <v>654</v>
      </c>
      <c r="E5128" s="1" t="s">
        <v>3502</v>
      </c>
      <c r="F5128" s="1" t="s">
        <v>1739</v>
      </c>
      <c r="G5128">
        <v>2799.96</v>
      </c>
      <c r="H5128">
        <v>4</v>
      </c>
      <c r="I5128">
        <v>0</v>
      </c>
      <c r="J5128">
        <v>1371.9803999999999</v>
      </c>
    </row>
    <row r="5129" spans="1:10" x14ac:dyDescent="0.25">
      <c r="A5129" s="1" t="s">
        <v>5035</v>
      </c>
      <c r="B5129" s="2">
        <v>41896</v>
      </c>
      <c r="C5129" s="2">
        <v>41896</v>
      </c>
      <c r="D5129" s="1" t="s">
        <v>654</v>
      </c>
      <c r="E5129" s="1" t="s">
        <v>3502</v>
      </c>
      <c r="F5129" s="1" t="s">
        <v>463</v>
      </c>
      <c r="G5129">
        <v>601.29999999999995</v>
      </c>
      <c r="H5129">
        <v>2</v>
      </c>
      <c r="I5129">
        <v>0</v>
      </c>
      <c r="J5129">
        <v>198.429</v>
      </c>
    </row>
    <row r="5130" spans="1:10" x14ac:dyDescent="0.25">
      <c r="A5130" s="1" t="s">
        <v>5035</v>
      </c>
      <c r="B5130" s="2">
        <v>41896</v>
      </c>
      <c r="C5130" s="2">
        <v>41896</v>
      </c>
      <c r="D5130" s="1" t="s">
        <v>654</v>
      </c>
      <c r="E5130" s="1" t="s">
        <v>3502</v>
      </c>
      <c r="F5130" s="1" t="s">
        <v>2897</v>
      </c>
      <c r="G5130">
        <v>16.989999999999998</v>
      </c>
      <c r="H5130">
        <v>1</v>
      </c>
      <c r="I5130">
        <v>0</v>
      </c>
      <c r="J5130">
        <v>4.4173999999999998</v>
      </c>
    </row>
    <row r="5131" spans="1:10" x14ac:dyDescent="0.25">
      <c r="A5131" s="1" t="s">
        <v>5035</v>
      </c>
      <c r="B5131" s="2">
        <v>41896</v>
      </c>
      <c r="C5131" s="2">
        <v>41896</v>
      </c>
      <c r="D5131" s="1" t="s">
        <v>654</v>
      </c>
      <c r="E5131" s="1" t="s">
        <v>3502</v>
      </c>
      <c r="F5131" s="1" t="s">
        <v>3720</v>
      </c>
      <c r="G5131">
        <v>287.97000000000003</v>
      </c>
      <c r="H5131">
        <v>3</v>
      </c>
      <c r="I5131">
        <v>0</v>
      </c>
      <c r="J5131">
        <v>80.631600000000006</v>
      </c>
    </row>
    <row r="5132" spans="1:10" x14ac:dyDescent="0.25">
      <c r="A5132" s="1" t="s">
        <v>5035</v>
      </c>
      <c r="B5132" s="2">
        <v>41896</v>
      </c>
      <c r="C5132" s="2">
        <v>41896</v>
      </c>
      <c r="D5132" s="1" t="s">
        <v>654</v>
      </c>
      <c r="E5132" s="1" t="s">
        <v>3502</v>
      </c>
      <c r="F5132" s="1" t="s">
        <v>3626</v>
      </c>
      <c r="G5132">
        <v>44.82</v>
      </c>
      <c r="H5132">
        <v>9</v>
      </c>
      <c r="I5132">
        <v>0</v>
      </c>
      <c r="J5132">
        <v>21.0654</v>
      </c>
    </row>
    <row r="5133" spans="1:10" x14ac:dyDescent="0.25">
      <c r="A5133" s="1" t="s">
        <v>5036</v>
      </c>
      <c r="B5133" s="2">
        <v>43098</v>
      </c>
      <c r="C5133" s="2">
        <v>43105</v>
      </c>
      <c r="D5133" s="1" t="s">
        <v>19</v>
      </c>
      <c r="E5133" s="1" t="s">
        <v>569</v>
      </c>
      <c r="F5133" s="1" t="s">
        <v>3084</v>
      </c>
      <c r="G5133">
        <v>101.12</v>
      </c>
      <c r="H5133">
        <v>8</v>
      </c>
      <c r="I5133">
        <v>0</v>
      </c>
      <c r="J5133">
        <v>37.414400000000001</v>
      </c>
    </row>
    <row r="5134" spans="1:10" x14ac:dyDescent="0.25">
      <c r="A5134" s="1" t="s">
        <v>5037</v>
      </c>
      <c r="B5134" s="2">
        <v>42176</v>
      </c>
      <c r="C5134" s="2">
        <v>42182</v>
      </c>
      <c r="D5134" s="1" t="s">
        <v>19</v>
      </c>
      <c r="E5134" s="1" t="s">
        <v>946</v>
      </c>
      <c r="F5134" s="1" t="s">
        <v>1746</v>
      </c>
      <c r="G5134">
        <v>107.976</v>
      </c>
      <c r="H5134">
        <v>3</v>
      </c>
      <c r="I5134">
        <v>0.2</v>
      </c>
      <c r="J5134">
        <v>37.791600000000003</v>
      </c>
    </row>
    <row r="5135" spans="1:10" x14ac:dyDescent="0.25">
      <c r="A5135" s="1" t="s">
        <v>5038</v>
      </c>
      <c r="B5135" s="2">
        <v>43065</v>
      </c>
      <c r="C5135" s="2">
        <v>43069</v>
      </c>
      <c r="D5135" s="1" t="s">
        <v>19</v>
      </c>
      <c r="E5135" s="1" t="s">
        <v>2020</v>
      </c>
      <c r="F5135" s="1" t="s">
        <v>4328</v>
      </c>
      <c r="G5135">
        <v>58.73</v>
      </c>
      <c r="H5135">
        <v>7</v>
      </c>
      <c r="I5135">
        <v>0</v>
      </c>
      <c r="J5135">
        <v>14.682499999999999</v>
      </c>
    </row>
    <row r="5136" spans="1:10" x14ac:dyDescent="0.25">
      <c r="A5136" s="1" t="s">
        <v>5038</v>
      </c>
      <c r="B5136" s="2">
        <v>43065</v>
      </c>
      <c r="C5136" s="2">
        <v>43069</v>
      </c>
      <c r="D5136" s="1" t="s">
        <v>19</v>
      </c>
      <c r="E5136" s="1" t="s">
        <v>2020</v>
      </c>
      <c r="F5136" s="1" t="s">
        <v>1476</v>
      </c>
      <c r="G5136">
        <v>93.343999999999994</v>
      </c>
      <c r="H5136">
        <v>4</v>
      </c>
      <c r="I5136">
        <v>0.2</v>
      </c>
      <c r="J5136">
        <v>32.670400000000001</v>
      </c>
    </row>
    <row r="5137" spans="1:10" x14ac:dyDescent="0.25">
      <c r="A5137" s="1" t="s">
        <v>5039</v>
      </c>
      <c r="B5137" s="2">
        <v>42666</v>
      </c>
      <c r="C5137" s="2">
        <v>42671</v>
      </c>
      <c r="D5137" s="1" t="s">
        <v>19</v>
      </c>
      <c r="E5137" s="1" t="s">
        <v>2025</v>
      </c>
      <c r="F5137" s="1" t="s">
        <v>537</v>
      </c>
      <c r="G5137">
        <v>17.05</v>
      </c>
      <c r="H5137">
        <v>5</v>
      </c>
      <c r="I5137">
        <v>0</v>
      </c>
      <c r="J5137">
        <v>8.1839999999999993</v>
      </c>
    </row>
    <row r="5138" spans="1:10" x14ac:dyDescent="0.25">
      <c r="A5138" s="1" t="s">
        <v>5040</v>
      </c>
      <c r="B5138" s="2">
        <v>42352</v>
      </c>
      <c r="C5138" s="2">
        <v>42357</v>
      </c>
      <c r="D5138" s="1" t="s">
        <v>19</v>
      </c>
      <c r="E5138" s="1" t="s">
        <v>2344</v>
      </c>
      <c r="F5138" s="1" t="s">
        <v>1877</v>
      </c>
      <c r="G5138">
        <v>8.0960000000000001</v>
      </c>
      <c r="H5138">
        <v>2</v>
      </c>
      <c r="I5138">
        <v>0.2</v>
      </c>
      <c r="J5138">
        <v>2.7324000000000002</v>
      </c>
    </row>
    <row r="5139" spans="1:10" x14ac:dyDescent="0.25">
      <c r="A5139" s="1" t="s">
        <v>5041</v>
      </c>
      <c r="B5139" s="2">
        <v>42687</v>
      </c>
      <c r="C5139" s="2">
        <v>42691</v>
      </c>
      <c r="D5139" s="1" t="s">
        <v>19</v>
      </c>
      <c r="E5139" s="1" t="s">
        <v>4717</v>
      </c>
      <c r="F5139" s="1" t="s">
        <v>1148</v>
      </c>
      <c r="G5139">
        <v>30.36</v>
      </c>
      <c r="H5139">
        <v>4</v>
      </c>
      <c r="I5139">
        <v>0</v>
      </c>
      <c r="J5139">
        <v>13.0548</v>
      </c>
    </row>
    <row r="5140" spans="1:10" x14ac:dyDescent="0.25">
      <c r="A5140" s="1" t="s">
        <v>5042</v>
      </c>
      <c r="B5140" s="2">
        <v>43007</v>
      </c>
      <c r="C5140" s="2">
        <v>43013</v>
      </c>
      <c r="D5140" s="1" t="s">
        <v>19</v>
      </c>
      <c r="E5140" s="1" t="s">
        <v>1562</v>
      </c>
      <c r="F5140" s="1" t="s">
        <v>1784</v>
      </c>
      <c r="G5140">
        <v>23.34</v>
      </c>
      <c r="H5140">
        <v>3</v>
      </c>
      <c r="I5140">
        <v>0</v>
      </c>
      <c r="J5140">
        <v>10.969799999999999</v>
      </c>
    </row>
    <row r="5141" spans="1:10" x14ac:dyDescent="0.25">
      <c r="A5141" s="1" t="s">
        <v>5042</v>
      </c>
      <c r="B5141" s="2">
        <v>43007</v>
      </c>
      <c r="C5141" s="2">
        <v>43013</v>
      </c>
      <c r="D5141" s="1" t="s">
        <v>19</v>
      </c>
      <c r="E5141" s="1" t="s">
        <v>1562</v>
      </c>
      <c r="F5141" s="1" t="s">
        <v>3976</v>
      </c>
      <c r="G5141">
        <v>51.55</v>
      </c>
      <c r="H5141">
        <v>5</v>
      </c>
      <c r="I5141">
        <v>0</v>
      </c>
      <c r="J5141">
        <v>24.2285</v>
      </c>
    </row>
    <row r="5142" spans="1:10" x14ac:dyDescent="0.25">
      <c r="A5142" s="1" t="s">
        <v>5043</v>
      </c>
      <c r="B5142" s="2">
        <v>42316</v>
      </c>
      <c r="C5142" s="2">
        <v>42320</v>
      </c>
      <c r="D5142" s="1" t="s">
        <v>19</v>
      </c>
      <c r="E5142" s="1" t="s">
        <v>2434</v>
      </c>
      <c r="F5142" s="1" t="s">
        <v>529</v>
      </c>
      <c r="G5142">
        <v>119.9</v>
      </c>
      <c r="H5142">
        <v>2</v>
      </c>
      <c r="I5142">
        <v>0</v>
      </c>
      <c r="J5142">
        <v>43.164000000000001</v>
      </c>
    </row>
    <row r="5143" spans="1:10" x14ac:dyDescent="0.25">
      <c r="A5143" s="1" t="s">
        <v>5044</v>
      </c>
      <c r="B5143" s="2">
        <v>42461</v>
      </c>
      <c r="C5143" s="2">
        <v>42465</v>
      </c>
      <c r="D5143" s="1" t="s">
        <v>19</v>
      </c>
      <c r="E5143" s="1" t="s">
        <v>1000</v>
      </c>
      <c r="F5143" s="1" t="s">
        <v>14</v>
      </c>
      <c r="G5143">
        <v>1317.492</v>
      </c>
      <c r="H5143">
        <v>6</v>
      </c>
      <c r="I5143">
        <v>0.1</v>
      </c>
      <c r="J5143">
        <v>292.77600000000001</v>
      </c>
    </row>
    <row r="5144" spans="1:10" x14ac:dyDescent="0.25">
      <c r="A5144" s="1" t="s">
        <v>5044</v>
      </c>
      <c r="B5144" s="2">
        <v>42461</v>
      </c>
      <c r="C5144" s="2">
        <v>42465</v>
      </c>
      <c r="D5144" s="1" t="s">
        <v>19</v>
      </c>
      <c r="E5144" s="1" t="s">
        <v>1000</v>
      </c>
      <c r="F5144" s="1" t="s">
        <v>3544</v>
      </c>
      <c r="G5144">
        <v>63.84</v>
      </c>
      <c r="H5144">
        <v>8</v>
      </c>
      <c r="I5144">
        <v>0</v>
      </c>
      <c r="J5144">
        <v>18.5136</v>
      </c>
    </row>
    <row r="5145" spans="1:10" x14ac:dyDescent="0.25">
      <c r="A5145" s="1" t="s">
        <v>5044</v>
      </c>
      <c r="B5145" s="2">
        <v>42461</v>
      </c>
      <c r="C5145" s="2">
        <v>42465</v>
      </c>
      <c r="D5145" s="1" t="s">
        <v>19</v>
      </c>
      <c r="E5145" s="1" t="s">
        <v>1000</v>
      </c>
      <c r="F5145" s="1" t="s">
        <v>614</v>
      </c>
      <c r="G5145">
        <v>3.5920000000000001</v>
      </c>
      <c r="H5145">
        <v>1</v>
      </c>
      <c r="I5145">
        <v>0.2</v>
      </c>
      <c r="J5145">
        <v>1.1225000000000001</v>
      </c>
    </row>
    <row r="5146" spans="1:10" x14ac:dyDescent="0.25">
      <c r="A5146" s="1" t="s">
        <v>5045</v>
      </c>
      <c r="B5146" s="2">
        <v>42768</v>
      </c>
      <c r="C5146" s="2">
        <v>42773</v>
      </c>
      <c r="D5146" s="1" t="s">
        <v>19</v>
      </c>
      <c r="E5146" s="1" t="s">
        <v>1110</v>
      </c>
      <c r="F5146" s="1" t="s">
        <v>975</v>
      </c>
      <c r="G5146">
        <v>86.26</v>
      </c>
      <c r="H5146">
        <v>2</v>
      </c>
      <c r="I5146">
        <v>0</v>
      </c>
      <c r="J5146">
        <v>29.328399999999998</v>
      </c>
    </row>
    <row r="5147" spans="1:10" x14ac:dyDescent="0.25">
      <c r="A5147" s="1" t="s">
        <v>5045</v>
      </c>
      <c r="B5147" s="2">
        <v>42768</v>
      </c>
      <c r="C5147" s="2">
        <v>42773</v>
      </c>
      <c r="D5147" s="1" t="s">
        <v>19</v>
      </c>
      <c r="E5147" s="1" t="s">
        <v>1110</v>
      </c>
      <c r="F5147" s="1" t="s">
        <v>2615</v>
      </c>
      <c r="G5147">
        <v>139.04</v>
      </c>
      <c r="H5147">
        <v>4</v>
      </c>
      <c r="I5147">
        <v>0</v>
      </c>
      <c r="J5147">
        <v>38.931199999999997</v>
      </c>
    </row>
    <row r="5148" spans="1:10" x14ac:dyDescent="0.25">
      <c r="A5148" s="1" t="s">
        <v>5045</v>
      </c>
      <c r="B5148" s="2">
        <v>42768</v>
      </c>
      <c r="C5148" s="2">
        <v>42773</v>
      </c>
      <c r="D5148" s="1" t="s">
        <v>19</v>
      </c>
      <c r="E5148" s="1" t="s">
        <v>1110</v>
      </c>
      <c r="F5148" s="1" t="s">
        <v>2937</v>
      </c>
      <c r="G5148">
        <v>46.8</v>
      </c>
      <c r="H5148">
        <v>4</v>
      </c>
      <c r="I5148">
        <v>0</v>
      </c>
      <c r="J5148">
        <v>16.38</v>
      </c>
    </row>
    <row r="5149" spans="1:10" x14ac:dyDescent="0.25">
      <c r="A5149" s="1" t="s">
        <v>5046</v>
      </c>
      <c r="B5149" s="2">
        <v>43093</v>
      </c>
      <c r="C5149" s="2">
        <v>43100</v>
      </c>
      <c r="D5149" s="1" t="s">
        <v>19</v>
      </c>
      <c r="E5149" s="1" t="s">
        <v>1386</v>
      </c>
      <c r="F5149" s="1" t="s">
        <v>4107</v>
      </c>
      <c r="G5149">
        <v>8.5440000000000005</v>
      </c>
      <c r="H5149">
        <v>4</v>
      </c>
      <c r="I5149">
        <v>0.2</v>
      </c>
      <c r="J5149">
        <v>1.9224000000000001</v>
      </c>
    </row>
    <row r="5150" spans="1:10" x14ac:dyDescent="0.25">
      <c r="A5150" s="1" t="s">
        <v>5046</v>
      </c>
      <c r="B5150" s="2">
        <v>43093</v>
      </c>
      <c r="C5150" s="2">
        <v>43100</v>
      </c>
      <c r="D5150" s="1" t="s">
        <v>19</v>
      </c>
      <c r="E5150" s="1" t="s">
        <v>1386</v>
      </c>
      <c r="F5150" s="1" t="s">
        <v>1361</v>
      </c>
      <c r="G5150">
        <v>842.37599999999998</v>
      </c>
      <c r="H5150">
        <v>3</v>
      </c>
      <c r="I5150">
        <v>0.2</v>
      </c>
      <c r="J5150">
        <v>105.297</v>
      </c>
    </row>
    <row r="5151" spans="1:10" x14ac:dyDescent="0.25">
      <c r="A5151" s="1" t="s">
        <v>5047</v>
      </c>
      <c r="B5151" s="2">
        <v>41811</v>
      </c>
      <c r="C5151" s="2">
        <v>41811</v>
      </c>
      <c r="D5151" s="1" t="s">
        <v>654</v>
      </c>
      <c r="E5151" s="1" t="s">
        <v>2382</v>
      </c>
      <c r="F5151" s="1" t="s">
        <v>2860</v>
      </c>
      <c r="G5151">
        <v>1214.8499999999999</v>
      </c>
      <c r="H5151">
        <v>3</v>
      </c>
      <c r="I5151">
        <v>0</v>
      </c>
      <c r="J5151">
        <v>352.30650000000003</v>
      </c>
    </row>
    <row r="5152" spans="1:10" x14ac:dyDescent="0.25">
      <c r="A5152" s="1" t="s">
        <v>5048</v>
      </c>
      <c r="B5152" s="2">
        <v>42800</v>
      </c>
      <c r="C5152" s="2">
        <v>42804</v>
      </c>
      <c r="D5152" s="1" t="s">
        <v>11</v>
      </c>
      <c r="E5152" s="1" t="s">
        <v>279</v>
      </c>
      <c r="F5152" s="1" t="s">
        <v>601</v>
      </c>
      <c r="G5152">
        <v>67.78</v>
      </c>
      <c r="H5152">
        <v>2</v>
      </c>
      <c r="I5152">
        <v>0</v>
      </c>
      <c r="J5152">
        <v>16.945</v>
      </c>
    </row>
    <row r="5153" spans="1:10" x14ac:dyDescent="0.25">
      <c r="A5153" s="1" t="s">
        <v>5049</v>
      </c>
      <c r="B5153" s="2">
        <v>43003</v>
      </c>
      <c r="C5153" s="2">
        <v>43006</v>
      </c>
      <c r="D5153" s="1" t="s">
        <v>79</v>
      </c>
      <c r="E5153" s="1" t="s">
        <v>3225</v>
      </c>
      <c r="F5153" s="1" t="s">
        <v>1832</v>
      </c>
      <c r="G5153">
        <v>39.9</v>
      </c>
      <c r="H5153">
        <v>5</v>
      </c>
      <c r="I5153">
        <v>0</v>
      </c>
      <c r="J5153">
        <v>10.374000000000001</v>
      </c>
    </row>
    <row r="5154" spans="1:10" x14ac:dyDescent="0.25">
      <c r="A5154" s="1" t="s">
        <v>5050</v>
      </c>
      <c r="B5154" s="2">
        <v>41820</v>
      </c>
      <c r="C5154" s="2">
        <v>41826</v>
      </c>
      <c r="D5154" s="1" t="s">
        <v>19</v>
      </c>
      <c r="E5154" s="1" t="s">
        <v>4826</v>
      </c>
      <c r="F5154" s="1" t="s">
        <v>949</v>
      </c>
      <c r="G5154">
        <v>2.6880000000000002</v>
      </c>
      <c r="H5154">
        <v>1</v>
      </c>
      <c r="I5154">
        <v>0.2</v>
      </c>
      <c r="J5154">
        <v>0.84</v>
      </c>
    </row>
    <row r="5155" spans="1:10" x14ac:dyDescent="0.25">
      <c r="A5155" s="1" t="s">
        <v>5050</v>
      </c>
      <c r="B5155" s="2">
        <v>41820</v>
      </c>
      <c r="C5155" s="2">
        <v>41826</v>
      </c>
      <c r="D5155" s="1" t="s">
        <v>19</v>
      </c>
      <c r="E5155" s="1" t="s">
        <v>4826</v>
      </c>
      <c r="F5155" s="1" t="s">
        <v>433</v>
      </c>
      <c r="G5155">
        <v>6.6</v>
      </c>
      <c r="H5155">
        <v>3</v>
      </c>
      <c r="I5155">
        <v>0</v>
      </c>
      <c r="J5155">
        <v>2.9039999999999999</v>
      </c>
    </row>
    <row r="5156" spans="1:10" x14ac:dyDescent="0.25">
      <c r="A5156" s="1" t="s">
        <v>5051</v>
      </c>
      <c r="B5156" s="2">
        <v>42223</v>
      </c>
      <c r="C5156" s="2">
        <v>42224</v>
      </c>
      <c r="D5156" s="1" t="s">
        <v>79</v>
      </c>
      <c r="E5156" s="1" t="s">
        <v>3076</v>
      </c>
      <c r="F5156" s="1" t="s">
        <v>52</v>
      </c>
      <c r="G5156">
        <v>28.4</v>
      </c>
      <c r="H5156">
        <v>4</v>
      </c>
      <c r="I5156">
        <v>0</v>
      </c>
      <c r="J5156">
        <v>13.064</v>
      </c>
    </row>
    <row r="5157" spans="1:10" x14ac:dyDescent="0.25">
      <c r="A5157" s="1" t="s">
        <v>5051</v>
      </c>
      <c r="B5157" s="2">
        <v>42223</v>
      </c>
      <c r="C5157" s="2">
        <v>42224</v>
      </c>
      <c r="D5157" s="1" t="s">
        <v>79</v>
      </c>
      <c r="E5157" s="1" t="s">
        <v>3076</v>
      </c>
      <c r="F5157" s="1" t="s">
        <v>3611</v>
      </c>
      <c r="G5157">
        <v>212.94</v>
      </c>
      <c r="H5157">
        <v>3</v>
      </c>
      <c r="I5157">
        <v>0</v>
      </c>
      <c r="J5157">
        <v>34.070399999999999</v>
      </c>
    </row>
    <row r="5158" spans="1:10" x14ac:dyDescent="0.25">
      <c r="A5158" s="1" t="s">
        <v>5052</v>
      </c>
      <c r="B5158" s="2">
        <v>42916</v>
      </c>
      <c r="C5158" s="2">
        <v>42920</v>
      </c>
      <c r="D5158" s="1" t="s">
        <v>11</v>
      </c>
      <c r="E5158" s="1" t="s">
        <v>3767</v>
      </c>
      <c r="F5158" s="1" t="s">
        <v>4974</v>
      </c>
      <c r="G5158">
        <v>1001.5839999999999</v>
      </c>
      <c r="H5158">
        <v>2</v>
      </c>
      <c r="I5158">
        <v>0.2</v>
      </c>
      <c r="J5158">
        <v>125.19799999999999</v>
      </c>
    </row>
    <row r="5159" spans="1:10" x14ac:dyDescent="0.25">
      <c r="A5159" s="1" t="s">
        <v>5052</v>
      </c>
      <c r="B5159" s="2">
        <v>42916</v>
      </c>
      <c r="C5159" s="2">
        <v>42920</v>
      </c>
      <c r="D5159" s="1" t="s">
        <v>11</v>
      </c>
      <c r="E5159" s="1" t="s">
        <v>3767</v>
      </c>
      <c r="F5159" s="1" t="s">
        <v>4442</v>
      </c>
      <c r="G5159">
        <v>569.05799999999999</v>
      </c>
      <c r="H5159">
        <v>3</v>
      </c>
      <c r="I5159">
        <v>0.3</v>
      </c>
      <c r="J5159">
        <v>-178.8468</v>
      </c>
    </row>
    <row r="5160" spans="1:10" x14ac:dyDescent="0.25">
      <c r="A5160" s="1" t="s">
        <v>5052</v>
      </c>
      <c r="B5160" s="2">
        <v>42916</v>
      </c>
      <c r="C5160" s="2">
        <v>42920</v>
      </c>
      <c r="D5160" s="1" t="s">
        <v>11</v>
      </c>
      <c r="E5160" s="1" t="s">
        <v>3767</v>
      </c>
      <c r="F5160" s="1" t="s">
        <v>190</v>
      </c>
      <c r="G5160">
        <v>14.224</v>
      </c>
      <c r="H5160">
        <v>2</v>
      </c>
      <c r="I5160">
        <v>0.6</v>
      </c>
      <c r="J5160">
        <v>-10.3124</v>
      </c>
    </row>
    <row r="5161" spans="1:10" x14ac:dyDescent="0.25">
      <c r="A5161" s="1" t="s">
        <v>5053</v>
      </c>
      <c r="B5161" s="2">
        <v>42303</v>
      </c>
      <c r="C5161" s="2">
        <v>42307</v>
      </c>
      <c r="D5161" s="1" t="s">
        <v>11</v>
      </c>
      <c r="E5161" s="1" t="s">
        <v>516</v>
      </c>
      <c r="F5161" s="1" t="s">
        <v>409</v>
      </c>
      <c r="G5161">
        <v>105.584</v>
      </c>
      <c r="H5161">
        <v>2</v>
      </c>
      <c r="I5161">
        <v>0.2</v>
      </c>
      <c r="J5161">
        <v>9.2385999999999999</v>
      </c>
    </row>
    <row r="5162" spans="1:10" x14ac:dyDescent="0.25">
      <c r="A5162" s="1" t="s">
        <v>5053</v>
      </c>
      <c r="B5162" s="2">
        <v>42303</v>
      </c>
      <c r="C5162" s="2">
        <v>42307</v>
      </c>
      <c r="D5162" s="1" t="s">
        <v>11</v>
      </c>
      <c r="E5162" s="1" t="s">
        <v>516</v>
      </c>
      <c r="F5162" s="1" t="s">
        <v>3048</v>
      </c>
      <c r="G5162">
        <v>68.72</v>
      </c>
      <c r="H5162">
        <v>2</v>
      </c>
      <c r="I5162">
        <v>0.2</v>
      </c>
      <c r="J5162">
        <v>-14.603</v>
      </c>
    </row>
    <row r="5163" spans="1:10" x14ac:dyDescent="0.25">
      <c r="A5163" s="1" t="s">
        <v>5054</v>
      </c>
      <c r="B5163" s="2">
        <v>41850</v>
      </c>
      <c r="C5163" s="2">
        <v>41856</v>
      </c>
      <c r="D5163" s="1" t="s">
        <v>19</v>
      </c>
      <c r="E5163" s="1" t="s">
        <v>4717</v>
      </c>
      <c r="F5163" s="1" t="s">
        <v>3906</v>
      </c>
      <c r="G5163">
        <v>1367.84</v>
      </c>
      <c r="H5163">
        <v>8</v>
      </c>
      <c r="I5163">
        <v>0</v>
      </c>
      <c r="J5163">
        <v>259.88959999999997</v>
      </c>
    </row>
    <row r="5164" spans="1:10" x14ac:dyDescent="0.25">
      <c r="A5164" s="1" t="s">
        <v>5055</v>
      </c>
      <c r="B5164" s="2">
        <v>42692</v>
      </c>
      <c r="C5164" s="2">
        <v>42697</v>
      </c>
      <c r="D5164" s="1" t="s">
        <v>11</v>
      </c>
      <c r="E5164" s="1" t="s">
        <v>982</v>
      </c>
      <c r="F5164" s="1" t="s">
        <v>175</v>
      </c>
      <c r="G5164">
        <v>301.95999999999998</v>
      </c>
      <c r="H5164">
        <v>2</v>
      </c>
      <c r="I5164">
        <v>0</v>
      </c>
      <c r="J5164">
        <v>33.215600000000002</v>
      </c>
    </row>
    <row r="5165" spans="1:10" x14ac:dyDescent="0.25">
      <c r="A5165" s="1" t="s">
        <v>5056</v>
      </c>
      <c r="B5165" s="2">
        <v>42191</v>
      </c>
      <c r="C5165" s="2">
        <v>42196</v>
      </c>
      <c r="D5165" s="1" t="s">
        <v>19</v>
      </c>
      <c r="E5165" s="1" t="s">
        <v>3834</v>
      </c>
      <c r="F5165" s="1" t="s">
        <v>123</v>
      </c>
      <c r="G5165">
        <v>170.352</v>
      </c>
      <c r="H5165">
        <v>3</v>
      </c>
      <c r="I5165">
        <v>0.2</v>
      </c>
      <c r="J5165">
        <v>-17.0352</v>
      </c>
    </row>
    <row r="5166" spans="1:10" x14ac:dyDescent="0.25">
      <c r="A5166" s="1" t="s">
        <v>5057</v>
      </c>
      <c r="B5166" s="2">
        <v>41953</v>
      </c>
      <c r="C5166" s="2">
        <v>41959</v>
      </c>
      <c r="D5166" s="1" t="s">
        <v>19</v>
      </c>
      <c r="E5166" s="1" t="s">
        <v>4009</v>
      </c>
      <c r="F5166" s="1" t="s">
        <v>272</v>
      </c>
      <c r="G5166">
        <v>3.9</v>
      </c>
      <c r="H5166">
        <v>2</v>
      </c>
      <c r="I5166">
        <v>0</v>
      </c>
      <c r="J5166">
        <v>1.5209999999999999</v>
      </c>
    </row>
    <row r="5167" spans="1:10" x14ac:dyDescent="0.25">
      <c r="A5167" s="1" t="s">
        <v>5057</v>
      </c>
      <c r="B5167" s="2">
        <v>41953</v>
      </c>
      <c r="C5167" s="2">
        <v>41959</v>
      </c>
      <c r="D5167" s="1" t="s">
        <v>19</v>
      </c>
      <c r="E5167" s="1" t="s">
        <v>4009</v>
      </c>
      <c r="F5167" s="1" t="s">
        <v>2208</v>
      </c>
      <c r="G5167">
        <v>12.84</v>
      </c>
      <c r="H5167">
        <v>3</v>
      </c>
      <c r="I5167">
        <v>0</v>
      </c>
      <c r="J5167">
        <v>5.7779999999999996</v>
      </c>
    </row>
    <row r="5168" spans="1:10" x14ac:dyDescent="0.25">
      <c r="A5168" s="1" t="s">
        <v>5057</v>
      </c>
      <c r="B5168" s="2">
        <v>41953</v>
      </c>
      <c r="C5168" s="2">
        <v>41959</v>
      </c>
      <c r="D5168" s="1" t="s">
        <v>19</v>
      </c>
      <c r="E5168" s="1" t="s">
        <v>4009</v>
      </c>
      <c r="F5168" s="1" t="s">
        <v>450</v>
      </c>
      <c r="G5168">
        <v>15.84</v>
      </c>
      <c r="H5168">
        <v>3</v>
      </c>
      <c r="I5168">
        <v>0</v>
      </c>
      <c r="J5168">
        <v>7.1280000000000001</v>
      </c>
    </row>
    <row r="5169" spans="1:10" x14ac:dyDescent="0.25">
      <c r="A5169" s="1" t="s">
        <v>5057</v>
      </c>
      <c r="B5169" s="2">
        <v>41953</v>
      </c>
      <c r="C5169" s="2">
        <v>41959</v>
      </c>
      <c r="D5169" s="1" t="s">
        <v>19</v>
      </c>
      <c r="E5169" s="1" t="s">
        <v>4009</v>
      </c>
      <c r="F5169" s="1" t="s">
        <v>1007</v>
      </c>
      <c r="G5169">
        <v>563.94000000000005</v>
      </c>
      <c r="H5169">
        <v>3</v>
      </c>
      <c r="I5169">
        <v>0</v>
      </c>
      <c r="J5169">
        <v>112.788</v>
      </c>
    </row>
    <row r="5170" spans="1:10" x14ac:dyDescent="0.25">
      <c r="A5170" s="1" t="s">
        <v>5057</v>
      </c>
      <c r="B5170" s="2">
        <v>41953</v>
      </c>
      <c r="C5170" s="2">
        <v>41959</v>
      </c>
      <c r="D5170" s="1" t="s">
        <v>19</v>
      </c>
      <c r="E5170" s="1" t="s">
        <v>4009</v>
      </c>
      <c r="F5170" s="1" t="s">
        <v>2229</v>
      </c>
      <c r="G5170">
        <v>62.94</v>
      </c>
      <c r="H5170">
        <v>3</v>
      </c>
      <c r="I5170">
        <v>0</v>
      </c>
      <c r="J5170">
        <v>11.958600000000001</v>
      </c>
    </row>
    <row r="5171" spans="1:10" x14ac:dyDescent="0.25">
      <c r="A5171" s="1" t="s">
        <v>5057</v>
      </c>
      <c r="B5171" s="2">
        <v>41953</v>
      </c>
      <c r="C5171" s="2">
        <v>41959</v>
      </c>
      <c r="D5171" s="1" t="s">
        <v>19</v>
      </c>
      <c r="E5171" s="1" t="s">
        <v>4009</v>
      </c>
      <c r="F5171" s="1" t="s">
        <v>1052</v>
      </c>
      <c r="G5171">
        <v>535.41</v>
      </c>
      <c r="H5171">
        <v>3</v>
      </c>
      <c r="I5171">
        <v>0</v>
      </c>
      <c r="J5171">
        <v>160.62299999999999</v>
      </c>
    </row>
    <row r="5172" spans="1:10" x14ac:dyDescent="0.25">
      <c r="A5172" s="1" t="s">
        <v>5058</v>
      </c>
      <c r="B5172" s="2">
        <v>42517</v>
      </c>
      <c r="C5172" s="2">
        <v>42519</v>
      </c>
      <c r="D5172" s="1" t="s">
        <v>11</v>
      </c>
      <c r="E5172" s="1" t="s">
        <v>684</v>
      </c>
      <c r="F5172" s="1" t="s">
        <v>973</v>
      </c>
      <c r="G5172">
        <v>3504.9</v>
      </c>
      <c r="H5172">
        <v>5</v>
      </c>
      <c r="I5172">
        <v>0</v>
      </c>
      <c r="J5172">
        <v>700.98</v>
      </c>
    </row>
    <row r="5173" spans="1:10" x14ac:dyDescent="0.25">
      <c r="A5173" s="1" t="s">
        <v>5058</v>
      </c>
      <c r="B5173" s="2">
        <v>42517</v>
      </c>
      <c r="C5173" s="2">
        <v>42519</v>
      </c>
      <c r="D5173" s="1" t="s">
        <v>11</v>
      </c>
      <c r="E5173" s="1" t="s">
        <v>684</v>
      </c>
      <c r="F5173" s="1" t="s">
        <v>1445</v>
      </c>
      <c r="G5173">
        <v>144.12</v>
      </c>
      <c r="H5173">
        <v>3</v>
      </c>
      <c r="I5173">
        <v>0</v>
      </c>
      <c r="J5173">
        <v>69.177599999999998</v>
      </c>
    </row>
    <row r="5174" spans="1:10" x14ac:dyDescent="0.25">
      <c r="A5174" s="1" t="s">
        <v>5058</v>
      </c>
      <c r="B5174" s="2">
        <v>42517</v>
      </c>
      <c r="C5174" s="2">
        <v>42519</v>
      </c>
      <c r="D5174" s="1" t="s">
        <v>11</v>
      </c>
      <c r="E5174" s="1" t="s">
        <v>684</v>
      </c>
      <c r="F5174" s="1" t="s">
        <v>1959</v>
      </c>
      <c r="G5174">
        <v>314.55</v>
      </c>
      <c r="H5174">
        <v>3</v>
      </c>
      <c r="I5174">
        <v>0</v>
      </c>
      <c r="J5174">
        <v>150.98400000000001</v>
      </c>
    </row>
    <row r="5175" spans="1:10" x14ac:dyDescent="0.25">
      <c r="A5175" s="1" t="s">
        <v>5059</v>
      </c>
      <c r="B5175" s="2">
        <v>42071</v>
      </c>
      <c r="C5175" s="2">
        <v>42073</v>
      </c>
      <c r="D5175" s="1" t="s">
        <v>79</v>
      </c>
      <c r="E5175" s="1" t="s">
        <v>4051</v>
      </c>
      <c r="F5175" s="1" t="s">
        <v>639</v>
      </c>
      <c r="G5175">
        <v>3.4079999999999999</v>
      </c>
      <c r="H5175">
        <v>1</v>
      </c>
      <c r="I5175">
        <v>0.2</v>
      </c>
      <c r="J5175">
        <v>0.89459999999999995</v>
      </c>
    </row>
    <row r="5176" spans="1:10" x14ac:dyDescent="0.25">
      <c r="A5176" s="1" t="s">
        <v>5060</v>
      </c>
      <c r="B5176" s="2">
        <v>43027</v>
      </c>
      <c r="C5176" s="2">
        <v>43032</v>
      </c>
      <c r="D5176" s="1" t="s">
        <v>19</v>
      </c>
      <c r="E5176" s="1" t="s">
        <v>1075</v>
      </c>
      <c r="F5176" s="1" t="s">
        <v>3669</v>
      </c>
      <c r="G5176">
        <v>2.0720000000000001</v>
      </c>
      <c r="H5176">
        <v>2</v>
      </c>
      <c r="I5176">
        <v>0.8</v>
      </c>
      <c r="J5176">
        <v>-3.5224000000000002</v>
      </c>
    </row>
    <row r="5177" spans="1:10" x14ac:dyDescent="0.25">
      <c r="A5177" s="1" t="s">
        <v>5060</v>
      </c>
      <c r="B5177" s="2">
        <v>43027</v>
      </c>
      <c r="C5177" s="2">
        <v>43032</v>
      </c>
      <c r="D5177" s="1" t="s">
        <v>19</v>
      </c>
      <c r="E5177" s="1" t="s">
        <v>1075</v>
      </c>
      <c r="F5177" s="1" t="s">
        <v>4404</v>
      </c>
      <c r="G5177">
        <v>328.39920000000001</v>
      </c>
      <c r="H5177">
        <v>3</v>
      </c>
      <c r="I5177">
        <v>0.32</v>
      </c>
      <c r="J5177">
        <v>-91.758600000000001</v>
      </c>
    </row>
    <row r="5178" spans="1:10" x14ac:dyDescent="0.25">
      <c r="A5178" s="1" t="s">
        <v>5061</v>
      </c>
      <c r="B5178" s="2">
        <v>42679</v>
      </c>
      <c r="C5178" s="2">
        <v>42682</v>
      </c>
      <c r="D5178" s="1" t="s">
        <v>79</v>
      </c>
      <c r="E5178" s="1" t="s">
        <v>407</v>
      </c>
      <c r="F5178" s="1" t="s">
        <v>2724</v>
      </c>
      <c r="G5178">
        <v>53.247999999999998</v>
      </c>
      <c r="H5178">
        <v>2</v>
      </c>
      <c r="I5178">
        <v>0.2</v>
      </c>
      <c r="J5178">
        <v>19.968</v>
      </c>
    </row>
    <row r="5179" spans="1:10" x14ac:dyDescent="0.25">
      <c r="A5179" s="1" t="s">
        <v>5062</v>
      </c>
      <c r="B5179" s="2">
        <v>42730</v>
      </c>
      <c r="C5179" s="2">
        <v>42734</v>
      </c>
      <c r="D5179" s="1" t="s">
        <v>19</v>
      </c>
      <c r="E5179" s="1" t="s">
        <v>1290</v>
      </c>
      <c r="F5179" s="1" t="s">
        <v>522</v>
      </c>
      <c r="G5179">
        <v>4.992</v>
      </c>
      <c r="H5179">
        <v>3</v>
      </c>
      <c r="I5179">
        <v>0.2</v>
      </c>
      <c r="J5179">
        <v>1.6848000000000001</v>
      </c>
    </row>
    <row r="5180" spans="1:10" x14ac:dyDescent="0.25">
      <c r="A5180" s="1" t="s">
        <v>5063</v>
      </c>
      <c r="B5180" s="2">
        <v>42107</v>
      </c>
      <c r="C5180" s="2">
        <v>42113</v>
      </c>
      <c r="D5180" s="1" t="s">
        <v>19</v>
      </c>
      <c r="E5180" s="1" t="s">
        <v>1734</v>
      </c>
      <c r="F5180" s="1" t="s">
        <v>2612</v>
      </c>
      <c r="G5180">
        <v>37.68</v>
      </c>
      <c r="H5180">
        <v>2</v>
      </c>
      <c r="I5180">
        <v>0</v>
      </c>
      <c r="J5180">
        <v>15.8256</v>
      </c>
    </row>
    <row r="5181" spans="1:10" x14ac:dyDescent="0.25">
      <c r="A5181" s="1" t="s">
        <v>5063</v>
      </c>
      <c r="B5181" s="2">
        <v>42107</v>
      </c>
      <c r="C5181" s="2">
        <v>42113</v>
      </c>
      <c r="D5181" s="1" t="s">
        <v>19</v>
      </c>
      <c r="E5181" s="1" t="s">
        <v>1734</v>
      </c>
      <c r="F5181" s="1" t="s">
        <v>600</v>
      </c>
      <c r="G5181">
        <v>258.57600000000002</v>
      </c>
      <c r="H5181">
        <v>2</v>
      </c>
      <c r="I5181">
        <v>0.2</v>
      </c>
      <c r="J5181">
        <v>19.3932</v>
      </c>
    </row>
    <row r="5182" spans="1:10" x14ac:dyDescent="0.25">
      <c r="A5182" s="1" t="s">
        <v>5063</v>
      </c>
      <c r="B5182" s="2">
        <v>42107</v>
      </c>
      <c r="C5182" s="2">
        <v>42113</v>
      </c>
      <c r="D5182" s="1" t="s">
        <v>19</v>
      </c>
      <c r="E5182" s="1" t="s">
        <v>1734</v>
      </c>
      <c r="F5182" s="1" t="s">
        <v>2129</v>
      </c>
      <c r="G5182">
        <v>75.84</v>
      </c>
      <c r="H5182">
        <v>2</v>
      </c>
      <c r="I5182">
        <v>0</v>
      </c>
      <c r="J5182">
        <v>29.5776</v>
      </c>
    </row>
    <row r="5183" spans="1:10" x14ac:dyDescent="0.25">
      <c r="A5183" s="1" t="s">
        <v>5064</v>
      </c>
      <c r="B5183" s="2">
        <v>42990</v>
      </c>
      <c r="C5183" s="2">
        <v>42993</v>
      </c>
      <c r="D5183" s="1" t="s">
        <v>79</v>
      </c>
      <c r="E5183" s="1" t="s">
        <v>596</v>
      </c>
      <c r="F5183" s="1" t="s">
        <v>5034</v>
      </c>
      <c r="G5183">
        <v>45.36</v>
      </c>
      <c r="H5183">
        <v>7</v>
      </c>
      <c r="I5183">
        <v>0</v>
      </c>
      <c r="J5183">
        <v>21.7728</v>
      </c>
    </row>
    <row r="5184" spans="1:10" x14ac:dyDescent="0.25">
      <c r="A5184" s="1" t="s">
        <v>5064</v>
      </c>
      <c r="B5184" s="2">
        <v>42990</v>
      </c>
      <c r="C5184" s="2">
        <v>42993</v>
      </c>
      <c r="D5184" s="1" t="s">
        <v>79</v>
      </c>
      <c r="E5184" s="1" t="s">
        <v>596</v>
      </c>
      <c r="F5184" s="1" t="s">
        <v>1669</v>
      </c>
      <c r="G5184">
        <v>45.78</v>
      </c>
      <c r="H5184">
        <v>3</v>
      </c>
      <c r="I5184">
        <v>0</v>
      </c>
      <c r="J5184">
        <v>22.89</v>
      </c>
    </row>
    <row r="5185" spans="1:10" x14ac:dyDescent="0.25">
      <c r="A5185" s="1" t="s">
        <v>5065</v>
      </c>
      <c r="B5185" s="2">
        <v>43002</v>
      </c>
      <c r="C5185" s="2">
        <v>43005</v>
      </c>
      <c r="D5185" s="1" t="s">
        <v>79</v>
      </c>
      <c r="E5185" s="1" t="s">
        <v>717</v>
      </c>
      <c r="F5185" s="1" t="s">
        <v>4707</v>
      </c>
      <c r="G5185">
        <v>40.29</v>
      </c>
      <c r="H5185">
        <v>3</v>
      </c>
      <c r="I5185">
        <v>0</v>
      </c>
      <c r="J5185">
        <v>10.0725</v>
      </c>
    </row>
    <row r="5186" spans="1:10" x14ac:dyDescent="0.25">
      <c r="A5186" s="1" t="s">
        <v>5065</v>
      </c>
      <c r="B5186" s="2">
        <v>43002</v>
      </c>
      <c r="C5186" s="2">
        <v>43005</v>
      </c>
      <c r="D5186" s="1" t="s">
        <v>79</v>
      </c>
      <c r="E5186" s="1" t="s">
        <v>717</v>
      </c>
      <c r="F5186" s="1" t="s">
        <v>1133</v>
      </c>
      <c r="G5186">
        <v>38.71</v>
      </c>
      <c r="H5186">
        <v>7</v>
      </c>
      <c r="I5186">
        <v>0</v>
      </c>
      <c r="J5186">
        <v>17.8066</v>
      </c>
    </row>
    <row r="5187" spans="1:10" x14ac:dyDescent="0.25">
      <c r="A5187" s="1" t="s">
        <v>5066</v>
      </c>
      <c r="B5187" s="2">
        <v>42287</v>
      </c>
      <c r="C5187" s="2">
        <v>42292</v>
      </c>
      <c r="D5187" s="1" t="s">
        <v>19</v>
      </c>
      <c r="E5187" s="1" t="s">
        <v>2228</v>
      </c>
      <c r="F5187" s="1" t="s">
        <v>913</v>
      </c>
      <c r="G5187">
        <v>1801.6320000000001</v>
      </c>
      <c r="H5187">
        <v>6</v>
      </c>
      <c r="I5187">
        <v>0.2</v>
      </c>
      <c r="J5187">
        <v>-337.80599999999998</v>
      </c>
    </row>
    <row r="5188" spans="1:10" x14ac:dyDescent="0.25">
      <c r="A5188" s="1" t="s">
        <v>5067</v>
      </c>
      <c r="B5188" s="2">
        <v>42335</v>
      </c>
      <c r="C5188" s="2">
        <v>42341</v>
      </c>
      <c r="D5188" s="1" t="s">
        <v>19</v>
      </c>
      <c r="E5188" s="1" t="s">
        <v>1136</v>
      </c>
      <c r="F5188" s="1" t="s">
        <v>4240</v>
      </c>
      <c r="G5188">
        <v>748.75199999999995</v>
      </c>
      <c r="H5188">
        <v>8</v>
      </c>
      <c r="I5188">
        <v>0.4</v>
      </c>
      <c r="J5188">
        <v>-162.2296</v>
      </c>
    </row>
    <row r="5189" spans="1:10" x14ac:dyDescent="0.25">
      <c r="A5189" s="1" t="s">
        <v>5068</v>
      </c>
      <c r="B5189" s="2">
        <v>42260</v>
      </c>
      <c r="C5189" s="2">
        <v>42265</v>
      </c>
      <c r="D5189" s="1" t="s">
        <v>19</v>
      </c>
      <c r="E5189" s="1" t="s">
        <v>1032</v>
      </c>
      <c r="F5189" s="1" t="s">
        <v>2072</v>
      </c>
      <c r="G5189">
        <v>199.96</v>
      </c>
      <c r="H5189">
        <v>4</v>
      </c>
      <c r="I5189">
        <v>0</v>
      </c>
      <c r="J5189">
        <v>15.9968</v>
      </c>
    </row>
    <row r="5190" spans="1:10" x14ac:dyDescent="0.25">
      <c r="A5190" s="1" t="s">
        <v>5068</v>
      </c>
      <c r="B5190" s="2">
        <v>42260</v>
      </c>
      <c r="C5190" s="2">
        <v>42265</v>
      </c>
      <c r="D5190" s="1" t="s">
        <v>19</v>
      </c>
      <c r="E5190" s="1" t="s">
        <v>1032</v>
      </c>
      <c r="F5190" s="1" t="s">
        <v>760</v>
      </c>
      <c r="G5190">
        <v>1516.2</v>
      </c>
      <c r="H5190">
        <v>7</v>
      </c>
      <c r="I5190">
        <v>0</v>
      </c>
      <c r="J5190">
        <v>394.21199999999999</v>
      </c>
    </row>
    <row r="5191" spans="1:10" x14ac:dyDescent="0.25">
      <c r="A5191" s="1" t="s">
        <v>5069</v>
      </c>
      <c r="B5191" s="2">
        <v>43053</v>
      </c>
      <c r="C5191" s="2">
        <v>43057</v>
      </c>
      <c r="D5191" s="1" t="s">
        <v>19</v>
      </c>
      <c r="E5191" s="1" t="s">
        <v>853</v>
      </c>
      <c r="F5191" s="1" t="s">
        <v>2371</v>
      </c>
      <c r="G5191">
        <v>167.952</v>
      </c>
      <c r="H5191">
        <v>6</v>
      </c>
      <c r="I5191">
        <v>0.2</v>
      </c>
      <c r="J5191">
        <v>-27.292200000000001</v>
      </c>
    </row>
    <row r="5192" spans="1:10" x14ac:dyDescent="0.25">
      <c r="A5192" s="1" t="s">
        <v>5069</v>
      </c>
      <c r="B5192" s="2">
        <v>43053</v>
      </c>
      <c r="C5192" s="2">
        <v>43057</v>
      </c>
      <c r="D5192" s="1" t="s">
        <v>19</v>
      </c>
      <c r="E5192" s="1" t="s">
        <v>853</v>
      </c>
      <c r="F5192" s="1" t="s">
        <v>3677</v>
      </c>
      <c r="G5192">
        <v>45.04</v>
      </c>
      <c r="H5192">
        <v>2</v>
      </c>
      <c r="I5192">
        <v>0.2</v>
      </c>
      <c r="J5192">
        <v>4.5039999999999996</v>
      </c>
    </row>
    <row r="5193" spans="1:10" x14ac:dyDescent="0.25">
      <c r="A5193" s="1" t="s">
        <v>5070</v>
      </c>
      <c r="B5193" s="2">
        <v>42860</v>
      </c>
      <c r="C5193" s="2">
        <v>42864</v>
      </c>
      <c r="D5193" s="1" t="s">
        <v>19</v>
      </c>
      <c r="E5193" s="1" t="s">
        <v>951</v>
      </c>
      <c r="F5193" s="1" t="s">
        <v>5071</v>
      </c>
      <c r="G5193">
        <v>23.16</v>
      </c>
      <c r="H5193">
        <v>2</v>
      </c>
      <c r="I5193">
        <v>0</v>
      </c>
      <c r="J5193">
        <v>11.58</v>
      </c>
    </row>
    <row r="5194" spans="1:10" x14ac:dyDescent="0.25">
      <c r="A5194" s="1" t="s">
        <v>5072</v>
      </c>
      <c r="B5194" s="2">
        <v>41971</v>
      </c>
      <c r="C5194" s="2">
        <v>41974</v>
      </c>
      <c r="D5194" s="1" t="s">
        <v>11</v>
      </c>
      <c r="E5194" s="1" t="s">
        <v>1284</v>
      </c>
      <c r="F5194" s="1" t="s">
        <v>262</v>
      </c>
      <c r="G5194">
        <v>397.6</v>
      </c>
      <c r="H5194">
        <v>5</v>
      </c>
      <c r="I5194">
        <v>0</v>
      </c>
      <c r="J5194">
        <v>43.735999999999997</v>
      </c>
    </row>
    <row r="5195" spans="1:10" x14ac:dyDescent="0.25">
      <c r="A5195" s="1" t="s">
        <v>5072</v>
      </c>
      <c r="B5195" s="2">
        <v>41971</v>
      </c>
      <c r="C5195" s="2">
        <v>41974</v>
      </c>
      <c r="D5195" s="1" t="s">
        <v>11</v>
      </c>
      <c r="E5195" s="1" t="s">
        <v>1284</v>
      </c>
      <c r="F5195" s="1" t="s">
        <v>4474</v>
      </c>
      <c r="G5195">
        <v>85.96</v>
      </c>
      <c r="H5195">
        <v>7</v>
      </c>
      <c r="I5195">
        <v>0</v>
      </c>
      <c r="J5195">
        <v>40.401200000000003</v>
      </c>
    </row>
    <row r="5196" spans="1:10" x14ac:dyDescent="0.25">
      <c r="A5196" s="1" t="s">
        <v>5072</v>
      </c>
      <c r="B5196" s="2">
        <v>41971</v>
      </c>
      <c r="C5196" s="2">
        <v>41974</v>
      </c>
      <c r="D5196" s="1" t="s">
        <v>11</v>
      </c>
      <c r="E5196" s="1" t="s">
        <v>1284</v>
      </c>
      <c r="F5196" s="1" t="s">
        <v>696</v>
      </c>
      <c r="G5196">
        <v>13.12</v>
      </c>
      <c r="H5196">
        <v>4</v>
      </c>
      <c r="I5196">
        <v>0</v>
      </c>
      <c r="J5196">
        <v>4.3296000000000001</v>
      </c>
    </row>
    <row r="5197" spans="1:10" x14ac:dyDescent="0.25">
      <c r="A5197" s="1" t="s">
        <v>5072</v>
      </c>
      <c r="B5197" s="2">
        <v>41971</v>
      </c>
      <c r="C5197" s="2">
        <v>41974</v>
      </c>
      <c r="D5197" s="1" t="s">
        <v>11</v>
      </c>
      <c r="E5197" s="1" t="s">
        <v>1284</v>
      </c>
      <c r="F5197" s="1" t="s">
        <v>678</v>
      </c>
      <c r="G5197">
        <v>45.66</v>
      </c>
      <c r="H5197">
        <v>3</v>
      </c>
      <c r="I5197">
        <v>0</v>
      </c>
      <c r="J5197">
        <v>22.3734</v>
      </c>
    </row>
    <row r="5198" spans="1:10" x14ac:dyDescent="0.25">
      <c r="A5198" s="1" t="s">
        <v>5073</v>
      </c>
      <c r="B5198" s="2">
        <v>41769</v>
      </c>
      <c r="C5198" s="2">
        <v>41774</v>
      </c>
      <c r="D5198" s="1" t="s">
        <v>19</v>
      </c>
      <c r="E5198" s="1" t="s">
        <v>2248</v>
      </c>
      <c r="F5198" s="1" t="s">
        <v>882</v>
      </c>
      <c r="G5198">
        <v>158.13</v>
      </c>
      <c r="H5198">
        <v>3</v>
      </c>
      <c r="I5198">
        <v>0</v>
      </c>
      <c r="J5198">
        <v>77.483699999999999</v>
      </c>
    </row>
    <row r="5199" spans="1:10" x14ac:dyDescent="0.25">
      <c r="A5199" s="1" t="s">
        <v>5073</v>
      </c>
      <c r="B5199" s="2">
        <v>41769</v>
      </c>
      <c r="C5199" s="2">
        <v>41774</v>
      </c>
      <c r="D5199" s="1" t="s">
        <v>19</v>
      </c>
      <c r="E5199" s="1" t="s">
        <v>2248</v>
      </c>
      <c r="F5199" s="1" t="s">
        <v>108</v>
      </c>
      <c r="G5199">
        <v>43.6</v>
      </c>
      <c r="H5199">
        <v>5</v>
      </c>
      <c r="I5199">
        <v>0.2</v>
      </c>
      <c r="J5199">
        <v>4.3600000000000003</v>
      </c>
    </row>
    <row r="5200" spans="1:10" x14ac:dyDescent="0.25">
      <c r="A5200" s="1" t="s">
        <v>5074</v>
      </c>
      <c r="B5200" s="2">
        <v>42432</v>
      </c>
      <c r="C5200" s="2">
        <v>42437</v>
      </c>
      <c r="D5200" s="1" t="s">
        <v>19</v>
      </c>
      <c r="E5200" s="1" t="s">
        <v>1819</v>
      </c>
      <c r="F5200" s="1" t="s">
        <v>3229</v>
      </c>
      <c r="G5200">
        <v>3930.0720000000001</v>
      </c>
      <c r="H5200">
        <v>3</v>
      </c>
      <c r="I5200">
        <v>0.2</v>
      </c>
      <c r="J5200">
        <v>-786.01440000000002</v>
      </c>
    </row>
    <row r="5201" spans="1:10" x14ac:dyDescent="0.25">
      <c r="A5201" s="1" t="s">
        <v>5074</v>
      </c>
      <c r="B5201" s="2">
        <v>42432</v>
      </c>
      <c r="C5201" s="2">
        <v>42437</v>
      </c>
      <c r="D5201" s="1" t="s">
        <v>19</v>
      </c>
      <c r="E5201" s="1" t="s">
        <v>1819</v>
      </c>
      <c r="F5201" s="1" t="s">
        <v>4178</v>
      </c>
      <c r="G5201">
        <v>2.3039999999999998</v>
      </c>
      <c r="H5201">
        <v>1</v>
      </c>
      <c r="I5201">
        <v>0.2</v>
      </c>
      <c r="J5201">
        <v>0.77759999999999996</v>
      </c>
    </row>
    <row r="5202" spans="1:10" x14ac:dyDescent="0.25">
      <c r="A5202" s="1" t="s">
        <v>5074</v>
      </c>
      <c r="B5202" s="2">
        <v>42432</v>
      </c>
      <c r="C5202" s="2">
        <v>42437</v>
      </c>
      <c r="D5202" s="1" t="s">
        <v>19</v>
      </c>
      <c r="E5202" s="1" t="s">
        <v>1819</v>
      </c>
      <c r="F5202" s="1" t="s">
        <v>2594</v>
      </c>
      <c r="G5202">
        <v>431.976</v>
      </c>
      <c r="H5202">
        <v>3</v>
      </c>
      <c r="I5202">
        <v>0.2</v>
      </c>
      <c r="J5202">
        <v>32.398200000000003</v>
      </c>
    </row>
    <row r="5203" spans="1:10" x14ac:dyDescent="0.25">
      <c r="A5203" s="1" t="s">
        <v>5074</v>
      </c>
      <c r="B5203" s="2">
        <v>42432</v>
      </c>
      <c r="C5203" s="2">
        <v>42437</v>
      </c>
      <c r="D5203" s="1" t="s">
        <v>19</v>
      </c>
      <c r="E5203" s="1" t="s">
        <v>1819</v>
      </c>
      <c r="F5203" s="1" t="s">
        <v>1096</v>
      </c>
      <c r="G5203">
        <v>41.72</v>
      </c>
      <c r="H5203">
        <v>7</v>
      </c>
      <c r="I5203">
        <v>0.2</v>
      </c>
      <c r="J5203">
        <v>5.7365000000000004</v>
      </c>
    </row>
    <row r="5204" spans="1:10" x14ac:dyDescent="0.25">
      <c r="A5204" s="1" t="s">
        <v>5075</v>
      </c>
      <c r="B5204" s="2">
        <v>42231</v>
      </c>
      <c r="C5204" s="2">
        <v>42235</v>
      </c>
      <c r="D5204" s="1" t="s">
        <v>19</v>
      </c>
      <c r="E5204" s="1" t="s">
        <v>3699</v>
      </c>
      <c r="F5204" s="1" t="s">
        <v>2037</v>
      </c>
      <c r="G5204">
        <v>104.23</v>
      </c>
      <c r="H5204">
        <v>7</v>
      </c>
      <c r="I5204">
        <v>0</v>
      </c>
      <c r="J5204">
        <v>28.142099999999999</v>
      </c>
    </row>
    <row r="5205" spans="1:10" x14ac:dyDescent="0.25">
      <c r="A5205" s="1" t="s">
        <v>5075</v>
      </c>
      <c r="B5205" s="2">
        <v>42231</v>
      </c>
      <c r="C5205" s="2">
        <v>42235</v>
      </c>
      <c r="D5205" s="1" t="s">
        <v>19</v>
      </c>
      <c r="E5205" s="1" t="s">
        <v>3699</v>
      </c>
      <c r="F5205" s="1" t="s">
        <v>2861</v>
      </c>
      <c r="G5205">
        <v>70.260000000000005</v>
      </c>
      <c r="H5205">
        <v>3</v>
      </c>
      <c r="I5205">
        <v>0</v>
      </c>
      <c r="J5205">
        <v>18.970199999999998</v>
      </c>
    </row>
    <row r="5206" spans="1:10" x14ac:dyDescent="0.25">
      <c r="A5206" s="1" t="s">
        <v>5076</v>
      </c>
      <c r="B5206" s="2">
        <v>42259</v>
      </c>
      <c r="C5206" s="2">
        <v>42265</v>
      </c>
      <c r="D5206" s="1" t="s">
        <v>19</v>
      </c>
      <c r="E5206" s="1" t="s">
        <v>3141</v>
      </c>
      <c r="F5206" s="1" t="s">
        <v>381</v>
      </c>
      <c r="G5206">
        <v>9.26</v>
      </c>
      <c r="H5206">
        <v>2</v>
      </c>
      <c r="I5206">
        <v>0</v>
      </c>
      <c r="J5206">
        <v>3.0558000000000001</v>
      </c>
    </row>
    <row r="5207" spans="1:10" x14ac:dyDescent="0.25">
      <c r="A5207" s="1" t="s">
        <v>5076</v>
      </c>
      <c r="B5207" s="2">
        <v>42259</v>
      </c>
      <c r="C5207" s="2">
        <v>42265</v>
      </c>
      <c r="D5207" s="1" t="s">
        <v>19</v>
      </c>
      <c r="E5207" s="1" t="s">
        <v>3141</v>
      </c>
      <c r="F5207" s="1" t="s">
        <v>104</v>
      </c>
      <c r="G5207">
        <v>105.98</v>
      </c>
      <c r="H5207">
        <v>2</v>
      </c>
      <c r="I5207">
        <v>0</v>
      </c>
      <c r="J5207">
        <v>4.2392000000000003</v>
      </c>
    </row>
    <row r="5208" spans="1:10" x14ac:dyDescent="0.25">
      <c r="A5208" s="1" t="s">
        <v>5076</v>
      </c>
      <c r="B5208" s="2">
        <v>42259</v>
      </c>
      <c r="C5208" s="2">
        <v>42265</v>
      </c>
      <c r="D5208" s="1" t="s">
        <v>19</v>
      </c>
      <c r="E5208" s="1" t="s">
        <v>3141</v>
      </c>
      <c r="F5208" s="1" t="s">
        <v>620</v>
      </c>
      <c r="G5208">
        <v>1.24</v>
      </c>
      <c r="H5208">
        <v>1</v>
      </c>
      <c r="I5208">
        <v>0</v>
      </c>
      <c r="J5208">
        <v>0.58279999999999998</v>
      </c>
    </row>
    <row r="5209" spans="1:10" x14ac:dyDescent="0.25">
      <c r="A5209" s="1" t="s">
        <v>5076</v>
      </c>
      <c r="B5209" s="2">
        <v>42259</v>
      </c>
      <c r="C5209" s="2">
        <v>42265</v>
      </c>
      <c r="D5209" s="1" t="s">
        <v>19</v>
      </c>
      <c r="E5209" s="1" t="s">
        <v>3141</v>
      </c>
      <c r="F5209" s="1" t="s">
        <v>520</v>
      </c>
      <c r="G5209">
        <v>20.7</v>
      </c>
      <c r="H5209">
        <v>2</v>
      </c>
      <c r="I5209">
        <v>0</v>
      </c>
      <c r="J5209">
        <v>9.9359999999999999</v>
      </c>
    </row>
    <row r="5210" spans="1:10" x14ac:dyDescent="0.25">
      <c r="A5210" s="1" t="s">
        <v>5076</v>
      </c>
      <c r="B5210" s="2">
        <v>42259</v>
      </c>
      <c r="C5210" s="2">
        <v>42265</v>
      </c>
      <c r="D5210" s="1" t="s">
        <v>19</v>
      </c>
      <c r="E5210" s="1" t="s">
        <v>3141</v>
      </c>
      <c r="F5210" s="1" t="s">
        <v>2205</v>
      </c>
      <c r="G5210">
        <v>28.9</v>
      </c>
      <c r="H5210">
        <v>5</v>
      </c>
      <c r="I5210">
        <v>0</v>
      </c>
      <c r="J5210">
        <v>14.161</v>
      </c>
    </row>
    <row r="5211" spans="1:10" x14ac:dyDescent="0.25">
      <c r="A5211" s="1" t="s">
        <v>5076</v>
      </c>
      <c r="B5211" s="2">
        <v>42259</v>
      </c>
      <c r="C5211" s="2">
        <v>42265</v>
      </c>
      <c r="D5211" s="1" t="s">
        <v>19</v>
      </c>
      <c r="E5211" s="1" t="s">
        <v>3141</v>
      </c>
      <c r="F5211" s="1" t="s">
        <v>237</v>
      </c>
      <c r="G5211">
        <v>27.18</v>
      </c>
      <c r="H5211">
        <v>1</v>
      </c>
      <c r="I5211">
        <v>0</v>
      </c>
      <c r="J5211">
        <v>12.7746</v>
      </c>
    </row>
    <row r="5212" spans="1:10" x14ac:dyDescent="0.25">
      <c r="A5212" s="1" t="s">
        <v>5077</v>
      </c>
      <c r="B5212" s="2">
        <v>42016</v>
      </c>
      <c r="C5212" s="2">
        <v>42022</v>
      </c>
      <c r="D5212" s="1" t="s">
        <v>19</v>
      </c>
      <c r="E5212" s="1" t="s">
        <v>2097</v>
      </c>
      <c r="F5212" s="1" t="s">
        <v>3576</v>
      </c>
      <c r="G5212">
        <v>465.18</v>
      </c>
      <c r="H5212">
        <v>3</v>
      </c>
      <c r="I5212">
        <v>0</v>
      </c>
      <c r="J5212">
        <v>120.9468</v>
      </c>
    </row>
    <row r="5213" spans="1:10" x14ac:dyDescent="0.25">
      <c r="A5213" s="1" t="s">
        <v>5078</v>
      </c>
      <c r="B5213" s="2">
        <v>42136</v>
      </c>
      <c r="C5213" s="2">
        <v>42140</v>
      </c>
      <c r="D5213" s="1" t="s">
        <v>11</v>
      </c>
      <c r="E5213" s="1" t="s">
        <v>3166</v>
      </c>
      <c r="F5213" s="1" t="s">
        <v>1617</v>
      </c>
      <c r="G5213">
        <v>36.630000000000003</v>
      </c>
      <c r="H5213">
        <v>3</v>
      </c>
      <c r="I5213">
        <v>0</v>
      </c>
      <c r="J5213">
        <v>9.8901000000000003</v>
      </c>
    </row>
    <row r="5214" spans="1:10" x14ac:dyDescent="0.25">
      <c r="A5214" s="1" t="s">
        <v>5079</v>
      </c>
      <c r="B5214" s="2">
        <v>42639</v>
      </c>
      <c r="C5214" s="2">
        <v>42639</v>
      </c>
      <c r="D5214" s="1" t="s">
        <v>654</v>
      </c>
      <c r="E5214" s="1" t="s">
        <v>1421</v>
      </c>
      <c r="F5214" s="1" t="s">
        <v>911</v>
      </c>
      <c r="G5214">
        <v>51.45</v>
      </c>
      <c r="H5214">
        <v>3</v>
      </c>
      <c r="I5214">
        <v>0</v>
      </c>
      <c r="J5214">
        <v>13.891500000000001</v>
      </c>
    </row>
    <row r="5215" spans="1:10" x14ac:dyDescent="0.25">
      <c r="A5215" s="1" t="s">
        <v>5079</v>
      </c>
      <c r="B5215" s="2">
        <v>42639</v>
      </c>
      <c r="C5215" s="2">
        <v>42639</v>
      </c>
      <c r="D5215" s="1" t="s">
        <v>654</v>
      </c>
      <c r="E5215" s="1" t="s">
        <v>1421</v>
      </c>
      <c r="F5215" s="1" t="s">
        <v>2045</v>
      </c>
      <c r="G5215">
        <v>7.83</v>
      </c>
      <c r="H5215">
        <v>3</v>
      </c>
      <c r="I5215">
        <v>0</v>
      </c>
      <c r="J5215">
        <v>3.6017999999999999</v>
      </c>
    </row>
    <row r="5216" spans="1:10" x14ac:dyDescent="0.25">
      <c r="A5216" s="1" t="s">
        <v>5079</v>
      </c>
      <c r="B5216" s="2">
        <v>42639</v>
      </c>
      <c r="C5216" s="2">
        <v>42639</v>
      </c>
      <c r="D5216" s="1" t="s">
        <v>654</v>
      </c>
      <c r="E5216" s="1" t="s">
        <v>1421</v>
      </c>
      <c r="F5216" s="1" t="s">
        <v>4601</v>
      </c>
      <c r="G5216">
        <v>35.4</v>
      </c>
      <c r="H5216">
        <v>5</v>
      </c>
      <c r="I5216">
        <v>0</v>
      </c>
      <c r="J5216">
        <v>13.452</v>
      </c>
    </row>
    <row r="5217" spans="1:10" x14ac:dyDescent="0.25">
      <c r="A5217" s="1" t="s">
        <v>5079</v>
      </c>
      <c r="B5217" s="2">
        <v>42639</v>
      </c>
      <c r="C5217" s="2">
        <v>42639</v>
      </c>
      <c r="D5217" s="1" t="s">
        <v>654</v>
      </c>
      <c r="E5217" s="1" t="s">
        <v>1421</v>
      </c>
      <c r="F5217" s="1" t="s">
        <v>912</v>
      </c>
      <c r="G5217">
        <v>29.9</v>
      </c>
      <c r="H5217">
        <v>5</v>
      </c>
      <c r="I5217">
        <v>0</v>
      </c>
      <c r="J5217">
        <v>13.455</v>
      </c>
    </row>
    <row r="5218" spans="1:10" x14ac:dyDescent="0.25">
      <c r="A5218" s="1" t="s">
        <v>5080</v>
      </c>
      <c r="B5218" s="2">
        <v>42987</v>
      </c>
      <c r="C5218" s="2">
        <v>42993</v>
      </c>
      <c r="D5218" s="1" t="s">
        <v>19</v>
      </c>
      <c r="E5218" s="1" t="s">
        <v>3665</v>
      </c>
      <c r="F5218" s="1" t="s">
        <v>1599</v>
      </c>
      <c r="G5218">
        <v>17.48</v>
      </c>
      <c r="H5218">
        <v>2</v>
      </c>
      <c r="I5218">
        <v>0</v>
      </c>
      <c r="J5218">
        <v>8.2156000000000002</v>
      </c>
    </row>
    <row r="5219" spans="1:10" x14ac:dyDescent="0.25">
      <c r="A5219" s="1" t="s">
        <v>5081</v>
      </c>
      <c r="B5219" s="2">
        <v>42840</v>
      </c>
      <c r="C5219" s="2">
        <v>42842</v>
      </c>
      <c r="D5219" s="1" t="s">
        <v>11</v>
      </c>
      <c r="E5219" s="1" t="s">
        <v>1681</v>
      </c>
      <c r="F5219" s="1" t="s">
        <v>303</v>
      </c>
      <c r="G5219">
        <v>79.14</v>
      </c>
      <c r="H5219">
        <v>3</v>
      </c>
      <c r="I5219">
        <v>0</v>
      </c>
      <c r="J5219">
        <v>36.404400000000003</v>
      </c>
    </row>
    <row r="5220" spans="1:10" x14ac:dyDescent="0.25">
      <c r="A5220" s="1" t="s">
        <v>5082</v>
      </c>
      <c r="B5220" s="2">
        <v>42896</v>
      </c>
      <c r="C5220" s="2">
        <v>42900</v>
      </c>
      <c r="D5220" s="1" t="s">
        <v>19</v>
      </c>
      <c r="E5220" s="1" t="s">
        <v>90</v>
      </c>
      <c r="F5220" s="1" t="s">
        <v>126</v>
      </c>
      <c r="G5220">
        <v>8.4</v>
      </c>
      <c r="H5220">
        <v>5</v>
      </c>
      <c r="I5220">
        <v>0</v>
      </c>
      <c r="J5220">
        <v>4.2</v>
      </c>
    </row>
    <row r="5221" spans="1:10" x14ac:dyDescent="0.25">
      <c r="A5221" s="1" t="s">
        <v>5083</v>
      </c>
      <c r="B5221" s="2">
        <v>42979</v>
      </c>
      <c r="C5221" s="2">
        <v>42979</v>
      </c>
      <c r="D5221" s="1" t="s">
        <v>654</v>
      </c>
      <c r="E5221" s="1" t="s">
        <v>993</v>
      </c>
      <c r="F5221" s="1" t="s">
        <v>3610</v>
      </c>
      <c r="G5221">
        <v>498.26</v>
      </c>
      <c r="H5221">
        <v>7</v>
      </c>
      <c r="I5221">
        <v>0</v>
      </c>
      <c r="J5221">
        <v>134.53020000000001</v>
      </c>
    </row>
    <row r="5222" spans="1:10" x14ac:dyDescent="0.25">
      <c r="A5222" s="1" t="s">
        <v>5084</v>
      </c>
      <c r="B5222" s="2">
        <v>41804</v>
      </c>
      <c r="C5222" s="2">
        <v>41810</v>
      </c>
      <c r="D5222" s="1" t="s">
        <v>19</v>
      </c>
      <c r="E5222" s="1" t="s">
        <v>3659</v>
      </c>
      <c r="F5222" s="1" t="s">
        <v>4390</v>
      </c>
      <c r="G5222">
        <v>212.94</v>
      </c>
      <c r="H5222">
        <v>3</v>
      </c>
      <c r="I5222">
        <v>0</v>
      </c>
      <c r="J5222">
        <v>57.4938</v>
      </c>
    </row>
    <row r="5223" spans="1:10" x14ac:dyDescent="0.25">
      <c r="A5223" s="1" t="s">
        <v>5085</v>
      </c>
      <c r="B5223" s="2">
        <v>42873</v>
      </c>
      <c r="C5223" s="2">
        <v>42877</v>
      </c>
      <c r="D5223" s="1" t="s">
        <v>11</v>
      </c>
      <c r="E5223" s="1" t="s">
        <v>2092</v>
      </c>
      <c r="F5223" s="1" t="s">
        <v>5086</v>
      </c>
      <c r="G5223">
        <v>706.86</v>
      </c>
      <c r="H5223">
        <v>7</v>
      </c>
      <c r="I5223">
        <v>0</v>
      </c>
      <c r="J5223">
        <v>197.92080000000001</v>
      </c>
    </row>
    <row r="5224" spans="1:10" x14ac:dyDescent="0.25">
      <c r="A5224" s="1" t="s">
        <v>5085</v>
      </c>
      <c r="B5224" s="2">
        <v>42873</v>
      </c>
      <c r="C5224" s="2">
        <v>42877</v>
      </c>
      <c r="D5224" s="1" t="s">
        <v>11</v>
      </c>
      <c r="E5224" s="1" t="s">
        <v>2092</v>
      </c>
      <c r="F5224" s="1" t="s">
        <v>921</v>
      </c>
      <c r="G5224">
        <v>114.95</v>
      </c>
      <c r="H5224">
        <v>5</v>
      </c>
      <c r="I5224">
        <v>0</v>
      </c>
      <c r="J5224">
        <v>2.2989999999999999</v>
      </c>
    </row>
    <row r="5225" spans="1:10" x14ac:dyDescent="0.25">
      <c r="A5225" s="1" t="s">
        <v>5085</v>
      </c>
      <c r="B5225" s="2">
        <v>42873</v>
      </c>
      <c r="C5225" s="2">
        <v>42877</v>
      </c>
      <c r="D5225" s="1" t="s">
        <v>11</v>
      </c>
      <c r="E5225" s="1" t="s">
        <v>2092</v>
      </c>
      <c r="F5225" s="1" t="s">
        <v>3730</v>
      </c>
      <c r="G5225">
        <v>43.19</v>
      </c>
      <c r="H5225">
        <v>7</v>
      </c>
      <c r="I5225">
        <v>0</v>
      </c>
      <c r="J5225">
        <v>20.731200000000001</v>
      </c>
    </row>
    <row r="5226" spans="1:10" x14ac:dyDescent="0.25">
      <c r="A5226" s="1" t="s">
        <v>5087</v>
      </c>
      <c r="B5226" s="2">
        <v>42990</v>
      </c>
      <c r="C5226" s="2">
        <v>42995</v>
      </c>
      <c r="D5226" s="1" t="s">
        <v>11</v>
      </c>
      <c r="E5226" s="1" t="s">
        <v>3216</v>
      </c>
      <c r="F5226" s="1" t="s">
        <v>835</v>
      </c>
      <c r="G5226">
        <v>166.44</v>
      </c>
      <c r="H5226">
        <v>3</v>
      </c>
      <c r="I5226">
        <v>0</v>
      </c>
      <c r="J5226">
        <v>79.891199999999998</v>
      </c>
    </row>
    <row r="5227" spans="1:10" x14ac:dyDescent="0.25">
      <c r="A5227" s="1" t="s">
        <v>5088</v>
      </c>
      <c r="B5227" s="2">
        <v>42542</v>
      </c>
      <c r="C5227" s="2">
        <v>42547</v>
      </c>
      <c r="D5227" s="1" t="s">
        <v>19</v>
      </c>
      <c r="E5227" s="1" t="s">
        <v>2665</v>
      </c>
      <c r="F5227" s="1" t="s">
        <v>3100</v>
      </c>
      <c r="G5227">
        <v>36.56</v>
      </c>
      <c r="H5227">
        <v>5</v>
      </c>
      <c r="I5227">
        <v>0.2</v>
      </c>
      <c r="J5227">
        <v>12.795999999999999</v>
      </c>
    </row>
    <row r="5228" spans="1:10" x14ac:dyDescent="0.25">
      <c r="A5228" s="1" t="s">
        <v>5088</v>
      </c>
      <c r="B5228" s="2">
        <v>42542</v>
      </c>
      <c r="C5228" s="2">
        <v>42547</v>
      </c>
      <c r="D5228" s="1" t="s">
        <v>19</v>
      </c>
      <c r="E5228" s="1" t="s">
        <v>2665</v>
      </c>
      <c r="F5228" s="1" t="s">
        <v>4096</v>
      </c>
      <c r="G5228">
        <v>186.14400000000001</v>
      </c>
      <c r="H5228">
        <v>6</v>
      </c>
      <c r="I5228">
        <v>0.2</v>
      </c>
      <c r="J5228">
        <v>60.4968</v>
      </c>
    </row>
    <row r="5229" spans="1:10" x14ac:dyDescent="0.25">
      <c r="A5229" s="1" t="s">
        <v>5088</v>
      </c>
      <c r="B5229" s="2">
        <v>42542</v>
      </c>
      <c r="C5229" s="2">
        <v>42547</v>
      </c>
      <c r="D5229" s="1" t="s">
        <v>19</v>
      </c>
      <c r="E5229" s="1" t="s">
        <v>2665</v>
      </c>
      <c r="F5229" s="1" t="s">
        <v>1203</v>
      </c>
      <c r="G5229">
        <v>353.56799999999998</v>
      </c>
      <c r="H5229">
        <v>2</v>
      </c>
      <c r="I5229">
        <v>0.2</v>
      </c>
      <c r="J5229">
        <v>-44.195999999999998</v>
      </c>
    </row>
    <row r="5230" spans="1:10" x14ac:dyDescent="0.25">
      <c r="A5230" s="1" t="s">
        <v>5089</v>
      </c>
      <c r="B5230" s="2">
        <v>41969</v>
      </c>
      <c r="C5230" s="2">
        <v>41974</v>
      </c>
      <c r="D5230" s="1" t="s">
        <v>19</v>
      </c>
      <c r="E5230" s="1" t="s">
        <v>261</v>
      </c>
      <c r="F5230" s="1" t="s">
        <v>3891</v>
      </c>
      <c r="G5230">
        <v>81.98</v>
      </c>
      <c r="H5230">
        <v>2</v>
      </c>
      <c r="I5230">
        <v>0</v>
      </c>
      <c r="J5230">
        <v>40.170200000000001</v>
      </c>
    </row>
    <row r="5231" spans="1:10" x14ac:dyDescent="0.25">
      <c r="A5231" s="1" t="s">
        <v>5090</v>
      </c>
      <c r="B5231" s="2">
        <v>42813</v>
      </c>
      <c r="C5231" s="2">
        <v>42816</v>
      </c>
      <c r="D5231" s="1" t="s">
        <v>11</v>
      </c>
      <c r="E5231" s="1" t="s">
        <v>864</v>
      </c>
      <c r="F5231" s="1" t="s">
        <v>3100</v>
      </c>
      <c r="G5231">
        <v>14.624000000000001</v>
      </c>
      <c r="H5231">
        <v>2</v>
      </c>
      <c r="I5231">
        <v>0.2</v>
      </c>
      <c r="J5231">
        <v>5.1184000000000003</v>
      </c>
    </row>
    <row r="5232" spans="1:10" x14ac:dyDescent="0.25">
      <c r="A5232" s="1" t="s">
        <v>5090</v>
      </c>
      <c r="B5232" s="2">
        <v>42813</v>
      </c>
      <c r="C5232" s="2">
        <v>42816</v>
      </c>
      <c r="D5232" s="1" t="s">
        <v>11</v>
      </c>
      <c r="E5232" s="1" t="s">
        <v>864</v>
      </c>
      <c r="F5232" s="1" t="s">
        <v>1271</v>
      </c>
      <c r="G5232">
        <v>697.16</v>
      </c>
      <c r="H5232">
        <v>5</v>
      </c>
      <c r="I5232">
        <v>0.2</v>
      </c>
      <c r="J5232">
        <v>8.7144999999999992</v>
      </c>
    </row>
    <row r="5233" spans="1:10" x14ac:dyDescent="0.25">
      <c r="A5233" s="1" t="s">
        <v>5090</v>
      </c>
      <c r="B5233" s="2">
        <v>42813</v>
      </c>
      <c r="C5233" s="2">
        <v>42816</v>
      </c>
      <c r="D5233" s="1" t="s">
        <v>11</v>
      </c>
      <c r="E5233" s="1" t="s">
        <v>864</v>
      </c>
      <c r="F5233" s="1" t="s">
        <v>3498</v>
      </c>
      <c r="G5233">
        <v>30.93</v>
      </c>
      <c r="H5233">
        <v>1</v>
      </c>
      <c r="I5233">
        <v>0</v>
      </c>
      <c r="J5233">
        <v>12.6813</v>
      </c>
    </row>
    <row r="5234" spans="1:10" x14ac:dyDescent="0.25">
      <c r="A5234" s="1" t="s">
        <v>5090</v>
      </c>
      <c r="B5234" s="2">
        <v>42813</v>
      </c>
      <c r="C5234" s="2">
        <v>42816</v>
      </c>
      <c r="D5234" s="1" t="s">
        <v>11</v>
      </c>
      <c r="E5234" s="1" t="s">
        <v>864</v>
      </c>
      <c r="F5234" s="1" t="s">
        <v>388</v>
      </c>
      <c r="G5234">
        <v>27.495999999999999</v>
      </c>
      <c r="H5234">
        <v>7</v>
      </c>
      <c r="I5234">
        <v>0.2</v>
      </c>
      <c r="J5234">
        <v>9.2798999999999996</v>
      </c>
    </row>
    <row r="5235" spans="1:10" x14ac:dyDescent="0.25">
      <c r="A5235" s="1" t="s">
        <v>5091</v>
      </c>
      <c r="B5235" s="2">
        <v>41930</v>
      </c>
      <c r="C5235" s="2">
        <v>41934</v>
      </c>
      <c r="D5235" s="1" t="s">
        <v>19</v>
      </c>
      <c r="E5235" s="1" t="s">
        <v>3225</v>
      </c>
      <c r="F5235" s="1" t="s">
        <v>4980</v>
      </c>
      <c r="G5235">
        <v>605.34</v>
      </c>
      <c r="H5235">
        <v>6</v>
      </c>
      <c r="I5235">
        <v>0</v>
      </c>
      <c r="J5235">
        <v>145.2816</v>
      </c>
    </row>
    <row r="5236" spans="1:10" x14ac:dyDescent="0.25">
      <c r="A5236" s="1" t="s">
        <v>5092</v>
      </c>
      <c r="B5236" s="2">
        <v>42969</v>
      </c>
      <c r="C5236" s="2">
        <v>42970</v>
      </c>
      <c r="D5236" s="1" t="s">
        <v>79</v>
      </c>
      <c r="E5236" s="1" t="s">
        <v>4684</v>
      </c>
      <c r="F5236" s="1" t="s">
        <v>240</v>
      </c>
      <c r="G5236">
        <v>210.00800000000001</v>
      </c>
      <c r="H5236">
        <v>1</v>
      </c>
      <c r="I5236">
        <v>0.2</v>
      </c>
      <c r="J5236">
        <v>2.6251000000000002</v>
      </c>
    </row>
    <row r="5237" spans="1:10" x14ac:dyDescent="0.25">
      <c r="A5237" s="1" t="s">
        <v>5093</v>
      </c>
      <c r="B5237" s="2">
        <v>42693</v>
      </c>
      <c r="C5237" s="2">
        <v>42696</v>
      </c>
      <c r="D5237" s="1" t="s">
        <v>79</v>
      </c>
      <c r="E5237" s="1" t="s">
        <v>3339</v>
      </c>
      <c r="F5237" s="1" t="s">
        <v>4034</v>
      </c>
      <c r="G5237">
        <v>54.96</v>
      </c>
      <c r="H5237">
        <v>3</v>
      </c>
      <c r="I5237">
        <v>0</v>
      </c>
      <c r="J5237">
        <v>15.9384</v>
      </c>
    </row>
    <row r="5238" spans="1:10" x14ac:dyDescent="0.25">
      <c r="A5238" s="1" t="s">
        <v>5094</v>
      </c>
      <c r="B5238" s="2">
        <v>41902</v>
      </c>
      <c r="C5238" s="2">
        <v>41906</v>
      </c>
      <c r="D5238" s="1" t="s">
        <v>19</v>
      </c>
      <c r="E5238" s="1" t="s">
        <v>165</v>
      </c>
      <c r="F5238" s="1" t="s">
        <v>1830</v>
      </c>
      <c r="G5238">
        <v>164.22</v>
      </c>
      <c r="H5238">
        <v>3</v>
      </c>
      <c r="I5238">
        <v>0</v>
      </c>
      <c r="J5238">
        <v>50.908200000000001</v>
      </c>
    </row>
    <row r="5239" spans="1:10" x14ac:dyDescent="0.25">
      <c r="A5239" s="1" t="s">
        <v>5094</v>
      </c>
      <c r="B5239" s="2">
        <v>41902</v>
      </c>
      <c r="C5239" s="2">
        <v>41906</v>
      </c>
      <c r="D5239" s="1" t="s">
        <v>19</v>
      </c>
      <c r="E5239" s="1" t="s">
        <v>165</v>
      </c>
      <c r="F5239" s="1" t="s">
        <v>861</v>
      </c>
      <c r="G5239">
        <v>362.94</v>
      </c>
      <c r="H5239">
        <v>3</v>
      </c>
      <c r="I5239">
        <v>0</v>
      </c>
      <c r="J5239">
        <v>36.293999999999997</v>
      </c>
    </row>
    <row r="5240" spans="1:10" x14ac:dyDescent="0.25">
      <c r="A5240" s="1" t="s">
        <v>5094</v>
      </c>
      <c r="B5240" s="2">
        <v>41902</v>
      </c>
      <c r="C5240" s="2">
        <v>41906</v>
      </c>
      <c r="D5240" s="1" t="s">
        <v>19</v>
      </c>
      <c r="E5240" s="1" t="s">
        <v>165</v>
      </c>
      <c r="F5240" s="1" t="s">
        <v>508</v>
      </c>
      <c r="G5240">
        <v>59.98</v>
      </c>
      <c r="H5240">
        <v>2</v>
      </c>
      <c r="I5240">
        <v>0</v>
      </c>
      <c r="J5240">
        <v>26.391200000000001</v>
      </c>
    </row>
    <row r="5241" spans="1:10" x14ac:dyDescent="0.25">
      <c r="A5241" s="1" t="s">
        <v>5095</v>
      </c>
      <c r="B5241" s="2">
        <v>42624</v>
      </c>
      <c r="C5241" s="2">
        <v>42630</v>
      </c>
      <c r="D5241" s="1" t="s">
        <v>19</v>
      </c>
      <c r="E5241" s="1" t="s">
        <v>3743</v>
      </c>
      <c r="F5241" s="1" t="s">
        <v>44</v>
      </c>
      <c r="G5241">
        <v>332.94</v>
      </c>
      <c r="H5241">
        <v>3</v>
      </c>
      <c r="I5241">
        <v>0</v>
      </c>
      <c r="J5241">
        <v>6.6588000000000003</v>
      </c>
    </row>
    <row r="5242" spans="1:10" x14ac:dyDescent="0.25">
      <c r="A5242" s="1" t="s">
        <v>5095</v>
      </c>
      <c r="B5242" s="2">
        <v>42624</v>
      </c>
      <c r="C5242" s="2">
        <v>42630</v>
      </c>
      <c r="D5242" s="1" t="s">
        <v>19</v>
      </c>
      <c r="E5242" s="1" t="s">
        <v>3743</v>
      </c>
      <c r="F5242" s="1" t="s">
        <v>890</v>
      </c>
      <c r="G5242">
        <v>39.872</v>
      </c>
      <c r="H5242">
        <v>2</v>
      </c>
      <c r="I5242">
        <v>0.2</v>
      </c>
      <c r="J5242">
        <v>12.958399999999999</v>
      </c>
    </row>
    <row r="5243" spans="1:10" x14ac:dyDescent="0.25">
      <c r="A5243" s="1" t="s">
        <v>5096</v>
      </c>
      <c r="B5243" s="2">
        <v>42636</v>
      </c>
      <c r="C5243" s="2">
        <v>42639</v>
      </c>
      <c r="D5243" s="1" t="s">
        <v>11</v>
      </c>
      <c r="E5243" s="1" t="s">
        <v>3849</v>
      </c>
      <c r="F5243" s="1" t="s">
        <v>5097</v>
      </c>
      <c r="G5243">
        <v>13.68</v>
      </c>
      <c r="H5243">
        <v>2</v>
      </c>
      <c r="I5243">
        <v>0</v>
      </c>
      <c r="J5243">
        <v>3.6936</v>
      </c>
    </row>
    <row r="5244" spans="1:10" x14ac:dyDescent="0.25">
      <c r="A5244" s="1" t="s">
        <v>5098</v>
      </c>
      <c r="B5244" s="2">
        <v>42951</v>
      </c>
      <c r="C5244" s="2">
        <v>42955</v>
      </c>
      <c r="D5244" s="1" t="s">
        <v>19</v>
      </c>
      <c r="E5244" s="1" t="s">
        <v>2066</v>
      </c>
      <c r="F5244" s="1" t="s">
        <v>1133</v>
      </c>
      <c r="G5244">
        <v>3.3180000000000001</v>
      </c>
      <c r="H5244">
        <v>3</v>
      </c>
      <c r="I5244">
        <v>0.8</v>
      </c>
      <c r="J5244">
        <v>-5.6406000000000001</v>
      </c>
    </row>
    <row r="5245" spans="1:10" x14ac:dyDescent="0.25">
      <c r="A5245" s="1" t="s">
        <v>5099</v>
      </c>
      <c r="B5245" s="2">
        <v>42576</v>
      </c>
      <c r="C5245" s="2">
        <v>42577</v>
      </c>
      <c r="D5245" s="1" t="s">
        <v>79</v>
      </c>
      <c r="E5245" s="1" t="s">
        <v>2105</v>
      </c>
      <c r="F5245" s="1" t="s">
        <v>1839</v>
      </c>
      <c r="G5245">
        <v>10.44</v>
      </c>
      <c r="H5245">
        <v>1</v>
      </c>
      <c r="I5245">
        <v>0</v>
      </c>
      <c r="J5245">
        <v>4.8023999999999996</v>
      </c>
    </row>
    <row r="5246" spans="1:10" x14ac:dyDescent="0.25">
      <c r="A5246" s="1" t="s">
        <v>5100</v>
      </c>
      <c r="B5246" s="2">
        <v>42584</v>
      </c>
      <c r="C5246" s="2">
        <v>42586</v>
      </c>
      <c r="D5246" s="1" t="s">
        <v>11</v>
      </c>
      <c r="E5246" s="1" t="s">
        <v>1277</v>
      </c>
      <c r="F5246" s="1" t="s">
        <v>5101</v>
      </c>
      <c r="G5246">
        <v>136.464</v>
      </c>
      <c r="H5246">
        <v>2</v>
      </c>
      <c r="I5246">
        <v>0.2</v>
      </c>
      <c r="J5246">
        <v>15.3522</v>
      </c>
    </row>
    <row r="5247" spans="1:10" x14ac:dyDescent="0.25">
      <c r="A5247" s="1" t="s">
        <v>5100</v>
      </c>
      <c r="B5247" s="2">
        <v>42584</v>
      </c>
      <c r="C5247" s="2">
        <v>42586</v>
      </c>
      <c r="D5247" s="1" t="s">
        <v>11</v>
      </c>
      <c r="E5247" s="1" t="s">
        <v>1277</v>
      </c>
      <c r="F5247" s="1" t="s">
        <v>405</v>
      </c>
      <c r="G5247">
        <v>333.57600000000002</v>
      </c>
      <c r="H5247">
        <v>3</v>
      </c>
      <c r="I5247">
        <v>0.2</v>
      </c>
      <c r="J5247">
        <v>33.357599999999998</v>
      </c>
    </row>
    <row r="5248" spans="1:10" x14ac:dyDescent="0.25">
      <c r="A5248" s="1" t="s">
        <v>5100</v>
      </c>
      <c r="B5248" s="2">
        <v>42584</v>
      </c>
      <c r="C5248" s="2">
        <v>42586</v>
      </c>
      <c r="D5248" s="1" t="s">
        <v>11</v>
      </c>
      <c r="E5248" s="1" t="s">
        <v>1277</v>
      </c>
      <c r="F5248" s="1" t="s">
        <v>917</v>
      </c>
      <c r="G5248">
        <v>12.544</v>
      </c>
      <c r="H5248">
        <v>2</v>
      </c>
      <c r="I5248">
        <v>0.2</v>
      </c>
      <c r="J5248">
        <v>4.7039999999999997</v>
      </c>
    </row>
    <row r="5249" spans="1:10" x14ac:dyDescent="0.25">
      <c r="A5249" s="1" t="s">
        <v>5102</v>
      </c>
      <c r="B5249" s="2">
        <v>42145</v>
      </c>
      <c r="C5249" s="2">
        <v>42151</v>
      </c>
      <c r="D5249" s="1" t="s">
        <v>19</v>
      </c>
      <c r="E5249" s="1" t="s">
        <v>149</v>
      </c>
      <c r="F5249" s="1" t="s">
        <v>203</v>
      </c>
      <c r="G5249">
        <v>20.768000000000001</v>
      </c>
      <c r="H5249">
        <v>8</v>
      </c>
      <c r="I5249">
        <v>0.8</v>
      </c>
      <c r="J5249">
        <v>-52.958399999999997</v>
      </c>
    </row>
    <row r="5250" spans="1:10" x14ac:dyDescent="0.25">
      <c r="A5250" s="1" t="s">
        <v>5103</v>
      </c>
      <c r="B5250" s="2">
        <v>43042</v>
      </c>
      <c r="C5250" s="2">
        <v>43044</v>
      </c>
      <c r="D5250" s="1" t="s">
        <v>11</v>
      </c>
      <c r="E5250" s="1" t="s">
        <v>1907</v>
      </c>
      <c r="F5250" s="1" t="s">
        <v>361</v>
      </c>
      <c r="G5250">
        <v>43.5</v>
      </c>
      <c r="H5250">
        <v>3</v>
      </c>
      <c r="I5250">
        <v>0</v>
      </c>
      <c r="J5250">
        <v>10.875</v>
      </c>
    </row>
    <row r="5251" spans="1:10" x14ac:dyDescent="0.25">
      <c r="A5251" s="1" t="s">
        <v>5104</v>
      </c>
      <c r="B5251" s="2">
        <v>42110</v>
      </c>
      <c r="C5251" s="2">
        <v>42115</v>
      </c>
      <c r="D5251" s="1" t="s">
        <v>19</v>
      </c>
      <c r="E5251" s="1" t="s">
        <v>1198</v>
      </c>
      <c r="F5251" s="1" t="s">
        <v>3125</v>
      </c>
      <c r="G5251">
        <v>12.576000000000001</v>
      </c>
      <c r="H5251">
        <v>4</v>
      </c>
      <c r="I5251">
        <v>0.2</v>
      </c>
      <c r="J5251">
        <v>4.0872000000000002</v>
      </c>
    </row>
    <row r="5252" spans="1:10" x14ac:dyDescent="0.25">
      <c r="A5252" s="1" t="s">
        <v>5105</v>
      </c>
      <c r="B5252" s="2">
        <v>42716</v>
      </c>
      <c r="C5252" s="2">
        <v>42722</v>
      </c>
      <c r="D5252" s="1" t="s">
        <v>19</v>
      </c>
      <c r="E5252" s="1" t="s">
        <v>3732</v>
      </c>
      <c r="F5252" s="1" t="s">
        <v>2072</v>
      </c>
      <c r="G5252">
        <v>249.95</v>
      </c>
      <c r="H5252">
        <v>5</v>
      </c>
      <c r="I5252">
        <v>0</v>
      </c>
      <c r="J5252">
        <v>19.995999999999999</v>
      </c>
    </row>
    <row r="5253" spans="1:10" x14ac:dyDescent="0.25">
      <c r="A5253" s="1" t="s">
        <v>5105</v>
      </c>
      <c r="B5253" s="2">
        <v>42716</v>
      </c>
      <c r="C5253" s="2">
        <v>42722</v>
      </c>
      <c r="D5253" s="1" t="s">
        <v>19</v>
      </c>
      <c r="E5253" s="1" t="s">
        <v>3732</v>
      </c>
      <c r="F5253" s="1" t="s">
        <v>3745</v>
      </c>
      <c r="G5253">
        <v>49.12</v>
      </c>
      <c r="H5253">
        <v>4</v>
      </c>
      <c r="I5253">
        <v>0</v>
      </c>
      <c r="J5253">
        <v>23.086400000000001</v>
      </c>
    </row>
    <row r="5254" spans="1:10" x14ac:dyDescent="0.25">
      <c r="A5254" s="1" t="s">
        <v>5106</v>
      </c>
      <c r="B5254" s="2">
        <v>42307</v>
      </c>
      <c r="C5254" s="2">
        <v>42310</v>
      </c>
      <c r="D5254" s="1" t="s">
        <v>79</v>
      </c>
      <c r="E5254" s="1" t="s">
        <v>3247</v>
      </c>
      <c r="F5254" s="1" t="s">
        <v>3078</v>
      </c>
      <c r="G5254">
        <v>182.91</v>
      </c>
      <c r="H5254">
        <v>3</v>
      </c>
      <c r="I5254">
        <v>0</v>
      </c>
      <c r="J5254">
        <v>53.043900000000001</v>
      </c>
    </row>
    <row r="5255" spans="1:10" x14ac:dyDescent="0.25">
      <c r="A5255" s="1" t="s">
        <v>5107</v>
      </c>
      <c r="B5255" s="2">
        <v>41705</v>
      </c>
      <c r="C5255" s="2">
        <v>41709</v>
      </c>
      <c r="D5255" s="1" t="s">
        <v>11</v>
      </c>
      <c r="E5255" s="1" t="s">
        <v>2196</v>
      </c>
      <c r="F5255" s="1" t="s">
        <v>2404</v>
      </c>
      <c r="G5255">
        <v>107.648</v>
      </c>
      <c r="H5255">
        <v>2</v>
      </c>
      <c r="I5255">
        <v>0.2</v>
      </c>
      <c r="J5255">
        <v>33.64</v>
      </c>
    </row>
    <row r="5256" spans="1:10" x14ac:dyDescent="0.25">
      <c r="A5256" s="1" t="s">
        <v>5108</v>
      </c>
      <c r="B5256" s="2">
        <v>42068</v>
      </c>
      <c r="C5256" s="2">
        <v>42070</v>
      </c>
      <c r="D5256" s="1" t="s">
        <v>11</v>
      </c>
      <c r="E5256" s="1" t="s">
        <v>532</v>
      </c>
      <c r="F5256" s="1" t="s">
        <v>953</v>
      </c>
      <c r="G5256">
        <v>99.372</v>
      </c>
      <c r="H5256">
        <v>2</v>
      </c>
      <c r="I5256">
        <v>0.3</v>
      </c>
      <c r="J5256">
        <v>-7.0979999999999999</v>
      </c>
    </row>
    <row r="5257" spans="1:10" x14ac:dyDescent="0.25">
      <c r="A5257" s="1" t="s">
        <v>5108</v>
      </c>
      <c r="B5257" s="2">
        <v>42068</v>
      </c>
      <c r="C5257" s="2">
        <v>42070</v>
      </c>
      <c r="D5257" s="1" t="s">
        <v>11</v>
      </c>
      <c r="E5257" s="1" t="s">
        <v>532</v>
      </c>
      <c r="F5257" s="1" t="s">
        <v>3691</v>
      </c>
      <c r="G5257">
        <v>33.567999999999998</v>
      </c>
      <c r="H5257">
        <v>2</v>
      </c>
      <c r="I5257">
        <v>0.2</v>
      </c>
      <c r="J5257">
        <v>-5.4547999999999996</v>
      </c>
    </row>
    <row r="5258" spans="1:10" x14ac:dyDescent="0.25">
      <c r="A5258" s="1" t="s">
        <v>5109</v>
      </c>
      <c r="B5258" s="2">
        <v>42590</v>
      </c>
      <c r="C5258" s="2">
        <v>42596</v>
      </c>
      <c r="D5258" s="1" t="s">
        <v>19</v>
      </c>
      <c r="E5258" s="1" t="s">
        <v>1022</v>
      </c>
      <c r="F5258" s="1" t="s">
        <v>3506</v>
      </c>
      <c r="G5258">
        <v>10.56</v>
      </c>
      <c r="H5258">
        <v>2</v>
      </c>
      <c r="I5258">
        <v>0</v>
      </c>
      <c r="J5258">
        <v>4.7519999999999998</v>
      </c>
    </row>
    <row r="5259" spans="1:10" x14ac:dyDescent="0.25">
      <c r="A5259" s="1" t="s">
        <v>5110</v>
      </c>
      <c r="B5259" s="2">
        <v>42738</v>
      </c>
      <c r="C5259" s="2">
        <v>42743</v>
      </c>
      <c r="D5259" s="1" t="s">
        <v>19</v>
      </c>
      <c r="E5259" s="1" t="s">
        <v>471</v>
      </c>
      <c r="F5259" s="1" t="s">
        <v>1773</v>
      </c>
      <c r="G5259">
        <v>38.880000000000003</v>
      </c>
      <c r="H5259">
        <v>6</v>
      </c>
      <c r="I5259">
        <v>0</v>
      </c>
      <c r="J5259">
        <v>18.662400000000002</v>
      </c>
    </row>
    <row r="5260" spans="1:10" x14ac:dyDescent="0.25">
      <c r="A5260" s="1" t="s">
        <v>5111</v>
      </c>
      <c r="B5260" s="2">
        <v>43017</v>
      </c>
      <c r="C5260" s="2">
        <v>43019</v>
      </c>
      <c r="D5260" s="1" t="s">
        <v>79</v>
      </c>
      <c r="E5260" s="1" t="s">
        <v>853</v>
      </c>
      <c r="F5260" s="1" t="s">
        <v>1533</v>
      </c>
      <c r="G5260">
        <v>35.200000000000003</v>
      </c>
      <c r="H5260">
        <v>5</v>
      </c>
      <c r="I5260">
        <v>0</v>
      </c>
      <c r="J5260">
        <v>16.544</v>
      </c>
    </row>
    <row r="5261" spans="1:10" x14ac:dyDescent="0.25">
      <c r="A5261" s="1" t="s">
        <v>5112</v>
      </c>
      <c r="B5261" s="2">
        <v>43028</v>
      </c>
      <c r="C5261" s="2">
        <v>43034</v>
      </c>
      <c r="D5261" s="1" t="s">
        <v>19</v>
      </c>
      <c r="E5261" s="1" t="s">
        <v>76</v>
      </c>
      <c r="F5261" s="1" t="s">
        <v>1329</v>
      </c>
      <c r="G5261">
        <v>45.527999999999999</v>
      </c>
      <c r="H5261">
        <v>3</v>
      </c>
      <c r="I5261">
        <v>0.2</v>
      </c>
      <c r="J5261">
        <v>15.934799999999999</v>
      </c>
    </row>
    <row r="5262" spans="1:10" x14ac:dyDescent="0.25">
      <c r="A5262" s="1" t="s">
        <v>5113</v>
      </c>
      <c r="B5262" s="2">
        <v>41889</v>
      </c>
      <c r="C5262" s="2">
        <v>41892</v>
      </c>
      <c r="D5262" s="1" t="s">
        <v>79</v>
      </c>
      <c r="E5262" s="1" t="s">
        <v>2074</v>
      </c>
      <c r="F5262" s="1" t="s">
        <v>3233</v>
      </c>
      <c r="G5262">
        <v>196.77600000000001</v>
      </c>
      <c r="H5262">
        <v>3</v>
      </c>
      <c r="I5262">
        <v>0.2</v>
      </c>
      <c r="J5262">
        <v>14.7582</v>
      </c>
    </row>
    <row r="5263" spans="1:10" x14ac:dyDescent="0.25">
      <c r="A5263" s="1" t="s">
        <v>5113</v>
      </c>
      <c r="B5263" s="2">
        <v>41889</v>
      </c>
      <c r="C5263" s="2">
        <v>41892</v>
      </c>
      <c r="D5263" s="1" t="s">
        <v>79</v>
      </c>
      <c r="E5263" s="1" t="s">
        <v>2074</v>
      </c>
      <c r="F5263" s="1" t="s">
        <v>699</v>
      </c>
      <c r="G5263">
        <v>2.92</v>
      </c>
      <c r="H5263">
        <v>2</v>
      </c>
      <c r="I5263">
        <v>0.8</v>
      </c>
      <c r="J5263">
        <v>-4.8179999999999996</v>
      </c>
    </row>
    <row r="5264" spans="1:10" x14ac:dyDescent="0.25">
      <c r="A5264" s="1" t="s">
        <v>5113</v>
      </c>
      <c r="B5264" s="2">
        <v>41889</v>
      </c>
      <c r="C5264" s="2">
        <v>41892</v>
      </c>
      <c r="D5264" s="1" t="s">
        <v>79</v>
      </c>
      <c r="E5264" s="1" t="s">
        <v>2074</v>
      </c>
      <c r="F5264" s="1" t="s">
        <v>1552</v>
      </c>
      <c r="G5264">
        <v>200.79499999999999</v>
      </c>
      <c r="H5264">
        <v>1</v>
      </c>
      <c r="I5264">
        <v>0.3</v>
      </c>
      <c r="J5264">
        <v>-22.948</v>
      </c>
    </row>
    <row r="5265" spans="1:10" x14ac:dyDescent="0.25">
      <c r="A5265" s="1" t="s">
        <v>5113</v>
      </c>
      <c r="B5265" s="2">
        <v>41889</v>
      </c>
      <c r="C5265" s="2">
        <v>41892</v>
      </c>
      <c r="D5265" s="1" t="s">
        <v>79</v>
      </c>
      <c r="E5265" s="1" t="s">
        <v>2074</v>
      </c>
      <c r="F5265" s="1" t="s">
        <v>2744</v>
      </c>
      <c r="G5265">
        <v>46.688000000000002</v>
      </c>
      <c r="H5265">
        <v>4</v>
      </c>
      <c r="I5265">
        <v>0.2</v>
      </c>
      <c r="J5265">
        <v>-2.9180000000000001</v>
      </c>
    </row>
    <row r="5266" spans="1:10" x14ac:dyDescent="0.25">
      <c r="A5266" s="1" t="s">
        <v>5113</v>
      </c>
      <c r="B5266" s="2">
        <v>41889</v>
      </c>
      <c r="C5266" s="2">
        <v>41892</v>
      </c>
      <c r="D5266" s="1" t="s">
        <v>79</v>
      </c>
      <c r="E5266" s="1" t="s">
        <v>2074</v>
      </c>
      <c r="F5266" s="1" t="s">
        <v>4198</v>
      </c>
      <c r="G5266">
        <v>21.864000000000001</v>
      </c>
      <c r="H5266">
        <v>3</v>
      </c>
      <c r="I5266">
        <v>0.2</v>
      </c>
      <c r="J5266">
        <v>3.5529000000000002</v>
      </c>
    </row>
    <row r="5267" spans="1:10" x14ac:dyDescent="0.25">
      <c r="A5267" s="1" t="s">
        <v>5114</v>
      </c>
      <c r="B5267" s="2">
        <v>43008</v>
      </c>
      <c r="C5267" s="2">
        <v>43011</v>
      </c>
      <c r="D5267" s="1" t="s">
        <v>79</v>
      </c>
      <c r="E5267" s="1" t="s">
        <v>3757</v>
      </c>
      <c r="F5267" s="1" t="s">
        <v>2223</v>
      </c>
      <c r="G5267">
        <v>11.76</v>
      </c>
      <c r="H5267">
        <v>2</v>
      </c>
      <c r="I5267">
        <v>0</v>
      </c>
      <c r="J5267">
        <v>5.7624000000000004</v>
      </c>
    </row>
    <row r="5268" spans="1:10" x14ac:dyDescent="0.25">
      <c r="A5268" s="1" t="s">
        <v>5114</v>
      </c>
      <c r="B5268" s="2">
        <v>43008</v>
      </c>
      <c r="C5268" s="2">
        <v>43011</v>
      </c>
      <c r="D5268" s="1" t="s">
        <v>79</v>
      </c>
      <c r="E5268" s="1" t="s">
        <v>3757</v>
      </c>
      <c r="F5268" s="1" t="s">
        <v>4092</v>
      </c>
      <c r="G5268">
        <v>167.94</v>
      </c>
      <c r="H5268">
        <v>3</v>
      </c>
      <c r="I5268">
        <v>0</v>
      </c>
      <c r="J5268">
        <v>82.290599999999998</v>
      </c>
    </row>
    <row r="5269" spans="1:10" x14ac:dyDescent="0.25">
      <c r="A5269" s="1" t="s">
        <v>5114</v>
      </c>
      <c r="B5269" s="2">
        <v>43008</v>
      </c>
      <c r="C5269" s="2">
        <v>43011</v>
      </c>
      <c r="D5269" s="1" t="s">
        <v>79</v>
      </c>
      <c r="E5269" s="1" t="s">
        <v>3757</v>
      </c>
      <c r="F5269" s="1" t="s">
        <v>2276</v>
      </c>
      <c r="G5269">
        <v>3.89</v>
      </c>
      <c r="H5269">
        <v>1</v>
      </c>
      <c r="I5269">
        <v>0</v>
      </c>
      <c r="J5269">
        <v>1.0114000000000001</v>
      </c>
    </row>
    <row r="5270" spans="1:10" x14ac:dyDescent="0.25">
      <c r="A5270" s="1" t="s">
        <v>5115</v>
      </c>
      <c r="B5270" s="2">
        <v>43055</v>
      </c>
      <c r="C5270" s="2">
        <v>43060</v>
      </c>
      <c r="D5270" s="1" t="s">
        <v>19</v>
      </c>
      <c r="E5270" s="1" t="s">
        <v>1920</v>
      </c>
      <c r="F5270" s="1" t="s">
        <v>5116</v>
      </c>
      <c r="G5270">
        <v>52.44</v>
      </c>
      <c r="H5270">
        <v>4</v>
      </c>
      <c r="I5270">
        <v>0</v>
      </c>
      <c r="J5270">
        <v>24.122399999999999</v>
      </c>
    </row>
    <row r="5271" spans="1:10" x14ac:dyDescent="0.25">
      <c r="A5271" s="1" t="s">
        <v>5117</v>
      </c>
      <c r="B5271" s="2">
        <v>42989</v>
      </c>
      <c r="C5271" s="2">
        <v>42989</v>
      </c>
      <c r="D5271" s="1" t="s">
        <v>654</v>
      </c>
      <c r="E5271" s="1" t="s">
        <v>380</v>
      </c>
      <c r="F5271" s="1" t="s">
        <v>156</v>
      </c>
      <c r="G5271">
        <v>32.36</v>
      </c>
      <c r="H5271">
        <v>4</v>
      </c>
      <c r="I5271">
        <v>0</v>
      </c>
      <c r="J5271">
        <v>11.6496</v>
      </c>
    </row>
    <row r="5272" spans="1:10" x14ac:dyDescent="0.25">
      <c r="A5272" s="1" t="s">
        <v>5117</v>
      </c>
      <c r="B5272" s="2">
        <v>42989</v>
      </c>
      <c r="C5272" s="2">
        <v>42989</v>
      </c>
      <c r="D5272" s="1" t="s">
        <v>654</v>
      </c>
      <c r="E5272" s="1" t="s">
        <v>380</v>
      </c>
      <c r="F5272" s="1" t="s">
        <v>1517</v>
      </c>
      <c r="G5272">
        <v>406.6</v>
      </c>
      <c r="H5272">
        <v>5</v>
      </c>
      <c r="I5272">
        <v>0</v>
      </c>
      <c r="J5272">
        <v>113.848</v>
      </c>
    </row>
    <row r="5273" spans="1:10" x14ac:dyDescent="0.25">
      <c r="A5273" s="1" t="s">
        <v>5118</v>
      </c>
      <c r="B5273" s="2">
        <v>42751</v>
      </c>
      <c r="C5273" s="2">
        <v>42751</v>
      </c>
      <c r="D5273" s="1" t="s">
        <v>654</v>
      </c>
      <c r="E5273" s="1" t="s">
        <v>3963</v>
      </c>
      <c r="F5273" s="1" t="s">
        <v>25</v>
      </c>
      <c r="G5273">
        <v>27.92</v>
      </c>
      <c r="H5273">
        <v>4</v>
      </c>
      <c r="I5273">
        <v>0</v>
      </c>
      <c r="J5273">
        <v>8.0968</v>
      </c>
    </row>
    <row r="5274" spans="1:10" x14ac:dyDescent="0.25">
      <c r="A5274" s="1" t="s">
        <v>5118</v>
      </c>
      <c r="B5274" s="2">
        <v>42751</v>
      </c>
      <c r="C5274" s="2">
        <v>42751</v>
      </c>
      <c r="D5274" s="1" t="s">
        <v>654</v>
      </c>
      <c r="E5274" s="1" t="s">
        <v>3963</v>
      </c>
      <c r="F5274" s="1" t="s">
        <v>1508</v>
      </c>
      <c r="G5274">
        <v>399.67200000000003</v>
      </c>
      <c r="H5274">
        <v>7</v>
      </c>
      <c r="I5274">
        <v>0.2</v>
      </c>
      <c r="J5274">
        <v>-14.9877</v>
      </c>
    </row>
    <row r="5275" spans="1:10" x14ac:dyDescent="0.25">
      <c r="A5275" s="1" t="s">
        <v>5119</v>
      </c>
      <c r="B5275" s="2">
        <v>42700</v>
      </c>
      <c r="C5275" s="2">
        <v>42703</v>
      </c>
      <c r="D5275" s="1" t="s">
        <v>79</v>
      </c>
      <c r="E5275" s="1" t="s">
        <v>223</v>
      </c>
      <c r="F5275" s="1" t="s">
        <v>1572</v>
      </c>
      <c r="G5275">
        <v>3.7440000000000002</v>
      </c>
      <c r="H5275">
        <v>4</v>
      </c>
      <c r="I5275">
        <v>0.7</v>
      </c>
      <c r="J5275">
        <v>-2.6208</v>
      </c>
    </row>
    <row r="5276" spans="1:10" x14ac:dyDescent="0.25">
      <c r="A5276" s="1" t="s">
        <v>5120</v>
      </c>
      <c r="B5276" s="2">
        <v>42315</v>
      </c>
      <c r="C5276" s="2">
        <v>42317</v>
      </c>
      <c r="D5276" s="1" t="s">
        <v>11</v>
      </c>
      <c r="E5276" s="1" t="s">
        <v>3374</v>
      </c>
      <c r="F5276" s="1" t="s">
        <v>935</v>
      </c>
      <c r="G5276">
        <v>715.2</v>
      </c>
      <c r="H5276">
        <v>3</v>
      </c>
      <c r="I5276">
        <v>0</v>
      </c>
      <c r="J5276">
        <v>178.8</v>
      </c>
    </row>
    <row r="5277" spans="1:10" x14ac:dyDescent="0.25">
      <c r="A5277" s="1" t="s">
        <v>5121</v>
      </c>
      <c r="B5277" s="2">
        <v>43083</v>
      </c>
      <c r="C5277" s="2">
        <v>43089</v>
      </c>
      <c r="D5277" s="1" t="s">
        <v>19</v>
      </c>
      <c r="E5277" s="1" t="s">
        <v>542</v>
      </c>
      <c r="F5277" s="1" t="s">
        <v>494</v>
      </c>
      <c r="G5277">
        <v>159.80000000000001</v>
      </c>
      <c r="H5277">
        <v>4</v>
      </c>
      <c r="I5277">
        <v>0</v>
      </c>
      <c r="J5277">
        <v>70.311999999999998</v>
      </c>
    </row>
    <row r="5278" spans="1:10" x14ac:dyDescent="0.25">
      <c r="A5278" s="1" t="s">
        <v>5121</v>
      </c>
      <c r="B5278" s="2">
        <v>43083</v>
      </c>
      <c r="C5278" s="2">
        <v>43089</v>
      </c>
      <c r="D5278" s="1" t="s">
        <v>19</v>
      </c>
      <c r="E5278" s="1" t="s">
        <v>542</v>
      </c>
      <c r="F5278" s="1" t="s">
        <v>2318</v>
      </c>
      <c r="G5278">
        <v>44.75</v>
      </c>
      <c r="H5278">
        <v>5</v>
      </c>
      <c r="I5278">
        <v>0</v>
      </c>
      <c r="J5278">
        <v>8.5024999999999995</v>
      </c>
    </row>
    <row r="5279" spans="1:10" x14ac:dyDescent="0.25">
      <c r="A5279" s="1" t="s">
        <v>5122</v>
      </c>
      <c r="B5279" s="2">
        <v>41895</v>
      </c>
      <c r="C5279" s="2">
        <v>41899</v>
      </c>
      <c r="D5279" s="1" t="s">
        <v>19</v>
      </c>
      <c r="E5279" s="1" t="s">
        <v>3057</v>
      </c>
      <c r="F5279" s="1" t="s">
        <v>348</v>
      </c>
      <c r="G5279">
        <v>340.11599999999999</v>
      </c>
      <c r="H5279">
        <v>6</v>
      </c>
      <c r="I5279">
        <v>0.3</v>
      </c>
      <c r="J5279">
        <v>-9.7175999999999991</v>
      </c>
    </row>
    <row r="5280" spans="1:10" x14ac:dyDescent="0.25">
      <c r="A5280" s="1" t="s">
        <v>5123</v>
      </c>
      <c r="B5280" s="2">
        <v>41980</v>
      </c>
      <c r="C5280" s="2">
        <v>41986</v>
      </c>
      <c r="D5280" s="1" t="s">
        <v>19</v>
      </c>
      <c r="E5280" s="1" t="s">
        <v>599</v>
      </c>
      <c r="F5280" s="1" t="s">
        <v>2059</v>
      </c>
      <c r="G5280">
        <v>105.52</v>
      </c>
      <c r="H5280">
        <v>4</v>
      </c>
      <c r="I5280">
        <v>0</v>
      </c>
      <c r="J5280">
        <v>48.539200000000001</v>
      </c>
    </row>
    <row r="5281" spans="1:10" x14ac:dyDescent="0.25">
      <c r="A5281" s="1" t="s">
        <v>5124</v>
      </c>
      <c r="B5281" s="2">
        <v>42985</v>
      </c>
      <c r="C5281" s="2">
        <v>42989</v>
      </c>
      <c r="D5281" s="1" t="s">
        <v>19</v>
      </c>
      <c r="E5281" s="1" t="s">
        <v>717</v>
      </c>
      <c r="F5281" s="1" t="s">
        <v>4069</v>
      </c>
      <c r="G5281">
        <v>13.48</v>
      </c>
      <c r="H5281">
        <v>1</v>
      </c>
      <c r="I5281">
        <v>0</v>
      </c>
      <c r="J5281">
        <v>1.8872</v>
      </c>
    </row>
    <row r="5282" spans="1:10" x14ac:dyDescent="0.25">
      <c r="A5282" s="1" t="s">
        <v>5125</v>
      </c>
      <c r="B5282" s="2">
        <v>43015</v>
      </c>
      <c r="C5282" s="2">
        <v>43020</v>
      </c>
      <c r="D5282" s="1" t="s">
        <v>19</v>
      </c>
      <c r="E5282" s="1" t="s">
        <v>915</v>
      </c>
      <c r="F5282" s="1" t="s">
        <v>3208</v>
      </c>
      <c r="G5282">
        <v>85.52</v>
      </c>
      <c r="H5282">
        <v>2</v>
      </c>
      <c r="I5282">
        <v>0</v>
      </c>
      <c r="J5282">
        <v>22.235199999999999</v>
      </c>
    </row>
    <row r="5283" spans="1:10" x14ac:dyDescent="0.25">
      <c r="A5283" s="1" t="s">
        <v>5126</v>
      </c>
      <c r="B5283" s="2">
        <v>42252</v>
      </c>
      <c r="C5283" s="2">
        <v>42257</v>
      </c>
      <c r="D5283" s="1" t="s">
        <v>19</v>
      </c>
      <c r="E5283" s="1" t="s">
        <v>582</v>
      </c>
      <c r="F5283" s="1" t="s">
        <v>113</v>
      </c>
      <c r="G5283">
        <v>6.16</v>
      </c>
      <c r="H5283">
        <v>2</v>
      </c>
      <c r="I5283">
        <v>0</v>
      </c>
      <c r="J5283">
        <v>2.9567999999999999</v>
      </c>
    </row>
    <row r="5284" spans="1:10" x14ac:dyDescent="0.25">
      <c r="A5284" s="1" t="s">
        <v>5126</v>
      </c>
      <c r="B5284" s="2">
        <v>42252</v>
      </c>
      <c r="C5284" s="2">
        <v>42257</v>
      </c>
      <c r="D5284" s="1" t="s">
        <v>19</v>
      </c>
      <c r="E5284" s="1" t="s">
        <v>582</v>
      </c>
      <c r="F5284" s="1" t="s">
        <v>632</v>
      </c>
      <c r="G5284">
        <v>36.840000000000003</v>
      </c>
      <c r="H5284">
        <v>3</v>
      </c>
      <c r="I5284">
        <v>0</v>
      </c>
      <c r="J5284">
        <v>17.314800000000002</v>
      </c>
    </row>
    <row r="5285" spans="1:10" x14ac:dyDescent="0.25">
      <c r="A5285" s="1" t="s">
        <v>5127</v>
      </c>
      <c r="B5285" s="2">
        <v>41728</v>
      </c>
      <c r="C5285" s="2">
        <v>41733</v>
      </c>
      <c r="D5285" s="1" t="s">
        <v>19</v>
      </c>
      <c r="E5285" s="1" t="s">
        <v>484</v>
      </c>
      <c r="F5285" s="1" t="s">
        <v>3792</v>
      </c>
      <c r="G5285">
        <v>15.84</v>
      </c>
      <c r="H5285">
        <v>3</v>
      </c>
      <c r="I5285">
        <v>0</v>
      </c>
      <c r="J5285">
        <v>0</v>
      </c>
    </row>
    <row r="5286" spans="1:10" x14ac:dyDescent="0.25">
      <c r="A5286" s="1" t="s">
        <v>5127</v>
      </c>
      <c r="B5286" s="2">
        <v>41728</v>
      </c>
      <c r="C5286" s="2">
        <v>41733</v>
      </c>
      <c r="D5286" s="1" t="s">
        <v>19</v>
      </c>
      <c r="E5286" s="1" t="s">
        <v>484</v>
      </c>
      <c r="F5286" s="1" t="s">
        <v>1187</v>
      </c>
      <c r="G5286">
        <v>44.4</v>
      </c>
      <c r="H5286">
        <v>3</v>
      </c>
      <c r="I5286">
        <v>0</v>
      </c>
      <c r="J5286">
        <v>22.2</v>
      </c>
    </row>
    <row r="5287" spans="1:10" x14ac:dyDescent="0.25">
      <c r="A5287" s="1" t="s">
        <v>5128</v>
      </c>
      <c r="B5287" s="2">
        <v>42860</v>
      </c>
      <c r="C5287" s="2">
        <v>42861</v>
      </c>
      <c r="D5287" s="1" t="s">
        <v>79</v>
      </c>
      <c r="E5287" s="1" t="s">
        <v>1282</v>
      </c>
      <c r="F5287" s="1" t="s">
        <v>235</v>
      </c>
      <c r="G5287">
        <v>21.24</v>
      </c>
      <c r="H5287">
        <v>9</v>
      </c>
      <c r="I5287">
        <v>0.2</v>
      </c>
      <c r="J5287">
        <v>7.4340000000000002</v>
      </c>
    </row>
    <row r="5288" spans="1:10" x14ac:dyDescent="0.25">
      <c r="A5288" s="1" t="s">
        <v>5128</v>
      </c>
      <c r="B5288" s="2">
        <v>42860</v>
      </c>
      <c r="C5288" s="2">
        <v>42861</v>
      </c>
      <c r="D5288" s="1" t="s">
        <v>79</v>
      </c>
      <c r="E5288" s="1" t="s">
        <v>1282</v>
      </c>
      <c r="F5288" s="1" t="s">
        <v>258</v>
      </c>
      <c r="G5288">
        <v>9.5519999999999996</v>
      </c>
      <c r="H5288">
        <v>8</v>
      </c>
      <c r="I5288">
        <v>0.7</v>
      </c>
      <c r="J5288">
        <v>-7.3231999999999999</v>
      </c>
    </row>
    <row r="5289" spans="1:10" x14ac:dyDescent="0.25">
      <c r="A5289" s="1" t="s">
        <v>5128</v>
      </c>
      <c r="B5289" s="2">
        <v>42860</v>
      </c>
      <c r="C5289" s="2">
        <v>42861</v>
      </c>
      <c r="D5289" s="1" t="s">
        <v>79</v>
      </c>
      <c r="E5289" s="1" t="s">
        <v>1282</v>
      </c>
      <c r="F5289" s="1" t="s">
        <v>1912</v>
      </c>
      <c r="G5289">
        <v>89.991</v>
      </c>
      <c r="H5289">
        <v>3</v>
      </c>
      <c r="I5289">
        <v>0.7</v>
      </c>
      <c r="J5289">
        <v>-152.9847</v>
      </c>
    </row>
    <row r="5290" spans="1:10" x14ac:dyDescent="0.25">
      <c r="A5290" s="1" t="s">
        <v>5129</v>
      </c>
      <c r="B5290" s="2">
        <v>42855</v>
      </c>
      <c r="C5290" s="2">
        <v>42860</v>
      </c>
      <c r="D5290" s="1" t="s">
        <v>19</v>
      </c>
      <c r="E5290" s="1" t="s">
        <v>251</v>
      </c>
      <c r="F5290" s="1" t="s">
        <v>2534</v>
      </c>
      <c r="G5290">
        <v>163.96</v>
      </c>
      <c r="H5290">
        <v>4</v>
      </c>
      <c r="I5290">
        <v>0</v>
      </c>
      <c r="J5290">
        <v>80.340400000000002</v>
      </c>
    </row>
    <row r="5291" spans="1:10" x14ac:dyDescent="0.25">
      <c r="A5291" s="1" t="s">
        <v>5130</v>
      </c>
      <c r="B5291" s="2">
        <v>41890</v>
      </c>
      <c r="C5291" s="2">
        <v>41897</v>
      </c>
      <c r="D5291" s="1" t="s">
        <v>19</v>
      </c>
      <c r="E5291" s="1" t="s">
        <v>2063</v>
      </c>
      <c r="F5291" s="1" t="s">
        <v>1834</v>
      </c>
      <c r="G5291">
        <v>17.904</v>
      </c>
      <c r="H5291">
        <v>2</v>
      </c>
      <c r="I5291">
        <v>0.2</v>
      </c>
      <c r="J5291">
        <v>6.2664</v>
      </c>
    </row>
    <row r="5292" spans="1:10" x14ac:dyDescent="0.25">
      <c r="A5292" s="1" t="s">
        <v>5130</v>
      </c>
      <c r="B5292" s="2">
        <v>41890</v>
      </c>
      <c r="C5292" s="2">
        <v>41897</v>
      </c>
      <c r="D5292" s="1" t="s">
        <v>19</v>
      </c>
      <c r="E5292" s="1" t="s">
        <v>2063</v>
      </c>
      <c r="F5292" s="1" t="s">
        <v>331</v>
      </c>
      <c r="G5292">
        <v>966.7</v>
      </c>
      <c r="H5292">
        <v>5</v>
      </c>
      <c r="I5292">
        <v>0.3</v>
      </c>
      <c r="J5292">
        <v>-13.81</v>
      </c>
    </row>
    <row r="5293" spans="1:10" x14ac:dyDescent="0.25">
      <c r="A5293" s="1" t="s">
        <v>5130</v>
      </c>
      <c r="B5293" s="2">
        <v>41890</v>
      </c>
      <c r="C5293" s="2">
        <v>41897</v>
      </c>
      <c r="D5293" s="1" t="s">
        <v>19</v>
      </c>
      <c r="E5293" s="1" t="s">
        <v>2063</v>
      </c>
      <c r="F5293" s="1" t="s">
        <v>142</v>
      </c>
      <c r="G5293">
        <v>182.11199999999999</v>
      </c>
      <c r="H5293">
        <v>6</v>
      </c>
      <c r="I5293">
        <v>0.2</v>
      </c>
      <c r="J5293">
        <v>61.462800000000001</v>
      </c>
    </row>
    <row r="5294" spans="1:10" x14ac:dyDescent="0.25">
      <c r="A5294" s="1" t="s">
        <v>5131</v>
      </c>
      <c r="B5294" s="2">
        <v>42906</v>
      </c>
      <c r="C5294" s="2">
        <v>42909</v>
      </c>
      <c r="D5294" s="1" t="s">
        <v>79</v>
      </c>
      <c r="E5294" s="1" t="s">
        <v>1353</v>
      </c>
      <c r="F5294" s="1" t="s">
        <v>3460</v>
      </c>
      <c r="G5294">
        <v>4.4640000000000004</v>
      </c>
      <c r="H5294">
        <v>1</v>
      </c>
      <c r="I5294">
        <v>0.2</v>
      </c>
      <c r="J5294">
        <v>0.33479999999999999</v>
      </c>
    </row>
    <row r="5295" spans="1:10" x14ac:dyDescent="0.25">
      <c r="A5295" s="1" t="s">
        <v>5132</v>
      </c>
      <c r="B5295" s="2">
        <v>42364</v>
      </c>
      <c r="C5295" s="2">
        <v>42368</v>
      </c>
      <c r="D5295" s="1" t="s">
        <v>19</v>
      </c>
      <c r="E5295" s="1" t="s">
        <v>2327</v>
      </c>
      <c r="F5295" s="1" t="s">
        <v>1787</v>
      </c>
      <c r="G5295">
        <v>51.588000000000001</v>
      </c>
      <c r="H5295">
        <v>1</v>
      </c>
      <c r="I5295">
        <v>0.4</v>
      </c>
      <c r="J5295">
        <v>-15.4764</v>
      </c>
    </row>
    <row r="5296" spans="1:10" x14ac:dyDescent="0.25">
      <c r="A5296" s="1" t="s">
        <v>5133</v>
      </c>
      <c r="B5296" s="2">
        <v>42962</v>
      </c>
      <c r="C5296" s="2">
        <v>42966</v>
      </c>
      <c r="D5296" s="1" t="s">
        <v>19</v>
      </c>
      <c r="E5296" s="1" t="s">
        <v>3318</v>
      </c>
      <c r="F5296" s="1" t="s">
        <v>5134</v>
      </c>
      <c r="G5296">
        <v>50.4</v>
      </c>
      <c r="H5296">
        <v>8</v>
      </c>
      <c r="I5296">
        <v>0</v>
      </c>
      <c r="J5296">
        <v>23.184000000000001</v>
      </c>
    </row>
    <row r="5297" spans="1:10" x14ac:dyDescent="0.25">
      <c r="A5297" s="1" t="s">
        <v>5135</v>
      </c>
      <c r="B5297" s="2">
        <v>42798</v>
      </c>
      <c r="C5297" s="2">
        <v>42803</v>
      </c>
      <c r="D5297" s="1" t="s">
        <v>19</v>
      </c>
      <c r="E5297" s="1" t="s">
        <v>110</v>
      </c>
      <c r="F5297" s="1" t="s">
        <v>2085</v>
      </c>
      <c r="G5297">
        <v>89.567999999999998</v>
      </c>
      <c r="H5297">
        <v>2</v>
      </c>
      <c r="I5297">
        <v>0.2</v>
      </c>
      <c r="J5297">
        <v>32.468400000000003</v>
      </c>
    </row>
    <row r="5298" spans="1:10" x14ac:dyDescent="0.25">
      <c r="A5298" s="1" t="s">
        <v>5136</v>
      </c>
      <c r="B5298" s="2">
        <v>42943</v>
      </c>
      <c r="C5298" s="2">
        <v>42947</v>
      </c>
      <c r="D5298" s="1" t="s">
        <v>19</v>
      </c>
      <c r="E5298" s="1" t="s">
        <v>4684</v>
      </c>
      <c r="F5298" s="1" t="s">
        <v>2037</v>
      </c>
      <c r="G5298">
        <v>14.89</v>
      </c>
      <c r="H5298">
        <v>1</v>
      </c>
      <c r="I5298">
        <v>0</v>
      </c>
      <c r="J5298">
        <v>4.0202999999999998</v>
      </c>
    </row>
    <row r="5299" spans="1:10" x14ac:dyDescent="0.25">
      <c r="A5299" s="1" t="s">
        <v>5136</v>
      </c>
      <c r="B5299" s="2">
        <v>42943</v>
      </c>
      <c r="C5299" s="2">
        <v>42947</v>
      </c>
      <c r="D5299" s="1" t="s">
        <v>19</v>
      </c>
      <c r="E5299" s="1" t="s">
        <v>4684</v>
      </c>
      <c r="F5299" s="1" t="s">
        <v>1473</v>
      </c>
      <c r="G5299">
        <v>543.91999999999996</v>
      </c>
      <c r="H5299">
        <v>8</v>
      </c>
      <c r="I5299">
        <v>0</v>
      </c>
      <c r="J5299">
        <v>135.97999999999999</v>
      </c>
    </row>
    <row r="5300" spans="1:10" x14ac:dyDescent="0.25">
      <c r="A5300" s="1" t="s">
        <v>5137</v>
      </c>
      <c r="B5300" s="2">
        <v>42636</v>
      </c>
      <c r="C5300" s="2">
        <v>42639</v>
      </c>
      <c r="D5300" s="1" t="s">
        <v>79</v>
      </c>
      <c r="E5300" s="1" t="s">
        <v>16</v>
      </c>
      <c r="F5300" s="1" t="s">
        <v>71</v>
      </c>
      <c r="G5300">
        <v>4.08</v>
      </c>
      <c r="H5300">
        <v>2</v>
      </c>
      <c r="I5300">
        <v>0</v>
      </c>
      <c r="J5300">
        <v>1.9176</v>
      </c>
    </row>
    <row r="5301" spans="1:10" x14ac:dyDescent="0.25">
      <c r="A5301" s="1" t="s">
        <v>5137</v>
      </c>
      <c r="B5301" s="2">
        <v>42636</v>
      </c>
      <c r="C5301" s="2">
        <v>42639</v>
      </c>
      <c r="D5301" s="1" t="s">
        <v>79</v>
      </c>
      <c r="E5301" s="1" t="s">
        <v>16</v>
      </c>
      <c r="F5301" s="1" t="s">
        <v>343</v>
      </c>
      <c r="G5301">
        <v>18.899999999999999</v>
      </c>
      <c r="H5301">
        <v>3</v>
      </c>
      <c r="I5301">
        <v>0</v>
      </c>
      <c r="J5301">
        <v>8.6940000000000008</v>
      </c>
    </row>
    <row r="5302" spans="1:10" x14ac:dyDescent="0.25">
      <c r="A5302" s="1" t="s">
        <v>5138</v>
      </c>
      <c r="B5302" s="2">
        <v>42520</v>
      </c>
      <c r="C5302" s="2">
        <v>42524</v>
      </c>
      <c r="D5302" s="1" t="s">
        <v>19</v>
      </c>
      <c r="E5302" s="1" t="s">
        <v>3966</v>
      </c>
      <c r="F5302" s="1" t="s">
        <v>3159</v>
      </c>
      <c r="G5302">
        <v>2275.5</v>
      </c>
      <c r="H5302">
        <v>10</v>
      </c>
      <c r="I5302">
        <v>0</v>
      </c>
      <c r="J5302">
        <v>386.83499999999998</v>
      </c>
    </row>
    <row r="5303" spans="1:10" x14ac:dyDescent="0.25">
      <c r="A5303" s="1" t="s">
        <v>5138</v>
      </c>
      <c r="B5303" s="2">
        <v>42520</v>
      </c>
      <c r="C5303" s="2">
        <v>42524</v>
      </c>
      <c r="D5303" s="1" t="s">
        <v>19</v>
      </c>
      <c r="E5303" s="1" t="s">
        <v>3966</v>
      </c>
      <c r="F5303" s="1" t="s">
        <v>1621</v>
      </c>
      <c r="G5303">
        <v>1979.7</v>
      </c>
      <c r="H5303">
        <v>6</v>
      </c>
      <c r="I5303">
        <v>0</v>
      </c>
      <c r="J5303">
        <v>653.30100000000004</v>
      </c>
    </row>
    <row r="5304" spans="1:10" x14ac:dyDescent="0.25">
      <c r="A5304" s="1" t="s">
        <v>5138</v>
      </c>
      <c r="B5304" s="2">
        <v>42520</v>
      </c>
      <c r="C5304" s="2">
        <v>42524</v>
      </c>
      <c r="D5304" s="1" t="s">
        <v>19</v>
      </c>
      <c r="E5304" s="1" t="s">
        <v>3966</v>
      </c>
      <c r="F5304" s="1" t="s">
        <v>986</v>
      </c>
      <c r="G5304">
        <v>62.1</v>
      </c>
      <c r="H5304">
        <v>6</v>
      </c>
      <c r="I5304">
        <v>0</v>
      </c>
      <c r="J5304">
        <v>29.808</v>
      </c>
    </row>
    <row r="5305" spans="1:10" x14ac:dyDescent="0.25">
      <c r="A5305" s="1" t="s">
        <v>5139</v>
      </c>
      <c r="B5305" s="2">
        <v>41959</v>
      </c>
      <c r="C5305" s="2">
        <v>41963</v>
      </c>
      <c r="D5305" s="1" t="s">
        <v>19</v>
      </c>
      <c r="E5305" s="1" t="s">
        <v>1182</v>
      </c>
      <c r="F5305" s="1" t="s">
        <v>3335</v>
      </c>
      <c r="G5305">
        <v>37.295999999999999</v>
      </c>
      <c r="H5305">
        <v>2</v>
      </c>
      <c r="I5305">
        <v>0.3</v>
      </c>
      <c r="J5305">
        <v>-1.0656000000000001</v>
      </c>
    </row>
    <row r="5306" spans="1:10" x14ac:dyDescent="0.25">
      <c r="A5306" s="1" t="s">
        <v>5140</v>
      </c>
      <c r="B5306" s="2">
        <v>41903</v>
      </c>
      <c r="C5306" s="2">
        <v>41905</v>
      </c>
      <c r="D5306" s="1" t="s">
        <v>79</v>
      </c>
      <c r="E5306" s="1" t="s">
        <v>828</v>
      </c>
      <c r="F5306" s="1" t="s">
        <v>3547</v>
      </c>
      <c r="G5306">
        <v>8.5440000000000005</v>
      </c>
      <c r="H5306">
        <v>2</v>
      </c>
      <c r="I5306">
        <v>0.6</v>
      </c>
      <c r="J5306">
        <v>-7.476</v>
      </c>
    </row>
    <row r="5307" spans="1:10" x14ac:dyDescent="0.25">
      <c r="A5307" s="1" t="s">
        <v>5141</v>
      </c>
      <c r="B5307" s="2">
        <v>42421</v>
      </c>
      <c r="C5307" s="2">
        <v>42426</v>
      </c>
      <c r="D5307" s="1" t="s">
        <v>19</v>
      </c>
      <c r="E5307" s="1" t="s">
        <v>1295</v>
      </c>
      <c r="F5307" s="1" t="s">
        <v>197</v>
      </c>
      <c r="G5307">
        <v>68.95</v>
      </c>
      <c r="H5307">
        <v>5</v>
      </c>
      <c r="I5307">
        <v>0</v>
      </c>
      <c r="J5307">
        <v>28.959</v>
      </c>
    </row>
    <row r="5308" spans="1:10" x14ac:dyDescent="0.25">
      <c r="A5308" s="1" t="s">
        <v>5141</v>
      </c>
      <c r="B5308" s="2">
        <v>42421</v>
      </c>
      <c r="C5308" s="2">
        <v>42426</v>
      </c>
      <c r="D5308" s="1" t="s">
        <v>19</v>
      </c>
      <c r="E5308" s="1" t="s">
        <v>1295</v>
      </c>
      <c r="F5308" s="1" t="s">
        <v>1226</v>
      </c>
      <c r="G5308">
        <v>296.37</v>
      </c>
      <c r="H5308">
        <v>3</v>
      </c>
      <c r="I5308">
        <v>0</v>
      </c>
      <c r="J5308">
        <v>80.019900000000007</v>
      </c>
    </row>
    <row r="5309" spans="1:10" x14ac:dyDescent="0.25">
      <c r="A5309" s="1" t="s">
        <v>5141</v>
      </c>
      <c r="B5309" s="2">
        <v>42421</v>
      </c>
      <c r="C5309" s="2">
        <v>42426</v>
      </c>
      <c r="D5309" s="1" t="s">
        <v>19</v>
      </c>
      <c r="E5309" s="1" t="s">
        <v>1295</v>
      </c>
      <c r="F5309" s="1" t="s">
        <v>5142</v>
      </c>
      <c r="G5309">
        <v>39.979999999999997</v>
      </c>
      <c r="H5309">
        <v>2</v>
      </c>
      <c r="I5309">
        <v>0</v>
      </c>
      <c r="J5309">
        <v>1.9990000000000001</v>
      </c>
    </row>
    <row r="5310" spans="1:10" x14ac:dyDescent="0.25">
      <c r="A5310" s="1" t="s">
        <v>5143</v>
      </c>
      <c r="B5310" s="2">
        <v>43058</v>
      </c>
      <c r="C5310" s="2">
        <v>43060</v>
      </c>
      <c r="D5310" s="1" t="s">
        <v>79</v>
      </c>
      <c r="E5310" s="1" t="s">
        <v>4202</v>
      </c>
      <c r="F5310" s="1" t="s">
        <v>2747</v>
      </c>
      <c r="G5310">
        <v>191.05799999999999</v>
      </c>
      <c r="H5310">
        <v>3</v>
      </c>
      <c r="I5310">
        <v>0.3</v>
      </c>
      <c r="J5310">
        <v>-46.399799999999999</v>
      </c>
    </row>
    <row r="5311" spans="1:10" x14ac:dyDescent="0.25">
      <c r="A5311" s="1" t="s">
        <v>5143</v>
      </c>
      <c r="B5311" s="2">
        <v>43058</v>
      </c>
      <c r="C5311" s="2">
        <v>43060</v>
      </c>
      <c r="D5311" s="1" t="s">
        <v>79</v>
      </c>
      <c r="E5311" s="1" t="s">
        <v>4202</v>
      </c>
      <c r="F5311" s="1" t="s">
        <v>5144</v>
      </c>
      <c r="G5311">
        <v>13.04</v>
      </c>
      <c r="H5311">
        <v>5</v>
      </c>
      <c r="I5311">
        <v>0.2</v>
      </c>
      <c r="J5311">
        <v>3.9119999999999999</v>
      </c>
    </row>
    <row r="5312" spans="1:10" x14ac:dyDescent="0.25">
      <c r="A5312" s="1" t="s">
        <v>5143</v>
      </c>
      <c r="B5312" s="2">
        <v>43058</v>
      </c>
      <c r="C5312" s="2">
        <v>43060</v>
      </c>
      <c r="D5312" s="1" t="s">
        <v>79</v>
      </c>
      <c r="E5312" s="1" t="s">
        <v>4202</v>
      </c>
      <c r="F5312" s="1" t="s">
        <v>899</v>
      </c>
      <c r="G5312">
        <v>1525.1880000000001</v>
      </c>
      <c r="H5312">
        <v>6</v>
      </c>
      <c r="I5312">
        <v>0.8</v>
      </c>
      <c r="J5312">
        <v>-2287.7820000000002</v>
      </c>
    </row>
    <row r="5313" spans="1:10" x14ac:dyDescent="0.25">
      <c r="A5313" s="1" t="s">
        <v>5145</v>
      </c>
      <c r="B5313" s="2">
        <v>42603</v>
      </c>
      <c r="C5313" s="2">
        <v>42609</v>
      </c>
      <c r="D5313" s="1" t="s">
        <v>19</v>
      </c>
      <c r="E5313" s="1" t="s">
        <v>4022</v>
      </c>
      <c r="F5313" s="1" t="s">
        <v>3244</v>
      </c>
      <c r="G5313">
        <v>9.2159999999999993</v>
      </c>
      <c r="H5313">
        <v>4</v>
      </c>
      <c r="I5313">
        <v>0.2</v>
      </c>
      <c r="J5313">
        <v>3.3408000000000002</v>
      </c>
    </row>
    <row r="5314" spans="1:10" x14ac:dyDescent="0.25">
      <c r="A5314" s="1" t="s">
        <v>5145</v>
      </c>
      <c r="B5314" s="2">
        <v>42603</v>
      </c>
      <c r="C5314" s="2">
        <v>42609</v>
      </c>
      <c r="D5314" s="1" t="s">
        <v>19</v>
      </c>
      <c r="E5314" s="1" t="s">
        <v>4022</v>
      </c>
      <c r="F5314" s="1" t="s">
        <v>715</v>
      </c>
      <c r="G5314">
        <v>28.047999999999998</v>
      </c>
      <c r="H5314">
        <v>2</v>
      </c>
      <c r="I5314">
        <v>0.2</v>
      </c>
      <c r="J5314">
        <v>3.5059999999999998</v>
      </c>
    </row>
    <row r="5315" spans="1:10" x14ac:dyDescent="0.25">
      <c r="A5315" s="1" t="s">
        <v>5146</v>
      </c>
      <c r="B5315" s="2">
        <v>42855</v>
      </c>
      <c r="C5315" s="2">
        <v>42860</v>
      </c>
      <c r="D5315" s="1" t="s">
        <v>19</v>
      </c>
      <c r="E5315" s="1" t="s">
        <v>596</v>
      </c>
      <c r="F5315" s="1" t="s">
        <v>1229</v>
      </c>
      <c r="G5315">
        <v>64.959999999999994</v>
      </c>
      <c r="H5315">
        <v>2</v>
      </c>
      <c r="I5315">
        <v>0</v>
      </c>
      <c r="J5315">
        <v>21.436800000000002</v>
      </c>
    </row>
    <row r="5316" spans="1:10" x14ac:dyDescent="0.25">
      <c r="A5316" s="1" t="s">
        <v>5146</v>
      </c>
      <c r="B5316" s="2">
        <v>42855</v>
      </c>
      <c r="C5316" s="2">
        <v>42860</v>
      </c>
      <c r="D5316" s="1" t="s">
        <v>19</v>
      </c>
      <c r="E5316" s="1" t="s">
        <v>596</v>
      </c>
      <c r="F5316" s="1" t="s">
        <v>1208</v>
      </c>
      <c r="G5316">
        <v>30.56</v>
      </c>
      <c r="H5316">
        <v>4</v>
      </c>
      <c r="I5316">
        <v>0</v>
      </c>
      <c r="J5316">
        <v>14.974399999999999</v>
      </c>
    </row>
    <row r="5317" spans="1:10" x14ac:dyDescent="0.25">
      <c r="A5317" s="1" t="s">
        <v>5147</v>
      </c>
      <c r="B5317" s="2">
        <v>42492</v>
      </c>
      <c r="C5317" s="2">
        <v>42498</v>
      </c>
      <c r="D5317" s="1" t="s">
        <v>19</v>
      </c>
      <c r="E5317" s="1" t="s">
        <v>1301</v>
      </c>
      <c r="F5317" s="1" t="s">
        <v>1685</v>
      </c>
      <c r="G5317">
        <v>187.05600000000001</v>
      </c>
      <c r="H5317">
        <v>9</v>
      </c>
      <c r="I5317">
        <v>0.2</v>
      </c>
      <c r="J5317">
        <v>11.691000000000001</v>
      </c>
    </row>
    <row r="5318" spans="1:10" x14ac:dyDescent="0.25">
      <c r="A5318" s="1" t="s">
        <v>5148</v>
      </c>
      <c r="B5318" s="2">
        <v>43010</v>
      </c>
      <c r="C5318" s="2">
        <v>43013</v>
      </c>
      <c r="D5318" s="1" t="s">
        <v>79</v>
      </c>
      <c r="E5318" s="1" t="s">
        <v>3455</v>
      </c>
      <c r="F5318" s="1" t="s">
        <v>2888</v>
      </c>
      <c r="G5318">
        <v>11.808</v>
      </c>
      <c r="H5318">
        <v>2</v>
      </c>
      <c r="I5318">
        <v>0.2</v>
      </c>
      <c r="J5318">
        <v>1.3284</v>
      </c>
    </row>
    <row r="5319" spans="1:10" x14ac:dyDescent="0.25">
      <c r="A5319" s="1" t="s">
        <v>5148</v>
      </c>
      <c r="B5319" s="2">
        <v>43010</v>
      </c>
      <c r="C5319" s="2">
        <v>43013</v>
      </c>
      <c r="D5319" s="1" t="s">
        <v>79</v>
      </c>
      <c r="E5319" s="1" t="s">
        <v>3455</v>
      </c>
      <c r="F5319" s="1" t="s">
        <v>885</v>
      </c>
      <c r="G5319">
        <v>9.6560000000000006</v>
      </c>
      <c r="H5319">
        <v>1</v>
      </c>
      <c r="I5319">
        <v>0.2</v>
      </c>
      <c r="J5319">
        <v>1.5690999999999999</v>
      </c>
    </row>
    <row r="5320" spans="1:10" x14ac:dyDescent="0.25">
      <c r="A5320" s="1" t="s">
        <v>5148</v>
      </c>
      <c r="B5320" s="2">
        <v>43010</v>
      </c>
      <c r="C5320" s="2">
        <v>43013</v>
      </c>
      <c r="D5320" s="1" t="s">
        <v>79</v>
      </c>
      <c r="E5320" s="1" t="s">
        <v>3455</v>
      </c>
      <c r="F5320" s="1" t="s">
        <v>1831</v>
      </c>
      <c r="G5320">
        <v>20.736000000000001</v>
      </c>
      <c r="H5320">
        <v>4</v>
      </c>
      <c r="I5320">
        <v>0.2</v>
      </c>
      <c r="J5320">
        <v>7.2576000000000001</v>
      </c>
    </row>
    <row r="5321" spans="1:10" x14ac:dyDescent="0.25">
      <c r="A5321" s="1" t="s">
        <v>5148</v>
      </c>
      <c r="B5321" s="2">
        <v>43010</v>
      </c>
      <c r="C5321" s="2">
        <v>43013</v>
      </c>
      <c r="D5321" s="1" t="s">
        <v>79</v>
      </c>
      <c r="E5321" s="1" t="s">
        <v>3455</v>
      </c>
      <c r="F5321" s="1" t="s">
        <v>2170</v>
      </c>
      <c r="G5321">
        <v>27.36</v>
      </c>
      <c r="H5321">
        <v>3</v>
      </c>
      <c r="I5321">
        <v>0.7</v>
      </c>
      <c r="J5321">
        <v>-21.888000000000002</v>
      </c>
    </row>
    <row r="5322" spans="1:10" x14ac:dyDescent="0.25">
      <c r="A5322" s="1" t="s">
        <v>5148</v>
      </c>
      <c r="B5322" s="2">
        <v>43010</v>
      </c>
      <c r="C5322" s="2">
        <v>43013</v>
      </c>
      <c r="D5322" s="1" t="s">
        <v>79</v>
      </c>
      <c r="E5322" s="1" t="s">
        <v>3455</v>
      </c>
      <c r="F5322" s="1" t="s">
        <v>1225</v>
      </c>
      <c r="G5322">
        <v>2314.116</v>
      </c>
      <c r="H5322">
        <v>7</v>
      </c>
      <c r="I5322">
        <v>0.4</v>
      </c>
      <c r="J5322">
        <v>-1002.7836</v>
      </c>
    </row>
    <row r="5323" spans="1:10" x14ac:dyDescent="0.25">
      <c r="A5323" s="1" t="s">
        <v>5148</v>
      </c>
      <c r="B5323" s="2">
        <v>43010</v>
      </c>
      <c r="C5323" s="2">
        <v>43013</v>
      </c>
      <c r="D5323" s="1" t="s">
        <v>79</v>
      </c>
      <c r="E5323" s="1" t="s">
        <v>3455</v>
      </c>
      <c r="F5323" s="1" t="s">
        <v>1452</v>
      </c>
      <c r="G5323">
        <v>34.235999999999997</v>
      </c>
      <c r="H5323">
        <v>4</v>
      </c>
      <c r="I5323">
        <v>0.7</v>
      </c>
      <c r="J5323">
        <v>-26.247599999999998</v>
      </c>
    </row>
    <row r="5324" spans="1:10" x14ac:dyDescent="0.25">
      <c r="A5324" s="1" t="s">
        <v>5148</v>
      </c>
      <c r="B5324" s="2">
        <v>43010</v>
      </c>
      <c r="C5324" s="2">
        <v>43013</v>
      </c>
      <c r="D5324" s="1" t="s">
        <v>79</v>
      </c>
      <c r="E5324" s="1" t="s">
        <v>3455</v>
      </c>
      <c r="F5324" s="1" t="s">
        <v>1900</v>
      </c>
      <c r="G5324">
        <v>19.760000000000002</v>
      </c>
      <c r="H5324">
        <v>2</v>
      </c>
      <c r="I5324">
        <v>0.2</v>
      </c>
      <c r="J5324">
        <v>5.9279999999999999</v>
      </c>
    </row>
    <row r="5325" spans="1:10" x14ac:dyDescent="0.25">
      <c r="A5325" s="1" t="s">
        <v>5149</v>
      </c>
      <c r="B5325" s="2">
        <v>42996</v>
      </c>
      <c r="C5325" s="2">
        <v>43001</v>
      </c>
      <c r="D5325" s="1" t="s">
        <v>11</v>
      </c>
      <c r="E5325" s="1" t="s">
        <v>3141</v>
      </c>
      <c r="F5325" s="1" t="s">
        <v>462</v>
      </c>
      <c r="G5325">
        <v>15.96</v>
      </c>
      <c r="H5325">
        <v>2</v>
      </c>
      <c r="I5325">
        <v>0</v>
      </c>
      <c r="J5325">
        <v>7.98</v>
      </c>
    </row>
    <row r="5326" spans="1:10" x14ac:dyDescent="0.25">
      <c r="A5326" s="1" t="s">
        <v>5150</v>
      </c>
      <c r="B5326" s="2">
        <v>42342</v>
      </c>
      <c r="C5326" s="2">
        <v>42347</v>
      </c>
      <c r="D5326" s="1" t="s">
        <v>19</v>
      </c>
      <c r="E5326" s="1" t="s">
        <v>1594</v>
      </c>
      <c r="F5326" s="1" t="s">
        <v>2660</v>
      </c>
      <c r="G5326">
        <v>16.899999999999999</v>
      </c>
      <c r="H5326">
        <v>5</v>
      </c>
      <c r="I5326">
        <v>0</v>
      </c>
      <c r="J5326">
        <v>6.2530000000000001</v>
      </c>
    </row>
    <row r="5327" spans="1:10" x14ac:dyDescent="0.25">
      <c r="A5327" s="1" t="s">
        <v>5150</v>
      </c>
      <c r="B5327" s="2">
        <v>42342</v>
      </c>
      <c r="C5327" s="2">
        <v>42347</v>
      </c>
      <c r="D5327" s="1" t="s">
        <v>19</v>
      </c>
      <c r="E5327" s="1" t="s">
        <v>1594</v>
      </c>
      <c r="F5327" s="1" t="s">
        <v>2194</v>
      </c>
      <c r="G5327">
        <v>25.08</v>
      </c>
      <c r="H5327">
        <v>6</v>
      </c>
      <c r="I5327">
        <v>0</v>
      </c>
      <c r="J5327">
        <v>9.0288000000000004</v>
      </c>
    </row>
    <row r="5328" spans="1:10" x14ac:dyDescent="0.25">
      <c r="A5328" s="1" t="s">
        <v>5151</v>
      </c>
      <c r="B5328" s="2">
        <v>42021</v>
      </c>
      <c r="C5328" s="2">
        <v>42026</v>
      </c>
      <c r="D5328" s="1" t="s">
        <v>19</v>
      </c>
      <c r="E5328" s="1" t="s">
        <v>3093</v>
      </c>
      <c r="F5328" s="1" t="s">
        <v>3397</v>
      </c>
      <c r="G5328">
        <v>6.68</v>
      </c>
      <c r="H5328">
        <v>2</v>
      </c>
      <c r="I5328">
        <v>0</v>
      </c>
      <c r="J5328">
        <v>2.004</v>
      </c>
    </row>
    <row r="5329" spans="1:10" x14ac:dyDescent="0.25">
      <c r="A5329" s="1" t="s">
        <v>5152</v>
      </c>
      <c r="B5329" s="2">
        <v>41645</v>
      </c>
      <c r="C5329" s="2">
        <v>41647</v>
      </c>
      <c r="D5329" s="1" t="s">
        <v>11</v>
      </c>
      <c r="E5329" s="1" t="s">
        <v>4217</v>
      </c>
      <c r="F5329" s="1" t="s">
        <v>1034</v>
      </c>
      <c r="G5329">
        <v>19.440000000000001</v>
      </c>
      <c r="H5329">
        <v>3</v>
      </c>
      <c r="I5329">
        <v>0</v>
      </c>
      <c r="J5329">
        <v>9.3312000000000008</v>
      </c>
    </row>
    <row r="5330" spans="1:10" x14ac:dyDescent="0.25">
      <c r="A5330" s="1" t="s">
        <v>5153</v>
      </c>
      <c r="B5330" s="2">
        <v>42068</v>
      </c>
      <c r="C5330" s="2">
        <v>42072</v>
      </c>
      <c r="D5330" s="1" t="s">
        <v>19</v>
      </c>
      <c r="E5330" s="1" t="s">
        <v>698</v>
      </c>
      <c r="F5330" s="1" t="s">
        <v>845</v>
      </c>
      <c r="G5330">
        <v>31.92</v>
      </c>
      <c r="H5330">
        <v>2</v>
      </c>
      <c r="I5330">
        <v>0.2</v>
      </c>
      <c r="J5330">
        <v>2.3940000000000001</v>
      </c>
    </row>
    <row r="5331" spans="1:10" x14ac:dyDescent="0.25">
      <c r="A5331" s="1" t="s">
        <v>5154</v>
      </c>
      <c r="B5331" s="2">
        <v>42729</v>
      </c>
      <c r="C5331" s="2">
        <v>42732</v>
      </c>
      <c r="D5331" s="1" t="s">
        <v>11</v>
      </c>
      <c r="E5331" s="1" t="s">
        <v>1712</v>
      </c>
      <c r="F5331" s="1" t="s">
        <v>604</v>
      </c>
      <c r="G5331">
        <v>33.567999999999998</v>
      </c>
      <c r="H5331">
        <v>2</v>
      </c>
      <c r="I5331">
        <v>0.2</v>
      </c>
      <c r="J5331">
        <v>11.748799999999999</v>
      </c>
    </row>
    <row r="5332" spans="1:10" x14ac:dyDescent="0.25">
      <c r="A5332" s="1" t="s">
        <v>5155</v>
      </c>
      <c r="B5332" s="2">
        <v>42617</v>
      </c>
      <c r="C5332" s="2">
        <v>42621</v>
      </c>
      <c r="D5332" s="1" t="s">
        <v>19</v>
      </c>
      <c r="E5332" s="1" t="s">
        <v>3119</v>
      </c>
      <c r="F5332" s="1" t="s">
        <v>2943</v>
      </c>
      <c r="G5332">
        <v>63.94</v>
      </c>
      <c r="H5332">
        <v>1</v>
      </c>
      <c r="I5332">
        <v>0</v>
      </c>
      <c r="J5332">
        <v>24.936599999999999</v>
      </c>
    </row>
    <row r="5333" spans="1:10" x14ac:dyDescent="0.25">
      <c r="A5333" s="1" t="s">
        <v>5155</v>
      </c>
      <c r="B5333" s="2">
        <v>42617</v>
      </c>
      <c r="C5333" s="2">
        <v>42621</v>
      </c>
      <c r="D5333" s="1" t="s">
        <v>19</v>
      </c>
      <c r="E5333" s="1" t="s">
        <v>3119</v>
      </c>
      <c r="F5333" s="1" t="s">
        <v>125</v>
      </c>
      <c r="G5333">
        <v>60.6</v>
      </c>
      <c r="H5333">
        <v>5</v>
      </c>
      <c r="I5333">
        <v>0.2</v>
      </c>
      <c r="J5333">
        <v>20.452500000000001</v>
      </c>
    </row>
    <row r="5334" spans="1:10" x14ac:dyDescent="0.25">
      <c r="A5334" s="1" t="s">
        <v>5155</v>
      </c>
      <c r="B5334" s="2">
        <v>42617</v>
      </c>
      <c r="C5334" s="2">
        <v>42621</v>
      </c>
      <c r="D5334" s="1" t="s">
        <v>19</v>
      </c>
      <c r="E5334" s="1" t="s">
        <v>3119</v>
      </c>
      <c r="F5334" s="1" t="s">
        <v>1397</v>
      </c>
      <c r="G5334">
        <v>22.72</v>
      </c>
      <c r="H5334">
        <v>4</v>
      </c>
      <c r="I5334">
        <v>0</v>
      </c>
      <c r="J5334">
        <v>6.5888</v>
      </c>
    </row>
    <row r="5335" spans="1:10" x14ac:dyDescent="0.25">
      <c r="A5335" s="1" t="s">
        <v>5156</v>
      </c>
      <c r="B5335" s="2">
        <v>41877</v>
      </c>
      <c r="C5335" s="2">
        <v>41883</v>
      </c>
      <c r="D5335" s="1" t="s">
        <v>19</v>
      </c>
      <c r="E5335" s="1" t="s">
        <v>188</v>
      </c>
      <c r="F5335" s="1" t="s">
        <v>4107</v>
      </c>
      <c r="G5335">
        <v>10.68</v>
      </c>
      <c r="H5335">
        <v>4</v>
      </c>
      <c r="I5335">
        <v>0</v>
      </c>
      <c r="J5335">
        <v>4.0583999999999998</v>
      </c>
    </row>
    <row r="5336" spans="1:10" x14ac:dyDescent="0.25">
      <c r="A5336" s="1" t="s">
        <v>5156</v>
      </c>
      <c r="B5336" s="2">
        <v>41877</v>
      </c>
      <c r="C5336" s="2">
        <v>41883</v>
      </c>
      <c r="D5336" s="1" t="s">
        <v>19</v>
      </c>
      <c r="E5336" s="1" t="s">
        <v>188</v>
      </c>
      <c r="F5336" s="1" t="s">
        <v>2761</v>
      </c>
      <c r="G5336">
        <v>17.34</v>
      </c>
      <c r="H5336">
        <v>3</v>
      </c>
      <c r="I5336">
        <v>0</v>
      </c>
      <c r="J5336">
        <v>8.4966000000000008</v>
      </c>
    </row>
    <row r="5337" spans="1:10" x14ac:dyDescent="0.25">
      <c r="A5337" s="1" t="s">
        <v>5156</v>
      </c>
      <c r="B5337" s="2">
        <v>41877</v>
      </c>
      <c r="C5337" s="2">
        <v>41883</v>
      </c>
      <c r="D5337" s="1" t="s">
        <v>19</v>
      </c>
      <c r="E5337" s="1" t="s">
        <v>188</v>
      </c>
      <c r="F5337" s="1" t="s">
        <v>2011</v>
      </c>
      <c r="G5337">
        <v>3.38</v>
      </c>
      <c r="H5337">
        <v>1</v>
      </c>
      <c r="I5337">
        <v>0</v>
      </c>
      <c r="J5337">
        <v>1.5548</v>
      </c>
    </row>
    <row r="5338" spans="1:10" x14ac:dyDescent="0.25">
      <c r="A5338" s="1" t="s">
        <v>5157</v>
      </c>
      <c r="B5338" s="2">
        <v>42145</v>
      </c>
      <c r="C5338" s="2">
        <v>42149</v>
      </c>
      <c r="D5338" s="1" t="s">
        <v>19</v>
      </c>
      <c r="E5338" s="1" t="s">
        <v>2638</v>
      </c>
      <c r="F5338" s="1" t="s">
        <v>1396</v>
      </c>
      <c r="G5338">
        <v>26.975999999999999</v>
      </c>
      <c r="H5338">
        <v>4</v>
      </c>
      <c r="I5338">
        <v>0.2</v>
      </c>
      <c r="J5338">
        <v>8.7672000000000008</v>
      </c>
    </row>
    <row r="5339" spans="1:10" x14ac:dyDescent="0.25">
      <c r="A5339" s="1" t="s">
        <v>5158</v>
      </c>
      <c r="B5339" s="2">
        <v>43024</v>
      </c>
      <c r="C5339" s="2">
        <v>43029</v>
      </c>
      <c r="D5339" s="1" t="s">
        <v>19</v>
      </c>
      <c r="E5339" s="1" t="s">
        <v>1428</v>
      </c>
      <c r="F5339" s="1" t="s">
        <v>3352</v>
      </c>
      <c r="G5339">
        <v>307.77600000000001</v>
      </c>
      <c r="H5339">
        <v>7</v>
      </c>
      <c r="I5339">
        <v>0.2</v>
      </c>
      <c r="J5339">
        <v>111.5688</v>
      </c>
    </row>
    <row r="5340" spans="1:10" x14ac:dyDescent="0.25">
      <c r="A5340" s="1" t="s">
        <v>5159</v>
      </c>
      <c r="B5340" s="2">
        <v>42317</v>
      </c>
      <c r="C5340" s="2">
        <v>42322</v>
      </c>
      <c r="D5340" s="1" t="s">
        <v>11</v>
      </c>
      <c r="E5340" s="1" t="s">
        <v>1025</v>
      </c>
      <c r="F5340" s="1" t="s">
        <v>2635</v>
      </c>
      <c r="G5340">
        <v>244.55</v>
      </c>
      <c r="H5340">
        <v>5</v>
      </c>
      <c r="I5340">
        <v>0</v>
      </c>
      <c r="J5340">
        <v>4.891</v>
      </c>
    </row>
    <row r="5341" spans="1:10" x14ac:dyDescent="0.25">
      <c r="A5341" s="1" t="s">
        <v>5159</v>
      </c>
      <c r="B5341" s="2">
        <v>42317</v>
      </c>
      <c r="C5341" s="2">
        <v>42322</v>
      </c>
      <c r="D5341" s="1" t="s">
        <v>11</v>
      </c>
      <c r="E5341" s="1" t="s">
        <v>1025</v>
      </c>
      <c r="F5341" s="1" t="s">
        <v>71</v>
      </c>
      <c r="G5341">
        <v>12.24</v>
      </c>
      <c r="H5341">
        <v>6</v>
      </c>
      <c r="I5341">
        <v>0</v>
      </c>
      <c r="J5341">
        <v>5.7527999999999997</v>
      </c>
    </row>
    <row r="5342" spans="1:10" x14ac:dyDescent="0.25">
      <c r="A5342" s="1" t="s">
        <v>5159</v>
      </c>
      <c r="B5342" s="2">
        <v>42317</v>
      </c>
      <c r="C5342" s="2">
        <v>42322</v>
      </c>
      <c r="D5342" s="1" t="s">
        <v>11</v>
      </c>
      <c r="E5342" s="1" t="s">
        <v>1025</v>
      </c>
      <c r="F5342" s="1" t="s">
        <v>4813</v>
      </c>
      <c r="G5342">
        <v>13.98</v>
      </c>
      <c r="H5342">
        <v>2</v>
      </c>
      <c r="I5342">
        <v>0</v>
      </c>
      <c r="J5342">
        <v>6.0114000000000001</v>
      </c>
    </row>
    <row r="5343" spans="1:10" x14ac:dyDescent="0.25">
      <c r="A5343" s="1" t="s">
        <v>5159</v>
      </c>
      <c r="B5343" s="2">
        <v>42317</v>
      </c>
      <c r="C5343" s="2">
        <v>42322</v>
      </c>
      <c r="D5343" s="1" t="s">
        <v>11</v>
      </c>
      <c r="E5343" s="1" t="s">
        <v>1025</v>
      </c>
      <c r="F5343" s="1" t="s">
        <v>3131</v>
      </c>
      <c r="G5343">
        <v>899.95</v>
      </c>
      <c r="H5343">
        <v>5</v>
      </c>
      <c r="I5343">
        <v>0</v>
      </c>
      <c r="J5343">
        <v>53.997</v>
      </c>
    </row>
    <row r="5344" spans="1:10" x14ac:dyDescent="0.25">
      <c r="A5344" s="1" t="s">
        <v>5160</v>
      </c>
      <c r="B5344" s="2">
        <v>41964</v>
      </c>
      <c r="C5344" s="2">
        <v>41970</v>
      </c>
      <c r="D5344" s="1" t="s">
        <v>19</v>
      </c>
      <c r="E5344" s="1" t="s">
        <v>5161</v>
      </c>
      <c r="F5344" s="1" t="s">
        <v>71</v>
      </c>
      <c r="G5344">
        <v>1.6319999999999999</v>
      </c>
      <c r="H5344">
        <v>1</v>
      </c>
      <c r="I5344">
        <v>0.2</v>
      </c>
      <c r="J5344">
        <v>0.55079999999999996</v>
      </c>
    </row>
    <row r="5345" spans="1:10" x14ac:dyDescent="0.25">
      <c r="A5345" s="1" t="s">
        <v>5160</v>
      </c>
      <c r="B5345" s="2">
        <v>41964</v>
      </c>
      <c r="C5345" s="2">
        <v>41970</v>
      </c>
      <c r="D5345" s="1" t="s">
        <v>19</v>
      </c>
      <c r="E5345" s="1" t="s">
        <v>5161</v>
      </c>
      <c r="F5345" s="1" t="s">
        <v>2417</v>
      </c>
      <c r="G5345">
        <v>267.95999999999998</v>
      </c>
      <c r="H5345">
        <v>5</v>
      </c>
      <c r="I5345">
        <v>0.2</v>
      </c>
      <c r="J5345">
        <v>16.747499999999999</v>
      </c>
    </row>
    <row r="5346" spans="1:10" x14ac:dyDescent="0.25">
      <c r="A5346" s="1" t="s">
        <v>5162</v>
      </c>
      <c r="B5346" s="2">
        <v>42288</v>
      </c>
      <c r="C5346" s="2">
        <v>42290</v>
      </c>
      <c r="D5346" s="1" t="s">
        <v>11</v>
      </c>
      <c r="E5346" s="1" t="s">
        <v>566</v>
      </c>
      <c r="F5346" s="1" t="s">
        <v>3248</v>
      </c>
      <c r="G5346">
        <v>31.95</v>
      </c>
      <c r="H5346">
        <v>1</v>
      </c>
      <c r="I5346">
        <v>0</v>
      </c>
      <c r="J5346">
        <v>2.2364999999999999</v>
      </c>
    </row>
    <row r="5347" spans="1:10" x14ac:dyDescent="0.25">
      <c r="A5347" s="1" t="s">
        <v>5163</v>
      </c>
      <c r="B5347" s="2">
        <v>42815</v>
      </c>
      <c r="C5347" s="2">
        <v>42817</v>
      </c>
      <c r="D5347" s="1" t="s">
        <v>11</v>
      </c>
      <c r="E5347" s="1" t="s">
        <v>245</v>
      </c>
      <c r="F5347" s="1" t="s">
        <v>506</v>
      </c>
      <c r="G5347">
        <v>725.84</v>
      </c>
      <c r="H5347">
        <v>4</v>
      </c>
      <c r="I5347">
        <v>0</v>
      </c>
      <c r="J5347">
        <v>210.49359999999999</v>
      </c>
    </row>
    <row r="5348" spans="1:10" x14ac:dyDescent="0.25">
      <c r="A5348" s="1" t="s">
        <v>5163</v>
      </c>
      <c r="B5348" s="2">
        <v>42815</v>
      </c>
      <c r="C5348" s="2">
        <v>42817</v>
      </c>
      <c r="D5348" s="1" t="s">
        <v>11</v>
      </c>
      <c r="E5348" s="1" t="s">
        <v>245</v>
      </c>
      <c r="F5348" s="1" t="s">
        <v>231</v>
      </c>
      <c r="G5348">
        <v>10.896000000000001</v>
      </c>
      <c r="H5348">
        <v>3</v>
      </c>
      <c r="I5348">
        <v>0.2</v>
      </c>
      <c r="J5348">
        <v>3.9498000000000002</v>
      </c>
    </row>
    <row r="5349" spans="1:10" x14ac:dyDescent="0.25">
      <c r="A5349" s="1" t="s">
        <v>5163</v>
      </c>
      <c r="B5349" s="2">
        <v>42815</v>
      </c>
      <c r="C5349" s="2">
        <v>42817</v>
      </c>
      <c r="D5349" s="1" t="s">
        <v>11</v>
      </c>
      <c r="E5349" s="1" t="s">
        <v>245</v>
      </c>
      <c r="F5349" s="1" t="s">
        <v>1874</v>
      </c>
      <c r="G5349">
        <v>8.5440000000000005</v>
      </c>
      <c r="H5349">
        <v>2</v>
      </c>
      <c r="I5349">
        <v>0.2</v>
      </c>
      <c r="J5349">
        <v>2.8835999999999999</v>
      </c>
    </row>
    <row r="5350" spans="1:10" x14ac:dyDescent="0.25">
      <c r="A5350" s="1" t="s">
        <v>5164</v>
      </c>
      <c r="B5350" s="2">
        <v>42008</v>
      </c>
      <c r="C5350" s="2">
        <v>42014</v>
      </c>
      <c r="D5350" s="1" t="s">
        <v>19</v>
      </c>
      <c r="E5350" s="1" t="s">
        <v>1284</v>
      </c>
      <c r="F5350" s="1" t="s">
        <v>1769</v>
      </c>
      <c r="G5350">
        <v>32.340000000000003</v>
      </c>
      <c r="H5350">
        <v>3</v>
      </c>
      <c r="I5350">
        <v>0</v>
      </c>
      <c r="J5350">
        <v>15.523199999999999</v>
      </c>
    </row>
    <row r="5351" spans="1:10" x14ac:dyDescent="0.25">
      <c r="A5351" s="1" t="s">
        <v>5164</v>
      </c>
      <c r="B5351" s="2">
        <v>42008</v>
      </c>
      <c r="C5351" s="2">
        <v>42014</v>
      </c>
      <c r="D5351" s="1" t="s">
        <v>19</v>
      </c>
      <c r="E5351" s="1" t="s">
        <v>1284</v>
      </c>
      <c r="F5351" s="1" t="s">
        <v>462</v>
      </c>
      <c r="G5351">
        <v>39.9</v>
      </c>
      <c r="H5351">
        <v>5</v>
      </c>
      <c r="I5351">
        <v>0</v>
      </c>
      <c r="J5351">
        <v>19.95</v>
      </c>
    </row>
    <row r="5352" spans="1:10" x14ac:dyDescent="0.25">
      <c r="A5352" s="1" t="s">
        <v>5165</v>
      </c>
      <c r="B5352" s="2">
        <v>43078</v>
      </c>
      <c r="C5352" s="2">
        <v>43085</v>
      </c>
      <c r="D5352" s="1" t="s">
        <v>19</v>
      </c>
      <c r="E5352" s="1" t="s">
        <v>106</v>
      </c>
      <c r="F5352" s="1" t="s">
        <v>1415</v>
      </c>
      <c r="G5352">
        <v>143.85599999999999</v>
      </c>
      <c r="H5352">
        <v>9</v>
      </c>
      <c r="I5352">
        <v>0.2</v>
      </c>
      <c r="J5352">
        <v>48.551400000000001</v>
      </c>
    </row>
    <row r="5353" spans="1:10" x14ac:dyDescent="0.25">
      <c r="A5353" s="1" t="s">
        <v>5166</v>
      </c>
      <c r="B5353" s="2">
        <v>42619</v>
      </c>
      <c r="C5353" s="2">
        <v>42625</v>
      </c>
      <c r="D5353" s="1" t="s">
        <v>19</v>
      </c>
      <c r="E5353" s="1" t="s">
        <v>1267</v>
      </c>
      <c r="F5353" s="1" t="s">
        <v>3369</v>
      </c>
      <c r="G5353">
        <v>41.92</v>
      </c>
      <c r="H5353">
        <v>4</v>
      </c>
      <c r="I5353">
        <v>0.2</v>
      </c>
      <c r="J5353">
        <v>15.196</v>
      </c>
    </row>
    <row r="5354" spans="1:10" x14ac:dyDescent="0.25">
      <c r="A5354" s="1" t="s">
        <v>5166</v>
      </c>
      <c r="B5354" s="2">
        <v>42619</v>
      </c>
      <c r="C5354" s="2">
        <v>42625</v>
      </c>
      <c r="D5354" s="1" t="s">
        <v>19</v>
      </c>
      <c r="E5354" s="1" t="s">
        <v>1267</v>
      </c>
      <c r="F5354" s="1" t="s">
        <v>118</v>
      </c>
      <c r="G5354">
        <v>329.584</v>
      </c>
      <c r="H5354">
        <v>2</v>
      </c>
      <c r="I5354">
        <v>0.2</v>
      </c>
      <c r="J5354">
        <v>37.078200000000002</v>
      </c>
    </row>
    <row r="5355" spans="1:10" x14ac:dyDescent="0.25">
      <c r="A5355" s="1" t="s">
        <v>5167</v>
      </c>
      <c r="B5355" s="2">
        <v>42616</v>
      </c>
      <c r="C5355" s="2">
        <v>42619</v>
      </c>
      <c r="D5355" s="1" t="s">
        <v>79</v>
      </c>
      <c r="E5355" s="1" t="s">
        <v>1743</v>
      </c>
      <c r="F5355" s="1" t="s">
        <v>1313</v>
      </c>
      <c r="G5355">
        <v>87.28</v>
      </c>
      <c r="H5355">
        <v>8</v>
      </c>
      <c r="I5355">
        <v>0</v>
      </c>
      <c r="J5355">
        <v>41.021599999999999</v>
      </c>
    </row>
    <row r="5356" spans="1:10" x14ac:dyDescent="0.25">
      <c r="A5356" s="1" t="s">
        <v>5168</v>
      </c>
      <c r="B5356" s="2">
        <v>41772</v>
      </c>
      <c r="C5356" s="2">
        <v>41778</v>
      </c>
      <c r="D5356" s="1" t="s">
        <v>19</v>
      </c>
      <c r="E5356" s="1" t="s">
        <v>3804</v>
      </c>
      <c r="F5356" s="1" t="s">
        <v>3167</v>
      </c>
      <c r="G5356">
        <v>279.45600000000002</v>
      </c>
      <c r="H5356">
        <v>6</v>
      </c>
      <c r="I5356">
        <v>0.2</v>
      </c>
      <c r="J5356">
        <v>20.959199999999999</v>
      </c>
    </row>
    <row r="5357" spans="1:10" x14ac:dyDescent="0.25">
      <c r="A5357" s="1" t="s">
        <v>5168</v>
      </c>
      <c r="B5357" s="2">
        <v>41772</v>
      </c>
      <c r="C5357" s="2">
        <v>41778</v>
      </c>
      <c r="D5357" s="1" t="s">
        <v>19</v>
      </c>
      <c r="E5357" s="1" t="s">
        <v>3804</v>
      </c>
      <c r="F5357" s="1" t="s">
        <v>5169</v>
      </c>
      <c r="G5357">
        <v>8</v>
      </c>
      <c r="H5357">
        <v>2</v>
      </c>
      <c r="I5357">
        <v>0</v>
      </c>
      <c r="J5357">
        <v>3.84</v>
      </c>
    </row>
    <row r="5358" spans="1:10" x14ac:dyDescent="0.25">
      <c r="A5358" s="1" t="s">
        <v>5170</v>
      </c>
      <c r="B5358" s="2">
        <v>42642</v>
      </c>
      <c r="C5358" s="2">
        <v>42646</v>
      </c>
      <c r="D5358" s="1" t="s">
        <v>19</v>
      </c>
      <c r="E5358" s="1" t="s">
        <v>2239</v>
      </c>
      <c r="F5358" s="1" t="s">
        <v>2989</v>
      </c>
      <c r="G5358">
        <v>27.24</v>
      </c>
      <c r="H5358">
        <v>5</v>
      </c>
      <c r="I5358">
        <v>0.2</v>
      </c>
      <c r="J5358">
        <v>9.5340000000000007</v>
      </c>
    </row>
    <row r="5359" spans="1:10" x14ac:dyDescent="0.25">
      <c r="A5359" s="1" t="s">
        <v>5171</v>
      </c>
      <c r="B5359" s="2">
        <v>41856</v>
      </c>
      <c r="C5359" s="2">
        <v>41862</v>
      </c>
      <c r="D5359" s="1" t="s">
        <v>19</v>
      </c>
      <c r="E5359" s="1" t="s">
        <v>875</v>
      </c>
      <c r="F5359" s="1" t="s">
        <v>2078</v>
      </c>
      <c r="G5359">
        <v>16.36</v>
      </c>
      <c r="H5359">
        <v>1</v>
      </c>
      <c r="I5359">
        <v>0</v>
      </c>
      <c r="J5359">
        <v>1.6359999999999999</v>
      </c>
    </row>
    <row r="5360" spans="1:10" x14ac:dyDescent="0.25">
      <c r="A5360" s="1" t="s">
        <v>5171</v>
      </c>
      <c r="B5360" s="2">
        <v>41856</v>
      </c>
      <c r="C5360" s="2">
        <v>41862</v>
      </c>
      <c r="D5360" s="1" t="s">
        <v>19</v>
      </c>
      <c r="E5360" s="1" t="s">
        <v>875</v>
      </c>
      <c r="F5360" s="1" t="s">
        <v>4057</v>
      </c>
      <c r="G5360">
        <v>15.78</v>
      </c>
      <c r="H5360">
        <v>2</v>
      </c>
      <c r="I5360">
        <v>0</v>
      </c>
      <c r="J5360">
        <v>0.63119999999999998</v>
      </c>
    </row>
    <row r="5361" spans="1:10" x14ac:dyDescent="0.25">
      <c r="A5361" s="1" t="s">
        <v>5171</v>
      </c>
      <c r="B5361" s="2">
        <v>41856</v>
      </c>
      <c r="C5361" s="2">
        <v>41862</v>
      </c>
      <c r="D5361" s="1" t="s">
        <v>19</v>
      </c>
      <c r="E5361" s="1" t="s">
        <v>875</v>
      </c>
      <c r="F5361" s="1" t="s">
        <v>2848</v>
      </c>
      <c r="G5361">
        <v>45.98</v>
      </c>
      <c r="H5361">
        <v>2</v>
      </c>
      <c r="I5361">
        <v>0</v>
      </c>
      <c r="J5361">
        <v>12.8744</v>
      </c>
    </row>
    <row r="5362" spans="1:10" x14ac:dyDescent="0.25">
      <c r="A5362" s="1" t="s">
        <v>5172</v>
      </c>
      <c r="B5362" s="2">
        <v>42839</v>
      </c>
      <c r="C5362" s="2">
        <v>42843</v>
      </c>
      <c r="D5362" s="1" t="s">
        <v>19</v>
      </c>
      <c r="E5362" s="1" t="s">
        <v>264</v>
      </c>
      <c r="F5362" s="1" t="s">
        <v>1983</v>
      </c>
      <c r="G5362">
        <v>198.27199999999999</v>
      </c>
      <c r="H5362">
        <v>8</v>
      </c>
      <c r="I5362">
        <v>0.2</v>
      </c>
      <c r="J5362">
        <v>-32.219200000000001</v>
      </c>
    </row>
    <row r="5363" spans="1:10" x14ac:dyDescent="0.25">
      <c r="A5363" s="1" t="s">
        <v>5173</v>
      </c>
      <c r="B5363" s="2">
        <v>42895</v>
      </c>
      <c r="C5363" s="2">
        <v>42896</v>
      </c>
      <c r="D5363" s="1" t="s">
        <v>79</v>
      </c>
      <c r="E5363" s="1" t="s">
        <v>2628</v>
      </c>
      <c r="F5363" s="1" t="s">
        <v>1546</v>
      </c>
      <c r="G5363">
        <v>720.76</v>
      </c>
      <c r="H5363">
        <v>5</v>
      </c>
      <c r="I5363">
        <v>0.2</v>
      </c>
      <c r="J5363">
        <v>54.057000000000002</v>
      </c>
    </row>
    <row r="5364" spans="1:10" x14ac:dyDescent="0.25">
      <c r="A5364" s="1" t="s">
        <v>5174</v>
      </c>
      <c r="B5364" s="2">
        <v>42733</v>
      </c>
      <c r="C5364" s="2">
        <v>42737</v>
      </c>
      <c r="D5364" s="1" t="s">
        <v>19</v>
      </c>
      <c r="E5364" s="1" t="s">
        <v>1332</v>
      </c>
      <c r="F5364" s="1" t="s">
        <v>3912</v>
      </c>
      <c r="G5364">
        <v>70.56</v>
      </c>
      <c r="H5364">
        <v>6</v>
      </c>
      <c r="I5364">
        <v>0</v>
      </c>
      <c r="J5364">
        <v>23.990400000000001</v>
      </c>
    </row>
    <row r="5365" spans="1:10" x14ac:dyDescent="0.25">
      <c r="A5365" s="1" t="s">
        <v>5174</v>
      </c>
      <c r="B5365" s="2">
        <v>42733</v>
      </c>
      <c r="C5365" s="2">
        <v>42737</v>
      </c>
      <c r="D5365" s="1" t="s">
        <v>19</v>
      </c>
      <c r="E5365" s="1" t="s">
        <v>1332</v>
      </c>
      <c r="F5365" s="1" t="s">
        <v>3231</v>
      </c>
      <c r="G5365">
        <v>81.96</v>
      </c>
      <c r="H5365">
        <v>2</v>
      </c>
      <c r="I5365">
        <v>0</v>
      </c>
      <c r="J5365">
        <v>22.948799999999999</v>
      </c>
    </row>
    <row r="5366" spans="1:10" x14ac:dyDescent="0.25">
      <c r="A5366" s="1" t="s">
        <v>5175</v>
      </c>
      <c r="B5366" s="2">
        <v>41657</v>
      </c>
      <c r="C5366" s="2">
        <v>41660</v>
      </c>
      <c r="D5366" s="1" t="s">
        <v>11</v>
      </c>
      <c r="E5366" s="1" t="s">
        <v>3829</v>
      </c>
      <c r="F5366" s="1" t="s">
        <v>2935</v>
      </c>
      <c r="G5366">
        <v>64.864000000000004</v>
      </c>
      <c r="H5366">
        <v>4</v>
      </c>
      <c r="I5366">
        <v>0.2</v>
      </c>
      <c r="J5366">
        <v>6.4863999999999997</v>
      </c>
    </row>
    <row r="5367" spans="1:10" x14ac:dyDescent="0.25">
      <c r="A5367" s="1" t="s">
        <v>5176</v>
      </c>
      <c r="B5367" s="2">
        <v>42694</v>
      </c>
      <c r="C5367" s="2">
        <v>42698</v>
      </c>
      <c r="D5367" s="1" t="s">
        <v>19</v>
      </c>
      <c r="E5367" s="1" t="s">
        <v>2693</v>
      </c>
      <c r="F5367" s="1" t="s">
        <v>1849</v>
      </c>
      <c r="G5367">
        <v>151.19200000000001</v>
      </c>
      <c r="H5367">
        <v>1</v>
      </c>
      <c r="I5367">
        <v>0.2</v>
      </c>
      <c r="J5367">
        <v>13.2293</v>
      </c>
    </row>
    <row r="5368" spans="1:10" x14ac:dyDescent="0.25">
      <c r="A5368" s="1" t="s">
        <v>5177</v>
      </c>
      <c r="B5368" s="2">
        <v>42896</v>
      </c>
      <c r="C5368" s="2">
        <v>42901</v>
      </c>
      <c r="D5368" s="1" t="s">
        <v>19</v>
      </c>
      <c r="E5368" s="1" t="s">
        <v>972</v>
      </c>
      <c r="F5368" s="1" t="s">
        <v>1426</v>
      </c>
      <c r="G5368">
        <v>88.775999999999996</v>
      </c>
      <c r="H5368">
        <v>3</v>
      </c>
      <c r="I5368">
        <v>0.2</v>
      </c>
      <c r="J5368">
        <v>7.7679</v>
      </c>
    </row>
    <row r="5369" spans="1:10" x14ac:dyDescent="0.25">
      <c r="A5369" s="1" t="s">
        <v>5177</v>
      </c>
      <c r="B5369" s="2">
        <v>42896</v>
      </c>
      <c r="C5369" s="2">
        <v>42901</v>
      </c>
      <c r="D5369" s="1" t="s">
        <v>19</v>
      </c>
      <c r="E5369" s="1" t="s">
        <v>972</v>
      </c>
      <c r="F5369" s="1" t="s">
        <v>538</v>
      </c>
      <c r="G5369">
        <v>11.56</v>
      </c>
      <c r="H5369">
        <v>4</v>
      </c>
      <c r="I5369">
        <v>0</v>
      </c>
      <c r="J5369">
        <v>5.4332000000000003</v>
      </c>
    </row>
    <row r="5370" spans="1:10" x14ac:dyDescent="0.25">
      <c r="A5370" s="1" t="s">
        <v>5177</v>
      </c>
      <c r="B5370" s="2">
        <v>42896</v>
      </c>
      <c r="C5370" s="2">
        <v>42901</v>
      </c>
      <c r="D5370" s="1" t="s">
        <v>19</v>
      </c>
      <c r="E5370" s="1" t="s">
        <v>972</v>
      </c>
      <c r="F5370" s="1" t="s">
        <v>472</v>
      </c>
      <c r="G5370">
        <v>15.58</v>
      </c>
      <c r="H5370">
        <v>1</v>
      </c>
      <c r="I5370">
        <v>0</v>
      </c>
      <c r="J5370">
        <v>3.895</v>
      </c>
    </row>
    <row r="5371" spans="1:10" x14ac:dyDescent="0.25">
      <c r="A5371" s="1" t="s">
        <v>5178</v>
      </c>
      <c r="B5371" s="2">
        <v>42988</v>
      </c>
      <c r="C5371" s="2">
        <v>42991</v>
      </c>
      <c r="D5371" s="1" t="s">
        <v>79</v>
      </c>
      <c r="E5371" s="1" t="s">
        <v>768</v>
      </c>
      <c r="F5371" s="1" t="s">
        <v>5179</v>
      </c>
      <c r="G5371">
        <v>85.055999999999997</v>
      </c>
      <c r="H5371">
        <v>3</v>
      </c>
      <c r="I5371">
        <v>0.2</v>
      </c>
      <c r="J5371">
        <v>28.706399999999999</v>
      </c>
    </row>
    <row r="5372" spans="1:10" x14ac:dyDescent="0.25">
      <c r="A5372" s="1" t="s">
        <v>5180</v>
      </c>
      <c r="B5372" s="2">
        <v>42833</v>
      </c>
      <c r="C5372" s="2">
        <v>42837</v>
      </c>
      <c r="D5372" s="1" t="s">
        <v>19</v>
      </c>
      <c r="E5372" s="1" t="s">
        <v>2174</v>
      </c>
      <c r="F5372" s="1" t="s">
        <v>3267</v>
      </c>
      <c r="G5372">
        <v>273.95999999999998</v>
      </c>
      <c r="H5372">
        <v>2</v>
      </c>
      <c r="I5372">
        <v>0</v>
      </c>
      <c r="J5372">
        <v>71.229600000000005</v>
      </c>
    </row>
    <row r="5373" spans="1:10" x14ac:dyDescent="0.25">
      <c r="A5373" s="1" t="s">
        <v>5180</v>
      </c>
      <c r="B5373" s="2">
        <v>42833</v>
      </c>
      <c r="C5373" s="2">
        <v>42837</v>
      </c>
      <c r="D5373" s="1" t="s">
        <v>19</v>
      </c>
      <c r="E5373" s="1" t="s">
        <v>2174</v>
      </c>
      <c r="F5373" s="1" t="s">
        <v>1567</v>
      </c>
      <c r="G5373">
        <v>306.89999999999998</v>
      </c>
      <c r="H5373">
        <v>3</v>
      </c>
      <c r="I5373">
        <v>0</v>
      </c>
      <c r="J5373">
        <v>79.793999999999997</v>
      </c>
    </row>
    <row r="5374" spans="1:10" x14ac:dyDescent="0.25">
      <c r="A5374" s="1" t="s">
        <v>5181</v>
      </c>
      <c r="B5374" s="2">
        <v>42301</v>
      </c>
      <c r="C5374" s="2">
        <v>42307</v>
      </c>
      <c r="D5374" s="1" t="s">
        <v>19</v>
      </c>
      <c r="E5374" s="1" t="s">
        <v>516</v>
      </c>
      <c r="F5374" s="1" t="s">
        <v>189</v>
      </c>
      <c r="G5374">
        <v>15.552</v>
      </c>
      <c r="H5374">
        <v>3</v>
      </c>
      <c r="I5374">
        <v>0.2</v>
      </c>
      <c r="J5374">
        <v>5.4432</v>
      </c>
    </row>
    <row r="5375" spans="1:10" x14ac:dyDescent="0.25">
      <c r="A5375" s="1" t="s">
        <v>5181</v>
      </c>
      <c r="B5375" s="2">
        <v>42301</v>
      </c>
      <c r="C5375" s="2">
        <v>42307</v>
      </c>
      <c r="D5375" s="1" t="s">
        <v>19</v>
      </c>
      <c r="E5375" s="1" t="s">
        <v>516</v>
      </c>
      <c r="F5375" s="1" t="s">
        <v>457</v>
      </c>
      <c r="G5375">
        <v>347.36099999999999</v>
      </c>
      <c r="H5375">
        <v>7</v>
      </c>
      <c r="I5375">
        <v>0.3</v>
      </c>
      <c r="J5375">
        <v>-69.472200000000001</v>
      </c>
    </row>
    <row r="5376" spans="1:10" x14ac:dyDescent="0.25">
      <c r="A5376" s="1" t="s">
        <v>5181</v>
      </c>
      <c r="B5376" s="2">
        <v>42301</v>
      </c>
      <c r="C5376" s="2">
        <v>42307</v>
      </c>
      <c r="D5376" s="1" t="s">
        <v>19</v>
      </c>
      <c r="E5376" s="1" t="s">
        <v>516</v>
      </c>
      <c r="F5376" s="1" t="s">
        <v>1656</v>
      </c>
      <c r="G5376">
        <v>10.368</v>
      </c>
      <c r="H5376">
        <v>2</v>
      </c>
      <c r="I5376">
        <v>0.2</v>
      </c>
      <c r="J5376">
        <v>3.6288</v>
      </c>
    </row>
    <row r="5377" spans="1:10" x14ac:dyDescent="0.25">
      <c r="A5377" s="1" t="s">
        <v>5182</v>
      </c>
      <c r="B5377" s="2">
        <v>42882</v>
      </c>
      <c r="C5377" s="2">
        <v>42886</v>
      </c>
      <c r="D5377" s="1" t="s">
        <v>19</v>
      </c>
      <c r="E5377" s="1" t="s">
        <v>2542</v>
      </c>
      <c r="F5377" s="1" t="s">
        <v>2078</v>
      </c>
      <c r="G5377">
        <v>98.16</v>
      </c>
      <c r="H5377">
        <v>6</v>
      </c>
      <c r="I5377">
        <v>0</v>
      </c>
      <c r="J5377">
        <v>9.8160000000000007</v>
      </c>
    </row>
    <row r="5378" spans="1:10" x14ac:dyDescent="0.25">
      <c r="A5378" s="1" t="s">
        <v>5182</v>
      </c>
      <c r="B5378" s="2">
        <v>42882</v>
      </c>
      <c r="C5378" s="2">
        <v>42886</v>
      </c>
      <c r="D5378" s="1" t="s">
        <v>19</v>
      </c>
      <c r="E5378" s="1" t="s">
        <v>2542</v>
      </c>
      <c r="F5378" s="1" t="s">
        <v>4053</v>
      </c>
      <c r="G5378">
        <v>31.44</v>
      </c>
      <c r="H5378">
        <v>3</v>
      </c>
      <c r="I5378">
        <v>0</v>
      </c>
      <c r="J5378">
        <v>7.86</v>
      </c>
    </row>
    <row r="5379" spans="1:10" x14ac:dyDescent="0.25">
      <c r="A5379" s="1" t="s">
        <v>5183</v>
      </c>
      <c r="B5379" s="2">
        <v>41978</v>
      </c>
      <c r="C5379" s="2">
        <v>41980</v>
      </c>
      <c r="D5379" s="1" t="s">
        <v>79</v>
      </c>
      <c r="E5379" s="1" t="s">
        <v>1059</v>
      </c>
      <c r="F5379" s="1" t="s">
        <v>1311</v>
      </c>
      <c r="G5379">
        <v>348.488</v>
      </c>
      <c r="H5379">
        <v>7</v>
      </c>
      <c r="I5379">
        <v>0.2</v>
      </c>
      <c r="J5379">
        <v>117.6147</v>
      </c>
    </row>
    <row r="5380" spans="1:10" x14ac:dyDescent="0.25">
      <c r="A5380" s="1" t="s">
        <v>5183</v>
      </c>
      <c r="B5380" s="2">
        <v>41978</v>
      </c>
      <c r="C5380" s="2">
        <v>41980</v>
      </c>
      <c r="D5380" s="1" t="s">
        <v>79</v>
      </c>
      <c r="E5380" s="1" t="s">
        <v>1059</v>
      </c>
      <c r="F5380" s="1" t="s">
        <v>801</v>
      </c>
      <c r="G5380">
        <v>172.73599999999999</v>
      </c>
      <c r="H5380">
        <v>4</v>
      </c>
      <c r="I5380">
        <v>0.2</v>
      </c>
      <c r="J5380">
        <v>-30.2288</v>
      </c>
    </row>
    <row r="5381" spans="1:10" x14ac:dyDescent="0.25">
      <c r="A5381" s="1" t="s">
        <v>5184</v>
      </c>
      <c r="B5381" s="2">
        <v>42596</v>
      </c>
      <c r="C5381" s="2">
        <v>42600</v>
      </c>
      <c r="D5381" s="1" t="s">
        <v>19</v>
      </c>
      <c r="E5381" s="1" t="s">
        <v>5009</v>
      </c>
      <c r="F5381" s="1" t="s">
        <v>2916</v>
      </c>
      <c r="G5381">
        <v>15.54</v>
      </c>
      <c r="H5381">
        <v>3</v>
      </c>
      <c r="I5381">
        <v>0</v>
      </c>
      <c r="J5381">
        <v>7.6146000000000003</v>
      </c>
    </row>
    <row r="5382" spans="1:10" x14ac:dyDescent="0.25">
      <c r="A5382" s="1" t="s">
        <v>5184</v>
      </c>
      <c r="B5382" s="2">
        <v>42596</v>
      </c>
      <c r="C5382" s="2">
        <v>42600</v>
      </c>
      <c r="D5382" s="1" t="s">
        <v>19</v>
      </c>
      <c r="E5382" s="1" t="s">
        <v>5009</v>
      </c>
      <c r="F5382" s="1" t="s">
        <v>5185</v>
      </c>
      <c r="G5382">
        <v>105.55200000000001</v>
      </c>
      <c r="H5382">
        <v>6</v>
      </c>
      <c r="I5382">
        <v>0.2</v>
      </c>
      <c r="J5382">
        <v>35.623800000000003</v>
      </c>
    </row>
    <row r="5383" spans="1:10" x14ac:dyDescent="0.25">
      <c r="A5383" s="1" t="s">
        <v>5186</v>
      </c>
      <c r="B5383" s="2">
        <v>42618</v>
      </c>
      <c r="C5383" s="2">
        <v>42620</v>
      </c>
      <c r="D5383" s="1" t="s">
        <v>11</v>
      </c>
      <c r="E5383" s="1" t="s">
        <v>5187</v>
      </c>
      <c r="F5383" s="1" t="s">
        <v>1410</v>
      </c>
      <c r="G5383">
        <v>25.92</v>
      </c>
      <c r="H5383">
        <v>5</v>
      </c>
      <c r="I5383">
        <v>0.2</v>
      </c>
      <c r="J5383">
        <v>9.0719999999999992</v>
      </c>
    </row>
    <row r="5384" spans="1:10" x14ac:dyDescent="0.25">
      <c r="A5384" s="1" t="s">
        <v>5186</v>
      </c>
      <c r="B5384" s="2">
        <v>42618</v>
      </c>
      <c r="C5384" s="2">
        <v>42620</v>
      </c>
      <c r="D5384" s="1" t="s">
        <v>11</v>
      </c>
      <c r="E5384" s="1" t="s">
        <v>5187</v>
      </c>
      <c r="F5384" s="1" t="s">
        <v>2463</v>
      </c>
      <c r="G5384">
        <v>15.808</v>
      </c>
      <c r="H5384">
        <v>8</v>
      </c>
      <c r="I5384">
        <v>0.2</v>
      </c>
      <c r="J5384">
        <v>5.3352000000000004</v>
      </c>
    </row>
    <row r="5385" spans="1:10" x14ac:dyDescent="0.25">
      <c r="A5385" s="1" t="s">
        <v>5186</v>
      </c>
      <c r="B5385" s="2">
        <v>42618</v>
      </c>
      <c r="C5385" s="2">
        <v>42620</v>
      </c>
      <c r="D5385" s="1" t="s">
        <v>11</v>
      </c>
      <c r="E5385" s="1" t="s">
        <v>5187</v>
      </c>
      <c r="F5385" s="1" t="s">
        <v>661</v>
      </c>
      <c r="G5385">
        <v>10.368</v>
      </c>
      <c r="H5385">
        <v>2</v>
      </c>
      <c r="I5385">
        <v>0.2</v>
      </c>
      <c r="J5385">
        <v>3.7584</v>
      </c>
    </row>
    <row r="5386" spans="1:10" x14ac:dyDescent="0.25">
      <c r="A5386" s="1" t="s">
        <v>5188</v>
      </c>
      <c r="B5386" s="2">
        <v>42912</v>
      </c>
      <c r="C5386" s="2">
        <v>42919</v>
      </c>
      <c r="D5386" s="1" t="s">
        <v>19</v>
      </c>
      <c r="E5386" s="1" t="s">
        <v>1933</v>
      </c>
      <c r="F5386" s="1" t="s">
        <v>523</v>
      </c>
      <c r="G5386">
        <v>358.2</v>
      </c>
      <c r="H5386">
        <v>3</v>
      </c>
      <c r="I5386">
        <v>0.4</v>
      </c>
      <c r="J5386">
        <v>41.79</v>
      </c>
    </row>
    <row r="5387" spans="1:10" x14ac:dyDescent="0.25">
      <c r="A5387" s="1" t="s">
        <v>5188</v>
      </c>
      <c r="B5387" s="2">
        <v>42912</v>
      </c>
      <c r="C5387" s="2">
        <v>42919</v>
      </c>
      <c r="D5387" s="1" t="s">
        <v>19</v>
      </c>
      <c r="E5387" s="1" t="s">
        <v>1933</v>
      </c>
      <c r="F5387" s="1" t="s">
        <v>3412</v>
      </c>
      <c r="G5387">
        <v>545.91600000000005</v>
      </c>
      <c r="H5387">
        <v>14</v>
      </c>
      <c r="I5387">
        <v>0.4</v>
      </c>
      <c r="J5387">
        <v>72.788799999999995</v>
      </c>
    </row>
    <row r="5388" spans="1:10" x14ac:dyDescent="0.25">
      <c r="A5388" s="1" t="s">
        <v>5189</v>
      </c>
      <c r="B5388" s="2">
        <v>42806</v>
      </c>
      <c r="C5388" s="2">
        <v>42811</v>
      </c>
      <c r="D5388" s="1" t="s">
        <v>19</v>
      </c>
      <c r="E5388" s="1" t="s">
        <v>1402</v>
      </c>
      <c r="F5388" s="1" t="s">
        <v>3251</v>
      </c>
      <c r="G5388">
        <v>40.409999999999997</v>
      </c>
      <c r="H5388">
        <v>9</v>
      </c>
      <c r="I5388">
        <v>0</v>
      </c>
      <c r="J5388">
        <v>18.5886</v>
      </c>
    </row>
    <row r="5389" spans="1:10" x14ac:dyDescent="0.25">
      <c r="A5389" s="1" t="s">
        <v>5190</v>
      </c>
      <c r="B5389" s="2">
        <v>42784</v>
      </c>
      <c r="C5389" s="2">
        <v>42787</v>
      </c>
      <c r="D5389" s="1" t="s">
        <v>11</v>
      </c>
      <c r="E5389" s="1" t="s">
        <v>226</v>
      </c>
      <c r="F5389" s="1" t="s">
        <v>862</v>
      </c>
      <c r="G5389">
        <v>167.976</v>
      </c>
      <c r="H5389">
        <v>3</v>
      </c>
      <c r="I5389">
        <v>0.2</v>
      </c>
      <c r="J5389">
        <v>10.4985</v>
      </c>
    </row>
    <row r="5390" spans="1:10" x14ac:dyDescent="0.25">
      <c r="A5390" s="1" t="s">
        <v>5190</v>
      </c>
      <c r="B5390" s="2">
        <v>42784</v>
      </c>
      <c r="C5390" s="2">
        <v>42787</v>
      </c>
      <c r="D5390" s="1" t="s">
        <v>11</v>
      </c>
      <c r="E5390" s="1" t="s">
        <v>226</v>
      </c>
      <c r="F5390" s="1" t="s">
        <v>3094</v>
      </c>
      <c r="G5390">
        <v>109.53</v>
      </c>
      <c r="H5390">
        <v>3</v>
      </c>
      <c r="I5390">
        <v>0</v>
      </c>
      <c r="J5390">
        <v>47.097900000000003</v>
      </c>
    </row>
    <row r="5391" spans="1:10" x14ac:dyDescent="0.25">
      <c r="A5391" s="1" t="s">
        <v>5190</v>
      </c>
      <c r="B5391" s="2">
        <v>42784</v>
      </c>
      <c r="C5391" s="2">
        <v>42787</v>
      </c>
      <c r="D5391" s="1" t="s">
        <v>11</v>
      </c>
      <c r="E5391" s="1" t="s">
        <v>226</v>
      </c>
      <c r="F5391" s="1" t="s">
        <v>1060</v>
      </c>
      <c r="G5391">
        <v>9.82</v>
      </c>
      <c r="H5391">
        <v>2</v>
      </c>
      <c r="I5391">
        <v>0</v>
      </c>
      <c r="J5391">
        <v>4.8117999999999999</v>
      </c>
    </row>
    <row r="5392" spans="1:10" x14ac:dyDescent="0.25">
      <c r="A5392" s="1" t="s">
        <v>5191</v>
      </c>
      <c r="B5392" s="2">
        <v>43049</v>
      </c>
      <c r="C5392" s="2">
        <v>43051</v>
      </c>
      <c r="D5392" s="1" t="s">
        <v>11</v>
      </c>
      <c r="E5392" s="1" t="s">
        <v>4078</v>
      </c>
      <c r="F5392" s="1" t="s">
        <v>2319</v>
      </c>
      <c r="G5392">
        <v>26.352</v>
      </c>
      <c r="H5392">
        <v>3</v>
      </c>
      <c r="I5392">
        <v>0.2</v>
      </c>
      <c r="J5392">
        <v>9.5526</v>
      </c>
    </row>
    <row r="5393" spans="1:10" x14ac:dyDescent="0.25">
      <c r="A5393" s="1" t="s">
        <v>5192</v>
      </c>
      <c r="B5393" s="2">
        <v>41962</v>
      </c>
      <c r="C5393" s="2">
        <v>41968</v>
      </c>
      <c r="D5393" s="1" t="s">
        <v>19</v>
      </c>
      <c r="E5393" s="1" t="s">
        <v>4653</v>
      </c>
      <c r="F5393" s="1" t="s">
        <v>1112</v>
      </c>
      <c r="G5393">
        <v>22.5</v>
      </c>
      <c r="H5393">
        <v>6</v>
      </c>
      <c r="I5393">
        <v>0</v>
      </c>
      <c r="J5393">
        <v>10.8</v>
      </c>
    </row>
    <row r="5394" spans="1:10" x14ac:dyDescent="0.25">
      <c r="A5394" s="1" t="s">
        <v>5192</v>
      </c>
      <c r="B5394" s="2">
        <v>41962</v>
      </c>
      <c r="C5394" s="2">
        <v>41968</v>
      </c>
      <c r="D5394" s="1" t="s">
        <v>19</v>
      </c>
      <c r="E5394" s="1" t="s">
        <v>4653</v>
      </c>
      <c r="F5394" s="1" t="s">
        <v>1325</v>
      </c>
      <c r="G5394">
        <v>9.9600000000000009</v>
      </c>
      <c r="H5394">
        <v>2</v>
      </c>
      <c r="I5394">
        <v>0</v>
      </c>
      <c r="J5394">
        <v>4.5815999999999999</v>
      </c>
    </row>
    <row r="5395" spans="1:10" x14ac:dyDescent="0.25">
      <c r="A5395" s="1" t="s">
        <v>5192</v>
      </c>
      <c r="B5395" s="2">
        <v>41962</v>
      </c>
      <c r="C5395" s="2">
        <v>41968</v>
      </c>
      <c r="D5395" s="1" t="s">
        <v>19</v>
      </c>
      <c r="E5395" s="1" t="s">
        <v>4653</v>
      </c>
      <c r="F5395" s="1" t="s">
        <v>947</v>
      </c>
      <c r="G5395">
        <v>213.08</v>
      </c>
      <c r="H5395">
        <v>7</v>
      </c>
      <c r="I5395">
        <v>0</v>
      </c>
      <c r="J5395">
        <v>102.2784</v>
      </c>
    </row>
    <row r="5396" spans="1:10" x14ac:dyDescent="0.25">
      <c r="A5396" s="1" t="s">
        <v>5192</v>
      </c>
      <c r="B5396" s="2">
        <v>41962</v>
      </c>
      <c r="C5396" s="2">
        <v>41968</v>
      </c>
      <c r="D5396" s="1" t="s">
        <v>19</v>
      </c>
      <c r="E5396" s="1" t="s">
        <v>4653</v>
      </c>
      <c r="F5396" s="1" t="s">
        <v>2350</v>
      </c>
      <c r="G5396">
        <v>1025.8800000000001</v>
      </c>
      <c r="H5396">
        <v>6</v>
      </c>
      <c r="I5396">
        <v>0</v>
      </c>
      <c r="J5396">
        <v>235.95240000000001</v>
      </c>
    </row>
    <row r="5397" spans="1:10" x14ac:dyDescent="0.25">
      <c r="A5397" s="1" t="s">
        <v>5193</v>
      </c>
      <c r="B5397" s="2">
        <v>41961</v>
      </c>
      <c r="C5397" s="2">
        <v>41964</v>
      </c>
      <c r="D5397" s="1" t="s">
        <v>11</v>
      </c>
      <c r="E5397" s="1" t="s">
        <v>849</v>
      </c>
      <c r="F5397" s="1" t="s">
        <v>3384</v>
      </c>
      <c r="G5397">
        <v>21.98</v>
      </c>
      <c r="H5397">
        <v>7</v>
      </c>
      <c r="I5397">
        <v>0</v>
      </c>
      <c r="J5397">
        <v>9.891</v>
      </c>
    </row>
    <row r="5398" spans="1:10" x14ac:dyDescent="0.25">
      <c r="A5398" s="1" t="s">
        <v>5194</v>
      </c>
      <c r="B5398" s="2">
        <v>42637</v>
      </c>
      <c r="C5398" s="2">
        <v>42637</v>
      </c>
      <c r="D5398" s="1" t="s">
        <v>654</v>
      </c>
      <c r="E5398" s="1" t="s">
        <v>2305</v>
      </c>
      <c r="F5398" s="1" t="s">
        <v>3084</v>
      </c>
      <c r="G5398">
        <v>63.2</v>
      </c>
      <c r="H5398">
        <v>5</v>
      </c>
      <c r="I5398">
        <v>0</v>
      </c>
      <c r="J5398">
        <v>23.384</v>
      </c>
    </row>
    <row r="5399" spans="1:10" x14ac:dyDescent="0.25">
      <c r="A5399" s="1" t="s">
        <v>5195</v>
      </c>
      <c r="B5399" s="2">
        <v>42694</v>
      </c>
      <c r="C5399" s="2">
        <v>42701</v>
      </c>
      <c r="D5399" s="1" t="s">
        <v>19</v>
      </c>
      <c r="E5399" s="1" t="s">
        <v>919</v>
      </c>
      <c r="F5399" s="1" t="s">
        <v>396</v>
      </c>
      <c r="G5399">
        <v>39</v>
      </c>
      <c r="H5399">
        <v>12</v>
      </c>
      <c r="I5399">
        <v>0</v>
      </c>
      <c r="J5399">
        <v>11.31</v>
      </c>
    </row>
    <row r="5400" spans="1:10" x14ac:dyDescent="0.25">
      <c r="A5400" s="1" t="s">
        <v>5196</v>
      </c>
      <c r="B5400" s="2">
        <v>42640</v>
      </c>
      <c r="C5400" s="2">
        <v>42645</v>
      </c>
      <c r="D5400" s="1" t="s">
        <v>19</v>
      </c>
      <c r="E5400" s="1" t="s">
        <v>1390</v>
      </c>
      <c r="F5400" s="1" t="s">
        <v>1027</v>
      </c>
      <c r="G5400">
        <v>2.907</v>
      </c>
      <c r="H5400">
        <v>3</v>
      </c>
      <c r="I5400">
        <v>0.7</v>
      </c>
      <c r="J5400">
        <v>-2.0348999999999999</v>
      </c>
    </row>
    <row r="5401" spans="1:10" x14ac:dyDescent="0.25">
      <c r="A5401" s="1" t="s">
        <v>5197</v>
      </c>
      <c r="B5401" s="2">
        <v>42469</v>
      </c>
      <c r="C5401" s="2">
        <v>42474</v>
      </c>
      <c r="D5401" s="1" t="s">
        <v>19</v>
      </c>
      <c r="E5401" s="1" t="s">
        <v>2450</v>
      </c>
      <c r="F5401" s="1" t="s">
        <v>13</v>
      </c>
      <c r="G5401">
        <v>556.66499999999996</v>
      </c>
      <c r="H5401">
        <v>5</v>
      </c>
      <c r="I5401">
        <v>0.15</v>
      </c>
      <c r="J5401">
        <v>6.5490000000000004</v>
      </c>
    </row>
    <row r="5402" spans="1:10" x14ac:dyDescent="0.25">
      <c r="A5402" s="1" t="s">
        <v>5198</v>
      </c>
      <c r="B5402" s="2">
        <v>42999</v>
      </c>
      <c r="C5402" s="2">
        <v>43001</v>
      </c>
      <c r="D5402" s="1" t="s">
        <v>79</v>
      </c>
      <c r="E5402" s="1" t="s">
        <v>5199</v>
      </c>
      <c r="F5402" s="1" t="s">
        <v>720</v>
      </c>
      <c r="G5402">
        <v>71.98</v>
      </c>
      <c r="H5402">
        <v>2</v>
      </c>
      <c r="I5402">
        <v>0</v>
      </c>
      <c r="J5402">
        <v>15.1158</v>
      </c>
    </row>
    <row r="5403" spans="1:10" x14ac:dyDescent="0.25">
      <c r="A5403" s="1" t="s">
        <v>5198</v>
      </c>
      <c r="B5403" s="2">
        <v>42999</v>
      </c>
      <c r="C5403" s="2">
        <v>43001</v>
      </c>
      <c r="D5403" s="1" t="s">
        <v>79</v>
      </c>
      <c r="E5403" s="1" t="s">
        <v>5199</v>
      </c>
      <c r="F5403" s="1" t="s">
        <v>869</v>
      </c>
      <c r="G5403">
        <v>79.98</v>
      </c>
      <c r="H5403">
        <v>2</v>
      </c>
      <c r="I5403">
        <v>0</v>
      </c>
      <c r="J5403">
        <v>26.3934</v>
      </c>
    </row>
    <row r="5404" spans="1:10" x14ac:dyDescent="0.25">
      <c r="A5404" s="1" t="s">
        <v>5200</v>
      </c>
      <c r="B5404" s="2">
        <v>42971</v>
      </c>
      <c r="C5404" s="2">
        <v>42976</v>
      </c>
      <c r="D5404" s="1" t="s">
        <v>19</v>
      </c>
      <c r="E5404" s="1" t="s">
        <v>532</v>
      </c>
      <c r="F5404" s="1" t="s">
        <v>28</v>
      </c>
      <c r="G5404">
        <v>24.672000000000001</v>
      </c>
      <c r="H5404">
        <v>4</v>
      </c>
      <c r="I5404">
        <v>0.2</v>
      </c>
      <c r="J5404">
        <v>7.71</v>
      </c>
    </row>
    <row r="5405" spans="1:10" x14ac:dyDescent="0.25">
      <c r="A5405" s="1" t="s">
        <v>5200</v>
      </c>
      <c r="B5405" s="2">
        <v>42971</v>
      </c>
      <c r="C5405" s="2">
        <v>42976</v>
      </c>
      <c r="D5405" s="1" t="s">
        <v>19</v>
      </c>
      <c r="E5405" s="1" t="s">
        <v>532</v>
      </c>
      <c r="F5405" s="1" t="s">
        <v>1246</v>
      </c>
      <c r="G5405">
        <v>3.7440000000000002</v>
      </c>
      <c r="H5405">
        <v>1</v>
      </c>
      <c r="I5405">
        <v>0.2</v>
      </c>
      <c r="J5405">
        <v>1.3104</v>
      </c>
    </row>
    <row r="5406" spans="1:10" x14ac:dyDescent="0.25">
      <c r="A5406" s="1" t="s">
        <v>5201</v>
      </c>
      <c r="B5406" s="2">
        <v>42422</v>
      </c>
      <c r="C5406" s="2">
        <v>42426</v>
      </c>
      <c r="D5406" s="1" t="s">
        <v>19</v>
      </c>
      <c r="E5406" s="1" t="s">
        <v>1594</v>
      </c>
      <c r="F5406" s="1" t="s">
        <v>579</v>
      </c>
      <c r="G5406">
        <v>445.96</v>
      </c>
      <c r="H5406">
        <v>5</v>
      </c>
      <c r="I5406">
        <v>0.2</v>
      </c>
      <c r="J5406">
        <v>55.744999999999997</v>
      </c>
    </row>
    <row r="5407" spans="1:10" x14ac:dyDescent="0.25">
      <c r="A5407" s="1" t="s">
        <v>5201</v>
      </c>
      <c r="B5407" s="2">
        <v>42422</v>
      </c>
      <c r="C5407" s="2">
        <v>42426</v>
      </c>
      <c r="D5407" s="1" t="s">
        <v>19</v>
      </c>
      <c r="E5407" s="1" t="s">
        <v>1594</v>
      </c>
      <c r="F5407" s="1" t="s">
        <v>3869</v>
      </c>
      <c r="G5407">
        <v>36.24</v>
      </c>
      <c r="H5407">
        <v>1</v>
      </c>
      <c r="I5407">
        <v>0</v>
      </c>
      <c r="J5407">
        <v>15.220800000000001</v>
      </c>
    </row>
    <row r="5408" spans="1:10" x14ac:dyDescent="0.25">
      <c r="A5408" s="1" t="s">
        <v>5201</v>
      </c>
      <c r="B5408" s="2">
        <v>42422</v>
      </c>
      <c r="C5408" s="2">
        <v>42426</v>
      </c>
      <c r="D5408" s="1" t="s">
        <v>19</v>
      </c>
      <c r="E5408" s="1" t="s">
        <v>1594</v>
      </c>
      <c r="F5408" s="1" t="s">
        <v>2337</v>
      </c>
      <c r="G5408">
        <v>10.65</v>
      </c>
      <c r="H5408">
        <v>3</v>
      </c>
      <c r="I5408">
        <v>0</v>
      </c>
      <c r="J5408">
        <v>5.0054999999999996</v>
      </c>
    </row>
    <row r="5409" spans="1:10" x14ac:dyDescent="0.25">
      <c r="A5409" s="1" t="s">
        <v>5202</v>
      </c>
      <c r="B5409" s="2">
        <v>43077</v>
      </c>
      <c r="C5409" s="2">
        <v>43083</v>
      </c>
      <c r="D5409" s="1" t="s">
        <v>19</v>
      </c>
      <c r="E5409" s="1" t="s">
        <v>3527</v>
      </c>
      <c r="F5409" s="1" t="s">
        <v>4635</v>
      </c>
      <c r="G5409">
        <v>87.92</v>
      </c>
      <c r="H5409">
        <v>4</v>
      </c>
      <c r="I5409">
        <v>0</v>
      </c>
      <c r="J5409">
        <v>40.443199999999997</v>
      </c>
    </row>
    <row r="5410" spans="1:10" x14ac:dyDescent="0.25">
      <c r="A5410" s="1" t="s">
        <v>5202</v>
      </c>
      <c r="B5410" s="2">
        <v>43077</v>
      </c>
      <c r="C5410" s="2">
        <v>43083</v>
      </c>
      <c r="D5410" s="1" t="s">
        <v>19</v>
      </c>
      <c r="E5410" s="1" t="s">
        <v>3527</v>
      </c>
      <c r="F5410" s="1" t="s">
        <v>1944</v>
      </c>
      <c r="G5410">
        <v>22.423999999999999</v>
      </c>
      <c r="H5410">
        <v>1</v>
      </c>
      <c r="I5410">
        <v>0.2</v>
      </c>
      <c r="J5410">
        <v>8.4090000000000007</v>
      </c>
    </row>
    <row r="5411" spans="1:10" x14ac:dyDescent="0.25">
      <c r="A5411" s="1" t="s">
        <v>5202</v>
      </c>
      <c r="B5411" s="2">
        <v>43077</v>
      </c>
      <c r="C5411" s="2">
        <v>43083</v>
      </c>
      <c r="D5411" s="1" t="s">
        <v>19</v>
      </c>
      <c r="E5411" s="1" t="s">
        <v>3527</v>
      </c>
      <c r="F5411" s="1" t="s">
        <v>889</v>
      </c>
      <c r="G5411">
        <v>90.48</v>
      </c>
      <c r="H5411">
        <v>3</v>
      </c>
      <c r="I5411">
        <v>0.2</v>
      </c>
      <c r="J5411">
        <v>33.93</v>
      </c>
    </row>
    <row r="5412" spans="1:10" x14ac:dyDescent="0.25">
      <c r="A5412" s="1" t="s">
        <v>5202</v>
      </c>
      <c r="B5412" s="2">
        <v>43077</v>
      </c>
      <c r="C5412" s="2">
        <v>43083</v>
      </c>
      <c r="D5412" s="1" t="s">
        <v>19</v>
      </c>
      <c r="E5412" s="1" t="s">
        <v>3527</v>
      </c>
      <c r="F5412" s="1" t="s">
        <v>3208</v>
      </c>
      <c r="G5412">
        <v>42.76</v>
      </c>
      <c r="H5412">
        <v>1</v>
      </c>
      <c r="I5412">
        <v>0</v>
      </c>
      <c r="J5412">
        <v>11.117599999999999</v>
      </c>
    </row>
    <row r="5413" spans="1:10" x14ac:dyDescent="0.25">
      <c r="A5413" s="1" t="s">
        <v>5203</v>
      </c>
      <c r="B5413" s="2">
        <v>42996</v>
      </c>
      <c r="C5413" s="2">
        <v>43000</v>
      </c>
      <c r="D5413" s="1" t="s">
        <v>19</v>
      </c>
      <c r="E5413" s="1" t="s">
        <v>3888</v>
      </c>
      <c r="F5413" s="1" t="s">
        <v>1586</v>
      </c>
      <c r="G5413">
        <v>10.08</v>
      </c>
      <c r="H5413">
        <v>7</v>
      </c>
      <c r="I5413">
        <v>0.2</v>
      </c>
      <c r="J5413">
        <v>3.528</v>
      </c>
    </row>
    <row r="5414" spans="1:10" x14ac:dyDescent="0.25">
      <c r="A5414" s="1" t="s">
        <v>5203</v>
      </c>
      <c r="B5414" s="2">
        <v>42996</v>
      </c>
      <c r="C5414" s="2">
        <v>43000</v>
      </c>
      <c r="D5414" s="1" t="s">
        <v>19</v>
      </c>
      <c r="E5414" s="1" t="s">
        <v>3888</v>
      </c>
      <c r="F5414" s="1" t="s">
        <v>5204</v>
      </c>
      <c r="G5414">
        <v>101.34</v>
      </c>
      <c r="H5414">
        <v>3</v>
      </c>
      <c r="I5414">
        <v>0</v>
      </c>
      <c r="J5414">
        <v>8.1072000000000006</v>
      </c>
    </row>
    <row r="5415" spans="1:10" x14ac:dyDescent="0.25">
      <c r="A5415" s="1" t="s">
        <v>5205</v>
      </c>
      <c r="B5415" s="2">
        <v>42624</v>
      </c>
      <c r="C5415" s="2">
        <v>42627</v>
      </c>
      <c r="D5415" s="1" t="s">
        <v>79</v>
      </c>
      <c r="E5415" s="1" t="s">
        <v>2887</v>
      </c>
      <c r="F5415" s="1" t="s">
        <v>3856</v>
      </c>
      <c r="G5415">
        <v>224.75</v>
      </c>
      <c r="H5415">
        <v>5</v>
      </c>
      <c r="I5415">
        <v>0</v>
      </c>
      <c r="J5415">
        <v>62.93</v>
      </c>
    </row>
    <row r="5416" spans="1:10" x14ac:dyDescent="0.25">
      <c r="A5416" s="1" t="s">
        <v>5206</v>
      </c>
      <c r="B5416" s="2">
        <v>43001</v>
      </c>
      <c r="C5416" s="2">
        <v>43006</v>
      </c>
      <c r="D5416" s="1" t="s">
        <v>19</v>
      </c>
      <c r="E5416" s="1" t="s">
        <v>213</v>
      </c>
      <c r="F5416" s="1" t="s">
        <v>4956</v>
      </c>
      <c r="G5416">
        <v>73.176000000000002</v>
      </c>
      <c r="H5416">
        <v>6</v>
      </c>
      <c r="I5416">
        <v>0.8</v>
      </c>
      <c r="J5416">
        <v>-197.5752</v>
      </c>
    </row>
    <row r="5417" spans="1:10" x14ac:dyDescent="0.25">
      <c r="A5417" s="1" t="s">
        <v>5206</v>
      </c>
      <c r="B5417" s="2">
        <v>43001</v>
      </c>
      <c r="C5417" s="2">
        <v>43006</v>
      </c>
      <c r="D5417" s="1" t="s">
        <v>19</v>
      </c>
      <c r="E5417" s="1" t="s">
        <v>213</v>
      </c>
      <c r="F5417" s="1" t="s">
        <v>2103</v>
      </c>
      <c r="G5417">
        <v>20.736000000000001</v>
      </c>
      <c r="H5417">
        <v>4</v>
      </c>
      <c r="I5417">
        <v>0.2</v>
      </c>
      <c r="J5417">
        <v>7.2576000000000001</v>
      </c>
    </row>
    <row r="5418" spans="1:10" x14ac:dyDescent="0.25">
      <c r="A5418" s="1" t="s">
        <v>5206</v>
      </c>
      <c r="B5418" s="2">
        <v>43001</v>
      </c>
      <c r="C5418" s="2">
        <v>43006</v>
      </c>
      <c r="D5418" s="1" t="s">
        <v>19</v>
      </c>
      <c r="E5418" s="1" t="s">
        <v>213</v>
      </c>
      <c r="F5418" s="1" t="s">
        <v>1643</v>
      </c>
      <c r="G5418">
        <v>39.984000000000002</v>
      </c>
      <c r="H5418">
        <v>2</v>
      </c>
      <c r="I5418">
        <v>0.2</v>
      </c>
      <c r="J5418">
        <v>-8.9963999999999995</v>
      </c>
    </row>
    <row r="5419" spans="1:10" x14ac:dyDescent="0.25">
      <c r="A5419" s="1" t="s">
        <v>5207</v>
      </c>
      <c r="B5419" s="2">
        <v>41918</v>
      </c>
      <c r="C5419" s="2">
        <v>41920</v>
      </c>
      <c r="D5419" s="1" t="s">
        <v>11</v>
      </c>
      <c r="E5419" s="1" t="s">
        <v>369</v>
      </c>
      <c r="F5419" s="1" t="s">
        <v>5208</v>
      </c>
      <c r="G5419">
        <v>15.36</v>
      </c>
      <c r="H5419">
        <v>2</v>
      </c>
      <c r="I5419">
        <v>0</v>
      </c>
      <c r="J5419">
        <v>7.68</v>
      </c>
    </row>
    <row r="5420" spans="1:10" x14ac:dyDescent="0.25">
      <c r="A5420" s="1" t="s">
        <v>5209</v>
      </c>
      <c r="B5420" s="2">
        <v>42300</v>
      </c>
      <c r="C5420" s="2">
        <v>42303</v>
      </c>
      <c r="D5420" s="1" t="s">
        <v>79</v>
      </c>
      <c r="E5420" s="1" t="s">
        <v>2723</v>
      </c>
      <c r="F5420" s="1" t="s">
        <v>1579</v>
      </c>
      <c r="G5420">
        <v>36.287999999999997</v>
      </c>
      <c r="H5420">
        <v>7</v>
      </c>
      <c r="I5420">
        <v>0.2</v>
      </c>
      <c r="J5420">
        <v>12.700799999999999</v>
      </c>
    </row>
    <row r="5421" spans="1:10" x14ac:dyDescent="0.25">
      <c r="A5421" s="1" t="s">
        <v>5209</v>
      </c>
      <c r="B5421" s="2">
        <v>42300</v>
      </c>
      <c r="C5421" s="2">
        <v>42303</v>
      </c>
      <c r="D5421" s="1" t="s">
        <v>79</v>
      </c>
      <c r="E5421" s="1" t="s">
        <v>2723</v>
      </c>
      <c r="F5421" s="1" t="s">
        <v>1094</v>
      </c>
      <c r="G5421">
        <v>150.38399999999999</v>
      </c>
      <c r="H5421">
        <v>2</v>
      </c>
      <c r="I5421">
        <v>0.2</v>
      </c>
      <c r="J5421">
        <v>15.038399999999999</v>
      </c>
    </row>
    <row r="5422" spans="1:10" x14ac:dyDescent="0.25">
      <c r="A5422" s="1" t="s">
        <v>5210</v>
      </c>
      <c r="B5422" s="2">
        <v>42460</v>
      </c>
      <c r="C5422" s="2">
        <v>42462</v>
      </c>
      <c r="D5422" s="1" t="s">
        <v>11</v>
      </c>
      <c r="E5422" s="1" t="s">
        <v>1019</v>
      </c>
      <c r="F5422" s="1" t="s">
        <v>4240</v>
      </c>
      <c r="G5422">
        <v>280.78199999999998</v>
      </c>
      <c r="H5422">
        <v>3</v>
      </c>
      <c r="I5422">
        <v>0.4</v>
      </c>
      <c r="J5422">
        <v>-60.836100000000002</v>
      </c>
    </row>
    <row r="5423" spans="1:10" x14ac:dyDescent="0.25">
      <c r="A5423" s="1" t="s">
        <v>5210</v>
      </c>
      <c r="B5423" s="2">
        <v>42460</v>
      </c>
      <c r="C5423" s="2">
        <v>42462</v>
      </c>
      <c r="D5423" s="1" t="s">
        <v>11</v>
      </c>
      <c r="E5423" s="1" t="s">
        <v>1019</v>
      </c>
      <c r="F5423" s="1" t="s">
        <v>2826</v>
      </c>
      <c r="G5423">
        <v>31.984000000000002</v>
      </c>
      <c r="H5423">
        <v>2</v>
      </c>
      <c r="I5423">
        <v>0.2</v>
      </c>
      <c r="J5423">
        <v>1.1994</v>
      </c>
    </row>
    <row r="5424" spans="1:10" x14ac:dyDescent="0.25">
      <c r="A5424" s="1" t="s">
        <v>5211</v>
      </c>
      <c r="B5424" s="2">
        <v>42733</v>
      </c>
      <c r="C5424" s="2">
        <v>42737</v>
      </c>
      <c r="D5424" s="1" t="s">
        <v>19</v>
      </c>
      <c r="E5424" s="1" t="s">
        <v>1935</v>
      </c>
      <c r="F5424" s="1" t="s">
        <v>1246</v>
      </c>
      <c r="G5424">
        <v>11.231999999999999</v>
      </c>
      <c r="H5424">
        <v>3</v>
      </c>
      <c r="I5424">
        <v>0.2</v>
      </c>
      <c r="J5424">
        <v>3.9312</v>
      </c>
    </row>
    <row r="5425" spans="1:10" x14ac:dyDescent="0.25">
      <c r="A5425" s="1" t="s">
        <v>5212</v>
      </c>
      <c r="B5425" s="2">
        <v>43042</v>
      </c>
      <c r="C5425" s="2">
        <v>43044</v>
      </c>
      <c r="D5425" s="1" t="s">
        <v>11</v>
      </c>
      <c r="E5425" s="1" t="s">
        <v>3034</v>
      </c>
      <c r="F5425" s="1" t="s">
        <v>5213</v>
      </c>
      <c r="G5425">
        <v>26.4</v>
      </c>
      <c r="H5425">
        <v>5</v>
      </c>
      <c r="I5425">
        <v>0</v>
      </c>
      <c r="J5425">
        <v>11.88</v>
      </c>
    </row>
    <row r="5426" spans="1:10" x14ac:dyDescent="0.25">
      <c r="A5426" s="1" t="s">
        <v>5214</v>
      </c>
      <c r="B5426" s="2">
        <v>42755</v>
      </c>
      <c r="C5426" s="2">
        <v>42761</v>
      </c>
      <c r="D5426" s="1" t="s">
        <v>19</v>
      </c>
      <c r="E5426" s="1" t="s">
        <v>997</v>
      </c>
      <c r="F5426" s="1" t="s">
        <v>1761</v>
      </c>
      <c r="G5426">
        <v>3.52</v>
      </c>
      <c r="H5426">
        <v>2</v>
      </c>
      <c r="I5426">
        <v>0</v>
      </c>
      <c r="J5426">
        <v>1.0207999999999999</v>
      </c>
    </row>
    <row r="5427" spans="1:10" x14ac:dyDescent="0.25">
      <c r="A5427" s="1" t="s">
        <v>5215</v>
      </c>
      <c r="B5427" s="2">
        <v>42707</v>
      </c>
      <c r="C5427" s="2">
        <v>42710</v>
      </c>
      <c r="D5427" s="1" t="s">
        <v>79</v>
      </c>
      <c r="E5427" s="1" t="s">
        <v>1766</v>
      </c>
      <c r="F5427" s="1" t="s">
        <v>5216</v>
      </c>
      <c r="G5427">
        <v>1649.95</v>
      </c>
      <c r="H5427">
        <v>5</v>
      </c>
      <c r="I5427">
        <v>0</v>
      </c>
      <c r="J5427">
        <v>659.98</v>
      </c>
    </row>
    <row r="5428" spans="1:10" x14ac:dyDescent="0.25">
      <c r="A5428" s="1" t="s">
        <v>5215</v>
      </c>
      <c r="B5428" s="2">
        <v>42707</v>
      </c>
      <c r="C5428" s="2">
        <v>42710</v>
      </c>
      <c r="D5428" s="1" t="s">
        <v>79</v>
      </c>
      <c r="E5428" s="1" t="s">
        <v>1766</v>
      </c>
      <c r="F5428" s="1" t="s">
        <v>4306</v>
      </c>
      <c r="G5428">
        <v>111.9</v>
      </c>
      <c r="H5428">
        <v>6</v>
      </c>
      <c r="I5428">
        <v>0</v>
      </c>
      <c r="J5428">
        <v>51.473999999999997</v>
      </c>
    </row>
    <row r="5429" spans="1:10" x14ac:dyDescent="0.25">
      <c r="A5429" s="1" t="s">
        <v>5217</v>
      </c>
      <c r="B5429" s="2">
        <v>42535</v>
      </c>
      <c r="C5429" s="2">
        <v>42535</v>
      </c>
      <c r="D5429" s="1" t="s">
        <v>654</v>
      </c>
      <c r="E5429" s="1" t="s">
        <v>5218</v>
      </c>
      <c r="F5429" s="1" t="s">
        <v>4274</v>
      </c>
      <c r="G5429">
        <v>599.16499999999996</v>
      </c>
      <c r="H5429">
        <v>5</v>
      </c>
      <c r="I5429">
        <v>0.15</v>
      </c>
      <c r="J5429">
        <v>35.244999999999997</v>
      </c>
    </row>
    <row r="5430" spans="1:10" x14ac:dyDescent="0.25">
      <c r="A5430" s="1" t="s">
        <v>5219</v>
      </c>
      <c r="B5430" s="2">
        <v>42615</v>
      </c>
      <c r="C5430" s="2">
        <v>42617</v>
      </c>
      <c r="D5430" s="1" t="s">
        <v>79</v>
      </c>
      <c r="E5430" s="1" t="s">
        <v>2074</v>
      </c>
      <c r="F5430" s="1" t="s">
        <v>355</v>
      </c>
      <c r="G5430">
        <v>46.53</v>
      </c>
      <c r="H5430">
        <v>3</v>
      </c>
      <c r="I5430">
        <v>0</v>
      </c>
      <c r="J5430">
        <v>12.097799999999999</v>
      </c>
    </row>
    <row r="5431" spans="1:10" x14ac:dyDescent="0.25">
      <c r="A5431" s="1" t="s">
        <v>5220</v>
      </c>
      <c r="B5431" s="2">
        <v>41887</v>
      </c>
      <c r="C5431" s="2">
        <v>41889</v>
      </c>
      <c r="D5431" s="1" t="s">
        <v>79</v>
      </c>
      <c r="E5431" s="1" t="s">
        <v>3896</v>
      </c>
      <c r="F5431" s="1" t="s">
        <v>597</v>
      </c>
      <c r="G5431">
        <v>31.984000000000002</v>
      </c>
      <c r="H5431">
        <v>2</v>
      </c>
      <c r="I5431">
        <v>0.2</v>
      </c>
      <c r="J5431">
        <v>1.9990000000000001</v>
      </c>
    </row>
    <row r="5432" spans="1:10" x14ac:dyDescent="0.25">
      <c r="A5432" s="1" t="s">
        <v>5221</v>
      </c>
      <c r="B5432" s="2">
        <v>43029</v>
      </c>
      <c r="C5432" s="2">
        <v>43033</v>
      </c>
      <c r="D5432" s="1" t="s">
        <v>19</v>
      </c>
      <c r="E5432" s="1" t="s">
        <v>5222</v>
      </c>
      <c r="F5432" s="1" t="s">
        <v>5086</v>
      </c>
      <c r="G5432">
        <v>161.56800000000001</v>
      </c>
      <c r="H5432">
        <v>2</v>
      </c>
      <c r="I5432">
        <v>0.2</v>
      </c>
      <c r="J5432">
        <v>16.1568</v>
      </c>
    </row>
    <row r="5433" spans="1:10" x14ac:dyDescent="0.25">
      <c r="A5433" s="1" t="s">
        <v>5221</v>
      </c>
      <c r="B5433" s="2">
        <v>43029</v>
      </c>
      <c r="C5433" s="2">
        <v>43033</v>
      </c>
      <c r="D5433" s="1" t="s">
        <v>19</v>
      </c>
      <c r="E5433" s="1" t="s">
        <v>5222</v>
      </c>
      <c r="F5433" s="1" t="s">
        <v>1530</v>
      </c>
      <c r="G5433">
        <v>4.0640000000000001</v>
      </c>
      <c r="H5433">
        <v>1</v>
      </c>
      <c r="I5433">
        <v>0.2</v>
      </c>
      <c r="J5433">
        <v>1.3715999999999999</v>
      </c>
    </row>
    <row r="5434" spans="1:10" x14ac:dyDescent="0.25">
      <c r="A5434" s="1" t="s">
        <v>5221</v>
      </c>
      <c r="B5434" s="2">
        <v>43029</v>
      </c>
      <c r="C5434" s="2">
        <v>43033</v>
      </c>
      <c r="D5434" s="1" t="s">
        <v>19</v>
      </c>
      <c r="E5434" s="1" t="s">
        <v>5222</v>
      </c>
      <c r="F5434" s="1" t="s">
        <v>3669</v>
      </c>
      <c r="G5434">
        <v>6.2160000000000002</v>
      </c>
      <c r="H5434">
        <v>4</v>
      </c>
      <c r="I5434">
        <v>0.7</v>
      </c>
      <c r="J5434">
        <v>-4.9728000000000003</v>
      </c>
    </row>
    <row r="5435" spans="1:10" x14ac:dyDescent="0.25">
      <c r="A5435" s="1" t="s">
        <v>5223</v>
      </c>
      <c r="B5435" s="2">
        <v>42850</v>
      </c>
      <c r="C5435" s="2">
        <v>42854</v>
      </c>
      <c r="D5435" s="1" t="s">
        <v>19</v>
      </c>
      <c r="E5435" s="1" t="s">
        <v>1870</v>
      </c>
      <c r="F5435" s="1" t="s">
        <v>55</v>
      </c>
      <c r="G5435">
        <v>8.8960000000000008</v>
      </c>
      <c r="H5435">
        <v>4</v>
      </c>
      <c r="I5435">
        <v>0.2</v>
      </c>
      <c r="J5435">
        <v>0.66720000000000002</v>
      </c>
    </row>
    <row r="5436" spans="1:10" x14ac:dyDescent="0.25">
      <c r="A5436" s="1" t="s">
        <v>5224</v>
      </c>
      <c r="B5436" s="2">
        <v>42296</v>
      </c>
      <c r="C5436" s="2">
        <v>42301</v>
      </c>
      <c r="D5436" s="1" t="s">
        <v>19</v>
      </c>
      <c r="E5436" s="1" t="s">
        <v>358</v>
      </c>
      <c r="F5436" s="1" t="s">
        <v>5225</v>
      </c>
      <c r="G5436">
        <v>1640.7</v>
      </c>
      <c r="H5436">
        <v>5</v>
      </c>
      <c r="I5436">
        <v>0</v>
      </c>
      <c r="J5436">
        <v>459.39600000000002</v>
      </c>
    </row>
    <row r="5437" spans="1:10" x14ac:dyDescent="0.25">
      <c r="A5437" s="1" t="s">
        <v>5224</v>
      </c>
      <c r="B5437" s="2">
        <v>42296</v>
      </c>
      <c r="C5437" s="2">
        <v>42301</v>
      </c>
      <c r="D5437" s="1" t="s">
        <v>19</v>
      </c>
      <c r="E5437" s="1" t="s">
        <v>358</v>
      </c>
      <c r="F5437" s="1" t="s">
        <v>588</v>
      </c>
      <c r="G5437">
        <v>270</v>
      </c>
      <c r="H5437">
        <v>3</v>
      </c>
      <c r="I5437">
        <v>0</v>
      </c>
      <c r="J5437">
        <v>97.2</v>
      </c>
    </row>
    <row r="5438" spans="1:10" x14ac:dyDescent="0.25">
      <c r="A5438" s="1" t="s">
        <v>5226</v>
      </c>
      <c r="B5438" s="2">
        <v>41825</v>
      </c>
      <c r="C5438" s="2">
        <v>41828</v>
      </c>
      <c r="D5438" s="1" t="s">
        <v>79</v>
      </c>
      <c r="E5438" s="1" t="s">
        <v>5187</v>
      </c>
      <c r="F5438" s="1" t="s">
        <v>2523</v>
      </c>
      <c r="G5438">
        <v>19.52</v>
      </c>
      <c r="H5438">
        <v>2</v>
      </c>
      <c r="I5438">
        <v>0.2</v>
      </c>
      <c r="J5438">
        <v>5.3680000000000003</v>
      </c>
    </row>
    <row r="5439" spans="1:10" x14ac:dyDescent="0.25">
      <c r="A5439" s="1" t="s">
        <v>5226</v>
      </c>
      <c r="B5439" s="2">
        <v>41825</v>
      </c>
      <c r="C5439" s="2">
        <v>41828</v>
      </c>
      <c r="D5439" s="1" t="s">
        <v>79</v>
      </c>
      <c r="E5439" s="1" t="s">
        <v>5187</v>
      </c>
      <c r="F5439" s="1" t="s">
        <v>3790</v>
      </c>
      <c r="G5439">
        <v>9.81</v>
      </c>
      <c r="H5439">
        <v>5</v>
      </c>
      <c r="I5439">
        <v>0.7</v>
      </c>
      <c r="J5439">
        <v>-6.867</v>
      </c>
    </row>
    <row r="5440" spans="1:10" x14ac:dyDescent="0.25">
      <c r="A5440" s="1" t="s">
        <v>5226</v>
      </c>
      <c r="B5440" s="2">
        <v>41825</v>
      </c>
      <c r="C5440" s="2">
        <v>41828</v>
      </c>
      <c r="D5440" s="1" t="s">
        <v>79</v>
      </c>
      <c r="E5440" s="1" t="s">
        <v>5187</v>
      </c>
      <c r="F5440" s="1" t="s">
        <v>5227</v>
      </c>
      <c r="G5440">
        <v>213.21600000000001</v>
      </c>
      <c r="H5440">
        <v>3</v>
      </c>
      <c r="I5440">
        <v>0.2</v>
      </c>
      <c r="J5440">
        <v>15.991199999999999</v>
      </c>
    </row>
    <row r="5441" spans="1:10" x14ac:dyDescent="0.25">
      <c r="A5441" s="1" t="s">
        <v>5228</v>
      </c>
      <c r="B5441" s="2">
        <v>42464</v>
      </c>
      <c r="C5441" s="2">
        <v>42469</v>
      </c>
      <c r="D5441" s="1" t="s">
        <v>19</v>
      </c>
      <c r="E5441" s="1" t="s">
        <v>3855</v>
      </c>
      <c r="F5441" s="1" t="s">
        <v>3765</v>
      </c>
      <c r="G5441">
        <v>588.78399999999999</v>
      </c>
      <c r="H5441">
        <v>2</v>
      </c>
      <c r="I5441">
        <v>0.2</v>
      </c>
      <c r="J5441">
        <v>183.995</v>
      </c>
    </row>
    <row r="5442" spans="1:10" x14ac:dyDescent="0.25">
      <c r="A5442" s="1" t="s">
        <v>5229</v>
      </c>
      <c r="B5442" s="2">
        <v>43052</v>
      </c>
      <c r="C5442" s="2">
        <v>43057</v>
      </c>
      <c r="D5442" s="1" t="s">
        <v>11</v>
      </c>
      <c r="E5442" s="1" t="s">
        <v>3371</v>
      </c>
      <c r="F5442" s="1" t="s">
        <v>1409</v>
      </c>
      <c r="G5442">
        <v>2.0640000000000001</v>
      </c>
      <c r="H5442">
        <v>1</v>
      </c>
      <c r="I5442">
        <v>0.2</v>
      </c>
      <c r="J5442">
        <v>0.15479999999999999</v>
      </c>
    </row>
    <row r="5443" spans="1:10" x14ac:dyDescent="0.25">
      <c r="A5443" s="1" t="s">
        <v>5230</v>
      </c>
      <c r="B5443" s="2">
        <v>42987</v>
      </c>
      <c r="C5443" s="2">
        <v>42991</v>
      </c>
      <c r="D5443" s="1" t="s">
        <v>19</v>
      </c>
      <c r="E5443" s="1" t="s">
        <v>2248</v>
      </c>
      <c r="F5443" s="1" t="s">
        <v>5231</v>
      </c>
      <c r="G5443">
        <v>6.3680000000000003</v>
      </c>
      <c r="H5443">
        <v>2</v>
      </c>
      <c r="I5443">
        <v>0.2</v>
      </c>
      <c r="J5443">
        <v>2.3879999999999999</v>
      </c>
    </row>
    <row r="5444" spans="1:10" x14ac:dyDescent="0.25">
      <c r="A5444" s="1" t="s">
        <v>5232</v>
      </c>
      <c r="B5444" s="2">
        <v>42111</v>
      </c>
      <c r="C5444" s="2">
        <v>42117</v>
      </c>
      <c r="D5444" s="1" t="s">
        <v>19</v>
      </c>
      <c r="E5444" s="1" t="s">
        <v>1521</v>
      </c>
      <c r="F5444" s="1" t="s">
        <v>1638</v>
      </c>
      <c r="G5444">
        <v>99.6</v>
      </c>
      <c r="H5444">
        <v>1</v>
      </c>
      <c r="I5444">
        <v>0</v>
      </c>
      <c r="J5444">
        <v>36.851999999999997</v>
      </c>
    </row>
    <row r="5445" spans="1:10" x14ac:dyDescent="0.25">
      <c r="A5445" s="1" t="s">
        <v>5232</v>
      </c>
      <c r="B5445" s="2">
        <v>42111</v>
      </c>
      <c r="C5445" s="2">
        <v>42117</v>
      </c>
      <c r="D5445" s="1" t="s">
        <v>19</v>
      </c>
      <c r="E5445" s="1" t="s">
        <v>1521</v>
      </c>
      <c r="F5445" s="1" t="s">
        <v>2519</v>
      </c>
      <c r="G5445">
        <v>62.295999999999999</v>
      </c>
      <c r="H5445">
        <v>13</v>
      </c>
      <c r="I5445">
        <v>0.2</v>
      </c>
      <c r="J5445">
        <v>21.024899999999999</v>
      </c>
    </row>
    <row r="5446" spans="1:10" x14ac:dyDescent="0.25">
      <c r="A5446" s="1" t="s">
        <v>5232</v>
      </c>
      <c r="B5446" s="2">
        <v>42111</v>
      </c>
      <c r="C5446" s="2">
        <v>42117</v>
      </c>
      <c r="D5446" s="1" t="s">
        <v>19</v>
      </c>
      <c r="E5446" s="1" t="s">
        <v>1521</v>
      </c>
      <c r="F5446" s="1" t="s">
        <v>5233</v>
      </c>
      <c r="G5446">
        <v>10.71</v>
      </c>
      <c r="H5446">
        <v>3</v>
      </c>
      <c r="I5446">
        <v>0</v>
      </c>
      <c r="J5446">
        <v>2.7846000000000002</v>
      </c>
    </row>
    <row r="5447" spans="1:10" x14ac:dyDescent="0.25">
      <c r="A5447" s="1" t="s">
        <v>5234</v>
      </c>
      <c r="B5447" s="2">
        <v>42576</v>
      </c>
      <c r="C5447" s="2">
        <v>42580</v>
      </c>
      <c r="D5447" s="1" t="s">
        <v>19</v>
      </c>
      <c r="E5447" s="1" t="s">
        <v>1500</v>
      </c>
      <c r="F5447" s="1" t="s">
        <v>2871</v>
      </c>
      <c r="G5447">
        <v>20.936</v>
      </c>
      <c r="H5447">
        <v>1</v>
      </c>
      <c r="I5447">
        <v>0.2</v>
      </c>
      <c r="J5447">
        <v>7.0659000000000001</v>
      </c>
    </row>
    <row r="5448" spans="1:10" x14ac:dyDescent="0.25">
      <c r="A5448" s="1" t="s">
        <v>5235</v>
      </c>
      <c r="B5448" s="2">
        <v>42608</v>
      </c>
      <c r="C5448" s="2">
        <v>42613</v>
      </c>
      <c r="D5448" s="1" t="s">
        <v>19</v>
      </c>
      <c r="E5448" s="1" t="s">
        <v>475</v>
      </c>
      <c r="F5448" s="1" t="s">
        <v>1903</v>
      </c>
      <c r="G5448">
        <v>33</v>
      </c>
      <c r="H5448">
        <v>6</v>
      </c>
      <c r="I5448">
        <v>0</v>
      </c>
      <c r="J5448">
        <v>8.25</v>
      </c>
    </row>
    <row r="5449" spans="1:10" x14ac:dyDescent="0.25">
      <c r="A5449" s="1" t="s">
        <v>5235</v>
      </c>
      <c r="B5449" s="2">
        <v>42608</v>
      </c>
      <c r="C5449" s="2">
        <v>42613</v>
      </c>
      <c r="D5449" s="1" t="s">
        <v>19</v>
      </c>
      <c r="E5449" s="1" t="s">
        <v>475</v>
      </c>
      <c r="F5449" s="1" t="s">
        <v>2817</v>
      </c>
      <c r="G5449">
        <v>249.95</v>
      </c>
      <c r="H5449">
        <v>5</v>
      </c>
      <c r="I5449">
        <v>0</v>
      </c>
      <c r="J5449">
        <v>87.482500000000002</v>
      </c>
    </row>
    <row r="5450" spans="1:10" x14ac:dyDescent="0.25">
      <c r="A5450" s="1" t="s">
        <v>5236</v>
      </c>
      <c r="B5450" s="2">
        <v>41894</v>
      </c>
      <c r="C5450" s="2">
        <v>41901</v>
      </c>
      <c r="D5450" s="1" t="s">
        <v>19</v>
      </c>
      <c r="E5450" s="1" t="s">
        <v>3327</v>
      </c>
      <c r="F5450" s="1" t="s">
        <v>3432</v>
      </c>
      <c r="G5450">
        <v>357.93</v>
      </c>
      <c r="H5450">
        <v>3</v>
      </c>
      <c r="I5450">
        <v>0</v>
      </c>
      <c r="J5450">
        <v>7.1585999999999999</v>
      </c>
    </row>
    <row r="5451" spans="1:10" x14ac:dyDescent="0.25">
      <c r="A5451" s="1" t="s">
        <v>5236</v>
      </c>
      <c r="B5451" s="2">
        <v>41894</v>
      </c>
      <c r="C5451" s="2">
        <v>41901</v>
      </c>
      <c r="D5451" s="1" t="s">
        <v>19</v>
      </c>
      <c r="E5451" s="1" t="s">
        <v>3327</v>
      </c>
      <c r="F5451" s="1" t="s">
        <v>4762</v>
      </c>
      <c r="G5451">
        <v>57.4</v>
      </c>
      <c r="H5451">
        <v>5</v>
      </c>
      <c r="I5451">
        <v>0</v>
      </c>
      <c r="J5451">
        <v>10.906000000000001</v>
      </c>
    </row>
    <row r="5452" spans="1:10" x14ac:dyDescent="0.25">
      <c r="A5452" s="1" t="s">
        <v>5236</v>
      </c>
      <c r="B5452" s="2">
        <v>41894</v>
      </c>
      <c r="C5452" s="2">
        <v>41901</v>
      </c>
      <c r="D5452" s="1" t="s">
        <v>19</v>
      </c>
      <c r="E5452" s="1" t="s">
        <v>3327</v>
      </c>
      <c r="F5452" s="1" t="s">
        <v>1905</v>
      </c>
      <c r="G5452">
        <v>331.96</v>
      </c>
      <c r="H5452">
        <v>2</v>
      </c>
      <c r="I5452">
        <v>0</v>
      </c>
      <c r="J5452">
        <v>149.38200000000001</v>
      </c>
    </row>
    <row r="5453" spans="1:10" x14ac:dyDescent="0.25">
      <c r="A5453" s="1" t="s">
        <v>5236</v>
      </c>
      <c r="B5453" s="2">
        <v>41894</v>
      </c>
      <c r="C5453" s="2">
        <v>41901</v>
      </c>
      <c r="D5453" s="1" t="s">
        <v>19</v>
      </c>
      <c r="E5453" s="1" t="s">
        <v>3327</v>
      </c>
      <c r="F5453" s="1" t="s">
        <v>3741</v>
      </c>
      <c r="G5453">
        <v>40.56</v>
      </c>
      <c r="H5453">
        <v>2</v>
      </c>
      <c r="I5453">
        <v>0</v>
      </c>
      <c r="J5453">
        <v>12.979200000000001</v>
      </c>
    </row>
    <row r="5454" spans="1:10" x14ac:dyDescent="0.25">
      <c r="A5454" s="1" t="s">
        <v>5237</v>
      </c>
      <c r="B5454" s="2">
        <v>42573</v>
      </c>
      <c r="C5454" s="2">
        <v>42580</v>
      </c>
      <c r="D5454" s="1" t="s">
        <v>19</v>
      </c>
      <c r="E5454" s="1" t="s">
        <v>3068</v>
      </c>
      <c r="F5454" s="1" t="s">
        <v>1256</v>
      </c>
      <c r="G5454">
        <v>86.2</v>
      </c>
      <c r="H5454">
        <v>5</v>
      </c>
      <c r="I5454">
        <v>0</v>
      </c>
      <c r="J5454">
        <v>24.998000000000001</v>
      </c>
    </row>
    <row r="5455" spans="1:10" x14ac:dyDescent="0.25">
      <c r="A5455" s="1" t="s">
        <v>5238</v>
      </c>
      <c r="B5455" s="2">
        <v>42874</v>
      </c>
      <c r="C5455" s="2">
        <v>42878</v>
      </c>
      <c r="D5455" s="1" t="s">
        <v>19</v>
      </c>
      <c r="E5455" s="1" t="s">
        <v>3034</v>
      </c>
      <c r="F5455" s="1" t="s">
        <v>4220</v>
      </c>
      <c r="G5455">
        <v>38.015999999999998</v>
      </c>
      <c r="H5455">
        <v>6</v>
      </c>
      <c r="I5455">
        <v>0.2</v>
      </c>
      <c r="J5455">
        <v>13.780799999999999</v>
      </c>
    </row>
    <row r="5456" spans="1:10" x14ac:dyDescent="0.25">
      <c r="A5456" s="1" t="s">
        <v>5239</v>
      </c>
      <c r="B5456" s="2">
        <v>42853</v>
      </c>
      <c r="C5456" s="2">
        <v>42857</v>
      </c>
      <c r="D5456" s="1" t="s">
        <v>19</v>
      </c>
      <c r="E5456" s="1" t="s">
        <v>919</v>
      </c>
      <c r="F5456" s="1" t="s">
        <v>944</v>
      </c>
      <c r="G5456">
        <v>8.3840000000000003</v>
      </c>
      <c r="H5456">
        <v>1</v>
      </c>
      <c r="I5456">
        <v>0.2</v>
      </c>
      <c r="J5456">
        <v>0.73360000000000003</v>
      </c>
    </row>
    <row r="5457" spans="1:10" x14ac:dyDescent="0.25">
      <c r="A5457" s="1" t="s">
        <v>5239</v>
      </c>
      <c r="B5457" s="2">
        <v>42853</v>
      </c>
      <c r="C5457" s="2">
        <v>42857</v>
      </c>
      <c r="D5457" s="1" t="s">
        <v>19</v>
      </c>
      <c r="E5457" s="1" t="s">
        <v>919</v>
      </c>
      <c r="F5457" s="1" t="s">
        <v>50</v>
      </c>
      <c r="G5457">
        <v>6.8479999999999999</v>
      </c>
      <c r="H5457">
        <v>2</v>
      </c>
      <c r="I5457">
        <v>0.2</v>
      </c>
      <c r="J5457">
        <v>0.77039999999999997</v>
      </c>
    </row>
    <row r="5458" spans="1:10" x14ac:dyDescent="0.25">
      <c r="A5458" s="1" t="s">
        <v>5240</v>
      </c>
      <c r="B5458" s="2">
        <v>43098</v>
      </c>
      <c r="C5458" s="2">
        <v>43102</v>
      </c>
      <c r="D5458" s="1" t="s">
        <v>19</v>
      </c>
      <c r="E5458" s="1" t="s">
        <v>394</v>
      </c>
      <c r="F5458" s="1" t="s">
        <v>5241</v>
      </c>
      <c r="G5458">
        <v>19.600000000000001</v>
      </c>
      <c r="H5458">
        <v>5</v>
      </c>
      <c r="I5458">
        <v>0</v>
      </c>
      <c r="J5458">
        <v>9.6039999999999992</v>
      </c>
    </row>
    <row r="5459" spans="1:10" x14ac:dyDescent="0.25">
      <c r="A5459" s="1" t="s">
        <v>5240</v>
      </c>
      <c r="B5459" s="2">
        <v>43098</v>
      </c>
      <c r="C5459" s="2">
        <v>43102</v>
      </c>
      <c r="D5459" s="1" t="s">
        <v>19</v>
      </c>
      <c r="E5459" s="1" t="s">
        <v>394</v>
      </c>
      <c r="F5459" s="1" t="s">
        <v>2684</v>
      </c>
      <c r="G5459">
        <v>68.459999999999994</v>
      </c>
      <c r="H5459">
        <v>2</v>
      </c>
      <c r="I5459">
        <v>0</v>
      </c>
      <c r="J5459">
        <v>20.538</v>
      </c>
    </row>
    <row r="5460" spans="1:10" x14ac:dyDescent="0.25">
      <c r="A5460" s="1" t="s">
        <v>5242</v>
      </c>
      <c r="B5460" s="2">
        <v>42982</v>
      </c>
      <c r="C5460" s="2">
        <v>42984</v>
      </c>
      <c r="D5460" s="1" t="s">
        <v>11</v>
      </c>
      <c r="E5460" s="1" t="s">
        <v>43</v>
      </c>
      <c r="F5460" s="1" t="s">
        <v>1603</v>
      </c>
      <c r="G5460">
        <v>13.343999999999999</v>
      </c>
      <c r="H5460">
        <v>6</v>
      </c>
      <c r="I5460">
        <v>0.2</v>
      </c>
      <c r="J5460">
        <v>4.3368000000000002</v>
      </c>
    </row>
    <row r="5461" spans="1:10" x14ac:dyDescent="0.25">
      <c r="A5461" s="1" t="s">
        <v>5242</v>
      </c>
      <c r="B5461" s="2">
        <v>42982</v>
      </c>
      <c r="C5461" s="2">
        <v>42984</v>
      </c>
      <c r="D5461" s="1" t="s">
        <v>11</v>
      </c>
      <c r="E5461" s="1" t="s">
        <v>43</v>
      </c>
      <c r="F5461" s="1" t="s">
        <v>5243</v>
      </c>
      <c r="G5461">
        <v>1478.2719999999999</v>
      </c>
      <c r="H5461">
        <v>8</v>
      </c>
      <c r="I5461">
        <v>0.2</v>
      </c>
      <c r="J5461">
        <v>92.391999999999996</v>
      </c>
    </row>
    <row r="5462" spans="1:10" x14ac:dyDescent="0.25">
      <c r="A5462" s="1" t="s">
        <v>5244</v>
      </c>
      <c r="B5462" s="2">
        <v>41719</v>
      </c>
      <c r="C5462" s="2">
        <v>41723</v>
      </c>
      <c r="D5462" s="1" t="s">
        <v>19</v>
      </c>
      <c r="E5462" s="1" t="s">
        <v>575</v>
      </c>
      <c r="F5462" s="1" t="s">
        <v>3823</v>
      </c>
      <c r="G5462">
        <v>16.271999999999998</v>
      </c>
      <c r="H5462">
        <v>1</v>
      </c>
      <c r="I5462">
        <v>0.2</v>
      </c>
      <c r="J5462">
        <v>-3.8645999999999998</v>
      </c>
    </row>
    <row r="5463" spans="1:10" x14ac:dyDescent="0.25">
      <c r="A5463" s="1" t="s">
        <v>5245</v>
      </c>
      <c r="B5463" s="2">
        <v>43006</v>
      </c>
      <c r="C5463" s="2">
        <v>43012</v>
      </c>
      <c r="D5463" s="1" t="s">
        <v>19</v>
      </c>
      <c r="E5463" s="1" t="s">
        <v>1029</v>
      </c>
      <c r="F5463" s="1" t="s">
        <v>113</v>
      </c>
      <c r="G5463">
        <v>9.24</v>
      </c>
      <c r="H5463">
        <v>3</v>
      </c>
      <c r="I5463">
        <v>0</v>
      </c>
      <c r="J5463">
        <v>4.4352</v>
      </c>
    </row>
    <row r="5464" spans="1:10" x14ac:dyDescent="0.25">
      <c r="A5464" s="1" t="s">
        <v>5246</v>
      </c>
      <c r="B5464" s="2">
        <v>41658</v>
      </c>
      <c r="C5464" s="2">
        <v>41659</v>
      </c>
      <c r="D5464" s="1" t="s">
        <v>79</v>
      </c>
      <c r="E5464" s="1" t="s">
        <v>1602</v>
      </c>
      <c r="F5464" s="1" t="s">
        <v>1769</v>
      </c>
      <c r="G5464">
        <v>32.340000000000003</v>
      </c>
      <c r="H5464">
        <v>10</v>
      </c>
      <c r="I5464">
        <v>0.7</v>
      </c>
      <c r="J5464">
        <v>-23.716000000000001</v>
      </c>
    </row>
    <row r="5465" spans="1:10" x14ac:dyDescent="0.25">
      <c r="A5465" s="1" t="s">
        <v>5246</v>
      </c>
      <c r="B5465" s="2">
        <v>41658</v>
      </c>
      <c r="C5465" s="2">
        <v>41659</v>
      </c>
      <c r="D5465" s="1" t="s">
        <v>79</v>
      </c>
      <c r="E5465" s="1" t="s">
        <v>1602</v>
      </c>
      <c r="F5465" s="1" t="s">
        <v>337</v>
      </c>
      <c r="G5465">
        <v>56.064</v>
      </c>
      <c r="H5465">
        <v>4</v>
      </c>
      <c r="I5465">
        <v>0.2</v>
      </c>
      <c r="J5465">
        <v>19.622399999999999</v>
      </c>
    </row>
    <row r="5466" spans="1:10" x14ac:dyDescent="0.25">
      <c r="A5466" s="1" t="s">
        <v>5246</v>
      </c>
      <c r="B5466" s="2">
        <v>41658</v>
      </c>
      <c r="C5466" s="2">
        <v>41659</v>
      </c>
      <c r="D5466" s="1" t="s">
        <v>79</v>
      </c>
      <c r="E5466" s="1" t="s">
        <v>1602</v>
      </c>
      <c r="F5466" s="1" t="s">
        <v>237</v>
      </c>
      <c r="G5466">
        <v>108.72</v>
      </c>
      <c r="H5466">
        <v>5</v>
      </c>
      <c r="I5466">
        <v>0.2</v>
      </c>
      <c r="J5466">
        <v>36.692999999999998</v>
      </c>
    </row>
    <row r="5467" spans="1:10" x14ac:dyDescent="0.25">
      <c r="A5467" s="1" t="s">
        <v>5246</v>
      </c>
      <c r="B5467" s="2">
        <v>41658</v>
      </c>
      <c r="C5467" s="2">
        <v>41659</v>
      </c>
      <c r="D5467" s="1" t="s">
        <v>79</v>
      </c>
      <c r="E5467" s="1" t="s">
        <v>1602</v>
      </c>
      <c r="F5467" s="1" t="s">
        <v>736</v>
      </c>
      <c r="G5467">
        <v>181.47</v>
      </c>
      <c r="H5467">
        <v>5</v>
      </c>
      <c r="I5467">
        <v>0.7</v>
      </c>
      <c r="J5467">
        <v>-320.59699999999998</v>
      </c>
    </row>
    <row r="5468" spans="1:10" x14ac:dyDescent="0.25">
      <c r="A5468" s="1" t="s">
        <v>5247</v>
      </c>
      <c r="B5468" s="2">
        <v>41684</v>
      </c>
      <c r="C5468" s="2">
        <v>41689</v>
      </c>
      <c r="D5468" s="1" t="s">
        <v>11</v>
      </c>
      <c r="E5468" s="1" t="s">
        <v>2140</v>
      </c>
      <c r="F5468" s="1" t="s">
        <v>2047</v>
      </c>
      <c r="G5468">
        <v>16.175999999999998</v>
      </c>
      <c r="H5468">
        <v>3</v>
      </c>
      <c r="I5468">
        <v>0.2</v>
      </c>
      <c r="J5468">
        <v>6.0659999999999998</v>
      </c>
    </row>
    <row r="5469" spans="1:10" x14ac:dyDescent="0.25">
      <c r="A5469" s="1" t="s">
        <v>5248</v>
      </c>
      <c r="B5469" s="2">
        <v>42530</v>
      </c>
      <c r="C5469" s="2">
        <v>42535</v>
      </c>
      <c r="D5469" s="1" t="s">
        <v>19</v>
      </c>
      <c r="E5469" s="1" t="s">
        <v>915</v>
      </c>
      <c r="F5469" s="1" t="s">
        <v>59</v>
      </c>
      <c r="G5469">
        <v>122.352</v>
      </c>
      <c r="H5469">
        <v>3</v>
      </c>
      <c r="I5469">
        <v>0.2</v>
      </c>
      <c r="J5469">
        <v>13.7646</v>
      </c>
    </row>
    <row r="5470" spans="1:10" x14ac:dyDescent="0.25">
      <c r="A5470" s="1" t="s">
        <v>5249</v>
      </c>
      <c r="B5470" s="2">
        <v>41908</v>
      </c>
      <c r="C5470" s="2">
        <v>41909</v>
      </c>
      <c r="D5470" s="1" t="s">
        <v>79</v>
      </c>
      <c r="E5470" s="1" t="s">
        <v>2914</v>
      </c>
      <c r="F5470" s="1" t="s">
        <v>14</v>
      </c>
      <c r="G5470">
        <v>585.55200000000002</v>
      </c>
      <c r="H5470">
        <v>3</v>
      </c>
      <c r="I5470">
        <v>0.2</v>
      </c>
      <c r="J5470">
        <v>73.194000000000003</v>
      </c>
    </row>
    <row r="5471" spans="1:10" x14ac:dyDescent="0.25">
      <c r="A5471" s="1" t="s">
        <v>5249</v>
      </c>
      <c r="B5471" s="2">
        <v>41908</v>
      </c>
      <c r="C5471" s="2">
        <v>41909</v>
      </c>
      <c r="D5471" s="1" t="s">
        <v>79</v>
      </c>
      <c r="E5471" s="1" t="s">
        <v>2914</v>
      </c>
      <c r="F5471" s="1" t="s">
        <v>2103</v>
      </c>
      <c r="G5471">
        <v>19.440000000000001</v>
      </c>
      <c r="H5471">
        <v>3</v>
      </c>
      <c r="I5471">
        <v>0</v>
      </c>
      <c r="J5471">
        <v>9.3312000000000008</v>
      </c>
    </row>
    <row r="5472" spans="1:10" x14ac:dyDescent="0.25">
      <c r="A5472" s="1" t="s">
        <v>5250</v>
      </c>
      <c r="B5472" s="2">
        <v>42520</v>
      </c>
      <c r="C5472" s="2">
        <v>42525</v>
      </c>
      <c r="D5472" s="1" t="s">
        <v>19</v>
      </c>
      <c r="E5472" s="1" t="s">
        <v>2994</v>
      </c>
      <c r="F5472" s="1" t="s">
        <v>2954</v>
      </c>
      <c r="G5472">
        <v>123.92</v>
      </c>
      <c r="H5472">
        <v>5</v>
      </c>
      <c r="I5472">
        <v>0.2</v>
      </c>
      <c r="J5472">
        <v>9.2940000000000005</v>
      </c>
    </row>
    <row r="5473" spans="1:10" x14ac:dyDescent="0.25">
      <c r="A5473" s="1" t="s">
        <v>5251</v>
      </c>
      <c r="B5473" s="2">
        <v>43088</v>
      </c>
      <c r="C5473" s="2">
        <v>43092</v>
      </c>
      <c r="D5473" s="1" t="s">
        <v>19</v>
      </c>
      <c r="E5473" s="1" t="s">
        <v>3888</v>
      </c>
      <c r="F5473" s="1" t="s">
        <v>3928</v>
      </c>
      <c r="G5473">
        <v>13.36</v>
      </c>
      <c r="H5473">
        <v>5</v>
      </c>
      <c r="I5473">
        <v>0.2</v>
      </c>
      <c r="J5473">
        <v>4.008</v>
      </c>
    </row>
    <row r="5474" spans="1:10" x14ac:dyDescent="0.25">
      <c r="A5474" s="1" t="s">
        <v>5251</v>
      </c>
      <c r="B5474" s="2">
        <v>43088</v>
      </c>
      <c r="C5474" s="2">
        <v>43092</v>
      </c>
      <c r="D5474" s="1" t="s">
        <v>19</v>
      </c>
      <c r="E5474" s="1" t="s">
        <v>3888</v>
      </c>
      <c r="F5474" s="1" t="s">
        <v>2635</v>
      </c>
      <c r="G5474">
        <v>78.256</v>
      </c>
      <c r="H5474">
        <v>2</v>
      </c>
      <c r="I5474">
        <v>0.2</v>
      </c>
      <c r="J5474">
        <v>-17.607600000000001</v>
      </c>
    </row>
    <row r="5475" spans="1:10" x14ac:dyDescent="0.25">
      <c r="A5475" s="1" t="s">
        <v>5251</v>
      </c>
      <c r="B5475" s="2">
        <v>43088</v>
      </c>
      <c r="C5475" s="2">
        <v>43092</v>
      </c>
      <c r="D5475" s="1" t="s">
        <v>19</v>
      </c>
      <c r="E5475" s="1" t="s">
        <v>3888</v>
      </c>
      <c r="F5475" s="1" t="s">
        <v>2718</v>
      </c>
      <c r="G5475">
        <v>102.018</v>
      </c>
      <c r="H5475">
        <v>7</v>
      </c>
      <c r="I5475">
        <v>0.7</v>
      </c>
      <c r="J5475">
        <v>-183.63239999999999</v>
      </c>
    </row>
    <row r="5476" spans="1:10" x14ac:dyDescent="0.25">
      <c r="A5476" s="1" t="s">
        <v>5252</v>
      </c>
      <c r="B5476" s="2">
        <v>43095</v>
      </c>
      <c r="C5476" s="2">
        <v>43095</v>
      </c>
      <c r="D5476" s="1" t="s">
        <v>654</v>
      </c>
      <c r="E5476" s="1" t="s">
        <v>1267</v>
      </c>
      <c r="F5476" s="1" t="s">
        <v>913</v>
      </c>
      <c r="G5476">
        <v>750.68</v>
      </c>
      <c r="H5476">
        <v>2</v>
      </c>
      <c r="I5476">
        <v>0</v>
      </c>
      <c r="J5476">
        <v>37.533999999999999</v>
      </c>
    </row>
    <row r="5477" spans="1:10" x14ac:dyDescent="0.25">
      <c r="A5477" s="1" t="s">
        <v>5253</v>
      </c>
      <c r="B5477" s="2">
        <v>42901</v>
      </c>
      <c r="C5477" s="2">
        <v>42904</v>
      </c>
      <c r="D5477" s="1" t="s">
        <v>79</v>
      </c>
      <c r="E5477" s="1" t="s">
        <v>3455</v>
      </c>
      <c r="F5477" s="1" t="s">
        <v>1187</v>
      </c>
      <c r="G5477">
        <v>44.4</v>
      </c>
      <c r="H5477">
        <v>3</v>
      </c>
      <c r="I5477">
        <v>0</v>
      </c>
      <c r="J5477">
        <v>22.2</v>
      </c>
    </row>
    <row r="5478" spans="1:10" x14ac:dyDescent="0.25">
      <c r="A5478" s="1" t="s">
        <v>5253</v>
      </c>
      <c r="B5478" s="2">
        <v>42901</v>
      </c>
      <c r="C5478" s="2">
        <v>42904</v>
      </c>
      <c r="D5478" s="1" t="s">
        <v>79</v>
      </c>
      <c r="E5478" s="1" t="s">
        <v>3455</v>
      </c>
      <c r="F5478" s="1" t="s">
        <v>2285</v>
      </c>
      <c r="G5478">
        <v>84.55</v>
      </c>
      <c r="H5478">
        <v>5</v>
      </c>
      <c r="I5478">
        <v>0</v>
      </c>
      <c r="J5478">
        <v>22.828499999999998</v>
      </c>
    </row>
    <row r="5479" spans="1:10" x14ac:dyDescent="0.25">
      <c r="A5479" s="1" t="s">
        <v>5253</v>
      </c>
      <c r="B5479" s="2">
        <v>42901</v>
      </c>
      <c r="C5479" s="2">
        <v>42904</v>
      </c>
      <c r="D5479" s="1" t="s">
        <v>79</v>
      </c>
      <c r="E5479" s="1" t="s">
        <v>3455</v>
      </c>
      <c r="F5479" s="1" t="s">
        <v>4635</v>
      </c>
      <c r="G5479">
        <v>17.940000000000001</v>
      </c>
      <c r="H5479">
        <v>3</v>
      </c>
      <c r="I5479">
        <v>0</v>
      </c>
      <c r="J5479">
        <v>8.7905999999999995</v>
      </c>
    </row>
    <row r="5480" spans="1:10" x14ac:dyDescent="0.25">
      <c r="A5480" s="1" t="s">
        <v>5254</v>
      </c>
      <c r="B5480" s="2">
        <v>42694</v>
      </c>
      <c r="C5480" s="2">
        <v>42698</v>
      </c>
      <c r="D5480" s="1" t="s">
        <v>19</v>
      </c>
      <c r="E5480" s="1" t="s">
        <v>345</v>
      </c>
      <c r="F5480" s="1" t="s">
        <v>2621</v>
      </c>
      <c r="G5480">
        <v>128.4</v>
      </c>
      <c r="H5480">
        <v>3</v>
      </c>
      <c r="I5480">
        <v>0</v>
      </c>
      <c r="J5480">
        <v>62.915999999999997</v>
      </c>
    </row>
    <row r="5481" spans="1:10" x14ac:dyDescent="0.25">
      <c r="A5481" s="1" t="s">
        <v>5255</v>
      </c>
      <c r="B5481" s="2">
        <v>41729</v>
      </c>
      <c r="C5481" s="2">
        <v>41733</v>
      </c>
      <c r="D5481" s="1" t="s">
        <v>19</v>
      </c>
      <c r="E5481" s="1" t="s">
        <v>934</v>
      </c>
      <c r="F5481" s="1" t="s">
        <v>1699</v>
      </c>
      <c r="G5481">
        <v>1.869</v>
      </c>
      <c r="H5481">
        <v>1</v>
      </c>
      <c r="I5481">
        <v>0.7</v>
      </c>
      <c r="J5481">
        <v>-1.3083</v>
      </c>
    </row>
    <row r="5482" spans="1:10" x14ac:dyDescent="0.25">
      <c r="A5482" s="1" t="s">
        <v>5256</v>
      </c>
      <c r="B5482" s="2">
        <v>43016</v>
      </c>
      <c r="C5482" s="2">
        <v>43022</v>
      </c>
      <c r="D5482" s="1" t="s">
        <v>19</v>
      </c>
      <c r="E5482" s="1" t="s">
        <v>1284</v>
      </c>
      <c r="F5482" s="1" t="s">
        <v>2068</v>
      </c>
      <c r="G5482">
        <v>103.19199999999999</v>
      </c>
      <c r="H5482">
        <v>1</v>
      </c>
      <c r="I5482">
        <v>0.2</v>
      </c>
      <c r="J5482">
        <v>11.6091</v>
      </c>
    </row>
    <row r="5483" spans="1:10" x14ac:dyDescent="0.25">
      <c r="A5483" s="1" t="s">
        <v>5256</v>
      </c>
      <c r="B5483" s="2">
        <v>43016</v>
      </c>
      <c r="C5483" s="2">
        <v>43022</v>
      </c>
      <c r="D5483" s="1" t="s">
        <v>19</v>
      </c>
      <c r="E5483" s="1" t="s">
        <v>1284</v>
      </c>
      <c r="F5483" s="1" t="s">
        <v>4001</v>
      </c>
      <c r="G5483">
        <v>36</v>
      </c>
      <c r="H5483">
        <v>2</v>
      </c>
      <c r="I5483">
        <v>0</v>
      </c>
      <c r="J5483">
        <v>6.48</v>
      </c>
    </row>
    <row r="5484" spans="1:10" x14ac:dyDescent="0.25">
      <c r="A5484" s="1" t="s">
        <v>5256</v>
      </c>
      <c r="B5484" s="2">
        <v>43016</v>
      </c>
      <c r="C5484" s="2">
        <v>43022</v>
      </c>
      <c r="D5484" s="1" t="s">
        <v>19</v>
      </c>
      <c r="E5484" s="1" t="s">
        <v>1284</v>
      </c>
      <c r="F5484" s="1" t="s">
        <v>1244</v>
      </c>
      <c r="G5484">
        <v>239.96</v>
      </c>
      <c r="H5484">
        <v>4</v>
      </c>
      <c r="I5484">
        <v>0</v>
      </c>
      <c r="J5484">
        <v>115.1808</v>
      </c>
    </row>
    <row r="5485" spans="1:10" x14ac:dyDescent="0.25">
      <c r="A5485" s="1" t="s">
        <v>5256</v>
      </c>
      <c r="B5485" s="2">
        <v>43016</v>
      </c>
      <c r="C5485" s="2">
        <v>43022</v>
      </c>
      <c r="D5485" s="1" t="s">
        <v>19</v>
      </c>
      <c r="E5485" s="1" t="s">
        <v>1284</v>
      </c>
      <c r="F5485" s="1" t="s">
        <v>3823</v>
      </c>
      <c r="G5485">
        <v>40.68</v>
      </c>
      <c r="H5485">
        <v>2</v>
      </c>
      <c r="I5485">
        <v>0</v>
      </c>
      <c r="J5485">
        <v>0.40679999999999999</v>
      </c>
    </row>
    <row r="5486" spans="1:10" x14ac:dyDescent="0.25">
      <c r="A5486" s="1" t="s">
        <v>5257</v>
      </c>
      <c r="B5486" s="2">
        <v>42765</v>
      </c>
      <c r="C5486" s="2">
        <v>42770</v>
      </c>
      <c r="D5486" s="1" t="s">
        <v>19</v>
      </c>
      <c r="E5486" s="1" t="s">
        <v>61</v>
      </c>
      <c r="F5486" s="1" t="s">
        <v>5258</v>
      </c>
      <c r="G5486">
        <v>419.13600000000002</v>
      </c>
      <c r="H5486">
        <v>4</v>
      </c>
      <c r="I5486">
        <v>0.2</v>
      </c>
      <c r="J5486">
        <v>-68.1096</v>
      </c>
    </row>
    <row r="5487" spans="1:10" x14ac:dyDescent="0.25">
      <c r="A5487" s="1" t="s">
        <v>5259</v>
      </c>
      <c r="B5487" s="2">
        <v>41985</v>
      </c>
      <c r="C5487" s="2">
        <v>41990</v>
      </c>
      <c r="D5487" s="1" t="s">
        <v>19</v>
      </c>
      <c r="E5487" s="1" t="s">
        <v>745</v>
      </c>
      <c r="F5487" s="1" t="s">
        <v>1479</v>
      </c>
      <c r="G5487">
        <v>23.472000000000001</v>
      </c>
      <c r="H5487">
        <v>3</v>
      </c>
      <c r="I5487">
        <v>0.2</v>
      </c>
      <c r="J5487">
        <v>7.6284000000000001</v>
      </c>
    </row>
    <row r="5488" spans="1:10" x14ac:dyDescent="0.25">
      <c r="A5488" s="1" t="s">
        <v>5260</v>
      </c>
      <c r="B5488" s="2">
        <v>42301</v>
      </c>
      <c r="C5488" s="2">
        <v>42306</v>
      </c>
      <c r="D5488" s="1" t="s">
        <v>19</v>
      </c>
      <c r="E5488" s="1" t="s">
        <v>859</v>
      </c>
      <c r="F5488" s="1" t="s">
        <v>614</v>
      </c>
      <c r="G5488">
        <v>3.5920000000000001</v>
      </c>
      <c r="H5488">
        <v>4</v>
      </c>
      <c r="I5488">
        <v>0.8</v>
      </c>
      <c r="J5488">
        <v>-6.2859999999999996</v>
      </c>
    </row>
    <row r="5489" spans="1:10" x14ac:dyDescent="0.25">
      <c r="A5489" s="1" t="s">
        <v>5261</v>
      </c>
      <c r="B5489" s="2">
        <v>42826</v>
      </c>
      <c r="C5489" s="2">
        <v>42829</v>
      </c>
      <c r="D5489" s="1" t="s">
        <v>11</v>
      </c>
      <c r="E5489" s="1" t="s">
        <v>1277</v>
      </c>
      <c r="F5489" s="1" t="s">
        <v>2564</v>
      </c>
      <c r="G5489">
        <v>23.975999999999999</v>
      </c>
      <c r="H5489">
        <v>3</v>
      </c>
      <c r="I5489">
        <v>0.2</v>
      </c>
      <c r="J5489">
        <v>-5.6943000000000001</v>
      </c>
    </row>
    <row r="5490" spans="1:10" x14ac:dyDescent="0.25">
      <c r="A5490" s="1" t="s">
        <v>5261</v>
      </c>
      <c r="B5490" s="2">
        <v>42826</v>
      </c>
      <c r="C5490" s="2">
        <v>42829</v>
      </c>
      <c r="D5490" s="1" t="s">
        <v>11</v>
      </c>
      <c r="E5490" s="1" t="s">
        <v>1277</v>
      </c>
      <c r="F5490" s="1" t="s">
        <v>2045</v>
      </c>
      <c r="G5490">
        <v>6.2640000000000002</v>
      </c>
      <c r="H5490">
        <v>3</v>
      </c>
      <c r="I5490">
        <v>0.2</v>
      </c>
      <c r="J5490">
        <v>2.0358000000000001</v>
      </c>
    </row>
    <row r="5491" spans="1:10" x14ac:dyDescent="0.25">
      <c r="A5491" s="1" t="s">
        <v>5261</v>
      </c>
      <c r="B5491" s="2">
        <v>42826</v>
      </c>
      <c r="C5491" s="2">
        <v>42829</v>
      </c>
      <c r="D5491" s="1" t="s">
        <v>11</v>
      </c>
      <c r="E5491" s="1" t="s">
        <v>1277</v>
      </c>
      <c r="F5491" s="1" t="s">
        <v>3032</v>
      </c>
      <c r="G5491">
        <v>20.808</v>
      </c>
      <c r="H5491">
        <v>3</v>
      </c>
      <c r="I5491">
        <v>0.2</v>
      </c>
      <c r="J5491">
        <v>1.8207</v>
      </c>
    </row>
    <row r="5492" spans="1:10" x14ac:dyDescent="0.25">
      <c r="A5492" s="1" t="s">
        <v>5261</v>
      </c>
      <c r="B5492" s="2">
        <v>42826</v>
      </c>
      <c r="C5492" s="2">
        <v>42829</v>
      </c>
      <c r="D5492" s="1" t="s">
        <v>11</v>
      </c>
      <c r="E5492" s="1" t="s">
        <v>1277</v>
      </c>
      <c r="F5492" s="1" t="s">
        <v>2747</v>
      </c>
      <c r="G5492">
        <v>218.352</v>
      </c>
      <c r="H5492">
        <v>3</v>
      </c>
      <c r="I5492">
        <v>0.2</v>
      </c>
      <c r="J5492">
        <v>-19.105799999999999</v>
      </c>
    </row>
    <row r="5493" spans="1:10" x14ac:dyDescent="0.25">
      <c r="A5493" s="1" t="s">
        <v>5262</v>
      </c>
      <c r="B5493" s="2">
        <v>42761</v>
      </c>
      <c r="C5493" s="2">
        <v>42762</v>
      </c>
      <c r="D5493" s="1" t="s">
        <v>79</v>
      </c>
      <c r="E5493" s="1" t="s">
        <v>12</v>
      </c>
      <c r="F5493" s="1" t="s">
        <v>157</v>
      </c>
      <c r="G5493">
        <v>18.16</v>
      </c>
      <c r="H5493">
        <v>2</v>
      </c>
      <c r="I5493">
        <v>0.2</v>
      </c>
      <c r="J5493">
        <v>1.8160000000000001</v>
      </c>
    </row>
    <row r="5494" spans="1:10" x14ac:dyDescent="0.25">
      <c r="A5494" s="1" t="s">
        <v>5263</v>
      </c>
      <c r="B5494" s="2">
        <v>41971</v>
      </c>
      <c r="C5494" s="2">
        <v>41971</v>
      </c>
      <c r="D5494" s="1" t="s">
        <v>654</v>
      </c>
      <c r="E5494" s="1" t="s">
        <v>4232</v>
      </c>
      <c r="F5494" s="1" t="s">
        <v>657</v>
      </c>
      <c r="G5494">
        <v>7.36</v>
      </c>
      <c r="H5494">
        <v>2</v>
      </c>
      <c r="I5494">
        <v>0</v>
      </c>
      <c r="J5494">
        <v>0.1472</v>
      </c>
    </row>
    <row r="5495" spans="1:10" x14ac:dyDescent="0.25">
      <c r="A5495" s="1" t="s">
        <v>5263</v>
      </c>
      <c r="B5495" s="2">
        <v>41971</v>
      </c>
      <c r="C5495" s="2">
        <v>41971</v>
      </c>
      <c r="D5495" s="1" t="s">
        <v>654</v>
      </c>
      <c r="E5495" s="1" t="s">
        <v>4232</v>
      </c>
      <c r="F5495" s="1" t="s">
        <v>520</v>
      </c>
      <c r="G5495">
        <v>41.4</v>
      </c>
      <c r="H5495">
        <v>4</v>
      </c>
      <c r="I5495">
        <v>0</v>
      </c>
      <c r="J5495">
        <v>19.872</v>
      </c>
    </row>
    <row r="5496" spans="1:10" x14ac:dyDescent="0.25">
      <c r="A5496" s="1" t="s">
        <v>5263</v>
      </c>
      <c r="B5496" s="2">
        <v>41971</v>
      </c>
      <c r="C5496" s="2">
        <v>41971</v>
      </c>
      <c r="D5496" s="1" t="s">
        <v>654</v>
      </c>
      <c r="E5496" s="1" t="s">
        <v>4232</v>
      </c>
      <c r="F5496" s="1" t="s">
        <v>2518</v>
      </c>
      <c r="G5496">
        <v>411.33199999999999</v>
      </c>
      <c r="H5496">
        <v>4</v>
      </c>
      <c r="I5496">
        <v>0.15</v>
      </c>
      <c r="J5496">
        <v>-4.8391999999999999</v>
      </c>
    </row>
    <row r="5497" spans="1:10" x14ac:dyDescent="0.25">
      <c r="A5497" s="1" t="s">
        <v>5264</v>
      </c>
      <c r="B5497" s="2">
        <v>42251</v>
      </c>
      <c r="C5497" s="2">
        <v>42255</v>
      </c>
      <c r="D5497" s="1" t="s">
        <v>19</v>
      </c>
      <c r="E5497" s="1" t="s">
        <v>2152</v>
      </c>
      <c r="F5497" s="1" t="s">
        <v>2743</v>
      </c>
      <c r="G5497">
        <v>7.6559999999999997</v>
      </c>
      <c r="H5497">
        <v>4</v>
      </c>
      <c r="I5497">
        <v>0.7</v>
      </c>
      <c r="J5497">
        <v>-6.1247999999999996</v>
      </c>
    </row>
    <row r="5498" spans="1:10" x14ac:dyDescent="0.25">
      <c r="A5498" s="1" t="s">
        <v>5265</v>
      </c>
      <c r="B5498" s="2">
        <v>42898</v>
      </c>
      <c r="C5498" s="2">
        <v>42902</v>
      </c>
      <c r="D5498" s="1" t="s">
        <v>19</v>
      </c>
      <c r="E5498" s="1" t="s">
        <v>3363</v>
      </c>
      <c r="F5498" s="1" t="s">
        <v>494</v>
      </c>
      <c r="G5498">
        <v>63.92</v>
      </c>
      <c r="H5498">
        <v>2</v>
      </c>
      <c r="I5498">
        <v>0.2</v>
      </c>
      <c r="J5498">
        <v>19.175999999999998</v>
      </c>
    </row>
    <row r="5499" spans="1:10" x14ac:dyDescent="0.25">
      <c r="A5499" s="1" t="s">
        <v>5266</v>
      </c>
      <c r="B5499" s="2">
        <v>42931</v>
      </c>
      <c r="C5499" s="2">
        <v>42934</v>
      </c>
      <c r="D5499" s="1" t="s">
        <v>11</v>
      </c>
      <c r="E5499" s="1" t="s">
        <v>2419</v>
      </c>
      <c r="F5499" s="1" t="s">
        <v>2845</v>
      </c>
      <c r="G5499">
        <v>6.56</v>
      </c>
      <c r="H5499">
        <v>2</v>
      </c>
      <c r="I5499">
        <v>0</v>
      </c>
      <c r="J5499">
        <v>1.9024000000000001</v>
      </c>
    </row>
    <row r="5500" spans="1:10" x14ac:dyDescent="0.25">
      <c r="A5500" s="1" t="s">
        <v>5266</v>
      </c>
      <c r="B5500" s="2">
        <v>42931</v>
      </c>
      <c r="C5500" s="2">
        <v>42934</v>
      </c>
      <c r="D5500" s="1" t="s">
        <v>11</v>
      </c>
      <c r="E5500" s="1" t="s">
        <v>2419</v>
      </c>
      <c r="F5500" s="1" t="s">
        <v>573</v>
      </c>
      <c r="G5500">
        <v>7.83</v>
      </c>
      <c r="H5500">
        <v>3</v>
      </c>
      <c r="I5500">
        <v>0</v>
      </c>
      <c r="J5500">
        <v>3.6017999999999999</v>
      </c>
    </row>
    <row r="5501" spans="1:10" x14ac:dyDescent="0.25">
      <c r="A5501" s="1" t="s">
        <v>5266</v>
      </c>
      <c r="B5501" s="2">
        <v>42931</v>
      </c>
      <c r="C5501" s="2">
        <v>42934</v>
      </c>
      <c r="D5501" s="1" t="s">
        <v>11</v>
      </c>
      <c r="E5501" s="1" t="s">
        <v>2419</v>
      </c>
      <c r="F5501" s="1" t="s">
        <v>685</v>
      </c>
      <c r="G5501">
        <v>41.9</v>
      </c>
      <c r="H5501">
        <v>2</v>
      </c>
      <c r="I5501">
        <v>0</v>
      </c>
      <c r="J5501">
        <v>8.7989999999999995</v>
      </c>
    </row>
    <row r="5502" spans="1:10" x14ac:dyDescent="0.25">
      <c r="A5502" s="1" t="s">
        <v>5266</v>
      </c>
      <c r="B5502" s="2">
        <v>42931</v>
      </c>
      <c r="C5502" s="2">
        <v>42934</v>
      </c>
      <c r="D5502" s="1" t="s">
        <v>11</v>
      </c>
      <c r="E5502" s="1" t="s">
        <v>2419</v>
      </c>
      <c r="F5502" s="1" t="s">
        <v>2929</v>
      </c>
      <c r="G5502">
        <v>664.14599999999996</v>
      </c>
      <c r="H5502">
        <v>6</v>
      </c>
      <c r="I5502">
        <v>0.1</v>
      </c>
      <c r="J5502">
        <v>88.552800000000005</v>
      </c>
    </row>
    <row r="5503" spans="1:10" x14ac:dyDescent="0.25">
      <c r="A5503" s="1" t="s">
        <v>5266</v>
      </c>
      <c r="B5503" s="2">
        <v>42931</v>
      </c>
      <c r="C5503" s="2">
        <v>42934</v>
      </c>
      <c r="D5503" s="1" t="s">
        <v>11</v>
      </c>
      <c r="E5503" s="1" t="s">
        <v>2419</v>
      </c>
      <c r="F5503" s="1" t="s">
        <v>2347</v>
      </c>
      <c r="G5503">
        <v>8.9600000000000009</v>
      </c>
      <c r="H5503">
        <v>2</v>
      </c>
      <c r="I5503">
        <v>0</v>
      </c>
      <c r="J5503">
        <v>4.3903999999999996</v>
      </c>
    </row>
    <row r="5504" spans="1:10" x14ac:dyDescent="0.25">
      <c r="A5504" s="1" t="s">
        <v>5267</v>
      </c>
      <c r="B5504" s="2">
        <v>43041</v>
      </c>
      <c r="C5504" s="2">
        <v>43045</v>
      </c>
      <c r="D5504" s="1" t="s">
        <v>19</v>
      </c>
      <c r="E5504" s="1" t="s">
        <v>5268</v>
      </c>
      <c r="F5504" s="1" t="s">
        <v>3296</v>
      </c>
      <c r="G5504">
        <v>3.3119999999999998</v>
      </c>
      <c r="H5504">
        <v>1</v>
      </c>
      <c r="I5504">
        <v>0.2</v>
      </c>
      <c r="J5504">
        <v>0.66239999999999999</v>
      </c>
    </row>
    <row r="5505" spans="1:10" x14ac:dyDescent="0.25">
      <c r="A5505" s="1" t="s">
        <v>5267</v>
      </c>
      <c r="B5505" s="2">
        <v>43041</v>
      </c>
      <c r="C5505" s="2">
        <v>43045</v>
      </c>
      <c r="D5505" s="1" t="s">
        <v>19</v>
      </c>
      <c r="E5505" s="1" t="s">
        <v>5268</v>
      </c>
      <c r="F5505" s="1" t="s">
        <v>4328</v>
      </c>
      <c r="G5505">
        <v>20.135999999999999</v>
      </c>
      <c r="H5505">
        <v>3</v>
      </c>
      <c r="I5505">
        <v>0.2</v>
      </c>
      <c r="J5505">
        <v>1.2585</v>
      </c>
    </row>
    <row r="5506" spans="1:10" x14ac:dyDescent="0.25">
      <c r="A5506" s="1" t="s">
        <v>5267</v>
      </c>
      <c r="B5506" s="2">
        <v>43041</v>
      </c>
      <c r="C5506" s="2">
        <v>43045</v>
      </c>
      <c r="D5506" s="1" t="s">
        <v>19</v>
      </c>
      <c r="E5506" s="1" t="s">
        <v>5268</v>
      </c>
      <c r="F5506" s="1" t="s">
        <v>873</v>
      </c>
      <c r="G5506">
        <v>8.8559999999999999</v>
      </c>
      <c r="H5506">
        <v>3</v>
      </c>
      <c r="I5506">
        <v>0.2</v>
      </c>
      <c r="J5506">
        <v>2.8782000000000001</v>
      </c>
    </row>
    <row r="5507" spans="1:10" x14ac:dyDescent="0.25">
      <c r="A5507" s="1" t="s">
        <v>5267</v>
      </c>
      <c r="B5507" s="2">
        <v>43041</v>
      </c>
      <c r="C5507" s="2">
        <v>43045</v>
      </c>
      <c r="D5507" s="1" t="s">
        <v>19</v>
      </c>
      <c r="E5507" s="1" t="s">
        <v>5268</v>
      </c>
      <c r="F5507" s="1" t="s">
        <v>2512</v>
      </c>
      <c r="G5507">
        <v>859.2</v>
      </c>
      <c r="H5507">
        <v>4</v>
      </c>
      <c r="I5507">
        <v>0.4</v>
      </c>
      <c r="J5507">
        <v>-186.16</v>
      </c>
    </row>
    <row r="5508" spans="1:10" x14ac:dyDescent="0.25">
      <c r="A5508" s="1" t="s">
        <v>5269</v>
      </c>
      <c r="B5508" s="2">
        <v>42651</v>
      </c>
      <c r="C5508" s="2">
        <v>42651</v>
      </c>
      <c r="D5508" s="1" t="s">
        <v>654</v>
      </c>
      <c r="E5508" s="1" t="s">
        <v>149</v>
      </c>
      <c r="F5508" s="1" t="s">
        <v>2426</v>
      </c>
      <c r="G5508">
        <v>61.96</v>
      </c>
      <c r="H5508">
        <v>2</v>
      </c>
      <c r="I5508">
        <v>0</v>
      </c>
      <c r="J5508">
        <v>27.882000000000001</v>
      </c>
    </row>
    <row r="5509" spans="1:10" x14ac:dyDescent="0.25">
      <c r="A5509" s="1" t="s">
        <v>5270</v>
      </c>
      <c r="B5509" s="2">
        <v>42468</v>
      </c>
      <c r="C5509" s="2">
        <v>42474</v>
      </c>
      <c r="D5509" s="1" t="s">
        <v>19</v>
      </c>
      <c r="E5509" s="1" t="s">
        <v>1368</v>
      </c>
      <c r="F5509" s="1" t="s">
        <v>3177</v>
      </c>
      <c r="G5509">
        <v>17.920000000000002</v>
      </c>
      <c r="H5509">
        <v>4</v>
      </c>
      <c r="I5509">
        <v>0</v>
      </c>
      <c r="J5509">
        <v>8.6015999999999995</v>
      </c>
    </row>
    <row r="5510" spans="1:10" x14ac:dyDescent="0.25">
      <c r="A5510" s="1" t="s">
        <v>5271</v>
      </c>
      <c r="B5510" s="2">
        <v>42285</v>
      </c>
      <c r="C5510" s="2">
        <v>42289</v>
      </c>
      <c r="D5510" s="1" t="s">
        <v>19</v>
      </c>
      <c r="E5510" s="1" t="s">
        <v>391</v>
      </c>
      <c r="F5510" s="1" t="s">
        <v>576</v>
      </c>
      <c r="G5510">
        <v>145.9</v>
      </c>
      <c r="H5510">
        <v>5</v>
      </c>
      <c r="I5510">
        <v>0</v>
      </c>
      <c r="J5510">
        <v>62.737000000000002</v>
      </c>
    </row>
    <row r="5511" spans="1:10" x14ac:dyDescent="0.25">
      <c r="A5511" s="1" t="s">
        <v>5272</v>
      </c>
      <c r="B5511" s="2">
        <v>42870</v>
      </c>
      <c r="C5511" s="2">
        <v>42875</v>
      </c>
      <c r="D5511" s="1" t="s">
        <v>19</v>
      </c>
      <c r="E5511" s="1" t="s">
        <v>2742</v>
      </c>
      <c r="F5511" s="1" t="s">
        <v>271</v>
      </c>
      <c r="G5511">
        <v>56.704000000000001</v>
      </c>
      <c r="H5511">
        <v>2</v>
      </c>
      <c r="I5511">
        <v>0.2</v>
      </c>
      <c r="J5511">
        <v>19.137599999999999</v>
      </c>
    </row>
    <row r="5512" spans="1:10" x14ac:dyDescent="0.25">
      <c r="A5512" s="1" t="s">
        <v>5272</v>
      </c>
      <c r="B5512" s="2">
        <v>42870</v>
      </c>
      <c r="C5512" s="2">
        <v>42875</v>
      </c>
      <c r="D5512" s="1" t="s">
        <v>19</v>
      </c>
      <c r="E5512" s="1" t="s">
        <v>2742</v>
      </c>
      <c r="F5512" s="1" t="s">
        <v>2429</v>
      </c>
      <c r="G5512">
        <v>11.12</v>
      </c>
      <c r="H5512">
        <v>2</v>
      </c>
      <c r="I5512">
        <v>0.2</v>
      </c>
      <c r="J5512">
        <v>3.4750000000000001</v>
      </c>
    </row>
    <row r="5513" spans="1:10" x14ac:dyDescent="0.25">
      <c r="A5513" s="1" t="s">
        <v>5273</v>
      </c>
      <c r="B5513" s="2">
        <v>41694</v>
      </c>
      <c r="C5513" s="2">
        <v>41700</v>
      </c>
      <c r="D5513" s="1" t="s">
        <v>19</v>
      </c>
      <c r="E5513" s="1" t="s">
        <v>1671</v>
      </c>
      <c r="F5513" s="1" t="s">
        <v>3953</v>
      </c>
      <c r="G5513">
        <v>32.896000000000001</v>
      </c>
      <c r="H5513">
        <v>4</v>
      </c>
      <c r="I5513">
        <v>0.2</v>
      </c>
      <c r="J5513">
        <v>11.102399999999999</v>
      </c>
    </row>
    <row r="5514" spans="1:10" x14ac:dyDescent="0.25">
      <c r="A5514" s="1" t="s">
        <v>5273</v>
      </c>
      <c r="B5514" s="2">
        <v>41694</v>
      </c>
      <c r="C5514" s="2">
        <v>41700</v>
      </c>
      <c r="D5514" s="1" t="s">
        <v>19</v>
      </c>
      <c r="E5514" s="1" t="s">
        <v>1671</v>
      </c>
      <c r="F5514" s="1" t="s">
        <v>4212</v>
      </c>
      <c r="G5514">
        <v>22.776</v>
      </c>
      <c r="H5514">
        <v>3</v>
      </c>
      <c r="I5514">
        <v>0.2</v>
      </c>
      <c r="J5514">
        <v>7.6868999999999996</v>
      </c>
    </row>
    <row r="5515" spans="1:10" x14ac:dyDescent="0.25">
      <c r="A5515" s="1" t="s">
        <v>5274</v>
      </c>
      <c r="B5515" s="2">
        <v>42154</v>
      </c>
      <c r="C5515" s="2">
        <v>42156</v>
      </c>
      <c r="D5515" s="1" t="s">
        <v>79</v>
      </c>
      <c r="E5515" s="1" t="s">
        <v>3309</v>
      </c>
      <c r="F5515" s="1" t="s">
        <v>1346</v>
      </c>
      <c r="G5515">
        <v>239.97</v>
      </c>
      <c r="H5515">
        <v>3</v>
      </c>
      <c r="I5515">
        <v>0</v>
      </c>
      <c r="J5515">
        <v>2.3997000000000002</v>
      </c>
    </row>
    <row r="5516" spans="1:10" x14ac:dyDescent="0.25">
      <c r="A5516" s="1" t="s">
        <v>5274</v>
      </c>
      <c r="B5516" s="2">
        <v>42154</v>
      </c>
      <c r="C5516" s="2">
        <v>42156</v>
      </c>
      <c r="D5516" s="1" t="s">
        <v>79</v>
      </c>
      <c r="E5516" s="1" t="s">
        <v>3309</v>
      </c>
      <c r="F5516" s="1" t="s">
        <v>3102</v>
      </c>
      <c r="G5516">
        <v>160.32</v>
      </c>
      <c r="H5516">
        <v>2</v>
      </c>
      <c r="I5516">
        <v>0</v>
      </c>
      <c r="J5516">
        <v>44.889600000000002</v>
      </c>
    </row>
    <row r="5517" spans="1:10" x14ac:dyDescent="0.25">
      <c r="A5517" s="1" t="s">
        <v>5274</v>
      </c>
      <c r="B5517" s="2">
        <v>42154</v>
      </c>
      <c r="C5517" s="2">
        <v>42156</v>
      </c>
      <c r="D5517" s="1" t="s">
        <v>79</v>
      </c>
      <c r="E5517" s="1" t="s">
        <v>3309</v>
      </c>
      <c r="F5517" s="1" t="s">
        <v>3048</v>
      </c>
      <c r="G5517">
        <v>128.85</v>
      </c>
      <c r="H5517">
        <v>3</v>
      </c>
      <c r="I5517">
        <v>0</v>
      </c>
      <c r="J5517">
        <v>3.8654999999999999</v>
      </c>
    </row>
    <row r="5518" spans="1:10" x14ac:dyDescent="0.25">
      <c r="A5518" s="1" t="s">
        <v>5275</v>
      </c>
      <c r="B5518" s="2">
        <v>42692</v>
      </c>
      <c r="C5518" s="2">
        <v>42695</v>
      </c>
      <c r="D5518" s="1" t="s">
        <v>11</v>
      </c>
      <c r="E5518" s="1" t="s">
        <v>1541</v>
      </c>
      <c r="F5518" s="1" t="s">
        <v>5216</v>
      </c>
      <c r="G5518">
        <v>1319.96</v>
      </c>
      <c r="H5518">
        <v>4</v>
      </c>
      <c r="I5518">
        <v>0</v>
      </c>
      <c r="J5518">
        <v>527.98400000000004</v>
      </c>
    </row>
    <row r="5519" spans="1:10" x14ac:dyDescent="0.25">
      <c r="A5519" s="1" t="s">
        <v>5276</v>
      </c>
      <c r="B5519" s="2">
        <v>43073</v>
      </c>
      <c r="C5519" s="2">
        <v>43078</v>
      </c>
      <c r="D5519" s="1" t="s">
        <v>19</v>
      </c>
      <c r="E5519" s="1" t="s">
        <v>413</v>
      </c>
      <c r="F5519" s="1" t="s">
        <v>1866</v>
      </c>
      <c r="G5519">
        <v>239.96</v>
      </c>
      <c r="H5519">
        <v>10</v>
      </c>
      <c r="I5519">
        <v>0.3</v>
      </c>
      <c r="J5519">
        <v>-10.284000000000001</v>
      </c>
    </row>
    <row r="5520" spans="1:10" x14ac:dyDescent="0.25">
      <c r="A5520" s="1" t="s">
        <v>5276</v>
      </c>
      <c r="B5520" s="2">
        <v>43073</v>
      </c>
      <c r="C5520" s="2">
        <v>43078</v>
      </c>
      <c r="D5520" s="1" t="s">
        <v>19</v>
      </c>
      <c r="E5520" s="1" t="s">
        <v>413</v>
      </c>
      <c r="F5520" s="1" t="s">
        <v>2684</v>
      </c>
      <c r="G5520">
        <v>54.768000000000001</v>
      </c>
      <c r="H5520">
        <v>2</v>
      </c>
      <c r="I5520">
        <v>0.2</v>
      </c>
      <c r="J5520">
        <v>6.8460000000000001</v>
      </c>
    </row>
    <row r="5521" spans="1:10" x14ac:dyDescent="0.25">
      <c r="A5521" s="1" t="s">
        <v>5276</v>
      </c>
      <c r="B5521" s="2">
        <v>43073</v>
      </c>
      <c r="C5521" s="2">
        <v>43078</v>
      </c>
      <c r="D5521" s="1" t="s">
        <v>19</v>
      </c>
      <c r="E5521" s="1" t="s">
        <v>413</v>
      </c>
      <c r="F5521" s="1" t="s">
        <v>1695</v>
      </c>
      <c r="G5521">
        <v>13.391999999999999</v>
      </c>
      <c r="H5521">
        <v>3</v>
      </c>
      <c r="I5521">
        <v>0.2</v>
      </c>
      <c r="J5521">
        <v>3.1806000000000001</v>
      </c>
    </row>
    <row r="5522" spans="1:10" x14ac:dyDescent="0.25">
      <c r="A5522" s="1" t="s">
        <v>5276</v>
      </c>
      <c r="B5522" s="2">
        <v>43073</v>
      </c>
      <c r="C5522" s="2">
        <v>43078</v>
      </c>
      <c r="D5522" s="1" t="s">
        <v>19</v>
      </c>
      <c r="E5522" s="1" t="s">
        <v>413</v>
      </c>
      <c r="F5522" s="1" t="s">
        <v>4711</v>
      </c>
      <c r="G5522">
        <v>23.92</v>
      </c>
      <c r="H5522">
        <v>5</v>
      </c>
      <c r="I5522">
        <v>0.2</v>
      </c>
      <c r="J5522">
        <v>8.6709999999999994</v>
      </c>
    </row>
    <row r="5523" spans="1:10" x14ac:dyDescent="0.25">
      <c r="A5523" s="1" t="s">
        <v>5276</v>
      </c>
      <c r="B5523" s="2">
        <v>43073</v>
      </c>
      <c r="C5523" s="2">
        <v>43078</v>
      </c>
      <c r="D5523" s="1" t="s">
        <v>19</v>
      </c>
      <c r="E5523" s="1" t="s">
        <v>413</v>
      </c>
      <c r="F5523" s="1" t="s">
        <v>1947</v>
      </c>
      <c r="G5523">
        <v>255.96799999999999</v>
      </c>
      <c r="H5523">
        <v>4</v>
      </c>
      <c r="I5523">
        <v>0.2</v>
      </c>
      <c r="J5523">
        <v>-28.796399999999998</v>
      </c>
    </row>
    <row r="5524" spans="1:10" x14ac:dyDescent="0.25">
      <c r="A5524" s="1" t="s">
        <v>5277</v>
      </c>
      <c r="B5524" s="2">
        <v>42526</v>
      </c>
      <c r="C5524" s="2">
        <v>42528</v>
      </c>
      <c r="D5524" s="1" t="s">
        <v>79</v>
      </c>
      <c r="E5524" s="1" t="s">
        <v>1047</v>
      </c>
      <c r="F5524" s="1" t="s">
        <v>3251</v>
      </c>
      <c r="G5524">
        <v>21.552</v>
      </c>
      <c r="H5524">
        <v>6</v>
      </c>
      <c r="I5524">
        <v>0.2</v>
      </c>
      <c r="J5524">
        <v>7.0044000000000004</v>
      </c>
    </row>
    <row r="5525" spans="1:10" x14ac:dyDescent="0.25">
      <c r="A5525" s="1" t="s">
        <v>5277</v>
      </c>
      <c r="B5525" s="2">
        <v>42526</v>
      </c>
      <c r="C5525" s="2">
        <v>42528</v>
      </c>
      <c r="D5525" s="1" t="s">
        <v>79</v>
      </c>
      <c r="E5525" s="1" t="s">
        <v>1047</v>
      </c>
      <c r="F5525" s="1" t="s">
        <v>2008</v>
      </c>
      <c r="G5525">
        <v>58.24</v>
      </c>
      <c r="H5525">
        <v>4</v>
      </c>
      <c r="I5525">
        <v>0</v>
      </c>
      <c r="J5525">
        <v>15.7248</v>
      </c>
    </row>
    <row r="5526" spans="1:10" x14ac:dyDescent="0.25">
      <c r="A5526" s="1" t="s">
        <v>5278</v>
      </c>
      <c r="B5526" s="2">
        <v>42714</v>
      </c>
      <c r="C5526" s="2">
        <v>42716</v>
      </c>
      <c r="D5526" s="1" t="s">
        <v>79</v>
      </c>
      <c r="E5526" s="1" t="s">
        <v>1419</v>
      </c>
      <c r="F5526" s="1" t="s">
        <v>2376</v>
      </c>
      <c r="G5526">
        <v>80.28</v>
      </c>
      <c r="H5526">
        <v>12</v>
      </c>
      <c r="I5526">
        <v>0</v>
      </c>
      <c r="J5526">
        <v>36.928800000000003</v>
      </c>
    </row>
    <row r="5527" spans="1:10" x14ac:dyDescent="0.25">
      <c r="A5527" s="1" t="s">
        <v>5279</v>
      </c>
      <c r="B5527" s="2">
        <v>42855</v>
      </c>
      <c r="C5527" s="2">
        <v>42860</v>
      </c>
      <c r="D5527" s="1" t="s">
        <v>19</v>
      </c>
      <c r="E5527" s="1" t="s">
        <v>441</v>
      </c>
      <c r="F5527" s="1" t="s">
        <v>567</v>
      </c>
      <c r="G5527">
        <v>9.7799999999999994</v>
      </c>
      <c r="H5527">
        <v>2</v>
      </c>
      <c r="I5527">
        <v>0</v>
      </c>
      <c r="J5527">
        <v>4.0098000000000003</v>
      </c>
    </row>
    <row r="5528" spans="1:10" x14ac:dyDescent="0.25">
      <c r="A5528" s="1" t="s">
        <v>5280</v>
      </c>
      <c r="B5528" s="2">
        <v>42849</v>
      </c>
      <c r="C5528" s="2">
        <v>42853</v>
      </c>
      <c r="D5528" s="1" t="s">
        <v>19</v>
      </c>
      <c r="E5528" s="1" t="s">
        <v>2077</v>
      </c>
      <c r="F5528" s="1" t="s">
        <v>2424</v>
      </c>
      <c r="G5528">
        <v>1.81</v>
      </c>
      <c r="H5528">
        <v>1</v>
      </c>
      <c r="I5528">
        <v>0</v>
      </c>
      <c r="J5528">
        <v>0.65159999999999996</v>
      </c>
    </row>
    <row r="5529" spans="1:10" x14ac:dyDescent="0.25">
      <c r="A5529" s="1" t="s">
        <v>5281</v>
      </c>
      <c r="B5529" s="2">
        <v>42132</v>
      </c>
      <c r="C5529" s="2">
        <v>42134</v>
      </c>
      <c r="D5529" s="1" t="s">
        <v>79</v>
      </c>
      <c r="E5529" s="1" t="s">
        <v>2025</v>
      </c>
      <c r="F5529" s="1" t="s">
        <v>843</v>
      </c>
      <c r="G5529">
        <v>37.94</v>
      </c>
      <c r="H5529">
        <v>2</v>
      </c>
      <c r="I5529">
        <v>0</v>
      </c>
      <c r="J5529">
        <v>18.211200000000002</v>
      </c>
    </row>
    <row r="5530" spans="1:10" x14ac:dyDescent="0.25">
      <c r="A5530" s="1" t="s">
        <v>5282</v>
      </c>
      <c r="B5530" s="2">
        <v>42094</v>
      </c>
      <c r="C5530" s="2">
        <v>42098</v>
      </c>
      <c r="D5530" s="1" t="s">
        <v>19</v>
      </c>
      <c r="E5530" s="1" t="s">
        <v>3093</v>
      </c>
      <c r="F5530" s="1" t="s">
        <v>456</v>
      </c>
      <c r="G5530">
        <v>79.959999999999994</v>
      </c>
      <c r="H5530">
        <v>5</v>
      </c>
      <c r="I5530">
        <v>0.2</v>
      </c>
      <c r="J5530">
        <v>27.986000000000001</v>
      </c>
    </row>
    <row r="5531" spans="1:10" x14ac:dyDescent="0.25">
      <c r="A5531" s="1" t="s">
        <v>5283</v>
      </c>
      <c r="B5531" s="2">
        <v>42953</v>
      </c>
      <c r="C5531" s="2">
        <v>42958</v>
      </c>
      <c r="D5531" s="1" t="s">
        <v>19</v>
      </c>
      <c r="E5531" s="1" t="s">
        <v>1967</v>
      </c>
      <c r="F5531" s="1" t="s">
        <v>4815</v>
      </c>
      <c r="G5531">
        <v>115.29600000000001</v>
      </c>
      <c r="H5531">
        <v>3</v>
      </c>
      <c r="I5531">
        <v>0.2</v>
      </c>
      <c r="J5531">
        <v>40.3536</v>
      </c>
    </row>
    <row r="5532" spans="1:10" x14ac:dyDescent="0.25">
      <c r="A5532" s="1" t="s">
        <v>5284</v>
      </c>
      <c r="B5532" s="2">
        <v>43071</v>
      </c>
      <c r="C5532" s="2">
        <v>43075</v>
      </c>
      <c r="D5532" s="1" t="s">
        <v>19</v>
      </c>
      <c r="E5532" s="1" t="s">
        <v>5285</v>
      </c>
      <c r="F5532" s="1" t="s">
        <v>1346</v>
      </c>
      <c r="G5532">
        <v>2479.96</v>
      </c>
      <c r="H5532">
        <v>4</v>
      </c>
      <c r="I5532">
        <v>0</v>
      </c>
      <c r="J5532">
        <v>743.98800000000006</v>
      </c>
    </row>
    <row r="5533" spans="1:10" x14ac:dyDescent="0.25">
      <c r="A5533" s="1" t="s">
        <v>5286</v>
      </c>
      <c r="B5533" s="2">
        <v>42527</v>
      </c>
      <c r="C5533" s="2">
        <v>42528</v>
      </c>
      <c r="D5533" s="1" t="s">
        <v>79</v>
      </c>
      <c r="E5533" s="1" t="s">
        <v>1066</v>
      </c>
      <c r="F5533" s="1" t="s">
        <v>2217</v>
      </c>
      <c r="G5533">
        <v>179.94</v>
      </c>
      <c r="H5533">
        <v>6</v>
      </c>
      <c r="I5533">
        <v>0</v>
      </c>
      <c r="J5533">
        <v>75.574799999999996</v>
      </c>
    </row>
    <row r="5534" spans="1:10" x14ac:dyDescent="0.25">
      <c r="A5534" s="1" t="s">
        <v>5286</v>
      </c>
      <c r="B5534" s="2">
        <v>42527</v>
      </c>
      <c r="C5534" s="2">
        <v>42528</v>
      </c>
      <c r="D5534" s="1" t="s">
        <v>79</v>
      </c>
      <c r="E5534" s="1" t="s">
        <v>1066</v>
      </c>
      <c r="F5534" s="1" t="s">
        <v>2318</v>
      </c>
      <c r="G5534">
        <v>26.85</v>
      </c>
      <c r="H5534">
        <v>3</v>
      </c>
      <c r="I5534">
        <v>0</v>
      </c>
      <c r="J5534">
        <v>5.1014999999999997</v>
      </c>
    </row>
    <row r="5535" spans="1:10" x14ac:dyDescent="0.25">
      <c r="A5535" s="1" t="s">
        <v>5286</v>
      </c>
      <c r="B5535" s="2">
        <v>42527</v>
      </c>
      <c r="C5535" s="2">
        <v>42528</v>
      </c>
      <c r="D5535" s="1" t="s">
        <v>79</v>
      </c>
      <c r="E5535" s="1" t="s">
        <v>1066</v>
      </c>
      <c r="F5535" s="1" t="s">
        <v>1286</v>
      </c>
      <c r="G5535">
        <v>323.37</v>
      </c>
      <c r="H5535">
        <v>3</v>
      </c>
      <c r="I5535">
        <v>0</v>
      </c>
      <c r="J5535">
        <v>129.34800000000001</v>
      </c>
    </row>
    <row r="5536" spans="1:10" x14ac:dyDescent="0.25">
      <c r="A5536" s="1" t="s">
        <v>5286</v>
      </c>
      <c r="B5536" s="2">
        <v>42527</v>
      </c>
      <c r="C5536" s="2">
        <v>42528</v>
      </c>
      <c r="D5536" s="1" t="s">
        <v>79</v>
      </c>
      <c r="E5536" s="1" t="s">
        <v>1066</v>
      </c>
      <c r="F5536" s="1" t="s">
        <v>740</v>
      </c>
      <c r="G5536">
        <v>59.94</v>
      </c>
      <c r="H5536">
        <v>3</v>
      </c>
      <c r="I5536">
        <v>0</v>
      </c>
      <c r="J5536">
        <v>28.171800000000001</v>
      </c>
    </row>
    <row r="5537" spans="1:10" x14ac:dyDescent="0.25">
      <c r="A5537" s="1" t="s">
        <v>5286</v>
      </c>
      <c r="B5537" s="2">
        <v>42527</v>
      </c>
      <c r="C5537" s="2">
        <v>42528</v>
      </c>
      <c r="D5537" s="1" t="s">
        <v>79</v>
      </c>
      <c r="E5537" s="1" t="s">
        <v>1066</v>
      </c>
      <c r="F5537" s="1" t="s">
        <v>200</v>
      </c>
      <c r="G5537">
        <v>64.14</v>
      </c>
      <c r="H5537">
        <v>3</v>
      </c>
      <c r="I5537">
        <v>0</v>
      </c>
      <c r="J5537">
        <v>30.787199999999999</v>
      </c>
    </row>
    <row r="5538" spans="1:10" x14ac:dyDescent="0.25">
      <c r="A5538" s="1" t="s">
        <v>5286</v>
      </c>
      <c r="B5538" s="2">
        <v>42527</v>
      </c>
      <c r="C5538" s="2">
        <v>42528</v>
      </c>
      <c r="D5538" s="1" t="s">
        <v>79</v>
      </c>
      <c r="E5538" s="1" t="s">
        <v>1066</v>
      </c>
      <c r="F5538" s="1" t="s">
        <v>2365</v>
      </c>
      <c r="G5538">
        <v>11.67</v>
      </c>
      <c r="H5538">
        <v>3</v>
      </c>
      <c r="I5538">
        <v>0</v>
      </c>
      <c r="J5538">
        <v>5.6016000000000004</v>
      </c>
    </row>
    <row r="5539" spans="1:10" x14ac:dyDescent="0.25">
      <c r="A5539" s="1" t="s">
        <v>5286</v>
      </c>
      <c r="B5539" s="2">
        <v>42527</v>
      </c>
      <c r="C5539" s="2">
        <v>42528</v>
      </c>
      <c r="D5539" s="1" t="s">
        <v>79</v>
      </c>
      <c r="E5539" s="1" t="s">
        <v>1066</v>
      </c>
      <c r="F5539" s="1" t="s">
        <v>3706</v>
      </c>
      <c r="G5539">
        <v>12.96</v>
      </c>
      <c r="H5539">
        <v>2</v>
      </c>
      <c r="I5539">
        <v>0</v>
      </c>
      <c r="J5539">
        <v>6.2207999999999997</v>
      </c>
    </row>
    <row r="5540" spans="1:10" x14ac:dyDescent="0.25">
      <c r="A5540" s="1" t="s">
        <v>5287</v>
      </c>
      <c r="B5540" s="2">
        <v>42107</v>
      </c>
      <c r="C5540" s="2">
        <v>42114</v>
      </c>
      <c r="D5540" s="1" t="s">
        <v>19</v>
      </c>
      <c r="E5540" s="1" t="s">
        <v>875</v>
      </c>
      <c r="F5540" s="1" t="s">
        <v>1462</v>
      </c>
      <c r="G5540">
        <v>17.43</v>
      </c>
      <c r="H5540">
        <v>3</v>
      </c>
      <c r="I5540">
        <v>0</v>
      </c>
      <c r="J5540">
        <v>8.0177999999999994</v>
      </c>
    </row>
    <row r="5541" spans="1:10" x14ac:dyDescent="0.25">
      <c r="A5541" s="1" t="s">
        <v>5288</v>
      </c>
      <c r="B5541" s="2">
        <v>42877</v>
      </c>
      <c r="C5541" s="2">
        <v>42881</v>
      </c>
      <c r="D5541" s="1" t="s">
        <v>19</v>
      </c>
      <c r="E5541" s="1" t="s">
        <v>404</v>
      </c>
      <c r="F5541" s="1" t="s">
        <v>150</v>
      </c>
      <c r="G5541">
        <v>181.98599999999999</v>
      </c>
      <c r="H5541">
        <v>2</v>
      </c>
      <c r="I5541">
        <v>0.3</v>
      </c>
      <c r="J5541">
        <v>-54.595799999999997</v>
      </c>
    </row>
    <row r="5542" spans="1:10" x14ac:dyDescent="0.25">
      <c r="A5542" s="1" t="s">
        <v>5288</v>
      </c>
      <c r="B5542" s="2">
        <v>42877</v>
      </c>
      <c r="C5542" s="2">
        <v>42881</v>
      </c>
      <c r="D5542" s="1" t="s">
        <v>19</v>
      </c>
      <c r="E5542" s="1" t="s">
        <v>404</v>
      </c>
      <c r="F5542" s="1" t="s">
        <v>258</v>
      </c>
      <c r="G5542">
        <v>1.5920000000000001</v>
      </c>
      <c r="H5542">
        <v>2</v>
      </c>
      <c r="I5542">
        <v>0.8</v>
      </c>
      <c r="J5542">
        <v>-2.6267999999999998</v>
      </c>
    </row>
    <row r="5543" spans="1:10" x14ac:dyDescent="0.25">
      <c r="A5543" s="1" t="s">
        <v>5288</v>
      </c>
      <c r="B5543" s="2">
        <v>42877</v>
      </c>
      <c r="C5543" s="2">
        <v>42881</v>
      </c>
      <c r="D5543" s="1" t="s">
        <v>19</v>
      </c>
      <c r="E5543" s="1" t="s">
        <v>404</v>
      </c>
      <c r="F5543" s="1" t="s">
        <v>1372</v>
      </c>
      <c r="G5543">
        <v>22.344000000000001</v>
      </c>
      <c r="H5543">
        <v>3</v>
      </c>
      <c r="I5543">
        <v>0.2</v>
      </c>
      <c r="J5543">
        <v>2.5137</v>
      </c>
    </row>
    <row r="5544" spans="1:10" x14ac:dyDescent="0.25">
      <c r="A5544" s="1" t="s">
        <v>5289</v>
      </c>
      <c r="B5544" s="2">
        <v>42723</v>
      </c>
      <c r="C5544" s="2">
        <v>42729</v>
      </c>
      <c r="D5544" s="1" t="s">
        <v>19</v>
      </c>
      <c r="E5544" s="1" t="s">
        <v>96</v>
      </c>
      <c r="F5544" s="1" t="s">
        <v>5290</v>
      </c>
      <c r="G5544">
        <v>455.97</v>
      </c>
      <c r="H5544">
        <v>6</v>
      </c>
      <c r="I5544">
        <v>0.5</v>
      </c>
      <c r="J5544">
        <v>-218.8656</v>
      </c>
    </row>
    <row r="5545" spans="1:10" x14ac:dyDescent="0.25">
      <c r="A5545" s="1" t="s">
        <v>5289</v>
      </c>
      <c r="B5545" s="2">
        <v>42723</v>
      </c>
      <c r="C5545" s="2">
        <v>42729</v>
      </c>
      <c r="D5545" s="1" t="s">
        <v>19</v>
      </c>
      <c r="E5545" s="1" t="s">
        <v>96</v>
      </c>
      <c r="F5545" s="1" t="s">
        <v>3607</v>
      </c>
      <c r="G5545">
        <v>10.44</v>
      </c>
      <c r="H5545">
        <v>6</v>
      </c>
      <c r="I5545">
        <v>0.7</v>
      </c>
      <c r="J5545">
        <v>-7.6559999999999997</v>
      </c>
    </row>
    <row r="5546" spans="1:10" x14ac:dyDescent="0.25">
      <c r="A5546" s="1" t="s">
        <v>5289</v>
      </c>
      <c r="B5546" s="2">
        <v>42723</v>
      </c>
      <c r="C5546" s="2">
        <v>42729</v>
      </c>
      <c r="D5546" s="1" t="s">
        <v>19</v>
      </c>
      <c r="E5546" s="1" t="s">
        <v>96</v>
      </c>
      <c r="F5546" s="1" t="s">
        <v>1076</v>
      </c>
      <c r="G5546">
        <v>5.2140000000000004</v>
      </c>
      <c r="H5546">
        <v>2</v>
      </c>
      <c r="I5546">
        <v>0.7</v>
      </c>
      <c r="J5546">
        <v>-4.1711999999999998</v>
      </c>
    </row>
    <row r="5547" spans="1:10" x14ac:dyDescent="0.25">
      <c r="A5547" s="1" t="s">
        <v>5291</v>
      </c>
      <c r="B5547" s="2">
        <v>43000</v>
      </c>
      <c r="C5547" s="2">
        <v>43004</v>
      </c>
      <c r="D5547" s="1" t="s">
        <v>19</v>
      </c>
      <c r="E5547" s="1" t="s">
        <v>2077</v>
      </c>
      <c r="F5547" s="1" t="s">
        <v>304</v>
      </c>
      <c r="G5547">
        <v>67.400000000000006</v>
      </c>
      <c r="H5547">
        <v>5</v>
      </c>
      <c r="I5547">
        <v>0</v>
      </c>
      <c r="J5547">
        <v>17.524000000000001</v>
      </c>
    </row>
    <row r="5548" spans="1:10" x14ac:dyDescent="0.25">
      <c r="A5548" s="1" t="s">
        <v>5292</v>
      </c>
      <c r="B5548" s="2">
        <v>42985</v>
      </c>
      <c r="C5548" s="2">
        <v>42986</v>
      </c>
      <c r="D5548" s="1" t="s">
        <v>79</v>
      </c>
      <c r="E5548" s="1" t="s">
        <v>2994</v>
      </c>
      <c r="F5548" s="1" t="s">
        <v>4255</v>
      </c>
      <c r="G5548">
        <v>25.16</v>
      </c>
      <c r="H5548">
        <v>2</v>
      </c>
      <c r="I5548">
        <v>0</v>
      </c>
      <c r="J5548">
        <v>10.5672</v>
      </c>
    </row>
    <row r="5549" spans="1:10" x14ac:dyDescent="0.25">
      <c r="A5549" s="1" t="s">
        <v>5292</v>
      </c>
      <c r="B5549" s="2">
        <v>42985</v>
      </c>
      <c r="C5549" s="2">
        <v>42986</v>
      </c>
      <c r="D5549" s="1" t="s">
        <v>79</v>
      </c>
      <c r="E5549" s="1" t="s">
        <v>2994</v>
      </c>
      <c r="F5549" s="1" t="s">
        <v>2885</v>
      </c>
      <c r="G5549">
        <v>126.56</v>
      </c>
      <c r="H5549">
        <v>4</v>
      </c>
      <c r="I5549">
        <v>0.2</v>
      </c>
      <c r="J5549">
        <v>47.46</v>
      </c>
    </row>
    <row r="5550" spans="1:10" x14ac:dyDescent="0.25">
      <c r="A5550" s="1" t="s">
        <v>5293</v>
      </c>
      <c r="B5550" s="2">
        <v>41971</v>
      </c>
      <c r="C5550" s="2">
        <v>41974</v>
      </c>
      <c r="D5550" s="1" t="s">
        <v>79</v>
      </c>
      <c r="E5550" s="1" t="s">
        <v>2310</v>
      </c>
      <c r="F5550" s="1" t="s">
        <v>2008</v>
      </c>
      <c r="G5550">
        <v>43.68</v>
      </c>
      <c r="H5550">
        <v>3</v>
      </c>
      <c r="I5550">
        <v>0</v>
      </c>
      <c r="J5550">
        <v>11.7936</v>
      </c>
    </row>
    <row r="5551" spans="1:10" x14ac:dyDescent="0.25">
      <c r="A5551" s="1" t="s">
        <v>5293</v>
      </c>
      <c r="B5551" s="2">
        <v>41971</v>
      </c>
      <c r="C5551" s="2">
        <v>41974</v>
      </c>
      <c r="D5551" s="1" t="s">
        <v>79</v>
      </c>
      <c r="E5551" s="1" t="s">
        <v>2310</v>
      </c>
      <c r="F5551" s="1" t="s">
        <v>1726</v>
      </c>
      <c r="G5551">
        <v>139.93</v>
      </c>
      <c r="H5551">
        <v>7</v>
      </c>
      <c r="I5551">
        <v>0</v>
      </c>
      <c r="J5551">
        <v>34.982500000000002</v>
      </c>
    </row>
    <row r="5552" spans="1:10" x14ac:dyDescent="0.25">
      <c r="A5552" s="1" t="s">
        <v>5294</v>
      </c>
      <c r="B5552" s="2">
        <v>41955</v>
      </c>
      <c r="C5552" s="2">
        <v>41959</v>
      </c>
      <c r="D5552" s="1" t="s">
        <v>19</v>
      </c>
      <c r="E5552" s="1" t="s">
        <v>4090</v>
      </c>
      <c r="F5552" s="1" t="s">
        <v>3397</v>
      </c>
      <c r="G5552">
        <v>2.6720000000000002</v>
      </c>
      <c r="H5552">
        <v>1</v>
      </c>
      <c r="I5552">
        <v>0.2</v>
      </c>
      <c r="J5552">
        <v>0.33400000000000002</v>
      </c>
    </row>
    <row r="5553" spans="1:10" x14ac:dyDescent="0.25">
      <c r="A5553" s="1" t="s">
        <v>5294</v>
      </c>
      <c r="B5553" s="2">
        <v>41955</v>
      </c>
      <c r="C5553" s="2">
        <v>41959</v>
      </c>
      <c r="D5553" s="1" t="s">
        <v>19</v>
      </c>
      <c r="E5553" s="1" t="s">
        <v>4090</v>
      </c>
      <c r="F5553" s="1" t="s">
        <v>4113</v>
      </c>
      <c r="G5553">
        <v>16.655999999999999</v>
      </c>
      <c r="H5553">
        <v>6</v>
      </c>
      <c r="I5553">
        <v>0.2</v>
      </c>
      <c r="J5553">
        <v>-3.1230000000000002</v>
      </c>
    </row>
    <row r="5554" spans="1:10" x14ac:dyDescent="0.25">
      <c r="A5554" s="1" t="s">
        <v>5294</v>
      </c>
      <c r="B5554" s="2">
        <v>41955</v>
      </c>
      <c r="C5554" s="2">
        <v>41959</v>
      </c>
      <c r="D5554" s="1" t="s">
        <v>19</v>
      </c>
      <c r="E5554" s="1" t="s">
        <v>4090</v>
      </c>
      <c r="F5554" s="1" t="s">
        <v>447</v>
      </c>
      <c r="G5554">
        <v>79.512</v>
      </c>
      <c r="H5554">
        <v>3</v>
      </c>
      <c r="I5554">
        <v>0.2</v>
      </c>
      <c r="J5554">
        <v>20.8719</v>
      </c>
    </row>
    <row r="5555" spans="1:10" x14ac:dyDescent="0.25">
      <c r="A5555" s="1" t="s">
        <v>5294</v>
      </c>
      <c r="B5555" s="2">
        <v>41955</v>
      </c>
      <c r="C5555" s="2">
        <v>41959</v>
      </c>
      <c r="D5555" s="1" t="s">
        <v>19</v>
      </c>
      <c r="E5555" s="1" t="s">
        <v>4090</v>
      </c>
      <c r="F5555" s="1" t="s">
        <v>530</v>
      </c>
      <c r="G5555">
        <v>36.287999999999997</v>
      </c>
      <c r="H5555">
        <v>7</v>
      </c>
      <c r="I5555">
        <v>0.2</v>
      </c>
      <c r="J5555">
        <v>12.700799999999999</v>
      </c>
    </row>
    <row r="5556" spans="1:10" x14ac:dyDescent="0.25">
      <c r="A5556" s="1" t="s">
        <v>5294</v>
      </c>
      <c r="B5556" s="2">
        <v>41955</v>
      </c>
      <c r="C5556" s="2">
        <v>41959</v>
      </c>
      <c r="D5556" s="1" t="s">
        <v>19</v>
      </c>
      <c r="E5556" s="1" t="s">
        <v>4090</v>
      </c>
      <c r="F5556" s="1" t="s">
        <v>1912</v>
      </c>
      <c r="G5556">
        <v>67.993200000000002</v>
      </c>
      <c r="H5556">
        <v>1</v>
      </c>
      <c r="I5556">
        <v>0.32</v>
      </c>
      <c r="J5556">
        <v>-12.998699999999999</v>
      </c>
    </row>
    <row r="5557" spans="1:10" x14ac:dyDescent="0.25">
      <c r="A5557" s="1" t="s">
        <v>5295</v>
      </c>
      <c r="B5557" s="2">
        <v>43010</v>
      </c>
      <c r="C5557" s="2">
        <v>43014</v>
      </c>
      <c r="D5557" s="1" t="s">
        <v>11</v>
      </c>
      <c r="E5557" s="1" t="s">
        <v>2225</v>
      </c>
      <c r="F5557" s="1" t="s">
        <v>3894</v>
      </c>
      <c r="G5557">
        <v>10.16</v>
      </c>
      <c r="H5557">
        <v>2</v>
      </c>
      <c r="I5557">
        <v>0</v>
      </c>
      <c r="J5557">
        <v>3.4544000000000001</v>
      </c>
    </row>
    <row r="5558" spans="1:10" x14ac:dyDescent="0.25">
      <c r="A5558" s="1" t="s">
        <v>5296</v>
      </c>
      <c r="B5558" s="2">
        <v>42352</v>
      </c>
      <c r="C5558" s="2">
        <v>42356</v>
      </c>
      <c r="D5558" s="1" t="s">
        <v>19</v>
      </c>
      <c r="E5558" s="1" t="s">
        <v>2183</v>
      </c>
      <c r="F5558" s="1" t="s">
        <v>3337</v>
      </c>
      <c r="G5558">
        <v>6.16</v>
      </c>
      <c r="H5558">
        <v>2</v>
      </c>
      <c r="I5558">
        <v>0</v>
      </c>
      <c r="J5558">
        <v>1.9712000000000001</v>
      </c>
    </row>
    <row r="5559" spans="1:10" x14ac:dyDescent="0.25">
      <c r="A5559" s="1" t="s">
        <v>5296</v>
      </c>
      <c r="B5559" s="2">
        <v>42352</v>
      </c>
      <c r="C5559" s="2">
        <v>42356</v>
      </c>
      <c r="D5559" s="1" t="s">
        <v>19</v>
      </c>
      <c r="E5559" s="1" t="s">
        <v>2183</v>
      </c>
      <c r="F5559" s="1" t="s">
        <v>3677</v>
      </c>
      <c r="G5559">
        <v>56.3</v>
      </c>
      <c r="H5559">
        <v>2</v>
      </c>
      <c r="I5559">
        <v>0</v>
      </c>
      <c r="J5559">
        <v>15.763999999999999</v>
      </c>
    </row>
    <row r="5560" spans="1:10" x14ac:dyDescent="0.25">
      <c r="A5560" s="1" t="s">
        <v>5297</v>
      </c>
      <c r="B5560" s="2">
        <v>42344</v>
      </c>
      <c r="C5560" s="2">
        <v>42348</v>
      </c>
      <c r="D5560" s="1" t="s">
        <v>19</v>
      </c>
      <c r="E5560" s="1" t="s">
        <v>2921</v>
      </c>
      <c r="F5560" s="1" t="s">
        <v>5298</v>
      </c>
      <c r="G5560">
        <v>6.48</v>
      </c>
      <c r="H5560">
        <v>1</v>
      </c>
      <c r="I5560">
        <v>0</v>
      </c>
      <c r="J5560">
        <v>3.1103999999999998</v>
      </c>
    </row>
    <row r="5561" spans="1:10" x14ac:dyDescent="0.25">
      <c r="A5561" s="1" t="s">
        <v>5297</v>
      </c>
      <c r="B5561" s="2">
        <v>42344</v>
      </c>
      <c r="C5561" s="2">
        <v>42348</v>
      </c>
      <c r="D5561" s="1" t="s">
        <v>19</v>
      </c>
      <c r="E5561" s="1" t="s">
        <v>2921</v>
      </c>
      <c r="F5561" s="1" t="s">
        <v>2851</v>
      </c>
      <c r="G5561">
        <v>1325.85</v>
      </c>
      <c r="H5561">
        <v>5</v>
      </c>
      <c r="I5561">
        <v>0</v>
      </c>
      <c r="J5561">
        <v>238.65299999999999</v>
      </c>
    </row>
    <row r="5562" spans="1:10" x14ac:dyDescent="0.25">
      <c r="A5562" s="1" t="s">
        <v>5297</v>
      </c>
      <c r="B5562" s="2">
        <v>42344</v>
      </c>
      <c r="C5562" s="2">
        <v>42348</v>
      </c>
      <c r="D5562" s="1" t="s">
        <v>19</v>
      </c>
      <c r="E5562" s="1" t="s">
        <v>2921</v>
      </c>
      <c r="F5562" s="1" t="s">
        <v>1433</v>
      </c>
      <c r="G5562">
        <v>14.94</v>
      </c>
      <c r="H5562">
        <v>3</v>
      </c>
      <c r="I5562">
        <v>0</v>
      </c>
      <c r="J5562">
        <v>6.8723999999999998</v>
      </c>
    </row>
    <row r="5563" spans="1:10" x14ac:dyDescent="0.25">
      <c r="A5563" s="1" t="s">
        <v>5299</v>
      </c>
      <c r="B5563" s="2">
        <v>42825</v>
      </c>
      <c r="C5563" s="2">
        <v>42827</v>
      </c>
      <c r="D5563" s="1" t="s">
        <v>11</v>
      </c>
      <c r="E5563" s="1" t="s">
        <v>2539</v>
      </c>
      <c r="F5563" s="1" t="s">
        <v>608</v>
      </c>
      <c r="G5563">
        <v>34.54</v>
      </c>
      <c r="H5563">
        <v>1</v>
      </c>
      <c r="I5563">
        <v>0</v>
      </c>
      <c r="J5563">
        <v>17.27</v>
      </c>
    </row>
    <row r="5564" spans="1:10" x14ac:dyDescent="0.25">
      <c r="A5564" s="1" t="s">
        <v>5299</v>
      </c>
      <c r="B5564" s="2">
        <v>42825</v>
      </c>
      <c r="C5564" s="2">
        <v>42827</v>
      </c>
      <c r="D5564" s="1" t="s">
        <v>11</v>
      </c>
      <c r="E5564" s="1" t="s">
        <v>2539</v>
      </c>
      <c r="F5564" s="1" t="s">
        <v>613</v>
      </c>
      <c r="G5564">
        <v>2999.95</v>
      </c>
      <c r="H5564">
        <v>5</v>
      </c>
      <c r="I5564">
        <v>0</v>
      </c>
      <c r="J5564">
        <v>1439.9760000000001</v>
      </c>
    </row>
    <row r="5565" spans="1:10" x14ac:dyDescent="0.25">
      <c r="A5565" s="1" t="s">
        <v>5299</v>
      </c>
      <c r="B5565" s="2">
        <v>42825</v>
      </c>
      <c r="C5565" s="2">
        <v>42827</v>
      </c>
      <c r="D5565" s="1" t="s">
        <v>11</v>
      </c>
      <c r="E5565" s="1" t="s">
        <v>2539</v>
      </c>
      <c r="F5565" s="1" t="s">
        <v>69</v>
      </c>
      <c r="G5565">
        <v>64.12</v>
      </c>
      <c r="H5565">
        <v>4</v>
      </c>
      <c r="I5565">
        <v>0</v>
      </c>
      <c r="J5565">
        <v>30.7776</v>
      </c>
    </row>
    <row r="5566" spans="1:10" x14ac:dyDescent="0.25">
      <c r="A5566" s="1" t="s">
        <v>5300</v>
      </c>
      <c r="B5566" s="2">
        <v>42807</v>
      </c>
      <c r="C5566" s="2">
        <v>42807</v>
      </c>
      <c r="D5566" s="1" t="s">
        <v>654</v>
      </c>
      <c r="E5566" s="1" t="s">
        <v>4022</v>
      </c>
      <c r="F5566" s="1" t="s">
        <v>3837</v>
      </c>
      <c r="G5566">
        <v>19.456</v>
      </c>
      <c r="H5566">
        <v>4</v>
      </c>
      <c r="I5566">
        <v>0.2</v>
      </c>
      <c r="J5566">
        <v>2.1888000000000001</v>
      </c>
    </row>
    <row r="5567" spans="1:10" x14ac:dyDescent="0.25">
      <c r="A5567" s="1" t="s">
        <v>5300</v>
      </c>
      <c r="B5567" s="2">
        <v>42807</v>
      </c>
      <c r="C5567" s="2">
        <v>42807</v>
      </c>
      <c r="D5567" s="1" t="s">
        <v>654</v>
      </c>
      <c r="E5567" s="1" t="s">
        <v>4022</v>
      </c>
      <c r="F5567" s="1" t="s">
        <v>5301</v>
      </c>
      <c r="G5567">
        <v>209.98599999999999</v>
      </c>
      <c r="H5567">
        <v>2</v>
      </c>
      <c r="I5567">
        <v>0.3</v>
      </c>
      <c r="J5567">
        <v>8.9993999999999996</v>
      </c>
    </row>
    <row r="5568" spans="1:10" x14ac:dyDescent="0.25">
      <c r="A5568" s="1" t="s">
        <v>5300</v>
      </c>
      <c r="B5568" s="2">
        <v>42807</v>
      </c>
      <c r="C5568" s="2">
        <v>42807</v>
      </c>
      <c r="D5568" s="1" t="s">
        <v>654</v>
      </c>
      <c r="E5568" s="1" t="s">
        <v>4022</v>
      </c>
      <c r="F5568" s="1" t="s">
        <v>3586</v>
      </c>
      <c r="G5568">
        <v>29.76</v>
      </c>
      <c r="H5568">
        <v>5</v>
      </c>
      <c r="I5568">
        <v>0.2</v>
      </c>
      <c r="J5568">
        <v>1.86</v>
      </c>
    </row>
    <row r="5569" spans="1:10" x14ac:dyDescent="0.25">
      <c r="A5569" s="1" t="s">
        <v>5300</v>
      </c>
      <c r="B5569" s="2">
        <v>42807</v>
      </c>
      <c r="C5569" s="2">
        <v>42807</v>
      </c>
      <c r="D5569" s="1" t="s">
        <v>654</v>
      </c>
      <c r="E5569" s="1" t="s">
        <v>4022</v>
      </c>
      <c r="F5569" s="1" t="s">
        <v>4203</v>
      </c>
      <c r="G5569">
        <v>89.768000000000001</v>
      </c>
      <c r="H5569">
        <v>1</v>
      </c>
      <c r="I5569">
        <v>0.3</v>
      </c>
      <c r="J5569">
        <v>-2.5648</v>
      </c>
    </row>
    <row r="5570" spans="1:10" x14ac:dyDescent="0.25">
      <c r="A5570" s="1" t="s">
        <v>5300</v>
      </c>
      <c r="B5570" s="2">
        <v>42807</v>
      </c>
      <c r="C5570" s="2">
        <v>42807</v>
      </c>
      <c r="D5570" s="1" t="s">
        <v>654</v>
      </c>
      <c r="E5570" s="1" t="s">
        <v>4022</v>
      </c>
      <c r="F5570" s="1" t="s">
        <v>613</v>
      </c>
      <c r="G5570">
        <v>959.98400000000004</v>
      </c>
      <c r="H5570">
        <v>2</v>
      </c>
      <c r="I5570">
        <v>0.2</v>
      </c>
      <c r="J5570">
        <v>335.99439999999998</v>
      </c>
    </row>
    <row r="5571" spans="1:10" x14ac:dyDescent="0.25">
      <c r="A5571" s="1" t="s">
        <v>5300</v>
      </c>
      <c r="B5571" s="2">
        <v>42807</v>
      </c>
      <c r="C5571" s="2">
        <v>42807</v>
      </c>
      <c r="D5571" s="1" t="s">
        <v>654</v>
      </c>
      <c r="E5571" s="1" t="s">
        <v>4022</v>
      </c>
      <c r="F5571" s="1" t="s">
        <v>1116</v>
      </c>
      <c r="G5571">
        <v>15.552</v>
      </c>
      <c r="H5571">
        <v>3</v>
      </c>
      <c r="I5571">
        <v>0.2</v>
      </c>
      <c r="J5571">
        <v>5.6375999999999999</v>
      </c>
    </row>
    <row r="5572" spans="1:10" x14ac:dyDescent="0.25">
      <c r="A5572" s="1" t="s">
        <v>5300</v>
      </c>
      <c r="B5572" s="2">
        <v>42807</v>
      </c>
      <c r="C5572" s="2">
        <v>42807</v>
      </c>
      <c r="D5572" s="1" t="s">
        <v>654</v>
      </c>
      <c r="E5572" s="1" t="s">
        <v>4022</v>
      </c>
      <c r="F5572" s="1" t="s">
        <v>3048</v>
      </c>
      <c r="G5572">
        <v>34.36</v>
      </c>
      <c r="H5572">
        <v>1</v>
      </c>
      <c r="I5572">
        <v>0.2</v>
      </c>
      <c r="J5572">
        <v>-7.3014999999999999</v>
      </c>
    </row>
    <row r="5573" spans="1:10" x14ac:dyDescent="0.25">
      <c r="A5573" s="1" t="s">
        <v>5302</v>
      </c>
      <c r="B5573" s="2">
        <v>41978</v>
      </c>
      <c r="C5573" s="2">
        <v>41982</v>
      </c>
      <c r="D5573" s="1" t="s">
        <v>19</v>
      </c>
      <c r="E5573" s="1" t="s">
        <v>441</v>
      </c>
      <c r="F5573" s="1" t="s">
        <v>3891</v>
      </c>
      <c r="G5573">
        <v>98.376000000000005</v>
      </c>
      <c r="H5573">
        <v>3</v>
      </c>
      <c r="I5573">
        <v>0.2</v>
      </c>
      <c r="J5573">
        <v>35.661299999999997</v>
      </c>
    </row>
    <row r="5574" spans="1:10" x14ac:dyDescent="0.25">
      <c r="A5574" s="1" t="s">
        <v>5302</v>
      </c>
      <c r="B5574" s="2">
        <v>41978</v>
      </c>
      <c r="C5574" s="2">
        <v>41982</v>
      </c>
      <c r="D5574" s="1" t="s">
        <v>19</v>
      </c>
      <c r="E5574" s="1" t="s">
        <v>441</v>
      </c>
      <c r="F5574" s="1" t="s">
        <v>1436</v>
      </c>
      <c r="G5574">
        <v>29.94</v>
      </c>
      <c r="H5574">
        <v>4</v>
      </c>
      <c r="I5574">
        <v>0.7</v>
      </c>
      <c r="J5574">
        <v>-23.952000000000002</v>
      </c>
    </row>
    <row r="5575" spans="1:10" x14ac:dyDescent="0.25">
      <c r="A5575" s="1" t="s">
        <v>5302</v>
      </c>
      <c r="B5575" s="2">
        <v>41978</v>
      </c>
      <c r="C5575" s="2">
        <v>41982</v>
      </c>
      <c r="D5575" s="1" t="s">
        <v>19</v>
      </c>
      <c r="E5575" s="1" t="s">
        <v>441</v>
      </c>
      <c r="F5575" s="1" t="s">
        <v>5303</v>
      </c>
      <c r="G5575">
        <v>17.472000000000001</v>
      </c>
      <c r="H5575">
        <v>3</v>
      </c>
      <c r="I5575">
        <v>0.2</v>
      </c>
      <c r="J5575">
        <v>5.6783999999999999</v>
      </c>
    </row>
    <row r="5576" spans="1:10" x14ac:dyDescent="0.25">
      <c r="A5576" s="1" t="s">
        <v>5302</v>
      </c>
      <c r="B5576" s="2">
        <v>41978</v>
      </c>
      <c r="C5576" s="2">
        <v>41982</v>
      </c>
      <c r="D5576" s="1" t="s">
        <v>19</v>
      </c>
      <c r="E5576" s="1" t="s">
        <v>441</v>
      </c>
      <c r="F5576" s="1" t="s">
        <v>5304</v>
      </c>
      <c r="G5576">
        <v>36.738</v>
      </c>
      <c r="H5576">
        <v>1</v>
      </c>
      <c r="I5576">
        <v>0.4</v>
      </c>
      <c r="J5576">
        <v>-9.1844999999999999</v>
      </c>
    </row>
    <row r="5577" spans="1:10" x14ac:dyDescent="0.25">
      <c r="A5577" s="1" t="s">
        <v>5302</v>
      </c>
      <c r="B5577" s="2">
        <v>41978</v>
      </c>
      <c r="C5577" s="2">
        <v>41982</v>
      </c>
      <c r="D5577" s="1" t="s">
        <v>19</v>
      </c>
      <c r="E5577" s="1" t="s">
        <v>441</v>
      </c>
      <c r="F5577" s="1" t="s">
        <v>2698</v>
      </c>
      <c r="G5577">
        <v>179.94</v>
      </c>
      <c r="H5577">
        <v>2</v>
      </c>
      <c r="I5577">
        <v>0.4</v>
      </c>
      <c r="J5577">
        <v>-44.984999999999999</v>
      </c>
    </row>
    <row r="5578" spans="1:10" x14ac:dyDescent="0.25">
      <c r="A5578" s="1" t="s">
        <v>5305</v>
      </c>
      <c r="B5578" s="2">
        <v>42716</v>
      </c>
      <c r="C5578" s="2">
        <v>42720</v>
      </c>
      <c r="D5578" s="1" t="s">
        <v>19</v>
      </c>
      <c r="E5578" s="1" t="s">
        <v>727</v>
      </c>
      <c r="F5578" s="1" t="s">
        <v>885</v>
      </c>
      <c r="G5578">
        <v>383.64</v>
      </c>
      <c r="H5578">
        <v>6</v>
      </c>
      <c r="I5578">
        <v>0</v>
      </c>
      <c r="J5578">
        <v>122.76479999999999</v>
      </c>
    </row>
    <row r="5579" spans="1:10" x14ac:dyDescent="0.25">
      <c r="A5579" s="1" t="s">
        <v>5305</v>
      </c>
      <c r="B5579" s="2">
        <v>42716</v>
      </c>
      <c r="C5579" s="2">
        <v>42720</v>
      </c>
      <c r="D5579" s="1" t="s">
        <v>19</v>
      </c>
      <c r="E5579" s="1" t="s">
        <v>727</v>
      </c>
      <c r="F5579" s="1" t="s">
        <v>1122</v>
      </c>
      <c r="G5579">
        <v>56.52</v>
      </c>
      <c r="H5579">
        <v>3</v>
      </c>
      <c r="I5579">
        <v>0</v>
      </c>
      <c r="J5579">
        <v>15.8256</v>
      </c>
    </row>
    <row r="5580" spans="1:10" x14ac:dyDescent="0.25">
      <c r="A5580" s="1" t="s">
        <v>5306</v>
      </c>
      <c r="B5580" s="2">
        <v>42987</v>
      </c>
      <c r="C5580" s="2">
        <v>42992</v>
      </c>
      <c r="D5580" s="1" t="s">
        <v>11</v>
      </c>
      <c r="E5580" s="1" t="s">
        <v>3916</v>
      </c>
      <c r="F5580" s="1" t="s">
        <v>2048</v>
      </c>
      <c r="G5580">
        <v>6.56</v>
      </c>
      <c r="H5580">
        <v>2</v>
      </c>
      <c r="I5580">
        <v>0</v>
      </c>
      <c r="J5580">
        <v>1.9024000000000001</v>
      </c>
    </row>
    <row r="5581" spans="1:10" x14ac:dyDescent="0.25">
      <c r="A5581" s="1" t="s">
        <v>5306</v>
      </c>
      <c r="B5581" s="2">
        <v>42987</v>
      </c>
      <c r="C5581" s="2">
        <v>42992</v>
      </c>
      <c r="D5581" s="1" t="s">
        <v>11</v>
      </c>
      <c r="E5581" s="1" t="s">
        <v>3916</v>
      </c>
      <c r="F5581" s="1" t="s">
        <v>2805</v>
      </c>
      <c r="G5581">
        <v>243.92</v>
      </c>
      <c r="H5581">
        <v>5</v>
      </c>
      <c r="I5581">
        <v>0.2</v>
      </c>
      <c r="J5581">
        <v>-15.244999999999999</v>
      </c>
    </row>
    <row r="5582" spans="1:10" x14ac:dyDescent="0.25">
      <c r="A5582" s="1" t="s">
        <v>5306</v>
      </c>
      <c r="B5582" s="2">
        <v>42987</v>
      </c>
      <c r="C5582" s="2">
        <v>42992</v>
      </c>
      <c r="D5582" s="1" t="s">
        <v>11</v>
      </c>
      <c r="E5582" s="1" t="s">
        <v>3916</v>
      </c>
      <c r="F5582" s="1" t="s">
        <v>4962</v>
      </c>
      <c r="G5582">
        <v>47.52</v>
      </c>
      <c r="H5582">
        <v>9</v>
      </c>
      <c r="I5582">
        <v>0</v>
      </c>
      <c r="J5582">
        <v>22.8096</v>
      </c>
    </row>
    <row r="5583" spans="1:10" x14ac:dyDescent="0.25">
      <c r="A5583" s="1" t="s">
        <v>5307</v>
      </c>
      <c r="B5583" s="2">
        <v>43012</v>
      </c>
      <c r="C5583" s="2">
        <v>43016</v>
      </c>
      <c r="D5583" s="1" t="s">
        <v>19</v>
      </c>
      <c r="E5583" s="1" t="s">
        <v>134</v>
      </c>
      <c r="F5583" s="1" t="s">
        <v>1896</v>
      </c>
      <c r="G5583">
        <v>19.98</v>
      </c>
      <c r="H5583">
        <v>1</v>
      </c>
      <c r="I5583">
        <v>0</v>
      </c>
      <c r="J5583">
        <v>8.5914000000000001</v>
      </c>
    </row>
    <row r="5584" spans="1:10" x14ac:dyDescent="0.25">
      <c r="A5584" s="1" t="s">
        <v>5308</v>
      </c>
      <c r="B5584" s="2">
        <v>42499</v>
      </c>
      <c r="C5584" s="2">
        <v>42503</v>
      </c>
      <c r="D5584" s="1" t="s">
        <v>19</v>
      </c>
      <c r="E5584" s="1" t="s">
        <v>134</v>
      </c>
      <c r="F5584" s="1" t="s">
        <v>1916</v>
      </c>
      <c r="G5584">
        <v>8</v>
      </c>
      <c r="H5584">
        <v>5</v>
      </c>
      <c r="I5584">
        <v>0</v>
      </c>
      <c r="J5584">
        <v>3.44</v>
      </c>
    </row>
    <row r="5585" spans="1:10" x14ac:dyDescent="0.25">
      <c r="A5585" s="1" t="s">
        <v>5309</v>
      </c>
      <c r="B5585" s="2">
        <v>41988</v>
      </c>
      <c r="C5585" s="2">
        <v>41992</v>
      </c>
      <c r="D5585" s="1" t="s">
        <v>11</v>
      </c>
      <c r="E5585" s="1" t="s">
        <v>525</v>
      </c>
      <c r="F5585" s="1" t="s">
        <v>3337</v>
      </c>
      <c r="G5585">
        <v>6.16</v>
      </c>
      <c r="H5585">
        <v>2</v>
      </c>
      <c r="I5585">
        <v>0</v>
      </c>
      <c r="J5585">
        <v>1.9712000000000001</v>
      </c>
    </row>
    <row r="5586" spans="1:10" x14ac:dyDescent="0.25">
      <c r="A5586" s="1" t="s">
        <v>5310</v>
      </c>
      <c r="B5586" s="2">
        <v>43069</v>
      </c>
      <c r="C5586" s="2">
        <v>43073</v>
      </c>
      <c r="D5586" s="1" t="s">
        <v>19</v>
      </c>
      <c r="E5586" s="1" t="s">
        <v>708</v>
      </c>
      <c r="F5586" s="1" t="s">
        <v>5311</v>
      </c>
      <c r="G5586">
        <v>83.56</v>
      </c>
      <c r="H5586">
        <v>4</v>
      </c>
      <c r="I5586">
        <v>0</v>
      </c>
      <c r="J5586">
        <v>1.6712</v>
      </c>
    </row>
    <row r="5587" spans="1:10" x14ac:dyDescent="0.25">
      <c r="A5587" s="1" t="s">
        <v>5310</v>
      </c>
      <c r="B5587" s="2">
        <v>43069</v>
      </c>
      <c r="C5587" s="2">
        <v>43073</v>
      </c>
      <c r="D5587" s="1" t="s">
        <v>19</v>
      </c>
      <c r="E5587" s="1" t="s">
        <v>708</v>
      </c>
      <c r="F5587" s="1" t="s">
        <v>5312</v>
      </c>
      <c r="G5587">
        <v>546.05999999999995</v>
      </c>
      <c r="H5587">
        <v>3</v>
      </c>
      <c r="I5587">
        <v>0</v>
      </c>
      <c r="J5587">
        <v>163.81800000000001</v>
      </c>
    </row>
    <row r="5588" spans="1:10" x14ac:dyDescent="0.25">
      <c r="A5588" s="1" t="s">
        <v>5310</v>
      </c>
      <c r="B5588" s="2">
        <v>43069</v>
      </c>
      <c r="C5588" s="2">
        <v>43073</v>
      </c>
      <c r="D5588" s="1" t="s">
        <v>19</v>
      </c>
      <c r="E5588" s="1" t="s">
        <v>708</v>
      </c>
      <c r="F5588" s="1" t="s">
        <v>872</v>
      </c>
      <c r="G5588">
        <v>269.49</v>
      </c>
      <c r="H5588">
        <v>3</v>
      </c>
      <c r="I5588">
        <v>0</v>
      </c>
      <c r="J5588">
        <v>5.3898000000000001</v>
      </c>
    </row>
    <row r="5589" spans="1:10" x14ac:dyDescent="0.25">
      <c r="A5589" s="1" t="s">
        <v>5313</v>
      </c>
      <c r="B5589" s="2">
        <v>42082</v>
      </c>
      <c r="C5589" s="2">
        <v>42083</v>
      </c>
      <c r="D5589" s="1" t="s">
        <v>79</v>
      </c>
      <c r="E5589" s="1" t="s">
        <v>1402</v>
      </c>
      <c r="F5589" s="1" t="s">
        <v>1800</v>
      </c>
      <c r="G5589">
        <v>10.9</v>
      </c>
      <c r="H5589">
        <v>5</v>
      </c>
      <c r="I5589">
        <v>0</v>
      </c>
      <c r="J5589">
        <v>3.597</v>
      </c>
    </row>
    <row r="5590" spans="1:10" x14ac:dyDescent="0.25">
      <c r="A5590" s="1" t="s">
        <v>5314</v>
      </c>
      <c r="B5590" s="2">
        <v>41839</v>
      </c>
      <c r="C5590" s="2">
        <v>41844</v>
      </c>
      <c r="D5590" s="1" t="s">
        <v>19</v>
      </c>
      <c r="E5590" s="1" t="s">
        <v>3609</v>
      </c>
      <c r="F5590" s="1" t="s">
        <v>1544</v>
      </c>
      <c r="G5590">
        <v>6.0960000000000001</v>
      </c>
      <c r="H5590">
        <v>2</v>
      </c>
      <c r="I5590">
        <v>0.2</v>
      </c>
      <c r="J5590">
        <v>2.2098</v>
      </c>
    </row>
    <row r="5591" spans="1:10" x14ac:dyDescent="0.25">
      <c r="A5591" s="1" t="s">
        <v>5315</v>
      </c>
      <c r="B5591" s="2">
        <v>42712</v>
      </c>
      <c r="C5591" s="2">
        <v>42715</v>
      </c>
      <c r="D5591" s="1" t="s">
        <v>11</v>
      </c>
      <c r="E5591" s="1" t="s">
        <v>611</v>
      </c>
      <c r="F5591" s="1" t="s">
        <v>157</v>
      </c>
      <c r="G5591">
        <v>34.049999999999997</v>
      </c>
      <c r="H5591">
        <v>3</v>
      </c>
      <c r="I5591">
        <v>0</v>
      </c>
      <c r="J5591">
        <v>9.5340000000000007</v>
      </c>
    </row>
    <row r="5592" spans="1:10" x14ac:dyDescent="0.25">
      <c r="A5592" s="1" t="s">
        <v>5315</v>
      </c>
      <c r="B5592" s="2">
        <v>42712</v>
      </c>
      <c r="C5592" s="2">
        <v>42715</v>
      </c>
      <c r="D5592" s="1" t="s">
        <v>11</v>
      </c>
      <c r="E5592" s="1" t="s">
        <v>611</v>
      </c>
      <c r="F5592" s="1" t="s">
        <v>1503</v>
      </c>
      <c r="G5592">
        <v>352.38</v>
      </c>
      <c r="H5592">
        <v>2</v>
      </c>
      <c r="I5592">
        <v>0</v>
      </c>
      <c r="J5592">
        <v>81.047399999999996</v>
      </c>
    </row>
    <row r="5593" spans="1:10" x14ac:dyDescent="0.25">
      <c r="A5593" s="1" t="s">
        <v>5316</v>
      </c>
      <c r="B5593" s="2">
        <v>41925</v>
      </c>
      <c r="C5593" s="2">
        <v>41930</v>
      </c>
      <c r="D5593" s="1" t="s">
        <v>11</v>
      </c>
      <c r="E5593" s="1" t="s">
        <v>2367</v>
      </c>
      <c r="F5593" s="1" t="s">
        <v>1736</v>
      </c>
      <c r="G5593">
        <v>245.98</v>
      </c>
      <c r="H5593">
        <v>2</v>
      </c>
      <c r="I5593">
        <v>0</v>
      </c>
      <c r="J5593">
        <v>27.0578</v>
      </c>
    </row>
    <row r="5594" spans="1:10" x14ac:dyDescent="0.25">
      <c r="A5594" s="1" t="s">
        <v>5316</v>
      </c>
      <c r="B5594" s="2">
        <v>41925</v>
      </c>
      <c r="C5594" s="2">
        <v>41930</v>
      </c>
      <c r="D5594" s="1" t="s">
        <v>11</v>
      </c>
      <c r="E5594" s="1" t="s">
        <v>2367</v>
      </c>
      <c r="F5594" s="1" t="s">
        <v>194</v>
      </c>
      <c r="G5594">
        <v>18.940000000000001</v>
      </c>
      <c r="H5594">
        <v>1</v>
      </c>
      <c r="I5594">
        <v>0</v>
      </c>
      <c r="J5594">
        <v>9.4700000000000006</v>
      </c>
    </row>
    <row r="5595" spans="1:10" x14ac:dyDescent="0.25">
      <c r="A5595" s="1" t="s">
        <v>5317</v>
      </c>
      <c r="B5595" s="2">
        <v>43058</v>
      </c>
      <c r="C5595" s="2">
        <v>43064</v>
      </c>
      <c r="D5595" s="1" t="s">
        <v>19</v>
      </c>
      <c r="E5595" s="1" t="s">
        <v>1671</v>
      </c>
      <c r="F5595" s="1" t="s">
        <v>1452</v>
      </c>
      <c r="G5595">
        <v>59.912999999999997</v>
      </c>
      <c r="H5595">
        <v>7</v>
      </c>
      <c r="I5595">
        <v>0.7</v>
      </c>
      <c r="J5595">
        <v>-45.933300000000003</v>
      </c>
    </row>
    <row r="5596" spans="1:10" x14ac:dyDescent="0.25">
      <c r="A5596" s="1" t="s">
        <v>5318</v>
      </c>
      <c r="B5596" s="2">
        <v>43002</v>
      </c>
      <c r="C5596" s="2">
        <v>43002</v>
      </c>
      <c r="D5596" s="1" t="s">
        <v>654</v>
      </c>
      <c r="E5596" s="1" t="s">
        <v>705</v>
      </c>
      <c r="F5596" s="1" t="s">
        <v>941</v>
      </c>
      <c r="G5596">
        <v>391.98</v>
      </c>
      <c r="H5596">
        <v>2</v>
      </c>
      <c r="I5596">
        <v>0</v>
      </c>
      <c r="J5596">
        <v>109.7544</v>
      </c>
    </row>
    <row r="5597" spans="1:10" x14ac:dyDescent="0.25">
      <c r="A5597" s="1" t="s">
        <v>5318</v>
      </c>
      <c r="B5597" s="2">
        <v>43002</v>
      </c>
      <c r="C5597" s="2">
        <v>43002</v>
      </c>
      <c r="D5597" s="1" t="s">
        <v>654</v>
      </c>
      <c r="E5597" s="1" t="s">
        <v>705</v>
      </c>
      <c r="F5597" s="1" t="s">
        <v>3000</v>
      </c>
      <c r="G5597">
        <v>437.85</v>
      </c>
      <c r="H5597">
        <v>3</v>
      </c>
      <c r="I5597">
        <v>0</v>
      </c>
      <c r="J5597">
        <v>131.35499999999999</v>
      </c>
    </row>
    <row r="5598" spans="1:10" x14ac:dyDescent="0.25">
      <c r="A5598" s="1" t="s">
        <v>5319</v>
      </c>
      <c r="B5598" s="2">
        <v>42272</v>
      </c>
      <c r="C5598" s="2">
        <v>42276</v>
      </c>
      <c r="D5598" s="1" t="s">
        <v>19</v>
      </c>
      <c r="E5598" s="1" t="s">
        <v>5320</v>
      </c>
      <c r="F5598" s="1" t="s">
        <v>295</v>
      </c>
      <c r="G5598">
        <v>68.62</v>
      </c>
      <c r="H5598">
        <v>2</v>
      </c>
      <c r="I5598">
        <v>0</v>
      </c>
      <c r="J5598">
        <v>32.251399999999997</v>
      </c>
    </row>
    <row r="5599" spans="1:10" x14ac:dyDescent="0.25">
      <c r="A5599" s="1" t="s">
        <v>5321</v>
      </c>
      <c r="B5599" s="2">
        <v>42779</v>
      </c>
      <c r="C5599" s="2">
        <v>42786</v>
      </c>
      <c r="D5599" s="1" t="s">
        <v>19</v>
      </c>
      <c r="E5599" s="1" t="s">
        <v>3374</v>
      </c>
      <c r="F5599" s="1" t="s">
        <v>2355</v>
      </c>
      <c r="G5599">
        <v>25.02</v>
      </c>
      <c r="H5599">
        <v>3</v>
      </c>
      <c r="I5599">
        <v>0</v>
      </c>
      <c r="J5599">
        <v>6.5052000000000003</v>
      </c>
    </row>
    <row r="5600" spans="1:10" x14ac:dyDescent="0.25">
      <c r="A5600" s="1" t="s">
        <v>5321</v>
      </c>
      <c r="B5600" s="2">
        <v>42779</v>
      </c>
      <c r="C5600" s="2">
        <v>42786</v>
      </c>
      <c r="D5600" s="1" t="s">
        <v>19</v>
      </c>
      <c r="E5600" s="1" t="s">
        <v>3374</v>
      </c>
      <c r="F5600" s="1" t="s">
        <v>5233</v>
      </c>
      <c r="G5600">
        <v>10.71</v>
      </c>
      <c r="H5600">
        <v>3</v>
      </c>
      <c r="I5600">
        <v>0</v>
      </c>
      <c r="J5600">
        <v>2.7846000000000002</v>
      </c>
    </row>
    <row r="5601" spans="1:10" x14ac:dyDescent="0.25">
      <c r="A5601" s="1" t="s">
        <v>5322</v>
      </c>
      <c r="B5601" s="2">
        <v>41915</v>
      </c>
      <c r="C5601" s="2">
        <v>41915</v>
      </c>
      <c r="D5601" s="1" t="s">
        <v>654</v>
      </c>
      <c r="E5601" s="1" t="s">
        <v>687</v>
      </c>
      <c r="F5601" s="1" t="s">
        <v>5323</v>
      </c>
      <c r="G5601">
        <v>55.984000000000002</v>
      </c>
      <c r="H5601">
        <v>2</v>
      </c>
      <c r="I5601">
        <v>0.2</v>
      </c>
      <c r="J5601">
        <v>4.1988000000000003</v>
      </c>
    </row>
    <row r="5602" spans="1:10" x14ac:dyDescent="0.25">
      <c r="A5602" s="1" t="s">
        <v>5322</v>
      </c>
      <c r="B5602" s="2">
        <v>41915</v>
      </c>
      <c r="C5602" s="2">
        <v>41915</v>
      </c>
      <c r="D5602" s="1" t="s">
        <v>654</v>
      </c>
      <c r="E5602" s="1" t="s">
        <v>687</v>
      </c>
      <c r="F5602" s="1" t="s">
        <v>281</v>
      </c>
      <c r="G5602">
        <v>14.48</v>
      </c>
      <c r="H5602">
        <v>5</v>
      </c>
      <c r="I5602">
        <v>0.2</v>
      </c>
      <c r="J5602">
        <v>4.8869999999999996</v>
      </c>
    </row>
    <row r="5603" spans="1:10" x14ac:dyDescent="0.25">
      <c r="A5603" s="1" t="s">
        <v>5322</v>
      </c>
      <c r="B5603" s="2">
        <v>41915</v>
      </c>
      <c r="C5603" s="2">
        <v>41915</v>
      </c>
      <c r="D5603" s="1" t="s">
        <v>654</v>
      </c>
      <c r="E5603" s="1" t="s">
        <v>687</v>
      </c>
      <c r="F5603" s="1" t="s">
        <v>2425</v>
      </c>
      <c r="G5603">
        <v>142.488</v>
      </c>
      <c r="H5603">
        <v>3</v>
      </c>
      <c r="I5603">
        <v>0.2</v>
      </c>
      <c r="J5603">
        <v>-3.5621999999999998</v>
      </c>
    </row>
    <row r="5604" spans="1:10" x14ac:dyDescent="0.25">
      <c r="A5604" s="1" t="s">
        <v>5324</v>
      </c>
      <c r="B5604" s="2">
        <v>42609</v>
      </c>
      <c r="C5604" s="2">
        <v>42611</v>
      </c>
      <c r="D5604" s="1" t="s">
        <v>11</v>
      </c>
      <c r="E5604" s="1" t="s">
        <v>1967</v>
      </c>
      <c r="F5604" s="1" t="s">
        <v>5325</v>
      </c>
      <c r="G5604">
        <v>14.16</v>
      </c>
      <c r="H5604">
        <v>1</v>
      </c>
      <c r="I5604">
        <v>0.2</v>
      </c>
      <c r="J5604">
        <v>1.0620000000000001</v>
      </c>
    </row>
    <row r="5605" spans="1:10" x14ac:dyDescent="0.25">
      <c r="A5605" s="1" t="s">
        <v>5324</v>
      </c>
      <c r="B5605" s="2">
        <v>42609</v>
      </c>
      <c r="C5605" s="2">
        <v>42611</v>
      </c>
      <c r="D5605" s="1" t="s">
        <v>11</v>
      </c>
      <c r="E5605" s="1" t="s">
        <v>1967</v>
      </c>
      <c r="F5605" s="1" t="s">
        <v>4674</v>
      </c>
      <c r="G5605">
        <v>79.92</v>
      </c>
      <c r="H5605">
        <v>5</v>
      </c>
      <c r="I5605">
        <v>0.2</v>
      </c>
      <c r="J5605">
        <v>27.972000000000001</v>
      </c>
    </row>
    <row r="5606" spans="1:10" x14ac:dyDescent="0.25">
      <c r="A5606" s="1" t="s">
        <v>5326</v>
      </c>
      <c r="B5606" s="2">
        <v>42341</v>
      </c>
      <c r="C5606" s="2">
        <v>42345</v>
      </c>
      <c r="D5606" s="1" t="s">
        <v>19</v>
      </c>
      <c r="E5606" s="1" t="s">
        <v>2397</v>
      </c>
      <c r="F5606" s="1" t="s">
        <v>4719</v>
      </c>
      <c r="G5606">
        <v>590.35199999999998</v>
      </c>
      <c r="H5606">
        <v>6</v>
      </c>
      <c r="I5606">
        <v>0.2</v>
      </c>
      <c r="J5606">
        <v>206.6232</v>
      </c>
    </row>
    <row r="5607" spans="1:10" x14ac:dyDescent="0.25">
      <c r="A5607" s="1" t="s">
        <v>5327</v>
      </c>
      <c r="B5607" s="2">
        <v>42633</v>
      </c>
      <c r="C5607" s="2">
        <v>42638</v>
      </c>
      <c r="D5607" s="1" t="s">
        <v>19</v>
      </c>
      <c r="E5607" s="1" t="s">
        <v>2486</v>
      </c>
      <c r="F5607" s="1" t="s">
        <v>3547</v>
      </c>
      <c r="G5607">
        <v>17.088000000000001</v>
      </c>
      <c r="H5607">
        <v>2</v>
      </c>
      <c r="I5607">
        <v>0.2</v>
      </c>
      <c r="J5607">
        <v>1.0680000000000001</v>
      </c>
    </row>
    <row r="5608" spans="1:10" x14ac:dyDescent="0.25">
      <c r="A5608" s="1" t="s">
        <v>5327</v>
      </c>
      <c r="B5608" s="2">
        <v>42633</v>
      </c>
      <c r="C5608" s="2">
        <v>42638</v>
      </c>
      <c r="D5608" s="1" t="s">
        <v>19</v>
      </c>
      <c r="E5608" s="1" t="s">
        <v>2486</v>
      </c>
      <c r="F5608" s="1" t="s">
        <v>1736</v>
      </c>
      <c r="G5608">
        <v>98.391999999999996</v>
      </c>
      <c r="H5608">
        <v>1</v>
      </c>
      <c r="I5608">
        <v>0.2</v>
      </c>
      <c r="J5608">
        <v>-11.069100000000001</v>
      </c>
    </row>
    <row r="5609" spans="1:10" x14ac:dyDescent="0.25">
      <c r="A5609" s="1" t="s">
        <v>5328</v>
      </c>
      <c r="B5609" s="2">
        <v>42819</v>
      </c>
      <c r="C5609" s="2">
        <v>42825</v>
      </c>
      <c r="D5609" s="1" t="s">
        <v>19</v>
      </c>
      <c r="E5609" s="1" t="s">
        <v>1110</v>
      </c>
      <c r="F5609" s="1" t="s">
        <v>307</v>
      </c>
      <c r="G5609">
        <v>11.05</v>
      </c>
      <c r="H5609">
        <v>5</v>
      </c>
      <c r="I5609">
        <v>0</v>
      </c>
      <c r="J5609">
        <v>2.9834999999999998</v>
      </c>
    </row>
    <row r="5610" spans="1:10" x14ac:dyDescent="0.25">
      <c r="A5610" s="1" t="s">
        <v>5329</v>
      </c>
      <c r="B5610" s="2">
        <v>42344</v>
      </c>
      <c r="C5610" s="2">
        <v>42349</v>
      </c>
      <c r="D5610" s="1" t="s">
        <v>19</v>
      </c>
      <c r="E5610" s="1" t="s">
        <v>2899</v>
      </c>
      <c r="F5610" s="1" t="s">
        <v>2276</v>
      </c>
      <c r="G5610">
        <v>7.78</v>
      </c>
      <c r="H5610">
        <v>2</v>
      </c>
      <c r="I5610">
        <v>0</v>
      </c>
      <c r="J5610">
        <v>2.0228000000000002</v>
      </c>
    </row>
    <row r="5611" spans="1:10" x14ac:dyDescent="0.25">
      <c r="A5611" s="1" t="s">
        <v>5330</v>
      </c>
      <c r="B5611" s="2">
        <v>42978</v>
      </c>
      <c r="C5611" s="2">
        <v>42983</v>
      </c>
      <c r="D5611" s="1" t="s">
        <v>19</v>
      </c>
      <c r="E5611" s="1" t="s">
        <v>5331</v>
      </c>
      <c r="F5611" s="1" t="s">
        <v>1621</v>
      </c>
      <c r="G5611">
        <v>659.9</v>
      </c>
      <c r="H5611">
        <v>2</v>
      </c>
      <c r="I5611">
        <v>0</v>
      </c>
      <c r="J5611">
        <v>217.767</v>
      </c>
    </row>
    <row r="5612" spans="1:10" x14ac:dyDescent="0.25">
      <c r="A5612" s="1" t="s">
        <v>5332</v>
      </c>
      <c r="B5612" s="2">
        <v>42282</v>
      </c>
      <c r="C5612" s="2">
        <v>42284</v>
      </c>
      <c r="D5612" s="1" t="s">
        <v>79</v>
      </c>
      <c r="E5612" s="1" t="s">
        <v>391</v>
      </c>
      <c r="F5612" s="1" t="s">
        <v>367</v>
      </c>
      <c r="G5612">
        <v>53.04</v>
      </c>
      <c r="H5612">
        <v>3</v>
      </c>
      <c r="I5612">
        <v>0.2</v>
      </c>
      <c r="J5612">
        <v>-4.641</v>
      </c>
    </row>
    <row r="5613" spans="1:10" x14ac:dyDescent="0.25">
      <c r="A5613" s="1" t="s">
        <v>5333</v>
      </c>
      <c r="B5613" s="2">
        <v>42965</v>
      </c>
      <c r="C5613" s="2">
        <v>42969</v>
      </c>
      <c r="D5613" s="1" t="s">
        <v>19</v>
      </c>
      <c r="E5613" s="1" t="s">
        <v>1334</v>
      </c>
      <c r="F5613" s="1" t="s">
        <v>1447</v>
      </c>
      <c r="G5613">
        <v>843.9</v>
      </c>
      <c r="H5613">
        <v>2</v>
      </c>
      <c r="I5613">
        <v>0</v>
      </c>
      <c r="J5613">
        <v>371.31599999999997</v>
      </c>
    </row>
    <row r="5614" spans="1:10" x14ac:dyDescent="0.25">
      <c r="A5614" s="1" t="s">
        <v>5333</v>
      </c>
      <c r="B5614" s="2">
        <v>42965</v>
      </c>
      <c r="C5614" s="2">
        <v>42969</v>
      </c>
      <c r="D5614" s="1" t="s">
        <v>19</v>
      </c>
      <c r="E5614" s="1" t="s">
        <v>1334</v>
      </c>
      <c r="F5614" s="1" t="s">
        <v>1183</v>
      </c>
      <c r="G5614">
        <v>1496.16</v>
      </c>
      <c r="H5614">
        <v>9</v>
      </c>
      <c r="I5614">
        <v>0</v>
      </c>
      <c r="J5614">
        <v>224.42400000000001</v>
      </c>
    </row>
    <row r="5615" spans="1:10" x14ac:dyDescent="0.25">
      <c r="A5615" s="1" t="s">
        <v>5334</v>
      </c>
      <c r="B5615" s="2">
        <v>42402</v>
      </c>
      <c r="C5615" s="2">
        <v>42407</v>
      </c>
      <c r="D5615" s="1" t="s">
        <v>19</v>
      </c>
      <c r="E5615" s="1" t="s">
        <v>2114</v>
      </c>
      <c r="F5615" s="1" t="s">
        <v>5335</v>
      </c>
      <c r="G5615">
        <v>117.96</v>
      </c>
      <c r="H5615">
        <v>2</v>
      </c>
      <c r="I5615">
        <v>0</v>
      </c>
      <c r="J5615">
        <v>5.8979999999999997</v>
      </c>
    </row>
    <row r="5616" spans="1:10" x14ac:dyDescent="0.25">
      <c r="A5616" s="1" t="s">
        <v>5336</v>
      </c>
      <c r="B5616" s="2">
        <v>42605</v>
      </c>
      <c r="C5616" s="2">
        <v>42609</v>
      </c>
      <c r="D5616" s="1" t="s">
        <v>19</v>
      </c>
      <c r="E5616" s="1" t="s">
        <v>3748</v>
      </c>
      <c r="F5616" s="1" t="s">
        <v>639</v>
      </c>
      <c r="G5616">
        <v>21.3</v>
      </c>
      <c r="H5616">
        <v>5</v>
      </c>
      <c r="I5616">
        <v>0</v>
      </c>
      <c r="J5616">
        <v>8.7330000000000005</v>
      </c>
    </row>
    <row r="5617" spans="1:10" x14ac:dyDescent="0.25">
      <c r="A5617" s="1" t="s">
        <v>5336</v>
      </c>
      <c r="B5617" s="2">
        <v>42605</v>
      </c>
      <c r="C5617" s="2">
        <v>42609</v>
      </c>
      <c r="D5617" s="1" t="s">
        <v>19</v>
      </c>
      <c r="E5617" s="1" t="s">
        <v>3748</v>
      </c>
      <c r="F5617" s="1" t="s">
        <v>162</v>
      </c>
      <c r="G5617">
        <v>1040.8</v>
      </c>
      <c r="H5617">
        <v>5</v>
      </c>
      <c r="I5617">
        <v>0</v>
      </c>
      <c r="J5617">
        <v>281.01600000000002</v>
      </c>
    </row>
    <row r="5618" spans="1:10" x14ac:dyDescent="0.25">
      <c r="A5618" s="1" t="s">
        <v>5336</v>
      </c>
      <c r="B5618" s="2">
        <v>42605</v>
      </c>
      <c r="C5618" s="2">
        <v>42609</v>
      </c>
      <c r="D5618" s="1" t="s">
        <v>19</v>
      </c>
      <c r="E5618" s="1" t="s">
        <v>3748</v>
      </c>
      <c r="F5618" s="1" t="s">
        <v>1153</v>
      </c>
      <c r="G5618">
        <v>29.34</v>
      </c>
      <c r="H5618">
        <v>6</v>
      </c>
      <c r="I5618">
        <v>0</v>
      </c>
      <c r="J5618">
        <v>7.9218000000000002</v>
      </c>
    </row>
    <row r="5619" spans="1:10" x14ac:dyDescent="0.25">
      <c r="A5619" s="1" t="s">
        <v>5337</v>
      </c>
      <c r="B5619" s="2">
        <v>42916</v>
      </c>
      <c r="C5619" s="2">
        <v>42920</v>
      </c>
      <c r="D5619" s="1" t="s">
        <v>19</v>
      </c>
      <c r="E5619" s="1" t="s">
        <v>16</v>
      </c>
      <c r="F5619" s="1" t="s">
        <v>2523</v>
      </c>
      <c r="G5619">
        <v>19.52</v>
      </c>
      <c r="H5619">
        <v>2</v>
      </c>
      <c r="I5619">
        <v>0.2</v>
      </c>
      <c r="J5619">
        <v>5.3680000000000003</v>
      </c>
    </row>
    <row r="5620" spans="1:10" x14ac:dyDescent="0.25">
      <c r="A5620" s="1" t="s">
        <v>5338</v>
      </c>
      <c r="B5620" s="2">
        <v>42265</v>
      </c>
      <c r="C5620" s="2">
        <v>42268</v>
      </c>
      <c r="D5620" s="1" t="s">
        <v>79</v>
      </c>
      <c r="E5620" s="1" t="s">
        <v>2312</v>
      </c>
      <c r="F5620" s="1" t="s">
        <v>44</v>
      </c>
      <c r="G5620">
        <v>443.92</v>
      </c>
      <c r="H5620">
        <v>4</v>
      </c>
      <c r="I5620">
        <v>0</v>
      </c>
      <c r="J5620">
        <v>8.8783999999999992</v>
      </c>
    </row>
    <row r="5621" spans="1:10" x14ac:dyDescent="0.25">
      <c r="A5621" s="1" t="s">
        <v>5339</v>
      </c>
      <c r="B5621" s="2">
        <v>42638</v>
      </c>
      <c r="C5621" s="2">
        <v>42643</v>
      </c>
      <c r="D5621" s="1" t="s">
        <v>19</v>
      </c>
      <c r="E5621" s="1" t="s">
        <v>1231</v>
      </c>
      <c r="F5621" s="1" t="s">
        <v>594</v>
      </c>
      <c r="G5621">
        <v>499.95</v>
      </c>
      <c r="H5621">
        <v>5</v>
      </c>
      <c r="I5621">
        <v>0</v>
      </c>
      <c r="J5621">
        <v>174.98249999999999</v>
      </c>
    </row>
    <row r="5622" spans="1:10" x14ac:dyDescent="0.25">
      <c r="A5622" s="1" t="s">
        <v>5339</v>
      </c>
      <c r="B5622" s="2">
        <v>42638</v>
      </c>
      <c r="C5622" s="2">
        <v>42643</v>
      </c>
      <c r="D5622" s="1" t="s">
        <v>19</v>
      </c>
      <c r="E5622" s="1" t="s">
        <v>1231</v>
      </c>
      <c r="F5622" s="1" t="s">
        <v>2982</v>
      </c>
      <c r="G5622">
        <v>3.04</v>
      </c>
      <c r="H5622">
        <v>1</v>
      </c>
      <c r="I5622">
        <v>0</v>
      </c>
      <c r="J5622">
        <v>1.0336000000000001</v>
      </c>
    </row>
    <row r="5623" spans="1:10" x14ac:dyDescent="0.25">
      <c r="A5623" s="1" t="s">
        <v>5339</v>
      </c>
      <c r="B5623" s="2">
        <v>42638</v>
      </c>
      <c r="C5623" s="2">
        <v>42643</v>
      </c>
      <c r="D5623" s="1" t="s">
        <v>19</v>
      </c>
      <c r="E5623" s="1" t="s">
        <v>1231</v>
      </c>
      <c r="F5623" s="1" t="s">
        <v>87</v>
      </c>
      <c r="G5623">
        <v>201.96</v>
      </c>
      <c r="H5623">
        <v>2</v>
      </c>
      <c r="I5623">
        <v>0</v>
      </c>
      <c r="J5623">
        <v>50.49</v>
      </c>
    </row>
    <row r="5624" spans="1:10" x14ac:dyDescent="0.25">
      <c r="A5624" s="1" t="s">
        <v>5339</v>
      </c>
      <c r="B5624" s="2">
        <v>42638</v>
      </c>
      <c r="C5624" s="2">
        <v>42643</v>
      </c>
      <c r="D5624" s="1" t="s">
        <v>19</v>
      </c>
      <c r="E5624" s="1" t="s">
        <v>1231</v>
      </c>
      <c r="F5624" s="1" t="s">
        <v>3638</v>
      </c>
      <c r="G5624">
        <v>68.64</v>
      </c>
      <c r="H5624">
        <v>11</v>
      </c>
      <c r="I5624">
        <v>0</v>
      </c>
      <c r="J5624">
        <v>17.16</v>
      </c>
    </row>
    <row r="5625" spans="1:10" x14ac:dyDescent="0.25">
      <c r="A5625" s="1" t="s">
        <v>5340</v>
      </c>
      <c r="B5625" s="2">
        <v>42667</v>
      </c>
      <c r="C5625" s="2">
        <v>42671</v>
      </c>
      <c r="D5625" s="1" t="s">
        <v>11</v>
      </c>
      <c r="E5625" s="1" t="s">
        <v>416</v>
      </c>
      <c r="F5625" s="1" t="s">
        <v>2380</v>
      </c>
      <c r="G5625">
        <v>100</v>
      </c>
      <c r="H5625">
        <v>4</v>
      </c>
      <c r="I5625">
        <v>0</v>
      </c>
      <c r="J5625">
        <v>21</v>
      </c>
    </row>
    <row r="5626" spans="1:10" x14ac:dyDescent="0.25">
      <c r="A5626" s="1" t="s">
        <v>5340</v>
      </c>
      <c r="B5626" s="2">
        <v>42667</v>
      </c>
      <c r="C5626" s="2">
        <v>42671</v>
      </c>
      <c r="D5626" s="1" t="s">
        <v>11</v>
      </c>
      <c r="E5626" s="1" t="s">
        <v>416</v>
      </c>
      <c r="F5626" s="1" t="s">
        <v>3131</v>
      </c>
      <c r="G5626">
        <v>359.98</v>
      </c>
      <c r="H5626">
        <v>2</v>
      </c>
      <c r="I5626">
        <v>0</v>
      </c>
      <c r="J5626">
        <v>21.598800000000001</v>
      </c>
    </row>
    <row r="5627" spans="1:10" x14ac:dyDescent="0.25">
      <c r="A5627" s="1" t="s">
        <v>5341</v>
      </c>
      <c r="B5627" s="2">
        <v>41911</v>
      </c>
      <c r="C5627" s="2">
        <v>41913</v>
      </c>
      <c r="D5627" s="1" t="s">
        <v>11</v>
      </c>
      <c r="E5627" s="1" t="s">
        <v>2092</v>
      </c>
      <c r="F5627" s="1" t="s">
        <v>113</v>
      </c>
      <c r="G5627">
        <v>6.16</v>
      </c>
      <c r="H5627">
        <v>2</v>
      </c>
      <c r="I5627">
        <v>0</v>
      </c>
      <c r="J5627">
        <v>2.9567999999999999</v>
      </c>
    </row>
    <row r="5628" spans="1:10" x14ac:dyDescent="0.25">
      <c r="A5628" s="1" t="s">
        <v>5341</v>
      </c>
      <c r="B5628" s="2">
        <v>41911</v>
      </c>
      <c r="C5628" s="2">
        <v>41913</v>
      </c>
      <c r="D5628" s="1" t="s">
        <v>11</v>
      </c>
      <c r="E5628" s="1" t="s">
        <v>2092</v>
      </c>
      <c r="F5628" s="1" t="s">
        <v>2099</v>
      </c>
      <c r="G5628">
        <v>2348.8200000000002</v>
      </c>
      <c r="H5628">
        <v>9</v>
      </c>
      <c r="I5628">
        <v>0</v>
      </c>
      <c r="J5628">
        <v>399.29939999999999</v>
      </c>
    </row>
    <row r="5629" spans="1:10" x14ac:dyDescent="0.25">
      <c r="A5629" s="1" t="s">
        <v>5342</v>
      </c>
      <c r="B5629" s="2">
        <v>42912</v>
      </c>
      <c r="C5629" s="2">
        <v>42917</v>
      </c>
      <c r="D5629" s="1" t="s">
        <v>19</v>
      </c>
      <c r="E5629" s="1" t="s">
        <v>475</v>
      </c>
      <c r="F5629" s="1" t="s">
        <v>538</v>
      </c>
      <c r="G5629">
        <v>13.872</v>
      </c>
      <c r="H5629">
        <v>6</v>
      </c>
      <c r="I5629">
        <v>0.2</v>
      </c>
      <c r="J5629">
        <v>4.6818</v>
      </c>
    </row>
    <row r="5630" spans="1:10" x14ac:dyDescent="0.25">
      <c r="A5630" s="1" t="s">
        <v>5342</v>
      </c>
      <c r="B5630" s="2">
        <v>42912</v>
      </c>
      <c r="C5630" s="2">
        <v>42917</v>
      </c>
      <c r="D5630" s="1" t="s">
        <v>19</v>
      </c>
      <c r="E5630" s="1" t="s">
        <v>475</v>
      </c>
      <c r="F5630" s="1" t="s">
        <v>5343</v>
      </c>
      <c r="G5630">
        <v>273.55200000000002</v>
      </c>
      <c r="H5630">
        <v>3</v>
      </c>
      <c r="I5630">
        <v>0.2</v>
      </c>
      <c r="J5630">
        <v>-13.6776</v>
      </c>
    </row>
    <row r="5631" spans="1:10" x14ac:dyDescent="0.25">
      <c r="A5631" s="1" t="s">
        <v>5344</v>
      </c>
      <c r="B5631" s="2">
        <v>42603</v>
      </c>
      <c r="C5631" s="2">
        <v>42605</v>
      </c>
      <c r="D5631" s="1" t="s">
        <v>11</v>
      </c>
      <c r="E5631" s="1" t="s">
        <v>205</v>
      </c>
      <c r="F5631" s="1" t="s">
        <v>2171</v>
      </c>
      <c r="G5631">
        <v>815.29200000000003</v>
      </c>
      <c r="H5631">
        <v>9</v>
      </c>
      <c r="I5631">
        <v>0.4</v>
      </c>
      <c r="J5631">
        <v>-339.70499999999998</v>
      </c>
    </row>
    <row r="5632" spans="1:10" x14ac:dyDescent="0.25">
      <c r="A5632" s="1" t="s">
        <v>5345</v>
      </c>
      <c r="B5632" s="2">
        <v>41681</v>
      </c>
      <c r="C5632" s="2">
        <v>41685</v>
      </c>
      <c r="D5632" s="1" t="s">
        <v>19</v>
      </c>
      <c r="E5632" s="1" t="s">
        <v>759</v>
      </c>
      <c r="F5632" s="1" t="s">
        <v>956</v>
      </c>
      <c r="G5632">
        <v>234.45</v>
      </c>
      <c r="H5632">
        <v>3</v>
      </c>
      <c r="I5632">
        <v>0</v>
      </c>
      <c r="J5632">
        <v>103.158</v>
      </c>
    </row>
    <row r="5633" spans="1:10" x14ac:dyDescent="0.25">
      <c r="A5633" s="1" t="s">
        <v>5345</v>
      </c>
      <c r="B5633" s="2">
        <v>41681</v>
      </c>
      <c r="C5633" s="2">
        <v>41685</v>
      </c>
      <c r="D5633" s="1" t="s">
        <v>19</v>
      </c>
      <c r="E5633" s="1" t="s">
        <v>759</v>
      </c>
      <c r="F5633" s="1" t="s">
        <v>2237</v>
      </c>
      <c r="G5633">
        <v>1256.22</v>
      </c>
      <c r="H5633">
        <v>6</v>
      </c>
      <c r="I5633">
        <v>0</v>
      </c>
      <c r="J5633">
        <v>75.373199999999997</v>
      </c>
    </row>
    <row r="5634" spans="1:10" x14ac:dyDescent="0.25">
      <c r="A5634" s="1" t="s">
        <v>5345</v>
      </c>
      <c r="B5634" s="2">
        <v>41681</v>
      </c>
      <c r="C5634" s="2">
        <v>41685</v>
      </c>
      <c r="D5634" s="1" t="s">
        <v>19</v>
      </c>
      <c r="E5634" s="1" t="s">
        <v>759</v>
      </c>
      <c r="F5634" s="1" t="s">
        <v>101</v>
      </c>
      <c r="G5634">
        <v>17.46</v>
      </c>
      <c r="H5634">
        <v>2</v>
      </c>
      <c r="I5634">
        <v>0</v>
      </c>
      <c r="J5634">
        <v>8.2062000000000008</v>
      </c>
    </row>
    <row r="5635" spans="1:10" x14ac:dyDescent="0.25">
      <c r="A5635" s="1" t="s">
        <v>5346</v>
      </c>
      <c r="B5635" s="2">
        <v>42636</v>
      </c>
      <c r="C5635" s="2">
        <v>42641</v>
      </c>
      <c r="D5635" s="1" t="s">
        <v>11</v>
      </c>
      <c r="E5635" s="1" t="s">
        <v>3157</v>
      </c>
      <c r="F5635" s="1" t="s">
        <v>1287</v>
      </c>
      <c r="G5635">
        <v>10.528</v>
      </c>
      <c r="H5635">
        <v>7</v>
      </c>
      <c r="I5635">
        <v>0.2</v>
      </c>
      <c r="J5635">
        <v>3.6848000000000001</v>
      </c>
    </row>
    <row r="5636" spans="1:10" x14ac:dyDescent="0.25">
      <c r="A5636" s="1" t="s">
        <v>5347</v>
      </c>
      <c r="B5636" s="2">
        <v>42343</v>
      </c>
      <c r="C5636" s="2">
        <v>42344</v>
      </c>
      <c r="D5636" s="1" t="s">
        <v>79</v>
      </c>
      <c r="E5636" s="1" t="s">
        <v>4022</v>
      </c>
      <c r="F5636" s="1" t="s">
        <v>2166</v>
      </c>
      <c r="G5636">
        <v>152.80000000000001</v>
      </c>
      <c r="H5636">
        <v>5</v>
      </c>
      <c r="I5636">
        <v>0</v>
      </c>
      <c r="J5636">
        <v>76.400000000000006</v>
      </c>
    </row>
    <row r="5637" spans="1:10" x14ac:dyDescent="0.25">
      <c r="A5637" s="1" t="s">
        <v>5348</v>
      </c>
      <c r="B5637" s="2">
        <v>42981</v>
      </c>
      <c r="C5637" s="2">
        <v>42986</v>
      </c>
      <c r="D5637" s="1" t="s">
        <v>19</v>
      </c>
      <c r="E5637" s="1" t="s">
        <v>1505</v>
      </c>
      <c r="F5637" s="1" t="s">
        <v>682</v>
      </c>
      <c r="G5637">
        <v>82.56</v>
      </c>
      <c r="H5637">
        <v>5</v>
      </c>
      <c r="I5637">
        <v>0.2</v>
      </c>
      <c r="J5637">
        <v>28.896000000000001</v>
      </c>
    </row>
    <row r="5638" spans="1:10" x14ac:dyDescent="0.25">
      <c r="A5638" s="1" t="s">
        <v>5348</v>
      </c>
      <c r="B5638" s="2">
        <v>42981</v>
      </c>
      <c r="C5638" s="2">
        <v>42986</v>
      </c>
      <c r="D5638" s="1" t="s">
        <v>19</v>
      </c>
      <c r="E5638" s="1" t="s">
        <v>1505</v>
      </c>
      <c r="F5638" s="1" t="s">
        <v>3893</v>
      </c>
      <c r="G5638">
        <v>284.97000000000003</v>
      </c>
      <c r="H5638">
        <v>3</v>
      </c>
      <c r="I5638">
        <v>0</v>
      </c>
      <c r="J5638">
        <v>85.491</v>
      </c>
    </row>
    <row r="5639" spans="1:10" x14ac:dyDescent="0.25">
      <c r="A5639" s="1" t="s">
        <v>5349</v>
      </c>
      <c r="B5639" s="2">
        <v>42820</v>
      </c>
      <c r="C5639" s="2">
        <v>42827</v>
      </c>
      <c r="D5639" s="1" t="s">
        <v>19</v>
      </c>
      <c r="E5639" s="1" t="s">
        <v>3151</v>
      </c>
      <c r="F5639" s="1" t="s">
        <v>5350</v>
      </c>
      <c r="G5639">
        <v>60.84</v>
      </c>
      <c r="H5639">
        <v>3</v>
      </c>
      <c r="I5639">
        <v>0</v>
      </c>
      <c r="J5639">
        <v>23.119199999999999</v>
      </c>
    </row>
    <row r="5640" spans="1:10" x14ac:dyDescent="0.25">
      <c r="A5640" s="1" t="s">
        <v>5351</v>
      </c>
      <c r="B5640" s="2">
        <v>41994</v>
      </c>
      <c r="C5640" s="2">
        <v>42000</v>
      </c>
      <c r="D5640" s="1" t="s">
        <v>19</v>
      </c>
      <c r="E5640" s="1" t="s">
        <v>1342</v>
      </c>
      <c r="F5640" s="1" t="s">
        <v>331</v>
      </c>
      <c r="G5640">
        <v>1325.76</v>
      </c>
      <c r="H5640">
        <v>6</v>
      </c>
      <c r="I5640">
        <v>0.2</v>
      </c>
      <c r="J5640">
        <v>149.148</v>
      </c>
    </row>
    <row r="5641" spans="1:10" x14ac:dyDescent="0.25">
      <c r="A5641" s="1" t="s">
        <v>5351</v>
      </c>
      <c r="B5641" s="2">
        <v>41994</v>
      </c>
      <c r="C5641" s="2">
        <v>42000</v>
      </c>
      <c r="D5641" s="1" t="s">
        <v>19</v>
      </c>
      <c r="E5641" s="1" t="s">
        <v>1342</v>
      </c>
      <c r="F5641" s="1" t="s">
        <v>935</v>
      </c>
      <c r="G5641">
        <v>572.16</v>
      </c>
      <c r="H5641">
        <v>3</v>
      </c>
      <c r="I5641">
        <v>0.2</v>
      </c>
      <c r="J5641">
        <v>35.76</v>
      </c>
    </row>
    <row r="5642" spans="1:10" x14ac:dyDescent="0.25">
      <c r="A5642" s="1" t="s">
        <v>5352</v>
      </c>
      <c r="B5642" s="2">
        <v>41905</v>
      </c>
      <c r="C5642" s="2">
        <v>41910</v>
      </c>
      <c r="D5642" s="1" t="s">
        <v>19</v>
      </c>
      <c r="E5642" s="1" t="s">
        <v>351</v>
      </c>
      <c r="F5642" s="1" t="s">
        <v>5169</v>
      </c>
      <c r="G5642">
        <v>28.8</v>
      </c>
      <c r="H5642">
        <v>9</v>
      </c>
      <c r="I5642">
        <v>0.2</v>
      </c>
      <c r="J5642">
        <v>10.08</v>
      </c>
    </row>
    <row r="5643" spans="1:10" x14ac:dyDescent="0.25">
      <c r="A5643" s="1" t="s">
        <v>5353</v>
      </c>
      <c r="B5643" s="2">
        <v>42827</v>
      </c>
      <c r="C5643" s="2">
        <v>42830</v>
      </c>
      <c r="D5643" s="1" t="s">
        <v>79</v>
      </c>
      <c r="E5643" s="1" t="s">
        <v>1842</v>
      </c>
      <c r="F5643" s="1" t="s">
        <v>55</v>
      </c>
      <c r="G5643">
        <v>11.12</v>
      </c>
      <c r="H5643">
        <v>4</v>
      </c>
      <c r="I5643">
        <v>0</v>
      </c>
      <c r="J5643">
        <v>2.8912</v>
      </c>
    </row>
    <row r="5644" spans="1:10" x14ac:dyDescent="0.25">
      <c r="A5644" s="1" t="s">
        <v>5354</v>
      </c>
      <c r="B5644" s="2">
        <v>42461</v>
      </c>
      <c r="C5644" s="2">
        <v>42465</v>
      </c>
      <c r="D5644" s="1" t="s">
        <v>11</v>
      </c>
      <c r="E5644" s="1" t="s">
        <v>3238</v>
      </c>
      <c r="F5644" s="1" t="s">
        <v>509</v>
      </c>
      <c r="G5644">
        <v>7.04</v>
      </c>
      <c r="H5644">
        <v>4</v>
      </c>
      <c r="I5644">
        <v>0</v>
      </c>
      <c r="J5644">
        <v>3.0975999999999999</v>
      </c>
    </row>
    <row r="5645" spans="1:10" x14ac:dyDescent="0.25">
      <c r="A5645" s="1" t="s">
        <v>5355</v>
      </c>
      <c r="B5645" s="2">
        <v>42139</v>
      </c>
      <c r="C5645" s="2">
        <v>42144</v>
      </c>
      <c r="D5645" s="1" t="s">
        <v>11</v>
      </c>
      <c r="E5645" s="1" t="s">
        <v>3966</v>
      </c>
      <c r="F5645" s="1" t="s">
        <v>3069</v>
      </c>
      <c r="G5645">
        <v>17.940000000000001</v>
      </c>
      <c r="H5645">
        <v>3</v>
      </c>
      <c r="I5645">
        <v>0</v>
      </c>
      <c r="J5645">
        <v>8.7905999999999995</v>
      </c>
    </row>
    <row r="5646" spans="1:10" x14ac:dyDescent="0.25">
      <c r="A5646" s="1" t="s">
        <v>5356</v>
      </c>
      <c r="B5646" s="2">
        <v>42817</v>
      </c>
      <c r="C5646" s="2">
        <v>42820</v>
      </c>
      <c r="D5646" s="1" t="s">
        <v>79</v>
      </c>
      <c r="E5646" s="1" t="s">
        <v>1419</v>
      </c>
      <c r="F5646" s="1" t="s">
        <v>1076</v>
      </c>
      <c r="G5646">
        <v>34.76</v>
      </c>
      <c r="H5646">
        <v>5</v>
      </c>
      <c r="I5646">
        <v>0.2</v>
      </c>
      <c r="J5646">
        <v>11.297000000000001</v>
      </c>
    </row>
    <row r="5647" spans="1:10" x14ac:dyDescent="0.25">
      <c r="A5647" s="1" t="s">
        <v>5357</v>
      </c>
      <c r="B5647" s="2">
        <v>42839</v>
      </c>
      <c r="C5647" s="2">
        <v>42844</v>
      </c>
      <c r="D5647" s="1" t="s">
        <v>19</v>
      </c>
      <c r="E5647" s="1" t="s">
        <v>2066</v>
      </c>
      <c r="F5647" s="1" t="s">
        <v>2037</v>
      </c>
      <c r="G5647">
        <v>74.45</v>
      </c>
      <c r="H5647">
        <v>5</v>
      </c>
      <c r="I5647">
        <v>0</v>
      </c>
      <c r="J5647">
        <v>20.101500000000001</v>
      </c>
    </row>
    <row r="5648" spans="1:10" x14ac:dyDescent="0.25">
      <c r="A5648" s="1" t="s">
        <v>5358</v>
      </c>
      <c r="B5648" s="2">
        <v>42008</v>
      </c>
      <c r="C5648" s="2">
        <v>42013</v>
      </c>
      <c r="D5648" s="1" t="s">
        <v>19</v>
      </c>
      <c r="E5648" s="1" t="s">
        <v>516</v>
      </c>
      <c r="F5648" s="1" t="s">
        <v>2176</v>
      </c>
      <c r="G5648">
        <v>192.22</v>
      </c>
      <c r="H5648">
        <v>14</v>
      </c>
      <c r="I5648">
        <v>0</v>
      </c>
      <c r="J5648">
        <v>69.199200000000005</v>
      </c>
    </row>
    <row r="5649" spans="1:10" x14ac:dyDescent="0.25">
      <c r="A5649" s="1" t="s">
        <v>5359</v>
      </c>
      <c r="B5649" s="2">
        <v>43041</v>
      </c>
      <c r="C5649" s="2">
        <v>43046</v>
      </c>
      <c r="D5649" s="1" t="s">
        <v>19</v>
      </c>
      <c r="E5649" s="1" t="s">
        <v>3665</v>
      </c>
      <c r="F5649" s="1" t="s">
        <v>1199</v>
      </c>
      <c r="G5649">
        <v>19.440000000000001</v>
      </c>
      <c r="H5649">
        <v>3</v>
      </c>
      <c r="I5649">
        <v>0</v>
      </c>
      <c r="J5649">
        <v>9.3312000000000008</v>
      </c>
    </row>
    <row r="5650" spans="1:10" x14ac:dyDescent="0.25">
      <c r="A5650" s="1" t="s">
        <v>5360</v>
      </c>
      <c r="B5650" s="2">
        <v>42933</v>
      </c>
      <c r="C5650" s="2">
        <v>42935</v>
      </c>
      <c r="D5650" s="1" t="s">
        <v>11</v>
      </c>
      <c r="E5650" s="1" t="s">
        <v>1290</v>
      </c>
      <c r="F5650" s="1" t="s">
        <v>3850</v>
      </c>
      <c r="G5650">
        <v>32.4</v>
      </c>
      <c r="H5650">
        <v>5</v>
      </c>
      <c r="I5650">
        <v>0</v>
      </c>
      <c r="J5650">
        <v>15.552</v>
      </c>
    </row>
    <row r="5651" spans="1:10" x14ac:dyDescent="0.25">
      <c r="A5651" s="1" t="s">
        <v>5360</v>
      </c>
      <c r="B5651" s="2">
        <v>42933</v>
      </c>
      <c r="C5651" s="2">
        <v>42935</v>
      </c>
      <c r="D5651" s="1" t="s">
        <v>11</v>
      </c>
      <c r="E5651" s="1" t="s">
        <v>1290</v>
      </c>
      <c r="F5651" s="1" t="s">
        <v>5361</v>
      </c>
      <c r="G5651">
        <v>57.9</v>
      </c>
      <c r="H5651">
        <v>5</v>
      </c>
      <c r="I5651">
        <v>0</v>
      </c>
      <c r="J5651">
        <v>28.95</v>
      </c>
    </row>
    <row r="5652" spans="1:10" x14ac:dyDescent="0.25">
      <c r="A5652" s="1" t="s">
        <v>5360</v>
      </c>
      <c r="B5652" s="2">
        <v>42933</v>
      </c>
      <c r="C5652" s="2">
        <v>42935</v>
      </c>
      <c r="D5652" s="1" t="s">
        <v>11</v>
      </c>
      <c r="E5652" s="1" t="s">
        <v>1290</v>
      </c>
      <c r="F5652" s="1" t="s">
        <v>3792</v>
      </c>
      <c r="G5652">
        <v>10.56</v>
      </c>
      <c r="H5652">
        <v>2</v>
      </c>
      <c r="I5652">
        <v>0</v>
      </c>
      <c r="J5652">
        <v>0</v>
      </c>
    </row>
    <row r="5653" spans="1:10" x14ac:dyDescent="0.25">
      <c r="A5653" s="1" t="s">
        <v>5360</v>
      </c>
      <c r="B5653" s="2">
        <v>42933</v>
      </c>
      <c r="C5653" s="2">
        <v>42935</v>
      </c>
      <c r="D5653" s="1" t="s">
        <v>11</v>
      </c>
      <c r="E5653" s="1" t="s">
        <v>1290</v>
      </c>
      <c r="F5653" s="1" t="s">
        <v>373</v>
      </c>
      <c r="G5653">
        <v>1194.165</v>
      </c>
      <c r="H5653">
        <v>5</v>
      </c>
      <c r="I5653">
        <v>0.15</v>
      </c>
      <c r="J5653">
        <v>210.73500000000001</v>
      </c>
    </row>
    <row r="5654" spans="1:10" x14ac:dyDescent="0.25">
      <c r="A5654" s="1" t="s">
        <v>5362</v>
      </c>
      <c r="B5654" s="2">
        <v>43014</v>
      </c>
      <c r="C5654" s="2">
        <v>43019</v>
      </c>
      <c r="D5654" s="1" t="s">
        <v>19</v>
      </c>
      <c r="E5654" s="1" t="s">
        <v>669</v>
      </c>
      <c r="F5654" s="1" t="s">
        <v>3891</v>
      </c>
      <c r="G5654">
        <v>40.99</v>
      </c>
      <c r="H5654">
        <v>1</v>
      </c>
      <c r="I5654">
        <v>0</v>
      </c>
      <c r="J5654">
        <v>20.085100000000001</v>
      </c>
    </row>
    <row r="5655" spans="1:10" x14ac:dyDescent="0.25">
      <c r="A5655" s="1" t="s">
        <v>5363</v>
      </c>
      <c r="B5655" s="2">
        <v>41947</v>
      </c>
      <c r="C5655" s="2">
        <v>41954</v>
      </c>
      <c r="D5655" s="1" t="s">
        <v>19</v>
      </c>
      <c r="E5655" s="1" t="s">
        <v>1143</v>
      </c>
      <c r="F5655" s="1" t="s">
        <v>280</v>
      </c>
      <c r="G5655">
        <v>2.94</v>
      </c>
      <c r="H5655">
        <v>1</v>
      </c>
      <c r="I5655">
        <v>0</v>
      </c>
      <c r="J5655">
        <v>0.79379999999999995</v>
      </c>
    </row>
    <row r="5656" spans="1:10" x14ac:dyDescent="0.25">
      <c r="A5656" s="1" t="s">
        <v>5364</v>
      </c>
      <c r="B5656" s="2">
        <v>42722</v>
      </c>
      <c r="C5656" s="2">
        <v>42725</v>
      </c>
      <c r="D5656" s="1" t="s">
        <v>79</v>
      </c>
      <c r="E5656" s="1" t="s">
        <v>2853</v>
      </c>
      <c r="F5656" s="1" t="s">
        <v>889</v>
      </c>
      <c r="G5656">
        <v>45.24</v>
      </c>
      <c r="H5656">
        <v>4</v>
      </c>
      <c r="I5656">
        <v>0.7</v>
      </c>
      <c r="J5656">
        <v>-30.16</v>
      </c>
    </row>
    <row r="5657" spans="1:10" x14ac:dyDescent="0.25">
      <c r="A5657" s="1" t="s">
        <v>5364</v>
      </c>
      <c r="B5657" s="2">
        <v>42722</v>
      </c>
      <c r="C5657" s="2">
        <v>42725</v>
      </c>
      <c r="D5657" s="1" t="s">
        <v>79</v>
      </c>
      <c r="E5657" s="1" t="s">
        <v>2853</v>
      </c>
      <c r="F5657" s="1" t="s">
        <v>1038</v>
      </c>
      <c r="G5657">
        <v>18.687999999999999</v>
      </c>
      <c r="H5657">
        <v>4</v>
      </c>
      <c r="I5657">
        <v>0.2</v>
      </c>
      <c r="J5657">
        <v>2.3359999999999999</v>
      </c>
    </row>
    <row r="5658" spans="1:10" x14ac:dyDescent="0.25">
      <c r="A5658" s="1" t="s">
        <v>5364</v>
      </c>
      <c r="B5658" s="2">
        <v>42722</v>
      </c>
      <c r="C5658" s="2">
        <v>42725</v>
      </c>
      <c r="D5658" s="1" t="s">
        <v>79</v>
      </c>
      <c r="E5658" s="1" t="s">
        <v>2853</v>
      </c>
      <c r="F5658" s="1" t="s">
        <v>5303</v>
      </c>
      <c r="G5658">
        <v>11.648</v>
      </c>
      <c r="H5658">
        <v>2</v>
      </c>
      <c r="I5658">
        <v>0.2</v>
      </c>
      <c r="J5658">
        <v>3.7856000000000001</v>
      </c>
    </row>
    <row r="5659" spans="1:10" x14ac:dyDescent="0.25">
      <c r="A5659" s="1" t="s">
        <v>5364</v>
      </c>
      <c r="B5659" s="2">
        <v>42722</v>
      </c>
      <c r="C5659" s="2">
        <v>42725</v>
      </c>
      <c r="D5659" s="1" t="s">
        <v>79</v>
      </c>
      <c r="E5659" s="1" t="s">
        <v>2853</v>
      </c>
      <c r="F5659" s="1" t="s">
        <v>876</v>
      </c>
      <c r="G5659">
        <v>112.776</v>
      </c>
      <c r="H5659">
        <v>3</v>
      </c>
      <c r="I5659">
        <v>0.2</v>
      </c>
      <c r="J5659">
        <v>-8.4581999999999997</v>
      </c>
    </row>
    <row r="5660" spans="1:10" x14ac:dyDescent="0.25">
      <c r="A5660" s="1" t="s">
        <v>5364</v>
      </c>
      <c r="B5660" s="2">
        <v>42722</v>
      </c>
      <c r="C5660" s="2">
        <v>42725</v>
      </c>
      <c r="D5660" s="1" t="s">
        <v>79</v>
      </c>
      <c r="E5660" s="1" t="s">
        <v>2853</v>
      </c>
      <c r="F5660" s="1" t="s">
        <v>2171</v>
      </c>
      <c r="G5660">
        <v>377.45</v>
      </c>
      <c r="H5660">
        <v>5</v>
      </c>
      <c r="I5660">
        <v>0.5</v>
      </c>
      <c r="J5660">
        <v>-264.21499999999997</v>
      </c>
    </row>
    <row r="5661" spans="1:10" x14ac:dyDescent="0.25">
      <c r="A5661" s="1" t="s">
        <v>5364</v>
      </c>
      <c r="B5661" s="2">
        <v>42722</v>
      </c>
      <c r="C5661" s="2">
        <v>42725</v>
      </c>
      <c r="D5661" s="1" t="s">
        <v>79</v>
      </c>
      <c r="E5661" s="1" t="s">
        <v>2853</v>
      </c>
      <c r="F5661" s="1" t="s">
        <v>3807</v>
      </c>
      <c r="G5661">
        <v>15.936</v>
      </c>
      <c r="H5661">
        <v>4</v>
      </c>
      <c r="I5661">
        <v>0.2</v>
      </c>
      <c r="J5661">
        <v>5.1791999999999998</v>
      </c>
    </row>
    <row r="5662" spans="1:10" x14ac:dyDescent="0.25">
      <c r="A5662" s="1" t="s">
        <v>5364</v>
      </c>
      <c r="B5662" s="2">
        <v>42722</v>
      </c>
      <c r="C5662" s="2">
        <v>42725</v>
      </c>
      <c r="D5662" s="1" t="s">
        <v>79</v>
      </c>
      <c r="E5662" s="1" t="s">
        <v>2853</v>
      </c>
      <c r="F5662" s="1" t="s">
        <v>3295</v>
      </c>
      <c r="G5662">
        <v>28.68</v>
      </c>
      <c r="H5662">
        <v>3</v>
      </c>
      <c r="I5662">
        <v>0.2</v>
      </c>
      <c r="J5662">
        <v>-7.17</v>
      </c>
    </row>
    <row r="5663" spans="1:10" x14ac:dyDescent="0.25">
      <c r="A5663" s="1" t="s">
        <v>5365</v>
      </c>
      <c r="B5663" s="2">
        <v>42637</v>
      </c>
      <c r="C5663" s="2">
        <v>42644</v>
      </c>
      <c r="D5663" s="1" t="s">
        <v>19</v>
      </c>
      <c r="E5663" s="1" t="s">
        <v>3360</v>
      </c>
      <c r="F5663" s="1" t="s">
        <v>558</v>
      </c>
      <c r="G5663">
        <v>21.44</v>
      </c>
      <c r="H5663">
        <v>2</v>
      </c>
      <c r="I5663">
        <v>0.2</v>
      </c>
      <c r="J5663">
        <v>7.5039999999999996</v>
      </c>
    </row>
    <row r="5664" spans="1:10" x14ac:dyDescent="0.25">
      <c r="A5664" s="1" t="s">
        <v>5365</v>
      </c>
      <c r="B5664" s="2">
        <v>42637</v>
      </c>
      <c r="C5664" s="2">
        <v>42644</v>
      </c>
      <c r="D5664" s="1" t="s">
        <v>19</v>
      </c>
      <c r="E5664" s="1" t="s">
        <v>3360</v>
      </c>
      <c r="F5664" s="1" t="s">
        <v>2314</v>
      </c>
      <c r="G5664">
        <v>511.05599999999998</v>
      </c>
      <c r="H5664">
        <v>9</v>
      </c>
      <c r="I5664">
        <v>0.2</v>
      </c>
      <c r="J5664">
        <v>-95.822999999999993</v>
      </c>
    </row>
    <row r="5665" spans="1:10" x14ac:dyDescent="0.25">
      <c r="A5665" s="1" t="s">
        <v>5366</v>
      </c>
      <c r="B5665" s="2">
        <v>42572</v>
      </c>
      <c r="C5665" s="2">
        <v>42572</v>
      </c>
      <c r="D5665" s="1" t="s">
        <v>654</v>
      </c>
      <c r="E5665" s="1" t="s">
        <v>3727</v>
      </c>
      <c r="F5665" s="1" t="s">
        <v>5367</v>
      </c>
      <c r="G5665">
        <v>18.655999999999999</v>
      </c>
      <c r="H5665">
        <v>2</v>
      </c>
      <c r="I5665">
        <v>0.2</v>
      </c>
      <c r="J5665">
        <v>1.3992</v>
      </c>
    </row>
    <row r="5666" spans="1:10" x14ac:dyDescent="0.25">
      <c r="A5666" s="1" t="s">
        <v>5366</v>
      </c>
      <c r="B5666" s="2">
        <v>42572</v>
      </c>
      <c r="C5666" s="2">
        <v>42572</v>
      </c>
      <c r="D5666" s="1" t="s">
        <v>654</v>
      </c>
      <c r="E5666" s="1" t="s">
        <v>3727</v>
      </c>
      <c r="F5666" s="1" t="s">
        <v>2413</v>
      </c>
      <c r="G5666">
        <v>11.087999999999999</v>
      </c>
      <c r="H5666">
        <v>7</v>
      </c>
      <c r="I5666">
        <v>0.7</v>
      </c>
      <c r="J5666">
        <v>-8.1311999999999998</v>
      </c>
    </row>
    <row r="5667" spans="1:10" x14ac:dyDescent="0.25">
      <c r="A5667" s="1" t="s">
        <v>5366</v>
      </c>
      <c r="B5667" s="2">
        <v>42572</v>
      </c>
      <c r="C5667" s="2">
        <v>42572</v>
      </c>
      <c r="D5667" s="1" t="s">
        <v>654</v>
      </c>
      <c r="E5667" s="1" t="s">
        <v>3727</v>
      </c>
      <c r="F5667" s="1" t="s">
        <v>461</v>
      </c>
      <c r="G5667">
        <v>66.688000000000002</v>
      </c>
      <c r="H5667">
        <v>1</v>
      </c>
      <c r="I5667">
        <v>0.2</v>
      </c>
      <c r="J5667">
        <v>4.1680000000000001</v>
      </c>
    </row>
    <row r="5668" spans="1:10" x14ac:dyDescent="0.25">
      <c r="A5668" s="1" t="s">
        <v>5366</v>
      </c>
      <c r="B5668" s="2">
        <v>42572</v>
      </c>
      <c r="C5668" s="2">
        <v>42572</v>
      </c>
      <c r="D5668" s="1" t="s">
        <v>654</v>
      </c>
      <c r="E5668" s="1" t="s">
        <v>3727</v>
      </c>
      <c r="F5668" s="1" t="s">
        <v>1755</v>
      </c>
      <c r="G5668">
        <v>99.488</v>
      </c>
      <c r="H5668">
        <v>2</v>
      </c>
      <c r="I5668">
        <v>0.2</v>
      </c>
      <c r="J5668">
        <v>8.7051999999999996</v>
      </c>
    </row>
    <row r="5669" spans="1:10" x14ac:dyDescent="0.25">
      <c r="A5669" s="1" t="s">
        <v>5368</v>
      </c>
      <c r="B5669" s="2">
        <v>42532</v>
      </c>
      <c r="C5669" s="2">
        <v>42536</v>
      </c>
      <c r="D5669" s="1" t="s">
        <v>19</v>
      </c>
      <c r="E5669" s="1" t="s">
        <v>1514</v>
      </c>
      <c r="F5669" s="1" t="s">
        <v>1398</v>
      </c>
      <c r="G5669">
        <v>14.62</v>
      </c>
      <c r="H5669">
        <v>2</v>
      </c>
      <c r="I5669">
        <v>0</v>
      </c>
      <c r="J5669">
        <v>6.8714000000000004</v>
      </c>
    </row>
    <row r="5670" spans="1:10" x14ac:dyDescent="0.25">
      <c r="A5670" s="1" t="s">
        <v>5368</v>
      </c>
      <c r="B5670" s="2">
        <v>42532</v>
      </c>
      <c r="C5670" s="2">
        <v>42536</v>
      </c>
      <c r="D5670" s="1" t="s">
        <v>19</v>
      </c>
      <c r="E5670" s="1" t="s">
        <v>1514</v>
      </c>
      <c r="F5670" s="1" t="s">
        <v>1105</v>
      </c>
      <c r="G5670">
        <v>53.984000000000002</v>
      </c>
      <c r="H5670">
        <v>14</v>
      </c>
      <c r="I5670">
        <v>0.2</v>
      </c>
      <c r="J5670">
        <v>17.544799999999999</v>
      </c>
    </row>
    <row r="5671" spans="1:10" x14ac:dyDescent="0.25">
      <c r="A5671" s="1" t="s">
        <v>5368</v>
      </c>
      <c r="B5671" s="2">
        <v>42532</v>
      </c>
      <c r="C5671" s="2">
        <v>42536</v>
      </c>
      <c r="D5671" s="1" t="s">
        <v>19</v>
      </c>
      <c r="E5671" s="1" t="s">
        <v>1514</v>
      </c>
      <c r="F5671" s="1" t="s">
        <v>3060</v>
      </c>
      <c r="G5671">
        <v>389.97</v>
      </c>
      <c r="H5671">
        <v>3</v>
      </c>
      <c r="I5671">
        <v>0</v>
      </c>
      <c r="J5671">
        <v>132.5898</v>
      </c>
    </row>
    <row r="5672" spans="1:10" x14ac:dyDescent="0.25">
      <c r="A5672" s="1" t="s">
        <v>5369</v>
      </c>
      <c r="B5672" s="2">
        <v>42164</v>
      </c>
      <c r="C5672" s="2">
        <v>42166</v>
      </c>
      <c r="D5672" s="1" t="s">
        <v>11</v>
      </c>
      <c r="E5672" s="1" t="s">
        <v>1015</v>
      </c>
      <c r="F5672" s="1" t="s">
        <v>5227</v>
      </c>
      <c r="G5672">
        <v>355.36</v>
      </c>
      <c r="H5672">
        <v>4</v>
      </c>
      <c r="I5672">
        <v>0</v>
      </c>
      <c r="J5672">
        <v>92.393600000000006</v>
      </c>
    </row>
    <row r="5673" spans="1:10" x14ac:dyDescent="0.25">
      <c r="A5673" s="1" t="s">
        <v>5369</v>
      </c>
      <c r="B5673" s="2">
        <v>42164</v>
      </c>
      <c r="C5673" s="2">
        <v>42166</v>
      </c>
      <c r="D5673" s="1" t="s">
        <v>11</v>
      </c>
      <c r="E5673" s="1" t="s">
        <v>1015</v>
      </c>
      <c r="F5673" s="1" t="s">
        <v>4972</v>
      </c>
      <c r="G5673">
        <v>140.376</v>
      </c>
      <c r="H5673">
        <v>3</v>
      </c>
      <c r="I5673">
        <v>0.2</v>
      </c>
      <c r="J5673">
        <v>8.7735000000000003</v>
      </c>
    </row>
    <row r="5674" spans="1:10" x14ac:dyDescent="0.25">
      <c r="A5674" s="1" t="s">
        <v>5370</v>
      </c>
      <c r="B5674" s="2">
        <v>43035</v>
      </c>
      <c r="C5674" s="2">
        <v>43042</v>
      </c>
      <c r="D5674" s="1" t="s">
        <v>19</v>
      </c>
      <c r="E5674" s="1" t="s">
        <v>279</v>
      </c>
      <c r="F5674" s="1" t="s">
        <v>4563</v>
      </c>
      <c r="G5674">
        <v>15.84</v>
      </c>
      <c r="H5674">
        <v>2</v>
      </c>
      <c r="I5674">
        <v>0.2</v>
      </c>
      <c r="J5674">
        <v>5.5439999999999996</v>
      </c>
    </row>
    <row r="5675" spans="1:10" x14ac:dyDescent="0.25">
      <c r="A5675" s="1" t="s">
        <v>5370</v>
      </c>
      <c r="B5675" s="2">
        <v>43035</v>
      </c>
      <c r="C5675" s="2">
        <v>43042</v>
      </c>
      <c r="D5675" s="1" t="s">
        <v>19</v>
      </c>
      <c r="E5675" s="1" t="s">
        <v>279</v>
      </c>
      <c r="F5675" s="1" t="s">
        <v>1063</v>
      </c>
      <c r="G5675">
        <v>8.4480000000000004</v>
      </c>
      <c r="H5675">
        <v>2</v>
      </c>
      <c r="I5675">
        <v>0.2</v>
      </c>
      <c r="J5675">
        <v>2.64</v>
      </c>
    </row>
    <row r="5676" spans="1:10" x14ac:dyDescent="0.25">
      <c r="A5676" s="1" t="s">
        <v>5371</v>
      </c>
      <c r="B5676" s="2">
        <v>42391</v>
      </c>
      <c r="C5676" s="2">
        <v>42396</v>
      </c>
      <c r="D5676" s="1" t="s">
        <v>19</v>
      </c>
      <c r="E5676" s="1" t="s">
        <v>2385</v>
      </c>
      <c r="F5676" s="1" t="s">
        <v>1340</v>
      </c>
      <c r="G5676">
        <v>12.96</v>
      </c>
      <c r="H5676">
        <v>2</v>
      </c>
      <c r="I5676">
        <v>0</v>
      </c>
      <c r="J5676">
        <v>6.2207999999999997</v>
      </c>
    </row>
    <row r="5677" spans="1:10" x14ac:dyDescent="0.25">
      <c r="A5677" s="1" t="s">
        <v>5372</v>
      </c>
      <c r="B5677" s="2">
        <v>41787</v>
      </c>
      <c r="C5677" s="2">
        <v>41792</v>
      </c>
      <c r="D5677" s="1" t="s">
        <v>19</v>
      </c>
      <c r="E5677" s="1" t="s">
        <v>3034</v>
      </c>
      <c r="F5677" s="1" t="s">
        <v>374</v>
      </c>
      <c r="G5677">
        <v>57.408000000000001</v>
      </c>
      <c r="H5677">
        <v>6</v>
      </c>
      <c r="I5677">
        <v>0.2</v>
      </c>
      <c r="J5677">
        <v>5.7408000000000001</v>
      </c>
    </row>
    <row r="5678" spans="1:10" x14ac:dyDescent="0.25">
      <c r="A5678" s="1" t="s">
        <v>5372</v>
      </c>
      <c r="B5678" s="2">
        <v>41787</v>
      </c>
      <c r="C5678" s="2">
        <v>41792</v>
      </c>
      <c r="D5678" s="1" t="s">
        <v>19</v>
      </c>
      <c r="E5678" s="1" t="s">
        <v>3034</v>
      </c>
      <c r="F5678" s="1" t="s">
        <v>4770</v>
      </c>
      <c r="G5678">
        <v>27.6</v>
      </c>
      <c r="H5678">
        <v>4</v>
      </c>
      <c r="I5678">
        <v>0</v>
      </c>
      <c r="J5678">
        <v>2.2080000000000002</v>
      </c>
    </row>
    <row r="5679" spans="1:10" x14ac:dyDescent="0.25">
      <c r="A5679" s="1" t="s">
        <v>5373</v>
      </c>
      <c r="B5679" s="2">
        <v>42002</v>
      </c>
      <c r="C5679" s="2">
        <v>42009</v>
      </c>
      <c r="D5679" s="1" t="s">
        <v>19</v>
      </c>
      <c r="E5679" s="1" t="s">
        <v>1032</v>
      </c>
      <c r="F5679" s="1" t="s">
        <v>3897</v>
      </c>
      <c r="G5679">
        <v>38.975999999999999</v>
      </c>
      <c r="H5679">
        <v>3</v>
      </c>
      <c r="I5679">
        <v>0.6</v>
      </c>
      <c r="J5679">
        <v>-50.668799999999997</v>
      </c>
    </row>
    <row r="5680" spans="1:10" x14ac:dyDescent="0.25">
      <c r="A5680" s="1" t="s">
        <v>5374</v>
      </c>
      <c r="B5680" s="2">
        <v>42579</v>
      </c>
      <c r="C5680" s="2">
        <v>42585</v>
      </c>
      <c r="D5680" s="1" t="s">
        <v>19</v>
      </c>
      <c r="E5680" s="1" t="s">
        <v>3414</v>
      </c>
      <c r="F5680" s="1" t="s">
        <v>1805</v>
      </c>
      <c r="G5680">
        <v>20.440000000000001</v>
      </c>
      <c r="H5680">
        <v>7</v>
      </c>
      <c r="I5680">
        <v>0</v>
      </c>
      <c r="J5680">
        <v>9.1980000000000004</v>
      </c>
    </row>
    <row r="5681" spans="1:10" x14ac:dyDescent="0.25">
      <c r="A5681" s="1" t="s">
        <v>5374</v>
      </c>
      <c r="B5681" s="2">
        <v>42579</v>
      </c>
      <c r="C5681" s="2">
        <v>42585</v>
      </c>
      <c r="D5681" s="1" t="s">
        <v>19</v>
      </c>
      <c r="E5681" s="1" t="s">
        <v>3414</v>
      </c>
      <c r="F5681" s="1" t="s">
        <v>1053</v>
      </c>
      <c r="G5681">
        <v>109.92</v>
      </c>
      <c r="H5681">
        <v>2</v>
      </c>
      <c r="I5681">
        <v>0</v>
      </c>
      <c r="J5681">
        <v>53.860799999999998</v>
      </c>
    </row>
    <row r="5682" spans="1:10" x14ac:dyDescent="0.25">
      <c r="A5682" s="1" t="s">
        <v>5375</v>
      </c>
      <c r="B5682" s="2">
        <v>42637</v>
      </c>
      <c r="C5682" s="2">
        <v>42643</v>
      </c>
      <c r="D5682" s="1" t="s">
        <v>19</v>
      </c>
      <c r="E5682" s="1" t="s">
        <v>2642</v>
      </c>
      <c r="F5682" s="1" t="s">
        <v>2743</v>
      </c>
      <c r="G5682">
        <v>6.38</v>
      </c>
      <c r="H5682">
        <v>1</v>
      </c>
      <c r="I5682">
        <v>0</v>
      </c>
      <c r="J5682">
        <v>2.9348000000000001</v>
      </c>
    </row>
    <row r="5683" spans="1:10" x14ac:dyDescent="0.25">
      <c r="A5683" s="1" t="s">
        <v>5375</v>
      </c>
      <c r="B5683" s="2">
        <v>42637</v>
      </c>
      <c r="C5683" s="2">
        <v>42643</v>
      </c>
      <c r="D5683" s="1" t="s">
        <v>19</v>
      </c>
      <c r="E5683" s="1" t="s">
        <v>2642</v>
      </c>
      <c r="F5683" s="1" t="s">
        <v>122</v>
      </c>
      <c r="G5683">
        <v>6.48</v>
      </c>
      <c r="H5683">
        <v>1</v>
      </c>
      <c r="I5683">
        <v>0</v>
      </c>
      <c r="J5683">
        <v>3.1103999999999998</v>
      </c>
    </row>
    <row r="5684" spans="1:10" x14ac:dyDescent="0.25">
      <c r="A5684" s="1" t="s">
        <v>5376</v>
      </c>
      <c r="B5684" s="2">
        <v>41731</v>
      </c>
      <c r="C5684" s="2">
        <v>41737</v>
      </c>
      <c r="D5684" s="1" t="s">
        <v>19</v>
      </c>
      <c r="E5684" s="1" t="s">
        <v>1615</v>
      </c>
      <c r="F5684" s="1" t="s">
        <v>4463</v>
      </c>
      <c r="G5684">
        <v>15.84</v>
      </c>
      <c r="H5684">
        <v>3</v>
      </c>
      <c r="I5684">
        <v>0</v>
      </c>
      <c r="J5684">
        <v>7.1280000000000001</v>
      </c>
    </row>
    <row r="5685" spans="1:10" x14ac:dyDescent="0.25">
      <c r="A5685" s="1" t="s">
        <v>5376</v>
      </c>
      <c r="B5685" s="2">
        <v>41731</v>
      </c>
      <c r="C5685" s="2">
        <v>41737</v>
      </c>
      <c r="D5685" s="1" t="s">
        <v>19</v>
      </c>
      <c r="E5685" s="1" t="s">
        <v>1615</v>
      </c>
      <c r="F5685" s="1" t="s">
        <v>3878</v>
      </c>
      <c r="G5685">
        <v>1049.93</v>
      </c>
      <c r="H5685">
        <v>7</v>
      </c>
      <c r="I5685">
        <v>0</v>
      </c>
      <c r="J5685">
        <v>293.98039999999997</v>
      </c>
    </row>
    <row r="5686" spans="1:10" x14ac:dyDescent="0.25">
      <c r="A5686" s="1" t="s">
        <v>5376</v>
      </c>
      <c r="B5686" s="2">
        <v>41731</v>
      </c>
      <c r="C5686" s="2">
        <v>41737</v>
      </c>
      <c r="D5686" s="1" t="s">
        <v>19</v>
      </c>
      <c r="E5686" s="1" t="s">
        <v>1615</v>
      </c>
      <c r="F5686" s="1" t="s">
        <v>2954</v>
      </c>
      <c r="G5686">
        <v>154.9</v>
      </c>
      <c r="H5686">
        <v>5</v>
      </c>
      <c r="I5686">
        <v>0</v>
      </c>
      <c r="J5686">
        <v>40.274000000000001</v>
      </c>
    </row>
    <row r="5687" spans="1:10" x14ac:dyDescent="0.25">
      <c r="A5687" s="1" t="s">
        <v>5377</v>
      </c>
      <c r="B5687" s="2">
        <v>42313</v>
      </c>
      <c r="C5687" s="2">
        <v>42313</v>
      </c>
      <c r="D5687" s="1" t="s">
        <v>654</v>
      </c>
      <c r="E5687" s="1" t="s">
        <v>452</v>
      </c>
      <c r="F5687" s="1" t="s">
        <v>216</v>
      </c>
      <c r="G5687">
        <v>98.352000000000004</v>
      </c>
      <c r="H5687">
        <v>3</v>
      </c>
      <c r="I5687">
        <v>0.2</v>
      </c>
      <c r="J5687">
        <v>35.6526</v>
      </c>
    </row>
    <row r="5688" spans="1:10" x14ac:dyDescent="0.25">
      <c r="A5688" s="1" t="s">
        <v>5378</v>
      </c>
      <c r="B5688" s="2">
        <v>41848</v>
      </c>
      <c r="C5688" s="2">
        <v>41848</v>
      </c>
      <c r="D5688" s="1" t="s">
        <v>654</v>
      </c>
      <c r="E5688" s="1" t="s">
        <v>1047</v>
      </c>
      <c r="F5688" s="1" t="s">
        <v>234</v>
      </c>
      <c r="G5688">
        <v>14.32</v>
      </c>
      <c r="H5688">
        <v>5</v>
      </c>
      <c r="I5688">
        <v>0.2</v>
      </c>
      <c r="J5688">
        <v>5.1909999999999998</v>
      </c>
    </row>
    <row r="5689" spans="1:10" x14ac:dyDescent="0.25">
      <c r="A5689" s="1" t="s">
        <v>5378</v>
      </c>
      <c r="B5689" s="2">
        <v>41848</v>
      </c>
      <c r="C5689" s="2">
        <v>41848</v>
      </c>
      <c r="D5689" s="1" t="s">
        <v>654</v>
      </c>
      <c r="E5689" s="1" t="s">
        <v>1047</v>
      </c>
      <c r="F5689" s="1" t="s">
        <v>2876</v>
      </c>
      <c r="G5689">
        <v>129.88800000000001</v>
      </c>
      <c r="H5689">
        <v>6</v>
      </c>
      <c r="I5689">
        <v>0.2</v>
      </c>
      <c r="J5689">
        <v>12.988799999999999</v>
      </c>
    </row>
    <row r="5690" spans="1:10" x14ac:dyDescent="0.25">
      <c r="A5690" s="1" t="s">
        <v>5378</v>
      </c>
      <c r="B5690" s="2">
        <v>41848</v>
      </c>
      <c r="C5690" s="2">
        <v>41848</v>
      </c>
      <c r="D5690" s="1" t="s">
        <v>654</v>
      </c>
      <c r="E5690" s="1" t="s">
        <v>1047</v>
      </c>
      <c r="F5690" s="1" t="s">
        <v>2760</v>
      </c>
      <c r="G5690">
        <v>48.944000000000003</v>
      </c>
      <c r="H5690">
        <v>7</v>
      </c>
      <c r="I5690">
        <v>0.2</v>
      </c>
      <c r="J5690">
        <v>16.518599999999999</v>
      </c>
    </row>
    <row r="5691" spans="1:10" x14ac:dyDescent="0.25">
      <c r="A5691" s="1" t="s">
        <v>5379</v>
      </c>
      <c r="B5691" s="2">
        <v>42364</v>
      </c>
      <c r="C5691" s="2">
        <v>42369</v>
      </c>
      <c r="D5691" s="1" t="s">
        <v>19</v>
      </c>
      <c r="E5691" s="1" t="s">
        <v>193</v>
      </c>
      <c r="F5691" s="1" t="s">
        <v>5258</v>
      </c>
      <c r="G5691">
        <v>275.05799999999999</v>
      </c>
      <c r="H5691">
        <v>3</v>
      </c>
      <c r="I5691">
        <v>0.3</v>
      </c>
      <c r="J5691">
        <v>-90.376199999999997</v>
      </c>
    </row>
    <row r="5692" spans="1:10" x14ac:dyDescent="0.25">
      <c r="A5692" s="1" t="s">
        <v>5380</v>
      </c>
      <c r="B5692" s="2">
        <v>42348</v>
      </c>
      <c r="C5692" s="2">
        <v>42354</v>
      </c>
      <c r="D5692" s="1" t="s">
        <v>19</v>
      </c>
      <c r="E5692" s="1" t="s">
        <v>1641</v>
      </c>
      <c r="F5692" s="1" t="s">
        <v>2982</v>
      </c>
      <c r="G5692">
        <v>27.36</v>
      </c>
      <c r="H5692">
        <v>9</v>
      </c>
      <c r="I5692">
        <v>0</v>
      </c>
      <c r="J5692">
        <v>9.3024000000000004</v>
      </c>
    </row>
    <row r="5693" spans="1:10" x14ac:dyDescent="0.25">
      <c r="A5693" s="1" t="s">
        <v>5380</v>
      </c>
      <c r="B5693" s="2">
        <v>42348</v>
      </c>
      <c r="C5693" s="2">
        <v>42354</v>
      </c>
      <c r="D5693" s="1" t="s">
        <v>19</v>
      </c>
      <c r="E5693" s="1" t="s">
        <v>1641</v>
      </c>
      <c r="F5693" s="1" t="s">
        <v>842</v>
      </c>
      <c r="G5693">
        <v>44.75</v>
      </c>
      <c r="H5693">
        <v>5</v>
      </c>
      <c r="I5693">
        <v>0</v>
      </c>
      <c r="J5693">
        <v>20.585000000000001</v>
      </c>
    </row>
    <row r="5694" spans="1:10" x14ac:dyDescent="0.25">
      <c r="A5694" s="1" t="s">
        <v>5380</v>
      </c>
      <c r="B5694" s="2">
        <v>42348</v>
      </c>
      <c r="C5694" s="2">
        <v>42354</v>
      </c>
      <c r="D5694" s="1" t="s">
        <v>19</v>
      </c>
      <c r="E5694" s="1" t="s">
        <v>1641</v>
      </c>
      <c r="F5694" s="1" t="s">
        <v>1064</v>
      </c>
      <c r="G5694">
        <v>134.99</v>
      </c>
      <c r="H5694">
        <v>1</v>
      </c>
      <c r="I5694">
        <v>0</v>
      </c>
      <c r="J5694">
        <v>36.447299999999998</v>
      </c>
    </row>
    <row r="5695" spans="1:10" x14ac:dyDescent="0.25">
      <c r="A5695" s="1" t="s">
        <v>5380</v>
      </c>
      <c r="B5695" s="2">
        <v>42348</v>
      </c>
      <c r="C5695" s="2">
        <v>42354</v>
      </c>
      <c r="D5695" s="1" t="s">
        <v>19</v>
      </c>
      <c r="E5695" s="1" t="s">
        <v>1641</v>
      </c>
      <c r="F5695" s="1" t="s">
        <v>4962</v>
      </c>
      <c r="G5695">
        <v>26.4</v>
      </c>
      <c r="H5695">
        <v>5</v>
      </c>
      <c r="I5695">
        <v>0</v>
      </c>
      <c r="J5695">
        <v>12.672000000000001</v>
      </c>
    </row>
    <row r="5696" spans="1:10" x14ac:dyDescent="0.25">
      <c r="A5696" s="1" t="s">
        <v>5380</v>
      </c>
      <c r="B5696" s="2">
        <v>42348</v>
      </c>
      <c r="C5696" s="2">
        <v>42354</v>
      </c>
      <c r="D5696" s="1" t="s">
        <v>19</v>
      </c>
      <c r="E5696" s="1" t="s">
        <v>1641</v>
      </c>
      <c r="F5696" s="1" t="s">
        <v>648</v>
      </c>
      <c r="G5696">
        <v>542.94000000000005</v>
      </c>
      <c r="H5696">
        <v>3</v>
      </c>
      <c r="I5696">
        <v>0</v>
      </c>
      <c r="J5696">
        <v>141.1644</v>
      </c>
    </row>
    <row r="5697" spans="1:10" x14ac:dyDescent="0.25">
      <c r="A5697" s="1" t="s">
        <v>5381</v>
      </c>
      <c r="B5697" s="2">
        <v>42495</v>
      </c>
      <c r="C5697" s="2">
        <v>42497</v>
      </c>
      <c r="D5697" s="1" t="s">
        <v>11</v>
      </c>
      <c r="E5697" s="1" t="s">
        <v>4436</v>
      </c>
      <c r="F5697" s="1" t="s">
        <v>2100</v>
      </c>
      <c r="G5697">
        <v>71.087999999999994</v>
      </c>
      <c r="H5697">
        <v>2</v>
      </c>
      <c r="I5697">
        <v>0.2</v>
      </c>
      <c r="J5697">
        <v>-1.7771999999999999</v>
      </c>
    </row>
    <row r="5698" spans="1:10" x14ac:dyDescent="0.25">
      <c r="A5698" s="1" t="s">
        <v>5382</v>
      </c>
      <c r="B5698" s="2">
        <v>43022</v>
      </c>
      <c r="C5698" s="2">
        <v>43026</v>
      </c>
      <c r="D5698" s="1" t="s">
        <v>19</v>
      </c>
      <c r="E5698" s="1" t="s">
        <v>1449</v>
      </c>
      <c r="F5698" s="1" t="s">
        <v>678</v>
      </c>
      <c r="G5698">
        <v>27.396000000000001</v>
      </c>
      <c r="H5698">
        <v>9</v>
      </c>
      <c r="I5698">
        <v>0.8</v>
      </c>
      <c r="J5698">
        <v>-42.463799999999999</v>
      </c>
    </row>
    <row r="5699" spans="1:10" x14ac:dyDescent="0.25">
      <c r="A5699" s="1" t="s">
        <v>5382</v>
      </c>
      <c r="B5699" s="2">
        <v>43022</v>
      </c>
      <c r="C5699" s="2">
        <v>43026</v>
      </c>
      <c r="D5699" s="1" t="s">
        <v>19</v>
      </c>
      <c r="E5699" s="1" t="s">
        <v>1449</v>
      </c>
      <c r="F5699" s="1" t="s">
        <v>2404</v>
      </c>
      <c r="G5699">
        <v>13.456</v>
      </c>
      <c r="H5699">
        <v>1</v>
      </c>
      <c r="I5699">
        <v>0.8</v>
      </c>
      <c r="J5699">
        <v>-23.547999999999998</v>
      </c>
    </row>
    <row r="5700" spans="1:10" x14ac:dyDescent="0.25">
      <c r="A5700" s="1" t="s">
        <v>5383</v>
      </c>
      <c r="B5700" s="2">
        <v>42679</v>
      </c>
      <c r="C5700" s="2">
        <v>42679</v>
      </c>
      <c r="D5700" s="1" t="s">
        <v>654</v>
      </c>
      <c r="E5700" s="1" t="s">
        <v>2010</v>
      </c>
      <c r="F5700" s="1" t="s">
        <v>1187</v>
      </c>
      <c r="G5700">
        <v>11.84</v>
      </c>
      <c r="H5700">
        <v>1</v>
      </c>
      <c r="I5700">
        <v>0.2</v>
      </c>
      <c r="J5700">
        <v>4.4400000000000004</v>
      </c>
    </row>
    <row r="5701" spans="1:10" x14ac:dyDescent="0.25">
      <c r="A5701" s="1" t="s">
        <v>5384</v>
      </c>
      <c r="B5701" s="2">
        <v>43042</v>
      </c>
      <c r="C5701" s="2">
        <v>43047</v>
      </c>
      <c r="D5701" s="1" t="s">
        <v>19</v>
      </c>
      <c r="E5701" s="1" t="s">
        <v>177</v>
      </c>
      <c r="F5701" s="1" t="s">
        <v>4635</v>
      </c>
      <c r="G5701">
        <v>35.880000000000003</v>
      </c>
      <c r="H5701">
        <v>6</v>
      </c>
      <c r="I5701">
        <v>0</v>
      </c>
      <c r="J5701">
        <v>17.581199999999999</v>
      </c>
    </row>
    <row r="5702" spans="1:10" x14ac:dyDescent="0.25">
      <c r="A5702" s="1" t="s">
        <v>5385</v>
      </c>
      <c r="B5702" s="2">
        <v>42698</v>
      </c>
      <c r="C5702" s="2">
        <v>42700</v>
      </c>
      <c r="D5702" s="1" t="s">
        <v>79</v>
      </c>
      <c r="E5702" s="1" t="s">
        <v>1847</v>
      </c>
      <c r="F5702" s="1" t="s">
        <v>1285</v>
      </c>
      <c r="G5702">
        <v>40.752000000000002</v>
      </c>
      <c r="H5702">
        <v>3</v>
      </c>
      <c r="I5702">
        <v>0.2</v>
      </c>
      <c r="J5702">
        <v>15.282</v>
      </c>
    </row>
    <row r="5703" spans="1:10" x14ac:dyDescent="0.25">
      <c r="A5703" s="1" t="s">
        <v>5385</v>
      </c>
      <c r="B5703" s="2">
        <v>42698</v>
      </c>
      <c r="C5703" s="2">
        <v>42700</v>
      </c>
      <c r="D5703" s="1" t="s">
        <v>79</v>
      </c>
      <c r="E5703" s="1" t="s">
        <v>1847</v>
      </c>
      <c r="F5703" s="1" t="s">
        <v>2371</v>
      </c>
      <c r="G5703">
        <v>139.96</v>
      </c>
      <c r="H5703">
        <v>5</v>
      </c>
      <c r="I5703">
        <v>0.2</v>
      </c>
      <c r="J5703">
        <v>-22.743500000000001</v>
      </c>
    </row>
    <row r="5704" spans="1:10" x14ac:dyDescent="0.25">
      <c r="A5704" s="1" t="s">
        <v>5386</v>
      </c>
      <c r="B5704" s="2">
        <v>41987</v>
      </c>
      <c r="C5704" s="2">
        <v>41994</v>
      </c>
      <c r="D5704" s="1" t="s">
        <v>19</v>
      </c>
      <c r="E5704" s="1" t="s">
        <v>1254</v>
      </c>
      <c r="F5704" s="1" t="s">
        <v>2048</v>
      </c>
      <c r="G5704">
        <v>2.6240000000000001</v>
      </c>
      <c r="H5704">
        <v>1</v>
      </c>
      <c r="I5704">
        <v>0.2</v>
      </c>
      <c r="J5704">
        <v>0.29520000000000002</v>
      </c>
    </row>
    <row r="5705" spans="1:10" x14ac:dyDescent="0.25">
      <c r="A5705" s="1" t="s">
        <v>5386</v>
      </c>
      <c r="B5705" s="2">
        <v>41987</v>
      </c>
      <c r="C5705" s="2">
        <v>41994</v>
      </c>
      <c r="D5705" s="1" t="s">
        <v>19</v>
      </c>
      <c r="E5705" s="1" t="s">
        <v>1254</v>
      </c>
      <c r="F5705" s="1" t="s">
        <v>3159</v>
      </c>
      <c r="G5705">
        <v>136.53</v>
      </c>
      <c r="H5705">
        <v>1</v>
      </c>
      <c r="I5705">
        <v>0.4</v>
      </c>
      <c r="J5705">
        <v>-52.336500000000001</v>
      </c>
    </row>
    <row r="5706" spans="1:10" x14ac:dyDescent="0.25">
      <c r="A5706" s="1" t="s">
        <v>5386</v>
      </c>
      <c r="B5706" s="2">
        <v>41987</v>
      </c>
      <c r="C5706" s="2">
        <v>41994</v>
      </c>
      <c r="D5706" s="1" t="s">
        <v>19</v>
      </c>
      <c r="E5706" s="1" t="s">
        <v>1254</v>
      </c>
      <c r="F5706" s="1" t="s">
        <v>1621</v>
      </c>
      <c r="G5706">
        <v>263.95999999999998</v>
      </c>
      <c r="H5706">
        <v>1</v>
      </c>
      <c r="I5706">
        <v>0.2</v>
      </c>
      <c r="J5706">
        <v>42.893500000000003</v>
      </c>
    </row>
    <row r="5707" spans="1:10" x14ac:dyDescent="0.25">
      <c r="A5707" s="1" t="s">
        <v>5387</v>
      </c>
      <c r="B5707" s="2">
        <v>41946</v>
      </c>
      <c r="C5707" s="2">
        <v>41951</v>
      </c>
      <c r="D5707" s="1" t="s">
        <v>19</v>
      </c>
      <c r="E5707" s="1" t="s">
        <v>1147</v>
      </c>
      <c r="F5707" s="1" t="s">
        <v>4098</v>
      </c>
      <c r="G5707">
        <v>11.64</v>
      </c>
      <c r="H5707">
        <v>3</v>
      </c>
      <c r="I5707">
        <v>0</v>
      </c>
      <c r="J5707">
        <v>3.3755999999999999</v>
      </c>
    </row>
    <row r="5708" spans="1:10" x14ac:dyDescent="0.25">
      <c r="A5708" s="1" t="s">
        <v>5388</v>
      </c>
      <c r="B5708" s="2">
        <v>43000</v>
      </c>
      <c r="C5708" s="2">
        <v>43003</v>
      </c>
      <c r="D5708" s="1" t="s">
        <v>11</v>
      </c>
      <c r="E5708" s="1" t="s">
        <v>2152</v>
      </c>
      <c r="F5708" s="1" t="s">
        <v>4242</v>
      </c>
      <c r="G5708">
        <v>40.176000000000002</v>
      </c>
      <c r="H5708">
        <v>3</v>
      </c>
      <c r="I5708">
        <v>0.2</v>
      </c>
      <c r="J5708">
        <v>14.563800000000001</v>
      </c>
    </row>
    <row r="5709" spans="1:10" x14ac:dyDescent="0.25">
      <c r="A5709" s="1" t="s">
        <v>5389</v>
      </c>
      <c r="B5709" s="2">
        <v>42132</v>
      </c>
      <c r="C5709" s="2">
        <v>42139</v>
      </c>
      <c r="D5709" s="1" t="s">
        <v>19</v>
      </c>
      <c r="E5709" s="1" t="s">
        <v>2391</v>
      </c>
      <c r="F5709" s="1" t="s">
        <v>1583</v>
      </c>
      <c r="G5709">
        <v>79.44</v>
      </c>
      <c r="H5709">
        <v>3</v>
      </c>
      <c r="I5709">
        <v>0</v>
      </c>
      <c r="J5709">
        <v>30.187200000000001</v>
      </c>
    </row>
    <row r="5710" spans="1:10" x14ac:dyDescent="0.25">
      <c r="A5710" s="1" t="s">
        <v>5389</v>
      </c>
      <c r="B5710" s="2">
        <v>42132</v>
      </c>
      <c r="C5710" s="2">
        <v>42139</v>
      </c>
      <c r="D5710" s="1" t="s">
        <v>19</v>
      </c>
      <c r="E5710" s="1" t="s">
        <v>2391</v>
      </c>
      <c r="F5710" s="1" t="s">
        <v>3432</v>
      </c>
      <c r="G5710">
        <v>357.93</v>
      </c>
      <c r="H5710">
        <v>3</v>
      </c>
      <c r="I5710">
        <v>0</v>
      </c>
      <c r="J5710">
        <v>7.1585999999999999</v>
      </c>
    </row>
    <row r="5711" spans="1:10" x14ac:dyDescent="0.25">
      <c r="A5711" s="1" t="s">
        <v>5389</v>
      </c>
      <c r="B5711" s="2">
        <v>42132</v>
      </c>
      <c r="C5711" s="2">
        <v>42139</v>
      </c>
      <c r="D5711" s="1" t="s">
        <v>19</v>
      </c>
      <c r="E5711" s="1" t="s">
        <v>2391</v>
      </c>
      <c r="F5711" s="1" t="s">
        <v>953</v>
      </c>
      <c r="G5711">
        <v>127.764</v>
      </c>
      <c r="H5711">
        <v>2</v>
      </c>
      <c r="I5711">
        <v>0.1</v>
      </c>
      <c r="J5711">
        <v>21.294</v>
      </c>
    </row>
    <row r="5712" spans="1:10" x14ac:dyDescent="0.25">
      <c r="A5712" s="1" t="s">
        <v>5389</v>
      </c>
      <c r="B5712" s="2">
        <v>42132</v>
      </c>
      <c r="C5712" s="2">
        <v>42139</v>
      </c>
      <c r="D5712" s="1" t="s">
        <v>19</v>
      </c>
      <c r="E5712" s="1" t="s">
        <v>2391</v>
      </c>
      <c r="F5712" s="1" t="s">
        <v>731</v>
      </c>
      <c r="G5712">
        <v>2799.944</v>
      </c>
      <c r="H5712">
        <v>7</v>
      </c>
      <c r="I5712">
        <v>0.2</v>
      </c>
      <c r="J5712">
        <v>1014.9797</v>
      </c>
    </row>
    <row r="5713" spans="1:10" x14ac:dyDescent="0.25">
      <c r="A5713" s="1" t="s">
        <v>5389</v>
      </c>
      <c r="B5713" s="2">
        <v>42132</v>
      </c>
      <c r="C5713" s="2">
        <v>42139</v>
      </c>
      <c r="D5713" s="1" t="s">
        <v>19</v>
      </c>
      <c r="E5713" s="1" t="s">
        <v>2391</v>
      </c>
      <c r="F5713" s="1" t="s">
        <v>3993</v>
      </c>
      <c r="G5713">
        <v>19.440000000000001</v>
      </c>
      <c r="H5713">
        <v>3</v>
      </c>
      <c r="I5713">
        <v>0</v>
      </c>
      <c r="J5713">
        <v>9.3312000000000008</v>
      </c>
    </row>
    <row r="5714" spans="1:10" x14ac:dyDescent="0.25">
      <c r="A5714" s="1" t="s">
        <v>5390</v>
      </c>
      <c r="B5714" s="2">
        <v>42947</v>
      </c>
      <c r="C5714" s="2">
        <v>42947</v>
      </c>
      <c r="D5714" s="1" t="s">
        <v>654</v>
      </c>
      <c r="E5714" s="1" t="s">
        <v>647</v>
      </c>
      <c r="F5714" s="1" t="s">
        <v>1057</v>
      </c>
      <c r="G5714">
        <v>36.792000000000002</v>
      </c>
      <c r="H5714">
        <v>1</v>
      </c>
      <c r="I5714">
        <v>0.2</v>
      </c>
      <c r="J5714">
        <v>4.1391</v>
      </c>
    </row>
    <row r="5715" spans="1:10" x14ac:dyDescent="0.25">
      <c r="A5715" s="1" t="s">
        <v>5391</v>
      </c>
      <c r="B5715" s="2">
        <v>41699</v>
      </c>
      <c r="C5715" s="2">
        <v>41703</v>
      </c>
      <c r="D5715" s="1" t="s">
        <v>19</v>
      </c>
      <c r="E5715" s="1" t="s">
        <v>1652</v>
      </c>
      <c r="F5715" s="1" t="s">
        <v>1852</v>
      </c>
      <c r="G5715">
        <v>5.94</v>
      </c>
      <c r="H5715">
        <v>3</v>
      </c>
      <c r="I5715">
        <v>0</v>
      </c>
      <c r="J5715">
        <v>1.6037999999999999</v>
      </c>
    </row>
    <row r="5716" spans="1:10" x14ac:dyDescent="0.25">
      <c r="A5716" s="1" t="s">
        <v>5392</v>
      </c>
      <c r="B5716" s="2">
        <v>43003</v>
      </c>
      <c r="C5716" s="2">
        <v>43007</v>
      </c>
      <c r="D5716" s="1" t="s">
        <v>19</v>
      </c>
      <c r="E5716" s="1" t="s">
        <v>664</v>
      </c>
      <c r="F5716" s="1" t="s">
        <v>1793</v>
      </c>
      <c r="G5716">
        <v>177.55</v>
      </c>
      <c r="H5716">
        <v>5</v>
      </c>
      <c r="I5716">
        <v>0</v>
      </c>
      <c r="J5716">
        <v>47.938499999999998</v>
      </c>
    </row>
    <row r="5717" spans="1:10" x14ac:dyDescent="0.25">
      <c r="A5717" s="1" t="s">
        <v>5393</v>
      </c>
      <c r="B5717" s="2">
        <v>42286</v>
      </c>
      <c r="C5717" s="2">
        <v>42289</v>
      </c>
      <c r="D5717" s="1" t="s">
        <v>11</v>
      </c>
      <c r="E5717" s="1" t="s">
        <v>1390</v>
      </c>
      <c r="F5717" s="1" t="s">
        <v>1447</v>
      </c>
      <c r="G5717">
        <v>619.95000000000005</v>
      </c>
      <c r="H5717">
        <v>5</v>
      </c>
      <c r="I5717">
        <v>0</v>
      </c>
      <c r="J5717">
        <v>111.59099999999999</v>
      </c>
    </row>
    <row r="5718" spans="1:10" x14ac:dyDescent="0.25">
      <c r="A5718" s="1" t="s">
        <v>5393</v>
      </c>
      <c r="B5718" s="2">
        <v>42286</v>
      </c>
      <c r="C5718" s="2">
        <v>42289</v>
      </c>
      <c r="D5718" s="1" t="s">
        <v>11</v>
      </c>
      <c r="E5718" s="1" t="s">
        <v>1390</v>
      </c>
      <c r="F5718" s="1" t="s">
        <v>249</v>
      </c>
      <c r="G5718">
        <v>29.16</v>
      </c>
      <c r="H5718">
        <v>3</v>
      </c>
      <c r="I5718">
        <v>0</v>
      </c>
      <c r="J5718">
        <v>8.4564000000000004</v>
      </c>
    </row>
    <row r="5719" spans="1:10" x14ac:dyDescent="0.25">
      <c r="A5719" s="1" t="s">
        <v>5393</v>
      </c>
      <c r="B5719" s="2">
        <v>42286</v>
      </c>
      <c r="C5719" s="2">
        <v>42289</v>
      </c>
      <c r="D5719" s="1" t="s">
        <v>11</v>
      </c>
      <c r="E5719" s="1" t="s">
        <v>1390</v>
      </c>
      <c r="F5719" s="1" t="s">
        <v>3582</v>
      </c>
      <c r="G5719">
        <v>57.96</v>
      </c>
      <c r="H5719">
        <v>7</v>
      </c>
      <c r="I5719">
        <v>0</v>
      </c>
      <c r="J5719">
        <v>27.241199999999999</v>
      </c>
    </row>
    <row r="5720" spans="1:10" x14ac:dyDescent="0.25">
      <c r="A5720" s="1" t="s">
        <v>5393</v>
      </c>
      <c r="B5720" s="2">
        <v>42286</v>
      </c>
      <c r="C5720" s="2">
        <v>42289</v>
      </c>
      <c r="D5720" s="1" t="s">
        <v>11</v>
      </c>
      <c r="E5720" s="1" t="s">
        <v>1390</v>
      </c>
      <c r="F5720" s="1" t="s">
        <v>1990</v>
      </c>
      <c r="G5720">
        <v>29.402999999999999</v>
      </c>
      <c r="H5720">
        <v>3</v>
      </c>
      <c r="I5720">
        <v>0.1</v>
      </c>
      <c r="J5720">
        <v>5.2271999999999998</v>
      </c>
    </row>
    <row r="5721" spans="1:10" x14ac:dyDescent="0.25">
      <c r="A5721" s="1" t="s">
        <v>5394</v>
      </c>
      <c r="B5721" s="2">
        <v>42823</v>
      </c>
      <c r="C5721" s="2">
        <v>42827</v>
      </c>
      <c r="D5721" s="1" t="s">
        <v>11</v>
      </c>
      <c r="E5721" s="1" t="s">
        <v>4560</v>
      </c>
      <c r="F5721" s="1" t="s">
        <v>4115</v>
      </c>
      <c r="G5721">
        <v>81.400000000000006</v>
      </c>
      <c r="H5721">
        <v>5</v>
      </c>
      <c r="I5721">
        <v>0</v>
      </c>
      <c r="J5721">
        <v>21.164000000000001</v>
      </c>
    </row>
    <row r="5722" spans="1:10" x14ac:dyDescent="0.25">
      <c r="A5722" s="1" t="s">
        <v>5395</v>
      </c>
      <c r="B5722" s="2">
        <v>42322</v>
      </c>
      <c r="C5722" s="2">
        <v>42325</v>
      </c>
      <c r="D5722" s="1" t="s">
        <v>79</v>
      </c>
      <c r="E5722" s="1" t="s">
        <v>54</v>
      </c>
      <c r="F5722" s="1" t="s">
        <v>117</v>
      </c>
      <c r="G5722">
        <v>8.7200000000000006</v>
      </c>
      <c r="H5722">
        <v>5</v>
      </c>
      <c r="I5722">
        <v>0.2</v>
      </c>
      <c r="J5722">
        <v>2.2890000000000001</v>
      </c>
    </row>
    <row r="5723" spans="1:10" x14ac:dyDescent="0.25">
      <c r="A5723" s="1" t="s">
        <v>5395</v>
      </c>
      <c r="B5723" s="2">
        <v>42322</v>
      </c>
      <c r="C5723" s="2">
        <v>42325</v>
      </c>
      <c r="D5723" s="1" t="s">
        <v>79</v>
      </c>
      <c r="E5723" s="1" t="s">
        <v>54</v>
      </c>
      <c r="F5723" s="1" t="s">
        <v>3063</v>
      </c>
      <c r="G5723">
        <v>91.176000000000002</v>
      </c>
      <c r="H5723">
        <v>3</v>
      </c>
      <c r="I5723">
        <v>0.2</v>
      </c>
      <c r="J5723">
        <v>4.5587999999999997</v>
      </c>
    </row>
    <row r="5724" spans="1:10" x14ac:dyDescent="0.25">
      <c r="A5724" s="1" t="s">
        <v>5395</v>
      </c>
      <c r="B5724" s="2">
        <v>42322</v>
      </c>
      <c r="C5724" s="2">
        <v>42325</v>
      </c>
      <c r="D5724" s="1" t="s">
        <v>79</v>
      </c>
      <c r="E5724" s="1" t="s">
        <v>54</v>
      </c>
      <c r="F5724" s="1" t="s">
        <v>2817</v>
      </c>
      <c r="G5724">
        <v>159.96799999999999</v>
      </c>
      <c r="H5724">
        <v>4</v>
      </c>
      <c r="I5724">
        <v>0.2</v>
      </c>
      <c r="J5724">
        <v>29.994</v>
      </c>
    </row>
    <row r="5725" spans="1:10" x14ac:dyDescent="0.25">
      <c r="A5725" s="1" t="s">
        <v>5396</v>
      </c>
      <c r="B5725" s="2">
        <v>42639</v>
      </c>
      <c r="C5725" s="2">
        <v>42643</v>
      </c>
      <c r="D5725" s="1" t="s">
        <v>19</v>
      </c>
      <c r="E5725" s="1" t="s">
        <v>264</v>
      </c>
      <c r="F5725" s="1" t="s">
        <v>1773</v>
      </c>
      <c r="G5725">
        <v>12.96</v>
      </c>
      <c r="H5725">
        <v>2</v>
      </c>
      <c r="I5725">
        <v>0</v>
      </c>
      <c r="J5725">
        <v>6.2207999999999997</v>
      </c>
    </row>
    <row r="5726" spans="1:10" x14ac:dyDescent="0.25">
      <c r="A5726" s="1" t="s">
        <v>5397</v>
      </c>
      <c r="B5726" s="2">
        <v>41904</v>
      </c>
      <c r="C5726" s="2">
        <v>41909</v>
      </c>
      <c r="D5726" s="1" t="s">
        <v>19</v>
      </c>
      <c r="E5726" s="1" t="s">
        <v>2339</v>
      </c>
      <c r="F5726" s="1" t="s">
        <v>2032</v>
      </c>
      <c r="G5726">
        <v>331.536</v>
      </c>
      <c r="H5726">
        <v>3</v>
      </c>
      <c r="I5726">
        <v>0.2</v>
      </c>
      <c r="J5726">
        <v>-82.884</v>
      </c>
    </row>
    <row r="5727" spans="1:10" x14ac:dyDescent="0.25">
      <c r="A5727" s="1" t="s">
        <v>5398</v>
      </c>
      <c r="B5727" s="2">
        <v>42272</v>
      </c>
      <c r="C5727" s="2">
        <v>42274</v>
      </c>
      <c r="D5727" s="1" t="s">
        <v>79</v>
      </c>
      <c r="E5727" s="1" t="s">
        <v>475</v>
      </c>
      <c r="F5727" s="1" t="s">
        <v>3155</v>
      </c>
      <c r="G5727">
        <v>899.91</v>
      </c>
      <c r="H5727">
        <v>9</v>
      </c>
      <c r="I5727">
        <v>0</v>
      </c>
      <c r="J5727">
        <v>395.96039999999999</v>
      </c>
    </row>
    <row r="5728" spans="1:10" x14ac:dyDescent="0.25">
      <c r="A5728" s="1" t="s">
        <v>5399</v>
      </c>
      <c r="B5728" s="2">
        <v>42128</v>
      </c>
      <c r="C5728" s="2">
        <v>42132</v>
      </c>
      <c r="D5728" s="1" t="s">
        <v>19</v>
      </c>
      <c r="E5728" s="1" t="s">
        <v>3966</v>
      </c>
      <c r="F5728" s="1" t="s">
        <v>2125</v>
      </c>
      <c r="G5728">
        <v>946.34400000000005</v>
      </c>
      <c r="H5728">
        <v>7</v>
      </c>
      <c r="I5728">
        <v>0.2</v>
      </c>
      <c r="J5728">
        <v>118.29300000000001</v>
      </c>
    </row>
    <row r="5729" spans="1:10" x14ac:dyDescent="0.25">
      <c r="A5729" s="1" t="s">
        <v>5400</v>
      </c>
      <c r="B5729" s="2">
        <v>43077</v>
      </c>
      <c r="C5729" s="2">
        <v>43082</v>
      </c>
      <c r="D5729" s="1" t="s">
        <v>19</v>
      </c>
      <c r="E5729" s="1" t="s">
        <v>837</v>
      </c>
      <c r="F5729" s="1" t="s">
        <v>2425</v>
      </c>
      <c r="G5729">
        <v>178.11</v>
      </c>
      <c r="H5729">
        <v>3</v>
      </c>
      <c r="I5729">
        <v>0</v>
      </c>
      <c r="J5729">
        <v>32.059800000000003</v>
      </c>
    </row>
    <row r="5730" spans="1:10" x14ac:dyDescent="0.25">
      <c r="A5730" s="1" t="s">
        <v>5400</v>
      </c>
      <c r="B5730" s="2">
        <v>43077</v>
      </c>
      <c r="C5730" s="2">
        <v>43082</v>
      </c>
      <c r="D5730" s="1" t="s">
        <v>19</v>
      </c>
      <c r="E5730" s="1" t="s">
        <v>837</v>
      </c>
      <c r="F5730" s="1" t="s">
        <v>2084</v>
      </c>
      <c r="G5730">
        <v>1089.75</v>
      </c>
      <c r="H5730">
        <v>3</v>
      </c>
      <c r="I5730">
        <v>0</v>
      </c>
      <c r="J5730">
        <v>305.13</v>
      </c>
    </row>
    <row r="5731" spans="1:10" x14ac:dyDescent="0.25">
      <c r="A5731" s="1" t="s">
        <v>5400</v>
      </c>
      <c r="B5731" s="2">
        <v>43077</v>
      </c>
      <c r="C5731" s="2">
        <v>43082</v>
      </c>
      <c r="D5731" s="1" t="s">
        <v>19</v>
      </c>
      <c r="E5731" s="1" t="s">
        <v>837</v>
      </c>
      <c r="F5731" s="1" t="s">
        <v>1188</v>
      </c>
      <c r="G5731">
        <v>61.06</v>
      </c>
      <c r="H5731">
        <v>2</v>
      </c>
      <c r="I5731">
        <v>0</v>
      </c>
      <c r="J5731">
        <v>28.087599999999998</v>
      </c>
    </row>
    <row r="5732" spans="1:10" x14ac:dyDescent="0.25">
      <c r="A5732" s="1" t="s">
        <v>5400</v>
      </c>
      <c r="B5732" s="2">
        <v>43077</v>
      </c>
      <c r="C5732" s="2">
        <v>43082</v>
      </c>
      <c r="D5732" s="1" t="s">
        <v>19</v>
      </c>
      <c r="E5732" s="1" t="s">
        <v>837</v>
      </c>
      <c r="F5732" s="1" t="s">
        <v>2520</v>
      </c>
      <c r="G5732">
        <v>459.92</v>
      </c>
      <c r="H5732">
        <v>4</v>
      </c>
      <c r="I5732">
        <v>0</v>
      </c>
      <c r="J5732">
        <v>41.392800000000001</v>
      </c>
    </row>
    <row r="5733" spans="1:10" x14ac:dyDescent="0.25">
      <c r="A5733" s="1" t="s">
        <v>5400</v>
      </c>
      <c r="B5733" s="2">
        <v>43077</v>
      </c>
      <c r="C5733" s="2">
        <v>43082</v>
      </c>
      <c r="D5733" s="1" t="s">
        <v>19</v>
      </c>
      <c r="E5733" s="1" t="s">
        <v>837</v>
      </c>
      <c r="F5733" s="1" t="s">
        <v>640</v>
      </c>
      <c r="G5733">
        <v>27.52</v>
      </c>
      <c r="H5733">
        <v>4</v>
      </c>
      <c r="I5733">
        <v>0</v>
      </c>
      <c r="J5733">
        <v>12.6592</v>
      </c>
    </row>
    <row r="5734" spans="1:10" x14ac:dyDescent="0.25">
      <c r="A5734" s="1" t="s">
        <v>5401</v>
      </c>
      <c r="B5734" s="2">
        <v>42915</v>
      </c>
      <c r="C5734" s="2">
        <v>42918</v>
      </c>
      <c r="D5734" s="1" t="s">
        <v>79</v>
      </c>
      <c r="E5734" s="1" t="s">
        <v>475</v>
      </c>
      <c r="F5734" s="1" t="s">
        <v>3919</v>
      </c>
      <c r="G5734">
        <v>638.82000000000005</v>
      </c>
      <c r="H5734">
        <v>9</v>
      </c>
      <c r="I5734">
        <v>0</v>
      </c>
      <c r="J5734">
        <v>185.2578</v>
      </c>
    </row>
    <row r="5735" spans="1:10" x14ac:dyDescent="0.25">
      <c r="A5735" s="1" t="s">
        <v>5401</v>
      </c>
      <c r="B5735" s="2">
        <v>42915</v>
      </c>
      <c r="C5735" s="2">
        <v>42918</v>
      </c>
      <c r="D5735" s="1" t="s">
        <v>79</v>
      </c>
      <c r="E5735" s="1" t="s">
        <v>475</v>
      </c>
      <c r="F5735" s="1" t="s">
        <v>1416</v>
      </c>
      <c r="G5735">
        <v>30.69</v>
      </c>
      <c r="H5735">
        <v>3</v>
      </c>
      <c r="I5735">
        <v>0</v>
      </c>
      <c r="J5735">
        <v>7.9794</v>
      </c>
    </row>
    <row r="5736" spans="1:10" x14ac:dyDescent="0.25">
      <c r="A5736" s="1" t="s">
        <v>5401</v>
      </c>
      <c r="B5736" s="2">
        <v>42915</v>
      </c>
      <c r="C5736" s="2">
        <v>42918</v>
      </c>
      <c r="D5736" s="1" t="s">
        <v>79</v>
      </c>
      <c r="E5736" s="1" t="s">
        <v>475</v>
      </c>
      <c r="F5736" s="1" t="s">
        <v>2122</v>
      </c>
      <c r="G5736">
        <v>25.16</v>
      </c>
      <c r="H5736">
        <v>2</v>
      </c>
      <c r="I5736">
        <v>0</v>
      </c>
      <c r="J5736">
        <v>8.5543999999999993</v>
      </c>
    </row>
    <row r="5737" spans="1:10" x14ac:dyDescent="0.25">
      <c r="A5737" s="1" t="s">
        <v>5402</v>
      </c>
      <c r="B5737" s="2">
        <v>41819</v>
      </c>
      <c r="C5737" s="2">
        <v>41823</v>
      </c>
      <c r="D5737" s="1" t="s">
        <v>19</v>
      </c>
      <c r="E5737" s="1" t="s">
        <v>3029</v>
      </c>
      <c r="F5737" s="1" t="s">
        <v>3607</v>
      </c>
      <c r="G5737">
        <v>13.92</v>
      </c>
      <c r="H5737">
        <v>3</v>
      </c>
      <c r="I5737">
        <v>0.2</v>
      </c>
      <c r="J5737">
        <v>4.8719999999999999</v>
      </c>
    </row>
    <row r="5738" spans="1:10" x14ac:dyDescent="0.25">
      <c r="A5738" s="1" t="s">
        <v>5403</v>
      </c>
      <c r="B5738" s="2">
        <v>41659</v>
      </c>
      <c r="C5738" s="2">
        <v>41664</v>
      </c>
      <c r="D5738" s="1" t="s">
        <v>19</v>
      </c>
      <c r="E5738" s="1" t="s">
        <v>3008</v>
      </c>
      <c r="F5738" s="1" t="s">
        <v>734</v>
      </c>
      <c r="G5738">
        <v>19.36</v>
      </c>
      <c r="H5738">
        <v>2</v>
      </c>
      <c r="I5738">
        <v>0</v>
      </c>
      <c r="J5738">
        <v>9.2927999999999997</v>
      </c>
    </row>
    <row r="5739" spans="1:10" x14ac:dyDescent="0.25">
      <c r="A5739" s="1" t="s">
        <v>5403</v>
      </c>
      <c r="B5739" s="2">
        <v>41659</v>
      </c>
      <c r="C5739" s="2">
        <v>41664</v>
      </c>
      <c r="D5739" s="1" t="s">
        <v>19</v>
      </c>
      <c r="E5739" s="1" t="s">
        <v>3008</v>
      </c>
      <c r="F5739" s="1" t="s">
        <v>159</v>
      </c>
      <c r="G5739">
        <v>19.3</v>
      </c>
      <c r="H5739">
        <v>2</v>
      </c>
      <c r="I5739">
        <v>0</v>
      </c>
      <c r="J5739">
        <v>5.79</v>
      </c>
    </row>
    <row r="5740" spans="1:10" x14ac:dyDescent="0.25">
      <c r="A5740" s="1" t="s">
        <v>5404</v>
      </c>
      <c r="B5740" s="2">
        <v>42735</v>
      </c>
      <c r="C5740" s="2">
        <v>42741</v>
      </c>
      <c r="D5740" s="1" t="s">
        <v>19</v>
      </c>
      <c r="E5740" s="1" t="s">
        <v>3594</v>
      </c>
      <c r="F5740" s="1" t="s">
        <v>3354</v>
      </c>
      <c r="G5740">
        <v>38.375999999999998</v>
      </c>
      <c r="H5740">
        <v>3</v>
      </c>
      <c r="I5740">
        <v>0.2</v>
      </c>
      <c r="J5740">
        <v>13.4316</v>
      </c>
    </row>
    <row r="5741" spans="1:10" x14ac:dyDescent="0.25">
      <c r="A5741" s="1" t="s">
        <v>5405</v>
      </c>
      <c r="B5741" s="2">
        <v>42822</v>
      </c>
      <c r="C5741" s="2">
        <v>42825</v>
      </c>
      <c r="D5741" s="1" t="s">
        <v>79</v>
      </c>
      <c r="E5741" s="1" t="s">
        <v>3939</v>
      </c>
      <c r="F5741" s="1" t="s">
        <v>4491</v>
      </c>
      <c r="G5741">
        <v>12.96</v>
      </c>
      <c r="H5741">
        <v>2</v>
      </c>
      <c r="I5741">
        <v>0</v>
      </c>
      <c r="J5741">
        <v>6.3503999999999996</v>
      </c>
    </row>
    <row r="5742" spans="1:10" x14ac:dyDescent="0.25">
      <c r="A5742" s="1" t="s">
        <v>5405</v>
      </c>
      <c r="B5742" s="2">
        <v>42822</v>
      </c>
      <c r="C5742" s="2">
        <v>42825</v>
      </c>
      <c r="D5742" s="1" t="s">
        <v>79</v>
      </c>
      <c r="E5742" s="1" t="s">
        <v>3939</v>
      </c>
      <c r="F5742" s="1" t="s">
        <v>1583</v>
      </c>
      <c r="G5742">
        <v>26.48</v>
      </c>
      <c r="H5742">
        <v>1</v>
      </c>
      <c r="I5742">
        <v>0</v>
      </c>
      <c r="J5742">
        <v>10.0624</v>
      </c>
    </row>
    <row r="5743" spans="1:10" x14ac:dyDescent="0.25">
      <c r="A5743" s="1" t="s">
        <v>5405</v>
      </c>
      <c r="B5743" s="2">
        <v>42822</v>
      </c>
      <c r="C5743" s="2">
        <v>42825</v>
      </c>
      <c r="D5743" s="1" t="s">
        <v>79</v>
      </c>
      <c r="E5743" s="1" t="s">
        <v>3939</v>
      </c>
      <c r="F5743" s="1" t="s">
        <v>2440</v>
      </c>
      <c r="G5743">
        <v>532.72</v>
      </c>
      <c r="H5743">
        <v>2</v>
      </c>
      <c r="I5743">
        <v>0.2</v>
      </c>
      <c r="J5743">
        <v>53.271999999999998</v>
      </c>
    </row>
    <row r="5744" spans="1:10" x14ac:dyDescent="0.25">
      <c r="A5744" s="1" t="s">
        <v>5405</v>
      </c>
      <c r="B5744" s="2">
        <v>42822</v>
      </c>
      <c r="C5744" s="2">
        <v>42825</v>
      </c>
      <c r="D5744" s="1" t="s">
        <v>79</v>
      </c>
      <c r="E5744" s="1" t="s">
        <v>3939</v>
      </c>
      <c r="F5744" s="1" t="s">
        <v>1358</v>
      </c>
      <c r="G5744">
        <v>26.72</v>
      </c>
      <c r="H5744">
        <v>4</v>
      </c>
      <c r="I5744">
        <v>0</v>
      </c>
      <c r="J5744">
        <v>12.8256</v>
      </c>
    </row>
    <row r="5745" spans="1:10" x14ac:dyDescent="0.25">
      <c r="A5745" s="1" t="s">
        <v>5405</v>
      </c>
      <c r="B5745" s="2">
        <v>42822</v>
      </c>
      <c r="C5745" s="2">
        <v>42825</v>
      </c>
      <c r="D5745" s="1" t="s">
        <v>79</v>
      </c>
      <c r="E5745" s="1" t="s">
        <v>3939</v>
      </c>
      <c r="F5745" s="1" t="s">
        <v>1184</v>
      </c>
      <c r="G5745">
        <v>20.04</v>
      </c>
      <c r="H5745">
        <v>3</v>
      </c>
      <c r="I5745">
        <v>0</v>
      </c>
      <c r="J5745">
        <v>9.6191999999999993</v>
      </c>
    </row>
    <row r="5746" spans="1:10" x14ac:dyDescent="0.25">
      <c r="A5746" s="1" t="s">
        <v>5405</v>
      </c>
      <c r="B5746" s="2">
        <v>42822</v>
      </c>
      <c r="C5746" s="2">
        <v>42825</v>
      </c>
      <c r="D5746" s="1" t="s">
        <v>79</v>
      </c>
      <c r="E5746" s="1" t="s">
        <v>3939</v>
      </c>
      <c r="F5746" s="1" t="s">
        <v>838</v>
      </c>
      <c r="G5746">
        <v>795.48</v>
      </c>
      <c r="H5746">
        <v>7</v>
      </c>
      <c r="I5746">
        <v>0</v>
      </c>
      <c r="J5746">
        <v>7.9547999999999996</v>
      </c>
    </row>
    <row r="5747" spans="1:10" x14ac:dyDescent="0.25">
      <c r="A5747" s="1" t="s">
        <v>5405</v>
      </c>
      <c r="B5747" s="2">
        <v>42822</v>
      </c>
      <c r="C5747" s="2">
        <v>42825</v>
      </c>
      <c r="D5747" s="1" t="s">
        <v>79</v>
      </c>
      <c r="E5747" s="1" t="s">
        <v>3939</v>
      </c>
      <c r="F5747" s="1" t="s">
        <v>3337</v>
      </c>
      <c r="G5747">
        <v>21.56</v>
      </c>
      <c r="H5747">
        <v>7</v>
      </c>
      <c r="I5747">
        <v>0</v>
      </c>
      <c r="J5747">
        <v>6.8992000000000004</v>
      </c>
    </row>
    <row r="5748" spans="1:10" x14ac:dyDescent="0.25">
      <c r="A5748" s="1" t="s">
        <v>5406</v>
      </c>
      <c r="B5748" s="2">
        <v>42712</v>
      </c>
      <c r="C5748" s="2">
        <v>42716</v>
      </c>
      <c r="D5748" s="1" t="s">
        <v>19</v>
      </c>
      <c r="E5748" s="1" t="s">
        <v>106</v>
      </c>
      <c r="F5748" s="1" t="s">
        <v>1001</v>
      </c>
      <c r="G5748">
        <v>249.584</v>
      </c>
      <c r="H5748">
        <v>2</v>
      </c>
      <c r="I5748">
        <v>0.2</v>
      </c>
      <c r="J5748">
        <v>31.198</v>
      </c>
    </row>
    <row r="5749" spans="1:10" x14ac:dyDescent="0.25">
      <c r="A5749" s="1" t="s">
        <v>5406</v>
      </c>
      <c r="B5749" s="2">
        <v>42712</v>
      </c>
      <c r="C5749" s="2">
        <v>42716</v>
      </c>
      <c r="D5749" s="1" t="s">
        <v>19</v>
      </c>
      <c r="E5749" s="1" t="s">
        <v>106</v>
      </c>
      <c r="F5749" s="1" t="s">
        <v>1515</v>
      </c>
      <c r="G5749">
        <v>68.111999999999995</v>
      </c>
      <c r="H5749">
        <v>3</v>
      </c>
      <c r="I5749">
        <v>0.2</v>
      </c>
      <c r="J5749">
        <v>17.8794</v>
      </c>
    </row>
    <row r="5750" spans="1:10" x14ac:dyDescent="0.25">
      <c r="A5750" s="1" t="s">
        <v>5406</v>
      </c>
      <c r="B5750" s="2">
        <v>42712</v>
      </c>
      <c r="C5750" s="2">
        <v>42716</v>
      </c>
      <c r="D5750" s="1" t="s">
        <v>19</v>
      </c>
      <c r="E5750" s="1" t="s">
        <v>106</v>
      </c>
      <c r="F5750" s="1" t="s">
        <v>4770</v>
      </c>
      <c r="G5750">
        <v>16.559999999999999</v>
      </c>
      <c r="H5750">
        <v>3</v>
      </c>
      <c r="I5750">
        <v>0.2</v>
      </c>
      <c r="J5750">
        <v>-2.484</v>
      </c>
    </row>
    <row r="5751" spans="1:10" x14ac:dyDescent="0.25">
      <c r="A5751" s="1" t="s">
        <v>5407</v>
      </c>
      <c r="B5751" s="2">
        <v>43057</v>
      </c>
      <c r="C5751" s="2">
        <v>43061</v>
      </c>
      <c r="D5751" s="1" t="s">
        <v>19</v>
      </c>
      <c r="E5751" s="1" t="s">
        <v>239</v>
      </c>
      <c r="F5751" s="1" t="s">
        <v>2872</v>
      </c>
      <c r="G5751">
        <v>74.95</v>
      </c>
      <c r="H5751">
        <v>5</v>
      </c>
      <c r="I5751">
        <v>0</v>
      </c>
      <c r="J5751">
        <v>36.725499999999997</v>
      </c>
    </row>
    <row r="5752" spans="1:10" x14ac:dyDescent="0.25">
      <c r="A5752" s="1" t="s">
        <v>5408</v>
      </c>
      <c r="B5752" s="2">
        <v>41789</v>
      </c>
      <c r="C5752" s="2">
        <v>41795</v>
      </c>
      <c r="D5752" s="1" t="s">
        <v>19</v>
      </c>
      <c r="E5752" s="1" t="s">
        <v>4976</v>
      </c>
      <c r="F5752" s="1" t="s">
        <v>30</v>
      </c>
      <c r="G5752">
        <v>355.45499999999998</v>
      </c>
      <c r="H5752">
        <v>3</v>
      </c>
      <c r="I5752">
        <v>0.5</v>
      </c>
      <c r="J5752">
        <v>-184.8366</v>
      </c>
    </row>
    <row r="5753" spans="1:10" x14ac:dyDescent="0.25">
      <c r="A5753" s="1" t="s">
        <v>5409</v>
      </c>
      <c r="B5753" s="2">
        <v>42391</v>
      </c>
      <c r="C5753" s="2">
        <v>42397</v>
      </c>
      <c r="D5753" s="1" t="s">
        <v>19</v>
      </c>
      <c r="E5753" s="1" t="s">
        <v>1000</v>
      </c>
      <c r="F5753" s="1" t="s">
        <v>5410</v>
      </c>
      <c r="G5753">
        <v>44.4</v>
      </c>
      <c r="H5753">
        <v>3</v>
      </c>
      <c r="I5753">
        <v>0</v>
      </c>
      <c r="J5753">
        <v>22.2</v>
      </c>
    </row>
    <row r="5754" spans="1:10" x14ac:dyDescent="0.25">
      <c r="A5754" s="1" t="s">
        <v>5409</v>
      </c>
      <c r="B5754" s="2">
        <v>42391</v>
      </c>
      <c r="C5754" s="2">
        <v>42397</v>
      </c>
      <c r="D5754" s="1" t="s">
        <v>19</v>
      </c>
      <c r="E5754" s="1" t="s">
        <v>1000</v>
      </c>
      <c r="F5754" s="1" t="s">
        <v>1280</v>
      </c>
      <c r="G5754">
        <v>20.65</v>
      </c>
      <c r="H5754">
        <v>5</v>
      </c>
      <c r="I5754">
        <v>0</v>
      </c>
      <c r="J5754">
        <v>9.4990000000000006</v>
      </c>
    </row>
    <row r="5755" spans="1:10" x14ac:dyDescent="0.25">
      <c r="A5755" s="1" t="s">
        <v>5411</v>
      </c>
      <c r="B5755" s="2">
        <v>42403</v>
      </c>
      <c r="C5755" s="2">
        <v>42410</v>
      </c>
      <c r="D5755" s="1" t="s">
        <v>19</v>
      </c>
      <c r="E5755" s="1" t="s">
        <v>3916</v>
      </c>
      <c r="F5755" s="1" t="s">
        <v>760</v>
      </c>
      <c r="G5755">
        <v>866.4</v>
      </c>
      <c r="H5755">
        <v>4</v>
      </c>
      <c r="I5755">
        <v>0</v>
      </c>
      <c r="J5755">
        <v>225.26400000000001</v>
      </c>
    </row>
    <row r="5756" spans="1:10" x14ac:dyDescent="0.25">
      <c r="A5756" s="1" t="s">
        <v>5412</v>
      </c>
      <c r="B5756" s="2">
        <v>42092</v>
      </c>
      <c r="C5756" s="2">
        <v>42097</v>
      </c>
      <c r="D5756" s="1" t="s">
        <v>11</v>
      </c>
      <c r="E5756" s="1" t="s">
        <v>1051</v>
      </c>
      <c r="F5756" s="1" t="s">
        <v>649</v>
      </c>
      <c r="G5756">
        <v>5.56</v>
      </c>
      <c r="H5756">
        <v>2</v>
      </c>
      <c r="I5756">
        <v>0</v>
      </c>
      <c r="J5756">
        <v>1.4456</v>
      </c>
    </row>
    <row r="5757" spans="1:10" x14ac:dyDescent="0.25">
      <c r="A5757" s="1" t="s">
        <v>5413</v>
      </c>
      <c r="B5757" s="2">
        <v>41926</v>
      </c>
      <c r="C5757" s="2">
        <v>41930</v>
      </c>
      <c r="D5757" s="1" t="s">
        <v>19</v>
      </c>
      <c r="E5757" s="1" t="s">
        <v>3363</v>
      </c>
      <c r="F5757" s="1" t="s">
        <v>4722</v>
      </c>
      <c r="G5757">
        <v>3.16</v>
      </c>
      <c r="H5757">
        <v>4</v>
      </c>
      <c r="I5757">
        <v>0.8</v>
      </c>
      <c r="J5757">
        <v>-8.532</v>
      </c>
    </row>
    <row r="5758" spans="1:10" x14ac:dyDescent="0.25">
      <c r="A5758" s="1" t="s">
        <v>5413</v>
      </c>
      <c r="B5758" s="2">
        <v>41926</v>
      </c>
      <c r="C5758" s="2">
        <v>41930</v>
      </c>
      <c r="D5758" s="1" t="s">
        <v>19</v>
      </c>
      <c r="E5758" s="1" t="s">
        <v>3363</v>
      </c>
      <c r="F5758" s="1" t="s">
        <v>1268</v>
      </c>
      <c r="G5758">
        <v>1999.96</v>
      </c>
      <c r="H5758">
        <v>5</v>
      </c>
      <c r="I5758">
        <v>0.2</v>
      </c>
      <c r="J5758">
        <v>624.98749999999995</v>
      </c>
    </row>
    <row r="5759" spans="1:10" x14ac:dyDescent="0.25">
      <c r="A5759" s="1" t="s">
        <v>5414</v>
      </c>
      <c r="B5759" s="2">
        <v>42227</v>
      </c>
      <c r="C5759" s="2">
        <v>42232</v>
      </c>
      <c r="D5759" s="1" t="s">
        <v>19</v>
      </c>
      <c r="E5759" s="1" t="s">
        <v>5415</v>
      </c>
      <c r="F5759" s="1" t="s">
        <v>2194</v>
      </c>
      <c r="G5759">
        <v>46.152000000000001</v>
      </c>
      <c r="H5759">
        <v>3</v>
      </c>
      <c r="I5759">
        <v>0.2</v>
      </c>
      <c r="J5759">
        <v>12.1149</v>
      </c>
    </row>
    <row r="5760" spans="1:10" x14ac:dyDescent="0.25">
      <c r="A5760" s="1" t="s">
        <v>5416</v>
      </c>
      <c r="B5760" s="2">
        <v>42330</v>
      </c>
      <c r="C5760" s="2">
        <v>42331</v>
      </c>
      <c r="D5760" s="1" t="s">
        <v>79</v>
      </c>
      <c r="E5760" s="1" t="s">
        <v>24</v>
      </c>
      <c r="F5760" s="1" t="s">
        <v>5185</v>
      </c>
      <c r="G5760">
        <v>32.984999999999999</v>
      </c>
      <c r="H5760">
        <v>3</v>
      </c>
      <c r="I5760">
        <v>0.5</v>
      </c>
      <c r="J5760">
        <v>-1.9791000000000001</v>
      </c>
    </row>
    <row r="5761" spans="1:10" x14ac:dyDescent="0.25">
      <c r="A5761" s="1" t="s">
        <v>5417</v>
      </c>
      <c r="B5761" s="2">
        <v>42734</v>
      </c>
      <c r="C5761" s="2">
        <v>42734</v>
      </c>
      <c r="D5761" s="1" t="s">
        <v>654</v>
      </c>
      <c r="E5761" s="1" t="s">
        <v>3453</v>
      </c>
      <c r="F5761" s="1" t="s">
        <v>1644</v>
      </c>
      <c r="G5761">
        <v>481.32</v>
      </c>
      <c r="H5761">
        <v>4</v>
      </c>
      <c r="I5761">
        <v>0</v>
      </c>
      <c r="J5761">
        <v>125.14319999999999</v>
      </c>
    </row>
    <row r="5762" spans="1:10" x14ac:dyDescent="0.25">
      <c r="A5762" s="1" t="s">
        <v>5417</v>
      </c>
      <c r="B5762" s="2">
        <v>42734</v>
      </c>
      <c r="C5762" s="2">
        <v>42734</v>
      </c>
      <c r="D5762" s="1" t="s">
        <v>654</v>
      </c>
      <c r="E5762" s="1" t="s">
        <v>3453</v>
      </c>
      <c r="F5762" s="1" t="s">
        <v>832</v>
      </c>
      <c r="G5762">
        <v>6.3840000000000003</v>
      </c>
      <c r="H5762">
        <v>1</v>
      </c>
      <c r="I5762">
        <v>0.2</v>
      </c>
      <c r="J5762">
        <v>2.1545999999999998</v>
      </c>
    </row>
    <row r="5763" spans="1:10" x14ac:dyDescent="0.25">
      <c r="A5763" s="1" t="s">
        <v>5418</v>
      </c>
      <c r="B5763" s="2">
        <v>42959</v>
      </c>
      <c r="C5763" s="2">
        <v>42962</v>
      </c>
      <c r="D5763" s="1" t="s">
        <v>79</v>
      </c>
      <c r="E5763" s="1" t="s">
        <v>2994</v>
      </c>
      <c r="F5763" s="1" t="s">
        <v>2482</v>
      </c>
      <c r="G5763">
        <v>542.94000000000005</v>
      </c>
      <c r="H5763">
        <v>3</v>
      </c>
      <c r="I5763">
        <v>0</v>
      </c>
      <c r="J5763">
        <v>152.0232</v>
      </c>
    </row>
    <row r="5764" spans="1:10" x14ac:dyDescent="0.25">
      <c r="A5764" s="1" t="s">
        <v>5418</v>
      </c>
      <c r="B5764" s="2">
        <v>42959</v>
      </c>
      <c r="C5764" s="2">
        <v>42962</v>
      </c>
      <c r="D5764" s="1" t="s">
        <v>79</v>
      </c>
      <c r="E5764" s="1" t="s">
        <v>2994</v>
      </c>
      <c r="F5764" s="1" t="s">
        <v>2176</v>
      </c>
      <c r="G5764">
        <v>54.92</v>
      </c>
      <c r="H5764">
        <v>4</v>
      </c>
      <c r="I5764">
        <v>0</v>
      </c>
      <c r="J5764">
        <v>19.7712</v>
      </c>
    </row>
    <row r="5765" spans="1:10" x14ac:dyDescent="0.25">
      <c r="A5765" s="1" t="s">
        <v>5419</v>
      </c>
      <c r="B5765" s="2">
        <v>42311</v>
      </c>
      <c r="C5765" s="2">
        <v>42313</v>
      </c>
      <c r="D5765" s="1" t="s">
        <v>79</v>
      </c>
      <c r="E5765" s="1" t="s">
        <v>387</v>
      </c>
      <c r="F5765" s="1" t="s">
        <v>4165</v>
      </c>
      <c r="G5765">
        <v>1448.82</v>
      </c>
      <c r="H5765">
        <v>10</v>
      </c>
      <c r="I5765">
        <v>0.1</v>
      </c>
      <c r="J5765">
        <v>209.274</v>
      </c>
    </row>
    <row r="5766" spans="1:10" x14ac:dyDescent="0.25">
      <c r="A5766" s="1" t="s">
        <v>5420</v>
      </c>
      <c r="B5766" s="2">
        <v>42257</v>
      </c>
      <c r="C5766" s="2">
        <v>42259</v>
      </c>
      <c r="D5766" s="1" t="s">
        <v>11</v>
      </c>
      <c r="E5766" s="1" t="s">
        <v>2005</v>
      </c>
      <c r="F5766" s="1" t="s">
        <v>5335</v>
      </c>
      <c r="G5766">
        <v>353.88</v>
      </c>
      <c r="H5766">
        <v>6</v>
      </c>
      <c r="I5766">
        <v>0</v>
      </c>
      <c r="J5766">
        <v>17.693999999999999</v>
      </c>
    </row>
    <row r="5767" spans="1:10" x14ac:dyDescent="0.25">
      <c r="A5767" s="1" t="s">
        <v>5421</v>
      </c>
      <c r="B5767" s="2">
        <v>41951</v>
      </c>
      <c r="C5767" s="2">
        <v>41957</v>
      </c>
      <c r="D5767" s="1" t="s">
        <v>19</v>
      </c>
      <c r="E5767" s="1" t="s">
        <v>61</v>
      </c>
      <c r="F5767" s="1" t="s">
        <v>1859</v>
      </c>
      <c r="G5767">
        <v>333.57600000000002</v>
      </c>
      <c r="H5767">
        <v>3</v>
      </c>
      <c r="I5767">
        <v>0.2</v>
      </c>
      <c r="J5767">
        <v>25.0182</v>
      </c>
    </row>
    <row r="5768" spans="1:10" x14ac:dyDescent="0.25">
      <c r="A5768" s="1" t="s">
        <v>5422</v>
      </c>
      <c r="B5768" s="2">
        <v>42651</v>
      </c>
      <c r="C5768" s="2">
        <v>42658</v>
      </c>
      <c r="D5768" s="1" t="s">
        <v>19</v>
      </c>
      <c r="E5768" s="1" t="s">
        <v>1456</v>
      </c>
      <c r="F5768" s="1" t="s">
        <v>3198</v>
      </c>
      <c r="G5768">
        <v>60.143999999999998</v>
      </c>
      <c r="H5768">
        <v>6</v>
      </c>
      <c r="I5768">
        <v>0.2</v>
      </c>
      <c r="J5768">
        <v>20.2986</v>
      </c>
    </row>
    <row r="5769" spans="1:10" x14ac:dyDescent="0.25">
      <c r="A5769" s="1" t="s">
        <v>5423</v>
      </c>
      <c r="B5769" s="2">
        <v>42986</v>
      </c>
      <c r="C5769" s="2">
        <v>42990</v>
      </c>
      <c r="D5769" s="1" t="s">
        <v>11</v>
      </c>
      <c r="E5769" s="1" t="s">
        <v>4911</v>
      </c>
      <c r="F5769" s="1" t="s">
        <v>2001</v>
      </c>
      <c r="G5769">
        <v>85.2</v>
      </c>
      <c r="H5769">
        <v>6</v>
      </c>
      <c r="I5769">
        <v>0.2</v>
      </c>
      <c r="J5769">
        <v>20.234999999999999</v>
      </c>
    </row>
    <row r="5770" spans="1:10" x14ac:dyDescent="0.25">
      <c r="A5770" s="1" t="s">
        <v>5424</v>
      </c>
      <c r="B5770" s="2">
        <v>42060</v>
      </c>
      <c r="C5770" s="2">
        <v>42064</v>
      </c>
      <c r="D5770" s="1" t="s">
        <v>19</v>
      </c>
      <c r="E5770" s="1" t="s">
        <v>1254</v>
      </c>
      <c r="F5770" s="1" t="s">
        <v>2307</v>
      </c>
      <c r="G5770">
        <v>3.15</v>
      </c>
      <c r="H5770">
        <v>1</v>
      </c>
      <c r="I5770">
        <v>0</v>
      </c>
      <c r="J5770">
        <v>1.512</v>
      </c>
    </row>
    <row r="5771" spans="1:10" x14ac:dyDescent="0.25">
      <c r="A5771" s="1" t="s">
        <v>5424</v>
      </c>
      <c r="B5771" s="2">
        <v>42060</v>
      </c>
      <c r="C5771" s="2">
        <v>42064</v>
      </c>
      <c r="D5771" s="1" t="s">
        <v>19</v>
      </c>
      <c r="E5771" s="1" t="s">
        <v>1254</v>
      </c>
      <c r="F5771" s="1" t="s">
        <v>266</v>
      </c>
      <c r="G5771">
        <v>22.72</v>
      </c>
      <c r="H5771">
        <v>4</v>
      </c>
      <c r="I5771">
        <v>0</v>
      </c>
      <c r="J5771">
        <v>10.224</v>
      </c>
    </row>
    <row r="5772" spans="1:10" x14ac:dyDescent="0.25">
      <c r="A5772" s="1" t="s">
        <v>5425</v>
      </c>
      <c r="B5772" s="2">
        <v>42271</v>
      </c>
      <c r="C5772" s="2">
        <v>42275</v>
      </c>
      <c r="D5772" s="1" t="s">
        <v>19</v>
      </c>
      <c r="E5772" s="1" t="s">
        <v>2152</v>
      </c>
      <c r="F5772" s="1" t="s">
        <v>1071</v>
      </c>
      <c r="G5772">
        <v>14.91</v>
      </c>
      <c r="H5772">
        <v>3</v>
      </c>
      <c r="I5772">
        <v>0</v>
      </c>
      <c r="J5772">
        <v>4.6220999999999997</v>
      </c>
    </row>
    <row r="5773" spans="1:10" x14ac:dyDescent="0.25">
      <c r="A5773" s="1" t="s">
        <v>5425</v>
      </c>
      <c r="B5773" s="2">
        <v>42271</v>
      </c>
      <c r="C5773" s="2">
        <v>42275</v>
      </c>
      <c r="D5773" s="1" t="s">
        <v>19</v>
      </c>
      <c r="E5773" s="1" t="s">
        <v>2152</v>
      </c>
      <c r="F5773" s="1" t="s">
        <v>3245</v>
      </c>
      <c r="G5773">
        <v>1158.1199999999999</v>
      </c>
      <c r="H5773">
        <v>4</v>
      </c>
      <c r="I5773">
        <v>0</v>
      </c>
      <c r="J5773">
        <v>335.85480000000001</v>
      </c>
    </row>
    <row r="5774" spans="1:10" x14ac:dyDescent="0.25">
      <c r="A5774" s="1" t="s">
        <v>5426</v>
      </c>
      <c r="B5774" s="2">
        <v>42334</v>
      </c>
      <c r="C5774" s="2">
        <v>42339</v>
      </c>
      <c r="D5774" s="1" t="s">
        <v>19</v>
      </c>
      <c r="E5774" s="1" t="s">
        <v>441</v>
      </c>
      <c r="F5774" s="1" t="s">
        <v>703</v>
      </c>
      <c r="G5774">
        <v>599.99</v>
      </c>
      <c r="H5774">
        <v>1</v>
      </c>
      <c r="I5774">
        <v>0</v>
      </c>
      <c r="J5774">
        <v>233.99610000000001</v>
      </c>
    </row>
    <row r="5775" spans="1:10" x14ac:dyDescent="0.25">
      <c r="A5775" s="1" t="s">
        <v>5427</v>
      </c>
      <c r="B5775" s="2">
        <v>42613</v>
      </c>
      <c r="C5775" s="2">
        <v>42619</v>
      </c>
      <c r="D5775" s="1" t="s">
        <v>19</v>
      </c>
      <c r="E5775" s="1" t="s">
        <v>1044</v>
      </c>
      <c r="F5775" s="1" t="s">
        <v>718</v>
      </c>
      <c r="G5775">
        <v>23.968</v>
      </c>
      <c r="H5775">
        <v>2</v>
      </c>
      <c r="I5775">
        <v>0.2</v>
      </c>
      <c r="J5775">
        <v>2.3967999999999998</v>
      </c>
    </row>
    <row r="5776" spans="1:10" x14ac:dyDescent="0.25">
      <c r="A5776" s="1" t="s">
        <v>5428</v>
      </c>
      <c r="B5776" s="2">
        <v>42472</v>
      </c>
      <c r="C5776" s="2">
        <v>42476</v>
      </c>
      <c r="D5776" s="1" t="s">
        <v>19</v>
      </c>
      <c r="E5776" s="1" t="s">
        <v>2052</v>
      </c>
      <c r="F5776" s="1" t="s">
        <v>5343</v>
      </c>
      <c r="G5776">
        <v>638.28800000000001</v>
      </c>
      <c r="H5776">
        <v>7</v>
      </c>
      <c r="I5776">
        <v>0.2</v>
      </c>
      <c r="J5776">
        <v>-31.914400000000001</v>
      </c>
    </row>
    <row r="5777" spans="1:10" x14ac:dyDescent="0.25">
      <c r="A5777" s="1" t="s">
        <v>5428</v>
      </c>
      <c r="B5777" s="2">
        <v>42472</v>
      </c>
      <c r="C5777" s="2">
        <v>42476</v>
      </c>
      <c r="D5777" s="1" t="s">
        <v>19</v>
      </c>
      <c r="E5777" s="1" t="s">
        <v>2052</v>
      </c>
      <c r="F5777" s="1" t="s">
        <v>1534</v>
      </c>
      <c r="G5777">
        <v>13.208</v>
      </c>
      <c r="H5777">
        <v>1</v>
      </c>
      <c r="I5777">
        <v>0.2</v>
      </c>
      <c r="J5777">
        <v>4.6227999999999998</v>
      </c>
    </row>
    <row r="5778" spans="1:10" x14ac:dyDescent="0.25">
      <c r="A5778" s="1" t="s">
        <v>5429</v>
      </c>
      <c r="B5778" s="2">
        <v>42708</v>
      </c>
      <c r="C5778" s="2">
        <v>42712</v>
      </c>
      <c r="D5778" s="1" t="s">
        <v>19</v>
      </c>
      <c r="E5778" s="1" t="s">
        <v>960</v>
      </c>
      <c r="F5778" s="1" t="s">
        <v>1297</v>
      </c>
      <c r="G5778">
        <v>15.528</v>
      </c>
      <c r="H5778">
        <v>3</v>
      </c>
      <c r="I5778">
        <v>0.2</v>
      </c>
      <c r="J5778">
        <v>5.8230000000000004</v>
      </c>
    </row>
    <row r="5779" spans="1:10" x14ac:dyDescent="0.25">
      <c r="A5779" s="1" t="s">
        <v>5430</v>
      </c>
      <c r="B5779" s="2">
        <v>42708</v>
      </c>
      <c r="C5779" s="2">
        <v>42713</v>
      </c>
      <c r="D5779" s="1" t="s">
        <v>19</v>
      </c>
      <c r="E5779" s="1" t="s">
        <v>2063</v>
      </c>
      <c r="F5779" s="1" t="s">
        <v>1959</v>
      </c>
      <c r="G5779">
        <v>104.85</v>
      </c>
      <c r="H5779">
        <v>1</v>
      </c>
      <c r="I5779">
        <v>0</v>
      </c>
      <c r="J5779">
        <v>50.328000000000003</v>
      </c>
    </row>
    <row r="5780" spans="1:10" x14ac:dyDescent="0.25">
      <c r="A5780" s="1" t="s">
        <v>5431</v>
      </c>
      <c r="B5780" s="2">
        <v>41954</v>
      </c>
      <c r="C5780" s="2">
        <v>41961</v>
      </c>
      <c r="D5780" s="1" t="s">
        <v>19</v>
      </c>
      <c r="E5780" s="1" t="s">
        <v>1207</v>
      </c>
      <c r="F5780" s="1" t="s">
        <v>803</v>
      </c>
      <c r="G5780">
        <v>30.48</v>
      </c>
      <c r="H5780">
        <v>3</v>
      </c>
      <c r="I5780">
        <v>0</v>
      </c>
      <c r="J5780">
        <v>7.9248000000000003</v>
      </c>
    </row>
    <row r="5781" spans="1:10" x14ac:dyDescent="0.25">
      <c r="A5781" s="1" t="s">
        <v>5431</v>
      </c>
      <c r="B5781" s="2">
        <v>41954</v>
      </c>
      <c r="C5781" s="2">
        <v>41961</v>
      </c>
      <c r="D5781" s="1" t="s">
        <v>19</v>
      </c>
      <c r="E5781" s="1" t="s">
        <v>1207</v>
      </c>
      <c r="F5781" s="1" t="s">
        <v>2606</v>
      </c>
      <c r="G5781">
        <v>112.648</v>
      </c>
      <c r="H5781">
        <v>1</v>
      </c>
      <c r="I5781">
        <v>0.2</v>
      </c>
      <c r="J5781">
        <v>11.264799999999999</v>
      </c>
    </row>
    <row r="5782" spans="1:10" x14ac:dyDescent="0.25">
      <c r="A5782" s="1" t="s">
        <v>5432</v>
      </c>
      <c r="B5782" s="2">
        <v>42096</v>
      </c>
      <c r="C5782" s="2">
        <v>42103</v>
      </c>
      <c r="D5782" s="1" t="s">
        <v>19</v>
      </c>
      <c r="E5782" s="1" t="s">
        <v>2228</v>
      </c>
      <c r="F5782" s="1" t="s">
        <v>5433</v>
      </c>
      <c r="G5782">
        <v>71.975999999999999</v>
      </c>
      <c r="H5782">
        <v>3</v>
      </c>
      <c r="I5782">
        <v>0.2</v>
      </c>
      <c r="J5782">
        <v>24.291899999999998</v>
      </c>
    </row>
    <row r="5783" spans="1:10" x14ac:dyDescent="0.25">
      <c r="A5783" s="1" t="s">
        <v>5434</v>
      </c>
      <c r="B5783" s="2">
        <v>42350</v>
      </c>
      <c r="C5783" s="2">
        <v>42354</v>
      </c>
      <c r="D5783" s="1" t="s">
        <v>11</v>
      </c>
      <c r="E5783" s="1" t="s">
        <v>853</v>
      </c>
      <c r="F5783" s="1" t="s">
        <v>307</v>
      </c>
      <c r="G5783">
        <v>2.21</v>
      </c>
      <c r="H5783">
        <v>1</v>
      </c>
      <c r="I5783">
        <v>0</v>
      </c>
      <c r="J5783">
        <v>0.59670000000000001</v>
      </c>
    </row>
    <row r="5784" spans="1:10" x14ac:dyDescent="0.25">
      <c r="A5784" s="1" t="s">
        <v>5434</v>
      </c>
      <c r="B5784" s="2">
        <v>42350</v>
      </c>
      <c r="C5784" s="2">
        <v>42354</v>
      </c>
      <c r="D5784" s="1" t="s">
        <v>11</v>
      </c>
      <c r="E5784" s="1" t="s">
        <v>853</v>
      </c>
      <c r="F5784" s="1" t="s">
        <v>1650</v>
      </c>
      <c r="G5784">
        <v>15.52</v>
      </c>
      <c r="H5784">
        <v>4</v>
      </c>
      <c r="I5784">
        <v>0</v>
      </c>
      <c r="J5784">
        <v>7.4496000000000002</v>
      </c>
    </row>
    <row r="5785" spans="1:10" x14ac:dyDescent="0.25">
      <c r="A5785" s="1" t="s">
        <v>5434</v>
      </c>
      <c r="B5785" s="2">
        <v>42350</v>
      </c>
      <c r="C5785" s="2">
        <v>42354</v>
      </c>
      <c r="D5785" s="1" t="s">
        <v>11</v>
      </c>
      <c r="E5785" s="1" t="s">
        <v>853</v>
      </c>
      <c r="F5785" s="1" t="s">
        <v>3190</v>
      </c>
      <c r="G5785">
        <v>36.44</v>
      </c>
      <c r="H5785">
        <v>4</v>
      </c>
      <c r="I5785">
        <v>0</v>
      </c>
      <c r="J5785">
        <v>16.398</v>
      </c>
    </row>
    <row r="5786" spans="1:10" x14ac:dyDescent="0.25">
      <c r="A5786" s="1" t="s">
        <v>5435</v>
      </c>
      <c r="B5786" s="2">
        <v>43010</v>
      </c>
      <c r="C5786" s="2">
        <v>43016</v>
      </c>
      <c r="D5786" s="1" t="s">
        <v>19</v>
      </c>
      <c r="E5786" s="1" t="s">
        <v>5285</v>
      </c>
      <c r="F5786" s="1" t="s">
        <v>736</v>
      </c>
      <c r="G5786">
        <v>217.76400000000001</v>
      </c>
      <c r="H5786">
        <v>6</v>
      </c>
      <c r="I5786">
        <v>0.7</v>
      </c>
      <c r="J5786">
        <v>-384.71640000000002</v>
      </c>
    </row>
    <row r="5787" spans="1:10" x14ac:dyDescent="0.25">
      <c r="A5787" s="1" t="s">
        <v>5435</v>
      </c>
      <c r="B5787" s="2">
        <v>43010</v>
      </c>
      <c r="C5787" s="2">
        <v>43016</v>
      </c>
      <c r="D5787" s="1" t="s">
        <v>19</v>
      </c>
      <c r="E5787" s="1" t="s">
        <v>5285</v>
      </c>
      <c r="F5787" s="1" t="s">
        <v>1232</v>
      </c>
      <c r="G5787">
        <v>39.072000000000003</v>
      </c>
      <c r="H5787">
        <v>6</v>
      </c>
      <c r="I5787">
        <v>0.2</v>
      </c>
      <c r="J5787">
        <v>4.3956</v>
      </c>
    </row>
    <row r="5788" spans="1:10" x14ac:dyDescent="0.25">
      <c r="A5788" s="1" t="s">
        <v>5435</v>
      </c>
      <c r="B5788" s="2">
        <v>43010</v>
      </c>
      <c r="C5788" s="2">
        <v>43016</v>
      </c>
      <c r="D5788" s="1" t="s">
        <v>19</v>
      </c>
      <c r="E5788" s="1" t="s">
        <v>5285</v>
      </c>
      <c r="F5788" s="1" t="s">
        <v>1769</v>
      </c>
      <c r="G5788">
        <v>22.638000000000002</v>
      </c>
      <c r="H5788">
        <v>7</v>
      </c>
      <c r="I5788">
        <v>0.7</v>
      </c>
      <c r="J5788">
        <v>-16.601199999999999</v>
      </c>
    </row>
    <row r="5789" spans="1:10" x14ac:dyDescent="0.25">
      <c r="A5789" s="1" t="s">
        <v>5435</v>
      </c>
      <c r="B5789" s="2">
        <v>43010</v>
      </c>
      <c r="C5789" s="2">
        <v>43016</v>
      </c>
      <c r="D5789" s="1" t="s">
        <v>19</v>
      </c>
      <c r="E5789" s="1" t="s">
        <v>5285</v>
      </c>
      <c r="F5789" s="1" t="s">
        <v>3314</v>
      </c>
      <c r="G5789">
        <v>95.144000000000005</v>
      </c>
      <c r="H5789">
        <v>7</v>
      </c>
      <c r="I5789">
        <v>0.2</v>
      </c>
      <c r="J5789">
        <v>10.7037</v>
      </c>
    </row>
    <row r="5790" spans="1:10" x14ac:dyDescent="0.25">
      <c r="A5790" s="1" t="s">
        <v>5436</v>
      </c>
      <c r="B5790" s="2">
        <v>42835</v>
      </c>
      <c r="C5790" s="2">
        <v>42839</v>
      </c>
      <c r="D5790" s="1" t="s">
        <v>11</v>
      </c>
      <c r="E5790" s="1" t="s">
        <v>5437</v>
      </c>
      <c r="F5790" s="1" t="s">
        <v>3337</v>
      </c>
      <c r="G5790">
        <v>12.32</v>
      </c>
      <c r="H5790">
        <v>5</v>
      </c>
      <c r="I5790">
        <v>0.2</v>
      </c>
      <c r="J5790">
        <v>1.8480000000000001</v>
      </c>
    </row>
    <row r="5791" spans="1:10" x14ac:dyDescent="0.25">
      <c r="A5791" s="1" t="s">
        <v>5436</v>
      </c>
      <c r="B5791" s="2">
        <v>42835</v>
      </c>
      <c r="C5791" s="2">
        <v>42839</v>
      </c>
      <c r="D5791" s="1" t="s">
        <v>11</v>
      </c>
      <c r="E5791" s="1" t="s">
        <v>5437</v>
      </c>
      <c r="F5791" s="1" t="s">
        <v>1450</v>
      </c>
      <c r="G5791">
        <v>4.4189999999999996</v>
      </c>
      <c r="H5791">
        <v>3</v>
      </c>
      <c r="I5791">
        <v>0.7</v>
      </c>
      <c r="J5791">
        <v>-3.0933000000000002</v>
      </c>
    </row>
    <row r="5792" spans="1:10" x14ac:dyDescent="0.25">
      <c r="A5792" s="1" t="s">
        <v>5438</v>
      </c>
      <c r="B5792" s="2">
        <v>43007</v>
      </c>
      <c r="C5792" s="2">
        <v>43010</v>
      </c>
      <c r="D5792" s="1" t="s">
        <v>79</v>
      </c>
      <c r="E5792" s="1" t="s">
        <v>1368</v>
      </c>
      <c r="F5792" s="1" t="s">
        <v>1371</v>
      </c>
      <c r="G5792">
        <v>35</v>
      </c>
      <c r="H5792">
        <v>7</v>
      </c>
      <c r="I5792">
        <v>0</v>
      </c>
      <c r="J5792">
        <v>16.8</v>
      </c>
    </row>
    <row r="5793" spans="1:10" x14ac:dyDescent="0.25">
      <c r="A5793" s="1" t="s">
        <v>5438</v>
      </c>
      <c r="B5793" s="2">
        <v>43007</v>
      </c>
      <c r="C5793" s="2">
        <v>43010</v>
      </c>
      <c r="D5793" s="1" t="s">
        <v>79</v>
      </c>
      <c r="E5793" s="1" t="s">
        <v>1368</v>
      </c>
      <c r="F5793" s="1" t="s">
        <v>2064</v>
      </c>
      <c r="G5793">
        <v>72.784000000000006</v>
      </c>
      <c r="H5793">
        <v>1</v>
      </c>
      <c r="I5793">
        <v>0.2</v>
      </c>
      <c r="J5793">
        <v>0</v>
      </c>
    </row>
    <row r="5794" spans="1:10" x14ac:dyDescent="0.25">
      <c r="A5794" s="1" t="s">
        <v>5438</v>
      </c>
      <c r="B5794" s="2">
        <v>43007</v>
      </c>
      <c r="C5794" s="2">
        <v>43010</v>
      </c>
      <c r="D5794" s="1" t="s">
        <v>79</v>
      </c>
      <c r="E5794" s="1" t="s">
        <v>1368</v>
      </c>
      <c r="F5794" s="1" t="s">
        <v>826</v>
      </c>
      <c r="G5794">
        <v>97.84</v>
      </c>
      <c r="H5794">
        <v>2</v>
      </c>
      <c r="I5794">
        <v>0</v>
      </c>
      <c r="J5794">
        <v>25.438400000000001</v>
      </c>
    </row>
    <row r="5795" spans="1:10" x14ac:dyDescent="0.25">
      <c r="A5795" s="1" t="s">
        <v>5438</v>
      </c>
      <c r="B5795" s="2">
        <v>43007</v>
      </c>
      <c r="C5795" s="2">
        <v>43010</v>
      </c>
      <c r="D5795" s="1" t="s">
        <v>79</v>
      </c>
      <c r="E5795" s="1" t="s">
        <v>1368</v>
      </c>
      <c r="F5795" s="1" t="s">
        <v>70</v>
      </c>
      <c r="G5795">
        <v>51.75</v>
      </c>
      <c r="H5795">
        <v>1</v>
      </c>
      <c r="I5795">
        <v>0</v>
      </c>
      <c r="J5795">
        <v>15.525</v>
      </c>
    </row>
    <row r="5796" spans="1:10" x14ac:dyDescent="0.25">
      <c r="A5796" s="1" t="s">
        <v>5438</v>
      </c>
      <c r="B5796" s="2">
        <v>43007</v>
      </c>
      <c r="C5796" s="2">
        <v>43010</v>
      </c>
      <c r="D5796" s="1" t="s">
        <v>79</v>
      </c>
      <c r="E5796" s="1" t="s">
        <v>1368</v>
      </c>
      <c r="F5796" s="1" t="s">
        <v>1476</v>
      </c>
      <c r="G5796">
        <v>46.671999999999997</v>
      </c>
      <c r="H5796">
        <v>2</v>
      </c>
      <c r="I5796">
        <v>0.2</v>
      </c>
      <c r="J5796">
        <v>16.3352</v>
      </c>
    </row>
    <row r="5797" spans="1:10" x14ac:dyDescent="0.25">
      <c r="A5797" s="1" t="s">
        <v>5439</v>
      </c>
      <c r="B5797" s="2">
        <v>41911</v>
      </c>
      <c r="C5797" s="2">
        <v>41915</v>
      </c>
      <c r="D5797" s="1" t="s">
        <v>11</v>
      </c>
      <c r="E5797" s="1" t="s">
        <v>2023</v>
      </c>
      <c r="F5797" s="1" t="s">
        <v>3576</v>
      </c>
      <c r="G5797">
        <v>1395.54</v>
      </c>
      <c r="H5797">
        <v>9</v>
      </c>
      <c r="I5797">
        <v>0</v>
      </c>
      <c r="J5797">
        <v>362.84039999999999</v>
      </c>
    </row>
    <row r="5798" spans="1:10" x14ac:dyDescent="0.25">
      <c r="A5798" s="1" t="s">
        <v>5439</v>
      </c>
      <c r="B5798" s="2">
        <v>41911</v>
      </c>
      <c r="C5798" s="2">
        <v>41915</v>
      </c>
      <c r="D5798" s="1" t="s">
        <v>11</v>
      </c>
      <c r="E5798" s="1" t="s">
        <v>2023</v>
      </c>
      <c r="F5798" s="1" t="s">
        <v>290</v>
      </c>
      <c r="G5798">
        <v>117.36</v>
      </c>
      <c r="H5798">
        <v>4</v>
      </c>
      <c r="I5798">
        <v>0</v>
      </c>
      <c r="J5798">
        <v>36.381599999999999</v>
      </c>
    </row>
    <row r="5799" spans="1:10" x14ac:dyDescent="0.25">
      <c r="A5799" s="1" t="s">
        <v>5439</v>
      </c>
      <c r="B5799" s="2">
        <v>41911</v>
      </c>
      <c r="C5799" s="2">
        <v>41915</v>
      </c>
      <c r="D5799" s="1" t="s">
        <v>11</v>
      </c>
      <c r="E5799" s="1" t="s">
        <v>2023</v>
      </c>
      <c r="F5799" s="1" t="s">
        <v>1957</v>
      </c>
      <c r="G5799">
        <v>18.899999999999999</v>
      </c>
      <c r="H5799">
        <v>3</v>
      </c>
      <c r="I5799">
        <v>0</v>
      </c>
      <c r="J5799">
        <v>8.6940000000000008</v>
      </c>
    </row>
    <row r="5800" spans="1:10" x14ac:dyDescent="0.25">
      <c r="A5800" s="1" t="s">
        <v>5439</v>
      </c>
      <c r="B5800" s="2">
        <v>41911</v>
      </c>
      <c r="C5800" s="2">
        <v>41915</v>
      </c>
      <c r="D5800" s="1" t="s">
        <v>11</v>
      </c>
      <c r="E5800" s="1" t="s">
        <v>2023</v>
      </c>
      <c r="F5800" s="1" t="s">
        <v>2093</v>
      </c>
      <c r="G5800">
        <v>77.52</v>
      </c>
      <c r="H5800">
        <v>2</v>
      </c>
      <c r="I5800">
        <v>0</v>
      </c>
      <c r="J5800">
        <v>37.9848</v>
      </c>
    </row>
    <row r="5801" spans="1:10" x14ac:dyDescent="0.25">
      <c r="A5801" s="1" t="s">
        <v>5440</v>
      </c>
      <c r="B5801" s="2">
        <v>41871</v>
      </c>
      <c r="C5801" s="2">
        <v>41876</v>
      </c>
      <c r="D5801" s="1" t="s">
        <v>11</v>
      </c>
      <c r="E5801" s="1" t="s">
        <v>1131</v>
      </c>
      <c r="F5801" s="1" t="s">
        <v>3758</v>
      </c>
      <c r="G5801">
        <v>421.37200000000001</v>
      </c>
      <c r="H5801">
        <v>2</v>
      </c>
      <c r="I5801">
        <v>0.3</v>
      </c>
      <c r="J5801">
        <v>-6.0195999999999996</v>
      </c>
    </row>
    <row r="5802" spans="1:10" x14ac:dyDescent="0.25">
      <c r="A5802" s="1" t="s">
        <v>5441</v>
      </c>
      <c r="B5802" s="2">
        <v>41831</v>
      </c>
      <c r="C5802" s="2">
        <v>41834</v>
      </c>
      <c r="D5802" s="1" t="s">
        <v>79</v>
      </c>
      <c r="E5802" s="1" t="s">
        <v>2027</v>
      </c>
      <c r="F5802" s="1" t="s">
        <v>2594</v>
      </c>
      <c r="G5802">
        <v>575.96799999999996</v>
      </c>
      <c r="H5802">
        <v>4</v>
      </c>
      <c r="I5802">
        <v>0.2</v>
      </c>
      <c r="J5802">
        <v>43.197600000000001</v>
      </c>
    </row>
    <row r="5803" spans="1:10" x14ac:dyDescent="0.25">
      <c r="A5803" s="1" t="s">
        <v>5441</v>
      </c>
      <c r="B5803" s="2">
        <v>41831</v>
      </c>
      <c r="C5803" s="2">
        <v>41834</v>
      </c>
      <c r="D5803" s="1" t="s">
        <v>79</v>
      </c>
      <c r="E5803" s="1" t="s">
        <v>2027</v>
      </c>
      <c r="F5803" s="1" t="s">
        <v>4046</v>
      </c>
      <c r="G5803">
        <v>10.368</v>
      </c>
      <c r="H5803">
        <v>2</v>
      </c>
      <c r="I5803">
        <v>0.2</v>
      </c>
      <c r="J5803">
        <v>3.6288</v>
      </c>
    </row>
    <row r="5804" spans="1:10" x14ac:dyDescent="0.25">
      <c r="A5804" s="1" t="s">
        <v>5442</v>
      </c>
      <c r="B5804" s="2">
        <v>42085</v>
      </c>
      <c r="C5804" s="2">
        <v>42087</v>
      </c>
      <c r="D5804" s="1" t="s">
        <v>79</v>
      </c>
      <c r="E5804" s="1" t="s">
        <v>321</v>
      </c>
      <c r="F5804" s="1" t="s">
        <v>868</v>
      </c>
      <c r="G5804">
        <v>15.984</v>
      </c>
      <c r="H5804">
        <v>2</v>
      </c>
      <c r="I5804">
        <v>0.2</v>
      </c>
      <c r="J5804">
        <v>1.1988000000000001</v>
      </c>
    </row>
    <row r="5805" spans="1:10" x14ac:dyDescent="0.25">
      <c r="A5805" s="1" t="s">
        <v>5443</v>
      </c>
      <c r="B5805" s="2">
        <v>42867</v>
      </c>
      <c r="C5805" s="2">
        <v>42874</v>
      </c>
      <c r="D5805" s="1" t="s">
        <v>19</v>
      </c>
      <c r="E5805" s="1" t="s">
        <v>3453</v>
      </c>
      <c r="F5805" s="1" t="s">
        <v>2322</v>
      </c>
      <c r="G5805">
        <v>10.272</v>
      </c>
      <c r="H5805">
        <v>3</v>
      </c>
      <c r="I5805">
        <v>0.2</v>
      </c>
      <c r="J5805">
        <v>1.1556</v>
      </c>
    </row>
    <row r="5806" spans="1:10" x14ac:dyDescent="0.25">
      <c r="A5806" s="1" t="s">
        <v>5444</v>
      </c>
      <c r="B5806" s="2">
        <v>43052</v>
      </c>
      <c r="C5806" s="2">
        <v>43058</v>
      </c>
      <c r="D5806" s="1" t="s">
        <v>19</v>
      </c>
      <c r="E5806" s="1" t="s">
        <v>4224</v>
      </c>
      <c r="F5806" s="1" t="s">
        <v>2780</v>
      </c>
      <c r="G5806">
        <v>61.792000000000002</v>
      </c>
      <c r="H5806">
        <v>4</v>
      </c>
      <c r="I5806">
        <v>0.2</v>
      </c>
      <c r="J5806">
        <v>6.1791999999999998</v>
      </c>
    </row>
    <row r="5807" spans="1:10" x14ac:dyDescent="0.25">
      <c r="A5807" s="1" t="s">
        <v>5444</v>
      </c>
      <c r="B5807" s="2">
        <v>43052</v>
      </c>
      <c r="C5807" s="2">
        <v>43058</v>
      </c>
      <c r="D5807" s="1" t="s">
        <v>19</v>
      </c>
      <c r="E5807" s="1" t="s">
        <v>4224</v>
      </c>
      <c r="F5807" s="1" t="s">
        <v>1496</v>
      </c>
      <c r="G5807">
        <v>205.9992</v>
      </c>
      <c r="H5807">
        <v>3</v>
      </c>
      <c r="I5807">
        <v>0.32</v>
      </c>
      <c r="J5807">
        <v>-27.264600000000002</v>
      </c>
    </row>
    <row r="5808" spans="1:10" x14ac:dyDescent="0.25">
      <c r="A5808" s="1" t="s">
        <v>5445</v>
      </c>
      <c r="B5808" s="2">
        <v>42617</v>
      </c>
      <c r="C5808" s="2">
        <v>42620</v>
      </c>
      <c r="D5808" s="1" t="s">
        <v>11</v>
      </c>
      <c r="E5808" s="1" t="s">
        <v>471</v>
      </c>
      <c r="F5808" s="1" t="s">
        <v>1530</v>
      </c>
      <c r="G5808">
        <v>12.192</v>
      </c>
      <c r="H5808">
        <v>3</v>
      </c>
      <c r="I5808">
        <v>0.2</v>
      </c>
      <c r="J5808">
        <v>4.1147999999999998</v>
      </c>
    </row>
    <row r="5809" spans="1:10" x14ac:dyDescent="0.25">
      <c r="A5809" s="1" t="s">
        <v>5445</v>
      </c>
      <c r="B5809" s="2">
        <v>42617</v>
      </c>
      <c r="C5809" s="2">
        <v>42620</v>
      </c>
      <c r="D5809" s="1" t="s">
        <v>11</v>
      </c>
      <c r="E5809" s="1" t="s">
        <v>471</v>
      </c>
      <c r="F5809" s="1" t="s">
        <v>3087</v>
      </c>
      <c r="G5809">
        <v>87.168000000000006</v>
      </c>
      <c r="H5809">
        <v>2</v>
      </c>
      <c r="I5809">
        <v>0.2</v>
      </c>
      <c r="J5809">
        <v>8.7167999999999992</v>
      </c>
    </row>
    <row r="5810" spans="1:10" x14ac:dyDescent="0.25">
      <c r="A5810" s="1" t="s">
        <v>5445</v>
      </c>
      <c r="B5810" s="2">
        <v>42617</v>
      </c>
      <c r="C5810" s="2">
        <v>42620</v>
      </c>
      <c r="D5810" s="1" t="s">
        <v>11</v>
      </c>
      <c r="E5810" s="1" t="s">
        <v>471</v>
      </c>
      <c r="F5810" s="1" t="s">
        <v>4121</v>
      </c>
      <c r="G5810">
        <v>31.744</v>
      </c>
      <c r="H5810">
        <v>2</v>
      </c>
      <c r="I5810">
        <v>0.2</v>
      </c>
      <c r="J5810">
        <v>8.3328000000000007</v>
      </c>
    </row>
    <row r="5811" spans="1:10" x14ac:dyDescent="0.25">
      <c r="A5811" s="1" t="s">
        <v>5446</v>
      </c>
      <c r="B5811" s="2">
        <v>42406</v>
      </c>
      <c r="C5811" s="2">
        <v>42411</v>
      </c>
      <c r="D5811" s="1" t="s">
        <v>19</v>
      </c>
      <c r="E5811" s="1" t="s">
        <v>934</v>
      </c>
      <c r="F5811" s="1" t="s">
        <v>964</v>
      </c>
      <c r="G5811">
        <v>132.22399999999999</v>
      </c>
      <c r="H5811">
        <v>4</v>
      </c>
      <c r="I5811">
        <v>0.2</v>
      </c>
      <c r="J5811">
        <v>-18.180800000000001</v>
      </c>
    </row>
    <row r="5812" spans="1:10" x14ac:dyDescent="0.25">
      <c r="A5812" s="1" t="s">
        <v>5447</v>
      </c>
      <c r="B5812" s="2">
        <v>42085</v>
      </c>
      <c r="C5812" s="2">
        <v>42089</v>
      </c>
      <c r="D5812" s="1" t="s">
        <v>19</v>
      </c>
      <c r="E5812" s="1" t="s">
        <v>1107</v>
      </c>
      <c r="F5812" s="1" t="s">
        <v>1738</v>
      </c>
      <c r="G5812">
        <v>105.52</v>
      </c>
      <c r="H5812">
        <v>4</v>
      </c>
      <c r="I5812">
        <v>0</v>
      </c>
      <c r="J5812">
        <v>48.539200000000001</v>
      </c>
    </row>
    <row r="5813" spans="1:10" x14ac:dyDescent="0.25">
      <c r="A5813" s="1" t="s">
        <v>5447</v>
      </c>
      <c r="B5813" s="2">
        <v>42085</v>
      </c>
      <c r="C5813" s="2">
        <v>42089</v>
      </c>
      <c r="D5813" s="1" t="s">
        <v>19</v>
      </c>
      <c r="E5813" s="1" t="s">
        <v>1107</v>
      </c>
      <c r="F5813" s="1" t="s">
        <v>5448</v>
      </c>
      <c r="G5813">
        <v>91.96</v>
      </c>
      <c r="H5813">
        <v>2</v>
      </c>
      <c r="I5813">
        <v>0</v>
      </c>
      <c r="J5813">
        <v>15.6332</v>
      </c>
    </row>
    <row r="5814" spans="1:10" x14ac:dyDescent="0.25">
      <c r="A5814" s="1" t="s">
        <v>5447</v>
      </c>
      <c r="B5814" s="2">
        <v>42085</v>
      </c>
      <c r="C5814" s="2">
        <v>42089</v>
      </c>
      <c r="D5814" s="1" t="s">
        <v>19</v>
      </c>
      <c r="E5814" s="1" t="s">
        <v>1107</v>
      </c>
      <c r="F5814" s="1" t="s">
        <v>1346</v>
      </c>
      <c r="G5814">
        <v>1487.9760000000001</v>
      </c>
      <c r="H5814">
        <v>3</v>
      </c>
      <c r="I5814">
        <v>0.2</v>
      </c>
      <c r="J5814">
        <v>185.99700000000001</v>
      </c>
    </row>
    <row r="5815" spans="1:10" x14ac:dyDescent="0.25">
      <c r="A5815" s="1" t="s">
        <v>5449</v>
      </c>
      <c r="B5815" s="2">
        <v>42187</v>
      </c>
      <c r="C5815" s="2">
        <v>42188</v>
      </c>
      <c r="D5815" s="1" t="s">
        <v>79</v>
      </c>
      <c r="E5815" s="1" t="s">
        <v>1127</v>
      </c>
      <c r="F5815" s="1" t="s">
        <v>5034</v>
      </c>
      <c r="G5815">
        <v>19.440000000000001</v>
      </c>
      <c r="H5815">
        <v>3</v>
      </c>
      <c r="I5815">
        <v>0</v>
      </c>
      <c r="J5815">
        <v>9.3312000000000008</v>
      </c>
    </row>
    <row r="5816" spans="1:10" x14ac:dyDescent="0.25">
      <c r="A5816" s="1" t="s">
        <v>5450</v>
      </c>
      <c r="B5816" s="2">
        <v>42170</v>
      </c>
      <c r="C5816" s="2">
        <v>42172</v>
      </c>
      <c r="D5816" s="1" t="s">
        <v>79</v>
      </c>
      <c r="E5816" s="1" t="s">
        <v>2669</v>
      </c>
      <c r="F5816" s="1" t="s">
        <v>2744</v>
      </c>
      <c r="G5816">
        <v>11.672000000000001</v>
      </c>
      <c r="H5816">
        <v>1</v>
      </c>
      <c r="I5816">
        <v>0.2</v>
      </c>
      <c r="J5816">
        <v>-0.72950000000000004</v>
      </c>
    </row>
    <row r="5817" spans="1:10" x14ac:dyDescent="0.25">
      <c r="A5817" s="1" t="s">
        <v>5451</v>
      </c>
      <c r="B5817" s="2">
        <v>41969</v>
      </c>
      <c r="C5817" s="2">
        <v>41969</v>
      </c>
      <c r="D5817" s="1" t="s">
        <v>654</v>
      </c>
      <c r="E5817" s="1" t="s">
        <v>901</v>
      </c>
      <c r="F5817" s="1" t="s">
        <v>1236</v>
      </c>
      <c r="G5817">
        <v>279.95999999999998</v>
      </c>
      <c r="H5817">
        <v>4</v>
      </c>
      <c r="I5817">
        <v>0</v>
      </c>
      <c r="J5817">
        <v>78.388800000000003</v>
      </c>
    </row>
    <row r="5818" spans="1:10" x14ac:dyDescent="0.25">
      <c r="A5818" s="1" t="s">
        <v>5451</v>
      </c>
      <c r="B5818" s="2">
        <v>41969</v>
      </c>
      <c r="C5818" s="2">
        <v>41969</v>
      </c>
      <c r="D5818" s="1" t="s">
        <v>654</v>
      </c>
      <c r="E5818" s="1" t="s">
        <v>901</v>
      </c>
      <c r="F5818" s="1" t="s">
        <v>130</v>
      </c>
      <c r="G5818">
        <v>12.912000000000001</v>
      </c>
      <c r="H5818">
        <v>3</v>
      </c>
      <c r="I5818">
        <v>0.2</v>
      </c>
      <c r="J5818">
        <v>4.6806000000000001</v>
      </c>
    </row>
    <row r="5819" spans="1:10" x14ac:dyDescent="0.25">
      <c r="A5819" s="1" t="s">
        <v>5451</v>
      </c>
      <c r="B5819" s="2">
        <v>41969</v>
      </c>
      <c r="C5819" s="2">
        <v>41969</v>
      </c>
      <c r="D5819" s="1" t="s">
        <v>654</v>
      </c>
      <c r="E5819" s="1" t="s">
        <v>901</v>
      </c>
      <c r="F5819" s="1" t="s">
        <v>1874</v>
      </c>
      <c r="G5819">
        <v>17.088000000000001</v>
      </c>
      <c r="H5819">
        <v>4</v>
      </c>
      <c r="I5819">
        <v>0.2</v>
      </c>
      <c r="J5819">
        <v>5.7671999999999999</v>
      </c>
    </row>
    <row r="5820" spans="1:10" x14ac:dyDescent="0.25">
      <c r="A5820" s="1" t="s">
        <v>5451</v>
      </c>
      <c r="B5820" s="2">
        <v>41969</v>
      </c>
      <c r="C5820" s="2">
        <v>41969</v>
      </c>
      <c r="D5820" s="1" t="s">
        <v>654</v>
      </c>
      <c r="E5820" s="1" t="s">
        <v>901</v>
      </c>
      <c r="F5820" s="1" t="s">
        <v>645</v>
      </c>
      <c r="G5820">
        <v>93.15</v>
      </c>
      <c r="H5820">
        <v>9</v>
      </c>
      <c r="I5820">
        <v>0</v>
      </c>
      <c r="J5820">
        <v>44.712000000000003</v>
      </c>
    </row>
    <row r="5821" spans="1:10" x14ac:dyDescent="0.25">
      <c r="A5821" s="1" t="s">
        <v>5451</v>
      </c>
      <c r="B5821" s="2">
        <v>41969</v>
      </c>
      <c r="C5821" s="2">
        <v>41969</v>
      </c>
      <c r="D5821" s="1" t="s">
        <v>654</v>
      </c>
      <c r="E5821" s="1" t="s">
        <v>901</v>
      </c>
      <c r="F5821" s="1" t="s">
        <v>1575</v>
      </c>
      <c r="G5821">
        <v>11.52</v>
      </c>
      <c r="H5821">
        <v>4</v>
      </c>
      <c r="I5821">
        <v>0</v>
      </c>
      <c r="J5821">
        <v>5.6448</v>
      </c>
    </row>
    <row r="5822" spans="1:10" x14ac:dyDescent="0.25">
      <c r="A5822" s="1" t="s">
        <v>5452</v>
      </c>
      <c r="B5822" s="2">
        <v>42867</v>
      </c>
      <c r="C5822" s="2">
        <v>42873</v>
      </c>
      <c r="D5822" s="1" t="s">
        <v>19</v>
      </c>
      <c r="E5822" s="1" t="s">
        <v>4330</v>
      </c>
      <c r="F5822" s="1" t="s">
        <v>3432</v>
      </c>
      <c r="G5822">
        <v>238.62</v>
      </c>
      <c r="H5822">
        <v>2</v>
      </c>
      <c r="I5822">
        <v>0</v>
      </c>
      <c r="J5822">
        <v>4.7724000000000002</v>
      </c>
    </row>
    <row r="5823" spans="1:10" x14ac:dyDescent="0.25">
      <c r="A5823" s="1" t="s">
        <v>5452</v>
      </c>
      <c r="B5823" s="2">
        <v>42867</v>
      </c>
      <c r="C5823" s="2">
        <v>42873</v>
      </c>
      <c r="D5823" s="1" t="s">
        <v>19</v>
      </c>
      <c r="E5823" s="1" t="s">
        <v>4330</v>
      </c>
      <c r="F5823" s="1" t="s">
        <v>2288</v>
      </c>
      <c r="G5823">
        <v>7.77</v>
      </c>
      <c r="H5823">
        <v>1</v>
      </c>
      <c r="I5823">
        <v>0</v>
      </c>
      <c r="J5823">
        <v>2.0979000000000001</v>
      </c>
    </row>
    <row r="5824" spans="1:10" x14ac:dyDescent="0.25">
      <c r="A5824" s="1" t="s">
        <v>5452</v>
      </c>
      <c r="B5824" s="2">
        <v>42867</v>
      </c>
      <c r="C5824" s="2">
        <v>42873</v>
      </c>
      <c r="D5824" s="1" t="s">
        <v>19</v>
      </c>
      <c r="E5824" s="1" t="s">
        <v>4330</v>
      </c>
      <c r="F5824" s="1" t="s">
        <v>1508</v>
      </c>
      <c r="G5824">
        <v>285.48</v>
      </c>
      <c r="H5824">
        <v>5</v>
      </c>
      <c r="I5824">
        <v>0.2</v>
      </c>
      <c r="J5824">
        <v>-10.705500000000001</v>
      </c>
    </row>
    <row r="5825" spans="1:10" x14ac:dyDescent="0.25">
      <c r="A5825" s="1" t="s">
        <v>5452</v>
      </c>
      <c r="B5825" s="2">
        <v>42867</v>
      </c>
      <c r="C5825" s="2">
        <v>42873</v>
      </c>
      <c r="D5825" s="1" t="s">
        <v>19</v>
      </c>
      <c r="E5825" s="1" t="s">
        <v>4330</v>
      </c>
      <c r="F5825" s="1" t="s">
        <v>2519</v>
      </c>
      <c r="G5825">
        <v>19.167999999999999</v>
      </c>
      <c r="H5825">
        <v>4</v>
      </c>
      <c r="I5825">
        <v>0.2</v>
      </c>
      <c r="J5825">
        <v>6.4691999999999998</v>
      </c>
    </row>
    <row r="5826" spans="1:10" x14ac:dyDescent="0.25">
      <c r="A5826" s="1" t="s">
        <v>5453</v>
      </c>
      <c r="B5826" s="2">
        <v>41761</v>
      </c>
      <c r="C5826" s="2">
        <v>41761</v>
      </c>
      <c r="D5826" s="1" t="s">
        <v>654</v>
      </c>
      <c r="E5826" s="1" t="s">
        <v>1055</v>
      </c>
      <c r="F5826" s="1" t="s">
        <v>1990</v>
      </c>
      <c r="G5826">
        <v>26.135999999999999</v>
      </c>
      <c r="H5826">
        <v>3</v>
      </c>
      <c r="I5826">
        <v>0.2</v>
      </c>
      <c r="J5826">
        <v>1.9601999999999999</v>
      </c>
    </row>
    <row r="5827" spans="1:10" x14ac:dyDescent="0.25">
      <c r="A5827" s="1" t="s">
        <v>5454</v>
      </c>
      <c r="B5827" s="2">
        <v>42981</v>
      </c>
      <c r="C5827" s="2">
        <v>42984</v>
      </c>
      <c r="D5827" s="1" t="s">
        <v>11</v>
      </c>
      <c r="E5827" s="1" t="s">
        <v>3715</v>
      </c>
      <c r="F5827" s="1" t="s">
        <v>2108</v>
      </c>
      <c r="G5827">
        <v>419.4</v>
      </c>
      <c r="H5827">
        <v>4</v>
      </c>
      <c r="I5827">
        <v>0</v>
      </c>
      <c r="J5827">
        <v>201.31200000000001</v>
      </c>
    </row>
    <row r="5828" spans="1:10" x14ac:dyDescent="0.25">
      <c r="A5828" s="1" t="s">
        <v>5454</v>
      </c>
      <c r="B5828" s="2">
        <v>42981</v>
      </c>
      <c r="C5828" s="2">
        <v>42984</v>
      </c>
      <c r="D5828" s="1" t="s">
        <v>11</v>
      </c>
      <c r="E5828" s="1" t="s">
        <v>3715</v>
      </c>
      <c r="F5828" s="1" t="s">
        <v>4980</v>
      </c>
      <c r="G5828">
        <v>90.801000000000002</v>
      </c>
      <c r="H5828">
        <v>1</v>
      </c>
      <c r="I5828">
        <v>0.1</v>
      </c>
      <c r="J5828">
        <v>14.124599999999999</v>
      </c>
    </row>
    <row r="5829" spans="1:10" x14ac:dyDescent="0.25">
      <c r="A5829" s="1" t="s">
        <v>5454</v>
      </c>
      <c r="B5829" s="2">
        <v>42981</v>
      </c>
      <c r="C5829" s="2">
        <v>42984</v>
      </c>
      <c r="D5829" s="1" t="s">
        <v>11</v>
      </c>
      <c r="E5829" s="1" t="s">
        <v>3715</v>
      </c>
      <c r="F5829" s="1" t="s">
        <v>438</v>
      </c>
      <c r="G5829">
        <v>181.76400000000001</v>
      </c>
      <c r="H5829">
        <v>2</v>
      </c>
      <c r="I5829">
        <v>0.1</v>
      </c>
      <c r="J5829">
        <v>-8.0784000000000002</v>
      </c>
    </row>
    <row r="5830" spans="1:10" x14ac:dyDescent="0.25">
      <c r="A5830" s="1" t="s">
        <v>5454</v>
      </c>
      <c r="B5830" s="2">
        <v>42981</v>
      </c>
      <c r="C5830" s="2">
        <v>42984</v>
      </c>
      <c r="D5830" s="1" t="s">
        <v>11</v>
      </c>
      <c r="E5830" s="1" t="s">
        <v>3715</v>
      </c>
      <c r="F5830" s="1" t="s">
        <v>2359</v>
      </c>
      <c r="G5830">
        <v>5.56</v>
      </c>
      <c r="H5830">
        <v>2</v>
      </c>
      <c r="I5830">
        <v>0</v>
      </c>
      <c r="J5830">
        <v>2.2240000000000002</v>
      </c>
    </row>
    <row r="5831" spans="1:10" x14ac:dyDescent="0.25">
      <c r="A5831" s="1" t="s">
        <v>5455</v>
      </c>
      <c r="B5831" s="2">
        <v>42707</v>
      </c>
      <c r="C5831" s="2">
        <v>42711</v>
      </c>
      <c r="D5831" s="1" t="s">
        <v>19</v>
      </c>
      <c r="E5831" s="1" t="s">
        <v>2148</v>
      </c>
      <c r="F5831" s="1" t="s">
        <v>618</v>
      </c>
      <c r="G5831">
        <v>581.96</v>
      </c>
      <c r="H5831">
        <v>2</v>
      </c>
      <c r="I5831">
        <v>0</v>
      </c>
      <c r="J5831">
        <v>104.75279999999999</v>
      </c>
    </row>
    <row r="5832" spans="1:10" x14ac:dyDescent="0.25">
      <c r="A5832" s="1" t="s">
        <v>5455</v>
      </c>
      <c r="B5832" s="2">
        <v>42707</v>
      </c>
      <c r="C5832" s="2">
        <v>42711</v>
      </c>
      <c r="D5832" s="1" t="s">
        <v>19</v>
      </c>
      <c r="E5832" s="1" t="s">
        <v>2148</v>
      </c>
      <c r="F5832" s="1" t="s">
        <v>2582</v>
      </c>
      <c r="G5832">
        <v>29.98</v>
      </c>
      <c r="H5832">
        <v>1</v>
      </c>
      <c r="I5832">
        <v>0</v>
      </c>
      <c r="J5832">
        <v>8.0945999999999998</v>
      </c>
    </row>
    <row r="5833" spans="1:10" x14ac:dyDescent="0.25">
      <c r="A5833" s="1" t="s">
        <v>5456</v>
      </c>
      <c r="B5833" s="2">
        <v>42203</v>
      </c>
      <c r="C5833" s="2">
        <v>42207</v>
      </c>
      <c r="D5833" s="1" t="s">
        <v>19</v>
      </c>
      <c r="E5833" s="1" t="s">
        <v>1262</v>
      </c>
      <c r="F5833" s="1" t="s">
        <v>3060</v>
      </c>
      <c r="G5833">
        <v>519.96</v>
      </c>
      <c r="H5833">
        <v>4</v>
      </c>
      <c r="I5833">
        <v>0</v>
      </c>
      <c r="J5833">
        <v>176.78639999999999</v>
      </c>
    </row>
    <row r="5834" spans="1:10" x14ac:dyDescent="0.25">
      <c r="A5834" s="1" t="s">
        <v>5457</v>
      </c>
      <c r="B5834" s="2">
        <v>42572</v>
      </c>
      <c r="C5834" s="2">
        <v>42577</v>
      </c>
      <c r="D5834" s="1" t="s">
        <v>19</v>
      </c>
      <c r="E5834" s="1" t="s">
        <v>2052</v>
      </c>
      <c r="F5834" s="1" t="s">
        <v>2045</v>
      </c>
      <c r="G5834">
        <v>6.2640000000000002</v>
      </c>
      <c r="H5834">
        <v>3</v>
      </c>
      <c r="I5834">
        <v>0.2</v>
      </c>
      <c r="J5834">
        <v>2.0358000000000001</v>
      </c>
    </row>
    <row r="5835" spans="1:10" x14ac:dyDescent="0.25">
      <c r="A5835" s="1" t="s">
        <v>5457</v>
      </c>
      <c r="B5835" s="2">
        <v>42572</v>
      </c>
      <c r="C5835" s="2">
        <v>42577</v>
      </c>
      <c r="D5835" s="1" t="s">
        <v>19</v>
      </c>
      <c r="E5835" s="1" t="s">
        <v>2052</v>
      </c>
      <c r="F5835" s="1" t="s">
        <v>2064</v>
      </c>
      <c r="G5835">
        <v>363.92</v>
      </c>
      <c r="H5835">
        <v>5</v>
      </c>
      <c r="I5835">
        <v>0.2</v>
      </c>
      <c r="J5835">
        <v>0</v>
      </c>
    </row>
    <row r="5836" spans="1:10" x14ac:dyDescent="0.25">
      <c r="A5836" s="1" t="s">
        <v>5458</v>
      </c>
      <c r="B5836" s="2">
        <v>42164</v>
      </c>
      <c r="C5836" s="2">
        <v>42171</v>
      </c>
      <c r="D5836" s="1" t="s">
        <v>19</v>
      </c>
      <c r="E5836" s="1" t="s">
        <v>324</v>
      </c>
      <c r="F5836" s="1" t="s">
        <v>4476</v>
      </c>
      <c r="G5836">
        <v>64.2</v>
      </c>
      <c r="H5836">
        <v>5</v>
      </c>
      <c r="I5836">
        <v>0.7</v>
      </c>
      <c r="J5836">
        <v>-42.8</v>
      </c>
    </row>
    <row r="5837" spans="1:10" x14ac:dyDescent="0.25">
      <c r="A5837" s="1" t="s">
        <v>5458</v>
      </c>
      <c r="B5837" s="2">
        <v>42164</v>
      </c>
      <c r="C5837" s="2">
        <v>42171</v>
      </c>
      <c r="D5837" s="1" t="s">
        <v>19</v>
      </c>
      <c r="E5837" s="1" t="s">
        <v>324</v>
      </c>
      <c r="F5837" s="1" t="s">
        <v>2621</v>
      </c>
      <c r="G5837">
        <v>38.520000000000003</v>
      </c>
      <c r="H5837">
        <v>3</v>
      </c>
      <c r="I5837">
        <v>0.7</v>
      </c>
      <c r="J5837">
        <v>-26.963999999999999</v>
      </c>
    </row>
    <row r="5838" spans="1:10" x14ac:dyDescent="0.25">
      <c r="A5838" s="1" t="s">
        <v>5458</v>
      </c>
      <c r="B5838" s="2">
        <v>42164</v>
      </c>
      <c r="C5838" s="2">
        <v>42171</v>
      </c>
      <c r="D5838" s="1" t="s">
        <v>19</v>
      </c>
      <c r="E5838" s="1" t="s">
        <v>324</v>
      </c>
      <c r="F5838" s="1" t="s">
        <v>4839</v>
      </c>
      <c r="G5838">
        <v>72.599999999999994</v>
      </c>
      <c r="H5838">
        <v>5</v>
      </c>
      <c r="I5838">
        <v>0.2</v>
      </c>
      <c r="J5838">
        <v>-8.1675000000000004</v>
      </c>
    </row>
    <row r="5839" spans="1:10" x14ac:dyDescent="0.25">
      <c r="A5839" s="1" t="s">
        <v>5459</v>
      </c>
      <c r="B5839" s="2">
        <v>43066</v>
      </c>
      <c r="C5839" s="2">
        <v>43072</v>
      </c>
      <c r="D5839" s="1" t="s">
        <v>19</v>
      </c>
      <c r="E5839" s="1" t="s">
        <v>5460</v>
      </c>
      <c r="F5839" s="1" t="s">
        <v>5461</v>
      </c>
      <c r="G5839">
        <v>57.567999999999998</v>
      </c>
      <c r="H5839">
        <v>4</v>
      </c>
      <c r="I5839">
        <v>0.2</v>
      </c>
      <c r="J5839">
        <v>5.7568000000000001</v>
      </c>
    </row>
    <row r="5840" spans="1:10" x14ac:dyDescent="0.25">
      <c r="A5840" s="1" t="s">
        <v>5462</v>
      </c>
      <c r="B5840" s="2">
        <v>42090</v>
      </c>
      <c r="C5840" s="2">
        <v>42097</v>
      </c>
      <c r="D5840" s="1" t="s">
        <v>19</v>
      </c>
      <c r="E5840" s="1" t="s">
        <v>3008</v>
      </c>
      <c r="F5840" s="1" t="s">
        <v>5463</v>
      </c>
      <c r="G5840">
        <v>83.7</v>
      </c>
      <c r="H5840">
        <v>5</v>
      </c>
      <c r="I5840">
        <v>0</v>
      </c>
      <c r="J5840">
        <v>3.3479999999999999</v>
      </c>
    </row>
    <row r="5841" spans="1:10" x14ac:dyDescent="0.25">
      <c r="A5841" s="1" t="s">
        <v>5464</v>
      </c>
      <c r="B5841" s="2">
        <v>42269</v>
      </c>
      <c r="C5841" s="2">
        <v>42273</v>
      </c>
      <c r="D5841" s="1" t="s">
        <v>11</v>
      </c>
      <c r="E5841" s="1" t="s">
        <v>3651</v>
      </c>
      <c r="F5841" s="1" t="s">
        <v>2714</v>
      </c>
      <c r="G5841">
        <v>32.4</v>
      </c>
      <c r="H5841">
        <v>5</v>
      </c>
      <c r="I5841">
        <v>0</v>
      </c>
      <c r="J5841">
        <v>15.552</v>
      </c>
    </row>
    <row r="5842" spans="1:10" x14ac:dyDescent="0.25">
      <c r="A5842" s="1" t="s">
        <v>5464</v>
      </c>
      <c r="B5842" s="2">
        <v>42269</v>
      </c>
      <c r="C5842" s="2">
        <v>42273</v>
      </c>
      <c r="D5842" s="1" t="s">
        <v>11</v>
      </c>
      <c r="E5842" s="1" t="s">
        <v>3651</v>
      </c>
      <c r="F5842" s="1" t="s">
        <v>1986</v>
      </c>
      <c r="G5842">
        <v>47.98</v>
      </c>
      <c r="H5842">
        <v>2</v>
      </c>
      <c r="I5842">
        <v>0</v>
      </c>
      <c r="J5842">
        <v>11.035399999999999</v>
      </c>
    </row>
    <row r="5843" spans="1:10" x14ac:dyDescent="0.25">
      <c r="A5843" s="1" t="s">
        <v>5465</v>
      </c>
      <c r="B5843" s="2">
        <v>42325</v>
      </c>
      <c r="C5843" s="2">
        <v>42329</v>
      </c>
      <c r="D5843" s="1" t="s">
        <v>19</v>
      </c>
      <c r="E5843" s="1" t="s">
        <v>2874</v>
      </c>
      <c r="F5843" s="1" t="s">
        <v>5466</v>
      </c>
      <c r="G5843">
        <v>415.96800000000002</v>
      </c>
      <c r="H5843">
        <v>4</v>
      </c>
      <c r="I5843">
        <v>0.2</v>
      </c>
      <c r="J5843">
        <v>51.996000000000002</v>
      </c>
    </row>
    <row r="5844" spans="1:10" x14ac:dyDescent="0.25">
      <c r="A5844" s="1" t="s">
        <v>5465</v>
      </c>
      <c r="B5844" s="2">
        <v>42325</v>
      </c>
      <c r="C5844" s="2">
        <v>42329</v>
      </c>
      <c r="D5844" s="1" t="s">
        <v>19</v>
      </c>
      <c r="E5844" s="1" t="s">
        <v>2874</v>
      </c>
      <c r="F5844" s="1" t="s">
        <v>1885</v>
      </c>
      <c r="G5844">
        <v>304.89999999999998</v>
      </c>
      <c r="H5844">
        <v>5</v>
      </c>
      <c r="I5844">
        <v>0</v>
      </c>
      <c r="J5844">
        <v>6.0979999999999999</v>
      </c>
    </row>
    <row r="5845" spans="1:10" x14ac:dyDescent="0.25">
      <c r="A5845" s="1" t="s">
        <v>5465</v>
      </c>
      <c r="B5845" s="2">
        <v>42325</v>
      </c>
      <c r="C5845" s="2">
        <v>42329</v>
      </c>
      <c r="D5845" s="1" t="s">
        <v>19</v>
      </c>
      <c r="E5845" s="1" t="s">
        <v>2874</v>
      </c>
      <c r="F5845" s="1" t="s">
        <v>4851</v>
      </c>
      <c r="G5845">
        <v>80.959999999999994</v>
      </c>
      <c r="H5845">
        <v>4</v>
      </c>
      <c r="I5845">
        <v>0</v>
      </c>
      <c r="J5845">
        <v>29.145600000000002</v>
      </c>
    </row>
    <row r="5846" spans="1:10" x14ac:dyDescent="0.25">
      <c r="A5846" s="1" t="s">
        <v>5465</v>
      </c>
      <c r="B5846" s="2">
        <v>42325</v>
      </c>
      <c r="C5846" s="2">
        <v>42329</v>
      </c>
      <c r="D5846" s="1" t="s">
        <v>19</v>
      </c>
      <c r="E5846" s="1" t="s">
        <v>2874</v>
      </c>
      <c r="F5846" s="1" t="s">
        <v>4642</v>
      </c>
      <c r="G5846">
        <v>777.21</v>
      </c>
      <c r="H5846">
        <v>7</v>
      </c>
      <c r="I5846">
        <v>0</v>
      </c>
      <c r="J5846">
        <v>54.404699999999998</v>
      </c>
    </row>
    <row r="5847" spans="1:10" x14ac:dyDescent="0.25">
      <c r="A5847" s="1" t="s">
        <v>5465</v>
      </c>
      <c r="B5847" s="2">
        <v>42325</v>
      </c>
      <c r="C5847" s="2">
        <v>42329</v>
      </c>
      <c r="D5847" s="1" t="s">
        <v>19</v>
      </c>
      <c r="E5847" s="1" t="s">
        <v>2874</v>
      </c>
      <c r="F5847" s="1" t="s">
        <v>2141</v>
      </c>
      <c r="G5847">
        <v>32.4</v>
      </c>
      <c r="H5847">
        <v>5</v>
      </c>
      <c r="I5847">
        <v>0</v>
      </c>
      <c r="J5847">
        <v>15.552</v>
      </c>
    </row>
    <row r="5848" spans="1:10" x14ac:dyDescent="0.25">
      <c r="A5848" s="1" t="s">
        <v>5465</v>
      </c>
      <c r="B5848" s="2">
        <v>42325</v>
      </c>
      <c r="C5848" s="2">
        <v>42329</v>
      </c>
      <c r="D5848" s="1" t="s">
        <v>19</v>
      </c>
      <c r="E5848" s="1" t="s">
        <v>2874</v>
      </c>
      <c r="F5848" s="1" t="s">
        <v>1915</v>
      </c>
      <c r="G5848">
        <v>225.56800000000001</v>
      </c>
      <c r="H5848">
        <v>2</v>
      </c>
      <c r="I5848">
        <v>0.2</v>
      </c>
      <c r="J5848">
        <v>2.8195999999999999</v>
      </c>
    </row>
    <row r="5849" spans="1:10" x14ac:dyDescent="0.25">
      <c r="A5849" s="1" t="s">
        <v>5465</v>
      </c>
      <c r="B5849" s="2">
        <v>42325</v>
      </c>
      <c r="C5849" s="2">
        <v>42329</v>
      </c>
      <c r="D5849" s="1" t="s">
        <v>19</v>
      </c>
      <c r="E5849" s="1" t="s">
        <v>2874</v>
      </c>
      <c r="F5849" s="1" t="s">
        <v>2523</v>
      </c>
      <c r="G5849">
        <v>36.6</v>
      </c>
      <c r="H5849">
        <v>3</v>
      </c>
      <c r="I5849">
        <v>0</v>
      </c>
      <c r="J5849">
        <v>15.372</v>
      </c>
    </row>
    <row r="5850" spans="1:10" x14ac:dyDescent="0.25">
      <c r="A5850" s="1" t="s">
        <v>5467</v>
      </c>
      <c r="B5850" s="2">
        <v>42318</v>
      </c>
      <c r="C5850" s="2">
        <v>42322</v>
      </c>
      <c r="D5850" s="1" t="s">
        <v>19</v>
      </c>
      <c r="E5850" s="1" t="s">
        <v>781</v>
      </c>
      <c r="F5850" s="1" t="s">
        <v>1804</v>
      </c>
      <c r="G5850">
        <v>715.64</v>
      </c>
      <c r="H5850">
        <v>2</v>
      </c>
      <c r="I5850">
        <v>0</v>
      </c>
      <c r="J5850">
        <v>178.91</v>
      </c>
    </row>
    <row r="5851" spans="1:10" x14ac:dyDescent="0.25">
      <c r="A5851" s="1" t="s">
        <v>5467</v>
      </c>
      <c r="B5851" s="2">
        <v>42318</v>
      </c>
      <c r="C5851" s="2">
        <v>42322</v>
      </c>
      <c r="D5851" s="1" t="s">
        <v>19</v>
      </c>
      <c r="E5851" s="1" t="s">
        <v>781</v>
      </c>
      <c r="F5851" s="1" t="s">
        <v>2851</v>
      </c>
      <c r="G5851">
        <v>795.51</v>
      </c>
      <c r="H5851">
        <v>3</v>
      </c>
      <c r="I5851">
        <v>0</v>
      </c>
      <c r="J5851">
        <v>143.1918</v>
      </c>
    </row>
    <row r="5852" spans="1:10" x14ac:dyDescent="0.25">
      <c r="A5852" s="1" t="s">
        <v>5467</v>
      </c>
      <c r="B5852" s="2">
        <v>42318</v>
      </c>
      <c r="C5852" s="2">
        <v>42322</v>
      </c>
      <c r="D5852" s="1" t="s">
        <v>19</v>
      </c>
      <c r="E5852" s="1" t="s">
        <v>781</v>
      </c>
      <c r="F5852" s="1" t="s">
        <v>4126</v>
      </c>
      <c r="G5852">
        <v>549.99</v>
      </c>
      <c r="H5852">
        <v>1</v>
      </c>
      <c r="I5852">
        <v>0</v>
      </c>
      <c r="J5852">
        <v>274.995</v>
      </c>
    </row>
    <row r="5853" spans="1:10" x14ac:dyDescent="0.25">
      <c r="A5853" s="1" t="s">
        <v>5467</v>
      </c>
      <c r="B5853" s="2">
        <v>42318</v>
      </c>
      <c r="C5853" s="2">
        <v>42322</v>
      </c>
      <c r="D5853" s="1" t="s">
        <v>19</v>
      </c>
      <c r="E5853" s="1" t="s">
        <v>781</v>
      </c>
      <c r="F5853" s="1" t="s">
        <v>890</v>
      </c>
      <c r="G5853">
        <v>74.760000000000005</v>
      </c>
      <c r="H5853">
        <v>3</v>
      </c>
      <c r="I5853">
        <v>0</v>
      </c>
      <c r="J5853">
        <v>34.389600000000002</v>
      </c>
    </row>
    <row r="5854" spans="1:10" x14ac:dyDescent="0.25">
      <c r="A5854" s="1" t="s">
        <v>5467</v>
      </c>
      <c r="B5854" s="2">
        <v>42318</v>
      </c>
      <c r="C5854" s="2">
        <v>42322</v>
      </c>
      <c r="D5854" s="1" t="s">
        <v>19</v>
      </c>
      <c r="E5854" s="1" t="s">
        <v>781</v>
      </c>
      <c r="F5854" s="1" t="s">
        <v>455</v>
      </c>
      <c r="G5854">
        <v>29.22</v>
      </c>
      <c r="H5854">
        <v>3</v>
      </c>
      <c r="I5854">
        <v>0</v>
      </c>
      <c r="J5854">
        <v>12.8568</v>
      </c>
    </row>
    <row r="5855" spans="1:10" x14ac:dyDescent="0.25">
      <c r="A5855" s="1" t="s">
        <v>5468</v>
      </c>
      <c r="B5855" s="2">
        <v>41892</v>
      </c>
      <c r="C5855" s="2">
        <v>41896</v>
      </c>
      <c r="D5855" s="1" t="s">
        <v>19</v>
      </c>
      <c r="E5855" s="1" t="s">
        <v>2504</v>
      </c>
      <c r="F5855" s="1" t="s">
        <v>617</v>
      </c>
      <c r="G5855">
        <v>9.64</v>
      </c>
      <c r="H5855">
        <v>2</v>
      </c>
      <c r="I5855">
        <v>0</v>
      </c>
      <c r="J5855">
        <v>4.7236000000000002</v>
      </c>
    </row>
    <row r="5856" spans="1:10" x14ac:dyDescent="0.25">
      <c r="A5856" s="1" t="s">
        <v>5469</v>
      </c>
      <c r="B5856" s="2">
        <v>42221</v>
      </c>
      <c r="C5856" s="2">
        <v>42227</v>
      </c>
      <c r="D5856" s="1" t="s">
        <v>19</v>
      </c>
      <c r="E5856" s="1" t="s">
        <v>3966</v>
      </c>
      <c r="F5856" s="1" t="s">
        <v>2725</v>
      </c>
      <c r="G5856">
        <v>33.488</v>
      </c>
      <c r="H5856">
        <v>7</v>
      </c>
      <c r="I5856">
        <v>0.2</v>
      </c>
      <c r="J5856">
        <v>-1.2558</v>
      </c>
    </row>
    <row r="5857" spans="1:10" x14ac:dyDescent="0.25">
      <c r="A5857" s="1" t="s">
        <v>5469</v>
      </c>
      <c r="B5857" s="2">
        <v>42221</v>
      </c>
      <c r="C5857" s="2">
        <v>42227</v>
      </c>
      <c r="D5857" s="1" t="s">
        <v>19</v>
      </c>
      <c r="E5857" s="1" t="s">
        <v>3966</v>
      </c>
      <c r="F5857" s="1" t="s">
        <v>3819</v>
      </c>
      <c r="G5857">
        <v>23.04</v>
      </c>
      <c r="H5857">
        <v>3</v>
      </c>
      <c r="I5857">
        <v>0.2</v>
      </c>
      <c r="J5857">
        <v>-4.8959999999999999</v>
      </c>
    </row>
    <row r="5858" spans="1:10" x14ac:dyDescent="0.25">
      <c r="A5858" s="1" t="s">
        <v>5469</v>
      </c>
      <c r="B5858" s="2">
        <v>42221</v>
      </c>
      <c r="C5858" s="2">
        <v>42227</v>
      </c>
      <c r="D5858" s="1" t="s">
        <v>19</v>
      </c>
      <c r="E5858" s="1" t="s">
        <v>3966</v>
      </c>
      <c r="F5858" s="1" t="s">
        <v>2989</v>
      </c>
      <c r="G5858">
        <v>1.3620000000000001</v>
      </c>
      <c r="H5858">
        <v>1</v>
      </c>
      <c r="I5858">
        <v>0.8</v>
      </c>
      <c r="J5858">
        <v>-2.1791999999999998</v>
      </c>
    </row>
    <row r="5859" spans="1:10" x14ac:dyDescent="0.25">
      <c r="A5859" s="1" t="s">
        <v>5469</v>
      </c>
      <c r="B5859" s="2">
        <v>42221</v>
      </c>
      <c r="C5859" s="2">
        <v>42227</v>
      </c>
      <c r="D5859" s="1" t="s">
        <v>19</v>
      </c>
      <c r="E5859" s="1" t="s">
        <v>3966</v>
      </c>
      <c r="F5859" s="1" t="s">
        <v>2888</v>
      </c>
      <c r="G5859">
        <v>14.76</v>
      </c>
      <c r="H5859">
        <v>5</v>
      </c>
      <c r="I5859">
        <v>0.6</v>
      </c>
      <c r="J5859">
        <v>-11.439</v>
      </c>
    </row>
    <row r="5860" spans="1:10" x14ac:dyDescent="0.25">
      <c r="A5860" s="1" t="s">
        <v>5470</v>
      </c>
      <c r="B5860" s="2">
        <v>42981</v>
      </c>
      <c r="C5860" s="2">
        <v>42985</v>
      </c>
      <c r="D5860" s="1" t="s">
        <v>11</v>
      </c>
      <c r="E5860" s="1" t="s">
        <v>1321</v>
      </c>
      <c r="F5860" s="1" t="s">
        <v>4274</v>
      </c>
      <c r="G5860">
        <v>239.666</v>
      </c>
      <c r="H5860">
        <v>2</v>
      </c>
      <c r="I5860">
        <v>0.15</v>
      </c>
      <c r="J5860">
        <v>14.098000000000001</v>
      </c>
    </row>
    <row r="5861" spans="1:10" x14ac:dyDescent="0.25">
      <c r="A5861" s="1" t="s">
        <v>5471</v>
      </c>
      <c r="B5861" s="2">
        <v>42309</v>
      </c>
      <c r="C5861" s="2">
        <v>42316</v>
      </c>
      <c r="D5861" s="1" t="s">
        <v>19</v>
      </c>
      <c r="E5861" s="1" t="s">
        <v>3436</v>
      </c>
      <c r="F5861" s="1" t="s">
        <v>2171</v>
      </c>
      <c r="G5861">
        <v>301.95999999999998</v>
      </c>
      <c r="H5861">
        <v>2</v>
      </c>
      <c r="I5861">
        <v>0</v>
      </c>
      <c r="J5861">
        <v>45.293999999999997</v>
      </c>
    </row>
    <row r="5862" spans="1:10" x14ac:dyDescent="0.25">
      <c r="A5862" s="1" t="s">
        <v>5472</v>
      </c>
      <c r="B5862" s="2">
        <v>42123</v>
      </c>
      <c r="C5862" s="2">
        <v>42128</v>
      </c>
      <c r="D5862" s="1" t="s">
        <v>11</v>
      </c>
      <c r="E5862" s="1" t="s">
        <v>351</v>
      </c>
      <c r="F5862" s="1" t="s">
        <v>2332</v>
      </c>
      <c r="G5862">
        <v>7.968</v>
      </c>
      <c r="H5862">
        <v>2</v>
      </c>
      <c r="I5862">
        <v>0.2</v>
      </c>
      <c r="J5862">
        <v>2.8883999999999999</v>
      </c>
    </row>
    <row r="5863" spans="1:10" x14ac:dyDescent="0.25">
      <c r="A5863" s="1" t="s">
        <v>5473</v>
      </c>
      <c r="B5863" s="2">
        <v>42491</v>
      </c>
      <c r="C5863" s="2">
        <v>42494</v>
      </c>
      <c r="D5863" s="1" t="s">
        <v>11</v>
      </c>
      <c r="E5863" s="1" t="s">
        <v>3289</v>
      </c>
      <c r="F5863" s="1" t="s">
        <v>5474</v>
      </c>
      <c r="G5863">
        <v>109.92</v>
      </c>
      <c r="H5863">
        <v>2</v>
      </c>
      <c r="I5863">
        <v>0</v>
      </c>
      <c r="J5863">
        <v>53.860799999999998</v>
      </c>
    </row>
    <row r="5864" spans="1:10" x14ac:dyDescent="0.25">
      <c r="A5864" s="1" t="s">
        <v>5473</v>
      </c>
      <c r="B5864" s="2">
        <v>42491</v>
      </c>
      <c r="C5864" s="2">
        <v>42494</v>
      </c>
      <c r="D5864" s="1" t="s">
        <v>11</v>
      </c>
      <c r="E5864" s="1" t="s">
        <v>3289</v>
      </c>
      <c r="F5864" s="1" t="s">
        <v>3080</v>
      </c>
      <c r="G5864">
        <v>19.440000000000001</v>
      </c>
      <c r="H5864">
        <v>3</v>
      </c>
      <c r="I5864">
        <v>0</v>
      </c>
      <c r="J5864">
        <v>9.3312000000000008</v>
      </c>
    </row>
    <row r="5865" spans="1:10" x14ac:dyDescent="0.25">
      <c r="A5865" s="1" t="s">
        <v>5473</v>
      </c>
      <c r="B5865" s="2">
        <v>42491</v>
      </c>
      <c r="C5865" s="2">
        <v>42494</v>
      </c>
      <c r="D5865" s="1" t="s">
        <v>11</v>
      </c>
      <c r="E5865" s="1" t="s">
        <v>3289</v>
      </c>
      <c r="F5865" s="1" t="s">
        <v>1695</v>
      </c>
      <c r="G5865">
        <v>11.16</v>
      </c>
      <c r="H5865">
        <v>2</v>
      </c>
      <c r="I5865">
        <v>0</v>
      </c>
      <c r="J5865">
        <v>4.3524000000000003</v>
      </c>
    </row>
    <row r="5866" spans="1:10" x14ac:dyDescent="0.25">
      <c r="A5866" s="1" t="s">
        <v>5475</v>
      </c>
      <c r="B5866" s="2">
        <v>41856</v>
      </c>
      <c r="C5866" s="2">
        <v>41858</v>
      </c>
      <c r="D5866" s="1" t="s">
        <v>11</v>
      </c>
      <c r="E5866" s="1" t="s">
        <v>3042</v>
      </c>
      <c r="F5866" s="1" t="s">
        <v>2973</v>
      </c>
      <c r="G5866">
        <v>79.47</v>
      </c>
      <c r="H5866">
        <v>3</v>
      </c>
      <c r="I5866">
        <v>0</v>
      </c>
      <c r="J5866">
        <v>22.2516</v>
      </c>
    </row>
    <row r="5867" spans="1:10" x14ac:dyDescent="0.25">
      <c r="A5867" s="1" t="s">
        <v>5475</v>
      </c>
      <c r="B5867" s="2">
        <v>41856</v>
      </c>
      <c r="C5867" s="2">
        <v>41858</v>
      </c>
      <c r="D5867" s="1" t="s">
        <v>11</v>
      </c>
      <c r="E5867" s="1" t="s">
        <v>3042</v>
      </c>
      <c r="F5867" s="1" t="s">
        <v>4287</v>
      </c>
      <c r="G5867">
        <v>4.5599999999999996</v>
      </c>
      <c r="H5867">
        <v>2</v>
      </c>
      <c r="I5867">
        <v>0</v>
      </c>
      <c r="J5867">
        <v>2.0064000000000002</v>
      </c>
    </row>
    <row r="5868" spans="1:10" x14ac:dyDescent="0.25">
      <c r="A5868" s="1" t="s">
        <v>5475</v>
      </c>
      <c r="B5868" s="2">
        <v>41856</v>
      </c>
      <c r="C5868" s="2">
        <v>41858</v>
      </c>
      <c r="D5868" s="1" t="s">
        <v>11</v>
      </c>
      <c r="E5868" s="1" t="s">
        <v>3042</v>
      </c>
      <c r="F5868" s="1" t="s">
        <v>1304</v>
      </c>
      <c r="G5868">
        <v>1133.3499999999999</v>
      </c>
      <c r="H5868">
        <v>5</v>
      </c>
      <c r="I5868">
        <v>0</v>
      </c>
      <c r="J5868">
        <v>294.67099999999999</v>
      </c>
    </row>
    <row r="5869" spans="1:10" x14ac:dyDescent="0.25">
      <c r="A5869" s="1" t="s">
        <v>5476</v>
      </c>
      <c r="B5869" s="2">
        <v>42373</v>
      </c>
      <c r="C5869" s="2">
        <v>42377</v>
      </c>
      <c r="D5869" s="1" t="s">
        <v>19</v>
      </c>
      <c r="E5869" s="1" t="s">
        <v>569</v>
      </c>
      <c r="F5869" s="1" t="s">
        <v>1038</v>
      </c>
      <c r="G5869">
        <v>4.6719999999999997</v>
      </c>
      <c r="H5869">
        <v>1</v>
      </c>
      <c r="I5869">
        <v>0.2</v>
      </c>
      <c r="J5869">
        <v>0.58399999999999996</v>
      </c>
    </row>
    <row r="5870" spans="1:10" x14ac:dyDescent="0.25">
      <c r="A5870" s="1" t="s">
        <v>5476</v>
      </c>
      <c r="B5870" s="2">
        <v>42373</v>
      </c>
      <c r="C5870" s="2">
        <v>42377</v>
      </c>
      <c r="D5870" s="1" t="s">
        <v>19</v>
      </c>
      <c r="E5870" s="1" t="s">
        <v>569</v>
      </c>
      <c r="F5870" s="1" t="s">
        <v>1958</v>
      </c>
      <c r="G5870">
        <v>104.58</v>
      </c>
      <c r="H5870">
        <v>6</v>
      </c>
      <c r="I5870">
        <v>0.7</v>
      </c>
      <c r="J5870">
        <v>-80.177999999999997</v>
      </c>
    </row>
    <row r="5871" spans="1:10" x14ac:dyDescent="0.25">
      <c r="A5871" s="1" t="s">
        <v>5477</v>
      </c>
      <c r="B5871" s="2">
        <v>42681</v>
      </c>
      <c r="C5871" s="2">
        <v>42686</v>
      </c>
      <c r="D5871" s="1" t="s">
        <v>19</v>
      </c>
      <c r="E5871" s="1" t="s">
        <v>3615</v>
      </c>
      <c r="F5871" s="1" t="s">
        <v>891</v>
      </c>
      <c r="G5871">
        <v>1603.136</v>
      </c>
      <c r="H5871">
        <v>4</v>
      </c>
      <c r="I5871">
        <v>0.2</v>
      </c>
      <c r="J5871">
        <v>100.196</v>
      </c>
    </row>
    <row r="5872" spans="1:10" x14ac:dyDescent="0.25">
      <c r="A5872" s="1" t="s">
        <v>5478</v>
      </c>
      <c r="B5872" s="2">
        <v>42535</v>
      </c>
      <c r="C5872" s="2">
        <v>42535</v>
      </c>
      <c r="D5872" s="1" t="s">
        <v>654</v>
      </c>
      <c r="E5872" s="1" t="s">
        <v>807</v>
      </c>
      <c r="F5872" s="1" t="s">
        <v>5243</v>
      </c>
      <c r="G5872">
        <v>1293.4880000000001</v>
      </c>
      <c r="H5872">
        <v>7</v>
      </c>
      <c r="I5872">
        <v>0.2</v>
      </c>
      <c r="J5872">
        <v>80.843000000000004</v>
      </c>
    </row>
    <row r="5873" spans="1:10" x14ac:dyDescent="0.25">
      <c r="A5873" s="1" t="s">
        <v>5479</v>
      </c>
      <c r="B5873" s="2">
        <v>42637</v>
      </c>
      <c r="C5873" s="2">
        <v>42641</v>
      </c>
      <c r="D5873" s="1" t="s">
        <v>19</v>
      </c>
      <c r="E5873" s="1" t="s">
        <v>321</v>
      </c>
      <c r="F5873" s="1" t="s">
        <v>215</v>
      </c>
      <c r="G5873">
        <v>127.95</v>
      </c>
      <c r="H5873">
        <v>3</v>
      </c>
      <c r="I5873">
        <v>0</v>
      </c>
      <c r="J5873">
        <v>21.7515</v>
      </c>
    </row>
    <row r="5874" spans="1:10" x14ac:dyDescent="0.25">
      <c r="A5874" s="1" t="s">
        <v>5480</v>
      </c>
      <c r="B5874" s="2">
        <v>42824</v>
      </c>
      <c r="C5874" s="2">
        <v>42828</v>
      </c>
      <c r="D5874" s="1" t="s">
        <v>19</v>
      </c>
      <c r="E5874" s="1" t="s">
        <v>2169</v>
      </c>
      <c r="F5874" s="1" t="s">
        <v>97</v>
      </c>
      <c r="G5874">
        <v>59.76</v>
      </c>
      <c r="H5874">
        <v>1</v>
      </c>
      <c r="I5874">
        <v>0</v>
      </c>
      <c r="J5874">
        <v>16.732800000000001</v>
      </c>
    </row>
    <row r="5875" spans="1:10" x14ac:dyDescent="0.25">
      <c r="A5875" s="1" t="s">
        <v>5481</v>
      </c>
      <c r="B5875" s="2">
        <v>42890</v>
      </c>
      <c r="C5875" s="2">
        <v>42890</v>
      </c>
      <c r="D5875" s="1" t="s">
        <v>654</v>
      </c>
      <c r="E5875" s="1" t="s">
        <v>1719</v>
      </c>
      <c r="F5875" s="1" t="s">
        <v>2421</v>
      </c>
      <c r="G5875">
        <v>108.08</v>
      </c>
      <c r="H5875">
        <v>7</v>
      </c>
      <c r="I5875">
        <v>0</v>
      </c>
      <c r="J5875">
        <v>54.04</v>
      </c>
    </row>
    <row r="5876" spans="1:10" x14ac:dyDescent="0.25">
      <c r="A5876" s="1" t="s">
        <v>5481</v>
      </c>
      <c r="B5876" s="2">
        <v>42890</v>
      </c>
      <c r="C5876" s="2">
        <v>42890</v>
      </c>
      <c r="D5876" s="1" t="s">
        <v>654</v>
      </c>
      <c r="E5876" s="1" t="s">
        <v>1719</v>
      </c>
      <c r="F5876" s="1" t="s">
        <v>3089</v>
      </c>
      <c r="G5876">
        <v>9.5399999999999991</v>
      </c>
      <c r="H5876">
        <v>3</v>
      </c>
      <c r="I5876">
        <v>0</v>
      </c>
      <c r="J5876">
        <v>4.3883999999999999</v>
      </c>
    </row>
    <row r="5877" spans="1:10" x14ac:dyDescent="0.25">
      <c r="A5877" s="1" t="s">
        <v>5482</v>
      </c>
      <c r="B5877" s="2">
        <v>42101</v>
      </c>
      <c r="C5877" s="2">
        <v>42103</v>
      </c>
      <c r="D5877" s="1" t="s">
        <v>79</v>
      </c>
      <c r="E5877" s="1" t="s">
        <v>366</v>
      </c>
      <c r="F5877" s="1" t="s">
        <v>1153</v>
      </c>
      <c r="G5877">
        <v>11.736000000000001</v>
      </c>
      <c r="H5877">
        <v>3</v>
      </c>
      <c r="I5877">
        <v>0.2</v>
      </c>
      <c r="J5877">
        <v>1.0268999999999999</v>
      </c>
    </row>
    <row r="5878" spans="1:10" x14ac:dyDescent="0.25">
      <c r="A5878" s="1" t="s">
        <v>5483</v>
      </c>
      <c r="B5878" s="2">
        <v>41780</v>
      </c>
      <c r="C5878" s="2">
        <v>41785</v>
      </c>
      <c r="D5878" s="1" t="s">
        <v>19</v>
      </c>
      <c r="E5878" s="1" t="s">
        <v>2020</v>
      </c>
      <c r="F5878" s="1" t="s">
        <v>1384</v>
      </c>
      <c r="G5878">
        <v>447.86</v>
      </c>
      <c r="H5878">
        <v>7</v>
      </c>
      <c r="I5878">
        <v>0</v>
      </c>
      <c r="J5878">
        <v>219.45140000000001</v>
      </c>
    </row>
    <row r="5879" spans="1:10" x14ac:dyDescent="0.25">
      <c r="A5879" s="1" t="s">
        <v>5483</v>
      </c>
      <c r="B5879" s="2">
        <v>41780</v>
      </c>
      <c r="C5879" s="2">
        <v>41785</v>
      </c>
      <c r="D5879" s="1" t="s">
        <v>19</v>
      </c>
      <c r="E5879" s="1" t="s">
        <v>2020</v>
      </c>
      <c r="F5879" s="1" t="s">
        <v>4635</v>
      </c>
      <c r="G5879">
        <v>17.940000000000001</v>
      </c>
      <c r="H5879">
        <v>3</v>
      </c>
      <c r="I5879">
        <v>0</v>
      </c>
      <c r="J5879">
        <v>8.7905999999999995</v>
      </c>
    </row>
    <row r="5880" spans="1:10" x14ac:dyDescent="0.25">
      <c r="A5880" s="1" t="s">
        <v>5483</v>
      </c>
      <c r="B5880" s="2">
        <v>41780</v>
      </c>
      <c r="C5880" s="2">
        <v>41785</v>
      </c>
      <c r="D5880" s="1" t="s">
        <v>19</v>
      </c>
      <c r="E5880" s="1" t="s">
        <v>2020</v>
      </c>
      <c r="F5880" s="1" t="s">
        <v>3231</v>
      </c>
      <c r="G5880">
        <v>245.88</v>
      </c>
      <c r="H5880">
        <v>6</v>
      </c>
      <c r="I5880">
        <v>0</v>
      </c>
      <c r="J5880">
        <v>68.846400000000003</v>
      </c>
    </row>
    <row r="5881" spans="1:10" x14ac:dyDescent="0.25">
      <c r="A5881" s="1" t="s">
        <v>5484</v>
      </c>
      <c r="B5881" s="2">
        <v>42618</v>
      </c>
      <c r="C5881" s="2">
        <v>42624</v>
      </c>
      <c r="D5881" s="1" t="s">
        <v>19</v>
      </c>
      <c r="E5881" s="1" t="s">
        <v>3008</v>
      </c>
      <c r="F5881" s="1" t="s">
        <v>3403</v>
      </c>
      <c r="G5881">
        <v>192.16</v>
      </c>
      <c r="H5881">
        <v>4</v>
      </c>
      <c r="I5881">
        <v>0</v>
      </c>
      <c r="J5881">
        <v>92.236800000000002</v>
      </c>
    </row>
    <row r="5882" spans="1:10" x14ac:dyDescent="0.25">
      <c r="A5882" s="1" t="s">
        <v>5485</v>
      </c>
      <c r="B5882" s="2">
        <v>42631</v>
      </c>
      <c r="C5882" s="2">
        <v>42635</v>
      </c>
      <c r="D5882" s="1" t="s">
        <v>19</v>
      </c>
      <c r="E5882" s="1" t="s">
        <v>2225</v>
      </c>
      <c r="F5882" s="1" t="s">
        <v>891</v>
      </c>
      <c r="G5882">
        <v>801.56799999999998</v>
      </c>
      <c r="H5882">
        <v>2</v>
      </c>
      <c r="I5882">
        <v>0.2</v>
      </c>
      <c r="J5882">
        <v>50.097999999999999</v>
      </c>
    </row>
    <row r="5883" spans="1:10" x14ac:dyDescent="0.25">
      <c r="A5883" s="1" t="s">
        <v>5485</v>
      </c>
      <c r="B5883" s="2">
        <v>42631</v>
      </c>
      <c r="C5883" s="2">
        <v>42635</v>
      </c>
      <c r="D5883" s="1" t="s">
        <v>19</v>
      </c>
      <c r="E5883" s="1" t="s">
        <v>2225</v>
      </c>
      <c r="F5883" s="1" t="s">
        <v>1788</v>
      </c>
      <c r="G5883">
        <v>368.91</v>
      </c>
      <c r="H5883">
        <v>9</v>
      </c>
      <c r="I5883">
        <v>0</v>
      </c>
      <c r="J5883">
        <v>180.76589999999999</v>
      </c>
    </row>
    <row r="5884" spans="1:10" x14ac:dyDescent="0.25">
      <c r="A5884" s="1" t="s">
        <v>5485</v>
      </c>
      <c r="B5884" s="2">
        <v>42631</v>
      </c>
      <c r="C5884" s="2">
        <v>42635</v>
      </c>
      <c r="D5884" s="1" t="s">
        <v>19</v>
      </c>
      <c r="E5884" s="1" t="s">
        <v>2225</v>
      </c>
      <c r="F5884" s="1" t="s">
        <v>1736</v>
      </c>
      <c r="G5884">
        <v>885.52800000000002</v>
      </c>
      <c r="H5884">
        <v>9</v>
      </c>
      <c r="I5884">
        <v>0.2</v>
      </c>
      <c r="J5884">
        <v>-99.621899999999997</v>
      </c>
    </row>
    <row r="5885" spans="1:10" x14ac:dyDescent="0.25">
      <c r="A5885" s="1" t="s">
        <v>5486</v>
      </c>
      <c r="B5885" s="2">
        <v>42442</v>
      </c>
      <c r="C5885" s="2">
        <v>42444</v>
      </c>
      <c r="D5885" s="1" t="s">
        <v>11</v>
      </c>
      <c r="E5885" s="1" t="s">
        <v>2700</v>
      </c>
      <c r="F5885" s="1" t="s">
        <v>756</v>
      </c>
      <c r="G5885">
        <v>28.28</v>
      </c>
      <c r="H5885">
        <v>2</v>
      </c>
      <c r="I5885">
        <v>0</v>
      </c>
      <c r="J5885">
        <v>7.3528000000000002</v>
      </c>
    </row>
    <row r="5886" spans="1:10" x14ac:dyDescent="0.25">
      <c r="A5886" s="1" t="s">
        <v>5486</v>
      </c>
      <c r="B5886" s="2">
        <v>42442</v>
      </c>
      <c r="C5886" s="2">
        <v>42444</v>
      </c>
      <c r="D5886" s="1" t="s">
        <v>11</v>
      </c>
      <c r="E5886" s="1" t="s">
        <v>2700</v>
      </c>
      <c r="F5886" s="1" t="s">
        <v>3229</v>
      </c>
      <c r="G5886">
        <v>4912.59</v>
      </c>
      <c r="H5886">
        <v>3</v>
      </c>
      <c r="I5886">
        <v>0</v>
      </c>
      <c r="J5886">
        <v>196.50360000000001</v>
      </c>
    </row>
    <row r="5887" spans="1:10" x14ac:dyDescent="0.25">
      <c r="A5887" s="1" t="s">
        <v>5487</v>
      </c>
      <c r="B5887" s="2">
        <v>41928</v>
      </c>
      <c r="C5887" s="2">
        <v>41929</v>
      </c>
      <c r="D5887" s="1" t="s">
        <v>654</v>
      </c>
      <c r="E5887" s="1" t="s">
        <v>901</v>
      </c>
      <c r="F5887" s="1" t="s">
        <v>2050</v>
      </c>
      <c r="G5887">
        <v>14.352</v>
      </c>
      <c r="H5887">
        <v>3</v>
      </c>
      <c r="I5887">
        <v>0.2</v>
      </c>
      <c r="J5887">
        <v>5.0232000000000001</v>
      </c>
    </row>
    <row r="5888" spans="1:10" x14ac:dyDescent="0.25">
      <c r="A5888" s="1" t="s">
        <v>5487</v>
      </c>
      <c r="B5888" s="2">
        <v>41928</v>
      </c>
      <c r="C5888" s="2">
        <v>41929</v>
      </c>
      <c r="D5888" s="1" t="s">
        <v>654</v>
      </c>
      <c r="E5888" s="1" t="s">
        <v>901</v>
      </c>
      <c r="F5888" s="1" t="s">
        <v>1244</v>
      </c>
      <c r="G5888">
        <v>179.97</v>
      </c>
      <c r="H5888">
        <v>3</v>
      </c>
      <c r="I5888">
        <v>0</v>
      </c>
      <c r="J5888">
        <v>86.385599999999997</v>
      </c>
    </row>
    <row r="5889" spans="1:10" x14ac:dyDescent="0.25">
      <c r="A5889" s="1" t="s">
        <v>5488</v>
      </c>
      <c r="B5889" s="2">
        <v>43016</v>
      </c>
      <c r="C5889" s="2">
        <v>43019</v>
      </c>
      <c r="D5889" s="1" t="s">
        <v>79</v>
      </c>
      <c r="E5889" s="1" t="s">
        <v>5489</v>
      </c>
      <c r="F5889" s="1" t="s">
        <v>3208</v>
      </c>
      <c r="G5889">
        <v>42.76</v>
      </c>
      <c r="H5889">
        <v>1</v>
      </c>
      <c r="I5889">
        <v>0</v>
      </c>
      <c r="J5889">
        <v>11.117599999999999</v>
      </c>
    </row>
    <row r="5890" spans="1:10" x14ac:dyDescent="0.25">
      <c r="A5890" s="1" t="s">
        <v>5490</v>
      </c>
      <c r="B5890" s="2">
        <v>42131</v>
      </c>
      <c r="C5890" s="2">
        <v>42136</v>
      </c>
      <c r="D5890" s="1" t="s">
        <v>19</v>
      </c>
      <c r="E5890" s="1" t="s">
        <v>1933</v>
      </c>
      <c r="F5890" s="1" t="s">
        <v>5491</v>
      </c>
      <c r="G5890">
        <v>45.68</v>
      </c>
      <c r="H5890">
        <v>2</v>
      </c>
      <c r="I5890">
        <v>0</v>
      </c>
      <c r="J5890">
        <v>21.012799999999999</v>
      </c>
    </row>
    <row r="5891" spans="1:10" x14ac:dyDescent="0.25">
      <c r="A5891" s="1" t="s">
        <v>5492</v>
      </c>
      <c r="B5891" s="2">
        <v>42474</v>
      </c>
      <c r="C5891" s="2">
        <v>42477</v>
      </c>
      <c r="D5891" s="1" t="s">
        <v>79</v>
      </c>
      <c r="E5891" s="1" t="s">
        <v>5009</v>
      </c>
      <c r="F5891" s="1" t="s">
        <v>2446</v>
      </c>
      <c r="G5891">
        <v>25.06</v>
      </c>
      <c r="H5891">
        <v>2</v>
      </c>
      <c r="I5891">
        <v>0</v>
      </c>
      <c r="J5891">
        <v>11.7782</v>
      </c>
    </row>
    <row r="5892" spans="1:10" x14ac:dyDescent="0.25">
      <c r="A5892" s="1" t="s">
        <v>5493</v>
      </c>
      <c r="B5892" s="2">
        <v>42695</v>
      </c>
      <c r="C5892" s="2">
        <v>42700</v>
      </c>
      <c r="D5892" s="1" t="s">
        <v>19</v>
      </c>
      <c r="E5892" s="1" t="s">
        <v>4560</v>
      </c>
      <c r="F5892" s="1" t="s">
        <v>1445</v>
      </c>
      <c r="G5892">
        <v>38.432000000000002</v>
      </c>
      <c r="H5892">
        <v>1</v>
      </c>
      <c r="I5892">
        <v>0.2</v>
      </c>
      <c r="J5892">
        <v>13.4512</v>
      </c>
    </row>
    <row r="5893" spans="1:10" x14ac:dyDescent="0.25">
      <c r="A5893" s="1" t="s">
        <v>5493</v>
      </c>
      <c r="B5893" s="2">
        <v>42695</v>
      </c>
      <c r="C5893" s="2">
        <v>42700</v>
      </c>
      <c r="D5893" s="1" t="s">
        <v>19</v>
      </c>
      <c r="E5893" s="1" t="s">
        <v>4560</v>
      </c>
      <c r="F5893" s="1" t="s">
        <v>304</v>
      </c>
      <c r="G5893">
        <v>21.568000000000001</v>
      </c>
      <c r="H5893">
        <v>2</v>
      </c>
      <c r="I5893">
        <v>0.2</v>
      </c>
      <c r="J5893">
        <v>1.6175999999999999</v>
      </c>
    </row>
    <row r="5894" spans="1:10" x14ac:dyDescent="0.25">
      <c r="A5894" s="1" t="s">
        <v>5493</v>
      </c>
      <c r="B5894" s="2">
        <v>42695</v>
      </c>
      <c r="C5894" s="2">
        <v>42700</v>
      </c>
      <c r="D5894" s="1" t="s">
        <v>19</v>
      </c>
      <c r="E5894" s="1" t="s">
        <v>4560</v>
      </c>
      <c r="F5894" s="1" t="s">
        <v>319</v>
      </c>
      <c r="G5894">
        <v>81.575999999999993</v>
      </c>
      <c r="H5894">
        <v>3</v>
      </c>
      <c r="I5894">
        <v>0.2</v>
      </c>
      <c r="J5894">
        <v>2.0394000000000001</v>
      </c>
    </row>
    <row r="5895" spans="1:10" x14ac:dyDescent="0.25">
      <c r="A5895" s="1" t="s">
        <v>5494</v>
      </c>
      <c r="B5895" s="2">
        <v>42988</v>
      </c>
      <c r="C5895" s="2">
        <v>42992</v>
      </c>
      <c r="D5895" s="1" t="s">
        <v>19</v>
      </c>
      <c r="E5895" s="1" t="s">
        <v>4976</v>
      </c>
      <c r="F5895" s="1" t="s">
        <v>2158</v>
      </c>
      <c r="G5895">
        <v>2.78</v>
      </c>
      <c r="H5895">
        <v>1</v>
      </c>
      <c r="I5895">
        <v>0</v>
      </c>
      <c r="J5895">
        <v>1.3622000000000001</v>
      </c>
    </row>
    <row r="5896" spans="1:10" x14ac:dyDescent="0.25">
      <c r="A5896" s="1" t="s">
        <v>5495</v>
      </c>
      <c r="B5896" s="2">
        <v>42987</v>
      </c>
      <c r="C5896" s="2">
        <v>42992</v>
      </c>
      <c r="D5896" s="1" t="s">
        <v>19</v>
      </c>
      <c r="E5896" s="1" t="s">
        <v>2183</v>
      </c>
      <c r="F5896" s="1" t="s">
        <v>3021</v>
      </c>
      <c r="G5896">
        <v>99.87</v>
      </c>
      <c r="H5896">
        <v>3</v>
      </c>
      <c r="I5896">
        <v>0</v>
      </c>
      <c r="J5896">
        <v>23.968800000000002</v>
      </c>
    </row>
    <row r="5897" spans="1:10" x14ac:dyDescent="0.25">
      <c r="A5897" s="1" t="s">
        <v>5496</v>
      </c>
      <c r="B5897" s="2">
        <v>41944</v>
      </c>
      <c r="C5897" s="2">
        <v>41951</v>
      </c>
      <c r="D5897" s="1" t="s">
        <v>19</v>
      </c>
      <c r="E5897" s="1" t="s">
        <v>2254</v>
      </c>
      <c r="F5897" s="1" t="s">
        <v>5410</v>
      </c>
      <c r="G5897">
        <v>44.4</v>
      </c>
      <c r="H5897">
        <v>3</v>
      </c>
      <c r="I5897">
        <v>0</v>
      </c>
      <c r="J5897">
        <v>22.2</v>
      </c>
    </row>
    <row r="5898" spans="1:10" x14ac:dyDescent="0.25">
      <c r="A5898" s="1" t="s">
        <v>5496</v>
      </c>
      <c r="B5898" s="2">
        <v>41944</v>
      </c>
      <c r="C5898" s="2">
        <v>41951</v>
      </c>
      <c r="D5898" s="1" t="s">
        <v>19</v>
      </c>
      <c r="E5898" s="1" t="s">
        <v>2254</v>
      </c>
      <c r="F5898" s="1" t="s">
        <v>2502</v>
      </c>
      <c r="G5898">
        <v>21.4</v>
      </c>
      <c r="H5898">
        <v>5</v>
      </c>
      <c r="I5898">
        <v>0</v>
      </c>
      <c r="J5898">
        <v>9.6300000000000008</v>
      </c>
    </row>
    <row r="5899" spans="1:10" x14ac:dyDescent="0.25">
      <c r="A5899" s="1" t="s">
        <v>5497</v>
      </c>
      <c r="B5899" s="2">
        <v>42463</v>
      </c>
      <c r="C5899" s="2">
        <v>42469</v>
      </c>
      <c r="D5899" s="1" t="s">
        <v>19</v>
      </c>
      <c r="E5899" s="1" t="s">
        <v>49</v>
      </c>
      <c r="F5899" s="1" t="s">
        <v>190</v>
      </c>
      <c r="G5899">
        <v>71.12</v>
      </c>
      <c r="H5899">
        <v>4</v>
      </c>
      <c r="I5899">
        <v>0</v>
      </c>
      <c r="J5899">
        <v>22.0472</v>
      </c>
    </row>
    <row r="5900" spans="1:10" x14ac:dyDescent="0.25">
      <c r="A5900" s="1" t="s">
        <v>5497</v>
      </c>
      <c r="B5900" s="2">
        <v>42463</v>
      </c>
      <c r="C5900" s="2">
        <v>42469</v>
      </c>
      <c r="D5900" s="1" t="s">
        <v>19</v>
      </c>
      <c r="E5900" s="1" t="s">
        <v>49</v>
      </c>
      <c r="F5900" s="1" t="s">
        <v>3412</v>
      </c>
      <c r="G5900">
        <v>259.95999999999998</v>
      </c>
      <c r="H5900">
        <v>4</v>
      </c>
      <c r="I5900">
        <v>0</v>
      </c>
      <c r="J5900">
        <v>124.7808</v>
      </c>
    </row>
    <row r="5901" spans="1:10" x14ac:dyDescent="0.25">
      <c r="A5901" s="1" t="s">
        <v>5498</v>
      </c>
      <c r="B5901" s="2">
        <v>42747</v>
      </c>
      <c r="C5901" s="2">
        <v>42751</v>
      </c>
      <c r="D5901" s="1" t="s">
        <v>19</v>
      </c>
      <c r="E5901" s="1" t="s">
        <v>1432</v>
      </c>
      <c r="F5901" s="1" t="s">
        <v>2651</v>
      </c>
      <c r="G5901">
        <v>9.7799999999999994</v>
      </c>
      <c r="H5901">
        <v>1</v>
      </c>
      <c r="I5901">
        <v>0</v>
      </c>
      <c r="J5901">
        <v>4.8899999999999997</v>
      </c>
    </row>
    <row r="5902" spans="1:10" x14ac:dyDescent="0.25">
      <c r="A5902" s="1" t="s">
        <v>5499</v>
      </c>
      <c r="B5902" s="2">
        <v>42328</v>
      </c>
      <c r="C5902" s="2">
        <v>42332</v>
      </c>
      <c r="D5902" s="1" t="s">
        <v>19</v>
      </c>
      <c r="E5902" s="1" t="s">
        <v>2926</v>
      </c>
      <c r="F5902" s="1" t="s">
        <v>949</v>
      </c>
      <c r="G5902">
        <v>24.192</v>
      </c>
      <c r="H5902">
        <v>9</v>
      </c>
      <c r="I5902">
        <v>0.2</v>
      </c>
      <c r="J5902">
        <v>7.56</v>
      </c>
    </row>
    <row r="5903" spans="1:10" x14ac:dyDescent="0.25">
      <c r="A5903" s="1" t="s">
        <v>5500</v>
      </c>
      <c r="B5903" s="2">
        <v>42701</v>
      </c>
      <c r="C5903" s="2">
        <v>42706</v>
      </c>
      <c r="D5903" s="1" t="s">
        <v>19</v>
      </c>
      <c r="E5903" s="1" t="s">
        <v>1475</v>
      </c>
      <c r="F5903" s="1" t="s">
        <v>2656</v>
      </c>
      <c r="G5903">
        <v>31.56</v>
      </c>
      <c r="H5903">
        <v>3</v>
      </c>
      <c r="I5903">
        <v>0</v>
      </c>
      <c r="J5903">
        <v>10.4148</v>
      </c>
    </row>
    <row r="5904" spans="1:10" x14ac:dyDescent="0.25">
      <c r="A5904" s="1" t="s">
        <v>5501</v>
      </c>
      <c r="B5904" s="2">
        <v>43045</v>
      </c>
      <c r="C5904" s="2">
        <v>43045</v>
      </c>
      <c r="D5904" s="1" t="s">
        <v>654</v>
      </c>
      <c r="E5904" s="1" t="s">
        <v>366</v>
      </c>
      <c r="F5904" s="1" t="s">
        <v>740</v>
      </c>
      <c r="G5904">
        <v>59.94</v>
      </c>
      <c r="H5904">
        <v>3</v>
      </c>
      <c r="I5904">
        <v>0</v>
      </c>
      <c r="J5904">
        <v>28.171800000000001</v>
      </c>
    </row>
    <row r="5905" spans="1:10" x14ac:dyDescent="0.25">
      <c r="A5905" s="1" t="s">
        <v>5501</v>
      </c>
      <c r="B5905" s="2">
        <v>43045</v>
      </c>
      <c r="C5905" s="2">
        <v>43045</v>
      </c>
      <c r="D5905" s="1" t="s">
        <v>654</v>
      </c>
      <c r="E5905" s="1" t="s">
        <v>366</v>
      </c>
      <c r="F5905" s="1" t="s">
        <v>4958</v>
      </c>
      <c r="G5905">
        <v>45.36</v>
      </c>
      <c r="H5905">
        <v>4</v>
      </c>
      <c r="I5905">
        <v>0</v>
      </c>
      <c r="J5905">
        <v>22.226400000000002</v>
      </c>
    </row>
    <row r="5906" spans="1:10" x14ac:dyDescent="0.25">
      <c r="A5906" s="1" t="s">
        <v>5501</v>
      </c>
      <c r="B5906" s="2">
        <v>43045</v>
      </c>
      <c r="C5906" s="2">
        <v>43045</v>
      </c>
      <c r="D5906" s="1" t="s">
        <v>654</v>
      </c>
      <c r="E5906" s="1" t="s">
        <v>366</v>
      </c>
      <c r="F5906" s="1" t="s">
        <v>4962</v>
      </c>
      <c r="G5906">
        <v>26.4</v>
      </c>
      <c r="H5906">
        <v>5</v>
      </c>
      <c r="I5906">
        <v>0</v>
      </c>
      <c r="J5906">
        <v>12.672000000000001</v>
      </c>
    </row>
    <row r="5907" spans="1:10" x14ac:dyDescent="0.25">
      <c r="A5907" s="1" t="s">
        <v>5501</v>
      </c>
      <c r="B5907" s="2">
        <v>43045</v>
      </c>
      <c r="C5907" s="2">
        <v>43045</v>
      </c>
      <c r="D5907" s="1" t="s">
        <v>654</v>
      </c>
      <c r="E5907" s="1" t="s">
        <v>366</v>
      </c>
      <c r="F5907" s="1" t="s">
        <v>4584</v>
      </c>
      <c r="G5907">
        <v>41.4</v>
      </c>
      <c r="H5907">
        <v>4</v>
      </c>
      <c r="I5907">
        <v>0</v>
      </c>
      <c r="J5907">
        <v>19.872</v>
      </c>
    </row>
    <row r="5908" spans="1:10" x14ac:dyDescent="0.25">
      <c r="A5908" s="1" t="s">
        <v>5501</v>
      </c>
      <c r="B5908" s="2">
        <v>43045</v>
      </c>
      <c r="C5908" s="2">
        <v>43045</v>
      </c>
      <c r="D5908" s="1" t="s">
        <v>654</v>
      </c>
      <c r="E5908" s="1" t="s">
        <v>366</v>
      </c>
      <c r="F5908" s="1" t="s">
        <v>1369</v>
      </c>
      <c r="G5908">
        <v>16.95</v>
      </c>
      <c r="H5908">
        <v>1</v>
      </c>
      <c r="I5908">
        <v>0</v>
      </c>
      <c r="J5908">
        <v>1.0169999999999999</v>
      </c>
    </row>
    <row r="5909" spans="1:10" x14ac:dyDescent="0.25">
      <c r="A5909" s="1" t="s">
        <v>5502</v>
      </c>
      <c r="B5909" s="2">
        <v>42706</v>
      </c>
      <c r="C5909" s="2">
        <v>42711</v>
      </c>
      <c r="D5909" s="1" t="s">
        <v>19</v>
      </c>
      <c r="E5909" s="1" t="s">
        <v>2183</v>
      </c>
      <c r="F5909" s="1" t="s">
        <v>2421</v>
      </c>
      <c r="G5909">
        <v>24.704000000000001</v>
      </c>
      <c r="H5909">
        <v>2</v>
      </c>
      <c r="I5909">
        <v>0.2</v>
      </c>
      <c r="J5909">
        <v>9.2639999999999993</v>
      </c>
    </row>
    <row r="5910" spans="1:10" x14ac:dyDescent="0.25">
      <c r="A5910" s="1" t="s">
        <v>5502</v>
      </c>
      <c r="B5910" s="2">
        <v>42706</v>
      </c>
      <c r="C5910" s="2">
        <v>42711</v>
      </c>
      <c r="D5910" s="1" t="s">
        <v>19</v>
      </c>
      <c r="E5910" s="1" t="s">
        <v>2183</v>
      </c>
      <c r="F5910" s="1" t="s">
        <v>2028</v>
      </c>
      <c r="G5910">
        <v>59.7</v>
      </c>
      <c r="H5910">
        <v>3</v>
      </c>
      <c r="I5910">
        <v>0</v>
      </c>
      <c r="J5910">
        <v>26.864999999999998</v>
      </c>
    </row>
    <row r="5911" spans="1:10" x14ac:dyDescent="0.25">
      <c r="A5911" s="1" t="s">
        <v>5502</v>
      </c>
      <c r="B5911" s="2">
        <v>42706</v>
      </c>
      <c r="C5911" s="2">
        <v>42711</v>
      </c>
      <c r="D5911" s="1" t="s">
        <v>19</v>
      </c>
      <c r="E5911" s="1" t="s">
        <v>2183</v>
      </c>
      <c r="F5911" s="1" t="s">
        <v>4127</v>
      </c>
      <c r="G5911">
        <v>14.52</v>
      </c>
      <c r="H5911">
        <v>3</v>
      </c>
      <c r="I5911">
        <v>0</v>
      </c>
      <c r="J5911">
        <v>5.6627999999999998</v>
      </c>
    </row>
    <row r="5912" spans="1:10" x14ac:dyDescent="0.25">
      <c r="A5912" s="1" t="s">
        <v>5502</v>
      </c>
      <c r="B5912" s="2">
        <v>42706</v>
      </c>
      <c r="C5912" s="2">
        <v>42711</v>
      </c>
      <c r="D5912" s="1" t="s">
        <v>19</v>
      </c>
      <c r="E5912" s="1" t="s">
        <v>2183</v>
      </c>
      <c r="F5912" s="1" t="s">
        <v>3091</v>
      </c>
      <c r="G5912">
        <v>104.184</v>
      </c>
      <c r="H5912">
        <v>3</v>
      </c>
      <c r="I5912">
        <v>0.2</v>
      </c>
      <c r="J5912">
        <v>33.8598</v>
      </c>
    </row>
    <row r="5913" spans="1:10" x14ac:dyDescent="0.25">
      <c r="A5913" s="1" t="s">
        <v>5503</v>
      </c>
      <c r="B5913" s="2">
        <v>42721</v>
      </c>
      <c r="C5913" s="2">
        <v>42726</v>
      </c>
      <c r="D5913" s="1" t="s">
        <v>19</v>
      </c>
      <c r="E5913" s="1" t="s">
        <v>3414</v>
      </c>
      <c r="F5913" s="1" t="s">
        <v>370</v>
      </c>
      <c r="G5913">
        <v>46.53</v>
      </c>
      <c r="H5913">
        <v>3</v>
      </c>
      <c r="I5913">
        <v>0</v>
      </c>
      <c r="J5913">
        <v>13.0284</v>
      </c>
    </row>
    <row r="5914" spans="1:10" x14ac:dyDescent="0.25">
      <c r="A5914" s="1" t="s">
        <v>5504</v>
      </c>
      <c r="B5914" s="2">
        <v>41875</v>
      </c>
      <c r="C5914" s="2">
        <v>41877</v>
      </c>
      <c r="D5914" s="1" t="s">
        <v>11</v>
      </c>
      <c r="E5914" s="1" t="s">
        <v>264</v>
      </c>
      <c r="F5914" s="1" t="s">
        <v>5505</v>
      </c>
      <c r="G5914">
        <v>25.5</v>
      </c>
      <c r="H5914">
        <v>3</v>
      </c>
      <c r="I5914">
        <v>0</v>
      </c>
      <c r="J5914">
        <v>6.63</v>
      </c>
    </row>
    <row r="5915" spans="1:10" x14ac:dyDescent="0.25">
      <c r="A5915" s="1" t="s">
        <v>5506</v>
      </c>
      <c r="B5915" s="2">
        <v>42264</v>
      </c>
      <c r="C5915" s="2">
        <v>42270</v>
      </c>
      <c r="D5915" s="1" t="s">
        <v>19</v>
      </c>
      <c r="E5915" s="1" t="s">
        <v>4254</v>
      </c>
      <c r="F5915" s="1" t="s">
        <v>773</v>
      </c>
      <c r="G5915">
        <v>14.9</v>
      </c>
      <c r="H5915">
        <v>5</v>
      </c>
      <c r="I5915">
        <v>0</v>
      </c>
      <c r="J5915">
        <v>1.0429999999999999</v>
      </c>
    </row>
    <row r="5916" spans="1:10" x14ac:dyDescent="0.25">
      <c r="A5916" s="1" t="s">
        <v>5506</v>
      </c>
      <c r="B5916" s="2">
        <v>42264</v>
      </c>
      <c r="C5916" s="2">
        <v>42270</v>
      </c>
      <c r="D5916" s="1" t="s">
        <v>19</v>
      </c>
      <c r="E5916" s="1" t="s">
        <v>4254</v>
      </c>
      <c r="F5916" s="1" t="s">
        <v>112</v>
      </c>
      <c r="G5916">
        <v>87.71</v>
      </c>
      <c r="H5916">
        <v>7</v>
      </c>
      <c r="I5916">
        <v>0</v>
      </c>
      <c r="J5916">
        <v>41.223700000000001</v>
      </c>
    </row>
    <row r="5917" spans="1:10" x14ac:dyDescent="0.25">
      <c r="A5917" s="1" t="s">
        <v>5506</v>
      </c>
      <c r="B5917" s="2">
        <v>42264</v>
      </c>
      <c r="C5917" s="2">
        <v>42270</v>
      </c>
      <c r="D5917" s="1" t="s">
        <v>19</v>
      </c>
      <c r="E5917" s="1" t="s">
        <v>4254</v>
      </c>
      <c r="F5917" s="1" t="s">
        <v>1946</v>
      </c>
      <c r="G5917">
        <v>199.76400000000001</v>
      </c>
      <c r="H5917">
        <v>2</v>
      </c>
      <c r="I5917">
        <v>0.1</v>
      </c>
      <c r="J5917">
        <v>8.8783999999999992</v>
      </c>
    </row>
    <row r="5918" spans="1:10" x14ac:dyDescent="0.25">
      <c r="A5918" s="1" t="s">
        <v>5506</v>
      </c>
      <c r="B5918" s="2">
        <v>42264</v>
      </c>
      <c r="C5918" s="2">
        <v>42270</v>
      </c>
      <c r="D5918" s="1" t="s">
        <v>19</v>
      </c>
      <c r="E5918" s="1" t="s">
        <v>4254</v>
      </c>
      <c r="F5918" s="1" t="s">
        <v>791</v>
      </c>
      <c r="G5918">
        <v>94.6</v>
      </c>
      <c r="H5918">
        <v>4</v>
      </c>
      <c r="I5918">
        <v>0</v>
      </c>
      <c r="J5918">
        <v>27.434000000000001</v>
      </c>
    </row>
    <row r="5919" spans="1:10" x14ac:dyDescent="0.25">
      <c r="A5919" s="1" t="s">
        <v>5506</v>
      </c>
      <c r="B5919" s="2">
        <v>42264</v>
      </c>
      <c r="C5919" s="2">
        <v>42270</v>
      </c>
      <c r="D5919" s="1" t="s">
        <v>19</v>
      </c>
      <c r="E5919" s="1" t="s">
        <v>4254</v>
      </c>
      <c r="F5919" s="1" t="s">
        <v>68</v>
      </c>
      <c r="G5919">
        <v>4228.7039999999997</v>
      </c>
      <c r="H5919">
        <v>6</v>
      </c>
      <c r="I5919">
        <v>0.2</v>
      </c>
      <c r="J5919">
        <v>158.57640000000001</v>
      </c>
    </row>
    <row r="5920" spans="1:10" x14ac:dyDescent="0.25">
      <c r="A5920" s="1" t="s">
        <v>5506</v>
      </c>
      <c r="B5920" s="2">
        <v>42264</v>
      </c>
      <c r="C5920" s="2">
        <v>42270</v>
      </c>
      <c r="D5920" s="1" t="s">
        <v>19</v>
      </c>
      <c r="E5920" s="1" t="s">
        <v>4254</v>
      </c>
      <c r="F5920" s="1" t="s">
        <v>2862</v>
      </c>
      <c r="G5920">
        <v>2003.92</v>
      </c>
      <c r="H5920">
        <v>5</v>
      </c>
      <c r="I5920">
        <v>0.2</v>
      </c>
      <c r="J5920">
        <v>-25.048999999999999</v>
      </c>
    </row>
    <row r="5921" spans="1:10" x14ac:dyDescent="0.25">
      <c r="A5921" s="1" t="s">
        <v>5506</v>
      </c>
      <c r="B5921" s="2">
        <v>42264</v>
      </c>
      <c r="C5921" s="2">
        <v>42270</v>
      </c>
      <c r="D5921" s="1" t="s">
        <v>19</v>
      </c>
      <c r="E5921" s="1" t="s">
        <v>4254</v>
      </c>
      <c r="F5921" s="1" t="s">
        <v>1236</v>
      </c>
      <c r="G5921">
        <v>209.97</v>
      </c>
      <c r="H5921">
        <v>3</v>
      </c>
      <c r="I5921">
        <v>0</v>
      </c>
      <c r="J5921">
        <v>58.791600000000003</v>
      </c>
    </row>
    <row r="5922" spans="1:10" x14ac:dyDescent="0.25">
      <c r="A5922" s="1" t="s">
        <v>5506</v>
      </c>
      <c r="B5922" s="2">
        <v>42264</v>
      </c>
      <c r="C5922" s="2">
        <v>42270</v>
      </c>
      <c r="D5922" s="1" t="s">
        <v>19</v>
      </c>
      <c r="E5922" s="1" t="s">
        <v>4254</v>
      </c>
      <c r="F5922" s="1" t="s">
        <v>1621</v>
      </c>
      <c r="G5922">
        <v>659.9</v>
      </c>
      <c r="H5922">
        <v>2</v>
      </c>
      <c r="I5922">
        <v>0</v>
      </c>
      <c r="J5922">
        <v>217.767</v>
      </c>
    </row>
    <row r="5923" spans="1:10" x14ac:dyDescent="0.25">
      <c r="A5923" s="1" t="s">
        <v>5506</v>
      </c>
      <c r="B5923" s="2">
        <v>42264</v>
      </c>
      <c r="C5923" s="2">
        <v>42270</v>
      </c>
      <c r="D5923" s="1" t="s">
        <v>19</v>
      </c>
      <c r="E5923" s="1" t="s">
        <v>4254</v>
      </c>
      <c r="F5923" s="1" t="s">
        <v>835</v>
      </c>
      <c r="G5923">
        <v>110.96</v>
      </c>
      <c r="H5923">
        <v>2</v>
      </c>
      <c r="I5923">
        <v>0</v>
      </c>
      <c r="J5923">
        <v>53.260800000000003</v>
      </c>
    </row>
    <row r="5924" spans="1:10" x14ac:dyDescent="0.25">
      <c r="A5924" s="1" t="s">
        <v>5506</v>
      </c>
      <c r="B5924" s="2">
        <v>42264</v>
      </c>
      <c r="C5924" s="2">
        <v>42270</v>
      </c>
      <c r="D5924" s="1" t="s">
        <v>19</v>
      </c>
      <c r="E5924" s="1" t="s">
        <v>4254</v>
      </c>
      <c r="F5924" s="1" t="s">
        <v>2328</v>
      </c>
      <c r="G5924">
        <v>67.8</v>
      </c>
      <c r="H5924">
        <v>4</v>
      </c>
      <c r="I5924">
        <v>0</v>
      </c>
      <c r="J5924">
        <v>1.3560000000000001</v>
      </c>
    </row>
    <row r="5925" spans="1:10" x14ac:dyDescent="0.25">
      <c r="A5925" s="1" t="s">
        <v>5507</v>
      </c>
      <c r="B5925" s="2">
        <v>42700</v>
      </c>
      <c r="C5925" s="2">
        <v>42704</v>
      </c>
      <c r="D5925" s="1" t="s">
        <v>11</v>
      </c>
      <c r="E5925" s="1" t="s">
        <v>691</v>
      </c>
      <c r="F5925" s="1" t="s">
        <v>2099</v>
      </c>
      <c r="G5925">
        <v>313.17599999999999</v>
      </c>
      <c r="H5925">
        <v>2</v>
      </c>
      <c r="I5925">
        <v>0.4</v>
      </c>
      <c r="J5925">
        <v>-120.0508</v>
      </c>
    </row>
    <row r="5926" spans="1:10" x14ac:dyDescent="0.25">
      <c r="A5926" s="1" t="s">
        <v>5508</v>
      </c>
      <c r="B5926" s="2">
        <v>43058</v>
      </c>
      <c r="C5926" s="2">
        <v>43061</v>
      </c>
      <c r="D5926" s="1" t="s">
        <v>11</v>
      </c>
      <c r="E5926" s="1" t="s">
        <v>2901</v>
      </c>
      <c r="F5926" s="1" t="s">
        <v>2845</v>
      </c>
      <c r="G5926">
        <v>22.96</v>
      </c>
      <c r="H5926">
        <v>7</v>
      </c>
      <c r="I5926">
        <v>0</v>
      </c>
      <c r="J5926">
        <v>6.6584000000000003</v>
      </c>
    </row>
    <row r="5927" spans="1:10" x14ac:dyDescent="0.25">
      <c r="A5927" s="1" t="s">
        <v>5509</v>
      </c>
      <c r="B5927" s="2">
        <v>42889</v>
      </c>
      <c r="C5927" s="2">
        <v>42894</v>
      </c>
      <c r="D5927" s="1" t="s">
        <v>19</v>
      </c>
      <c r="E5927" s="1" t="s">
        <v>1062</v>
      </c>
      <c r="F5927" s="1" t="s">
        <v>2143</v>
      </c>
      <c r="G5927">
        <v>1099.5</v>
      </c>
      <c r="H5927">
        <v>10</v>
      </c>
      <c r="I5927">
        <v>0</v>
      </c>
      <c r="J5927">
        <v>362.83499999999998</v>
      </c>
    </row>
    <row r="5928" spans="1:10" x14ac:dyDescent="0.25">
      <c r="A5928" s="1" t="s">
        <v>5510</v>
      </c>
      <c r="B5928" s="2">
        <v>41737</v>
      </c>
      <c r="C5928" s="2">
        <v>41741</v>
      </c>
      <c r="D5928" s="1" t="s">
        <v>19</v>
      </c>
      <c r="E5928" s="1" t="s">
        <v>93</v>
      </c>
      <c r="F5928" s="1" t="s">
        <v>5290</v>
      </c>
      <c r="G5928">
        <v>1215.92</v>
      </c>
      <c r="H5928">
        <v>8</v>
      </c>
      <c r="I5928">
        <v>0</v>
      </c>
      <c r="J5928">
        <v>316.13920000000002</v>
      </c>
    </row>
    <row r="5929" spans="1:10" x14ac:dyDescent="0.25">
      <c r="A5929" s="1" t="s">
        <v>5511</v>
      </c>
      <c r="B5929" s="2">
        <v>41923</v>
      </c>
      <c r="C5929" s="2">
        <v>41927</v>
      </c>
      <c r="D5929" s="1" t="s">
        <v>19</v>
      </c>
      <c r="E5929" s="1" t="s">
        <v>2959</v>
      </c>
      <c r="F5929" s="1" t="s">
        <v>17</v>
      </c>
      <c r="G5929">
        <v>7.31</v>
      </c>
      <c r="H5929">
        <v>1</v>
      </c>
      <c r="I5929">
        <v>0</v>
      </c>
      <c r="J5929">
        <v>3.4357000000000002</v>
      </c>
    </row>
    <row r="5930" spans="1:10" x14ac:dyDescent="0.25">
      <c r="A5930" s="1" t="s">
        <v>5511</v>
      </c>
      <c r="B5930" s="2">
        <v>41923</v>
      </c>
      <c r="C5930" s="2">
        <v>41927</v>
      </c>
      <c r="D5930" s="1" t="s">
        <v>19</v>
      </c>
      <c r="E5930" s="1" t="s">
        <v>2959</v>
      </c>
      <c r="F5930" s="1" t="s">
        <v>3194</v>
      </c>
      <c r="G5930">
        <v>8.92</v>
      </c>
      <c r="H5930">
        <v>4</v>
      </c>
      <c r="I5930">
        <v>0</v>
      </c>
      <c r="J5930">
        <v>3.9247999999999998</v>
      </c>
    </row>
    <row r="5931" spans="1:10" x14ac:dyDescent="0.25">
      <c r="A5931" s="1" t="s">
        <v>5512</v>
      </c>
      <c r="B5931" s="2">
        <v>42923</v>
      </c>
      <c r="C5931" s="2">
        <v>42925</v>
      </c>
      <c r="D5931" s="1" t="s">
        <v>79</v>
      </c>
      <c r="E5931" s="1" t="s">
        <v>940</v>
      </c>
      <c r="F5931" s="1" t="s">
        <v>1392</v>
      </c>
      <c r="G5931">
        <v>87.21</v>
      </c>
      <c r="H5931">
        <v>3</v>
      </c>
      <c r="I5931">
        <v>0.5</v>
      </c>
      <c r="J5931">
        <v>-45.349200000000003</v>
      </c>
    </row>
    <row r="5932" spans="1:10" x14ac:dyDescent="0.25">
      <c r="A5932" s="1" t="s">
        <v>5512</v>
      </c>
      <c r="B5932" s="2">
        <v>42923</v>
      </c>
      <c r="C5932" s="2">
        <v>42925</v>
      </c>
      <c r="D5932" s="1" t="s">
        <v>79</v>
      </c>
      <c r="E5932" s="1" t="s">
        <v>940</v>
      </c>
      <c r="F5932" s="1" t="s">
        <v>530</v>
      </c>
      <c r="G5932">
        <v>15.552</v>
      </c>
      <c r="H5932">
        <v>3</v>
      </c>
      <c r="I5932">
        <v>0.2</v>
      </c>
      <c r="J5932">
        <v>5.4432</v>
      </c>
    </row>
    <row r="5933" spans="1:10" x14ac:dyDescent="0.25">
      <c r="A5933" s="1" t="s">
        <v>5512</v>
      </c>
      <c r="B5933" s="2">
        <v>42923</v>
      </c>
      <c r="C5933" s="2">
        <v>42925</v>
      </c>
      <c r="D5933" s="1" t="s">
        <v>79</v>
      </c>
      <c r="E5933" s="1" t="s">
        <v>940</v>
      </c>
      <c r="F5933" s="1" t="s">
        <v>865</v>
      </c>
      <c r="G5933">
        <v>683.98800000000006</v>
      </c>
      <c r="H5933">
        <v>2</v>
      </c>
      <c r="I5933">
        <v>0.4</v>
      </c>
      <c r="J5933">
        <v>-113.998</v>
      </c>
    </row>
    <row r="5934" spans="1:10" x14ac:dyDescent="0.25">
      <c r="A5934" s="1" t="s">
        <v>5512</v>
      </c>
      <c r="B5934" s="2">
        <v>42923</v>
      </c>
      <c r="C5934" s="2">
        <v>42925</v>
      </c>
      <c r="D5934" s="1" t="s">
        <v>79</v>
      </c>
      <c r="E5934" s="1" t="s">
        <v>940</v>
      </c>
      <c r="F5934" s="1" t="s">
        <v>3460</v>
      </c>
      <c r="G5934">
        <v>13.391999999999999</v>
      </c>
      <c r="H5934">
        <v>3</v>
      </c>
      <c r="I5934">
        <v>0.2</v>
      </c>
      <c r="J5934">
        <v>1.0044</v>
      </c>
    </row>
    <row r="5935" spans="1:10" x14ac:dyDescent="0.25">
      <c r="A5935" s="1" t="s">
        <v>5512</v>
      </c>
      <c r="B5935" s="2">
        <v>42923</v>
      </c>
      <c r="C5935" s="2">
        <v>42925</v>
      </c>
      <c r="D5935" s="1" t="s">
        <v>79</v>
      </c>
      <c r="E5935" s="1" t="s">
        <v>940</v>
      </c>
      <c r="F5935" s="1" t="s">
        <v>4813</v>
      </c>
      <c r="G5935">
        <v>16.776</v>
      </c>
      <c r="H5935">
        <v>3</v>
      </c>
      <c r="I5935">
        <v>0.2</v>
      </c>
      <c r="J5935">
        <v>4.8231000000000002</v>
      </c>
    </row>
    <row r="5936" spans="1:10" x14ac:dyDescent="0.25">
      <c r="A5936" s="1" t="s">
        <v>5512</v>
      </c>
      <c r="B5936" s="2">
        <v>42923</v>
      </c>
      <c r="C5936" s="2">
        <v>42925</v>
      </c>
      <c r="D5936" s="1" t="s">
        <v>79</v>
      </c>
      <c r="E5936" s="1" t="s">
        <v>940</v>
      </c>
      <c r="F5936" s="1" t="s">
        <v>1621</v>
      </c>
      <c r="G5936">
        <v>527.91999999999996</v>
      </c>
      <c r="H5936">
        <v>2</v>
      </c>
      <c r="I5936">
        <v>0.2</v>
      </c>
      <c r="J5936">
        <v>85.787000000000006</v>
      </c>
    </row>
    <row r="5937" spans="1:10" x14ac:dyDescent="0.25">
      <c r="A5937" s="1" t="s">
        <v>5513</v>
      </c>
      <c r="B5937" s="2">
        <v>42555</v>
      </c>
      <c r="C5937" s="2">
        <v>42555</v>
      </c>
      <c r="D5937" s="1" t="s">
        <v>654</v>
      </c>
      <c r="E5937" s="1" t="s">
        <v>205</v>
      </c>
      <c r="F5937" s="1" t="s">
        <v>1084</v>
      </c>
      <c r="G5937">
        <v>25.4</v>
      </c>
      <c r="H5937">
        <v>5</v>
      </c>
      <c r="I5937">
        <v>0</v>
      </c>
      <c r="J5937">
        <v>8.6359999999999992</v>
      </c>
    </row>
    <row r="5938" spans="1:10" x14ac:dyDescent="0.25">
      <c r="A5938" s="1" t="s">
        <v>5513</v>
      </c>
      <c r="B5938" s="2">
        <v>42555</v>
      </c>
      <c r="C5938" s="2">
        <v>42555</v>
      </c>
      <c r="D5938" s="1" t="s">
        <v>654</v>
      </c>
      <c r="E5938" s="1" t="s">
        <v>205</v>
      </c>
      <c r="F5938" s="1" t="s">
        <v>2711</v>
      </c>
      <c r="G5938">
        <v>177.48</v>
      </c>
      <c r="H5938">
        <v>3</v>
      </c>
      <c r="I5938">
        <v>0.2</v>
      </c>
      <c r="J5938">
        <v>19.9665</v>
      </c>
    </row>
    <row r="5939" spans="1:10" x14ac:dyDescent="0.25">
      <c r="A5939" s="1" t="s">
        <v>5513</v>
      </c>
      <c r="B5939" s="2">
        <v>42555</v>
      </c>
      <c r="C5939" s="2">
        <v>42555</v>
      </c>
      <c r="D5939" s="1" t="s">
        <v>654</v>
      </c>
      <c r="E5939" s="1" t="s">
        <v>205</v>
      </c>
      <c r="F5939" s="1" t="s">
        <v>2156</v>
      </c>
      <c r="G5939">
        <v>71.975999999999999</v>
      </c>
      <c r="H5939">
        <v>3</v>
      </c>
      <c r="I5939">
        <v>0.2</v>
      </c>
      <c r="J5939">
        <v>8.9969999999999999</v>
      </c>
    </row>
    <row r="5940" spans="1:10" x14ac:dyDescent="0.25">
      <c r="A5940" s="1" t="s">
        <v>5514</v>
      </c>
      <c r="B5940" s="2">
        <v>42874</v>
      </c>
      <c r="C5940" s="2">
        <v>42880</v>
      </c>
      <c r="D5940" s="1" t="s">
        <v>19</v>
      </c>
      <c r="E5940" s="1" t="s">
        <v>3334</v>
      </c>
      <c r="F5940" s="1" t="s">
        <v>2753</v>
      </c>
      <c r="G5940">
        <v>95.992000000000004</v>
      </c>
      <c r="H5940">
        <v>1</v>
      </c>
      <c r="I5940">
        <v>0.2</v>
      </c>
      <c r="J5940">
        <v>9.5991999999999997</v>
      </c>
    </row>
    <row r="5941" spans="1:10" x14ac:dyDescent="0.25">
      <c r="A5941" s="1" t="s">
        <v>5514</v>
      </c>
      <c r="B5941" s="2">
        <v>42874</v>
      </c>
      <c r="C5941" s="2">
        <v>42880</v>
      </c>
      <c r="D5941" s="1" t="s">
        <v>19</v>
      </c>
      <c r="E5941" s="1" t="s">
        <v>3334</v>
      </c>
      <c r="F5941" s="1" t="s">
        <v>5030</v>
      </c>
      <c r="G5941">
        <v>13.215999999999999</v>
      </c>
      <c r="H5941">
        <v>4</v>
      </c>
      <c r="I5941">
        <v>0.2</v>
      </c>
      <c r="J5941">
        <v>4.2952000000000004</v>
      </c>
    </row>
    <row r="5942" spans="1:10" x14ac:dyDescent="0.25">
      <c r="A5942" s="1" t="s">
        <v>5515</v>
      </c>
      <c r="B5942" s="2">
        <v>43020</v>
      </c>
      <c r="C5942" s="2">
        <v>43022</v>
      </c>
      <c r="D5942" s="1" t="s">
        <v>11</v>
      </c>
      <c r="E5942" s="1" t="s">
        <v>1589</v>
      </c>
      <c r="F5942" s="1" t="s">
        <v>962</v>
      </c>
      <c r="G5942">
        <v>435.84</v>
      </c>
      <c r="H5942">
        <v>12</v>
      </c>
      <c r="I5942">
        <v>0</v>
      </c>
      <c r="J5942">
        <v>130.75200000000001</v>
      </c>
    </row>
    <row r="5943" spans="1:10" x14ac:dyDescent="0.25">
      <c r="A5943" s="1" t="s">
        <v>5515</v>
      </c>
      <c r="B5943" s="2">
        <v>43020</v>
      </c>
      <c r="C5943" s="2">
        <v>43022</v>
      </c>
      <c r="D5943" s="1" t="s">
        <v>11</v>
      </c>
      <c r="E5943" s="1" t="s">
        <v>1589</v>
      </c>
      <c r="F5943" s="1" t="s">
        <v>280</v>
      </c>
      <c r="G5943">
        <v>5.88</v>
      </c>
      <c r="H5943">
        <v>2</v>
      </c>
      <c r="I5943">
        <v>0</v>
      </c>
      <c r="J5943">
        <v>1.5875999999999999</v>
      </c>
    </row>
    <row r="5944" spans="1:10" x14ac:dyDescent="0.25">
      <c r="A5944" s="1" t="s">
        <v>5516</v>
      </c>
      <c r="B5944" s="2">
        <v>42588</v>
      </c>
      <c r="C5944" s="2">
        <v>42595</v>
      </c>
      <c r="D5944" s="1" t="s">
        <v>19</v>
      </c>
      <c r="E5944" s="1" t="s">
        <v>1632</v>
      </c>
      <c r="F5944" s="1" t="s">
        <v>409</v>
      </c>
      <c r="G5944">
        <v>211.16800000000001</v>
      </c>
      <c r="H5944">
        <v>4</v>
      </c>
      <c r="I5944">
        <v>0.2</v>
      </c>
      <c r="J5944">
        <v>18.4772</v>
      </c>
    </row>
    <row r="5945" spans="1:10" x14ac:dyDescent="0.25">
      <c r="A5945" s="1" t="s">
        <v>5517</v>
      </c>
      <c r="B5945" s="2">
        <v>41876</v>
      </c>
      <c r="C5945" s="2">
        <v>41880</v>
      </c>
      <c r="D5945" s="1" t="s">
        <v>19</v>
      </c>
      <c r="E5945" s="1" t="s">
        <v>116</v>
      </c>
      <c r="F5945" s="1" t="s">
        <v>3567</v>
      </c>
      <c r="G5945">
        <v>6.28</v>
      </c>
      <c r="H5945">
        <v>1</v>
      </c>
      <c r="I5945">
        <v>0</v>
      </c>
      <c r="J5945">
        <v>2.6375999999999999</v>
      </c>
    </row>
    <row r="5946" spans="1:10" x14ac:dyDescent="0.25">
      <c r="A5946" s="1" t="s">
        <v>5517</v>
      </c>
      <c r="B5946" s="2">
        <v>41876</v>
      </c>
      <c r="C5946" s="2">
        <v>41880</v>
      </c>
      <c r="D5946" s="1" t="s">
        <v>19</v>
      </c>
      <c r="E5946" s="1" t="s">
        <v>116</v>
      </c>
      <c r="F5946" s="1" t="s">
        <v>903</v>
      </c>
      <c r="G5946">
        <v>95.1</v>
      </c>
      <c r="H5946">
        <v>5</v>
      </c>
      <c r="I5946">
        <v>0</v>
      </c>
      <c r="J5946">
        <v>30.431999999999999</v>
      </c>
    </row>
    <row r="5947" spans="1:10" x14ac:dyDescent="0.25">
      <c r="A5947" s="1" t="s">
        <v>5517</v>
      </c>
      <c r="B5947" s="2">
        <v>41876</v>
      </c>
      <c r="C5947" s="2">
        <v>41880</v>
      </c>
      <c r="D5947" s="1" t="s">
        <v>19</v>
      </c>
      <c r="E5947" s="1" t="s">
        <v>116</v>
      </c>
      <c r="F5947" s="1" t="s">
        <v>3191</v>
      </c>
      <c r="G5947">
        <v>25.92</v>
      </c>
      <c r="H5947">
        <v>4</v>
      </c>
      <c r="I5947">
        <v>0</v>
      </c>
      <c r="J5947">
        <v>12.441599999999999</v>
      </c>
    </row>
    <row r="5948" spans="1:10" x14ac:dyDescent="0.25">
      <c r="A5948" s="1" t="s">
        <v>5517</v>
      </c>
      <c r="B5948" s="2">
        <v>41876</v>
      </c>
      <c r="C5948" s="2">
        <v>41880</v>
      </c>
      <c r="D5948" s="1" t="s">
        <v>19</v>
      </c>
      <c r="E5948" s="1" t="s">
        <v>116</v>
      </c>
      <c r="F5948" s="1" t="s">
        <v>1617</v>
      </c>
      <c r="G5948">
        <v>48.84</v>
      </c>
      <c r="H5948">
        <v>4</v>
      </c>
      <c r="I5948">
        <v>0</v>
      </c>
      <c r="J5948">
        <v>13.1868</v>
      </c>
    </row>
    <row r="5949" spans="1:10" x14ac:dyDescent="0.25">
      <c r="A5949" s="1" t="s">
        <v>5518</v>
      </c>
      <c r="B5949" s="2">
        <v>42261</v>
      </c>
      <c r="C5949" s="2">
        <v>42265</v>
      </c>
      <c r="D5949" s="1" t="s">
        <v>11</v>
      </c>
      <c r="E5949" s="1" t="s">
        <v>2551</v>
      </c>
      <c r="F5949" s="1" t="s">
        <v>3772</v>
      </c>
      <c r="G5949">
        <v>25.9</v>
      </c>
      <c r="H5949">
        <v>5</v>
      </c>
      <c r="I5949">
        <v>0</v>
      </c>
      <c r="J5949">
        <v>12.691000000000001</v>
      </c>
    </row>
    <row r="5950" spans="1:10" x14ac:dyDescent="0.25">
      <c r="A5950" s="1" t="s">
        <v>5519</v>
      </c>
      <c r="B5950" s="2">
        <v>42799</v>
      </c>
      <c r="C5950" s="2">
        <v>42799</v>
      </c>
      <c r="D5950" s="1" t="s">
        <v>654</v>
      </c>
      <c r="E5950" s="1" t="s">
        <v>496</v>
      </c>
      <c r="F5950" s="1" t="s">
        <v>1616</v>
      </c>
      <c r="G5950">
        <v>42.68</v>
      </c>
      <c r="H5950">
        <v>4</v>
      </c>
      <c r="I5950">
        <v>0</v>
      </c>
      <c r="J5950">
        <v>19.6328</v>
      </c>
    </row>
    <row r="5951" spans="1:10" x14ac:dyDescent="0.25">
      <c r="A5951" s="1" t="s">
        <v>5519</v>
      </c>
      <c r="B5951" s="2">
        <v>42799</v>
      </c>
      <c r="C5951" s="2">
        <v>42799</v>
      </c>
      <c r="D5951" s="1" t="s">
        <v>654</v>
      </c>
      <c r="E5951" s="1" t="s">
        <v>496</v>
      </c>
      <c r="F5951" s="1" t="s">
        <v>819</v>
      </c>
      <c r="G5951">
        <v>299.97000000000003</v>
      </c>
      <c r="H5951">
        <v>3</v>
      </c>
      <c r="I5951">
        <v>0</v>
      </c>
      <c r="J5951">
        <v>125.98739999999999</v>
      </c>
    </row>
    <row r="5952" spans="1:10" x14ac:dyDescent="0.25">
      <c r="A5952" s="1" t="s">
        <v>5519</v>
      </c>
      <c r="B5952" s="2">
        <v>42799</v>
      </c>
      <c r="C5952" s="2">
        <v>42799</v>
      </c>
      <c r="D5952" s="1" t="s">
        <v>654</v>
      </c>
      <c r="E5952" s="1" t="s">
        <v>496</v>
      </c>
      <c r="F5952" s="1" t="s">
        <v>342</v>
      </c>
      <c r="G5952">
        <v>262.24</v>
      </c>
      <c r="H5952">
        <v>2</v>
      </c>
      <c r="I5952">
        <v>0</v>
      </c>
      <c r="J5952">
        <v>78.671999999999997</v>
      </c>
    </row>
    <row r="5953" spans="1:10" x14ac:dyDescent="0.25">
      <c r="A5953" s="1" t="s">
        <v>5519</v>
      </c>
      <c r="B5953" s="2">
        <v>42799</v>
      </c>
      <c r="C5953" s="2">
        <v>42799</v>
      </c>
      <c r="D5953" s="1" t="s">
        <v>654</v>
      </c>
      <c r="E5953" s="1" t="s">
        <v>496</v>
      </c>
      <c r="F5953" s="1" t="s">
        <v>1958</v>
      </c>
      <c r="G5953">
        <v>234.36</v>
      </c>
      <c r="H5953">
        <v>6</v>
      </c>
      <c r="I5953">
        <v>0</v>
      </c>
      <c r="J5953">
        <v>112.4928</v>
      </c>
    </row>
    <row r="5954" spans="1:10" x14ac:dyDescent="0.25">
      <c r="A5954" s="1" t="s">
        <v>5520</v>
      </c>
      <c r="B5954" s="2">
        <v>42840</v>
      </c>
      <c r="C5954" s="2">
        <v>42846</v>
      </c>
      <c r="D5954" s="1" t="s">
        <v>19</v>
      </c>
      <c r="E5954" s="1" t="s">
        <v>765</v>
      </c>
      <c r="F5954" s="1" t="s">
        <v>5521</v>
      </c>
      <c r="G5954">
        <v>20.736000000000001</v>
      </c>
      <c r="H5954">
        <v>4</v>
      </c>
      <c r="I5954">
        <v>0.2</v>
      </c>
      <c r="J5954">
        <v>7.2576000000000001</v>
      </c>
    </row>
    <row r="5955" spans="1:10" x14ac:dyDescent="0.25">
      <c r="A5955" s="1" t="s">
        <v>5522</v>
      </c>
      <c r="B5955" s="2">
        <v>41728</v>
      </c>
      <c r="C5955" s="2">
        <v>41729</v>
      </c>
      <c r="D5955" s="1" t="s">
        <v>79</v>
      </c>
      <c r="E5955" s="1" t="s">
        <v>4458</v>
      </c>
      <c r="F5955" s="1" t="s">
        <v>4894</v>
      </c>
      <c r="G5955">
        <v>10.5</v>
      </c>
      <c r="H5955">
        <v>5</v>
      </c>
      <c r="I5955">
        <v>0</v>
      </c>
      <c r="J5955">
        <v>2.94</v>
      </c>
    </row>
    <row r="5956" spans="1:10" x14ac:dyDescent="0.25">
      <c r="A5956" s="1" t="s">
        <v>5523</v>
      </c>
      <c r="B5956" s="2">
        <v>41954</v>
      </c>
      <c r="C5956" s="2">
        <v>41958</v>
      </c>
      <c r="D5956" s="1" t="s">
        <v>11</v>
      </c>
      <c r="E5956" s="1" t="s">
        <v>4717</v>
      </c>
      <c r="F5956" s="1" t="s">
        <v>3534</v>
      </c>
      <c r="G5956">
        <v>23.968</v>
      </c>
      <c r="H5956">
        <v>2</v>
      </c>
      <c r="I5956">
        <v>0.2</v>
      </c>
      <c r="J5956">
        <v>7.7896000000000001</v>
      </c>
    </row>
    <row r="5957" spans="1:10" x14ac:dyDescent="0.25">
      <c r="A5957" s="1" t="s">
        <v>5523</v>
      </c>
      <c r="B5957" s="2">
        <v>41954</v>
      </c>
      <c r="C5957" s="2">
        <v>41958</v>
      </c>
      <c r="D5957" s="1" t="s">
        <v>11</v>
      </c>
      <c r="E5957" s="1" t="s">
        <v>4717</v>
      </c>
      <c r="F5957" s="1" t="s">
        <v>86</v>
      </c>
      <c r="G5957">
        <v>521.96</v>
      </c>
      <c r="H5957">
        <v>4</v>
      </c>
      <c r="I5957">
        <v>0.5</v>
      </c>
      <c r="J5957">
        <v>-250.54079999999999</v>
      </c>
    </row>
    <row r="5958" spans="1:10" x14ac:dyDescent="0.25">
      <c r="A5958" s="1" t="s">
        <v>5524</v>
      </c>
      <c r="B5958" s="2">
        <v>42441</v>
      </c>
      <c r="C5958" s="2">
        <v>42444</v>
      </c>
      <c r="D5958" s="1" t="s">
        <v>11</v>
      </c>
      <c r="E5958" s="1" t="s">
        <v>691</v>
      </c>
      <c r="F5958" s="1" t="s">
        <v>550</v>
      </c>
      <c r="G5958">
        <v>676.55</v>
      </c>
      <c r="H5958">
        <v>5</v>
      </c>
      <c r="I5958">
        <v>0</v>
      </c>
      <c r="J5958">
        <v>6.7655000000000003</v>
      </c>
    </row>
    <row r="5959" spans="1:10" x14ac:dyDescent="0.25">
      <c r="A5959" s="1" t="s">
        <v>5524</v>
      </c>
      <c r="B5959" s="2">
        <v>42441</v>
      </c>
      <c r="C5959" s="2">
        <v>42444</v>
      </c>
      <c r="D5959" s="1" t="s">
        <v>11</v>
      </c>
      <c r="E5959" s="1" t="s">
        <v>691</v>
      </c>
      <c r="F5959" s="1" t="s">
        <v>2954</v>
      </c>
      <c r="G5959">
        <v>154.9</v>
      </c>
      <c r="H5959">
        <v>5</v>
      </c>
      <c r="I5959">
        <v>0</v>
      </c>
      <c r="J5959">
        <v>40.274000000000001</v>
      </c>
    </row>
    <row r="5960" spans="1:10" x14ac:dyDescent="0.25">
      <c r="A5960" s="1" t="s">
        <v>5524</v>
      </c>
      <c r="B5960" s="2">
        <v>42441</v>
      </c>
      <c r="C5960" s="2">
        <v>42444</v>
      </c>
      <c r="D5960" s="1" t="s">
        <v>11</v>
      </c>
      <c r="E5960" s="1" t="s">
        <v>691</v>
      </c>
      <c r="F5960" s="1" t="s">
        <v>1373</v>
      </c>
      <c r="G5960">
        <v>30.56</v>
      </c>
      <c r="H5960">
        <v>4</v>
      </c>
      <c r="I5960">
        <v>0</v>
      </c>
      <c r="J5960">
        <v>14.974399999999999</v>
      </c>
    </row>
    <row r="5961" spans="1:10" x14ac:dyDescent="0.25">
      <c r="A5961" s="1" t="s">
        <v>5524</v>
      </c>
      <c r="B5961" s="2">
        <v>42441</v>
      </c>
      <c r="C5961" s="2">
        <v>42444</v>
      </c>
      <c r="D5961" s="1" t="s">
        <v>11</v>
      </c>
      <c r="E5961" s="1" t="s">
        <v>691</v>
      </c>
      <c r="F5961" s="1" t="s">
        <v>1293</v>
      </c>
      <c r="G5961">
        <v>770.35199999999998</v>
      </c>
      <c r="H5961">
        <v>3</v>
      </c>
      <c r="I5961">
        <v>0.2</v>
      </c>
      <c r="J5961">
        <v>77.035200000000003</v>
      </c>
    </row>
    <row r="5962" spans="1:10" x14ac:dyDescent="0.25">
      <c r="A5962" s="1" t="s">
        <v>5525</v>
      </c>
      <c r="B5962" s="2">
        <v>42775</v>
      </c>
      <c r="C5962" s="2">
        <v>42780</v>
      </c>
      <c r="D5962" s="1" t="s">
        <v>11</v>
      </c>
      <c r="E5962" s="1" t="s">
        <v>2367</v>
      </c>
      <c r="F5962" s="1" t="s">
        <v>2806</v>
      </c>
      <c r="G5962">
        <v>21.12</v>
      </c>
      <c r="H5962">
        <v>4</v>
      </c>
      <c r="I5962">
        <v>0</v>
      </c>
      <c r="J5962">
        <v>6.5472000000000001</v>
      </c>
    </row>
    <row r="5963" spans="1:10" x14ac:dyDescent="0.25">
      <c r="A5963" s="1" t="s">
        <v>5526</v>
      </c>
      <c r="B5963" s="2">
        <v>41954</v>
      </c>
      <c r="C5963" s="2">
        <v>41956</v>
      </c>
      <c r="D5963" s="1" t="s">
        <v>11</v>
      </c>
      <c r="E5963" s="1" t="s">
        <v>76</v>
      </c>
      <c r="F5963" s="1" t="s">
        <v>1048</v>
      </c>
      <c r="G5963">
        <v>575.928</v>
      </c>
      <c r="H5963">
        <v>9</v>
      </c>
      <c r="I5963">
        <v>0.2</v>
      </c>
      <c r="J5963">
        <v>57.592799999999997</v>
      </c>
    </row>
    <row r="5964" spans="1:10" x14ac:dyDescent="0.25">
      <c r="A5964" s="1" t="s">
        <v>5526</v>
      </c>
      <c r="B5964" s="2">
        <v>41954</v>
      </c>
      <c r="C5964" s="2">
        <v>41956</v>
      </c>
      <c r="D5964" s="1" t="s">
        <v>11</v>
      </c>
      <c r="E5964" s="1" t="s">
        <v>76</v>
      </c>
      <c r="F5964" s="1" t="s">
        <v>2276</v>
      </c>
      <c r="G5964">
        <v>7.78</v>
      </c>
      <c r="H5964">
        <v>2</v>
      </c>
      <c r="I5964">
        <v>0</v>
      </c>
      <c r="J5964">
        <v>2.0228000000000002</v>
      </c>
    </row>
    <row r="5965" spans="1:10" x14ac:dyDescent="0.25">
      <c r="A5965" s="1" t="s">
        <v>5526</v>
      </c>
      <c r="B5965" s="2">
        <v>41954</v>
      </c>
      <c r="C5965" s="2">
        <v>41956</v>
      </c>
      <c r="D5965" s="1" t="s">
        <v>11</v>
      </c>
      <c r="E5965" s="1" t="s">
        <v>76</v>
      </c>
      <c r="F5965" s="1" t="s">
        <v>1610</v>
      </c>
      <c r="G5965">
        <v>123.92</v>
      </c>
      <c r="H5965">
        <v>4</v>
      </c>
      <c r="I5965">
        <v>0</v>
      </c>
      <c r="J5965">
        <v>55.764000000000003</v>
      </c>
    </row>
    <row r="5966" spans="1:10" x14ac:dyDescent="0.25">
      <c r="A5966" s="1" t="s">
        <v>5527</v>
      </c>
      <c r="B5966" s="2">
        <v>42967</v>
      </c>
      <c r="C5966" s="2">
        <v>42972</v>
      </c>
      <c r="D5966" s="1" t="s">
        <v>19</v>
      </c>
      <c r="E5966" s="1" t="s">
        <v>4968</v>
      </c>
      <c r="F5966" s="1" t="s">
        <v>3114</v>
      </c>
      <c r="G5966">
        <v>17.22</v>
      </c>
      <c r="H5966">
        <v>3</v>
      </c>
      <c r="I5966">
        <v>0</v>
      </c>
      <c r="J5966">
        <v>5.1660000000000004</v>
      </c>
    </row>
    <row r="5967" spans="1:10" x14ac:dyDescent="0.25">
      <c r="A5967" s="1" t="s">
        <v>5527</v>
      </c>
      <c r="B5967" s="2">
        <v>42967</v>
      </c>
      <c r="C5967" s="2">
        <v>42972</v>
      </c>
      <c r="D5967" s="1" t="s">
        <v>19</v>
      </c>
      <c r="E5967" s="1" t="s">
        <v>4968</v>
      </c>
      <c r="F5967" s="1" t="s">
        <v>247</v>
      </c>
      <c r="G5967">
        <v>226.56</v>
      </c>
      <c r="H5967">
        <v>6</v>
      </c>
      <c r="I5967">
        <v>0</v>
      </c>
      <c r="J5967">
        <v>63.436799999999998</v>
      </c>
    </row>
    <row r="5968" spans="1:10" x14ac:dyDescent="0.25">
      <c r="A5968" s="1" t="s">
        <v>5527</v>
      </c>
      <c r="B5968" s="2">
        <v>42967</v>
      </c>
      <c r="C5968" s="2">
        <v>42972</v>
      </c>
      <c r="D5968" s="1" t="s">
        <v>19</v>
      </c>
      <c r="E5968" s="1" t="s">
        <v>4968</v>
      </c>
      <c r="F5968" s="1" t="s">
        <v>3856</v>
      </c>
      <c r="G5968">
        <v>107.88</v>
      </c>
      <c r="H5968">
        <v>3</v>
      </c>
      <c r="I5968">
        <v>0.2</v>
      </c>
      <c r="J5968">
        <v>10.788</v>
      </c>
    </row>
    <row r="5969" spans="1:10" x14ac:dyDescent="0.25">
      <c r="A5969" s="1" t="s">
        <v>5528</v>
      </c>
      <c r="B5969" s="2">
        <v>42384</v>
      </c>
      <c r="C5969" s="2">
        <v>42386</v>
      </c>
      <c r="D5969" s="1" t="s">
        <v>79</v>
      </c>
      <c r="E5969" s="1" t="s">
        <v>1500</v>
      </c>
      <c r="F5969" s="1" t="s">
        <v>3891</v>
      </c>
      <c r="G5969">
        <v>81.98</v>
      </c>
      <c r="H5969">
        <v>2</v>
      </c>
      <c r="I5969">
        <v>0</v>
      </c>
      <c r="J5969">
        <v>40.170200000000001</v>
      </c>
    </row>
    <row r="5970" spans="1:10" x14ac:dyDescent="0.25">
      <c r="A5970" s="1" t="s">
        <v>5529</v>
      </c>
      <c r="B5970" s="2">
        <v>41840</v>
      </c>
      <c r="C5970" s="2">
        <v>41842</v>
      </c>
      <c r="D5970" s="1" t="s">
        <v>79</v>
      </c>
      <c r="E5970" s="1" t="s">
        <v>1022</v>
      </c>
      <c r="F5970" s="1" t="s">
        <v>2108</v>
      </c>
      <c r="G5970">
        <v>104.85</v>
      </c>
      <c r="H5970">
        <v>1</v>
      </c>
      <c r="I5970">
        <v>0</v>
      </c>
      <c r="J5970">
        <v>50.328000000000003</v>
      </c>
    </row>
    <row r="5971" spans="1:10" x14ac:dyDescent="0.25">
      <c r="A5971" s="1" t="s">
        <v>5529</v>
      </c>
      <c r="B5971" s="2">
        <v>41840</v>
      </c>
      <c r="C5971" s="2">
        <v>41842</v>
      </c>
      <c r="D5971" s="1" t="s">
        <v>79</v>
      </c>
      <c r="E5971" s="1" t="s">
        <v>1022</v>
      </c>
      <c r="F5971" s="1" t="s">
        <v>609</v>
      </c>
      <c r="G5971">
        <v>8.7040000000000006</v>
      </c>
      <c r="H5971">
        <v>2</v>
      </c>
      <c r="I5971">
        <v>0.2</v>
      </c>
      <c r="J5971">
        <v>3.1551999999999998</v>
      </c>
    </row>
    <row r="5972" spans="1:10" x14ac:dyDescent="0.25">
      <c r="A5972" s="1" t="s">
        <v>5529</v>
      </c>
      <c r="B5972" s="2">
        <v>41840</v>
      </c>
      <c r="C5972" s="2">
        <v>41842</v>
      </c>
      <c r="D5972" s="1" t="s">
        <v>79</v>
      </c>
      <c r="E5972" s="1" t="s">
        <v>1022</v>
      </c>
      <c r="F5972" s="1" t="s">
        <v>785</v>
      </c>
      <c r="G5972">
        <v>19.920000000000002</v>
      </c>
      <c r="H5972">
        <v>4</v>
      </c>
      <c r="I5972">
        <v>0</v>
      </c>
      <c r="J5972">
        <v>9.7607999999999997</v>
      </c>
    </row>
    <row r="5973" spans="1:10" x14ac:dyDescent="0.25">
      <c r="A5973" s="1" t="s">
        <v>5529</v>
      </c>
      <c r="B5973" s="2">
        <v>41840</v>
      </c>
      <c r="C5973" s="2">
        <v>41842</v>
      </c>
      <c r="D5973" s="1" t="s">
        <v>79</v>
      </c>
      <c r="E5973" s="1" t="s">
        <v>1022</v>
      </c>
      <c r="F5973" s="1" t="s">
        <v>1264</v>
      </c>
      <c r="G5973">
        <v>43.02</v>
      </c>
      <c r="H5973">
        <v>3</v>
      </c>
      <c r="I5973">
        <v>0</v>
      </c>
      <c r="J5973">
        <v>15.4872</v>
      </c>
    </row>
    <row r="5974" spans="1:10" x14ac:dyDescent="0.25">
      <c r="A5974" s="1" t="s">
        <v>5530</v>
      </c>
      <c r="B5974" s="2">
        <v>42772</v>
      </c>
      <c r="C5974" s="2">
        <v>42777</v>
      </c>
      <c r="D5974" s="1" t="s">
        <v>19</v>
      </c>
      <c r="E5974" s="1" t="s">
        <v>1949</v>
      </c>
      <c r="F5974" s="1" t="s">
        <v>1679</v>
      </c>
      <c r="G5974">
        <v>240.78399999999999</v>
      </c>
      <c r="H5974">
        <v>1</v>
      </c>
      <c r="I5974">
        <v>0.2</v>
      </c>
      <c r="J5974">
        <v>30.097999999999999</v>
      </c>
    </row>
    <row r="5975" spans="1:10" x14ac:dyDescent="0.25">
      <c r="A5975" s="1" t="s">
        <v>5531</v>
      </c>
      <c r="B5975" s="2">
        <v>42363</v>
      </c>
      <c r="C5975" s="2">
        <v>42367</v>
      </c>
      <c r="D5975" s="1" t="s">
        <v>19</v>
      </c>
      <c r="E5975" s="1" t="s">
        <v>351</v>
      </c>
      <c r="F5975" s="1" t="s">
        <v>3652</v>
      </c>
      <c r="G5975">
        <v>414.96</v>
      </c>
      <c r="H5975">
        <v>2</v>
      </c>
      <c r="I5975">
        <v>0</v>
      </c>
      <c r="J5975">
        <v>124.488</v>
      </c>
    </row>
    <row r="5976" spans="1:10" x14ac:dyDescent="0.25">
      <c r="A5976" s="1" t="s">
        <v>5532</v>
      </c>
      <c r="B5976" s="2">
        <v>42651</v>
      </c>
      <c r="C5976" s="2">
        <v>42656</v>
      </c>
      <c r="D5976" s="1" t="s">
        <v>19</v>
      </c>
      <c r="E5976" s="1" t="s">
        <v>611</v>
      </c>
      <c r="F5976" s="1" t="s">
        <v>1886</v>
      </c>
      <c r="G5976">
        <v>387.72</v>
      </c>
      <c r="H5976">
        <v>5</v>
      </c>
      <c r="I5976">
        <v>0.2</v>
      </c>
      <c r="J5976">
        <v>-67.850999999999999</v>
      </c>
    </row>
    <row r="5977" spans="1:10" x14ac:dyDescent="0.25">
      <c r="A5977" s="1" t="s">
        <v>5533</v>
      </c>
      <c r="B5977" s="2">
        <v>42929</v>
      </c>
      <c r="C5977" s="2">
        <v>42933</v>
      </c>
      <c r="D5977" s="1" t="s">
        <v>19</v>
      </c>
      <c r="E5977" s="1" t="s">
        <v>3367</v>
      </c>
      <c r="F5977" s="1" t="s">
        <v>1546</v>
      </c>
      <c r="G5977">
        <v>360.38</v>
      </c>
      <c r="H5977">
        <v>2</v>
      </c>
      <c r="I5977">
        <v>0</v>
      </c>
      <c r="J5977">
        <v>93.698800000000006</v>
      </c>
    </row>
    <row r="5978" spans="1:10" x14ac:dyDescent="0.25">
      <c r="A5978" s="1" t="s">
        <v>5533</v>
      </c>
      <c r="B5978" s="2">
        <v>42929</v>
      </c>
      <c r="C5978" s="2">
        <v>42933</v>
      </c>
      <c r="D5978" s="1" t="s">
        <v>19</v>
      </c>
      <c r="E5978" s="1" t="s">
        <v>3367</v>
      </c>
      <c r="F5978" s="1" t="s">
        <v>2138</v>
      </c>
      <c r="G5978">
        <v>13.56</v>
      </c>
      <c r="H5978">
        <v>2</v>
      </c>
      <c r="I5978">
        <v>0</v>
      </c>
      <c r="J5978">
        <v>6.2375999999999996</v>
      </c>
    </row>
    <row r="5979" spans="1:10" x14ac:dyDescent="0.25">
      <c r="A5979" s="1" t="s">
        <v>5534</v>
      </c>
      <c r="B5979" s="2">
        <v>42849</v>
      </c>
      <c r="C5979" s="2">
        <v>42850</v>
      </c>
      <c r="D5979" s="1" t="s">
        <v>79</v>
      </c>
      <c r="E5979" s="1" t="s">
        <v>3055</v>
      </c>
      <c r="F5979" s="1" t="s">
        <v>607</v>
      </c>
      <c r="G5979">
        <v>552</v>
      </c>
      <c r="H5979">
        <v>10</v>
      </c>
      <c r="I5979">
        <v>0.2</v>
      </c>
      <c r="J5979">
        <v>34.5</v>
      </c>
    </row>
    <row r="5980" spans="1:10" x14ac:dyDescent="0.25">
      <c r="A5980" s="1" t="s">
        <v>5535</v>
      </c>
      <c r="B5980" s="2">
        <v>41889</v>
      </c>
      <c r="C5980" s="2">
        <v>41895</v>
      </c>
      <c r="D5980" s="1" t="s">
        <v>19</v>
      </c>
      <c r="E5980" s="1" t="s">
        <v>205</v>
      </c>
      <c r="F5980" s="1" t="s">
        <v>2110</v>
      </c>
      <c r="G5980">
        <v>429.9</v>
      </c>
      <c r="H5980">
        <v>5</v>
      </c>
      <c r="I5980">
        <v>0</v>
      </c>
      <c r="J5980">
        <v>111.774</v>
      </c>
    </row>
    <row r="5981" spans="1:10" x14ac:dyDescent="0.25">
      <c r="A5981" s="1" t="s">
        <v>5535</v>
      </c>
      <c r="B5981" s="2">
        <v>41889</v>
      </c>
      <c r="C5981" s="2">
        <v>41895</v>
      </c>
      <c r="D5981" s="1" t="s">
        <v>19</v>
      </c>
      <c r="E5981" s="1" t="s">
        <v>205</v>
      </c>
      <c r="F5981" s="1" t="s">
        <v>69</v>
      </c>
      <c r="G5981">
        <v>32.06</v>
      </c>
      <c r="H5981">
        <v>2</v>
      </c>
      <c r="I5981">
        <v>0</v>
      </c>
      <c r="J5981">
        <v>15.3888</v>
      </c>
    </row>
    <row r="5982" spans="1:10" x14ac:dyDescent="0.25">
      <c r="A5982" s="1" t="s">
        <v>5535</v>
      </c>
      <c r="B5982" s="2">
        <v>41889</v>
      </c>
      <c r="C5982" s="2">
        <v>41895</v>
      </c>
      <c r="D5982" s="1" t="s">
        <v>19</v>
      </c>
      <c r="E5982" s="1" t="s">
        <v>205</v>
      </c>
      <c r="F5982" s="1" t="s">
        <v>348</v>
      </c>
      <c r="G5982">
        <v>161.96</v>
      </c>
      <c r="H5982">
        <v>2</v>
      </c>
      <c r="I5982">
        <v>0</v>
      </c>
      <c r="J5982">
        <v>45.348799999999997</v>
      </c>
    </row>
    <row r="5983" spans="1:10" x14ac:dyDescent="0.25">
      <c r="A5983" s="1" t="s">
        <v>5535</v>
      </c>
      <c r="B5983" s="2">
        <v>41889</v>
      </c>
      <c r="C5983" s="2">
        <v>41895</v>
      </c>
      <c r="D5983" s="1" t="s">
        <v>19</v>
      </c>
      <c r="E5983" s="1" t="s">
        <v>205</v>
      </c>
      <c r="F5983" s="1" t="s">
        <v>677</v>
      </c>
      <c r="G5983">
        <v>19.86</v>
      </c>
      <c r="H5983">
        <v>2</v>
      </c>
      <c r="I5983">
        <v>0</v>
      </c>
      <c r="J5983">
        <v>5.7594000000000003</v>
      </c>
    </row>
    <row r="5984" spans="1:10" x14ac:dyDescent="0.25">
      <c r="A5984" s="1" t="s">
        <v>5536</v>
      </c>
      <c r="B5984" s="2">
        <v>42695</v>
      </c>
      <c r="C5984" s="2">
        <v>42702</v>
      </c>
      <c r="D5984" s="1" t="s">
        <v>19</v>
      </c>
      <c r="E5984" s="1" t="s">
        <v>698</v>
      </c>
      <c r="F5984" s="1" t="s">
        <v>4491</v>
      </c>
      <c r="G5984">
        <v>12.96</v>
      </c>
      <c r="H5984">
        <v>2</v>
      </c>
      <c r="I5984">
        <v>0</v>
      </c>
      <c r="J5984">
        <v>6.3503999999999996</v>
      </c>
    </row>
    <row r="5985" spans="1:10" x14ac:dyDescent="0.25">
      <c r="A5985" s="1" t="s">
        <v>5537</v>
      </c>
      <c r="B5985" s="2">
        <v>42994</v>
      </c>
      <c r="C5985" s="2">
        <v>42996</v>
      </c>
      <c r="D5985" s="1" t="s">
        <v>11</v>
      </c>
      <c r="E5985" s="1" t="s">
        <v>3855</v>
      </c>
      <c r="F5985" s="1" t="s">
        <v>1305</v>
      </c>
      <c r="G5985">
        <v>20.544</v>
      </c>
      <c r="H5985">
        <v>6</v>
      </c>
      <c r="I5985">
        <v>0.2</v>
      </c>
      <c r="J5985">
        <v>6.42</v>
      </c>
    </row>
    <row r="5986" spans="1:10" x14ac:dyDescent="0.25">
      <c r="A5986" s="1" t="s">
        <v>5538</v>
      </c>
      <c r="B5986" s="2">
        <v>42570</v>
      </c>
      <c r="C5986" s="2">
        <v>42576</v>
      </c>
      <c r="D5986" s="1" t="s">
        <v>19</v>
      </c>
      <c r="E5986" s="1" t="s">
        <v>2767</v>
      </c>
      <c r="F5986" s="1" t="s">
        <v>3498</v>
      </c>
      <c r="G5986">
        <v>185.58</v>
      </c>
      <c r="H5986">
        <v>6</v>
      </c>
      <c r="I5986">
        <v>0</v>
      </c>
      <c r="J5986">
        <v>76.087800000000001</v>
      </c>
    </row>
    <row r="5987" spans="1:10" x14ac:dyDescent="0.25">
      <c r="A5987" s="1" t="s">
        <v>5538</v>
      </c>
      <c r="B5987" s="2">
        <v>42570</v>
      </c>
      <c r="C5987" s="2">
        <v>42576</v>
      </c>
      <c r="D5987" s="1" t="s">
        <v>19</v>
      </c>
      <c r="E5987" s="1" t="s">
        <v>2767</v>
      </c>
      <c r="F5987" s="1" t="s">
        <v>4096</v>
      </c>
      <c r="G5987">
        <v>77.56</v>
      </c>
      <c r="H5987">
        <v>2</v>
      </c>
      <c r="I5987">
        <v>0</v>
      </c>
      <c r="J5987">
        <v>35.677599999999998</v>
      </c>
    </row>
    <row r="5988" spans="1:10" x14ac:dyDescent="0.25">
      <c r="A5988" s="1" t="s">
        <v>5538</v>
      </c>
      <c r="B5988" s="2">
        <v>42570</v>
      </c>
      <c r="C5988" s="2">
        <v>42576</v>
      </c>
      <c r="D5988" s="1" t="s">
        <v>19</v>
      </c>
      <c r="E5988" s="1" t="s">
        <v>2767</v>
      </c>
      <c r="F5988" s="1" t="s">
        <v>435</v>
      </c>
      <c r="G5988">
        <v>87.92</v>
      </c>
      <c r="H5988">
        <v>4</v>
      </c>
      <c r="I5988">
        <v>0</v>
      </c>
      <c r="J5988">
        <v>0.87919999999999998</v>
      </c>
    </row>
    <row r="5989" spans="1:10" x14ac:dyDescent="0.25">
      <c r="A5989" s="1" t="s">
        <v>5538</v>
      </c>
      <c r="B5989" s="2">
        <v>42570</v>
      </c>
      <c r="C5989" s="2">
        <v>42576</v>
      </c>
      <c r="D5989" s="1" t="s">
        <v>19</v>
      </c>
      <c r="E5989" s="1" t="s">
        <v>2767</v>
      </c>
      <c r="F5989" s="1" t="s">
        <v>3891</v>
      </c>
      <c r="G5989">
        <v>245.94</v>
      </c>
      <c r="H5989">
        <v>6</v>
      </c>
      <c r="I5989">
        <v>0</v>
      </c>
      <c r="J5989">
        <v>120.5106</v>
      </c>
    </row>
    <row r="5990" spans="1:10" x14ac:dyDescent="0.25">
      <c r="A5990" s="1" t="s">
        <v>5538</v>
      </c>
      <c r="B5990" s="2">
        <v>42570</v>
      </c>
      <c r="C5990" s="2">
        <v>42576</v>
      </c>
      <c r="D5990" s="1" t="s">
        <v>19</v>
      </c>
      <c r="E5990" s="1" t="s">
        <v>2767</v>
      </c>
      <c r="F5990" s="1" t="s">
        <v>967</v>
      </c>
      <c r="G5990">
        <v>8.6</v>
      </c>
      <c r="H5990">
        <v>1</v>
      </c>
      <c r="I5990">
        <v>0</v>
      </c>
      <c r="J5990">
        <v>4.0419999999999998</v>
      </c>
    </row>
    <row r="5991" spans="1:10" x14ac:dyDescent="0.25">
      <c r="A5991" s="1" t="s">
        <v>5538</v>
      </c>
      <c r="B5991" s="2">
        <v>42570</v>
      </c>
      <c r="C5991" s="2">
        <v>42576</v>
      </c>
      <c r="D5991" s="1" t="s">
        <v>19</v>
      </c>
      <c r="E5991" s="1" t="s">
        <v>2767</v>
      </c>
      <c r="F5991" s="1" t="s">
        <v>4615</v>
      </c>
      <c r="G5991">
        <v>504.9</v>
      </c>
      <c r="H5991">
        <v>5</v>
      </c>
      <c r="I5991">
        <v>0</v>
      </c>
      <c r="J5991">
        <v>126.22499999999999</v>
      </c>
    </row>
    <row r="5992" spans="1:10" x14ac:dyDescent="0.25">
      <c r="A5992" s="1" t="s">
        <v>5539</v>
      </c>
      <c r="B5992" s="2">
        <v>42993</v>
      </c>
      <c r="C5992" s="2">
        <v>42999</v>
      </c>
      <c r="D5992" s="1" t="s">
        <v>19</v>
      </c>
      <c r="E5992" s="1" t="s">
        <v>1324</v>
      </c>
      <c r="F5992" s="1" t="s">
        <v>2673</v>
      </c>
      <c r="G5992">
        <v>2357.4879999999998</v>
      </c>
      <c r="H5992">
        <v>7</v>
      </c>
      <c r="I5992">
        <v>0.2</v>
      </c>
      <c r="J5992">
        <v>884.05799999999999</v>
      </c>
    </row>
    <row r="5993" spans="1:10" x14ac:dyDescent="0.25">
      <c r="A5993" s="1" t="s">
        <v>5539</v>
      </c>
      <c r="B5993" s="2">
        <v>42993</v>
      </c>
      <c r="C5993" s="2">
        <v>42999</v>
      </c>
      <c r="D5993" s="1" t="s">
        <v>19</v>
      </c>
      <c r="E5993" s="1" t="s">
        <v>1324</v>
      </c>
      <c r="F5993" s="1" t="s">
        <v>409</v>
      </c>
      <c r="G5993">
        <v>369.54399999999998</v>
      </c>
      <c r="H5993">
        <v>7</v>
      </c>
      <c r="I5993">
        <v>0.2</v>
      </c>
      <c r="J5993">
        <v>32.335099999999997</v>
      </c>
    </row>
    <row r="5994" spans="1:10" x14ac:dyDescent="0.25">
      <c r="A5994" s="1" t="s">
        <v>5539</v>
      </c>
      <c r="B5994" s="2">
        <v>42993</v>
      </c>
      <c r="C5994" s="2">
        <v>42999</v>
      </c>
      <c r="D5994" s="1" t="s">
        <v>19</v>
      </c>
      <c r="E5994" s="1" t="s">
        <v>1324</v>
      </c>
      <c r="F5994" s="1" t="s">
        <v>787</v>
      </c>
      <c r="G5994">
        <v>184.75200000000001</v>
      </c>
      <c r="H5994">
        <v>3</v>
      </c>
      <c r="I5994">
        <v>0.2</v>
      </c>
      <c r="J5994">
        <v>-20.784600000000001</v>
      </c>
    </row>
    <row r="5995" spans="1:10" x14ac:dyDescent="0.25">
      <c r="A5995" s="1" t="s">
        <v>5540</v>
      </c>
      <c r="B5995" s="2">
        <v>42715</v>
      </c>
      <c r="C5995" s="2">
        <v>42715</v>
      </c>
      <c r="D5995" s="1" t="s">
        <v>654</v>
      </c>
      <c r="E5995" s="1" t="s">
        <v>1681</v>
      </c>
      <c r="F5995" s="1" t="s">
        <v>1511</v>
      </c>
      <c r="G5995">
        <v>64.959999999999994</v>
      </c>
      <c r="H5995">
        <v>5</v>
      </c>
      <c r="I5995">
        <v>0.2</v>
      </c>
      <c r="J5995">
        <v>-4.0599999999999996</v>
      </c>
    </row>
    <row r="5996" spans="1:10" x14ac:dyDescent="0.25">
      <c r="A5996" s="1" t="s">
        <v>5540</v>
      </c>
      <c r="B5996" s="2">
        <v>42715</v>
      </c>
      <c r="C5996" s="2">
        <v>42715</v>
      </c>
      <c r="D5996" s="1" t="s">
        <v>654</v>
      </c>
      <c r="E5996" s="1" t="s">
        <v>1681</v>
      </c>
      <c r="F5996" s="1" t="s">
        <v>4109</v>
      </c>
      <c r="G5996">
        <v>13.52</v>
      </c>
      <c r="H5996">
        <v>2</v>
      </c>
      <c r="I5996">
        <v>0.2</v>
      </c>
      <c r="J5996">
        <v>1.69</v>
      </c>
    </row>
    <row r="5997" spans="1:10" x14ac:dyDescent="0.25">
      <c r="A5997" s="1" t="s">
        <v>5540</v>
      </c>
      <c r="B5997" s="2">
        <v>42715</v>
      </c>
      <c r="C5997" s="2">
        <v>42715</v>
      </c>
      <c r="D5997" s="1" t="s">
        <v>654</v>
      </c>
      <c r="E5997" s="1" t="s">
        <v>1681</v>
      </c>
      <c r="F5997" s="1" t="s">
        <v>4205</v>
      </c>
      <c r="G5997">
        <v>458.43</v>
      </c>
      <c r="H5997">
        <v>5</v>
      </c>
      <c r="I5997">
        <v>0.3</v>
      </c>
      <c r="J5997">
        <v>-137.529</v>
      </c>
    </row>
    <row r="5998" spans="1:10" x14ac:dyDescent="0.25">
      <c r="A5998" s="1" t="s">
        <v>5540</v>
      </c>
      <c r="B5998" s="2">
        <v>42715</v>
      </c>
      <c r="C5998" s="2">
        <v>42715</v>
      </c>
      <c r="D5998" s="1" t="s">
        <v>654</v>
      </c>
      <c r="E5998" s="1" t="s">
        <v>1681</v>
      </c>
      <c r="F5998" s="1" t="s">
        <v>1337</v>
      </c>
      <c r="G5998">
        <v>387.13600000000002</v>
      </c>
      <c r="H5998">
        <v>4</v>
      </c>
      <c r="I5998">
        <v>0.2</v>
      </c>
      <c r="J5998">
        <v>24.196000000000002</v>
      </c>
    </row>
    <row r="5999" spans="1:10" x14ac:dyDescent="0.25">
      <c r="A5999" s="1" t="s">
        <v>5540</v>
      </c>
      <c r="B5999" s="2">
        <v>42715</v>
      </c>
      <c r="C5999" s="2">
        <v>42715</v>
      </c>
      <c r="D5999" s="1" t="s">
        <v>654</v>
      </c>
      <c r="E5999" s="1" t="s">
        <v>1681</v>
      </c>
      <c r="F5999" s="1" t="s">
        <v>2082</v>
      </c>
      <c r="G5999">
        <v>328.59</v>
      </c>
      <c r="H5999">
        <v>3</v>
      </c>
      <c r="I5999">
        <v>0.4</v>
      </c>
      <c r="J5999">
        <v>-147.8655</v>
      </c>
    </row>
    <row r="6000" spans="1:10" x14ac:dyDescent="0.25">
      <c r="A6000" s="1" t="s">
        <v>5541</v>
      </c>
      <c r="B6000" s="2">
        <v>41983</v>
      </c>
      <c r="C6000" s="2">
        <v>41987</v>
      </c>
      <c r="D6000" s="1" t="s">
        <v>19</v>
      </c>
      <c r="E6000" s="1" t="s">
        <v>279</v>
      </c>
      <c r="F6000" s="1" t="s">
        <v>1915</v>
      </c>
      <c r="G6000">
        <v>338.35199999999998</v>
      </c>
      <c r="H6000">
        <v>3</v>
      </c>
      <c r="I6000">
        <v>0.2</v>
      </c>
      <c r="J6000">
        <v>4.2294</v>
      </c>
    </row>
    <row r="6001" spans="1:10" x14ac:dyDescent="0.25">
      <c r="A6001" s="1" t="s">
        <v>5541</v>
      </c>
      <c r="B6001" s="2">
        <v>41983</v>
      </c>
      <c r="C6001" s="2">
        <v>41987</v>
      </c>
      <c r="D6001" s="1" t="s">
        <v>19</v>
      </c>
      <c r="E6001" s="1" t="s">
        <v>279</v>
      </c>
      <c r="F6001" s="1" t="s">
        <v>1494</v>
      </c>
      <c r="G6001">
        <v>25.92</v>
      </c>
      <c r="H6001">
        <v>4</v>
      </c>
      <c r="I6001">
        <v>0</v>
      </c>
      <c r="J6001">
        <v>12.441599999999999</v>
      </c>
    </row>
    <row r="6002" spans="1:10" x14ac:dyDescent="0.25">
      <c r="A6002" s="1" t="s">
        <v>5541</v>
      </c>
      <c r="B6002" s="2">
        <v>41983</v>
      </c>
      <c r="C6002" s="2">
        <v>41987</v>
      </c>
      <c r="D6002" s="1" t="s">
        <v>19</v>
      </c>
      <c r="E6002" s="1" t="s">
        <v>279</v>
      </c>
      <c r="F6002" s="1" t="s">
        <v>792</v>
      </c>
      <c r="G6002">
        <v>91.36</v>
      </c>
      <c r="H6002">
        <v>4</v>
      </c>
      <c r="I6002">
        <v>0</v>
      </c>
      <c r="J6002">
        <v>42.025599999999997</v>
      </c>
    </row>
    <row r="6003" spans="1:10" x14ac:dyDescent="0.25">
      <c r="A6003" s="1" t="s">
        <v>5542</v>
      </c>
      <c r="B6003" s="2">
        <v>41986</v>
      </c>
      <c r="C6003" s="2">
        <v>41990</v>
      </c>
      <c r="D6003" s="1" t="s">
        <v>19</v>
      </c>
      <c r="E6003" s="1" t="s">
        <v>2878</v>
      </c>
      <c r="F6003" s="1" t="s">
        <v>2579</v>
      </c>
      <c r="G6003">
        <v>87.96</v>
      </c>
      <c r="H6003">
        <v>3</v>
      </c>
      <c r="I6003">
        <v>0.2</v>
      </c>
      <c r="J6003">
        <v>7.6965000000000003</v>
      </c>
    </row>
    <row r="6004" spans="1:10" x14ac:dyDescent="0.25">
      <c r="A6004" s="1" t="s">
        <v>5542</v>
      </c>
      <c r="B6004" s="2">
        <v>41986</v>
      </c>
      <c r="C6004" s="2">
        <v>41990</v>
      </c>
      <c r="D6004" s="1" t="s">
        <v>19</v>
      </c>
      <c r="E6004" s="1" t="s">
        <v>2878</v>
      </c>
      <c r="F6004" s="1" t="s">
        <v>1076</v>
      </c>
      <c r="G6004">
        <v>5.2140000000000004</v>
      </c>
      <c r="H6004">
        <v>2</v>
      </c>
      <c r="I6004">
        <v>0.7</v>
      </c>
      <c r="J6004">
        <v>-4.1711999999999998</v>
      </c>
    </row>
    <row r="6005" spans="1:10" x14ac:dyDescent="0.25">
      <c r="A6005" s="1" t="s">
        <v>5543</v>
      </c>
      <c r="B6005" s="2">
        <v>42999</v>
      </c>
      <c r="C6005" s="2">
        <v>43005</v>
      </c>
      <c r="D6005" s="1" t="s">
        <v>19</v>
      </c>
      <c r="E6005" s="1" t="s">
        <v>1301</v>
      </c>
      <c r="F6005" s="1" t="s">
        <v>216</v>
      </c>
      <c r="G6005">
        <v>12.294</v>
      </c>
      <c r="H6005">
        <v>1</v>
      </c>
      <c r="I6005">
        <v>0.7</v>
      </c>
      <c r="J6005">
        <v>-8.6058000000000003</v>
      </c>
    </row>
    <row r="6006" spans="1:10" x14ac:dyDescent="0.25">
      <c r="A6006" s="1" t="s">
        <v>5544</v>
      </c>
      <c r="B6006" s="2">
        <v>42985</v>
      </c>
      <c r="C6006" s="2">
        <v>42989</v>
      </c>
      <c r="D6006" s="1" t="s">
        <v>19</v>
      </c>
      <c r="E6006" s="1" t="s">
        <v>1663</v>
      </c>
      <c r="F6006" s="1" t="s">
        <v>1299</v>
      </c>
      <c r="G6006">
        <v>19.760000000000002</v>
      </c>
      <c r="H6006">
        <v>4</v>
      </c>
      <c r="I6006">
        <v>0</v>
      </c>
      <c r="J6006">
        <v>8.2992000000000008</v>
      </c>
    </row>
    <row r="6007" spans="1:10" x14ac:dyDescent="0.25">
      <c r="A6007" s="1" t="s">
        <v>5545</v>
      </c>
      <c r="B6007" s="2">
        <v>42310</v>
      </c>
      <c r="C6007" s="2">
        <v>42315</v>
      </c>
      <c r="D6007" s="1" t="s">
        <v>19</v>
      </c>
      <c r="E6007" s="1" t="s">
        <v>2865</v>
      </c>
      <c r="F6007" s="1" t="s">
        <v>3931</v>
      </c>
      <c r="G6007">
        <v>109.764</v>
      </c>
      <c r="H6007">
        <v>2</v>
      </c>
      <c r="I6007">
        <v>0.1</v>
      </c>
      <c r="J6007">
        <v>8.5372000000000003</v>
      </c>
    </row>
    <row r="6008" spans="1:10" x14ac:dyDescent="0.25">
      <c r="A6008" s="1" t="s">
        <v>5546</v>
      </c>
      <c r="B6008" s="2">
        <v>43080</v>
      </c>
      <c r="C6008" s="2">
        <v>43087</v>
      </c>
      <c r="D6008" s="1" t="s">
        <v>19</v>
      </c>
      <c r="E6008" s="1" t="s">
        <v>2192</v>
      </c>
      <c r="F6008" s="1" t="s">
        <v>3048</v>
      </c>
      <c r="G6008">
        <v>128.85</v>
      </c>
      <c r="H6008">
        <v>3</v>
      </c>
      <c r="I6008">
        <v>0</v>
      </c>
      <c r="J6008">
        <v>3.8654999999999999</v>
      </c>
    </row>
    <row r="6009" spans="1:10" x14ac:dyDescent="0.25">
      <c r="A6009" s="1" t="s">
        <v>5547</v>
      </c>
      <c r="B6009" s="2">
        <v>42826</v>
      </c>
      <c r="C6009" s="2">
        <v>42828</v>
      </c>
      <c r="D6009" s="1" t="s">
        <v>79</v>
      </c>
      <c r="E6009" s="1" t="s">
        <v>1483</v>
      </c>
      <c r="F6009" s="1" t="s">
        <v>215</v>
      </c>
      <c r="G6009">
        <v>127.95</v>
      </c>
      <c r="H6009">
        <v>3</v>
      </c>
      <c r="I6009">
        <v>0</v>
      </c>
      <c r="J6009">
        <v>21.7515</v>
      </c>
    </row>
    <row r="6010" spans="1:10" x14ac:dyDescent="0.25">
      <c r="A6010" s="1" t="s">
        <v>5548</v>
      </c>
      <c r="B6010" s="2">
        <v>42368</v>
      </c>
      <c r="C6010" s="2">
        <v>42372</v>
      </c>
      <c r="D6010" s="1" t="s">
        <v>19</v>
      </c>
      <c r="E6010" s="1" t="s">
        <v>229</v>
      </c>
      <c r="F6010" s="1" t="s">
        <v>2567</v>
      </c>
      <c r="G6010">
        <v>68.52</v>
      </c>
      <c r="H6010">
        <v>3</v>
      </c>
      <c r="I6010">
        <v>0</v>
      </c>
      <c r="J6010">
        <v>31.519200000000001</v>
      </c>
    </row>
    <row r="6011" spans="1:10" x14ac:dyDescent="0.25">
      <c r="A6011" s="1" t="s">
        <v>5548</v>
      </c>
      <c r="B6011" s="2">
        <v>42368</v>
      </c>
      <c r="C6011" s="2">
        <v>42372</v>
      </c>
      <c r="D6011" s="1" t="s">
        <v>19</v>
      </c>
      <c r="E6011" s="1" t="s">
        <v>229</v>
      </c>
      <c r="F6011" s="1" t="s">
        <v>712</v>
      </c>
      <c r="G6011">
        <v>74.94</v>
      </c>
      <c r="H6011">
        <v>3</v>
      </c>
      <c r="I6011">
        <v>0</v>
      </c>
      <c r="J6011">
        <v>14.2386</v>
      </c>
    </row>
    <row r="6012" spans="1:10" x14ac:dyDescent="0.25">
      <c r="A6012" s="1" t="s">
        <v>5548</v>
      </c>
      <c r="B6012" s="2">
        <v>42368</v>
      </c>
      <c r="C6012" s="2">
        <v>42372</v>
      </c>
      <c r="D6012" s="1" t="s">
        <v>19</v>
      </c>
      <c r="E6012" s="1" t="s">
        <v>229</v>
      </c>
      <c r="F6012" s="1" t="s">
        <v>1382</v>
      </c>
      <c r="G6012">
        <v>2548.56</v>
      </c>
      <c r="H6012">
        <v>6</v>
      </c>
      <c r="I6012">
        <v>0.2</v>
      </c>
      <c r="J6012">
        <v>286.71300000000002</v>
      </c>
    </row>
    <row r="6013" spans="1:10" x14ac:dyDescent="0.25">
      <c r="A6013" s="1" t="s">
        <v>5548</v>
      </c>
      <c r="B6013" s="2">
        <v>42368</v>
      </c>
      <c r="C6013" s="2">
        <v>42372</v>
      </c>
      <c r="D6013" s="1" t="s">
        <v>19</v>
      </c>
      <c r="E6013" s="1" t="s">
        <v>229</v>
      </c>
      <c r="F6013" s="1" t="s">
        <v>473</v>
      </c>
      <c r="G6013">
        <v>271.44</v>
      </c>
      <c r="H6013">
        <v>3</v>
      </c>
      <c r="I6013">
        <v>0</v>
      </c>
      <c r="J6013">
        <v>122.148</v>
      </c>
    </row>
    <row r="6014" spans="1:10" x14ac:dyDescent="0.25">
      <c r="A6014" s="1" t="s">
        <v>5548</v>
      </c>
      <c r="B6014" s="2">
        <v>42368</v>
      </c>
      <c r="C6014" s="2">
        <v>42372</v>
      </c>
      <c r="D6014" s="1" t="s">
        <v>19</v>
      </c>
      <c r="E6014" s="1" t="s">
        <v>229</v>
      </c>
      <c r="F6014" s="1" t="s">
        <v>2707</v>
      </c>
      <c r="G6014">
        <v>287.88</v>
      </c>
      <c r="H6014">
        <v>3</v>
      </c>
      <c r="I6014">
        <v>0.2</v>
      </c>
      <c r="J6014">
        <v>35.984999999999999</v>
      </c>
    </row>
    <row r="6015" spans="1:10" x14ac:dyDescent="0.25">
      <c r="A6015" s="1" t="s">
        <v>5549</v>
      </c>
      <c r="B6015" s="2">
        <v>42439</v>
      </c>
      <c r="C6015" s="2">
        <v>42440</v>
      </c>
      <c r="D6015" s="1" t="s">
        <v>79</v>
      </c>
      <c r="E6015" s="1" t="s">
        <v>2914</v>
      </c>
      <c r="F6015" s="1" t="s">
        <v>2471</v>
      </c>
      <c r="G6015">
        <v>14.9</v>
      </c>
      <c r="H6015">
        <v>5</v>
      </c>
      <c r="I6015">
        <v>0</v>
      </c>
      <c r="J6015">
        <v>7.1520000000000001</v>
      </c>
    </row>
    <row r="6016" spans="1:10" x14ac:dyDescent="0.25">
      <c r="A6016" s="1" t="s">
        <v>5549</v>
      </c>
      <c r="B6016" s="2">
        <v>42439</v>
      </c>
      <c r="C6016" s="2">
        <v>42440</v>
      </c>
      <c r="D6016" s="1" t="s">
        <v>79</v>
      </c>
      <c r="E6016" s="1" t="s">
        <v>2914</v>
      </c>
      <c r="F6016" s="1" t="s">
        <v>2592</v>
      </c>
      <c r="G6016">
        <v>4158.9120000000003</v>
      </c>
      <c r="H6016">
        <v>8</v>
      </c>
      <c r="I6016">
        <v>0.2</v>
      </c>
      <c r="J6016">
        <v>363.90480000000002</v>
      </c>
    </row>
    <row r="6017" spans="1:10" x14ac:dyDescent="0.25">
      <c r="A6017" s="1" t="s">
        <v>5550</v>
      </c>
      <c r="B6017" s="2">
        <v>41735</v>
      </c>
      <c r="C6017" s="2">
        <v>41741</v>
      </c>
      <c r="D6017" s="1" t="s">
        <v>19</v>
      </c>
      <c r="E6017" s="1" t="s">
        <v>3620</v>
      </c>
      <c r="F6017" s="1" t="s">
        <v>5448</v>
      </c>
      <c r="G6017">
        <v>91.96</v>
      </c>
      <c r="H6017">
        <v>2</v>
      </c>
      <c r="I6017">
        <v>0</v>
      </c>
      <c r="J6017">
        <v>15.6332</v>
      </c>
    </row>
    <row r="6018" spans="1:10" x14ac:dyDescent="0.25">
      <c r="A6018" s="1" t="s">
        <v>5550</v>
      </c>
      <c r="B6018" s="2">
        <v>41735</v>
      </c>
      <c r="C6018" s="2">
        <v>41741</v>
      </c>
      <c r="D6018" s="1" t="s">
        <v>19</v>
      </c>
      <c r="E6018" s="1" t="s">
        <v>3620</v>
      </c>
      <c r="F6018" s="1" t="s">
        <v>570</v>
      </c>
      <c r="G6018">
        <v>33.11</v>
      </c>
      <c r="H6018">
        <v>7</v>
      </c>
      <c r="I6018">
        <v>0</v>
      </c>
      <c r="J6018">
        <v>12.9129</v>
      </c>
    </row>
    <row r="6019" spans="1:10" x14ac:dyDescent="0.25">
      <c r="A6019" s="1" t="s">
        <v>5550</v>
      </c>
      <c r="B6019" s="2">
        <v>41735</v>
      </c>
      <c r="C6019" s="2">
        <v>41741</v>
      </c>
      <c r="D6019" s="1" t="s">
        <v>19</v>
      </c>
      <c r="E6019" s="1" t="s">
        <v>3620</v>
      </c>
      <c r="F6019" s="1" t="s">
        <v>2634</v>
      </c>
      <c r="G6019">
        <v>19.440000000000001</v>
      </c>
      <c r="H6019">
        <v>3</v>
      </c>
      <c r="I6019">
        <v>0</v>
      </c>
      <c r="J6019">
        <v>9.3312000000000008</v>
      </c>
    </row>
    <row r="6020" spans="1:10" x14ac:dyDescent="0.25">
      <c r="A6020" s="1" t="s">
        <v>5550</v>
      </c>
      <c r="B6020" s="2">
        <v>41735</v>
      </c>
      <c r="C6020" s="2">
        <v>41741</v>
      </c>
      <c r="D6020" s="1" t="s">
        <v>19</v>
      </c>
      <c r="E6020" s="1" t="s">
        <v>3620</v>
      </c>
      <c r="F6020" s="1" t="s">
        <v>3722</v>
      </c>
      <c r="G6020">
        <v>55.48</v>
      </c>
      <c r="H6020">
        <v>1</v>
      </c>
      <c r="I6020">
        <v>0</v>
      </c>
      <c r="J6020">
        <v>26.630400000000002</v>
      </c>
    </row>
    <row r="6021" spans="1:10" x14ac:dyDescent="0.25">
      <c r="A6021" s="1" t="s">
        <v>5551</v>
      </c>
      <c r="B6021" s="2">
        <v>41917</v>
      </c>
      <c r="C6021" s="2">
        <v>41922</v>
      </c>
      <c r="D6021" s="1" t="s">
        <v>11</v>
      </c>
      <c r="E6021" s="1" t="s">
        <v>3282</v>
      </c>
      <c r="F6021" s="1" t="s">
        <v>29</v>
      </c>
      <c r="G6021">
        <v>91.92</v>
      </c>
      <c r="H6021">
        <v>5</v>
      </c>
      <c r="I6021">
        <v>0.2</v>
      </c>
      <c r="J6021">
        <v>11.49</v>
      </c>
    </row>
    <row r="6022" spans="1:10" x14ac:dyDescent="0.25">
      <c r="A6022" s="1" t="s">
        <v>5552</v>
      </c>
      <c r="B6022" s="2">
        <v>42595</v>
      </c>
      <c r="C6022" s="2">
        <v>42595</v>
      </c>
      <c r="D6022" s="1" t="s">
        <v>654</v>
      </c>
      <c r="E6022" s="1" t="s">
        <v>3363</v>
      </c>
      <c r="F6022" s="1" t="s">
        <v>3032</v>
      </c>
      <c r="G6022">
        <v>17.34</v>
      </c>
      <c r="H6022">
        <v>2</v>
      </c>
      <c r="I6022">
        <v>0</v>
      </c>
      <c r="J6022">
        <v>4.6818</v>
      </c>
    </row>
    <row r="6023" spans="1:10" x14ac:dyDescent="0.25">
      <c r="A6023" s="1" t="s">
        <v>5552</v>
      </c>
      <c r="B6023" s="2">
        <v>42595</v>
      </c>
      <c r="C6023" s="2">
        <v>42595</v>
      </c>
      <c r="D6023" s="1" t="s">
        <v>654</v>
      </c>
      <c r="E6023" s="1" t="s">
        <v>3363</v>
      </c>
      <c r="F6023" s="1" t="s">
        <v>720</v>
      </c>
      <c r="G6023">
        <v>71.98</v>
      </c>
      <c r="H6023">
        <v>2</v>
      </c>
      <c r="I6023">
        <v>0</v>
      </c>
      <c r="J6023">
        <v>15.1158</v>
      </c>
    </row>
    <row r="6024" spans="1:10" x14ac:dyDescent="0.25">
      <c r="A6024" s="1" t="s">
        <v>5553</v>
      </c>
      <c r="B6024" s="2">
        <v>41960</v>
      </c>
      <c r="C6024" s="2">
        <v>41964</v>
      </c>
      <c r="D6024" s="1" t="s">
        <v>19</v>
      </c>
      <c r="E6024" s="1" t="s">
        <v>380</v>
      </c>
      <c r="F6024" s="1" t="s">
        <v>235</v>
      </c>
      <c r="G6024">
        <v>7.08</v>
      </c>
      <c r="H6024">
        <v>3</v>
      </c>
      <c r="I6024">
        <v>0.2</v>
      </c>
      <c r="J6024">
        <v>2.4780000000000002</v>
      </c>
    </row>
    <row r="6025" spans="1:10" x14ac:dyDescent="0.25">
      <c r="A6025" s="1" t="s">
        <v>5554</v>
      </c>
      <c r="B6025" s="2">
        <v>42849</v>
      </c>
      <c r="C6025" s="2">
        <v>42852</v>
      </c>
      <c r="D6025" s="1" t="s">
        <v>79</v>
      </c>
      <c r="E6025" s="1" t="s">
        <v>1432</v>
      </c>
      <c r="F6025" s="1" t="s">
        <v>2371</v>
      </c>
      <c r="G6025">
        <v>69.98</v>
      </c>
      <c r="H6025">
        <v>2</v>
      </c>
      <c r="I6025">
        <v>0</v>
      </c>
      <c r="J6025">
        <v>4.8986000000000001</v>
      </c>
    </row>
    <row r="6026" spans="1:10" x14ac:dyDescent="0.25">
      <c r="A6026" s="1" t="s">
        <v>5555</v>
      </c>
      <c r="B6026" s="2">
        <v>42971</v>
      </c>
      <c r="C6026" s="2">
        <v>42973</v>
      </c>
      <c r="D6026" s="1" t="s">
        <v>11</v>
      </c>
      <c r="E6026" s="1" t="s">
        <v>3502</v>
      </c>
      <c r="F6026" s="1" t="s">
        <v>5086</v>
      </c>
      <c r="G6026">
        <v>646.27200000000005</v>
      </c>
      <c r="H6026">
        <v>8</v>
      </c>
      <c r="I6026">
        <v>0.2</v>
      </c>
      <c r="J6026">
        <v>64.627200000000002</v>
      </c>
    </row>
    <row r="6027" spans="1:10" x14ac:dyDescent="0.25">
      <c r="A6027" s="1" t="s">
        <v>5555</v>
      </c>
      <c r="B6027" s="2">
        <v>42971</v>
      </c>
      <c r="C6027" s="2">
        <v>42973</v>
      </c>
      <c r="D6027" s="1" t="s">
        <v>11</v>
      </c>
      <c r="E6027" s="1" t="s">
        <v>3502</v>
      </c>
      <c r="F6027" s="1" t="s">
        <v>1530</v>
      </c>
      <c r="G6027">
        <v>10.368</v>
      </c>
      <c r="H6027">
        <v>2</v>
      </c>
      <c r="I6027">
        <v>0.2</v>
      </c>
      <c r="J6027">
        <v>3.7584</v>
      </c>
    </row>
    <row r="6028" spans="1:10" x14ac:dyDescent="0.25">
      <c r="A6028" s="1" t="s">
        <v>5556</v>
      </c>
      <c r="B6028" s="2">
        <v>42789</v>
      </c>
      <c r="C6028" s="2">
        <v>42796</v>
      </c>
      <c r="D6028" s="1" t="s">
        <v>19</v>
      </c>
      <c r="E6028" s="1" t="s">
        <v>2729</v>
      </c>
      <c r="F6028" s="1" t="s">
        <v>3663</v>
      </c>
      <c r="G6028">
        <v>8.4</v>
      </c>
      <c r="H6028">
        <v>5</v>
      </c>
      <c r="I6028">
        <v>0</v>
      </c>
      <c r="J6028">
        <v>0.33600000000000002</v>
      </c>
    </row>
    <row r="6029" spans="1:10" x14ac:dyDescent="0.25">
      <c r="A6029" s="1" t="s">
        <v>5556</v>
      </c>
      <c r="B6029" s="2">
        <v>42789</v>
      </c>
      <c r="C6029" s="2">
        <v>42796</v>
      </c>
      <c r="D6029" s="1" t="s">
        <v>19</v>
      </c>
      <c r="E6029" s="1" t="s">
        <v>2729</v>
      </c>
      <c r="F6029" s="1" t="s">
        <v>1772</v>
      </c>
      <c r="G6029">
        <v>71.959999999999994</v>
      </c>
      <c r="H6029">
        <v>5</v>
      </c>
      <c r="I6029">
        <v>0.2</v>
      </c>
      <c r="J6029">
        <v>25.186</v>
      </c>
    </row>
    <row r="6030" spans="1:10" x14ac:dyDescent="0.25">
      <c r="A6030" s="1" t="s">
        <v>5557</v>
      </c>
      <c r="B6030" s="2">
        <v>42693</v>
      </c>
      <c r="C6030" s="2">
        <v>42695</v>
      </c>
      <c r="D6030" s="1" t="s">
        <v>79</v>
      </c>
      <c r="E6030" s="1" t="s">
        <v>1315</v>
      </c>
      <c r="F6030" s="1" t="s">
        <v>1422</v>
      </c>
      <c r="G6030">
        <v>18.48</v>
      </c>
      <c r="H6030">
        <v>2</v>
      </c>
      <c r="I6030">
        <v>0.2</v>
      </c>
      <c r="J6030">
        <v>6.0060000000000002</v>
      </c>
    </row>
    <row r="6031" spans="1:10" x14ac:dyDescent="0.25">
      <c r="A6031" s="1" t="s">
        <v>5558</v>
      </c>
      <c r="B6031" s="2">
        <v>42688</v>
      </c>
      <c r="C6031" s="2">
        <v>42689</v>
      </c>
      <c r="D6031" s="1" t="s">
        <v>79</v>
      </c>
      <c r="E6031" s="1" t="s">
        <v>3211</v>
      </c>
      <c r="F6031" s="1" t="s">
        <v>2048</v>
      </c>
      <c r="G6031">
        <v>9.84</v>
      </c>
      <c r="H6031">
        <v>3</v>
      </c>
      <c r="I6031">
        <v>0</v>
      </c>
      <c r="J6031">
        <v>2.8536000000000001</v>
      </c>
    </row>
    <row r="6032" spans="1:10" x14ac:dyDescent="0.25">
      <c r="A6032" s="1" t="s">
        <v>5559</v>
      </c>
      <c r="B6032" s="2">
        <v>42922</v>
      </c>
      <c r="C6032" s="2">
        <v>42922</v>
      </c>
      <c r="D6032" s="1" t="s">
        <v>654</v>
      </c>
      <c r="E6032" s="1" t="s">
        <v>4472</v>
      </c>
      <c r="F6032" s="1" t="s">
        <v>2678</v>
      </c>
      <c r="G6032">
        <v>239.24</v>
      </c>
      <c r="H6032">
        <v>1</v>
      </c>
      <c r="I6032">
        <v>0.2</v>
      </c>
      <c r="J6032">
        <v>23.923999999999999</v>
      </c>
    </row>
    <row r="6033" spans="1:10" x14ac:dyDescent="0.25">
      <c r="A6033" s="1" t="s">
        <v>5560</v>
      </c>
      <c r="B6033" s="2">
        <v>42729</v>
      </c>
      <c r="C6033" s="2">
        <v>42736</v>
      </c>
      <c r="D6033" s="1" t="s">
        <v>19</v>
      </c>
      <c r="E6033" s="1" t="s">
        <v>711</v>
      </c>
      <c r="F6033" s="1" t="s">
        <v>2806</v>
      </c>
      <c r="G6033">
        <v>21.12</v>
      </c>
      <c r="H6033">
        <v>4</v>
      </c>
      <c r="I6033">
        <v>0</v>
      </c>
      <c r="J6033">
        <v>6.5472000000000001</v>
      </c>
    </row>
    <row r="6034" spans="1:10" x14ac:dyDescent="0.25">
      <c r="A6034" s="1" t="s">
        <v>5561</v>
      </c>
      <c r="B6034" s="2">
        <v>42848</v>
      </c>
      <c r="C6034" s="2">
        <v>42850</v>
      </c>
      <c r="D6034" s="1" t="s">
        <v>79</v>
      </c>
      <c r="E6034" s="1" t="s">
        <v>628</v>
      </c>
      <c r="F6034" s="1" t="s">
        <v>275</v>
      </c>
      <c r="G6034">
        <v>54.9</v>
      </c>
      <c r="H6034">
        <v>5</v>
      </c>
      <c r="I6034">
        <v>0</v>
      </c>
      <c r="J6034">
        <v>15.372</v>
      </c>
    </row>
    <row r="6035" spans="1:10" x14ac:dyDescent="0.25">
      <c r="A6035" s="1" t="s">
        <v>5562</v>
      </c>
      <c r="B6035" s="2">
        <v>42352</v>
      </c>
      <c r="C6035" s="2">
        <v>42356</v>
      </c>
      <c r="D6035" s="1" t="s">
        <v>19</v>
      </c>
      <c r="E6035" s="1" t="s">
        <v>2092</v>
      </c>
      <c r="F6035" s="1" t="s">
        <v>3894</v>
      </c>
      <c r="G6035">
        <v>15.24</v>
      </c>
      <c r="H6035">
        <v>3</v>
      </c>
      <c r="I6035">
        <v>0</v>
      </c>
      <c r="J6035">
        <v>5.1816000000000004</v>
      </c>
    </row>
    <row r="6036" spans="1:10" x14ac:dyDescent="0.25">
      <c r="A6036" s="1" t="s">
        <v>5563</v>
      </c>
      <c r="B6036" s="2">
        <v>42113</v>
      </c>
      <c r="C6036" s="2">
        <v>42119</v>
      </c>
      <c r="D6036" s="1" t="s">
        <v>19</v>
      </c>
      <c r="E6036" s="1" t="s">
        <v>1368</v>
      </c>
      <c r="F6036" s="1" t="s">
        <v>826</v>
      </c>
      <c r="G6036">
        <v>19.568000000000001</v>
      </c>
      <c r="H6036">
        <v>2</v>
      </c>
      <c r="I6036">
        <v>0.8</v>
      </c>
      <c r="J6036">
        <v>-52.833599999999997</v>
      </c>
    </row>
    <row r="6037" spans="1:10" x14ac:dyDescent="0.25">
      <c r="A6037" s="1" t="s">
        <v>5563</v>
      </c>
      <c r="B6037" s="2">
        <v>42113</v>
      </c>
      <c r="C6037" s="2">
        <v>42119</v>
      </c>
      <c r="D6037" s="1" t="s">
        <v>19</v>
      </c>
      <c r="E6037" s="1" t="s">
        <v>1368</v>
      </c>
      <c r="F6037" s="1" t="s">
        <v>1613</v>
      </c>
      <c r="G6037">
        <v>310.392</v>
      </c>
      <c r="H6037">
        <v>4</v>
      </c>
      <c r="I6037">
        <v>0.8</v>
      </c>
      <c r="J6037">
        <v>-512.14679999999998</v>
      </c>
    </row>
    <row r="6038" spans="1:10" x14ac:dyDescent="0.25">
      <c r="A6038" s="1" t="s">
        <v>5564</v>
      </c>
      <c r="B6038" s="2">
        <v>42617</v>
      </c>
      <c r="C6038" s="2">
        <v>42621</v>
      </c>
      <c r="D6038" s="1" t="s">
        <v>19</v>
      </c>
      <c r="E6038" s="1" t="s">
        <v>4354</v>
      </c>
      <c r="F6038" s="1" t="s">
        <v>762</v>
      </c>
      <c r="G6038">
        <v>42.6</v>
      </c>
      <c r="H6038">
        <v>3</v>
      </c>
      <c r="I6038">
        <v>0</v>
      </c>
      <c r="J6038">
        <v>16.614000000000001</v>
      </c>
    </row>
    <row r="6039" spans="1:10" x14ac:dyDescent="0.25">
      <c r="A6039" s="1" t="s">
        <v>5564</v>
      </c>
      <c r="B6039" s="2">
        <v>42617</v>
      </c>
      <c r="C6039" s="2">
        <v>42621</v>
      </c>
      <c r="D6039" s="1" t="s">
        <v>19</v>
      </c>
      <c r="E6039" s="1" t="s">
        <v>4354</v>
      </c>
      <c r="F6039" s="1" t="s">
        <v>824</v>
      </c>
      <c r="G6039">
        <v>113.94</v>
      </c>
      <c r="H6039">
        <v>6</v>
      </c>
      <c r="I6039">
        <v>0</v>
      </c>
      <c r="J6039">
        <v>54.691200000000002</v>
      </c>
    </row>
    <row r="6040" spans="1:10" x14ac:dyDescent="0.25">
      <c r="A6040" s="1" t="s">
        <v>5564</v>
      </c>
      <c r="B6040" s="2">
        <v>42617</v>
      </c>
      <c r="C6040" s="2">
        <v>42621</v>
      </c>
      <c r="D6040" s="1" t="s">
        <v>19</v>
      </c>
      <c r="E6040" s="1" t="s">
        <v>4354</v>
      </c>
      <c r="F6040" s="1" t="s">
        <v>1167</v>
      </c>
      <c r="G6040">
        <v>129.91999999999999</v>
      </c>
      <c r="H6040">
        <v>4</v>
      </c>
      <c r="I6040">
        <v>0</v>
      </c>
      <c r="J6040">
        <v>5.1967999999999996</v>
      </c>
    </row>
    <row r="6041" spans="1:10" x14ac:dyDescent="0.25">
      <c r="A6041" s="1" t="s">
        <v>5564</v>
      </c>
      <c r="B6041" s="2">
        <v>42617</v>
      </c>
      <c r="C6041" s="2">
        <v>42621</v>
      </c>
      <c r="D6041" s="1" t="s">
        <v>19</v>
      </c>
      <c r="E6041" s="1" t="s">
        <v>4354</v>
      </c>
      <c r="F6041" s="1" t="s">
        <v>2960</v>
      </c>
      <c r="G6041">
        <v>5.28</v>
      </c>
      <c r="H6041">
        <v>3</v>
      </c>
      <c r="I6041">
        <v>0</v>
      </c>
      <c r="J6041">
        <v>2.5344000000000002</v>
      </c>
    </row>
    <row r="6042" spans="1:10" x14ac:dyDescent="0.25">
      <c r="A6042" s="1" t="s">
        <v>5565</v>
      </c>
      <c r="B6042" s="2">
        <v>43002</v>
      </c>
      <c r="C6042" s="2">
        <v>43007</v>
      </c>
      <c r="D6042" s="1" t="s">
        <v>19</v>
      </c>
      <c r="E6042" s="1" t="s">
        <v>590</v>
      </c>
      <c r="F6042" s="1" t="s">
        <v>2512</v>
      </c>
      <c r="G6042">
        <v>859.2</v>
      </c>
      <c r="H6042">
        <v>3</v>
      </c>
      <c r="I6042">
        <v>0.2</v>
      </c>
      <c r="J6042">
        <v>75.180000000000007</v>
      </c>
    </row>
    <row r="6043" spans="1:10" x14ac:dyDescent="0.25">
      <c r="A6043" s="1" t="s">
        <v>5565</v>
      </c>
      <c r="B6043" s="2">
        <v>43002</v>
      </c>
      <c r="C6043" s="2">
        <v>43007</v>
      </c>
      <c r="D6043" s="1" t="s">
        <v>19</v>
      </c>
      <c r="E6043" s="1" t="s">
        <v>590</v>
      </c>
      <c r="F6043" s="1" t="s">
        <v>5566</v>
      </c>
      <c r="G6043">
        <v>506.28</v>
      </c>
      <c r="H6043">
        <v>3</v>
      </c>
      <c r="I6043">
        <v>0.2</v>
      </c>
      <c r="J6043">
        <v>177.19800000000001</v>
      </c>
    </row>
    <row r="6044" spans="1:10" x14ac:dyDescent="0.25">
      <c r="A6044" s="1" t="s">
        <v>5567</v>
      </c>
      <c r="B6044" s="2">
        <v>42404</v>
      </c>
      <c r="C6044" s="2">
        <v>42408</v>
      </c>
      <c r="D6044" s="1" t="s">
        <v>19</v>
      </c>
      <c r="E6044" s="1" t="s">
        <v>67</v>
      </c>
      <c r="F6044" s="1" t="s">
        <v>2477</v>
      </c>
      <c r="G6044">
        <v>14.368</v>
      </c>
      <c r="H6044">
        <v>2</v>
      </c>
      <c r="I6044">
        <v>0.2</v>
      </c>
      <c r="J6044">
        <v>3.9512</v>
      </c>
    </row>
    <row r="6045" spans="1:10" x14ac:dyDescent="0.25">
      <c r="A6045" s="1" t="s">
        <v>5568</v>
      </c>
      <c r="B6045" s="2">
        <v>42874</v>
      </c>
      <c r="C6045" s="2">
        <v>42879</v>
      </c>
      <c r="D6045" s="1" t="s">
        <v>11</v>
      </c>
      <c r="E6045" s="1" t="s">
        <v>1519</v>
      </c>
      <c r="F6045" s="1" t="s">
        <v>1099</v>
      </c>
      <c r="G6045">
        <v>314.35199999999998</v>
      </c>
      <c r="H6045">
        <v>3</v>
      </c>
      <c r="I6045">
        <v>0.2</v>
      </c>
      <c r="J6045">
        <v>-35.364600000000003</v>
      </c>
    </row>
    <row r="6046" spans="1:10" x14ac:dyDescent="0.25">
      <c r="A6046" s="1" t="s">
        <v>5568</v>
      </c>
      <c r="B6046" s="2">
        <v>42874</v>
      </c>
      <c r="C6046" s="2">
        <v>42879</v>
      </c>
      <c r="D6046" s="1" t="s">
        <v>11</v>
      </c>
      <c r="E6046" s="1" t="s">
        <v>1519</v>
      </c>
      <c r="F6046" s="1" t="s">
        <v>2332</v>
      </c>
      <c r="G6046">
        <v>27.888000000000002</v>
      </c>
      <c r="H6046">
        <v>7</v>
      </c>
      <c r="I6046">
        <v>0.2</v>
      </c>
      <c r="J6046">
        <v>10.109400000000001</v>
      </c>
    </row>
    <row r="6047" spans="1:10" x14ac:dyDescent="0.25">
      <c r="A6047" s="1" t="s">
        <v>5569</v>
      </c>
      <c r="B6047" s="2">
        <v>42250</v>
      </c>
      <c r="C6047" s="2">
        <v>42255</v>
      </c>
      <c r="D6047" s="1" t="s">
        <v>19</v>
      </c>
      <c r="E6047" s="1" t="s">
        <v>2018</v>
      </c>
      <c r="F6047" s="1" t="s">
        <v>2379</v>
      </c>
      <c r="G6047">
        <v>238.15199999999999</v>
      </c>
      <c r="H6047">
        <v>3</v>
      </c>
      <c r="I6047">
        <v>0.2</v>
      </c>
      <c r="J6047">
        <v>89.307000000000002</v>
      </c>
    </row>
    <row r="6048" spans="1:10" x14ac:dyDescent="0.25">
      <c r="A6048" s="1" t="s">
        <v>5570</v>
      </c>
      <c r="B6048" s="2">
        <v>42530</v>
      </c>
      <c r="C6048" s="2">
        <v>42537</v>
      </c>
      <c r="D6048" s="1" t="s">
        <v>19</v>
      </c>
      <c r="E6048" s="1" t="s">
        <v>3704</v>
      </c>
      <c r="F6048" s="1" t="s">
        <v>5243</v>
      </c>
      <c r="G6048">
        <v>692.94</v>
      </c>
      <c r="H6048">
        <v>3</v>
      </c>
      <c r="I6048">
        <v>0</v>
      </c>
      <c r="J6048">
        <v>173.23500000000001</v>
      </c>
    </row>
    <row r="6049" spans="1:10" x14ac:dyDescent="0.25">
      <c r="A6049" s="1" t="s">
        <v>5571</v>
      </c>
      <c r="B6049" s="2">
        <v>42315</v>
      </c>
      <c r="C6049" s="2">
        <v>42319</v>
      </c>
      <c r="D6049" s="1" t="s">
        <v>19</v>
      </c>
      <c r="E6049" s="1" t="s">
        <v>1275</v>
      </c>
      <c r="F6049" s="1" t="s">
        <v>1166</v>
      </c>
      <c r="G6049">
        <v>16.146000000000001</v>
      </c>
      <c r="H6049">
        <v>9</v>
      </c>
      <c r="I6049">
        <v>0.7</v>
      </c>
      <c r="J6049">
        <v>-12.9168</v>
      </c>
    </row>
    <row r="6050" spans="1:10" x14ac:dyDescent="0.25">
      <c r="A6050" s="1" t="s">
        <v>5571</v>
      </c>
      <c r="B6050" s="2">
        <v>42315</v>
      </c>
      <c r="C6050" s="2">
        <v>42319</v>
      </c>
      <c r="D6050" s="1" t="s">
        <v>19</v>
      </c>
      <c r="E6050" s="1" t="s">
        <v>1275</v>
      </c>
      <c r="F6050" s="1" t="s">
        <v>2670</v>
      </c>
      <c r="G6050">
        <v>1345.4849999999999</v>
      </c>
      <c r="H6050">
        <v>5</v>
      </c>
      <c r="I6050">
        <v>0.7</v>
      </c>
      <c r="J6050">
        <v>-1031.5385000000001</v>
      </c>
    </row>
    <row r="6051" spans="1:10" x14ac:dyDescent="0.25">
      <c r="A6051" s="1" t="s">
        <v>5572</v>
      </c>
      <c r="B6051" s="2">
        <v>42536</v>
      </c>
      <c r="C6051" s="2">
        <v>42539</v>
      </c>
      <c r="D6051" s="1" t="s">
        <v>79</v>
      </c>
      <c r="E6051" s="1" t="s">
        <v>901</v>
      </c>
      <c r="F6051" s="1" t="s">
        <v>4791</v>
      </c>
      <c r="G6051">
        <v>173.488</v>
      </c>
      <c r="H6051">
        <v>7</v>
      </c>
      <c r="I6051">
        <v>0.2</v>
      </c>
      <c r="J6051">
        <v>54.215000000000003</v>
      </c>
    </row>
    <row r="6052" spans="1:10" x14ac:dyDescent="0.25">
      <c r="A6052" s="1" t="s">
        <v>5573</v>
      </c>
      <c r="B6052" s="2">
        <v>42119</v>
      </c>
      <c r="C6052" s="2">
        <v>42124</v>
      </c>
      <c r="D6052" s="1" t="s">
        <v>19</v>
      </c>
      <c r="E6052" s="1" t="s">
        <v>5574</v>
      </c>
      <c r="F6052" s="1" t="s">
        <v>666</v>
      </c>
      <c r="G6052">
        <v>57.75</v>
      </c>
      <c r="H6052">
        <v>5</v>
      </c>
      <c r="I6052">
        <v>0</v>
      </c>
      <c r="J6052">
        <v>16.170000000000002</v>
      </c>
    </row>
    <row r="6053" spans="1:10" x14ac:dyDescent="0.25">
      <c r="A6053" s="1" t="s">
        <v>5573</v>
      </c>
      <c r="B6053" s="2">
        <v>42119</v>
      </c>
      <c r="C6053" s="2">
        <v>42124</v>
      </c>
      <c r="D6053" s="1" t="s">
        <v>19</v>
      </c>
      <c r="E6053" s="1" t="s">
        <v>5574</v>
      </c>
      <c r="F6053" s="1" t="s">
        <v>3087</v>
      </c>
      <c r="G6053">
        <v>272.39999999999998</v>
      </c>
      <c r="H6053">
        <v>5</v>
      </c>
      <c r="I6053">
        <v>0</v>
      </c>
      <c r="J6053">
        <v>76.272000000000006</v>
      </c>
    </row>
    <row r="6054" spans="1:10" x14ac:dyDescent="0.25">
      <c r="A6054" s="1" t="s">
        <v>5575</v>
      </c>
      <c r="B6054" s="2">
        <v>42636</v>
      </c>
      <c r="C6054" s="2">
        <v>42639</v>
      </c>
      <c r="D6054" s="1" t="s">
        <v>11</v>
      </c>
      <c r="E6054" s="1" t="s">
        <v>828</v>
      </c>
      <c r="F6054" s="1" t="s">
        <v>2258</v>
      </c>
      <c r="G6054">
        <v>11.952</v>
      </c>
      <c r="H6054">
        <v>3</v>
      </c>
      <c r="I6054">
        <v>0.2</v>
      </c>
      <c r="J6054">
        <v>4.0338000000000003</v>
      </c>
    </row>
    <row r="6055" spans="1:10" x14ac:dyDescent="0.25">
      <c r="A6055" s="1" t="s">
        <v>5575</v>
      </c>
      <c r="B6055" s="2">
        <v>42636</v>
      </c>
      <c r="C6055" s="2">
        <v>42639</v>
      </c>
      <c r="D6055" s="1" t="s">
        <v>11</v>
      </c>
      <c r="E6055" s="1" t="s">
        <v>828</v>
      </c>
      <c r="F6055" s="1" t="s">
        <v>3606</v>
      </c>
      <c r="G6055">
        <v>28</v>
      </c>
      <c r="H6055">
        <v>4</v>
      </c>
      <c r="I6055">
        <v>0.2</v>
      </c>
      <c r="J6055">
        <v>7.7</v>
      </c>
    </row>
    <row r="6056" spans="1:10" x14ac:dyDescent="0.25">
      <c r="A6056" s="1" t="s">
        <v>5575</v>
      </c>
      <c r="B6056" s="2">
        <v>42636</v>
      </c>
      <c r="C6056" s="2">
        <v>42639</v>
      </c>
      <c r="D6056" s="1" t="s">
        <v>11</v>
      </c>
      <c r="E6056" s="1" t="s">
        <v>828</v>
      </c>
      <c r="F6056" s="1" t="s">
        <v>1462</v>
      </c>
      <c r="G6056">
        <v>12.201000000000001</v>
      </c>
      <c r="H6056">
        <v>7</v>
      </c>
      <c r="I6056">
        <v>0.7</v>
      </c>
      <c r="J6056">
        <v>-9.7607999999999997</v>
      </c>
    </row>
    <row r="6057" spans="1:10" x14ac:dyDescent="0.25">
      <c r="A6057" s="1" t="s">
        <v>5576</v>
      </c>
      <c r="B6057" s="2">
        <v>42600</v>
      </c>
      <c r="C6057" s="2">
        <v>42602</v>
      </c>
      <c r="D6057" s="1" t="s">
        <v>79</v>
      </c>
      <c r="E6057" s="1" t="s">
        <v>759</v>
      </c>
      <c r="F6057" s="1" t="s">
        <v>3162</v>
      </c>
      <c r="G6057">
        <v>2.0680000000000001</v>
      </c>
      <c r="H6057">
        <v>1</v>
      </c>
      <c r="I6057">
        <v>0.8</v>
      </c>
      <c r="J6057">
        <v>-3.4121999999999999</v>
      </c>
    </row>
    <row r="6058" spans="1:10" x14ac:dyDescent="0.25">
      <c r="A6058" s="1" t="s">
        <v>5576</v>
      </c>
      <c r="B6058" s="2">
        <v>42600</v>
      </c>
      <c r="C6058" s="2">
        <v>42602</v>
      </c>
      <c r="D6058" s="1" t="s">
        <v>79</v>
      </c>
      <c r="E6058" s="1" t="s">
        <v>759</v>
      </c>
      <c r="F6058" s="1" t="s">
        <v>3369</v>
      </c>
      <c r="G6058">
        <v>83.84</v>
      </c>
      <c r="H6058">
        <v>8</v>
      </c>
      <c r="I6058">
        <v>0.2</v>
      </c>
      <c r="J6058">
        <v>30.391999999999999</v>
      </c>
    </row>
    <row r="6059" spans="1:10" x14ac:dyDescent="0.25">
      <c r="A6059" s="1" t="s">
        <v>5577</v>
      </c>
      <c r="B6059" s="2">
        <v>41700</v>
      </c>
      <c r="C6059" s="2">
        <v>41706</v>
      </c>
      <c r="D6059" s="1" t="s">
        <v>19</v>
      </c>
      <c r="E6059" s="1" t="s">
        <v>3068</v>
      </c>
      <c r="F6059" s="1" t="s">
        <v>322</v>
      </c>
      <c r="G6059">
        <v>11.36</v>
      </c>
      <c r="H6059">
        <v>2</v>
      </c>
      <c r="I6059">
        <v>0</v>
      </c>
      <c r="J6059">
        <v>5.3391999999999999</v>
      </c>
    </row>
    <row r="6060" spans="1:10" x14ac:dyDescent="0.25">
      <c r="A6060" s="1" t="s">
        <v>5577</v>
      </c>
      <c r="B6060" s="2">
        <v>41700</v>
      </c>
      <c r="C6060" s="2">
        <v>41706</v>
      </c>
      <c r="D6060" s="1" t="s">
        <v>19</v>
      </c>
      <c r="E6060" s="1" t="s">
        <v>3068</v>
      </c>
      <c r="F6060" s="1" t="s">
        <v>124</v>
      </c>
      <c r="G6060">
        <v>36.4</v>
      </c>
      <c r="H6060">
        <v>5</v>
      </c>
      <c r="I6060">
        <v>0</v>
      </c>
      <c r="J6060">
        <v>17.472000000000001</v>
      </c>
    </row>
    <row r="6061" spans="1:10" x14ac:dyDescent="0.25">
      <c r="A6061" s="1" t="s">
        <v>5578</v>
      </c>
      <c r="B6061" s="2">
        <v>42003</v>
      </c>
      <c r="C6061" s="2">
        <v>42007</v>
      </c>
      <c r="D6061" s="1" t="s">
        <v>19</v>
      </c>
      <c r="E6061" s="1" t="s">
        <v>1402</v>
      </c>
      <c r="F6061" s="1" t="s">
        <v>4101</v>
      </c>
      <c r="G6061">
        <v>27.968</v>
      </c>
      <c r="H6061">
        <v>2</v>
      </c>
      <c r="I6061">
        <v>0.2</v>
      </c>
      <c r="J6061">
        <v>6.992</v>
      </c>
    </row>
    <row r="6062" spans="1:10" x14ac:dyDescent="0.25">
      <c r="A6062" s="1" t="s">
        <v>5579</v>
      </c>
      <c r="B6062" s="2">
        <v>42104</v>
      </c>
      <c r="C6062" s="2">
        <v>42110</v>
      </c>
      <c r="D6062" s="1" t="s">
        <v>19</v>
      </c>
      <c r="E6062" s="1" t="s">
        <v>1136</v>
      </c>
      <c r="F6062" s="1" t="s">
        <v>1793</v>
      </c>
      <c r="G6062">
        <v>142.04</v>
      </c>
      <c r="H6062">
        <v>4</v>
      </c>
      <c r="I6062">
        <v>0</v>
      </c>
      <c r="J6062">
        <v>38.3508</v>
      </c>
    </row>
    <row r="6063" spans="1:10" x14ac:dyDescent="0.25">
      <c r="A6063" s="1" t="s">
        <v>5579</v>
      </c>
      <c r="B6063" s="2">
        <v>42104</v>
      </c>
      <c r="C6063" s="2">
        <v>42110</v>
      </c>
      <c r="D6063" s="1" t="s">
        <v>19</v>
      </c>
      <c r="E6063" s="1" t="s">
        <v>1136</v>
      </c>
      <c r="F6063" s="1" t="s">
        <v>567</v>
      </c>
      <c r="G6063">
        <v>14.67</v>
      </c>
      <c r="H6063">
        <v>3</v>
      </c>
      <c r="I6063">
        <v>0</v>
      </c>
      <c r="J6063">
        <v>6.0147000000000004</v>
      </c>
    </row>
    <row r="6064" spans="1:10" x14ac:dyDescent="0.25">
      <c r="A6064" s="1" t="s">
        <v>5580</v>
      </c>
      <c r="B6064" s="2">
        <v>42363</v>
      </c>
      <c r="C6064" s="2">
        <v>42368</v>
      </c>
      <c r="D6064" s="1" t="s">
        <v>11</v>
      </c>
      <c r="E6064" s="1" t="s">
        <v>1175</v>
      </c>
      <c r="F6064" s="1" t="s">
        <v>1808</v>
      </c>
      <c r="G6064">
        <v>1199.96</v>
      </c>
      <c r="H6064">
        <v>5</v>
      </c>
      <c r="I6064">
        <v>0.2</v>
      </c>
      <c r="J6064">
        <v>224.99250000000001</v>
      </c>
    </row>
    <row r="6065" spans="1:10" x14ac:dyDescent="0.25">
      <c r="A6065" s="1" t="s">
        <v>5580</v>
      </c>
      <c r="B6065" s="2">
        <v>42363</v>
      </c>
      <c r="C6065" s="2">
        <v>42368</v>
      </c>
      <c r="D6065" s="1" t="s">
        <v>11</v>
      </c>
      <c r="E6065" s="1" t="s">
        <v>1175</v>
      </c>
      <c r="F6065" s="1" t="s">
        <v>1691</v>
      </c>
      <c r="G6065">
        <v>12.6</v>
      </c>
      <c r="H6065">
        <v>3</v>
      </c>
      <c r="I6065">
        <v>0</v>
      </c>
      <c r="J6065">
        <v>6.1740000000000004</v>
      </c>
    </row>
    <row r="6066" spans="1:10" x14ac:dyDescent="0.25">
      <c r="A6066" s="1" t="s">
        <v>5580</v>
      </c>
      <c r="B6066" s="2">
        <v>42363</v>
      </c>
      <c r="C6066" s="2">
        <v>42368</v>
      </c>
      <c r="D6066" s="1" t="s">
        <v>11</v>
      </c>
      <c r="E6066" s="1" t="s">
        <v>1175</v>
      </c>
      <c r="F6066" s="1" t="s">
        <v>912</v>
      </c>
      <c r="G6066">
        <v>17.940000000000001</v>
      </c>
      <c r="H6066">
        <v>3</v>
      </c>
      <c r="I6066">
        <v>0</v>
      </c>
      <c r="J6066">
        <v>8.0730000000000004</v>
      </c>
    </row>
    <row r="6067" spans="1:10" x14ac:dyDescent="0.25">
      <c r="A6067" s="1" t="s">
        <v>5581</v>
      </c>
      <c r="B6067" s="2">
        <v>42099</v>
      </c>
      <c r="C6067" s="2">
        <v>42101</v>
      </c>
      <c r="D6067" s="1" t="s">
        <v>79</v>
      </c>
      <c r="E6067" s="1" t="s">
        <v>315</v>
      </c>
      <c r="F6067" s="1" t="s">
        <v>1325</v>
      </c>
      <c r="G6067">
        <v>23.904</v>
      </c>
      <c r="H6067">
        <v>6</v>
      </c>
      <c r="I6067">
        <v>0.2</v>
      </c>
      <c r="J6067">
        <v>7.7687999999999997</v>
      </c>
    </row>
    <row r="6068" spans="1:10" x14ac:dyDescent="0.25">
      <c r="A6068" s="1" t="s">
        <v>5582</v>
      </c>
      <c r="B6068" s="2">
        <v>42021</v>
      </c>
      <c r="C6068" s="2">
        <v>42027</v>
      </c>
      <c r="D6068" s="1" t="s">
        <v>19</v>
      </c>
      <c r="E6068" s="1" t="s">
        <v>4436</v>
      </c>
      <c r="F6068" s="1" t="s">
        <v>2738</v>
      </c>
      <c r="G6068">
        <v>88.96</v>
      </c>
      <c r="H6068">
        <v>8</v>
      </c>
      <c r="I6068">
        <v>0.2</v>
      </c>
      <c r="J6068">
        <v>10.007999999999999</v>
      </c>
    </row>
    <row r="6069" spans="1:10" x14ac:dyDescent="0.25">
      <c r="A6069" s="1" t="s">
        <v>5583</v>
      </c>
      <c r="B6069" s="2">
        <v>42875</v>
      </c>
      <c r="C6069" s="2">
        <v>42879</v>
      </c>
      <c r="D6069" s="1" t="s">
        <v>19</v>
      </c>
      <c r="E6069" s="1" t="s">
        <v>1118</v>
      </c>
      <c r="F6069" s="1" t="s">
        <v>813</v>
      </c>
      <c r="G6069">
        <v>518.27200000000005</v>
      </c>
      <c r="H6069">
        <v>8</v>
      </c>
      <c r="I6069">
        <v>0.2</v>
      </c>
      <c r="J6069">
        <v>-97.176000000000002</v>
      </c>
    </row>
    <row r="6070" spans="1:10" x14ac:dyDescent="0.25">
      <c r="A6070" s="1" t="s">
        <v>5583</v>
      </c>
      <c r="B6070" s="2">
        <v>42875</v>
      </c>
      <c r="C6070" s="2">
        <v>42879</v>
      </c>
      <c r="D6070" s="1" t="s">
        <v>19</v>
      </c>
      <c r="E6070" s="1" t="s">
        <v>1118</v>
      </c>
      <c r="F6070" s="1" t="s">
        <v>1642</v>
      </c>
      <c r="G6070">
        <v>6.98</v>
      </c>
      <c r="H6070">
        <v>1</v>
      </c>
      <c r="I6070">
        <v>0</v>
      </c>
      <c r="J6070">
        <v>3.3504</v>
      </c>
    </row>
    <row r="6071" spans="1:10" x14ac:dyDescent="0.25">
      <c r="A6071" s="1" t="s">
        <v>5583</v>
      </c>
      <c r="B6071" s="2">
        <v>42875</v>
      </c>
      <c r="C6071" s="2">
        <v>42879</v>
      </c>
      <c r="D6071" s="1" t="s">
        <v>19</v>
      </c>
      <c r="E6071" s="1" t="s">
        <v>1118</v>
      </c>
      <c r="F6071" s="1" t="s">
        <v>5584</v>
      </c>
      <c r="G6071">
        <v>343.2</v>
      </c>
      <c r="H6071">
        <v>1</v>
      </c>
      <c r="I6071">
        <v>0.2</v>
      </c>
      <c r="J6071">
        <v>38.61</v>
      </c>
    </row>
    <row r="6072" spans="1:10" x14ac:dyDescent="0.25">
      <c r="A6072" s="1" t="s">
        <v>5585</v>
      </c>
      <c r="B6072" s="2">
        <v>42960</v>
      </c>
      <c r="C6072" s="2">
        <v>42967</v>
      </c>
      <c r="D6072" s="1" t="s">
        <v>19</v>
      </c>
      <c r="E6072" s="1" t="s">
        <v>2183</v>
      </c>
      <c r="F6072" s="1" t="s">
        <v>1398</v>
      </c>
      <c r="G6072">
        <v>17.544</v>
      </c>
      <c r="H6072">
        <v>3</v>
      </c>
      <c r="I6072">
        <v>0.2</v>
      </c>
      <c r="J6072">
        <v>5.9211</v>
      </c>
    </row>
    <row r="6073" spans="1:10" x14ac:dyDescent="0.25">
      <c r="A6073" s="1" t="s">
        <v>5586</v>
      </c>
      <c r="B6073" s="2">
        <v>42369</v>
      </c>
      <c r="C6073" s="2">
        <v>42373</v>
      </c>
      <c r="D6073" s="1" t="s">
        <v>19</v>
      </c>
      <c r="E6073" s="1" t="s">
        <v>5331</v>
      </c>
      <c r="F6073" s="1" t="s">
        <v>1288</v>
      </c>
      <c r="G6073">
        <v>152.68799999999999</v>
      </c>
      <c r="H6073">
        <v>2</v>
      </c>
      <c r="I6073">
        <v>0.2</v>
      </c>
      <c r="J6073">
        <v>-26.720400000000001</v>
      </c>
    </row>
    <row r="6074" spans="1:10" x14ac:dyDescent="0.25">
      <c r="A6074" s="1" t="s">
        <v>5586</v>
      </c>
      <c r="B6074" s="2">
        <v>42369</v>
      </c>
      <c r="C6074" s="2">
        <v>42373</v>
      </c>
      <c r="D6074" s="1" t="s">
        <v>19</v>
      </c>
      <c r="E6074" s="1" t="s">
        <v>5331</v>
      </c>
      <c r="F6074" s="1" t="s">
        <v>1800</v>
      </c>
      <c r="G6074">
        <v>3.488</v>
      </c>
      <c r="H6074">
        <v>2</v>
      </c>
      <c r="I6074">
        <v>0.2</v>
      </c>
      <c r="J6074">
        <v>0.56679999999999997</v>
      </c>
    </row>
    <row r="6075" spans="1:10" x14ac:dyDescent="0.25">
      <c r="A6075" s="1" t="s">
        <v>5586</v>
      </c>
      <c r="B6075" s="2">
        <v>42369</v>
      </c>
      <c r="C6075" s="2">
        <v>42373</v>
      </c>
      <c r="D6075" s="1" t="s">
        <v>19</v>
      </c>
      <c r="E6075" s="1" t="s">
        <v>5331</v>
      </c>
      <c r="F6075" s="1" t="s">
        <v>657</v>
      </c>
      <c r="G6075">
        <v>5.8879999999999999</v>
      </c>
      <c r="H6075">
        <v>2</v>
      </c>
      <c r="I6075">
        <v>0.2</v>
      </c>
      <c r="J6075">
        <v>-1.3248</v>
      </c>
    </row>
    <row r="6076" spans="1:10" x14ac:dyDescent="0.25">
      <c r="A6076" s="1" t="s">
        <v>5587</v>
      </c>
      <c r="B6076" s="2">
        <v>43094</v>
      </c>
      <c r="C6076" s="2">
        <v>43098</v>
      </c>
      <c r="D6076" s="1" t="s">
        <v>19</v>
      </c>
      <c r="E6076" s="1" t="s">
        <v>387</v>
      </c>
      <c r="F6076" s="1" t="s">
        <v>2847</v>
      </c>
      <c r="G6076">
        <v>153.55199999999999</v>
      </c>
      <c r="H6076">
        <v>3</v>
      </c>
      <c r="I6076">
        <v>0.2</v>
      </c>
      <c r="J6076">
        <v>51.823799999999999</v>
      </c>
    </row>
    <row r="6077" spans="1:10" x14ac:dyDescent="0.25">
      <c r="A6077" s="1" t="s">
        <v>5587</v>
      </c>
      <c r="B6077" s="2">
        <v>43094</v>
      </c>
      <c r="C6077" s="2">
        <v>43098</v>
      </c>
      <c r="D6077" s="1" t="s">
        <v>19</v>
      </c>
      <c r="E6077" s="1" t="s">
        <v>387</v>
      </c>
      <c r="F6077" s="1" t="s">
        <v>550</v>
      </c>
      <c r="G6077">
        <v>270.62</v>
      </c>
      <c r="H6077">
        <v>2</v>
      </c>
      <c r="I6077">
        <v>0</v>
      </c>
      <c r="J6077">
        <v>2.7061999999999999</v>
      </c>
    </row>
    <row r="6078" spans="1:10" x14ac:dyDescent="0.25">
      <c r="A6078" s="1" t="s">
        <v>5588</v>
      </c>
      <c r="B6078" s="2">
        <v>42614</v>
      </c>
      <c r="C6078" s="2">
        <v>42620</v>
      </c>
      <c r="D6078" s="1" t="s">
        <v>19</v>
      </c>
      <c r="E6078" s="1" t="s">
        <v>1368</v>
      </c>
      <c r="F6078" s="1" t="s">
        <v>956</v>
      </c>
      <c r="G6078">
        <v>468.9</v>
      </c>
      <c r="H6078">
        <v>6</v>
      </c>
      <c r="I6078">
        <v>0</v>
      </c>
      <c r="J6078">
        <v>206.316</v>
      </c>
    </row>
    <row r="6079" spans="1:10" x14ac:dyDescent="0.25">
      <c r="A6079" s="1" t="s">
        <v>5588</v>
      </c>
      <c r="B6079" s="2">
        <v>42614</v>
      </c>
      <c r="C6079" s="2">
        <v>42620</v>
      </c>
      <c r="D6079" s="1" t="s">
        <v>19</v>
      </c>
      <c r="E6079" s="1" t="s">
        <v>1368</v>
      </c>
      <c r="F6079" s="1" t="s">
        <v>3869</v>
      </c>
      <c r="G6079">
        <v>72.48</v>
      </c>
      <c r="H6079">
        <v>2</v>
      </c>
      <c r="I6079">
        <v>0</v>
      </c>
      <c r="J6079">
        <v>30.441600000000001</v>
      </c>
    </row>
    <row r="6080" spans="1:10" x14ac:dyDescent="0.25">
      <c r="A6080" s="1" t="s">
        <v>5588</v>
      </c>
      <c r="B6080" s="2">
        <v>42614</v>
      </c>
      <c r="C6080" s="2">
        <v>42620</v>
      </c>
      <c r="D6080" s="1" t="s">
        <v>19</v>
      </c>
      <c r="E6080" s="1" t="s">
        <v>1368</v>
      </c>
      <c r="F6080" s="1" t="s">
        <v>1017</v>
      </c>
      <c r="G6080">
        <v>10.95</v>
      </c>
      <c r="H6080">
        <v>3</v>
      </c>
      <c r="I6080">
        <v>0</v>
      </c>
      <c r="J6080">
        <v>3.2850000000000001</v>
      </c>
    </row>
    <row r="6081" spans="1:10" x14ac:dyDescent="0.25">
      <c r="A6081" s="1" t="s">
        <v>5588</v>
      </c>
      <c r="B6081" s="2">
        <v>42614</v>
      </c>
      <c r="C6081" s="2">
        <v>42620</v>
      </c>
      <c r="D6081" s="1" t="s">
        <v>19</v>
      </c>
      <c r="E6081" s="1" t="s">
        <v>1368</v>
      </c>
      <c r="F6081" s="1" t="s">
        <v>885</v>
      </c>
      <c r="G6081">
        <v>191.82</v>
      </c>
      <c r="H6081">
        <v>3</v>
      </c>
      <c r="I6081">
        <v>0</v>
      </c>
      <c r="J6081">
        <v>61.382399999999997</v>
      </c>
    </row>
    <row r="6082" spans="1:10" x14ac:dyDescent="0.25">
      <c r="A6082" s="1" t="s">
        <v>5589</v>
      </c>
      <c r="B6082" s="2">
        <v>42952</v>
      </c>
      <c r="C6082" s="2">
        <v>42955</v>
      </c>
      <c r="D6082" s="1" t="s">
        <v>79</v>
      </c>
      <c r="E6082" s="1" t="s">
        <v>536</v>
      </c>
      <c r="F6082" s="1" t="s">
        <v>2791</v>
      </c>
      <c r="G6082">
        <v>151.05600000000001</v>
      </c>
      <c r="H6082">
        <v>9</v>
      </c>
      <c r="I6082">
        <v>0.2</v>
      </c>
      <c r="J6082">
        <v>7.5528000000000004</v>
      </c>
    </row>
    <row r="6083" spans="1:10" x14ac:dyDescent="0.25">
      <c r="A6083" s="1" t="s">
        <v>5590</v>
      </c>
      <c r="B6083" s="2">
        <v>41688</v>
      </c>
      <c r="C6083" s="2">
        <v>41688</v>
      </c>
      <c r="D6083" s="1" t="s">
        <v>654</v>
      </c>
      <c r="E6083" s="1" t="s">
        <v>796</v>
      </c>
      <c r="F6083" s="1" t="s">
        <v>4255</v>
      </c>
      <c r="G6083">
        <v>25.16</v>
      </c>
      <c r="H6083">
        <v>5</v>
      </c>
      <c r="I6083">
        <v>0.6</v>
      </c>
      <c r="J6083">
        <v>-11.321999999999999</v>
      </c>
    </row>
    <row r="6084" spans="1:10" x14ac:dyDescent="0.25">
      <c r="A6084" s="1" t="s">
        <v>5591</v>
      </c>
      <c r="B6084" s="2">
        <v>42696</v>
      </c>
      <c r="C6084" s="2">
        <v>42701</v>
      </c>
      <c r="D6084" s="1" t="s">
        <v>19</v>
      </c>
      <c r="E6084" s="1" t="s">
        <v>847</v>
      </c>
      <c r="F6084" s="1" t="s">
        <v>3772</v>
      </c>
      <c r="G6084">
        <v>6.2160000000000002</v>
      </c>
      <c r="H6084">
        <v>6</v>
      </c>
      <c r="I6084">
        <v>0.8</v>
      </c>
      <c r="J6084">
        <v>-9.6348000000000003</v>
      </c>
    </row>
    <row r="6085" spans="1:10" x14ac:dyDescent="0.25">
      <c r="A6085" s="1" t="s">
        <v>5591</v>
      </c>
      <c r="B6085" s="2">
        <v>42696</v>
      </c>
      <c r="C6085" s="2">
        <v>42701</v>
      </c>
      <c r="D6085" s="1" t="s">
        <v>19</v>
      </c>
      <c r="E6085" s="1" t="s">
        <v>847</v>
      </c>
      <c r="F6085" s="1" t="s">
        <v>4310</v>
      </c>
      <c r="G6085">
        <v>23.616</v>
      </c>
      <c r="H6085">
        <v>9</v>
      </c>
      <c r="I6085">
        <v>0.2</v>
      </c>
      <c r="J6085">
        <v>2.6568000000000001</v>
      </c>
    </row>
    <row r="6086" spans="1:10" x14ac:dyDescent="0.25">
      <c r="A6086" s="1" t="s">
        <v>5591</v>
      </c>
      <c r="B6086" s="2">
        <v>42696</v>
      </c>
      <c r="C6086" s="2">
        <v>42701</v>
      </c>
      <c r="D6086" s="1" t="s">
        <v>19</v>
      </c>
      <c r="E6086" s="1" t="s">
        <v>847</v>
      </c>
      <c r="F6086" s="1" t="s">
        <v>3280</v>
      </c>
      <c r="G6086">
        <v>24.032</v>
      </c>
      <c r="H6086">
        <v>2</v>
      </c>
      <c r="I6086">
        <v>0.2</v>
      </c>
      <c r="J6086">
        <v>-0.6008</v>
      </c>
    </row>
    <row r="6087" spans="1:10" x14ac:dyDescent="0.25">
      <c r="A6087" s="1" t="s">
        <v>5591</v>
      </c>
      <c r="B6087" s="2">
        <v>42696</v>
      </c>
      <c r="C6087" s="2">
        <v>42701</v>
      </c>
      <c r="D6087" s="1" t="s">
        <v>19</v>
      </c>
      <c r="E6087" s="1" t="s">
        <v>847</v>
      </c>
      <c r="F6087" s="1" t="s">
        <v>2045</v>
      </c>
      <c r="G6087">
        <v>2.0880000000000001</v>
      </c>
      <c r="H6087">
        <v>1</v>
      </c>
      <c r="I6087">
        <v>0.2</v>
      </c>
      <c r="J6087">
        <v>0.67859999999999998</v>
      </c>
    </row>
    <row r="6088" spans="1:10" x14ac:dyDescent="0.25">
      <c r="A6088" s="1" t="s">
        <v>5591</v>
      </c>
      <c r="B6088" s="2">
        <v>42696</v>
      </c>
      <c r="C6088" s="2">
        <v>42701</v>
      </c>
      <c r="D6088" s="1" t="s">
        <v>19</v>
      </c>
      <c r="E6088" s="1" t="s">
        <v>847</v>
      </c>
      <c r="F6088" s="1" t="s">
        <v>3331</v>
      </c>
      <c r="G6088">
        <v>4.4880000000000004</v>
      </c>
      <c r="H6088">
        <v>6</v>
      </c>
      <c r="I6088">
        <v>0.8</v>
      </c>
      <c r="J6088">
        <v>-6.7320000000000002</v>
      </c>
    </row>
    <row r="6089" spans="1:10" x14ac:dyDescent="0.25">
      <c r="A6089" s="1" t="s">
        <v>5592</v>
      </c>
      <c r="B6089" s="2">
        <v>42352</v>
      </c>
      <c r="C6089" s="2">
        <v>42356</v>
      </c>
      <c r="D6089" s="1" t="s">
        <v>19</v>
      </c>
      <c r="E6089" s="1" t="s">
        <v>63</v>
      </c>
      <c r="F6089" s="1" t="s">
        <v>455</v>
      </c>
      <c r="G6089">
        <v>29.22</v>
      </c>
      <c r="H6089">
        <v>3</v>
      </c>
      <c r="I6089">
        <v>0</v>
      </c>
      <c r="J6089">
        <v>12.8568</v>
      </c>
    </row>
    <row r="6090" spans="1:10" x14ac:dyDescent="0.25">
      <c r="A6090" s="1" t="s">
        <v>5593</v>
      </c>
      <c r="B6090" s="2">
        <v>42168</v>
      </c>
      <c r="C6090" s="2">
        <v>42172</v>
      </c>
      <c r="D6090" s="1" t="s">
        <v>19</v>
      </c>
      <c r="E6090" s="1" t="s">
        <v>2602</v>
      </c>
      <c r="F6090" s="1" t="s">
        <v>1410</v>
      </c>
      <c r="G6090">
        <v>6.48</v>
      </c>
      <c r="H6090">
        <v>1</v>
      </c>
      <c r="I6090">
        <v>0</v>
      </c>
      <c r="J6090">
        <v>3.1103999999999998</v>
      </c>
    </row>
    <row r="6091" spans="1:10" x14ac:dyDescent="0.25">
      <c r="A6091" s="1" t="s">
        <v>5594</v>
      </c>
      <c r="B6091" s="2">
        <v>43097</v>
      </c>
      <c r="C6091" s="2">
        <v>43100</v>
      </c>
      <c r="D6091" s="1" t="s">
        <v>11</v>
      </c>
      <c r="E6091" s="1" t="s">
        <v>1475</v>
      </c>
      <c r="F6091" s="1" t="s">
        <v>1961</v>
      </c>
      <c r="G6091">
        <v>1.1879999999999999</v>
      </c>
      <c r="H6091">
        <v>2</v>
      </c>
      <c r="I6091">
        <v>0.7</v>
      </c>
      <c r="J6091">
        <v>-0.99</v>
      </c>
    </row>
    <row r="6092" spans="1:10" x14ac:dyDescent="0.25">
      <c r="A6092" s="1" t="s">
        <v>5595</v>
      </c>
      <c r="B6092" s="2">
        <v>42998</v>
      </c>
      <c r="C6092" s="2">
        <v>43004</v>
      </c>
      <c r="D6092" s="1" t="s">
        <v>19</v>
      </c>
      <c r="E6092" s="1" t="s">
        <v>1216</v>
      </c>
      <c r="F6092" s="1" t="s">
        <v>1991</v>
      </c>
      <c r="G6092">
        <v>272.64600000000002</v>
      </c>
      <c r="H6092">
        <v>3</v>
      </c>
      <c r="I6092">
        <v>0.1</v>
      </c>
      <c r="J6092">
        <v>18.176400000000001</v>
      </c>
    </row>
    <row r="6093" spans="1:10" x14ac:dyDescent="0.25">
      <c r="A6093" s="1" t="s">
        <v>5595</v>
      </c>
      <c r="B6093" s="2">
        <v>42998</v>
      </c>
      <c r="C6093" s="2">
        <v>43004</v>
      </c>
      <c r="D6093" s="1" t="s">
        <v>19</v>
      </c>
      <c r="E6093" s="1" t="s">
        <v>1216</v>
      </c>
      <c r="F6093" s="1" t="s">
        <v>5596</v>
      </c>
      <c r="G6093">
        <v>212.8</v>
      </c>
      <c r="H6093">
        <v>2</v>
      </c>
      <c r="I6093">
        <v>0</v>
      </c>
      <c r="J6093">
        <v>95.76</v>
      </c>
    </row>
    <row r="6094" spans="1:10" x14ac:dyDescent="0.25">
      <c r="A6094" s="1" t="s">
        <v>5595</v>
      </c>
      <c r="B6094" s="2">
        <v>42998</v>
      </c>
      <c r="C6094" s="2">
        <v>43004</v>
      </c>
      <c r="D6094" s="1" t="s">
        <v>19</v>
      </c>
      <c r="E6094" s="1" t="s">
        <v>1216</v>
      </c>
      <c r="F6094" s="1" t="s">
        <v>4666</v>
      </c>
      <c r="G6094">
        <v>38.520000000000003</v>
      </c>
      <c r="H6094">
        <v>9</v>
      </c>
      <c r="I6094">
        <v>0</v>
      </c>
      <c r="J6094">
        <v>18.104399999999998</v>
      </c>
    </row>
    <row r="6095" spans="1:10" x14ac:dyDescent="0.25">
      <c r="A6095" s="1" t="s">
        <v>5595</v>
      </c>
      <c r="B6095" s="2">
        <v>42998</v>
      </c>
      <c r="C6095" s="2">
        <v>43004</v>
      </c>
      <c r="D6095" s="1" t="s">
        <v>19</v>
      </c>
      <c r="E6095" s="1" t="s">
        <v>1216</v>
      </c>
      <c r="F6095" s="1" t="s">
        <v>962</v>
      </c>
      <c r="G6095">
        <v>72.64</v>
      </c>
      <c r="H6095">
        <v>2</v>
      </c>
      <c r="I6095">
        <v>0</v>
      </c>
      <c r="J6095">
        <v>21.792000000000002</v>
      </c>
    </row>
    <row r="6096" spans="1:10" x14ac:dyDescent="0.25">
      <c r="A6096" s="1" t="s">
        <v>5595</v>
      </c>
      <c r="B6096" s="2">
        <v>42998</v>
      </c>
      <c r="C6096" s="2">
        <v>43004</v>
      </c>
      <c r="D6096" s="1" t="s">
        <v>19</v>
      </c>
      <c r="E6096" s="1" t="s">
        <v>1216</v>
      </c>
      <c r="F6096" s="1" t="s">
        <v>157</v>
      </c>
      <c r="G6096">
        <v>45.4</v>
      </c>
      <c r="H6096">
        <v>4</v>
      </c>
      <c r="I6096">
        <v>0</v>
      </c>
      <c r="J6096">
        <v>12.712</v>
      </c>
    </row>
    <row r="6097" spans="1:10" x14ac:dyDescent="0.25">
      <c r="A6097" s="1" t="s">
        <v>5595</v>
      </c>
      <c r="B6097" s="2">
        <v>42998</v>
      </c>
      <c r="C6097" s="2">
        <v>43004</v>
      </c>
      <c r="D6097" s="1" t="s">
        <v>19</v>
      </c>
      <c r="E6097" s="1" t="s">
        <v>1216</v>
      </c>
      <c r="F6097" s="1" t="s">
        <v>640</v>
      </c>
      <c r="G6097">
        <v>13.76</v>
      </c>
      <c r="H6097">
        <v>2</v>
      </c>
      <c r="I6097">
        <v>0</v>
      </c>
      <c r="J6097">
        <v>6.3296000000000001</v>
      </c>
    </row>
    <row r="6098" spans="1:10" x14ac:dyDescent="0.25">
      <c r="A6098" s="1" t="s">
        <v>5595</v>
      </c>
      <c r="B6098" s="2">
        <v>42998</v>
      </c>
      <c r="C6098" s="2">
        <v>43004</v>
      </c>
      <c r="D6098" s="1" t="s">
        <v>19</v>
      </c>
      <c r="E6098" s="1" t="s">
        <v>1216</v>
      </c>
      <c r="F6098" s="1" t="s">
        <v>114</v>
      </c>
      <c r="G6098">
        <v>80.991</v>
      </c>
      <c r="H6098">
        <v>1</v>
      </c>
      <c r="I6098">
        <v>0.1</v>
      </c>
      <c r="J6098">
        <v>8.0991</v>
      </c>
    </row>
    <row r="6099" spans="1:10" x14ac:dyDescent="0.25">
      <c r="A6099" s="1" t="s">
        <v>5595</v>
      </c>
      <c r="B6099" s="2">
        <v>42998</v>
      </c>
      <c r="C6099" s="2">
        <v>43004</v>
      </c>
      <c r="D6099" s="1" t="s">
        <v>19</v>
      </c>
      <c r="E6099" s="1" t="s">
        <v>1216</v>
      </c>
      <c r="F6099" s="1" t="s">
        <v>388</v>
      </c>
      <c r="G6099">
        <v>11.784000000000001</v>
      </c>
      <c r="H6099">
        <v>3</v>
      </c>
      <c r="I6099">
        <v>0.2</v>
      </c>
      <c r="J6099">
        <v>3.9771000000000001</v>
      </c>
    </row>
    <row r="6100" spans="1:10" x14ac:dyDescent="0.25">
      <c r="A6100" s="1" t="s">
        <v>5595</v>
      </c>
      <c r="B6100" s="2">
        <v>42998</v>
      </c>
      <c r="C6100" s="2">
        <v>43004</v>
      </c>
      <c r="D6100" s="1" t="s">
        <v>19</v>
      </c>
      <c r="E6100" s="1" t="s">
        <v>1216</v>
      </c>
      <c r="F6100" s="1" t="s">
        <v>117</v>
      </c>
      <c r="G6100">
        <v>4.3600000000000003</v>
      </c>
      <c r="H6100">
        <v>2</v>
      </c>
      <c r="I6100">
        <v>0</v>
      </c>
      <c r="J6100">
        <v>1.7876000000000001</v>
      </c>
    </row>
    <row r="6101" spans="1:10" x14ac:dyDescent="0.25">
      <c r="A6101" s="1" t="s">
        <v>5595</v>
      </c>
      <c r="B6101" s="2">
        <v>42998</v>
      </c>
      <c r="C6101" s="2">
        <v>43004</v>
      </c>
      <c r="D6101" s="1" t="s">
        <v>19</v>
      </c>
      <c r="E6101" s="1" t="s">
        <v>1216</v>
      </c>
      <c r="F6101" s="1" t="s">
        <v>571</v>
      </c>
      <c r="G6101">
        <v>2888.127</v>
      </c>
      <c r="H6101">
        <v>11</v>
      </c>
      <c r="I6101">
        <v>0.1</v>
      </c>
      <c r="J6101">
        <v>609.71569999999997</v>
      </c>
    </row>
    <row r="6102" spans="1:10" x14ac:dyDescent="0.25">
      <c r="A6102" s="1" t="s">
        <v>5595</v>
      </c>
      <c r="B6102" s="2">
        <v>42998</v>
      </c>
      <c r="C6102" s="2">
        <v>43004</v>
      </c>
      <c r="D6102" s="1" t="s">
        <v>19</v>
      </c>
      <c r="E6102" s="1" t="s">
        <v>1216</v>
      </c>
      <c r="F6102" s="1" t="s">
        <v>2592</v>
      </c>
      <c r="G6102">
        <v>1299.6600000000001</v>
      </c>
      <c r="H6102">
        <v>2</v>
      </c>
      <c r="I6102">
        <v>0</v>
      </c>
      <c r="J6102">
        <v>350.90820000000002</v>
      </c>
    </row>
    <row r="6103" spans="1:10" x14ac:dyDescent="0.25">
      <c r="A6103" s="1" t="s">
        <v>5595</v>
      </c>
      <c r="B6103" s="2">
        <v>42998</v>
      </c>
      <c r="C6103" s="2">
        <v>43004</v>
      </c>
      <c r="D6103" s="1" t="s">
        <v>19</v>
      </c>
      <c r="E6103" s="1" t="s">
        <v>1216</v>
      </c>
      <c r="F6103" s="1" t="s">
        <v>891</v>
      </c>
      <c r="G6103">
        <v>2254.41</v>
      </c>
      <c r="H6103">
        <v>5</v>
      </c>
      <c r="I6103">
        <v>0.1</v>
      </c>
      <c r="J6103">
        <v>375.73500000000001</v>
      </c>
    </row>
    <row r="6104" spans="1:10" x14ac:dyDescent="0.25">
      <c r="A6104" s="1" t="s">
        <v>5595</v>
      </c>
      <c r="B6104" s="2">
        <v>42998</v>
      </c>
      <c r="C6104" s="2">
        <v>43004</v>
      </c>
      <c r="D6104" s="1" t="s">
        <v>19</v>
      </c>
      <c r="E6104" s="1" t="s">
        <v>1216</v>
      </c>
      <c r="F6104" s="1" t="s">
        <v>293</v>
      </c>
      <c r="G6104">
        <v>104.85</v>
      </c>
      <c r="H6104">
        <v>3</v>
      </c>
      <c r="I6104">
        <v>0</v>
      </c>
      <c r="J6104">
        <v>28.3095</v>
      </c>
    </row>
    <row r="6105" spans="1:10" x14ac:dyDescent="0.25">
      <c r="A6105" s="1" t="s">
        <v>5595</v>
      </c>
      <c r="B6105" s="2">
        <v>42998</v>
      </c>
      <c r="C6105" s="2">
        <v>43004</v>
      </c>
      <c r="D6105" s="1" t="s">
        <v>19</v>
      </c>
      <c r="E6105" s="1" t="s">
        <v>1216</v>
      </c>
      <c r="F6105" s="1" t="s">
        <v>178</v>
      </c>
      <c r="G6105">
        <v>59.97</v>
      </c>
      <c r="H6105">
        <v>3</v>
      </c>
      <c r="I6105">
        <v>0</v>
      </c>
      <c r="J6105">
        <v>20.389800000000001</v>
      </c>
    </row>
    <row r="6106" spans="1:10" x14ac:dyDescent="0.25">
      <c r="A6106" s="1" t="s">
        <v>5597</v>
      </c>
      <c r="B6106" s="2">
        <v>42969</v>
      </c>
      <c r="C6106" s="2">
        <v>42971</v>
      </c>
      <c r="D6106" s="1" t="s">
        <v>79</v>
      </c>
      <c r="E6106" s="1" t="s">
        <v>3455</v>
      </c>
      <c r="F6106" s="1" t="s">
        <v>1549</v>
      </c>
      <c r="G6106">
        <v>314.53199999999998</v>
      </c>
      <c r="H6106">
        <v>2</v>
      </c>
      <c r="I6106">
        <v>0.4</v>
      </c>
      <c r="J6106">
        <v>-83.875200000000007</v>
      </c>
    </row>
    <row r="6107" spans="1:10" x14ac:dyDescent="0.25">
      <c r="A6107" s="1" t="s">
        <v>5598</v>
      </c>
      <c r="B6107" s="2">
        <v>42173</v>
      </c>
      <c r="C6107" s="2">
        <v>42177</v>
      </c>
      <c r="D6107" s="1" t="s">
        <v>19</v>
      </c>
      <c r="E6107" s="1" t="s">
        <v>1854</v>
      </c>
      <c r="F6107" s="1" t="s">
        <v>639</v>
      </c>
      <c r="G6107">
        <v>13.632</v>
      </c>
      <c r="H6107">
        <v>4</v>
      </c>
      <c r="I6107">
        <v>0.2</v>
      </c>
      <c r="J6107">
        <v>3.5783999999999998</v>
      </c>
    </row>
    <row r="6108" spans="1:10" x14ac:dyDescent="0.25">
      <c r="A6108" s="1" t="s">
        <v>5599</v>
      </c>
      <c r="B6108" s="2">
        <v>41993</v>
      </c>
      <c r="C6108" s="2">
        <v>41998</v>
      </c>
      <c r="D6108" s="1" t="s">
        <v>19</v>
      </c>
      <c r="E6108" s="1" t="s">
        <v>2884</v>
      </c>
      <c r="F6108" s="1" t="s">
        <v>1087</v>
      </c>
      <c r="G6108">
        <v>19.431999999999999</v>
      </c>
      <c r="H6108">
        <v>2</v>
      </c>
      <c r="I6108">
        <v>0.8</v>
      </c>
      <c r="J6108">
        <v>-49.551600000000001</v>
      </c>
    </row>
    <row r="6109" spans="1:10" x14ac:dyDescent="0.25">
      <c r="A6109" s="1" t="s">
        <v>5599</v>
      </c>
      <c r="B6109" s="2">
        <v>41993</v>
      </c>
      <c r="C6109" s="2">
        <v>41998</v>
      </c>
      <c r="D6109" s="1" t="s">
        <v>19</v>
      </c>
      <c r="E6109" s="1" t="s">
        <v>2884</v>
      </c>
      <c r="F6109" s="1" t="s">
        <v>2078</v>
      </c>
      <c r="G6109">
        <v>65.44</v>
      </c>
      <c r="H6109">
        <v>5</v>
      </c>
      <c r="I6109">
        <v>0.2</v>
      </c>
      <c r="J6109">
        <v>-8.18</v>
      </c>
    </row>
    <row r="6110" spans="1:10" x14ac:dyDescent="0.25">
      <c r="A6110" s="1" t="s">
        <v>5600</v>
      </c>
      <c r="B6110" s="2">
        <v>42624</v>
      </c>
      <c r="C6110" s="2">
        <v>42629</v>
      </c>
      <c r="D6110" s="1" t="s">
        <v>19</v>
      </c>
      <c r="E6110" s="1" t="s">
        <v>2665</v>
      </c>
      <c r="F6110" s="1" t="s">
        <v>4036</v>
      </c>
      <c r="G6110">
        <v>6</v>
      </c>
      <c r="H6110">
        <v>2</v>
      </c>
      <c r="I6110">
        <v>0.2</v>
      </c>
      <c r="J6110">
        <v>2.1</v>
      </c>
    </row>
    <row r="6111" spans="1:10" x14ac:dyDescent="0.25">
      <c r="A6111" s="1" t="s">
        <v>5600</v>
      </c>
      <c r="B6111" s="2">
        <v>42624</v>
      </c>
      <c r="C6111" s="2">
        <v>42629</v>
      </c>
      <c r="D6111" s="1" t="s">
        <v>19</v>
      </c>
      <c r="E6111" s="1" t="s">
        <v>2665</v>
      </c>
      <c r="F6111" s="1" t="s">
        <v>3089</v>
      </c>
      <c r="G6111">
        <v>1.9079999999999999</v>
      </c>
      <c r="H6111">
        <v>3</v>
      </c>
      <c r="I6111">
        <v>0.8</v>
      </c>
      <c r="J6111">
        <v>-3.2435999999999998</v>
      </c>
    </row>
    <row r="6112" spans="1:10" x14ac:dyDescent="0.25">
      <c r="A6112" s="1" t="s">
        <v>5601</v>
      </c>
      <c r="B6112" s="2">
        <v>42686</v>
      </c>
      <c r="C6112" s="2">
        <v>42690</v>
      </c>
      <c r="D6112" s="1" t="s">
        <v>19</v>
      </c>
      <c r="E6112" s="1" t="s">
        <v>4317</v>
      </c>
      <c r="F6112" s="1" t="s">
        <v>3758</v>
      </c>
      <c r="G6112">
        <v>1474.8019999999999</v>
      </c>
      <c r="H6112">
        <v>7</v>
      </c>
      <c r="I6112">
        <v>0.3</v>
      </c>
      <c r="J6112">
        <v>-21.0686</v>
      </c>
    </row>
    <row r="6113" spans="1:10" x14ac:dyDescent="0.25">
      <c r="A6113" s="1" t="s">
        <v>5601</v>
      </c>
      <c r="B6113" s="2">
        <v>42686</v>
      </c>
      <c r="C6113" s="2">
        <v>42690</v>
      </c>
      <c r="D6113" s="1" t="s">
        <v>19</v>
      </c>
      <c r="E6113" s="1" t="s">
        <v>4317</v>
      </c>
      <c r="F6113" s="1" t="s">
        <v>40</v>
      </c>
      <c r="G6113">
        <v>110.096</v>
      </c>
      <c r="H6113">
        <v>2</v>
      </c>
      <c r="I6113">
        <v>0.2</v>
      </c>
      <c r="J6113">
        <v>33.028799999999997</v>
      </c>
    </row>
    <row r="6114" spans="1:10" x14ac:dyDescent="0.25">
      <c r="A6114" s="1" t="s">
        <v>5601</v>
      </c>
      <c r="B6114" s="2">
        <v>42686</v>
      </c>
      <c r="C6114" s="2">
        <v>42690</v>
      </c>
      <c r="D6114" s="1" t="s">
        <v>19</v>
      </c>
      <c r="E6114" s="1" t="s">
        <v>4317</v>
      </c>
      <c r="F6114" s="1" t="s">
        <v>426</v>
      </c>
      <c r="G6114">
        <v>16.751999999999999</v>
      </c>
      <c r="H6114">
        <v>6</v>
      </c>
      <c r="I6114">
        <v>0.2</v>
      </c>
      <c r="J6114">
        <v>5.4443999999999999</v>
      </c>
    </row>
    <row r="6115" spans="1:10" x14ac:dyDescent="0.25">
      <c r="A6115" s="1" t="s">
        <v>5601</v>
      </c>
      <c r="B6115" s="2">
        <v>42686</v>
      </c>
      <c r="C6115" s="2">
        <v>42690</v>
      </c>
      <c r="D6115" s="1" t="s">
        <v>19</v>
      </c>
      <c r="E6115" s="1" t="s">
        <v>4317</v>
      </c>
      <c r="F6115" s="1" t="s">
        <v>14</v>
      </c>
      <c r="G6115">
        <v>1537.0740000000001</v>
      </c>
      <c r="H6115">
        <v>9</v>
      </c>
      <c r="I6115">
        <v>0.3</v>
      </c>
      <c r="J6115">
        <v>0</v>
      </c>
    </row>
    <row r="6116" spans="1:10" x14ac:dyDescent="0.25">
      <c r="A6116" s="1" t="s">
        <v>5601</v>
      </c>
      <c r="B6116" s="2">
        <v>42686</v>
      </c>
      <c r="C6116" s="2">
        <v>42690</v>
      </c>
      <c r="D6116" s="1" t="s">
        <v>19</v>
      </c>
      <c r="E6116" s="1" t="s">
        <v>4317</v>
      </c>
      <c r="F6116" s="1" t="s">
        <v>1293</v>
      </c>
      <c r="G6116">
        <v>449.37200000000001</v>
      </c>
      <c r="H6116">
        <v>2</v>
      </c>
      <c r="I6116">
        <v>0.3</v>
      </c>
      <c r="J6116">
        <v>-12.8392</v>
      </c>
    </row>
    <row r="6117" spans="1:10" x14ac:dyDescent="0.25">
      <c r="A6117" s="1" t="s">
        <v>5602</v>
      </c>
      <c r="B6117" s="2">
        <v>42443</v>
      </c>
      <c r="C6117" s="2">
        <v>42449</v>
      </c>
      <c r="D6117" s="1" t="s">
        <v>19</v>
      </c>
      <c r="E6117" s="1" t="s">
        <v>301</v>
      </c>
      <c r="F6117" s="1" t="s">
        <v>101</v>
      </c>
      <c r="G6117">
        <v>41.904000000000003</v>
      </c>
      <c r="H6117">
        <v>6</v>
      </c>
      <c r="I6117">
        <v>0.2</v>
      </c>
      <c r="J6117">
        <v>14.1426</v>
      </c>
    </row>
    <row r="6118" spans="1:10" x14ac:dyDescent="0.25">
      <c r="A6118" s="1" t="s">
        <v>5603</v>
      </c>
      <c r="B6118" s="2">
        <v>42687</v>
      </c>
      <c r="C6118" s="2">
        <v>42693</v>
      </c>
      <c r="D6118" s="1" t="s">
        <v>19</v>
      </c>
      <c r="E6118" s="1" t="s">
        <v>2215</v>
      </c>
      <c r="F6118" s="1" t="s">
        <v>5604</v>
      </c>
      <c r="G6118">
        <v>2279.96</v>
      </c>
      <c r="H6118">
        <v>4</v>
      </c>
      <c r="I6118">
        <v>0</v>
      </c>
      <c r="J6118">
        <v>592.78959999999995</v>
      </c>
    </row>
    <row r="6119" spans="1:10" x14ac:dyDescent="0.25">
      <c r="A6119" s="1" t="s">
        <v>5603</v>
      </c>
      <c r="B6119" s="2">
        <v>42687</v>
      </c>
      <c r="C6119" s="2">
        <v>42693</v>
      </c>
      <c r="D6119" s="1" t="s">
        <v>19</v>
      </c>
      <c r="E6119" s="1" t="s">
        <v>2215</v>
      </c>
      <c r="F6119" s="1" t="s">
        <v>1325</v>
      </c>
      <c r="G6119">
        <v>14.94</v>
      </c>
      <c r="H6119">
        <v>3</v>
      </c>
      <c r="I6119">
        <v>0</v>
      </c>
      <c r="J6119">
        <v>6.8723999999999998</v>
      </c>
    </row>
    <row r="6120" spans="1:10" x14ac:dyDescent="0.25">
      <c r="A6120" s="1" t="s">
        <v>5605</v>
      </c>
      <c r="B6120" s="2">
        <v>42997</v>
      </c>
      <c r="C6120" s="2">
        <v>43003</v>
      </c>
      <c r="D6120" s="1" t="s">
        <v>19</v>
      </c>
      <c r="E6120" s="1" t="s">
        <v>1486</v>
      </c>
      <c r="F6120" s="1" t="s">
        <v>1048</v>
      </c>
      <c r="G6120">
        <v>191.976</v>
      </c>
      <c r="H6120">
        <v>3</v>
      </c>
      <c r="I6120">
        <v>0.2</v>
      </c>
      <c r="J6120">
        <v>19.197600000000001</v>
      </c>
    </row>
    <row r="6121" spans="1:10" x14ac:dyDescent="0.25">
      <c r="A6121" s="1" t="s">
        <v>5605</v>
      </c>
      <c r="B6121" s="2">
        <v>42997</v>
      </c>
      <c r="C6121" s="2">
        <v>43003</v>
      </c>
      <c r="D6121" s="1" t="s">
        <v>19</v>
      </c>
      <c r="E6121" s="1" t="s">
        <v>1486</v>
      </c>
      <c r="F6121" s="1" t="s">
        <v>2373</v>
      </c>
      <c r="G6121">
        <v>23.832000000000001</v>
      </c>
      <c r="H6121">
        <v>3</v>
      </c>
      <c r="I6121">
        <v>0.2</v>
      </c>
      <c r="J6121">
        <v>6.5537999999999998</v>
      </c>
    </row>
    <row r="6122" spans="1:10" x14ac:dyDescent="0.25">
      <c r="A6122" s="1" t="s">
        <v>5605</v>
      </c>
      <c r="B6122" s="2">
        <v>42997</v>
      </c>
      <c r="C6122" s="2">
        <v>43003</v>
      </c>
      <c r="D6122" s="1" t="s">
        <v>19</v>
      </c>
      <c r="E6122" s="1" t="s">
        <v>1486</v>
      </c>
      <c r="F6122" s="1" t="s">
        <v>885</v>
      </c>
      <c r="G6122">
        <v>409.21600000000001</v>
      </c>
      <c r="H6122">
        <v>8</v>
      </c>
      <c r="I6122">
        <v>0.2</v>
      </c>
      <c r="J6122">
        <v>61.382399999999997</v>
      </c>
    </row>
    <row r="6123" spans="1:10" x14ac:dyDescent="0.25">
      <c r="A6123" s="1" t="s">
        <v>5605</v>
      </c>
      <c r="B6123" s="2">
        <v>42997</v>
      </c>
      <c r="C6123" s="2">
        <v>43003</v>
      </c>
      <c r="D6123" s="1" t="s">
        <v>19</v>
      </c>
      <c r="E6123" s="1" t="s">
        <v>1486</v>
      </c>
      <c r="F6123" s="1" t="s">
        <v>736</v>
      </c>
      <c r="G6123">
        <v>72.587999999999994</v>
      </c>
      <c r="H6123">
        <v>2</v>
      </c>
      <c r="I6123">
        <v>0.7</v>
      </c>
      <c r="J6123">
        <v>-128.2388</v>
      </c>
    </row>
    <row r="6124" spans="1:10" x14ac:dyDescent="0.25">
      <c r="A6124" s="1" t="s">
        <v>5606</v>
      </c>
      <c r="B6124" s="2">
        <v>43073</v>
      </c>
      <c r="C6124" s="2">
        <v>43078</v>
      </c>
      <c r="D6124" s="1" t="s">
        <v>19</v>
      </c>
      <c r="E6124" s="1" t="s">
        <v>2756</v>
      </c>
      <c r="F6124" s="1" t="s">
        <v>3447</v>
      </c>
      <c r="G6124">
        <v>61.567999999999998</v>
      </c>
      <c r="H6124">
        <v>2</v>
      </c>
      <c r="I6124">
        <v>0.2</v>
      </c>
      <c r="J6124">
        <v>4.6176000000000004</v>
      </c>
    </row>
    <row r="6125" spans="1:10" x14ac:dyDescent="0.25">
      <c r="A6125" s="1" t="s">
        <v>5607</v>
      </c>
      <c r="B6125" s="2">
        <v>42247</v>
      </c>
      <c r="C6125" s="2">
        <v>42252</v>
      </c>
      <c r="D6125" s="1" t="s">
        <v>19</v>
      </c>
      <c r="E6125" s="1" t="s">
        <v>765</v>
      </c>
      <c r="F6125" s="1" t="s">
        <v>2882</v>
      </c>
      <c r="G6125">
        <v>20.96</v>
      </c>
      <c r="H6125">
        <v>4</v>
      </c>
      <c r="I6125">
        <v>0.2</v>
      </c>
      <c r="J6125">
        <v>6.8120000000000003</v>
      </c>
    </row>
    <row r="6126" spans="1:10" x14ac:dyDescent="0.25">
      <c r="A6126" s="1" t="s">
        <v>5608</v>
      </c>
      <c r="B6126" s="2">
        <v>42889</v>
      </c>
      <c r="C6126" s="2">
        <v>42893</v>
      </c>
      <c r="D6126" s="1" t="s">
        <v>19</v>
      </c>
      <c r="E6126" s="1" t="s">
        <v>711</v>
      </c>
      <c r="F6126" s="1" t="s">
        <v>2318</v>
      </c>
      <c r="G6126">
        <v>44.75</v>
      </c>
      <c r="H6126">
        <v>5</v>
      </c>
      <c r="I6126">
        <v>0</v>
      </c>
      <c r="J6126">
        <v>8.5024999999999995</v>
      </c>
    </row>
    <row r="6127" spans="1:10" x14ac:dyDescent="0.25">
      <c r="A6127" s="1" t="s">
        <v>5608</v>
      </c>
      <c r="B6127" s="2">
        <v>42889</v>
      </c>
      <c r="C6127" s="2">
        <v>42893</v>
      </c>
      <c r="D6127" s="1" t="s">
        <v>19</v>
      </c>
      <c r="E6127" s="1" t="s">
        <v>711</v>
      </c>
      <c r="F6127" s="1" t="s">
        <v>5609</v>
      </c>
      <c r="G6127">
        <v>11.96</v>
      </c>
      <c r="H6127">
        <v>2</v>
      </c>
      <c r="I6127">
        <v>0</v>
      </c>
      <c r="J6127">
        <v>5.3819999999999997</v>
      </c>
    </row>
    <row r="6128" spans="1:10" x14ac:dyDescent="0.25">
      <c r="A6128" s="1" t="s">
        <v>5608</v>
      </c>
      <c r="B6128" s="2">
        <v>42889</v>
      </c>
      <c r="C6128" s="2">
        <v>42893</v>
      </c>
      <c r="D6128" s="1" t="s">
        <v>19</v>
      </c>
      <c r="E6128" s="1" t="s">
        <v>711</v>
      </c>
      <c r="F6128" s="1" t="s">
        <v>1628</v>
      </c>
      <c r="G6128">
        <v>3.9119999999999999</v>
      </c>
      <c r="H6128">
        <v>1</v>
      </c>
      <c r="I6128">
        <v>0.2</v>
      </c>
      <c r="J6128">
        <v>1.2714000000000001</v>
      </c>
    </row>
    <row r="6129" spans="1:10" x14ac:dyDescent="0.25">
      <c r="A6129" s="1" t="s">
        <v>5610</v>
      </c>
      <c r="B6129" s="2">
        <v>42460</v>
      </c>
      <c r="C6129" s="2">
        <v>42466</v>
      </c>
      <c r="D6129" s="1" t="s">
        <v>19</v>
      </c>
      <c r="E6129" s="1" t="s">
        <v>2693</v>
      </c>
      <c r="F6129" s="1" t="s">
        <v>339</v>
      </c>
      <c r="G6129">
        <v>327.99599999999998</v>
      </c>
      <c r="H6129">
        <v>6</v>
      </c>
      <c r="I6129">
        <v>0.1</v>
      </c>
      <c r="J6129">
        <v>54.665999999999997</v>
      </c>
    </row>
    <row r="6130" spans="1:10" x14ac:dyDescent="0.25">
      <c r="A6130" s="1" t="s">
        <v>5611</v>
      </c>
      <c r="B6130" s="2">
        <v>41937</v>
      </c>
      <c r="C6130" s="2">
        <v>41940</v>
      </c>
      <c r="D6130" s="1" t="s">
        <v>79</v>
      </c>
      <c r="E6130" s="1" t="s">
        <v>3804</v>
      </c>
      <c r="F6130" s="1" t="s">
        <v>2421</v>
      </c>
      <c r="G6130">
        <v>49.408000000000001</v>
      </c>
      <c r="H6130">
        <v>4</v>
      </c>
      <c r="I6130">
        <v>0.2</v>
      </c>
      <c r="J6130">
        <v>18.527999999999999</v>
      </c>
    </row>
    <row r="6131" spans="1:10" x14ac:dyDescent="0.25">
      <c r="A6131" s="1" t="s">
        <v>5612</v>
      </c>
      <c r="B6131" s="2">
        <v>42820</v>
      </c>
      <c r="C6131" s="2">
        <v>42827</v>
      </c>
      <c r="D6131" s="1" t="s">
        <v>19</v>
      </c>
      <c r="E6131" s="1" t="s">
        <v>5613</v>
      </c>
      <c r="F6131" s="1" t="s">
        <v>2001</v>
      </c>
      <c r="G6131">
        <v>53.25</v>
      </c>
      <c r="H6131">
        <v>3</v>
      </c>
      <c r="I6131">
        <v>0</v>
      </c>
      <c r="J6131">
        <v>20.767499999999998</v>
      </c>
    </row>
    <row r="6132" spans="1:10" x14ac:dyDescent="0.25">
      <c r="A6132" s="1" t="s">
        <v>5612</v>
      </c>
      <c r="B6132" s="2">
        <v>42820</v>
      </c>
      <c r="C6132" s="2">
        <v>42827</v>
      </c>
      <c r="D6132" s="1" t="s">
        <v>19</v>
      </c>
      <c r="E6132" s="1" t="s">
        <v>5613</v>
      </c>
      <c r="F6132" s="1" t="s">
        <v>2213</v>
      </c>
      <c r="G6132">
        <v>3.76</v>
      </c>
      <c r="H6132">
        <v>2</v>
      </c>
      <c r="I6132">
        <v>0</v>
      </c>
      <c r="J6132">
        <v>1.3160000000000001</v>
      </c>
    </row>
    <row r="6133" spans="1:10" x14ac:dyDescent="0.25">
      <c r="A6133" s="1" t="s">
        <v>5614</v>
      </c>
      <c r="B6133" s="2">
        <v>42000</v>
      </c>
      <c r="C6133" s="2">
        <v>42004</v>
      </c>
      <c r="D6133" s="1" t="s">
        <v>19</v>
      </c>
      <c r="E6133" s="1" t="s">
        <v>1571</v>
      </c>
      <c r="F6133" s="1" t="s">
        <v>439</v>
      </c>
      <c r="G6133">
        <v>767.21400000000006</v>
      </c>
      <c r="H6133">
        <v>14</v>
      </c>
      <c r="I6133">
        <v>0.1</v>
      </c>
      <c r="J6133">
        <v>161.9674</v>
      </c>
    </row>
    <row r="6134" spans="1:10" x14ac:dyDescent="0.25">
      <c r="A6134" s="1" t="s">
        <v>5615</v>
      </c>
      <c r="B6134" s="2">
        <v>42993</v>
      </c>
      <c r="C6134" s="2">
        <v>42998</v>
      </c>
      <c r="D6134" s="1" t="s">
        <v>19</v>
      </c>
      <c r="E6134" s="1" t="s">
        <v>1182</v>
      </c>
      <c r="F6134" s="1" t="s">
        <v>3891</v>
      </c>
      <c r="G6134">
        <v>163.96</v>
      </c>
      <c r="H6134">
        <v>5</v>
      </c>
      <c r="I6134">
        <v>0.2</v>
      </c>
      <c r="J6134">
        <v>59.435499999999998</v>
      </c>
    </row>
    <row r="6135" spans="1:10" x14ac:dyDescent="0.25">
      <c r="A6135" s="1" t="s">
        <v>5616</v>
      </c>
      <c r="B6135" s="2">
        <v>42598</v>
      </c>
      <c r="C6135" s="2">
        <v>42601</v>
      </c>
      <c r="D6135" s="1" t="s">
        <v>79</v>
      </c>
      <c r="E6135" s="1" t="s">
        <v>5617</v>
      </c>
      <c r="F6135" s="1" t="s">
        <v>3908</v>
      </c>
      <c r="G6135">
        <v>161.28</v>
      </c>
      <c r="H6135">
        <v>2</v>
      </c>
      <c r="I6135">
        <v>0.2</v>
      </c>
      <c r="J6135">
        <v>12.096</v>
      </c>
    </row>
    <row r="6136" spans="1:10" x14ac:dyDescent="0.25">
      <c r="A6136" s="1" t="s">
        <v>5618</v>
      </c>
      <c r="B6136" s="2">
        <v>42678</v>
      </c>
      <c r="C6136" s="2">
        <v>42678</v>
      </c>
      <c r="D6136" s="1" t="s">
        <v>654</v>
      </c>
      <c r="E6136" s="1" t="s">
        <v>3247</v>
      </c>
      <c r="F6136" s="1" t="s">
        <v>564</v>
      </c>
      <c r="G6136">
        <v>192.8</v>
      </c>
      <c r="H6136">
        <v>4</v>
      </c>
      <c r="I6136">
        <v>0</v>
      </c>
      <c r="J6136">
        <v>55.911999999999999</v>
      </c>
    </row>
    <row r="6137" spans="1:10" x14ac:dyDescent="0.25">
      <c r="A6137" s="1" t="s">
        <v>5619</v>
      </c>
      <c r="B6137" s="2">
        <v>42295</v>
      </c>
      <c r="C6137" s="2">
        <v>42299</v>
      </c>
      <c r="D6137" s="1" t="s">
        <v>19</v>
      </c>
      <c r="E6137" s="1" t="s">
        <v>3068</v>
      </c>
      <c r="F6137" s="1" t="s">
        <v>4141</v>
      </c>
      <c r="G6137">
        <v>27.696000000000002</v>
      </c>
      <c r="H6137">
        <v>3</v>
      </c>
      <c r="I6137">
        <v>0.2</v>
      </c>
      <c r="J6137">
        <v>3.4620000000000002</v>
      </c>
    </row>
    <row r="6138" spans="1:10" x14ac:dyDescent="0.25">
      <c r="A6138" s="1" t="s">
        <v>5619</v>
      </c>
      <c r="B6138" s="2">
        <v>42295</v>
      </c>
      <c r="C6138" s="2">
        <v>42299</v>
      </c>
      <c r="D6138" s="1" t="s">
        <v>19</v>
      </c>
      <c r="E6138" s="1" t="s">
        <v>3068</v>
      </c>
      <c r="F6138" s="1" t="s">
        <v>3078</v>
      </c>
      <c r="G6138">
        <v>73.164000000000001</v>
      </c>
      <c r="H6138">
        <v>6</v>
      </c>
      <c r="I6138">
        <v>0.8</v>
      </c>
      <c r="J6138">
        <v>-186.56819999999999</v>
      </c>
    </row>
    <row r="6139" spans="1:10" x14ac:dyDescent="0.25">
      <c r="A6139" s="1" t="s">
        <v>5620</v>
      </c>
      <c r="B6139" s="2">
        <v>42674</v>
      </c>
      <c r="C6139" s="2">
        <v>42678</v>
      </c>
      <c r="D6139" s="1" t="s">
        <v>11</v>
      </c>
      <c r="E6139" s="1" t="s">
        <v>1721</v>
      </c>
      <c r="F6139" s="1" t="s">
        <v>968</v>
      </c>
      <c r="G6139">
        <v>32.064</v>
      </c>
      <c r="H6139">
        <v>6</v>
      </c>
      <c r="I6139">
        <v>0.2</v>
      </c>
      <c r="J6139">
        <v>11.2224</v>
      </c>
    </row>
    <row r="6140" spans="1:10" x14ac:dyDescent="0.25">
      <c r="A6140" s="1" t="s">
        <v>5621</v>
      </c>
      <c r="B6140" s="2">
        <v>41728</v>
      </c>
      <c r="C6140" s="2">
        <v>41733</v>
      </c>
      <c r="D6140" s="1" t="s">
        <v>19</v>
      </c>
      <c r="E6140" s="1" t="s">
        <v>1402</v>
      </c>
      <c r="F6140" s="1" t="s">
        <v>861</v>
      </c>
      <c r="G6140">
        <v>205.666</v>
      </c>
      <c r="H6140">
        <v>2</v>
      </c>
      <c r="I6140">
        <v>0.15</v>
      </c>
      <c r="J6140">
        <v>-12.098000000000001</v>
      </c>
    </row>
    <row r="6141" spans="1:10" x14ac:dyDescent="0.25">
      <c r="A6141" s="1" t="s">
        <v>5622</v>
      </c>
      <c r="B6141" s="2">
        <v>42112</v>
      </c>
      <c r="C6141" s="2">
        <v>42114</v>
      </c>
      <c r="D6141" s="1" t="s">
        <v>79</v>
      </c>
      <c r="E6141" s="1" t="s">
        <v>4202</v>
      </c>
      <c r="F6141" s="1" t="s">
        <v>3447</v>
      </c>
      <c r="G6141">
        <v>115.44</v>
      </c>
      <c r="H6141">
        <v>3</v>
      </c>
      <c r="I6141">
        <v>0</v>
      </c>
      <c r="J6141">
        <v>30.014399999999998</v>
      </c>
    </row>
    <row r="6142" spans="1:10" x14ac:dyDescent="0.25">
      <c r="A6142" s="1" t="s">
        <v>5623</v>
      </c>
      <c r="B6142" s="2">
        <v>42925</v>
      </c>
      <c r="C6142" s="2">
        <v>42931</v>
      </c>
      <c r="D6142" s="1" t="s">
        <v>19</v>
      </c>
      <c r="E6142" s="1" t="s">
        <v>2034</v>
      </c>
      <c r="F6142" s="1" t="s">
        <v>5474</v>
      </c>
      <c r="G6142">
        <v>274.8</v>
      </c>
      <c r="H6142">
        <v>5</v>
      </c>
      <c r="I6142">
        <v>0</v>
      </c>
      <c r="J6142">
        <v>134.65199999999999</v>
      </c>
    </row>
    <row r="6143" spans="1:10" x14ac:dyDescent="0.25">
      <c r="A6143" s="1" t="s">
        <v>5623</v>
      </c>
      <c r="B6143" s="2">
        <v>42925</v>
      </c>
      <c r="C6143" s="2">
        <v>42931</v>
      </c>
      <c r="D6143" s="1" t="s">
        <v>19</v>
      </c>
      <c r="E6143" s="1" t="s">
        <v>2034</v>
      </c>
      <c r="F6143" s="1" t="s">
        <v>2635</v>
      </c>
      <c r="G6143">
        <v>195.64</v>
      </c>
      <c r="H6143">
        <v>4</v>
      </c>
      <c r="I6143">
        <v>0</v>
      </c>
      <c r="J6143">
        <v>3.9127999999999998</v>
      </c>
    </row>
    <row r="6144" spans="1:10" x14ac:dyDescent="0.25">
      <c r="A6144" s="1" t="s">
        <v>5623</v>
      </c>
      <c r="B6144" s="2">
        <v>42925</v>
      </c>
      <c r="C6144" s="2">
        <v>42931</v>
      </c>
      <c r="D6144" s="1" t="s">
        <v>19</v>
      </c>
      <c r="E6144" s="1" t="s">
        <v>2034</v>
      </c>
      <c r="F6144" s="1" t="s">
        <v>2068</v>
      </c>
      <c r="G6144">
        <v>257.98</v>
      </c>
      <c r="H6144">
        <v>2</v>
      </c>
      <c r="I6144">
        <v>0</v>
      </c>
      <c r="J6144">
        <v>74.8142</v>
      </c>
    </row>
    <row r="6145" spans="1:10" x14ac:dyDescent="0.25">
      <c r="A6145" s="1" t="s">
        <v>5623</v>
      </c>
      <c r="B6145" s="2">
        <v>42925</v>
      </c>
      <c r="C6145" s="2">
        <v>42931</v>
      </c>
      <c r="D6145" s="1" t="s">
        <v>19</v>
      </c>
      <c r="E6145" s="1" t="s">
        <v>2034</v>
      </c>
      <c r="F6145" s="1" t="s">
        <v>4121</v>
      </c>
      <c r="G6145">
        <v>119.04</v>
      </c>
      <c r="H6145">
        <v>6</v>
      </c>
      <c r="I6145">
        <v>0</v>
      </c>
      <c r="J6145">
        <v>48.806399999999996</v>
      </c>
    </row>
    <row r="6146" spans="1:10" x14ac:dyDescent="0.25">
      <c r="A6146" s="1" t="s">
        <v>5624</v>
      </c>
      <c r="B6146" s="2">
        <v>42913</v>
      </c>
      <c r="C6146" s="2">
        <v>42917</v>
      </c>
      <c r="D6146" s="1" t="s">
        <v>19</v>
      </c>
      <c r="E6146" s="1" t="s">
        <v>977</v>
      </c>
      <c r="F6146" s="1" t="s">
        <v>2376</v>
      </c>
      <c r="G6146">
        <v>20.07</v>
      </c>
      <c r="H6146">
        <v>3</v>
      </c>
      <c r="I6146">
        <v>0</v>
      </c>
      <c r="J6146">
        <v>9.2322000000000006</v>
      </c>
    </row>
    <row r="6147" spans="1:10" x14ac:dyDescent="0.25">
      <c r="A6147" s="1" t="s">
        <v>5625</v>
      </c>
      <c r="B6147" s="2">
        <v>41995</v>
      </c>
      <c r="C6147" s="2">
        <v>41999</v>
      </c>
      <c r="D6147" s="1" t="s">
        <v>19</v>
      </c>
      <c r="E6147" s="1" t="s">
        <v>4344</v>
      </c>
      <c r="F6147" s="1" t="s">
        <v>1013</v>
      </c>
      <c r="G6147">
        <v>11.76</v>
      </c>
      <c r="H6147">
        <v>4</v>
      </c>
      <c r="I6147">
        <v>0</v>
      </c>
      <c r="J6147">
        <v>3.1751999999999998</v>
      </c>
    </row>
    <row r="6148" spans="1:10" x14ac:dyDescent="0.25">
      <c r="A6148" s="1" t="s">
        <v>5626</v>
      </c>
      <c r="B6148" s="2">
        <v>43060</v>
      </c>
      <c r="C6148" s="2">
        <v>43064</v>
      </c>
      <c r="D6148" s="1" t="s">
        <v>19</v>
      </c>
      <c r="E6148" s="1" t="s">
        <v>3034</v>
      </c>
      <c r="F6148" s="1" t="s">
        <v>1013</v>
      </c>
      <c r="G6148">
        <v>11.76</v>
      </c>
      <c r="H6148">
        <v>4</v>
      </c>
      <c r="I6148">
        <v>0</v>
      </c>
      <c r="J6148">
        <v>3.1751999999999998</v>
      </c>
    </row>
    <row r="6149" spans="1:10" x14ac:dyDescent="0.25">
      <c r="A6149" s="1" t="s">
        <v>5626</v>
      </c>
      <c r="B6149" s="2">
        <v>43060</v>
      </c>
      <c r="C6149" s="2">
        <v>43064</v>
      </c>
      <c r="D6149" s="1" t="s">
        <v>19</v>
      </c>
      <c r="E6149" s="1" t="s">
        <v>3034</v>
      </c>
      <c r="F6149" s="1" t="s">
        <v>2136</v>
      </c>
      <c r="G6149">
        <v>40.735999999999997</v>
      </c>
      <c r="H6149">
        <v>2</v>
      </c>
      <c r="I6149">
        <v>0.2</v>
      </c>
      <c r="J6149">
        <v>14.7668</v>
      </c>
    </row>
    <row r="6150" spans="1:10" x14ac:dyDescent="0.25">
      <c r="A6150" s="1" t="s">
        <v>5627</v>
      </c>
      <c r="B6150" s="2">
        <v>42548</v>
      </c>
      <c r="C6150" s="2">
        <v>42550</v>
      </c>
      <c r="D6150" s="1" t="s">
        <v>11</v>
      </c>
      <c r="E6150" s="1" t="s">
        <v>3521</v>
      </c>
      <c r="F6150" s="1" t="s">
        <v>4040</v>
      </c>
      <c r="G6150">
        <v>201.584</v>
      </c>
      <c r="H6150">
        <v>2</v>
      </c>
      <c r="I6150">
        <v>0.2</v>
      </c>
      <c r="J6150">
        <v>12.599</v>
      </c>
    </row>
    <row r="6151" spans="1:10" x14ac:dyDescent="0.25">
      <c r="A6151" s="1" t="s">
        <v>5628</v>
      </c>
      <c r="B6151" s="2">
        <v>43097</v>
      </c>
      <c r="C6151" s="2">
        <v>43100</v>
      </c>
      <c r="D6151" s="1" t="s">
        <v>79</v>
      </c>
      <c r="E6151" s="1" t="s">
        <v>3727</v>
      </c>
      <c r="F6151" s="1" t="s">
        <v>123</v>
      </c>
      <c r="G6151">
        <v>340.70400000000001</v>
      </c>
      <c r="H6151">
        <v>6</v>
      </c>
      <c r="I6151">
        <v>0.2</v>
      </c>
      <c r="J6151">
        <v>-34.070399999999999</v>
      </c>
    </row>
    <row r="6152" spans="1:10" x14ac:dyDescent="0.25">
      <c r="A6152" s="1" t="s">
        <v>5629</v>
      </c>
      <c r="B6152" s="2">
        <v>42468</v>
      </c>
      <c r="C6152" s="2">
        <v>42471</v>
      </c>
      <c r="D6152" s="1" t="s">
        <v>79</v>
      </c>
      <c r="E6152" s="1" t="s">
        <v>2515</v>
      </c>
      <c r="F6152" s="1" t="s">
        <v>4010</v>
      </c>
      <c r="G6152">
        <v>354.9</v>
      </c>
      <c r="H6152">
        <v>5</v>
      </c>
      <c r="I6152">
        <v>0</v>
      </c>
      <c r="J6152">
        <v>88.724999999999994</v>
      </c>
    </row>
    <row r="6153" spans="1:10" x14ac:dyDescent="0.25">
      <c r="A6153" s="1" t="s">
        <v>5630</v>
      </c>
      <c r="B6153" s="2">
        <v>41716</v>
      </c>
      <c r="C6153" s="2">
        <v>41719</v>
      </c>
      <c r="D6153" s="1" t="s">
        <v>11</v>
      </c>
      <c r="E6153" s="1" t="s">
        <v>4447</v>
      </c>
      <c r="F6153" s="1" t="s">
        <v>4274</v>
      </c>
      <c r="G6153">
        <v>1198.33</v>
      </c>
      <c r="H6153">
        <v>10</v>
      </c>
      <c r="I6153">
        <v>0.15</v>
      </c>
      <c r="J6153">
        <v>70.489999999999995</v>
      </c>
    </row>
    <row r="6154" spans="1:10" x14ac:dyDescent="0.25">
      <c r="A6154" s="1" t="s">
        <v>5631</v>
      </c>
      <c r="B6154" s="2">
        <v>42919</v>
      </c>
      <c r="C6154" s="2">
        <v>42924</v>
      </c>
      <c r="D6154" s="1" t="s">
        <v>19</v>
      </c>
      <c r="E6154" s="1" t="s">
        <v>1615</v>
      </c>
      <c r="F6154" s="1" t="s">
        <v>435</v>
      </c>
      <c r="G6154">
        <v>87.92</v>
      </c>
      <c r="H6154">
        <v>4</v>
      </c>
      <c r="I6154">
        <v>0</v>
      </c>
      <c r="J6154">
        <v>0.87919999999999998</v>
      </c>
    </row>
    <row r="6155" spans="1:10" x14ac:dyDescent="0.25">
      <c r="A6155" s="1" t="s">
        <v>5632</v>
      </c>
      <c r="B6155" s="2">
        <v>42845</v>
      </c>
      <c r="C6155" s="2">
        <v>42848</v>
      </c>
      <c r="D6155" s="1" t="s">
        <v>79</v>
      </c>
      <c r="E6155" s="1" t="s">
        <v>226</v>
      </c>
      <c r="F6155" s="1" t="s">
        <v>3405</v>
      </c>
      <c r="G6155">
        <v>51.968000000000004</v>
      </c>
      <c r="H6155">
        <v>2</v>
      </c>
      <c r="I6155">
        <v>0.2</v>
      </c>
      <c r="J6155">
        <v>10.393599999999999</v>
      </c>
    </row>
    <row r="6156" spans="1:10" x14ac:dyDescent="0.25">
      <c r="A6156" s="1" t="s">
        <v>5632</v>
      </c>
      <c r="B6156" s="2">
        <v>42845</v>
      </c>
      <c r="C6156" s="2">
        <v>42848</v>
      </c>
      <c r="D6156" s="1" t="s">
        <v>79</v>
      </c>
      <c r="E6156" s="1" t="s">
        <v>226</v>
      </c>
      <c r="F6156" s="1" t="s">
        <v>167</v>
      </c>
      <c r="G6156">
        <v>51.335999999999999</v>
      </c>
      <c r="H6156">
        <v>3</v>
      </c>
      <c r="I6156">
        <v>0.2</v>
      </c>
      <c r="J6156">
        <v>5.7752999999999997</v>
      </c>
    </row>
    <row r="6157" spans="1:10" x14ac:dyDescent="0.25">
      <c r="A6157" s="1" t="s">
        <v>5632</v>
      </c>
      <c r="B6157" s="2">
        <v>42845</v>
      </c>
      <c r="C6157" s="2">
        <v>42848</v>
      </c>
      <c r="D6157" s="1" t="s">
        <v>79</v>
      </c>
      <c r="E6157" s="1" t="s">
        <v>226</v>
      </c>
      <c r="F6157" s="1" t="s">
        <v>808</v>
      </c>
      <c r="G6157">
        <v>332.70400000000001</v>
      </c>
      <c r="H6157">
        <v>1</v>
      </c>
      <c r="I6157">
        <v>0.2</v>
      </c>
      <c r="J6157">
        <v>33.270400000000002</v>
      </c>
    </row>
    <row r="6158" spans="1:10" x14ac:dyDescent="0.25">
      <c r="A6158" s="1" t="s">
        <v>5632</v>
      </c>
      <c r="B6158" s="2">
        <v>42845</v>
      </c>
      <c r="C6158" s="2">
        <v>42848</v>
      </c>
      <c r="D6158" s="1" t="s">
        <v>79</v>
      </c>
      <c r="E6158" s="1" t="s">
        <v>226</v>
      </c>
      <c r="F6158" s="1" t="s">
        <v>3302</v>
      </c>
      <c r="G6158">
        <v>42.408000000000001</v>
      </c>
      <c r="H6158">
        <v>3</v>
      </c>
      <c r="I6158">
        <v>0.2</v>
      </c>
      <c r="J6158">
        <v>9.5418000000000003</v>
      </c>
    </row>
    <row r="6159" spans="1:10" x14ac:dyDescent="0.25">
      <c r="A6159" s="1" t="s">
        <v>5633</v>
      </c>
      <c r="B6159" s="2">
        <v>42585</v>
      </c>
      <c r="C6159" s="2">
        <v>42587</v>
      </c>
      <c r="D6159" s="1" t="s">
        <v>11</v>
      </c>
      <c r="E6159" s="1" t="s">
        <v>4574</v>
      </c>
      <c r="F6159" s="1" t="s">
        <v>237</v>
      </c>
      <c r="G6159">
        <v>81.540000000000006</v>
      </c>
      <c r="H6159">
        <v>3</v>
      </c>
      <c r="I6159">
        <v>0</v>
      </c>
      <c r="J6159">
        <v>38.323799999999999</v>
      </c>
    </row>
    <row r="6160" spans="1:10" x14ac:dyDescent="0.25">
      <c r="A6160" s="1" t="s">
        <v>5633</v>
      </c>
      <c r="B6160" s="2">
        <v>42585</v>
      </c>
      <c r="C6160" s="2">
        <v>42587</v>
      </c>
      <c r="D6160" s="1" t="s">
        <v>11</v>
      </c>
      <c r="E6160" s="1" t="s">
        <v>4574</v>
      </c>
      <c r="F6160" s="1" t="s">
        <v>5634</v>
      </c>
      <c r="G6160">
        <v>167.28</v>
      </c>
      <c r="H6160">
        <v>12</v>
      </c>
      <c r="I6160">
        <v>0</v>
      </c>
      <c r="J6160">
        <v>23.4192</v>
      </c>
    </row>
    <row r="6161" spans="1:10" x14ac:dyDescent="0.25">
      <c r="A6161" s="1" t="s">
        <v>5635</v>
      </c>
      <c r="B6161" s="2">
        <v>42707</v>
      </c>
      <c r="C6161" s="2">
        <v>42713</v>
      </c>
      <c r="D6161" s="1" t="s">
        <v>19</v>
      </c>
      <c r="E6161" s="1" t="s">
        <v>1342</v>
      </c>
      <c r="F6161" s="1" t="s">
        <v>4625</v>
      </c>
      <c r="G6161">
        <v>772.68</v>
      </c>
      <c r="H6161">
        <v>4</v>
      </c>
      <c r="I6161">
        <v>0</v>
      </c>
      <c r="J6161">
        <v>108.1752</v>
      </c>
    </row>
    <row r="6162" spans="1:10" x14ac:dyDescent="0.25">
      <c r="A6162" s="1" t="s">
        <v>5636</v>
      </c>
      <c r="B6162" s="2">
        <v>41717</v>
      </c>
      <c r="C6162" s="2">
        <v>41719</v>
      </c>
      <c r="D6162" s="1" t="s">
        <v>79</v>
      </c>
      <c r="E6162" s="1" t="s">
        <v>919</v>
      </c>
      <c r="F6162" s="1" t="s">
        <v>1064</v>
      </c>
      <c r="G6162">
        <v>323.976</v>
      </c>
      <c r="H6162">
        <v>3</v>
      </c>
      <c r="I6162">
        <v>0.2</v>
      </c>
      <c r="J6162">
        <v>28.347899999999999</v>
      </c>
    </row>
    <row r="6163" spans="1:10" x14ac:dyDescent="0.25">
      <c r="A6163" s="1" t="s">
        <v>5636</v>
      </c>
      <c r="B6163" s="2">
        <v>41717</v>
      </c>
      <c r="C6163" s="2">
        <v>41719</v>
      </c>
      <c r="D6163" s="1" t="s">
        <v>79</v>
      </c>
      <c r="E6163" s="1" t="s">
        <v>919</v>
      </c>
      <c r="F6163" s="1" t="s">
        <v>2573</v>
      </c>
      <c r="G6163">
        <v>11.808</v>
      </c>
      <c r="H6163">
        <v>4</v>
      </c>
      <c r="I6163">
        <v>0.2</v>
      </c>
      <c r="J6163">
        <v>3.9851999999999999</v>
      </c>
    </row>
    <row r="6164" spans="1:10" x14ac:dyDescent="0.25">
      <c r="A6164" s="1" t="s">
        <v>5636</v>
      </c>
      <c r="B6164" s="2">
        <v>41717</v>
      </c>
      <c r="C6164" s="2">
        <v>41719</v>
      </c>
      <c r="D6164" s="1" t="s">
        <v>79</v>
      </c>
      <c r="E6164" s="1" t="s">
        <v>919</v>
      </c>
      <c r="F6164" s="1" t="s">
        <v>757</v>
      </c>
      <c r="G6164">
        <v>26.16</v>
      </c>
      <c r="H6164">
        <v>3</v>
      </c>
      <c r="I6164">
        <v>0.2</v>
      </c>
      <c r="J6164">
        <v>1.962</v>
      </c>
    </row>
    <row r="6165" spans="1:10" x14ac:dyDescent="0.25">
      <c r="A6165" s="1" t="s">
        <v>5636</v>
      </c>
      <c r="B6165" s="2">
        <v>41717</v>
      </c>
      <c r="C6165" s="2">
        <v>41719</v>
      </c>
      <c r="D6165" s="1" t="s">
        <v>79</v>
      </c>
      <c r="E6165" s="1" t="s">
        <v>919</v>
      </c>
      <c r="F6165" s="1" t="s">
        <v>3376</v>
      </c>
      <c r="G6165">
        <v>33.57</v>
      </c>
      <c r="H6165">
        <v>5</v>
      </c>
      <c r="I6165">
        <v>0.7</v>
      </c>
      <c r="J6165">
        <v>-25.736999999999998</v>
      </c>
    </row>
    <row r="6166" spans="1:10" x14ac:dyDescent="0.25">
      <c r="A6166" s="1" t="s">
        <v>5636</v>
      </c>
      <c r="B6166" s="2">
        <v>41717</v>
      </c>
      <c r="C6166" s="2">
        <v>41719</v>
      </c>
      <c r="D6166" s="1" t="s">
        <v>79</v>
      </c>
      <c r="E6166" s="1" t="s">
        <v>919</v>
      </c>
      <c r="F6166" s="1" t="s">
        <v>2280</v>
      </c>
      <c r="G6166">
        <v>4.992</v>
      </c>
      <c r="H6166">
        <v>3</v>
      </c>
      <c r="I6166">
        <v>0.2</v>
      </c>
      <c r="J6166">
        <v>1.3728</v>
      </c>
    </row>
    <row r="6167" spans="1:10" x14ac:dyDescent="0.25">
      <c r="A6167" s="1" t="s">
        <v>5636</v>
      </c>
      <c r="B6167" s="2">
        <v>41717</v>
      </c>
      <c r="C6167" s="2">
        <v>41719</v>
      </c>
      <c r="D6167" s="1" t="s">
        <v>79</v>
      </c>
      <c r="E6167" s="1" t="s">
        <v>919</v>
      </c>
      <c r="F6167" s="1" t="s">
        <v>4720</v>
      </c>
      <c r="G6167">
        <v>20.015999999999998</v>
      </c>
      <c r="H6167">
        <v>3</v>
      </c>
      <c r="I6167">
        <v>0.2</v>
      </c>
      <c r="J6167">
        <v>5.5044000000000004</v>
      </c>
    </row>
    <row r="6168" spans="1:10" x14ac:dyDescent="0.25">
      <c r="A6168" s="1" t="s">
        <v>5636</v>
      </c>
      <c r="B6168" s="2">
        <v>41717</v>
      </c>
      <c r="C6168" s="2">
        <v>41719</v>
      </c>
      <c r="D6168" s="1" t="s">
        <v>79</v>
      </c>
      <c r="E6168" s="1" t="s">
        <v>919</v>
      </c>
      <c r="F6168" s="1" t="s">
        <v>5596</v>
      </c>
      <c r="G6168">
        <v>170.24</v>
      </c>
      <c r="H6168">
        <v>2</v>
      </c>
      <c r="I6168">
        <v>0.2</v>
      </c>
      <c r="J6168">
        <v>53.2</v>
      </c>
    </row>
    <row r="6169" spans="1:10" x14ac:dyDescent="0.25">
      <c r="A6169" s="1" t="s">
        <v>5637</v>
      </c>
      <c r="B6169" s="2">
        <v>42114</v>
      </c>
      <c r="C6169" s="2">
        <v>42119</v>
      </c>
      <c r="D6169" s="1" t="s">
        <v>19</v>
      </c>
      <c r="E6169" s="1" t="s">
        <v>1324</v>
      </c>
      <c r="F6169" s="1" t="s">
        <v>266</v>
      </c>
      <c r="G6169">
        <v>117.456</v>
      </c>
      <c r="H6169">
        <v>3</v>
      </c>
      <c r="I6169">
        <v>0.2</v>
      </c>
      <c r="J6169">
        <v>44.045999999999999</v>
      </c>
    </row>
    <row r="6170" spans="1:10" x14ac:dyDescent="0.25">
      <c r="A6170" s="1" t="s">
        <v>5638</v>
      </c>
      <c r="B6170" s="2">
        <v>42266</v>
      </c>
      <c r="C6170" s="2">
        <v>42269</v>
      </c>
      <c r="D6170" s="1" t="s">
        <v>11</v>
      </c>
      <c r="E6170" s="1" t="s">
        <v>2127</v>
      </c>
      <c r="F6170" s="1" t="s">
        <v>1004</v>
      </c>
      <c r="G6170">
        <v>22.96</v>
      </c>
      <c r="H6170">
        <v>2</v>
      </c>
      <c r="I6170">
        <v>0</v>
      </c>
      <c r="J6170">
        <v>11.250400000000001</v>
      </c>
    </row>
    <row r="6171" spans="1:10" x14ac:dyDescent="0.25">
      <c r="A6171" s="1" t="s">
        <v>5639</v>
      </c>
      <c r="B6171" s="2">
        <v>41878</v>
      </c>
      <c r="C6171" s="2">
        <v>41881</v>
      </c>
      <c r="D6171" s="1" t="s">
        <v>11</v>
      </c>
      <c r="E6171" s="1" t="s">
        <v>2148</v>
      </c>
      <c r="F6171" s="1" t="s">
        <v>968</v>
      </c>
      <c r="G6171">
        <v>13.36</v>
      </c>
      <c r="H6171">
        <v>2</v>
      </c>
      <c r="I6171">
        <v>0</v>
      </c>
      <c r="J6171">
        <v>6.4127999999999998</v>
      </c>
    </row>
    <row r="6172" spans="1:10" x14ac:dyDescent="0.25">
      <c r="A6172" s="1" t="s">
        <v>5640</v>
      </c>
      <c r="B6172" s="2">
        <v>42723</v>
      </c>
      <c r="C6172" s="2">
        <v>42728</v>
      </c>
      <c r="D6172" s="1" t="s">
        <v>11</v>
      </c>
      <c r="E6172" s="1" t="s">
        <v>5641</v>
      </c>
      <c r="F6172" s="1" t="s">
        <v>3348</v>
      </c>
      <c r="G6172">
        <v>34.247999999999998</v>
      </c>
      <c r="H6172">
        <v>3</v>
      </c>
      <c r="I6172">
        <v>0.2</v>
      </c>
      <c r="J6172">
        <v>11.5587</v>
      </c>
    </row>
    <row r="6173" spans="1:10" x14ac:dyDescent="0.25">
      <c r="A6173" s="1" t="s">
        <v>5640</v>
      </c>
      <c r="B6173" s="2">
        <v>42723</v>
      </c>
      <c r="C6173" s="2">
        <v>42728</v>
      </c>
      <c r="D6173" s="1" t="s">
        <v>11</v>
      </c>
      <c r="E6173" s="1" t="s">
        <v>5641</v>
      </c>
      <c r="F6173" s="1" t="s">
        <v>1761</v>
      </c>
      <c r="G6173">
        <v>3.52</v>
      </c>
      <c r="H6173">
        <v>2</v>
      </c>
      <c r="I6173">
        <v>0</v>
      </c>
      <c r="J6173">
        <v>1.0207999999999999</v>
      </c>
    </row>
    <row r="6174" spans="1:10" x14ac:dyDescent="0.25">
      <c r="A6174" s="1" t="s">
        <v>5642</v>
      </c>
      <c r="B6174" s="2">
        <v>41853</v>
      </c>
      <c r="C6174" s="2">
        <v>41859</v>
      </c>
      <c r="D6174" s="1" t="s">
        <v>19</v>
      </c>
      <c r="E6174" s="1" t="s">
        <v>536</v>
      </c>
      <c r="F6174" s="1" t="s">
        <v>2049</v>
      </c>
      <c r="G6174">
        <v>26.7</v>
      </c>
      <c r="H6174">
        <v>5</v>
      </c>
      <c r="I6174">
        <v>0</v>
      </c>
      <c r="J6174">
        <v>12.548999999999999</v>
      </c>
    </row>
    <row r="6175" spans="1:10" x14ac:dyDescent="0.25">
      <c r="A6175" s="1" t="s">
        <v>5642</v>
      </c>
      <c r="B6175" s="2">
        <v>41853</v>
      </c>
      <c r="C6175" s="2">
        <v>41859</v>
      </c>
      <c r="D6175" s="1" t="s">
        <v>19</v>
      </c>
      <c r="E6175" s="1" t="s">
        <v>536</v>
      </c>
      <c r="F6175" s="1" t="s">
        <v>4561</v>
      </c>
      <c r="G6175">
        <v>21.2</v>
      </c>
      <c r="H6175">
        <v>2</v>
      </c>
      <c r="I6175">
        <v>0</v>
      </c>
      <c r="J6175">
        <v>9.1159999999999997</v>
      </c>
    </row>
    <row r="6176" spans="1:10" x14ac:dyDescent="0.25">
      <c r="A6176" s="1" t="s">
        <v>5642</v>
      </c>
      <c r="B6176" s="2">
        <v>41853</v>
      </c>
      <c r="C6176" s="2">
        <v>41859</v>
      </c>
      <c r="D6176" s="1" t="s">
        <v>19</v>
      </c>
      <c r="E6176" s="1" t="s">
        <v>536</v>
      </c>
      <c r="F6176" s="1" t="s">
        <v>2389</v>
      </c>
      <c r="G6176">
        <v>838.38</v>
      </c>
      <c r="H6176">
        <v>2</v>
      </c>
      <c r="I6176">
        <v>0</v>
      </c>
      <c r="J6176">
        <v>226.36259999999999</v>
      </c>
    </row>
    <row r="6177" spans="1:10" x14ac:dyDescent="0.25">
      <c r="A6177" s="1" t="s">
        <v>5643</v>
      </c>
      <c r="B6177" s="2">
        <v>42268</v>
      </c>
      <c r="C6177" s="2">
        <v>42273</v>
      </c>
      <c r="D6177" s="1" t="s">
        <v>19</v>
      </c>
      <c r="E6177" s="1" t="s">
        <v>3632</v>
      </c>
      <c r="F6177" s="1" t="s">
        <v>1647</v>
      </c>
      <c r="G6177">
        <v>1690.04</v>
      </c>
      <c r="H6177">
        <v>4</v>
      </c>
      <c r="I6177">
        <v>0</v>
      </c>
      <c r="J6177">
        <v>422.51</v>
      </c>
    </row>
    <row r="6178" spans="1:10" x14ac:dyDescent="0.25">
      <c r="A6178" s="1" t="s">
        <v>5643</v>
      </c>
      <c r="B6178" s="2">
        <v>42268</v>
      </c>
      <c r="C6178" s="2">
        <v>42273</v>
      </c>
      <c r="D6178" s="1" t="s">
        <v>19</v>
      </c>
      <c r="E6178" s="1" t="s">
        <v>3632</v>
      </c>
      <c r="F6178" s="1" t="s">
        <v>1180</v>
      </c>
      <c r="G6178">
        <v>85.96</v>
      </c>
      <c r="H6178">
        <v>7</v>
      </c>
      <c r="I6178">
        <v>0</v>
      </c>
      <c r="J6178">
        <v>24.0688</v>
      </c>
    </row>
    <row r="6179" spans="1:10" x14ac:dyDescent="0.25">
      <c r="A6179" s="1" t="s">
        <v>5643</v>
      </c>
      <c r="B6179" s="2">
        <v>42268</v>
      </c>
      <c r="C6179" s="2">
        <v>42273</v>
      </c>
      <c r="D6179" s="1" t="s">
        <v>19</v>
      </c>
      <c r="E6179" s="1" t="s">
        <v>3632</v>
      </c>
      <c r="F6179" s="1" t="s">
        <v>4821</v>
      </c>
      <c r="G6179">
        <v>121.96</v>
      </c>
      <c r="H6179">
        <v>2</v>
      </c>
      <c r="I6179">
        <v>0</v>
      </c>
      <c r="J6179">
        <v>57.321199999999997</v>
      </c>
    </row>
    <row r="6180" spans="1:10" x14ac:dyDescent="0.25">
      <c r="A6180" s="1" t="s">
        <v>5643</v>
      </c>
      <c r="B6180" s="2">
        <v>42268</v>
      </c>
      <c r="C6180" s="2">
        <v>42273</v>
      </c>
      <c r="D6180" s="1" t="s">
        <v>19</v>
      </c>
      <c r="E6180" s="1" t="s">
        <v>3632</v>
      </c>
      <c r="F6180" s="1" t="s">
        <v>5644</v>
      </c>
      <c r="G6180">
        <v>23.92</v>
      </c>
      <c r="H6180">
        <v>4</v>
      </c>
      <c r="I6180">
        <v>0</v>
      </c>
      <c r="J6180">
        <v>11.720800000000001</v>
      </c>
    </row>
    <row r="6181" spans="1:10" x14ac:dyDescent="0.25">
      <c r="A6181" s="1" t="s">
        <v>5643</v>
      </c>
      <c r="B6181" s="2">
        <v>42268</v>
      </c>
      <c r="C6181" s="2">
        <v>42273</v>
      </c>
      <c r="D6181" s="1" t="s">
        <v>19</v>
      </c>
      <c r="E6181" s="1" t="s">
        <v>3632</v>
      </c>
      <c r="F6181" s="1" t="s">
        <v>1943</v>
      </c>
      <c r="G6181">
        <v>63.96</v>
      </c>
      <c r="H6181">
        <v>2</v>
      </c>
      <c r="I6181">
        <v>0</v>
      </c>
      <c r="J6181">
        <v>6.3959999999999999</v>
      </c>
    </row>
    <row r="6182" spans="1:10" x14ac:dyDescent="0.25">
      <c r="A6182" s="1" t="s">
        <v>5643</v>
      </c>
      <c r="B6182" s="2">
        <v>42268</v>
      </c>
      <c r="C6182" s="2">
        <v>42273</v>
      </c>
      <c r="D6182" s="1" t="s">
        <v>19</v>
      </c>
      <c r="E6182" s="1" t="s">
        <v>3632</v>
      </c>
      <c r="F6182" s="1" t="s">
        <v>3270</v>
      </c>
      <c r="G6182">
        <v>629.95000000000005</v>
      </c>
      <c r="H6182">
        <v>5</v>
      </c>
      <c r="I6182">
        <v>0</v>
      </c>
      <c r="J6182">
        <v>176.386</v>
      </c>
    </row>
    <row r="6183" spans="1:10" x14ac:dyDescent="0.25">
      <c r="A6183" s="1" t="s">
        <v>5643</v>
      </c>
      <c r="B6183" s="2">
        <v>42268</v>
      </c>
      <c r="C6183" s="2">
        <v>42273</v>
      </c>
      <c r="D6183" s="1" t="s">
        <v>19</v>
      </c>
      <c r="E6183" s="1" t="s">
        <v>3632</v>
      </c>
      <c r="F6183" s="1" t="s">
        <v>1073</v>
      </c>
      <c r="G6183">
        <v>113.73</v>
      </c>
      <c r="H6183">
        <v>3</v>
      </c>
      <c r="I6183">
        <v>0</v>
      </c>
      <c r="J6183">
        <v>32.981699999999996</v>
      </c>
    </row>
    <row r="6184" spans="1:10" x14ac:dyDescent="0.25">
      <c r="A6184" s="1" t="s">
        <v>5643</v>
      </c>
      <c r="B6184" s="2">
        <v>42268</v>
      </c>
      <c r="C6184" s="2">
        <v>42273</v>
      </c>
      <c r="D6184" s="1" t="s">
        <v>19</v>
      </c>
      <c r="E6184" s="1" t="s">
        <v>3632</v>
      </c>
      <c r="F6184" s="1" t="s">
        <v>699</v>
      </c>
      <c r="G6184">
        <v>14.6</v>
      </c>
      <c r="H6184">
        <v>2</v>
      </c>
      <c r="I6184">
        <v>0</v>
      </c>
      <c r="J6184">
        <v>6.8620000000000001</v>
      </c>
    </row>
    <row r="6185" spans="1:10" x14ac:dyDescent="0.25">
      <c r="A6185" s="1" t="s">
        <v>5643</v>
      </c>
      <c r="B6185" s="2">
        <v>42268</v>
      </c>
      <c r="C6185" s="2">
        <v>42273</v>
      </c>
      <c r="D6185" s="1" t="s">
        <v>19</v>
      </c>
      <c r="E6185" s="1" t="s">
        <v>3632</v>
      </c>
      <c r="F6185" s="1" t="s">
        <v>44</v>
      </c>
      <c r="G6185">
        <v>887.84</v>
      </c>
      <c r="H6185">
        <v>8</v>
      </c>
      <c r="I6185">
        <v>0</v>
      </c>
      <c r="J6185">
        <v>17.756799999999998</v>
      </c>
    </row>
    <row r="6186" spans="1:10" x14ac:dyDescent="0.25">
      <c r="A6186" s="1" t="s">
        <v>5645</v>
      </c>
      <c r="B6186" s="2">
        <v>42715</v>
      </c>
      <c r="C6186" s="2">
        <v>42717</v>
      </c>
      <c r="D6186" s="1" t="s">
        <v>79</v>
      </c>
      <c r="E6186" s="1" t="s">
        <v>2282</v>
      </c>
      <c r="F6186" s="1" t="s">
        <v>87</v>
      </c>
      <c r="G6186">
        <v>403.92</v>
      </c>
      <c r="H6186">
        <v>5</v>
      </c>
      <c r="I6186">
        <v>0.2</v>
      </c>
      <c r="J6186">
        <v>25.245000000000001</v>
      </c>
    </row>
    <row r="6187" spans="1:10" x14ac:dyDescent="0.25">
      <c r="A6187" s="1" t="s">
        <v>5646</v>
      </c>
      <c r="B6187" s="2">
        <v>42223</v>
      </c>
      <c r="C6187" s="2">
        <v>42228</v>
      </c>
      <c r="D6187" s="1" t="s">
        <v>19</v>
      </c>
      <c r="E6187" s="1" t="s">
        <v>3029</v>
      </c>
      <c r="F6187" s="1" t="s">
        <v>1748</v>
      </c>
      <c r="G6187">
        <v>106.8</v>
      </c>
      <c r="H6187">
        <v>10</v>
      </c>
      <c r="I6187">
        <v>0.2</v>
      </c>
      <c r="J6187">
        <v>10.68</v>
      </c>
    </row>
    <row r="6188" spans="1:10" x14ac:dyDescent="0.25">
      <c r="A6188" s="1" t="s">
        <v>5647</v>
      </c>
      <c r="B6188" s="2">
        <v>42323</v>
      </c>
      <c r="C6188" s="2">
        <v>42325</v>
      </c>
      <c r="D6188" s="1" t="s">
        <v>79</v>
      </c>
      <c r="E6188" s="1" t="s">
        <v>834</v>
      </c>
      <c r="F6188" s="1" t="s">
        <v>791</v>
      </c>
      <c r="G6188">
        <v>70.95</v>
      </c>
      <c r="H6188">
        <v>3</v>
      </c>
      <c r="I6188">
        <v>0</v>
      </c>
      <c r="J6188">
        <v>20.575500000000002</v>
      </c>
    </row>
    <row r="6189" spans="1:10" x14ac:dyDescent="0.25">
      <c r="A6189" s="1" t="s">
        <v>5647</v>
      </c>
      <c r="B6189" s="2">
        <v>42323</v>
      </c>
      <c r="C6189" s="2">
        <v>42325</v>
      </c>
      <c r="D6189" s="1" t="s">
        <v>79</v>
      </c>
      <c r="E6189" s="1" t="s">
        <v>834</v>
      </c>
      <c r="F6189" s="1" t="s">
        <v>3182</v>
      </c>
      <c r="G6189">
        <v>34.944000000000003</v>
      </c>
      <c r="H6189">
        <v>6</v>
      </c>
      <c r="I6189">
        <v>0.2</v>
      </c>
      <c r="J6189">
        <v>11.7936</v>
      </c>
    </row>
    <row r="6190" spans="1:10" x14ac:dyDescent="0.25">
      <c r="A6190" s="1" t="s">
        <v>5647</v>
      </c>
      <c r="B6190" s="2">
        <v>42323</v>
      </c>
      <c r="C6190" s="2">
        <v>42325</v>
      </c>
      <c r="D6190" s="1" t="s">
        <v>79</v>
      </c>
      <c r="E6190" s="1" t="s">
        <v>834</v>
      </c>
      <c r="F6190" s="1" t="s">
        <v>2302</v>
      </c>
      <c r="G6190">
        <v>119.04</v>
      </c>
      <c r="H6190">
        <v>6</v>
      </c>
      <c r="I6190">
        <v>0</v>
      </c>
      <c r="J6190">
        <v>35.712000000000003</v>
      </c>
    </row>
    <row r="6191" spans="1:10" x14ac:dyDescent="0.25">
      <c r="A6191" s="1" t="s">
        <v>5648</v>
      </c>
      <c r="B6191" s="2">
        <v>42829</v>
      </c>
      <c r="C6191" s="2">
        <v>42833</v>
      </c>
      <c r="D6191" s="1" t="s">
        <v>19</v>
      </c>
      <c r="E6191" s="1" t="s">
        <v>2782</v>
      </c>
      <c r="F6191" s="1" t="s">
        <v>2707</v>
      </c>
      <c r="G6191">
        <v>383.84</v>
      </c>
      <c r="H6191">
        <v>4</v>
      </c>
      <c r="I6191">
        <v>0.2</v>
      </c>
      <c r="J6191">
        <v>47.98</v>
      </c>
    </row>
    <row r="6192" spans="1:10" x14ac:dyDescent="0.25">
      <c r="A6192" s="1" t="s">
        <v>5649</v>
      </c>
      <c r="B6192" s="2">
        <v>42728</v>
      </c>
      <c r="C6192" s="2">
        <v>42732</v>
      </c>
      <c r="D6192" s="1" t="s">
        <v>19</v>
      </c>
      <c r="E6192" s="1" t="s">
        <v>1521</v>
      </c>
      <c r="F6192" s="1" t="s">
        <v>5227</v>
      </c>
      <c r="G6192">
        <v>799.56</v>
      </c>
      <c r="H6192">
        <v>9</v>
      </c>
      <c r="I6192">
        <v>0</v>
      </c>
      <c r="J6192">
        <v>207.88560000000001</v>
      </c>
    </row>
    <row r="6193" spans="1:10" x14ac:dyDescent="0.25">
      <c r="A6193" s="1" t="s">
        <v>5650</v>
      </c>
      <c r="B6193" s="2">
        <v>43082</v>
      </c>
      <c r="C6193" s="2">
        <v>43082</v>
      </c>
      <c r="D6193" s="1" t="s">
        <v>654</v>
      </c>
      <c r="E6193" s="1" t="s">
        <v>3006</v>
      </c>
      <c r="F6193" s="1" t="s">
        <v>944</v>
      </c>
      <c r="G6193">
        <v>31.44</v>
      </c>
      <c r="H6193">
        <v>3</v>
      </c>
      <c r="I6193">
        <v>0</v>
      </c>
      <c r="J6193">
        <v>8.4887999999999995</v>
      </c>
    </row>
    <row r="6194" spans="1:10" x14ac:dyDescent="0.25">
      <c r="A6194" s="1" t="s">
        <v>5651</v>
      </c>
      <c r="B6194" s="2">
        <v>43091</v>
      </c>
      <c r="C6194" s="2">
        <v>43095</v>
      </c>
      <c r="D6194" s="1" t="s">
        <v>19</v>
      </c>
      <c r="E6194" s="1" t="s">
        <v>4574</v>
      </c>
      <c r="F6194" s="1" t="s">
        <v>1494</v>
      </c>
      <c r="G6194">
        <v>25.92</v>
      </c>
      <c r="H6194">
        <v>5</v>
      </c>
      <c r="I6194">
        <v>0.2</v>
      </c>
      <c r="J6194">
        <v>9.0719999999999992</v>
      </c>
    </row>
    <row r="6195" spans="1:10" x14ac:dyDescent="0.25">
      <c r="A6195" s="1" t="s">
        <v>5651</v>
      </c>
      <c r="B6195" s="2">
        <v>43091</v>
      </c>
      <c r="C6195" s="2">
        <v>43095</v>
      </c>
      <c r="D6195" s="1" t="s">
        <v>19</v>
      </c>
      <c r="E6195" s="1" t="s">
        <v>4574</v>
      </c>
      <c r="F6195" s="1" t="s">
        <v>1825</v>
      </c>
      <c r="G6195">
        <v>6.33</v>
      </c>
      <c r="H6195">
        <v>5</v>
      </c>
      <c r="I6195">
        <v>0.8</v>
      </c>
      <c r="J6195">
        <v>-9.8115000000000006</v>
      </c>
    </row>
    <row r="6196" spans="1:10" x14ac:dyDescent="0.25">
      <c r="A6196" s="1" t="s">
        <v>5651</v>
      </c>
      <c r="B6196" s="2">
        <v>43091</v>
      </c>
      <c r="C6196" s="2">
        <v>43095</v>
      </c>
      <c r="D6196" s="1" t="s">
        <v>19</v>
      </c>
      <c r="E6196" s="1" t="s">
        <v>4574</v>
      </c>
      <c r="F6196" s="1" t="s">
        <v>1329</v>
      </c>
      <c r="G6196">
        <v>75.88</v>
      </c>
      <c r="H6196">
        <v>5</v>
      </c>
      <c r="I6196">
        <v>0.2</v>
      </c>
      <c r="J6196">
        <v>26.558</v>
      </c>
    </row>
    <row r="6197" spans="1:10" x14ac:dyDescent="0.25">
      <c r="A6197" s="1" t="s">
        <v>5652</v>
      </c>
      <c r="B6197" s="2">
        <v>43029</v>
      </c>
      <c r="C6197" s="2">
        <v>43036</v>
      </c>
      <c r="D6197" s="1" t="s">
        <v>19</v>
      </c>
      <c r="E6197" s="1" t="s">
        <v>1714</v>
      </c>
      <c r="F6197" s="1" t="s">
        <v>1918</v>
      </c>
      <c r="G6197">
        <v>329.988</v>
      </c>
      <c r="H6197">
        <v>2</v>
      </c>
      <c r="I6197">
        <v>0.4</v>
      </c>
      <c r="J6197">
        <v>-76.997200000000007</v>
      </c>
    </row>
    <row r="6198" spans="1:10" x14ac:dyDescent="0.25">
      <c r="A6198" s="1" t="s">
        <v>5652</v>
      </c>
      <c r="B6198" s="2">
        <v>43029</v>
      </c>
      <c r="C6198" s="2">
        <v>43036</v>
      </c>
      <c r="D6198" s="1" t="s">
        <v>19</v>
      </c>
      <c r="E6198" s="1" t="s">
        <v>1714</v>
      </c>
      <c r="F6198" s="1" t="s">
        <v>2375</v>
      </c>
      <c r="G6198">
        <v>71.376000000000005</v>
      </c>
      <c r="H6198">
        <v>3</v>
      </c>
      <c r="I6198">
        <v>0.2</v>
      </c>
      <c r="J6198">
        <v>-4.4610000000000003</v>
      </c>
    </row>
    <row r="6199" spans="1:10" x14ac:dyDescent="0.25">
      <c r="A6199" s="1" t="s">
        <v>5653</v>
      </c>
      <c r="B6199" s="2">
        <v>42321</v>
      </c>
      <c r="C6199" s="2">
        <v>42325</v>
      </c>
      <c r="D6199" s="1" t="s">
        <v>19</v>
      </c>
      <c r="E6199" s="1" t="s">
        <v>675</v>
      </c>
      <c r="F6199" s="1" t="s">
        <v>3190</v>
      </c>
      <c r="G6199">
        <v>63.77</v>
      </c>
      <c r="H6199">
        <v>7</v>
      </c>
      <c r="I6199">
        <v>0</v>
      </c>
      <c r="J6199">
        <v>28.6965</v>
      </c>
    </row>
    <row r="6200" spans="1:10" x14ac:dyDescent="0.25">
      <c r="A6200" s="1" t="s">
        <v>5653</v>
      </c>
      <c r="B6200" s="2">
        <v>42321</v>
      </c>
      <c r="C6200" s="2">
        <v>42325</v>
      </c>
      <c r="D6200" s="1" t="s">
        <v>19</v>
      </c>
      <c r="E6200" s="1" t="s">
        <v>675</v>
      </c>
      <c r="F6200" s="1" t="s">
        <v>2897</v>
      </c>
      <c r="G6200">
        <v>50.97</v>
      </c>
      <c r="H6200">
        <v>3</v>
      </c>
      <c r="I6200">
        <v>0</v>
      </c>
      <c r="J6200">
        <v>13.2522</v>
      </c>
    </row>
    <row r="6201" spans="1:10" x14ac:dyDescent="0.25">
      <c r="A6201" s="1" t="s">
        <v>5653</v>
      </c>
      <c r="B6201" s="2">
        <v>42321</v>
      </c>
      <c r="C6201" s="2">
        <v>42325</v>
      </c>
      <c r="D6201" s="1" t="s">
        <v>19</v>
      </c>
      <c r="E6201" s="1" t="s">
        <v>675</v>
      </c>
      <c r="F6201" s="1" t="s">
        <v>1445</v>
      </c>
      <c r="G6201">
        <v>96.08</v>
      </c>
      <c r="H6201">
        <v>2</v>
      </c>
      <c r="I6201">
        <v>0</v>
      </c>
      <c r="J6201">
        <v>46.118400000000001</v>
      </c>
    </row>
    <row r="6202" spans="1:10" x14ac:dyDescent="0.25">
      <c r="A6202" s="1" t="s">
        <v>5654</v>
      </c>
      <c r="B6202" s="2">
        <v>42110</v>
      </c>
      <c r="C6202" s="2">
        <v>42114</v>
      </c>
      <c r="D6202" s="1" t="s">
        <v>19</v>
      </c>
      <c r="E6202" s="1" t="s">
        <v>5320</v>
      </c>
      <c r="F6202" s="1" t="s">
        <v>2399</v>
      </c>
      <c r="G6202">
        <v>1439.9680000000001</v>
      </c>
      <c r="H6202">
        <v>4</v>
      </c>
      <c r="I6202">
        <v>0.2</v>
      </c>
      <c r="J6202">
        <v>485.98919999999998</v>
      </c>
    </row>
    <row r="6203" spans="1:10" x14ac:dyDescent="0.25">
      <c r="A6203" s="1" t="s">
        <v>5654</v>
      </c>
      <c r="B6203" s="2">
        <v>42110</v>
      </c>
      <c r="C6203" s="2">
        <v>42114</v>
      </c>
      <c r="D6203" s="1" t="s">
        <v>19</v>
      </c>
      <c r="E6203" s="1" t="s">
        <v>5320</v>
      </c>
      <c r="F6203" s="1" t="s">
        <v>4839</v>
      </c>
      <c r="G6203">
        <v>43.56</v>
      </c>
      <c r="H6203">
        <v>3</v>
      </c>
      <c r="I6203">
        <v>0.2</v>
      </c>
      <c r="J6203">
        <v>-4.9005000000000001</v>
      </c>
    </row>
    <row r="6204" spans="1:10" x14ac:dyDescent="0.25">
      <c r="A6204" s="1" t="s">
        <v>5655</v>
      </c>
      <c r="B6204" s="2">
        <v>42720</v>
      </c>
      <c r="C6204" s="2">
        <v>42727</v>
      </c>
      <c r="D6204" s="1" t="s">
        <v>19</v>
      </c>
      <c r="E6204" s="1" t="s">
        <v>43</v>
      </c>
      <c r="F6204" s="1" t="s">
        <v>1915</v>
      </c>
      <c r="G6204">
        <v>563.91999999999996</v>
      </c>
      <c r="H6204">
        <v>5</v>
      </c>
      <c r="I6204">
        <v>0.2</v>
      </c>
      <c r="J6204">
        <v>7.0490000000000004</v>
      </c>
    </row>
    <row r="6205" spans="1:10" x14ac:dyDescent="0.25">
      <c r="A6205" s="1" t="s">
        <v>5656</v>
      </c>
      <c r="B6205" s="2">
        <v>42664</v>
      </c>
      <c r="C6205" s="2">
        <v>42670</v>
      </c>
      <c r="D6205" s="1" t="s">
        <v>19</v>
      </c>
      <c r="E6205" s="1" t="s">
        <v>3055</v>
      </c>
      <c r="F6205" s="1" t="s">
        <v>4775</v>
      </c>
      <c r="G6205">
        <v>235.15199999999999</v>
      </c>
      <c r="H6205">
        <v>8</v>
      </c>
      <c r="I6205">
        <v>0.4</v>
      </c>
      <c r="J6205">
        <v>-47.0304</v>
      </c>
    </row>
    <row r="6206" spans="1:10" x14ac:dyDescent="0.25">
      <c r="A6206" s="1" t="s">
        <v>5657</v>
      </c>
      <c r="B6206" s="2">
        <v>43070</v>
      </c>
      <c r="C6206" s="2">
        <v>43072</v>
      </c>
      <c r="D6206" s="1" t="s">
        <v>79</v>
      </c>
      <c r="E6206" s="1" t="s">
        <v>1702</v>
      </c>
      <c r="F6206" s="1" t="s">
        <v>1618</v>
      </c>
      <c r="G6206">
        <v>7.7119999999999997</v>
      </c>
      <c r="H6206">
        <v>2</v>
      </c>
      <c r="I6206">
        <v>0.2</v>
      </c>
      <c r="J6206">
        <v>1.7352000000000001</v>
      </c>
    </row>
    <row r="6207" spans="1:10" x14ac:dyDescent="0.25">
      <c r="A6207" s="1" t="s">
        <v>5658</v>
      </c>
      <c r="B6207" s="2">
        <v>42663</v>
      </c>
      <c r="C6207" s="2">
        <v>42667</v>
      </c>
      <c r="D6207" s="1" t="s">
        <v>11</v>
      </c>
      <c r="E6207" s="1" t="s">
        <v>1421</v>
      </c>
      <c r="F6207" s="1" t="s">
        <v>3190</v>
      </c>
      <c r="G6207">
        <v>51.015999999999998</v>
      </c>
      <c r="H6207">
        <v>7</v>
      </c>
      <c r="I6207">
        <v>0.2</v>
      </c>
      <c r="J6207">
        <v>15.942500000000001</v>
      </c>
    </row>
    <row r="6208" spans="1:10" x14ac:dyDescent="0.25">
      <c r="A6208" s="1" t="s">
        <v>5658</v>
      </c>
      <c r="B6208" s="2">
        <v>42663</v>
      </c>
      <c r="C6208" s="2">
        <v>42667</v>
      </c>
      <c r="D6208" s="1" t="s">
        <v>11</v>
      </c>
      <c r="E6208" s="1" t="s">
        <v>1421</v>
      </c>
      <c r="F6208" s="1" t="s">
        <v>1121</v>
      </c>
      <c r="G6208">
        <v>25.248000000000001</v>
      </c>
      <c r="H6208">
        <v>4</v>
      </c>
      <c r="I6208">
        <v>0.2</v>
      </c>
      <c r="J6208">
        <v>7.89</v>
      </c>
    </row>
    <row r="6209" spans="1:10" x14ac:dyDescent="0.25">
      <c r="A6209" s="1" t="s">
        <v>5658</v>
      </c>
      <c r="B6209" s="2">
        <v>42663</v>
      </c>
      <c r="C6209" s="2">
        <v>42667</v>
      </c>
      <c r="D6209" s="1" t="s">
        <v>11</v>
      </c>
      <c r="E6209" s="1" t="s">
        <v>1421</v>
      </c>
      <c r="F6209" s="1" t="s">
        <v>793</v>
      </c>
      <c r="G6209">
        <v>56.686</v>
      </c>
      <c r="H6209">
        <v>1</v>
      </c>
      <c r="I6209">
        <v>0.3</v>
      </c>
      <c r="J6209">
        <v>-14.5764</v>
      </c>
    </row>
    <row r="6210" spans="1:10" x14ac:dyDescent="0.25">
      <c r="A6210" s="1" t="s">
        <v>5659</v>
      </c>
      <c r="B6210" s="2">
        <v>43007</v>
      </c>
      <c r="C6210" s="2">
        <v>43011</v>
      </c>
      <c r="D6210" s="1" t="s">
        <v>19</v>
      </c>
      <c r="E6210" s="1" t="s">
        <v>2638</v>
      </c>
      <c r="F6210" s="1" t="s">
        <v>1943</v>
      </c>
      <c r="G6210">
        <v>51.167999999999999</v>
      </c>
      <c r="H6210">
        <v>2</v>
      </c>
      <c r="I6210">
        <v>0.2</v>
      </c>
      <c r="J6210">
        <v>-6.3959999999999999</v>
      </c>
    </row>
    <row r="6211" spans="1:10" x14ac:dyDescent="0.25">
      <c r="A6211" s="1" t="s">
        <v>5660</v>
      </c>
      <c r="B6211" s="2">
        <v>42965</v>
      </c>
      <c r="C6211" s="2">
        <v>42972</v>
      </c>
      <c r="D6211" s="1" t="s">
        <v>19</v>
      </c>
      <c r="E6211" s="1" t="s">
        <v>2097</v>
      </c>
      <c r="F6211" s="1" t="s">
        <v>1613</v>
      </c>
      <c r="G6211">
        <v>2793.5279999999998</v>
      </c>
      <c r="H6211">
        <v>9</v>
      </c>
      <c r="I6211">
        <v>0.2</v>
      </c>
      <c r="J6211">
        <v>942.81569999999999</v>
      </c>
    </row>
    <row r="6212" spans="1:10" x14ac:dyDescent="0.25">
      <c r="A6212" s="1" t="s">
        <v>5660</v>
      </c>
      <c r="B6212" s="2">
        <v>42965</v>
      </c>
      <c r="C6212" s="2">
        <v>42972</v>
      </c>
      <c r="D6212" s="1" t="s">
        <v>19</v>
      </c>
      <c r="E6212" s="1" t="s">
        <v>2097</v>
      </c>
      <c r="F6212" s="1" t="s">
        <v>775</v>
      </c>
      <c r="G6212">
        <v>1000.02</v>
      </c>
      <c r="H6212">
        <v>7</v>
      </c>
      <c r="I6212">
        <v>0</v>
      </c>
      <c r="J6212">
        <v>290.00580000000002</v>
      </c>
    </row>
    <row r="6213" spans="1:10" x14ac:dyDescent="0.25">
      <c r="A6213" s="1" t="s">
        <v>5660</v>
      </c>
      <c r="B6213" s="2">
        <v>42965</v>
      </c>
      <c r="C6213" s="2">
        <v>42972</v>
      </c>
      <c r="D6213" s="1" t="s">
        <v>19</v>
      </c>
      <c r="E6213" s="1" t="s">
        <v>2097</v>
      </c>
      <c r="F6213" s="1" t="s">
        <v>1020</v>
      </c>
      <c r="G6213">
        <v>65.94</v>
      </c>
      <c r="H6213">
        <v>3</v>
      </c>
      <c r="I6213">
        <v>0</v>
      </c>
      <c r="J6213">
        <v>22.419599999999999</v>
      </c>
    </row>
    <row r="6214" spans="1:10" x14ac:dyDescent="0.25">
      <c r="A6214" s="1" t="s">
        <v>5661</v>
      </c>
      <c r="B6214" s="2">
        <v>43051</v>
      </c>
      <c r="C6214" s="2">
        <v>43055</v>
      </c>
      <c r="D6214" s="1" t="s">
        <v>11</v>
      </c>
      <c r="E6214" s="1" t="s">
        <v>391</v>
      </c>
      <c r="F6214" s="1" t="s">
        <v>1770</v>
      </c>
      <c r="G6214">
        <v>18.239999999999998</v>
      </c>
      <c r="H6214">
        <v>3</v>
      </c>
      <c r="I6214">
        <v>0</v>
      </c>
      <c r="J6214">
        <v>9.1199999999999992</v>
      </c>
    </row>
    <row r="6215" spans="1:10" x14ac:dyDescent="0.25">
      <c r="A6215" s="1" t="s">
        <v>5661</v>
      </c>
      <c r="B6215" s="2">
        <v>43051</v>
      </c>
      <c r="C6215" s="2">
        <v>43055</v>
      </c>
      <c r="D6215" s="1" t="s">
        <v>11</v>
      </c>
      <c r="E6215" s="1" t="s">
        <v>391</v>
      </c>
      <c r="F6215" s="1" t="s">
        <v>1041</v>
      </c>
      <c r="G6215">
        <v>76.12</v>
      </c>
      <c r="H6215">
        <v>2</v>
      </c>
      <c r="I6215">
        <v>0</v>
      </c>
      <c r="J6215">
        <v>22.0748</v>
      </c>
    </row>
    <row r="6216" spans="1:10" x14ac:dyDescent="0.25">
      <c r="A6216" s="1" t="s">
        <v>5662</v>
      </c>
      <c r="B6216" s="2">
        <v>41923</v>
      </c>
      <c r="C6216" s="2">
        <v>41927</v>
      </c>
      <c r="D6216" s="1" t="s">
        <v>19</v>
      </c>
      <c r="E6216" s="1" t="s">
        <v>1051</v>
      </c>
      <c r="F6216" s="1" t="s">
        <v>1208</v>
      </c>
      <c r="G6216">
        <v>7.64</v>
      </c>
      <c r="H6216">
        <v>1</v>
      </c>
      <c r="I6216">
        <v>0</v>
      </c>
      <c r="J6216">
        <v>3.7435999999999998</v>
      </c>
    </row>
    <row r="6217" spans="1:10" x14ac:dyDescent="0.25">
      <c r="A6217" s="1" t="s">
        <v>5663</v>
      </c>
      <c r="B6217" s="2">
        <v>42336</v>
      </c>
      <c r="C6217" s="2">
        <v>42341</v>
      </c>
      <c r="D6217" s="1" t="s">
        <v>19</v>
      </c>
      <c r="E6217" s="1" t="s">
        <v>2165</v>
      </c>
      <c r="F6217" s="1" t="s">
        <v>428</v>
      </c>
      <c r="G6217">
        <v>68.16</v>
      </c>
      <c r="H6217">
        <v>3</v>
      </c>
      <c r="I6217">
        <v>0</v>
      </c>
      <c r="J6217">
        <v>27.945599999999999</v>
      </c>
    </row>
    <row r="6218" spans="1:10" x14ac:dyDescent="0.25">
      <c r="A6218" s="1" t="s">
        <v>5663</v>
      </c>
      <c r="B6218" s="2">
        <v>42336</v>
      </c>
      <c r="C6218" s="2">
        <v>42341</v>
      </c>
      <c r="D6218" s="1" t="s">
        <v>19</v>
      </c>
      <c r="E6218" s="1" t="s">
        <v>2165</v>
      </c>
      <c r="F6218" s="1" t="s">
        <v>1784</v>
      </c>
      <c r="G6218">
        <v>62.24</v>
      </c>
      <c r="H6218">
        <v>8</v>
      </c>
      <c r="I6218">
        <v>0</v>
      </c>
      <c r="J6218">
        <v>29.252800000000001</v>
      </c>
    </row>
    <row r="6219" spans="1:10" x14ac:dyDescent="0.25">
      <c r="A6219" s="1" t="s">
        <v>5664</v>
      </c>
      <c r="B6219" s="2">
        <v>42212</v>
      </c>
      <c r="C6219" s="2">
        <v>42218</v>
      </c>
      <c r="D6219" s="1" t="s">
        <v>19</v>
      </c>
      <c r="E6219" s="1" t="s">
        <v>1368</v>
      </c>
      <c r="F6219" s="1" t="s">
        <v>2564</v>
      </c>
      <c r="G6219">
        <v>29.97</v>
      </c>
      <c r="H6219">
        <v>3</v>
      </c>
      <c r="I6219">
        <v>0</v>
      </c>
      <c r="J6219">
        <v>0.29970000000000002</v>
      </c>
    </row>
    <row r="6220" spans="1:10" x14ac:dyDescent="0.25">
      <c r="A6220" s="1" t="s">
        <v>5665</v>
      </c>
      <c r="B6220" s="2">
        <v>42663</v>
      </c>
      <c r="C6220" s="2">
        <v>42669</v>
      </c>
      <c r="D6220" s="1" t="s">
        <v>19</v>
      </c>
      <c r="E6220" s="1" t="s">
        <v>2767</v>
      </c>
      <c r="F6220" s="1" t="s">
        <v>2234</v>
      </c>
      <c r="G6220">
        <v>125.7</v>
      </c>
      <c r="H6220">
        <v>6</v>
      </c>
      <c r="I6220">
        <v>0</v>
      </c>
      <c r="J6220">
        <v>35.195999999999998</v>
      </c>
    </row>
    <row r="6221" spans="1:10" x14ac:dyDescent="0.25">
      <c r="A6221" s="1" t="s">
        <v>5665</v>
      </c>
      <c r="B6221" s="2">
        <v>42663</v>
      </c>
      <c r="C6221" s="2">
        <v>42669</v>
      </c>
      <c r="D6221" s="1" t="s">
        <v>19</v>
      </c>
      <c r="E6221" s="1" t="s">
        <v>2767</v>
      </c>
      <c r="F6221" s="1" t="s">
        <v>1377</v>
      </c>
      <c r="G6221">
        <v>191.98</v>
      </c>
      <c r="H6221">
        <v>2</v>
      </c>
      <c r="I6221">
        <v>0</v>
      </c>
      <c r="J6221">
        <v>51.834600000000002</v>
      </c>
    </row>
    <row r="6222" spans="1:10" x14ac:dyDescent="0.25">
      <c r="A6222" s="1" t="s">
        <v>5665</v>
      </c>
      <c r="B6222" s="2">
        <v>42663</v>
      </c>
      <c r="C6222" s="2">
        <v>42669</v>
      </c>
      <c r="D6222" s="1" t="s">
        <v>19</v>
      </c>
      <c r="E6222" s="1" t="s">
        <v>2767</v>
      </c>
      <c r="F6222" s="1" t="s">
        <v>773</v>
      </c>
      <c r="G6222">
        <v>20.86</v>
      </c>
      <c r="H6222">
        <v>7</v>
      </c>
      <c r="I6222">
        <v>0</v>
      </c>
      <c r="J6222">
        <v>1.4601999999999999</v>
      </c>
    </row>
    <row r="6223" spans="1:10" x14ac:dyDescent="0.25">
      <c r="A6223" s="1" t="s">
        <v>5666</v>
      </c>
      <c r="B6223" s="2">
        <v>42992</v>
      </c>
      <c r="C6223" s="2">
        <v>42996</v>
      </c>
      <c r="D6223" s="1" t="s">
        <v>11</v>
      </c>
      <c r="E6223" s="1" t="s">
        <v>3665</v>
      </c>
      <c r="F6223" s="1" t="s">
        <v>1957</v>
      </c>
      <c r="G6223">
        <v>56.7</v>
      </c>
      <c r="H6223">
        <v>9</v>
      </c>
      <c r="I6223">
        <v>0</v>
      </c>
      <c r="J6223">
        <v>26.082000000000001</v>
      </c>
    </row>
    <row r="6224" spans="1:10" x14ac:dyDescent="0.25">
      <c r="A6224" s="1" t="s">
        <v>5667</v>
      </c>
      <c r="B6224" s="2">
        <v>43092</v>
      </c>
      <c r="C6224" s="2">
        <v>43096</v>
      </c>
      <c r="D6224" s="1" t="s">
        <v>19</v>
      </c>
      <c r="E6224" s="1" t="s">
        <v>951</v>
      </c>
      <c r="F6224" s="1" t="s">
        <v>428</v>
      </c>
      <c r="G6224">
        <v>72.703999999999994</v>
      </c>
      <c r="H6224">
        <v>4</v>
      </c>
      <c r="I6224">
        <v>0.2</v>
      </c>
      <c r="J6224">
        <v>19.084800000000001</v>
      </c>
    </row>
    <row r="6225" spans="1:10" x14ac:dyDescent="0.25">
      <c r="A6225" s="1" t="s">
        <v>5667</v>
      </c>
      <c r="B6225" s="2">
        <v>43092</v>
      </c>
      <c r="C6225" s="2">
        <v>43096</v>
      </c>
      <c r="D6225" s="1" t="s">
        <v>19</v>
      </c>
      <c r="E6225" s="1" t="s">
        <v>951</v>
      </c>
      <c r="F6225" s="1" t="s">
        <v>1936</v>
      </c>
      <c r="G6225">
        <v>12.263999999999999</v>
      </c>
      <c r="H6225">
        <v>7</v>
      </c>
      <c r="I6225">
        <v>0.2</v>
      </c>
      <c r="J6225">
        <v>1.0730999999999999</v>
      </c>
    </row>
    <row r="6226" spans="1:10" x14ac:dyDescent="0.25">
      <c r="A6226" s="1" t="s">
        <v>5667</v>
      </c>
      <c r="B6226" s="2">
        <v>43092</v>
      </c>
      <c r="C6226" s="2">
        <v>43096</v>
      </c>
      <c r="D6226" s="1" t="s">
        <v>19</v>
      </c>
      <c r="E6226" s="1" t="s">
        <v>951</v>
      </c>
      <c r="F6226" s="1" t="s">
        <v>152</v>
      </c>
      <c r="G6226">
        <v>218.352</v>
      </c>
      <c r="H6226">
        <v>3</v>
      </c>
      <c r="I6226">
        <v>0.2</v>
      </c>
      <c r="J6226">
        <v>-54.588000000000001</v>
      </c>
    </row>
    <row r="6227" spans="1:10" x14ac:dyDescent="0.25">
      <c r="A6227" s="1" t="s">
        <v>5668</v>
      </c>
      <c r="B6227" s="2">
        <v>42282</v>
      </c>
      <c r="C6227" s="2">
        <v>42286</v>
      </c>
      <c r="D6227" s="1" t="s">
        <v>19</v>
      </c>
      <c r="E6227" s="1" t="s">
        <v>997</v>
      </c>
      <c r="F6227" s="1" t="s">
        <v>3728</v>
      </c>
      <c r="G6227">
        <v>66.293999999999997</v>
      </c>
      <c r="H6227">
        <v>1</v>
      </c>
      <c r="I6227">
        <v>0.7</v>
      </c>
      <c r="J6227">
        <v>-103.86060000000001</v>
      </c>
    </row>
    <row r="6228" spans="1:10" x14ac:dyDescent="0.25">
      <c r="A6228" s="1" t="s">
        <v>5668</v>
      </c>
      <c r="B6228" s="2">
        <v>42282</v>
      </c>
      <c r="C6228" s="2">
        <v>42286</v>
      </c>
      <c r="D6228" s="1" t="s">
        <v>19</v>
      </c>
      <c r="E6228" s="1" t="s">
        <v>997</v>
      </c>
      <c r="F6228" s="1" t="s">
        <v>3601</v>
      </c>
      <c r="G6228">
        <v>291.16800000000001</v>
      </c>
      <c r="H6228">
        <v>4</v>
      </c>
      <c r="I6228">
        <v>0.2</v>
      </c>
      <c r="J6228">
        <v>-14.558400000000001</v>
      </c>
    </row>
    <row r="6229" spans="1:10" x14ac:dyDescent="0.25">
      <c r="A6229" s="1" t="s">
        <v>5669</v>
      </c>
      <c r="B6229" s="2">
        <v>41945</v>
      </c>
      <c r="C6229" s="2">
        <v>41950</v>
      </c>
      <c r="D6229" s="1" t="s">
        <v>19</v>
      </c>
      <c r="E6229" s="1" t="s">
        <v>599</v>
      </c>
      <c r="F6229" s="1" t="s">
        <v>1426</v>
      </c>
      <c r="G6229">
        <v>88.775999999999996</v>
      </c>
      <c r="H6229">
        <v>3</v>
      </c>
      <c r="I6229">
        <v>0.2</v>
      </c>
      <c r="J6229">
        <v>7.7679</v>
      </c>
    </row>
    <row r="6230" spans="1:10" x14ac:dyDescent="0.25">
      <c r="A6230" s="1" t="s">
        <v>5670</v>
      </c>
      <c r="B6230" s="2">
        <v>42391</v>
      </c>
      <c r="C6230" s="2">
        <v>42396</v>
      </c>
      <c r="D6230" s="1" t="s">
        <v>19</v>
      </c>
      <c r="E6230" s="1" t="s">
        <v>1858</v>
      </c>
      <c r="F6230" s="1" t="s">
        <v>91</v>
      </c>
      <c r="G6230">
        <v>110.376</v>
      </c>
      <c r="H6230">
        <v>4</v>
      </c>
      <c r="I6230">
        <v>0.4</v>
      </c>
      <c r="J6230">
        <v>-20.235600000000002</v>
      </c>
    </row>
    <row r="6231" spans="1:10" x14ac:dyDescent="0.25">
      <c r="A6231" s="1" t="s">
        <v>5670</v>
      </c>
      <c r="B6231" s="2">
        <v>42391</v>
      </c>
      <c r="C6231" s="2">
        <v>42396</v>
      </c>
      <c r="D6231" s="1" t="s">
        <v>19</v>
      </c>
      <c r="E6231" s="1" t="s">
        <v>1858</v>
      </c>
      <c r="F6231" s="1" t="s">
        <v>100</v>
      </c>
      <c r="G6231">
        <v>55.176000000000002</v>
      </c>
      <c r="H6231">
        <v>3</v>
      </c>
      <c r="I6231">
        <v>0.2</v>
      </c>
      <c r="J6231">
        <v>15.863099999999999</v>
      </c>
    </row>
    <row r="6232" spans="1:10" x14ac:dyDescent="0.25">
      <c r="A6232" s="1" t="s">
        <v>5671</v>
      </c>
      <c r="B6232" s="2">
        <v>42927</v>
      </c>
      <c r="C6232" s="2">
        <v>42933</v>
      </c>
      <c r="D6232" s="1" t="s">
        <v>19</v>
      </c>
      <c r="E6232" s="1" t="s">
        <v>2391</v>
      </c>
      <c r="F6232" s="1" t="s">
        <v>1646</v>
      </c>
      <c r="G6232">
        <v>30.32</v>
      </c>
      <c r="H6232">
        <v>4</v>
      </c>
      <c r="I6232">
        <v>0</v>
      </c>
      <c r="J6232">
        <v>11.8248</v>
      </c>
    </row>
    <row r="6233" spans="1:10" x14ac:dyDescent="0.25">
      <c r="A6233" s="1" t="s">
        <v>5672</v>
      </c>
      <c r="B6233" s="2">
        <v>42989</v>
      </c>
      <c r="C6233" s="2">
        <v>42989</v>
      </c>
      <c r="D6233" s="1" t="s">
        <v>654</v>
      </c>
      <c r="E6233" s="1" t="s">
        <v>1009</v>
      </c>
      <c r="F6233" s="1" t="s">
        <v>1319</v>
      </c>
      <c r="G6233">
        <v>177.56800000000001</v>
      </c>
      <c r="H6233">
        <v>2</v>
      </c>
      <c r="I6233">
        <v>0.2</v>
      </c>
      <c r="J6233">
        <v>8.8783999999999992</v>
      </c>
    </row>
    <row r="6234" spans="1:10" x14ac:dyDescent="0.25">
      <c r="A6234" s="1" t="s">
        <v>5672</v>
      </c>
      <c r="B6234" s="2">
        <v>42989</v>
      </c>
      <c r="C6234" s="2">
        <v>42989</v>
      </c>
      <c r="D6234" s="1" t="s">
        <v>654</v>
      </c>
      <c r="E6234" s="1" t="s">
        <v>1009</v>
      </c>
      <c r="F6234" s="1" t="s">
        <v>1034</v>
      </c>
      <c r="G6234">
        <v>19.440000000000001</v>
      </c>
      <c r="H6234">
        <v>3</v>
      </c>
      <c r="I6234">
        <v>0</v>
      </c>
      <c r="J6234">
        <v>9.3312000000000008</v>
      </c>
    </row>
    <row r="6235" spans="1:10" x14ac:dyDescent="0.25">
      <c r="A6235" s="1" t="s">
        <v>5672</v>
      </c>
      <c r="B6235" s="2">
        <v>42989</v>
      </c>
      <c r="C6235" s="2">
        <v>42989</v>
      </c>
      <c r="D6235" s="1" t="s">
        <v>654</v>
      </c>
      <c r="E6235" s="1" t="s">
        <v>1009</v>
      </c>
      <c r="F6235" s="1" t="s">
        <v>1035</v>
      </c>
      <c r="G6235">
        <v>71.28</v>
      </c>
      <c r="H6235">
        <v>11</v>
      </c>
      <c r="I6235">
        <v>0</v>
      </c>
      <c r="J6235">
        <v>34.214399999999998</v>
      </c>
    </row>
    <row r="6236" spans="1:10" x14ac:dyDescent="0.25">
      <c r="A6236" s="1" t="s">
        <v>5672</v>
      </c>
      <c r="B6236" s="2">
        <v>42989</v>
      </c>
      <c r="C6236" s="2">
        <v>42989</v>
      </c>
      <c r="D6236" s="1" t="s">
        <v>654</v>
      </c>
      <c r="E6236" s="1" t="s">
        <v>1009</v>
      </c>
      <c r="F6236" s="1" t="s">
        <v>3765</v>
      </c>
      <c r="G6236">
        <v>1471.96</v>
      </c>
      <c r="H6236">
        <v>5</v>
      </c>
      <c r="I6236">
        <v>0.2</v>
      </c>
      <c r="J6236">
        <v>459.98750000000001</v>
      </c>
    </row>
    <row r="6237" spans="1:10" x14ac:dyDescent="0.25">
      <c r="A6237" s="1" t="s">
        <v>5672</v>
      </c>
      <c r="B6237" s="2">
        <v>42989</v>
      </c>
      <c r="C6237" s="2">
        <v>42989</v>
      </c>
      <c r="D6237" s="1" t="s">
        <v>654</v>
      </c>
      <c r="E6237" s="1" t="s">
        <v>1009</v>
      </c>
      <c r="F6237" s="1" t="s">
        <v>5673</v>
      </c>
      <c r="G6237">
        <v>79.959999999999994</v>
      </c>
      <c r="H6237">
        <v>5</v>
      </c>
      <c r="I6237">
        <v>0.2</v>
      </c>
      <c r="J6237">
        <v>-17.991</v>
      </c>
    </row>
    <row r="6238" spans="1:10" x14ac:dyDescent="0.25">
      <c r="A6238" s="1" t="s">
        <v>5674</v>
      </c>
      <c r="B6238" s="2">
        <v>42423</v>
      </c>
      <c r="C6238" s="2">
        <v>42427</v>
      </c>
      <c r="D6238" s="1" t="s">
        <v>19</v>
      </c>
      <c r="E6238" s="1" t="s">
        <v>616</v>
      </c>
      <c r="F6238" s="1" t="s">
        <v>503</v>
      </c>
      <c r="G6238">
        <v>57.576000000000001</v>
      </c>
      <c r="H6238">
        <v>3</v>
      </c>
      <c r="I6238">
        <v>0.2</v>
      </c>
      <c r="J6238">
        <v>21.591000000000001</v>
      </c>
    </row>
    <row r="6239" spans="1:10" x14ac:dyDescent="0.25">
      <c r="A6239" s="1" t="s">
        <v>5675</v>
      </c>
      <c r="B6239" s="2">
        <v>42391</v>
      </c>
      <c r="C6239" s="2">
        <v>42398</v>
      </c>
      <c r="D6239" s="1" t="s">
        <v>19</v>
      </c>
      <c r="E6239" s="1" t="s">
        <v>2394</v>
      </c>
      <c r="F6239" s="1" t="s">
        <v>2922</v>
      </c>
      <c r="G6239">
        <v>26.335999999999999</v>
      </c>
      <c r="H6239">
        <v>4</v>
      </c>
      <c r="I6239">
        <v>0.2</v>
      </c>
      <c r="J6239">
        <v>9.2175999999999991</v>
      </c>
    </row>
    <row r="6240" spans="1:10" x14ac:dyDescent="0.25">
      <c r="A6240" s="1" t="s">
        <v>5676</v>
      </c>
      <c r="B6240" s="2">
        <v>42350</v>
      </c>
      <c r="C6240" s="2">
        <v>42354</v>
      </c>
      <c r="D6240" s="1" t="s">
        <v>19</v>
      </c>
      <c r="E6240" s="1" t="s">
        <v>2118</v>
      </c>
      <c r="F6240" s="1" t="s">
        <v>2986</v>
      </c>
      <c r="G6240">
        <v>166.5</v>
      </c>
      <c r="H6240">
        <v>3</v>
      </c>
      <c r="I6240">
        <v>0</v>
      </c>
      <c r="J6240">
        <v>21.645</v>
      </c>
    </row>
    <row r="6241" spans="1:10" x14ac:dyDescent="0.25">
      <c r="A6241" s="1" t="s">
        <v>5676</v>
      </c>
      <c r="B6241" s="2">
        <v>42350</v>
      </c>
      <c r="C6241" s="2">
        <v>42354</v>
      </c>
      <c r="D6241" s="1" t="s">
        <v>19</v>
      </c>
      <c r="E6241" s="1" t="s">
        <v>2118</v>
      </c>
      <c r="F6241" s="1" t="s">
        <v>1546</v>
      </c>
      <c r="G6241">
        <v>360.38</v>
      </c>
      <c r="H6241">
        <v>2</v>
      </c>
      <c r="I6241">
        <v>0</v>
      </c>
      <c r="J6241">
        <v>93.698800000000006</v>
      </c>
    </row>
    <row r="6242" spans="1:10" x14ac:dyDescent="0.25">
      <c r="A6242" s="1" t="s">
        <v>5677</v>
      </c>
      <c r="B6242" s="2">
        <v>42672</v>
      </c>
      <c r="C6242" s="2">
        <v>42675</v>
      </c>
      <c r="D6242" s="1" t="s">
        <v>11</v>
      </c>
      <c r="E6242" s="1" t="s">
        <v>465</v>
      </c>
      <c r="F6242" s="1" t="s">
        <v>1930</v>
      </c>
      <c r="G6242">
        <v>11.744</v>
      </c>
      <c r="H6242">
        <v>1</v>
      </c>
      <c r="I6242">
        <v>0.2</v>
      </c>
      <c r="J6242">
        <v>3.8168000000000002</v>
      </c>
    </row>
    <row r="6243" spans="1:10" x14ac:dyDescent="0.25">
      <c r="A6243" s="1" t="s">
        <v>5678</v>
      </c>
      <c r="B6243" s="2">
        <v>42883</v>
      </c>
      <c r="C6243" s="2">
        <v>42886</v>
      </c>
      <c r="D6243" s="1" t="s">
        <v>11</v>
      </c>
      <c r="E6243" s="1" t="s">
        <v>3254</v>
      </c>
      <c r="F6243" s="1" t="s">
        <v>3498</v>
      </c>
      <c r="G6243">
        <v>247.44</v>
      </c>
      <c r="H6243">
        <v>8</v>
      </c>
      <c r="I6243">
        <v>0</v>
      </c>
      <c r="J6243">
        <v>101.4504</v>
      </c>
    </row>
    <row r="6244" spans="1:10" x14ac:dyDescent="0.25">
      <c r="A6244" s="1" t="s">
        <v>5679</v>
      </c>
      <c r="B6244" s="2">
        <v>41994</v>
      </c>
      <c r="C6244" s="2">
        <v>42001</v>
      </c>
      <c r="D6244" s="1" t="s">
        <v>19</v>
      </c>
      <c r="E6244" s="1" t="s">
        <v>2349</v>
      </c>
      <c r="F6244" s="1" t="s">
        <v>2170</v>
      </c>
      <c r="G6244">
        <v>18.239999999999998</v>
      </c>
      <c r="H6244">
        <v>2</v>
      </c>
      <c r="I6244">
        <v>0.7</v>
      </c>
      <c r="J6244">
        <v>-14.592000000000001</v>
      </c>
    </row>
    <row r="6245" spans="1:10" x14ac:dyDescent="0.25">
      <c r="A6245" s="1" t="s">
        <v>5680</v>
      </c>
      <c r="B6245" s="2">
        <v>42698</v>
      </c>
      <c r="C6245" s="2">
        <v>42702</v>
      </c>
      <c r="D6245" s="1" t="s">
        <v>19</v>
      </c>
      <c r="E6245" s="1" t="s">
        <v>3157</v>
      </c>
      <c r="F6245" s="1" t="s">
        <v>4109</v>
      </c>
      <c r="G6245">
        <v>25.35</v>
      </c>
      <c r="H6245">
        <v>3</v>
      </c>
      <c r="I6245">
        <v>0</v>
      </c>
      <c r="J6245">
        <v>7.6050000000000004</v>
      </c>
    </row>
    <row r="6246" spans="1:10" x14ac:dyDescent="0.25">
      <c r="A6246" s="1" t="s">
        <v>5681</v>
      </c>
      <c r="B6246" s="2">
        <v>42328</v>
      </c>
      <c r="C6246" s="2">
        <v>42333</v>
      </c>
      <c r="D6246" s="1" t="s">
        <v>19</v>
      </c>
      <c r="E6246" s="1" t="s">
        <v>3715</v>
      </c>
      <c r="F6246" s="1" t="s">
        <v>2639</v>
      </c>
      <c r="G6246">
        <v>119.04</v>
      </c>
      <c r="H6246">
        <v>6</v>
      </c>
      <c r="I6246">
        <v>0</v>
      </c>
      <c r="J6246">
        <v>30.950399999999998</v>
      </c>
    </row>
    <row r="6247" spans="1:10" x14ac:dyDescent="0.25">
      <c r="A6247" s="1" t="s">
        <v>5681</v>
      </c>
      <c r="B6247" s="2">
        <v>42328</v>
      </c>
      <c r="C6247" s="2">
        <v>42333</v>
      </c>
      <c r="D6247" s="1" t="s">
        <v>19</v>
      </c>
      <c r="E6247" s="1" t="s">
        <v>3715</v>
      </c>
      <c r="F6247" s="1" t="s">
        <v>2888</v>
      </c>
      <c r="G6247">
        <v>22.14</v>
      </c>
      <c r="H6247">
        <v>3</v>
      </c>
      <c r="I6247">
        <v>0</v>
      </c>
      <c r="J6247">
        <v>6.4206000000000003</v>
      </c>
    </row>
    <row r="6248" spans="1:10" x14ac:dyDescent="0.25">
      <c r="A6248" s="1" t="s">
        <v>5681</v>
      </c>
      <c r="B6248" s="2">
        <v>42328</v>
      </c>
      <c r="C6248" s="2">
        <v>42333</v>
      </c>
      <c r="D6248" s="1" t="s">
        <v>19</v>
      </c>
      <c r="E6248" s="1" t="s">
        <v>3715</v>
      </c>
      <c r="F6248" s="1" t="s">
        <v>4813</v>
      </c>
      <c r="G6248">
        <v>13.98</v>
      </c>
      <c r="H6248">
        <v>2</v>
      </c>
      <c r="I6248">
        <v>0</v>
      </c>
      <c r="J6248">
        <v>6.0114000000000001</v>
      </c>
    </row>
    <row r="6249" spans="1:10" x14ac:dyDescent="0.25">
      <c r="A6249" s="1" t="s">
        <v>5682</v>
      </c>
      <c r="B6249" s="2">
        <v>42884</v>
      </c>
      <c r="C6249" s="2">
        <v>42890</v>
      </c>
      <c r="D6249" s="1" t="s">
        <v>19</v>
      </c>
      <c r="E6249" s="1" t="s">
        <v>2951</v>
      </c>
      <c r="F6249" s="1" t="s">
        <v>3091</v>
      </c>
      <c r="G6249">
        <v>43.41</v>
      </c>
      <c r="H6249">
        <v>1</v>
      </c>
      <c r="I6249">
        <v>0</v>
      </c>
      <c r="J6249">
        <v>19.968599999999999</v>
      </c>
    </row>
    <row r="6250" spans="1:10" x14ac:dyDescent="0.25">
      <c r="A6250" s="1" t="s">
        <v>5682</v>
      </c>
      <c r="B6250" s="2">
        <v>42884</v>
      </c>
      <c r="C6250" s="2">
        <v>42890</v>
      </c>
      <c r="D6250" s="1" t="s">
        <v>19</v>
      </c>
      <c r="E6250" s="1" t="s">
        <v>2951</v>
      </c>
      <c r="F6250" s="1" t="s">
        <v>2280</v>
      </c>
      <c r="G6250">
        <v>6.24</v>
      </c>
      <c r="H6250">
        <v>3</v>
      </c>
      <c r="I6250">
        <v>0</v>
      </c>
      <c r="J6250">
        <v>2.6208</v>
      </c>
    </row>
    <row r="6251" spans="1:10" x14ac:dyDescent="0.25">
      <c r="A6251" s="1" t="s">
        <v>5682</v>
      </c>
      <c r="B6251" s="2">
        <v>42884</v>
      </c>
      <c r="C6251" s="2">
        <v>42890</v>
      </c>
      <c r="D6251" s="1" t="s">
        <v>19</v>
      </c>
      <c r="E6251" s="1" t="s">
        <v>2951</v>
      </c>
      <c r="F6251" s="1" t="s">
        <v>5683</v>
      </c>
      <c r="G6251">
        <v>465.16</v>
      </c>
      <c r="H6251">
        <v>2</v>
      </c>
      <c r="I6251">
        <v>0</v>
      </c>
      <c r="J6251">
        <v>120.94159999999999</v>
      </c>
    </row>
    <row r="6252" spans="1:10" x14ac:dyDescent="0.25">
      <c r="A6252" s="1" t="s">
        <v>5682</v>
      </c>
      <c r="B6252" s="2">
        <v>42884</v>
      </c>
      <c r="C6252" s="2">
        <v>42890</v>
      </c>
      <c r="D6252" s="1" t="s">
        <v>19</v>
      </c>
      <c r="E6252" s="1" t="s">
        <v>2951</v>
      </c>
      <c r="F6252" s="1" t="s">
        <v>462</v>
      </c>
      <c r="G6252">
        <v>7.98</v>
      </c>
      <c r="H6252">
        <v>1</v>
      </c>
      <c r="I6252">
        <v>0</v>
      </c>
      <c r="J6252">
        <v>3.99</v>
      </c>
    </row>
    <row r="6253" spans="1:10" x14ac:dyDescent="0.25">
      <c r="A6253" s="1" t="s">
        <v>5684</v>
      </c>
      <c r="B6253" s="2">
        <v>41975</v>
      </c>
      <c r="C6253" s="2">
        <v>41977</v>
      </c>
      <c r="D6253" s="1" t="s">
        <v>79</v>
      </c>
      <c r="E6253" s="1" t="s">
        <v>2005</v>
      </c>
      <c r="F6253" s="1" t="s">
        <v>728</v>
      </c>
      <c r="G6253">
        <v>2.3940000000000001</v>
      </c>
      <c r="H6253">
        <v>1</v>
      </c>
      <c r="I6253">
        <v>0.8</v>
      </c>
      <c r="J6253">
        <v>-6.3441000000000001</v>
      </c>
    </row>
    <row r="6254" spans="1:10" x14ac:dyDescent="0.25">
      <c r="A6254" s="1" t="s">
        <v>5685</v>
      </c>
      <c r="B6254" s="2">
        <v>41736</v>
      </c>
      <c r="C6254" s="2">
        <v>41736</v>
      </c>
      <c r="D6254" s="1" t="s">
        <v>654</v>
      </c>
      <c r="E6254" s="1" t="s">
        <v>384</v>
      </c>
      <c r="F6254" s="1" t="s">
        <v>988</v>
      </c>
      <c r="G6254">
        <v>58.32</v>
      </c>
      <c r="H6254">
        <v>9</v>
      </c>
      <c r="I6254">
        <v>0</v>
      </c>
      <c r="J6254">
        <v>27.993600000000001</v>
      </c>
    </row>
    <row r="6255" spans="1:10" x14ac:dyDescent="0.25">
      <c r="A6255" s="1" t="s">
        <v>5685</v>
      </c>
      <c r="B6255" s="2">
        <v>41736</v>
      </c>
      <c r="C6255" s="2">
        <v>41736</v>
      </c>
      <c r="D6255" s="1" t="s">
        <v>654</v>
      </c>
      <c r="E6255" s="1" t="s">
        <v>384</v>
      </c>
      <c r="F6255" s="1" t="s">
        <v>2417</v>
      </c>
      <c r="G6255">
        <v>200.97</v>
      </c>
      <c r="H6255">
        <v>3</v>
      </c>
      <c r="I6255">
        <v>0</v>
      </c>
      <c r="J6255">
        <v>50.2425</v>
      </c>
    </row>
    <row r="6256" spans="1:10" x14ac:dyDescent="0.25">
      <c r="A6256" s="1" t="s">
        <v>5686</v>
      </c>
      <c r="B6256" s="2">
        <v>42255</v>
      </c>
      <c r="C6256" s="2">
        <v>42261</v>
      </c>
      <c r="D6256" s="1" t="s">
        <v>19</v>
      </c>
      <c r="E6256" s="1" t="s">
        <v>416</v>
      </c>
      <c r="F6256" s="1" t="s">
        <v>4107</v>
      </c>
      <c r="G6256">
        <v>21.36</v>
      </c>
      <c r="H6256">
        <v>8</v>
      </c>
      <c r="I6256">
        <v>0</v>
      </c>
      <c r="J6256">
        <v>8.1167999999999996</v>
      </c>
    </row>
    <row r="6257" spans="1:10" x14ac:dyDescent="0.25">
      <c r="A6257" s="1" t="s">
        <v>5687</v>
      </c>
      <c r="B6257" s="2">
        <v>42987</v>
      </c>
      <c r="C6257" s="2">
        <v>42993</v>
      </c>
      <c r="D6257" s="1" t="s">
        <v>19</v>
      </c>
      <c r="E6257" s="1" t="s">
        <v>593</v>
      </c>
      <c r="F6257" s="1" t="s">
        <v>179</v>
      </c>
      <c r="G6257">
        <v>9.8559999999999999</v>
      </c>
      <c r="H6257">
        <v>4</v>
      </c>
      <c r="I6257">
        <v>0.2</v>
      </c>
      <c r="J6257">
        <v>3.4496000000000002</v>
      </c>
    </row>
    <row r="6258" spans="1:10" x14ac:dyDescent="0.25">
      <c r="A6258" s="1" t="s">
        <v>5688</v>
      </c>
      <c r="B6258" s="2">
        <v>42253</v>
      </c>
      <c r="C6258" s="2">
        <v>42255</v>
      </c>
      <c r="D6258" s="1" t="s">
        <v>11</v>
      </c>
      <c r="E6258" s="1" t="s">
        <v>1842</v>
      </c>
      <c r="F6258" s="1" t="s">
        <v>3459</v>
      </c>
      <c r="G6258">
        <v>3.444</v>
      </c>
      <c r="H6258">
        <v>1</v>
      </c>
      <c r="I6258">
        <v>0.7</v>
      </c>
      <c r="J6258">
        <v>-2.5255999999999998</v>
      </c>
    </row>
    <row r="6259" spans="1:10" x14ac:dyDescent="0.25">
      <c r="A6259" s="1" t="s">
        <v>5689</v>
      </c>
      <c r="B6259" s="2">
        <v>43041</v>
      </c>
      <c r="C6259" s="2">
        <v>43045</v>
      </c>
      <c r="D6259" s="1" t="s">
        <v>11</v>
      </c>
      <c r="E6259" s="1" t="s">
        <v>1124</v>
      </c>
      <c r="F6259" s="1" t="s">
        <v>534</v>
      </c>
      <c r="G6259">
        <v>384.59199999999998</v>
      </c>
      <c r="H6259">
        <v>2</v>
      </c>
      <c r="I6259">
        <v>0.2</v>
      </c>
      <c r="J6259">
        <v>-81.725800000000007</v>
      </c>
    </row>
    <row r="6260" spans="1:10" x14ac:dyDescent="0.25">
      <c r="A6260" s="1" t="s">
        <v>5690</v>
      </c>
      <c r="B6260" s="2">
        <v>42091</v>
      </c>
      <c r="C6260" s="2">
        <v>42093</v>
      </c>
      <c r="D6260" s="1" t="s">
        <v>11</v>
      </c>
      <c r="E6260" s="1" t="s">
        <v>2918</v>
      </c>
      <c r="F6260" s="1" t="s">
        <v>1373</v>
      </c>
      <c r="G6260">
        <v>22.92</v>
      </c>
      <c r="H6260">
        <v>3</v>
      </c>
      <c r="I6260">
        <v>0</v>
      </c>
      <c r="J6260">
        <v>11.2308</v>
      </c>
    </row>
    <row r="6261" spans="1:10" x14ac:dyDescent="0.25">
      <c r="A6261" s="1" t="s">
        <v>5691</v>
      </c>
      <c r="B6261" s="2">
        <v>42229</v>
      </c>
      <c r="C6261" s="2">
        <v>42233</v>
      </c>
      <c r="D6261" s="1" t="s">
        <v>11</v>
      </c>
      <c r="E6261" s="1" t="s">
        <v>1175</v>
      </c>
      <c r="F6261" s="1" t="s">
        <v>1697</v>
      </c>
      <c r="G6261">
        <v>11.36</v>
      </c>
      <c r="H6261">
        <v>4</v>
      </c>
      <c r="I6261">
        <v>0</v>
      </c>
      <c r="J6261">
        <v>5.5663999999999998</v>
      </c>
    </row>
    <row r="6262" spans="1:10" x14ac:dyDescent="0.25">
      <c r="A6262" s="1" t="s">
        <v>5692</v>
      </c>
      <c r="B6262" s="2">
        <v>42136</v>
      </c>
      <c r="C6262" s="2">
        <v>42142</v>
      </c>
      <c r="D6262" s="1" t="s">
        <v>19</v>
      </c>
      <c r="E6262" s="1" t="s">
        <v>878</v>
      </c>
      <c r="F6262" s="1" t="s">
        <v>1067</v>
      </c>
      <c r="G6262">
        <v>14.592000000000001</v>
      </c>
      <c r="H6262">
        <v>3</v>
      </c>
      <c r="I6262">
        <v>0.2</v>
      </c>
      <c r="J6262">
        <v>4.9248000000000003</v>
      </c>
    </row>
    <row r="6263" spans="1:10" x14ac:dyDescent="0.25">
      <c r="A6263" s="1" t="s">
        <v>5693</v>
      </c>
      <c r="B6263" s="2">
        <v>42939</v>
      </c>
      <c r="C6263" s="2">
        <v>42943</v>
      </c>
      <c r="D6263" s="1" t="s">
        <v>19</v>
      </c>
      <c r="E6263" s="1" t="s">
        <v>4968</v>
      </c>
      <c r="F6263" s="1" t="s">
        <v>645</v>
      </c>
      <c r="G6263">
        <v>41.4</v>
      </c>
      <c r="H6263">
        <v>4</v>
      </c>
      <c r="I6263">
        <v>0</v>
      </c>
      <c r="J6263">
        <v>19.872</v>
      </c>
    </row>
    <row r="6264" spans="1:10" x14ac:dyDescent="0.25">
      <c r="A6264" s="1" t="s">
        <v>5694</v>
      </c>
      <c r="B6264" s="2">
        <v>42637</v>
      </c>
      <c r="C6264" s="2">
        <v>42639</v>
      </c>
      <c r="D6264" s="1" t="s">
        <v>79</v>
      </c>
      <c r="E6264" s="1" t="s">
        <v>655</v>
      </c>
      <c r="F6264" s="1" t="s">
        <v>772</v>
      </c>
      <c r="G6264">
        <v>442.37200000000001</v>
      </c>
      <c r="H6264">
        <v>7</v>
      </c>
      <c r="I6264">
        <v>0.8</v>
      </c>
      <c r="J6264">
        <v>-729.91380000000004</v>
      </c>
    </row>
    <row r="6265" spans="1:10" x14ac:dyDescent="0.25">
      <c r="A6265" s="1" t="s">
        <v>5695</v>
      </c>
      <c r="B6265" s="2">
        <v>42860</v>
      </c>
      <c r="C6265" s="2">
        <v>42865</v>
      </c>
      <c r="D6265" s="1" t="s">
        <v>19</v>
      </c>
      <c r="E6265" s="1" t="s">
        <v>2097</v>
      </c>
      <c r="F6265" s="1" t="s">
        <v>2243</v>
      </c>
      <c r="G6265">
        <v>34.5</v>
      </c>
      <c r="H6265">
        <v>3</v>
      </c>
      <c r="I6265">
        <v>0</v>
      </c>
      <c r="J6265">
        <v>15.525</v>
      </c>
    </row>
    <row r="6266" spans="1:10" x14ac:dyDescent="0.25">
      <c r="A6266" s="1" t="s">
        <v>5696</v>
      </c>
      <c r="B6266" s="2">
        <v>42649</v>
      </c>
      <c r="C6266" s="2">
        <v>42649</v>
      </c>
      <c r="D6266" s="1" t="s">
        <v>654</v>
      </c>
      <c r="E6266" s="1" t="s">
        <v>422</v>
      </c>
      <c r="F6266" s="1" t="s">
        <v>145</v>
      </c>
      <c r="G6266">
        <v>28.85</v>
      </c>
      <c r="H6266">
        <v>5</v>
      </c>
      <c r="I6266">
        <v>0</v>
      </c>
      <c r="J6266">
        <v>14.425000000000001</v>
      </c>
    </row>
    <row r="6267" spans="1:10" x14ac:dyDescent="0.25">
      <c r="A6267" s="1" t="s">
        <v>5697</v>
      </c>
      <c r="B6267" s="2">
        <v>41946</v>
      </c>
      <c r="C6267" s="2">
        <v>41951</v>
      </c>
      <c r="D6267" s="1" t="s">
        <v>19</v>
      </c>
      <c r="E6267" s="1" t="s">
        <v>1086</v>
      </c>
      <c r="F6267" s="1" t="s">
        <v>1780</v>
      </c>
      <c r="G6267">
        <v>3.488</v>
      </c>
      <c r="H6267">
        <v>2</v>
      </c>
      <c r="I6267">
        <v>0.2</v>
      </c>
      <c r="J6267">
        <v>1.1772</v>
      </c>
    </row>
    <row r="6268" spans="1:10" x14ac:dyDescent="0.25">
      <c r="A6268" s="1" t="s">
        <v>5697</v>
      </c>
      <c r="B6268" s="2">
        <v>41946</v>
      </c>
      <c r="C6268" s="2">
        <v>41951</v>
      </c>
      <c r="D6268" s="1" t="s">
        <v>19</v>
      </c>
      <c r="E6268" s="1" t="s">
        <v>1086</v>
      </c>
      <c r="F6268" s="1" t="s">
        <v>1415</v>
      </c>
      <c r="G6268">
        <v>143.85599999999999</v>
      </c>
      <c r="H6268">
        <v>9</v>
      </c>
      <c r="I6268">
        <v>0.2</v>
      </c>
      <c r="J6268">
        <v>48.551400000000001</v>
      </c>
    </row>
    <row r="6269" spans="1:10" x14ac:dyDescent="0.25">
      <c r="A6269" s="1" t="s">
        <v>5698</v>
      </c>
      <c r="B6269" s="2">
        <v>42278</v>
      </c>
      <c r="C6269" s="2">
        <v>42281</v>
      </c>
      <c r="D6269" s="1" t="s">
        <v>11</v>
      </c>
      <c r="E6269" s="1" t="s">
        <v>358</v>
      </c>
      <c r="F6269" s="1" t="s">
        <v>1001</v>
      </c>
      <c r="G6269">
        <v>311.98</v>
      </c>
      <c r="H6269">
        <v>2</v>
      </c>
      <c r="I6269">
        <v>0</v>
      </c>
      <c r="J6269">
        <v>93.593999999999994</v>
      </c>
    </row>
    <row r="6270" spans="1:10" x14ac:dyDescent="0.25">
      <c r="A6270" s="1" t="s">
        <v>5698</v>
      </c>
      <c r="B6270" s="2">
        <v>42278</v>
      </c>
      <c r="C6270" s="2">
        <v>42281</v>
      </c>
      <c r="D6270" s="1" t="s">
        <v>11</v>
      </c>
      <c r="E6270" s="1" t="s">
        <v>358</v>
      </c>
      <c r="F6270" s="1" t="s">
        <v>3251</v>
      </c>
      <c r="G6270">
        <v>22.45</v>
      </c>
      <c r="H6270">
        <v>5</v>
      </c>
      <c r="I6270">
        <v>0</v>
      </c>
      <c r="J6270">
        <v>10.327</v>
      </c>
    </row>
    <row r="6271" spans="1:10" x14ac:dyDescent="0.25">
      <c r="A6271" s="1" t="s">
        <v>5699</v>
      </c>
      <c r="B6271" s="2">
        <v>43071</v>
      </c>
      <c r="C6271" s="2">
        <v>43075</v>
      </c>
      <c r="D6271" s="1" t="s">
        <v>19</v>
      </c>
      <c r="E6271" s="1" t="s">
        <v>784</v>
      </c>
      <c r="F6271" s="1" t="s">
        <v>294</v>
      </c>
      <c r="G6271">
        <v>39.991999999999997</v>
      </c>
      <c r="H6271">
        <v>1</v>
      </c>
      <c r="I6271">
        <v>0.2</v>
      </c>
      <c r="J6271">
        <v>-7.9984000000000002</v>
      </c>
    </row>
    <row r="6272" spans="1:10" x14ac:dyDescent="0.25">
      <c r="A6272" s="1" t="s">
        <v>5699</v>
      </c>
      <c r="B6272" s="2">
        <v>43071</v>
      </c>
      <c r="C6272" s="2">
        <v>43075</v>
      </c>
      <c r="D6272" s="1" t="s">
        <v>19</v>
      </c>
      <c r="E6272" s="1" t="s">
        <v>784</v>
      </c>
      <c r="F6272" s="1" t="s">
        <v>4165</v>
      </c>
      <c r="G6272">
        <v>1159.056</v>
      </c>
      <c r="H6272">
        <v>9</v>
      </c>
      <c r="I6272">
        <v>0.2</v>
      </c>
      <c r="J6272">
        <v>43.464599999999997</v>
      </c>
    </row>
    <row r="6273" spans="1:10" x14ac:dyDescent="0.25">
      <c r="A6273" s="1" t="s">
        <v>5699</v>
      </c>
      <c r="B6273" s="2">
        <v>43071</v>
      </c>
      <c r="C6273" s="2">
        <v>43075</v>
      </c>
      <c r="D6273" s="1" t="s">
        <v>19</v>
      </c>
      <c r="E6273" s="1" t="s">
        <v>784</v>
      </c>
      <c r="F6273" s="1" t="s">
        <v>1950</v>
      </c>
      <c r="G6273">
        <v>179.9</v>
      </c>
      <c r="H6273">
        <v>5</v>
      </c>
      <c r="I6273">
        <v>0</v>
      </c>
      <c r="J6273">
        <v>44.975000000000001</v>
      </c>
    </row>
    <row r="6274" spans="1:10" x14ac:dyDescent="0.25">
      <c r="A6274" s="1" t="s">
        <v>5700</v>
      </c>
      <c r="B6274" s="2">
        <v>43080</v>
      </c>
      <c r="C6274" s="2">
        <v>43081</v>
      </c>
      <c r="D6274" s="1" t="s">
        <v>79</v>
      </c>
      <c r="E6274" s="1" t="s">
        <v>680</v>
      </c>
      <c r="F6274" s="1" t="s">
        <v>2720</v>
      </c>
      <c r="G6274">
        <v>116.312</v>
      </c>
      <c r="H6274">
        <v>7</v>
      </c>
      <c r="I6274">
        <v>0.2</v>
      </c>
      <c r="J6274">
        <v>23.2624</v>
      </c>
    </row>
    <row r="6275" spans="1:10" x14ac:dyDescent="0.25">
      <c r="A6275" s="1" t="s">
        <v>5701</v>
      </c>
      <c r="B6275" s="2">
        <v>42568</v>
      </c>
      <c r="C6275" s="2">
        <v>42573</v>
      </c>
      <c r="D6275" s="1" t="s">
        <v>11</v>
      </c>
      <c r="E6275" s="1" t="s">
        <v>2964</v>
      </c>
      <c r="F6275" s="1" t="s">
        <v>3296</v>
      </c>
      <c r="G6275">
        <v>12.42</v>
      </c>
      <c r="H6275">
        <v>3</v>
      </c>
      <c r="I6275">
        <v>0</v>
      </c>
      <c r="J6275">
        <v>4.4711999999999996</v>
      </c>
    </row>
    <row r="6276" spans="1:10" x14ac:dyDescent="0.25">
      <c r="A6276" s="1" t="s">
        <v>5701</v>
      </c>
      <c r="B6276" s="2">
        <v>42568</v>
      </c>
      <c r="C6276" s="2">
        <v>42573</v>
      </c>
      <c r="D6276" s="1" t="s">
        <v>11</v>
      </c>
      <c r="E6276" s="1" t="s">
        <v>2964</v>
      </c>
      <c r="F6276" s="1" t="s">
        <v>5702</v>
      </c>
      <c r="G6276">
        <v>428.4</v>
      </c>
      <c r="H6276">
        <v>3</v>
      </c>
      <c r="I6276">
        <v>0</v>
      </c>
      <c r="J6276">
        <v>89.963999999999999</v>
      </c>
    </row>
    <row r="6277" spans="1:10" x14ac:dyDescent="0.25">
      <c r="A6277" s="1" t="s">
        <v>5701</v>
      </c>
      <c r="B6277" s="2">
        <v>42568</v>
      </c>
      <c r="C6277" s="2">
        <v>42573</v>
      </c>
      <c r="D6277" s="1" t="s">
        <v>11</v>
      </c>
      <c r="E6277" s="1" t="s">
        <v>2964</v>
      </c>
      <c r="F6277" s="1" t="s">
        <v>4235</v>
      </c>
      <c r="G6277">
        <v>24.75</v>
      </c>
      <c r="H6277">
        <v>5</v>
      </c>
      <c r="I6277">
        <v>0</v>
      </c>
      <c r="J6277">
        <v>10.89</v>
      </c>
    </row>
    <row r="6278" spans="1:10" x14ac:dyDescent="0.25">
      <c r="A6278" s="1" t="s">
        <v>5701</v>
      </c>
      <c r="B6278" s="2">
        <v>42568</v>
      </c>
      <c r="C6278" s="2">
        <v>42573</v>
      </c>
      <c r="D6278" s="1" t="s">
        <v>11</v>
      </c>
      <c r="E6278" s="1" t="s">
        <v>2964</v>
      </c>
      <c r="F6278" s="1" t="s">
        <v>603</v>
      </c>
      <c r="G6278">
        <v>87.71</v>
      </c>
      <c r="H6278">
        <v>7</v>
      </c>
      <c r="I6278">
        <v>0</v>
      </c>
      <c r="J6278">
        <v>41.223700000000001</v>
      </c>
    </row>
    <row r="6279" spans="1:10" x14ac:dyDescent="0.25">
      <c r="A6279" s="1" t="s">
        <v>5701</v>
      </c>
      <c r="B6279" s="2">
        <v>42568</v>
      </c>
      <c r="C6279" s="2">
        <v>42573</v>
      </c>
      <c r="D6279" s="1" t="s">
        <v>11</v>
      </c>
      <c r="E6279" s="1" t="s">
        <v>2964</v>
      </c>
      <c r="F6279" s="1" t="s">
        <v>121</v>
      </c>
      <c r="G6279">
        <v>69.52</v>
      </c>
      <c r="H6279">
        <v>2</v>
      </c>
      <c r="I6279">
        <v>0</v>
      </c>
      <c r="J6279">
        <v>17.38</v>
      </c>
    </row>
    <row r="6280" spans="1:10" x14ac:dyDescent="0.25">
      <c r="A6280" s="1" t="s">
        <v>5701</v>
      </c>
      <c r="B6280" s="2">
        <v>42568</v>
      </c>
      <c r="C6280" s="2">
        <v>42573</v>
      </c>
      <c r="D6280" s="1" t="s">
        <v>11</v>
      </c>
      <c r="E6280" s="1" t="s">
        <v>2964</v>
      </c>
      <c r="F6280" s="1" t="s">
        <v>1658</v>
      </c>
      <c r="G6280">
        <v>20.783999999999999</v>
      </c>
      <c r="H6280">
        <v>2</v>
      </c>
      <c r="I6280">
        <v>0.2</v>
      </c>
      <c r="J6280">
        <v>-4.6764000000000001</v>
      </c>
    </row>
    <row r="6281" spans="1:10" x14ac:dyDescent="0.25">
      <c r="A6281" s="1" t="s">
        <v>5701</v>
      </c>
      <c r="B6281" s="2">
        <v>42568</v>
      </c>
      <c r="C6281" s="2">
        <v>42573</v>
      </c>
      <c r="D6281" s="1" t="s">
        <v>11</v>
      </c>
      <c r="E6281" s="1" t="s">
        <v>2964</v>
      </c>
      <c r="F6281" s="1" t="s">
        <v>2080</v>
      </c>
      <c r="G6281">
        <v>12.816000000000001</v>
      </c>
      <c r="H6281">
        <v>3</v>
      </c>
      <c r="I6281">
        <v>0.2</v>
      </c>
      <c r="J6281">
        <v>4.1651999999999996</v>
      </c>
    </row>
    <row r="6282" spans="1:10" x14ac:dyDescent="0.25">
      <c r="A6282" s="1" t="s">
        <v>5703</v>
      </c>
      <c r="B6282" s="2">
        <v>42867</v>
      </c>
      <c r="C6282" s="2">
        <v>42871</v>
      </c>
      <c r="D6282" s="1" t="s">
        <v>19</v>
      </c>
      <c r="E6282" s="1" t="s">
        <v>422</v>
      </c>
      <c r="F6282" s="1" t="s">
        <v>2573</v>
      </c>
      <c r="G6282">
        <v>5.9039999999999999</v>
      </c>
      <c r="H6282">
        <v>2</v>
      </c>
      <c r="I6282">
        <v>0.2</v>
      </c>
      <c r="J6282">
        <v>1.9925999999999999</v>
      </c>
    </row>
    <row r="6283" spans="1:10" x14ac:dyDescent="0.25">
      <c r="A6283" s="1" t="s">
        <v>5704</v>
      </c>
      <c r="B6283" s="2">
        <v>42328</v>
      </c>
      <c r="C6283" s="2">
        <v>42334</v>
      </c>
      <c r="D6283" s="1" t="s">
        <v>19</v>
      </c>
      <c r="E6283" s="1" t="s">
        <v>2467</v>
      </c>
      <c r="F6283" s="1" t="s">
        <v>5705</v>
      </c>
      <c r="G6283">
        <v>63.823999999999998</v>
      </c>
      <c r="H6283">
        <v>2</v>
      </c>
      <c r="I6283">
        <v>0.2</v>
      </c>
      <c r="J6283">
        <v>9.5736000000000008</v>
      </c>
    </row>
    <row r="6284" spans="1:10" x14ac:dyDescent="0.25">
      <c r="A6284" s="1" t="s">
        <v>5704</v>
      </c>
      <c r="B6284" s="2">
        <v>42328</v>
      </c>
      <c r="C6284" s="2">
        <v>42334</v>
      </c>
      <c r="D6284" s="1" t="s">
        <v>19</v>
      </c>
      <c r="E6284" s="1" t="s">
        <v>2467</v>
      </c>
      <c r="F6284" s="1" t="s">
        <v>5335</v>
      </c>
      <c r="G6284">
        <v>141.55199999999999</v>
      </c>
      <c r="H6284">
        <v>3</v>
      </c>
      <c r="I6284">
        <v>0.2</v>
      </c>
      <c r="J6284">
        <v>-26.541</v>
      </c>
    </row>
    <row r="6285" spans="1:10" x14ac:dyDescent="0.25">
      <c r="A6285" s="1" t="s">
        <v>5706</v>
      </c>
      <c r="B6285" s="2">
        <v>42637</v>
      </c>
      <c r="C6285" s="2">
        <v>42641</v>
      </c>
      <c r="D6285" s="1" t="s">
        <v>19</v>
      </c>
      <c r="E6285" s="1" t="s">
        <v>2700</v>
      </c>
      <c r="F6285" s="1" t="s">
        <v>4821</v>
      </c>
      <c r="G6285">
        <v>304.89999999999998</v>
      </c>
      <c r="H6285">
        <v>5</v>
      </c>
      <c r="I6285">
        <v>0</v>
      </c>
      <c r="J6285">
        <v>143.303</v>
      </c>
    </row>
    <row r="6286" spans="1:10" x14ac:dyDescent="0.25">
      <c r="A6286" s="1" t="s">
        <v>5706</v>
      </c>
      <c r="B6286" s="2">
        <v>42637</v>
      </c>
      <c r="C6286" s="2">
        <v>42641</v>
      </c>
      <c r="D6286" s="1" t="s">
        <v>19</v>
      </c>
      <c r="E6286" s="1" t="s">
        <v>2700</v>
      </c>
      <c r="F6286" s="1" t="s">
        <v>2606</v>
      </c>
      <c r="G6286">
        <v>563.24</v>
      </c>
      <c r="H6286">
        <v>5</v>
      </c>
      <c r="I6286">
        <v>0.2</v>
      </c>
      <c r="J6286">
        <v>56.323999999999998</v>
      </c>
    </row>
    <row r="6287" spans="1:10" x14ac:dyDescent="0.25">
      <c r="A6287" s="1" t="s">
        <v>5707</v>
      </c>
      <c r="B6287" s="2">
        <v>42664</v>
      </c>
      <c r="C6287" s="2">
        <v>42669</v>
      </c>
      <c r="D6287" s="1" t="s">
        <v>19</v>
      </c>
      <c r="E6287" s="1" t="s">
        <v>416</v>
      </c>
      <c r="F6287" s="1" t="s">
        <v>2892</v>
      </c>
      <c r="G6287">
        <v>661.17600000000004</v>
      </c>
      <c r="H6287">
        <v>2</v>
      </c>
      <c r="I6287">
        <v>0.4</v>
      </c>
      <c r="J6287">
        <v>-231.41159999999999</v>
      </c>
    </row>
    <row r="6288" spans="1:10" x14ac:dyDescent="0.25">
      <c r="A6288" s="1" t="s">
        <v>5708</v>
      </c>
      <c r="B6288" s="2">
        <v>42667</v>
      </c>
      <c r="C6288" s="2">
        <v>42674</v>
      </c>
      <c r="D6288" s="1" t="s">
        <v>19</v>
      </c>
      <c r="E6288" s="1" t="s">
        <v>1532</v>
      </c>
      <c r="F6288" s="1" t="s">
        <v>1782</v>
      </c>
      <c r="G6288">
        <v>239.976</v>
      </c>
      <c r="H6288">
        <v>3</v>
      </c>
      <c r="I6288">
        <v>0.2</v>
      </c>
      <c r="J6288">
        <v>17.998200000000001</v>
      </c>
    </row>
    <row r="6289" spans="1:10" x14ac:dyDescent="0.25">
      <c r="A6289" s="1" t="s">
        <v>5709</v>
      </c>
      <c r="B6289" s="2">
        <v>41828</v>
      </c>
      <c r="C6289" s="2">
        <v>41832</v>
      </c>
      <c r="D6289" s="1" t="s">
        <v>19</v>
      </c>
      <c r="E6289" s="1" t="s">
        <v>807</v>
      </c>
      <c r="F6289" s="1" t="s">
        <v>2237</v>
      </c>
      <c r="G6289">
        <v>502.488</v>
      </c>
      <c r="H6289">
        <v>3</v>
      </c>
      <c r="I6289">
        <v>0.2</v>
      </c>
      <c r="J6289">
        <v>-87.935400000000001</v>
      </c>
    </row>
    <row r="6290" spans="1:10" x14ac:dyDescent="0.25">
      <c r="A6290" s="1" t="s">
        <v>5709</v>
      </c>
      <c r="B6290" s="2">
        <v>41828</v>
      </c>
      <c r="C6290" s="2">
        <v>41832</v>
      </c>
      <c r="D6290" s="1" t="s">
        <v>19</v>
      </c>
      <c r="E6290" s="1" t="s">
        <v>807</v>
      </c>
      <c r="F6290" s="1" t="s">
        <v>1700</v>
      </c>
      <c r="G6290">
        <v>196.70400000000001</v>
      </c>
      <c r="H6290">
        <v>6</v>
      </c>
      <c r="I6290">
        <v>0.2</v>
      </c>
      <c r="J6290">
        <v>68.846400000000003</v>
      </c>
    </row>
    <row r="6291" spans="1:10" x14ac:dyDescent="0.25">
      <c r="A6291" s="1" t="s">
        <v>5710</v>
      </c>
      <c r="B6291" s="2">
        <v>42076</v>
      </c>
      <c r="C6291" s="2">
        <v>42081</v>
      </c>
      <c r="D6291" s="1" t="s">
        <v>11</v>
      </c>
      <c r="E6291" s="1" t="s">
        <v>1694</v>
      </c>
      <c r="F6291" s="1" t="s">
        <v>252</v>
      </c>
      <c r="G6291">
        <v>915.13599999999997</v>
      </c>
      <c r="H6291">
        <v>4</v>
      </c>
      <c r="I6291">
        <v>0.2</v>
      </c>
      <c r="J6291">
        <v>102.9528</v>
      </c>
    </row>
    <row r="6292" spans="1:10" x14ac:dyDescent="0.25">
      <c r="A6292" s="1" t="s">
        <v>5710</v>
      </c>
      <c r="B6292" s="2">
        <v>42076</v>
      </c>
      <c r="C6292" s="2">
        <v>42081</v>
      </c>
      <c r="D6292" s="1" t="s">
        <v>11</v>
      </c>
      <c r="E6292" s="1" t="s">
        <v>1694</v>
      </c>
      <c r="F6292" s="1" t="s">
        <v>1042</v>
      </c>
      <c r="G6292">
        <v>327.76</v>
      </c>
      <c r="H6292">
        <v>8</v>
      </c>
      <c r="I6292">
        <v>0</v>
      </c>
      <c r="J6292">
        <v>91.772800000000004</v>
      </c>
    </row>
    <row r="6293" spans="1:10" x14ac:dyDescent="0.25">
      <c r="A6293" s="1" t="s">
        <v>5711</v>
      </c>
      <c r="B6293" s="2">
        <v>43071</v>
      </c>
      <c r="C6293" s="2">
        <v>43074</v>
      </c>
      <c r="D6293" s="1" t="s">
        <v>79</v>
      </c>
      <c r="E6293" s="1" t="s">
        <v>1101</v>
      </c>
      <c r="F6293" s="1" t="s">
        <v>2546</v>
      </c>
      <c r="G6293">
        <v>701.96</v>
      </c>
      <c r="H6293">
        <v>2</v>
      </c>
      <c r="I6293">
        <v>0</v>
      </c>
      <c r="J6293">
        <v>168.47040000000001</v>
      </c>
    </row>
    <row r="6294" spans="1:10" x14ac:dyDescent="0.25">
      <c r="A6294" s="1" t="s">
        <v>5712</v>
      </c>
      <c r="B6294" s="2">
        <v>42116</v>
      </c>
      <c r="C6294" s="2">
        <v>42120</v>
      </c>
      <c r="D6294" s="1" t="s">
        <v>19</v>
      </c>
      <c r="E6294" s="1" t="s">
        <v>3166</v>
      </c>
      <c r="F6294" s="1" t="s">
        <v>1426</v>
      </c>
      <c r="G6294">
        <v>88.775999999999996</v>
      </c>
      <c r="H6294">
        <v>3</v>
      </c>
      <c r="I6294">
        <v>0.2</v>
      </c>
      <c r="J6294">
        <v>7.7679</v>
      </c>
    </row>
    <row r="6295" spans="1:10" x14ac:dyDescent="0.25">
      <c r="A6295" s="1" t="s">
        <v>5712</v>
      </c>
      <c r="B6295" s="2">
        <v>42116</v>
      </c>
      <c r="C6295" s="2">
        <v>42120</v>
      </c>
      <c r="D6295" s="1" t="s">
        <v>19</v>
      </c>
      <c r="E6295" s="1" t="s">
        <v>3166</v>
      </c>
      <c r="F6295" s="1" t="s">
        <v>3343</v>
      </c>
      <c r="G6295">
        <v>64.14</v>
      </c>
      <c r="H6295">
        <v>3</v>
      </c>
      <c r="I6295">
        <v>0</v>
      </c>
      <c r="J6295">
        <v>16.676400000000001</v>
      </c>
    </row>
    <row r="6296" spans="1:10" x14ac:dyDescent="0.25">
      <c r="A6296" s="1" t="s">
        <v>5713</v>
      </c>
      <c r="B6296" s="2">
        <v>41898</v>
      </c>
      <c r="C6296" s="2">
        <v>41901</v>
      </c>
      <c r="D6296" s="1" t="s">
        <v>79</v>
      </c>
      <c r="E6296" s="1" t="s">
        <v>2878</v>
      </c>
      <c r="F6296" s="1" t="s">
        <v>1547</v>
      </c>
      <c r="G6296">
        <v>33.552</v>
      </c>
      <c r="H6296">
        <v>1</v>
      </c>
      <c r="I6296">
        <v>0.2</v>
      </c>
      <c r="J6296">
        <v>12.582000000000001</v>
      </c>
    </row>
    <row r="6297" spans="1:10" x14ac:dyDescent="0.25">
      <c r="A6297" s="1" t="s">
        <v>5714</v>
      </c>
      <c r="B6297" s="2">
        <v>42001</v>
      </c>
      <c r="C6297" s="2">
        <v>42005</v>
      </c>
      <c r="D6297" s="1" t="s">
        <v>19</v>
      </c>
      <c r="E6297" s="1" t="s">
        <v>1428</v>
      </c>
      <c r="F6297" s="1" t="s">
        <v>3245</v>
      </c>
      <c r="G6297">
        <v>1737.18</v>
      </c>
      <c r="H6297">
        <v>6</v>
      </c>
      <c r="I6297">
        <v>0</v>
      </c>
      <c r="J6297">
        <v>503.78219999999999</v>
      </c>
    </row>
    <row r="6298" spans="1:10" x14ac:dyDescent="0.25">
      <c r="A6298" s="1" t="s">
        <v>5714</v>
      </c>
      <c r="B6298" s="2">
        <v>42001</v>
      </c>
      <c r="C6298" s="2">
        <v>42005</v>
      </c>
      <c r="D6298" s="1" t="s">
        <v>19</v>
      </c>
      <c r="E6298" s="1" t="s">
        <v>1428</v>
      </c>
      <c r="F6298" s="1" t="s">
        <v>851</v>
      </c>
      <c r="G6298">
        <v>704.25</v>
      </c>
      <c r="H6298">
        <v>5</v>
      </c>
      <c r="I6298">
        <v>0</v>
      </c>
      <c r="J6298">
        <v>84.51</v>
      </c>
    </row>
    <row r="6299" spans="1:10" x14ac:dyDescent="0.25">
      <c r="A6299" s="1" t="s">
        <v>5714</v>
      </c>
      <c r="B6299" s="2">
        <v>42001</v>
      </c>
      <c r="C6299" s="2">
        <v>42005</v>
      </c>
      <c r="D6299" s="1" t="s">
        <v>19</v>
      </c>
      <c r="E6299" s="1" t="s">
        <v>1428</v>
      </c>
      <c r="F6299" s="1" t="s">
        <v>5179</v>
      </c>
      <c r="G6299">
        <v>141.76</v>
      </c>
      <c r="H6299">
        <v>4</v>
      </c>
      <c r="I6299">
        <v>0</v>
      </c>
      <c r="J6299">
        <v>66.627200000000002</v>
      </c>
    </row>
    <row r="6300" spans="1:10" x14ac:dyDescent="0.25">
      <c r="A6300" s="1" t="s">
        <v>5715</v>
      </c>
      <c r="B6300" s="2">
        <v>41933</v>
      </c>
      <c r="C6300" s="2">
        <v>41938</v>
      </c>
      <c r="D6300" s="1" t="s">
        <v>19</v>
      </c>
      <c r="E6300" s="1" t="s">
        <v>1078</v>
      </c>
      <c r="F6300" s="1" t="s">
        <v>125</v>
      </c>
      <c r="G6300">
        <v>36.36</v>
      </c>
      <c r="H6300">
        <v>3</v>
      </c>
      <c r="I6300">
        <v>0.2</v>
      </c>
      <c r="J6300">
        <v>12.2715</v>
      </c>
    </row>
    <row r="6301" spans="1:10" x14ac:dyDescent="0.25">
      <c r="A6301" s="1" t="s">
        <v>5716</v>
      </c>
      <c r="B6301" s="2">
        <v>43069</v>
      </c>
      <c r="C6301" s="2">
        <v>43072</v>
      </c>
      <c r="D6301" s="1" t="s">
        <v>79</v>
      </c>
      <c r="E6301" s="1" t="s">
        <v>3004</v>
      </c>
      <c r="F6301" s="1" t="s">
        <v>5717</v>
      </c>
      <c r="G6301">
        <v>25.83</v>
      </c>
      <c r="H6301">
        <v>3</v>
      </c>
      <c r="I6301">
        <v>0</v>
      </c>
      <c r="J6301">
        <v>9.5571000000000002</v>
      </c>
    </row>
    <row r="6302" spans="1:10" x14ac:dyDescent="0.25">
      <c r="A6302" s="1" t="s">
        <v>5718</v>
      </c>
      <c r="B6302" s="2">
        <v>41796</v>
      </c>
      <c r="C6302" s="2">
        <v>41802</v>
      </c>
      <c r="D6302" s="1" t="s">
        <v>19</v>
      </c>
      <c r="E6302" s="1" t="s">
        <v>3341</v>
      </c>
      <c r="F6302" s="1" t="s">
        <v>216</v>
      </c>
      <c r="G6302">
        <v>24.588000000000001</v>
      </c>
      <c r="H6302">
        <v>3</v>
      </c>
      <c r="I6302">
        <v>0.8</v>
      </c>
      <c r="J6302">
        <v>-38.111400000000003</v>
      </c>
    </row>
    <row r="6303" spans="1:10" x14ac:dyDescent="0.25">
      <c r="A6303" s="1" t="s">
        <v>5718</v>
      </c>
      <c r="B6303" s="2">
        <v>41796</v>
      </c>
      <c r="C6303" s="2">
        <v>41802</v>
      </c>
      <c r="D6303" s="1" t="s">
        <v>19</v>
      </c>
      <c r="E6303" s="1" t="s">
        <v>3341</v>
      </c>
      <c r="F6303" s="1" t="s">
        <v>1599</v>
      </c>
      <c r="G6303">
        <v>13.984</v>
      </c>
      <c r="H6303">
        <v>2</v>
      </c>
      <c r="I6303">
        <v>0.2</v>
      </c>
      <c r="J6303">
        <v>4.7195999999999998</v>
      </c>
    </row>
    <row r="6304" spans="1:10" x14ac:dyDescent="0.25">
      <c r="A6304" s="1" t="s">
        <v>5719</v>
      </c>
      <c r="B6304" s="2">
        <v>43062</v>
      </c>
      <c r="C6304" s="2">
        <v>43066</v>
      </c>
      <c r="D6304" s="1" t="s">
        <v>19</v>
      </c>
      <c r="E6304" s="1" t="s">
        <v>493</v>
      </c>
      <c r="F6304" s="1" t="s">
        <v>4775</v>
      </c>
      <c r="G6304">
        <v>195.96</v>
      </c>
      <c r="H6304">
        <v>5</v>
      </c>
      <c r="I6304">
        <v>0.2</v>
      </c>
      <c r="J6304">
        <v>19.596</v>
      </c>
    </row>
    <row r="6305" spans="1:10" x14ac:dyDescent="0.25">
      <c r="A6305" s="1" t="s">
        <v>5720</v>
      </c>
      <c r="B6305" s="2">
        <v>42904</v>
      </c>
      <c r="C6305" s="2">
        <v>42906</v>
      </c>
      <c r="D6305" s="1" t="s">
        <v>11</v>
      </c>
      <c r="E6305" s="1" t="s">
        <v>306</v>
      </c>
      <c r="F6305" s="1" t="s">
        <v>2426</v>
      </c>
      <c r="G6305">
        <v>74.352000000000004</v>
      </c>
      <c r="H6305">
        <v>3</v>
      </c>
      <c r="I6305">
        <v>0.2</v>
      </c>
      <c r="J6305">
        <v>23.234999999999999</v>
      </c>
    </row>
    <row r="6306" spans="1:10" x14ac:dyDescent="0.25">
      <c r="A6306" s="1" t="s">
        <v>5721</v>
      </c>
      <c r="B6306" s="2">
        <v>42860</v>
      </c>
      <c r="C6306" s="2">
        <v>42860</v>
      </c>
      <c r="D6306" s="1" t="s">
        <v>654</v>
      </c>
      <c r="E6306" s="1" t="s">
        <v>2248</v>
      </c>
      <c r="F6306" s="1" t="s">
        <v>1493</v>
      </c>
      <c r="G6306">
        <v>6.68</v>
      </c>
      <c r="H6306">
        <v>1</v>
      </c>
      <c r="I6306">
        <v>0</v>
      </c>
      <c r="J6306">
        <v>3.2063999999999999</v>
      </c>
    </row>
    <row r="6307" spans="1:10" x14ac:dyDescent="0.25">
      <c r="A6307" s="1" t="s">
        <v>5722</v>
      </c>
      <c r="B6307" s="2">
        <v>42678</v>
      </c>
      <c r="C6307" s="2">
        <v>42680</v>
      </c>
      <c r="D6307" s="1" t="s">
        <v>11</v>
      </c>
      <c r="E6307" s="1" t="s">
        <v>4439</v>
      </c>
      <c r="F6307" s="1" t="s">
        <v>4226</v>
      </c>
      <c r="G6307">
        <v>17.584</v>
      </c>
      <c r="H6307">
        <v>7</v>
      </c>
      <c r="I6307">
        <v>0.2</v>
      </c>
      <c r="J6307">
        <v>-4.1761999999999997</v>
      </c>
    </row>
    <row r="6308" spans="1:10" x14ac:dyDescent="0.25">
      <c r="A6308" s="1" t="s">
        <v>5722</v>
      </c>
      <c r="B6308" s="2">
        <v>42678</v>
      </c>
      <c r="C6308" s="2">
        <v>42680</v>
      </c>
      <c r="D6308" s="1" t="s">
        <v>11</v>
      </c>
      <c r="E6308" s="1" t="s">
        <v>4439</v>
      </c>
      <c r="F6308" s="1" t="s">
        <v>4205</v>
      </c>
      <c r="G6308">
        <v>104.78400000000001</v>
      </c>
      <c r="H6308">
        <v>1</v>
      </c>
      <c r="I6308">
        <v>0.2</v>
      </c>
      <c r="J6308">
        <v>-14.4078</v>
      </c>
    </row>
    <row r="6309" spans="1:10" x14ac:dyDescent="0.25">
      <c r="A6309" s="1" t="s">
        <v>5722</v>
      </c>
      <c r="B6309" s="2">
        <v>42678</v>
      </c>
      <c r="C6309" s="2">
        <v>42680</v>
      </c>
      <c r="D6309" s="1" t="s">
        <v>11</v>
      </c>
      <c r="E6309" s="1" t="s">
        <v>4439</v>
      </c>
      <c r="F6309" s="1" t="s">
        <v>4674</v>
      </c>
      <c r="G6309">
        <v>47.951999999999998</v>
      </c>
      <c r="H6309">
        <v>3</v>
      </c>
      <c r="I6309">
        <v>0.2</v>
      </c>
      <c r="J6309">
        <v>16.783200000000001</v>
      </c>
    </row>
    <row r="6310" spans="1:10" x14ac:dyDescent="0.25">
      <c r="A6310" s="1" t="s">
        <v>5722</v>
      </c>
      <c r="B6310" s="2">
        <v>42678</v>
      </c>
      <c r="C6310" s="2">
        <v>42680</v>
      </c>
      <c r="D6310" s="1" t="s">
        <v>11</v>
      </c>
      <c r="E6310" s="1" t="s">
        <v>4439</v>
      </c>
      <c r="F6310" s="1" t="s">
        <v>4442</v>
      </c>
      <c r="G6310">
        <v>650.35199999999998</v>
      </c>
      <c r="H6310">
        <v>3</v>
      </c>
      <c r="I6310">
        <v>0.2</v>
      </c>
      <c r="J6310">
        <v>-97.552800000000005</v>
      </c>
    </row>
    <row r="6311" spans="1:10" x14ac:dyDescent="0.25">
      <c r="A6311" s="1" t="s">
        <v>5722</v>
      </c>
      <c r="B6311" s="2">
        <v>42678</v>
      </c>
      <c r="C6311" s="2">
        <v>42680</v>
      </c>
      <c r="D6311" s="1" t="s">
        <v>11</v>
      </c>
      <c r="E6311" s="1" t="s">
        <v>4439</v>
      </c>
      <c r="F6311" s="1" t="s">
        <v>1030</v>
      </c>
      <c r="G6311">
        <v>629.18399999999997</v>
      </c>
      <c r="H6311">
        <v>8</v>
      </c>
      <c r="I6311">
        <v>0.2</v>
      </c>
      <c r="J6311">
        <v>228.07919999999999</v>
      </c>
    </row>
    <row r="6312" spans="1:10" x14ac:dyDescent="0.25">
      <c r="A6312" s="1" t="s">
        <v>5722</v>
      </c>
      <c r="B6312" s="2">
        <v>42678</v>
      </c>
      <c r="C6312" s="2">
        <v>42680</v>
      </c>
      <c r="D6312" s="1" t="s">
        <v>11</v>
      </c>
      <c r="E6312" s="1" t="s">
        <v>4439</v>
      </c>
      <c r="F6312" s="1" t="s">
        <v>1329</v>
      </c>
      <c r="G6312">
        <v>15.176</v>
      </c>
      <c r="H6312">
        <v>1</v>
      </c>
      <c r="I6312">
        <v>0.2</v>
      </c>
      <c r="J6312">
        <v>5.3116000000000003</v>
      </c>
    </row>
    <row r="6313" spans="1:10" x14ac:dyDescent="0.25">
      <c r="A6313" s="1" t="s">
        <v>5723</v>
      </c>
      <c r="B6313" s="2">
        <v>41893</v>
      </c>
      <c r="C6313" s="2">
        <v>41898</v>
      </c>
      <c r="D6313" s="1" t="s">
        <v>19</v>
      </c>
      <c r="E6313" s="1" t="s">
        <v>4855</v>
      </c>
      <c r="F6313" s="1" t="s">
        <v>215</v>
      </c>
      <c r="G6313">
        <v>127.95</v>
      </c>
      <c r="H6313">
        <v>3</v>
      </c>
      <c r="I6313">
        <v>0</v>
      </c>
      <c r="J6313">
        <v>21.7515</v>
      </c>
    </row>
    <row r="6314" spans="1:10" x14ac:dyDescent="0.25">
      <c r="A6314" s="1" t="s">
        <v>5724</v>
      </c>
      <c r="B6314" s="2">
        <v>42782</v>
      </c>
      <c r="C6314" s="2">
        <v>42787</v>
      </c>
      <c r="D6314" s="1" t="s">
        <v>19</v>
      </c>
      <c r="E6314" s="1" t="s">
        <v>1069</v>
      </c>
      <c r="F6314" s="1" t="s">
        <v>4625</v>
      </c>
      <c r="G6314">
        <v>579.51</v>
      </c>
      <c r="H6314">
        <v>3</v>
      </c>
      <c r="I6314">
        <v>0</v>
      </c>
      <c r="J6314">
        <v>81.131399999999999</v>
      </c>
    </row>
    <row r="6315" spans="1:10" x14ac:dyDescent="0.25">
      <c r="A6315" s="1" t="s">
        <v>5724</v>
      </c>
      <c r="B6315" s="2">
        <v>42782</v>
      </c>
      <c r="C6315" s="2">
        <v>42787</v>
      </c>
      <c r="D6315" s="1" t="s">
        <v>19</v>
      </c>
      <c r="E6315" s="1" t="s">
        <v>1069</v>
      </c>
      <c r="F6315" s="1" t="s">
        <v>2872</v>
      </c>
      <c r="G6315">
        <v>14.99</v>
      </c>
      <c r="H6315">
        <v>1</v>
      </c>
      <c r="I6315">
        <v>0</v>
      </c>
      <c r="J6315">
        <v>7.3451000000000004</v>
      </c>
    </row>
    <row r="6316" spans="1:10" x14ac:dyDescent="0.25">
      <c r="A6316" s="1" t="s">
        <v>5725</v>
      </c>
      <c r="B6316" s="2">
        <v>41967</v>
      </c>
      <c r="C6316" s="2">
        <v>41972</v>
      </c>
      <c r="D6316" s="1" t="s">
        <v>19</v>
      </c>
      <c r="E6316" s="1" t="s">
        <v>1069</v>
      </c>
      <c r="F6316" s="1" t="s">
        <v>230</v>
      </c>
      <c r="G6316">
        <v>151.91999999999999</v>
      </c>
      <c r="H6316">
        <v>4</v>
      </c>
      <c r="I6316">
        <v>0</v>
      </c>
      <c r="J6316">
        <v>45.576000000000001</v>
      </c>
    </row>
    <row r="6317" spans="1:10" x14ac:dyDescent="0.25">
      <c r="A6317" s="1" t="s">
        <v>5725</v>
      </c>
      <c r="B6317" s="2">
        <v>41967</v>
      </c>
      <c r="C6317" s="2">
        <v>41972</v>
      </c>
      <c r="D6317" s="1" t="s">
        <v>19</v>
      </c>
      <c r="E6317" s="1" t="s">
        <v>1069</v>
      </c>
      <c r="F6317" s="1" t="s">
        <v>1030</v>
      </c>
      <c r="G6317">
        <v>196.62</v>
      </c>
      <c r="H6317">
        <v>2</v>
      </c>
      <c r="I6317">
        <v>0</v>
      </c>
      <c r="J6317">
        <v>96.343800000000002</v>
      </c>
    </row>
    <row r="6318" spans="1:10" x14ac:dyDescent="0.25">
      <c r="A6318" s="1" t="s">
        <v>5725</v>
      </c>
      <c r="B6318" s="2">
        <v>41967</v>
      </c>
      <c r="C6318" s="2">
        <v>41972</v>
      </c>
      <c r="D6318" s="1" t="s">
        <v>19</v>
      </c>
      <c r="E6318" s="1" t="s">
        <v>1069</v>
      </c>
      <c r="F6318" s="1" t="s">
        <v>3403</v>
      </c>
      <c r="G6318">
        <v>144.12</v>
      </c>
      <c r="H6318">
        <v>3</v>
      </c>
      <c r="I6318">
        <v>0</v>
      </c>
      <c r="J6318">
        <v>69.177599999999998</v>
      </c>
    </row>
    <row r="6319" spans="1:10" x14ac:dyDescent="0.25">
      <c r="A6319" s="1" t="s">
        <v>5725</v>
      </c>
      <c r="B6319" s="2">
        <v>41967</v>
      </c>
      <c r="C6319" s="2">
        <v>41972</v>
      </c>
      <c r="D6319" s="1" t="s">
        <v>19</v>
      </c>
      <c r="E6319" s="1" t="s">
        <v>1069</v>
      </c>
      <c r="F6319" s="1" t="s">
        <v>462</v>
      </c>
      <c r="G6319">
        <v>15.96</v>
      </c>
      <c r="H6319">
        <v>2</v>
      </c>
      <c r="I6319">
        <v>0</v>
      </c>
      <c r="J6319">
        <v>7.98</v>
      </c>
    </row>
    <row r="6320" spans="1:10" x14ac:dyDescent="0.25">
      <c r="A6320" s="1" t="s">
        <v>5726</v>
      </c>
      <c r="B6320" s="2">
        <v>43064</v>
      </c>
      <c r="C6320" s="2">
        <v>43068</v>
      </c>
      <c r="D6320" s="1" t="s">
        <v>11</v>
      </c>
      <c r="E6320" s="1" t="s">
        <v>2305</v>
      </c>
      <c r="F6320" s="1" t="s">
        <v>4084</v>
      </c>
      <c r="G6320">
        <v>39.96</v>
      </c>
      <c r="H6320">
        <v>5</v>
      </c>
      <c r="I6320">
        <v>0.2</v>
      </c>
      <c r="J6320">
        <v>3.4965000000000002</v>
      </c>
    </row>
    <row r="6321" spans="1:10" x14ac:dyDescent="0.25">
      <c r="A6321" s="1" t="s">
        <v>5726</v>
      </c>
      <c r="B6321" s="2">
        <v>43064</v>
      </c>
      <c r="C6321" s="2">
        <v>43068</v>
      </c>
      <c r="D6321" s="1" t="s">
        <v>11</v>
      </c>
      <c r="E6321" s="1" t="s">
        <v>2305</v>
      </c>
      <c r="F6321" s="1" t="s">
        <v>266</v>
      </c>
      <c r="G6321">
        <v>34.08</v>
      </c>
      <c r="H6321">
        <v>6</v>
      </c>
      <c r="I6321">
        <v>0</v>
      </c>
      <c r="J6321">
        <v>15.336</v>
      </c>
    </row>
    <row r="6322" spans="1:10" x14ac:dyDescent="0.25">
      <c r="A6322" s="1" t="s">
        <v>5727</v>
      </c>
      <c r="B6322" s="2">
        <v>43006</v>
      </c>
      <c r="C6322" s="2">
        <v>43010</v>
      </c>
      <c r="D6322" s="1" t="s">
        <v>19</v>
      </c>
      <c r="E6322" s="1" t="s">
        <v>582</v>
      </c>
      <c r="F6322" s="1" t="s">
        <v>1199</v>
      </c>
      <c r="G6322">
        <v>10.368</v>
      </c>
      <c r="H6322">
        <v>2</v>
      </c>
      <c r="I6322">
        <v>0.2</v>
      </c>
      <c r="J6322">
        <v>3.6288</v>
      </c>
    </row>
    <row r="6323" spans="1:10" x14ac:dyDescent="0.25">
      <c r="A6323" s="1" t="s">
        <v>5728</v>
      </c>
      <c r="B6323" s="2">
        <v>41925</v>
      </c>
      <c r="C6323" s="2">
        <v>41929</v>
      </c>
      <c r="D6323" s="1" t="s">
        <v>19</v>
      </c>
      <c r="E6323" s="1" t="s">
        <v>1140</v>
      </c>
      <c r="F6323" s="1" t="s">
        <v>1027</v>
      </c>
      <c r="G6323">
        <v>7.7519999999999998</v>
      </c>
      <c r="H6323">
        <v>3</v>
      </c>
      <c r="I6323">
        <v>0.2</v>
      </c>
      <c r="J6323">
        <v>2.8100999999999998</v>
      </c>
    </row>
    <row r="6324" spans="1:10" x14ac:dyDescent="0.25">
      <c r="A6324" s="1" t="s">
        <v>5729</v>
      </c>
      <c r="B6324" s="2">
        <v>41793</v>
      </c>
      <c r="C6324" s="2">
        <v>41797</v>
      </c>
      <c r="D6324" s="1" t="s">
        <v>11</v>
      </c>
      <c r="E6324" s="1" t="s">
        <v>771</v>
      </c>
      <c r="F6324" s="1" t="s">
        <v>1373</v>
      </c>
      <c r="G6324">
        <v>15.28</v>
      </c>
      <c r="H6324">
        <v>2</v>
      </c>
      <c r="I6324">
        <v>0</v>
      </c>
      <c r="J6324">
        <v>7.4871999999999996</v>
      </c>
    </row>
    <row r="6325" spans="1:10" x14ac:dyDescent="0.25">
      <c r="A6325" s="1" t="s">
        <v>5730</v>
      </c>
      <c r="B6325" s="2">
        <v>41807</v>
      </c>
      <c r="C6325" s="2">
        <v>41813</v>
      </c>
      <c r="D6325" s="1" t="s">
        <v>19</v>
      </c>
      <c r="E6325" s="1" t="s">
        <v>2686</v>
      </c>
      <c r="F6325" s="1" t="s">
        <v>5185</v>
      </c>
      <c r="G6325">
        <v>65.97</v>
      </c>
      <c r="H6325">
        <v>3</v>
      </c>
      <c r="I6325">
        <v>0</v>
      </c>
      <c r="J6325">
        <v>31.0059</v>
      </c>
    </row>
    <row r="6326" spans="1:10" x14ac:dyDescent="0.25">
      <c r="A6326" s="1" t="s">
        <v>5731</v>
      </c>
      <c r="B6326" s="2">
        <v>42306</v>
      </c>
      <c r="C6326" s="2">
        <v>42310</v>
      </c>
      <c r="D6326" s="1" t="s">
        <v>19</v>
      </c>
      <c r="E6326" s="1" t="s">
        <v>1059</v>
      </c>
      <c r="F6326" s="1" t="s">
        <v>968</v>
      </c>
      <c r="G6326">
        <v>33.4</v>
      </c>
      <c r="H6326">
        <v>5</v>
      </c>
      <c r="I6326">
        <v>0</v>
      </c>
      <c r="J6326">
        <v>16.032</v>
      </c>
    </row>
    <row r="6327" spans="1:10" x14ac:dyDescent="0.25">
      <c r="A6327" s="1" t="s">
        <v>5731</v>
      </c>
      <c r="B6327" s="2">
        <v>42306</v>
      </c>
      <c r="C6327" s="2">
        <v>42310</v>
      </c>
      <c r="D6327" s="1" t="s">
        <v>19</v>
      </c>
      <c r="E6327" s="1" t="s">
        <v>1059</v>
      </c>
      <c r="F6327" s="1" t="s">
        <v>882</v>
      </c>
      <c r="G6327">
        <v>210.84</v>
      </c>
      <c r="H6327">
        <v>4</v>
      </c>
      <c r="I6327">
        <v>0</v>
      </c>
      <c r="J6327">
        <v>103.3116</v>
      </c>
    </row>
    <row r="6328" spans="1:10" x14ac:dyDescent="0.25">
      <c r="A6328" s="1" t="s">
        <v>5732</v>
      </c>
      <c r="B6328" s="2">
        <v>41659</v>
      </c>
      <c r="C6328" s="2">
        <v>41665</v>
      </c>
      <c r="D6328" s="1" t="s">
        <v>19</v>
      </c>
      <c r="E6328" s="1" t="s">
        <v>853</v>
      </c>
      <c r="F6328" s="1" t="s">
        <v>22</v>
      </c>
      <c r="G6328">
        <v>13.98</v>
      </c>
      <c r="H6328">
        <v>1</v>
      </c>
      <c r="I6328">
        <v>0</v>
      </c>
      <c r="J6328">
        <v>4.0541999999999998</v>
      </c>
    </row>
    <row r="6329" spans="1:10" x14ac:dyDescent="0.25">
      <c r="A6329" s="1" t="s">
        <v>5732</v>
      </c>
      <c r="B6329" s="2">
        <v>41659</v>
      </c>
      <c r="C6329" s="2">
        <v>41665</v>
      </c>
      <c r="D6329" s="1" t="s">
        <v>19</v>
      </c>
      <c r="E6329" s="1" t="s">
        <v>853</v>
      </c>
      <c r="F6329" s="1" t="s">
        <v>545</v>
      </c>
      <c r="G6329">
        <v>272.94</v>
      </c>
      <c r="H6329">
        <v>3</v>
      </c>
      <c r="I6329">
        <v>0</v>
      </c>
      <c r="J6329">
        <v>30.023399999999999</v>
      </c>
    </row>
    <row r="6330" spans="1:10" x14ac:dyDescent="0.25">
      <c r="A6330" s="1" t="s">
        <v>5732</v>
      </c>
      <c r="B6330" s="2">
        <v>41659</v>
      </c>
      <c r="C6330" s="2">
        <v>41665</v>
      </c>
      <c r="D6330" s="1" t="s">
        <v>19</v>
      </c>
      <c r="E6330" s="1" t="s">
        <v>853</v>
      </c>
      <c r="F6330" s="1" t="s">
        <v>1089</v>
      </c>
      <c r="G6330">
        <v>19.05</v>
      </c>
      <c r="H6330">
        <v>5</v>
      </c>
      <c r="I6330">
        <v>0</v>
      </c>
      <c r="J6330">
        <v>8.9535</v>
      </c>
    </row>
    <row r="6331" spans="1:10" x14ac:dyDescent="0.25">
      <c r="A6331" s="1" t="s">
        <v>5732</v>
      </c>
      <c r="B6331" s="2">
        <v>41659</v>
      </c>
      <c r="C6331" s="2">
        <v>41665</v>
      </c>
      <c r="D6331" s="1" t="s">
        <v>19</v>
      </c>
      <c r="E6331" s="1" t="s">
        <v>853</v>
      </c>
      <c r="F6331" s="1" t="s">
        <v>40</v>
      </c>
      <c r="G6331">
        <v>247.71600000000001</v>
      </c>
      <c r="H6331">
        <v>4</v>
      </c>
      <c r="I6331">
        <v>0.1</v>
      </c>
      <c r="J6331">
        <v>93.581599999999995</v>
      </c>
    </row>
    <row r="6332" spans="1:10" x14ac:dyDescent="0.25">
      <c r="A6332" s="1" t="s">
        <v>5732</v>
      </c>
      <c r="B6332" s="2">
        <v>41659</v>
      </c>
      <c r="C6332" s="2">
        <v>41665</v>
      </c>
      <c r="D6332" s="1" t="s">
        <v>19</v>
      </c>
      <c r="E6332" s="1" t="s">
        <v>853</v>
      </c>
      <c r="F6332" s="1" t="s">
        <v>3021</v>
      </c>
      <c r="G6332">
        <v>66.58</v>
      </c>
      <c r="H6332">
        <v>2</v>
      </c>
      <c r="I6332">
        <v>0</v>
      </c>
      <c r="J6332">
        <v>15.979200000000001</v>
      </c>
    </row>
    <row r="6333" spans="1:10" x14ac:dyDescent="0.25">
      <c r="A6333" s="1" t="s">
        <v>5732</v>
      </c>
      <c r="B6333" s="2">
        <v>41659</v>
      </c>
      <c r="C6333" s="2">
        <v>41665</v>
      </c>
      <c r="D6333" s="1" t="s">
        <v>19</v>
      </c>
      <c r="E6333" s="1" t="s">
        <v>853</v>
      </c>
      <c r="F6333" s="1" t="s">
        <v>2364</v>
      </c>
      <c r="G6333">
        <v>43.92</v>
      </c>
      <c r="H6333">
        <v>3</v>
      </c>
      <c r="I6333">
        <v>0</v>
      </c>
      <c r="J6333">
        <v>12.736800000000001</v>
      </c>
    </row>
    <row r="6334" spans="1:10" x14ac:dyDescent="0.25">
      <c r="A6334" s="1" t="s">
        <v>5732</v>
      </c>
      <c r="B6334" s="2">
        <v>41659</v>
      </c>
      <c r="C6334" s="2">
        <v>41665</v>
      </c>
      <c r="D6334" s="1" t="s">
        <v>19</v>
      </c>
      <c r="E6334" s="1" t="s">
        <v>853</v>
      </c>
      <c r="F6334" s="1" t="s">
        <v>1863</v>
      </c>
      <c r="G6334">
        <v>14.73</v>
      </c>
      <c r="H6334">
        <v>3</v>
      </c>
      <c r="I6334">
        <v>0</v>
      </c>
      <c r="J6334">
        <v>4.8609</v>
      </c>
    </row>
    <row r="6335" spans="1:10" x14ac:dyDescent="0.25">
      <c r="A6335" s="1" t="s">
        <v>5732</v>
      </c>
      <c r="B6335" s="2">
        <v>41659</v>
      </c>
      <c r="C6335" s="2">
        <v>41665</v>
      </c>
      <c r="D6335" s="1" t="s">
        <v>19</v>
      </c>
      <c r="E6335" s="1" t="s">
        <v>853</v>
      </c>
      <c r="F6335" s="1" t="s">
        <v>2145</v>
      </c>
      <c r="G6335">
        <v>29.7</v>
      </c>
      <c r="H6335">
        <v>5</v>
      </c>
      <c r="I6335">
        <v>0</v>
      </c>
      <c r="J6335">
        <v>13.365</v>
      </c>
    </row>
    <row r="6336" spans="1:10" x14ac:dyDescent="0.25">
      <c r="A6336" s="1" t="s">
        <v>5733</v>
      </c>
      <c r="B6336" s="2">
        <v>41831</v>
      </c>
      <c r="C6336" s="2">
        <v>41835</v>
      </c>
      <c r="D6336" s="1" t="s">
        <v>19</v>
      </c>
      <c r="E6336" s="1" t="s">
        <v>3986</v>
      </c>
      <c r="F6336" s="1" t="s">
        <v>632</v>
      </c>
      <c r="G6336">
        <v>49.12</v>
      </c>
      <c r="H6336">
        <v>4</v>
      </c>
      <c r="I6336">
        <v>0</v>
      </c>
      <c r="J6336">
        <v>23.086400000000001</v>
      </c>
    </row>
    <row r="6337" spans="1:10" x14ac:dyDescent="0.25">
      <c r="A6337" s="1" t="s">
        <v>5733</v>
      </c>
      <c r="B6337" s="2">
        <v>41831</v>
      </c>
      <c r="C6337" s="2">
        <v>41835</v>
      </c>
      <c r="D6337" s="1" t="s">
        <v>19</v>
      </c>
      <c r="E6337" s="1" t="s">
        <v>3986</v>
      </c>
      <c r="F6337" s="1" t="s">
        <v>2735</v>
      </c>
      <c r="G6337">
        <v>18.28</v>
      </c>
      <c r="H6337">
        <v>5</v>
      </c>
      <c r="I6337">
        <v>0.2</v>
      </c>
      <c r="J6337">
        <v>6.3979999999999997</v>
      </c>
    </row>
    <row r="6338" spans="1:10" x14ac:dyDescent="0.25">
      <c r="A6338" s="1" t="s">
        <v>5734</v>
      </c>
      <c r="B6338" s="2">
        <v>42612</v>
      </c>
      <c r="C6338" s="2">
        <v>42619</v>
      </c>
      <c r="D6338" s="1" t="s">
        <v>19</v>
      </c>
      <c r="E6338" s="1" t="s">
        <v>3841</v>
      </c>
      <c r="F6338" s="1" t="s">
        <v>3912</v>
      </c>
      <c r="G6338">
        <v>47.04</v>
      </c>
      <c r="H6338">
        <v>4</v>
      </c>
      <c r="I6338">
        <v>0</v>
      </c>
      <c r="J6338">
        <v>15.993600000000001</v>
      </c>
    </row>
    <row r="6339" spans="1:10" x14ac:dyDescent="0.25">
      <c r="A6339" s="1" t="s">
        <v>5734</v>
      </c>
      <c r="B6339" s="2">
        <v>42612</v>
      </c>
      <c r="C6339" s="2">
        <v>42619</v>
      </c>
      <c r="D6339" s="1" t="s">
        <v>19</v>
      </c>
      <c r="E6339" s="1" t="s">
        <v>3841</v>
      </c>
      <c r="F6339" s="1" t="s">
        <v>3751</v>
      </c>
      <c r="G6339">
        <v>339.96</v>
      </c>
      <c r="H6339">
        <v>5</v>
      </c>
      <c r="I6339">
        <v>0.2</v>
      </c>
      <c r="J6339">
        <v>42.494999999999997</v>
      </c>
    </row>
    <row r="6340" spans="1:10" x14ac:dyDescent="0.25">
      <c r="A6340" s="1" t="s">
        <v>5735</v>
      </c>
      <c r="B6340" s="2">
        <v>43013</v>
      </c>
      <c r="C6340" s="2">
        <v>43017</v>
      </c>
      <c r="D6340" s="1" t="s">
        <v>19</v>
      </c>
      <c r="E6340" s="1" t="s">
        <v>2222</v>
      </c>
      <c r="F6340" s="1" t="s">
        <v>3830</v>
      </c>
      <c r="G6340">
        <v>87.8</v>
      </c>
      <c r="H6340">
        <v>4</v>
      </c>
      <c r="I6340">
        <v>0</v>
      </c>
      <c r="J6340">
        <v>43.9</v>
      </c>
    </row>
    <row r="6341" spans="1:10" x14ac:dyDescent="0.25">
      <c r="A6341" s="1" t="s">
        <v>5735</v>
      </c>
      <c r="B6341" s="2">
        <v>43013</v>
      </c>
      <c r="C6341" s="2">
        <v>43017</v>
      </c>
      <c r="D6341" s="1" t="s">
        <v>19</v>
      </c>
      <c r="E6341" s="1" t="s">
        <v>2222</v>
      </c>
      <c r="F6341" s="1" t="s">
        <v>1736</v>
      </c>
      <c r="G6341">
        <v>221.38200000000001</v>
      </c>
      <c r="H6341">
        <v>2</v>
      </c>
      <c r="I6341">
        <v>0.1</v>
      </c>
      <c r="J6341">
        <v>2.4598</v>
      </c>
    </row>
    <row r="6342" spans="1:10" x14ac:dyDescent="0.25">
      <c r="A6342" s="1" t="s">
        <v>5735</v>
      </c>
      <c r="B6342" s="2">
        <v>43013</v>
      </c>
      <c r="C6342" s="2">
        <v>43017</v>
      </c>
      <c r="D6342" s="1" t="s">
        <v>19</v>
      </c>
      <c r="E6342" s="1" t="s">
        <v>2222</v>
      </c>
      <c r="F6342" s="1" t="s">
        <v>4528</v>
      </c>
      <c r="G6342">
        <v>5199.96</v>
      </c>
      <c r="H6342">
        <v>4</v>
      </c>
      <c r="I6342">
        <v>0</v>
      </c>
      <c r="J6342">
        <v>1351.9896000000001</v>
      </c>
    </row>
    <row r="6343" spans="1:10" x14ac:dyDescent="0.25">
      <c r="A6343" s="1" t="s">
        <v>5736</v>
      </c>
      <c r="B6343" s="2">
        <v>42735</v>
      </c>
      <c r="C6343" s="2">
        <v>42737</v>
      </c>
      <c r="D6343" s="1" t="s">
        <v>79</v>
      </c>
      <c r="E6343" s="1" t="s">
        <v>2686</v>
      </c>
      <c r="F6343" s="1" t="s">
        <v>2635</v>
      </c>
      <c r="G6343">
        <v>156.512</v>
      </c>
      <c r="H6343">
        <v>4</v>
      </c>
      <c r="I6343">
        <v>0.2</v>
      </c>
      <c r="J6343">
        <v>-35.215200000000003</v>
      </c>
    </row>
    <row r="6344" spans="1:10" x14ac:dyDescent="0.25">
      <c r="A6344" s="1" t="s">
        <v>5737</v>
      </c>
      <c r="B6344" s="2">
        <v>42070</v>
      </c>
      <c r="C6344" s="2">
        <v>42073</v>
      </c>
      <c r="D6344" s="1" t="s">
        <v>79</v>
      </c>
      <c r="E6344" s="1" t="s">
        <v>3609</v>
      </c>
      <c r="F6344" s="1" t="s">
        <v>494</v>
      </c>
      <c r="G6344">
        <v>119.85</v>
      </c>
      <c r="H6344">
        <v>3</v>
      </c>
      <c r="I6344">
        <v>0</v>
      </c>
      <c r="J6344">
        <v>52.734000000000002</v>
      </c>
    </row>
    <row r="6345" spans="1:10" x14ac:dyDescent="0.25">
      <c r="A6345" s="1" t="s">
        <v>5737</v>
      </c>
      <c r="B6345" s="2">
        <v>42070</v>
      </c>
      <c r="C6345" s="2">
        <v>42073</v>
      </c>
      <c r="D6345" s="1" t="s">
        <v>79</v>
      </c>
      <c r="E6345" s="1" t="s">
        <v>3609</v>
      </c>
      <c r="F6345" s="1" t="s">
        <v>678</v>
      </c>
      <c r="G6345">
        <v>30.44</v>
      </c>
      <c r="H6345">
        <v>2</v>
      </c>
      <c r="I6345">
        <v>0</v>
      </c>
      <c r="J6345">
        <v>14.9156</v>
      </c>
    </row>
    <row r="6346" spans="1:10" x14ac:dyDescent="0.25">
      <c r="A6346" s="1" t="s">
        <v>5737</v>
      </c>
      <c r="B6346" s="2">
        <v>42070</v>
      </c>
      <c r="C6346" s="2">
        <v>42073</v>
      </c>
      <c r="D6346" s="1" t="s">
        <v>79</v>
      </c>
      <c r="E6346" s="1" t="s">
        <v>3609</v>
      </c>
      <c r="F6346" s="1" t="s">
        <v>2178</v>
      </c>
      <c r="G6346">
        <v>69.28</v>
      </c>
      <c r="H6346">
        <v>2</v>
      </c>
      <c r="I6346">
        <v>0</v>
      </c>
      <c r="J6346">
        <v>33.254399999999997</v>
      </c>
    </row>
    <row r="6347" spans="1:10" x14ac:dyDescent="0.25">
      <c r="A6347" s="1" t="s">
        <v>5737</v>
      </c>
      <c r="B6347" s="2">
        <v>42070</v>
      </c>
      <c r="C6347" s="2">
        <v>42073</v>
      </c>
      <c r="D6347" s="1" t="s">
        <v>79</v>
      </c>
      <c r="E6347" s="1" t="s">
        <v>3609</v>
      </c>
      <c r="F6347" s="1" t="s">
        <v>4276</v>
      </c>
      <c r="G6347">
        <v>587.97</v>
      </c>
      <c r="H6347">
        <v>3</v>
      </c>
      <c r="I6347">
        <v>0</v>
      </c>
      <c r="J6347">
        <v>170.51130000000001</v>
      </c>
    </row>
    <row r="6348" spans="1:10" x14ac:dyDescent="0.25">
      <c r="A6348" s="1" t="s">
        <v>5738</v>
      </c>
      <c r="B6348" s="2">
        <v>43028</v>
      </c>
      <c r="C6348" s="2">
        <v>43028</v>
      </c>
      <c r="D6348" s="1" t="s">
        <v>654</v>
      </c>
      <c r="E6348" s="1" t="s">
        <v>205</v>
      </c>
      <c r="F6348" s="1" t="s">
        <v>2524</v>
      </c>
      <c r="G6348">
        <v>24.55</v>
      </c>
      <c r="H6348">
        <v>5</v>
      </c>
      <c r="I6348">
        <v>0</v>
      </c>
      <c r="J6348">
        <v>12.029500000000001</v>
      </c>
    </row>
    <row r="6349" spans="1:10" x14ac:dyDescent="0.25">
      <c r="A6349" s="1" t="s">
        <v>5739</v>
      </c>
      <c r="B6349" s="2">
        <v>42125</v>
      </c>
      <c r="C6349" s="2">
        <v>42130</v>
      </c>
      <c r="D6349" s="1" t="s">
        <v>19</v>
      </c>
      <c r="E6349" s="1" t="s">
        <v>599</v>
      </c>
      <c r="F6349" s="1" t="s">
        <v>678</v>
      </c>
      <c r="G6349">
        <v>12.176</v>
      </c>
      <c r="H6349">
        <v>1</v>
      </c>
      <c r="I6349">
        <v>0.2</v>
      </c>
      <c r="J6349">
        <v>4.4138000000000002</v>
      </c>
    </row>
    <row r="6350" spans="1:10" x14ac:dyDescent="0.25">
      <c r="A6350" s="1" t="s">
        <v>5739</v>
      </c>
      <c r="B6350" s="2">
        <v>42125</v>
      </c>
      <c r="C6350" s="2">
        <v>42130</v>
      </c>
      <c r="D6350" s="1" t="s">
        <v>19</v>
      </c>
      <c r="E6350" s="1" t="s">
        <v>599</v>
      </c>
      <c r="F6350" s="1" t="s">
        <v>519</v>
      </c>
      <c r="G6350">
        <v>37.32</v>
      </c>
      <c r="H6350">
        <v>3</v>
      </c>
      <c r="I6350">
        <v>0</v>
      </c>
      <c r="J6350">
        <v>10.4496</v>
      </c>
    </row>
    <row r="6351" spans="1:10" x14ac:dyDescent="0.25">
      <c r="A6351" s="1" t="s">
        <v>5739</v>
      </c>
      <c r="B6351" s="2">
        <v>42125</v>
      </c>
      <c r="C6351" s="2">
        <v>42130</v>
      </c>
      <c r="D6351" s="1" t="s">
        <v>19</v>
      </c>
      <c r="E6351" s="1" t="s">
        <v>599</v>
      </c>
      <c r="F6351" s="1" t="s">
        <v>715</v>
      </c>
      <c r="G6351">
        <v>35.06</v>
      </c>
      <c r="H6351">
        <v>2</v>
      </c>
      <c r="I6351">
        <v>0</v>
      </c>
      <c r="J6351">
        <v>10.518000000000001</v>
      </c>
    </row>
    <row r="6352" spans="1:10" x14ac:dyDescent="0.25">
      <c r="A6352" s="1" t="s">
        <v>5740</v>
      </c>
      <c r="B6352" s="2">
        <v>42981</v>
      </c>
      <c r="C6352" s="2">
        <v>42986</v>
      </c>
      <c r="D6352" s="1" t="s">
        <v>19</v>
      </c>
      <c r="E6352" s="1" t="s">
        <v>664</v>
      </c>
      <c r="F6352" s="1" t="s">
        <v>1696</v>
      </c>
      <c r="G6352">
        <v>108.4</v>
      </c>
      <c r="H6352">
        <v>5</v>
      </c>
      <c r="I6352">
        <v>0.6</v>
      </c>
      <c r="J6352">
        <v>-105.69</v>
      </c>
    </row>
    <row r="6353" spans="1:10" x14ac:dyDescent="0.25">
      <c r="A6353" s="1" t="s">
        <v>5741</v>
      </c>
      <c r="B6353" s="2">
        <v>43042</v>
      </c>
      <c r="C6353" s="2">
        <v>43047</v>
      </c>
      <c r="D6353" s="1" t="s">
        <v>19</v>
      </c>
      <c r="E6353" s="1" t="s">
        <v>3549</v>
      </c>
      <c r="F6353" s="1" t="s">
        <v>2038</v>
      </c>
      <c r="G6353">
        <v>361.37599999999998</v>
      </c>
      <c r="H6353">
        <v>2</v>
      </c>
      <c r="I6353">
        <v>0.2</v>
      </c>
      <c r="J6353">
        <v>27.103200000000001</v>
      </c>
    </row>
    <row r="6354" spans="1:10" x14ac:dyDescent="0.25">
      <c r="A6354" s="1" t="s">
        <v>5742</v>
      </c>
      <c r="B6354" s="2">
        <v>42260</v>
      </c>
      <c r="C6354" s="2">
        <v>42266</v>
      </c>
      <c r="D6354" s="1" t="s">
        <v>19</v>
      </c>
      <c r="E6354" s="1" t="s">
        <v>3564</v>
      </c>
      <c r="F6354" s="1" t="s">
        <v>2815</v>
      </c>
      <c r="G6354">
        <v>2.4119999999999999</v>
      </c>
      <c r="H6354">
        <v>1</v>
      </c>
      <c r="I6354">
        <v>0.7</v>
      </c>
      <c r="J6354">
        <v>-2.0099999999999998</v>
      </c>
    </row>
    <row r="6355" spans="1:10" x14ac:dyDescent="0.25">
      <c r="A6355" s="1" t="s">
        <v>5743</v>
      </c>
      <c r="B6355" s="2">
        <v>42253</v>
      </c>
      <c r="C6355" s="2">
        <v>42259</v>
      </c>
      <c r="D6355" s="1" t="s">
        <v>19</v>
      </c>
      <c r="E6355" s="1" t="s">
        <v>137</v>
      </c>
      <c r="F6355" s="1" t="s">
        <v>4328</v>
      </c>
      <c r="G6355">
        <v>8.39</v>
      </c>
      <c r="H6355">
        <v>1</v>
      </c>
      <c r="I6355">
        <v>0</v>
      </c>
      <c r="J6355">
        <v>2.0975000000000001</v>
      </c>
    </row>
    <row r="6356" spans="1:10" x14ac:dyDescent="0.25">
      <c r="A6356" s="1" t="s">
        <v>5743</v>
      </c>
      <c r="B6356" s="2">
        <v>42253</v>
      </c>
      <c r="C6356" s="2">
        <v>42259</v>
      </c>
      <c r="D6356" s="1" t="s">
        <v>19</v>
      </c>
      <c r="E6356" s="1" t="s">
        <v>137</v>
      </c>
      <c r="F6356" s="1" t="s">
        <v>2125</v>
      </c>
      <c r="G6356">
        <v>337.98</v>
      </c>
      <c r="H6356">
        <v>2</v>
      </c>
      <c r="I6356">
        <v>0</v>
      </c>
      <c r="J6356">
        <v>101.39400000000001</v>
      </c>
    </row>
    <row r="6357" spans="1:10" x14ac:dyDescent="0.25">
      <c r="A6357" s="1" t="s">
        <v>5744</v>
      </c>
      <c r="B6357" s="2">
        <v>41918</v>
      </c>
      <c r="C6357" s="2">
        <v>41925</v>
      </c>
      <c r="D6357" s="1" t="s">
        <v>19</v>
      </c>
      <c r="E6357" s="1" t="s">
        <v>2742</v>
      </c>
      <c r="F6357" s="1" t="s">
        <v>408</v>
      </c>
      <c r="G6357">
        <v>83.92</v>
      </c>
      <c r="H6357">
        <v>5</v>
      </c>
      <c r="I6357">
        <v>0.2</v>
      </c>
      <c r="J6357">
        <v>-13.637</v>
      </c>
    </row>
    <row r="6358" spans="1:10" x14ac:dyDescent="0.25">
      <c r="A6358" s="1" t="s">
        <v>5745</v>
      </c>
      <c r="B6358" s="2">
        <v>42758</v>
      </c>
      <c r="C6358" s="2">
        <v>42763</v>
      </c>
      <c r="D6358" s="1" t="s">
        <v>19</v>
      </c>
      <c r="E6358" s="1" t="s">
        <v>1284</v>
      </c>
      <c r="F6358" s="1" t="s">
        <v>2682</v>
      </c>
      <c r="G6358">
        <v>19.68</v>
      </c>
      <c r="H6358">
        <v>5</v>
      </c>
      <c r="I6358">
        <v>0.2</v>
      </c>
      <c r="J6358">
        <v>6.8879999999999999</v>
      </c>
    </row>
    <row r="6359" spans="1:10" x14ac:dyDescent="0.25">
      <c r="A6359" s="1" t="s">
        <v>5745</v>
      </c>
      <c r="B6359" s="2">
        <v>42758</v>
      </c>
      <c r="C6359" s="2">
        <v>42763</v>
      </c>
      <c r="D6359" s="1" t="s">
        <v>19</v>
      </c>
      <c r="E6359" s="1" t="s">
        <v>1284</v>
      </c>
      <c r="F6359" s="1" t="s">
        <v>1579</v>
      </c>
      <c r="G6359">
        <v>25.92</v>
      </c>
      <c r="H6359">
        <v>4</v>
      </c>
      <c r="I6359">
        <v>0</v>
      </c>
      <c r="J6359">
        <v>12.441599999999999</v>
      </c>
    </row>
    <row r="6360" spans="1:10" x14ac:dyDescent="0.25">
      <c r="A6360" s="1" t="s">
        <v>5745</v>
      </c>
      <c r="B6360" s="2">
        <v>42758</v>
      </c>
      <c r="C6360" s="2">
        <v>42763</v>
      </c>
      <c r="D6360" s="1" t="s">
        <v>19</v>
      </c>
      <c r="E6360" s="1" t="s">
        <v>1284</v>
      </c>
      <c r="F6360" s="1" t="s">
        <v>2204</v>
      </c>
      <c r="G6360">
        <v>6.48</v>
      </c>
      <c r="H6360">
        <v>1</v>
      </c>
      <c r="I6360">
        <v>0</v>
      </c>
      <c r="J6360">
        <v>3.1103999999999998</v>
      </c>
    </row>
    <row r="6361" spans="1:10" x14ac:dyDescent="0.25">
      <c r="A6361" s="1" t="s">
        <v>5745</v>
      </c>
      <c r="B6361" s="2">
        <v>42758</v>
      </c>
      <c r="C6361" s="2">
        <v>42763</v>
      </c>
      <c r="D6361" s="1" t="s">
        <v>19</v>
      </c>
      <c r="E6361" s="1" t="s">
        <v>1284</v>
      </c>
      <c r="F6361" s="1" t="s">
        <v>5461</v>
      </c>
      <c r="G6361">
        <v>86.352000000000004</v>
      </c>
      <c r="H6361">
        <v>6</v>
      </c>
      <c r="I6361">
        <v>0.2</v>
      </c>
      <c r="J6361">
        <v>8.6351999999999993</v>
      </c>
    </row>
    <row r="6362" spans="1:10" x14ac:dyDescent="0.25">
      <c r="A6362" s="1" t="s">
        <v>5746</v>
      </c>
      <c r="B6362" s="2">
        <v>42348</v>
      </c>
      <c r="C6362" s="2">
        <v>42353</v>
      </c>
      <c r="D6362" s="1" t="s">
        <v>19</v>
      </c>
      <c r="E6362" s="1" t="s">
        <v>5222</v>
      </c>
      <c r="F6362" s="1" t="s">
        <v>3677</v>
      </c>
      <c r="G6362">
        <v>56.3</v>
      </c>
      <c r="H6362">
        <v>2</v>
      </c>
      <c r="I6362">
        <v>0</v>
      </c>
      <c r="J6362">
        <v>15.763999999999999</v>
      </c>
    </row>
    <row r="6363" spans="1:10" x14ac:dyDescent="0.25">
      <c r="A6363" s="1" t="s">
        <v>5747</v>
      </c>
      <c r="B6363" s="2">
        <v>41968</v>
      </c>
      <c r="C6363" s="2">
        <v>41973</v>
      </c>
      <c r="D6363" s="1" t="s">
        <v>19</v>
      </c>
      <c r="E6363" s="1" t="s">
        <v>1514</v>
      </c>
      <c r="F6363" s="1" t="s">
        <v>4198</v>
      </c>
      <c r="G6363">
        <v>51.015999999999998</v>
      </c>
      <c r="H6363">
        <v>7</v>
      </c>
      <c r="I6363">
        <v>0.2</v>
      </c>
      <c r="J6363">
        <v>8.2901000000000007</v>
      </c>
    </row>
    <row r="6364" spans="1:10" x14ac:dyDescent="0.25">
      <c r="A6364" s="1" t="s">
        <v>5748</v>
      </c>
      <c r="B6364" s="2">
        <v>43060</v>
      </c>
      <c r="C6364" s="2">
        <v>43064</v>
      </c>
      <c r="D6364" s="1" t="s">
        <v>19</v>
      </c>
      <c r="E6364" s="1" t="s">
        <v>1047</v>
      </c>
      <c r="F6364" s="1" t="s">
        <v>889</v>
      </c>
      <c r="G6364">
        <v>150.80000000000001</v>
      </c>
      <c r="H6364">
        <v>5</v>
      </c>
      <c r="I6364">
        <v>0.2</v>
      </c>
      <c r="J6364">
        <v>56.55</v>
      </c>
    </row>
    <row r="6365" spans="1:10" x14ac:dyDescent="0.25">
      <c r="A6365" s="1" t="s">
        <v>5748</v>
      </c>
      <c r="B6365" s="2">
        <v>43060</v>
      </c>
      <c r="C6365" s="2">
        <v>43064</v>
      </c>
      <c r="D6365" s="1" t="s">
        <v>19</v>
      </c>
      <c r="E6365" s="1" t="s">
        <v>1047</v>
      </c>
      <c r="F6365" s="1" t="s">
        <v>5749</v>
      </c>
      <c r="G6365">
        <v>1039.992</v>
      </c>
      <c r="H6365">
        <v>1</v>
      </c>
      <c r="I6365">
        <v>0.2</v>
      </c>
      <c r="J6365">
        <v>103.9992</v>
      </c>
    </row>
    <row r="6366" spans="1:10" x14ac:dyDescent="0.25">
      <c r="A6366" s="1" t="s">
        <v>5748</v>
      </c>
      <c r="B6366" s="2">
        <v>43060</v>
      </c>
      <c r="C6366" s="2">
        <v>43064</v>
      </c>
      <c r="D6366" s="1" t="s">
        <v>19</v>
      </c>
      <c r="E6366" s="1" t="s">
        <v>1047</v>
      </c>
      <c r="F6366" s="1" t="s">
        <v>5034</v>
      </c>
      <c r="G6366">
        <v>51.84</v>
      </c>
      <c r="H6366">
        <v>8</v>
      </c>
      <c r="I6366">
        <v>0</v>
      </c>
      <c r="J6366">
        <v>24.883199999999999</v>
      </c>
    </row>
    <row r="6367" spans="1:10" x14ac:dyDescent="0.25">
      <c r="A6367" s="1" t="s">
        <v>5750</v>
      </c>
      <c r="B6367" s="2">
        <v>42829</v>
      </c>
      <c r="C6367" s="2">
        <v>42830</v>
      </c>
      <c r="D6367" s="1" t="s">
        <v>79</v>
      </c>
      <c r="E6367" s="1" t="s">
        <v>1243</v>
      </c>
      <c r="F6367" s="1" t="s">
        <v>5751</v>
      </c>
      <c r="G6367">
        <v>41.22</v>
      </c>
      <c r="H6367">
        <v>1</v>
      </c>
      <c r="I6367">
        <v>0</v>
      </c>
      <c r="J6367">
        <v>11.1294</v>
      </c>
    </row>
    <row r="6368" spans="1:10" x14ac:dyDescent="0.25">
      <c r="A6368" s="1" t="s">
        <v>5750</v>
      </c>
      <c r="B6368" s="2">
        <v>42829</v>
      </c>
      <c r="C6368" s="2">
        <v>42830</v>
      </c>
      <c r="D6368" s="1" t="s">
        <v>79</v>
      </c>
      <c r="E6368" s="1" t="s">
        <v>1243</v>
      </c>
      <c r="F6368" s="1" t="s">
        <v>534</v>
      </c>
      <c r="G6368">
        <v>240.37</v>
      </c>
      <c r="H6368">
        <v>1</v>
      </c>
      <c r="I6368">
        <v>0</v>
      </c>
      <c r="J6368">
        <v>7.2111000000000001</v>
      </c>
    </row>
    <row r="6369" spans="1:10" x14ac:dyDescent="0.25">
      <c r="A6369" s="1" t="s">
        <v>5750</v>
      </c>
      <c r="B6369" s="2">
        <v>42829</v>
      </c>
      <c r="C6369" s="2">
        <v>42830</v>
      </c>
      <c r="D6369" s="1" t="s">
        <v>79</v>
      </c>
      <c r="E6369" s="1" t="s">
        <v>1243</v>
      </c>
      <c r="F6369" s="1" t="s">
        <v>958</v>
      </c>
      <c r="G6369">
        <v>119.02</v>
      </c>
      <c r="H6369">
        <v>2</v>
      </c>
      <c r="I6369">
        <v>0</v>
      </c>
      <c r="J6369">
        <v>33.325600000000001</v>
      </c>
    </row>
    <row r="6370" spans="1:10" x14ac:dyDescent="0.25">
      <c r="A6370" s="1" t="s">
        <v>5752</v>
      </c>
      <c r="B6370" s="2">
        <v>42874</v>
      </c>
      <c r="C6370" s="2">
        <v>42879</v>
      </c>
      <c r="D6370" s="1" t="s">
        <v>19</v>
      </c>
      <c r="E6370" s="1" t="s">
        <v>864</v>
      </c>
      <c r="F6370" s="1" t="s">
        <v>2724</v>
      </c>
      <c r="G6370">
        <v>133.12</v>
      </c>
      <c r="H6370">
        <v>5</v>
      </c>
      <c r="I6370">
        <v>0.2</v>
      </c>
      <c r="J6370">
        <v>49.92</v>
      </c>
    </row>
    <row r="6371" spans="1:10" x14ac:dyDescent="0.25">
      <c r="A6371" s="1" t="s">
        <v>5753</v>
      </c>
      <c r="B6371" s="2">
        <v>42646</v>
      </c>
      <c r="C6371" s="2">
        <v>42650</v>
      </c>
      <c r="D6371" s="1" t="s">
        <v>19</v>
      </c>
      <c r="E6371" s="1" t="s">
        <v>4439</v>
      </c>
      <c r="F6371" s="1" t="s">
        <v>572</v>
      </c>
      <c r="G6371">
        <v>38.08</v>
      </c>
      <c r="H6371">
        <v>5</v>
      </c>
      <c r="I6371">
        <v>0.6</v>
      </c>
      <c r="J6371">
        <v>-29.512</v>
      </c>
    </row>
    <row r="6372" spans="1:10" x14ac:dyDescent="0.25">
      <c r="A6372" s="1" t="s">
        <v>5754</v>
      </c>
      <c r="B6372" s="2">
        <v>42695</v>
      </c>
      <c r="C6372" s="2">
        <v>42695</v>
      </c>
      <c r="D6372" s="1" t="s">
        <v>654</v>
      </c>
      <c r="E6372" s="1" t="s">
        <v>2090</v>
      </c>
      <c r="F6372" s="1" t="s">
        <v>3919</v>
      </c>
      <c r="G6372">
        <v>113.568</v>
      </c>
      <c r="H6372">
        <v>2</v>
      </c>
      <c r="I6372">
        <v>0.2</v>
      </c>
      <c r="J6372">
        <v>12.776400000000001</v>
      </c>
    </row>
    <row r="6373" spans="1:10" x14ac:dyDescent="0.25">
      <c r="A6373" s="1" t="s">
        <v>5755</v>
      </c>
      <c r="B6373" s="2">
        <v>43011</v>
      </c>
      <c r="C6373" s="2">
        <v>43013</v>
      </c>
      <c r="D6373" s="1" t="s">
        <v>11</v>
      </c>
      <c r="E6373" s="1" t="s">
        <v>1118</v>
      </c>
      <c r="F6373" s="1" t="s">
        <v>227</v>
      </c>
      <c r="G6373">
        <v>83.92</v>
      </c>
      <c r="H6373">
        <v>4</v>
      </c>
      <c r="I6373">
        <v>0</v>
      </c>
      <c r="J6373">
        <v>21.819199999999999</v>
      </c>
    </row>
    <row r="6374" spans="1:10" x14ac:dyDescent="0.25">
      <c r="A6374" s="1" t="s">
        <v>5755</v>
      </c>
      <c r="B6374" s="2">
        <v>43011</v>
      </c>
      <c r="C6374" s="2">
        <v>43013</v>
      </c>
      <c r="D6374" s="1" t="s">
        <v>11</v>
      </c>
      <c r="E6374" s="1" t="s">
        <v>1118</v>
      </c>
      <c r="F6374" s="1" t="s">
        <v>1682</v>
      </c>
      <c r="G6374">
        <v>6.63</v>
      </c>
      <c r="H6374">
        <v>3</v>
      </c>
      <c r="I6374">
        <v>0</v>
      </c>
      <c r="J6374">
        <v>3.1160999999999999</v>
      </c>
    </row>
    <row r="6375" spans="1:10" x14ac:dyDescent="0.25">
      <c r="A6375" s="1" t="s">
        <v>5755</v>
      </c>
      <c r="B6375" s="2">
        <v>43011</v>
      </c>
      <c r="C6375" s="2">
        <v>43013</v>
      </c>
      <c r="D6375" s="1" t="s">
        <v>11</v>
      </c>
      <c r="E6375" s="1" t="s">
        <v>1118</v>
      </c>
      <c r="F6375" s="1" t="s">
        <v>1447</v>
      </c>
      <c r="G6375">
        <v>371.97</v>
      </c>
      <c r="H6375">
        <v>3</v>
      </c>
      <c r="I6375">
        <v>0</v>
      </c>
      <c r="J6375">
        <v>66.954599999999999</v>
      </c>
    </row>
    <row r="6376" spans="1:10" x14ac:dyDescent="0.25">
      <c r="A6376" s="1" t="s">
        <v>5756</v>
      </c>
      <c r="B6376" s="2">
        <v>41758</v>
      </c>
      <c r="C6376" s="2">
        <v>41762</v>
      </c>
      <c r="D6376" s="1" t="s">
        <v>19</v>
      </c>
      <c r="E6376" s="1" t="s">
        <v>684</v>
      </c>
      <c r="F6376" s="1" t="s">
        <v>1361</v>
      </c>
      <c r="G6376">
        <v>561.58399999999995</v>
      </c>
      <c r="H6376">
        <v>2</v>
      </c>
      <c r="I6376">
        <v>0.2</v>
      </c>
      <c r="J6376">
        <v>70.197999999999993</v>
      </c>
    </row>
    <row r="6377" spans="1:10" x14ac:dyDescent="0.25">
      <c r="A6377" s="1" t="s">
        <v>5756</v>
      </c>
      <c r="B6377" s="2">
        <v>41758</v>
      </c>
      <c r="C6377" s="2">
        <v>41762</v>
      </c>
      <c r="D6377" s="1" t="s">
        <v>19</v>
      </c>
      <c r="E6377" s="1" t="s">
        <v>684</v>
      </c>
      <c r="F6377" s="1" t="s">
        <v>712</v>
      </c>
      <c r="G6377">
        <v>99.92</v>
      </c>
      <c r="H6377">
        <v>5</v>
      </c>
      <c r="I6377">
        <v>0.2</v>
      </c>
      <c r="J6377">
        <v>-1.2490000000000001</v>
      </c>
    </row>
    <row r="6378" spans="1:10" x14ac:dyDescent="0.25">
      <c r="A6378" s="1" t="s">
        <v>5757</v>
      </c>
      <c r="B6378" s="2">
        <v>42650</v>
      </c>
      <c r="C6378" s="2">
        <v>42653</v>
      </c>
      <c r="D6378" s="1" t="s">
        <v>79</v>
      </c>
      <c r="E6378" s="1" t="s">
        <v>2948</v>
      </c>
      <c r="F6378" s="1" t="s">
        <v>179</v>
      </c>
      <c r="G6378">
        <v>4.9279999999999999</v>
      </c>
      <c r="H6378">
        <v>2</v>
      </c>
      <c r="I6378">
        <v>0.2</v>
      </c>
      <c r="J6378">
        <v>1.7248000000000001</v>
      </c>
    </row>
    <row r="6379" spans="1:10" x14ac:dyDescent="0.25">
      <c r="A6379" s="1" t="s">
        <v>5758</v>
      </c>
      <c r="B6379" s="2">
        <v>42719</v>
      </c>
      <c r="C6379" s="2">
        <v>42726</v>
      </c>
      <c r="D6379" s="1" t="s">
        <v>19</v>
      </c>
      <c r="E6379" s="1" t="s">
        <v>2642</v>
      </c>
      <c r="F6379" s="1" t="s">
        <v>2888</v>
      </c>
      <c r="G6379">
        <v>14.76</v>
      </c>
      <c r="H6379">
        <v>2</v>
      </c>
      <c r="I6379">
        <v>0</v>
      </c>
      <c r="J6379">
        <v>4.2804000000000002</v>
      </c>
    </row>
    <row r="6380" spans="1:10" x14ac:dyDescent="0.25">
      <c r="A6380" s="1" t="s">
        <v>5759</v>
      </c>
      <c r="B6380" s="2">
        <v>42835</v>
      </c>
      <c r="C6380" s="2">
        <v>42839</v>
      </c>
      <c r="D6380" s="1" t="s">
        <v>19</v>
      </c>
      <c r="E6380" s="1" t="s">
        <v>4754</v>
      </c>
      <c r="F6380" s="1" t="s">
        <v>819</v>
      </c>
      <c r="G6380">
        <v>99.99</v>
      </c>
      <c r="H6380">
        <v>1</v>
      </c>
      <c r="I6380">
        <v>0</v>
      </c>
      <c r="J6380">
        <v>41.995800000000003</v>
      </c>
    </row>
    <row r="6381" spans="1:10" x14ac:dyDescent="0.25">
      <c r="A6381" s="1" t="s">
        <v>5759</v>
      </c>
      <c r="B6381" s="2">
        <v>42835</v>
      </c>
      <c r="C6381" s="2">
        <v>42839</v>
      </c>
      <c r="D6381" s="1" t="s">
        <v>19</v>
      </c>
      <c r="E6381" s="1" t="s">
        <v>4754</v>
      </c>
      <c r="F6381" s="1" t="s">
        <v>2977</v>
      </c>
      <c r="G6381">
        <v>286.14999999999998</v>
      </c>
      <c r="H6381">
        <v>5</v>
      </c>
      <c r="I6381">
        <v>0</v>
      </c>
      <c r="J6381">
        <v>71.537499999999994</v>
      </c>
    </row>
    <row r="6382" spans="1:10" x14ac:dyDescent="0.25">
      <c r="A6382" s="1" t="s">
        <v>5760</v>
      </c>
      <c r="B6382" s="2">
        <v>41737</v>
      </c>
      <c r="C6382" s="2">
        <v>41742</v>
      </c>
      <c r="D6382" s="1" t="s">
        <v>19</v>
      </c>
      <c r="E6382" s="1" t="s">
        <v>2236</v>
      </c>
      <c r="F6382" s="1" t="s">
        <v>3798</v>
      </c>
      <c r="G6382">
        <v>49.792000000000002</v>
      </c>
      <c r="H6382">
        <v>8</v>
      </c>
      <c r="I6382">
        <v>0.2</v>
      </c>
      <c r="J6382">
        <v>-11.8256</v>
      </c>
    </row>
    <row r="6383" spans="1:10" x14ac:dyDescent="0.25">
      <c r="A6383" s="1" t="s">
        <v>5761</v>
      </c>
      <c r="B6383" s="2">
        <v>42458</v>
      </c>
      <c r="C6383" s="2">
        <v>42462</v>
      </c>
      <c r="D6383" s="1" t="s">
        <v>19</v>
      </c>
      <c r="E6383" s="1" t="s">
        <v>796</v>
      </c>
      <c r="F6383" s="1" t="s">
        <v>1176</v>
      </c>
      <c r="G6383">
        <v>299.97500000000002</v>
      </c>
      <c r="H6383">
        <v>5</v>
      </c>
      <c r="I6383">
        <v>0.5</v>
      </c>
      <c r="J6383">
        <v>-167.98599999999999</v>
      </c>
    </row>
    <row r="6384" spans="1:10" x14ac:dyDescent="0.25">
      <c r="A6384" s="1" t="s">
        <v>5761</v>
      </c>
      <c r="B6384" s="2">
        <v>42458</v>
      </c>
      <c r="C6384" s="2">
        <v>42462</v>
      </c>
      <c r="D6384" s="1" t="s">
        <v>19</v>
      </c>
      <c r="E6384" s="1" t="s">
        <v>796</v>
      </c>
      <c r="F6384" s="1" t="s">
        <v>3122</v>
      </c>
      <c r="G6384">
        <v>158.376</v>
      </c>
      <c r="H6384">
        <v>4</v>
      </c>
      <c r="I6384">
        <v>0.4</v>
      </c>
      <c r="J6384">
        <v>-36.9544</v>
      </c>
    </row>
    <row r="6385" spans="1:10" x14ac:dyDescent="0.25">
      <c r="A6385" s="1" t="s">
        <v>5762</v>
      </c>
      <c r="B6385" s="2">
        <v>42750</v>
      </c>
      <c r="C6385" s="2">
        <v>42753</v>
      </c>
      <c r="D6385" s="1" t="s">
        <v>79</v>
      </c>
      <c r="E6385" s="1" t="s">
        <v>3211</v>
      </c>
      <c r="F6385" s="1" t="s">
        <v>1700</v>
      </c>
      <c r="G6385">
        <v>32.783999999999999</v>
      </c>
      <c r="H6385">
        <v>4</v>
      </c>
      <c r="I6385">
        <v>0.8</v>
      </c>
      <c r="J6385">
        <v>-52.4544</v>
      </c>
    </row>
    <row r="6386" spans="1:10" x14ac:dyDescent="0.25">
      <c r="A6386" s="1" t="s">
        <v>5762</v>
      </c>
      <c r="B6386" s="2">
        <v>42750</v>
      </c>
      <c r="C6386" s="2">
        <v>42753</v>
      </c>
      <c r="D6386" s="1" t="s">
        <v>79</v>
      </c>
      <c r="E6386" s="1" t="s">
        <v>3211</v>
      </c>
      <c r="F6386" s="1" t="s">
        <v>508</v>
      </c>
      <c r="G6386">
        <v>47.984000000000002</v>
      </c>
      <c r="H6386">
        <v>2</v>
      </c>
      <c r="I6386">
        <v>0.2</v>
      </c>
      <c r="J6386">
        <v>14.395200000000001</v>
      </c>
    </row>
    <row r="6387" spans="1:10" x14ac:dyDescent="0.25">
      <c r="A6387" s="1" t="s">
        <v>5762</v>
      </c>
      <c r="B6387" s="2">
        <v>42750</v>
      </c>
      <c r="C6387" s="2">
        <v>42753</v>
      </c>
      <c r="D6387" s="1" t="s">
        <v>79</v>
      </c>
      <c r="E6387" s="1" t="s">
        <v>3211</v>
      </c>
      <c r="F6387" s="1" t="s">
        <v>4264</v>
      </c>
      <c r="G6387">
        <v>62.591999999999999</v>
      </c>
      <c r="H6387">
        <v>8</v>
      </c>
      <c r="I6387">
        <v>0.2</v>
      </c>
      <c r="J6387">
        <v>13.300800000000001</v>
      </c>
    </row>
    <row r="6388" spans="1:10" x14ac:dyDescent="0.25">
      <c r="A6388" s="1" t="s">
        <v>5762</v>
      </c>
      <c r="B6388" s="2">
        <v>42750</v>
      </c>
      <c r="C6388" s="2">
        <v>42753</v>
      </c>
      <c r="D6388" s="1" t="s">
        <v>79</v>
      </c>
      <c r="E6388" s="1" t="s">
        <v>3211</v>
      </c>
      <c r="F6388" s="1" t="s">
        <v>820</v>
      </c>
      <c r="G6388">
        <v>4.2759999999999998</v>
      </c>
      <c r="H6388">
        <v>1</v>
      </c>
      <c r="I6388">
        <v>0.8</v>
      </c>
      <c r="J6388">
        <v>-6.6277999999999997</v>
      </c>
    </row>
    <row r="6389" spans="1:10" x14ac:dyDescent="0.25">
      <c r="A6389" s="1" t="s">
        <v>5763</v>
      </c>
      <c r="B6389" s="2">
        <v>41669</v>
      </c>
      <c r="C6389" s="2">
        <v>41674</v>
      </c>
      <c r="D6389" s="1" t="s">
        <v>19</v>
      </c>
      <c r="E6389" s="1" t="s">
        <v>698</v>
      </c>
      <c r="F6389" s="1" t="s">
        <v>1063</v>
      </c>
      <c r="G6389">
        <v>10.56</v>
      </c>
      <c r="H6389">
        <v>2</v>
      </c>
      <c r="I6389">
        <v>0</v>
      </c>
      <c r="J6389">
        <v>4.7519999999999998</v>
      </c>
    </row>
    <row r="6390" spans="1:10" x14ac:dyDescent="0.25">
      <c r="A6390" s="1" t="s">
        <v>5763</v>
      </c>
      <c r="B6390" s="2">
        <v>41669</v>
      </c>
      <c r="C6390" s="2">
        <v>41674</v>
      </c>
      <c r="D6390" s="1" t="s">
        <v>19</v>
      </c>
      <c r="E6390" s="1" t="s">
        <v>698</v>
      </c>
      <c r="F6390" s="1" t="s">
        <v>330</v>
      </c>
      <c r="G6390">
        <v>229.94</v>
      </c>
      <c r="H6390">
        <v>2</v>
      </c>
      <c r="I6390">
        <v>0</v>
      </c>
      <c r="J6390">
        <v>6.8982000000000001</v>
      </c>
    </row>
    <row r="6391" spans="1:10" x14ac:dyDescent="0.25">
      <c r="A6391" s="1" t="s">
        <v>5764</v>
      </c>
      <c r="B6391" s="2">
        <v>42042</v>
      </c>
      <c r="C6391" s="2">
        <v>42046</v>
      </c>
      <c r="D6391" s="1" t="s">
        <v>19</v>
      </c>
      <c r="E6391" s="1" t="s">
        <v>2132</v>
      </c>
      <c r="F6391" s="1" t="s">
        <v>1311</v>
      </c>
      <c r="G6391">
        <v>311.14999999999998</v>
      </c>
      <c r="H6391">
        <v>5</v>
      </c>
      <c r="I6391">
        <v>0</v>
      </c>
      <c r="J6391">
        <v>146.2405</v>
      </c>
    </row>
    <row r="6392" spans="1:10" x14ac:dyDescent="0.25">
      <c r="A6392" s="1" t="s">
        <v>5764</v>
      </c>
      <c r="B6392" s="2">
        <v>42042</v>
      </c>
      <c r="C6392" s="2">
        <v>42046</v>
      </c>
      <c r="D6392" s="1" t="s">
        <v>19</v>
      </c>
      <c r="E6392" s="1" t="s">
        <v>2132</v>
      </c>
      <c r="F6392" s="1" t="s">
        <v>453</v>
      </c>
      <c r="G6392">
        <v>12.96</v>
      </c>
      <c r="H6392">
        <v>2</v>
      </c>
      <c r="I6392">
        <v>0</v>
      </c>
      <c r="J6392">
        <v>6.3503999999999996</v>
      </c>
    </row>
    <row r="6393" spans="1:10" x14ac:dyDescent="0.25">
      <c r="A6393" s="1" t="s">
        <v>5765</v>
      </c>
      <c r="B6393" s="2">
        <v>42718</v>
      </c>
      <c r="C6393" s="2">
        <v>42723</v>
      </c>
      <c r="D6393" s="1" t="s">
        <v>19</v>
      </c>
      <c r="E6393" s="1" t="s">
        <v>43</v>
      </c>
      <c r="F6393" s="1" t="s">
        <v>3737</v>
      </c>
      <c r="G6393">
        <v>14.62</v>
      </c>
      <c r="H6393">
        <v>2</v>
      </c>
      <c r="I6393">
        <v>0</v>
      </c>
      <c r="J6393">
        <v>6.7252000000000001</v>
      </c>
    </row>
    <row r="6394" spans="1:10" x14ac:dyDescent="0.25">
      <c r="A6394" s="1" t="s">
        <v>5765</v>
      </c>
      <c r="B6394" s="2">
        <v>42718</v>
      </c>
      <c r="C6394" s="2">
        <v>42723</v>
      </c>
      <c r="D6394" s="1" t="s">
        <v>19</v>
      </c>
      <c r="E6394" s="1" t="s">
        <v>43</v>
      </c>
      <c r="F6394" s="1" t="s">
        <v>2695</v>
      </c>
      <c r="G6394">
        <v>5.76</v>
      </c>
      <c r="H6394">
        <v>2</v>
      </c>
      <c r="I6394">
        <v>0</v>
      </c>
      <c r="J6394">
        <v>2.8224</v>
      </c>
    </row>
    <row r="6395" spans="1:10" x14ac:dyDescent="0.25">
      <c r="A6395" s="1" t="s">
        <v>5765</v>
      </c>
      <c r="B6395" s="2">
        <v>42718</v>
      </c>
      <c r="C6395" s="2">
        <v>42723</v>
      </c>
      <c r="D6395" s="1" t="s">
        <v>19</v>
      </c>
      <c r="E6395" s="1" t="s">
        <v>43</v>
      </c>
      <c r="F6395" s="1" t="s">
        <v>234</v>
      </c>
      <c r="G6395">
        <v>21.48</v>
      </c>
      <c r="H6395">
        <v>6</v>
      </c>
      <c r="I6395">
        <v>0</v>
      </c>
      <c r="J6395">
        <v>10.5252</v>
      </c>
    </row>
    <row r="6396" spans="1:10" x14ac:dyDescent="0.25">
      <c r="A6396" s="1" t="s">
        <v>5765</v>
      </c>
      <c r="B6396" s="2">
        <v>42718</v>
      </c>
      <c r="C6396" s="2">
        <v>42723</v>
      </c>
      <c r="D6396" s="1" t="s">
        <v>19</v>
      </c>
      <c r="E6396" s="1" t="s">
        <v>43</v>
      </c>
      <c r="F6396" s="1" t="s">
        <v>2379</v>
      </c>
      <c r="G6396">
        <v>396.92</v>
      </c>
      <c r="H6396">
        <v>4</v>
      </c>
      <c r="I6396">
        <v>0</v>
      </c>
      <c r="J6396">
        <v>198.46</v>
      </c>
    </row>
    <row r="6397" spans="1:10" x14ac:dyDescent="0.25">
      <c r="A6397" s="1" t="s">
        <v>5765</v>
      </c>
      <c r="B6397" s="2">
        <v>42718</v>
      </c>
      <c r="C6397" s="2">
        <v>42723</v>
      </c>
      <c r="D6397" s="1" t="s">
        <v>19</v>
      </c>
      <c r="E6397" s="1" t="s">
        <v>43</v>
      </c>
      <c r="F6397" s="1" t="s">
        <v>911</v>
      </c>
      <c r="G6397">
        <v>17.149999999999999</v>
      </c>
      <c r="H6397">
        <v>1</v>
      </c>
      <c r="I6397">
        <v>0</v>
      </c>
      <c r="J6397">
        <v>4.6304999999999996</v>
      </c>
    </row>
    <row r="6398" spans="1:10" x14ac:dyDescent="0.25">
      <c r="A6398" s="1" t="s">
        <v>5765</v>
      </c>
      <c r="B6398" s="2">
        <v>42718</v>
      </c>
      <c r="C6398" s="2">
        <v>42723</v>
      </c>
      <c r="D6398" s="1" t="s">
        <v>19</v>
      </c>
      <c r="E6398" s="1" t="s">
        <v>43</v>
      </c>
      <c r="F6398" s="1" t="s">
        <v>5766</v>
      </c>
      <c r="G6398">
        <v>23.12</v>
      </c>
      <c r="H6398">
        <v>2</v>
      </c>
      <c r="I6398">
        <v>0.2</v>
      </c>
      <c r="J6398">
        <v>7.8029999999999999</v>
      </c>
    </row>
    <row r="6399" spans="1:10" x14ac:dyDescent="0.25">
      <c r="A6399" s="1" t="s">
        <v>5767</v>
      </c>
      <c r="B6399" s="2">
        <v>43039</v>
      </c>
      <c r="C6399" s="2">
        <v>43043</v>
      </c>
      <c r="D6399" s="1" t="s">
        <v>19</v>
      </c>
      <c r="E6399" s="1" t="s">
        <v>2853</v>
      </c>
      <c r="F6399" s="1" t="s">
        <v>560</v>
      </c>
      <c r="G6399">
        <v>5.2480000000000002</v>
      </c>
      <c r="H6399">
        <v>2</v>
      </c>
      <c r="I6399">
        <v>0.2</v>
      </c>
      <c r="J6399">
        <v>0.59040000000000004</v>
      </c>
    </row>
    <row r="6400" spans="1:10" x14ac:dyDescent="0.25">
      <c r="A6400" s="1" t="s">
        <v>5768</v>
      </c>
      <c r="B6400" s="2">
        <v>42953</v>
      </c>
      <c r="C6400" s="2">
        <v>42959</v>
      </c>
      <c r="D6400" s="1" t="s">
        <v>19</v>
      </c>
      <c r="E6400" s="1" t="s">
        <v>181</v>
      </c>
      <c r="F6400" s="1" t="s">
        <v>3378</v>
      </c>
      <c r="G6400">
        <v>824.95</v>
      </c>
      <c r="H6400">
        <v>5</v>
      </c>
      <c r="I6400">
        <v>0</v>
      </c>
      <c r="J6400">
        <v>247.48500000000001</v>
      </c>
    </row>
    <row r="6401" spans="1:10" x14ac:dyDescent="0.25">
      <c r="A6401" s="1" t="s">
        <v>5768</v>
      </c>
      <c r="B6401" s="2">
        <v>42953</v>
      </c>
      <c r="C6401" s="2">
        <v>42959</v>
      </c>
      <c r="D6401" s="1" t="s">
        <v>19</v>
      </c>
      <c r="E6401" s="1" t="s">
        <v>181</v>
      </c>
      <c r="F6401" s="1" t="s">
        <v>2292</v>
      </c>
      <c r="G6401">
        <v>24.64</v>
      </c>
      <c r="H6401">
        <v>8</v>
      </c>
      <c r="I6401">
        <v>0</v>
      </c>
      <c r="J6401">
        <v>11.827199999999999</v>
      </c>
    </row>
    <row r="6402" spans="1:10" x14ac:dyDescent="0.25">
      <c r="A6402" s="1" t="s">
        <v>5768</v>
      </c>
      <c r="B6402" s="2">
        <v>42953</v>
      </c>
      <c r="C6402" s="2">
        <v>42959</v>
      </c>
      <c r="D6402" s="1" t="s">
        <v>19</v>
      </c>
      <c r="E6402" s="1" t="s">
        <v>181</v>
      </c>
      <c r="F6402" s="1" t="s">
        <v>230</v>
      </c>
      <c r="G6402">
        <v>227.88</v>
      </c>
      <c r="H6402">
        <v>6</v>
      </c>
      <c r="I6402">
        <v>0</v>
      </c>
      <c r="J6402">
        <v>68.364000000000004</v>
      </c>
    </row>
    <row r="6403" spans="1:10" x14ac:dyDescent="0.25">
      <c r="A6403" s="1" t="s">
        <v>5769</v>
      </c>
      <c r="B6403" s="2">
        <v>42885</v>
      </c>
      <c r="C6403" s="2">
        <v>42886</v>
      </c>
      <c r="D6403" s="1" t="s">
        <v>79</v>
      </c>
      <c r="E6403" s="1" t="s">
        <v>1029</v>
      </c>
      <c r="F6403" s="1" t="s">
        <v>2518</v>
      </c>
      <c r="G6403">
        <v>241.96</v>
      </c>
      <c r="H6403">
        <v>2</v>
      </c>
      <c r="I6403">
        <v>0</v>
      </c>
      <c r="J6403">
        <v>33.874400000000001</v>
      </c>
    </row>
    <row r="6404" spans="1:10" x14ac:dyDescent="0.25">
      <c r="A6404" s="1" t="s">
        <v>5769</v>
      </c>
      <c r="B6404" s="2">
        <v>42885</v>
      </c>
      <c r="C6404" s="2">
        <v>42886</v>
      </c>
      <c r="D6404" s="1" t="s">
        <v>79</v>
      </c>
      <c r="E6404" s="1" t="s">
        <v>1029</v>
      </c>
      <c r="F6404" s="1" t="s">
        <v>2365</v>
      </c>
      <c r="G6404">
        <v>3.89</v>
      </c>
      <c r="H6404">
        <v>1</v>
      </c>
      <c r="I6404">
        <v>0</v>
      </c>
      <c r="J6404">
        <v>1.8672</v>
      </c>
    </row>
    <row r="6405" spans="1:10" x14ac:dyDescent="0.25">
      <c r="A6405" s="1" t="s">
        <v>5769</v>
      </c>
      <c r="B6405" s="2">
        <v>42885</v>
      </c>
      <c r="C6405" s="2">
        <v>42886</v>
      </c>
      <c r="D6405" s="1" t="s">
        <v>79</v>
      </c>
      <c r="E6405" s="1" t="s">
        <v>1029</v>
      </c>
      <c r="F6405" s="1" t="s">
        <v>4107</v>
      </c>
      <c r="G6405">
        <v>8.01</v>
      </c>
      <c r="H6405">
        <v>3</v>
      </c>
      <c r="I6405">
        <v>0</v>
      </c>
      <c r="J6405">
        <v>3.0438000000000001</v>
      </c>
    </row>
    <row r="6406" spans="1:10" x14ac:dyDescent="0.25">
      <c r="A6406" s="1" t="s">
        <v>5770</v>
      </c>
      <c r="B6406" s="2">
        <v>42338</v>
      </c>
      <c r="C6406" s="2">
        <v>42343</v>
      </c>
      <c r="D6406" s="1" t="s">
        <v>19</v>
      </c>
      <c r="E6406" s="1" t="s">
        <v>2515</v>
      </c>
      <c r="F6406" s="1" t="s">
        <v>2711</v>
      </c>
      <c r="G6406">
        <v>177.48</v>
      </c>
      <c r="H6406">
        <v>3</v>
      </c>
      <c r="I6406">
        <v>0.2</v>
      </c>
      <c r="J6406">
        <v>19.9665</v>
      </c>
    </row>
    <row r="6407" spans="1:10" x14ac:dyDescent="0.25">
      <c r="A6407" s="1" t="s">
        <v>5771</v>
      </c>
      <c r="B6407" s="2">
        <v>42978</v>
      </c>
      <c r="C6407" s="2">
        <v>42980</v>
      </c>
      <c r="D6407" s="1" t="s">
        <v>11</v>
      </c>
      <c r="E6407" s="1" t="s">
        <v>1356</v>
      </c>
      <c r="F6407" s="1" t="s">
        <v>815</v>
      </c>
      <c r="G6407">
        <v>569.56799999999998</v>
      </c>
      <c r="H6407">
        <v>2</v>
      </c>
      <c r="I6407">
        <v>0.2</v>
      </c>
      <c r="J6407">
        <v>7.1196000000000002</v>
      </c>
    </row>
    <row r="6408" spans="1:10" x14ac:dyDescent="0.25">
      <c r="A6408" s="1" t="s">
        <v>5771</v>
      </c>
      <c r="B6408" s="2">
        <v>42978</v>
      </c>
      <c r="C6408" s="2">
        <v>42980</v>
      </c>
      <c r="D6408" s="1" t="s">
        <v>11</v>
      </c>
      <c r="E6408" s="1" t="s">
        <v>1356</v>
      </c>
      <c r="F6408" s="1" t="s">
        <v>167</v>
      </c>
      <c r="G6408">
        <v>149.72999999999999</v>
      </c>
      <c r="H6408">
        <v>7</v>
      </c>
      <c r="I6408">
        <v>0</v>
      </c>
      <c r="J6408">
        <v>43.421700000000001</v>
      </c>
    </row>
    <row r="6409" spans="1:10" x14ac:dyDescent="0.25">
      <c r="A6409" s="1" t="s">
        <v>5772</v>
      </c>
      <c r="B6409" s="2">
        <v>42869</v>
      </c>
      <c r="C6409" s="2">
        <v>42870</v>
      </c>
      <c r="D6409" s="1" t="s">
        <v>79</v>
      </c>
      <c r="E6409" s="1" t="s">
        <v>977</v>
      </c>
      <c r="F6409" s="1" t="s">
        <v>2702</v>
      </c>
      <c r="G6409">
        <v>899.43</v>
      </c>
      <c r="H6409">
        <v>5</v>
      </c>
      <c r="I6409">
        <v>0.3</v>
      </c>
      <c r="J6409">
        <v>-12.849</v>
      </c>
    </row>
    <row r="6410" spans="1:10" x14ac:dyDescent="0.25">
      <c r="A6410" s="1" t="s">
        <v>5772</v>
      </c>
      <c r="B6410" s="2">
        <v>42869</v>
      </c>
      <c r="C6410" s="2">
        <v>42870</v>
      </c>
      <c r="D6410" s="1" t="s">
        <v>79</v>
      </c>
      <c r="E6410" s="1" t="s">
        <v>977</v>
      </c>
      <c r="F6410" s="1" t="s">
        <v>2666</v>
      </c>
      <c r="G6410">
        <v>46.2</v>
      </c>
      <c r="H6410">
        <v>5</v>
      </c>
      <c r="I6410">
        <v>0.2</v>
      </c>
      <c r="J6410">
        <v>5.7750000000000004</v>
      </c>
    </row>
    <row r="6411" spans="1:10" x14ac:dyDescent="0.25">
      <c r="A6411" s="1" t="s">
        <v>5772</v>
      </c>
      <c r="B6411" s="2">
        <v>42869</v>
      </c>
      <c r="C6411" s="2">
        <v>42870</v>
      </c>
      <c r="D6411" s="1" t="s">
        <v>79</v>
      </c>
      <c r="E6411" s="1" t="s">
        <v>977</v>
      </c>
      <c r="F6411" s="1" t="s">
        <v>5773</v>
      </c>
      <c r="G6411">
        <v>47.951999999999998</v>
      </c>
      <c r="H6411">
        <v>3</v>
      </c>
      <c r="I6411">
        <v>0.2</v>
      </c>
      <c r="J6411">
        <v>16.183800000000002</v>
      </c>
    </row>
    <row r="6412" spans="1:10" x14ac:dyDescent="0.25">
      <c r="A6412" s="1" t="s">
        <v>5772</v>
      </c>
      <c r="B6412" s="2">
        <v>42869</v>
      </c>
      <c r="C6412" s="2">
        <v>42870</v>
      </c>
      <c r="D6412" s="1" t="s">
        <v>79</v>
      </c>
      <c r="E6412" s="1" t="s">
        <v>977</v>
      </c>
      <c r="F6412" s="1" t="s">
        <v>4084</v>
      </c>
      <c r="G6412">
        <v>7.992</v>
      </c>
      <c r="H6412">
        <v>1</v>
      </c>
      <c r="I6412">
        <v>0.2</v>
      </c>
      <c r="J6412">
        <v>0.69930000000000003</v>
      </c>
    </row>
    <row r="6413" spans="1:10" x14ac:dyDescent="0.25">
      <c r="A6413" s="1" t="s">
        <v>5772</v>
      </c>
      <c r="B6413" s="2">
        <v>42869</v>
      </c>
      <c r="C6413" s="2">
        <v>42870</v>
      </c>
      <c r="D6413" s="1" t="s">
        <v>79</v>
      </c>
      <c r="E6413" s="1" t="s">
        <v>977</v>
      </c>
      <c r="F6413" s="1" t="s">
        <v>4727</v>
      </c>
      <c r="G6413">
        <v>76.864000000000004</v>
      </c>
      <c r="H6413">
        <v>2</v>
      </c>
      <c r="I6413">
        <v>0.2</v>
      </c>
      <c r="J6413">
        <v>26.9024</v>
      </c>
    </row>
    <row r="6414" spans="1:10" x14ac:dyDescent="0.25">
      <c r="A6414" s="1" t="s">
        <v>5774</v>
      </c>
      <c r="B6414" s="2">
        <v>42964</v>
      </c>
      <c r="C6414" s="2">
        <v>42970</v>
      </c>
      <c r="D6414" s="1" t="s">
        <v>19</v>
      </c>
      <c r="E6414" s="1" t="s">
        <v>2853</v>
      </c>
      <c r="F6414" s="1" t="s">
        <v>295</v>
      </c>
      <c r="G6414">
        <v>102.93</v>
      </c>
      <c r="H6414">
        <v>3</v>
      </c>
      <c r="I6414">
        <v>0</v>
      </c>
      <c r="J6414">
        <v>48.377099999999999</v>
      </c>
    </row>
    <row r="6415" spans="1:10" x14ac:dyDescent="0.25">
      <c r="A6415" s="1" t="s">
        <v>5774</v>
      </c>
      <c r="B6415" s="2">
        <v>42964</v>
      </c>
      <c r="C6415" s="2">
        <v>42970</v>
      </c>
      <c r="D6415" s="1" t="s">
        <v>19</v>
      </c>
      <c r="E6415" s="1" t="s">
        <v>2853</v>
      </c>
      <c r="F6415" s="1" t="s">
        <v>2078</v>
      </c>
      <c r="G6415">
        <v>98.16</v>
      </c>
      <c r="H6415">
        <v>6</v>
      </c>
      <c r="I6415">
        <v>0</v>
      </c>
      <c r="J6415">
        <v>9.8160000000000007</v>
      </c>
    </row>
    <row r="6416" spans="1:10" x14ac:dyDescent="0.25">
      <c r="A6416" s="1" t="s">
        <v>5775</v>
      </c>
      <c r="B6416" s="2">
        <v>43049</v>
      </c>
      <c r="C6416" s="2">
        <v>43053</v>
      </c>
      <c r="D6416" s="1" t="s">
        <v>11</v>
      </c>
      <c r="E6416" s="1" t="s">
        <v>3500</v>
      </c>
      <c r="F6416" s="1" t="s">
        <v>5208</v>
      </c>
      <c r="G6416">
        <v>11.52</v>
      </c>
      <c r="H6416">
        <v>5</v>
      </c>
      <c r="I6416">
        <v>0.7</v>
      </c>
      <c r="J6416">
        <v>-7.68</v>
      </c>
    </row>
    <row r="6417" spans="1:10" x14ac:dyDescent="0.25">
      <c r="A6417" s="1" t="s">
        <v>5776</v>
      </c>
      <c r="B6417" s="2">
        <v>42968</v>
      </c>
      <c r="C6417" s="2">
        <v>42968</v>
      </c>
      <c r="D6417" s="1" t="s">
        <v>654</v>
      </c>
      <c r="E6417" s="1" t="s">
        <v>1777</v>
      </c>
      <c r="F6417" s="1" t="s">
        <v>1363</v>
      </c>
      <c r="G6417">
        <v>83.88</v>
      </c>
      <c r="H6417">
        <v>1</v>
      </c>
      <c r="I6417">
        <v>0.2</v>
      </c>
      <c r="J6417">
        <v>29.358000000000001</v>
      </c>
    </row>
    <row r="6418" spans="1:10" x14ac:dyDescent="0.25">
      <c r="A6418" s="1" t="s">
        <v>5777</v>
      </c>
      <c r="B6418" s="2">
        <v>42437</v>
      </c>
      <c r="C6418" s="2">
        <v>42441</v>
      </c>
      <c r="D6418" s="1" t="s">
        <v>19</v>
      </c>
      <c r="E6418" s="1" t="s">
        <v>1712</v>
      </c>
      <c r="F6418" s="1" t="s">
        <v>3389</v>
      </c>
      <c r="G6418">
        <v>108.57599999999999</v>
      </c>
      <c r="H6418">
        <v>4</v>
      </c>
      <c r="I6418">
        <v>0.4</v>
      </c>
      <c r="J6418">
        <v>-25.334399999999999</v>
      </c>
    </row>
    <row r="6419" spans="1:10" x14ac:dyDescent="0.25">
      <c r="A6419" s="1" t="s">
        <v>5777</v>
      </c>
      <c r="B6419" s="2">
        <v>42437</v>
      </c>
      <c r="C6419" s="2">
        <v>42441</v>
      </c>
      <c r="D6419" s="1" t="s">
        <v>19</v>
      </c>
      <c r="E6419" s="1" t="s">
        <v>1712</v>
      </c>
      <c r="F6419" s="1" t="s">
        <v>2263</v>
      </c>
      <c r="G6419">
        <v>5.984</v>
      </c>
      <c r="H6419">
        <v>2</v>
      </c>
      <c r="I6419">
        <v>0.2</v>
      </c>
      <c r="J6419">
        <v>-1.3464</v>
      </c>
    </row>
    <row r="6420" spans="1:10" x14ac:dyDescent="0.25">
      <c r="A6420" s="1" t="s">
        <v>5778</v>
      </c>
      <c r="B6420" s="2">
        <v>42674</v>
      </c>
      <c r="C6420" s="2">
        <v>42679</v>
      </c>
      <c r="D6420" s="1" t="s">
        <v>19</v>
      </c>
      <c r="E6420" s="1" t="s">
        <v>1334</v>
      </c>
      <c r="F6420" s="1" t="s">
        <v>275</v>
      </c>
      <c r="G6420">
        <v>21.96</v>
      </c>
      <c r="H6420">
        <v>2</v>
      </c>
      <c r="I6420">
        <v>0</v>
      </c>
      <c r="J6420">
        <v>6.1487999999999996</v>
      </c>
    </row>
    <row r="6421" spans="1:10" x14ac:dyDescent="0.25">
      <c r="A6421" s="1" t="s">
        <v>5778</v>
      </c>
      <c r="B6421" s="2">
        <v>42674</v>
      </c>
      <c r="C6421" s="2">
        <v>42679</v>
      </c>
      <c r="D6421" s="1" t="s">
        <v>19</v>
      </c>
      <c r="E6421" s="1" t="s">
        <v>1334</v>
      </c>
      <c r="F6421" s="1" t="s">
        <v>2929</v>
      </c>
      <c r="G6421">
        <v>368.97</v>
      </c>
      <c r="H6421">
        <v>3</v>
      </c>
      <c r="I6421">
        <v>0</v>
      </c>
      <c r="J6421">
        <v>81.173400000000001</v>
      </c>
    </row>
    <row r="6422" spans="1:10" x14ac:dyDescent="0.25">
      <c r="A6422" s="1" t="s">
        <v>5778</v>
      </c>
      <c r="B6422" s="2">
        <v>42674</v>
      </c>
      <c r="C6422" s="2">
        <v>42679</v>
      </c>
      <c r="D6422" s="1" t="s">
        <v>19</v>
      </c>
      <c r="E6422" s="1" t="s">
        <v>1334</v>
      </c>
      <c r="F6422" s="1" t="s">
        <v>4095</v>
      </c>
      <c r="G6422">
        <v>12.39</v>
      </c>
      <c r="H6422">
        <v>3</v>
      </c>
      <c r="I6422">
        <v>0</v>
      </c>
      <c r="J6422">
        <v>3.4691999999999998</v>
      </c>
    </row>
    <row r="6423" spans="1:10" x14ac:dyDescent="0.25">
      <c r="A6423" s="1" t="s">
        <v>5778</v>
      </c>
      <c r="B6423" s="2">
        <v>42674</v>
      </c>
      <c r="C6423" s="2">
        <v>42679</v>
      </c>
      <c r="D6423" s="1" t="s">
        <v>19</v>
      </c>
      <c r="E6423" s="1" t="s">
        <v>1334</v>
      </c>
      <c r="F6423" s="1" t="s">
        <v>3511</v>
      </c>
      <c r="G6423">
        <v>332.94</v>
      </c>
      <c r="H6423">
        <v>3</v>
      </c>
      <c r="I6423">
        <v>0</v>
      </c>
      <c r="J6423">
        <v>9.9882000000000009</v>
      </c>
    </row>
    <row r="6424" spans="1:10" x14ac:dyDescent="0.25">
      <c r="A6424" s="1" t="s">
        <v>5779</v>
      </c>
      <c r="B6424" s="2">
        <v>41846</v>
      </c>
      <c r="C6424" s="2">
        <v>41852</v>
      </c>
      <c r="D6424" s="1" t="s">
        <v>19</v>
      </c>
      <c r="E6424" s="1" t="s">
        <v>3963</v>
      </c>
      <c r="F6424" s="1" t="s">
        <v>2456</v>
      </c>
      <c r="G6424">
        <v>111.93</v>
      </c>
      <c r="H6424">
        <v>7</v>
      </c>
      <c r="I6424">
        <v>0</v>
      </c>
      <c r="J6424">
        <v>34.698300000000003</v>
      </c>
    </row>
    <row r="6425" spans="1:10" x14ac:dyDescent="0.25">
      <c r="A6425" s="1" t="s">
        <v>5780</v>
      </c>
      <c r="B6425" s="2">
        <v>42301</v>
      </c>
      <c r="C6425" s="2">
        <v>42304</v>
      </c>
      <c r="D6425" s="1" t="s">
        <v>79</v>
      </c>
      <c r="E6425" s="1" t="s">
        <v>1675</v>
      </c>
      <c r="F6425" s="1" t="s">
        <v>737</v>
      </c>
      <c r="G6425">
        <v>454.27199999999999</v>
      </c>
      <c r="H6425">
        <v>8</v>
      </c>
      <c r="I6425">
        <v>0.2</v>
      </c>
      <c r="J6425">
        <v>-73.819199999999995</v>
      </c>
    </row>
    <row r="6426" spans="1:10" x14ac:dyDescent="0.25">
      <c r="A6426" s="1" t="s">
        <v>5781</v>
      </c>
      <c r="B6426" s="2">
        <v>42966</v>
      </c>
      <c r="C6426" s="2">
        <v>42971</v>
      </c>
      <c r="D6426" s="1" t="s">
        <v>19</v>
      </c>
      <c r="E6426" s="1" t="s">
        <v>5460</v>
      </c>
      <c r="F6426" s="1" t="s">
        <v>4046</v>
      </c>
      <c r="G6426">
        <v>19.440000000000001</v>
      </c>
      <c r="H6426">
        <v>3</v>
      </c>
      <c r="I6426">
        <v>0</v>
      </c>
      <c r="J6426">
        <v>9.3312000000000008</v>
      </c>
    </row>
    <row r="6427" spans="1:10" x14ac:dyDescent="0.25">
      <c r="A6427" s="1" t="s">
        <v>5782</v>
      </c>
      <c r="B6427" s="2">
        <v>42513</v>
      </c>
      <c r="C6427" s="2">
        <v>42517</v>
      </c>
      <c r="D6427" s="1" t="s">
        <v>19</v>
      </c>
      <c r="E6427" s="1" t="s">
        <v>3539</v>
      </c>
      <c r="F6427" s="1" t="s">
        <v>3328</v>
      </c>
      <c r="G6427">
        <v>8399.9760000000006</v>
      </c>
      <c r="H6427">
        <v>4</v>
      </c>
      <c r="I6427">
        <v>0.4</v>
      </c>
      <c r="J6427">
        <v>1119.9967999999999</v>
      </c>
    </row>
    <row r="6428" spans="1:10" x14ac:dyDescent="0.25">
      <c r="A6428" s="1" t="s">
        <v>5782</v>
      </c>
      <c r="B6428" s="2">
        <v>42513</v>
      </c>
      <c r="C6428" s="2">
        <v>42517</v>
      </c>
      <c r="D6428" s="1" t="s">
        <v>19</v>
      </c>
      <c r="E6428" s="1" t="s">
        <v>3539</v>
      </c>
      <c r="F6428" s="1" t="s">
        <v>5783</v>
      </c>
      <c r="G6428">
        <v>6.2939999999999996</v>
      </c>
      <c r="H6428">
        <v>1</v>
      </c>
      <c r="I6428">
        <v>0.7</v>
      </c>
      <c r="J6428">
        <v>-4.1959999999999997</v>
      </c>
    </row>
    <row r="6429" spans="1:10" x14ac:dyDescent="0.25">
      <c r="A6429" s="1" t="s">
        <v>5782</v>
      </c>
      <c r="B6429" s="2">
        <v>42513</v>
      </c>
      <c r="C6429" s="2">
        <v>42517</v>
      </c>
      <c r="D6429" s="1" t="s">
        <v>19</v>
      </c>
      <c r="E6429" s="1" t="s">
        <v>3539</v>
      </c>
      <c r="F6429" s="1" t="s">
        <v>1741</v>
      </c>
      <c r="G6429">
        <v>10.368</v>
      </c>
      <c r="H6429">
        <v>2</v>
      </c>
      <c r="I6429">
        <v>0.2</v>
      </c>
      <c r="J6429">
        <v>3.6288</v>
      </c>
    </row>
    <row r="6430" spans="1:10" x14ac:dyDescent="0.25">
      <c r="A6430" s="1" t="s">
        <v>5782</v>
      </c>
      <c r="B6430" s="2">
        <v>42513</v>
      </c>
      <c r="C6430" s="2">
        <v>42517</v>
      </c>
      <c r="D6430" s="1" t="s">
        <v>19</v>
      </c>
      <c r="E6430" s="1" t="s">
        <v>3539</v>
      </c>
      <c r="F6430" s="1" t="s">
        <v>5784</v>
      </c>
      <c r="G6430">
        <v>122.38200000000001</v>
      </c>
      <c r="H6430">
        <v>3</v>
      </c>
      <c r="I6430">
        <v>0.4</v>
      </c>
      <c r="J6430">
        <v>-24.476400000000002</v>
      </c>
    </row>
    <row r="6431" spans="1:10" x14ac:dyDescent="0.25">
      <c r="A6431" s="1" t="s">
        <v>5785</v>
      </c>
      <c r="B6431" s="2">
        <v>41946</v>
      </c>
      <c r="C6431" s="2">
        <v>41950</v>
      </c>
      <c r="D6431" s="1" t="s">
        <v>19</v>
      </c>
      <c r="E6431" s="1" t="s">
        <v>566</v>
      </c>
      <c r="F6431" s="1" t="s">
        <v>1511</v>
      </c>
      <c r="G6431">
        <v>25.984000000000002</v>
      </c>
      <c r="H6431">
        <v>2</v>
      </c>
      <c r="I6431">
        <v>0.2</v>
      </c>
      <c r="J6431">
        <v>-1.6240000000000001</v>
      </c>
    </row>
    <row r="6432" spans="1:10" x14ac:dyDescent="0.25">
      <c r="A6432" s="1" t="s">
        <v>5785</v>
      </c>
      <c r="B6432" s="2">
        <v>41946</v>
      </c>
      <c r="C6432" s="2">
        <v>41950</v>
      </c>
      <c r="D6432" s="1" t="s">
        <v>19</v>
      </c>
      <c r="E6432" s="1" t="s">
        <v>566</v>
      </c>
      <c r="F6432" s="1" t="s">
        <v>240</v>
      </c>
      <c r="G6432">
        <v>945.03599999999994</v>
      </c>
      <c r="H6432">
        <v>6</v>
      </c>
      <c r="I6432">
        <v>0.4</v>
      </c>
      <c r="J6432">
        <v>-299.26139999999998</v>
      </c>
    </row>
    <row r="6433" spans="1:10" x14ac:dyDescent="0.25">
      <c r="A6433" s="1" t="s">
        <v>5785</v>
      </c>
      <c r="B6433" s="2">
        <v>41946</v>
      </c>
      <c r="C6433" s="2">
        <v>41950</v>
      </c>
      <c r="D6433" s="1" t="s">
        <v>19</v>
      </c>
      <c r="E6433" s="1" t="s">
        <v>566</v>
      </c>
      <c r="F6433" s="1" t="s">
        <v>2989</v>
      </c>
      <c r="G6433">
        <v>14.301</v>
      </c>
      <c r="H6433">
        <v>7</v>
      </c>
      <c r="I6433">
        <v>0.7</v>
      </c>
      <c r="J6433">
        <v>-10.487399999999999</v>
      </c>
    </row>
    <row r="6434" spans="1:10" x14ac:dyDescent="0.25">
      <c r="A6434" s="1" t="s">
        <v>5785</v>
      </c>
      <c r="B6434" s="2">
        <v>41946</v>
      </c>
      <c r="C6434" s="2">
        <v>41950</v>
      </c>
      <c r="D6434" s="1" t="s">
        <v>19</v>
      </c>
      <c r="E6434" s="1" t="s">
        <v>566</v>
      </c>
      <c r="F6434" s="1" t="s">
        <v>3071</v>
      </c>
      <c r="G6434">
        <v>410.35199999999998</v>
      </c>
      <c r="H6434">
        <v>3</v>
      </c>
      <c r="I6434">
        <v>0.2</v>
      </c>
      <c r="J6434">
        <v>-51.293999999999997</v>
      </c>
    </row>
    <row r="6435" spans="1:10" x14ac:dyDescent="0.25">
      <c r="A6435" s="1" t="s">
        <v>5786</v>
      </c>
      <c r="B6435" s="2">
        <v>42093</v>
      </c>
      <c r="C6435" s="2">
        <v>42098</v>
      </c>
      <c r="D6435" s="1" t="s">
        <v>19</v>
      </c>
      <c r="E6435" s="1" t="s">
        <v>4051</v>
      </c>
      <c r="F6435" s="1" t="s">
        <v>2223</v>
      </c>
      <c r="G6435">
        <v>23.52</v>
      </c>
      <c r="H6435">
        <v>5</v>
      </c>
      <c r="I6435">
        <v>0.2</v>
      </c>
      <c r="J6435">
        <v>8.5259999999999998</v>
      </c>
    </row>
    <row r="6436" spans="1:10" x14ac:dyDescent="0.25">
      <c r="A6436" s="1" t="s">
        <v>5786</v>
      </c>
      <c r="B6436" s="2">
        <v>42093</v>
      </c>
      <c r="C6436" s="2">
        <v>42098</v>
      </c>
      <c r="D6436" s="1" t="s">
        <v>19</v>
      </c>
      <c r="E6436" s="1" t="s">
        <v>4051</v>
      </c>
      <c r="F6436" s="1" t="s">
        <v>3389</v>
      </c>
      <c r="G6436">
        <v>180.96</v>
      </c>
      <c r="H6436">
        <v>5</v>
      </c>
      <c r="I6436">
        <v>0.2</v>
      </c>
      <c r="J6436">
        <v>13.571999999999999</v>
      </c>
    </row>
    <row r="6437" spans="1:10" x14ac:dyDescent="0.25">
      <c r="A6437" s="1" t="s">
        <v>5787</v>
      </c>
      <c r="B6437" s="2">
        <v>42882</v>
      </c>
      <c r="C6437" s="2">
        <v>42884</v>
      </c>
      <c r="D6437" s="1" t="s">
        <v>79</v>
      </c>
      <c r="E6437" s="1" t="s">
        <v>2382</v>
      </c>
      <c r="F6437" s="1" t="s">
        <v>3606</v>
      </c>
      <c r="G6437">
        <v>35</v>
      </c>
      <c r="H6437">
        <v>4</v>
      </c>
      <c r="I6437">
        <v>0</v>
      </c>
      <c r="J6437">
        <v>14.7</v>
      </c>
    </row>
    <row r="6438" spans="1:10" x14ac:dyDescent="0.25">
      <c r="A6438" s="1" t="s">
        <v>5787</v>
      </c>
      <c r="B6438" s="2">
        <v>42882</v>
      </c>
      <c r="C6438" s="2">
        <v>42884</v>
      </c>
      <c r="D6438" s="1" t="s">
        <v>79</v>
      </c>
      <c r="E6438" s="1" t="s">
        <v>2382</v>
      </c>
      <c r="F6438" s="1" t="s">
        <v>1288</v>
      </c>
      <c r="G6438">
        <v>477.15</v>
      </c>
      <c r="H6438">
        <v>5</v>
      </c>
      <c r="I6438">
        <v>0</v>
      </c>
      <c r="J6438">
        <v>28.629000000000001</v>
      </c>
    </row>
    <row r="6439" spans="1:10" x14ac:dyDescent="0.25">
      <c r="A6439" s="1" t="s">
        <v>5787</v>
      </c>
      <c r="B6439" s="2">
        <v>42882</v>
      </c>
      <c r="C6439" s="2">
        <v>42884</v>
      </c>
      <c r="D6439" s="1" t="s">
        <v>79</v>
      </c>
      <c r="E6439" s="1" t="s">
        <v>2382</v>
      </c>
      <c r="F6439" s="1" t="s">
        <v>3541</v>
      </c>
      <c r="G6439">
        <v>302.37599999999998</v>
      </c>
      <c r="H6439">
        <v>3</v>
      </c>
      <c r="I6439">
        <v>0.2</v>
      </c>
      <c r="J6439">
        <v>22.6782</v>
      </c>
    </row>
    <row r="6440" spans="1:10" x14ac:dyDescent="0.25">
      <c r="A6440" s="1" t="s">
        <v>5788</v>
      </c>
      <c r="B6440" s="2">
        <v>43083</v>
      </c>
      <c r="C6440" s="2">
        <v>43088</v>
      </c>
      <c r="D6440" s="1" t="s">
        <v>19</v>
      </c>
      <c r="E6440" s="1" t="s">
        <v>269</v>
      </c>
      <c r="F6440" s="1" t="s">
        <v>21</v>
      </c>
      <c r="G6440">
        <v>974.98800000000006</v>
      </c>
      <c r="H6440">
        <v>4</v>
      </c>
      <c r="I6440">
        <v>0.3</v>
      </c>
      <c r="J6440">
        <v>-97.498800000000003</v>
      </c>
    </row>
    <row r="6441" spans="1:10" x14ac:dyDescent="0.25">
      <c r="A6441" s="1" t="s">
        <v>5789</v>
      </c>
      <c r="B6441" s="2">
        <v>41916</v>
      </c>
      <c r="C6441" s="2">
        <v>41918</v>
      </c>
      <c r="D6441" s="1" t="s">
        <v>79</v>
      </c>
      <c r="E6441" s="1" t="s">
        <v>1933</v>
      </c>
      <c r="F6441" s="1" t="s">
        <v>4205</v>
      </c>
      <c r="G6441">
        <v>589.41</v>
      </c>
      <c r="H6441">
        <v>5</v>
      </c>
      <c r="I6441">
        <v>0.1</v>
      </c>
      <c r="J6441">
        <v>-6.5490000000000004</v>
      </c>
    </row>
    <row r="6442" spans="1:10" x14ac:dyDescent="0.25">
      <c r="A6442" s="1" t="s">
        <v>5790</v>
      </c>
      <c r="B6442" s="2">
        <v>42656</v>
      </c>
      <c r="C6442" s="2">
        <v>42663</v>
      </c>
      <c r="D6442" s="1" t="s">
        <v>19</v>
      </c>
      <c r="E6442" s="1" t="s">
        <v>1356</v>
      </c>
      <c r="F6442" s="1" t="s">
        <v>1968</v>
      </c>
      <c r="G6442">
        <v>34.700000000000003</v>
      </c>
      <c r="H6442">
        <v>5</v>
      </c>
      <c r="I6442">
        <v>0</v>
      </c>
      <c r="J6442">
        <v>12.492000000000001</v>
      </c>
    </row>
    <row r="6443" spans="1:10" x14ac:dyDescent="0.25">
      <c r="A6443" s="1" t="s">
        <v>5790</v>
      </c>
      <c r="B6443" s="2">
        <v>42656</v>
      </c>
      <c r="C6443" s="2">
        <v>42663</v>
      </c>
      <c r="D6443" s="1" t="s">
        <v>19</v>
      </c>
      <c r="E6443" s="1" t="s">
        <v>1356</v>
      </c>
      <c r="F6443" s="1" t="s">
        <v>3021</v>
      </c>
      <c r="G6443">
        <v>99.87</v>
      </c>
      <c r="H6443">
        <v>3</v>
      </c>
      <c r="I6443">
        <v>0</v>
      </c>
      <c r="J6443">
        <v>23.968800000000002</v>
      </c>
    </row>
    <row r="6444" spans="1:10" x14ac:dyDescent="0.25">
      <c r="A6444" s="1" t="s">
        <v>5790</v>
      </c>
      <c r="B6444" s="2">
        <v>42656</v>
      </c>
      <c r="C6444" s="2">
        <v>42663</v>
      </c>
      <c r="D6444" s="1" t="s">
        <v>19</v>
      </c>
      <c r="E6444" s="1" t="s">
        <v>1356</v>
      </c>
      <c r="F6444" s="1" t="s">
        <v>2832</v>
      </c>
      <c r="G6444">
        <v>37.94</v>
      </c>
      <c r="H6444">
        <v>2</v>
      </c>
      <c r="I6444">
        <v>0</v>
      </c>
      <c r="J6444">
        <v>18.211200000000002</v>
      </c>
    </row>
    <row r="6445" spans="1:10" x14ac:dyDescent="0.25">
      <c r="A6445" s="1" t="s">
        <v>5790</v>
      </c>
      <c r="B6445" s="2">
        <v>42656</v>
      </c>
      <c r="C6445" s="2">
        <v>42663</v>
      </c>
      <c r="D6445" s="1" t="s">
        <v>19</v>
      </c>
      <c r="E6445" s="1" t="s">
        <v>1356</v>
      </c>
      <c r="F6445" s="1" t="s">
        <v>3807</v>
      </c>
      <c r="G6445">
        <v>24.9</v>
      </c>
      <c r="H6445">
        <v>5</v>
      </c>
      <c r="I6445">
        <v>0</v>
      </c>
      <c r="J6445">
        <v>11.454000000000001</v>
      </c>
    </row>
    <row r="6446" spans="1:10" x14ac:dyDescent="0.25">
      <c r="A6446" s="1" t="s">
        <v>5790</v>
      </c>
      <c r="B6446" s="2">
        <v>42656</v>
      </c>
      <c r="C6446" s="2">
        <v>42663</v>
      </c>
      <c r="D6446" s="1" t="s">
        <v>19</v>
      </c>
      <c r="E6446" s="1" t="s">
        <v>1356</v>
      </c>
      <c r="F6446" s="1" t="s">
        <v>1922</v>
      </c>
      <c r="G6446">
        <v>82.26</v>
      </c>
      <c r="H6446">
        <v>3</v>
      </c>
      <c r="I6446">
        <v>0</v>
      </c>
      <c r="J6446">
        <v>33.726599999999998</v>
      </c>
    </row>
    <row r="6447" spans="1:10" x14ac:dyDescent="0.25">
      <c r="A6447" s="1" t="s">
        <v>5791</v>
      </c>
      <c r="B6447" s="2">
        <v>42068</v>
      </c>
      <c r="C6447" s="2">
        <v>42073</v>
      </c>
      <c r="D6447" s="1" t="s">
        <v>19</v>
      </c>
      <c r="E6447" s="1" t="s">
        <v>1668</v>
      </c>
      <c r="F6447" s="1" t="s">
        <v>2412</v>
      </c>
      <c r="G6447">
        <v>7.1040000000000001</v>
      </c>
      <c r="H6447">
        <v>6</v>
      </c>
      <c r="I6447">
        <v>0.2</v>
      </c>
      <c r="J6447">
        <v>2.4864000000000002</v>
      </c>
    </row>
    <row r="6448" spans="1:10" x14ac:dyDescent="0.25">
      <c r="A6448" s="1" t="s">
        <v>5792</v>
      </c>
      <c r="B6448" s="2">
        <v>42798</v>
      </c>
      <c r="C6448" s="2">
        <v>42800</v>
      </c>
      <c r="D6448" s="1" t="s">
        <v>11</v>
      </c>
      <c r="E6448" s="1" t="s">
        <v>2330</v>
      </c>
      <c r="F6448" s="1" t="s">
        <v>70</v>
      </c>
      <c r="G6448">
        <v>103.5</v>
      </c>
      <c r="H6448">
        <v>5</v>
      </c>
      <c r="I6448">
        <v>0.6</v>
      </c>
      <c r="J6448">
        <v>-77.625</v>
      </c>
    </row>
    <row r="6449" spans="1:10" x14ac:dyDescent="0.25">
      <c r="A6449" s="1" t="s">
        <v>5792</v>
      </c>
      <c r="B6449" s="2">
        <v>42798</v>
      </c>
      <c r="C6449" s="2">
        <v>42800</v>
      </c>
      <c r="D6449" s="1" t="s">
        <v>11</v>
      </c>
      <c r="E6449" s="1" t="s">
        <v>2330</v>
      </c>
      <c r="F6449" s="1" t="s">
        <v>2458</v>
      </c>
      <c r="G6449">
        <v>2.464</v>
      </c>
      <c r="H6449">
        <v>1</v>
      </c>
      <c r="I6449">
        <v>0.2</v>
      </c>
      <c r="J6449">
        <v>0.86240000000000006</v>
      </c>
    </row>
    <row r="6450" spans="1:10" x14ac:dyDescent="0.25">
      <c r="A6450" s="1" t="s">
        <v>5792</v>
      </c>
      <c r="B6450" s="2">
        <v>42798</v>
      </c>
      <c r="C6450" s="2">
        <v>42800</v>
      </c>
      <c r="D6450" s="1" t="s">
        <v>11</v>
      </c>
      <c r="E6450" s="1" t="s">
        <v>2330</v>
      </c>
      <c r="F6450" s="1" t="s">
        <v>757</v>
      </c>
      <c r="G6450">
        <v>8.7200000000000006</v>
      </c>
      <c r="H6450">
        <v>1</v>
      </c>
      <c r="I6450">
        <v>0.2</v>
      </c>
      <c r="J6450">
        <v>0.65400000000000003</v>
      </c>
    </row>
    <row r="6451" spans="1:10" x14ac:dyDescent="0.25">
      <c r="A6451" s="1" t="s">
        <v>5793</v>
      </c>
      <c r="B6451" s="2">
        <v>42272</v>
      </c>
      <c r="C6451" s="2">
        <v>42276</v>
      </c>
      <c r="D6451" s="1" t="s">
        <v>19</v>
      </c>
      <c r="E6451" s="1" t="s">
        <v>2693</v>
      </c>
      <c r="F6451" s="1" t="s">
        <v>2102</v>
      </c>
      <c r="G6451">
        <v>10.76</v>
      </c>
      <c r="H6451">
        <v>2</v>
      </c>
      <c r="I6451">
        <v>0</v>
      </c>
      <c r="J6451">
        <v>5.1647999999999996</v>
      </c>
    </row>
    <row r="6452" spans="1:10" x14ac:dyDescent="0.25">
      <c r="A6452" s="1" t="s">
        <v>5793</v>
      </c>
      <c r="B6452" s="2">
        <v>42272</v>
      </c>
      <c r="C6452" s="2">
        <v>42276</v>
      </c>
      <c r="D6452" s="1" t="s">
        <v>19</v>
      </c>
      <c r="E6452" s="1" t="s">
        <v>2693</v>
      </c>
      <c r="F6452" s="1" t="s">
        <v>792</v>
      </c>
      <c r="G6452">
        <v>45.68</v>
      </c>
      <c r="H6452">
        <v>2</v>
      </c>
      <c r="I6452">
        <v>0</v>
      </c>
      <c r="J6452">
        <v>21.012799999999999</v>
      </c>
    </row>
    <row r="6453" spans="1:10" x14ac:dyDescent="0.25">
      <c r="A6453" s="1" t="s">
        <v>5793</v>
      </c>
      <c r="B6453" s="2">
        <v>42272</v>
      </c>
      <c r="C6453" s="2">
        <v>42276</v>
      </c>
      <c r="D6453" s="1" t="s">
        <v>19</v>
      </c>
      <c r="E6453" s="1" t="s">
        <v>2693</v>
      </c>
      <c r="F6453" s="1" t="s">
        <v>185</v>
      </c>
      <c r="G6453">
        <v>6.7</v>
      </c>
      <c r="H6453">
        <v>1</v>
      </c>
      <c r="I6453">
        <v>0</v>
      </c>
      <c r="J6453">
        <v>2.2109999999999999</v>
      </c>
    </row>
    <row r="6454" spans="1:10" x14ac:dyDescent="0.25">
      <c r="A6454" s="1" t="s">
        <v>5794</v>
      </c>
      <c r="B6454" s="2">
        <v>42357</v>
      </c>
      <c r="C6454" s="2">
        <v>42361</v>
      </c>
      <c r="D6454" s="1" t="s">
        <v>11</v>
      </c>
      <c r="E6454" s="1" t="s">
        <v>3896</v>
      </c>
      <c r="F6454" s="1" t="s">
        <v>2130</v>
      </c>
      <c r="G6454">
        <v>158.376</v>
      </c>
      <c r="H6454">
        <v>3</v>
      </c>
      <c r="I6454">
        <v>0.2</v>
      </c>
      <c r="J6454">
        <v>13.857900000000001</v>
      </c>
    </row>
    <row r="6455" spans="1:10" x14ac:dyDescent="0.25">
      <c r="A6455" s="1" t="s">
        <v>5795</v>
      </c>
      <c r="B6455" s="2">
        <v>42285</v>
      </c>
      <c r="C6455" s="2">
        <v>42290</v>
      </c>
      <c r="D6455" s="1" t="s">
        <v>19</v>
      </c>
      <c r="E6455" s="1" t="s">
        <v>2570</v>
      </c>
      <c r="F6455" s="1" t="s">
        <v>3974</v>
      </c>
      <c r="G6455">
        <v>3.44</v>
      </c>
      <c r="H6455">
        <v>2</v>
      </c>
      <c r="I6455">
        <v>0.2</v>
      </c>
      <c r="J6455">
        <v>0.55900000000000005</v>
      </c>
    </row>
    <row r="6456" spans="1:10" x14ac:dyDescent="0.25">
      <c r="A6456" s="1" t="s">
        <v>5796</v>
      </c>
      <c r="B6456" s="2">
        <v>42947</v>
      </c>
      <c r="C6456" s="2">
        <v>42950</v>
      </c>
      <c r="D6456" s="1" t="s">
        <v>79</v>
      </c>
      <c r="E6456" s="1" t="s">
        <v>3732</v>
      </c>
      <c r="F6456" s="1" t="s">
        <v>182</v>
      </c>
      <c r="G6456">
        <v>56.56</v>
      </c>
      <c r="H6456">
        <v>2</v>
      </c>
      <c r="I6456">
        <v>0</v>
      </c>
      <c r="J6456">
        <v>15.2712</v>
      </c>
    </row>
    <row r="6457" spans="1:10" x14ac:dyDescent="0.25">
      <c r="A6457" s="1" t="s">
        <v>5796</v>
      </c>
      <c r="B6457" s="2">
        <v>42947</v>
      </c>
      <c r="C6457" s="2">
        <v>42950</v>
      </c>
      <c r="D6457" s="1" t="s">
        <v>79</v>
      </c>
      <c r="E6457" s="1" t="s">
        <v>3732</v>
      </c>
      <c r="F6457" s="1" t="s">
        <v>2806</v>
      </c>
      <c r="G6457">
        <v>36.96</v>
      </c>
      <c r="H6457">
        <v>7</v>
      </c>
      <c r="I6457">
        <v>0</v>
      </c>
      <c r="J6457">
        <v>11.457599999999999</v>
      </c>
    </row>
    <row r="6458" spans="1:10" x14ac:dyDescent="0.25">
      <c r="A6458" s="1" t="s">
        <v>5797</v>
      </c>
      <c r="B6458" s="2">
        <v>41856</v>
      </c>
      <c r="C6458" s="2">
        <v>41862</v>
      </c>
      <c r="D6458" s="1" t="s">
        <v>19</v>
      </c>
      <c r="E6458" s="1" t="s">
        <v>301</v>
      </c>
      <c r="F6458" s="1" t="s">
        <v>2827</v>
      </c>
      <c r="G6458">
        <v>135.99</v>
      </c>
      <c r="H6458">
        <v>1</v>
      </c>
      <c r="I6458">
        <v>0</v>
      </c>
      <c r="J6458">
        <v>36.717300000000002</v>
      </c>
    </row>
    <row r="6459" spans="1:10" x14ac:dyDescent="0.25">
      <c r="A6459" s="1" t="s">
        <v>5797</v>
      </c>
      <c r="B6459" s="2">
        <v>41856</v>
      </c>
      <c r="C6459" s="2">
        <v>41862</v>
      </c>
      <c r="D6459" s="1" t="s">
        <v>19</v>
      </c>
      <c r="E6459" s="1" t="s">
        <v>301</v>
      </c>
      <c r="F6459" s="1" t="s">
        <v>4287</v>
      </c>
      <c r="G6459">
        <v>15.96</v>
      </c>
      <c r="H6459">
        <v>7</v>
      </c>
      <c r="I6459">
        <v>0</v>
      </c>
      <c r="J6459">
        <v>7.0224000000000002</v>
      </c>
    </row>
    <row r="6460" spans="1:10" x14ac:dyDescent="0.25">
      <c r="A6460" s="1" t="s">
        <v>5798</v>
      </c>
      <c r="B6460" s="2">
        <v>42869</v>
      </c>
      <c r="C6460" s="2">
        <v>42872</v>
      </c>
      <c r="D6460" s="1" t="s">
        <v>79</v>
      </c>
      <c r="E6460" s="1" t="s">
        <v>1428</v>
      </c>
      <c r="F6460" s="1" t="s">
        <v>1850</v>
      </c>
      <c r="G6460">
        <v>3.76</v>
      </c>
      <c r="H6460">
        <v>2</v>
      </c>
      <c r="I6460">
        <v>0</v>
      </c>
      <c r="J6460">
        <v>1.0904</v>
      </c>
    </row>
    <row r="6461" spans="1:10" x14ac:dyDescent="0.25">
      <c r="A6461" s="1" t="s">
        <v>5798</v>
      </c>
      <c r="B6461" s="2">
        <v>42869</v>
      </c>
      <c r="C6461" s="2">
        <v>42872</v>
      </c>
      <c r="D6461" s="1" t="s">
        <v>79</v>
      </c>
      <c r="E6461" s="1" t="s">
        <v>1428</v>
      </c>
      <c r="F6461" s="1" t="s">
        <v>850</v>
      </c>
      <c r="G6461">
        <v>14.7</v>
      </c>
      <c r="H6461">
        <v>5</v>
      </c>
      <c r="I6461">
        <v>0</v>
      </c>
      <c r="J6461">
        <v>6.6150000000000002</v>
      </c>
    </row>
    <row r="6462" spans="1:10" x14ac:dyDescent="0.25">
      <c r="A6462" s="1" t="s">
        <v>5798</v>
      </c>
      <c r="B6462" s="2">
        <v>42869</v>
      </c>
      <c r="C6462" s="2">
        <v>42872</v>
      </c>
      <c r="D6462" s="1" t="s">
        <v>79</v>
      </c>
      <c r="E6462" s="1" t="s">
        <v>1428</v>
      </c>
      <c r="F6462" s="1" t="s">
        <v>3586</v>
      </c>
      <c r="G6462">
        <v>37.200000000000003</v>
      </c>
      <c r="H6462">
        <v>5</v>
      </c>
      <c r="I6462">
        <v>0</v>
      </c>
      <c r="J6462">
        <v>9.3000000000000007</v>
      </c>
    </row>
    <row r="6463" spans="1:10" x14ac:dyDescent="0.25">
      <c r="A6463" s="1" t="s">
        <v>5798</v>
      </c>
      <c r="B6463" s="2">
        <v>42869</v>
      </c>
      <c r="C6463" s="2">
        <v>42872</v>
      </c>
      <c r="D6463" s="1" t="s">
        <v>79</v>
      </c>
      <c r="E6463" s="1" t="s">
        <v>1428</v>
      </c>
      <c r="F6463" s="1" t="s">
        <v>2325</v>
      </c>
      <c r="G6463">
        <v>89.97</v>
      </c>
      <c r="H6463">
        <v>3</v>
      </c>
      <c r="I6463">
        <v>0</v>
      </c>
      <c r="J6463">
        <v>18.893699999999999</v>
      </c>
    </row>
    <row r="6464" spans="1:10" x14ac:dyDescent="0.25">
      <c r="A6464" s="1" t="s">
        <v>5798</v>
      </c>
      <c r="B6464" s="2">
        <v>42869</v>
      </c>
      <c r="C6464" s="2">
        <v>42872</v>
      </c>
      <c r="D6464" s="1" t="s">
        <v>79</v>
      </c>
      <c r="E6464" s="1" t="s">
        <v>1428</v>
      </c>
      <c r="F6464" s="1" t="s">
        <v>4205</v>
      </c>
      <c r="G6464">
        <v>261.95999999999998</v>
      </c>
      <c r="H6464">
        <v>2</v>
      </c>
      <c r="I6464">
        <v>0</v>
      </c>
      <c r="J6464">
        <v>23.5764</v>
      </c>
    </row>
    <row r="6465" spans="1:10" x14ac:dyDescent="0.25">
      <c r="A6465" s="1" t="s">
        <v>5798</v>
      </c>
      <c r="B6465" s="2">
        <v>42869</v>
      </c>
      <c r="C6465" s="2">
        <v>42872</v>
      </c>
      <c r="D6465" s="1" t="s">
        <v>79</v>
      </c>
      <c r="E6465" s="1" t="s">
        <v>1428</v>
      </c>
      <c r="F6465" s="1" t="s">
        <v>417</v>
      </c>
      <c r="G6465">
        <v>74</v>
      </c>
      <c r="H6465">
        <v>5</v>
      </c>
      <c r="I6465">
        <v>0</v>
      </c>
      <c r="J6465">
        <v>37</v>
      </c>
    </row>
    <row r="6466" spans="1:10" x14ac:dyDescent="0.25">
      <c r="A6466" s="1" t="s">
        <v>5799</v>
      </c>
      <c r="B6466" s="2">
        <v>42635</v>
      </c>
      <c r="C6466" s="2">
        <v>42641</v>
      </c>
      <c r="D6466" s="1" t="s">
        <v>19</v>
      </c>
      <c r="E6466" s="1" t="s">
        <v>1598</v>
      </c>
      <c r="F6466" s="1" t="s">
        <v>3749</v>
      </c>
      <c r="G6466">
        <v>13.28</v>
      </c>
      <c r="H6466">
        <v>2</v>
      </c>
      <c r="I6466">
        <v>0</v>
      </c>
      <c r="J6466">
        <v>6.3743999999999996</v>
      </c>
    </row>
    <row r="6467" spans="1:10" x14ac:dyDescent="0.25">
      <c r="A6467" s="1" t="s">
        <v>5800</v>
      </c>
      <c r="B6467" s="2">
        <v>42321</v>
      </c>
      <c r="C6467" s="2">
        <v>42325</v>
      </c>
      <c r="D6467" s="1" t="s">
        <v>19</v>
      </c>
      <c r="E6467" s="1" t="s">
        <v>943</v>
      </c>
      <c r="F6467" s="1" t="s">
        <v>5325</v>
      </c>
      <c r="G6467">
        <v>84.96</v>
      </c>
      <c r="H6467">
        <v>6</v>
      </c>
      <c r="I6467">
        <v>0.2</v>
      </c>
      <c r="J6467">
        <v>6.3719999999999999</v>
      </c>
    </row>
    <row r="6468" spans="1:10" x14ac:dyDescent="0.25">
      <c r="A6468" s="1" t="s">
        <v>5801</v>
      </c>
      <c r="B6468" s="2">
        <v>42877</v>
      </c>
      <c r="C6468" s="2">
        <v>42880</v>
      </c>
      <c r="D6468" s="1" t="s">
        <v>11</v>
      </c>
      <c r="E6468" s="1" t="s">
        <v>63</v>
      </c>
      <c r="F6468" s="1" t="s">
        <v>4264</v>
      </c>
      <c r="G6468">
        <v>68.459999999999994</v>
      </c>
      <c r="H6468">
        <v>7</v>
      </c>
      <c r="I6468">
        <v>0</v>
      </c>
      <c r="J6468">
        <v>25.330200000000001</v>
      </c>
    </row>
    <row r="6469" spans="1:10" x14ac:dyDescent="0.25">
      <c r="A6469" s="1" t="s">
        <v>5802</v>
      </c>
      <c r="B6469" s="2">
        <v>42706</v>
      </c>
      <c r="C6469" s="2">
        <v>42712</v>
      </c>
      <c r="D6469" s="1" t="s">
        <v>19</v>
      </c>
      <c r="E6469" s="1" t="s">
        <v>2282</v>
      </c>
      <c r="F6469" s="1" t="s">
        <v>808</v>
      </c>
      <c r="G6469">
        <v>2079.4</v>
      </c>
      <c r="H6469">
        <v>5</v>
      </c>
      <c r="I6469">
        <v>0</v>
      </c>
      <c r="J6469">
        <v>582.23199999999997</v>
      </c>
    </row>
    <row r="6470" spans="1:10" x14ac:dyDescent="0.25">
      <c r="A6470" s="1" t="s">
        <v>5802</v>
      </c>
      <c r="B6470" s="2">
        <v>42706</v>
      </c>
      <c r="C6470" s="2">
        <v>42712</v>
      </c>
      <c r="D6470" s="1" t="s">
        <v>19</v>
      </c>
      <c r="E6470" s="1" t="s">
        <v>2282</v>
      </c>
      <c r="F6470" s="1" t="s">
        <v>2368</v>
      </c>
      <c r="G6470">
        <v>629.95000000000005</v>
      </c>
      <c r="H6470">
        <v>5</v>
      </c>
      <c r="I6470">
        <v>0</v>
      </c>
      <c r="J6470">
        <v>176.386</v>
      </c>
    </row>
    <row r="6471" spans="1:10" x14ac:dyDescent="0.25">
      <c r="A6471" s="1" t="s">
        <v>5802</v>
      </c>
      <c r="B6471" s="2">
        <v>42706</v>
      </c>
      <c r="C6471" s="2">
        <v>42712</v>
      </c>
      <c r="D6471" s="1" t="s">
        <v>19</v>
      </c>
      <c r="E6471" s="1" t="s">
        <v>2282</v>
      </c>
      <c r="F6471" s="1" t="s">
        <v>885</v>
      </c>
      <c r="G6471">
        <v>72.42</v>
      </c>
      <c r="H6471">
        <v>6</v>
      </c>
      <c r="I6471">
        <v>0</v>
      </c>
      <c r="J6471">
        <v>23.898599999999998</v>
      </c>
    </row>
    <row r="6472" spans="1:10" x14ac:dyDescent="0.25">
      <c r="A6472" s="1" t="s">
        <v>5803</v>
      </c>
      <c r="B6472" s="2">
        <v>42245</v>
      </c>
      <c r="C6472" s="2">
        <v>42249</v>
      </c>
      <c r="D6472" s="1" t="s">
        <v>19</v>
      </c>
      <c r="E6472" s="1" t="s">
        <v>1728</v>
      </c>
      <c r="F6472" s="1" t="s">
        <v>2130</v>
      </c>
      <c r="G6472">
        <v>131.97999999999999</v>
      </c>
      <c r="H6472">
        <v>2</v>
      </c>
      <c r="I6472">
        <v>0</v>
      </c>
      <c r="J6472">
        <v>35.634599999999999</v>
      </c>
    </row>
    <row r="6473" spans="1:10" x14ac:dyDescent="0.25">
      <c r="A6473" s="1" t="s">
        <v>5803</v>
      </c>
      <c r="B6473" s="2">
        <v>42245</v>
      </c>
      <c r="C6473" s="2">
        <v>42249</v>
      </c>
      <c r="D6473" s="1" t="s">
        <v>19</v>
      </c>
      <c r="E6473" s="1" t="s">
        <v>1728</v>
      </c>
      <c r="F6473" s="1" t="s">
        <v>2078</v>
      </c>
      <c r="G6473">
        <v>114.52</v>
      </c>
      <c r="H6473">
        <v>7</v>
      </c>
      <c r="I6473">
        <v>0</v>
      </c>
      <c r="J6473">
        <v>11.452</v>
      </c>
    </row>
    <row r="6474" spans="1:10" x14ac:dyDescent="0.25">
      <c r="A6474" s="1" t="s">
        <v>5804</v>
      </c>
      <c r="B6474" s="2">
        <v>41796</v>
      </c>
      <c r="C6474" s="2">
        <v>41800</v>
      </c>
      <c r="D6474" s="1" t="s">
        <v>19</v>
      </c>
      <c r="E6474" s="1" t="s">
        <v>4273</v>
      </c>
      <c r="F6474" s="1" t="s">
        <v>603</v>
      </c>
      <c r="G6474">
        <v>100.24</v>
      </c>
      <c r="H6474">
        <v>10</v>
      </c>
      <c r="I6474">
        <v>0.2</v>
      </c>
      <c r="J6474">
        <v>33.831000000000003</v>
      </c>
    </row>
    <row r="6475" spans="1:10" x14ac:dyDescent="0.25">
      <c r="A6475" s="1" t="s">
        <v>5805</v>
      </c>
      <c r="B6475" s="2">
        <v>42447</v>
      </c>
      <c r="C6475" s="2">
        <v>42449</v>
      </c>
      <c r="D6475" s="1" t="s">
        <v>11</v>
      </c>
      <c r="E6475" s="1" t="s">
        <v>309</v>
      </c>
      <c r="F6475" s="1" t="s">
        <v>2084</v>
      </c>
      <c r="G6475">
        <v>871.8</v>
      </c>
      <c r="H6475">
        <v>3</v>
      </c>
      <c r="I6475">
        <v>0.2</v>
      </c>
      <c r="J6475">
        <v>87.18</v>
      </c>
    </row>
    <row r="6476" spans="1:10" x14ac:dyDescent="0.25">
      <c r="A6476" s="1" t="s">
        <v>5806</v>
      </c>
      <c r="B6476" s="2">
        <v>41653</v>
      </c>
      <c r="C6476" s="2">
        <v>41654</v>
      </c>
      <c r="D6476" s="1" t="s">
        <v>79</v>
      </c>
      <c r="E6476" s="1" t="s">
        <v>137</v>
      </c>
      <c r="F6476" s="1" t="s">
        <v>1983</v>
      </c>
      <c r="G6476">
        <v>61.96</v>
      </c>
      <c r="H6476">
        <v>4</v>
      </c>
      <c r="I6476">
        <v>0.5</v>
      </c>
      <c r="J6476">
        <v>-53.285600000000002</v>
      </c>
    </row>
    <row r="6477" spans="1:10" x14ac:dyDescent="0.25">
      <c r="A6477" s="1" t="s">
        <v>5807</v>
      </c>
      <c r="B6477" s="2">
        <v>42889</v>
      </c>
      <c r="C6477" s="2">
        <v>42896</v>
      </c>
      <c r="D6477" s="1" t="s">
        <v>19</v>
      </c>
      <c r="E6477" s="1" t="s">
        <v>4793</v>
      </c>
      <c r="F6477" s="1" t="s">
        <v>1877</v>
      </c>
      <c r="G6477">
        <v>4.5540000000000003</v>
      </c>
      <c r="H6477">
        <v>3</v>
      </c>
      <c r="I6477">
        <v>0.7</v>
      </c>
      <c r="J6477">
        <v>-3.4914000000000001</v>
      </c>
    </row>
    <row r="6478" spans="1:10" x14ac:dyDescent="0.25">
      <c r="A6478" s="1" t="s">
        <v>5807</v>
      </c>
      <c r="B6478" s="2">
        <v>42889</v>
      </c>
      <c r="C6478" s="2">
        <v>42896</v>
      </c>
      <c r="D6478" s="1" t="s">
        <v>19</v>
      </c>
      <c r="E6478" s="1" t="s">
        <v>4793</v>
      </c>
      <c r="F6478" s="1" t="s">
        <v>396</v>
      </c>
      <c r="G6478">
        <v>5.2</v>
      </c>
      <c r="H6478">
        <v>2</v>
      </c>
      <c r="I6478">
        <v>0.2</v>
      </c>
      <c r="J6478">
        <v>0.58499999999999996</v>
      </c>
    </row>
    <row r="6479" spans="1:10" x14ac:dyDescent="0.25">
      <c r="A6479" s="1" t="s">
        <v>5807</v>
      </c>
      <c r="B6479" s="2">
        <v>42889</v>
      </c>
      <c r="C6479" s="2">
        <v>42896</v>
      </c>
      <c r="D6479" s="1" t="s">
        <v>19</v>
      </c>
      <c r="E6479" s="1" t="s">
        <v>4793</v>
      </c>
      <c r="F6479" s="1" t="s">
        <v>447</v>
      </c>
      <c r="G6479">
        <v>205.99199999999999</v>
      </c>
      <c r="H6479">
        <v>1</v>
      </c>
      <c r="I6479">
        <v>0.2</v>
      </c>
      <c r="J6479">
        <v>-2.5749</v>
      </c>
    </row>
    <row r="6480" spans="1:10" x14ac:dyDescent="0.25">
      <c r="A6480" s="1" t="s">
        <v>5807</v>
      </c>
      <c r="B6480" s="2">
        <v>42889</v>
      </c>
      <c r="C6480" s="2">
        <v>42896</v>
      </c>
      <c r="D6480" s="1" t="s">
        <v>19</v>
      </c>
      <c r="E6480" s="1" t="s">
        <v>4793</v>
      </c>
      <c r="F6480" s="1" t="s">
        <v>2583</v>
      </c>
      <c r="G6480">
        <v>15.552</v>
      </c>
      <c r="H6480">
        <v>3</v>
      </c>
      <c r="I6480">
        <v>0.2</v>
      </c>
      <c r="J6480">
        <v>5.4432</v>
      </c>
    </row>
    <row r="6481" spans="1:10" x14ac:dyDescent="0.25">
      <c r="A6481" s="1" t="s">
        <v>5807</v>
      </c>
      <c r="B6481" s="2">
        <v>42889</v>
      </c>
      <c r="C6481" s="2">
        <v>42896</v>
      </c>
      <c r="D6481" s="1" t="s">
        <v>19</v>
      </c>
      <c r="E6481" s="1" t="s">
        <v>4793</v>
      </c>
      <c r="F6481" s="1" t="s">
        <v>2368</v>
      </c>
      <c r="G6481">
        <v>503.96</v>
      </c>
      <c r="H6481">
        <v>5</v>
      </c>
      <c r="I6481">
        <v>0.2</v>
      </c>
      <c r="J6481">
        <v>50.396000000000001</v>
      </c>
    </row>
    <row r="6482" spans="1:10" x14ac:dyDescent="0.25">
      <c r="A6482" s="1" t="s">
        <v>5807</v>
      </c>
      <c r="B6482" s="2">
        <v>42889</v>
      </c>
      <c r="C6482" s="2">
        <v>42896</v>
      </c>
      <c r="D6482" s="1" t="s">
        <v>19</v>
      </c>
      <c r="E6482" s="1" t="s">
        <v>4793</v>
      </c>
      <c r="F6482" s="1" t="s">
        <v>3039</v>
      </c>
      <c r="G6482">
        <v>24.472000000000001</v>
      </c>
      <c r="H6482">
        <v>7</v>
      </c>
      <c r="I6482">
        <v>0.2</v>
      </c>
      <c r="J6482">
        <v>1.8353999999999999</v>
      </c>
    </row>
    <row r="6483" spans="1:10" x14ac:dyDescent="0.25">
      <c r="A6483" s="1" t="s">
        <v>5807</v>
      </c>
      <c r="B6483" s="2">
        <v>42889</v>
      </c>
      <c r="C6483" s="2">
        <v>42896</v>
      </c>
      <c r="D6483" s="1" t="s">
        <v>19</v>
      </c>
      <c r="E6483" s="1" t="s">
        <v>4793</v>
      </c>
      <c r="F6483" s="1" t="s">
        <v>830</v>
      </c>
      <c r="G6483">
        <v>241.56800000000001</v>
      </c>
      <c r="H6483">
        <v>2</v>
      </c>
      <c r="I6483">
        <v>0.2</v>
      </c>
      <c r="J6483">
        <v>0</v>
      </c>
    </row>
    <row r="6484" spans="1:10" x14ac:dyDescent="0.25">
      <c r="A6484" s="1" t="s">
        <v>5807</v>
      </c>
      <c r="B6484" s="2">
        <v>42889</v>
      </c>
      <c r="C6484" s="2">
        <v>42896</v>
      </c>
      <c r="D6484" s="1" t="s">
        <v>19</v>
      </c>
      <c r="E6484" s="1" t="s">
        <v>4793</v>
      </c>
      <c r="F6484" s="1" t="s">
        <v>4340</v>
      </c>
      <c r="G6484">
        <v>110.4</v>
      </c>
      <c r="H6484">
        <v>2</v>
      </c>
      <c r="I6484">
        <v>0.2</v>
      </c>
      <c r="J6484">
        <v>-4.1399999999999997</v>
      </c>
    </row>
    <row r="6485" spans="1:10" x14ac:dyDescent="0.25">
      <c r="A6485" s="1" t="s">
        <v>5808</v>
      </c>
      <c r="B6485" s="2">
        <v>42889</v>
      </c>
      <c r="C6485" s="2">
        <v>42895</v>
      </c>
      <c r="D6485" s="1" t="s">
        <v>19</v>
      </c>
      <c r="E6485" s="1" t="s">
        <v>2192</v>
      </c>
      <c r="F6485" s="1" t="s">
        <v>1815</v>
      </c>
      <c r="G6485">
        <v>384.76799999999997</v>
      </c>
      <c r="H6485">
        <v>2</v>
      </c>
      <c r="I6485">
        <v>0.4</v>
      </c>
      <c r="J6485">
        <v>-115.43040000000001</v>
      </c>
    </row>
    <row r="6486" spans="1:10" x14ac:dyDescent="0.25">
      <c r="A6486" s="1" t="s">
        <v>5808</v>
      </c>
      <c r="B6486" s="2">
        <v>42889</v>
      </c>
      <c r="C6486" s="2">
        <v>42895</v>
      </c>
      <c r="D6486" s="1" t="s">
        <v>19</v>
      </c>
      <c r="E6486" s="1" t="s">
        <v>2192</v>
      </c>
      <c r="F6486" s="1" t="s">
        <v>5116</v>
      </c>
      <c r="G6486">
        <v>78.66</v>
      </c>
      <c r="H6486">
        <v>6</v>
      </c>
      <c r="I6486">
        <v>0</v>
      </c>
      <c r="J6486">
        <v>36.183599999999998</v>
      </c>
    </row>
    <row r="6487" spans="1:10" x14ac:dyDescent="0.25">
      <c r="A6487" s="1" t="s">
        <v>5808</v>
      </c>
      <c r="B6487" s="2">
        <v>42889</v>
      </c>
      <c r="C6487" s="2">
        <v>42895</v>
      </c>
      <c r="D6487" s="1" t="s">
        <v>19</v>
      </c>
      <c r="E6487" s="1" t="s">
        <v>2192</v>
      </c>
      <c r="F6487" s="1" t="s">
        <v>1591</v>
      </c>
      <c r="G6487">
        <v>45.36</v>
      </c>
      <c r="H6487">
        <v>4</v>
      </c>
      <c r="I6487">
        <v>0</v>
      </c>
      <c r="J6487">
        <v>22.226400000000002</v>
      </c>
    </row>
    <row r="6488" spans="1:10" x14ac:dyDescent="0.25">
      <c r="A6488" s="1" t="s">
        <v>5809</v>
      </c>
      <c r="B6488" s="2">
        <v>42084</v>
      </c>
      <c r="C6488" s="2">
        <v>42089</v>
      </c>
      <c r="D6488" s="1" t="s">
        <v>19</v>
      </c>
      <c r="E6488" s="1" t="s">
        <v>2300</v>
      </c>
      <c r="F6488" s="1" t="s">
        <v>463</v>
      </c>
      <c r="G6488">
        <v>962.08</v>
      </c>
      <c r="H6488">
        <v>4</v>
      </c>
      <c r="I6488">
        <v>0.2</v>
      </c>
      <c r="J6488">
        <v>156.33799999999999</v>
      </c>
    </row>
    <row r="6489" spans="1:10" x14ac:dyDescent="0.25">
      <c r="A6489" s="1" t="s">
        <v>5809</v>
      </c>
      <c r="B6489" s="2">
        <v>42084</v>
      </c>
      <c r="C6489" s="2">
        <v>42089</v>
      </c>
      <c r="D6489" s="1" t="s">
        <v>19</v>
      </c>
      <c r="E6489" s="1" t="s">
        <v>2300</v>
      </c>
      <c r="F6489" s="1" t="s">
        <v>3348</v>
      </c>
      <c r="G6489">
        <v>12.843</v>
      </c>
      <c r="H6489">
        <v>3</v>
      </c>
      <c r="I6489">
        <v>0.7</v>
      </c>
      <c r="J6489">
        <v>-9.8462999999999994</v>
      </c>
    </row>
    <row r="6490" spans="1:10" x14ac:dyDescent="0.25">
      <c r="A6490" s="1" t="s">
        <v>5809</v>
      </c>
      <c r="B6490" s="2">
        <v>42084</v>
      </c>
      <c r="C6490" s="2">
        <v>42089</v>
      </c>
      <c r="D6490" s="1" t="s">
        <v>19</v>
      </c>
      <c r="E6490" s="1" t="s">
        <v>2300</v>
      </c>
      <c r="F6490" s="1" t="s">
        <v>303</v>
      </c>
      <c r="G6490">
        <v>295.45600000000002</v>
      </c>
      <c r="H6490">
        <v>14</v>
      </c>
      <c r="I6490">
        <v>0.2</v>
      </c>
      <c r="J6490">
        <v>96.023200000000003</v>
      </c>
    </row>
    <row r="6491" spans="1:10" x14ac:dyDescent="0.25">
      <c r="A6491" s="1" t="s">
        <v>5810</v>
      </c>
      <c r="B6491" s="2">
        <v>42997</v>
      </c>
      <c r="C6491" s="2">
        <v>43002</v>
      </c>
      <c r="D6491" s="1" t="s">
        <v>19</v>
      </c>
      <c r="E6491" s="1" t="s">
        <v>1521</v>
      </c>
      <c r="F6491" s="1" t="s">
        <v>3496</v>
      </c>
      <c r="G6491">
        <v>32.4</v>
      </c>
      <c r="H6491">
        <v>5</v>
      </c>
      <c r="I6491">
        <v>0</v>
      </c>
      <c r="J6491">
        <v>15.552</v>
      </c>
    </row>
    <row r="6492" spans="1:10" x14ac:dyDescent="0.25">
      <c r="A6492" s="1" t="s">
        <v>5811</v>
      </c>
      <c r="B6492" s="2">
        <v>41897</v>
      </c>
      <c r="C6492" s="2">
        <v>41901</v>
      </c>
      <c r="D6492" s="1" t="s">
        <v>19</v>
      </c>
      <c r="E6492" s="1" t="s">
        <v>4842</v>
      </c>
      <c r="F6492" s="1" t="s">
        <v>1229</v>
      </c>
      <c r="G6492">
        <v>103.93600000000001</v>
      </c>
      <c r="H6492">
        <v>4</v>
      </c>
      <c r="I6492">
        <v>0.2</v>
      </c>
      <c r="J6492">
        <v>16.889600000000002</v>
      </c>
    </row>
    <row r="6493" spans="1:10" x14ac:dyDescent="0.25">
      <c r="A6493" s="1" t="s">
        <v>5812</v>
      </c>
      <c r="B6493" s="2">
        <v>42694</v>
      </c>
      <c r="C6493" s="2">
        <v>42699</v>
      </c>
      <c r="D6493" s="1" t="s">
        <v>19</v>
      </c>
      <c r="E6493" s="1" t="s">
        <v>590</v>
      </c>
      <c r="F6493" s="1" t="s">
        <v>418</v>
      </c>
      <c r="G6493">
        <v>289.56799999999998</v>
      </c>
      <c r="H6493">
        <v>2</v>
      </c>
      <c r="I6493">
        <v>0.2</v>
      </c>
      <c r="J6493">
        <v>10.8588</v>
      </c>
    </row>
    <row r="6494" spans="1:10" x14ac:dyDescent="0.25">
      <c r="A6494" s="1" t="s">
        <v>5812</v>
      </c>
      <c r="B6494" s="2">
        <v>42694</v>
      </c>
      <c r="C6494" s="2">
        <v>42699</v>
      </c>
      <c r="D6494" s="1" t="s">
        <v>19</v>
      </c>
      <c r="E6494" s="1" t="s">
        <v>590</v>
      </c>
      <c r="F6494" s="1" t="s">
        <v>677</v>
      </c>
      <c r="G6494">
        <v>39.72</v>
      </c>
      <c r="H6494">
        <v>5</v>
      </c>
      <c r="I6494">
        <v>0.2</v>
      </c>
      <c r="J6494">
        <v>4.4684999999999997</v>
      </c>
    </row>
    <row r="6495" spans="1:10" x14ac:dyDescent="0.25">
      <c r="A6495" s="1" t="s">
        <v>5812</v>
      </c>
      <c r="B6495" s="2">
        <v>42694</v>
      </c>
      <c r="C6495" s="2">
        <v>42699</v>
      </c>
      <c r="D6495" s="1" t="s">
        <v>19</v>
      </c>
      <c r="E6495" s="1" t="s">
        <v>590</v>
      </c>
      <c r="F6495" s="1" t="s">
        <v>2405</v>
      </c>
      <c r="G6495">
        <v>244.768</v>
      </c>
      <c r="H6495">
        <v>4</v>
      </c>
      <c r="I6495">
        <v>0.2</v>
      </c>
      <c r="J6495">
        <v>24.476800000000001</v>
      </c>
    </row>
    <row r="6496" spans="1:10" x14ac:dyDescent="0.25">
      <c r="A6496" s="1" t="s">
        <v>5813</v>
      </c>
      <c r="B6496" s="2">
        <v>43036</v>
      </c>
      <c r="C6496" s="2">
        <v>43040</v>
      </c>
      <c r="D6496" s="1" t="s">
        <v>11</v>
      </c>
      <c r="E6496" s="1" t="s">
        <v>730</v>
      </c>
      <c r="F6496" s="1" t="s">
        <v>107</v>
      </c>
      <c r="G6496">
        <v>24</v>
      </c>
      <c r="H6496">
        <v>2</v>
      </c>
      <c r="I6496">
        <v>0.2</v>
      </c>
      <c r="J6496">
        <v>-2.7</v>
      </c>
    </row>
    <row r="6497" spans="1:10" x14ac:dyDescent="0.25">
      <c r="A6497" s="1" t="s">
        <v>5813</v>
      </c>
      <c r="B6497" s="2">
        <v>43036</v>
      </c>
      <c r="C6497" s="2">
        <v>43040</v>
      </c>
      <c r="D6497" s="1" t="s">
        <v>11</v>
      </c>
      <c r="E6497" s="1" t="s">
        <v>730</v>
      </c>
      <c r="F6497" s="1" t="s">
        <v>580</v>
      </c>
      <c r="G6497">
        <v>15.552</v>
      </c>
      <c r="H6497">
        <v>3</v>
      </c>
      <c r="I6497">
        <v>0.2</v>
      </c>
      <c r="J6497">
        <v>5.4432</v>
      </c>
    </row>
    <row r="6498" spans="1:10" x14ac:dyDescent="0.25">
      <c r="A6498" s="1" t="s">
        <v>5813</v>
      </c>
      <c r="B6498" s="2">
        <v>43036</v>
      </c>
      <c r="C6498" s="2">
        <v>43040</v>
      </c>
      <c r="D6498" s="1" t="s">
        <v>11</v>
      </c>
      <c r="E6498" s="1" t="s">
        <v>730</v>
      </c>
      <c r="F6498" s="1" t="s">
        <v>2078</v>
      </c>
      <c r="G6498">
        <v>26.175999999999998</v>
      </c>
      <c r="H6498">
        <v>2</v>
      </c>
      <c r="I6498">
        <v>0.2</v>
      </c>
      <c r="J6498">
        <v>-3.2719999999999998</v>
      </c>
    </row>
    <row r="6499" spans="1:10" x14ac:dyDescent="0.25">
      <c r="A6499" s="1" t="s">
        <v>5814</v>
      </c>
      <c r="B6499" s="2">
        <v>42209</v>
      </c>
      <c r="C6499" s="2">
        <v>42213</v>
      </c>
      <c r="D6499" s="1" t="s">
        <v>19</v>
      </c>
      <c r="E6499" s="1" t="s">
        <v>5815</v>
      </c>
      <c r="F6499" s="1" t="s">
        <v>25</v>
      </c>
      <c r="G6499">
        <v>20.94</v>
      </c>
      <c r="H6499">
        <v>3</v>
      </c>
      <c r="I6499">
        <v>0</v>
      </c>
      <c r="J6499">
        <v>6.0726000000000004</v>
      </c>
    </row>
    <row r="6500" spans="1:10" x14ac:dyDescent="0.25">
      <c r="A6500" s="1" t="s">
        <v>5814</v>
      </c>
      <c r="B6500" s="2">
        <v>42209</v>
      </c>
      <c r="C6500" s="2">
        <v>42213</v>
      </c>
      <c r="D6500" s="1" t="s">
        <v>19</v>
      </c>
      <c r="E6500" s="1" t="s">
        <v>5815</v>
      </c>
      <c r="F6500" s="1" t="s">
        <v>991</v>
      </c>
      <c r="G6500">
        <v>135.09</v>
      </c>
      <c r="H6500">
        <v>9</v>
      </c>
      <c r="I6500">
        <v>0</v>
      </c>
      <c r="J6500">
        <v>62.141399999999997</v>
      </c>
    </row>
    <row r="6501" spans="1:10" x14ac:dyDescent="0.25">
      <c r="A6501" s="1" t="s">
        <v>5814</v>
      </c>
      <c r="B6501" s="2">
        <v>42209</v>
      </c>
      <c r="C6501" s="2">
        <v>42213</v>
      </c>
      <c r="D6501" s="1" t="s">
        <v>19</v>
      </c>
      <c r="E6501" s="1" t="s">
        <v>5815</v>
      </c>
      <c r="F6501" s="1" t="s">
        <v>2826</v>
      </c>
      <c r="G6501">
        <v>279.86</v>
      </c>
      <c r="H6501">
        <v>14</v>
      </c>
      <c r="I6501">
        <v>0</v>
      </c>
      <c r="J6501">
        <v>64.367800000000003</v>
      </c>
    </row>
    <row r="6502" spans="1:10" x14ac:dyDescent="0.25">
      <c r="A6502" s="1" t="s">
        <v>5814</v>
      </c>
      <c r="B6502" s="2">
        <v>42209</v>
      </c>
      <c r="C6502" s="2">
        <v>42213</v>
      </c>
      <c r="D6502" s="1" t="s">
        <v>19</v>
      </c>
      <c r="E6502" s="1" t="s">
        <v>5815</v>
      </c>
      <c r="F6502" s="1" t="s">
        <v>991</v>
      </c>
      <c r="G6502">
        <v>90.06</v>
      </c>
      <c r="H6502">
        <v>6</v>
      </c>
      <c r="I6502">
        <v>0</v>
      </c>
      <c r="J6502">
        <v>41.427599999999998</v>
      </c>
    </row>
    <row r="6503" spans="1:10" x14ac:dyDescent="0.25">
      <c r="A6503" s="1" t="s">
        <v>5816</v>
      </c>
      <c r="B6503" s="2">
        <v>41945</v>
      </c>
      <c r="C6503" s="2">
        <v>41949</v>
      </c>
      <c r="D6503" s="1" t="s">
        <v>19</v>
      </c>
      <c r="E6503" s="1" t="s">
        <v>3916</v>
      </c>
      <c r="F6503" s="1" t="s">
        <v>3775</v>
      </c>
      <c r="G6503">
        <v>539.96400000000006</v>
      </c>
      <c r="H6503">
        <v>6</v>
      </c>
      <c r="I6503">
        <v>0.4</v>
      </c>
      <c r="J6503">
        <v>-107.9928</v>
      </c>
    </row>
    <row r="6504" spans="1:10" x14ac:dyDescent="0.25">
      <c r="A6504" s="1" t="s">
        <v>5816</v>
      </c>
      <c r="B6504" s="2">
        <v>41945</v>
      </c>
      <c r="C6504" s="2">
        <v>41949</v>
      </c>
      <c r="D6504" s="1" t="s">
        <v>19</v>
      </c>
      <c r="E6504" s="1" t="s">
        <v>3916</v>
      </c>
      <c r="F6504" s="1" t="s">
        <v>374</v>
      </c>
      <c r="G6504">
        <v>50.231999999999999</v>
      </c>
      <c r="H6504">
        <v>7</v>
      </c>
      <c r="I6504">
        <v>0.4</v>
      </c>
      <c r="J6504">
        <v>-10.0464</v>
      </c>
    </row>
    <row r="6505" spans="1:10" x14ac:dyDescent="0.25">
      <c r="A6505" s="1" t="s">
        <v>5816</v>
      </c>
      <c r="B6505" s="2">
        <v>41945</v>
      </c>
      <c r="C6505" s="2">
        <v>41949</v>
      </c>
      <c r="D6505" s="1" t="s">
        <v>19</v>
      </c>
      <c r="E6505" s="1" t="s">
        <v>3916</v>
      </c>
      <c r="F6505" s="1" t="s">
        <v>820</v>
      </c>
      <c r="G6505">
        <v>19.242000000000001</v>
      </c>
      <c r="H6505">
        <v>3</v>
      </c>
      <c r="I6505">
        <v>0.7</v>
      </c>
      <c r="J6505">
        <v>-13.4694</v>
      </c>
    </row>
    <row r="6506" spans="1:10" x14ac:dyDescent="0.25">
      <c r="A6506" s="1" t="s">
        <v>5817</v>
      </c>
      <c r="B6506" s="2">
        <v>43056</v>
      </c>
      <c r="C6506" s="2">
        <v>43061</v>
      </c>
      <c r="D6506" s="1" t="s">
        <v>11</v>
      </c>
      <c r="E6506" s="1" t="s">
        <v>416</v>
      </c>
      <c r="F6506" s="1" t="s">
        <v>808</v>
      </c>
      <c r="G6506">
        <v>1247.6400000000001</v>
      </c>
      <c r="H6506">
        <v>3</v>
      </c>
      <c r="I6506">
        <v>0</v>
      </c>
      <c r="J6506">
        <v>349.33920000000001</v>
      </c>
    </row>
    <row r="6507" spans="1:10" x14ac:dyDescent="0.25">
      <c r="A6507" s="1" t="s">
        <v>5818</v>
      </c>
      <c r="B6507" s="2">
        <v>42547</v>
      </c>
      <c r="C6507" s="2">
        <v>42551</v>
      </c>
      <c r="D6507" s="1" t="s">
        <v>19</v>
      </c>
      <c r="E6507" s="1" t="s">
        <v>5819</v>
      </c>
      <c r="F6507" s="1" t="s">
        <v>307</v>
      </c>
      <c r="G6507">
        <v>5.3040000000000003</v>
      </c>
      <c r="H6507">
        <v>3</v>
      </c>
      <c r="I6507">
        <v>0.2</v>
      </c>
      <c r="J6507">
        <v>0.46410000000000001</v>
      </c>
    </row>
    <row r="6508" spans="1:10" x14ac:dyDescent="0.25">
      <c r="A6508" s="1" t="s">
        <v>5820</v>
      </c>
      <c r="B6508" s="2">
        <v>42652</v>
      </c>
      <c r="C6508" s="2">
        <v>42654</v>
      </c>
      <c r="D6508" s="1" t="s">
        <v>11</v>
      </c>
      <c r="E6508" s="1" t="s">
        <v>1140</v>
      </c>
      <c r="F6508" s="1" t="s">
        <v>5609</v>
      </c>
      <c r="G6508">
        <v>19.135999999999999</v>
      </c>
      <c r="H6508">
        <v>4</v>
      </c>
      <c r="I6508">
        <v>0.2</v>
      </c>
      <c r="J6508">
        <v>5.98</v>
      </c>
    </row>
    <row r="6509" spans="1:10" x14ac:dyDescent="0.25">
      <c r="A6509" s="1" t="s">
        <v>5820</v>
      </c>
      <c r="B6509" s="2">
        <v>42652</v>
      </c>
      <c r="C6509" s="2">
        <v>42654</v>
      </c>
      <c r="D6509" s="1" t="s">
        <v>11</v>
      </c>
      <c r="E6509" s="1" t="s">
        <v>1140</v>
      </c>
      <c r="F6509" s="1" t="s">
        <v>1179</v>
      </c>
      <c r="G6509">
        <v>332.83199999999999</v>
      </c>
      <c r="H6509">
        <v>4</v>
      </c>
      <c r="I6509">
        <v>0.2</v>
      </c>
      <c r="J6509">
        <v>-24.962399999999999</v>
      </c>
    </row>
    <row r="6510" spans="1:10" x14ac:dyDescent="0.25">
      <c r="A6510" s="1" t="s">
        <v>5821</v>
      </c>
      <c r="B6510" s="2">
        <v>43089</v>
      </c>
      <c r="C6510" s="2">
        <v>43095</v>
      </c>
      <c r="D6510" s="1" t="s">
        <v>19</v>
      </c>
      <c r="E6510" s="1" t="s">
        <v>354</v>
      </c>
      <c r="F6510" s="1" t="s">
        <v>632</v>
      </c>
      <c r="G6510">
        <v>279.89999999999998</v>
      </c>
      <c r="H6510">
        <v>5</v>
      </c>
      <c r="I6510">
        <v>0</v>
      </c>
      <c r="J6510">
        <v>137.15100000000001</v>
      </c>
    </row>
    <row r="6511" spans="1:10" x14ac:dyDescent="0.25">
      <c r="A6511" s="1" t="s">
        <v>5821</v>
      </c>
      <c r="B6511" s="2">
        <v>43089</v>
      </c>
      <c r="C6511" s="2">
        <v>43095</v>
      </c>
      <c r="D6511" s="1" t="s">
        <v>19</v>
      </c>
      <c r="E6511" s="1" t="s">
        <v>354</v>
      </c>
      <c r="F6511" s="1" t="s">
        <v>604</v>
      </c>
      <c r="G6511">
        <v>50.351999999999997</v>
      </c>
      <c r="H6511">
        <v>3</v>
      </c>
      <c r="I6511">
        <v>0.2</v>
      </c>
      <c r="J6511">
        <v>17.623200000000001</v>
      </c>
    </row>
    <row r="6512" spans="1:10" x14ac:dyDescent="0.25">
      <c r="A6512" s="1" t="s">
        <v>5821</v>
      </c>
      <c r="B6512" s="2">
        <v>43089</v>
      </c>
      <c r="C6512" s="2">
        <v>43095</v>
      </c>
      <c r="D6512" s="1" t="s">
        <v>19</v>
      </c>
      <c r="E6512" s="1" t="s">
        <v>354</v>
      </c>
      <c r="F6512" s="1" t="s">
        <v>1591</v>
      </c>
      <c r="G6512">
        <v>34.020000000000003</v>
      </c>
      <c r="H6512">
        <v>3</v>
      </c>
      <c r="I6512">
        <v>0</v>
      </c>
      <c r="J6512">
        <v>16.669799999999999</v>
      </c>
    </row>
    <row r="6513" spans="1:10" x14ac:dyDescent="0.25">
      <c r="A6513" s="1" t="s">
        <v>5822</v>
      </c>
      <c r="B6513" s="2">
        <v>42800</v>
      </c>
      <c r="C6513" s="2">
        <v>42804</v>
      </c>
      <c r="D6513" s="1" t="s">
        <v>19</v>
      </c>
      <c r="E6513" s="1" t="s">
        <v>5222</v>
      </c>
      <c r="F6513" s="1" t="s">
        <v>1472</v>
      </c>
      <c r="G6513">
        <v>23.88</v>
      </c>
      <c r="H6513">
        <v>6</v>
      </c>
      <c r="I6513">
        <v>0</v>
      </c>
      <c r="J6513">
        <v>8.1191999999999993</v>
      </c>
    </row>
    <row r="6514" spans="1:10" x14ac:dyDescent="0.25">
      <c r="A6514" s="1" t="s">
        <v>5822</v>
      </c>
      <c r="B6514" s="2">
        <v>42800</v>
      </c>
      <c r="C6514" s="2">
        <v>42804</v>
      </c>
      <c r="D6514" s="1" t="s">
        <v>19</v>
      </c>
      <c r="E6514" s="1" t="s">
        <v>5222</v>
      </c>
      <c r="F6514" s="1" t="s">
        <v>3244</v>
      </c>
      <c r="G6514">
        <v>11.52</v>
      </c>
      <c r="H6514">
        <v>4</v>
      </c>
      <c r="I6514">
        <v>0</v>
      </c>
      <c r="J6514">
        <v>5.6448</v>
      </c>
    </row>
    <row r="6515" spans="1:10" x14ac:dyDescent="0.25">
      <c r="A6515" s="1" t="s">
        <v>5822</v>
      </c>
      <c r="B6515" s="2">
        <v>42800</v>
      </c>
      <c r="C6515" s="2">
        <v>42804</v>
      </c>
      <c r="D6515" s="1" t="s">
        <v>19</v>
      </c>
      <c r="E6515" s="1" t="s">
        <v>5222</v>
      </c>
      <c r="F6515" s="1" t="s">
        <v>3891</v>
      </c>
      <c r="G6515">
        <v>286.93</v>
      </c>
      <c r="H6515">
        <v>7</v>
      </c>
      <c r="I6515">
        <v>0</v>
      </c>
      <c r="J6515">
        <v>140.59569999999999</v>
      </c>
    </row>
    <row r="6516" spans="1:10" x14ac:dyDescent="0.25">
      <c r="A6516" s="1" t="s">
        <v>5822</v>
      </c>
      <c r="B6516" s="2">
        <v>42800</v>
      </c>
      <c r="C6516" s="2">
        <v>42804</v>
      </c>
      <c r="D6516" s="1" t="s">
        <v>19</v>
      </c>
      <c r="E6516" s="1" t="s">
        <v>5222</v>
      </c>
      <c r="F6516" s="1" t="s">
        <v>2068</v>
      </c>
      <c r="G6516">
        <v>206.38399999999999</v>
      </c>
      <c r="H6516">
        <v>2</v>
      </c>
      <c r="I6516">
        <v>0.2</v>
      </c>
      <c r="J6516">
        <v>23.2182</v>
      </c>
    </row>
    <row r="6517" spans="1:10" x14ac:dyDescent="0.25">
      <c r="A6517" s="1" t="s">
        <v>5823</v>
      </c>
      <c r="B6517" s="2">
        <v>42993</v>
      </c>
      <c r="C6517" s="2">
        <v>42997</v>
      </c>
      <c r="D6517" s="1" t="s">
        <v>19</v>
      </c>
      <c r="E6517" s="1" t="s">
        <v>2344</v>
      </c>
      <c r="F6517" s="1" t="s">
        <v>2064</v>
      </c>
      <c r="G6517">
        <v>218.352</v>
      </c>
      <c r="H6517">
        <v>3</v>
      </c>
      <c r="I6517">
        <v>0.2</v>
      </c>
      <c r="J6517">
        <v>0</v>
      </c>
    </row>
    <row r="6518" spans="1:10" x14ac:dyDescent="0.25">
      <c r="A6518" s="1" t="s">
        <v>5823</v>
      </c>
      <c r="B6518" s="2">
        <v>42993</v>
      </c>
      <c r="C6518" s="2">
        <v>42997</v>
      </c>
      <c r="D6518" s="1" t="s">
        <v>19</v>
      </c>
      <c r="E6518" s="1" t="s">
        <v>2344</v>
      </c>
      <c r="F6518" s="1" t="s">
        <v>2357</v>
      </c>
      <c r="G6518">
        <v>529.9</v>
      </c>
      <c r="H6518">
        <v>5</v>
      </c>
      <c r="I6518">
        <v>0</v>
      </c>
      <c r="J6518">
        <v>105.98</v>
      </c>
    </row>
    <row r="6519" spans="1:10" x14ac:dyDescent="0.25">
      <c r="A6519" s="1" t="s">
        <v>5823</v>
      </c>
      <c r="B6519" s="2">
        <v>42993</v>
      </c>
      <c r="C6519" s="2">
        <v>42997</v>
      </c>
      <c r="D6519" s="1" t="s">
        <v>19</v>
      </c>
      <c r="E6519" s="1" t="s">
        <v>2344</v>
      </c>
      <c r="F6519" s="1" t="s">
        <v>2373</v>
      </c>
      <c r="G6519">
        <v>99.3</v>
      </c>
      <c r="H6519">
        <v>10</v>
      </c>
      <c r="I6519">
        <v>0</v>
      </c>
      <c r="J6519">
        <v>41.706000000000003</v>
      </c>
    </row>
    <row r="6520" spans="1:10" x14ac:dyDescent="0.25">
      <c r="A6520" s="1" t="s">
        <v>5823</v>
      </c>
      <c r="B6520" s="2">
        <v>42993</v>
      </c>
      <c r="C6520" s="2">
        <v>42997</v>
      </c>
      <c r="D6520" s="1" t="s">
        <v>19</v>
      </c>
      <c r="E6520" s="1" t="s">
        <v>2344</v>
      </c>
      <c r="F6520" s="1" t="s">
        <v>3087</v>
      </c>
      <c r="G6520">
        <v>108.96</v>
      </c>
      <c r="H6520">
        <v>2</v>
      </c>
      <c r="I6520">
        <v>0</v>
      </c>
      <c r="J6520">
        <v>30.508800000000001</v>
      </c>
    </row>
    <row r="6521" spans="1:10" x14ac:dyDescent="0.25">
      <c r="A6521" s="1" t="s">
        <v>5823</v>
      </c>
      <c r="B6521" s="2">
        <v>42993</v>
      </c>
      <c r="C6521" s="2">
        <v>42997</v>
      </c>
      <c r="D6521" s="1" t="s">
        <v>19</v>
      </c>
      <c r="E6521" s="1" t="s">
        <v>2344</v>
      </c>
      <c r="F6521" s="1" t="s">
        <v>949</v>
      </c>
      <c r="G6521">
        <v>2.6880000000000002</v>
      </c>
      <c r="H6521">
        <v>1</v>
      </c>
      <c r="I6521">
        <v>0.2</v>
      </c>
      <c r="J6521">
        <v>0.84</v>
      </c>
    </row>
    <row r="6522" spans="1:10" x14ac:dyDescent="0.25">
      <c r="A6522" s="1" t="s">
        <v>5824</v>
      </c>
      <c r="B6522" s="2">
        <v>42751</v>
      </c>
      <c r="C6522" s="2">
        <v>42753</v>
      </c>
      <c r="D6522" s="1" t="s">
        <v>11</v>
      </c>
      <c r="E6522" s="1" t="s">
        <v>2239</v>
      </c>
      <c r="F6522" s="1" t="s">
        <v>634</v>
      </c>
      <c r="G6522">
        <v>5443.96</v>
      </c>
      <c r="H6522">
        <v>4</v>
      </c>
      <c r="I6522">
        <v>0</v>
      </c>
      <c r="J6522">
        <v>2504.2215999999999</v>
      </c>
    </row>
    <row r="6523" spans="1:10" x14ac:dyDescent="0.25">
      <c r="A6523" s="1" t="s">
        <v>5824</v>
      </c>
      <c r="B6523" s="2">
        <v>42751</v>
      </c>
      <c r="C6523" s="2">
        <v>42753</v>
      </c>
      <c r="D6523" s="1" t="s">
        <v>11</v>
      </c>
      <c r="E6523" s="1" t="s">
        <v>2239</v>
      </c>
      <c r="F6523" s="1" t="s">
        <v>4980</v>
      </c>
      <c r="G6523">
        <v>302.67</v>
      </c>
      <c r="H6523">
        <v>3</v>
      </c>
      <c r="I6523">
        <v>0</v>
      </c>
      <c r="J6523">
        <v>72.640799999999999</v>
      </c>
    </row>
    <row r="6524" spans="1:10" x14ac:dyDescent="0.25">
      <c r="A6524" s="1" t="s">
        <v>5824</v>
      </c>
      <c r="B6524" s="2">
        <v>42751</v>
      </c>
      <c r="C6524" s="2">
        <v>42753</v>
      </c>
      <c r="D6524" s="1" t="s">
        <v>11</v>
      </c>
      <c r="E6524" s="1" t="s">
        <v>2239</v>
      </c>
      <c r="F6524" s="1" t="s">
        <v>5825</v>
      </c>
      <c r="G6524">
        <v>56.07</v>
      </c>
      <c r="H6524">
        <v>7</v>
      </c>
      <c r="I6524">
        <v>0</v>
      </c>
      <c r="J6524">
        <v>25.2315</v>
      </c>
    </row>
    <row r="6525" spans="1:10" x14ac:dyDescent="0.25">
      <c r="A6525" s="1" t="s">
        <v>5826</v>
      </c>
      <c r="B6525" s="2">
        <v>42558</v>
      </c>
      <c r="C6525" s="2">
        <v>42564</v>
      </c>
      <c r="D6525" s="1" t="s">
        <v>19</v>
      </c>
      <c r="E6525" s="1" t="s">
        <v>1728</v>
      </c>
      <c r="F6525" s="1" t="s">
        <v>4369</v>
      </c>
      <c r="G6525">
        <v>10.08</v>
      </c>
      <c r="H6525">
        <v>2</v>
      </c>
      <c r="I6525">
        <v>0.2</v>
      </c>
      <c r="J6525">
        <v>3.2759999999999998</v>
      </c>
    </row>
    <row r="6526" spans="1:10" x14ac:dyDescent="0.25">
      <c r="A6526" s="1" t="s">
        <v>5826</v>
      </c>
      <c r="B6526" s="2">
        <v>42558</v>
      </c>
      <c r="C6526" s="2">
        <v>42564</v>
      </c>
      <c r="D6526" s="1" t="s">
        <v>19</v>
      </c>
      <c r="E6526" s="1" t="s">
        <v>1728</v>
      </c>
      <c r="F6526" s="1" t="s">
        <v>2087</v>
      </c>
      <c r="G6526">
        <v>59.994</v>
      </c>
      <c r="H6526">
        <v>1</v>
      </c>
      <c r="I6526">
        <v>0.4</v>
      </c>
      <c r="J6526">
        <v>-12.998699999999999</v>
      </c>
    </row>
    <row r="6527" spans="1:10" x14ac:dyDescent="0.25">
      <c r="A6527" s="1" t="s">
        <v>5826</v>
      </c>
      <c r="B6527" s="2">
        <v>42558</v>
      </c>
      <c r="C6527" s="2">
        <v>42564</v>
      </c>
      <c r="D6527" s="1" t="s">
        <v>19</v>
      </c>
      <c r="E6527" s="1" t="s">
        <v>1728</v>
      </c>
      <c r="F6527" s="1" t="s">
        <v>73</v>
      </c>
      <c r="G6527">
        <v>5.7149999999999999</v>
      </c>
      <c r="H6527">
        <v>5</v>
      </c>
      <c r="I6527">
        <v>0.7</v>
      </c>
      <c r="J6527">
        <v>-4.7625000000000002</v>
      </c>
    </row>
    <row r="6528" spans="1:10" x14ac:dyDescent="0.25">
      <c r="A6528" s="1" t="s">
        <v>5826</v>
      </c>
      <c r="B6528" s="2">
        <v>42558</v>
      </c>
      <c r="C6528" s="2">
        <v>42564</v>
      </c>
      <c r="D6528" s="1" t="s">
        <v>19</v>
      </c>
      <c r="E6528" s="1" t="s">
        <v>1728</v>
      </c>
      <c r="F6528" s="1" t="s">
        <v>3284</v>
      </c>
      <c r="G6528">
        <v>9.42</v>
      </c>
      <c r="H6528">
        <v>5</v>
      </c>
      <c r="I6528">
        <v>0.7</v>
      </c>
      <c r="J6528">
        <v>-7.85</v>
      </c>
    </row>
    <row r="6529" spans="1:10" x14ac:dyDescent="0.25">
      <c r="A6529" s="1" t="s">
        <v>5827</v>
      </c>
      <c r="B6529" s="2">
        <v>42727</v>
      </c>
      <c r="C6529" s="2">
        <v>42732</v>
      </c>
      <c r="D6529" s="1" t="s">
        <v>11</v>
      </c>
      <c r="E6529" s="1" t="s">
        <v>3513</v>
      </c>
      <c r="F6529" s="1" t="s">
        <v>1268</v>
      </c>
      <c r="G6529">
        <v>1999.96</v>
      </c>
      <c r="H6529">
        <v>4</v>
      </c>
      <c r="I6529">
        <v>0</v>
      </c>
      <c r="J6529">
        <v>899.98199999999997</v>
      </c>
    </row>
    <row r="6530" spans="1:10" x14ac:dyDescent="0.25">
      <c r="A6530" s="1" t="s">
        <v>5828</v>
      </c>
      <c r="B6530" s="2">
        <v>41995</v>
      </c>
      <c r="C6530" s="2">
        <v>41999</v>
      </c>
      <c r="D6530" s="1" t="s">
        <v>19</v>
      </c>
      <c r="E6530" s="1" t="s">
        <v>1858</v>
      </c>
      <c r="F6530" s="1" t="s">
        <v>5829</v>
      </c>
      <c r="G6530">
        <v>216.4</v>
      </c>
      <c r="H6530">
        <v>4</v>
      </c>
      <c r="I6530">
        <v>0</v>
      </c>
      <c r="J6530">
        <v>56.264000000000003</v>
      </c>
    </row>
    <row r="6531" spans="1:10" x14ac:dyDescent="0.25">
      <c r="A6531" s="1" t="s">
        <v>5830</v>
      </c>
      <c r="B6531" s="2">
        <v>41693</v>
      </c>
      <c r="C6531" s="2">
        <v>41697</v>
      </c>
      <c r="D6531" s="1" t="s">
        <v>19</v>
      </c>
      <c r="E6531" s="1" t="s">
        <v>3651</v>
      </c>
      <c r="F6531" s="1" t="s">
        <v>1843</v>
      </c>
      <c r="G6531">
        <v>6.9359999999999999</v>
      </c>
      <c r="H6531">
        <v>3</v>
      </c>
      <c r="I6531">
        <v>0.2</v>
      </c>
      <c r="J6531">
        <v>2.3409</v>
      </c>
    </row>
    <row r="6532" spans="1:10" x14ac:dyDescent="0.25">
      <c r="A6532" s="1" t="s">
        <v>5830</v>
      </c>
      <c r="B6532" s="2">
        <v>41693</v>
      </c>
      <c r="C6532" s="2">
        <v>41697</v>
      </c>
      <c r="D6532" s="1" t="s">
        <v>19</v>
      </c>
      <c r="E6532" s="1" t="s">
        <v>3651</v>
      </c>
      <c r="F6532" s="1" t="s">
        <v>1653</v>
      </c>
      <c r="G6532">
        <v>4.4279999999999999</v>
      </c>
      <c r="H6532">
        <v>3</v>
      </c>
      <c r="I6532">
        <v>0.8</v>
      </c>
      <c r="J6532">
        <v>-6.8634000000000004</v>
      </c>
    </row>
    <row r="6533" spans="1:10" x14ac:dyDescent="0.25">
      <c r="A6533" s="1" t="s">
        <v>5831</v>
      </c>
      <c r="B6533" s="2">
        <v>43073</v>
      </c>
      <c r="C6533" s="2">
        <v>43077</v>
      </c>
      <c r="D6533" s="1" t="s">
        <v>19</v>
      </c>
      <c r="E6533" s="1" t="s">
        <v>1044</v>
      </c>
      <c r="F6533" s="1" t="s">
        <v>2296</v>
      </c>
      <c r="G6533">
        <v>8.8000000000000007</v>
      </c>
      <c r="H6533">
        <v>5</v>
      </c>
      <c r="I6533">
        <v>0</v>
      </c>
      <c r="J6533">
        <v>2.552</v>
      </c>
    </row>
    <row r="6534" spans="1:10" x14ac:dyDescent="0.25">
      <c r="A6534" s="1" t="s">
        <v>5831</v>
      </c>
      <c r="B6534" s="2">
        <v>43073</v>
      </c>
      <c r="C6534" s="2">
        <v>43077</v>
      </c>
      <c r="D6534" s="1" t="s">
        <v>19</v>
      </c>
      <c r="E6534" s="1" t="s">
        <v>1044</v>
      </c>
      <c r="F6534" s="1" t="s">
        <v>5702</v>
      </c>
      <c r="G6534">
        <v>142.80000000000001</v>
      </c>
      <c r="H6534">
        <v>1</v>
      </c>
      <c r="I6534">
        <v>0</v>
      </c>
      <c r="J6534">
        <v>29.988</v>
      </c>
    </row>
    <row r="6535" spans="1:10" x14ac:dyDescent="0.25">
      <c r="A6535" s="1" t="s">
        <v>5831</v>
      </c>
      <c r="B6535" s="2">
        <v>43073</v>
      </c>
      <c r="C6535" s="2">
        <v>43077</v>
      </c>
      <c r="D6535" s="1" t="s">
        <v>19</v>
      </c>
      <c r="E6535" s="1" t="s">
        <v>1044</v>
      </c>
      <c r="F6535" s="1" t="s">
        <v>4238</v>
      </c>
      <c r="G6535">
        <v>399.95</v>
      </c>
      <c r="H6535">
        <v>5</v>
      </c>
      <c r="I6535">
        <v>0</v>
      </c>
      <c r="J6535">
        <v>143.982</v>
      </c>
    </row>
    <row r="6536" spans="1:10" x14ac:dyDescent="0.25">
      <c r="A6536" s="1" t="s">
        <v>5832</v>
      </c>
      <c r="B6536" s="2">
        <v>41960</v>
      </c>
      <c r="C6536" s="2">
        <v>41965</v>
      </c>
      <c r="D6536" s="1" t="s">
        <v>19</v>
      </c>
      <c r="E6536" s="1" t="s">
        <v>977</v>
      </c>
      <c r="F6536" s="1" t="s">
        <v>2670</v>
      </c>
      <c r="G6536">
        <v>2152.7759999999998</v>
      </c>
      <c r="H6536">
        <v>3</v>
      </c>
      <c r="I6536">
        <v>0.2</v>
      </c>
      <c r="J6536">
        <v>726.56190000000004</v>
      </c>
    </row>
    <row r="6537" spans="1:10" x14ac:dyDescent="0.25">
      <c r="A6537" s="1" t="s">
        <v>5832</v>
      </c>
      <c r="B6537" s="2">
        <v>41960</v>
      </c>
      <c r="C6537" s="2">
        <v>41965</v>
      </c>
      <c r="D6537" s="1" t="s">
        <v>19</v>
      </c>
      <c r="E6537" s="1" t="s">
        <v>977</v>
      </c>
      <c r="F6537" s="1" t="s">
        <v>2862</v>
      </c>
      <c r="G6537">
        <v>4007.84</v>
      </c>
      <c r="H6537">
        <v>10</v>
      </c>
      <c r="I6537">
        <v>0.2</v>
      </c>
      <c r="J6537">
        <v>-50.097999999999999</v>
      </c>
    </row>
    <row r="6538" spans="1:10" x14ac:dyDescent="0.25">
      <c r="A6538" s="1" t="s">
        <v>5833</v>
      </c>
      <c r="B6538" s="2">
        <v>41932</v>
      </c>
      <c r="C6538" s="2">
        <v>41935</v>
      </c>
      <c r="D6538" s="1" t="s">
        <v>79</v>
      </c>
      <c r="E6538" s="1" t="s">
        <v>387</v>
      </c>
      <c r="F6538" s="1" t="s">
        <v>2082</v>
      </c>
      <c r="G6538">
        <v>328.59</v>
      </c>
      <c r="H6538">
        <v>3</v>
      </c>
      <c r="I6538">
        <v>0.4</v>
      </c>
      <c r="J6538">
        <v>-147.8655</v>
      </c>
    </row>
    <row r="6539" spans="1:10" x14ac:dyDescent="0.25">
      <c r="A6539" s="1" t="s">
        <v>5833</v>
      </c>
      <c r="B6539" s="2">
        <v>41932</v>
      </c>
      <c r="C6539" s="2">
        <v>41935</v>
      </c>
      <c r="D6539" s="1" t="s">
        <v>79</v>
      </c>
      <c r="E6539" s="1" t="s">
        <v>387</v>
      </c>
      <c r="F6539" s="1" t="s">
        <v>719</v>
      </c>
      <c r="G6539">
        <v>98.352000000000004</v>
      </c>
      <c r="H6539">
        <v>3</v>
      </c>
      <c r="I6539">
        <v>0.2</v>
      </c>
      <c r="J6539">
        <v>-24.588000000000001</v>
      </c>
    </row>
    <row r="6540" spans="1:10" x14ac:dyDescent="0.25">
      <c r="A6540" s="1" t="s">
        <v>5834</v>
      </c>
      <c r="B6540" s="2">
        <v>42302</v>
      </c>
      <c r="C6540" s="2">
        <v>42307</v>
      </c>
      <c r="D6540" s="1" t="s">
        <v>19</v>
      </c>
      <c r="E6540" s="1" t="s">
        <v>401</v>
      </c>
      <c r="F6540" s="1" t="s">
        <v>1145</v>
      </c>
      <c r="G6540">
        <v>158.99</v>
      </c>
      <c r="H6540">
        <v>1</v>
      </c>
      <c r="I6540">
        <v>0</v>
      </c>
      <c r="J6540">
        <v>41.337400000000002</v>
      </c>
    </row>
    <row r="6541" spans="1:10" x14ac:dyDescent="0.25">
      <c r="A6541" s="1" t="s">
        <v>5834</v>
      </c>
      <c r="B6541" s="2">
        <v>42302</v>
      </c>
      <c r="C6541" s="2">
        <v>42307</v>
      </c>
      <c r="D6541" s="1" t="s">
        <v>19</v>
      </c>
      <c r="E6541" s="1" t="s">
        <v>401</v>
      </c>
      <c r="F6541" s="1" t="s">
        <v>3167</v>
      </c>
      <c r="G6541">
        <v>291.10000000000002</v>
      </c>
      <c r="H6541">
        <v>5</v>
      </c>
      <c r="I6541">
        <v>0</v>
      </c>
      <c r="J6541">
        <v>75.686000000000007</v>
      </c>
    </row>
    <row r="6542" spans="1:10" x14ac:dyDescent="0.25">
      <c r="A6542" s="1" t="s">
        <v>5835</v>
      </c>
      <c r="B6542" s="2">
        <v>43055</v>
      </c>
      <c r="C6542" s="2">
        <v>43058</v>
      </c>
      <c r="D6542" s="1" t="s">
        <v>79</v>
      </c>
      <c r="E6542" s="1" t="s">
        <v>1933</v>
      </c>
      <c r="F6542" s="1" t="s">
        <v>4474</v>
      </c>
      <c r="G6542">
        <v>73.680000000000007</v>
      </c>
      <c r="H6542">
        <v>6</v>
      </c>
      <c r="I6542">
        <v>0</v>
      </c>
      <c r="J6542">
        <v>34.629600000000003</v>
      </c>
    </row>
    <row r="6543" spans="1:10" x14ac:dyDescent="0.25">
      <c r="A6543" s="1" t="s">
        <v>5835</v>
      </c>
      <c r="B6543" s="2">
        <v>43055</v>
      </c>
      <c r="C6543" s="2">
        <v>43058</v>
      </c>
      <c r="D6543" s="1" t="s">
        <v>79</v>
      </c>
      <c r="E6543" s="1" t="s">
        <v>1933</v>
      </c>
      <c r="F6543" s="1" t="s">
        <v>1193</v>
      </c>
      <c r="G6543">
        <v>139.91999999999999</v>
      </c>
      <c r="H6543">
        <v>2</v>
      </c>
      <c r="I6543">
        <v>0</v>
      </c>
      <c r="J6543">
        <v>23.7864</v>
      </c>
    </row>
    <row r="6544" spans="1:10" x14ac:dyDescent="0.25">
      <c r="A6544" s="1" t="s">
        <v>5835</v>
      </c>
      <c r="B6544" s="2">
        <v>43055</v>
      </c>
      <c r="C6544" s="2">
        <v>43058</v>
      </c>
      <c r="D6544" s="1" t="s">
        <v>79</v>
      </c>
      <c r="E6544" s="1" t="s">
        <v>1933</v>
      </c>
      <c r="F6544" s="1" t="s">
        <v>3856</v>
      </c>
      <c r="G6544">
        <v>107.88</v>
      </c>
      <c r="H6544">
        <v>3</v>
      </c>
      <c r="I6544">
        <v>0.2</v>
      </c>
      <c r="J6544">
        <v>10.788</v>
      </c>
    </row>
    <row r="6545" spans="1:10" x14ac:dyDescent="0.25">
      <c r="A6545" s="1" t="s">
        <v>5835</v>
      </c>
      <c r="B6545" s="2">
        <v>43055</v>
      </c>
      <c r="C6545" s="2">
        <v>43058</v>
      </c>
      <c r="D6545" s="1" t="s">
        <v>79</v>
      </c>
      <c r="E6545" s="1" t="s">
        <v>1933</v>
      </c>
      <c r="F6545" s="1" t="s">
        <v>3021</v>
      </c>
      <c r="G6545">
        <v>33.29</v>
      </c>
      <c r="H6545">
        <v>1</v>
      </c>
      <c r="I6545">
        <v>0</v>
      </c>
      <c r="J6545">
        <v>7.9896000000000003</v>
      </c>
    </row>
    <row r="6546" spans="1:10" x14ac:dyDescent="0.25">
      <c r="A6546" s="1" t="s">
        <v>5836</v>
      </c>
      <c r="B6546" s="2">
        <v>42869</v>
      </c>
      <c r="C6546" s="2">
        <v>42873</v>
      </c>
      <c r="D6546" s="1" t="s">
        <v>19</v>
      </c>
      <c r="E6546" s="1" t="s">
        <v>110</v>
      </c>
      <c r="F6546" s="1" t="s">
        <v>4096</v>
      </c>
      <c r="G6546">
        <v>58.17</v>
      </c>
      <c r="H6546">
        <v>5</v>
      </c>
      <c r="I6546">
        <v>0.7</v>
      </c>
      <c r="J6546">
        <v>-46.536000000000001</v>
      </c>
    </row>
    <row r="6547" spans="1:10" x14ac:dyDescent="0.25">
      <c r="A6547" s="1" t="s">
        <v>5836</v>
      </c>
      <c r="B6547" s="2">
        <v>42869</v>
      </c>
      <c r="C6547" s="2">
        <v>42873</v>
      </c>
      <c r="D6547" s="1" t="s">
        <v>19</v>
      </c>
      <c r="E6547" s="1" t="s">
        <v>110</v>
      </c>
      <c r="F6547" s="1" t="s">
        <v>1791</v>
      </c>
      <c r="G6547">
        <v>5.04</v>
      </c>
      <c r="H6547">
        <v>2</v>
      </c>
      <c r="I6547">
        <v>0.2</v>
      </c>
      <c r="J6547">
        <v>1.764</v>
      </c>
    </row>
    <row r="6548" spans="1:10" x14ac:dyDescent="0.25">
      <c r="A6548" s="1" t="s">
        <v>5836</v>
      </c>
      <c r="B6548" s="2">
        <v>42869</v>
      </c>
      <c r="C6548" s="2">
        <v>42873</v>
      </c>
      <c r="D6548" s="1" t="s">
        <v>19</v>
      </c>
      <c r="E6548" s="1" t="s">
        <v>110</v>
      </c>
      <c r="F6548" s="1" t="s">
        <v>4791</v>
      </c>
      <c r="G6548">
        <v>24.783999999999999</v>
      </c>
      <c r="H6548">
        <v>1</v>
      </c>
      <c r="I6548">
        <v>0.2</v>
      </c>
      <c r="J6548">
        <v>7.7450000000000001</v>
      </c>
    </row>
    <row r="6549" spans="1:10" x14ac:dyDescent="0.25">
      <c r="A6549" s="1" t="s">
        <v>5837</v>
      </c>
      <c r="B6549" s="2">
        <v>41699</v>
      </c>
      <c r="C6549" s="2">
        <v>41703</v>
      </c>
      <c r="D6549" s="1" t="s">
        <v>19</v>
      </c>
      <c r="E6549" s="1" t="s">
        <v>3532</v>
      </c>
      <c r="F6549" s="1" t="s">
        <v>175</v>
      </c>
      <c r="G6549">
        <v>634.11599999999999</v>
      </c>
      <c r="H6549">
        <v>6</v>
      </c>
      <c r="I6549">
        <v>0.3</v>
      </c>
      <c r="J6549">
        <v>-172.1172</v>
      </c>
    </row>
    <row r="6550" spans="1:10" x14ac:dyDescent="0.25">
      <c r="A6550" s="1" t="s">
        <v>5837</v>
      </c>
      <c r="B6550" s="2">
        <v>41699</v>
      </c>
      <c r="C6550" s="2">
        <v>41703</v>
      </c>
      <c r="D6550" s="1" t="s">
        <v>19</v>
      </c>
      <c r="E6550" s="1" t="s">
        <v>3532</v>
      </c>
      <c r="F6550" s="1" t="s">
        <v>5303</v>
      </c>
      <c r="G6550">
        <v>17.472000000000001</v>
      </c>
      <c r="H6550">
        <v>3</v>
      </c>
      <c r="I6550">
        <v>0.2</v>
      </c>
      <c r="J6550">
        <v>5.6783999999999999</v>
      </c>
    </row>
    <row r="6551" spans="1:10" x14ac:dyDescent="0.25">
      <c r="A6551" s="1" t="s">
        <v>5838</v>
      </c>
      <c r="B6551" s="2">
        <v>42215</v>
      </c>
      <c r="C6551" s="2">
        <v>42217</v>
      </c>
      <c r="D6551" s="1" t="s">
        <v>79</v>
      </c>
      <c r="E6551" s="1" t="s">
        <v>3767</v>
      </c>
      <c r="F6551" s="1" t="s">
        <v>1685</v>
      </c>
      <c r="G6551">
        <v>155.88</v>
      </c>
      <c r="H6551">
        <v>6</v>
      </c>
      <c r="I6551">
        <v>0</v>
      </c>
      <c r="J6551">
        <v>38.97</v>
      </c>
    </row>
    <row r="6552" spans="1:10" x14ac:dyDescent="0.25">
      <c r="A6552" s="1" t="s">
        <v>5839</v>
      </c>
      <c r="B6552" s="2">
        <v>42309</v>
      </c>
      <c r="C6552" s="2">
        <v>42311</v>
      </c>
      <c r="D6552" s="1" t="s">
        <v>11</v>
      </c>
      <c r="E6552" s="1" t="s">
        <v>1974</v>
      </c>
      <c r="F6552" s="1" t="s">
        <v>3601</v>
      </c>
      <c r="G6552">
        <v>327.56400000000002</v>
      </c>
      <c r="H6552">
        <v>4</v>
      </c>
      <c r="I6552">
        <v>0.1</v>
      </c>
      <c r="J6552">
        <v>21.837599999999998</v>
      </c>
    </row>
    <row r="6553" spans="1:10" x14ac:dyDescent="0.25">
      <c r="A6553" s="1" t="s">
        <v>5840</v>
      </c>
      <c r="B6553" s="2">
        <v>43085</v>
      </c>
      <c r="C6553" s="2">
        <v>43090</v>
      </c>
      <c r="D6553" s="1" t="s">
        <v>11</v>
      </c>
      <c r="E6553" s="1" t="s">
        <v>205</v>
      </c>
      <c r="F6553" s="1" t="s">
        <v>968</v>
      </c>
      <c r="G6553">
        <v>13.36</v>
      </c>
      <c r="H6553">
        <v>2</v>
      </c>
      <c r="I6553">
        <v>0</v>
      </c>
      <c r="J6553">
        <v>6.4127999999999998</v>
      </c>
    </row>
    <row r="6554" spans="1:10" x14ac:dyDescent="0.25">
      <c r="A6554" s="1" t="s">
        <v>5840</v>
      </c>
      <c r="B6554" s="2">
        <v>43085</v>
      </c>
      <c r="C6554" s="2">
        <v>43090</v>
      </c>
      <c r="D6554" s="1" t="s">
        <v>11</v>
      </c>
      <c r="E6554" s="1" t="s">
        <v>205</v>
      </c>
      <c r="F6554" s="1" t="s">
        <v>2088</v>
      </c>
      <c r="G6554">
        <v>158.9</v>
      </c>
      <c r="H6554">
        <v>5</v>
      </c>
      <c r="I6554">
        <v>0</v>
      </c>
      <c r="J6554">
        <v>7.9450000000000003</v>
      </c>
    </row>
    <row r="6555" spans="1:10" x14ac:dyDescent="0.25">
      <c r="A6555" s="1" t="s">
        <v>5841</v>
      </c>
      <c r="B6555" s="2">
        <v>41932</v>
      </c>
      <c r="C6555" s="2">
        <v>41934</v>
      </c>
      <c r="D6555" s="1" t="s">
        <v>11</v>
      </c>
      <c r="E6555" s="1" t="s">
        <v>261</v>
      </c>
      <c r="F6555" s="1" t="s">
        <v>1212</v>
      </c>
      <c r="G6555">
        <v>319.96800000000002</v>
      </c>
      <c r="H6555">
        <v>4</v>
      </c>
      <c r="I6555">
        <v>0.2</v>
      </c>
      <c r="J6555">
        <v>71.992800000000003</v>
      </c>
    </row>
    <row r="6556" spans="1:10" x14ac:dyDescent="0.25">
      <c r="A6556" s="1" t="s">
        <v>5841</v>
      </c>
      <c r="B6556" s="2">
        <v>41932</v>
      </c>
      <c r="C6556" s="2">
        <v>41934</v>
      </c>
      <c r="D6556" s="1" t="s">
        <v>11</v>
      </c>
      <c r="E6556" s="1" t="s">
        <v>261</v>
      </c>
      <c r="F6556" s="1" t="s">
        <v>4669</v>
      </c>
      <c r="G6556">
        <v>505.32</v>
      </c>
      <c r="H6556">
        <v>3</v>
      </c>
      <c r="I6556">
        <v>0.2</v>
      </c>
      <c r="J6556">
        <v>31.5825</v>
      </c>
    </row>
    <row r="6557" spans="1:10" x14ac:dyDescent="0.25">
      <c r="A6557" s="1" t="s">
        <v>5841</v>
      </c>
      <c r="B6557" s="2">
        <v>41932</v>
      </c>
      <c r="C6557" s="2">
        <v>41934</v>
      </c>
      <c r="D6557" s="1" t="s">
        <v>11</v>
      </c>
      <c r="E6557" s="1" t="s">
        <v>261</v>
      </c>
      <c r="F6557" s="1" t="s">
        <v>5842</v>
      </c>
      <c r="G6557">
        <v>3.8079999999999998</v>
      </c>
      <c r="H6557">
        <v>1</v>
      </c>
      <c r="I6557">
        <v>0.2</v>
      </c>
      <c r="J6557">
        <v>1.2376</v>
      </c>
    </row>
    <row r="6558" spans="1:10" x14ac:dyDescent="0.25">
      <c r="A6558" s="1" t="s">
        <v>5841</v>
      </c>
      <c r="B6558" s="2">
        <v>41932</v>
      </c>
      <c r="C6558" s="2">
        <v>41934</v>
      </c>
      <c r="D6558" s="1" t="s">
        <v>11</v>
      </c>
      <c r="E6558" s="1" t="s">
        <v>261</v>
      </c>
      <c r="F6558" s="1" t="s">
        <v>3091</v>
      </c>
      <c r="G6558">
        <v>8.6820000000000004</v>
      </c>
      <c r="H6558">
        <v>1</v>
      </c>
      <c r="I6558">
        <v>0.8</v>
      </c>
      <c r="J6558">
        <v>-14.759399999999999</v>
      </c>
    </row>
    <row r="6559" spans="1:10" x14ac:dyDescent="0.25">
      <c r="A6559" s="1" t="s">
        <v>5841</v>
      </c>
      <c r="B6559" s="2">
        <v>41932</v>
      </c>
      <c r="C6559" s="2">
        <v>41934</v>
      </c>
      <c r="D6559" s="1" t="s">
        <v>11</v>
      </c>
      <c r="E6559" s="1" t="s">
        <v>261</v>
      </c>
      <c r="F6559" s="1" t="s">
        <v>1188</v>
      </c>
      <c r="G6559">
        <v>24.423999999999999</v>
      </c>
      <c r="H6559">
        <v>1</v>
      </c>
      <c r="I6559">
        <v>0.2</v>
      </c>
      <c r="J6559">
        <v>7.9378000000000002</v>
      </c>
    </row>
    <row r="6560" spans="1:10" x14ac:dyDescent="0.25">
      <c r="A6560" s="1" t="s">
        <v>5843</v>
      </c>
      <c r="B6560" s="2">
        <v>42160</v>
      </c>
      <c r="C6560" s="2">
        <v>42165</v>
      </c>
      <c r="D6560" s="1" t="s">
        <v>19</v>
      </c>
      <c r="E6560" s="1" t="s">
        <v>2305</v>
      </c>
      <c r="F6560" s="1" t="s">
        <v>1007</v>
      </c>
      <c r="G6560">
        <v>1522.6379999999999</v>
      </c>
      <c r="H6560">
        <v>9</v>
      </c>
      <c r="I6560">
        <v>0.1</v>
      </c>
      <c r="J6560">
        <v>169.18199999999999</v>
      </c>
    </row>
    <row r="6561" spans="1:10" x14ac:dyDescent="0.25">
      <c r="A6561" s="1" t="s">
        <v>5844</v>
      </c>
      <c r="B6561" s="2">
        <v>42572</v>
      </c>
      <c r="C6561" s="2">
        <v>42577</v>
      </c>
      <c r="D6561" s="1" t="s">
        <v>19</v>
      </c>
      <c r="E6561" s="1" t="s">
        <v>2132</v>
      </c>
      <c r="F6561" s="1" t="s">
        <v>2095</v>
      </c>
      <c r="G6561">
        <v>419.9</v>
      </c>
      <c r="H6561">
        <v>5</v>
      </c>
      <c r="I6561">
        <v>0</v>
      </c>
      <c r="J6561">
        <v>197.35300000000001</v>
      </c>
    </row>
    <row r="6562" spans="1:10" x14ac:dyDescent="0.25">
      <c r="A6562" s="1" t="s">
        <v>5844</v>
      </c>
      <c r="B6562" s="2">
        <v>42572</v>
      </c>
      <c r="C6562" s="2">
        <v>42577</v>
      </c>
      <c r="D6562" s="1" t="s">
        <v>19</v>
      </c>
      <c r="E6562" s="1" t="s">
        <v>2132</v>
      </c>
      <c r="F6562" s="1" t="s">
        <v>735</v>
      </c>
      <c r="G6562">
        <v>3.15</v>
      </c>
      <c r="H6562">
        <v>1</v>
      </c>
      <c r="I6562">
        <v>0</v>
      </c>
      <c r="J6562">
        <v>1.512</v>
      </c>
    </row>
    <row r="6563" spans="1:10" x14ac:dyDescent="0.25">
      <c r="A6563" s="1" t="s">
        <v>5845</v>
      </c>
      <c r="B6563" s="2">
        <v>42825</v>
      </c>
      <c r="C6563" s="2">
        <v>42827</v>
      </c>
      <c r="D6563" s="1" t="s">
        <v>79</v>
      </c>
      <c r="E6563" s="1" t="s">
        <v>3093</v>
      </c>
      <c r="F6563" s="1" t="s">
        <v>1539</v>
      </c>
      <c r="G6563">
        <v>33.619999999999997</v>
      </c>
      <c r="H6563">
        <v>5</v>
      </c>
      <c r="I6563">
        <v>0.8</v>
      </c>
      <c r="J6563">
        <v>-90.774000000000001</v>
      </c>
    </row>
    <row r="6564" spans="1:10" x14ac:dyDescent="0.25">
      <c r="A6564" s="1" t="s">
        <v>5846</v>
      </c>
      <c r="B6564" s="2">
        <v>41766</v>
      </c>
      <c r="C6564" s="2">
        <v>41771</v>
      </c>
      <c r="D6564" s="1" t="s">
        <v>19</v>
      </c>
      <c r="E6564" s="1" t="s">
        <v>2794</v>
      </c>
      <c r="F6564" s="1" t="s">
        <v>130</v>
      </c>
      <c r="G6564">
        <v>16.14</v>
      </c>
      <c r="H6564">
        <v>3</v>
      </c>
      <c r="I6564">
        <v>0</v>
      </c>
      <c r="J6564">
        <v>7.9085999999999999</v>
      </c>
    </row>
    <row r="6565" spans="1:10" x14ac:dyDescent="0.25">
      <c r="A6565" s="1" t="s">
        <v>5846</v>
      </c>
      <c r="B6565" s="2">
        <v>41766</v>
      </c>
      <c r="C6565" s="2">
        <v>41771</v>
      </c>
      <c r="D6565" s="1" t="s">
        <v>19</v>
      </c>
      <c r="E6565" s="1" t="s">
        <v>2794</v>
      </c>
      <c r="F6565" s="1" t="s">
        <v>4197</v>
      </c>
      <c r="G6565">
        <v>194.25</v>
      </c>
      <c r="H6565">
        <v>2</v>
      </c>
      <c r="I6565">
        <v>0.3</v>
      </c>
      <c r="J6565">
        <v>-38.85</v>
      </c>
    </row>
    <row r="6566" spans="1:10" x14ac:dyDescent="0.25">
      <c r="A6566" s="1" t="s">
        <v>5846</v>
      </c>
      <c r="B6566" s="2">
        <v>41766</v>
      </c>
      <c r="C6566" s="2">
        <v>41771</v>
      </c>
      <c r="D6566" s="1" t="s">
        <v>19</v>
      </c>
      <c r="E6566" s="1" t="s">
        <v>2794</v>
      </c>
      <c r="F6566" s="1" t="s">
        <v>1391</v>
      </c>
      <c r="G6566">
        <v>8.64</v>
      </c>
      <c r="H6566">
        <v>3</v>
      </c>
      <c r="I6566">
        <v>0</v>
      </c>
      <c r="J6566">
        <v>2.5055999999999998</v>
      </c>
    </row>
    <row r="6567" spans="1:10" x14ac:dyDescent="0.25">
      <c r="A6567" s="1" t="s">
        <v>5846</v>
      </c>
      <c r="B6567" s="2">
        <v>41766</v>
      </c>
      <c r="C6567" s="2">
        <v>41771</v>
      </c>
      <c r="D6567" s="1" t="s">
        <v>19</v>
      </c>
      <c r="E6567" s="1" t="s">
        <v>2794</v>
      </c>
      <c r="F6567" s="1" t="s">
        <v>1316</v>
      </c>
      <c r="G6567">
        <v>872.32</v>
      </c>
      <c r="H6567">
        <v>4</v>
      </c>
      <c r="I6567">
        <v>0</v>
      </c>
      <c r="J6567">
        <v>244.24959999999999</v>
      </c>
    </row>
    <row r="6568" spans="1:10" x14ac:dyDescent="0.25">
      <c r="A6568" s="1" t="s">
        <v>5847</v>
      </c>
      <c r="B6568" s="2">
        <v>42771</v>
      </c>
      <c r="C6568" s="2">
        <v>42774</v>
      </c>
      <c r="D6568" s="1" t="s">
        <v>11</v>
      </c>
      <c r="E6568" s="1" t="s">
        <v>380</v>
      </c>
      <c r="F6568" s="1" t="s">
        <v>1163</v>
      </c>
      <c r="G6568">
        <v>243.99199999999999</v>
      </c>
      <c r="H6568">
        <v>4</v>
      </c>
      <c r="I6568">
        <v>0.8</v>
      </c>
      <c r="J6568">
        <v>-426.98599999999999</v>
      </c>
    </row>
    <row r="6569" spans="1:10" x14ac:dyDescent="0.25">
      <c r="A6569" s="1" t="s">
        <v>5847</v>
      </c>
      <c r="B6569" s="2">
        <v>42771</v>
      </c>
      <c r="C6569" s="2">
        <v>42774</v>
      </c>
      <c r="D6569" s="1" t="s">
        <v>11</v>
      </c>
      <c r="E6569" s="1" t="s">
        <v>380</v>
      </c>
      <c r="F6569" s="1" t="s">
        <v>3121</v>
      </c>
      <c r="G6569">
        <v>7.12</v>
      </c>
      <c r="H6569">
        <v>5</v>
      </c>
      <c r="I6569">
        <v>0.2</v>
      </c>
      <c r="J6569">
        <v>0.71199999999999997</v>
      </c>
    </row>
    <row r="6570" spans="1:10" x14ac:dyDescent="0.25">
      <c r="A6570" s="1" t="s">
        <v>5848</v>
      </c>
      <c r="B6570" s="2">
        <v>41747</v>
      </c>
      <c r="C6570" s="2">
        <v>41751</v>
      </c>
      <c r="D6570" s="1" t="s">
        <v>19</v>
      </c>
      <c r="E6570" s="1" t="s">
        <v>128</v>
      </c>
      <c r="F6570" s="1" t="s">
        <v>126</v>
      </c>
      <c r="G6570">
        <v>2.6880000000000002</v>
      </c>
      <c r="H6570">
        <v>2</v>
      </c>
      <c r="I6570">
        <v>0.2</v>
      </c>
      <c r="J6570">
        <v>1.008</v>
      </c>
    </row>
    <row r="6571" spans="1:10" x14ac:dyDescent="0.25">
      <c r="A6571" s="1" t="s">
        <v>5848</v>
      </c>
      <c r="B6571" s="2">
        <v>41747</v>
      </c>
      <c r="C6571" s="2">
        <v>41751</v>
      </c>
      <c r="D6571" s="1" t="s">
        <v>19</v>
      </c>
      <c r="E6571" s="1" t="s">
        <v>128</v>
      </c>
      <c r="F6571" s="1" t="s">
        <v>586</v>
      </c>
      <c r="G6571">
        <v>317.05799999999999</v>
      </c>
      <c r="H6571">
        <v>3</v>
      </c>
      <c r="I6571">
        <v>0.3</v>
      </c>
      <c r="J6571">
        <v>-18.117599999999999</v>
      </c>
    </row>
    <row r="6572" spans="1:10" x14ac:dyDescent="0.25">
      <c r="A6572" s="1" t="s">
        <v>5848</v>
      </c>
      <c r="B6572" s="2">
        <v>41747</v>
      </c>
      <c r="C6572" s="2">
        <v>41751</v>
      </c>
      <c r="D6572" s="1" t="s">
        <v>19</v>
      </c>
      <c r="E6572" s="1" t="s">
        <v>128</v>
      </c>
      <c r="F6572" s="1" t="s">
        <v>1311</v>
      </c>
      <c r="G6572">
        <v>149.352</v>
      </c>
      <c r="H6572">
        <v>3</v>
      </c>
      <c r="I6572">
        <v>0.2</v>
      </c>
      <c r="J6572">
        <v>50.406300000000002</v>
      </c>
    </row>
    <row r="6573" spans="1:10" x14ac:dyDescent="0.25">
      <c r="A6573" s="1" t="s">
        <v>5848</v>
      </c>
      <c r="B6573" s="2">
        <v>41747</v>
      </c>
      <c r="C6573" s="2">
        <v>41751</v>
      </c>
      <c r="D6573" s="1" t="s">
        <v>19</v>
      </c>
      <c r="E6573" s="1" t="s">
        <v>128</v>
      </c>
      <c r="F6573" s="1" t="s">
        <v>3893</v>
      </c>
      <c r="G6573">
        <v>227.976</v>
      </c>
      <c r="H6573">
        <v>3</v>
      </c>
      <c r="I6573">
        <v>0.2</v>
      </c>
      <c r="J6573">
        <v>28.497</v>
      </c>
    </row>
    <row r="6574" spans="1:10" x14ac:dyDescent="0.25">
      <c r="A6574" s="1" t="s">
        <v>5849</v>
      </c>
      <c r="B6574" s="2">
        <v>42500</v>
      </c>
      <c r="C6574" s="2">
        <v>42506</v>
      </c>
      <c r="D6574" s="1" t="s">
        <v>19</v>
      </c>
      <c r="E6574" s="1" t="s">
        <v>4560</v>
      </c>
      <c r="F6574" s="1" t="s">
        <v>3035</v>
      </c>
      <c r="G6574">
        <v>11.96</v>
      </c>
      <c r="H6574">
        <v>2</v>
      </c>
      <c r="I6574">
        <v>0</v>
      </c>
      <c r="J6574">
        <v>5.8604000000000003</v>
      </c>
    </row>
    <row r="6575" spans="1:10" x14ac:dyDescent="0.25">
      <c r="A6575" s="1" t="s">
        <v>5850</v>
      </c>
      <c r="B6575" s="2">
        <v>42699</v>
      </c>
      <c r="C6575" s="2">
        <v>42704</v>
      </c>
      <c r="D6575" s="1" t="s">
        <v>19</v>
      </c>
      <c r="E6575" s="1" t="s">
        <v>5489</v>
      </c>
      <c r="F6575" s="1" t="s">
        <v>851</v>
      </c>
      <c r="G6575">
        <v>563.4</v>
      </c>
      <c r="H6575">
        <v>4</v>
      </c>
      <c r="I6575">
        <v>0</v>
      </c>
      <c r="J6575">
        <v>67.608000000000004</v>
      </c>
    </row>
    <row r="6576" spans="1:10" x14ac:dyDescent="0.25">
      <c r="A6576" s="1" t="s">
        <v>5850</v>
      </c>
      <c r="B6576" s="2">
        <v>42699</v>
      </c>
      <c r="C6576" s="2">
        <v>42704</v>
      </c>
      <c r="D6576" s="1" t="s">
        <v>19</v>
      </c>
      <c r="E6576" s="1" t="s">
        <v>5489</v>
      </c>
      <c r="F6576" s="1" t="s">
        <v>5851</v>
      </c>
      <c r="G6576">
        <v>319.92</v>
      </c>
      <c r="H6576">
        <v>8</v>
      </c>
      <c r="I6576">
        <v>0</v>
      </c>
      <c r="J6576">
        <v>118.3704</v>
      </c>
    </row>
    <row r="6577" spans="1:10" x14ac:dyDescent="0.25">
      <c r="A6577" s="1" t="s">
        <v>5852</v>
      </c>
      <c r="B6577" s="2">
        <v>42797</v>
      </c>
      <c r="C6577" s="2">
        <v>42802</v>
      </c>
      <c r="D6577" s="1" t="s">
        <v>19</v>
      </c>
      <c r="E6577" s="1" t="s">
        <v>4196</v>
      </c>
      <c r="F6577" s="1" t="s">
        <v>4002</v>
      </c>
      <c r="G6577">
        <v>1049.44</v>
      </c>
      <c r="H6577">
        <v>8</v>
      </c>
      <c r="I6577">
        <v>0</v>
      </c>
      <c r="J6577">
        <v>440.76479999999998</v>
      </c>
    </row>
    <row r="6578" spans="1:10" x14ac:dyDescent="0.25">
      <c r="A6578" s="1" t="s">
        <v>5852</v>
      </c>
      <c r="B6578" s="2">
        <v>42797</v>
      </c>
      <c r="C6578" s="2">
        <v>42802</v>
      </c>
      <c r="D6578" s="1" t="s">
        <v>19</v>
      </c>
      <c r="E6578" s="1" t="s">
        <v>4196</v>
      </c>
      <c r="F6578" s="1" t="s">
        <v>123</v>
      </c>
      <c r="G6578">
        <v>170.352</v>
      </c>
      <c r="H6578">
        <v>3</v>
      </c>
      <c r="I6578">
        <v>0.2</v>
      </c>
      <c r="J6578">
        <v>-17.0352</v>
      </c>
    </row>
    <row r="6579" spans="1:10" x14ac:dyDescent="0.25">
      <c r="A6579" s="1" t="s">
        <v>5853</v>
      </c>
      <c r="B6579" s="2">
        <v>42344</v>
      </c>
      <c r="C6579" s="2">
        <v>42349</v>
      </c>
      <c r="D6579" s="1" t="s">
        <v>11</v>
      </c>
      <c r="E6579" s="1" t="s">
        <v>878</v>
      </c>
      <c r="F6579" s="1" t="s">
        <v>2540</v>
      </c>
      <c r="G6579">
        <v>173.94</v>
      </c>
      <c r="H6579">
        <v>6</v>
      </c>
      <c r="I6579">
        <v>0</v>
      </c>
      <c r="J6579">
        <v>50.442599999999999</v>
      </c>
    </row>
    <row r="6580" spans="1:10" x14ac:dyDescent="0.25">
      <c r="A6580" s="1" t="s">
        <v>5854</v>
      </c>
      <c r="B6580" s="2">
        <v>41876</v>
      </c>
      <c r="C6580" s="2">
        <v>41881</v>
      </c>
      <c r="D6580" s="1" t="s">
        <v>19</v>
      </c>
      <c r="E6580" s="1" t="s">
        <v>3006</v>
      </c>
      <c r="F6580" s="1" t="s">
        <v>2594</v>
      </c>
      <c r="G6580">
        <v>1007.944</v>
      </c>
      <c r="H6580">
        <v>7</v>
      </c>
      <c r="I6580">
        <v>0.2</v>
      </c>
      <c r="J6580">
        <v>75.595799999999997</v>
      </c>
    </row>
    <row r="6581" spans="1:10" x14ac:dyDescent="0.25">
      <c r="A6581" s="1" t="s">
        <v>5855</v>
      </c>
      <c r="B6581" s="2">
        <v>42665</v>
      </c>
      <c r="C6581" s="2">
        <v>42665</v>
      </c>
      <c r="D6581" s="1" t="s">
        <v>654</v>
      </c>
      <c r="E6581" s="1" t="s">
        <v>3436</v>
      </c>
      <c r="F6581" s="1" t="s">
        <v>2409</v>
      </c>
      <c r="G6581">
        <v>6.68</v>
      </c>
      <c r="H6581">
        <v>1</v>
      </c>
      <c r="I6581">
        <v>0</v>
      </c>
      <c r="J6581">
        <v>3.2063999999999999</v>
      </c>
    </row>
    <row r="6582" spans="1:10" x14ac:dyDescent="0.25">
      <c r="A6582" s="1" t="s">
        <v>5855</v>
      </c>
      <c r="B6582" s="2">
        <v>42665</v>
      </c>
      <c r="C6582" s="2">
        <v>42665</v>
      </c>
      <c r="D6582" s="1" t="s">
        <v>654</v>
      </c>
      <c r="E6582" s="1" t="s">
        <v>3436</v>
      </c>
      <c r="F6582" s="1" t="s">
        <v>4376</v>
      </c>
      <c r="G6582">
        <v>8.34</v>
      </c>
      <c r="H6582">
        <v>3</v>
      </c>
      <c r="I6582">
        <v>0</v>
      </c>
      <c r="J6582">
        <v>2.2517999999999998</v>
      </c>
    </row>
    <row r="6583" spans="1:10" x14ac:dyDescent="0.25">
      <c r="A6583" s="1" t="s">
        <v>5855</v>
      </c>
      <c r="B6583" s="2">
        <v>42665</v>
      </c>
      <c r="C6583" s="2">
        <v>42665</v>
      </c>
      <c r="D6583" s="1" t="s">
        <v>654</v>
      </c>
      <c r="E6583" s="1" t="s">
        <v>3436</v>
      </c>
      <c r="F6583" s="1" t="s">
        <v>5856</v>
      </c>
      <c r="G6583">
        <v>101.94</v>
      </c>
      <c r="H6583">
        <v>3</v>
      </c>
      <c r="I6583">
        <v>0</v>
      </c>
      <c r="J6583">
        <v>30.582000000000001</v>
      </c>
    </row>
    <row r="6584" spans="1:10" x14ac:dyDescent="0.25">
      <c r="A6584" s="1" t="s">
        <v>5857</v>
      </c>
      <c r="B6584" s="2">
        <v>42589</v>
      </c>
      <c r="C6584" s="2">
        <v>42593</v>
      </c>
      <c r="D6584" s="1" t="s">
        <v>19</v>
      </c>
      <c r="E6584" s="1" t="s">
        <v>264</v>
      </c>
      <c r="F6584" s="1" t="s">
        <v>1244</v>
      </c>
      <c r="G6584">
        <v>179.97</v>
      </c>
      <c r="H6584">
        <v>3</v>
      </c>
      <c r="I6584">
        <v>0</v>
      </c>
      <c r="J6584">
        <v>86.385599999999997</v>
      </c>
    </row>
    <row r="6585" spans="1:10" x14ac:dyDescent="0.25">
      <c r="A6585" s="1" t="s">
        <v>5858</v>
      </c>
      <c r="B6585" s="2">
        <v>42937</v>
      </c>
      <c r="C6585" s="2">
        <v>42943</v>
      </c>
      <c r="D6585" s="1" t="s">
        <v>19</v>
      </c>
      <c r="E6585" s="1" t="s">
        <v>2782</v>
      </c>
      <c r="F6585" s="1" t="s">
        <v>3314</v>
      </c>
      <c r="G6585">
        <v>101.94</v>
      </c>
      <c r="H6585">
        <v>6</v>
      </c>
      <c r="I6585">
        <v>0</v>
      </c>
      <c r="J6585">
        <v>29.5626</v>
      </c>
    </row>
    <row r="6586" spans="1:10" x14ac:dyDescent="0.25">
      <c r="A6586" s="1" t="s">
        <v>5858</v>
      </c>
      <c r="B6586" s="2">
        <v>42937</v>
      </c>
      <c r="C6586" s="2">
        <v>42943</v>
      </c>
      <c r="D6586" s="1" t="s">
        <v>19</v>
      </c>
      <c r="E6586" s="1" t="s">
        <v>2782</v>
      </c>
      <c r="F6586" s="1" t="s">
        <v>1473</v>
      </c>
      <c r="G6586">
        <v>271.95999999999998</v>
      </c>
      <c r="H6586">
        <v>4</v>
      </c>
      <c r="I6586">
        <v>0</v>
      </c>
      <c r="J6586">
        <v>67.989999999999995</v>
      </c>
    </row>
    <row r="6587" spans="1:10" x14ac:dyDescent="0.25">
      <c r="A6587" s="1" t="s">
        <v>5858</v>
      </c>
      <c r="B6587" s="2">
        <v>42937</v>
      </c>
      <c r="C6587" s="2">
        <v>42943</v>
      </c>
      <c r="D6587" s="1" t="s">
        <v>19</v>
      </c>
      <c r="E6587" s="1" t="s">
        <v>2782</v>
      </c>
      <c r="F6587" s="1" t="s">
        <v>509</v>
      </c>
      <c r="G6587">
        <v>8.8000000000000007</v>
      </c>
      <c r="H6587">
        <v>5</v>
      </c>
      <c r="I6587">
        <v>0</v>
      </c>
      <c r="J6587">
        <v>3.8719999999999999</v>
      </c>
    </row>
    <row r="6588" spans="1:10" x14ac:dyDescent="0.25">
      <c r="A6588" s="1" t="s">
        <v>5858</v>
      </c>
      <c r="B6588" s="2">
        <v>42937</v>
      </c>
      <c r="C6588" s="2">
        <v>42943</v>
      </c>
      <c r="D6588" s="1" t="s">
        <v>19</v>
      </c>
      <c r="E6588" s="1" t="s">
        <v>2782</v>
      </c>
      <c r="F6588" s="1" t="s">
        <v>2048</v>
      </c>
      <c r="G6588">
        <v>19.68</v>
      </c>
      <c r="H6588">
        <v>6</v>
      </c>
      <c r="I6588">
        <v>0</v>
      </c>
      <c r="J6588">
        <v>5.7072000000000003</v>
      </c>
    </row>
    <row r="6589" spans="1:10" x14ac:dyDescent="0.25">
      <c r="A6589" s="1" t="s">
        <v>5858</v>
      </c>
      <c r="B6589" s="2">
        <v>42937</v>
      </c>
      <c r="C6589" s="2">
        <v>42943</v>
      </c>
      <c r="D6589" s="1" t="s">
        <v>19</v>
      </c>
      <c r="E6589" s="1" t="s">
        <v>2782</v>
      </c>
      <c r="F6589" s="1" t="s">
        <v>1496</v>
      </c>
      <c r="G6589">
        <v>302.94</v>
      </c>
      <c r="H6589">
        <v>3</v>
      </c>
      <c r="I6589">
        <v>0</v>
      </c>
      <c r="J6589">
        <v>69.676199999999994</v>
      </c>
    </row>
    <row r="6590" spans="1:10" x14ac:dyDescent="0.25">
      <c r="A6590" s="1" t="s">
        <v>5858</v>
      </c>
      <c r="B6590" s="2">
        <v>42937</v>
      </c>
      <c r="C6590" s="2">
        <v>42943</v>
      </c>
      <c r="D6590" s="1" t="s">
        <v>19</v>
      </c>
      <c r="E6590" s="1" t="s">
        <v>2782</v>
      </c>
      <c r="F6590" s="1" t="s">
        <v>1214</v>
      </c>
      <c r="G6590">
        <v>14.94</v>
      </c>
      <c r="H6590">
        <v>3</v>
      </c>
      <c r="I6590">
        <v>0</v>
      </c>
      <c r="J6590">
        <v>7.1711999999999998</v>
      </c>
    </row>
    <row r="6591" spans="1:10" x14ac:dyDescent="0.25">
      <c r="A6591" s="1" t="s">
        <v>5858</v>
      </c>
      <c r="B6591" s="2">
        <v>42937</v>
      </c>
      <c r="C6591" s="2">
        <v>42943</v>
      </c>
      <c r="D6591" s="1" t="s">
        <v>19</v>
      </c>
      <c r="E6591" s="1" t="s">
        <v>2782</v>
      </c>
      <c r="F6591" s="1" t="s">
        <v>825</v>
      </c>
      <c r="G6591">
        <v>231.72</v>
      </c>
      <c r="H6591">
        <v>2</v>
      </c>
      <c r="I6591">
        <v>0</v>
      </c>
      <c r="J6591">
        <v>11.586</v>
      </c>
    </row>
    <row r="6592" spans="1:10" x14ac:dyDescent="0.25">
      <c r="A6592" s="1" t="s">
        <v>5859</v>
      </c>
      <c r="B6592" s="2">
        <v>41721</v>
      </c>
      <c r="C6592" s="2">
        <v>41724</v>
      </c>
      <c r="D6592" s="1" t="s">
        <v>79</v>
      </c>
      <c r="E6592" s="1" t="s">
        <v>3841</v>
      </c>
      <c r="F6592" s="1" t="s">
        <v>1280</v>
      </c>
      <c r="G6592">
        <v>9.9120000000000008</v>
      </c>
      <c r="H6592">
        <v>3</v>
      </c>
      <c r="I6592">
        <v>0.2</v>
      </c>
      <c r="J6592">
        <v>3.2214</v>
      </c>
    </row>
    <row r="6593" spans="1:10" x14ac:dyDescent="0.25">
      <c r="A6593" s="1" t="s">
        <v>5860</v>
      </c>
      <c r="B6593" s="2">
        <v>42124</v>
      </c>
      <c r="C6593" s="2">
        <v>42130</v>
      </c>
      <c r="D6593" s="1" t="s">
        <v>19</v>
      </c>
      <c r="E6593" s="1" t="s">
        <v>54</v>
      </c>
      <c r="F6593" s="1" t="s">
        <v>666</v>
      </c>
      <c r="G6593">
        <v>34.65</v>
      </c>
      <c r="H6593">
        <v>3</v>
      </c>
      <c r="I6593">
        <v>0</v>
      </c>
      <c r="J6593">
        <v>9.702</v>
      </c>
    </row>
    <row r="6594" spans="1:10" x14ac:dyDescent="0.25">
      <c r="A6594" s="1" t="s">
        <v>5860</v>
      </c>
      <c r="B6594" s="2">
        <v>42124</v>
      </c>
      <c r="C6594" s="2">
        <v>42130</v>
      </c>
      <c r="D6594" s="1" t="s">
        <v>19</v>
      </c>
      <c r="E6594" s="1" t="s">
        <v>54</v>
      </c>
      <c r="F6594" s="1" t="s">
        <v>1010</v>
      </c>
      <c r="G6594">
        <v>19.8</v>
      </c>
      <c r="H6594">
        <v>5</v>
      </c>
      <c r="I6594">
        <v>0.2</v>
      </c>
      <c r="J6594">
        <v>1.7324999999999999</v>
      </c>
    </row>
    <row r="6595" spans="1:10" x14ac:dyDescent="0.25">
      <c r="A6595" s="1" t="s">
        <v>5861</v>
      </c>
      <c r="B6595" s="2">
        <v>42534</v>
      </c>
      <c r="C6595" s="2">
        <v>42537</v>
      </c>
      <c r="D6595" s="1" t="s">
        <v>11</v>
      </c>
      <c r="E6595" s="1" t="s">
        <v>977</v>
      </c>
      <c r="F6595" s="1" t="s">
        <v>1102</v>
      </c>
      <c r="G6595">
        <v>33.567999999999998</v>
      </c>
      <c r="H6595">
        <v>2</v>
      </c>
      <c r="I6595">
        <v>0.2</v>
      </c>
      <c r="J6595">
        <v>11.748799999999999</v>
      </c>
    </row>
    <row r="6596" spans="1:10" x14ac:dyDescent="0.25">
      <c r="A6596" s="1" t="s">
        <v>5862</v>
      </c>
      <c r="B6596" s="2">
        <v>42128</v>
      </c>
      <c r="C6596" s="2">
        <v>42135</v>
      </c>
      <c r="D6596" s="1" t="s">
        <v>19</v>
      </c>
      <c r="E6596" s="1" t="s">
        <v>2124</v>
      </c>
      <c r="F6596" s="1" t="s">
        <v>1345</v>
      </c>
      <c r="G6596">
        <v>125.93</v>
      </c>
      <c r="H6596">
        <v>7</v>
      </c>
      <c r="I6596">
        <v>0</v>
      </c>
      <c r="J6596">
        <v>35.260399999999997</v>
      </c>
    </row>
    <row r="6597" spans="1:10" x14ac:dyDescent="0.25">
      <c r="A6597" s="1" t="s">
        <v>5863</v>
      </c>
      <c r="B6597" s="2">
        <v>42848</v>
      </c>
      <c r="C6597" s="2">
        <v>42851</v>
      </c>
      <c r="D6597" s="1" t="s">
        <v>79</v>
      </c>
      <c r="E6597" s="1" t="s">
        <v>242</v>
      </c>
      <c r="F6597" s="1" t="s">
        <v>917</v>
      </c>
      <c r="G6597">
        <v>11.76</v>
      </c>
      <c r="H6597">
        <v>5</v>
      </c>
      <c r="I6597">
        <v>0.7</v>
      </c>
      <c r="J6597">
        <v>-7.84</v>
      </c>
    </row>
    <row r="6598" spans="1:10" x14ac:dyDescent="0.25">
      <c r="A6598" s="1" t="s">
        <v>5863</v>
      </c>
      <c r="B6598" s="2">
        <v>42848</v>
      </c>
      <c r="C6598" s="2">
        <v>42851</v>
      </c>
      <c r="D6598" s="1" t="s">
        <v>79</v>
      </c>
      <c r="E6598" s="1" t="s">
        <v>242</v>
      </c>
      <c r="F6598" s="1" t="s">
        <v>270</v>
      </c>
      <c r="G6598">
        <v>5.3440000000000003</v>
      </c>
      <c r="H6598">
        <v>1</v>
      </c>
      <c r="I6598">
        <v>0.2</v>
      </c>
      <c r="J6598">
        <v>1.8704000000000001</v>
      </c>
    </row>
    <row r="6599" spans="1:10" x14ac:dyDescent="0.25">
      <c r="A6599" s="1" t="s">
        <v>5864</v>
      </c>
      <c r="B6599" s="2">
        <v>41796</v>
      </c>
      <c r="C6599" s="2">
        <v>41802</v>
      </c>
      <c r="D6599" s="1" t="s">
        <v>19</v>
      </c>
      <c r="E6599" s="1" t="s">
        <v>3374</v>
      </c>
      <c r="F6599" s="1" t="s">
        <v>510</v>
      </c>
      <c r="G6599">
        <v>1.365</v>
      </c>
      <c r="H6599">
        <v>1</v>
      </c>
      <c r="I6599">
        <v>0.7</v>
      </c>
      <c r="J6599">
        <v>-0.91</v>
      </c>
    </row>
    <row r="6600" spans="1:10" x14ac:dyDescent="0.25">
      <c r="A6600" s="1" t="s">
        <v>5864</v>
      </c>
      <c r="B6600" s="2">
        <v>41796</v>
      </c>
      <c r="C6600" s="2">
        <v>41802</v>
      </c>
      <c r="D6600" s="1" t="s">
        <v>19</v>
      </c>
      <c r="E6600" s="1" t="s">
        <v>3374</v>
      </c>
      <c r="F6600" s="1" t="s">
        <v>3399</v>
      </c>
      <c r="G6600">
        <v>62.015999999999998</v>
      </c>
      <c r="H6600">
        <v>2</v>
      </c>
      <c r="I6600">
        <v>0.2</v>
      </c>
      <c r="J6600">
        <v>22.480799999999999</v>
      </c>
    </row>
    <row r="6601" spans="1:10" x14ac:dyDescent="0.25">
      <c r="A6601" s="1" t="s">
        <v>5865</v>
      </c>
      <c r="B6601" s="2">
        <v>41975</v>
      </c>
      <c r="C6601" s="2">
        <v>41980</v>
      </c>
      <c r="D6601" s="1" t="s">
        <v>19</v>
      </c>
      <c r="E6601" s="1" t="s">
        <v>99</v>
      </c>
      <c r="F6601" s="1" t="s">
        <v>1070</v>
      </c>
      <c r="G6601">
        <v>60.72</v>
      </c>
      <c r="H6601">
        <v>3</v>
      </c>
      <c r="I6601">
        <v>0</v>
      </c>
      <c r="J6601">
        <v>23.680800000000001</v>
      </c>
    </row>
    <row r="6602" spans="1:10" x14ac:dyDescent="0.25">
      <c r="A6602" s="1" t="s">
        <v>5865</v>
      </c>
      <c r="B6602" s="2">
        <v>41975</v>
      </c>
      <c r="C6602" s="2">
        <v>41980</v>
      </c>
      <c r="D6602" s="1" t="s">
        <v>19</v>
      </c>
      <c r="E6602" s="1" t="s">
        <v>99</v>
      </c>
      <c r="F6602" s="1" t="s">
        <v>3509</v>
      </c>
      <c r="G6602">
        <v>146.82</v>
      </c>
      <c r="H6602">
        <v>3</v>
      </c>
      <c r="I6602">
        <v>0</v>
      </c>
      <c r="J6602">
        <v>73.41</v>
      </c>
    </row>
    <row r="6603" spans="1:10" x14ac:dyDescent="0.25">
      <c r="A6603" s="1" t="s">
        <v>5865</v>
      </c>
      <c r="B6603" s="2">
        <v>41975</v>
      </c>
      <c r="C6603" s="2">
        <v>41980</v>
      </c>
      <c r="D6603" s="1" t="s">
        <v>19</v>
      </c>
      <c r="E6603" s="1" t="s">
        <v>99</v>
      </c>
      <c r="F6603" s="1" t="s">
        <v>2582</v>
      </c>
      <c r="G6603">
        <v>239.84</v>
      </c>
      <c r="H6603">
        <v>8</v>
      </c>
      <c r="I6603">
        <v>0</v>
      </c>
      <c r="J6603">
        <v>64.756799999999998</v>
      </c>
    </row>
    <row r="6604" spans="1:10" x14ac:dyDescent="0.25">
      <c r="A6604" s="1" t="s">
        <v>5865</v>
      </c>
      <c r="B6604" s="2">
        <v>41975</v>
      </c>
      <c r="C6604" s="2">
        <v>41980</v>
      </c>
      <c r="D6604" s="1" t="s">
        <v>19</v>
      </c>
      <c r="E6604" s="1" t="s">
        <v>99</v>
      </c>
      <c r="F6604" s="1" t="s">
        <v>573</v>
      </c>
      <c r="G6604">
        <v>15.66</v>
      </c>
      <c r="H6604">
        <v>6</v>
      </c>
      <c r="I6604">
        <v>0</v>
      </c>
      <c r="J6604">
        <v>7.2035999999999998</v>
      </c>
    </row>
    <row r="6605" spans="1:10" x14ac:dyDescent="0.25">
      <c r="A6605" s="1" t="s">
        <v>5866</v>
      </c>
      <c r="B6605" s="2">
        <v>42903</v>
      </c>
      <c r="C6605" s="2">
        <v>42906</v>
      </c>
      <c r="D6605" s="1" t="s">
        <v>79</v>
      </c>
      <c r="E6605" s="1" t="s">
        <v>1623</v>
      </c>
      <c r="F6605" s="1" t="s">
        <v>1885</v>
      </c>
      <c r="G6605">
        <v>146.352</v>
      </c>
      <c r="H6605">
        <v>3</v>
      </c>
      <c r="I6605">
        <v>0.2</v>
      </c>
      <c r="J6605">
        <v>-32.929200000000002</v>
      </c>
    </row>
    <row r="6606" spans="1:10" x14ac:dyDescent="0.25">
      <c r="A6606" s="1" t="s">
        <v>5867</v>
      </c>
      <c r="B6606" s="2">
        <v>42516</v>
      </c>
      <c r="C6606" s="2">
        <v>42521</v>
      </c>
      <c r="D6606" s="1" t="s">
        <v>19</v>
      </c>
      <c r="E6606" s="1" t="s">
        <v>3374</v>
      </c>
      <c r="F6606" s="1" t="s">
        <v>998</v>
      </c>
      <c r="G6606">
        <v>5.94</v>
      </c>
      <c r="H6606">
        <v>3</v>
      </c>
      <c r="I6606">
        <v>0</v>
      </c>
      <c r="J6606">
        <v>0</v>
      </c>
    </row>
    <row r="6607" spans="1:10" x14ac:dyDescent="0.25">
      <c r="A6607" s="1" t="s">
        <v>5867</v>
      </c>
      <c r="B6607" s="2">
        <v>42516</v>
      </c>
      <c r="C6607" s="2">
        <v>42521</v>
      </c>
      <c r="D6607" s="1" t="s">
        <v>19</v>
      </c>
      <c r="E6607" s="1" t="s">
        <v>3374</v>
      </c>
      <c r="F6607" s="1" t="s">
        <v>2188</v>
      </c>
      <c r="G6607">
        <v>45.36</v>
      </c>
      <c r="H6607">
        <v>7</v>
      </c>
      <c r="I6607">
        <v>0</v>
      </c>
      <c r="J6607">
        <v>21.7728</v>
      </c>
    </row>
    <row r="6608" spans="1:10" x14ac:dyDescent="0.25">
      <c r="A6608" s="1" t="s">
        <v>5867</v>
      </c>
      <c r="B6608" s="2">
        <v>42516</v>
      </c>
      <c r="C6608" s="2">
        <v>42521</v>
      </c>
      <c r="D6608" s="1" t="s">
        <v>19</v>
      </c>
      <c r="E6608" s="1" t="s">
        <v>3374</v>
      </c>
      <c r="F6608" s="1" t="s">
        <v>1660</v>
      </c>
      <c r="G6608">
        <v>211.16800000000001</v>
      </c>
      <c r="H6608">
        <v>4</v>
      </c>
      <c r="I6608">
        <v>0.2</v>
      </c>
      <c r="J6608">
        <v>23.756399999999999</v>
      </c>
    </row>
    <row r="6609" spans="1:10" x14ac:dyDescent="0.25">
      <c r="A6609" s="1" t="s">
        <v>5867</v>
      </c>
      <c r="B6609" s="2">
        <v>42516</v>
      </c>
      <c r="C6609" s="2">
        <v>42521</v>
      </c>
      <c r="D6609" s="1" t="s">
        <v>19</v>
      </c>
      <c r="E6609" s="1" t="s">
        <v>3374</v>
      </c>
      <c r="F6609" s="1" t="s">
        <v>438</v>
      </c>
      <c r="G6609">
        <v>484.70400000000001</v>
      </c>
      <c r="H6609">
        <v>6</v>
      </c>
      <c r="I6609">
        <v>0.2</v>
      </c>
      <c r="J6609">
        <v>-84.8232</v>
      </c>
    </row>
    <row r="6610" spans="1:10" x14ac:dyDescent="0.25">
      <c r="A6610" s="1" t="s">
        <v>5867</v>
      </c>
      <c r="B6610" s="2">
        <v>42516</v>
      </c>
      <c r="C6610" s="2">
        <v>42521</v>
      </c>
      <c r="D6610" s="1" t="s">
        <v>19</v>
      </c>
      <c r="E6610" s="1" t="s">
        <v>3374</v>
      </c>
      <c r="F6610" s="1" t="s">
        <v>3874</v>
      </c>
      <c r="G6610">
        <v>371.976</v>
      </c>
      <c r="H6610">
        <v>3</v>
      </c>
      <c r="I6610">
        <v>0.2</v>
      </c>
      <c r="J6610">
        <v>116.24250000000001</v>
      </c>
    </row>
    <row r="6611" spans="1:10" x14ac:dyDescent="0.25">
      <c r="A6611" s="1" t="s">
        <v>5868</v>
      </c>
      <c r="B6611" s="2">
        <v>42073</v>
      </c>
      <c r="C6611" s="2">
        <v>42073</v>
      </c>
      <c r="D6611" s="1" t="s">
        <v>654</v>
      </c>
      <c r="E6611" s="1" t="s">
        <v>54</v>
      </c>
      <c r="F6611" s="1" t="s">
        <v>658</v>
      </c>
      <c r="G6611">
        <v>89.82</v>
      </c>
      <c r="H6611">
        <v>6</v>
      </c>
      <c r="I6611">
        <v>0</v>
      </c>
      <c r="J6611">
        <v>25.1496</v>
      </c>
    </row>
    <row r="6612" spans="1:10" x14ac:dyDescent="0.25">
      <c r="A6612" s="1" t="s">
        <v>5869</v>
      </c>
      <c r="B6612" s="2">
        <v>42663</v>
      </c>
      <c r="C6612" s="2">
        <v>42665</v>
      </c>
      <c r="D6612" s="1" t="s">
        <v>79</v>
      </c>
      <c r="E6612" s="1" t="s">
        <v>516</v>
      </c>
      <c r="F6612" s="1" t="s">
        <v>2815</v>
      </c>
      <c r="G6612">
        <v>19.295999999999999</v>
      </c>
      <c r="H6612">
        <v>3</v>
      </c>
      <c r="I6612">
        <v>0.2</v>
      </c>
      <c r="J6612">
        <v>6.03</v>
      </c>
    </row>
    <row r="6613" spans="1:10" x14ac:dyDescent="0.25">
      <c r="A6613" s="1" t="s">
        <v>5870</v>
      </c>
      <c r="B6613" s="2">
        <v>42115</v>
      </c>
      <c r="C6613" s="2">
        <v>42122</v>
      </c>
      <c r="D6613" s="1" t="s">
        <v>19</v>
      </c>
      <c r="E6613" s="1" t="s">
        <v>5285</v>
      </c>
      <c r="F6613" s="1" t="s">
        <v>544</v>
      </c>
      <c r="G6613">
        <v>191.96</v>
      </c>
      <c r="H6613">
        <v>2</v>
      </c>
      <c r="I6613">
        <v>0</v>
      </c>
      <c r="J6613">
        <v>51.8292</v>
      </c>
    </row>
    <row r="6614" spans="1:10" x14ac:dyDescent="0.25">
      <c r="A6614" s="1" t="s">
        <v>5870</v>
      </c>
      <c r="B6614" s="2">
        <v>42115</v>
      </c>
      <c r="C6614" s="2">
        <v>42122</v>
      </c>
      <c r="D6614" s="1" t="s">
        <v>19</v>
      </c>
      <c r="E6614" s="1" t="s">
        <v>5285</v>
      </c>
      <c r="F6614" s="1" t="s">
        <v>52</v>
      </c>
      <c r="G6614">
        <v>21.3</v>
      </c>
      <c r="H6614">
        <v>3</v>
      </c>
      <c r="I6614">
        <v>0</v>
      </c>
      <c r="J6614">
        <v>9.798</v>
      </c>
    </row>
    <row r="6615" spans="1:10" x14ac:dyDescent="0.25">
      <c r="A6615" s="1" t="s">
        <v>5870</v>
      </c>
      <c r="B6615" s="2">
        <v>42115</v>
      </c>
      <c r="C6615" s="2">
        <v>42122</v>
      </c>
      <c r="D6615" s="1" t="s">
        <v>19</v>
      </c>
      <c r="E6615" s="1" t="s">
        <v>5285</v>
      </c>
      <c r="F6615" s="1" t="s">
        <v>1094</v>
      </c>
      <c r="G6615">
        <v>469.95</v>
      </c>
      <c r="H6615">
        <v>5</v>
      </c>
      <c r="I6615">
        <v>0</v>
      </c>
      <c r="J6615">
        <v>131.58600000000001</v>
      </c>
    </row>
    <row r="6616" spans="1:10" x14ac:dyDescent="0.25">
      <c r="A6616" s="1" t="s">
        <v>5870</v>
      </c>
      <c r="B6616" s="2">
        <v>42115</v>
      </c>
      <c r="C6616" s="2">
        <v>42122</v>
      </c>
      <c r="D6616" s="1" t="s">
        <v>19</v>
      </c>
      <c r="E6616" s="1" t="s">
        <v>5285</v>
      </c>
      <c r="F6616" s="1" t="s">
        <v>1193</v>
      </c>
      <c r="G6616">
        <v>209.88</v>
      </c>
      <c r="H6616">
        <v>3</v>
      </c>
      <c r="I6616">
        <v>0</v>
      </c>
      <c r="J6616">
        <v>35.679600000000001</v>
      </c>
    </row>
    <row r="6617" spans="1:10" x14ac:dyDescent="0.25">
      <c r="A6617" s="1" t="s">
        <v>5871</v>
      </c>
      <c r="B6617" s="2">
        <v>42538</v>
      </c>
      <c r="C6617" s="2">
        <v>42540</v>
      </c>
      <c r="D6617" s="1" t="s">
        <v>79</v>
      </c>
      <c r="E6617" s="1" t="s">
        <v>698</v>
      </c>
      <c r="F6617" s="1" t="s">
        <v>4274</v>
      </c>
      <c r="G6617">
        <v>239.666</v>
      </c>
      <c r="H6617">
        <v>2</v>
      </c>
      <c r="I6617">
        <v>0.15</v>
      </c>
      <c r="J6617">
        <v>14.098000000000001</v>
      </c>
    </row>
    <row r="6618" spans="1:10" x14ac:dyDescent="0.25">
      <c r="A6618" s="1" t="s">
        <v>5871</v>
      </c>
      <c r="B6618" s="2">
        <v>42538</v>
      </c>
      <c r="C6618" s="2">
        <v>42540</v>
      </c>
      <c r="D6618" s="1" t="s">
        <v>79</v>
      </c>
      <c r="E6618" s="1" t="s">
        <v>698</v>
      </c>
      <c r="F6618" s="1" t="s">
        <v>3184</v>
      </c>
      <c r="G6618">
        <v>22.5</v>
      </c>
      <c r="H6618">
        <v>6</v>
      </c>
      <c r="I6618">
        <v>0</v>
      </c>
      <c r="J6618">
        <v>10.8</v>
      </c>
    </row>
    <row r="6619" spans="1:10" x14ac:dyDescent="0.25">
      <c r="A6619" s="1" t="s">
        <v>5871</v>
      </c>
      <c r="B6619" s="2">
        <v>42538</v>
      </c>
      <c r="C6619" s="2">
        <v>42540</v>
      </c>
      <c r="D6619" s="1" t="s">
        <v>79</v>
      </c>
      <c r="E6619" s="1" t="s">
        <v>698</v>
      </c>
      <c r="F6619" s="1" t="s">
        <v>5474</v>
      </c>
      <c r="G6619">
        <v>219.84</v>
      </c>
      <c r="H6619">
        <v>4</v>
      </c>
      <c r="I6619">
        <v>0</v>
      </c>
      <c r="J6619">
        <v>107.7216</v>
      </c>
    </row>
    <row r="6620" spans="1:10" x14ac:dyDescent="0.25">
      <c r="A6620" s="1" t="s">
        <v>5872</v>
      </c>
      <c r="B6620" s="2">
        <v>42748</v>
      </c>
      <c r="C6620" s="2">
        <v>42753</v>
      </c>
      <c r="D6620" s="1" t="s">
        <v>11</v>
      </c>
      <c r="E6620" s="1" t="s">
        <v>2018</v>
      </c>
      <c r="F6620" s="1" t="s">
        <v>3191</v>
      </c>
      <c r="G6620">
        <v>32.4</v>
      </c>
      <c r="H6620">
        <v>5</v>
      </c>
      <c r="I6620">
        <v>0</v>
      </c>
      <c r="J6620">
        <v>15.552</v>
      </c>
    </row>
    <row r="6621" spans="1:10" x14ac:dyDescent="0.25">
      <c r="A6621" s="1" t="s">
        <v>5872</v>
      </c>
      <c r="B6621" s="2">
        <v>42748</v>
      </c>
      <c r="C6621" s="2">
        <v>42753</v>
      </c>
      <c r="D6621" s="1" t="s">
        <v>11</v>
      </c>
      <c r="E6621" s="1" t="s">
        <v>2018</v>
      </c>
      <c r="F6621" s="1" t="s">
        <v>5323</v>
      </c>
      <c r="G6621">
        <v>209.94</v>
      </c>
      <c r="H6621">
        <v>6</v>
      </c>
      <c r="I6621">
        <v>0</v>
      </c>
      <c r="J6621">
        <v>54.584400000000002</v>
      </c>
    </row>
    <row r="6622" spans="1:10" x14ac:dyDescent="0.25">
      <c r="A6622" s="1" t="s">
        <v>5872</v>
      </c>
      <c r="B6622" s="2">
        <v>42748</v>
      </c>
      <c r="C6622" s="2">
        <v>42753</v>
      </c>
      <c r="D6622" s="1" t="s">
        <v>11</v>
      </c>
      <c r="E6622" s="1" t="s">
        <v>2018</v>
      </c>
      <c r="F6622" s="1" t="s">
        <v>931</v>
      </c>
      <c r="G6622">
        <v>4164.05</v>
      </c>
      <c r="H6622">
        <v>5</v>
      </c>
      <c r="I6622">
        <v>0</v>
      </c>
      <c r="J6622">
        <v>83.281000000000006</v>
      </c>
    </row>
    <row r="6623" spans="1:10" x14ac:dyDescent="0.25">
      <c r="A6623" s="1" t="s">
        <v>5872</v>
      </c>
      <c r="B6623" s="2">
        <v>42748</v>
      </c>
      <c r="C6623" s="2">
        <v>42753</v>
      </c>
      <c r="D6623" s="1" t="s">
        <v>11</v>
      </c>
      <c r="E6623" s="1" t="s">
        <v>2018</v>
      </c>
      <c r="F6623" s="1" t="s">
        <v>4010</v>
      </c>
      <c r="G6623">
        <v>212.94</v>
      </c>
      <c r="H6623">
        <v>3</v>
      </c>
      <c r="I6623">
        <v>0</v>
      </c>
      <c r="J6623">
        <v>53.234999999999999</v>
      </c>
    </row>
    <row r="6624" spans="1:10" x14ac:dyDescent="0.25">
      <c r="A6624" s="1" t="s">
        <v>5873</v>
      </c>
      <c r="B6624" s="2">
        <v>41888</v>
      </c>
      <c r="C6624" s="2">
        <v>41891</v>
      </c>
      <c r="D6624" s="1" t="s">
        <v>79</v>
      </c>
      <c r="E6624" s="1" t="s">
        <v>5874</v>
      </c>
      <c r="F6624" s="1" t="s">
        <v>25</v>
      </c>
      <c r="G6624">
        <v>41.88</v>
      </c>
      <c r="H6624">
        <v>6</v>
      </c>
      <c r="I6624">
        <v>0</v>
      </c>
      <c r="J6624">
        <v>12.145200000000001</v>
      </c>
    </row>
    <row r="6625" spans="1:10" x14ac:dyDescent="0.25">
      <c r="A6625" s="1" t="s">
        <v>5873</v>
      </c>
      <c r="B6625" s="2">
        <v>41888</v>
      </c>
      <c r="C6625" s="2">
        <v>41891</v>
      </c>
      <c r="D6625" s="1" t="s">
        <v>79</v>
      </c>
      <c r="E6625" s="1" t="s">
        <v>5874</v>
      </c>
      <c r="F6625" s="1" t="s">
        <v>1173</v>
      </c>
      <c r="G6625">
        <v>58.48</v>
      </c>
      <c r="H6625">
        <v>8</v>
      </c>
      <c r="I6625">
        <v>0</v>
      </c>
      <c r="J6625">
        <v>27.485600000000002</v>
      </c>
    </row>
    <row r="6626" spans="1:10" x14ac:dyDescent="0.25">
      <c r="A6626" s="1" t="s">
        <v>5875</v>
      </c>
      <c r="B6626" s="2">
        <v>42023</v>
      </c>
      <c r="C6626" s="2">
        <v>42027</v>
      </c>
      <c r="D6626" s="1" t="s">
        <v>19</v>
      </c>
      <c r="E6626" s="1" t="s">
        <v>1827</v>
      </c>
      <c r="F6626" s="1" t="s">
        <v>2759</v>
      </c>
      <c r="G6626">
        <v>102.438</v>
      </c>
      <c r="H6626">
        <v>1</v>
      </c>
      <c r="I6626">
        <v>0.3</v>
      </c>
      <c r="J6626">
        <v>-13.1706</v>
      </c>
    </row>
    <row r="6627" spans="1:10" x14ac:dyDescent="0.25">
      <c r="A6627" s="1" t="s">
        <v>5875</v>
      </c>
      <c r="B6627" s="2">
        <v>42023</v>
      </c>
      <c r="C6627" s="2">
        <v>42027</v>
      </c>
      <c r="D6627" s="1" t="s">
        <v>19</v>
      </c>
      <c r="E6627" s="1" t="s">
        <v>1827</v>
      </c>
      <c r="F6627" s="1" t="s">
        <v>3610</v>
      </c>
      <c r="G6627">
        <v>199.304</v>
      </c>
      <c r="H6627">
        <v>4</v>
      </c>
      <c r="I6627">
        <v>0.3</v>
      </c>
      <c r="J6627">
        <v>-8.5416000000000007</v>
      </c>
    </row>
    <row r="6628" spans="1:10" x14ac:dyDescent="0.25">
      <c r="A6628" s="1" t="s">
        <v>5876</v>
      </c>
      <c r="B6628" s="2">
        <v>41987</v>
      </c>
      <c r="C6628" s="2">
        <v>41994</v>
      </c>
      <c r="D6628" s="1" t="s">
        <v>19</v>
      </c>
      <c r="E6628" s="1" t="s">
        <v>2251</v>
      </c>
      <c r="F6628" s="1" t="s">
        <v>4415</v>
      </c>
      <c r="G6628">
        <v>6999.96</v>
      </c>
      <c r="H6628">
        <v>4</v>
      </c>
      <c r="I6628">
        <v>0</v>
      </c>
      <c r="J6628">
        <v>2239.9872</v>
      </c>
    </row>
    <row r="6629" spans="1:10" x14ac:dyDescent="0.25">
      <c r="A6629" s="1" t="s">
        <v>5877</v>
      </c>
      <c r="B6629" s="2">
        <v>41782</v>
      </c>
      <c r="C6629" s="2">
        <v>41786</v>
      </c>
      <c r="D6629" s="1" t="s">
        <v>19</v>
      </c>
      <c r="E6629" s="1" t="s">
        <v>2693</v>
      </c>
      <c r="F6629" s="1" t="s">
        <v>189</v>
      </c>
      <c r="G6629">
        <v>12.96</v>
      </c>
      <c r="H6629">
        <v>2</v>
      </c>
      <c r="I6629">
        <v>0</v>
      </c>
      <c r="J6629">
        <v>6.2207999999999997</v>
      </c>
    </row>
    <row r="6630" spans="1:10" x14ac:dyDescent="0.25">
      <c r="A6630" s="1" t="s">
        <v>5878</v>
      </c>
      <c r="B6630" s="2">
        <v>42266</v>
      </c>
      <c r="C6630" s="2">
        <v>42269</v>
      </c>
      <c r="D6630" s="1" t="s">
        <v>11</v>
      </c>
      <c r="E6630" s="1" t="s">
        <v>2610</v>
      </c>
      <c r="F6630" s="1" t="s">
        <v>456</v>
      </c>
      <c r="G6630">
        <v>279.86</v>
      </c>
      <c r="H6630">
        <v>14</v>
      </c>
      <c r="I6630">
        <v>0</v>
      </c>
      <c r="J6630">
        <v>134.33279999999999</v>
      </c>
    </row>
    <row r="6631" spans="1:10" x14ac:dyDescent="0.25">
      <c r="A6631" s="1" t="s">
        <v>5879</v>
      </c>
      <c r="B6631" s="2">
        <v>42279</v>
      </c>
      <c r="C6631" s="2">
        <v>42283</v>
      </c>
      <c r="D6631" s="1" t="s">
        <v>19</v>
      </c>
      <c r="E6631" s="1" t="s">
        <v>2196</v>
      </c>
      <c r="F6631" s="1" t="s">
        <v>2682</v>
      </c>
      <c r="G6631">
        <v>7.38</v>
      </c>
      <c r="H6631">
        <v>5</v>
      </c>
      <c r="I6631">
        <v>0.7</v>
      </c>
      <c r="J6631">
        <v>-5.4119999999999999</v>
      </c>
    </row>
    <row r="6632" spans="1:10" x14ac:dyDescent="0.25">
      <c r="A6632" s="1" t="s">
        <v>5880</v>
      </c>
      <c r="B6632" s="2">
        <v>42729</v>
      </c>
      <c r="C6632" s="2">
        <v>42734</v>
      </c>
      <c r="D6632" s="1" t="s">
        <v>19</v>
      </c>
      <c r="E6632" s="1" t="s">
        <v>2723</v>
      </c>
      <c r="F6632" s="1" t="s">
        <v>2187</v>
      </c>
      <c r="G6632">
        <v>698.35199999999998</v>
      </c>
      <c r="H6632">
        <v>3</v>
      </c>
      <c r="I6632">
        <v>0.2</v>
      </c>
      <c r="J6632">
        <v>52.376399999999997</v>
      </c>
    </row>
    <row r="6633" spans="1:10" x14ac:dyDescent="0.25">
      <c r="A6633" s="1" t="s">
        <v>5880</v>
      </c>
      <c r="B6633" s="2">
        <v>42729</v>
      </c>
      <c r="C6633" s="2">
        <v>42734</v>
      </c>
      <c r="D6633" s="1" t="s">
        <v>19</v>
      </c>
      <c r="E6633" s="1" t="s">
        <v>2723</v>
      </c>
      <c r="F6633" s="1" t="s">
        <v>2487</v>
      </c>
      <c r="G6633">
        <v>1747.25</v>
      </c>
      <c r="H6633">
        <v>5</v>
      </c>
      <c r="I6633">
        <v>0</v>
      </c>
      <c r="J6633">
        <v>629.01</v>
      </c>
    </row>
    <row r="6634" spans="1:10" x14ac:dyDescent="0.25">
      <c r="A6634" s="1" t="s">
        <v>5881</v>
      </c>
      <c r="B6634" s="2">
        <v>42496</v>
      </c>
      <c r="C6634" s="2">
        <v>42498</v>
      </c>
      <c r="D6634" s="1" t="s">
        <v>11</v>
      </c>
      <c r="E6634" s="1" t="s">
        <v>2551</v>
      </c>
      <c r="F6634" s="1" t="s">
        <v>3087</v>
      </c>
      <c r="G6634">
        <v>54.48</v>
      </c>
      <c r="H6634">
        <v>1</v>
      </c>
      <c r="I6634">
        <v>0</v>
      </c>
      <c r="J6634">
        <v>15.2544</v>
      </c>
    </row>
    <row r="6635" spans="1:10" x14ac:dyDescent="0.25">
      <c r="A6635" s="1" t="s">
        <v>5882</v>
      </c>
      <c r="B6635" s="2">
        <v>42667</v>
      </c>
      <c r="C6635" s="2">
        <v>42667</v>
      </c>
      <c r="D6635" s="1" t="s">
        <v>654</v>
      </c>
      <c r="E6635" s="1" t="s">
        <v>875</v>
      </c>
      <c r="F6635" s="1" t="s">
        <v>1354</v>
      </c>
      <c r="G6635">
        <v>199.99</v>
      </c>
      <c r="H6635">
        <v>1</v>
      </c>
      <c r="I6635">
        <v>0</v>
      </c>
      <c r="J6635">
        <v>85.995699999999999</v>
      </c>
    </row>
    <row r="6636" spans="1:10" x14ac:dyDescent="0.25">
      <c r="A6636" s="1" t="s">
        <v>5883</v>
      </c>
      <c r="B6636" s="2">
        <v>42861</v>
      </c>
      <c r="C6636" s="2">
        <v>42861</v>
      </c>
      <c r="D6636" s="1" t="s">
        <v>654</v>
      </c>
      <c r="E6636" s="1" t="s">
        <v>2180</v>
      </c>
      <c r="F6636" s="1" t="s">
        <v>706</v>
      </c>
      <c r="G6636">
        <v>68.540999999999997</v>
      </c>
      <c r="H6636">
        <v>11</v>
      </c>
      <c r="I6636">
        <v>0.7</v>
      </c>
      <c r="J6636">
        <v>-52.548099999999998</v>
      </c>
    </row>
    <row r="6637" spans="1:10" x14ac:dyDescent="0.25">
      <c r="A6637" s="1" t="s">
        <v>5883</v>
      </c>
      <c r="B6637" s="2">
        <v>42861</v>
      </c>
      <c r="C6637" s="2">
        <v>42861</v>
      </c>
      <c r="D6637" s="1" t="s">
        <v>654</v>
      </c>
      <c r="E6637" s="1" t="s">
        <v>2180</v>
      </c>
      <c r="F6637" s="1" t="s">
        <v>81</v>
      </c>
      <c r="G6637">
        <v>627.16800000000001</v>
      </c>
      <c r="H6637">
        <v>4</v>
      </c>
      <c r="I6637">
        <v>0.2</v>
      </c>
      <c r="J6637">
        <v>70.556399999999996</v>
      </c>
    </row>
    <row r="6638" spans="1:10" x14ac:dyDescent="0.25">
      <c r="A6638" s="1" t="s">
        <v>5883</v>
      </c>
      <c r="B6638" s="2">
        <v>42861</v>
      </c>
      <c r="C6638" s="2">
        <v>42861</v>
      </c>
      <c r="D6638" s="1" t="s">
        <v>654</v>
      </c>
      <c r="E6638" s="1" t="s">
        <v>2180</v>
      </c>
      <c r="F6638" s="1" t="s">
        <v>1188</v>
      </c>
      <c r="G6638">
        <v>122.12</v>
      </c>
      <c r="H6638">
        <v>5</v>
      </c>
      <c r="I6638">
        <v>0.2</v>
      </c>
      <c r="J6638">
        <v>39.689</v>
      </c>
    </row>
    <row r="6639" spans="1:10" x14ac:dyDescent="0.25">
      <c r="A6639" s="1" t="s">
        <v>5884</v>
      </c>
      <c r="B6639" s="2">
        <v>43066</v>
      </c>
      <c r="C6639" s="2">
        <v>43069</v>
      </c>
      <c r="D6639" s="1" t="s">
        <v>11</v>
      </c>
      <c r="E6639" s="1" t="s">
        <v>1147</v>
      </c>
      <c r="F6639" s="1" t="s">
        <v>750</v>
      </c>
      <c r="G6639">
        <v>6.99</v>
      </c>
      <c r="H6639">
        <v>3</v>
      </c>
      <c r="I6639">
        <v>0</v>
      </c>
      <c r="J6639">
        <v>2.0270999999999999</v>
      </c>
    </row>
    <row r="6640" spans="1:10" x14ac:dyDescent="0.25">
      <c r="A6640" s="1" t="s">
        <v>5884</v>
      </c>
      <c r="B6640" s="2">
        <v>43066</v>
      </c>
      <c r="C6640" s="2">
        <v>43069</v>
      </c>
      <c r="D6640" s="1" t="s">
        <v>11</v>
      </c>
      <c r="E6640" s="1" t="s">
        <v>1147</v>
      </c>
      <c r="F6640" s="1" t="s">
        <v>3376</v>
      </c>
      <c r="G6640">
        <v>107.42400000000001</v>
      </c>
      <c r="H6640">
        <v>6</v>
      </c>
      <c r="I6640">
        <v>0.2</v>
      </c>
      <c r="J6640">
        <v>36.255600000000001</v>
      </c>
    </row>
    <row r="6641" spans="1:10" x14ac:dyDescent="0.25">
      <c r="A6641" s="1" t="s">
        <v>5885</v>
      </c>
      <c r="B6641" s="2">
        <v>41943</v>
      </c>
      <c r="C6641" s="2">
        <v>41945</v>
      </c>
      <c r="D6641" s="1" t="s">
        <v>11</v>
      </c>
      <c r="E6641" s="1" t="s">
        <v>1428</v>
      </c>
      <c r="F6641" s="1" t="s">
        <v>2818</v>
      </c>
      <c r="G6641">
        <v>1421.664</v>
      </c>
      <c r="H6641">
        <v>8</v>
      </c>
      <c r="I6641">
        <v>0.4</v>
      </c>
      <c r="J6641">
        <v>-734.52639999999997</v>
      </c>
    </row>
    <row r="6642" spans="1:10" x14ac:dyDescent="0.25">
      <c r="A6642" s="1" t="s">
        <v>5886</v>
      </c>
      <c r="B6642" s="2">
        <v>42952</v>
      </c>
      <c r="C6642" s="2">
        <v>42956</v>
      </c>
      <c r="D6642" s="1" t="s">
        <v>19</v>
      </c>
      <c r="E6642" s="1" t="s">
        <v>103</v>
      </c>
      <c r="F6642" s="1" t="s">
        <v>1102</v>
      </c>
      <c r="G6642">
        <v>125.88</v>
      </c>
      <c r="H6642">
        <v>6</v>
      </c>
      <c r="I6642">
        <v>0</v>
      </c>
      <c r="J6642">
        <v>60.422400000000003</v>
      </c>
    </row>
    <row r="6643" spans="1:10" x14ac:dyDescent="0.25">
      <c r="A6643" s="1" t="s">
        <v>5886</v>
      </c>
      <c r="B6643" s="2">
        <v>42952</v>
      </c>
      <c r="C6643" s="2">
        <v>42956</v>
      </c>
      <c r="D6643" s="1" t="s">
        <v>19</v>
      </c>
      <c r="E6643" s="1" t="s">
        <v>103</v>
      </c>
      <c r="F6643" s="1" t="s">
        <v>1424</v>
      </c>
      <c r="G6643">
        <v>79.78</v>
      </c>
      <c r="H6643">
        <v>2</v>
      </c>
      <c r="I6643">
        <v>0</v>
      </c>
      <c r="J6643">
        <v>29.518599999999999</v>
      </c>
    </row>
    <row r="6644" spans="1:10" x14ac:dyDescent="0.25">
      <c r="A6644" s="1" t="s">
        <v>5886</v>
      </c>
      <c r="B6644" s="2">
        <v>42952</v>
      </c>
      <c r="C6644" s="2">
        <v>42956</v>
      </c>
      <c r="D6644" s="1" t="s">
        <v>19</v>
      </c>
      <c r="E6644" s="1" t="s">
        <v>103</v>
      </c>
      <c r="F6644" s="1" t="s">
        <v>5410</v>
      </c>
      <c r="G6644">
        <v>133.19999999999999</v>
      </c>
      <c r="H6644">
        <v>9</v>
      </c>
      <c r="I6644">
        <v>0</v>
      </c>
      <c r="J6644">
        <v>66.599999999999994</v>
      </c>
    </row>
    <row r="6645" spans="1:10" x14ac:dyDescent="0.25">
      <c r="A6645" s="1" t="s">
        <v>5887</v>
      </c>
      <c r="B6645" s="2">
        <v>42226</v>
      </c>
      <c r="C6645" s="2">
        <v>42232</v>
      </c>
      <c r="D6645" s="1" t="s">
        <v>19</v>
      </c>
      <c r="E6645" s="1" t="s">
        <v>2884</v>
      </c>
      <c r="F6645" s="1" t="s">
        <v>1749</v>
      </c>
      <c r="G6645">
        <v>438.36799999999999</v>
      </c>
      <c r="H6645">
        <v>4</v>
      </c>
      <c r="I6645">
        <v>0.2</v>
      </c>
      <c r="J6645">
        <v>38.357199999999999</v>
      </c>
    </row>
    <row r="6646" spans="1:10" x14ac:dyDescent="0.25">
      <c r="A6646" s="1" t="s">
        <v>5887</v>
      </c>
      <c r="B6646" s="2">
        <v>42226</v>
      </c>
      <c r="C6646" s="2">
        <v>42232</v>
      </c>
      <c r="D6646" s="1" t="s">
        <v>19</v>
      </c>
      <c r="E6646" s="1" t="s">
        <v>2884</v>
      </c>
      <c r="F6646" s="1" t="s">
        <v>1643</v>
      </c>
      <c r="G6646">
        <v>139.94399999999999</v>
      </c>
      <c r="H6646">
        <v>7</v>
      </c>
      <c r="I6646">
        <v>0.2</v>
      </c>
      <c r="J6646">
        <v>-31.487400000000001</v>
      </c>
    </row>
    <row r="6647" spans="1:10" x14ac:dyDescent="0.25">
      <c r="A6647" s="1" t="s">
        <v>5887</v>
      </c>
      <c r="B6647" s="2">
        <v>42226</v>
      </c>
      <c r="C6647" s="2">
        <v>42232</v>
      </c>
      <c r="D6647" s="1" t="s">
        <v>19</v>
      </c>
      <c r="E6647" s="1" t="s">
        <v>2884</v>
      </c>
      <c r="F6647" s="1" t="s">
        <v>1200</v>
      </c>
      <c r="G6647">
        <v>133.47200000000001</v>
      </c>
      <c r="H6647">
        <v>4</v>
      </c>
      <c r="I6647">
        <v>0.2</v>
      </c>
      <c r="J6647">
        <v>15.015599999999999</v>
      </c>
    </row>
    <row r="6648" spans="1:10" x14ac:dyDescent="0.25">
      <c r="A6648" s="1" t="s">
        <v>5888</v>
      </c>
      <c r="B6648" s="2">
        <v>42719</v>
      </c>
      <c r="C6648" s="2">
        <v>42725</v>
      </c>
      <c r="D6648" s="1" t="s">
        <v>19</v>
      </c>
      <c r="E6648" s="1" t="s">
        <v>2272</v>
      </c>
      <c r="F6648" s="1" t="s">
        <v>445</v>
      </c>
      <c r="G6648">
        <v>564.19500000000005</v>
      </c>
      <c r="H6648">
        <v>3</v>
      </c>
      <c r="I6648">
        <v>0.5</v>
      </c>
      <c r="J6648">
        <v>-304.6653</v>
      </c>
    </row>
    <row r="6649" spans="1:10" x14ac:dyDescent="0.25">
      <c r="A6649" s="1" t="s">
        <v>5888</v>
      </c>
      <c r="B6649" s="2">
        <v>42719</v>
      </c>
      <c r="C6649" s="2">
        <v>42725</v>
      </c>
      <c r="D6649" s="1" t="s">
        <v>19</v>
      </c>
      <c r="E6649" s="1" t="s">
        <v>2272</v>
      </c>
      <c r="F6649" s="1" t="s">
        <v>3087</v>
      </c>
      <c r="G6649">
        <v>87.168000000000006</v>
      </c>
      <c r="H6649">
        <v>2</v>
      </c>
      <c r="I6649">
        <v>0.2</v>
      </c>
      <c r="J6649">
        <v>8.7167999999999992</v>
      </c>
    </row>
    <row r="6650" spans="1:10" x14ac:dyDescent="0.25">
      <c r="A6650" s="1" t="s">
        <v>5889</v>
      </c>
      <c r="B6650" s="2">
        <v>42986</v>
      </c>
      <c r="C6650" s="2">
        <v>42989</v>
      </c>
      <c r="D6650" s="1" t="s">
        <v>79</v>
      </c>
      <c r="E6650" s="1" t="s">
        <v>1277</v>
      </c>
      <c r="F6650" s="1" t="s">
        <v>947</v>
      </c>
      <c r="G6650">
        <v>42.616</v>
      </c>
      <c r="H6650">
        <v>7</v>
      </c>
      <c r="I6650">
        <v>0.8</v>
      </c>
      <c r="J6650">
        <v>-68.185599999999994</v>
      </c>
    </row>
    <row r="6651" spans="1:10" x14ac:dyDescent="0.25">
      <c r="A6651" s="1" t="s">
        <v>5889</v>
      </c>
      <c r="B6651" s="2">
        <v>42986</v>
      </c>
      <c r="C6651" s="2">
        <v>42989</v>
      </c>
      <c r="D6651" s="1" t="s">
        <v>79</v>
      </c>
      <c r="E6651" s="1" t="s">
        <v>1277</v>
      </c>
      <c r="F6651" s="1" t="s">
        <v>4747</v>
      </c>
      <c r="G6651">
        <v>319.98399999999998</v>
      </c>
      <c r="H6651">
        <v>2</v>
      </c>
      <c r="I6651">
        <v>0.2</v>
      </c>
      <c r="J6651">
        <v>107.99460000000001</v>
      </c>
    </row>
    <row r="6652" spans="1:10" x14ac:dyDescent="0.25">
      <c r="A6652" s="1" t="s">
        <v>5889</v>
      </c>
      <c r="B6652" s="2">
        <v>42986</v>
      </c>
      <c r="C6652" s="2">
        <v>42989</v>
      </c>
      <c r="D6652" s="1" t="s">
        <v>79</v>
      </c>
      <c r="E6652" s="1" t="s">
        <v>1277</v>
      </c>
      <c r="F6652" s="1" t="s">
        <v>547</v>
      </c>
      <c r="G6652">
        <v>45.92</v>
      </c>
      <c r="H6652">
        <v>5</v>
      </c>
      <c r="I6652">
        <v>0.2</v>
      </c>
      <c r="J6652">
        <v>15.497999999999999</v>
      </c>
    </row>
    <row r="6653" spans="1:10" x14ac:dyDescent="0.25">
      <c r="A6653" s="1" t="s">
        <v>5889</v>
      </c>
      <c r="B6653" s="2">
        <v>42986</v>
      </c>
      <c r="C6653" s="2">
        <v>42989</v>
      </c>
      <c r="D6653" s="1" t="s">
        <v>79</v>
      </c>
      <c r="E6653" s="1" t="s">
        <v>1277</v>
      </c>
      <c r="F6653" s="1" t="s">
        <v>1583</v>
      </c>
      <c r="G6653">
        <v>21.184000000000001</v>
      </c>
      <c r="H6653">
        <v>2</v>
      </c>
      <c r="I6653">
        <v>0.6</v>
      </c>
      <c r="J6653">
        <v>-11.651199999999999</v>
      </c>
    </row>
    <row r="6654" spans="1:10" x14ac:dyDescent="0.25">
      <c r="A6654" s="1" t="s">
        <v>5889</v>
      </c>
      <c r="B6654" s="2">
        <v>42986</v>
      </c>
      <c r="C6654" s="2">
        <v>42989</v>
      </c>
      <c r="D6654" s="1" t="s">
        <v>79</v>
      </c>
      <c r="E6654" s="1" t="s">
        <v>1277</v>
      </c>
      <c r="F6654" s="1" t="s">
        <v>375</v>
      </c>
      <c r="G6654">
        <v>20.736000000000001</v>
      </c>
      <c r="H6654">
        <v>4</v>
      </c>
      <c r="I6654">
        <v>0.2</v>
      </c>
      <c r="J6654">
        <v>7.2576000000000001</v>
      </c>
    </row>
    <row r="6655" spans="1:10" x14ac:dyDescent="0.25">
      <c r="A6655" s="1" t="s">
        <v>5889</v>
      </c>
      <c r="B6655" s="2">
        <v>42986</v>
      </c>
      <c r="C6655" s="2">
        <v>42989</v>
      </c>
      <c r="D6655" s="1" t="s">
        <v>79</v>
      </c>
      <c r="E6655" s="1" t="s">
        <v>1277</v>
      </c>
      <c r="F6655" s="1" t="s">
        <v>3931</v>
      </c>
      <c r="G6655">
        <v>213.43</v>
      </c>
      <c r="H6655">
        <v>5</v>
      </c>
      <c r="I6655">
        <v>0.3</v>
      </c>
      <c r="J6655">
        <v>-39.637</v>
      </c>
    </row>
    <row r="6656" spans="1:10" x14ac:dyDescent="0.25">
      <c r="A6656" s="1" t="s">
        <v>5890</v>
      </c>
      <c r="B6656" s="2">
        <v>42786</v>
      </c>
      <c r="C6656" s="2">
        <v>42793</v>
      </c>
      <c r="D6656" s="1" t="s">
        <v>19</v>
      </c>
      <c r="E6656" s="1" t="s">
        <v>2105</v>
      </c>
      <c r="F6656" s="1" t="s">
        <v>1859</v>
      </c>
      <c r="G6656">
        <v>333.57600000000002</v>
      </c>
      <c r="H6656">
        <v>3</v>
      </c>
      <c r="I6656">
        <v>0.2</v>
      </c>
      <c r="J6656">
        <v>25.0182</v>
      </c>
    </row>
    <row r="6657" spans="1:10" x14ac:dyDescent="0.25">
      <c r="A6657" s="1" t="s">
        <v>5890</v>
      </c>
      <c r="B6657" s="2">
        <v>42786</v>
      </c>
      <c r="C6657" s="2">
        <v>42793</v>
      </c>
      <c r="D6657" s="1" t="s">
        <v>19</v>
      </c>
      <c r="E6657" s="1" t="s">
        <v>2105</v>
      </c>
      <c r="F6657" s="1" t="s">
        <v>2809</v>
      </c>
      <c r="G6657">
        <v>31.992000000000001</v>
      </c>
      <c r="H6657">
        <v>1</v>
      </c>
      <c r="I6657">
        <v>0.2</v>
      </c>
      <c r="J6657">
        <v>4.7988</v>
      </c>
    </row>
    <row r="6658" spans="1:10" x14ac:dyDescent="0.25">
      <c r="A6658" s="1" t="s">
        <v>5890</v>
      </c>
      <c r="B6658" s="2">
        <v>42786</v>
      </c>
      <c r="C6658" s="2">
        <v>42793</v>
      </c>
      <c r="D6658" s="1" t="s">
        <v>19</v>
      </c>
      <c r="E6658" s="1" t="s">
        <v>2105</v>
      </c>
      <c r="F6658" s="1" t="s">
        <v>1943</v>
      </c>
      <c r="G6658">
        <v>51.167999999999999</v>
      </c>
      <c r="H6658">
        <v>2</v>
      </c>
      <c r="I6658">
        <v>0.2</v>
      </c>
      <c r="J6658">
        <v>-6.3959999999999999</v>
      </c>
    </row>
    <row r="6659" spans="1:10" x14ac:dyDescent="0.25">
      <c r="A6659" s="1" t="s">
        <v>5890</v>
      </c>
      <c r="B6659" s="2">
        <v>42786</v>
      </c>
      <c r="C6659" s="2">
        <v>42793</v>
      </c>
      <c r="D6659" s="1" t="s">
        <v>19</v>
      </c>
      <c r="E6659" s="1" t="s">
        <v>2105</v>
      </c>
      <c r="F6659" s="1" t="s">
        <v>3818</v>
      </c>
      <c r="G6659">
        <v>10.64</v>
      </c>
      <c r="H6659">
        <v>5</v>
      </c>
      <c r="I6659">
        <v>0.2</v>
      </c>
      <c r="J6659">
        <v>3.8570000000000002</v>
      </c>
    </row>
    <row r="6660" spans="1:10" x14ac:dyDescent="0.25">
      <c r="A6660" s="1" t="s">
        <v>5890</v>
      </c>
      <c r="B6660" s="2">
        <v>42786</v>
      </c>
      <c r="C6660" s="2">
        <v>42793</v>
      </c>
      <c r="D6660" s="1" t="s">
        <v>19</v>
      </c>
      <c r="E6660" s="1" t="s">
        <v>2105</v>
      </c>
      <c r="F6660" s="1" t="s">
        <v>1218</v>
      </c>
      <c r="G6660">
        <v>68.703999999999994</v>
      </c>
      <c r="H6660">
        <v>2</v>
      </c>
      <c r="I6660">
        <v>0.2</v>
      </c>
      <c r="J6660">
        <v>16.3172</v>
      </c>
    </row>
    <row r="6661" spans="1:10" x14ac:dyDescent="0.25">
      <c r="A6661" s="1" t="s">
        <v>5890</v>
      </c>
      <c r="B6661" s="2">
        <v>42786</v>
      </c>
      <c r="C6661" s="2">
        <v>42793</v>
      </c>
      <c r="D6661" s="1" t="s">
        <v>19</v>
      </c>
      <c r="E6661" s="1" t="s">
        <v>2105</v>
      </c>
      <c r="F6661" s="1" t="s">
        <v>2110</v>
      </c>
      <c r="G6661">
        <v>386.91</v>
      </c>
      <c r="H6661">
        <v>9</v>
      </c>
      <c r="I6661">
        <v>0.5</v>
      </c>
      <c r="J6661">
        <v>-185.71680000000001</v>
      </c>
    </row>
    <row r="6662" spans="1:10" x14ac:dyDescent="0.25">
      <c r="A6662" s="1" t="s">
        <v>5891</v>
      </c>
      <c r="B6662" s="2">
        <v>42224</v>
      </c>
      <c r="C6662" s="2">
        <v>42226</v>
      </c>
      <c r="D6662" s="1" t="s">
        <v>11</v>
      </c>
      <c r="E6662" s="1" t="s">
        <v>2975</v>
      </c>
      <c r="F6662" s="1" t="s">
        <v>4498</v>
      </c>
      <c r="G6662">
        <v>39.659999999999997</v>
      </c>
      <c r="H6662">
        <v>2</v>
      </c>
      <c r="I6662">
        <v>0</v>
      </c>
      <c r="J6662">
        <v>11.898</v>
      </c>
    </row>
    <row r="6663" spans="1:10" x14ac:dyDescent="0.25">
      <c r="A6663" s="1" t="s">
        <v>5891</v>
      </c>
      <c r="B6663" s="2">
        <v>42224</v>
      </c>
      <c r="C6663" s="2">
        <v>42226</v>
      </c>
      <c r="D6663" s="1" t="s">
        <v>11</v>
      </c>
      <c r="E6663" s="1" t="s">
        <v>2975</v>
      </c>
      <c r="F6663" s="1" t="s">
        <v>2334</v>
      </c>
      <c r="G6663">
        <v>113.92</v>
      </c>
      <c r="H6663">
        <v>2</v>
      </c>
      <c r="I6663">
        <v>0</v>
      </c>
      <c r="J6663">
        <v>33.036799999999999</v>
      </c>
    </row>
    <row r="6664" spans="1:10" x14ac:dyDescent="0.25">
      <c r="A6664" s="1" t="s">
        <v>5891</v>
      </c>
      <c r="B6664" s="2">
        <v>42224</v>
      </c>
      <c r="C6664" s="2">
        <v>42226</v>
      </c>
      <c r="D6664" s="1" t="s">
        <v>11</v>
      </c>
      <c r="E6664" s="1" t="s">
        <v>2975</v>
      </c>
      <c r="F6664" s="1" t="s">
        <v>2847</v>
      </c>
      <c r="G6664">
        <v>447.86</v>
      </c>
      <c r="H6664">
        <v>7</v>
      </c>
      <c r="I6664">
        <v>0</v>
      </c>
      <c r="J6664">
        <v>210.49420000000001</v>
      </c>
    </row>
    <row r="6665" spans="1:10" x14ac:dyDescent="0.25">
      <c r="A6665" s="1" t="s">
        <v>5892</v>
      </c>
      <c r="B6665" s="2">
        <v>43034</v>
      </c>
      <c r="C6665" s="2">
        <v>43040</v>
      </c>
      <c r="D6665" s="1" t="s">
        <v>19</v>
      </c>
      <c r="E6665" s="1" t="s">
        <v>985</v>
      </c>
      <c r="F6665" s="1" t="s">
        <v>1508</v>
      </c>
      <c r="G6665">
        <v>356.85</v>
      </c>
      <c r="H6665">
        <v>5</v>
      </c>
      <c r="I6665">
        <v>0</v>
      </c>
      <c r="J6665">
        <v>60.664499999999997</v>
      </c>
    </row>
    <row r="6666" spans="1:10" x14ac:dyDescent="0.25">
      <c r="A6666" s="1" t="s">
        <v>5892</v>
      </c>
      <c r="B6666" s="2">
        <v>43034</v>
      </c>
      <c r="C6666" s="2">
        <v>43040</v>
      </c>
      <c r="D6666" s="1" t="s">
        <v>19</v>
      </c>
      <c r="E6666" s="1" t="s">
        <v>985</v>
      </c>
      <c r="F6666" s="1" t="s">
        <v>1796</v>
      </c>
      <c r="G6666">
        <v>251.58</v>
      </c>
      <c r="H6666">
        <v>7</v>
      </c>
      <c r="I6666">
        <v>0</v>
      </c>
      <c r="J6666">
        <v>113.211</v>
      </c>
    </row>
    <row r="6667" spans="1:10" x14ac:dyDescent="0.25">
      <c r="A6667" s="1" t="s">
        <v>5893</v>
      </c>
      <c r="B6667" s="2">
        <v>42565</v>
      </c>
      <c r="C6667" s="2">
        <v>42569</v>
      </c>
      <c r="D6667" s="1" t="s">
        <v>11</v>
      </c>
      <c r="E6667" s="1" t="s">
        <v>1637</v>
      </c>
      <c r="F6667" s="1" t="s">
        <v>5474</v>
      </c>
      <c r="G6667">
        <v>219.84</v>
      </c>
      <c r="H6667">
        <v>5</v>
      </c>
      <c r="I6667">
        <v>0.2</v>
      </c>
      <c r="J6667">
        <v>79.691999999999993</v>
      </c>
    </row>
    <row r="6668" spans="1:10" x14ac:dyDescent="0.25">
      <c r="A6668" s="1" t="s">
        <v>5894</v>
      </c>
      <c r="B6668" s="2">
        <v>42867</v>
      </c>
      <c r="C6668" s="2">
        <v>42869</v>
      </c>
      <c r="D6668" s="1" t="s">
        <v>11</v>
      </c>
      <c r="E6668" s="1" t="s">
        <v>993</v>
      </c>
      <c r="F6668" s="1" t="s">
        <v>4740</v>
      </c>
      <c r="G6668">
        <v>42.85</v>
      </c>
      <c r="H6668">
        <v>5</v>
      </c>
      <c r="I6668">
        <v>0</v>
      </c>
      <c r="J6668">
        <v>15.426</v>
      </c>
    </row>
    <row r="6669" spans="1:10" x14ac:dyDescent="0.25">
      <c r="A6669" s="1" t="s">
        <v>5894</v>
      </c>
      <c r="B6669" s="2">
        <v>42867</v>
      </c>
      <c r="C6669" s="2">
        <v>42869</v>
      </c>
      <c r="D6669" s="1" t="s">
        <v>11</v>
      </c>
      <c r="E6669" s="1" t="s">
        <v>993</v>
      </c>
      <c r="F6669" s="1" t="s">
        <v>1330</v>
      </c>
      <c r="G6669">
        <v>6.16</v>
      </c>
      <c r="H6669">
        <v>2</v>
      </c>
      <c r="I6669">
        <v>0</v>
      </c>
      <c r="J6669">
        <v>2.9567999999999999</v>
      </c>
    </row>
    <row r="6670" spans="1:10" x14ac:dyDescent="0.25">
      <c r="A6670" s="1" t="s">
        <v>5894</v>
      </c>
      <c r="B6670" s="2">
        <v>42867</v>
      </c>
      <c r="C6670" s="2">
        <v>42869</v>
      </c>
      <c r="D6670" s="1" t="s">
        <v>11</v>
      </c>
      <c r="E6670" s="1" t="s">
        <v>993</v>
      </c>
      <c r="F6670" s="1" t="s">
        <v>5505</v>
      </c>
      <c r="G6670">
        <v>17</v>
      </c>
      <c r="H6670">
        <v>2</v>
      </c>
      <c r="I6670">
        <v>0</v>
      </c>
      <c r="J6670">
        <v>4.42</v>
      </c>
    </row>
    <row r="6671" spans="1:10" x14ac:dyDescent="0.25">
      <c r="A6671" s="1" t="s">
        <v>5894</v>
      </c>
      <c r="B6671" s="2">
        <v>42867</v>
      </c>
      <c r="C6671" s="2">
        <v>42869</v>
      </c>
      <c r="D6671" s="1" t="s">
        <v>11</v>
      </c>
      <c r="E6671" s="1" t="s">
        <v>993</v>
      </c>
      <c r="F6671" s="1" t="s">
        <v>4101</v>
      </c>
      <c r="G6671">
        <v>87.4</v>
      </c>
      <c r="H6671">
        <v>5</v>
      </c>
      <c r="I6671">
        <v>0</v>
      </c>
      <c r="J6671">
        <v>34.96</v>
      </c>
    </row>
    <row r="6672" spans="1:10" x14ac:dyDescent="0.25">
      <c r="A6672" s="1" t="s">
        <v>5895</v>
      </c>
      <c r="B6672" s="2">
        <v>42880</v>
      </c>
      <c r="C6672" s="2">
        <v>42884</v>
      </c>
      <c r="D6672" s="1" t="s">
        <v>19</v>
      </c>
      <c r="E6672" s="1" t="s">
        <v>1920</v>
      </c>
      <c r="F6672" s="1" t="s">
        <v>1072</v>
      </c>
      <c r="G6672">
        <v>29.84</v>
      </c>
      <c r="H6672">
        <v>2</v>
      </c>
      <c r="I6672">
        <v>0</v>
      </c>
      <c r="J6672">
        <v>13.428000000000001</v>
      </c>
    </row>
    <row r="6673" spans="1:10" x14ac:dyDescent="0.25">
      <c r="A6673" s="1" t="s">
        <v>5896</v>
      </c>
      <c r="B6673" s="2">
        <v>41874</v>
      </c>
      <c r="C6673" s="2">
        <v>41878</v>
      </c>
      <c r="D6673" s="1" t="s">
        <v>11</v>
      </c>
      <c r="E6673" s="1" t="s">
        <v>2431</v>
      </c>
      <c r="F6673" s="1" t="s">
        <v>1190</v>
      </c>
      <c r="G6673">
        <v>49.567999999999998</v>
      </c>
      <c r="H6673">
        <v>2</v>
      </c>
      <c r="I6673">
        <v>0.2</v>
      </c>
      <c r="J6673">
        <v>17.348800000000001</v>
      </c>
    </row>
    <row r="6674" spans="1:10" x14ac:dyDescent="0.25">
      <c r="A6674" s="1" t="s">
        <v>5897</v>
      </c>
      <c r="B6674" s="2">
        <v>42258</v>
      </c>
      <c r="C6674" s="2">
        <v>42263</v>
      </c>
      <c r="D6674" s="1" t="s">
        <v>19</v>
      </c>
      <c r="E6674" s="1" t="s">
        <v>487</v>
      </c>
      <c r="F6674" s="1" t="s">
        <v>230</v>
      </c>
      <c r="G6674">
        <v>265.86</v>
      </c>
      <c r="H6674">
        <v>7</v>
      </c>
      <c r="I6674">
        <v>0</v>
      </c>
      <c r="J6674">
        <v>79.757999999999996</v>
      </c>
    </row>
    <row r="6675" spans="1:10" x14ac:dyDescent="0.25">
      <c r="A6675" s="1" t="s">
        <v>5898</v>
      </c>
      <c r="B6675" s="2">
        <v>42252</v>
      </c>
      <c r="C6675" s="2">
        <v>42259</v>
      </c>
      <c r="D6675" s="1" t="s">
        <v>19</v>
      </c>
      <c r="E6675" s="1" t="s">
        <v>297</v>
      </c>
      <c r="F6675" s="1" t="s">
        <v>5899</v>
      </c>
      <c r="G6675">
        <v>67.959999999999994</v>
      </c>
      <c r="H6675">
        <v>4</v>
      </c>
      <c r="I6675">
        <v>0</v>
      </c>
      <c r="J6675">
        <v>12.232799999999999</v>
      </c>
    </row>
    <row r="6676" spans="1:10" x14ac:dyDescent="0.25">
      <c r="A6676" s="1" t="s">
        <v>5900</v>
      </c>
      <c r="B6676" s="2">
        <v>42329</v>
      </c>
      <c r="C6676" s="2">
        <v>42331</v>
      </c>
      <c r="D6676" s="1" t="s">
        <v>11</v>
      </c>
      <c r="E6676" s="1" t="s">
        <v>3490</v>
      </c>
      <c r="F6676" s="1" t="s">
        <v>1812</v>
      </c>
      <c r="G6676">
        <v>10.92</v>
      </c>
      <c r="H6676">
        <v>6</v>
      </c>
      <c r="I6676">
        <v>0</v>
      </c>
      <c r="J6676">
        <v>4.9139999999999997</v>
      </c>
    </row>
    <row r="6677" spans="1:10" x14ac:dyDescent="0.25">
      <c r="A6677" s="1" t="s">
        <v>5900</v>
      </c>
      <c r="B6677" s="2">
        <v>42329</v>
      </c>
      <c r="C6677" s="2">
        <v>42331</v>
      </c>
      <c r="D6677" s="1" t="s">
        <v>11</v>
      </c>
      <c r="E6677" s="1" t="s">
        <v>3490</v>
      </c>
      <c r="F6677" s="1" t="s">
        <v>5901</v>
      </c>
      <c r="G6677">
        <v>83.9</v>
      </c>
      <c r="H6677">
        <v>2</v>
      </c>
      <c r="I6677">
        <v>0</v>
      </c>
      <c r="J6677">
        <v>22.652999999999999</v>
      </c>
    </row>
    <row r="6678" spans="1:10" x14ac:dyDescent="0.25">
      <c r="A6678" s="1" t="s">
        <v>5900</v>
      </c>
      <c r="B6678" s="2">
        <v>42329</v>
      </c>
      <c r="C6678" s="2">
        <v>42331</v>
      </c>
      <c r="D6678" s="1" t="s">
        <v>11</v>
      </c>
      <c r="E6678" s="1" t="s">
        <v>3490</v>
      </c>
      <c r="F6678" s="1" t="s">
        <v>4722</v>
      </c>
      <c r="G6678">
        <v>19.75</v>
      </c>
      <c r="H6678">
        <v>5</v>
      </c>
      <c r="I6678">
        <v>0</v>
      </c>
      <c r="J6678">
        <v>5.1349999999999998</v>
      </c>
    </row>
    <row r="6679" spans="1:10" x14ac:dyDescent="0.25">
      <c r="A6679" s="1" t="s">
        <v>5900</v>
      </c>
      <c r="B6679" s="2">
        <v>42329</v>
      </c>
      <c r="C6679" s="2">
        <v>42331</v>
      </c>
      <c r="D6679" s="1" t="s">
        <v>11</v>
      </c>
      <c r="E6679" s="1" t="s">
        <v>3490</v>
      </c>
      <c r="F6679" s="1" t="s">
        <v>4002</v>
      </c>
      <c r="G6679">
        <v>393.54</v>
      </c>
      <c r="H6679">
        <v>3</v>
      </c>
      <c r="I6679">
        <v>0</v>
      </c>
      <c r="J6679">
        <v>165.2868</v>
      </c>
    </row>
    <row r="6680" spans="1:10" x14ac:dyDescent="0.25">
      <c r="A6680" s="1" t="s">
        <v>5902</v>
      </c>
      <c r="B6680" s="2">
        <v>41922</v>
      </c>
      <c r="C6680" s="2">
        <v>41926</v>
      </c>
      <c r="D6680" s="1" t="s">
        <v>19</v>
      </c>
      <c r="E6680" s="1" t="s">
        <v>765</v>
      </c>
      <c r="F6680" s="1" t="s">
        <v>1921</v>
      </c>
      <c r="G6680">
        <v>46.872</v>
      </c>
      <c r="H6680">
        <v>7</v>
      </c>
      <c r="I6680">
        <v>0.2</v>
      </c>
      <c r="J6680">
        <v>3.5154000000000001</v>
      </c>
    </row>
    <row r="6681" spans="1:10" x14ac:dyDescent="0.25">
      <c r="A6681" s="1" t="s">
        <v>5903</v>
      </c>
      <c r="B6681" s="2">
        <v>42980</v>
      </c>
      <c r="C6681" s="2">
        <v>42985</v>
      </c>
      <c r="D6681" s="1" t="s">
        <v>11</v>
      </c>
      <c r="E6681" s="1" t="s">
        <v>120</v>
      </c>
      <c r="F6681" s="1" t="s">
        <v>757</v>
      </c>
      <c r="G6681">
        <v>10.9</v>
      </c>
      <c r="H6681">
        <v>1</v>
      </c>
      <c r="I6681">
        <v>0</v>
      </c>
      <c r="J6681">
        <v>2.8340000000000001</v>
      </c>
    </row>
    <row r="6682" spans="1:10" x14ac:dyDescent="0.25">
      <c r="A6682" s="1" t="s">
        <v>5903</v>
      </c>
      <c r="B6682" s="2">
        <v>42980</v>
      </c>
      <c r="C6682" s="2">
        <v>42985</v>
      </c>
      <c r="D6682" s="1" t="s">
        <v>11</v>
      </c>
      <c r="E6682" s="1" t="s">
        <v>120</v>
      </c>
      <c r="F6682" s="1" t="s">
        <v>740</v>
      </c>
      <c r="G6682">
        <v>79.92</v>
      </c>
      <c r="H6682">
        <v>4</v>
      </c>
      <c r="I6682">
        <v>0</v>
      </c>
      <c r="J6682">
        <v>37.562399999999997</v>
      </c>
    </row>
    <row r="6683" spans="1:10" x14ac:dyDescent="0.25">
      <c r="A6683" s="1" t="s">
        <v>5903</v>
      </c>
      <c r="B6683" s="2">
        <v>42980</v>
      </c>
      <c r="C6683" s="2">
        <v>42985</v>
      </c>
      <c r="D6683" s="1" t="s">
        <v>11</v>
      </c>
      <c r="E6683" s="1" t="s">
        <v>120</v>
      </c>
      <c r="F6683" s="1" t="s">
        <v>4352</v>
      </c>
      <c r="G6683">
        <v>146.82</v>
      </c>
      <c r="H6683">
        <v>3</v>
      </c>
      <c r="I6683">
        <v>0</v>
      </c>
      <c r="J6683">
        <v>73.41</v>
      </c>
    </row>
    <row r="6684" spans="1:10" x14ac:dyDescent="0.25">
      <c r="A6684" s="1" t="s">
        <v>5904</v>
      </c>
      <c r="B6684" s="2">
        <v>42736</v>
      </c>
      <c r="C6684" s="2">
        <v>42737</v>
      </c>
      <c r="D6684" s="1" t="s">
        <v>79</v>
      </c>
      <c r="E6684" s="1" t="s">
        <v>2349</v>
      </c>
      <c r="F6684" s="1" t="s">
        <v>1586</v>
      </c>
      <c r="G6684">
        <v>3.6</v>
      </c>
      <c r="H6684">
        <v>2</v>
      </c>
      <c r="I6684">
        <v>0</v>
      </c>
      <c r="J6684">
        <v>1.728</v>
      </c>
    </row>
    <row r="6685" spans="1:10" x14ac:dyDescent="0.25">
      <c r="A6685" s="1" t="s">
        <v>5905</v>
      </c>
      <c r="B6685" s="2">
        <v>41948</v>
      </c>
      <c r="C6685" s="2">
        <v>41953</v>
      </c>
      <c r="D6685" s="1" t="s">
        <v>19</v>
      </c>
      <c r="E6685" s="1" t="s">
        <v>1655</v>
      </c>
      <c r="F6685" s="1" t="s">
        <v>3928</v>
      </c>
      <c r="G6685">
        <v>20.04</v>
      </c>
      <c r="H6685">
        <v>6</v>
      </c>
      <c r="I6685">
        <v>0</v>
      </c>
      <c r="J6685">
        <v>8.8176000000000005</v>
      </c>
    </row>
    <row r="6686" spans="1:10" x14ac:dyDescent="0.25">
      <c r="A6686" s="1" t="s">
        <v>5906</v>
      </c>
      <c r="B6686" s="2">
        <v>42355</v>
      </c>
      <c r="C6686" s="2">
        <v>42360</v>
      </c>
      <c r="D6686" s="1" t="s">
        <v>19</v>
      </c>
      <c r="E6686" s="1" t="s">
        <v>2327</v>
      </c>
      <c r="F6686" s="1" t="s">
        <v>1924</v>
      </c>
      <c r="G6686">
        <v>180.01599999999999</v>
      </c>
      <c r="H6686">
        <v>1</v>
      </c>
      <c r="I6686">
        <v>0.2</v>
      </c>
      <c r="J6686">
        <v>-15.7514</v>
      </c>
    </row>
    <row r="6687" spans="1:10" x14ac:dyDescent="0.25">
      <c r="A6687" s="1" t="s">
        <v>5906</v>
      </c>
      <c r="B6687" s="2">
        <v>42355</v>
      </c>
      <c r="C6687" s="2">
        <v>42360</v>
      </c>
      <c r="D6687" s="1" t="s">
        <v>19</v>
      </c>
      <c r="E6687" s="1" t="s">
        <v>2327</v>
      </c>
      <c r="F6687" s="1" t="s">
        <v>1430</v>
      </c>
      <c r="G6687">
        <v>41.552</v>
      </c>
      <c r="H6687">
        <v>2</v>
      </c>
      <c r="I6687">
        <v>0.6</v>
      </c>
      <c r="J6687">
        <v>-19.737200000000001</v>
      </c>
    </row>
    <row r="6688" spans="1:10" x14ac:dyDescent="0.25">
      <c r="A6688" s="1" t="s">
        <v>5906</v>
      </c>
      <c r="B6688" s="2">
        <v>42355</v>
      </c>
      <c r="C6688" s="2">
        <v>42360</v>
      </c>
      <c r="D6688" s="1" t="s">
        <v>19</v>
      </c>
      <c r="E6688" s="1" t="s">
        <v>2327</v>
      </c>
      <c r="F6688" s="1" t="s">
        <v>2048</v>
      </c>
      <c r="G6688">
        <v>13.12</v>
      </c>
      <c r="H6688">
        <v>5</v>
      </c>
      <c r="I6688">
        <v>0.2</v>
      </c>
      <c r="J6688">
        <v>1.476</v>
      </c>
    </row>
    <row r="6689" spans="1:10" x14ac:dyDescent="0.25">
      <c r="A6689" s="1" t="s">
        <v>5907</v>
      </c>
      <c r="B6689" s="2">
        <v>42138</v>
      </c>
      <c r="C6689" s="2">
        <v>42145</v>
      </c>
      <c r="D6689" s="1" t="s">
        <v>19</v>
      </c>
      <c r="E6689" s="1" t="s">
        <v>3363</v>
      </c>
      <c r="F6689" s="1" t="s">
        <v>3235</v>
      </c>
      <c r="G6689">
        <v>1117.92</v>
      </c>
      <c r="H6689">
        <v>4</v>
      </c>
      <c r="I6689">
        <v>0</v>
      </c>
      <c r="J6689">
        <v>55.896000000000001</v>
      </c>
    </row>
    <row r="6690" spans="1:10" x14ac:dyDescent="0.25">
      <c r="A6690" s="1" t="s">
        <v>5908</v>
      </c>
      <c r="B6690" s="2">
        <v>42804</v>
      </c>
      <c r="C6690" s="2">
        <v>42809</v>
      </c>
      <c r="D6690" s="1" t="s">
        <v>11</v>
      </c>
      <c r="E6690" s="1" t="s">
        <v>3849</v>
      </c>
      <c r="F6690" s="1" t="s">
        <v>2543</v>
      </c>
      <c r="G6690">
        <v>111.96</v>
      </c>
      <c r="H6690">
        <v>4</v>
      </c>
      <c r="I6690">
        <v>0</v>
      </c>
      <c r="J6690">
        <v>21.272400000000001</v>
      </c>
    </row>
    <row r="6691" spans="1:10" x14ac:dyDescent="0.25">
      <c r="A6691" s="1" t="s">
        <v>5909</v>
      </c>
      <c r="B6691" s="2">
        <v>43071</v>
      </c>
      <c r="C6691" s="2">
        <v>43078</v>
      </c>
      <c r="D6691" s="1" t="s">
        <v>19</v>
      </c>
      <c r="E6691" s="1" t="s">
        <v>2542</v>
      </c>
      <c r="F6691" s="1" t="s">
        <v>2982</v>
      </c>
      <c r="G6691">
        <v>12.16</v>
      </c>
      <c r="H6691">
        <v>5</v>
      </c>
      <c r="I6691">
        <v>0.2</v>
      </c>
      <c r="J6691">
        <v>2.1280000000000001</v>
      </c>
    </row>
    <row r="6692" spans="1:10" x14ac:dyDescent="0.25">
      <c r="A6692" s="1" t="s">
        <v>5910</v>
      </c>
      <c r="B6692" s="2">
        <v>42947</v>
      </c>
      <c r="C6692" s="2">
        <v>42952</v>
      </c>
      <c r="D6692" s="1" t="s">
        <v>19</v>
      </c>
      <c r="E6692" s="1" t="s">
        <v>3225</v>
      </c>
      <c r="F6692" s="1" t="s">
        <v>482</v>
      </c>
      <c r="G6692">
        <v>17.52</v>
      </c>
      <c r="H6692">
        <v>4</v>
      </c>
      <c r="I6692">
        <v>0</v>
      </c>
      <c r="J6692">
        <v>8.4095999999999993</v>
      </c>
    </row>
    <row r="6693" spans="1:10" x14ac:dyDescent="0.25">
      <c r="A6693" s="1" t="s">
        <v>5910</v>
      </c>
      <c r="B6693" s="2">
        <v>42947</v>
      </c>
      <c r="C6693" s="2">
        <v>42952</v>
      </c>
      <c r="D6693" s="1" t="s">
        <v>19</v>
      </c>
      <c r="E6693" s="1" t="s">
        <v>3225</v>
      </c>
      <c r="F6693" s="1" t="s">
        <v>818</v>
      </c>
      <c r="G6693">
        <v>155.88</v>
      </c>
      <c r="H6693">
        <v>6</v>
      </c>
      <c r="I6693">
        <v>0</v>
      </c>
      <c r="J6693">
        <v>54.558</v>
      </c>
    </row>
    <row r="6694" spans="1:10" x14ac:dyDescent="0.25">
      <c r="A6694" s="1" t="s">
        <v>5911</v>
      </c>
      <c r="B6694" s="2">
        <v>42958</v>
      </c>
      <c r="C6694" s="2">
        <v>42960</v>
      </c>
      <c r="D6694" s="1" t="s">
        <v>11</v>
      </c>
      <c r="E6694" s="1" t="s">
        <v>3500</v>
      </c>
      <c r="F6694" s="1" t="s">
        <v>3091</v>
      </c>
      <c r="G6694">
        <v>477.51</v>
      </c>
      <c r="H6694">
        <v>11</v>
      </c>
      <c r="I6694">
        <v>0</v>
      </c>
      <c r="J6694">
        <v>219.65459999999999</v>
      </c>
    </row>
    <row r="6695" spans="1:10" x14ac:dyDescent="0.25">
      <c r="A6695" s="1" t="s">
        <v>5912</v>
      </c>
      <c r="B6695" s="2">
        <v>43008</v>
      </c>
      <c r="C6695" s="2">
        <v>43010</v>
      </c>
      <c r="D6695" s="1" t="s">
        <v>11</v>
      </c>
      <c r="E6695" s="1" t="s">
        <v>3827</v>
      </c>
      <c r="F6695" s="1" t="s">
        <v>3352</v>
      </c>
      <c r="G6695">
        <v>164.88</v>
      </c>
      <c r="H6695">
        <v>3</v>
      </c>
      <c r="I6695">
        <v>0</v>
      </c>
      <c r="J6695">
        <v>80.791200000000003</v>
      </c>
    </row>
    <row r="6696" spans="1:10" x14ac:dyDescent="0.25">
      <c r="A6696" s="1" t="s">
        <v>5913</v>
      </c>
      <c r="B6696" s="2">
        <v>42608</v>
      </c>
      <c r="C6696" s="2">
        <v>42612</v>
      </c>
      <c r="D6696" s="1" t="s">
        <v>19</v>
      </c>
      <c r="E6696" s="1" t="s">
        <v>5815</v>
      </c>
      <c r="F6696" s="1" t="s">
        <v>2456</v>
      </c>
      <c r="G6696">
        <v>47.97</v>
      </c>
      <c r="H6696">
        <v>3</v>
      </c>
      <c r="I6696">
        <v>0</v>
      </c>
      <c r="J6696">
        <v>14.870699999999999</v>
      </c>
    </row>
    <row r="6697" spans="1:10" x14ac:dyDescent="0.25">
      <c r="A6697" s="1" t="s">
        <v>5914</v>
      </c>
      <c r="B6697" s="2">
        <v>42706</v>
      </c>
      <c r="C6697" s="2">
        <v>42711</v>
      </c>
      <c r="D6697" s="1" t="s">
        <v>19</v>
      </c>
      <c r="E6697" s="1" t="s">
        <v>2034</v>
      </c>
      <c r="F6697" s="1" t="s">
        <v>4229</v>
      </c>
      <c r="G6697">
        <v>415.17599999999999</v>
      </c>
      <c r="H6697">
        <v>3</v>
      </c>
      <c r="I6697">
        <v>0.2</v>
      </c>
      <c r="J6697">
        <v>134.93219999999999</v>
      </c>
    </row>
    <row r="6698" spans="1:10" x14ac:dyDescent="0.25">
      <c r="A6698" s="1" t="s">
        <v>5914</v>
      </c>
      <c r="B6698" s="2">
        <v>42706</v>
      </c>
      <c r="C6698" s="2">
        <v>42711</v>
      </c>
      <c r="D6698" s="1" t="s">
        <v>19</v>
      </c>
      <c r="E6698" s="1" t="s">
        <v>2034</v>
      </c>
      <c r="F6698" s="1" t="s">
        <v>1930</v>
      </c>
      <c r="G6698">
        <v>35.231999999999999</v>
      </c>
      <c r="H6698">
        <v>3</v>
      </c>
      <c r="I6698">
        <v>0.2</v>
      </c>
      <c r="J6698">
        <v>11.4504</v>
      </c>
    </row>
    <row r="6699" spans="1:10" x14ac:dyDescent="0.25">
      <c r="A6699" s="1" t="s">
        <v>5914</v>
      </c>
      <c r="B6699" s="2">
        <v>42706</v>
      </c>
      <c r="C6699" s="2">
        <v>42711</v>
      </c>
      <c r="D6699" s="1" t="s">
        <v>19</v>
      </c>
      <c r="E6699" s="1" t="s">
        <v>2034</v>
      </c>
      <c r="F6699" s="1" t="s">
        <v>3352</v>
      </c>
      <c r="G6699">
        <v>54.96</v>
      </c>
      <c r="H6699">
        <v>1</v>
      </c>
      <c r="I6699">
        <v>0</v>
      </c>
      <c r="J6699">
        <v>26.930399999999999</v>
      </c>
    </row>
    <row r="6700" spans="1:10" x14ac:dyDescent="0.25">
      <c r="A6700" s="1" t="s">
        <v>5915</v>
      </c>
      <c r="B6700" s="2">
        <v>42937</v>
      </c>
      <c r="C6700" s="2">
        <v>42941</v>
      </c>
      <c r="D6700" s="1" t="s">
        <v>19</v>
      </c>
      <c r="E6700" s="1" t="s">
        <v>2434</v>
      </c>
      <c r="F6700" s="1" t="s">
        <v>5916</v>
      </c>
      <c r="G6700">
        <v>16.34</v>
      </c>
      <c r="H6700">
        <v>2</v>
      </c>
      <c r="I6700">
        <v>0</v>
      </c>
      <c r="J6700">
        <v>7.6798000000000002</v>
      </c>
    </row>
    <row r="6701" spans="1:10" x14ac:dyDescent="0.25">
      <c r="A6701" s="1" t="s">
        <v>5915</v>
      </c>
      <c r="B6701" s="2">
        <v>42937</v>
      </c>
      <c r="C6701" s="2">
        <v>42941</v>
      </c>
      <c r="D6701" s="1" t="s">
        <v>19</v>
      </c>
      <c r="E6701" s="1" t="s">
        <v>2434</v>
      </c>
      <c r="F6701" s="1" t="s">
        <v>2606</v>
      </c>
      <c r="G6701">
        <v>225.29599999999999</v>
      </c>
      <c r="H6701">
        <v>2</v>
      </c>
      <c r="I6701">
        <v>0.2</v>
      </c>
      <c r="J6701">
        <v>22.529599999999999</v>
      </c>
    </row>
    <row r="6702" spans="1:10" x14ac:dyDescent="0.25">
      <c r="A6702" s="1" t="s">
        <v>5915</v>
      </c>
      <c r="B6702" s="2">
        <v>42937</v>
      </c>
      <c r="C6702" s="2">
        <v>42941</v>
      </c>
      <c r="D6702" s="1" t="s">
        <v>19</v>
      </c>
      <c r="E6702" s="1" t="s">
        <v>2434</v>
      </c>
      <c r="F6702" s="1" t="s">
        <v>604</v>
      </c>
      <c r="G6702">
        <v>50.351999999999997</v>
      </c>
      <c r="H6702">
        <v>3</v>
      </c>
      <c r="I6702">
        <v>0.2</v>
      </c>
      <c r="J6702">
        <v>17.623200000000001</v>
      </c>
    </row>
    <row r="6703" spans="1:10" x14ac:dyDescent="0.25">
      <c r="A6703" s="1" t="s">
        <v>5917</v>
      </c>
      <c r="B6703" s="2">
        <v>42144</v>
      </c>
      <c r="C6703" s="2">
        <v>42148</v>
      </c>
      <c r="D6703" s="1" t="s">
        <v>19</v>
      </c>
      <c r="E6703" s="1" t="s">
        <v>2310</v>
      </c>
      <c r="F6703" s="1" t="s">
        <v>2608</v>
      </c>
      <c r="G6703">
        <v>163.136</v>
      </c>
      <c r="H6703">
        <v>4</v>
      </c>
      <c r="I6703">
        <v>0.2</v>
      </c>
      <c r="J6703">
        <v>20.391999999999999</v>
      </c>
    </row>
    <row r="6704" spans="1:10" x14ac:dyDescent="0.25">
      <c r="A6704" s="1" t="s">
        <v>5917</v>
      </c>
      <c r="B6704" s="2">
        <v>42144</v>
      </c>
      <c r="C6704" s="2">
        <v>42148</v>
      </c>
      <c r="D6704" s="1" t="s">
        <v>19</v>
      </c>
      <c r="E6704" s="1" t="s">
        <v>2310</v>
      </c>
      <c r="F6704" s="1" t="s">
        <v>1874</v>
      </c>
      <c r="G6704">
        <v>6.4080000000000004</v>
      </c>
      <c r="H6704">
        <v>4</v>
      </c>
      <c r="I6704">
        <v>0.7</v>
      </c>
      <c r="J6704">
        <v>-4.9127999999999998</v>
      </c>
    </row>
    <row r="6705" spans="1:10" x14ac:dyDescent="0.25">
      <c r="A6705" s="1" t="s">
        <v>5918</v>
      </c>
      <c r="B6705" s="2">
        <v>42178</v>
      </c>
      <c r="C6705" s="2">
        <v>42183</v>
      </c>
      <c r="D6705" s="1" t="s">
        <v>19</v>
      </c>
      <c r="E6705" s="1" t="s">
        <v>1779</v>
      </c>
      <c r="F6705" s="1" t="s">
        <v>2827</v>
      </c>
      <c r="G6705">
        <v>217.584</v>
      </c>
      <c r="H6705">
        <v>2</v>
      </c>
      <c r="I6705">
        <v>0.2</v>
      </c>
      <c r="J6705">
        <v>19.038599999999999</v>
      </c>
    </row>
    <row r="6706" spans="1:10" x14ac:dyDescent="0.25">
      <c r="A6706" s="1" t="s">
        <v>5918</v>
      </c>
      <c r="B6706" s="2">
        <v>42178</v>
      </c>
      <c r="C6706" s="2">
        <v>42183</v>
      </c>
      <c r="D6706" s="1" t="s">
        <v>19</v>
      </c>
      <c r="E6706" s="1" t="s">
        <v>1779</v>
      </c>
      <c r="F6706" s="1" t="s">
        <v>1709</v>
      </c>
      <c r="G6706">
        <v>5.43</v>
      </c>
      <c r="H6706">
        <v>3</v>
      </c>
      <c r="I6706">
        <v>0</v>
      </c>
      <c r="J6706">
        <v>1.7919</v>
      </c>
    </row>
    <row r="6707" spans="1:10" x14ac:dyDescent="0.25">
      <c r="A6707" s="1" t="s">
        <v>5918</v>
      </c>
      <c r="B6707" s="2">
        <v>42178</v>
      </c>
      <c r="C6707" s="2">
        <v>42183</v>
      </c>
      <c r="D6707" s="1" t="s">
        <v>19</v>
      </c>
      <c r="E6707" s="1" t="s">
        <v>1779</v>
      </c>
      <c r="F6707" s="1" t="s">
        <v>334</v>
      </c>
      <c r="G6707">
        <v>143.976</v>
      </c>
      <c r="H6707">
        <v>3</v>
      </c>
      <c r="I6707">
        <v>0.2</v>
      </c>
      <c r="J6707">
        <v>8.9984999999999999</v>
      </c>
    </row>
    <row r="6708" spans="1:10" x14ac:dyDescent="0.25">
      <c r="A6708" s="1" t="s">
        <v>5919</v>
      </c>
      <c r="B6708" s="2">
        <v>42623</v>
      </c>
      <c r="C6708" s="2">
        <v>42628</v>
      </c>
      <c r="D6708" s="1" t="s">
        <v>19</v>
      </c>
      <c r="E6708" s="1" t="s">
        <v>1231</v>
      </c>
      <c r="F6708" s="1" t="s">
        <v>1955</v>
      </c>
      <c r="G6708">
        <v>519.67999999999995</v>
      </c>
      <c r="H6708">
        <v>7</v>
      </c>
      <c r="I6708">
        <v>0.2</v>
      </c>
      <c r="J6708">
        <v>58.463999999999999</v>
      </c>
    </row>
    <row r="6709" spans="1:10" x14ac:dyDescent="0.25">
      <c r="A6709" s="1" t="s">
        <v>5920</v>
      </c>
      <c r="B6709" s="2">
        <v>41742</v>
      </c>
      <c r="C6709" s="2">
        <v>41747</v>
      </c>
      <c r="D6709" s="1" t="s">
        <v>19</v>
      </c>
      <c r="E6709" s="1" t="s">
        <v>1881</v>
      </c>
      <c r="F6709" s="1" t="s">
        <v>5921</v>
      </c>
      <c r="G6709">
        <v>7.83</v>
      </c>
      <c r="H6709">
        <v>3</v>
      </c>
      <c r="I6709">
        <v>0</v>
      </c>
      <c r="J6709">
        <v>3.6017999999999999</v>
      </c>
    </row>
    <row r="6710" spans="1:10" x14ac:dyDescent="0.25">
      <c r="A6710" s="1" t="s">
        <v>5922</v>
      </c>
      <c r="B6710" s="2">
        <v>42322</v>
      </c>
      <c r="C6710" s="2">
        <v>42327</v>
      </c>
      <c r="D6710" s="1" t="s">
        <v>19</v>
      </c>
      <c r="E6710" s="1" t="s">
        <v>210</v>
      </c>
      <c r="F6710" s="1" t="s">
        <v>331</v>
      </c>
      <c r="G6710">
        <v>883.84</v>
      </c>
      <c r="H6710">
        <v>4</v>
      </c>
      <c r="I6710">
        <v>0.2</v>
      </c>
      <c r="J6710">
        <v>99.432000000000002</v>
      </c>
    </row>
    <row r="6711" spans="1:10" x14ac:dyDescent="0.25">
      <c r="A6711" s="1" t="s">
        <v>5922</v>
      </c>
      <c r="B6711" s="2">
        <v>42322</v>
      </c>
      <c r="C6711" s="2">
        <v>42327</v>
      </c>
      <c r="D6711" s="1" t="s">
        <v>19</v>
      </c>
      <c r="E6711" s="1" t="s">
        <v>210</v>
      </c>
      <c r="F6711" s="1" t="s">
        <v>544</v>
      </c>
      <c r="G6711">
        <v>230.352</v>
      </c>
      <c r="H6711">
        <v>3</v>
      </c>
      <c r="I6711">
        <v>0.2</v>
      </c>
      <c r="J6711">
        <v>20.155799999999999</v>
      </c>
    </row>
    <row r="6712" spans="1:10" x14ac:dyDescent="0.25">
      <c r="A6712" s="1" t="s">
        <v>5923</v>
      </c>
      <c r="B6712" s="2">
        <v>42713</v>
      </c>
      <c r="C6712" s="2">
        <v>42716</v>
      </c>
      <c r="D6712" s="1" t="s">
        <v>79</v>
      </c>
      <c r="E6712" s="1" t="s">
        <v>301</v>
      </c>
      <c r="F6712" s="1" t="s">
        <v>2621</v>
      </c>
      <c r="G6712">
        <v>273.92</v>
      </c>
      <c r="H6712">
        <v>8</v>
      </c>
      <c r="I6712">
        <v>0.2</v>
      </c>
      <c r="J6712">
        <v>99.296000000000006</v>
      </c>
    </row>
    <row r="6713" spans="1:10" x14ac:dyDescent="0.25">
      <c r="A6713" s="1" t="s">
        <v>5924</v>
      </c>
      <c r="B6713" s="2">
        <v>42965</v>
      </c>
      <c r="C6713" s="2">
        <v>42968</v>
      </c>
      <c r="D6713" s="1" t="s">
        <v>11</v>
      </c>
      <c r="E6713" s="1" t="s">
        <v>1353</v>
      </c>
      <c r="F6713" s="1" t="s">
        <v>2255</v>
      </c>
      <c r="G6713">
        <v>9.9120000000000008</v>
      </c>
      <c r="H6713">
        <v>3</v>
      </c>
      <c r="I6713">
        <v>0.2</v>
      </c>
      <c r="J6713">
        <v>1.2390000000000001</v>
      </c>
    </row>
    <row r="6714" spans="1:10" x14ac:dyDescent="0.25">
      <c r="A6714" s="1" t="s">
        <v>5925</v>
      </c>
      <c r="B6714" s="2">
        <v>43083</v>
      </c>
      <c r="C6714" s="2">
        <v>43083</v>
      </c>
      <c r="D6714" s="1" t="s">
        <v>654</v>
      </c>
      <c r="E6714" s="1" t="s">
        <v>309</v>
      </c>
      <c r="F6714" s="1" t="s">
        <v>3107</v>
      </c>
      <c r="G6714">
        <v>266.35199999999998</v>
      </c>
      <c r="H6714">
        <v>6</v>
      </c>
      <c r="I6714">
        <v>0.6</v>
      </c>
      <c r="J6714">
        <v>-292.98719999999997</v>
      </c>
    </row>
    <row r="6715" spans="1:10" x14ac:dyDescent="0.25">
      <c r="A6715" s="1" t="s">
        <v>5925</v>
      </c>
      <c r="B6715" s="2">
        <v>43083</v>
      </c>
      <c r="C6715" s="2">
        <v>43083</v>
      </c>
      <c r="D6715" s="1" t="s">
        <v>654</v>
      </c>
      <c r="E6715" s="1" t="s">
        <v>309</v>
      </c>
      <c r="F6715" s="1" t="s">
        <v>543</v>
      </c>
      <c r="G6715">
        <v>56.328000000000003</v>
      </c>
      <c r="H6715">
        <v>3</v>
      </c>
      <c r="I6715">
        <v>0.6</v>
      </c>
      <c r="J6715">
        <v>-26.755800000000001</v>
      </c>
    </row>
    <row r="6716" spans="1:10" x14ac:dyDescent="0.25">
      <c r="A6716" s="1" t="s">
        <v>5925</v>
      </c>
      <c r="B6716" s="2">
        <v>43083</v>
      </c>
      <c r="C6716" s="2">
        <v>43083</v>
      </c>
      <c r="D6716" s="1" t="s">
        <v>654</v>
      </c>
      <c r="E6716" s="1" t="s">
        <v>309</v>
      </c>
      <c r="F6716" s="1" t="s">
        <v>2078</v>
      </c>
      <c r="G6716">
        <v>39.264000000000003</v>
      </c>
      <c r="H6716">
        <v>3</v>
      </c>
      <c r="I6716">
        <v>0.2</v>
      </c>
      <c r="J6716">
        <v>-4.9080000000000004</v>
      </c>
    </row>
    <row r="6717" spans="1:10" x14ac:dyDescent="0.25">
      <c r="A6717" s="1" t="s">
        <v>5925</v>
      </c>
      <c r="B6717" s="2">
        <v>43083</v>
      </c>
      <c r="C6717" s="2">
        <v>43083</v>
      </c>
      <c r="D6717" s="1" t="s">
        <v>654</v>
      </c>
      <c r="E6717" s="1" t="s">
        <v>309</v>
      </c>
      <c r="F6717" s="1" t="s">
        <v>4121</v>
      </c>
      <c r="G6717">
        <v>95.231999999999999</v>
      </c>
      <c r="H6717">
        <v>6</v>
      </c>
      <c r="I6717">
        <v>0.2</v>
      </c>
      <c r="J6717">
        <v>24.9984</v>
      </c>
    </row>
    <row r="6718" spans="1:10" x14ac:dyDescent="0.25">
      <c r="A6718" s="1" t="s">
        <v>5926</v>
      </c>
      <c r="B6718" s="2">
        <v>42468</v>
      </c>
      <c r="C6718" s="2">
        <v>42475</v>
      </c>
      <c r="D6718" s="1" t="s">
        <v>19</v>
      </c>
      <c r="E6718" s="1" t="s">
        <v>1220</v>
      </c>
      <c r="F6718" s="1" t="s">
        <v>1371</v>
      </c>
      <c r="G6718">
        <v>30</v>
      </c>
      <c r="H6718">
        <v>6</v>
      </c>
      <c r="I6718">
        <v>0</v>
      </c>
      <c r="J6718">
        <v>14.4</v>
      </c>
    </row>
    <row r="6719" spans="1:10" x14ac:dyDescent="0.25">
      <c r="A6719" s="1" t="s">
        <v>5926</v>
      </c>
      <c r="B6719" s="2">
        <v>42468</v>
      </c>
      <c r="C6719" s="2">
        <v>42475</v>
      </c>
      <c r="D6719" s="1" t="s">
        <v>19</v>
      </c>
      <c r="E6719" s="1" t="s">
        <v>1220</v>
      </c>
      <c r="F6719" s="1" t="s">
        <v>1116</v>
      </c>
      <c r="G6719">
        <v>25.92</v>
      </c>
      <c r="H6719">
        <v>4</v>
      </c>
      <c r="I6719">
        <v>0</v>
      </c>
      <c r="J6719">
        <v>12.700799999999999</v>
      </c>
    </row>
    <row r="6720" spans="1:10" x14ac:dyDescent="0.25">
      <c r="A6720" s="1" t="s">
        <v>5926</v>
      </c>
      <c r="B6720" s="2">
        <v>42468</v>
      </c>
      <c r="C6720" s="2">
        <v>42475</v>
      </c>
      <c r="D6720" s="1" t="s">
        <v>19</v>
      </c>
      <c r="E6720" s="1" t="s">
        <v>1220</v>
      </c>
      <c r="F6720" s="1" t="s">
        <v>1897</v>
      </c>
      <c r="G6720">
        <v>159.91999999999999</v>
      </c>
      <c r="H6720">
        <v>4</v>
      </c>
      <c r="I6720">
        <v>0</v>
      </c>
      <c r="J6720">
        <v>31.984000000000002</v>
      </c>
    </row>
    <row r="6721" spans="1:10" x14ac:dyDescent="0.25">
      <c r="A6721" s="1" t="s">
        <v>5927</v>
      </c>
      <c r="B6721" s="2">
        <v>42720</v>
      </c>
      <c r="C6721" s="2">
        <v>42723</v>
      </c>
      <c r="D6721" s="1" t="s">
        <v>79</v>
      </c>
      <c r="E6721" s="1" t="s">
        <v>58</v>
      </c>
      <c r="F6721" s="1" t="s">
        <v>2008</v>
      </c>
      <c r="G6721">
        <v>34.944000000000003</v>
      </c>
      <c r="H6721">
        <v>3</v>
      </c>
      <c r="I6721">
        <v>0.2</v>
      </c>
      <c r="J6721">
        <v>3.0575999999999999</v>
      </c>
    </row>
    <row r="6722" spans="1:10" x14ac:dyDescent="0.25">
      <c r="A6722" s="1" t="s">
        <v>5928</v>
      </c>
      <c r="B6722" s="2">
        <v>42997</v>
      </c>
      <c r="C6722" s="2">
        <v>43002</v>
      </c>
      <c r="D6722" s="1" t="s">
        <v>19</v>
      </c>
      <c r="E6722" s="1" t="s">
        <v>1408</v>
      </c>
      <c r="F6722" s="1" t="s">
        <v>1309</v>
      </c>
      <c r="G6722">
        <v>149.94999999999999</v>
      </c>
      <c r="H6722">
        <v>5</v>
      </c>
      <c r="I6722">
        <v>0</v>
      </c>
      <c r="J6722">
        <v>31.4895</v>
      </c>
    </row>
    <row r="6723" spans="1:10" x14ac:dyDescent="0.25">
      <c r="A6723" s="1" t="s">
        <v>5928</v>
      </c>
      <c r="B6723" s="2">
        <v>42997</v>
      </c>
      <c r="C6723" s="2">
        <v>43002</v>
      </c>
      <c r="D6723" s="1" t="s">
        <v>19</v>
      </c>
      <c r="E6723" s="1" t="s">
        <v>1408</v>
      </c>
      <c r="F6723" s="1" t="s">
        <v>5367</v>
      </c>
      <c r="G6723">
        <v>23.32</v>
      </c>
      <c r="H6723">
        <v>2</v>
      </c>
      <c r="I6723">
        <v>0</v>
      </c>
      <c r="J6723">
        <v>6.0632000000000001</v>
      </c>
    </row>
    <row r="6724" spans="1:10" x14ac:dyDescent="0.25">
      <c r="A6724" s="1" t="s">
        <v>5928</v>
      </c>
      <c r="B6724" s="2">
        <v>42997</v>
      </c>
      <c r="C6724" s="2">
        <v>43002</v>
      </c>
      <c r="D6724" s="1" t="s">
        <v>19</v>
      </c>
      <c r="E6724" s="1" t="s">
        <v>1408</v>
      </c>
      <c r="F6724" s="1" t="s">
        <v>2908</v>
      </c>
      <c r="G6724">
        <v>16.739999999999998</v>
      </c>
      <c r="H6724">
        <v>3</v>
      </c>
      <c r="I6724">
        <v>0</v>
      </c>
      <c r="J6724">
        <v>4.8545999999999996</v>
      </c>
    </row>
    <row r="6725" spans="1:10" x14ac:dyDescent="0.25">
      <c r="A6725" s="1" t="s">
        <v>5929</v>
      </c>
      <c r="B6725" s="2">
        <v>42982</v>
      </c>
      <c r="C6725" s="2">
        <v>42984</v>
      </c>
      <c r="D6725" s="1" t="s">
        <v>11</v>
      </c>
      <c r="E6725" s="1" t="s">
        <v>4158</v>
      </c>
      <c r="F6725" s="1" t="s">
        <v>2463</v>
      </c>
      <c r="G6725">
        <v>14.82</v>
      </c>
      <c r="H6725">
        <v>6</v>
      </c>
      <c r="I6725">
        <v>0</v>
      </c>
      <c r="J6725">
        <v>6.9653999999999998</v>
      </c>
    </row>
    <row r="6726" spans="1:10" x14ac:dyDescent="0.25">
      <c r="A6726" s="1" t="s">
        <v>5930</v>
      </c>
      <c r="B6726" s="2">
        <v>42625</v>
      </c>
      <c r="C6726" s="2">
        <v>42629</v>
      </c>
      <c r="D6726" s="1" t="s">
        <v>19</v>
      </c>
      <c r="E6726" s="1" t="s">
        <v>1012</v>
      </c>
      <c r="F6726" s="1" t="s">
        <v>426</v>
      </c>
      <c r="G6726">
        <v>10.47</v>
      </c>
      <c r="H6726">
        <v>3</v>
      </c>
      <c r="I6726">
        <v>0</v>
      </c>
      <c r="J6726">
        <v>4.8162000000000003</v>
      </c>
    </row>
    <row r="6727" spans="1:10" x14ac:dyDescent="0.25">
      <c r="A6727" s="1" t="s">
        <v>5930</v>
      </c>
      <c r="B6727" s="2">
        <v>42625</v>
      </c>
      <c r="C6727" s="2">
        <v>42629</v>
      </c>
      <c r="D6727" s="1" t="s">
        <v>19</v>
      </c>
      <c r="E6727" s="1" t="s">
        <v>1012</v>
      </c>
      <c r="F6727" s="1" t="s">
        <v>4531</v>
      </c>
      <c r="G6727">
        <v>11.07</v>
      </c>
      <c r="H6727">
        <v>3</v>
      </c>
      <c r="I6727">
        <v>0</v>
      </c>
      <c r="J6727">
        <v>5.2028999999999996</v>
      </c>
    </row>
    <row r="6728" spans="1:10" x14ac:dyDescent="0.25">
      <c r="A6728" s="1" t="s">
        <v>5930</v>
      </c>
      <c r="B6728" s="2">
        <v>42625</v>
      </c>
      <c r="C6728" s="2">
        <v>42629</v>
      </c>
      <c r="D6728" s="1" t="s">
        <v>19</v>
      </c>
      <c r="E6728" s="1" t="s">
        <v>1012</v>
      </c>
      <c r="F6728" s="1" t="s">
        <v>1297</v>
      </c>
      <c r="G6728">
        <v>20.704000000000001</v>
      </c>
      <c r="H6728">
        <v>4</v>
      </c>
      <c r="I6728">
        <v>0.2</v>
      </c>
      <c r="J6728">
        <v>7.7640000000000002</v>
      </c>
    </row>
    <row r="6729" spans="1:10" x14ac:dyDescent="0.25">
      <c r="A6729" s="1" t="s">
        <v>5931</v>
      </c>
      <c r="B6729" s="2">
        <v>42957</v>
      </c>
      <c r="C6729" s="2">
        <v>42962</v>
      </c>
      <c r="D6729" s="1" t="s">
        <v>11</v>
      </c>
      <c r="E6729" s="1" t="s">
        <v>1231</v>
      </c>
      <c r="F6729" s="1" t="s">
        <v>5179</v>
      </c>
      <c r="G6729">
        <v>177.2</v>
      </c>
      <c r="H6729">
        <v>5</v>
      </c>
      <c r="I6729">
        <v>0</v>
      </c>
      <c r="J6729">
        <v>83.284000000000006</v>
      </c>
    </row>
    <row r="6730" spans="1:10" x14ac:dyDescent="0.25">
      <c r="A6730" s="1" t="s">
        <v>5932</v>
      </c>
      <c r="B6730" s="2">
        <v>42678</v>
      </c>
      <c r="C6730" s="2">
        <v>42683</v>
      </c>
      <c r="D6730" s="1" t="s">
        <v>19</v>
      </c>
      <c r="E6730" s="1" t="s">
        <v>4135</v>
      </c>
      <c r="F6730" s="1" t="s">
        <v>2656</v>
      </c>
      <c r="G6730">
        <v>50.496000000000002</v>
      </c>
      <c r="H6730">
        <v>6</v>
      </c>
      <c r="I6730">
        <v>0.2</v>
      </c>
      <c r="J6730">
        <v>8.2056000000000004</v>
      </c>
    </row>
    <row r="6731" spans="1:10" x14ac:dyDescent="0.25">
      <c r="A6731" s="1" t="s">
        <v>5933</v>
      </c>
      <c r="B6731" s="2">
        <v>42173</v>
      </c>
      <c r="C6731" s="2">
        <v>42175</v>
      </c>
      <c r="D6731" s="1" t="s">
        <v>79</v>
      </c>
      <c r="E6731" s="1" t="s">
        <v>1295</v>
      </c>
      <c r="F6731" s="1" t="s">
        <v>2989</v>
      </c>
      <c r="G6731">
        <v>6.1289999999999996</v>
      </c>
      <c r="H6731">
        <v>3</v>
      </c>
      <c r="I6731">
        <v>0.7</v>
      </c>
      <c r="J6731">
        <v>-4.4946000000000002</v>
      </c>
    </row>
    <row r="6732" spans="1:10" x14ac:dyDescent="0.25">
      <c r="A6732" s="1" t="s">
        <v>5933</v>
      </c>
      <c r="B6732" s="2">
        <v>42173</v>
      </c>
      <c r="C6732" s="2">
        <v>42175</v>
      </c>
      <c r="D6732" s="1" t="s">
        <v>79</v>
      </c>
      <c r="E6732" s="1" t="s">
        <v>1295</v>
      </c>
      <c r="F6732" s="1" t="s">
        <v>466</v>
      </c>
      <c r="G6732">
        <v>643.13599999999997</v>
      </c>
      <c r="H6732">
        <v>4</v>
      </c>
      <c r="I6732">
        <v>0.2</v>
      </c>
      <c r="J6732">
        <v>56.2744</v>
      </c>
    </row>
    <row r="6733" spans="1:10" x14ac:dyDescent="0.25">
      <c r="A6733" s="1" t="s">
        <v>5933</v>
      </c>
      <c r="B6733" s="2">
        <v>42173</v>
      </c>
      <c r="C6733" s="2">
        <v>42175</v>
      </c>
      <c r="D6733" s="1" t="s">
        <v>79</v>
      </c>
      <c r="E6733" s="1" t="s">
        <v>1295</v>
      </c>
      <c r="F6733" s="1" t="s">
        <v>580</v>
      </c>
      <c r="G6733">
        <v>20.736000000000001</v>
      </c>
      <c r="H6733">
        <v>4</v>
      </c>
      <c r="I6733">
        <v>0.2</v>
      </c>
      <c r="J6733">
        <v>7.2576000000000001</v>
      </c>
    </row>
    <row r="6734" spans="1:10" x14ac:dyDescent="0.25">
      <c r="A6734" s="1" t="s">
        <v>5934</v>
      </c>
      <c r="B6734" s="2">
        <v>41824</v>
      </c>
      <c r="C6734" s="2">
        <v>41827</v>
      </c>
      <c r="D6734" s="1" t="s">
        <v>79</v>
      </c>
      <c r="E6734" s="1" t="s">
        <v>4224</v>
      </c>
      <c r="F6734" s="1" t="s">
        <v>3722</v>
      </c>
      <c r="G6734">
        <v>177.536</v>
      </c>
      <c r="H6734">
        <v>4</v>
      </c>
      <c r="I6734">
        <v>0.2</v>
      </c>
      <c r="J6734">
        <v>62.137599999999999</v>
      </c>
    </row>
    <row r="6735" spans="1:10" x14ac:dyDescent="0.25">
      <c r="A6735" s="1" t="s">
        <v>5934</v>
      </c>
      <c r="B6735" s="2">
        <v>41824</v>
      </c>
      <c r="C6735" s="2">
        <v>41827</v>
      </c>
      <c r="D6735" s="1" t="s">
        <v>79</v>
      </c>
      <c r="E6735" s="1" t="s">
        <v>4224</v>
      </c>
      <c r="F6735" s="1" t="s">
        <v>2935</v>
      </c>
      <c r="G6735">
        <v>32.432000000000002</v>
      </c>
      <c r="H6735">
        <v>2</v>
      </c>
      <c r="I6735">
        <v>0.2</v>
      </c>
      <c r="J6735">
        <v>3.2431999999999999</v>
      </c>
    </row>
    <row r="6736" spans="1:10" x14ac:dyDescent="0.25">
      <c r="A6736" s="1" t="s">
        <v>5935</v>
      </c>
      <c r="B6736" s="2">
        <v>42358</v>
      </c>
      <c r="C6736" s="2">
        <v>42363</v>
      </c>
      <c r="D6736" s="1" t="s">
        <v>19</v>
      </c>
      <c r="E6736" s="1" t="s">
        <v>5613</v>
      </c>
      <c r="F6736" s="1" t="s">
        <v>1398</v>
      </c>
      <c r="G6736">
        <v>11.696</v>
      </c>
      <c r="H6736">
        <v>2</v>
      </c>
      <c r="I6736">
        <v>0.2</v>
      </c>
      <c r="J6736">
        <v>3.9474</v>
      </c>
    </row>
    <row r="6737" spans="1:10" x14ac:dyDescent="0.25">
      <c r="A6737" s="1" t="s">
        <v>5936</v>
      </c>
      <c r="B6737" s="2">
        <v>42470</v>
      </c>
      <c r="C6737" s="2">
        <v>42477</v>
      </c>
      <c r="D6737" s="1" t="s">
        <v>19</v>
      </c>
      <c r="E6737" s="1" t="s">
        <v>2570</v>
      </c>
      <c r="F6737" s="1" t="s">
        <v>2129</v>
      </c>
      <c r="G6737">
        <v>113.76</v>
      </c>
      <c r="H6737">
        <v>3</v>
      </c>
      <c r="I6737">
        <v>0</v>
      </c>
      <c r="J6737">
        <v>44.366399999999999</v>
      </c>
    </row>
    <row r="6738" spans="1:10" x14ac:dyDescent="0.25">
      <c r="A6738" s="1" t="s">
        <v>5936</v>
      </c>
      <c r="B6738" s="2">
        <v>42470</v>
      </c>
      <c r="C6738" s="2">
        <v>42477</v>
      </c>
      <c r="D6738" s="1" t="s">
        <v>19</v>
      </c>
      <c r="E6738" s="1" t="s">
        <v>2570</v>
      </c>
      <c r="F6738" s="1" t="s">
        <v>4625</v>
      </c>
      <c r="G6738">
        <v>579.51</v>
      </c>
      <c r="H6738">
        <v>3</v>
      </c>
      <c r="I6738">
        <v>0</v>
      </c>
      <c r="J6738">
        <v>81.131399999999999</v>
      </c>
    </row>
    <row r="6739" spans="1:10" x14ac:dyDescent="0.25">
      <c r="A6739" s="1" t="s">
        <v>5936</v>
      </c>
      <c r="B6739" s="2">
        <v>42470</v>
      </c>
      <c r="C6739" s="2">
        <v>42477</v>
      </c>
      <c r="D6739" s="1" t="s">
        <v>19</v>
      </c>
      <c r="E6739" s="1" t="s">
        <v>2570</v>
      </c>
      <c r="F6739" s="1" t="s">
        <v>5463</v>
      </c>
      <c r="G6739">
        <v>150.66</v>
      </c>
      <c r="H6739">
        <v>9</v>
      </c>
      <c r="I6739">
        <v>0</v>
      </c>
      <c r="J6739">
        <v>6.0263999999999998</v>
      </c>
    </row>
    <row r="6740" spans="1:10" x14ac:dyDescent="0.25">
      <c r="A6740" s="1" t="s">
        <v>5936</v>
      </c>
      <c r="B6740" s="2">
        <v>42470</v>
      </c>
      <c r="C6740" s="2">
        <v>42477</v>
      </c>
      <c r="D6740" s="1" t="s">
        <v>19</v>
      </c>
      <c r="E6740" s="1" t="s">
        <v>2570</v>
      </c>
      <c r="F6740" s="1" t="s">
        <v>991</v>
      </c>
      <c r="G6740">
        <v>48.031999999999996</v>
      </c>
      <c r="H6740">
        <v>4</v>
      </c>
      <c r="I6740">
        <v>0.2</v>
      </c>
      <c r="J6740">
        <v>15.6104</v>
      </c>
    </row>
    <row r="6741" spans="1:10" x14ac:dyDescent="0.25">
      <c r="A6741" s="1" t="s">
        <v>5937</v>
      </c>
      <c r="B6741" s="2">
        <v>41785</v>
      </c>
      <c r="C6741" s="2">
        <v>41790</v>
      </c>
      <c r="D6741" s="1" t="s">
        <v>19</v>
      </c>
      <c r="E6741" s="1" t="s">
        <v>2419</v>
      </c>
      <c r="F6741" s="1" t="s">
        <v>3208</v>
      </c>
      <c r="G6741">
        <v>102.624</v>
      </c>
      <c r="H6741">
        <v>3</v>
      </c>
      <c r="I6741">
        <v>0.2</v>
      </c>
      <c r="J6741">
        <v>7.6967999999999996</v>
      </c>
    </row>
    <row r="6742" spans="1:10" x14ac:dyDescent="0.25">
      <c r="A6742" s="1" t="s">
        <v>5937</v>
      </c>
      <c r="B6742" s="2">
        <v>41785</v>
      </c>
      <c r="C6742" s="2">
        <v>41790</v>
      </c>
      <c r="D6742" s="1" t="s">
        <v>19</v>
      </c>
      <c r="E6742" s="1" t="s">
        <v>2419</v>
      </c>
      <c r="F6742" s="1" t="s">
        <v>2702</v>
      </c>
      <c r="G6742">
        <v>359.77199999999999</v>
      </c>
      <c r="H6742">
        <v>2</v>
      </c>
      <c r="I6742">
        <v>0.3</v>
      </c>
      <c r="J6742">
        <v>-5.1395999999999997</v>
      </c>
    </row>
    <row r="6743" spans="1:10" x14ac:dyDescent="0.25">
      <c r="A6743" s="1" t="s">
        <v>5937</v>
      </c>
      <c r="B6743" s="2">
        <v>41785</v>
      </c>
      <c r="C6743" s="2">
        <v>41790</v>
      </c>
      <c r="D6743" s="1" t="s">
        <v>19</v>
      </c>
      <c r="E6743" s="1" t="s">
        <v>2419</v>
      </c>
      <c r="F6743" s="1" t="s">
        <v>1695</v>
      </c>
      <c r="G6743">
        <v>13.391999999999999</v>
      </c>
      <c r="H6743">
        <v>3</v>
      </c>
      <c r="I6743">
        <v>0.2</v>
      </c>
      <c r="J6743">
        <v>3.1806000000000001</v>
      </c>
    </row>
    <row r="6744" spans="1:10" x14ac:dyDescent="0.25">
      <c r="A6744" s="1" t="s">
        <v>5938</v>
      </c>
      <c r="B6744" s="2">
        <v>42922</v>
      </c>
      <c r="C6744" s="2">
        <v>42927</v>
      </c>
      <c r="D6744" s="1" t="s">
        <v>19</v>
      </c>
      <c r="E6744" s="1" t="s">
        <v>599</v>
      </c>
      <c r="F6744" s="1" t="s">
        <v>135</v>
      </c>
      <c r="G6744">
        <v>122.136</v>
      </c>
      <c r="H6744">
        <v>3</v>
      </c>
      <c r="I6744">
        <v>0.2</v>
      </c>
      <c r="J6744">
        <v>-13.7403</v>
      </c>
    </row>
    <row r="6745" spans="1:10" x14ac:dyDescent="0.25">
      <c r="A6745" s="1" t="s">
        <v>5939</v>
      </c>
      <c r="B6745" s="2">
        <v>42051</v>
      </c>
      <c r="C6745" s="2">
        <v>42055</v>
      </c>
      <c r="D6745" s="1" t="s">
        <v>19</v>
      </c>
      <c r="E6745" s="1" t="s">
        <v>582</v>
      </c>
      <c r="F6745" s="1" t="s">
        <v>316</v>
      </c>
      <c r="G6745">
        <v>35.880000000000003</v>
      </c>
      <c r="H6745">
        <v>6</v>
      </c>
      <c r="I6745">
        <v>0</v>
      </c>
      <c r="J6745">
        <v>16.146000000000001</v>
      </c>
    </row>
    <row r="6746" spans="1:10" x14ac:dyDescent="0.25">
      <c r="A6746" s="1" t="s">
        <v>5940</v>
      </c>
      <c r="B6746" s="2">
        <v>42902</v>
      </c>
      <c r="C6746" s="2">
        <v>42904</v>
      </c>
      <c r="D6746" s="1" t="s">
        <v>11</v>
      </c>
      <c r="E6746" s="1" t="s">
        <v>1779</v>
      </c>
      <c r="F6746" s="1" t="s">
        <v>1212</v>
      </c>
      <c r="G6746">
        <v>479.952</v>
      </c>
      <c r="H6746">
        <v>6</v>
      </c>
      <c r="I6746">
        <v>0.2</v>
      </c>
      <c r="J6746">
        <v>107.9892</v>
      </c>
    </row>
    <row r="6747" spans="1:10" x14ac:dyDescent="0.25">
      <c r="A6747" s="1" t="s">
        <v>5940</v>
      </c>
      <c r="B6747" s="2">
        <v>42902</v>
      </c>
      <c r="C6747" s="2">
        <v>42904</v>
      </c>
      <c r="D6747" s="1" t="s">
        <v>11</v>
      </c>
      <c r="E6747" s="1" t="s">
        <v>1779</v>
      </c>
      <c r="F6747" s="1" t="s">
        <v>514</v>
      </c>
      <c r="G6747">
        <v>23.92</v>
      </c>
      <c r="H6747">
        <v>5</v>
      </c>
      <c r="I6747">
        <v>0.2</v>
      </c>
      <c r="J6747">
        <v>1.794</v>
      </c>
    </row>
    <row r="6748" spans="1:10" x14ac:dyDescent="0.25">
      <c r="A6748" s="1" t="s">
        <v>5941</v>
      </c>
      <c r="B6748" s="2">
        <v>43052</v>
      </c>
      <c r="C6748" s="2">
        <v>43055</v>
      </c>
      <c r="D6748" s="1" t="s">
        <v>79</v>
      </c>
      <c r="E6748" s="1" t="s">
        <v>154</v>
      </c>
      <c r="F6748" s="1" t="s">
        <v>3541</v>
      </c>
      <c r="G6748">
        <v>629.95000000000005</v>
      </c>
      <c r="H6748">
        <v>5</v>
      </c>
      <c r="I6748">
        <v>0</v>
      </c>
      <c r="J6748">
        <v>163.78700000000001</v>
      </c>
    </row>
    <row r="6749" spans="1:10" x14ac:dyDescent="0.25">
      <c r="A6749" s="1" t="s">
        <v>5942</v>
      </c>
      <c r="B6749" s="2">
        <v>43080</v>
      </c>
      <c r="C6749" s="2">
        <v>43084</v>
      </c>
      <c r="D6749" s="1" t="s">
        <v>19</v>
      </c>
      <c r="E6749" s="1" t="s">
        <v>943</v>
      </c>
      <c r="F6749" s="1" t="s">
        <v>884</v>
      </c>
      <c r="G6749">
        <v>14.952</v>
      </c>
      <c r="H6749">
        <v>1</v>
      </c>
      <c r="I6749">
        <v>0.2</v>
      </c>
      <c r="J6749">
        <v>5.0462999999999996</v>
      </c>
    </row>
    <row r="6750" spans="1:10" x14ac:dyDescent="0.25">
      <c r="A6750" s="1" t="s">
        <v>5942</v>
      </c>
      <c r="B6750" s="2">
        <v>43080</v>
      </c>
      <c r="C6750" s="2">
        <v>43084</v>
      </c>
      <c r="D6750" s="1" t="s">
        <v>19</v>
      </c>
      <c r="E6750" s="1" t="s">
        <v>943</v>
      </c>
      <c r="F6750" s="1" t="s">
        <v>3213</v>
      </c>
      <c r="G6750">
        <v>17.940000000000001</v>
      </c>
      <c r="H6750">
        <v>3</v>
      </c>
      <c r="I6750">
        <v>0</v>
      </c>
      <c r="J6750">
        <v>8.0730000000000004</v>
      </c>
    </row>
    <row r="6751" spans="1:10" x14ac:dyDescent="0.25">
      <c r="A6751" s="1" t="s">
        <v>5942</v>
      </c>
      <c r="B6751" s="2">
        <v>43080</v>
      </c>
      <c r="C6751" s="2">
        <v>43084</v>
      </c>
      <c r="D6751" s="1" t="s">
        <v>19</v>
      </c>
      <c r="E6751" s="1" t="s">
        <v>943</v>
      </c>
      <c r="F6751" s="1" t="s">
        <v>4972</v>
      </c>
      <c r="G6751">
        <v>116.98</v>
      </c>
      <c r="H6751">
        <v>2</v>
      </c>
      <c r="I6751">
        <v>0</v>
      </c>
      <c r="J6751">
        <v>29.245000000000001</v>
      </c>
    </row>
    <row r="6752" spans="1:10" x14ac:dyDescent="0.25">
      <c r="A6752" s="1" t="s">
        <v>5943</v>
      </c>
      <c r="B6752" s="2">
        <v>42549</v>
      </c>
      <c r="C6752" s="2">
        <v>42551</v>
      </c>
      <c r="D6752" s="1" t="s">
        <v>11</v>
      </c>
      <c r="E6752" s="1" t="s">
        <v>3594</v>
      </c>
      <c r="F6752" s="1" t="s">
        <v>3931</v>
      </c>
      <c r="G6752">
        <v>121.96</v>
      </c>
      <c r="H6752">
        <v>2</v>
      </c>
      <c r="I6752">
        <v>0</v>
      </c>
      <c r="J6752">
        <v>20.7332</v>
      </c>
    </row>
    <row r="6753" spans="1:10" x14ac:dyDescent="0.25">
      <c r="A6753" s="1" t="s">
        <v>5943</v>
      </c>
      <c r="B6753" s="2">
        <v>42549</v>
      </c>
      <c r="C6753" s="2">
        <v>42551</v>
      </c>
      <c r="D6753" s="1" t="s">
        <v>11</v>
      </c>
      <c r="E6753" s="1" t="s">
        <v>3594</v>
      </c>
      <c r="F6753" s="1" t="s">
        <v>3867</v>
      </c>
      <c r="G6753">
        <v>8.74</v>
      </c>
      <c r="H6753">
        <v>2</v>
      </c>
      <c r="I6753">
        <v>0</v>
      </c>
      <c r="J6753">
        <v>2.2724000000000002</v>
      </c>
    </row>
    <row r="6754" spans="1:10" x14ac:dyDescent="0.25">
      <c r="A6754" s="1" t="s">
        <v>5943</v>
      </c>
      <c r="B6754" s="2">
        <v>42549</v>
      </c>
      <c r="C6754" s="2">
        <v>42551</v>
      </c>
      <c r="D6754" s="1" t="s">
        <v>11</v>
      </c>
      <c r="E6754" s="1" t="s">
        <v>3594</v>
      </c>
      <c r="F6754" s="1" t="s">
        <v>670</v>
      </c>
      <c r="G6754">
        <v>61.96</v>
      </c>
      <c r="H6754">
        <v>2</v>
      </c>
      <c r="I6754">
        <v>0</v>
      </c>
      <c r="J6754">
        <v>27.882000000000001</v>
      </c>
    </row>
    <row r="6755" spans="1:10" x14ac:dyDescent="0.25">
      <c r="A6755" s="1" t="s">
        <v>5943</v>
      </c>
      <c r="B6755" s="2">
        <v>42549</v>
      </c>
      <c r="C6755" s="2">
        <v>42551</v>
      </c>
      <c r="D6755" s="1" t="s">
        <v>11</v>
      </c>
      <c r="E6755" s="1" t="s">
        <v>3594</v>
      </c>
      <c r="F6755" s="1" t="s">
        <v>3382</v>
      </c>
      <c r="G6755">
        <v>7.96</v>
      </c>
      <c r="H6755">
        <v>2</v>
      </c>
      <c r="I6755">
        <v>0</v>
      </c>
      <c r="J6755">
        <v>3.7412000000000001</v>
      </c>
    </row>
    <row r="6756" spans="1:10" x14ac:dyDescent="0.25">
      <c r="A6756" s="1" t="s">
        <v>5943</v>
      </c>
      <c r="B6756" s="2">
        <v>42549</v>
      </c>
      <c r="C6756" s="2">
        <v>42551</v>
      </c>
      <c r="D6756" s="1" t="s">
        <v>11</v>
      </c>
      <c r="E6756" s="1" t="s">
        <v>3594</v>
      </c>
      <c r="F6756" s="1" t="s">
        <v>40</v>
      </c>
      <c r="G6756">
        <v>275.24</v>
      </c>
      <c r="H6756">
        <v>4</v>
      </c>
      <c r="I6756">
        <v>0</v>
      </c>
      <c r="J6756">
        <v>121.1056</v>
      </c>
    </row>
    <row r="6757" spans="1:10" x14ac:dyDescent="0.25">
      <c r="A6757" s="1" t="s">
        <v>5944</v>
      </c>
      <c r="B6757" s="2">
        <v>42993</v>
      </c>
      <c r="C6757" s="2">
        <v>42997</v>
      </c>
      <c r="D6757" s="1" t="s">
        <v>19</v>
      </c>
      <c r="E6757" s="1" t="s">
        <v>5945</v>
      </c>
      <c r="F6757" s="1" t="s">
        <v>3621</v>
      </c>
      <c r="G6757">
        <v>47.4</v>
      </c>
      <c r="H6757">
        <v>5</v>
      </c>
      <c r="I6757">
        <v>0</v>
      </c>
      <c r="J6757">
        <v>18.96</v>
      </c>
    </row>
    <row r="6758" spans="1:10" x14ac:dyDescent="0.25">
      <c r="A6758" s="1" t="s">
        <v>5944</v>
      </c>
      <c r="B6758" s="2">
        <v>42993</v>
      </c>
      <c r="C6758" s="2">
        <v>42997</v>
      </c>
      <c r="D6758" s="1" t="s">
        <v>19</v>
      </c>
      <c r="E6758" s="1" t="s">
        <v>5945</v>
      </c>
      <c r="F6758" s="1" t="s">
        <v>4203</v>
      </c>
      <c r="G6758">
        <v>512.96</v>
      </c>
      <c r="H6758">
        <v>4</v>
      </c>
      <c r="I6758">
        <v>0</v>
      </c>
      <c r="J6758">
        <v>143.62880000000001</v>
      </c>
    </row>
    <row r="6759" spans="1:10" x14ac:dyDescent="0.25">
      <c r="A6759" s="1" t="s">
        <v>5944</v>
      </c>
      <c r="B6759" s="2">
        <v>42993</v>
      </c>
      <c r="C6759" s="2">
        <v>42997</v>
      </c>
      <c r="D6759" s="1" t="s">
        <v>19</v>
      </c>
      <c r="E6759" s="1" t="s">
        <v>5945</v>
      </c>
      <c r="F6759" s="1" t="s">
        <v>1708</v>
      </c>
      <c r="G6759">
        <v>395.94</v>
      </c>
      <c r="H6759">
        <v>6</v>
      </c>
      <c r="I6759">
        <v>0</v>
      </c>
      <c r="J6759">
        <v>102.9444</v>
      </c>
    </row>
    <row r="6760" spans="1:10" x14ac:dyDescent="0.25">
      <c r="A6760" s="1" t="s">
        <v>5944</v>
      </c>
      <c r="B6760" s="2">
        <v>42993</v>
      </c>
      <c r="C6760" s="2">
        <v>42997</v>
      </c>
      <c r="D6760" s="1" t="s">
        <v>19</v>
      </c>
      <c r="E6760" s="1" t="s">
        <v>5945</v>
      </c>
      <c r="F6760" s="1" t="s">
        <v>719</v>
      </c>
      <c r="G6760">
        <v>81.96</v>
      </c>
      <c r="H6760">
        <v>2</v>
      </c>
      <c r="I6760">
        <v>0</v>
      </c>
      <c r="J6760">
        <v>0</v>
      </c>
    </row>
    <row r="6761" spans="1:10" x14ac:dyDescent="0.25">
      <c r="A6761" s="1" t="s">
        <v>5946</v>
      </c>
      <c r="B6761" s="2">
        <v>43071</v>
      </c>
      <c r="C6761" s="2">
        <v>43077</v>
      </c>
      <c r="D6761" s="1" t="s">
        <v>19</v>
      </c>
      <c r="E6761" s="1" t="s">
        <v>5331</v>
      </c>
      <c r="F6761" s="1" t="s">
        <v>1901</v>
      </c>
      <c r="G6761">
        <v>32.776000000000003</v>
      </c>
      <c r="H6761">
        <v>1</v>
      </c>
      <c r="I6761">
        <v>0.2</v>
      </c>
      <c r="J6761">
        <v>2.4582000000000002</v>
      </c>
    </row>
    <row r="6762" spans="1:10" x14ac:dyDescent="0.25">
      <c r="A6762" s="1" t="s">
        <v>5947</v>
      </c>
      <c r="B6762" s="2">
        <v>42912</v>
      </c>
      <c r="C6762" s="2">
        <v>42916</v>
      </c>
      <c r="D6762" s="1" t="s">
        <v>19</v>
      </c>
      <c r="E6762" s="1" t="s">
        <v>687</v>
      </c>
      <c r="F6762" s="1" t="s">
        <v>152</v>
      </c>
      <c r="G6762">
        <v>272.94</v>
      </c>
      <c r="H6762">
        <v>3</v>
      </c>
      <c r="I6762">
        <v>0</v>
      </c>
      <c r="J6762">
        <v>0</v>
      </c>
    </row>
    <row r="6763" spans="1:10" x14ac:dyDescent="0.25">
      <c r="A6763" s="1" t="s">
        <v>5948</v>
      </c>
      <c r="B6763" s="2">
        <v>42575</v>
      </c>
      <c r="C6763" s="2">
        <v>42577</v>
      </c>
      <c r="D6763" s="1" t="s">
        <v>11</v>
      </c>
      <c r="E6763" s="1" t="s">
        <v>4090</v>
      </c>
      <c r="F6763" s="1" t="s">
        <v>1915</v>
      </c>
      <c r="G6763">
        <v>253.76400000000001</v>
      </c>
      <c r="H6763">
        <v>2</v>
      </c>
      <c r="I6763">
        <v>0.1</v>
      </c>
      <c r="J6763">
        <v>31.015599999999999</v>
      </c>
    </row>
    <row r="6764" spans="1:10" x14ac:dyDescent="0.25">
      <c r="A6764" s="1" t="s">
        <v>5949</v>
      </c>
      <c r="B6764" s="2">
        <v>42615</v>
      </c>
      <c r="C6764" s="2">
        <v>42621</v>
      </c>
      <c r="D6764" s="1" t="s">
        <v>19</v>
      </c>
      <c r="E6764" s="1" t="s">
        <v>940</v>
      </c>
      <c r="F6764" s="1" t="s">
        <v>17</v>
      </c>
      <c r="G6764">
        <v>29.24</v>
      </c>
      <c r="H6764">
        <v>5</v>
      </c>
      <c r="I6764">
        <v>0.2</v>
      </c>
      <c r="J6764">
        <v>9.8684999999999992</v>
      </c>
    </row>
    <row r="6765" spans="1:10" x14ac:dyDescent="0.25">
      <c r="A6765" s="1" t="s">
        <v>5949</v>
      </c>
      <c r="B6765" s="2">
        <v>42615</v>
      </c>
      <c r="C6765" s="2">
        <v>42621</v>
      </c>
      <c r="D6765" s="1" t="s">
        <v>19</v>
      </c>
      <c r="E6765" s="1" t="s">
        <v>940</v>
      </c>
      <c r="F6765" s="1" t="s">
        <v>435</v>
      </c>
      <c r="G6765">
        <v>35.167999999999999</v>
      </c>
      <c r="H6765">
        <v>2</v>
      </c>
      <c r="I6765">
        <v>0.2</v>
      </c>
      <c r="J6765">
        <v>-8.3523999999999994</v>
      </c>
    </row>
    <row r="6766" spans="1:10" x14ac:dyDescent="0.25">
      <c r="A6766" s="1" t="s">
        <v>5949</v>
      </c>
      <c r="B6766" s="2">
        <v>42615</v>
      </c>
      <c r="C6766" s="2">
        <v>42621</v>
      </c>
      <c r="D6766" s="1" t="s">
        <v>19</v>
      </c>
      <c r="E6766" s="1" t="s">
        <v>940</v>
      </c>
      <c r="F6766" s="1" t="s">
        <v>5950</v>
      </c>
      <c r="G6766">
        <v>1362.9</v>
      </c>
      <c r="H6766">
        <v>3</v>
      </c>
      <c r="I6766">
        <v>0.3</v>
      </c>
      <c r="J6766">
        <v>-19.47</v>
      </c>
    </row>
    <row r="6767" spans="1:10" x14ac:dyDescent="0.25">
      <c r="A6767" s="1" t="s">
        <v>5951</v>
      </c>
      <c r="B6767" s="2">
        <v>42845</v>
      </c>
      <c r="C6767" s="2">
        <v>42849</v>
      </c>
      <c r="D6767" s="1" t="s">
        <v>19</v>
      </c>
      <c r="E6767" s="1" t="s">
        <v>3834</v>
      </c>
      <c r="F6767" s="1" t="s">
        <v>586</v>
      </c>
      <c r="G6767">
        <v>317.05799999999999</v>
      </c>
      <c r="H6767">
        <v>3</v>
      </c>
      <c r="I6767">
        <v>0.3</v>
      </c>
      <c r="J6767">
        <v>-18.117599999999999</v>
      </c>
    </row>
    <row r="6768" spans="1:10" x14ac:dyDescent="0.25">
      <c r="A6768" s="1" t="s">
        <v>5951</v>
      </c>
      <c r="B6768" s="2">
        <v>42845</v>
      </c>
      <c r="C6768" s="2">
        <v>42849</v>
      </c>
      <c r="D6768" s="1" t="s">
        <v>19</v>
      </c>
      <c r="E6768" s="1" t="s">
        <v>3834</v>
      </c>
      <c r="F6768" s="1" t="s">
        <v>74</v>
      </c>
      <c r="G6768">
        <v>15.76</v>
      </c>
      <c r="H6768">
        <v>2</v>
      </c>
      <c r="I6768">
        <v>0.2</v>
      </c>
      <c r="J6768">
        <v>3.5459999999999998</v>
      </c>
    </row>
    <row r="6769" spans="1:10" x14ac:dyDescent="0.25">
      <c r="A6769" s="1" t="s">
        <v>5951</v>
      </c>
      <c r="B6769" s="2">
        <v>42845</v>
      </c>
      <c r="C6769" s="2">
        <v>42849</v>
      </c>
      <c r="D6769" s="1" t="s">
        <v>19</v>
      </c>
      <c r="E6769" s="1" t="s">
        <v>3834</v>
      </c>
      <c r="F6769" s="1" t="s">
        <v>2261</v>
      </c>
      <c r="G6769">
        <v>14.56</v>
      </c>
      <c r="H6769">
        <v>5</v>
      </c>
      <c r="I6769">
        <v>0.6</v>
      </c>
      <c r="J6769">
        <v>-6.1879999999999997</v>
      </c>
    </row>
    <row r="6770" spans="1:10" x14ac:dyDescent="0.25">
      <c r="A6770" s="1" t="s">
        <v>5952</v>
      </c>
      <c r="B6770" s="2">
        <v>41863</v>
      </c>
      <c r="C6770" s="2">
        <v>41867</v>
      </c>
      <c r="D6770" s="1" t="s">
        <v>19</v>
      </c>
      <c r="E6770" s="1" t="s">
        <v>4330</v>
      </c>
      <c r="F6770" s="1" t="s">
        <v>1944</v>
      </c>
      <c r="G6770">
        <v>196.21</v>
      </c>
      <c r="H6770">
        <v>7</v>
      </c>
      <c r="I6770">
        <v>0</v>
      </c>
      <c r="J6770">
        <v>98.105000000000004</v>
      </c>
    </row>
    <row r="6771" spans="1:10" x14ac:dyDescent="0.25">
      <c r="A6771" s="1" t="s">
        <v>5953</v>
      </c>
      <c r="B6771" s="2">
        <v>42997</v>
      </c>
      <c r="C6771" s="2">
        <v>43001</v>
      </c>
      <c r="D6771" s="1" t="s">
        <v>19</v>
      </c>
      <c r="E6771" s="1" t="s">
        <v>3453</v>
      </c>
      <c r="F6771" s="1" t="s">
        <v>4601</v>
      </c>
      <c r="G6771">
        <v>35.4</v>
      </c>
      <c r="H6771">
        <v>5</v>
      </c>
      <c r="I6771">
        <v>0</v>
      </c>
      <c r="J6771">
        <v>13.452</v>
      </c>
    </row>
    <row r="6772" spans="1:10" x14ac:dyDescent="0.25">
      <c r="A6772" s="1" t="s">
        <v>5954</v>
      </c>
      <c r="B6772" s="2">
        <v>43078</v>
      </c>
      <c r="C6772" s="2">
        <v>43082</v>
      </c>
      <c r="D6772" s="1" t="s">
        <v>19</v>
      </c>
      <c r="E6772" s="1" t="s">
        <v>4078</v>
      </c>
      <c r="F6772" s="1" t="s">
        <v>2400</v>
      </c>
      <c r="G6772">
        <v>419.4</v>
      </c>
      <c r="H6772">
        <v>5</v>
      </c>
      <c r="I6772">
        <v>0.2</v>
      </c>
      <c r="J6772">
        <v>146.79</v>
      </c>
    </row>
    <row r="6773" spans="1:10" x14ac:dyDescent="0.25">
      <c r="A6773" s="1" t="s">
        <v>5954</v>
      </c>
      <c r="B6773" s="2">
        <v>43078</v>
      </c>
      <c r="C6773" s="2">
        <v>43082</v>
      </c>
      <c r="D6773" s="1" t="s">
        <v>19</v>
      </c>
      <c r="E6773" s="1" t="s">
        <v>4078</v>
      </c>
      <c r="F6773" s="1" t="s">
        <v>5766</v>
      </c>
      <c r="G6773">
        <v>13.005000000000001</v>
      </c>
      <c r="H6773">
        <v>3</v>
      </c>
      <c r="I6773">
        <v>0.7</v>
      </c>
      <c r="J6773">
        <v>-9.9704999999999995</v>
      </c>
    </row>
    <row r="6774" spans="1:10" x14ac:dyDescent="0.25">
      <c r="A6774" s="1" t="s">
        <v>5955</v>
      </c>
      <c r="B6774" s="2">
        <v>42678</v>
      </c>
      <c r="C6774" s="2">
        <v>42682</v>
      </c>
      <c r="D6774" s="1" t="s">
        <v>19</v>
      </c>
      <c r="E6774" s="1" t="s">
        <v>867</v>
      </c>
      <c r="F6774" s="1" t="s">
        <v>617</v>
      </c>
      <c r="G6774">
        <v>7.7119999999999997</v>
      </c>
      <c r="H6774">
        <v>2</v>
      </c>
      <c r="I6774">
        <v>0.2</v>
      </c>
      <c r="J6774">
        <v>2.7955999999999999</v>
      </c>
    </row>
    <row r="6775" spans="1:10" x14ac:dyDescent="0.25">
      <c r="A6775" s="1" t="s">
        <v>5955</v>
      </c>
      <c r="B6775" s="2">
        <v>42678</v>
      </c>
      <c r="C6775" s="2">
        <v>42682</v>
      </c>
      <c r="D6775" s="1" t="s">
        <v>19</v>
      </c>
      <c r="E6775" s="1" t="s">
        <v>867</v>
      </c>
      <c r="F6775" s="1" t="s">
        <v>4188</v>
      </c>
      <c r="G6775">
        <v>4.1760000000000002</v>
      </c>
      <c r="H6775">
        <v>1</v>
      </c>
      <c r="I6775">
        <v>0.2</v>
      </c>
      <c r="J6775">
        <v>1.3049999999999999</v>
      </c>
    </row>
    <row r="6776" spans="1:10" x14ac:dyDescent="0.25">
      <c r="A6776" s="1" t="s">
        <v>5955</v>
      </c>
      <c r="B6776" s="2">
        <v>42678</v>
      </c>
      <c r="C6776" s="2">
        <v>42682</v>
      </c>
      <c r="D6776" s="1" t="s">
        <v>19</v>
      </c>
      <c r="E6776" s="1" t="s">
        <v>867</v>
      </c>
      <c r="F6776" s="1" t="s">
        <v>5956</v>
      </c>
      <c r="G6776">
        <v>38.880000000000003</v>
      </c>
      <c r="H6776">
        <v>6</v>
      </c>
      <c r="I6776">
        <v>0</v>
      </c>
      <c r="J6776">
        <v>18.662400000000002</v>
      </c>
    </row>
    <row r="6777" spans="1:10" x14ac:dyDescent="0.25">
      <c r="A6777" s="1" t="s">
        <v>5957</v>
      </c>
      <c r="B6777" s="2">
        <v>42092</v>
      </c>
      <c r="C6777" s="2">
        <v>42098</v>
      </c>
      <c r="D6777" s="1" t="s">
        <v>19</v>
      </c>
      <c r="E6777" s="1" t="s">
        <v>2036</v>
      </c>
      <c r="F6777" s="1" t="s">
        <v>513</v>
      </c>
      <c r="G6777">
        <v>17.64</v>
      </c>
      <c r="H6777">
        <v>4</v>
      </c>
      <c r="I6777">
        <v>0</v>
      </c>
      <c r="J6777">
        <v>8.1143999999999998</v>
      </c>
    </row>
    <row r="6778" spans="1:10" x14ac:dyDescent="0.25">
      <c r="A6778" s="1" t="s">
        <v>5958</v>
      </c>
      <c r="B6778" s="2">
        <v>42618</v>
      </c>
      <c r="C6778" s="2">
        <v>42624</v>
      </c>
      <c r="D6778" s="1" t="s">
        <v>19</v>
      </c>
      <c r="E6778" s="1" t="s">
        <v>3771</v>
      </c>
      <c r="F6778" s="1" t="s">
        <v>94</v>
      </c>
      <c r="G6778">
        <v>93.456000000000003</v>
      </c>
      <c r="H6778">
        <v>3</v>
      </c>
      <c r="I6778">
        <v>0.2</v>
      </c>
      <c r="J6778">
        <v>-17.523</v>
      </c>
    </row>
    <row r="6779" spans="1:10" x14ac:dyDescent="0.25">
      <c r="A6779" s="1" t="s">
        <v>5959</v>
      </c>
      <c r="B6779" s="2">
        <v>42763</v>
      </c>
      <c r="C6779" s="2">
        <v>42767</v>
      </c>
      <c r="D6779" s="1" t="s">
        <v>19</v>
      </c>
      <c r="E6779" s="1" t="s">
        <v>3360</v>
      </c>
      <c r="F6779" s="1" t="s">
        <v>2817</v>
      </c>
      <c r="G6779">
        <v>449.91</v>
      </c>
      <c r="H6779">
        <v>9</v>
      </c>
      <c r="I6779">
        <v>0</v>
      </c>
      <c r="J6779">
        <v>157.46850000000001</v>
      </c>
    </row>
    <row r="6780" spans="1:10" x14ac:dyDescent="0.25">
      <c r="A6780" s="1" t="s">
        <v>5960</v>
      </c>
      <c r="B6780" s="2">
        <v>42616</v>
      </c>
      <c r="C6780" s="2">
        <v>42621</v>
      </c>
      <c r="D6780" s="1" t="s">
        <v>11</v>
      </c>
      <c r="E6780" s="1" t="s">
        <v>2450</v>
      </c>
      <c r="F6780" s="1" t="s">
        <v>2520</v>
      </c>
      <c r="G6780">
        <v>344.94</v>
      </c>
      <c r="H6780">
        <v>3</v>
      </c>
      <c r="I6780">
        <v>0</v>
      </c>
      <c r="J6780">
        <v>31.044599999999999</v>
      </c>
    </row>
    <row r="6781" spans="1:10" x14ac:dyDescent="0.25">
      <c r="A6781" s="1" t="s">
        <v>5960</v>
      </c>
      <c r="B6781" s="2">
        <v>42616</v>
      </c>
      <c r="C6781" s="2">
        <v>42621</v>
      </c>
      <c r="D6781" s="1" t="s">
        <v>11</v>
      </c>
      <c r="E6781" s="1" t="s">
        <v>2450</v>
      </c>
      <c r="F6781" s="1" t="s">
        <v>2888</v>
      </c>
      <c r="G6781">
        <v>14.76</v>
      </c>
      <c r="H6781">
        <v>2</v>
      </c>
      <c r="I6781">
        <v>0</v>
      </c>
      <c r="J6781">
        <v>4.2804000000000002</v>
      </c>
    </row>
    <row r="6782" spans="1:10" x14ac:dyDescent="0.25">
      <c r="A6782" s="1" t="s">
        <v>5960</v>
      </c>
      <c r="B6782" s="2">
        <v>42616</v>
      </c>
      <c r="C6782" s="2">
        <v>42621</v>
      </c>
      <c r="D6782" s="1" t="s">
        <v>11</v>
      </c>
      <c r="E6782" s="1" t="s">
        <v>2450</v>
      </c>
      <c r="F6782" s="1" t="s">
        <v>1806</v>
      </c>
      <c r="G6782">
        <v>12.76</v>
      </c>
      <c r="H6782">
        <v>2</v>
      </c>
      <c r="I6782">
        <v>0</v>
      </c>
      <c r="J6782">
        <v>5.8696000000000002</v>
      </c>
    </row>
    <row r="6783" spans="1:10" x14ac:dyDescent="0.25">
      <c r="A6783" s="1" t="s">
        <v>5960</v>
      </c>
      <c r="B6783" s="2">
        <v>42616</v>
      </c>
      <c r="C6783" s="2">
        <v>42621</v>
      </c>
      <c r="D6783" s="1" t="s">
        <v>11</v>
      </c>
      <c r="E6783" s="1" t="s">
        <v>2450</v>
      </c>
      <c r="F6783" s="1" t="s">
        <v>1398</v>
      </c>
      <c r="G6783">
        <v>58.48</v>
      </c>
      <c r="H6783">
        <v>8</v>
      </c>
      <c r="I6783">
        <v>0</v>
      </c>
      <c r="J6783">
        <v>27.485600000000002</v>
      </c>
    </row>
    <row r="6784" spans="1:10" x14ac:dyDescent="0.25">
      <c r="A6784" s="1" t="s">
        <v>5961</v>
      </c>
      <c r="B6784" s="2">
        <v>42941</v>
      </c>
      <c r="C6784" s="2">
        <v>42944</v>
      </c>
      <c r="D6784" s="1" t="s">
        <v>11</v>
      </c>
      <c r="E6784" s="1" t="s">
        <v>2647</v>
      </c>
      <c r="F6784" s="1" t="s">
        <v>1108</v>
      </c>
      <c r="G6784">
        <v>20.096</v>
      </c>
      <c r="H6784">
        <v>4</v>
      </c>
      <c r="I6784">
        <v>0.2</v>
      </c>
      <c r="J6784">
        <v>3.0144000000000002</v>
      </c>
    </row>
    <row r="6785" spans="1:10" x14ac:dyDescent="0.25">
      <c r="A6785" s="1" t="s">
        <v>5961</v>
      </c>
      <c r="B6785" s="2">
        <v>42941</v>
      </c>
      <c r="C6785" s="2">
        <v>42944</v>
      </c>
      <c r="D6785" s="1" t="s">
        <v>11</v>
      </c>
      <c r="E6785" s="1" t="s">
        <v>2647</v>
      </c>
      <c r="F6785" s="1" t="s">
        <v>5962</v>
      </c>
      <c r="G6785">
        <v>37.752000000000002</v>
      </c>
      <c r="H6785">
        <v>3</v>
      </c>
      <c r="I6785">
        <v>0.2</v>
      </c>
      <c r="J6785">
        <v>4.2470999999999997</v>
      </c>
    </row>
    <row r="6786" spans="1:10" x14ac:dyDescent="0.25">
      <c r="A6786" s="1" t="s">
        <v>5961</v>
      </c>
      <c r="B6786" s="2">
        <v>42941</v>
      </c>
      <c r="C6786" s="2">
        <v>42944</v>
      </c>
      <c r="D6786" s="1" t="s">
        <v>11</v>
      </c>
      <c r="E6786" s="1" t="s">
        <v>2647</v>
      </c>
      <c r="F6786" s="1" t="s">
        <v>5243</v>
      </c>
      <c r="G6786">
        <v>138.58799999999999</v>
      </c>
      <c r="H6786">
        <v>1</v>
      </c>
      <c r="I6786">
        <v>0.4</v>
      </c>
      <c r="J6786">
        <v>-34.646999999999998</v>
      </c>
    </row>
    <row r="6787" spans="1:10" x14ac:dyDescent="0.25">
      <c r="A6787" s="1" t="s">
        <v>5961</v>
      </c>
      <c r="B6787" s="2">
        <v>42941</v>
      </c>
      <c r="C6787" s="2">
        <v>42944</v>
      </c>
      <c r="D6787" s="1" t="s">
        <v>11</v>
      </c>
      <c r="E6787" s="1" t="s">
        <v>2647</v>
      </c>
      <c r="F6787" s="1" t="s">
        <v>790</v>
      </c>
      <c r="G6787">
        <v>259.92</v>
      </c>
      <c r="H6787">
        <v>5</v>
      </c>
      <c r="I6787">
        <v>0.2</v>
      </c>
      <c r="J6787">
        <v>-25.992000000000001</v>
      </c>
    </row>
    <row r="6788" spans="1:10" x14ac:dyDescent="0.25">
      <c r="A6788" s="1" t="s">
        <v>5961</v>
      </c>
      <c r="B6788" s="2">
        <v>42941</v>
      </c>
      <c r="C6788" s="2">
        <v>42944</v>
      </c>
      <c r="D6788" s="1" t="s">
        <v>11</v>
      </c>
      <c r="E6788" s="1" t="s">
        <v>2647</v>
      </c>
      <c r="F6788" s="1" t="s">
        <v>530</v>
      </c>
      <c r="G6788">
        <v>20.736000000000001</v>
      </c>
      <c r="H6788">
        <v>4</v>
      </c>
      <c r="I6788">
        <v>0.2</v>
      </c>
      <c r="J6788">
        <v>7.2576000000000001</v>
      </c>
    </row>
    <row r="6789" spans="1:10" x14ac:dyDescent="0.25">
      <c r="A6789" s="1" t="s">
        <v>5963</v>
      </c>
      <c r="B6789" s="2">
        <v>42260</v>
      </c>
      <c r="C6789" s="2">
        <v>42267</v>
      </c>
      <c r="D6789" s="1" t="s">
        <v>19</v>
      </c>
      <c r="E6789" s="1" t="s">
        <v>422</v>
      </c>
      <c r="F6789" s="1" t="s">
        <v>1666</v>
      </c>
      <c r="G6789">
        <v>129.93</v>
      </c>
      <c r="H6789">
        <v>3</v>
      </c>
      <c r="I6789">
        <v>0</v>
      </c>
      <c r="J6789">
        <v>12.993</v>
      </c>
    </row>
    <row r="6790" spans="1:10" x14ac:dyDescent="0.25">
      <c r="A6790" s="1" t="s">
        <v>5963</v>
      </c>
      <c r="B6790" s="2">
        <v>42260</v>
      </c>
      <c r="C6790" s="2">
        <v>42267</v>
      </c>
      <c r="D6790" s="1" t="s">
        <v>19</v>
      </c>
      <c r="E6790" s="1" t="s">
        <v>422</v>
      </c>
      <c r="F6790" s="1" t="s">
        <v>2146</v>
      </c>
      <c r="G6790">
        <v>69.930000000000007</v>
      </c>
      <c r="H6790">
        <v>7</v>
      </c>
      <c r="I6790">
        <v>0</v>
      </c>
      <c r="J6790">
        <v>31.468499999999999</v>
      </c>
    </row>
    <row r="6791" spans="1:10" x14ac:dyDescent="0.25">
      <c r="A6791" s="1" t="s">
        <v>5964</v>
      </c>
      <c r="B6791" s="2">
        <v>42254</v>
      </c>
      <c r="C6791" s="2">
        <v>42256</v>
      </c>
      <c r="D6791" s="1" t="s">
        <v>11</v>
      </c>
      <c r="E6791" s="1" t="s">
        <v>2820</v>
      </c>
      <c r="F6791" s="1" t="s">
        <v>802</v>
      </c>
      <c r="G6791">
        <v>140.73599999999999</v>
      </c>
      <c r="H6791">
        <v>4</v>
      </c>
      <c r="I6791">
        <v>0.2</v>
      </c>
      <c r="J6791">
        <v>12.314399999999999</v>
      </c>
    </row>
    <row r="6792" spans="1:10" x14ac:dyDescent="0.25">
      <c r="A6792" s="1" t="s">
        <v>5965</v>
      </c>
      <c r="B6792" s="2">
        <v>42690</v>
      </c>
      <c r="C6792" s="2">
        <v>42691</v>
      </c>
      <c r="D6792" s="1" t="s">
        <v>79</v>
      </c>
      <c r="E6792" s="1" t="s">
        <v>5966</v>
      </c>
      <c r="F6792" s="1" t="s">
        <v>522</v>
      </c>
      <c r="G6792">
        <v>8.32</v>
      </c>
      <c r="H6792">
        <v>5</v>
      </c>
      <c r="I6792">
        <v>0.2</v>
      </c>
      <c r="J6792">
        <v>2.8079999999999998</v>
      </c>
    </row>
    <row r="6793" spans="1:10" x14ac:dyDescent="0.25">
      <c r="A6793" s="1" t="s">
        <v>5967</v>
      </c>
      <c r="B6793" s="2">
        <v>42684</v>
      </c>
      <c r="C6793" s="2">
        <v>42689</v>
      </c>
      <c r="D6793" s="1" t="s">
        <v>19</v>
      </c>
      <c r="E6793" s="1" t="s">
        <v>1881</v>
      </c>
      <c r="F6793" s="1" t="s">
        <v>4321</v>
      </c>
      <c r="G6793">
        <v>9.98</v>
      </c>
      <c r="H6793">
        <v>1</v>
      </c>
      <c r="I6793">
        <v>0</v>
      </c>
      <c r="J6793">
        <v>2.7944</v>
      </c>
    </row>
    <row r="6794" spans="1:10" x14ac:dyDescent="0.25">
      <c r="A6794" s="1" t="s">
        <v>5968</v>
      </c>
      <c r="B6794" s="2">
        <v>41866</v>
      </c>
      <c r="C6794" s="2">
        <v>41869</v>
      </c>
      <c r="D6794" s="1" t="s">
        <v>79</v>
      </c>
      <c r="E6794" s="1" t="s">
        <v>1779</v>
      </c>
      <c r="F6794" s="1" t="s">
        <v>1102</v>
      </c>
      <c r="G6794">
        <v>62.94</v>
      </c>
      <c r="H6794">
        <v>3</v>
      </c>
      <c r="I6794">
        <v>0</v>
      </c>
      <c r="J6794">
        <v>30.211200000000002</v>
      </c>
    </row>
    <row r="6795" spans="1:10" x14ac:dyDescent="0.25">
      <c r="A6795" s="1" t="s">
        <v>5969</v>
      </c>
      <c r="B6795" s="2">
        <v>42324</v>
      </c>
      <c r="C6795" s="2">
        <v>42328</v>
      </c>
      <c r="D6795" s="1" t="s">
        <v>19</v>
      </c>
      <c r="E6795" s="1" t="s">
        <v>919</v>
      </c>
      <c r="F6795" s="1" t="s">
        <v>2268</v>
      </c>
      <c r="G6795">
        <v>21.488</v>
      </c>
      <c r="H6795">
        <v>2</v>
      </c>
      <c r="I6795">
        <v>0.2</v>
      </c>
      <c r="J6795">
        <v>1.6115999999999999</v>
      </c>
    </row>
    <row r="6796" spans="1:10" x14ac:dyDescent="0.25">
      <c r="A6796" s="1" t="s">
        <v>5969</v>
      </c>
      <c r="B6796" s="2">
        <v>42324</v>
      </c>
      <c r="C6796" s="2">
        <v>42328</v>
      </c>
      <c r="D6796" s="1" t="s">
        <v>19</v>
      </c>
      <c r="E6796" s="1" t="s">
        <v>919</v>
      </c>
      <c r="F6796" s="1" t="s">
        <v>2979</v>
      </c>
      <c r="G6796">
        <v>239.976</v>
      </c>
      <c r="H6796">
        <v>3</v>
      </c>
      <c r="I6796">
        <v>0.2</v>
      </c>
      <c r="J6796">
        <v>26.997299999999999</v>
      </c>
    </row>
    <row r="6797" spans="1:10" x14ac:dyDescent="0.25">
      <c r="A6797" s="1" t="s">
        <v>5969</v>
      </c>
      <c r="B6797" s="2">
        <v>42324</v>
      </c>
      <c r="C6797" s="2">
        <v>42328</v>
      </c>
      <c r="D6797" s="1" t="s">
        <v>19</v>
      </c>
      <c r="E6797" s="1" t="s">
        <v>919</v>
      </c>
      <c r="F6797" s="1" t="s">
        <v>4348</v>
      </c>
      <c r="G6797">
        <v>34.503999999999998</v>
      </c>
      <c r="H6797">
        <v>2</v>
      </c>
      <c r="I6797">
        <v>0.6</v>
      </c>
      <c r="J6797">
        <v>-15.5268</v>
      </c>
    </row>
    <row r="6798" spans="1:10" x14ac:dyDescent="0.25">
      <c r="A6798" s="1" t="s">
        <v>5970</v>
      </c>
      <c r="B6798" s="2">
        <v>42241</v>
      </c>
      <c r="C6798" s="2">
        <v>42241</v>
      </c>
      <c r="D6798" s="1" t="s">
        <v>654</v>
      </c>
      <c r="E6798" s="1" t="s">
        <v>2327</v>
      </c>
      <c r="F6798" s="1" t="s">
        <v>2176</v>
      </c>
      <c r="G6798">
        <v>20.103999999999999</v>
      </c>
      <c r="H6798">
        <v>2</v>
      </c>
      <c r="I6798">
        <v>0.6</v>
      </c>
      <c r="J6798">
        <v>-16.585799999999999</v>
      </c>
    </row>
    <row r="6799" spans="1:10" x14ac:dyDescent="0.25">
      <c r="A6799" s="1" t="s">
        <v>5970</v>
      </c>
      <c r="B6799" s="2">
        <v>42241</v>
      </c>
      <c r="C6799" s="2">
        <v>42241</v>
      </c>
      <c r="D6799" s="1" t="s">
        <v>654</v>
      </c>
      <c r="E6799" s="1" t="s">
        <v>2327</v>
      </c>
      <c r="F6799" s="1" t="s">
        <v>824</v>
      </c>
      <c r="G6799">
        <v>3.798</v>
      </c>
      <c r="H6799">
        <v>1</v>
      </c>
      <c r="I6799">
        <v>0.8</v>
      </c>
      <c r="J6799">
        <v>-6.0768000000000004</v>
      </c>
    </row>
    <row r="6800" spans="1:10" x14ac:dyDescent="0.25">
      <c r="A6800" s="1" t="s">
        <v>5970</v>
      </c>
      <c r="B6800" s="2">
        <v>42241</v>
      </c>
      <c r="C6800" s="2">
        <v>42241</v>
      </c>
      <c r="D6800" s="1" t="s">
        <v>654</v>
      </c>
      <c r="E6800" s="1" t="s">
        <v>2327</v>
      </c>
      <c r="F6800" s="1" t="s">
        <v>5971</v>
      </c>
      <c r="G6800">
        <v>7.88</v>
      </c>
      <c r="H6800">
        <v>5</v>
      </c>
      <c r="I6800">
        <v>0.6</v>
      </c>
      <c r="J6800">
        <v>-3.94</v>
      </c>
    </row>
    <row r="6801" spans="1:10" x14ac:dyDescent="0.25">
      <c r="A6801" s="1" t="s">
        <v>5972</v>
      </c>
      <c r="B6801" s="2">
        <v>42729</v>
      </c>
      <c r="C6801" s="2">
        <v>42736</v>
      </c>
      <c r="D6801" s="1" t="s">
        <v>19</v>
      </c>
      <c r="E6801" s="1" t="s">
        <v>2003</v>
      </c>
      <c r="F6801" s="1" t="s">
        <v>457</v>
      </c>
      <c r="G6801">
        <v>35.445</v>
      </c>
      <c r="H6801">
        <v>1</v>
      </c>
      <c r="I6801">
        <v>0.5</v>
      </c>
      <c r="J6801">
        <v>-24.102599999999999</v>
      </c>
    </row>
    <row r="6802" spans="1:10" x14ac:dyDescent="0.25">
      <c r="A6802" s="1" t="s">
        <v>5972</v>
      </c>
      <c r="B6802" s="2">
        <v>42729</v>
      </c>
      <c r="C6802" s="2">
        <v>42736</v>
      </c>
      <c r="D6802" s="1" t="s">
        <v>19</v>
      </c>
      <c r="E6802" s="1" t="s">
        <v>2003</v>
      </c>
      <c r="F6802" s="1" t="s">
        <v>3310</v>
      </c>
      <c r="G6802">
        <v>269.97000000000003</v>
      </c>
      <c r="H6802">
        <v>2</v>
      </c>
      <c r="I6802">
        <v>0.7</v>
      </c>
      <c r="J6802">
        <v>-386.95699999999999</v>
      </c>
    </row>
    <row r="6803" spans="1:10" x14ac:dyDescent="0.25">
      <c r="A6803" s="1" t="s">
        <v>5972</v>
      </c>
      <c r="B6803" s="2">
        <v>42729</v>
      </c>
      <c r="C6803" s="2">
        <v>42736</v>
      </c>
      <c r="D6803" s="1" t="s">
        <v>19</v>
      </c>
      <c r="E6803" s="1" t="s">
        <v>2003</v>
      </c>
      <c r="F6803" s="1" t="s">
        <v>2734</v>
      </c>
      <c r="G6803">
        <v>45.12</v>
      </c>
      <c r="H6803">
        <v>3</v>
      </c>
      <c r="I6803">
        <v>0.2</v>
      </c>
      <c r="J6803">
        <v>-7.8959999999999999</v>
      </c>
    </row>
    <row r="6804" spans="1:10" x14ac:dyDescent="0.25">
      <c r="A6804" s="1" t="s">
        <v>5972</v>
      </c>
      <c r="B6804" s="2">
        <v>42729</v>
      </c>
      <c r="C6804" s="2">
        <v>42736</v>
      </c>
      <c r="D6804" s="1" t="s">
        <v>19</v>
      </c>
      <c r="E6804" s="1" t="s">
        <v>2003</v>
      </c>
      <c r="F6804" s="1" t="s">
        <v>1523</v>
      </c>
      <c r="G6804">
        <v>100.8</v>
      </c>
      <c r="H6804">
        <v>2</v>
      </c>
      <c r="I6804">
        <v>0.2</v>
      </c>
      <c r="J6804">
        <v>21.42</v>
      </c>
    </row>
    <row r="6805" spans="1:10" x14ac:dyDescent="0.25">
      <c r="A6805" s="1" t="s">
        <v>5972</v>
      </c>
      <c r="B6805" s="2">
        <v>42729</v>
      </c>
      <c r="C6805" s="2">
        <v>42736</v>
      </c>
      <c r="D6805" s="1" t="s">
        <v>19</v>
      </c>
      <c r="E6805" s="1" t="s">
        <v>2003</v>
      </c>
      <c r="F6805" s="1" t="s">
        <v>2582</v>
      </c>
      <c r="G6805">
        <v>47.968000000000004</v>
      </c>
      <c r="H6805">
        <v>2</v>
      </c>
      <c r="I6805">
        <v>0.2</v>
      </c>
      <c r="J6805">
        <v>4.1971999999999996</v>
      </c>
    </row>
    <row r="6806" spans="1:10" x14ac:dyDescent="0.25">
      <c r="A6806" s="1" t="s">
        <v>5973</v>
      </c>
      <c r="B6806" s="2">
        <v>41917</v>
      </c>
      <c r="C6806" s="2">
        <v>41918</v>
      </c>
      <c r="D6806" s="1" t="s">
        <v>79</v>
      </c>
      <c r="E6806" s="1" t="s">
        <v>730</v>
      </c>
      <c r="F6806" s="1" t="s">
        <v>2817</v>
      </c>
      <c r="G6806">
        <v>99.98</v>
      </c>
      <c r="H6806">
        <v>2</v>
      </c>
      <c r="I6806">
        <v>0</v>
      </c>
      <c r="J6806">
        <v>34.993000000000002</v>
      </c>
    </row>
    <row r="6807" spans="1:10" x14ac:dyDescent="0.25">
      <c r="A6807" s="1" t="s">
        <v>5974</v>
      </c>
      <c r="B6807" s="2">
        <v>41965</v>
      </c>
      <c r="C6807" s="2">
        <v>41968</v>
      </c>
      <c r="D6807" s="1" t="s">
        <v>79</v>
      </c>
      <c r="E6807" s="1" t="s">
        <v>2431</v>
      </c>
      <c r="F6807" s="1" t="s">
        <v>3306</v>
      </c>
      <c r="G6807">
        <v>9.9600000000000009</v>
      </c>
      <c r="H6807">
        <v>2</v>
      </c>
      <c r="I6807">
        <v>0</v>
      </c>
      <c r="J6807">
        <v>4.8803999999999998</v>
      </c>
    </row>
    <row r="6808" spans="1:10" x14ac:dyDescent="0.25">
      <c r="A6808" s="1" t="s">
        <v>5975</v>
      </c>
      <c r="B6808" s="2">
        <v>43094</v>
      </c>
      <c r="C6808" s="2">
        <v>43098</v>
      </c>
      <c r="D6808" s="1" t="s">
        <v>19</v>
      </c>
      <c r="E6808" s="1" t="s">
        <v>1062</v>
      </c>
      <c r="F6808" s="1" t="s">
        <v>617</v>
      </c>
      <c r="G6808">
        <v>3.8559999999999999</v>
      </c>
      <c r="H6808">
        <v>1</v>
      </c>
      <c r="I6808">
        <v>0.2</v>
      </c>
      <c r="J6808">
        <v>1.3977999999999999</v>
      </c>
    </row>
    <row r="6809" spans="1:10" x14ac:dyDescent="0.25">
      <c r="A6809" s="1" t="s">
        <v>5976</v>
      </c>
      <c r="B6809" s="2">
        <v>42094</v>
      </c>
      <c r="C6809" s="2">
        <v>42099</v>
      </c>
      <c r="D6809" s="1" t="s">
        <v>19</v>
      </c>
      <c r="E6809" s="1" t="s">
        <v>807</v>
      </c>
      <c r="F6809" s="1" t="s">
        <v>893</v>
      </c>
      <c r="G6809">
        <v>98.376000000000005</v>
      </c>
      <c r="H6809">
        <v>3</v>
      </c>
      <c r="I6809">
        <v>0.2</v>
      </c>
      <c r="J6809">
        <v>35.661299999999997</v>
      </c>
    </row>
    <row r="6810" spans="1:10" x14ac:dyDescent="0.25">
      <c r="A6810" s="1" t="s">
        <v>5976</v>
      </c>
      <c r="B6810" s="2">
        <v>42094</v>
      </c>
      <c r="C6810" s="2">
        <v>42099</v>
      </c>
      <c r="D6810" s="1" t="s">
        <v>19</v>
      </c>
      <c r="E6810" s="1" t="s">
        <v>807</v>
      </c>
      <c r="F6810" s="1" t="s">
        <v>4306</v>
      </c>
      <c r="G6810">
        <v>22.38</v>
      </c>
      <c r="H6810">
        <v>3</v>
      </c>
      <c r="I6810">
        <v>0.6</v>
      </c>
      <c r="J6810">
        <v>-7.8330000000000002</v>
      </c>
    </row>
    <row r="6811" spans="1:10" x14ac:dyDescent="0.25">
      <c r="A6811" s="1" t="s">
        <v>5977</v>
      </c>
      <c r="B6811" s="2">
        <v>42992</v>
      </c>
      <c r="C6811" s="2">
        <v>42993</v>
      </c>
      <c r="D6811" s="1" t="s">
        <v>79</v>
      </c>
      <c r="E6811" s="1" t="s">
        <v>2442</v>
      </c>
      <c r="F6811" s="1" t="s">
        <v>1297</v>
      </c>
      <c r="G6811">
        <v>3.8820000000000001</v>
      </c>
      <c r="H6811">
        <v>2</v>
      </c>
      <c r="I6811">
        <v>0.7</v>
      </c>
      <c r="J6811">
        <v>-2.5880000000000001</v>
      </c>
    </row>
    <row r="6812" spans="1:10" x14ac:dyDescent="0.25">
      <c r="A6812" s="1" t="s">
        <v>5977</v>
      </c>
      <c r="B6812" s="2">
        <v>42992</v>
      </c>
      <c r="C6812" s="2">
        <v>42993</v>
      </c>
      <c r="D6812" s="1" t="s">
        <v>79</v>
      </c>
      <c r="E6812" s="1" t="s">
        <v>2442</v>
      </c>
      <c r="F6812" s="1" t="s">
        <v>5901</v>
      </c>
      <c r="G6812">
        <v>12.585000000000001</v>
      </c>
      <c r="H6812">
        <v>1</v>
      </c>
      <c r="I6812">
        <v>0.7</v>
      </c>
      <c r="J6812">
        <v>-18.038499999999999</v>
      </c>
    </row>
    <row r="6813" spans="1:10" x14ac:dyDescent="0.25">
      <c r="A6813" s="1" t="s">
        <v>5977</v>
      </c>
      <c r="B6813" s="2">
        <v>42992</v>
      </c>
      <c r="C6813" s="2">
        <v>42993</v>
      </c>
      <c r="D6813" s="1" t="s">
        <v>79</v>
      </c>
      <c r="E6813" s="1" t="s">
        <v>2442</v>
      </c>
      <c r="F6813" s="1" t="s">
        <v>793</v>
      </c>
      <c r="G6813">
        <v>113.372</v>
      </c>
      <c r="H6813">
        <v>2</v>
      </c>
      <c r="I6813">
        <v>0.3</v>
      </c>
      <c r="J6813">
        <v>-29.152799999999999</v>
      </c>
    </row>
    <row r="6814" spans="1:10" x14ac:dyDescent="0.25">
      <c r="A6814" s="1" t="s">
        <v>5977</v>
      </c>
      <c r="B6814" s="2">
        <v>42992</v>
      </c>
      <c r="C6814" s="2">
        <v>42993</v>
      </c>
      <c r="D6814" s="1" t="s">
        <v>79</v>
      </c>
      <c r="E6814" s="1" t="s">
        <v>2442</v>
      </c>
      <c r="F6814" s="1" t="s">
        <v>1669</v>
      </c>
      <c r="G6814">
        <v>18.312000000000001</v>
      </c>
      <c r="H6814">
        <v>4</v>
      </c>
      <c r="I6814">
        <v>0.7</v>
      </c>
      <c r="J6814">
        <v>-12.208</v>
      </c>
    </row>
    <row r="6815" spans="1:10" x14ac:dyDescent="0.25">
      <c r="A6815" s="1" t="s">
        <v>5977</v>
      </c>
      <c r="B6815" s="2">
        <v>42992</v>
      </c>
      <c r="C6815" s="2">
        <v>42993</v>
      </c>
      <c r="D6815" s="1" t="s">
        <v>79</v>
      </c>
      <c r="E6815" s="1" t="s">
        <v>2442</v>
      </c>
      <c r="F6815" s="1" t="s">
        <v>5978</v>
      </c>
      <c r="G6815">
        <v>127.93600000000001</v>
      </c>
      <c r="H6815">
        <v>8</v>
      </c>
      <c r="I6815">
        <v>0.2</v>
      </c>
      <c r="J6815">
        <v>4.7976000000000001</v>
      </c>
    </row>
    <row r="6816" spans="1:10" x14ac:dyDescent="0.25">
      <c r="A6816" s="1" t="s">
        <v>5977</v>
      </c>
      <c r="B6816" s="2">
        <v>42992</v>
      </c>
      <c r="C6816" s="2">
        <v>42993</v>
      </c>
      <c r="D6816" s="1" t="s">
        <v>79</v>
      </c>
      <c r="E6816" s="1" t="s">
        <v>2442</v>
      </c>
      <c r="F6816" s="1" t="s">
        <v>692</v>
      </c>
      <c r="G6816">
        <v>241.17</v>
      </c>
      <c r="H6816">
        <v>2</v>
      </c>
      <c r="I6816">
        <v>0.7</v>
      </c>
      <c r="J6816">
        <v>-168.81899999999999</v>
      </c>
    </row>
    <row r="6817" spans="1:10" x14ac:dyDescent="0.25">
      <c r="A6817" s="1" t="s">
        <v>5979</v>
      </c>
      <c r="B6817" s="2">
        <v>41807</v>
      </c>
      <c r="C6817" s="2">
        <v>41811</v>
      </c>
      <c r="D6817" s="1" t="s">
        <v>19</v>
      </c>
      <c r="E6817" s="1" t="s">
        <v>2257</v>
      </c>
      <c r="F6817" s="1" t="s">
        <v>2280</v>
      </c>
      <c r="G6817">
        <v>6.24</v>
      </c>
      <c r="H6817">
        <v>3</v>
      </c>
      <c r="I6817">
        <v>0</v>
      </c>
      <c r="J6817">
        <v>2.6208</v>
      </c>
    </row>
    <row r="6818" spans="1:10" x14ac:dyDescent="0.25">
      <c r="A6818" s="1" t="s">
        <v>5979</v>
      </c>
      <c r="B6818" s="2">
        <v>41807</v>
      </c>
      <c r="C6818" s="2">
        <v>41811</v>
      </c>
      <c r="D6818" s="1" t="s">
        <v>19</v>
      </c>
      <c r="E6818" s="1" t="s">
        <v>2257</v>
      </c>
      <c r="F6818" s="1" t="s">
        <v>591</v>
      </c>
      <c r="G6818">
        <v>17.899999999999999</v>
      </c>
      <c r="H6818">
        <v>5</v>
      </c>
      <c r="I6818">
        <v>0</v>
      </c>
      <c r="J6818">
        <v>8.9499999999999993</v>
      </c>
    </row>
    <row r="6819" spans="1:10" x14ac:dyDescent="0.25">
      <c r="A6819" s="1" t="s">
        <v>5979</v>
      </c>
      <c r="B6819" s="2">
        <v>41807</v>
      </c>
      <c r="C6819" s="2">
        <v>41811</v>
      </c>
      <c r="D6819" s="1" t="s">
        <v>19</v>
      </c>
      <c r="E6819" s="1" t="s">
        <v>2257</v>
      </c>
      <c r="F6819" s="1" t="s">
        <v>634</v>
      </c>
      <c r="G6819">
        <v>3266.3760000000002</v>
      </c>
      <c r="H6819">
        <v>3</v>
      </c>
      <c r="I6819">
        <v>0.2</v>
      </c>
      <c r="J6819">
        <v>1061.5722000000001</v>
      </c>
    </row>
    <row r="6820" spans="1:10" x14ac:dyDescent="0.25">
      <c r="A6820" s="1" t="s">
        <v>5980</v>
      </c>
      <c r="B6820" s="2">
        <v>43097</v>
      </c>
      <c r="C6820" s="2">
        <v>43101</v>
      </c>
      <c r="D6820" s="1" t="s">
        <v>19</v>
      </c>
      <c r="E6820" s="1" t="s">
        <v>3254</v>
      </c>
      <c r="F6820" s="1" t="s">
        <v>3161</v>
      </c>
      <c r="G6820">
        <v>1.68</v>
      </c>
      <c r="H6820">
        <v>5</v>
      </c>
      <c r="I6820">
        <v>0.8</v>
      </c>
      <c r="J6820">
        <v>-2.6880000000000002</v>
      </c>
    </row>
    <row r="6821" spans="1:10" x14ac:dyDescent="0.25">
      <c r="A6821" s="1" t="s">
        <v>5980</v>
      </c>
      <c r="B6821" s="2">
        <v>43097</v>
      </c>
      <c r="C6821" s="2">
        <v>43101</v>
      </c>
      <c r="D6821" s="1" t="s">
        <v>19</v>
      </c>
      <c r="E6821" s="1" t="s">
        <v>3254</v>
      </c>
      <c r="F6821" s="1" t="s">
        <v>3749</v>
      </c>
      <c r="G6821">
        <v>7.968</v>
      </c>
      <c r="H6821">
        <v>3</v>
      </c>
      <c r="I6821">
        <v>0.6</v>
      </c>
      <c r="J6821">
        <v>-2.3904000000000001</v>
      </c>
    </row>
    <row r="6822" spans="1:10" x14ac:dyDescent="0.25">
      <c r="A6822" s="1" t="s">
        <v>5980</v>
      </c>
      <c r="B6822" s="2">
        <v>43097</v>
      </c>
      <c r="C6822" s="2">
        <v>43101</v>
      </c>
      <c r="D6822" s="1" t="s">
        <v>19</v>
      </c>
      <c r="E6822" s="1" t="s">
        <v>3254</v>
      </c>
      <c r="F6822" s="1" t="s">
        <v>348</v>
      </c>
      <c r="G6822">
        <v>113.372</v>
      </c>
      <c r="H6822">
        <v>2</v>
      </c>
      <c r="I6822">
        <v>0.3</v>
      </c>
      <c r="J6822">
        <v>-3.2391999999999999</v>
      </c>
    </row>
    <row r="6823" spans="1:10" x14ac:dyDescent="0.25">
      <c r="A6823" s="1" t="s">
        <v>5980</v>
      </c>
      <c r="B6823" s="2">
        <v>43097</v>
      </c>
      <c r="C6823" s="2">
        <v>43101</v>
      </c>
      <c r="D6823" s="1" t="s">
        <v>19</v>
      </c>
      <c r="E6823" s="1" t="s">
        <v>3254</v>
      </c>
      <c r="F6823" s="1" t="s">
        <v>693</v>
      </c>
      <c r="G6823">
        <v>2.96</v>
      </c>
      <c r="H6823">
        <v>2</v>
      </c>
      <c r="I6823">
        <v>0.6</v>
      </c>
      <c r="J6823">
        <v>-1.4059999999999999</v>
      </c>
    </row>
    <row r="6824" spans="1:10" x14ac:dyDescent="0.25">
      <c r="A6824" s="1" t="s">
        <v>5981</v>
      </c>
      <c r="B6824" s="2">
        <v>43041</v>
      </c>
      <c r="C6824" s="2">
        <v>43046</v>
      </c>
      <c r="D6824" s="1" t="s">
        <v>19</v>
      </c>
      <c r="E6824" s="1" t="s">
        <v>2201</v>
      </c>
      <c r="F6824" s="1" t="s">
        <v>1539</v>
      </c>
      <c r="G6824">
        <v>168.1</v>
      </c>
      <c r="H6824">
        <v>5</v>
      </c>
      <c r="I6824">
        <v>0</v>
      </c>
      <c r="J6824">
        <v>43.706000000000003</v>
      </c>
    </row>
    <row r="6825" spans="1:10" x14ac:dyDescent="0.25">
      <c r="A6825" s="1" t="s">
        <v>5982</v>
      </c>
      <c r="B6825" s="2">
        <v>42210</v>
      </c>
      <c r="C6825" s="2">
        <v>42214</v>
      </c>
      <c r="D6825" s="1" t="s">
        <v>19</v>
      </c>
      <c r="E6825" s="1" t="s">
        <v>2097</v>
      </c>
      <c r="F6825" s="1" t="s">
        <v>932</v>
      </c>
      <c r="G6825">
        <v>98.46</v>
      </c>
      <c r="H6825">
        <v>9</v>
      </c>
      <c r="I6825">
        <v>0</v>
      </c>
      <c r="J6825">
        <v>49.23</v>
      </c>
    </row>
    <row r="6826" spans="1:10" x14ac:dyDescent="0.25">
      <c r="A6826" s="1" t="s">
        <v>5982</v>
      </c>
      <c r="B6826" s="2">
        <v>42210</v>
      </c>
      <c r="C6826" s="2">
        <v>42214</v>
      </c>
      <c r="D6826" s="1" t="s">
        <v>19</v>
      </c>
      <c r="E6826" s="1" t="s">
        <v>2097</v>
      </c>
      <c r="F6826" s="1" t="s">
        <v>733</v>
      </c>
      <c r="G6826">
        <v>358.58</v>
      </c>
      <c r="H6826">
        <v>2</v>
      </c>
      <c r="I6826">
        <v>0</v>
      </c>
      <c r="J6826">
        <v>39.443800000000003</v>
      </c>
    </row>
    <row r="6827" spans="1:10" x14ac:dyDescent="0.25">
      <c r="A6827" s="1" t="s">
        <v>5983</v>
      </c>
      <c r="B6827" s="2">
        <v>42645</v>
      </c>
      <c r="C6827" s="2">
        <v>42652</v>
      </c>
      <c r="D6827" s="1" t="s">
        <v>19</v>
      </c>
      <c r="E6827" s="1" t="s">
        <v>2824</v>
      </c>
      <c r="F6827" s="1" t="s">
        <v>1511</v>
      </c>
      <c r="G6827">
        <v>32.479999999999997</v>
      </c>
      <c r="H6827">
        <v>2</v>
      </c>
      <c r="I6827">
        <v>0</v>
      </c>
      <c r="J6827">
        <v>4.8719999999999999</v>
      </c>
    </row>
    <row r="6828" spans="1:10" x14ac:dyDescent="0.25">
      <c r="A6828" s="1" t="s">
        <v>5983</v>
      </c>
      <c r="B6828" s="2">
        <v>42645</v>
      </c>
      <c r="C6828" s="2">
        <v>42652</v>
      </c>
      <c r="D6828" s="1" t="s">
        <v>19</v>
      </c>
      <c r="E6828" s="1" t="s">
        <v>2824</v>
      </c>
      <c r="F6828" s="1" t="s">
        <v>3328</v>
      </c>
      <c r="G6828">
        <v>17499.95</v>
      </c>
      <c r="H6828">
        <v>5</v>
      </c>
      <c r="I6828">
        <v>0</v>
      </c>
      <c r="J6828">
        <v>8399.9760000000006</v>
      </c>
    </row>
    <row r="6829" spans="1:10" x14ac:dyDescent="0.25">
      <c r="A6829" s="1" t="s">
        <v>5983</v>
      </c>
      <c r="B6829" s="2">
        <v>42645</v>
      </c>
      <c r="C6829" s="2">
        <v>42652</v>
      </c>
      <c r="D6829" s="1" t="s">
        <v>19</v>
      </c>
      <c r="E6829" s="1" t="s">
        <v>2824</v>
      </c>
      <c r="F6829" s="1" t="s">
        <v>3765</v>
      </c>
      <c r="G6829">
        <v>735.98</v>
      </c>
      <c r="H6829">
        <v>2</v>
      </c>
      <c r="I6829">
        <v>0</v>
      </c>
      <c r="J6829">
        <v>331.19099999999997</v>
      </c>
    </row>
    <row r="6830" spans="1:10" x14ac:dyDescent="0.25">
      <c r="A6830" s="1" t="s">
        <v>5983</v>
      </c>
      <c r="B6830" s="2">
        <v>42645</v>
      </c>
      <c r="C6830" s="2">
        <v>42652</v>
      </c>
      <c r="D6830" s="1" t="s">
        <v>19</v>
      </c>
      <c r="E6830" s="1" t="s">
        <v>2824</v>
      </c>
      <c r="F6830" s="1" t="s">
        <v>1450</v>
      </c>
      <c r="G6830">
        <v>34.369999999999997</v>
      </c>
      <c r="H6830">
        <v>7</v>
      </c>
      <c r="I6830">
        <v>0</v>
      </c>
      <c r="J6830">
        <v>16.8413</v>
      </c>
    </row>
    <row r="6831" spans="1:10" x14ac:dyDescent="0.25">
      <c r="A6831" s="1" t="s">
        <v>5983</v>
      </c>
      <c r="B6831" s="2">
        <v>42645</v>
      </c>
      <c r="C6831" s="2">
        <v>42652</v>
      </c>
      <c r="D6831" s="1" t="s">
        <v>19</v>
      </c>
      <c r="E6831" s="1" t="s">
        <v>2824</v>
      </c>
      <c r="F6831" s="1" t="s">
        <v>430</v>
      </c>
      <c r="G6831">
        <v>33.96</v>
      </c>
      <c r="H6831">
        <v>2</v>
      </c>
      <c r="I6831">
        <v>0</v>
      </c>
      <c r="J6831">
        <v>9.5088000000000008</v>
      </c>
    </row>
    <row r="6832" spans="1:10" x14ac:dyDescent="0.25">
      <c r="A6832" s="1" t="s">
        <v>5984</v>
      </c>
      <c r="B6832" s="2">
        <v>42728</v>
      </c>
      <c r="C6832" s="2">
        <v>42731</v>
      </c>
      <c r="D6832" s="1" t="s">
        <v>11</v>
      </c>
      <c r="E6832" s="1" t="s">
        <v>2150</v>
      </c>
      <c r="F6832" s="1" t="s">
        <v>2130</v>
      </c>
      <c r="G6832">
        <v>197.97</v>
      </c>
      <c r="H6832">
        <v>3</v>
      </c>
      <c r="I6832">
        <v>0</v>
      </c>
      <c r="J6832">
        <v>53.451900000000002</v>
      </c>
    </row>
    <row r="6833" spans="1:10" x14ac:dyDescent="0.25">
      <c r="A6833" s="1" t="s">
        <v>5985</v>
      </c>
      <c r="B6833" s="2">
        <v>42937</v>
      </c>
      <c r="C6833" s="2">
        <v>42943</v>
      </c>
      <c r="D6833" s="1" t="s">
        <v>19</v>
      </c>
      <c r="E6833" s="1" t="s">
        <v>4826</v>
      </c>
      <c r="F6833" s="1" t="s">
        <v>3039</v>
      </c>
      <c r="G6833">
        <v>17.48</v>
      </c>
      <c r="H6833">
        <v>4</v>
      </c>
      <c r="I6833">
        <v>0</v>
      </c>
      <c r="J6833">
        <v>4.5448000000000004</v>
      </c>
    </row>
    <row r="6834" spans="1:10" x14ac:dyDescent="0.25">
      <c r="A6834" s="1" t="s">
        <v>5986</v>
      </c>
      <c r="B6834" s="2">
        <v>42287</v>
      </c>
      <c r="C6834" s="2">
        <v>42294</v>
      </c>
      <c r="D6834" s="1" t="s">
        <v>19</v>
      </c>
      <c r="E6834" s="1" t="s">
        <v>1202</v>
      </c>
      <c r="F6834" s="1" t="s">
        <v>3397</v>
      </c>
      <c r="G6834">
        <v>8.016</v>
      </c>
      <c r="H6834">
        <v>3</v>
      </c>
      <c r="I6834">
        <v>0.2</v>
      </c>
      <c r="J6834">
        <v>1.002</v>
      </c>
    </row>
    <row r="6835" spans="1:10" x14ac:dyDescent="0.25">
      <c r="A6835" s="1" t="s">
        <v>5987</v>
      </c>
      <c r="B6835" s="2">
        <v>42621</v>
      </c>
      <c r="C6835" s="2">
        <v>42621</v>
      </c>
      <c r="D6835" s="1" t="s">
        <v>654</v>
      </c>
      <c r="E6835" s="1" t="s">
        <v>1353</v>
      </c>
      <c r="F6835" s="1" t="s">
        <v>2082</v>
      </c>
      <c r="G6835">
        <v>146.04</v>
      </c>
      <c r="H6835">
        <v>1</v>
      </c>
      <c r="I6835">
        <v>0.2</v>
      </c>
      <c r="J6835">
        <v>-12.778499999999999</v>
      </c>
    </row>
    <row r="6836" spans="1:10" x14ac:dyDescent="0.25">
      <c r="A6836" s="1" t="s">
        <v>5988</v>
      </c>
      <c r="B6836" s="2">
        <v>42694</v>
      </c>
      <c r="C6836" s="2">
        <v>42698</v>
      </c>
      <c r="D6836" s="1" t="s">
        <v>19</v>
      </c>
      <c r="E6836" s="1" t="s">
        <v>3066</v>
      </c>
      <c r="F6836" s="1" t="s">
        <v>5634</v>
      </c>
      <c r="G6836">
        <v>27.88</v>
      </c>
      <c r="H6836">
        <v>2</v>
      </c>
      <c r="I6836">
        <v>0</v>
      </c>
      <c r="J6836">
        <v>3.9032</v>
      </c>
    </row>
    <row r="6837" spans="1:10" x14ac:dyDescent="0.25">
      <c r="A6837" s="1" t="s">
        <v>5989</v>
      </c>
      <c r="B6837" s="2">
        <v>43023</v>
      </c>
      <c r="C6837" s="2">
        <v>43028</v>
      </c>
      <c r="D6837" s="1" t="s">
        <v>19</v>
      </c>
      <c r="E6837" s="1" t="s">
        <v>1777</v>
      </c>
      <c r="F6837" s="1" t="s">
        <v>1188</v>
      </c>
      <c r="G6837">
        <v>152.65</v>
      </c>
      <c r="H6837">
        <v>5</v>
      </c>
      <c r="I6837">
        <v>0</v>
      </c>
      <c r="J6837">
        <v>70.218999999999994</v>
      </c>
    </row>
    <row r="6838" spans="1:10" x14ac:dyDescent="0.25">
      <c r="A6838" s="1" t="s">
        <v>5989</v>
      </c>
      <c r="B6838" s="2">
        <v>43023</v>
      </c>
      <c r="C6838" s="2">
        <v>43028</v>
      </c>
      <c r="D6838" s="1" t="s">
        <v>19</v>
      </c>
      <c r="E6838" s="1" t="s">
        <v>1777</v>
      </c>
      <c r="F6838" s="1" t="s">
        <v>428</v>
      </c>
      <c r="G6838">
        <v>22.72</v>
      </c>
      <c r="H6838">
        <v>1</v>
      </c>
      <c r="I6838">
        <v>0</v>
      </c>
      <c r="J6838">
        <v>9.3152000000000008</v>
      </c>
    </row>
    <row r="6839" spans="1:10" x14ac:dyDescent="0.25">
      <c r="A6839" s="1" t="s">
        <v>5990</v>
      </c>
      <c r="B6839" s="2">
        <v>42191</v>
      </c>
      <c r="C6839" s="2">
        <v>42197</v>
      </c>
      <c r="D6839" s="1" t="s">
        <v>19</v>
      </c>
      <c r="E6839" s="1" t="s">
        <v>2602</v>
      </c>
      <c r="F6839" s="1" t="s">
        <v>649</v>
      </c>
      <c r="G6839">
        <v>11.12</v>
      </c>
      <c r="H6839">
        <v>4</v>
      </c>
      <c r="I6839">
        <v>0</v>
      </c>
      <c r="J6839">
        <v>2.8912</v>
      </c>
    </row>
    <row r="6840" spans="1:10" x14ac:dyDescent="0.25">
      <c r="A6840" s="1" t="s">
        <v>5991</v>
      </c>
      <c r="B6840" s="2">
        <v>42771</v>
      </c>
      <c r="C6840" s="2">
        <v>42775</v>
      </c>
      <c r="D6840" s="1" t="s">
        <v>19</v>
      </c>
      <c r="E6840" s="1" t="s">
        <v>4051</v>
      </c>
      <c r="F6840" s="1" t="s">
        <v>5225</v>
      </c>
      <c r="G6840">
        <v>1640.7</v>
      </c>
      <c r="H6840">
        <v>5</v>
      </c>
      <c r="I6840">
        <v>0</v>
      </c>
      <c r="J6840">
        <v>459.39600000000002</v>
      </c>
    </row>
    <row r="6841" spans="1:10" x14ac:dyDescent="0.25">
      <c r="A6841" s="1" t="s">
        <v>5991</v>
      </c>
      <c r="B6841" s="2">
        <v>42771</v>
      </c>
      <c r="C6841" s="2">
        <v>42775</v>
      </c>
      <c r="D6841" s="1" t="s">
        <v>19</v>
      </c>
      <c r="E6841" s="1" t="s">
        <v>4051</v>
      </c>
      <c r="F6841" s="1" t="s">
        <v>1955</v>
      </c>
      <c r="G6841">
        <v>371.2</v>
      </c>
      <c r="H6841">
        <v>5</v>
      </c>
      <c r="I6841">
        <v>0.2</v>
      </c>
      <c r="J6841">
        <v>41.76</v>
      </c>
    </row>
    <row r="6842" spans="1:10" x14ac:dyDescent="0.25">
      <c r="A6842" s="1" t="s">
        <v>5992</v>
      </c>
      <c r="B6842" s="2">
        <v>42344</v>
      </c>
      <c r="C6842" s="2">
        <v>42345</v>
      </c>
      <c r="D6842" s="1" t="s">
        <v>79</v>
      </c>
      <c r="E6842" s="1" t="s">
        <v>2272</v>
      </c>
      <c r="F6842" s="1" t="s">
        <v>191</v>
      </c>
      <c r="G6842">
        <v>14.832000000000001</v>
      </c>
      <c r="H6842">
        <v>3</v>
      </c>
      <c r="I6842">
        <v>0.7</v>
      </c>
      <c r="J6842">
        <v>-10.382400000000001</v>
      </c>
    </row>
    <row r="6843" spans="1:10" x14ac:dyDescent="0.25">
      <c r="A6843" s="1" t="s">
        <v>5993</v>
      </c>
      <c r="B6843" s="2">
        <v>42625</v>
      </c>
      <c r="C6843" s="2">
        <v>42630</v>
      </c>
      <c r="D6843" s="1" t="s">
        <v>19</v>
      </c>
      <c r="E6843" s="1" t="s">
        <v>1290</v>
      </c>
      <c r="F6843" s="1" t="s">
        <v>4770</v>
      </c>
      <c r="G6843">
        <v>20.7</v>
      </c>
      <c r="H6843">
        <v>3</v>
      </c>
      <c r="I6843">
        <v>0</v>
      </c>
      <c r="J6843">
        <v>1.6559999999999999</v>
      </c>
    </row>
    <row r="6844" spans="1:10" x14ac:dyDescent="0.25">
      <c r="A6844" s="1" t="s">
        <v>5993</v>
      </c>
      <c r="B6844" s="2">
        <v>42625</v>
      </c>
      <c r="C6844" s="2">
        <v>42630</v>
      </c>
      <c r="D6844" s="1" t="s">
        <v>19</v>
      </c>
      <c r="E6844" s="1" t="s">
        <v>1290</v>
      </c>
      <c r="F6844" s="1" t="s">
        <v>2811</v>
      </c>
      <c r="G6844">
        <v>11.34</v>
      </c>
      <c r="H6844">
        <v>3</v>
      </c>
      <c r="I6844">
        <v>0</v>
      </c>
      <c r="J6844">
        <v>5.2164000000000001</v>
      </c>
    </row>
    <row r="6845" spans="1:10" x14ac:dyDescent="0.25">
      <c r="A6845" s="1" t="s">
        <v>5993</v>
      </c>
      <c r="B6845" s="2">
        <v>42625</v>
      </c>
      <c r="C6845" s="2">
        <v>42630</v>
      </c>
      <c r="D6845" s="1" t="s">
        <v>19</v>
      </c>
      <c r="E6845" s="1" t="s">
        <v>1290</v>
      </c>
      <c r="F6845" s="1" t="s">
        <v>2275</v>
      </c>
      <c r="G6845">
        <v>67.900000000000006</v>
      </c>
      <c r="H6845">
        <v>5</v>
      </c>
      <c r="I6845">
        <v>0</v>
      </c>
      <c r="J6845">
        <v>0.67900000000000005</v>
      </c>
    </row>
    <row r="6846" spans="1:10" x14ac:dyDescent="0.25">
      <c r="A6846" s="1" t="s">
        <v>5993</v>
      </c>
      <c r="B6846" s="2">
        <v>42625</v>
      </c>
      <c r="C6846" s="2">
        <v>42630</v>
      </c>
      <c r="D6846" s="1" t="s">
        <v>19</v>
      </c>
      <c r="E6846" s="1" t="s">
        <v>1290</v>
      </c>
      <c r="F6846" s="1" t="s">
        <v>5994</v>
      </c>
      <c r="G6846">
        <v>1059.1199999999999</v>
      </c>
      <c r="H6846">
        <v>4</v>
      </c>
      <c r="I6846">
        <v>0</v>
      </c>
      <c r="J6846">
        <v>307.14479999999998</v>
      </c>
    </row>
    <row r="6847" spans="1:10" x14ac:dyDescent="0.25">
      <c r="A6847" s="1" t="s">
        <v>5995</v>
      </c>
      <c r="B6847" s="2">
        <v>41826</v>
      </c>
      <c r="C6847" s="2">
        <v>41832</v>
      </c>
      <c r="D6847" s="1" t="s">
        <v>19</v>
      </c>
      <c r="E6847" s="1" t="s">
        <v>3057</v>
      </c>
      <c r="F6847" s="1" t="s">
        <v>2678</v>
      </c>
      <c r="G6847">
        <v>478.48</v>
      </c>
      <c r="H6847">
        <v>2</v>
      </c>
      <c r="I6847">
        <v>0.2</v>
      </c>
      <c r="J6847">
        <v>47.847999999999999</v>
      </c>
    </row>
    <row r="6848" spans="1:10" x14ac:dyDescent="0.25">
      <c r="A6848" s="1" t="s">
        <v>5996</v>
      </c>
      <c r="B6848" s="2">
        <v>42499</v>
      </c>
      <c r="C6848" s="2">
        <v>42504</v>
      </c>
      <c r="D6848" s="1" t="s">
        <v>19</v>
      </c>
      <c r="E6848" s="1" t="s">
        <v>3042</v>
      </c>
      <c r="F6848" s="1" t="s">
        <v>5825</v>
      </c>
      <c r="G6848">
        <v>32.04</v>
      </c>
      <c r="H6848">
        <v>4</v>
      </c>
      <c r="I6848">
        <v>0</v>
      </c>
      <c r="J6848">
        <v>14.417999999999999</v>
      </c>
    </row>
    <row r="6849" spans="1:10" x14ac:dyDescent="0.25">
      <c r="A6849" s="1" t="s">
        <v>5997</v>
      </c>
      <c r="B6849" s="2">
        <v>42569</v>
      </c>
      <c r="C6849" s="2">
        <v>42573</v>
      </c>
      <c r="D6849" s="1" t="s">
        <v>19</v>
      </c>
      <c r="E6849" s="1" t="s">
        <v>311</v>
      </c>
      <c r="F6849" s="1" t="s">
        <v>862</v>
      </c>
      <c r="G6849">
        <v>55.991999999999997</v>
      </c>
      <c r="H6849">
        <v>1</v>
      </c>
      <c r="I6849">
        <v>0.2</v>
      </c>
      <c r="J6849">
        <v>3.4994999999999998</v>
      </c>
    </row>
    <row r="6850" spans="1:10" x14ac:dyDescent="0.25">
      <c r="A6850" s="1" t="s">
        <v>5998</v>
      </c>
      <c r="B6850" s="2">
        <v>42539</v>
      </c>
      <c r="C6850" s="2">
        <v>42542</v>
      </c>
      <c r="D6850" s="1" t="s">
        <v>79</v>
      </c>
      <c r="E6850" s="1" t="s">
        <v>2968</v>
      </c>
      <c r="F6850" s="1" t="s">
        <v>4727</v>
      </c>
      <c r="G6850">
        <v>76.864000000000004</v>
      </c>
      <c r="H6850">
        <v>2</v>
      </c>
      <c r="I6850">
        <v>0.2</v>
      </c>
      <c r="J6850">
        <v>26.9024</v>
      </c>
    </row>
    <row r="6851" spans="1:10" x14ac:dyDescent="0.25">
      <c r="A6851" s="1" t="s">
        <v>5999</v>
      </c>
      <c r="B6851" s="2">
        <v>41749</v>
      </c>
      <c r="C6851" s="2">
        <v>41754</v>
      </c>
      <c r="D6851" s="1" t="s">
        <v>19</v>
      </c>
      <c r="E6851" s="1" t="s">
        <v>2642</v>
      </c>
      <c r="F6851" s="1" t="s">
        <v>3534</v>
      </c>
      <c r="G6851">
        <v>59.92</v>
      </c>
      <c r="H6851">
        <v>4</v>
      </c>
      <c r="I6851">
        <v>0</v>
      </c>
      <c r="J6851">
        <v>27.563199999999998</v>
      </c>
    </row>
    <row r="6852" spans="1:10" x14ac:dyDescent="0.25">
      <c r="A6852" s="1" t="s">
        <v>6000</v>
      </c>
      <c r="B6852" s="2">
        <v>42377</v>
      </c>
      <c r="C6852" s="2">
        <v>42381</v>
      </c>
      <c r="D6852" s="1" t="s">
        <v>19</v>
      </c>
      <c r="E6852" s="1" t="s">
        <v>3963</v>
      </c>
      <c r="F6852" s="1" t="s">
        <v>86</v>
      </c>
      <c r="G6852">
        <v>1565.88</v>
      </c>
      <c r="H6852">
        <v>6</v>
      </c>
      <c r="I6852">
        <v>0</v>
      </c>
      <c r="J6852">
        <v>407.12880000000001</v>
      </c>
    </row>
    <row r="6853" spans="1:10" x14ac:dyDescent="0.25">
      <c r="A6853" s="1" t="s">
        <v>6000</v>
      </c>
      <c r="B6853" s="2">
        <v>42377</v>
      </c>
      <c r="C6853" s="2">
        <v>42381</v>
      </c>
      <c r="D6853" s="1" t="s">
        <v>19</v>
      </c>
      <c r="E6853" s="1" t="s">
        <v>3963</v>
      </c>
      <c r="F6853" s="1" t="s">
        <v>125</v>
      </c>
      <c r="G6853">
        <v>106.05</v>
      </c>
      <c r="H6853">
        <v>7</v>
      </c>
      <c r="I6853">
        <v>0</v>
      </c>
      <c r="J6853">
        <v>49.843499999999999</v>
      </c>
    </row>
    <row r="6854" spans="1:10" x14ac:dyDescent="0.25">
      <c r="A6854" s="1" t="s">
        <v>6001</v>
      </c>
      <c r="B6854" s="2">
        <v>43092</v>
      </c>
      <c r="C6854" s="2">
        <v>43097</v>
      </c>
      <c r="D6854" s="1" t="s">
        <v>11</v>
      </c>
      <c r="E6854" s="1" t="s">
        <v>4842</v>
      </c>
      <c r="F6854" s="1" t="s">
        <v>370</v>
      </c>
      <c r="G6854">
        <v>62.04</v>
      </c>
      <c r="H6854">
        <v>4</v>
      </c>
      <c r="I6854">
        <v>0</v>
      </c>
      <c r="J6854">
        <v>17.371200000000002</v>
      </c>
    </row>
    <row r="6855" spans="1:10" x14ac:dyDescent="0.25">
      <c r="A6855" s="1" t="s">
        <v>6001</v>
      </c>
      <c r="B6855" s="2">
        <v>43092</v>
      </c>
      <c r="C6855" s="2">
        <v>43097</v>
      </c>
      <c r="D6855" s="1" t="s">
        <v>11</v>
      </c>
      <c r="E6855" s="1" t="s">
        <v>4842</v>
      </c>
      <c r="F6855" s="1" t="s">
        <v>3378</v>
      </c>
      <c r="G6855">
        <v>494.97</v>
      </c>
      <c r="H6855">
        <v>3</v>
      </c>
      <c r="I6855">
        <v>0</v>
      </c>
      <c r="J6855">
        <v>148.49100000000001</v>
      </c>
    </row>
    <row r="6856" spans="1:10" x14ac:dyDescent="0.25">
      <c r="A6856" s="1" t="s">
        <v>6001</v>
      </c>
      <c r="B6856" s="2">
        <v>43092</v>
      </c>
      <c r="C6856" s="2">
        <v>43097</v>
      </c>
      <c r="D6856" s="1" t="s">
        <v>11</v>
      </c>
      <c r="E6856" s="1" t="s">
        <v>4842</v>
      </c>
      <c r="F6856" s="1" t="s">
        <v>411</v>
      </c>
      <c r="G6856">
        <v>367.96</v>
      </c>
      <c r="H6856">
        <v>4</v>
      </c>
      <c r="I6856">
        <v>0</v>
      </c>
      <c r="J6856">
        <v>14.718400000000001</v>
      </c>
    </row>
    <row r="6857" spans="1:10" x14ac:dyDescent="0.25">
      <c r="A6857" s="1" t="s">
        <v>6001</v>
      </c>
      <c r="B6857" s="2">
        <v>43092</v>
      </c>
      <c r="C6857" s="2">
        <v>43097</v>
      </c>
      <c r="D6857" s="1" t="s">
        <v>11</v>
      </c>
      <c r="E6857" s="1" t="s">
        <v>4842</v>
      </c>
      <c r="F6857" s="1" t="s">
        <v>2557</v>
      </c>
      <c r="G6857">
        <v>44.96</v>
      </c>
      <c r="H6857">
        <v>2</v>
      </c>
      <c r="I6857">
        <v>0</v>
      </c>
      <c r="J6857">
        <v>20.6816</v>
      </c>
    </row>
    <row r="6858" spans="1:10" x14ac:dyDescent="0.25">
      <c r="A6858" s="1" t="s">
        <v>6001</v>
      </c>
      <c r="B6858" s="2">
        <v>43092</v>
      </c>
      <c r="C6858" s="2">
        <v>43097</v>
      </c>
      <c r="D6858" s="1" t="s">
        <v>11</v>
      </c>
      <c r="E6858" s="1" t="s">
        <v>4842</v>
      </c>
      <c r="F6858" s="1" t="s">
        <v>4821</v>
      </c>
      <c r="G6858">
        <v>182.94</v>
      </c>
      <c r="H6858">
        <v>3</v>
      </c>
      <c r="I6858">
        <v>0</v>
      </c>
      <c r="J6858">
        <v>85.981800000000007</v>
      </c>
    </row>
    <row r="6859" spans="1:10" x14ac:dyDescent="0.25">
      <c r="A6859" s="1" t="s">
        <v>6002</v>
      </c>
      <c r="B6859" s="2">
        <v>42842</v>
      </c>
      <c r="C6859" s="2">
        <v>42847</v>
      </c>
      <c r="D6859" s="1" t="s">
        <v>19</v>
      </c>
      <c r="E6859" s="1" t="s">
        <v>2442</v>
      </c>
      <c r="F6859" s="1" t="s">
        <v>2039</v>
      </c>
      <c r="G6859">
        <v>28.14</v>
      </c>
      <c r="H6859">
        <v>3</v>
      </c>
      <c r="I6859">
        <v>0</v>
      </c>
      <c r="J6859">
        <v>13.507199999999999</v>
      </c>
    </row>
    <row r="6860" spans="1:10" x14ac:dyDescent="0.25">
      <c r="A6860" s="1" t="s">
        <v>6002</v>
      </c>
      <c r="B6860" s="2">
        <v>42842</v>
      </c>
      <c r="C6860" s="2">
        <v>42847</v>
      </c>
      <c r="D6860" s="1" t="s">
        <v>19</v>
      </c>
      <c r="E6860" s="1" t="s">
        <v>2442</v>
      </c>
      <c r="F6860" s="1" t="s">
        <v>1993</v>
      </c>
      <c r="G6860">
        <v>7.38</v>
      </c>
      <c r="H6860">
        <v>2</v>
      </c>
      <c r="I6860">
        <v>0</v>
      </c>
      <c r="J6860">
        <v>3.4685999999999999</v>
      </c>
    </row>
    <row r="6861" spans="1:10" x14ac:dyDescent="0.25">
      <c r="A6861" s="1" t="s">
        <v>6002</v>
      </c>
      <c r="B6861" s="2">
        <v>42842</v>
      </c>
      <c r="C6861" s="2">
        <v>42847</v>
      </c>
      <c r="D6861" s="1" t="s">
        <v>19</v>
      </c>
      <c r="E6861" s="1" t="s">
        <v>2442</v>
      </c>
      <c r="F6861" s="1" t="s">
        <v>1800</v>
      </c>
      <c r="G6861">
        <v>10.9</v>
      </c>
      <c r="H6861">
        <v>5</v>
      </c>
      <c r="I6861">
        <v>0</v>
      </c>
      <c r="J6861">
        <v>3.597</v>
      </c>
    </row>
    <row r="6862" spans="1:10" x14ac:dyDescent="0.25">
      <c r="A6862" s="1" t="s">
        <v>6002</v>
      </c>
      <c r="B6862" s="2">
        <v>42842</v>
      </c>
      <c r="C6862" s="2">
        <v>42847</v>
      </c>
      <c r="D6862" s="1" t="s">
        <v>19</v>
      </c>
      <c r="E6862" s="1" t="s">
        <v>2442</v>
      </c>
      <c r="F6862" s="1" t="s">
        <v>1248</v>
      </c>
      <c r="G6862">
        <v>274.89</v>
      </c>
      <c r="H6862">
        <v>11</v>
      </c>
      <c r="I6862">
        <v>0</v>
      </c>
      <c r="J6862">
        <v>46.731299999999997</v>
      </c>
    </row>
    <row r="6863" spans="1:10" x14ac:dyDescent="0.25">
      <c r="A6863" s="1" t="s">
        <v>6002</v>
      </c>
      <c r="B6863" s="2">
        <v>42842</v>
      </c>
      <c r="C6863" s="2">
        <v>42847</v>
      </c>
      <c r="D6863" s="1" t="s">
        <v>19</v>
      </c>
      <c r="E6863" s="1" t="s">
        <v>2442</v>
      </c>
      <c r="F6863" s="1" t="s">
        <v>2695</v>
      </c>
      <c r="G6863">
        <v>23.04</v>
      </c>
      <c r="H6863">
        <v>8</v>
      </c>
      <c r="I6863">
        <v>0</v>
      </c>
      <c r="J6863">
        <v>11.2896</v>
      </c>
    </row>
    <row r="6864" spans="1:10" x14ac:dyDescent="0.25">
      <c r="A6864" s="1" t="s">
        <v>6002</v>
      </c>
      <c r="B6864" s="2">
        <v>42842</v>
      </c>
      <c r="C6864" s="2">
        <v>42847</v>
      </c>
      <c r="D6864" s="1" t="s">
        <v>19</v>
      </c>
      <c r="E6864" s="1" t="s">
        <v>2442</v>
      </c>
      <c r="F6864" s="1" t="s">
        <v>2747</v>
      </c>
      <c r="G6864">
        <v>218.352</v>
      </c>
      <c r="H6864">
        <v>3</v>
      </c>
      <c r="I6864">
        <v>0.2</v>
      </c>
      <c r="J6864">
        <v>-19.105799999999999</v>
      </c>
    </row>
    <row r="6865" spans="1:10" x14ac:dyDescent="0.25">
      <c r="A6865" s="1" t="s">
        <v>6003</v>
      </c>
      <c r="B6865" s="2">
        <v>43070</v>
      </c>
      <c r="C6865" s="2">
        <v>43077</v>
      </c>
      <c r="D6865" s="1" t="s">
        <v>19</v>
      </c>
      <c r="E6865" s="1" t="s">
        <v>888</v>
      </c>
      <c r="F6865" s="1" t="s">
        <v>3515</v>
      </c>
      <c r="G6865">
        <v>10.368</v>
      </c>
      <c r="H6865">
        <v>2</v>
      </c>
      <c r="I6865">
        <v>0.2</v>
      </c>
      <c r="J6865">
        <v>3.6288</v>
      </c>
    </row>
    <row r="6866" spans="1:10" x14ac:dyDescent="0.25">
      <c r="A6866" s="1" t="s">
        <v>6004</v>
      </c>
      <c r="B6866" s="2">
        <v>42603</v>
      </c>
      <c r="C6866" s="2">
        <v>42610</v>
      </c>
      <c r="D6866" s="1" t="s">
        <v>19</v>
      </c>
      <c r="E6866" s="1" t="s">
        <v>2706</v>
      </c>
      <c r="F6866" s="1" t="s">
        <v>1563</v>
      </c>
      <c r="G6866">
        <v>12.672000000000001</v>
      </c>
      <c r="H6866">
        <v>2</v>
      </c>
      <c r="I6866">
        <v>0.2</v>
      </c>
      <c r="J6866">
        <v>4.7519999999999998</v>
      </c>
    </row>
    <row r="6867" spans="1:10" x14ac:dyDescent="0.25">
      <c r="A6867" s="1" t="s">
        <v>6004</v>
      </c>
      <c r="B6867" s="2">
        <v>42603</v>
      </c>
      <c r="C6867" s="2">
        <v>42610</v>
      </c>
      <c r="D6867" s="1" t="s">
        <v>19</v>
      </c>
      <c r="E6867" s="1" t="s">
        <v>2706</v>
      </c>
      <c r="F6867" s="1" t="s">
        <v>921</v>
      </c>
      <c r="G6867">
        <v>91.96</v>
      </c>
      <c r="H6867">
        <v>5</v>
      </c>
      <c r="I6867">
        <v>0.2</v>
      </c>
      <c r="J6867">
        <v>-20.690999999999999</v>
      </c>
    </row>
    <row r="6868" spans="1:10" x14ac:dyDescent="0.25">
      <c r="A6868" s="1" t="s">
        <v>6004</v>
      </c>
      <c r="B6868" s="2">
        <v>42603</v>
      </c>
      <c r="C6868" s="2">
        <v>42610</v>
      </c>
      <c r="D6868" s="1" t="s">
        <v>19</v>
      </c>
      <c r="E6868" s="1" t="s">
        <v>2706</v>
      </c>
      <c r="F6868" s="1" t="s">
        <v>224</v>
      </c>
      <c r="G6868">
        <v>254.97</v>
      </c>
      <c r="H6868">
        <v>3</v>
      </c>
      <c r="I6868">
        <v>0</v>
      </c>
      <c r="J6868">
        <v>91.789199999999994</v>
      </c>
    </row>
    <row r="6869" spans="1:10" x14ac:dyDescent="0.25">
      <c r="A6869" s="1" t="s">
        <v>6004</v>
      </c>
      <c r="B6869" s="2">
        <v>42603</v>
      </c>
      <c r="C6869" s="2">
        <v>42610</v>
      </c>
      <c r="D6869" s="1" t="s">
        <v>19</v>
      </c>
      <c r="E6869" s="1" t="s">
        <v>2706</v>
      </c>
      <c r="F6869" s="1" t="s">
        <v>3479</v>
      </c>
      <c r="G6869">
        <v>31.984000000000002</v>
      </c>
      <c r="H6869">
        <v>2</v>
      </c>
      <c r="I6869">
        <v>0.2</v>
      </c>
      <c r="J6869">
        <v>-7.9960000000000004</v>
      </c>
    </row>
    <row r="6870" spans="1:10" x14ac:dyDescent="0.25">
      <c r="A6870" s="1" t="s">
        <v>6004</v>
      </c>
      <c r="B6870" s="2">
        <v>42603</v>
      </c>
      <c r="C6870" s="2">
        <v>42610</v>
      </c>
      <c r="D6870" s="1" t="s">
        <v>19</v>
      </c>
      <c r="E6870" s="1" t="s">
        <v>2706</v>
      </c>
      <c r="F6870" s="1" t="s">
        <v>3303</v>
      </c>
      <c r="G6870">
        <v>2887.056</v>
      </c>
      <c r="H6870">
        <v>9</v>
      </c>
      <c r="I6870">
        <v>0.2</v>
      </c>
      <c r="J6870">
        <v>180.441</v>
      </c>
    </row>
    <row r="6871" spans="1:10" x14ac:dyDescent="0.25">
      <c r="A6871" s="1" t="s">
        <v>6004</v>
      </c>
      <c r="B6871" s="2">
        <v>42603</v>
      </c>
      <c r="C6871" s="2">
        <v>42610</v>
      </c>
      <c r="D6871" s="1" t="s">
        <v>19</v>
      </c>
      <c r="E6871" s="1" t="s">
        <v>2706</v>
      </c>
      <c r="F6871" s="1" t="s">
        <v>3633</v>
      </c>
      <c r="G6871">
        <v>12.96</v>
      </c>
      <c r="H6871">
        <v>2</v>
      </c>
      <c r="I6871">
        <v>0</v>
      </c>
      <c r="J6871">
        <v>6.2207999999999997</v>
      </c>
    </row>
    <row r="6872" spans="1:10" x14ac:dyDescent="0.25">
      <c r="A6872" s="1" t="s">
        <v>6004</v>
      </c>
      <c r="B6872" s="2">
        <v>42603</v>
      </c>
      <c r="C6872" s="2">
        <v>42610</v>
      </c>
      <c r="D6872" s="1" t="s">
        <v>19</v>
      </c>
      <c r="E6872" s="1" t="s">
        <v>2706</v>
      </c>
      <c r="F6872" s="1" t="s">
        <v>4315</v>
      </c>
      <c r="G6872">
        <v>47.52</v>
      </c>
      <c r="H6872">
        <v>9</v>
      </c>
      <c r="I6872">
        <v>0</v>
      </c>
      <c r="J6872">
        <v>21.384</v>
      </c>
    </row>
    <row r="6873" spans="1:10" x14ac:dyDescent="0.25">
      <c r="A6873" s="1" t="s">
        <v>6005</v>
      </c>
      <c r="B6873" s="2">
        <v>42709</v>
      </c>
      <c r="C6873" s="2">
        <v>42712</v>
      </c>
      <c r="D6873" s="1" t="s">
        <v>11</v>
      </c>
      <c r="E6873" s="1" t="s">
        <v>2878</v>
      </c>
      <c r="F6873" s="1" t="s">
        <v>1433</v>
      </c>
      <c r="G6873">
        <v>11.952</v>
      </c>
      <c r="H6873">
        <v>3</v>
      </c>
      <c r="I6873">
        <v>0.2</v>
      </c>
      <c r="J6873">
        <v>3.8843999999999999</v>
      </c>
    </row>
    <row r="6874" spans="1:10" x14ac:dyDescent="0.25">
      <c r="A6874" s="1" t="s">
        <v>6006</v>
      </c>
      <c r="B6874" s="2">
        <v>42354</v>
      </c>
      <c r="C6874" s="2">
        <v>42357</v>
      </c>
      <c r="D6874" s="1" t="s">
        <v>79</v>
      </c>
      <c r="E6874" s="1" t="s">
        <v>284</v>
      </c>
      <c r="F6874" s="1" t="s">
        <v>4644</v>
      </c>
      <c r="G6874">
        <v>4.9800000000000004</v>
      </c>
      <c r="H6874">
        <v>1</v>
      </c>
      <c r="I6874">
        <v>0</v>
      </c>
      <c r="J6874">
        <v>2.3405999999999998</v>
      </c>
    </row>
    <row r="6875" spans="1:10" x14ac:dyDescent="0.25">
      <c r="A6875" s="1" t="s">
        <v>6007</v>
      </c>
      <c r="B6875" s="2">
        <v>41929</v>
      </c>
      <c r="C6875" s="2">
        <v>41934</v>
      </c>
      <c r="D6875" s="1" t="s">
        <v>11</v>
      </c>
      <c r="E6875" s="1" t="s">
        <v>67</v>
      </c>
      <c r="F6875" s="1" t="s">
        <v>1769</v>
      </c>
      <c r="G6875">
        <v>10.78</v>
      </c>
      <c r="H6875">
        <v>5</v>
      </c>
      <c r="I6875">
        <v>0.8</v>
      </c>
      <c r="J6875">
        <v>-17.248000000000001</v>
      </c>
    </row>
    <row r="6876" spans="1:10" x14ac:dyDescent="0.25">
      <c r="A6876" s="1" t="s">
        <v>6007</v>
      </c>
      <c r="B6876" s="2">
        <v>41929</v>
      </c>
      <c r="C6876" s="2">
        <v>41934</v>
      </c>
      <c r="D6876" s="1" t="s">
        <v>11</v>
      </c>
      <c r="E6876" s="1" t="s">
        <v>67</v>
      </c>
      <c r="F6876" s="1" t="s">
        <v>2072</v>
      </c>
      <c r="G6876">
        <v>119.976</v>
      </c>
      <c r="H6876">
        <v>3</v>
      </c>
      <c r="I6876">
        <v>0.2</v>
      </c>
      <c r="J6876">
        <v>-17.996400000000001</v>
      </c>
    </row>
    <row r="6877" spans="1:10" x14ac:dyDescent="0.25">
      <c r="A6877" s="1" t="s">
        <v>6008</v>
      </c>
      <c r="B6877" s="2">
        <v>42618</v>
      </c>
      <c r="C6877" s="2">
        <v>42623</v>
      </c>
      <c r="D6877" s="1" t="s">
        <v>19</v>
      </c>
      <c r="E6877" s="1" t="s">
        <v>2148</v>
      </c>
      <c r="F6877" s="1" t="s">
        <v>3198</v>
      </c>
      <c r="G6877">
        <v>25.06</v>
      </c>
      <c r="H6877">
        <v>2</v>
      </c>
      <c r="I6877">
        <v>0</v>
      </c>
      <c r="J6877">
        <v>11.7782</v>
      </c>
    </row>
    <row r="6878" spans="1:10" x14ac:dyDescent="0.25">
      <c r="A6878" s="1" t="s">
        <v>6008</v>
      </c>
      <c r="B6878" s="2">
        <v>42618</v>
      </c>
      <c r="C6878" s="2">
        <v>42623</v>
      </c>
      <c r="D6878" s="1" t="s">
        <v>19</v>
      </c>
      <c r="E6878" s="1" t="s">
        <v>2148</v>
      </c>
      <c r="F6878" s="1" t="s">
        <v>2892</v>
      </c>
      <c r="G6878">
        <v>1652.94</v>
      </c>
      <c r="H6878">
        <v>3</v>
      </c>
      <c r="I6878">
        <v>0</v>
      </c>
      <c r="J6878">
        <v>314.05860000000001</v>
      </c>
    </row>
    <row r="6879" spans="1:10" x14ac:dyDescent="0.25">
      <c r="A6879" s="1" t="s">
        <v>6009</v>
      </c>
      <c r="B6879" s="2">
        <v>42292</v>
      </c>
      <c r="C6879" s="2">
        <v>42292</v>
      </c>
      <c r="D6879" s="1" t="s">
        <v>654</v>
      </c>
      <c r="E6879" s="1" t="s">
        <v>12</v>
      </c>
      <c r="F6879" s="1" t="s">
        <v>1830</v>
      </c>
      <c r="G6879">
        <v>131.376</v>
      </c>
      <c r="H6879">
        <v>6</v>
      </c>
      <c r="I6879">
        <v>0.6</v>
      </c>
      <c r="J6879">
        <v>-95.247600000000006</v>
      </c>
    </row>
    <row r="6880" spans="1:10" x14ac:dyDescent="0.25">
      <c r="A6880" s="1" t="s">
        <v>6009</v>
      </c>
      <c r="B6880" s="2">
        <v>42292</v>
      </c>
      <c r="C6880" s="2">
        <v>42292</v>
      </c>
      <c r="D6880" s="1" t="s">
        <v>654</v>
      </c>
      <c r="E6880" s="1" t="s">
        <v>12</v>
      </c>
      <c r="F6880" s="1" t="s">
        <v>2409</v>
      </c>
      <c r="G6880">
        <v>5.3440000000000003</v>
      </c>
      <c r="H6880">
        <v>1</v>
      </c>
      <c r="I6880">
        <v>0.2</v>
      </c>
      <c r="J6880">
        <v>1.8704000000000001</v>
      </c>
    </row>
    <row r="6881" spans="1:10" x14ac:dyDescent="0.25">
      <c r="A6881" s="1" t="s">
        <v>6010</v>
      </c>
      <c r="B6881" s="2">
        <v>42339</v>
      </c>
      <c r="C6881" s="2">
        <v>42343</v>
      </c>
      <c r="D6881" s="1" t="s">
        <v>11</v>
      </c>
      <c r="E6881" s="1" t="s">
        <v>297</v>
      </c>
      <c r="F6881" s="1" t="s">
        <v>891</v>
      </c>
      <c r="G6881">
        <v>2003.92</v>
      </c>
      <c r="H6881">
        <v>5</v>
      </c>
      <c r="I6881">
        <v>0.2</v>
      </c>
      <c r="J6881">
        <v>125.245</v>
      </c>
    </row>
    <row r="6882" spans="1:10" x14ac:dyDescent="0.25">
      <c r="A6882" s="1" t="s">
        <v>6010</v>
      </c>
      <c r="B6882" s="2">
        <v>42339</v>
      </c>
      <c r="C6882" s="2">
        <v>42343</v>
      </c>
      <c r="D6882" s="1" t="s">
        <v>11</v>
      </c>
      <c r="E6882" s="1" t="s">
        <v>297</v>
      </c>
      <c r="F6882" s="1" t="s">
        <v>3129</v>
      </c>
      <c r="G6882">
        <v>32.4</v>
      </c>
      <c r="H6882">
        <v>5</v>
      </c>
      <c r="I6882">
        <v>0</v>
      </c>
      <c r="J6882">
        <v>15.552</v>
      </c>
    </row>
    <row r="6883" spans="1:10" x14ac:dyDescent="0.25">
      <c r="A6883" s="1" t="s">
        <v>6010</v>
      </c>
      <c r="B6883" s="2">
        <v>42339</v>
      </c>
      <c r="C6883" s="2">
        <v>42343</v>
      </c>
      <c r="D6883" s="1" t="s">
        <v>11</v>
      </c>
      <c r="E6883" s="1" t="s">
        <v>297</v>
      </c>
      <c r="F6883" s="1" t="s">
        <v>444</v>
      </c>
      <c r="G6883">
        <v>1913.4</v>
      </c>
      <c r="H6883">
        <v>9</v>
      </c>
      <c r="I6883">
        <v>0</v>
      </c>
      <c r="J6883">
        <v>401.81400000000002</v>
      </c>
    </row>
    <row r="6884" spans="1:10" x14ac:dyDescent="0.25">
      <c r="A6884" s="1" t="s">
        <v>6010</v>
      </c>
      <c r="B6884" s="2">
        <v>42339</v>
      </c>
      <c r="C6884" s="2">
        <v>42343</v>
      </c>
      <c r="D6884" s="1" t="s">
        <v>11</v>
      </c>
      <c r="E6884" s="1" t="s">
        <v>297</v>
      </c>
      <c r="F6884" s="1" t="s">
        <v>2635</v>
      </c>
      <c r="G6884">
        <v>146.72999999999999</v>
      </c>
      <c r="H6884">
        <v>3</v>
      </c>
      <c r="I6884">
        <v>0</v>
      </c>
      <c r="J6884">
        <v>2.9346000000000001</v>
      </c>
    </row>
    <row r="6885" spans="1:10" x14ac:dyDescent="0.25">
      <c r="A6885" s="1" t="s">
        <v>6010</v>
      </c>
      <c r="B6885" s="2">
        <v>42339</v>
      </c>
      <c r="C6885" s="2">
        <v>42343</v>
      </c>
      <c r="D6885" s="1" t="s">
        <v>11</v>
      </c>
      <c r="E6885" s="1" t="s">
        <v>297</v>
      </c>
      <c r="F6885" s="1" t="s">
        <v>792</v>
      </c>
      <c r="G6885">
        <v>114.2</v>
      </c>
      <c r="H6885">
        <v>5</v>
      </c>
      <c r="I6885">
        <v>0</v>
      </c>
      <c r="J6885">
        <v>52.531999999999996</v>
      </c>
    </row>
    <row r="6886" spans="1:10" x14ac:dyDescent="0.25">
      <c r="A6886" s="1" t="s">
        <v>6011</v>
      </c>
      <c r="B6886" s="2">
        <v>42155</v>
      </c>
      <c r="C6886" s="2">
        <v>42159</v>
      </c>
      <c r="D6886" s="1" t="s">
        <v>19</v>
      </c>
      <c r="E6886" s="1" t="s">
        <v>972</v>
      </c>
      <c r="F6886" s="1" t="s">
        <v>3683</v>
      </c>
      <c r="G6886">
        <v>2567.84</v>
      </c>
      <c r="H6886">
        <v>8</v>
      </c>
      <c r="I6886">
        <v>0</v>
      </c>
      <c r="J6886">
        <v>770.35199999999998</v>
      </c>
    </row>
    <row r="6887" spans="1:10" x14ac:dyDescent="0.25">
      <c r="A6887" s="1" t="s">
        <v>6012</v>
      </c>
      <c r="B6887" s="2">
        <v>42988</v>
      </c>
      <c r="C6887" s="2">
        <v>42995</v>
      </c>
      <c r="D6887" s="1" t="s">
        <v>19</v>
      </c>
      <c r="E6887" s="1" t="s">
        <v>2118</v>
      </c>
      <c r="F6887" s="1" t="s">
        <v>219</v>
      </c>
      <c r="G6887">
        <v>37.055999999999997</v>
      </c>
      <c r="H6887">
        <v>4</v>
      </c>
      <c r="I6887">
        <v>0.2</v>
      </c>
      <c r="J6887">
        <v>8.8008000000000006</v>
      </c>
    </row>
    <row r="6888" spans="1:10" x14ac:dyDescent="0.25">
      <c r="A6888" s="1" t="s">
        <v>6012</v>
      </c>
      <c r="B6888" s="2">
        <v>42988</v>
      </c>
      <c r="C6888" s="2">
        <v>42995</v>
      </c>
      <c r="D6888" s="1" t="s">
        <v>19</v>
      </c>
      <c r="E6888" s="1" t="s">
        <v>2118</v>
      </c>
      <c r="F6888" s="1" t="s">
        <v>2216</v>
      </c>
      <c r="G6888">
        <v>259.89600000000002</v>
      </c>
      <c r="H6888">
        <v>2</v>
      </c>
      <c r="I6888">
        <v>0.4</v>
      </c>
      <c r="J6888">
        <v>-56.3108</v>
      </c>
    </row>
    <row r="6889" spans="1:10" x14ac:dyDescent="0.25">
      <c r="A6889" s="1" t="s">
        <v>6013</v>
      </c>
      <c r="B6889" s="2">
        <v>42850</v>
      </c>
      <c r="C6889" s="2">
        <v>42857</v>
      </c>
      <c r="D6889" s="1" t="s">
        <v>19</v>
      </c>
      <c r="E6889" s="1" t="s">
        <v>1458</v>
      </c>
      <c r="F6889" s="1" t="s">
        <v>147</v>
      </c>
      <c r="G6889">
        <v>19.05</v>
      </c>
      <c r="H6889">
        <v>3</v>
      </c>
      <c r="I6889">
        <v>0</v>
      </c>
      <c r="J6889">
        <v>8.7629999999999999</v>
      </c>
    </row>
    <row r="6890" spans="1:10" x14ac:dyDescent="0.25">
      <c r="A6890" s="1" t="s">
        <v>6013</v>
      </c>
      <c r="B6890" s="2">
        <v>42850</v>
      </c>
      <c r="C6890" s="2">
        <v>42857</v>
      </c>
      <c r="D6890" s="1" t="s">
        <v>19</v>
      </c>
      <c r="E6890" s="1" t="s">
        <v>1458</v>
      </c>
      <c r="F6890" s="1" t="s">
        <v>2166</v>
      </c>
      <c r="G6890">
        <v>73.343999999999994</v>
      </c>
      <c r="H6890">
        <v>3</v>
      </c>
      <c r="I6890">
        <v>0.2</v>
      </c>
      <c r="J6890">
        <v>27.504000000000001</v>
      </c>
    </row>
    <row r="6891" spans="1:10" x14ac:dyDescent="0.25">
      <c r="A6891" s="1" t="s">
        <v>6014</v>
      </c>
      <c r="B6891" s="2">
        <v>42996</v>
      </c>
      <c r="C6891" s="2">
        <v>43000</v>
      </c>
      <c r="D6891" s="1" t="s">
        <v>19</v>
      </c>
      <c r="E6891" s="1" t="s">
        <v>711</v>
      </c>
      <c r="F6891" s="1" t="s">
        <v>374</v>
      </c>
      <c r="G6891">
        <v>95.68</v>
      </c>
      <c r="H6891">
        <v>8</v>
      </c>
      <c r="I6891">
        <v>0</v>
      </c>
      <c r="J6891">
        <v>26.790400000000002</v>
      </c>
    </row>
    <row r="6892" spans="1:10" x14ac:dyDescent="0.25">
      <c r="A6892" s="1" t="s">
        <v>6014</v>
      </c>
      <c r="B6892" s="2">
        <v>42996</v>
      </c>
      <c r="C6892" s="2">
        <v>43000</v>
      </c>
      <c r="D6892" s="1" t="s">
        <v>19</v>
      </c>
      <c r="E6892" s="1" t="s">
        <v>711</v>
      </c>
      <c r="F6892" s="1" t="s">
        <v>517</v>
      </c>
      <c r="G6892">
        <v>50.96</v>
      </c>
      <c r="H6892">
        <v>7</v>
      </c>
      <c r="I6892">
        <v>0</v>
      </c>
      <c r="J6892">
        <v>24.460799999999999</v>
      </c>
    </row>
    <row r="6893" spans="1:10" x14ac:dyDescent="0.25">
      <c r="A6893" s="1" t="s">
        <v>6014</v>
      </c>
      <c r="B6893" s="2">
        <v>42996</v>
      </c>
      <c r="C6893" s="2">
        <v>43000</v>
      </c>
      <c r="D6893" s="1" t="s">
        <v>19</v>
      </c>
      <c r="E6893" s="1" t="s">
        <v>711</v>
      </c>
      <c r="F6893" s="1" t="s">
        <v>230</v>
      </c>
      <c r="G6893">
        <v>113.94</v>
      </c>
      <c r="H6893">
        <v>3</v>
      </c>
      <c r="I6893">
        <v>0</v>
      </c>
      <c r="J6893">
        <v>34.182000000000002</v>
      </c>
    </row>
    <row r="6894" spans="1:10" x14ac:dyDescent="0.25">
      <c r="A6894" s="1" t="s">
        <v>6014</v>
      </c>
      <c r="B6894" s="2">
        <v>42996</v>
      </c>
      <c r="C6894" s="2">
        <v>43000</v>
      </c>
      <c r="D6894" s="1" t="s">
        <v>19</v>
      </c>
      <c r="E6894" s="1" t="s">
        <v>711</v>
      </c>
      <c r="F6894" s="1" t="s">
        <v>3633</v>
      </c>
      <c r="G6894">
        <v>25.92</v>
      </c>
      <c r="H6894">
        <v>4</v>
      </c>
      <c r="I6894">
        <v>0</v>
      </c>
      <c r="J6894">
        <v>12.441599999999999</v>
      </c>
    </row>
    <row r="6895" spans="1:10" x14ac:dyDescent="0.25">
      <c r="A6895" s="1" t="s">
        <v>6014</v>
      </c>
      <c r="B6895" s="2">
        <v>42996</v>
      </c>
      <c r="C6895" s="2">
        <v>43000</v>
      </c>
      <c r="D6895" s="1" t="s">
        <v>19</v>
      </c>
      <c r="E6895" s="1" t="s">
        <v>711</v>
      </c>
      <c r="F6895" s="1" t="s">
        <v>3894</v>
      </c>
      <c r="G6895">
        <v>20.32</v>
      </c>
      <c r="H6895">
        <v>4</v>
      </c>
      <c r="I6895">
        <v>0</v>
      </c>
      <c r="J6895">
        <v>6.9088000000000003</v>
      </c>
    </row>
    <row r="6896" spans="1:10" x14ac:dyDescent="0.25">
      <c r="A6896" s="1" t="s">
        <v>6014</v>
      </c>
      <c r="B6896" s="2">
        <v>42996</v>
      </c>
      <c r="C6896" s="2">
        <v>43000</v>
      </c>
      <c r="D6896" s="1" t="s">
        <v>19</v>
      </c>
      <c r="E6896" s="1" t="s">
        <v>711</v>
      </c>
      <c r="F6896" s="1" t="s">
        <v>118</v>
      </c>
      <c r="G6896">
        <v>411.98</v>
      </c>
      <c r="H6896">
        <v>2</v>
      </c>
      <c r="I6896">
        <v>0</v>
      </c>
      <c r="J6896">
        <v>119.4742</v>
      </c>
    </row>
    <row r="6897" spans="1:10" x14ac:dyDescent="0.25">
      <c r="A6897" s="1" t="s">
        <v>6014</v>
      </c>
      <c r="B6897" s="2">
        <v>42996</v>
      </c>
      <c r="C6897" s="2">
        <v>43000</v>
      </c>
      <c r="D6897" s="1" t="s">
        <v>19</v>
      </c>
      <c r="E6897" s="1" t="s">
        <v>711</v>
      </c>
      <c r="F6897" s="1" t="s">
        <v>1256</v>
      </c>
      <c r="G6897">
        <v>34.479999999999997</v>
      </c>
      <c r="H6897">
        <v>2</v>
      </c>
      <c r="I6897">
        <v>0</v>
      </c>
      <c r="J6897">
        <v>9.9992000000000001</v>
      </c>
    </row>
    <row r="6898" spans="1:10" x14ac:dyDescent="0.25">
      <c r="A6898" s="1" t="s">
        <v>6014</v>
      </c>
      <c r="B6898" s="2">
        <v>42996</v>
      </c>
      <c r="C6898" s="2">
        <v>43000</v>
      </c>
      <c r="D6898" s="1" t="s">
        <v>19</v>
      </c>
      <c r="E6898" s="1" t="s">
        <v>711</v>
      </c>
      <c r="F6898" s="1" t="s">
        <v>4756</v>
      </c>
      <c r="G6898">
        <v>244.55</v>
      </c>
      <c r="H6898">
        <v>5</v>
      </c>
      <c r="I6898">
        <v>0</v>
      </c>
      <c r="J6898">
        <v>114.9385</v>
      </c>
    </row>
    <row r="6899" spans="1:10" x14ac:dyDescent="0.25">
      <c r="A6899" s="1" t="s">
        <v>6015</v>
      </c>
      <c r="B6899" s="2">
        <v>42965</v>
      </c>
      <c r="C6899" s="2">
        <v>42972</v>
      </c>
      <c r="D6899" s="1" t="s">
        <v>19</v>
      </c>
      <c r="E6899" s="1" t="s">
        <v>1047</v>
      </c>
      <c r="F6899" s="1" t="s">
        <v>2799</v>
      </c>
      <c r="G6899">
        <v>10.782</v>
      </c>
      <c r="H6899">
        <v>3</v>
      </c>
      <c r="I6899">
        <v>0.7</v>
      </c>
      <c r="J6899">
        <v>-7.9067999999999996</v>
      </c>
    </row>
    <row r="6900" spans="1:10" x14ac:dyDescent="0.25">
      <c r="A6900" s="1" t="s">
        <v>6016</v>
      </c>
      <c r="B6900" s="2">
        <v>42148</v>
      </c>
      <c r="C6900" s="2">
        <v>42150</v>
      </c>
      <c r="D6900" s="1" t="s">
        <v>11</v>
      </c>
      <c r="E6900" s="1" t="s">
        <v>4659</v>
      </c>
      <c r="F6900" s="1" t="s">
        <v>1736</v>
      </c>
      <c r="G6900">
        <v>602.65099999999995</v>
      </c>
      <c r="H6900">
        <v>7</v>
      </c>
      <c r="I6900">
        <v>0.3</v>
      </c>
      <c r="J6900">
        <v>-163.57669999999999</v>
      </c>
    </row>
    <row r="6901" spans="1:10" x14ac:dyDescent="0.25">
      <c r="A6901" s="1" t="s">
        <v>6016</v>
      </c>
      <c r="B6901" s="2">
        <v>42148</v>
      </c>
      <c r="C6901" s="2">
        <v>42150</v>
      </c>
      <c r="D6901" s="1" t="s">
        <v>11</v>
      </c>
      <c r="E6901" s="1" t="s">
        <v>4659</v>
      </c>
      <c r="F6901" s="1" t="s">
        <v>2743</v>
      </c>
      <c r="G6901">
        <v>7.6559999999999997</v>
      </c>
      <c r="H6901">
        <v>6</v>
      </c>
      <c r="I6901">
        <v>0.8</v>
      </c>
      <c r="J6901">
        <v>-13.0152</v>
      </c>
    </row>
    <row r="6902" spans="1:10" x14ac:dyDescent="0.25">
      <c r="A6902" s="1" t="s">
        <v>6017</v>
      </c>
      <c r="B6902" s="2">
        <v>42254</v>
      </c>
      <c r="C6902" s="2">
        <v>42258</v>
      </c>
      <c r="D6902" s="1" t="s">
        <v>19</v>
      </c>
      <c r="E6902" s="1" t="s">
        <v>822</v>
      </c>
      <c r="F6902" s="1" t="s">
        <v>1366</v>
      </c>
      <c r="G6902">
        <v>559.92999999999995</v>
      </c>
      <c r="H6902">
        <v>7</v>
      </c>
      <c r="I6902">
        <v>0</v>
      </c>
      <c r="J6902">
        <v>167.97900000000001</v>
      </c>
    </row>
    <row r="6903" spans="1:10" x14ac:dyDescent="0.25">
      <c r="A6903" s="1" t="s">
        <v>6018</v>
      </c>
      <c r="B6903" s="2">
        <v>42940</v>
      </c>
      <c r="C6903" s="2">
        <v>42940</v>
      </c>
      <c r="D6903" s="1" t="s">
        <v>654</v>
      </c>
      <c r="E6903" s="1" t="s">
        <v>1854</v>
      </c>
      <c r="F6903" s="1" t="s">
        <v>613</v>
      </c>
      <c r="G6903">
        <v>2399.96</v>
      </c>
      <c r="H6903">
        <v>5</v>
      </c>
      <c r="I6903">
        <v>0.2</v>
      </c>
      <c r="J6903">
        <v>839.98599999999999</v>
      </c>
    </row>
    <row r="6904" spans="1:10" x14ac:dyDescent="0.25">
      <c r="A6904" s="1" t="s">
        <v>6019</v>
      </c>
      <c r="B6904" s="2">
        <v>42980</v>
      </c>
      <c r="C6904" s="2">
        <v>42986</v>
      </c>
      <c r="D6904" s="1" t="s">
        <v>19</v>
      </c>
      <c r="E6904" s="1" t="s">
        <v>1461</v>
      </c>
      <c r="F6904" s="1" t="s">
        <v>1371</v>
      </c>
      <c r="G6904">
        <v>16</v>
      </c>
      <c r="H6904">
        <v>4</v>
      </c>
      <c r="I6904">
        <v>0.2</v>
      </c>
      <c r="J6904">
        <v>5.6</v>
      </c>
    </row>
    <row r="6905" spans="1:10" x14ac:dyDescent="0.25">
      <c r="A6905" s="1" t="s">
        <v>6019</v>
      </c>
      <c r="B6905" s="2">
        <v>42980</v>
      </c>
      <c r="C6905" s="2">
        <v>42986</v>
      </c>
      <c r="D6905" s="1" t="s">
        <v>19</v>
      </c>
      <c r="E6905" s="1" t="s">
        <v>1461</v>
      </c>
      <c r="F6905" s="1" t="s">
        <v>6020</v>
      </c>
      <c r="G6905">
        <v>5.5880000000000001</v>
      </c>
      <c r="H6905">
        <v>2</v>
      </c>
      <c r="I6905">
        <v>0.8</v>
      </c>
      <c r="J6905">
        <v>-15.0876</v>
      </c>
    </row>
    <row r="6906" spans="1:10" x14ac:dyDescent="0.25">
      <c r="A6906" s="1" t="s">
        <v>6019</v>
      </c>
      <c r="B6906" s="2">
        <v>42980</v>
      </c>
      <c r="C6906" s="2">
        <v>42986</v>
      </c>
      <c r="D6906" s="1" t="s">
        <v>19</v>
      </c>
      <c r="E6906" s="1" t="s">
        <v>1461</v>
      </c>
      <c r="F6906" s="1" t="s">
        <v>5335</v>
      </c>
      <c r="G6906">
        <v>235.92</v>
      </c>
      <c r="H6906">
        <v>5</v>
      </c>
      <c r="I6906">
        <v>0.2</v>
      </c>
      <c r="J6906">
        <v>-44.234999999999999</v>
      </c>
    </row>
    <row r="6907" spans="1:10" x14ac:dyDescent="0.25">
      <c r="A6907" s="1" t="s">
        <v>6021</v>
      </c>
      <c r="B6907" s="2">
        <v>43075</v>
      </c>
      <c r="C6907" s="2">
        <v>43077</v>
      </c>
      <c r="D6907" s="1" t="s">
        <v>11</v>
      </c>
      <c r="E6907" s="1" t="s">
        <v>1198</v>
      </c>
      <c r="F6907" s="1" t="s">
        <v>1417</v>
      </c>
      <c r="G6907">
        <v>10.68</v>
      </c>
      <c r="H6907">
        <v>1</v>
      </c>
      <c r="I6907">
        <v>0</v>
      </c>
      <c r="J6907">
        <v>2.8835999999999999</v>
      </c>
    </row>
    <row r="6908" spans="1:10" x14ac:dyDescent="0.25">
      <c r="A6908" s="1" t="s">
        <v>6022</v>
      </c>
      <c r="B6908" s="2">
        <v>42875</v>
      </c>
      <c r="C6908" s="2">
        <v>42875</v>
      </c>
      <c r="D6908" s="1" t="s">
        <v>654</v>
      </c>
      <c r="E6908" s="1" t="s">
        <v>672</v>
      </c>
      <c r="F6908" s="1" t="s">
        <v>682</v>
      </c>
      <c r="G6908">
        <v>41.28</v>
      </c>
      <c r="H6908">
        <v>2</v>
      </c>
      <c r="I6908">
        <v>0</v>
      </c>
      <c r="J6908">
        <v>19.814399999999999</v>
      </c>
    </row>
    <row r="6909" spans="1:10" x14ac:dyDescent="0.25">
      <c r="A6909" s="1" t="s">
        <v>6023</v>
      </c>
      <c r="B6909" s="2">
        <v>42640</v>
      </c>
      <c r="C6909" s="2">
        <v>42646</v>
      </c>
      <c r="D6909" s="1" t="s">
        <v>19</v>
      </c>
      <c r="E6909" s="1" t="s">
        <v>2434</v>
      </c>
      <c r="F6909" s="1" t="s">
        <v>4974</v>
      </c>
      <c r="G6909">
        <v>1001.5839999999999</v>
      </c>
      <c r="H6909">
        <v>2</v>
      </c>
      <c r="I6909">
        <v>0.2</v>
      </c>
      <c r="J6909">
        <v>125.19799999999999</v>
      </c>
    </row>
    <row r="6910" spans="1:10" x14ac:dyDescent="0.25">
      <c r="A6910" s="1" t="s">
        <v>6024</v>
      </c>
      <c r="B6910" s="2">
        <v>43079</v>
      </c>
      <c r="C6910" s="2">
        <v>43084</v>
      </c>
      <c r="D6910" s="1" t="s">
        <v>19</v>
      </c>
      <c r="E6910" s="1" t="s">
        <v>292</v>
      </c>
      <c r="F6910" s="1" t="s">
        <v>2888</v>
      </c>
      <c r="G6910">
        <v>14.76</v>
      </c>
      <c r="H6910">
        <v>2</v>
      </c>
      <c r="I6910">
        <v>0</v>
      </c>
      <c r="J6910">
        <v>4.2804000000000002</v>
      </c>
    </row>
    <row r="6911" spans="1:10" x14ac:dyDescent="0.25">
      <c r="A6911" s="1" t="s">
        <v>6025</v>
      </c>
      <c r="B6911" s="2">
        <v>41895</v>
      </c>
      <c r="C6911" s="2">
        <v>41900</v>
      </c>
      <c r="D6911" s="1" t="s">
        <v>11</v>
      </c>
      <c r="E6911" s="1" t="s">
        <v>106</v>
      </c>
      <c r="F6911" s="1" t="s">
        <v>1603</v>
      </c>
      <c r="G6911">
        <v>2.5019999999999998</v>
      </c>
      <c r="H6911">
        <v>3</v>
      </c>
      <c r="I6911">
        <v>0.7</v>
      </c>
      <c r="J6911">
        <v>-2.0015999999999998</v>
      </c>
    </row>
    <row r="6912" spans="1:10" x14ac:dyDescent="0.25">
      <c r="A6912" s="1" t="s">
        <v>6026</v>
      </c>
      <c r="B6912" s="2">
        <v>42945</v>
      </c>
      <c r="C6912" s="2">
        <v>42949</v>
      </c>
      <c r="D6912" s="1" t="s">
        <v>19</v>
      </c>
      <c r="E6912" s="1" t="s">
        <v>1632</v>
      </c>
      <c r="F6912" s="1" t="s">
        <v>540</v>
      </c>
      <c r="G6912">
        <v>115.96</v>
      </c>
      <c r="H6912">
        <v>2</v>
      </c>
      <c r="I6912">
        <v>0</v>
      </c>
      <c r="J6912">
        <v>25.511199999999999</v>
      </c>
    </row>
    <row r="6913" spans="1:10" x14ac:dyDescent="0.25">
      <c r="A6913" s="1" t="s">
        <v>6027</v>
      </c>
      <c r="B6913" s="2">
        <v>42948</v>
      </c>
      <c r="C6913" s="2">
        <v>42952</v>
      </c>
      <c r="D6913" s="1" t="s">
        <v>11</v>
      </c>
      <c r="E6913" s="1" t="s">
        <v>318</v>
      </c>
      <c r="F6913" s="1" t="s">
        <v>1755</v>
      </c>
      <c r="G6913">
        <v>186.54</v>
      </c>
      <c r="H6913">
        <v>3</v>
      </c>
      <c r="I6913">
        <v>0</v>
      </c>
      <c r="J6913">
        <v>50.3658</v>
      </c>
    </row>
    <row r="6914" spans="1:10" x14ac:dyDescent="0.25">
      <c r="A6914" s="1" t="s">
        <v>6028</v>
      </c>
      <c r="B6914" s="2">
        <v>42857</v>
      </c>
      <c r="C6914" s="2">
        <v>42860</v>
      </c>
      <c r="D6914" s="1" t="s">
        <v>11</v>
      </c>
      <c r="E6914" s="1" t="s">
        <v>3059</v>
      </c>
      <c r="F6914" s="1" t="s">
        <v>1424</v>
      </c>
      <c r="G6914">
        <v>159.56</v>
      </c>
      <c r="H6914">
        <v>4</v>
      </c>
      <c r="I6914">
        <v>0</v>
      </c>
      <c r="J6914">
        <v>59.037199999999999</v>
      </c>
    </row>
    <row r="6915" spans="1:10" x14ac:dyDescent="0.25">
      <c r="A6915" s="1" t="s">
        <v>6029</v>
      </c>
      <c r="B6915" s="2">
        <v>42167</v>
      </c>
      <c r="C6915" s="2">
        <v>42171</v>
      </c>
      <c r="D6915" s="1" t="s">
        <v>19</v>
      </c>
      <c r="E6915" s="1" t="s">
        <v>422</v>
      </c>
      <c r="F6915" s="1" t="s">
        <v>220</v>
      </c>
      <c r="G6915">
        <v>55.984000000000002</v>
      </c>
      <c r="H6915">
        <v>2</v>
      </c>
      <c r="I6915">
        <v>0.2</v>
      </c>
      <c r="J6915">
        <v>4.1988000000000003</v>
      </c>
    </row>
    <row r="6916" spans="1:10" x14ac:dyDescent="0.25">
      <c r="A6916" s="1" t="s">
        <v>6030</v>
      </c>
      <c r="B6916" s="2">
        <v>41995</v>
      </c>
      <c r="C6916" s="2">
        <v>42002</v>
      </c>
      <c r="D6916" s="1" t="s">
        <v>19</v>
      </c>
      <c r="E6916" s="1" t="s">
        <v>1910</v>
      </c>
      <c r="F6916" s="1" t="s">
        <v>1111</v>
      </c>
      <c r="G6916">
        <v>132.16</v>
      </c>
      <c r="H6916">
        <v>1</v>
      </c>
      <c r="I6916">
        <v>0.2</v>
      </c>
      <c r="J6916">
        <v>9.9120000000000008</v>
      </c>
    </row>
    <row r="6917" spans="1:10" x14ac:dyDescent="0.25">
      <c r="A6917" s="1" t="s">
        <v>6030</v>
      </c>
      <c r="B6917" s="2">
        <v>41995</v>
      </c>
      <c r="C6917" s="2">
        <v>42002</v>
      </c>
      <c r="D6917" s="1" t="s">
        <v>19</v>
      </c>
      <c r="E6917" s="1" t="s">
        <v>1910</v>
      </c>
      <c r="F6917" s="1" t="s">
        <v>1072</v>
      </c>
      <c r="G6917">
        <v>17.904</v>
      </c>
      <c r="H6917">
        <v>6</v>
      </c>
      <c r="I6917">
        <v>0.8</v>
      </c>
      <c r="J6917">
        <v>-31.332000000000001</v>
      </c>
    </row>
    <row r="6918" spans="1:10" x14ac:dyDescent="0.25">
      <c r="A6918" s="1" t="s">
        <v>6030</v>
      </c>
      <c r="B6918" s="2">
        <v>41995</v>
      </c>
      <c r="C6918" s="2">
        <v>42002</v>
      </c>
      <c r="D6918" s="1" t="s">
        <v>19</v>
      </c>
      <c r="E6918" s="1" t="s">
        <v>1910</v>
      </c>
      <c r="F6918" s="1" t="s">
        <v>2093</v>
      </c>
      <c r="G6918">
        <v>124.032</v>
      </c>
      <c r="H6918">
        <v>4</v>
      </c>
      <c r="I6918">
        <v>0.2</v>
      </c>
      <c r="J6918">
        <v>44.961599999999997</v>
      </c>
    </row>
    <row r="6919" spans="1:10" x14ac:dyDescent="0.25">
      <c r="A6919" s="1" t="s">
        <v>6031</v>
      </c>
      <c r="B6919" s="2">
        <v>41989</v>
      </c>
      <c r="C6919" s="2">
        <v>41994</v>
      </c>
      <c r="D6919" s="1" t="s">
        <v>19</v>
      </c>
      <c r="E6919" s="1" t="s">
        <v>4521</v>
      </c>
      <c r="F6919" s="1" t="s">
        <v>2546</v>
      </c>
      <c r="G6919">
        <v>1403.92</v>
      </c>
      <c r="H6919">
        <v>5</v>
      </c>
      <c r="I6919">
        <v>0.2</v>
      </c>
      <c r="J6919">
        <v>70.195999999999998</v>
      </c>
    </row>
    <row r="6920" spans="1:10" x14ac:dyDescent="0.25">
      <c r="A6920" s="1" t="s">
        <v>6032</v>
      </c>
      <c r="B6920" s="2">
        <v>42476</v>
      </c>
      <c r="C6920" s="2">
        <v>42478</v>
      </c>
      <c r="D6920" s="1" t="s">
        <v>11</v>
      </c>
      <c r="E6920" s="1" t="s">
        <v>1307</v>
      </c>
      <c r="F6920" s="1" t="s">
        <v>3819</v>
      </c>
      <c r="G6920">
        <v>28.8</v>
      </c>
      <c r="H6920">
        <v>3</v>
      </c>
      <c r="I6920">
        <v>0</v>
      </c>
      <c r="J6920">
        <v>0.86399999999999999</v>
      </c>
    </row>
    <row r="6921" spans="1:10" x14ac:dyDescent="0.25">
      <c r="A6921" s="1" t="s">
        <v>6033</v>
      </c>
      <c r="B6921" s="2">
        <v>42145</v>
      </c>
      <c r="C6921" s="2">
        <v>42152</v>
      </c>
      <c r="D6921" s="1" t="s">
        <v>19</v>
      </c>
      <c r="E6921" s="1" t="s">
        <v>1997</v>
      </c>
      <c r="F6921" s="1" t="s">
        <v>1700</v>
      </c>
      <c r="G6921">
        <v>24.588000000000001</v>
      </c>
      <c r="H6921">
        <v>2</v>
      </c>
      <c r="I6921">
        <v>0.7</v>
      </c>
      <c r="J6921">
        <v>-18.031199999999998</v>
      </c>
    </row>
    <row r="6922" spans="1:10" x14ac:dyDescent="0.25">
      <c r="A6922" s="1" t="s">
        <v>6034</v>
      </c>
      <c r="B6922" s="2">
        <v>42792</v>
      </c>
      <c r="C6922" s="2">
        <v>42796</v>
      </c>
      <c r="D6922" s="1" t="s">
        <v>19</v>
      </c>
      <c r="E6922" s="1" t="s">
        <v>327</v>
      </c>
      <c r="F6922" s="1" t="s">
        <v>1103</v>
      </c>
      <c r="G6922">
        <v>356.79</v>
      </c>
      <c r="H6922">
        <v>7</v>
      </c>
      <c r="I6922">
        <v>0</v>
      </c>
      <c r="J6922">
        <v>99.901200000000003</v>
      </c>
    </row>
    <row r="6923" spans="1:10" x14ac:dyDescent="0.25">
      <c r="A6923" s="1" t="s">
        <v>6035</v>
      </c>
      <c r="B6923" s="2">
        <v>42829</v>
      </c>
      <c r="C6923" s="2">
        <v>42835</v>
      </c>
      <c r="D6923" s="1" t="s">
        <v>19</v>
      </c>
      <c r="E6923" s="1" t="s">
        <v>1754</v>
      </c>
      <c r="F6923" s="1" t="s">
        <v>1285</v>
      </c>
      <c r="G6923">
        <v>16.98</v>
      </c>
      <c r="H6923">
        <v>1</v>
      </c>
      <c r="I6923">
        <v>0</v>
      </c>
      <c r="J6923">
        <v>8.49</v>
      </c>
    </row>
    <row r="6924" spans="1:10" x14ac:dyDescent="0.25">
      <c r="A6924" s="1" t="s">
        <v>6036</v>
      </c>
      <c r="B6924" s="2">
        <v>42079</v>
      </c>
      <c r="C6924" s="2">
        <v>42082</v>
      </c>
      <c r="D6924" s="1" t="s">
        <v>11</v>
      </c>
      <c r="E6924" s="1" t="s">
        <v>1724</v>
      </c>
      <c r="F6924" s="1" t="s">
        <v>1030</v>
      </c>
      <c r="G6924">
        <v>491.55</v>
      </c>
      <c r="H6924">
        <v>5</v>
      </c>
      <c r="I6924">
        <v>0</v>
      </c>
      <c r="J6924">
        <v>240.8595</v>
      </c>
    </row>
    <row r="6925" spans="1:10" x14ac:dyDescent="0.25">
      <c r="A6925" s="1" t="s">
        <v>6036</v>
      </c>
      <c r="B6925" s="2">
        <v>42079</v>
      </c>
      <c r="C6925" s="2">
        <v>42082</v>
      </c>
      <c r="D6925" s="1" t="s">
        <v>11</v>
      </c>
      <c r="E6925" s="1" t="s">
        <v>1724</v>
      </c>
      <c r="F6925" s="1" t="s">
        <v>873</v>
      </c>
      <c r="G6925">
        <v>7.38</v>
      </c>
      <c r="H6925">
        <v>2</v>
      </c>
      <c r="I6925">
        <v>0</v>
      </c>
      <c r="J6925">
        <v>3.3948</v>
      </c>
    </row>
    <row r="6926" spans="1:10" x14ac:dyDescent="0.25">
      <c r="A6926" s="1" t="s">
        <v>6037</v>
      </c>
      <c r="B6926" s="2">
        <v>42338</v>
      </c>
      <c r="C6926" s="2">
        <v>42342</v>
      </c>
      <c r="D6926" s="1" t="s">
        <v>19</v>
      </c>
      <c r="E6926" s="1" t="s">
        <v>2577</v>
      </c>
      <c r="F6926" s="1" t="s">
        <v>2011</v>
      </c>
      <c r="G6926">
        <v>23.66</v>
      </c>
      <c r="H6926">
        <v>7</v>
      </c>
      <c r="I6926">
        <v>0</v>
      </c>
      <c r="J6926">
        <v>10.883599999999999</v>
      </c>
    </row>
    <row r="6927" spans="1:10" x14ac:dyDescent="0.25">
      <c r="A6927" s="1" t="s">
        <v>6037</v>
      </c>
      <c r="B6927" s="2">
        <v>42338</v>
      </c>
      <c r="C6927" s="2">
        <v>42342</v>
      </c>
      <c r="D6927" s="1" t="s">
        <v>19</v>
      </c>
      <c r="E6927" s="1" t="s">
        <v>2577</v>
      </c>
      <c r="F6927" s="1" t="s">
        <v>4010</v>
      </c>
      <c r="G6927">
        <v>681.40800000000002</v>
      </c>
      <c r="H6927">
        <v>12</v>
      </c>
      <c r="I6927">
        <v>0.2</v>
      </c>
      <c r="J6927">
        <v>42.588000000000001</v>
      </c>
    </row>
    <row r="6928" spans="1:10" x14ac:dyDescent="0.25">
      <c r="A6928" s="1" t="s">
        <v>6038</v>
      </c>
      <c r="B6928" s="2">
        <v>42579</v>
      </c>
      <c r="C6928" s="2">
        <v>42585</v>
      </c>
      <c r="D6928" s="1" t="s">
        <v>19</v>
      </c>
      <c r="E6928" s="1" t="s">
        <v>4344</v>
      </c>
      <c r="F6928" s="1" t="s">
        <v>5134</v>
      </c>
      <c r="G6928">
        <v>18.899999999999999</v>
      </c>
      <c r="H6928">
        <v>3</v>
      </c>
      <c r="I6928">
        <v>0</v>
      </c>
      <c r="J6928">
        <v>8.6940000000000008</v>
      </c>
    </row>
    <row r="6929" spans="1:10" x14ac:dyDescent="0.25">
      <c r="A6929" s="1" t="s">
        <v>6039</v>
      </c>
      <c r="B6929" s="2">
        <v>42544</v>
      </c>
      <c r="C6929" s="2">
        <v>42546</v>
      </c>
      <c r="D6929" s="1" t="s">
        <v>11</v>
      </c>
      <c r="E6929" s="1" t="s">
        <v>321</v>
      </c>
      <c r="F6929" s="1" t="s">
        <v>2861</v>
      </c>
      <c r="G6929">
        <v>93.68</v>
      </c>
      <c r="H6929">
        <v>4</v>
      </c>
      <c r="I6929">
        <v>0</v>
      </c>
      <c r="J6929">
        <v>25.293600000000001</v>
      </c>
    </row>
    <row r="6930" spans="1:10" x14ac:dyDescent="0.25">
      <c r="A6930" s="1" t="s">
        <v>6039</v>
      </c>
      <c r="B6930" s="2">
        <v>42544</v>
      </c>
      <c r="C6930" s="2">
        <v>42546</v>
      </c>
      <c r="D6930" s="1" t="s">
        <v>11</v>
      </c>
      <c r="E6930" s="1" t="s">
        <v>321</v>
      </c>
      <c r="F6930" s="1" t="s">
        <v>1173</v>
      </c>
      <c r="G6930">
        <v>21.93</v>
      </c>
      <c r="H6930">
        <v>3</v>
      </c>
      <c r="I6930">
        <v>0</v>
      </c>
      <c r="J6930">
        <v>10.3071</v>
      </c>
    </row>
    <row r="6931" spans="1:10" x14ac:dyDescent="0.25">
      <c r="A6931" s="1" t="s">
        <v>6039</v>
      </c>
      <c r="B6931" s="2">
        <v>42544</v>
      </c>
      <c r="C6931" s="2">
        <v>42546</v>
      </c>
      <c r="D6931" s="1" t="s">
        <v>11</v>
      </c>
      <c r="E6931" s="1" t="s">
        <v>321</v>
      </c>
      <c r="F6931" s="1" t="s">
        <v>702</v>
      </c>
      <c r="G6931">
        <v>862.34400000000005</v>
      </c>
      <c r="H6931">
        <v>7</v>
      </c>
      <c r="I6931">
        <v>0.2</v>
      </c>
      <c r="J6931">
        <v>97.0137</v>
      </c>
    </row>
    <row r="6932" spans="1:10" x14ac:dyDescent="0.25">
      <c r="A6932" s="1" t="s">
        <v>6039</v>
      </c>
      <c r="B6932" s="2">
        <v>42544</v>
      </c>
      <c r="C6932" s="2">
        <v>42546</v>
      </c>
      <c r="D6932" s="1" t="s">
        <v>11</v>
      </c>
      <c r="E6932" s="1" t="s">
        <v>321</v>
      </c>
      <c r="F6932" s="1" t="s">
        <v>1415</v>
      </c>
      <c r="G6932">
        <v>19.98</v>
      </c>
      <c r="H6932">
        <v>1</v>
      </c>
      <c r="I6932">
        <v>0</v>
      </c>
      <c r="J6932">
        <v>9.3905999999999992</v>
      </c>
    </row>
    <row r="6933" spans="1:10" x14ac:dyDescent="0.25">
      <c r="A6933" s="1" t="s">
        <v>6040</v>
      </c>
      <c r="B6933" s="2">
        <v>41834</v>
      </c>
      <c r="C6933" s="2">
        <v>41838</v>
      </c>
      <c r="D6933" s="1" t="s">
        <v>19</v>
      </c>
      <c r="E6933" s="1" t="s">
        <v>2140</v>
      </c>
      <c r="F6933" s="1" t="s">
        <v>6041</v>
      </c>
      <c r="G6933">
        <v>13.494</v>
      </c>
      <c r="H6933">
        <v>1</v>
      </c>
      <c r="I6933">
        <v>0.4</v>
      </c>
      <c r="J6933">
        <v>-2.2490000000000001</v>
      </c>
    </row>
    <row r="6934" spans="1:10" x14ac:dyDescent="0.25">
      <c r="A6934" s="1" t="s">
        <v>6040</v>
      </c>
      <c r="B6934" s="2">
        <v>41834</v>
      </c>
      <c r="C6934" s="2">
        <v>41838</v>
      </c>
      <c r="D6934" s="1" t="s">
        <v>19</v>
      </c>
      <c r="E6934" s="1" t="s">
        <v>2140</v>
      </c>
      <c r="F6934" s="1" t="s">
        <v>5142</v>
      </c>
      <c r="G6934">
        <v>23.988</v>
      </c>
      <c r="H6934">
        <v>2</v>
      </c>
      <c r="I6934">
        <v>0.4</v>
      </c>
      <c r="J6934">
        <v>-13.993</v>
      </c>
    </row>
    <row r="6935" spans="1:10" x14ac:dyDescent="0.25">
      <c r="A6935" s="1" t="s">
        <v>6040</v>
      </c>
      <c r="B6935" s="2">
        <v>41834</v>
      </c>
      <c r="C6935" s="2">
        <v>41838</v>
      </c>
      <c r="D6935" s="1" t="s">
        <v>19</v>
      </c>
      <c r="E6935" s="1" t="s">
        <v>2140</v>
      </c>
      <c r="F6935" s="1" t="s">
        <v>5978</v>
      </c>
      <c r="G6935">
        <v>31.984000000000002</v>
      </c>
      <c r="H6935">
        <v>2</v>
      </c>
      <c r="I6935">
        <v>0.2</v>
      </c>
      <c r="J6935">
        <v>1.1994</v>
      </c>
    </row>
    <row r="6936" spans="1:10" x14ac:dyDescent="0.25">
      <c r="A6936" s="1" t="s">
        <v>6040</v>
      </c>
      <c r="B6936" s="2">
        <v>41834</v>
      </c>
      <c r="C6936" s="2">
        <v>41838</v>
      </c>
      <c r="D6936" s="1" t="s">
        <v>19</v>
      </c>
      <c r="E6936" s="1" t="s">
        <v>2140</v>
      </c>
      <c r="F6936" s="1" t="s">
        <v>2361</v>
      </c>
      <c r="G6936">
        <v>41.584000000000003</v>
      </c>
      <c r="H6936">
        <v>2</v>
      </c>
      <c r="I6936">
        <v>0.2</v>
      </c>
      <c r="J6936">
        <v>4.6782000000000004</v>
      </c>
    </row>
    <row r="6937" spans="1:10" x14ac:dyDescent="0.25">
      <c r="A6937" s="1" t="s">
        <v>6042</v>
      </c>
      <c r="B6937" s="2">
        <v>43069</v>
      </c>
      <c r="C6937" s="2">
        <v>43072</v>
      </c>
      <c r="D6937" s="1" t="s">
        <v>11</v>
      </c>
      <c r="E6937" s="1" t="s">
        <v>705</v>
      </c>
      <c r="F6937" s="1" t="s">
        <v>207</v>
      </c>
      <c r="G6937">
        <v>95.975999999999999</v>
      </c>
      <c r="H6937">
        <v>3</v>
      </c>
      <c r="I6937">
        <v>0.2</v>
      </c>
      <c r="J6937">
        <v>-10.7973</v>
      </c>
    </row>
    <row r="6938" spans="1:10" x14ac:dyDescent="0.25">
      <c r="A6938" s="1" t="s">
        <v>6043</v>
      </c>
      <c r="B6938" s="2">
        <v>42615</v>
      </c>
      <c r="C6938" s="2">
        <v>42617</v>
      </c>
      <c r="D6938" s="1" t="s">
        <v>79</v>
      </c>
      <c r="E6938" s="1" t="s">
        <v>3327</v>
      </c>
      <c r="F6938" s="1" t="s">
        <v>6044</v>
      </c>
      <c r="G6938">
        <v>84.272000000000006</v>
      </c>
      <c r="H6938">
        <v>2</v>
      </c>
      <c r="I6938">
        <v>0.6</v>
      </c>
      <c r="J6938">
        <v>-75.844800000000006</v>
      </c>
    </row>
    <row r="6939" spans="1:10" x14ac:dyDescent="0.25">
      <c r="A6939" s="1" t="s">
        <v>6045</v>
      </c>
      <c r="B6939" s="2">
        <v>41805</v>
      </c>
      <c r="C6939" s="2">
        <v>41805</v>
      </c>
      <c r="D6939" s="1" t="s">
        <v>654</v>
      </c>
      <c r="E6939" s="1" t="s">
        <v>2442</v>
      </c>
      <c r="F6939" s="1" t="s">
        <v>5491</v>
      </c>
      <c r="G6939">
        <v>36.543999999999997</v>
      </c>
      <c r="H6939">
        <v>2</v>
      </c>
      <c r="I6939">
        <v>0.2</v>
      </c>
      <c r="J6939">
        <v>11.876799999999999</v>
      </c>
    </row>
    <row r="6940" spans="1:10" x14ac:dyDescent="0.25">
      <c r="A6940" s="1" t="s">
        <v>6046</v>
      </c>
      <c r="B6940" s="2">
        <v>42679</v>
      </c>
      <c r="C6940" s="2">
        <v>42683</v>
      </c>
      <c r="D6940" s="1" t="s">
        <v>19</v>
      </c>
      <c r="E6940" s="1" t="s">
        <v>1910</v>
      </c>
      <c r="F6940" s="1" t="s">
        <v>6047</v>
      </c>
      <c r="G6940">
        <v>479.72</v>
      </c>
      <c r="H6940">
        <v>4</v>
      </c>
      <c r="I6940">
        <v>0</v>
      </c>
      <c r="J6940">
        <v>52.769199999999998</v>
      </c>
    </row>
    <row r="6941" spans="1:10" x14ac:dyDescent="0.25">
      <c r="A6941" s="1" t="s">
        <v>6048</v>
      </c>
      <c r="B6941" s="2">
        <v>42912</v>
      </c>
      <c r="C6941" s="2">
        <v>42916</v>
      </c>
      <c r="D6941" s="1" t="s">
        <v>19</v>
      </c>
      <c r="E6941" s="1" t="s">
        <v>3093</v>
      </c>
      <c r="F6941" s="1" t="s">
        <v>1384</v>
      </c>
      <c r="G6941">
        <v>102.36799999999999</v>
      </c>
      <c r="H6941">
        <v>2</v>
      </c>
      <c r="I6941">
        <v>0.2</v>
      </c>
      <c r="J6941">
        <v>37.108400000000003</v>
      </c>
    </row>
    <row r="6942" spans="1:10" x14ac:dyDescent="0.25">
      <c r="A6942" s="1" t="s">
        <v>6048</v>
      </c>
      <c r="B6942" s="2">
        <v>42912</v>
      </c>
      <c r="C6942" s="2">
        <v>42916</v>
      </c>
      <c r="D6942" s="1" t="s">
        <v>19</v>
      </c>
      <c r="E6942" s="1" t="s">
        <v>3093</v>
      </c>
      <c r="F6942" s="1" t="s">
        <v>1397</v>
      </c>
      <c r="G6942">
        <v>28.4</v>
      </c>
      <c r="H6942">
        <v>5</v>
      </c>
      <c r="I6942">
        <v>0</v>
      </c>
      <c r="J6942">
        <v>8.2360000000000007</v>
      </c>
    </row>
    <row r="6943" spans="1:10" x14ac:dyDescent="0.25">
      <c r="A6943" s="1" t="s">
        <v>6048</v>
      </c>
      <c r="B6943" s="2">
        <v>42912</v>
      </c>
      <c r="C6943" s="2">
        <v>42916</v>
      </c>
      <c r="D6943" s="1" t="s">
        <v>19</v>
      </c>
      <c r="E6943" s="1" t="s">
        <v>3093</v>
      </c>
      <c r="F6943" s="1" t="s">
        <v>1052</v>
      </c>
      <c r="G6943">
        <v>713.88</v>
      </c>
      <c r="H6943">
        <v>4</v>
      </c>
      <c r="I6943">
        <v>0</v>
      </c>
      <c r="J6943">
        <v>214.16399999999999</v>
      </c>
    </row>
    <row r="6944" spans="1:10" x14ac:dyDescent="0.25">
      <c r="A6944" s="1" t="s">
        <v>6048</v>
      </c>
      <c r="B6944" s="2">
        <v>42912</v>
      </c>
      <c r="C6944" s="2">
        <v>42916</v>
      </c>
      <c r="D6944" s="1" t="s">
        <v>19</v>
      </c>
      <c r="E6944" s="1" t="s">
        <v>3093</v>
      </c>
      <c r="F6944" s="1" t="s">
        <v>2966</v>
      </c>
      <c r="G6944">
        <v>68.52</v>
      </c>
      <c r="H6944">
        <v>3</v>
      </c>
      <c r="I6944">
        <v>0</v>
      </c>
      <c r="J6944">
        <v>31.519200000000001</v>
      </c>
    </row>
    <row r="6945" spans="1:10" x14ac:dyDescent="0.25">
      <c r="A6945" s="1" t="s">
        <v>6049</v>
      </c>
      <c r="B6945" s="2">
        <v>42210</v>
      </c>
      <c r="C6945" s="2">
        <v>42215</v>
      </c>
      <c r="D6945" s="1" t="s">
        <v>19</v>
      </c>
      <c r="E6945" s="1" t="s">
        <v>4006</v>
      </c>
      <c r="F6945" s="1" t="s">
        <v>6050</v>
      </c>
      <c r="G6945">
        <v>623.96</v>
      </c>
      <c r="H6945">
        <v>5</v>
      </c>
      <c r="I6945">
        <v>0.2</v>
      </c>
      <c r="J6945">
        <v>38.997500000000002</v>
      </c>
    </row>
    <row r="6946" spans="1:10" x14ac:dyDescent="0.25">
      <c r="A6946" s="1" t="s">
        <v>6051</v>
      </c>
      <c r="B6946" s="2">
        <v>41905</v>
      </c>
      <c r="C6946" s="2">
        <v>41909</v>
      </c>
      <c r="D6946" s="1" t="s">
        <v>19</v>
      </c>
      <c r="E6946" s="1" t="s">
        <v>5268</v>
      </c>
      <c r="F6946" s="1" t="s">
        <v>2158</v>
      </c>
      <c r="G6946">
        <v>11.12</v>
      </c>
      <c r="H6946">
        <v>4</v>
      </c>
      <c r="I6946">
        <v>0</v>
      </c>
      <c r="J6946">
        <v>5.4488000000000003</v>
      </c>
    </row>
    <row r="6947" spans="1:10" x14ac:dyDescent="0.25">
      <c r="A6947" s="1" t="s">
        <v>6052</v>
      </c>
      <c r="B6947" s="2">
        <v>42643</v>
      </c>
      <c r="C6947" s="2">
        <v>42647</v>
      </c>
      <c r="D6947" s="1" t="s">
        <v>19</v>
      </c>
      <c r="E6947" s="1" t="s">
        <v>1899</v>
      </c>
      <c r="F6947" s="1" t="s">
        <v>2776</v>
      </c>
      <c r="G6947">
        <v>523.91999999999996</v>
      </c>
      <c r="H6947">
        <v>5</v>
      </c>
      <c r="I6947">
        <v>0.2</v>
      </c>
      <c r="J6947">
        <v>-26.196000000000002</v>
      </c>
    </row>
    <row r="6948" spans="1:10" x14ac:dyDescent="0.25">
      <c r="A6948" s="1" t="s">
        <v>6053</v>
      </c>
      <c r="B6948" s="2">
        <v>42317</v>
      </c>
      <c r="C6948" s="2">
        <v>42321</v>
      </c>
      <c r="D6948" s="1" t="s">
        <v>19</v>
      </c>
      <c r="E6948" s="1" t="s">
        <v>1186</v>
      </c>
      <c r="F6948" s="1" t="s">
        <v>620</v>
      </c>
      <c r="G6948">
        <v>2.48</v>
      </c>
      <c r="H6948">
        <v>2</v>
      </c>
      <c r="I6948">
        <v>0</v>
      </c>
      <c r="J6948">
        <v>1.1656</v>
      </c>
    </row>
    <row r="6949" spans="1:10" x14ac:dyDescent="0.25">
      <c r="A6949" s="1" t="s">
        <v>6054</v>
      </c>
      <c r="B6949" s="2">
        <v>42119</v>
      </c>
      <c r="C6949" s="2">
        <v>42123</v>
      </c>
      <c r="D6949" s="1" t="s">
        <v>19</v>
      </c>
      <c r="E6949" s="1" t="s">
        <v>1032</v>
      </c>
      <c r="F6949" s="1" t="s">
        <v>2032</v>
      </c>
      <c r="G6949">
        <v>221.024</v>
      </c>
      <c r="H6949">
        <v>2</v>
      </c>
      <c r="I6949">
        <v>0.2</v>
      </c>
      <c r="J6949">
        <v>-55.256</v>
      </c>
    </row>
    <row r="6950" spans="1:10" x14ac:dyDescent="0.25">
      <c r="A6950" s="1" t="s">
        <v>6054</v>
      </c>
      <c r="B6950" s="2">
        <v>42119</v>
      </c>
      <c r="C6950" s="2">
        <v>42123</v>
      </c>
      <c r="D6950" s="1" t="s">
        <v>19</v>
      </c>
      <c r="E6950" s="1" t="s">
        <v>1032</v>
      </c>
      <c r="F6950" s="1" t="s">
        <v>3931</v>
      </c>
      <c r="G6950">
        <v>128.05799999999999</v>
      </c>
      <c r="H6950">
        <v>3</v>
      </c>
      <c r="I6950">
        <v>0.3</v>
      </c>
      <c r="J6950">
        <v>-23.7822</v>
      </c>
    </row>
    <row r="6951" spans="1:10" x14ac:dyDescent="0.25">
      <c r="A6951" s="1" t="s">
        <v>6055</v>
      </c>
      <c r="B6951" s="2">
        <v>43058</v>
      </c>
      <c r="C6951" s="2">
        <v>43058</v>
      </c>
      <c r="D6951" s="1" t="s">
        <v>654</v>
      </c>
      <c r="E6951" s="1" t="s">
        <v>1823</v>
      </c>
      <c r="F6951" s="1" t="s">
        <v>2530</v>
      </c>
      <c r="G6951">
        <v>58.408000000000001</v>
      </c>
      <c r="H6951">
        <v>7</v>
      </c>
      <c r="I6951">
        <v>0.2</v>
      </c>
      <c r="J6951">
        <v>18.252500000000001</v>
      </c>
    </row>
    <row r="6952" spans="1:10" x14ac:dyDescent="0.25">
      <c r="A6952" s="1" t="s">
        <v>6055</v>
      </c>
      <c r="B6952" s="2">
        <v>43058</v>
      </c>
      <c r="C6952" s="2">
        <v>43058</v>
      </c>
      <c r="D6952" s="1" t="s">
        <v>654</v>
      </c>
      <c r="E6952" s="1" t="s">
        <v>1823</v>
      </c>
      <c r="F6952" s="1" t="s">
        <v>2100</v>
      </c>
      <c r="G6952">
        <v>79.974000000000004</v>
      </c>
      <c r="H6952">
        <v>3</v>
      </c>
      <c r="I6952">
        <v>0.4</v>
      </c>
      <c r="J6952">
        <v>-29.323799999999999</v>
      </c>
    </row>
    <row r="6953" spans="1:10" x14ac:dyDescent="0.25">
      <c r="A6953" s="1" t="s">
        <v>6056</v>
      </c>
      <c r="B6953" s="2">
        <v>42328</v>
      </c>
      <c r="C6953" s="2">
        <v>42332</v>
      </c>
      <c r="D6953" s="1" t="s">
        <v>19</v>
      </c>
      <c r="E6953" s="1" t="s">
        <v>593</v>
      </c>
      <c r="F6953" s="1" t="s">
        <v>6057</v>
      </c>
      <c r="G6953">
        <v>479.988</v>
      </c>
      <c r="H6953">
        <v>2</v>
      </c>
      <c r="I6953">
        <v>0.4</v>
      </c>
      <c r="J6953">
        <v>55.998600000000003</v>
      </c>
    </row>
    <row r="6954" spans="1:10" x14ac:dyDescent="0.25">
      <c r="A6954" s="1" t="s">
        <v>6058</v>
      </c>
      <c r="B6954" s="2">
        <v>42279</v>
      </c>
      <c r="C6954" s="2">
        <v>42280</v>
      </c>
      <c r="D6954" s="1" t="s">
        <v>79</v>
      </c>
      <c r="E6954" s="1" t="s">
        <v>144</v>
      </c>
      <c r="F6954" s="1" t="s">
        <v>2682</v>
      </c>
      <c r="G6954">
        <v>11.808</v>
      </c>
      <c r="H6954">
        <v>3</v>
      </c>
      <c r="I6954">
        <v>0.2</v>
      </c>
      <c r="J6954">
        <v>4.1327999999999996</v>
      </c>
    </row>
    <row r="6955" spans="1:10" x14ac:dyDescent="0.25">
      <c r="A6955" s="1" t="s">
        <v>6058</v>
      </c>
      <c r="B6955" s="2">
        <v>42279</v>
      </c>
      <c r="C6955" s="2">
        <v>42280</v>
      </c>
      <c r="D6955" s="1" t="s">
        <v>79</v>
      </c>
      <c r="E6955" s="1" t="s">
        <v>144</v>
      </c>
      <c r="F6955" s="1" t="s">
        <v>4242</v>
      </c>
      <c r="G6955">
        <v>53.567999999999998</v>
      </c>
      <c r="H6955">
        <v>4</v>
      </c>
      <c r="I6955">
        <v>0.2</v>
      </c>
      <c r="J6955">
        <v>19.418399999999998</v>
      </c>
    </row>
    <row r="6956" spans="1:10" x14ac:dyDescent="0.25">
      <c r="A6956" s="1" t="s">
        <v>6058</v>
      </c>
      <c r="B6956" s="2">
        <v>42279</v>
      </c>
      <c r="C6956" s="2">
        <v>42280</v>
      </c>
      <c r="D6956" s="1" t="s">
        <v>79</v>
      </c>
      <c r="E6956" s="1" t="s">
        <v>144</v>
      </c>
      <c r="F6956" s="1" t="s">
        <v>3270</v>
      </c>
      <c r="G6956">
        <v>503.96</v>
      </c>
      <c r="H6956">
        <v>5</v>
      </c>
      <c r="I6956">
        <v>0.2</v>
      </c>
      <c r="J6956">
        <v>50.396000000000001</v>
      </c>
    </row>
    <row r="6957" spans="1:10" x14ac:dyDescent="0.25">
      <c r="A6957" s="1" t="s">
        <v>6059</v>
      </c>
      <c r="B6957" s="2">
        <v>42119</v>
      </c>
      <c r="C6957" s="2">
        <v>42126</v>
      </c>
      <c r="D6957" s="1" t="s">
        <v>19</v>
      </c>
      <c r="E6957" s="1" t="s">
        <v>1432</v>
      </c>
      <c r="F6957" s="1" t="s">
        <v>1616</v>
      </c>
      <c r="G6957">
        <v>21.34</v>
      </c>
      <c r="H6957">
        <v>2</v>
      </c>
      <c r="I6957">
        <v>0</v>
      </c>
      <c r="J6957">
        <v>9.8163999999999998</v>
      </c>
    </row>
    <row r="6958" spans="1:10" x14ac:dyDescent="0.25">
      <c r="A6958" s="1" t="s">
        <v>6060</v>
      </c>
      <c r="B6958" s="2">
        <v>42565</v>
      </c>
      <c r="C6958" s="2">
        <v>42570</v>
      </c>
      <c r="D6958" s="1" t="s">
        <v>19</v>
      </c>
      <c r="E6958" s="1" t="s">
        <v>6061</v>
      </c>
      <c r="F6958" s="1" t="s">
        <v>3182</v>
      </c>
      <c r="G6958">
        <v>36.4</v>
      </c>
      <c r="H6958">
        <v>5</v>
      </c>
      <c r="I6958">
        <v>0</v>
      </c>
      <c r="J6958">
        <v>17.108000000000001</v>
      </c>
    </row>
    <row r="6959" spans="1:10" x14ac:dyDescent="0.25">
      <c r="A6959" s="1" t="s">
        <v>6060</v>
      </c>
      <c r="B6959" s="2">
        <v>42565</v>
      </c>
      <c r="C6959" s="2">
        <v>42570</v>
      </c>
      <c r="D6959" s="1" t="s">
        <v>19</v>
      </c>
      <c r="E6959" s="1" t="s">
        <v>6061</v>
      </c>
      <c r="F6959" s="1" t="s">
        <v>70</v>
      </c>
      <c r="G6959">
        <v>51.75</v>
      </c>
      <c r="H6959">
        <v>1</v>
      </c>
      <c r="I6959">
        <v>0</v>
      </c>
      <c r="J6959">
        <v>15.525</v>
      </c>
    </row>
    <row r="6960" spans="1:10" x14ac:dyDescent="0.25">
      <c r="A6960" s="1" t="s">
        <v>6062</v>
      </c>
      <c r="B6960" s="2">
        <v>42274</v>
      </c>
      <c r="C6960" s="2">
        <v>42276</v>
      </c>
      <c r="D6960" s="1" t="s">
        <v>11</v>
      </c>
      <c r="E6960" s="1" t="s">
        <v>2786</v>
      </c>
      <c r="F6960" s="1" t="s">
        <v>370</v>
      </c>
      <c r="G6960">
        <v>15.51</v>
      </c>
      <c r="H6960">
        <v>1</v>
      </c>
      <c r="I6960">
        <v>0</v>
      </c>
      <c r="J6960">
        <v>4.3428000000000004</v>
      </c>
    </row>
    <row r="6961" spans="1:10" x14ac:dyDescent="0.25">
      <c r="A6961" s="1" t="s">
        <v>6062</v>
      </c>
      <c r="B6961" s="2">
        <v>42274</v>
      </c>
      <c r="C6961" s="2">
        <v>42276</v>
      </c>
      <c r="D6961" s="1" t="s">
        <v>11</v>
      </c>
      <c r="E6961" s="1" t="s">
        <v>2786</v>
      </c>
      <c r="F6961" s="1" t="s">
        <v>266</v>
      </c>
      <c r="G6961">
        <v>146.82</v>
      </c>
      <c r="H6961">
        <v>3</v>
      </c>
      <c r="I6961">
        <v>0</v>
      </c>
      <c r="J6961">
        <v>73.41</v>
      </c>
    </row>
    <row r="6962" spans="1:10" x14ac:dyDescent="0.25">
      <c r="A6962" s="1" t="s">
        <v>6062</v>
      </c>
      <c r="B6962" s="2">
        <v>42274</v>
      </c>
      <c r="C6962" s="2">
        <v>42276</v>
      </c>
      <c r="D6962" s="1" t="s">
        <v>11</v>
      </c>
      <c r="E6962" s="1" t="s">
        <v>2786</v>
      </c>
      <c r="F6962" s="1" t="s">
        <v>988</v>
      </c>
      <c r="G6962">
        <v>12.96</v>
      </c>
      <c r="H6962">
        <v>2</v>
      </c>
      <c r="I6962">
        <v>0</v>
      </c>
      <c r="J6962">
        <v>6.2207999999999997</v>
      </c>
    </row>
    <row r="6963" spans="1:10" x14ac:dyDescent="0.25">
      <c r="A6963" s="1" t="s">
        <v>6063</v>
      </c>
      <c r="B6963" s="2">
        <v>43049</v>
      </c>
      <c r="C6963" s="2">
        <v>43049</v>
      </c>
      <c r="D6963" s="1" t="s">
        <v>654</v>
      </c>
      <c r="E6963" s="1" t="s">
        <v>1571</v>
      </c>
      <c r="F6963" s="1" t="s">
        <v>2260</v>
      </c>
      <c r="G6963">
        <v>7.8</v>
      </c>
      <c r="H6963">
        <v>3</v>
      </c>
      <c r="I6963">
        <v>0</v>
      </c>
      <c r="J6963">
        <v>2.1059999999999999</v>
      </c>
    </row>
    <row r="6964" spans="1:10" x14ac:dyDescent="0.25">
      <c r="A6964" s="1" t="s">
        <v>6064</v>
      </c>
      <c r="B6964" s="2">
        <v>42567</v>
      </c>
      <c r="C6964" s="2">
        <v>42571</v>
      </c>
      <c r="D6964" s="1" t="s">
        <v>11</v>
      </c>
      <c r="E6964" s="1" t="s">
        <v>277</v>
      </c>
      <c r="F6964" s="1" t="s">
        <v>71</v>
      </c>
      <c r="G6964">
        <v>10.199999999999999</v>
      </c>
      <c r="H6964">
        <v>5</v>
      </c>
      <c r="I6964">
        <v>0</v>
      </c>
      <c r="J6964">
        <v>4.7939999999999996</v>
      </c>
    </row>
    <row r="6965" spans="1:10" x14ac:dyDescent="0.25">
      <c r="A6965" s="1" t="s">
        <v>6064</v>
      </c>
      <c r="B6965" s="2">
        <v>42567</v>
      </c>
      <c r="C6965" s="2">
        <v>42571</v>
      </c>
      <c r="D6965" s="1" t="s">
        <v>11</v>
      </c>
      <c r="E6965" s="1" t="s">
        <v>277</v>
      </c>
      <c r="F6965" s="1" t="s">
        <v>3586</v>
      </c>
      <c r="G6965">
        <v>22.32</v>
      </c>
      <c r="H6965">
        <v>3</v>
      </c>
      <c r="I6965">
        <v>0</v>
      </c>
      <c r="J6965">
        <v>5.58</v>
      </c>
    </row>
    <row r="6966" spans="1:10" x14ac:dyDescent="0.25">
      <c r="A6966" s="1" t="s">
        <v>6064</v>
      </c>
      <c r="B6966" s="2">
        <v>42567</v>
      </c>
      <c r="C6966" s="2">
        <v>42571</v>
      </c>
      <c r="D6966" s="1" t="s">
        <v>11</v>
      </c>
      <c r="E6966" s="1" t="s">
        <v>277</v>
      </c>
      <c r="F6966" s="1" t="s">
        <v>1105</v>
      </c>
      <c r="G6966">
        <v>24.1</v>
      </c>
      <c r="H6966">
        <v>5</v>
      </c>
      <c r="I6966">
        <v>0</v>
      </c>
      <c r="J6966">
        <v>11.086</v>
      </c>
    </row>
    <row r="6967" spans="1:10" x14ac:dyDescent="0.25">
      <c r="A6967" s="1" t="s">
        <v>6064</v>
      </c>
      <c r="B6967" s="2">
        <v>42567</v>
      </c>
      <c r="C6967" s="2">
        <v>42571</v>
      </c>
      <c r="D6967" s="1" t="s">
        <v>11</v>
      </c>
      <c r="E6967" s="1" t="s">
        <v>277</v>
      </c>
      <c r="F6967" s="1" t="s">
        <v>3063</v>
      </c>
      <c r="G6967">
        <v>75.98</v>
      </c>
      <c r="H6967">
        <v>2</v>
      </c>
      <c r="I6967">
        <v>0</v>
      </c>
      <c r="J6967">
        <v>18.235199999999999</v>
      </c>
    </row>
    <row r="6968" spans="1:10" x14ac:dyDescent="0.25">
      <c r="A6968" s="1" t="s">
        <v>6064</v>
      </c>
      <c r="B6968" s="2">
        <v>42567</v>
      </c>
      <c r="C6968" s="2">
        <v>42571</v>
      </c>
      <c r="D6968" s="1" t="s">
        <v>11</v>
      </c>
      <c r="E6968" s="1" t="s">
        <v>277</v>
      </c>
      <c r="F6968" s="1" t="s">
        <v>1027</v>
      </c>
      <c r="G6968">
        <v>6.46</v>
      </c>
      <c r="H6968">
        <v>2</v>
      </c>
      <c r="I6968">
        <v>0</v>
      </c>
      <c r="J6968">
        <v>3.1654</v>
      </c>
    </row>
    <row r="6969" spans="1:10" x14ac:dyDescent="0.25">
      <c r="A6969" s="1" t="s">
        <v>6064</v>
      </c>
      <c r="B6969" s="2">
        <v>42567</v>
      </c>
      <c r="C6969" s="2">
        <v>42571</v>
      </c>
      <c r="D6969" s="1" t="s">
        <v>11</v>
      </c>
      <c r="E6969" s="1" t="s">
        <v>277</v>
      </c>
      <c r="F6969" s="1" t="s">
        <v>4283</v>
      </c>
      <c r="G6969">
        <v>60.12</v>
      </c>
      <c r="H6969">
        <v>9</v>
      </c>
      <c r="I6969">
        <v>0</v>
      </c>
      <c r="J6969">
        <v>28.857600000000001</v>
      </c>
    </row>
    <row r="6970" spans="1:10" x14ac:dyDescent="0.25">
      <c r="A6970" s="1" t="s">
        <v>6065</v>
      </c>
      <c r="B6970" s="2">
        <v>42293</v>
      </c>
      <c r="C6970" s="2">
        <v>42297</v>
      </c>
      <c r="D6970" s="1" t="s">
        <v>11</v>
      </c>
      <c r="E6970" s="1" t="s">
        <v>755</v>
      </c>
      <c r="F6970" s="1" t="s">
        <v>1918</v>
      </c>
      <c r="G6970">
        <v>824.97</v>
      </c>
      <c r="H6970">
        <v>3</v>
      </c>
      <c r="I6970">
        <v>0</v>
      </c>
      <c r="J6970">
        <v>214.4922</v>
      </c>
    </row>
    <row r="6971" spans="1:10" x14ac:dyDescent="0.25">
      <c r="A6971" s="1" t="s">
        <v>6066</v>
      </c>
      <c r="B6971" s="2">
        <v>42379</v>
      </c>
      <c r="C6971" s="2">
        <v>42382</v>
      </c>
      <c r="D6971" s="1" t="s">
        <v>11</v>
      </c>
      <c r="E6971" s="1" t="s">
        <v>3665</v>
      </c>
      <c r="F6971" s="1" t="s">
        <v>1071</v>
      </c>
      <c r="G6971">
        <v>24.85</v>
      </c>
      <c r="H6971">
        <v>5</v>
      </c>
      <c r="I6971">
        <v>0</v>
      </c>
      <c r="J6971">
        <v>7.7035</v>
      </c>
    </row>
    <row r="6972" spans="1:10" x14ac:dyDescent="0.25">
      <c r="A6972" s="1" t="s">
        <v>6067</v>
      </c>
      <c r="B6972" s="2">
        <v>42997</v>
      </c>
      <c r="C6972" s="2">
        <v>43003</v>
      </c>
      <c r="D6972" s="1" t="s">
        <v>19</v>
      </c>
      <c r="E6972" s="1" t="s">
        <v>2114</v>
      </c>
      <c r="F6972" s="1" t="s">
        <v>4057</v>
      </c>
      <c r="G6972">
        <v>12.624000000000001</v>
      </c>
      <c r="H6972">
        <v>2</v>
      </c>
      <c r="I6972">
        <v>0.2</v>
      </c>
      <c r="J6972">
        <v>-2.5247999999999999</v>
      </c>
    </row>
    <row r="6973" spans="1:10" x14ac:dyDescent="0.25">
      <c r="A6973" s="1" t="s">
        <v>6067</v>
      </c>
      <c r="B6973" s="2">
        <v>42997</v>
      </c>
      <c r="C6973" s="2">
        <v>43003</v>
      </c>
      <c r="D6973" s="1" t="s">
        <v>19</v>
      </c>
      <c r="E6973" s="1" t="s">
        <v>2114</v>
      </c>
      <c r="F6973" s="1" t="s">
        <v>420</v>
      </c>
      <c r="G6973">
        <v>89.584000000000003</v>
      </c>
      <c r="H6973">
        <v>2</v>
      </c>
      <c r="I6973">
        <v>0.2</v>
      </c>
      <c r="J6973">
        <v>4.4791999999999996</v>
      </c>
    </row>
    <row r="6974" spans="1:10" x14ac:dyDescent="0.25">
      <c r="A6974" s="1" t="s">
        <v>6067</v>
      </c>
      <c r="B6974" s="2">
        <v>42997</v>
      </c>
      <c r="C6974" s="2">
        <v>43003</v>
      </c>
      <c r="D6974" s="1" t="s">
        <v>19</v>
      </c>
      <c r="E6974" s="1" t="s">
        <v>2114</v>
      </c>
      <c r="F6974" s="1" t="s">
        <v>3971</v>
      </c>
      <c r="G6974">
        <v>471.92</v>
      </c>
      <c r="H6974">
        <v>2</v>
      </c>
      <c r="I6974">
        <v>0.2</v>
      </c>
      <c r="J6974">
        <v>29.495000000000001</v>
      </c>
    </row>
    <row r="6975" spans="1:10" x14ac:dyDescent="0.25">
      <c r="A6975" s="1" t="s">
        <v>6067</v>
      </c>
      <c r="B6975" s="2">
        <v>42997</v>
      </c>
      <c r="C6975" s="2">
        <v>43003</v>
      </c>
      <c r="D6975" s="1" t="s">
        <v>19</v>
      </c>
      <c r="E6975" s="1" t="s">
        <v>2114</v>
      </c>
      <c r="F6975" s="1" t="s">
        <v>125</v>
      </c>
      <c r="G6975">
        <v>18.18</v>
      </c>
      <c r="H6975">
        <v>4</v>
      </c>
      <c r="I6975">
        <v>0.7</v>
      </c>
      <c r="J6975">
        <v>-13.938000000000001</v>
      </c>
    </row>
    <row r="6976" spans="1:10" x14ac:dyDescent="0.25">
      <c r="A6976" s="1" t="s">
        <v>6068</v>
      </c>
      <c r="B6976" s="2">
        <v>42993</v>
      </c>
      <c r="C6976" s="2">
        <v>42997</v>
      </c>
      <c r="D6976" s="1" t="s">
        <v>19</v>
      </c>
      <c r="E6976" s="1" t="s">
        <v>1022</v>
      </c>
      <c r="F6976" s="1" t="s">
        <v>4121</v>
      </c>
      <c r="G6976">
        <v>31.744</v>
      </c>
      <c r="H6976">
        <v>2</v>
      </c>
      <c r="I6976">
        <v>0.2</v>
      </c>
      <c r="J6976">
        <v>8.3328000000000007</v>
      </c>
    </row>
    <row r="6977" spans="1:10" x14ac:dyDescent="0.25">
      <c r="A6977" s="1" t="s">
        <v>6069</v>
      </c>
      <c r="B6977" s="2">
        <v>42183</v>
      </c>
      <c r="C6977" s="2">
        <v>42187</v>
      </c>
      <c r="D6977" s="1" t="s">
        <v>19</v>
      </c>
      <c r="E6977" s="1" t="s">
        <v>1743</v>
      </c>
      <c r="F6977" s="1" t="s">
        <v>2573</v>
      </c>
      <c r="G6977">
        <v>5.9039999999999999</v>
      </c>
      <c r="H6977">
        <v>2</v>
      </c>
      <c r="I6977">
        <v>0.2</v>
      </c>
      <c r="J6977">
        <v>1.9925999999999999</v>
      </c>
    </row>
    <row r="6978" spans="1:10" x14ac:dyDescent="0.25">
      <c r="A6978" s="1" t="s">
        <v>6069</v>
      </c>
      <c r="B6978" s="2">
        <v>42183</v>
      </c>
      <c r="C6978" s="2">
        <v>42187</v>
      </c>
      <c r="D6978" s="1" t="s">
        <v>19</v>
      </c>
      <c r="E6978" s="1" t="s">
        <v>1743</v>
      </c>
      <c r="F6978" s="1" t="s">
        <v>1291</v>
      </c>
      <c r="G6978">
        <v>621.76</v>
      </c>
      <c r="H6978">
        <v>4</v>
      </c>
      <c r="I6978">
        <v>0.2</v>
      </c>
      <c r="J6978">
        <v>46.631999999999998</v>
      </c>
    </row>
    <row r="6979" spans="1:10" x14ac:dyDescent="0.25">
      <c r="A6979" s="1" t="s">
        <v>6070</v>
      </c>
      <c r="B6979" s="2">
        <v>42699</v>
      </c>
      <c r="C6979" s="2">
        <v>42702</v>
      </c>
      <c r="D6979" s="1" t="s">
        <v>79</v>
      </c>
      <c r="E6979" s="1" t="s">
        <v>946</v>
      </c>
      <c r="F6979" s="1" t="s">
        <v>2156</v>
      </c>
      <c r="G6979">
        <v>59.98</v>
      </c>
      <c r="H6979">
        <v>2</v>
      </c>
      <c r="I6979">
        <v>0</v>
      </c>
      <c r="J6979">
        <v>17.994</v>
      </c>
    </row>
    <row r="6980" spans="1:10" x14ac:dyDescent="0.25">
      <c r="A6980" s="1" t="s">
        <v>6071</v>
      </c>
      <c r="B6980" s="2">
        <v>43064</v>
      </c>
      <c r="C6980" s="2">
        <v>43068</v>
      </c>
      <c r="D6980" s="1" t="s">
        <v>11</v>
      </c>
      <c r="E6980" s="1" t="s">
        <v>471</v>
      </c>
      <c r="F6980" s="1" t="s">
        <v>732</v>
      </c>
      <c r="G6980">
        <v>48.87</v>
      </c>
      <c r="H6980">
        <v>9</v>
      </c>
      <c r="I6980">
        <v>0</v>
      </c>
      <c r="J6980">
        <v>23.946300000000001</v>
      </c>
    </row>
    <row r="6981" spans="1:10" x14ac:dyDescent="0.25">
      <c r="A6981" s="1" t="s">
        <v>6072</v>
      </c>
      <c r="B6981" s="2">
        <v>42749</v>
      </c>
      <c r="C6981" s="2">
        <v>42754</v>
      </c>
      <c r="D6981" s="1" t="s">
        <v>19</v>
      </c>
      <c r="E6981" s="1" t="s">
        <v>20</v>
      </c>
      <c r="F6981" s="1" t="s">
        <v>4791</v>
      </c>
      <c r="G6981">
        <v>154.9</v>
      </c>
      <c r="H6981">
        <v>5</v>
      </c>
      <c r="I6981">
        <v>0</v>
      </c>
      <c r="J6981">
        <v>69.704999999999998</v>
      </c>
    </row>
    <row r="6982" spans="1:10" x14ac:dyDescent="0.25">
      <c r="A6982" s="1" t="s">
        <v>6073</v>
      </c>
      <c r="B6982" s="2">
        <v>41950</v>
      </c>
      <c r="C6982" s="2">
        <v>41951</v>
      </c>
      <c r="D6982" s="1" t="s">
        <v>79</v>
      </c>
      <c r="E6982" s="1" t="s">
        <v>705</v>
      </c>
      <c r="F6982" s="1" t="s">
        <v>2412</v>
      </c>
      <c r="G6982">
        <v>5.92</v>
      </c>
      <c r="H6982">
        <v>4</v>
      </c>
      <c r="I6982">
        <v>0</v>
      </c>
      <c r="J6982">
        <v>2.8416000000000001</v>
      </c>
    </row>
    <row r="6983" spans="1:10" x14ac:dyDescent="0.25">
      <c r="A6983" s="1" t="s">
        <v>6073</v>
      </c>
      <c r="B6983" s="2">
        <v>41950</v>
      </c>
      <c r="C6983" s="2">
        <v>41951</v>
      </c>
      <c r="D6983" s="1" t="s">
        <v>79</v>
      </c>
      <c r="E6983" s="1" t="s">
        <v>705</v>
      </c>
      <c r="F6983" s="1" t="s">
        <v>4279</v>
      </c>
      <c r="G6983">
        <v>30.18</v>
      </c>
      <c r="H6983">
        <v>3</v>
      </c>
      <c r="I6983">
        <v>0</v>
      </c>
      <c r="J6983">
        <v>13.8828</v>
      </c>
    </row>
    <row r="6984" spans="1:10" x14ac:dyDescent="0.25">
      <c r="A6984" s="1" t="s">
        <v>6074</v>
      </c>
      <c r="B6984" s="2">
        <v>42614</v>
      </c>
      <c r="C6984" s="2">
        <v>42618</v>
      </c>
      <c r="D6984" s="1" t="s">
        <v>19</v>
      </c>
      <c r="E6984" s="1" t="s">
        <v>1562</v>
      </c>
      <c r="F6984" s="1" t="s">
        <v>1105</v>
      </c>
      <c r="G6984">
        <v>24.1</v>
      </c>
      <c r="H6984">
        <v>5</v>
      </c>
      <c r="I6984">
        <v>0</v>
      </c>
      <c r="J6984">
        <v>11.086</v>
      </c>
    </row>
    <row r="6985" spans="1:10" x14ac:dyDescent="0.25">
      <c r="A6985" s="1" t="s">
        <v>6074</v>
      </c>
      <c r="B6985" s="2">
        <v>42614</v>
      </c>
      <c r="C6985" s="2">
        <v>42618</v>
      </c>
      <c r="D6985" s="1" t="s">
        <v>19</v>
      </c>
      <c r="E6985" s="1" t="s">
        <v>1562</v>
      </c>
      <c r="F6985" s="1" t="s">
        <v>805</v>
      </c>
      <c r="G6985">
        <v>8.7799999999999994</v>
      </c>
      <c r="H6985">
        <v>1</v>
      </c>
      <c r="I6985">
        <v>0</v>
      </c>
      <c r="J6985">
        <v>2.2827999999999999</v>
      </c>
    </row>
    <row r="6986" spans="1:10" x14ac:dyDescent="0.25">
      <c r="A6986" s="1" t="s">
        <v>6074</v>
      </c>
      <c r="B6986" s="2">
        <v>42614</v>
      </c>
      <c r="C6986" s="2">
        <v>42618</v>
      </c>
      <c r="D6986" s="1" t="s">
        <v>19</v>
      </c>
      <c r="E6986" s="1" t="s">
        <v>1562</v>
      </c>
      <c r="F6986" s="1" t="s">
        <v>1119</v>
      </c>
      <c r="G6986">
        <v>376.74</v>
      </c>
      <c r="H6986">
        <v>4</v>
      </c>
      <c r="I6986">
        <v>0.1</v>
      </c>
      <c r="J6986">
        <v>71.162000000000006</v>
      </c>
    </row>
    <row r="6987" spans="1:10" x14ac:dyDescent="0.25">
      <c r="A6987" s="1" t="s">
        <v>6074</v>
      </c>
      <c r="B6987" s="2">
        <v>42614</v>
      </c>
      <c r="C6987" s="2">
        <v>42618</v>
      </c>
      <c r="D6987" s="1" t="s">
        <v>19</v>
      </c>
      <c r="E6987" s="1" t="s">
        <v>1562</v>
      </c>
      <c r="F6987" s="1" t="s">
        <v>1653</v>
      </c>
      <c r="G6987">
        <v>29.52</v>
      </c>
      <c r="H6987">
        <v>4</v>
      </c>
      <c r="I6987">
        <v>0</v>
      </c>
      <c r="J6987">
        <v>14.4648</v>
      </c>
    </row>
    <row r="6988" spans="1:10" x14ac:dyDescent="0.25">
      <c r="A6988" s="1" t="s">
        <v>6074</v>
      </c>
      <c r="B6988" s="2">
        <v>42614</v>
      </c>
      <c r="C6988" s="2">
        <v>42618</v>
      </c>
      <c r="D6988" s="1" t="s">
        <v>19</v>
      </c>
      <c r="E6988" s="1" t="s">
        <v>1562</v>
      </c>
      <c r="F6988" s="1" t="s">
        <v>1873</v>
      </c>
      <c r="G6988">
        <v>11.96</v>
      </c>
      <c r="H6988">
        <v>2</v>
      </c>
      <c r="I6988">
        <v>0</v>
      </c>
      <c r="J6988">
        <v>2.99</v>
      </c>
    </row>
    <row r="6989" spans="1:10" x14ac:dyDescent="0.25">
      <c r="A6989" s="1" t="s">
        <v>6074</v>
      </c>
      <c r="B6989" s="2">
        <v>42614</v>
      </c>
      <c r="C6989" s="2">
        <v>42618</v>
      </c>
      <c r="D6989" s="1" t="s">
        <v>19</v>
      </c>
      <c r="E6989" s="1" t="s">
        <v>1562</v>
      </c>
      <c r="F6989" s="1" t="s">
        <v>2413</v>
      </c>
      <c r="G6989">
        <v>26.4</v>
      </c>
      <c r="H6989">
        <v>5</v>
      </c>
      <c r="I6989">
        <v>0</v>
      </c>
      <c r="J6989">
        <v>12.672000000000001</v>
      </c>
    </row>
    <row r="6990" spans="1:10" x14ac:dyDescent="0.25">
      <c r="A6990" s="1" t="s">
        <v>6075</v>
      </c>
      <c r="B6990" s="2">
        <v>43050</v>
      </c>
      <c r="C6990" s="2">
        <v>43055</v>
      </c>
      <c r="D6990" s="1" t="s">
        <v>11</v>
      </c>
      <c r="E6990" s="1" t="s">
        <v>784</v>
      </c>
      <c r="F6990" s="1" t="s">
        <v>3245</v>
      </c>
      <c r="G6990">
        <v>1158.1199999999999</v>
      </c>
      <c r="H6990">
        <v>5</v>
      </c>
      <c r="I6990">
        <v>0.2</v>
      </c>
      <c r="J6990">
        <v>130.2885</v>
      </c>
    </row>
    <row r="6991" spans="1:10" x14ac:dyDescent="0.25">
      <c r="A6991" s="1" t="s">
        <v>6076</v>
      </c>
      <c r="B6991" s="2">
        <v>43080</v>
      </c>
      <c r="C6991" s="2">
        <v>43082</v>
      </c>
      <c r="D6991" s="1" t="s">
        <v>79</v>
      </c>
      <c r="E6991" s="1" t="s">
        <v>2964</v>
      </c>
      <c r="F6991" s="1" t="s">
        <v>6077</v>
      </c>
      <c r="G6991">
        <v>1.3919999999999999</v>
      </c>
      <c r="H6991">
        <v>2</v>
      </c>
      <c r="I6991">
        <v>0.8</v>
      </c>
      <c r="J6991">
        <v>-3.7584</v>
      </c>
    </row>
    <row r="6992" spans="1:10" x14ac:dyDescent="0.25">
      <c r="A6992" s="1" t="s">
        <v>6078</v>
      </c>
      <c r="B6992" s="2">
        <v>42316</v>
      </c>
      <c r="C6992" s="2">
        <v>42321</v>
      </c>
      <c r="D6992" s="1" t="s">
        <v>11</v>
      </c>
      <c r="E6992" s="1" t="s">
        <v>2932</v>
      </c>
      <c r="F6992" s="1" t="s">
        <v>1381</v>
      </c>
      <c r="G6992">
        <v>44.43</v>
      </c>
      <c r="H6992">
        <v>3</v>
      </c>
      <c r="I6992">
        <v>0</v>
      </c>
      <c r="J6992">
        <v>18.660599999999999</v>
      </c>
    </row>
    <row r="6993" spans="1:10" x14ac:dyDescent="0.25">
      <c r="A6993" s="1" t="s">
        <v>6078</v>
      </c>
      <c r="B6993" s="2">
        <v>42316</v>
      </c>
      <c r="C6993" s="2">
        <v>42321</v>
      </c>
      <c r="D6993" s="1" t="s">
        <v>11</v>
      </c>
      <c r="E6993" s="1" t="s">
        <v>2932</v>
      </c>
      <c r="F6993" s="1" t="s">
        <v>3389</v>
      </c>
      <c r="G6993">
        <v>226.2</v>
      </c>
      <c r="H6993">
        <v>5</v>
      </c>
      <c r="I6993">
        <v>0</v>
      </c>
      <c r="J6993">
        <v>58.811999999999998</v>
      </c>
    </row>
    <row r="6994" spans="1:10" x14ac:dyDescent="0.25">
      <c r="A6994" s="1" t="s">
        <v>6078</v>
      </c>
      <c r="B6994" s="2">
        <v>42316</v>
      </c>
      <c r="C6994" s="2">
        <v>42321</v>
      </c>
      <c r="D6994" s="1" t="s">
        <v>11</v>
      </c>
      <c r="E6994" s="1" t="s">
        <v>2932</v>
      </c>
      <c r="F6994" s="1" t="s">
        <v>3023</v>
      </c>
      <c r="G6994">
        <v>186.54</v>
      </c>
      <c r="H6994">
        <v>3</v>
      </c>
      <c r="I6994">
        <v>0</v>
      </c>
      <c r="J6994">
        <v>41.038800000000002</v>
      </c>
    </row>
    <row r="6995" spans="1:10" x14ac:dyDescent="0.25">
      <c r="A6995" s="1" t="s">
        <v>6078</v>
      </c>
      <c r="B6995" s="2">
        <v>42316</v>
      </c>
      <c r="C6995" s="2">
        <v>42321</v>
      </c>
      <c r="D6995" s="1" t="s">
        <v>11</v>
      </c>
      <c r="E6995" s="1" t="s">
        <v>2932</v>
      </c>
      <c r="F6995" s="1" t="s">
        <v>230</v>
      </c>
      <c r="G6995">
        <v>265.86</v>
      </c>
      <c r="H6995">
        <v>7</v>
      </c>
      <c r="I6995">
        <v>0</v>
      </c>
      <c r="J6995">
        <v>79.757999999999996</v>
      </c>
    </row>
    <row r="6996" spans="1:10" x14ac:dyDescent="0.25">
      <c r="A6996" s="1" t="s">
        <v>6078</v>
      </c>
      <c r="B6996" s="2">
        <v>42316</v>
      </c>
      <c r="C6996" s="2">
        <v>42321</v>
      </c>
      <c r="D6996" s="1" t="s">
        <v>11</v>
      </c>
      <c r="E6996" s="1" t="s">
        <v>2932</v>
      </c>
      <c r="F6996" s="1" t="s">
        <v>622</v>
      </c>
      <c r="G6996">
        <v>27.9</v>
      </c>
      <c r="H6996">
        <v>5</v>
      </c>
      <c r="I6996">
        <v>0</v>
      </c>
      <c r="J6996">
        <v>6.9749999999999996</v>
      </c>
    </row>
    <row r="6997" spans="1:10" x14ac:dyDescent="0.25">
      <c r="A6997" s="1" t="s">
        <v>6079</v>
      </c>
      <c r="B6997" s="2">
        <v>42327</v>
      </c>
      <c r="C6997" s="2">
        <v>42334</v>
      </c>
      <c r="D6997" s="1" t="s">
        <v>19</v>
      </c>
      <c r="E6997" s="1" t="s">
        <v>3320</v>
      </c>
      <c r="F6997" s="1" t="s">
        <v>2288</v>
      </c>
      <c r="G6997">
        <v>31.08</v>
      </c>
      <c r="H6997">
        <v>4</v>
      </c>
      <c r="I6997">
        <v>0</v>
      </c>
      <c r="J6997">
        <v>8.3916000000000004</v>
      </c>
    </row>
    <row r="6998" spans="1:10" x14ac:dyDescent="0.25">
      <c r="A6998" s="1" t="s">
        <v>6080</v>
      </c>
      <c r="B6998" s="2">
        <v>43092</v>
      </c>
      <c r="C6998" s="2">
        <v>43094</v>
      </c>
      <c r="D6998" s="1" t="s">
        <v>11</v>
      </c>
      <c r="E6998" s="1" t="s">
        <v>341</v>
      </c>
      <c r="F6998" s="1" t="s">
        <v>325</v>
      </c>
      <c r="G6998">
        <v>13.84</v>
      </c>
      <c r="H6998">
        <v>4</v>
      </c>
      <c r="I6998">
        <v>0.8</v>
      </c>
      <c r="J6998">
        <v>-22.143999999999998</v>
      </c>
    </row>
    <row r="6999" spans="1:10" x14ac:dyDescent="0.25">
      <c r="A6999" s="1" t="s">
        <v>6080</v>
      </c>
      <c r="B6999" s="2">
        <v>43092</v>
      </c>
      <c r="C6999" s="2">
        <v>43094</v>
      </c>
      <c r="D6999" s="1" t="s">
        <v>11</v>
      </c>
      <c r="E6999" s="1" t="s">
        <v>341</v>
      </c>
      <c r="F6999" s="1" t="s">
        <v>2408</v>
      </c>
      <c r="G6999">
        <v>175.87200000000001</v>
      </c>
      <c r="H6999">
        <v>4</v>
      </c>
      <c r="I6999">
        <v>0.2</v>
      </c>
      <c r="J6999">
        <v>63.753599999999999</v>
      </c>
    </row>
    <row r="7000" spans="1:10" x14ac:dyDescent="0.25">
      <c r="A7000" s="1" t="s">
        <v>6081</v>
      </c>
      <c r="B7000" s="2">
        <v>42629</v>
      </c>
      <c r="C7000" s="2">
        <v>42635</v>
      </c>
      <c r="D7000" s="1" t="s">
        <v>19</v>
      </c>
      <c r="E7000" s="1" t="s">
        <v>3057</v>
      </c>
      <c r="F7000" s="1" t="s">
        <v>1530</v>
      </c>
      <c r="G7000">
        <v>12.96</v>
      </c>
      <c r="H7000">
        <v>2</v>
      </c>
      <c r="I7000">
        <v>0</v>
      </c>
      <c r="J7000">
        <v>6.3503999999999996</v>
      </c>
    </row>
    <row r="7001" spans="1:10" x14ac:dyDescent="0.25">
      <c r="A7001" s="1" t="s">
        <v>6082</v>
      </c>
      <c r="B7001" s="2">
        <v>42881</v>
      </c>
      <c r="C7001" s="2">
        <v>42884</v>
      </c>
      <c r="D7001" s="1" t="s">
        <v>79</v>
      </c>
      <c r="E7001" s="1" t="s">
        <v>739</v>
      </c>
      <c r="F7001" s="1" t="s">
        <v>4930</v>
      </c>
      <c r="G7001">
        <v>208.44</v>
      </c>
      <c r="H7001">
        <v>3</v>
      </c>
      <c r="I7001">
        <v>0</v>
      </c>
      <c r="J7001">
        <v>62.531999999999996</v>
      </c>
    </row>
    <row r="7002" spans="1:10" x14ac:dyDescent="0.25">
      <c r="A7002" s="1" t="s">
        <v>6082</v>
      </c>
      <c r="B7002" s="2">
        <v>42881</v>
      </c>
      <c r="C7002" s="2">
        <v>42884</v>
      </c>
      <c r="D7002" s="1" t="s">
        <v>79</v>
      </c>
      <c r="E7002" s="1" t="s">
        <v>739</v>
      </c>
      <c r="F7002" s="1" t="s">
        <v>1023</v>
      </c>
      <c r="G7002">
        <v>25.76</v>
      </c>
      <c r="H7002">
        <v>2</v>
      </c>
      <c r="I7002">
        <v>0</v>
      </c>
      <c r="J7002">
        <v>0.77280000000000004</v>
      </c>
    </row>
    <row r="7003" spans="1:10" x14ac:dyDescent="0.25">
      <c r="A7003" s="1" t="s">
        <v>6083</v>
      </c>
      <c r="B7003" s="2">
        <v>42093</v>
      </c>
      <c r="C7003" s="2">
        <v>42097</v>
      </c>
      <c r="D7003" s="1" t="s">
        <v>19</v>
      </c>
      <c r="E7003" s="1" t="s">
        <v>3500</v>
      </c>
      <c r="F7003" s="1" t="s">
        <v>4205</v>
      </c>
      <c r="G7003">
        <v>366.74400000000003</v>
      </c>
      <c r="H7003">
        <v>4</v>
      </c>
      <c r="I7003">
        <v>0.3</v>
      </c>
      <c r="J7003">
        <v>-110.0232</v>
      </c>
    </row>
    <row r="7004" spans="1:10" x14ac:dyDescent="0.25">
      <c r="A7004" s="1" t="s">
        <v>6084</v>
      </c>
      <c r="B7004" s="2">
        <v>41870</v>
      </c>
      <c r="C7004" s="2">
        <v>41872</v>
      </c>
      <c r="D7004" s="1" t="s">
        <v>11</v>
      </c>
      <c r="E7004" s="1" t="s">
        <v>3829</v>
      </c>
      <c r="F7004" s="1" t="s">
        <v>964</v>
      </c>
      <c r="G7004">
        <v>289.24</v>
      </c>
      <c r="H7004">
        <v>7</v>
      </c>
      <c r="I7004">
        <v>0</v>
      </c>
      <c r="J7004">
        <v>26.031600000000001</v>
      </c>
    </row>
    <row r="7005" spans="1:10" x14ac:dyDescent="0.25">
      <c r="A7005" s="1" t="s">
        <v>6084</v>
      </c>
      <c r="B7005" s="2">
        <v>41870</v>
      </c>
      <c r="C7005" s="2">
        <v>41872</v>
      </c>
      <c r="D7005" s="1" t="s">
        <v>11</v>
      </c>
      <c r="E7005" s="1" t="s">
        <v>3829</v>
      </c>
      <c r="F7005" s="1" t="s">
        <v>3091</v>
      </c>
      <c r="G7005">
        <v>69.456000000000003</v>
      </c>
      <c r="H7005">
        <v>2</v>
      </c>
      <c r="I7005">
        <v>0.2</v>
      </c>
      <c r="J7005">
        <v>22.5732</v>
      </c>
    </row>
    <row r="7006" spans="1:10" x14ac:dyDescent="0.25">
      <c r="A7006" s="1" t="s">
        <v>6085</v>
      </c>
      <c r="B7006" s="2">
        <v>41996</v>
      </c>
      <c r="C7006" s="2">
        <v>42001</v>
      </c>
      <c r="D7006" s="1" t="s">
        <v>19</v>
      </c>
      <c r="E7006" s="1" t="s">
        <v>2638</v>
      </c>
      <c r="F7006" s="1" t="s">
        <v>3349</v>
      </c>
      <c r="G7006">
        <v>5.1840000000000002</v>
      </c>
      <c r="H7006">
        <v>1</v>
      </c>
      <c r="I7006">
        <v>0.2</v>
      </c>
      <c r="J7006">
        <v>1.8144</v>
      </c>
    </row>
    <row r="7007" spans="1:10" x14ac:dyDescent="0.25">
      <c r="A7007" s="1" t="s">
        <v>6086</v>
      </c>
      <c r="B7007" s="2">
        <v>42309</v>
      </c>
      <c r="C7007" s="2">
        <v>42313</v>
      </c>
      <c r="D7007" s="1" t="s">
        <v>19</v>
      </c>
      <c r="E7007" s="1" t="s">
        <v>997</v>
      </c>
      <c r="F7007" s="1" t="s">
        <v>5343</v>
      </c>
      <c r="G7007">
        <v>205.16399999999999</v>
      </c>
      <c r="H7007">
        <v>2</v>
      </c>
      <c r="I7007">
        <v>0.1</v>
      </c>
      <c r="J7007">
        <v>13.6776</v>
      </c>
    </row>
    <row r="7008" spans="1:10" x14ac:dyDescent="0.25">
      <c r="A7008" s="1" t="s">
        <v>6087</v>
      </c>
      <c r="B7008" s="2">
        <v>41988</v>
      </c>
      <c r="C7008" s="2">
        <v>41994</v>
      </c>
      <c r="D7008" s="1" t="s">
        <v>19</v>
      </c>
      <c r="E7008" s="1" t="s">
        <v>582</v>
      </c>
      <c r="F7008" s="1" t="s">
        <v>3547</v>
      </c>
      <c r="G7008">
        <v>8.5440000000000005</v>
      </c>
      <c r="H7008">
        <v>2</v>
      </c>
      <c r="I7008">
        <v>0.6</v>
      </c>
      <c r="J7008">
        <v>-7.476</v>
      </c>
    </row>
    <row r="7009" spans="1:10" x14ac:dyDescent="0.25">
      <c r="A7009" s="1" t="s">
        <v>6088</v>
      </c>
      <c r="B7009" s="2">
        <v>42237</v>
      </c>
      <c r="C7009" s="2">
        <v>42241</v>
      </c>
      <c r="D7009" s="1" t="s">
        <v>19</v>
      </c>
      <c r="E7009" s="1" t="s">
        <v>2192</v>
      </c>
      <c r="F7009" s="1" t="s">
        <v>820</v>
      </c>
      <c r="G7009">
        <v>12.827999999999999</v>
      </c>
      <c r="H7009">
        <v>2</v>
      </c>
      <c r="I7009">
        <v>0.7</v>
      </c>
      <c r="J7009">
        <v>-8.9795999999999996</v>
      </c>
    </row>
    <row r="7010" spans="1:10" x14ac:dyDescent="0.25">
      <c r="A7010" s="1" t="s">
        <v>6088</v>
      </c>
      <c r="B7010" s="2">
        <v>42237</v>
      </c>
      <c r="C7010" s="2">
        <v>42241</v>
      </c>
      <c r="D7010" s="1" t="s">
        <v>19</v>
      </c>
      <c r="E7010" s="1" t="s">
        <v>2192</v>
      </c>
      <c r="F7010" s="1" t="s">
        <v>927</v>
      </c>
      <c r="G7010">
        <v>598.45799999999997</v>
      </c>
      <c r="H7010">
        <v>3</v>
      </c>
      <c r="I7010">
        <v>0.3</v>
      </c>
      <c r="J7010">
        <v>-42.747</v>
      </c>
    </row>
    <row r="7011" spans="1:10" x14ac:dyDescent="0.25">
      <c r="A7011" s="1" t="s">
        <v>6088</v>
      </c>
      <c r="B7011" s="2">
        <v>42237</v>
      </c>
      <c r="C7011" s="2">
        <v>42241</v>
      </c>
      <c r="D7011" s="1" t="s">
        <v>19</v>
      </c>
      <c r="E7011" s="1" t="s">
        <v>2192</v>
      </c>
      <c r="F7011" s="1" t="s">
        <v>3897</v>
      </c>
      <c r="G7011">
        <v>25.984000000000002</v>
      </c>
      <c r="H7011">
        <v>1</v>
      </c>
      <c r="I7011">
        <v>0.2</v>
      </c>
      <c r="J7011">
        <v>-3.8976000000000002</v>
      </c>
    </row>
    <row r="7012" spans="1:10" x14ac:dyDescent="0.25">
      <c r="A7012" s="1" t="s">
        <v>6089</v>
      </c>
      <c r="B7012" s="2">
        <v>41782</v>
      </c>
      <c r="C7012" s="2">
        <v>41786</v>
      </c>
      <c r="D7012" s="1" t="s">
        <v>19</v>
      </c>
      <c r="E7012" s="1" t="s">
        <v>977</v>
      </c>
      <c r="F7012" s="1" t="s">
        <v>3251</v>
      </c>
      <c r="G7012">
        <v>17.96</v>
      </c>
      <c r="H7012">
        <v>5</v>
      </c>
      <c r="I7012">
        <v>0.2</v>
      </c>
      <c r="J7012">
        <v>5.8369999999999997</v>
      </c>
    </row>
    <row r="7013" spans="1:10" x14ac:dyDescent="0.25">
      <c r="A7013" s="1" t="s">
        <v>6089</v>
      </c>
      <c r="B7013" s="2">
        <v>41782</v>
      </c>
      <c r="C7013" s="2">
        <v>41786</v>
      </c>
      <c r="D7013" s="1" t="s">
        <v>19</v>
      </c>
      <c r="E7013" s="1" t="s">
        <v>977</v>
      </c>
      <c r="F7013" s="1" t="s">
        <v>4145</v>
      </c>
      <c r="G7013">
        <v>5.04</v>
      </c>
      <c r="H7013">
        <v>2</v>
      </c>
      <c r="I7013">
        <v>0</v>
      </c>
      <c r="J7013">
        <v>0.1512</v>
      </c>
    </row>
    <row r="7014" spans="1:10" x14ac:dyDescent="0.25">
      <c r="A7014" s="1" t="s">
        <v>6089</v>
      </c>
      <c r="B7014" s="2">
        <v>41782</v>
      </c>
      <c r="C7014" s="2">
        <v>41786</v>
      </c>
      <c r="D7014" s="1" t="s">
        <v>19</v>
      </c>
      <c r="E7014" s="1" t="s">
        <v>977</v>
      </c>
      <c r="F7014" s="1" t="s">
        <v>162</v>
      </c>
      <c r="G7014">
        <v>208.16</v>
      </c>
      <c r="H7014">
        <v>1</v>
      </c>
      <c r="I7014">
        <v>0</v>
      </c>
      <c r="J7014">
        <v>56.203200000000002</v>
      </c>
    </row>
    <row r="7015" spans="1:10" x14ac:dyDescent="0.25">
      <c r="A7015" s="1" t="s">
        <v>6090</v>
      </c>
      <c r="B7015" s="2">
        <v>43078</v>
      </c>
      <c r="C7015" s="2">
        <v>43080</v>
      </c>
      <c r="D7015" s="1" t="s">
        <v>11</v>
      </c>
      <c r="E7015" s="1" t="s">
        <v>3238</v>
      </c>
      <c r="F7015" s="1" t="s">
        <v>1392</v>
      </c>
      <c r="G7015">
        <v>148.25700000000001</v>
      </c>
      <c r="H7015">
        <v>3</v>
      </c>
      <c r="I7015">
        <v>0.15</v>
      </c>
      <c r="J7015">
        <v>15.697800000000001</v>
      </c>
    </row>
    <row r="7016" spans="1:10" x14ac:dyDescent="0.25">
      <c r="A7016" s="1" t="s">
        <v>6091</v>
      </c>
      <c r="B7016" s="2">
        <v>41709</v>
      </c>
      <c r="C7016" s="2">
        <v>41711</v>
      </c>
      <c r="D7016" s="1" t="s">
        <v>11</v>
      </c>
      <c r="E7016" s="1" t="s">
        <v>2486</v>
      </c>
      <c r="F7016" s="1" t="s">
        <v>826</v>
      </c>
      <c r="G7016">
        <v>146.76</v>
      </c>
      <c r="H7016">
        <v>3</v>
      </c>
      <c r="I7016">
        <v>0</v>
      </c>
      <c r="J7016">
        <v>38.157600000000002</v>
      </c>
    </row>
    <row r="7017" spans="1:10" x14ac:dyDescent="0.25">
      <c r="A7017" s="1" t="s">
        <v>6091</v>
      </c>
      <c r="B7017" s="2">
        <v>41709</v>
      </c>
      <c r="C7017" s="2">
        <v>41711</v>
      </c>
      <c r="D7017" s="1" t="s">
        <v>11</v>
      </c>
      <c r="E7017" s="1" t="s">
        <v>2486</v>
      </c>
      <c r="F7017" s="1" t="s">
        <v>1406</v>
      </c>
      <c r="G7017">
        <v>32.96</v>
      </c>
      <c r="H7017">
        <v>2</v>
      </c>
      <c r="I7017">
        <v>0</v>
      </c>
      <c r="J7017">
        <v>14.172800000000001</v>
      </c>
    </row>
    <row r="7018" spans="1:10" x14ac:dyDescent="0.25">
      <c r="A7018" s="1" t="s">
        <v>6091</v>
      </c>
      <c r="B7018" s="2">
        <v>41709</v>
      </c>
      <c r="C7018" s="2">
        <v>41711</v>
      </c>
      <c r="D7018" s="1" t="s">
        <v>11</v>
      </c>
      <c r="E7018" s="1" t="s">
        <v>2486</v>
      </c>
      <c r="F7018" s="1" t="s">
        <v>941</v>
      </c>
      <c r="G7018">
        <v>587.97</v>
      </c>
      <c r="H7018">
        <v>3</v>
      </c>
      <c r="I7018">
        <v>0</v>
      </c>
      <c r="J7018">
        <v>164.63159999999999</v>
      </c>
    </row>
    <row r="7019" spans="1:10" x14ac:dyDescent="0.25">
      <c r="A7019" s="1" t="s">
        <v>6091</v>
      </c>
      <c r="B7019" s="2">
        <v>41709</v>
      </c>
      <c r="C7019" s="2">
        <v>41711</v>
      </c>
      <c r="D7019" s="1" t="s">
        <v>11</v>
      </c>
      <c r="E7019" s="1" t="s">
        <v>2486</v>
      </c>
      <c r="F7019" s="1" t="s">
        <v>3626</v>
      </c>
      <c r="G7019">
        <v>14.94</v>
      </c>
      <c r="H7019">
        <v>3</v>
      </c>
      <c r="I7019">
        <v>0</v>
      </c>
      <c r="J7019">
        <v>7.0217999999999998</v>
      </c>
    </row>
    <row r="7020" spans="1:10" x14ac:dyDescent="0.25">
      <c r="A7020" s="1" t="s">
        <v>6092</v>
      </c>
      <c r="B7020" s="2">
        <v>42544</v>
      </c>
      <c r="C7020" s="2">
        <v>42548</v>
      </c>
      <c r="D7020" s="1" t="s">
        <v>11</v>
      </c>
      <c r="E7020" s="1" t="s">
        <v>1443</v>
      </c>
      <c r="F7020" s="1" t="s">
        <v>4531</v>
      </c>
      <c r="G7020">
        <v>25.83</v>
      </c>
      <c r="H7020">
        <v>7</v>
      </c>
      <c r="I7020">
        <v>0</v>
      </c>
      <c r="J7020">
        <v>12.1401</v>
      </c>
    </row>
    <row r="7021" spans="1:10" x14ac:dyDescent="0.25">
      <c r="A7021" s="1" t="s">
        <v>6093</v>
      </c>
      <c r="B7021" s="2">
        <v>41874</v>
      </c>
      <c r="C7021" s="2">
        <v>41878</v>
      </c>
      <c r="D7021" s="1" t="s">
        <v>19</v>
      </c>
      <c r="E7021" s="1" t="s">
        <v>1207</v>
      </c>
      <c r="F7021" s="1" t="s">
        <v>6094</v>
      </c>
      <c r="G7021">
        <v>15.552</v>
      </c>
      <c r="H7021">
        <v>3</v>
      </c>
      <c r="I7021">
        <v>0.2</v>
      </c>
      <c r="J7021">
        <v>5.4432</v>
      </c>
    </row>
    <row r="7022" spans="1:10" x14ac:dyDescent="0.25">
      <c r="A7022" s="1" t="s">
        <v>6093</v>
      </c>
      <c r="B7022" s="2">
        <v>41874</v>
      </c>
      <c r="C7022" s="2">
        <v>41878</v>
      </c>
      <c r="D7022" s="1" t="s">
        <v>19</v>
      </c>
      <c r="E7022" s="1" t="s">
        <v>1207</v>
      </c>
      <c r="F7022" s="1" t="s">
        <v>5505</v>
      </c>
      <c r="G7022">
        <v>6.8</v>
      </c>
      <c r="H7022">
        <v>1</v>
      </c>
      <c r="I7022">
        <v>0.2</v>
      </c>
      <c r="J7022">
        <v>0.51</v>
      </c>
    </row>
    <row r="7023" spans="1:10" x14ac:dyDescent="0.25">
      <c r="A7023" s="1" t="s">
        <v>6093</v>
      </c>
      <c r="B7023" s="2">
        <v>41874</v>
      </c>
      <c r="C7023" s="2">
        <v>41878</v>
      </c>
      <c r="D7023" s="1" t="s">
        <v>19</v>
      </c>
      <c r="E7023" s="1" t="s">
        <v>1207</v>
      </c>
      <c r="F7023" s="1" t="s">
        <v>509</v>
      </c>
      <c r="G7023">
        <v>4.2240000000000002</v>
      </c>
      <c r="H7023">
        <v>3</v>
      </c>
      <c r="I7023">
        <v>0.2</v>
      </c>
      <c r="J7023">
        <v>1.2672000000000001</v>
      </c>
    </row>
    <row r="7024" spans="1:10" x14ac:dyDescent="0.25">
      <c r="A7024" s="1" t="s">
        <v>6093</v>
      </c>
      <c r="B7024" s="2">
        <v>41874</v>
      </c>
      <c r="C7024" s="2">
        <v>41878</v>
      </c>
      <c r="D7024" s="1" t="s">
        <v>19</v>
      </c>
      <c r="E7024" s="1" t="s">
        <v>1207</v>
      </c>
      <c r="F7024" s="1" t="s">
        <v>845</v>
      </c>
      <c r="G7024">
        <v>143.63999999999999</v>
      </c>
      <c r="H7024">
        <v>9</v>
      </c>
      <c r="I7024">
        <v>0.2</v>
      </c>
      <c r="J7024">
        <v>10.773</v>
      </c>
    </row>
    <row r="7025" spans="1:10" x14ac:dyDescent="0.25">
      <c r="A7025" s="1" t="s">
        <v>6093</v>
      </c>
      <c r="B7025" s="2">
        <v>41874</v>
      </c>
      <c r="C7025" s="2">
        <v>41878</v>
      </c>
      <c r="D7025" s="1" t="s">
        <v>19</v>
      </c>
      <c r="E7025" s="1" t="s">
        <v>1207</v>
      </c>
      <c r="F7025" s="1" t="s">
        <v>1494</v>
      </c>
      <c r="G7025">
        <v>31.103999999999999</v>
      </c>
      <c r="H7025">
        <v>6</v>
      </c>
      <c r="I7025">
        <v>0.2</v>
      </c>
      <c r="J7025">
        <v>10.8864</v>
      </c>
    </row>
    <row r="7026" spans="1:10" x14ac:dyDescent="0.25">
      <c r="A7026" s="1" t="s">
        <v>6093</v>
      </c>
      <c r="B7026" s="2">
        <v>41874</v>
      </c>
      <c r="C7026" s="2">
        <v>41878</v>
      </c>
      <c r="D7026" s="1" t="s">
        <v>19</v>
      </c>
      <c r="E7026" s="1" t="s">
        <v>1207</v>
      </c>
      <c r="F7026" s="1" t="s">
        <v>2266</v>
      </c>
      <c r="G7026">
        <v>223.05600000000001</v>
      </c>
      <c r="H7026">
        <v>9</v>
      </c>
      <c r="I7026">
        <v>0.2</v>
      </c>
      <c r="J7026">
        <v>69.704999999999998</v>
      </c>
    </row>
    <row r="7027" spans="1:10" x14ac:dyDescent="0.25">
      <c r="A7027" s="1" t="s">
        <v>6095</v>
      </c>
      <c r="B7027" s="2">
        <v>42772</v>
      </c>
      <c r="C7027" s="2">
        <v>42778</v>
      </c>
      <c r="D7027" s="1" t="s">
        <v>19</v>
      </c>
      <c r="E7027" s="1" t="s">
        <v>1140</v>
      </c>
      <c r="F7027" s="1" t="s">
        <v>1073</v>
      </c>
      <c r="G7027">
        <v>227.46</v>
      </c>
      <c r="H7027">
        <v>6</v>
      </c>
      <c r="I7027">
        <v>0</v>
      </c>
      <c r="J7027">
        <v>65.963399999999993</v>
      </c>
    </row>
    <row r="7028" spans="1:10" x14ac:dyDescent="0.25">
      <c r="A7028" s="1" t="s">
        <v>6095</v>
      </c>
      <c r="B7028" s="2">
        <v>42772</v>
      </c>
      <c r="C7028" s="2">
        <v>42778</v>
      </c>
      <c r="D7028" s="1" t="s">
        <v>19</v>
      </c>
      <c r="E7028" s="1" t="s">
        <v>1140</v>
      </c>
      <c r="F7028" s="1" t="s">
        <v>5766</v>
      </c>
      <c r="G7028">
        <v>46.24</v>
      </c>
      <c r="H7028">
        <v>4</v>
      </c>
      <c r="I7028">
        <v>0.2</v>
      </c>
      <c r="J7028">
        <v>15.606</v>
      </c>
    </row>
    <row r="7029" spans="1:10" x14ac:dyDescent="0.25">
      <c r="A7029" s="1" t="s">
        <v>6096</v>
      </c>
      <c r="B7029" s="2">
        <v>42764</v>
      </c>
      <c r="C7029" s="2">
        <v>42771</v>
      </c>
      <c r="D7029" s="1" t="s">
        <v>19</v>
      </c>
      <c r="E7029" s="1" t="s">
        <v>1615</v>
      </c>
      <c r="F7029" s="1" t="s">
        <v>1489</v>
      </c>
      <c r="G7029">
        <v>5.22</v>
      </c>
      <c r="H7029">
        <v>2</v>
      </c>
      <c r="I7029">
        <v>0</v>
      </c>
      <c r="J7029">
        <v>2.4011999999999998</v>
      </c>
    </row>
    <row r="7030" spans="1:10" x14ac:dyDescent="0.25">
      <c r="A7030" s="1" t="s">
        <v>6097</v>
      </c>
      <c r="B7030" s="2">
        <v>42724</v>
      </c>
      <c r="C7030" s="2">
        <v>42727</v>
      </c>
      <c r="D7030" s="1" t="s">
        <v>11</v>
      </c>
      <c r="E7030" s="1" t="s">
        <v>2005</v>
      </c>
      <c r="F7030" s="1" t="s">
        <v>2138</v>
      </c>
      <c r="G7030">
        <v>33.9</v>
      </c>
      <c r="H7030">
        <v>5</v>
      </c>
      <c r="I7030">
        <v>0</v>
      </c>
      <c r="J7030">
        <v>15.593999999999999</v>
      </c>
    </row>
    <row r="7031" spans="1:10" x14ac:dyDescent="0.25">
      <c r="A7031" s="1" t="s">
        <v>6098</v>
      </c>
      <c r="B7031" s="2">
        <v>42685</v>
      </c>
      <c r="C7031" s="2">
        <v>42690</v>
      </c>
      <c r="D7031" s="1" t="s">
        <v>19</v>
      </c>
      <c r="E7031" s="1" t="s">
        <v>2305</v>
      </c>
      <c r="F7031" s="1" t="s">
        <v>2704</v>
      </c>
      <c r="G7031">
        <v>28.14</v>
      </c>
      <c r="H7031">
        <v>3</v>
      </c>
      <c r="I7031">
        <v>0</v>
      </c>
      <c r="J7031">
        <v>7.8792</v>
      </c>
    </row>
    <row r="7032" spans="1:10" x14ac:dyDescent="0.25">
      <c r="A7032" s="1" t="s">
        <v>6098</v>
      </c>
      <c r="B7032" s="2">
        <v>42685</v>
      </c>
      <c r="C7032" s="2">
        <v>42690</v>
      </c>
      <c r="D7032" s="1" t="s">
        <v>19</v>
      </c>
      <c r="E7032" s="1" t="s">
        <v>2305</v>
      </c>
      <c r="F7032" s="1" t="s">
        <v>4001</v>
      </c>
      <c r="G7032">
        <v>36</v>
      </c>
      <c r="H7032">
        <v>2</v>
      </c>
      <c r="I7032">
        <v>0</v>
      </c>
      <c r="J7032">
        <v>6.48</v>
      </c>
    </row>
    <row r="7033" spans="1:10" x14ac:dyDescent="0.25">
      <c r="A7033" s="1" t="s">
        <v>6098</v>
      </c>
      <c r="B7033" s="2">
        <v>42685</v>
      </c>
      <c r="C7033" s="2">
        <v>42690</v>
      </c>
      <c r="D7033" s="1" t="s">
        <v>19</v>
      </c>
      <c r="E7033" s="1" t="s">
        <v>2305</v>
      </c>
      <c r="F7033" s="1" t="s">
        <v>583</v>
      </c>
      <c r="G7033">
        <v>92.94</v>
      </c>
      <c r="H7033">
        <v>3</v>
      </c>
      <c r="I7033">
        <v>0</v>
      </c>
      <c r="J7033">
        <v>25.093800000000002</v>
      </c>
    </row>
    <row r="7034" spans="1:10" x14ac:dyDescent="0.25">
      <c r="A7034" s="1" t="s">
        <v>6098</v>
      </c>
      <c r="B7034" s="2">
        <v>42685</v>
      </c>
      <c r="C7034" s="2">
        <v>42690</v>
      </c>
      <c r="D7034" s="1" t="s">
        <v>19</v>
      </c>
      <c r="E7034" s="1" t="s">
        <v>2305</v>
      </c>
      <c r="F7034" s="1" t="s">
        <v>2747</v>
      </c>
      <c r="G7034">
        <v>245.64599999999999</v>
      </c>
      <c r="H7034">
        <v>3</v>
      </c>
      <c r="I7034">
        <v>0.1</v>
      </c>
      <c r="J7034">
        <v>8.1882000000000001</v>
      </c>
    </row>
    <row r="7035" spans="1:10" x14ac:dyDescent="0.25">
      <c r="A7035" s="1" t="s">
        <v>6098</v>
      </c>
      <c r="B7035" s="2">
        <v>42685</v>
      </c>
      <c r="C7035" s="2">
        <v>42690</v>
      </c>
      <c r="D7035" s="1" t="s">
        <v>19</v>
      </c>
      <c r="E7035" s="1" t="s">
        <v>2305</v>
      </c>
      <c r="F7035" s="1" t="s">
        <v>1490</v>
      </c>
      <c r="G7035">
        <v>55.008000000000003</v>
      </c>
      <c r="H7035">
        <v>3</v>
      </c>
      <c r="I7035">
        <v>0.2</v>
      </c>
      <c r="J7035">
        <v>17.190000000000001</v>
      </c>
    </row>
    <row r="7036" spans="1:10" x14ac:dyDescent="0.25">
      <c r="A7036" s="1" t="s">
        <v>6098</v>
      </c>
      <c r="B7036" s="2">
        <v>42685</v>
      </c>
      <c r="C7036" s="2">
        <v>42690</v>
      </c>
      <c r="D7036" s="1" t="s">
        <v>19</v>
      </c>
      <c r="E7036" s="1" t="s">
        <v>2305</v>
      </c>
      <c r="F7036" s="1" t="s">
        <v>1930</v>
      </c>
      <c r="G7036">
        <v>35.231999999999999</v>
      </c>
      <c r="H7036">
        <v>3</v>
      </c>
      <c r="I7036">
        <v>0.2</v>
      </c>
      <c r="J7036">
        <v>11.4504</v>
      </c>
    </row>
    <row r="7037" spans="1:10" x14ac:dyDescent="0.25">
      <c r="A7037" s="1" t="s">
        <v>6099</v>
      </c>
      <c r="B7037" s="2">
        <v>43048</v>
      </c>
      <c r="C7037" s="2">
        <v>43052</v>
      </c>
      <c r="D7037" s="1" t="s">
        <v>19</v>
      </c>
      <c r="E7037" s="1" t="s">
        <v>2539</v>
      </c>
      <c r="F7037" s="1" t="s">
        <v>1316</v>
      </c>
      <c r="G7037">
        <v>523.39200000000005</v>
      </c>
      <c r="H7037">
        <v>3</v>
      </c>
      <c r="I7037">
        <v>0.2</v>
      </c>
      <c r="J7037">
        <v>52.339199999999998</v>
      </c>
    </row>
    <row r="7038" spans="1:10" x14ac:dyDescent="0.25">
      <c r="A7038" s="1" t="s">
        <v>6100</v>
      </c>
      <c r="B7038" s="2">
        <v>41761</v>
      </c>
      <c r="C7038" s="2">
        <v>41763</v>
      </c>
      <c r="D7038" s="1" t="s">
        <v>11</v>
      </c>
      <c r="E7038" s="1" t="s">
        <v>4826</v>
      </c>
      <c r="F7038" s="1" t="s">
        <v>1808</v>
      </c>
      <c r="G7038">
        <v>479.98399999999998</v>
      </c>
      <c r="H7038">
        <v>2</v>
      </c>
      <c r="I7038">
        <v>0.2</v>
      </c>
      <c r="J7038">
        <v>89.997</v>
      </c>
    </row>
    <row r="7039" spans="1:10" x14ac:dyDescent="0.25">
      <c r="A7039" s="1" t="s">
        <v>6101</v>
      </c>
      <c r="B7039" s="2">
        <v>43000</v>
      </c>
      <c r="C7039" s="2">
        <v>43005</v>
      </c>
      <c r="D7039" s="1" t="s">
        <v>19</v>
      </c>
      <c r="E7039" s="1" t="s">
        <v>1259</v>
      </c>
      <c r="F7039" s="1" t="s">
        <v>3129</v>
      </c>
      <c r="G7039">
        <v>12.96</v>
      </c>
      <c r="H7039">
        <v>2</v>
      </c>
      <c r="I7039">
        <v>0</v>
      </c>
      <c r="J7039">
        <v>6.2207999999999997</v>
      </c>
    </row>
    <row r="7040" spans="1:10" x14ac:dyDescent="0.25">
      <c r="A7040" s="1" t="s">
        <v>6101</v>
      </c>
      <c r="B7040" s="2">
        <v>43000</v>
      </c>
      <c r="C7040" s="2">
        <v>43005</v>
      </c>
      <c r="D7040" s="1" t="s">
        <v>19</v>
      </c>
      <c r="E7040" s="1" t="s">
        <v>1259</v>
      </c>
      <c r="F7040" s="1" t="s">
        <v>6102</v>
      </c>
      <c r="G7040">
        <v>17.940000000000001</v>
      </c>
      <c r="H7040">
        <v>3</v>
      </c>
      <c r="I7040">
        <v>0</v>
      </c>
      <c r="J7040">
        <v>6.4584000000000001</v>
      </c>
    </row>
    <row r="7041" spans="1:10" x14ac:dyDescent="0.25">
      <c r="A7041" s="1" t="s">
        <v>6103</v>
      </c>
      <c r="B7041" s="2">
        <v>43086</v>
      </c>
      <c r="C7041" s="2">
        <v>43092</v>
      </c>
      <c r="D7041" s="1" t="s">
        <v>19</v>
      </c>
      <c r="E7041" s="1" t="s">
        <v>1086</v>
      </c>
      <c r="F7041" s="1" t="s">
        <v>461</v>
      </c>
      <c r="G7041">
        <v>166.72</v>
      </c>
      <c r="H7041">
        <v>2</v>
      </c>
      <c r="I7041">
        <v>0</v>
      </c>
      <c r="J7041">
        <v>41.68</v>
      </c>
    </row>
    <row r="7042" spans="1:10" x14ac:dyDescent="0.25">
      <c r="A7042" s="1" t="s">
        <v>6103</v>
      </c>
      <c r="B7042" s="2">
        <v>43086</v>
      </c>
      <c r="C7042" s="2">
        <v>43092</v>
      </c>
      <c r="D7042" s="1" t="s">
        <v>19</v>
      </c>
      <c r="E7042" s="1" t="s">
        <v>1086</v>
      </c>
      <c r="F7042" s="1" t="s">
        <v>3162</v>
      </c>
      <c r="G7042">
        <v>24.815999999999999</v>
      </c>
      <c r="H7042">
        <v>3</v>
      </c>
      <c r="I7042">
        <v>0.2</v>
      </c>
      <c r="J7042">
        <v>8.3754000000000008</v>
      </c>
    </row>
    <row r="7043" spans="1:10" x14ac:dyDescent="0.25">
      <c r="A7043" s="1" t="s">
        <v>6103</v>
      </c>
      <c r="B7043" s="2">
        <v>43086</v>
      </c>
      <c r="C7043" s="2">
        <v>43092</v>
      </c>
      <c r="D7043" s="1" t="s">
        <v>19</v>
      </c>
      <c r="E7043" s="1" t="s">
        <v>1086</v>
      </c>
      <c r="F7043" s="1" t="s">
        <v>3023</v>
      </c>
      <c r="G7043">
        <v>124.36</v>
      </c>
      <c r="H7043">
        <v>2</v>
      </c>
      <c r="I7043">
        <v>0</v>
      </c>
      <c r="J7043">
        <v>27.359200000000001</v>
      </c>
    </row>
    <row r="7044" spans="1:10" x14ac:dyDescent="0.25">
      <c r="A7044" s="1" t="s">
        <v>6104</v>
      </c>
      <c r="B7044" s="2">
        <v>42934</v>
      </c>
      <c r="C7044" s="2">
        <v>42939</v>
      </c>
      <c r="D7044" s="1" t="s">
        <v>19</v>
      </c>
      <c r="E7044" s="1" t="s">
        <v>1216</v>
      </c>
      <c r="F7044" s="1" t="s">
        <v>4747</v>
      </c>
      <c r="G7044">
        <v>599.97</v>
      </c>
      <c r="H7044">
        <v>5</v>
      </c>
      <c r="I7044">
        <v>0.4</v>
      </c>
      <c r="J7044">
        <v>69.996499999999997</v>
      </c>
    </row>
    <row r="7045" spans="1:10" x14ac:dyDescent="0.25">
      <c r="A7045" s="1" t="s">
        <v>6104</v>
      </c>
      <c r="B7045" s="2">
        <v>42934</v>
      </c>
      <c r="C7045" s="2">
        <v>42939</v>
      </c>
      <c r="D7045" s="1" t="s">
        <v>19</v>
      </c>
      <c r="E7045" s="1" t="s">
        <v>1216</v>
      </c>
      <c r="F7045" s="1" t="s">
        <v>953</v>
      </c>
      <c r="G7045">
        <v>198.744</v>
      </c>
      <c r="H7045">
        <v>4</v>
      </c>
      <c r="I7045">
        <v>0.3</v>
      </c>
      <c r="J7045">
        <v>-14.196</v>
      </c>
    </row>
    <row r="7046" spans="1:10" x14ac:dyDescent="0.25">
      <c r="A7046" s="1" t="s">
        <v>6104</v>
      </c>
      <c r="B7046" s="2">
        <v>42934</v>
      </c>
      <c r="C7046" s="2">
        <v>42939</v>
      </c>
      <c r="D7046" s="1" t="s">
        <v>19</v>
      </c>
      <c r="E7046" s="1" t="s">
        <v>1216</v>
      </c>
      <c r="F7046" s="1" t="s">
        <v>3114</v>
      </c>
      <c r="G7046">
        <v>9.1839999999999993</v>
      </c>
      <c r="H7046">
        <v>2</v>
      </c>
      <c r="I7046">
        <v>0.2</v>
      </c>
      <c r="J7046">
        <v>1.1479999999999999</v>
      </c>
    </row>
    <row r="7047" spans="1:10" x14ac:dyDescent="0.25">
      <c r="A7047" s="1" t="s">
        <v>6105</v>
      </c>
      <c r="B7047" s="2">
        <v>42677</v>
      </c>
      <c r="C7047" s="2">
        <v>42683</v>
      </c>
      <c r="D7047" s="1" t="s">
        <v>19</v>
      </c>
      <c r="E7047" s="1" t="s">
        <v>3034</v>
      </c>
      <c r="F7047" s="1" t="s">
        <v>2761</v>
      </c>
      <c r="G7047">
        <v>9.2479999999999993</v>
      </c>
      <c r="H7047">
        <v>2</v>
      </c>
      <c r="I7047">
        <v>0.2</v>
      </c>
      <c r="J7047">
        <v>3.3523999999999998</v>
      </c>
    </row>
    <row r="7048" spans="1:10" x14ac:dyDescent="0.25">
      <c r="A7048" s="1" t="s">
        <v>6106</v>
      </c>
      <c r="B7048" s="2">
        <v>41737</v>
      </c>
      <c r="C7048" s="2">
        <v>41741</v>
      </c>
      <c r="D7048" s="1" t="s">
        <v>19</v>
      </c>
      <c r="E7048" s="1" t="s">
        <v>585</v>
      </c>
      <c r="F7048" s="1" t="s">
        <v>434</v>
      </c>
      <c r="G7048">
        <v>99.591999999999999</v>
      </c>
      <c r="H7048">
        <v>1</v>
      </c>
      <c r="I7048">
        <v>0.2</v>
      </c>
      <c r="J7048">
        <v>2.4897999999999998</v>
      </c>
    </row>
    <row r="7049" spans="1:10" x14ac:dyDescent="0.25">
      <c r="A7049" s="1" t="s">
        <v>6106</v>
      </c>
      <c r="B7049" s="2">
        <v>41737</v>
      </c>
      <c r="C7049" s="2">
        <v>41741</v>
      </c>
      <c r="D7049" s="1" t="s">
        <v>19</v>
      </c>
      <c r="E7049" s="1" t="s">
        <v>585</v>
      </c>
      <c r="F7049" s="1" t="s">
        <v>594</v>
      </c>
      <c r="G7049">
        <v>399.96</v>
      </c>
      <c r="H7049">
        <v>4</v>
      </c>
      <c r="I7049">
        <v>0</v>
      </c>
      <c r="J7049">
        <v>139.98599999999999</v>
      </c>
    </row>
    <row r="7050" spans="1:10" x14ac:dyDescent="0.25">
      <c r="A7050" s="1" t="s">
        <v>6107</v>
      </c>
      <c r="B7050" s="2">
        <v>42596</v>
      </c>
      <c r="C7050" s="2">
        <v>42598</v>
      </c>
      <c r="D7050" s="1" t="s">
        <v>79</v>
      </c>
      <c r="E7050" s="1" t="s">
        <v>1365</v>
      </c>
      <c r="F7050" s="1" t="s">
        <v>4046</v>
      </c>
      <c r="G7050">
        <v>15.552</v>
      </c>
      <c r="H7050">
        <v>3</v>
      </c>
      <c r="I7050">
        <v>0.2</v>
      </c>
      <c r="J7050">
        <v>5.4432</v>
      </c>
    </row>
    <row r="7051" spans="1:10" x14ac:dyDescent="0.25">
      <c r="A7051" s="1" t="s">
        <v>6108</v>
      </c>
      <c r="B7051" s="2">
        <v>41907</v>
      </c>
      <c r="C7051" s="2">
        <v>41912</v>
      </c>
      <c r="D7051" s="1" t="s">
        <v>19</v>
      </c>
      <c r="E7051" s="1" t="s">
        <v>2992</v>
      </c>
      <c r="F7051" s="1" t="s">
        <v>4198</v>
      </c>
      <c r="G7051">
        <v>14.576000000000001</v>
      </c>
      <c r="H7051">
        <v>2</v>
      </c>
      <c r="I7051">
        <v>0.2</v>
      </c>
      <c r="J7051">
        <v>2.3685999999999998</v>
      </c>
    </row>
    <row r="7052" spans="1:10" x14ac:dyDescent="0.25">
      <c r="A7052" s="1" t="s">
        <v>6109</v>
      </c>
      <c r="B7052" s="2">
        <v>42715</v>
      </c>
      <c r="C7052" s="2">
        <v>42715</v>
      </c>
      <c r="D7052" s="1" t="s">
        <v>654</v>
      </c>
      <c r="E7052" s="1" t="s">
        <v>2884</v>
      </c>
      <c r="F7052" s="1" t="s">
        <v>546</v>
      </c>
      <c r="G7052">
        <v>209.6</v>
      </c>
      <c r="H7052">
        <v>5</v>
      </c>
      <c r="I7052">
        <v>0.2</v>
      </c>
      <c r="J7052">
        <v>68.12</v>
      </c>
    </row>
    <row r="7053" spans="1:10" x14ac:dyDescent="0.25">
      <c r="A7053" s="1" t="s">
        <v>6109</v>
      </c>
      <c r="B7053" s="2">
        <v>42715</v>
      </c>
      <c r="C7053" s="2">
        <v>42715</v>
      </c>
      <c r="D7053" s="1" t="s">
        <v>654</v>
      </c>
      <c r="E7053" s="1" t="s">
        <v>2884</v>
      </c>
      <c r="F7053" s="1" t="s">
        <v>5367</v>
      </c>
      <c r="G7053">
        <v>23.32</v>
      </c>
      <c r="H7053">
        <v>2</v>
      </c>
      <c r="I7053">
        <v>0</v>
      </c>
      <c r="J7053">
        <v>6.0632000000000001</v>
      </c>
    </row>
    <row r="7054" spans="1:10" x14ac:dyDescent="0.25">
      <c r="A7054" s="1" t="s">
        <v>6109</v>
      </c>
      <c r="B7054" s="2">
        <v>42715</v>
      </c>
      <c r="C7054" s="2">
        <v>42715</v>
      </c>
      <c r="D7054" s="1" t="s">
        <v>654</v>
      </c>
      <c r="E7054" s="1" t="s">
        <v>2884</v>
      </c>
      <c r="F7054" s="1" t="s">
        <v>2663</v>
      </c>
      <c r="G7054">
        <v>30.98</v>
      </c>
      <c r="H7054">
        <v>1</v>
      </c>
      <c r="I7054">
        <v>0</v>
      </c>
      <c r="J7054">
        <v>13.941000000000001</v>
      </c>
    </row>
    <row r="7055" spans="1:10" x14ac:dyDescent="0.25">
      <c r="A7055" s="1" t="s">
        <v>6109</v>
      </c>
      <c r="B7055" s="2">
        <v>42715</v>
      </c>
      <c r="C7055" s="2">
        <v>42715</v>
      </c>
      <c r="D7055" s="1" t="s">
        <v>654</v>
      </c>
      <c r="E7055" s="1" t="s">
        <v>2884</v>
      </c>
      <c r="F7055" s="1" t="s">
        <v>1309</v>
      </c>
      <c r="G7055">
        <v>119.96</v>
      </c>
      <c r="H7055">
        <v>4</v>
      </c>
      <c r="I7055">
        <v>0</v>
      </c>
      <c r="J7055">
        <v>25.191600000000001</v>
      </c>
    </row>
    <row r="7056" spans="1:10" x14ac:dyDescent="0.25">
      <c r="A7056" s="1" t="s">
        <v>6109</v>
      </c>
      <c r="B7056" s="2">
        <v>42715</v>
      </c>
      <c r="C7056" s="2">
        <v>42715</v>
      </c>
      <c r="D7056" s="1" t="s">
        <v>654</v>
      </c>
      <c r="E7056" s="1" t="s">
        <v>2884</v>
      </c>
      <c r="F7056" s="1" t="s">
        <v>2747</v>
      </c>
      <c r="G7056">
        <v>363.92</v>
      </c>
      <c r="H7056">
        <v>5</v>
      </c>
      <c r="I7056">
        <v>0.2</v>
      </c>
      <c r="J7056">
        <v>-31.843</v>
      </c>
    </row>
    <row r="7057" spans="1:10" x14ac:dyDescent="0.25">
      <c r="A7057" s="1" t="s">
        <v>6109</v>
      </c>
      <c r="B7057" s="2">
        <v>42715</v>
      </c>
      <c r="C7057" s="2">
        <v>42715</v>
      </c>
      <c r="D7057" s="1" t="s">
        <v>654</v>
      </c>
      <c r="E7057" s="1" t="s">
        <v>2884</v>
      </c>
      <c r="F7057" s="1" t="s">
        <v>1072</v>
      </c>
      <c r="G7057">
        <v>35.808</v>
      </c>
      <c r="H7057">
        <v>3</v>
      </c>
      <c r="I7057">
        <v>0.2</v>
      </c>
      <c r="J7057">
        <v>11.19</v>
      </c>
    </row>
    <row r="7058" spans="1:10" x14ac:dyDescent="0.25">
      <c r="A7058" s="1" t="s">
        <v>6109</v>
      </c>
      <c r="B7058" s="2">
        <v>42715</v>
      </c>
      <c r="C7058" s="2">
        <v>42715</v>
      </c>
      <c r="D7058" s="1" t="s">
        <v>654</v>
      </c>
      <c r="E7058" s="1" t="s">
        <v>2884</v>
      </c>
      <c r="F7058" s="1" t="s">
        <v>1756</v>
      </c>
      <c r="G7058">
        <v>122.688</v>
      </c>
      <c r="H7058">
        <v>9</v>
      </c>
      <c r="I7058">
        <v>0.2</v>
      </c>
      <c r="J7058">
        <v>39.873600000000003</v>
      </c>
    </row>
    <row r="7059" spans="1:10" x14ac:dyDescent="0.25">
      <c r="A7059" s="1" t="s">
        <v>6109</v>
      </c>
      <c r="B7059" s="2">
        <v>42715</v>
      </c>
      <c r="C7059" s="2">
        <v>42715</v>
      </c>
      <c r="D7059" s="1" t="s">
        <v>654</v>
      </c>
      <c r="E7059" s="1" t="s">
        <v>2884</v>
      </c>
      <c r="F7059" s="1" t="s">
        <v>1911</v>
      </c>
      <c r="G7059">
        <v>892.13599999999997</v>
      </c>
      <c r="H7059">
        <v>7</v>
      </c>
      <c r="I7059">
        <v>0.2</v>
      </c>
      <c r="J7059">
        <v>111.517</v>
      </c>
    </row>
    <row r="7060" spans="1:10" x14ac:dyDescent="0.25">
      <c r="A7060" s="1" t="s">
        <v>6109</v>
      </c>
      <c r="B7060" s="2">
        <v>42715</v>
      </c>
      <c r="C7060" s="2">
        <v>42715</v>
      </c>
      <c r="D7060" s="1" t="s">
        <v>654</v>
      </c>
      <c r="E7060" s="1" t="s">
        <v>2884</v>
      </c>
      <c r="F7060" s="1" t="s">
        <v>5463</v>
      </c>
      <c r="G7060">
        <v>50.22</v>
      </c>
      <c r="H7060">
        <v>3</v>
      </c>
      <c r="I7060">
        <v>0</v>
      </c>
      <c r="J7060">
        <v>2.0087999999999999</v>
      </c>
    </row>
    <row r="7061" spans="1:10" x14ac:dyDescent="0.25">
      <c r="A7061" s="1" t="s">
        <v>6109</v>
      </c>
      <c r="B7061" s="2">
        <v>42715</v>
      </c>
      <c r="C7061" s="2">
        <v>42715</v>
      </c>
      <c r="D7061" s="1" t="s">
        <v>654</v>
      </c>
      <c r="E7061" s="1" t="s">
        <v>2884</v>
      </c>
      <c r="F7061" s="1" t="s">
        <v>1200</v>
      </c>
      <c r="G7061">
        <v>83.42</v>
      </c>
      <c r="H7061">
        <v>2</v>
      </c>
      <c r="I7061">
        <v>0</v>
      </c>
      <c r="J7061">
        <v>24.191800000000001</v>
      </c>
    </row>
    <row r="7062" spans="1:10" x14ac:dyDescent="0.25">
      <c r="A7062" s="1" t="s">
        <v>6109</v>
      </c>
      <c r="B7062" s="2">
        <v>42715</v>
      </c>
      <c r="C7062" s="2">
        <v>42715</v>
      </c>
      <c r="D7062" s="1" t="s">
        <v>654</v>
      </c>
      <c r="E7062" s="1" t="s">
        <v>2884</v>
      </c>
      <c r="F7062" s="1" t="s">
        <v>6110</v>
      </c>
      <c r="G7062">
        <v>5.8719999999999999</v>
      </c>
      <c r="H7062">
        <v>2</v>
      </c>
      <c r="I7062">
        <v>0.2</v>
      </c>
      <c r="J7062">
        <v>2.1286</v>
      </c>
    </row>
    <row r="7063" spans="1:10" x14ac:dyDescent="0.25">
      <c r="A7063" s="1" t="s">
        <v>6111</v>
      </c>
      <c r="B7063" s="2">
        <v>42038</v>
      </c>
      <c r="C7063" s="2">
        <v>42040</v>
      </c>
      <c r="D7063" s="1" t="s">
        <v>11</v>
      </c>
      <c r="E7063" s="1" t="s">
        <v>768</v>
      </c>
      <c r="F7063" s="1" t="s">
        <v>1877</v>
      </c>
      <c r="G7063">
        <v>12.144</v>
      </c>
      <c r="H7063">
        <v>3</v>
      </c>
      <c r="I7063">
        <v>0.2</v>
      </c>
      <c r="J7063">
        <v>4.0986000000000002</v>
      </c>
    </row>
    <row r="7064" spans="1:10" x14ac:dyDescent="0.25">
      <c r="A7064" s="1" t="s">
        <v>6112</v>
      </c>
      <c r="B7064" s="2">
        <v>42733</v>
      </c>
      <c r="C7064" s="2">
        <v>42735</v>
      </c>
      <c r="D7064" s="1" t="s">
        <v>11</v>
      </c>
      <c r="E7064" s="1" t="s">
        <v>452</v>
      </c>
      <c r="F7064" s="1" t="s">
        <v>5361</v>
      </c>
      <c r="G7064">
        <v>27.792000000000002</v>
      </c>
      <c r="H7064">
        <v>3</v>
      </c>
      <c r="I7064">
        <v>0.2</v>
      </c>
      <c r="J7064">
        <v>10.422000000000001</v>
      </c>
    </row>
    <row r="7065" spans="1:10" x14ac:dyDescent="0.25">
      <c r="A7065" s="1" t="s">
        <v>6113</v>
      </c>
      <c r="B7065" s="2">
        <v>42978</v>
      </c>
      <c r="C7065" s="2">
        <v>42983</v>
      </c>
      <c r="D7065" s="1" t="s">
        <v>19</v>
      </c>
      <c r="E7065" s="1" t="s">
        <v>2077</v>
      </c>
      <c r="F7065" s="1" t="s">
        <v>4098</v>
      </c>
      <c r="G7065">
        <v>6.2080000000000002</v>
      </c>
      <c r="H7065">
        <v>2</v>
      </c>
      <c r="I7065">
        <v>0.2</v>
      </c>
      <c r="J7065">
        <v>0.69840000000000002</v>
      </c>
    </row>
    <row r="7066" spans="1:10" x14ac:dyDescent="0.25">
      <c r="A7066" s="1" t="s">
        <v>6114</v>
      </c>
      <c r="B7066" s="2">
        <v>42770</v>
      </c>
      <c r="C7066" s="2">
        <v>42775</v>
      </c>
      <c r="D7066" s="1" t="s">
        <v>19</v>
      </c>
      <c r="E7066" s="1" t="s">
        <v>1234</v>
      </c>
      <c r="F7066" s="1" t="s">
        <v>1990</v>
      </c>
      <c r="G7066">
        <v>32.67</v>
      </c>
      <c r="H7066">
        <v>3</v>
      </c>
      <c r="I7066">
        <v>0</v>
      </c>
      <c r="J7066">
        <v>8.4941999999999993</v>
      </c>
    </row>
    <row r="7067" spans="1:10" x14ac:dyDescent="0.25">
      <c r="A7067" s="1" t="s">
        <v>6115</v>
      </c>
      <c r="B7067" s="2">
        <v>41979</v>
      </c>
      <c r="C7067" s="2">
        <v>41981</v>
      </c>
      <c r="D7067" s="1" t="s">
        <v>79</v>
      </c>
      <c r="E7067" s="1" t="s">
        <v>1210</v>
      </c>
      <c r="F7067" s="1" t="s">
        <v>1546</v>
      </c>
      <c r="G7067">
        <v>1261.33</v>
      </c>
      <c r="H7067">
        <v>7</v>
      </c>
      <c r="I7067">
        <v>0</v>
      </c>
      <c r="J7067">
        <v>327.94580000000002</v>
      </c>
    </row>
    <row r="7068" spans="1:10" x14ac:dyDescent="0.25">
      <c r="A7068" s="1" t="s">
        <v>6116</v>
      </c>
      <c r="B7068" s="2">
        <v>42520</v>
      </c>
      <c r="C7068" s="2">
        <v>42524</v>
      </c>
      <c r="D7068" s="1" t="s">
        <v>19</v>
      </c>
      <c r="E7068" s="1" t="s">
        <v>3365</v>
      </c>
      <c r="F7068" s="1" t="s">
        <v>3496</v>
      </c>
      <c r="G7068">
        <v>38.880000000000003</v>
      </c>
      <c r="H7068">
        <v>6</v>
      </c>
      <c r="I7068">
        <v>0</v>
      </c>
      <c r="J7068">
        <v>18.662400000000002</v>
      </c>
    </row>
    <row r="7069" spans="1:10" x14ac:dyDescent="0.25">
      <c r="A7069" s="1" t="s">
        <v>6117</v>
      </c>
      <c r="B7069" s="2">
        <v>42511</v>
      </c>
      <c r="C7069" s="2">
        <v>42516</v>
      </c>
      <c r="D7069" s="1" t="s">
        <v>19</v>
      </c>
      <c r="E7069" s="1" t="s">
        <v>680</v>
      </c>
      <c r="F7069" s="1" t="s">
        <v>388</v>
      </c>
      <c r="G7069">
        <v>1.964</v>
      </c>
      <c r="H7069">
        <v>2</v>
      </c>
      <c r="I7069">
        <v>0.8</v>
      </c>
      <c r="J7069">
        <v>-3.2406000000000001</v>
      </c>
    </row>
    <row r="7070" spans="1:10" x14ac:dyDescent="0.25">
      <c r="A7070" s="1" t="s">
        <v>6117</v>
      </c>
      <c r="B7070" s="2">
        <v>42511</v>
      </c>
      <c r="C7070" s="2">
        <v>42516</v>
      </c>
      <c r="D7070" s="1" t="s">
        <v>19</v>
      </c>
      <c r="E7070" s="1" t="s">
        <v>680</v>
      </c>
      <c r="F7070" s="1" t="s">
        <v>1441</v>
      </c>
      <c r="G7070">
        <v>82.656000000000006</v>
      </c>
      <c r="H7070">
        <v>9</v>
      </c>
      <c r="I7070">
        <v>0.2</v>
      </c>
      <c r="J7070">
        <v>30.995999999999999</v>
      </c>
    </row>
    <row r="7071" spans="1:10" x14ac:dyDescent="0.25">
      <c r="A7071" s="1" t="s">
        <v>6118</v>
      </c>
      <c r="B7071" s="2">
        <v>41860</v>
      </c>
      <c r="C7071" s="2">
        <v>41865</v>
      </c>
      <c r="D7071" s="1" t="s">
        <v>19</v>
      </c>
      <c r="E7071" s="1" t="s">
        <v>1963</v>
      </c>
      <c r="F7071" s="1" t="s">
        <v>912</v>
      </c>
      <c r="G7071">
        <v>5.98</v>
      </c>
      <c r="H7071">
        <v>1</v>
      </c>
      <c r="I7071">
        <v>0</v>
      </c>
      <c r="J7071">
        <v>2.6909999999999998</v>
      </c>
    </row>
    <row r="7072" spans="1:10" x14ac:dyDescent="0.25">
      <c r="A7072" s="1" t="s">
        <v>6119</v>
      </c>
      <c r="B7072" s="2">
        <v>42618</v>
      </c>
      <c r="C7072" s="2">
        <v>42623</v>
      </c>
      <c r="D7072" s="1" t="s">
        <v>11</v>
      </c>
      <c r="E7072" s="1" t="s">
        <v>4022</v>
      </c>
      <c r="F7072" s="1" t="s">
        <v>1255</v>
      </c>
      <c r="G7072">
        <v>9.2479999999999993</v>
      </c>
      <c r="H7072">
        <v>2</v>
      </c>
      <c r="I7072">
        <v>0.2</v>
      </c>
      <c r="J7072">
        <v>3.3523999999999998</v>
      </c>
    </row>
    <row r="7073" spans="1:10" x14ac:dyDescent="0.25">
      <c r="A7073" s="1" t="s">
        <v>6120</v>
      </c>
      <c r="B7073" s="2">
        <v>42574</v>
      </c>
      <c r="C7073" s="2">
        <v>42579</v>
      </c>
      <c r="D7073" s="1" t="s">
        <v>19</v>
      </c>
      <c r="E7073" s="1" t="s">
        <v>1047</v>
      </c>
      <c r="F7073" s="1" t="s">
        <v>3686</v>
      </c>
      <c r="G7073">
        <v>4.4480000000000004</v>
      </c>
      <c r="H7073">
        <v>2</v>
      </c>
      <c r="I7073">
        <v>0.2</v>
      </c>
      <c r="J7073">
        <v>0.33360000000000001</v>
      </c>
    </row>
    <row r="7074" spans="1:10" x14ac:dyDescent="0.25">
      <c r="A7074" s="1" t="s">
        <v>6120</v>
      </c>
      <c r="B7074" s="2">
        <v>42574</v>
      </c>
      <c r="C7074" s="2">
        <v>42579</v>
      </c>
      <c r="D7074" s="1" t="s">
        <v>19</v>
      </c>
      <c r="E7074" s="1" t="s">
        <v>1047</v>
      </c>
      <c r="F7074" s="1" t="s">
        <v>2499</v>
      </c>
      <c r="G7074">
        <v>5.1840000000000002</v>
      </c>
      <c r="H7074">
        <v>1</v>
      </c>
      <c r="I7074">
        <v>0.2</v>
      </c>
      <c r="J7074">
        <v>1.8144</v>
      </c>
    </row>
    <row r="7075" spans="1:10" x14ac:dyDescent="0.25">
      <c r="A7075" s="1" t="s">
        <v>6120</v>
      </c>
      <c r="B7075" s="2">
        <v>42574</v>
      </c>
      <c r="C7075" s="2">
        <v>42579</v>
      </c>
      <c r="D7075" s="1" t="s">
        <v>19</v>
      </c>
      <c r="E7075" s="1" t="s">
        <v>1047</v>
      </c>
      <c r="F7075" s="1" t="s">
        <v>802</v>
      </c>
      <c r="G7075">
        <v>175.92</v>
      </c>
      <c r="H7075">
        <v>5</v>
      </c>
      <c r="I7075">
        <v>0.2</v>
      </c>
      <c r="J7075">
        <v>15.393000000000001</v>
      </c>
    </row>
    <row r="7076" spans="1:10" x14ac:dyDescent="0.25">
      <c r="A7076" s="1" t="s">
        <v>6120</v>
      </c>
      <c r="B7076" s="2">
        <v>42574</v>
      </c>
      <c r="C7076" s="2">
        <v>42579</v>
      </c>
      <c r="D7076" s="1" t="s">
        <v>19</v>
      </c>
      <c r="E7076" s="1" t="s">
        <v>1047</v>
      </c>
      <c r="F7076" s="1" t="s">
        <v>2145</v>
      </c>
      <c r="G7076">
        <v>4.7519999999999998</v>
      </c>
      <c r="H7076">
        <v>4</v>
      </c>
      <c r="I7076">
        <v>0.8</v>
      </c>
      <c r="J7076">
        <v>-8.3160000000000007</v>
      </c>
    </row>
    <row r="7077" spans="1:10" x14ac:dyDescent="0.25">
      <c r="A7077" s="1" t="s">
        <v>6120</v>
      </c>
      <c r="B7077" s="2">
        <v>42574</v>
      </c>
      <c r="C7077" s="2">
        <v>42579</v>
      </c>
      <c r="D7077" s="1" t="s">
        <v>19</v>
      </c>
      <c r="E7077" s="1" t="s">
        <v>1047</v>
      </c>
      <c r="F7077" s="1" t="s">
        <v>2355</v>
      </c>
      <c r="G7077">
        <v>13.343999999999999</v>
      </c>
      <c r="H7077">
        <v>2</v>
      </c>
      <c r="I7077">
        <v>0.2</v>
      </c>
      <c r="J7077">
        <v>1.0007999999999999</v>
      </c>
    </row>
    <row r="7078" spans="1:10" x14ac:dyDescent="0.25">
      <c r="A7078" s="1" t="s">
        <v>6121</v>
      </c>
      <c r="B7078" s="2">
        <v>42502</v>
      </c>
      <c r="C7078" s="2">
        <v>42507</v>
      </c>
      <c r="D7078" s="1" t="s">
        <v>19</v>
      </c>
      <c r="E7078" s="1" t="s">
        <v>5009</v>
      </c>
      <c r="F7078" s="1" t="s">
        <v>1235</v>
      </c>
      <c r="G7078">
        <v>54.9</v>
      </c>
      <c r="H7078">
        <v>5</v>
      </c>
      <c r="I7078">
        <v>0</v>
      </c>
      <c r="J7078">
        <v>26.901</v>
      </c>
    </row>
    <row r="7079" spans="1:10" x14ac:dyDescent="0.25">
      <c r="A7079" s="1" t="s">
        <v>6122</v>
      </c>
      <c r="B7079" s="2">
        <v>42615</v>
      </c>
      <c r="C7079" s="2">
        <v>42619</v>
      </c>
      <c r="D7079" s="1" t="s">
        <v>19</v>
      </c>
      <c r="E7079" s="1" t="s">
        <v>2723</v>
      </c>
      <c r="F7079" s="1" t="s">
        <v>1313</v>
      </c>
      <c r="G7079">
        <v>22.911000000000001</v>
      </c>
      <c r="H7079">
        <v>7</v>
      </c>
      <c r="I7079">
        <v>0.7</v>
      </c>
      <c r="J7079">
        <v>-17.565100000000001</v>
      </c>
    </row>
    <row r="7080" spans="1:10" x14ac:dyDescent="0.25">
      <c r="A7080" s="1" t="s">
        <v>6122</v>
      </c>
      <c r="B7080" s="2">
        <v>42615</v>
      </c>
      <c r="C7080" s="2">
        <v>42619</v>
      </c>
      <c r="D7080" s="1" t="s">
        <v>19</v>
      </c>
      <c r="E7080" s="1" t="s">
        <v>2723</v>
      </c>
      <c r="F7080" s="1" t="s">
        <v>3462</v>
      </c>
      <c r="G7080">
        <v>309.45600000000002</v>
      </c>
      <c r="H7080">
        <v>9</v>
      </c>
      <c r="I7080">
        <v>0.2</v>
      </c>
      <c r="J7080">
        <v>34.813800000000001</v>
      </c>
    </row>
    <row r="7081" spans="1:10" x14ac:dyDescent="0.25">
      <c r="A7081" s="1" t="s">
        <v>6122</v>
      </c>
      <c r="B7081" s="2">
        <v>42615</v>
      </c>
      <c r="C7081" s="2">
        <v>42619</v>
      </c>
      <c r="D7081" s="1" t="s">
        <v>19</v>
      </c>
      <c r="E7081" s="1" t="s">
        <v>2723</v>
      </c>
      <c r="F7081" s="1" t="s">
        <v>983</v>
      </c>
      <c r="G7081">
        <v>19.456</v>
      </c>
      <c r="H7081">
        <v>4</v>
      </c>
      <c r="I7081">
        <v>0.2</v>
      </c>
      <c r="J7081">
        <v>3.4047999999999998</v>
      </c>
    </row>
    <row r="7082" spans="1:10" x14ac:dyDescent="0.25">
      <c r="A7082" s="1" t="s">
        <v>6122</v>
      </c>
      <c r="B7082" s="2">
        <v>42615</v>
      </c>
      <c r="C7082" s="2">
        <v>42619</v>
      </c>
      <c r="D7082" s="1" t="s">
        <v>19</v>
      </c>
      <c r="E7082" s="1" t="s">
        <v>2723</v>
      </c>
      <c r="F7082" s="1" t="s">
        <v>240</v>
      </c>
      <c r="G7082">
        <v>472.51799999999997</v>
      </c>
      <c r="H7082">
        <v>3</v>
      </c>
      <c r="I7082">
        <v>0.4</v>
      </c>
      <c r="J7082">
        <v>-149.63069999999999</v>
      </c>
    </row>
    <row r="7083" spans="1:10" x14ac:dyDescent="0.25">
      <c r="A7083" s="1" t="s">
        <v>6122</v>
      </c>
      <c r="B7083" s="2">
        <v>42615</v>
      </c>
      <c r="C7083" s="2">
        <v>42619</v>
      </c>
      <c r="D7083" s="1" t="s">
        <v>19</v>
      </c>
      <c r="E7083" s="1" t="s">
        <v>2723</v>
      </c>
      <c r="F7083" s="1" t="s">
        <v>1447</v>
      </c>
      <c r="G7083">
        <v>1012.68</v>
      </c>
      <c r="H7083">
        <v>3</v>
      </c>
      <c r="I7083">
        <v>0.2</v>
      </c>
      <c r="J7083">
        <v>303.80399999999997</v>
      </c>
    </row>
    <row r="7084" spans="1:10" x14ac:dyDescent="0.25">
      <c r="A7084" s="1" t="s">
        <v>6122</v>
      </c>
      <c r="B7084" s="2">
        <v>42615</v>
      </c>
      <c r="C7084" s="2">
        <v>42619</v>
      </c>
      <c r="D7084" s="1" t="s">
        <v>19</v>
      </c>
      <c r="E7084" s="1" t="s">
        <v>2723</v>
      </c>
      <c r="F7084" s="1" t="s">
        <v>3459</v>
      </c>
      <c r="G7084">
        <v>17.22</v>
      </c>
      <c r="H7084">
        <v>5</v>
      </c>
      <c r="I7084">
        <v>0.7</v>
      </c>
      <c r="J7084">
        <v>-12.628</v>
      </c>
    </row>
    <row r="7085" spans="1:10" x14ac:dyDescent="0.25">
      <c r="A7085" s="1" t="s">
        <v>6123</v>
      </c>
      <c r="B7085" s="2">
        <v>42937</v>
      </c>
      <c r="C7085" s="2">
        <v>42941</v>
      </c>
      <c r="D7085" s="1" t="s">
        <v>11</v>
      </c>
      <c r="E7085" s="1" t="s">
        <v>1124</v>
      </c>
      <c r="F7085" s="1" t="s">
        <v>2960</v>
      </c>
      <c r="G7085">
        <v>3.52</v>
      </c>
      <c r="H7085">
        <v>2</v>
      </c>
      <c r="I7085">
        <v>0</v>
      </c>
      <c r="J7085">
        <v>1.6896</v>
      </c>
    </row>
    <row r="7086" spans="1:10" x14ac:dyDescent="0.25">
      <c r="A7086" s="1" t="s">
        <v>6123</v>
      </c>
      <c r="B7086" s="2">
        <v>42937</v>
      </c>
      <c r="C7086" s="2">
        <v>42941</v>
      </c>
      <c r="D7086" s="1" t="s">
        <v>11</v>
      </c>
      <c r="E7086" s="1" t="s">
        <v>1124</v>
      </c>
      <c r="F7086" s="1" t="s">
        <v>2038</v>
      </c>
      <c r="G7086">
        <v>1626.192</v>
      </c>
      <c r="H7086">
        <v>9</v>
      </c>
      <c r="I7086">
        <v>0.2</v>
      </c>
      <c r="J7086">
        <v>121.9644</v>
      </c>
    </row>
    <row r="7087" spans="1:10" x14ac:dyDescent="0.25">
      <c r="A7087" s="1" t="s">
        <v>6124</v>
      </c>
      <c r="B7087" s="2">
        <v>43003</v>
      </c>
      <c r="C7087" s="2">
        <v>43006</v>
      </c>
      <c r="D7087" s="1" t="s">
        <v>79</v>
      </c>
      <c r="E7087" s="1" t="s">
        <v>1519</v>
      </c>
      <c r="F7087" s="1" t="s">
        <v>4023</v>
      </c>
      <c r="G7087">
        <v>8.5950000000000006</v>
      </c>
      <c r="H7087">
        <v>5</v>
      </c>
      <c r="I7087">
        <v>0.7</v>
      </c>
      <c r="J7087">
        <v>-6.3029999999999999</v>
      </c>
    </row>
    <row r="7088" spans="1:10" x14ac:dyDescent="0.25">
      <c r="A7088" s="1" t="s">
        <v>6124</v>
      </c>
      <c r="B7088" s="2">
        <v>43003</v>
      </c>
      <c r="C7088" s="2">
        <v>43006</v>
      </c>
      <c r="D7088" s="1" t="s">
        <v>79</v>
      </c>
      <c r="E7088" s="1" t="s">
        <v>1519</v>
      </c>
      <c r="F7088" s="1" t="s">
        <v>3432</v>
      </c>
      <c r="G7088">
        <v>190.89599999999999</v>
      </c>
      <c r="H7088">
        <v>2</v>
      </c>
      <c r="I7088">
        <v>0.2</v>
      </c>
      <c r="J7088">
        <v>-42.951599999999999</v>
      </c>
    </row>
    <row r="7089" spans="1:10" x14ac:dyDescent="0.25">
      <c r="A7089" s="1" t="s">
        <v>6125</v>
      </c>
      <c r="B7089" s="2">
        <v>42950</v>
      </c>
      <c r="C7089" s="2">
        <v>42953</v>
      </c>
      <c r="D7089" s="1" t="s">
        <v>11</v>
      </c>
      <c r="E7089" s="1" t="s">
        <v>3450</v>
      </c>
      <c r="F7089" s="1" t="s">
        <v>3021</v>
      </c>
      <c r="G7089">
        <v>99.87</v>
      </c>
      <c r="H7089">
        <v>3</v>
      </c>
      <c r="I7089">
        <v>0</v>
      </c>
      <c r="J7089">
        <v>23.968800000000002</v>
      </c>
    </row>
    <row r="7090" spans="1:10" x14ac:dyDescent="0.25">
      <c r="A7090" s="1" t="s">
        <v>6126</v>
      </c>
      <c r="B7090" s="2">
        <v>42302</v>
      </c>
      <c r="C7090" s="2">
        <v>42304</v>
      </c>
      <c r="D7090" s="1" t="s">
        <v>11</v>
      </c>
      <c r="E7090" s="1" t="s">
        <v>1009</v>
      </c>
      <c r="F7090" s="1" t="s">
        <v>2302</v>
      </c>
      <c r="G7090">
        <v>79.36</v>
      </c>
      <c r="H7090">
        <v>4</v>
      </c>
      <c r="I7090">
        <v>0</v>
      </c>
      <c r="J7090">
        <v>23.808</v>
      </c>
    </row>
    <row r="7091" spans="1:10" x14ac:dyDescent="0.25">
      <c r="A7091" s="1" t="s">
        <v>6127</v>
      </c>
      <c r="B7091" s="2">
        <v>42901</v>
      </c>
      <c r="C7091" s="2">
        <v>42905</v>
      </c>
      <c r="D7091" s="1" t="s">
        <v>11</v>
      </c>
      <c r="E7091" s="1" t="s">
        <v>505</v>
      </c>
      <c r="F7091" s="1" t="s">
        <v>2698</v>
      </c>
      <c r="G7091">
        <v>119.96</v>
      </c>
      <c r="H7091">
        <v>1</v>
      </c>
      <c r="I7091">
        <v>0.2</v>
      </c>
      <c r="J7091">
        <v>7.4974999999999996</v>
      </c>
    </row>
    <row r="7092" spans="1:10" x14ac:dyDescent="0.25">
      <c r="A7092" s="1" t="s">
        <v>6128</v>
      </c>
      <c r="B7092" s="2">
        <v>42013</v>
      </c>
      <c r="C7092" s="2">
        <v>42017</v>
      </c>
      <c r="D7092" s="1" t="s">
        <v>19</v>
      </c>
      <c r="E7092" s="1" t="s">
        <v>2526</v>
      </c>
      <c r="F7092" s="1" t="s">
        <v>528</v>
      </c>
      <c r="G7092">
        <v>106.32</v>
      </c>
      <c r="H7092">
        <v>3</v>
      </c>
      <c r="I7092">
        <v>0</v>
      </c>
      <c r="J7092">
        <v>49.970399999999998</v>
      </c>
    </row>
    <row r="7093" spans="1:10" x14ac:dyDescent="0.25">
      <c r="A7093" s="1" t="s">
        <v>6128</v>
      </c>
      <c r="B7093" s="2">
        <v>42013</v>
      </c>
      <c r="C7093" s="2">
        <v>42017</v>
      </c>
      <c r="D7093" s="1" t="s">
        <v>19</v>
      </c>
      <c r="E7093" s="1" t="s">
        <v>2526</v>
      </c>
      <c r="F7093" s="1" t="s">
        <v>3087</v>
      </c>
      <c r="G7093">
        <v>163.44</v>
      </c>
      <c r="H7093">
        <v>3</v>
      </c>
      <c r="I7093">
        <v>0</v>
      </c>
      <c r="J7093">
        <v>45.763199999999998</v>
      </c>
    </row>
    <row r="7094" spans="1:10" x14ac:dyDescent="0.25">
      <c r="A7094" s="1" t="s">
        <v>6128</v>
      </c>
      <c r="B7094" s="2">
        <v>42013</v>
      </c>
      <c r="C7094" s="2">
        <v>42017</v>
      </c>
      <c r="D7094" s="1" t="s">
        <v>19</v>
      </c>
      <c r="E7094" s="1" t="s">
        <v>2526</v>
      </c>
      <c r="F7094" s="1" t="s">
        <v>3343</v>
      </c>
      <c r="G7094">
        <v>42.76</v>
      </c>
      <c r="H7094">
        <v>2</v>
      </c>
      <c r="I7094">
        <v>0</v>
      </c>
      <c r="J7094">
        <v>11.117599999999999</v>
      </c>
    </row>
    <row r="7095" spans="1:10" x14ac:dyDescent="0.25">
      <c r="A7095" s="1" t="s">
        <v>6128</v>
      </c>
      <c r="B7095" s="2">
        <v>42013</v>
      </c>
      <c r="C7095" s="2">
        <v>42017</v>
      </c>
      <c r="D7095" s="1" t="s">
        <v>19</v>
      </c>
      <c r="E7095" s="1" t="s">
        <v>2526</v>
      </c>
      <c r="F7095" s="1" t="s">
        <v>3976</v>
      </c>
      <c r="G7095">
        <v>51.55</v>
      </c>
      <c r="H7095">
        <v>5</v>
      </c>
      <c r="I7095">
        <v>0</v>
      </c>
      <c r="J7095">
        <v>24.2285</v>
      </c>
    </row>
    <row r="7096" spans="1:10" x14ac:dyDescent="0.25">
      <c r="A7096" s="1" t="s">
        <v>6129</v>
      </c>
      <c r="B7096" s="2">
        <v>42044</v>
      </c>
      <c r="C7096" s="2">
        <v>42048</v>
      </c>
      <c r="D7096" s="1" t="s">
        <v>11</v>
      </c>
      <c r="E7096" s="1" t="s">
        <v>2556</v>
      </c>
      <c r="F7096" s="1" t="s">
        <v>594</v>
      </c>
      <c r="G7096">
        <v>479.952</v>
      </c>
      <c r="H7096">
        <v>6</v>
      </c>
      <c r="I7096">
        <v>0.2</v>
      </c>
      <c r="J7096">
        <v>89.991</v>
      </c>
    </row>
    <row r="7097" spans="1:10" x14ac:dyDescent="0.25">
      <c r="A7097" s="1" t="s">
        <v>6130</v>
      </c>
      <c r="B7097" s="2">
        <v>42601</v>
      </c>
      <c r="C7097" s="2">
        <v>42602</v>
      </c>
      <c r="D7097" s="1" t="s">
        <v>79</v>
      </c>
      <c r="E7097" s="1" t="s">
        <v>1147</v>
      </c>
      <c r="F7097" s="1" t="s">
        <v>2166</v>
      </c>
      <c r="G7097">
        <v>146.68799999999999</v>
      </c>
      <c r="H7097">
        <v>6</v>
      </c>
      <c r="I7097">
        <v>0.2</v>
      </c>
      <c r="J7097">
        <v>55.008000000000003</v>
      </c>
    </row>
    <row r="7098" spans="1:10" x14ac:dyDescent="0.25">
      <c r="A7098" s="1" t="s">
        <v>6130</v>
      </c>
      <c r="B7098" s="2">
        <v>42601</v>
      </c>
      <c r="C7098" s="2">
        <v>42602</v>
      </c>
      <c r="D7098" s="1" t="s">
        <v>79</v>
      </c>
      <c r="E7098" s="1" t="s">
        <v>1147</v>
      </c>
      <c r="F7098" s="1" t="s">
        <v>4229</v>
      </c>
      <c r="G7098">
        <v>276.78399999999999</v>
      </c>
      <c r="H7098">
        <v>2</v>
      </c>
      <c r="I7098">
        <v>0.2</v>
      </c>
      <c r="J7098">
        <v>89.954800000000006</v>
      </c>
    </row>
    <row r="7099" spans="1:10" x14ac:dyDescent="0.25">
      <c r="A7099" s="1" t="s">
        <v>6130</v>
      </c>
      <c r="B7099" s="2">
        <v>42601</v>
      </c>
      <c r="C7099" s="2">
        <v>42602</v>
      </c>
      <c r="D7099" s="1" t="s">
        <v>79</v>
      </c>
      <c r="E7099" s="1" t="s">
        <v>1147</v>
      </c>
      <c r="F7099" s="1" t="s">
        <v>1825</v>
      </c>
      <c r="G7099">
        <v>25.32</v>
      </c>
      <c r="H7099">
        <v>5</v>
      </c>
      <c r="I7099">
        <v>0.2</v>
      </c>
      <c r="J7099">
        <v>9.1784999999999997</v>
      </c>
    </row>
    <row r="7100" spans="1:10" x14ac:dyDescent="0.25">
      <c r="A7100" s="1" t="s">
        <v>6131</v>
      </c>
      <c r="B7100" s="2">
        <v>43045</v>
      </c>
      <c r="C7100" s="2">
        <v>43049</v>
      </c>
      <c r="D7100" s="1" t="s">
        <v>19</v>
      </c>
      <c r="E7100" s="1" t="s">
        <v>1159</v>
      </c>
      <c r="F7100" s="1" t="s">
        <v>5179</v>
      </c>
      <c r="G7100">
        <v>318.95999999999998</v>
      </c>
      <c r="H7100">
        <v>9</v>
      </c>
      <c r="I7100">
        <v>0</v>
      </c>
      <c r="J7100">
        <v>149.91120000000001</v>
      </c>
    </row>
    <row r="7101" spans="1:10" x14ac:dyDescent="0.25">
      <c r="A7101" s="1" t="s">
        <v>6132</v>
      </c>
      <c r="B7101" s="2">
        <v>42364</v>
      </c>
      <c r="C7101" s="2">
        <v>42368</v>
      </c>
      <c r="D7101" s="1" t="s">
        <v>11</v>
      </c>
      <c r="E7101" s="1" t="s">
        <v>3422</v>
      </c>
      <c r="F7101" s="1" t="s">
        <v>5179</v>
      </c>
      <c r="G7101">
        <v>212.64</v>
      </c>
      <c r="H7101">
        <v>6</v>
      </c>
      <c r="I7101">
        <v>0</v>
      </c>
      <c r="J7101">
        <v>99.940799999999996</v>
      </c>
    </row>
    <row r="7102" spans="1:10" x14ac:dyDescent="0.25">
      <c r="A7102" s="1" t="s">
        <v>6133</v>
      </c>
      <c r="B7102" s="2">
        <v>41966</v>
      </c>
      <c r="C7102" s="2">
        <v>41971</v>
      </c>
      <c r="D7102" s="1" t="s">
        <v>19</v>
      </c>
      <c r="E7102" s="1" t="s">
        <v>1443</v>
      </c>
      <c r="F7102" s="1" t="s">
        <v>2651</v>
      </c>
      <c r="G7102">
        <v>23.472000000000001</v>
      </c>
      <c r="H7102">
        <v>3</v>
      </c>
      <c r="I7102">
        <v>0.2</v>
      </c>
      <c r="J7102">
        <v>8.8019999999999996</v>
      </c>
    </row>
    <row r="7103" spans="1:10" x14ac:dyDescent="0.25">
      <c r="A7103" s="1" t="s">
        <v>6134</v>
      </c>
      <c r="B7103" s="2">
        <v>42583</v>
      </c>
      <c r="C7103" s="2">
        <v>42587</v>
      </c>
      <c r="D7103" s="1" t="s">
        <v>11</v>
      </c>
      <c r="E7103" s="1" t="s">
        <v>4458</v>
      </c>
      <c r="F7103" s="1" t="s">
        <v>77</v>
      </c>
      <c r="G7103">
        <v>19.648</v>
      </c>
      <c r="H7103">
        <v>2</v>
      </c>
      <c r="I7103">
        <v>0.2</v>
      </c>
      <c r="J7103">
        <v>6.6311999999999998</v>
      </c>
    </row>
    <row r="7104" spans="1:10" x14ac:dyDescent="0.25">
      <c r="A7104" s="1" t="s">
        <v>6135</v>
      </c>
      <c r="B7104" s="2">
        <v>41903</v>
      </c>
      <c r="C7104" s="2">
        <v>41906</v>
      </c>
      <c r="D7104" s="1" t="s">
        <v>79</v>
      </c>
      <c r="E7104" s="1" t="s">
        <v>1870</v>
      </c>
      <c r="F7104" s="1" t="s">
        <v>699</v>
      </c>
      <c r="G7104">
        <v>6.57</v>
      </c>
      <c r="H7104">
        <v>3</v>
      </c>
      <c r="I7104">
        <v>0.7</v>
      </c>
      <c r="J7104">
        <v>-5.0369999999999999</v>
      </c>
    </row>
    <row r="7105" spans="1:10" x14ac:dyDescent="0.25">
      <c r="A7105" s="1" t="s">
        <v>6136</v>
      </c>
      <c r="B7105" s="2">
        <v>42982</v>
      </c>
      <c r="C7105" s="2">
        <v>42986</v>
      </c>
      <c r="D7105" s="1" t="s">
        <v>19</v>
      </c>
      <c r="E7105" s="1" t="s">
        <v>1907</v>
      </c>
      <c r="F7105" s="1" t="s">
        <v>4669</v>
      </c>
      <c r="G7105">
        <v>421.1</v>
      </c>
      <c r="H7105">
        <v>2</v>
      </c>
      <c r="I7105">
        <v>0</v>
      </c>
      <c r="J7105">
        <v>105.27500000000001</v>
      </c>
    </row>
    <row r="7106" spans="1:10" x14ac:dyDescent="0.25">
      <c r="A7106" s="1" t="s">
        <v>6137</v>
      </c>
      <c r="B7106" s="2">
        <v>42905</v>
      </c>
      <c r="C7106" s="2">
        <v>42907</v>
      </c>
      <c r="D7106" s="1" t="s">
        <v>11</v>
      </c>
      <c r="E7106" s="1" t="s">
        <v>2605</v>
      </c>
      <c r="F7106" s="1" t="s">
        <v>648</v>
      </c>
      <c r="G7106">
        <v>760.11599999999999</v>
      </c>
      <c r="H7106">
        <v>6</v>
      </c>
      <c r="I7106">
        <v>0.3</v>
      </c>
      <c r="J7106">
        <v>-43.435200000000002</v>
      </c>
    </row>
    <row r="7107" spans="1:10" x14ac:dyDescent="0.25">
      <c r="A7107" s="1" t="s">
        <v>6137</v>
      </c>
      <c r="B7107" s="2">
        <v>42905</v>
      </c>
      <c r="C7107" s="2">
        <v>42907</v>
      </c>
      <c r="D7107" s="1" t="s">
        <v>11</v>
      </c>
      <c r="E7107" s="1" t="s">
        <v>2605</v>
      </c>
      <c r="F7107" s="1" t="s">
        <v>3274</v>
      </c>
      <c r="G7107">
        <v>38.783999999999999</v>
      </c>
      <c r="H7107">
        <v>3</v>
      </c>
      <c r="I7107">
        <v>0.2</v>
      </c>
      <c r="J7107">
        <v>7.2720000000000002</v>
      </c>
    </row>
    <row r="7108" spans="1:10" x14ac:dyDescent="0.25">
      <c r="A7108" s="1" t="s">
        <v>6137</v>
      </c>
      <c r="B7108" s="2">
        <v>42905</v>
      </c>
      <c r="C7108" s="2">
        <v>42907</v>
      </c>
      <c r="D7108" s="1" t="s">
        <v>11</v>
      </c>
      <c r="E7108" s="1" t="s">
        <v>2605</v>
      </c>
      <c r="F7108" s="1" t="s">
        <v>4345</v>
      </c>
      <c r="G7108">
        <v>122.328</v>
      </c>
      <c r="H7108">
        <v>9</v>
      </c>
      <c r="I7108">
        <v>0.2</v>
      </c>
      <c r="J7108">
        <v>1.5290999999999999</v>
      </c>
    </row>
    <row r="7109" spans="1:10" x14ac:dyDescent="0.25">
      <c r="A7109" s="1" t="s">
        <v>6138</v>
      </c>
      <c r="B7109" s="2">
        <v>42479</v>
      </c>
      <c r="C7109" s="2">
        <v>42486</v>
      </c>
      <c r="D7109" s="1" t="s">
        <v>19</v>
      </c>
      <c r="E7109" s="1" t="s">
        <v>128</v>
      </c>
      <c r="F7109" s="1" t="s">
        <v>1497</v>
      </c>
      <c r="G7109">
        <v>25.98</v>
      </c>
      <c r="H7109">
        <v>2</v>
      </c>
      <c r="I7109">
        <v>0</v>
      </c>
      <c r="J7109">
        <v>0.77939999999999998</v>
      </c>
    </row>
    <row r="7110" spans="1:10" x14ac:dyDescent="0.25">
      <c r="A7110" s="1" t="s">
        <v>6138</v>
      </c>
      <c r="B7110" s="2">
        <v>42479</v>
      </c>
      <c r="C7110" s="2">
        <v>42486</v>
      </c>
      <c r="D7110" s="1" t="s">
        <v>19</v>
      </c>
      <c r="E7110" s="1" t="s">
        <v>128</v>
      </c>
      <c r="F7110" s="1" t="s">
        <v>2730</v>
      </c>
      <c r="G7110">
        <v>3.28</v>
      </c>
      <c r="H7110">
        <v>2</v>
      </c>
      <c r="I7110">
        <v>0</v>
      </c>
      <c r="J7110">
        <v>1.476</v>
      </c>
    </row>
    <row r="7111" spans="1:10" x14ac:dyDescent="0.25">
      <c r="A7111" s="1" t="s">
        <v>6138</v>
      </c>
      <c r="B7111" s="2">
        <v>42479</v>
      </c>
      <c r="C7111" s="2">
        <v>42486</v>
      </c>
      <c r="D7111" s="1" t="s">
        <v>19</v>
      </c>
      <c r="E7111" s="1" t="s">
        <v>128</v>
      </c>
      <c r="F7111" s="1" t="s">
        <v>330</v>
      </c>
      <c r="G7111">
        <v>459.88</v>
      </c>
      <c r="H7111">
        <v>4</v>
      </c>
      <c r="I7111">
        <v>0</v>
      </c>
      <c r="J7111">
        <v>13.7964</v>
      </c>
    </row>
    <row r="7112" spans="1:10" x14ac:dyDescent="0.25">
      <c r="A7112" s="1" t="s">
        <v>6138</v>
      </c>
      <c r="B7112" s="2">
        <v>42479</v>
      </c>
      <c r="C7112" s="2">
        <v>42486</v>
      </c>
      <c r="D7112" s="1" t="s">
        <v>19</v>
      </c>
      <c r="E7112" s="1" t="s">
        <v>128</v>
      </c>
      <c r="F7112" s="1" t="s">
        <v>4098</v>
      </c>
      <c r="G7112">
        <v>7.76</v>
      </c>
      <c r="H7112">
        <v>2</v>
      </c>
      <c r="I7112">
        <v>0</v>
      </c>
      <c r="J7112">
        <v>2.2504</v>
      </c>
    </row>
    <row r="7113" spans="1:10" x14ac:dyDescent="0.25">
      <c r="A7113" s="1" t="s">
        <v>6138</v>
      </c>
      <c r="B7113" s="2">
        <v>42479</v>
      </c>
      <c r="C7113" s="2">
        <v>42486</v>
      </c>
      <c r="D7113" s="1" t="s">
        <v>19</v>
      </c>
      <c r="E7113" s="1" t="s">
        <v>128</v>
      </c>
      <c r="F7113" s="1" t="s">
        <v>1950</v>
      </c>
      <c r="G7113">
        <v>71.959999999999994</v>
      </c>
      <c r="H7113">
        <v>2</v>
      </c>
      <c r="I7113">
        <v>0</v>
      </c>
      <c r="J7113">
        <v>17.989999999999998</v>
      </c>
    </row>
    <row r="7114" spans="1:10" x14ac:dyDescent="0.25">
      <c r="A7114" s="1" t="s">
        <v>6138</v>
      </c>
      <c r="B7114" s="2">
        <v>42479</v>
      </c>
      <c r="C7114" s="2">
        <v>42486</v>
      </c>
      <c r="D7114" s="1" t="s">
        <v>19</v>
      </c>
      <c r="E7114" s="1" t="s">
        <v>128</v>
      </c>
      <c r="F7114" s="1" t="s">
        <v>275</v>
      </c>
      <c r="G7114">
        <v>54.9</v>
      </c>
      <c r="H7114">
        <v>5</v>
      </c>
      <c r="I7114">
        <v>0</v>
      </c>
      <c r="J7114">
        <v>15.372</v>
      </c>
    </row>
    <row r="7115" spans="1:10" x14ac:dyDescent="0.25">
      <c r="A7115" s="1" t="s">
        <v>6138</v>
      </c>
      <c r="B7115" s="2">
        <v>42479</v>
      </c>
      <c r="C7115" s="2">
        <v>42486</v>
      </c>
      <c r="D7115" s="1" t="s">
        <v>19</v>
      </c>
      <c r="E7115" s="1" t="s">
        <v>128</v>
      </c>
      <c r="F7115" s="1" t="s">
        <v>3607</v>
      </c>
      <c r="G7115">
        <v>9.2799999999999994</v>
      </c>
      <c r="H7115">
        <v>2</v>
      </c>
      <c r="I7115">
        <v>0.2</v>
      </c>
      <c r="J7115">
        <v>3.2480000000000002</v>
      </c>
    </row>
    <row r="7116" spans="1:10" x14ac:dyDescent="0.25">
      <c r="A7116" s="1" t="s">
        <v>6139</v>
      </c>
      <c r="B7116" s="2">
        <v>42495</v>
      </c>
      <c r="C7116" s="2">
        <v>42496</v>
      </c>
      <c r="D7116" s="1" t="s">
        <v>79</v>
      </c>
      <c r="E7116" s="1" t="s">
        <v>1569</v>
      </c>
      <c r="F7116" s="1" t="s">
        <v>4620</v>
      </c>
      <c r="G7116">
        <v>1685.88</v>
      </c>
      <c r="H7116">
        <v>6</v>
      </c>
      <c r="I7116">
        <v>0</v>
      </c>
      <c r="J7116">
        <v>320.31720000000001</v>
      </c>
    </row>
    <row r="7117" spans="1:10" x14ac:dyDescent="0.25">
      <c r="A7117" s="1" t="s">
        <v>6139</v>
      </c>
      <c r="B7117" s="2">
        <v>42495</v>
      </c>
      <c r="C7117" s="2">
        <v>42496</v>
      </c>
      <c r="D7117" s="1" t="s">
        <v>79</v>
      </c>
      <c r="E7117" s="1" t="s">
        <v>1569</v>
      </c>
      <c r="F7117" s="1" t="s">
        <v>364</v>
      </c>
      <c r="G7117">
        <v>5.7279999999999998</v>
      </c>
      <c r="H7117">
        <v>2</v>
      </c>
      <c r="I7117">
        <v>0.2</v>
      </c>
      <c r="J7117">
        <v>2.0047999999999999</v>
      </c>
    </row>
    <row r="7118" spans="1:10" x14ac:dyDescent="0.25">
      <c r="A7118" s="1" t="s">
        <v>6140</v>
      </c>
      <c r="B7118" s="2">
        <v>41930</v>
      </c>
      <c r="C7118" s="2">
        <v>41935</v>
      </c>
      <c r="D7118" s="1" t="s">
        <v>11</v>
      </c>
      <c r="E7118" s="1" t="s">
        <v>2290</v>
      </c>
      <c r="F7118" s="1" t="s">
        <v>2426</v>
      </c>
      <c r="G7118">
        <v>61.96</v>
      </c>
      <c r="H7118">
        <v>2</v>
      </c>
      <c r="I7118">
        <v>0</v>
      </c>
      <c r="J7118">
        <v>27.882000000000001</v>
      </c>
    </row>
    <row r="7119" spans="1:10" x14ac:dyDescent="0.25">
      <c r="A7119" s="1" t="s">
        <v>6140</v>
      </c>
      <c r="B7119" s="2">
        <v>41930</v>
      </c>
      <c r="C7119" s="2">
        <v>41935</v>
      </c>
      <c r="D7119" s="1" t="s">
        <v>11</v>
      </c>
      <c r="E7119" s="1" t="s">
        <v>2290</v>
      </c>
      <c r="F7119" s="1" t="s">
        <v>3161</v>
      </c>
      <c r="G7119">
        <v>1.3440000000000001</v>
      </c>
      <c r="H7119">
        <v>1</v>
      </c>
      <c r="I7119">
        <v>0.2</v>
      </c>
      <c r="J7119">
        <v>0.47039999999999998</v>
      </c>
    </row>
    <row r="7120" spans="1:10" x14ac:dyDescent="0.25">
      <c r="A7120" s="1" t="s">
        <v>6141</v>
      </c>
      <c r="B7120" s="2">
        <v>42779</v>
      </c>
      <c r="C7120" s="2">
        <v>42783</v>
      </c>
      <c r="D7120" s="1" t="s">
        <v>19</v>
      </c>
      <c r="E7120" s="1" t="s">
        <v>3748</v>
      </c>
      <c r="F7120" s="1" t="s">
        <v>3130</v>
      </c>
      <c r="G7120">
        <v>17.940000000000001</v>
      </c>
      <c r="H7120">
        <v>3</v>
      </c>
      <c r="I7120">
        <v>0</v>
      </c>
      <c r="J7120">
        <v>8.7905999999999995</v>
      </c>
    </row>
    <row r="7121" spans="1:10" x14ac:dyDescent="0.25">
      <c r="A7121" s="1" t="s">
        <v>6142</v>
      </c>
      <c r="B7121" s="2">
        <v>43056</v>
      </c>
      <c r="C7121" s="2">
        <v>43063</v>
      </c>
      <c r="D7121" s="1" t="s">
        <v>19</v>
      </c>
      <c r="E7121" s="1" t="s">
        <v>242</v>
      </c>
      <c r="F7121" s="1" t="s">
        <v>1076</v>
      </c>
      <c r="G7121">
        <v>13.904</v>
      </c>
      <c r="H7121">
        <v>2</v>
      </c>
      <c r="I7121">
        <v>0.2</v>
      </c>
      <c r="J7121">
        <v>4.5187999999999997</v>
      </c>
    </row>
    <row r="7122" spans="1:10" x14ac:dyDescent="0.25">
      <c r="A7122" s="1" t="s">
        <v>6143</v>
      </c>
      <c r="B7122" s="2">
        <v>41659</v>
      </c>
      <c r="C7122" s="2">
        <v>41665</v>
      </c>
      <c r="D7122" s="1" t="s">
        <v>19</v>
      </c>
      <c r="E7122" s="1" t="s">
        <v>669</v>
      </c>
      <c r="F7122" s="1" t="s">
        <v>2701</v>
      </c>
      <c r="G7122">
        <v>67.194000000000003</v>
      </c>
      <c r="H7122">
        <v>1</v>
      </c>
      <c r="I7122">
        <v>0.7</v>
      </c>
      <c r="J7122">
        <v>-51.5154</v>
      </c>
    </row>
    <row r="7123" spans="1:10" x14ac:dyDescent="0.25">
      <c r="A7123" s="1" t="s">
        <v>6144</v>
      </c>
      <c r="B7123" s="2">
        <v>43070</v>
      </c>
      <c r="C7123" s="2">
        <v>43077</v>
      </c>
      <c r="D7123" s="1" t="s">
        <v>19</v>
      </c>
      <c r="E7123" s="1" t="s">
        <v>20</v>
      </c>
      <c r="F7123" s="1" t="s">
        <v>5609</v>
      </c>
      <c r="G7123">
        <v>41.86</v>
      </c>
      <c r="H7123">
        <v>7</v>
      </c>
      <c r="I7123">
        <v>0</v>
      </c>
      <c r="J7123">
        <v>18.837</v>
      </c>
    </row>
    <row r="7124" spans="1:10" x14ac:dyDescent="0.25">
      <c r="A7124" s="1" t="s">
        <v>6144</v>
      </c>
      <c r="B7124" s="2">
        <v>43070</v>
      </c>
      <c r="C7124" s="2">
        <v>43077</v>
      </c>
      <c r="D7124" s="1" t="s">
        <v>19</v>
      </c>
      <c r="E7124" s="1" t="s">
        <v>20</v>
      </c>
      <c r="F7124" s="1" t="s">
        <v>3919</v>
      </c>
      <c r="G7124">
        <v>141.96</v>
      </c>
      <c r="H7124">
        <v>2</v>
      </c>
      <c r="I7124">
        <v>0</v>
      </c>
      <c r="J7124">
        <v>41.168399999999998</v>
      </c>
    </row>
    <row r="7125" spans="1:10" x14ac:dyDescent="0.25">
      <c r="A7125" s="1" t="s">
        <v>6145</v>
      </c>
      <c r="B7125" s="2">
        <v>42225</v>
      </c>
      <c r="C7125" s="2">
        <v>42232</v>
      </c>
      <c r="D7125" s="1" t="s">
        <v>19</v>
      </c>
      <c r="E7125" s="1" t="s">
        <v>4842</v>
      </c>
      <c r="F7125" s="1" t="s">
        <v>3928</v>
      </c>
      <c r="G7125">
        <v>10.02</v>
      </c>
      <c r="H7125">
        <v>3</v>
      </c>
      <c r="I7125">
        <v>0</v>
      </c>
      <c r="J7125">
        <v>4.4088000000000003</v>
      </c>
    </row>
    <row r="7126" spans="1:10" x14ac:dyDescent="0.25">
      <c r="A7126" s="1" t="s">
        <v>6145</v>
      </c>
      <c r="B7126" s="2">
        <v>42225</v>
      </c>
      <c r="C7126" s="2">
        <v>42232</v>
      </c>
      <c r="D7126" s="1" t="s">
        <v>19</v>
      </c>
      <c r="E7126" s="1" t="s">
        <v>4842</v>
      </c>
      <c r="F7126" s="1" t="s">
        <v>3403</v>
      </c>
      <c r="G7126">
        <v>144.12</v>
      </c>
      <c r="H7126">
        <v>3</v>
      </c>
      <c r="I7126">
        <v>0</v>
      </c>
      <c r="J7126">
        <v>69.177599999999998</v>
      </c>
    </row>
    <row r="7127" spans="1:10" x14ac:dyDescent="0.25">
      <c r="A7127" s="1" t="s">
        <v>6146</v>
      </c>
      <c r="B7127" s="2">
        <v>42640</v>
      </c>
      <c r="C7127" s="2">
        <v>42642</v>
      </c>
      <c r="D7127" s="1" t="s">
        <v>11</v>
      </c>
      <c r="E7127" s="1" t="s">
        <v>2382</v>
      </c>
      <c r="F7127" s="1" t="s">
        <v>3035</v>
      </c>
      <c r="G7127">
        <v>17.940000000000001</v>
      </c>
      <c r="H7127">
        <v>3</v>
      </c>
      <c r="I7127">
        <v>0</v>
      </c>
      <c r="J7127">
        <v>8.7905999999999995</v>
      </c>
    </row>
    <row r="7128" spans="1:10" x14ac:dyDescent="0.25">
      <c r="A7128" s="1" t="s">
        <v>6146</v>
      </c>
      <c r="B7128" s="2">
        <v>42640</v>
      </c>
      <c r="C7128" s="2">
        <v>42642</v>
      </c>
      <c r="D7128" s="1" t="s">
        <v>11</v>
      </c>
      <c r="E7128" s="1" t="s">
        <v>2382</v>
      </c>
      <c r="F7128" s="1" t="s">
        <v>381</v>
      </c>
      <c r="G7128">
        <v>13.89</v>
      </c>
      <c r="H7128">
        <v>3</v>
      </c>
      <c r="I7128">
        <v>0</v>
      </c>
      <c r="J7128">
        <v>4.5837000000000003</v>
      </c>
    </row>
    <row r="7129" spans="1:10" x14ac:dyDescent="0.25">
      <c r="A7129" s="1" t="s">
        <v>6147</v>
      </c>
      <c r="B7129" s="2">
        <v>42688</v>
      </c>
      <c r="C7129" s="2">
        <v>42694</v>
      </c>
      <c r="D7129" s="1" t="s">
        <v>19</v>
      </c>
      <c r="E7129" s="1" t="s">
        <v>2994</v>
      </c>
      <c r="F7129" s="1" t="s">
        <v>2537</v>
      </c>
      <c r="G7129">
        <v>16.45</v>
      </c>
      <c r="H7129">
        <v>5</v>
      </c>
      <c r="I7129">
        <v>0</v>
      </c>
      <c r="J7129">
        <v>7.5670000000000002</v>
      </c>
    </row>
    <row r="7130" spans="1:10" x14ac:dyDescent="0.25">
      <c r="A7130" s="1" t="s">
        <v>6147</v>
      </c>
      <c r="B7130" s="2">
        <v>42688</v>
      </c>
      <c r="C7130" s="2">
        <v>42694</v>
      </c>
      <c r="D7130" s="1" t="s">
        <v>19</v>
      </c>
      <c r="E7130" s="1" t="s">
        <v>2994</v>
      </c>
      <c r="F7130" s="1" t="s">
        <v>3645</v>
      </c>
      <c r="G7130">
        <v>19.920000000000002</v>
      </c>
      <c r="H7130">
        <v>4</v>
      </c>
      <c r="I7130">
        <v>0</v>
      </c>
      <c r="J7130">
        <v>6.5735999999999999</v>
      </c>
    </row>
    <row r="7131" spans="1:10" x14ac:dyDescent="0.25">
      <c r="A7131" s="1" t="s">
        <v>6148</v>
      </c>
      <c r="B7131" s="2">
        <v>42476</v>
      </c>
      <c r="C7131" s="2">
        <v>42482</v>
      </c>
      <c r="D7131" s="1" t="s">
        <v>19</v>
      </c>
      <c r="E7131" s="1" t="s">
        <v>43</v>
      </c>
      <c r="F7131" s="1" t="s">
        <v>1952</v>
      </c>
      <c r="G7131">
        <v>35.167999999999999</v>
      </c>
      <c r="H7131">
        <v>4</v>
      </c>
      <c r="I7131">
        <v>0.2</v>
      </c>
      <c r="J7131">
        <v>8.3523999999999994</v>
      </c>
    </row>
    <row r="7132" spans="1:10" x14ac:dyDescent="0.25">
      <c r="A7132" s="1" t="s">
        <v>6148</v>
      </c>
      <c r="B7132" s="2">
        <v>42476</v>
      </c>
      <c r="C7132" s="2">
        <v>42482</v>
      </c>
      <c r="D7132" s="1" t="s">
        <v>19</v>
      </c>
      <c r="E7132" s="1" t="s">
        <v>43</v>
      </c>
      <c r="F7132" s="1" t="s">
        <v>4635</v>
      </c>
      <c r="G7132">
        <v>123.08799999999999</v>
      </c>
      <c r="H7132">
        <v>7</v>
      </c>
      <c r="I7132">
        <v>0.2</v>
      </c>
      <c r="J7132">
        <v>40.003599999999999</v>
      </c>
    </row>
    <row r="7133" spans="1:10" x14ac:dyDescent="0.25">
      <c r="A7133" s="1" t="s">
        <v>6149</v>
      </c>
      <c r="B7133" s="2">
        <v>43065</v>
      </c>
      <c r="C7133" s="2">
        <v>43070</v>
      </c>
      <c r="D7133" s="1" t="s">
        <v>19</v>
      </c>
      <c r="E7133" s="1" t="s">
        <v>2330</v>
      </c>
      <c r="F7133" s="1" t="s">
        <v>2110</v>
      </c>
      <c r="G7133">
        <v>257.94</v>
      </c>
      <c r="H7133">
        <v>3</v>
      </c>
      <c r="I7133">
        <v>0</v>
      </c>
      <c r="J7133">
        <v>67.064400000000006</v>
      </c>
    </row>
    <row r="7134" spans="1:10" x14ac:dyDescent="0.25">
      <c r="A7134" s="1" t="s">
        <v>6149</v>
      </c>
      <c r="B7134" s="2">
        <v>43065</v>
      </c>
      <c r="C7134" s="2">
        <v>43070</v>
      </c>
      <c r="D7134" s="1" t="s">
        <v>19</v>
      </c>
      <c r="E7134" s="1" t="s">
        <v>2330</v>
      </c>
      <c r="F7134" s="1" t="s">
        <v>2588</v>
      </c>
      <c r="G7134">
        <v>1879.96</v>
      </c>
      <c r="H7134">
        <v>4</v>
      </c>
      <c r="I7134">
        <v>0</v>
      </c>
      <c r="J7134">
        <v>545.1884</v>
      </c>
    </row>
    <row r="7135" spans="1:10" x14ac:dyDescent="0.25">
      <c r="A7135" s="1" t="s">
        <v>6149</v>
      </c>
      <c r="B7135" s="2">
        <v>43065</v>
      </c>
      <c r="C7135" s="2">
        <v>43070</v>
      </c>
      <c r="D7135" s="1" t="s">
        <v>19</v>
      </c>
      <c r="E7135" s="1" t="s">
        <v>2330</v>
      </c>
      <c r="F7135" s="1" t="s">
        <v>2176</v>
      </c>
      <c r="G7135">
        <v>27.46</v>
      </c>
      <c r="H7135">
        <v>2</v>
      </c>
      <c r="I7135">
        <v>0</v>
      </c>
      <c r="J7135">
        <v>9.8856000000000002</v>
      </c>
    </row>
    <row r="7136" spans="1:10" x14ac:dyDescent="0.25">
      <c r="A7136" s="1" t="s">
        <v>6149</v>
      </c>
      <c r="B7136" s="2">
        <v>43065</v>
      </c>
      <c r="C7136" s="2">
        <v>43070</v>
      </c>
      <c r="D7136" s="1" t="s">
        <v>19</v>
      </c>
      <c r="E7136" s="1" t="s">
        <v>2330</v>
      </c>
      <c r="F7136" s="1" t="s">
        <v>1746</v>
      </c>
      <c r="G7136">
        <v>89.98</v>
      </c>
      <c r="H7136">
        <v>2</v>
      </c>
      <c r="I7136">
        <v>0</v>
      </c>
      <c r="J7136">
        <v>43.190399999999997</v>
      </c>
    </row>
    <row r="7137" spans="1:10" x14ac:dyDescent="0.25">
      <c r="A7137" s="1" t="s">
        <v>6149</v>
      </c>
      <c r="B7137" s="2">
        <v>43065</v>
      </c>
      <c r="C7137" s="2">
        <v>43070</v>
      </c>
      <c r="D7137" s="1" t="s">
        <v>19</v>
      </c>
      <c r="E7137" s="1" t="s">
        <v>2330</v>
      </c>
      <c r="F7137" s="1" t="s">
        <v>331</v>
      </c>
      <c r="G7137">
        <v>828.6</v>
      </c>
      <c r="H7137">
        <v>3</v>
      </c>
      <c r="I7137">
        <v>0</v>
      </c>
      <c r="J7137">
        <v>240.29400000000001</v>
      </c>
    </row>
    <row r="7138" spans="1:10" x14ac:dyDescent="0.25">
      <c r="A7138" s="1" t="s">
        <v>6150</v>
      </c>
      <c r="B7138" s="2">
        <v>42328</v>
      </c>
      <c r="C7138" s="2">
        <v>42335</v>
      </c>
      <c r="D7138" s="1" t="s">
        <v>19</v>
      </c>
      <c r="E7138" s="1" t="s">
        <v>1254</v>
      </c>
      <c r="F7138" s="1" t="s">
        <v>1105</v>
      </c>
      <c r="G7138">
        <v>7.23</v>
      </c>
      <c r="H7138">
        <v>5</v>
      </c>
      <c r="I7138">
        <v>0.7</v>
      </c>
      <c r="J7138">
        <v>-5.7839999999999998</v>
      </c>
    </row>
    <row r="7139" spans="1:10" x14ac:dyDescent="0.25">
      <c r="A7139" s="1" t="s">
        <v>6150</v>
      </c>
      <c r="B7139" s="2">
        <v>42328</v>
      </c>
      <c r="C7139" s="2">
        <v>42335</v>
      </c>
      <c r="D7139" s="1" t="s">
        <v>19</v>
      </c>
      <c r="E7139" s="1" t="s">
        <v>1254</v>
      </c>
      <c r="F7139" s="1" t="s">
        <v>757</v>
      </c>
      <c r="G7139">
        <v>17.440000000000001</v>
      </c>
      <c r="H7139">
        <v>2</v>
      </c>
      <c r="I7139">
        <v>0.2</v>
      </c>
      <c r="J7139">
        <v>1.3080000000000001</v>
      </c>
    </row>
    <row r="7140" spans="1:10" x14ac:dyDescent="0.25">
      <c r="A7140" s="1" t="s">
        <v>6150</v>
      </c>
      <c r="B7140" s="2">
        <v>42328</v>
      </c>
      <c r="C7140" s="2">
        <v>42335</v>
      </c>
      <c r="D7140" s="1" t="s">
        <v>19</v>
      </c>
      <c r="E7140" s="1" t="s">
        <v>1254</v>
      </c>
      <c r="F7140" s="1" t="s">
        <v>546</v>
      </c>
      <c r="G7140">
        <v>62.88</v>
      </c>
      <c r="H7140">
        <v>4</v>
      </c>
      <c r="I7140">
        <v>0.7</v>
      </c>
      <c r="J7140">
        <v>-50.304000000000002</v>
      </c>
    </row>
    <row r="7141" spans="1:10" x14ac:dyDescent="0.25">
      <c r="A7141" s="1" t="s">
        <v>6150</v>
      </c>
      <c r="B7141" s="2">
        <v>42328</v>
      </c>
      <c r="C7141" s="2">
        <v>42335</v>
      </c>
      <c r="D7141" s="1" t="s">
        <v>19</v>
      </c>
      <c r="E7141" s="1" t="s">
        <v>1254</v>
      </c>
      <c r="F7141" s="1" t="s">
        <v>861</v>
      </c>
      <c r="G7141">
        <v>290.35199999999998</v>
      </c>
      <c r="H7141">
        <v>3</v>
      </c>
      <c r="I7141">
        <v>0.2</v>
      </c>
      <c r="J7141">
        <v>-36.293999999999997</v>
      </c>
    </row>
    <row r="7142" spans="1:10" x14ac:dyDescent="0.25">
      <c r="A7142" s="1" t="s">
        <v>6151</v>
      </c>
      <c r="B7142" s="2">
        <v>42985</v>
      </c>
      <c r="C7142" s="2">
        <v>42985</v>
      </c>
      <c r="D7142" s="1" t="s">
        <v>654</v>
      </c>
      <c r="E7142" s="1" t="s">
        <v>1015</v>
      </c>
      <c r="F7142" s="1" t="s">
        <v>1515</v>
      </c>
      <c r="G7142">
        <v>113.52</v>
      </c>
      <c r="H7142">
        <v>4</v>
      </c>
      <c r="I7142">
        <v>0</v>
      </c>
      <c r="J7142">
        <v>46.543199999999999</v>
      </c>
    </row>
    <row r="7143" spans="1:10" x14ac:dyDescent="0.25">
      <c r="A7143" s="1" t="s">
        <v>6151</v>
      </c>
      <c r="B7143" s="2">
        <v>42985</v>
      </c>
      <c r="C7143" s="2">
        <v>42985</v>
      </c>
      <c r="D7143" s="1" t="s">
        <v>654</v>
      </c>
      <c r="E7143" s="1" t="s">
        <v>1015</v>
      </c>
      <c r="F7143" s="1" t="s">
        <v>2876</v>
      </c>
      <c r="G7143">
        <v>135.30000000000001</v>
      </c>
      <c r="H7143">
        <v>5</v>
      </c>
      <c r="I7143">
        <v>0</v>
      </c>
      <c r="J7143">
        <v>37.884</v>
      </c>
    </row>
    <row r="7144" spans="1:10" x14ac:dyDescent="0.25">
      <c r="A7144" s="1" t="s">
        <v>6152</v>
      </c>
      <c r="B7144" s="2">
        <v>41967</v>
      </c>
      <c r="C7144" s="2">
        <v>41972</v>
      </c>
      <c r="D7144" s="1" t="s">
        <v>19</v>
      </c>
      <c r="E7144" s="1" t="s">
        <v>39</v>
      </c>
      <c r="F7144" s="1" t="s">
        <v>3299</v>
      </c>
      <c r="G7144">
        <v>111.15</v>
      </c>
      <c r="H7144">
        <v>5</v>
      </c>
      <c r="I7144">
        <v>0</v>
      </c>
      <c r="J7144">
        <v>48.905999999999999</v>
      </c>
    </row>
    <row r="7145" spans="1:10" x14ac:dyDescent="0.25">
      <c r="A7145" s="1" t="s">
        <v>6153</v>
      </c>
      <c r="B7145" s="2">
        <v>42805</v>
      </c>
      <c r="C7145" s="2">
        <v>42810</v>
      </c>
      <c r="D7145" s="1" t="s">
        <v>19</v>
      </c>
      <c r="E7145" s="1" t="s">
        <v>5218</v>
      </c>
      <c r="F7145" s="1" t="s">
        <v>3256</v>
      </c>
      <c r="G7145">
        <v>776.85</v>
      </c>
      <c r="H7145">
        <v>5</v>
      </c>
      <c r="I7145">
        <v>0.4</v>
      </c>
      <c r="J7145">
        <v>-181.26499999999999</v>
      </c>
    </row>
    <row r="7146" spans="1:10" x14ac:dyDescent="0.25">
      <c r="A7146" s="1" t="s">
        <v>6153</v>
      </c>
      <c r="B7146" s="2">
        <v>42805</v>
      </c>
      <c r="C7146" s="2">
        <v>42810</v>
      </c>
      <c r="D7146" s="1" t="s">
        <v>19</v>
      </c>
      <c r="E7146" s="1" t="s">
        <v>5218</v>
      </c>
      <c r="F7146" s="1" t="s">
        <v>216</v>
      </c>
      <c r="G7146">
        <v>12.294</v>
      </c>
      <c r="H7146">
        <v>1</v>
      </c>
      <c r="I7146">
        <v>0.7</v>
      </c>
      <c r="J7146">
        <v>-8.6058000000000003</v>
      </c>
    </row>
    <row r="7147" spans="1:10" x14ac:dyDescent="0.25">
      <c r="A7147" s="1" t="s">
        <v>6153</v>
      </c>
      <c r="B7147" s="2">
        <v>42805</v>
      </c>
      <c r="C7147" s="2">
        <v>42810</v>
      </c>
      <c r="D7147" s="1" t="s">
        <v>19</v>
      </c>
      <c r="E7147" s="1" t="s">
        <v>5218</v>
      </c>
      <c r="F7147" s="1" t="s">
        <v>1787</v>
      </c>
      <c r="G7147">
        <v>154.76400000000001</v>
      </c>
      <c r="H7147">
        <v>3</v>
      </c>
      <c r="I7147">
        <v>0.4</v>
      </c>
      <c r="J7147">
        <v>-46.429200000000002</v>
      </c>
    </row>
    <row r="7148" spans="1:10" x14ac:dyDescent="0.25">
      <c r="A7148" s="1" t="s">
        <v>6153</v>
      </c>
      <c r="B7148" s="2">
        <v>42805</v>
      </c>
      <c r="C7148" s="2">
        <v>42810</v>
      </c>
      <c r="D7148" s="1" t="s">
        <v>19</v>
      </c>
      <c r="E7148" s="1" t="s">
        <v>5218</v>
      </c>
      <c r="F7148" s="1" t="s">
        <v>5829</v>
      </c>
      <c r="G7148">
        <v>43.28</v>
      </c>
      <c r="H7148">
        <v>1</v>
      </c>
      <c r="I7148">
        <v>0.2</v>
      </c>
      <c r="J7148">
        <v>3.246</v>
      </c>
    </row>
    <row r="7149" spans="1:10" x14ac:dyDescent="0.25">
      <c r="A7149" s="1" t="s">
        <v>6154</v>
      </c>
      <c r="B7149" s="2">
        <v>42533</v>
      </c>
      <c r="C7149" s="2">
        <v>42538</v>
      </c>
      <c r="D7149" s="1" t="s">
        <v>19</v>
      </c>
      <c r="E7149" s="1" t="s">
        <v>2756</v>
      </c>
      <c r="F7149" s="1" t="s">
        <v>2663</v>
      </c>
      <c r="G7149">
        <v>92.94</v>
      </c>
      <c r="H7149">
        <v>3</v>
      </c>
      <c r="I7149">
        <v>0</v>
      </c>
      <c r="J7149">
        <v>41.823</v>
      </c>
    </row>
    <row r="7150" spans="1:10" x14ac:dyDescent="0.25">
      <c r="A7150" s="1" t="s">
        <v>6154</v>
      </c>
      <c r="B7150" s="2">
        <v>42533</v>
      </c>
      <c r="C7150" s="2">
        <v>42538</v>
      </c>
      <c r="D7150" s="1" t="s">
        <v>19</v>
      </c>
      <c r="E7150" s="1" t="s">
        <v>2756</v>
      </c>
      <c r="F7150" s="1" t="s">
        <v>3037</v>
      </c>
      <c r="G7150">
        <v>52.56</v>
      </c>
      <c r="H7150">
        <v>3</v>
      </c>
      <c r="I7150">
        <v>0</v>
      </c>
      <c r="J7150">
        <v>18.396000000000001</v>
      </c>
    </row>
    <row r="7151" spans="1:10" x14ac:dyDescent="0.25">
      <c r="A7151" s="1" t="s">
        <v>6155</v>
      </c>
      <c r="B7151" s="2">
        <v>42181</v>
      </c>
      <c r="C7151" s="2">
        <v>42185</v>
      </c>
      <c r="D7151" s="1" t="s">
        <v>19</v>
      </c>
      <c r="E7151" s="1" t="s">
        <v>437</v>
      </c>
      <c r="F7151" s="1" t="s">
        <v>2860</v>
      </c>
      <c r="G7151">
        <v>971.88</v>
      </c>
      <c r="H7151">
        <v>3</v>
      </c>
      <c r="I7151">
        <v>0.2</v>
      </c>
      <c r="J7151">
        <v>109.3365</v>
      </c>
    </row>
    <row r="7152" spans="1:10" x14ac:dyDescent="0.25">
      <c r="A7152" s="1" t="s">
        <v>6156</v>
      </c>
      <c r="B7152" s="2">
        <v>43091</v>
      </c>
      <c r="C7152" s="2">
        <v>43095</v>
      </c>
      <c r="D7152" s="1" t="s">
        <v>19</v>
      </c>
      <c r="E7152" s="1" t="s">
        <v>3659</v>
      </c>
      <c r="F7152" s="1" t="s">
        <v>953</v>
      </c>
      <c r="G7152">
        <v>141.96</v>
      </c>
      <c r="H7152">
        <v>2</v>
      </c>
      <c r="I7152">
        <v>0</v>
      </c>
      <c r="J7152">
        <v>35.49</v>
      </c>
    </row>
    <row r="7153" spans="1:10" x14ac:dyDescent="0.25">
      <c r="A7153" s="1" t="s">
        <v>6157</v>
      </c>
      <c r="B7153" s="2">
        <v>43091</v>
      </c>
      <c r="C7153" s="2">
        <v>43094</v>
      </c>
      <c r="D7153" s="1" t="s">
        <v>11</v>
      </c>
      <c r="E7153" s="1" t="s">
        <v>4574</v>
      </c>
      <c r="F7153" s="1" t="s">
        <v>2082</v>
      </c>
      <c r="G7153">
        <v>182.55</v>
      </c>
      <c r="H7153">
        <v>2</v>
      </c>
      <c r="I7153">
        <v>0.5</v>
      </c>
      <c r="J7153">
        <v>-135.08699999999999</v>
      </c>
    </row>
    <row r="7154" spans="1:10" x14ac:dyDescent="0.25">
      <c r="A7154" s="1" t="s">
        <v>6158</v>
      </c>
      <c r="B7154" s="2">
        <v>41921</v>
      </c>
      <c r="C7154" s="2">
        <v>41927</v>
      </c>
      <c r="D7154" s="1" t="s">
        <v>19</v>
      </c>
      <c r="E7154" s="1" t="s">
        <v>705</v>
      </c>
      <c r="F7154" s="1" t="s">
        <v>835</v>
      </c>
      <c r="G7154">
        <v>88.768000000000001</v>
      </c>
      <c r="H7154">
        <v>2</v>
      </c>
      <c r="I7154">
        <v>0.2</v>
      </c>
      <c r="J7154">
        <v>31.0688</v>
      </c>
    </row>
    <row r="7155" spans="1:10" x14ac:dyDescent="0.25">
      <c r="A7155" s="1" t="s">
        <v>6159</v>
      </c>
      <c r="B7155" s="2">
        <v>42348</v>
      </c>
      <c r="C7155" s="2">
        <v>42353</v>
      </c>
      <c r="D7155" s="1" t="s">
        <v>19</v>
      </c>
      <c r="E7155" s="1" t="s">
        <v>2300</v>
      </c>
      <c r="F7155" s="1" t="s">
        <v>2129</v>
      </c>
      <c r="G7155">
        <v>53.088000000000001</v>
      </c>
      <c r="H7155">
        <v>7</v>
      </c>
      <c r="I7155">
        <v>0.8</v>
      </c>
      <c r="J7155">
        <v>-108.8304</v>
      </c>
    </row>
    <row r="7156" spans="1:10" x14ac:dyDescent="0.25">
      <c r="A7156" s="1" t="s">
        <v>6160</v>
      </c>
      <c r="B7156" s="2">
        <v>42363</v>
      </c>
      <c r="C7156" s="2">
        <v>42365</v>
      </c>
      <c r="D7156" s="1" t="s">
        <v>11</v>
      </c>
      <c r="E7156" s="1" t="s">
        <v>106</v>
      </c>
      <c r="F7156" s="1" t="s">
        <v>5448</v>
      </c>
      <c r="G7156">
        <v>275.88</v>
      </c>
      <c r="H7156">
        <v>6</v>
      </c>
      <c r="I7156">
        <v>0</v>
      </c>
      <c r="J7156">
        <v>46.8996</v>
      </c>
    </row>
    <row r="7157" spans="1:10" x14ac:dyDescent="0.25">
      <c r="A7157" s="1" t="s">
        <v>6160</v>
      </c>
      <c r="B7157" s="2">
        <v>42363</v>
      </c>
      <c r="C7157" s="2">
        <v>42365</v>
      </c>
      <c r="D7157" s="1" t="s">
        <v>11</v>
      </c>
      <c r="E7157" s="1" t="s">
        <v>106</v>
      </c>
      <c r="F7157" s="1" t="s">
        <v>709</v>
      </c>
      <c r="G7157">
        <v>157.9</v>
      </c>
      <c r="H7157">
        <v>5</v>
      </c>
      <c r="I7157">
        <v>0</v>
      </c>
      <c r="J7157">
        <v>74.212999999999994</v>
      </c>
    </row>
    <row r="7158" spans="1:10" x14ac:dyDescent="0.25">
      <c r="A7158" s="1" t="s">
        <v>6161</v>
      </c>
      <c r="B7158" s="2">
        <v>42854</v>
      </c>
      <c r="C7158" s="2">
        <v>42859</v>
      </c>
      <c r="D7158" s="1" t="s">
        <v>19</v>
      </c>
      <c r="E7158" s="1" t="s">
        <v>1890</v>
      </c>
      <c r="F7158" s="1" t="s">
        <v>1578</v>
      </c>
      <c r="G7158">
        <v>4.91</v>
      </c>
      <c r="H7158">
        <v>1</v>
      </c>
      <c r="I7158">
        <v>0</v>
      </c>
      <c r="J7158">
        <v>2.4058999999999999</v>
      </c>
    </row>
    <row r="7159" spans="1:10" x14ac:dyDescent="0.25">
      <c r="A7159" s="1" t="s">
        <v>6162</v>
      </c>
      <c r="B7159" s="2">
        <v>42457</v>
      </c>
      <c r="C7159" s="2">
        <v>42460</v>
      </c>
      <c r="D7159" s="1" t="s">
        <v>11</v>
      </c>
      <c r="E7159" s="1" t="s">
        <v>1933</v>
      </c>
      <c r="F7159" s="1" t="s">
        <v>435</v>
      </c>
      <c r="G7159">
        <v>87.92</v>
      </c>
      <c r="H7159">
        <v>4</v>
      </c>
      <c r="I7159">
        <v>0</v>
      </c>
      <c r="J7159">
        <v>0.87919999999999998</v>
      </c>
    </row>
    <row r="7160" spans="1:10" x14ac:dyDescent="0.25">
      <c r="A7160" s="1" t="s">
        <v>6162</v>
      </c>
      <c r="B7160" s="2">
        <v>42457</v>
      </c>
      <c r="C7160" s="2">
        <v>42460</v>
      </c>
      <c r="D7160" s="1" t="s">
        <v>11</v>
      </c>
      <c r="E7160" s="1" t="s">
        <v>1933</v>
      </c>
      <c r="F7160" s="1" t="s">
        <v>6163</v>
      </c>
      <c r="G7160">
        <v>5.98</v>
      </c>
      <c r="H7160">
        <v>1</v>
      </c>
      <c r="I7160">
        <v>0</v>
      </c>
      <c r="J7160">
        <v>2.9302000000000001</v>
      </c>
    </row>
    <row r="7161" spans="1:10" x14ac:dyDescent="0.25">
      <c r="A7161" s="1" t="s">
        <v>6164</v>
      </c>
      <c r="B7161" s="2">
        <v>42137</v>
      </c>
      <c r="C7161" s="2">
        <v>42142</v>
      </c>
      <c r="D7161" s="1" t="s">
        <v>11</v>
      </c>
      <c r="E7161" s="1" t="s">
        <v>1881</v>
      </c>
      <c r="F7161" s="1" t="s">
        <v>1859</v>
      </c>
      <c r="G7161">
        <v>222.38399999999999</v>
      </c>
      <c r="H7161">
        <v>2</v>
      </c>
      <c r="I7161">
        <v>0.2</v>
      </c>
      <c r="J7161">
        <v>16.678799999999999</v>
      </c>
    </row>
    <row r="7162" spans="1:10" x14ac:dyDescent="0.25">
      <c r="A7162" s="1" t="s">
        <v>6164</v>
      </c>
      <c r="B7162" s="2">
        <v>42137</v>
      </c>
      <c r="C7162" s="2">
        <v>42142</v>
      </c>
      <c r="D7162" s="1" t="s">
        <v>11</v>
      </c>
      <c r="E7162" s="1" t="s">
        <v>1881</v>
      </c>
      <c r="F7162" s="1" t="s">
        <v>1371</v>
      </c>
      <c r="G7162">
        <v>16</v>
      </c>
      <c r="H7162">
        <v>4</v>
      </c>
      <c r="I7162">
        <v>0.2</v>
      </c>
      <c r="J7162">
        <v>5.6</v>
      </c>
    </row>
    <row r="7163" spans="1:10" x14ac:dyDescent="0.25">
      <c r="A7163" s="1" t="s">
        <v>6165</v>
      </c>
      <c r="B7163" s="2">
        <v>41824</v>
      </c>
      <c r="C7163" s="2">
        <v>41829</v>
      </c>
      <c r="D7163" s="1" t="s">
        <v>19</v>
      </c>
      <c r="E7163" s="1" t="s">
        <v>2212</v>
      </c>
      <c r="F7163" s="1" t="s">
        <v>681</v>
      </c>
      <c r="G7163">
        <v>21.84</v>
      </c>
      <c r="H7163">
        <v>3</v>
      </c>
      <c r="I7163">
        <v>0</v>
      </c>
      <c r="J7163">
        <v>10.92</v>
      </c>
    </row>
    <row r="7164" spans="1:10" x14ac:dyDescent="0.25">
      <c r="A7164" s="1" t="s">
        <v>6165</v>
      </c>
      <c r="B7164" s="2">
        <v>41824</v>
      </c>
      <c r="C7164" s="2">
        <v>41829</v>
      </c>
      <c r="D7164" s="1" t="s">
        <v>19</v>
      </c>
      <c r="E7164" s="1" t="s">
        <v>2212</v>
      </c>
      <c r="F7164" s="1" t="s">
        <v>1572</v>
      </c>
      <c r="G7164">
        <v>15.6</v>
      </c>
      <c r="H7164">
        <v>5</v>
      </c>
      <c r="I7164">
        <v>0</v>
      </c>
      <c r="J7164">
        <v>7.6440000000000001</v>
      </c>
    </row>
    <row r="7165" spans="1:10" x14ac:dyDescent="0.25">
      <c r="A7165" s="1" t="s">
        <v>6166</v>
      </c>
      <c r="B7165" s="2">
        <v>41751</v>
      </c>
      <c r="C7165" s="2">
        <v>41753</v>
      </c>
      <c r="D7165" s="1" t="s">
        <v>11</v>
      </c>
      <c r="E7165" s="1" t="s">
        <v>3804</v>
      </c>
      <c r="F7165" s="1" t="s">
        <v>3787</v>
      </c>
      <c r="G7165">
        <v>247.84</v>
      </c>
      <c r="H7165">
        <v>8</v>
      </c>
      <c r="I7165">
        <v>0</v>
      </c>
      <c r="J7165">
        <v>121.44159999999999</v>
      </c>
    </row>
    <row r="7166" spans="1:10" x14ac:dyDescent="0.25">
      <c r="A7166" s="1" t="s">
        <v>6166</v>
      </c>
      <c r="B7166" s="2">
        <v>41751</v>
      </c>
      <c r="C7166" s="2">
        <v>41753</v>
      </c>
      <c r="D7166" s="1" t="s">
        <v>11</v>
      </c>
      <c r="E7166" s="1" t="s">
        <v>3804</v>
      </c>
      <c r="F7166" s="1" t="s">
        <v>1970</v>
      </c>
      <c r="G7166">
        <v>9.9120000000000008</v>
      </c>
      <c r="H7166">
        <v>3</v>
      </c>
      <c r="I7166">
        <v>0.2</v>
      </c>
      <c r="J7166">
        <v>3.3452999999999999</v>
      </c>
    </row>
    <row r="7167" spans="1:10" x14ac:dyDescent="0.25">
      <c r="A7167" s="1" t="s">
        <v>6167</v>
      </c>
      <c r="B7167" s="2">
        <v>42632</v>
      </c>
      <c r="C7167" s="2">
        <v>42635</v>
      </c>
      <c r="D7167" s="1" t="s">
        <v>79</v>
      </c>
      <c r="E7167" s="1" t="s">
        <v>1066</v>
      </c>
      <c r="F7167" s="1" t="s">
        <v>121</v>
      </c>
      <c r="G7167">
        <v>69.52</v>
      </c>
      <c r="H7167">
        <v>2</v>
      </c>
      <c r="I7167">
        <v>0</v>
      </c>
      <c r="J7167">
        <v>17.38</v>
      </c>
    </row>
    <row r="7168" spans="1:10" x14ac:dyDescent="0.25">
      <c r="A7168" s="1" t="s">
        <v>6168</v>
      </c>
      <c r="B7168" s="2">
        <v>41842</v>
      </c>
      <c r="C7168" s="2">
        <v>41844</v>
      </c>
      <c r="D7168" s="1" t="s">
        <v>11</v>
      </c>
      <c r="E7168" s="1" t="s">
        <v>1178</v>
      </c>
      <c r="F7168" s="1" t="s">
        <v>1350</v>
      </c>
      <c r="G7168">
        <v>11.52</v>
      </c>
      <c r="H7168">
        <v>4</v>
      </c>
      <c r="I7168">
        <v>0</v>
      </c>
      <c r="J7168">
        <v>3.2256</v>
      </c>
    </row>
    <row r="7169" spans="1:10" x14ac:dyDescent="0.25">
      <c r="A7169" s="1" t="s">
        <v>6168</v>
      </c>
      <c r="B7169" s="2">
        <v>41842</v>
      </c>
      <c r="C7169" s="2">
        <v>41844</v>
      </c>
      <c r="D7169" s="1" t="s">
        <v>11</v>
      </c>
      <c r="E7169" s="1" t="s">
        <v>1178</v>
      </c>
      <c r="F7169" s="1" t="s">
        <v>2678</v>
      </c>
      <c r="G7169">
        <v>717.72</v>
      </c>
      <c r="H7169">
        <v>3</v>
      </c>
      <c r="I7169">
        <v>0.2</v>
      </c>
      <c r="J7169">
        <v>71.772000000000006</v>
      </c>
    </row>
    <row r="7170" spans="1:10" x14ac:dyDescent="0.25">
      <c r="A7170" s="1" t="s">
        <v>6168</v>
      </c>
      <c r="B7170" s="2">
        <v>41842</v>
      </c>
      <c r="C7170" s="2">
        <v>41844</v>
      </c>
      <c r="D7170" s="1" t="s">
        <v>11</v>
      </c>
      <c r="E7170" s="1" t="s">
        <v>1178</v>
      </c>
      <c r="F7170" s="1" t="s">
        <v>791</v>
      </c>
      <c r="G7170">
        <v>236.5</v>
      </c>
      <c r="H7170">
        <v>10</v>
      </c>
      <c r="I7170">
        <v>0</v>
      </c>
      <c r="J7170">
        <v>68.584999999999994</v>
      </c>
    </row>
    <row r="7171" spans="1:10" x14ac:dyDescent="0.25">
      <c r="A7171" s="1" t="s">
        <v>6168</v>
      </c>
      <c r="B7171" s="2">
        <v>41842</v>
      </c>
      <c r="C7171" s="2">
        <v>41844</v>
      </c>
      <c r="D7171" s="1" t="s">
        <v>11</v>
      </c>
      <c r="E7171" s="1" t="s">
        <v>1178</v>
      </c>
      <c r="F7171" s="1" t="s">
        <v>2643</v>
      </c>
      <c r="G7171">
        <v>170.352</v>
      </c>
      <c r="H7171">
        <v>3</v>
      </c>
      <c r="I7171">
        <v>0.2</v>
      </c>
      <c r="J7171">
        <v>19.1646</v>
      </c>
    </row>
    <row r="7172" spans="1:10" x14ac:dyDescent="0.25">
      <c r="A7172" s="1" t="s">
        <v>6169</v>
      </c>
      <c r="B7172" s="2">
        <v>43016</v>
      </c>
      <c r="C7172" s="2">
        <v>43022</v>
      </c>
      <c r="D7172" s="1" t="s">
        <v>19</v>
      </c>
      <c r="E7172" s="1" t="s">
        <v>1342</v>
      </c>
      <c r="F7172" s="1" t="s">
        <v>793</v>
      </c>
      <c r="G7172">
        <v>145.76400000000001</v>
      </c>
      <c r="H7172">
        <v>2</v>
      </c>
      <c r="I7172">
        <v>0.1</v>
      </c>
      <c r="J7172">
        <v>3.2391999999999999</v>
      </c>
    </row>
    <row r="7173" spans="1:10" x14ac:dyDescent="0.25">
      <c r="A7173" s="1" t="s">
        <v>6170</v>
      </c>
      <c r="B7173" s="2">
        <v>42850</v>
      </c>
      <c r="C7173" s="2">
        <v>42852</v>
      </c>
      <c r="D7173" s="1" t="s">
        <v>11</v>
      </c>
      <c r="E7173" s="1" t="s">
        <v>3128</v>
      </c>
      <c r="F7173" s="1" t="s">
        <v>720</v>
      </c>
      <c r="G7173">
        <v>107.97</v>
      </c>
      <c r="H7173">
        <v>3</v>
      </c>
      <c r="I7173">
        <v>0</v>
      </c>
      <c r="J7173">
        <v>22.6737</v>
      </c>
    </row>
    <row r="7174" spans="1:10" x14ac:dyDescent="0.25">
      <c r="A7174" s="1" t="s">
        <v>6171</v>
      </c>
      <c r="B7174" s="2">
        <v>42820</v>
      </c>
      <c r="C7174" s="2">
        <v>42824</v>
      </c>
      <c r="D7174" s="1" t="s">
        <v>19</v>
      </c>
      <c r="E7174" s="1" t="s">
        <v>401</v>
      </c>
      <c r="F7174" s="1" t="s">
        <v>720</v>
      </c>
      <c r="G7174">
        <v>143.96</v>
      </c>
      <c r="H7174">
        <v>5</v>
      </c>
      <c r="I7174">
        <v>0.2</v>
      </c>
      <c r="J7174">
        <v>1.7995000000000001</v>
      </c>
    </row>
    <row r="7175" spans="1:10" x14ac:dyDescent="0.25">
      <c r="A7175" s="1" t="s">
        <v>6171</v>
      </c>
      <c r="B7175" s="2">
        <v>42820</v>
      </c>
      <c r="C7175" s="2">
        <v>42824</v>
      </c>
      <c r="D7175" s="1" t="s">
        <v>19</v>
      </c>
      <c r="E7175" s="1" t="s">
        <v>401</v>
      </c>
      <c r="F7175" s="1" t="s">
        <v>703</v>
      </c>
      <c r="G7175">
        <v>2399.96</v>
      </c>
      <c r="H7175">
        <v>5</v>
      </c>
      <c r="I7175">
        <v>0.2</v>
      </c>
      <c r="J7175">
        <v>569.9905</v>
      </c>
    </row>
    <row r="7176" spans="1:10" x14ac:dyDescent="0.25">
      <c r="A7176" s="1" t="s">
        <v>6171</v>
      </c>
      <c r="B7176" s="2">
        <v>42820</v>
      </c>
      <c r="C7176" s="2">
        <v>42824</v>
      </c>
      <c r="D7176" s="1" t="s">
        <v>19</v>
      </c>
      <c r="E7176" s="1" t="s">
        <v>401</v>
      </c>
      <c r="F7176" s="1" t="s">
        <v>3117</v>
      </c>
      <c r="G7176">
        <v>74.352000000000004</v>
      </c>
      <c r="H7176">
        <v>3</v>
      </c>
      <c r="I7176">
        <v>0.2</v>
      </c>
      <c r="J7176">
        <v>23.234999999999999</v>
      </c>
    </row>
    <row r="7177" spans="1:10" x14ac:dyDescent="0.25">
      <c r="A7177" s="1" t="s">
        <v>6171</v>
      </c>
      <c r="B7177" s="2">
        <v>42820</v>
      </c>
      <c r="C7177" s="2">
        <v>42824</v>
      </c>
      <c r="D7177" s="1" t="s">
        <v>19</v>
      </c>
      <c r="E7177" s="1" t="s">
        <v>401</v>
      </c>
      <c r="F7177" s="1" t="s">
        <v>3087</v>
      </c>
      <c r="G7177">
        <v>87.168000000000006</v>
      </c>
      <c r="H7177">
        <v>8</v>
      </c>
      <c r="I7177">
        <v>0.8</v>
      </c>
      <c r="J7177">
        <v>-226.63679999999999</v>
      </c>
    </row>
    <row r="7178" spans="1:10" x14ac:dyDescent="0.25">
      <c r="A7178" s="1" t="s">
        <v>6171</v>
      </c>
      <c r="B7178" s="2">
        <v>42820</v>
      </c>
      <c r="C7178" s="2">
        <v>42824</v>
      </c>
      <c r="D7178" s="1" t="s">
        <v>19</v>
      </c>
      <c r="E7178" s="1" t="s">
        <v>401</v>
      </c>
      <c r="F7178" s="1" t="s">
        <v>2268</v>
      </c>
      <c r="G7178">
        <v>32.231999999999999</v>
      </c>
      <c r="H7178">
        <v>3</v>
      </c>
      <c r="I7178">
        <v>0.2</v>
      </c>
      <c r="J7178">
        <v>2.4174000000000002</v>
      </c>
    </row>
    <row r="7179" spans="1:10" x14ac:dyDescent="0.25">
      <c r="A7179" s="1" t="s">
        <v>6172</v>
      </c>
      <c r="B7179" s="2">
        <v>42859</v>
      </c>
      <c r="C7179" s="2">
        <v>42865</v>
      </c>
      <c r="D7179" s="1" t="s">
        <v>19</v>
      </c>
      <c r="E7179" s="1" t="s">
        <v>2341</v>
      </c>
      <c r="F7179" s="1" t="s">
        <v>6110</v>
      </c>
      <c r="G7179">
        <v>2.202</v>
      </c>
      <c r="H7179">
        <v>2</v>
      </c>
      <c r="I7179">
        <v>0.7</v>
      </c>
      <c r="J7179">
        <v>-1.5414000000000001</v>
      </c>
    </row>
    <row r="7180" spans="1:10" x14ac:dyDescent="0.25">
      <c r="A7180" s="1" t="s">
        <v>6172</v>
      </c>
      <c r="B7180" s="2">
        <v>42859</v>
      </c>
      <c r="C7180" s="2">
        <v>42865</v>
      </c>
      <c r="D7180" s="1" t="s">
        <v>19</v>
      </c>
      <c r="E7180" s="1" t="s">
        <v>2341</v>
      </c>
      <c r="F7180" s="1" t="s">
        <v>1839</v>
      </c>
      <c r="G7180">
        <v>9.3960000000000008</v>
      </c>
      <c r="H7180">
        <v>3</v>
      </c>
      <c r="I7180">
        <v>0.7</v>
      </c>
      <c r="J7180">
        <v>-7.5167999999999999</v>
      </c>
    </row>
    <row r="7181" spans="1:10" x14ac:dyDescent="0.25">
      <c r="A7181" s="1" t="s">
        <v>6173</v>
      </c>
      <c r="B7181" s="2">
        <v>42688</v>
      </c>
      <c r="C7181" s="2">
        <v>42692</v>
      </c>
      <c r="D7181" s="1" t="s">
        <v>19</v>
      </c>
      <c r="E7181" s="1" t="s">
        <v>233</v>
      </c>
      <c r="F7181" s="1" t="s">
        <v>3802</v>
      </c>
      <c r="G7181">
        <v>89.97</v>
      </c>
      <c r="H7181">
        <v>3</v>
      </c>
      <c r="I7181">
        <v>0</v>
      </c>
      <c r="J7181">
        <v>25.191600000000001</v>
      </c>
    </row>
    <row r="7182" spans="1:10" x14ac:dyDescent="0.25">
      <c r="A7182" s="1" t="s">
        <v>6174</v>
      </c>
      <c r="B7182" s="2">
        <v>41645</v>
      </c>
      <c r="C7182" s="2">
        <v>41646</v>
      </c>
      <c r="D7182" s="1" t="s">
        <v>79</v>
      </c>
      <c r="E7182" s="1" t="s">
        <v>3963</v>
      </c>
      <c r="F7182" s="1" t="s">
        <v>639</v>
      </c>
      <c r="G7182">
        <v>12.78</v>
      </c>
      <c r="H7182">
        <v>3</v>
      </c>
      <c r="I7182">
        <v>0</v>
      </c>
      <c r="J7182">
        <v>5.2397999999999998</v>
      </c>
    </row>
    <row r="7183" spans="1:10" x14ac:dyDescent="0.25">
      <c r="A7183" s="1" t="s">
        <v>6175</v>
      </c>
      <c r="B7183" s="2">
        <v>42731</v>
      </c>
      <c r="C7183" s="2">
        <v>42734</v>
      </c>
      <c r="D7183" s="1" t="s">
        <v>11</v>
      </c>
      <c r="E7183" s="1" t="s">
        <v>3006</v>
      </c>
      <c r="F7183" s="1" t="s">
        <v>2380</v>
      </c>
      <c r="G7183">
        <v>40</v>
      </c>
      <c r="H7183">
        <v>2</v>
      </c>
      <c r="I7183">
        <v>0.2</v>
      </c>
      <c r="J7183">
        <v>0.5</v>
      </c>
    </row>
    <row r="7184" spans="1:10" x14ac:dyDescent="0.25">
      <c r="A7184" s="1" t="s">
        <v>6176</v>
      </c>
      <c r="B7184" s="2">
        <v>42855</v>
      </c>
      <c r="C7184" s="2">
        <v>42859</v>
      </c>
      <c r="D7184" s="1" t="s">
        <v>19</v>
      </c>
      <c r="E7184" s="1" t="s">
        <v>536</v>
      </c>
      <c r="F7184" s="1" t="s">
        <v>1462</v>
      </c>
      <c r="G7184">
        <v>23.24</v>
      </c>
      <c r="H7184">
        <v>5</v>
      </c>
      <c r="I7184">
        <v>0.2</v>
      </c>
      <c r="J7184">
        <v>7.5529999999999999</v>
      </c>
    </row>
    <row r="7185" spans="1:10" x14ac:dyDescent="0.25">
      <c r="A7185" s="1" t="s">
        <v>6177</v>
      </c>
      <c r="B7185" s="2">
        <v>42846</v>
      </c>
      <c r="C7185" s="2">
        <v>42848</v>
      </c>
      <c r="D7185" s="1" t="s">
        <v>79</v>
      </c>
      <c r="E7185" s="1" t="s">
        <v>218</v>
      </c>
      <c r="F7185" s="1" t="s">
        <v>87</v>
      </c>
      <c r="G7185">
        <v>908.82</v>
      </c>
      <c r="H7185">
        <v>9</v>
      </c>
      <c r="I7185">
        <v>0</v>
      </c>
      <c r="J7185">
        <v>227.20500000000001</v>
      </c>
    </row>
    <row r="7186" spans="1:10" x14ac:dyDescent="0.25">
      <c r="A7186" s="1" t="s">
        <v>6178</v>
      </c>
      <c r="B7186" s="2">
        <v>42964</v>
      </c>
      <c r="C7186" s="2">
        <v>42971</v>
      </c>
      <c r="D7186" s="1" t="s">
        <v>19</v>
      </c>
      <c r="E7186" s="1" t="s">
        <v>2497</v>
      </c>
      <c r="F7186" s="1" t="s">
        <v>4113</v>
      </c>
      <c r="G7186">
        <v>5.5519999999999996</v>
      </c>
      <c r="H7186">
        <v>2</v>
      </c>
      <c r="I7186">
        <v>0.2</v>
      </c>
      <c r="J7186">
        <v>-1.0409999999999999</v>
      </c>
    </row>
    <row r="7187" spans="1:10" x14ac:dyDescent="0.25">
      <c r="A7187" s="1" t="s">
        <v>6178</v>
      </c>
      <c r="B7187" s="2">
        <v>42964</v>
      </c>
      <c r="C7187" s="2">
        <v>42971</v>
      </c>
      <c r="D7187" s="1" t="s">
        <v>19</v>
      </c>
      <c r="E7187" s="1" t="s">
        <v>2497</v>
      </c>
      <c r="F7187" s="1" t="s">
        <v>3397</v>
      </c>
      <c r="G7187">
        <v>8.016</v>
      </c>
      <c r="H7187">
        <v>3</v>
      </c>
      <c r="I7187">
        <v>0.2</v>
      </c>
      <c r="J7187">
        <v>1.002</v>
      </c>
    </row>
    <row r="7188" spans="1:10" x14ac:dyDescent="0.25">
      <c r="A7188" s="1" t="s">
        <v>6178</v>
      </c>
      <c r="B7188" s="2">
        <v>42964</v>
      </c>
      <c r="C7188" s="2">
        <v>42971</v>
      </c>
      <c r="D7188" s="1" t="s">
        <v>19</v>
      </c>
      <c r="E7188" s="1" t="s">
        <v>2497</v>
      </c>
      <c r="F7188" s="1" t="s">
        <v>3335</v>
      </c>
      <c r="G7188">
        <v>74.591999999999999</v>
      </c>
      <c r="H7188">
        <v>4</v>
      </c>
      <c r="I7188">
        <v>0.3</v>
      </c>
      <c r="J7188">
        <v>-2.1312000000000002</v>
      </c>
    </row>
    <row r="7189" spans="1:10" x14ac:dyDescent="0.25">
      <c r="A7189" s="1" t="s">
        <v>6178</v>
      </c>
      <c r="B7189" s="2">
        <v>42964</v>
      </c>
      <c r="C7189" s="2">
        <v>42971</v>
      </c>
      <c r="D7189" s="1" t="s">
        <v>19</v>
      </c>
      <c r="E7189" s="1" t="s">
        <v>2497</v>
      </c>
      <c r="F7189" s="1" t="s">
        <v>3691</v>
      </c>
      <c r="G7189">
        <v>16.783999999999999</v>
      </c>
      <c r="H7189">
        <v>2</v>
      </c>
      <c r="I7189">
        <v>0.6</v>
      </c>
      <c r="J7189">
        <v>-22.238800000000001</v>
      </c>
    </row>
    <row r="7190" spans="1:10" x14ac:dyDescent="0.25">
      <c r="A7190" s="1" t="s">
        <v>6178</v>
      </c>
      <c r="B7190" s="2">
        <v>42964</v>
      </c>
      <c r="C7190" s="2">
        <v>42971</v>
      </c>
      <c r="D7190" s="1" t="s">
        <v>19</v>
      </c>
      <c r="E7190" s="1" t="s">
        <v>2497</v>
      </c>
      <c r="F7190" s="1" t="s">
        <v>1087</v>
      </c>
      <c r="G7190">
        <v>38.863999999999997</v>
      </c>
      <c r="H7190">
        <v>4</v>
      </c>
      <c r="I7190">
        <v>0.8</v>
      </c>
      <c r="J7190">
        <v>-99.103200000000001</v>
      </c>
    </row>
    <row r="7191" spans="1:10" x14ac:dyDescent="0.25">
      <c r="A7191" s="1" t="s">
        <v>6179</v>
      </c>
      <c r="B7191" s="2">
        <v>42686</v>
      </c>
      <c r="C7191" s="2">
        <v>42689</v>
      </c>
      <c r="D7191" s="1" t="s">
        <v>79</v>
      </c>
      <c r="E7191" s="1" t="s">
        <v>460</v>
      </c>
      <c r="F7191" s="1" t="s">
        <v>3751</v>
      </c>
      <c r="G7191">
        <v>203.976</v>
      </c>
      <c r="H7191">
        <v>3</v>
      </c>
      <c r="I7191">
        <v>0.2</v>
      </c>
      <c r="J7191">
        <v>25.497</v>
      </c>
    </row>
    <row r="7192" spans="1:10" x14ac:dyDescent="0.25">
      <c r="A7192" s="1" t="s">
        <v>6179</v>
      </c>
      <c r="B7192" s="2">
        <v>42686</v>
      </c>
      <c r="C7192" s="2">
        <v>42689</v>
      </c>
      <c r="D7192" s="1" t="s">
        <v>79</v>
      </c>
      <c r="E7192" s="1" t="s">
        <v>460</v>
      </c>
      <c r="F7192" s="1" t="s">
        <v>4620</v>
      </c>
      <c r="G7192">
        <v>674.35199999999998</v>
      </c>
      <c r="H7192">
        <v>3</v>
      </c>
      <c r="I7192">
        <v>0.2</v>
      </c>
      <c r="J7192">
        <v>-8.4293999999999993</v>
      </c>
    </row>
    <row r="7193" spans="1:10" x14ac:dyDescent="0.25">
      <c r="A7193" s="1" t="s">
        <v>6180</v>
      </c>
      <c r="B7193" s="2">
        <v>42644</v>
      </c>
      <c r="C7193" s="2">
        <v>42649</v>
      </c>
      <c r="D7193" s="1" t="s">
        <v>11</v>
      </c>
      <c r="E7193" s="1" t="s">
        <v>2467</v>
      </c>
      <c r="F7193" s="1" t="s">
        <v>614</v>
      </c>
      <c r="G7193">
        <v>5.3879999999999999</v>
      </c>
      <c r="H7193">
        <v>4</v>
      </c>
      <c r="I7193">
        <v>0.7</v>
      </c>
      <c r="J7193">
        <v>-4.49</v>
      </c>
    </row>
    <row r="7194" spans="1:10" x14ac:dyDescent="0.25">
      <c r="A7194" s="1" t="s">
        <v>6180</v>
      </c>
      <c r="B7194" s="2">
        <v>42644</v>
      </c>
      <c r="C7194" s="2">
        <v>42649</v>
      </c>
      <c r="D7194" s="1" t="s">
        <v>11</v>
      </c>
      <c r="E7194" s="1" t="s">
        <v>2467</v>
      </c>
      <c r="F7194" s="1" t="s">
        <v>2619</v>
      </c>
      <c r="G7194">
        <v>30.975999999999999</v>
      </c>
      <c r="H7194">
        <v>8</v>
      </c>
      <c r="I7194">
        <v>0.2</v>
      </c>
      <c r="J7194">
        <v>5.0335999999999999</v>
      </c>
    </row>
    <row r="7195" spans="1:10" x14ac:dyDescent="0.25">
      <c r="A7195" s="1" t="s">
        <v>6181</v>
      </c>
      <c r="B7195" s="2">
        <v>42412</v>
      </c>
      <c r="C7195" s="2">
        <v>42414</v>
      </c>
      <c r="D7195" s="1" t="s">
        <v>79</v>
      </c>
      <c r="E7195" s="1" t="s">
        <v>1637</v>
      </c>
      <c r="F7195" s="1" t="s">
        <v>1924</v>
      </c>
      <c r="G7195">
        <v>1350.12</v>
      </c>
      <c r="H7195">
        <v>6</v>
      </c>
      <c r="I7195">
        <v>0</v>
      </c>
      <c r="J7195">
        <v>175.51560000000001</v>
      </c>
    </row>
    <row r="7196" spans="1:10" x14ac:dyDescent="0.25">
      <c r="A7196" s="1" t="s">
        <v>6181</v>
      </c>
      <c r="B7196" s="2">
        <v>42412</v>
      </c>
      <c r="C7196" s="2">
        <v>42414</v>
      </c>
      <c r="D7196" s="1" t="s">
        <v>79</v>
      </c>
      <c r="E7196" s="1" t="s">
        <v>1637</v>
      </c>
      <c r="F7196" s="1" t="s">
        <v>258</v>
      </c>
      <c r="G7196">
        <v>15.92</v>
      </c>
      <c r="H7196">
        <v>4</v>
      </c>
      <c r="I7196">
        <v>0</v>
      </c>
      <c r="J7196">
        <v>7.4824000000000002</v>
      </c>
    </row>
    <row r="7197" spans="1:10" x14ac:dyDescent="0.25">
      <c r="A7197" s="1" t="s">
        <v>6182</v>
      </c>
      <c r="B7197" s="2">
        <v>42687</v>
      </c>
      <c r="C7197" s="2">
        <v>42691</v>
      </c>
      <c r="D7197" s="1" t="s">
        <v>19</v>
      </c>
      <c r="E7197" s="1" t="s">
        <v>781</v>
      </c>
      <c r="F7197" s="1" t="s">
        <v>70</v>
      </c>
      <c r="G7197">
        <v>19.54</v>
      </c>
      <c r="H7197">
        <v>2</v>
      </c>
      <c r="I7197">
        <v>0</v>
      </c>
      <c r="J7197">
        <v>7.2298</v>
      </c>
    </row>
    <row r="7198" spans="1:10" x14ac:dyDescent="0.25">
      <c r="A7198" s="1" t="s">
        <v>6183</v>
      </c>
      <c r="B7198" s="2">
        <v>41755</v>
      </c>
      <c r="C7198" s="2">
        <v>41759</v>
      </c>
      <c r="D7198" s="1" t="s">
        <v>19</v>
      </c>
      <c r="E7198" s="1" t="s">
        <v>5218</v>
      </c>
      <c r="F7198" s="1" t="s">
        <v>2322</v>
      </c>
      <c r="G7198">
        <v>21.4</v>
      </c>
      <c r="H7198">
        <v>5</v>
      </c>
      <c r="I7198">
        <v>0</v>
      </c>
      <c r="J7198">
        <v>6.2060000000000004</v>
      </c>
    </row>
    <row r="7199" spans="1:10" x14ac:dyDescent="0.25">
      <c r="A7199" s="1" t="s">
        <v>6183</v>
      </c>
      <c r="B7199" s="2">
        <v>41755</v>
      </c>
      <c r="C7199" s="2">
        <v>41759</v>
      </c>
      <c r="D7199" s="1" t="s">
        <v>19</v>
      </c>
      <c r="E7199" s="1" t="s">
        <v>5218</v>
      </c>
      <c r="F7199" s="1" t="s">
        <v>5134</v>
      </c>
      <c r="G7199">
        <v>12.6</v>
      </c>
      <c r="H7199">
        <v>2</v>
      </c>
      <c r="I7199">
        <v>0</v>
      </c>
      <c r="J7199">
        <v>5.7960000000000003</v>
      </c>
    </row>
    <row r="7200" spans="1:10" x14ac:dyDescent="0.25">
      <c r="A7200" s="1" t="s">
        <v>6184</v>
      </c>
      <c r="B7200" s="2">
        <v>42227</v>
      </c>
      <c r="C7200" s="2">
        <v>42231</v>
      </c>
      <c r="D7200" s="1" t="s">
        <v>19</v>
      </c>
      <c r="E7200" s="1" t="s">
        <v>781</v>
      </c>
      <c r="F7200" s="1" t="s">
        <v>514</v>
      </c>
      <c r="G7200">
        <v>11.96</v>
      </c>
      <c r="H7200">
        <v>2</v>
      </c>
      <c r="I7200">
        <v>0</v>
      </c>
      <c r="J7200">
        <v>3.1095999999999999</v>
      </c>
    </row>
    <row r="7201" spans="1:10" x14ac:dyDescent="0.25">
      <c r="A7201" s="1" t="s">
        <v>6184</v>
      </c>
      <c r="B7201" s="2">
        <v>42227</v>
      </c>
      <c r="C7201" s="2">
        <v>42231</v>
      </c>
      <c r="D7201" s="1" t="s">
        <v>19</v>
      </c>
      <c r="E7201" s="1" t="s">
        <v>781</v>
      </c>
      <c r="F7201" s="1" t="s">
        <v>607</v>
      </c>
      <c r="G7201">
        <v>138</v>
      </c>
      <c r="H7201">
        <v>2</v>
      </c>
      <c r="I7201">
        <v>0</v>
      </c>
      <c r="J7201">
        <v>34.5</v>
      </c>
    </row>
    <row r="7202" spans="1:10" x14ac:dyDescent="0.25">
      <c r="A7202" s="1" t="s">
        <v>6185</v>
      </c>
      <c r="B7202" s="2">
        <v>42701</v>
      </c>
      <c r="C7202" s="2">
        <v>42707</v>
      </c>
      <c r="D7202" s="1" t="s">
        <v>19</v>
      </c>
      <c r="E7202" s="1" t="s">
        <v>2450</v>
      </c>
      <c r="F7202" s="1" t="s">
        <v>3000</v>
      </c>
      <c r="G7202">
        <v>116.76</v>
      </c>
      <c r="H7202">
        <v>1</v>
      </c>
      <c r="I7202">
        <v>0.2</v>
      </c>
      <c r="J7202">
        <v>14.595000000000001</v>
      </c>
    </row>
    <row r="7203" spans="1:10" x14ac:dyDescent="0.25">
      <c r="A7203" s="1" t="s">
        <v>6185</v>
      </c>
      <c r="B7203" s="2">
        <v>42701</v>
      </c>
      <c r="C7203" s="2">
        <v>42707</v>
      </c>
      <c r="D7203" s="1" t="s">
        <v>19</v>
      </c>
      <c r="E7203" s="1" t="s">
        <v>2450</v>
      </c>
      <c r="F7203" s="1" t="s">
        <v>2110</v>
      </c>
      <c r="G7203">
        <v>331.02300000000002</v>
      </c>
      <c r="H7203">
        <v>7</v>
      </c>
      <c r="I7203">
        <v>0.45</v>
      </c>
      <c r="J7203">
        <v>-114.35339999999999</v>
      </c>
    </row>
    <row r="7204" spans="1:10" x14ac:dyDescent="0.25">
      <c r="A7204" s="1" t="s">
        <v>6186</v>
      </c>
      <c r="B7204" s="2">
        <v>42671</v>
      </c>
      <c r="C7204" s="2">
        <v>42671</v>
      </c>
      <c r="D7204" s="1" t="s">
        <v>654</v>
      </c>
      <c r="E7204" s="1" t="s">
        <v>643</v>
      </c>
      <c r="F7204" s="1" t="s">
        <v>6187</v>
      </c>
      <c r="G7204">
        <v>756.8</v>
      </c>
      <c r="H7204">
        <v>5</v>
      </c>
      <c r="I7204">
        <v>0</v>
      </c>
      <c r="J7204">
        <v>75.680000000000007</v>
      </c>
    </row>
    <row r="7205" spans="1:10" x14ac:dyDescent="0.25">
      <c r="A7205" s="1" t="s">
        <v>6188</v>
      </c>
      <c r="B7205" s="2">
        <v>42002</v>
      </c>
      <c r="C7205" s="2">
        <v>42006</v>
      </c>
      <c r="D7205" s="1" t="s">
        <v>19</v>
      </c>
      <c r="E7205" s="1" t="s">
        <v>2077</v>
      </c>
      <c r="F7205" s="1" t="s">
        <v>4698</v>
      </c>
      <c r="G7205">
        <v>8.7360000000000007</v>
      </c>
      <c r="H7205">
        <v>3</v>
      </c>
      <c r="I7205">
        <v>0.6</v>
      </c>
      <c r="J7205">
        <v>-4.8048000000000002</v>
      </c>
    </row>
    <row r="7206" spans="1:10" x14ac:dyDescent="0.25">
      <c r="A7206" s="1" t="s">
        <v>6189</v>
      </c>
      <c r="B7206" s="2">
        <v>42257</v>
      </c>
      <c r="C7206" s="2">
        <v>42264</v>
      </c>
      <c r="D7206" s="1" t="s">
        <v>19</v>
      </c>
      <c r="E7206" s="1" t="s">
        <v>2294</v>
      </c>
      <c r="F7206" s="1" t="s">
        <v>2982</v>
      </c>
      <c r="G7206">
        <v>6.08</v>
      </c>
      <c r="H7206">
        <v>2</v>
      </c>
      <c r="I7206">
        <v>0</v>
      </c>
      <c r="J7206">
        <v>2.0672000000000001</v>
      </c>
    </row>
    <row r="7207" spans="1:10" x14ac:dyDescent="0.25">
      <c r="A7207" s="1" t="s">
        <v>6190</v>
      </c>
      <c r="B7207" s="2">
        <v>43010</v>
      </c>
      <c r="C7207" s="2">
        <v>43014</v>
      </c>
      <c r="D7207" s="1" t="s">
        <v>19</v>
      </c>
      <c r="E7207" s="1" t="s">
        <v>2036</v>
      </c>
      <c r="F7207" s="1" t="s">
        <v>1459</v>
      </c>
      <c r="G7207">
        <v>17.46</v>
      </c>
      <c r="H7207">
        <v>2</v>
      </c>
      <c r="I7207">
        <v>0</v>
      </c>
      <c r="J7207">
        <v>5.9363999999999999</v>
      </c>
    </row>
    <row r="7208" spans="1:10" x14ac:dyDescent="0.25">
      <c r="A7208" s="1" t="s">
        <v>6190</v>
      </c>
      <c r="B7208" s="2">
        <v>43010</v>
      </c>
      <c r="C7208" s="2">
        <v>43014</v>
      </c>
      <c r="D7208" s="1" t="s">
        <v>19</v>
      </c>
      <c r="E7208" s="1" t="s">
        <v>2036</v>
      </c>
      <c r="F7208" s="1" t="s">
        <v>5901</v>
      </c>
      <c r="G7208">
        <v>369.16</v>
      </c>
      <c r="H7208">
        <v>11</v>
      </c>
      <c r="I7208">
        <v>0.2</v>
      </c>
      <c r="J7208">
        <v>32.301499999999997</v>
      </c>
    </row>
    <row r="7209" spans="1:10" x14ac:dyDescent="0.25">
      <c r="A7209" s="1" t="s">
        <v>6191</v>
      </c>
      <c r="B7209" s="2">
        <v>42624</v>
      </c>
      <c r="C7209" s="2">
        <v>42626</v>
      </c>
      <c r="D7209" s="1" t="s">
        <v>79</v>
      </c>
      <c r="E7209" s="1" t="s">
        <v>90</v>
      </c>
      <c r="F7209" s="1" t="s">
        <v>1812</v>
      </c>
      <c r="G7209">
        <v>2.9119999999999999</v>
      </c>
      <c r="H7209">
        <v>2</v>
      </c>
      <c r="I7209">
        <v>0.2</v>
      </c>
      <c r="J7209">
        <v>0.91</v>
      </c>
    </row>
    <row r="7210" spans="1:10" x14ac:dyDescent="0.25">
      <c r="A7210" s="1" t="s">
        <v>6191</v>
      </c>
      <c r="B7210" s="2">
        <v>42624</v>
      </c>
      <c r="C7210" s="2">
        <v>42626</v>
      </c>
      <c r="D7210" s="1" t="s">
        <v>79</v>
      </c>
      <c r="E7210" s="1" t="s">
        <v>90</v>
      </c>
      <c r="F7210" s="1" t="s">
        <v>6094</v>
      </c>
      <c r="G7210">
        <v>20.736000000000001</v>
      </c>
      <c r="H7210">
        <v>4</v>
      </c>
      <c r="I7210">
        <v>0.2</v>
      </c>
      <c r="J7210">
        <v>7.2576000000000001</v>
      </c>
    </row>
    <row r="7211" spans="1:10" x14ac:dyDescent="0.25">
      <c r="A7211" s="1" t="s">
        <v>6191</v>
      </c>
      <c r="B7211" s="2">
        <v>42624</v>
      </c>
      <c r="C7211" s="2">
        <v>42626</v>
      </c>
      <c r="D7211" s="1" t="s">
        <v>79</v>
      </c>
      <c r="E7211" s="1" t="s">
        <v>90</v>
      </c>
      <c r="F7211" s="1" t="s">
        <v>912</v>
      </c>
      <c r="G7211">
        <v>9.5679999999999996</v>
      </c>
      <c r="H7211">
        <v>2</v>
      </c>
      <c r="I7211">
        <v>0.2</v>
      </c>
      <c r="J7211">
        <v>2.99</v>
      </c>
    </row>
    <row r="7212" spans="1:10" x14ac:dyDescent="0.25">
      <c r="A7212" s="1" t="s">
        <v>6192</v>
      </c>
      <c r="B7212" s="2">
        <v>42523</v>
      </c>
      <c r="C7212" s="2">
        <v>42527</v>
      </c>
      <c r="D7212" s="1" t="s">
        <v>19</v>
      </c>
      <c r="E7212" s="1" t="s">
        <v>2700</v>
      </c>
      <c r="F7212" s="1" t="s">
        <v>4279</v>
      </c>
      <c r="G7212">
        <v>30.18</v>
      </c>
      <c r="H7212">
        <v>3</v>
      </c>
      <c r="I7212">
        <v>0</v>
      </c>
      <c r="J7212">
        <v>13.8828</v>
      </c>
    </row>
    <row r="7213" spans="1:10" x14ac:dyDescent="0.25">
      <c r="A7213" s="1" t="s">
        <v>6192</v>
      </c>
      <c r="B7213" s="2">
        <v>42523</v>
      </c>
      <c r="C7213" s="2">
        <v>42527</v>
      </c>
      <c r="D7213" s="1" t="s">
        <v>19</v>
      </c>
      <c r="E7213" s="1" t="s">
        <v>2700</v>
      </c>
      <c r="F7213" s="1" t="s">
        <v>130</v>
      </c>
      <c r="G7213">
        <v>51.648000000000003</v>
      </c>
      <c r="H7213">
        <v>12</v>
      </c>
      <c r="I7213">
        <v>0.2</v>
      </c>
      <c r="J7213">
        <v>18.7224</v>
      </c>
    </row>
    <row r="7214" spans="1:10" x14ac:dyDescent="0.25">
      <c r="A7214" s="1" t="s">
        <v>6192</v>
      </c>
      <c r="B7214" s="2">
        <v>42523</v>
      </c>
      <c r="C7214" s="2">
        <v>42527</v>
      </c>
      <c r="D7214" s="1" t="s">
        <v>19</v>
      </c>
      <c r="E7214" s="1" t="s">
        <v>2700</v>
      </c>
      <c r="F7214" s="1" t="s">
        <v>1246</v>
      </c>
      <c r="G7214">
        <v>11.231999999999999</v>
      </c>
      <c r="H7214">
        <v>3</v>
      </c>
      <c r="I7214">
        <v>0.2</v>
      </c>
      <c r="J7214">
        <v>3.9312</v>
      </c>
    </row>
    <row r="7215" spans="1:10" x14ac:dyDescent="0.25">
      <c r="A7215" s="1" t="s">
        <v>6193</v>
      </c>
      <c r="B7215" s="2">
        <v>43023</v>
      </c>
      <c r="C7215" s="2">
        <v>43027</v>
      </c>
      <c r="D7215" s="1" t="s">
        <v>19</v>
      </c>
      <c r="E7215" s="1" t="s">
        <v>2385</v>
      </c>
      <c r="F7215" s="1" t="s">
        <v>2524</v>
      </c>
      <c r="G7215">
        <v>14.73</v>
      </c>
      <c r="H7215">
        <v>3</v>
      </c>
      <c r="I7215">
        <v>0</v>
      </c>
      <c r="J7215">
        <v>7.2176999999999998</v>
      </c>
    </row>
    <row r="7216" spans="1:10" x14ac:dyDescent="0.25">
      <c r="A7216" s="1" t="s">
        <v>6194</v>
      </c>
      <c r="B7216" s="2">
        <v>42274</v>
      </c>
      <c r="C7216" s="2">
        <v>42277</v>
      </c>
      <c r="D7216" s="1" t="s">
        <v>11</v>
      </c>
      <c r="E7216" s="1" t="s">
        <v>1334</v>
      </c>
      <c r="F7216" s="1" t="s">
        <v>2749</v>
      </c>
      <c r="G7216">
        <v>16.399999999999999</v>
      </c>
      <c r="H7216">
        <v>5</v>
      </c>
      <c r="I7216">
        <v>0</v>
      </c>
      <c r="J7216">
        <v>4.7560000000000002</v>
      </c>
    </row>
    <row r="7217" spans="1:10" x14ac:dyDescent="0.25">
      <c r="A7217" s="1" t="s">
        <v>6194</v>
      </c>
      <c r="B7217" s="2">
        <v>42274</v>
      </c>
      <c r="C7217" s="2">
        <v>42277</v>
      </c>
      <c r="D7217" s="1" t="s">
        <v>11</v>
      </c>
      <c r="E7217" s="1" t="s">
        <v>1334</v>
      </c>
      <c r="F7217" s="1" t="s">
        <v>1831</v>
      </c>
      <c r="G7217">
        <v>25.92</v>
      </c>
      <c r="H7217">
        <v>4</v>
      </c>
      <c r="I7217">
        <v>0</v>
      </c>
      <c r="J7217">
        <v>12.441599999999999</v>
      </c>
    </row>
    <row r="7218" spans="1:10" x14ac:dyDescent="0.25">
      <c r="A7218" s="1" t="s">
        <v>6195</v>
      </c>
      <c r="B7218" s="2">
        <v>42127</v>
      </c>
      <c r="C7218" s="2">
        <v>42130</v>
      </c>
      <c r="D7218" s="1" t="s">
        <v>79</v>
      </c>
      <c r="E7218" s="1" t="s">
        <v>213</v>
      </c>
      <c r="F7218" s="1" t="s">
        <v>908</v>
      </c>
      <c r="G7218">
        <v>8.82</v>
      </c>
      <c r="H7218">
        <v>3</v>
      </c>
      <c r="I7218">
        <v>0</v>
      </c>
      <c r="J7218">
        <v>2.5577999999999999</v>
      </c>
    </row>
    <row r="7219" spans="1:10" x14ac:dyDescent="0.25">
      <c r="A7219" s="1" t="s">
        <v>6195</v>
      </c>
      <c r="B7219" s="2">
        <v>42127</v>
      </c>
      <c r="C7219" s="2">
        <v>42130</v>
      </c>
      <c r="D7219" s="1" t="s">
        <v>79</v>
      </c>
      <c r="E7219" s="1" t="s">
        <v>213</v>
      </c>
      <c r="F7219" s="1" t="s">
        <v>1958</v>
      </c>
      <c r="G7219">
        <v>62.496000000000002</v>
      </c>
      <c r="H7219">
        <v>2</v>
      </c>
      <c r="I7219">
        <v>0.2</v>
      </c>
      <c r="J7219">
        <v>21.8736</v>
      </c>
    </row>
    <row r="7220" spans="1:10" x14ac:dyDescent="0.25">
      <c r="A7220" s="1" t="s">
        <v>6195</v>
      </c>
      <c r="B7220" s="2">
        <v>42127</v>
      </c>
      <c r="C7220" s="2">
        <v>42130</v>
      </c>
      <c r="D7220" s="1" t="s">
        <v>79</v>
      </c>
      <c r="E7220" s="1" t="s">
        <v>213</v>
      </c>
      <c r="F7220" s="1" t="s">
        <v>224</v>
      </c>
      <c r="G7220">
        <v>339.96</v>
      </c>
      <c r="H7220">
        <v>4</v>
      </c>
      <c r="I7220">
        <v>0</v>
      </c>
      <c r="J7220">
        <v>122.3856</v>
      </c>
    </row>
    <row r="7221" spans="1:10" x14ac:dyDescent="0.25">
      <c r="A7221" s="1" t="s">
        <v>6195</v>
      </c>
      <c r="B7221" s="2">
        <v>42127</v>
      </c>
      <c r="C7221" s="2">
        <v>42130</v>
      </c>
      <c r="D7221" s="1" t="s">
        <v>79</v>
      </c>
      <c r="E7221" s="1" t="s">
        <v>213</v>
      </c>
      <c r="F7221" s="1" t="s">
        <v>1190</v>
      </c>
      <c r="G7221">
        <v>49.567999999999998</v>
      </c>
      <c r="H7221">
        <v>2</v>
      </c>
      <c r="I7221">
        <v>0.2</v>
      </c>
      <c r="J7221">
        <v>17.348800000000001</v>
      </c>
    </row>
    <row r="7222" spans="1:10" x14ac:dyDescent="0.25">
      <c r="A7222" s="1" t="s">
        <v>6196</v>
      </c>
      <c r="B7222" s="2">
        <v>42744</v>
      </c>
      <c r="C7222" s="2">
        <v>42748</v>
      </c>
      <c r="D7222" s="1" t="s">
        <v>19</v>
      </c>
      <c r="E7222" s="1" t="s">
        <v>2052</v>
      </c>
      <c r="F7222" s="1" t="s">
        <v>1163</v>
      </c>
      <c r="G7222">
        <v>274.49099999999999</v>
      </c>
      <c r="H7222">
        <v>3</v>
      </c>
      <c r="I7222">
        <v>0.7</v>
      </c>
      <c r="J7222">
        <v>-228.74250000000001</v>
      </c>
    </row>
    <row r="7223" spans="1:10" x14ac:dyDescent="0.25">
      <c r="A7223" s="1" t="s">
        <v>6197</v>
      </c>
      <c r="B7223" s="2">
        <v>42762</v>
      </c>
      <c r="C7223" s="2">
        <v>42766</v>
      </c>
      <c r="D7223" s="1" t="s">
        <v>19</v>
      </c>
      <c r="E7223" s="1" t="s">
        <v>2988</v>
      </c>
      <c r="F7223" s="1" t="s">
        <v>4697</v>
      </c>
      <c r="G7223">
        <v>137.94</v>
      </c>
      <c r="H7223">
        <v>3</v>
      </c>
      <c r="I7223">
        <v>0</v>
      </c>
      <c r="J7223">
        <v>35.864400000000003</v>
      </c>
    </row>
    <row r="7224" spans="1:10" x14ac:dyDescent="0.25">
      <c r="A7224" s="1" t="s">
        <v>6198</v>
      </c>
      <c r="B7224" s="2">
        <v>42980</v>
      </c>
      <c r="C7224" s="2">
        <v>42984</v>
      </c>
      <c r="D7224" s="1" t="s">
        <v>19</v>
      </c>
      <c r="E7224" s="1" t="s">
        <v>2327</v>
      </c>
      <c r="F7224" s="1" t="s">
        <v>1369</v>
      </c>
      <c r="G7224">
        <v>40.68</v>
      </c>
      <c r="H7224">
        <v>3</v>
      </c>
      <c r="I7224">
        <v>0.2</v>
      </c>
      <c r="J7224">
        <v>-7.1189999999999998</v>
      </c>
    </row>
    <row r="7225" spans="1:10" x14ac:dyDescent="0.25">
      <c r="A7225" s="1" t="s">
        <v>6199</v>
      </c>
      <c r="B7225" s="2">
        <v>42565</v>
      </c>
      <c r="C7225" s="2">
        <v>42569</v>
      </c>
      <c r="D7225" s="1" t="s">
        <v>19</v>
      </c>
      <c r="E7225" s="1" t="s">
        <v>799</v>
      </c>
      <c r="F7225" s="1" t="s">
        <v>91</v>
      </c>
      <c r="G7225">
        <v>110.376</v>
      </c>
      <c r="H7225">
        <v>3</v>
      </c>
      <c r="I7225">
        <v>0.2</v>
      </c>
      <c r="J7225">
        <v>12.417299999999999</v>
      </c>
    </row>
    <row r="7226" spans="1:10" x14ac:dyDescent="0.25">
      <c r="A7226" s="1" t="s">
        <v>6199</v>
      </c>
      <c r="B7226" s="2">
        <v>42565</v>
      </c>
      <c r="C7226" s="2">
        <v>42569</v>
      </c>
      <c r="D7226" s="1" t="s">
        <v>19</v>
      </c>
      <c r="E7226" s="1" t="s">
        <v>799</v>
      </c>
      <c r="F7226" s="1" t="s">
        <v>4587</v>
      </c>
      <c r="G7226">
        <v>151.62</v>
      </c>
      <c r="H7226">
        <v>7</v>
      </c>
      <c r="I7226">
        <v>0</v>
      </c>
      <c r="J7226">
        <v>50.034599999999998</v>
      </c>
    </row>
    <row r="7227" spans="1:10" x14ac:dyDescent="0.25">
      <c r="A7227" s="1" t="s">
        <v>6199</v>
      </c>
      <c r="B7227" s="2">
        <v>42565</v>
      </c>
      <c r="C7227" s="2">
        <v>42569</v>
      </c>
      <c r="D7227" s="1" t="s">
        <v>19</v>
      </c>
      <c r="E7227" s="1" t="s">
        <v>799</v>
      </c>
      <c r="F7227" s="1" t="s">
        <v>886</v>
      </c>
      <c r="G7227">
        <v>30.8</v>
      </c>
      <c r="H7227">
        <v>4</v>
      </c>
      <c r="I7227">
        <v>0</v>
      </c>
      <c r="J7227">
        <v>10.164</v>
      </c>
    </row>
    <row r="7228" spans="1:10" x14ac:dyDescent="0.25">
      <c r="A7228" s="1" t="s">
        <v>6200</v>
      </c>
      <c r="B7228" s="2">
        <v>42790</v>
      </c>
      <c r="C7228" s="2">
        <v>42794</v>
      </c>
      <c r="D7228" s="1" t="s">
        <v>19</v>
      </c>
      <c r="E7228" s="1" t="s">
        <v>96</v>
      </c>
      <c r="F7228" s="1" t="s">
        <v>2266</v>
      </c>
      <c r="G7228">
        <v>123.92</v>
      </c>
      <c r="H7228">
        <v>5</v>
      </c>
      <c r="I7228">
        <v>0.2</v>
      </c>
      <c r="J7228">
        <v>38.725000000000001</v>
      </c>
    </row>
    <row r="7229" spans="1:10" x14ac:dyDescent="0.25">
      <c r="A7229" s="1" t="s">
        <v>6200</v>
      </c>
      <c r="B7229" s="2">
        <v>42790</v>
      </c>
      <c r="C7229" s="2">
        <v>42794</v>
      </c>
      <c r="D7229" s="1" t="s">
        <v>19</v>
      </c>
      <c r="E7229" s="1" t="s">
        <v>96</v>
      </c>
      <c r="F7229" s="1" t="s">
        <v>1621</v>
      </c>
      <c r="G7229">
        <v>1319.8</v>
      </c>
      <c r="H7229">
        <v>5</v>
      </c>
      <c r="I7229">
        <v>0.2</v>
      </c>
      <c r="J7229">
        <v>214.4675</v>
      </c>
    </row>
    <row r="7230" spans="1:10" x14ac:dyDescent="0.25">
      <c r="A7230" s="1" t="s">
        <v>6201</v>
      </c>
      <c r="B7230" s="2">
        <v>41840</v>
      </c>
      <c r="C7230" s="2">
        <v>41842</v>
      </c>
      <c r="D7230" s="1" t="s">
        <v>79</v>
      </c>
      <c r="E7230" s="1" t="s">
        <v>4560</v>
      </c>
      <c r="F7230" s="1" t="s">
        <v>884</v>
      </c>
      <c r="G7230">
        <v>89.712000000000003</v>
      </c>
      <c r="H7230">
        <v>6</v>
      </c>
      <c r="I7230">
        <v>0.2</v>
      </c>
      <c r="J7230">
        <v>30.277799999999999</v>
      </c>
    </row>
    <row r="7231" spans="1:10" x14ac:dyDescent="0.25">
      <c r="A7231" s="1" t="s">
        <v>6201</v>
      </c>
      <c r="B7231" s="2">
        <v>41840</v>
      </c>
      <c r="C7231" s="2">
        <v>41842</v>
      </c>
      <c r="D7231" s="1" t="s">
        <v>79</v>
      </c>
      <c r="E7231" s="1" t="s">
        <v>4560</v>
      </c>
      <c r="F7231" s="1" t="s">
        <v>469</v>
      </c>
      <c r="G7231">
        <v>22.83</v>
      </c>
      <c r="H7231">
        <v>3</v>
      </c>
      <c r="I7231">
        <v>0</v>
      </c>
      <c r="J7231">
        <v>10.7301</v>
      </c>
    </row>
    <row r="7232" spans="1:10" x14ac:dyDescent="0.25">
      <c r="A7232" s="1" t="s">
        <v>6202</v>
      </c>
      <c r="B7232" s="2">
        <v>42807</v>
      </c>
      <c r="C7232" s="2">
        <v>42809</v>
      </c>
      <c r="D7232" s="1" t="s">
        <v>79</v>
      </c>
      <c r="E7232" s="1" t="s">
        <v>3187</v>
      </c>
      <c r="F7232" s="1" t="s">
        <v>2421</v>
      </c>
      <c r="G7232">
        <v>30.88</v>
      </c>
      <c r="H7232">
        <v>2</v>
      </c>
      <c r="I7232">
        <v>0</v>
      </c>
      <c r="J7232">
        <v>15.44</v>
      </c>
    </row>
    <row r="7233" spans="1:10" x14ac:dyDescent="0.25">
      <c r="A7233" s="1" t="s">
        <v>6202</v>
      </c>
      <c r="B7233" s="2">
        <v>42807</v>
      </c>
      <c r="C7233" s="2">
        <v>42809</v>
      </c>
      <c r="D7233" s="1" t="s">
        <v>79</v>
      </c>
      <c r="E7233" s="1" t="s">
        <v>3187</v>
      </c>
      <c r="F7233" s="1" t="s">
        <v>5683</v>
      </c>
      <c r="G7233">
        <v>465.16</v>
      </c>
      <c r="H7233">
        <v>2</v>
      </c>
      <c r="I7233">
        <v>0</v>
      </c>
      <c r="J7233">
        <v>120.94159999999999</v>
      </c>
    </row>
    <row r="7234" spans="1:10" x14ac:dyDescent="0.25">
      <c r="A7234" s="1" t="s">
        <v>6202</v>
      </c>
      <c r="B7234" s="2">
        <v>42807</v>
      </c>
      <c r="C7234" s="2">
        <v>42809</v>
      </c>
      <c r="D7234" s="1" t="s">
        <v>79</v>
      </c>
      <c r="E7234" s="1" t="s">
        <v>3187</v>
      </c>
      <c r="F7234" s="1" t="s">
        <v>2138</v>
      </c>
      <c r="G7234">
        <v>27.12</v>
      </c>
      <c r="H7234">
        <v>4</v>
      </c>
      <c r="I7234">
        <v>0</v>
      </c>
      <c r="J7234">
        <v>12.475199999999999</v>
      </c>
    </row>
    <row r="7235" spans="1:10" x14ac:dyDescent="0.25">
      <c r="A7235" s="1" t="s">
        <v>6203</v>
      </c>
      <c r="B7235" s="2">
        <v>42437</v>
      </c>
      <c r="C7235" s="2">
        <v>42441</v>
      </c>
      <c r="D7235" s="1" t="s">
        <v>19</v>
      </c>
      <c r="E7235" s="1" t="s">
        <v>3632</v>
      </c>
      <c r="F7235" s="1" t="s">
        <v>762</v>
      </c>
      <c r="G7235">
        <v>113.6</v>
      </c>
      <c r="H7235">
        <v>8</v>
      </c>
      <c r="I7235">
        <v>0</v>
      </c>
      <c r="J7235">
        <v>44.304000000000002</v>
      </c>
    </row>
    <row r="7236" spans="1:10" x14ac:dyDescent="0.25">
      <c r="A7236" s="1" t="s">
        <v>6203</v>
      </c>
      <c r="B7236" s="2">
        <v>42437</v>
      </c>
      <c r="C7236" s="2">
        <v>42441</v>
      </c>
      <c r="D7236" s="1" t="s">
        <v>19</v>
      </c>
      <c r="E7236" s="1" t="s">
        <v>3632</v>
      </c>
      <c r="F7236" s="1" t="s">
        <v>1116</v>
      </c>
      <c r="G7236">
        <v>12.96</v>
      </c>
      <c r="H7236">
        <v>2</v>
      </c>
      <c r="I7236">
        <v>0</v>
      </c>
      <c r="J7236">
        <v>6.3503999999999996</v>
      </c>
    </row>
    <row r="7237" spans="1:10" x14ac:dyDescent="0.25">
      <c r="A7237" s="1" t="s">
        <v>6203</v>
      </c>
      <c r="B7237" s="2">
        <v>42437</v>
      </c>
      <c r="C7237" s="2">
        <v>42441</v>
      </c>
      <c r="D7237" s="1" t="s">
        <v>19</v>
      </c>
      <c r="E7237" s="1" t="s">
        <v>3632</v>
      </c>
      <c r="F7237" s="1" t="s">
        <v>3091</v>
      </c>
      <c r="G7237">
        <v>69.456000000000003</v>
      </c>
      <c r="H7237">
        <v>2</v>
      </c>
      <c r="I7237">
        <v>0.2</v>
      </c>
      <c r="J7237">
        <v>22.5732</v>
      </c>
    </row>
    <row r="7238" spans="1:10" x14ac:dyDescent="0.25">
      <c r="A7238" s="1" t="s">
        <v>6204</v>
      </c>
      <c r="B7238" s="2">
        <v>41980</v>
      </c>
      <c r="C7238" s="2">
        <v>41983</v>
      </c>
      <c r="D7238" s="1" t="s">
        <v>79</v>
      </c>
      <c r="E7238" s="1" t="s">
        <v>1000</v>
      </c>
      <c r="F7238" s="1" t="s">
        <v>1350</v>
      </c>
      <c r="G7238">
        <v>8.64</v>
      </c>
      <c r="H7238">
        <v>3</v>
      </c>
      <c r="I7238">
        <v>0</v>
      </c>
      <c r="J7238">
        <v>2.4192</v>
      </c>
    </row>
    <row r="7239" spans="1:10" x14ac:dyDescent="0.25">
      <c r="A7239" s="1" t="s">
        <v>6205</v>
      </c>
      <c r="B7239" s="2">
        <v>42561</v>
      </c>
      <c r="C7239" s="2">
        <v>42561</v>
      </c>
      <c r="D7239" s="1" t="s">
        <v>654</v>
      </c>
      <c r="E7239" s="1" t="s">
        <v>441</v>
      </c>
      <c r="F7239" s="1" t="s">
        <v>6206</v>
      </c>
      <c r="G7239">
        <v>341.99099999999999</v>
      </c>
      <c r="H7239">
        <v>3</v>
      </c>
      <c r="I7239">
        <v>0.7</v>
      </c>
      <c r="J7239">
        <v>-319.19159999999999</v>
      </c>
    </row>
    <row r="7240" spans="1:10" x14ac:dyDescent="0.25">
      <c r="A7240" s="1" t="s">
        <v>6207</v>
      </c>
      <c r="B7240" s="2">
        <v>42728</v>
      </c>
      <c r="C7240" s="2">
        <v>42734</v>
      </c>
      <c r="D7240" s="1" t="s">
        <v>19</v>
      </c>
      <c r="E7240" s="1" t="s">
        <v>1114</v>
      </c>
      <c r="F7240" s="1" t="s">
        <v>3567</v>
      </c>
      <c r="G7240">
        <v>43.96</v>
      </c>
      <c r="H7240">
        <v>7</v>
      </c>
      <c r="I7240">
        <v>0</v>
      </c>
      <c r="J7240">
        <v>18.463200000000001</v>
      </c>
    </row>
    <row r="7241" spans="1:10" x14ac:dyDescent="0.25">
      <c r="A7241" s="1" t="s">
        <v>6207</v>
      </c>
      <c r="B7241" s="2">
        <v>42728</v>
      </c>
      <c r="C7241" s="2">
        <v>42734</v>
      </c>
      <c r="D7241" s="1" t="s">
        <v>19</v>
      </c>
      <c r="E7241" s="1" t="s">
        <v>1114</v>
      </c>
      <c r="F7241" s="1" t="s">
        <v>322</v>
      </c>
      <c r="G7241">
        <v>39.76</v>
      </c>
      <c r="H7241">
        <v>7</v>
      </c>
      <c r="I7241">
        <v>0</v>
      </c>
      <c r="J7241">
        <v>18.687200000000001</v>
      </c>
    </row>
    <row r="7242" spans="1:10" x14ac:dyDescent="0.25">
      <c r="A7242" s="1" t="s">
        <v>6208</v>
      </c>
      <c r="B7242" s="2">
        <v>42848</v>
      </c>
      <c r="C7242" s="2">
        <v>42850</v>
      </c>
      <c r="D7242" s="1" t="s">
        <v>11</v>
      </c>
      <c r="E7242" s="1" t="s">
        <v>1234</v>
      </c>
      <c r="F7242" s="1" t="s">
        <v>3621</v>
      </c>
      <c r="G7242">
        <v>66.36</v>
      </c>
      <c r="H7242">
        <v>7</v>
      </c>
      <c r="I7242">
        <v>0</v>
      </c>
      <c r="J7242">
        <v>26.544</v>
      </c>
    </row>
    <row r="7243" spans="1:10" x14ac:dyDescent="0.25">
      <c r="A7243" s="1" t="s">
        <v>6208</v>
      </c>
      <c r="B7243" s="2">
        <v>42848</v>
      </c>
      <c r="C7243" s="2">
        <v>42850</v>
      </c>
      <c r="D7243" s="1" t="s">
        <v>11</v>
      </c>
      <c r="E7243" s="1" t="s">
        <v>1234</v>
      </c>
      <c r="F7243" s="1" t="s">
        <v>1263</v>
      </c>
      <c r="G7243">
        <v>92.88</v>
      </c>
      <c r="H7243">
        <v>6</v>
      </c>
      <c r="I7243">
        <v>0.2</v>
      </c>
      <c r="J7243">
        <v>30.186</v>
      </c>
    </row>
    <row r="7244" spans="1:10" x14ac:dyDescent="0.25">
      <c r="A7244" s="1" t="s">
        <v>6208</v>
      </c>
      <c r="B7244" s="2">
        <v>42848</v>
      </c>
      <c r="C7244" s="2">
        <v>42850</v>
      </c>
      <c r="D7244" s="1" t="s">
        <v>11</v>
      </c>
      <c r="E7244" s="1" t="s">
        <v>1234</v>
      </c>
      <c r="F7244" s="1" t="s">
        <v>885</v>
      </c>
      <c r="G7244">
        <v>24.14</v>
      </c>
      <c r="H7244">
        <v>2</v>
      </c>
      <c r="I7244">
        <v>0</v>
      </c>
      <c r="J7244">
        <v>7.9661999999999997</v>
      </c>
    </row>
    <row r="7245" spans="1:10" x14ac:dyDescent="0.25">
      <c r="A7245" s="1" t="s">
        <v>6209</v>
      </c>
      <c r="B7245" s="2">
        <v>42964</v>
      </c>
      <c r="C7245" s="2">
        <v>42969</v>
      </c>
      <c r="D7245" s="1" t="s">
        <v>11</v>
      </c>
      <c r="E7245" s="1" t="s">
        <v>3015</v>
      </c>
      <c r="F7245" s="1" t="s">
        <v>973</v>
      </c>
      <c r="G7245">
        <v>4416.174</v>
      </c>
      <c r="H7245">
        <v>9</v>
      </c>
      <c r="I7245">
        <v>0.3</v>
      </c>
      <c r="J7245">
        <v>-630.88199999999995</v>
      </c>
    </row>
    <row r="7246" spans="1:10" x14ac:dyDescent="0.25">
      <c r="A7246" s="1" t="s">
        <v>6210</v>
      </c>
      <c r="B7246" s="2">
        <v>42877</v>
      </c>
      <c r="C7246" s="2">
        <v>42880</v>
      </c>
      <c r="D7246" s="1" t="s">
        <v>79</v>
      </c>
      <c r="E7246" s="1" t="s">
        <v>940</v>
      </c>
      <c r="F7246" s="1" t="s">
        <v>4601</v>
      </c>
      <c r="G7246">
        <v>49.56</v>
      </c>
      <c r="H7246">
        <v>7</v>
      </c>
      <c r="I7246">
        <v>0</v>
      </c>
      <c r="J7246">
        <v>18.832799999999999</v>
      </c>
    </row>
    <row r="7247" spans="1:10" x14ac:dyDescent="0.25">
      <c r="A7247" s="1" t="s">
        <v>6211</v>
      </c>
      <c r="B7247" s="2">
        <v>42775</v>
      </c>
      <c r="C7247" s="2">
        <v>42779</v>
      </c>
      <c r="D7247" s="1" t="s">
        <v>19</v>
      </c>
      <c r="E7247" s="1" t="s">
        <v>3341</v>
      </c>
      <c r="F7247" s="1" t="s">
        <v>2314</v>
      </c>
      <c r="G7247">
        <v>354.9</v>
      </c>
      <c r="H7247">
        <v>5</v>
      </c>
      <c r="I7247">
        <v>0</v>
      </c>
      <c r="J7247">
        <v>17.745000000000001</v>
      </c>
    </row>
    <row r="7248" spans="1:10" x14ac:dyDescent="0.25">
      <c r="A7248" s="1" t="s">
        <v>6212</v>
      </c>
      <c r="B7248" s="2">
        <v>41701</v>
      </c>
      <c r="C7248" s="2">
        <v>41706</v>
      </c>
      <c r="D7248" s="1" t="s">
        <v>19</v>
      </c>
      <c r="E7248" s="1" t="s">
        <v>1461</v>
      </c>
      <c r="F7248" s="1" t="s">
        <v>5134</v>
      </c>
      <c r="G7248">
        <v>15.12</v>
      </c>
      <c r="H7248">
        <v>3</v>
      </c>
      <c r="I7248">
        <v>0.2</v>
      </c>
      <c r="J7248">
        <v>4.9139999999999997</v>
      </c>
    </row>
    <row r="7249" spans="1:10" x14ac:dyDescent="0.25">
      <c r="A7249" s="1" t="s">
        <v>6212</v>
      </c>
      <c r="B7249" s="2">
        <v>41701</v>
      </c>
      <c r="C7249" s="2">
        <v>41706</v>
      </c>
      <c r="D7249" s="1" t="s">
        <v>19</v>
      </c>
      <c r="E7249" s="1" t="s">
        <v>1461</v>
      </c>
      <c r="F7249" s="1" t="s">
        <v>736</v>
      </c>
      <c r="G7249">
        <v>302.45</v>
      </c>
      <c r="H7249">
        <v>5</v>
      </c>
      <c r="I7249">
        <v>0.5</v>
      </c>
      <c r="J7249">
        <v>-199.61699999999999</v>
      </c>
    </row>
    <row r="7250" spans="1:10" x14ac:dyDescent="0.25">
      <c r="A7250" s="1" t="s">
        <v>6212</v>
      </c>
      <c r="B7250" s="2">
        <v>41701</v>
      </c>
      <c r="C7250" s="2">
        <v>41706</v>
      </c>
      <c r="D7250" s="1" t="s">
        <v>19</v>
      </c>
      <c r="E7250" s="1" t="s">
        <v>1461</v>
      </c>
      <c r="F7250" s="1" t="s">
        <v>1464</v>
      </c>
      <c r="G7250">
        <v>44.671999999999997</v>
      </c>
      <c r="H7250">
        <v>8</v>
      </c>
      <c r="I7250">
        <v>0.2</v>
      </c>
      <c r="J7250">
        <v>-10.0512</v>
      </c>
    </row>
    <row r="7251" spans="1:10" x14ac:dyDescent="0.25">
      <c r="A7251" s="1" t="s">
        <v>6213</v>
      </c>
      <c r="B7251" s="2">
        <v>42159</v>
      </c>
      <c r="C7251" s="2">
        <v>42164</v>
      </c>
      <c r="D7251" s="1" t="s">
        <v>11</v>
      </c>
      <c r="E7251" s="1" t="s">
        <v>3594</v>
      </c>
      <c r="F7251" s="1" t="s">
        <v>4179</v>
      </c>
      <c r="G7251">
        <v>119.98</v>
      </c>
      <c r="H7251">
        <v>2</v>
      </c>
      <c r="I7251">
        <v>0</v>
      </c>
      <c r="J7251">
        <v>35.994</v>
      </c>
    </row>
    <row r="7252" spans="1:10" x14ac:dyDescent="0.25">
      <c r="A7252" s="1" t="s">
        <v>6213</v>
      </c>
      <c r="B7252" s="2">
        <v>42159</v>
      </c>
      <c r="C7252" s="2">
        <v>42164</v>
      </c>
      <c r="D7252" s="1" t="s">
        <v>11</v>
      </c>
      <c r="E7252" s="1" t="s">
        <v>3594</v>
      </c>
      <c r="F7252" s="1" t="s">
        <v>5216</v>
      </c>
      <c r="G7252">
        <v>989.97</v>
      </c>
      <c r="H7252">
        <v>3</v>
      </c>
      <c r="I7252">
        <v>0</v>
      </c>
      <c r="J7252">
        <v>395.988</v>
      </c>
    </row>
    <row r="7253" spans="1:10" x14ac:dyDescent="0.25">
      <c r="A7253" s="1" t="s">
        <v>6214</v>
      </c>
      <c r="B7253" s="2">
        <v>42609</v>
      </c>
      <c r="C7253" s="2">
        <v>42615</v>
      </c>
      <c r="D7253" s="1" t="s">
        <v>19</v>
      </c>
      <c r="E7253" s="1" t="s">
        <v>3059</v>
      </c>
      <c r="F7253" s="1" t="s">
        <v>6215</v>
      </c>
      <c r="G7253">
        <v>9.2159999999999993</v>
      </c>
      <c r="H7253">
        <v>4</v>
      </c>
      <c r="I7253">
        <v>0.2</v>
      </c>
      <c r="J7253">
        <v>3.3408000000000002</v>
      </c>
    </row>
    <row r="7254" spans="1:10" x14ac:dyDescent="0.25">
      <c r="A7254" s="1" t="s">
        <v>6216</v>
      </c>
      <c r="B7254" s="2">
        <v>42625</v>
      </c>
      <c r="C7254" s="2">
        <v>42631</v>
      </c>
      <c r="D7254" s="1" t="s">
        <v>19</v>
      </c>
      <c r="E7254" s="1" t="s">
        <v>1231</v>
      </c>
      <c r="F7254" s="1" t="s">
        <v>2966</v>
      </c>
      <c r="G7254">
        <v>68.52</v>
      </c>
      <c r="H7254">
        <v>3</v>
      </c>
      <c r="I7254">
        <v>0</v>
      </c>
      <c r="J7254">
        <v>31.519200000000001</v>
      </c>
    </row>
    <row r="7255" spans="1:10" x14ac:dyDescent="0.25">
      <c r="A7255" s="1" t="s">
        <v>6217</v>
      </c>
      <c r="B7255" s="2">
        <v>42520</v>
      </c>
      <c r="C7255" s="2">
        <v>42525</v>
      </c>
      <c r="D7255" s="1" t="s">
        <v>19</v>
      </c>
      <c r="E7255" s="1" t="s">
        <v>3609</v>
      </c>
      <c r="F7255" s="1" t="s">
        <v>346</v>
      </c>
      <c r="G7255">
        <v>364.74</v>
      </c>
      <c r="H7255">
        <v>3</v>
      </c>
      <c r="I7255">
        <v>0</v>
      </c>
      <c r="J7255">
        <v>109.422</v>
      </c>
    </row>
    <row r="7256" spans="1:10" x14ac:dyDescent="0.25">
      <c r="A7256" s="1" t="s">
        <v>6217</v>
      </c>
      <c r="B7256" s="2">
        <v>42520</v>
      </c>
      <c r="C7256" s="2">
        <v>42525</v>
      </c>
      <c r="D7256" s="1" t="s">
        <v>19</v>
      </c>
      <c r="E7256" s="1" t="s">
        <v>3609</v>
      </c>
      <c r="F7256" s="1" t="s">
        <v>2687</v>
      </c>
      <c r="G7256">
        <v>47.4</v>
      </c>
      <c r="H7256">
        <v>5</v>
      </c>
      <c r="I7256">
        <v>0</v>
      </c>
      <c r="J7256">
        <v>21.33</v>
      </c>
    </row>
    <row r="7257" spans="1:10" x14ac:dyDescent="0.25">
      <c r="A7257" s="1" t="s">
        <v>6217</v>
      </c>
      <c r="B7257" s="2">
        <v>42520</v>
      </c>
      <c r="C7257" s="2">
        <v>42525</v>
      </c>
      <c r="D7257" s="1" t="s">
        <v>19</v>
      </c>
      <c r="E7257" s="1" t="s">
        <v>3609</v>
      </c>
      <c r="F7257" s="1" t="s">
        <v>519</v>
      </c>
      <c r="G7257">
        <v>49.76</v>
      </c>
      <c r="H7257">
        <v>4</v>
      </c>
      <c r="I7257">
        <v>0</v>
      </c>
      <c r="J7257">
        <v>13.9328</v>
      </c>
    </row>
    <row r="7258" spans="1:10" x14ac:dyDescent="0.25">
      <c r="A7258" s="1" t="s">
        <v>6217</v>
      </c>
      <c r="B7258" s="2">
        <v>42520</v>
      </c>
      <c r="C7258" s="2">
        <v>42525</v>
      </c>
      <c r="D7258" s="1" t="s">
        <v>19</v>
      </c>
      <c r="E7258" s="1" t="s">
        <v>3609</v>
      </c>
      <c r="F7258" s="1" t="s">
        <v>649</v>
      </c>
      <c r="G7258">
        <v>5.56</v>
      </c>
      <c r="H7258">
        <v>2</v>
      </c>
      <c r="I7258">
        <v>0</v>
      </c>
      <c r="J7258">
        <v>1.4456</v>
      </c>
    </row>
    <row r="7259" spans="1:10" x14ac:dyDescent="0.25">
      <c r="A7259" s="1" t="s">
        <v>6217</v>
      </c>
      <c r="B7259" s="2">
        <v>42520</v>
      </c>
      <c r="C7259" s="2">
        <v>42525</v>
      </c>
      <c r="D7259" s="1" t="s">
        <v>19</v>
      </c>
      <c r="E7259" s="1" t="s">
        <v>3609</v>
      </c>
      <c r="F7259" s="1" t="s">
        <v>1959</v>
      </c>
      <c r="G7259">
        <v>629.1</v>
      </c>
      <c r="H7259">
        <v>6</v>
      </c>
      <c r="I7259">
        <v>0</v>
      </c>
      <c r="J7259">
        <v>301.96800000000002</v>
      </c>
    </row>
    <row r="7260" spans="1:10" x14ac:dyDescent="0.25">
      <c r="A7260" s="1" t="s">
        <v>6217</v>
      </c>
      <c r="B7260" s="2">
        <v>42520</v>
      </c>
      <c r="C7260" s="2">
        <v>42525</v>
      </c>
      <c r="D7260" s="1" t="s">
        <v>19</v>
      </c>
      <c r="E7260" s="1" t="s">
        <v>3609</v>
      </c>
      <c r="F7260" s="1" t="s">
        <v>280</v>
      </c>
      <c r="G7260">
        <v>14.7</v>
      </c>
      <c r="H7260">
        <v>5</v>
      </c>
      <c r="I7260">
        <v>0</v>
      </c>
      <c r="J7260">
        <v>3.9689999999999999</v>
      </c>
    </row>
    <row r="7261" spans="1:10" x14ac:dyDescent="0.25">
      <c r="A7261" s="1" t="s">
        <v>6217</v>
      </c>
      <c r="B7261" s="2">
        <v>42520</v>
      </c>
      <c r="C7261" s="2">
        <v>42525</v>
      </c>
      <c r="D7261" s="1" t="s">
        <v>19</v>
      </c>
      <c r="E7261" s="1" t="s">
        <v>3609</v>
      </c>
      <c r="F7261" s="1" t="s">
        <v>2103</v>
      </c>
      <c r="G7261">
        <v>45.36</v>
      </c>
      <c r="H7261">
        <v>7</v>
      </c>
      <c r="I7261">
        <v>0</v>
      </c>
      <c r="J7261">
        <v>21.7728</v>
      </c>
    </row>
    <row r="7262" spans="1:10" x14ac:dyDescent="0.25">
      <c r="A7262" s="1" t="s">
        <v>6217</v>
      </c>
      <c r="B7262" s="2">
        <v>42520</v>
      </c>
      <c r="C7262" s="2">
        <v>42525</v>
      </c>
      <c r="D7262" s="1" t="s">
        <v>19</v>
      </c>
      <c r="E7262" s="1" t="s">
        <v>3609</v>
      </c>
      <c r="F7262" s="1" t="s">
        <v>2368</v>
      </c>
      <c r="G7262">
        <v>125.99</v>
      </c>
      <c r="H7262">
        <v>1</v>
      </c>
      <c r="I7262">
        <v>0</v>
      </c>
      <c r="J7262">
        <v>35.277200000000001</v>
      </c>
    </row>
    <row r="7263" spans="1:10" x14ac:dyDescent="0.25">
      <c r="A7263" s="1" t="s">
        <v>6218</v>
      </c>
      <c r="B7263" s="2">
        <v>42896</v>
      </c>
      <c r="C7263" s="2">
        <v>42899</v>
      </c>
      <c r="D7263" s="1" t="s">
        <v>11</v>
      </c>
      <c r="E7263" s="1" t="s">
        <v>2013</v>
      </c>
      <c r="F7263" s="1" t="s">
        <v>4894</v>
      </c>
      <c r="G7263">
        <v>14.7</v>
      </c>
      <c r="H7263">
        <v>7</v>
      </c>
      <c r="I7263">
        <v>0</v>
      </c>
      <c r="J7263">
        <v>4.1159999999999997</v>
      </c>
    </row>
    <row r="7264" spans="1:10" x14ac:dyDescent="0.25">
      <c r="A7264" s="1" t="s">
        <v>6219</v>
      </c>
      <c r="B7264" s="2">
        <v>43030</v>
      </c>
      <c r="C7264" s="2">
        <v>43036</v>
      </c>
      <c r="D7264" s="1" t="s">
        <v>19</v>
      </c>
      <c r="E7264" s="1" t="s">
        <v>2367</v>
      </c>
      <c r="F7264" s="1" t="s">
        <v>108</v>
      </c>
      <c r="G7264">
        <v>32.700000000000003</v>
      </c>
      <c r="H7264">
        <v>5</v>
      </c>
      <c r="I7264">
        <v>0.4</v>
      </c>
      <c r="J7264">
        <v>-6.54</v>
      </c>
    </row>
    <row r="7265" spans="1:10" x14ac:dyDescent="0.25">
      <c r="A7265" s="1" t="s">
        <v>6219</v>
      </c>
      <c r="B7265" s="2">
        <v>43030</v>
      </c>
      <c r="C7265" s="2">
        <v>43036</v>
      </c>
      <c r="D7265" s="1" t="s">
        <v>19</v>
      </c>
      <c r="E7265" s="1" t="s">
        <v>2367</v>
      </c>
      <c r="F7265" s="1" t="s">
        <v>4563</v>
      </c>
      <c r="G7265">
        <v>31.68</v>
      </c>
      <c r="H7265">
        <v>4</v>
      </c>
      <c r="I7265">
        <v>0.2</v>
      </c>
      <c r="J7265">
        <v>11.087999999999999</v>
      </c>
    </row>
    <row r="7266" spans="1:10" x14ac:dyDescent="0.25">
      <c r="A7266" s="1" t="s">
        <v>6220</v>
      </c>
      <c r="B7266" s="2">
        <v>42899</v>
      </c>
      <c r="C7266" s="2">
        <v>42903</v>
      </c>
      <c r="D7266" s="1" t="s">
        <v>19</v>
      </c>
      <c r="E7266" s="1" t="s">
        <v>177</v>
      </c>
      <c r="F7266" s="1" t="s">
        <v>3781</v>
      </c>
      <c r="G7266">
        <v>181.86</v>
      </c>
      <c r="H7266">
        <v>7</v>
      </c>
      <c r="I7266">
        <v>0</v>
      </c>
      <c r="J7266">
        <v>50.9208</v>
      </c>
    </row>
    <row r="7267" spans="1:10" x14ac:dyDescent="0.25">
      <c r="A7267" s="1" t="s">
        <v>6221</v>
      </c>
      <c r="B7267" s="2">
        <v>41966</v>
      </c>
      <c r="C7267" s="2">
        <v>41969</v>
      </c>
      <c r="D7267" s="1" t="s">
        <v>11</v>
      </c>
      <c r="E7267" s="1" t="s">
        <v>2132</v>
      </c>
      <c r="F7267" s="1" t="s">
        <v>1946</v>
      </c>
      <c r="G7267">
        <v>155.37200000000001</v>
      </c>
      <c r="H7267">
        <v>2</v>
      </c>
      <c r="I7267">
        <v>0.3</v>
      </c>
      <c r="J7267">
        <v>-35.513599999999997</v>
      </c>
    </row>
    <row r="7268" spans="1:10" x14ac:dyDescent="0.25">
      <c r="A7268" s="1" t="s">
        <v>6222</v>
      </c>
      <c r="B7268" s="2">
        <v>42963</v>
      </c>
      <c r="C7268" s="2">
        <v>42963</v>
      </c>
      <c r="D7268" s="1" t="s">
        <v>654</v>
      </c>
      <c r="E7268" s="1" t="s">
        <v>3834</v>
      </c>
      <c r="F7268" s="1" t="s">
        <v>1072</v>
      </c>
      <c r="G7268">
        <v>13.428000000000001</v>
      </c>
      <c r="H7268">
        <v>3</v>
      </c>
      <c r="I7268">
        <v>0.7</v>
      </c>
      <c r="J7268">
        <v>-11.19</v>
      </c>
    </row>
    <row r="7269" spans="1:10" x14ac:dyDescent="0.25">
      <c r="A7269" s="1" t="s">
        <v>6222</v>
      </c>
      <c r="B7269" s="2">
        <v>42963</v>
      </c>
      <c r="C7269" s="2">
        <v>42963</v>
      </c>
      <c r="D7269" s="1" t="s">
        <v>654</v>
      </c>
      <c r="E7269" s="1" t="s">
        <v>3834</v>
      </c>
      <c r="F7269" s="1" t="s">
        <v>2229</v>
      </c>
      <c r="G7269">
        <v>67.135999999999996</v>
      </c>
      <c r="H7269">
        <v>4</v>
      </c>
      <c r="I7269">
        <v>0.2</v>
      </c>
      <c r="J7269">
        <v>-0.83919999999999995</v>
      </c>
    </row>
    <row r="7270" spans="1:10" x14ac:dyDescent="0.25">
      <c r="A7270" s="1" t="s">
        <v>6223</v>
      </c>
      <c r="B7270" s="2">
        <v>42383</v>
      </c>
      <c r="C7270" s="2">
        <v>42389</v>
      </c>
      <c r="D7270" s="1" t="s">
        <v>19</v>
      </c>
      <c r="E7270" s="1" t="s">
        <v>717</v>
      </c>
      <c r="F7270" s="1" t="s">
        <v>4092</v>
      </c>
      <c r="G7270">
        <v>89.567999999999998</v>
      </c>
      <c r="H7270">
        <v>2</v>
      </c>
      <c r="I7270">
        <v>0.2</v>
      </c>
      <c r="J7270">
        <v>32.468400000000003</v>
      </c>
    </row>
    <row r="7271" spans="1:10" x14ac:dyDescent="0.25">
      <c r="A7271" s="1" t="s">
        <v>6223</v>
      </c>
      <c r="B7271" s="2">
        <v>42383</v>
      </c>
      <c r="C7271" s="2">
        <v>42389</v>
      </c>
      <c r="D7271" s="1" t="s">
        <v>19</v>
      </c>
      <c r="E7271" s="1" t="s">
        <v>717</v>
      </c>
      <c r="F7271" s="1" t="s">
        <v>6224</v>
      </c>
      <c r="G7271">
        <v>315.77600000000001</v>
      </c>
      <c r="H7271">
        <v>8</v>
      </c>
      <c r="I7271">
        <v>0.2</v>
      </c>
      <c r="J7271">
        <v>31.5776</v>
      </c>
    </row>
    <row r="7272" spans="1:10" x14ac:dyDescent="0.25">
      <c r="A7272" s="1" t="s">
        <v>6225</v>
      </c>
      <c r="B7272" s="2">
        <v>42629</v>
      </c>
      <c r="C7272" s="2">
        <v>42635</v>
      </c>
      <c r="D7272" s="1" t="s">
        <v>19</v>
      </c>
      <c r="E7272" s="1" t="s">
        <v>2183</v>
      </c>
      <c r="F7272" s="1" t="s">
        <v>2625</v>
      </c>
      <c r="G7272">
        <v>273.666</v>
      </c>
      <c r="H7272">
        <v>2</v>
      </c>
      <c r="I7272">
        <v>0.15</v>
      </c>
      <c r="J7272">
        <v>-12.878399999999999</v>
      </c>
    </row>
    <row r="7273" spans="1:10" x14ac:dyDescent="0.25">
      <c r="A7273" s="1" t="s">
        <v>6225</v>
      </c>
      <c r="B7273" s="2">
        <v>42629</v>
      </c>
      <c r="C7273" s="2">
        <v>42635</v>
      </c>
      <c r="D7273" s="1" t="s">
        <v>19</v>
      </c>
      <c r="E7273" s="1" t="s">
        <v>2183</v>
      </c>
      <c r="F7273" s="1" t="s">
        <v>3039</v>
      </c>
      <c r="G7273">
        <v>17.48</v>
      </c>
      <c r="H7273">
        <v>4</v>
      </c>
      <c r="I7273">
        <v>0</v>
      </c>
      <c r="J7273">
        <v>4.5448000000000004</v>
      </c>
    </row>
    <row r="7274" spans="1:10" x14ac:dyDescent="0.25">
      <c r="A7274" s="1" t="s">
        <v>6226</v>
      </c>
      <c r="B7274" s="2">
        <v>42653</v>
      </c>
      <c r="C7274" s="2">
        <v>42657</v>
      </c>
      <c r="D7274" s="1" t="s">
        <v>19</v>
      </c>
      <c r="E7274" s="1" t="s">
        <v>1976</v>
      </c>
      <c r="F7274" s="1" t="s">
        <v>1023</v>
      </c>
      <c r="G7274">
        <v>20.608000000000001</v>
      </c>
      <c r="H7274">
        <v>2</v>
      </c>
      <c r="I7274">
        <v>0.2</v>
      </c>
      <c r="J7274">
        <v>-4.3792</v>
      </c>
    </row>
    <row r="7275" spans="1:10" x14ac:dyDescent="0.25">
      <c r="A7275" s="1" t="s">
        <v>6226</v>
      </c>
      <c r="B7275" s="2">
        <v>42653</v>
      </c>
      <c r="C7275" s="2">
        <v>42657</v>
      </c>
      <c r="D7275" s="1" t="s">
        <v>19</v>
      </c>
      <c r="E7275" s="1" t="s">
        <v>1976</v>
      </c>
      <c r="F7275" s="1" t="s">
        <v>510</v>
      </c>
      <c r="G7275">
        <v>4.0949999999999998</v>
      </c>
      <c r="H7275">
        <v>3</v>
      </c>
      <c r="I7275">
        <v>0.7</v>
      </c>
      <c r="J7275">
        <v>-2.73</v>
      </c>
    </row>
    <row r="7276" spans="1:10" x14ac:dyDescent="0.25">
      <c r="A7276" s="1" t="s">
        <v>6227</v>
      </c>
      <c r="B7276" s="2">
        <v>42321</v>
      </c>
      <c r="C7276" s="2">
        <v>42325</v>
      </c>
      <c r="D7276" s="1" t="s">
        <v>19</v>
      </c>
      <c r="E7276" s="1" t="s">
        <v>2948</v>
      </c>
      <c r="F7276" s="1" t="s">
        <v>3751</v>
      </c>
      <c r="G7276">
        <v>339.96</v>
      </c>
      <c r="H7276">
        <v>5</v>
      </c>
      <c r="I7276">
        <v>0.2</v>
      </c>
      <c r="J7276">
        <v>42.494999999999997</v>
      </c>
    </row>
    <row r="7277" spans="1:10" x14ac:dyDescent="0.25">
      <c r="A7277" s="1" t="s">
        <v>6227</v>
      </c>
      <c r="B7277" s="2">
        <v>42321</v>
      </c>
      <c r="C7277" s="2">
        <v>42325</v>
      </c>
      <c r="D7277" s="1" t="s">
        <v>19</v>
      </c>
      <c r="E7277" s="1" t="s">
        <v>2948</v>
      </c>
      <c r="F7277" s="1" t="s">
        <v>1343</v>
      </c>
      <c r="G7277">
        <v>63.98</v>
      </c>
      <c r="H7277">
        <v>7</v>
      </c>
      <c r="I7277">
        <v>0</v>
      </c>
      <c r="J7277">
        <v>21.7532</v>
      </c>
    </row>
    <row r="7278" spans="1:10" x14ac:dyDescent="0.25">
      <c r="A7278" s="1" t="s">
        <v>6228</v>
      </c>
      <c r="B7278" s="2">
        <v>41945</v>
      </c>
      <c r="C7278" s="2">
        <v>41949</v>
      </c>
      <c r="D7278" s="1" t="s">
        <v>19</v>
      </c>
      <c r="E7278" s="1" t="s">
        <v>2090</v>
      </c>
      <c r="F7278" s="1" t="s">
        <v>3155</v>
      </c>
      <c r="G7278">
        <v>799.92</v>
      </c>
      <c r="H7278">
        <v>10</v>
      </c>
      <c r="I7278">
        <v>0.2</v>
      </c>
      <c r="J7278">
        <v>239.976</v>
      </c>
    </row>
    <row r="7279" spans="1:10" x14ac:dyDescent="0.25">
      <c r="A7279" s="1" t="s">
        <v>6229</v>
      </c>
      <c r="B7279" s="2">
        <v>42570</v>
      </c>
      <c r="C7279" s="2">
        <v>42572</v>
      </c>
      <c r="D7279" s="1" t="s">
        <v>79</v>
      </c>
      <c r="E7279" s="1" t="s">
        <v>1982</v>
      </c>
      <c r="F7279" s="1" t="s">
        <v>6041</v>
      </c>
      <c r="G7279">
        <v>35.984000000000002</v>
      </c>
      <c r="H7279">
        <v>2</v>
      </c>
      <c r="I7279">
        <v>0.2</v>
      </c>
      <c r="J7279">
        <v>4.4980000000000002</v>
      </c>
    </row>
    <row r="7280" spans="1:10" x14ac:dyDescent="0.25">
      <c r="A7280" s="1" t="s">
        <v>6229</v>
      </c>
      <c r="B7280" s="2">
        <v>42570</v>
      </c>
      <c r="C7280" s="2">
        <v>42572</v>
      </c>
      <c r="D7280" s="1" t="s">
        <v>79</v>
      </c>
      <c r="E7280" s="1" t="s">
        <v>1982</v>
      </c>
      <c r="F7280" s="1" t="s">
        <v>3060</v>
      </c>
      <c r="G7280">
        <v>389.97</v>
      </c>
      <c r="H7280">
        <v>3</v>
      </c>
      <c r="I7280">
        <v>0</v>
      </c>
      <c r="J7280">
        <v>132.5898</v>
      </c>
    </row>
    <row r="7281" spans="1:10" x14ac:dyDescent="0.25">
      <c r="A7281" s="1" t="s">
        <v>6230</v>
      </c>
      <c r="B7281" s="2">
        <v>42504</v>
      </c>
      <c r="C7281" s="2">
        <v>42504</v>
      </c>
      <c r="D7281" s="1" t="s">
        <v>654</v>
      </c>
      <c r="E7281" s="1" t="s">
        <v>1143</v>
      </c>
      <c r="F7281" s="1" t="s">
        <v>447</v>
      </c>
      <c r="G7281">
        <v>185.52799999999999</v>
      </c>
      <c r="H7281">
        <v>7</v>
      </c>
      <c r="I7281">
        <v>0.2</v>
      </c>
      <c r="J7281">
        <v>48.701099999999997</v>
      </c>
    </row>
    <row r="7282" spans="1:10" x14ac:dyDescent="0.25">
      <c r="A7282" s="1" t="s">
        <v>6231</v>
      </c>
      <c r="B7282" s="2">
        <v>42056</v>
      </c>
      <c r="C7282" s="2">
        <v>42062</v>
      </c>
      <c r="D7282" s="1" t="s">
        <v>19</v>
      </c>
      <c r="E7282" s="1" t="s">
        <v>3173</v>
      </c>
      <c r="F7282" s="1" t="s">
        <v>899</v>
      </c>
      <c r="G7282">
        <v>2541.98</v>
      </c>
      <c r="H7282">
        <v>2</v>
      </c>
      <c r="I7282">
        <v>0</v>
      </c>
      <c r="J7282">
        <v>1270.99</v>
      </c>
    </row>
    <row r="7283" spans="1:10" x14ac:dyDescent="0.25">
      <c r="A7283" s="1" t="s">
        <v>6232</v>
      </c>
      <c r="B7283" s="2">
        <v>43024</v>
      </c>
      <c r="C7283" s="2">
        <v>43029</v>
      </c>
      <c r="D7283" s="1" t="s">
        <v>19</v>
      </c>
      <c r="E7283" s="1" t="s">
        <v>3767</v>
      </c>
      <c r="F7283" s="1" t="s">
        <v>429</v>
      </c>
      <c r="G7283">
        <v>599.98500000000001</v>
      </c>
      <c r="H7283">
        <v>5</v>
      </c>
      <c r="I7283">
        <v>0.7</v>
      </c>
      <c r="J7283">
        <v>-479.988</v>
      </c>
    </row>
    <row r="7284" spans="1:10" x14ac:dyDescent="0.25">
      <c r="A7284" s="1" t="s">
        <v>6233</v>
      </c>
      <c r="B7284" s="2">
        <v>42908</v>
      </c>
      <c r="C7284" s="2">
        <v>42915</v>
      </c>
      <c r="D7284" s="1" t="s">
        <v>19</v>
      </c>
      <c r="E7284" s="1" t="s">
        <v>1321</v>
      </c>
      <c r="F7284" s="1" t="s">
        <v>1877</v>
      </c>
      <c r="G7284">
        <v>3.036</v>
      </c>
      <c r="H7284">
        <v>3</v>
      </c>
      <c r="I7284">
        <v>0.8</v>
      </c>
      <c r="J7284">
        <v>-5.0094000000000003</v>
      </c>
    </row>
    <row r="7285" spans="1:10" x14ac:dyDescent="0.25">
      <c r="A7285" s="1" t="s">
        <v>6234</v>
      </c>
      <c r="B7285" s="2">
        <v>42987</v>
      </c>
      <c r="C7285" s="2">
        <v>42991</v>
      </c>
      <c r="D7285" s="1" t="s">
        <v>19</v>
      </c>
      <c r="E7285" s="1" t="s">
        <v>398</v>
      </c>
      <c r="F7285" s="1" t="s">
        <v>629</v>
      </c>
      <c r="G7285">
        <v>25.92</v>
      </c>
      <c r="H7285">
        <v>5</v>
      </c>
      <c r="I7285">
        <v>0.2</v>
      </c>
      <c r="J7285">
        <v>3.8879999999999999</v>
      </c>
    </row>
    <row r="7286" spans="1:10" x14ac:dyDescent="0.25">
      <c r="A7286" s="1" t="s">
        <v>6234</v>
      </c>
      <c r="B7286" s="2">
        <v>42987</v>
      </c>
      <c r="C7286" s="2">
        <v>42991</v>
      </c>
      <c r="D7286" s="1" t="s">
        <v>19</v>
      </c>
      <c r="E7286" s="1" t="s">
        <v>398</v>
      </c>
      <c r="F7286" s="1" t="s">
        <v>964</v>
      </c>
      <c r="G7286">
        <v>66.111999999999995</v>
      </c>
      <c r="H7286">
        <v>2</v>
      </c>
      <c r="I7286">
        <v>0.2</v>
      </c>
      <c r="J7286">
        <v>-9.0904000000000007</v>
      </c>
    </row>
    <row r="7287" spans="1:10" x14ac:dyDescent="0.25">
      <c r="A7287" s="1" t="s">
        <v>6235</v>
      </c>
      <c r="B7287" s="2">
        <v>43022</v>
      </c>
      <c r="C7287" s="2">
        <v>43027</v>
      </c>
      <c r="D7287" s="1" t="s">
        <v>19</v>
      </c>
      <c r="E7287" s="1" t="s">
        <v>1414</v>
      </c>
      <c r="F7287" s="1" t="s">
        <v>1161</v>
      </c>
      <c r="G7287">
        <v>46.36</v>
      </c>
      <c r="H7287">
        <v>4</v>
      </c>
      <c r="I7287">
        <v>0</v>
      </c>
      <c r="J7287">
        <v>15.2988</v>
      </c>
    </row>
    <row r="7288" spans="1:10" x14ac:dyDescent="0.25">
      <c r="A7288" s="1" t="s">
        <v>6236</v>
      </c>
      <c r="B7288" s="2">
        <v>42541</v>
      </c>
      <c r="C7288" s="2">
        <v>42546</v>
      </c>
      <c r="D7288" s="1" t="s">
        <v>19</v>
      </c>
      <c r="E7288" s="1" t="s">
        <v>4507</v>
      </c>
      <c r="F7288" s="1" t="s">
        <v>4770</v>
      </c>
      <c r="G7288">
        <v>6.9</v>
      </c>
      <c r="H7288">
        <v>1</v>
      </c>
      <c r="I7288">
        <v>0</v>
      </c>
      <c r="J7288">
        <v>0.55200000000000005</v>
      </c>
    </row>
    <row r="7289" spans="1:10" x14ac:dyDescent="0.25">
      <c r="A7289" s="1" t="s">
        <v>6236</v>
      </c>
      <c r="B7289" s="2">
        <v>42541</v>
      </c>
      <c r="C7289" s="2">
        <v>42546</v>
      </c>
      <c r="D7289" s="1" t="s">
        <v>19</v>
      </c>
      <c r="E7289" s="1" t="s">
        <v>4507</v>
      </c>
      <c r="F7289" s="1" t="s">
        <v>2194</v>
      </c>
      <c r="G7289">
        <v>57.69</v>
      </c>
      <c r="H7289">
        <v>3</v>
      </c>
      <c r="I7289">
        <v>0</v>
      </c>
      <c r="J7289">
        <v>23.652899999999999</v>
      </c>
    </row>
    <row r="7290" spans="1:10" x14ac:dyDescent="0.25">
      <c r="A7290" s="1" t="s">
        <v>6237</v>
      </c>
      <c r="B7290" s="2">
        <v>41884</v>
      </c>
      <c r="C7290" s="2">
        <v>41889</v>
      </c>
      <c r="D7290" s="1" t="s">
        <v>19</v>
      </c>
      <c r="E7290" s="1" t="s">
        <v>578</v>
      </c>
      <c r="F7290" s="1" t="s">
        <v>3330</v>
      </c>
      <c r="G7290">
        <v>559.71</v>
      </c>
      <c r="H7290">
        <v>3</v>
      </c>
      <c r="I7290">
        <v>0.4</v>
      </c>
      <c r="J7290">
        <v>-121.2705</v>
      </c>
    </row>
    <row r="7291" spans="1:10" x14ac:dyDescent="0.25">
      <c r="A7291" s="1" t="s">
        <v>6238</v>
      </c>
      <c r="B7291" s="2">
        <v>42399</v>
      </c>
      <c r="C7291" s="2">
        <v>42400</v>
      </c>
      <c r="D7291" s="1" t="s">
        <v>79</v>
      </c>
      <c r="E7291" s="1" t="s">
        <v>245</v>
      </c>
      <c r="F7291" s="1" t="s">
        <v>601</v>
      </c>
      <c r="G7291">
        <v>305.01</v>
      </c>
      <c r="H7291">
        <v>9</v>
      </c>
      <c r="I7291">
        <v>0</v>
      </c>
      <c r="J7291">
        <v>76.252499999999998</v>
      </c>
    </row>
    <row r="7292" spans="1:10" x14ac:dyDescent="0.25">
      <c r="A7292" s="1" t="s">
        <v>6238</v>
      </c>
      <c r="B7292" s="2">
        <v>42399</v>
      </c>
      <c r="C7292" s="2">
        <v>42400</v>
      </c>
      <c r="D7292" s="1" t="s">
        <v>79</v>
      </c>
      <c r="E7292" s="1" t="s">
        <v>245</v>
      </c>
      <c r="F7292" s="1" t="s">
        <v>274</v>
      </c>
      <c r="G7292">
        <v>50.783999999999999</v>
      </c>
      <c r="H7292">
        <v>2</v>
      </c>
      <c r="I7292">
        <v>0.2</v>
      </c>
      <c r="J7292">
        <v>17.7744</v>
      </c>
    </row>
    <row r="7293" spans="1:10" x14ac:dyDescent="0.25">
      <c r="A7293" s="1" t="s">
        <v>6238</v>
      </c>
      <c r="B7293" s="2">
        <v>42399</v>
      </c>
      <c r="C7293" s="2">
        <v>42400</v>
      </c>
      <c r="D7293" s="1" t="s">
        <v>79</v>
      </c>
      <c r="E7293" s="1" t="s">
        <v>245</v>
      </c>
      <c r="F7293" s="1" t="s">
        <v>538</v>
      </c>
      <c r="G7293">
        <v>26.01</v>
      </c>
      <c r="H7293">
        <v>9</v>
      </c>
      <c r="I7293">
        <v>0</v>
      </c>
      <c r="J7293">
        <v>12.2247</v>
      </c>
    </row>
    <row r="7294" spans="1:10" x14ac:dyDescent="0.25">
      <c r="A7294" s="1" t="s">
        <v>6239</v>
      </c>
      <c r="B7294" s="2">
        <v>43073</v>
      </c>
      <c r="C7294" s="2">
        <v>43078</v>
      </c>
      <c r="D7294" s="1" t="s">
        <v>19</v>
      </c>
      <c r="E7294" s="1" t="s">
        <v>1040</v>
      </c>
      <c r="F7294" s="1" t="s">
        <v>6240</v>
      </c>
      <c r="G7294">
        <v>649</v>
      </c>
      <c r="H7294">
        <v>2</v>
      </c>
      <c r="I7294">
        <v>0.5</v>
      </c>
      <c r="J7294">
        <v>-272.58</v>
      </c>
    </row>
    <row r="7295" spans="1:10" x14ac:dyDescent="0.25">
      <c r="A7295" s="1" t="s">
        <v>6241</v>
      </c>
      <c r="B7295" s="2">
        <v>42392</v>
      </c>
      <c r="C7295" s="2">
        <v>42398</v>
      </c>
      <c r="D7295" s="1" t="s">
        <v>19</v>
      </c>
      <c r="E7295" s="1" t="s">
        <v>2756</v>
      </c>
      <c r="F7295" s="1" t="s">
        <v>4740</v>
      </c>
      <c r="G7295">
        <v>59.99</v>
      </c>
      <c r="H7295">
        <v>7</v>
      </c>
      <c r="I7295">
        <v>0</v>
      </c>
      <c r="J7295">
        <v>21.596399999999999</v>
      </c>
    </row>
    <row r="7296" spans="1:10" x14ac:dyDescent="0.25">
      <c r="A7296" s="1" t="s">
        <v>6242</v>
      </c>
      <c r="B7296" s="2">
        <v>42150</v>
      </c>
      <c r="C7296" s="2">
        <v>42155</v>
      </c>
      <c r="D7296" s="1" t="s">
        <v>19</v>
      </c>
      <c r="E7296" s="1" t="s">
        <v>321</v>
      </c>
      <c r="F7296" s="1" t="s">
        <v>1070</v>
      </c>
      <c r="G7296">
        <v>20.239999999999998</v>
      </c>
      <c r="H7296">
        <v>1</v>
      </c>
      <c r="I7296">
        <v>0</v>
      </c>
      <c r="J7296">
        <v>7.8936000000000002</v>
      </c>
    </row>
    <row r="7297" spans="1:10" x14ac:dyDescent="0.25">
      <c r="A7297" s="1" t="s">
        <v>6243</v>
      </c>
      <c r="B7297" s="2">
        <v>41763</v>
      </c>
      <c r="C7297" s="2">
        <v>41764</v>
      </c>
      <c r="D7297" s="1" t="s">
        <v>79</v>
      </c>
      <c r="E7297" s="1" t="s">
        <v>1803</v>
      </c>
      <c r="F7297" s="1" t="s">
        <v>4094</v>
      </c>
      <c r="G7297">
        <v>37.840000000000003</v>
      </c>
      <c r="H7297">
        <v>2</v>
      </c>
      <c r="I7297">
        <v>0.2</v>
      </c>
      <c r="J7297">
        <v>2.8380000000000001</v>
      </c>
    </row>
    <row r="7298" spans="1:10" x14ac:dyDescent="0.25">
      <c r="A7298" s="1" t="s">
        <v>6243</v>
      </c>
      <c r="B7298" s="2">
        <v>41763</v>
      </c>
      <c r="C7298" s="2">
        <v>41764</v>
      </c>
      <c r="D7298" s="1" t="s">
        <v>79</v>
      </c>
      <c r="E7298" s="1" t="s">
        <v>1803</v>
      </c>
      <c r="F7298" s="1" t="s">
        <v>4885</v>
      </c>
      <c r="G7298">
        <v>5.4720000000000004</v>
      </c>
      <c r="H7298">
        <v>6</v>
      </c>
      <c r="I7298">
        <v>0.2</v>
      </c>
      <c r="J7298">
        <v>1.8468</v>
      </c>
    </row>
    <row r="7299" spans="1:10" x14ac:dyDescent="0.25">
      <c r="A7299" s="1" t="s">
        <v>6244</v>
      </c>
      <c r="B7299" s="2">
        <v>42045</v>
      </c>
      <c r="C7299" s="2">
        <v>42049</v>
      </c>
      <c r="D7299" s="1" t="s">
        <v>11</v>
      </c>
      <c r="E7299" s="1" t="s">
        <v>1059</v>
      </c>
      <c r="F7299" s="1" t="s">
        <v>2780</v>
      </c>
      <c r="G7299">
        <v>77.239999999999995</v>
      </c>
      <c r="H7299">
        <v>5</v>
      </c>
      <c r="I7299">
        <v>0.2</v>
      </c>
      <c r="J7299">
        <v>7.7240000000000002</v>
      </c>
    </row>
    <row r="7300" spans="1:10" x14ac:dyDescent="0.25">
      <c r="A7300" s="1" t="s">
        <v>6245</v>
      </c>
      <c r="B7300" s="2">
        <v>41961</v>
      </c>
      <c r="C7300" s="2">
        <v>41964</v>
      </c>
      <c r="D7300" s="1" t="s">
        <v>79</v>
      </c>
      <c r="E7300" s="1" t="s">
        <v>1321</v>
      </c>
      <c r="F7300" s="1" t="s">
        <v>555</v>
      </c>
      <c r="G7300">
        <v>292.10000000000002</v>
      </c>
      <c r="H7300">
        <v>4</v>
      </c>
      <c r="I7300">
        <v>0.5</v>
      </c>
      <c r="J7300">
        <v>-175.26</v>
      </c>
    </row>
    <row r="7301" spans="1:10" x14ac:dyDescent="0.25">
      <c r="A7301" s="1" t="s">
        <v>6245</v>
      </c>
      <c r="B7301" s="2">
        <v>41961</v>
      </c>
      <c r="C7301" s="2">
        <v>41964</v>
      </c>
      <c r="D7301" s="1" t="s">
        <v>79</v>
      </c>
      <c r="E7301" s="1" t="s">
        <v>1321</v>
      </c>
      <c r="F7301" s="1" t="s">
        <v>3547</v>
      </c>
      <c r="G7301">
        <v>8.5440000000000005</v>
      </c>
      <c r="H7301">
        <v>2</v>
      </c>
      <c r="I7301">
        <v>0.6</v>
      </c>
      <c r="J7301">
        <v>-7.476</v>
      </c>
    </row>
    <row r="7302" spans="1:10" x14ac:dyDescent="0.25">
      <c r="A7302" s="1" t="s">
        <v>6245</v>
      </c>
      <c r="B7302" s="2">
        <v>41961</v>
      </c>
      <c r="C7302" s="2">
        <v>41964</v>
      </c>
      <c r="D7302" s="1" t="s">
        <v>79</v>
      </c>
      <c r="E7302" s="1" t="s">
        <v>1321</v>
      </c>
      <c r="F7302" s="1" t="s">
        <v>4615</v>
      </c>
      <c r="G7302">
        <v>424.11599999999999</v>
      </c>
      <c r="H7302">
        <v>6</v>
      </c>
      <c r="I7302">
        <v>0.3</v>
      </c>
      <c r="J7302">
        <v>-30.294</v>
      </c>
    </row>
    <row r="7303" spans="1:10" x14ac:dyDescent="0.25">
      <c r="A7303" s="1" t="s">
        <v>6245</v>
      </c>
      <c r="B7303" s="2">
        <v>41961</v>
      </c>
      <c r="C7303" s="2">
        <v>41964</v>
      </c>
      <c r="D7303" s="1" t="s">
        <v>79</v>
      </c>
      <c r="E7303" s="1" t="s">
        <v>1321</v>
      </c>
      <c r="F7303" s="1" t="s">
        <v>1105</v>
      </c>
      <c r="G7303">
        <v>2.8919999999999999</v>
      </c>
      <c r="H7303">
        <v>3</v>
      </c>
      <c r="I7303">
        <v>0.8</v>
      </c>
      <c r="J7303">
        <v>-4.9164000000000003</v>
      </c>
    </row>
    <row r="7304" spans="1:10" x14ac:dyDescent="0.25">
      <c r="A7304" s="1" t="s">
        <v>6245</v>
      </c>
      <c r="B7304" s="2">
        <v>41961</v>
      </c>
      <c r="C7304" s="2">
        <v>41964</v>
      </c>
      <c r="D7304" s="1" t="s">
        <v>79</v>
      </c>
      <c r="E7304" s="1" t="s">
        <v>1321</v>
      </c>
      <c r="F7304" s="1" t="s">
        <v>1288</v>
      </c>
      <c r="G7304">
        <v>381.72</v>
      </c>
      <c r="H7304">
        <v>5</v>
      </c>
      <c r="I7304">
        <v>0.2</v>
      </c>
      <c r="J7304">
        <v>-66.801000000000002</v>
      </c>
    </row>
    <row r="7305" spans="1:10" x14ac:dyDescent="0.25">
      <c r="A7305" s="1" t="s">
        <v>6246</v>
      </c>
      <c r="B7305" s="2">
        <v>42982</v>
      </c>
      <c r="C7305" s="2">
        <v>42986</v>
      </c>
      <c r="D7305" s="1" t="s">
        <v>19</v>
      </c>
      <c r="E7305" s="1" t="s">
        <v>5460</v>
      </c>
      <c r="F7305" s="1" t="s">
        <v>339</v>
      </c>
      <c r="G7305">
        <v>97.183999999999997</v>
      </c>
      <c r="H7305">
        <v>2</v>
      </c>
      <c r="I7305">
        <v>0.2</v>
      </c>
      <c r="J7305">
        <v>6.0739999999999998</v>
      </c>
    </row>
    <row r="7306" spans="1:10" x14ac:dyDescent="0.25">
      <c r="A7306" s="1" t="s">
        <v>6246</v>
      </c>
      <c r="B7306" s="2">
        <v>42982</v>
      </c>
      <c r="C7306" s="2">
        <v>42986</v>
      </c>
      <c r="D7306" s="1" t="s">
        <v>19</v>
      </c>
      <c r="E7306" s="1" t="s">
        <v>5460</v>
      </c>
      <c r="F7306" s="1" t="s">
        <v>1538</v>
      </c>
      <c r="G7306">
        <v>10.368</v>
      </c>
      <c r="H7306">
        <v>2</v>
      </c>
      <c r="I7306">
        <v>0.2</v>
      </c>
      <c r="J7306">
        <v>3.6288</v>
      </c>
    </row>
    <row r="7307" spans="1:10" x14ac:dyDescent="0.25">
      <c r="A7307" s="1" t="s">
        <v>6247</v>
      </c>
      <c r="B7307" s="2">
        <v>41727</v>
      </c>
      <c r="C7307" s="2">
        <v>41731</v>
      </c>
      <c r="D7307" s="1" t="s">
        <v>19</v>
      </c>
      <c r="E7307" s="1" t="s">
        <v>929</v>
      </c>
      <c r="F7307" s="1" t="s">
        <v>823</v>
      </c>
      <c r="G7307">
        <v>890.84100000000001</v>
      </c>
      <c r="H7307">
        <v>3</v>
      </c>
      <c r="I7307">
        <v>0.3</v>
      </c>
      <c r="J7307">
        <v>-152.71559999999999</v>
      </c>
    </row>
    <row r="7308" spans="1:10" x14ac:dyDescent="0.25">
      <c r="A7308" s="1" t="s">
        <v>6248</v>
      </c>
      <c r="B7308" s="2">
        <v>42679</v>
      </c>
      <c r="C7308" s="2">
        <v>42681</v>
      </c>
      <c r="D7308" s="1" t="s">
        <v>11</v>
      </c>
      <c r="E7308" s="1" t="s">
        <v>465</v>
      </c>
      <c r="F7308" s="1" t="s">
        <v>4001</v>
      </c>
      <c r="G7308">
        <v>72</v>
      </c>
      <c r="H7308">
        <v>4</v>
      </c>
      <c r="I7308">
        <v>0</v>
      </c>
      <c r="J7308">
        <v>12.96</v>
      </c>
    </row>
    <row r="7309" spans="1:10" x14ac:dyDescent="0.25">
      <c r="A7309" s="1" t="s">
        <v>6248</v>
      </c>
      <c r="B7309" s="2">
        <v>42679</v>
      </c>
      <c r="C7309" s="2">
        <v>42681</v>
      </c>
      <c r="D7309" s="1" t="s">
        <v>11</v>
      </c>
      <c r="E7309" s="1" t="s">
        <v>465</v>
      </c>
      <c r="F7309" s="1" t="s">
        <v>3610</v>
      </c>
      <c r="G7309">
        <v>113.88800000000001</v>
      </c>
      <c r="H7309">
        <v>2</v>
      </c>
      <c r="I7309">
        <v>0.2</v>
      </c>
      <c r="J7309">
        <v>9.9651999999999994</v>
      </c>
    </row>
    <row r="7310" spans="1:10" x14ac:dyDescent="0.25">
      <c r="A7310" s="1" t="s">
        <v>6248</v>
      </c>
      <c r="B7310" s="2">
        <v>42679</v>
      </c>
      <c r="C7310" s="2">
        <v>42681</v>
      </c>
      <c r="D7310" s="1" t="s">
        <v>11</v>
      </c>
      <c r="E7310" s="1" t="s">
        <v>465</v>
      </c>
      <c r="F7310" s="1" t="s">
        <v>882</v>
      </c>
      <c r="G7310">
        <v>158.13</v>
      </c>
      <c r="H7310">
        <v>3</v>
      </c>
      <c r="I7310">
        <v>0</v>
      </c>
      <c r="J7310">
        <v>77.483699999999999</v>
      </c>
    </row>
    <row r="7311" spans="1:10" x14ac:dyDescent="0.25">
      <c r="A7311" s="1" t="s">
        <v>6249</v>
      </c>
      <c r="B7311" s="2">
        <v>42896</v>
      </c>
      <c r="C7311" s="2">
        <v>42900</v>
      </c>
      <c r="D7311" s="1" t="s">
        <v>11</v>
      </c>
      <c r="E7311" s="1" t="s">
        <v>669</v>
      </c>
      <c r="F7311" s="1" t="s">
        <v>2765</v>
      </c>
      <c r="G7311">
        <v>14.13</v>
      </c>
      <c r="H7311">
        <v>3</v>
      </c>
      <c r="I7311">
        <v>0</v>
      </c>
      <c r="J7311">
        <v>0.70650000000000002</v>
      </c>
    </row>
    <row r="7312" spans="1:10" x14ac:dyDescent="0.25">
      <c r="A7312" s="1" t="s">
        <v>6250</v>
      </c>
      <c r="B7312" s="2">
        <v>42226</v>
      </c>
      <c r="C7312" s="2">
        <v>42230</v>
      </c>
      <c r="D7312" s="1" t="s">
        <v>19</v>
      </c>
      <c r="E7312" s="1" t="s">
        <v>972</v>
      </c>
      <c r="F7312" s="1" t="s">
        <v>1163</v>
      </c>
      <c r="G7312">
        <v>64.75</v>
      </c>
      <c r="H7312">
        <v>5</v>
      </c>
      <c r="I7312">
        <v>0</v>
      </c>
      <c r="J7312">
        <v>29.137499999999999</v>
      </c>
    </row>
    <row r="7313" spans="1:10" x14ac:dyDescent="0.25">
      <c r="A7313" s="1" t="s">
        <v>6251</v>
      </c>
      <c r="B7313" s="2">
        <v>42286</v>
      </c>
      <c r="C7313" s="2">
        <v>42290</v>
      </c>
      <c r="D7313" s="1" t="s">
        <v>19</v>
      </c>
      <c r="E7313" s="1" t="s">
        <v>3219</v>
      </c>
      <c r="F7313" s="1" t="s">
        <v>1572</v>
      </c>
      <c r="G7313">
        <v>1.8720000000000001</v>
      </c>
      <c r="H7313">
        <v>2</v>
      </c>
      <c r="I7313">
        <v>0.7</v>
      </c>
      <c r="J7313">
        <v>-1.3104</v>
      </c>
    </row>
    <row r="7314" spans="1:10" x14ac:dyDescent="0.25">
      <c r="A7314" s="1" t="s">
        <v>6251</v>
      </c>
      <c r="B7314" s="2">
        <v>42286</v>
      </c>
      <c r="C7314" s="2">
        <v>42290</v>
      </c>
      <c r="D7314" s="1" t="s">
        <v>19</v>
      </c>
      <c r="E7314" s="1" t="s">
        <v>3219</v>
      </c>
      <c r="F7314" s="1" t="s">
        <v>884</v>
      </c>
      <c r="G7314">
        <v>11.214</v>
      </c>
      <c r="H7314">
        <v>2</v>
      </c>
      <c r="I7314">
        <v>0.7</v>
      </c>
      <c r="J7314">
        <v>-8.5974000000000004</v>
      </c>
    </row>
    <row r="7315" spans="1:10" x14ac:dyDescent="0.25">
      <c r="A7315" s="1" t="s">
        <v>6251</v>
      </c>
      <c r="B7315" s="2">
        <v>42286</v>
      </c>
      <c r="C7315" s="2">
        <v>42290</v>
      </c>
      <c r="D7315" s="1" t="s">
        <v>19</v>
      </c>
      <c r="E7315" s="1" t="s">
        <v>3219</v>
      </c>
      <c r="F7315" s="1" t="s">
        <v>4626</v>
      </c>
      <c r="G7315">
        <v>37.375999999999998</v>
      </c>
      <c r="H7315">
        <v>8</v>
      </c>
      <c r="I7315">
        <v>0.2</v>
      </c>
      <c r="J7315">
        <v>7.4752000000000001</v>
      </c>
    </row>
    <row r="7316" spans="1:10" x14ac:dyDescent="0.25">
      <c r="A7316" s="1" t="s">
        <v>6252</v>
      </c>
      <c r="B7316" s="2">
        <v>42518</v>
      </c>
      <c r="C7316" s="2">
        <v>42523</v>
      </c>
      <c r="D7316" s="1" t="s">
        <v>19</v>
      </c>
      <c r="E7316" s="1" t="s">
        <v>822</v>
      </c>
      <c r="F7316" s="1" t="s">
        <v>2512</v>
      </c>
      <c r="G7316">
        <v>286.39999999999998</v>
      </c>
      <c r="H7316">
        <v>1</v>
      </c>
      <c r="I7316">
        <v>0.2</v>
      </c>
      <c r="J7316">
        <v>25.06</v>
      </c>
    </row>
    <row r="7317" spans="1:10" x14ac:dyDescent="0.25">
      <c r="A7317" s="1" t="s">
        <v>6253</v>
      </c>
      <c r="B7317" s="2">
        <v>42866</v>
      </c>
      <c r="C7317" s="2">
        <v>42871</v>
      </c>
      <c r="D7317" s="1" t="s">
        <v>11</v>
      </c>
      <c r="E7317" s="1" t="s">
        <v>1032</v>
      </c>
      <c r="F7317" s="1" t="s">
        <v>2364</v>
      </c>
      <c r="G7317">
        <v>43.92</v>
      </c>
      <c r="H7317">
        <v>3</v>
      </c>
      <c r="I7317">
        <v>0</v>
      </c>
      <c r="J7317">
        <v>12.736800000000001</v>
      </c>
    </row>
    <row r="7318" spans="1:10" x14ac:dyDescent="0.25">
      <c r="A7318" s="1" t="s">
        <v>6254</v>
      </c>
      <c r="B7318" s="2">
        <v>42659</v>
      </c>
      <c r="C7318" s="2">
        <v>42663</v>
      </c>
      <c r="D7318" s="1" t="s">
        <v>19</v>
      </c>
      <c r="E7318" s="1" t="s">
        <v>1059</v>
      </c>
      <c r="F7318" s="1" t="s">
        <v>30</v>
      </c>
      <c r="G7318">
        <v>142.18199999999999</v>
      </c>
      <c r="H7318">
        <v>1</v>
      </c>
      <c r="I7318">
        <v>0.4</v>
      </c>
      <c r="J7318">
        <v>-37.915199999999999</v>
      </c>
    </row>
    <row r="7319" spans="1:10" x14ac:dyDescent="0.25">
      <c r="A7319" s="1" t="s">
        <v>6255</v>
      </c>
      <c r="B7319" s="2">
        <v>43056</v>
      </c>
      <c r="C7319" s="2">
        <v>43060</v>
      </c>
      <c r="D7319" s="1" t="s">
        <v>19</v>
      </c>
      <c r="E7319" s="1" t="s">
        <v>2605</v>
      </c>
      <c r="F7319" s="1" t="s">
        <v>5916</v>
      </c>
      <c r="G7319">
        <v>19.608000000000001</v>
      </c>
      <c r="H7319">
        <v>3</v>
      </c>
      <c r="I7319">
        <v>0.2</v>
      </c>
      <c r="J7319">
        <v>6.6177000000000001</v>
      </c>
    </row>
    <row r="7320" spans="1:10" x14ac:dyDescent="0.25">
      <c r="A7320" s="1" t="s">
        <v>6255</v>
      </c>
      <c r="B7320" s="2">
        <v>43056</v>
      </c>
      <c r="C7320" s="2">
        <v>43060</v>
      </c>
      <c r="D7320" s="1" t="s">
        <v>19</v>
      </c>
      <c r="E7320" s="1" t="s">
        <v>2605</v>
      </c>
      <c r="F7320" s="1" t="s">
        <v>1961</v>
      </c>
      <c r="G7320">
        <v>4.1580000000000004</v>
      </c>
      <c r="H7320">
        <v>7</v>
      </c>
      <c r="I7320">
        <v>0.7</v>
      </c>
      <c r="J7320">
        <v>-3.4649999999999999</v>
      </c>
    </row>
    <row r="7321" spans="1:10" x14ac:dyDescent="0.25">
      <c r="A7321" s="1" t="s">
        <v>6256</v>
      </c>
      <c r="B7321" s="2">
        <v>43065</v>
      </c>
      <c r="C7321" s="2">
        <v>43068</v>
      </c>
      <c r="D7321" s="1" t="s">
        <v>11</v>
      </c>
      <c r="E7321" s="1" t="s">
        <v>2027</v>
      </c>
      <c r="F7321" s="1" t="s">
        <v>2087</v>
      </c>
      <c r="G7321">
        <v>979.95</v>
      </c>
      <c r="H7321">
        <v>5</v>
      </c>
      <c r="I7321">
        <v>0</v>
      </c>
      <c r="J7321">
        <v>264.5865</v>
      </c>
    </row>
    <row r="7322" spans="1:10" x14ac:dyDescent="0.25">
      <c r="A7322" s="1" t="s">
        <v>6256</v>
      </c>
      <c r="B7322" s="2">
        <v>43065</v>
      </c>
      <c r="C7322" s="2">
        <v>43068</v>
      </c>
      <c r="D7322" s="1" t="s">
        <v>11</v>
      </c>
      <c r="E7322" s="1" t="s">
        <v>2027</v>
      </c>
      <c r="F7322" s="1" t="s">
        <v>2876</v>
      </c>
      <c r="G7322">
        <v>135.30000000000001</v>
      </c>
      <c r="H7322">
        <v>5</v>
      </c>
      <c r="I7322">
        <v>0</v>
      </c>
      <c r="J7322">
        <v>37.884</v>
      </c>
    </row>
    <row r="7323" spans="1:10" x14ac:dyDescent="0.25">
      <c r="A7323" s="1" t="s">
        <v>6257</v>
      </c>
      <c r="B7323" s="2">
        <v>42981</v>
      </c>
      <c r="C7323" s="2">
        <v>42985</v>
      </c>
      <c r="D7323" s="1" t="s">
        <v>19</v>
      </c>
      <c r="E7323" s="1" t="s">
        <v>2341</v>
      </c>
      <c r="F7323" s="1" t="s">
        <v>2469</v>
      </c>
      <c r="G7323">
        <v>8.9039999999999999</v>
      </c>
      <c r="H7323">
        <v>3</v>
      </c>
      <c r="I7323">
        <v>0.2</v>
      </c>
      <c r="J7323">
        <v>3.339</v>
      </c>
    </row>
    <row r="7324" spans="1:10" x14ac:dyDescent="0.25">
      <c r="A7324" s="1" t="s">
        <v>6257</v>
      </c>
      <c r="B7324" s="2">
        <v>42981</v>
      </c>
      <c r="C7324" s="2">
        <v>42985</v>
      </c>
      <c r="D7324" s="1" t="s">
        <v>19</v>
      </c>
      <c r="E7324" s="1" t="s">
        <v>2341</v>
      </c>
      <c r="F7324" s="1" t="s">
        <v>1523</v>
      </c>
      <c r="G7324">
        <v>100.8</v>
      </c>
      <c r="H7324">
        <v>2</v>
      </c>
      <c r="I7324">
        <v>0.2</v>
      </c>
      <c r="J7324">
        <v>21.42</v>
      </c>
    </row>
    <row r="7325" spans="1:10" x14ac:dyDescent="0.25">
      <c r="A7325" s="1" t="s">
        <v>6258</v>
      </c>
      <c r="B7325" s="2">
        <v>43074</v>
      </c>
      <c r="C7325" s="2">
        <v>43077</v>
      </c>
      <c r="D7325" s="1" t="s">
        <v>79</v>
      </c>
      <c r="E7325" s="1" t="s">
        <v>1019</v>
      </c>
      <c r="F7325" s="1" t="s">
        <v>227</v>
      </c>
      <c r="G7325">
        <v>41.96</v>
      </c>
      <c r="H7325">
        <v>2</v>
      </c>
      <c r="I7325">
        <v>0</v>
      </c>
      <c r="J7325">
        <v>10.909599999999999</v>
      </c>
    </row>
    <row r="7326" spans="1:10" x14ac:dyDescent="0.25">
      <c r="A7326" s="1" t="s">
        <v>6258</v>
      </c>
      <c r="B7326" s="2">
        <v>43074</v>
      </c>
      <c r="C7326" s="2">
        <v>43077</v>
      </c>
      <c r="D7326" s="1" t="s">
        <v>79</v>
      </c>
      <c r="E7326" s="1" t="s">
        <v>1019</v>
      </c>
      <c r="F7326" s="1" t="s">
        <v>735</v>
      </c>
      <c r="G7326">
        <v>9.4499999999999993</v>
      </c>
      <c r="H7326">
        <v>3</v>
      </c>
      <c r="I7326">
        <v>0</v>
      </c>
      <c r="J7326">
        <v>4.5359999999999996</v>
      </c>
    </row>
    <row r="7327" spans="1:10" x14ac:dyDescent="0.25">
      <c r="A7327" s="1" t="s">
        <v>6259</v>
      </c>
      <c r="B7327" s="2">
        <v>43049</v>
      </c>
      <c r="C7327" s="2">
        <v>43056</v>
      </c>
      <c r="D7327" s="1" t="s">
        <v>19</v>
      </c>
      <c r="E7327" s="1" t="s">
        <v>1172</v>
      </c>
      <c r="F7327" s="1" t="s">
        <v>3102</v>
      </c>
      <c r="G7327">
        <v>400.8</v>
      </c>
      <c r="H7327">
        <v>5</v>
      </c>
      <c r="I7327">
        <v>0</v>
      </c>
      <c r="J7327">
        <v>112.224</v>
      </c>
    </row>
    <row r="7328" spans="1:10" x14ac:dyDescent="0.25">
      <c r="A7328" s="1" t="s">
        <v>6259</v>
      </c>
      <c r="B7328" s="2">
        <v>43049</v>
      </c>
      <c r="C7328" s="2">
        <v>43056</v>
      </c>
      <c r="D7328" s="1" t="s">
        <v>19</v>
      </c>
      <c r="E7328" s="1" t="s">
        <v>1172</v>
      </c>
      <c r="F7328" s="1" t="s">
        <v>763</v>
      </c>
      <c r="G7328">
        <v>28.792000000000002</v>
      </c>
      <c r="H7328">
        <v>1</v>
      </c>
      <c r="I7328">
        <v>0.2</v>
      </c>
      <c r="J7328">
        <v>10.077199999999999</v>
      </c>
    </row>
    <row r="7329" spans="1:10" x14ac:dyDescent="0.25">
      <c r="A7329" s="1" t="s">
        <v>6260</v>
      </c>
      <c r="B7329" s="2">
        <v>41716</v>
      </c>
      <c r="C7329" s="2">
        <v>41722</v>
      </c>
      <c r="D7329" s="1" t="s">
        <v>19</v>
      </c>
      <c r="E7329" s="1" t="s">
        <v>1505</v>
      </c>
      <c r="F7329" s="1" t="s">
        <v>2986</v>
      </c>
      <c r="G7329">
        <v>111</v>
      </c>
      <c r="H7329">
        <v>2</v>
      </c>
      <c r="I7329">
        <v>0</v>
      </c>
      <c r="J7329">
        <v>14.43</v>
      </c>
    </row>
    <row r="7330" spans="1:10" x14ac:dyDescent="0.25">
      <c r="A7330" s="1" t="s">
        <v>6260</v>
      </c>
      <c r="B7330" s="2">
        <v>41716</v>
      </c>
      <c r="C7330" s="2">
        <v>41722</v>
      </c>
      <c r="D7330" s="1" t="s">
        <v>19</v>
      </c>
      <c r="E7330" s="1" t="s">
        <v>1505</v>
      </c>
      <c r="F7330" s="1" t="s">
        <v>429</v>
      </c>
      <c r="G7330">
        <v>1279.9680000000001</v>
      </c>
      <c r="H7330">
        <v>4</v>
      </c>
      <c r="I7330">
        <v>0.2</v>
      </c>
      <c r="J7330">
        <v>415.9896</v>
      </c>
    </row>
    <row r="7331" spans="1:10" x14ac:dyDescent="0.25">
      <c r="A7331" s="1" t="s">
        <v>6260</v>
      </c>
      <c r="B7331" s="2">
        <v>41716</v>
      </c>
      <c r="C7331" s="2">
        <v>41722</v>
      </c>
      <c r="D7331" s="1" t="s">
        <v>19</v>
      </c>
      <c r="E7331" s="1" t="s">
        <v>1505</v>
      </c>
      <c r="F7331" s="1" t="s">
        <v>2851</v>
      </c>
      <c r="G7331">
        <v>1856.19</v>
      </c>
      <c r="H7331">
        <v>7</v>
      </c>
      <c r="I7331">
        <v>0</v>
      </c>
      <c r="J7331">
        <v>334.11419999999998</v>
      </c>
    </row>
    <row r="7332" spans="1:10" x14ac:dyDescent="0.25">
      <c r="A7332" s="1" t="s">
        <v>6261</v>
      </c>
      <c r="B7332" s="2">
        <v>42686</v>
      </c>
      <c r="C7332" s="2">
        <v>42687</v>
      </c>
      <c r="D7332" s="1" t="s">
        <v>79</v>
      </c>
      <c r="E7332" s="1" t="s">
        <v>301</v>
      </c>
      <c r="F7332" s="1" t="s">
        <v>2687</v>
      </c>
      <c r="G7332">
        <v>22.751999999999999</v>
      </c>
      <c r="H7332">
        <v>6</v>
      </c>
      <c r="I7332">
        <v>0.6</v>
      </c>
      <c r="J7332">
        <v>-8.532</v>
      </c>
    </row>
    <row r="7333" spans="1:10" x14ac:dyDescent="0.25">
      <c r="A7333" s="1" t="s">
        <v>6262</v>
      </c>
      <c r="B7333" s="2">
        <v>43034</v>
      </c>
      <c r="C7333" s="2">
        <v>43038</v>
      </c>
      <c r="D7333" s="1" t="s">
        <v>19</v>
      </c>
      <c r="E7333" s="1" t="s">
        <v>2152</v>
      </c>
      <c r="F7333" s="1" t="s">
        <v>491</v>
      </c>
      <c r="G7333">
        <v>61.542000000000002</v>
      </c>
      <c r="H7333">
        <v>1</v>
      </c>
      <c r="I7333">
        <v>0.4</v>
      </c>
      <c r="J7333">
        <v>-13.334099999999999</v>
      </c>
    </row>
    <row r="7334" spans="1:10" x14ac:dyDescent="0.25">
      <c r="A7334" s="1" t="s">
        <v>6262</v>
      </c>
      <c r="B7334" s="2">
        <v>43034</v>
      </c>
      <c r="C7334" s="2">
        <v>43038</v>
      </c>
      <c r="D7334" s="1" t="s">
        <v>19</v>
      </c>
      <c r="E7334" s="1" t="s">
        <v>2152</v>
      </c>
      <c r="F7334" s="1" t="s">
        <v>4096</v>
      </c>
      <c r="G7334">
        <v>81.438000000000002</v>
      </c>
      <c r="H7334">
        <v>7</v>
      </c>
      <c r="I7334">
        <v>0.7</v>
      </c>
      <c r="J7334">
        <v>-65.150400000000005</v>
      </c>
    </row>
    <row r="7335" spans="1:10" x14ac:dyDescent="0.25">
      <c r="A7335" s="1" t="s">
        <v>6263</v>
      </c>
      <c r="B7335" s="2">
        <v>42105</v>
      </c>
      <c r="C7335" s="2">
        <v>42111</v>
      </c>
      <c r="D7335" s="1" t="s">
        <v>19</v>
      </c>
      <c r="E7335" s="1" t="s">
        <v>3896</v>
      </c>
      <c r="F7335" s="1" t="s">
        <v>902</v>
      </c>
      <c r="G7335">
        <v>67.36</v>
      </c>
      <c r="H7335">
        <v>2</v>
      </c>
      <c r="I7335">
        <v>0.2</v>
      </c>
      <c r="J7335">
        <v>10.103999999999999</v>
      </c>
    </row>
    <row r="7336" spans="1:10" x14ac:dyDescent="0.25">
      <c r="A7336" s="1" t="s">
        <v>6263</v>
      </c>
      <c r="B7336" s="2">
        <v>42105</v>
      </c>
      <c r="C7336" s="2">
        <v>42111</v>
      </c>
      <c r="D7336" s="1" t="s">
        <v>19</v>
      </c>
      <c r="E7336" s="1" t="s">
        <v>3896</v>
      </c>
      <c r="F7336" s="1" t="s">
        <v>428</v>
      </c>
      <c r="G7336">
        <v>54.527999999999999</v>
      </c>
      <c r="H7336">
        <v>3</v>
      </c>
      <c r="I7336">
        <v>0.2</v>
      </c>
      <c r="J7336">
        <v>14.313599999999999</v>
      </c>
    </row>
    <row r="7337" spans="1:10" x14ac:dyDescent="0.25">
      <c r="A7337" s="1" t="s">
        <v>6264</v>
      </c>
      <c r="B7337" s="2">
        <v>42363</v>
      </c>
      <c r="C7337" s="2">
        <v>42368</v>
      </c>
      <c r="D7337" s="1" t="s">
        <v>19</v>
      </c>
      <c r="E7337" s="1" t="s">
        <v>3029</v>
      </c>
      <c r="F7337" s="1" t="s">
        <v>1447</v>
      </c>
      <c r="G7337">
        <v>843.9</v>
      </c>
      <c r="H7337">
        <v>2</v>
      </c>
      <c r="I7337">
        <v>0</v>
      </c>
      <c r="J7337">
        <v>371.31599999999997</v>
      </c>
    </row>
    <row r="7338" spans="1:10" x14ac:dyDescent="0.25">
      <c r="A7338" s="1" t="s">
        <v>6264</v>
      </c>
      <c r="B7338" s="2">
        <v>42363</v>
      </c>
      <c r="C7338" s="2">
        <v>42368</v>
      </c>
      <c r="D7338" s="1" t="s">
        <v>19</v>
      </c>
      <c r="E7338" s="1" t="s">
        <v>3029</v>
      </c>
      <c r="F7338" s="1" t="s">
        <v>373</v>
      </c>
      <c r="G7338">
        <v>449.56799999999998</v>
      </c>
      <c r="H7338">
        <v>2</v>
      </c>
      <c r="I7338">
        <v>0.2</v>
      </c>
      <c r="J7338">
        <v>56.195999999999998</v>
      </c>
    </row>
    <row r="7339" spans="1:10" x14ac:dyDescent="0.25">
      <c r="A7339" s="1" t="s">
        <v>6265</v>
      </c>
      <c r="B7339" s="2">
        <v>42999</v>
      </c>
      <c r="C7339" s="2">
        <v>43001</v>
      </c>
      <c r="D7339" s="1" t="s">
        <v>79</v>
      </c>
      <c r="E7339" s="1" t="s">
        <v>3066</v>
      </c>
      <c r="F7339" s="1" t="s">
        <v>2229</v>
      </c>
      <c r="G7339">
        <v>15.51</v>
      </c>
      <c r="H7339">
        <v>1</v>
      </c>
      <c r="I7339">
        <v>0</v>
      </c>
      <c r="J7339">
        <v>3.8774999999999999</v>
      </c>
    </row>
    <row r="7340" spans="1:10" x14ac:dyDescent="0.25">
      <c r="A7340" s="1" t="s">
        <v>6266</v>
      </c>
      <c r="B7340" s="2">
        <v>41993</v>
      </c>
      <c r="C7340" s="2">
        <v>41996</v>
      </c>
      <c r="D7340" s="1" t="s">
        <v>11</v>
      </c>
      <c r="E7340" s="1" t="s">
        <v>1929</v>
      </c>
      <c r="F7340" s="1" t="s">
        <v>3610</v>
      </c>
      <c r="G7340">
        <v>192.18600000000001</v>
      </c>
      <c r="H7340">
        <v>3</v>
      </c>
      <c r="I7340">
        <v>0.1</v>
      </c>
      <c r="J7340">
        <v>36.3018</v>
      </c>
    </row>
    <row r="7341" spans="1:10" x14ac:dyDescent="0.25">
      <c r="A7341" s="1" t="s">
        <v>6267</v>
      </c>
      <c r="B7341" s="2">
        <v>42203</v>
      </c>
      <c r="C7341" s="2">
        <v>42206</v>
      </c>
      <c r="D7341" s="1" t="s">
        <v>79</v>
      </c>
      <c r="E7341" s="1" t="s">
        <v>1541</v>
      </c>
      <c r="F7341" s="1" t="s">
        <v>1350</v>
      </c>
      <c r="G7341">
        <v>5.76</v>
      </c>
      <c r="H7341">
        <v>2</v>
      </c>
      <c r="I7341">
        <v>0</v>
      </c>
      <c r="J7341">
        <v>1.6128</v>
      </c>
    </row>
    <row r="7342" spans="1:10" x14ac:dyDescent="0.25">
      <c r="A7342" s="1" t="s">
        <v>6268</v>
      </c>
      <c r="B7342" s="2">
        <v>41846</v>
      </c>
      <c r="C7342" s="2">
        <v>41852</v>
      </c>
      <c r="D7342" s="1" t="s">
        <v>19</v>
      </c>
      <c r="E7342" s="1" t="s">
        <v>2310</v>
      </c>
      <c r="F7342" s="1" t="s">
        <v>2957</v>
      </c>
      <c r="G7342">
        <v>67.88</v>
      </c>
      <c r="H7342">
        <v>2</v>
      </c>
      <c r="I7342">
        <v>0</v>
      </c>
      <c r="J7342">
        <v>18.3276</v>
      </c>
    </row>
    <row r="7343" spans="1:10" x14ac:dyDescent="0.25">
      <c r="A7343" s="1" t="s">
        <v>6268</v>
      </c>
      <c r="B7343" s="2">
        <v>41846</v>
      </c>
      <c r="C7343" s="2">
        <v>41852</v>
      </c>
      <c r="D7343" s="1" t="s">
        <v>19</v>
      </c>
      <c r="E7343" s="1" t="s">
        <v>2310</v>
      </c>
      <c r="F7343" s="1" t="s">
        <v>112</v>
      </c>
      <c r="G7343">
        <v>162.88999999999999</v>
      </c>
      <c r="H7343">
        <v>13</v>
      </c>
      <c r="I7343">
        <v>0</v>
      </c>
      <c r="J7343">
        <v>76.558300000000003</v>
      </c>
    </row>
    <row r="7344" spans="1:10" x14ac:dyDescent="0.25">
      <c r="A7344" s="1" t="s">
        <v>6268</v>
      </c>
      <c r="B7344" s="2">
        <v>41846</v>
      </c>
      <c r="C7344" s="2">
        <v>41852</v>
      </c>
      <c r="D7344" s="1" t="s">
        <v>19</v>
      </c>
      <c r="E7344" s="1" t="s">
        <v>2310</v>
      </c>
      <c r="F7344" s="1" t="s">
        <v>4740</v>
      </c>
      <c r="G7344">
        <v>25.71</v>
      </c>
      <c r="H7344">
        <v>3</v>
      </c>
      <c r="I7344">
        <v>0</v>
      </c>
      <c r="J7344">
        <v>9.2555999999999994</v>
      </c>
    </row>
    <row r="7345" spans="1:10" x14ac:dyDescent="0.25">
      <c r="A7345" s="1" t="s">
        <v>6269</v>
      </c>
      <c r="B7345" s="2">
        <v>41999</v>
      </c>
      <c r="C7345" s="2">
        <v>42005</v>
      </c>
      <c r="D7345" s="1" t="s">
        <v>19</v>
      </c>
      <c r="E7345" s="1" t="s">
        <v>67</v>
      </c>
      <c r="F7345" s="1" t="s">
        <v>1943</v>
      </c>
      <c r="G7345">
        <v>191.88</v>
      </c>
      <c r="H7345">
        <v>6</v>
      </c>
      <c r="I7345">
        <v>0</v>
      </c>
      <c r="J7345">
        <v>19.187999999999999</v>
      </c>
    </row>
    <row r="7346" spans="1:10" x14ac:dyDescent="0.25">
      <c r="A7346" s="1" t="s">
        <v>6270</v>
      </c>
      <c r="B7346" s="2">
        <v>43080</v>
      </c>
      <c r="C7346" s="2">
        <v>43086</v>
      </c>
      <c r="D7346" s="1" t="s">
        <v>19</v>
      </c>
      <c r="E7346" s="1" t="s">
        <v>16</v>
      </c>
      <c r="F7346" s="1" t="s">
        <v>395</v>
      </c>
      <c r="G7346">
        <v>721.875</v>
      </c>
      <c r="H7346">
        <v>6</v>
      </c>
      <c r="I7346">
        <v>0.45</v>
      </c>
      <c r="J7346">
        <v>-420</v>
      </c>
    </row>
    <row r="7347" spans="1:10" x14ac:dyDescent="0.25">
      <c r="A7347" s="1" t="s">
        <v>6270</v>
      </c>
      <c r="B7347" s="2">
        <v>43080</v>
      </c>
      <c r="C7347" s="2">
        <v>43086</v>
      </c>
      <c r="D7347" s="1" t="s">
        <v>19</v>
      </c>
      <c r="E7347" s="1" t="s">
        <v>16</v>
      </c>
      <c r="F7347" s="1" t="s">
        <v>921</v>
      </c>
      <c r="G7347">
        <v>73.567999999999998</v>
      </c>
      <c r="H7347">
        <v>4</v>
      </c>
      <c r="I7347">
        <v>0.2</v>
      </c>
      <c r="J7347">
        <v>-16.552800000000001</v>
      </c>
    </row>
    <row r="7348" spans="1:10" x14ac:dyDescent="0.25">
      <c r="A7348" s="1" t="s">
        <v>6270</v>
      </c>
      <c r="B7348" s="2">
        <v>43080</v>
      </c>
      <c r="C7348" s="2">
        <v>43086</v>
      </c>
      <c r="D7348" s="1" t="s">
        <v>19</v>
      </c>
      <c r="E7348" s="1" t="s">
        <v>16</v>
      </c>
      <c r="F7348" s="1" t="s">
        <v>430</v>
      </c>
      <c r="G7348">
        <v>13.584</v>
      </c>
      <c r="H7348">
        <v>1</v>
      </c>
      <c r="I7348">
        <v>0.2</v>
      </c>
      <c r="J7348">
        <v>1.3584000000000001</v>
      </c>
    </row>
    <row r="7349" spans="1:10" x14ac:dyDescent="0.25">
      <c r="A7349" s="1" t="s">
        <v>6270</v>
      </c>
      <c r="B7349" s="2">
        <v>43080</v>
      </c>
      <c r="C7349" s="2">
        <v>43086</v>
      </c>
      <c r="D7349" s="1" t="s">
        <v>19</v>
      </c>
      <c r="E7349" s="1" t="s">
        <v>16</v>
      </c>
      <c r="F7349" s="1" t="s">
        <v>813</v>
      </c>
      <c r="G7349">
        <v>64.784000000000006</v>
      </c>
      <c r="H7349">
        <v>1</v>
      </c>
      <c r="I7349">
        <v>0.2</v>
      </c>
      <c r="J7349">
        <v>-12.147</v>
      </c>
    </row>
    <row r="7350" spans="1:10" x14ac:dyDescent="0.25">
      <c r="A7350" s="1" t="s">
        <v>6271</v>
      </c>
      <c r="B7350" s="2">
        <v>41701</v>
      </c>
      <c r="C7350" s="2">
        <v>41705</v>
      </c>
      <c r="D7350" s="1" t="s">
        <v>19</v>
      </c>
      <c r="E7350" s="1" t="s">
        <v>4009</v>
      </c>
      <c r="F7350" s="1" t="s">
        <v>2768</v>
      </c>
      <c r="G7350">
        <v>176.77199999999999</v>
      </c>
      <c r="H7350">
        <v>3</v>
      </c>
      <c r="I7350">
        <v>0.8</v>
      </c>
      <c r="J7350">
        <v>-459.60719999999998</v>
      </c>
    </row>
    <row r="7351" spans="1:10" x14ac:dyDescent="0.25">
      <c r="A7351" s="1" t="s">
        <v>6272</v>
      </c>
      <c r="B7351" s="2">
        <v>43029</v>
      </c>
      <c r="C7351" s="2">
        <v>43035</v>
      </c>
      <c r="D7351" s="1" t="s">
        <v>19</v>
      </c>
      <c r="E7351" s="1" t="s">
        <v>341</v>
      </c>
      <c r="F7351" s="1" t="s">
        <v>1297</v>
      </c>
      <c r="G7351">
        <v>38.82</v>
      </c>
      <c r="H7351">
        <v>6</v>
      </c>
      <c r="I7351">
        <v>0</v>
      </c>
      <c r="J7351">
        <v>19.41</v>
      </c>
    </row>
    <row r="7352" spans="1:10" x14ac:dyDescent="0.25">
      <c r="A7352" s="1" t="s">
        <v>6272</v>
      </c>
      <c r="B7352" s="2">
        <v>43029</v>
      </c>
      <c r="C7352" s="2">
        <v>43035</v>
      </c>
      <c r="D7352" s="1" t="s">
        <v>19</v>
      </c>
      <c r="E7352" s="1" t="s">
        <v>341</v>
      </c>
      <c r="F7352" s="1" t="s">
        <v>482</v>
      </c>
      <c r="G7352">
        <v>21.9</v>
      </c>
      <c r="H7352">
        <v>5</v>
      </c>
      <c r="I7352">
        <v>0</v>
      </c>
      <c r="J7352">
        <v>10.512</v>
      </c>
    </row>
    <row r="7353" spans="1:10" x14ac:dyDescent="0.25">
      <c r="A7353" s="1" t="s">
        <v>6273</v>
      </c>
      <c r="B7353" s="2">
        <v>43049</v>
      </c>
      <c r="C7353" s="2">
        <v>43055</v>
      </c>
      <c r="D7353" s="1" t="s">
        <v>19</v>
      </c>
      <c r="E7353" s="1" t="s">
        <v>2257</v>
      </c>
      <c r="F7353" s="1" t="s">
        <v>810</v>
      </c>
      <c r="G7353">
        <v>111.79</v>
      </c>
      <c r="H7353">
        <v>7</v>
      </c>
      <c r="I7353">
        <v>0</v>
      </c>
      <c r="J7353">
        <v>43.598100000000002</v>
      </c>
    </row>
    <row r="7354" spans="1:10" x14ac:dyDescent="0.25">
      <c r="A7354" s="1" t="s">
        <v>6274</v>
      </c>
      <c r="B7354" s="2">
        <v>42810</v>
      </c>
      <c r="C7354" s="2">
        <v>42812</v>
      </c>
      <c r="D7354" s="1" t="s">
        <v>11</v>
      </c>
      <c r="E7354" s="1" t="s">
        <v>1702</v>
      </c>
      <c r="F7354" s="1" t="s">
        <v>1955</v>
      </c>
      <c r="G7354">
        <v>445.44</v>
      </c>
      <c r="H7354">
        <v>8</v>
      </c>
      <c r="I7354">
        <v>0.4</v>
      </c>
      <c r="J7354">
        <v>-81.664000000000001</v>
      </c>
    </row>
    <row r="7355" spans="1:10" x14ac:dyDescent="0.25">
      <c r="A7355" s="1" t="s">
        <v>6275</v>
      </c>
      <c r="B7355" s="2">
        <v>42635</v>
      </c>
      <c r="C7355" s="2">
        <v>42642</v>
      </c>
      <c r="D7355" s="1" t="s">
        <v>19</v>
      </c>
      <c r="E7355" s="1" t="s">
        <v>1675</v>
      </c>
      <c r="F7355" s="1" t="s">
        <v>1280</v>
      </c>
      <c r="G7355">
        <v>16.52</v>
      </c>
      <c r="H7355">
        <v>5</v>
      </c>
      <c r="I7355">
        <v>0.2</v>
      </c>
      <c r="J7355">
        <v>5.3689999999999998</v>
      </c>
    </row>
    <row r="7356" spans="1:10" x14ac:dyDescent="0.25">
      <c r="A7356" s="1" t="s">
        <v>6276</v>
      </c>
      <c r="B7356" s="2">
        <v>42772</v>
      </c>
      <c r="C7356" s="2">
        <v>42779</v>
      </c>
      <c r="D7356" s="1" t="s">
        <v>19</v>
      </c>
      <c r="E7356" s="1" t="s">
        <v>1717</v>
      </c>
      <c r="F7356" s="1" t="s">
        <v>5609</v>
      </c>
      <c r="G7356">
        <v>29.9</v>
      </c>
      <c r="H7356">
        <v>5</v>
      </c>
      <c r="I7356">
        <v>0</v>
      </c>
      <c r="J7356">
        <v>13.455</v>
      </c>
    </row>
    <row r="7357" spans="1:10" x14ac:dyDescent="0.25">
      <c r="A7357" s="1" t="s">
        <v>6277</v>
      </c>
      <c r="B7357" s="2">
        <v>42369</v>
      </c>
      <c r="C7357" s="2">
        <v>42371</v>
      </c>
      <c r="D7357" s="1" t="s">
        <v>11</v>
      </c>
      <c r="E7357" s="1" t="s">
        <v>3966</v>
      </c>
      <c r="F7357" s="1" t="s">
        <v>2015</v>
      </c>
      <c r="G7357">
        <v>116.4</v>
      </c>
      <c r="H7357">
        <v>8</v>
      </c>
      <c r="I7357">
        <v>0</v>
      </c>
      <c r="J7357">
        <v>52.38</v>
      </c>
    </row>
    <row r="7358" spans="1:10" x14ac:dyDescent="0.25">
      <c r="A7358" s="1" t="s">
        <v>6278</v>
      </c>
      <c r="B7358" s="2">
        <v>42652</v>
      </c>
      <c r="C7358" s="2">
        <v>42657</v>
      </c>
      <c r="D7358" s="1" t="s">
        <v>19</v>
      </c>
      <c r="E7358" s="1" t="s">
        <v>3004</v>
      </c>
      <c r="F7358" s="1" t="s">
        <v>2296</v>
      </c>
      <c r="G7358">
        <v>1.4079999999999999</v>
      </c>
      <c r="H7358">
        <v>1</v>
      </c>
      <c r="I7358">
        <v>0.2</v>
      </c>
      <c r="J7358">
        <v>0.15840000000000001</v>
      </c>
    </row>
    <row r="7359" spans="1:10" x14ac:dyDescent="0.25">
      <c r="A7359" s="1" t="s">
        <v>6278</v>
      </c>
      <c r="B7359" s="2">
        <v>42652</v>
      </c>
      <c r="C7359" s="2">
        <v>42657</v>
      </c>
      <c r="D7359" s="1" t="s">
        <v>19</v>
      </c>
      <c r="E7359" s="1" t="s">
        <v>3004</v>
      </c>
      <c r="F7359" s="1" t="s">
        <v>2357</v>
      </c>
      <c r="G7359">
        <v>169.56800000000001</v>
      </c>
      <c r="H7359">
        <v>2</v>
      </c>
      <c r="I7359">
        <v>0.2</v>
      </c>
      <c r="J7359">
        <v>0</v>
      </c>
    </row>
    <row r="7360" spans="1:10" x14ac:dyDescent="0.25">
      <c r="A7360" s="1" t="s">
        <v>6279</v>
      </c>
      <c r="B7360" s="2">
        <v>42003</v>
      </c>
      <c r="C7360" s="2">
        <v>42007</v>
      </c>
      <c r="D7360" s="1" t="s">
        <v>11</v>
      </c>
      <c r="E7360" s="1" t="s">
        <v>4911</v>
      </c>
      <c r="F7360" s="1" t="s">
        <v>1236</v>
      </c>
      <c r="G7360">
        <v>251.964</v>
      </c>
      <c r="H7360">
        <v>6</v>
      </c>
      <c r="I7360">
        <v>0.4</v>
      </c>
      <c r="J7360">
        <v>-50.392800000000001</v>
      </c>
    </row>
    <row r="7361" spans="1:10" x14ac:dyDescent="0.25">
      <c r="A7361" s="1" t="s">
        <v>6279</v>
      </c>
      <c r="B7361" s="2">
        <v>42003</v>
      </c>
      <c r="C7361" s="2">
        <v>42007</v>
      </c>
      <c r="D7361" s="1" t="s">
        <v>11</v>
      </c>
      <c r="E7361" s="1" t="s">
        <v>4911</v>
      </c>
      <c r="F7361" s="1" t="s">
        <v>618</v>
      </c>
      <c r="G7361">
        <v>523.76400000000001</v>
      </c>
      <c r="H7361">
        <v>3</v>
      </c>
      <c r="I7361">
        <v>0.4</v>
      </c>
      <c r="J7361">
        <v>-192.04679999999999</v>
      </c>
    </row>
    <row r="7362" spans="1:10" x14ac:dyDescent="0.25">
      <c r="A7362" s="1" t="s">
        <v>6280</v>
      </c>
      <c r="B7362" s="2">
        <v>42472</v>
      </c>
      <c r="C7362" s="2">
        <v>42474</v>
      </c>
      <c r="D7362" s="1" t="s">
        <v>79</v>
      </c>
      <c r="E7362" s="1" t="s">
        <v>3334</v>
      </c>
      <c r="F7362" s="1" t="s">
        <v>2583</v>
      </c>
      <c r="G7362">
        <v>19.440000000000001</v>
      </c>
      <c r="H7362">
        <v>3</v>
      </c>
      <c r="I7362">
        <v>0</v>
      </c>
      <c r="J7362">
        <v>9.3312000000000008</v>
      </c>
    </row>
    <row r="7363" spans="1:10" x14ac:dyDescent="0.25">
      <c r="A7363" s="1" t="s">
        <v>6280</v>
      </c>
      <c r="B7363" s="2">
        <v>42472</v>
      </c>
      <c r="C7363" s="2">
        <v>42474</v>
      </c>
      <c r="D7363" s="1" t="s">
        <v>79</v>
      </c>
      <c r="E7363" s="1" t="s">
        <v>3334</v>
      </c>
      <c r="F7363" s="1" t="s">
        <v>813</v>
      </c>
      <c r="G7363">
        <v>194.352</v>
      </c>
      <c r="H7363">
        <v>3</v>
      </c>
      <c r="I7363">
        <v>0.2</v>
      </c>
      <c r="J7363">
        <v>-36.441000000000003</v>
      </c>
    </row>
    <row r="7364" spans="1:10" x14ac:dyDescent="0.25">
      <c r="A7364" s="1" t="s">
        <v>6280</v>
      </c>
      <c r="B7364" s="2">
        <v>42472</v>
      </c>
      <c r="C7364" s="2">
        <v>42474</v>
      </c>
      <c r="D7364" s="1" t="s">
        <v>79</v>
      </c>
      <c r="E7364" s="1" t="s">
        <v>3334</v>
      </c>
      <c r="F7364" s="1" t="s">
        <v>1669</v>
      </c>
      <c r="G7364">
        <v>36.624000000000002</v>
      </c>
      <c r="H7364">
        <v>3</v>
      </c>
      <c r="I7364">
        <v>0.2</v>
      </c>
      <c r="J7364">
        <v>13.734</v>
      </c>
    </row>
    <row r="7365" spans="1:10" x14ac:dyDescent="0.25">
      <c r="A7365" s="1" t="s">
        <v>6281</v>
      </c>
      <c r="B7365" s="2">
        <v>42702</v>
      </c>
      <c r="C7365" s="2">
        <v>42708</v>
      </c>
      <c r="D7365" s="1" t="s">
        <v>19</v>
      </c>
      <c r="E7365" s="1" t="s">
        <v>432</v>
      </c>
      <c r="F7365" s="1" t="s">
        <v>1849</v>
      </c>
      <c r="G7365">
        <v>340.18200000000002</v>
      </c>
      <c r="H7365">
        <v>3</v>
      </c>
      <c r="I7365">
        <v>0.4</v>
      </c>
      <c r="J7365">
        <v>-73.706100000000006</v>
      </c>
    </row>
    <row r="7366" spans="1:10" x14ac:dyDescent="0.25">
      <c r="A7366" s="1" t="s">
        <v>6281</v>
      </c>
      <c r="B7366" s="2">
        <v>42702</v>
      </c>
      <c r="C7366" s="2">
        <v>42708</v>
      </c>
      <c r="D7366" s="1" t="s">
        <v>19</v>
      </c>
      <c r="E7366" s="1" t="s">
        <v>432</v>
      </c>
      <c r="F7366" s="1" t="s">
        <v>2837</v>
      </c>
      <c r="G7366">
        <v>12.672000000000001</v>
      </c>
      <c r="H7366">
        <v>8</v>
      </c>
      <c r="I7366">
        <v>0.2</v>
      </c>
      <c r="J7366">
        <v>2.6928000000000001</v>
      </c>
    </row>
    <row r="7367" spans="1:10" x14ac:dyDescent="0.25">
      <c r="A7367" s="1" t="s">
        <v>6281</v>
      </c>
      <c r="B7367" s="2">
        <v>42702</v>
      </c>
      <c r="C7367" s="2">
        <v>42708</v>
      </c>
      <c r="D7367" s="1" t="s">
        <v>19</v>
      </c>
      <c r="E7367" s="1" t="s">
        <v>432</v>
      </c>
      <c r="F7367" s="1" t="s">
        <v>3459</v>
      </c>
      <c r="G7367">
        <v>6.8879999999999999</v>
      </c>
      <c r="H7367">
        <v>2</v>
      </c>
      <c r="I7367">
        <v>0.7</v>
      </c>
      <c r="J7367">
        <v>-5.0511999999999997</v>
      </c>
    </row>
    <row r="7368" spans="1:10" x14ac:dyDescent="0.25">
      <c r="A7368" s="1" t="s">
        <v>6281</v>
      </c>
      <c r="B7368" s="2">
        <v>42702</v>
      </c>
      <c r="C7368" s="2">
        <v>42708</v>
      </c>
      <c r="D7368" s="1" t="s">
        <v>19</v>
      </c>
      <c r="E7368" s="1" t="s">
        <v>432</v>
      </c>
      <c r="F7368" s="1" t="s">
        <v>3823</v>
      </c>
      <c r="G7368">
        <v>32.543999999999997</v>
      </c>
      <c r="H7368">
        <v>2</v>
      </c>
      <c r="I7368">
        <v>0.2</v>
      </c>
      <c r="J7368">
        <v>-7.7291999999999996</v>
      </c>
    </row>
    <row r="7369" spans="1:10" x14ac:dyDescent="0.25">
      <c r="A7369" s="1" t="s">
        <v>6281</v>
      </c>
      <c r="B7369" s="2">
        <v>42702</v>
      </c>
      <c r="C7369" s="2">
        <v>42708</v>
      </c>
      <c r="D7369" s="1" t="s">
        <v>19</v>
      </c>
      <c r="E7369" s="1" t="s">
        <v>432</v>
      </c>
      <c r="F7369" s="1" t="s">
        <v>953</v>
      </c>
      <c r="G7369">
        <v>347.80200000000002</v>
      </c>
      <c r="H7369">
        <v>7</v>
      </c>
      <c r="I7369">
        <v>0.3</v>
      </c>
      <c r="J7369">
        <v>-24.843</v>
      </c>
    </row>
    <row r="7370" spans="1:10" x14ac:dyDescent="0.25">
      <c r="A7370" s="1" t="s">
        <v>6282</v>
      </c>
      <c r="B7370" s="2">
        <v>42840</v>
      </c>
      <c r="C7370" s="2">
        <v>42842</v>
      </c>
      <c r="D7370" s="1" t="s">
        <v>79</v>
      </c>
      <c r="E7370" s="1" t="s">
        <v>705</v>
      </c>
      <c r="F7370" s="1" t="s">
        <v>145</v>
      </c>
      <c r="G7370">
        <v>15.57</v>
      </c>
      <c r="H7370">
        <v>3</v>
      </c>
      <c r="I7370">
        <v>0.7</v>
      </c>
      <c r="J7370">
        <v>-11.936999999999999</v>
      </c>
    </row>
    <row r="7371" spans="1:10" x14ac:dyDescent="0.25">
      <c r="A7371" s="1" t="s">
        <v>6283</v>
      </c>
      <c r="B7371" s="2">
        <v>42072</v>
      </c>
      <c r="C7371" s="2">
        <v>42074</v>
      </c>
      <c r="D7371" s="1" t="s">
        <v>11</v>
      </c>
      <c r="E7371" s="1" t="s">
        <v>2988</v>
      </c>
      <c r="F7371" s="1" t="s">
        <v>1661</v>
      </c>
      <c r="G7371">
        <v>4.6079999999999997</v>
      </c>
      <c r="H7371">
        <v>2</v>
      </c>
      <c r="I7371">
        <v>0.2</v>
      </c>
      <c r="J7371">
        <v>1.6704000000000001</v>
      </c>
    </row>
    <row r="7372" spans="1:10" x14ac:dyDescent="0.25">
      <c r="A7372" s="1" t="s">
        <v>6284</v>
      </c>
      <c r="B7372" s="2">
        <v>41940</v>
      </c>
      <c r="C7372" s="2">
        <v>41944</v>
      </c>
      <c r="D7372" s="1" t="s">
        <v>19</v>
      </c>
      <c r="E7372" s="1" t="s">
        <v>1734</v>
      </c>
      <c r="F7372" s="1" t="s">
        <v>2068</v>
      </c>
      <c r="G7372">
        <v>257.98</v>
      </c>
      <c r="H7372">
        <v>2</v>
      </c>
      <c r="I7372">
        <v>0</v>
      </c>
      <c r="J7372">
        <v>74.8142</v>
      </c>
    </row>
    <row r="7373" spans="1:10" x14ac:dyDescent="0.25">
      <c r="A7373" s="1" t="s">
        <v>6285</v>
      </c>
      <c r="B7373" s="2">
        <v>42742</v>
      </c>
      <c r="C7373" s="2">
        <v>42744</v>
      </c>
      <c r="D7373" s="1" t="s">
        <v>11</v>
      </c>
      <c r="E7373" s="1" t="s">
        <v>2034</v>
      </c>
      <c r="F7373" s="1" t="s">
        <v>22</v>
      </c>
      <c r="G7373">
        <v>153.78</v>
      </c>
      <c r="H7373">
        <v>11</v>
      </c>
      <c r="I7373">
        <v>0</v>
      </c>
      <c r="J7373">
        <v>44.596200000000003</v>
      </c>
    </row>
    <row r="7374" spans="1:10" x14ac:dyDescent="0.25">
      <c r="A7374" s="1" t="s">
        <v>6285</v>
      </c>
      <c r="B7374" s="2">
        <v>42742</v>
      </c>
      <c r="C7374" s="2">
        <v>42744</v>
      </c>
      <c r="D7374" s="1" t="s">
        <v>11</v>
      </c>
      <c r="E7374" s="1" t="s">
        <v>2034</v>
      </c>
      <c r="F7374" s="1" t="s">
        <v>3823</v>
      </c>
      <c r="G7374">
        <v>61.02</v>
      </c>
      <c r="H7374">
        <v>3</v>
      </c>
      <c r="I7374">
        <v>0</v>
      </c>
      <c r="J7374">
        <v>0.61019999999999996</v>
      </c>
    </row>
    <row r="7375" spans="1:10" x14ac:dyDescent="0.25">
      <c r="A7375" s="1" t="s">
        <v>6285</v>
      </c>
      <c r="B7375" s="2">
        <v>42742</v>
      </c>
      <c r="C7375" s="2">
        <v>42744</v>
      </c>
      <c r="D7375" s="1" t="s">
        <v>11</v>
      </c>
      <c r="E7375" s="1" t="s">
        <v>2034</v>
      </c>
      <c r="F7375" s="1" t="s">
        <v>5962</v>
      </c>
      <c r="G7375">
        <v>110.11</v>
      </c>
      <c r="H7375">
        <v>7</v>
      </c>
      <c r="I7375">
        <v>0</v>
      </c>
      <c r="J7375">
        <v>31.931899999999999</v>
      </c>
    </row>
    <row r="7376" spans="1:10" x14ac:dyDescent="0.25">
      <c r="A7376" s="1" t="s">
        <v>6285</v>
      </c>
      <c r="B7376" s="2">
        <v>42742</v>
      </c>
      <c r="C7376" s="2">
        <v>42744</v>
      </c>
      <c r="D7376" s="1" t="s">
        <v>11</v>
      </c>
      <c r="E7376" s="1" t="s">
        <v>2034</v>
      </c>
      <c r="F7376" s="1" t="s">
        <v>1121</v>
      </c>
      <c r="G7376">
        <v>7.89</v>
      </c>
      <c r="H7376">
        <v>1</v>
      </c>
      <c r="I7376">
        <v>0</v>
      </c>
      <c r="J7376">
        <v>3.5505</v>
      </c>
    </row>
    <row r="7377" spans="1:10" x14ac:dyDescent="0.25">
      <c r="A7377" s="1" t="s">
        <v>6286</v>
      </c>
      <c r="B7377" s="2">
        <v>42960</v>
      </c>
      <c r="C7377" s="2">
        <v>42967</v>
      </c>
      <c r="D7377" s="1" t="s">
        <v>19</v>
      </c>
      <c r="E7377" s="1" t="s">
        <v>655</v>
      </c>
      <c r="F7377" s="1" t="s">
        <v>991</v>
      </c>
      <c r="G7377">
        <v>36.024000000000001</v>
      </c>
      <c r="H7377">
        <v>3</v>
      </c>
      <c r="I7377">
        <v>0.2</v>
      </c>
      <c r="J7377">
        <v>11.707800000000001</v>
      </c>
    </row>
    <row r="7378" spans="1:10" x14ac:dyDescent="0.25">
      <c r="A7378" s="1" t="s">
        <v>6287</v>
      </c>
      <c r="B7378" s="2">
        <v>43041</v>
      </c>
      <c r="C7378" s="2">
        <v>43044</v>
      </c>
      <c r="D7378" s="1" t="s">
        <v>79</v>
      </c>
      <c r="E7378" s="1" t="s">
        <v>242</v>
      </c>
      <c r="F7378" s="1" t="s">
        <v>430</v>
      </c>
      <c r="G7378">
        <v>54.335999999999999</v>
      </c>
      <c r="H7378">
        <v>4</v>
      </c>
      <c r="I7378">
        <v>0.2</v>
      </c>
      <c r="J7378">
        <v>5.4336000000000002</v>
      </c>
    </row>
    <row r="7379" spans="1:10" x14ac:dyDescent="0.25">
      <c r="A7379" s="1" t="s">
        <v>6288</v>
      </c>
      <c r="B7379" s="2">
        <v>41901</v>
      </c>
      <c r="C7379" s="2">
        <v>41905</v>
      </c>
      <c r="D7379" s="1" t="s">
        <v>19</v>
      </c>
      <c r="E7379" s="1" t="s">
        <v>1339</v>
      </c>
      <c r="F7379" s="1" t="s">
        <v>841</v>
      </c>
      <c r="G7379">
        <v>92.52</v>
      </c>
      <c r="H7379">
        <v>6</v>
      </c>
      <c r="I7379">
        <v>0</v>
      </c>
      <c r="J7379">
        <v>24.980399999999999</v>
      </c>
    </row>
    <row r="7380" spans="1:10" x14ac:dyDescent="0.25">
      <c r="A7380" s="1" t="s">
        <v>6289</v>
      </c>
      <c r="B7380" s="2">
        <v>42155</v>
      </c>
      <c r="C7380" s="2">
        <v>42155</v>
      </c>
      <c r="D7380" s="1" t="s">
        <v>654</v>
      </c>
      <c r="E7380" s="1" t="s">
        <v>5199</v>
      </c>
      <c r="F7380" s="1" t="s">
        <v>2322</v>
      </c>
      <c r="G7380">
        <v>10.272</v>
      </c>
      <c r="H7380">
        <v>3</v>
      </c>
      <c r="I7380">
        <v>0.2</v>
      </c>
      <c r="J7380">
        <v>1.1556</v>
      </c>
    </row>
    <row r="7381" spans="1:10" x14ac:dyDescent="0.25">
      <c r="A7381" s="1" t="s">
        <v>6290</v>
      </c>
      <c r="B7381" s="2">
        <v>42626</v>
      </c>
      <c r="C7381" s="2">
        <v>42631</v>
      </c>
      <c r="D7381" s="1" t="s">
        <v>19</v>
      </c>
      <c r="E7381" s="1" t="s">
        <v>46</v>
      </c>
      <c r="F7381" s="1" t="s">
        <v>2275</v>
      </c>
      <c r="G7381">
        <v>40.74</v>
      </c>
      <c r="H7381">
        <v>3</v>
      </c>
      <c r="I7381">
        <v>0</v>
      </c>
      <c r="J7381">
        <v>0.40739999999999998</v>
      </c>
    </row>
    <row r="7382" spans="1:10" x14ac:dyDescent="0.25">
      <c r="A7382" s="1" t="s">
        <v>6290</v>
      </c>
      <c r="B7382" s="2">
        <v>42626</v>
      </c>
      <c r="C7382" s="2">
        <v>42631</v>
      </c>
      <c r="D7382" s="1" t="s">
        <v>19</v>
      </c>
      <c r="E7382" s="1" t="s">
        <v>46</v>
      </c>
      <c r="F7382" s="1" t="s">
        <v>3244</v>
      </c>
      <c r="G7382">
        <v>14.4</v>
      </c>
      <c r="H7382">
        <v>5</v>
      </c>
      <c r="I7382">
        <v>0</v>
      </c>
      <c r="J7382">
        <v>7.056</v>
      </c>
    </row>
    <row r="7383" spans="1:10" x14ac:dyDescent="0.25">
      <c r="A7383" s="1" t="s">
        <v>6290</v>
      </c>
      <c r="B7383" s="2">
        <v>42626</v>
      </c>
      <c r="C7383" s="2">
        <v>42631</v>
      </c>
      <c r="D7383" s="1" t="s">
        <v>19</v>
      </c>
      <c r="E7383" s="1" t="s">
        <v>46</v>
      </c>
      <c r="F7383" s="1" t="s">
        <v>3802</v>
      </c>
      <c r="G7383">
        <v>149.94999999999999</v>
      </c>
      <c r="H7383">
        <v>5</v>
      </c>
      <c r="I7383">
        <v>0</v>
      </c>
      <c r="J7383">
        <v>41.985999999999997</v>
      </c>
    </row>
    <row r="7384" spans="1:10" x14ac:dyDescent="0.25">
      <c r="A7384" s="1" t="s">
        <v>6290</v>
      </c>
      <c r="B7384" s="2">
        <v>42626</v>
      </c>
      <c r="C7384" s="2">
        <v>42631</v>
      </c>
      <c r="D7384" s="1" t="s">
        <v>19</v>
      </c>
      <c r="E7384" s="1" t="s">
        <v>46</v>
      </c>
      <c r="F7384" s="1" t="s">
        <v>4109</v>
      </c>
      <c r="G7384">
        <v>16.899999999999999</v>
      </c>
      <c r="H7384">
        <v>2</v>
      </c>
      <c r="I7384">
        <v>0</v>
      </c>
      <c r="J7384">
        <v>5.07</v>
      </c>
    </row>
    <row r="7385" spans="1:10" x14ac:dyDescent="0.25">
      <c r="A7385" s="1" t="s">
        <v>6290</v>
      </c>
      <c r="B7385" s="2">
        <v>42626</v>
      </c>
      <c r="C7385" s="2">
        <v>42631</v>
      </c>
      <c r="D7385" s="1" t="s">
        <v>19</v>
      </c>
      <c r="E7385" s="1" t="s">
        <v>46</v>
      </c>
      <c r="F7385" s="1" t="s">
        <v>1484</v>
      </c>
      <c r="G7385">
        <v>17.61</v>
      </c>
      <c r="H7385">
        <v>3</v>
      </c>
      <c r="I7385">
        <v>0</v>
      </c>
      <c r="J7385">
        <v>8.4527999999999999</v>
      </c>
    </row>
    <row r="7386" spans="1:10" x14ac:dyDescent="0.25">
      <c r="A7386" s="1" t="s">
        <v>6290</v>
      </c>
      <c r="B7386" s="2">
        <v>42626</v>
      </c>
      <c r="C7386" s="2">
        <v>42631</v>
      </c>
      <c r="D7386" s="1" t="s">
        <v>19</v>
      </c>
      <c r="E7386" s="1" t="s">
        <v>46</v>
      </c>
      <c r="F7386" s="1" t="s">
        <v>2578</v>
      </c>
      <c r="G7386">
        <v>378</v>
      </c>
      <c r="H7386">
        <v>2</v>
      </c>
      <c r="I7386">
        <v>0</v>
      </c>
      <c r="J7386">
        <v>136.08000000000001</v>
      </c>
    </row>
    <row r="7387" spans="1:10" x14ac:dyDescent="0.25">
      <c r="A7387" s="1" t="s">
        <v>6290</v>
      </c>
      <c r="B7387" s="2">
        <v>42626</v>
      </c>
      <c r="C7387" s="2">
        <v>42631</v>
      </c>
      <c r="D7387" s="1" t="s">
        <v>19</v>
      </c>
      <c r="E7387" s="1" t="s">
        <v>46</v>
      </c>
      <c r="F7387" s="1" t="s">
        <v>2223</v>
      </c>
      <c r="G7387">
        <v>17.64</v>
      </c>
      <c r="H7387">
        <v>3</v>
      </c>
      <c r="I7387">
        <v>0</v>
      </c>
      <c r="J7387">
        <v>8.6435999999999993</v>
      </c>
    </row>
    <row r="7388" spans="1:10" x14ac:dyDescent="0.25">
      <c r="A7388" s="1" t="s">
        <v>6290</v>
      </c>
      <c r="B7388" s="2">
        <v>42626</v>
      </c>
      <c r="C7388" s="2">
        <v>42631</v>
      </c>
      <c r="D7388" s="1" t="s">
        <v>19</v>
      </c>
      <c r="E7388" s="1" t="s">
        <v>46</v>
      </c>
      <c r="F7388" s="1" t="s">
        <v>1755</v>
      </c>
      <c r="G7388">
        <v>373.08</v>
      </c>
      <c r="H7388">
        <v>6</v>
      </c>
      <c r="I7388">
        <v>0</v>
      </c>
      <c r="J7388">
        <v>100.7316</v>
      </c>
    </row>
    <row r="7389" spans="1:10" x14ac:dyDescent="0.25">
      <c r="A7389" s="1" t="s">
        <v>6290</v>
      </c>
      <c r="B7389" s="2">
        <v>42626</v>
      </c>
      <c r="C7389" s="2">
        <v>42631</v>
      </c>
      <c r="D7389" s="1" t="s">
        <v>19</v>
      </c>
      <c r="E7389" s="1" t="s">
        <v>46</v>
      </c>
      <c r="F7389" s="1" t="s">
        <v>82</v>
      </c>
      <c r="G7389">
        <v>1336.44</v>
      </c>
      <c r="H7389">
        <v>14</v>
      </c>
      <c r="I7389">
        <v>0</v>
      </c>
      <c r="J7389">
        <v>387.56760000000003</v>
      </c>
    </row>
    <row r="7390" spans="1:10" x14ac:dyDescent="0.25">
      <c r="A7390" s="1" t="s">
        <v>6290</v>
      </c>
      <c r="B7390" s="2">
        <v>42626</v>
      </c>
      <c r="C7390" s="2">
        <v>42631</v>
      </c>
      <c r="D7390" s="1" t="s">
        <v>19</v>
      </c>
      <c r="E7390" s="1" t="s">
        <v>46</v>
      </c>
      <c r="F7390" s="1" t="s">
        <v>2564</v>
      </c>
      <c r="G7390">
        <v>29.97</v>
      </c>
      <c r="H7390">
        <v>3</v>
      </c>
      <c r="I7390">
        <v>0</v>
      </c>
      <c r="J7390">
        <v>0.29970000000000002</v>
      </c>
    </row>
    <row r="7391" spans="1:10" x14ac:dyDescent="0.25">
      <c r="A7391" s="1" t="s">
        <v>6291</v>
      </c>
      <c r="B7391" s="2">
        <v>43068</v>
      </c>
      <c r="C7391" s="2">
        <v>43072</v>
      </c>
      <c r="D7391" s="1" t="s">
        <v>19</v>
      </c>
      <c r="E7391" s="1" t="s">
        <v>315</v>
      </c>
      <c r="F7391" s="1" t="s">
        <v>14</v>
      </c>
      <c r="G7391">
        <v>390.36799999999999</v>
      </c>
      <c r="H7391">
        <v>2</v>
      </c>
      <c r="I7391">
        <v>0.2</v>
      </c>
      <c r="J7391">
        <v>48.795999999999999</v>
      </c>
    </row>
    <row r="7392" spans="1:10" x14ac:dyDescent="0.25">
      <c r="A7392" s="1" t="s">
        <v>6291</v>
      </c>
      <c r="B7392" s="2">
        <v>43068</v>
      </c>
      <c r="C7392" s="2">
        <v>43072</v>
      </c>
      <c r="D7392" s="1" t="s">
        <v>19</v>
      </c>
      <c r="E7392" s="1" t="s">
        <v>315</v>
      </c>
      <c r="F7392" s="1" t="s">
        <v>446</v>
      </c>
      <c r="G7392">
        <v>101.52</v>
      </c>
      <c r="H7392">
        <v>5</v>
      </c>
      <c r="I7392">
        <v>0.2</v>
      </c>
      <c r="J7392">
        <v>19.035</v>
      </c>
    </row>
    <row r="7393" spans="1:10" x14ac:dyDescent="0.25">
      <c r="A7393" s="1" t="s">
        <v>6292</v>
      </c>
      <c r="B7393" s="2">
        <v>43073</v>
      </c>
      <c r="C7393" s="2">
        <v>43076</v>
      </c>
      <c r="D7393" s="1" t="s">
        <v>11</v>
      </c>
      <c r="E7393" s="1" t="s">
        <v>1821</v>
      </c>
      <c r="F7393" s="1" t="s">
        <v>2663</v>
      </c>
      <c r="G7393">
        <v>74.352000000000004</v>
      </c>
      <c r="H7393">
        <v>3</v>
      </c>
      <c r="I7393">
        <v>0.2</v>
      </c>
      <c r="J7393">
        <v>23.234999999999999</v>
      </c>
    </row>
    <row r="7394" spans="1:10" x14ac:dyDescent="0.25">
      <c r="A7394" s="1" t="s">
        <v>6293</v>
      </c>
      <c r="B7394" s="2">
        <v>42857</v>
      </c>
      <c r="C7394" s="2">
        <v>42861</v>
      </c>
      <c r="D7394" s="1" t="s">
        <v>19</v>
      </c>
      <c r="E7394" s="1" t="s">
        <v>4401</v>
      </c>
      <c r="F7394" s="1" t="s">
        <v>3384</v>
      </c>
      <c r="G7394">
        <v>15.7</v>
      </c>
      <c r="H7394">
        <v>5</v>
      </c>
      <c r="I7394">
        <v>0</v>
      </c>
      <c r="J7394">
        <v>7.0650000000000004</v>
      </c>
    </row>
    <row r="7395" spans="1:10" x14ac:dyDescent="0.25">
      <c r="A7395" s="1" t="s">
        <v>6293</v>
      </c>
      <c r="B7395" s="2">
        <v>42857</v>
      </c>
      <c r="C7395" s="2">
        <v>42861</v>
      </c>
      <c r="D7395" s="1" t="s">
        <v>19</v>
      </c>
      <c r="E7395" s="1" t="s">
        <v>4401</v>
      </c>
      <c r="F7395" s="1" t="s">
        <v>3774</v>
      </c>
      <c r="G7395">
        <v>59.52</v>
      </c>
      <c r="H7395">
        <v>3</v>
      </c>
      <c r="I7395">
        <v>0</v>
      </c>
      <c r="J7395">
        <v>15.475199999999999</v>
      </c>
    </row>
    <row r="7396" spans="1:10" x14ac:dyDescent="0.25">
      <c r="A7396" s="1" t="s">
        <v>6293</v>
      </c>
      <c r="B7396" s="2">
        <v>42857</v>
      </c>
      <c r="C7396" s="2">
        <v>42861</v>
      </c>
      <c r="D7396" s="1" t="s">
        <v>19</v>
      </c>
      <c r="E7396" s="1" t="s">
        <v>4401</v>
      </c>
      <c r="F7396" s="1" t="s">
        <v>640</v>
      </c>
      <c r="G7396">
        <v>34.4</v>
      </c>
      <c r="H7396">
        <v>5</v>
      </c>
      <c r="I7396">
        <v>0</v>
      </c>
      <c r="J7396">
        <v>15.824</v>
      </c>
    </row>
    <row r="7397" spans="1:10" x14ac:dyDescent="0.25">
      <c r="A7397" s="1" t="s">
        <v>6294</v>
      </c>
      <c r="B7397" s="2">
        <v>42729</v>
      </c>
      <c r="C7397" s="2">
        <v>42734</v>
      </c>
      <c r="D7397" s="1" t="s">
        <v>19</v>
      </c>
      <c r="E7397" s="1" t="s">
        <v>4090</v>
      </c>
      <c r="F7397" s="1" t="s">
        <v>2099</v>
      </c>
      <c r="G7397">
        <v>313.17599999999999</v>
      </c>
      <c r="H7397">
        <v>2</v>
      </c>
      <c r="I7397">
        <v>0.4</v>
      </c>
      <c r="J7397">
        <v>-120.0508</v>
      </c>
    </row>
    <row r="7398" spans="1:10" x14ac:dyDescent="0.25">
      <c r="A7398" s="1" t="s">
        <v>6294</v>
      </c>
      <c r="B7398" s="2">
        <v>42729</v>
      </c>
      <c r="C7398" s="2">
        <v>42734</v>
      </c>
      <c r="D7398" s="1" t="s">
        <v>19</v>
      </c>
      <c r="E7398" s="1" t="s">
        <v>4090</v>
      </c>
      <c r="F7398" s="1" t="s">
        <v>1293</v>
      </c>
      <c r="G7398">
        <v>866.64599999999996</v>
      </c>
      <c r="H7398">
        <v>3</v>
      </c>
      <c r="I7398">
        <v>0.1</v>
      </c>
      <c r="J7398">
        <v>173.32919999999999</v>
      </c>
    </row>
    <row r="7399" spans="1:10" x14ac:dyDescent="0.25">
      <c r="A7399" s="1" t="s">
        <v>6295</v>
      </c>
      <c r="B7399" s="2">
        <v>41912</v>
      </c>
      <c r="C7399" s="2">
        <v>41912</v>
      </c>
      <c r="D7399" s="1" t="s">
        <v>654</v>
      </c>
      <c r="E7399" s="1" t="s">
        <v>3673</v>
      </c>
      <c r="F7399" s="1" t="s">
        <v>399</v>
      </c>
      <c r="G7399">
        <v>795.40800000000002</v>
      </c>
      <c r="H7399">
        <v>6</v>
      </c>
      <c r="I7399">
        <v>0.2</v>
      </c>
      <c r="J7399">
        <v>59.6556</v>
      </c>
    </row>
    <row r="7400" spans="1:10" x14ac:dyDescent="0.25">
      <c r="A7400" s="1" t="s">
        <v>6296</v>
      </c>
      <c r="B7400" s="2">
        <v>41832</v>
      </c>
      <c r="C7400" s="2">
        <v>41835</v>
      </c>
      <c r="D7400" s="1" t="s">
        <v>11</v>
      </c>
      <c r="E7400" s="1" t="s">
        <v>1101</v>
      </c>
      <c r="F7400" s="1" t="s">
        <v>2332</v>
      </c>
      <c r="G7400">
        <v>35.856000000000002</v>
      </c>
      <c r="H7400">
        <v>9</v>
      </c>
      <c r="I7400">
        <v>0.2</v>
      </c>
      <c r="J7400">
        <v>12.9978</v>
      </c>
    </row>
    <row r="7401" spans="1:10" x14ac:dyDescent="0.25">
      <c r="A7401" s="1" t="s">
        <v>6296</v>
      </c>
      <c r="B7401" s="2">
        <v>41832</v>
      </c>
      <c r="C7401" s="2">
        <v>41835</v>
      </c>
      <c r="D7401" s="1" t="s">
        <v>11</v>
      </c>
      <c r="E7401" s="1" t="s">
        <v>1101</v>
      </c>
      <c r="F7401" s="1" t="s">
        <v>1096</v>
      </c>
      <c r="G7401">
        <v>23.84</v>
      </c>
      <c r="H7401">
        <v>4</v>
      </c>
      <c r="I7401">
        <v>0.2</v>
      </c>
      <c r="J7401">
        <v>3.278</v>
      </c>
    </row>
    <row r="7402" spans="1:10" x14ac:dyDescent="0.25">
      <c r="A7402" s="1" t="s">
        <v>6297</v>
      </c>
      <c r="B7402" s="2">
        <v>42621</v>
      </c>
      <c r="C7402" s="2">
        <v>42626</v>
      </c>
      <c r="D7402" s="1" t="s">
        <v>19</v>
      </c>
      <c r="E7402" s="1" t="s">
        <v>1365</v>
      </c>
      <c r="F7402" s="1" t="s">
        <v>975</v>
      </c>
      <c r="G7402">
        <v>43.13</v>
      </c>
      <c r="H7402">
        <v>1</v>
      </c>
      <c r="I7402">
        <v>0</v>
      </c>
      <c r="J7402">
        <v>14.664199999999999</v>
      </c>
    </row>
    <row r="7403" spans="1:10" x14ac:dyDescent="0.25">
      <c r="A7403" s="1" t="s">
        <v>6297</v>
      </c>
      <c r="B7403" s="2">
        <v>42621</v>
      </c>
      <c r="C7403" s="2">
        <v>42626</v>
      </c>
      <c r="D7403" s="1" t="s">
        <v>19</v>
      </c>
      <c r="E7403" s="1" t="s">
        <v>1365</v>
      </c>
      <c r="F7403" s="1" t="s">
        <v>513</v>
      </c>
      <c r="G7403">
        <v>30.87</v>
      </c>
      <c r="H7403">
        <v>7</v>
      </c>
      <c r="I7403">
        <v>0</v>
      </c>
      <c r="J7403">
        <v>14.200200000000001</v>
      </c>
    </row>
    <row r="7404" spans="1:10" x14ac:dyDescent="0.25">
      <c r="A7404" s="1" t="s">
        <v>6298</v>
      </c>
      <c r="B7404" s="2">
        <v>42953</v>
      </c>
      <c r="C7404" s="2">
        <v>42957</v>
      </c>
      <c r="D7404" s="1" t="s">
        <v>19</v>
      </c>
      <c r="E7404" s="1" t="s">
        <v>566</v>
      </c>
      <c r="F7404" s="1" t="s">
        <v>715</v>
      </c>
      <c r="G7404">
        <v>70.12</v>
      </c>
      <c r="H7404">
        <v>4</v>
      </c>
      <c r="I7404">
        <v>0</v>
      </c>
      <c r="J7404">
        <v>21.036000000000001</v>
      </c>
    </row>
    <row r="7405" spans="1:10" x14ac:dyDescent="0.25">
      <c r="A7405" s="1" t="s">
        <v>6299</v>
      </c>
      <c r="B7405" s="2">
        <v>42138</v>
      </c>
      <c r="C7405" s="2">
        <v>42143</v>
      </c>
      <c r="D7405" s="1" t="s">
        <v>19</v>
      </c>
      <c r="E7405" s="1" t="s">
        <v>496</v>
      </c>
      <c r="F7405" s="1" t="s">
        <v>1176</v>
      </c>
      <c r="G7405">
        <v>509.95749999999998</v>
      </c>
      <c r="H7405">
        <v>5</v>
      </c>
      <c r="I7405">
        <v>0.15</v>
      </c>
      <c r="J7405">
        <v>41.996499999999997</v>
      </c>
    </row>
    <row r="7406" spans="1:10" x14ac:dyDescent="0.25">
      <c r="A7406" s="1" t="s">
        <v>6299</v>
      </c>
      <c r="B7406" s="2">
        <v>42138</v>
      </c>
      <c r="C7406" s="2">
        <v>42143</v>
      </c>
      <c r="D7406" s="1" t="s">
        <v>19</v>
      </c>
      <c r="E7406" s="1" t="s">
        <v>496</v>
      </c>
      <c r="F7406" s="1" t="s">
        <v>1042</v>
      </c>
      <c r="G7406">
        <v>122.91</v>
      </c>
      <c r="H7406">
        <v>3</v>
      </c>
      <c r="I7406">
        <v>0</v>
      </c>
      <c r="J7406">
        <v>34.4148</v>
      </c>
    </row>
    <row r="7407" spans="1:10" x14ac:dyDescent="0.25">
      <c r="A7407" s="1" t="s">
        <v>6299</v>
      </c>
      <c r="B7407" s="2">
        <v>42138</v>
      </c>
      <c r="C7407" s="2">
        <v>42143</v>
      </c>
      <c r="D7407" s="1" t="s">
        <v>19</v>
      </c>
      <c r="E7407" s="1" t="s">
        <v>496</v>
      </c>
      <c r="F7407" s="1" t="s">
        <v>2805</v>
      </c>
      <c r="G7407">
        <v>97.567999999999998</v>
      </c>
      <c r="H7407">
        <v>2</v>
      </c>
      <c r="I7407">
        <v>0.2</v>
      </c>
      <c r="J7407">
        <v>-6.0979999999999999</v>
      </c>
    </row>
    <row r="7408" spans="1:10" x14ac:dyDescent="0.25">
      <c r="A7408" s="1" t="s">
        <v>6299</v>
      </c>
      <c r="B7408" s="2">
        <v>42138</v>
      </c>
      <c r="C7408" s="2">
        <v>42143</v>
      </c>
      <c r="D7408" s="1" t="s">
        <v>19</v>
      </c>
      <c r="E7408" s="1" t="s">
        <v>496</v>
      </c>
      <c r="F7408" s="1" t="s">
        <v>3758</v>
      </c>
      <c r="G7408">
        <v>722.35199999999998</v>
      </c>
      <c r="H7408">
        <v>3</v>
      </c>
      <c r="I7408">
        <v>0.2</v>
      </c>
      <c r="J7408">
        <v>81.264600000000002</v>
      </c>
    </row>
    <row r="7409" spans="1:10" x14ac:dyDescent="0.25">
      <c r="A7409" s="1" t="s">
        <v>6300</v>
      </c>
      <c r="B7409" s="2">
        <v>42755</v>
      </c>
      <c r="C7409" s="2">
        <v>42756</v>
      </c>
      <c r="D7409" s="1" t="s">
        <v>79</v>
      </c>
      <c r="E7409" s="1" t="s">
        <v>2951</v>
      </c>
      <c r="F7409" s="1" t="s">
        <v>1575</v>
      </c>
      <c r="G7409">
        <v>11.52</v>
      </c>
      <c r="H7409">
        <v>5</v>
      </c>
      <c r="I7409">
        <v>0.2</v>
      </c>
      <c r="J7409">
        <v>4.1760000000000002</v>
      </c>
    </row>
    <row r="7410" spans="1:10" x14ac:dyDescent="0.25">
      <c r="A7410" s="1" t="s">
        <v>6301</v>
      </c>
      <c r="B7410" s="2">
        <v>42520</v>
      </c>
      <c r="C7410" s="2">
        <v>42527</v>
      </c>
      <c r="D7410" s="1" t="s">
        <v>19</v>
      </c>
      <c r="E7410" s="1" t="s">
        <v>3727</v>
      </c>
      <c r="F7410" s="1" t="s">
        <v>3691</v>
      </c>
      <c r="G7410">
        <v>167.84</v>
      </c>
      <c r="H7410">
        <v>8</v>
      </c>
      <c r="I7410">
        <v>0</v>
      </c>
      <c r="J7410">
        <v>11.748799999999999</v>
      </c>
    </row>
    <row r="7411" spans="1:10" x14ac:dyDescent="0.25">
      <c r="A7411" s="1" t="s">
        <v>6302</v>
      </c>
      <c r="B7411" s="2">
        <v>41737</v>
      </c>
      <c r="C7411" s="2">
        <v>41741</v>
      </c>
      <c r="D7411" s="1" t="s">
        <v>19</v>
      </c>
      <c r="E7411" s="1" t="s">
        <v>1637</v>
      </c>
      <c r="F7411" s="1" t="s">
        <v>4640</v>
      </c>
      <c r="G7411">
        <v>172.11</v>
      </c>
      <c r="H7411">
        <v>1</v>
      </c>
      <c r="I7411">
        <v>0.4</v>
      </c>
      <c r="J7411">
        <v>-94.660499999999999</v>
      </c>
    </row>
    <row r="7412" spans="1:10" x14ac:dyDescent="0.25">
      <c r="A7412" s="1" t="s">
        <v>6303</v>
      </c>
      <c r="B7412" s="2">
        <v>41843</v>
      </c>
      <c r="C7412" s="2">
        <v>41844</v>
      </c>
      <c r="D7412" s="1" t="s">
        <v>79</v>
      </c>
      <c r="E7412" s="1" t="s">
        <v>46</v>
      </c>
      <c r="F7412" s="1" t="s">
        <v>2072</v>
      </c>
      <c r="G7412">
        <v>99.98</v>
      </c>
      <c r="H7412">
        <v>2</v>
      </c>
      <c r="I7412">
        <v>0</v>
      </c>
      <c r="J7412">
        <v>7.9984000000000002</v>
      </c>
    </row>
    <row r="7413" spans="1:10" x14ac:dyDescent="0.25">
      <c r="A7413" s="1" t="s">
        <v>6304</v>
      </c>
      <c r="B7413" s="2">
        <v>42885</v>
      </c>
      <c r="C7413" s="2">
        <v>42889</v>
      </c>
      <c r="D7413" s="1" t="s">
        <v>19</v>
      </c>
      <c r="E7413" s="1" t="s">
        <v>2077</v>
      </c>
      <c r="F7413" s="1" t="s">
        <v>4276</v>
      </c>
      <c r="G7413">
        <v>156.792</v>
      </c>
      <c r="H7413">
        <v>1</v>
      </c>
      <c r="I7413">
        <v>0.2</v>
      </c>
      <c r="J7413">
        <v>17.639099999999999</v>
      </c>
    </row>
    <row r="7414" spans="1:10" x14ac:dyDescent="0.25">
      <c r="A7414" s="1" t="s">
        <v>6304</v>
      </c>
      <c r="B7414" s="2">
        <v>42885</v>
      </c>
      <c r="C7414" s="2">
        <v>42889</v>
      </c>
      <c r="D7414" s="1" t="s">
        <v>19</v>
      </c>
      <c r="E7414" s="1" t="s">
        <v>2077</v>
      </c>
      <c r="F7414" s="1" t="s">
        <v>367</v>
      </c>
      <c r="G7414">
        <v>35.36</v>
      </c>
      <c r="H7414">
        <v>2</v>
      </c>
      <c r="I7414">
        <v>0.2</v>
      </c>
      <c r="J7414">
        <v>-3.0939999999999999</v>
      </c>
    </row>
    <row r="7415" spans="1:10" x14ac:dyDescent="0.25">
      <c r="A7415" s="1" t="s">
        <v>6304</v>
      </c>
      <c r="B7415" s="2">
        <v>42885</v>
      </c>
      <c r="C7415" s="2">
        <v>42889</v>
      </c>
      <c r="D7415" s="1" t="s">
        <v>19</v>
      </c>
      <c r="E7415" s="1" t="s">
        <v>2077</v>
      </c>
      <c r="F7415" s="1" t="s">
        <v>5899</v>
      </c>
      <c r="G7415">
        <v>13.592000000000001</v>
      </c>
      <c r="H7415">
        <v>1</v>
      </c>
      <c r="I7415">
        <v>0.2</v>
      </c>
      <c r="J7415">
        <v>-0.33979999999999999</v>
      </c>
    </row>
    <row r="7416" spans="1:10" x14ac:dyDescent="0.25">
      <c r="A7416" s="1" t="s">
        <v>6305</v>
      </c>
      <c r="B7416" s="2">
        <v>42442</v>
      </c>
      <c r="C7416" s="2">
        <v>42444</v>
      </c>
      <c r="D7416" s="1" t="s">
        <v>11</v>
      </c>
      <c r="E7416" s="1" t="s">
        <v>161</v>
      </c>
      <c r="F7416" s="1" t="s">
        <v>331</v>
      </c>
      <c r="G7416">
        <v>386.68</v>
      </c>
      <c r="H7416">
        <v>2</v>
      </c>
      <c r="I7416">
        <v>0.3</v>
      </c>
      <c r="J7416">
        <v>-5.524</v>
      </c>
    </row>
    <row r="7417" spans="1:10" x14ac:dyDescent="0.25">
      <c r="A7417" s="1" t="s">
        <v>6305</v>
      </c>
      <c r="B7417" s="2">
        <v>42442</v>
      </c>
      <c r="C7417" s="2">
        <v>42444</v>
      </c>
      <c r="D7417" s="1" t="s">
        <v>11</v>
      </c>
      <c r="E7417" s="1" t="s">
        <v>161</v>
      </c>
      <c r="F7417" s="1" t="s">
        <v>3893</v>
      </c>
      <c r="G7417">
        <v>379.96</v>
      </c>
      <c r="H7417">
        <v>5</v>
      </c>
      <c r="I7417">
        <v>0.2</v>
      </c>
      <c r="J7417">
        <v>47.494999999999997</v>
      </c>
    </row>
    <row r="7418" spans="1:10" x14ac:dyDescent="0.25">
      <c r="A7418" s="1" t="s">
        <v>6305</v>
      </c>
      <c r="B7418" s="2">
        <v>42442</v>
      </c>
      <c r="C7418" s="2">
        <v>42444</v>
      </c>
      <c r="D7418" s="1" t="s">
        <v>11</v>
      </c>
      <c r="E7418" s="1" t="s">
        <v>161</v>
      </c>
      <c r="F7418" s="1" t="s">
        <v>1501</v>
      </c>
      <c r="G7418">
        <v>539.91</v>
      </c>
      <c r="H7418">
        <v>3</v>
      </c>
      <c r="I7418">
        <v>0.4</v>
      </c>
      <c r="J7418">
        <v>-116.98050000000001</v>
      </c>
    </row>
    <row r="7419" spans="1:10" x14ac:dyDescent="0.25">
      <c r="A7419" s="1" t="s">
        <v>6305</v>
      </c>
      <c r="B7419" s="2">
        <v>42442</v>
      </c>
      <c r="C7419" s="2">
        <v>42444</v>
      </c>
      <c r="D7419" s="1" t="s">
        <v>11</v>
      </c>
      <c r="E7419" s="1" t="s">
        <v>161</v>
      </c>
      <c r="F7419" s="1" t="s">
        <v>3976</v>
      </c>
      <c r="G7419">
        <v>41.24</v>
      </c>
      <c r="H7419">
        <v>5</v>
      </c>
      <c r="I7419">
        <v>0.2</v>
      </c>
      <c r="J7419">
        <v>13.9185</v>
      </c>
    </row>
    <row r="7420" spans="1:10" x14ac:dyDescent="0.25">
      <c r="A7420" s="1" t="s">
        <v>6305</v>
      </c>
      <c r="B7420" s="2">
        <v>42442</v>
      </c>
      <c r="C7420" s="2">
        <v>42444</v>
      </c>
      <c r="D7420" s="1" t="s">
        <v>11</v>
      </c>
      <c r="E7420" s="1" t="s">
        <v>161</v>
      </c>
      <c r="F7420" s="1" t="s">
        <v>4229</v>
      </c>
      <c r="G7420">
        <v>51.896999999999998</v>
      </c>
      <c r="H7420">
        <v>1</v>
      </c>
      <c r="I7420">
        <v>0.7</v>
      </c>
      <c r="J7420">
        <v>-41.517600000000002</v>
      </c>
    </row>
    <row r="7421" spans="1:10" x14ac:dyDescent="0.25">
      <c r="A7421" s="1" t="s">
        <v>6305</v>
      </c>
      <c r="B7421" s="2">
        <v>42442</v>
      </c>
      <c r="C7421" s="2">
        <v>42444</v>
      </c>
      <c r="D7421" s="1" t="s">
        <v>11</v>
      </c>
      <c r="E7421" s="1" t="s">
        <v>161</v>
      </c>
      <c r="F7421" s="1" t="s">
        <v>2032</v>
      </c>
      <c r="G7421">
        <v>552.55999999999995</v>
      </c>
      <c r="H7421">
        <v>5</v>
      </c>
      <c r="I7421">
        <v>0.2</v>
      </c>
      <c r="J7421">
        <v>-138.13999999999999</v>
      </c>
    </row>
    <row r="7422" spans="1:10" x14ac:dyDescent="0.25">
      <c r="A7422" s="1" t="s">
        <v>6305</v>
      </c>
      <c r="B7422" s="2">
        <v>42442</v>
      </c>
      <c r="C7422" s="2">
        <v>42444</v>
      </c>
      <c r="D7422" s="1" t="s">
        <v>11</v>
      </c>
      <c r="E7422" s="1" t="s">
        <v>161</v>
      </c>
      <c r="F7422" s="1" t="s">
        <v>2421</v>
      </c>
      <c r="G7422">
        <v>23.16</v>
      </c>
      <c r="H7422">
        <v>5</v>
      </c>
      <c r="I7422">
        <v>0.7</v>
      </c>
      <c r="J7422">
        <v>-15.44</v>
      </c>
    </row>
    <row r="7423" spans="1:10" x14ac:dyDescent="0.25">
      <c r="A7423" s="1" t="s">
        <v>6305</v>
      </c>
      <c r="B7423" s="2">
        <v>42442</v>
      </c>
      <c r="C7423" s="2">
        <v>42444</v>
      </c>
      <c r="D7423" s="1" t="s">
        <v>11</v>
      </c>
      <c r="E7423" s="1" t="s">
        <v>161</v>
      </c>
      <c r="F7423" s="1" t="s">
        <v>6306</v>
      </c>
      <c r="G7423">
        <v>126.08</v>
      </c>
      <c r="H7423">
        <v>2</v>
      </c>
      <c r="I7423">
        <v>0.2</v>
      </c>
      <c r="J7423">
        <v>-28.367999999999999</v>
      </c>
    </row>
    <row r="7424" spans="1:10" x14ac:dyDescent="0.25">
      <c r="A7424" s="1" t="s">
        <v>6305</v>
      </c>
      <c r="B7424" s="2">
        <v>42442</v>
      </c>
      <c r="C7424" s="2">
        <v>42444</v>
      </c>
      <c r="D7424" s="1" t="s">
        <v>11</v>
      </c>
      <c r="E7424" s="1" t="s">
        <v>161</v>
      </c>
      <c r="F7424" s="1" t="s">
        <v>429</v>
      </c>
      <c r="G7424">
        <v>449.1</v>
      </c>
      <c r="H7424">
        <v>3</v>
      </c>
      <c r="I7424">
        <v>0.7</v>
      </c>
      <c r="J7424">
        <v>-643.71</v>
      </c>
    </row>
    <row r="7425" spans="1:10" x14ac:dyDescent="0.25">
      <c r="A7425" s="1" t="s">
        <v>6307</v>
      </c>
      <c r="B7425" s="2">
        <v>42835</v>
      </c>
      <c r="C7425" s="2">
        <v>42839</v>
      </c>
      <c r="D7425" s="1" t="s">
        <v>19</v>
      </c>
      <c r="E7425" s="1" t="s">
        <v>394</v>
      </c>
      <c r="F7425" s="1" t="s">
        <v>3078</v>
      </c>
      <c r="G7425">
        <v>195.10400000000001</v>
      </c>
      <c r="H7425">
        <v>4</v>
      </c>
      <c r="I7425">
        <v>0.2</v>
      </c>
      <c r="J7425">
        <v>21.949200000000001</v>
      </c>
    </row>
    <row r="7426" spans="1:10" x14ac:dyDescent="0.25">
      <c r="A7426" s="1" t="s">
        <v>6307</v>
      </c>
      <c r="B7426" s="2">
        <v>42835</v>
      </c>
      <c r="C7426" s="2">
        <v>42839</v>
      </c>
      <c r="D7426" s="1" t="s">
        <v>19</v>
      </c>
      <c r="E7426" s="1" t="s">
        <v>394</v>
      </c>
      <c r="F7426" s="1" t="s">
        <v>1403</v>
      </c>
      <c r="G7426">
        <v>36.671999999999997</v>
      </c>
      <c r="H7426">
        <v>3</v>
      </c>
      <c r="I7426">
        <v>0.2</v>
      </c>
      <c r="J7426">
        <v>6.4176000000000002</v>
      </c>
    </row>
    <row r="7427" spans="1:10" x14ac:dyDescent="0.25">
      <c r="A7427" s="1" t="s">
        <v>6308</v>
      </c>
      <c r="B7427" s="2">
        <v>42546</v>
      </c>
      <c r="C7427" s="2">
        <v>42548</v>
      </c>
      <c r="D7427" s="1" t="s">
        <v>11</v>
      </c>
      <c r="E7427" s="1" t="s">
        <v>398</v>
      </c>
      <c r="F7427" s="1" t="s">
        <v>135</v>
      </c>
      <c r="G7427">
        <v>85.245999999999995</v>
      </c>
      <c r="H7427">
        <v>2</v>
      </c>
      <c r="I7427">
        <v>0.3</v>
      </c>
      <c r="J7427">
        <v>-6.0890000000000004</v>
      </c>
    </row>
    <row r="7428" spans="1:10" x14ac:dyDescent="0.25">
      <c r="A7428" s="1" t="s">
        <v>6308</v>
      </c>
      <c r="B7428" s="2">
        <v>42546</v>
      </c>
      <c r="C7428" s="2">
        <v>42548</v>
      </c>
      <c r="D7428" s="1" t="s">
        <v>11</v>
      </c>
      <c r="E7428" s="1" t="s">
        <v>398</v>
      </c>
      <c r="F7428" s="1" t="s">
        <v>3942</v>
      </c>
      <c r="G7428">
        <v>32.712000000000003</v>
      </c>
      <c r="H7428">
        <v>2</v>
      </c>
      <c r="I7428">
        <v>0.6</v>
      </c>
      <c r="J7428">
        <v>-26.169599999999999</v>
      </c>
    </row>
    <row r="7429" spans="1:10" x14ac:dyDescent="0.25">
      <c r="A7429" s="1" t="s">
        <v>6309</v>
      </c>
      <c r="B7429" s="2">
        <v>41715</v>
      </c>
      <c r="C7429" s="2">
        <v>41719</v>
      </c>
      <c r="D7429" s="1" t="s">
        <v>19</v>
      </c>
      <c r="E7429" s="1" t="s">
        <v>5641</v>
      </c>
      <c r="F7429" s="1" t="s">
        <v>1089</v>
      </c>
      <c r="G7429">
        <v>11.43</v>
      </c>
      <c r="H7429">
        <v>3</v>
      </c>
      <c r="I7429">
        <v>0</v>
      </c>
      <c r="J7429">
        <v>5.3720999999999997</v>
      </c>
    </row>
    <row r="7430" spans="1:10" x14ac:dyDescent="0.25">
      <c r="A7430" s="1" t="s">
        <v>6309</v>
      </c>
      <c r="B7430" s="2">
        <v>41715</v>
      </c>
      <c r="C7430" s="2">
        <v>41719</v>
      </c>
      <c r="D7430" s="1" t="s">
        <v>19</v>
      </c>
      <c r="E7430" s="1" t="s">
        <v>5641</v>
      </c>
      <c r="F7430" s="1" t="s">
        <v>678</v>
      </c>
      <c r="G7430">
        <v>30.44</v>
      </c>
      <c r="H7430">
        <v>2</v>
      </c>
      <c r="I7430">
        <v>0</v>
      </c>
      <c r="J7430">
        <v>14.9156</v>
      </c>
    </row>
    <row r="7431" spans="1:10" x14ac:dyDescent="0.25">
      <c r="A7431" s="1" t="s">
        <v>6309</v>
      </c>
      <c r="B7431" s="2">
        <v>41715</v>
      </c>
      <c r="C7431" s="2">
        <v>41719</v>
      </c>
      <c r="D7431" s="1" t="s">
        <v>19</v>
      </c>
      <c r="E7431" s="1" t="s">
        <v>5641</v>
      </c>
      <c r="F7431" s="1" t="s">
        <v>453</v>
      </c>
      <c r="G7431">
        <v>12.96</v>
      </c>
      <c r="H7431">
        <v>2</v>
      </c>
      <c r="I7431">
        <v>0</v>
      </c>
      <c r="J7431">
        <v>6.3503999999999996</v>
      </c>
    </row>
    <row r="7432" spans="1:10" x14ac:dyDescent="0.25">
      <c r="A7432" s="1" t="s">
        <v>6309</v>
      </c>
      <c r="B7432" s="2">
        <v>41715</v>
      </c>
      <c r="C7432" s="2">
        <v>41719</v>
      </c>
      <c r="D7432" s="1" t="s">
        <v>19</v>
      </c>
      <c r="E7432" s="1" t="s">
        <v>5641</v>
      </c>
      <c r="F7432" s="1" t="s">
        <v>5169</v>
      </c>
      <c r="G7432">
        <v>16</v>
      </c>
      <c r="H7432">
        <v>4</v>
      </c>
      <c r="I7432">
        <v>0</v>
      </c>
      <c r="J7432">
        <v>7.68</v>
      </c>
    </row>
    <row r="7433" spans="1:10" x14ac:dyDescent="0.25">
      <c r="A7433" s="1" t="s">
        <v>6309</v>
      </c>
      <c r="B7433" s="2">
        <v>41715</v>
      </c>
      <c r="C7433" s="2">
        <v>41719</v>
      </c>
      <c r="D7433" s="1" t="s">
        <v>19</v>
      </c>
      <c r="E7433" s="1" t="s">
        <v>5641</v>
      </c>
      <c r="F7433" s="1" t="s">
        <v>1990</v>
      </c>
      <c r="G7433">
        <v>32.67</v>
      </c>
      <c r="H7433">
        <v>3</v>
      </c>
      <c r="I7433">
        <v>0</v>
      </c>
      <c r="J7433">
        <v>8.4941999999999993</v>
      </c>
    </row>
    <row r="7434" spans="1:10" x14ac:dyDescent="0.25">
      <c r="A7434" s="1" t="s">
        <v>6310</v>
      </c>
      <c r="B7434" s="2">
        <v>41860</v>
      </c>
      <c r="C7434" s="2">
        <v>41864</v>
      </c>
      <c r="D7434" s="1" t="s">
        <v>19</v>
      </c>
      <c r="E7434" s="1" t="s">
        <v>4560</v>
      </c>
      <c r="F7434" s="1" t="s">
        <v>1707</v>
      </c>
      <c r="G7434">
        <v>4.4640000000000004</v>
      </c>
      <c r="H7434">
        <v>3</v>
      </c>
      <c r="I7434">
        <v>0.2</v>
      </c>
      <c r="J7434">
        <v>-0.9486</v>
      </c>
    </row>
    <row r="7435" spans="1:10" x14ac:dyDescent="0.25">
      <c r="A7435" s="1" t="s">
        <v>6310</v>
      </c>
      <c r="B7435" s="2">
        <v>41860</v>
      </c>
      <c r="C7435" s="2">
        <v>41864</v>
      </c>
      <c r="D7435" s="1" t="s">
        <v>19</v>
      </c>
      <c r="E7435" s="1" t="s">
        <v>4560</v>
      </c>
      <c r="F7435" s="1" t="s">
        <v>1699</v>
      </c>
      <c r="G7435">
        <v>9.3450000000000006</v>
      </c>
      <c r="H7435">
        <v>5</v>
      </c>
      <c r="I7435">
        <v>0.7</v>
      </c>
      <c r="J7435">
        <v>-6.5415000000000001</v>
      </c>
    </row>
    <row r="7436" spans="1:10" x14ac:dyDescent="0.25">
      <c r="A7436" s="1" t="s">
        <v>6311</v>
      </c>
      <c r="B7436" s="2">
        <v>42211</v>
      </c>
      <c r="C7436" s="2">
        <v>42216</v>
      </c>
      <c r="D7436" s="1" t="s">
        <v>19</v>
      </c>
      <c r="E7436" s="1" t="s">
        <v>705</v>
      </c>
      <c r="F7436" s="1" t="s">
        <v>1089</v>
      </c>
      <c r="G7436">
        <v>9.1440000000000001</v>
      </c>
      <c r="H7436">
        <v>3</v>
      </c>
      <c r="I7436">
        <v>0.2</v>
      </c>
      <c r="J7436">
        <v>3.0861000000000001</v>
      </c>
    </row>
    <row r="7437" spans="1:10" x14ac:dyDescent="0.25">
      <c r="A7437" s="1" t="s">
        <v>6311</v>
      </c>
      <c r="B7437" s="2">
        <v>42211</v>
      </c>
      <c r="C7437" s="2">
        <v>42216</v>
      </c>
      <c r="D7437" s="1" t="s">
        <v>19</v>
      </c>
      <c r="E7437" s="1" t="s">
        <v>705</v>
      </c>
      <c r="F7437" s="1" t="s">
        <v>617</v>
      </c>
      <c r="G7437">
        <v>23.135999999999999</v>
      </c>
      <c r="H7437">
        <v>6</v>
      </c>
      <c r="I7437">
        <v>0.2</v>
      </c>
      <c r="J7437">
        <v>8.3867999999999991</v>
      </c>
    </row>
    <row r="7438" spans="1:10" x14ac:dyDescent="0.25">
      <c r="A7438" s="1" t="s">
        <v>6311</v>
      </c>
      <c r="B7438" s="2">
        <v>42211</v>
      </c>
      <c r="C7438" s="2">
        <v>42216</v>
      </c>
      <c r="D7438" s="1" t="s">
        <v>19</v>
      </c>
      <c r="E7438" s="1" t="s">
        <v>705</v>
      </c>
      <c r="F7438" s="1" t="s">
        <v>2639</v>
      </c>
      <c r="G7438">
        <v>99.2</v>
      </c>
      <c r="H7438">
        <v>5</v>
      </c>
      <c r="I7438">
        <v>0</v>
      </c>
      <c r="J7438">
        <v>25.792000000000002</v>
      </c>
    </row>
    <row r="7439" spans="1:10" x14ac:dyDescent="0.25">
      <c r="A7439" s="1" t="s">
        <v>6312</v>
      </c>
      <c r="B7439" s="2">
        <v>41685</v>
      </c>
      <c r="C7439" s="2">
        <v>41689</v>
      </c>
      <c r="D7439" s="1" t="s">
        <v>19</v>
      </c>
      <c r="E7439" s="1" t="s">
        <v>1277</v>
      </c>
      <c r="F7439" s="1" t="s">
        <v>1874</v>
      </c>
      <c r="G7439">
        <v>21.36</v>
      </c>
      <c r="H7439">
        <v>5</v>
      </c>
      <c r="I7439">
        <v>0.2</v>
      </c>
      <c r="J7439">
        <v>7.2089999999999996</v>
      </c>
    </row>
    <row r="7440" spans="1:10" x14ac:dyDescent="0.25">
      <c r="A7440" s="1" t="s">
        <v>6313</v>
      </c>
      <c r="B7440" s="2">
        <v>42087</v>
      </c>
      <c r="C7440" s="2">
        <v>42090</v>
      </c>
      <c r="D7440" s="1" t="s">
        <v>11</v>
      </c>
      <c r="E7440" s="1" t="s">
        <v>2018</v>
      </c>
      <c r="F7440" s="1" t="s">
        <v>3528</v>
      </c>
      <c r="G7440">
        <v>46.9</v>
      </c>
      <c r="H7440">
        <v>5</v>
      </c>
      <c r="I7440">
        <v>0</v>
      </c>
      <c r="J7440">
        <v>13.132</v>
      </c>
    </row>
    <row r="7441" spans="1:10" x14ac:dyDescent="0.25">
      <c r="A7441" s="1" t="s">
        <v>6314</v>
      </c>
      <c r="B7441" s="2">
        <v>42980</v>
      </c>
      <c r="C7441" s="2">
        <v>42984</v>
      </c>
      <c r="D7441" s="1" t="s">
        <v>19</v>
      </c>
      <c r="E7441" s="1" t="s">
        <v>2577</v>
      </c>
      <c r="F7441" s="1" t="s">
        <v>1246</v>
      </c>
      <c r="G7441">
        <v>18.72</v>
      </c>
      <c r="H7441">
        <v>5</v>
      </c>
      <c r="I7441">
        <v>0.2</v>
      </c>
      <c r="J7441">
        <v>6.5519999999999996</v>
      </c>
    </row>
    <row r="7442" spans="1:10" x14ac:dyDescent="0.25">
      <c r="A7442" s="1" t="s">
        <v>6314</v>
      </c>
      <c r="B7442" s="2">
        <v>42980</v>
      </c>
      <c r="C7442" s="2">
        <v>42984</v>
      </c>
      <c r="D7442" s="1" t="s">
        <v>19</v>
      </c>
      <c r="E7442" s="1" t="s">
        <v>2577</v>
      </c>
      <c r="F7442" s="1" t="s">
        <v>2506</v>
      </c>
      <c r="G7442">
        <v>236.52799999999999</v>
      </c>
      <c r="H7442">
        <v>2</v>
      </c>
      <c r="I7442">
        <v>0.2</v>
      </c>
      <c r="J7442">
        <v>-2.9565999999999999</v>
      </c>
    </row>
    <row r="7443" spans="1:10" x14ac:dyDescent="0.25">
      <c r="A7443" s="1" t="s">
        <v>6315</v>
      </c>
      <c r="B7443" s="2">
        <v>42324</v>
      </c>
      <c r="C7443" s="2">
        <v>42326</v>
      </c>
      <c r="D7443" s="1" t="s">
        <v>79</v>
      </c>
      <c r="E7443" s="1" t="s">
        <v>849</v>
      </c>
      <c r="F7443" s="1" t="s">
        <v>343</v>
      </c>
      <c r="G7443">
        <v>18.899999999999999</v>
      </c>
      <c r="H7443">
        <v>3</v>
      </c>
      <c r="I7443">
        <v>0</v>
      </c>
      <c r="J7443">
        <v>8.6940000000000008</v>
      </c>
    </row>
    <row r="7444" spans="1:10" x14ac:dyDescent="0.25">
      <c r="A7444" s="1" t="s">
        <v>6316</v>
      </c>
      <c r="B7444" s="2">
        <v>41982</v>
      </c>
      <c r="C7444" s="2">
        <v>41984</v>
      </c>
      <c r="D7444" s="1" t="s">
        <v>79</v>
      </c>
      <c r="E7444" s="1" t="s">
        <v>5874</v>
      </c>
      <c r="F7444" s="1" t="s">
        <v>270</v>
      </c>
      <c r="G7444">
        <v>10.688000000000001</v>
      </c>
      <c r="H7444">
        <v>2</v>
      </c>
      <c r="I7444">
        <v>0.2</v>
      </c>
      <c r="J7444">
        <v>3.7408000000000001</v>
      </c>
    </row>
    <row r="7445" spans="1:10" x14ac:dyDescent="0.25">
      <c r="A7445" s="1" t="s">
        <v>6316</v>
      </c>
      <c r="B7445" s="2">
        <v>41982</v>
      </c>
      <c r="C7445" s="2">
        <v>41984</v>
      </c>
      <c r="D7445" s="1" t="s">
        <v>79</v>
      </c>
      <c r="E7445" s="1" t="s">
        <v>5874</v>
      </c>
      <c r="F7445" s="1" t="s">
        <v>1226</v>
      </c>
      <c r="G7445">
        <v>237.096</v>
      </c>
      <c r="H7445">
        <v>3</v>
      </c>
      <c r="I7445">
        <v>0.2</v>
      </c>
      <c r="J7445">
        <v>20.745899999999999</v>
      </c>
    </row>
    <row r="7446" spans="1:10" x14ac:dyDescent="0.25">
      <c r="A7446" s="1" t="s">
        <v>6317</v>
      </c>
      <c r="B7446" s="2">
        <v>42769</v>
      </c>
      <c r="C7446" s="2">
        <v>42773</v>
      </c>
      <c r="D7446" s="1" t="s">
        <v>11</v>
      </c>
      <c r="E7446" s="1" t="s">
        <v>1222</v>
      </c>
      <c r="F7446" s="1" t="s">
        <v>1656</v>
      </c>
      <c r="G7446">
        <v>5.1840000000000002</v>
      </c>
      <c r="H7446">
        <v>1</v>
      </c>
      <c r="I7446">
        <v>0.2</v>
      </c>
      <c r="J7446">
        <v>1.8144</v>
      </c>
    </row>
    <row r="7447" spans="1:10" x14ac:dyDescent="0.25">
      <c r="A7447" s="1" t="s">
        <v>6317</v>
      </c>
      <c r="B7447" s="2">
        <v>42769</v>
      </c>
      <c r="C7447" s="2">
        <v>42773</v>
      </c>
      <c r="D7447" s="1" t="s">
        <v>11</v>
      </c>
      <c r="E7447" s="1" t="s">
        <v>1222</v>
      </c>
      <c r="F7447" s="1" t="s">
        <v>3891</v>
      </c>
      <c r="G7447">
        <v>65.584000000000003</v>
      </c>
      <c r="H7447">
        <v>2</v>
      </c>
      <c r="I7447">
        <v>0.2</v>
      </c>
      <c r="J7447">
        <v>23.7742</v>
      </c>
    </row>
    <row r="7448" spans="1:10" x14ac:dyDescent="0.25">
      <c r="A7448" s="1" t="s">
        <v>6317</v>
      </c>
      <c r="B7448" s="2">
        <v>42769</v>
      </c>
      <c r="C7448" s="2">
        <v>42773</v>
      </c>
      <c r="D7448" s="1" t="s">
        <v>11</v>
      </c>
      <c r="E7448" s="1" t="s">
        <v>1222</v>
      </c>
      <c r="F7448" s="1" t="s">
        <v>2986</v>
      </c>
      <c r="G7448">
        <v>22.2</v>
      </c>
      <c r="H7448">
        <v>1</v>
      </c>
      <c r="I7448">
        <v>0.6</v>
      </c>
      <c r="J7448">
        <v>-26.085000000000001</v>
      </c>
    </row>
    <row r="7449" spans="1:10" x14ac:dyDescent="0.25">
      <c r="A7449" s="1" t="s">
        <v>6317</v>
      </c>
      <c r="B7449" s="2">
        <v>42769</v>
      </c>
      <c r="C7449" s="2">
        <v>42773</v>
      </c>
      <c r="D7449" s="1" t="s">
        <v>11</v>
      </c>
      <c r="E7449" s="1" t="s">
        <v>1222</v>
      </c>
      <c r="F7449" s="1" t="s">
        <v>2108</v>
      </c>
      <c r="G7449">
        <v>419.4</v>
      </c>
      <c r="H7449">
        <v>5</v>
      </c>
      <c r="I7449">
        <v>0.2</v>
      </c>
      <c r="J7449">
        <v>146.79</v>
      </c>
    </row>
    <row r="7450" spans="1:10" x14ac:dyDescent="0.25">
      <c r="A7450" s="1" t="s">
        <v>6318</v>
      </c>
      <c r="B7450" s="2">
        <v>43050</v>
      </c>
      <c r="C7450" s="2">
        <v>43053</v>
      </c>
      <c r="D7450" s="1" t="s">
        <v>79</v>
      </c>
      <c r="E7450" s="1" t="s">
        <v>3495</v>
      </c>
      <c r="F7450" s="1" t="s">
        <v>1335</v>
      </c>
      <c r="G7450">
        <v>88.92</v>
      </c>
      <c r="H7450">
        <v>5</v>
      </c>
      <c r="I7450">
        <v>0.2</v>
      </c>
      <c r="J7450">
        <v>14.4495</v>
      </c>
    </row>
    <row r="7451" spans="1:10" x14ac:dyDescent="0.25">
      <c r="A7451" s="1" t="s">
        <v>6319</v>
      </c>
      <c r="B7451" s="2">
        <v>42995</v>
      </c>
      <c r="C7451" s="2">
        <v>43000</v>
      </c>
      <c r="D7451" s="1" t="s">
        <v>11</v>
      </c>
      <c r="E7451" s="1" t="s">
        <v>1419</v>
      </c>
      <c r="F7451" s="1" t="s">
        <v>221</v>
      </c>
      <c r="G7451">
        <v>9.9120000000000008</v>
      </c>
      <c r="H7451">
        <v>3</v>
      </c>
      <c r="I7451">
        <v>0.2</v>
      </c>
      <c r="J7451">
        <v>3.2214</v>
      </c>
    </row>
    <row r="7452" spans="1:10" x14ac:dyDescent="0.25">
      <c r="A7452" s="1" t="s">
        <v>6319</v>
      </c>
      <c r="B7452" s="2">
        <v>42995</v>
      </c>
      <c r="C7452" s="2">
        <v>43000</v>
      </c>
      <c r="D7452" s="1" t="s">
        <v>11</v>
      </c>
      <c r="E7452" s="1" t="s">
        <v>1419</v>
      </c>
      <c r="F7452" s="1" t="s">
        <v>2747</v>
      </c>
      <c r="G7452">
        <v>318.43</v>
      </c>
      <c r="H7452">
        <v>5</v>
      </c>
      <c r="I7452">
        <v>0.3</v>
      </c>
      <c r="J7452">
        <v>-77.332999999999998</v>
      </c>
    </row>
    <row r="7453" spans="1:10" x14ac:dyDescent="0.25">
      <c r="A7453" s="1" t="s">
        <v>6319</v>
      </c>
      <c r="B7453" s="2">
        <v>42995</v>
      </c>
      <c r="C7453" s="2">
        <v>43000</v>
      </c>
      <c r="D7453" s="1" t="s">
        <v>11</v>
      </c>
      <c r="E7453" s="1" t="s">
        <v>1419</v>
      </c>
      <c r="F7453" s="1" t="s">
        <v>656</v>
      </c>
      <c r="G7453">
        <v>5.8</v>
      </c>
      <c r="H7453">
        <v>5</v>
      </c>
      <c r="I7453">
        <v>0.8</v>
      </c>
      <c r="J7453">
        <v>-10.15</v>
      </c>
    </row>
    <row r="7454" spans="1:10" x14ac:dyDescent="0.25">
      <c r="A7454" s="1" t="s">
        <v>6319</v>
      </c>
      <c r="B7454" s="2">
        <v>42995</v>
      </c>
      <c r="C7454" s="2">
        <v>43000</v>
      </c>
      <c r="D7454" s="1" t="s">
        <v>11</v>
      </c>
      <c r="E7454" s="1" t="s">
        <v>1419</v>
      </c>
      <c r="F7454" s="1" t="s">
        <v>3971</v>
      </c>
      <c r="G7454">
        <v>1415.76</v>
      </c>
      <c r="H7454">
        <v>6</v>
      </c>
      <c r="I7454">
        <v>0.2</v>
      </c>
      <c r="J7454">
        <v>88.484999999999999</v>
      </c>
    </row>
    <row r="7455" spans="1:10" x14ac:dyDescent="0.25">
      <c r="A7455" s="1" t="s">
        <v>6320</v>
      </c>
      <c r="B7455" s="2">
        <v>42911</v>
      </c>
      <c r="C7455" s="2">
        <v>42917</v>
      </c>
      <c r="D7455" s="1" t="s">
        <v>19</v>
      </c>
      <c r="E7455" s="1" t="s">
        <v>1091</v>
      </c>
      <c r="F7455" s="1" t="s">
        <v>1955</v>
      </c>
      <c r="G7455">
        <v>148.47999999999999</v>
      </c>
      <c r="H7455">
        <v>2</v>
      </c>
      <c r="I7455">
        <v>0.2</v>
      </c>
      <c r="J7455">
        <v>16.704000000000001</v>
      </c>
    </row>
    <row r="7456" spans="1:10" x14ac:dyDescent="0.25">
      <c r="A7456" s="1" t="s">
        <v>6321</v>
      </c>
      <c r="B7456" s="2">
        <v>42581</v>
      </c>
      <c r="C7456" s="2">
        <v>42586</v>
      </c>
      <c r="D7456" s="1" t="s">
        <v>19</v>
      </c>
      <c r="E7456" s="1" t="s">
        <v>1555</v>
      </c>
      <c r="F7456" s="1" t="s">
        <v>3322</v>
      </c>
      <c r="G7456">
        <v>9.2479999999999993</v>
      </c>
      <c r="H7456">
        <v>4</v>
      </c>
      <c r="I7456">
        <v>0.2</v>
      </c>
      <c r="J7456">
        <v>3.1212</v>
      </c>
    </row>
    <row r="7457" spans="1:10" x14ac:dyDescent="0.25">
      <c r="A7457" s="1" t="s">
        <v>6321</v>
      </c>
      <c r="B7457" s="2">
        <v>42581</v>
      </c>
      <c r="C7457" s="2">
        <v>42586</v>
      </c>
      <c r="D7457" s="1" t="s">
        <v>19</v>
      </c>
      <c r="E7457" s="1" t="s">
        <v>1555</v>
      </c>
      <c r="F7457" s="1" t="s">
        <v>980</v>
      </c>
      <c r="G7457">
        <v>1036.624</v>
      </c>
      <c r="H7457">
        <v>2</v>
      </c>
      <c r="I7457">
        <v>0.2</v>
      </c>
      <c r="J7457">
        <v>51.831200000000003</v>
      </c>
    </row>
    <row r="7458" spans="1:10" x14ac:dyDescent="0.25">
      <c r="A7458" s="1" t="s">
        <v>6322</v>
      </c>
      <c r="B7458" s="2">
        <v>42110</v>
      </c>
      <c r="C7458" s="2">
        <v>42112</v>
      </c>
      <c r="D7458" s="1" t="s">
        <v>79</v>
      </c>
      <c r="E7458" s="1" t="s">
        <v>1458</v>
      </c>
      <c r="F7458" s="1" t="s">
        <v>31</v>
      </c>
      <c r="G7458">
        <v>569.64</v>
      </c>
      <c r="H7458">
        <v>2</v>
      </c>
      <c r="I7458">
        <v>0</v>
      </c>
      <c r="J7458">
        <v>148.10640000000001</v>
      </c>
    </row>
    <row r="7459" spans="1:10" x14ac:dyDescent="0.25">
      <c r="A7459" s="1" t="s">
        <v>6322</v>
      </c>
      <c r="B7459" s="2">
        <v>42110</v>
      </c>
      <c r="C7459" s="2">
        <v>42112</v>
      </c>
      <c r="D7459" s="1" t="s">
        <v>79</v>
      </c>
      <c r="E7459" s="1" t="s">
        <v>1458</v>
      </c>
      <c r="F7459" s="1" t="s">
        <v>1296</v>
      </c>
      <c r="G7459">
        <v>9.14</v>
      </c>
      <c r="H7459">
        <v>1</v>
      </c>
      <c r="I7459">
        <v>0</v>
      </c>
      <c r="J7459">
        <v>4.57</v>
      </c>
    </row>
    <row r="7460" spans="1:10" x14ac:dyDescent="0.25">
      <c r="A7460" s="1" t="s">
        <v>6322</v>
      </c>
      <c r="B7460" s="2">
        <v>42110</v>
      </c>
      <c r="C7460" s="2">
        <v>42112</v>
      </c>
      <c r="D7460" s="1" t="s">
        <v>79</v>
      </c>
      <c r="E7460" s="1" t="s">
        <v>1458</v>
      </c>
      <c r="F7460" s="1" t="s">
        <v>3071</v>
      </c>
      <c r="G7460">
        <v>1196.8599999999999</v>
      </c>
      <c r="H7460">
        <v>7</v>
      </c>
      <c r="I7460">
        <v>0</v>
      </c>
      <c r="J7460">
        <v>119.68600000000001</v>
      </c>
    </row>
    <row r="7461" spans="1:10" x14ac:dyDescent="0.25">
      <c r="A7461" s="1" t="s">
        <v>6322</v>
      </c>
      <c r="B7461" s="2">
        <v>42110</v>
      </c>
      <c r="C7461" s="2">
        <v>42112</v>
      </c>
      <c r="D7461" s="1" t="s">
        <v>79</v>
      </c>
      <c r="E7461" s="1" t="s">
        <v>1458</v>
      </c>
      <c r="F7461" s="1" t="s">
        <v>1392</v>
      </c>
      <c r="G7461">
        <v>523.26</v>
      </c>
      <c r="H7461">
        <v>9</v>
      </c>
      <c r="I7461">
        <v>0</v>
      </c>
      <c r="J7461">
        <v>125.58240000000001</v>
      </c>
    </row>
    <row r="7462" spans="1:10" x14ac:dyDescent="0.25">
      <c r="A7462" s="1" t="s">
        <v>6323</v>
      </c>
      <c r="B7462" s="2">
        <v>42105</v>
      </c>
      <c r="C7462" s="2">
        <v>42108</v>
      </c>
      <c r="D7462" s="1" t="s">
        <v>11</v>
      </c>
      <c r="E7462" s="1" t="s">
        <v>2239</v>
      </c>
      <c r="F7462" s="1" t="s">
        <v>4747</v>
      </c>
      <c r="G7462">
        <v>639.96799999999996</v>
      </c>
      <c r="H7462">
        <v>4</v>
      </c>
      <c r="I7462">
        <v>0.2</v>
      </c>
      <c r="J7462">
        <v>215.98920000000001</v>
      </c>
    </row>
    <row r="7463" spans="1:10" x14ac:dyDescent="0.25">
      <c r="A7463" s="1" t="s">
        <v>6323</v>
      </c>
      <c r="B7463" s="2">
        <v>42105</v>
      </c>
      <c r="C7463" s="2">
        <v>42108</v>
      </c>
      <c r="D7463" s="1" t="s">
        <v>11</v>
      </c>
      <c r="E7463" s="1" t="s">
        <v>2239</v>
      </c>
      <c r="F7463" s="1" t="s">
        <v>1738</v>
      </c>
      <c r="G7463">
        <v>52.76</v>
      </c>
      <c r="H7463">
        <v>2</v>
      </c>
      <c r="I7463">
        <v>0</v>
      </c>
      <c r="J7463">
        <v>24.269600000000001</v>
      </c>
    </row>
    <row r="7464" spans="1:10" x14ac:dyDescent="0.25">
      <c r="A7464" s="1" t="s">
        <v>6324</v>
      </c>
      <c r="B7464" s="2">
        <v>42062</v>
      </c>
      <c r="C7464" s="2">
        <v>42064</v>
      </c>
      <c r="D7464" s="1" t="s">
        <v>11</v>
      </c>
      <c r="E7464" s="1" t="s">
        <v>311</v>
      </c>
      <c r="F7464" s="1" t="s">
        <v>667</v>
      </c>
      <c r="G7464">
        <v>538.91999999999996</v>
      </c>
      <c r="H7464">
        <v>9</v>
      </c>
      <c r="I7464">
        <v>0</v>
      </c>
      <c r="J7464">
        <v>80.837999999999994</v>
      </c>
    </row>
    <row r="7465" spans="1:10" x14ac:dyDescent="0.25">
      <c r="A7465" s="1" t="s">
        <v>6325</v>
      </c>
      <c r="B7465" s="2">
        <v>42621</v>
      </c>
      <c r="C7465" s="2">
        <v>42628</v>
      </c>
      <c r="D7465" s="1" t="s">
        <v>19</v>
      </c>
      <c r="E7465" s="1" t="s">
        <v>2007</v>
      </c>
      <c r="F7465" s="1" t="s">
        <v>3586</v>
      </c>
      <c r="G7465">
        <v>14.88</v>
      </c>
      <c r="H7465">
        <v>2</v>
      </c>
      <c r="I7465">
        <v>0</v>
      </c>
      <c r="J7465">
        <v>3.72</v>
      </c>
    </row>
    <row r="7466" spans="1:10" x14ac:dyDescent="0.25">
      <c r="A7466" s="1" t="s">
        <v>6325</v>
      </c>
      <c r="B7466" s="2">
        <v>42621</v>
      </c>
      <c r="C7466" s="2">
        <v>42628</v>
      </c>
      <c r="D7466" s="1" t="s">
        <v>19</v>
      </c>
      <c r="E7466" s="1" t="s">
        <v>2007</v>
      </c>
      <c r="F7466" s="1" t="s">
        <v>3926</v>
      </c>
      <c r="G7466">
        <v>34.24</v>
      </c>
      <c r="H7466">
        <v>8</v>
      </c>
      <c r="I7466">
        <v>0</v>
      </c>
      <c r="J7466">
        <v>15.407999999999999</v>
      </c>
    </row>
    <row r="7467" spans="1:10" x14ac:dyDescent="0.25">
      <c r="A7467" s="1" t="s">
        <v>6325</v>
      </c>
      <c r="B7467" s="2">
        <v>42621</v>
      </c>
      <c r="C7467" s="2">
        <v>42628</v>
      </c>
      <c r="D7467" s="1" t="s">
        <v>19</v>
      </c>
      <c r="E7467" s="1" t="s">
        <v>2007</v>
      </c>
      <c r="F7467" s="1" t="s">
        <v>1081</v>
      </c>
      <c r="G7467">
        <v>261.74</v>
      </c>
      <c r="H7467">
        <v>2</v>
      </c>
      <c r="I7467">
        <v>0</v>
      </c>
      <c r="J7467">
        <v>65.435000000000002</v>
      </c>
    </row>
    <row r="7468" spans="1:10" x14ac:dyDescent="0.25">
      <c r="A7468" s="1" t="s">
        <v>6326</v>
      </c>
      <c r="B7468" s="2">
        <v>42509</v>
      </c>
      <c r="C7468" s="2">
        <v>42513</v>
      </c>
      <c r="D7468" s="1" t="s">
        <v>19</v>
      </c>
      <c r="E7468" s="1" t="s">
        <v>3966</v>
      </c>
      <c r="F7468" s="1" t="s">
        <v>4501</v>
      </c>
      <c r="G7468">
        <v>87.84</v>
      </c>
      <c r="H7468">
        <v>8</v>
      </c>
      <c r="I7468">
        <v>0</v>
      </c>
      <c r="J7468">
        <v>23.716799999999999</v>
      </c>
    </row>
    <row r="7469" spans="1:10" x14ac:dyDescent="0.25">
      <c r="A7469" s="1" t="s">
        <v>6327</v>
      </c>
      <c r="B7469" s="2">
        <v>43050</v>
      </c>
      <c r="C7469" s="2">
        <v>43054</v>
      </c>
      <c r="D7469" s="1" t="s">
        <v>11</v>
      </c>
      <c r="E7469" s="1" t="s">
        <v>1571</v>
      </c>
      <c r="F7469" s="1" t="s">
        <v>1459</v>
      </c>
      <c r="G7469">
        <v>34.92</v>
      </c>
      <c r="H7469">
        <v>4</v>
      </c>
      <c r="I7469">
        <v>0</v>
      </c>
      <c r="J7469">
        <v>11.8728</v>
      </c>
    </row>
    <row r="7470" spans="1:10" x14ac:dyDescent="0.25">
      <c r="A7470" s="1" t="s">
        <v>6328</v>
      </c>
      <c r="B7470" s="2">
        <v>41897</v>
      </c>
      <c r="C7470" s="2">
        <v>41902</v>
      </c>
      <c r="D7470" s="1" t="s">
        <v>19</v>
      </c>
      <c r="E7470" s="1" t="s">
        <v>1819</v>
      </c>
      <c r="F7470" s="1" t="s">
        <v>1735</v>
      </c>
      <c r="G7470">
        <v>14.94</v>
      </c>
      <c r="H7470">
        <v>3</v>
      </c>
      <c r="I7470">
        <v>0</v>
      </c>
      <c r="J7470">
        <v>7.0217999999999998</v>
      </c>
    </row>
    <row r="7471" spans="1:10" x14ac:dyDescent="0.25">
      <c r="A7471" s="1" t="s">
        <v>6328</v>
      </c>
      <c r="B7471" s="2">
        <v>41897</v>
      </c>
      <c r="C7471" s="2">
        <v>41902</v>
      </c>
      <c r="D7471" s="1" t="s">
        <v>19</v>
      </c>
      <c r="E7471" s="1" t="s">
        <v>1819</v>
      </c>
      <c r="F7471" s="1" t="s">
        <v>2261</v>
      </c>
      <c r="G7471">
        <v>14.56</v>
      </c>
      <c r="H7471">
        <v>2</v>
      </c>
      <c r="I7471">
        <v>0</v>
      </c>
      <c r="J7471">
        <v>6.2607999999999997</v>
      </c>
    </row>
    <row r="7472" spans="1:10" x14ac:dyDescent="0.25">
      <c r="A7472" s="1" t="s">
        <v>6329</v>
      </c>
      <c r="B7472" s="2">
        <v>42262</v>
      </c>
      <c r="C7472" s="2">
        <v>42267</v>
      </c>
      <c r="D7472" s="1" t="s">
        <v>19</v>
      </c>
      <c r="E7472" s="1" t="s">
        <v>2729</v>
      </c>
      <c r="F7472" s="1" t="s">
        <v>208</v>
      </c>
      <c r="G7472">
        <v>3.5760000000000001</v>
      </c>
      <c r="H7472">
        <v>4</v>
      </c>
      <c r="I7472">
        <v>0.7</v>
      </c>
      <c r="J7472">
        <v>-2.8607999999999998</v>
      </c>
    </row>
    <row r="7473" spans="1:10" x14ac:dyDescent="0.25">
      <c r="A7473" s="1" t="s">
        <v>6329</v>
      </c>
      <c r="B7473" s="2">
        <v>42262</v>
      </c>
      <c r="C7473" s="2">
        <v>42267</v>
      </c>
      <c r="D7473" s="1" t="s">
        <v>19</v>
      </c>
      <c r="E7473" s="1" t="s">
        <v>2729</v>
      </c>
      <c r="F7473" s="1" t="s">
        <v>411</v>
      </c>
      <c r="G7473">
        <v>147.184</v>
      </c>
      <c r="H7473">
        <v>2</v>
      </c>
      <c r="I7473">
        <v>0.2</v>
      </c>
      <c r="J7473">
        <v>-29.436800000000002</v>
      </c>
    </row>
    <row r="7474" spans="1:10" x14ac:dyDescent="0.25">
      <c r="A7474" s="1" t="s">
        <v>6330</v>
      </c>
      <c r="B7474" s="2">
        <v>42552</v>
      </c>
      <c r="C7474" s="2">
        <v>42554</v>
      </c>
      <c r="D7474" s="1" t="s">
        <v>79</v>
      </c>
      <c r="E7474" s="1" t="s">
        <v>3609</v>
      </c>
      <c r="F7474" s="1" t="s">
        <v>3123</v>
      </c>
      <c r="G7474">
        <v>1499.95</v>
      </c>
      <c r="H7474">
        <v>5</v>
      </c>
      <c r="I7474">
        <v>0</v>
      </c>
      <c r="J7474">
        <v>449.98500000000001</v>
      </c>
    </row>
    <row r="7475" spans="1:10" x14ac:dyDescent="0.25">
      <c r="A7475" s="1" t="s">
        <v>6331</v>
      </c>
      <c r="B7475" s="2">
        <v>42470</v>
      </c>
      <c r="C7475" s="2">
        <v>42475</v>
      </c>
      <c r="D7475" s="1" t="s">
        <v>19</v>
      </c>
      <c r="E7475" s="1" t="s">
        <v>1978</v>
      </c>
      <c r="F7475" s="1" t="s">
        <v>1595</v>
      </c>
      <c r="G7475">
        <v>13.568</v>
      </c>
      <c r="H7475">
        <v>4</v>
      </c>
      <c r="I7475">
        <v>0.2</v>
      </c>
      <c r="J7475">
        <v>3.2223999999999999</v>
      </c>
    </row>
    <row r="7476" spans="1:10" x14ac:dyDescent="0.25">
      <c r="A7476" s="1" t="s">
        <v>6332</v>
      </c>
      <c r="B7476" s="2">
        <v>41645</v>
      </c>
      <c r="C7476" s="2">
        <v>41649</v>
      </c>
      <c r="D7476" s="1" t="s">
        <v>19</v>
      </c>
      <c r="E7476" s="1" t="s">
        <v>2169</v>
      </c>
      <c r="F7476" s="1" t="s">
        <v>252</v>
      </c>
      <c r="G7476">
        <v>2573.8200000000002</v>
      </c>
      <c r="H7476">
        <v>9</v>
      </c>
      <c r="I7476">
        <v>0</v>
      </c>
      <c r="J7476">
        <v>746.40779999999995</v>
      </c>
    </row>
    <row r="7477" spans="1:10" x14ac:dyDescent="0.25">
      <c r="A7477" s="1" t="s">
        <v>6332</v>
      </c>
      <c r="B7477" s="2">
        <v>41645</v>
      </c>
      <c r="C7477" s="2">
        <v>41649</v>
      </c>
      <c r="D7477" s="1" t="s">
        <v>19</v>
      </c>
      <c r="E7477" s="1" t="s">
        <v>2169</v>
      </c>
      <c r="F7477" s="1" t="s">
        <v>1163</v>
      </c>
      <c r="G7477">
        <v>609.98</v>
      </c>
      <c r="H7477">
        <v>2</v>
      </c>
      <c r="I7477">
        <v>0</v>
      </c>
      <c r="J7477">
        <v>274.49099999999999</v>
      </c>
    </row>
    <row r="7478" spans="1:10" x14ac:dyDescent="0.25">
      <c r="A7478" s="1" t="s">
        <v>6332</v>
      </c>
      <c r="B7478" s="2">
        <v>41645</v>
      </c>
      <c r="C7478" s="2">
        <v>41649</v>
      </c>
      <c r="D7478" s="1" t="s">
        <v>19</v>
      </c>
      <c r="E7478" s="1" t="s">
        <v>2169</v>
      </c>
      <c r="F7478" s="1" t="s">
        <v>897</v>
      </c>
      <c r="G7478">
        <v>5.48</v>
      </c>
      <c r="H7478">
        <v>2</v>
      </c>
      <c r="I7478">
        <v>0</v>
      </c>
      <c r="J7478">
        <v>1.4796</v>
      </c>
    </row>
    <row r="7479" spans="1:10" x14ac:dyDescent="0.25">
      <c r="A7479" s="1" t="s">
        <v>6332</v>
      </c>
      <c r="B7479" s="2">
        <v>41645</v>
      </c>
      <c r="C7479" s="2">
        <v>41649</v>
      </c>
      <c r="D7479" s="1" t="s">
        <v>19</v>
      </c>
      <c r="E7479" s="1" t="s">
        <v>2169</v>
      </c>
      <c r="F7479" s="1" t="s">
        <v>81</v>
      </c>
      <c r="G7479">
        <v>391.98</v>
      </c>
      <c r="H7479">
        <v>2</v>
      </c>
      <c r="I7479">
        <v>0</v>
      </c>
      <c r="J7479">
        <v>113.6742</v>
      </c>
    </row>
    <row r="7480" spans="1:10" x14ac:dyDescent="0.25">
      <c r="A7480" s="1" t="s">
        <v>6332</v>
      </c>
      <c r="B7480" s="2">
        <v>41645</v>
      </c>
      <c r="C7480" s="2">
        <v>41649</v>
      </c>
      <c r="D7480" s="1" t="s">
        <v>19</v>
      </c>
      <c r="E7480" s="1" t="s">
        <v>2169</v>
      </c>
      <c r="F7480" s="1" t="s">
        <v>1849</v>
      </c>
      <c r="G7480">
        <v>755.96</v>
      </c>
      <c r="H7480">
        <v>4</v>
      </c>
      <c r="I7480">
        <v>0</v>
      </c>
      <c r="J7480">
        <v>204.10919999999999</v>
      </c>
    </row>
    <row r="7481" spans="1:10" x14ac:dyDescent="0.25">
      <c r="A7481" s="1" t="s">
        <v>6332</v>
      </c>
      <c r="B7481" s="2">
        <v>41645</v>
      </c>
      <c r="C7481" s="2">
        <v>41649</v>
      </c>
      <c r="D7481" s="1" t="s">
        <v>19</v>
      </c>
      <c r="E7481" s="1" t="s">
        <v>2169</v>
      </c>
      <c r="F7481" s="1" t="s">
        <v>3798</v>
      </c>
      <c r="G7481">
        <v>31.12</v>
      </c>
      <c r="H7481">
        <v>4</v>
      </c>
      <c r="I7481">
        <v>0</v>
      </c>
      <c r="J7481">
        <v>0.31119999999999998</v>
      </c>
    </row>
    <row r="7482" spans="1:10" x14ac:dyDescent="0.25">
      <c r="A7482" s="1" t="s">
        <v>6332</v>
      </c>
      <c r="B7482" s="2">
        <v>41645</v>
      </c>
      <c r="C7482" s="2">
        <v>41649</v>
      </c>
      <c r="D7482" s="1" t="s">
        <v>19</v>
      </c>
      <c r="E7482" s="1" t="s">
        <v>2169</v>
      </c>
      <c r="F7482" s="1" t="s">
        <v>1664</v>
      </c>
      <c r="G7482">
        <v>6.54</v>
      </c>
      <c r="H7482">
        <v>1</v>
      </c>
      <c r="I7482">
        <v>0</v>
      </c>
      <c r="J7482">
        <v>3.0084</v>
      </c>
    </row>
    <row r="7483" spans="1:10" x14ac:dyDescent="0.25">
      <c r="A7483" s="1" t="s">
        <v>6333</v>
      </c>
      <c r="B7483" s="2">
        <v>42614</v>
      </c>
      <c r="C7483" s="2">
        <v>42616</v>
      </c>
      <c r="D7483" s="1" t="s">
        <v>11</v>
      </c>
      <c r="E7483" s="1" t="s">
        <v>3847</v>
      </c>
      <c r="F7483" s="1" t="s">
        <v>248</v>
      </c>
      <c r="G7483">
        <v>12.78</v>
      </c>
      <c r="H7483">
        <v>1</v>
      </c>
      <c r="I7483">
        <v>0</v>
      </c>
      <c r="J7483">
        <v>5.7510000000000003</v>
      </c>
    </row>
    <row r="7484" spans="1:10" x14ac:dyDescent="0.25">
      <c r="A7484" s="1" t="s">
        <v>6334</v>
      </c>
      <c r="B7484" s="2">
        <v>41905</v>
      </c>
      <c r="C7484" s="2">
        <v>41912</v>
      </c>
      <c r="D7484" s="1" t="s">
        <v>19</v>
      </c>
      <c r="E7484" s="1" t="s">
        <v>3453</v>
      </c>
      <c r="F7484" s="1" t="s">
        <v>145</v>
      </c>
      <c r="G7484">
        <v>18.463999999999999</v>
      </c>
      <c r="H7484">
        <v>4</v>
      </c>
      <c r="I7484">
        <v>0.2</v>
      </c>
      <c r="J7484">
        <v>6.9240000000000004</v>
      </c>
    </row>
    <row r="7485" spans="1:10" x14ac:dyDescent="0.25">
      <c r="A7485" s="1" t="s">
        <v>6335</v>
      </c>
      <c r="B7485" s="2">
        <v>41988</v>
      </c>
      <c r="C7485" s="2">
        <v>41990</v>
      </c>
      <c r="D7485" s="1" t="s">
        <v>11</v>
      </c>
      <c r="E7485" s="1" t="s">
        <v>807</v>
      </c>
      <c r="F7485" s="1" t="s">
        <v>2747</v>
      </c>
      <c r="G7485">
        <v>445.80200000000002</v>
      </c>
      <c r="H7485">
        <v>7</v>
      </c>
      <c r="I7485">
        <v>0.3</v>
      </c>
      <c r="J7485">
        <v>-108.2662</v>
      </c>
    </row>
    <row r="7486" spans="1:10" x14ac:dyDescent="0.25">
      <c r="A7486" s="1" t="s">
        <v>6336</v>
      </c>
      <c r="B7486" s="2">
        <v>43097</v>
      </c>
      <c r="C7486" s="2">
        <v>43102</v>
      </c>
      <c r="D7486" s="1" t="s">
        <v>19</v>
      </c>
      <c r="E7486" s="1" t="s">
        <v>172</v>
      </c>
      <c r="F7486" s="1" t="s">
        <v>6337</v>
      </c>
      <c r="G7486">
        <v>2.48</v>
      </c>
      <c r="H7486">
        <v>1</v>
      </c>
      <c r="I7486">
        <v>0</v>
      </c>
      <c r="J7486">
        <v>0.86799999999999999</v>
      </c>
    </row>
    <row r="7487" spans="1:10" x14ac:dyDescent="0.25">
      <c r="A7487" s="1" t="s">
        <v>6336</v>
      </c>
      <c r="B7487" s="2">
        <v>43097</v>
      </c>
      <c r="C7487" s="2">
        <v>43102</v>
      </c>
      <c r="D7487" s="1" t="s">
        <v>19</v>
      </c>
      <c r="E7487" s="1" t="s">
        <v>172</v>
      </c>
      <c r="F7487" s="1" t="s">
        <v>3772</v>
      </c>
      <c r="G7487">
        <v>25.9</v>
      </c>
      <c r="H7487">
        <v>5</v>
      </c>
      <c r="I7487">
        <v>0</v>
      </c>
      <c r="J7487">
        <v>12.691000000000001</v>
      </c>
    </row>
    <row r="7488" spans="1:10" x14ac:dyDescent="0.25">
      <c r="A7488" s="1" t="s">
        <v>6338</v>
      </c>
      <c r="B7488" s="2">
        <v>42357</v>
      </c>
      <c r="C7488" s="2">
        <v>42362</v>
      </c>
      <c r="D7488" s="1" t="s">
        <v>11</v>
      </c>
      <c r="E7488" s="1" t="s">
        <v>1456</v>
      </c>
      <c r="F7488" s="1" t="s">
        <v>3130</v>
      </c>
      <c r="G7488">
        <v>29.9</v>
      </c>
      <c r="H7488">
        <v>5</v>
      </c>
      <c r="I7488">
        <v>0</v>
      </c>
      <c r="J7488">
        <v>14.651</v>
      </c>
    </row>
    <row r="7489" spans="1:10" x14ac:dyDescent="0.25">
      <c r="A7489" s="1" t="s">
        <v>6338</v>
      </c>
      <c r="B7489" s="2">
        <v>42357</v>
      </c>
      <c r="C7489" s="2">
        <v>42362</v>
      </c>
      <c r="D7489" s="1" t="s">
        <v>11</v>
      </c>
      <c r="E7489" s="1" t="s">
        <v>1456</v>
      </c>
      <c r="F7489" s="1" t="s">
        <v>3010</v>
      </c>
      <c r="G7489">
        <v>2249.91</v>
      </c>
      <c r="H7489">
        <v>9</v>
      </c>
      <c r="I7489">
        <v>0</v>
      </c>
      <c r="J7489">
        <v>517.47929999999997</v>
      </c>
    </row>
    <row r="7490" spans="1:10" x14ac:dyDescent="0.25">
      <c r="A7490" s="1" t="s">
        <v>6338</v>
      </c>
      <c r="B7490" s="2">
        <v>42357</v>
      </c>
      <c r="C7490" s="2">
        <v>42362</v>
      </c>
      <c r="D7490" s="1" t="s">
        <v>11</v>
      </c>
      <c r="E7490" s="1" t="s">
        <v>1456</v>
      </c>
      <c r="F7490" s="1" t="s">
        <v>445</v>
      </c>
      <c r="G7490">
        <v>1053.164</v>
      </c>
      <c r="H7490">
        <v>4</v>
      </c>
      <c r="I7490">
        <v>0.3</v>
      </c>
      <c r="J7490">
        <v>-105.3164</v>
      </c>
    </row>
    <row r="7491" spans="1:10" x14ac:dyDescent="0.25">
      <c r="A7491" s="1" t="s">
        <v>6339</v>
      </c>
      <c r="B7491" s="2">
        <v>43044</v>
      </c>
      <c r="C7491" s="2">
        <v>43048</v>
      </c>
      <c r="D7491" s="1" t="s">
        <v>19</v>
      </c>
      <c r="E7491" s="1" t="s">
        <v>4354</v>
      </c>
      <c r="F7491" s="1" t="s">
        <v>1831</v>
      </c>
      <c r="G7491">
        <v>12.96</v>
      </c>
      <c r="H7491">
        <v>2</v>
      </c>
      <c r="I7491">
        <v>0</v>
      </c>
      <c r="J7491">
        <v>6.2207999999999997</v>
      </c>
    </row>
    <row r="7492" spans="1:10" x14ac:dyDescent="0.25">
      <c r="A7492" s="1" t="s">
        <v>6340</v>
      </c>
      <c r="B7492" s="2">
        <v>42257</v>
      </c>
      <c r="C7492" s="2">
        <v>42263</v>
      </c>
      <c r="D7492" s="1" t="s">
        <v>19</v>
      </c>
      <c r="E7492" s="1" t="s">
        <v>590</v>
      </c>
      <c r="F7492" s="1" t="s">
        <v>190</v>
      </c>
      <c r="G7492">
        <v>106.68</v>
      </c>
      <c r="H7492">
        <v>6</v>
      </c>
      <c r="I7492">
        <v>0</v>
      </c>
      <c r="J7492">
        <v>33.070799999999998</v>
      </c>
    </row>
    <row r="7493" spans="1:10" x14ac:dyDescent="0.25">
      <c r="A7493" s="1" t="s">
        <v>6341</v>
      </c>
      <c r="B7493" s="2">
        <v>43055</v>
      </c>
      <c r="C7493" s="2">
        <v>43055</v>
      </c>
      <c r="D7493" s="1" t="s">
        <v>654</v>
      </c>
      <c r="E7493" s="1" t="s">
        <v>2312</v>
      </c>
      <c r="F7493" s="1" t="s">
        <v>5142</v>
      </c>
      <c r="G7493">
        <v>119.94</v>
      </c>
      <c r="H7493">
        <v>6</v>
      </c>
      <c r="I7493">
        <v>0</v>
      </c>
      <c r="J7493">
        <v>5.9969999999999999</v>
      </c>
    </row>
    <row r="7494" spans="1:10" x14ac:dyDescent="0.25">
      <c r="A7494" s="1" t="s">
        <v>6342</v>
      </c>
      <c r="B7494" s="2">
        <v>42989</v>
      </c>
      <c r="C7494" s="2">
        <v>42994</v>
      </c>
      <c r="D7494" s="1" t="s">
        <v>19</v>
      </c>
      <c r="E7494" s="1" t="s">
        <v>3827</v>
      </c>
      <c r="F7494" s="1" t="s">
        <v>3492</v>
      </c>
      <c r="G7494">
        <v>10.272</v>
      </c>
      <c r="H7494">
        <v>3</v>
      </c>
      <c r="I7494">
        <v>0.2</v>
      </c>
      <c r="J7494">
        <v>3.21</v>
      </c>
    </row>
    <row r="7495" spans="1:10" x14ac:dyDescent="0.25">
      <c r="A7495" s="1" t="s">
        <v>6342</v>
      </c>
      <c r="B7495" s="2">
        <v>42989</v>
      </c>
      <c r="C7495" s="2">
        <v>42994</v>
      </c>
      <c r="D7495" s="1" t="s">
        <v>19</v>
      </c>
      <c r="E7495" s="1" t="s">
        <v>3827</v>
      </c>
      <c r="F7495" s="1" t="s">
        <v>2759</v>
      </c>
      <c r="G7495">
        <v>512.19000000000005</v>
      </c>
      <c r="H7495">
        <v>5</v>
      </c>
      <c r="I7495">
        <v>0.3</v>
      </c>
      <c r="J7495">
        <v>-65.852999999999994</v>
      </c>
    </row>
    <row r="7496" spans="1:10" x14ac:dyDescent="0.25">
      <c r="A7496" s="1" t="s">
        <v>6342</v>
      </c>
      <c r="B7496" s="2">
        <v>42989</v>
      </c>
      <c r="C7496" s="2">
        <v>42994</v>
      </c>
      <c r="D7496" s="1" t="s">
        <v>19</v>
      </c>
      <c r="E7496" s="1" t="s">
        <v>3827</v>
      </c>
      <c r="F7496" s="1" t="s">
        <v>2276</v>
      </c>
      <c r="G7496">
        <v>1.556</v>
      </c>
      <c r="H7496">
        <v>2</v>
      </c>
      <c r="I7496">
        <v>0.8</v>
      </c>
      <c r="J7496">
        <v>-4.2012</v>
      </c>
    </row>
    <row r="7497" spans="1:10" x14ac:dyDescent="0.25">
      <c r="A7497" s="1" t="s">
        <v>6343</v>
      </c>
      <c r="B7497" s="2">
        <v>42930</v>
      </c>
      <c r="C7497" s="2">
        <v>42934</v>
      </c>
      <c r="D7497" s="1" t="s">
        <v>19</v>
      </c>
      <c r="E7497" s="1" t="s">
        <v>3371</v>
      </c>
      <c r="F7497" s="1" t="s">
        <v>1603</v>
      </c>
      <c r="G7497">
        <v>4.4480000000000004</v>
      </c>
      <c r="H7497">
        <v>2</v>
      </c>
      <c r="I7497">
        <v>0.2</v>
      </c>
      <c r="J7497">
        <v>1.4456</v>
      </c>
    </row>
    <row r="7498" spans="1:10" x14ac:dyDescent="0.25">
      <c r="A7498" s="1" t="s">
        <v>6343</v>
      </c>
      <c r="B7498" s="2">
        <v>42930</v>
      </c>
      <c r="C7498" s="2">
        <v>42934</v>
      </c>
      <c r="D7498" s="1" t="s">
        <v>19</v>
      </c>
      <c r="E7498" s="1" t="s">
        <v>3371</v>
      </c>
      <c r="F7498" s="1" t="s">
        <v>1551</v>
      </c>
      <c r="G7498">
        <v>276.69</v>
      </c>
      <c r="H7498">
        <v>3</v>
      </c>
      <c r="I7498">
        <v>0</v>
      </c>
      <c r="J7498">
        <v>49.804200000000002</v>
      </c>
    </row>
    <row r="7499" spans="1:10" x14ac:dyDescent="0.25">
      <c r="A7499" s="1" t="s">
        <v>6343</v>
      </c>
      <c r="B7499" s="2">
        <v>42930</v>
      </c>
      <c r="C7499" s="2">
        <v>42934</v>
      </c>
      <c r="D7499" s="1" t="s">
        <v>19</v>
      </c>
      <c r="E7499" s="1" t="s">
        <v>3371</v>
      </c>
      <c r="F7499" s="1" t="s">
        <v>620</v>
      </c>
      <c r="G7499">
        <v>4.96</v>
      </c>
      <c r="H7499">
        <v>4</v>
      </c>
      <c r="I7499">
        <v>0</v>
      </c>
      <c r="J7499">
        <v>2.3311999999999999</v>
      </c>
    </row>
    <row r="7500" spans="1:10" x14ac:dyDescent="0.25">
      <c r="A7500" s="1" t="s">
        <v>6343</v>
      </c>
      <c r="B7500" s="2">
        <v>42930</v>
      </c>
      <c r="C7500" s="2">
        <v>42934</v>
      </c>
      <c r="D7500" s="1" t="s">
        <v>19</v>
      </c>
      <c r="E7500" s="1" t="s">
        <v>3371</v>
      </c>
      <c r="F7500" s="1" t="s">
        <v>72</v>
      </c>
      <c r="G7500">
        <v>71.92</v>
      </c>
      <c r="H7500">
        <v>4</v>
      </c>
      <c r="I7500">
        <v>0</v>
      </c>
      <c r="J7500">
        <v>20.8568</v>
      </c>
    </row>
    <row r="7501" spans="1:10" x14ac:dyDescent="0.25">
      <c r="A7501" s="1" t="s">
        <v>6343</v>
      </c>
      <c r="B7501" s="2">
        <v>42930</v>
      </c>
      <c r="C7501" s="2">
        <v>42934</v>
      </c>
      <c r="D7501" s="1" t="s">
        <v>19</v>
      </c>
      <c r="E7501" s="1" t="s">
        <v>3371</v>
      </c>
      <c r="F7501" s="1" t="s">
        <v>402</v>
      </c>
      <c r="G7501">
        <v>18.84</v>
      </c>
      <c r="H7501">
        <v>3</v>
      </c>
      <c r="I7501">
        <v>0</v>
      </c>
      <c r="J7501">
        <v>7.9127999999999998</v>
      </c>
    </row>
    <row r="7502" spans="1:10" x14ac:dyDescent="0.25">
      <c r="A7502" s="1" t="s">
        <v>6343</v>
      </c>
      <c r="B7502" s="2">
        <v>42930</v>
      </c>
      <c r="C7502" s="2">
        <v>42934</v>
      </c>
      <c r="D7502" s="1" t="s">
        <v>19</v>
      </c>
      <c r="E7502" s="1" t="s">
        <v>3371</v>
      </c>
      <c r="F7502" s="1" t="s">
        <v>876</v>
      </c>
      <c r="G7502">
        <v>140.97</v>
      </c>
      <c r="H7502">
        <v>3</v>
      </c>
      <c r="I7502">
        <v>0</v>
      </c>
      <c r="J7502">
        <v>19.735800000000001</v>
      </c>
    </row>
    <row r="7503" spans="1:10" x14ac:dyDescent="0.25">
      <c r="A7503" s="1" t="s">
        <v>6343</v>
      </c>
      <c r="B7503" s="2">
        <v>42930</v>
      </c>
      <c r="C7503" s="2">
        <v>42934</v>
      </c>
      <c r="D7503" s="1" t="s">
        <v>19</v>
      </c>
      <c r="E7503" s="1" t="s">
        <v>3371</v>
      </c>
      <c r="F7503" s="1" t="s">
        <v>81</v>
      </c>
      <c r="G7503">
        <v>470.37599999999998</v>
      </c>
      <c r="H7503">
        <v>3</v>
      </c>
      <c r="I7503">
        <v>0.2</v>
      </c>
      <c r="J7503">
        <v>52.917299999999997</v>
      </c>
    </row>
    <row r="7504" spans="1:10" x14ac:dyDescent="0.25">
      <c r="A7504" s="1" t="s">
        <v>6344</v>
      </c>
      <c r="B7504" s="2">
        <v>42824</v>
      </c>
      <c r="C7504" s="2">
        <v>42824</v>
      </c>
      <c r="D7504" s="1" t="s">
        <v>654</v>
      </c>
      <c r="E7504" s="1" t="s">
        <v>2251</v>
      </c>
      <c r="F7504" s="1" t="s">
        <v>2982</v>
      </c>
      <c r="G7504">
        <v>6.08</v>
      </c>
      <c r="H7504">
        <v>2</v>
      </c>
      <c r="I7504">
        <v>0</v>
      </c>
      <c r="J7504">
        <v>2.0672000000000001</v>
      </c>
    </row>
    <row r="7505" spans="1:10" x14ac:dyDescent="0.25">
      <c r="A7505" s="1" t="s">
        <v>6344</v>
      </c>
      <c r="B7505" s="2">
        <v>42824</v>
      </c>
      <c r="C7505" s="2">
        <v>42824</v>
      </c>
      <c r="D7505" s="1" t="s">
        <v>654</v>
      </c>
      <c r="E7505" s="1" t="s">
        <v>2251</v>
      </c>
      <c r="F7505" s="1" t="s">
        <v>118</v>
      </c>
      <c r="G7505">
        <v>164.792</v>
      </c>
      <c r="H7505">
        <v>1</v>
      </c>
      <c r="I7505">
        <v>0.2</v>
      </c>
      <c r="J7505">
        <v>18.539100000000001</v>
      </c>
    </row>
    <row r="7506" spans="1:10" x14ac:dyDescent="0.25">
      <c r="A7506" s="1" t="s">
        <v>6345</v>
      </c>
      <c r="B7506" s="2">
        <v>42400</v>
      </c>
      <c r="C7506" s="2">
        <v>42404</v>
      </c>
      <c r="D7506" s="1" t="s">
        <v>11</v>
      </c>
      <c r="E7506" s="1" t="s">
        <v>5161</v>
      </c>
      <c r="F7506" s="1" t="s">
        <v>2301</v>
      </c>
      <c r="G7506">
        <v>23.36</v>
      </c>
      <c r="H7506">
        <v>2</v>
      </c>
      <c r="I7506">
        <v>0</v>
      </c>
      <c r="J7506">
        <v>11.68</v>
      </c>
    </row>
    <row r="7507" spans="1:10" x14ac:dyDescent="0.25">
      <c r="A7507" s="1" t="s">
        <v>6346</v>
      </c>
      <c r="B7507" s="2">
        <v>42894</v>
      </c>
      <c r="C7507" s="2">
        <v>42899</v>
      </c>
      <c r="D7507" s="1" t="s">
        <v>19</v>
      </c>
      <c r="E7507" s="1" t="s">
        <v>2856</v>
      </c>
      <c r="F7507" s="1" t="s">
        <v>678</v>
      </c>
      <c r="G7507">
        <v>12.176</v>
      </c>
      <c r="H7507">
        <v>4</v>
      </c>
      <c r="I7507">
        <v>0.8</v>
      </c>
      <c r="J7507">
        <v>-18.872800000000002</v>
      </c>
    </row>
    <row r="7508" spans="1:10" x14ac:dyDescent="0.25">
      <c r="A7508" s="1" t="s">
        <v>6347</v>
      </c>
      <c r="B7508" s="2">
        <v>41945</v>
      </c>
      <c r="C7508" s="2">
        <v>41949</v>
      </c>
      <c r="D7508" s="1" t="s">
        <v>19</v>
      </c>
      <c r="E7508" s="1" t="s">
        <v>566</v>
      </c>
      <c r="F7508" s="1" t="s">
        <v>2540</v>
      </c>
      <c r="G7508">
        <v>46.384</v>
      </c>
      <c r="H7508">
        <v>2</v>
      </c>
      <c r="I7508">
        <v>0.2</v>
      </c>
      <c r="J7508">
        <v>5.2182000000000004</v>
      </c>
    </row>
    <row r="7509" spans="1:10" x14ac:dyDescent="0.25">
      <c r="A7509" s="1" t="s">
        <v>6347</v>
      </c>
      <c r="B7509" s="2">
        <v>41945</v>
      </c>
      <c r="C7509" s="2">
        <v>41949</v>
      </c>
      <c r="D7509" s="1" t="s">
        <v>19</v>
      </c>
      <c r="E7509" s="1" t="s">
        <v>566</v>
      </c>
      <c r="F7509" s="1" t="s">
        <v>506</v>
      </c>
      <c r="G7509">
        <v>362.92</v>
      </c>
      <c r="H7509">
        <v>2</v>
      </c>
      <c r="I7509">
        <v>0</v>
      </c>
      <c r="J7509">
        <v>105.24679999999999</v>
      </c>
    </row>
    <row r="7510" spans="1:10" x14ac:dyDescent="0.25">
      <c r="A7510" s="1" t="s">
        <v>6348</v>
      </c>
      <c r="B7510" s="2">
        <v>42930</v>
      </c>
      <c r="C7510" s="2">
        <v>42934</v>
      </c>
      <c r="D7510" s="1" t="s">
        <v>19</v>
      </c>
      <c r="E7510" s="1" t="s">
        <v>1110</v>
      </c>
      <c r="F7510" s="1" t="s">
        <v>1752</v>
      </c>
      <c r="G7510">
        <v>9.2479999999999993</v>
      </c>
      <c r="H7510">
        <v>2</v>
      </c>
      <c r="I7510">
        <v>0.2</v>
      </c>
      <c r="J7510">
        <v>3.3523999999999998</v>
      </c>
    </row>
    <row r="7511" spans="1:10" x14ac:dyDescent="0.25">
      <c r="A7511" s="1" t="s">
        <v>6348</v>
      </c>
      <c r="B7511" s="2">
        <v>42930</v>
      </c>
      <c r="C7511" s="2">
        <v>42934</v>
      </c>
      <c r="D7511" s="1" t="s">
        <v>19</v>
      </c>
      <c r="E7511" s="1" t="s">
        <v>1110</v>
      </c>
      <c r="F7511" s="1" t="s">
        <v>1596</v>
      </c>
      <c r="G7511">
        <v>1889.9459999999999</v>
      </c>
      <c r="H7511">
        <v>9</v>
      </c>
      <c r="I7511">
        <v>0.4</v>
      </c>
      <c r="J7511">
        <v>-377.98919999999998</v>
      </c>
    </row>
    <row r="7512" spans="1:10" x14ac:dyDescent="0.25">
      <c r="A7512" s="1" t="s">
        <v>6348</v>
      </c>
      <c r="B7512" s="2">
        <v>42930</v>
      </c>
      <c r="C7512" s="2">
        <v>42934</v>
      </c>
      <c r="D7512" s="1" t="s">
        <v>19</v>
      </c>
      <c r="E7512" s="1" t="s">
        <v>1110</v>
      </c>
      <c r="F7512" s="1" t="s">
        <v>355</v>
      </c>
      <c r="G7512">
        <v>62.04</v>
      </c>
      <c r="H7512">
        <v>5</v>
      </c>
      <c r="I7512">
        <v>0.2</v>
      </c>
      <c r="J7512">
        <v>4.6529999999999996</v>
      </c>
    </row>
    <row r="7513" spans="1:10" x14ac:dyDescent="0.25">
      <c r="A7513" s="1" t="s">
        <v>6348</v>
      </c>
      <c r="B7513" s="2">
        <v>42930</v>
      </c>
      <c r="C7513" s="2">
        <v>42934</v>
      </c>
      <c r="D7513" s="1" t="s">
        <v>19</v>
      </c>
      <c r="E7513" s="1" t="s">
        <v>1110</v>
      </c>
      <c r="F7513" s="1" t="s">
        <v>2379</v>
      </c>
      <c r="G7513">
        <v>396.92</v>
      </c>
      <c r="H7513">
        <v>5</v>
      </c>
      <c r="I7513">
        <v>0.2</v>
      </c>
      <c r="J7513">
        <v>148.845</v>
      </c>
    </row>
    <row r="7514" spans="1:10" x14ac:dyDescent="0.25">
      <c r="A7514" s="1" t="s">
        <v>6348</v>
      </c>
      <c r="B7514" s="2">
        <v>42930</v>
      </c>
      <c r="C7514" s="2">
        <v>42934</v>
      </c>
      <c r="D7514" s="1" t="s">
        <v>19</v>
      </c>
      <c r="E7514" s="1" t="s">
        <v>1110</v>
      </c>
      <c r="F7514" s="1" t="s">
        <v>3208</v>
      </c>
      <c r="G7514">
        <v>239.45599999999999</v>
      </c>
      <c r="H7514">
        <v>7</v>
      </c>
      <c r="I7514">
        <v>0.2</v>
      </c>
      <c r="J7514">
        <v>17.959199999999999</v>
      </c>
    </row>
    <row r="7515" spans="1:10" x14ac:dyDescent="0.25">
      <c r="A7515" s="1" t="s">
        <v>6348</v>
      </c>
      <c r="B7515" s="2">
        <v>42930</v>
      </c>
      <c r="C7515" s="2">
        <v>42934</v>
      </c>
      <c r="D7515" s="1" t="s">
        <v>19</v>
      </c>
      <c r="E7515" s="1" t="s">
        <v>1110</v>
      </c>
      <c r="F7515" s="1" t="s">
        <v>696</v>
      </c>
      <c r="G7515">
        <v>13.12</v>
      </c>
      <c r="H7515">
        <v>5</v>
      </c>
      <c r="I7515">
        <v>0.2</v>
      </c>
      <c r="J7515">
        <v>2.1320000000000001</v>
      </c>
    </row>
    <row r="7516" spans="1:10" x14ac:dyDescent="0.25">
      <c r="A7516" s="1" t="s">
        <v>6349</v>
      </c>
      <c r="B7516" s="2">
        <v>43078</v>
      </c>
      <c r="C7516" s="2">
        <v>43081</v>
      </c>
      <c r="D7516" s="1" t="s">
        <v>11</v>
      </c>
      <c r="E7516" s="1" t="s">
        <v>1110</v>
      </c>
      <c r="F7516" s="1" t="s">
        <v>1930</v>
      </c>
      <c r="G7516">
        <v>29.36</v>
      </c>
      <c r="H7516">
        <v>2</v>
      </c>
      <c r="I7516">
        <v>0</v>
      </c>
      <c r="J7516">
        <v>13.505599999999999</v>
      </c>
    </row>
    <row r="7517" spans="1:10" x14ac:dyDescent="0.25">
      <c r="A7517" s="1" t="s">
        <v>6349</v>
      </c>
      <c r="B7517" s="2">
        <v>43078</v>
      </c>
      <c r="C7517" s="2">
        <v>43081</v>
      </c>
      <c r="D7517" s="1" t="s">
        <v>11</v>
      </c>
      <c r="E7517" s="1" t="s">
        <v>1110</v>
      </c>
      <c r="F7517" s="1" t="s">
        <v>3462</v>
      </c>
      <c r="G7517">
        <v>214.9</v>
      </c>
      <c r="H7517">
        <v>5</v>
      </c>
      <c r="I7517">
        <v>0</v>
      </c>
      <c r="J7517">
        <v>62.320999999999998</v>
      </c>
    </row>
    <row r="7518" spans="1:10" x14ac:dyDescent="0.25">
      <c r="A7518" s="1" t="s">
        <v>6349</v>
      </c>
      <c r="B7518" s="2">
        <v>43078</v>
      </c>
      <c r="C7518" s="2">
        <v>43081</v>
      </c>
      <c r="D7518" s="1" t="s">
        <v>11</v>
      </c>
      <c r="E7518" s="1" t="s">
        <v>1110</v>
      </c>
      <c r="F7518" s="1" t="s">
        <v>258</v>
      </c>
      <c r="G7518">
        <v>15.92</v>
      </c>
      <c r="H7518">
        <v>4</v>
      </c>
      <c r="I7518">
        <v>0</v>
      </c>
      <c r="J7518">
        <v>7.4824000000000002</v>
      </c>
    </row>
    <row r="7519" spans="1:10" x14ac:dyDescent="0.25">
      <c r="A7519" s="1" t="s">
        <v>6349</v>
      </c>
      <c r="B7519" s="2">
        <v>43078</v>
      </c>
      <c r="C7519" s="2">
        <v>43081</v>
      </c>
      <c r="D7519" s="1" t="s">
        <v>11</v>
      </c>
      <c r="E7519" s="1" t="s">
        <v>1110</v>
      </c>
      <c r="F7519" s="1" t="s">
        <v>1762</v>
      </c>
      <c r="G7519">
        <v>146.44999999999999</v>
      </c>
      <c r="H7519">
        <v>5</v>
      </c>
      <c r="I7519">
        <v>0</v>
      </c>
      <c r="J7519">
        <v>48.328499999999998</v>
      </c>
    </row>
    <row r="7520" spans="1:10" x14ac:dyDescent="0.25">
      <c r="A7520" s="1" t="s">
        <v>6349</v>
      </c>
      <c r="B7520" s="2">
        <v>43078</v>
      </c>
      <c r="C7520" s="2">
        <v>43081</v>
      </c>
      <c r="D7520" s="1" t="s">
        <v>11</v>
      </c>
      <c r="E7520" s="1" t="s">
        <v>1110</v>
      </c>
      <c r="F7520" s="1" t="s">
        <v>930</v>
      </c>
      <c r="G7520">
        <v>15.14</v>
      </c>
      <c r="H7520">
        <v>1</v>
      </c>
      <c r="I7520">
        <v>0</v>
      </c>
      <c r="J7520">
        <v>0.60560000000000003</v>
      </c>
    </row>
    <row r="7521" spans="1:10" x14ac:dyDescent="0.25">
      <c r="A7521" s="1" t="s">
        <v>6349</v>
      </c>
      <c r="B7521" s="2">
        <v>43078</v>
      </c>
      <c r="C7521" s="2">
        <v>43081</v>
      </c>
      <c r="D7521" s="1" t="s">
        <v>11</v>
      </c>
      <c r="E7521" s="1" t="s">
        <v>1110</v>
      </c>
      <c r="F7521" s="1" t="s">
        <v>4114</v>
      </c>
      <c r="G7521">
        <v>5.76</v>
      </c>
      <c r="H7521">
        <v>2</v>
      </c>
      <c r="I7521">
        <v>0</v>
      </c>
      <c r="J7521">
        <v>2.6496</v>
      </c>
    </row>
    <row r="7522" spans="1:10" x14ac:dyDescent="0.25">
      <c r="A7522" s="1" t="s">
        <v>6349</v>
      </c>
      <c r="B7522" s="2">
        <v>43078</v>
      </c>
      <c r="C7522" s="2">
        <v>43081</v>
      </c>
      <c r="D7522" s="1" t="s">
        <v>11</v>
      </c>
      <c r="E7522" s="1" t="s">
        <v>1110</v>
      </c>
      <c r="F7522" s="1" t="s">
        <v>1894</v>
      </c>
      <c r="G7522">
        <v>1399.98</v>
      </c>
      <c r="H7522">
        <v>2</v>
      </c>
      <c r="I7522">
        <v>0</v>
      </c>
      <c r="J7522">
        <v>629.99099999999999</v>
      </c>
    </row>
    <row r="7523" spans="1:10" x14ac:dyDescent="0.25">
      <c r="A7523" s="1" t="s">
        <v>6350</v>
      </c>
      <c r="B7523" s="2">
        <v>42618</v>
      </c>
      <c r="C7523" s="2">
        <v>42624</v>
      </c>
      <c r="D7523" s="1" t="s">
        <v>19</v>
      </c>
      <c r="E7523" s="1" t="s">
        <v>881</v>
      </c>
      <c r="F7523" s="1" t="s">
        <v>1072</v>
      </c>
      <c r="G7523">
        <v>8.952</v>
      </c>
      <c r="H7523">
        <v>2</v>
      </c>
      <c r="I7523">
        <v>0.7</v>
      </c>
      <c r="J7523">
        <v>-7.46</v>
      </c>
    </row>
    <row r="7524" spans="1:10" x14ac:dyDescent="0.25">
      <c r="A7524" s="1" t="s">
        <v>6350</v>
      </c>
      <c r="B7524" s="2">
        <v>42618</v>
      </c>
      <c r="C7524" s="2">
        <v>42624</v>
      </c>
      <c r="D7524" s="1" t="s">
        <v>19</v>
      </c>
      <c r="E7524" s="1" t="s">
        <v>881</v>
      </c>
      <c r="F7524" s="1" t="s">
        <v>2682</v>
      </c>
      <c r="G7524">
        <v>8.8559999999999999</v>
      </c>
      <c r="H7524">
        <v>6</v>
      </c>
      <c r="I7524">
        <v>0.7</v>
      </c>
      <c r="J7524">
        <v>-6.4943999999999997</v>
      </c>
    </row>
    <row r="7525" spans="1:10" x14ac:dyDescent="0.25">
      <c r="A7525" s="1" t="s">
        <v>6350</v>
      </c>
      <c r="B7525" s="2">
        <v>42618</v>
      </c>
      <c r="C7525" s="2">
        <v>42624</v>
      </c>
      <c r="D7525" s="1" t="s">
        <v>19</v>
      </c>
      <c r="E7525" s="1" t="s">
        <v>881</v>
      </c>
      <c r="F7525" s="1" t="s">
        <v>439</v>
      </c>
      <c r="G7525">
        <v>85.245999999999995</v>
      </c>
      <c r="H7525">
        <v>2</v>
      </c>
      <c r="I7525">
        <v>0.3</v>
      </c>
      <c r="J7525">
        <v>-1.2178</v>
      </c>
    </row>
    <row r="7526" spans="1:10" x14ac:dyDescent="0.25">
      <c r="A7526" s="1" t="s">
        <v>6351</v>
      </c>
      <c r="B7526" s="2">
        <v>41892</v>
      </c>
      <c r="C7526" s="2">
        <v>41898</v>
      </c>
      <c r="D7526" s="1" t="s">
        <v>19</v>
      </c>
      <c r="E7526" s="1" t="s">
        <v>229</v>
      </c>
      <c r="F7526" s="1" t="s">
        <v>1650</v>
      </c>
      <c r="G7526">
        <v>21.728000000000002</v>
      </c>
      <c r="H7526">
        <v>7</v>
      </c>
      <c r="I7526">
        <v>0.2</v>
      </c>
      <c r="J7526">
        <v>7.6048</v>
      </c>
    </row>
    <row r="7527" spans="1:10" x14ac:dyDescent="0.25">
      <c r="A7527" s="1" t="s">
        <v>6351</v>
      </c>
      <c r="B7527" s="2">
        <v>41892</v>
      </c>
      <c r="C7527" s="2">
        <v>41898</v>
      </c>
      <c r="D7527" s="1" t="s">
        <v>19</v>
      </c>
      <c r="E7527" s="1" t="s">
        <v>229</v>
      </c>
      <c r="F7527" s="1" t="s">
        <v>1860</v>
      </c>
      <c r="G7527">
        <v>1487.04</v>
      </c>
      <c r="H7527">
        <v>5</v>
      </c>
      <c r="I7527">
        <v>0.2</v>
      </c>
      <c r="J7527">
        <v>148.70400000000001</v>
      </c>
    </row>
    <row r="7528" spans="1:10" x14ac:dyDescent="0.25">
      <c r="A7528" s="1" t="s">
        <v>6352</v>
      </c>
      <c r="B7528" s="2">
        <v>43004</v>
      </c>
      <c r="C7528" s="2">
        <v>43004</v>
      </c>
      <c r="D7528" s="1" t="s">
        <v>654</v>
      </c>
      <c r="E7528" s="1" t="s">
        <v>93</v>
      </c>
      <c r="F7528" s="1" t="s">
        <v>4290</v>
      </c>
      <c r="G7528">
        <v>71.88</v>
      </c>
      <c r="H7528">
        <v>6</v>
      </c>
      <c r="I7528">
        <v>0</v>
      </c>
      <c r="J7528">
        <v>33.064799999999998</v>
      </c>
    </row>
    <row r="7529" spans="1:10" x14ac:dyDescent="0.25">
      <c r="A7529" s="1" t="s">
        <v>6352</v>
      </c>
      <c r="B7529" s="2">
        <v>43004</v>
      </c>
      <c r="C7529" s="2">
        <v>43004</v>
      </c>
      <c r="D7529" s="1" t="s">
        <v>654</v>
      </c>
      <c r="E7529" s="1" t="s">
        <v>93</v>
      </c>
      <c r="F7529" s="1" t="s">
        <v>3337</v>
      </c>
      <c r="G7529">
        <v>9.24</v>
      </c>
      <c r="H7529">
        <v>3</v>
      </c>
      <c r="I7529">
        <v>0</v>
      </c>
      <c r="J7529">
        <v>2.9567999999999999</v>
      </c>
    </row>
    <row r="7530" spans="1:10" x14ac:dyDescent="0.25">
      <c r="A7530" s="1" t="s">
        <v>6352</v>
      </c>
      <c r="B7530" s="2">
        <v>43004</v>
      </c>
      <c r="C7530" s="2">
        <v>43004</v>
      </c>
      <c r="D7530" s="1" t="s">
        <v>654</v>
      </c>
      <c r="E7530" s="1" t="s">
        <v>93</v>
      </c>
      <c r="F7530" s="1" t="s">
        <v>3213</v>
      </c>
      <c r="G7530">
        <v>35.880000000000003</v>
      </c>
      <c r="H7530">
        <v>6</v>
      </c>
      <c r="I7530">
        <v>0</v>
      </c>
      <c r="J7530">
        <v>16.146000000000001</v>
      </c>
    </row>
    <row r="7531" spans="1:10" x14ac:dyDescent="0.25">
      <c r="A7531" s="1" t="s">
        <v>6352</v>
      </c>
      <c r="B7531" s="2">
        <v>43004</v>
      </c>
      <c r="C7531" s="2">
        <v>43004</v>
      </c>
      <c r="D7531" s="1" t="s">
        <v>654</v>
      </c>
      <c r="E7531" s="1" t="s">
        <v>93</v>
      </c>
      <c r="F7531" s="1" t="s">
        <v>52</v>
      </c>
      <c r="G7531">
        <v>17.04</v>
      </c>
      <c r="H7531">
        <v>3</v>
      </c>
      <c r="I7531">
        <v>0.2</v>
      </c>
      <c r="J7531">
        <v>5.5380000000000003</v>
      </c>
    </row>
    <row r="7532" spans="1:10" x14ac:dyDescent="0.25">
      <c r="A7532" s="1" t="s">
        <v>6352</v>
      </c>
      <c r="B7532" s="2">
        <v>43004</v>
      </c>
      <c r="C7532" s="2">
        <v>43004</v>
      </c>
      <c r="D7532" s="1" t="s">
        <v>654</v>
      </c>
      <c r="E7532" s="1" t="s">
        <v>93</v>
      </c>
      <c r="F7532" s="1" t="s">
        <v>1613</v>
      </c>
      <c r="G7532">
        <v>931.17600000000004</v>
      </c>
      <c r="H7532">
        <v>3</v>
      </c>
      <c r="I7532">
        <v>0.2</v>
      </c>
      <c r="J7532">
        <v>314.27190000000002</v>
      </c>
    </row>
    <row r="7533" spans="1:10" x14ac:dyDescent="0.25">
      <c r="A7533" s="1" t="s">
        <v>6353</v>
      </c>
      <c r="B7533" s="2">
        <v>42538</v>
      </c>
      <c r="C7533" s="2">
        <v>42540</v>
      </c>
      <c r="D7533" s="1" t="s">
        <v>79</v>
      </c>
      <c r="E7533" s="1" t="s">
        <v>269</v>
      </c>
      <c r="F7533" s="1" t="s">
        <v>3107</v>
      </c>
      <c r="G7533">
        <v>266.35199999999998</v>
      </c>
      <c r="H7533">
        <v>3</v>
      </c>
      <c r="I7533">
        <v>0.2</v>
      </c>
      <c r="J7533">
        <v>-13.317600000000001</v>
      </c>
    </row>
    <row r="7534" spans="1:10" x14ac:dyDescent="0.25">
      <c r="A7534" s="1" t="s">
        <v>6353</v>
      </c>
      <c r="B7534" s="2">
        <v>42538</v>
      </c>
      <c r="C7534" s="2">
        <v>42540</v>
      </c>
      <c r="D7534" s="1" t="s">
        <v>79</v>
      </c>
      <c r="E7534" s="1" t="s">
        <v>269</v>
      </c>
      <c r="F7534" s="1" t="s">
        <v>1079</v>
      </c>
      <c r="G7534">
        <v>483.13600000000002</v>
      </c>
      <c r="H7534">
        <v>4</v>
      </c>
      <c r="I7534">
        <v>0.2</v>
      </c>
      <c r="J7534">
        <v>54.352800000000002</v>
      </c>
    </row>
    <row r="7535" spans="1:10" x14ac:dyDescent="0.25">
      <c r="A7535" s="1" t="s">
        <v>6354</v>
      </c>
      <c r="B7535" s="2">
        <v>42791</v>
      </c>
      <c r="C7535" s="2">
        <v>42795</v>
      </c>
      <c r="D7535" s="1" t="s">
        <v>19</v>
      </c>
      <c r="E7535" s="1" t="s">
        <v>2865</v>
      </c>
      <c r="F7535" s="1" t="s">
        <v>1736</v>
      </c>
      <c r="G7535">
        <v>196.78399999999999</v>
      </c>
      <c r="H7535">
        <v>2</v>
      </c>
      <c r="I7535">
        <v>0.2</v>
      </c>
      <c r="J7535">
        <v>-22.138200000000001</v>
      </c>
    </row>
    <row r="7536" spans="1:10" x14ac:dyDescent="0.25">
      <c r="A7536" s="1" t="s">
        <v>6354</v>
      </c>
      <c r="B7536" s="2">
        <v>42791</v>
      </c>
      <c r="C7536" s="2">
        <v>42795</v>
      </c>
      <c r="D7536" s="1" t="s">
        <v>19</v>
      </c>
      <c r="E7536" s="1" t="s">
        <v>2865</v>
      </c>
      <c r="F7536" s="1" t="s">
        <v>540</v>
      </c>
      <c r="G7536">
        <v>231.92</v>
      </c>
      <c r="H7536">
        <v>5</v>
      </c>
      <c r="I7536">
        <v>0.2</v>
      </c>
      <c r="J7536">
        <v>5.798</v>
      </c>
    </row>
    <row r="7537" spans="1:10" x14ac:dyDescent="0.25">
      <c r="A7537" s="1" t="s">
        <v>6355</v>
      </c>
      <c r="B7537" s="2">
        <v>42825</v>
      </c>
      <c r="C7537" s="2">
        <v>42832</v>
      </c>
      <c r="D7537" s="1" t="s">
        <v>19</v>
      </c>
      <c r="E7537" s="1" t="s">
        <v>1997</v>
      </c>
      <c r="F7537" s="1" t="s">
        <v>1144</v>
      </c>
      <c r="G7537">
        <v>29.7</v>
      </c>
      <c r="H7537">
        <v>3</v>
      </c>
      <c r="I7537">
        <v>0</v>
      </c>
      <c r="J7537">
        <v>8.0190000000000001</v>
      </c>
    </row>
    <row r="7538" spans="1:10" x14ac:dyDescent="0.25">
      <c r="A7538" s="1" t="s">
        <v>6356</v>
      </c>
      <c r="B7538" s="2">
        <v>43072</v>
      </c>
      <c r="C7538" s="2">
        <v>43077</v>
      </c>
      <c r="D7538" s="1" t="s">
        <v>19</v>
      </c>
      <c r="E7538" s="1" t="s">
        <v>3008</v>
      </c>
      <c r="F7538" s="1" t="s">
        <v>5899</v>
      </c>
      <c r="G7538">
        <v>13.592000000000001</v>
      </c>
      <c r="H7538">
        <v>2</v>
      </c>
      <c r="I7538">
        <v>0.6</v>
      </c>
      <c r="J7538">
        <v>-14.271599999999999</v>
      </c>
    </row>
    <row r="7539" spans="1:10" x14ac:dyDescent="0.25">
      <c r="A7539" s="1" t="s">
        <v>6357</v>
      </c>
      <c r="B7539" s="2">
        <v>42419</v>
      </c>
      <c r="C7539" s="2">
        <v>42422</v>
      </c>
      <c r="D7539" s="1" t="s">
        <v>11</v>
      </c>
      <c r="E7539" s="1" t="s">
        <v>977</v>
      </c>
      <c r="F7539" s="1" t="s">
        <v>271</v>
      </c>
      <c r="G7539">
        <v>70.88</v>
      </c>
      <c r="H7539">
        <v>2</v>
      </c>
      <c r="I7539">
        <v>0</v>
      </c>
      <c r="J7539">
        <v>33.313600000000001</v>
      </c>
    </row>
    <row r="7540" spans="1:10" x14ac:dyDescent="0.25">
      <c r="A7540" s="1" t="s">
        <v>6358</v>
      </c>
      <c r="B7540" s="2">
        <v>43071</v>
      </c>
      <c r="C7540" s="2">
        <v>43075</v>
      </c>
      <c r="D7540" s="1" t="s">
        <v>19</v>
      </c>
      <c r="E7540" s="1" t="s">
        <v>2397</v>
      </c>
      <c r="F7540" s="1" t="s">
        <v>775</v>
      </c>
      <c r="G7540">
        <v>114.288</v>
      </c>
      <c r="H7540">
        <v>1</v>
      </c>
      <c r="I7540">
        <v>0.2</v>
      </c>
      <c r="J7540">
        <v>12.8574</v>
      </c>
    </row>
    <row r="7541" spans="1:10" x14ac:dyDescent="0.25">
      <c r="A7541" s="1" t="s">
        <v>6358</v>
      </c>
      <c r="B7541" s="2">
        <v>43071</v>
      </c>
      <c r="C7541" s="2">
        <v>43075</v>
      </c>
      <c r="D7541" s="1" t="s">
        <v>19</v>
      </c>
      <c r="E7541" s="1" t="s">
        <v>2397</v>
      </c>
      <c r="F7541" s="1" t="s">
        <v>1669</v>
      </c>
      <c r="G7541">
        <v>36.624000000000002</v>
      </c>
      <c r="H7541">
        <v>8</v>
      </c>
      <c r="I7541">
        <v>0.7</v>
      </c>
      <c r="J7541">
        <v>-24.416</v>
      </c>
    </row>
    <row r="7542" spans="1:10" x14ac:dyDescent="0.25">
      <c r="A7542" s="1" t="s">
        <v>6358</v>
      </c>
      <c r="B7542" s="2">
        <v>43071</v>
      </c>
      <c r="C7542" s="2">
        <v>43075</v>
      </c>
      <c r="D7542" s="1" t="s">
        <v>19</v>
      </c>
      <c r="E7542" s="1" t="s">
        <v>2397</v>
      </c>
      <c r="F7542" s="1" t="s">
        <v>4615</v>
      </c>
      <c r="G7542">
        <v>242.352</v>
      </c>
      <c r="H7542">
        <v>8</v>
      </c>
      <c r="I7542">
        <v>0.7</v>
      </c>
      <c r="J7542">
        <v>-363.52800000000002</v>
      </c>
    </row>
    <row r="7543" spans="1:10" x14ac:dyDescent="0.25">
      <c r="A7543" s="1" t="s">
        <v>6358</v>
      </c>
      <c r="B7543" s="2">
        <v>43071</v>
      </c>
      <c r="C7543" s="2">
        <v>43075</v>
      </c>
      <c r="D7543" s="1" t="s">
        <v>19</v>
      </c>
      <c r="E7543" s="1" t="s">
        <v>2397</v>
      </c>
      <c r="F7543" s="1" t="s">
        <v>4657</v>
      </c>
      <c r="G7543">
        <v>49.616</v>
      </c>
      <c r="H7543">
        <v>2</v>
      </c>
      <c r="I7543">
        <v>0.2</v>
      </c>
      <c r="J7543">
        <v>4.9615999999999998</v>
      </c>
    </row>
    <row r="7544" spans="1:10" x14ac:dyDescent="0.25">
      <c r="A7544" s="1" t="s">
        <v>6358</v>
      </c>
      <c r="B7544" s="2">
        <v>43071</v>
      </c>
      <c r="C7544" s="2">
        <v>43075</v>
      </c>
      <c r="D7544" s="1" t="s">
        <v>19</v>
      </c>
      <c r="E7544" s="1" t="s">
        <v>2397</v>
      </c>
      <c r="F7544" s="1" t="s">
        <v>2357</v>
      </c>
      <c r="G7544">
        <v>508.70400000000001</v>
      </c>
      <c r="H7544">
        <v>6</v>
      </c>
      <c r="I7544">
        <v>0.2</v>
      </c>
      <c r="J7544">
        <v>0</v>
      </c>
    </row>
    <row r="7545" spans="1:10" x14ac:dyDescent="0.25">
      <c r="A7545" s="1" t="s">
        <v>6358</v>
      </c>
      <c r="B7545" s="2">
        <v>43071</v>
      </c>
      <c r="C7545" s="2">
        <v>43075</v>
      </c>
      <c r="D7545" s="1" t="s">
        <v>19</v>
      </c>
      <c r="E7545" s="1" t="s">
        <v>2397</v>
      </c>
      <c r="F7545" s="1" t="s">
        <v>3295</v>
      </c>
      <c r="G7545">
        <v>57.36</v>
      </c>
      <c r="H7545">
        <v>6</v>
      </c>
      <c r="I7545">
        <v>0.2</v>
      </c>
      <c r="J7545">
        <v>-14.34</v>
      </c>
    </row>
    <row r="7546" spans="1:10" x14ac:dyDescent="0.25">
      <c r="A7546" s="1" t="s">
        <v>6358</v>
      </c>
      <c r="B7546" s="2">
        <v>43071</v>
      </c>
      <c r="C7546" s="2">
        <v>43075</v>
      </c>
      <c r="D7546" s="1" t="s">
        <v>19</v>
      </c>
      <c r="E7546" s="1" t="s">
        <v>2397</v>
      </c>
      <c r="F7546" s="1" t="s">
        <v>1304</v>
      </c>
      <c r="G7546">
        <v>906.68</v>
      </c>
      <c r="H7546">
        <v>5</v>
      </c>
      <c r="I7546">
        <v>0.2</v>
      </c>
      <c r="J7546">
        <v>68.001000000000005</v>
      </c>
    </row>
    <row r="7547" spans="1:10" x14ac:dyDescent="0.25">
      <c r="A7547" s="1" t="s">
        <v>6359</v>
      </c>
      <c r="B7547" s="2">
        <v>41922</v>
      </c>
      <c r="C7547" s="2">
        <v>41927</v>
      </c>
      <c r="D7547" s="1" t="s">
        <v>19</v>
      </c>
      <c r="E7547" s="1" t="s">
        <v>6360</v>
      </c>
      <c r="F7547" s="1" t="s">
        <v>3878</v>
      </c>
      <c r="G7547">
        <v>719.952</v>
      </c>
      <c r="H7547">
        <v>6</v>
      </c>
      <c r="I7547">
        <v>0.2</v>
      </c>
      <c r="J7547">
        <v>71.995199999999997</v>
      </c>
    </row>
    <row r="7548" spans="1:10" x14ac:dyDescent="0.25">
      <c r="A7548" s="1" t="s">
        <v>6359</v>
      </c>
      <c r="B7548" s="2">
        <v>41922</v>
      </c>
      <c r="C7548" s="2">
        <v>41927</v>
      </c>
      <c r="D7548" s="1" t="s">
        <v>19</v>
      </c>
      <c r="E7548" s="1" t="s">
        <v>6360</v>
      </c>
      <c r="F7548" s="1" t="s">
        <v>1064</v>
      </c>
      <c r="G7548">
        <v>755.94399999999996</v>
      </c>
      <c r="H7548">
        <v>7</v>
      </c>
      <c r="I7548">
        <v>0.2</v>
      </c>
      <c r="J7548">
        <v>66.145099999999999</v>
      </c>
    </row>
    <row r="7549" spans="1:10" x14ac:dyDescent="0.25">
      <c r="A7549" s="1" t="s">
        <v>6359</v>
      </c>
      <c r="B7549" s="2">
        <v>41922</v>
      </c>
      <c r="C7549" s="2">
        <v>41927</v>
      </c>
      <c r="D7549" s="1" t="s">
        <v>19</v>
      </c>
      <c r="E7549" s="1" t="s">
        <v>6360</v>
      </c>
      <c r="F7549" s="1" t="s">
        <v>2799</v>
      </c>
      <c r="G7549">
        <v>11.98</v>
      </c>
      <c r="H7549">
        <v>5</v>
      </c>
      <c r="I7549">
        <v>0.8</v>
      </c>
      <c r="J7549">
        <v>-19.167999999999999</v>
      </c>
    </row>
    <row r="7550" spans="1:10" x14ac:dyDescent="0.25">
      <c r="A7550" s="1" t="s">
        <v>6359</v>
      </c>
      <c r="B7550" s="2">
        <v>41922</v>
      </c>
      <c r="C7550" s="2">
        <v>41927</v>
      </c>
      <c r="D7550" s="1" t="s">
        <v>19</v>
      </c>
      <c r="E7550" s="1" t="s">
        <v>6360</v>
      </c>
      <c r="F7550" s="1" t="s">
        <v>614</v>
      </c>
      <c r="G7550">
        <v>0.89800000000000002</v>
      </c>
      <c r="H7550">
        <v>1</v>
      </c>
      <c r="I7550">
        <v>0.8</v>
      </c>
      <c r="J7550">
        <v>-1.5714999999999999</v>
      </c>
    </row>
    <row r="7551" spans="1:10" x14ac:dyDescent="0.25">
      <c r="A7551" s="1" t="s">
        <v>6361</v>
      </c>
      <c r="B7551" s="2">
        <v>42618</v>
      </c>
      <c r="C7551" s="2">
        <v>42620</v>
      </c>
      <c r="D7551" s="1" t="s">
        <v>79</v>
      </c>
      <c r="E7551" s="1" t="s">
        <v>3059</v>
      </c>
      <c r="F7551" s="1" t="s">
        <v>3302</v>
      </c>
      <c r="G7551">
        <v>21.204000000000001</v>
      </c>
      <c r="H7551">
        <v>3</v>
      </c>
      <c r="I7551">
        <v>0.6</v>
      </c>
      <c r="J7551">
        <v>-11.6622</v>
      </c>
    </row>
    <row r="7552" spans="1:10" x14ac:dyDescent="0.25">
      <c r="A7552" s="1" t="s">
        <v>6362</v>
      </c>
      <c r="B7552" s="2">
        <v>41963</v>
      </c>
      <c r="C7552" s="2">
        <v>41968</v>
      </c>
      <c r="D7552" s="1" t="s">
        <v>19</v>
      </c>
      <c r="E7552" s="1" t="s">
        <v>2605</v>
      </c>
      <c r="F7552" s="1" t="s">
        <v>5361</v>
      </c>
      <c r="G7552">
        <v>34.74</v>
      </c>
      <c r="H7552">
        <v>3</v>
      </c>
      <c r="I7552">
        <v>0</v>
      </c>
      <c r="J7552">
        <v>17.37</v>
      </c>
    </row>
    <row r="7553" spans="1:10" x14ac:dyDescent="0.25">
      <c r="A7553" s="1" t="s">
        <v>6362</v>
      </c>
      <c r="B7553" s="2">
        <v>41963</v>
      </c>
      <c r="C7553" s="2">
        <v>41968</v>
      </c>
      <c r="D7553" s="1" t="s">
        <v>19</v>
      </c>
      <c r="E7553" s="1" t="s">
        <v>2605</v>
      </c>
      <c r="F7553" s="1" t="s">
        <v>1859</v>
      </c>
      <c r="G7553">
        <v>833.94</v>
      </c>
      <c r="H7553">
        <v>6</v>
      </c>
      <c r="I7553">
        <v>0</v>
      </c>
      <c r="J7553">
        <v>216.8244</v>
      </c>
    </row>
    <row r="7554" spans="1:10" x14ac:dyDescent="0.25">
      <c r="A7554" s="1" t="s">
        <v>6362</v>
      </c>
      <c r="B7554" s="2">
        <v>41963</v>
      </c>
      <c r="C7554" s="2">
        <v>41968</v>
      </c>
      <c r="D7554" s="1" t="s">
        <v>19</v>
      </c>
      <c r="E7554" s="1" t="s">
        <v>2605</v>
      </c>
      <c r="F7554" s="1" t="s">
        <v>1722</v>
      </c>
      <c r="G7554">
        <v>12.96</v>
      </c>
      <c r="H7554">
        <v>3</v>
      </c>
      <c r="I7554">
        <v>0.2</v>
      </c>
      <c r="J7554">
        <v>4.5359999999999996</v>
      </c>
    </row>
    <row r="7555" spans="1:10" x14ac:dyDescent="0.25">
      <c r="A7555" s="1" t="s">
        <v>6362</v>
      </c>
      <c r="B7555" s="2">
        <v>41963</v>
      </c>
      <c r="C7555" s="2">
        <v>41968</v>
      </c>
      <c r="D7555" s="1" t="s">
        <v>19</v>
      </c>
      <c r="E7555" s="1" t="s">
        <v>2605</v>
      </c>
      <c r="F7555" s="1" t="s">
        <v>3349</v>
      </c>
      <c r="G7555">
        <v>25.92</v>
      </c>
      <c r="H7555">
        <v>4</v>
      </c>
      <c r="I7555">
        <v>0</v>
      </c>
      <c r="J7555">
        <v>12.441599999999999</v>
      </c>
    </row>
    <row r="7556" spans="1:10" x14ac:dyDescent="0.25">
      <c r="A7556" s="1" t="s">
        <v>6363</v>
      </c>
      <c r="B7556" s="2">
        <v>41769</v>
      </c>
      <c r="C7556" s="2">
        <v>41773</v>
      </c>
      <c r="D7556" s="1" t="s">
        <v>11</v>
      </c>
      <c r="E7556" s="1" t="s">
        <v>1400</v>
      </c>
      <c r="F7556" s="1" t="s">
        <v>1912</v>
      </c>
      <c r="G7556">
        <v>349.96499999999997</v>
      </c>
      <c r="H7556">
        <v>7</v>
      </c>
      <c r="I7556">
        <v>0.5</v>
      </c>
      <c r="J7556">
        <v>-216.97829999999999</v>
      </c>
    </row>
    <row r="7557" spans="1:10" x14ac:dyDescent="0.25">
      <c r="A7557" s="1" t="s">
        <v>6363</v>
      </c>
      <c r="B7557" s="2">
        <v>41769</v>
      </c>
      <c r="C7557" s="2">
        <v>41773</v>
      </c>
      <c r="D7557" s="1" t="s">
        <v>11</v>
      </c>
      <c r="E7557" s="1" t="s">
        <v>1400</v>
      </c>
      <c r="F7557" s="1" t="s">
        <v>1695</v>
      </c>
      <c r="G7557">
        <v>22.32</v>
      </c>
      <c r="H7557">
        <v>5</v>
      </c>
      <c r="I7557">
        <v>0.2</v>
      </c>
      <c r="J7557">
        <v>5.3010000000000002</v>
      </c>
    </row>
    <row r="7558" spans="1:10" x14ac:dyDescent="0.25">
      <c r="A7558" s="1" t="s">
        <v>6364</v>
      </c>
      <c r="B7558" s="2">
        <v>43066</v>
      </c>
      <c r="C7558" s="2">
        <v>43071</v>
      </c>
      <c r="D7558" s="1" t="s">
        <v>19</v>
      </c>
      <c r="E7558" s="1" t="s">
        <v>1486</v>
      </c>
      <c r="F7558" s="1" t="s">
        <v>2059</v>
      </c>
      <c r="G7558">
        <v>158.28</v>
      </c>
      <c r="H7558">
        <v>6</v>
      </c>
      <c r="I7558">
        <v>0</v>
      </c>
      <c r="J7558">
        <v>72.808800000000005</v>
      </c>
    </row>
    <row r="7559" spans="1:10" x14ac:dyDescent="0.25">
      <c r="A7559" s="1" t="s">
        <v>6364</v>
      </c>
      <c r="B7559" s="2">
        <v>43066</v>
      </c>
      <c r="C7559" s="2">
        <v>43071</v>
      </c>
      <c r="D7559" s="1" t="s">
        <v>19</v>
      </c>
      <c r="E7559" s="1" t="s">
        <v>1486</v>
      </c>
      <c r="F7559" s="1" t="s">
        <v>1905</v>
      </c>
      <c r="G7559">
        <v>497.94</v>
      </c>
      <c r="H7559">
        <v>3</v>
      </c>
      <c r="I7559">
        <v>0</v>
      </c>
      <c r="J7559">
        <v>224.07300000000001</v>
      </c>
    </row>
    <row r="7560" spans="1:10" x14ac:dyDescent="0.25">
      <c r="A7560" s="1" t="s">
        <v>6365</v>
      </c>
      <c r="B7560" s="2">
        <v>41944</v>
      </c>
      <c r="C7560" s="2">
        <v>41948</v>
      </c>
      <c r="D7560" s="1" t="s">
        <v>19</v>
      </c>
      <c r="E7560" s="1" t="s">
        <v>1566</v>
      </c>
      <c r="F7560" s="1" t="s">
        <v>333</v>
      </c>
      <c r="G7560">
        <v>533.94000000000005</v>
      </c>
      <c r="H7560">
        <v>3</v>
      </c>
      <c r="I7560">
        <v>0</v>
      </c>
      <c r="J7560">
        <v>154.8426</v>
      </c>
    </row>
    <row r="7561" spans="1:10" x14ac:dyDescent="0.25">
      <c r="A7561" s="1" t="s">
        <v>6365</v>
      </c>
      <c r="B7561" s="2">
        <v>41944</v>
      </c>
      <c r="C7561" s="2">
        <v>41948</v>
      </c>
      <c r="D7561" s="1" t="s">
        <v>19</v>
      </c>
      <c r="E7561" s="1" t="s">
        <v>1566</v>
      </c>
      <c r="F7561" s="1" t="s">
        <v>2085</v>
      </c>
      <c r="G7561">
        <v>167.94</v>
      </c>
      <c r="H7561">
        <v>3</v>
      </c>
      <c r="I7561">
        <v>0</v>
      </c>
      <c r="J7561">
        <v>82.290599999999998</v>
      </c>
    </row>
    <row r="7562" spans="1:10" x14ac:dyDescent="0.25">
      <c r="A7562" s="1" t="s">
        <v>6365</v>
      </c>
      <c r="B7562" s="2">
        <v>41944</v>
      </c>
      <c r="C7562" s="2">
        <v>41948</v>
      </c>
      <c r="D7562" s="1" t="s">
        <v>19</v>
      </c>
      <c r="E7562" s="1" t="s">
        <v>1566</v>
      </c>
      <c r="F7562" s="1" t="s">
        <v>2806</v>
      </c>
      <c r="G7562">
        <v>31.68</v>
      </c>
      <c r="H7562">
        <v>6</v>
      </c>
      <c r="I7562">
        <v>0</v>
      </c>
      <c r="J7562">
        <v>9.8208000000000002</v>
      </c>
    </row>
    <row r="7563" spans="1:10" x14ac:dyDescent="0.25">
      <c r="A7563" s="1" t="s">
        <v>6366</v>
      </c>
      <c r="B7563" s="2">
        <v>42734</v>
      </c>
      <c r="C7563" s="2">
        <v>42736</v>
      </c>
      <c r="D7563" s="1" t="s">
        <v>79</v>
      </c>
      <c r="E7563" s="1" t="s">
        <v>923</v>
      </c>
      <c r="F7563" s="1" t="s">
        <v>14</v>
      </c>
      <c r="G7563">
        <v>170.786</v>
      </c>
      <c r="H7563">
        <v>1</v>
      </c>
      <c r="I7563">
        <v>0.3</v>
      </c>
      <c r="J7563">
        <v>0</v>
      </c>
    </row>
    <row r="7564" spans="1:10" x14ac:dyDescent="0.25">
      <c r="A7564" s="1" t="s">
        <v>6367</v>
      </c>
      <c r="B7564" s="2">
        <v>42616</v>
      </c>
      <c r="C7564" s="2">
        <v>42620</v>
      </c>
      <c r="D7564" s="1" t="s">
        <v>19</v>
      </c>
      <c r="E7564" s="1" t="s">
        <v>1155</v>
      </c>
      <c r="F7564" s="1" t="s">
        <v>4481</v>
      </c>
      <c r="G7564">
        <v>198.744</v>
      </c>
      <c r="H7564">
        <v>4</v>
      </c>
      <c r="I7564">
        <v>0.3</v>
      </c>
      <c r="J7564">
        <v>0</v>
      </c>
    </row>
    <row r="7565" spans="1:10" x14ac:dyDescent="0.25">
      <c r="A7565" s="1" t="s">
        <v>6368</v>
      </c>
      <c r="B7565" s="2">
        <v>43013</v>
      </c>
      <c r="C7565" s="2">
        <v>43015</v>
      </c>
      <c r="D7565" s="1" t="s">
        <v>79</v>
      </c>
      <c r="E7565" s="1" t="s">
        <v>771</v>
      </c>
      <c r="F7565" s="1" t="s">
        <v>1424</v>
      </c>
      <c r="G7565">
        <v>63.823999999999998</v>
      </c>
      <c r="H7565">
        <v>2</v>
      </c>
      <c r="I7565">
        <v>0.2</v>
      </c>
      <c r="J7565">
        <v>13.5626</v>
      </c>
    </row>
    <row r="7566" spans="1:10" x14ac:dyDescent="0.25">
      <c r="A7566" s="1" t="s">
        <v>6369</v>
      </c>
      <c r="B7566" s="2">
        <v>42399</v>
      </c>
      <c r="C7566" s="2">
        <v>42401</v>
      </c>
      <c r="D7566" s="1" t="s">
        <v>11</v>
      </c>
      <c r="E7566" s="1" t="s">
        <v>3211</v>
      </c>
      <c r="F7566" s="1" t="s">
        <v>3196</v>
      </c>
      <c r="G7566">
        <v>435.16800000000001</v>
      </c>
      <c r="H7566">
        <v>4</v>
      </c>
      <c r="I7566">
        <v>0.2</v>
      </c>
      <c r="J7566">
        <v>-59.835599999999999</v>
      </c>
    </row>
    <row r="7567" spans="1:10" x14ac:dyDescent="0.25">
      <c r="A7567" s="1" t="s">
        <v>6369</v>
      </c>
      <c r="B7567" s="2">
        <v>42399</v>
      </c>
      <c r="C7567" s="2">
        <v>42401</v>
      </c>
      <c r="D7567" s="1" t="s">
        <v>11</v>
      </c>
      <c r="E7567" s="1" t="s">
        <v>3211</v>
      </c>
      <c r="F7567" s="1" t="s">
        <v>2718</v>
      </c>
      <c r="G7567">
        <v>48.58</v>
      </c>
      <c r="H7567">
        <v>1</v>
      </c>
      <c r="I7567">
        <v>0</v>
      </c>
      <c r="J7567">
        <v>7.7728000000000002</v>
      </c>
    </row>
    <row r="7568" spans="1:10" x14ac:dyDescent="0.25">
      <c r="A7568" s="1" t="s">
        <v>6370</v>
      </c>
      <c r="B7568" s="2">
        <v>42846</v>
      </c>
      <c r="C7568" s="2">
        <v>42848</v>
      </c>
      <c r="D7568" s="1" t="s">
        <v>79</v>
      </c>
      <c r="E7568" s="1" t="s">
        <v>2192</v>
      </c>
      <c r="F7568" s="1" t="s">
        <v>178</v>
      </c>
      <c r="G7568">
        <v>47.975999999999999</v>
      </c>
      <c r="H7568">
        <v>3</v>
      </c>
      <c r="I7568">
        <v>0.2</v>
      </c>
      <c r="J7568">
        <v>8.3957999999999995</v>
      </c>
    </row>
    <row r="7569" spans="1:10" x14ac:dyDescent="0.25">
      <c r="A7569" s="1" t="s">
        <v>6370</v>
      </c>
      <c r="B7569" s="2">
        <v>42846</v>
      </c>
      <c r="C7569" s="2">
        <v>42848</v>
      </c>
      <c r="D7569" s="1" t="s">
        <v>79</v>
      </c>
      <c r="E7569" s="1" t="s">
        <v>2192</v>
      </c>
      <c r="F7569" s="1" t="s">
        <v>3706</v>
      </c>
      <c r="G7569">
        <v>20.736000000000001</v>
      </c>
      <c r="H7569">
        <v>4</v>
      </c>
      <c r="I7569">
        <v>0.2</v>
      </c>
      <c r="J7569">
        <v>7.2576000000000001</v>
      </c>
    </row>
    <row r="7570" spans="1:10" x14ac:dyDescent="0.25">
      <c r="A7570" s="1" t="s">
        <v>6371</v>
      </c>
      <c r="B7570" s="2">
        <v>41978</v>
      </c>
      <c r="C7570" s="2">
        <v>41983</v>
      </c>
      <c r="D7570" s="1" t="s">
        <v>19</v>
      </c>
      <c r="E7570" s="1" t="s">
        <v>940</v>
      </c>
      <c r="F7570" s="1" t="s">
        <v>850</v>
      </c>
      <c r="G7570">
        <v>26.46</v>
      </c>
      <c r="H7570">
        <v>9</v>
      </c>
      <c r="I7570">
        <v>0</v>
      </c>
      <c r="J7570">
        <v>11.907</v>
      </c>
    </row>
    <row r="7571" spans="1:10" x14ac:dyDescent="0.25">
      <c r="A7571" s="1" t="s">
        <v>6371</v>
      </c>
      <c r="B7571" s="2">
        <v>41978</v>
      </c>
      <c r="C7571" s="2">
        <v>41983</v>
      </c>
      <c r="D7571" s="1" t="s">
        <v>19</v>
      </c>
      <c r="E7571" s="1" t="s">
        <v>940</v>
      </c>
      <c r="F7571" s="1" t="s">
        <v>4474</v>
      </c>
      <c r="G7571">
        <v>49.12</v>
      </c>
      <c r="H7571">
        <v>4</v>
      </c>
      <c r="I7571">
        <v>0</v>
      </c>
      <c r="J7571">
        <v>23.086400000000001</v>
      </c>
    </row>
    <row r="7572" spans="1:10" x14ac:dyDescent="0.25">
      <c r="A7572" s="1" t="s">
        <v>6371</v>
      </c>
      <c r="B7572" s="2">
        <v>41978</v>
      </c>
      <c r="C7572" s="2">
        <v>41983</v>
      </c>
      <c r="D7572" s="1" t="s">
        <v>19</v>
      </c>
      <c r="E7572" s="1" t="s">
        <v>940</v>
      </c>
      <c r="F7572" s="1" t="s">
        <v>1371</v>
      </c>
      <c r="G7572">
        <v>15</v>
      </c>
      <c r="H7572">
        <v>3</v>
      </c>
      <c r="I7572">
        <v>0</v>
      </c>
      <c r="J7572">
        <v>7.2</v>
      </c>
    </row>
    <row r="7573" spans="1:10" x14ac:dyDescent="0.25">
      <c r="A7573" s="1" t="s">
        <v>6372</v>
      </c>
      <c r="B7573" s="2">
        <v>41933</v>
      </c>
      <c r="C7573" s="2">
        <v>41938</v>
      </c>
      <c r="D7573" s="1" t="s">
        <v>19</v>
      </c>
      <c r="E7573" s="1" t="s">
        <v>1795</v>
      </c>
      <c r="F7573" s="1" t="s">
        <v>94</v>
      </c>
      <c r="G7573">
        <v>194.7</v>
      </c>
      <c r="H7573">
        <v>5</v>
      </c>
      <c r="I7573">
        <v>0</v>
      </c>
      <c r="J7573">
        <v>9.7349999999999994</v>
      </c>
    </row>
    <row r="7574" spans="1:10" x14ac:dyDescent="0.25">
      <c r="A7574" s="1" t="s">
        <v>6372</v>
      </c>
      <c r="B7574" s="2">
        <v>41933</v>
      </c>
      <c r="C7574" s="2">
        <v>41938</v>
      </c>
      <c r="D7574" s="1" t="s">
        <v>19</v>
      </c>
      <c r="E7574" s="1" t="s">
        <v>1795</v>
      </c>
      <c r="F7574" s="1" t="s">
        <v>2506</v>
      </c>
      <c r="G7574">
        <v>591.32000000000005</v>
      </c>
      <c r="H7574">
        <v>4</v>
      </c>
      <c r="I7574">
        <v>0</v>
      </c>
      <c r="J7574">
        <v>112.35080000000001</v>
      </c>
    </row>
    <row r="7575" spans="1:10" x14ac:dyDescent="0.25">
      <c r="A7575" s="1" t="s">
        <v>6372</v>
      </c>
      <c r="B7575" s="2">
        <v>41933</v>
      </c>
      <c r="C7575" s="2">
        <v>41938</v>
      </c>
      <c r="D7575" s="1" t="s">
        <v>19</v>
      </c>
      <c r="E7575" s="1" t="s">
        <v>1795</v>
      </c>
      <c r="F7575" s="1" t="s">
        <v>1888</v>
      </c>
      <c r="G7575">
        <v>2.84</v>
      </c>
      <c r="H7575">
        <v>1</v>
      </c>
      <c r="I7575">
        <v>0</v>
      </c>
      <c r="J7575">
        <v>0.88039999999999996</v>
      </c>
    </row>
    <row r="7576" spans="1:10" x14ac:dyDescent="0.25">
      <c r="A7576" s="1" t="s">
        <v>6373</v>
      </c>
      <c r="B7576" s="2">
        <v>42346</v>
      </c>
      <c r="C7576" s="2">
        <v>42350</v>
      </c>
      <c r="D7576" s="1" t="s">
        <v>19</v>
      </c>
      <c r="E7576" s="1" t="s">
        <v>2097</v>
      </c>
      <c r="F7576" s="1" t="s">
        <v>44</v>
      </c>
      <c r="G7576">
        <v>221.96</v>
      </c>
      <c r="H7576">
        <v>2</v>
      </c>
      <c r="I7576">
        <v>0</v>
      </c>
      <c r="J7576">
        <v>4.4391999999999996</v>
      </c>
    </row>
    <row r="7577" spans="1:10" x14ac:dyDescent="0.25">
      <c r="A7577" s="1" t="s">
        <v>6373</v>
      </c>
      <c r="B7577" s="2">
        <v>42346</v>
      </c>
      <c r="C7577" s="2">
        <v>42350</v>
      </c>
      <c r="D7577" s="1" t="s">
        <v>19</v>
      </c>
      <c r="E7577" s="1" t="s">
        <v>2097</v>
      </c>
      <c r="F7577" s="1" t="s">
        <v>2210</v>
      </c>
      <c r="G7577">
        <v>236</v>
      </c>
      <c r="H7577">
        <v>4</v>
      </c>
      <c r="I7577">
        <v>0</v>
      </c>
      <c r="J7577">
        <v>40.119999999999997</v>
      </c>
    </row>
    <row r="7578" spans="1:10" x14ac:dyDescent="0.25">
      <c r="A7578" s="1" t="s">
        <v>6374</v>
      </c>
      <c r="B7578" s="2">
        <v>41945</v>
      </c>
      <c r="C7578" s="2">
        <v>41950</v>
      </c>
      <c r="D7578" s="1" t="s">
        <v>11</v>
      </c>
      <c r="E7578" s="1" t="s">
        <v>1872</v>
      </c>
      <c r="F7578" s="1" t="s">
        <v>1953</v>
      </c>
      <c r="G7578">
        <v>41.94</v>
      </c>
      <c r="H7578">
        <v>2</v>
      </c>
      <c r="I7578">
        <v>0</v>
      </c>
      <c r="J7578">
        <v>15.0984</v>
      </c>
    </row>
    <row r="7579" spans="1:10" x14ac:dyDescent="0.25">
      <c r="A7579" s="1" t="s">
        <v>6374</v>
      </c>
      <c r="B7579" s="2">
        <v>41945</v>
      </c>
      <c r="C7579" s="2">
        <v>41950</v>
      </c>
      <c r="D7579" s="1" t="s">
        <v>11</v>
      </c>
      <c r="E7579" s="1" t="s">
        <v>1872</v>
      </c>
      <c r="F7579" s="1" t="s">
        <v>2130</v>
      </c>
      <c r="G7579">
        <v>52.792000000000002</v>
      </c>
      <c r="H7579">
        <v>1</v>
      </c>
      <c r="I7579">
        <v>0.2</v>
      </c>
      <c r="J7579">
        <v>4.6193</v>
      </c>
    </row>
    <row r="7580" spans="1:10" x14ac:dyDescent="0.25">
      <c r="A7580" s="1" t="s">
        <v>6375</v>
      </c>
      <c r="B7580" s="2">
        <v>42722</v>
      </c>
      <c r="C7580" s="2">
        <v>42725</v>
      </c>
      <c r="D7580" s="1" t="s">
        <v>79</v>
      </c>
      <c r="E7580" s="1" t="s">
        <v>196</v>
      </c>
      <c r="F7580" s="1" t="s">
        <v>1007</v>
      </c>
      <c r="G7580">
        <v>563.94000000000005</v>
      </c>
      <c r="H7580">
        <v>3</v>
      </c>
      <c r="I7580">
        <v>0</v>
      </c>
      <c r="J7580">
        <v>112.788</v>
      </c>
    </row>
    <row r="7581" spans="1:10" x14ac:dyDescent="0.25">
      <c r="A7581" s="1" t="s">
        <v>6376</v>
      </c>
      <c r="B7581" s="2">
        <v>42331</v>
      </c>
      <c r="C7581" s="2">
        <v>42335</v>
      </c>
      <c r="D7581" s="1" t="s">
        <v>11</v>
      </c>
      <c r="E7581" s="1" t="s">
        <v>1086</v>
      </c>
      <c r="F7581" s="1" t="s">
        <v>5225</v>
      </c>
      <c r="G7581">
        <v>2625.12</v>
      </c>
      <c r="H7581">
        <v>8</v>
      </c>
      <c r="I7581">
        <v>0</v>
      </c>
      <c r="J7581">
        <v>735.03359999999998</v>
      </c>
    </row>
    <row r="7582" spans="1:10" x14ac:dyDescent="0.25">
      <c r="A7582" s="1" t="s">
        <v>6376</v>
      </c>
      <c r="B7582" s="2">
        <v>42331</v>
      </c>
      <c r="C7582" s="2">
        <v>42335</v>
      </c>
      <c r="D7582" s="1" t="s">
        <v>11</v>
      </c>
      <c r="E7582" s="1" t="s">
        <v>1086</v>
      </c>
      <c r="F7582" s="1" t="s">
        <v>1873</v>
      </c>
      <c r="G7582">
        <v>17.940000000000001</v>
      </c>
      <c r="H7582">
        <v>3</v>
      </c>
      <c r="I7582">
        <v>0</v>
      </c>
      <c r="J7582">
        <v>4.4850000000000003</v>
      </c>
    </row>
    <row r="7583" spans="1:10" x14ac:dyDescent="0.25">
      <c r="A7583" s="1" t="s">
        <v>6377</v>
      </c>
      <c r="B7583" s="2">
        <v>42229</v>
      </c>
      <c r="C7583" s="2">
        <v>42232</v>
      </c>
      <c r="D7583" s="1" t="s">
        <v>79</v>
      </c>
      <c r="E7583" s="1" t="s">
        <v>4196</v>
      </c>
      <c r="F7583" s="1" t="s">
        <v>1503</v>
      </c>
      <c r="G7583">
        <v>422.85599999999999</v>
      </c>
      <c r="H7583">
        <v>3</v>
      </c>
      <c r="I7583">
        <v>0.2</v>
      </c>
      <c r="J7583">
        <v>15.857100000000001</v>
      </c>
    </row>
    <row r="7584" spans="1:10" x14ac:dyDescent="0.25">
      <c r="A7584" s="1" t="s">
        <v>6378</v>
      </c>
      <c r="B7584" s="2">
        <v>42110</v>
      </c>
      <c r="C7584" s="2">
        <v>42115</v>
      </c>
      <c r="D7584" s="1" t="s">
        <v>19</v>
      </c>
      <c r="E7584" s="1" t="s">
        <v>3527</v>
      </c>
      <c r="F7584" s="1" t="s">
        <v>123</v>
      </c>
      <c r="G7584">
        <v>127.764</v>
      </c>
      <c r="H7584">
        <v>2</v>
      </c>
      <c r="I7584">
        <v>0.1</v>
      </c>
      <c r="J7584">
        <v>2.8391999999999999</v>
      </c>
    </row>
    <row r="7585" spans="1:10" x14ac:dyDescent="0.25">
      <c r="A7585" s="1" t="s">
        <v>6379</v>
      </c>
      <c r="B7585" s="2">
        <v>41719</v>
      </c>
      <c r="C7585" s="2">
        <v>41723</v>
      </c>
      <c r="D7585" s="1" t="s">
        <v>19</v>
      </c>
      <c r="E7585" s="1" t="s">
        <v>505</v>
      </c>
      <c r="F7585" s="1" t="s">
        <v>4154</v>
      </c>
      <c r="G7585">
        <v>3499.93</v>
      </c>
      <c r="H7585">
        <v>7</v>
      </c>
      <c r="I7585">
        <v>0</v>
      </c>
      <c r="J7585">
        <v>909.98180000000002</v>
      </c>
    </row>
    <row r="7586" spans="1:10" x14ac:dyDescent="0.25">
      <c r="A7586" s="1" t="s">
        <v>6379</v>
      </c>
      <c r="B7586" s="2">
        <v>41719</v>
      </c>
      <c r="C7586" s="2">
        <v>41723</v>
      </c>
      <c r="D7586" s="1" t="s">
        <v>19</v>
      </c>
      <c r="E7586" s="1" t="s">
        <v>505</v>
      </c>
      <c r="F7586" s="1" t="s">
        <v>4114</v>
      </c>
      <c r="G7586">
        <v>14.4</v>
      </c>
      <c r="H7586">
        <v>5</v>
      </c>
      <c r="I7586">
        <v>0</v>
      </c>
      <c r="J7586">
        <v>6.6239999999999997</v>
      </c>
    </row>
    <row r="7587" spans="1:10" x14ac:dyDescent="0.25">
      <c r="A7587" s="1" t="s">
        <v>6379</v>
      </c>
      <c r="B7587" s="2">
        <v>41719</v>
      </c>
      <c r="C7587" s="2">
        <v>41723</v>
      </c>
      <c r="D7587" s="1" t="s">
        <v>19</v>
      </c>
      <c r="E7587" s="1" t="s">
        <v>505</v>
      </c>
      <c r="F7587" s="1" t="s">
        <v>2534</v>
      </c>
      <c r="G7587">
        <v>122.97</v>
      </c>
      <c r="H7587">
        <v>3</v>
      </c>
      <c r="I7587">
        <v>0</v>
      </c>
      <c r="J7587">
        <v>60.255299999999998</v>
      </c>
    </row>
    <row r="7588" spans="1:10" x14ac:dyDescent="0.25">
      <c r="A7588" s="1" t="s">
        <v>6379</v>
      </c>
      <c r="B7588" s="2">
        <v>41719</v>
      </c>
      <c r="C7588" s="2">
        <v>41723</v>
      </c>
      <c r="D7588" s="1" t="s">
        <v>19</v>
      </c>
      <c r="E7588" s="1" t="s">
        <v>505</v>
      </c>
      <c r="F7588" s="1" t="s">
        <v>750</v>
      </c>
      <c r="G7588">
        <v>9.32</v>
      </c>
      <c r="H7588">
        <v>4</v>
      </c>
      <c r="I7588">
        <v>0</v>
      </c>
      <c r="J7588">
        <v>2.7027999999999999</v>
      </c>
    </row>
    <row r="7589" spans="1:10" x14ac:dyDescent="0.25">
      <c r="A7589" s="1" t="s">
        <v>6379</v>
      </c>
      <c r="B7589" s="2">
        <v>41719</v>
      </c>
      <c r="C7589" s="2">
        <v>41723</v>
      </c>
      <c r="D7589" s="1" t="s">
        <v>19</v>
      </c>
      <c r="E7589" s="1" t="s">
        <v>505</v>
      </c>
      <c r="F7589" s="1" t="s">
        <v>1700</v>
      </c>
      <c r="G7589">
        <v>122.94</v>
      </c>
      <c r="H7589">
        <v>3</v>
      </c>
      <c r="I7589">
        <v>0</v>
      </c>
      <c r="J7589">
        <v>59.011200000000002</v>
      </c>
    </row>
    <row r="7590" spans="1:10" x14ac:dyDescent="0.25">
      <c r="A7590" s="1" t="s">
        <v>6380</v>
      </c>
      <c r="B7590" s="2">
        <v>43055</v>
      </c>
      <c r="C7590" s="2">
        <v>43061</v>
      </c>
      <c r="D7590" s="1" t="s">
        <v>19</v>
      </c>
      <c r="E7590" s="1" t="s">
        <v>2180</v>
      </c>
      <c r="F7590" s="1" t="s">
        <v>2566</v>
      </c>
      <c r="G7590">
        <v>17.309999999999999</v>
      </c>
      <c r="H7590">
        <v>3</v>
      </c>
      <c r="I7590">
        <v>0</v>
      </c>
      <c r="J7590">
        <v>5.1929999999999996</v>
      </c>
    </row>
    <row r="7591" spans="1:10" x14ac:dyDescent="0.25">
      <c r="A7591" s="1" t="s">
        <v>6381</v>
      </c>
      <c r="B7591" s="2">
        <v>42272</v>
      </c>
      <c r="C7591" s="2">
        <v>42276</v>
      </c>
      <c r="D7591" s="1" t="s">
        <v>19</v>
      </c>
      <c r="E7591" s="1" t="s">
        <v>4336</v>
      </c>
      <c r="F7591" s="1" t="s">
        <v>2848</v>
      </c>
      <c r="G7591">
        <v>128.744</v>
      </c>
      <c r="H7591">
        <v>7</v>
      </c>
      <c r="I7591">
        <v>0.2</v>
      </c>
      <c r="J7591">
        <v>12.8744</v>
      </c>
    </row>
    <row r="7592" spans="1:10" x14ac:dyDescent="0.25">
      <c r="A7592" s="1" t="s">
        <v>6382</v>
      </c>
      <c r="B7592" s="2">
        <v>42618</v>
      </c>
      <c r="C7592" s="2">
        <v>42622</v>
      </c>
      <c r="D7592" s="1" t="s">
        <v>19</v>
      </c>
      <c r="E7592" s="1" t="s">
        <v>915</v>
      </c>
      <c r="F7592" s="1" t="s">
        <v>156</v>
      </c>
      <c r="G7592">
        <v>58.247999999999998</v>
      </c>
      <c r="H7592">
        <v>9</v>
      </c>
      <c r="I7592">
        <v>0.2</v>
      </c>
      <c r="J7592">
        <v>11.6496</v>
      </c>
    </row>
    <row r="7593" spans="1:10" x14ac:dyDescent="0.25">
      <c r="A7593" s="1" t="s">
        <v>6382</v>
      </c>
      <c r="B7593" s="2">
        <v>42618</v>
      </c>
      <c r="C7593" s="2">
        <v>42622</v>
      </c>
      <c r="D7593" s="1" t="s">
        <v>19</v>
      </c>
      <c r="E7593" s="1" t="s">
        <v>915</v>
      </c>
      <c r="F7593" s="1" t="s">
        <v>135</v>
      </c>
      <c r="G7593">
        <v>71.245999999999995</v>
      </c>
      <c r="H7593">
        <v>2</v>
      </c>
      <c r="I7593">
        <v>0.3</v>
      </c>
      <c r="J7593">
        <v>-19.338200000000001</v>
      </c>
    </row>
    <row r="7594" spans="1:10" x14ac:dyDescent="0.25">
      <c r="A7594" s="1" t="s">
        <v>6382</v>
      </c>
      <c r="B7594" s="2">
        <v>42618</v>
      </c>
      <c r="C7594" s="2">
        <v>42622</v>
      </c>
      <c r="D7594" s="1" t="s">
        <v>19</v>
      </c>
      <c r="E7594" s="1" t="s">
        <v>915</v>
      </c>
      <c r="F7594" s="1" t="s">
        <v>2086</v>
      </c>
      <c r="G7594">
        <v>7.8719999999999999</v>
      </c>
      <c r="H7594">
        <v>3</v>
      </c>
      <c r="I7594">
        <v>0.2</v>
      </c>
      <c r="J7594">
        <v>0.59040000000000004</v>
      </c>
    </row>
    <row r="7595" spans="1:10" x14ac:dyDescent="0.25">
      <c r="A7595" s="1" t="s">
        <v>6382</v>
      </c>
      <c r="B7595" s="2">
        <v>42618</v>
      </c>
      <c r="C7595" s="2">
        <v>42622</v>
      </c>
      <c r="D7595" s="1" t="s">
        <v>19</v>
      </c>
      <c r="E7595" s="1" t="s">
        <v>915</v>
      </c>
      <c r="F7595" s="1" t="s">
        <v>1647</v>
      </c>
      <c r="G7595">
        <v>887.27099999999996</v>
      </c>
      <c r="H7595">
        <v>3</v>
      </c>
      <c r="I7595">
        <v>0.3</v>
      </c>
      <c r="J7595">
        <v>-63.3765</v>
      </c>
    </row>
    <row r="7596" spans="1:10" x14ac:dyDescent="0.25">
      <c r="A7596" s="1" t="s">
        <v>6383</v>
      </c>
      <c r="B7596" s="2">
        <v>42845</v>
      </c>
      <c r="C7596" s="2">
        <v>42849</v>
      </c>
      <c r="D7596" s="1" t="s">
        <v>19</v>
      </c>
      <c r="E7596" s="1" t="s">
        <v>3119</v>
      </c>
      <c r="F7596" s="1" t="s">
        <v>1102</v>
      </c>
      <c r="G7596">
        <v>146.86000000000001</v>
      </c>
      <c r="H7596">
        <v>7</v>
      </c>
      <c r="I7596">
        <v>0</v>
      </c>
      <c r="J7596">
        <v>70.492800000000003</v>
      </c>
    </row>
    <row r="7597" spans="1:10" x14ac:dyDescent="0.25">
      <c r="A7597" s="1" t="s">
        <v>6383</v>
      </c>
      <c r="B7597" s="2">
        <v>42845</v>
      </c>
      <c r="C7597" s="2">
        <v>42849</v>
      </c>
      <c r="D7597" s="1" t="s">
        <v>19</v>
      </c>
      <c r="E7597" s="1" t="s">
        <v>3119</v>
      </c>
      <c r="F7597" s="1" t="s">
        <v>1296</v>
      </c>
      <c r="G7597">
        <v>36.56</v>
      </c>
      <c r="H7597">
        <v>4</v>
      </c>
      <c r="I7597">
        <v>0</v>
      </c>
      <c r="J7597">
        <v>18.28</v>
      </c>
    </row>
    <row r="7598" spans="1:10" x14ac:dyDescent="0.25">
      <c r="A7598" s="1" t="s">
        <v>6384</v>
      </c>
      <c r="B7598" s="2">
        <v>42170</v>
      </c>
      <c r="C7598" s="2">
        <v>42174</v>
      </c>
      <c r="D7598" s="1" t="s">
        <v>19</v>
      </c>
      <c r="E7598" s="1" t="s">
        <v>593</v>
      </c>
      <c r="F7598" s="1" t="s">
        <v>1094</v>
      </c>
      <c r="G7598">
        <v>225.57599999999999</v>
      </c>
      <c r="H7598">
        <v>3</v>
      </c>
      <c r="I7598">
        <v>0.2</v>
      </c>
      <c r="J7598">
        <v>22.557600000000001</v>
      </c>
    </row>
    <row r="7599" spans="1:10" x14ac:dyDescent="0.25">
      <c r="A7599" s="1" t="s">
        <v>6385</v>
      </c>
      <c r="B7599" s="2">
        <v>41899</v>
      </c>
      <c r="C7599" s="2">
        <v>41904</v>
      </c>
      <c r="D7599" s="1" t="s">
        <v>19</v>
      </c>
      <c r="E7599" s="1" t="s">
        <v>1562</v>
      </c>
      <c r="F7599" s="1" t="s">
        <v>3209</v>
      </c>
      <c r="G7599">
        <v>5.2480000000000002</v>
      </c>
      <c r="H7599">
        <v>2</v>
      </c>
      <c r="I7599">
        <v>0.2</v>
      </c>
      <c r="J7599">
        <v>0.4592</v>
      </c>
    </row>
    <row r="7600" spans="1:10" x14ac:dyDescent="0.25">
      <c r="A7600" s="1" t="s">
        <v>6385</v>
      </c>
      <c r="B7600" s="2">
        <v>41899</v>
      </c>
      <c r="C7600" s="2">
        <v>41904</v>
      </c>
      <c r="D7600" s="1" t="s">
        <v>19</v>
      </c>
      <c r="E7600" s="1" t="s">
        <v>1562</v>
      </c>
      <c r="F7600" s="1" t="s">
        <v>2044</v>
      </c>
      <c r="G7600">
        <v>38.256</v>
      </c>
      <c r="H7600">
        <v>3</v>
      </c>
      <c r="I7600">
        <v>0.2</v>
      </c>
      <c r="J7600">
        <v>4.782</v>
      </c>
    </row>
    <row r="7601" spans="1:10" x14ac:dyDescent="0.25">
      <c r="A7601" s="1" t="s">
        <v>6385</v>
      </c>
      <c r="B7601" s="2">
        <v>41899</v>
      </c>
      <c r="C7601" s="2">
        <v>41904</v>
      </c>
      <c r="D7601" s="1" t="s">
        <v>19</v>
      </c>
      <c r="E7601" s="1" t="s">
        <v>1562</v>
      </c>
      <c r="F7601" s="1" t="s">
        <v>4279</v>
      </c>
      <c r="G7601">
        <v>40.24</v>
      </c>
      <c r="H7601">
        <v>5</v>
      </c>
      <c r="I7601">
        <v>0.2</v>
      </c>
      <c r="J7601">
        <v>13.077999999999999</v>
      </c>
    </row>
    <row r="7602" spans="1:10" x14ac:dyDescent="0.25">
      <c r="A7602" s="1" t="s">
        <v>6385</v>
      </c>
      <c r="B7602" s="2">
        <v>41899</v>
      </c>
      <c r="C7602" s="2">
        <v>41904</v>
      </c>
      <c r="D7602" s="1" t="s">
        <v>19</v>
      </c>
      <c r="E7602" s="1" t="s">
        <v>1562</v>
      </c>
      <c r="F7602" s="1" t="s">
        <v>6386</v>
      </c>
      <c r="G7602">
        <v>29.925000000000001</v>
      </c>
      <c r="H7602">
        <v>5</v>
      </c>
      <c r="I7602">
        <v>0.7</v>
      </c>
      <c r="J7602">
        <v>-21.945</v>
      </c>
    </row>
    <row r="7603" spans="1:10" x14ac:dyDescent="0.25">
      <c r="A7603" s="1" t="s">
        <v>6385</v>
      </c>
      <c r="B7603" s="2">
        <v>41899</v>
      </c>
      <c r="C7603" s="2">
        <v>41904</v>
      </c>
      <c r="D7603" s="1" t="s">
        <v>19</v>
      </c>
      <c r="E7603" s="1" t="s">
        <v>1562</v>
      </c>
      <c r="F7603" s="1" t="s">
        <v>670</v>
      </c>
      <c r="G7603">
        <v>148.70400000000001</v>
      </c>
      <c r="H7603">
        <v>6</v>
      </c>
      <c r="I7603">
        <v>0.2</v>
      </c>
      <c r="J7603">
        <v>46.47</v>
      </c>
    </row>
    <row r="7604" spans="1:10" x14ac:dyDescent="0.25">
      <c r="A7604" s="1" t="s">
        <v>6385</v>
      </c>
      <c r="B7604" s="2">
        <v>41899</v>
      </c>
      <c r="C7604" s="2">
        <v>41904</v>
      </c>
      <c r="D7604" s="1" t="s">
        <v>19</v>
      </c>
      <c r="E7604" s="1" t="s">
        <v>1562</v>
      </c>
      <c r="F7604" s="1" t="s">
        <v>129</v>
      </c>
      <c r="G7604">
        <v>55.92</v>
      </c>
      <c r="H7604">
        <v>10</v>
      </c>
      <c r="I7604">
        <v>0.2</v>
      </c>
      <c r="J7604">
        <v>16.776</v>
      </c>
    </row>
    <row r="7605" spans="1:10" x14ac:dyDescent="0.25">
      <c r="A7605" s="1" t="s">
        <v>6387</v>
      </c>
      <c r="B7605" s="2">
        <v>42559</v>
      </c>
      <c r="C7605" s="2">
        <v>42563</v>
      </c>
      <c r="D7605" s="1" t="s">
        <v>19</v>
      </c>
      <c r="E7605" s="1" t="s">
        <v>5268</v>
      </c>
      <c r="F7605" s="1" t="s">
        <v>1538</v>
      </c>
      <c r="G7605">
        <v>12.96</v>
      </c>
      <c r="H7605">
        <v>2</v>
      </c>
      <c r="I7605">
        <v>0</v>
      </c>
      <c r="J7605">
        <v>6.2207999999999997</v>
      </c>
    </row>
    <row r="7606" spans="1:10" x14ac:dyDescent="0.25">
      <c r="A7606" s="1" t="s">
        <v>6388</v>
      </c>
      <c r="B7606" s="2">
        <v>42517</v>
      </c>
      <c r="C7606" s="2">
        <v>42521</v>
      </c>
      <c r="D7606" s="1" t="s">
        <v>19</v>
      </c>
      <c r="E7606" s="1" t="s">
        <v>2874</v>
      </c>
      <c r="F7606" s="1" t="s">
        <v>3691</v>
      </c>
      <c r="G7606">
        <v>25.175999999999998</v>
      </c>
      <c r="H7606">
        <v>3</v>
      </c>
      <c r="I7606">
        <v>0.6</v>
      </c>
      <c r="J7606">
        <v>-33.358199999999997</v>
      </c>
    </row>
    <row r="7607" spans="1:10" x14ac:dyDescent="0.25">
      <c r="A7607" s="1" t="s">
        <v>6388</v>
      </c>
      <c r="B7607" s="2">
        <v>42517</v>
      </c>
      <c r="C7607" s="2">
        <v>42521</v>
      </c>
      <c r="D7607" s="1" t="s">
        <v>19</v>
      </c>
      <c r="E7607" s="1" t="s">
        <v>2874</v>
      </c>
      <c r="F7607" s="1" t="s">
        <v>1642</v>
      </c>
      <c r="G7607">
        <v>5.5839999999999996</v>
      </c>
      <c r="H7607">
        <v>2</v>
      </c>
      <c r="I7607">
        <v>0.6</v>
      </c>
      <c r="J7607">
        <v>-1.6752</v>
      </c>
    </row>
    <row r="7608" spans="1:10" x14ac:dyDescent="0.25">
      <c r="A7608" s="1" t="s">
        <v>6388</v>
      </c>
      <c r="B7608" s="2">
        <v>42517</v>
      </c>
      <c r="C7608" s="2">
        <v>42521</v>
      </c>
      <c r="D7608" s="1" t="s">
        <v>19</v>
      </c>
      <c r="E7608" s="1" t="s">
        <v>2874</v>
      </c>
      <c r="F7608" s="1" t="s">
        <v>1546</v>
      </c>
      <c r="G7608">
        <v>1297.3679999999999</v>
      </c>
      <c r="H7608">
        <v>9</v>
      </c>
      <c r="I7608">
        <v>0.2</v>
      </c>
      <c r="J7608">
        <v>97.302599999999998</v>
      </c>
    </row>
    <row r="7609" spans="1:10" x14ac:dyDescent="0.25">
      <c r="A7609" s="1" t="s">
        <v>6389</v>
      </c>
      <c r="B7609" s="2">
        <v>43093</v>
      </c>
      <c r="C7609" s="2">
        <v>43096</v>
      </c>
      <c r="D7609" s="1" t="s">
        <v>79</v>
      </c>
      <c r="E7609" s="1" t="s">
        <v>2423</v>
      </c>
      <c r="F7609" s="1" t="s">
        <v>1111</v>
      </c>
      <c r="G7609">
        <v>264.32</v>
      </c>
      <c r="H7609">
        <v>2</v>
      </c>
      <c r="I7609">
        <v>0.2</v>
      </c>
      <c r="J7609">
        <v>19.824000000000002</v>
      </c>
    </row>
    <row r="7610" spans="1:10" x14ac:dyDescent="0.25">
      <c r="A7610" s="1" t="s">
        <v>6390</v>
      </c>
      <c r="B7610" s="2">
        <v>42858</v>
      </c>
      <c r="C7610" s="2">
        <v>42862</v>
      </c>
      <c r="D7610" s="1" t="s">
        <v>19</v>
      </c>
      <c r="E7610" s="1" t="s">
        <v>777</v>
      </c>
      <c r="F7610" s="1" t="s">
        <v>1656</v>
      </c>
      <c r="G7610">
        <v>25.92</v>
      </c>
      <c r="H7610">
        <v>4</v>
      </c>
      <c r="I7610">
        <v>0</v>
      </c>
      <c r="J7610">
        <v>12.441599999999999</v>
      </c>
    </row>
    <row r="7611" spans="1:10" x14ac:dyDescent="0.25">
      <c r="A7611" s="1" t="s">
        <v>6390</v>
      </c>
      <c r="B7611" s="2">
        <v>42858</v>
      </c>
      <c r="C7611" s="2">
        <v>42862</v>
      </c>
      <c r="D7611" s="1" t="s">
        <v>19</v>
      </c>
      <c r="E7611" s="1" t="s">
        <v>777</v>
      </c>
      <c r="F7611" s="1" t="s">
        <v>560</v>
      </c>
      <c r="G7611">
        <v>22.96</v>
      </c>
      <c r="H7611">
        <v>7</v>
      </c>
      <c r="I7611">
        <v>0</v>
      </c>
      <c r="J7611">
        <v>6.6584000000000003</v>
      </c>
    </row>
    <row r="7612" spans="1:10" x14ac:dyDescent="0.25">
      <c r="A7612" s="1" t="s">
        <v>6391</v>
      </c>
      <c r="B7612" s="2">
        <v>41692</v>
      </c>
      <c r="C7612" s="2">
        <v>41694</v>
      </c>
      <c r="D7612" s="1" t="s">
        <v>79</v>
      </c>
      <c r="E7612" s="1" t="s">
        <v>864</v>
      </c>
      <c r="F7612" s="1" t="s">
        <v>1199</v>
      </c>
      <c r="G7612">
        <v>19.440000000000001</v>
      </c>
      <c r="H7612">
        <v>3</v>
      </c>
      <c r="I7612">
        <v>0</v>
      </c>
      <c r="J7612">
        <v>9.3312000000000008</v>
      </c>
    </row>
    <row r="7613" spans="1:10" x14ac:dyDescent="0.25">
      <c r="A7613" s="1" t="s">
        <v>6392</v>
      </c>
      <c r="B7613" s="2">
        <v>42043</v>
      </c>
      <c r="C7613" s="2">
        <v>42046</v>
      </c>
      <c r="D7613" s="1" t="s">
        <v>79</v>
      </c>
      <c r="E7613" s="1" t="s">
        <v>24</v>
      </c>
      <c r="F7613" s="1" t="s">
        <v>3562</v>
      </c>
      <c r="G7613">
        <v>9.5399999999999991</v>
      </c>
      <c r="H7613">
        <v>2</v>
      </c>
      <c r="I7613">
        <v>0</v>
      </c>
      <c r="J7613">
        <v>4.2930000000000001</v>
      </c>
    </row>
    <row r="7614" spans="1:10" x14ac:dyDescent="0.25">
      <c r="A7614" s="1" t="s">
        <v>6392</v>
      </c>
      <c r="B7614" s="2">
        <v>42043</v>
      </c>
      <c r="C7614" s="2">
        <v>42046</v>
      </c>
      <c r="D7614" s="1" t="s">
        <v>79</v>
      </c>
      <c r="E7614" s="1" t="s">
        <v>24</v>
      </c>
      <c r="F7614" s="1" t="s">
        <v>410</v>
      </c>
      <c r="G7614">
        <v>5.81</v>
      </c>
      <c r="H7614">
        <v>1</v>
      </c>
      <c r="I7614">
        <v>0</v>
      </c>
      <c r="J7614">
        <v>1.8010999999999999</v>
      </c>
    </row>
    <row r="7615" spans="1:10" x14ac:dyDescent="0.25">
      <c r="A7615" s="1" t="s">
        <v>6392</v>
      </c>
      <c r="B7615" s="2">
        <v>42043</v>
      </c>
      <c r="C7615" s="2">
        <v>42046</v>
      </c>
      <c r="D7615" s="1" t="s">
        <v>79</v>
      </c>
      <c r="E7615" s="1" t="s">
        <v>24</v>
      </c>
      <c r="F7615" s="1" t="s">
        <v>272</v>
      </c>
      <c r="G7615">
        <v>5.76</v>
      </c>
      <c r="H7615">
        <v>2</v>
      </c>
      <c r="I7615">
        <v>0</v>
      </c>
      <c r="J7615">
        <v>1.728</v>
      </c>
    </row>
    <row r="7616" spans="1:10" x14ac:dyDescent="0.25">
      <c r="A7616" s="1" t="s">
        <v>6393</v>
      </c>
      <c r="B7616" s="2">
        <v>42240</v>
      </c>
      <c r="C7616" s="2">
        <v>42244</v>
      </c>
      <c r="D7616" s="1" t="s">
        <v>11</v>
      </c>
      <c r="E7616" s="1" t="s">
        <v>3187</v>
      </c>
      <c r="F7616" s="1" t="s">
        <v>1071</v>
      </c>
      <c r="G7616">
        <v>14.91</v>
      </c>
      <c r="H7616">
        <v>3</v>
      </c>
      <c r="I7616">
        <v>0</v>
      </c>
      <c r="J7616">
        <v>4.6220999999999997</v>
      </c>
    </row>
    <row r="7617" spans="1:10" x14ac:dyDescent="0.25">
      <c r="A7617" s="1" t="s">
        <v>6394</v>
      </c>
      <c r="B7617" s="2">
        <v>41973</v>
      </c>
      <c r="C7617" s="2">
        <v>41977</v>
      </c>
      <c r="D7617" s="1" t="s">
        <v>19</v>
      </c>
      <c r="E7617" s="1" t="s">
        <v>2878</v>
      </c>
      <c r="F7617" s="1" t="s">
        <v>4836</v>
      </c>
      <c r="G7617">
        <v>6.6420000000000003</v>
      </c>
      <c r="H7617">
        <v>9</v>
      </c>
      <c r="I7617">
        <v>0.7</v>
      </c>
      <c r="J7617">
        <v>-4.4279999999999999</v>
      </c>
    </row>
    <row r="7618" spans="1:10" x14ac:dyDescent="0.25">
      <c r="A7618" s="1" t="s">
        <v>6395</v>
      </c>
      <c r="B7618" s="2">
        <v>42714</v>
      </c>
      <c r="C7618" s="2">
        <v>42720</v>
      </c>
      <c r="D7618" s="1" t="s">
        <v>19</v>
      </c>
      <c r="E7618" s="1" t="s">
        <v>3289</v>
      </c>
      <c r="F7618" s="1" t="s">
        <v>3002</v>
      </c>
      <c r="G7618">
        <v>18.54</v>
      </c>
      <c r="H7618">
        <v>2</v>
      </c>
      <c r="I7618">
        <v>0</v>
      </c>
      <c r="J7618">
        <v>8.7138000000000009</v>
      </c>
    </row>
    <row r="7619" spans="1:10" x14ac:dyDescent="0.25">
      <c r="A7619" s="1" t="s">
        <v>6395</v>
      </c>
      <c r="B7619" s="2">
        <v>42714</v>
      </c>
      <c r="C7619" s="2">
        <v>42720</v>
      </c>
      <c r="D7619" s="1" t="s">
        <v>19</v>
      </c>
      <c r="E7619" s="1" t="s">
        <v>3289</v>
      </c>
      <c r="F7619" s="1" t="s">
        <v>37</v>
      </c>
      <c r="G7619">
        <v>679.96</v>
      </c>
      <c r="H7619">
        <v>5</v>
      </c>
      <c r="I7619">
        <v>0.2</v>
      </c>
      <c r="J7619">
        <v>220.98699999999999</v>
      </c>
    </row>
    <row r="7620" spans="1:10" x14ac:dyDescent="0.25">
      <c r="A7620" s="1" t="s">
        <v>6396</v>
      </c>
      <c r="B7620" s="2">
        <v>43035</v>
      </c>
      <c r="C7620" s="2">
        <v>43037</v>
      </c>
      <c r="D7620" s="1" t="s">
        <v>79</v>
      </c>
      <c r="E7620" s="1" t="s">
        <v>2274</v>
      </c>
      <c r="F7620" s="1" t="s">
        <v>30</v>
      </c>
      <c r="G7620">
        <v>189.57599999999999</v>
      </c>
      <c r="H7620">
        <v>1</v>
      </c>
      <c r="I7620">
        <v>0.2</v>
      </c>
      <c r="J7620">
        <v>9.4787999999999997</v>
      </c>
    </row>
    <row r="7621" spans="1:10" x14ac:dyDescent="0.25">
      <c r="A7621" s="1" t="s">
        <v>6396</v>
      </c>
      <c r="B7621" s="2">
        <v>43035</v>
      </c>
      <c r="C7621" s="2">
        <v>43037</v>
      </c>
      <c r="D7621" s="1" t="s">
        <v>79</v>
      </c>
      <c r="E7621" s="1" t="s">
        <v>2274</v>
      </c>
      <c r="F7621" s="1" t="s">
        <v>5461</v>
      </c>
      <c r="G7621">
        <v>71.959999999999994</v>
      </c>
      <c r="H7621">
        <v>5</v>
      </c>
      <c r="I7621">
        <v>0.2</v>
      </c>
      <c r="J7621">
        <v>7.1959999999999997</v>
      </c>
    </row>
    <row r="7622" spans="1:10" x14ac:dyDescent="0.25">
      <c r="A7622" s="1" t="s">
        <v>6397</v>
      </c>
      <c r="B7622" s="2">
        <v>41968</v>
      </c>
      <c r="C7622" s="2">
        <v>41972</v>
      </c>
      <c r="D7622" s="1" t="s">
        <v>19</v>
      </c>
      <c r="E7622" s="1" t="s">
        <v>2901</v>
      </c>
      <c r="F7622" s="1" t="s">
        <v>477</v>
      </c>
      <c r="G7622">
        <v>539.91999999999996</v>
      </c>
      <c r="H7622">
        <v>5</v>
      </c>
      <c r="I7622">
        <v>0.2</v>
      </c>
      <c r="J7622">
        <v>47.243000000000002</v>
      </c>
    </row>
    <row r="7623" spans="1:10" x14ac:dyDescent="0.25">
      <c r="A7623" s="1" t="s">
        <v>6397</v>
      </c>
      <c r="B7623" s="2">
        <v>41968</v>
      </c>
      <c r="C7623" s="2">
        <v>41972</v>
      </c>
      <c r="D7623" s="1" t="s">
        <v>19</v>
      </c>
      <c r="E7623" s="1" t="s">
        <v>2901</v>
      </c>
      <c r="F7623" s="1" t="s">
        <v>1304</v>
      </c>
      <c r="G7623">
        <v>725.34400000000005</v>
      </c>
      <c r="H7623">
        <v>4</v>
      </c>
      <c r="I7623">
        <v>0.2</v>
      </c>
      <c r="J7623">
        <v>54.400799999999997</v>
      </c>
    </row>
    <row r="7624" spans="1:10" x14ac:dyDescent="0.25">
      <c r="A7624" s="1" t="s">
        <v>6397</v>
      </c>
      <c r="B7624" s="2">
        <v>41968</v>
      </c>
      <c r="C7624" s="2">
        <v>41972</v>
      </c>
      <c r="D7624" s="1" t="s">
        <v>19</v>
      </c>
      <c r="E7624" s="1" t="s">
        <v>2901</v>
      </c>
      <c r="F7624" s="1" t="s">
        <v>6337</v>
      </c>
      <c r="G7624">
        <v>7.44</v>
      </c>
      <c r="H7624">
        <v>3</v>
      </c>
      <c r="I7624">
        <v>0</v>
      </c>
      <c r="J7624">
        <v>2.6040000000000001</v>
      </c>
    </row>
    <row r="7625" spans="1:10" x14ac:dyDescent="0.25">
      <c r="A7625" s="1" t="s">
        <v>6398</v>
      </c>
      <c r="B7625" s="2">
        <v>41834</v>
      </c>
      <c r="C7625" s="2">
        <v>41840</v>
      </c>
      <c r="D7625" s="1" t="s">
        <v>19</v>
      </c>
      <c r="E7625" s="1" t="s">
        <v>5815</v>
      </c>
      <c r="F7625" s="1" t="s">
        <v>1337</v>
      </c>
      <c r="G7625">
        <v>39.479999999999997</v>
      </c>
      <c r="H7625">
        <v>1</v>
      </c>
      <c r="I7625">
        <v>0</v>
      </c>
      <c r="J7625">
        <v>11.054399999999999</v>
      </c>
    </row>
    <row r="7626" spans="1:10" x14ac:dyDescent="0.25">
      <c r="A7626" s="1" t="s">
        <v>6399</v>
      </c>
      <c r="B7626" s="2">
        <v>42147</v>
      </c>
      <c r="C7626" s="2">
        <v>42151</v>
      </c>
      <c r="D7626" s="1" t="s">
        <v>11</v>
      </c>
      <c r="E7626" s="1" t="s">
        <v>585</v>
      </c>
      <c r="F7626" s="1" t="s">
        <v>2578</v>
      </c>
      <c r="G7626">
        <v>850.5</v>
      </c>
      <c r="H7626">
        <v>5</v>
      </c>
      <c r="I7626">
        <v>0.1</v>
      </c>
      <c r="J7626">
        <v>245.7</v>
      </c>
    </row>
    <row r="7627" spans="1:10" x14ac:dyDescent="0.25">
      <c r="A7627" s="1" t="s">
        <v>6399</v>
      </c>
      <c r="B7627" s="2">
        <v>42147</v>
      </c>
      <c r="C7627" s="2">
        <v>42151</v>
      </c>
      <c r="D7627" s="1" t="s">
        <v>11</v>
      </c>
      <c r="E7627" s="1" t="s">
        <v>585</v>
      </c>
      <c r="F7627" s="1" t="s">
        <v>1921</v>
      </c>
      <c r="G7627">
        <v>75.33</v>
      </c>
      <c r="H7627">
        <v>9</v>
      </c>
      <c r="I7627">
        <v>0</v>
      </c>
      <c r="J7627">
        <v>19.585799999999999</v>
      </c>
    </row>
    <row r="7628" spans="1:10" x14ac:dyDescent="0.25">
      <c r="A7628" s="1" t="s">
        <v>6400</v>
      </c>
      <c r="B7628" s="2">
        <v>42329</v>
      </c>
      <c r="C7628" s="2">
        <v>42331</v>
      </c>
      <c r="D7628" s="1" t="s">
        <v>11</v>
      </c>
      <c r="E7628" s="1" t="s">
        <v>1394</v>
      </c>
      <c r="F7628" s="1" t="s">
        <v>3899</v>
      </c>
      <c r="G7628">
        <v>325.63200000000001</v>
      </c>
      <c r="H7628">
        <v>6</v>
      </c>
      <c r="I7628">
        <v>0.2</v>
      </c>
      <c r="J7628">
        <v>28.492799999999999</v>
      </c>
    </row>
    <row r="7629" spans="1:10" x14ac:dyDescent="0.25">
      <c r="A7629" s="1" t="s">
        <v>6400</v>
      </c>
      <c r="B7629" s="2">
        <v>42329</v>
      </c>
      <c r="C7629" s="2">
        <v>42331</v>
      </c>
      <c r="D7629" s="1" t="s">
        <v>11</v>
      </c>
      <c r="E7629" s="1" t="s">
        <v>1394</v>
      </c>
      <c r="F7629" s="1" t="s">
        <v>2744</v>
      </c>
      <c r="G7629">
        <v>23.344000000000001</v>
      </c>
      <c r="H7629">
        <v>2</v>
      </c>
      <c r="I7629">
        <v>0.2</v>
      </c>
      <c r="J7629">
        <v>-1.4590000000000001</v>
      </c>
    </row>
    <row r="7630" spans="1:10" x14ac:dyDescent="0.25">
      <c r="A7630" s="1" t="s">
        <v>6400</v>
      </c>
      <c r="B7630" s="2">
        <v>42329</v>
      </c>
      <c r="C7630" s="2">
        <v>42331</v>
      </c>
      <c r="D7630" s="1" t="s">
        <v>11</v>
      </c>
      <c r="E7630" s="1" t="s">
        <v>1394</v>
      </c>
      <c r="F7630" s="1" t="s">
        <v>2199</v>
      </c>
      <c r="G7630">
        <v>16.52</v>
      </c>
      <c r="H7630">
        <v>5</v>
      </c>
      <c r="I7630">
        <v>0.2</v>
      </c>
      <c r="J7630">
        <v>5.3689999999999998</v>
      </c>
    </row>
    <row r="7631" spans="1:10" x14ac:dyDescent="0.25">
      <c r="A7631" s="1" t="s">
        <v>6401</v>
      </c>
      <c r="B7631" s="2">
        <v>41728</v>
      </c>
      <c r="C7631" s="2">
        <v>41730</v>
      </c>
      <c r="D7631" s="1" t="s">
        <v>79</v>
      </c>
      <c r="E7631" s="1" t="s">
        <v>372</v>
      </c>
      <c r="F7631" s="1" t="s">
        <v>1134</v>
      </c>
      <c r="G7631">
        <v>335.72</v>
      </c>
      <c r="H7631">
        <v>5</v>
      </c>
      <c r="I7631">
        <v>0.2</v>
      </c>
      <c r="J7631">
        <v>113.30549999999999</v>
      </c>
    </row>
    <row r="7632" spans="1:10" x14ac:dyDescent="0.25">
      <c r="A7632" s="1" t="s">
        <v>6401</v>
      </c>
      <c r="B7632" s="2">
        <v>41728</v>
      </c>
      <c r="C7632" s="2">
        <v>41730</v>
      </c>
      <c r="D7632" s="1" t="s">
        <v>79</v>
      </c>
      <c r="E7632" s="1" t="s">
        <v>372</v>
      </c>
      <c r="F7632" s="1" t="s">
        <v>1746</v>
      </c>
      <c r="G7632">
        <v>251.94399999999999</v>
      </c>
      <c r="H7632">
        <v>7</v>
      </c>
      <c r="I7632">
        <v>0.2</v>
      </c>
      <c r="J7632">
        <v>88.180400000000006</v>
      </c>
    </row>
    <row r="7633" spans="1:10" x14ac:dyDescent="0.25">
      <c r="A7633" s="1" t="s">
        <v>6401</v>
      </c>
      <c r="B7633" s="2">
        <v>41728</v>
      </c>
      <c r="C7633" s="2">
        <v>41730</v>
      </c>
      <c r="D7633" s="1" t="s">
        <v>79</v>
      </c>
      <c r="E7633" s="1" t="s">
        <v>372</v>
      </c>
      <c r="F7633" s="1" t="s">
        <v>1685</v>
      </c>
      <c r="G7633">
        <v>127.30200000000001</v>
      </c>
      <c r="H7633">
        <v>7</v>
      </c>
      <c r="I7633">
        <v>0.3</v>
      </c>
      <c r="J7633">
        <v>-9.093</v>
      </c>
    </row>
    <row r="7634" spans="1:10" x14ac:dyDescent="0.25">
      <c r="A7634" s="1" t="s">
        <v>6402</v>
      </c>
      <c r="B7634" s="2">
        <v>43098</v>
      </c>
      <c r="C7634" s="2">
        <v>43101</v>
      </c>
      <c r="D7634" s="1" t="s">
        <v>11</v>
      </c>
      <c r="E7634" s="1" t="s">
        <v>1555</v>
      </c>
      <c r="F7634" s="1" t="s">
        <v>586</v>
      </c>
      <c r="G7634">
        <v>1207.8399999999999</v>
      </c>
      <c r="H7634">
        <v>8</v>
      </c>
      <c r="I7634">
        <v>0</v>
      </c>
      <c r="J7634">
        <v>314.03840000000002</v>
      </c>
    </row>
    <row r="7635" spans="1:10" x14ac:dyDescent="0.25">
      <c r="A7635" s="1" t="s">
        <v>6402</v>
      </c>
      <c r="B7635" s="2">
        <v>43098</v>
      </c>
      <c r="C7635" s="2">
        <v>43101</v>
      </c>
      <c r="D7635" s="1" t="s">
        <v>11</v>
      </c>
      <c r="E7635" s="1" t="s">
        <v>1555</v>
      </c>
      <c r="F7635" s="1" t="s">
        <v>2446</v>
      </c>
      <c r="G7635">
        <v>12.53</v>
      </c>
      <c r="H7635">
        <v>1</v>
      </c>
      <c r="I7635">
        <v>0</v>
      </c>
      <c r="J7635">
        <v>5.8891</v>
      </c>
    </row>
    <row r="7636" spans="1:10" x14ac:dyDescent="0.25">
      <c r="A7636" s="1" t="s">
        <v>6402</v>
      </c>
      <c r="B7636" s="2">
        <v>43098</v>
      </c>
      <c r="C7636" s="2">
        <v>43101</v>
      </c>
      <c r="D7636" s="1" t="s">
        <v>11</v>
      </c>
      <c r="E7636" s="1" t="s">
        <v>1555</v>
      </c>
      <c r="F7636" s="1" t="s">
        <v>2912</v>
      </c>
      <c r="G7636">
        <v>34.58</v>
      </c>
      <c r="H7636">
        <v>1</v>
      </c>
      <c r="I7636">
        <v>0</v>
      </c>
      <c r="J7636">
        <v>10.0282</v>
      </c>
    </row>
    <row r="7637" spans="1:10" x14ac:dyDescent="0.25">
      <c r="A7637" s="1" t="s">
        <v>6402</v>
      </c>
      <c r="B7637" s="2">
        <v>43098</v>
      </c>
      <c r="C7637" s="2">
        <v>43101</v>
      </c>
      <c r="D7637" s="1" t="s">
        <v>11</v>
      </c>
      <c r="E7637" s="1" t="s">
        <v>1555</v>
      </c>
      <c r="F7637" s="1" t="s">
        <v>3758</v>
      </c>
      <c r="G7637">
        <v>300.98</v>
      </c>
      <c r="H7637">
        <v>1</v>
      </c>
      <c r="I7637">
        <v>0</v>
      </c>
      <c r="J7637">
        <v>87.284199999999998</v>
      </c>
    </row>
    <row r="7638" spans="1:10" x14ac:dyDescent="0.25">
      <c r="A7638" s="1" t="s">
        <v>6402</v>
      </c>
      <c r="B7638" s="2">
        <v>43098</v>
      </c>
      <c r="C7638" s="2">
        <v>43101</v>
      </c>
      <c r="D7638" s="1" t="s">
        <v>11</v>
      </c>
      <c r="E7638" s="1" t="s">
        <v>1555</v>
      </c>
      <c r="F7638" s="1" t="s">
        <v>1845</v>
      </c>
      <c r="G7638">
        <v>258.75</v>
      </c>
      <c r="H7638">
        <v>3</v>
      </c>
      <c r="I7638">
        <v>0</v>
      </c>
      <c r="J7638">
        <v>77.625</v>
      </c>
    </row>
    <row r="7639" spans="1:10" x14ac:dyDescent="0.25">
      <c r="A7639" s="1" t="s">
        <v>6403</v>
      </c>
      <c r="B7639" s="2">
        <v>42796</v>
      </c>
      <c r="C7639" s="2">
        <v>42802</v>
      </c>
      <c r="D7639" s="1" t="s">
        <v>19</v>
      </c>
      <c r="E7639" s="1" t="s">
        <v>2959</v>
      </c>
      <c r="F7639" s="1" t="s">
        <v>3774</v>
      </c>
      <c r="G7639">
        <v>59.52</v>
      </c>
      <c r="H7639">
        <v>3</v>
      </c>
      <c r="I7639">
        <v>0</v>
      </c>
      <c r="J7639">
        <v>15.475199999999999</v>
      </c>
    </row>
    <row r="7640" spans="1:10" x14ac:dyDescent="0.25">
      <c r="A7640" s="1" t="s">
        <v>6403</v>
      </c>
      <c r="B7640" s="2">
        <v>42796</v>
      </c>
      <c r="C7640" s="2">
        <v>42802</v>
      </c>
      <c r="D7640" s="1" t="s">
        <v>19</v>
      </c>
      <c r="E7640" s="1" t="s">
        <v>2959</v>
      </c>
      <c r="F7640" s="1" t="s">
        <v>3582</v>
      </c>
      <c r="G7640">
        <v>57.96</v>
      </c>
      <c r="H7640">
        <v>7</v>
      </c>
      <c r="I7640">
        <v>0</v>
      </c>
      <c r="J7640">
        <v>27.241199999999999</v>
      </c>
    </row>
    <row r="7641" spans="1:10" x14ac:dyDescent="0.25">
      <c r="A7641" s="1" t="s">
        <v>6403</v>
      </c>
      <c r="B7641" s="2">
        <v>42796</v>
      </c>
      <c r="C7641" s="2">
        <v>42802</v>
      </c>
      <c r="D7641" s="1" t="s">
        <v>19</v>
      </c>
      <c r="E7641" s="1" t="s">
        <v>2959</v>
      </c>
      <c r="F7641" s="1" t="s">
        <v>3728</v>
      </c>
      <c r="G7641">
        <v>441.96</v>
      </c>
      <c r="H7641">
        <v>2</v>
      </c>
      <c r="I7641">
        <v>0</v>
      </c>
      <c r="J7641">
        <v>101.6508</v>
      </c>
    </row>
    <row r="7642" spans="1:10" x14ac:dyDescent="0.25">
      <c r="A7642" s="1" t="s">
        <v>6403</v>
      </c>
      <c r="B7642" s="2">
        <v>42796</v>
      </c>
      <c r="C7642" s="2">
        <v>42802</v>
      </c>
      <c r="D7642" s="1" t="s">
        <v>19</v>
      </c>
      <c r="E7642" s="1" t="s">
        <v>2959</v>
      </c>
      <c r="F7642" s="1" t="s">
        <v>4958</v>
      </c>
      <c r="G7642">
        <v>68.040000000000006</v>
      </c>
      <c r="H7642">
        <v>6</v>
      </c>
      <c r="I7642">
        <v>0</v>
      </c>
      <c r="J7642">
        <v>33.339599999999997</v>
      </c>
    </row>
    <row r="7643" spans="1:10" x14ac:dyDescent="0.25">
      <c r="A7643" s="1" t="s">
        <v>6404</v>
      </c>
      <c r="B7643" s="2">
        <v>42649</v>
      </c>
      <c r="C7643" s="2">
        <v>42650</v>
      </c>
      <c r="D7643" s="1" t="s">
        <v>79</v>
      </c>
      <c r="E7643" s="1" t="s">
        <v>3847</v>
      </c>
      <c r="F7643" s="1" t="s">
        <v>6405</v>
      </c>
      <c r="G7643">
        <v>703.71</v>
      </c>
      <c r="H7643">
        <v>6</v>
      </c>
      <c r="I7643">
        <v>0.7</v>
      </c>
      <c r="J7643">
        <v>-938.28</v>
      </c>
    </row>
    <row r="7644" spans="1:10" x14ac:dyDescent="0.25">
      <c r="A7644" s="1" t="s">
        <v>6404</v>
      </c>
      <c r="B7644" s="2">
        <v>42649</v>
      </c>
      <c r="C7644" s="2">
        <v>42650</v>
      </c>
      <c r="D7644" s="1" t="s">
        <v>79</v>
      </c>
      <c r="E7644" s="1" t="s">
        <v>3847</v>
      </c>
      <c r="F7644" s="1" t="s">
        <v>1072</v>
      </c>
      <c r="G7644">
        <v>17.904</v>
      </c>
      <c r="H7644">
        <v>4</v>
      </c>
      <c r="I7644">
        <v>0.7</v>
      </c>
      <c r="J7644">
        <v>-14.92</v>
      </c>
    </row>
    <row r="7645" spans="1:10" x14ac:dyDescent="0.25">
      <c r="A7645" s="1" t="s">
        <v>6404</v>
      </c>
      <c r="B7645" s="2">
        <v>42649</v>
      </c>
      <c r="C7645" s="2">
        <v>42650</v>
      </c>
      <c r="D7645" s="1" t="s">
        <v>79</v>
      </c>
      <c r="E7645" s="1" t="s">
        <v>3847</v>
      </c>
      <c r="F7645" s="1" t="s">
        <v>2813</v>
      </c>
      <c r="G7645">
        <v>11.976000000000001</v>
      </c>
      <c r="H7645">
        <v>4</v>
      </c>
      <c r="I7645">
        <v>0.7</v>
      </c>
      <c r="J7645">
        <v>-9.1815999999999995</v>
      </c>
    </row>
    <row r="7646" spans="1:10" x14ac:dyDescent="0.25">
      <c r="A7646" s="1" t="s">
        <v>6404</v>
      </c>
      <c r="B7646" s="2">
        <v>42649</v>
      </c>
      <c r="C7646" s="2">
        <v>42650</v>
      </c>
      <c r="D7646" s="1" t="s">
        <v>79</v>
      </c>
      <c r="E7646" s="1" t="s">
        <v>3847</v>
      </c>
      <c r="F7646" s="1" t="s">
        <v>4345</v>
      </c>
      <c r="G7646">
        <v>67.959999999999994</v>
      </c>
      <c r="H7646">
        <v>5</v>
      </c>
      <c r="I7646">
        <v>0.2</v>
      </c>
      <c r="J7646">
        <v>0.84950000000000003</v>
      </c>
    </row>
    <row r="7647" spans="1:10" x14ac:dyDescent="0.25">
      <c r="A7647" s="1" t="s">
        <v>6406</v>
      </c>
      <c r="B7647" s="2">
        <v>42099</v>
      </c>
      <c r="C7647" s="2">
        <v>42105</v>
      </c>
      <c r="D7647" s="1" t="s">
        <v>19</v>
      </c>
      <c r="E7647" s="1" t="s">
        <v>3513</v>
      </c>
      <c r="F7647" s="1" t="s">
        <v>1860</v>
      </c>
      <c r="G7647">
        <v>892.22400000000005</v>
      </c>
      <c r="H7647">
        <v>3</v>
      </c>
      <c r="I7647">
        <v>0.2</v>
      </c>
      <c r="J7647">
        <v>89.222399999999993</v>
      </c>
    </row>
    <row r="7648" spans="1:10" x14ac:dyDescent="0.25">
      <c r="A7648" s="1" t="s">
        <v>6407</v>
      </c>
      <c r="B7648" s="2">
        <v>41891</v>
      </c>
      <c r="C7648" s="2">
        <v>41895</v>
      </c>
      <c r="D7648" s="1" t="s">
        <v>19</v>
      </c>
      <c r="E7648" s="1" t="s">
        <v>1566</v>
      </c>
      <c r="F7648" s="1" t="s">
        <v>5749</v>
      </c>
      <c r="G7648">
        <v>1299.99</v>
      </c>
      <c r="H7648">
        <v>2</v>
      </c>
      <c r="I7648">
        <v>0.5</v>
      </c>
      <c r="J7648">
        <v>-571.99559999999997</v>
      </c>
    </row>
    <row r="7649" spans="1:10" x14ac:dyDescent="0.25">
      <c r="A7649" s="1" t="s">
        <v>6408</v>
      </c>
      <c r="B7649" s="2">
        <v>42444</v>
      </c>
      <c r="C7649" s="2">
        <v>42445</v>
      </c>
      <c r="D7649" s="1" t="s">
        <v>79</v>
      </c>
      <c r="E7649" s="1" t="s">
        <v>4051</v>
      </c>
      <c r="F7649" s="1" t="s">
        <v>1697</v>
      </c>
      <c r="G7649">
        <v>4.5439999999999996</v>
      </c>
      <c r="H7649">
        <v>2</v>
      </c>
      <c r="I7649">
        <v>0.2</v>
      </c>
      <c r="J7649">
        <v>1.6472</v>
      </c>
    </row>
    <row r="7650" spans="1:10" x14ac:dyDescent="0.25">
      <c r="A7650" s="1" t="s">
        <v>6408</v>
      </c>
      <c r="B7650" s="2">
        <v>42444</v>
      </c>
      <c r="C7650" s="2">
        <v>42445</v>
      </c>
      <c r="D7650" s="1" t="s">
        <v>79</v>
      </c>
      <c r="E7650" s="1" t="s">
        <v>4051</v>
      </c>
      <c r="F7650" s="1" t="s">
        <v>1647</v>
      </c>
      <c r="G7650">
        <v>1352.0319999999999</v>
      </c>
      <c r="H7650">
        <v>4</v>
      </c>
      <c r="I7650">
        <v>0.2</v>
      </c>
      <c r="J7650">
        <v>84.501999999999995</v>
      </c>
    </row>
    <row r="7651" spans="1:10" x14ac:dyDescent="0.25">
      <c r="A7651" s="1" t="s">
        <v>6409</v>
      </c>
      <c r="B7651" s="2">
        <v>42365</v>
      </c>
      <c r="C7651" s="2">
        <v>42369</v>
      </c>
      <c r="D7651" s="1" t="s">
        <v>19</v>
      </c>
      <c r="E7651" s="1" t="s">
        <v>449</v>
      </c>
      <c r="F7651" s="1" t="s">
        <v>1552</v>
      </c>
      <c r="G7651">
        <v>1548.99</v>
      </c>
      <c r="H7651">
        <v>9</v>
      </c>
      <c r="I7651">
        <v>0.4</v>
      </c>
      <c r="J7651">
        <v>-464.697</v>
      </c>
    </row>
    <row r="7652" spans="1:10" x14ac:dyDescent="0.25">
      <c r="A7652" s="1" t="s">
        <v>6409</v>
      </c>
      <c r="B7652" s="2">
        <v>42365</v>
      </c>
      <c r="C7652" s="2">
        <v>42369</v>
      </c>
      <c r="D7652" s="1" t="s">
        <v>19</v>
      </c>
      <c r="E7652" s="1" t="s">
        <v>449</v>
      </c>
      <c r="F7652" s="1" t="s">
        <v>3582</v>
      </c>
      <c r="G7652">
        <v>19.872</v>
      </c>
      <c r="H7652">
        <v>3</v>
      </c>
      <c r="I7652">
        <v>0.2</v>
      </c>
      <c r="J7652">
        <v>6.7068000000000003</v>
      </c>
    </row>
    <row r="7653" spans="1:10" x14ac:dyDescent="0.25">
      <c r="A7653" s="1" t="s">
        <v>6410</v>
      </c>
      <c r="B7653" s="2">
        <v>42954</v>
      </c>
      <c r="C7653" s="2">
        <v>42955</v>
      </c>
      <c r="D7653" s="1" t="s">
        <v>79</v>
      </c>
      <c r="E7653" s="1" t="s">
        <v>1047</v>
      </c>
      <c r="F7653" s="1" t="s">
        <v>214</v>
      </c>
      <c r="G7653">
        <v>119.44799999999999</v>
      </c>
      <c r="H7653">
        <v>3</v>
      </c>
      <c r="I7653">
        <v>0.2</v>
      </c>
      <c r="J7653">
        <v>-13.437900000000001</v>
      </c>
    </row>
    <row r="7654" spans="1:10" x14ac:dyDescent="0.25">
      <c r="A7654" s="1" t="s">
        <v>6410</v>
      </c>
      <c r="B7654" s="2">
        <v>42954</v>
      </c>
      <c r="C7654" s="2">
        <v>42955</v>
      </c>
      <c r="D7654" s="1" t="s">
        <v>79</v>
      </c>
      <c r="E7654" s="1" t="s">
        <v>1047</v>
      </c>
      <c r="F7654" s="1" t="s">
        <v>481</v>
      </c>
      <c r="G7654">
        <v>118.16</v>
      </c>
      <c r="H7654">
        <v>2</v>
      </c>
      <c r="I7654">
        <v>0.2</v>
      </c>
      <c r="J7654">
        <v>-25.109000000000002</v>
      </c>
    </row>
    <row r="7655" spans="1:10" x14ac:dyDescent="0.25">
      <c r="A7655" s="1" t="s">
        <v>6411</v>
      </c>
      <c r="B7655" s="2">
        <v>42085</v>
      </c>
      <c r="C7655" s="2">
        <v>42090</v>
      </c>
      <c r="D7655" s="1" t="s">
        <v>19</v>
      </c>
      <c r="E7655" s="1" t="s">
        <v>6412</v>
      </c>
      <c r="F7655" s="1" t="s">
        <v>4622</v>
      </c>
      <c r="G7655">
        <v>19.559999999999999</v>
      </c>
      <c r="H7655">
        <v>4</v>
      </c>
      <c r="I7655">
        <v>0</v>
      </c>
      <c r="J7655">
        <v>5.4767999999999999</v>
      </c>
    </row>
    <row r="7656" spans="1:10" x14ac:dyDescent="0.25">
      <c r="A7656" s="1" t="s">
        <v>6413</v>
      </c>
      <c r="B7656" s="2">
        <v>42338</v>
      </c>
      <c r="C7656" s="2">
        <v>42340</v>
      </c>
      <c r="D7656" s="1" t="s">
        <v>11</v>
      </c>
      <c r="E7656" s="1" t="s">
        <v>3216</v>
      </c>
      <c r="F7656" s="1" t="s">
        <v>4851</v>
      </c>
      <c r="G7656">
        <v>80.959999999999994</v>
      </c>
      <c r="H7656">
        <v>4</v>
      </c>
      <c r="I7656">
        <v>0</v>
      </c>
      <c r="J7656">
        <v>29.145600000000002</v>
      </c>
    </row>
    <row r="7657" spans="1:10" x14ac:dyDescent="0.25">
      <c r="A7657" s="1" t="s">
        <v>6413</v>
      </c>
      <c r="B7657" s="2">
        <v>42338</v>
      </c>
      <c r="C7657" s="2">
        <v>42340</v>
      </c>
      <c r="D7657" s="1" t="s">
        <v>11</v>
      </c>
      <c r="E7657" s="1" t="s">
        <v>3216</v>
      </c>
      <c r="F7657" s="1" t="s">
        <v>3633</v>
      </c>
      <c r="G7657">
        <v>25.92</v>
      </c>
      <c r="H7657">
        <v>4</v>
      </c>
      <c r="I7657">
        <v>0</v>
      </c>
      <c r="J7657">
        <v>12.441599999999999</v>
      </c>
    </row>
    <row r="7658" spans="1:10" x14ac:dyDescent="0.25">
      <c r="A7658" s="1" t="s">
        <v>6414</v>
      </c>
      <c r="B7658" s="2">
        <v>41744</v>
      </c>
      <c r="C7658" s="2">
        <v>41744</v>
      </c>
      <c r="D7658" s="1" t="s">
        <v>654</v>
      </c>
      <c r="E7658" s="1" t="s">
        <v>134</v>
      </c>
      <c r="F7658" s="1" t="s">
        <v>1351</v>
      </c>
      <c r="G7658">
        <v>106.96</v>
      </c>
      <c r="H7658">
        <v>2</v>
      </c>
      <c r="I7658">
        <v>0</v>
      </c>
      <c r="J7658">
        <v>31.0184</v>
      </c>
    </row>
    <row r="7659" spans="1:10" x14ac:dyDescent="0.25">
      <c r="A7659" s="1" t="s">
        <v>6414</v>
      </c>
      <c r="B7659" s="2">
        <v>41744</v>
      </c>
      <c r="C7659" s="2">
        <v>41744</v>
      </c>
      <c r="D7659" s="1" t="s">
        <v>654</v>
      </c>
      <c r="E7659" s="1" t="s">
        <v>134</v>
      </c>
      <c r="F7659" s="1" t="s">
        <v>543</v>
      </c>
      <c r="G7659">
        <v>187.76</v>
      </c>
      <c r="H7659">
        <v>4</v>
      </c>
      <c r="I7659">
        <v>0</v>
      </c>
      <c r="J7659">
        <v>76.9816</v>
      </c>
    </row>
    <row r="7660" spans="1:10" x14ac:dyDescent="0.25">
      <c r="A7660" s="1" t="s">
        <v>6415</v>
      </c>
      <c r="B7660" s="2">
        <v>42946</v>
      </c>
      <c r="C7660" s="2">
        <v>42949</v>
      </c>
      <c r="D7660" s="1" t="s">
        <v>79</v>
      </c>
      <c r="E7660" s="1" t="s">
        <v>3689</v>
      </c>
      <c r="F7660" s="1" t="s">
        <v>1384</v>
      </c>
      <c r="G7660">
        <v>76.775999999999996</v>
      </c>
      <c r="H7660">
        <v>4</v>
      </c>
      <c r="I7660">
        <v>0.7</v>
      </c>
      <c r="J7660">
        <v>-53.743200000000002</v>
      </c>
    </row>
    <row r="7661" spans="1:10" x14ac:dyDescent="0.25">
      <c r="A7661" s="1" t="s">
        <v>6416</v>
      </c>
      <c r="B7661" s="2">
        <v>42887</v>
      </c>
      <c r="C7661" s="2">
        <v>42891</v>
      </c>
      <c r="D7661" s="1" t="s">
        <v>19</v>
      </c>
      <c r="E7661" s="1" t="s">
        <v>226</v>
      </c>
      <c r="F7661" s="1" t="s">
        <v>1769</v>
      </c>
      <c r="G7661">
        <v>53.9</v>
      </c>
      <c r="H7661">
        <v>5</v>
      </c>
      <c r="I7661">
        <v>0</v>
      </c>
      <c r="J7661">
        <v>25.872</v>
      </c>
    </row>
    <row r="7662" spans="1:10" x14ac:dyDescent="0.25">
      <c r="A7662" s="1" t="s">
        <v>6417</v>
      </c>
      <c r="B7662" s="2">
        <v>41646</v>
      </c>
      <c r="C7662" s="2">
        <v>41651</v>
      </c>
      <c r="D7662" s="1" t="s">
        <v>19</v>
      </c>
      <c r="E7662" s="1" t="s">
        <v>4659</v>
      </c>
      <c r="F7662" s="1" t="s">
        <v>885</v>
      </c>
      <c r="G7662">
        <v>76.727999999999994</v>
      </c>
      <c r="H7662">
        <v>3</v>
      </c>
      <c r="I7662">
        <v>0.6</v>
      </c>
      <c r="J7662">
        <v>-53.709600000000002</v>
      </c>
    </row>
    <row r="7663" spans="1:10" x14ac:dyDescent="0.25">
      <c r="A7663" s="1" t="s">
        <v>6417</v>
      </c>
      <c r="B7663" s="2">
        <v>41646</v>
      </c>
      <c r="C7663" s="2">
        <v>41651</v>
      </c>
      <c r="D7663" s="1" t="s">
        <v>19</v>
      </c>
      <c r="E7663" s="1" t="s">
        <v>4659</v>
      </c>
      <c r="F7663" s="1" t="s">
        <v>2133</v>
      </c>
      <c r="G7663">
        <v>10.43</v>
      </c>
      <c r="H7663">
        <v>7</v>
      </c>
      <c r="I7663">
        <v>0.8</v>
      </c>
      <c r="J7663">
        <v>-18.252500000000001</v>
      </c>
    </row>
    <row r="7664" spans="1:10" x14ac:dyDescent="0.25">
      <c r="A7664" s="1" t="s">
        <v>6418</v>
      </c>
      <c r="B7664" s="2">
        <v>43007</v>
      </c>
      <c r="C7664" s="2">
        <v>43009</v>
      </c>
      <c r="D7664" s="1" t="s">
        <v>79</v>
      </c>
      <c r="E7664" s="1" t="s">
        <v>3219</v>
      </c>
      <c r="F7664" s="1" t="s">
        <v>2639</v>
      </c>
      <c r="G7664">
        <v>99.2</v>
      </c>
      <c r="H7664">
        <v>5</v>
      </c>
      <c r="I7664">
        <v>0</v>
      </c>
      <c r="J7664">
        <v>25.792000000000002</v>
      </c>
    </row>
    <row r="7665" spans="1:10" x14ac:dyDescent="0.25">
      <c r="A7665" s="1" t="s">
        <v>6419</v>
      </c>
      <c r="B7665" s="2">
        <v>42991</v>
      </c>
      <c r="C7665" s="2">
        <v>42997</v>
      </c>
      <c r="D7665" s="1" t="s">
        <v>19</v>
      </c>
      <c r="E7665" s="1" t="s">
        <v>3128</v>
      </c>
      <c r="F7665" s="1" t="s">
        <v>1472</v>
      </c>
      <c r="G7665">
        <v>15.92</v>
      </c>
      <c r="H7665">
        <v>5</v>
      </c>
      <c r="I7665">
        <v>0.2</v>
      </c>
      <c r="J7665">
        <v>2.786</v>
      </c>
    </row>
    <row r="7666" spans="1:10" x14ac:dyDescent="0.25">
      <c r="A7666" s="1" t="s">
        <v>6420</v>
      </c>
      <c r="B7666" s="2">
        <v>41934</v>
      </c>
      <c r="C7666" s="2">
        <v>41938</v>
      </c>
      <c r="D7666" s="1" t="s">
        <v>19</v>
      </c>
      <c r="E7666" s="1" t="s">
        <v>3261</v>
      </c>
      <c r="F7666" s="1" t="s">
        <v>3897</v>
      </c>
      <c r="G7666">
        <v>129.91999999999999</v>
      </c>
      <c r="H7666">
        <v>4</v>
      </c>
      <c r="I7666">
        <v>0</v>
      </c>
      <c r="J7666">
        <v>10.393599999999999</v>
      </c>
    </row>
    <row r="7667" spans="1:10" x14ac:dyDescent="0.25">
      <c r="A7667" s="1" t="s">
        <v>6421</v>
      </c>
      <c r="B7667" s="2">
        <v>42647</v>
      </c>
      <c r="C7667" s="2">
        <v>42651</v>
      </c>
      <c r="D7667" s="1" t="s">
        <v>19</v>
      </c>
      <c r="E7667" s="1" t="s">
        <v>3500</v>
      </c>
      <c r="F7667" s="1" t="s">
        <v>2170</v>
      </c>
      <c r="G7667">
        <v>30.4</v>
      </c>
      <c r="H7667">
        <v>1</v>
      </c>
      <c r="I7667">
        <v>0</v>
      </c>
      <c r="J7667">
        <v>13.984</v>
      </c>
    </row>
    <row r="7668" spans="1:10" x14ac:dyDescent="0.25">
      <c r="A7668" s="1" t="s">
        <v>6421</v>
      </c>
      <c r="B7668" s="2">
        <v>42647</v>
      </c>
      <c r="C7668" s="2">
        <v>42651</v>
      </c>
      <c r="D7668" s="1" t="s">
        <v>19</v>
      </c>
      <c r="E7668" s="1" t="s">
        <v>3500</v>
      </c>
      <c r="F7668" s="1" t="s">
        <v>613</v>
      </c>
      <c r="G7668">
        <v>5399.91</v>
      </c>
      <c r="H7668">
        <v>9</v>
      </c>
      <c r="I7668">
        <v>0</v>
      </c>
      <c r="J7668">
        <v>2591.9567999999999</v>
      </c>
    </row>
    <row r="7669" spans="1:10" x14ac:dyDescent="0.25">
      <c r="A7669" s="1" t="s">
        <v>6421</v>
      </c>
      <c r="B7669" s="2">
        <v>42647</v>
      </c>
      <c r="C7669" s="2">
        <v>42651</v>
      </c>
      <c r="D7669" s="1" t="s">
        <v>19</v>
      </c>
      <c r="E7669" s="1" t="s">
        <v>3500</v>
      </c>
      <c r="F7669" s="1" t="s">
        <v>4971</v>
      </c>
      <c r="G7669">
        <v>119.1</v>
      </c>
      <c r="H7669">
        <v>3</v>
      </c>
      <c r="I7669">
        <v>0</v>
      </c>
      <c r="J7669">
        <v>34.539000000000001</v>
      </c>
    </row>
    <row r="7670" spans="1:10" x14ac:dyDescent="0.25">
      <c r="A7670" s="1" t="s">
        <v>6422</v>
      </c>
      <c r="B7670" s="2">
        <v>42335</v>
      </c>
      <c r="C7670" s="2">
        <v>42337</v>
      </c>
      <c r="D7670" s="1" t="s">
        <v>11</v>
      </c>
      <c r="E7670" s="1" t="s">
        <v>76</v>
      </c>
      <c r="F7670" s="1" t="s">
        <v>1184</v>
      </c>
      <c r="G7670">
        <v>40.08</v>
      </c>
      <c r="H7670">
        <v>6</v>
      </c>
      <c r="I7670">
        <v>0</v>
      </c>
      <c r="J7670">
        <v>19.238399999999999</v>
      </c>
    </row>
    <row r="7671" spans="1:10" x14ac:dyDescent="0.25">
      <c r="A7671" s="1" t="s">
        <v>6422</v>
      </c>
      <c r="B7671" s="2">
        <v>42335</v>
      </c>
      <c r="C7671" s="2">
        <v>42337</v>
      </c>
      <c r="D7671" s="1" t="s">
        <v>11</v>
      </c>
      <c r="E7671" s="1" t="s">
        <v>76</v>
      </c>
      <c r="F7671" s="1" t="s">
        <v>1415</v>
      </c>
      <c r="G7671">
        <v>59.94</v>
      </c>
      <c r="H7671">
        <v>3</v>
      </c>
      <c r="I7671">
        <v>0</v>
      </c>
      <c r="J7671">
        <v>28.171800000000001</v>
      </c>
    </row>
    <row r="7672" spans="1:10" x14ac:dyDescent="0.25">
      <c r="A7672" s="1" t="s">
        <v>6422</v>
      </c>
      <c r="B7672" s="2">
        <v>42335</v>
      </c>
      <c r="C7672" s="2">
        <v>42337</v>
      </c>
      <c r="D7672" s="1" t="s">
        <v>11</v>
      </c>
      <c r="E7672" s="1" t="s">
        <v>76</v>
      </c>
      <c r="F7672" s="1" t="s">
        <v>3060</v>
      </c>
      <c r="G7672">
        <v>259.98</v>
      </c>
      <c r="H7672">
        <v>2</v>
      </c>
      <c r="I7672">
        <v>0</v>
      </c>
      <c r="J7672">
        <v>88.393199999999993</v>
      </c>
    </row>
    <row r="7673" spans="1:10" x14ac:dyDescent="0.25">
      <c r="A7673" s="1" t="s">
        <v>6422</v>
      </c>
      <c r="B7673" s="2">
        <v>42335</v>
      </c>
      <c r="C7673" s="2">
        <v>42337</v>
      </c>
      <c r="D7673" s="1" t="s">
        <v>11</v>
      </c>
      <c r="E7673" s="1" t="s">
        <v>76</v>
      </c>
      <c r="F7673" s="1" t="s">
        <v>3906</v>
      </c>
      <c r="G7673">
        <v>170.98</v>
      </c>
      <c r="H7673">
        <v>1</v>
      </c>
      <c r="I7673">
        <v>0</v>
      </c>
      <c r="J7673">
        <v>32.486199999999997</v>
      </c>
    </row>
    <row r="7674" spans="1:10" x14ac:dyDescent="0.25">
      <c r="A7674" s="1" t="s">
        <v>6422</v>
      </c>
      <c r="B7674" s="2">
        <v>42335</v>
      </c>
      <c r="C7674" s="2">
        <v>42337</v>
      </c>
      <c r="D7674" s="1" t="s">
        <v>11</v>
      </c>
      <c r="E7674" s="1" t="s">
        <v>76</v>
      </c>
      <c r="F7674" s="1" t="s">
        <v>6423</v>
      </c>
      <c r="G7674">
        <v>38.97</v>
      </c>
      <c r="H7674">
        <v>3</v>
      </c>
      <c r="I7674">
        <v>0</v>
      </c>
      <c r="J7674">
        <v>4.6764000000000001</v>
      </c>
    </row>
    <row r="7675" spans="1:10" x14ac:dyDescent="0.25">
      <c r="A7675" s="1" t="s">
        <v>6422</v>
      </c>
      <c r="B7675" s="2">
        <v>42335</v>
      </c>
      <c r="C7675" s="2">
        <v>42337</v>
      </c>
      <c r="D7675" s="1" t="s">
        <v>11</v>
      </c>
      <c r="E7675" s="1" t="s">
        <v>76</v>
      </c>
      <c r="F7675" s="1" t="s">
        <v>2232</v>
      </c>
      <c r="G7675">
        <v>154.9</v>
      </c>
      <c r="H7675">
        <v>5</v>
      </c>
      <c r="I7675">
        <v>0</v>
      </c>
      <c r="J7675">
        <v>69.704999999999998</v>
      </c>
    </row>
    <row r="7676" spans="1:10" x14ac:dyDescent="0.25">
      <c r="A7676" s="1" t="s">
        <v>6422</v>
      </c>
      <c r="B7676" s="2">
        <v>42335</v>
      </c>
      <c r="C7676" s="2">
        <v>42337</v>
      </c>
      <c r="D7676" s="1" t="s">
        <v>11</v>
      </c>
      <c r="E7676" s="1" t="s">
        <v>76</v>
      </c>
      <c r="F7676" s="1" t="s">
        <v>1911</v>
      </c>
      <c r="G7676">
        <v>446.06799999999998</v>
      </c>
      <c r="H7676">
        <v>4</v>
      </c>
      <c r="I7676">
        <v>0.3</v>
      </c>
      <c r="J7676">
        <v>0</v>
      </c>
    </row>
    <row r="7677" spans="1:10" x14ac:dyDescent="0.25">
      <c r="A7677" s="1" t="s">
        <v>6424</v>
      </c>
      <c r="B7677" s="2">
        <v>42861</v>
      </c>
      <c r="C7677" s="2">
        <v>42864</v>
      </c>
      <c r="D7677" s="1" t="s">
        <v>11</v>
      </c>
      <c r="E7677" s="1" t="s">
        <v>5574</v>
      </c>
      <c r="F7677" s="1" t="s">
        <v>952</v>
      </c>
      <c r="G7677">
        <v>152.94</v>
      </c>
      <c r="H7677">
        <v>3</v>
      </c>
      <c r="I7677">
        <v>0</v>
      </c>
      <c r="J7677">
        <v>41.293799999999997</v>
      </c>
    </row>
    <row r="7678" spans="1:10" x14ac:dyDescent="0.25">
      <c r="A7678" s="1" t="s">
        <v>6425</v>
      </c>
      <c r="B7678" s="2">
        <v>41920</v>
      </c>
      <c r="C7678" s="2">
        <v>41920</v>
      </c>
      <c r="D7678" s="1" t="s">
        <v>654</v>
      </c>
      <c r="E7678" s="1" t="s">
        <v>701</v>
      </c>
      <c r="F7678" s="1" t="s">
        <v>4264</v>
      </c>
      <c r="G7678">
        <v>23.472000000000001</v>
      </c>
      <c r="H7678">
        <v>3</v>
      </c>
      <c r="I7678">
        <v>0.2</v>
      </c>
      <c r="J7678">
        <v>4.9878</v>
      </c>
    </row>
    <row r="7679" spans="1:10" x14ac:dyDescent="0.25">
      <c r="A7679" s="1" t="s">
        <v>6426</v>
      </c>
      <c r="B7679" s="2">
        <v>42004</v>
      </c>
      <c r="C7679" s="2">
        <v>42011</v>
      </c>
      <c r="D7679" s="1" t="s">
        <v>19</v>
      </c>
      <c r="E7679" s="1" t="s">
        <v>2105</v>
      </c>
      <c r="F7679" s="1" t="s">
        <v>4756</v>
      </c>
      <c r="G7679">
        <v>195.64</v>
      </c>
      <c r="H7679">
        <v>4</v>
      </c>
      <c r="I7679">
        <v>0</v>
      </c>
      <c r="J7679">
        <v>91.950800000000001</v>
      </c>
    </row>
    <row r="7680" spans="1:10" x14ac:dyDescent="0.25">
      <c r="A7680" s="1" t="s">
        <v>6426</v>
      </c>
      <c r="B7680" s="2">
        <v>42004</v>
      </c>
      <c r="C7680" s="2">
        <v>42011</v>
      </c>
      <c r="D7680" s="1" t="s">
        <v>19</v>
      </c>
      <c r="E7680" s="1" t="s">
        <v>2105</v>
      </c>
      <c r="F7680" s="1" t="s">
        <v>2258</v>
      </c>
      <c r="G7680">
        <v>14.94</v>
      </c>
      <c r="H7680">
        <v>3</v>
      </c>
      <c r="I7680">
        <v>0</v>
      </c>
      <c r="J7680">
        <v>7.0217999999999998</v>
      </c>
    </row>
    <row r="7681" spans="1:10" x14ac:dyDescent="0.25">
      <c r="A7681" s="1" t="s">
        <v>6426</v>
      </c>
      <c r="B7681" s="2">
        <v>42004</v>
      </c>
      <c r="C7681" s="2">
        <v>42011</v>
      </c>
      <c r="D7681" s="1" t="s">
        <v>19</v>
      </c>
      <c r="E7681" s="1" t="s">
        <v>2105</v>
      </c>
      <c r="F7681" s="1" t="s">
        <v>1447</v>
      </c>
      <c r="G7681">
        <v>1687.8</v>
      </c>
      <c r="H7681">
        <v>4</v>
      </c>
      <c r="I7681">
        <v>0</v>
      </c>
      <c r="J7681">
        <v>742.63199999999995</v>
      </c>
    </row>
    <row r="7682" spans="1:10" x14ac:dyDescent="0.25">
      <c r="A7682" s="1" t="s">
        <v>6426</v>
      </c>
      <c r="B7682" s="2">
        <v>42004</v>
      </c>
      <c r="C7682" s="2">
        <v>42011</v>
      </c>
      <c r="D7682" s="1" t="s">
        <v>19</v>
      </c>
      <c r="E7682" s="1" t="s">
        <v>2105</v>
      </c>
      <c r="F7682" s="1" t="s">
        <v>2350</v>
      </c>
      <c r="G7682">
        <v>341.96</v>
      </c>
      <c r="H7682">
        <v>2</v>
      </c>
      <c r="I7682">
        <v>0</v>
      </c>
      <c r="J7682">
        <v>78.650800000000004</v>
      </c>
    </row>
    <row r="7683" spans="1:10" x14ac:dyDescent="0.25">
      <c r="A7683" s="1" t="s">
        <v>6426</v>
      </c>
      <c r="B7683" s="2">
        <v>42004</v>
      </c>
      <c r="C7683" s="2">
        <v>42011</v>
      </c>
      <c r="D7683" s="1" t="s">
        <v>19</v>
      </c>
      <c r="E7683" s="1" t="s">
        <v>2105</v>
      </c>
      <c r="F7683" s="1" t="s">
        <v>87</v>
      </c>
      <c r="G7683">
        <v>605.88</v>
      </c>
      <c r="H7683">
        <v>6</v>
      </c>
      <c r="I7683">
        <v>0</v>
      </c>
      <c r="J7683">
        <v>151.47</v>
      </c>
    </row>
    <row r="7684" spans="1:10" x14ac:dyDescent="0.25">
      <c r="A7684" s="1" t="s">
        <v>6427</v>
      </c>
      <c r="B7684" s="2">
        <v>42122</v>
      </c>
      <c r="C7684" s="2">
        <v>42125</v>
      </c>
      <c r="D7684" s="1" t="s">
        <v>79</v>
      </c>
      <c r="E7684" s="1" t="s">
        <v>765</v>
      </c>
      <c r="F7684" s="1" t="s">
        <v>3652</v>
      </c>
      <c r="G7684">
        <v>186.732</v>
      </c>
      <c r="H7684">
        <v>1</v>
      </c>
      <c r="I7684">
        <v>0.1</v>
      </c>
      <c r="J7684">
        <v>41.496000000000002</v>
      </c>
    </row>
    <row r="7685" spans="1:10" x14ac:dyDescent="0.25">
      <c r="A7685" s="1" t="s">
        <v>6427</v>
      </c>
      <c r="B7685" s="2">
        <v>42122</v>
      </c>
      <c r="C7685" s="2">
        <v>42125</v>
      </c>
      <c r="D7685" s="1" t="s">
        <v>79</v>
      </c>
      <c r="E7685" s="1" t="s">
        <v>765</v>
      </c>
      <c r="F7685" s="1" t="s">
        <v>899</v>
      </c>
      <c r="G7685">
        <v>3812.97</v>
      </c>
      <c r="H7685">
        <v>3</v>
      </c>
      <c r="I7685">
        <v>0</v>
      </c>
      <c r="J7685">
        <v>1906.4849999999999</v>
      </c>
    </row>
    <row r="7686" spans="1:10" x14ac:dyDescent="0.25">
      <c r="A7686" s="1" t="s">
        <v>6428</v>
      </c>
      <c r="B7686" s="2">
        <v>42049</v>
      </c>
      <c r="C7686" s="2">
        <v>42056</v>
      </c>
      <c r="D7686" s="1" t="s">
        <v>19</v>
      </c>
      <c r="E7686" s="1" t="s">
        <v>315</v>
      </c>
      <c r="F7686" s="1" t="s">
        <v>6110</v>
      </c>
      <c r="G7686">
        <v>26.423999999999999</v>
      </c>
      <c r="H7686">
        <v>9</v>
      </c>
      <c r="I7686">
        <v>0.2</v>
      </c>
      <c r="J7686">
        <v>9.5786999999999995</v>
      </c>
    </row>
    <row r="7687" spans="1:10" x14ac:dyDescent="0.25">
      <c r="A7687" s="1" t="s">
        <v>6428</v>
      </c>
      <c r="B7687" s="2">
        <v>42049</v>
      </c>
      <c r="C7687" s="2">
        <v>42056</v>
      </c>
      <c r="D7687" s="1" t="s">
        <v>19</v>
      </c>
      <c r="E7687" s="1" t="s">
        <v>315</v>
      </c>
      <c r="F7687" s="1" t="s">
        <v>4974</v>
      </c>
      <c r="G7687">
        <v>625.99</v>
      </c>
      <c r="H7687">
        <v>1</v>
      </c>
      <c r="I7687">
        <v>0</v>
      </c>
      <c r="J7687">
        <v>187.797</v>
      </c>
    </row>
    <row r="7688" spans="1:10" x14ac:dyDescent="0.25">
      <c r="A7688" s="1" t="s">
        <v>6429</v>
      </c>
      <c r="B7688" s="2">
        <v>42699</v>
      </c>
      <c r="C7688" s="2">
        <v>42703</v>
      </c>
      <c r="D7688" s="1" t="s">
        <v>19</v>
      </c>
      <c r="E7688" s="1" t="s">
        <v>784</v>
      </c>
      <c r="F7688" s="1" t="s">
        <v>1271</v>
      </c>
      <c r="G7688">
        <v>1568.61</v>
      </c>
      <c r="H7688">
        <v>9</v>
      </c>
      <c r="I7688">
        <v>0</v>
      </c>
      <c r="J7688">
        <v>329.40809999999999</v>
      </c>
    </row>
    <row r="7689" spans="1:10" x14ac:dyDescent="0.25">
      <c r="A7689" s="1" t="s">
        <v>6429</v>
      </c>
      <c r="B7689" s="2">
        <v>42699</v>
      </c>
      <c r="C7689" s="2">
        <v>42703</v>
      </c>
      <c r="D7689" s="1" t="s">
        <v>19</v>
      </c>
      <c r="E7689" s="1" t="s">
        <v>784</v>
      </c>
      <c r="F7689" s="1" t="s">
        <v>325</v>
      </c>
      <c r="G7689">
        <v>17.3</v>
      </c>
      <c r="H7689">
        <v>1</v>
      </c>
      <c r="I7689">
        <v>0</v>
      </c>
      <c r="J7689">
        <v>8.3040000000000003</v>
      </c>
    </row>
    <row r="7690" spans="1:10" x14ac:dyDescent="0.25">
      <c r="A7690" s="1" t="s">
        <v>6429</v>
      </c>
      <c r="B7690" s="2">
        <v>42699</v>
      </c>
      <c r="C7690" s="2">
        <v>42703</v>
      </c>
      <c r="D7690" s="1" t="s">
        <v>19</v>
      </c>
      <c r="E7690" s="1" t="s">
        <v>784</v>
      </c>
      <c r="F7690" s="1" t="s">
        <v>6430</v>
      </c>
      <c r="G7690">
        <v>160</v>
      </c>
      <c r="H7690">
        <v>8</v>
      </c>
      <c r="I7690">
        <v>0</v>
      </c>
      <c r="J7690">
        <v>62.4</v>
      </c>
    </row>
    <row r="7691" spans="1:10" x14ac:dyDescent="0.25">
      <c r="A7691" s="1" t="s">
        <v>6431</v>
      </c>
      <c r="B7691" s="2">
        <v>42931</v>
      </c>
      <c r="C7691" s="2">
        <v>42933</v>
      </c>
      <c r="D7691" s="1" t="s">
        <v>79</v>
      </c>
      <c r="E7691" s="1" t="s">
        <v>3042</v>
      </c>
      <c r="F7691" s="1" t="s">
        <v>1732</v>
      </c>
      <c r="G7691">
        <v>179.94</v>
      </c>
      <c r="H7691">
        <v>3</v>
      </c>
      <c r="I7691">
        <v>0</v>
      </c>
      <c r="J7691">
        <v>50.383200000000002</v>
      </c>
    </row>
    <row r="7692" spans="1:10" x14ac:dyDescent="0.25">
      <c r="A7692" s="1" t="s">
        <v>6431</v>
      </c>
      <c r="B7692" s="2">
        <v>42931</v>
      </c>
      <c r="C7692" s="2">
        <v>42933</v>
      </c>
      <c r="D7692" s="1" t="s">
        <v>79</v>
      </c>
      <c r="E7692" s="1" t="s">
        <v>3042</v>
      </c>
      <c r="F7692" s="1" t="s">
        <v>618</v>
      </c>
      <c r="G7692">
        <v>872.94</v>
      </c>
      <c r="H7692">
        <v>3</v>
      </c>
      <c r="I7692">
        <v>0</v>
      </c>
      <c r="J7692">
        <v>157.1292</v>
      </c>
    </row>
    <row r="7693" spans="1:10" x14ac:dyDescent="0.25">
      <c r="A7693" s="1" t="s">
        <v>6431</v>
      </c>
      <c r="B7693" s="2">
        <v>42931</v>
      </c>
      <c r="C7693" s="2">
        <v>42933</v>
      </c>
      <c r="D7693" s="1" t="s">
        <v>79</v>
      </c>
      <c r="E7693" s="1" t="s">
        <v>3042</v>
      </c>
      <c r="F7693" s="1" t="s">
        <v>189</v>
      </c>
      <c r="G7693">
        <v>12.96</v>
      </c>
      <c r="H7693">
        <v>2</v>
      </c>
      <c r="I7693">
        <v>0</v>
      </c>
      <c r="J7693">
        <v>6.2207999999999997</v>
      </c>
    </row>
    <row r="7694" spans="1:10" x14ac:dyDescent="0.25">
      <c r="A7694" s="1" t="s">
        <v>6432</v>
      </c>
      <c r="B7694" s="2">
        <v>42002</v>
      </c>
      <c r="C7694" s="2">
        <v>42007</v>
      </c>
      <c r="D7694" s="1" t="s">
        <v>19</v>
      </c>
      <c r="E7694" s="1" t="s">
        <v>2248</v>
      </c>
      <c r="F7694" s="1" t="s">
        <v>860</v>
      </c>
      <c r="G7694">
        <v>88.8</v>
      </c>
      <c r="H7694">
        <v>6</v>
      </c>
      <c r="I7694">
        <v>0</v>
      </c>
      <c r="J7694">
        <v>44.4</v>
      </c>
    </row>
    <row r="7695" spans="1:10" x14ac:dyDescent="0.25">
      <c r="A7695" s="1" t="s">
        <v>6432</v>
      </c>
      <c r="B7695" s="2">
        <v>42002</v>
      </c>
      <c r="C7695" s="2">
        <v>42007</v>
      </c>
      <c r="D7695" s="1" t="s">
        <v>19</v>
      </c>
      <c r="E7695" s="1" t="s">
        <v>2248</v>
      </c>
      <c r="F7695" s="1" t="s">
        <v>2979</v>
      </c>
      <c r="G7695">
        <v>319.96800000000002</v>
      </c>
      <c r="H7695">
        <v>4</v>
      </c>
      <c r="I7695">
        <v>0.2</v>
      </c>
      <c r="J7695">
        <v>35.996400000000001</v>
      </c>
    </row>
    <row r="7696" spans="1:10" x14ac:dyDescent="0.25">
      <c r="A7696" s="1" t="s">
        <v>6433</v>
      </c>
      <c r="B7696" s="2">
        <v>42451</v>
      </c>
      <c r="C7696" s="2">
        <v>42451</v>
      </c>
      <c r="D7696" s="1" t="s">
        <v>654</v>
      </c>
      <c r="E7696" s="1" t="s">
        <v>2385</v>
      </c>
      <c r="F7696" s="1" t="s">
        <v>2582</v>
      </c>
      <c r="G7696">
        <v>167.88800000000001</v>
      </c>
      <c r="H7696">
        <v>7</v>
      </c>
      <c r="I7696">
        <v>0.2</v>
      </c>
      <c r="J7696">
        <v>14.690200000000001</v>
      </c>
    </row>
    <row r="7697" spans="1:10" x14ac:dyDescent="0.25">
      <c r="A7697" s="1" t="s">
        <v>6434</v>
      </c>
      <c r="B7697" s="2">
        <v>42918</v>
      </c>
      <c r="C7697" s="2">
        <v>42921</v>
      </c>
      <c r="D7697" s="1" t="s">
        <v>79</v>
      </c>
      <c r="E7697" s="1" t="s">
        <v>2853</v>
      </c>
      <c r="F7697" s="1" t="s">
        <v>893</v>
      </c>
      <c r="G7697">
        <v>163.96</v>
      </c>
      <c r="H7697">
        <v>5</v>
      </c>
      <c r="I7697">
        <v>0.2</v>
      </c>
      <c r="J7697">
        <v>59.435499999999998</v>
      </c>
    </row>
    <row r="7698" spans="1:10" x14ac:dyDescent="0.25">
      <c r="A7698" s="1" t="s">
        <v>6434</v>
      </c>
      <c r="B7698" s="2">
        <v>42918</v>
      </c>
      <c r="C7698" s="2">
        <v>42921</v>
      </c>
      <c r="D7698" s="1" t="s">
        <v>79</v>
      </c>
      <c r="E7698" s="1" t="s">
        <v>2853</v>
      </c>
      <c r="F7698" s="1" t="s">
        <v>3790</v>
      </c>
      <c r="G7698">
        <v>5.2320000000000002</v>
      </c>
      <c r="H7698">
        <v>4</v>
      </c>
      <c r="I7698">
        <v>0.8</v>
      </c>
      <c r="J7698">
        <v>-8.1096000000000004</v>
      </c>
    </row>
    <row r="7699" spans="1:10" x14ac:dyDescent="0.25">
      <c r="A7699" s="1" t="s">
        <v>6435</v>
      </c>
      <c r="B7699" s="2">
        <v>43083</v>
      </c>
      <c r="C7699" s="2">
        <v>43087</v>
      </c>
      <c r="D7699" s="1" t="s">
        <v>19</v>
      </c>
      <c r="E7699" s="1" t="s">
        <v>1881</v>
      </c>
      <c r="F7699" s="1" t="s">
        <v>703</v>
      </c>
      <c r="G7699">
        <v>1199.98</v>
      </c>
      <c r="H7699">
        <v>2</v>
      </c>
      <c r="I7699">
        <v>0</v>
      </c>
      <c r="J7699">
        <v>467.99220000000003</v>
      </c>
    </row>
    <row r="7700" spans="1:10" x14ac:dyDescent="0.25">
      <c r="A7700" s="1" t="s">
        <v>6435</v>
      </c>
      <c r="B7700" s="2">
        <v>43083</v>
      </c>
      <c r="C7700" s="2">
        <v>43087</v>
      </c>
      <c r="D7700" s="1" t="s">
        <v>19</v>
      </c>
      <c r="E7700" s="1" t="s">
        <v>1881</v>
      </c>
      <c r="F7700" s="1" t="s">
        <v>481</v>
      </c>
      <c r="G7700">
        <v>73.849999999999994</v>
      </c>
      <c r="H7700">
        <v>1</v>
      </c>
      <c r="I7700">
        <v>0</v>
      </c>
      <c r="J7700">
        <v>2.2155</v>
      </c>
    </row>
    <row r="7701" spans="1:10" x14ac:dyDescent="0.25">
      <c r="A7701" s="1" t="s">
        <v>6435</v>
      </c>
      <c r="B7701" s="2">
        <v>43083</v>
      </c>
      <c r="C7701" s="2">
        <v>43087</v>
      </c>
      <c r="D7701" s="1" t="s">
        <v>19</v>
      </c>
      <c r="E7701" s="1" t="s">
        <v>1881</v>
      </c>
      <c r="F7701" s="1" t="s">
        <v>2891</v>
      </c>
      <c r="G7701">
        <v>25.71</v>
      </c>
      <c r="H7701">
        <v>3</v>
      </c>
      <c r="I7701">
        <v>0</v>
      </c>
      <c r="J7701">
        <v>6.6845999999999997</v>
      </c>
    </row>
    <row r="7702" spans="1:10" x14ac:dyDescent="0.25">
      <c r="A7702" s="1" t="s">
        <v>6435</v>
      </c>
      <c r="B7702" s="2">
        <v>43083</v>
      </c>
      <c r="C7702" s="2">
        <v>43087</v>
      </c>
      <c r="D7702" s="1" t="s">
        <v>19</v>
      </c>
      <c r="E7702" s="1" t="s">
        <v>1881</v>
      </c>
      <c r="F7702" s="1" t="s">
        <v>4178</v>
      </c>
      <c r="G7702">
        <v>17.28</v>
      </c>
      <c r="H7702">
        <v>6</v>
      </c>
      <c r="I7702">
        <v>0</v>
      </c>
      <c r="J7702">
        <v>8.1216000000000008</v>
      </c>
    </row>
    <row r="7703" spans="1:10" x14ac:dyDescent="0.25">
      <c r="A7703" s="1" t="s">
        <v>6435</v>
      </c>
      <c r="B7703" s="2">
        <v>43083</v>
      </c>
      <c r="C7703" s="2">
        <v>43087</v>
      </c>
      <c r="D7703" s="1" t="s">
        <v>19</v>
      </c>
      <c r="E7703" s="1" t="s">
        <v>1881</v>
      </c>
      <c r="F7703" s="1" t="s">
        <v>445</v>
      </c>
      <c r="G7703">
        <v>526.58199999999999</v>
      </c>
      <c r="H7703">
        <v>2</v>
      </c>
      <c r="I7703">
        <v>0.3</v>
      </c>
      <c r="J7703">
        <v>-52.658200000000001</v>
      </c>
    </row>
    <row r="7704" spans="1:10" x14ac:dyDescent="0.25">
      <c r="A7704" s="1" t="s">
        <v>6436</v>
      </c>
      <c r="B7704" s="2">
        <v>42608</v>
      </c>
      <c r="C7704" s="2">
        <v>42615</v>
      </c>
      <c r="D7704" s="1" t="s">
        <v>19</v>
      </c>
      <c r="E7704" s="1" t="s">
        <v>33</v>
      </c>
      <c r="F7704" s="1" t="s">
        <v>1752</v>
      </c>
      <c r="G7704">
        <v>11.56</v>
      </c>
      <c r="H7704">
        <v>2</v>
      </c>
      <c r="I7704">
        <v>0</v>
      </c>
      <c r="J7704">
        <v>5.6643999999999997</v>
      </c>
    </row>
    <row r="7705" spans="1:10" x14ac:dyDescent="0.25">
      <c r="A7705" s="1" t="s">
        <v>6436</v>
      </c>
      <c r="B7705" s="2">
        <v>42608</v>
      </c>
      <c r="C7705" s="2">
        <v>42615</v>
      </c>
      <c r="D7705" s="1" t="s">
        <v>19</v>
      </c>
      <c r="E7705" s="1" t="s">
        <v>33</v>
      </c>
      <c r="F7705" s="1" t="s">
        <v>1236</v>
      </c>
      <c r="G7705">
        <v>209.97</v>
      </c>
      <c r="H7705">
        <v>3</v>
      </c>
      <c r="I7705">
        <v>0</v>
      </c>
      <c r="J7705">
        <v>58.791600000000003</v>
      </c>
    </row>
    <row r="7706" spans="1:10" x14ac:dyDescent="0.25">
      <c r="A7706" s="1" t="s">
        <v>6436</v>
      </c>
      <c r="B7706" s="2">
        <v>42608</v>
      </c>
      <c r="C7706" s="2">
        <v>42615</v>
      </c>
      <c r="D7706" s="1" t="s">
        <v>19</v>
      </c>
      <c r="E7706" s="1" t="s">
        <v>33</v>
      </c>
      <c r="F7706" s="1" t="s">
        <v>1758</v>
      </c>
      <c r="G7706">
        <v>447.84</v>
      </c>
      <c r="H7706">
        <v>4</v>
      </c>
      <c r="I7706">
        <v>0</v>
      </c>
      <c r="J7706">
        <v>98.524799999999999</v>
      </c>
    </row>
    <row r="7707" spans="1:10" x14ac:dyDescent="0.25">
      <c r="A7707" s="1" t="s">
        <v>6436</v>
      </c>
      <c r="B7707" s="2">
        <v>42608</v>
      </c>
      <c r="C7707" s="2">
        <v>42615</v>
      </c>
      <c r="D7707" s="1" t="s">
        <v>19</v>
      </c>
      <c r="E7707" s="1" t="s">
        <v>33</v>
      </c>
      <c r="F7707" s="1" t="s">
        <v>665</v>
      </c>
      <c r="G7707">
        <v>479.97</v>
      </c>
      <c r="H7707">
        <v>3</v>
      </c>
      <c r="I7707">
        <v>0</v>
      </c>
      <c r="J7707">
        <v>163.18979999999999</v>
      </c>
    </row>
    <row r="7708" spans="1:10" x14ac:dyDescent="0.25">
      <c r="A7708" s="1" t="s">
        <v>6436</v>
      </c>
      <c r="B7708" s="2">
        <v>42608</v>
      </c>
      <c r="C7708" s="2">
        <v>42615</v>
      </c>
      <c r="D7708" s="1" t="s">
        <v>19</v>
      </c>
      <c r="E7708" s="1" t="s">
        <v>33</v>
      </c>
      <c r="F7708" s="1" t="s">
        <v>1391</v>
      </c>
      <c r="G7708">
        <v>8.64</v>
      </c>
      <c r="H7708">
        <v>3</v>
      </c>
      <c r="I7708">
        <v>0</v>
      </c>
      <c r="J7708">
        <v>2.5055999999999998</v>
      </c>
    </row>
    <row r="7709" spans="1:10" x14ac:dyDescent="0.25">
      <c r="A7709" s="1" t="s">
        <v>6437</v>
      </c>
      <c r="B7709" s="2">
        <v>43023</v>
      </c>
      <c r="C7709" s="2">
        <v>43027</v>
      </c>
      <c r="D7709" s="1" t="s">
        <v>19</v>
      </c>
      <c r="E7709" s="1" t="s">
        <v>2124</v>
      </c>
      <c r="F7709" s="1" t="s">
        <v>4626</v>
      </c>
      <c r="G7709">
        <v>11.68</v>
      </c>
      <c r="H7709">
        <v>2</v>
      </c>
      <c r="I7709">
        <v>0</v>
      </c>
      <c r="J7709">
        <v>4.2047999999999996</v>
      </c>
    </row>
    <row r="7710" spans="1:10" x14ac:dyDescent="0.25">
      <c r="A7710" s="1" t="s">
        <v>6438</v>
      </c>
      <c r="B7710" s="2">
        <v>41937</v>
      </c>
      <c r="C7710" s="2">
        <v>41941</v>
      </c>
      <c r="D7710" s="1" t="s">
        <v>19</v>
      </c>
      <c r="E7710" s="1" t="s">
        <v>3855</v>
      </c>
      <c r="F7710" s="1" t="s">
        <v>4345</v>
      </c>
      <c r="G7710">
        <v>40.776000000000003</v>
      </c>
      <c r="H7710">
        <v>3</v>
      </c>
      <c r="I7710">
        <v>0.2</v>
      </c>
      <c r="J7710">
        <v>0.50970000000000004</v>
      </c>
    </row>
    <row r="7711" spans="1:10" x14ac:dyDescent="0.25">
      <c r="A7711" s="1" t="s">
        <v>6438</v>
      </c>
      <c r="B7711" s="2">
        <v>41937</v>
      </c>
      <c r="C7711" s="2">
        <v>41941</v>
      </c>
      <c r="D7711" s="1" t="s">
        <v>19</v>
      </c>
      <c r="E7711" s="1" t="s">
        <v>3855</v>
      </c>
      <c r="F7711" s="1" t="s">
        <v>678</v>
      </c>
      <c r="G7711">
        <v>13.698</v>
      </c>
      <c r="H7711">
        <v>3</v>
      </c>
      <c r="I7711">
        <v>0.7</v>
      </c>
      <c r="J7711">
        <v>-9.5885999999999996</v>
      </c>
    </row>
    <row r="7712" spans="1:10" x14ac:dyDescent="0.25">
      <c r="A7712" s="1" t="s">
        <v>6439</v>
      </c>
      <c r="B7712" s="2">
        <v>42096</v>
      </c>
      <c r="C7712" s="2">
        <v>42101</v>
      </c>
      <c r="D7712" s="1" t="s">
        <v>19</v>
      </c>
      <c r="E7712" s="1" t="s">
        <v>606</v>
      </c>
      <c r="F7712" s="1" t="s">
        <v>3830</v>
      </c>
      <c r="G7712">
        <v>87.8</v>
      </c>
      <c r="H7712">
        <v>5</v>
      </c>
      <c r="I7712">
        <v>0.2</v>
      </c>
      <c r="J7712">
        <v>32.924999999999997</v>
      </c>
    </row>
    <row r="7713" spans="1:10" x14ac:dyDescent="0.25">
      <c r="A7713" s="1" t="s">
        <v>6440</v>
      </c>
      <c r="B7713" s="2">
        <v>43036</v>
      </c>
      <c r="C7713" s="2">
        <v>43038</v>
      </c>
      <c r="D7713" s="1" t="s">
        <v>11</v>
      </c>
      <c r="E7713" s="1" t="s">
        <v>218</v>
      </c>
      <c r="F7713" s="1" t="s">
        <v>3405</v>
      </c>
      <c r="G7713">
        <v>77.951999999999998</v>
      </c>
      <c r="H7713">
        <v>3</v>
      </c>
      <c r="I7713">
        <v>0.2</v>
      </c>
      <c r="J7713">
        <v>15.590400000000001</v>
      </c>
    </row>
    <row r="7714" spans="1:10" x14ac:dyDescent="0.25">
      <c r="A7714" s="1" t="s">
        <v>6440</v>
      </c>
      <c r="B7714" s="2">
        <v>43036</v>
      </c>
      <c r="C7714" s="2">
        <v>43038</v>
      </c>
      <c r="D7714" s="1" t="s">
        <v>11</v>
      </c>
      <c r="E7714" s="1" t="s">
        <v>218</v>
      </c>
      <c r="F7714" s="1" t="s">
        <v>411</v>
      </c>
      <c r="G7714">
        <v>147.184</v>
      </c>
      <c r="H7714">
        <v>2</v>
      </c>
      <c r="I7714">
        <v>0.2</v>
      </c>
      <c r="J7714">
        <v>-29.436800000000002</v>
      </c>
    </row>
    <row r="7715" spans="1:10" x14ac:dyDescent="0.25">
      <c r="A7715" s="1" t="s">
        <v>6440</v>
      </c>
      <c r="B7715" s="2">
        <v>43036</v>
      </c>
      <c r="C7715" s="2">
        <v>43038</v>
      </c>
      <c r="D7715" s="1" t="s">
        <v>11</v>
      </c>
      <c r="E7715" s="1" t="s">
        <v>218</v>
      </c>
      <c r="F7715" s="1" t="s">
        <v>5773</v>
      </c>
      <c r="G7715">
        <v>47.951999999999998</v>
      </c>
      <c r="H7715">
        <v>3</v>
      </c>
      <c r="I7715">
        <v>0.2</v>
      </c>
      <c r="J7715">
        <v>16.183800000000002</v>
      </c>
    </row>
    <row r="7716" spans="1:10" x14ac:dyDescent="0.25">
      <c r="A7716" s="1" t="s">
        <v>6441</v>
      </c>
      <c r="B7716" s="2">
        <v>41978</v>
      </c>
      <c r="C7716" s="2">
        <v>41980</v>
      </c>
      <c r="D7716" s="1" t="s">
        <v>79</v>
      </c>
      <c r="E7716" s="1" t="s">
        <v>425</v>
      </c>
      <c r="F7716" s="1" t="s">
        <v>1200</v>
      </c>
      <c r="G7716">
        <v>250.26</v>
      </c>
      <c r="H7716">
        <v>6</v>
      </c>
      <c r="I7716">
        <v>0</v>
      </c>
      <c r="J7716">
        <v>72.575400000000002</v>
      </c>
    </row>
    <row r="7717" spans="1:10" x14ac:dyDescent="0.25">
      <c r="A7717" s="1" t="s">
        <v>6442</v>
      </c>
      <c r="B7717" s="2">
        <v>43042</v>
      </c>
      <c r="C7717" s="2">
        <v>43047</v>
      </c>
      <c r="D7717" s="1" t="s">
        <v>19</v>
      </c>
      <c r="E7717" s="1" t="s">
        <v>1259</v>
      </c>
      <c r="F7717" s="1" t="s">
        <v>4345</v>
      </c>
      <c r="G7717">
        <v>40.776000000000003</v>
      </c>
      <c r="H7717">
        <v>3</v>
      </c>
      <c r="I7717">
        <v>0.2</v>
      </c>
      <c r="J7717">
        <v>0.50970000000000004</v>
      </c>
    </row>
    <row r="7718" spans="1:10" x14ac:dyDescent="0.25">
      <c r="A7718" s="1" t="s">
        <v>6443</v>
      </c>
      <c r="B7718" s="2">
        <v>42010</v>
      </c>
      <c r="C7718" s="2">
        <v>42016</v>
      </c>
      <c r="D7718" s="1" t="s">
        <v>19</v>
      </c>
      <c r="E7718" s="1" t="s">
        <v>1876</v>
      </c>
      <c r="F7718" s="1" t="s">
        <v>2067</v>
      </c>
      <c r="G7718">
        <v>29.6</v>
      </c>
      <c r="H7718">
        <v>5</v>
      </c>
      <c r="I7718">
        <v>0.2</v>
      </c>
      <c r="J7718">
        <v>9.25</v>
      </c>
    </row>
    <row r="7719" spans="1:10" x14ac:dyDescent="0.25">
      <c r="A7719" s="1" t="s">
        <v>6443</v>
      </c>
      <c r="B7719" s="2">
        <v>42010</v>
      </c>
      <c r="C7719" s="2">
        <v>42016</v>
      </c>
      <c r="D7719" s="1" t="s">
        <v>19</v>
      </c>
      <c r="E7719" s="1" t="s">
        <v>1876</v>
      </c>
      <c r="F7719" s="1" t="s">
        <v>1027</v>
      </c>
      <c r="G7719">
        <v>1.9379999999999999</v>
      </c>
      <c r="H7719">
        <v>2</v>
      </c>
      <c r="I7719">
        <v>0.7</v>
      </c>
      <c r="J7719">
        <v>-1.3566</v>
      </c>
    </row>
    <row r="7720" spans="1:10" x14ac:dyDescent="0.25">
      <c r="A7720" s="1" t="s">
        <v>6444</v>
      </c>
      <c r="B7720" s="2">
        <v>42987</v>
      </c>
      <c r="C7720" s="2">
        <v>42992</v>
      </c>
      <c r="D7720" s="1" t="s">
        <v>19</v>
      </c>
      <c r="E7720" s="1" t="s">
        <v>919</v>
      </c>
      <c r="F7720" s="1" t="s">
        <v>2809</v>
      </c>
      <c r="G7720">
        <v>159.96</v>
      </c>
      <c r="H7720">
        <v>4</v>
      </c>
      <c r="I7720">
        <v>0</v>
      </c>
      <c r="J7720">
        <v>51.187199999999997</v>
      </c>
    </row>
    <row r="7721" spans="1:10" x14ac:dyDescent="0.25">
      <c r="A7721" s="1" t="s">
        <v>6445</v>
      </c>
      <c r="B7721" s="2">
        <v>42009</v>
      </c>
      <c r="C7721" s="2">
        <v>42014</v>
      </c>
      <c r="D7721" s="1" t="s">
        <v>19</v>
      </c>
      <c r="E7721" s="1" t="s">
        <v>1893</v>
      </c>
      <c r="F7721" s="1" t="s">
        <v>3774</v>
      </c>
      <c r="G7721">
        <v>59.52</v>
      </c>
      <c r="H7721">
        <v>3</v>
      </c>
      <c r="I7721">
        <v>0</v>
      </c>
      <c r="J7721">
        <v>15.475199999999999</v>
      </c>
    </row>
    <row r="7722" spans="1:10" x14ac:dyDescent="0.25">
      <c r="A7722" s="1" t="s">
        <v>6445</v>
      </c>
      <c r="B7722" s="2">
        <v>42009</v>
      </c>
      <c r="C7722" s="2">
        <v>42014</v>
      </c>
      <c r="D7722" s="1" t="s">
        <v>19</v>
      </c>
      <c r="E7722" s="1" t="s">
        <v>1893</v>
      </c>
      <c r="F7722" s="1" t="s">
        <v>1599</v>
      </c>
      <c r="G7722">
        <v>17.48</v>
      </c>
      <c r="H7722">
        <v>2</v>
      </c>
      <c r="I7722">
        <v>0</v>
      </c>
      <c r="J7722">
        <v>8.2156000000000002</v>
      </c>
    </row>
    <row r="7723" spans="1:10" x14ac:dyDescent="0.25">
      <c r="A7723" s="1" t="s">
        <v>6445</v>
      </c>
      <c r="B7723" s="2">
        <v>42009</v>
      </c>
      <c r="C7723" s="2">
        <v>42014</v>
      </c>
      <c r="D7723" s="1" t="s">
        <v>19</v>
      </c>
      <c r="E7723" s="1" t="s">
        <v>1893</v>
      </c>
      <c r="F7723" s="1" t="s">
        <v>2922</v>
      </c>
      <c r="G7723">
        <v>13.167999999999999</v>
      </c>
      <c r="H7723">
        <v>2</v>
      </c>
      <c r="I7723">
        <v>0.2</v>
      </c>
      <c r="J7723">
        <v>4.6087999999999996</v>
      </c>
    </row>
    <row r="7724" spans="1:10" x14ac:dyDescent="0.25">
      <c r="A7724" s="1" t="s">
        <v>6446</v>
      </c>
      <c r="B7724" s="2">
        <v>42841</v>
      </c>
      <c r="C7724" s="2">
        <v>42845</v>
      </c>
      <c r="D7724" s="1" t="s">
        <v>19</v>
      </c>
      <c r="E7724" s="1" t="s">
        <v>1186</v>
      </c>
      <c r="F7724" s="1" t="s">
        <v>6447</v>
      </c>
      <c r="G7724">
        <v>40.74</v>
      </c>
      <c r="H7724">
        <v>3</v>
      </c>
      <c r="I7724">
        <v>0</v>
      </c>
      <c r="J7724">
        <v>12.222</v>
      </c>
    </row>
    <row r="7725" spans="1:10" x14ac:dyDescent="0.25">
      <c r="A7725" s="1" t="s">
        <v>6448</v>
      </c>
      <c r="B7725" s="2">
        <v>42257</v>
      </c>
      <c r="C7725" s="2">
        <v>42261</v>
      </c>
      <c r="D7725" s="1" t="s">
        <v>19</v>
      </c>
      <c r="E7725" s="1" t="s">
        <v>4911</v>
      </c>
      <c r="F7725" s="1" t="s">
        <v>2702</v>
      </c>
      <c r="G7725">
        <v>179.886</v>
      </c>
      <c r="H7725">
        <v>1</v>
      </c>
      <c r="I7725">
        <v>0.3</v>
      </c>
      <c r="J7725">
        <v>-2.5697999999999999</v>
      </c>
    </row>
    <row r="7726" spans="1:10" x14ac:dyDescent="0.25">
      <c r="A7726" s="1" t="s">
        <v>6449</v>
      </c>
      <c r="B7726" s="2">
        <v>42638</v>
      </c>
      <c r="C7726" s="2">
        <v>42642</v>
      </c>
      <c r="D7726" s="1" t="s">
        <v>19</v>
      </c>
      <c r="E7726" s="1" t="s">
        <v>3888</v>
      </c>
      <c r="F7726" s="1" t="s">
        <v>1804</v>
      </c>
      <c r="G7726">
        <v>286.25599999999997</v>
      </c>
      <c r="H7726">
        <v>1</v>
      </c>
      <c r="I7726">
        <v>0.2</v>
      </c>
      <c r="J7726">
        <v>17.890999999999998</v>
      </c>
    </row>
    <row r="7727" spans="1:10" x14ac:dyDescent="0.25">
      <c r="A7727" s="1" t="s">
        <v>6449</v>
      </c>
      <c r="B7727" s="2">
        <v>42638</v>
      </c>
      <c r="C7727" s="2">
        <v>42642</v>
      </c>
      <c r="D7727" s="1" t="s">
        <v>19</v>
      </c>
      <c r="E7727" s="1" t="s">
        <v>3888</v>
      </c>
      <c r="F7727" s="1" t="s">
        <v>930</v>
      </c>
      <c r="G7727">
        <v>24.224</v>
      </c>
      <c r="H7727">
        <v>2</v>
      </c>
      <c r="I7727">
        <v>0.2</v>
      </c>
      <c r="J7727">
        <v>-4.8448000000000002</v>
      </c>
    </row>
    <row r="7728" spans="1:10" x14ac:dyDescent="0.25">
      <c r="A7728" s="1" t="s">
        <v>6449</v>
      </c>
      <c r="B7728" s="2">
        <v>42638</v>
      </c>
      <c r="C7728" s="2">
        <v>42642</v>
      </c>
      <c r="D7728" s="1" t="s">
        <v>19</v>
      </c>
      <c r="E7728" s="1" t="s">
        <v>3888</v>
      </c>
      <c r="F7728" s="1" t="s">
        <v>2032</v>
      </c>
      <c r="G7728">
        <v>331.536</v>
      </c>
      <c r="H7728">
        <v>3</v>
      </c>
      <c r="I7728">
        <v>0.2</v>
      </c>
      <c r="J7728">
        <v>-82.884</v>
      </c>
    </row>
    <row r="7729" spans="1:10" x14ac:dyDescent="0.25">
      <c r="A7729" s="1" t="s">
        <v>6450</v>
      </c>
      <c r="B7729" s="2">
        <v>42079</v>
      </c>
      <c r="C7729" s="2">
        <v>42083</v>
      </c>
      <c r="D7729" s="1" t="s">
        <v>11</v>
      </c>
      <c r="E7729" s="1" t="s">
        <v>351</v>
      </c>
      <c r="F7729" s="1" t="s">
        <v>4626</v>
      </c>
      <c r="G7729">
        <v>17.52</v>
      </c>
      <c r="H7729">
        <v>3</v>
      </c>
      <c r="I7729">
        <v>0</v>
      </c>
      <c r="J7729">
        <v>6.3071999999999999</v>
      </c>
    </row>
    <row r="7730" spans="1:10" x14ac:dyDescent="0.25">
      <c r="A7730" s="1" t="s">
        <v>6451</v>
      </c>
      <c r="B7730" s="2">
        <v>42700</v>
      </c>
      <c r="C7730" s="2">
        <v>42706</v>
      </c>
      <c r="D7730" s="1" t="s">
        <v>19</v>
      </c>
      <c r="E7730" s="1" t="s">
        <v>3450</v>
      </c>
      <c r="F7730" s="1" t="s">
        <v>1695</v>
      </c>
      <c r="G7730">
        <v>17.856000000000002</v>
      </c>
      <c r="H7730">
        <v>4</v>
      </c>
      <c r="I7730">
        <v>0.2</v>
      </c>
      <c r="J7730">
        <v>4.2408000000000001</v>
      </c>
    </row>
    <row r="7731" spans="1:10" x14ac:dyDescent="0.25">
      <c r="A7731" s="1" t="s">
        <v>6452</v>
      </c>
      <c r="B7731" s="2">
        <v>42639</v>
      </c>
      <c r="C7731" s="2">
        <v>42644</v>
      </c>
      <c r="D7731" s="1" t="s">
        <v>19</v>
      </c>
      <c r="E7731" s="1" t="s">
        <v>822</v>
      </c>
      <c r="F7731" s="1" t="s">
        <v>3131</v>
      </c>
      <c r="G7731">
        <v>431.976</v>
      </c>
      <c r="H7731">
        <v>3</v>
      </c>
      <c r="I7731">
        <v>0.2</v>
      </c>
      <c r="J7731">
        <v>-75.595799999999997</v>
      </c>
    </row>
    <row r="7732" spans="1:10" x14ac:dyDescent="0.25">
      <c r="A7732" s="1" t="s">
        <v>6453</v>
      </c>
      <c r="B7732" s="2">
        <v>42899</v>
      </c>
      <c r="C7732" s="2">
        <v>42905</v>
      </c>
      <c r="D7732" s="1" t="s">
        <v>19</v>
      </c>
      <c r="E7732" s="1" t="s">
        <v>297</v>
      </c>
      <c r="F7732" s="1" t="s">
        <v>2747</v>
      </c>
      <c r="G7732">
        <v>291.13600000000002</v>
      </c>
      <c r="H7732">
        <v>4</v>
      </c>
      <c r="I7732">
        <v>0.2</v>
      </c>
      <c r="J7732">
        <v>-25.474399999999999</v>
      </c>
    </row>
    <row r="7733" spans="1:10" x14ac:dyDescent="0.25">
      <c r="A7733" s="1" t="s">
        <v>6454</v>
      </c>
      <c r="B7733" s="2">
        <v>42996</v>
      </c>
      <c r="C7733" s="2">
        <v>42999</v>
      </c>
      <c r="D7733" s="1" t="s">
        <v>79</v>
      </c>
      <c r="E7733" s="1" t="s">
        <v>223</v>
      </c>
      <c r="F7733" s="1" t="s">
        <v>170</v>
      </c>
      <c r="G7733">
        <v>114.848</v>
      </c>
      <c r="H7733">
        <v>4</v>
      </c>
      <c r="I7733">
        <v>0.2</v>
      </c>
      <c r="J7733">
        <v>35.89</v>
      </c>
    </row>
    <row r="7734" spans="1:10" x14ac:dyDescent="0.25">
      <c r="A7734" s="1" t="s">
        <v>6455</v>
      </c>
      <c r="B7734" s="2">
        <v>42888</v>
      </c>
      <c r="C7734" s="2">
        <v>42894</v>
      </c>
      <c r="D7734" s="1" t="s">
        <v>19</v>
      </c>
      <c r="E7734" s="1" t="s">
        <v>2228</v>
      </c>
      <c r="F7734" s="1" t="s">
        <v>1184</v>
      </c>
      <c r="G7734">
        <v>10.688000000000001</v>
      </c>
      <c r="H7734">
        <v>2</v>
      </c>
      <c r="I7734">
        <v>0.2</v>
      </c>
      <c r="J7734">
        <v>3.7408000000000001</v>
      </c>
    </row>
    <row r="7735" spans="1:10" x14ac:dyDescent="0.25">
      <c r="A7735" s="1" t="s">
        <v>6456</v>
      </c>
      <c r="B7735" s="2">
        <v>42505</v>
      </c>
      <c r="C7735" s="2">
        <v>42509</v>
      </c>
      <c r="D7735" s="1" t="s">
        <v>11</v>
      </c>
      <c r="E7735" s="1" t="s">
        <v>2027</v>
      </c>
      <c r="F7735" s="1" t="s">
        <v>3342</v>
      </c>
      <c r="G7735">
        <v>15.231999999999999</v>
      </c>
      <c r="H7735">
        <v>4</v>
      </c>
      <c r="I7735">
        <v>0.2</v>
      </c>
      <c r="J7735">
        <v>5.5216000000000003</v>
      </c>
    </row>
    <row r="7736" spans="1:10" x14ac:dyDescent="0.25">
      <c r="A7736" s="1" t="s">
        <v>6457</v>
      </c>
      <c r="B7736" s="2">
        <v>42993</v>
      </c>
      <c r="C7736" s="2">
        <v>42998</v>
      </c>
      <c r="D7736" s="1" t="s">
        <v>19</v>
      </c>
      <c r="E7736" s="1" t="s">
        <v>1963</v>
      </c>
      <c r="F7736" s="1" t="s">
        <v>328</v>
      </c>
      <c r="G7736">
        <v>12.42</v>
      </c>
      <c r="H7736">
        <v>3</v>
      </c>
      <c r="I7736">
        <v>0</v>
      </c>
      <c r="J7736">
        <v>5.2164000000000001</v>
      </c>
    </row>
    <row r="7737" spans="1:10" x14ac:dyDescent="0.25">
      <c r="A7737" s="1" t="s">
        <v>6458</v>
      </c>
      <c r="B7737" s="2">
        <v>42604</v>
      </c>
      <c r="C7737" s="2">
        <v>42608</v>
      </c>
      <c r="D7737" s="1" t="s">
        <v>19</v>
      </c>
      <c r="E7737" s="1" t="s">
        <v>1689</v>
      </c>
      <c r="F7737" s="1" t="s">
        <v>1410</v>
      </c>
      <c r="G7737">
        <v>19.440000000000001</v>
      </c>
      <c r="H7737">
        <v>3</v>
      </c>
      <c r="I7737">
        <v>0</v>
      </c>
      <c r="J7737">
        <v>9.3312000000000008</v>
      </c>
    </row>
    <row r="7738" spans="1:10" x14ac:dyDescent="0.25">
      <c r="A7738" s="1" t="s">
        <v>6459</v>
      </c>
      <c r="B7738" s="2">
        <v>41789</v>
      </c>
      <c r="C7738" s="2">
        <v>41796</v>
      </c>
      <c r="D7738" s="1" t="s">
        <v>19</v>
      </c>
      <c r="E7738" s="1" t="s">
        <v>2382</v>
      </c>
      <c r="F7738" s="1" t="s">
        <v>1498</v>
      </c>
      <c r="G7738">
        <v>70.367999999999995</v>
      </c>
      <c r="H7738">
        <v>4</v>
      </c>
      <c r="I7738">
        <v>0.2</v>
      </c>
      <c r="J7738">
        <v>26.388000000000002</v>
      </c>
    </row>
    <row r="7739" spans="1:10" x14ac:dyDescent="0.25">
      <c r="A7739" s="1" t="s">
        <v>6460</v>
      </c>
      <c r="B7739" s="2">
        <v>43087</v>
      </c>
      <c r="C7739" s="2">
        <v>43089</v>
      </c>
      <c r="D7739" s="1" t="s">
        <v>79</v>
      </c>
      <c r="E7739" s="1" t="s">
        <v>4574</v>
      </c>
      <c r="F7739" s="1" t="s">
        <v>2296</v>
      </c>
      <c r="G7739">
        <v>12.672000000000001</v>
      </c>
      <c r="H7739">
        <v>9</v>
      </c>
      <c r="I7739">
        <v>0.2</v>
      </c>
      <c r="J7739">
        <v>1.4256</v>
      </c>
    </row>
    <row r="7740" spans="1:10" x14ac:dyDescent="0.25">
      <c r="A7740" s="1" t="s">
        <v>6461</v>
      </c>
      <c r="B7740" s="2">
        <v>42946</v>
      </c>
      <c r="C7740" s="2">
        <v>42953</v>
      </c>
      <c r="D7740" s="1" t="s">
        <v>19</v>
      </c>
      <c r="E7740" s="1" t="s">
        <v>1234</v>
      </c>
      <c r="F7740" s="1" t="s">
        <v>1772</v>
      </c>
      <c r="G7740">
        <v>89.95</v>
      </c>
      <c r="H7740">
        <v>5</v>
      </c>
      <c r="I7740">
        <v>0</v>
      </c>
      <c r="J7740">
        <v>43.176000000000002</v>
      </c>
    </row>
    <row r="7741" spans="1:10" x14ac:dyDescent="0.25">
      <c r="A7741" s="1" t="s">
        <v>6462</v>
      </c>
      <c r="B7741" s="2">
        <v>41964</v>
      </c>
      <c r="C7741" s="2">
        <v>41969</v>
      </c>
      <c r="D7741" s="1" t="s">
        <v>19</v>
      </c>
      <c r="E7741" s="1" t="s">
        <v>3414</v>
      </c>
      <c r="F7741" s="1" t="s">
        <v>2537</v>
      </c>
      <c r="G7741">
        <v>6.58</v>
      </c>
      <c r="H7741">
        <v>2</v>
      </c>
      <c r="I7741">
        <v>0</v>
      </c>
      <c r="J7741">
        <v>3.0268000000000002</v>
      </c>
    </row>
    <row r="7742" spans="1:10" x14ac:dyDescent="0.25">
      <c r="A7742" s="1" t="s">
        <v>6462</v>
      </c>
      <c r="B7742" s="2">
        <v>41964</v>
      </c>
      <c r="C7742" s="2">
        <v>41969</v>
      </c>
      <c r="D7742" s="1" t="s">
        <v>19</v>
      </c>
      <c r="E7742" s="1" t="s">
        <v>3414</v>
      </c>
      <c r="F7742" s="1" t="s">
        <v>3893</v>
      </c>
      <c r="G7742">
        <v>94.99</v>
      </c>
      <c r="H7742">
        <v>1</v>
      </c>
      <c r="I7742">
        <v>0</v>
      </c>
      <c r="J7742">
        <v>28.497</v>
      </c>
    </row>
    <row r="7743" spans="1:10" x14ac:dyDescent="0.25">
      <c r="A7743" s="1" t="s">
        <v>6463</v>
      </c>
      <c r="B7743" s="2">
        <v>42271</v>
      </c>
      <c r="C7743" s="2">
        <v>42273</v>
      </c>
      <c r="D7743" s="1" t="s">
        <v>11</v>
      </c>
      <c r="E7743" s="1" t="s">
        <v>3193</v>
      </c>
      <c r="F7743" s="1" t="s">
        <v>3830</v>
      </c>
      <c r="G7743">
        <v>35.119999999999997</v>
      </c>
      <c r="H7743">
        <v>2</v>
      </c>
      <c r="I7743">
        <v>0.2</v>
      </c>
      <c r="J7743">
        <v>13.17</v>
      </c>
    </row>
    <row r="7744" spans="1:10" x14ac:dyDescent="0.25">
      <c r="A7744" s="1" t="s">
        <v>6464</v>
      </c>
      <c r="B7744" s="2">
        <v>42967</v>
      </c>
      <c r="C7744" s="2">
        <v>42974</v>
      </c>
      <c r="D7744" s="1" t="s">
        <v>19</v>
      </c>
      <c r="E7744" s="1" t="s">
        <v>1890</v>
      </c>
      <c r="F7744" s="1" t="s">
        <v>2141</v>
      </c>
      <c r="G7744">
        <v>25.92</v>
      </c>
      <c r="H7744">
        <v>4</v>
      </c>
      <c r="I7744">
        <v>0</v>
      </c>
      <c r="J7744">
        <v>12.441599999999999</v>
      </c>
    </row>
    <row r="7745" spans="1:10" x14ac:dyDescent="0.25">
      <c r="A7745" s="1" t="s">
        <v>6465</v>
      </c>
      <c r="B7745" s="2">
        <v>42538</v>
      </c>
      <c r="C7745" s="2">
        <v>42543</v>
      </c>
      <c r="D7745" s="1" t="s">
        <v>19</v>
      </c>
      <c r="E7745" s="1" t="s">
        <v>1275</v>
      </c>
      <c r="F7745" s="1" t="s">
        <v>3382</v>
      </c>
      <c r="G7745">
        <v>7.96</v>
      </c>
      <c r="H7745">
        <v>2</v>
      </c>
      <c r="I7745">
        <v>0</v>
      </c>
      <c r="J7745">
        <v>3.7412000000000001</v>
      </c>
    </row>
    <row r="7746" spans="1:10" x14ac:dyDescent="0.25">
      <c r="A7746" s="1" t="s">
        <v>6465</v>
      </c>
      <c r="B7746" s="2">
        <v>42538</v>
      </c>
      <c r="C7746" s="2">
        <v>42543</v>
      </c>
      <c r="D7746" s="1" t="s">
        <v>19</v>
      </c>
      <c r="E7746" s="1" t="s">
        <v>1275</v>
      </c>
      <c r="F7746" s="1" t="s">
        <v>1849</v>
      </c>
      <c r="G7746">
        <v>566.97</v>
      </c>
      <c r="H7746">
        <v>3</v>
      </c>
      <c r="I7746">
        <v>0</v>
      </c>
      <c r="J7746">
        <v>153.08189999999999</v>
      </c>
    </row>
    <row r="7747" spans="1:10" x14ac:dyDescent="0.25">
      <c r="A7747" s="1" t="s">
        <v>6465</v>
      </c>
      <c r="B7747" s="2">
        <v>42538</v>
      </c>
      <c r="C7747" s="2">
        <v>42543</v>
      </c>
      <c r="D7747" s="1" t="s">
        <v>19</v>
      </c>
      <c r="E7747" s="1" t="s">
        <v>1275</v>
      </c>
      <c r="F7747" s="1" t="s">
        <v>2048</v>
      </c>
      <c r="G7747">
        <v>9.84</v>
      </c>
      <c r="H7747">
        <v>3</v>
      </c>
      <c r="I7747">
        <v>0</v>
      </c>
      <c r="J7747">
        <v>2.8536000000000001</v>
      </c>
    </row>
    <row r="7748" spans="1:10" x14ac:dyDescent="0.25">
      <c r="A7748" s="1" t="s">
        <v>6466</v>
      </c>
      <c r="B7748" s="2">
        <v>42357</v>
      </c>
      <c r="C7748" s="2">
        <v>42361</v>
      </c>
      <c r="D7748" s="1" t="s">
        <v>19</v>
      </c>
      <c r="E7748" s="1" t="s">
        <v>4447</v>
      </c>
      <c r="F7748" s="1" t="s">
        <v>1678</v>
      </c>
      <c r="G7748">
        <v>25.488</v>
      </c>
      <c r="H7748">
        <v>2</v>
      </c>
      <c r="I7748">
        <v>0.2</v>
      </c>
      <c r="J7748">
        <v>4.7789999999999999</v>
      </c>
    </row>
    <row r="7749" spans="1:10" x14ac:dyDescent="0.25">
      <c r="A7749" s="1" t="s">
        <v>6467</v>
      </c>
      <c r="B7749" s="2">
        <v>42155</v>
      </c>
      <c r="C7749" s="2">
        <v>42157</v>
      </c>
      <c r="D7749" s="1" t="s">
        <v>11</v>
      </c>
      <c r="E7749" s="1" t="s">
        <v>867</v>
      </c>
      <c r="F7749" s="1" t="s">
        <v>499</v>
      </c>
      <c r="G7749">
        <v>7.56</v>
      </c>
      <c r="H7749">
        <v>6</v>
      </c>
      <c r="I7749">
        <v>0</v>
      </c>
      <c r="J7749">
        <v>0.3024</v>
      </c>
    </row>
    <row r="7750" spans="1:10" x14ac:dyDescent="0.25">
      <c r="A7750" s="1" t="s">
        <v>6468</v>
      </c>
      <c r="B7750" s="2">
        <v>42173</v>
      </c>
      <c r="C7750" s="2">
        <v>42179</v>
      </c>
      <c r="D7750" s="1" t="s">
        <v>19</v>
      </c>
      <c r="E7750" s="1" t="s">
        <v>730</v>
      </c>
      <c r="F7750" s="1" t="s">
        <v>3741</v>
      </c>
      <c r="G7750">
        <v>60.84</v>
      </c>
      <c r="H7750">
        <v>3</v>
      </c>
      <c r="I7750">
        <v>0</v>
      </c>
      <c r="J7750">
        <v>19.468800000000002</v>
      </c>
    </row>
    <row r="7751" spans="1:10" x14ac:dyDescent="0.25">
      <c r="A7751" s="1" t="s">
        <v>6468</v>
      </c>
      <c r="B7751" s="2">
        <v>42173</v>
      </c>
      <c r="C7751" s="2">
        <v>42179</v>
      </c>
      <c r="D7751" s="1" t="s">
        <v>19</v>
      </c>
      <c r="E7751" s="1" t="s">
        <v>730</v>
      </c>
      <c r="F7751" s="1" t="s">
        <v>1924</v>
      </c>
      <c r="G7751">
        <v>450.04</v>
      </c>
      <c r="H7751">
        <v>2</v>
      </c>
      <c r="I7751">
        <v>0</v>
      </c>
      <c r="J7751">
        <v>58.505200000000002</v>
      </c>
    </row>
    <row r="7752" spans="1:10" x14ac:dyDescent="0.25">
      <c r="A7752" s="1" t="s">
        <v>6468</v>
      </c>
      <c r="B7752" s="2">
        <v>42173</v>
      </c>
      <c r="C7752" s="2">
        <v>42179</v>
      </c>
      <c r="D7752" s="1" t="s">
        <v>19</v>
      </c>
      <c r="E7752" s="1" t="s">
        <v>730</v>
      </c>
      <c r="F7752" s="1" t="s">
        <v>325</v>
      </c>
      <c r="G7752">
        <v>34.6</v>
      </c>
      <c r="H7752">
        <v>2</v>
      </c>
      <c r="I7752">
        <v>0</v>
      </c>
      <c r="J7752">
        <v>16.608000000000001</v>
      </c>
    </row>
    <row r="7753" spans="1:10" x14ac:dyDescent="0.25">
      <c r="A7753" s="1" t="s">
        <v>6468</v>
      </c>
      <c r="B7753" s="2">
        <v>42173</v>
      </c>
      <c r="C7753" s="2">
        <v>42179</v>
      </c>
      <c r="D7753" s="1" t="s">
        <v>19</v>
      </c>
      <c r="E7753" s="1" t="s">
        <v>730</v>
      </c>
      <c r="F7753" s="1" t="s">
        <v>1001</v>
      </c>
      <c r="G7753">
        <v>467.97</v>
      </c>
      <c r="H7753">
        <v>3</v>
      </c>
      <c r="I7753">
        <v>0</v>
      </c>
      <c r="J7753">
        <v>140.39099999999999</v>
      </c>
    </row>
    <row r="7754" spans="1:10" x14ac:dyDescent="0.25">
      <c r="A7754" s="1" t="s">
        <v>6468</v>
      </c>
      <c r="B7754" s="2">
        <v>42173</v>
      </c>
      <c r="C7754" s="2">
        <v>42179</v>
      </c>
      <c r="D7754" s="1" t="s">
        <v>19</v>
      </c>
      <c r="E7754" s="1" t="s">
        <v>730</v>
      </c>
      <c r="F7754" s="1" t="s">
        <v>1534</v>
      </c>
      <c r="G7754">
        <v>33.020000000000003</v>
      </c>
      <c r="H7754">
        <v>2</v>
      </c>
      <c r="I7754">
        <v>0</v>
      </c>
      <c r="J7754">
        <v>15.849600000000001</v>
      </c>
    </row>
    <row r="7755" spans="1:10" x14ac:dyDescent="0.25">
      <c r="A7755" s="1" t="s">
        <v>6469</v>
      </c>
      <c r="B7755" s="2">
        <v>42338</v>
      </c>
      <c r="C7755" s="2">
        <v>42341</v>
      </c>
      <c r="D7755" s="1" t="s">
        <v>79</v>
      </c>
      <c r="E7755" s="1" t="s">
        <v>2070</v>
      </c>
      <c r="F7755" s="1" t="s">
        <v>3547</v>
      </c>
      <c r="G7755">
        <v>17.088000000000001</v>
      </c>
      <c r="H7755">
        <v>2</v>
      </c>
      <c r="I7755">
        <v>0.2</v>
      </c>
      <c r="J7755">
        <v>1.0680000000000001</v>
      </c>
    </row>
    <row r="7756" spans="1:10" x14ac:dyDescent="0.25">
      <c r="A7756" s="1" t="s">
        <v>6470</v>
      </c>
      <c r="B7756" s="2">
        <v>42359</v>
      </c>
      <c r="C7756" s="2">
        <v>42361</v>
      </c>
      <c r="D7756" s="1" t="s">
        <v>11</v>
      </c>
      <c r="E7756" s="1" t="s">
        <v>1519</v>
      </c>
      <c r="F7756" s="1" t="s">
        <v>1850</v>
      </c>
      <c r="G7756">
        <v>3.008</v>
      </c>
      <c r="H7756">
        <v>2</v>
      </c>
      <c r="I7756">
        <v>0.2</v>
      </c>
      <c r="J7756">
        <v>0.33839999999999998</v>
      </c>
    </row>
    <row r="7757" spans="1:10" x14ac:dyDescent="0.25">
      <c r="A7757" s="1" t="s">
        <v>6471</v>
      </c>
      <c r="B7757" s="2">
        <v>43056</v>
      </c>
      <c r="C7757" s="2">
        <v>43060</v>
      </c>
      <c r="D7757" s="1" t="s">
        <v>19</v>
      </c>
      <c r="E7757" s="1" t="s">
        <v>1066</v>
      </c>
      <c r="F7757" s="1" t="s">
        <v>6472</v>
      </c>
      <c r="G7757">
        <v>268.24</v>
      </c>
      <c r="H7757">
        <v>7</v>
      </c>
      <c r="I7757">
        <v>0.2</v>
      </c>
      <c r="J7757">
        <v>93.884</v>
      </c>
    </row>
    <row r="7758" spans="1:10" x14ac:dyDescent="0.25">
      <c r="A7758" s="1" t="s">
        <v>6471</v>
      </c>
      <c r="B7758" s="2">
        <v>43056</v>
      </c>
      <c r="C7758" s="2">
        <v>43060</v>
      </c>
      <c r="D7758" s="1" t="s">
        <v>19</v>
      </c>
      <c r="E7758" s="1" t="s">
        <v>1066</v>
      </c>
      <c r="F7758" s="1" t="s">
        <v>1286</v>
      </c>
      <c r="G7758">
        <v>431.16</v>
      </c>
      <c r="H7758">
        <v>5</v>
      </c>
      <c r="I7758">
        <v>0.2</v>
      </c>
      <c r="J7758">
        <v>107.79</v>
      </c>
    </row>
    <row r="7759" spans="1:10" x14ac:dyDescent="0.25">
      <c r="A7759" s="1" t="s">
        <v>6473</v>
      </c>
      <c r="B7759" s="2">
        <v>43052</v>
      </c>
      <c r="C7759" s="2">
        <v>43055</v>
      </c>
      <c r="D7759" s="1" t="s">
        <v>11</v>
      </c>
      <c r="E7759" s="1" t="s">
        <v>1876</v>
      </c>
      <c r="F7759" s="1" t="s">
        <v>108</v>
      </c>
      <c r="G7759">
        <v>43.6</v>
      </c>
      <c r="H7759">
        <v>4</v>
      </c>
      <c r="I7759">
        <v>0</v>
      </c>
      <c r="J7759">
        <v>12.208</v>
      </c>
    </row>
    <row r="7760" spans="1:10" x14ac:dyDescent="0.25">
      <c r="A7760" s="1" t="s">
        <v>6473</v>
      </c>
      <c r="B7760" s="2">
        <v>43052</v>
      </c>
      <c r="C7760" s="2">
        <v>43055</v>
      </c>
      <c r="D7760" s="1" t="s">
        <v>11</v>
      </c>
      <c r="E7760" s="1" t="s">
        <v>1876</v>
      </c>
      <c r="F7760" s="1" t="s">
        <v>4876</v>
      </c>
      <c r="G7760">
        <v>154.94999999999999</v>
      </c>
      <c r="H7760">
        <v>3</v>
      </c>
      <c r="I7760">
        <v>0</v>
      </c>
      <c r="J7760">
        <v>30.99</v>
      </c>
    </row>
    <row r="7761" spans="1:10" x14ac:dyDescent="0.25">
      <c r="A7761" s="1" t="s">
        <v>6474</v>
      </c>
      <c r="B7761" s="2">
        <v>42667</v>
      </c>
      <c r="C7761" s="2">
        <v>42671</v>
      </c>
      <c r="D7761" s="1" t="s">
        <v>19</v>
      </c>
      <c r="E7761" s="1" t="s">
        <v>3748</v>
      </c>
      <c r="F7761" s="1" t="s">
        <v>1998</v>
      </c>
      <c r="G7761">
        <v>15.552</v>
      </c>
      <c r="H7761">
        <v>3</v>
      </c>
      <c r="I7761">
        <v>0.2</v>
      </c>
      <c r="J7761">
        <v>5.4432</v>
      </c>
    </row>
    <row r="7762" spans="1:10" x14ac:dyDescent="0.25">
      <c r="A7762" s="1" t="s">
        <v>6475</v>
      </c>
      <c r="B7762" s="2">
        <v>41979</v>
      </c>
      <c r="C7762" s="2">
        <v>41984</v>
      </c>
      <c r="D7762" s="1" t="s">
        <v>19</v>
      </c>
      <c r="E7762" s="1" t="s">
        <v>5331</v>
      </c>
      <c r="F7762" s="1" t="s">
        <v>2059</v>
      </c>
      <c r="G7762">
        <v>42.207999999999998</v>
      </c>
      <c r="H7762">
        <v>2</v>
      </c>
      <c r="I7762">
        <v>0.2</v>
      </c>
      <c r="J7762">
        <v>13.717599999999999</v>
      </c>
    </row>
    <row r="7763" spans="1:10" x14ac:dyDescent="0.25">
      <c r="A7763" s="1" t="s">
        <v>6476</v>
      </c>
      <c r="B7763" s="2">
        <v>43072</v>
      </c>
      <c r="C7763" s="2">
        <v>43075</v>
      </c>
      <c r="D7763" s="1" t="s">
        <v>79</v>
      </c>
      <c r="E7763" s="1" t="s">
        <v>626</v>
      </c>
      <c r="F7763" s="1" t="s">
        <v>2598</v>
      </c>
      <c r="G7763">
        <v>10.368</v>
      </c>
      <c r="H7763">
        <v>2</v>
      </c>
      <c r="I7763">
        <v>0.2</v>
      </c>
      <c r="J7763">
        <v>3.6288</v>
      </c>
    </row>
    <row r="7764" spans="1:10" x14ac:dyDescent="0.25">
      <c r="A7764" s="1" t="s">
        <v>6477</v>
      </c>
      <c r="B7764" s="2">
        <v>43004</v>
      </c>
      <c r="C7764" s="2">
        <v>43006</v>
      </c>
      <c r="D7764" s="1" t="s">
        <v>79</v>
      </c>
      <c r="E7764" s="1" t="s">
        <v>1607</v>
      </c>
      <c r="F7764" s="1" t="s">
        <v>2359</v>
      </c>
      <c r="G7764">
        <v>2.2240000000000002</v>
      </c>
      <c r="H7764">
        <v>1</v>
      </c>
      <c r="I7764">
        <v>0.2</v>
      </c>
      <c r="J7764">
        <v>0.55600000000000005</v>
      </c>
    </row>
    <row r="7765" spans="1:10" x14ac:dyDescent="0.25">
      <c r="A7765" s="1" t="s">
        <v>6478</v>
      </c>
      <c r="B7765" s="2">
        <v>42038</v>
      </c>
      <c r="C7765" s="2">
        <v>42042</v>
      </c>
      <c r="D7765" s="1" t="s">
        <v>19</v>
      </c>
      <c r="E7765" s="1" t="s">
        <v>1721</v>
      </c>
      <c r="F7765" s="1" t="s">
        <v>3582</v>
      </c>
      <c r="G7765">
        <v>74.52</v>
      </c>
      <c r="H7765">
        <v>9</v>
      </c>
      <c r="I7765">
        <v>0</v>
      </c>
      <c r="J7765">
        <v>35.0244</v>
      </c>
    </row>
    <row r="7766" spans="1:10" x14ac:dyDescent="0.25">
      <c r="A7766" s="1" t="s">
        <v>6479</v>
      </c>
      <c r="B7766" s="2">
        <v>42959</v>
      </c>
      <c r="C7766" s="2">
        <v>42959</v>
      </c>
      <c r="D7766" s="1" t="s">
        <v>654</v>
      </c>
      <c r="E7766" s="1" t="s">
        <v>784</v>
      </c>
      <c r="F7766" s="1" t="s">
        <v>1038</v>
      </c>
      <c r="G7766">
        <v>17.52</v>
      </c>
      <c r="H7766">
        <v>3</v>
      </c>
      <c r="I7766">
        <v>0</v>
      </c>
      <c r="J7766">
        <v>5.2560000000000002</v>
      </c>
    </row>
    <row r="7767" spans="1:10" x14ac:dyDescent="0.25">
      <c r="A7767" s="1" t="s">
        <v>6479</v>
      </c>
      <c r="B7767" s="2">
        <v>42959</v>
      </c>
      <c r="C7767" s="2">
        <v>42959</v>
      </c>
      <c r="D7767" s="1" t="s">
        <v>654</v>
      </c>
      <c r="E7767" s="1" t="s">
        <v>784</v>
      </c>
      <c r="F7767" s="1" t="s">
        <v>815</v>
      </c>
      <c r="G7767">
        <v>1779.9</v>
      </c>
      <c r="H7767">
        <v>5</v>
      </c>
      <c r="I7767">
        <v>0</v>
      </c>
      <c r="J7767">
        <v>373.779</v>
      </c>
    </row>
    <row r="7768" spans="1:10" x14ac:dyDescent="0.25">
      <c r="A7768" s="1" t="s">
        <v>6479</v>
      </c>
      <c r="B7768" s="2">
        <v>42959</v>
      </c>
      <c r="C7768" s="2">
        <v>42959</v>
      </c>
      <c r="D7768" s="1" t="s">
        <v>654</v>
      </c>
      <c r="E7768" s="1" t="s">
        <v>784</v>
      </c>
      <c r="F7768" s="1" t="s">
        <v>802</v>
      </c>
      <c r="G7768">
        <v>219.9</v>
      </c>
      <c r="H7768">
        <v>5</v>
      </c>
      <c r="I7768">
        <v>0</v>
      </c>
      <c r="J7768">
        <v>59.372999999999998</v>
      </c>
    </row>
    <row r="7769" spans="1:10" x14ac:dyDescent="0.25">
      <c r="A7769" s="1" t="s">
        <v>6480</v>
      </c>
      <c r="B7769" s="2">
        <v>42240</v>
      </c>
      <c r="C7769" s="2">
        <v>42242</v>
      </c>
      <c r="D7769" s="1" t="s">
        <v>79</v>
      </c>
      <c r="E7769" s="1" t="s">
        <v>687</v>
      </c>
      <c r="F7769" s="1" t="s">
        <v>166</v>
      </c>
      <c r="G7769">
        <v>7.1520000000000001</v>
      </c>
      <c r="H7769">
        <v>3</v>
      </c>
      <c r="I7769">
        <v>0.2</v>
      </c>
      <c r="J7769">
        <v>0.71519999999999995</v>
      </c>
    </row>
    <row r="7770" spans="1:10" x14ac:dyDescent="0.25">
      <c r="A7770" s="1" t="s">
        <v>6481</v>
      </c>
      <c r="B7770" s="2">
        <v>43051</v>
      </c>
      <c r="C7770" s="2">
        <v>43056</v>
      </c>
      <c r="D7770" s="1" t="s">
        <v>19</v>
      </c>
      <c r="E7770" s="1" t="s">
        <v>2061</v>
      </c>
      <c r="F7770" s="1" t="s">
        <v>1358</v>
      </c>
      <c r="G7770">
        <v>26.72</v>
      </c>
      <c r="H7770">
        <v>5</v>
      </c>
      <c r="I7770">
        <v>0.2</v>
      </c>
      <c r="J7770">
        <v>9.3520000000000003</v>
      </c>
    </row>
    <row r="7771" spans="1:10" x14ac:dyDescent="0.25">
      <c r="A7771" s="1" t="s">
        <v>6482</v>
      </c>
      <c r="B7771" s="2">
        <v>42583</v>
      </c>
      <c r="C7771" s="2">
        <v>42583</v>
      </c>
      <c r="D7771" s="1" t="s">
        <v>654</v>
      </c>
      <c r="E7771" s="1" t="s">
        <v>575</v>
      </c>
      <c r="F7771" s="1" t="s">
        <v>2592</v>
      </c>
      <c r="G7771">
        <v>1039.7280000000001</v>
      </c>
      <c r="H7771">
        <v>2</v>
      </c>
      <c r="I7771">
        <v>0.2</v>
      </c>
      <c r="J7771">
        <v>90.976200000000006</v>
      </c>
    </row>
    <row r="7772" spans="1:10" x14ac:dyDescent="0.25">
      <c r="A7772" s="1" t="s">
        <v>6482</v>
      </c>
      <c r="B7772" s="2">
        <v>42583</v>
      </c>
      <c r="C7772" s="2">
        <v>42583</v>
      </c>
      <c r="D7772" s="1" t="s">
        <v>654</v>
      </c>
      <c r="E7772" s="1" t="s">
        <v>575</v>
      </c>
      <c r="F7772" s="1" t="s">
        <v>29</v>
      </c>
      <c r="G7772">
        <v>45.96</v>
      </c>
      <c r="H7772">
        <v>2</v>
      </c>
      <c r="I7772">
        <v>0</v>
      </c>
      <c r="J7772">
        <v>13.788</v>
      </c>
    </row>
    <row r="7773" spans="1:10" x14ac:dyDescent="0.25">
      <c r="A7773" s="1" t="s">
        <v>6483</v>
      </c>
      <c r="B7773" s="2">
        <v>42699</v>
      </c>
      <c r="C7773" s="2">
        <v>42706</v>
      </c>
      <c r="D7773" s="1" t="s">
        <v>19</v>
      </c>
      <c r="E7773" s="1" t="s">
        <v>2201</v>
      </c>
      <c r="F7773" s="1" t="s">
        <v>1439</v>
      </c>
      <c r="G7773">
        <v>456.58800000000002</v>
      </c>
      <c r="H7773">
        <v>2</v>
      </c>
      <c r="I7773">
        <v>0.7</v>
      </c>
      <c r="J7773">
        <v>-304.392</v>
      </c>
    </row>
    <row r="7774" spans="1:10" x14ac:dyDescent="0.25">
      <c r="A7774" s="1" t="s">
        <v>6483</v>
      </c>
      <c r="B7774" s="2">
        <v>42699</v>
      </c>
      <c r="C7774" s="2">
        <v>42706</v>
      </c>
      <c r="D7774" s="1" t="s">
        <v>19</v>
      </c>
      <c r="E7774" s="1" t="s">
        <v>2201</v>
      </c>
      <c r="F7774" s="1" t="s">
        <v>3763</v>
      </c>
      <c r="G7774">
        <v>4499.9849999999997</v>
      </c>
      <c r="H7774">
        <v>5</v>
      </c>
      <c r="I7774">
        <v>0.7</v>
      </c>
      <c r="J7774">
        <v>-6599.9780000000001</v>
      </c>
    </row>
    <row r="7775" spans="1:10" x14ac:dyDescent="0.25">
      <c r="A7775" s="1" t="s">
        <v>6483</v>
      </c>
      <c r="B7775" s="2">
        <v>42699</v>
      </c>
      <c r="C7775" s="2">
        <v>42706</v>
      </c>
      <c r="D7775" s="1" t="s">
        <v>19</v>
      </c>
      <c r="E7775" s="1" t="s">
        <v>2201</v>
      </c>
      <c r="F7775" s="1" t="s">
        <v>6484</v>
      </c>
      <c r="G7775">
        <v>59.975999999999999</v>
      </c>
      <c r="H7775">
        <v>3</v>
      </c>
      <c r="I7775">
        <v>0.2</v>
      </c>
      <c r="J7775">
        <v>11.995200000000001</v>
      </c>
    </row>
    <row r="7776" spans="1:10" x14ac:dyDescent="0.25">
      <c r="A7776" s="1" t="s">
        <v>6485</v>
      </c>
      <c r="B7776" s="2">
        <v>42473</v>
      </c>
      <c r="C7776" s="2">
        <v>42475</v>
      </c>
      <c r="D7776" s="1" t="s">
        <v>79</v>
      </c>
      <c r="E7776" s="1" t="s">
        <v>4317</v>
      </c>
      <c r="F7776" s="1" t="s">
        <v>71</v>
      </c>
      <c r="G7776">
        <v>6.12</v>
      </c>
      <c r="H7776">
        <v>3</v>
      </c>
      <c r="I7776">
        <v>0</v>
      </c>
      <c r="J7776">
        <v>2.8763999999999998</v>
      </c>
    </row>
    <row r="7777" spans="1:10" x14ac:dyDescent="0.25">
      <c r="A7777" s="1" t="s">
        <v>6486</v>
      </c>
      <c r="B7777" s="2">
        <v>42000</v>
      </c>
      <c r="C7777" s="2">
        <v>42004</v>
      </c>
      <c r="D7777" s="1" t="s">
        <v>19</v>
      </c>
      <c r="E7777" s="1" t="s">
        <v>2462</v>
      </c>
      <c r="F7777" s="1" t="s">
        <v>4501</v>
      </c>
      <c r="G7777">
        <v>10.98</v>
      </c>
      <c r="H7777">
        <v>1</v>
      </c>
      <c r="I7777">
        <v>0</v>
      </c>
      <c r="J7777">
        <v>2.9645999999999999</v>
      </c>
    </row>
    <row r="7778" spans="1:10" x14ac:dyDescent="0.25">
      <c r="A7778" s="1" t="s">
        <v>6486</v>
      </c>
      <c r="B7778" s="2">
        <v>42000</v>
      </c>
      <c r="C7778" s="2">
        <v>42004</v>
      </c>
      <c r="D7778" s="1" t="s">
        <v>19</v>
      </c>
      <c r="E7778" s="1" t="s">
        <v>2462</v>
      </c>
      <c r="F7778" s="1" t="s">
        <v>4934</v>
      </c>
      <c r="G7778">
        <v>7.86</v>
      </c>
      <c r="H7778">
        <v>3</v>
      </c>
      <c r="I7778">
        <v>0</v>
      </c>
      <c r="J7778">
        <v>3.6156000000000001</v>
      </c>
    </row>
    <row r="7779" spans="1:10" x14ac:dyDescent="0.25">
      <c r="A7779" s="1" t="s">
        <v>6486</v>
      </c>
      <c r="B7779" s="2">
        <v>42000</v>
      </c>
      <c r="C7779" s="2">
        <v>42004</v>
      </c>
      <c r="D7779" s="1" t="s">
        <v>19</v>
      </c>
      <c r="E7779" s="1" t="s">
        <v>2462</v>
      </c>
      <c r="F7779" s="1" t="s">
        <v>911</v>
      </c>
      <c r="G7779">
        <v>51.45</v>
      </c>
      <c r="H7779">
        <v>3</v>
      </c>
      <c r="I7779">
        <v>0</v>
      </c>
      <c r="J7779">
        <v>13.891500000000001</v>
      </c>
    </row>
    <row r="7780" spans="1:10" x14ac:dyDescent="0.25">
      <c r="A7780" s="1" t="s">
        <v>6486</v>
      </c>
      <c r="B7780" s="2">
        <v>42000</v>
      </c>
      <c r="C7780" s="2">
        <v>42004</v>
      </c>
      <c r="D7780" s="1" t="s">
        <v>19</v>
      </c>
      <c r="E7780" s="1" t="s">
        <v>2462</v>
      </c>
      <c r="F7780" s="1" t="s">
        <v>2421</v>
      </c>
      <c r="G7780">
        <v>37.055999999999997</v>
      </c>
      <c r="H7780">
        <v>3</v>
      </c>
      <c r="I7780">
        <v>0.2</v>
      </c>
      <c r="J7780">
        <v>13.896000000000001</v>
      </c>
    </row>
    <row r="7781" spans="1:10" x14ac:dyDescent="0.25">
      <c r="A7781" s="1" t="s">
        <v>6487</v>
      </c>
      <c r="B7781" s="2">
        <v>42478</v>
      </c>
      <c r="C7781" s="2">
        <v>42482</v>
      </c>
      <c r="D7781" s="1" t="s">
        <v>19</v>
      </c>
      <c r="E7781" s="1" t="s">
        <v>727</v>
      </c>
      <c r="F7781" s="1" t="s">
        <v>952</v>
      </c>
      <c r="G7781">
        <v>203.92</v>
      </c>
      <c r="H7781">
        <v>4</v>
      </c>
      <c r="I7781">
        <v>0</v>
      </c>
      <c r="J7781">
        <v>55.058399999999999</v>
      </c>
    </row>
    <row r="7782" spans="1:10" x14ac:dyDescent="0.25">
      <c r="A7782" s="1" t="s">
        <v>6487</v>
      </c>
      <c r="B7782" s="2">
        <v>42478</v>
      </c>
      <c r="C7782" s="2">
        <v>42482</v>
      </c>
      <c r="D7782" s="1" t="s">
        <v>19</v>
      </c>
      <c r="E7782" s="1" t="s">
        <v>727</v>
      </c>
      <c r="F7782" s="1" t="s">
        <v>2676</v>
      </c>
      <c r="G7782">
        <v>29.56</v>
      </c>
      <c r="H7782">
        <v>4</v>
      </c>
      <c r="I7782">
        <v>0</v>
      </c>
      <c r="J7782">
        <v>7.9812000000000003</v>
      </c>
    </row>
    <row r="7783" spans="1:10" x14ac:dyDescent="0.25">
      <c r="A7783" s="1" t="s">
        <v>6488</v>
      </c>
      <c r="B7783" s="2">
        <v>42071</v>
      </c>
      <c r="C7783" s="2">
        <v>42075</v>
      </c>
      <c r="D7783" s="1" t="s">
        <v>19</v>
      </c>
      <c r="E7783" s="1" t="s">
        <v>1721</v>
      </c>
      <c r="F7783" s="1" t="s">
        <v>553</v>
      </c>
      <c r="G7783">
        <v>8.5679999999999996</v>
      </c>
      <c r="H7783">
        <v>3</v>
      </c>
      <c r="I7783">
        <v>0.8</v>
      </c>
      <c r="J7783">
        <v>-14.5656</v>
      </c>
    </row>
    <row r="7784" spans="1:10" x14ac:dyDescent="0.25">
      <c r="A7784" s="1" t="s">
        <v>6489</v>
      </c>
      <c r="B7784" s="2">
        <v>42678</v>
      </c>
      <c r="C7784" s="2">
        <v>42680</v>
      </c>
      <c r="D7784" s="1" t="s">
        <v>11</v>
      </c>
      <c r="E7784" s="1" t="s">
        <v>202</v>
      </c>
      <c r="F7784" s="1" t="s">
        <v>182</v>
      </c>
      <c r="G7784">
        <v>45.247999999999998</v>
      </c>
      <c r="H7784">
        <v>2</v>
      </c>
      <c r="I7784">
        <v>0.2</v>
      </c>
      <c r="J7784">
        <v>3.9592000000000001</v>
      </c>
    </row>
    <row r="7785" spans="1:10" x14ac:dyDescent="0.25">
      <c r="A7785" s="1" t="s">
        <v>6489</v>
      </c>
      <c r="B7785" s="2">
        <v>42678</v>
      </c>
      <c r="C7785" s="2">
        <v>42680</v>
      </c>
      <c r="D7785" s="1" t="s">
        <v>11</v>
      </c>
      <c r="E7785" s="1" t="s">
        <v>202</v>
      </c>
      <c r="F7785" s="1" t="s">
        <v>555</v>
      </c>
      <c r="G7785">
        <v>876.3</v>
      </c>
      <c r="H7785">
        <v>10</v>
      </c>
      <c r="I7785">
        <v>0.4</v>
      </c>
      <c r="J7785">
        <v>-292.10000000000002</v>
      </c>
    </row>
    <row r="7786" spans="1:10" x14ac:dyDescent="0.25">
      <c r="A7786" s="1" t="s">
        <v>6489</v>
      </c>
      <c r="B7786" s="2">
        <v>42678</v>
      </c>
      <c r="C7786" s="2">
        <v>42680</v>
      </c>
      <c r="D7786" s="1" t="s">
        <v>11</v>
      </c>
      <c r="E7786" s="1" t="s">
        <v>202</v>
      </c>
      <c r="F7786" s="1" t="s">
        <v>825</v>
      </c>
      <c r="G7786">
        <v>185.376</v>
      </c>
      <c r="H7786">
        <v>2</v>
      </c>
      <c r="I7786">
        <v>0.2</v>
      </c>
      <c r="J7786">
        <v>-34.758000000000003</v>
      </c>
    </row>
    <row r="7787" spans="1:10" x14ac:dyDescent="0.25">
      <c r="A7787" s="1" t="s">
        <v>6490</v>
      </c>
      <c r="B7787" s="2">
        <v>41972</v>
      </c>
      <c r="C7787" s="2">
        <v>41979</v>
      </c>
      <c r="D7787" s="1" t="s">
        <v>19</v>
      </c>
      <c r="E7787" s="1" t="s">
        <v>745</v>
      </c>
      <c r="F7787" s="1" t="s">
        <v>112</v>
      </c>
      <c r="G7787">
        <v>25.06</v>
      </c>
      <c r="H7787">
        <v>2</v>
      </c>
      <c r="I7787">
        <v>0</v>
      </c>
      <c r="J7787">
        <v>11.7782</v>
      </c>
    </row>
    <row r="7788" spans="1:10" x14ac:dyDescent="0.25">
      <c r="A7788" s="1" t="s">
        <v>6491</v>
      </c>
      <c r="B7788" s="2">
        <v>42507</v>
      </c>
      <c r="C7788" s="2">
        <v>42510</v>
      </c>
      <c r="D7788" s="1" t="s">
        <v>79</v>
      </c>
      <c r="E7788" s="1" t="s">
        <v>2771</v>
      </c>
      <c r="F7788" s="1" t="s">
        <v>5766</v>
      </c>
      <c r="G7788">
        <v>2.89</v>
      </c>
      <c r="H7788">
        <v>1</v>
      </c>
      <c r="I7788">
        <v>0.8</v>
      </c>
      <c r="J7788">
        <v>-4.7685000000000004</v>
      </c>
    </row>
    <row r="7789" spans="1:10" x14ac:dyDescent="0.25">
      <c r="A7789" s="1" t="s">
        <v>6491</v>
      </c>
      <c r="B7789" s="2">
        <v>42507</v>
      </c>
      <c r="C7789" s="2">
        <v>42510</v>
      </c>
      <c r="D7789" s="1" t="s">
        <v>79</v>
      </c>
      <c r="E7789" s="1" t="s">
        <v>2771</v>
      </c>
      <c r="F7789" s="1" t="s">
        <v>3111</v>
      </c>
      <c r="G7789">
        <v>7.8959999999999999</v>
      </c>
      <c r="H7789">
        <v>3</v>
      </c>
      <c r="I7789">
        <v>0.2</v>
      </c>
      <c r="J7789">
        <v>2.4674999999999998</v>
      </c>
    </row>
    <row r="7790" spans="1:10" x14ac:dyDescent="0.25">
      <c r="A7790" s="1" t="s">
        <v>6491</v>
      </c>
      <c r="B7790" s="2">
        <v>42507</v>
      </c>
      <c r="C7790" s="2">
        <v>42510</v>
      </c>
      <c r="D7790" s="1" t="s">
        <v>79</v>
      </c>
      <c r="E7790" s="1" t="s">
        <v>2771</v>
      </c>
      <c r="F7790" s="1" t="s">
        <v>2612</v>
      </c>
      <c r="G7790">
        <v>22.608000000000001</v>
      </c>
      <c r="H7790">
        <v>3</v>
      </c>
      <c r="I7790">
        <v>0.6</v>
      </c>
      <c r="J7790">
        <v>-10.1736</v>
      </c>
    </row>
    <row r="7791" spans="1:10" x14ac:dyDescent="0.25">
      <c r="A7791" s="1" t="s">
        <v>6491</v>
      </c>
      <c r="B7791" s="2">
        <v>42507</v>
      </c>
      <c r="C7791" s="2">
        <v>42510</v>
      </c>
      <c r="D7791" s="1" t="s">
        <v>79</v>
      </c>
      <c r="E7791" s="1" t="s">
        <v>2771</v>
      </c>
      <c r="F7791" s="1" t="s">
        <v>3562</v>
      </c>
      <c r="G7791">
        <v>30.527999999999999</v>
      </c>
      <c r="H7791">
        <v>8</v>
      </c>
      <c r="I7791">
        <v>0.2</v>
      </c>
      <c r="J7791">
        <v>9.5399999999999991</v>
      </c>
    </row>
    <row r="7792" spans="1:10" x14ac:dyDescent="0.25">
      <c r="A7792" s="1" t="s">
        <v>6492</v>
      </c>
      <c r="B7792" s="2">
        <v>42997</v>
      </c>
      <c r="C7792" s="2">
        <v>42997</v>
      </c>
      <c r="D7792" s="1" t="s">
        <v>654</v>
      </c>
      <c r="E7792" s="1" t="s">
        <v>2020</v>
      </c>
      <c r="F7792" s="1" t="s">
        <v>1318</v>
      </c>
      <c r="G7792">
        <v>4.8419999999999996</v>
      </c>
      <c r="H7792">
        <v>3</v>
      </c>
      <c r="I7792">
        <v>0.7</v>
      </c>
      <c r="J7792">
        <v>-3.3894000000000002</v>
      </c>
    </row>
    <row r="7793" spans="1:10" x14ac:dyDescent="0.25">
      <c r="A7793" s="1" t="s">
        <v>6493</v>
      </c>
      <c r="B7793" s="2">
        <v>42723</v>
      </c>
      <c r="C7793" s="2">
        <v>42728</v>
      </c>
      <c r="D7793" s="1" t="s">
        <v>19</v>
      </c>
      <c r="E7793" s="1" t="s">
        <v>5489</v>
      </c>
      <c r="F7793" s="1" t="s">
        <v>1586</v>
      </c>
      <c r="G7793">
        <v>1.8</v>
      </c>
      <c r="H7793">
        <v>5</v>
      </c>
      <c r="I7793">
        <v>0.8</v>
      </c>
      <c r="J7793">
        <v>-2.88</v>
      </c>
    </row>
    <row r="7794" spans="1:10" x14ac:dyDescent="0.25">
      <c r="A7794" s="1" t="s">
        <v>6494</v>
      </c>
      <c r="B7794" s="2">
        <v>43020</v>
      </c>
      <c r="C7794" s="2">
        <v>43023</v>
      </c>
      <c r="D7794" s="1" t="s">
        <v>79</v>
      </c>
      <c r="E7794" s="1" t="s">
        <v>582</v>
      </c>
      <c r="F7794" s="1" t="s">
        <v>1248</v>
      </c>
      <c r="G7794">
        <v>39.984000000000002</v>
      </c>
      <c r="H7794">
        <v>2</v>
      </c>
      <c r="I7794">
        <v>0.2</v>
      </c>
      <c r="J7794">
        <v>-1.4994000000000001</v>
      </c>
    </row>
    <row r="7795" spans="1:10" x14ac:dyDescent="0.25">
      <c r="A7795" s="1" t="s">
        <v>6495</v>
      </c>
      <c r="B7795" s="2">
        <v>42350</v>
      </c>
      <c r="C7795" s="2">
        <v>42353</v>
      </c>
      <c r="D7795" s="1" t="s">
        <v>11</v>
      </c>
      <c r="E7795" s="1" t="s">
        <v>277</v>
      </c>
      <c r="F7795" s="1" t="s">
        <v>661</v>
      </c>
      <c r="G7795">
        <v>32.4</v>
      </c>
      <c r="H7795">
        <v>5</v>
      </c>
      <c r="I7795">
        <v>0</v>
      </c>
      <c r="J7795">
        <v>15.875999999999999</v>
      </c>
    </row>
    <row r="7796" spans="1:10" x14ac:dyDescent="0.25">
      <c r="A7796" s="1" t="s">
        <v>6495</v>
      </c>
      <c r="B7796" s="2">
        <v>42350</v>
      </c>
      <c r="C7796" s="2">
        <v>42353</v>
      </c>
      <c r="D7796" s="1" t="s">
        <v>11</v>
      </c>
      <c r="E7796" s="1" t="s">
        <v>277</v>
      </c>
      <c r="F7796" s="1" t="s">
        <v>266</v>
      </c>
      <c r="G7796">
        <v>97.88</v>
      </c>
      <c r="H7796">
        <v>2</v>
      </c>
      <c r="I7796">
        <v>0</v>
      </c>
      <c r="J7796">
        <v>48.94</v>
      </c>
    </row>
    <row r="7797" spans="1:10" x14ac:dyDescent="0.25">
      <c r="A7797" s="1" t="s">
        <v>6496</v>
      </c>
      <c r="B7797" s="2">
        <v>42197</v>
      </c>
      <c r="C7797" s="2">
        <v>42203</v>
      </c>
      <c r="D7797" s="1" t="s">
        <v>19</v>
      </c>
      <c r="E7797" s="1" t="s">
        <v>1091</v>
      </c>
      <c r="F7797" s="1" t="s">
        <v>3720</v>
      </c>
      <c r="G7797">
        <v>307.16800000000001</v>
      </c>
      <c r="H7797">
        <v>4</v>
      </c>
      <c r="I7797">
        <v>0.2</v>
      </c>
      <c r="J7797">
        <v>30.716799999999999</v>
      </c>
    </row>
    <row r="7798" spans="1:10" x14ac:dyDescent="0.25">
      <c r="A7798" s="1" t="s">
        <v>6497</v>
      </c>
      <c r="B7798" s="2">
        <v>42279</v>
      </c>
      <c r="C7798" s="2">
        <v>42283</v>
      </c>
      <c r="D7798" s="1" t="s">
        <v>19</v>
      </c>
      <c r="E7798" s="1" t="s">
        <v>755</v>
      </c>
      <c r="F7798" s="1" t="s">
        <v>130</v>
      </c>
      <c r="G7798">
        <v>26.9</v>
      </c>
      <c r="H7798">
        <v>5</v>
      </c>
      <c r="I7798">
        <v>0</v>
      </c>
      <c r="J7798">
        <v>13.180999999999999</v>
      </c>
    </row>
    <row r="7799" spans="1:10" x14ac:dyDescent="0.25">
      <c r="A7799" s="1" t="s">
        <v>6498</v>
      </c>
      <c r="B7799" s="2">
        <v>42818</v>
      </c>
      <c r="C7799" s="2">
        <v>42821</v>
      </c>
      <c r="D7799" s="1" t="s">
        <v>79</v>
      </c>
      <c r="E7799" s="1" t="s">
        <v>1854</v>
      </c>
      <c r="F7799" s="1" t="s">
        <v>3223</v>
      </c>
      <c r="G7799">
        <v>47.01</v>
      </c>
      <c r="H7799">
        <v>3</v>
      </c>
      <c r="I7799">
        <v>0</v>
      </c>
      <c r="J7799">
        <v>22.0947</v>
      </c>
    </row>
    <row r="7800" spans="1:10" x14ac:dyDescent="0.25">
      <c r="A7800" s="1" t="s">
        <v>6498</v>
      </c>
      <c r="B7800" s="2">
        <v>42818</v>
      </c>
      <c r="C7800" s="2">
        <v>42821</v>
      </c>
      <c r="D7800" s="1" t="s">
        <v>79</v>
      </c>
      <c r="E7800" s="1" t="s">
        <v>1854</v>
      </c>
      <c r="F7800" s="1" t="s">
        <v>2588</v>
      </c>
      <c r="G7800">
        <v>469.99</v>
      </c>
      <c r="H7800">
        <v>1</v>
      </c>
      <c r="I7800">
        <v>0</v>
      </c>
      <c r="J7800">
        <v>136.2971</v>
      </c>
    </row>
    <row r="7801" spans="1:10" x14ac:dyDescent="0.25">
      <c r="A7801" s="1" t="s">
        <v>6498</v>
      </c>
      <c r="B7801" s="2">
        <v>42818</v>
      </c>
      <c r="C7801" s="2">
        <v>42821</v>
      </c>
      <c r="D7801" s="1" t="s">
        <v>79</v>
      </c>
      <c r="E7801" s="1" t="s">
        <v>1854</v>
      </c>
      <c r="F7801" s="1" t="s">
        <v>787</v>
      </c>
      <c r="G7801">
        <v>207.846</v>
      </c>
      <c r="H7801">
        <v>3</v>
      </c>
      <c r="I7801">
        <v>0.1</v>
      </c>
      <c r="J7801">
        <v>2.3094000000000001</v>
      </c>
    </row>
    <row r="7802" spans="1:10" x14ac:dyDescent="0.25">
      <c r="A7802" s="1" t="s">
        <v>6499</v>
      </c>
      <c r="B7802" s="2">
        <v>42887</v>
      </c>
      <c r="C7802" s="2">
        <v>42892</v>
      </c>
      <c r="D7802" s="1" t="s">
        <v>19</v>
      </c>
      <c r="E7802" s="1" t="s">
        <v>5415</v>
      </c>
      <c r="F7802" s="1" t="s">
        <v>550</v>
      </c>
      <c r="G7802">
        <v>324.74400000000003</v>
      </c>
      <c r="H7802">
        <v>3</v>
      </c>
      <c r="I7802">
        <v>0.2</v>
      </c>
      <c r="J7802">
        <v>-77.1267</v>
      </c>
    </row>
    <row r="7803" spans="1:10" x14ac:dyDescent="0.25">
      <c r="A7803" s="1" t="s">
        <v>6500</v>
      </c>
      <c r="B7803" s="2">
        <v>41722</v>
      </c>
      <c r="C7803" s="2">
        <v>41727</v>
      </c>
      <c r="D7803" s="1" t="s">
        <v>11</v>
      </c>
      <c r="E7803" s="1" t="s">
        <v>1724</v>
      </c>
      <c r="F7803" s="1" t="s">
        <v>4851</v>
      </c>
      <c r="G7803">
        <v>40.479999999999997</v>
      </c>
      <c r="H7803">
        <v>2</v>
      </c>
      <c r="I7803">
        <v>0</v>
      </c>
      <c r="J7803">
        <v>14.572800000000001</v>
      </c>
    </row>
    <row r="7804" spans="1:10" x14ac:dyDescent="0.25">
      <c r="A7804" s="1" t="s">
        <v>6501</v>
      </c>
      <c r="B7804" s="2">
        <v>42269</v>
      </c>
      <c r="C7804" s="2">
        <v>42273</v>
      </c>
      <c r="D7804" s="1" t="s">
        <v>19</v>
      </c>
      <c r="E7804" s="1" t="s">
        <v>1419</v>
      </c>
      <c r="F7804" s="1" t="s">
        <v>2654</v>
      </c>
      <c r="G7804">
        <v>12</v>
      </c>
      <c r="H7804">
        <v>4</v>
      </c>
      <c r="I7804">
        <v>0.2</v>
      </c>
      <c r="J7804">
        <v>4.2</v>
      </c>
    </row>
    <row r="7805" spans="1:10" x14ac:dyDescent="0.25">
      <c r="A7805" s="1" t="s">
        <v>6501</v>
      </c>
      <c r="B7805" s="2">
        <v>42269</v>
      </c>
      <c r="C7805" s="2">
        <v>42273</v>
      </c>
      <c r="D7805" s="1" t="s">
        <v>19</v>
      </c>
      <c r="E7805" s="1" t="s">
        <v>1419</v>
      </c>
      <c r="F7805" s="1" t="s">
        <v>1924</v>
      </c>
      <c r="G7805">
        <v>720.06399999999996</v>
      </c>
      <c r="H7805">
        <v>4</v>
      </c>
      <c r="I7805">
        <v>0.2</v>
      </c>
      <c r="J7805">
        <v>-63.005600000000001</v>
      </c>
    </row>
    <row r="7806" spans="1:10" x14ac:dyDescent="0.25">
      <c r="A7806" s="1" t="s">
        <v>6501</v>
      </c>
      <c r="B7806" s="2">
        <v>42269</v>
      </c>
      <c r="C7806" s="2">
        <v>42273</v>
      </c>
      <c r="D7806" s="1" t="s">
        <v>19</v>
      </c>
      <c r="E7806" s="1" t="s">
        <v>1419</v>
      </c>
      <c r="F7806" s="1" t="s">
        <v>2088</v>
      </c>
      <c r="G7806">
        <v>25.423999999999999</v>
      </c>
      <c r="H7806">
        <v>1</v>
      </c>
      <c r="I7806">
        <v>0.2</v>
      </c>
      <c r="J7806">
        <v>-4.7670000000000003</v>
      </c>
    </row>
    <row r="7807" spans="1:10" x14ac:dyDescent="0.25">
      <c r="A7807" s="1" t="s">
        <v>6501</v>
      </c>
      <c r="B7807" s="2">
        <v>42269</v>
      </c>
      <c r="C7807" s="2">
        <v>42273</v>
      </c>
      <c r="D7807" s="1" t="s">
        <v>19</v>
      </c>
      <c r="E7807" s="1" t="s">
        <v>1419</v>
      </c>
      <c r="F7807" s="1" t="s">
        <v>2296</v>
      </c>
      <c r="G7807">
        <v>2.8159999999999998</v>
      </c>
      <c r="H7807">
        <v>2</v>
      </c>
      <c r="I7807">
        <v>0.2</v>
      </c>
      <c r="J7807">
        <v>0.31680000000000003</v>
      </c>
    </row>
    <row r="7808" spans="1:10" x14ac:dyDescent="0.25">
      <c r="A7808" s="1" t="s">
        <v>6501</v>
      </c>
      <c r="B7808" s="2">
        <v>42269</v>
      </c>
      <c r="C7808" s="2">
        <v>42273</v>
      </c>
      <c r="D7808" s="1" t="s">
        <v>19</v>
      </c>
      <c r="E7808" s="1" t="s">
        <v>1419</v>
      </c>
      <c r="F7808" s="1" t="s">
        <v>2080</v>
      </c>
      <c r="G7808">
        <v>3.2040000000000002</v>
      </c>
      <c r="H7808">
        <v>2</v>
      </c>
      <c r="I7808">
        <v>0.7</v>
      </c>
      <c r="J7808">
        <v>-2.5632000000000001</v>
      </c>
    </row>
    <row r="7809" spans="1:10" x14ac:dyDescent="0.25">
      <c r="A7809" s="1" t="s">
        <v>6502</v>
      </c>
      <c r="B7809" s="2">
        <v>42377</v>
      </c>
      <c r="C7809" s="2">
        <v>42382</v>
      </c>
      <c r="D7809" s="1" t="s">
        <v>19</v>
      </c>
      <c r="E7809" s="1" t="s">
        <v>4659</v>
      </c>
      <c r="F7809" s="1" t="s">
        <v>1930</v>
      </c>
      <c r="G7809">
        <v>30.827999999999999</v>
      </c>
      <c r="H7809">
        <v>7</v>
      </c>
      <c r="I7809">
        <v>0.7</v>
      </c>
      <c r="J7809">
        <v>-24.662400000000002</v>
      </c>
    </row>
    <row r="7810" spans="1:10" x14ac:dyDescent="0.25">
      <c r="A7810" s="1" t="s">
        <v>6502</v>
      </c>
      <c r="B7810" s="2">
        <v>42377</v>
      </c>
      <c r="C7810" s="2">
        <v>42382</v>
      </c>
      <c r="D7810" s="1" t="s">
        <v>19</v>
      </c>
      <c r="E7810" s="1" t="s">
        <v>4659</v>
      </c>
      <c r="F7810" s="1" t="s">
        <v>2302</v>
      </c>
      <c r="G7810">
        <v>47.616</v>
      </c>
      <c r="H7810">
        <v>3</v>
      </c>
      <c r="I7810">
        <v>0.2</v>
      </c>
      <c r="J7810">
        <v>5.952</v>
      </c>
    </row>
    <row r="7811" spans="1:10" x14ac:dyDescent="0.25">
      <c r="A7811" s="1" t="s">
        <v>6502</v>
      </c>
      <c r="B7811" s="2">
        <v>42377</v>
      </c>
      <c r="C7811" s="2">
        <v>42382</v>
      </c>
      <c r="D7811" s="1" t="s">
        <v>19</v>
      </c>
      <c r="E7811" s="1" t="s">
        <v>4659</v>
      </c>
      <c r="F7811" s="1" t="s">
        <v>5784</v>
      </c>
      <c r="G7811">
        <v>108.78400000000001</v>
      </c>
      <c r="H7811">
        <v>2</v>
      </c>
      <c r="I7811">
        <v>0.2</v>
      </c>
      <c r="J7811">
        <v>10.878399999999999</v>
      </c>
    </row>
    <row r="7812" spans="1:10" x14ac:dyDescent="0.25">
      <c r="A7812" s="1" t="s">
        <v>6503</v>
      </c>
      <c r="B7812" s="2">
        <v>42414</v>
      </c>
      <c r="C7812" s="2">
        <v>42415</v>
      </c>
      <c r="D7812" s="1" t="s">
        <v>79</v>
      </c>
      <c r="E7812" s="1" t="s">
        <v>239</v>
      </c>
      <c r="F7812" s="1" t="s">
        <v>3562</v>
      </c>
      <c r="G7812">
        <v>4.7699999999999996</v>
      </c>
      <c r="H7812">
        <v>1</v>
      </c>
      <c r="I7812">
        <v>0</v>
      </c>
      <c r="J7812">
        <v>2.1465000000000001</v>
      </c>
    </row>
    <row r="7813" spans="1:10" x14ac:dyDescent="0.25">
      <c r="A7813" s="1" t="s">
        <v>6503</v>
      </c>
      <c r="B7813" s="2">
        <v>42414</v>
      </c>
      <c r="C7813" s="2">
        <v>42415</v>
      </c>
      <c r="D7813" s="1" t="s">
        <v>79</v>
      </c>
      <c r="E7813" s="1" t="s">
        <v>239</v>
      </c>
      <c r="F7813" s="1" t="s">
        <v>4244</v>
      </c>
      <c r="G7813">
        <v>7.98</v>
      </c>
      <c r="H7813">
        <v>3</v>
      </c>
      <c r="I7813">
        <v>0</v>
      </c>
      <c r="J7813">
        <v>2.0748000000000002</v>
      </c>
    </row>
    <row r="7814" spans="1:10" x14ac:dyDescent="0.25">
      <c r="A7814" s="1" t="s">
        <v>6503</v>
      </c>
      <c r="B7814" s="2">
        <v>42414</v>
      </c>
      <c r="C7814" s="2">
        <v>42415</v>
      </c>
      <c r="D7814" s="1" t="s">
        <v>79</v>
      </c>
      <c r="E7814" s="1" t="s">
        <v>239</v>
      </c>
      <c r="F7814" s="1" t="s">
        <v>1549</v>
      </c>
      <c r="G7814">
        <v>550.43100000000004</v>
      </c>
      <c r="H7814">
        <v>3</v>
      </c>
      <c r="I7814">
        <v>0.3</v>
      </c>
      <c r="J7814">
        <v>-47.1798</v>
      </c>
    </row>
    <row r="7815" spans="1:10" x14ac:dyDescent="0.25">
      <c r="A7815" s="1" t="s">
        <v>6503</v>
      </c>
      <c r="B7815" s="2">
        <v>42414</v>
      </c>
      <c r="C7815" s="2">
        <v>42415</v>
      </c>
      <c r="D7815" s="1" t="s">
        <v>79</v>
      </c>
      <c r="E7815" s="1" t="s">
        <v>239</v>
      </c>
      <c r="F7815" s="1" t="s">
        <v>509</v>
      </c>
      <c r="G7815">
        <v>10.56</v>
      </c>
      <c r="H7815">
        <v>6</v>
      </c>
      <c r="I7815">
        <v>0</v>
      </c>
      <c r="J7815">
        <v>4.6463999999999999</v>
      </c>
    </row>
    <row r="7816" spans="1:10" x14ac:dyDescent="0.25">
      <c r="A7816" s="1" t="s">
        <v>6504</v>
      </c>
      <c r="B7816" s="2">
        <v>42894</v>
      </c>
      <c r="C7816" s="2">
        <v>42896</v>
      </c>
      <c r="D7816" s="1" t="s">
        <v>79</v>
      </c>
      <c r="E7816" s="1" t="s">
        <v>289</v>
      </c>
      <c r="F7816" s="1" t="s">
        <v>68</v>
      </c>
      <c r="G7816">
        <v>1497.6659999999999</v>
      </c>
      <c r="H7816">
        <v>2</v>
      </c>
      <c r="I7816">
        <v>0.15</v>
      </c>
      <c r="J7816">
        <v>140.95679999999999</v>
      </c>
    </row>
    <row r="7817" spans="1:10" x14ac:dyDescent="0.25">
      <c r="A7817" s="1" t="s">
        <v>6504</v>
      </c>
      <c r="B7817" s="2">
        <v>42894</v>
      </c>
      <c r="C7817" s="2">
        <v>42896</v>
      </c>
      <c r="D7817" s="1" t="s">
        <v>79</v>
      </c>
      <c r="E7817" s="1" t="s">
        <v>289</v>
      </c>
      <c r="F7817" s="1" t="s">
        <v>1807</v>
      </c>
      <c r="G7817">
        <v>17.52</v>
      </c>
      <c r="H7817">
        <v>2</v>
      </c>
      <c r="I7817">
        <v>0.2</v>
      </c>
      <c r="J7817">
        <v>-3.504</v>
      </c>
    </row>
    <row r="7818" spans="1:10" x14ac:dyDescent="0.25">
      <c r="A7818" s="1" t="s">
        <v>6505</v>
      </c>
      <c r="B7818" s="2">
        <v>42664</v>
      </c>
      <c r="C7818" s="2">
        <v>42669</v>
      </c>
      <c r="D7818" s="1" t="s">
        <v>11</v>
      </c>
      <c r="E7818" s="1" t="s">
        <v>2349</v>
      </c>
      <c r="F7818" s="1" t="s">
        <v>2112</v>
      </c>
      <c r="G7818">
        <v>113.22</v>
      </c>
      <c r="H7818">
        <v>3</v>
      </c>
      <c r="I7818">
        <v>0</v>
      </c>
      <c r="J7818">
        <v>29.437200000000001</v>
      </c>
    </row>
    <row r="7819" spans="1:10" x14ac:dyDescent="0.25">
      <c r="A7819" s="1" t="s">
        <v>6505</v>
      </c>
      <c r="B7819" s="2">
        <v>42664</v>
      </c>
      <c r="C7819" s="2">
        <v>42669</v>
      </c>
      <c r="D7819" s="1" t="s">
        <v>11</v>
      </c>
      <c r="E7819" s="1" t="s">
        <v>2349</v>
      </c>
      <c r="F7819" s="1" t="s">
        <v>5644</v>
      </c>
      <c r="G7819">
        <v>35.880000000000003</v>
      </c>
      <c r="H7819">
        <v>6</v>
      </c>
      <c r="I7819">
        <v>0</v>
      </c>
      <c r="J7819">
        <v>17.581199999999999</v>
      </c>
    </row>
    <row r="7820" spans="1:10" x14ac:dyDescent="0.25">
      <c r="A7820" s="1" t="s">
        <v>6505</v>
      </c>
      <c r="B7820" s="2">
        <v>42664</v>
      </c>
      <c r="C7820" s="2">
        <v>42669</v>
      </c>
      <c r="D7820" s="1" t="s">
        <v>11</v>
      </c>
      <c r="E7820" s="1" t="s">
        <v>2349</v>
      </c>
      <c r="F7820" s="1" t="s">
        <v>4395</v>
      </c>
      <c r="G7820">
        <v>4535.9759999999997</v>
      </c>
      <c r="H7820">
        <v>3</v>
      </c>
      <c r="I7820">
        <v>0.2</v>
      </c>
      <c r="J7820">
        <v>1644.2913000000001</v>
      </c>
    </row>
    <row r="7821" spans="1:10" x14ac:dyDescent="0.25">
      <c r="A7821" s="1" t="s">
        <v>6506</v>
      </c>
      <c r="B7821" s="2">
        <v>42761</v>
      </c>
      <c r="C7821" s="2">
        <v>42765</v>
      </c>
      <c r="D7821" s="1" t="s">
        <v>19</v>
      </c>
      <c r="E7821" s="1" t="s">
        <v>742</v>
      </c>
      <c r="F7821" s="1" t="s">
        <v>2412</v>
      </c>
      <c r="G7821">
        <v>11.84</v>
      </c>
      <c r="H7821">
        <v>8</v>
      </c>
      <c r="I7821">
        <v>0</v>
      </c>
      <c r="J7821">
        <v>5.6832000000000003</v>
      </c>
    </row>
    <row r="7822" spans="1:10" x14ac:dyDescent="0.25">
      <c r="A7822" s="1" t="s">
        <v>6507</v>
      </c>
      <c r="B7822" s="2">
        <v>43077</v>
      </c>
      <c r="C7822" s="2">
        <v>43079</v>
      </c>
      <c r="D7822" s="1" t="s">
        <v>11</v>
      </c>
      <c r="E7822" s="1" t="s">
        <v>867</v>
      </c>
      <c r="F7822" s="1" t="s">
        <v>1226</v>
      </c>
      <c r="G7822">
        <v>592.74</v>
      </c>
      <c r="H7822">
        <v>6</v>
      </c>
      <c r="I7822">
        <v>0</v>
      </c>
      <c r="J7822">
        <v>160.03980000000001</v>
      </c>
    </row>
    <row r="7823" spans="1:10" x14ac:dyDescent="0.25">
      <c r="A7823" s="1" t="s">
        <v>6508</v>
      </c>
      <c r="B7823" s="2">
        <v>42664</v>
      </c>
      <c r="C7823" s="2">
        <v>42667</v>
      </c>
      <c r="D7823" s="1" t="s">
        <v>11</v>
      </c>
      <c r="E7823" s="1" t="s">
        <v>2610</v>
      </c>
      <c r="F7823" s="1" t="s">
        <v>2229</v>
      </c>
      <c r="G7823">
        <v>111.672</v>
      </c>
      <c r="H7823">
        <v>9</v>
      </c>
      <c r="I7823">
        <v>0.2</v>
      </c>
      <c r="J7823">
        <v>6.9794999999999998</v>
      </c>
    </row>
    <row r="7824" spans="1:10" x14ac:dyDescent="0.25">
      <c r="A7824" s="1" t="s">
        <v>6509</v>
      </c>
      <c r="B7824" s="2">
        <v>41877</v>
      </c>
      <c r="C7824" s="2">
        <v>41883</v>
      </c>
      <c r="D7824" s="1" t="s">
        <v>19</v>
      </c>
      <c r="E7824" s="1" t="s">
        <v>2092</v>
      </c>
      <c r="F7824" s="1" t="s">
        <v>2197</v>
      </c>
      <c r="G7824">
        <v>8.64</v>
      </c>
      <c r="H7824">
        <v>3</v>
      </c>
      <c r="I7824">
        <v>0</v>
      </c>
      <c r="J7824">
        <v>2.5055999999999998</v>
      </c>
    </row>
    <row r="7825" spans="1:10" x14ac:dyDescent="0.25">
      <c r="A7825" s="1" t="s">
        <v>6509</v>
      </c>
      <c r="B7825" s="2">
        <v>41877</v>
      </c>
      <c r="C7825" s="2">
        <v>41883</v>
      </c>
      <c r="D7825" s="1" t="s">
        <v>19</v>
      </c>
      <c r="E7825" s="1" t="s">
        <v>2092</v>
      </c>
      <c r="F7825" s="1" t="s">
        <v>2817</v>
      </c>
      <c r="G7825">
        <v>149.97</v>
      </c>
      <c r="H7825">
        <v>3</v>
      </c>
      <c r="I7825">
        <v>0</v>
      </c>
      <c r="J7825">
        <v>52.4895</v>
      </c>
    </row>
    <row r="7826" spans="1:10" x14ac:dyDescent="0.25">
      <c r="A7826" s="1" t="s">
        <v>6510</v>
      </c>
      <c r="B7826" s="2">
        <v>41775</v>
      </c>
      <c r="C7826" s="2">
        <v>41782</v>
      </c>
      <c r="D7826" s="1" t="s">
        <v>19</v>
      </c>
      <c r="E7826" s="1" t="s">
        <v>2150</v>
      </c>
      <c r="F7826" s="1" t="s">
        <v>3167</v>
      </c>
      <c r="G7826">
        <v>232.88</v>
      </c>
      <c r="H7826">
        <v>5</v>
      </c>
      <c r="I7826">
        <v>0.2</v>
      </c>
      <c r="J7826">
        <v>17.466000000000001</v>
      </c>
    </row>
    <row r="7827" spans="1:10" x14ac:dyDescent="0.25">
      <c r="A7827" s="1" t="s">
        <v>6511</v>
      </c>
      <c r="B7827" s="2">
        <v>42038</v>
      </c>
      <c r="C7827" s="2">
        <v>42042</v>
      </c>
      <c r="D7827" s="1" t="s">
        <v>19</v>
      </c>
      <c r="E7827" s="1" t="s">
        <v>2150</v>
      </c>
      <c r="F7827" s="1" t="s">
        <v>87</v>
      </c>
      <c r="G7827">
        <v>90.882000000000005</v>
      </c>
      <c r="H7827">
        <v>1</v>
      </c>
      <c r="I7827">
        <v>0.1</v>
      </c>
      <c r="J7827">
        <v>15.147</v>
      </c>
    </row>
    <row r="7828" spans="1:10" x14ac:dyDescent="0.25">
      <c r="A7828" s="1" t="s">
        <v>6512</v>
      </c>
      <c r="B7828" s="2">
        <v>43039</v>
      </c>
      <c r="C7828" s="2">
        <v>43044</v>
      </c>
      <c r="D7828" s="1" t="s">
        <v>19</v>
      </c>
      <c r="E7828" s="1" t="s">
        <v>1743</v>
      </c>
      <c r="F7828" s="1" t="s">
        <v>1145</v>
      </c>
      <c r="G7828">
        <v>508.76799999999997</v>
      </c>
      <c r="H7828">
        <v>4</v>
      </c>
      <c r="I7828">
        <v>0.2</v>
      </c>
      <c r="J7828">
        <v>38.157600000000002</v>
      </c>
    </row>
    <row r="7829" spans="1:10" x14ac:dyDescent="0.25">
      <c r="A7829" s="1" t="s">
        <v>6512</v>
      </c>
      <c r="B7829" s="2">
        <v>43039</v>
      </c>
      <c r="C7829" s="2">
        <v>43044</v>
      </c>
      <c r="D7829" s="1" t="s">
        <v>19</v>
      </c>
      <c r="E7829" s="1" t="s">
        <v>1743</v>
      </c>
      <c r="F7829" s="1" t="s">
        <v>638</v>
      </c>
      <c r="G7829">
        <v>9.9120000000000008</v>
      </c>
      <c r="H7829">
        <v>3</v>
      </c>
      <c r="I7829">
        <v>0.2</v>
      </c>
      <c r="J7829">
        <v>3.2214</v>
      </c>
    </row>
    <row r="7830" spans="1:10" x14ac:dyDescent="0.25">
      <c r="A7830" s="1" t="s">
        <v>6513</v>
      </c>
      <c r="B7830" s="2">
        <v>42120</v>
      </c>
      <c r="C7830" s="2">
        <v>42125</v>
      </c>
      <c r="D7830" s="1" t="s">
        <v>19</v>
      </c>
      <c r="E7830" s="1" t="s">
        <v>1356</v>
      </c>
      <c r="F7830" s="1" t="s">
        <v>3335</v>
      </c>
      <c r="G7830">
        <v>63.936</v>
      </c>
      <c r="H7830">
        <v>3</v>
      </c>
      <c r="I7830">
        <v>0.2</v>
      </c>
      <c r="J7830">
        <v>6.3936000000000002</v>
      </c>
    </row>
    <row r="7831" spans="1:10" x14ac:dyDescent="0.25">
      <c r="A7831" s="1" t="s">
        <v>6513</v>
      </c>
      <c r="B7831" s="2">
        <v>42120</v>
      </c>
      <c r="C7831" s="2">
        <v>42125</v>
      </c>
      <c r="D7831" s="1" t="s">
        <v>19</v>
      </c>
      <c r="E7831" s="1" t="s">
        <v>1356</v>
      </c>
      <c r="F7831" s="1" t="s">
        <v>800</v>
      </c>
      <c r="G7831">
        <v>59.52</v>
      </c>
      <c r="H7831">
        <v>3</v>
      </c>
      <c r="I7831">
        <v>0</v>
      </c>
      <c r="J7831">
        <v>15.475199999999999</v>
      </c>
    </row>
    <row r="7832" spans="1:10" x14ac:dyDescent="0.25">
      <c r="A7832" s="1" t="s">
        <v>6513</v>
      </c>
      <c r="B7832" s="2">
        <v>42120</v>
      </c>
      <c r="C7832" s="2">
        <v>42125</v>
      </c>
      <c r="D7832" s="1" t="s">
        <v>19</v>
      </c>
      <c r="E7832" s="1" t="s">
        <v>1356</v>
      </c>
      <c r="F7832" s="1" t="s">
        <v>5466</v>
      </c>
      <c r="G7832">
        <v>311.976</v>
      </c>
      <c r="H7832">
        <v>3</v>
      </c>
      <c r="I7832">
        <v>0.2</v>
      </c>
      <c r="J7832">
        <v>38.997</v>
      </c>
    </row>
    <row r="7833" spans="1:10" x14ac:dyDescent="0.25">
      <c r="A7833" s="1" t="s">
        <v>6513</v>
      </c>
      <c r="B7833" s="2">
        <v>42120</v>
      </c>
      <c r="C7833" s="2">
        <v>42125</v>
      </c>
      <c r="D7833" s="1" t="s">
        <v>19</v>
      </c>
      <c r="E7833" s="1" t="s">
        <v>1356</v>
      </c>
      <c r="F7833" s="1" t="s">
        <v>604</v>
      </c>
      <c r="G7833">
        <v>50.351999999999997</v>
      </c>
      <c r="H7833">
        <v>3</v>
      </c>
      <c r="I7833">
        <v>0.2</v>
      </c>
      <c r="J7833">
        <v>17.623200000000001</v>
      </c>
    </row>
    <row r="7834" spans="1:10" x14ac:dyDescent="0.25">
      <c r="A7834" s="1" t="s">
        <v>6514</v>
      </c>
      <c r="B7834" s="2">
        <v>42499</v>
      </c>
      <c r="C7834" s="2">
        <v>42503</v>
      </c>
      <c r="D7834" s="1" t="s">
        <v>19</v>
      </c>
      <c r="E7834" s="1" t="s">
        <v>2180</v>
      </c>
      <c r="F7834" s="1" t="s">
        <v>374</v>
      </c>
      <c r="G7834">
        <v>19.135999999999999</v>
      </c>
      <c r="H7834">
        <v>2</v>
      </c>
      <c r="I7834">
        <v>0.2</v>
      </c>
      <c r="J7834">
        <v>1.9136</v>
      </c>
    </row>
    <row r="7835" spans="1:10" x14ac:dyDescent="0.25">
      <c r="A7835" s="1" t="s">
        <v>6515</v>
      </c>
      <c r="B7835" s="2">
        <v>42028</v>
      </c>
      <c r="C7835" s="2">
        <v>42032</v>
      </c>
      <c r="D7835" s="1" t="s">
        <v>19</v>
      </c>
      <c r="E7835" s="1" t="s">
        <v>4453</v>
      </c>
      <c r="F7835" s="1" t="s">
        <v>696</v>
      </c>
      <c r="G7835">
        <v>13.12</v>
      </c>
      <c r="H7835">
        <v>5</v>
      </c>
      <c r="I7835">
        <v>0.2</v>
      </c>
      <c r="J7835">
        <v>2.1320000000000001</v>
      </c>
    </row>
    <row r="7836" spans="1:10" x14ac:dyDescent="0.25">
      <c r="A7836" s="1" t="s">
        <v>6516</v>
      </c>
      <c r="B7836" s="2">
        <v>42107</v>
      </c>
      <c r="C7836" s="2">
        <v>42111</v>
      </c>
      <c r="D7836" s="1" t="s">
        <v>11</v>
      </c>
      <c r="E7836" s="1" t="s">
        <v>3743</v>
      </c>
      <c r="F7836" s="1" t="s">
        <v>2171</v>
      </c>
      <c r="G7836">
        <v>241.56800000000001</v>
      </c>
      <c r="H7836">
        <v>2</v>
      </c>
      <c r="I7836">
        <v>0.2</v>
      </c>
      <c r="J7836">
        <v>-15.098000000000001</v>
      </c>
    </row>
    <row r="7837" spans="1:10" x14ac:dyDescent="0.25">
      <c r="A7837" s="1" t="s">
        <v>6516</v>
      </c>
      <c r="B7837" s="2">
        <v>42107</v>
      </c>
      <c r="C7837" s="2">
        <v>42111</v>
      </c>
      <c r="D7837" s="1" t="s">
        <v>11</v>
      </c>
      <c r="E7837" s="1" t="s">
        <v>3743</v>
      </c>
      <c r="F7837" s="1" t="s">
        <v>1501</v>
      </c>
      <c r="G7837">
        <v>479.92</v>
      </c>
      <c r="H7837">
        <v>2</v>
      </c>
      <c r="I7837">
        <v>0.2</v>
      </c>
      <c r="J7837">
        <v>41.993000000000002</v>
      </c>
    </row>
    <row r="7838" spans="1:10" x14ac:dyDescent="0.25">
      <c r="A7838" s="1" t="s">
        <v>6517</v>
      </c>
      <c r="B7838" s="2">
        <v>42272</v>
      </c>
      <c r="C7838" s="2">
        <v>42277</v>
      </c>
      <c r="D7838" s="1" t="s">
        <v>19</v>
      </c>
      <c r="E7838" s="1" t="s">
        <v>279</v>
      </c>
      <c r="F7838" s="1" t="s">
        <v>2155</v>
      </c>
      <c r="G7838">
        <v>307.13600000000002</v>
      </c>
      <c r="H7838">
        <v>4</v>
      </c>
      <c r="I7838">
        <v>0.2</v>
      </c>
      <c r="J7838">
        <v>-11.5176</v>
      </c>
    </row>
    <row r="7839" spans="1:10" x14ac:dyDescent="0.25">
      <c r="A7839" s="1" t="s">
        <v>6517</v>
      </c>
      <c r="B7839" s="2">
        <v>42272</v>
      </c>
      <c r="C7839" s="2">
        <v>42277</v>
      </c>
      <c r="D7839" s="1" t="s">
        <v>19</v>
      </c>
      <c r="E7839" s="1" t="s">
        <v>279</v>
      </c>
      <c r="F7839" s="1" t="s">
        <v>4369</v>
      </c>
      <c r="G7839">
        <v>12.6</v>
      </c>
      <c r="H7839">
        <v>2</v>
      </c>
      <c r="I7839">
        <v>0</v>
      </c>
      <c r="J7839">
        <v>5.7960000000000003</v>
      </c>
    </row>
    <row r="7840" spans="1:10" x14ac:dyDescent="0.25">
      <c r="A7840" s="1" t="s">
        <v>6517</v>
      </c>
      <c r="B7840" s="2">
        <v>42272</v>
      </c>
      <c r="C7840" s="2">
        <v>42277</v>
      </c>
      <c r="D7840" s="1" t="s">
        <v>19</v>
      </c>
      <c r="E7840" s="1" t="s">
        <v>279</v>
      </c>
      <c r="F7840" s="1" t="s">
        <v>857</v>
      </c>
      <c r="G7840">
        <v>159.97999999999999</v>
      </c>
      <c r="H7840">
        <v>2</v>
      </c>
      <c r="I7840">
        <v>0</v>
      </c>
      <c r="J7840">
        <v>57.592799999999997</v>
      </c>
    </row>
    <row r="7841" spans="1:10" x14ac:dyDescent="0.25">
      <c r="A7841" s="1" t="s">
        <v>6518</v>
      </c>
      <c r="B7841" s="2">
        <v>41726</v>
      </c>
      <c r="C7841" s="2">
        <v>41731</v>
      </c>
      <c r="D7841" s="1" t="s">
        <v>19</v>
      </c>
      <c r="E7841" s="1" t="s">
        <v>3119</v>
      </c>
      <c r="F7841" s="1" t="s">
        <v>71</v>
      </c>
      <c r="G7841">
        <v>6.12</v>
      </c>
      <c r="H7841">
        <v>3</v>
      </c>
      <c r="I7841">
        <v>0</v>
      </c>
      <c r="J7841">
        <v>2.8763999999999998</v>
      </c>
    </row>
    <row r="7842" spans="1:10" x14ac:dyDescent="0.25">
      <c r="A7842" s="1" t="s">
        <v>6518</v>
      </c>
      <c r="B7842" s="2">
        <v>41726</v>
      </c>
      <c r="C7842" s="2">
        <v>41731</v>
      </c>
      <c r="D7842" s="1" t="s">
        <v>19</v>
      </c>
      <c r="E7842" s="1" t="s">
        <v>3119</v>
      </c>
      <c r="F7842" s="1" t="s">
        <v>2818</v>
      </c>
      <c r="G7842">
        <v>1184.72</v>
      </c>
      <c r="H7842">
        <v>4</v>
      </c>
      <c r="I7842">
        <v>0</v>
      </c>
      <c r="J7842">
        <v>106.62479999999999</v>
      </c>
    </row>
    <row r="7843" spans="1:10" x14ac:dyDescent="0.25">
      <c r="A7843" s="1" t="s">
        <v>6519</v>
      </c>
      <c r="B7843" s="2">
        <v>42568</v>
      </c>
      <c r="C7843" s="2">
        <v>42573</v>
      </c>
      <c r="D7843" s="1" t="s">
        <v>19</v>
      </c>
      <c r="E7843" s="1" t="s">
        <v>1086</v>
      </c>
      <c r="F7843" s="1" t="s">
        <v>29</v>
      </c>
      <c r="G7843">
        <v>45.96</v>
      </c>
      <c r="H7843">
        <v>2</v>
      </c>
      <c r="I7843">
        <v>0</v>
      </c>
      <c r="J7843">
        <v>13.788</v>
      </c>
    </row>
    <row r="7844" spans="1:10" x14ac:dyDescent="0.25">
      <c r="A7844" s="1" t="s">
        <v>6520</v>
      </c>
      <c r="B7844" s="2">
        <v>41748</v>
      </c>
      <c r="C7844" s="2">
        <v>41752</v>
      </c>
      <c r="D7844" s="1" t="s">
        <v>11</v>
      </c>
      <c r="E7844" s="1" t="s">
        <v>1663</v>
      </c>
      <c r="F7844" s="1" t="s">
        <v>1263</v>
      </c>
      <c r="G7844">
        <v>58.05</v>
      </c>
      <c r="H7844">
        <v>3</v>
      </c>
      <c r="I7844">
        <v>0</v>
      </c>
      <c r="J7844">
        <v>26.702999999999999</v>
      </c>
    </row>
    <row r="7845" spans="1:10" x14ac:dyDescent="0.25">
      <c r="A7845" s="1" t="s">
        <v>6520</v>
      </c>
      <c r="B7845" s="2">
        <v>41748</v>
      </c>
      <c r="C7845" s="2">
        <v>41752</v>
      </c>
      <c r="D7845" s="1" t="s">
        <v>11</v>
      </c>
      <c r="E7845" s="1" t="s">
        <v>1663</v>
      </c>
      <c r="F7845" s="1" t="s">
        <v>122</v>
      </c>
      <c r="G7845">
        <v>71.28</v>
      </c>
      <c r="H7845">
        <v>11</v>
      </c>
      <c r="I7845">
        <v>0</v>
      </c>
      <c r="J7845">
        <v>34.214399999999998</v>
      </c>
    </row>
    <row r="7846" spans="1:10" x14ac:dyDescent="0.25">
      <c r="A7846" s="1" t="s">
        <v>6521</v>
      </c>
      <c r="B7846" s="2">
        <v>42937</v>
      </c>
      <c r="C7846" s="2">
        <v>42941</v>
      </c>
      <c r="D7846" s="1" t="s">
        <v>19</v>
      </c>
      <c r="E7846" s="1" t="s">
        <v>1963</v>
      </c>
      <c r="F7846" s="1" t="s">
        <v>2100</v>
      </c>
      <c r="G7846">
        <v>124.404</v>
      </c>
      <c r="H7846">
        <v>4</v>
      </c>
      <c r="I7846">
        <v>0.3</v>
      </c>
      <c r="J7846">
        <v>-21.3264</v>
      </c>
    </row>
    <row r="7847" spans="1:10" x14ac:dyDescent="0.25">
      <c r="A7847" s="1" t="s">
        <v>6522</v>
      </c>
      <c r="B7847" s="2">
        <v>42274</v>
      </c>
      <c r="C7847" s="2">
        <v>42279</v>
      </c>
      <c r="D7847" s="1" t="s">
        <v>19</v>
      </c>
      <c r="E7847" s="1" t="s">
        <v>2467</v>
      </c>
      <c r="F7847" s="1" t="s">
        <v>2266</v>
      </c>
      <c r="G7847">
        <v>154.9</v>
      </c>
      <c r="H7847">
        <v>5</v>
      </c>
      <c r="I7847">
        <v>0</v>
      </c>
      <c r="J7847">
        <v>69.704999999999998</v>
      </c>
    </row>
    <row r="7848" spans="1:10" x14ac:dyDescent="0.25">
      <c r="A7848" s="1" t="s">
        <v>6522</v>
      </c>
      <c r="B7848" s="2">
        <v>42274</v>
      </c>
      <c r="C7848" s="2">
        <v>42279</v>
      </c>
      <c r="D7848" s="1" t="s">
        <v>19</v>
      </c>
      <c r="E7848" s="1" t="s">
        <v>2467</v>
      </c>
      <c r="F7848" s="1" t="s">
        <v>1001</v>
      </c>
      <c r="G7848">
        <v>1871.88</v>
      </c>
      <c r="H7848">
        <v>12</v>
      </c>
      <c r="I7848">
        <v>0</v>
      </c>
      <c r="J7848">
        <v>561.56399999999996</v>
      </c>
    </row>
    <row r="7849" spans="1:10" x14ac:dyDescent="0.25">
      <c r="A7849" s="1" t="s">
        <v>6523</v>
      </c>
      <c r="B7849" s="2">
        <v>42427</v>
      </c>
      <c r="C7849" s="2">
        <v>42431</v>
      </c>
      <c r="D7849" s="1" t="s">
        <v>19</v>
      </c>
      <c r="E7849" s="1" t="s">
        <v>1731</v>
      </c>
      <c r="F7849" s="1" t="s">
        <v>4570</v>
      </c>
      <c r="G7849">
        <v>16.192</v>
      </c>
      <c r="H7849">
        <v>2</v>
      </c>
      <c r="I7849">
        <v>0.6</v>
      </c>
      <c r="J7849">
        <v>-6.8815999999999997</v>
      </c>
    </row>
    <row r="7850" spans="1:10" x14ac:dyDescent="0.25">
      <c r="A7850" s="1" t="s">
        <v>6524</v>
      </c>
      <c r="B7850" s="2">
        <v>42492</v>
      </c>
      <c r="C7850" s="2">
        <v>42496</v>
      </c>
      <c r="D7850" s="1" t="s">
        <v>19</v>
      </c>
      <c r="E7850" s="1" t="s">
        <v>2665</v>
      </c>
      <c r="F7850" s="1" t="s">
        <v>4057</v>
      </c>
      <c r="G7850">
        <v>18.936</v>
      </c>
      <c r="H7850">
        <v>3</v>
      </c>
      <c r="I7850">
        <v>0.2</v>
      </c>
      <c r="J7850">
        <v>-3.7871999999999999</v>
      </c>
    </row>
    <row r="7851" spans="1:10" x14ac:dyDescent="0.25">
      <c r="A7851" s="1" t="s">
        <v>6524</v>
      </c>
      <c r="B7851" s="2">
        <v>42492</v>
      </c>
      <c r="C7851" s="2">
        <v>42496</v>
      </c>
      <c r="D7851" s="1" t="s">
        <v>19</v>
      </c>
      <c r="E7851" s="1" t="s">
        <v>2665</v>
      </c>
      <c r="F7851" s="1" t="s">
        <v>3792</v>
      </c>
      <c r="G7851">
        <v>12.672000000000001</v>
      </c>
      <c r="H7851">
        <v>3</v>
      </c>
      <c r="I7851">
        <v>0.2</v>
      </c>
      <c r="J7851">
        <v>-3.1680000000000001</v>
      </c>
    </row>
    <row r="7852" spans="1:10" x14ac:dyDescent="0.25">
      <c r="A7852" s="1" t="s">
        <v>6524</v>
      </c>
      <c r="B7852" s="2">
        <v>42492</v>
      </c>
      <c r="C7852" s="2">
        <v>42496</v>
      </c>
      <c r="D7852" s="1" t="s">
        <v>19</v>
      </c>
      <c r="E7852" s="1" t="s">
        <v>2665</v>
      </c>
      <c r="F7852" s="1" t="s">
        <v>1791</v>
      </c>
      <c r="G7852">
        <v>5.04</v>
      </c>
      <c r="H7852">
        <v>2</v>
      </c>
      <c r="I7852">
        <v>0.2</v>
      </c>
      <c r="J7852">
        <v>1.764</v>
      </c>
    </row>
    <row r="7853" spans="1:10" x14ac:dyDescent="0.25">
      <c r="A7853" s="1" t="s">
        <v>6525</v>
      </c>
      <c r="B7853" s="2">
        <v>41982</v>
      </c>
      <c r="C7853" s="2">
        <v>41988</v>
      </c>
      <c r="D7853" s="1" t="s">
        <v>19</v>
      </c>
      <c r="E7853" s="1" t="s">
        <v>575</v>
      </c>
      <c r="F7853" s="1" t="s">
        <v>4962</v>
      </c>
      <c r="G7853">
        <v>8.4480000000000004</v>
      </c>
      <c r="H7853">
        <v>2</v>
      </c>
      <c r="I7853">
        <v>0.2</v>
      </c>
      <c r="J7853">
        <v>2.9567999999999999</v>
      </c>
    </row>
    <row r="7854" spans="1:10" x14ac:dyDescent="0.25">
      <c r="A7854" s="1" t="s">
        <v>6525</v>
      </c>
      <c r="B7854" s="2">
        <v>41982</v>
      </c>
      <c r="C7854" s="2">
        <v>41988</v>
      </c>
      <c r="D7854" s="1" t="s">
        <v>19</v>
      </c>
      <c r="E7854" s="1" t="s">
        <v>575</v>
      </c>
      <c r="F7854" s="1" t="s">
        <v>1103</v>
      </c>
      <c r="G7854">
        <v>20.388000000000002</v>
      </c>
      <c r="H7854">
        <v>2</v>
      </c>
      <c r="I7854">
        <v>0.8</v>
      </c>
      <c r="J7854">
        <v>-53.008800000000001</v>
      </c>
    </row>
    <row r="7855" spans="1:10" x14ac:dyDescent="0.25">
      <c r="A7855" s="1" t="s">
        <v>6526</v>
      </c>
      <c r="B7855" s="2">
        <v>42363</v>
      </c>
      <c r="C7855" s="2">
        <v>42367</v>
      </c>
      <c r="D7855" s="1" t="s">
        <v>19</v>
      </c>
      <c r="E7855" s="1" t="s">
        <v>3012</v>
      </c>
      <c r="F7855" s="1" t="s">
        <v>2332</v>
      </c>
      <c r="G7855">
        <v>9.9600000000000009</v>
      </c>
      <c r="H7855">
        <v>2</v>
      </c>
      <c r="I7855">
        <v>0</v>
      </c>
      <c r="J7855">
        <v>4.8803999999999998</v>
      </c>
    </row>
    <row r="7856" spans="1:10" x14ac:dyDescent="0.25">
      <c r="A7856" s="1" t="s">
        <v>6527</v>
      </c>
      <c r="B7856" s="2">
        <v>43076</v>
      </c>
      <c r="C7856" s="2">
        <v>43081</v>
      </c>
      <c r="D7856" s="1" t="s">
        <v>19</v>
      </c>
      <c r="E7856" s="1" t="s">
        <v>24</v>
      </c>
      <c r="F7856" s="1" t="s">
        <v>3102</v>
      </c>
      <c r="G7856">
        <v>320.64</v>
      </c>
      <c r="H7856">
        <v>4</v>
      </c>
      <c r="I7856">
        <v>0</v>
      </c>
      <c r="J7856">
        <v>89.779200000000003</v>
      </c>
    </row>
    <row r="7857" spans="1:10" x14ac:dyDescent="0.25">
      <c r="A7857" s="1" t="s">
        <v>6527</v>
      </c>
      <c r="B7857" s="2">
        <v>43076</v>
      </c>
      <c r="C7857" s="2">
        <v>43081</v>
      </c>
      <c r="D7857" s="1" t="s">
        <v>19</v>
      </c>
      <c r="E7857" s="1" t="s">
        <v>24</v>
      </c>
      <c r="F7857" s="1" t="s">
        <v>414</v>
      </c>
      <c r="G7857">
        <v>52</v>
      </c>
      <c r="H7857">
        <v>4</v>
      </c>
      <c r="I7857">
        <v>0</v>
      </c>
      <c r="J7857">
        <v>23.4</v>
      </c>
    </row>
    <row r="7858" spans="1:10" x14ac:dyDescent="0.25">
      <c r="A7858" s="1" t="s">
        <v>6528</v>
      </c>
      <c r="B7858" s="2">
        <v>41789</v>
      </c>
      <c r="C7858" s="2">
        <v>41791</v>
      </c>
      <c r="D7858" s="1" t="s">
        <v>79</v>
      </c>
      <c r="E7858" s="1" t="s">
        <v>2003</v>
      </c>
      <c r="F7858" s="1" t="s">
        <v>3354</v>
      </c>
      <c r="G7858">
        <v>25.584</v>
      </c>
      <c r="H7858">
        <v>2</v>
      </c>
      <c r="I7858">
        <v>0.2</v>
      </c>
      <c r="J7858">
        <v>8.9543999999999997</v>
      </c>
    </row>
    <row r="7859" spans="1:10" x14ac:dyDescent="0.25">
      <c r="A7859" s="1" t="s">
        <v>6528</v>
      </c>
      <c r="B7859" s="2">
        <v>41789</v>
      </c>
      <c r="C7859" s="2">
        <v>41791</v>
      </c>
      <c r="D7859" s="1" t="s">
        <v>79</v>
      </c>
      <c r="E7859" s="1" t="s">
        <v>2003</v>
      </c>
      <c r="F7859" s="1" t="s">
        <v>1955</v>
      </c>
      <c r="G7859">
        <v>464</v>
      </c>
      <c r="H7859">
        <v>5</v>
      </c>
      <c r="I7859">
        <v>0</v>
      </c>
      <c r="J7859">
        <v>134.56</v>
      </c>
    </row>
    <row r="7860" spans="1:10" x14ac:dyDescent="0.25">
      <c r="A7860" s="1" t="s">
        <v>6528</v>
      </c>
      <c r="B7860" s="2">
        <v>41789</v>
      </c>
      <c r="C7860" s="2">
        <v>41791</v>
      </c>
      <c r="D7860" s="1" t="s">
        <v>79</v>
      </c>
      <c r="E7860" s="1" t="s">
        <v>2003</v>
      </c>
      <c r="F7860" s="1" t="s">
        <v>2603</v>
      </c>
      <c r="G7860">
        <v>235.95</v>
      </c>
      <c r="H7860">
        <v>3</v>
      </c>
      <c r="I7860">
        <v>0</v>
      </c>
      <c r="J7860">
        <v>77.863500000000002</v>
      </c>
    </row>
    <row r="7861" spans="1:10" x14ac:dyDescent="0.25">
      <c r="A7861" s="1" t="s">
        <v>6528</v>
      </c>
      <c r="B7861" s="2">
        <v>41789</v>
      </c>
      <c r="C7861" s="2">
        <v>41791</v>
      </c>
      <c r="D7861" s="1" t="s">
        <v>79</v>
      </c>
      <c r="E7861" s="1" t="s">
        <v>2003</v>
      </c>
      <c r="F7861" s="1" t="s">
        <v>2146</v>
      </c>
      <c r="G7861">
        <v>39.96</v>
      </c>
      <c r="H7861">
        <v>4</v>
      </c>
      <c r="I7861">
        <v>0</v>
      </c>
      <c r="J7861">
        <v>17.981999999999999</v>
      </c>
    </row>
    <row r="7862" spans="1:10" x14ac:dyDescent="0.25">
      <c r="A7862" s="1" t="s">
        <v>6529</v>
      </c>
      <c r="B7862" s="2">
        <v>42796</v>
      </c>
      <c r="C7862" s="2">
        <v>42800</v>
      </c>
      <c r="D7862" s="1" t="s">
        <v>19</v>
      </c>
      <c r="E7862" s="1" t="s">
        <v>1562</v>
      </c>
      <c r="F7862" s="1" t="s">
        <v>2421</v>
      </c>
      <c r="G7862">
        <v>18.527999999999999</v>
      </c>
      <c r="H7862">
        <v>4</v>
      </c>
      <c r="I7862">
        <v>0.7</v>
      </c>
      <c r="J7862">
        <v>-12.352</v>
      </c>
    </row>
    <row r="7863" spans="1:10" x14ac:dyDescent="0.25">
      <c r="A7863" s="1" t="s">
        <v>6530</v>
      </c>
      <c r="B7863" s="2">
        <v>42289</v>
      </c>
      <c r="C7863" s="2">
        <v>42294</v>
      </c>
      <c r="D7863" s="1" t="s">
        <v>19</v>
      </c>
      <c r="E7863" s="1" t="s">
        <v>2822</v>
      </c>
      <c r="F7863" s="1" t="s">
        <v>2318</v>
      </c>
      <c r="G7863">
        <v>17.899999999999999</v>
      </c>
      <c r="H7863">
        <v>2</v>
      </c>
      <c r="I7863">
        <v>0</v>
      </c>
      <c r="J7863">
        <v>3.4009999999999998</v>
      </c>
    </row>
    <row r="7864" spans="1:10" x14ac:dyDescent="0.25">
      <c r="A7864" s="1" t="s">
        <v>6530</v>
      </c>
      <c r="B7864" s="2">
        <v>42289</v>
      </c>
      <c r="C7864" s="2">
        <v>42294</v>
      </c>
      <c r="D7864" s="1" t="s">
        <v>19</v>
      </c>
      <c r="E7864" s="1" t="s">
        <v>2822</v>
      </c>
      <c r="F7864" s="1" t="s">
        <v>719</v>
      </c>
      <c r="G7864">
        <v>81.96</v>
      </c>
      <c r="H7864">
        <v>2</v>
      </c>
      <c r="I7864">
        <v>0</v>
      </c>
      <c r="J7864">
        <v>0</v>
      </c>
    </row>
    <row r="7865" spans="1:10" x14ac:dyDescent="0.25">
      <c r="A7865" s="1" t="s">
        <v>6531</v>
      </c>
      <c r="B7865" s="2">
        <v>42199</v>
      </c>
      <c r="C7865" s="2">
        <v>42204</v>
      </c>
      <c r="D7865" s="1" t="s">
        <v>11</v>
      </c>
      <c r="E7865" s="1" t="s">
        <v>2988</v>
      </c>
      <c r="F7865" s="1" t="s">
        <v>838</v>
      </c>
      <c r="G7865">
        <v>272.73599999999999</v>
      </c>
      <c r="H7865">
        <v>3</v>
      </c>
      <c r="I7865">
        <v>0.2</v>
      </c>
      <c r="J7865">
        <v>-64.774799999999999</v>
      </c>
    </row>
    <row r="7866" spans="1:10" x14ac:dyDescent="0.25">
      <c r="A7866" s="1" t="s">
        <v>6531</v>
      </c>
      <c r="B7866" s="2">
        <v>42199</v>
      </c>
      <c r="C7866" s="2">
        <v>42204</v>
      </c>
      <c r="D7866" s="1" t="s">
        <v>11</v>
      </c>
      <c r="E7866" s="1" t="s">
        <v>2988</v>
      </c>
      <c r="F7866" s="1" t="s">
        <v>6532</v>
      </c>
      <c r="G7866">
        <v>18.495999999999999</v>
      </c>
      <c r="H7866">
        <v>4</v>
      </c>
      <c r="I7866">
        <v>0.2</v>
      </c>
      <c r="J7866">
        <v>6.7047999999999996</v>
      </c>
    </row>
    <row r="7867" spans="1:10" x14ac:dyDescent="0.25">
      <c r="A7867" s="1" t="s">
        <v>6531</v>
      </c>
      <c r="B7867" s="2">
        <v>42199</v>
      </c>
      <c r="C7867" s="2">
        <v>42204</v>
      </c>
      <c r="D7867" s="1" t="s">
        <v>11</v>
      </c>
      <c r="E7867" s="1" t="s">
        <v>2988</v>
      </c>
      <c r="F7867" s="1" t="s">
        <v>331</v>
      </c>
      <c r="G7867">
        <v>441.92</v>
      </c>
      <c r="H7867">
        <v>2</v>
      </c>
      <c r="I7867">
        <v>0.2</v>
      </c>
      <c r="J7867">
        <v>49.716000000000001</v>
      </c>
    </row>
    <row r="7868" spans="1:10" x14ac:dyDescent="0.25">
      <c r="A7868" s="1" t="s">
        <v>6531</v>
      </c>
      <c r="B7868" s="2">
        <v>42199</v>
      </c>
      <c r="C7868" s="2">
        <v>42204</v>
      </c>
      <c r="D7868" s="1" t="s">
        <v>11</v>
      </c>
      <c r="E7868" s="1" t="s">
        <v>2988</v>
      </c>
      <c r="F7868" s="1" t="s">
        <v>4010</v>
      </c>
      <c r="G7868">
        <v>127.764</v>
      </c>
      <c r="H7868">
        <v>6</v>
      </c>
      <c r="I7868">
        <v>0.7</v>
      </c>
      <c r="J7868">
        <v>-191.64599999999999</v>
      </c>
    </row>
    <row r="7869" spans="1:10" x14ac:dyDescent="0.25">
      <c r="A7869" s="1" t="s">
        <v>6533</v>
      </c>
      <c r="B7869" s="2">
        <v>41962</v>
      </c>
      <c r="C7869" s="2">
        <v>41967</v>
      </c>
      <c r="D7869" s="1" t="s">
        <v>11</v>
      </c>
      <c r="E7869" s="1" t="s">
        <v>4754</v>
      </c>
      <c r="F7869" s="1" t="s">
        <v>893</v>
      </c>
      <c r="G7869">
        <v>166.44</v>
      </c>
      <c r="H7869">
        <v>3</v>
      </c>
      <c r="I7869">
        <v>0</v>
      </c>
      <c r="J7869">
        <v>79.891199999999998</v>
      </c>
    </row>
    <row r="7870" spans="1:10" x14ac:dyDescent="0.25">
      <c r="A7870" s="1" t="s">
        <v>6534</v>
      </c>
      <c r="B7870" s="2">
        <v>42517</v>
      </c>
      <c r="C7870" s="2">
        <v>42523</v>
      </c>
      <c r="D7870" s="1" t="s">
        <v>19</v>
      </c>
      <c r="E7870" s="1" t="s">
        <v>901</v>
      </c>
      <c r="F7870" s="1" t="s">
        <v>2376</v>
      </c>
      <c r="G7870">
        <v>13.38</v>
      </c>
      <c r="H7870">
        <v>2</v>
      </c>
      <c r="I7870">
        <v>0</v>
      </c>
      <c r="J7870">
        <v>6.1547999999999998</v>
      </c>
    </row>
    <row r="7871" spans="1:10" x14ac:dyDescent="0.25">
      <c r="A7871" s="1" t="s">
        <v>6535</v>
      </c>
      <c r="B7871" s="2">
        <v>42919</v>
      </c>
      <c r="C7871" s="2">
        <v>42925</v>
      </c>
      <c r="D7871" s="1" t="s">
        <v>19</v>
      </c>
      <c r="E7871" s="1" t="s">
        <v>3464</v>
      </c>
      <c r="F7871" s="1" t="s">
        <v>107</v>
      </c>
      <c r="G7871">
        <v>24</v>
      </c>
      <c r="H7871">
        <v>2</v>
      </c>
      <c r="I7871">
        <v>0.2</v>
      </c>
      <c r="J7871">
        <v>-2.7</v>
      </c>
    </row>
    <row r="7872" spans="1:10" x14ac:dyDescent="0.25">
      <c r="A7872" s="1" t="s">
        <v>6536</v>
      </c>
      <c r="B7872" s="2">
        <v>43003</v>
      </c>
      <c r="C7872" s="2">
        <v>43007</v>
      </c>
      <c r="D7872" s="1" t="s">
        <v>19</v>
      </c>
      <c r="E7872" s="1" t="s">
        <v>3513</v>
      </c>
      <c r="F7872" s="1" t="s">
        <v>1373</v>
      </c>
      <c r="G7872">
        <v>24.448</v>
      </c>
      <c r="H7872">
        <v>4</v>
      </c>
      <c r="I7872">
        <v>0.2</v>
      </c>
      <c r="J7872">
        <v>8.8623999999999992</v>
      </c>
    </row>
    <row r="7873" spans="1:10" x14ac:dyDescent="0.25">
      <c r="A7873" s="1" t="s">
        <v>6537</v>
      </c>
      <c r="B7873" s="2">
        <v>42646</v>
      </c>
      <c r="C7873" s="2">
        <v>42650</v>
      </c>
      <c r="D7873" s="1" t="s">
        <v>19</v>
      </c>
      <c r="E7873" s="1" t="s">
        <v>3238</v>
      </c>
      <c r="F7873" s="1" t="s">
        <v>1330</v>
      </c>
      <c r="G7873">
        <v>6.16</v>
      </c>
      <c r="H7873">
        <v>2</v>
      </c>
      <c r="I7873">
        <v>0</v>
      </c>
      <c r="J7873">
        <v>2.9567999999999999</v>
      </c>
    </row>
    <row r="7874" spans="1:10" x14ac:dyDescent="0.25">
      <c r="A7874" s="1" t="s">
        <v>6537</v>
      </c>
      <c r="B7874" s="2">
        <v>42646</v>
      </c>
      <c r="C7874" s="2">
        <v>42650</v>
      </c>
      <c r="D7874" s="1" t="s">
        <v>19</v>
      </c>
      <c r="E7874" s="1" t="s">
        <v>3238</v>
      </c>
      <c r="F7874" s="1" t="s">
        <v>252</v>
      </c>
      <c r="G7874">
        <v>915.13599999999997</v>
      </c>
      <c r="H7874">
        <v>4</v>
      </c>
      <c r="I7874">
        <v>0.2</v>
      </c>
      <c r="J7874">
        <v>102.9528</v>
      </c>
    </row>
    <row r="7875" spans="1:10" x14ac:dyDescent="0.25">
      <c r="A7875" s="1" t="s">
        <v>6537</v>
      </c>
      <c r="B7875" s="2">
        <v>42646</v>
      </c>
      <c r="C7875" s="2">
        <v>42650</v>
      </c>
      <c r="D7875" s="1" t="s">
        <v>19</v>
      </c>
      <c r="E7875" s="1" t="s">
        <v>3238</v>
      </c>
      <c r="F7875" s="1" t="s">
        <v>3926</v>
      </c>
      <c r="G7875">
        <v>8.56</v>
      </c>
      <c r="H7875">
        <v>2</v>
      </c>
      <c r="I7875">
        <v>0</v>
      </c>
      <c r="J7875">
        <v>3.8519999999999999</v>
      </c>
    </row>
    <row r="7876" spans="1:10" x14ac:dyDescent="0.25">
      <c r="A7876" s="1" t="s">
        <v>6537</v>
      </c>
      <c r="B7876" s="2">
        <v>42646</v>
      </c>
      <c r="C7876" s="2">
        <v>42650</v>
      </c>
      <c r="D7876" s="1" t="s">
        <v>19</v>
      </c>
      <c r="E7876" s="1" t="s">
        <v>3238</v>
      </c>
      <c r="F7876" s="1" t="s">
        <v>2690</v>
      </c>
      <c r="G7876">
        <v>97.82</v>
      </c>
      <c r="H7876">
        <v>2</v>
      </c>
      <c r="I7876">
        <v>0</v>
      </c>
      <c r="J7876">
        <v>45.9754</v>
      </c>
    </row>
    <row r="7877" spans="1:10" x14ac:dyDescent="0.25">
      <c r="A7877" s="1" t="s">
        <v>6538</v>
      </c>
      <c r="B7877" s="2">
        <v>42987</v>
      </c>
      <c r="C7877" s="2">
        <v>42993</v>
      </c>
      <c r="D7877" s="1" t="s">
        <v>19</v>
      </c>
      <c r="E7877" s="1" t="s">
        <v>2132</v>
      </c>
      <c r="F7877" s="1" t="s">
        <v>661</v>
      </c>
      <c r="G7877">
        <v>31.103999999999999</v>
      </c>
      <c r="H7877">
        <v>6</v>
      </c>
      <c r="I7877">
        <v>0.2</v>
      </c>
      <c r="J7877">
        <v>11.2752</v>
      </c>
    </row>
    <row r="7878" spans="1:10" x14ac:dyDescent="0.25">
      <c r="A7878" s="1" t="s">
        <v>6538</v>
      </c>
      <c r="B7878" s="2">
        <v>42987</v>
      </c>
      <c r="C7878" s="2">
        <v>42993</v>
      </c>
      <c r="D7878" s="1" t="s">
        <v>19</v>
      </c>
      <c r="E7878" s="1" t="s">
        <v>2132</v>
      </c>
      <c r="F7878" s="1" t="s">
        <v>6020</v>
      </c>
      <c r="G7878">
        <v>11.176</v>
      </c>
      <c r="H7878">
        <v>1</v>
      </c>
      <c r="I7878">
        <v>0.2</v>
      </c>
      <c r="J7878">
        <v>0.83819999999999995</v>
      </c>
    </row>
    <row r="7879" spans="1:10" x14ac:dyDescent="0.25">
      <c r="A7879" s="1" t="s">
        <v>6539</v>
      </c>
      <c r="B7879" s="2">
        <v>42075</v>
      </c>
      <c r="C7879" s="2">
        <v>42081</v>
      </c>
      <c r="D7879" s="1" t="s">
        <v>19</v>
      </c>
      <c r="E7879" s="1" t="s">
        <v>2010</v>
      </c>
      <c r="F7879" s="1" t="s">
        <v>2307</v>
      </c>
      <c r="G7879">
        <v>5.04</v>
      </c>
      <c r="H7879">
        <v>2</v>
      </c>
      <c r="I7879">
        <v>0.2</v>
      </c>
      <c r="J7879">
        <v>1.764</v>
      </c>
    </row>
    <row r="7880" spans="1:10" x14ac:dyDescent="0.25">
      <c r="A7880" s="1" t="s">
        <v>6540</v>
      </c>
      <c r="B7880" s="2">
        <v>42703</v>
      </c>
      <c r="C7880" s="2">
        <v>42708</v>
      </c>
      <c r="D7880" s="1" t="s">
        <v>11</v>
      </c>
      <c r="E7880" s="1" t="s">
        <v>3500</v>
      </c>
      <c r="F7880" s="1" t="s">
        <v>6187</v>
      </c>
      <c r="G7880">
        <v>242.17599999999999</v>
      </c>
      <c r="H7880">
        <v>4</v>
      </c>
      <c r="I7880">
        <v>0.6</v>
      </c>
      <c r="J7880">
        <v>-302.72000000000003</v>
      </c>
    </row>
    <row r="7881" spans="1:10" x14ac:dyDescent="0.25">
      <c r="A7881" s="1" t="s">
        <v>6541</v>
      </c>
      <c r="B7881" s="2">
        <v>42535</v>
      </c>
      <c r="C7881" s="2">
        <v>42542</v>
      </c>
      <c r="D7881" s="1" t="s">
        <v>19</v>
      </c>
      <c r="E7881" s="1" t="s">
        <v>184</v>
      </c>
      <c r="F7881" s="1" t="s">
        <v>4620</v>
      </c>
      <c r="G7881">
        <v>337.17599999999999</v>
      </c>
      <c r="H7881">
        <v>2</v>
      </c>
      <c r="I7881">
        <v>0.4</v>
      </c>
      <c r="J7881">
        <v>-118.0116</v>
      </c>
    </row>
    <row r="7882" spans="1:10" x14ac:dyDescent="0.25">
      <c r="A7882" s="1" t="s">
        <v>6542</v>
      </c>
      <c r="B7882" s="2">
        <v>43072</v>
      </c>
      <c r="C7882" s="2">
        <v>43075</v>
      </c>
      <c r="D7882" s="1" t="s">
        <v>11</v>
      </c>
      <c r="E7882" s="1" t="s">
        <v>213</v>
      </c>
      <c r="F7882" s="1" t="s">
        <v>898</v>
      </c>
      <c r="G7882">
        <v>13.343999999999999</v>
      </c>
      <c r="H7882">
        <v>6</v>
      </c>
      <c r="I7882">
        <v>0.2</v>
      </c>
      <c r="J7882">
        <v>1.0007999999999999</v>
      </c>
    </row>
    <row r="7883" spans="1:10" x14ac:dyDescent="0.25">
      <c r="A7883" s="1" t="s">
        <v>6542</v>
      </c>
      <c r="B7883" s="2">
        <v>43072</v>
      </c>
      <c r="C7883" s="2">
        <v>43075</v>
      </c>
      <c r="D7883" s="1" t="s">
        <v>11</v>
      </c>
      <c r="E7883" s="1" t="s">
        <v>213</v>
      </c>
      <c r="F7883" s="1" t="s">
        <v>2456</v>
      </c>
      <c r="G7883">
        <v>76.751999999999995</v>
      </c>
      <c r="H7883">
        <v>6</v>
      </c>
      <c r="I7883">
        <v>0.2</v>
      </c>
      <c r="J7883">
        <v>10.5534</v>
      </c>
    </row>
    <row r="7884" spans="1:10" x14ac:dyDescent="0.25">
      <c r="A7884" s="1" t="s">
        <v>6542</v>
      </c>
      <c r="B7884" s="2">
        <v>43072</v>
      </c>
      <c r="C7884" s="2">
        <v>43075</v>
      </c>
      <c r="D7884" s="1" t="s">
        <v>11</v>
      </c>
      <c r="E7884" s="1" t="s">
        <v>213</v>
      </c>
      <c r="F7884" s="1" t="s">
        <v>2456</v>
      </c>
      <c r="G7884">
        <v>102.336</v>
      </c>
      <c r="H7884">
        <v>8</v>
      </c>
      <c r="I7884">
        <v>0.2</v>
      </c>
      <c r="J7884">
        <v>14.071199999999999</v>
      </c>
    </row>
    <row r="7885" spans="1:10" x14ac:dyDescent="0.25">
      <c r="A7885" s="1" t="s">
        <v>6542</v>
      </c>
      <c r="B7885" s="2">
        <v>43072</v>
      </c>
      <c r="C7885" s="2">
        <v>43075</v>
      </c>
      <c r="D7885" s="1" t="s">
        <v>11</v>
      </c>
      <c r="E7885" s="1" t="s">
        <v>213</v>
      </c>
      <c r="F7885" s="1" t="s">
        <v>3388</v>
      </c>
      <c r="G7885">
        <v>10.32</v>
      </c>
      <c r="H7885">
        <v>2</v>
      </c>
      <c r="I7885">
        <v>0.2</v>
      </c>
      <c r="J7885">
        <v>3.7410000000000001</v>
      </c>
    </row>
    <row r="7886" spans="1:10" x14ac:dyDescent="0.25">
      <c r="A7886" s="1" t="s">
        <v>6542</v>
      </c>
      <c r="B7886" s="2">
        <v>43072</v>
      </c>
      <c r="C7886" s="2">
        <v>43075</v>
      </c>
      <c r="D7886" s="1" t="s">
        <v>11</v>
      </c>
      <c r="E7886" s="1" t="s">
        <v>213</v>
      </c>
      <c r="F7886" s="1" t="s">
        <v>4109</v>
      </c>
      <c r="G7886">
        <v>47.32</v>
      </c>
      <c r="H7886">
        <v>7</v>
      </c>
      <c r="I7886">
        <v>0.2</v>
      </c>
      <c r="J7886">
        <v>5.915</v>
      </c>
    </row>
    <row r="7887" spans="1:10" x14ac:dyDescent="0.25">
      <c r="A7887" s="1" t="s">
        <v>6542</v>
      </c>
      <c r="B7887" s="2">
        <v>43072</v>
      </c>
      <c r="C7887" s="2">
        <v>43075</v>
      </c>
      <c r="D7887" s="1" t="s">
        <v>11</v>
      </c>
      <c r="E7887" s="1" t="s">
        <v>213</v>
      </c>
      <c r="F7887" s="1" t="s">
        <v>455</v>
      </c>
      <c r="G7887">
        <v>23.376000000000001</v>
      </c>
      <c r="H7887">
        <v>3</v>
      </c>
      <c r="I7887">
        <v>0.2</v>
      </c>
      <c r="J7887">
        <v>7.0128000000000004</v>
      </c>
    </row>
    <row r="7888" spans="1:10" x14ac:dyDescent="0.25">
      <c r="A7888" s="1" t="s">
        <v>6542</v>
      </c>
      <c r="B7888" s="2">
        <v>43072</v>
      </c>
      <c r="C7888" s="2">
        <v>43075</v>
      </c>
      <c r="D7888" s="1" t="s">
        <v>11</v>
      </c>
      <c r="E7888" s="1" t="s">
        <v>213</v>
      </c>
      <c r="F7888" s="1" t="s">
        <v>2194</v>
      </c>
      <c r="G7888">
        <v>16.72</v>
      </c>
      <c r="H7888">
        <v>5</v>
      </c>
      <c r="I7888">
        <v>0.2</v>
      </c>
      <c r="J7888">
        <v>3.3439999999999999</v>
      </c>
    </row>
    <row r="7889" spans="1:10" x14ac:dyDescent="0.25">
      <c r="A7889" s="1" t="s">
        <v>6542</v>
      </c>
      <c r="B7889" s="2">
        <v>43072</v>
      </c>
      <c r="C7889" s="2">
        <v>43075</v>
      </c>
      <c r="D7889" s="1" t="s">
        <v>11</v>
      </c>
      <c r="E7889" s="1" t="s">
        <v>213</v>
      </c>
      <c r="F7889" s="1" t="s">
        <v>4570</v>
      </c>
      <c r="G7889">
        <v>16.192</v>
      </c>
      <c r="H7889">
        <v>1</v>
      </c>
      <c r="I7889">
        <v>0.2</v>
      </c>
      <c r="J7889">
        <v>4.6551999999999998</v>
      </c>
    </row>
    <row r="7890" spans="1:10" x14ac:dyDescent="0.25">
      <c r="A7890" s="1" t="s">
        <v>6543</v>
      </c>
      <c r="B7890" s="2">
        <v>42598</v>
      </c>
      <c r="C7890" s="2">
        <v>42604</v>
      </c>
      <c r="D7890" s="1" t="s">
        <v>19</v>
      </c>
      <c r="E7890" s="1" t="s">
        <v>837</v>
      </c>
      <c r="F7890" s="1" t="s">
        <v>1494</v>
      </c>
      <c r="G7890">
        <v>32.4</v>
      </c>
      <c r="H7890">
        <v>5</v>
      </c>
      <c r="I7890">
        <v>0</v>
      </c>
      <c r="J7890">
        <v>15.552</v>
      </c>
    </row>
    <row r="7891" spans="1:10" x14ac:dyDescent="0.25">
      <c r="A7891" s="1" t="s">
        <v>6544</v>
      </c>
      <c r="B7891" s="2">
        <v>42729</v>
      </c>
      <c r="C7891" s="2">
        <v>42733</v>
      </c>
      <c r="D7891" s="1" t="s">
        <v>19</v>
      </c>
      <c r="E7891" s="1" t="s">
        <v>5574</v>
      </c>
      <c r="F7891" s="1" t="s">
        <v>907</v>
      </c>
      <c r="G7891">
        <v>19.89</v>
      </c>
      <c r="H7891">
        <v>9</v>
      </c>
      <c r="I7891">
        <v>0</v>
      </c>
      <c r="J7891">
        <v>5.3703000000000003</v>
      </c>
    </row>
    <row r="7892" spans="1:10" x14ac:dyDescent="0.25">
      <c r="A7892" s="1" t="s">
        <v>6544</v>
      </c>
      <c r="B7892" s="2">
        <v>42729</v>
      </c>
      <c r="C7892" s="2">
        <v>42733</v>
      </c>
      <c r="D7892" s="1" t="s">
        <v>19</v>
      </c>
      <c r="E7892" s="1" t="s">
        <v>5574</v>
      </c>
      <c r="F7892" s="1" t="s">
        <v>1354</v>
      </c>
      <c r="G7892">
        <v>399.98</v>
      </c>
      <c r="H7892">
        <v>2</v>
      </c>
      <c r="I7892">
        <v>0</v>
      </c>
      <c r="J7892">
        <v>171.9914</v>
      </c>
    </row>
    <row r="7893" spans="1:10" x14ac:dyDescent="0.25">
      <c r="A7893" s="1" t="s">
        <v>6544</v>
      </c>
      <c r="B7893" s="2">
        <v>42729</v>
      </c>
      <c r="C7893" s="2">
        <v>42733</v>
      </c>
      <c r="D7893" s="1" t="s">
        <v>19</v>
      </c>
      <c r="E7893" s="1" t="s">
        <v>5574</v>
      </c>
      <c r="F7893" s="1" t="s">
        <v>1162</v>
      </c>
      <c r="G7893">
        <v>343.85</v>
      </c>
      <c r="H7893">
        <v>5</v>
      </c>
      <c r="I7893">
        <v>0</v>
      </c>
      <c r="J7893">
        <v>137.54</v>
      </c>
    </row>
    <row r="7894" spans="1:10" x14ac:dyDescent="0.25">
      <c r="A7894" s="1" t="s">
        <v>6544</v>
      </c>
      <c r="B7894" s="2">
        <v>42729</v>
      </c>
      <c r="C7894" s="2">
        <v>42733</v>
      </c>
      <c r="D7894" s="1" t="s">
        <v>19</v>
      </c>
      <c r="E7894" s="1" t="s">
        <v>5574</v>
      </c>
      <c r="F7894" s="1" t="s">
        <v>5179</v>
      </c>
      <c r="G7894">
        <v>106.32</v>
      </c>
      <c r="H7894">
        <v>3</v>
      </c>
      <c r="I7894">
        <v>0</v>
      </c>
      <c r="J7894">
        <v>49.970399999999998</v>
      </c>
    </row>
    <row r="7895" spans="1:10" x14ac:dyDescent="0.25">
      <c r="A7895" s="1" t="s">
        <v>6545</v>
      </c>
      <c r="B7895" s="2">
        <v>42939</v>
      </c>
      <c r="C7895" s="2">
        <v>42946</v>
      </c>
      <c r="D7895" s="1" t="s">
        <v>19</v>
      </c>
      <c r="E7895" s="1" t="s">
        <v>585</v>
      </c>
      <c r="F7895" s="1" t="s">
        <v>656</v>
      </c>
      <c r="G7895">
        <v>13.92</v>
      </c>
      <c r="H7895">
        <v>3</v>
      </c>
      <c r="I7895">
        <v>0.2</v>
      </c>
      <c r="J7895">
        <v>4.3499999999999996</v>
      </c>
    </row>
    <row r="7896" spans="1:10" x14ac:dyDescent="0.25">
      <c r="A7896" s="1" t="s">
        <v>6546</v>
      </c>
      <c r="B7896" s="2">
        <v>42907</v>
      </c>
      <c r="C7896" s="2">
        <v>42911</v>
      </c>
      <c r="D7896" s="1" t="s">
        <v>19</v>
      </c>
      <c r="E7896" s="1" t="s">
        <v>1136</v>
      </c>
      <c r="F7896" s="1" t="s">
        <v>191</v>
      </c>
      <c r="G7896">
        <v>82.4</v>
      </c>
      <c r="H7896">
        <v>5</v>
      </c>
      <c r="I7896">
        <v>0</v>
      </c>
      <c r="J7896">
        <v>40.375999999999998</v>
      </c>
    </row>
    <row r="7897" spans="1:10" x14ac:dyDescent="0.25">
      <c r="A7897" s="1" t="s">
        <v>6546</v>
      </c>
      <c r="B7897" s="2">
        <v>42907</v>
      </c>
      <c r="C7897" s="2">
        <v>42911</v>
      </c>
      <c r="D7897" s="1" t="s">
        <v>19</v>
      </c>
      <c r="E7897" s="1" t="s">
        <v>1136</v>
      </c>
      <c r="F7897" s="1" t="s">
        <v>1572</v>
      </c>
      <c r="G7897">
        <v>6.24</v>
      </c>
      <c r="H7897">
        <v>2</v>
      </c>
      <c r="I7897">
        <v>0</v>
      </c>
      <c r="J7897">
        <v>3.0575999999999999</v>
      </c>
    </row>
    <row r="7898" spans="1:10" x14ac:dyDescent="0.25">
      <c r="A7898" s="1" t="s">
        <v>6546</v>
      </c>
      <c r="B7898" s="2">
        <v>42907</v>
      </c>
      <c r="C7898" s="2">
        <v>42911</v>
      </c>
      <c r="D7898" s="1" t="s">
        <v>19</v>
      </c>
      <c r="E7898" s="1" t="s">
        <v>1136</v>
      </c>
      <c r="F7898" s="1" t="s">
        <v>632</v>
      </c>
      <c r="G7898">
        <v>447.84</v>
      </c>
      <c r="H7898">
        <v>8</v>
      </c>
      <c r="I7898">
        <v>0</v>
      </c>
      <c r="J7898">
        <v>219.44159999999999</v>
      </c>
    </row>
    <row r="7899" spans="1:10" x14ac:dyDescent="0.25">
      <c r="A7899" s="1" t="s">
        <v>6547</v>
      </c>
      <c r="B7899" s="2">
        <v>42960</v>
      </c>
      <c r="C7899" s="2">
        <v>42965</v>
      </c>
      <c r="D7899" s="1" t="s">
        <v>19</v>
      </c>
      <c r="E7899" s="1" t="s">
        <v>1940</v>
      </c>
      <c r="F7899" s="1" t="s">
        <v>1087</v>
      </c>
      <c r="G7899">
        <v>272.048</v>
      </c>
      <c r="H7899">
        <v>7</v>
      </c>
      <c r="I7899">
        <v>0.2</v>
      </c>
      <c r="J7899">
        <v>30.605399999999999</v>
      </c>
    </row>
    <row r="7900" spans="1:10" x14ac:dyDescent="0.25">
      <c r="A7900" s="1" t="s">
        <v>6547</v>
      </c>
      <c r="B7900" s="2">
        <v>42960</v>
      </c>
      <c r="C7900" s="2">
        <v>42965</v>
      </c>
      <c r="D7900" s="1" t="s">
        <v>19</v>
      </c>
      <c r="E7900" s="1" t="s">
        <v>1940</v>
      </c>
      <c r="F7900" s="1" t="s">
        <v>2670</v>
      </c>
      <c r="G7900">
        <v>1614.5820000000001</v>
      </c>
      <c r="H7900">
        <v>6</v>
      </c>
      <c r="I7900">
        <v>0.7</v>
      </c>
      <c r="J7900">
        <v>-1237.8462</v>
      </c>
    </row>
    <row r="7901" spans="1:10" x14ac:dyDescent="0.25">
      <c r="A7901" s="1" t="s">
        <v>6547</v>
      </c>
      <c r="B7901" s="2">
        <v>42960</v>
      </c>
      <c r="C7901" s="2">
        <v>42965</v>
      </c>
      <c r="D7901" s="1" t="s">
        <v>19</v>
      </c>
      <c r="E7901" s="1" t="s">
        <v>1940</v>
      </c>
      <c r="F7901" s="1" t="s">
        <v>1770</v>
      </c>
      <c r="G7901">
        <v>24.32</v>
      </c>
      <c r="H7901">
        <v>5</v>
      </c>
      <c r="I7901">
        <v>0.2</v>
      </c>
      <c r="J7901">
        <v>9.1199999999999992</v>
      </c>
    </row>
    <row r="7902" spans="1:10" x14ac:dyDescent="0.25">
      <c r="A7902" s="1" t="s">
        <v>6547</v>
      </c>
      <c r="B7902" s="2">
        <v>42960</v>
      </c>
      <c r="C7902" s="2">
        <v>42965</v>
      </c>
      <c r="D7902" s="1" t="s">
        <v>19</v>
      </c>
      <c r="E7902" s="1" t="s">
        <v>1940</v>
      </c>
      <c r="F7902" s="1" t="s">
        <v>3457</v>
      </c>
      <c r="G7902">
        <v>1.5840000000000001</v>
      </c>
      <c r="H7902">
        <v>2</v>
      </c>
      <c r="I7902">
        <v>0.2</v>
      </c>
      <c r="J7902">
        <v>0.47520000000000001</v>
      </c>
    </row>
    <row r="7903" spans="1:10" x14ac:dyDescent="0.25">
      <c r="A7903" s="1" t="s">
        <v>6547</v>
      </c>
      <c r="B7903" s="2">
        <v>42960</v>
      </c>
      <c r="C7903" s="2">
        <v>42965</v>
      </c>
      <c r="D7903" s="1" t="s">
        <v>19</v>
      </c>
      <c r="E7903" s="1" t="s">
        <v>1940</v>
      </c>
      <c r="F7903" s="1" t="s">
        <v>1897</v>
      </c>
      <c r="G7903">
        <v>31.984000000000002</v>
      </c>
      <c r="H7903">
        <v>1</v>
      </c>
      <c r="I7903">
        <v>0.2</v>
      </c>
      <c r="J7903">
        <v>0</v>
      </c>
    </row>
    <row r="7904" spans="1:10" x14ac:dyDescent="0.25">
      <c r="A7904" s="1" t="s">
        <v>6547</v>
      </c>
      <c r="B7904" s="2">
        <v>42960</v>
      </c>
      <c r="C7904" s="2">
        <v>42965</v>
      </c>
      <c r="D7904" s="1" t="s">
        <v>19</v>
      </c>
      <c r="E7904" s="1" t="s">
        <v>1940</v>
      </c>
      <c r="F7904" s="1" t="s">
        <v>873</v>
      </c>
      <c r="G7904">
        <v>14.76</v>
      </c>
      <c r="H7904">
        <v>5</v>
      </c>
      <c r="I7904">
        <v>0.2</v>
      </c>
      <c r="J7904">
        <v>4.7969999999999997</v>
      </c>
    </row>
    <row r="7905" spans="1:10" x14ac:dyDescent="0.25">
      <c r="A7905" s="1" t="s">
        <v>6547</v>
      </c>
      <c r="B7905" s="2">
        <v>42960</v>
      </c>
      <c r="C7905" s="2">
        <v>42965</v>
      </c>
      <c r="D7905" s="1" t="s">
        <v>19</v>
      </c>
      <c r="E7905" s="1" t="s">
        <v>1940</v>
      </c>
      <c r="F7905" s="1" t="s">
        <v>5994</v>
      </c>
      <c r="G7905">
        <v>423.64800000000002</v>
      </c>
      <c r="H7905">
        <v>2</v>
      </c>
      <c r="I7905">
        <v>0.2</v>
      </c>
      <c r="J7905">
        <v>47.660400000000003</v>
      </c>
    </row>
    <row r="7906" spans="1:10" x14ac:dyDescent="0.25">
      <c r="A7906" s="1" t="s">
        <v>6548</v>
      </c>
      <c r="B7906" s="2">
        <v>42315</v>
      </c>
      <c r="C7906" s="2">
        <v>42321</v>
      </c>
      <c r="D7906" s="1" t="s">
        <v>19</v>
      </c>
      <c r="E7906" s="1" t="s">
        <v>5460</v>
      </c>
      <c r="F7906" s="1" t="s">
        <v>2336</v>
      </c>
      <c r="G7906">
        <v>76.64</v>
      </c>
      <c r="H7906">
        <v>2</v>
      </c>
      <c r="I7906">
        <v>0.2</v>
      </c>
      <c r="J7906">
        <v>26.824000000000002</v>
      </c>
    </row>
    <row r="7907" spans="1:10" x14ac:dyDescent="0.25">
      <c r="A7907" s="1" t="s">
        <v>6549</v>
      </c>
      <c r="B7907" s="2">
        <v>42292</v>
      </c>
      <c r="C7907" s="2">
        <v>42299</v>
      </c>
      <c r="D7907" s="1" t="s">
        <v>19</v>
      </c>
      <c r="E7907" s="1" t="s">
        <v>261</v>
      </c>
      <c r="F7907" s="1" t="s">
        <v>816</v>
      </c>
      <c r="G7907">
        <v>4.4640000000000004</v>
      </c>
      <c r="H7907">
        <v>1</v>
      </c>
      <c r="I7907">
        <v>0.2</v>
      </c>
      <c r="J7907">
        <v>1.6739999999999999</v>
      </c>
    </row>
    <row r="7908" spans="1:10" x14ac:dyDescent="0.25">
      <c r="A7908" s="1" t="s">
        <v>6549</v>
      </c>
      <c r="B7908" s="2">
        <v>42292</v>
      </c>
      <c r="C7908" s="2">
        <v>42299</v>
      </c>
      <c r="D7908" s="1" t="s">
        <v>19</v>
      </c>
      <c r="E7908" s="1" t="s">
        <v>261</v>
      </c>
      <c r="F7908" s="1" t="s">
        <v>1961</v>
      </c>
      <c r="G7908">
        <v>3.96</v>
      </c>
      <c r="H7908">
        <v>10</v>
      </c>
      <c r="I7908">
        <v>0.8</v>
      </c>
      <c r="J7908">
        <v>-6.93</v>
      </c>
    </row>
    <row r="7909" spans="1:10" x14ac:dyDescent="0.25">
      <c r="A7909" s="1" t="s">
        <v>6550</v>
      </c>
      <c r="B7909" s="2">
        <v>42581</v>
      </c>
      <c r="C7909" s="2">
        <v>42584</v>
      </c>
      <c r="D7909" s="1" t="s">
        <v>79</v>
      </c>
      <c r="E7909" s="1" t="s">
        <v>1510</v>
      </c>
      <c r="F7909" s="1" t="s">
        <v>1804</v>
      </c>
      <c r="G7909">
        <v>715.64</v>
      </c>
      <c r="H7909">
        <v>2</v>
      </c>
      <c r="I7909">
        <v>0</v>
      </c>
      <c r="J7909">
        <v>178.91</v>
      </c>
    </row>
    <row r="7910" spans="1:10" x14ac:dyDescent="0.25">
      <c r="A7910" s="1" t="s">
        <v>6551</v>
      </c>
      <c r="B7910" s="2">
        <v>42707</v>
      </c>
      <c r="C7910" s="2">
        <v>42711</v>
      </c>
      <c r="D7910" s="1" t="s">
        <v>19</v>
      </c>
      <c r="E7910" s="1" t="s">
        <v>4560</v>
      </c>
      <c r="F7910" s="1" t="s">
        <v>1758</v>
      </c>
      <c r="G7910">
        <v>268.70400000000001</v>
      </c>
      <c r="H7910">
        <v>3</v>
      </c>
      <c r="I7910">
        <v>0.2</v>
      </c>
      <c r="J7910">
        <v>6.7176</v>
      </c>
    </row>
    <row r="7911" spans="1:10" x14ac:dyDescent="0.25">
      <c r="A7911" s="1" t="s">
        <v>6551</v>
      </c>
      <c r="B7911" s="2">
        <v>42707</v>
      </c>
      <c r="C7911" s="2">
        <v>42711</v>
      </c>
      <c r="D7911" s="1" t="s">
        <v>19</v>
      </c>
      <c r="E7911" s="1" t="s">
        <v>4560</v>
      </c>
      <c r="F7911" s="1" t="s">
        <v>897</v>
      </c>
      <c r="G7911">
        <v>21.92</v>
      </c>
      <c r="H7911">
        <v>8</v>
      </c>
      <c r="I7911">
        <v>0</v>
      </c>
      <c r="J7911">
        <v>5.9184000000000001</v>
      </c>
    </row>
    <row r="7912" spans="1:10" x14ac:dyDescent="0.25">
      <c r="A7912" s="1" t="s">
        <v>6551</v>
      </c>
      <c r="B7912" s="2">
        <v>42707</v>
      </c>
      <c r="C7912" s="2">
        <v>42711</v>
      </c>
      <c r="D7912" s="1" t="s">
        <v>19</v>
      </c>
      <c r="E7912" s="1" t="s">
        <v>4560</v>
      </c>
      <c r="F7912" s="1" t="s">
        <v>1511</v>
      </c>
      <c r="G7912">
        <v>48.72</v>
      </c>
      <c r="H7912">
        <v>3</v>
      </c>
      <c r="I7912">
        <v>0</v>
      </c>
      <c r="J7912">
        <v>7.3079999999999998</v>
      </c>
    </row>
    <row r="7913" spans="1:10" x14ac:dyDescent="0.25">
      <c r="A7913" s="1" t="s">
        <v>6551</v>
      </c>
      <c r="B7913" s="2">
        <v>42707</v>
      </c>
      <c r="C7913" s="2">
        <v>42711</v>
      </c>
      <c r="D7913" s="1" t="s">
        <v>19</v>
      </c>
      <c r="E7913" s="1" t="s">
        <v>4560</v>
      </c>
      <c r="F7913" s="1" t="s">
        <v>861</v>
      </c>
      <c r="G7913">
        <v>205.666</v>
      </c>
      <c r="H7913">
        <v>2</v>
      </c>
      <c r="I7913">
        <v>0.15</v>
      </c>
      <c r="J7913">
        <v>-12.098000000000001</v>
      </c>
    </row>
    <row r="7914" spans="1:10" x14ac:dyDescent="0.25">
      <c r="A7914" s="1" t="s">
        <v>6552</v>
      </c>
      <c r="B7914" s="2">
        <v>42488</v>
      </c>
      <c r="C7914" s="2">
        <v>42490</v>
      </c>
      <c r="D7914" s="1" t="s">
        <v>11</v>
      </c>
      <c r="E7914" s="1" t="s">
        <v>1155</v>
      </c>
      <c r="F7914" s="1" t="s">
        <v>1633</v>
      </c>
      <c r="G7914">
        <v>30.344000000000001</v>
      </c>
      <c r="H7914">
        <v>2</v>
      </c>
      <c r="I7914">
        <v>0.6</v>
      </c>
      <c r="J7914">
        <v>-31.8612</v>
      </c>
    </row>
    <row r="7915" spans="1:10" x14ac:dyDescent="0.25">
      <c r="A7915" s="1" t="s">
        <v>6553</v>
      </c>
      <c r="B7915" s="2">
        <v>42972</v>
      </c>
      <c r="C7915" s="2">
        <v>42974</v>
      </c>
      <c r="D7915" s="1" t="s">
        <v>79</v>
      </c>
      <c r="E7915" s="1" t="s">
        <v>2723</v>
      </c>
      <c r="F7915" s="1" t="s">
        <v>2812</v>
      </c>
      <c r="G7915">
        <v>25.696000000000002</v>
      </c>
      <c r="H7915">
        <v>2</v>
      </c>
      <c r="I7915">
        <v>0.2</v>
      </c>
      <c r="J7915">
        <v>1.9272</v>
      </c>
    </row>
    <row r="7916" spans="1:10" x14ac:dyDescent="0.25">
      <c r="A7916" s="1" t="s">
        <v>6554</v>
      </c>
      <c r="B7916" s="2">
        <v>42903</v>
      </c>
      <c r="C7916" s="2">
        <v>42907</v>
      </c>
      <c r="D7916" s="1" t="s">
        <v>19</v>
      </c>
      <c r="E7916" s="1" t="s">
        <v>1127</v>
      </c>
      <c r="F7916" s="1" t="s">
        <v>6555</v>
      </c>
      <c r="G7916">
        <v>3404.5</v>
      </c>
      <c r="H7916">
        <v>5</v>
      </c>
      <c r="I7916">
        <v>0</v>
      </c>
      <c r="J7916">
        <v>1668.2049999999999</v>
      </c>
    </row>
    <row r="7917" spans="1:10" x14ac:dyDescent="0.25">
      <c r="A7917" s="1" t="s">
        <v>6554</v>
      </c>
      <c r="B7917" s="2">
        <v>42903</v>
      </c>
      <c r="C7917" s="2">
        <v>42907</v>
      </c>
      <c r="D7917" s="1" t="s">
        <v>19</v>
      </c>
      <c r="E7917" s="1" t="s">
        <v>1127</v>
      </c>
      <c r="F7917" s="1" t="s">
        <v>5204</v>
      </c>
      <c r="G7917">
        <v>101.34</v>
      </c>
      <c r="H7917">
        <v>3</v>
      </c>
      <c r="I7917">
        <v>0</v>
      </c>
      <c r="J7917">
        <v>8.1072000000000006</v>
      </c>
    </row>
    <row r="7918" spans="1:10" x14ac:dyDescent="0.25">
      <c r="A7918" s="1" t="s">
        <v>6556</v>
      </c>
      <c r="B7918" s="2">
        <v>42328</v>
      </c>
      <c r="C7918" s="2">
        <v>42332</v>
      </c>
      <c r="D7918" s="1" t="s">
        <v>19</v>
      </c>
      <c r="E7918" s="1" t="s">
        <v>1250</v>
      </c>
      <c r="F7918" s="1" t="s">
        <v>1736</v>
      </c>
      <c r="G7918">
        <v>344.37200000000001</v>
      </c>
      <c r="H7918">
        <v>4</v>
      </c>
      <c r="I7918">
        <v>0.3</v>
      </c>
      <c r="J7918">
        <v>-93.472399999999993</v>
      </c>
    </row>
    <row r="7919" spans="1:10" x14ac:dyDescent="0.25">
      <c r="A7919" s="1" t="s">
        <v>6557</v>
      </c>
      <c r="B7919" s="2">
        <v>42982</v>
      </c>
      <c r="C7919" s="2">
        <v>42986</v>
      </c>
      <c r="D7919" s="1" t="s">
        <v>11</v>
      </c>
      <c r="E7919" s="1" t="s">
        <v>2090</v>
      </c>
      <c r="F7919" s="1" t="s">
        <v>230</v>
      </c>
      <c r="G7919">
        <v>30.384</v>
      </c>
      <c r="H7919">
        <v>1</v>
      </c>
      <c r="I7919">
        <v>0.2</v>
      </c>
      <c r="J7919">
        <v>3.798</v>
      </c>
    </row>
    <row r="7920" spans="1:10" x14ac:dyDescent="0.25">
      <c r="A7920" s="1" t="s">
        <v>6558</v>
      </c>
      <c r="B7920" s="2">
        <v>42189</v>
      </c>
      <c r="C7920" s="2">
        <v>42193</v>
      </c>
      <c r="D7920" s="1" t="s">
        <v>11</v>
      </c>
      <c r="E7920" s="1" t="s">
        <v>3453</v>
      </c>
      <c r="F7920" s="1" t="s">
        <v>553</v>
      </c>
      <c r="G7920">
        <v>22.847999999999999</v>
      </c>
      <c r="H7920">
        <v>2</v>
      </c>
      <c r="I7920">
        <v>0.2</v>
      </c>
      <c r="J7920">
        <v>7.4256000000000002</v>
      </c>
    </row>
    <row r="7921" spans="1:10" x14ac:dyDescent="0.25">
      <c r="A7921" s="1" t="s">
        <v>6559</v>
      </c>
      <c r="B7921" s="2">
        <v>42993</v>
      </c>
      <c r="C7921" s="2">
        <v>42999</v>
      </c>
      <c r="D7921" s="1" t="s">
        <v>19</v>
      </c>
      <c r="E7921" s="1" t="s">
        <v>3455</v>
      </c>
      <c r="F7921" s="1" t="s">
        <v>2780</v>
      </c>
      <c r="G7921">
        <v>38.619999999999997</v>
      </c>
      <c r="H7921">
        <v>2</v>
      </c>
      <c r="I7921">
        <v>0</v>
      </c>
      <c r="J7921">
        <v>10.813599999999999</v>
      </c>
    </row>
    <row r="7922" spans="1:10" x14ac:dyDescent="0.25">
      <c r="A7922" s="1" t="s">
        <v>6559</v>
      </c>
      <c r="B7922" s="2">
        <v>42993</v>
      </c>
      <c r="C7922" s="2">
        <v>42999</v>
      </c>
      <c r="D7922" s="1" t="s">
        <v>19</v>
      </c>
      <c r="E7922" s="1" t="s">
        <v>3455</v>
      </c>
      <c r="F7922" s="1" t="s">
        <v>4270</v>
      </c>
      <c r="G7922">
        <v>59.98</v>
      </c>
      <c r="H7922">
        <v>2</v>
      </c>
      <c r="I7922">
        <v>0</v>
      </c>
      <c r="J7922">
        <v>10.7964</v>
      </c>
    </row>
    <row r="7923" spans="1:10" x14ac:dyDescent="0.25">
      <c r="A7923" s="1" t="s">
        <v>6560</v>
      </c>
      <c r="B7923" s="2">
        <v>42807</v>
      </c>
      <c r="C7923" s="2">
        <v>42811</v>
      </c>
      <c r="D7923" s="1" t="s">
        <v>19</v>
      </c>
      <c r="E7923" s="1" t="s">
        <v>3665</v>
      </c>
      <c r="F7923" s="1" t="s">
        <v>1958</v>
      </c>
      <c r="G7923">
        <v>174.3</v>
      </c>
      <c r="H7923">
        <v>3</v>
      </c>
      <c r="I7923">
        <v>0</v>
      </c>
      <c r="J7923">
        <v>81.921000000000006</v>
      </c>
    </row>
    <row r="7924" spans="1:10" x14ac:dyDescent="0.25">
      <c r="A7924" s="1" t="s">
        <v>6561</v>
      </c>
      <c r="B7924" s="2">
        <v>43002</v>
      </c>
      <c r="C7924" s="2">
        <v>43007</v>
      </c>
      <c r="D7924" s="1" t="s">
        <v>19</v>
      </c>
      <c r="E7924" s="1" t="s">
        <v>2092</v>
      </c>
      <c r="F7924" s="1" t="s">
        <v>3720</v>
      </c>
      <c r="G7924">
        <v>383.96</v>
      </c>
      <c r="H7924">
        <v>5</v>
      </c>
      <c r="I7924">
        <v>0.2</v>
      </c>
      <c r="J7924">
        <v>38.396000000000001</v>
      </c>
    </row>
    <row r="7925" spans="1:10" x14ac:dyDescent="0.25">
      <c r="A7925" s="1" t="s">
        <v>6561</v>
      </c>
      <c r="B7925" s="2">
        <v>43002</v>
      </c>
      <c r="C7925" s="2">
        <v>43007</v>
      </c>
      <c r="D7925" s="1" t="s">
        <v>19</v>
      </c>
      <c r="E7925" s="1" t="s">
        <v>2092</v>
      </c>
      <c r="F7925" s="1" t="s">
        <v>325</v>
      </c>
      <c r="G7925">
        <v>15.57</v>
      </c>
      <c r="H7925">
        <v>3</v>
      </c>
      <c r="I7925">
        <v>0.7</v>
      </c>
      <c r="J7925">
        <v>-11.417999999999999</v>
      </c>
    </row>
    <row r="7926" spans="1:10" x14ac:dyDescent="0.25">
      <c r="A7926" s="1" t="s">
        <v>6562</v>
      </c>
      <c r="B7926" s="2">
        <v>42595</v>
      </c>
      <c r="C7926" s="2">
        <v>42598</v>
      </c>
      <c r="D7926" s="1" t="s">
        <v>79</v>
      </c>
      <c r="E7926" s="1" t="s">
        <v>727</v>
      </c>
      <c r="F7926" s="1" t="s">
        <v>163</v>
      </c>
      <c r="G7926">
        <v>22.32</v>
      </c>
      <c r="H7926">
        <v>4</v>
      </c>
      <c r="I7926">
        <v>0</v>
      </c>
      <c r="J7926">
        <v>10.7136</v>
      </c>
    </row>
    <row r="7927" spans="1:10" x14ac:dyDescent="0.25">
      <c r="A7927" s="1" t="s">
        <v>6562</v>
      </c>
      <c r="B7927" s="2">
        <v>42595</v>
      </c>
      <c r="C7927" s="2">
        <v>42598</v>
      </c>
      <c r="D7927" s="1" t="s">
        <v>79</v>
      </c>
      <c r="E7927" s="1" t="s">
        <v>727</v>
      </c>
      <c r="F7927" s="1" t="s">
        <v>860</v>
      </c>
      <c r="G7927">
        <v>103.6</v>
      </c>
      <c r="H7927">
        <v>7</v>
      </c>
      <c r="I7927">
        <v>0</v>
      </c>
      <c r="J7927">
        <v>51.8</v>
      </c>
    </row>
    <row r="7928" spans="1:10" x14ac:dyDescent="0.25">
      <c r="A7928" s="1" t="s">
        <v>6563</v>
      </c>
      <c r="B7928" s="2">
        <v>43059</v>
      </c>
      <c r="C7928" s="2">
        <v>43063</v>
      </c>
      <c r="D7928" s="1" t="s">
        <v>11</v>
      </c>
      <c r="E7928" s="1" t="s">
        <v>2605</v>
      </c>
      <c r="F7928" s="1" t="s">
        <v>3474</v>
      </c>
      <c r="G7928">
        <v>2.97</v>
      </c>
      <c r="H7928">
        <v>3</v>
      </c>
      <c r="I7928">
        <v>0</v>
      </c>
      <c r="J7928">
        <v>1.3365</v>
      </c>
    </row>
    <row r="7929" spans="1:10" x14ac:dyDescent="0.25">
      <c r="A7929" s="1" t="s">
        <v>6563</v>
      </c>
      <c r="B7929" s="2">
        <v>43059</v>
      </c>
      <c r="C7929" s="2">
        <v>43063</v>
      </c>
      <c r="D7929" s="1" t="s">
        <v>11</v>
      </c>
      <c r="E7929" s="1" t="s">
        <v>2605</v>
      </c>
      <c r="F7929" s="1" t="s">
        <v>865</v>
      </c>
      <c r="G7929">
        <v>569.99</v>
      </c>
      <c r="H7929">
        <v>1</v>
      </c>
      <c r="I7929">
        <v>0</v>
      </c>
      <c r="J7929">
        <v>170.99700000000001</v>
      </c>
    </row>
    <row r="7930" spans="1:10" x14ac:dyDescent="0.25">
      <c r="A7930" s="1" t="s">
        <v>6563</v>
      </c>
      <c r="B7930" s="2">
        <v>43059</v>
      </c>
      <c r="C7930" s="2">
        <v>43063</v>
      </c>
      <c r="D7930" s="1" t="s">
        <v>11</v>
      </c>
      <c r="E7930" s="1" t="s">
        <v>2605</v>
      </c>
      <c r="F7930" s="1" t="s">
        <v>5899</v>
      </c>
      <c r="G7930">
        <v>50.97</v>
      </c>
      <c r="H7930">
        <v>3</v>
      </c>
      <c r="I7930">
        <v>0</v>
      </c>
      <c r="J7930">
        <v>9.1745999999999999</v>
      </c>
    </row>
    <row r="7931" spans="1:10" x14ac:dyDescent="0.25">
      <c r="A7931" s="1" t="s">
        <v>6564</v>
      </c>
      <c r="B7931" s="2">
        <v>42941</v>
      </c>
      <c r="C7931" s="2">
        <v>42943</v>
      </c>
      <c r="D7931" s="1" t="s">
        <v>79</v>
      </c>
      <c r="E7931" s="1" t="s">
        <v>5613</v>
      </c>
      <c r="F7931" s="1" t="s">
        <v>2643</v>
      </c>
      <c r="G7931">
        <v>298.11599999999999</v>
      </c>
      <c r="H7931">
        <v>6</v>
      </c>
      <c r="I7931">
        <v>0.3</v>
      </c>
      <c r="J7931">
        <v>-4.2587999999999999</v>
      </c>
    </row>
    <row r="7932" spans="1:10" x14ac:dyDescent="0.25">
      <c r="A7932" s="1" t="s">
        <v>6565</v>
      </c>
      <c r="B7932" s="2">
        <v>42454</v>
      </c>
      <c r="C7932" s="2">
        <v>42456</v>
      </c>
      <c r="D7932" s="1" t="s">
        <v>11</v>
      </c>
      <c r="E7932" s="1" t="s">
        <v>2132</v>
      </c>
      <c r="F7932" s="1" t="s">
        <v>2302</v>
      </c>
      <c r="G7932">
        <v>59.52</v>
      </c>
      <c r="H7932">
        <v>3</v>
      </c>
      <c r="I7932">
        <v>0</v>
      </c>
      <c r="J7932">
        <v>17.856000000000002</v>
      </c>
    </row>
    <row r="7933" spans="1:10" x14ac:dyDescent="0.25">
      <c r="A7933" s="1" t="s">
        <v>6566</v>
      </c>
      <c r="B7933" s="2">
        <v>42566</v>
      </c>
      <c r="C7933" s="2">
        <v>42571</v>
      </c>
      <c r="D7933" s="1" t="s">
        <v>19</v>
      </c>
      <c r="E7933" s="1" t="s">
        <v>2165</v>
      </c>
      <c r="F7933" s="1" t="s">
        <v>746</v>
      </c>
      <c r="G7933">
        <v>230.28</v>
      </c>
      <c r="H7933">
        <v>3</v>
      </c>
      <c r="I7933">
        <v>0.2</v>
      </c>
      <c r="J7933">
        <v>23.027999999999999</v>
      </c>
    </row>
    <row r="7934" spans="1:10" x14ac:dyDescent="0.25">
      <c r="A7934" s="1" t="s">
        <v>6566</v>
      </c>
      <c r="B7934" s="2">
        <v>42566</v>
      </c>
      <c r="C7934" s="2">
        <v>42571</v>
      </c>
      <c r="D7934" s="1" t="s">
        <v>19</v>
      </c>
      <c r="E7934" s="1" t="s">
        <v>2165</v>
      </c>
      <c r="F7934" s="1" t="s">
        <v>2059</v>
      </c>
      <c r="G7934">
        <v>105.52</v>
      </c>
      <c r="H7934">
        <v>5</v>
      </c>
      <c r="I7934">
        <v>0.2</v>
      </c>
      <c r="J7934">
        <v>34.293999999999997</v>
      </c>
    </row>
    <row r="7935" spans="1:10" x14ac:dyDescent="0.25">
      <c r="A7935" s="1" t="s">
        <v>6567</v>
      </c>
      <c r="B7935" s="2">
        <v>42964</v>
      </c>
      <c r="C7935" s="2">
        <v>42971</v>
      </c>
      <c r="D7935" s="1" t="s">
        <v>19</v>
      </c>
      <c r="E7935" s="1" t="s">
        <v>2127</v>
      </c>
      <c r="F7935" s="1" t="s">
        <v>2301</v>
      </c>
      <c r="G7935">
        <v>23.36</v>
      </c>
      <c r="H7935">
        <v>2</v>
      </c>
      <c r="I7935">
        <v>0</v>
      </c>
      <c r="J7935">
        <v>11.68</v>
      </c>
    </row>
    <row r="7936" spans="1:10" x14ac:dyDescent="0.25">
      <c r="A7936" s="1" t="s">
        <v>6567</v>
      </c>
      <c r="B7936" s="2">
        <v>42964</v>
      </c>
      <c r="C7936" s="2">
        <v>42971</v>
      </c>
      <c r="D7936" s="1" t="s">
        <v>19</v>
      </c>
      <c r="E7936" s="1" t="s">
        <v>2127</v>
      </c>
      <c r="F7936" s="1" t="s">
        <v>2156</v>
      </c>
      <c r="G7936">
        <v>71.975999999999999</v>
      </c>
      <c r="H7936">
        <v>3</v>
      </c>
      <c r="I7936">
        <v>0.2</v>
      </c>
      <c r="J7936">
        <v>8.9969999999999999</v>
      </c>
    </row>
    <row r="7937" spans="1:10" x14ac:dyDescent="0.25">
      <c r="A7937" s="1" t="s">
        <v>6567</v>
      </c>
      <c r="B7937" s="2">
        <v>42964</v>
      </c>
      <c r="C7937" s="2">
        <v>42971</v>
      </c>
      <c r="D7937" s="1" t="s">
        <v>19</v>
      </c>
      <c r="E7937" s="1" t="s">
        <v>2127</v>
      </c>
      <c r="F7937" s="1" t="s">
        <v>2510</v>
      </c>
      <c r="G7937">
        <v>8.56</v>
      </c>
      <c r="H7937">
        <v>2</v>
      </c>
      <c r="I7937">
        <v>0</v>
      </c>
      <c r="J7937">
        <v>3.8519999999999999</v>
      </c>
    </row>
    <row r="7938" spans="1:10" x14ac:dyDescent="0.25">
      <c r="A7938" s="1" t="s">
        <v>6567</v>
      </c>
      <c r="B7938" s="2">
        <v>42964</v>
      </c>
      <c r="C7938" s="2">
        <v>42971</v>
      </c>
      <c r="D7938" s="1" t="s">
        <v>19</v>
      </c>
      <c r="E7938" s="1" t="s">
        <v>2127</v>
      </c>
      <c r="F7938" s="1" t="s">
        <v>3607</v>
      </c>
      <c r="G7938">
        <v>13.92</v>
      </c>
      <c r="H7938">
        <v>3</v>
      </c>
      <c r="I7938">
        <v>0.2</v>
      </c>
      <c r="J7938">
        <v>4.8719999999999999</v>
      </c>
    </row>
    <row r="7939" spans="1:10" x14ac:dyDescent="0.25">
      <c r="A7939" s="1" t="s">
        <v>6567</v>
      </c>
      <c r="B7939" s="2">
        <v>42964</v>
      </c>
      <c r="C7939" s="2">
        <v>42971</v>
      </c>
      <c r="D7939" s="1" t="s">
        <v>19</v>
      </c>
      <c r="E7939" s="1" t="s">
        <v>2127</v>
      </c>
      <c r="F7939" s="1" t="s">
        <v>285</v>
      </c>
      <c r="G7939">
        <v>2518.29</v>
      </c>
      <c r="H7939">
        <v>9</v>
      </c>
      <c r="I7939">
        <v>0</v>
      </c>
      <c r="J7939">
        <v>654.75540000000001</v>
      </c>
    </row>
    <row r="7940" spans="1:10" x14ac:dyDescent="0.25">
      <c r="A7940" s="1" t="s">
        <v>6567</v>
      </c>
      <c r="B7940" s="2">
        <v>42964</v>
      </c>
      <c r="C7940" s="2">
        <v>42971</v>
      </c>
      <c r="D7940" s="1" t="s">
        <v>19</v>
      </c>
      <c r="E7940" s="1" t="s">
        <v>2127</v>
      </c>
      <c r="F7940" s="1" t="s">
        <v>1546</v>
      </c>
      <c r="G7940">
        <v>540.57000000000005</v>
      </c>
      <c r="H7940">
        <v>3</v>
      </c>
      <c r="I7940">
        <v>0</v>
      </c>
      <c r="J7940">
        <v>140.54820000000001</v>
      </c>
    </row>
    <row r="7941" spans="1:10" x14ac:dyDescent="0.25">
      <c r="A7941" s="1" t="s">
        <v>6567</v>
      </c>
      <c r="B7941" s="2">
        <v>42964</v>
      </c>
      <c r="C7941" s="2">
        <v>42971</v>
      </c>
      <c r="D7941" s="1" t="s">
        <v>19</v>
      </c>
      <c r="E7941" s="1" t="s">
        <v>2127</v>
      </c>
      <c r="F7941" s="1" t="s">
        <v>1362</v>
      </c>
      <c r="G7941">
        <v>221.05600000000001</v>
      </c>
      <c r="H7941">
        <v>8</v>
      </c>
      <c r="I7941">
        <v>0.2</v>
      </c>
      <c r="J7941">
        <v>77.369600000000005</v>
      </c>
    </row>
    <row r="7942" spans="1:10" x14ac:dyDescent="0.25">
      <c r="A7942" s="1" t="s">
        <v>6568</v>
      </c>
      <c r="B7942" s="2">
        <v>42718</v>
      </c>
      <c r="C7942" s="2">
        <v>42721</v>
      </c>
      <c r="D7942" s="1" t="s">
        <v>79</v>
      </c>
      <c r="E7942" s="1" t="s">
        <v>432</v>
      </c>
      <c r="F7942" s="1" t="s">
        <v>135</v>
      </c>
      <c r="G7942">
        <v>81.424000000000007</v>
      </c>
      <c r="H7942">
        <v>2</v>
      </c>
      <c r="I7942">
        <v>0.2</v>
      </c>
      <c r="J7942">
        <v>-9.1601999999999997</v>
      </c>
    </row>
    <row r="7943" spans="1:10" x14ac:dyDescent="0.25">
      <c r="A7943" s="1" t="s">
        <v>6568</v>
      </c>
      <c r="B7943" s="2">
        <v>42718</v>
      </c>
      <c r="C7943" s="2">
        <v>42721</v>
      </c>
      <c r="D7943" s="1" t="s">
        <v>79</v>
      </c>
      <c r="E7943" s="1" t="s">
        <v>432</v>
      </c>
      <c r="F7943" s="1" t="s">
        <v>304</v>
      </c>
      <c r="G7943">
        <v>134.80000000000001</v>
      </c>
      <c r="H7943">
        <v>10</v>
      </c>
      <c r="I7943">
        <v>0</v>
      </c>
      <c r="J7943">
        <v>35.048000000000002</v>
      </c>
    </row>
    <row r="7944" spans="1:10" x14ac:dyDescent="0.25">
      <c r="A7944" s="1" t="s">
        <v>6569</v>
      </c>
      <c r="B7944" s="2">
        <v>43094</v>
      </c>
      <c r="C7944" s="2">
        <v>43101</v>
      </c>
      <c r="D7944" s="1" t="s">
        <v>19</v>
      </c>
      <c r="E7944" s="1" t="s">
        <v>1402</v>
      </c>
      <c r="F7944" s="1" t="s">
        <v>1498</v>
      </c>
      <c r="G7944">
        <v>39.582000000000001</v>
      </c>
      <c r="H7944">
        <v>9</v>
      </c>
      <c r="I7944">
        <v>0.8</v>
      </c>
      <c r="J7944">
        <v>-59.372999999999998</v>
      </c>
    </row>
    <row r="7945" spans="1:10" x14ac:dyDescent="0.25">
      <c r="A7945" s="1" t="s">
        <v>6569</v>
      </c>
      <c r="B7945" s="2">
        <v>43094</v>
      </c>
      <c r="C7945" s="2">
        <v>43101</v>
      </c>
      <c r="D7945" s="1" t="s">
        <v>19</v>
      </c>
      <c r="E7945" s="1" t="s">
        <v>1402</v>
      </c>
      <c r="F7945" s="1" t="s">
        <v>3544</v>
      </c>
      <c r="G7945">
        <v>44.688000000000002</v>
      </c>
      <c r="H7945">
        <v>7</v>
      </c>
      <c r="I7945">
        <v>0.2</v>
      </c>
      <c r="J7945">
        <v>5.0274000000000001</v>
      </c>
    </row>
    <row r="7946" spans="1:10" x14ac:dyDescent="0.25">
      <c r="A7946" s="1" t="s">
        <v>6569</v>
      </c>
      <c r="B7946" s="2">
        <v>43094</v>
      </c>
      <c r="C7946" s="2">
        <v>43101</v>
      </c>
      <c r="D7946" s="1" t="s">
        <v>19</v>
      </c>
      <c r="E7946" s="1" t="s">
        <v>1402</v>
      </c>
      <c r="F7946" s="1" t="s">
        <v>3774</v>
      </c>
      <c r="G7946">
        <v>31.744</v>
      </c>
      <c r="H7946">
        <v>2</v>
      </c>
      <c r="I7946">
        <v>0.2</v>
      </c>
      <c r="J7946">
        <v>2.3807999999999998</v>
      </c>
    </row>
    <row r="7947" spans="1:10" x14ac:dyDescent="0.25">
      <c r="A7947" s="1" t="s">
        <v>6569</v>
      </c>
      <c r="B7947" s="2">
        <v>43094</v>
      </c>
      <c r="C7947" s="2">
        <v>43101</v>
      </c>
      <c r="D7947" s="1" t="s">
        <v>19</v>
      </c>
      <c r="E7947" s="1" t="s">
        <v>1402</v>
      </c>
      <c r="F7947" s="1" t="s">
        <v>1700</v>
      </c>
      <c r="G7947">
        <v>40.98</v>
      </c>
      <c r="H7947">
        <v>5</v>
      </c>
      <c r="I7947">
        <v>0.8</v>
      </c>
      <c r="J7947">
        <v>-65.567999999999998</v>
      </c>
    </row>
    <row r="7948" spans="1:10" x14ac:dyDescent="0.25">
      <c r="A7948" s="1" t="s">
        <v>6569</v>
      </c>
      <c r="B7948" s="2">
        <v>43094</v>
      </c>
      <c r="C7948" s="2">
        <v>43101</v>
      </c>
      <c r="D7948" s="1" t="s">
        <v>19</v>
      </c>
      <c r="E7948" s="1" t="s">
        <v>1402</v>
      </c>
      <c r="F7948" s="1" t="s">
        <v>2413</v>
      </c>
      <c r="G7948">
        <v>3.1680000000000001</v>
      </c>
      <c r="H7948">
        <v>3</v>
      </c>
      <c r="I7948">
        <v>0.8</v>
      </c>
      <c r="J7948">
        <v>-5.0688000000000004</v>
      </c>
    </row>
    <row r="7949" spans="1:10" x14ac:dyDescent="0.25">
      <c r="A7949" s="1" t="s">
        <v>6570</v>
      </c>
      <c r="B7949" s="2">
        <v>41699</v>
      </c>
      <c r="C7949" s="2">
        <v>41703</v>
      </c>
      <c r="D7949" s="1" t="s">
        <v>19</v>
      </c>
      <c r="E7949" s="1" t="s">
        <v>3187</v>
      </c>
      <c r="F7949" s="1" t="s">
        <v>2765</v>
      </c>
      <c r="G7949">
        <v>18.84</v>
      </c>
      <c r="H7949">
        <v>5</v>
      </c>
      <c r="I7949">
        <v>0.2</v>
      </c>
      <c r="J7949">
        <v>-3.5325000000000002</v>
      </c>
    </row>
    <row r="7950" spans="1:10" x14ac:dyDescent="0.25">
      <c r="A7950" s="1" t="s">
        <v>6570</v>
      </c>
      <c r="B7950" s="2">
        <v>41699</v>
      </c>
      <c r="C7950" s="2">
        <v>41703</v>
      </c>
      <c r="D7950" s="1" t="s">
        <v>19</v>
      </c>
      <c r="E7950" s="1" t="s">
        <v>3187</v>
      </c>
      <c r="F7950" s="1" t="s">
        <v>1845</v>
      </c>
      <c r="G7950">
        <v>362.25</v>
      </c>
      <c r="H7950">
        <v>6</v>
      </c>
      <c r="I7950">
        <v>0.3</v>
      </c>
      <c r="J7950">
        <v>0</v>
      </c>
    </row>
    <row r="7951" spans="1:10" x14ac:dyDescent="0.25">
      <c r="A7951" s="1" t="s">
        <v>6570</v>
      </c>
      <c r="B7951" s="2">
        <v>41699</v>
      </c>
      <c r="C7951" s="2">
        <v>41703</v>
      </c>
      <c r="D7951" s="1" t="s">
        <v>19</v>
      </c>
      <c r="E7951" s="1" t="s">
        <v>3187</v>
      </c>
      <c r="F7951" s="1" t="s">
        <v>1583</v>
      </c>
      <c r="G7951">
        <v>63.552</v>
      </c>
      <c r="H7951">
        <v>6</v>
      </c>
      <c r="I7951">
        <v>0.6</v>
      </c>
      <c r="J7951">
        <v>-34.953600000000002</v>
      </c>
    </row>
    <row r="7952" spans="1:10" x14ac:dyDescent="0.25">
      <c r="A7952" s="1" t="s">
        <v>6570</v>
      </c>
      <c r="B7952" s="2">
        <v>41699</v>
      </c>
      <c r="C7952" s="2">
        <v>41703</v>
      </c>
      <c r="D7952" s="1" t="s">
        <v>19</v>
      </c>
      <c r="E7952" s="1" t="s">
        <v>3187</v>
      </c>
      <c r="F7952" s="1" t="s">
        <v>801</v>
      </c>
      <c r="G7952">
        <v>129.55199999999999</v>
      </c>
      <c r="H7952">
        <v>3</v>
      </c>
      <c r="I7952">
        <v>0.2</v>
      </c>
      <c r="J7952">
        <v>-22.671600000000002</v>
      </c>
    </row>
    <row r="7953" spans="1:10" x14ac:dyDescent="0.25">
      <c r="A7953" s="1" t="s">
        <v>6571</v>
      </c>
      <c r="B7953" s="2">
        <v>42327</v>
      </c>
      <c r="C7953" s="2">
        <v>42332</v>
      </c>
      <c r="D7953" s="1" t="s">
        <v>19</v>
      </c>
      <c r="E7953" s="1" t="s">
        <v>199</v>
      </c>
      <c r="F7953" s="1" t="s">
        <v>3331</v>
      </c>
      <c r="G7953">
        <v>5.984</v>
      </c>
      <c r="H7953">
        <v>2</v>
      </c>
      <c r="I7953">
        <v>0.2</v>
      </c>
      <c r="J7953">
        <v>2.2440000000000002</v>
      </c>
    </row>
    <row r="7954" spans="1:10" x14ac:dyDescent="0.25">
      <c r="A7954" s="1" t="s">
        <v>6571</v>
      </c>
      <c r="B7954" s="2">
        <v>42327</v>
      </c>
      <c r="C7954" s="2">
        <v>42332</v>
      </c>
      <c r="D7954" s="1" t="s">
        <v>19</v>
      </c>
      <c r="E7954" s="1" t="s">
        <v>199</v>
      </c>
      <c r="F7954" s="1" t="s">
        <v>1879</v>
      </c>
      <c r="G7954">
        <v>861.76</v>
      </c>
      <c r="H7954">
        <v>4</v>
      </c>
      <c r="I7954">
        <v>0</v>
      </c>
      <c r="J7954">
        <v>249.91040000000001</v>
      </c>
    </row>
    <row r="7955" spans="1:10" x14ac:dyDescent="0.25">
      <c r="A7955" s="1" t="s">
        <v>6572</v>
      </c>
      <c r="B7955" s="2">
        <v>41730</v>
      </c>
      <c r="C7955" s="2">
        <v>41735</v>
      </c>
      <c r="D7955" s="1" t="s">
        <v>19</v>
      </c>
      <c r="E7955" s="1" t="s">
        <v>2605</v>
      </c>
      <c r="F7955" s="1" t="s">
        <v>5463</v>
      </c>
      <c r="G7955">
        <v>66.959999999999994</v>
      </c>
      <c r="H7955">
        <v>4</v>
      </c>
      <c r="I7955">
        <v>0</v>
      </c>
      <c r="J7955">
        <v>2.6783999999999999</v>
      </c>
    </row>
    <row r="7956" spans="1:10" x14ac:dyDescent="0.25">
      <c r="A7956" s="1" t="s">
        <v>6572</v>
      </c>
      <c r="B7956" s="2">
        <v>41730</v>
      </c>
      <c r="C7956" s="2">
        <v>41735</v>
      </c>
      <c r="D7956" s="1" t="s">
        <v>19</v>
      </c>
      <c r="E7956" s="1" t="s">
        <v>2605</v>
      </c>
      <c r="F7956" s="1" t="s">
        <v>1572</v>
      </c>
      <c r="G7956">
        <v>6.24</v>
      </c>
      <c r="H7956">
        <v>2</v>
      </c>
      <c r="I7956">
        <v>0</v>
      </c>
      <c r="J7956">
        <v>3.0575999999999999</v>
      </c>
    </row>
    <row r="7957" spans="1:10" x14ac:dyDescent="0.25">
      <c r="A7957" s="1" t="s">
        <v>6573</v>
      </c>
      <c r="B7957" s="2">
        <v>43013</v>
      </c>
      <c r="C7957" s="2">
        <v>43018</v>
      </c>
      <c r="D7957" s="1" t="s">
        <v>19</v>
      </c>
      <c r="E7957" s="1" t="s">
        <v>242</v>
      </c>
      <c r="F7957" s="1" t="s">
        <v>3196</v>
      </c>
      <c r="G7957">
        <v>435.16800000000001</v>
      </c>
      <c r="H7957">
        <v>4</v>
      </c>
      <c r="I7957">
        <v>0.2</v>
      </c>
      <c r="J7957">
        <v>-59.835599999999999</v>
      </c>
    </row>
    <row r="7958" spans="1:10" x14ac:dyDescent="0.25">
      <c r="A7958" s="1" t="s">
        <v>6573</v>
      </c>
      <c r="B7958" s="2">
        <v>43013</v>
      </c>
      <c r="C7958" s="2">
        <v>43018</v>
      </c>
      <c r="D7958" s="1" t="s">
        <v>19</v>
      </c>
      <c r="E7958" s="1" t="s">
        <v>242</v>
      </c>
      <c r="F7958" s="1" t="s">
        <v>267</v>
      </c>
      <c r="G7958">
        <v>14.9</v>
      </c>
      <c r="H7958">
        <v>5</v>
      </c>
      <c r="I7958">
        <v>0</v>
      </c>
      <c r="J7958">
        <v>6.8540000000000001</v>
      </c>
    </row>
    <row r="7959" spans="1:10" x14ac:dyDescent="0.25">
      <c r="A7959" s="1" t="s">
        <v>6573</v>
      </c>
      <c r="B7959" s="2">
        <v>43013</v>
      </c>
      <c r="C7959" s="2">
        <v>43018</v>
      </c>
      <c r="D7959" s="1" t="s">
        <v>19</v>
      </c>
      <c r="E7959" s="1" t="s">
        <v>242</v>
      </c>
      <c r="F7959" s="1" t="s">
        <v>4722</v>
      </c>
      <c r="G7959">
        <v>15.8</v>
      </c>
      <c r="H7959">
        <v>4</v>
      </c>
      <c r="I7959">
        <v>0</v>
      </c>
      <c r="J7959">
        <v>4.1079999999999997</v>
      </c>
    </row>
    <row r="7960" spans="1:10" x14ac:dyDescent="0.25">
      <c r="A7960" s="1" t="s">
        <v>6573</v>
      </c>
      <c r="B7960" s="2">
        <v>43013</v>
      </c>
      <c r="C7960" s="2">
        <v>43018</v>
      </c>
      <c r="D7960" s="1" t="s">
        <v>19</v>
      </c>
      <c r="E7960" s="1" t="s">
        <v>242</v>
      </c>
      <c r="F7960" s="1" t="s">
        <v>3678</v>
      </c>
      <c r="G7960">
        <v>72.900000000000006</v>
      </c>
      <c r="H7960">
        <v>5</v>
      </c>
      <c r="I7960">
        <v>0</v>
      </c>
      <c r="J7960">
        <v>26.972999999999999</v>
      </c>
    </row>
    <row r="7961" spans="1:10" x14ac:dyDescent="0.25">
      <c r="A7961" s="1" t="s">
        <v>6573</v>
      </c>
      <c r="B7961" s="2">
        <v>43013</v>
      </c>
      <c r="C7961" s="2">
        <v>43018</v>
      </c>
      <c r="D7961" s="1" t="s">
        <v>19</v>
      </c>
      <c r="E7961" s="1" t="s">
        <v>242</v>
      </c>
      <c r="F7961" s="1" t="s">
        <v>1787</v>
      </c>
      <c r="G7961">
        <v>206.352</v>
      </c>
      <c r="H7961">
        <v>3</v>
      </c>
      <c r="I7961">
        <v>0.2</v>
      </c>
      <c r="J7961">
        <v>5.1588000000000003</v>
      </c>
    </row>
    <row r="7962" spans="1:10" x14ac:dyDescent="0.25">
      <c r="A7962" s="1" t="s">
        <v>6573</v>
      </c>
      <c r="B7962" s="2">
        <v>43013</v>
      </c>
      <c r="C7962" s="2">
        <v>43018</v>
      </c>
      <c r="D7962" s="1" t="s">
        <v>19</v>
      </c>
      <c r="E7962" s="1" t="s">
        <v>242</v>
      </c>
      <c r="F7962" s="1" t="s">
        <v>623</v>
      </c>
      <c r="G7962">
        <v>7.992</v>
      </c>
      <c r="H7962">
        <v>1</v>
      </c>
      <c r="I7962">
        <v>0.2</v>
      </c>
      <c r="J7962">
        <v>2.6972999999999998</v>
      </c>
    </row>
    <row r="7963" spans="1:10" x14ac:dyDescent="0.25">
      <c r="A7963" s="1" t="s">
        <v>6574</v>
      </c>
      <c r="B7963" s="2">
        <v>43057</v>
      </c>
      <c r="C7963" s="2">
        <v>43062</v>
      </c>
      <c r="D7963" s="1" t="s">
        <v>11</v>
      </c>
      <c r="E7963" s="1" t="s">
        <v>184</v>
      </c>
      <c r="F7963" s="1" t="s">
        <v>3823</v>
      </c>
      <c r="G7963">
        <v>81.36</v>
      </c>
      <c r="H7963">
        <v>5</v>
      </c>
      <c r="I7963">
        <v>0.2</v>
      </c>
      <c r="J7963">
        <v>-19.323</v>
      </c>
    </row>
    <row r="7964" spans="1:10" x14ac:dyDescent="0.25">
      <c r="A7964" s="1" t="s">
        <v>6574</v>
      </c>
      <c r="B7964" s="2">
        <v>43057</v>
      </c>
      <c r="C7964" s="2">
        <v>43062</v>
      </c>
      <c r="D7964" s="1" t="s">
        <v>11</v>
      </c>
      <c r="E7964" s="1" t="s">
        <v>184</v>
      </c>
      <c r="F7964" s="1" t="s">
        <v>1396</v>
      </c>
      <c r="G7964">
        <v>20.231999999999999</v>
      </c>
      <c r="H7964">
        <v>8</v>
      </c>
      <c r="I7964">
        <v>0.7</v>
      </c>
      <c r="J7964">
        <v>-16.185600000000001</v>
      </c>
    </row>
    <row r="7965" spans="1:10" x14ac:dyDescent="0.25">
      <c r="A7965" s="1" t="s">
        <v>6574</v>
      </c>
      <c r="B7965" s="2">
        <v>43057</v>
      </c>
      <c r="C7965" s="2">
        <v>43062</v>
      </c>
      <c r="D7965" s="1" t="s">
        <v>11</v>
      </c>
      <c r="E7965" s="1" t="s">
        <v>184</v>
      </c>
      <c r="F7965" s="1" t="s">
        <v>346</v>
      </c>
      <c r="G7965">
        <v>389.05599999999998</v>
      </c>
      <c r="H7965">
        <v>4</v>
      </c>
      <c r="I7965">
        <v>0.2</v>
      </c>
      <c r="J7965">
        <v>48.631999999999998</v>
      </c>
    </row>
    <row r="7966" spans="1:10" x14ac:dyDescent="0.25">
      <c r="A7966" s="1" t="s">
        <v>6574</v>
      </c>
      <c r="B7966" s="2">
        <v>43057</v>
      </c>
      <c r="C7966" s="2">
        <v>43062</v>
      </c>
      <c r="D7966" s="1" t="s">
        <v>11</v>
      </c>
      <c r="E7966" s="1" t="s">
        <v>184</v>
      </c>
      <c r="F7966" s="1" t="s">
        <v>3850</v>
      </c>
      <c r="G7966">
        <v>20.736000000000001</v>
      </c>
      <c r="H7966">
        <v>4</v>
      </c>
      <c r="I7966">
        <v>0.2</v>
      </c>
      <c r="J7966">
        <v>7.2576000000000001</v>
      </c>
    </row>
    <row r="7967" spans="1:10" x14ac:dyDescent="0.25">
      <c r="A7967" s="1" t="s">
        <v>6574</v>
      </c>
      <c r="B7967" s="2">
        <v>43057</v>
      </c>
      <c r="C7967" s="2">
        <v>43062</v>
      </c>
      <c r="D7967" s="1" t="s">
        <v>11</v>
      </c>
      <c r="E7967" s="1" t="s">
        <v>184</v>
      </c>
      <c r="F7967" s="1" t="s">
        <v>2634</v>
      </c>
      <c r="G7967">
        <v>41.472000000000001</v>
      </c>
      <c r="H7967">
        <v>8</v>
      </c>
      <c r="I7967">
        <v>0.2</v>
      </c>
      <c r="J7967">
        <v>14.5152</v>
      </c>
    </row>
    <row r="7968" spans="1:10" x14ac:dyDescent="0.25">
      <c r="A7968" s="1" t="s">
        <v>6575</v>
      </c>
      <c r="B7968" s="2">
        <v>42086</v>
      </c>
      <c r="C7968" s="2">
        <v>42093</v>
      </c>
      <c r="D7968" s="1" t="s">
        <v>19</v>
      </c>
      <c r="E7968" s="1" t="s">
        <v>705</v>
      </c>
      <c r="F7968" s="1" t="s">
        <v>3073</v>
      </c>
      <c r="G7968">
        <v>33.36</v>
      </c>
      <c r="H7968">
        <v>4</v>
      </c>
      <c r="I7968">
        <v>0</v>
      </c>
      <c r="J7968">
        <v>16.68</v>
      </c>
    </row>
    <row r="7969" spans="1:10" x14ac:dyDescent="0.25">
      <c r="A7969" s="1" t="s">
        <v>6576</v>
      </c>
      <c r="B7969" s="2">
        <v>42653</v>
      </c>
      <c r="C7969" s="2">
        <v>42655</v>
      </c>
      <c r="D7969" s="1" t="s">
        <v>79</v>
      </c>
      <c r="E7969" s="1" t="s">
        <v>2820</v>
      </c>
      <c r="F7969" s="1" t="s">
        <v>6577</v>
      </c>
      <c r="G7969">
        <v>90.882000000000005</v>
      </c>
      <c r="H7969">
        <v>3</v>
      </c>
      <c r="I7969">
        <v>0.7</v>
      </c>
      <c r="J7969">
        <v>-190.85220000000001</v>
      </c>
    </row>
    <row r="7970" spans="1:10" x14ac:dyDescent="0.25">
      <c r="A7970" s="1" t="s">
        <v>6576</v>
      </c>
      <c r="B7970" s="2">
        <v>42653</v>
      </c>
      <c r="C7970" s="2">
        <v>42655</v>
      </c>
      <c r="D7970" s="1" t="s">
        <v>79</v>
      </c>
      <c r="E7970" s="1" t="s">
        <v>2820</v>
      </c>
      <c r="F7970" s="1" t="s">
        <v>5142</v>
      </c>
      <c r="G7970">
        <v>15.992000000000001</v>
      </c>
      <c r="H7970">
        <v>1</v>
      </c>
      <c r="I7970">
        <v>0.2</v>
      </c>
      <c r="J7970">
        <v>-2.9984999999999999</v>
      </c>
    </row>
    <row r="7971" spans="1:10" x14ac:dyDescent="0.25">
      <c r="A7971" s="1" t="s">
        <v>6576</v>
      </c>
      <c r="B7971" s="2">
        <v>42653</v>
      </c>
      <c r="C7971" s="2">
        <v>42655</v>
      </c>
      <c r="D7971" s="1" t="s">
        <v>79</v>
      </c>
      <c r="E7971" s="1" t="s">
        <v>2820</v>
      </c>
      <c r="F7971" s="1" t="s">
        <v>1079</v>
      </c>
      <c r="G7971">
        <v>120.78400000000001</v>
      </c>
      <c r="H7971">
        <v>1</v>
      </c>
      <c r="I7971">
        <v>0.2</v>
      </c>
      <c r="J7971">
        <v>13.588200000000001</v>
      </c>
    </row>
    <row r="7972" spans="1:10" x14ac:dyDescent="0.25">
      <c r="A7972" s="1" t="s">
        <v>6578</v>
      </c>
      <c r="B7972" s="2">
        <v>42232</v>
      </c>
      <c r="C7972" s="2">
        <v>42236</v>
      </c>
      <c r="D7972" s="1" t="s">
        <v>19</v>
      </c>
      <c r="E7972" s="1" t="s">
        <v>582</v>
      </c>
      <c r="F7972" s="1" t="s">
        <v>2216</v>
      </c>
      <c r="G7972">
        <v>519.79200000000003</v>
      </c>
      <c r="H7972">
        <v>4</v>
      </c>
      <c r="I7972">
        <v>0.4</v>
      </c>
      <c r="J7972">
        <v>-112.6216</v>
      </c>
    </row>
    <row r="7973" spans="1:10" x14ac:dyDescent="0.25">
      <c r="A7973" s="1" t="s">
        <v>6578</v>
      </c>
      <c r="B7973" s="2">
        <v>42232</v>
      </c>
      <c r="C7973" s="2">
        <v>42236</v>
      </c>
      <c r="D7973" s="1" t="s">
        <v>19</v>
      </c>
      <c r="E7973" s="1" t="s">
        <v>582</v>
      </c>
      <c r="F7973" s="1" t="s">
        <v>3433</v>
      </c>
      <c r="G7973">
        <v>31.175999999999998</v>
      </c>
      <c r="H7973">
        <v>3</v>
      </c>
      <c r="I7973">
        <v>0.2</v>
      </c>
      <c r="J7973">
        <v>-5.4558</v>
      </c>
    </row>
    <row r="7974" spans="1:10" x14ac:dyDescent="0.25">
      <c r="A7974" s="1" t="s">
        <v>6578</v>
      </c>
      <c r="B7974" s="2">
        <v>42232</v>
      </c>
      <c r="C7974" s="2">
        <v>42236</v>
      </c>
      <c r="D7974" s="1" t="s">
        <v>19</v>
      </c>
      <c r="E7974" s="1" t="s">
        <v>582</v>
      </c>
      <c r="F7974" s="1" t="s">
        <v>3018</v>
      </c>
      <c r="G7974">
        <v>10.368</v>
      </c>
      <c r="H7974">
        <v>2</v>
      </c>
      <c r="I7974">
        <v>0.2</v>
      </c>
      <c r="J7974">
        <v>3.6288</v>
      </c>
    </row>
    <row r="7975" spans="1:10" x14ac:dyDescent="0.25">
      <c r="A7975" s="1" t="s">
        <v>6578</v>
      </c>
      <c r="B7975" s="2">
        <v>42232</v>
      </c>
      <c r="C7975" s="2">
        <v>42236</v>
      </c>
      <c r="D7975" s="1" t="s">
        <v>19</v>
      </c>
      <c r="E7975" s="1" t="s">
        <v>582</v>
      </c>
      <c r="F7975" s="1" t="s">
        <v>231</v>
      </c>
      <c r="G7975">
        <v>2.7240000000000002</v>
      </c>
      <c r="H7975">
        <v>2</v>
      </c>
      <c r="I7975">
        <v>0.7</v>
      </c>
      <c r="J7975">
        <v>-1.9068000000000001</v>
      </c>
    </row>
    <row r="7976" spans="1:10" x14ac:dyDescent="0.25">
      <c r="A7976" s="1" t="s">
        <v>6578</v>
      </c>
      <c r="B7976" s="2">
        <v>42232</v>
      </c>
      <c r="C7976" s="2">
        <v>42236</v>
      </c>
      <c r="D7976" s="1" t="s">
        <v>19</v>
      </c>
      <c r="E7976" s="1" t="s">
        <v>582</v>
      </c>
      <c r="F7976" s="1" t="s">
        <v>2357</v>
      </c>
      <c r="G7976">
        <v>254.352</v>
      </c>
      <c r="H7976">
        <v>3</v>
      </c>
      <c r="I7976">
        <v>0.2</v>
      </c>
      <c r="J7976">
        <v>0</v>
      </c>
    </row>
    <row r="7977" spans="1:10" x14ac:dyDescent="0.25">
      <c r="A7977" s="1" t="s">
        <v>6578</v>
      </c>
      <c r="B7977" s="2">
        <v>42232</v>
      </c>
      <c r="C7977" s="2">
        <v>42236</v>
      </c>
      <c r="D7977" s="1" t="s">
        <v>19</v>
      </c>
      <c r="E7977" s="1" t="s">
        <v>582</v>
      </c>
      <c r="F7977" s="1" t="s">
        <v>1725</v>
      </c>
      <c r="G7977">
        <v>3.762</v>
      </c>
      <c r="H7977">
        <v>3</v>
      </c>
      <c r="I7977">
        <v>0.7</v>
      </c>
      <c r="J7977">
        <v>-2.7587999999999999</v>
      </c>
    </row>
    <row r="7978" spans="1:10" x14ac:dyDescent="0.25">
      <c r="A7978" s="1" t="s">
        <v>6578</v>
      </c>
      <c r="B7978" s="2">
        <v>42232</v>
      </c>
      <c r="C7978" s="2">
        <v>42236</v>
      </c>
      <c r="D7978" s="1" t="s">
        <v>19</v>
      </c>
      <c r="E7978" s="1" t="s">
        <v>582</v>
      </c>
      <c r="F7978" s="1" t="s">
        <v>2208</v>
      </c>
      <c r="G7978">
        <v>10.272</v>
      </c>
      <c r="H7978">
        <v>3</v>
      </c>
      <c r="I7978">
        <v>0.2</v>
      </c>
      <c r="J7978">
        <v>3.21</v>
      </c>
    </row>
    <row r="7979" spans="1:10" x14ac:dyDescent="0.25">
      <c r="A7979" s="1" t="s">
        <v>6579</v>
      </c>
      <c r="B7979" s="2">
        <v>41790</v>
      </c>
      <c r="C7979" s="2">
        <v>41795</v>
      </c>
      <c r="D7979" s="1" t="s">
        <v>19</v>
      </c>
      <c r="E7979" s="1" t="s">
        <v>3029</v>
      </c>
      <c r="F7979" s="1" t="s">
        <v>840</v>
      </c>
      <c r="G7979">
        <v>659.97</v>
      </c>
      <c r="H7979">
        <v>3</v>
      </c>
      <c r="I7979">
        <v>0</v>
      </c>
      <c r="J7979">
        <v>197.99100000000001</v>
      </c>
    </row>
    <row r="7980" spans="1:10" x14ac:dyDescent="0.25">
      <c r="A7980" s="1" t="s">
        <v>6579</v>
      </c>
      <c r="B7980" s="2">
        <v>41790</v>
      </c>
      <c r="C7980" s="2">
        <v>41795</v>
      </c>
      <c r="D7980" s="1" t="s">
        <v>19</v>
      </c>
      <c r="E7980" s="1" t="s">
        <v>3029</v>
      </c>
      <c r="F7980" s="1" t="s">
        <v>1073</v>
      </c>
      <c r="G7980">
        <v>113.73</v>
      </c>
      <c r="H7980">
        <v>3</v>
      </c>
      <c r="I7980">
        <v>0</v>
      </c>
      <c r="J7980">
        <v>32.981699999999996</v>
      </c>
    </row>
    <row r="7981" spans="1:10" x14ac:dyDescent="0.25">
      <c r="A7981" s="1" t="s">
        <v>6580</v>
      </c>
      <c r="B7981" s="2">
        <v>42243</v>
      </c>
      <c r="C7981" s="2">
        <v>42247</v>
      </c>
      <c r="D7981" s="1" t="s">
        <v>19</v>
      </c>
      <c r="E7981" s="1" t="s">
        <v>1728</v>
      </c>
      <c r="F7981" s="1" t="s">
        <v>2743</v>
      </c>
      <c r="G7981">
        <v>5.1040000000000001</v>
      </c>
      <c r="H7981">
        <v>1</v>
      </c>
      <c r="I7981">
        <v>0.2</v>
      </c>
      <c r="J7981">
        <v>1.6588000000000001</v>
      </c>
    </row>
    <row r="7982" spans="1:10" x14ac:dyDescent="0.25">
      <c r="A7982" s="1" t="s">
        <v>6581</v>
      </c>
      <c r="B7982" s="2">
        <v>41642</v>
      </c>
      <c r="C7982" s="2">
        <v>41646</v>
      </c>
      <c r="D7982" s="1" t="s">
        <v>19</v>
      </c>
      <c r="E7982" s="1" t="s">
        <v>110</v>
      </c>
      <c r="F7982" s="1" t="s">
        <v>3953</v>
      </c>
      <c r="G7982">
        <v>16.448</v>
      </c>
      <c r="H7982">
        <v>2</v>
      </c>
      <c r="I7982">
        <v>0.2</v>
      </c>
      <c r="J7982">
        <v>5.5511999999999997</v>
      </c>
    </row>
    <row r="7983" spans="1:10" x14ac:dyDescent="0.25">
      <c r="A7983" s="1" t="s">
        <v>6582</v>
      </c>
      <c r="B7983" s="2">
        <v>41892</v>
      </c>
      <c r="C7983" s="2">
        <v>41895</v>
      </c>
      <c r="D7983" s="1" t="s">
        <v>79</v>
      </c>
      <c r="E7983" s="1" t="s">
        <v>58</v>
      </c>
      <c r="F7983" s="1" t="s">
        <v>1156</v>
      </c>
      <c r="G7983">
        <v>81.92</v>
      </c>
      <c r="H7983">
        <v>4</v>
      </c>
      <c r="I7983">
        <v>0</v>
      </c>
      <c r="J7983">
        <v>22.118400000000001</v>
      </c>
    </row>
    <row r="7984" spans="1:10" x14ac:dyDescent="0.25">
      <c r="A7984" s="1" t="s">
        <v>6582</v>
      </c>
      <c r="B7984" s="2">
        <v>41892</v>
      </c>
      <c r="C7984" s="2">
        <v>41895</v>
      </c>
      <c r="D7984" s="1" t="s">
        <v>79</v>
      </c>
      <c r="E7984" s="1" t="s">
        <v>58</v>
      </c>
      <c r="F7984" s="1" t="s">
        <v>2608</v>
      </c>
      <c r="G7984">
        <v>254.9</v>
      </c>
      <c r="H7984">
        <v>5</v>
      </c>
      <c r="I7984">
        <v>0</v>
      </c>
      <c r="J7984">
        <v>76.47</v>
      </c>
    </row>
    <row r="7985" spans="1:10" x14ac:dyDescent="0.25">
      <c r="A7985" s="1" t="s">
        <v>6583</v>
      </c>
      <c r="B7985" s="2">
        <v>42757</v>
      </c>
      <c r="C7985" s="2">
        <v>42760</v>
      </c>
      <c r="D7985" s="1" t="s">
        <v>11</v>
      </c>
      <c r="E7985" s="1" t="s">
        <v>2700</v>
      </c>
      <c r="F7985" s="1" t="s">
        <v>2811</v>
      </c>
      <c r="G7985">
        <v>15.12</v>
      </c>
      <c r="H7985">
        <v>5</v>
      </c>
      <c r="I7985">
        <v>0.2</v>
      </c>
      <c r="J7985">
        <v>4.9139999999999997</v>
      </c>
    </row>
    <row r="7986" spans="1:10" x14ac:dyDescent="0.25">
      <c r="A7986" s="1" t="s">
        <v>6583</v>
      </c>
      <c r="B7986" s="2">
        <v>42757</v>
      </c>
      <c r="C7986" s="2">
        <v>42760</v>
      </c>
      <c r="D7986" s="1" t="s">
        <v>11</v>
      </c>
      <c r="E7986" s="1" t="s">
        <v>2700</v>
      </c>
      <c r="F7986" s="1" t="s">
        <v>4310</v>
      </c>
      <c r="G7986">
        <v>7.8719999999999999</v>
      </c>
      <c r="H7986">
        <v>3</v>
      </c>
      <c r="I7986">
        <v>0.2</v>
      </c>
      <c r="J7986">
        <v>0.88560000000000005</v>
      </c>
    </row>
    <row r="7987" spans="1:10" x14ac:dyDescent="0.25">
      <c r="A7987" s="1" t="s">
        <v>6584</v>
      </c>
      <c r="B7987" s="2">
        <v>42481</v>
      </c>
      <c r="C7987" s="2">
        <v>42484</v>
      </c>
      <c r="D7987" s="1" t="s">
        <v>79</v>
      </c>
      <c r="E7987" s="1" t="s">
        <v>165</v>
      </c>
      <c r="F7987" s="1" t="s">
        <v>522</v>
      </c>
      <c r="G7987">
        <v>8.32</v>
      </c>
      <c r="H7987">
        <v>5</v>
      </c>
      <c r="I7987">
        <v>0.2</v>
      </c>
      <c r="J7987">
        <v>2.8079999999999998</v>
      </c>
    </row>
    <row r="7988" spans="1:10" x14ac:dyDescent="0.25">
      <c r="A7988" s="1" t="s">
        <v>6585</v>
      </c>
      <c r="B7988" s="2">
        <v>42571</v>
      </c>
      <c r="C7988" s="2">
        <v>42574</v>
      </c>
      <c r="D7988" s="1" t="s">
        <v>11</v>
      </c>
      <c r="E7988" s="1" t="s">
        <v>1353</v>
      </c>
      <c r="F7988" s="1" t="s">
        <v>1772</v>
      </c>
      <c r="G7988">
        <v>89.95</v>
      </c>
      <c r="H7988">
        <v>5</v>
      </c>
      <c r="I7988">
        <v>0</v>
      </c>
      <c r="J7988">
        <v>43.176000000000002</v>
      </c>
    </row>
    <row r="7989" spans="1:10" x14ac:dyDescent="0.25">
      <c r="A7989" s="1" t="s">
        <v>6586</v>
      </c>
      <c r="B7989" s="2">
        <v>42605</v>
      </c>
      <c r="C7989" s="2">
        <v>42611</v>
      </c>
      <c r="D7989" s="1" t="s">
        <v>19</v>
      </c>
      <c r="E7989" s="1" t="s">
        <v>76</v>
      </c>
      <c r="F7989" s="1" t="s">
        <v>4369</v>
      </c>
      <c r="G7989">
        <v>25.2</v>
      </c>
      <c r="H7989">
        <v>4</v>
      </c>
      <c r="I7989">
        <v>0</v>
      </c>
      <c r="J7989">
        <v>11.592000000000001</v>
      </c>
    </row>
    <row r="7990" spans="1:10" x14ac:dyDescent="0.25">
      <c r="A7990" s="1" t="s">
        <v>6586</v>
      </c>
      <c r="B7990" s="2">
        <v>42605</v>
      </c>
      <c r="C7990" s="2">
        <v>42611</v>
      </c>
      <c r="D7990" s="1" t="s">
        <v>19</v>
      </c>
      <c r="E7990" s="1" t="s">
        <v>76</v>
      </c>
      <c r="F7990" s="1" t="s">
        <v>4207</v>
      </c>
      <c r="G7990">
        <v>37.590000000000003</v>
      </c>
      <c r="H7990">
        <v>3</v>
      </c>
      <c r="I7990">
        <v>0</v>
      </c>
      <c r="J7990">
        <v>17.667300000000001</v>
      </c>
    </row>
    <row r="7991" spans="1:10" x14ac:dyDescent="0.25">
      <c r="A7991" s="1" t="s">
        <v>6586</v>
      </c>
      <c r="B7991" s="2">
        <v>42605</v>
      </c>
      <c r="C7991" s="2">
        <v>42611</v>
      </c>
      <c r="D7991" s="1" t="s">
        <v>19</v>
      </c>
      <c r="E7991" s="1" t="s">
        <v>76</v>
      </c>
      <c r="F7991" s="1" t="s">
        <v>658</v>
      </c>
      <c r="G7991">
        <v>14.97</v>
      </c>
      <c r="H7991">
        <v>1</v>
      </c>
      <c r="I7991">
        <v>0</v>
      </c>
      <c r="J7991">
        <v>4.1916000000000002</v>
      </c>
    </row>
    <row r="7992" spans="1:10" x14ac:dyDescent="0.25">
      <c r="A7992" s="1" t="s">
        <v>6586</v>
      </c>
      <c r="B7992" s="2">
        <v>42605</v>
      </c>
      <c r="C7992" s="2">
        <v>42611</v>
      </c>
      <c r="D7992" s="1" t="s">
        <v>19</v>
      </c>
      <c r="E7992" s="1" t="s">
        <v>76</v>
      </c>
      <c r="F7992" s="1" t="s">
        <v>3474</v>
      </c>
      <c r="G7992">
        <v>1.98</v>
      </c>
      <c r="H7992">
        <v>2</v>
      </c>
      <c r="I7992">
        <v>0</v>
      </c>
      <c r="J7992">
        <v>0.89100000000000001</v>
      </c>
    </row>
    <row r="7993" spans="1:10" x14ac:dyDescent="0.25">
      <c r="A7993" s="1" t="s">
        <v>6587</v>
      </c>
      <c r="B7993" s="2">
        <v>42535</v>
      </c>
      <c r="C7993" s="2">
        <v>42538</v>
      </c>
      <c r="D7993" s="1" t="s">
        <v>79</v>
      </c>
      <c r="E7993" s="1" t="s">
        <v>4158</v>
      </c>
      <c r="F7993" s="1" t="s">
        <v>2724</v>
      </c>
      <c r="G7993">
        <v>39.936</v>
      </c>
      <c r="H7993">
        <v>4</v>
      </c>
      <c r="I7993">
        <v>0.7</v>
      </c>
      <c r="J7993">
        <v>-26.623999999999999</v>
      </c>
    </row>
    <row r="7994" spans="1:10" x14ac:dyDescent="0.25">
      <c r="A7994" s="1" t="s">
        <v>6587</v>
      </c>
      <c r="B7994" s="2">
        <v>42535</v>
      </c>
      <c r="C7994" s="2">
        <v>42538</v>
      </c>
      <c r="D7994" s="1" t="s">
        <v>79</v>
      </c>
      <c r="E7994" s="1" t="s">
        <v>4158</v>
      </c>
      <c r="F7994" s="1" t="s">
        <v>4141</v>
      </c>
      <c r="G7994">
        <v>18.463999999999999</v>
      </c>
      <c r="H7994">
        <v>2</v>
      </c>
      <c r="I7994">
        <v>0.2</v>
      </c>
      <c r="J7994">
        <v>2.3079999999999998</v>
      </c>
    </row>
    <row r="7995" spans="1:10" x14ac:dyDescent="0.25">
      <c r="A7995" s="1" t="s">
        <v>6588</v>
      </c>
      <c r="B7995" s="2">
        <v>42328</v>
      </c>
      <c r="C7995" s="2">
        <v>42331</v>
      </c>
      <c r="D7995" s="1" t="s">
        <v>11</v>
      </c>
      <c r="E7995" s="1" t="s">
        <v>2419</v>
      </c>
      <c r="F7995" s="1" t="s">
        <v>609</v>
      </c>
      <c r="G7995">
        <v>4.8959999999999999</v>
      </c>
      <c r="H7995">
        <v>3</v>
      </c>
      <c r="I7995">
        <v>0.7</v>
      </c>
      <c r="J7995">
        <v>-3.4272</v>
      </c>
    </row>
    <row r="7996" spans="1:10" x14ac:dyDescent="0.25">
      <c r="A7996" s="1" t="s">
        <v>6588</v>
      </c>
      <c r="B7996" s="2">
        <v>42328</v>
      </c>
      <c r="C7996" s="2">
        <v>42331</v>
      </c>
      <c r="D7996" s="1" t="s">
        <v>11</v>
      </c>
      <c r="E7996" s="1" t="s">
        <v>2419</v>
      </c>
      <c r="F7996" s="1" t="s">
        <v>637</v>
      </c>
      <c r="G7996">
        <v>145.76400000000001</v>
      </c>
      <c r="H7996">
        <v>6</v>
      </c>
      <c r="I7996">
        <v>0.7</v>
      </c>
      <c r="J7996">
        <v>-247.7988</v>
      </c>
    </row>
    <row r="7997" spans="1:10" x14ac:dyDescent="0.25">
      <c r="A7997" s="1" t="s">
        <v>6588</v>
      </c>
      <c r="B7997" s="2">
        <v>42328</v>
      </c>
      <c r="C7997" s="2">
        <v>42331</v>
      </c>
      <c r="D7997" s="1" t="s">
        <v>11</v>
      </c>
      <c r="E7997" s="1" t="s">
        <v>2419</v>
      </c>
      <c r="F7997" s="1" t="s">
        <v>2049</v>
      </c>
      <c r="G7997">
        <v>9.6120000000000001</v>
      </c>
      <c r="H7997">
        <v>6</v>
      </c>
      <c r="I7997">
        <v>0.7</v>
      </c>
      <c r="J7997">
        <v>-7.3692000000000002</v>
      </c>
    </row>
    <row r="7998" spans="1:10" x14ac:dyDescent="0.25">
      <c r="A7998" s="1" t="s">
        <v>6589</v>
      </c>
      <c r="B7998" s="2">
        <v>43042</v>
      </c>
      <c r="C7998" s="2">
        <v>43044</v>
      </c>
      <c r="D7998" s="1" t="s">
        <v>79</v>
      </c>
      <c r="E7998" s="1" t="s">
        <v>3157</v>
      </c>
      <c r="F7998" s="1" t="s">
        <v>494</v>
      </c>
      <c r="G7998">
        <v>199.75</v>
      </c>
      <c r="H7998">
        <v>5</v>
      </c>
      <c r="I7998">
        <v>0</v>
      </c>
      <c r="J7998">
        <v>87.89</v>
      </c>
    </row>
    <row r="7999" spans="1:10" x14ac:dyDescent="0.25">
      <c r="A7999" s="1" t="s">
        <v>6589</v>
      </c>
      <c r="B7999" s="2">
        <v>43042</v>
      </c>
      <c r="C7999" s="2">
        <v>43044</v>
      </c>
      <c r="D7999" s="1" t="s">
        <v>79</v>
      </c>
      <c r="E7999" s="1" t="s">
        <v>3157</v>
      </c>
      <c r="F7999" s="1" t="s">
        <v>1271</v>
      </c>
      <c r="G7999">
        <v>1673.184</v>
      </c>
      <c r="H7999">
        <v>12</v>
      </c>
      <c r="I7999">
        <v>0.2</v>
      </c>
      <c r="J7999">
        <v>20.9148</v>
      </c>
    </row>
    <row r="8000" spans="1:10" x14ac:dyDescent="0.25">
      <c r="A8000" s="1" t="s">
        <v>6590</v>
      </c>
      <c r="B8000" s="2">
        <v>41763</v>
      </c>
      <c r="C8000" s="2">
        <v>41766</v>
      </c>
      <c r="D8000" s="1" t="s">
        <v>79</v>
      </c>
      <c r="E8000" s="1" t="s">
        <v>4507</v>
      </c>
      <c r="F8000" s="1" t="s">
        <v>1810</v>
      </c>
      <c r="G8000">
        <v>12.18</v>
      </c>
      <c r="H8000">
        <v>7</v>
      </c>
      <c r="I8000">
        <v>0</v>
      </c>
      <c r="J8000">
        <v>3.8976000000000002</v>
      </c>
    </row>
    <row r="8001" spans="1:10" x14ac:dyDescent="0.25">
      <c r="A8001" s="1" t="s">
        <v>6590</v>
      </c>
      <c r="B8001" s="2">
        <v>41763</v>
      </c>
      <c r="C8001" s="2">
        <v>41766</v>
      </c>
      <c r="D8001" s="1" t="s">
        <v>79</v>
      </c>
      <c r="E8001" s="1" t="s">
        <v>4507</v>
      </c>
      <c r="F8001" s="1" t="s">
        <v>676</v>
      </c>
      <c r="G8001">
        <v>57.68</v>
      </c>
      <c r="H8001">
        <v>4</v>
      </c>
      <c r="I8001">
        <v>0</v>
      </c>
      <c r="J8001">
        <v>19.034400000000002</v>
      </c>
    </row>
    <row r="8002" spans="1:10" x14ac:dyDescent="0.25">
      <c r="A8002" s="1" t="s">
        <v>6591</v>
      </c>
      <c r="B8002" s="2">
        <v>42316</v>
      </c>
      <c r="C8002" s="2">
        <v>42320</v>
      </c>
      <c r="D8002" s="1" t="s">
        <v>19</v>
      </c>
      <c r="E8002" s="1" t="s">
        <v>1615</v>
      </c>
      <c r="F8002" s="1" t="s">
        <v>1660</v>
      </c>
      <c r="G8002">
        <v>263.95999999999998</v>
      </c>
      <c r="H8002">
        <v>4</v>
      </c>
      <c r="I8002">
        <v>0</v>
      </c>
      <c r="J8002">
        <v>76.548400000000001</v>
      </c>
    </row>
    <row r="8003" spans="1:10" x14ac:dyDescent="0.25">
      <c r="A8003" s="1" t="s">
        <v>6592</v>
      </c>
      <c r="B8003" s="2">
        <v>42350</v>
      </c>
      <c r="C8003" s="2">
        <v>42353</v>
      </c>
      <c r="D8003" s="1" t="s">
        <v>79</v>
      </c>
      <c r="E8003" s="1" t="s">
        <v>141</v>
      </c>
      <c r="F8003" s="1" t="s">
        <v>2560</v>
      </c>
      <c r="G8003">
        <v>299.94</v>
      </c>
      <c r="H8003">
        <v>6</v>
      </c>
      <c r="I8003">
        <v>0</v>
      </c>
      <c r="J8003">
        <v>128.9742</v>
      </c>
    </row>
    <row r="8004" spans="1:10" x14ac:dyDescent="0.25">
      <c r="A8004" s="1" t="s">
        <v>6592</v>
      </c>
      <c r="B8004" s="2">
        <v>42350</v>
      </c>
      <c r="C8004" s="2">
        <v>42353</v>
      </c>
      <c r="D8004" s="1" t="s">
        <v>79</v>
      </c>
      <c r="E8004" s="1" t="s">
        <v>141</v>
      </c>
      <c r="F8004" s="1" t="s">
        <v>657</v>
      </c>
      <c r="G8004">
        <v>25.76</v>
      </c>
      <c r="H8004">
        <v>7</v>
      </c>
      <c r="I8004">
        <v>0</v>
      </c>
      <c r="J8004">
        <v>0.51519999999999999</v>
      </c>
    </row>
    <row r="8005" spans="1:10" x14ac:dyDescent="0.25">
      <c r="A8005" s="1" t="s">
        <v>6593</v>
      </c>
      <c r="B8005" s="2">
        <v>41974</v>
      </c>
      <c r="C8005" s="2">
        <v>41976</v>
      </c>
      <c r="D8005" s="1" t="s">
        <v>79</v>
      </c>
      <c r="E8005" s="1" t="s">
        <v>4354</v>
      </c>
      <c r="F8005" s="1" t="s">
        <v>4378</v>
      </c>
      <c r="G8005">
        <v>271.89999999999998</v>
      </c>
      <c r="H8005">
        <v>2</v>
      </c>
      <c r="I8005">
        <v>0</v>
      </c>
      <c r="J8005">
        <v>78.850999999999999</v>
      </c>
    </row>
    <row r="8006" spans="1:10" x14ac:dyDescent="0.25">
      <c r="A8006" s="1" t="s">
        <v>6593</v>
      </c>
      <c r="B8006" s="2">
        <v>41974</v>
      </c>
      <c r="C8006" s="2">
        <v>41976</v>
      </c>
      <c r="D8006" s="1" t="s">
        <v>79</v>
      </c>
      <c r="E8006" s="1" t="s">
        <v>4354</v>
      </c>
      <c r="F8006" s="1" t="s">
        <v>1403</v>
      </c>
      <c r="G8006">
        <v>45.84</v>
      </c>
      <c r="H8006">
        <v>3</v>
      </c>
      <c r="I8006">
        <v>0</v>
      </c>
      <c r="J8006">
        <v>15.585599999999999</v>
      </c>
    </row>
    <row r="8007" spans="1:10" x14ac:dyDescent="0.25">
      <c r="A8007" s="1" t="s">
        <v>6593</v>
      </c>
      <c r="B8007" s="2">
        <v>41974</v>
      </c>
      <c r="C8007" s="2">
        <v>41976</v>
      </c>
      <c r="D8007" s="1" t="s">
        <v>79</v>
      </c>
      <c r="E8007" s="1" t="s">
        <v>4354</v>
      </c>
      <c r="F8007" s="1" t="s">
        <v>1863</v>
      </c>
      <c r="G8007">
        <v>9.82</v>
      </c>
      <c r="H8007">
        <v>2</v>
      </c>
      <c r="I8007">
        <v>0</v>
      </c>
      <c r="J8007">
        <v>3.2406000000000001</v>
      </c>
    </row>
    <row r="8008" spans="1:10" x14ac:dyDescent="0.25">
      <c r="A8008" s="1" t="s">
        <v>6594</v>
      </c>
      <c r="B8008" s="2">
        <v>42650</v>
      </c>
      <c r="C8008" s="2">
        <v>42654</v>
      </c>
      <c r="D8008" s="1" t="s">
        <v>19</v>
      </c>
      <c r="E8008" s="1" t="s">
        <v>2327</v>
      </c>
      <c r="F8008" s="1" t="s">
        <v>3798</v>
      </c>
      <c r="G8008">
        <v>93.36</v>
      </c>
      <c r="H8008">
        <v>12</v>
      </c>
      <c r="I8008">
        <v>0</v>
      </c>
      <c r="J8008">
        <v>0.93359999999999999</v>
      </c>
    </row>
    <row r="8009" spans="1:10" x14ac:dyDescent="0.25">
      <c r="A8009" s="1" t="s">
        <v>6595</v>
      </c>
      <c r="B8009" s="2">
        <v>42325</v>
      </c>
      <c r="C8009" s="2">
        <v>42332</v>
      </c>
      <c r="D8009" s="1" t="s">
        <v>19</v>
      </c>
      <c r="E8009" s="1" t="s">
        <v>4354</v>
      </c>
      <c r="F8009" s="1" t="s">
        <v>550</v>
      </c>
      <c r="G8009">
        <v>541.24</v>
      </c>
      <c r="H8009">
        <v>4</v>
      </c>
      <c r="I8009">
        <v>0</v>
      </c>
      <c r="J8009">
        <v>5.4123999999999999</v>
      </c>
    </row>
    <row r="8010" spans="1:10" x14ac:dyDescent="0.25">
      <c r="A8010" s="1" t="s">
        <v>6595</v>
      </c>
      <c r="B8010" s="2">
        <v>42325</v>
      </c>
      <c r="C8010" s="2">
        <v>42332</v>
      </c>
      <c r="D8010" s="1" t="s">
        <v>19</v>
      </c>
      <c r="E8010" s="1" t="s">
        <v>4354</v>
      </c>
      <c r="F8010" s="1" t="s">
        <v>528</v>
      </c>
      <c r="G8010">
        <v>106.32</v>
      </c>
      <c r="H8010">
        <v>3</v>
      </c>
      <c r="I8010">
        <v>0</v>
      </c>
      <c r="J8010">
        <v>49.970399999999998</v>
      </c>
    </row>
    <row r="8011" spans="1:10" x14ac:dyDescent="0.25">
      <c r="A8011" s="1" t="s">
        <v>6595</v>
      </c>
      <c r="B8011" s="2">
        <v>42325</v>
      </c>
      <c r="C8011" s="2">
        <v>42332</v>
      </c>
      <c r="D8011" s="1" t="s">
        <v>19</v>
      </c>
      <c r="E8011" s="1" t="s">
        <v>4354</v>
      </c>
      <c r="F8011" s="1" t="s">
        <v>5994</v>
      </c>
      <c r="G8011">
        <v>1323.9</v>
      </c>
      <c r="H8011">
        <v>5</v>
      </c>
      <c r="I8011">
        <v>0</v>
      </c>
      <c r="J8011">
        <v>383.93099999999998</v>
      </c>
    </row>
    <row r="8012" spans="1:10" x14ac:dyDescent="0.25">
      <c r="A8012" s="1" t="s">
        <v>6596</v>
      </c>
      <c r="B8012" s="2">
        <v>41715</v>
      </c>
      <c r="C8012" s="2">
        <v>41718</v>
      </c>
      <c r="D8012" s="1" t="s">
        <v>11</v>
      </c>
      <c r="E8012" s="1" t="s">
        <v>1978</v>
      </c>
      <c r="F8012" s="1" t="s">
        <v>2059</v>
      </c>
      <c r="G8012">
        <v>126.624</v>
      </c>
      <c r="H8012">
        <v>6</v>
      </c>
      <c r="I8012">
        <v>0.2</v>
      </c>
      <c r="J8012">
        <v>41.152799999999999</v>
      </c>
    </row>
    <row r="8013" spans="1:10" x14ac:dyDescent="0.25">
      <c r="A8013" s="1" t="s">
        <v>6597</v>
      </c>
      <c r="B8013" s="2">
        <v>42175</v>
      </c>
      <c r="C8013" s="2">
        <v>42178</v>
      </c>
      <c r="D8013" s="1" t="s">
        <v>79</v>
      </c>
      <c r="E8013" s="1" t="s">
        <v>2994</v>
      </c>
      <c r="F8013" s="1" t="s">
        <v>6041</v>
      </c>
      <c r="G8013">
        <v>125.944</v>
      </c>
      <c r="H8013">
        <v>7</v>
      </c>
      <c r="I8013">
        <v>0.2</v>
      </c>
      <c r="J8013">
        <v>15.743</v>
      </c>
    </row>
    <row r="8014" spans="1:10" x14ac:dyDescent="0.25">
      <c r="A8014" s="1" t="s">
        <v>6598</v>
      </c>
      <c r="B8014" s="2">
        <v>42880</v>
      </c>
      <c r="C8014" s="2">
        <v>42880</v>
      </c>
      <c r="D8014" s="1" t="s">
        <v>654</v>
      </c>
      <c r="E8014" s="1" t="s">
        <v>2887</v>
      </c>
      <c r="F8014" s="1" t="s">
        <v>1905</v>
      </c>
      <c r="G8014">
        <v>663.92</v>
      </c>
      <c r="H8014">
        <v>5</v>
      </c>
      <c r="I8014">
        <v>0.2</v>
      </c>
      <c r="J8014">
        <v>207.47499999999999</v>
      </c>
    </row>
    <row r="8015" spans="1:10" x14ac:dyDescent="0.25">
      <c r="A8015" s="1" t="s">
        <v>6598</v>
      </c>
      <c r="B8015" s="2">
        <v>42880</v>
      </c>
      <c r="C8015" s="2">
        <v>42880</v>
      </c>
      <c r="D8015" s="1" t="s">
        <v>654</v>
      </c>
      <c r="E8015" s="1" t="s">
        <v>2887</v>
      </c>
      <c r="F8015" s="1" t="s">
        <v>107</v>
      </c>
      <c r="G8015">
        <v>120</v>
      </c>
      <c r="H8015">
        <v>8</v>
      </c>
      <c r="I8015">
        <v>0</v>
      </c>
      <c r="J8015">
        <v>13.2</v>
      </c>
    </row>
    <row r="8016" spans="1:10" x14ac:dyDescent="0.25">
      <c r="A8016" s="1" t="s">
        <v>6598</v>
      </c>
      <c r="B8016" s="2">
        <v>42880</v>
      </c>
      <c r="C8016" s="2">
        <v>42880</v>
      </c>
      <c r="D8016" s="1" t="s">
        <v>654</v>
      </c>
      <c r="E8016" s="1" t="s">
        <v>2887</v>
      </c>
      <c r="F8016" s="1" t="s">
        <v>3111</v>
      </c>
      <c r="G8016">
        <v>3.29</v>
      </c>
      <c r="H8016">
        <v>1</v>
      </c>
      <c r="I8016">
        <v>0</v>
      </c>
      <c r="J8016">
        <v>1.4804999999999999</v>
      </c>
    </row>
    <row r="8017" spans="1:10" x14ac:dyDescent="0.25">
      <c r="A8017" s="1" t="s">
        <v>6598</v>
      </c>
      <c r="B8017" s="2">
        <v>42880</v>
      </c>
      <c r="C8017" s="2">
        <v>42880</v>
      </c>
      <c r="D8017" s="1" t="s">
        <v>654</v>
      </c>
      <c r="E8017" s="1" t="s">
        <v>2887</v>
      </c>
      <c r="F8017" s="1" t="s">
        <v>1108</v>
      </c>
      <c r="G8017">
        <v>18.84</v>
      </c>
      <c r="H8017">
        <v>3</v>
      </c>
      <c r="I8017">
        <v>0</v>
      </c>
      <c r="J8017">
        <v>6.0288000000000004</v>
      </c>
    </row>
    <row r="8018" spans="1:10" x14ac:dyDescent="0.25">
      <c r="A8018" s="1" t="s">
        <v>6599</v>
      </c>
      <c r="B8018" s="2">
        <v>41891</v>
      </c>
      <c r="C8018" s="2">
        <v>41893</v>
      </c>
      <c r="D8018" s="1" t="s">
        <v>79</v>
      </c>
      <c r="E8018" s="1" t="s">
        <v>1694</v>
      </c>
      <c r="F8018" s="1" t="s">
        <v>3084</v>
      </c>
      <c r="G8018">
        <v>60.671999999999997</v>
      </c>
      <c r="H8018">
        <v>6</v>
      </c>
      <c r="I8018">
        <v>0.2</v>
      </c>
      <c r="J8018">
        <v>12.892799999999999</v>
      </c>
    </row>
    <row r="8019" spans="1:10" x14ac:dyDescent="0.25">
      <c r="A8019" s="1" t="s">
        <v>6599</v>
      </c>
      <c r="B8019" s="2">
        <v>41891</v>
      </c>
      <c r="C8019" s="2">
        <v>41893</v>
      </c>
      <c r="D8019" s="1" t="s">
        <v>79</v>
      </c>
      <c r="E8019" s="1" t="s">
        <v>1694</v>
      </c>
      <c r="F8019" s="1" t="s">
        <v>2190</v>
      </c>
      <c r="G8019">
        <v>30.815999999999999</v>
      </c>
      <c r="H8019">
        <v>9</v>
      </c>
      <c r="I8019">
        <v>0.2</v>
      </c>
      <c r="J8019">
        <v>2.6964000000000001</v>
      </c>
    </row>
    <row r="8020" spans="1:10" x14ac:dyDescent="0.25">
      <c r="A8020" s="1" t="s">
        <v>6600</v>
      </c>
      <c r="B8020" s="2">
        <v>43025</v>
      </c>
      <c r="C8020" s="2">
        <v>43027</v>
      </c>
      <c r="D8020" s="1" t="s">
        <v>11</v>
      </c>
      <c r="E8020" s="1" t="s">
        <v>1277</v>
      </c>
      <c r="F8020" s="1" t="s">
        <v>409</v>
      </c>
      <c r="G8020">
        <v>52.792000000000002</v>
      </c>
      <c r="H8020">
        <v>1</v>
      </c>
      <c r="I8020">
        <v>0.2</v>
      </c>
      <c r="J8020">
        <v>4.6193</v>
      </c>
    </row>
    <row r="8021" spans="1:10" x14ac:dyDescent="0.25">
      <c r="A8021" s="1" t="s">
        <v>6601</v>
      </c>
      <c r="B8021" s="2">
        <v>43041</v>
      </c>
      <c r="C8021" s="2">
        <v>43044</v>
      </c>
      <c r="D8021" s="1" t="s">
        <v>79</v>
      </c>
      <c r="E8021" s="1" t="s">
        <v>311</v>
      </c>
      <c r="F8021" s="1" t="s">
        <v>4328</v>
      </c>
      <c r="G8021">
        <v>83.9</v>
      </c>
      <c r="H8021">
        <v>10</v>
      </c>
      <c r="I8021">
        <v>0</v>
      </c>
      <c r="J8021">
        <v>20.975000000000001</v>
      </c>
    </row>
    <row r="8022" spans="1:10" x14ac:dyDescent="0.25">
      <c r="A8022" s="1" t="s">
        <v>6601</v>
      </c>
      <c r="B8022" s="2">
        <v>43041</v>
      </c>
      <c r="C8022" s="2">
        <v>43044</v>
      </c>
      <c r="D8022" s="1" t="s">
        <v>79</v>
      </c>
      <c r="E8022" s="1" t="s">
        <v>311</v>
      </c>
      <c r="F8022" s="1" t="s">
        <v>2223</v>
      </c>
      <c r="G8022">
        <v>11.76</v>
      </c>
      <c r="H8022">
        <v>2</v>
      </c>
      <c r="I8022">
        <v>0</v>
      </c>
      <c r="J8022">
        <v>5.7624000000000004</v>
      </c>
    </row>
    <row r="8023" spans="1:10" x14ac:dyDescent="0.25">
      <c r="A8023" s="1" t="s">
        <v>6602</v>
      </c>
      <c r="B8023" s="2">
        <v>41841</v>
      </c>
      <c r="C8023" s="2">
        <v>41845</v>
      </c>
      <c r="D8023" s="1" t="s">
        <v>19</v>
      </c>
      <c r="E8023" s="1" t="s">
        <v>2066</v>
      </c>
      <c r="F8023" s="1" t="s">
        <v>2879</v>
      </c>
      <c r="G8023">
        <v>4.992</v>
      </c>
      <c r="H8023">
        <v>3</v>
      </c>
      <c r="I8023">
        <v>0.8</v>
      </c>
      <c r="J8023">
        <v>-12.979200000000001</v>
      </c>
    </row>
    <row r="8024" spans="1:10" x14ac:dyDescent="0.25">
      <c r="A8024" s="1" t="s">
        <v>6602</v>
      </c>
      <c r="B8024" s="2">
        <v>41841</v>
      </c>
      <c r="C8024" s="2">
        <v>41845</v>
      </c>
      <c r="D8024" s="1" t="s">
        <v>19</v>
      </c>
      <c r="E8024" s="1" t="s">
        <v>2066</v>
      </c>
      <c r="F8024" s="1" t="s">
        <v>4630</v>
      </c>
      <c r="G8024">
        <v>87.92</v>
      </c>
      <c r="H8024">
        <v>5</v>
      </c>
      <c r="I8024">
        <v>0.2</v>
      </c>
      <c r="J8024">
        <v>29.672999999999998</v>
      </c>
    </row>
    <row r="8025" spans="1:10" x14ac:dyDescent="0.25">
      <c r="A8025" s="1" t="s">
        <v>6602</v>
      </c>
      <c r="B8025" s="2">
        <v>41841</v>
      </c>
      <c r="C8025" s="2">
        <v>41845</v>
      </c>
      <c r="D8025" s="1" t="s">
        <v>19</v>
      </c>
      <c r="E8025" s="1" t="s">
        <v>2066</v>
      </c>
      <c r="F8025" s="1" t="s">
        <v>1007</v>
      </c>
      <c r="G8025">
        <v>657.93</v>
      </c>
      <c r="H8025">
        <v>5</v>
      </c>
      <c r="I8025">
        <v>0.3</v>
      </c>
      <c r="J8025">
        <v>-93.99</v>
      </c>
    </row>
    <row r="8026" spans="1:10" x14ac:dyDescent="0.25">
      <c r="A8026" s="1" t="s">
        <v>6602</v>
      </c>
      <c r="B8026" s="2">
        <v>41841</v>
      </c>
      <c r="C8026" s="2">
        <v>41845</v>
      </c>
      <c r="D8026" s="1" t="s">
        <v>19</v>
      </c>
      <c r="E8026" s="1" t="s">
        <v>2066</v>
      </c>
      <c r="F8026" s="1" t="s">
        <v>4188</v>
      </c>
      <c r="G8026">
        <v>1.044</v>
      </c>
      <c r="H8026">
        <v>1</v>
      </c>
      <c r="I8026">
        <v>0.8</v>
      </c>
      <c r="J8026">
        <v>-1.827</v>
      </c>
    </row>
    <row r="8027" spans="1:10" x14ac:dyDescent="0.25">
      <c r="A8027" s="1" t="s">
        <v>6603</v>
      </c>
      <c r="B8027" s="2">
        <v>42258</v>
      </c>
      <c r="C8027" s="2">
        <v>42262</v>
      </c>
      <c r="D8027" s="1" t="s">
        <v>11</v>
      </c>
      <c r="E8027" s="1" t="s">
        <v>5187</v>
      </c>
      <c r="F8027" s="1" t="s">
        <v>6044</v>
      </c>
      <c r="G8027">
        <v>210.68</v>
      </c>
      <c r="H8027">
        <v>2</v>
      </c>
      <c r="I8027">
        <v>0</v>
      </c>
      <c r="J8027">
        <v>50.563200000000002</v>
      </c>
    </row>
    <row r="8028" spans="1:10" x14ac:dyDescent="0.25">
      <c r="A8028" s="1" t="s">
        <v>6603</v>
      </c>
      <c r="B8028" s="2">
        <v>42258</v>
      </c>
      <c r="C8028" s="2">
        <v>42262</v>
      </c>
      <c r="D8028" s="1" t="s">
        <v>11</v>
      </c>
      <c r="E8028" s="1" t="s">
        <v>5187</v>
      </c>
      <c r="F8028" s="1" t="s">
        <v>6306</v>
      </c>
      <c r="G8028">
        <v>78.8</v>
      </c>
      <c r="H8028">
        <v>1</v>
      </c>
      <c r="I8028">
        <v>0</v>
      </c>
      <c r="J8028">
        <v>1.5760000000000001</v>
      </c>
    </row>
    <row r="8029" spans="1:10" x14ac:dyDescent="0.25">
      <c r="A8029" s="1" t="s">
        <v>6603</v>
      </c>
      <c r="B8029" s="2">
        <v>42258</v>
      </c>
      <c r="C8029" s="2">
        <v>42262</v>
      </c>
      <c r="D8029" s="1" t="s">
        <v>11</v>
      </c>
      <c r="E8029" s="1" t="s">
        <v>5187</v>
      </c>
      <c r="F8029" s="1" t="s">
        <v>178</v>
      </c>
      <c r="G8029">
        <v>19.989999999999998</v>
      </c>
      <c r="H8029">
        <v>1</v>
      </c>
      <c r="I8029">
        <v>0</v>
      </c>
      <c r="J8029">
        <v>6.7965999999999998</v>
      </c>
    </row>
    <row r="8030" spans="1:10" x14ac:dyDescent="0.25">
      <c r="A8030" s="1" t="s">
        <v>6603</v>
      </c>
      <c r="B8030" s="2">
        <v>42258</v>
      </c>
      <c r="C8030" s="2">
        <v>42262</v>
      </c>
      <c r="D8030" s="1" t="s">
        <v>11</v>
      </c>
      <c r="E8030" s="1" t="s">
        <v>5187</v>
      </c>
      <c r="F8030" s="1" t="s">
        <v>4625</v>
      </c>
      <c r="G8030">
        <v>772.68</v>
      </c>
      <c r="H8030">
        <v>4</v>
      </c>
      <c r="I8030">
        <v>0</v>
      </c>
      <c r="J8030">
        <v>108.1752</v>
      </c>
    </row>
    <row r="8031" spans="1:10" x14ac:dyDescent="0.25">
      <c r="A8031" s="1" t="s">
        <v>6604</v>
      </c>
      <c r="B8031" s="2">
        <v>42664</v>
      </c>
      <c r="C8031" s="2">
        <v>42668</v>
      </c>
      <c r="D8031" s="1" t="s">
        <v>19</v>
      </c>
      <c r="E8031" s="1" t="s">
        <v>2556</v>
      </c>
      <c r="F8031" s="1" t="s">
        <v>367</v>
      </c>
      <c r="G8031">
        <v>106.08</v>
      </c>
      <c r="H8031">
        <v>6</v>
      </c>
      <c r="I8031">
        <v>0.2</v>
      </c>
      <c r="J8031">
        <v>-9.282</v>
      </c>
    </row>
    <row r="8032" spans="1:10" x14ac:dyDescent="0.25">
      <c r="A8032" s="1" t="s">
        <v>6605</v>
      </c>
      <c r="B8032" s="2">
        <v>42376</v>
      </c>
      <c r="C8032" s="2">
        <v>42380</v>
      </c>
      <c r="D8032" s="1" t="s">
        <v>19</v>
      </c>
      <c r="E8032" s="1" t="s">
        <v>1766</v>
      </c>
      <c r="F8032" s="1" t="s">
        <v>2194</v>
      </c>
      <c r="G8032">
        <v>23.076000000000001</v>
      </c>
      <c r="H8032">
        <v>3</v>
      </c>
      <c r="I8032">
        <v>0.6</v>
      </c>
      <c r="J8032">
        <v>-10.9611</v>
      </c>
    </row>
    <row r="8033" spans="1:10" x14ac:dyDescent="0.25">
      <c r="A8033" s="1" t="s">
        <v>6605</v>
      </c>
      <c r="B8033" s="2">
        <v>42376</v>
      </c>
      <c r="C8033" s="2">
        <v>42380</v>
      </c>
      <c r="D8033" s="1" t="s">
        <v>19</v>
      </c>
      <c r="E8033" s="1" t="s">
        <v>1766</v>
      </c>
      <c r="F8033" s="1" t="s">
        <v>1579</v>
      </c>
      <c r="G8033">
        <v>25.92</v>
      </c>
      <c r="H8033">
        <v>5</v>
      </c>
      <c r="I8033">
        <v>0.2</v>
      </c>
      <c r="J8033">
        <v>9.0719999999999992</v>
      </c>
    </row>
    <row r="8034" spans="1:10" x14ac:dyDescent="0.25">
      <c r="A8034" s="1" t="s">
        <v>6606</v>
      </c>
      <c r="B8034" s="2">
        <v>42180</v>
      </c>
      <c r="C8034" s="2">
        <v>42183</v>
      </c>
      <c r="D8034" s="1" t="s">
        <v>79</v>
      </c>
      <c r="E8034" s="1" t="s">
        <v>3008</v>
      </c>
      <c r="F8034" s="1" t="s">
        <v>1415</v>
      </c>
      <c r="G8034">
        <v>47.951999999999998</v>
      </c>
      <c r="H8034">
        <v>3</v>
      </c>
      <c r="I8034">
        <v>0.2</v>
      </c>
      <c r="J8034">
        <v>16.183800000000002</v>
      </c>
    </row>
    <row r="8035" spans="1:10" x14ac:dyDescent="0.25">
      <c r="A8035" s="1" t="s">
        <v>6606</v>
      </c>
      <c r="B8035" s="2">
        <v>42180</v>
      </c>
      <c r="C8035" s="2">
        <v>42183</v>
      </c>
      <c r="D8035" s="1" t="s">
        <v>79</v>
      </c>
      <c r="E8035" s="1" t="s">
        <v>3008</v>
      </c>
      <c r="F8035" s="1" t="s">
        <v>4836</v>
      </c>
      <c r="G8035">
        <v>0.98399999999999999</v>
      </c>
      <c r="H8035">
        <v>2</v>
      </c>
      <c r="I8035">
        <v>0.8</v>
      </c>
      <c r="J8035">
        <v>-1.476</v>
      </c>
    </row>
    <row r="8036" spans="1:10" x14ac:dyDescent="0.25">
      <c r="A8036" s="1" t="s">
        <v>6606</v>
      </c>
      <c r="B8036" s="2">
        <v>42180</v>
      </c>
      <c r="C8036" s="2">
        <v>42183</v>
      </c>
      <c r="D8036" s="1" t="s">
        <v>79</v>
      </c>
      <c r="E8036" s="1" t="s">
        <v>3008</v>
      </c>
      <c r="F8036" s="1" t="s">
        <v>3294</v>
      </c>
      <c r="G8036">
        <v>75.384</v>
      </c>
      <c r="H8036">
        <v>9</v>
      </c>
      <c r="I8036">
        <v>0.6</v>
      </c>
      <c r="J8036">
        <v>-20.730599999999999</v>
      </c>
    </row>
    <row r="8037" spans="1:10" x14ac:dyDescent="0.25">
      <c r="A8037" s="1" t="s">
        <v>6606</v>
      </c>
      <c r="B8037" s="2">
        <v>42180</v>
      </c>
      <c r="C8037" s="2">
        <v>42183</v>
      </c>
      <c r="D8037" s="1" t="s">
        <v>79</v>
      </c>
      <c r="E8037" s="1" t="s">
        <v>3008</v>
      </c>
      <c r="F8037" s="1" t="s">
        <v>1575</v>
      </c>
      <c r="G8037">
        <v>4.6079999999999997</v>
      </c>
      <c r="H8037">
        <v>2</v>
      </c>
      <c r="I8037">
        <v>0.2</v>
      </c>
      <c r="J8037">
        <v>1.6704000000000001</v>
      </c>
    </row>
    <row r="8038" spans="1:10" x14ac:dyDescent="0.25">
      <c r="A8038" s="1" t="s">
        <v>6607</v>
      </c>
      <c r="B8038" s="2">
        <v>42267</v>
      </c>
      <c r="C8038" s="2">
        <v>42269</v>
      </c>
      <c r="D8038" s="1" t="s">
        <v>79</v>
      </c>
      <c r="E8038" s="1" t="s">
        <v>46</v>
      </c>
      <c r="F8038" s="1" t="s">
        <v>3284</v>
      </c>
      <c r="G8038">
        <v>37.68</v>
      </c>
      <c r="H8038">
        <v>6</v>
      </c>
      <c r="I8038">
        <v>0</v>
      </c>
      <c r="J8038">
        <v>16.956</v>
      </c>
    </row>
    <row r="8039" spans="1:10" x14ac:dyDescent="0.25">
      <c r="A8039" s="1" t="s">
        <v>6608</v>
      </c>
      <c r="B8039" s="2">
        <v>42926</v>
      </c>
      <c r="C8039" s="2">
        <v>42930</v>
      </c>
      <c r="D8039" s="1" t="s">
        <v>19</v>
      </c>
      <c r="E8039" s="1" t="s">
        <v>3549</v>
      </c>
      <c r="F8039" s="1" t="s">
        <v>6020</v>
      </c>
      <c r="G8039">
        <v>41.91</v>
      </c>
      <c r="H8039">
        <v>3</v>
      </c>
      <c r="I8039">
        <v>0</v>
      </c>
      <c r="J8039">
        <v>10.896599999999999</v>
      </c>
    </row>
    <row r="8040" spans="1:10" x14ac:dyDescent="0.25">
      <c r="A8040" s="1" t="s">
        <v>6609</v>
      </c>
      <c r="B8040" s="2">
        <v>42916</v>
      </c>
      <c r="C8040" s="2">
        <v>42918</v>
      </c>
      <c r="D8040" s="1" t="s">
        <v>11</v>
      </c>
      <c r="E8040" s="1" t="s">
        <v>2647</v>
      </c>
      <c r="F8040" s="1" t="s">
        <v>2480</v>
      </c>
      <c r="G8040">
        <v>435.99900000000002</v>
      </c>
      <c r="H8040">
        <v>3</v>
      </c>
      <c r="I8040">
        <v>0.15</v>
      </c>
      <c r="J8040">
        <v>5.1294000000000004</v>
      </c>
    </row>
    <row r="8041" spans="1:10" x14ac:dyDescent="0.25">
      <c r="A8041" s="1" t="s">
        <v>6610</v>
      </c>
      <c r="B8041" s="2">
        <v>42968</v>
      </c>
      <c r="C8041" s="2">
        <v>42972</v>
      </c>
      <c r="D8041" s="1" t="s">
        <v>11</v>
      </c>
      <c r="E8041" s="1" t="s">
        <v>3849</v>
      </c>
      <c r="F8041" s="1" t="s">
        <v>348</v>
      </c>
      <c r="G8041">
        <v>388.70400000000001</v>
      </c>
      <c r="H8041">
        <v>6</v>
      </c>
      <c r="I8041">
        <v>0.2</v>
      </c>
      <c r="J8041">
        <v>38.870399999999997</v>
      </c>
    </row>
    <row r="8042" spans="1:10" x14ac:dyDescent="0.25">
      <c r="A8042" s="1" t="s">
        <v>6610</v>
      </c>
      <c r="B8042" s="2">
        <v>42968</v>
      </c>
      <c r="C8042" s="2">
        <v>42972</v>
      </c>
      <c r="D8042" s="1" t="s">
        <v>11</v>
      </c>
      <c r="E8042" s="1" t="s">
        <v>3849</v>
      </c>
      <c r="F8042" s="1" t="s">
        <v>1288</v>
      </c>
      <c r="G8042">
        <v>572.58000000000004</v>
      </c>
      <c r="H8042">
        <v>6</v>
      </c>
      <c r="I8042">
        <v>0</v>
      </c>
      <c r="J8042">
        <v>34.354799999999997</v>
      </c>
    </row>
    <row r="8043" spans="1:10" x14ac:dyDescent="0.25">
      <c r="A8043" s="1" t="s">
        <v>6610</v>
      </c>
      <c r="B8043" s="2">
        <v>42968</v>
      </c>
      <c r="C8043" s="2">
        <v>42972</v>
      </c>
      <c r="D8043" s="1" t="s">
        <v>11</v>
      </c>
      <c r="E8043" s="1" t="s">
        <v>3849</v>
      </c>
      <c r="F8043" s="1" t="s">
        <v>3197</v>
      </c>
      <c r="G8043">
        <v>33.18</v>
      </c>
      <c r="H8043">
        <v>2</v>
      </c>
      <c r="I8043">
        <v>0</v>
      </c>
      <c r="J8043">
        <v>11.613</v>
      </c>
    </row>
    <row r="8044" spans="1:10" x14ac:dyDescent="0.25">
      <c r="A8044" s="1" t="s">
        <v>6611</v>
      </c>
      <c r="B8044" s="2">
        <v>42805</v>
      </c>
      <c r="C8044" s="2">
        <v>42809</v>
      </c>
      <c r="D8044" s="1" t="s">
        <v>19</v>
      </c>
      <c r="E8044" s="1" t="s">
        <v>1760</v>
      </c>
      <c r="F8044" s="1" t="s">
        <v>810</v>
      </c>
      <c r="G8044">
        <v>63.88</v>
      </c>
      <c r="H8044">
        <v>4</v>
      </c>
      <c r="I8044">
        <v>0</v>
      </c>
      <c r="J8044">
        <v>24.9132</v>
      </c>
    </row>
    <row r="8045" spans="1:10" x14ac:dyDescent="0.25">
      <c r="A8045" s="1" t="s">
        <v>6611</v>
      </c>
      <c r="B8045" s="2">
        <v>42805</v>
      </c>
      <c r="C8045" s="2">
        <v>42809</v>
      </c>
      <c r="D8045" s="1" t="s">
        <v>19</v>
      </c>
      <c r="E8045" s="1" t="s">
        <v>1760</v>
      </c>
      <c r="F8045" s="1" t="s">
        <v>6612</v>
      </c>
      <c r="G8045">
        <v>26.72</v>
      </c>
      <c r="H8045">
        <v>1</v>
      </c>
      <c r="I8045">
        <v>0</v>
      </c>
      <c r="J8045">
        <v>11.7568</v>
      </c>
    </row>
    <row r="8046" spans="1:10" x14ac:dyDescent="0.25">
      <c r="A8046" s="1" t="s">
        <v>6613</v>
      </c>
      <c r="B8046" s="2">
        <v>42993</v>
      </c>
      <c r="C8046" s="2">
        <v>42995</v>
      </c>
      <c r="D8046" s="1" t="s">
        <v>11</v>
      </c>
      <c r="E8046" s="1" t="s">
        <v>5460</v>
      </c>
      <c r="F8046" s="1" t="s">
        <v>216</v>
      </c>
      <c r="G8046">
        <v>295.05599999999998</v>
      </c>
      <c r="H8046">
        <v>9</v>
      </c>
      <c r="I8046">
        <v>0.2</v>
      </c>
      <c r="J8046">
        <v>106.95780000000001</v>
      </c>
    </row>
    <row r="8047" spans="1:10" x14ac:dyDescent="0.25">
      <c r="A8047" s="1" t="s">
        <v>6614</v>
      </c>
      <c r="B8047" s="2">
        <v>42633</v>
      </c>
      <c r="C8047" s="2">
        <v>42637</v>
      </c>
      <c r="D8047" s="1" t="s">
        <v>19</v>
      </c>
      <c r="E8047" s="1" t="s">
        <v>2118</v>
      </c>
      <c r="F8047" s="1" t="s">
        <v>2603</v>
      </c>
      <c r="G8047">
        <v>393.25</v>
      </c>
      <c r="H8047">
        <v>5</v>
      </c>
      <c r="I8047">
        <v>0</v>
      </c>
      <c r="J8047">
        <v>129.77250000000001</v>
      </c>
    </row>
    <row r="8048" spans="1:10" x14ac:dyDescent="0.25">
      <c r="A8048" s="1" t="s">
        <v>6615</v>
      </c>
      <c r="B8048" s="2">
        <v>42719</v>
      </c>
      <c r="C8048" s="2">
        <v>42721</v>
      </c>
      <c r="D8048" s="1" t="s">
        <v>11</v>
      </c>
      <c r="E8048" s="1" t="s">
        <v>566</v>
      </c>
      <c r="F8048" s="1" t="s">
        <v>4836</v>
      </c>
      <c r="G8048">
        <v>2.214</v>
      </c>
      <c r="H8048">
        <v>3</v>
      </c>
      <c r="I8048">
        <v>0.7</v>
      </c>
      <c r="J8048">
        <v>-1.476</v>
      </c>
    </row>
    <row r="8049" spans="1:10" x14ac:dyDescent="0.25">
      <c r="A8049" s="1" t="s">
        <v>6616</v>
      </c>
      <c r="B8049" s="2">
        <v>43042</v>
      </c>
      <c r="C8049" s="2">
        <v>43045</v>
      </c>
      <c r="D8049" s="1" t="s">
        <v>11</v>
      </c>
      <c r="E8049" s="1" t="s">
        <v>2994</v>
      </c>
      <c r="F8049" s="1" t="s">
        <v>2138</v>
      </c>
      <c r="G8049">
        <v>16.271999999999998</v>
      </c>
      <c r="H8049">
        <v>3</v>
      </c>
      <c r="I8049">
        <v>0.2</v>
      </c>
      <c r="J8049">
        <v>5.2884000000000002</v>
      </c>
    </row>
    <row r="8050" spans="1:10" x14ac:dyDescent="0.25">
      <c r="A8050" s="1" t="s">
        <v>6617</v>
      </c>
      <c r="B8050" s="2">
        <v>42554</v>
      </c>
      <c r="C8050" s="2">
        <v>42558</v>
      </c>
      <c r="D8050" s="1" t="s">
        <v>19</v>
      </c>
      <c r="E8050" s="1" t="s">
        <v>691</v>
      </c>
      <c r="F8050" s="1" t="s">
        <v>5086</v>
      </c>
      <c r="G8050">
        <v>706.86</v>
      </c>
      <c r="H8050">
        <v>7</v>
      </c>
      <c r="I8050">
        <v>0</v>
      </c>
      <c r="J8050">
        <v>197.92080000000001</v>
      </c>
    </row>
    <row r="8051" spans="1:10" x14ac:dyDescent="0.25">
      <c r="A8051" s="1" t="s">
        <v>6618</v>
      </c>
      <c r="B8051" s="2">
        <v>41908</v>
      </c>
      <c r="C8051" s="2">
        <v>41912</v>
      </c>
      <c r="D8051" s="1" t="s">
        <v>19</v>
      </c>
      <c r="E8051" s="1" t="s">
        <v>6360</v>
      </c>
      <c r="F8051" s="1" t="s">
        <v>258</v>
      </c>
      <c r="G8051">
        <v>5.97</v>
      </c>
      <c r="H8051">
        <v>5</v>
      </c>
      <c r="I8051">
        <v>0.7</v>
      </c>
      <c r="J8051">
        <v>-4.577</v>
      </c>
    </row>
    <row r="8052" spans="1:10" x14ac:dyDescent="0.25">
      <c r="A8052" s="1" t="s">
        <v>6618</v>
      </c>
      <c r="B8052" s="2">
        <v>41908</v>
      </c>
      <c r="C8052" s="2">
        <v>41912</v>
      </c>
      <c r="D8052" s="1" t="s">
        <v>19</v>
      </c>
      <c r="E8052" s="1" t="s">
        <v>6360</v>
      </c>
      <c r="F8052" s="1" t="s">
        <v>1583</v>
      </c>
      <c r="G8052">
        <v>21.184000000000001</v>
      </c>
      <c r="H8052">
        <v>1</v>
      </c>
      <c r="I8052">
        <v>0.2</v>
      </c>
      <c r="J8052">
        <v>4.7664</v>
      </c>
    </row>
    <row r="8053" spans="1:10" x14ac:dyDescent="0.25">
      <c r="A8053" s="1" t="s">
        <v>6618</v>
      </c>
      <c r="B8053" s="2">
        <v>41908</v>
      </c>
      <c r="C8053" s="2">
        <v>41912</v>
      </c>
      <c r="D8053" s="1" t="s">
        <v>19</v>
      </c>
      <c r="E8053" s="1" t="s">
        <v>6360</v>
      </c>
      <c r="F8053" s="1" t="s">
        <v>56</v>
      </c>
      <c r="G8053">
        <v>41.375999999999998</v>
      </c>
      <c r="H8053">
        <v>6</v>
      </c>
      <c r="I8053">
        <v>0.2</v>
      </c>
      <c r="J8053">
        <v>3.1032000000000002</v>
      </c>
    </row>
    <row r="8054" spans="1:10" x14ac:dyDescent="0.25">
      <c r="A8054" s="1" t="s">
        <v>6619</v>
      </c>
      <c r="B8054" s="2">
        <v>41834</v>
      </c>
      <c r="C8054" s="2">
        <v>41837</v>
      </c>
      <c r="D8054" s="1" t="s">
        <v>11</v>
      </c>
      <c r="E8054" s="1" t="s">
        <v>2602</v>
      </c>
      <c r="F8054" s="1" t="s">
        <v>1873</v>
      </c>
      <c r="G8054">
        <v>17.940000000000001</v>
      </c>
      <c r="H8054">
        <v>3</v>
      </c>
      <c r="I8054">
        <v>0</v>
      </c>
      <c r="J8054">
        <v>4.4850000000000003</v>
      </c>
    </row>
    <row r="8055" spans="1:10" x14ac:dyDescent="0.25">
      <c r="A8055" s="1" t="s">
        <v>6620</v>
      </c>
      <c r="B8055" s="2">
        <v>43006</v>
      </c>
      <c r="C8055" s="2">
        <v>43013</v>
      </c>
      <c r="D8055" s="1" t="s">
        <v>19</v>
      </c>
      <c r="E8055" s="1" t="s">
        <v>1078</v>
      </c>
      <c r="F8055" s="1" t="s">
        <v>1252</v>
      </c>
      <c r="G8055">
        <v>2.6549999999999998</v>
      </c>
      <c r="H8055">
        <v>1</v>
      </c>
      <c r="I8055">
        <v>0.7</v>
      </c>
      <c r="J8055">
        <v>-1.8585</v>
      </c>
    </row>
    <row r="8056" spans="1:10" x14ac:dyDescent="0.25">
      <c r="A8056" s="1" t="s">
        <v>6621</v>
      </c>
      <c r="B8056" s="2">
        <v>42244</v>
      </c>
      <c r="C8056" s="2">
        <v>42251</v>
      </c>
      <c r="D8056" s="1" t="s">
        <v>19</v>
      </c>
      <c r="E8056" s="1" t="s">
        <v>380</v>
      </c>
      <c r="F8056" s="1" t="s">
        <v>1052</v>
      </c>
      <c r="G8056">
        <v>892.35</v>
      </c>
      <c r="H8056">
        <v>5</v>
      </c>
      <c r="I8056">
        <v>0</v>
      </c>
      <c r="J8056">
        <v>267.70499999999998</v>
      </c>
    </row>
    <row r="8057" spans="1:10" x14ac:dyDescent="0.25">
      <c r="A8057" s="1" t="s">
        <v>6621</v>
      </c>
      <c r="B8057" s="2">
        <v>42244</v>
      </c>
      <c r="C8057" s="2">
        <v>42251</v>
      </c>
      <c r="D8057" s="1" t="s">
        <v>19</v>
      </c>
      <c r="E8057" s="1" t="s">
        <v>380</v>
      </c>
      <c r="F8057" s="1" t="s">
        <v>418</v>
      </c>
      <c r="G8057">
        <v>307.666</v>
      </c>
      <c r="H8057">
        <v>2</v>
      </c>
      <c r="I8057">
        <v>0.15</v>
      </c>
      <c r="J8057">
        <v>28.956800000000001</v>
      </c>
    </row>
    <row r="8058" spans="1:10" x14ac:dyDescent="0.25">
      <c r="A8058" s="1" t="s">
        <v>6621</v>
      </c>
      <c r="B8058" s="2">
        <v>42244</v>
      </c>
      <c r="C8058" s="2">
        <v>42251</v>
      </c>
      <c r="D8058" s="1" t="s">
        <v>19</v>
      </c>
      <c r="E8058" s="1" t="s">
        <v>380</v>
      </c>
      <c r="F8058" s="1" t="s">
        <v>916</v>
      </c>
      <c r="G8058">
        <v>728.82</v>
      </c>
      <c r="H8058">
        <v>9</v>
      </c>
      <c r="I8058">
        <v>0</v>
      </c>
      <c r="J8058">
        <v>29.152799999999999</v>
      </c>
    </row>
    <row r="8059" spans="1:10" x14ac:dyDescent="0.25">
      <c r="A8059" s="1" t="s">
        <v>6621</v>
      </c>
      <c r="B8059" s="2">
        <v>42244</v>
      </c>
      <c r="C8059" s="2">
        <v>42251</v>
      </c>
      <c r="D8059" s="1" t="s">
        <v>19</v>
      </c>
      <c r="E8059" s="1" t="s">
        <v>380</v>
      </c>
      <c r="F8059" s="1" t="s">
        <v>3162</v>
      </c>
      <c r="G8059">
        <v>41.36</v>
      </c>
      <c r="H8059">
        <v>5</v>
      </c>
      <c r="I8059">
        <v>0.2</v>
      </c>
      <c r="J8059">
        <v>13.959</v>
      </c>
    </row>
    <row r="8060" spans="1:10" x14ac:dyDescent="0.25">
      <c r="A8060" s="1" t="s">
        <v>6621</v>
      </c>
      <c r="B8060" s="2">
        <v>42244</v>
      </c>
      <c r="C8060" s="2">
        <v>42251</v>
      </c>
      <c r="D8060" s="1" t="s">
        <v>19</v>
      </c>
      <c r="E8060" s="1" t="s">
        <v>380</v>
      </c>
      <c r="F8060" s="1" t="s">
        <v>1772</v>
      </c>
      <c r="G8060">
        <v>43.176000000000002</v>
      </c>
      <c r="H8060">
        <v>3</v>
      </c>
      <c r="I8060">
        <v>0.2</v>
      </c>
      <c r="J8060">
        <v>15.111599999999999</v>
      </c>
    </row>
    <row r="8061" spans="1:10" x14ac:dyDescent="0.25">
      <c r="A8061" s="1" t="s">
        <v>6621</v>
      </c>
      <c r="B8061" s="2">
        <v>42244</v>
      </c>
      <c r="C8061" s="2">
        <v>42251</v>
      </c>
      <c r="D8061" s="1" t="s">
        <v>19</v>
      </c>
      <c r="E8061" s="1" t="s">
        <v>380</v>
      </c>
      <c r="F8061" s="1" t="s">
        <v>2280</v>
      </c>
      <c r="G8061">
        <v>4.16</v>
      </c>
      <c r="H8061">
        <v>2</v>
      </c>
      <c r="I8061">
        <v>0</v>
      </c>
      <c r="J8061">
        <v>1.7472000000000001</v>
      </c>
    </row>
    <row r="8062" spans="1:10" x14ac:dyDescent="0.25">
      <c r="A8062" s="1" t="s">
        <v>6622</v>
      </c>
      <c r="B8062" s="2">
        <v>42267</v>
      </c>
      <c r="C8062" s="2">
        <v>42273</v>
      </c>
      <c r="D8062" s="1" t="s">
        <v>19</v>
      </c>
      <c r="E8062" s="1" t="s">
        <v>2824</v>
      </c>
      <c r="F8062" s="1" t="s">
        <v>632</v>
      </c>
      <c r="G8062">
        <v>61.4</v>
      </c>
      <c r="H8062">
        <v>5</v>
      </c>
      <c r="I8062">
        <v>0</v>
      </c>
      <c r="J8062">
        <v>28.858000000000001</v>
      </c>
    </row>
    <row r="8063" spans="1:10" x14ac:dyDescent="0.25">
      <c r="A8063" s="1" t="s">
        <v>6622</v>
      </c>
      <c r="B8063" s="2">
        <v>42267</v>
      </c>
      <c r="C8063" s="2">
        <v>42273</v>
      </c>
      <c r="D8063" s="1" t="s">
        <v>19</v>
      </c>
      <c r="E8063" s="1" t="s">
        <v>2824</v>
      </c>
      <c r="F8063" s="1" t="s">
        <v>3126</v>
      </c>
      <c r="G8063">
        <v>24.448</v>
      </c>
      <c r="H8063">
        <v>2</v>
      </c>
      <c r="I8063">
        <v>0.2</v>
      </c>
      <c r="J8063">
        <v>8.8623999999999992</v>
      </c>
    </row>
    <row r="8064" spans="1:10" x14ac:dyDescent="0.25">
      <c r="A8064" s="1" t="s">
        <v>6623</v>
      </c>
      <c r="B8064" s="2">
        <v>42681</v>
      </c>
      <c r="C8064" s="2">
        <v>42683</v>
      </c>
      <c r="D8064" s="1" t="s">
        <v>79</v>
      </c>
      <c r="E8064" s="1" t="s">
        <v>2771</v>
      </c>
      <c r="F8064" s="1" t="s">
        <v>1026</v>
      </c>
      <c r="G8064">
        <v>263.95999999999998</v>
      </c>
      <c r="H8064">
        <v>4</v>
      </c>
      <c r="I8064">
        <v>0</v>
      </c>
      <c r="J8064">
        <v>71.269199999999998</v>
      </c>
    </row>
    <row r="8065" spans="1:10" x14ac:dyDescent="0.25">
      <c r="A8065" s="1" t="s">
        <v>6623</v>
      </c>
      <c r="B8065" s="2">
        <v>42681</v>
      </c>
      <c r="C8065" s="2">
        <v>42683</v>
      </c>
      <c r="D8065" s="1" t="s">
        <v>79</v>
      </c>
      <c r="E8065" s="1" t="s">
        <v>2771</v>
      </c>
      <c r="F8065" s="1" t="s">
        <v>2753</v>
      </c>
      <c r="G8065">
        <v>359.97</v>
      </c>
      <c r="H8065">
        <v>3</v>
      </c>
      <c r="I8065">
        <v>0</v>
      </c>
      <c r="J8065">
        <v>100.7916</v>
      </c>
    </row>
    <row r="8066" spans="1:10" x14ac:dyDescent="0.25">
      <c r="A8066" s="1" t="s">
        <v>6623</v>
      </c>
      <c r="B8066" s="2">
        <v>42681</v>
      </c>
      <c r="C8066" s="2">
        <v>42683</v>
      </c>
      <c r="D8066" s="1" t="s">
        <v>79</v>
      </c>
      <c r="E8066" s="1" t="s">
        <v>2771</v>
      </c>
      <c r="F8066" s="1" t="s">
        <v>3191</v>
      </c>
      <c r="G8066">
        <v>12.96</v>
      </c>
      <c r="H8066">
        <v>2</v>
      </c>
      <c r="I8066">
        <v>0</v>
      </c>
      <c r="J8066">
        <v>6.2207999999999997</v>
      </c>
    </row>
    <row r="8067" spans="1:10" x14ac:dyDescent="0.25">
      <c r="A8067" s="1" t="s">
        <v>6623</v>
      </c>
      <c r="B8067" s="2">
        <v>42681</v>
      </c>
      <c r="C8067" s="2">
        <v>42683</v>
      </c>
      <c r="D8067" s="1" t="s">
        <v>79</v>
      </c>
      <c r="E8067" s="1" t="s">
        <v>2771</v>
      </c>
      <c r="F8067" s="1" t="s">
        <v>94</v>
      </c>
      <c r="G8067">
        <v>116.82</v>
      </c>
      <c r="H8067">
        <v>3</v>
      </c>
      <c r="I8067">
        <v>0</v>
      </c>
      <c r="J8067">
        <v>5.8410000000000002</v>
      </c>
    </row>
    <row r="8068" spans="1:10" x14ac:dyDescent="0.25">
      <c r="A8068" s="1" t="s">
        <v>6623</v>
      </c>
      <c r="B8068" s="2">
        <v>42681</v>
      </c>
      <c r="C8068" s="2">
        <v>42683</v>
      </c>
      <c r="D8068" s="1" t="s">
        <v>79</v>
      </c>
      <c r="E8068" s="1" t="s">
        <v>2771</v>
      </c>
      <c r="F8068" s="1" t="s">
        <v>4229</v>
      </c>
      <c r="G8068">
        <v>276.78399999999999</v>
      </c>
      <c r="H8068">
        <v>2</v>
      </c>
      <c r="I8068">
        <v>0.2</v>
      </c>
      <c r="J8068">
        <v>89.954800000000006</v>
      </c>
    </row>
    <row r="8069" spans="1:10" x14ac:dyDescent="0.25">
      <c r="A8069" s="1" t="s">
        <v>6624</v>
      </c>
      <c r="B8069" s="2">
        <v>42297</v>
      </c>
      <c r="C8069" s="2">
        <v>42301</v>
      </c>
      <c r="D8069" s="1" t="s">
        <v>19</v>
      </c>
      <c r="E8069" s="1" t="s">
        <v>1681</v>
      </c>
      <c r="F8069" s="1" t="s">
        <v>857</v>
      </c>
      <c r="G8069">
        <v>239.97</v>
      </c>
      <c r="H8069">
        <v>3</v>
      </c>
      <c r="I8069">
        <v>0</v>
      </c>
      <c r="J8069">
        <v>86.389200000000002</v>
      </c>
    </row>
    <row r="8070" spans="1:10" x14ac:dyDescent="0.25">
      <c r="A8070" s="1" t="s">
        <v>6624</v>
      </c>
      <c r="B8070" s="2">
        <v>42297</v>
      </c>
      <c r="C8070" s="2">
        <v>42301</v>
      </c>
      <c r="D8070" s="1" t="s">
        <v>19</v>
      </c>
      <c r="E8070" s="1" t="s">
        <v>1681</v>
      </c>
      <c r="F8070" s="1" t="s">
        <v>4107</v>
      </c>
      <c r="G8070">
        <v>16.02</v>
      </c>
      <c r="H8070">
        <v>6</v>
      </c>
      <c r="I8070">
        <v>0</v>
      </c>
      <c r="J8070">
        <v>6.0876000000000001</v>
      </c>
    </row>
    <row r="8071" spans="1:10" x14ac:dyDescent="0.25">
      <c r="A8071" s="1" t="s">
        <v>6625</v>
      </c>
      <c r="B8071" s="2">
        <v>42736</v>
      </c>
      <c r="C8071" s="2">
        <v>42740</v>
      </c>
      <c r="D8071" s="1" t="s">
        <v>19</v>
      </c>
      <c r="E8071" s="1" t="s">
        <v>218</v>
      </c>
      <c r="F8071" s="1" t="s">
        <v>838</v>
      </c>
      <c r="G8071">
        <v>454.56</v>
      </c>
      <c r="H8071">
        <v>5</v>
      </c>
      <c r="I8071">
        <v>0.2</v>
      </c>
      <c r="J8071">
        <v>-107.958</v>
      </c>
    </row>
    <row r="8072" spans="1:10" x14ac:dyDescent="0.25">
      <c r="A8072" s="1" t="s">
        <v>6625</v>
      </c>
      <c r="B8072" s="2">
        <v>42736</v>
      </c>
      <c r="C8072" s="2">
        <v>42740</v>
      </c>
      <c r="D8072" s="1" t="s">
        <v>19</v>
      </c>
      <c r="E8072" s="1" t="s">
        <v>218</v>
      </c>
      <c r="F8072" s="1" t="s">
        <v>3592</v>
      </c>
      <c r="G8072">
        <v>141.41999999999999</v>
      </c>
      <c r="H8072">
        <v>5</v>
      </c>
      <c r="I8072">
        <v>0.6</v>
      </c>
      <c r="J8072">
        <v>-187.38149999999999</v>
      </c>
    </row>
    <row r="8073" spans="1:10" x14ac:dyDescent="0.25">
      <c r="A8073" s="1" t="s">
        <v>6625</v>
      </c>
      <c r="B8073" s="2">
        <v>42736</v>
      </c>
      <c r="C8073" s="2">
        <v>42740</v>
      </c>
      <c r="D8073" s="1" t="s">
        <v>19</v>
      </c>
      <c r="E8073" s="1" t="s">
        <v>218</v>
      </c>
      <c r="F8073" s="1" t="s">
        <v>1319</v>
      </c>
      <c r="G8073">
        <v>310.74400000000003</v>
      </c>
      <c r="H8073">
        <v>4</v>
      </c>
      <c r="I8073">
        <v>0.3</v>
      </c>
      <c r="J8073">
        <v>-26.635200000000001</v>
      </c>
    </row>
    <row r="8074" spans="1:10" x14ac:dyDescent="0.25">
      <c r="A8074" s="1" t="s">
        <v>6625</v>
      </c>
      <c r="B8074" s="2">
        <v>42736</v>
      </c>
      <c r="C8074" s="2">
        <v>42740</v>
      </c>
      <c r="D8074" s="1" t="s">
        <v>19</v>
      </c>
      <c r="E8074" s="1" t="s">
        <v>218</v>
      </c>
      <c r="F8074" s="1" t="s">
        <v>1472</v>
      </c>
      <c r="G8074">
        <v>12.736000000000001</v>
      </c>
      <c r="H8074">
        <v>4</v>
      </c>
      <c r="I8074">
        <v>0.2</v>
      </c>
      <c r="J8074">
        <v>2.2288000000000001</v>
      </c>
    </row>
    <row r="8075" spans="1:10" x14ac:dyDescent="0.25">
      <c r="A8075" s="1" t="s">
        <v>6625</v>
      </c>
      <c r="B8075" s="2">
        <v>42736</v>
      </c>
      <c r="C8075" s="2">
        <v>42740</v>
      </c>
      <c r="D8075" s="1" t="s">
        <v>19</v>
      </c>
      <c r="E8075" s="1" t="s">
        <v>218</v>
      </c>
      <c r="F8075" s="1" t="s">
        <v>1297</v>
      </c>
      <c r="G8075">
        <v>6.47</v>
      </c>
      <c r="H8075">
        <v>5</v>
      </c>
      <c r="I8075">
        <v>0.8</v>
      </c>
      <c r="J8075">
        <v>-9.7050000000000001</v>
      </c>
    </row>
    <row r="8076" spans="1:10" x14ac:dyDescent="0.25">
      <c r="A8076" s="1" t="s">
        <v>6625</v>
      </c>
      <c r="B8076" s="2">
        <v>42736</v>
      </c>
      <c r="C8076" s="2">
        <v>42740</v>
      </c>
      <c r="D8076" s="1" t="s">
        <v>19</v>
      </c>
      <c r="E8076" s="1" t="s">
        <v>218</v>
      </c>
      <c r="F8076" s="1" t="s">
        <v>388</v>
      </c>
      <c r="G8076">
        <v>13.747999999999999</v>
      </c>
      <c r="H8076">
        <v>14</v>
      </c>
      <c r="I8076">
        <v>0.8</v>
      </c>
      <c r="J8076">
        <v>-22.684200000000001</v>
      </c>
    </row>
    <row r="8077" spans="1:10" x14ac:dyDescent="0.25">
      <c r="A8077" s="1" t="s">
        <v>6625</v>
      </c>
      <c r="B8077" s="2">
        <v>42736</v>
      </c>
      <c r="C8077" s="2">
        <v>42740</v>
      </c>
      <c r="D8077" s="1" t="s">
        <v>19</v>
      </c>
      <c r="E8077" s="1" t="s">
        <v>218</v>
      </c>
      <c r="F8077" s="1" t="s">
        <v>1041</v>
      </c>
      <c r="G8077">
        <v>15.224</v>
      </c>
      <c r="H8077">
        <v>2</v>
      </c>
      <c r="I8077">
        <v>0.8</v>
      </c>
      <c r="J8077">
        <v>-38.821199999999997</v>
      </c>
    </row>
    <row r="8078" spans="1:10" x14ac:dyDescent="0.25">
      <c r="A8078" s="1" t="s">
        <v>6626</v>
      </c>
      <c r="B8078" s="2">
        <v>42178</v>
      </c>
      <c r="C8078" s="2">
        <v>42184</v>
      </c>
      <c r="D8078" s="1" t="s">
        <v>19</v>
      </c>
      <c r="E8078" s="1" t="s">
        <v>2878</v>
      </c>
      <c r="F8078" s="1" t="s">
        <v>1343</v>
      </c>
      <c r="G8078">
        <v>27.42</v>
      </c>
      <c r="H8078">
        <v>3</v>
      </c>
      <c r="I8078">
        <v>0</v>
      </c>
      <c r="J8078">
        <v>9.3228000000000009</v>
      </c>
    </row>
    <row r="8079" spans="1:10" x14ac:dyDescent="0.25">
      <c r="A8079" s="1" t="s">
        <v>6626</v>
      </c>
      <c r="B8079" s="2">
        <v>42178</v>
      </c>
      <c r="C8079" s="2">
        <v>42184</v>
      </c>
      <c r="D8079" s="1" t="s">
        <v>19</v>
      </c>
      <c r="E8079" s="1" t="s">
        <v>2878</v>
      </c>
      <c r="F8079" s="1" t="s">
        <v>1905</v>
      </c>
      <c r="G8079">
        <v>165.98</v>
      </c>
      <c r="H8079">
        <v>1</v>
      </c>
      <c r="I8079">
        <v>0</v>
      </c>
      <c r="J8079">
        <v>74.691000000000003</v>
      </c>
    </row>
    <row r="8080" spans="1:10" x14ac:dyDescent="0.25">
      <c r="A8080" s="1" t="s">
        <v>6626</v>
      </c>
      <c r="B8080" s="2">
        <v>42178</v>
      </c>
      <c r="C8080" s="2">
        <v>42184</v>
      </c>
      <c r="D8080" s="1" t="s">
        <v>19</v>
      </c>
      <c r="E8080" s="1" t="s">
        <v>2878</v>
      </c>
      <c r="F8080" s="1" t="s">
        <v>3272</v>
      </c>
      <c r="G8080">
        <v>75</v>
      </c>
      <c r="H8080">
        <v>3</v>
      </c>
      <c r="I8080">
        <v>0</v>
      </c>
      <c r="J8080">
        <v>18</v>
      </c>
    </row>
    <row r="8081" spans="1:10" x14ac:dyDescent="0.25">
      <c r="A8081" s="1" t="s">
        <v>6627</v>
      </c>
      <c r="B8081" s="2">
        <v>42696</v>
      </c>
      <c r="C8081" s="2">
        <v>42701</v>
      </c>
      <c r="D8081" s="1" t="s">
        <v>19</v>
      </c>
      <c r="E8081" s="1" t="s">
        <v>1847</v>
      </c>
      <c r="F8081" s="1" t="s">
        <v>604</v>
      </c>
      <c r="G8081">
        <v>134.27199999999999</v>
      </c>
      <c r="H8081">
        <v>8</v>
      </c>
      <c r="I8081">
        <v>0.2</v>
      </c>
      <c r="J8081">
        <v>46.995199999999997</v>
      </c>
    </row>
    <row r="8082" spans="1:10" x14ac:dyDescent="0.25">
      <c r="A8082" s="1" t="s">
        <v>6628</v>
      </c>
      <c r="B8082" s="2">
        <v>42303</v>
      </c>
      <c r="C8082" s="2">
        <v>42309</v>
      </c>
      <c r="D8082" s="1" t="s">
        <v>19</v>
      </c>
      <c r="E8082" s="1" t="s">
        <v>505</v>
      </c>
      <c r="F8082" s="1" t="s">
        <v>1994</v>
      </c>
      <c r="G8082">
        <v>146.54400000000001</v>
      </c>
      <c r="H8082">
        <v>6</v>
      </c>
      <c r="I8082">
        <v>0.2</v>
      </c>
      <c r="J8082">
        <v>47.626800000000003</v>
      </c>
    </row>
    <row r="8083" spans="1:10" x14ac:dyDescent="0.25">
      <c r="A8083" s="1" t="s">
        <v>6628</v>
      </c>
      <c r="B8083" s="2">
        <v>42303</v>
      </c>
      <c r="C8083" s="2">
        <v>42309</v>
      </c>
      <c r="D8083" s="1" t="s">
        <v>19</v>
      </c>
      <c r="E8083" s="1" t="s">
        <v>505</v>
      </c>
      <c r="F8083" s="1" t="s">
        <v>5474</v>
      </c>
      <c r="G8083">
        <v>131.904</v>
      </c>
      <c r="H8083">
        <v>3</v>
      </c>
      <c r="I8083">
        <v>0.2</v>
      </c>
      <c r="J8083">
        <v>47.815199999999997</v>
      </c>
    </row>
    <row r="8084" spans="1:10" x14ac:dyDescent="0.25">
      <c r="A8084" s="1" t="s">
        <v>6628</v>
      </c>
      <c r="B8084" s="2">
        <v>42303</v>
      </c>
      <c r="C8084" s="2">
        <v>42309</v>
      </c>
      <c r="D8084" s="1" t="s">
        <v>19</v>
      </c>
      <c r="E8084" s="1" t="s">
        <v>505</v>
      </c>
      <c r="F8084" s="1" t="s">
        <v>1103</v>
      </c>
      <c r="G8084">
        <v>203.88</v>
      </c>
      <c r="H8084">
        <v>5</v>
      </c>
      <c r="I8084">
        <v>0.2</v>
      </c>
      <c r="J8084">
        <v>20.388000000000002</v>
      </c>
    </row>
    <row r="8085" spans="1:10" x14ac:dyDescent="0.25">
      <c r="A8085" s="1" t="s">
        <v>6628</v>
      </c>
      <c r="B8085" s="2">
        <v>42303</v>
      </c>
      <c r="C8085" s="2">
        <v>42309</v>
      </c>
      <c r="D8085" s="1" t="s">
        <v>19</v>
      </c>
      <c r="E8085" s="1" t="s">
        <v>505</v>
      </c>
      <c r="F8085" s="1" t="s">
        <v>2989</v>
      </c>
      <c r="G8085">
        <v>14.301</v>
      </c>
      <c r="H8085">
        <v>7</v>
      </c>
      <c r="I8085">
        <v>0.7</v>
      </c>
      <c r="J8085">
        <v>-10.487399999999999</v>
      </c>
    </row>
    <row r="8086" spans="1:10" x14ac:dyDescent="0.25">
      <c r="A8086" s="1" t="s">
        <v>6628</v>
      </c>
      <c r="B8086" s="2">
        <v>42303</v>
      </c>
      <c r="C8086" s="2">
        <v>42309</v>
      </c>
      <c r="D8086" s="1" t="s">
        <v>19</v>
      </c>
      <c r="E8086" s="1" t="s">
        <v>505</v>
      </c>
      <c r="F8086" s="1" t="s">
        <v>872</v>
      </c>
      <c r="G8086">
        <v>718.64</v>
      </c>
      <c r="H8086">
        <v>10</v>
      </c>
      <c r="I8086">
        <v>0.2</v>
      </c>
      <c r="J8086">
        <v>-161.69399999999999</v>
      </c>
    </row>
    <row r="8087" spans="1:10" x14ac:dyDescent="0.25">
      <c r="A8087" s="1" t="s">
        <v>6629</v>
      </c>
      <c r="B8087" s="2">
        <v>42663</v>
      </c>
      <c r="C8087" s="2">
        <v>42669</v>
      </c>
      <c r="D8087" s="1" t="s">
        <v>19</v>
      </c>
      <c r="E8087" s="1" t="s">
        <v>6630</v>
      </c>
      <c r="F8087" s="1" t="s">
        <v>789</v>
      </c>
      <c r="G8087">
        <v>61.1</v>
      </c>
      <c r="H8087">
        <v>5</v>
      </c>
      <c r="I8087">
        <v>0</v>
      </c>
      <c r="J8087">
        <v>18.329999999999998</v>
      </c>
    </row>
    <row r="8088" spans="1:10" x14ac:dyDescent="0.25">
      <c r="A8088" s="1" t="s">
        <v>6631</v>
      </c>
      <c r="B8088" s="2">
        <v>42853</v>
      </c>
      <c r="C8088" s="2">
        <v>42857</v>
      </c>
      <c r="D8088" s="1" t="s">
        <v>19</v>
      </c>
      <c r="E8088" s="1" t="s">
        <v>3796</v>
      </c>
      <c r="F8088" s="1" t="s">
        <v>2937</v>
      </c>
      <c r="G8088">
        <v>28.08</v>
      </c>
      <c r="H8088">
        <v>3</v>
      </c>
      <c r="I8088">
        <v>0.2</v>
      </c>
      <c r="J8088">
        <v>5.2649999999999997</v>
      </c>
    </row>
    <row r="8089" spans="1:10" x14ac:dyDescent="0.25">
      <c r="A8089" s="1" t="s">
        <v>6632</v>
      </c>
      <c r="B8089" s="2">
        <v>42642</v>
      </c>
      <c r="C8089" s="2">
        <v>42644</v>
      </c>
      <c r="D8089" s="1" t="s">
        <v>11</v>
      </c>
      <c r="E8089" s="1" t="s">
        <v>3673</v>
      </c>
      <c r="F8089" s="1" t="s">
        <v>1783</v>
      </c>
      <c r="G8089">
        <v>10.496</v>
      </c>
      <c r="H8089">
        <v>4</v>
      </c>
      <c r="I8089">
        <v>0.2</v>
      </c>
      <c r="J8089">
        <v>1.1808000000000001</v>
      </c>
    </row>
    <row r="8090" spans="1:10" x14ac:dyDescent="0.25">
      <c r="A8090" s="1" t="s">
        <v>6633</v>
      </c>
      <c r="B8090" s="2">
        <v>42195</v>
      </c>
      <c r="C8090" s="2">
        <v>42199</v>
      </c>
      <c r="D8090" s="1" t="s">
        <v>19</v>
      </c>
      <c r="E8090" s="1" t="s">
        <v>698</v>
      </c>
      <c r="F8090" s="1" t="s">
        <v>1436</v>
      </c>
      <c r="G8090">
        <v>39.92</v>
      </c>
      <c r="H8090">
        <v>2</v>
      </c>
      <c r="I8090">
        <v>0.2</v>
      </c>
      <c r="J8090">
        <v>12.974</v>
      </c>
    </row>
    <row r="8091" spans="1:10" x14ac:dyDescent="0.25">
      <c r="A8091" s="1" t="s">
        <v>6634</v>
      </c>
      <c r="B8091" s="2">
        <v>42223</v>
      </c>
      <c r="C8091" s="2">
        <v>42225</v>
      </c>
      <c r="D8091" s="1" t="s">
        <v>79</v>
      </c>
      <c r="E8091" s="1" t="s">
        <v>1681</v>
      </c>
      <c r="F8091" s="1" t="s">
        <v>56</v>
      </c>
      <c r="G8091">
        <v>77.58</v>
      </c>
      <c r="H8091">
        <v>9</v>
      </c>
      <c r="I8091">
        <v>0</v>
      </c>
      <c r="J8091">
        <v>20.1708</v>
      </c>
    </row>
    <row r="8092" spans="1:10" x14ac:dyDescent="0.25">
      <c r="A8092" s="1" t="s">
        <v>6635</v>
      </c>
      <c r="B8092" s="2">
        <v>41980</v>
      </c>
      <c r="C8092" s="2">
        <v>41986</v>
      </c>
      <c r="D8092" s="1" t="s">
        <v>19</v>
      </c>
      <c r="E8092" s="1" t="s">
        <v>1598</v>
      </c>
      <c r="F8092" s="1" t="s">
        <v>3447</v>
      </c>
      <c r="G8092">
        <v>269.36</v>
      </c>
      <c r="H8092">
        <v>7</v>
      </c>
      <c r="I8092">
        <v>0</v>
      </c>
      <c r="J8092">
        <v>70.033600000000007</v>
      </c>
    </row>
    <row r="8093" spans="1:10" x14ac:dyDescent="0.25">
      <c r="A8093" s="1" t="s">
        <v>6636</v>
      </c>
      <c r="B8093" s="2">
        <v>42348</v>
      </c>
      <c r="C8093" s="2">
        <v>42352</v>
      </c>
      <c r="D8093" s="1" t="s">
        <v>19</v>
      </c>
      <c r="E8093" s="1" t="s">
        <v>1627</v>
      </c>
      <c r="F8093" s="1" t="s">
        <v>1575</v>
      </c>
      <c r="G8093">
        <v>5.76</v>
      </c>
      <c r="H8093">
        <v>2</v>
      </c>
      <c r="I8093">
        <v>0</v>
      </c>
      <c r="J8093">
        <v>2.8224</v>
      </c>
    </row>
    <row r="8094" spans="1:10" x14ac:dyDescent="0.25">
      <c r="A8094" s="1" t="s">
        <v>6637</v>
      </c>
      <c r="B8094" s="2">
        <v>43047</v>
      </c>
      <c r="C8094" s="2">
        <v>43052</v>
      </c>
      <c r="D8094" s="1" t="s">
        <v>11</v>
      </c>
      <c r="E8094" s="1" t="s">
        <v>3659</v>
      </c>
      <c r="F8094" s="1" t="s">
        <v>2021</v>
      </c>
      <c r="G8094">
        <v>109.9</v>
      </c>
      <c r="H8094">
        <v>5</v>
      </c>
      <c r="I8094">
        <v>0</v>
      </c>
      <c r="J8094">
        <v>32.97</v>
      </c>
    </row>
    <row r="8095" spans="1:10" x14ac:dyDescent="0.25">
      <c r="A8095" s="1" t="s">
        <v>6638</v>
      </c>
      <c r="B8095" s="2">
        <v>42943</v>
      </c>
      <c r="C8095" s="2">
        <v>42948</v>
      </c>
      <c r="D8095" s="1" t="s">
        <v>11</v>
      </c>
      <c r="E8095" s="1" t="s">
        <v>2964</v>
      </c>
      <c r="F8095" s="1" t="s">
        <v>1556</v>
      </c>
      <c r="G8095">
        <v>23.88</v>
      </c>
      <c r="H8095">
        <v>3</v>
      </c>
      <c r="I8095">
        <v>0</v>
      </c>
      <c r="J8095">
        <v>10.507199999999999</v>
      </c>
    </row>
    <row r="8096" spans="1:10" x14ac:dyDescent="0.25">
      <c r="A8096" s="1" t="s">
        <v>6638</v>
      </c>
      <c r="B8096" s="2">
        <v>42943</v>
      </c>
      <c r="C8096" s="2">
        <v>42948</v>
      </c>
      <c r="D8096" s="1" t="s">
        <v>11</v>
      </c>
      <c r="E8096" s="1" t="s">
        <v>2964</v>
      </c>
      <c r="F8096" s="1" t="s">
        <v>2882</v>
      </c>
      <c r="G8096">
        <v>26.2</v>
      </c>
      <c r="H8096">
        <v>4</v>
      </c>
      <c r="I8096">
        <v>0</v>
      </c>
      <c r="J8096">
        <v>12.052</v>
      </c>
    </row>
    <row r="8097" spans="1:10" x14ac:dyDescent="0.25">
      <c r="A8097" s="1" t="s">
        <v>6638</v>
      </c>
      <c r="B8097" s="2">
        <v>42943</v>
      </c>
      <c r="C8097" s="2">
        <v>42948</v>
      </c>
      <c r="D8097" s="1" t="s">
        <v>11</v>
      </c>
      <c r="E8097" s="1" t="s">
        <v>2964</v>
      </c>
      <c r="F8097" s="1" t="s">
        <v>3018</v>
      </c>
      <c r="G8097">
        <v>12.96</v>
      </c>
      <c r="H8097">
        <v>2</v>
      </c>
      <c r="I8097">
        <v>0</v>
      </c>
      <c r="J8097">
        <v>6.2207999999999997</v>
      </c>
    </row>
    <row r="8098" spans="1:10" x14ac:dyDescent="0.25">
      <c r="A8098" s="1" t="s">
        <v>6638</v>
      </c>
      <c r="B8098" s="2">
        <v>42943</v>
      </c>
      <c r="C8098" s="2">
        <v>42948</v>
      </c>
      <c r="D8098" s="1" t="s">
        <v>11</v>
      </c>
      <c r="E8098" s="1" t="s">
        <v>2964</v>
      </c>
      <c r="F8098" s="1" t="s">
        <v>876</v>
      </c>
      <c r="G8098">
        <v>234.95</v>
      </c>
      <c r="H8098">
        <v>5</v>
      </c>
      <c r="I8098">
        <v>0</v>
      </c>
      <c r="J8098">
        <v>32.893000000000001</v>
      </c>
    </row>
    <row r="8099" spans="1:10" x14ac:dyDescent="0.25">
      <c r="A8099" s="1" t="s">
        <v>6639</v>
      </c>
      <c r="B8099" s="2">
        <v>43097</v>
      </c>
      <c r="C8099" s="2">
        <v>43101</v>
      </c>
      <c r="D8099" s="1" t="s">
        <v>19</v>
      </c>
      <c r="E8099" s="1" t="s">
        <v>3055</v>
      </c>
      <c r="F8099" s="1" t="s">
        <v>791</v>
      </c>
      <c r="G8099">
        <v>118.25</v>
      </c>
      <c r="H8099">
        <v>5</v>
      </c>
      <c r="I8099">
        <v>0</v>
      </c>
      <c r="J8099">
        <v>34.292499999999997</v>
      </c>
    </row>
    <row r="8100" spans="1:10" x14ac:dyDescent="0.25">
      <c r="A8100" s="1" t="s">
        <v>6639</v>
      </c>
      <c r="B8100" s="2">
        <v>43097</v>
      </c>
      <c r="C8100" s="2">
        <v>43101</v>
      </c>
      <c r="D8100" s="1" t="s">
        <v>19</v>
      </c>
      <c r="E8100" s="1" t="s">
        <v>3055</v>
      </c>
      <c r="F8100" s="1" t="s">
        <v>3492</v>
      </c>
      <c r="G8100">
        <v>4.28</v>
      </c>
      <c r="H8100">
        <v>1</v>
      </c>
      <c r="I8100">
        <v>0</v>
      </c>
      <c r="J8100">
        <v>1.9259999999999999</v>
      </c>
    </row>
    <row r="8101" spans="1:10" x14ac:dyDescent="0.25">
      <c r="A8101" s="1" t="s">
        <v>6640</v>
      </c>
      <c r="B8101" s="2">
        <v>42439</v>
      </c>
      <c r="C8101" s="2">
        <v>42442</v>
      </c>
      <c r="D8101" s="1" t="s">
        <v>79</v>
      </c>
      <c r="E8101" s="1" t="s">
        <v>2786</v>
      </c>
      <c r="F8101" s="1" t="s">
        <v>2318</v>
      </c>
      <c r="G8101">
        <v>26.85</v>
      </c>
      <c r="H8101">
        <v>3</v>
      </c>
      <c r="I8101">
        <v>0</v>
      </c>
      <c r="J8101">
        <v>5.1014999999999997</v>
      </c>
    </row>
    <row r="8102" spans="1:10" x14ac:dyDescent="0.25">
      <c r="A8102" s="1" t="s">
        <v>6640</v>
      </c>
      <c r="B8102" s="2">
        <v>42439</v>
      </c>
      <c r="C8102" s="2">
        <v>42442</v>
      </c>
      <c r="D8102" s="1" t="s">
        <v>79</v>
      </c>
      <c r="E8102" s="1" t="s">
        <v>2786</v>
      </c>
      <c r="F8102" s="1" t="s">
        <v>6641</v>
      </c>
      <c r="G8102">
        <v>3357.6</v>
      </c>
      <c r="H8102">
        <v>3</v>
      </c>
      <c r="I8102">
        <v>0.2</v>
      </c>
      <c r="J8102">
        <v>377.73</v>
      </c>
    </row>
    <row r="8103" spans="1:10" x14ac:dyDescent="0.25">
      <c r="A8103" s="1" t="s">
        <v>6642</v>
      </c>
      <c r="B8103" s="2">
        <v>42146</v>
      </c>
      <c r="C8103" s="2">
        <v>42150</v>
      </c>
      <c r="D8103" s="1" t="s">
        <v>19</v>
      </c>
      <c r="E8103" s="1" t="s">
        <v>5320</v>
      </c>
      <c r="F8103" s="1" t="s">
        <v>1280</v>
      </c>
      <c r="G8103">
        <v>8.26</v>
      </c>
      <c r="H8103">
        <v>2</v>
      </c>
      <c r="I8103">
        <v>0</v>
      </c>
      <c r="J8103">
        <v>3.7995999999999999</v>
      </c>
    </row>
    <row r="8104" spans="1:10" x14ac:dyDescent="0.25">
      <c r="A8104" s="1" t="s">
        <v>6642</v>
      </c>
      <c r="B8104" s="2">
        <v>42146</v>
      </c>
      <c r="C8104" s="2">
        <v>42150</v>
      </c>
      <c r="D8104" s="1" t="s">
        <v>19</v>
      </c>
      <c r="E8104" s="1" t="s">
        <v>5320</v>
      </c>
      <c r="F8104" s="1" t="s">
        <v>1382</v>
      </c>
      <c r="G8104">
        <v>2973.32</v>
      </c>
      <c r="H8104">
        <v>7</v>
      </c>
      <c r="I8104">
        <v>0.2</v>
      </c>
      <c r="J8104">
        <v>334.49849999999998</v>
      </c>
    </row>
    <row r="8105" spans="1:10" x14ac:dyDescent="0.25">
      <c r="A8105" s="1" t="s">
        <v>6642</v>
      </c>
      <c r="B8105" s="2">
        <v>42146</v>
      </c>
      <c r="C8105" s="2">
        <v>42150</v>
      </c>
      <c r="D8105" s="1" t="s">
        <v>19</v>
      </c>
      <c r="E8105" s="1" t="s">
        <v>5320</v>
      </c>
      <c r="F8105" s="1" t="s">
        <v>658</v>
      </c>
      <c r="G8105">
        <v>104.79</v>
      </c>
      <c r="H8105">
        <v>7</v>
      </c>
      <c r="I8105">
        <v>0</v>
      </c>
      <c r="J8105">
        <v>29.341200000000001</v>
      </c>
    </row>
    <row r="8106" spans="1:10" x14ac:dyDescent="0.25">
      <c r="A8106" s="1" t="s">
        <v>6642</v>
      </c>
      <c r="B8106" s="2">
        <v>42146</v>
      </c>
      <c r="C8106" s="2">
        <v>42150</v>
      </c>
      <c r="D8106" s="1" t="s">
        <v>19</v>
      </c>
      <c r="E8106" s="1" t="s">
        <v>5320</v>
      </c>
      <c r="F8106" s="1" t="s">
        <v>600</v>
      </c>
      <c r="G8106">
        <v>775.72799999999995</v>
      </c>
      <c r="H8106">
        <v>6</v>
      </c>
      <c r="I8106">
        <v>0.2</v>
      </c>
      <c r="J8106">
        <v>58.179600000000001</v>
      </c>
    </row>
    <row r="8107" spans="1:10" x14ac:dyDescent="0.25">
      <c r="A8107" s="1" t="s">
        <v>6643</v>
      </c>
      <c r="B8107" s="2">
        <v>42783</v>
      </c>
      <c r="C8107" s="2">
        <v>42785</v>
      </c>
      <c r="D8107" s="1" t="s">
        <v>79</v>
      </c>
      <c r="E8107" s="1" t="s">
        <v>4453</v>
      </c>
      <c r="F8107" s="1" t="s">
        <v>839</v>
      </c>
      <c r="G8107">
        <v>89.066400000000002</v>
      </c>
      <c r="H8107">
        <v>1</v>
      </c>
      <c r="I8107">
        <v>0.32</v>
      </c>
      <c r="J8107">
        <v>-17.0274</v>
      </c>
    </row>
    <row r="8108" spans="1:10" x14ac:dyDescent="0.25">
      <c r="A8108" s="1" t="s">
        <v>6643</v>
      </c>
      <c r="B8108" s="2">
        <v>42783</v>
      </c>
      <c r="C8108" s="2">
        <v>42785</v>
      </c>
      <c r="D8108" s="1" t="s">
        <v>79</v>
      </c>
      <c r="E8108" s="1" t="s">
        <v>4453</v>
      </c>
      <c r="F8108" s="1" t="s">
        <v>6644</v>
      </c>
      <c r="G8108">
        <v>175.44</v>
      </c>
      <c r="H8108">
        <v>6</v>
      </c>
      <c r="I8108">
        <v>0.2</v>
      </c>
      <c r="J8108">
        <v>52.631999999999998</v>
      </c>
    </row>
    <row r="8109" spans="1:10" x14ac:dyDescent="0.25">
      <c r="A8109" s="1" t="s">
        <v>6643</v>
      </c>
      <c r="B8109" s="2">
        <v>42783</v>
      </c>
      <c r="C8109" s="2">
        <v>42785</v>
      </c>
      <c r="D8109" s="1" t="s">
        <v>79</v>
      </c>
      <c r="E8109" s="1" t="s">
        <v>4453</v>
      </c>
      <c r="F8109" s="1" t="s">
        <v>2392</v>
      </c>
      <c r="G8109">
        <v>438.33600000000001</v>
      </c>
      <c r="H8109">
        <v>4</v>
      </c>
      <c r="I8109">
        <v>0.2</v>
      </c>
      <c r="J8109">
        <v>-87.667199999999994</v>
      </c>
    </row>
    <row r="8110" spans="1:10" x14ac:dyDescent="0.25">
      <c r="A8110" s="1" t="s">
        <v>6645</v>
      </c>
      <c r="B8110" s="2">
        <v>43077</v>
      </c>
      <c r="C8110" s="2">
        <v>43084</v>
      </c>
      <c r="D8110" s="1" t="s">
        <v>19</v>
      </c>
      <c r="E8110" s="1" t="s">
        <v>1238</v>
      </c>
      <c r="F8110" s="1" t="s">
        <v>787</v>
      </c>
      <c r="G8110">
        <v>215.54400000000001</v>
      </c>
      <c r="H8110">
        <v>4</v>
      </c>
      <c r="I8110">
        <v>0.3</v>
      </c>
      <c r="J8110">
        <v>-58.504800000000003</v>
      </c>
    </row>
    <row r="8111" spans="1:10" x14ac:dyDescent="0.25">
      <c r="A8111" s="1" t="s">
        <v>6646</v>
      </c>
      <c r="B8111" s="2">
        <v>43057</v>
      </c>
      <c r="C8111" s="2">
        <v>43062</v>
      </c>
      <c r="D8111" s="1" t="s">
        <v>19</v>
      </c>
      <c r="E8111" s="1" t="s">
        <v>4006</v>
      </c>
      <c r="F8111" s="1" t="s">
        <v>5361</v>
      </c>
      <c r="G8111">
        <v>55.584000000000003</v>
      </c>
      <c r="H8111">
        <v>6</v>
      </c>
      <c r="I8111">
        <v>0.2</v>
      </c>
      <c r="J8111">
        <v>20.844000000000001</v>
      </c>
    </row>
    <row r="8112" spans="1:10" x14ac:dyDescent="0.25">
      <c r="A8112" s="1" t="s">
        <v>6646</v>
      </c>
      <c r="B8112" s="2">
        <v>43057</v>
      </c>
      <c r="C8112" s="2">
        <v>43062</v>
      </c>
      <c r="D8112" s="1" t="s">
        <v>19</v>
      </c>
      <c r="E8112" s="1" t="s">
        <v>4006</v>
      </c>
      <c r="F8112" s="1" t="s">
        <v>3601</v>
      </c>
      <c r="G8112">
        <v>127.386</v>
      </c>
      <c r="H8112">
        <v>2</v>
      </c>
      <c r="I8112">
        <v>0.3</v>
      </c>
      <c r="J8112">
        <v>-25.4772</v>
      </c>
    </row>
    <row r="8113" spans="1:10" x14ac:dyDescent="0.25">
      <c r="A8113" s="1" t="s">
        <v>6647</v>
      </c>
      <c r="B8113" s="2">
        <v>42705</v>
      </c>
      <c r="C8113" s="2">
        <v>42707</v>
      </c>
      <c r="D8113" s="1" t="s">
        <v>11</v>
      </c>
      <c r="E8113" s="1" t="s">
        <v>3216</v>
      </c>
      <c r="F8113" s="1" t="s">
        <v>953</v>
      </c>
      <c r="G8113">
        <v>248.43</v>
      </c>
      <c r="H8113">
        <v>5</v>
      </c>
      <c r="I8113">
        <v>0.3</v>
      </c>
      <c r="J8113">
        <v>-17.745000000000001</v>
      </c>
    </row>
    <row r="8114" spans="1:10" x14ac:dyDescent="0.25">
      <c r="A8114" s="1" t="s">
        <v>6647</v>
      </c>
      <c r="B8114" s="2">
        <v>42705</v>
      </c>
      <c r="C8114" s="2">
        <v>42707</v>
      </c>
      <c r="D8114" s="1" t="s">
        <v>11</v>
      </c>
      <c r="E8114" s="1" t="s">
        <v>3216</v>
      </c>
      <c r="F8114" s="1" t="s">
        <v>2008</v>
      </c>
      <c r="G8114">
        <v>11.648</v>
      </c>
      <c r="H8114">
        <v>4</v>
      </c>
      <c r="I8114">
        <v>0.8</v>
      </c>
      <c r="J8114">
        <v>-30.8672</v>
      </c>
    </row>
    <row r="8115" spans="1:10" x14ac:dyDescent="0.25">
      <c r="A8115" s="1" t="s">
        <v>6647</v>
      </c>
      <c r="B8115" s="2">
        <v>42705</v>
      </c>
      <c r="C8115" s="2">
        <v>42707</v>
      </c>
      <c r="D8115" s="1" t="s">
        <v>11</v>
      </c>
      <c r="E8115" s="1" t="s">
        <v>3216</v>
      </c>
      <c r="F8115" s="1" t="s">
        <v>439</v>
      </c>
      <c r="G8115">
        <v>85.245999999999995</v>
      </c>
      <c r="H8115">
        <v>2</v>
      </c>
      <c r="I8115">
        <v>0.3</v>
      </c>
      <c r="J8115">
        <v>-1.2178</v>
      </c>
    </row>
    <row r="8116" spans="1:10" x14ac:dyDescent="0.25">
      <c r="A8116" s="1" t="s">
        <v>6648</v>
      </c>
      <c r="B8116" s="2">
        <v>43011</v>
      </c>
      <c r="C8116" s="2">
        <v>43015</v>
      </c>
      <c r="D8116" s="1" t="s">
        <v>11</v>
      </c>
      <c r="E8116" s="1" t="s">
        <v>2003</v>
      </c>
      <c r="F8116" s="1" t="s">
        <v>1965</v>
      </c>
      <c r="G8116">
        <v>20.64</v>
      </c>
      <c r="H8116">
        <v>5</v>
      </c>
      <c r="I8116">
        <v>0.2</v>
      </c>
      <c r="J8116">
        <v>2.3220000000000001</v>
      </c>
    </row>
    <row r="8117" spans="1:10" x14ac:dyDescent="0.25">
      <c r="A8117" s="1" t="s">
        <v>6649</v>
      </c>
      <c r="B8117" s="2">
        <v>42976</v>
      </c>
      <c r="C8117" s="2">
        <v>42982</v>
      </c>
      <c r="D8117" s="1" t="s">
        <v>19</v>
      </c>
      <c r="E8117" s="1" t="s">
        <v>2127</v>
      </c>
      <c r="F8117" s="1" t="s">
        <v>6224</v>
      </c>
      <c r="G8117">
        <v>148.02000000000001</v>
      </c>
      <c r="H8117">
        <v>3</v>
      </c>
      <c r="I8117">
        <v>0</v>
      </c>
      <c r="J8117">
        <v>41.445599999999999</v>
      </c>
    </row>
    <row r="8118" spans="1:10" x14ac:dyDescent="0.25">
      <c r="A8118" s="1" t="s">
        <v>6650</v>
      </c>
      <c r="B8118" s="2">
        <v>43063</v>
      </c>
      <c r="C8118" s="2">
        <v>43063</v>
      </c>
      <c r="D8118" s="1" t="s">
        <v>654</v>
      </c>
      <c r="E8118" s="1" t="s">
        <v>1893</v>
      </c>
      <c r="F8118" s="1" t="s">
        <v>3021</v>
      </c>
      <c r="G8118">
        <v>33.29</v>
      </c>
      <c r="H8118">
        <v>1</v>
      </c>
      <c r="I8118">
        <v>0</v>
      </c>
      <c r="J8118">
        <v>7.9896000000000003</v>
      </c>
    </row>
    <row r="8119" spans="1:10" x14ac:dyDescent="0.25">
      <c r="A8119" s="1" t="s">
        <v>6651</v>
      </c>
      <c r="B8119" s="2">
        <v>42916</v>
      </c>
      <c r="C8119" s="2">
        <v>42921</v>
      </c>
      <c r="D8119" s="1" t="s">
        <v>19</v>
      </c>
      <c r="E8119" s="1" t="s">
        <v>3247</v>
      </c>
      <c r="F8119" s="1" t="s">
        <v>2534</v>
      </c>
      <c r="G8119">
        <v>204.95</v>
      </c>
      <c r="H8119">
        <v>5</v>
      </c>
      <c r="I8119">
        <v>0</v>
      </c>
      <c r="J8119">
        <v>100.4255</v>
      </c>
    </row>
    <row r="8120" spans="1:10" x14ac:dyDescent="0.25">
      <c r="A8120" s="1" t="s">
        <v>6652</v>
      </c>
      <c r="B8120" s="2">
        <v>42938</v>
      </c>
      <c r="C8120" s="2">
        <v>42943</v>
      </c>
      <c r="D8120" s="1" t="s">
        <v>19</v>
      </c>
      <c r="E8120" s="1" t="s">
        <v>2437</v>
      </c>
      <c r="F8120" s="1" t="s">
        <v>1007</v>
      </c>
      <c r="G8120">
        <v>526.34400000000005</v>
      </c>
      <c r="H8120">
        <v>4</v>
      </c>
      <c r="I8120">
        <v>0.3</v>
      </c>
      <c r="J8120">
        <v>-75.191999999999993</v>
      </c>
    </row>
    <row r="8121" spans="1:10" x14ac:dyDescent="0.25">
      <c r="A8121" s="1" t="s">
        <v>6653</v>
      </c>
      <c r="B8121" s="2">
        <v>42685</v>
      </c>
      <c r="C8121" s="2">
        <v>42690</v>
      </c>
      <c r="D8121" s="1" t="s">
        <v>19</v>
      </c>
      <c r="E8121" s="1" t="s">
        <v>990</v>
      </c>
      <c r="F8121" s="1" t="s">
        <v>227</v>
      </c>
      <c r="G8121">
        <v>41.96</v>
      </c>
      <c r="H8121">
        <v>2</v>
      </c>
      <c r="I8121">
        <v>0</v>
      </c>
      <c r="J8121">
        <v>10.909599999999999</v>
      </c>
    </row>
    <row r="8122" spans="1:10" x14ac:dyDescent="0.25">
      <c r="A8122" s="1" t="s">
        <v>6653</v>
      </c>
      <c r="B8122" s="2">
        <v>42685</v>
      </c>
      <c r="C8122" s="2">
        <v>42690</v>
      </c>
      <c r="D8122" s="1" t="s">
        <v>19</v>
      </c>
      <c r="E8122" s="1" t="s">
        <v>990</v>
      </c>
      <c r="F8122" s="1" t="s">
        <v>1007</v>
      </c>
      <c r="G8122">
        <v>451.15199999999999</v>
      </c>
      <c r="H8122">
        <v>3</v>
      </c>
      <c r="I8122">
        <v>0.2</v>
      </c>
      <c r="J8122">
        <v>0</v>
      </c>
    </row>
    <row r="8123" spans="1:10" x14ac:dyDescent="0.25">
      <c r="A8123" s="1" t="s">
        <v>6653</v>
      </c>
      <c r="B8123" s="2">
        <v>42685</v>
      </c>
      <c r="C8123" s="2">
        <v>42690</v>
      </c>
      <c r="D8123" s="1" t="s">
        <v>19</v>
      </c>
      <c r="E8123" s="1" t="s">
        <v>990</v>
      </c>
      <c r="F8123" s="1" t="s">
        <v>364</v>
      </c>
      <c r="G8123">
        <v>31.504000000000001</v>
      </c>
      <c r="H8123">
        <v>11</v>
      </c>
      <c r="I8123">
        <v>0.2</v>
      </c>
      <c r="J8123">
        <v>11.026400000000001</v>
      </c>
    </row>
    <row r="8124" spans="1:10" x14ac:dyDescent="0.25">
      <c r="A8124" s="1" t="s">
        <v>6654</v>
      </c>
      <c r="B8124" s="2">
        <v>41982</v>
      </c>
      <c r="C8124" s="2">
        <v>41988</v>
      </c>
      <c r="D8124" s="1" t="s">
        <v>19</v>
      </c>
      <c r="E8124" s="1" t="s">
        <v>1000</v>
      </c>
      <c r="F8124" s="1" t="s">
        <v>248</v>
      </c>
      <c r="G8124">
        <v>30.672000000000001</v>
      </c>
      <c r="H8124">
        <v>3</v>
      </c>
      <c r="I8124">
        <v>0.2</v>
      </c>
      <c r="J8124">
        <v>9.5850000000000009</v>
      </c>
    </row>
    <row r="8125" spans="1:10" x14ac:dyDescent="0.25">
      <c r="A8125" s="1" t="s">
        <v>6654</v>
      </c>
      <c r="B8125" s="2">
        <v>41982</v>
      </c>
      <c r="C8125" s="2">
        <v>41988</v>
      </c>
      <c r="D8125" s="1" t="s">
        <v>19</v>
      </c>
      <c r="E8125" s="1" t="s">
        <v>1000</v>
      </c>
      <c r="F8125" s="1" t="s">
        <v>2399</v>
      </c>
      <c r="G8125">
        <v>1079.9760000000001</v>
      </c>
      <c r="H8125">
        <v>4</v>
      </c>
      <c r="I8125">
        <v>0.4</v>
      </c>
      <c r="J8125">
        <v>125.99720000000001</v>
      </c>
    </row>
    <row r="8126" spans="1:10" x14ac:dyDescent="0.25">
      <c r="A8126" s="1" t="s">
        <v>6655</v>
      </c>
      <c r="B8126" s="2">
        <v>42985</v>
      </c>
      <c r="C8126" s="2">
        <v>42990</v>
      </c>
      <c r="D8126" s="1" t="s">
        <v>19</v>
      </c>
      <c r="E8126" s="1" t="s">
        <v>1562</v>
      </c>
      <c r="F8126" s="1" t="s">
        <v>438</v>
      </c>
      <c r="G8126">
        <v>161.56800000000001</v>
      </c>
      <c r="H8126">
        <v>2</v>
      </c>
      <c r="I8126">
        <v>0.2</v>
      </c>
      <c r="J8126">
        <v>-28.2744</v>
      </c>
    </row>
    <row r="8127" spans="1:10" x14ac:dyDescent="0.25">
      <c r="A8127" s="1" t="s">
        <v>6656</v>
      </c>
      <c r="B8127" s="2">
        <v>42041</v>
      </c>
      <c r="C8127" s="2">
        <v>42048</v>
      </c>
      <c r="D8127" s="1" t="s">
        <v>19</v>
      </c>
      <c r="E8127" s="1" t="s">
        <v>5574</v>
      </c>
      <c r="F8127" s="1" t="s">
        <v>1628</v>
      </c>
      <c r="G8127">
        <v>2.9340000000000002</v>
      </c>
      <c r="H8127">
        <v>3</v>
      </c>
      <c r="I8127">
        <v>0.8</v>
      </c>
      <c r="J8127">
        <v>-4.9878</v>
      </c>
    </row>
    <row r="8128" spans="1:10" x14ac:dyDescent="0.25">
      <c r="A8128" s="1" t="s">
        <v>6656</v>
      </c>
      <c r="B8128" s="2">
        <v>42041</v>
      </c>
      <c r="C8128" s="2">
        <v>42048</v>
      </c>
      <c r="D8128" s="1" t="s">
        <v>19</v>
      </c>
      <c r="E8128" s="1" t="s">
        <v>5574</v>
      </c>
      <c r="F8128" s="1" t="s">
        <v>219</v>
      </c>
      <c r="G8128">
        <v>18.527999999999999</v>
      </c>
      <c r="H8128">
        <v>2</v>
      </c>
      <c r="I8128">
        <v>0.2</v>
      </c>
      <c r="J8128">
        <v>4.4004000000000003</v>
      </c>
    </row>
    <row r="8129" spans="1:10" x14ac:dyDescent="0.25">
      <c r="A8129" s="1" t="s">
        <v>6656</v>
      </c>
      <c r="B8129" s="2">
        <v>42041</v>
      </c>
      <c r="C8129" s="2">
        <v>42048</v>
      </c>
      <c r="D8129" s="1" t="s">
        <v>19</v>
      </c>
      <c r="E8129" s="1" t="s">
        <v>5574</v>
      </c>
      <c r="F8129" s="1" t="s">
        <v>3235</v>
      </c>
      <c r="G8129">
        <v>670.75199999999995</v>
      </c>
      <c r="H8129">
        <v>3</v>
      </c>
      <c r="I8129">
        <v>0.2</v>
      </c>
      <c r="J8129">
        <v>-125.76600000000001</v>
      </c>
    </row>
    <row r="8130" spans="1:10" x14ac:dyDescent="0.25">
      <c r="A8130" s="1" t="s">
        <v>6657</v>
      </c>
      <c r="B8130" s="2">
        <v>42973</v>
      </c>
      <c r="C8130" s="2">
        <v>42979</v>
      </c>
      <c r="D8130" s="1" t="s">
        <v>19</v>
      </c>
      <c r="E8130" s="1" t="s">
        <v>110</v>
      </c>
      <c r="F8130" s="1" t="s">
        <v>1229</v>
      </c>
      <c r="G8130">
        <v>64.959999999999994</v>
      </c>
      <c r="H8130">
        <v>5</v>
      </c>
      <c r="I8130">
        <v>0.6</v>
      </c>
      <c r="J8130">
        <v>-43.847999999999999</v>
      </c>
    </row>
    <row r="8131" spans="1:10" x14ac:dyDescent="0.25">
      <c r="A8131" s="1" t="s">
        <v>6658</v>
      </c>
      <c r="B8131" s="2">
        <v>41840</v>
      </c>
      <c r="C8131" s="2">
        <v>41843</v>
      </c>
      <c r="D8131" s="1" t="s">
        <v>79</v>
      </c>
      <c r="E8131" s="1" t="s">
        <v>277</v>
      </c>
      <c r="F8131" s="1" t="s">
        <v>1953</v>
      </c>
      <c r="G8131">
        <v>41.94</v>
      </c>
      <c r="H8131">
        <v>2</v>
      </c>
      <c r="I8131">
        <v>0</v>
      </c>
      <c r="J8131">
        <v>15.0984</v>
      </c>
    </row>
    <row r="8132" spans="1:10" x14ac:dyDescent="0.25">
      <c r="A8132" s="1" t="s">
        <v>6658</v>
      </c>
      <c r="B8132" s="2">
        <v>41840</v>
      </c>
      <c r="C8132" s="2">
        <v>41843</v>
      </c>
      <c r="D8132" s="1" t="s">
        <v>79</v>
      </c>
      <c r="E8132" s="1" t="s">
        <v>277</v>
      </c>
      <c r="F8132" s="1" t="s">
        <v>3035</v>
      </c>
      <c r="G8132">
        <v>11.96</v>
      </c>
      <c r="H8132">
        <v>2</v>
      </c>
      <c r="I8132">
        <v>0</v>
      </c>
      <c r="J8132">
        <v>5.8604000000000003</v>
      </c>
    </row>
    <row r="8133" spans="1:10" x14ac:dyDescent="0.25">
      <c r="A8133" s="1" t="s">
        <v>6658</v>
      </c>
      <c r="B8133" s="2">
        <v>41840</v>
      </c>
      <c r="C8133" s="2">
        <v>41843</v>
      </c>
      <c r="D8133" s="1" t="s">
        <v>79</v>
      </c>
      <c r="E8133" s="1" t="s">
        <v>277</v>
      </c>
      <c r="F8133" s="1" t="s">
        <v>4310</v>
      </c>
      <c r="G8133">
        <v>13.12</v>
      </c>
      <c r="H8133">
        <v>4</v>
      </c>
      <c r="I8133">
        <v>0</v>
      </c>
      <c r="J8133">
        <v>3.8048000000000002</v>
      </c>
    </row>
    <row r="8134" spans="1:10" x14ac:dyDescent="0.25">
      <c r="A8134" s="1" t="s">
        <v>6658</v>
      </c>
      <c r="B8134" s="2">
        <v>41840</v>
      </c>
      <c r="C8134" s="2">
        <v>41843</v>
      </c>
      <c r="D8134" s="1" t="s">
        <v>79</v>
      </c>
      <c r="E8134" s="1" t="s">
        <v>277</v>
      </c>
      <c r="F8134" s="1" t="s">
        <v>1052</v>
      </c>
      <c r="G8134">
        <v>535.41</v>
      </c>
      <c r="H8134">
        <v>3</v>
      </c>
      <c r="I8134">
        <v>0</v>
      </c>
      <c r="J8134">
        <v>160.62299999999999</v>
      </c>
    </row>
    <row r="8135" spans="1:10" x14ac:dyDescent="0.25">
      <c r="A8135" s="1" t="s">
        <v>6659</v>
      </c>
      <c r="B8135" s="2">
        <v>42285</v>
      </c>
      <c r="C8135" s="2">
        <v>42290</v>
      </c>
      <c r="D8135" s="1" t="s">
        <v>19</v>
      </c>
      <c r="E8135" s="1" t="s">
        <v>80</v>
      </c>
      <c r="F8135" s="1" t="s">
        <v>151</v>
      </c>
      <c r="G8135">
        <v>72.78</v>
      </c>
      <c r="H8135">
        <v>3</v>
      </c>
      <c r="I8135">
        <v>0.6</v>
      </c>
      <c r="J8135">
        <v>-70.960499999999996</v>
      </c>
    </row>
    <row r="8136" spans="1:10" x14ac:dyDescent="0.25">
      <c r="A8136" s="1" t="s">
        <v>6660</v>
      </c>
      <c r="B8136" s="2">
        <v>42051</v>
      </c>
      <c r="C8136" s="2">
        <v>42056</v>
      </c>
      <c r="D8136" s="1" t="s">
        <v>19</v>
      </c>
      <c r="E8136" s="1" t="s">
        <v>1615</v>
      </c>
      <c r="F8136" s="1" t="s">
        <v>632</v>
      </c>
      <c r="G8136">
        <v>36.840000000000003</v>
      </c>
      <c r="H8136">
        <v>3</v>
      </c>
      <c r="I8136">
        <v>0</v>
      </c>
      <c r="J8136">
        <v>17.314800000000002</v>
      </c>
    </row>
    <row r="8137" spans="1:10" x14ac:dyDescent="0.25">
      <c r="A8137" s="1" t="s">
        <v>6660</v>
      </c>
      <c r="B8137" s="2">
        <v>42051</v>
      </c>
      <c r="C8137" s="2">
        <v>42056</v>
      </c>
      <c r="D8137" s="1" t="s">
        <v>19</v>
      </c>
      <c r="E8137" s="1" t="s">
        <v>1615</v>
      </c>
      <c r="F8137" s="1" t="s">
        <v>112</v>
      </c>
      <c r="G8137">
        <v>87.71</v>
      </c>
      <c r="H8137">
        <v>7</v>
      </c>
      <c r="I8137">
        <v>0</v>
      </c>
      <c r="J8137">
        <v>41.223700000000001</v>
      </c>
    </row>
    <row r="8138" spans="1:10" x14ac:dyDescent="0.25">
      <c r="A8138" s="1" t="s">
        <v>6661</v>
      </c>
      <c r="B8138" s="2">
        <v>42594</v>
      </c>
      <c r="C8138" s="2">
        <v>42598</v>
      </c>
      <c r="D8138" s="1" t="s">
        <v>19</v>
      </c>
      <c r="E8138" s="1" t="s">
        <v>3924</v>
      </c>
      <c r="F8138" s="1" t="s">
        <v>555</v>
      </c>
      <c r="G8138">
        <v>562.29250000000002</v>
      </c>
      <c r="H8138">
        <v>7</v>
      </c>
      <c r="I8138">
        <v>0.45</v>
      </c>
      <c r="J8138">
        <v>-255.58750000000001</v>
      </c>
    </row>
    <row r="8139" spans="1:10" x14ac:dyDescent="0.25">
      <c r="A8139" s="1" t="s">
        <v>6662</v>
      </c>
      <c r="B8139" s="2">
        <v>41952</v>
      </c>
      <c r="C8139" s="2">
        <v>41956</v>
      </c>
      <c r="D8139" s="1" t="s">
        <v>19</v>
      </c>
      <c r="E8139" s="1" t="s">
        <v>3704</v>
      </c>
      <c r="F8139" s="1" t="s">
        <v>543</v>
      </c>
      <c r="G8139">
        <v>56.52</v>
      </c>
      <c r="H8139">
        <v>9</v>
      </c>
      <c r="I8139">
        <v>0</v>
      </c>
      <c r="J8139">
        <v>21.477599999999999</v>
      </c>
    </row>
    <row r="8140" spans="1:10" x14ac:dyDescent="0.25">
      <c r="A8140" s="1" t="s">
        <v>6663</v>
      </c>
      <c r="B8140" s="2">
        <v>42569</v>
      </c>
      <c r="C8140" s="2">
        <v>42573</v>
      </c>
      <c r="D8140" s="1" t="s">
        <v>19</v>
      </c>
      <c r="E8140" s="1" t="s">
        <v>306</v>
      </c>
      <c r="F8140" s="1" t="s">
        <v>1761</v>
      </c>
      <c r="G8140">
        <v>11.263999999999999</v>
      </c>
      <c r="H8140">
        <v>8</v>
      </c>
      <c r="I8140">
        <v>0.2</v>
      </c>
      <c r="J8140">
        <v>1.2672000000000001</v>
      </c>
    </row>
    <row r="8141" spans="1:10" x14ac:dyDescent="0.25">
      <c r="A8141" s="1" t="s">
        <v>6663</v>
      </c>
      <c r="B8141" s="2">
        <v>42569</v>
      </c>
      <c r="C8141" s="2">
        <v>42573</v>
      </c>
      <c r="D8141" s="1" t="s">
        <v>19</v>
      </c>
      <c r="E8141" s="1" t="s">
        <v>306</v>
      </c>
      <c r="F8141" s="1" t="s">
        <v>1793</v>
      </c>
      <c r="G8141">
        <v>284.08</v>
      </c>
      <c r="H8141">
        <v>10</v>
      </c>
      <c r="I8141">
        <v>0.2</v>
      </c>
      <c r="J8141">
        <v>24.856999999999999</v>
      </c>
    </row>
    <row r="8142" spans="1:10" x14ac:dyDescent="0.25">
      <c r="A8142" s="1" t="s">
        <v>6663</v>
      </c>
      <c r="B8142" s="2">
        <v>42569</v>
      </c>
      <c r="C8142" s="2">
        <v>42573</v>
      </c>
      <c r="D8142" s="1" t="s">
        <v>19</v>
      </c>
      <c r="E8142" s="1" t="s">
        <v>306</v>
      </c>
      <c r="F8142" s="1" t="s">
        <v>1255</v>
      </c>
      <c r="G8142">
        <v>18.495999999999999</v>
      </c>
      <c r="H8142">
        <v>4</v>
      </c>
      <c r="I8142">
        <v>0.2</v>
      </c>
      <c r="J8142">
        <v>6.7047999999999996</v>
      </c>
    </row>
    <row r="8143" spans="1:10" x14ac:dyDescent="0.25">
      <c r="A8143" s="1" t="s">
        <v>6664</v>
      </c>
      <c r="B8143" s="2">
        <v>42405</v>
      </c>
      <c r="C8143" s="2">
        <v>42410</v>
      </c>
      <c r="D8143" s="1" t="s">
        <v>19</v>
      </c>
      <c r="E8143" s="1" t="s">
        <v>3166</v>
      </c>
      <c r="F8143" s="1" t="s">
        <v>1251</v>
      </c>
      <c r="G8143">
        <v>14.73</v>
      </c>
      <c r="H8143">
        <v>3</v>
      </c>
      <c r="I8143">
        <v>0</v>
      </c>
      <c r="J8143">
        <v>7.2176999999999998</v>
      </c>
    </row>
    <row r="8144" spans="1:10" x14ac:dyDescent="0.25">
      <c r="A8144" s="1" t="s">
        <v>6664</v>
      </c>
      <c r="B8144" s="2">
        <v>42405</v>
      </c>
      <c r="C8144" s="2">
        <v>42410</v>
      </c>
      <c r="D8144" s="1" t="s">
        <v>19</v>
      </c>
      <c r="E8144" s="1" t="s">
        <v>3166</v>
      </c>
      <c r="F8144" s="1" t="s">
        <v>1755</v>
      </c>
      <c r="G8144">
        <v>186.54</v>
      </c>
      <c r="H8144">
        <v>3</v>
      </c>
      <c r="I8144">
        <v>0</v>
      </c>
      <c r="J8144">
        <v>50.3658</v>
      </c>
    </row>
    <row r="8145" spans="1:10" x14ac:dyDescent="0.25">
      <c r="A8145" s="1" t="s">
        <v>6664</v>
      </c>
      <c r="B8145" s="2">
        <v>42405</v>
      </c>
      <c r="C8145" s="2">
        <v>42410</v>
      </c>
      <c r="D8145" s="1" t="s">
        <v>19</v>
      </c>
      <c r="E8145" s="1" t="s">
        <v>3166</v>
      </c>
      <c r="F8145" s="1" t="s">
        <v>1271</v>
      </c>
      <c r="G8145">
        <v>557.72799999999995</v>
      </c>
      <c r="H8145">
        <v>4</v>
      </c>
      <c r="I8145">
        <v>0.2</v>
      </c>
      <c r="J8145">
        <v>6.9715999999999996</v>
      </c>
    </row>
    <row r="8146" spans="1:10" x14ac:dyDescent="0.25">
      <c r="A8146" s="1" t="s">
        <v>6664</v>
      </c>
      <c r="B8146" s="2">
        <v>42405</v>
      </c>
      <c r="C8146" s="2">
        <v>42410</v>
      </c>
      <c r="D8146" s="1" t="s">
        <v>19</v>
      </c>
      <c r="E8146" s="1" t="s">
        <v>3166</v>
      </c>
      <c r="F8146" s="1" t="s">
        <v>294</v>
      </c>
      <c r="G8146">
        <v>159.96799999999999</v>
      </c>
      <c r="H8146">
        <v>4</v>
      </c>
      <c r="I8146">
        <v>0.2</v>
      </c>
      <c r="J8146">
        <v>-31.993600000000001</v>
      </c>
    </row>
    <row r="8147" spans="1:10" x14ac:dyDescent="0.25">
      <c r="A8147" s="1" t="s">
        <v>6665</v>
      </c>
      <c r="B8147" s="2">
        <v>41810</v>
      </c>
      <c r="C8147" s="2">
        <v>41817</v>
      </c>
      <c r="D8147" s="1" t="s">
        <v>19</v>
      </c>
      <c r="E8147" s="1" t="s">
        <v>2219</v>
      </c>
      <c r="F8147" s="1" t="s">
        <v>2603</v>
      </c>
      <c r="G8147">
        <v>471.9</v>
      </c>
      <c r="H8147">
        <v>6</v>
      </c>
      <c r="I8147">
        <v>0</v>
      </c>
      <c r="J8147">
        <v>155.727</v>
      </c>
    </row>
    <row r="8148" spans="1:10" x14ac:dyDescent="0.25">
      <c r="A8148" s="1" t="s">
        <v>6665</v>
      </c>
      <c r="B8148" s="2">
        <v>41810</v>
      </c>
      <c r="C8148" s="2">
        <v>41817</v>
      </c>
      <c r="D8148" s="1" t="s">
        <v>19</v>
      </c>
      <c r="E8148" s="1" t="s">
        <v>2219</v>
      </c>
      <c r="F8148" s="1" t="s">
        <v>2960</v>
      </c>
      <c r="G8148">
        <v>3.52</v>
      </c>
      <c r="H8148">
        <v>2</v>
      </c>
      <c r="I8148">
        <v>0</v>
      </c>
      <c r="J8148">
        <v>1.6896</v>
      </c>
    </row>
    <row r="8149" spans="1:10" x14ac:dyDescent="0.25">
      <c r="A8149" s="1" t="s">
        <v>6666</v>
      </c>
      <c r="B8149" s="2">
        <v>42895</v>
      </c>
      <c r="C8149" s="2">
        <v>42900</v>
      </c>
      <c r="D8149" s="1" t="s">
        <v>19</v>
      </c>
      <c r="E8149" s="1" t="s">
        <v>717</v>
      </c>
      <c r="F8149" s="1" t="s">
        <v>77</v>
      </c>
      <c r="G8149">
        <v>49.12</v>
      </c>
      <c r="H8149">
        <v>4</v>
      </c>
      <c r="I8149">
        <v>0</v>
      </c>
      <c r="J8149">
        <v>23.086400000000001</v>
      </c>
    </row>
    <row r="8150" spans="1:10" x14ac:dyDescent="0.25">
      <c r="A8150" s="1" t="s">
        <v>6667</v>
      </c>
      <c r="B8150" s="2">
        <v>42731</v>
      </c>
      <c r="C8150" s="2">
        <v>42735</v>
      </c>
      <c r="D8150" s="1" t="s">
        <v>19</v>
      </c>
      <c r="E8150" s="1" t="s">
        <v>3609</v>
      </c>
      <c r="F8150" s="1" t="s">
        <v>1575</v>
      </c>
      <c r="G8150">
        <v>20.16</v>
      </c>
      <c r="H8150">
        <v>7</v>
      </c>
      <c r="I8150">
        <v>0</v>
      </c>
      <c r="J8150">
        <v>9.8783999999999992</v>
      </c>
    </row>
    <row r="8151" spans="1:10" x14ac:dyDescent="0.25">
      <c r="A8151" s="1" t="s">
        <v>6668</v>
      </c>
      <c r="B8151" s="2">
        <v>41665</v>
      </c>
      <c r="C8151" s="2">
        <v>41668</v>
      </c>
      <c r="D8151" s="1" t="s">
        <v>79</v>
      </c>
      <c r="E8151" s="1" t="s">
        <v>3513</v>
      </c>
      <c r="F8151" s="1" t="s">
        <v>2049</v>
      </c>
      <c r="G8151">
        <v>10.68</v>
      </c>
      <c r="H8151">
        <v>2</v>
      </c>
      <c r="I8151">
        <v>0</v>
      </c>
      <c r="J8151">
        <v>5.0195999999999996</v>
      </c>
    </row>
    <row r="8152" spans="1:10" x14ac:dyDescent="0.25">
      <c r="A8152" s="1" t="s">
        <v>6668</v>
      </c>
      <c r="B8152" s="2">
        <v>41665</v>
      </c>
      <c r="C8152" s="2">
        <v>41668</v>
      </c>
      <c r="D8152" s="1" t="s">
        <v>79</v>
      </c>
      <c r="E8152" s="1" t="s">
        <v>3513</v>
      </c>
      <c r="F8152" s="1" t="s">
        <v>1308</v>
      </c>
      <c r="G8152">
        <v>141.96</v>
      </c>
      <c r="H8152">
        <v>2</v>
      </c>
      <c r="I8152">
        <v>0</v>
      </c>
      <c r="J8152">
        <v>39.748800000000003</v>
      </c>
    </row>
    <row r="8153" spans="1:10" x14ac:dyDescent="0.25">
      <c r="A8153" s="1" t="s">
        <v>6669</v>
      </c>
      <c r="B8153" s="2">
        <v>42817</v>
      </c>
      <c r="C8153" s="2">
        <v>42819</v>
      </c>
      <c r="D8153" s="1" t="s">
        <v>79</v>
      </c>
      <c r="E8153" s="1" t="s">
        <v>799</v>
      </c>
      <c r="F8153" s="1" t="s">
        <v>1511</v>
      </c>
      <c r="G8153">
        <v>32.479999999999997</v>
      </c>
      <c r="H8153">
        <v>2</v>
      </c>
      <c r="I8153">
        <v>0</v>
      </c>
      <c r="J8153">
        <v>4.8719999999999999</v>
      </c>
    </row>
    <row r="8154" spans="1:10" x14ac:dyDescent="0.25">
      <c r="A8154" s="1" t="s">
        <v>6669</v>
      </c>
      <c r="B8154" s="2">
        <v>42817</v>
      </c>
      <c r="C8154" s="2">
        <v>42819</v>
      </c>
      <c r="D8154" s="1" t="s">
        <v>79</v>
      </c>
      <c r="E8154" s="1" t="s">
        <v>799</v>
      </c>
      <c r="F8154" s="1" t="s">
        <v>968</v>
      </c>
      <c r="G8154">
        <v>20.04</v>
      </c>
      <c r="H8154">
        <v>3</v>
      </c>
      <c r="I8154">
        <v>0</v>
      </c>
      <c r="J8154">
        <v>9.6191999999999993</v>
      </c>
    </row>
    <row r="8155" spans="1:10" x14ac:dyDescent="0.25">
      <c r="A8155" s="1" t="s">
        <v>6669</v>
      </c>
      <c r="B8155" s="2">
        <v>42817</v>
      </c>
      <c r="C8155" s="2">
        <v>42819</v>
      </c>
      <c r="D8155" s="1" t="s">
        <v>79</v>
      </c>
      <c r="E8155" s="1" t="s">
        <v>799</v>
      </c>
      <c r="F8155" s="1" t="s">
        <v>3328</v>
      </c>
      <c r="G8155">
        <v>13999.96</v>
      </c>
      <c r="H8155">
        <v>4</v>
      </c>
      <c r="I8155">
        <v>0</v>
      </c>
      <c r="J8155">
        <v>6719.9808000000003</v>
      </c>
    </row>
    <row r="8156" spans="1:10" x14ac:dyDescent="0.25">
      <c r="A8156" s="1" t="s">
        <v>6670</v>
      </c>
      <c r="B8156" s="2">
        <v>42814</v>
      </c>
      <c r="C8156" s="2">
        <v>42818</v>
      </c>
      <c r="D8156" s="1" t="s">
        <v>19</v>
      </c>
      <c r="E8156" s="1" t="s">
        <v>4560</v>
      </c>
      <c r="F8156" s="1" t="s">
        <v>2731</v>
      </c>
      <c r="G8156">
        <v>238</v>
      </c>
      <c r="H8156">
        <v>2</v>
      </c>
      <c r="I8156">
        <v>0</v>
      </c>
      <c r="J8156">
        <v>38.08</v>
      </c>
    </row>
    <row r="8157" spans="1:10" x14ac:dyDescent="0.25">
      <c r="A8157" s="1" t="s">
        <v>6670</v>
      </c>
      <c r="B8157" s="2">
        <v>42814</v>
      </c>
      <c r="C8157" s="2">
        <v>42818</v>
      </c>
      <c r="D8157" s="1" t="s">
        <v>19</v>
      </c>
      <c r="E8157" s="1" t="s">
        <v>4560</v>
      </c>
      <c r="F8157" s="1" t="s">
        <v>2266</v>
      </c>
      <c r="G8157">
        <v>61.96</v>
      </c>
      <c r="H8157">
        <v>2</v>
      </c>
      <c r="I8157">
        <v>0</v>
      </c>
      <c r="J8157">
        <v>27.882000000000001</v>
      </c>
    </row>
    <row r="8158" spans="1:10" x14ac:dyDescent="0.25">
      <c r="A8158" s="1" t="s">
        <v>6671</v>
      </c>
      <c r="B8158" s="2">
        <v>42647</v>
      </c>
      <c r="C8158" s="2">
        <v>42652</v>
      </c>
      <c r="D8158" s="1" t="s">
        <v>19</v>
      </c>
      <c r="E8158" s="1" t="s">
        <v>1037</v>
      </c>
      <c r="F8158" s="1" t="s">
        <v>2107</v>
      </c>
      <c r="G8158">
        <v>239.37200000000001</v>
      </c>
      <c r="H8158">
        <v>2</v>
      </c>
      <c r="I8158">
        <v>0.3</v>
      </c>
      <c r="J8158">
        <v>-23.937200000000001</v>
      </c>
    </row>
    <row r="8159" spans="1:10" x14ac:dyDescent="0.25">
      <c r="A8159" s="1" t="s">
        <v>6672</v>
      </c>
      <c r="B8159" s="2">
        <v>42692</v>
      </c>
      <c r="C8159" s="2">
        <v>42696</v>
      </c>
      <c r="D8159" s="1" t="s">
        <v>19</v>
      </c>
      <c r="E8159" s="1" t="s">
        <v>1368</v>
      </c>
      <c r="F8159" s="1" t="s">
        <v>2731</v>
      </c>
      <c r="G8159">
        <v>595</v>
      </c>
      <c r="H8159">
        <v>5</v>
      </c>
      <c r="I8159">
        <v>0</v>
      </c>
      <c r="J8159">
        <v>95.2</v>
      </c>
    </row>
    <row r="8160" spans="1:10" x14ac:dyDescent="0.25">
      <c r="A8160" s="1" t="s">
        <v>6673</v>
      </c>
      <c r="B8160" s="2">
        <v>43095</v>
      </c>
      <c r="C8160" s="2">
        <v>43101</v>
      </c>
      <c r="D8160" s="1" t="s">
        <v>19</v>
      </c>
      <c r="E8160" s="1" t="s">
        <v>934</v>
      </c>
      <c r="F8160" s="1" t="s">
        <v>2995</v>
      </c>
      <c r="G8160">
        <v>16.032</v>
      </c>
      <c r="H8160">
        <v>3</v>
      </c>
      <c r="I8160">
        <v>0.2</v>
      </c>
      <c r="J8160">
        <v>5.6112000000000002</v>
      </c>
    </row>
    <row r="8161" spans="1:10" x14ac:dyDescent="0.25">
      <c r="A8161" s="1" t="s">
        <v>6674</v>
      </c>
      <c r="B8161" s="2">
        <v>42438</v>
      </c>
      <c r="C8161" s="2">
        <v>42442</v>
      </c>
      <c r="D8161" s="1" t="s">
        <v>19</v>
      </c>
      <c r="E8161" s="1" t="s">
        <v>205</v>
      </c>
      <c r="F8161" s="1" t="s">
        <v>494</v>
      </c>
      <c r="G8161">
        <v>199.75</v>
      </c>
      <c r="H8161">
        <v>5</v>
      </c>
      <c r="I8161">
        <v>0</v>
      </c>
      <c r="J8161">
        <v>87.89</v>
      </c>
    </row>
    <row r="8162" spans="1:10" x14ac:dyDescent="0.25">
      <c r="A8162" s="1" t="s">
        <v>6675</v>
      </c>
      <c r="B8162" s="2">
        <v>42416</v>
      </c>
      <c r="C8162" s="2">
        <v>42420</v>
      </c>
      <c r="D8162" s="1" t="s">
        <v>19</v>
      </c>
      <c r="E8162" s="1" t="s">
        <v>2228</v>
      </c>
      <c r="F8162" s="1" t="s">
        <v>5343</v>
      </c>
      <c r="G8162">
        <v>227.96</v>
      </c>
      <c r="H8162">
        <v>2</v>
      </c>
      <c r="I8162">
        <v>0</v>
      </c>
      <c r="J8162">
        <v>36.473599999999998</v>
      </c>
    </row>
    <row r="8163" spans="1:10" x14ac:dyDescent="0.25">
      <c r="A8163" s="1" t="s">
        <v>6676</v>
      </c>
      <c r="B8163" s="2">
        <v>42275</v>
      </c>
      <c r="C8163" s="2">
        <v>42280</v>
      </c>
      <c r="D8163" s="1" t="s">
        <v>11</v>
      </c>
      <c r="E8163" s="1" t="s">
        <v>1668</v>
      </c>
      <c r="F8163" s="1" t="s">
        <v>826</v>
      </c>
      <c r="G8163">
        <v>293.52</v>
      </c>
      <c r="H8163">
        <v>6</v>
      </c>
      <c r="I8163">
        <v>0</v>
      </c>
      <c r="J8163">
        <v>76.315200000000004</v>
      </c>
    </row>
    <row r="8164" spans="1:10" x14ac:dyDescent="0.25">
      <c r="A8164" s="1" t="s">
        <v>6676</v>
      </c>
      <c r="B8164" s="2">
        <v>42275</v>
      </c>
      <c r="C8164" s="2">
        <v>42280</v>
      </c>
      <c r="D8164" s="1" t="s">
        <v>11</v>
      </c>
      <c r="E8164" s="1" t="s">
        <v>1668</v>
      </c>
      <c r="F8164" s="1" t="s">
        <v>702</v>
      </c>
      <c r="G8164">
        <v>307.98</v>
      </c>
      <c r="H8164">
        <v>2</v>
      </c>
      <c r="I8164">
        <v>0</v>
      </c>
      <c r="J8164">
        <v>89.3142</v>
      </c>
    </row>
    <row r="8165" spans="1:10" x14ac:dyDescent="0.25">
      <c r="A8165" s="1" t="s">
        <v>6677</v>
      </c>
      <c r="B8165" s="2">
        <v>42310</v>
      </c>
      <c r="C8165" s="2">
        <v>42314</v>
      </c>
      <c r="D8165" s="1" t="s">
        <v>19</v>
      </c>
      <c r="E8165" s="1" t="s">
        <v>1315</v>
      </c>
      <c r="F8165" s="1" t="s">
        <v>3274</v>
      </c>
      <c r="G8165">
        <v>96.96</v>
      </c>
      <c r="H8165">
        <v>6</v>
      </c>
      <c r="I8165">
        <v>0</v>
      </c>
      <c r="J8165">
        <v>33.936</v>
      </c>
    </row>
    <row r="8166" spans="1:10" x14ac:dyDescent="0.25">
      <c r="A8166" s="1" t="s">
        <v>6677</v>
      </c>
      <c r="B8166" s="2">
        <v>42310</v>
      </c>
      <c r="C8166" s="2">
        <v>42314</v>
      </c>
      <c r="D8166" s="1" t="s">
        <v>19</v>
      </c>
      <c r="E8166" s="1" t="s">
        <v>1315</v>
      </c>
      <c r="F8166" s="1" t="s">
        <v>604</v>
      </c>
      <c r="G8166">
        <v>117.488</v>
      </c>
      <c r="H8166">
        <v>7</v>
      </c>
      <c r="I8166">
        <v>0.2</v>
      </c>
      <c r="J8166">
        <v>41.120800000000003</v>
      </c>
    </row>
    <row r="8167" spans="1:10" x14ac:dyDescent="0.25">
      <c r="A8167" s="1" t="s">
        <v>6677</v>
      </c>
      <c r="B8167" s="2">
        <v>42310</v>
      </c>
      <c r="C8167" s="2">
        <v>42314</v>
      </c>
      <c r="D8167" s="1" t="s">
        <v>19</v>
      </c>
      <c r="E8167" s="1" t="s">
        <v>1315</v>
      </c>
      <c r="F8167" s="1" t="s">
        <v>1214</v>
      </c>
      <c r="G8167">
        <v>11.952</v>
      </c>
      <c r="H8167">
        <v>3</v>
      </c>
      <c r="I8167">
        <v>0.2</v>
      </c>
      <c r="J8167">
        <v>4.1832000000000003</v>
      </c>
    </row>
    <row r="8168" spans="1:10" x14ac:dyDescent="0.25">
      <c r="A8168" s="1" t="s">
        <v>6677</v>
      </c>
      <c r="B8168" s="2">
        <v>42310</v>
      </c>
      <c r="C8168" s="2">
        <v>42314</v>
      </c>
      <c r="D8168" s="1" t="s">
        <v>19</v>
      </c>
      <c r="E8168" s="1" t="s">
        <v>1315</v>
      </c>
      <c r="F8168" s="1" t="s">
        <v>3277</v>
      </c>
      <c r="G8168">
        <v>512.49900000000002</v>
      </c>
      <c r="H8168">
        <v>3</v>
      </c>
      <c r="I8168">
        <v>0.15</v>
      </c>
      <c r="J8168">
        <v>-30.146999999999998</v>
      </c>
    </row>
    <row r="8169" spans="1:10" x14ac:dyDescent="0.25">
      <c r="A8169" s="1" t="s">
        <v>6678</v>
      </c>
      <c r="B8169" s="2">
        <v>42582</v>
      </c>
      <c r="C8169" s="2">
        <v>42587</v>
      </c>
      <c r="D8169" s="1" t="s">
        <v>19</v>
      </c>
      <c r="E8169" s="1" t="s">
        <v>3966</v>
      </c>
      <c r="F8169" s="1" t="s">
        <v>1196</v>
      </c>
      <c r="G8169">
        <v>863.12800000000004</v>
      </c>
      <c r="H8169">
        <v>7</v>
      </c>
      <c r="I8169">
        <v>0.2</v>
      </c>
      <c r="J8169">
        <v>-32.3673</v>
      </c>
    </row>
    <row r="8170" spans="1:10" x14ac:dyDescent="0.25">
      <c r="A8170" s="1" t="s">
        <v>6679</v>
      </c>
      <c r="B8170" s="2">
        <v>43045</v>
      </c>
      <c r="C8170" s="2">
        <v>43052</v>
      </c>
      <c r="D8170" s="1" t="s">
        <v>19</v>
      </c>
      <c r="E8170" s="1" t="s">
        <v>631</v>
      </c>
      <c r="F8170" s="1" t="s">
        <v>618</v>
      </c>
      <c r="G8170">
        <v>2036.86</v>
      </c>
      <c r="H8170">
        <v>7</v>
      </c>
      <c r="I8170">
        <v>0</v>
      </c>
      <c r="J8170">
        <v>366.63479999999998</v>
      </c>
    </row>
    <row r="8171" spans="1:10" x14ac:dyDescent="0.25">
      <c r="A8171" s="1" t="s">
        <v>6679</v>
      </c>
      <c r="B8171" s="2">
        <v>43045</v>
      </c>
      <c r="C8171" s="2">
        <v>43052</v>
      </c>
      <c r="D8171" s="1" t="s">
        <v>19</v>
      </c>
      <c r="E8171" s="1" t="s">
        <v>631</v>
      </c>
      <c r="F8171" s="1" t="s">
        <v>602</v>
      </c>
      <c r="G8171">
        <v>449.56799999999998</v>
      </c>
      <c r="H8171">
        <v>2</v>
      </c>
      <c r="I8171">
        <v>0.2</v>
      </c>
      <c r="J8171">
        <v>-73.0548</v>
      </c>
    </row>
    <row r="8172" spans="1:10" x14ac:dyDescent="0.25">
      <c r="A8172" s="1" t="s">
        <v>6679</v>
      </c>
      <c r="B8172" s="2">
        <v>43045</v>
      </c>
      <c r="C8172" s="2">
        <v>43052</v>
      </c>
      <c r="D8172" s="1" t="s">
        <v>19</v>
      </c>
      <c r="E8172" s="1" t="s">
        <v>631</v>
      </c>
      <c r="F8172" s="1" t="s">
        <v>962</v>
      </c>
      <c r="G8172">
        <v>108.96</v>
      </c>
      <c r="H8172">
        <v>3</v>
      </c>
      <c r="I8172">
        <v>0</v>
      </c>
      <c r="J8172">
        <v>32.688000000000002</v>
      </c>
    </row>
    <row r="8173" spans="1:10" x14ac:dyDescent="0.25">
      <c r="A8173" s="1" t="s">
        <v>6680</v>
      </c>
      <c r="B8173" s="2">
        <v>42414</v>
      </c>
      <c r="C8173" s="2">
        <v>42419</v>
      </c>
      <c r="D8173" s="1" t="s">
        <v>19</v>
      </c>
      <c r="E8173" s="1" t="s">
        <v>1091</v>
      </c>
      <c r="F8173" s="1" t="s">
        <v>2112</v>
      </c>
      <c r="G8173">
        <v>264.18</v>
      </c>
      <c r="H8173">
        <v>7</v>
      </c>
      <c r="I8173">
        <v>0</v>
      </c>
      <c r="J8173">
        <v>68.686800000000005</v>
      </c>
    </row>
    <row r="8174" spans="1:10" x14ac:dyDescent="0.25">
      <c r="A8174" s="1" t="s">
        <v>6681</v>
      </c>
      <c r="B8174" s="2">
        <v>41829</v>
      </c>
      <c r="C8174" s="2">
        <v>41833</v>
      </c>
      <c r="D8174" s="1" t="s">
        <v>19</v>
      </c>
      <c r="E8174" s="1" t="s">
        <v>3767</v>
      </c>
      <c r="F8174" s="1" t="s">
        <v>3244</v>
      </c>
      <c r="G8174">
        <v>2.88</v>
      </c>
      <c r="H8174">
        <v>1</v>
      </c>
      <c r="I8174">
        <v>0</v>
      </c>
      <c r="J8174">
        <v>1.4112</v>
      </c>
    </row>
    <row r="8175" spans="1:10" x14ac:dyDescent="0.25">
      <c r="A8175" s="1" t="s">
        <v>6681</v>
      </c>
      <c r="B8175" s="2">
        <v>41829</v>
      </c>
      <c r="C8175" s="2">
        <v>41833</v>
      </c>
      <c r="D8175" s="1" t="s">
        <v>19</v>
      </c>
      <c r="E8175" s="1" t="s">
        <v>3767</v>
      </c>
      <c r="F8175" s="1" t="s">
        <v>101</v>
      </c>
      <c r="G8175">
        <v>41.904000000000003</v>
      </c>
      <c r="H8175">
        <v>6</v>
      </c>
      <c r="I8175">
        <v>0.2</v>
      </c>
      <c r="J8175">
        <v>14.1426</v>
      </c>
    </row>
    <row r="8176" spans="1:10" x14ac:dyDescent="0.25">
      <c r="A8176" s="1" t="s">
        <v>6681</v>
      </c>
      <c r="B8176" s="2">
        <v>41829</v>
      </c>
      <c r="C8176" s="2">
        <v>41833</v>
      </c>
      <c r="D8176" s="1" t="s">
        <v>19</v>
      </c>
      <c r="E8176" s="1" t="s">
        <v>3767</v>
      </c>
      <c r="F8176" s="1" t="s">
        <v>2725</v>
      </c>
      <c r="G8176">
        <v>23.92</v>
      </c>
      <c r="H8176">
        <v>4</v>
      </c>
      <c r="I8176">
        <v>0</v>
      </c>
      <c r="J8176">
        <v>4.0663999999999998</v>
      </c>
    </row>
    <row r="8177" spans="1:10" x14ac:dyDescent="0.25">
      <c r="A8177" s="1" t="s">
        <v>6682</v>
      </c>
      <c r="B8177" s="2">
        <v>42399</v>
      </c>
      <c r="C8177" s="2">
        <v>42404</v>
      </c>
      <c r="D8177" s="1" t="s">
        <v>19</v>
      </c>
      <c r="E8177" s="1" t="s">
        <v>6683</v>
      </c>
      <c r="F8177" s="1" t="s">
        <v>131</v>
      </c>
      <c r="G8177">
        <v>156.512</v>
      </c>
      <c r="H8177">
        <v>4</v>
      </c>
      <c r="I8177">
        <v>0.2</v>
      </c>
      <c r="J8177">
        <v>52.822800000000001</v>
      </c>
    </row>
    <row r="8178" spans="1:10" x14ac:dyDescent="0.25">
      <c r="A8178" s="1" t="s">
        <v>6684</v>
      </c>
      <c r="B8178" s="2">
        <v>42635</v>
      </c>
      <c r="C8178" s="2">
        <v>42638</v>
      </c>
      <c r="D8178" s="1" t="s">
        <v>79</v>
      </c>
      <c r="E8178" s="1" t="s">
        <v>2074</v>
      </c>
      <c r="F8178" s="1" t="s">
        <v>167</v>
      </c>
      <c r="G8178">
        <v>128.34</v>
      </c>
      <c r="H8178">
        <v>6</v>
      </c>
      <c r="I8178">
        <v>0</v>
      </c>
      <c r="J8178">
        <v>37.218600000000002</v>
      </c>
    </row>
    <row r="8179" spans="1:10" x14ac:dyDescent="0.25">
      <c r="A8179" s="1" t="s">
        <v>6685</v>
      </c>
      <c r="B8179" s="2">
        <v>43091</v>
      </c>
      <c r="C8179" s="2">
        <v>43093</v>
      </c>
      <c r="D8179" s="1" t="s">
        <v>79</v>
      </c>
      <c r="E8179" s="1" t="s">
        <v>2036</v>
      </c>
      <c r="F8179" s="1" t="s">
        <v>3893</v>
      </c>
      <c r="G8179">
        <v>474.95</v>
      </c>
      <c r="H8179">
        <v>5</v>
      </c>
      <c r="I8179">
        <v>0</v>
      </c>
      <c r="J8179">
        <v>142.48500000000001</v>
      </c>
    </row>
    <row r="8180" spans="1:10" x14ac:dyDescent="0.25">
      <c r="A8180" s="1" t="s">
        <v>6686</v>
      </c>
      <c r="B8180" s="2">
        <v>42615</v>
      </c>
      <c r="C8180" s="2">
        <v>42621</v>
      </c>
      <c r="D8180" s="1" t="s">
        <v>19</v>
      </c>
      <c r="E8180" s="1" t="s">
        <v>2988</v>
      </c>
      <c r="F8180" s="1" t="s">
        <v>1268</v>
      </c>
      <c r="G8180">
        <v>999.98</v>
      </c>
      <c r="H8180">
        <v>2</v>
      </c>
      <c r="I8180">
        <v>0</v>
      </c>
      <c r="J8180">
        <v>449.99099999999999</v>
      </c>
    </row>
    <row r="8181" spans="1:10" x14ac:dyDescent="0.25">
      <c r="A8181" s="1" t="s">
        <v>6687</v>
      </c>
      <c r="B8181" s="2">
        <v>42218</v>
      </c>
      <c r="C8181" s="2">
        <v>42222</v>
      </c>
      <c r="D8181" s="1" t="s">
        <v>19</v>
      </c>
      <c r="E8181" s="1" t="s">
        <v>951</v>
      </c>
      <c r="F8181" s="1" t="s">
        <v>4197</v>
      </c>
      <c r="G8181">
        <v>277.5</v>
      </c>
      <c r="H8181">
        <v>4</v>
      </c>
      <c r="I8181">
        <v>0.5</v>
      </c>
      <c r="J8181">
        <v>-188.7</v>
      </c>
    </row>
    <row r="8182" spans="1:10" x14ac:dyDescent="0.25">
      <c r="A8182" s="1" t="s">
        <v>6688</v>
      </c>
      <c r="B8182" s="2">
        <v>42329</v>
      </c>
      <c r="C8182" s="2">
        <v>42333</v>
      </c>
      <c r="D8182" s="1" t="s">
        <v>19</v>
      </c>
      <c r="E8182" s="1" t="s">
        <v>4976</v>
      </c>
      <c r="F8182" s="1" t="s">
        <v>2099</v>
      </c>
      <c r="G8182">
        <v>1252.704</v>
      </c>
      <c r="H8182">
        <v>8</v>
      </c>
      <c r="I8182">
        <v>0.4</v>
      </c>
      <c r="J8182">
        <v>-480.20319999999998</v>
      </c>
    </row>
    <row r="8183" spans="1:10" x14ac:dyDescent="0.25">
      <c r="A8183" s="1" t="s">
        <v>6688</v>
      </c>
      <c r="B8183" s="2">
        <v>42329</v>
      </c>
      <c r="C8183" s="2">
        <v>42333</v>
      </c>
      <c r="D8183" s="1" t="s">
        <v>19</v>
      </c>
      <c r="E8183" s="1" t="s">
        <v>4976</v>
      </c>
      <c r="F8183" s="1" t="s">
        <v>1426</v>
      </c>
      <c r="G8183">
        <v>110.97</v>
      </c>
      <c r="H8183">
        <v>5</v>
      </c>
      <c r="I8183">
        <v>0.4</v>
      </c>
      <c r="J8183">
        <v>-24.043500000000002</v>
      </c>
    </row>
    <row r="8184" spans="1:10" x14ac:dyDescent="0.25">
      <c r="A8184" s="1" t="s">
        <v>6689</v>
      </c>
      <c r="B8184" s="2">
        <v>42873</v>
      </c>
      <c r="C8184" s="2">
        <v>42877</v>
      </c>
      <c r="D8184" s="1" t="s">
        <v>19</v>
      </c>
      <c r="E8184" s="1" t="s">
        <v>3066</v>
      </c>
      <c r="F8184" s="1" t="s">
        <v>2612</v>
      </c>
      <c r="G8184">
        <v>22.608000000000001</v>
      </c>
      <c r="H8184">
        <v>3</v>
      </c>
      <c r="I8184">
        <v>0.6</v>
      </c>
      <c r="J8184">
        <v>-10.1736</v>
      </c>
    </row>
    <row r="8185" spans="1:10" x14ac:dyDescent="0.25">
      <c r="A8185" s="1" t="s">
        <v>6689</v>
      </c>
      <c r="B8185" s="2">
        <v>42873</v>
      </c>
      <c r="C8185" s="2">
        <v>42877</v>
      </c>
      <c r="D8185" s="1" t="s">
        <v>19</v>
      </c>
      <c r="E8185" s="1" t="s">
        <v>3066</v>
      </c>
      <c r="F8185" s="1" t="s">
        <v>570</v>
      </c>
      <c r="G8185">
        <v>1.8919999999999999</v>
      </c>
      <c r="H8185">
        <v>1</v>
      </c>
      <c r="I8185">
        <v>0.6</v>
      </c>
      <c r="J8185">
        <v>-0.99329999999999996</v>
      </c>
    </row>
    <row r="8186" spans="1:10" x14ac:dyDescent="0.25">
      <c r="A8186" s="1" t="s">
        <v>6690</v>
      </c>
      <c r="B8186" s="2">
        <v>42939</v>
      </c>
      <c r="C8186" s="2">
        <v>42943</v>
      </c>
      <c r="D8186" s="1" t="s">
        <v>19</v>
      </c>
      <c r="E8186" s="1" t="s">
        <v>888</v>
      </c>
      <c r="F8186" s="1" t="s">
        <v>2059</v>
      </c>
      <c r="G8186">
        <v>63.311999999999998</v>
      </c>
      <c r="H8186">
        <v>3</v>
      </c>
      <c r="I8186">
        <v>0.2</v>
      </c>
      <c r="J8186">
        <v>20.5764</v>
      </c>
    </row>
    <row r="8187" spans="1:10" x14ac:dyDescent="0.25">
      <c r="A8187" s="1" t="s">
        <v>6691</v>
      </c>
      <c r="B8187" s="2">
        <v>42260</v>
      </c>
      <c r="C8187" s="2">
        <v>42264</v>
      </c>
      <c r="D8187" s="1" t="s">
        <v>11</v>
      </c>
      <c r="E8187" s="1" t="s">
        <v>664</v>
      </c>
      <c r="F8187" s="1" t="s">
        <v>2651</v>
      </c>
      <c r="G8187">
        <v>7.8239999999999998</v>
      </c>
      <c r="H8187">
        <v>1</v>
      </c>
      <c r="I8187">
        <v>0.2</v>
      </c>
      <c r="J8187">
        <v>2.9340000000000002</v>
      </c>
    </row>
    <row r="8188" spans="1:10" x14ac:dyDescent="0.25">
      <c r="A8188" s="1" t="s">
        <v>6691</v>
      </c>
      <c r="B8188" s="2">
        <v>42260</v>
      </c>
      <c r="C8188" s="2">
        <v>42264</v>
      </c>
      <c r="D8188" s="1" t="s">
        <v>11</v>
      </c>
      <c r="E8188" s="1" t="s">
        <v>664</v>
      </c>
      <c r="F8188" s="1" t="s">
        <v>339</v>
      </c>
      <c r="G8188">
        <v>170.072</v>
      </c>
      <c r="H8188">
        <v>4</v>
      </c>
      <c r="I8188">
        <v>0.3</v>
      </c>
      <c r="J8188">
        <v>-12.148</v>
      </c>
    </row>
    <row r="8189" spans="1:10" x14ac:dyDescent="0.25">
      <c r="A8189" s="1" t="s">
        <v>6692</v>
      </c>
      <c r="B8189" s="2">
        <v>42714</v>
      </c>
      <c r="C8189" s="2">
        <v>42720</v>
      </c>
      <c r="D8189" s="1" t="s">
        <v>19</v>
      </c>
      <c r="E8189" s="1" t="s">
        <v>1356</v>
      </c>
      <c r="F8189" s="1" t="s">
        <v>337</v>
      </c>
      <c r="G8189">
        <v>62.82</v>
      </c>
      <c r="H8189">
        <v>9</v>
      </c>
      <c r="I8189">
        <v>0</v>
      </c>
      <c r="J8189">
        <v>29.525400000000001</v>
      </c>
    </row>
    <row r="8190" spans="1:10" x14ac:dyDescent="0.25">
      <c r="A8190" s="1" t="s">
        <v>6693</v>
      </c>
      <c r="B8190" s="2">
        <v>42279</v>
      </c>
      <c r="C8190" s="2">
        <v>42282</v>
      </c>
      <c r="D8190" s="1" t="s">
        <v>11</v>
      </c>
      <c r="E8190" s="1" t="s">
        <v>2310</v>
      </c>
      <c r="F8190" s="1" t="s">
        <v>1410</v>
      </c>
      <c r="G8190">
        <v>19.440000000000001</v>
      </c>
      <c r="H8190">
        <v>3</v>
      </c>
      <c r="I8190">
        <v>0</v>
      </c>
      <c r="J8190">
        <v>9.3312000000000008</v>
      </c>
    </row>
    <row r="8191" spans="1:10" x14ac:dyDescent="0.25">
      <c r="A8191" s="1" t="s">
        <v>6693</v>
      </c>
      <c r="B8191" s="2">
        <v>42279</v>
      </c>
      <c r="C8191" s="2">
        <v>42282</v>
      </c>
      <c r="D8191" s="1" t="s">
        <v>11</v>
      </c>
      <c r="E8191" s="1" t="s">
        <v>2310</v>
      </c>
      <c r="F8191" s="1" t="s">
        <v>1653</v>
      </c>
      <c r="G8191">
        <v>7.38</v>
      </c>
      <c r="H8191">
        <v>1</v>
      </c>
      <c r="I8191">
        <v>0</v>
      </c>
      <c r="J8191">
        <v>3.6162000000000001</v>
      </c>
    </row>
    <row r="8192" spans="1:10" x14ac:dyDescent="0.25">
      <c r="A8192" s="1" t="s">
        <v>6694</v>
      </c>
      <c r="B8192" s="2">
        <v>43056</v>
      </c>
      <c r="C8192" s="2">
        <v>43060</v>
      </c>
      <c r="D8192" s="1" t="s">
        <v>19</v>
      </c>
      <c r="E8192" s="1" t="s">
        <v>3539</v>
      </c>
      <c r="F8192" s="1" t="s">
        <v>1773</v>
      </c>
      <c r="G8192">
        <v>38.880000000000003</v>
      </c>
      <c r="H8192">
        <v>6</v>
      </c>
      <c r="I8192">
        <v>0</v>
      </c>
      <c r="J8192">
        <v>18.662400000000002</v>
      </c>
    </row>
    <row r="8193" spans="1:10" x14ac:dyDescent="0.25">
      <c r="A8193" s="1" t="s">
        <v>6694</v>
      </c>
      <c r="B8193" s="2">
        <v>43056</v>
      </c>
      <c r="C8193" s="2">
        <v>43060</v>
      </c>
      <c r="D8193" s="1" t="s">
        <v>19</v>
      </c>
      <c r="E8193" s="1" t="s">
        <v>3539</v>
      </c>
      <c r="F8193" s="1" t="s">
        <v>543</v>
      </c>
      <c r="G8193">
        <v>187.76</v>
      </c>
      <c r="H8193">
        <v>4</v>
      </c>
      <c r="I8193">
        <v>0</v>
      </c>
      <c r="J8193">
        <v>76.9816</v>
      </c>
    </row>
    <row r="8194" spans="1:10" x14ac:dyDescent="0.25">
      <c r="A8194" s="1" t="s">
        <v>6695</v>
      </c>
      <c r="B8194" s="2">
        <v>42338</v>
      </c>
      <c r="C8194" s="2">
        <v>42341</v>
      </c>
      <c r="D8194" s="1" t="s">
        <v>79</v>
      </c>
      <c r="E8194" s="1" t="s">
        <v>1040</v>
      </c>
      <c r="F8194" s="1" t="s">
        <v>1265</v>
      </c>
      <c r="G8194">
        <v>6.048</v>
      </c>
      <c r="H8194">
        <v>7</v>
      </c>
      <c r="I8194">
        <v>0.7</v>
      </c>
      <c r="J8194">
        <v>-4.2336</v>
      </c>
    </row>
    <row r="8195" spans="1:10" x14ac:dyDescent="0.25">
      <c r="A8195" s="1" t="s">
        <v>6695</v>
      </c>
      <c r="B8195" s="2">
        <v>42338</v>
      </c>
      <c r="C8195" s="2">
        <v>42341</v>
      </c>
      <c r="D8195" s="1" t="s">
        <v>79</v>
      </c>
      <c r="E8195" s="1" t="s">
        <v>1040</v>
      </c>
      <c r="F8195" s="1" t="s">
        <v>3231</v>
      </c>
      <c r="G8195">
        <v>98.352000000000004</v>
      </c>
      <c r="H8195">
        <v>3</v>
      </c>
      <c r="I8195">
        <v>0.2</v>
      </c>
      <c r="J8195">
        <v>9.8352000000000004</v>
      </c>
    </row>
    <row r="8196" spans="1:10" x14ac:dyDescent="0.25">
      <c r="A8196" s="1" t="s">
        <v>6695</v>
      </c>
      <c r="B8196" s="2">
        <v>42338</v>
      </c>
      <c r="C8196" s="2">
        <v>42341</v>
      </c>
      <c r="D8196" s="1" t="s">
        <v>79</v>
      </c>
      <c r="E8196" s="1" t="s">
        <v>1040</v>
      </c>
      <c r="F8196" s="1" t="s">
        <v>454</v>
      </c>
      <c r="G8196">
        <v>335.74400000000003</v>
      </c>
      <c r="H8196">
        <v>2</v>
      </c>
      <c r="I8196">
        <v>0.2</v>
      </c>
      <c r="J8196">
        <v>25.180800000000001</v>
      </c>
    </row>
    <row r="8197" spans="1:10" x14ac:dyDescent="0.25">
      <c r="A8197" s="1" t="s">
        <v>6696</v>
      </c>
      <c r="B8197" s="2">
        <v>42344</v>
      </c>
      <c r="C8197" s="2">
        <v>42349</v>
      </c>
      <c r="D8197" s="1" t="s">
        <v>11</v>
      </c>
      <c r="E8197" s="1" t="s">
        <v>449</v>
      </c>
      <c r="F8197" s="1" t="s">
        <v>2347</v>
      </c>
      <c r="G8197">
        <v>8.9600000000000009</v>
      </c>
      <c r="H8197">
        <v>2</v>
      </c>
      <c r="I8197">
        <v>0</v>
      </c>
      <c r="J8197">
        <v>4.3903999999999996</v>
      </c>
    </row>
    <row r="8198" spans="1:10" x14ac:dyDescent="0.25">
      <c r="A8198" s="1" t="s">
        <v>6697</v>
      </c>
      <c r="B8198" s="2">
        <v>42983</v>
      </c>
      <c r="C8198" s="2">
        <v>42987</v>
      </c>
      <c r="D8198" s="1" t="s">
        <v>19</v>
      </c>
      <c r="E8198" s="1" t="s">
        <v>2007</v>
      </c>
      <c r="F8198" s="1" t="s">
        <v>2543</v>
      </c>
      <c r="G8198">
        <v>89.567999999999998</v>
      </c>
      <c r="H8198">
        <v>4</v>
      </c>
      <c r="I8198">
        <v>0.2</v>
      </c>
      <c r="J8198">
        <v>-1.1195999999999999</v>
      </c>
    </row>
    <row r="8199" spans="1:10" x14ac:dyDescent="0.25">
      <c r="A8199" s="1" t="s">
        <v>6697</v>
      </c>
      <c r="B8199" s="2">
        <v>42983</v>
      </c>
      <c r="C8199" s="2">
        <v>42987</v>
      </c>
      <c r="D8199" s="1" t="s">
        <v>19</v>
      </c>
      <c r="E8199" s="1" t="s">
        <v>2007</v>
      </c>
      <c r="F8199" s="1" t="s">
        <v>1345</v>
      </c>
      <c r="G8199">
        <v>71.959999999999994</v>
      </c>
      <c r="H8199">
        <v>5</v>
      </c>
      <c r="I8199">
        <v>0.2</v>
      </c>
      <c r="J8199">
        <v>7.1959999999999997</v>
      </c>
    </row>
    <row r="8200" spans="1:10" x14ac:dyDescent="0.25">
      <c r="A8200" s="1" t="s">
        <v>6697</v>
      </c>
      <c r="B8200" s="2">
        <v>42983</v>
      </c>
      <c r="C8200" s="2">
        <v>42987</v>
      </c>
      <c r="D8200" s="1" t="s">
        <v>19</v>
      </c>
      <c r="E8200" s="1" t="s">
        <v>2007</v>
      </c>
      <c r="F8200" s="1" t="s">
        <v>1199</v>
      </c>
      <c r="G8200">
        <v>15.552</v>
      </c>
      <c r="H8200">
        <v>3</v>
      </c>
      <c r="I8200">
        <v>0.2</v>
      </c>
      <c r="J8200">
        <v>5.4432</v>
      </c>
    </row>
    <row r="8201" spans="1:10" x14ac:dyDescent="0.25">
      <c r="A8201" s="1" t="s">
        <v>6698</v>
      </c>
      <c r="B8201" s="2">
        <v>42849</v>
      </c>
      <c r="C8201" s="2">
        <v>42855</v>
      </c>
      <c r="D8201" s="1" t="s">
        <v>19</v>
      </c>
      <c r="E8201" s="1" t="s">
        <v>2899</v>
      </c>
      <c r="F8201" s="1" t="s">
        <v>2530</v>
      </c>
      <c r="G8201">
        <v>10.43</v>
      </c>
      <c r="H8201">
        <v>5</v>
      </c>
      <c r="I8201">
        <v>0.8</v>
      </c>
      <c r="J8201">
        <v>-18.252500000000001</v>
      </c>
    </row>
    <row r="8202" spans="1:10" x14ac:dyDescent="0.25">
      <c r="A8202" s="1" t="s">
        <v>6698</v>
      </c>
      <c r="B8202" s="2">
        <v>42849</v>
      </c>
      <c r="C8202" s="2">
        <v>42855</v>
      </c>
      <c r="D8202" s="1" t="s">
        <v>19</v>
      </c>
      <c r="E8202" s="1" t="s">
        <v>2899</v>
      </c>
      <c r="F8202" s="1" t="s">
        <v>152</v>
      </c>
      <c r="G8202">
        <v>72.784000000000006</v>
      </c>
      <c r="H8202">
        <v>1</v>
      </c>
      <c r="I8202">
        <v>0.2</v>
      </c>
      <c r="J8202">
        <v>-18.196000000000002</v>
      </c>
    </row>
    <row r="8203" spans="1:10" x14ac:dyDescent="0.25">
      <c r="A8203" s="1" t="s">
        <v>6699</v>
      </c>
      <c r="B8203" s="2">
        <v>42316</v>
      </c>
      <c r="C8203" s="2">
        <v>42316</v>
      </c>
      <c r="D8203" s="1" t="s">
        <v>654</v>
      </c>
      <c r="E8203" s="1" t="s">
        <v>2183</v>
      </c>
      <c r="F8203" s="1" t="s">
        <v>4707</v>
      </c>
      <c r="G8203">
        <v>67.150000000000006</v>
      </c>
      <c r="H8203">
        <v>5</v>
      </c>
      <c r="I8203">
        <v>0</v>
      </c>
      <c r="J8203">
        <v>16.787500000000001</v>
      </c>
    </row>
    <row r="8204" spans="1:10" x14ac:dyDescent="0.25">
      <c r="A8204" s="1" t="s">
        <v>6699</v>
      </c>
      <c r="B8204" s="2">
        <v>42316</v>
      </c>
      <c r="C8204" s="2">
        <v>42316</v>
      </c>
      <c r="D8204" s="1" t="s">
        <v>654</v>
      </c>
      <c r="E8204" s="1" t="s">
        <v>2183</v>
      </c>
      <c r="F8204" s="1" t="s">
        <v>1918</v>
      </c>
      <c r="G8204">
        <v>549.98</v>
      </c>
      <c r="H8204">
        <v>2</v>
      </c>
      <c r="I8204">
        <v>0</v>
      </c>
      <c r="J8204">
        <v>142.9948</v>
      </c>
    </row>
    <row r="8205" spans="1:10" x14ac:dyDescent="0.25">
      <c r="A8205" s="1" t="s">
        <v>6699</v>
      </c>
      <c r="B8205" s="2">
        <v>42316</v>
      </c>
      <c r="C8205" s="2">
        <v>42316</v>
      </c>
      <c r="D8205" s="1" t="s">
        <v>654</v>
      </c>
      <c r="E8205" s="1" t="s">
        <v>2183</v>
      </c>
      <c r="F8205" s="1" t="s">
        <v>5971</v>
      </c>
      <c r="G8205">
        <v>11.82</v>
      </c>
      <c r="H8205">
        <v>3</v>
      </c>
      <c r="I8205">
        <v>0</v>
      </c>
      <c r="J8205">
        <v>4.7279999999999998</v>
      </c>
    </row>
    <row r="8206" spans="1:10" x14ac:dyDescent="0.25">
      <c r="A8206" s="1" t="s">
        <v>6699</v>
      </c>
      <c r="B8206" s="2">
        <v>42316</v>
      </c>
      <c r="C8206" s="2">
        <v>42316</v>
      </c>
      <c r="D8206" s="1" t="s">
        <v>654</v>
      </c>
      <c r="E8206" s="1" t="s">
        <v>2183</v>
      </c>
      <c r="F8206" s="1" t="s">
        <v>4966</v>
      </c>
      <c r="G8206">
        <v>4643.8</v>
      </c>
      <c r="H8206">
        <v>4</v>
      </c>
      <c r="I8206">
        <v>0</v>
      </c>
      <c r="J8206">
        <v>2229.0239999999999</v>
      </c>
    </row>
    <row r="8207" spans="1:10" x14ac:dyDescent="0.25">
      <c r="A8207" s="1" t="s">
        <v>6699</v>
      </c>
      <c r="B8207" s="2">
        <v>42316</v>
      </c>
      <c r="C8207" s="2">
        <v>42316</v>
      </c>
      <c r="D8207" s="1" t="s">
        <v>654</v>
      </c>
      <c r="E8207" s="1" t="s">
        <v>2183</v>
      </c>
      <c r="F8207" s="1" t="s">
        <v>1293</v>
      </c>
      <c r="G8207">
        <v>577.76400000000001</v>
      </c>
      <c r="H8207">
        <v>2</v>
      </c>
      <c r="I8207">
        <v>0.1</v>
      </c>
      <c r="J8207">
        <v>115.5528</v>
      </c>
    </row>
    <row r="8208" spans="1:10" x14ac:dyDescent="0.25">
      <c r="A8208" s="1" t="s">
        <v>6700</v>
      </c>
      <c r="B8208" s="2">
        <v>42120</v>
      </c>
      <c r="C8208" s="2">
        <v>42124</v>
      </c>
      <c r="D8208" s="1" t="s">
        <v>19</v>
      </c>
      <c r="E8208" s="1" t="s">
        <v>864</v>
      </c>
      <c r="F8208" s="1" t="s">
        <v>21</v>
      </c>
      <c r="G8208">
        <v>191.5155</v>
      </c>
      <c r="H8208">
        <v>1</v>
      </c>
      <c r="I8208">
        <v>0.45</v>
      </c>
      <c r="J8208">
        <v>-76.606200000000001</v>
      </c>
    </row>
    <row r="8209" spans="1:10" x14ac:dyDescent="0.25">
      <c r="A8209" s="1" t="s">
        <v>6700</v>
      </c>
      <c r="B8209" s="2">
        <v>42120</v>
      </c>
      <c r="C8209" s="2">
        <v>42124</v>
      </c>
      <c r="D8209" s="1" t="s">
        <v>19</v>
      </c>
      <c r="E8209" s="1" t="s">
        <v>864</v>
      </c>
      <c r="F8209" s="1" t="s">
        <v>696</v>
      </c>
      <c r="G8209">
        <v>2.6240000000000001</v>
      </c>
      <c r="H8209">
        <v>1</v>
      </c>
      <c r="I8209">
        <v>0.2</v>
      </c>
      <c r="J8209">
        <v>0.4264</v>
      </c>
    </row>
    <row r="8210" spans="1:10" x14ac:dyDescent="0.25">
      <c r="A8210" s="1" t="s">
        <v>6701</v>
      </c>
      <c r="B8210" s="2">
        <v>42267</v>
      </c>
      <c r="C8210" s="2">
        <v>42271</v>
      </c>
      <c r="D8210" s="1" t="s">
        <v>19</v>
      </c>
      <c r="E8210" s="1" t="s">
        <v>5331</v>
      </c>
      <c r="F8210" s="1" t="s">
        <v>1439</v>
      </c>
      <c r="G8210">
        <v>1369.7639999999999</v>
      </c>
      <c r="H8210">
        <v>6</v>
      </c>
      <c r="I8210">
        <v>0.7</v>
      </c>
      <c r="J8210">
        <v>-913.17600000000004</v>
      </c>
    </row>
    <row r="8211" spans="1:10" x14ac:dyDescent="0.25">
      <c r="A8211" s="1" t="s">
        <v>6701</v>
      </c>
      <c r="B8211" s="2">
        <v>42267</v>
      </c>
      <c r="C8211" s="2">
        <v>42271</v>
      </c>
      <c r="D8211" s="1" t="s">
        <v>19</v>
      </c>
      <c r="E8211" s="1" t="s">
        <v>5331</v>
      </c>
      <c r="F8211" s="1" t="s">
        <v>411</v>
      </c>
      <c r="G8211">
        <v>294.36799999999999</v>
      </c>
      <c r="H8211">
        <v>4</v>
      </c>
      <c r="I8211">
        <v>0.2</v>
      </c>
      <c r="J8211">
        <v>-58.873600000000003</v>
      </c>
    </row>
    <row r="8212" spans="1:10" x14ac:dyDescent="0.25">
      <c r="A8212" s="1" t="s">
        <v>6702</v>
      </c>
      <c r="B8212" s="2">
        <v>42985</v>
      </c>
      <c r="C8212" s="2">
        <v>42990</v>
      </c>
      <c r="D8212" s="1" t="s">
        <v>19</v>
      </c>
      <c r="E8212" s="1" t="s">
        <v>3673</v>
      </c>
      <c r="F8212" s="1" t="s">
        <v>952</v>
      </c>
      <c r="G8212">
        <v>81.567999999999998</v>
      </c>
      <c r="H8212">
        <v>2</v>
      </c>
      <c r="I8212">
        <v>0.2</v>
      </c>
      <c r="J8212">
        <v>7.1372</v>
      </c>
    </row>
    <row r="8213" spans="1:10" x14ac:dyDescent="0.25">
      <c r="A8213" s="1" t="s">
        <v>6703</v>
      </c>
      <c r="B8213" s="2">
        <v>42681</v>
      </c>
      <c r="C8213" s="2">
        <v>42686</v>
      </c>
      <c r="D8213" s="1" t="s">
        <v>19</v>
      </c>
      <c r="E8213" s="1" t="s">
        <v>1172</v>
      </c>
      <c r="F8213" s="1" t="s">
        <v>6704</v>
      </c>
      <c r="G8213">
        <v>44.46</v>
      </c>
      <c r="H8213">
        <v>5</v>
      </c>
      <c r="I8213">
        <v>0.6</v>
      </c>
      <c r="J8213">
        <v>-17.783999999999999</v>
      </c>
    </row>
    <row r="8214" spans="1:10" x14ac:dyDescent="0.25">
      <c r="A8214" s="1" t="s">
        <v>6703</v>
      </c>
      <c r="B8214" s="2">
        <v>42681</v>
      </c>
      <c r="C8214" s="2">
        <v>42686</v>
      </c>
      <c r="D8214" s="1" t="s">
        <v>19</v>
      </c>
      <c r="E8214" s="1" t="s">
        <v>1172</v>
      </c>
      <c r="F8214" s="1" t="s">
        <v>1081</v>
      </c>
      <c r="G8214">
        <v>314.08800000000002</v>
      </c>
      <c r="H8214">
        <v>3</v>
      </c>
      <c r="I8214">
        <v>0.2</v>
      </c>
      <c r="J8214">
        <v>19.630500000000001</v>
      </c>
    </row>
    <row r="8215" spans="1:10" x14ac:dyDescent="0.25">
      <c r="A8215" s="1" t="s">
        <v>6705</v>
      </c>
      <c r="B8215" s="2">
        <v>42272</v>
      </c>
      <c r="C8215" s="2">
        <v>42279</v>
      </c>
      <c r="D8215" s="1" t="s">
        <v>19</v>
      </c>
      <c r="E8215" s="1" t="s">
        <v>2367</v>
      </c>
      <c r="F8215" s="1" t="s">
        <v>2413</v>
      </c>
      <c r="G8215">
        <v>6.3360000000000003</v>
      </c>
      <c r="H8215">
        <v>4</v>
      </c>
      <c r="I8215">
        <v>0.7</v>
      </c>
      <c r="J8215">
        <v>-4.6463999999999999</v>
      </c>
    </row>
    <row r="8216" spans="1:10" x14ac:dyDescent="0.25">
      <c r="A8216" s="1" t="s">
        <v>6705</v>
      </c>
      <c r="B8216" s="2">
        <v>42272</v>
      </c>
      <c r="C8216" s="2">
        <v>42279</v>
      </c>
      <c r="D8216" s="1" t="s">
        <v>19</v>
      </c>
      <c r="E8216" s="1" t="s">
        <v>2367</v>
      </c>
      <c r="F8216" s="1" t="s">
        <v>3369</v>
      </c>
      <c r="G8216">
        <v>10.48</v>
      </c>
      <c r="H8216">
        <v>1</v>
      </c>
      <c r="I8216">
        <v>0.2</v>
      </c>
      <c r="J8216">
        <v>3.7989999999999999</v>
      </c>
    </row>
    <row r="8217" spans="1:10" x14ac:dyDescent="0.25">
      <c r="A8217" s="1" t="s">
        <v>6705</v>
      </c>
      <c r="B8217" s="2">
        <v>42272</v>
      </c>
      <c r="C8217" s="2">
        <v>42279</v>
      </c>
      <c r="D8217" s="1" t="s">
        <v>19</v>
      </c>
      <c r="E8217" s="1" t="s">
        <v>2367</v>
      </c>
      <c r="F8217" s="1" t="s">
        <v>2922</v>
      </c>
      <c r="G8217">
        <v>2.4689999999999999</v>
      </c>
      <c r="H8217">
        <v>1</v>
      </c>
      <c r="I8217">
        <v>0.7</v>
      </c>
      <c r="J8217">
        <v>-1.8106</v>
      </c>
    </row>
    <row r="8218" spans="1:10" x14ac:dyDescent="0.25">
      <c r="A8218" s="1" t="s">
        <v>6705</v>
      </c>
      <c r="B8218" s="2">
        <v>42272</v>
      </c>
      <c r="C8218" s="2">
        <v>42279</v>
      </c>
      <c r="D8218" s="1" t="s">
        <v>19</v>
      </c>
      <c r="E8218" s="1" t="s">
        <v>2367</v>
      </c>
      <c r="F8218" s="1" t="s">
        <v>609</v>
      </c>
      <c r="G8218">
        <v>3.2639999999999998</v>
      </c>
      <c r="H8218">
        <v>2</v>
      </c>
      <c r="I8218">
        <v>0.7</v>
      </c>
      <c r="J8218">
        <v>-2.2848000000000002</v>
      </c>
    </row>
    <row r="8219" spans="1:10" x14ac:dyDescent="0.25">
      <c r="A8219" s="1" t="s">
        <v>6706</v>
      </c>
      <c r="B8219" s="2">
        <v>41915</v>
      </c>
      <c r="C8219" s="2">
        <v>41919</v>
      </c>
      <c r="D8219" s="1" t="s">
        <v>19</v>
      </c>
      <c r="E8219" s="1" t="s">
        <v>4006</v>
      </c>
      <c r="F8219" s="1" t="s">
        <v>2424</v>
      </c>
      <c r="G8219">
        <v>4.3440000000000003</v>
      </c>
      <c r="H8219">
        <v>3</v>
      </c>
      <c r="I8219">
        <v>0.2</v>
      </c>
      <c r="J8219">
        <v>0.86880000000000002</v>
      </c>
    </row>
    <row r="8220" spans="1:10" x14ac:dyDescent="0.25">
      <c r="A8220" s="1" t="s">
        <v>6706</v>
      </c>
      <c r="B8220" s="2">
        <v>41915</v>
      </c>
      <c r="C8220" s="2">
        <v>41919</v>
      </c>
      <c r="D8220" s="1" t="s">
        <v>19</v>
      </c>
      <c r="E8220" s="1" t="s">
        <v>4006</v>
      </c>
      <c r="F8220" s="1" t="s">
        <v>2439</v>
      </c>
      <c r="G8220">
        <v>31.776</v>
      </c>
      <c r="H8220">
        <v>3</v>
      </c>
      <c r="I8220">
        <v>0.6</v>
      </c>
      <c r="J8220">
        <v>-19.0656</v>
      </c>
    </row>
    <row r="8221" spans="1:10" x14ac:dyDescent="0.25">
      <c r="A8221" s="1" t="s">
        <v>6706</v>
      </c>
      <c r="B8221" s="2">
        <v>41915</v>
      </c>
      <c r="C8221" s="2">
        <v>41919</v>
      </c>
      <c r="D8221" s="1" t="s">
        <v>19</v>
      </c>
      <c r="E8221" s="1" t="s">
        <v>4006</v>
      </c>
      <c r="F8221" s="1" t="s">
        <v>1330</v>
      </c>
      <c r="G8221">
        <v>4.9279999999999999</v>
      </c>
      <c r="H8221">
        <v>2</v>
      </c>
      <c r="I8221">
        <v>0.2</v>
      </c>
      <c r="J8221">
        <v>1.7248000000000001</v>
      </c>
    </row>
    <row r="8222" spans="1:10" x14ac:dyDescent="0.25">
      <c r="A8222" s="1" t="s">
        <v>6706</v>
      </c>
      <c r="B8222" s="2">
        <v>41915</v>
      </c>
      <c r="C8222" s="2">
        <v>41919</v>
      </c>
      <c r="D8222" s="1" t="s">
        <v>19</v>
      </c>
      <c r="E8222" s="1" t="s">
        <v>4006</v>
      </c>
      <c r="F8222" s="1" t="s">
        <v>208</v>
      </c>
      <c r="G8222">
        <v>1.788</v>
      </c>
      <c r="H8222">
        <v>3</v>
      </c>
      <c r="I8222">
        <v>0.8</v>
      </c>
      <c r="J8222">
        <v>-3.0396000000000001</v>
      </c>
    </row>
    <row r="8223" spans="1:10" x14ac:dyDescent="0.25">
      <c r="A8223" s="1" t="s">
        <v>6706</v>
      </c>
      <c r="B8223" s="2">
        <v>41915</v>
      </c>
      <c r="C8223" s="2">
        <v>41919</v>
      </c>
      <c r="D8223" s="1" t="s">
        <v>19</v>
      </c>
      <c r="E8223" s="1" t="s">
        <v>4006</v>
      </c>
      <c r="F8223" s="1" t="s">
        <v>6707</v>
      </c>
      <c r="G8223">
        <v>15.071999999999999</v>
      </c>
      <c r="H8223">
        <v>4</v>
      </c>
      <c r="I8223">
        <v>0.2</v>
      </c>
      <c r="J8223">
        <v>-3.7679999999999998</v>
      </c>
    </row>
    <row r="8224" spans="1:10" x14ac:dyDescent="0.25">
      <c r="A8224" s="1" t="s">
        <v>6708</v>
      </c>
      <c r="B8224" s="2">
        <v>41688</v>
      </c>
      <c r="C8224" s="2">
        <v>41694</v>
      </c>
      <c r="D8224" s="1" t="s">
        <v>19</v>
      </c>
      <c r="E8224" s="1" t="s">
        <v>4937</v>
      </c>
      <c r="F8224" s="1" t="s">
        <v>4057</v>
      </c>
      <c r="G8224">
        <v>12.624000000000001</v>
      </c>
      <c r="H8224">
        <v>2</v>
      </c>
      <c r="I8224">
        <v>0.2</v>
      </c>
      <c r="J8224">
        <v>-2.5247999999999999</v>
      </c>
    </row>
    <row r="8225" spans="1:10" x14ac:dyDescent="0.25">
      <c r="A8225" s="1" t="s">
        <v>6709</v>
      </c>
      <c r="B8225" s="2">
        <v>42533</v>
      </c>
      <c r="C8225" s="2">
        <v>42537</v>
      </c>
      <c r="D8225" s="1" t="s">
        <v>19</v>
      </c>
      <c r="E8225" s="1" t="s">
        <v>441</v>
      </c>
      <c r="F8225" s="1" t="s">
        <v>2663</v>
      </c>
      <c r="G8225">
        <v>185.88</v>
      </c>
      <c r="H8225">
        <v>6</v>
      </c>
      <c r="I8225">
        <v>0</v>
      </c>
      <c r="J8225">
        <v>83.646000000000001</v>
      </c>
    </row>
    <row r="8226" spans="1:10" x14ac:dyDescent="0.25">
      <c r="A8226" s="1" t="s">
        <v>6709</v>
      </c>
      <c r="B8226" s="2">
        <v>42533</v>
      </c>
      <c r="C8226" s="2">
        <v>42537</v>
      </c>
      <c r="D8226" s="1" t="s">
        <v>19</v>
      </c>
      <c r="E8226" s="1" t="s">
        <v>441</v>
      </c>
      <c r="F8226" s="1" t="s">
        <v>3496</v>
      </c>
      <c r="G8226">
        <v>12.96</v>
      </c>
      <c r="H8226">
        <v>2</v>
      </c>
      <c r="I8226">
        <v>0</v>
      </c>
      <c r="J8226">
        <v>6.2207999999999997</v>
      </c>
    </row>
    <row r="8227" spans="1:10" x14ac:dyDescent="0.25">
      <c r="A8227" s="1" t="s">
        <v>6710</v>
      </c>
      <c r="B8227" s="2">
        <v>43040</v>
      </c>
      <c r="C8227" s="2">
        <v>43043</v>
      </c>
      <c r="D8227" s="1" t="s">
        <v>11</v>
      </c>
      <c r="E8227" s="1" t="s">
        <v>58</v>
      </c>
      <c r="F8227" s="1" t="s">
        <v>551</v>
      </c>
      <c r="G8227">
        <v>189.7</v>
      </c>
      <c r="H8227">
        <v>10</v>
      </c>
      <c r="I8227">
        <v>0</v>
      </c>
      <c r="J8227">
        <v>91.055999999999997</v>
      </c>
    </row>
    <row r="8228" spans="1:10" x14ac:dyDescent="0.25">
      <c r="A8228" s="1" t="s">
        <v>6710</v>
      </c>
      <c r="B8228" s="2">
        <v>43040</v>
      </c>
      <c r="C8228" s="2">
        <v>43043</v>
      </c>
      <c r="D8228" s="1" t="s">
        <v>11</v>
      </c>
      <c r="E8228" s="1" t="s">
        <v>58</v>
      </c>
      <c r="F8228" s="1" t="s">
        <v>3891</v>
      </c>
      <c r="G8228">
        <v>40.99</v>
      </c>
      <c r="H8228">
        <v>1</v>
      </c>
      <c r="I8228">
        <v>0</v>
      </c>
      <c r="J8228">
        <v>20.085100000000001</v>
      </c>
    </row>
    <row r="8229" spans="1:10" x14ac:dyDescent="0.25">
      <c r="A8229" s="1" t="s">
        <v>6711</v>
      </c>
      <c r="B8229" s="2">
        <v>42464</v>
      </c>
      <c r="C8229" s="2">
        <v>42468</v>
      </c>
      <c r="D8229" s="1" t="s">
        <v>11</v>
      </c>
      <c r="E8229" s="1" t="s">
        <v>3057</v>
      </c>
      <c r="F8229" s="1" t="s">
        <v>964</v>
      </c>
      <c r="G8229">
        <v>82.64</v>
      </c>
      <c r="H8229">
        <v>2</v>
      </c>
      <c r="I8229">
        <v>0</v>
      </c>
      <c r="J8229">
        <v>7.4375999999999998</v>
      </c>
    </row>
    <row r="8230" spans="1:10" x14ac:dyDescent="0.25">
      <c r="A8230" s="1" t="s">
        <v>6711</v>
      </c>
      <c r="B8230" s="2">
        <v>42464</v>
      </c>
      <c r="C8230" s="2">
        <v>42468</v>
      </c>
      <c r="D8230" s="1" t="s">
        <v>11</v>
      </c>
      <c r="E8230" s="1" t="s">
        <v>3057</v>
      </c>
      <c r="F8230" s="1" t="s">
        <v>355</v>
      </c>
      <c r="G8230">
        <v>31.02</v>
      </c>
      <c r="H8230">
        <v>2</v>
      </c>
      <c r="I8230">
        <v>0</v>
      </c>
      <c r="J8230">
        <v>8.0652000000000008</v>
      </c>
    </row>
    <row r="8231" spans="1:10" x14ac:dyDescent="0.25">
      <c r="A8231" s="1" t="s">
        <v>6711</v>
      </c>
      <c r="B8231" s="2">
        <v>42464</v>
      </c>
      <c r="C8231" s="2">
        <v>42468</v>
      </c>
      <c r="D8231" s="1" t="s">
        <v>11</v>
      </c>
      <c r="E8231" s="1" t="s">
        <v>3057</v>
      </c>
      <c r="F8231" s="1" t="s">
        <v>2217</v>
      </c>
      <c r="G8231">
        <v>89.97</v>
      </c>
      <c r="H8231">
        <v>3</v>
      </c>
      <c r="I8231">
        <v>0</v>
      </c>
      <c r="J8231">
        <v>37.787399999999998</v>
      </c>
    </row>
    <row r="8232" spans="1:10" x14ac:dyDescent="0.25">
      <c r="A8232" s="1" t="s">
        <v>6712</v>
      </c>
      <c r="B8232" s="2">
        <v>42551</v>
      </c>
      <c r="C8232" s="2">
        <v>42553</v>
      </c>
      <c r="D8232" s="1" t="s">
        <v>11</v>
      </c>
      <c r="E8232" s="1" t="s">
        <v>254</v>
      </c>
      <c r="F8232" s="1" t="s">
        <v>743</v>
      </c>
      <c r="G8232">
        <v>35.97</v>
      </c>
      <c r="H8232">
        <v>3</v>
      </c>
      <c r="I8232">
        <v>0</v>
      </c>
      <c r="J8232">
        <v>9.7119</v>
      </c>
    </row>
    <row r="8233" spans="1:10" x14ac:dyDescent="0.25">
      <c r="A8233" s="1" t="s">
        <v>6712</v>
      </c>
      <c r="B8233" s="2">
        <v>42551</v>
      </c>
      <c r="C8233" s="2">
        <v>42553</v>
      </c>
      <c r="D8233" s="1" t="s">
        <v>11</v>
      </c>
      <c r="E8233" s="1" t="s">
        <v>254</v>
      </c>
      <c r="F8233" s="1" t="s">
        <v>418</v>
      </c>
      <c r="G8233">
        <v>1266.8599999999999</v>
      </c>
      <c r="H8233">
        <v>7</v>
      </c>
      <c r="I8233">
        <v>0</v>
      </c>
      <c r="J8233">
        <v>291.37779999999998</v>
      </c>
    </row>
    <row r="8234" spans="1:10" x14ac:dyDescent="0.25">
      <c r="A8234" s="1" t="s">
        <v>6713</v>
      </c>
      <c r="B8234" s="2">
        <v>41904</v>
      </c>
      <c r="C8234" s="2">
        <v>41910</v>
      </c>
      <c r="D8234" s="1" t="s">
        <v>19</v>
      </c>
      <c r="E8234" s="1" t="s">
        <v>1514</v>
      </c>
      <c r="F8234" s="1" t="s">
        <v>601</v>
      </c>
      <c r="G8234">
        <v>169.45</v>
      </c>
      <c r="H8234">
        <v>5</v>
      </c>
      <c r="I8234">
        <v>0</v>
      </c>
      <c r="J8234">
        <v>42.362499999999997</v>
      </c>
    </row>
    <row r="8235" spans="1:10" x14ac:dyDescent="0.25">
      <c r="A8235" s="1" t="s">
        <v>6713</v>
      </c>
      <c r="B8235" s="2">
        <v>41904</v>
      </c>
      <c r="C8235" s="2">
        <v>41910</v>
      </c>
      <c r="D8235" s="1" t="s">
        <v>19</v>
      </c>
      <c r="E8235" s="1" t="s">
        <v>1514</v>
      </c>
      <c r="F8235" s="1" t="s">
        <v>3823</v>
      </c>
      <c r="G8235">
        <v>40.68</v>
      </c>
      <c r="H8235">
        <v>2</v>
      </c>
      <c r="I8235">
        <v>0</v>
      </c>
      <c r="J8235">
        <v>0.40679999999999999</v>
      </c>
    </row>
    <row r="8236" spans="1:10" x14ac:dyDescent="0.25">
      <c r="A8236" s="1" t="s">
        <v>6714</v>
      </c>
      <c r="B8236" s="2">
        <v>42856</v>
      </c>
      <c r="C8236" s="2">
        <v>42861</v>
      </c>
      <c r="D8236" s="1" t="s">
        <v>19</v>
      </c>
      <c r="E8236" s="1" t="s">
        <v>742</v>
      </c>
      <c r="F8236" s="1" t="s">
        <v>4828</v>
      </c>
      <c r="G8236">
        <v>3.3279999999999998</v>
      </c>
      <c r="H8236">
        <v>2</v>
      </c>
      <c r="I8236">
        <v>0.2</v>
      </c>
      <c r="J8236">
        <v>0.41599999999999998</v>
      </c>
    </row>
    <row r="8237" spans="1:10" x14ac:dyDescent="0.25">
      <c r="A8237" s="1" t="s">
        <v>6714</v>
      </c>
      <c r="B8237" s="2">
        <v>42856</v>
      </c>
      <c r="C8237" s="2">
        <v>42861</v>
      </c>
      <c r="D8237" s="1" t="s">
        <v>19</v>
      </c>
      <c r="E8237" s="1" t="s">
        <v>742</v>
      </c>
      <c r="F8237" s="1" t="s">
        <v>823</v>
      </c>
      <c r="G8237">
        <v>933.26199999999994</v>
      </c>
      <c r="H8237">
        <v>4</v>
      </c>
      <c r="I8237">
        <v>0.45</v>
      </c>
      <c r="J8237">
        <v>-458.14679999999998</v>
      </c>
    </row>
    <row r="8238" spans="1:10" x14ac:dyDescent="0.25">
      <c r="A8238" s="1" t="s">
        <v>6714</v>
      </c>
      <c r="B8238" s="2">
        <v>42856</v>
      </c>
      <c r="C8238" s="2">
        <v>42861</v>
      </c>
      <c r="D8238" s="1" t="s">
        <v>19</v>
      </c>
      <c r="E8238" s="1" t="s">
        <v>742</v>
      </c>
      <c r="F8238" s="1" t="s">
        <v>973</v>
      </c>
      <c r="G8238">
        <v>2803.92</v>
      </c>
      <c r="H8238">
        <v>5</v>
      </c>
      <c r="I8238">
        <v>0.2</v>
      </c>
      <c r="J8238">
        <v>0</v>
      </c>
    </row>
    <row r="8239" spans="1:10" x14ac:dyDescent="0.25">
      <c r="A8239" s="1" t="s">
        <v>6715</v>
      </c>
      <c r="B8239" s="2">
        <v>43028</v>
      </c>
      <c r="C8239" s="2">
        <v>43028</v>
      </c>
      <c r="D8239" s="1" t="s">
        <v>654</v>
      </c>
      <c r="E8239" s="1" t="s">
        <v>3771</v>
      </c>
      <c r="F8239" s="1" t="s">
        <v>773</v>
      </c>
      <c r="G8239">
        <v>4.7679999999999998</v>
      </c>
      <c r="H8239">
        <v>2</v>
      </c>
      <c r="I8239">
        <v>0.2</v>
      </c>
      <c r="J8239">
        <v>-0.77480000000000004</v>
      </c>
    </row>
    <row r="8240" spans="1:10" x14ac:dyDescent="0.25">
      <c r="A8240" s="1" t="s">
        <v>6715</v>
      </c>
      <c r="B8240" s="2">
        <v>43028</v>
      </c>
      <c r="C8240" s="2">
        <v>43028</v>
      </c>
      <c r="D8240" s="1" t="s">
        <v>654</v>
      </c>
      <c r="E8240" s="1" t="s">
        <v>3771</v>
      </c>
      <c r="F8240" s="1" t="s">
        <v>3073</v>
      </c>
      <c r="G8240">
        <v>6.6719999999999997</v>
      </c>
      <c r="H8240">
        <v>1</v>
      </c>
      <c r="I8240">
        <v>0.2</v>
      </c>
      <c r="J8240">
        <v>2.5019999999999998</v>
      </c>
    </row>
    <row r="8241" spans="1:10" x14ac:dyDescent="0.25">
      <c r="A8241" s="1" t="s">
        <v>6715</v>
      </c>
      <c r="B8241" s="2">
        <v>43028</v>
      </c>
      <c r="C8241" s="2">
        <v>43028</v>
      </c>
      <c r="D8241" s="1" t="s">
        <v>654</v>
      </c>
      <c r="E8241" s="1" t="s">
        <v>3771</v>
      </c>
      <c r="F8241" s="1" t="s">
        <v>2359</v>
      </c>
      <c r="G8241">
        <v>4.4480000000000004</v>
      </c>
      <c r="H8241">
        <v>2</v>
      </c>
      <c r="I8241">
        <v>0.2</v>
      </c>
      <c r="J8241">
        <v>1.1120000000000001</v>
      </c>
    </row>
    <row r="8242" spans="1:10" x14ac:dyDescent="0.25">
      <c r="A8242" s="1" t="s">
        <v>6715</v>
      </c>
      <c r="B8242" s="2">
        <v>43028</v>
      </c>
      <c r="C8242" s="2">
        <v>43028</v>
      </c>
      <c r="D8242" s="1" t="s">
        <v>654</v>
      </c>
      <c r="E8242" s="1" t="s">
        <v>3771</v>
      </c>
      <c r="F8242" s="1" t="s">
        <v>4551</v>
      </c>
      <c r="G8242">
        <v>43.936</v>
      </c>
      <c r="H8242">
        <v>4</v>
      </c>
      <c r="I8242">
        <v>0.2</v>
      </c>
      <c r="J8242">
        <v>6.0411999999999999</v>
      </c>
    </row>
    <row r="8243" spans="1:10" x14ac:dyDescent="0.25">
      <c r="A8243" s="1" t="s">
        <v>6716</v>
      </c>
      <c r="B8243" s="2">
        <v>41883</v>
      </c>
      <c r="C8243" s="2">
        <v>41887</v>
      </c>
      <c r="D8243" s="1" t="s">
        <v>19</v>
      </c>
      <c r="E8243" s="1" t="s">
        <v>106</v>
      </c>
      <c r="F8243" s="1" t="s">
        <v>1487</v>
      </c>
      <c r="G8243">
        <v>23.744</v>
      </c>
      <c r="H8243">
        <v>2</v>
      </c>
      <c r="I8243">
        <v>0.2</v>
      </c>
      <c r="J8243">
        <v>8.3103999999999996</v>
      </c>
    </row>
    <row r="8244" spans="1:10" x14ac:dyDescent="0.25">
      <c r="A8244" s="1" t="s">
        <v>6716</v>
      </c>
      <c r="B8244" s="2">
        <v>41883</v>
      </c>
      <c r="C8244" s="2">
        <v>41887</v>
      </c>
      <c r="D8244" s="1" t="s">
        <v>19</v>
      </c>
      <c r="E8244" s="1" t="s">
        <v>106</v>
      </c>
      <c r="F8244" s="1" t="s">
        <v>2731</v>
      </c>
      <c r="G8244">
        <v>357</v>
      </c>
      <c r="H8244">
        <v>3</v>
      </c>
      <c r="I8244">
        <v>0</v>
      </c>
      <c r="J8244">
        <v>57.12</v>
      </c>
    </row>
    <row r="8245" spans="1:10" x14ac:dyDescent="0.25">
      <c r="A8245" s="1" t="s">
        <v>6717</v>
      </c>
      <c r="B8245" s="2">
        <v>41863</v>
      </c>
      <c r="C8245" s="2">
        <v>41867</v>
      </c>
      <c r="D8245" s="1" t="s">
        <v>19</v>
      </c>
      <c r="E8245" s="1" t="s">
        <v>2856</v>
      </c>
      <c r="F8245" s="1" t="s">
        <v>3430</v>
      </c>
      <c r="G8245">
        <v>806.33600000000001</v>
      </c>
      <c r="H8245">
        <v>8</v>
      </c>
      <c r="I8245">
        <v>0.2</v>
      </c>
      <c r="J8245">
        <v>50.396000000000001</v>
      </c>
    </row>
    <row r="8246" spans="1:10" x14ac:dyDescent="0.25">
      <c r="A8246" s="1" t="s">
        <v>6717</v>
      </c>
      <c r="B8246" s="2">
        <v>41863</v>
      </c>
      <c r="C8246" s="2">
        <v>41867</v>
      </c>
      <c r="D8246" s="1" t="s">
        <v>19</v>
      </c>
      <c r="E8246" s="1" t="s">
        <v>2856</v>
      </c>
      <c r="F8246" s="1" t="s">
        <v>2585</v>
      </c>
      <c r="G8246">
        <v>85.44</v>
      </c>
      <c r="H8246">
        <v>3</v>
      </c>
      <c r="I8246">
        <v>0</v>
      </c>
      <c r="J8246">
        <v>31.6128</v>
      </c>
    </row>
    <row r="8247" spans="1:10" x14ac:dyDescent="0.25">
      <c r="A8247" s="1" t="s">
        <v>6718</v>
      </c>
      <c r="B8247" s="2">
        <v>41870</v>
      </c>
      <c r="C8247" s="2">
        <v>41874</v>
      </c>
      <c r="D8247" s="1" t="s">
        <v>19</v>
      </c>
      <c r="E8247" s="1" t="s">
        <v>4507</v>
      </c>
      <c r="F8247" s="1" t="s">
        <v>330</v>
      </c>
      <c r="G8247">
        <v>344.91</v>
      </c>
      <c r="H8247">
        <v>3</v>
      </c>
      <c r="I8247">
        <v>0</v>
      </c>
      <c r="J8247">
        <v>10.347300000000001</v>
      </c>
    </row>
    <row r="8248" spans="1:10" x14ac:dyDescent="0.25">
      <c r="A8248" s="1" t="s">
        <v>6719</v>
      </c>
      <c r="B8248" s="2">
        <v>42134</v>
      </c>
      <c r="C8248" s="2">
        <v>42134</v>
      </c>
      <c r="D8248" s="1" t="s">
        <v>654</v>
      </c>
      <c r="E8248" s="1" t="s">
        <v>2349</v>
      </c>
      <c r="F8248" s="1" t="s">
        <v>1132</v>
      </c>
      <c r="G8248">
        <v>70.97</v>
      </c>
      <c r="H8248">
        <v>5</v>
      </c>
      <c r="I8248">
        <v>0.8</v>
      </c>
      <c r="J8248">
        <v>-191.619</v>
      </c>
    </row>
    <row r="8249" spans="1:10" x14ac:dyDescent="0.25">
      <c r="A8249" s="1" t="s">
        <v>6719</v>
      </c>
      <c r="B8249" s="2">
        <v>42134</v>
      </c>
      <c r="C8249" s="2">
        <v>42134</v>
      </c>
      <c r="D8249" s="1" t="s">
        <v>654</v>
      </c>
      <c r="E8249" s="1" t="s">
        <v>2349</v>
      </c>
      <c r="F8249" s="1" t="s">
        <v>2848</v>
      </c>
      <c r="G8249">
        <v>36.783999999999999</v>
      </c>
      <c r="H8249">
        <v>2</v>
      </c>
      <c r="I8249">
        <v>0.2</v>
      </c>
      <c r="J8249">
        <v>3.6783999999999999</v>
      </c>
    </row>
    <row r="8250" spans="1:10" x14ac:dyDescent="0.25">
      <c r="A8250" s="1" t="s">
        <v>6720</v>
      </c>
      <c r="B8250" s="2">
        <v>42500</v>
      </c>
      <c r="C8250" s="2">
        <v>42503</v>
      </c>
      <c r="D8250" s="1" t="s">
        <v>11</v>
      </c>
      <c r="E8250" s="1" t="s">
        <v>172</v>
      </c>
      <c r="F8250" s="1" t="s">
        <v>1346</v>
      </c>
      <c r="G8250">
        <v>743.98800000000006</v>
      </c>
      <c r="H8250">
        <v>2</v>
      </c>
      <c r="I8250">
        <v>0.4</v>
      </c>
      <c r="J8250">
        <v>-123.998</v>
      </c>
    </row>
    <row r="8251" spans="1:10" x14ac:dyDescent="0.25">
      <c r="A8251" s="1" t="s">
        <v>6721</v>
      </c>
      <c r="B8251" s="2">
        <v>42068</v>
      </c>
      <c r="C8251" s="2">
        <v>42072</v>
      </c>
      <c r="D8251" s="1" t="s">
        <v>11</v>
      </c>
      <c r="E8251" s="1" t="s">
        <v>1481</v>
      </c>
      <c r="F8251" s="1" t="s">
        <v>1944</v>
      </c>
      <c r="G8251">
        <v>11.212</v>
      </c>
      <c r="H8251">
        <v>2</v>
      </c>
      <c r="I8251">
        <v>0.8</v>
      </c>
      <c r="J8251">
        <v>-16.818000000000001</v>
      </c>
    </row>
    <row r="8252" spans="1:10" x14ac:dyDescent="0.25">
      <c r="A8252" s="1" t="s">
        <v>6721</v>
      </c>
      <c r="B8252" s="2">
        <v>42068</v>
      </c>
      <c r="C8252" s="2">
        <v>42072</v>
      </c>
      <c r="D8252" s="1" t="s">
        <v>11</v>
      </c>
      <c r="E8252" s="1" t="s">
        <v>1481</v>
      </c>
      <c r="F8252" s="1" t="s">
        <v>650</v>
      </c>
      <c r="G8252">
        <v>4.7119999999999997</v>
      </c>
      <c r="H8252">
        <v>2</v>
      </c>
      <c r="I8252">
        <v>0.6</v>
      </c>
      <c r="J8252">
        <v>-1.8848</v>
      </c>
    </row>
    <row r="8253" spans="1:10" x14ac:dyDescent="0.25">
      <c r="A8253" s="1" t="s">
        <v>6721</v>
      </c>
      <c r="B8253" s="2">
        <v>42068</v>
      </c>
      <c r="C8253" s="2">
        <v>42072</v>
      </c>
      <c r="D8253" s="1" t="s">
        <v>11</v>
      </c>
      <c r="E8253" s="1" t="s">
        <v>1481</v>
      </c>
      <c r="F8253" s="1" t="s">
        <v>2482</v>
      </c>
      <c r="G8253">
        <v>180.98</v>
      </c>
      <c r="H8253">
        <v>5</v>
      </c>
      <c r="I8253">
        <v>0.8</v>
      </c>
      <c r="J8253">
        <v>-470.548</v>
      </c>
    </row>
    <row r="8254" spans="1:10" x14ac:dyDescent="0.25">
      <c r="A8254" s="1" t="s">
        <v>6721</v>
      </c>
      <c r="B8254" s="2">
        <v>42068</v>
      </c>
      <c r="C8254" s="2">
        <v>42072</v>
      </c>
      <c r="D8254" s="1" t="s">
        <v>11</v>
      </c>
      <c r="E8254" s="1" t="s">
        <v>1481</v>
      </c>
      <c r="F8254" s="1" t="s">
        <v>247</v>
      </c>
      <c r="G8254">
        <v>60.415999999999997</v>
      </c>
      <c r="H8254">
        <v>2</v>
      </c>
      <c r="I8254">
        <v>0.2</v>
      </c>
      <c r="J8254">
        <v>6.0415999999999999</v>
      </c>
    </row>
    <row r="8255" spans="1:10" x14ac:dyDescent="0.25">
      <c r="A8255" s="1" t="s">
        <v>6722</v>
      </c>
      <c r="B8255" s="2">
        <v>42959</v>
      </c>
      <c r="C8255" s="2">
        <v>42966</v>
      </c>
      <c r="D8255" s="1" t="s">
        <v>19</v>
      </c>
      <c r="E8255" s="1" t="s">
        <v>4336</v>
      </c>
      <c r="F8255" s="1" t="s">
        <v>3123</v>
      </c>
      <c r="G8255">
        <v>299.99</v>
      </c>
      <c r="H8255">
        <v>1</v>
      </c>
      <c r="I8255">
        <v>0</v>
      </c>
      <c r="J8255">
        <v>89.997</v>
      </c>
    </row>
    <row r="8256" spans="1:10" x14ac:dyDescent="0.25">
      <c r="A8256" s="1" t="s">
        <v>6722</v>
      </c>
      <c r="B8256" s="2">
        <v>42959</v>
      </c>
      <c r="C8256" s="2">
        <v>42966</v>
      </c>
      <c r="D8256" s="1" t="s">
        <v>19</v>
      </c>
      <c r="E8256" s="1" t="s">
        <v>4336</v>
      </c>
      <c r="F8256" s="1" t="s">
        <v>4727</v>
      </c>
      <c r="G8256">
        <v>192.16</v>
      </c>
      <c r="H8256">
        <v>4</v>
      </c>
      <c r="I8256">
        <v>0</v>
      </c>
      <c r="J8256">
        <v>92.236800000000002</v>
      </c>
    </row>
    <row r="8257" spans="1:10" x14ac:dyDescent="0.25">
      <c r="A8257" s="1" t="s">
        <v>6722</v>
      </c>
      <c r="B8257" s="2">
        <v>42959</v>
      </c>
      <c r="C8257" s="2">
        <v>42966</v>
      </c>
      <c r="D8257" s="1" t="s">
        <v>19</v>
      </c>
      <c r="E8257" s="1" t="s">
        <v>4336</v>
      </c>
      <c r="F8257" s="1" t="s">
        <v>1073</v>
      </c>
      <c r="G8257">
        <v>242.624</v>
      </c>
      <c r="H8257">
        <v>8</v>
      </c>
      <c r="I8257">
        <v>0.2</v>
      </c>
      <c r="J8257">
        <v>27.295200000000001</v>
      </c>
    </row>
    <row r="8258" spans="1:10" x14ac:dyDescent="0.25">
      <c r="A8258" s="1" t="s">
        <v>6722</v>
      </c>
      <c r="B8258" s="2">
        <v>42959</v>
      </c>
      <c r="C8258" s="2">
        <v>42966</v>
      </c>
      <c r="D8258" s="1" t="s">
        <v>19</v>
      </c>
      <c r="E8258" s="1" t="s">
        <v>4336</v>
      </c>
      <c r="F8258" s="1" t="s">
        <v>472</v>
      </c>
      <c r="G8258">
        <v>46.74</v>
      </c>
      <c r="H8258">
        <v>3</v>
      </c>
      <c r="I8258">
        <v>0</v>
      </c>
      <c r="J8258">
        <v>11.685</v>
      </c>
    </row>
    <row r="8259" spans="1:10" x14ac:dyDescent="0.25">
      <c r="A8259" s="1" t="s">
        <v>6722</v>
      </c>
      <c r="B8259" s="2">
        <v>42959</v>
      </c>
      <c r="C8259" s="2">
        <v>42966</v>
      </c>
      <c r="D8259" s="1" t="s">
        <v>19</v>
      </c>
      <c r="E8259" s="1" t="s">
        <v>4336</v>
      </c>
      <c r="F8259" s="1" t="s">
        <v>3702</v>
      </c>
      <c r="G8259">
        <v>174.95</v>
      </c>
      <c r="H8259">
        <v>5</v>
      </c>
      <c r="I8259">
        <v>0</v>
      </c>
      <c r="J8259">
        <v>12.246499999999999</v>
      </c>
    </row>
    <row r="8260" spans="1:10" x14ac:dyDescent="0.25">
      <c r="A8260" s="1" t="s">
        <v>6722</v>
      </c>
      <c r="B8260" s="2">
        <v>42959</v>
      </c>
      <c r="C8260" s="2">
        <v>42966</v>
      </c>
      <c r="D8260" s="1" t="s">
        <v>19</v>
      </c>
      <c r="E8260" s="1" t="s">
        <v>4336</v>
      </c>
      <c r="F8260" s="1" t="s">
        <v>5783</v>
      </c>
      <c r="G8260">
        <v>100.70399999999999</v>
      </c>
      <c r="H8260">
        <v>6</v>
      </c>
      <c r="I8260">
        <v>0.2</v>
      </c>
      <c r="J8260">
        <v>37.764000000000003</v>
      </c>
    </row>
    <row r="8261" spans="1:10" x14ac:dyDescent="0.25">
      <c r="A8261" s="1" t="s">
        <v>6723</v>
      </c>
      <c r="B8261" s="2">
        <v>42547</v>
      </c>
      <c r="C8261" s="2">
        <v>42547</v>
      </c>
      <c r="D8261" s="1" t="s">
        <v>654</v>
      </c>
      <c r="E8261" s="1" t="s">
        <v>1717</v>
      </c>
      <c r="F8261" s="1" t="s">
        <v>893</v>
      </c>
      <c r="G8261">
        <v>368.91</v>
      </c>
      <c r="H8261">
        <v>9</v>
      </c>
      <c r="I8261">
        <v>0</v>
      </c>
      <c r="J8261">
        <v>180.76589999999999</v>
      </c>
    </row>
    <row r="8262" spans="1:10" x14ac:dyDescent="0.25">
      <c r="A8262" s="1" t="s">
        <v>6723</v>
      </c>
      <c r="B8262" s="2">
        <v>42547</v>
      </c>
      <c r="C8262" s="2">
        <v>42547</v>
      </c>
      <c r="D8262" s="1" t="s">
        <v>654</v>
      </c>
      <c r="E8262" s="1" t="s">
        <v>1717</v>
      </c>
      <c r="F8262" s="1" t="s">
        <v>778</v>
      </c>
      <c r="G8262">
        <v>8.02</v>
      </c>
      <c r="H8262">
        <v>1</v>
      </c>
      <c r="I8262">
        <v>0</v>
      </c>
      <c r="J8262">
        <v>3.7694000000000001</v>
      </c>
    </row>
    <row r="8263" spans="1:10" x14ac:dyDescent="0.25">
      <c r="A8263" s="1" t="s">
        <v>6723</v>
      </c>
      <c r="B8263" s="2">
        <v>42547</v>
      </c>
      <c r="C8263" s="2">
        <v>42547</v>
      </c>
      <c r="D8263" s="1" t="s">
        <v>654</v>
      </c>
      <c r="E8263" s="1" t="s">
        <v>1717</v>
      </c>
      <c r="F8263" s="1" t="s">
        <v>3208</v>
      </c>
      <c r="G8263">
        <v>171.04</v>
      </c>
      <c r="H8263">
        <v>4</v>
      </c>
      <c r="I8263">
        <v>0</v>
      </c>
      <c r="J8263">
        <v>44.470399999999998</v>
      </c>
    </row>
    <row r="8264" spans="1:10" x14ac:dyDescent="0.25">
      <c r="A8264" s="1" t="s">
        <v>6724</v>
      </c>
      <c r="B8264" s="2">
        <v>42719</v>
      </c>
      <c r="C8264" s="2">
        <v>42723</v>
      </c>
      <c r="D8264" s="1" t="s">
        <v>19</v>
      </c>
      <c r="E8264" s="1" t="s">
        <v>3689</v>
      </c>
      <c r="F8264" s="1" t="s">
        <v>713</v>
      </c>
      <c r="G8264">
        <v>19.440000000000001</v>
      </c>
      <c r="H8264">
        <v>3</v>
      </c>
      <c r="I8264">
        <v>0</v>
      </c>
      <c r="J8264">
        <v>9.3312000000000008</v>
      </c>
    </row>
    <row r="8265" spans="1:10" x14ac:dyDescent="0.25">
      <c r="A8265" s="1" t="s">
        <v>6725</v>
      </c>
      <c r="B8265" s="2">
        <v>42260</v>
      </c>
      <c r="C8265" s="2">
        <v>42264</v>
      </c>
      <c r="D8265" s="1" t="s">
        <v>19</v>
      </c>
      <c r="E8265" s="1" t="s">
        <v>2782</v>
      </c>
      <c r="F8265" s="1" t="s">
        <v>1313</v>
      </c>
      <c r="G8265">
        <v>13.092000000000001</v>
      </c>
      <c r="H8265">
        <v>4</v>
      </c>
      <c r="I8265">
        <v>0.7</v>
      </c>
      <c r="J8265">
        <v>-10.0372</v>
      </c>
    </row>
    <row r="8266" spans="1:10" x14ac:dyDescent="0.25">
      <c r="A8266" s="1" t="s">
        <v>6726</v>
      </c>
      <c r="B8266" s="2">
        <v>42003</v>
      </c>
      <c r="C8266" s="2">
        <v>42008</v>
      </c>
      <c r="D8266" s="1" t="s">
        <v>19</v>
      </c>
      <c r="E8266" s="1" t="s">
        <v>871</v>
      </c>
      <c r="F8266" s="1" t="s">
        <v>6727</v>
      </c>
      <c r="G8266">
        <v>122.94</v>
      </c>
      <c r="H8266">
        <v>3</v>
      </c>
      <c r="I8266">
        <v>0</v>
      </c>
      <c r="J8266">
        <v>30.734999999999999</v>
      </c>
    </row>
    <row r="8267" spans="1:10" x14ac:dyDescent="0.25">
      <c r="A8267" s="1" t="s">
        <v>6726</v>
      </c>
      <c r="B8267" s="2">
        <v>42003</v>
      </c>
      <c r="C8267" s="2">
        <v>42008</v>
      </c>
      <c r="D8267" s="1" t="s">
        <v>19</v>
      </c>
      <c r="E8267" s="1" t="s">
        <v>871</v>
      </c>
      <c r="F8267" s="1" t="s">
        <v>1825</v>
      </c>
      <c r="G8267">
        <v>35.448</v>
      </c>
      <c r="H8267">
        <v>7</v>
      </c>
      <c r="I8267">
        <v>0.2</v>
      </c>
      <c r="J8267">
        <v>12.8499</v>
      </c>
    </row>
    <row r="8268" spans="1:10" x14ac:dyDescent="0.25">
      <c r="A8268" s="1" t="s">
        <v>6728</v>
      </c>
      <c r="B8268" s="2">
        <v>41758</v>
      </c>
      <c r="C8268" s="2">
        <v>41763</v>
      </c>
      <c r="D8268" s="1" t="s">
        <v>19</v>
      </c>
      <c r="E8268" s="1" t="s">
        <v>1555</v>
      </c>
      <c r="F8268" s="1" t="s">
        <v>868</v>
      </c>
      <c r="G8268">
        <v>19.98</v>
      </c>
      <c r="H8268">
        <v>2</v>
      </c>
      <c r="I8268">
        <v>0</v>
      </c>
      <c r="J8268">
        <v>5.1947999999999999</v>
      </c>
    </row>
    <row r="8269" spans="1:10" x14ac:dyDescent="0.25">
      <c r="A8269" s="1" t="s">
        <v>6729</v>
      </c>
      <c r="B8269" s="2">
        <v>42765</v>
      </c>
      <c r="C8269" s="2">
        <v>42772</v>
      </c>
      <c r="D8269" s="1" t="s">
        <v>19</v>
      </c>
      <c r="E8269" s="1" t="s">
        <v>2007</v>
      </c>
      <c r="F8269" s="1" t="s">
        <v>4197</v>
      </c>
      <c r="G8269">
        <v>69.375</v>
      </c>
      <c r="H8269">
        <v>1</v>
      </c>
      <c r="I8269">
        <v>0.5</v>
      </c>
      <c r="J8269">
        <v>-47.174999999999997</v>
      </c>
    </row>
    <row r="8270" spans="1:10" x14ac:dyDescent="0.25">
      <c r="A8270" s="1" t="s">
        <v>6729</v>
      </c>
      <c r="B8270" s="2">
        <v>42765</v>
      </c>
      <c r="C8270" s="2">
        <v>42772</v>
      </c>
      <c r="D8270" s="1" t="s">
        <v>19</v>
      </c>
      <c r="E8270" s="1" t="s">
        <v>2007</v>
      </c>
      <c r="F8270" s="1" t="s">
        <v>1144</v>
      </c>
      <c r="G8270">
        <v>31.68</v>
      </c>
      <c r="H8270">
        <v>4</v>
      </c>
      <c r="I8270">
        <v>0.2</v>
      </c>
      <c r="J8270">
        <v>2.7719999999999998</v>
      </c>
    </row>
    <row r="8271" spans="1:10" x14ac:dyDescent="0.25">
      <c r="A8271" s="1" t="s">
        <v>6729</v>
      </c>
      <c r="B8271" s="2">
        <v>42765</v>
      </c>
      <c r="C8271" s="2">
        <v>42772</v>
      </c>
      <c r="D8271" s="1" t="s">
        <v>19</v>
      </c>
      <c r="E8271" s="1" t="s">
        <v>2007</v>
      </c>
      <c r="F8271" s="1" t="s">
        <v>4974</v>
      </c>
      <c r="G8271">
        <v>2003.1679999999999</v>
      </c>
      <c r="H8271">
        <v>4</v>
      </c>
      <c r="I8271">
        <v>0.2</v>
      </c>
      <c r="J8271">
        <v>250.39599999999999</v>
      </c>
    </row>
    <row r="8272" spans="1:10" x14ac:dyDescent="0.25">
      <c r="A8272" s="1" t="s">
        <v>6729</v>
      </c>
      <c r="B8272" s="2">
        <v>42765</v>
      </c>
      <c r="C8272" s="2">
        <v>42772</v>
      </c>
      <c r="D8272" s="1" t="s">
        <v>19</v>
      </c>
      <c r="E8272" s="1" t="s">
        <v>2007</v>
      </c>
      <c r="F8272" s="1" t="s">
        <v>497</v>
      </c>
      <c r="G8272">
        <v>9.3439999999999994</v>
      </c>
      <c r="H8272">
        <v>2</v>
      </c>
      <c r="I8272">
        <v>0.2</v>
      </c>
      <c r="J8272">
        <v>3.1536</v>
      </c>
    </row>
    <row r="8273" spans="1:10" x14ac:dyDescent="0.25">
      <c r="A8273" s="1" t="s">
        <v>6730</v>
      </c>
      <c r="B8273" s="2">
        <v>42729</v>
      </c>
      <c r="C8273" s="2">
        <v>42735</v>
      </c>
      <c r="D8273" s="1" t="s">
        <v>19</v>
      </c>
      <c r="E8273" s="1" t="s">
        <v>2723</v>
      </c>
      <c r="F8273" s="1" t="s">
        <v>815</v>
      </c>
      <c r="G8273">
        <v>2563.056</v>
      </c>
      <c r="H8273">
        <v>8</v>
      </c>
      <c r="I8273">
        <v>0.1</v>
      </c>
      <c r="J8273">
        <v>313.26240000000001</v>
      </c>
    </row>
    <row r="8274" spans="1:10" x14ac:dyDescent="0.25">
      <c r="A8274" s="1" t="s">
        <v>6731</v>
      </c>
      <c r="B8274" s="2">
        <v>42663</v>
      </c>
      <c r="C8274" s="2">
        <v>42668</v>
      </c>
      <c r="D8274" s="1" t="s">
        <v>19</v>
      </c>
      <c r="E8274" s="1" t="s">
        <v>2341</v>
      </c>
      <c r="F8274" s="1" t="s">
        <v>4906</v>
      </c>
      <c r="G8274">
        <v>387.13600000000002</v>
      </c>
      <c r="H8274">
        <v>4</v>
      </c>
      <c r="I8274">
        <v>0.2</v>
      </c>
      <c r="J8274">
        <v>4.8391999999999999</v>
      </c>
    </row>
    <row r="8275" spans="1:10" x14ac:dyDescent="0.25">
      <c r="A8275" s="1" t="s">
        <v>6732</v>
      </c>
      <c r="B8275" s="2">
        <v>42168</v>
      </c>
      <c r="C8275" s="2">
        <v>42170</v>
      </c>
      <c r="D8275" s="1" t="s">
        <v>11</v>
      </c>
      <c r="E8275" s="1" t="s">
        <v>5222</v>
      </c>
      <c r="F8275" s="1" t="s">
        <v>2190</v>
      </c>
      <c r="G8275">
        <v>3.4239999999999999</v>
      </c>
      <c r="H8275">
        <v>1</v>
      </c>
      <c r="I8275">
        <v>0.2</v>
      </c>
      <c r="J8275">
        <v>0.29959999999999998</v>
      </c>
    </row>
    <row r="8276" spans="1:10" x14ac:dyDescent="0.25">
      <c r="A8276" s="1" t="s">
        <v>6733</v>
      </c>
      <c r="B8276" s="2">
        <v>42916</v>
      </c>
      <c r="C8276" s="2">
        <v>42920</v>
      </c>
      <c r="D8276" s="1" t="s">
        <v>19</v>
      </c>
      <c r="E8276" s="1" t="s">
        <v>2590</v>
      </c>
      <c r="F8276" s="1" t="s">
        <v>3576</v>
      </c>
      <c r="G8276">
        <v>1085.42</v>
      </c>
      <c r="H8276">
        <v>7</v>
      </c>
      <c r="I8276">
        <v>0</v>
      </c>
      <c r="J8276">
        <v>282.20920000000001</v>
      </c>
    </row>
    <row r="8277" spans="1:10" x14ac:dyDescent="0.25">
      <c r="A8277" s="1" t="s">
        <v>6734</v>
      </c>
      <c r="B8277" s="2">
        <v>42181</v>
      </c>
      <c r="C8277" s="2">
        <v>42185</v>
      </c>
      <c r="D8277" s="1" t="s">
        <v>19</v>
      </c>
      <c r="E8277" s="1" t="s">
        <v>4754</v>
      </c>
      <c r="F8277" s="1" t="s">
        <v>211</v>
      </c>
      <c r="G8277">
        <v>43.055999999999997</v>
      </c>
      <c r="H8277">
        <v>9</v>
      </c>
      <c r="I8277">
        <v>0.2</v>
      </c>
      <c r="J8277">
        <v>15.607799999999999</v>
      </c>
    </row>
    <row r="8278" spans="1:10" x14ac:dyDescent="0.25">
      <c r="A8278" s="1" t="s">
        <v>6735</v>
      </c>
      <c r="B8278" s="2">
        <v>42421</v>
      </c>
      <c r="C8278" s="2">
        <v>42425</v>
      </c>
      <c r="D8278" s="1" t="s">
        <v>19</v>
      </c>
      <c r="E8278" s="1" t="s">
        <v>6630</v>
      </c>
      <c r="F8278" s="1" t="s">
        <v>1725</v>
      </c>
      <c r="G8278">
        <v>3.762</v>
      </c>
      <c r="H8278">
        <v>3</v>
      </c>
      <c r="I8278">
        <v>0.7</v>
      </c>
      <c r="J8278">
        <v>-2.7587999999999999</v>
      </c>
    </row>
    <row r="8279" spans="1:10" x14ac:dyDescent="0.25">
      <c r="A8279" s="1" t="s">
        <v>6735</v>
      </c>
      <c r="B8279" s="2">
        <v>42421</v>
      </c>
      <c r="C8279" s="2">
        <v>42425</v>
      </c>
      <c r="D8279" s="1" t="s">
        <v>19</v>
      </c>
      <c r="E8279" s="1" t="s">
        <v>6630</v>
      </c>
      <c r="F8279" s="1" t="s">
        <v>1958</v>
      </c>
      <c r="G8279">
        <v>34.86</v>
      </c>
      <c r="H8279">
        <v>2</v>
      </c>
      <c r="I8279">
        <v>0.7</v>
      </c>
      <c r="J8279">
        <v>-26.725999999999999</v>
      </c>
    </row>
    <row r="8280" spans="1:10" x14ac:dyDescent="0.25">
      <c r="A8280" s="1" t="s">
        <v>6735</v>
      </c>
      <c r="B8280" s="2">
        <v>42421</v>
      </c>
      <c r="C8280" s="2">
        <v>42425</v>
      </c>
      <c r="D8280" s="1" t="s">
        <v>19</v>
      </c>
      <c r="E8280" s="1" t="s">
        <v>6630</v>
      </c>
      <c r="F8280" s="1" t="s">
        <v>1546</v>
      </c>
      <c r="G8280">
        <v>432.45600000000002</v>
      </c>
      <c r="H8280">
        <v>3</v>
      </c>
      <c r="I8280">
        <v>0.2</v>
      </c>
      <c r="J8280">
        <v>32.434199999999997</v>
      </c>
    </row>
    <row r="8281" spans="1:10" x14ac:dyDescent="0.25">
      <c r="A8281" s="1" t="s">
        <v>6736</v>
      </c>
      <c r="B8281" s="2">
        <v>42847</v>
      </c>
      <c r="C8281" s="2">
        <v>42851</v>
      </c>
      <c r="D8281" s="1" t="s">
        <v>19</v>
      </c>
      <c r="E8281" s="1" t="s">
        <v>1029</v>
      </c>
      <c r="F8281" s="1" t="s">
        <v>1924</v>
      </c>
      <c r="G8281">
        <v>675.06</v>
      </c>
      <c r="H8281">
        <v>3</v>
      </c>
      <c r="I8281">
        <v>0</v>
      </c>
      <c r="J8281">
        <v>87.757800000000003</v>
      </c>
    </row>
    <row r="8282" spans="1:10" x14ac:dyDescent="0.25">
      <c r="A8282" s="1" t="s">
        <v>6737</v>
      </c>
      <c r="B8282" s="2">
        <v>42864</v>
      </c>
      <c r="C8282" s="2">
        <v>42865</v>
      </c>
      <c r="D8282" s="1" t="s">
        <v>79</v>
      </c>
      <c r="E8282" s="1" t="s">
        <v>919</v>
      </c>
      <c r="F8282" s="1" t="s">
        <v>237</v>
      </c>
      <c r="G8282">
        <v>65.231999999999999</v>
      </c>
      <c r="H8282">
        <v>3</v>
      </c>
      <c r="I8282">
        <v>0.2</v>
      </c>
      <c r="J8282">
        <v>22.015799999999999</v>
      </c>
    </row>
    <row r="8283" spans="1:10" x14ac:dyDescent="0.25">
      <c r="A8283" s="1" t="s">
        <v>6737</v>
      </c>
      <c r="B8283" s="2">
        <v>42864</v>
      </c>
      <c r="C8283" s="2">
        <v>42865</v>
      </c>
      <c r="D8283" s="1" t="s">
        <v>79</v>
      </c>
      <c r="E8283" s="1" t="s">
        <v>919</v>
      </c>
      <c r="F8283" s="1" t="s">
        <v>1845</v>
      </c>
      <c r="G8283">
        <v>207</v>
      </c>
      <c r="H8283">
        <v>3</v>
      </c>
      <c r="I8283">
        <v>0.2</v>
      </c>
      <c r="J8283">
        <v>25.875</v>
      </c>
    </row>
    <row r="8284" spans="1:10" x14ac:dyDescent="0.25">
      <c r="A8284" s="1" t="s">
        <v>6738</v>
      </c>
      <c r="B8284" s="2">
        <v>42359</v>
      </c>
      <c r="C8284" s="2">
        <v>42364</v>
      </c>
      <c r="D8284" s="1" t="s">
        <v>11</v>
      </c>
      <c r="E8284" s="1" t="s">
        <v>2074</v>
      </c>
      <c r="F8284" s="1" t="s">
        <v>1801</v>
      </c>
      <c r="G8284">
        <v>600.53</v>
      </c>
      <c r="H8284">
        <v>2</v>
      </c>
      <c r="I8284">
        <v>0.3</v>
      </c>
      <c r="J8284">
        <v>137.26400000000001</v>
      </c>
    </row>
    <row r="8285" spans="1:10" x14ac:dyDescent="0.25">
      <c r="A8285" s="1" t="s">
        <v>6738</v>
      </c>
      <c r="B8285" s="2">
        <v>42359</v>
      </c>
      <c r="C8285" s="2">
        <v>42364</v>
      </c>
      <c r="D8285" s="1" t="s">
        <v>11</v>
      </c>
      <c r="E8285" s="1" t="s">
        <v>2074</v>
      </c>
      <c r="F8285" s="1" t="s">
        <v>1527</v>
      </c>
      <c r="G8285">
        <v>59.904000000000003</v>
      </c>
      <c r="H8285">
        <v>2</v>
      </c>
      <c r="I8285">
        <v>0.2</v>
      </c>
      <c r="J8285">
        <v>14.2272</v>
      </c>
    </row>
    <row r="8286" spans="1:10" x14ac:dyDescent="0.25">
      <c r="A8286" s="1" t="s">
        <v>6738</v>
      </c>
      <c r="B8286" s="2">
        <v>42359</v>
      </c>
      <c r="C8286" s="2">
        <v>42364</v>
      </c>
      <c r="D8286" s="1" t="s">
        <v>11</v>
      </c>
      <c r="E8286" s="1" t="s">
        <v>2074</v>
      </c>
      <c r="F8286" s="1" t="s">
        <v>1638</v>
      </c>
      <c r="G8286">
        <v>637.44000000000005</v>
      </c>
      <c r="H8286">
        <v>8</v>
      </c>
      <c r="I8286">
        <v>0.2</v>
      </c>
      <c r="J8286">
        <v>135.45599999999999</v>
      </c>
    </row>
    <row r="8287" spans="1:10" x14ac:dyDescent="0.25">
      <c r="A8287" s="1" t="s">
        <v>6738</v>
      </c>
      <c r="B8287" s="2">
        <v>42359</v>
      </c>
      <c r="C8287" s="2">
        <v>42364</v>
      </c>
      <c r="D8287" s="1" t="s">
        <v>11</v>
      </c>
      <c r="E8287" s="1" t="s">
        <v>2074</v>
      </c>
      <c r="F8287" s="1" t="s">
        <v>975</v>
      </c>
      <c r="G8287">
        <v>51.756</v>
      </c>
      <c r="H8287">
        <v>3</v>
      </c>
      <c r="I8287">
        <v>0.6</v>
      </c>
      <c r="J8287">
        <v>-33.641399999999997</v>
      </c>
    </row>
    <row r="8288" spans="1:10" x14ac:dyDescent="0.25">
      <c r="A8288" s="1" t="s">
        <v>6739</v>
      </c>
      <c r="B8288" s="2">
        <v>41863</v>
      </c>
      <c r="C8288" s="2">
        <v>41867</v>
      </c>
      <c r="D8288" s="1" t="s">
        <v>19</v>
      </c>
      <c r="E8288" s="1" t="s">
        <v>4232</v>
      </c>
      <c r="F8288" s="1" t="s">
        <v>5956</v>
      </c>
      <c r="G8288">
        <v>31.103999999999999</v>
      </c>
      <c r="H8288">
        <v>6</v>
      </c>
      <c r="I8288">
        <v>0.2</v>
      </c>
      <c r="J8288">
        <v>10.8864</v>
      </c>
    </row>
    <row r="8289" spans="1:10" x14ac:dyDescent="0.25">
      <c r="A8289" s="1" t="s">
        <v>6739</v>
      </c>
      <c r="B8289" s="2">
        <v>41863</v>
      </c>
      <c r="C8289" s="2">
        <v>41867</v>
      </c>
      <c r="D8289" s="1" t="s">
        <v>19</v>
      </c>
      <c r="E8289" s="1" t="s">
        <v>4232</v>
      </c>
      <c r="F8289" s="1" t="s">
        <v>743</v>
      </c>
      <c r="G8289">
        <v>47.96</v>
      </c>
      <c r="H8289">
        <v>5</v>
      </c>
      <c r="I8289">
        <v>0.2</v>
      </c>
      <c r="J8289">
        <v>4.1965000000000003</v>
      </c>
    </row>
    <row r="8290" spans="1:10" x14ac:dyDescent="0.25">
      <c r="A8290" s="1" t="s">
        <v>6739</v>
      </c>
      <c r="B8290" s="2">
        <v>41863</v>
      </c>
      <c r="C8290" s="2">
        <v>41867</v>
      </c>
      <c r="D8290" s="1" t="s">
        <v>19</v>
      </c>
      <c r="E8290" s="1" t="s">
        <v>4232</v>
      </c>
      <c r="F8290" s="1" t="s">
        <v>1515</v>
      </c>
      <c r="G8290">
        <v>158.928</v>
      </c>
      <c r="H8290">
        <v>7</v>
      </c>
      <c r="I8290">
        <v>0.2</v>
      </c>
      <c r="J8290">
        <v>41.718600000000002</v>
      </c>
    </row>
    <row r="8291" spans="1:10" x14ac:dyDescent="0.25">
      <c r="A8291" s="1" t="s">
        <v>6739</v>
      </c>
      <c r="B8291" s="2">
        <v>41863</v>
      </c>
      <c r="C8291" s="2">
        <v>41867</v>
      </c>
      <c r="D8291" s="1" t="s">
        <v>19</v>
      </c>
      <c r="E8291" s="1" t="s">
        <v>4232</v>
      </c>
      <c r="F8291" s="1" t="s">
        <v>3120</v>
      </c>
      <c r="G8291">
        <v>211.24799999999999</v>
      </c>
      <c r="H8291">
        <v>6</v>
      </c>
      <c r="I8291">
        <v>0.2</v>
      </c>
      <c r="J8291">
        <v>15.8436</v>
      </c>
    </row>
    <row r="8292" spans="1:10" x14ac:dyDescent="0.25">
      <c r="A8292" s="1" t="s">
        <v>6739</v>
      </c>
      <c r="B8292" s="2">
        <v>41863</v>
      </c>
      <c r="C8292" s="2">
        <v>41867</v>
      </c>
      <c r="D8292" s="1" t="s">
        <v>19</v>
      </c>
      <c r="E8292" s="1" t="s">
        <v>4232</v>
      </c>
      <c r="F8292" s="1" t="s">
        <v>4113</v>
      </c>
      <c r="G8292">
        <v>5.5519999999999996</v>
      </c>
      <c r="H8292">
        <v>2</v>
      </c>
      <c r="I8292">
        <v>0.2</v>
      </c>
      <c r="J8292">
        <v>-1.0409999999999999</v>
      </c>
    </row>
    <row r="8293" spans="1:10" x14ac:dyDescent="0.25">
      <c r="A8293" s="1" t="s">
        <v>6739</v>
      </c>
      <c r="B8293" s="2">
        <v>41863</v>
      </c>
      <c r="C8293" s="2">
        <v>41867</v>
      </c>
      <c r="D8293" s="1" t="s">
        <v>19</v>
      </c>
      <c r="E8293" s="1" t="s">
        <v>4232</v>
      </c>
      <c r="F8293" s="1" t="s">
        <v>2573</v>
      </c>
      <c r="G8293">
        <v>2.952</v>
      </c>
      <c r="H8293">
        <v>1</v>
      </c>
      <c r="I8293">
        <v>0.2</v>
      </c>
      <c r="J8293">
        <v>0.99629999999999996</v>
      </c>
    </row>
    <row r="8294" spans="1:10" x14ac:dyDescent="0.25">
      <c r="A8294" s="1" t="s">
        <v>6740</v>
      </c>
      <c r="B8294" s="2">
        <v>42349</v>
      </c>
      <c r="C8294" s="2">
        <v>42353</v>
      </c>
      <c r="D8294" s="1" t="s">
        <v>19</v>
      </c>
      <c r="E8294" s="1" t="s">
        <v>269</v>
      </c>
      <c r="F8294" s="1" t="s">
        <v>3459</v>
      </c>
      <c r="G8294">
        <v>10.332000000000001</v>
      </c>
      <c r="H8294">
        <v>3</v>
      </c>
      <c r="I8294">
        <v>0.7</v>
      </c>
      <c r="J8294">
        <v>-7.5768000000000004</v>
      </c>
    </row>
    <row r="8295" spans="1:10" x14ac:dyDescent="0.25">
      <c r="A8295" s="1" t="s">
        <v>6741</v>
      </c>
      <c r="B8295" s="2">
        <v>43042</v>
      </c>
      <c r="C8295" s="2">
        <v>43046</v>
      </c>
      <c r="D8295" s="1" t="s">
        <v>19</v>
      </c>
      <c r="E8295" s="1" t="s">
        <v>3963</v>
      </c>
      <c r="F8295" s="1" t="s">
        <v>2758</v>
      </c>
      <c r="G8295">
        <v>18.367999999999999</v>
      </c>
      <c r="H8295">
        <v>4</v>
      </c>
      <c r="I8295">
        <v>0.2</v>
      </c>
      <c r="J8295">
        <v>5.9695999999999998</v>
      </c>
    </row>
    <row r="8296" spans="1:10" x14ac:dyDescent="0.25">
      <c r="A8296" s="1" t="s">
        <v>6742</v>
      </c>
      <c r="B8296" s="2">
        <v>42807</v>
      </c>
      <c r="C8296" s="2">
        <v>42811</v>
      </c>
      <c r="D8296" s="1" t="s">
        <v>19</v>
      </c>
      <c r="E8296" s="1" t="s">
        <v>1627</v>
      </c>
      <c r="F8296" s="1" t="s">
        <v>2698</v>
      </c>
      <c r="G8296">
        <v>299.89999999999998</v>
      </c>
      <c r="H8296">
        <v>2</v>
      </c>
      <c r="I8296">
        <v>0</v>
      </c>
      <c r="J8296">
        <v>74.974999999999994</v>
      </c>
    </row>
    <row r="8297" spans="1:10" x14ac:dyDescent="0.25">
      <c r="A8297" s="1" t="s">
        <v>6743</v>
      </c>
      <c r="B8297" s="2">
        <v>42520</v>
      </c>
      <c r="C8297" s="2">
        <v>42524</v>
      </c>
      <c r="D8297" s="1" t="s">
        <v>19</v>
      </c>
      <c r="E8297" s="1" t="s">
        <v>2305</v>
      </c>
      <c r="F8297" s="1" t="s">
        <v>235</v>
      </c>
      <c r="G8297">
        <v>26.55</v>
      </c>
      <c r="H8297">
        <v>9</v>
      </c>
      <c r="I8297">
        <v>0</v>
      </c>
      <c r="J8297">
        <v>12.744</v>
      </c>
    </row>
    <row r="8298" spans="1:10" x14ac:dyDescent="0.25">
      <c r="A8298" s="1" t="s">
        <v>6743</v>
      </c>
      <c r="B8298" s="2">
        <v>42520</v>
      </c>
      <c r="C8298" s="2">
        <v>42524</v>
      </c>
      <c r="D8298" s="1" t="s">
        <v>19</v>
      </c>
      <c r="E8298" s="1" t="s">
        <v>2305</v>
      </c>
      <c r="F8298" s="1" t="s">
        <v>420</v>
      </c>
      <c r="G8298">
        <v>111.98</v>
      </c>
      <c r="H8298">
        <v>2</v>
      </c>
      <c r="I8298">
        <v>0</v>
      </c>
      <c r="J8298">
        <v>26.8752</v>
      </c>
    </row>
    <row r="8299" spans="1:10" x14ac:dyDescent="0.25">
      <c r="A8299" s="1" t="s">
        <v>6744</v>
      </c>
      <c r="B8299" s="2">
        <v>42190</v>
      </c>
      <c r="C8299" s="2">
        <v>42196</v>
      </c>
      <c r="D8299" s="1" t="s">
        <v>19</v>
      </c>
      <c r="E8299" s="1" t="s">
        <v>1210</v>
      </c>
      <c r="F8299" s="1" t="s">
        <v>3337</v>
      </c>
      <c r="G8299">
        <v>4.9279999999999999</v>
      </c>
      <c r="H8299">
        <v>2</v>
      </c>
      <c r="I8299">
        <v>0.2</v>
      </c>
      <c r="J8299">
        <v>0.73919999999999997</v>
      </c>
    </row>
    <row r="8300" spans="1:10" x14ac:dyDescent="0.25">
      <c r="A8300" s="1" t="s">
        <v>6744</v>
      </c>
      <c r="B8300" s="2">
        <v>42190</v>
      </c>
      <c r="C8300" s="2">
        <v>42196</v>
      </c>
      <c r="D8300" s="1" t="s">
        <v>19</v>
      </c>
      <c r="E8300" s="1" t="s">
        <v>1210</v>
      </c>
      <c r="F8300" s="1" t="s">
        <v>1251</v>
      </c>
      <c r="G8300">
        <v>11.784000000000001</v>
      </c>
      <c r="H8300">
        <v>3</v>
      </c>
      <c r="I8300">
        <v>0.2</v>
      </c>
      <c r="J8300">
        <v>4.2717000000000001</v>
      </c>
    </row>
    <row r="8301" spans="1:10" x14ac:dyDescent="0.25">
      <c r="A8301" s="1" t="s">
        <v>6745</v>
      </c>
      <c r="B8301" s="2">
        <v>41709</v>
      </c>
      <c r="C8301" s="2">
        <v>41713</v>
      </c>
      <c r="D8301" s="1" t="s">
        <v>19</v>
      </c>
      <c r="E8301" s="1" t="s">
        <v>2901</v>
      </c>
      <c r="F8301" s="1" t="s">
        <v>4244</v>
      </c>
      <c r="G8301">
        <v>7.98</v>
      </c>
      <c r="H8301">
        <v>3</v>
      </c>
      <c r="I8301">
        <v>0</v>
      </c>
      <c r="J8301">
        <v>2.0748000000000002</v>
      </c>
    </row>
    <row r="8302" spans="1:10" x14ac:dyDescent="0.25">
      <c r="A8302" s="1" t="s">
        <v>6746</v>
      </c>
      <c r="B8302" s="2">
        <v>42114</v>
      </c>
      <c r="C8302" s="2">
        <v>42118</v>
      </c>
      <c r="D8302" s="1" t="s">
        <v>19</v>
      </c>
      <c r="E8302" s="1" t="s">
        <v>985</v>
      </c>
      <c r="F8302" s="1" t="s">
        <v>473</v>
      </c>
      <c r="G8302">
        <v>180.96</v>
      </c>
      <c r="H8302">
        <v>2</v>
      </c>
      <c r="I8302">
        <v>0</v>
      </c>
      <c r="J8302">
        <v>81.432000000000002</v>
      </c>
    </row>
    <row r="8303" spans="1:10" x14ac:dyDescent="0.25">
      <c r="A8303" s="1" t="s">
        <v>6747</v>
      </c>
      <c r="B8303" s="2">
        <v>42942</v>
      </c>
      <c r="C8303" s="2">
        <v>42948</v>
      </c>
      <c r="D8303" s="1" t="s">
        <v>19</v>
      </c>
      <c r="E8303" s="1" t="s">
        <v>2013</v>
      </c>
      <c r="F8303" s="1" t="s">
        <v>5216</v>
      </c>
      <c r="G8303">
        <v>1649.95</v>
      </c>
      <c r="H8303">
        <v>5</v>
      </c>
      <c r="I8303">
        <v>0</v>
      </c>
      <c r="J8303">
        <v>659.98</v>
      </c>
    </row>
    <row r="8304" spans="1:10" x14ac:dyDescent="0.25">
      <c r="A8304" s="1" t="s">
        <v>6747</v>
      </c>
      <c r="B8304" s="2">
        <v>42942</v>
      </c>
      <c r="C8304" s="2">
        <v>42948</v>
      </c>
      <c r="D8304" s="1" t="s">
        <v>19</v>
      </c>
      <c r="E8304" s="1" t="s">
        <v>2013</v>
      </c>
      <c r="F8304" s="1" t="s">
        <v>1375</v>
      </c>
      <c r="G8304">
        <v>362.35199999999998</v>
      </c>
      <c r="H8304">
        <v>3</v>
      </c>
      <c r="I8304">
        <v>0.2</v>
      </c>
      <c r="J8304">
        <v>45.293999999999997</v>
      </c>
    </row>
    <row r="8305" spans="1:10" x14ac:dyDescent="0.25">
      <c r="A8305" s="1" t="s">
        <v>6748</v>
      </c>
      <c r="B8305" s="2">
        <v>41943</v>
      </c>
      <c r="C8305" s="2">
        <v>41945</v>
      </c>
      <c r="D8305" s="1" t="s">
        <v>11</v>
      </c>
      <c r="E8305" s="1" t="s">
        <v>3365</v>
      </c>
      <c r="F8305" s="1" t="s">
        <v>1057</v>
      </c>
      <c r="G8305">
        <v>73.584000000000003</v>
      </c>
      <c r="H8305">
        <v>2</v>
      </c>
      <c r="I8305">
        <v>0.2</v>
      </c>
      <c r="J8305">
        <v>8.2782</v>
      </c>
    </row>
    <row r="8306" spans="1:10" x14ac:dyDescent="0.25">
      <c r="A8306" s="1" t="s">
        <v>6749</v>
      </c>
      <c r="B8306" s="2">
        <v>43042</v>
      </c>
      <c r="C8306" s="2">
        <v>43048</v>
      </c>
      <c r="D8306" s="1" t="s">
        <v>19</v>
      </c>
      <c r="E8306" s="1" t="s">
        <v>3841</v>
      </c>
      <c r="F8306" s="1" t="s">
        <v>5290</v>
      </c>
      <c r="G8306">
        <v>486.36799999999999</v>
      </c>
      <c r="H8306">
        <v>4</v>
      </c>
      <c r="I8306">
        <v>0.2</v>
      </c>
      <c r="J8306">
        <v>36.477600000000002</v>
      </c>
    </row>
    <row r="8307" spans="1:10" x14ac:dyDescent="0.25">
      <c r="A8307" s="1" t="s">
        <v>6750</v>
      </c>
      <c r="B8307" s="2">
        <v>42593</v>
      </c>
      <c r="C8307" s="2">
        <v>42598</v>
      </c>
      <c r="D8307" s="1" t="s">
        <v>19</v>
      </c>
      <c r="E8307" s="1" t="s">
        <v>859</v>
      </c>
      <c r="F8307" s="1" t="s">
        <v>1410</v>
      </c>
      <c r="G8307">
        <v>32.4</v>
      </c>
      <c r="H8307">
        <v>5</v>
      </c>
      <c r="I8307">
        <v>0</v>
      </c>
      <c r="J8307">
        <v>15.552</v>
      </c>
    </row>
    <row r="8308" spans="1:10" x14ac:dyDescent="0.25">
      <c r="A8308" s="1" t="s">
        <v>6750</v>
      </c>
      <c r="B8308" s="2">
        <v>42593</v>
      </c>
      <c r="C8308" s="2">
        <v>42598</v>
      </c>
      <c r="D8308" s="1" t="s">
        <v>19</v>
      </c>
      <c r="E8308" s="1" t="s">
        <v>859</v>
      </c>
      <c r="F8308" s="1" t="s">
        <v>1166</v>
      </c>
      <c r="G8308">
        <v>41.86</v>
      </c>
      <c r="H8308">
        <v>7</v>
      </c>
      <c r="I8308">
        <v>0</v>
      </c>
      <c r="J8308">
        <v>19.255600000000001</v>
      </c>
    </row>
    <row r="8309" spans="1:10" x14ac:dyDescent="0.25">
      <c r="A8309" s="1" t="s">
        <v>6750</v>
      </c>
      <c r="B8309" s="2">
        <v>42593</v>
      </c>
      <c r="C8309" s="2">
        <v>42598</v>
      </c>
      <c r="D8309" s="1" t="s">
        <v>19</v>
      </c>
      <c r="E8309" s="1" t="s">
        <v>859</v>
      </c>
      <c r="F8309" s="1" t="s">
        <v>4096</v>
      </c>
      <c r="G8309">
        <v>77.56</v>
      </c>
      <c r="H8309">
        <v>2</v>
      </c>
      <c r="I8309">
        <v>0</v>
      </c>
      <c r="J8309">
        <v>35.677599999999998</v>
      </c>
    </row>
    <row r="8310" spans="1:10" x14ac:dyDescent="0.25">
      <c r="A8310" s="1" t="s">
        <v>6751</v>
      </c>
      <c r="B8310" s="2">
        <v>42576</v>
      </c>
      <c r="C8310" s="2">
        <v>42576</v>
      </c>
      <c r="D8310" s="1" t="s">
        <v>654</v>
      </c>
      <c r="E8310" s="1" t="s">
        <v>3057</v>
      </c>
      <c r="F8310" s="1" t="s">
        <v>2255</v>
      </c>
      <c r="G8310">
        <v>37.17</v>
      </c>
      <c r="H8310">
        <v>9</v>
      </c>
      <c r="I8310">
        <v>0</v>
      </c>
      <c r="J8310">
        <v>11.151</v>
      </c>
    </row>
    <row r="8311" spans="1:10" x14ac:dyDescent="0.25">
      <c r="A8311" s="1" t="s">
        <v>6752</v>
      </c>
      <c r="B8311" s="2">
        <v>41699</v>
      </c>
      <c r="C8311" s="2">
        <v>41705</v>
      </c>
      <c r="D8311" s="1" t="s">
        <v>19</v>
      </c>
      <c r="E8311" s="1" t="s">
        <v>2610</v>
      </c>
      <c r="F8311" s="1" t="s">
        <v>2977</v>
      </c>
      <c r="G8311">
        <v>137.352</v>
      </c>
      <c r="H8311">
        <v>3</v>
      </c>
      <c r="I8311">
        <v>0.2</v>
      </c>
      <c r="J8311">
        <v>8.5845000000000002</v>
      </c>
    </row>
    <row r="8312" spans="1:10" x14ac:dyDescent="0.25">
      <c r="A8312" s="1" t="s">
        <v>6752</v>
      </c>
      <c r="B8312" s="2">
        <v>41699</v>
      </c>
      <c r="C8312" s="2">
        <v>41705</v>
      </c>
      <c r="D8312" s="1" t="s">
        <v>19</v>
      </c>
      <c r="E8312" s="1" t="s">
        <v>2610</v>
      </c>
      <c r="F8312" s="1" t="s">
        <v>3026</v>
      </c>
      <c r="G8312">
        <v>376.50900000000001</v>
      </c>
      <c r="H8312">
        <v>3</v>
      </c>
      <c r="I8312">
        <v>0.3</v>
      </c>
      <c r="J8312">
        <v>-43.029600000000002</v>
      </c>
    </row>
    <row r="8313" spans="1:10" x14ac:dyDescent="0.25">
      <c r="A8313" s="1" t="s">
        <v>6753</v>
      </c>
      <c r="B8313" s="2">
        <v>42761</v>
      </c>
      <c r="C8313" s="2">
        <v>42766</v>
      </c>
      <c r="D8313" s="1" t="s">
        <v>19</v>
      </c>
      <c r="E8313" s="1" t="s">
        <v>955</v>
      </c>
      <c r="F8313" s="1" t="s">
        <v>246</v>
      </c>
      <c r="G8313">
        <v>62.72</v>
      </c>
      <c r="H8313">
        <v>4</v>
      </c>
      <c r="I8313">
        <v>0</v>
      </c>
      <c r="J8313">
        <v>24.460799999999999</v>
      </c>
    </row>
    <row r="8314" spans="1:10" x14ac:dyDescent="0.25">
      <c r="A8314" s="1" t="s">
        <v>6753</v>
      </c>
      <c r="B8314" s="2">
        <v>42761</v>
      </c>
      <c r="C8314" s="2">
        <v>42766</v>
      </c>
      <c r="D8314" s="1" t="s">
        <v>19</v>
      </c>
      <c r="E8314" s="1" t="s">
        <v>955</v>
      </c>
      <c r="F8314" s="1" t="s">
        <v>3612</v>
      </c>
      <c r="G8314">
        <v>2939.93</v>
      </c>
      <c r="H8314">
        <v>7</v>
      </c>
      <c r="I8314">
        <v>0</v>
      </c>
      <c r="J8314">
        <v>764.3818</v>
      </c>
    </row>
    <row r="8315" spans="1:10" x14ac:dyDescent="0.25">
      <c r="A8315" s="1" t="s">
        <v>6754</v>
      </c>
      <c r="B8315" s="2">
        <v>41832</v>
      </c>
      <c r="C8315" s="2">
        <v>41836</v>
      </c>
      <c r="D8315" s="1" t="s">
        <v>19</v>
      </c>
      <c r="E8315" s="1" t="s">
        <v>1760</v>
      </c>
      <c r="F8315" s="1" t="s">
        <v>1817</v>
      </c>
      <c r="G8315">
        <v>512.35799999999995</v>
      </c>
      <c r="H8315">
        <v>3</v>
      </c>
      <c r="I8315">
        <v>0.3</v>
      </c>
      <c r="J8315">
        <v>-14.6388</v>
      </c>
    </row>
    <row r="8316" spans="1:10" x14ac:dyDescent="0.25">
      <c r="A8316" s="1" t="s">
        <v>6754</v>
      </c>
      <c r="B8316" s="2">
        <v>41832</v>
      </c>
      <c r="C8316" s="2">
        <v>41836</v>
      </c>
      <c r="D8316" s="1" t="s">
        <v>19</v>
      </c>
      <c r="E8316" s="1" t="s">
        <v>1760</v>
      </c>
      <c r="F8316" s="1" t="s">
        <v>1800</v>
      </c>
      <c r="G8316">
        <v>3.488</v>
      </c>
      <c r="H8316">
        <v>2</v>
      </c>
      <c r="I8316">
        <v>0.2</v>
      </c>
      <c r="J8316">
        <v>0.56679999999999997</v>
      </c>
    </row>
    <row r="8317" spans="1:10" x14ac:dyDescent="0.25">
      <c r="A8317" s="1" t="s">
        <v>6754</v>
      </c>
      <c r="B8317" s="2">
        <v>41832</v>
      </c>
      <c r="C8317" s="2">
        <v>41836</v>
      </c>
      <c r="D8317" s="1" t="s">
        <v>19</v>
      </c>
      <c r="E8317" s="1" t="s">
        <v>1760</v>
      </c>
      <c r="F8317" s="1" t="s">
        <v>1472</v>
      </c>
      <c r="G8317">
        <v>22.288</v>
      </c>
      <c r="H8317">
        <v>7</v>
      </c>
      <c r="I8317">
        <v>0.2</v>
      </c>
      <c r="J8317">
        <v>3.9003999999999999</v>
      </c>
    </row>
    <row r="8318" spans="1:10" x14ac:dyDescent="0.25">
      <c r="A8318" s="1" t="s">
        <v>6754</v>
      </c>
      <c r="B8318" s="2">
        <v>41832</v>
      </c>
      <c r="C8318" s="2">
        <v>41836</v>
      </c>
      <c r="D8318" s="1" t="s">
        <v>19</v>
      </c>
      <c r="E8318" s="1" t="s">
        <v>1760</v>
      </c>
      <c r="F8318" s="1" t="s">
        <v>270</v>
      </c>
      <c r="G8318">
        <v>16.032</v>
      </c>
      <c r="H8318">
        <v>3</v>
      </c>
      <c r="I8318">
        <v>0.2</v>
      </c>
      <c r="J8318">
        <v>5.6112000000000002</v>
      </c>
    </row>
    <row r="8319" spans="1:10" x14ac:dyDescent="0.25">
      <c r="A8319" s="1" t="s">
        <v>6755</v>
      </c>
      <c r="B8319" s="2">
        <v>42836</v>
      </c>
      <c r="C8319" s="2">
        <v>42841</v>
      </c>
      <c r="D8319" s="1" t="s">
        <v>19</v>
      </c>
      <c r="E8319" s="1" t="s">
        <v>144</v>
      </c>
      <c r="F8319" s="1" t="s">
        <v>1936</v>
      </c>
      <c r="G8319">
        <v>1.752</v>
      </c>
      <c r="H8319">
        <v>1</v>
      </c>
      <c r="I8319">
        <v>0.2</v>
      </c>
      <c r="J8319">
        <v>0.15329999999999999</v>
      </c>
    </row>
    <row r="8320" spans="1:10" x14ac:dyDescent="0.25">
      <c r="A8320" s="1" t="s">
        <v>6755</v>
      </c>
      <c r="B8320" s="2">
        <v>42836</v>
      </c>
      <c r="C8320" s="2">
        <v>42841</v>
      </c>
      <c r="D8320" s="1" t="s">
        <v>19</v>
      </c>
      <c r="E8320" s="1" t="s">
        <v>144</v>
      </c>
      <c r="F8320" s="1" t="s">
        <v>2749</v>
      </c>
      <c r="G8320">
        <v>20.992000000000001</v>
      </c>
      <c r="H8320">
        <v>8</v>
      </c>
      <c r="I8320">
        <v>0.2</v>
      </c>
      <c r="J8320">
        <v>2.3616000000000001</v>
      </c>
    </row>
    <row r="8321" spans="1:10" x14ac:dyDescent="0.25">
      <c r="A8321" s="1" t="s">
        <v>6756</v>
      </c>
      <c r="B8321" s="2">
        <v>43052</v>
      </c>
      <c r="C8321" s="2">
        <v>43057</v>
      </c>
      <c r="D8321" s="1" t="s">
        <v>19</v>
      </c>
      <c r="E8321" s="1" t="s">
        <v>856</v>
      </c>
      <c r="F8321" s="1" t="s">
        <v>1241</v>
      </c>
      <c r="G8321">
        <v>11.21</v>
      </c>
      <c r="H8321">
        <v>1</v>
      </c>
      <c r="I8321">
        <v>0</v>
      </c>
      <c r="J8321">
        <v>3.363</v>
      </c>
    </row>
    <row r="8322" spans="1:10" x14ac:dyDescent="0.25">
      <c r="A8322" s="1" t="s">
        <v>6757</v>
      </c>
      <c r="B8322" s="2">
        <v>42343</v>
      </c>
      <c r="C8322" s="2">
        <v>42344</v>
      </c>
      <c r="D8322" s="1" t="s">
        <v>79</v>
      </c>
      <c r="E8322" s="1" t="s">
        <v>58</v>
      </c>
      <c r="F8322" s="1" t="s">
        <v>3677</v>
      </c>
      <c r="G8322">
        <v>45.04</v>
      </c>
      <c r="H8322">
        <v>2</v>
      </c>
      <c r="I8322">
        <v>0.2</v>
      </c>
      <c r="J8322">
        <v>4.5039999999999996</v>
      </c>
    </row>
    <row r="8323" spans="1:10" x14ac:dyDescent="0.25">
      <c r="A8323" s="1" t="s">
        <v>6758</v>
      </c>
      <c r="B8323" s="2">
        <v>42639</v>
      </c>
      <c r="C8323" s="2">
        <v>42644</v>
      </c>
      <c r="D8323" s="1" t="s">
        <v>19</v>
      </c>
      <c r="E8323" s="1" t="s">
        <v>3187</v>
      </c>
      <c r="F8323" s="1" t="s">
        <v>1958</v>
      </c>
      <c r="G8323">
        <v>15.624000000000001</v>
      </c>
      <c r="H8323">
        <v>2</v>
      </c>
      <c r="I8323">
        <v>0.8</v>
      </c>
      <c r="J8323">
        <v>-24.9984</v>
      </c>
    </row>
    <row r="8324" spans="1:10" x14ac:dyDescent="0.25">
      <c r="A8324" s="1" t="s">
        <v>6759</v>
      </c>
      <c r="B8324" s="2">
        <v>42693</v>
      </c>
      <c r="C8324" s="2">
        <v>42699</v>
      </c>
      <c r="D8324" s="1" t="s">
        <v>19</v>
      </c>
      <c r="E8324" s="1" t="s">
        <v>2058</v>
      </c>
      <c r="F8324" s="1" t="s">
        <v>3867</v>
      </c>
      <c r="G8324">
        <v>8.74</v>
      </c>
      <c r="H8324">
        <v>2</v>
      </c>
      <c r="I8324">
        <v>0</v>
      </c>
      <c r="J8324">
        <v>2.2724000000000002</v>
      </c>
    </row>
    <row r="8325" spans="1:10" x14ac:dyDescent="0.25">
      <c r="A8325" s="1" t="s">
        <v>6759</v>
      </c>
      <c r="B8325" s="2">
        <v>42693</v>
      </c>
      <c r="C8325" s="2">
        <v>42699</v>
      </c>
      <c r="D8325" s="1" t="s">
        <v>19</v>
      </c>
      <c r="E8325" s="1" t="s">
        <v>2058</v>
      </c>
      <c r="F8325" s="1" t="s">
        <v>842</v>
      </c>
      <c r="G8325">
        <v>44.75</v>
      </c>
      <c r="H8325">
        <v>5</v>
      </c>
      <c r="I8325">
        <v>0</v>
      </c>
      <c r="J8325">
        <v>20.585000000000001</v>
      </c>
    </row>
    <row r="8326" spans="1:10" x14ac:dyDescent="0.25">
      <c r="A8326" s="1" t="s">
        <v>6760</v>
      </c>
      <c r="B8326" s="2">
        <v>42986</v>
      </c>
      <c r="C8326" s="2">
        <v>42987</v>
      </c>
      <c r="D8326" s="1" t="s">
        <v>79</v>
      </c>
      <c r="E8326" s="1" t="s">
        <v>5222</v>
      </c>
      <c r="F8326" s="1" t="s">
        <v>841</v>
      </c>
      <c r="G8326">
        <v>61.68</v>
      </c>
      <c r="H8326">
        <v>5</v>
      </c>
      <c r="I8326">
        <v>0.2</v>
      </c>
      <c r="J8326">
        <v>5.3970000000000002</v>
      </c>
    </row>
    <row r="8327" spans="1:10" x14ac:dyDescent="0.25">
      <c r="A8327" s="1" t="s">
        <v>6760</v>
      </c>
      <c r="B8327" s="2">
        <v>42986</v>
      </c>
      <c r="C8327" s="2">
        <v>42987</v>
      </c>
      <c r="D8327" s="1" t="s">
        <v>79</v>
      </c>
      <c r="E8327" s="1" t="s">
        <v>5222</v>
      </c>
      <c r="F8327" s="1" t="s">
        <v>2130</v>
      </c>
      <c r="G8327">
        <v>158.376</v>
      </c>
      <c r="H8327">
        <v>3</v>
      </c>
      <c r="I8327">
        <v>0.2</v>
      </c>
      <c r="J8327">
        <v>13.857900000000001</v>
      </c>
    </row>
    <row r="8328" spans="1:10" x14ac:dyDescent="0.25">
      <c r="A8328" s="1" t="s">
        <v>6761</v>
      </c>
      <c r="B8328" s="2">
        <v>42937</v>
      </c>
      <c r="C8328" s="2">
        <v>42940</v>
      </c>
      <c r="D8328" s="1" t="s">
        <v>11</v>
      </c>
      <c r="E8328" s="1" t="s">
        <v>542</v>
      </c>
      <c r="F8328" s="1" t="s">
        <v>364</v>
      </c>
      <c r="G8328">
        <v>2.8639999999999999</v>
      </c>
      <c r="H8328">
        <v>4</v>
      </c>
      <c r="I8328">
        <v>0.8</v>
      </c>
      <c r="J8328">
        <v>-4.5823999999999998</v>
      </c>
    </row>
    <row r="8329" spans="1:10" x14ac:dyDescent="0.25">
      <c r="A8329" s="1" t="s">
        <v>6761</v>
      </c>
      <c r="B8329" s="2">
        <v>42937</v>
      </c>
      <c r="C8329" s="2">
        <v>42940</v>
      </c>
      <c r="D8329" s="1" t="s">
        <v>11</v>
      </c>
      <c r="E8329" s="1" t="s">
        <v>542</v>
      </c>
      <c r="F8329" s="1" t="s">
        <v>2404</v>
      </c>
      <c r="G8329">
        <v>94.191999999999993</v>
      </c>
      <c r="H8329">
        <v>7</v>
      </c>
      <c r="I8329">
        <v>0.8</v>
      </c>
      <c r="J8329">
        <v>-164.83600000000001</v>
      </c>
    </row>
    <row r="8330" spans="1:10" x14ac:dyDescent="0.25">
      <c r="A8330" s="1" t="s">
        <v>6762</v>
      </c>
      <c r="B8330" s="2">
        <v>43014</v>
      </c>
      <c r="C8330" s="2">
        <v>43019</v>
      </c>
      <c r="D8330" s="1" t="s">
        <v>19</v>
      </c>
      <c r="E8330" s="1" t="s">
        <v>853</v>
      </c>
      <c r="F8330" s="1" t="s">
        <v>2336</v>
      </c>
      <c r="G8330">
        <v>143.69999999999999</v>
      </c>
      <c r="H8330">
        <v>3</v>
      </c>
      <c r="I8330">
        <v>0</v>
      </c>
      <c r="J8330">
        <v>68.975999999999999</v>
      </c>
    </row>
    <row r="8331" spans="1:10" x14ac:dyDescent="0.25">
      <c r="A8331" s="1" t="s">
        <v>6762</v>
      </c>
      <c r="B8331" s="2">
        <v>43014</v>
      </c>
      <c r="C8331" s="2">
        <v>43019</v>
      </c>
      <c r="D8331" s="1" t="s">
        <v>19</v>
      </c>
      <c r="E8331" s="1" t="s">
        <v>853</v>
      </c>
      <c r="F8331" s="1" t="s">
        <v>2103</v>
      </c>
      <c r="G8331">
        <v>6.48</v>
      </c>
      <c r="H8331">
        <v>1</v>
      </c>
      <c r="I8331">
        <v>0</v>
      </c>
      <c r="J8331">
        <v>3.1103999999999998</v>
      </c>
    </row>
    <row r="8332" spans="1:10" x14ac:dyDescent="0.25">
      <c r="A8332" s="1" t="s">
        <v>6763</v>
      </c>
      <c r="B8332" s="2">
        <v>43046</v>
      </c>
      <c r="C8332" s="2">
        <v>43050</v>
      </c>
      <c r="D8332" s="1" t="s">
        <v>19</v>
      </c>
      <c r="E8332" s="1" t="s">
        <v>1000</v>
      </c>
      <c r="F8332" s="1" t="s">
        <v>6764</v>
      </c>
      <c r="G8332">
        <v>7.88</v>
      </c>
      <c r="H8332">
        <v>4</v>
      </c>
      <c r="I8332">
        <v>0</v>
      </c>
      <c r="J8332">
        <v>2.5215999999999998</v>
      </c>
    </row>
    <row r="8333" spans="1:10" x14ac:dyDescent="0.25">
      <c r="A8333" s="1" t="s">
        <v>6765</v>
      </c>
      <c r="B8333" s="2">
        <v>42438</v>
      </c>
      <c r="C8333" s="2">
        <v>42441</v>
      </c>
      <c r="D8333" s="1" t="s">
        <v>79</v>
      </c>
      <c r="E8333" s="1" t="s">
        <v>2442</v>
      </c>
      <c r="F8333" s="1" t="s">
        <v>1241</v>
      </c>
      <c r="G8333">
        <v>11.21</v>
      </c>
      <c r="H8333">
        <v>1</v>
      </c>
      <c r="I8333">
        <v>0</v>
      </c>
      <c r="J8333">
        <v>3.363</v>
      </c>
    </row>
    <row r="8334" spans="1:10" x14ac:dyDescent="0.25">
      <c r="A8334" s="1" t="s">
        <v>6765</v>
      </c>
      <c r="B8334" s="2">
        <v>42438</v>
      </c>
      <c r="C8334" s="2">
        <v>42441</v>
      </c>
      <c r="D8334" s="1" t="s">
        <v>79</v>
      </c>
      <c r="E8334" s="1" t="s">
        <v>2442</v>
      </c>
      <c r="F8334" s="1" t="s">
        <v>953</v>
      </c>
      <c r="G8334">
        <v>354.9</v>
      </c>
      <c r="H8334">
        <v>5</v>
      </c>
      <c r="I8334">
        <v>0</v>
      </c>
      <c r="J8334">
        <v>88.724999999999994</v>
      </c>
    </row>
    <row r="8335" spans="1:10" x14ac:dyDescent="0.25">
      <c r="A8335" s="1" t="s">
        <v>6765</v>
      </c>
      <c r="B8335" s="2">
        <v>42438</v>
      </c>
      <c r="C8335" s="2">
        <v>42441</v>
      </c>
      <c r="D8335" s="1" t="s">
        <v>79</v>
      </c>
      <c r="E8335" s="1" t="s">
        <v>2442</v>
      </c>
      <c r="F8335" s="1" t="s">
        <v>5644</v>
      </c>
      <c r="G8335">
        <v>17.940000000000001</v>
      </c>
      <c r="H8335">
        <v>3</v>
      </c>
      <c r="I8335">
        <v>0</v>
      </c>
      <c r="J8335">
        <v>8.7905999999999995</v>
      </c>
    </row>
    <row r="8336" spans="1:10" x14ac:dyDescent="0.25">
      <c r="A8336" s="1" t="s">
        <v>6765</v>
      </c>
      <c r="B8336" s="2">
        <v>42438</v>
      </c>
      <c r="C8336" s="2">
        <v>42441</v>
      </c>
      <c r="D8336" s="1" t="s">
        <v>79</v>
      </c>
      <c r="E8336" s="1" t="s">
        <v>2442</v>
      </c>
      <c r="F8336" s="1" t="s">
        <v>1163</v>
      </c>
      <c r="G8336">
        <v>51.8</v>
      </c>
      <c r="H8336">
        <v>4</v>
      </c>
      <c r="I8336">
        <v>0</v>
      </c>
      <c r="J8336">
        <v>23.31</v>
      </c>
    </row>
    <row r="8337" spans="1:10" x14ac:dyDescent="0.25">
      <c r="A8337" s="1" t="s">
        <v>6766</v>
      </c>
      <c r="B8337" s="2">
        <v>42868</v>
      </c>
      <c r="C8337" s="2">
        <v>42873</v>
      </c>
      <c r="D8337" s="1" t="s">
        <v>11</v>
      </c>
      <c r="E8337" s="1" t="s">
        <v>867</v>
      </c>
      <c r="F8337" s="1" t="s">
        <v>2724</v>
      </c>
      <c r="G8337">
        <v>299.52</v>
      </c>
      <c r="H8337">
        <v>9</v>
      </c>
      <c r="I8337">
        <v>0</v>
      </c>
      <c r="J8337">
        <v>149.76</v>
      </c>
    </row>
    <row r="8338" spans="1:10" x14ac:dyDescent="0.25">
      <c r="A8338" s="1" t="s">
        <v>6767</v>
      </c>
      <c r="B8338" s="2">
        <v>42553</v>
      </c>
      <c r="C8338" s="2">
        <v>42559</v>
      </c>
      <c r="D8338" s="1" t="s">
        <v>19</v>
      </c>
      <c r="E8338" s="1" t="s">
        <v>1555</v>
      </c>
      <c r="F8338" s="1" t="s">
        <v>6768</v>
      </c>
      <c r="G8338">
        <v>7.7</v>
      </c>
      <c r="H8338">
        <v>2</v>
      </c>
      <c r="I8338">
        <v>0</v>
      </c>
      <c r="J8338">
        <v>3.157</v>
      </c>
    </row>
    <row r="8339" spans="1:10" x14ac:dyDescent="0.25">
      <c r="A8339" s="1" t="s">
        <v>6769</v>
      </c>
      <c r="B8339" s="2">
        <v>42000</v>
      </c>
      <c r="C8339" s="2">
        <v>42007</v>
      </c>
      <c r="D8339" s="1" t="s">
        <v>19</v>
      </c>
      <c r="E8339" s="1" t="s">
        <v>2824</v>
      </c>
      <c r="F8339" s="1" t="s">
        <v>6163</v>
      </c>
      <c r="G8339">
        <v>23.92</v>
      </c>
      <c r="H8339">
        <v>4</v>
      </c>
      <c r="I8339">
        <v>0</v>
      </c>
      <c r="J8339">
        <v>11.720800000000001</v>
      </c>
    </row>
    <row r="8340" spans="1:10" x14ac:dyDescent="0.25">
      <c r="A8340" s="1" t="s">
        <v>6769</v>
      </c>
      <c r="B8340" s="2">
        <v>42000</v>
      </c>
      <c r="C8340" s="2">
        <v>42007</v>
      </c>
      <c r="D8340" s="1" t="s">
        <v>19</v>
      </c>
      <c r="E8340" s="1" t="s">
        <v>2824</v>
      </c>
      <c r="F8340" s="1" t="s">
        <v>1638</v>
      </c>
      <c r="G8340">
        <v>498</v>
      </c>
      <c r="H8340">
        <v>5</v>
      </c>
      <c r="I8340">
        <v>0</v>
      </c>
      <c r="J8340">
        <v>184.26</v>
      </c>
    </row>
    <row r="8341" spans="1:10" x14ac:dyDescent="0.25">
      <c r="A8341" s="1" t="s">
        <v>6770</v>
      </c>
      <c r="B8341" s="2">
        <v>42838</v>
      </c>
      <c r="C8341" s="2">
        <v>42842</v>
      </c>
      <c r="D8341" s="1" t="s">
        <v>19</v>
      </c>
      <c r="E8341" s="1" t="s">
        <v>2097</v>
      </c>
      <c r="F8341" s="1" t="s">
        <v>2747</v>
      </c>
      <c r="G8341">
        <v>436.70400000000001</v>
      </c>
      <c r="H8341">
        <v>6</v>
      </c>
      <c r="I8341">
        <v>0.2</v>
      </c>
      <c r="J8341">
        <v>-38.211599999999997</v>
      </c>
    </row>
    <row r="8342" spans="1:10" x14ac:dyDescent="0.25">
      <c r="A8342" s="1" t="s">
        <v>6771</v>
      </c>
      <c r="B8342" s="2">
        <v>41957</v>
      </c>
      <c r="C8342" s="2">
        <v>41963</v>
      </c>
      <c r="D8342" s="1" t="s">
        <v>19</v>
      </c>
      <c r="E8342" s="1" t="s">
        <v>1933</v>
      </c>
      <c r="F8342" s="1" t="s">
        <v>2204</v>
      </c>
      <c r="G8342">
        <v>32.4</v>
      </c>
      <c r="H8342">
        <v>5</v>
      </c>
      <c r="I8342">
        <v>0</v>
      </c>
      <c r="J8342">
        <v>15.552</v>
      </c>
    </row>
    <row r="8343" spans="1:10" x14ac:dyDescent="0.25">
      <c r="A8343" s="1" t="s">
        <v>6772</v>
      </c>
      <c r="B8343" s="2">
        <v>42897</v>
      </c>
      <c r="C8343" s="2">
        <v>42900</v>
      </c>
      <c r="D8343" s="1" t="s">
        <v>79</v>
      </c>
      <c r="E8343" s="1" t="s">
        <v>49</v>
      </c>
      <c r="F8343" s="1" t="s">
        <v>1156</v>
      </c>
      <c r="G8343">
        <v>61.44</v>
      </c>
      <c r="H8343">
        <v>3</v>
      </c>
      <c r="I8343">
        <v>0</v>
      </c>
      <c r="J8343">
        <v>16.588799999999999</v>
      </c>
    </row>
    <row r="8344" spans="1:10" x14ac:dyDescent="0.25">
      <c r="A8344" s="1" t="s">
        <v>6773</v>
      </c>
      <c r="B8344" s="2">
        <v>42699</v>
      </c>
      <c r="C8344" s="2">
        <v>42704</v>
      </c>
      <c r="D8344" s="1" t="s">
        <v>19</v>
      </c>
      <c r="E8344" s="1" t="s">
        <v>1195</v>
      </c>
      <c r="F8344" s="1" t="s">
        <v>944</v>
      </c>
      <c r="G8344">
        <v>73.36</v>
      </c>
      <c r="H8344">
        <v>7</v>
      </c>
      <c r="I8344">
        <v>0</v>
      </c>
      <c r="J8344">
        <v>19.807200000000002</v>
      </c>
    </row>
    <row r="8345" spans="1:10" x14ac:dyDescent="0.25">
      <c r="A8345" s="1" t="s">
        <v>6774</v>
      </c>
      <c r="B8345" s="2">
        <v>41719</v>
      </c>
      <c r="C8345" s="2">
        <v>41723</v>
      </c>
      <c r="D8345" s="1" t="s">
        <v>19</v>
      </c>
      <c r="E8345" s="1" t="s">
        <v>1342</v>
      </c>
      <c r="F8345" s="1" t="s">
        <v>417</v>
      </c>
      <c r="G8345">
        <v>59.2</v>
      </c>
      <c r="H8345">
        <v>5</v>
      </c>
      <c r="I8345">
        <v>0.2</v>
      </c>
      <c r="J8345">
        <v>22.2</v>
      </c>
    </row>
    <row r="8346" spans="1:10" x14ac:dyDescent="0.25">
      <c r="A8346" s="1" t="s">
        <v>6774</v>
      </c>
      <c r="B8346" s="2">
        <v>41719</v>
      </c>
      <c r="C8346" s="2">
        <v>41723</v>
      </c>
      <c r="D8346" s="1" t="s">
        <v>19</v>
      </c>
      <c r="E8346" s="1" t="s">
        <v>1342</v>
      </c>
      <c r="F8346" s="1" t="s">
        <v>2176</v>
      </c>
      <c r="G8346">
        <v>32.951999999999998</v>
      </c>
      <c r="H8346">
        <v>3</v>
      </c>
      <c r="I8346">
        <v>0.2</v>
      </c>
      <c r="J8346">
        <v>6.5903999999999998</v>
      </c>
    </row>
    <row r="8347" spans="1:10" x14ac:dyDescent="0.25">
      <c r="A8347" s="1" t="s">
        <v>6774</v>
      </c>
      <c r="B8347" s="2">
        <v>41719</v>
      </c>
      <c r="C8347" s="2">
        <v>41723</v>
      </c>
      <c r="D8347" s="1" t="s">
        <v>19</v>
      </c>
      <c r="E8347" s="1" t="s">
        <v>1342</v>
      </c>
      <c r="F8347" s="1" t="s">
        <v>3601</v>
      </c>
      <c r="G8347">
        <v>218.376</v>
      </c>
      <c r="H8347">
        <v>3</v>
      </c>
      <c r="I8347">
        <v>0.2</v>
      </c>
      <c r="J8347">
        <v>-10.918799999999999</v>
      </c>
    </row>
    <row r="8348" spans="1:10" x14ac:dyDescent="0.25">
      <c r="A8348" s="1" t="s">
        <v>6775</v>
      </c>
      <c r="B8348" s="2">
        <v>42124</v>
      </c>
      <c r="C8348" s="2">
        <v>42128</v>
      </c>
      <c r="D8348" s="1" t="s">
        <v>19</v>
      </c>
      <c r="E8348" s="1" t="s">
        <v>2225</v>
      </c>
      <c r="F8348" s="1" t="s">
        <v>402</v>
      </c>
      <c r="G8348">
        <v>31.4</v>
      </c>
      <c r="H8348">
        <v>5</v>
      </c>
      <c r="I8348">
        <v>0</v>
      </c>
      <c r="J8348">
        <v>13.188000000000001</v>
      </c>
    </row>
    <row r="8349" spans="1:10" x14ac:dyDescent="0.25">
      <c r="A8349" s="1" t="s">
        <v>6775</v>
      </c>
      <c r="B8349" s="2">
        <v>42124</v>
      </c>
      <c r="C8349" s="2">
        <v>42128</v>
      </c>
      <c r="D8349" s="1" t="s">
        <v>19</v>
      </c>
      <c r="E8349" s="1" t="s">
        <v>2225</v>
      </c>
      <c r="F8349" s="1" t="s">
        <v>3621</v>
      </c>
      <c r="G8349">
        <v>9.48</v>
      </c>
      <c r="H8349">
        <v>1</v>
      </c>
      <c r="I8349">
        <v>0</v>
      </c>
      <c r="J8349">
        <v>3.7919999999999998</v>
      </c>
    </row>
    <row r="8350" spans="1:10" x14ac:dyDescent="0.25">
      <c r="A8350" s="1" t="s">
        <v>6775</v>
      </c>
      <c r="B8350" s="2">
        <v>42124</v>
      </c>
      <c r="C8350" s="2">
        <v>42128</v>
      </c>
      <c r="D8350" s="1" t="s">
        <v>19</v>
      </c>
      <c r="E8350" s="1" t="s">
        <v>2225</v>
      </c>
      <c r="F8350" s="1" t="s">
        <v>2234</v>
      </c>
      <c r="G8350">
        <v>209.5</v>
      </c>
      <c r="H8350">
        <v>10</v>
      </c>
      <c r="I8350">
        <v>0</v>
      </c>
      <c r="J8350">
        <v>58.66</v>
      </c>
    </row>
    <row r="8351" spans="1:10" x14ac:dyDescent="0.25">
      <c r="A8351" s="1" t="s">
        <v>6775</v>
      </c>
      <c r="B8351" s="2">
        <v>42124</v>
      </c>
      <c r="C8351" s="2">
        <v>42128</v>
      </c>
      <c r="D8351" s="1" t="s">
        <v>19</v>
      </c>
      <c r="E8351" s="1" t="s">
        <v>2225</v>
      </c>
      <c r="F8351" s="1" t="s">
        <v>5026</v>
      </c>
      <c r="G8351">
        <v>24.3</v>
      </c>
      <c r="H8351">
        <v>5</v>
      </c>
      <c r="I8351">
        <v>0</v>
      </c>
      <c r="J8351">
        <v>10.449</v>
      </c>
    </row>
    <row r="8352" spans="1:10" x14ac:dyDescent="0.25">
      <c r="A8352" s="1" t="s">
        <v>6775</v>
      </c>
      <c r="B8352" s="2">
        <v>42124</v>
      </c>
      <c r="C8352" s="2">
        <v>42128</v>
      </c>
      <c r="D8352" s="1" t="s">
        <v>19</v>
      </c>
      <c r="E8352" s="1" t="s">
        <v>2225</v>
      </c>
      <c r="F8352" s="1" t="s">
        <v>2395</v>
      </c>
      <c r="G8352">
        <v>6.48</v>
      </c>
      <c r="H8352">
        <v>1</v>
      </c>
      <c r="I8352">
        <v>0</v>
      </c>
      <c r="J8352">
        <v>3.1103999999999998</v>
      </c>
    </row>
    <row r="8353" spans="1:10" x14ac:dyDescent="0.25">
      <c r="A8353" s="1" t="s">
        <v>6776</v>
      </c>
      <c r="B8353" s="2">
        <v>42858</v>
      </c>
      <c r="C8353" s="2">
        <v>42863</v>
      </c>
      <c r="D8353" s="1" t="s">
        <v>19</v>
      </c>
      <c r="E8353" s="1" t="s">
        <v>3318</v>
      </c>
      <c r="F8353" s="1" t="s">
        <v>5350</v>
      </c>
      <c r="G8353">
        <v>32.448</v>
      </c>
      <c r="H8353">
        <v>2</v>
      </c>
      <c r="I8353">
        <v>0.2</v>
      </c>
      <c r="J8353">
        <v>7.3007999999999997</v>
      </c>
    </row>
    <row r="8354" spans="1:10" x14ac:dyDescent="0.25">
      <c r="A8354" s="1" t="s">
        <v>6776</v>
      </c>
      <c r="B8354" s="2">
        <v>42858</v>
      </c>
      <c r="C8354" s="2">
        <v>42863</v>
      </c>
      <c r="D8354" s="1" t="s">
        <v>19</v>
      </c>
      <c r="E8354" s="1" t="s">
        <v>3318</v>
      </c>
      <c r="F8354" s="1" t="s">
        <v>1498</v>
      </c>
      <c r="G8354">
        <v>26.388000000000002</v>
      </c>
      <c r="H8354">
        <v>4</v>
      </c>
      <c r="I8354">
        <v>0.7</v>
      </c>
      <c r="J8354">
        <v>-17.591999999999999</v>
      </c>
    </row>
    <row r="8355" spans="1:10" x14ac:dyDescent="0.25">
      <c r="A8355" s="1" t="s">
        <v>6776</v>
      </c>
      <c r="B8355" s="2">
        <v>42858</v>
      </c>
      <c r="C8355" s="2">
        <v>42863</v>
      </c>
      <c r="D8355" s="1" t="s">
        <v>19</v>
      </c>
      <c r="E8355" s="1" t="s">
        <v>3318</v>
      </c>
      <c r="F8355" s="1" t="s">
        <v>434</v>
      </c>
      <c r="G8355">
        <v>373.47</v>
      </c>
      <c r="H8355">
        <v>5</v>
      </c>
      <c r="I8355">
        <v>0.4</v>
      </c>
      <c r="J8355">
        <v>-112.041</v>
      </c>
    </row>
    <row r="8356" spans="1:10" x14ac:dyDescent="0.25">
      <c r="A8356" s="1" t="s">
        <v>6776</v>
      </c>
      <c r="B8356" s="2">
        <v>42858</v>
      </c>
      <c r="C8356" s="2">
        <v>42863</v>
      </c>
      <c r="D8356" s="1" t="s">
        <v>19</v>
      </c>
      <c r="E8356" s="1" t="s">
        <v>3318</v>
      </c>
      <c r="F8356" s="1" t="s">
        <v>2621</v>
      </c>
      <c r="G8356">
        <v>64.2</v>
      </c>
      <c r="H8356">
        <v>5</v>
      </c>
      <c r="I8356">
        <v>0.7</v>
      </c>
      <c r="J8356">
        <v>-44.94</v>
      </c>
    </row>
    <row r="8357" spans="1:10" x14ac:dyDescent="0.25">
      <c r="A8357" s="1" t="s">
        <v>6776</v>
      </c>
      <c r="B8357" s="2">
        <v>42858</v>
      </c>
      <c r="C8357" s="2">
        <v>42863</v>
      </c>
      <c r="D8357" s="1" t="s">
        <v>19</v>
      </c>
      <c r="E8357" s="1" t="s">
        <v>3318</v>
      </c>
      <c r="F8357" s="1" t="s">
        <v>1371</v>
      </c>
      <c r="G8357">
        <v>8</v>
      </c>
      <c r="H8357">
        <v>2</v>
      </c>
      <c r="I8357">
        <v>0.2</v>
      </c>
      <c r="J8357">
        <v>2.8</v>
      </c>
    </row>
    <row r="8358" spans="1:10" x14ac:dyDescent="0.25">
      <c r="A8358" s="1" t="s">
        <v>6777</v>
      </c>
      <c r="B8358" s="2">
        <v>42608</v>
      </c>
      <c r="C8358" s="2">
        <v>42612</v>
      </c>
      <c r="D8358" s="1" t="s">
        <v>19</v>
      </c>
      <c r="E8358" s="1" t="s">
        <v>853</v>
      </c>
      <c r="F8358" s="1" t="s">
        <v>3023</v>
      </c>
      <c r="G8358">
        <v>186.54</v>
      </c>
      <c r="H8358">
        <v>3</v>
      </c>
      <c r="I8358">
        <v>0</v>
      </c>
      <c r="J8358">
        <v>41.038800000000002</v>
      </c>
    </row>
    <row r="8359" spans="1:10" x14ac:dyDescent="0.25">
      <c r="A8359" s="1" t="s">
        <v>6778</v>
      </c>
      <c r="B8359" s="2">
        <v>41740</v>
      </c>
      <c r="C8359" s="2">
        <v>41747</v>
      </c>
      <c r="D8359" s="1" t="s">
        <v>19</v>
      </c>
      <c r="E8359" s="1" t="s">
        <v>2419</v>
      </c>
      <c r="F8359" s="1" t="s">
        <v>519</v>
      </c>
      <c r="G8359">
        <v>87.08</v>
      </c>
      <c r="H8359">
        <v>7</v>
      </c>
      <c r="I8359">
        <v>0</v>
      </c>
      <c r="J8359">
        <v>24.382400000000001</v>
      </c>
    </row>
    <row r="8360" spans="1:10" x14ac:dyDescent="0.25">
      <c r="A8360" s="1" t="s">
        <v>6778</v>
      </c>
      <c r="B8360" s="2">
        <v>41740</v>
      </c>
      <c r="C8360" s="2">
        <v>41747</v>
      </c>
      <c r="D8360" s="1" t="s">
        <v>19</v>
      </c>
      <c r="E8360" s="1" t="s">
        <v>2419</v>
      </c>
      <c r="F8360" s="1" t="s">
        <v>1026</v>
      </c>
      <c r="G8360">
        <v>105.584</v>
      </c>
      <c r="H8360">
        <v>2</v>
      </c>
      <c r="I8360">
        <v>0.2</v>
      </c>
      <c r="J8360">
        <v>9.2385999999999999</v>
      </c>
    </row>
    <row r="8361" spans="1:10" x14ac:dyDescent="0.25">
      <c r="A8361" s="1" t="s">
        <v>6778</v>
      </c>
      <c r="B8361" s="2">
        <v>41740</v>
      </c>
      <c r="C8361" s="2">
        <v>41747</v>
      </c>
      <c r="D8361" s="1" t="s">
        <v>19</v>
      </c>
      <c r="E8361" s="1" t="s">
        <v>2419</v>
      </c>
      <c r="F8361" s="1" t="s">
        <v>3869</v>
      </c>
      <c r="G8361">
        <v>217.44</v>
      </c>
      <c r="H8361">
        <v>6</v>
      </c>
      <c r="I8361">
        <v>0</v>
      </c>
      <c r="J8361">
        <v>91.324799999999996</v>
      </c>
    </row>
    <row r="8362" spans="1:10" x14ac:dyDescent="0.25">
      <c r="A8362" s="1" t="s">
        <v>6779</v>
      </c>
      <c r="B8362" s="2">
        <v>42737</v>
      </c>
      <c r="C8362" s="2">
        <v>42739</v>
      </c>
      <c r="D8362" s="1" t="s">
        <v>11</v>
      </c>
      <c r="E8362" s="1" t="s">
        <v>5574</v>
      </c>
      <c r="F8362" s="1" t="s">
        <v>2302</v>
      </c>
      <c r="G8362">
        <v>31.744</v>
      </c>
      <c r="H8362">
        <v>2</v>
      </c>
      <c r="I8362">
        <v>0.2</v>
      </c>
      <c r="J8362">
        <v>3.968</v>
      </c>
    </row>
    <row r="8363" spans="1:10" x14ac:dyDescent="0.25">
      <c r="A8363" s="1" t="s">
        <v>6779</v>
      </c>
      <c r="B8363" s="2">
        <v>42737</v>
      </c>
      <c r="C8363" s="2">
        <v>42739</v>
      </c>
      <c r="D8363" s="1" t="s">
        <v>11</v>
      </c>
      <c r="E8363" s="1" t="s">
        <v>5574</v>
      </c>
      <c r="F8363" s="1" t="s">
        <v>6447</v>
      </c>
      <c r="G8363">
        <v>5.4320000000000004</v>
      </c>
      <c r="H8363">
        <v>2</v>
      </c>
      <c r="I8363">
        <v>0.8</v>
      </c>
      <c r="J8363">
        <v>-13.58</v>
      </c>
    </row>
    <row r="8364" spans="1:10" x14ac:dyDescent="0.25">
      <c r="A8364" s="1" t="s">
        <v>6779</v>
      </c>
      <c r="B8364" s="2">
        <v>42737</v>
      </c>
      <c r="C8364" s="2">
        <v>42739</v>
      </c>
      <c r="D8364" s="1" t="s">
        <v>11</v>
      </c>
      <c r="E8364" s="1" t="s">
        <v>5574</v>
      </c>
      <c r="F8364" s="1" t="s">
        <v>2099</v>
      </c>
      <c r="G8364">
        <v>913.43</v>
      </c>
      <c r="H8364">
        <v>5</v>
      </c>
      <c r="I8364">
        <v>0.3</v>
      </c>
      <c r="J8364">
        <v>-169.637</v>
      </c>
    </row>
    <row r="8365" spans="1:10" x14ac:dyDescent="0.25">
      <c r="A8365" s="1" t="s">
        <v>6779</v>
      </c>
      <c r="B8365" s="2">
        <v>42737</v>
      </c>
      <c r="C8365" s="2">
        <v>42739</v>
      </c>
      <c r="D8365" s="1" t="s">
        <v>11</v>
      </c>
      <c r="E8365" s="1" t="s">
        <v>5574</v>
      </c>
      <c r="F8365" s="1" t="s">
        <v>3576</v>
      </c>
      <c r="G8365">
        <v>372.14400000000001</v>
      </c>
      <c r="H8365">
        <v>3</v>
      </c>
      <c r="I8365">
        <v>0.2</v>
      </c>
      <c r="J8365">
        <v>27.910799999999998</v>
      </c>
    </row>
    <row r="8366" spans="1:10" x14ac:dyDescent="0.25">
      <c r="A8366" s="1" t="s">
        <v>6780</v>
      </c>
      <c r="B8366" s="2">
        <v>42853</v>
      </c>
      <c r="C8366" s="2">
        <v>42857</v>
      </c>
      <c r="D8366" s="1" t="s">
        <v>19</v>
      </c>
      <c r="E8366" s="1" t="s">
        <v>2577</v>
      </c>
      <c r="F8366" s="1" t="s">
        <v>2588</v>
      </c>
      <c r="G8366">
        <v>751.98400000000004</v>
      </c>
      <c r="H8366">
        <v>2</v>
      </c>
      <c r="I8366">
        <v>0.2</v>
      </c>
      <c r="J8366">
        <v>84.598200000000006</v>
      </c>
    </row>
    <row r="8367" spans="1:10" x14ac:dyDescent="0.25">
      <c r="A8367" s="1" t="s">
        <v>6781</v>
      </c>
      <c r="B8367" s="2">
        <v>42765</v>
      </c>
      <c r="C8367" s="2">
        <v>42768</v>
      </c>
      <c r="D8367" s="1" t="s">
        <v>79</v>
      </c>
      <c r="E8367" s="1" t="s">
        <v>2074</v>
      </c>
      <c r="F8367" s="1" t="s">
        <v>27</v>
      </c>
      <c r="G8367">
        <v>604.76800000000003</v>
      </c>
      <c r="H8367">
        <v>4</v>
      </c>
      <c r="I8367">
        <v>0.2</v>
      </c>
      <c r="J8367">
        <v>60.476799999999997</v>
      </c>
    </row>
    <row r="8368" spans="1:10" x14ac:dyDescent="0.25">
      <c r="A8368" s="1" t="s">
        <v>6782</v>
      </c>
      <c r="B8368" s="2">
        <v>41889</v>
      </c>
      <c r="C8368" s="2">
        <v>41894</v>
      </c>
      <c r="D8368" s="1" t="s">
        <v>11</v>
      </c>
      <c r="E8368" s="1" t="s">
        <v>4968</v>
      </c>
      <c r="F8368" s="1" t="s">
        <v>6783</v>
      </c>
      <c r="G8368">
        <v>27.36</v>
      </c>
      <c r="H8368">
        <v>4</v>
      </c>
      <c r="I8368">
        <v>0</v>
      </c>
      <c r="J8368">
        <v>7.3872</v>
      </c>
    </row>
    <row r="8369" spans="1:10" x14ac:dyDescent="0.25">
      <c r="A8369" s="1" t="s">
        <v>6782</v>
      </c>
      <c r="B8369" s="2">
        <v>41889</v>
      </c>
      <c r="C8369" s="2">
        <v>41894</v>
      </c>
      <c r="D8369" s="1" t="s">
        <v>11</v>
      </c>
      <c r="E8369" s="1" t="s">
        <v>4968</v>
      </c>
      <c r="F8369" s="1" t="s">
        <v>3953</v>
      </c>
      <c r="G8369">
        <v>20.56</v>
      </c>
      <c r="H8369">
        <v>2</v>
      </c>
      <c r="I8369">
        <v>0</v>
      </c>
      <c r="J8369">
        <v>9.6631999999999998</v>
      </c>
    </row>
    <row r="8370" spans="1:10" x14ac:dyDescent="0.25">
      <c r="A8370" s="1" t="s">
        <v>6782</v>
      </c>
      <c r="B8370" s="2">
        <v>41889</v>
      </c>
      <c r="C8370" s="2">
        <v>41894</v>
      </c>
      <c r="D8370" s="1" t="s">
        <v>11</v>
      </c>
      <c r="E8370" s="1" t="s">
        <v>4968</v>
      </c>
      <c r="F8370" s="1" t="s">
        <v>5783</v>
      </c>
      <c r="G8370">
        <v>83.92</v>
      </c>
      <c r="H8370">
        <v>5</v>
      </c>
      <c r="I8370">
        <v>0.2</v>
      </c>
      <c r="J8370">
        <v>31.47</v>
      </c>
    </row>
    <row r="8371" spans="1:10" x14ac:dyDescent="0.25">
      <c r="A8371" s="1" t="s">
        <v>6784</v>
      </c>
      <c r="B8371" s="2">
        <v>42532</v>
      </c>
      <c r="C8371" s="2">
        <v>42537</v>
      </c>
      <c r="D8371" s="1" t="s">
        <v>19</v>
      </c>
      <c r="E8371" s="1" t="s">
        <v>1216</v>
      </c>
      <c r="F8371" s="1" t="s">
        <v>445</v>
      </c>
      <c r="G8371">
        <v>902.71199999999999</v>
      </c>
      <c r="H8371">
        <v>3</v>
      </c>
      <c r="I8371">
        <v>0.2</v>
      </c>
      <c r="J8371">
        <v>33.851700000000001</v>
      </c>
    </row>
    <row r="8372" spans="1:10" x14ac:dyDescent="0.25">
      <c r="A8372" s="1" t="s">
        <v>6785</v>
      </c>
      <c r="B8372" s="2">
        <v>42660</v>
      </c>
      <c r="C8372" s="2">
        <v>42664</v>
      </c>
      <c r="D8372" s="1" t="s">
        <v>19</v>
      </c>
      <c r="E8372" s="1" t="s">
        <v>2077</v>
      </c>
      <c r="F8372" s="1" t="s">
        <v>4481</v>
      </c>
      <c r="G8372">
        <v>120.666</v>
      </c>
      <c r="H8372">
        <v>2</v>
      </c>
      <c r="I8372">
        <v>0.15</v>
      </c>
      <c r="J8372">
        <v>21.294</v>
      </c>
    </row>
    <row r="8373" spans="1:10" x14ac:dyDescent="0.25">
      <c r="A8373" s="1" t="s">
        <v>6786</v>
      </c>
      <c r="B8373" s="2">
        <v>42000</v>
      </c>
      <c r="C8373" s="2">
        <v>42003</v>
      </c>
      <c r="D8373" s="1" t="s">
        <v>79</v>
      </c>
      <c r="E8373" s="1" t="s">
        <v>4202</v>
      </c>
      <c r="F8373" s="1" t="s">
        <v>890</v>
      </c>
      <c r="G8373">
        <v>4.984</v>
      </c>
      <c r="H8373">
        <v>1</v>
      </c>
      <c r="I8373">
        <v>0.8</v>
      </c>
      <c r="J8373">
        <v>-8.4727999999999994</v>
      </c>
    </row>
    <row r="8374" spans="1:10" x14ac:dyDescent="0.25">
      <c r="A8374" s="1" t="s">
        <v>6787</v>
      </c>
      <c r="B8374" s="2">
        <v>42698</v>
      </c>
      <c r="C8374" s="2">
        <v>42705</v>
      </c>
      <c r="D8374" s="1" t="s">
        <v>19</v>
      </c>
      <c r="E8374" s="1" t="s">
        <v>3414</v>
      </c>
      <c r="F8374" s="1" t="s">
        <v>1922</v>
      </c>
      <c r="G8374">
        <v>82.26</v>
      </c>
      <c r="H8374">
        <v>3</v>
      </c>
      <c r="I8374">
        <v>0</v>
      </c>
      <c r="J8374">
        <v>33.726599999999998</v>
      </c>
    </row>
    <row r="8375" spans="1:10" x14ac:dyDescent="0.25">
      <c r="A8375" s="1" t="s">
        <v>6788</v>
      </c>
      <c r="B8375" s="2">
        <v>42684</v>
      </c>
      <c r="C8375" s="2">
        <v>42687</v>
      </c>
      <c r="D8375" s="1" t="s">
        <v>79</v>
      </c>
      <c r="E8375" s="1" t="s">
        <v>878</v>
      </c>
      <c r="F8375" s="1" t="s">
        <v>2375</v>
      </c>
      <c r="G8375">
        <v>29.74</v>
      </c>
      <c r="H8375">
        <v>1</v>
      </c>
      <c r="I8375">
        <v>0</v>
      </c>
      <c r="J8375">
        <v>4.4610000000000003</v>
      </c>
    </row>
    <row r="8376" spans="1:10" x14ac:dyDescent="0.25">
      <c r="A8376" s="1" t="s">
        <v>6789</v>
      </c>
      <c r="B8376" s="2">
        <v>42009</v>
      </c>
      <c r="C8376" s="2">
        <v>42014</v>
      </c>
      <c r="D8376" s="1" t="s">
        <v>19</v>
      </c>
      <c r="E8376" s="1" t="s">
        <v>1386</v>
      </c>
      <c r="F8376" s="1" t="s">
        <v>2008</v>
      </c>
      <c r="G8376">
        <v>87.36</v>
      </c>
      <c r="H8376">
        <v>6</v>
      </c>
      <c r="I8376">
        <v>0</v>
      </c>
      <c r="J8376">
        <v>23.587199999999999</v>
      </c>
    </row>
    <row r="8377" spans="1:10" x14ac:dyDescent="0.25">
      <c r="A8377" s="1" t="s">
        <v>6789</v>
      </c>
      <c r="B8377" s="2">
        <v>42009</v>
      </c>
      <c r="C8377" s="2">
        <v>42014</v>
      </c>
      <c r="D8377" s="1" t="s">
        <v>19</v>
      </c>
      <c r="E8377" s="1" t="s">
        <v>1386</v>
      </c>
      <c r="F8377" s="1" t="s">
        <v>1395</v>
      </c>
      <c r="G8377">
        <v>56.16</v>
      </c>
      <c r="H8377">
        <v>6</v>
      </c>
      <c r="I8377">
        <v>0.2</v>
      </c>
      <c r="J8377">
        <v>17.55</v>
      </c>
    </row>
    <row r="8378" spans="1:10" x14ac:dyDescent="0.25">
      <c r="A8378" s="1" t="s">
        <v>6790</v>
      </c>
      <c r="B8378" s="2">
        <v>42815</v>
      </c>
      <c r="C8378" s="2">
        <v>42821</v>
      </c>
      <c r="D8378" s="1" t="s">
        <v>19</v>
      </c>
      <c r="E8378" s="1" t="s">
        <v>2150</v>
      </c>
      <c r="F8378" s="1" t="s">
        <v>3465</v>
      </c>
      <c r="G8378">
        <v>64.384</v>
      </c>
      <c r="H8378">
        <v>1</v>
      </c>
      <c r="I8378">
        <v>0.2</v>
      </c>
      <c r="J8378">
        <v>8.048</v>
      </c>
    </row>
    <row r="8379" spans="1:10" x14ac:dyDescent="0.25">
      <c r="A8379" s="1" t="s">
        <v>6791</v>
      </c>
      <c r="B8379" s="2">
        <v>42320</v>
      </c>
      <c r="C8379" s="2">
        <v>42326</v>
      </c>
      <c r="D8379" s="1" t="s">
        <v>19</v>
      </c>
      <c r="E8379" s="1" t="s">
        <v>4842</v>
      </c>
      <c r="F8379" s="1" t="s">
        <v>1856</v>
      </c>
      <c r="G8379">
        <v>64.784000000000006</v>
      </c>
      <c r="H8379">
        <v>1</v>
      </c>
      <c r="I8379">
        <v>0.2</v>
      </c>
      <c r="J8379">
        <v>-14.5764</v>
      </c>
    </row>
    <row r="8380" spans="1:10" x14ac:dyDescent="0.25">
      <c r="A8380" s="1" t="s">
        <v>6791</v>
      </c>
      <c r="B8380" s="2">
        <v>42320</v>
      </c>
      <c r="C8380" s="2">
        <v>42326</v>
      </c>
      <c r="D8380" s="1" t="s">
        <v>19</v>
      </c>
      <c r="E8380" s="1" t="s">
        <v>4842</v>
      </c>
      <c r="F8380" s="1" t="s">
        <v>453</v>
      </c>
      <c r="G8380">
        <v>15.552</v>
      </c>
      <c r="H8380">
        <v>3</v>
      </c>
      <c r="I8380">
        <v>0.2</v>
      </c>
      <c r="J8380">
        <v>5.6375999999999999</v>
      </c>
    </row>
    <row r="8381" spans="1:10" x14ac:dyDescent="0.25">
      <c r="A8381" s="1" t="s">
        <v>6791</v>
      </c>
      <c r="B8381" s="2">
        <v>42320</v>
      </c>
      <c r="C8381" s="2">
        <v>42326</v>
      </c>
      <c r="D8381" s="1" t="s">
        <v>19</v>
      </c>
      <c r="E8381" s="1" t="s">
        <v>4842</v>
      </c>
      <c r="F8381" s="1" t="s">
        <v>1891</v>
      </c>
      <c r="G8381">
        <v>223.88800000000001</v>
      </c>
      <c r="H8381">
        <v>7</v>
      </c>
      <c r="I8381">
        <v>0.2</v>
      </c>
      <c r="J8381">
        <v>69.965000000000003</v>
      </c>
    </row>
    <row r="8382" spans="1:10" x14ac:dyDescent="0.25">
      <c r="A8382" s="1" t="s">
        <v>6792</v>
      </c>
      <c r="B8382" s="2">
        <v>41891</v>
      </c>
      <c r="C8382" s="2">
        <v>41896</v>
      </c>
      <c r="D8382" s="1" t="s">
        <v>11</v>
      </c>
      <c r="E8382" s="1" t="s">
        <v>1933</v>
      </c>
      <c r="F8382" s="1" t="s">
        <v>1471</v>
      </c>
      <c r="G8382">
        <v>10.896000000000001</v>
      </c>
      <c r="H8382">
        <v>3</v>
      </c>
      <c r="I8382">
        <v>0.2</v>
      </c>
      <c r="J8382">
        <v>3.4049999999999998</v>
      </c>
    </row>
    <row r="8383" spans="1:10" x14ac:dyDescent="0.25">
      <c r="A8383" s="1" t="s">
        <v>6793</v>
      </c>
      <c r="B8383" s="2">
        <v>42446</v>
      </c>
      <c r="C8383" s="2">
        <v>42448</v>
      </c>
      <c r="D8383" s="1" t="s">
        <v>11</v>
      </c>
      <c r="E8383" s="1" t="s">
        <v>3521</v>
      </c>
      <c r="F8383" s="1" t="s">
        <v>1033</v>
      </c>
      <c r="G8383">
        <v>84.784000000000006</v>
      </c>
      <c r="H8383">
        <v>2</v>
      </c>
      <c r="I8383">
        <v>0.2</v>
      </c>
      <c r="J8383">
        <v>-20.136199999999999</v>
      </c>
    </row>
    <row r="8384" spans="1:10" x14ac:dyDescent="0.25">
      <c r="A8384" s="1" t="s">
        <v>6794</v>
      </c>
      <c r="B8384" s="2">
        <v>42408</v>
      </c>
      <c r="C8384" s="2">
        <v>42415</v>
      </c>
      <c r="D8384" s="1" t="s">
        <v>19</v>
      </c>
      <c r="E8384" s="1" t="s">
        <v>5641</v>
      </c>
      <c r="F8384" s="1" t="s">
        <v>1845</v>
      </c>
      <c r="G8384">
        <v>241.5</v>
      </c>
      <c r="H8384">
        <v>4</v>
      </c>
      <c r="I8384">
        <v>0.3</v>
      </c>
      <c r="J8384">
        <v>0</v>
      </c>
    </row>
    <row r="8385" spans="1:10" x14ac:dyDescent="0.25">
      <c r="A8385" s="1" t="s">
        <v>6795</v>
      </c>
      <c r="B8385" s="2">
        <v>42700</v>
      </c>
      <c r="C8385" s="2">
        <v>42702</v>
      </c>
      <c r="D8385" s="1" t="s">
        <v>79</v>
      </c>
      <c r="E8385" s="1" t="s">
        <v>2462</v>
      </c>
      <c r="F8385" s="1" t="s">
        <v>1726</v>
      </c>
      <c r="G8385">
        <v>59.97</v>
      </c>
      <c r="H8385">
        <v>3</v>
      </c>
      <c r="I8385">
        <v>0</v>
      </c>
      <c r="J8385">
        <v>14.9925</v>
      </c>
    </row>
    <row r="8386" spans="1:10" x14ac:dyDescent="0.25">
      <c r="A8386" s="1" t="s">
        <v>6795</v>
      </c>
      <c r="B8386" s="2">
        <v>42700</v>
      </c>
      <c r="C8386" s="2">
        <v>42702</v>
      </c>
      <c r="D8386" s="1" t="s">
        <v>79</v>
      </c>
      <c r="E8386" s="1" t="s">
        <v>2462</v>
      </c>
      <c r="F8386" s="1" t="s">
        <v>2995</v>
      </c>
      <c r="G8386">
        <v>13.36</v>
      </c>
      <c r="H8386">
        <v>2</v>
      </c>
      <c r="I8386">
        <v>0</v>
      </c>
      <c r="J8386">
        <v>6.4127999999999998</v>
      </c>
    </row>
    <row r="8387" spans="1:10" x14ac:dyDescent="0.25">
      <c r="A8387" s="1" t="s">
        <v>6796</v>
      </c>
      <c r="B8387" s="2">
        <v>42982</v>
      </c>
      <c r="C8387" s="2">
        <v>42986</v>
      </c>
      <c r="D8387" s="1" t="s">
        <v>19</v>
      </c>
      <c r="E8387" s="1" t="s">
        <v>226</v>
      </c>
      <c r="F8387" s="1" t="s">
        <v>2682</v>
      </c>
      <c r="G8387">
        <v>11.808</v>
      </c>
      <c r="H8387">
        <v>3</v>
      </c>
      <c r="I8387">
        <v>0.2</v>
      </c>
      <c r="J8387">
        <v>4.1327999999999996</v>
      </c>
    </row>
    <row r="8388" spans="1:10" x14ac:dyDescent="0.25">
      <c r="A8388" s="1" t="s">
        <v>6797</v>
      </c>
      <c r="B8388" s="2">
        <v>42152</v>
      </c>
      <c r="C8388" s="2">
        <v>42158</v>
      </c>
      <c r="D8388" s="1" t="s">
        <v>19</v>
      </c>
      <c r="E8388" s="1" t="s">
        <v>2887</v>
      </c>
      <c r="F8388" s="1" t="s">
        <v>1511</v>
      </c>
      <c r="G8388">
        <v>16.239999999999998</v>
      </c>
      <c r="H8388">
        <v>1</v>
      </c>
      <c r="I8388">
        <v>0</v>
      </c>
      <c r="J8388">
        <v>2.4359999999999999</v>
      </c>
    </row>
    <row r="8389" spans="1:10" x14ac:dyDescent="0.25">
      <c r="A8389" s="1" t="s">
        <v>6797</v>
      </c>
      <c r="B8389" s="2">
        <v>42152</v>
      </c>
      <c r="C8389" s="2">
        <v>42158</v>
      </c>
      <c r="D8389" s="1" t="s">
        <v>19</v>
      </c>
      <c r="E8389" s="1" t="s">
        <v>2887</v>
      </c>
      <c r="F8389" s="1" t="s">
        <v>370</v>
      </c>
      <c r="G8389">
        <v>77.55</v>
      </c>
      <c r="H8389">
        <v>5</v>
      </c>
      <c r="I8389">
        <v>0</v>
      </c>
      <c r="J8389">
        <v>21.713999999999999</v>
      </c>
    </row>
    <row r="8390" spans="1:10" x14ac:dyDescent="0.25">
      <c r="A8390" s="1" t="s">
        <v>6798</v>
      </c>
      <c r="B8390" s="2">
        <v>41944</v>
      </c>
      <c r="C8390" s="2">
        <v>41948</v>
      </c>
      <c r="D8390" s="1" t="s">
        <v>19</v>
      </c>
      <c r="E8390" s="1" t="s">
        <v>1689</v>
      </c>
      <c r="F8390" s="1" t="s">
        <v>1041</v>
      </c>
      <c r="G8390">
        <v>76.12</v>
      </c>
      <c r="H8390">
        <v>2</v>
      </c>
      <c r="I8390">
        <v>0</v>
      </c>
      <c r="J8390">
        <v>22.0748</v>
      </c>
    </row>
    <row r="8391" spans="1:10" x14ac:dyDescent="0.25">
      <c r="A8391" s="1" t="s">
        <v>6799</v>
      </c>
      <c r="B8391" s="2">
        <v>42731</v>
      </c>
      <c r="C8391" s="2">
        <v>42734</v>
      </c>
      <c r="D8391" s="1" t="s">
        <v>79</v>
      </c>
      <c r="E8391" s="1" t="s">
        <v>1222</v>
      </c>
      <c r="F8391" s="1" t="s">
        <v>234</v>
      </c>
      <c r="G8391">
        <v>17.184000000000001</v>
      </c>
      <c r="H8391">
        <v>6</v>
      </c>
      <c r="I8391">
        <v>0.2</v>
      </c>
      <c r="J8391">
        <v>6.2291999999999996</v>
      </c>
    </row>
    <row r="8392" spans="1:10" x14ac:dyDescent="0.25">
      <c r="A8392" s="1" t="s">
        <v>6800</v>
      </c>
      <c r="B8392" s="2">
        <v>43073</v>
      </c>
      <c r="C8392" s="2">
        <v>43075</v>
      </c>
      <c r="D8392" s="1" t="s">
        <v>79</v>
      </c>
      <c r="E8392" s="1" t="s">
        <v>1284</v>
      </c>
      <c r="F8392" s="1" t="s">
        <v>2223</v>
      </c>
      <c r="G8392">
        <v>11.76</v>
      </c>
      <c r="H8392">
        <v>2</v>
      </c>
      <c r="I8392">
        <v>0</v>
      </c>
      <c r="J8392">
        <v>5.7624000000000004</v>
      </c>
    </row>
    <row r="8393" spans="1:10" x14ac:dyDescent="0.25">
      <c r="A8393" s="1" t="s">
        <v>6801</v>
      </c>
      <c r="B8393" s="2">
        <v>43092</v>
      </c>
      <c r="C8393" s="2">
        <v>43099</v>
      </c>
      <c r="D8393" s="1" t="s">
        <v>19</v>
      </c>
      <c r="E8393" s="1" t="s">
        <v>3637</v>
      </c>
      <c r="F8393" s="1" t="s">
        <v>2176</v>
      </c>
      <c r="G8393">
        <v>27.46</v>
      </c>
      <c r="H8393">
        <v>2</v>
      </c>
      <c r="I8393">
        <v>0</v>
      </c>
      <c r="J8393">
        <v>9.8856000000000002</v>
      </c>
    </row>
    <row r="8394" spans="1:10" x14ac:dyDescent="0.25">
      <c r="A8394" s="1" t="s">
        <v>6802</v>
      </c>
      <c r="B8394" s="2">
        <v>42705</v>
      </c>
      <c r="C8394" s="2">
        <v>42710</v>
      </c>
      <c r="D8394" s="1" t="s">
        <v>11</v>
      </c>
      <c r="E8394" s="1" t="s">
        <v>1907</v>
      </c>
      <c r="F8394" s="1" t="s">
        <v>4697</v>
      </c>
      <c r="G8394">
        <v>137.94</v>
      </c>
      <c r="H8394">
        <v>3</v>
      </c>
      <c r="I8394">
        <v>0</v>
      </c>
      <c r="J8394">
        <v>35.864400000000003</v>
      </c>
    </row>
    <row r="8395" spans="1:10" x14ac:dyDescent="0.25">
      <c r="A8395" s="1" t="s">
        <v>6802</v>
      </c>
      <c r="B8395" s="2">
        <v>42705</v>
      </c>
      <c r="C8395" s="2">
        <v>42710</v>
      </c>
      <c r="D8395" s="1" t="s">
        <v>11</v>
      </c>
      <c r="E8395" s="1" t="s">
        <v>1907</v>
      </c>
      <c r="F8395" s="1" t="s">
        <v>3299</v>
      </c>
      <c r="G8395">
        <v>111.15</v>
      </c>
      <c r="H8395">
        <v>5</v>
      </c>
      <c r="I8395">
        <v>0</v>
      </c>
      <c r="J8395">
        <v>48.905999999999999</v>
      </c>
    </row>
    <row r="8396" spans="1:10" x14ac:dyDescent="0.25">
      <c r="A8396" s="1" t="s">
        <v>6802</v>
      </c>
      <c r="B8396" s="2">
        <v>42705</v>
      </c>
      <c r="C8396" s="2">
        <v>42710</v>
      </c>
      <c r="D8396" s="1" t="s">
        <v>11</v>
      </c>
      <c r="E8396" s="1" t="s">
        <v>1907</v>
      </c>
      <c r="F8396" s="1" t="s">
        <v>463</v>
      </c>
      <c r="G8396">
        <v>901.95</v>
      </c>
      <c r="H8396">
        <v>3</v>
      </c>
      <c r="I8396">
        <v>0</v>
      </c>
      <c r="J8396">
        <v>297.64350000000002</v>
      </c>
    </row>
    <row r="8397" spans="1:10" x14ac:dyDescent="0.25">
      <c r="A8397" s="1" t="s">
        <v>6802</v>
      </c>
      <c r="B8397" s="2">
        <v>42705</v>
      </c>
      <c r="C8397" s="2">
        <v>42710</v>
      </c>
      <c r="D8397" s="1" t="s">
        <v>11</v>
      </c>
      <c r="E8397" s="1" t="s">
        <v>1907</v>
      </c>
      <c r="F8397" s="1" t="s">
        <v>1271</v>
      </c>
      <c r="G8397">
        <v>366.00900000000001</v>
      </c>
      <c r="H8397">
        <v>3</v>
      </c>
      <c r="I8397">
        <v>0.3</v>
      </c>
      <c r="J8397">
        <v>-47.058300000000003</v>
      </c>
    </row>
    <row r="8398" spans="1:10" x14ac:dyDescent="0.25">
      <c r="A8398" s="1" t="s">
        <v>6803</v>
      </c>
      <c r="B8398" s="2">
        <v>41820</v>
      </c>
      <c r="C8398" s="2">
        <v>41820</v>
      </c>
      <c r="D8398" s="1" t="s">
        <v>654</v>
      </c>
      <c r="E8398" s="1" t="s">
        <v>1712</v>
      </c>
      <c r="F8398" s="1" t="s">
        <v>338</v>
      </c>
      <c r="G8398">
        <v>310.68799999999999</v>
      </c>
      <c r="H8398">
        <v>7</v>
      </c>
      <c r="I8398">
        <v>0.2</v>
      </c>
      <c r="J8398">
        <v>108.74079999999999</v>
      </c>
    </row>
    <row r="8399" spans="1:10" x14ac:dyDescent="0.25">
      <c r="A8399" s="1" t="s">
        <v>6804</v>
      </c>
      <c r="B8399" s="2">
        <v>41885</v>
      </c>
      <c r="C8399" s="2">
        <v>41886</v>
      </c>
      <c r="D8399" s="1" t="s">
        <v>79</v>
      </c>
      <c r="E8399" s="1" t="s">
        <v>1228</v>
      </c>
      <c r="F8399" s="1" t="s">
        <v>5208</v>
      </c>
      <c r="G8399">
        <v>7.68</v>
      </c>
      <c r="H8399">
        <v>5</v>
      </c>
      <c r="I8399">
        <v>0.8</v>
      </c>
      <c r="J8399">
        <v>-11.52</v>
      </c>
    </row>
    <row r="8400" spans="1:10" x14ac:dyDescent="0.25">
      <c r="A8400" s="1" t="s">
        <v>6805</v>
      </c>
      <c r="B8400" s="2">
        <v>43041</v>
      </c>
      <c r="C8400" s="2">
        <v>43046</v>
      </c>
      <c r="D8400" s="1" t="s">
        <v>11</v>
      </c>
      <c r="E8400" s="1" t="s">
        <v>3659</v>
      </c>
      <c r="F8400" s="1" t="s">
        <v>1946</v>
      </c>
      <c r="G8400">
        <v>155.37200000000001</v>
      </c>
      <c r="H8400">
        <v>2</v>
      </c>
      <c r="I8400">
        <v>0.3</v>
      </c>
      <c r="J8400">
        <v>-35.513599999999997</v>
      </c>
    </row>
    <row r="8401" spans="1:10" x14ac:dyDescent="0.25">
      <c r="A8401" s="1" t="s">
        <v>6806</v>
      </c>
      <c r="B8401" s="2">
        <v>42107</v>
      </c>
      <c r="C8401" s="2">
        <v>42112</v>
      </c>
      <c r="D8401" s="1" t="s">
        <v>19</v>
      </c>
      <c r="E8401" s="1" t="s">
        <v>2416</v>
      </c>
      <c r="F8401" s="1" t="s">
        <v>2268</v>
      </c>
      <c r="G8401">
        <v>10.744</v>
      </c>
      <c r="H8401">
        <v>1</v>
      </c>
      <c r="I8401">
        <v>0.2</v>
      </c>
      <c r="J8401">
        <v>0.80579999999999996</v>
      </c>
    </row>
    <row r="8402" spans="1:10" x14ac:dyDescent="0.25">
      <c r="A8402" s="1" t="s">
        <v>6807</v>
      </c>
      <c r="B8402" s="2">
        <v>42343</v>
      </c>
      <c r="C8402" s="2">
        <v>42347</v>
      </c>
      <c r="D8402" s="1" t="s">
        <v>11</v>
      </c>
      <c r="E8402" s="1" t="s">
        <v>3282</v>
      </c>
      <c r="F8402" s="1" t="s">
        <v>1958</v>
      </c>
      <c r="G8402">
        <v>232.4</v>
      </c>
      <c r="H8402">
        <v>5</v>
      </c>
      <c r="I8402">
        <v>0.2</v>
      </c>
      <c r="J8402">
        <v>78.435000000000002</v>
      </c>
    </row>
    <row r="8403" spans="1:10" x14ac:dyDescent="0.25">
      <c r="A8403" s="1" t="s">
        <v>6807</v>
      </c>
      <c r="B8403" s="2">
        <v>42343</v>
      </c>
      <c r="C8403" s="2">
        <v>42347</v>
      </c>
      <c r="D8403" s="1" t="s">
        <v>11</v>
      </c>
      <c r="E8403" s="1" t="s">
        <v>3282</v>
      </c>
      <c r="F8403" s="1" t="s">
        <v>3931</v>
      </c>
      <c r="G8403">
        <v>164.64599999999999</v>
      </c>
      <c r="H8403">
        <v>3</v>
      </c>
      <c r="I8403">
        <v>0.1</v>
      </c>
      <c r="J8403">
        <v>12.8058</v>
      </c>
    </row>
    <row r="8404" spans="1:10" x14ac:dyDescent="0.25">
      <c r="A8404" s="1" t="s">
        <v>6807</v>
      </c>
      <c r="B8404" s="2">
        <v>42343</v>
      </c>
      <c r="C8404" s="2">
        <v>42347</v>
      </c>
      <c r="D8404" s="1" t="s">
        <v>11</v>
      </c>
      <c r="E8404" s="1" t="s">
        <v>3282</v>
      </c>
      <c r="F8404" s="1" t="s">
        <v>1591</v>
      </c>
      <c r="G8404">
        <v>22.68</v>
      </c>
      <c r="H8404">
        <v>2</v>
      </c>
      <c r="I8404">
        <v>0</v>
      </c>
      <c r="J8404">
        <v>11.113200000000001</v>
      </c>
    </row>
    <row r="8405" spans="1:10" x14ac:dyDescent="0.25">
      <c r="A8405" s="1" t="s">
        <v>6808</v>
      </c>
      <c r="B8405" s="2">
        <v>42401</v>
      </c>
      <c r="C8405" s="2">
        <v>42407</v>
      </c>
      <c r="D8405" s="1" t="s">
        <v>19</v>
      </c>
      <c r="E8405" s="1" t="s">
        <v>1929</v>
      </c>
      <c r="F8405" s="1" t="s">
        <v>303</v>
      </c>
      <c r="G8405">
        <v>105.52</v>
      </c>
      <c r="H8405">
        <v>4</v>
      </c>
      <c r="I8405">
        <v>0</v>
      </c>
      <c r="J8405">
        <v>48.539200000000001</v>
      </c>
    </row>
    <row r="8406" spans="1:10" x14ac:dyDescent="0.25">
      <c r="A8406" s="1" t="s">
        <v>6809</v>
      </c>
      <c r="B8406" s="2">
        <v>42924</v>
      </c>
      <c r="C8406" s="2">
        <v>42928</v>
      </c>
      <c r="D8406" s="1" t="s">
        <v>19</v>
      </c>
      <c r="E8406" s="1" t="s">
        <v>6683</v>
      </c>
      <c r="F8406" s="1" t="s">
        <v>3691</v>
      </c>
      <c r="G8406">
        <v>83.92</v>
      </c>
      <c r="H8406">
        <v>4</v>
      </c>
      <c r="I8406">
        <v>0</v>
      </c>
      <c r="J8406">
        <v>5.8743999999999996</v>
      </c>
    </row>
    <row r="8407" spans="1:10" x14ac:dyDescent="0.25">
      <c r="A8407" s="1" t="s">
        <v>6809</v>
      </c>
      <c r="B8407" s="2">
        <v>42924</v>
      </c>
      <c r="C8407" s="2">
        <v>42928</v>
      </c>
      <c r="D8407" s="1" t="s">
        <v>19</v>
      </c>
      <c r="E8407" s="1" t="s">
        <v>6683</v>
      </c>
      <c r="F8407" s="1" t="s">
        <v>1515</v>
      </c>
      <c r="G8407">
        <v>141.9</v>
      </c>
      <c r="H8407">
        <v>5</v>
      </c>
      <c r="I8407">
        <v>0</v>
      </c>
      <c r="J8407">
        <v>58.179000000000002</v>
      </c>
    </row>
    <row r="8408" spans="1:10" x14ac:dyDescent="0.25">
      <c r="A8408" s="1" t="s">
        <v>6809</v>
      </c>
      <c r="B8408" s="2">
        <v>42924</v>
      </c>
      <c r="C8408" s="2">
        <v>42928</v>
      </c>
      <c r="D8408" s="1" t="s">
        <v>19</v>
      </c>
      <c r="E8408" s="1" t="s">
        <v>6683</v>
      </c>
      <c r="F8408" s="1" t="s">
        <v>5978</v>
      </c>
      <c r="G8408">
        <v>39.979999999999997</v>
      </c>
      <c r="H8408">
        <v>2</v>
      </c>
      <c r="I8408">
        <v>0</v>
      </c>
      <c r="J8408">
        <v>9.1953999999999994</v>
      </c>
    </row>
    <row r="8409" spans="1:10" x14ac:dyDescent="0.25">
      <c r="A8409" s="1" t="s">
        <v>6809</v>
      </c>
      <c r="B8409" s="2">
        <v>42924</v>
      </c>
      <c r="C8409" s="2">
        <v>42928</v>
      </c>
      <c r="D8409" s="1" t="s">
        <v>19</v>
      </c>
      <c r="E8409" s="1" t="s">
        <v>6683</v>
      </c>
      <c r="F8409" s="1" t="s">
        <v>2255</v>
      </c>
      <c r="G8409">
        <v>28.91</v>
      </c>
      <c r="H8409">
        <v>7</v>
      </c>
      <c r="I8409">
        <v>0</v>
      </c>
      <c r="J8409">
        <v>8.673</v>
      </c>
    </row>
    <row r="8410" spans="1:10" x14ac:dyDescent="0.25">
      <c r="A8410" s="1" t="s">
        <v>6809</v>
      </c>
      <c r="B8410" s="2">
        <v>42924</v>
      </c>
      <c r="C8410" s="2">
        <v>42928</v>
      </c>
      <c r="D8410" s="1" t="s">
        <v>19</v>
      </c>
      <c r="E8410" s="1" t="s">
        <v>6683</v>
      </c>
      <c r="F8410" s="1" t="s">
        <v>5323</v>
      </c>
      <c r="G8410">
        <v>174.95</v>
      </c>
      <c r="H8410">
        <v>5</v>
      </c>
      <c r="I8410">
        <v>0</v>
      </c>
      <c r="J8410">
        <v>45.487000000000002</v>
      </c>
    </row>
    <row r="8411" spans="1:10" x14ac:dyDescent="0.25">
      <c r="A8411" s="1" t="s">
        <v>6810</v>
      </c>
      <c r="B8411" s="2">
        <v>42349</v>
      </c>
      <c r="C8411" s="2">
        <v>42355</v>
      </c>
      <c r="D8411" s="1" t="s">
        <v>19</v>
      </c>
      <c r="E8411" s="1" t="s">
        <v>351</v>
      </c>
      <c r="F8411" s="1" t="s">
        <v>1362</v>
      </c>
      <c r="G8411">
        <v>110.52800000000001</v>
      </c>
      <c r="H8411">
        <v>4</v>
      </c>
      <c r="I8411">
        <v>0.2</v>
      </c>
      <c r="J8411">
        <v>38.684800000000003</v>
      </c>
    </row>
    <row r="8412" spans="1:10" x14ac:dyDescent="0.25">
      <c r="A8412" s="1" t="s">
        <v>6811</v>
      </c>
      <c r="B8412" s="2">
        <v>42689</v>
      </c>
      <c r="C8412" s="2">
        <v>42689</v>
      </c>
      <c r="D8412" s="1" t="s">
        <v>654</v>
      </c>
      <c r="E8412" s="1" t="s">
        <v>99</v>
      </c>
      <c r="F8412" s="1" t="s">
        <v>240</v>
      </c>
      <c r="G8412">
        <v>630.024</v>
      </c>
      <c r="H8412">
        <v>4</v>
      </c>
      <c r="I8412">
        <v>0.4</v>
      </c>
      <c r="J8412">
        <v>-199.5076</v>
      </c>
    </row>
    <row r="8413" spans="1:10" x14ac:dyDescent="0.25">
      <c r="A8413" s="1" t="s">
        <v>6812</v>
      </c>
      <c r="B8413" s="2">
        <v>42499</v>
      </c>
      <c r="C8413" s="2">
        <v>42502</v>
      </c>
      <c r="D8413" s="1" t="s">
        <v>11</v>
      </c>
      <c r="E8413" s="1" t="s">
        <v>2416</v>
      </c>
      <c r="F8413" s="1" t="s">
        <v>376</v>
      </c>
      <c r="G8413">
        <v>27.86</v>
      </c>
      <c r="H8413">
        <v>7</v>
      </c>
      <c r="I8413">
        <v>0</v>
      </c>
      <c r="J8413">
        <v>9.1937999999999995</v>
      </c>
    </row>
    <row r="8414" spans="1:10" x14ac:dyDescent="0.25">
      <c r="A8414" s="1" t="s">
        <v>6813</v>
      </c>
      <c r="B8414" s="2">
        <v>42804</v>
      </c>
      <c r="C8414" s="2">
        <v>42808</v>
      </c>
      <c r="D8414" s="1" t="s">
        <v>19</v>
      </c>
      <c r="E8414" s="1" t="s">
        <v>881</v>
      </c>
      <c r="F8414" s="1" t="s">
        <v>1240</v>
      </c>
      <c r="G8414">
        <v>933.40800000000002</v>
      </c>
      <c r="H8414">
        <v>4</v>
      </c>
      <c r="I8414">
        <v>0.3</v>
      </c>
      <c r="J8414">
        <v>-173.34719999999999</v>
      </c>
    </row>
    <row r="8415" spans="1:10" x14ac:dyDescent="0.25">
      <c r="A8415" s="1" t="s">
        <v>6814</v>
      </c>
      <c r="B8415" s="2">
        <v>42721</v>
      </c>
      <c r="C8415" s="2">
        <v>42725</v>
      </c>
      <c r="D8415" s="1" t="s">
        <v>19</v>
      </c>
      <c r="E8415" s="1" t="s">
        <v>1519</v>
      </c>
      <c r="F8415" s="1" t="s">
        <v>2714</v>
      </c>
      <c r="G8415">
        <v>51.84</v>
      </c>
      <c r="H8415">
        <v>10</v>
      </c>
      <c r="I8415">
        <v>0.2</v>
      </c>
      <c r="J8415">
        <v>18.143999999999998</v>
      </c>
    </row>
    <row r="8416" spans="1:10" x14ac:dyDescent="0.25">
      <c r="A8416" s="1" t="s">
        <v>6814</v>
      </c>
      <c r="B8416" s="2">
        <v>42721</v>
      </c>
      <c r="C8416" s="2">
        <v>42725</v>
      </c>
      <c r="D8416" s="1" t="s">
        <v>19</v>
      </c>
      <c r="E8416" s="1" t="s">
        <v>1519</v>
      </c>
      <c r="F8416" s="1" t="s">
        <v>4340</v>
      </c>
      <c r="G8416">
        <v>165.6</v>
      </c>
      <c r="H8416">
        <v>3</v>
      </c>
      <c r="I8416">
        <v>0.2</v>
      </c>
      <c r="J8416">
        <v>-6.21</v>
      </c>
    </row>
    <row r="8417" spans="1:10" x14ac:dyDescent="0.25">
      <c r="A8417" s="1" t="s">
        <v>6815</v>
      </c>
      <c r="B8417" s="2">
        <v>42831</v>
      </c>
      <c r="C8417" s="2">
        <v>42837</v>
      </c>
      <c r="D8417" s="1" t="s">
        <v>19</v>
      </c>
      <c r="E8417" s="1" t="s">
        <v>2522</v>
      </c>
      <c r="F8417" s="1" t="s">
        <v>528</v>
      </c>
      <c r="G8417">
        <v>106.32</v>
      </c>
      <c r="H8417">
        <v>3</v>
      </c>
      <c r="I8417">
        <v>0</v>
      </c>
      <c r="J8417">
        <v>49.970399999999998</v>
      </c>
    </row>
    <row r="8418" spans="1:10" x14ac:dyDescent="0.25">
      <c r="A8418" s="1" t="s">
        <v>6816</v>
      </c>
      <c r="B8418" s="2">
        <v>42864</v>
      </c>
      <c r="C8418" s="2">
        <v>42866</v>
      </c>
      <c r="D8418" s="1" t="s">
        <v>79</v>
      </c>
      <c r="E8418" s="1" t="s">
        <v>3847</v>
      </c>
      <c r="F8418" s="1" t="s">
        <v>1710</v>
      </c>
      <c r="G8418">
        <v>147.91999999999999</v>
      </c>
      <c r="H8418">
        <v>5</v>
      </c>
      <c r="I8418">
        <v>0.2</v>
      </c>
      <c r="J8418">
        <v>46.225000000000001</v>
      </c>
    </row>
    <row r="8419" spans="1:10" x14ac:dyDescent="0.25">
      <c r="A8419" s="1" t="s">
        <v>6816</v>
      </c>
      <c r="B8419" s="2">
        <v>42864</v>
      </c>
      <c r="C8419" s="2">
        <v>42866</v>
      </c>
      <c r="D8419" s="1" t="s">
        <v>79</v>
      </c>
      <c r="E8419" s="1" t="s">
        <v>3847</v>
      </c>
      <c r="F8419" s="1" t="s">
        <v>121</v>
      </c>
      <c r="G8419">
        <v>104.28</v>
      </c>
      <c r="H8419">
        <v>3</v>
      </c>
      <c r="I8419">
        <v>0</v>
      </c>
      <c r="J8419">
        <v>26.07</v>
      </c>
    </row>
    <row r="8420" spans="1:10" x14ac:dyDescent="0.25">
      <c r="A8420" s="1" t="s">
        <v>6816</v>
      </c>
      <c r="B8420" s="2">
        <v>42864</v>
      </c>
      <c r="C8420" s="2">
        <v>42866</v>
      </c>
      <c r="D8420" s="1" t="s">
        <v>79</v>
      </c>
      <c r="E8420" s="1" t="s">
        <v>3847</v>
      </c>
      <c r="F8420" s="1" t="s">
        <v>1552</v>
      </c>
      <c r="G8420">
        <v>286.85000000000002</v>
      </c>
      <c r="H8420">
        <v>1</v>
      </c>
      <c r="I8420">
        <v>0</v>
      </c>
      <c r="J8420">
        <v>63.106999999999999</v>
      </c>
    </row>
    <row r="8421" spans="1:10" x14ac:dyDescent="0.25">
      <c r="A8421" s="1" t="s">
        <v>6816</v>
      </c>
      <c r="B8421" s="2">
        <v>42864</v>
      </c>
      <c r="C8421" s="2">
        <v>42866</v>
      </c>
      <c r="D8421" s="1" t="s">
        <v>79</v>
      </c>
      <c r="E8421" s="1" t="s">
        <v>3847</v>
      </c>
      <c r="F8421" s="1" t="s">
        <v>5463</v>
      </c>
      <c r="G8421">
        <v>66.959999999999994</v>
      </c>
      <c r="H8421">
        <v>4</v>
      </c>
      <c r="I8421">
        <v>0</v>
      </c>
      <c r="J8421">
        <v>2.6783999999999999</v>
      </c>
    </row>
    <row r="8422" spans="1:10" x14ac:dyDescent="0.25">
      <c r="A8422" s="1" t="s">
        <v>6816</v>
      </c>
      <c r="B8422" s="2">
        <v>42864</v>
      </c>
      <c r="C8422" s="2">
        <v>42866</v>
      </c>
      <c r="D8422" s="1" t="s">
        <v>79</v>
      </c>
      <c r="E8422" s="1" t="s">
        <v>3847</v>
      </c>
      <c r="F8422" s="1" t="s">
        <v>3155</v>
      </c>
      <c r="G8422">
        <v>199.98</v>
      </c>
      <c r="H8422">
        <v>2</v>
      </c>
      <c r="I8422">
        <v>0</v>
      </c>
      <c r="J8422">
        <v>87.991200000000006</v>
      </c>
    </row>
    <row r="8423" spans="1:10" x14ac:dyDescent="0.25">
      <c r="A8423" s="1" t="s">
        <v>6817</v>
      </c>
      <c r="B8423" s="2">
        <v>43020</v>
      </c>
      <c r="C8423" s="2">
        <v>43024</v>
      </c>
      <c r="D8423" s="1" t="s">
        <v>19</v>
      </c>
      <c r="E8423" s="1" t="s">
        <v>311</v>
      </c>
      <c r="F8423" s="1" t="s">
        <v>107</v>
      </c>
      <c r="G8423">
        <v>45</v>
      </c>
      <c r="H8423">
        <v>3</v>
      </c>
      <c r="I8423">
        <v>0</v>
      </c>
      <c r="J8423">
        <v>4.95</v>
      </c>
    </row>
    <row r="8424" spans="1:10" x14ac:dyDescent="0.25">
      <c r="A8424" s="1" t="s">
        <v>6817</v>
      </c>
      <c r="B8424" s="2">
        <v>43020</v>
      </c>
      <c r="C8424" s="2">
        <v>43024</v>
      </c>
      <c r="D8424" s="1" t="s">
        <v>19</v>
      </c>
      <c r="E8424" s="1" t="s">
        <v>311</v>
      </c>
      <c r="F8424" s="1" t="s">
        <v>234</v>
      </c>
      <c r="G8424">
        <v>17.899999999999999</v>
      </c>
      <c r="H8424">
        <v>5</v>
      </c>
      <c r="I8424">
        <v>0</v>
      </c>
      <c r="J8424">
        <v>8.7710000000000008</v>
      </c>
    </row>
    <row r="8425" spans="1:10" x14ac:dyDescent="0.25">
      <c r="A8425" s="1" t="s">
        <v>6817</v>
      </c>
      <c r="B8425" s="2">
        <v>43020</v>
      </c>
      <c r="C8425" s="2">
        <v>43024</v>
      </c>
      <c r="D8425" s="1" t="s">
        <v>19</v>
      </c>
      <c r="E8425" s="1" t="s">
        <v>311</v>
      </c>
      <c r="F8425" s="1" t="s">
        <v>4570</v>
      </c>
      <c r="G8425">
        <v>40.479999999999997</v>
      </c>
      <c r="H8425">
        <v>2</v>
      </c>
      <c r="I8425">
        <v>0</v>
      </c>
      <c r="J8425">
        <v>17.406400000000001</v>
      </c>
    </row>
    <row r="8426" spans="1:10" x14ac:dyDescent="0.25">
      <c r="A8426" s="1" t="s">
        <v>6817</v>
      </c>
      <c r="B8426" s="2">
        <v>43020</v>
      </c>
      <c r="C8426" s="2">
        <v>43024</v>
      </c>
      <c r="D8426" s="1" t="s">
        <v>19</v>
      </c>
      <c r="E8426" s="1" t="s">
        <v>311</v>
      </c>
      <c r="F8426" s="1" t="s">
        <v>3353</v>
      </c>
      <c r="G8426">
        <v>2154.9</v>
      </c>
      <c r="H8426">
        <v>5</v>
      </c>
      <c r="I8426">
        <v>0</v>
      </c>
      <c r="J8426">
        <v>129.29400000000001</v>
      </c>
    </row>
    <row r="8427" spans="1:10" x14ac:dyDescent="0.25">
      <c r="A8427" s="1" t="s">
        <v>6818</v>
      </c>
      <c r="B8427" s="2">
        <v>42610</v>
      </c>
      <c r="C8427" s="2">
        <v>42612</v>
      </c>
      <c r="D8427" s="1" t="s">
        <v>79</v>
      </c>
      <c r="E8427" s="1" t="s">
        <v>2305</v>
      </c>
      <c r="F8427" s="1" t="s">
        <v>5208</v>
      </c>
      <c r="G8427">
        <v>18.431999999999999</v>
      </c>
      <c r="H8427">
        <v>8</v>
      </c>
      <c r="I8427">
        <v>0.7</v>
      </c>
      <c r="J8427">
        <v>-12.288</v>
      </c>
    </row>
    <row r="8428" spans="1:10" x14ac:dyDescent="0.25">
      <c r="A8428" s="1" t="s">
        <v>6819</v>
      </c>
      <c r="B8428" s="2">
        <v>42279</v>
      </c>
      <c r="C8428" s="2">
        <v>42284</v>
      </c>
      <c r="D8428" s="1" t="s">
        <v>19</v>
      </c>
      <c r="E8428" s="1" t="s">
        <v>1147</v>
      </c>
      <c r="F8428" s="1" t="s">
        <v>6783</v>
      </c>
      <c r="G8428">
        <v>10.944000000000001</v>
      </c>
      <c r="H8428">
        <v>2</v>
      </c>
      <c r="I8428">
        <v>0.2</v>
      </c>
      <c r="J8428">
        <v>0.95760000000000001</v>
      </c>
    </row>
    <row r="8429" spans="1:10" x14ac:dyDescent="0.25">
      <c r="A8429" s="1" t="s">
        <v>6820</v>
      </c>
      <c r="B8429" s="2">
        <v>43062</v>
      </c>
      <c r="C8429" s="2">
        <v>43064</v>
      </c>
      <c r="D8429" s="1" t="s">
        <v>79</v>
      </c>
      <c r="E8429" s="1" t="s">
        <v>1940</v>
      </c>
      <c r="F8429" s="1" t="s">
        <v>970</v>
      </c>
      <c r="G8429">
        <v>4.3600000000000003</v>
      </c>
      <c r="H8429">
        <v>2</v>
      </c>
      <c r="I8429">
        <v>0</v>
      </c>
      <c r="J8429">
        <v>0.1744</v>
      </c>
    </row>
    <row r="8430" spans="1:10" x14ac:dyDescent="0.25">
      <c r="A8430" s="1" t="s">
        <v>6821</v>
      </c>
      <c r="B8430" s="2">
        <v>43051</v>
      </c>
      <c r="C8430" s="2">
        <v>43055</v>
      </c>
      <c r="D8430" s="1" t="s">
        <v>19</v>
      </c>
      <c r="E8430" s="1" t="s">
        <v>596</v>
      </c>
      <c r="F8430" s="1" t="s">
        <v>3433</v>
      </c>
      <c r="G8430">
        <v>62.351999999999997</v>
      </c>
      <c r="H8430">
        <v>6</v>
      </c>
      <c r="I8430">
        <v>0.2</v>
      </c>
      <c r="J8430">
        <v>-10.9116</v>
      </c>
    </row>
    <row r="8431" spans="1:10" x14ac:dyDescent="0.25">
      <c r="A8431" s="1" t="s">
        <v>6822</v>
      </c>
      <c r="B8431" s="2">
        <v>42723</v>
      </c>
      <c r="C8431" s="2">
        <v>42725</v>
      </c>
      <c r="D8431" s="1" t="s">
        <v>11</v>
      </c>
      <c r="E8431" s="1" t="s">
        <v>229</v>
      </c>
      <c r="F8431" s="1" t="s">
        <v>4246</v>
      </c>
      <c r="G8431">
        <v>303.92</v>
      </c>
      <c r="H8431">
        <v>5</v>
      </c>
      <c r="I8431">
        <v>0.2</v>
      </c>
      <c r="J8431">
        <v>-30.391999999999999</v>
      </c>
    </row>
    <row r="8432" spans="1:10" x14ac:dyDescent="0.25">
      <c r="A8432" s="1" t="s">
        <v>6823</v>
      </c>
      <c r="B8432" s="2">
        <v>41728</v>
      </c>
      <c r="C8432" s="2">
        <v>41734</v>
      </c>
      <c r="D8432" s="1" t="s">
        <v>19</v>
      </c>
      <c r="E8432" s="1" t="s">
        <v>1803</v>
      </c>
      <c r="F8432" s="1" t="s">
        <v>1138</v>
      </c>
      <c r="G8432">
        <v>129.30000000000001</v>
      </c>
      <c r="H8432">
        <v>2</v>
      </c>
      <c r="I8432">
        <v>0</v>
      </c>
      <c r="J8432">
        <v>6.4649999999999999</v>
      </c>
    </row>
    <row r="8433" spans="1:10" x14ac:dyDescent="0.25">
      <c r="A8433" s="1" t="s">
        <v>6824</v>
      </c>
      <c r="B8433" s="2">
        <v>43047</v>
      </c>
      <c r="C8433" s="2">
        <v>43052</v>
      </c>
      <c r="D8433" s="1" t="s">
        <v>19</v>
      </c>
      <c r="E8433" s="1" t="s">
        <v>3312</v>
      </c>
      <c r="F8433" s="1" t="s">
        <v>1922</v>
      </c>
      <c r="G8433">
        <v>274.2</v>
      </c>
      <c r="H8433">
        <v>10</v>
      </c>
      <c r="I8433">
        <v>0</v>
      </c>
      <c r="J8433">
        <v>112.422</v>
      </c>
    </row>
    <row r="8434" spans="1:10" x14ac:dyDescent="0.25">
      <c r="A8434" s="1" t="s">
        <v>6825</v>
      </c>
      <c r="B8434" s="2">
        <v>41896</v>
      </c>
      <c r="C8434" s="2">
        <v>41900</v>
      </c>
      <c r="D8434" s="1" t="s">
        <v>11</v>
      </c>
      <c r="E8434" s="1" t="s">
        <v>3093</v>
      </c>
      <c r="F8434" s="1" t="s">
        <v>2094</v>
      </c>
      <c r="G8434">
        <v>6.048</v>
      </c>
      <c r="H8434">
        <v>4</v>
      </c>
      <c r="I8434">
        <v>0.2</v>
      </c>
      <c r="J8434">
        <v>-1.3608</v>
      </c>
    </row>
    <row r="8435" spans="1:10" x14ac:dyDescent="0.25">
      <c r="A8435" s="1" t="s">
        <v>6825</v>
      </c>
      <c r="B8435" s="2">
        <v>41896</v>
      </c>
      <c r="C8435" s="2">
        <v>41900</v>
      </c>
      <c r="D8435" s="1" t="s">
        <v>11</v>
      </c>
      <c r="E8435" s="1" t="s">
        <v>3093</v>
      </c>
      <c r="F8435" s="1" t="s">
        <v>3926</v>
      </c>
      <c r="G8435">
        <v>6.8479999999999999</v>
      </c>
      <c r="H8435">
        <v>2</v>
      </c>
      <c r="I8435">
        <v>0.2</v>
      </c>
      <c r="J8435">
        <v>2.14</v>
      </c>
    </row>
    <row r="8436" spans="1:10" x14ac:dyDescent="0.25">
      <c r="A8436" s="1" t="s">
        <v>6825</v>
      </c>
      <c r="B8436" s="2">
        <v>41896</v>
      </c>
      <c r="C8436" s="2">
        <v>41900</v>
      </c>
      <c r="D8436" s="1" t="s">
        <v>11</v>
      </c>
      <c r="E8436" s="1" t="s">
        <v>3093</v>
      </c>
      <c r="F8436" s="1" t="s">
        <v>3645</v>
      </c>
      <c r="G8436">
        <v>9.9600000000000009</v>
      </c>
      <c r="H8436">
        <v>5</v>
      </c>
      <c r="I8436">
        <v>0.6</v>
      </c>
      <c r="J8436">
        <v>-6.7229999999999999</v>
      </c>
    </row>
    <row r="8437" spans="1:10" x14ac:dyDescent="0.25">
      <c r="A8437" s="1" t="s">
        <v>6825</v>
      </c>
      <c r="B8437" s="2">
        <v>41896</v>
      </c>
      <c r="C8437" s="2">
        <v>41900</v>
      </c>
      <c r="D8437" s="1" t="s">
        <v>11</v>
      </c>
      <c r="E8437" s="1" t="s">
        <v>3093</v>
      </c>
      <c r="F8437" s="1" t="s">
        <v>200</v>
      </c>
      <c r="G8437">
        <v>8.5519999999999996</v>
      </c>
      <c r="H8437">
        <v>2</v>
      </c>
      <c r="I8437">
        <v>0.8</v>
      </c>
      <c r="J8437">
        <v>-13.683199999999999</v>
      </c>
    </row>
    <row r="8438" spans="1:10" x14ac:dyDescent="0.25">
      <c r="A8438" s="1" t="s">
        <v>6826</v>
      </c>
      <c r="B8438" s="2">
        <v>42267</v>
      </c>
      <c r="C8438" s="2">
        <v>42273</v>
      </c>
      <c r="D8438" s="1" t="s">
        <v>19</v>
      </c>
      <c r="E8438" s="1" t="s">
        <v>2782</v>
      </c>
      <c r="F8438" s="1" t="s">
        <v>3772</v>
      </c>
      <c r="G8438">
        <v>45.584000000000003</v>
      </c>
      <c r="H8438">
        <v>11</v>
      </c>
      <c r="I8438">
        <v>0.2</v>
      </c>
      <c r="J8438">
        <v>16.5242</v>
      </c>
    </row>
    <row r="8439" spans="1:10" x14ac:dyDescent="0.25">
      <c r="A8439" s="1" t="s">
        <v>6827</v>
      </c>
      <c r="B8439" s="2">
        <v>42348</v>
      </c>
      <c r="C8439" s="2">
        <v>42354</v>
      </c>
      <c r="D8439" s="1" t="s">
        <v>19</v>
      </c>
      <c r="E8439" s="1" t="s">
        <v>1623</v>
      </c>
      <c r="F8439" s="1" t="s">
        <v>3248</v>
      </c>
      <c r="G8439">
        <v>25.488</v>
      </c>
      <c r="H8439">
        <v>2</v>
      </c>
      <c r="I8439">
        <v>0.2</v>
      </c>
      <c r="J8439">
        <v>4.4603999999999999</v>
      </c>
    </row>
    <row r="8440" spans="1:10" x14ac:dyDescent="0.25">
      <c r="A8440" s="1" t="s">
        <v>6828</v>
      </c>
      <c r="B8440" s="2">
        <v>41787</v>
      </c>
      <c r="C8440" s="2">
        <v>41791</v>
      </c>
      <c r="D8440" s="1" t="s">
        <v>19</v>
      </c>
      <c r="E8440" s="1" t="s">
        <v>2841</v>
      </c>
      <c r="F8440" s="1" t="s">
        <v>4476</v>
      </c>
      <c r="G8440">
        <v>136.96</v>
      </c>
      <c r="H8440">
        <v>4</v>
      </c>
      <c r="I8440">
        <v>0.2</v>
      </c>
      <c r="J8440">
        <v>51.36</v>
      </c>
    </row>
    <row r="8441" spans="1:10" x14ac:dyDescent="0.25">
      <c r="A8441" s="1" t="s">
        <v>6829</v>
      </c>
      <c r="B8441" s="2">
        <v>42808</v>
      </c>
      <c r="C8441" s="2">
        <v>42811</v>
      </c>
      <c r="D8441" s="1" t="s">
        <v>11</v>
      </c>
      <c r="E8441" s="1" t="s">
        <v>1198</v>
      </c>
      <c r="F8441" s="1" t="s">
        <v>4657</v>
      </c>
      <c r="G8441">
        <v>49.616</v>
      </c>
      <c r="H8441">
        <v>2</v>
      </c>
      <c r="I8441">
        <v>0.2</v>
      </c>
      <c r="J8441">
        <v>4.9615999999999998</v>
      </c>
    </row>
    <row r="8442" spans="1:10" x14ac:dyDescent="0.25">
      <c r="A8442" s="1" t="s">
        <v>6830</v>
      </c>
      <c r="B8442" s="2">
        <v>42712</v>
      </c>
      <c r="C8442" s="2">
        <v>42716</v>
      </c>
      <c r="D8442" s="1" t="s">
        <v>11</v>
      </c>
      <c r="E8442" s="1" t="s">
        <v>3637</v>
      </c>
      <c r="F8442" s="1" t="s">
        <v>513</v>
      </c>
      <c r="G8442">
        <v>10.584</v>
      </c>
      <c r="H8442">
        <v>3</v>
      </c>
      <c r="I8442">
        <v>0.2</v>
      </c>
      <c r="J8442">
        <v>3.4398</v>
      </c>
    </row>
    <row r="8443" spans="1:10" x14ac:dyDescent="0.25">
      <c r="A8443" s="1" t="s">
        <v>6831</v>
      </c>
      <c r="B8443" s="2">
        <v>42861</v>
      </c>
      <c r="C8443" s="2">
        <v>42865</v>
      </c>
      <c r="D8443" s="1" t="s">
        <v>19</v>
      </c>
      <c r="E8443" s="1" t="s">
        <v>611</v>
      </c>
      <c r="F8443" s="1" t="s">
        <v>303</v>
      </c>
      <c r="G8443">
        <v>84.415999999999997</v>
      </c>
      <c r="H8443">
        <v>4</v>
      </c>
      <c r="I8443">
        <v>0.2</v>
      </c>
      <c r="J8443">
        <v>27.435199999999998</v>
      </c>
    </row>
    <row r="8444" spans="1:10" x14ac:dyDescent="0.25">
      <c r="A8444" s="1" t="s">
        <v>6832</v>
      </c>
      <c r="B8444" s="2">
        <v>42435</v>
      </c>
      <c r="C8444" s="2">
        <v>42439</v>
      </c>
      <c r="D8444" s="1" t="s">
        <v>19</v>
      </c>
      <c r="E8444" s="1" t="s">
        <v>3637</v>
      </c>
      <c r="F8444" s="1" t="s">
        <v>1927</v>
      </c>
      <c r="G8444">
        <v>431.94</v>
      </c>
      <c r="H8444">
        <v>2</v>
      </c>
      <c r="I8444">
        <v>0.4</v>
      </c>
      <c r="J8444">
        <v>-71.989999999999995</v>
      </c>
    </row>
    <row r="8445" spans="1:10" x14ac:dyDescent="0.25">
      <c r="A8445" s="1" t="s">
        <v>6832</v>
      </c>
      <c r="B8445" s="2">
        <v>42435</v>
      </c>
      <c r="C8445" s="2">
        <v>42439</v>
      </c>
      <c r="D8445" s="1" t="s">
        <v>19</v>
      </c>
      <c r="E8445" s="1" t="s">
        <v>3637</v>
      </c>
      <c r="F8445" s="1" t="s">
        <v>2989</v>
      </c>
      <c r="G8445">
        <v>2.0430000000000001</v>
      </c>
      <c r="H8445">
        <v>1</v>
      </c>
      <c r="I8445">
        <v>0.7</v>
      </c>
      <c r="J8445">
        <v>-1.4982</v>
      </c>
    </row>
    <row r="8446" spans="1:10" x14ac:dyDescent="0.25">
      <c r="A8446" s="1" t="s">
        <v>6832</v>
      </c>
      <c r="B8446" s="2">
        <v>42435</v>
      </c>
      <c r="C8446" s="2">
        <v>42439</v>
      </c>
      <c r="D8446" s="1" t="s">
        <v>19</v>
      </c>
      <c r="E8446" s="1" t="s">
        <v>3637</v>
      </c>
      <c r="F8446" s="1" t="s">
        <v>1073</v>
      </c>
      <c r="G8446">
        <v>68.238</v>
      </c>
      <c r="H8446">
        <v>3</v>
      </c>
      <c r="I8446">
        <v>0.4</v>
      </c>
      <c r="J8446">
        <v>-12.510300000000001</v>
      </c>
    </row>
    <row r="8447" spans="1:10" x14ac:dyDescent="0.25">
      <c r="A8447" s="1" t="s">
        <v>6833</v>
      </c>
      <c r="B8447" s="2">
        <v>43031</v>
      </c>
      <c r="C8447" s="2">
        <v>43032</v>
      </c>
      <c r="D8447" s="1" t="s">
        <v>79</v>
      </c>
      <c r="E8447" s="1" t="s">
        <v>1519</v>
      </c>
      <c r="F8447" s="1" t="s">
        <v>2110</v>
      </c>
      <c r="G8447">
        <v>240.744</v>
      </c>
      <c r="H8447">
        <v>4</v>
      </c>
      <c r="I8447">
        <v>0.3</v>
      </c>
      <c r="J8447">
        <v>-13.7568</v>
      </c>
    </row>
    <row r="8448" spans="1:10" x14ac:dyDescent="0.25">
      <c r="A8448" s="1" t="s">
        <v>6833</v>
      </c>
      <c r="B8448" s="2">
        <v>43031</v>
      </c>
      <c r="C8448" s="2">
        <v>43032</v>
      </c>
      <c r="D8448" s="1" t="s">
        <v>79</v>
      </c>
      <c r="E8448" s="1" t="s">
        <v>1519</v>
      </c>
      <c r="F8448" s="1" t="s">
        <v>3606</v>
      </c>
      <c r="G8448">
        <v>35</v>
      </c>
      <c r="H8448">
        <v>4</v>
      </c>
      <c r="I8448">
        <v>0</v>
      </c>
      <c r="J8448">
        <v>14.7</v>
      </c>
    </row>
    <row r="8449" spans="1:10" x14ac:dyDescent="0.25">
      <c r="A8449" s="1" t="s">
        <v>6833</v>
      </c>
      <c r="B8449" s="2">
        <v>43031</v>
      </c>
      <c r="C8449" s="2">
        <v>43032</v>
      </c>
      <c r="D8449" s="1" t="s">
        <v>79</v>
      </c>
      <c r="E8449" s="1" t="s">
        <v>1519</v>
      </c>
      <c r="F8449" s="1" t="s">
        <v>6044</v>
      </c>
      <c r="G8449">
        <v>210.68</v>
      </c>
      <c r="H8449">
        <v>2</v>
      </c>
      <c r="I8449">
        <v>0</v>
      </c>
      <c r="J8449">
        <v>50.563200000000002</v>
      </c>
    </row>
    <row r="8450" spans="1:10" x14ac:dyDescent="0.25">
      <c r="A8450" s="1" t="s">
        <v>6833</v>
      </c>
      <c r="B8450" s="2">
        <v>43031</v>
      </c>
      <c r="C8450" s="2">
        <v>43032</v>
      </c>
      <c r="D8450" s="1" t="s">
        <v>79</v>
      </c>
      <c r="E8450" s="1" t="s">
        <v>1519</v>
      </c>
      <c r="F8450" s="1" t="s">
        <v>673</v>
      </c>
      <c r="G8450">
        <v>637.89599999999996</v>
      </c>
      <c r="H8450">
        <v>3</v>
      </c>
      <c r="I8450">
        <v>0.3</v>
      </c>
      <c r="J8450">
        <v>-127.5792</v>
      </c>
    </row>
    <row r="8451" spans="1:10" x14ac:dyDescent="0.25">
      <c r="A8451" s="1" t="s">
        <v>6833</v>
      </c>
      <c r="B8451" s="2">
        <v>43031</v>
      </c>
      <c r="C8451" s="2">
        <v>43032</v>
      </c>
      <c r="D8451" s="1" t="s">
        <v>79</v>
      </c>
      <c r="E8451" s="1" t="s">
        <v>1519</v>
      </c>
      <c r="F8451" s="1" t="s">
        <v>732</v>
      </c>
      <c r="G8451">
        <v>43.44</v>
      </c>
      <c r="H8451">
        <v>8</v>
      </c>
      <c r="I8451">
        <v>0</v>
      </c>
      <c r="J8451">
        <v>21.285599999999999</v>
      </c>
    </row>
    <row r="8452" spans="1:10" x14ac:dyDescent="0.25">
      <c r="A8452" s="1" t="s">
        <v>6833</v>
      </c>
      <c r="B8452" s="2">
        <v>43031</v>
      </c>
      <c r="C8452" s="2">
        <v>43032</v>
      </c>
      <c r="D8452" s="1" t="s">
        <v>79</v>
      </c>
      <c r="E8452" s="1" t="s">
        <v>1519</v>
      </c>
      <c r="F8452" s="1" t="s">
        <v>2483</v>
      </c>
      <c r="G8452">
        <v>2.2200000000000002</v>
      </c>
      <c r="H8452">
        <v>1</v>
      </c>
      <c r="I8452">
        <v>0</v>
      </c>
      <c r="J8452">
        <v>0.66600000000000004</v>
      </c>
    </row>
    <row r="8453" spans="1:10" x14ac:dyDescent="0.25">
      <c r="A8453" s="1" t="s">
        <v>6834</v>
      </c>
      <c r="B8453" s="2">
        <v>41757</v>
      </c>
      <c r="C8453" s="2">
        <v>41759</v>
      </c>
      <c r="D8453" s="1" t="s">
        <v>79</v>
      </c>
      <c r="E8453" s="1" t="s">
        <v>2248</v>
      </c>
      <c r="F8453" s="1" t="s">
        <v>3612</v>
      </c>
      <c r="G8453">
        <v>1679.96</v>
      </c>
      <c r="H8453">
        <v>5</v>
      </c>
      <c r="I8453">
        <v>0.2</v>
      </c>
      <c r="J8453">
        <v>125.997</v>
      </c>
    </row>
    <row r="8454" spans="1:10" x14ac:dyDescent="0.25">
      <c r="A8454" s="1" t="s">
        <v>6835</v>
      </c>
      <c r="B8454" s="2">
        <v>42478</v>
      </c>
      <c r="C8454" s="2">
        <v>42483</v>
      </c>
      <c r="D8454" s="1" t="s">
        <v>19</v>
      </c>
      <c r="E8454" s="1" t="s">
        <v>5268</v>
      </c>
      <c r="F8454" s="1" t="s">
        <v>1736</v>
      </c>
      <c r="G8454">
        <v>344.37200000000001</v>
      </c>
      <c r="H8454">
        <v>4</v>
      </c>
      <c r="I8454">
        <v>0.3</v>
      </c>
      <c r="J8454">
        <v>-93.472399999999993</v>
      </c>
    </row>
    <row r="8455" spans="1:10" x14ac:dyDescent="0.25">
      <c r="A8455" s="1" t="s">
        <v>6835</v>
      </c>
      <c r="B8455" s="2">
        <v>42478</v>
      </c>
      <c r="C8455" s="2">
        <v>42483</v>
      </c>
      <c r="D8455" s="1" t="s">
        <v>19</v>
      </c>
      <c r="E8455" s="1" t="s">
        <v>5268</v>
      </c>
      <c r="F8455" s="1" t="s">
        <v>980</v>
      </c>
      <c r="G8455">
        <v>1554.9359999999999</v>
      </c>
      <c r="H8455">
        <v>3</v>
      </c>
      <c r="I8455">
        <v>0.2</v>
      </c>
      <c r="J8455">
        <v>77.746799999999993</v>
      </c>
    </row>
    <row r="8456" spans="1:10" x14ac:dyDescent="0.25">
      <c r="A8456" s="1" t="s">
        <v>6835</v>
      </c>
      <c r="B8456" s="2">
        <v>42478</v>
      </c>
      <c r="C8456" s="2">
        <v>42483</v>
      </c>
      <c r="D8456" s="1" t="s">
        <v>19</v>
      </c>
      <c r="E8456" s="1" t="s">
        <v>5268</v>
      </c>
      <c r="F8456" s="1" t="s">
        <v>2943</v>
      </c>
      <c r="G8456">
        <v>127.88</v>
      </c>
      <c r="H8456">
        <v>5</v>
      </c>
      <c r="I8456">
        <v>0.6</v>
      </c>
      <c r="J8456">
        <v>-67.137</v>
      </c>
    </row>
    <row r="8457" spans="1:10" x14ac:dyDescent="0.25">
      <c r="A8457" s="1" t="s">
        <v>6836</v>
      </c>
      <c r="B8457" s="2">
        <v>42512</v>
      </c>
      <c r="C8457" s="2">
        <v>42519</v>
      </c>
      <c r="D8457" s="1" t="s">
        <v>19</v>
      </c>
      <c r="E8457" s="1" t="s">
        <v>2539</v>
      </c>
      <c r="F8457" s="1" t="s">
        <v>405</v>
      </c>
      <c r="G8457">
        <v>222.38399999999999</v>
      </c>
      <c r="H8457">
        <v>2</v>
      </c>
      <c r="I8457">
        <v>0.2</v>
      </c>
      <c r="J8457">
        <v>22.238399999999999</v>
      </c>
    </row>
    <row r="8458" spans="1:10" x14ac:dyDescent="0.25">
      <c r="A8458" s="1" t="s">
        <v>6837</v>
      </c>
      <c r="B8458" s="2">
        <v>42883</v>
      </c>
      <c r="C8458" s="2">
        <v>42888</v>
      </c>
      <c r="D8458" s="1" t="s">
        <v>11</v>
      </c>
      <c r="E8458" s="1" t="s">
        <v>1143</v>
      </c>
      <c r="F8458" s="1" t="s">
        <v>135</v>
      </c>
      <c r="G8458">
        <v>106.869</v>
      </c>
      <c r="H8458">
        <v>3</v>
      </c>
      <c r="I8458">
        <v>0.3</v>
      </c>
      <c r="J8458">
        <v>-29.007300000000001</v>
      </c>
    </row>
    <row r="8459" spans="1:10" x14ac:dyDescent="0.25">
      <c r="A8459" s="1" t="s">
        <v>6837</v>
      </c>
      <c r="B8459" s="2">
        <v>42883</v>
      </c>
      <c r="C8459" s="2">
        <v>42888</v>
      </c>
      <c r="D8459" s="1" t="s">
        <v>11</v>
      </c>
      <c r="E8459" s="1" t="s">
        <v>1143</v>
      </c>
      <c r="F8459" s="1" t="s">
        <v>2145</v>
      </c>
      <c r="G8459">
        <v>3.5640000000000001</v>
      </c>
      <c r="H8459">
        <v>3</v>
      </c>
      <c r="I8459">
        <v>0.8</v>
      </c>
      <c r="J8459">
        <v>-6.2370000000000001</v>
      </c>
    </row>
    <row r="8460" spans="1:10" x14ac:dyDescent="0.25">
      <c r="A8460" s="1" t="s">
        <v>6838</v>
      </c>
      <c r="B8460" s="2">
        <v>41876</v>
      </c>
      <c r="C8460" s="2">
        <v>41880</v>
      </c>
      <c r="D8460" s="1" t="s">
        <v>19</v>
      </c>
      <c r="E8460" s="1" t="s">
        <v>2723</v>
      </c>
      <c r="F8460" s="1" t="s">
        <v>2621</v>
      </c>
      <c r="G8460">
        <v>25.68</v>
      </c>
      <c r="H8460">
        <v>3</v>
      </c>
      <c r="I8460">
        <v>0.8</v>
      </c>
      <c r="J8460">
        <v>-39.804000000000002</v>
      </c>
    </row>
    <row r="8461" spans="1:10" x14ac:dyDescent="0.25">
      <c r="A8461" s="1" t="s">
        <v>6838</v>
      </c>
      <c r="B8461" s="2">
        <v>41876</v>
      </c>
      <c r="C8461" s="2">
        <v>41880</v>
      </c>
      <c r="D8461" s="1" t="s">
        <v>19</v>
      </c>
      <c r="E8461" s="1" t="s">
        <v>2723</v>
      </c>
      <c r="F8461" s="1" t="s">
        <v>682</v>
      </c>
      <c r="G8461">
        <v>12.384</v>
      </c>
      <c r="H8461">
        <v>3</v>
      </c>
      <c r="I8461">
        <v>0.8</v>
      </c>
      <c r="J8461">
        <v>-19.814399999999999</v>
      </c>
    </row>
    <row r="8462" spans="1:10" x14ac:dyDescent="0.25">
      <c r="A8462" s="1" t="s">
        <v>6839</v>
      </c>
      <c r="B8462" s="2">
        <v>41881</v>
      </c>
      <c r="C8462" s="2">
        <v>41886</v>
      </c>
      <c r="D8462" s="1" t="s">
        <v>19</v>
      </c>
      <c r="E8462" s="1" t="s">
        <v>1086</v>
      </c>
      <c r="F8462" s="1" t="s">
        <v>1877</v>
      </c>
      <c r="G8462">
        <v>25.3</v>
      </c>
      <c r="H8462">
        <v>5</v>
      </c>
      <c r="I8462">
        <v>0</v>
      </c>
      <c r="J8462">
        <v>11.891</v>
      </c>
    </row>
    <row r="8463" spans="1:10" x14ac:dyDescent="0.25">
      <c r="A8463" s="1" t="s">
        <v>6839</v>
      </c>
      <c r="B8463" s="2">
        <v>41881</v>
      </c>
      <c r="C8463" s="2">
        <v>41886</v>
      </c>
      <c r="D8463" s="1" t="s">
        <v>19</v>
      </c>
      <c r="E8463" s="1" t="s">
        <v>1086</v>
      </c>
      <c r="F8463" s="1" t="s">
        <v>1943</v>
      </c>
      <c r="G8463">
        <v>95.94</v>
      </c>
      <c r="H8463">
        <v>3</v>
      </c>
      <c r="I8463">
        <v>0</v>
      </c>
      <c r="J8463">
        <v>9.5939999999999994</v>
      </c>
    </row>
    <row r="8464" spans="1:10" x14ac:dyDescent="0.25">
      <c r="A8464" s="1" t="s">
        <v>6840</v>
      </c>
      <c r="B8464" s="2">
        <v>42250</v>
      </c>
      <c r="C8464" s="2">
        <v>42254</v>
      </c>
      <c r="D8464" s="1" t="s">
        <v>11</v>
      </c>
      <c r="E8464" s="1" t="s">
        <v>2918</v>
      </c>
      <c r="F8464" s="1" t="s">
        <v>4036</v>
      </c>
      <c r="G8464">
        <v>7.5</v>
      </c>
      <c r="H8464">
        <v>2</v>
      </c>
      <c r="I8464">
        <v>0</v>
      </c>
      <c r="J8464">
        <v>3.6</v>
      </c>
    </row>
    <row r="8465" spans="1:10" x14ac:dyDescent="0.25">
      <c r="A8465" s="1" t="s">
        <v>6841</v>
      </c>
      <c r="B8465" s="2">
        <v>41726</v>
      </c>
      <c r="C8465" s="2">
        <v>41730</v>
      </c>
      <c r="D8465" s="1" t="s">
        <v>19</v>
      </c>
      <c r="E8465" s="1" t="s">
        <v>3500</v>
      </c>
      <c r="F8465" s="1" t="s">
        <v>359</v>
      </c>
      <c r="G8465">
        <v>302.37599999999998</v>
      </c>
      <c r="H8465">
        <v>3</v>
      </c>
      <c r="I8465">
        <v>0.2</v>
      </c>
      <c r="J8465">
        <v>22.6782</v>
      </c>
    </row>
    <row r="8466" spans="1:10" x14ac:dyDescent="0.25">
      <c r="A8466" s="1" t="s">
        <v>6842</v>
      </c>
      <c r="B8466" s="2">
        <v>42134</v>
      </c>
      <c r="C8466" s="2">
        <v>42139</v>
      </c>
      <c r="D8466" s="1" t="s">
        <v>19</v>
      </c>
      <c r="E8466" s="1" t="s">
        <v>1182</v>
      </c>
      <c r="F8466" s="1" t="s">
        <v>2744</v>
      </c>
      <c r="G8466">
        <v>46.688000000000002</v>
      </c>
      <c r="H8466">
        <v>4</v>
      </c>
      <c r="I8466">
        <v>0.2</v>
      </c>
      <c r="J8466">
        <v>-2.9180000000000001</v>
      </c>
    </row>
    <row r="8467" spans="1:10" x14ac:dyDescent="0.25">
      <c r="A8467" s="1" t="s">
        <v>6843</v>
      </c>
      <c r="B8467" s="2">
        <v>42103</v>
      </c>
      <c r="C8467" s="2">
        <v>42108</v>
      </c>
      <c r="D8467" s="1" t="s">
        <v>19</v>
      </c>
      <c r="E8467" s="1" t="s">
        <v>2327</v>
      </c>
      <c r="F8467" s="1" t="s">
        <v>2725</v>
      </c>
      <c r="G8467">
        <v>17.940000000000001</v>
      </c>
      <c r="H8467">
        <v>3</v>
      </c>
      <c r="I8467">
        <v>0</v>
      </c>
      <c r="J8467">
        <v>3.0497999999999998</v>
      </c>
    </row>
    <row r="8468" spans="1:10" x14ac:dyDescent="0.25">
      <c r="A8468" s="1" t="s">
        <v>6844</v>
      </c>
      <c r="B8468" s="2">
        <v>42103</v>
      </c>
      <c r="C8468" s="2">
        <v>42108</v>
      </c>
      <c r="D8468" s="1" t="s">
        <v>19</v>
      </c>
      <c r="E8468" s="1" t="s">
        <v>2290</v>
      </c>
      <c r="F8468" s="1" t="s">
        <v>1080</v>
      </c>
      <c r="G8468">
        <v>370.14</v>
      </c>
      <c r="H8468">
        <v>3</v>
      </c>
      <c r="I8468">
        <v>0</v>
      </c>
      <c r="J8468">
        <v>144.3546</v>
      </c>
    </row>
    <row r="8469" spans="1:10" x14ac:dyDescent="0.25">
      <c r="A8469" s="1" t="s">
        <v>6845</v>
      </c>
      <c r="B8469" s="2">
        <v>42632</v>
      </c>
      <c r="C8469" s="2">
        <v>42636</v>
      </c>
      <c r="D8469" s="1" t="s">
        <v>19</v>
      </c>
      <c r="E8469" s="1" t="s">
        <v>1795</v>
      </c>
      <c r="F8469" s="1" t="s">
        <v>163</v>
      </c>
      <c r="G8469">
        <v>8.9280000000000008</v>
      </c>
      <c r="H8469">
        <v>2</v>
      </c>
      <c r="I8469">
        <v>0.2</v>
      </c>
      <c r="J8469">
        <v>3.1248</v>
      </c>
    </row>
    <row r="8470" spans="1:10" x14ac:dyDescent="0.25">
      <c r="A8470" s="1" t="s">
        <v>6846</v>
      </c>
      <c r="B8470" s="2">
        <v>42685</v>
      </c>
      <c r="C8470" s="2">
        <v>42691</v>
      </c>
      <c r="D8470" s="1" t="s">
        <v>19</v>
      </c>
      <c r="E8470" s="1" t="s">
        <v>680</v>
      </c>
      <c r="F8470" s="1" t="s">
        <v>3043</v>
      </c>
      <c r="G8470">
        <v>2678.94</v>
      </c>
      <c r="H8470">
        <v>6</v>
      </c>
      <c r="I8470">
        <v>0</v>
      </c>
      <c r="J8470">
        <v>241.1046</v>
      </c>
    </row>
    <row r="8471" spans="1:10" x14ac:dyDescent="0.25">
      <c r="A8471" s="1" t="s">
        <v>6847</v>
      </c>
      <c r="B8471" s="2">
        <v>42848</v>
      </c>
      <c r="C8471" s="2">
        <v>42852</v>
      </c>
      <c r="D8471" s="1" t="s">
        <v>19</v>
      </c>
      <c r="E8471" s="1" t="s">
        <v>196</v>
      </c>
      <c r="F8471" s="1" t="s">
        <v>736</v>
      </c>
      <c r="G8471">
        <v>387.13600000000002</v>
      </c>
      <c r="H8471">
        <v>4</v>
      </c>
      <c r="I8471">
        <v>0.2</v>
      </c>
      <c r="J8471">
        <v>-14.5176</v>
      </c>
    </row>
    <row r="8472" spans="1:10" x14ac:dyDescent="0.25">
      <c r="A8472" s="1" t="s">
        <v>6847</v>
      </c>
      <c r="B8472" s="2">
        <v>42848</v>
      </c>
      <c r="C8472" s="2">
        <v>42852</v>
      </c>
      <c r="D8472" s="1" t="s">
        <v>19</v>
      </c>
      <c r="E8472" s="1" t="s">
        <v>196</v>
      </c>
      <c r="F8472" s="1" t="s">
        <v>1515</v>
      </c>
      <c r="G8472">
        <v>45.408000000000001</v>
      </c>
      <c r="H8472">
        <v>2</v>
      </c>
      <c r="I8472">
        <v>0.2</v>
      </c>
      <c r="J8472">
        <v>11.919600000000001</v>
      </c>
    </row>
    <row r="8473" spans="1:10" x14ac:dyDescent="0.25">
      <c r="A8473" s="1" t="s">
        <v>6847</v>
      </c>
      <c r="B8473" s="2">
        <v>42848</v>
      </c>
      <c r="C8473" s="2">
        <v>42852</v>
      </c>
      <c r="D8473" s="1" t="s">
        <v>19</v>
      </c>
      <c r="E8473" s="1" t="s">
        <v>196</v>
      </c>
      <c r="F8473" s="1" t="s">
        <v>3897</v>
      </c>
      <c r="G8473">
        <v>77.951999999999998</v>
      </c>
      <c r="H8473">
        <v>3</v>
      </c>
      <c r="I8473">
        <v>0.2</v>
      </c>
      <c r="J8473">
        <v>-11.6928</v>
      </c>
    </row>
    <row r="8474" spans="1:10" x14ac:dyDescent="0.25">
      <c r="A8474" s="1" t="s">
        <v>6847</v>
      </c>
      <c r="B8474" s="2">
        <v>42848</v>
      </c>
      <c r="C8474" s="2">
        <v>42852</v>
      </c>
      <c r="D8474" s="1" t="s">
        <v>19</v>
      </c>
      <c r="E8474" s="1" t="s">
        <v>196</v>
      </c>
      <c r="F8474" s="1" t="s">
        <v>3184</v>
      </c>
      <c r="G8474">
        <v>3</v>
      </c>
      <c r="H8474">
        <v>1</v>
      </c>
      <c r="I8474">
        <v>0.2</v>
      </c>
      <c r="J8474">
        <v>1.05</v>
      </c>
    </row>
    <row r="8475" spans="1:10" x14ac:dyDescent="0.25">
      <c r="A8475" s="1" t="s">
        <v>6848</v>
      </c>
      <c r="B8475" s="2">
        <v>42299</v>
      </c>
      <c r="C8475" s="2">
        <v>42303</v>
      </c>
      <c r="D8475" s="1" t="s">
        <v>11</v>
      </c>
      <c r="E8475" s="1" t="s">
        <v>1963</v>
      </c>
      <c r="F8475" s="1" t="s">
        <v>519</v>
      </c>
      <c r="G8475">
        <v>9.952</v>
      </c>
      <c r="H8475">
        <v>1</v>
      </c>
      <c r="I8475">
        <v>0.2</v>
      </c>
      <c r="J8475">
        <v>0.99519999999999997</v>
      </c>
    </row>
    <row r="8476" spans="1:10" x14ac:dyDescent="0.25">
      <c r="A8476" s="1" t="s">
        <v>6849</v>
      </c>
      <c r="B8476" s="2">
        <v>42834</v>
      </c>
      <c r="C8476" s="2">
        <v>42839</v>
      </c>
      <c r="D8476" s="1" t="s">
        <v>19</v>
      </c>
      <c r="E8476" s="1" t="s">
        <v>2628</v>
      </c>
      <c r="F8476" s="1" t="s">
        <v>709</v>
      </c>
      <c r="G8476">
        <v>37.896000000000001</v>
      </c>
      <c r="H8476">
        <v>4</v>
      </c>
      <c r="I8476">
        <v>0.7</v>
      </c>
      <c r="J8476">
        <v>-29.053599999999999</v>
      </c>
    </row>
    <row r="8477" spans="1:10" x14ac:dyDescent="0.25">
      <c r="A8477" s="1" t="s">
        <v>6849</v>
      </c>
      <c r="B8477" s="2">
        <v>42834</v>
      </c>
      <c r="C8477" s="2">
        <v>42839</v>
      </c>
      <c r="D8477" s="1" t="s">
        <v>19</v>
      </c>
      <c r="E8477" s="1" t="s">
        <v>2628</v>
      </c>
      <c r="F8477" s="1" t="s">
        <v>3891</v>
      </c>
      <c r="G8477">
        <v>65.584000000000003</v>
      </c>
      <c r="H8477">
        <v>2</v>
      </c>
      <c r="I8477">
        <v>0.2</v>
      </c>
      <c r="J8477">
        <v>23.7742</v>
      </c>
    </row>
    <row r="8478" spans="1:10" x14ac:dyDescent="0.25">
      <c r="A8478" s="1" t="s">
        <v>6850</v>
      </c>
      <c r="B8478" s="2">
        <v>43035</v>
      </c>
      <c r="C8478" s="2">
        <v>43040</v>
      </c>
      <c r="D8478" s="1" t="s">
        <v>19</v>
      </c>
      <c r="E8478" s="1" t="s">
        <v>297</v>
      </c>
      <c r="F8478" s="1" t="s">
        <v>4092</v>
      </c>
      <c r="G8478">
        <v>44.783999999999999</v>
      </c>
      <c r="H8478">
        <v>1</v>
      </c>
      <c r="I8478">
        <v>0.2</v>
      </c>
      <c r="J8478">
        <v>16.234200000000001</v>
      </c>
    </row>
    <row r="8479" spans="1:10" x14ac:dyDescent="0.25">
      <c r="A8479" s="1" t="s">
        <v>6851</v>
      </c>
      <c r="B8479" s="2">
        <v>42307</v>
      </c>
      <c r="C8479" s="2">
        <v>42307</v>
      </c>
      <c r="D8479" s="1" t="s">
        <v>654</v>
      </c>
      <c r="E8479" s="1" t="s">
        <v>1277</v>
      </c>
      <c r="F8479" s="1" t="s">
        <v>6852</v>
      </c>
      <c r="G8479">
        <v>1035.8</v>
      </c>
      <c r="H8479">
        <v>4</v>
      </c>
      <c r="I8479">
        <v>0</v>
      </c>
      <c r="J8479">
        <v>269.30799999999999</v>
      </c>
    </row>
    <row r="8480" spans="1:10" x14ac:dyDescent="0.25">
      <c r="A8480" s="1" t="s">
        <v>6853</v>
      </c>
      <c r="B8480" s="2">
        <v>43087</v>
      </c>
      <c r="C8480" s="2">
        <v>43093</v>
      </c>
      <c r="D8480" s="1" t="s">
        <v>19</v>
      </c>
      <c r="E8480" s="1" t="s">
        <v>2330</v>
      </c>
      <c r="F8480" s="1" t="s">
        <v>1391</v>
      </c>
      <c r="G8480">
        <v>5.76</v>
      </c>
      <c r="H8480">
        <v>2</v>
      </c>
      <c r="I8480">
        <v>0</v>
      </c>
      <c r="J8480">
        <v>1.6704000000000001</v>
      </c>
    </row>
    <row r="8481" spans="1:10" x14ac:dyDescent="0.25">
      <c r="A8481" s="1" t="s">
        <v>6854</v>
      </c>
      <c r="B8481" s="2">
        <v>42441</v>
      </c>
      <c r="C8481" s="2">
        <v>42445</v>
      </c>
      <c r="D8481" s="1" t="s">
        <v>19</v>
      </c>
      <c r="E8481" s="1" t="s">
        <v>2865</v>
      </c>
      <c r="F8481" s="1" t="s">
        <v>4460</v>
      </c>
      <c r="G8481">
        <v>19.98</v>
      </c>
      <c r="H8481">
        <v>2</v>
      </c>
      <c r="I8481">
        <v>0</v>
      </c>
      <c r="J8481">
        <v>8.9909999999999997</v>
      </c>
    </row>
    <row r="8482" spans="1:10" x14ac:dyDescent="0.25">
      <c r="A8482" s="1" t="s">
        <v>6855</v>
      </c>
      <c r="B8482" s="2">
        <v>41841</v>
      </c>
      <c r="C8482" s="2">
        <v>41847</v>
      </c>
      <c r="D8482" s="1" t="s">
        <v>19</v>
      </c>
      <c r="E8482" s="1" t="s">
        <v>1368</v>
      </c>
      <c r="F8482" s="1" t="s">
        <v>5461</v>
      </c>
      <c r="G8482">
        <v>35.979999999999997</v>
      </c>
      <c r="H8482">
        <v>2</v>
      </c>
      <c r="I8482">
        <v>0</v>
      </c>
      <c r="J8482">
        <v>10.074400000000001</v>
      </c>
    </row>
    <row r="8483" spans="1:10" x14ac:dyDescent="0.25">
      <c r="A8483" s="1" t="s">
        <v>6856</v>
      </c>
      <c r="B8483" s="2">
        <v>42514</v>
      </c>
      <c r="C8483" s="2">
        <v>42518</v>
      </c>
      <c r="D8483" s="1" t="s">
        <v>19</v>
      </c>
      <c r="E8483" s="1" t="s">
        <v>2349</v>
      </c>
      <c r="F8483" s="1" t="s">
        <v>1968</v>
      </c>
      <c r="G8483">
        <v>16.655999999999999</v>
      </c>
      <c r="H8483">
        <v>3</v>
      </c>
      <c r="I8483">
        <v>0.2</v>
      </c>
      <c r="J8483">
        <v>3.3311999999999999</v>
      </c>
    </row>
    <row r="8484" spans="1:10" x14ac:dyDescent="0.25">
      <c r="A8484" s="1" t="s">
        <v>6857</v>
      </c>
      <c r="B8484" s="2">
        <v>42777</v>
      </c>
      <c r="C8484" s="2">
        <v>42781</v>
      </c>
      <c r="D8484" s="1" t="s">
        <v>19</v>
      </c>
      <c r="E8484" s="1" t="s">
        <v>596</v>
      </c>
      <c r="F8484" s="1" t="s">
        <v>986</v>
      </c>
      <c r="G8484">
        <v>20.7</v>
      </c>
      <c r="H8484">
        <v>2</v>
      </c>
      <c r="I8484">
        <v>0</v>
      </c>
      <c r="J8484">
        <v>9.9359999999999999</v>
      </c>
    </row>
    <row r="8485" spans="1:10" x14ac:dyDescent="0.25">
      <c r="A8485" s="1" t="s">
        <v>6858</v>
      </c>
      <c r="B8485" s="2">
        <v>42633</v>
      </c>
      <c r="C8485" s="2">
        <v>42637</v>
      </c>
      <c r="D8485" s="1" t="s">
        <v>19</v>
      </c>
      <c r="E8485" s="1" t="s">
        <v>3309</v>
      </c>
      <c r="F8485" s="1" t="s">
        <v>4242</v>
      </c>
      <c r="G8485">
        <v>83.7</v>
      </c>
      <c r="H8485">
        <v>5</v>
      </c>
      <c r="I8485">
        <v>0</v>
      </c>
      <c r="J8485">
        <v>41.012999999999998</v>
      </c>
    </row>
    <row r="8486" spans="1:10" x14ac:dyDescent="0.25">
      <c r="A8486" s="1" t="s">
        <v>6859</v>
      </c>
      <c r="B8486" s="2">
        <v>43002</v>
      </c>
      <c r="C8486" s="2">
        <v>43002</v>
      </c>
      <c r="D8486" s="1" t="s">
        <v>654</v>
      </c>
      <c r="E8486" s="1" t="s">
        <v>745</v>
      </c>
      <c r="F8486" s="1" t="s">
        <v>1150</v>
      </c>
      <c r="G8486">
        <v>199.8</v>
      </c>
      <c r="H8486">
        <v>10</v>
      </c>
      <c r="I8486">
        <v>0</v>
      </c>
      <c r="J8486">
        <v>71.927999999999997</v>
      </c>
    </row>
    <row r="8487" spans="1:10" x14ac:dyDescent="0.25">
      <c r="A8487" s="1" t="s">
        <v>6860</v>
      </c>
      <c r="B8487" s="2">
        <v>42821</v>
      </c>
      <c r="C8487" s="2">
        <v>42825</v>
      </c>
      <c r="D8487" s="1" t="s">
        <v>19</v>
      </c>
      <c r="E8487" s="1" t="s">
        <v>6861</v>
      </c>
      <c r="F8487" s="1" t="s">
        <v>2927</v>
      </c>
      <c r="G8487">
        <v>45.68</v>
      </c>
      <c r="H8487">
        <v>2</v>
      </c>
      <c r="I8487">
        <v>0</v>
      </c>
      <c r="J8487">
        <v>21.012799999999999</v>
      </c>
    </row>
    <row r="8488" spans="1:10" x14ac:dyDescent="0.25">
      <c r="A8488" s="1" t="s">
        <v>6860</v>
      </c>
      <c r="B8488" s="2">
        <v>42821</v>
      </c>
      <c r="C8488" s="2">
        <v>42825</v>
      </c>
      <c r="D8488" s="1" t="s">
        <v>19</v>
      </c>
      <c r="E8488" s="1" t="s">
        <v>6861</v>
      </c>
      <c r="F8488" s="1" t="s">
        <v>338</v>
      </c>
      <c r="G8488">
        <v>110.96</v>
      </c>
      <c r="H8488">
        <v>2</v>
      </c>
      <c r="I8488">
        <v>0</v>
      </c>
      <c r="J8488">
        <v>53.260800000000003</v>
      </c>
    </row>
    <row r="8489" spans="1:10" x14ac:dyDescent="0.25">
      <c r="A8489" s="1" t="s">
        <v>6860</v>
      </c>
      <c r="B8489" s="2">
        <v>42821</v>
      </c>
      <c r="C8489" s="2">
        <v>42825</v>
      </c>
      <c r="D8489" s="1" t="s">
        <v>19</v>
      </c>
      <c r="E8489" s="1" t="s">
        <v>6861</v>
      </c>
      <c r="F8489" s="1" t="s">
        <v>5231</v>
      </c>
      <c r="G8489">
        <v>11.94</v>
      </c>
      <c r="H8489">
        <v>3</v>
      </c>
      <c r="I8489">
        <v>0</v>
      </c>
      <c r="J8489">
        <v>5.97</v>
      </c>
    </row>
    <row r="8490" spans="1:10" x14ac:dyDescent="0.25">
      <c r="A8490" s="1" t="s">
        <v>6862</v>
      </c>
      <c r="B8490" s="2">
        <v>42402</v>
      </c>
      <c r="C8490" s="2">
        <v>42404</v>
      </c>
      <c r="D8490" s="1" t="s">
        <v>11</v>
      </c>
      <c r="E8490" s="1" t="s">
        <v>1514</v>
      </c>
      <c r="F8490" s="1" t="s">
        <v>4415</v>
      </c>
      <c r="G8490">
        <v>8749.9500000000007</v>
      </c>
      <c r="H8490">
        <v>5</v>
      </c>
      <c r="I8490">
        <v>0</v>
      </c>
      <c r="J8490">
        <v>2799.9839999999999</v>
      </c>
    </row>
    <row r="8491" spans="1:10" x14ac:dyDescent="0.25">
      <c r="A8491" s="1" t="s">
        <v>6862</v>
      </c>
      <c r="B8491" s="2">
        <v>42402</v>
      </c>
      <c r="C8491" s="2">
        <v>42404</v>
      </c>
      <c r="D8491" s="1" t="s">
        <v>11</v>
      </c>
      <c r="E8491" s="1" t="s">
        <v>1514</v>
      </c>
      <c r="F8491" s="1" t="s">
        <v>510</v>
      </c>
      <c r="G8491">
        <v>36.4</v>
      </c>
      <c r="H8491">
        <v>8</v>
      </c>
      <c r="I8491">
        <v>0</v>
      </c>
      <c r="J8491">
        <v>18.2</v>
      </c>
    </row>
    <row r="8492" spans="1:10" x14ac:dyDescent="0.25">
      <c r="A8492" s="1" t="s">
        <v>6862</v>
      </c>
      <c r="B8492" s="2">
        <v>42402</v>
      </c>
      <c r="C8492" s="2">
        <v>42404</v>
      </c>
      <c r="D8492" s="1" t="s">
        <v>11</v>
      </c>
      <c r="E8492" s="1" t="s">
        <v>1514</v>
      </c>
      <c r="F8492" s="1" t="s">
        <v>4107</v>
      </c>
      <c r="G8492">
        <v>18.690000000000001</v>
      </c>
      <c r="H8492">
        <v>7</v>
      </c>
      <c r="I8492">
        <v>0</v>
      </c>
      <c r="J8492">
        <v>7.1021999999999998</v>
      </c>
    </row>
    <row r="8493" spans="1:10" x14ac:dyDescent="0.25">
      <c r="A8493" s="1" t="s">
        <v>6863</v>
      </c>
      <c r="B8493" s="2">
        <v>42923</v>
      </c>
      <c r="C8493" s="2">
        <v>42927</v>
      </c>
      <c r="D8493" s="1" t="s">
        <v>19</v>
      </c>
      <c r="E8493" s="1" t="s">
        <v>1086</v>
      </c>
      <c r="F8493" s="1" t="s">
        <v>2402</v>
      </c>
      <c r="G8493">
        <v>5.94</v>
      </c>
      <c r="H8493">
        <v>3</v>
      </c>
      <c r="I8493">
        <v>0</v>
      </c>
      <c r="J8493">
        <v>0.1188</v>
      </c>
    </row>
    <row r="8494" spans="1:10" x14ac:dyDescent="0.25">
      <c r="A8494" s="1" t="s">
        <v>6864</v>
      </c>
      <c r="B8494" s="2">
        <v>42300</v>
      </c>
      <c r="C8494" s="2">
        <v>42305</v>
      </c>
      <c r="D8494" s="1" t="s">
        <v>19</v>
      </c>
      <c r="E8494" s="1" t="s">
        <v>2526</v>
      </c>
      <c r="F8494" s="1" t="s">
        <v>4212</v>
      </c>
      <c r="G8494">
        <v>60.735999999999997</v>
      </c>
      <c r="H8494">
        <v>8</v>
      </c>
      <c r="I8494">
        <v>0.2</v>
      </c>
      <c r="J8494">
        <v>20.4984</v>
      </c>
    </row>
    <row r="8495" spans="1:10" x14ac:dyDescent="0.25">
      <c r="A8495" s="1" t="s">
        <v>6864</v>
      </c>
      <c r="B8495" s="2">
        <v>42300</v>
      </c>
      <c r="C8495" s="2">
        <v>42305</v>
      </c>
      <c r="D8495" s="1" t="s">
        <v>19</v>
      </c>
      <c r="E8495" s="1" t="s">
        <v>2526</v>
      </c>
      <c r="F8495" s="1" t="s">
        <v>4747</v>
      </c>
      <c r="G8495">
        <v>479.976</v>
      </c>
      <c r="H8495">
        <v>3</v>
      </c>
      <c r="I8495">
        <v>0.2</v>
      </c>
      <c r="J8495">
        <v>161.99189999999999</v>
      </c>
    </row>
    <row r="8496" spans="1:10" x14ac:dyDescent="0.25">
      <c r="A8496" s="1" t="s">
        <v>6864</v>
      </c>
      <c r="B8496" s="2">
        <v>42300</v>
      </c>
      <c r="C8496" s="2">
        <v>42305</v>
      </c>
      <c r="D8496" s="1" t="s">
        <v>19</v>
      </c>
      <c r="E8496" s="1" t="s">
        <v>2526</v>
      </c>
      <c r="F8496" s="1" t="s">
        <v>2170</v>
      </c>
      <c r="G8496">
        <v>6.08</v>
      </c>
      <c r="H8496">
        <v>1</v>
      </c>
      <c r="I8496">
        <v>0.8</v>
      </c>
      <c r="J8496">
        <v>-10.336</v>
      </c>
    </row>
    <row r="8497" spans="1:10" x14ac:dyDescent="0.25">
      <c r="A8497" s="1" t="s">
        <v>6865</v>
      </c>
      <c r="B8497" s="2">
        <v>42706</v>
      </c>
      <c r="C8497" s="2">
        <v>42712</v>
      </c>
      <c r="D8497" s="1" t="s">
        <v>19</v>
      </c>
      <c r="E8497" s="1" t="s">
        <v>557</v>
      </c>
      <c r="F8497" s="1" t="s">
        <v>4340</v>
      </c>
      <c r="G8497">
        <v>165.6</v>
      </c>
      <c r="H8497">
        <v>3</v>
      </c>
      <c r="I8497">
        <v>0.2</v>
      </c>
      <c r="J8497">
        <v>-6.21</v>
      </c>
    </row>
    <row r="8498" spans="1:10" x14ac:dyDescent="0.25">
      <c r="A8498" s="1" t="s">
        <v>6866</v>
      </c>
      <c r="B8498" s="2">
        <v>41703</v>
      </c>
      <c r="C8498" s="2">
        <v>41706</v>
      </c>
      <c r="D8498" s="1" t="s">
        <v>11</v>
      </c>
      <c r="E8498" s="1" t="s">
        <v>2298</v>
      </c>
      <c r="F8498" s="1" t="s">
        <v>800</v>
      </c>
      <c r="G8498">
        <v>59.52</v>
      </c>
      <c r="H8498">
        <v>3</v>
      </c>
      <c r="I8498">
        <v>0</v>
      </c>
      <c r="J8498">
        <v>15.475199999999999</v>
      </c>
    </row>
    <row r="8499" spans="1:10" x14ac:dyDescent="0.25">
      <c r="A8499" s="1" t="s">
        <v>6866</v>
      </c>
      <c r="B8499" s="2">
        <v>41703</v>
      </c>
      <c r="C8499" s="2">
        <v>41706</v>
      </c>
      <c r="D8499" s="1" t="s">
        <v>11</v>
      </c>
      <c r="E8499" s="1" t="s">
        <v>2298</v>
      </c>
      <c r="F8499" s="1" t="s">
        <v>539</v>
      </c>
      <c r="G8499">
        <v>479.97</v>
      </c>
      <c r="H8499">
        <v>3</v>
      </c>
      <c r="I8499">
        <v>0</v>
      </c>
      <c r="J8499">
        <v>177.5889</v>
      </c>
    </row>
    <row r="8500" spans="1:10" x14ac:dyDescent="0.25">
      <c r="A8500" s="1" t="s">
        <v>6866</v>
      </c>
      <c r="B8500" s="2">
        <v>41703</v>
      </c>
      <c r="C8500" s="2">
        <v>41706</v>
      </c>
      <c r="D8500" s="1" t="s">
        <v>11</v>
      </c>
      <c r="E8500" s="1" t="s">
        <v>2298</v>
      </c>
      <c r="F8500" s="1" t="s">
        <v>1372</v>
      </c>
      <c r="G8500">
        <v>18.62</v>
      </c>
      <c r="H8500">
        <v>2</v>
      </c>
      <c r="I8500">
        <v>0</v>
      </c>
      <c r="J8500">
        <v>5.3997999999999999</v>
      </c>
    </row>
    <row r="8501" spans="1:10" x14ac:dyDescent="0.25">
      <c r="A8501" s="1" t="s">
        <v>6866</v>
      </c>
      <c r="B8501" s="2">
        <v>41703</v>
      </c>
      <c r="C8501" s="2">
        <v>41706</v>
      </c>
      <c r="D8501" s="1" t="s">
        <v>11</v>
      </c>
      <c r="E8501" s="1" t="s">
        <v>2298</v>
      </c>
      <c r="F8501" s="1" t="s">
        <v>3162</v>
      </c>
      <c r="G8501">
        <v>49.631999999999998</v>
      </c>
      <c r="H8501">
        <v>6</v>
      </c>
      <c r="I8501">
        <v>0.2</v>
      </c>
      <c r="J8501">
        <v>16.750800000000002</v>
      </c>
    </row>
    <row r="8502" spans="1:10" x14ac:dyDescent="0.25">
      <c r="A8502" s="1" t="s">
        <v>6866</v>
      </c>
      <c r="B8502" s="2">
        <v>41703</v>
      </c>
      <c r="C8502" s="2">
        <v>41706</v>
      </c>
      <c r="D8502" s="1" t="s">
        <v>11</v>
      </c>
      <c r="E8502" s="1" t="s">
        <v>2298</v>
      </c>
      <c r="F8502" s="1" t="s">
        <v>2690</v>
      </c>
      <c r="G8502">
        <v>97.82</v>
      </c>
      <c r="H8502">
        <v>2</v>
      </c>
      <c r="I8502">
        <v>0</v>
      </c>
      <c r="J8502">
        <v>45.9754</v>
      </c>
    </row>
    <row r="8503" spans="1:10" x14ac:dyDescent="0.25">
      <c r="A8503" s="1" t="s">
        <v>6867</v>
      </c>
      <c r="B8503" s="2">
        <v>42064</v>
      </c>
      <c r="C8503" s="2">
        <v>42066</v>
      </c>
      <c r="D8503" s="1" t="s">
        <v>11</v>
      </c>
      <c r="E8503" s="1" t="s">
        <v>3939</v>
      </c>
      <c r="F8503" s="1" t="s">
        <v>868</v>
      </c>
      <c r="G8503">
        <v>15.984</v>
      </c>
      <c r="H8503">
        <v>2</v>
      </c>
      <c r="I8503">
        <v>0.2</v>
      </c>
      <c r="J8503">
        <v>1.1988000000000001</v>
      </c>
    </row>
    <row r="8504" spans="1:10" x14ac:dyDescent="0.25">
      <c r="A8504" s="1" t="s">
        <v>6867</v>
      </c>
      <c r="B8504" s="2">
        <v>42064</v>
      </c>
      <c r="C8504" s="2">
        <v>42066</v>
      </c>
      <c r="D8504" s="1" t="s">
        <v>11</v>
      </c>
      <c r="E8504" s="1" t="s">
        <v>3939</v>
      </c>
      <c r="F8504" s="1" t="s">
        <v>787</v>
      </c>
      <c r="G8504">
        <v>184.75200000000001</v>
      </c>
      <c r="H8504">
        <v>3</v>
      </c>
      <c r="I8504">
        <v>0.2</v>
      </c>
      <c r="J8504">
        <v>-20.784600000000001</v>
      </c>
    </row>
    <row r="8505" spans="1:10" x14ac:dyDescent="0.25">
      <c r="A8505" s="1" t="s">
        <v>6868</v>
      </c>
      <c r="B8505" s="2">
        <v>41690</v>
      </c>
      <c r="C8505" s="2">
        <v>41694</v>
      </c>
      <c r="D8505" s="1" t="s">
        <v>19</v>
      </c>
      <c r="E8505" s="1" t="s">
        <v>1127</v>
      </c>
      <c r="F8505" s="1" t="s">
        <v>3993</v>
      </c>
      <c r="G8505">
        <v>12.96</v>
      </c>
      <c r="H8505">
        <v>2</v>
      </c>
      <c r="I8505">
        <v>0</v>
      </c>
      <c r="J8505">
        <v>6.2207999999999997</v>
      </c>
    </row>
    <row r="8506" spans="1:10" x14ac:dyDescent="0.25">
      <c r="A8506" s="1" t="s">
        <v>6869</v>
      </c>
      <c r="B8506" s="2">
        <v>42492</v>
      </c>
      <c r="C8506" s="2">
        <v>42496</v>
      </c>
      <c r="D8506" s="1" t="s">
        <v>19</v>
      </c>
      <c r="E8506" s="1" t="s">
        <v>4793</v>
      </c>
      <c r="F8506" s="1" t="s">
        <v>4205</v>
      </c>
      <c r="G8506">
        <v>366.74400000000003</v>
      </c>
      <c r="H8506">
        <v>4</v>
      </c>
      <c r="I8506">
        <v>0.3</v>
      </c>
      <c r="J8506">
        <v>-110.0232</v>
      </c>
    </row>
    <row r="8507" spans="1:10" x14ac:dyDescent="0.25">
      <c r="A8507" s="1" t="s">
        <v>6870</v>
      </c>
      <c r="B8507" s="2">
        <v>42437</v>
      </c>
      <c r="C8507" s="2">
        <v>42441</v>
      </c>
      <c r="D8507" s="1" t="s">
        <v>19</v>
      </c>
      <c r="E8507" s="1" t="s">
        <v>1419</v>
      </c>
      <c r="F8507" s="1" t="s">
        <v>2682</v>
      </c>
      <c r="G8507">
        <v>8.8559999999999999</v>
      </c>
      <c r="H8507">
        <v>9</v>
      </c>
      <c r="I8507">
        <v>0.8</v>
      </c>
      <c r="J8507">
        <v>-14.169600000000001</v>
      </c>
    </row>
    <row r="8508" spans="1:10" x14ac:dyDescent="0.25">
      <c r="A8508" s="1" t="s">
        <v>6870</v>
      </c>
      <c r="B8508" s="2">
        <v>42437</v>
      </c>
      <c r="C8508" s="2">
        <v>42441</v>
      </c>
      <c r="D8508" s="1" t="s">
        <v>19</v>
      </c>
      <c r="E8508" s="1" t="s">
        <v>1419</v>
      </c>
      <c r="F8508" s="1" t="s">
        <v>129</v>
      </c>
      <c r="G8508">
        <v>27.96</v>
      </c>
      <c r="H8508">
        <v>5</v>
      </c>
      <c r="I8508">
        <v>0.2</v>
      </c>
      <c r="J8508">
        <v>8.3879999999999999</v>
      </c>
    </row>
    <row r="8509" spans="1:10" x14ac:dyDescent="0.25">
      <c r="A8509" s="1" t="s">
        <v>6870</v>
      </c>
      <c r="B8509" s="2">
        <v>42437</v>
      </c>
      <c r="C8509" s="2">
        <v>42441</v>
      </c>
      <c r="D8509" s="1" t="s">
        <v>19</v>
      </c>
      <c r="E8509" s="1" t="s">
        <v>1419</v>
      </c>
      <c r="F8509" s="1" t="s">
        <v>4821</v>
      </c>
      <c r="G8509">
        <v>146.352</v>
      </c>
      <c r="H8509">
        <v>3</v>
      </c>
      <c r="I8509">
        <v>0.2</v>
      </c>
      <c r="J8509">
        <v>49.393799999999999</v>
      </c>
    </row>
    <row r="8510" spans="1:10" x14ac:dyDescent="0.25">
      <c r="A8510" s="1" t="s">
        <v>6871</v>
      </c>
      <c r="B8510" s="2">
        <v>42349</v>
      </c>
      <c r="C8510" s="2">
        <v>42352</v>
      </c>
      <c r="D8510" s="1" t="s">
        <v>79</v>
      </c>
      <c r="E8510" s="1" t="s">
        <v>993</v>
      </c>
      <c r="F8510" s="1" t="s">
        <v>1678</v>
      </c>
      <c r="G8510">
        <v>175.23</v>
      </c>
      <c r="H8510">
        <v>11</v>
      </c>
      <c r="I8510">
        <v>0</v>
      </c>
      <c r="J8510">
        <v>61.330500000000001</v>
      </c>
    </row>
    <row r="8511" spans="1:10" x14ac:dyDescent="0.25">
      <c r="A8511" s="1" t="s">
        <v>6871</v>
      </c>
      <c r="B8511" s="2">
        <v>42349</v>
      </c>
      <c r="C8511" s="2">
        <v>42352</v>
      </c>
      <c r="D8511" s="1" t="s">
        <v>79</v>
      </c>
      <c r="E8511" s="1" t="s">
        <v>993</v>
      </c>
      <c r="F8511" s="1" t="s">
        <v>3430</v>
      </c>
      <c r="G8511">
        <v>125.99</v>
      </c>
      <c r="H8511">
        <v>1</v>
      </c>
      <c r="I8511">
        <v>0</v>
      </c>
      <c r="J8511">
        <v>31.497499999999999</v>
      </c>
    </row>
    <row r="8512" spans="1:10" x14ac:dyDescent="0.25">
      <c r="A8512" s="1" t="s">
        <v>6871</v>
      </c>
      <c r="B8512" s="2">
        <v>42349</v>
      </c>
      <c r="C8512" s="2">
        <v>42352</v>
      </c>
      <c r="D8512" s="1" t="s">
        <v>79</v>
      </c>
      <c r="E8512" s="1" t="s">
        <v>993</v>
      </c>
      <c r="F8512" s="1" t="s">
        <v>2243</v>
      </c>
      <c r="G8512">
        <v>23</v>
      </c>
      <c r="H8512">
        <v>2</v>
      </c>
      <c r="I8512">
        <v>0</v>
      </c>
      <c r="J8512">
        <v>10.35</v>
      </c>
    </row>
    <row r="8513" spans="1:10" x14ac:dyDescent="0.25">
      <c r="A8513" s="1" t="s">
        <v>6872</v>
      </c>
      <c r="B8513" s="2">
        <v>42726</v>
      </c>
      <c r="C8513" s="2">
        <v>42730</v>
      </c>
      <c r="D8513" s="1" t="s">
        <v>19</v>
      </c>
      <c r="E8513" s="1" t="s">
        <v>269</v>
      </c>
      <c r="F8513" s="1" t="s">
        <v>3354</v>
      </c>
      <c r="G8513">
        <v>25.584</v>
      </c>
      <c r="H8513">
        <v>2</v>
      </c>
      <c r="I8513">
        <v>0.2</v>
      </c>
      <c r="J8513">
        <v>8.9543999999999997</v>
      </c>
    </row>
    <row r="8514" spans="1:10" x14ac:dyDescent="0.25">
      <c r="A8514" s="1" t="s">
        <v>6873</v>
      </c>
      <c r="B8514" s="2">
        <v>42402</v>
      </c>
      <c r="C8514" s="2">
        <v>42408</v>
      </c>
      <c r="D8514" s="1" t="s">
        <v>19</v>
      </c>
      <c r="E8514" s="1" t="s">
        <v>1681</v>
      </c>
      <c r="F8514" s="1" t="s">
        <v>1551</v>
      </c>
      <c r="G8514">
        <v>73.784000000000006</v>
      </c>
      <c r="H8514">
        <v>2</v>
      </c>
      <c r="I8514">
        <v>0.6</v>
      </c>
      <c r="J8514">
        <v>-77.473200000000006</v>
      </c>
    </row>
    <row r="8515" spans="1:10" x14ac:dyDescent="0.25">
      <c r="A8515" s="1" t="s">
        <v>6874</v>
      </c>
      <c r="B8515" s="2">
        <v>42891</v>
      </c>
      <c r="C8515" s="2">
        <v>42895</v>
      </c>
      <c r="D8515" s="1" t="s">
        <v>19</v>
      </c>
      <c r="E8515" s="1" t="s">
        <v>1681</v>
      </c>
      <c r="F8515" s="1" t="s">
        <v>3018</v>
      </c>
      <c r="G8515">
        <v>20.736000000000001</v>
      </c>
      <c r="H8515">
        <v>4</v>
      </c>
      <c r="I8515">
        <v>0.2</v>
      </c>
      <c r="J8515">
        <v>7.2576000000000001</v>
      </c>
    </row>
    <row r="8516" spans="1:10" x14ac:dyDescent="0.25">
      <c r="A8516" s="1" t="s">
        <v>6875</v>
      </c>
      <c r="B8516" s="2">
        <v>42237</v>
      </c>
      <c r="C8516" s="2">
        <v>42242</v>
      </c>
      <c r="D8516" s="1" t="s">
        <v>19</v>
      </c>
      <c r="E8516" s="1" t="s">
        <v>1997</v>
      </c>
      <c r="F8516" s="1" t="s">
        <v>497</v>
      </c>
      <c r="G8516">
        <v>17.52</v>
      </c>
      <c r="H8516">
        <v>3</v>
      </c>
      <c r="I8516">
        <v>0</v>
      </c>
      <c r="J8516">
        <v>8.2344000000000008</v>
      </c>
    </row>
    <row r="8517" spans="1:10" x14ac:dyDescent="0.25">
      <c r="A8517" s="1" t="s">
        <v>6875</v>
      </c>
      <c r="B8517" s="2">
        <v>42237</v>
      </c>
      <c r="C8517" s="2">
        <v>42242</v>
      </c>
      <c r="D8517" s="1" t="s">
        <v>19</v>
      </c>
      <c r="E8517" s="1" t="s">
        <v>1997</v>
      </c>
      <c r="F8517" s="1" t="s">
        <v>166</v>
      </c>
      <c r="G8517">
        <v>35.76</v>
      </c>
      <c r="H8517">
        <v>12</v>
      </c>
      <c r="I8517">
        <v>0</v>
      </c>
      <c r="J8517">
        <v>10.0128</v>
      </c>
    </row>
    <row r="8518" spans="1:10" x14ac:dyDescent="0.25">
      <c r="A8518" s="1" t="s">
        <v>6876</v>
      </c>
      <c r="B8518" s="2">
        <v>42467</v>
      </c>
      <c r="C8518" s="2">
        <v>42471</v>
      </c>
      <c r="D8518" s="1" t="s">
        <v>19</v>
      </c>
      <c r="E8518" s="1" t="s">
        <v>1012</v>
      </c>
      <c r="F8518" s="1" t="s">
        <v>26</v>
      </c>
      <c r="G8518">
        <v>3.64</v>
      </c>
      <c r="H8518">
        <v>2</v>
      </c>
      <c r="I8518">
        <v>0</v>
      </c>
      <c r="J8518">
        <v>0.98280000000000001</v>
      </c>
    </row>
    <row r="8519" spans="1:10" x14ac:dyDescent="0.25">
      <c r="A8519" s="1" t="s">
        <v>6877</v>
      </c>
      <c r="B8519" s="2">
        <v>42890</v>
      </c>
      <c r="C8519" s="2">
        <v>42893</v>
      </c>
      <c r="D8519" s="1" t="s">
        <v>11</v>
      </c>
      <c r="E8519" s="1" t="s">
        <v>856</v>
      </c>
      <c r="F8519" s="1" t="s">
        <v>3084</v>
      </c>
      <c r="G8519">
        <v>30.335999999999999</v>
      </c>
      <c r="H8519">
        <v>6</v>
      </c>
      <c r="I8519">
        <v>0.6</v>
      </c>
      <c r="J8519">
        <v>-17.443200000000001</v>
      </c>
    </row>
    <row r="8520" spans="1:10" x14ac:dyDescent="0.25">
      <c r="A8520" s="1" t="s">
        <v>6878</v>
      </c>
      <c r="B8520" s="2">
        <v>43073</v>
      </c>
      <c r="C8520" s="2">
        <v>43079</v>
      </c>
      <c r="D8520" s="1" t="s">
        <v>19</v>
      </c>
      <c r="E8520" s="1" t="s">
        <v>5460</v>
      </c>
      <c r="F8520" s="1" t="s">
        <v>6423</v>
      </c>
      <c r="G8520">
        <v>12.99</v>
      </c>
      <c r="H8520">
        <v>1</v>
      </c>
      <c r="I8520">
        <v>0</v>
      </c>
      <c r="J8520">
        <v>1.5588</v>
      </c>
    </row>
    <row r="8521" spans="1:10" x14ac:dyDescent="0.25">
      <c r="A8521" s="1" t="s">
        <v>6878</v>
      </c>
      <c r="B8521" s="2">
        <v>43073</v>
      </c>
      <c r="C8521" s="2">
        <v>43079</v>
      </c>
      <c r="D8521" s="1" t="s">
        <v>19</v>
      </c>
      <c r="E8521" s="1" t="s">
        <v>5460</v>
      </c>
      <c r="F8521" s="1" t="s">
        <v>339</v>
      </c>
      <c r="G8521">
        <v>182.22</v>
      </c>
      <c r="H8521">
        <v>3</v>
      </c>
      <c r="I8521">
        <v>0</v>
      </c>
      <c r="J8521">
        <v>45.555</v>
      </c>
    </row>
    <row r="8522" spans="1:10" x14ac:dyDescent="0.25">
      <c r="A8522" s="1" t="s">
        <v>6878</v>
      </c>
      <c r="B8522" s="2">
        <v>43073</v>
      </c>
      <c r="C8522" s="2">
        <v>43079</v>
      </c>
      <c r="D8522" s="1" t="s">
        <v>19</v>
      </c>
      <c r="E8522" s="1" t="s">
        <v>5460</v>
      </c>
      <c r="F8522" s="1" t="s">
        <v>438</v>
      </c>
      <c r="G8522">
        <v>302.94</v>
      </c>
      <c r="H8522">
        <v>3</v>
      </c>
      <c r="I8522">
        <v>0</v>
      </c>
      <c r="J8522">
        <v>18.176400000000001</v>
      </c>
    </row>
    <row r="8523" spans="1:10" x14ac:dyDescent="0.25">
      <c r="A8523" s="1" t="s">
        <v>6879</v>
      </c>
      <c r="B8523" s="2">
        <v>42380</v>
      </c>
      <c r="C8523" s="2">
        <v>42384</v>
      </c>
      <c r="D8523" s="1" t="s">
        <v>19</v>
      </c>
      <c r="E8523" s="1" t="s">
        <v>372</v>
      </c>
      <c r="F8523" s="1" t="s">
        <v>1863</v>
      </c>
      <c r="G8523">
        <v>54.991999999999997</v>
      </c>
      <c r="H8523">
        <v>14</v>
      </c>
      <c r="I8523">
        <v>0.2</v>
      </c>
      <c r="J8523">
        <v>8.9361999999999995</v>
      </c>
    </row>
    <row r="8524" spans="1:10" x14ac:dyDescent="0.25">
      <c r="A8524" s="1" t="s">
        <v>6880</v>
      </c>
      <c r="B8524" s="2">
        <v>42461</v>
      </c>
      <c r="C8524" s="2">
        <v>42467</v>
      </c>
      <c r="D8524" s="1" t="s">
        <v>19</v>
      </c>
      <c r="E8524" s="1" t="s">
        <v>2341</v>
      </c>
      <c r="F8524" s="1" t="s">
        <v>1658</v>
      </c>
      <c r="G8524">
        <v>12.99</v>
      </c>
      <c r="H8524">
        <v>1</v>
      </c>
      <c r="I8524">
        <v>0</v>
      </c>
      <c r="J8524">
        <v>0.25979999999999998</v>
      </c>
    </row>
    <row r="8525" spans="1:10" x14ac:dyDescent="0.25">
      <c r="A8525" s="1" t="s">
        <v>6881</v>
      </c>
      <c r="B8525" s="2">
        <v>42999</v>
      </c>
      <c r="C8525" s="2">
        <v>43003</v>
      </c>
      <c r="D8525" s="1" t="s">
        <v>19</v>
      </c>
      <c r="E8525" s="1" t="s">
        <v>611</v>
      </c>
      <c r="F8525" s="1" t="s">
        <v>462</v>
      </c>
      <c r="G8525">
        <v>55.86</v>
      </c>
      <c r="H8525">
        <v>7</v>
      </c>
      <c r="I8525">
        <v>0</v>
      </c>
      <c r="J8525">
        <v>27.93</v>
      </c>
    </row>
    <row r="8526" spans="1:10" x14ac:dyDescent="0.25">
      <c r="A8526" s="1" t="s">
        <v>6882</v>
      </c>
      <c r="B8526" s="2">
        <v>42810</v>
      </c>
      <c r="C8526" s="2">
        <v>42810</v>
      </c>
      <c r="D8526" s="1" t="s">
        <v>654</v>
      </c>
      <c r="E8526" s="1" t="s">
        <v>4317</v>
      </c>
      <c r="F8526" s="1" t="s">
        <v>2160</v>
      </c>
      <c r="G8526">
        <v>44.375999999999998</v>
      </c>
      <c r="H8526">
        <v>2</v>
      </c>
      <c r="I8526">
        <v>0.4</v>
      </c>
      <c r="J8526">
        <v>-7.3959999999999999</v>
      </c>
    </row>
    <row r="8527" spans="1:10" x14ac:dyDescent="0.25">
      <c r="A8527" s="1" t="s">
        <v>6882</v>
      </c>
      <c r="B8527" s="2">
        <v>42810</v>
      </c>
      <c r="C8527" s="2">
        <v>42810</v>
      </c>
      <c r="D8527" s="1" t="s">
        <v>654</v>
      </c>
      <c r="E8527" s="1" t="s">
        <v>4317</v>
      </c>
      <c r="F8527" s="1" t="s">
        <v>4714</v>
      </c>
      <c r="G8527">
        <v>51.264000000000003</v>
      </c>
      <c r="H8527">
        <v>6</v>
      </c>
      <c r="I8527">
        <v>0.2</v>
      </c>
      <c r="J8527">
        <v>7.6896000000000004</v>
      </c>
    </row>
    <row r="8528" spans="1:10" x14ac:dyDescent="0.25">
      <c r="A8528" s="1" t="s">
        <v>6882</v>
      </c>
      <c r="B8528" s="2">
        <v>42810</v>
      </c>
      <c r="C8528" s="2">
        <v>42810</v>
      </c>
      <c r="D8528" s="1" t="s">
        <v>654</v>
      </c>
      <c r="E8528" s="1" t="s">
        <v>4317</v>
      </c>
      <c r="F8528" s="1" t="s">
        <v>145</v>
      </c>
      <c r="G8528">
        <v>5.1929999999999996</v>
      </c>
      <c r="H8528">
        <v>3</v>
      </c>
      <c r="I8528">
        <v>0.7</v>
      </c>
      <c r="J8528">
        <v>-3.4620000000000002</v>
      </c>
    </row>
    <row r="8529" spans="1:10" x14ac:dyDescent="0.25">
      <c r="A8529" s="1" t="s">
        <v>6882</v>
      </c>
      <c r="B8529" s="2">
        <v>42810</v>
      </c>
      <c r="C8529" s="2">
        <v>42810</v>
      </c>
      <c r="D8529" s="1" t="s">
        <v>654</v>
      </c>
      <c r="E8529" s="1" t="s">
        <v>4317</v>
      </c>
      <c r="F8529" s="1" t="s">
        <v>819</v>
      </c>
      <c r="G8529">
        <v>159.98400000000001</v>
      </c>
      <c r="H8529">
        <v>2</v>
      </c>
      <c r="I8529">
        <v>0.2</v>
      </c>
      <c r="J8529">
        <v>43.995600000000003</v>
      </c>
    </row>
    <row r="8530" spans="1:10" x14ac:dyDescent="0.25">
      <c r="A8530" s="1" t="s">
        <v>6882</v>
      </c>
      <c r="B8530" s="2">
        <v>42810</v>
      </c>
      <c r="C8530" s="2">
        <v>42810</v>
      </c>
      <c r="D8530" s="1" t="s">
        <v>654</v>
      </c>
      <c r="E8530" s="1" t="s">
        <v>4317</v>
      </c>
      <c r="F8530" s="1" t="s">
        <v>601</v>
      </c>
      <c r="G8530">
        <v>54.223999999999997</v>
      </c>
      <c r="H8530">
        <v>2</v>
      </c>
      <c r="I8530">
        <v>0.2</v>
      </c>
      <c r="J8530">
        <v>3.3889999999999998</v>
      </c>
    </row>
    <row r="8531" spans="1:10" x14ac:dyDescent="0.25">
      <c r="A8531" s="1" t="s">
        <v>6883</v>
      </c>
      <c r="B8531" s="2">
        <v>43049</v>
      </c>
      <c r="C8531" s="2">
        <v>43056</v>
      </c>
      <c r="D8531" s="1" t="s">
        <v>19</v>
      </c>
      <c r="E8531" s="1" t="s">
        <v>2169</v>
      </c>
      <c r="F8531" s="1" t="s">
        <v>3104</v>
      </c>
      <c r="G8531">
        <v>241.42400000000001</v>
      </c>
      <c r="H8531">
        <v>2</v>
      </c>
      <c r="I8531">
        <v>0.2</v>
      </c>
      <c r="J8531">
        <v>-36.2136</v>
      </c>
    </row>
    <row r="8532" spans="1:10" x14ac:dyDescent="0.25">
      <c r="A8532" s="1" t="s">
        <v>6884</v>
      </c>
      <c r="B8532" s="2">
        <v>42704</v>
      </c>
      <c r="C8532" s="2">
        <v>42710</v>
      </c>
      <c r="D8532" s="1" t="s">
        <v>19</v>
      </c>
      <c r="E8532" s="1" t="s">
        <v>394</v>
      </c>
      <c r="F8532" s="1" t="s">
        <v>3073</v>
      </c>
      <c r="G8532">
        <v>33.36</v>
      </c>
      <c r="H8532">
        <v>4</v>
      </c>
      <c r="I8532">
        <v>0</v>
      </c>
      <c r="J8532">
        <v>16.68</v>
      </c>
    </row>
    <row r="8533" spans="1:10" x14ac:dyDescent="0.25">
      <c r="A8533" s="1" t="s">
        <v>6884</v>
      </c>
      <c r="B8533" s="2">
        <v>42704</v>
      </c>
      <c r="C8533" s="2">
        <v>42710</v>
      </c>
      <c r="D8533" s="1" t="s">
        <v>19</v>
      </c>
      <c r="E8533" s="1" t="s">
        <v>394</v>
      </c>
      <c r="F8533" s="1" t="s">
        <v>640</v>
      </c>
      <c r="G8533">
        <v>13.76</v>
      </c>
      <c r="H8533">
        <v>2</v>
      </c>
      <c r="I8533">
        <v>0</v>
      </c>
      <c r="J8533">
        <v>6.3296000000000001</v>
      </c>
    </row>
    <row r="8534" spans="1:10" x14ac:dyDescent="0.25">
      <c r="A8534" s="1" t="s">
        <v>6884</v>
      </c>
      <c r="B8534" s="2">
        <v>42704</v>
      </c>
      <c r="C8534" s="2">
        <v>42710</v>
      </c>
      <c r="D8534" s="1" t="s">
        <v>19</v>
      </c>
      <c r="E8534" s="1" t="s">
        <v>394</v>
      </c>
      <c r="F8534" s="1" t="s">
        <v>2314</v>
      </c>
      <c r="G8534">
        <v>496.86</v>
      </c>
      <c r="H8534">
        <v>7</v>
      </c>
      <c r="I8534">
        <v>0</v>
      </c>
      <c r="J8534">
        <v>24.843</v>
      </c>
    </row>
    <row r="8535" spans="1:10" x14ac:dyDescent="0.25">
      <c r="A8535" s="1" t="s">
        <v>6884</v>
      </c>
      <c r="B8535" s="2">
        <v>42704</v>
      </c>
      <c r="C8535" s="2">
        <v>42710</v>
      </c>
      <c r="D8535" s="1" t="s">
        <v>19</v>
      </c>
      <c r="E8535" s="1" t="s">
        <v>394</v>
      </c>
      <c r="F8535" s="1" t="s">
        <v>150</v>
      </c>
      <c r="G8535">
        <v>389.97</v>
      </c>
      <c r="H8535">
        <v>3</v>
      </c>
      <c r="I8535">
        <v>0</v>
      </c>
      <c r="J8535">
        <v>35.097299999999997</v>
      </c>
    </row>
    <row r="8536" spans="1:10" x14ac:dyDescent="0.25">
      <c r="A8536" s="1" t="s">
        <v>6885</v>
      </c>
      <c r="B8536" s="2">
        <v>42017</v>
      </c>
      <c r="C8536" s="2">
        <v>42019</v>
      </c>
      <c r="D8536" s="1" t="s">
        <v>11</v>
      </c>
      <c r="E8536" s="1" t="s">
        <v>4918</v>
      </c>
      <c r="F8536" s="1" t="s">
        <v>1251</v>
      </c>
      <c r="G8536">
        <v>9.82</v>
      </c>
      <c r="H8536">
        <v>2</v>
      </c>
      <c r="I8536">
        <v>0</v>
      </c>
      <c r="J8536">
        <v>4.8117999999999999</v>
      </c>
    </row>
    <row r="8537" spans="1:10" x14ac:dyDescent="0.25">
      <c r="A8537" s="1" t="s">
        <v>6886</v>
      </c>
      <c r="B8537" s="2">
        <v>41775</v>
      </c>
      <c r="C8537" s="2">
        <v>41779</v>
      </c>
      <c r="D8537" s="1" t="s">
        <v>19</v>
      </c>
      <c r="E8537" s="1" t="s">
        <v>3827</v>
      </c>
      <c r="F8537" s="1" t="s">
        <v>2734</v>
      </c>
      <c r="G8537">
        <v>56.4</v>
      </c>
      <c r="H8537">
        <v>3</v>
      </c>
      <c r="I8537">
        <v>0</v>
      </c>
      <c r="J8537">
        <v>3.3839999999999999</v>
      </c>
    </row>
    <row r="8538" spans="1:10" x14ac:dyDescent="0.25">
      <c r="A8538" s="1" t="s">
        <v>6887</v>
      </c>
      <c r="B8538" s="2">
        <v>42162</v>
      </c>
      <c r="C8538" s="2">
        <v>42166</v>
      </c>
      <c r="D8538" s="1" t="s">
        <v>19</v>
      </c>
      <c r="E8538" s="1" t="s">
        <v>6888</v>
      </c>
      <c r="F8538" s="1" t="s">
        <v>1669</v>
      </c>
      <c r="G8538">
        <v>18.312000000000001</v>
      </c>
      <c r="H8538">
        <v>4</v>
      </c>
      <c r="I8538">
        <v>0.7</v>
      </c>
      <c r="J8538">
        <v>-12.208</v>
      </c>
    </row>
    <row r="8539" spans="1:10" x14ac:dyDescent="0.25">
      <c r="A8539" s="1" t="s">
        <v>6887</v>
      </c>
      <c r="B8539" s="2">
        <v>42162</v>
      </c>
      <c r="C8539" s="2">
        <v>42166</v>
      </c>
      <c r="D8539" s="1" t="s">
        <v>19</v>
      </c>
      <c r="E8539" s="1" t="s">
        <v>6888</v>
      </c>
      <c r="F8539" s="1" t="s">
        <v>4046</v>
      </c>
      <c r="G8539">
        <v>25.92</v>
      </c>
      <c r="H8539">
        <v>5</v>
      </c>
      <c r="I8539">
        <v>0.2</v>
      </c>
      <c r="J8539">
        <v>9.0719999999999992</v>
      </c>
    </row>
    <row r="8540" spans="1:10" x14ac:dyDescent="0.25">
      <c r="A8540" s="1" t="s">
        <v>6887</v>
      </c>
      <c r="B8540" s="2">
        <v>42162</v>
      </c>
      <c r="C8540" s="2">
        <v>42166</v>
      </c>
      <c r="D8540" s="1" t="s">
        <v>19</v>
      </c>
      <c r="E8540" s="1" t="s">
        <v>6888</v>
      </c>
      <c r="F8540" s="1" t="s">
        <v>3397</v>
      </c>
      <c r="G8540">
        <v>8.016</v>
      </c>
      <c r="H8540">
        <v>3</v>
      </c>
      <c r="I8540">
        <v>0.2</v>
      </c>
      <c r="J8540">
        <v>1.002</v>
      </c>
    </row>
    <row r="8541" spans="1:10" x14ac:dyDescent="0.25">
      <c r="A8541" s="1" t="s">
        <v>6889</v>
      </c>
      <c r="B8541" s="2">
        <v>42803</v>
      </c>
      <c r="C8541" s="2">
        <v>42807</v>
      </c>
      <c r="D8541" s="1" t="s">
        <v>19</v>
      </c>
      <c r="E8541" s="1" t="s">
        <v>188</v>
      </c>
      <c r="F8541" s="1" t="s">
        <v>3123</v>
      </c>
      <c r="G8541">
        <v>479.98399999999998</v>
      </c>
      <c r="H8541">
        <v>2</v>
      </c>
      <c r="I8541">
        <v>0.2</v>
      </c>
      <c r="J8541">
        <v>59.997999999999998</v>
      </c>
    </row>
    <row r="8542" spans="1:10" x14ac:dyDescent="0.25">
      <c r="A8542" s="1" t="s">
        <v>6889</v>
      </c>
      <c r="B8542" s="2">
        <v>42803</v>
      </c>
      <c r="C8542" s="2">
        <v>42807</v>
      </c>
      <c r="D8542" s="1" t="s">
        <v>19</v>
      </c>
      <c r="E8542" s="1" t="s">
        <v>188</v>
      </c>
      <c r="F8542" s="1" t="s">
        <v>28</v>
      </c>
      <c r="G8542">
        <v>30.84</v>
      </c>
      <c r="H8542">
        <v>5</v>
      </c>
      <c r="I8542">
        <v>0.2</v>
      </c>
      <c r="J8542">
        <v>9.6374999999999993</v>
      </c>
    </row>
    <row r="8543" spans="1:10" x14ac:dyDescent="0.25">
      <c r="A8543" s="1" t="s">
        <v>6890</v>
      </c>
      <c r="B8543" s="2">
        <v>42360</v>
      </c>
      <c r="C8543" s="2">
        <v>42361</v>
      </c>
      <c r="D8543" s="1" t="s">
        <v>79</v>
      </c>
      <c r="E8543" s="1" t="s">
        <v>1854</v>
      </c>
      <c r="F8543" s="1" t="s">
        <v>2791</v>
      </c>
      <c r="G8543">
        <v>33.567999999999998</v>
      </c>
      <c r="H8543">
        <v>2</v>
      </c>
      <c r="I8543">
        <v>0.2</v>
      </c>
      <c r="J8543">
        <v>1.6783999999999999</v>
      </c>
    </row>
    <row r="8544" spans="1:10" x14ac:dyDescent="0.25">
      <c r="A8544" s="1" t="s">
        <v>6890</v>
      </c>
      <c r="B8544" s="2">
        <v>42360</v>
      </c>
      <c r="C8544" s="2">
        <v>42361</v>
      </c>
      <c r="D8544" s="1" t="s">
        <v>79</v>
      </c>
      <c r="E8544" s="1" t="s">
        <v>1854</v>
      </c>
      <c r="F8544" s="1" t="s">
        <v>1845</v>
      </c>
      <c r="G8544">
        <v>422.625</v>
      </c>
      <c r="H8544">
        <v>7</v>
      </c>
      <c r="I8544">
        <v>0.3</v>
      </c>
      <c r="J8544">
        <v>0</v>
      </c>
    </row>
    <row r="8545" spans="1:10" x14ac:dyDescent="0.25">
      <c r="A8545" s="1" t="s">
        <v>6891</v>
      </c>
      <c r="B8545" s="2">
        <v>41857</v>
      </c>
      <c r="C8545" s="2">
        <v>41862</v>
      </c>
      <c r="D8545" s="1" t="s">
        <v>19</v>
      </c>
      <c r="E8545" s="1" t="s">
        <v>2887</v>
      </c>
      <c r="F8545" s="1" t="s">
        <v>819</v>
      </c>
      <c r="G8545">
        <v>199.98</v>
      </c>
      <c r="H8545">
        <v>2</v>
      </c>
      <c r="I8545">
        <v>0</v>
      </c>
      <c r="J8545">
        <v>83.991600000000005</v>
      </c>
    </row>
    <row r="8546" spans="1:10" x14ac:dyDescent="0.25">
      <c r="A8546" s="1" t="s">
        <v>6892</v>
      </c>
      <c r="B8546" s="2">
        <v>42456</v>
      </c>
      <c r="C8546" s="2">
        <v>42460</v>
      </c>
      <c r="D8546" s="1" t="s">
        <v>19</v>
      </c>
      <c r="E8546" s="1" t="s">
        <v>432</v>
      </c>
      <c r="F8546" s="1" t="s">
        <v>4570</v>
      </c>
      <c r="G8546">
        <v>20.239999999999998</v>
      </c>
      <c r="H8546">
        <v>1</v>
      </c>
      <c r="I8546">
        <v>0</v>
      </c>
      <c r="J8546">
        <v>8.7032000000000007</v>
      </c>
    </row>
    <row r="8547" spans="1:10" x14ac:dyDescent="0.25">
      <c r="A8547" s="1" t="s">
        <v>6892</v>
      </c>
      <c r="B8547" s="2">
        <v>42456</v>
      </c>
      <c r="C8547" s="2">
        <v>42460</v>
      </c>
      <c r="D8547" s="1" t="s">
        <v>19</v>
      </c>
      <c r="E8547" s="1" t="s">
        <v>432</v>
      </c>
      <c r="F8547" s="1" t="s">
        <v>4321</v>
      </c>
      <c r="G8547">
        <v>39.92</v>
      </c>
      <c r="H8547">
        <v>4</v>
      </c>
      <c r="I8547">
        <v>0</v>
      </c>
      <c r="J8547">
        <v>11.1776</v>
      </c>
    </row>
    <row r="8548" spans="1:10" x14ac:dyDescent="0.25">
      <c r="A8548" s="1" t="s">
        <v>6892</v>
      </c>
      <c r="B8548" s="2">
        <v>42456</v>
      </c>
      <c r="C8548" s="2">
        <v>42460</v>
      </c>
      <c r="D8548" s="1" t="s">
        <v>19</v>
      </c>
      <c r="E8548" s="1" t="s">
        <v>432</v>
      </c>
      <c r="F8548" s="1" t="s">
        <v>3898</v>
      </c>
      <c r="G8548">
        <v>32.54</v>
      </c>
      <c r="H8548">
        <v>2</v>
      </c>
      <c r="I8548">
        <v>0</v>
      </c>
      <c r="J8548">
        <v>15.944599999999999</v>
      </c>
    </row>
    <row r="8549" spans="1:10" x14ac:dyDescent="0.25">
      <c r="A8549" s="1" t="s">
        <v>6893</v>
      </c>
      <c r="B8549" s="2">
        <v>42343</v>
      </c>
      <c r="C8549" s="2">
        <v>42348</v>
      </c>
      <c r="D8549" s="1" t="s">
        <v>19</v>
      </c>
      <c r="E8549" s="1" t="s">
        <v>1483</v>
      </c>
      <c r="F8549" s="1" t="s">
        <v>414</v>
      </c>
      <c r="G8549">
        <v>39</v>
      </c>
      <c r="H8549">
        <v>3</v>
      </c>
      <c r="I8549">
        <v>0</v>
      </c>
      <c r="J8549">
        <v>17.55</v>
      </c>
    </row>
    <row r="8550" spans="1:10" x14ac:dyDescent="0.25">
      <c r="A8550" s="1" t="s">
        <v>6893</v>
      </c>
      <c r="B8550" s="2">
        <v>42343</v>
      </c>
      <c r="C8550" s="2">
        <v>42348</v>
      </c>
      <c r="D8550" s="1" t="s">
        <v>19</v>
      </c>
      <c r="E8550" s="1" t="s">
        <v>1483</v>
      </c>
      <c r="F8550" s="1" t="s">
        <v>1744</v>
      </c>
      <c r="G8550">
        <v>12.6</v>
      </c>
      <c r="H8550">
        <v>4</v>
      </c>
      <c r="I8550">
        <v>0</v>
      </c>
      <c r="J8550">
        <v>6.048</v>
      </c>
    </row>
    <row r="8551" spans="1:10" x14ac:dyDescent="0.25">
      <c r="A8551" s="1" t="s">
        <v>6894</v>
      </c>
      <c r="B8551" s="2">
        <v>42258</v>
      </c>
      <c r="C8551" s="2">
        <v>42259</v>
      </c>
      <c r="D8551" s="1" t="s">
        <v>79</v>
      </c>
      <c r="E8551" s="1" t="s">
        <v>1483</v>
      </c>
      <c r="F8551" s="1" t="s">
        <v>886</v>
      </c>
      <c r="G8551">
        <v>24.64</v>
      </c>
      <c r="H8551">
        <v>4</v>
      </c>
      <c r="I8551">
        <v>0.2</v>
      </c>
      <c r="J8551">
        <v>4.0039999999999996</v>
      </c>
    </row>
    <row r="8552" spans="1:10" x14ac:dyDescent="0.25">
      <c r="A8552" s="1" t="s">
        <v>6895</v>
      </c>
      <c r="B8552" s="2">
        <v>42202</v>
      </c>
      <c r="C8552" s="2">
        <v>42209</v>
      </c>
      <c r="D8552" s="1" t="s">
        <v>19</v>
      </c>
      <c r="E8552" s="1" t="s">
        <v>643</v>
      </c>
      <c r="F8552" s="1" t="s">
        <v>5921</v>
      </c>
      <c r="G8552">
        <v>6.2640000000000002</v>
      </c>
      <c r="H8552">
        <v>3</v>
      </c>
      <c r="I8552">
        <v>0.2</v>
      </c>
      <c r="J8552">
        <v>2.0358000000000001</v>
      </c>
    </row>
    <row r="8553" spans="1:10" x14ac:dyDescent="0.25">
      <c r="A8553" s="1" t="s">
        <v>6895</v>
      </c>
      <c r="B8553" s="2">
        <v>42202</v>
      </c>
      <c r="C8553" s="2">
        <v>42209</v>
      </c>
      <c r="D8553" s="1" t="s">
        <v>19</v>
      </c>
      <c r="E8553" s="1" t="s">
        <v>643</v>
      </c>
      <c r="F8553" s="1" t="s">
        <v>978</v>
      </c>
      <c r="G8553">
        <v>14.432</v>
      </c>
      <c r="H8553">
        <v>4</v>
      </c>
      <c r="I8553">
        <v>0.2</v>
      </c>
      <c r="J8553">
        <v>3.4276</v>
      </c>
    </row>
    <row r="8554" spans="1:10" x14ac:dyDescent="0.25">
      <c r="A8554" s="1" t="s">
        <v>6896</v>
      </c>
      <c r="B8554" s="2">
        <v>41789</v>
      </c>
      <c r="C8554" s="2">
        <v>41793</v>
      </c>
      <c r="D8554" s="1" t="s">
        <v>19</v>
      </c>
      <c r="E8554" s="1" t="s">
        <v>2165</v>
      </c>
      <c r="F8554" s="1" t="s">
        <v>1808</v>
      </c>
      <c r="G8554">
        <v>719.976</v>
      </c>
      <c r="H8554">
        <v>3</v>
      </c>
      <c r="I8554">
        <v>0.2</v>
      </c>
      <c r="J8554">
        <v>134.99549999999999</v>
      </c>
    </row>
    <row r="8555" spans="1:10" x14ac:dyDescent="0.25">
      <c r="A8555" s="1" t="s">
        <v>6897</v>
      </c>
      <c r="B8555" s="2">
        <v>43052</v>
      </c>
      <c r="C8555" s="2">
        <v>43059</v>
      </c>
      <c r="D8555" s="1" t="s">
        <v>19</v>
      </c>
      <c r="E8555" s="1" t="s">
        <v>380</v>
      </c>
      <c r="F8555" s="1" t="s">
        <v>1469</v>
      </c>
      <c r="G8555">
        <v>239.92</v>
      </c>
      <c r="H8555">
        <v>8</v>
      </c>
      <c r="I8555">
        <v>0</v>
      </c>
      <c r="J8555">
        <v>23.992000000000001</v>
      </c>
    </row>
    <row r="8556" spans="1:10" x14ac:dyDescent="0.25">
      <c r="A8556" s="1" t="s">
        <v>6898</v>
      </c>
      <c r="B8556" s="2">
        <v>42713</v>
      </c>
      <c r="C8556" s="2">
        <v>42715</v>
      </c>
      <c r="D8556" s="1" t="s">
        <v>79</v>
      </c>
      <c r="E8556" s="1" t="s">
        <v>1827</v>
      </c>
      <c r="F8556" s="1" t="s">
        <v>2171</v>
      </c>
      <c r="G8556">
        <v>1056.8599999999999</v>
      </c>
      <c r="H8556">
        <v>7</v>
      </c>
      <c r="I8556">
        <v>0</v>
      </c>
      <c r="J8556">
        <v>158.529</v>
      </c>
    </row>
    <row r="8557" spans="1:10" x14ac:dyDescent="0.25">
      <c r="A8557" s="1" t="s">
        <v>6899</v>
      </c>
      <c r="B8557" s="2">
        <v>42085</v>
      </c>
      <c r="C8557" s="2">
        <v>42085</v>
      </c>
      <c r="D8557" s="1" t="s">
        <v>654</v>
      </c>
      <c r="E8557" s="1" t="s">
        <v>1273</v>
      </c>
      <c r="F8557" s="1" t="s">
        <v>857</v>
      </c>
      <c r="G8557">
        <v>447.94400000000002</v>
      </c>
      <c r="H8557">
        <v>7</v>
      </c>
      <c r="I8557">
        <v>0.2</v>
      </c>
      <c r="J8557">
        <v>89.588800000000006</v>
      </c>
    </row>
    <row r="8558" spans="1:10" x14ac:dyDescent="0.25">
      <c r="A8558" s="1" t="s">
        <v>6899</v>
      </c>
      <c r="B8558" s="2">
        <v>42085</v>
      </c>
      <c r="C8558" s="2">
        <v>42085</v>
      </c>
      <c r="D8558" s="1" t="s">
        <v>654</v>
      </c>
      <c r="E8558" s="1" t="s">
        <v>1273</v>
      </c>
      <c r="F8558" s="1" t="s">
        <v>5311</v>
      </c>
      <c r="G8558">
        <v>150.40799999999999</v>
      </c>
      <c r="H8558">
        <v>9</v>
      </c>
      <c r="I8558">
        <v>0.2</v>
      </c>
      <c r="J8558">
        <v>-33.841799999999999</v>
      </c>
    </row>
    <row r="8559" spans="1:10" x14ac:dyDescent="0.25">
      <c r="A8559" s="1" t="s">
        <v>6900</v>
      </c>
      <c r="B8559" s="2">
        <v>42727</v>
      </c>
      <c r="C8559" s="2">
        <v>42730</v>
      </c>
      <c r="D8559" s="1" t="s">
        <v>11</v>
      </c>
      <c r="E8559" s="1" t="s">
        <v>684</v>
      </c>
      <c r="F8559" s="1" t="s">
        <v>1849</v>
      </c>
      <c r="G8559">
        <v>453.57600000000002</v>
      </c>
      <c r="H8559">
        <v>3</v>
      </c>
      <c r="I8559">
        <v>0.2</v>
      </c>
      <c r="J8559">
        <v>39.687899999999999</v>
      </c>
    </row>
    <row r="8560" spans="1:10" x14ac:dyDescent="0.25">
      <c r="A8560" s="1" t="s">
        <v>6900</v>
      </c>
      <c r="B8560" s="2">
        <v>42727</v>
      </c>
      <c r="C8560" s="2">
        <v>42730</v>
      </c>
      <c r="D8560" s="1" t="s">
        <v>11</v>
      </c>
      <c r="E8560" s="1" t="s">
        <v>684</v>
      </c>
      <c r="F8560" s="1" t="s">
        <v>4369</v>
      </c>
      <c r="G8560">
        <v>45.36</v>
      </c>
      <c r="H8560">
        <v>9</v>
      </c>
      <c r="I8560">
        <v>0.2</v>
      </c>
      <c r="J8560">
        <v>14.742000000000001</v>
      </c>
    </row>
    <row r="8561" spans="1:10" x14ac:dyDescent="0.25">
      <c r="A8561" s="1" t="s">
        <v>6900</v>
      </c>
      <c r="B8561" s="2">
        <v>42727</v>
      </c>
      <c r="C8561" s="2">
        <v>42730</v>
      </c>
      <c r="D8561" s="1" t="s">
        <v>11</v>
      </c>
      <c r="E8561" s="1" t="s">
        <v>684</v>
      </c>
      <c r="F8561" s="1" t="s">
        <v>2707</v>
      </c>
      <c r="G8561">
        <v>287.88</v>
      </c>
      <c r="H8561">
        <v>3</v>
      </c>
      <c r="I8561">
        <v>0.2</v>
      </c>
      <c r="J8561">
        <v>35.984999999999999</v>
      </c>
    </row>
    <row r="8562" spans="1:10" x14ac:dyDescent="0.25">
      <c r="A8562" s="1" t="s">
        <v>6900</v>
      </c>
      <c r="B8562" s="2">
        <v>42727</v>
      </c>
      <c r="C8562" s="2">
        <v>42730</v>
      </c>
      <c r="D8562" s="1" t="s">
        <v>11</v>
      </c>
      <c r="E8562" s="1" t="s">
        <v>684</v>
      </c>
      <c r="F8562" s="1" t="s">
        <v>3835</v>
      </c>
      <c r="G8562">
        <v>131.88</v>
      </c>
      <c r="H8562">
        <v>3</v>
      </c>
      <c r="I8562">
        <v>0.2</v>
      </c>
      <c r="J8562">
        <v>14.836499999999999</v>
      </c>
    </row>
    <row r="8563" spans="1:10" x14ac:dyDescent="0.25">
      <c r="A8563" s="1" t="s">
        <v>6900</v>
      </c>
      <c r="B8563" s="2">
        <v>42727</v>
      </c>
      <c r="C8563" s="2">
        <v>42730</v>
      </c>
      <c r="D8563" s="1" t="s">
        <v>11</v>
      </c>
      <c r="E8563" s="1" t="s">
        <v>684</v>
      </c>
      <c r="F8563" s="1" t="s">
        <v>797</v>
      </c>
      <c r="G8563">
        <v>2.3279999999999998</v>
      </c>
      <c r="H8563">
        <v>2</v>
      </c>
      <c r="I8563">
        <v>0.6</v>
      </c>
      <c r="J8563">
        <v>-0.75660000000000005</v>
      </c>
    </row>
    <row r="8564" spans="1:10" x14ac:dyDescent="0.25">
      <c r="A8564" s="1" t="s">
        <v>6901</v>
      </c>
      <c r="B8564" s="2">
        <v>42462</v>
      </c>
      <c r="C8564" s="2">
        <v>42466</v>
      </c>
      <c r="D8564" s="1" t="s">
        <v>11</v>
      </c>
      <c r="E8564" s="1" t="s">
        <v>1098</v>
      </c>
      <c r="F8564" s="1" t="s">
        <v>2187</v>
      </c>
      <c r="G8564">
        <v>1454.9</v>
      </c>
      <c r="H8564">
        <v>5</v>
      </c>
      <c r="I8564">
        <v>0</v>
      </c>
      <c r="J8564">
        <v>378.274</v>
      </c>
    </row>
    <row r="8565" spans="1:10" x14ac:dyDescent="0.25">
      <c r="A8565" s="1" t="s">
        <v>6902</v>
      </c>
      <c r="B8565" s="2">
        <v>42855</v>
      </c>
      <c r="C8565" s="2">
        <v>42859</v>
      </c>
      <c r="D8565" s="1" t="s">
        <v>19</v>
      </c>
      <c r="E8565" s="1" t="s">
        <v>1920</v>
      </c>
      <c r="F8565" s="1" t="s">
        <v>2102</v>
      </c>
      <c r="G8565">
        <v>4.8419999999999996</v>
      </c>
      <c r="H8565">
        <v>3</v>
      </c>
      <c r="I8565">
        <v>0.7</v>
      </c>
      <c r="J8565">
        <v>-3.5508000000000002</v>
      </c>
    </row>
    <row r="8566" spans="1:10" x14ac:dyDescent="0.25">
      <c r="A8566" s="1" t="s">
        <v>6902</v>
      </c>
      <c r="B8566" s="2">
        <v>42855</v>
      </c>
      <c r="C8566" s="2">
        <v>42859</v>
      </c>
      <c r="D8566" s="1" t="s">
        <v>19</v>
      </c>
      <c r="E8566" s="1" t="s">
        <v>1920</v>
      </c>
      <c r="F8566" s="1" t="s">
        <v>5448</v>
      </c>
      <c r="G8566">
        <v>220.70400000000001</v>
      </c>
      <c r="H8566">
        <v>6</v>
      </c>
      <c r="I8566">
        <v>0.2</v>
      </c>
      <c r="J8566">
        <v>-8.2764000000000006</v>
      </c>
    </row>
    <row r="8567" spans="1:10" x14ac:dyDescent="0.25">
      <c r="A8567" s="1" t="s">
        <v>6903</v>
      </c>
      <c r="B8567" s="2">
        <v>42691</v>
      </c>
      <c r="C8567" s="2">
        <v>42692</v>
      </c>
      <c r="D8567" s="1" t="s">
        <v>79</v>
      </c>
      <c r="E8567" s="1" t="s">
        <v>5331</v>
      </c>
      <c r="F8567" s="1" t="s">
        <v>3701</v>
      </c>
      <c r="G8567">
        <v>67.176000000000002</v>
      </c>
      <c r="H8567">
        <v>3</v>
      </c>
      <c r="I8567">
        <v>0.2</v>
      </c>
      <c r="J8567">
        <v>6.7176</v>
      </c>
    </row>
    <row r="8568" spans="1:10" x14ac:dyDescent="0.25">
      <c r="A8568" s="1" t="s">
        <v>6903</v>
      </c>
      <c r="B8568" s="2">
        <v>42691</v>
      </c>
      <c r="C8568" s="2">
        <v>42692</v>
      </c>
      <c r="D8568" s="1" t="s">
        <v>79</v>
      </c>
      <c r="E8568" s="1" t="s">
        <v>5331</v>
      </c>
      <c r="F8568" s="1" t="s">
        <v>3342</v>
      </c>
      <c r="G8568">
        <v>15.231999999999999</v>
      </c>
      <c r="H8568">
        <v>4</v>
      </c>
      <c r="I8568">
        <v>0.2</v>
      </c>
      <c r="J8568">
        <v>5.5216000000000003</v>
      </c>
    </row>
    <row r="8569" spans="1:10" x14ac:dyDescent="0.25">
      <c r="A8569" s="1" t="s">
        <v>6904</v>
      </c>
      <c r="B8569" s="2">
        <v>42684</v>
      </c>
      <c r="C8569" s="2">
        <v>42686</v>
      </c>
      <c r="D8569" s="1" t="s">
        <v>79</v>
      </c>
      <c r="E8569" s="1" t="s">
        <v>1216</v>
      </c>
      <c r="F8569" s="1" t="s">
        <v>3018</v>
      </c>
      <c r="G8569">
        <v>31.103999999999999</v>
      </c>
      <c r="H8569">
        <v>6</v>
      </c>
      <c r="I8569">
        <v>0.2</v>
      </c>
      <c r="J8569">
        <v>10.8864</v>
      </c>
    </row>
    <row r="8570" spans="1:10" x14ac:dyDescent="0.25">
      <c r="A8570" s="1" t="s">
        <v>6905</v>
      </c>
      <c r="B8570" s="2">
        <v>42710</v>
      </c>
      <c r="C8570" s="2">
        <v>42716</v>
      </c>
      <c r="D8570" s="1" t="s">
        <v>19</v>
      </c>
      <c r="E8570" s="1" t="s">
        <v>1408</v>
      </c>
      <c r="F8570" s="1" t="s">
        <v>4229</v>
      </c>
      <c r="G8570">
        <v>968.74400000000003</v>
      </c>
      <c r="H8570">
        <v>7</v>
      </c>
      <c r="I8570">
        <v>0.2</v>
      </c>
      <c r="J8570">
        <v>314.84179999999998</v>
      </c>
    </row>
    <row r="8571" spans="1:10" x14ac:dyDescent="0.25">
      <c r="A8571" s="1" t="s">
        <v>6905</v>
      </c>
      <c r="B8571" s="2">
        <v>42710</v>
      </c>
      <c r="C8571" s="2">
        <v>42716</v>
      </c>
      <c r="D8571" s="1" t="s">
        <v>19</v>
      </c>
      <c r="E8571" s="1" t="s">
        <v>1408</v>
      </c>
      <c r="F8571" s="1" t="s">
        <v>200</v>
      </c>
      <c r="G8571">
        <v>222.352</v>
      </c>
      <c r="H8571">
        <v>13</v>
      </c>
      <c r="I8571">
        <v>0.2</v>
      </c>
      <c r="J8571">
        <v>77.8232</v>
      </c>
    </row>
    <row r="8572" spans="1:10" x14ac:dyDescent="0.25">
      <c r="A8572" s="1" t="s">
        <v>6905</v>
      </c>
      <c r="B8572" s="2">
        <v>42710</v>
      </c>
      <c r="C8572" s="2">
        <v>42716</v>
      </c>
      <c r="D8572" s="1" t="s">
        <v>19</v>
      </c>
      <c r="E8572" s="1" t="s">
        <v>1408</v>
      </c>
      <c r="F8572" s="1" t="s">
        <v>1808</v>
      </c>
      <c r="G8572">
        <v>479.98399999999998</v>
      </c>
      <c r="H8572">
        <v>2</v>
      </c>
      <c r="I8572">
        <v>0.2</v>
      </c>
      <c r="J8572">
        <v>89.997</v>
      </c>
    </row>
    <row r="8573" spans="1:10" x14ac:dyDescent="0.25">
      <c r="A8573" s="1" t="s">
        <v>6906</v>
      </c>
      <c r="B8573" s="2">
        <v>42463</v>
      </c>
      <c r="C8573" s="2">
        <v>42463</v>
      </c>
      <c r="D8573" s="1" t="s">
        <v>654</v>
      </c>
      <c r="E8573" s="1" t="s">
        <v>1127</v>
      </c>
      <c r="F8573" s="1" t="s">
        <v>2510</v>
      </c>
      <c r="G8573">
        <v>10.272</v>
      </c>
      <c r="H8573">
        <v>3</v>
      </c>
      <c r="I8573">
        <v>0.2</v>
      </c>
      <c r="J8573">
        <v>3.21</v>
      </c>
    </row>
    <row r="8574" spans="1:10" x14ac:dyDescent="0.25">
      <c r="A8574" s="1" t="s">
        <v>6907</v>
      </c>
      <c r="B8574" s="2">
        <v>41971</v>
      </c>
      <c r="C8574" s="2">
        <v>41975</v>
      </c>
      <c r="D8574" s="1" t="s">
        <v>19</v>
      </c>
      <c r="E8574" s="1" t="s">
        <v>2570</v>
      </c>
      <c r="F8574" s="1" t="s">
        <v>2440</v>
      </c>
      <c r="G8574">
        <v>998.85</v>
      </c>
      <c r="H8574">
        <v>5</v>
      </c>
      <c r="I8574">
        <v>0.4</v>
      </c>
      <c r="J8574">
        <v>-199.77</v>
      </c>
    </row>
    <row r="8575" spans="1:10" x14ac:dyDescent="0.25">
      <c r="A8575" s="1" t="s">
        <v>6908</v>
      </c>
      <c r="B8575" s="2">
        <v>42297</v>
      </c>
      <c r="C8575" s="2">
        <v>42299</v>
      </c>
      <c r="D8575" s="1" t="s">
        <v>79</v>
      </c>
      <c r="E8575" s="1" t="s">
        <v>2212</v>
      </c>
      <c r="F8575" s="1" t="s">
        <v>77</v>
      </c>
      <c r="G8575">
        <v>24.56</v>
      </c>
      <c r="H8575">
        <v>2</v>
      </c>
      <c r="I8575">
        <v>0</v>
      </c>
      <c r="J8575">
        <v>11.543200000000001</v>
      </c>
    </row>
    <row r="8576" spans="1:10" x14ac:dyDescent="0.25">
      <c r="A8576" s="1" t="s">
        <v>6909</v>
      </c>
      <c r="B8576" s="2">
        <v>41901</v>
      </c>
      <c r="C8576" s="2">
        <v>41901</v>
      </c>
      <c r="D8576" s="1" t="s">
        <v>654</v>
      </c>
      <c r="E8576" s="1" t="s">
        <v>351</v>
      </c>
      <c r="F8576" s="1" t="s">
        <v>2094</v>
      </c>
      <c r="G8576">
        <v>5.67</v>
      </c>
      <c r="H8576">
        <v>3</v>
      </c>
      <c r="I8576">
        <v>0</v>
      </c>
      <c r="J8576">
        <v>0.1134</v>
      </c>
    </row>
    <row r="8577" spans="1:10" x14ac:dyDescent="0.25">
      <c r="A8577" s="1" t="s">
        <v>6910</v>
      </c>
      <c r="B8577" s="2">
        <v>42974</v>
      </c>
      <c r="C8577" s="2">
        <v>42977</v>
      </c>
      <c r="D8577" s="1" t="s">
        <v>11</v>
      </c>
      <c r="E8577" s="1" t="s">
        <v>2140</v>
      </c>
      <c r="F8577" s="1" t="s">
        <v>1160</v>
      </c>
      <c r="G8577">
        <v>14.336</v>
      </c>
      <c r="H8577">
        <v>4</v>
      </c>
      <c r="I8577">
        <v>0.2</v>
      </c>
      <c r="J8577">
        <v>0.89600000000000002</v>
      </c>
    </row>
    <row r="8578" spans="1:10" x14ac:dyDescent="0.25">
      <c r="A8578" s="1" t="s">
        <v>6911</v>
      </c>
      <c r="B8578" s="2">
        <v>42919</v>
      </c>
      <c r="C8578" s="2">
        <v>42920</v>
      </c>
      <c r="D8578" s="1" t="s">
        <v>79</v>
      </c>
      <c r="E8578" s="1" t="s">
        <v>3888</v>
      </c>
      <c r="F8578" s="1" t="s">
        <v>1567</v>
      </c>
      <c r="G8578">
        <v>102.3</v>
      </c>
      <c r="H8578">
        <v>1</v>
      </c>
      <c r="I8578">
        <v>0</v>
      </c>
      <c r="J8578">
        <v>26.597999999999999</v>
      </c>
    </row>
    <row r="8579" spans="1:10" x14ac:dyDescent="0.25">
      <c r="A8579" s="1" t="s">
        <v>6912</v>
      </c>
      <c r="B8579" s="2">
        <v>43091</v>
      </c>
      <c r="C8579" s="2">
        <v>43095</v>
      </c>
      <c r="D8579" s="1" t="s">
        <v>19</v>
      </c>
      <c r="E8579" s="1" t="s">
        <v>2312</v>
      </c>
      <c r="F8579" s="1" t="s">
        <v>673</v>
      </c>
      <c r="G8579">
        <v>607.52</v>
      </c>
      <c r="H8579">
        <v>2</v>
      </c>
      <c r="I8579">
        <v>0</v>
      </c>
      <c r="J8579">
        <v>97.203199999999995</v>
      </c>
    </row>
    <row r="8580" spans="1:10" x14ac:dyDescent="0.25">
      <c r="A8580" s="1" t="s">
        <v>6912</v>
      </c>
      <c r="B8580" s="2">
        <v>43091</v>
      </c>
      <c r="C8580" s="2">
        <v>43095</v>
      </c>
      <c r="D8580" s="1" t="s">
        <v>19</v>
      </c>
      <c r="E8580" s="1" t="s">
        <v>2312</v>
      </c>
      <c r="F8580" s="1" t="s">
        <v>472</v>
      </c>
      <c r="G8580">
        <v>31.16</v>
      </c>
      <c r="H8580">
        <v>2</v>
      </c>
      <c r="I8580">
        <v>0</v>
      </c>
      <c r="J8580">
        <v>7.79</v>
      </c>
    </row>
    <row r="8581" spans="1:10" x14ac:dyDescent="0.25">
      <c r="A8581" s="1" t="s">
        <v>6913</v>
      </c>
      <c r="B8581" s="2">
        <v>42731</v>
      </c>
      <c r="C8581" s="2">
        <v>42737</v>
      </c>
      <c r="D8581" s="1" t="s">
        <v>19</v>
      </c>
      <c r="E8581" s="1" t="s">
        <v>2508</v>
      </c>
      <c r="F8581" s="1" t="s">
        <v>5921</v>
      </c>
      <c r="G8581">
        <v>2.61</v>
      </c>
      <c r="H8581">
        <v>1</v>
      </c>
      <c r="I8581">
        <v>0</v>
      </c>
      <c r="J8581">
        <v>1.2005999999999999</v>
      </c>
    </row>
    <row r="8582" spans="1:10" x14ac:dyDescent="0.25">
      <c r="A8582" s="1" t="s">
        <v>6914</v>
      </c>
      <c r="B8582" s="2">
        <v>41779</v>
      </c>
      <c r="C8582" s="2">
        <v>41781</v>
      </c>
      <c r="D8582" s="1" t="s">
        <v>11</v>
      </c>
      <c r="E8582" s="1" t="s">
        <v>2803</v>
      </c>
      <c r="F8582" s="1" t="s">
        <v>5717</v>
      </c>
      <c r="G8582">
        <v>10.332000000000001</v>
      </c>
      <c r="H8582">
        <v>3</v>
      </c>
      <c r="I8582">
        <v>0.6</v>
      </c>
      <c r="J8582">
        <v>-5.9409000000000001</v>
      </c>
    </row>
    <row r="8583" spans="1:10" x14ac:dyDescent="0.25">
      <c r="A8583" s="1" t="s">
        <v>6914</v>
      </c>
      <c r="B8583" s="2">
        <v>41779</v>
      </c>
      <c r="C8583" s="2">
        <v>41781</v>
      </c>
      <c r="D8583" s="1" t="s">
        <v>11</v>
      </c>
      <c r="E8583" s="1" t="s">
        <v>2803</v>
      </c>
      <c r="F8583" s="1" t="s">
        <v>1538</v>
      </c>
      <c r="G8583">
        <v>10.368</v>
      </c>
      <c r="H8583">
        <v>2</v>
      </c>
      <c r="I8583">
        <v>0.2</v>
      </c>
      <c r="J8583">
        <v>3.6288</v>
      </c>
    </row>
    <row r="8584" spans="1:10" x14ac:dyDescent="0.25">
      <c r="A8584" s="1" t="s">
        <v>6914</v>
      </c>
      <c r="B8584" s="2">
        <v>41779</v>
      </c>
      <c r="C8584" s="2">
        <v>41781</v>
      </c>
      <c r="D8584" s="1" t="s">
        <v>11</v>
      </c>
      <c r="E8584" s="1" t="s">
        <v>2803</v>
      </c>
      <c r="F8584" s="1" t="s">
        <v>3433</v>
      </c>
      <c r="G8584">
        <v>20.783999999999999</v>
      </c>
      <c r="H8584">
        <v>2</v>
      </c>
      <c r="I8584">
        <v>0.2</v>
      </c>
      <c r="J8584">
        <v>-3.6372</v>
      </c>
    </row>
    <row r="8585" spans="1:10" x14ac:dyDescent="0.25">
      <c r="A8585" s="1" t="s">
        <v>6914</v>
      </c>
      <c r="B8585" s="2">
        <v>41779</v>
      </c>
      <c r="C8585" s="2">
        <v>41781</v>
      </c>
      <c r="D8585" s="1" t="s">
        <v>11</v>
      </c>
      <c r="E8585" s="1" t="s">
        <v>2803</v>
      </c>
      <c r="F8585" s="1" t="s">
        <v>5463</v>
      </c>
      <c r="G8585">
        <v>66.959999999999994</v>
      </c>
      <c r="H8585">
        <v>5</v>
      </c>
      <c r="I8585">
        <v>0.2</v>
      </c>
      <c r="J8585">
        <v>-13.391999999999999</v>
      </c>
    </row>
    <row r="8586" spans="1:10" x14ac:dyDescent="0.25">
      <c r="A8586" s="1" t="s">
        <v>6915</v>
      </c>
      <c r="B8586" s="2">
        <v>41674</v>
      </c>
      <c r="C8586" s="2">
        <v>41678</v>
      </c>
      <c r="D8586" s="1" t="s">
        <v>11</v>
      </c>
      <c r="E8586" s="1" t="s">
        <v>5641</v>
      </c>
      <c r="F8586" s="1" t="s">
        <v>1769</v>
      </c>
      <c r="G8586">
        <v>17.248000000000001</v>
      </c>
      <c r="H8586">
        <v>2</v>
      </c>
      <c r="I8586">
        <v>0.2</v>
      </c>
      <c r="J8586">
        <v>6.0368000000000004</v>
      </c>
    </row>
    <row r="8587" spans="1:10" x14ac:dyDescent="0.25">
      <c r="A8587" s="1" t="s">
        <v>6916</v>
      </c>
      <c r="B8587" s="2">
        <v>43078</v>
      </c>
      <c r="C8587" s="2">
        <v>43084</v>
      </c>
      <c r="D8587" s="1" t="s">
        <v>19</v>
      </c>
      <c r="E8587" s="1" t="s">
        <v>4560</v>
      </c>
      <c r="F8587" s="1" t="s">
        <v>2413</v>
      </c>
      <c r="G8587">
        <v>11.087999999999999</v>
      </c>
      <c r="H8587">
        <v>7</v>
      </c>
      <c r="I8587">
        <v>0.7</v>
      </c>
      <c r="J8587">
        <v>-8.1311999999999998</v>
      </c>
    </row>
    <row r="8588" spans="1:10" x14ac:dyDescent="0.25">
      <c r="A8588" s="1" t="s">
        <v>6917</v>
      </c>
      <c r="B8588" s="2">
        <v>42927</v>
      </c>
      <c r="C8588" s="2">
        <v>42934</v>
      </c>
      <c r="D8588" s="1" t="s">
        <v>19</v>
      </c>
      <c r="E8588" s="1" t="s">
        <v>934</v>
      </c>
      <c r="F8588" s="1" t="s">
        <v>447</v>
      </c>
      <c r="G8588">
        <v>1287.45</v>
      </c>
      <c r="H8588">
        <v>5</v>
      </c>
      <c r="I8588">
        <v>0</v>
      </c>
      <c r="J8588">
        <v>244.6155</v>
      </c>
    </row>
    <row r="8589" spans="1:10" x14ac:dyDescent="0.25">
      <c r="A8589" s="1" t="s">
        <v>6917</v>
      </c>
      <c r="B8589" s="2">
        <v>42927</v>
      </c>
      <c r="C8589" s="2">
        <v>42934</v>
      </c>
      <c r="D8589" s="1" t="s">
        <v>19</v>
      </c>
      <c r="E8589" s="1" t="s">
        <v>934</v>
      </c>
      <c r="F8589" s="1" t="s">
        <v>1539</v>
      </c>
      <c r="G8589">
        <v>168.1</v>
      </c>
      <c r="H8589">
        <v>5</v>
      </c>
      <c r="I8589">
        <v>0</v>
      </c>
      <c r="J8589">
        <v>43.706000000000003</v>
      </c>
    </row>
    <row r="8590" spans="1:10" x14ac:dyDescent="0.25">
      <c r="A8590" s="1" t="s">
        <v>6918</v>
      </c>
      <c r="B8590" s="2">
        <v>42139</v>
      </c>
      <c r="C8590" s="2">
        <v>42146</v>
      </c>
      <c r="D8590" s="1" t="s">
        <v>19</v>
      </c>
      <c r="E8590" s="1" t="s">
        <v>4051</v>
      </c>
      <c r="F8590" s="1" t="s">
        <v>1167</v>
      </c>
      <c r="G8590">
        <v>51.968000000000004</v>
      </c>
      <c r="H8590">
        <v>2</v>
      </c>
      <c r="I8590">
        <v>0.2</v>
      </c>
      <c r="J8590">
        <v>-10.393599999999999</v>
      </c>
    </row>
    <row r="8591" spans="1:10" x14ac:dyDescent="0.25">
      <c r="A8591" s="1" t="s">
        <v>6919</v>
      </c>
      <c r="B8591" s="2">
        <v>42764</v>
      </c>
      <c r="C8591" s="2">
        <v>42767</v>
      </c>
      <c r="D8591" s="1" t="s">
        <v>79</v>
      </c>
      <c r="E8591" s="1" t="s">
        <v>1949</v>
      </c>
      <c r="F8591" s="1" t="s">
        <v>166</v>
      </c>
      <c r="G8591">
        <v>4.7679999999999998</v>
      </c>
      <c r="H8591">
        <v>2</v>
      </c>
      <c r="I8591">
        <v>0.2</v>
      </c>
      <c r="J8591">
        <v>0.4768</v>
      </c>
    </row>
    <row r="8592" spans="1:10" x14ac:dyDescent="0.25">
      <c r="A8592" s="1" t="s">
        <v>6920</v>
      </c>
      <c r="B8592" s="2">
        <v>43007</v>
      </c>
      <c r="C8592" s="2">
        <v>43009</v>
      </c>
      <c r="D8592" s="1" t="s">
        <v>79</v>
      </c>
      <c r="E8592" s="1" t="s">
        <v>387</v>
      </c>
      <c r="F8592" s="1" t="s">
        <v>3818</v>
      </c>
      <c r="G8592">
        <v>7.98</v>
      </c>
      <c r="H8592">
        <v>3</v>
      </c>
      <c r="I8592">
        <v>0</v>
      </c>
      <c r="J8592">
        <v>3.9102000000000001</v>
      </c>
    </row>
    <row r="8593" spans="1:10" x14ac:dyDescent="0.25">
      <c r="A8593" s="1" t="s">
        <v>6921</v>
      </c>
      <c r="B8593" s="2">
        <v>42848</v>
      </c>
      <c r="C8593" s="2">
        <v>42851</v>
      </c>
      <c r="D8593" s="1" t="s">
        <v>79</v>
      </c>
      <c r="E8593" s="1" t="s">
        <v>20</v>
      </c>
      <c r="F8593" s="1" t="s">
        <v>2301</v>
      </c>
      <c r="G8593">
        <v>18.687999999999999</v>
      </c>
      <c r="H8593">
        <v>2</v>
      </c>
      <c r="I8593">
        <v>0.2</v>
      </c>
      <c r="J8593">
        <v>7.008</v>
      </c>
    </row>
    <row r="8594" spans="1:10" x14ac:dyDescent="0.25">
      <c r="A8594" s="1" t="s">
        <v>6921</v>
      </c>
      <c r="B8594" s="2">
        <v>42848</v>
      </c>
      <c r="C8594" s="2">
        <v>42851</v>
      </c>
      <c r="D8594" s="1" t="s">
        <v>79</v>
      </c>
      <c r="E8594" s="1" t="s">
        <v>20</v>
      </c>
      <c r="F8594" s="1" t="s">
        <v>5026</v>
      </c>
      <c r="G8594">
        <v>11.664</v>
      </c>
      <c r="H8594">
        <v>3</v>
      </c>
      <c r="I8594">
        <v>0.2</v>
      </c>
      <c r="J8594">
        <v>3.3534000000000002</v>
      </c>
    </row>
    <row r="8595" spans="1:10" x14ac:dyDescent="0.25">
      <c r="A8595" s="1" t="s">
        <v>6922</v>
      </c>
      <c r="B8595" s="2">
        <v>43048</v>
      </c>
      <c r="C8595" s="2">
        <v>43052</v>
      </c>
      <c r="D8595" s="1" t="s">
        <v>19</v>
      </c>
      <c r="E8595" s="1" t="s">
        <v>1456</v>
      </c>
      <c r="F8595" s="1" t="s">
        <v>857</v>
      </c>
      <c r="G8595">
        <v>191.976</v>
      </c>
      <c r="H8595">
        <v>3</v>
      </c>
      <c r="I8595">
        <v>0.2</v>
      </c>
      <c r="J8595">
        <v>38.395200000000003</v>
      </c>
    </row>
    <row r="8596" spans="1:10" x14ac:dyDescent="0.25">
      <c r="A8596" s="1" t="s">
        <v>6922</v>
      </c>
      <c r="B8596" s="2">
        <v>43048</v>
      </c>
      <c r="C8596" s="2">
        <v>43052</v>
      </c>
      <c r="D8596" s="1" t="s">
        <v>19</v>
      </c>
      <c r="E8596" s="1" t="s">
        <v>1456</v>
      </c>
      <c r="F8596" s="1" t="s">
        <v>6050</v>
      </c>
      <c r="G8596">
        <v>499.16800000000001</v>
      </c>
      <c r="H8596">
        <v>4</v>
      </c>
      <c r="I8596">
        <v>0.2</v>
      </c>
      <c r="J8596">
        <v>31.198</v>
      </c>
    </row>
    <row r="8597" spans="1:10" x14ac:dyDescent="0.25">
      <c r="A8597" s="1" t="s">
        <v>6923</v>
      </c>
      <c r="B8597" s="2">
        <v>41764</v>
      </c>
      <c r="C8597" s="2">
        <v>41766</v>
      </c>
      <c r="D8597" s="1" t="s">
        <v>79</v>
      </c>
      <c r="E8597" s="1" t="s">
        <v>1062</v>
      </c>
      <c r="F8597" s="1" t="s">
        <v>2145</v>
      </c>
      <c r="G8597">
        <v>11.88</v>
      </c>
      <c r="H8597">
        <v>2</v>
      </c>
      <c r="I8597">
        <v>0</v>
      </c>
      <c r="J8597">
        <v>5.3460000000000001</v>
      </c>
    </row>
    <row r="8598" spans="1:10" x14ac:dyDescent="0.25">
      <c r="A8598" s="1" t="s">
        <v>6923</v>
      </c>
      <c r="B8598" s="2">
        <v>41764</v>
      </c>
      <c r="C8598" s="2">
        <v>41766</v>
      </c>
      <c r="D8598" s="1" t="s">
        <v>79</v>
      </c>
      <c r="E8598" s="1" t="s">
        <v>1062</v>
      </c>
      <c r="F8598" s="1" t="s">
        <v>528</v>
      </c>
      <c r="G8598">
        <v>35.44</v>
      </c>
      <c r="H8598">
        <v>1</v>
      </c>
      <c r="I8598">
        <v>0</v>
      </c>
      <c r="J8598">
        <v>16.6568</v>
      </c>
    </row>
    <row r="8599" spans="1:10" x14ac:dyDescent="0.25">
      <c r="A8599" s="1" t="s">
        <v>6924</v>
      </c>
      <c r="B8599" s="2">
        <v>42670</v>
      </c>
      <c r="C8599" s="2">
        <v>42674</v>
      </c>
      <c r="D8599" s="1" t="s">
        <v>19</v>
      </c>
      <c r="E8599" s="1" t="s">
        <v>223</v>
      </c>
      <c r="F8599" s="1" t="s">
        <v>5783</v>
      </c>
      <c r="G8599">
        <v>67.135999999999996</v>
      </c>
      <c r="H8599">
        <v>4</v>
      </c>
      <c r="I8599">
        <v>0.2</v>
      </c>
      <c r="J8599">
        <v>25.175999999999998</v>
      </c>
    </row>
    <row r="8600" spans="1:10" x14ac:dyDescent="0.25">
      <c r="A8600" s="1" t="s">
        <v>6925</v>
      </c>
      <c r="B8600" s="2">
        <v>41969</v>
      </c>
      <c r="C8600" s="2">
        <v>41974</v>
      </c>
      <c r="D8600" s="1" t="s">
        <v>19</v>
      </c>
      <c r="E8600" s="1" t="s">
        <v>3225</v>
      </c>
      <c r="F8600" s="1" t="s">
        <v>1586</v>
      </c>
      <c r="G8600">
        <v>4.32</v>
      </c>
      <c r="H8600">
        <v>3</v>
      </c>
      <c r="I8600">
        <v>0.2</v>
      </c>
      <c r="J8600">
        <v>1.512</v>
      </c>
    </row>
    <row r="8601" spans="1:10" x14ac:dyDescent="0.25">
      <c r="A8601" s="1" t="s">
        <v>6925</v>
      </c>
      <c r="B8601" s="2">
        <v>41969</v>
      </c>
      <c r="C8601" s="2">
        <v>41974</v>
      </c>
      <c r="D8601" s="1" t="s">
        <v>19</v>
      </c>
      <c r="E8601" s="1" t="s">
        <v>3225</v>
      </c>
      <c r="F8601" s="1" t="s">
        <v>2258</v>
      </c>
      <c r="G8601">
        <v>14.94</v>
      </c>
      <c r="H8601">
        <v>3</v>
      </c>
      <c r="I8601">
        <v>0</v>
      </c>
      <c r="J8601">
        <v>7.0217999999999998</v>
      </c>
    </row>
    <row r="8602" spans="1:10" x14ac:dyDescent="0.25">
      <c r="A8602" s="1" t="s">
        <v>6925</v>
      </c>
      <c r="B8602" s="2">
        <v>41969</v>
      </c>
      <c r="C8602" s="2">
        <v>41974</v>
      </c>
      <c r="D8602" s="1" t="s">
        <v>19</v>
      </c>
      <c r="E8602" s="1" t="s">
        <v>3225</v>
      </c>
      <c r="F8602" s="1" t="s">
        <v>2935</v>
      </c>
      <c r="G8602">
        <v>40.54</v>
      </c>
      <c r="H8602">
        <v>2</v>
      </c>
      <c r="I8602">
        <v>0</v>
      </c>
      <c r="J8602">
        <v>11.3512</v>
      </c>
    </row>
    <row r="8603" spans="1:10" x14ac:dyDescent="0.25">
      <c r="A8603" s="1" t="s">
        <v>6925</v>
      </c>
      <c r="B8603" s="2">
        <v>41969</v>
      </c>
      <c r="C8603" s="2">
        <v>41974</v>
      </c>
      <c r="D8603" s="1" t="s">
        <v>19</v>
      </c>
      <c r="E8603" s="1" t="s">
        <v>3225</v>
      </c>
      <c r="F8603" s="1" t="s">
        <v>3100</v>
      </c>
      <c r="G8603">
        <v>7.3120000000000003</v>
      </c>
      <c r="H8603">
        <v>1</v>
      </c>
      <c r="I8603">
        <v>0.2</v>
      </c>
      <c r="J8603">
        <v>2.5592000000000001</v>
      </c>
    </row>
    <row r="8604" spans="1:10" x14ac:dyDescent="0.25">
      <c r="A8604" s="1" t="s">
        <v>6926</v>
      </c>
      <c r="B8604" s="2">
        <v>42004</v>
      </c>
      <c r="C8604" s="2">
        <v>42004</v>
      </c>
      <c r="D8604" s="1" t="s">
        <v>654</v>
      </c>
      <c r="E8604" s="1" t="s">
        <v>1386</v>
      </c>
      <c r="F8604" s="1" t="s">
        <v>3751</v>
      </c>
      <c r="G8604">
        <v>475.94400000000002</v>
      </c>
      <c r="H8604">
        <v>7</v>
      </c>
      <c r="I8604">
        <v>0.2</v>
      </c>
      <c r="J8604">
        <v>59.493000000000002</v>
      </c>
    </row>
    <row r="8605" spans="1:10" x14ac:dyDescent="0.25">
      <c r="A8605" s="1" t="s">
        <v>6927</v>
      </c>
      <c r="B8605" s="2">
        <v>42372</v>
      </c>
      <c r="C8605" s="2">
        <v>42377</v>
      </c>
      <c r="D8605" s="1" t="s">
        <v>19</v>
      </c>
      <c r="E8605" s="1" t="s">
        <v>501</v>
      </c>
      <c r="F8605" s="1" t="s">
        <v>2734</v>
      </c>
      <c r="G8605">
        <v>30.08</v>
      </c>
      <c r="H8605">
        <v>2</v>
      </c>
      <c r="I8605">
        <v>0.2</v>
      </c>
      <c r="J8605">
        <v>-5.2640000000000002</v>
      </c>
    </row>
    <row r="8606" spans="1:10" x14ac:dyDescent="0.25">
      <c r="A8606" s="1" t="s">
        <v>6927</v>
      </c>
      <c r="B8606" s="2">
        <v>42372</v>
      </c>
      <c r="C8606" s="2">
        <v>42377</v>
      </c>
      <c r="D8606" s="1" t="s">
        <v>19</v>
      </c>
      <c r="E8606" s="1" t="s">
        <v>501</v>
      </c>
      <c r="F8606" s="1" t="s">
        <v>4340</v>
      </c>
      <c r="G8606">
        <v>165.6</v>
      </c>
      <c r="H8606">
        <v>3</v>
      </c>
      <c r="I8606">
        <v>0.2</v>
      </c>
      <c r="J8606">
        <v>-6.21</v>
      </c>
    </row>
    <row r="8607" spans="1:10" x14ac:dyDescent="0.25">
      <c r="A8607" s="1" t="s">
        <v>6927</v>
      </c>
      <c r="B8607" s="2">
        <v>42372</v>
      </c>
      <c r="C8607" s="2">
        <v>42377</v>
      </c>
      <c r="D8607" s="1" t="s">
        <v>19</v>
      </c>
      <c r="E8607" s="1" t="s">
        <v>501</v>
      </c>
      <c r="F8607" s="1" t="s">
        <v>3389</v>
      </c>
      <c r="G8607">
        <v>180.96</v>
      </c>
      <c r="H8607">
        <v>5</v>
      </c>
      <c r="I8607">
        <v>0.2</v>
      </c>
      <c r="J8607">
        <v>13.571999999999999</v>
      </c>
    </row>
    <row r="8608" spans="1:10" x14ac:dyDescent="0.25">
      <c r="A8608" s="1" t="s">
        <v>6928</v>
      </c>
      <c r="B8608" s="2">
        <v>42965</v>
      </c>
      <c r="C8608" s="2">
        <v>42969</v>
      </c>
      <c r="D8608" s="1" t="s">
        <v>19</v>
      </c>
      <c r="E8608" s="1" t="s">
        <v>1714</v>
      </c>
      <c r="F8608" s="1" t="s">
        <v>1161</v>
      </c>
      <c r="G8608">
        <v>23.18</v>
      </c>
      <c r="H8608">
        <v>2</v>
      </c>
      <c r="I8608">
        <v>0</v>
      </c>
      <c r="J8608">
        <v>7.6494</v>
      </c>
    </row>
    <row r="8609" spans="1:10" x14ac:dyDescent="0.25">
      <c r="A8609" s="1" t="s">
        <v>6929</v>
      </c>
      <c r="B8609" s="2">
        <v>41794</v>
      </c>
      <c r="C8609" s="2">
        <v>41799</v>
      </c>
      <c r="D8609" s="1" t="s">
        <v>19</v>
      </c>
      <c r="E8609" s="1" t="s">
        <v>2968</v>
      </c>
      <c r="F8609" s="1" t="s">
        <v>2585</v>
      </c>
      <c r="G8609">
        <v>56.96</v>
      </c>
      <c r="H8609">
        <v>2</v>
      </c>
      <c r="I8609">
        <v>0</v>
      </c>
      <c r="J8609">
        <v>21.075199999999999</v>
      </c>
    </row>
    <row r="8610" spans="1:10" x14ac:dyDescent="0.25">
      <c r="A8610" s="1" t="s">
        <v>6929</v>
      </c>
      <c r="B8610" s="2">
        <v>41794</v>
      </c>
      <c r="C8610" s="2">
        <v>41799</v>
      </c>
      <c r="D8610" s="1" t="s">
        <v>19</v>
      </c>
      <c r="E8610" s="1" t="s">
        <v>2968</v>
      </c>
      <c r="F8610" s="1" t="s">
        <v>2276</v>
      </c>
      <c r="G8610">
        <v>15.56</v>
      </c>
      <c r="H8610">
        <v>4</v>
      </c>
      <c r="I8610">
        <v>0</v>
      </c>
      <c r="J8610">
        <v>4.0456000000000003</v>
      </c>
    </row>
    <row r="8611" spans="1:10" x14ac:dyDescent="0.25">
      <c r="A8611" s="1" t="s">
        <v>6929</v>
      </c>
      <c r="B8611" s="2">
        <v>41794</v>
      </c>
      <c r="C8611" s="2">
        <v>41799</v>
      </c>
      <c r="D8611" s="1" t="s">
        <v>19</v>
      </c>
      <c r="E8611" s="1" t="s">
        <v>2968</v>
      </c>
      <c r="F8611" s="1" t="s">
        <v>1203</v>
      </c>
      <c r="G8611">
        <v>353.56799999999998</v>
      </c>
      <c r="H8611">
        <v>2</v>
      </c>
      <c r="I8611">
        <v>0.2</v>
      </c>
      <c r="J8611">
        <v>-44.195999999999998</v>
      </c>
    </row>
    <row r="8612" spans="1:10" x14ac:dyDescent="0.25">
      <c r="A8612" s="1" t="s">
        <v>6929</v>
      </c>
      <c r="B8612" s="2">
        <v>41794</v>
      </c>
      <c r="C8612" s="2">
        <v>41799</v>
      </c>
      <c r="D8612" s="1" t="s">
        <v>19</v>
      </c>
      <c r="E8612" s="1" t="s">
        <v>2968</v>
      </c>
      <c r="F8612" s="1" t="s">
        <v>1642</v>
      </c>
      <c r="G8612">
        <v>13.96</v>
      </c>
      <c r="H8612">
        <v>2</v>
      </c>
      <c r="I8612">
        <v>0</v>
      </c>
      <c r="J8612">
        <v>6.7008000000000001</v>
      </c>
    </row>
    <row r="8613" spans="1:10" x14ac:dyDescent="0.25">
      <c r="A8613" s="1" t="s">
        <v>6930</v>
      </c>
      <c r="B8613" s="2">
        <v>43052</v>
      </c>
      <c r="C8613" s="2">
        <v>43056</v>
      </c>
      <c r="D8613" s="1" t="s">
        <v>11</v>
      </c>
      <c r="E8613" s="1" t="s">
        <v>1514</v>
      </c>
      <c r="F8613" s="1" t="s">
        <v>3197</v>
      </c>
      <c r="G8613">
        <v>82.95</v>
      </c>
      <c r="H8613">
        <v>5</v>
      </c>
      <c r="I8613">
        <v>0</v>
      </c>
      <c r="J8613">
        <v>29.032499999999999</v>
      </c>
    </row>
    <row r="8614" spans="1:10" x14ac:dyDescent="0.25">
      <c r="A8614" s="1" t="s">
        <v>6931</v>
      </c>
      <c r="B8614" s="2">
        <v>42397</v>
      </c>
      <c r="C8614" s="2">
        <v>42401</v>
      </c>
      <c r="D8614" s="1" t="s">
        <v>11</v>
      </c>
      <c r="E8614" s="1" t="s">
        <v>1997</v>
      </c>
      <c r="F8614" s="1" t="s">
        <v>800</v>
      </c>
      <c r="G8614">
        <v>39.68</v>
      </c>
      <c r="H8614">
        <v>2</v>
      </c>
      <c r="I8614">
        <v>0</v>
      </c>
      <c r="J8614">
        <v>10.316800000000001</v>
      </c>
    </row>
    <row r="8615" spans="1:10" x14ac:dyDescent="0.25">
      <c r="A8615" s="1" t="s">
        <v>6932</v>
      </c>
      <c r="B8615" s="2">
        <v>42683</v>
      </c>
      <c r="C8615" s="2">
        <v>42688</v>
      </c>
      <c r="D8615" s="1" t="s">
        <v>19</v>
      </c>
      <c r="E8615" s="1" t="s">
        <v>254</v>
      </c>
      <c r="F8615" s="1" t="s">
        <v>539</v>
      </c>
      <c r="G8615">
        <v>479.97</v>
      </c>
      <c r="H8615">
        <v>3</v>
      </c>
      <c r="I8615">
        <v>0</v>
      </c>
      <c r="J8615">
        <v>177.5889</v>
      </c>
    </row>
    <row r="8616" spans="1:10" x14ac:dyDescent="0.25">
      <c r="A8616" s="1" t="s">
        <v>6933</v>
      </c>
      <c r="B8616" s="2">
        <v>42623</v>
      </c>
      <c r="C8616" s="2">
        <v>42627</v>
      </c>
      <c r="D8616" s="1" t="s">
        <v>19</v>
      </c>
      <c r="E8616" s="1" t="s">
        <v>1949</v>
      </c>
      <c r="F8616" s="1" t="s">
        <v>4531</v>
      </c>
      <c r="G8616">
        <v>7.38</v>
      </c>
      <c r="H8616">
        <v>2</v>
      </c>
      <c r="I8616">
        <v>0</v>
      </c>
      <c r="J8616">
        <v>3.4685999999999999</v>
      </c>
    </row>
    <row r="8617" spans="1:10" x14ac:dyDescent="0.25">
      <c r="A8617" s="1" t="s">
        <v>6933</v>
      </c>
      <c r="B8617" s="2">
        <v>42623</v>
      </c>
      <c r="C8617" s="2">
        <v>42627</v>
      </c>
      <c r="D8617" s="1" t="s">
        <v>19</v>
      </c>
      <c r="E8617" s="1" t="s">
        <v>1949</v>
      </c>
      <c r="F8617" s="1" t="s">
        <v>2145</v>
      </c>
      <c r="G8617">
        <v>14.256</v>
      </c>
      <c r="H8617">
        <v>3</v>
      </c>
      <c r="I8617">
        <v>0.2</v>
      </c>
      <c r="J8617">
        <v>4.4550000000000001</v>
      </c>
    </row>
    <row r="8618" spans="1:10" x14ac:dyDescent="0.25">
      <c r="A8618" s="1" t="s">
        <v>6933</v>
      </c>
      <c r="B8618" s="2">
        <v>42623</v>
      </c>
      <c r="C8618" s="2">
        <v>42627</v>
      </c>
      <c r="D8618" s="1" t="s">
        <v>19</v>
      </c>
      <c r="E8618" s="1" t="s">
        <v>1949</v>
      </c>
      <c r="F8618" s="1" t="s">
        <v>1788</v>
      </c>
      <c r="G8618">
        <v>81.98</v>
      </c>
      <c r="H8618">
        <v>2</v>
      </c>
      <c r="I8618">
        <v>0</v>
      </c>
      <c r="J8618">
        <v>40.170200000000001</v>
      </c>
    </row>
    <row r="8619" spans="1:10" x14ac:dyDescent="0.25">
      <c r="A8619" s="1" t="s">
        <v>6933</v>
      </c>
      <c r="B8619" s="2">
        <v>42623</v>
      </c>
      <c r="C8619" s="2">
        <v>42627</v>
      </c>
      <c r="D8619" s="1" t="s">
        <v>19</v>
      </c>
      <c r="E8619" s="1" t="s">
        <v>1949</v>
      </c>
      <c r="F8619" s="1" t="s">
        <v>1534</v>
      </c>
      <c r="G8619">
        <v>39.624000000000002</v>
      </c>
      <c r="H8619">
        <v>3</v>
      </c>
      <c r="I8619">
        <v>0.2</v>
      </c>
      <c r="J8619">
        <v>13.868399999999999</v>
      </c>
    </row>
    <row r="8620" spans="1:10" x14ac:dyDescent="0.25">
      <c r="A8620" s="1" t="s">
        <v>6934</v>
      </c>
      <c r="B8620" s="2">
        <v>42797</v>
      </c>
      <c r="C8620" s="2">
        <v>42802</v>
      </c>
      <c r="D8620" s="1" t="s">
        <v>19</v>
      </c>
      <c r="E8620" s="1" t="s">
        <v>1734</v>
      </c>
      <c r="F8620" s="1" t="s">
        <v>1508</v>
      </c>
      <c r="G8620">
        <v>399.67200000000003</v>
      </c>
      <c r="H8620">
        <v>7</v>
      </c>
      <c r="I8620">
        <v>0.2</v>
      </c>
      <c r="J8620">
        <v>-14.9877</v>
      </c>
    </row>
    <row r="8621" spans="1:10" x14ac:dyDescent="0.25">
      <c r="A8621" s="1" t="s">
        <v>6935</v>
      </c>
      <c r="B8621" s="2">
        <v>42986</v>
      </c>
      <c r="C8621" s="2">
        <v>42991</v>
      </c>
      <c r="D8621" s="1" t="s">
        <v>11</v>
      </c>
      <c r="E8621" s="1" t="s">
        <v>1394</v>
      </c>
      <c r="F8621" s="1" t="s">
        <v>4115</v>
      </c>
      <c r="G8621">
        <v>65.12</v>
      </c>
      <c r="H8621">
        <v>4</v>
      </c>
      <c r="I8621">
        <v>0</v>
      </c>
      <c r="J8621">
        <v>16.9312</v>
      </c>
    </row>
    <row r="8622" spans="1:10" x14ac:dyDescent="0.25">
      <c r="A8622" s="1" t="s">
        <v>6936</v>
      </c>
      <c r="B8622" s="2">
        <v>43045</v>
      </c>
      <c r="C8622" s="2">
        <v>43048</v>
      </c>
      <c r="D8622" s="1" t="s">
        <v>11</v>
      </c>
      <c r="E8622" s="1" t="s">
        <v>3916</v>
      </c>
      <c r="F8622" s="1" t="s">
        <v>1403</v>
      </c>
      <c r="G8622">
        <v>30.56</v>
      </c>
      <c r="H8622">
        <v>5</v>
      </c>
      <c r="I8622">
        <v>0.6</v>
      </c>
      <c r="J8622">
        <v>-19.864000000000001</v>
      </c>
    </row>
    <row r="8623" spans="1:10" x14ac:dyDescent="0.25">
      <c r="A8623" s="1" t="s">
        <v>6937</v>
      </c>
      <c r="B8623" s="2">
        <v>42868</v>
      </c>
      <c r="C8623" s="2">
        <v>42873</v>
      </c>
      <c r="D8623" s="1" t="s">
        <v>19</v>
      </c>
      <c r="E8623" s="1" t="s">
        <v>1795</v>
      </c>
      <c r="F8623" s="1" t="s">
        <v>203</v>
      </c>
      <c r="G8623">
        <v>20.768000000000001</v>
      </c>
      <c r="H8623">
        <v>2</v>
      </c>
      <c r="I8623">
        <v>0.2</v>
      </c>
      <c r="J8623">
        <v>2.3363999999999998</v>
      </c>
    </row>
    <row r="8624" spans="1:10" x14ac:dyDescent="0.25">
      <c r="A8624" s="1" t="s">
        <v>6938</v>
      </c>
      <c r="B8624" s="2">
        <v>42701</v>
      </c>
      <c r="C8624" s="2">
        <v>42705</v>
      </c>
      <c r="D8624" s="1" t="s">
        <v>19</v>
      </c>
      <c r="E8624" s="1" t="s">
        <v>3289</v>
      </c>
      <c r="F8624" s="1" t="s">
        <v>519</v>
      </c>
      <c r="G8624">
        <v>39.808</v>
      </c>
      <c r="H8624">
        <v>4</v>
      </c>
      <c r="I8624">
        <v>0.2</v>
      </c>
      <c r="J8624">
        <v>3.9807999999999999</v>
      </c>
    </row>
    <row r="8625" spans="1:10" x14ac:dyDescent="0.25">
      <c r="A8625" s="1" t="s">
        <v>6939</v>
      </c>
      <c r="B8625" s="2">
        <v>42321</v>
      </c>
      <c r="C8625" s="2">
        <v>42326</v>
      </c>
      <c r="D8625" s="1" t="s">
        <v>19</v>
      </c>
      <c r="E8625" s="1" t="s">
        <v>1091</v>
      </c>
      <c r="F8625" s="1" t="s">
        <v>2404</v>
      </c>
      <c r="G8625">
        <v>121.104</v>
      </c>
      <c r="H8625">
        <v>6</v>
      </c>
      <c r="I8625">
        <v>0.7</v>
      </c>
      <c r="J8625">
        <v>-100.92</v>
      </c>
    </row>
    <row r="8626" spans="1:10" x14ac:dyDescent="0.25">
      <c r="A8626" s="1" t="s">
        <v>6939</v>
      </c>
      <c r="B8626" s="2">
        <v>42321</v>
      </c>
      <c r="C8626" s="2">
        <v>42326</v>
      </c>
      <c r="D8626" s="1" t="s">
        <v>19</v>
      </c>
      <c r="E8626" s="1" t="s">
        <v>1091</v>
      </c>
      <c r="F8626" s="1" t="s">
        <v>2543</v>
      </c>
      <c r="G8626">
        <v>111.96</v>
      </c>
      <c r="H8626">
        <v>5</v>
      </c>
      <c r="I8626">
        <v>0.2</v>
      </c>
      <c r="J8626">
        <v>-1.3995</v>
      </c>
    </row>
    <row r="8627" spans="1:10" x14ac:dyDescent="0.25">
      <c r="A8627" s="1" t="s">
        <v>6940</v>
      </c>
      <c r="B8627" s="2">
        <v>42346</v>
      </c>
      <c r="C8627" s="2">
        <v>42350</v>
      </c>
      <c r="D8627" s="1" t="s">
        <v>19</v>
      </c>
      <c r="E8627" s="1" t="s">
        <v>1997</v>
      </c>
      <c r="F8627" s="1" t="s">
        <v>2783</v>
      </c>
      <c r="G8627">
        <v>15.696</v>
      </c>
      <c r="H8627">
        <v>3</v>
      </c>
      <c r="I8627">
        <v>0.2</v>
      </c>
      <c r="J8627">
        <v>5.1012000000000004</v>
      </c>
    </row>
    <row r="8628" spans="1:10" x14ac:dyDescent="0.25">
      <c r="A8628" s="1" t="s">
        <v>6941</v>
      </c>
      <c r="B8628" s="2">
        <v>42254</v>
      </c>
      <c r="C8628" s="2">
        <v>42259</v>
      </c>
      <c r="D8628" s="1" t="s">
        <v>19</v>
      </c>
      <c r="E8628" s="1" t="s">
        <v>578</v>
      </c>
      <c r="F8628" s="1" t="s">
        <v>2861</v>
      </c>
      <c r="G8628">
        <v>70.260000000000005</v>
      </c>
      <c r="H8628">
        <v>3</v>
      </c>
      <c r="I8628">
        <v>0</v>
      </c>
      <c r="J8628">
        <v>18.970199999999998</v>
      </c>
    </row>
    <row r="8629" spans="1:10" x14ac:dyDescent="0.25">
      <c r="A8629" s="1" t="s">
        <v>6941</v>
      </c>
      <c r="B8629" s="2">
        <v>42254</v>
      </c>
      <c r="C8629" s="2">
        <v>42259</v>
      </c>
      <c r="D8629" s="1" t="s">
        <v>19</v>
      </c>
      <c r="E8629" s="1" t="s">
        <v>578</v>
      </c>
      <c r="F8629" s="1" t="s">
        <v>4001</v>
      </c>
      <c r="G8629">
        <v>90</v>
      </c>
      <c r="H8629">
        <v>5</v>
      </c>
      <c r="I8629">
        <v>0</v>
      </c>
      <c r="J8629">
        <v>16.2</v>
      </c>
    </row>
    <row r="8630" spans="1:10" x14ac:dyDescent="0.25">
      <c r="A8630" s="1" t="s">
        <v>6941</v>
      </c>
      <c r="B8630" s="2">
        <v>42254</v>
      </c>
      <c r="C8630" s="2">
        <v>42259</v>
      </c>
      <c r="D8630" s="1" t="s">
        <v>19</v>
      </c>
      <c r="E8630" s="1" t="s">
        <v>578</v>
      </c>
      <c r="F8630" s="1" t="s">
        <v>1089</v>
      </c>
      <c r="G8630">
        <v>6.0960000000000001</v>
      </c>
      <c r="H8630">
        <v>2</v>
      </c>
      <c r="I8630">
        <v>0.2</v>
      </c>
      <c r="J8630">
        <v>2.0573999999999999</v>
      </c>
    </row>
    <row r="8631" spans="1:10" x14ac:dyDescent="0.25">
      <c r="A8631" s="1" t="s">
        <v>6941</v>
      </c>
      <c r="B8631" s="2">
        <v>42254</v>
      </c>
      <c r="C8631" s="2">
        <v>42259</v>
      </c>
      <c r="D8631" s="1" t="s">
        <v>19</v>
      </c>
      <c r="E8631" s="1" t="s">
        <v>578</v>
      </c>
      <c r="F8631" s="1" t="s">
        <v>3303</v>
      </c>
      <c r="G8631">
        <v>481.17599999999999</v>
      </c>
      <c r="H8631">
        <v>2</v>
      </c>
      <c r="I8631">
        <v>0.4</v>
      </c>
      <c r="J8631">
        <v>-120.294</v>
      </c>
    </row>
    <row r="8632" spans="1:10" x14ac:dyDescent="0.25">
      <c r="A8632" s="1" t="s">
        <v>6941</v>
      </c>
      <c r="B8632" s="2">
        <v>42254</v>
      </c>
      <c r="C8632" s="2">
        <v>42259</v>
      </c>
      <c r="D8632" s="1" t="s">
        <v>19</v>
      </c>
      <c r="E8632" s="1" t="s">
        <v>578</v>
      </c>
      <c r="F8632" s="1" t="s">
        <v>1709</v>
      </c>
      <c r="G8632">
        <v>7.24</v>
      </c>
      <c r="H8632">
        <v>4</v>
      </c>
      <c r="I8632">
        <v>0</v>
      </c>
      <c r="J8632">
        <v>2.3892000000000002</v>
      </c>
    </row>
    <row r="8633" spans="1:10" x14ac:dyDescent="0.25">
      <c r="A8633" s="1" t="s">
        <v>6942</v>
      </c>
      <c r="B8633" s="2">
        <v>42579</v>
      </c>
      <c r="C8633" s="2">
        <v>42580</v>
      </c>
      <c r="D8633" s="1" t="s">
        <v>79</v>
      </c>
      <c r="E8633" s="1" t="s">
        <v>985</v>
      </c>
      <c r="F8633" s="1" t="s">
        <v>1308</v>
      </c>
      <c r="G8633">
        <v>177.45</v>
      </c>
      <c r="H8633">
        <v>5</v>
      </c>
      <c r="I8633">
        <v>0.5</v>
      </c>
      <c r="J8633">
        <v>-78.078000000000003</v>
      </c>
    </row>
    <row r="8634" spans="1:10" x14ac:dyDescent="0.25">
      <c r="A8634" s="1" t="s">
        <v>6942</v>
      </c>
      <c r="B8634" s="2">
        <v>42579</v>
      </c>
      <c r="C8634" s="2">
        <v>42580</v>
      </c>
      <c r="D8634" s="1" t="s">
        <v>79</v>
      </c>
      <c r="E8634" s="1" t="s">
        <v>985</v>
      </c>
      <c r="F8634" s="1" t="s">
        <v>1439</v>
      </c>
      <c r="G8634">
        <v>1369.7639999999999</v>
      </c>
      <c r="H8634">
        <v>6</v>
      </c>
      <c r="I8634">
        <v>0.7</v>
      </c>
      <c r="J8634">
        <v>-913.17600000000004</v>
      </c>
    </row>
    <row r="8635" spans="1:10" x14ac:dyDescent="0.25">
      <c r="A8635" s="1" t="s">
        <v>6942</v>
      </c>
      <c r="B8635" s="2">
        <v>42579</v>
      </c>
      <c r="C8635" s="2">
        <v>42580</v>
      </c>
      <c r="D8635" s="1" t="s">
        <v>79</v>
      </c>
      <c r="E8635" s="1" t="s">
        <v>985</v>
      </c>
      <c r="F8635" s="1" t="s">
        <v>4722</v>
      </c>
      <c r="G8635">
        <v>9.48</v>
      </c>
      <c r="H8635">
        <v>3</v>
      </c>
      <c r="I8635">
        <v>0.2</v>
      </c>
      <c r="J8635">
        <v>0.71099999999999997</v>
      </c>
    </row>
    <row r="8636" spans="1:10" x14ac:dyDescent="0.25">
      <c r="A8636" s="1" t="s">
        <v>6943</v>
      </c>
      <c r="B8636" s="2">
        <v>42972</v>
      </c>
      <c r="C8636" s="2">
        <v>42976</v>
      </c>
      <c r="D8636" s="1" t="s">
        <v>19</v>
      </c>
      <c r="E8636" s="1" t="s">
        <v>1216</v>
      </c>
      <c r="F8636" s="1" t="s">
        <v>13</v>
      </c>
      <c r="G8636">
        <v>130.97999999999999</v>
      </c>
      <c r="H8636">
        <v>2</v>
      </c>
      <c r="I8636">
        <v>0.5</v>
      </c>
      <c r="J8636">
        <v>-89.066400000000002</v>
      </c>
    </row>
    <row r="8637" spans="1:10" x14ac:dyDescent="0.25">
      <c r="A8637" s="1" t="s">
        <v>6944</v>
      </c>
      <c r="B8637" s="2">
        <v>41759</v>
      </c>
      <c r="C8637" s="2">
        <v>41761</v>
      </c>
      <c r="D8637" s="1" t="s">
        <v>79</v>
      </c>
      <c r="E8637" s="1" t="s">
        <v>2994</v>
      </c>
      <c r="F8637" s="1" t="s">
        <v>5323</v>
      </c>
      <c r="G8637">
        <v>174.95</v>
      </c>
      <c r="H8637">
        <v>5</v>
      </c>
      <c r="I8637">
        <v>0</v>
      </c>
      <c r="J8637">
        <v>45.487000000000002</v>
      </c>
    </row>
    <row r="8638" spans="1:10" x14ac:dyDescent="0.25">
      <c r="A8638" s="1" t="s">
        <v>6944</v>
      </c>
      <c r="B8638" s="2">
        <v>41759</v>
      </c>
      <c r="C8638" s="2">
        <v>41761</v>
      </c>
      <c r="D8638" s="1" t="s">
        <v>79</v>
      </c>
      <c r="E8638" s="1" t="s">
        <v>2994</v>
      </c>
      <c r="F8638" s="1" t="s">
        <v>1111</v>
      </c>
      <c r="G8638">
        <v>826</v>
      </c>
      <c r="H8638">
        <v>5</v>
      </c>
      <c r="I8638">
        <v>0</v>
      </c>
      <c r="J8638">
        <v>214.76</v>
      </c>
    </row>
    <row r="8639" spans="1:10" x14ac:dyDescent="0.25">
      <c r="A8639" s="1" t="s">
        <v>6945</v>
      </c>
      <c r="B8639" s="2">
        <v>42852</v>
      </c>
      <c r="C8639" s="2">
        <v>42857</v>
      </c>
      <c r="D8639" s="1" t="s">
        <v>19</v>
      </c>
      <c r="E8639" s="1" t="s">
        <v>144</v>
      </c>
      <c r="F8639" s="1" t="s">
        <v>132</v>
      </c>
      <c r="G8639">
        <v>139.58000000000001</v>
      </c>
      <c r="H8639">
        <v>7</v>
      </c>
      <c r="I8639">
        <v>0</v>
      </c>
      <c r="J8639">
        <v>39.0824</v>
      </c>
    </row>
    <row r="8640" spans="1:10" x14ac:dyDescent="0.25">
      <c r="A8640" s="1" t="s">
        <v>6946</v>
      </c>
      <c r="B8640" s="2">
        <v>42939</v>
      </c>
      <c r="C8640" s="2">
        <v>42940</v>
      </c>
      <c r="D8640" s="1" t="s">
        <v>79</v>
      </c>
      <c r="E8640" s="1" t="s">
        <v>781</v>
      </c>
      <c r="F8640" s="1" t="s">
        <v>2479</v>
      </c>
      <c r="G8640">
        <v>399.95</v>
      </c>
      <c r="H8640">
        <v>5</v>
      </c>
      <c r="I8640">
        <v>0</v>
      </c>
      <c r="J8640">
        <v>143.982</v>
      </c>
    </row>
    <row r="8641" spans="1:10" x14ac:dyDescent="0.25">
      <c r="A8641" s="1" t="s">
        <v>6947</v>
      </c>
      <c r="B8641" s="2">
        <v>41986</v>
      </c>
      <c r="C8641" s="2">
        <v>41988</v>
      </c>
      <c r="D8641" s="1" t="s">
        <v>11</v>
      </c>
      <c r="E8641" s="1" t="s">
        <v>739</v>
      </c>
      <c r="F8641" s="1" t="s">
        <v>1970</v>
      </c>
      <c r="G8641">
        <v>12.39</v>
      </c>
      <c r="H8641">
        <v>3</v>
      </c>
      <c r="I8641">
        <v>0</v>
      </c>
      <c r="J8641">
        <v>5.8232999999999997</v>
      </c>
    </row>
    <row r="8642" spans="1:10" x14ac:dyDescent="0.25">
      <c r="A8642" s="1" t="s">
        <v>6948</v>
      </c>
      <c r="B8642" s="2">
        <v>42747</v>
      </c>
      <c r="C8642" s="2">
        <v>42751</v>
      </c>
      <c r="D8642" s="1" t="s">
        <v>19</v>
      </c>
      <c r="E8642" s="1" t="s">
        <v>449</v>
      </c>
      <c r="F8642" s="1" t="s">
        <v>1439</v>
      </c>
      <c r="G8642">
        <v>760.98</v>
      </c>
      <c r="H8642">
        <v>5</v>
      </c>
      <c r="I8642">
        <v>0.8</v>
      </c>
      <c r="J8642">
        <v>-1141.47</v>
      </c>
    </row>
    <row r="8643" spans="1:10" x14ac:dyDescent="0.25">
      <c r="A8643" s="1" t="s">
        <v>6949</v>
      </c>
      <c r="B8643" s="2">
        <v>43071</v>
      </c>
      <c r="C8643" s="2">
        <v>43071</v>
      </c>
      <c r="D8643" s="1" t="s">
        <v>654</v>
      </c>
      <c r="E8643" s="1" t="s">
        <v>3055</v>
      </c>
      <c r="F8643" s="1" t="s">
        <v>889</v>
      </c>
      <c r="G8643">
        <v>67.86</v>
      </c>
      <c r="H8643">
        <v>6</v>
      </c>
      <c r="I8643">
        <v>0.7</v>
      </c>
      <c r="J8643">
        <v>-45.24</v>
      </c>
    </row>
    <row r="8644" spans="1:10" x14ac:dyDescent="0.25">
      <c r="A8644" s="1" t="s">
        <v>6950</v>
      </c>
      <c r="B8644" s="2">
        <v>42316</v>
      </c>
      <c r="C8644" s="2">
        <v>42323</v>
      </c>
      <c r="D8644" s="1" t="s">
        <v>19</v>
      </c>
      <c r="E8644" s="1" t="s">
        <v>1681</v>
      </c>
      <c r="F8644" s="1" t="s">
        <v>591</v>
      </c>
      <c r="G8644">
        <v>31.504000000000001</v>
      </c>
      <c r="H8644">
        <v>11</v>
      </c>
      <c r="I8644">
        <v>0.2</v>
      </c>
      <c r="J8644">
        <v>11.814</v>
      </c>
    </row>
    <row r="8645" spans="1:10" x14ac:dyDescent="0.25">
      <c r="A8645" s="1" t="s">
        <v>6950</v>
      </c>
      <c r="B8645" s="2">
        <v>42316</v>
      </c>
      <c r="C8645" s="2">
        <v>42323</v>
      </c>
      <c r="D8645" s="1" t="s">
        <v>19</v>
      </c>
      <c r="E8645" s="1" t="s">
        <v>1681</v>
      </c>
      <c r="F8645" s="1" t="s">
        <v>4369</v>
      </c>
      <c r="G8645">
        <v>5.04</v>
      </c>
      <c r="H8645">
        <v>1</v>
      </c>
      <c r="I8645">
        <v>0.2</v>
      </c>
      <c r="J8645">
        <v>1.6379999999999999</v>
      </c>
    </row>
    <row r="8646" spans="1:10" x14ac:dyDescent="0.25">
      <c r="A8646" s="1" t="s">
        <v>6950</v>
      </c>
      <c r="B8646" s="2">
        <v>42316</v>
      </c>
      <c r="C8646" s="2">
        <v>42323</v>
      </c>
      <c r="D8646" s="1" t="s">
        <v>19</v>
      </c>
      <c r="E8646" s="1" t="s">
        <v>1681</v>
      </c>
      <c r="F8646" s="1" t="s">
        <v>824</v>
      </c>
      <c r="G8646">
        <v>39.878999999999998</v>
      </c>
      <c r="H8646">
        <v>7</v>
      </c>
      <c r="I8646">
        <v>0.7</v>
      </c>
      <c r="J8646">
        <v>-29.244599999999998</v>
      </c>
    </row>
    <row r="8647" spans="1:10" x14ac:dyDescent="0.25">
      <c r="A8647" s="1" t="s">
        <v>6950</v>
      </c>
      <c r="B8647" s="2">
        <v>42316</v>
      </c>
      <c r="C8647" s="2">
        <v>42323</v>
      </c>
      <c r="D8647" s="1" t="s">
        <v>19</v>
      </c>
      <c r="E8647" s="1" t="s">
        <v>1681</v>
      </c>
      <c r="F8647" s="1" t="s">
        <v>650</v>
      </c>
      <c r="G8647">
        <v>4.7119999999999997</v>
      </c>
      <c r="H8647">
        <v>1</v>
      </c>
      <c r="I8647">
        <v>0.2</v>
      </c>
      <c r="J8647">
        <v>1.4136</v>
      </c>
    </row>
    <row r="8648" spans="1:10" x14ac:dyDescent="0.25">
      <c r="A8648" s="1" t="s">
        <v>6951</v>
      </c>
      <c r="B8648" s="2">
        <v>42699</v>
      </c>
      <c r="C8648" s="2">
        <v>42703</v>
      </c>
      <c r="D8648" s="1" t="s">
        <v>19</v>
      </c>
      <c r="E8648" s="1" t="s">
        <v>3986</v>
      </c>
      <c r="F8648" s="1" t="s">
        <v>348</v>
      </c>
      <c r="G8648">
        <v>194.352</v>
      </c>
      <c r="H8648">
        <v>3</v>
      </c>
      <c r="I8648">
        <v>0.2</v>
      </c>
      <c r="J8648">
        <v>19.435199999999998</v>
      </c>
    </row>
    <row r="8649" spans="1:10" x14ac:dyDescent="0.25">
      <c r="A8649" s="1" t="s">
        <v>6952</v>
      </c>
      <c r="B8649" s="2">
        <v>42343</v>
      </c>
      <c r="C8649" s="2">
        <v>42346</v>
      </c>
      <c r="D8649" s="1" t="s">
        <v>79</v>
      </c>
      <c r="E8649" s="1" t="s">
        <v>3367</v>
      </c>
      <c r="F8649" s="1" t="s">
        <v>439</v>
      </c>
      <c r="G8649">
        <v>97.424000000000007</v>
      </c>
      <c r="H8649">
        <v>2</v>
      </c>
      <c r="I8649">
        <v>0.2</v>
      </c>
      <c r="J8649">
        <v>10.9602</v>
      </c>
    </row>
    <row r="8650" spans="1:10" x14ac:dyDescent="0.25">
      <c r="A8650" s="1" t="s">
        <v>6953</v>
      </c>
      <c r="B8650" s="2">
        <v>42580</v>
      </c>
      <c r="C8650" s="2">
        <v>42585</v>
      </c>
      <c r="D8650" s="1" t="s">
        <v>19</v>
      </c>
      <c r="E8650" s="1" t="s">
        <v>3443</v>
      </c>
      <c r="F8650" s="1" t="s">
        <v>1503</v>
      </c>
      <c r="G8650">
        <v>704.76</v>
      </c>
      <c r="H8650">
        <v>5</v>
      </c>
      <c r="I8650">
        <v>0.2</v>
      </c>
      <c r="J8650">
        <v>26.4285</v>
      </c>
    </row>
    <row r="8651" spans="1:10" x14ac:dyDescent="0.25">
      <c r="A8651" s="1" t="s">
        <v>6953</v>
      </c>
      <c r="B8651" s="2">
        <v>42580</v>
      </c>
      <c r="C8651" s="2">
        <v>42585</v>
      </c>
      <c r="D8651" s="1" t="s">
        <v>19</v>
      </c>
      <c r="E8651" s="1" t="s">
        <v>3443</v>
      </c>
      <c r="F8651" s="1" t="s">
        <v>947</v>
      </c>
      <c r="G8651">
        <v>27.396000000000001</v>
      </c>
      <c r="H8651">
        <v>3</v>
      </c>
      <c r="I8651">
        <v>0.7</v>
      </c>
      <c r="J8651">
        <v>-20.090399999999999</v>
      </c>
    </row>
    <row r="8652" spans="1:10" x14ac:dyDescent="0.25">
      <c r="A8652" s="1" t="s">
        <v>6954</v>
      </c>
      <c r="B8652" s="2">
        <v>41895</v>
      </c>
      <c r="C8652" s="2">
        <v>41895</v>
      </c>
      <c r="D8652" s="1" t="s">
        <v>654</v>
      </c>
      <c r="E8652" s="1" t="s">
        <v>1147</v>
      </c>
      <c r="F8652" s="1" t="s">
        <v>4885</v>
      </c>
      <c r="G8652">
        <v>5.7</v>
      </c>
      <c r="H8652">
        <v>5</v>
      </c>
      <c r="I8652">
        <v>0</v>
      </c>
      <c r="J8652">
        <v>2.6789999999999998</v>
      </c>
    </row>
    <row r="8653" spans="1:10" x14ac:dyDescent="0.25">
      <c r="A8653" s="1" t="s">
        <v>6954</v>
      </c>
      <c r="B8653" s="2">
        <v>41895</v>
      </c>
      <c r="C8653" s="2">
        <v>41895</v>
      </c>
      <c r="D8653" s="1" t="s">
        <v>654</v>
      </c>
      <c r="E8653" s="1" t="s">
        <v>1147</v>
      </c>
      <c r="F8653" s="1" t="s">
        <v>570</v>
      </c>
      <c r="G8653">
        <v>14.19</v>
      </c>
      <c r="H8653">
        <v>3</v>
      </c>
      <c r="I8653">
        <v>0</v>
      </c>
      <c r="J8653">
        <v>5.5340999999999996</v>
      </c>
    </row>
    <row r="8654" spans="1:10" x14ac:dyDescent="0.25">
      <c r="A8654" s="1" t="s">
        <v>6954</v>
      </c>
      <c r="B8654" s="2">
        <v>41895</v>
      </c>
      <c r="C8654" s="2">
        <v>41895</v>
      </c>
      <c r="D8654" s="1" t="s">
        <v>654</v>
      </c>
      <c r="E8654" s="1" t="s">
        <v>1147</v>
      </c>
      <c r="F8654" s="1" t="s">
        <v>1017</v>
      </c>
      <c r="G8654">
        <v>7.3</v>
      </c>
      <c r="H8654">
        <v>2</v>
      </c>
      <c r="I8654">
        <v>0</v>
      </c>
      <c r="J8654">
        <v>2.19</v>
      </c>
    </row>
    <row r="8655" spans="1:10" x14ac:dyDescent="0.25">
      <c r="A8655" s="1" t="s">
        <v>6954</v>
      </c>
      <c r="B8655" s="2">
        <v>41895</v>
      </c>
      <c r="C8655" s="2">
        <v>41895</v>
      </c>
      <c r="D8655" s="1" t="s">
        <v>654</v>
      </c>
      <c r="E8655" s="1" t="s">
        <v>1147</v>
      </c>
      <c r="F8655" s="1" t="s">
        <v>1212</v>
      </c>
      <c r="G8655">
        <v>199.98</v>
      </c>
      <c r="H8655">
        <v>2</v>
      </c>
      <c r="I8655">
        <v>0</v>
      </c>
      <c r="J8655">
        <v>75.992400000000004</v>
      </c>
    </row>
    <row r="8656" spans="1:10" x14ac:dyDescent="0.25">
      <c r="A8656" s="1" t="s">
        <v>6954</v>
      </c>
      <c r="B8656" s="2">
        <v>41895</v>
      </c>
      <c r="C8656" s="2">
        <v>41895</v>
      </c>
      <c r="D8656" s="1" t="s">
        <v>654</v>
      </c>
      <c r="E8656" s="1" t="s">
        <v>1147</v>
      </c>
      <c r="F8656" s="1" t="s">
        <v>3869</v>
      </c>
      <c r="G8656">
        <v>144.96</v>
      </c>
      <c r="H8656">
        <v>4</v>
      </c>
      <c r="I8656">
        <v>0</v>
      </c>
      <c r="J8656">
        <v>60.883200000000002</v>
      </c>
    </row>
    <row r="8657" spans="1:10" x14ac:dyDescent="0.25">
      <c r="A8657" s="1" t="s">
        <v>6954</v>
      </c>
      <c r="B8657" s="2">
        <v>41895</v>
      </c>
      <c r="C8657" s="2">
        <v>41895</v>
      </c>
      <c r="D8657" s="1" t="s">
        <v>654</v>
      </c>
      <c r="E8657" s="1" t="s">
        <v>1147</v>
      </c>
      <c r="F8657" s="1" t="s">
        <v>2210</v>
      </c>
      <c r="G8657">
        <v>118</v>
      </c>
      <c r="H8657">
        <v>2</v>
      </c>
      <c r="I8657">
        <v>0</v>
      </c>
      <c r="J8657">
        <v>20.059999999999999</v>
      </c>
    </row>
    <row r="8658" spans="1:10" x14ac:dyDescent="0.25">
      <c r="A8658" s="1" t="s">
        <v>6954</v>
      </c>
      <c r="B8658" s="2">
        <v>41895</v>
      </c>
      <c r="C8658" s="2">
        <v>41895</v>
      </c>
      <c r="D8658" s="1" t="s">
        <v>654</v>
      </c>
      <c r="E8658" s="1" t="s">
        <v>1147</v>
      </c>
      <c r="F8658" s="1" t="s">
        <v>3509</v>
      </c>
      <c r="G8658">
        <v>48.94</v>
      </c>
      <c r="H8658">
        <v>1</v>
      </c>
      <c r="I8658">
        <v>0</v>
      </c>
      <c r="J8658">
        <v>24.47</v>
      </c>
    </row>
    <row r="8659" spans="1:10" x14ac:dyDescent="0.25">
      <c r="A8659" s="1" t="s">
        <v>6954</v>
      </c>
      <c r="B8659" s="2">
        <v>41895</v>
      </c>
      <c r="C8659" s="2">
        <v>41895</v>
      </c>
      <c r="D8659" s="1" t="s">
        <v>654</v>
      </c>
      <c r="E8659" s="1" t="s">
        <v>1147</v>
      </c>
      <c r="F8659" s="1" t="s">
        <v>2733</v>
      </c>
      <c r="G8659">
        <v>22.66</v>
      </c>
      <c r="H8659">
        <v>2</v>
      </c>
      <c r="I8659">
        <v>0</v>
      </c>
      <c r="J8659">
        <v>9.7438000000000002</v>
      </c>
    </row>
    <row r="8660" spans="1:10" x14ac:dyDescent="0.25">
      <c r="A8660" s="1" t="s">
        <v>6955</v>
      </c>
      <c r="B8660" s="2">
        <v>42542</v>
      </c>
      <c r="C8660" s="2">
        <v>42546</v>
      </c>
      <c r="D8660" s="1" t="s">
        <v>19</v>
      </c>
      <c r="E8660" s="1" t="s">
        <v>154</v>
      </c>
      <c r="F8660" s="1" t="s">
        <v>1725</v>
      </c>
      <c r="G8660">
        <v>0.83599999999999997</v>
      </c>
      <c r="H8660">
        <v>1</v>
      </c>
      <c r="I8660">
        <v>0.8</v>
      </c>
      <c r="J8660">
        <v>-1.3375999999999999</v>
      </c>
    </row>
    <row r="8661" spans="1:10" x14ac:dyDescent="0.25">
      <c r="A8661" s="1" t="s">
        <v>6956</v>
      </c>
      <c r="B8661" s="2">
        <v>42616</v>
      </c>
      <c r="C8661" s="2">
        <v>42621</v>
      </c>
      <c r="D8661" s="1" t="s">
        <v>19</v>
      </c>
      <c r="E8661" s="1" t="s">
        <v>2962</v>
      </c>
      <c r="F8661" s="1" t="s">
        <v>3388</v>
      </c>
      <c r="G8661">
        <v>30.96</v>
      </c>
      <c r="H8661">
        <v>6</v>
      </c>
      <c r="I8661">
        <v>0.2</v>
      </c>
      <c r="J8661">
        <v>11.223000000000001</v>
      </c>
    </row>
    <row r="8662" spans="1:10" x14ac:dyDescent="0.25">
      <c r="A8662" s="1" t="s">
        <v>6957</v>
      </c>
      <c r="B8662" s="2">
        <v>43064</v>
      </c>
      <c r="C8662" s="2">
        <v>43069</v>
      </c>
      <c r="D8662" s="1" t="s">
        <v>19</v>
      </c>
      <c r="E8662" s="1" t="s">
        <v>2452</v>
      </c>
      <c r="F8662" s="1" t="s">
        <v>2474</v>
      </c>
      <c r="G8662">
        <v>723.92</v>
      </c>
      <c r="H8662">
        <v>5</v>
      </c>
      <c r="I8662">
        <v>0.2</v>
      </c>
      <c r="J8662">
        <v>-81.441000000000003</v>
      </c>
    </row>
    <row r="8663" spans="1:10" x14ac:dyDescent="0.25">
      <c r="A8663" s="1" t="s">
        <v>6958</v>
      </c>
      <c r="B8663" s="2">
        <v>42136</v>
      </c>
      <c r="C8663" s="2">
        <v>42141</v>
      </c>
      <c r="D8663" s="1" t="s">
        <v>19</v>
      </c>
      <c r="E8663" s="1" t="s">
        <v>2382</v>
      </c>
      <c r="F8663" s="1" t="s">
        <v>4551</v>
      </c>
      <c r="G8663">
        <v>21.968</v>
      </c>
      <c r="H8663">
        <v>4</v>
      </c>
      <c r="I8663">
        <v>0.6</v>
      </c>
      <c r="J8663">
        <v>-15.9268</v>
      </c>
    </row>
    <row r="8664" spans="1:10" x14ac:dyDescent="0.25">
      <c r="A8664" s="1" t="s">
        <v>6958</v>
      </c>
      <c r="B8664" s="2">
        <v>42136</v>
      </c>
      <c r="C8664" s="2">
        <v>42141</v>
      </c>
      <c r="D8664" s="1" t="s">
        <v>19</v>
      </c>
      <c r="E8664" s="1" t="s">
        <v>2382</v>
      </c>
      <c r="F8664" s="1" t="s">
        <v>2068</v>
      </c>
      <c r="G8664">
        <v>619.15200000000004</v>
      </c>
      <c r="H8664">
        <v>6</v>
      </c>
      <c r="I8664">
        <v>0.2</v>
      </c>
      <c r="J8664">
        <v>69.654600000000002</v>
      </c>
    </row>
    <row r="8665" spans="1:10" x14ac:dyDescent="0.25">
      <c r="A8665" s="1" t="s">
        <v>6958</v>
      </c>
      <c r="B8665" s="2">
        <v>42136</v>
      </c>
      <c r="C8665" s="2">
        <v>42141</v>
      </c>
      <c r="D8665" s="1" t="s">
        <v>19</v>
      </c>
      <c r="E8665" s="1" t="s">
        <v>2382</v>
      </c>
      <c r="F8665" s="1" t="s">
        <v>1239</v>
      </c>
      <c r="G8665">
        <v>127.904</v>
      </c>
      <c r="H8665">
        <v>7</v>
      </c>
      <c r="I8665">
        <v>0.2</v>
      </c>
      <c r="J8665">
        <v>41.568800000000003</v>
      </c>
    </row>
    <row r="8666" spans="1:10" x14ac:dyDescent="0.25">
      <c r="A8666" s="1" t="s">
        <v>6959</v>
      </c>
      <c r="B8666" s="2">
        <v>42824</v>
      </c>
      <c r="C8666" s="2">
        <v>42826</v>
      </c>
      <c r="D8666" s="1" t="s">
        <v>11</v>
      </c>
      <c r="E8666" s="1" t="s">
        <v>1182</v>
      </c>
      <c r="F8666" s="1" t="s">
        <v>2612</v>
      </c>
      <c r="G8666">
        <v>94.2</v>
      </c>
      <c r="H8666">
        <v>5</v>
      </c>
      <c r="I8666">
        <v>0</v>
      </c>
      <c r="J8666">
        <v>39.564</v>
      </c>
    </row>
    <row r="8667" spans="1:10" x14ac:dyDescent="0.25">
      <c r="A8667" s="1" t="s">
        <v>6960</v>
      </c>
      <c r="B8667" s="2">
        <v>42691</v>
      </c>
      <c r="C8667" s="2">
        <v>42692</v>
      </c>
      <c r="D8667" s="1" t="s">
        <v>79</v>
      </c>
      <c r="E8667" s="1" t="s">
        <v>3981</v>
      </c>
      <c r="F8667" s="1" t="s">
        <v>1144</v>
      </c>
      <c r="G8667">
        <v>49.5</v>
      </c>
      <c r="H8667">
        <v>5</v>
      </c>
      <c r="I8667">
        <v>0</v>
      </c>
      <c r="J8667">
        <v>13.365</v>
      </c>
    </row>
    <row r="8668" spans="1:10" x14ac:dyDescent="0.25">
      <c r="A8668" s="1" t="s">
        <v>6961</v>
      </c>
      <c r="B8668" s="2">
        <v>42734</v>
      </c>
      <c r="C8668" s="2">
        <v>42737</v>
      </c>
      <c r="D8668" s="1" t="s">
        <v>79</v>
      </c>
      <c r="E8668" s="1" t="s">
        <v>6962</v>
      </c>
      <c r="F8668" s="1" t="s">
        <v>4095</v>
      </c>
      <c r="G8668">
        <v>16.52</v>
      </c>
      <c r="H8668">
        <v>5</v>
      </c>
      <c r="I8668">
        <v>0.2</v>
      </c>
      <c r="J8668">
        <v>1.6519999999999999</v>
      </c>
    </row>
    <row r="8669" spans="1:10" x14ac:dyDescent="0.25">
      <c r="A8669" s="1" t="s">
        <v>6963</v>
      </c>
      <c r="B8669" s="2">
        <v>42726</v>
      </c>
      <c r="C8669" s="2">
        <v>42728</v>
      </c>
      <c r="D8669" s="1" t="s">
        <v>11</v>
      </c>
      <c r="E8669" s="1" t="s">
        <v>2497</v>
      </c>
      <c r="F8669" s="1" t="s">
        <v>325</v>
      </c>
      <c r="G8669">
        <v>55.36</v>
      </c>
      <c r="H8669">
        <v>4</v>
      </c>
      <c r="I8669">
        <v>0.2</v>
      </c>
      <c r="J8669">
        <v>19.376000000000001</v>
      </c>
    </row>
    <row r="8670" spans="1:10" x14ac:dyDescent="0.25">
      <c r="A8670" s="1" t="s">
        <v>6963</v>
      </c>
      <c r="B8670" s="2">
        <v>42726</v>
      </c>
      <c r="C8670" s="2">
        <v>42728</v>
      </c>
      <c r="D8670" s="1" t="s">
        <v>11</v>
      </c>
      <c r="E8670" s="1" t="s">
        <v>2497</v>
      </c>
      <c r="F8670" s="1" t="s">
        <v>4859</v>
      </c>
      <c r="G8670">
        <v>11.56</v>
      </c>
      <c r="H8670">
        <v>1</v>
      </c>
      <c r="I8670">
        <v>0.2</v>
      </c>
      <c r="J8670">
        <v>3.7570000000000001</v>
      </c>
    </row>
    <row r="8671" spans="1:10" x14ac:dyDescent="0.25">
      <c r="A8671" s="1" t="s">
        <v>6964</v>
      </c>
      <c r="B8671" s="2">
        <v>42358</v>
      </c>
      <c r="C8671" s="2">
        <v>42363</v>
      </c>
      <c r="D8671" s="1" t="s">
        <v>11</v>
      </c>
      <c r="E8671" s="1" t="s">
        <v>2248</v>
      </c>
      <c r="F8671" s="1" t="s">
        <v>2502</v>
      </c>
      <c r="G8671">
        <v>17.12</v>
      </c>
      <c r="H8671">
        <v>4</v>
      </c>
      <c r="I8671">
        <v>0</v>
      </c>
      <c r="J8671">
        <v>7.7039999999999997</v>
      </c>
    </row>
    <row r="8672" spans="1:10" x14ac:dyDescent="0.25">
      <c r="A8672" s="1" t="s">
        <v>6965</v>
      </c>
      <c r="B8672" s="2">
        <v>42000</v>
      </c>
      <c r="C8672" s="2">
        <v>42005</v>
      </c>
      <c r="D8672" s="1" t="s">
        <v>11</v>
      </c>
      <c r="E8672" s="1" t="s">
        <v>188</v>
      </c>
      <c r="F8672" s="1" t="s">
        <v>4246</v>
      </c>
      <c r="G8672">
        <v>182.352</v>
      </c>
      <c r="H8672">
        <v>3</v>
      </c>
      <c r="I8672">
        <v>0.2</v>
      </c>
      <c r="J8672">
        <v>-18.235199999999999</v>
      </c>
    </row>
    <row r="8673" spans="1:10" x14ac:dyDescent="0.25">
      <c r="A8673" s="1" t="s">
        <v>6965</v>
      </c>
      <c r="B8673" s="2">
        <v>42000</v>
      </c>
      <c r="C8673" s="2">
        <v>42005</v>
      </c>
      <c r="D8673" s="1" t="s">
        <v>11</v>
      </c>
      <c r="E8673" s="1" t="s">
        <v>188</v>
      </c>
      <c r="F8673" s="1" t="s">
        <v>481</v>
      </c>
      <c r="G8673">
        <v>118.16</v>
      </c>
      <c r="H8673">
        <v>2</v>
      </c>
      <c r="I8673">
        <v>0.2</v>
      </c>
      <c r="J8673">
        <v>-25.109000000000002</v>
      </c>
    </row>
    <row r="8674" spans="1:10" x14ac:dyDescent="0.25">
      <c r="A8674" s="1" t="s">
        <v>6966</v>
      </c>
      <c r="B8674" s="2">
        <v>42782</v>
      </c>
      <c r="C8674" s="2">
        <v>42787</v>
      </c>
      <c r="D8674" s="1" t="s">
        <v>19</v>
      </c>
      <c r="E8674" s="1" t="s">
        <v>2767</v>
      </c>
      <c r="F8674" s="1" t="s">
        <v>547</v>
      </c>
      <c r="G8674">
        <v>18.367999999999999</v>
      </c>
      <c r="H8674">
        <v>2</v>
      </c>
      <c r="I8674">
        <v>0.2</v>
      </c>
      <c r="J8674">
        <v>6.1992000000000003</v>
      </c>
    </row>
    <row r="8675" spans="1:10" x14ac:dyDescent="0.25">
      <c r="A8675" s="1" t="s">
        <v>6966</v>
      </c>
      <c r="B8675" s="2">
        <v>42782</v>
      </c>
      <c r="C8675" s="2">
        <v>42787</v>
      </c>
      <c r="D8675" s="1" t="s">
        <v>19</v>
      </c>
      <c r="E8675" s="1" t="s">
        <v>2767</v>
      </c>
      <c r="F8675" s="1" t="s">
        <v>252</v>
      </c>
      <c r="G8675">
        <v>600.55799999999999</v>
      </c>
      <c r="H8675">
        <v>3</v>
      </c>
      <c r="I8675">
        <v>0.3</v>
      </c>
      <c r="J8675">
        <v>-8.5793999999999997</v>
      </c>
    </row>
    <row r="8676" spans="1:10" x14ac:dyDescent="0.25">
      <c r="A8676" s="1" t="s">
        <v>6966</v>
      </c>
      <c r="B8676" s="2">
        <v>42782</v>
      </c>
      <c r="C8676" s="2">
        <v>42787</v>
      </c>
      <c r="D8676" s="1" t="s">
        <v>19</v>
      </c>
      <c r="E8676" s="1" t="s">
        <v>2767</v>
      </c>
      <c r="F8676" s="1" t="s">
        <v>408</v>
      </c>
      <c r="G8676">
        <v>50.351999999999997</v>
      </c>
      <c r="H8676">
        <v>3</v>
      </c>
      <c r="I8676">
        <v>0.2</v>
      </c>
      <c r="J8676">
        <v>-8.1821999999999999</v>
      </c>
    </row>
    <row r="8677" spans="1:10" x14ac:dyDescent="0.25">
      <c r="A8677" s="1" t="s">
        <v>6966</v>
      </c>
      <c r="B8677" s="2">
        <v>42782</v>
      </c>
      <c r="C8677" s="2">
        <v>42787</v>
      </c>
      <c r="D8677" s="1" t="s">
        <v>19</v>
      </c>
      <c r="E8677" s="1" t="s">
        <v>2767</v>
      </c>
      <c r="F8677" s="1" t="s">
        <v>1038</v>
      </c>
      <c r="G8677">
        <v>28.032</v>
      </c>
      <c r="H8677">
        <v>6</v>
      </c>
      <c r="I8677">
        <v>0.2</v>
      </c>
      <c r="J8677">
        <v>3.504</v>
      </c>
    </row>
    <row r="8678" spans="1:10" x14ac:dyDescent="0.25">
      <c r="A8678" s="1" t="s">
        <v>6966</v>
      </c>
      <c r="B8678" s="2">
        <v>42782</v>
      </c>
      <c r="C8678" s="2">
        <v>42787</v>
      </c>
      <c r="D8678" s="1" t="s">
        <v>19</v>
      </c>
      <c r="E8678" s="1" t="s">
        <v>2767</v>
      </c>
      <c r="F8678" s="1" t="s">
        <v>2194</v>
      </c>
      <c r="G8678">
        <v>7.6920000000000002</v>
      </c>
      <c r="H8678">
        <v>1</v>
      </c>
      <c r="I8678">
        <v>0.6</v>
      </c>
      <c r="J8678">
        <v>-3.6537000000000002</v>
      </c>
    </row>
    <row r="8679" spans="1:10" x14ac:dyDescent="0.25">
      <c r="A8679" s="1" t="s">
        <v>6967</v>
      </c>
      <c r="B8679" s="2">
        <v>43032</v>
      </c>
      <c r="C8679" s="2">
        <v>43034</v>
      </c>
      <c r="D8679" s="1" t="s">
        <v>79</v>
      </c>
      <c r="E8679" s="1" t="s">
        <v>599</v>
      </c>
      <c r="F8679" s="1" t="s">
        <v>2506</v>
      </c>
      <c r="G8679">
        <v>517.40499999999997</v>
      </c>
      <c r="H8679">
        <v>5</v>
      </c>
      <c r="I8679">
        <v>0.3</v>
      </c>
      <c r="J8679">
        <v>-81.3065</v>
      </c>
    </row>
    <row r="8680" spans="1:10" x14ac:dyDescent="0.25">
      <c r="A8680" s="1" t="s">
        <v>6968</v>
      </c>
      <c r="B8680" s="2">
        <v>42615</v>
      </c>
      <c r="C8680" s="2">
        <v>42620</v>
      </c>
      <c r="D8680" s="1" t="s">
        <v>11</v>
      </c>
      <c r="E8680" s="1" t="s">
        <v>1222</v>
      </c>
      <c r="F8680" s="1" t="s">
        <v>1318</v>
      </c>
      <c r="G8680">
        <v>8.6080000000000005</v>
      </c>
      <c r="H8680">
        <v>8</v>
      </c>
      <c r="I8680">
        <v>0.8</v>
      </c>
      <c r="J8680">
        <v>-13.3424</v>
      </c>
    </row>
    <row r="8681" spans="1:10" x14ac:dyDescent="0.25">
      <c r="A8681" s="1" t="s">
        <v>6968</v>
      </c>
      <c r="B8681" s="2">
        <v>42615</v>
      </c>
      <c r="C8681" s="2">
        <v>42620</v>
      </c>
      <c r="D8681" s="1" t="s">
        <v>11</v>
      </c>
      <c r="E8681" s="1" t="s">
        <v>1222</v>
      </c>
      <c r="F8681" s="1" t="s">
        <v>1424</v>
      </c>
      <c r="G8681">
        <v>159.56</v>
      </c>
      <c r="H8681">
        <v>5</v>
      </c>
      <c r="I8681">
        <v>0.2</v>
      </c>
      <c r="J8681">
        <v>33.906500000000001</v>
      </c>
    </row>
    <row r="8682" spans="1:10" x14ac:dyDescent="0.25">
      <c r="A8682" s="1" t="s">
        <v>6969</v>
      </c>
      <c r="B8682" s="2">
        <v>42705</v>
      </c>
      <c r="C8682" s="2">
        <v>42707</v>
      </c>
      <c r="D8682" s="1" t="s">
        <v>11</v>
      </c>
      <c r="E8682" s="1" t="s">
        <v>277</v>
      </c>
      <c r="F8682" s="1" t="s">
        <v>463</v>
      </c>
      <c r="G8682">
        <v>2104.5500000000002</v>
      </c>
      <c r="H8682">
        <v>7</v>
      </c>
      <c r="I8682">
        <v>0</v>
      </c>
      <c r="J8682">
        <v>694.50149999999996</v>
      </c>
    </row>
    <row r="8683" spans="1:10" x14ac:dyDescent="0.25">
      <c r="A8683" s="1" t="s">
        <v>6969</v>
      </c>
      <c r="B8683" s="2">
        <v>42705</v>
      </c>
      <c r="C8683" s="2">
        <v>42707</v>
      </c>
      <c r="D8683" s="1" t="s">
        <v>11</v>
      </c>
      <c r="E8683" s="1" t="s">
        <v>277</v>
      </c>
      <c r="F8683" s="1" t="s">
        <v>1232</v>
      </c>
      <c r="G8683">
        <v>40.700000000000003</v>
      </c>
      <c r="H8683">
        <v>5</v>
      </c>
      <c r="I8683">
        <v>0</v>
      </c>
      <c r="J8683">
        <v>11.803000000000001</v>
      </c>
    </row>
    <row r="8684" spans="1:10" x14ac:dyDescent="0.25">
      <c r="A8684" s="1" t="s">
        <v>6970</v>
      </c>
      <c r="B8684" s="2">
        <v>41948</v>
      </c>
      <c r="C8684" s="2">
        <v>41953</v>
      </c>
      <c r="D8684" s="1" t="s">
        <v>19</v>
      </c>
      <c r="E8684" s="1" t="s">
        <v>1127</v>
      </c>
      <c r="F8684" s="1" t="s">
        <v>3248</v>
      </c>
      <c r="G8684">
        <v>47.79</v>
      </c>
      <c r="H8684">
        <v>3</v>
      </c>
      <c r="I8684">
        <v>0</v>
      </c>
      <c r="J8684">
        <v>16.2486</v>
      </c>
    </row>
    <row r="8685" spans="1:10" x14ac:dyDescent="0.25">
      <c r="A8685" s="1" t="s">
        <v>6971</v>
      </c>
      <c r="B8685" s="2">
        <v>43064</v>
      </c>
      <c r="C8685" s="2">
        <v>43070</v>
      </c>
      <c r="D8685" s="1" t="s">
        <v>19</v>
      </c>
      <c r="E8685" s="1" t="s">
        <v>1594</v>
      </c>
      <c r="F8685" s="1" t="s">
        <v>1409</v>
      </c>
      <c r="G8685">
        <v>5.16</v>
      </c>
      <c r="H8685">
        <v>2</v>
      </c>
      <c r="I8685">
        <v>0</v>
      </c>
      <c r="J8685">
        <v>1.3415999999999999</v>
      </c>
    </row>
    <row r="8686" spans="1:10" x14ac:dyDescent="0.25">
      <c r="A8686" s="1" t="s">
        <v>6972</v>
      </c>
      <c r="B8686" s="2">
        <v>42720</v>
      </c>
      <c r="C8686" s="2">
        <v>42727</v>
      </c>
      <c r="D8686" s="1" t="s">
        <v>19</v>
      </c>
      <c r="E8686" s="1" t="s">
        <v>822</v>
      </c>
      <c r="F8686" s="1" t="s">
        <v>854</v>
      </c>
      <c r="G8686">
        <v>21.21</v>
      </c>
      <c r="H8686">
        <v>7</v>
      </c>
      <c r="I8686">
        <v>0</v>
      </c>
      <c r="J8686">
        <v>4.4541000000000004</v>
      </c>
    </row>
    <row r="8687" spans="1:10" x14ac:dyDescent="0.25">
      <c r="A8687" s="1" t="s">
        <v>6973</v>
      </c>
      <c r="B8687" s="2">
        <v>43053</v>
      </c>
      <c r="C8687" s="2">
        <v>43057</v>
      </c>
      <c r="D8687" s="1" t="s">
        <v>11</v>
      </c>
      <c r="E8687" s="1" t="s">
        <v>2150</v>
      </c>
      <c r="F8687" s="1" t="s">
        <v>2812</v>
      </c>
      <c r="G8687">
        <v>96.36</v>
      </c>
      <c r="H8687">
        <v>6</v>
      </c>
      <c r="I8687">
        <v>0</v>
      </c>
      <c r="J8687">
        <v>25.053599999999999</v>
      </c>
    </row>
    <row r="8688" spans="1:10" x14ac:dyDescent="0.25">
      <c r="A8688" s="1" t="s">
        <v>6974</v>
      </c>
      <c r="B8688" s="2">
        <v>42547</v>
      </c>
      <c r="C8688" s="2">
        <v>42547</v>
      </c>
      <c r="D8688" s="1" t="s">
        <v>654</v>
      </c>
      <c r="E8688" s="1" t="s">
        <v>1519</v>
      </c>
      <c r="F8688" s="1" t="s">
        <v>825</v>
      </c>
      <c r="G8688">
        <v>231.72</v>
      </c>
      <c r="H8688">
        <v>2</v>
      </c>
      <c r="I8688">
        <v>0</v>
      </c>
      <c r="J8688">
        <v>11.586</v>
      </c>
    </row>
    <row r="8689" spans="1:10" x14ac:dyDescent="0.25">
      <c r="A8689" s="1" t="s">
        <v>6974</v>
      </c>
      <c r="B8689" s="2">
        <v>42547</v>
      </c>
      <c r="C8689" s="2">
        <v>42547</v>
      </c>
      <c r="D8689" s="1" t="s">
        <v>654</v>
      </c>
      <c r="E8689" s="1" t="s">
        <v>1519</v>
      </c>
      <c r="F8689" s="1" t="s">
        <v>591</v>
      </c>
      <c r="G8689">
        <v>17.899999999999999</v>
      </c>
      <c r="H8689">
        <v>5</v>
      </c>
      <c r="I8689">
        <v>0</v>
      </c>
      <c r="J8689">
        <v>8.9499999999999993</v>
      </c>
    </row>
    <row r="8690" spans="1:10" x14ac:dyDescent="0.25">
      <c r="A8690" s="1" t="s">
        <v>6974</v>
      </c>
      <c r="B8690" s="2">
        <v>42547</v>
      </c>
      <c r="C8690" s="2">
        <v>42547</v>
      </c>
      <c r="D8690" s="1" t="s">
        <v>654</v>
      </c>
      <c r="E8690" s="1" t="s">
        <v>1519</v>
      </c>
      <c r="F8690" s="1" t="s">
        <v>1941</v>
      </c>
      <c r="G8690">
        <v>12.48</v>
      </c>
      <c r="H8690">
        <v>2</v>
      </c>
      <c r="I8690">
        <v>0</v>
      </c>
      <c r="J8690">
        <v>5.6159999999999997</v>
      </c>
    </row>
    <row r="8691" spans="1:10" x14ac:dyDescent="0.25">
      <c r="A8691" s="1" t="s">
        <v>6975</v>
      </c>
      <c r="B8691" s="2">
        <v>41999</v>
      </c>
      <c r="C8691" s="2">
        <v>42003</v>
      </c>
      <c r="D8691" s="1" t="s">
        <v>19</v>
      </c>
      <c r="E8691" s="1" t="s">
        <v>3620</v>
      </c>
      <c r="F8691" s="1" t="s">
        <v>2764</v>
      </c>
      <c r="G8691">
        <v>8.016</v>
      </c>
      <c r="H8691">
        <v>3</v>
      </c>
      <c r="I8691">
        <v>0.2</v>
      </c>
      <c r="J8691">
        <v>1.1022000000000001</v>
      </c>
    </row>
    <row r="8692" spans="1:10" x14ac:dyDescent="0.25">
      <c r="A8692" s="1" t="s">
        <v>6976</v>
      </c>
      <c r="B8692" s="2">
        <v>42596</v>
      </c>
      <c r="C8692" s="2">
        <v>42600</v>
      </c>
      <c r="D8692" s="1" t="s">
        <v>19</v>
      </c>
      <c r="E8692" s="1" t="s">
        <v>301</v>
      </c>
      <c r="F8692" s="1" t="s">
        <v>2216</v>
      </c>
      <c r="G8692">
        <v>259.89600000000002</v>
      </c>
      <c r="H8692">
        <v>2</v>
      </c>
      <c r="I8692">
        <v>0.4</v>
      </c>
      <c r="J8692">
        <v>-56.3108</v>
      </c>
    </row>
    <row r="8693" spans="1:10" x14ac:dyDescent="0.25">
      <c r="A8693" s="1" t="s">
        <v>6976</v>
      </c>
      <c r="B8693" s="2">
        <v>42596</v>
      </c>
      <c r="C8693" s="2">
        <v>42600</v>
      </c>
      <c r="D8693" s="1" t="s">
        <v>19</v>
      </c>
      <c r="E8693" s="1" t="s">
        <v>301</v>
      </c>
      <c r="F8693" s="1" t="s">
        <v>1322</v>
      </c>
      <c r="G8693">
        <v>247.18799999999999</v>
      </c>
      <c r="H8693">
        <v>2</v>
      </c>
      <c r="I8693">
        <v>0.4</v>
      </c>
      <c r="J8693">
        <v>-49.437600000000003</v>
      </c>
    </row>
    <row r="8694" spans="1:10" x14ac:dyDescent="0.25">
      <c r="A8694" s="1" t="s">
        <v>6976</v>
      </c>
      <c r="B8694" s="2">
        <v>42596</v>
      </c>
      <c r="C8694" s="2">
        <v>42600</v>
      </c>
      <c r="D8694" s="1" t="s">
        <v>19</v>
      </c>
      <c r="E8694" s="1" t="s">
        <v>301</v>
      </c>
      <c r="F8694" s="1" t="s">
        <v>3809</v>
      </c>
      <c r="G8694">
        <v>279.95999999999998</v>
      </c>
      <c r="H8694">
        <v>5</v>
      </c>
      <c r="I8694">
        <v>0.2</v>
      </c>
      <c r="J8694">
        <v>48.993000000000002</v>
      </c>
    </row>
    <row r="8695" spans="1:10" x14ac:dyDescent="0.25">
      <c r="A8695" s="1" t="s">
        <v>6977</v>
      </c>
      <c r="B8695" s="2">
        <v>42667</v>
      </c>
      <c r="C8695" s="2">
        <v>42671</v>
      </c>
      <c r="D8695" s="1" t="s">
        <v>19</v>
      </c>
      <c r="E8695" s="1" t="s">
        <v>2497</v>
      </c>
      <c r="F8695" s="1" t="s">
        <v>588</v>
      </c>
      <c r="G8695">
        <v>450</v>
      </c>
      <c r="H8695">
        <v>5</v>
      </c>
      <c r="I8695">
        <v>0</v>
      </c>
      <c r="J8695">
        <v>162</v>
      </c>
    </row>
    <row r="8696" spans="1:10" x14ac:dyDescent="0.25">
      <c r="A8696" s="1" t="s">
        <v>6978</v>
      </c>
      <c r="B8696" s="2">
        <v>41874</v>
      </c>
      <c r="C8696" s="2">
        <v>41879</v>
      </c>
      <c r="D8696" s="1" t="s">
        <v>11</v>
      </c>
      <c r="E8696" s="1" t="s">
        <v>562</v>
      </c>
      <c r="F8696" s="1" t="s">
        <v>1116</v>
      </c>
      <c r="G8696">
        <v>19.440000000000001</v>
      </c>
      <c r="H8696">
        <v>3</v>
      </c>
      <c r="I8696">
        <v>0</v>
      </c>
      <c r="J8696">
        <v>9.5256000000000007</v>
      </c>
    </row>
    <row r="8697" spans="1:10" x14ac:dyDescent="0.25">
      <c r="A8697" s="1" t="s">
        <v>6979</v>
      </c>
      <c r="B8697" s="2">
        <v>42993</v>
      </c>
      <c r="C8697" s="2">
        <v>42995</v>
      </c>
      <c r="D8697" s="1" t="s">
        <v>11</v>
      </c>
      <c r="E8697" s="1" t="s">
        <v>172</v>
      </c>
      <c r="F8697" s="1" t="s">
        <v>445</v>
      </c>
      <c r="G8697">
        <v>300.904</v>
      </c>
      <c r="H8697">
        <v>1</v>
      </c>
      <c r="I8697">
        <v>0.2</v>
      </c>
      <c r="J8697">
        <v>11.283899999999999</v>
      </c>
    </row>
    <row r="8698" spans="1:10" x14ac:dyDescent="0.25">
      <c r="A8698" s="1" t="s">
        <v>6980</v>
      </c>
      <c r="B8698" s="2">
        <v>42901</v>
      </c>
      <c r="C8698" s="2">
        <v>42906</v>
      </c>
      <c r="D8698" s="1" t="s">
        <v>19</v>
      </c>
      <c r="E8698" s="1" t="s">
        <v>575</v>
      </c>
      <c r="F8698" s="1" t="s">
        <v>2979</v>
      </c>
      <c r="G8698">
        <v>239.976</v>
      </c>
      <c r="H8698">
        <v>3</v>
      </c>
      <c r="I8698">
        <v>0.2</v>
      </c>
      <c r="J8698">
        <v>26.997299999999999</v>
      </c>
    </row>
    <row r="8699" spans="1:10" x14ac:dyDescent="0.25">
      <c r="A8699" s="1" t="s">
        <v>6980</v>
      </c>
      <c r="B8699" s="2">
        <v>42901</v>
      </c>
      <c r="C8699" s="2">
        <v>42906</v>
      </c>
      <c r="D8699" s="1" t="s">
        <v>19</v>
      </c>
      <c r="E8699" s="1" t="s">
        <v>575</v>
      </c>
      <c r="F8699" s="1" t="s">
        <v>455</v>
      </c>
      <c r="G8699">
        <v>31.167999999999999</v>
      </c>
      <c r="H8699">
        <v>4</v>
      </c>
      <c r="I8699">
        <v>0.2</v>
      </c>
      <c r="J8699">
        <v>9.3504000000000005</v>
      </c>
    </row>
    <row r="8700" spans="1:10" x14ac:dyDescent="0.25">
      <c r="A8700" s="1" t="s">
        <v>6980</v>
      </c>
      <c r="B8700" s="2">
        <v>42901</v>
      </c>
      <c r="C8700" s="2">
        <v>42906</v>
      </c>
      <c r="D8700" s="1" t="s">
        <v>19</v>
      </c>
      <c r="E8700" s="1" t="s">
        <v>575</v>
      </c>
      <c r="F8700" s="1" t="s">
        <v>3908</v>
      </c>
      <c r="G8700">
        <v>120.96</v>
      </c>
      <c r="H8700">
        <v>2</v>
      </c>
      <c r="I8700">
        <v>0.4</v>
      </c>
      <c r="J8700">
        <v>-28.224</v>
      </c>
    </row>
    <row r="8701" spans="1:10" x14ac:dyDescent="0.25">
      <c r="A8701" s="1" t="s">
        <v>6980</v>
      </c>
      <c r="B8701" s="2">
        <v>42901</v>
      </c>
      <c r="C8701" s="2">
        <v>42906</v>
      </c>
      <c r="D8701" s="1" t="s">
        <v>19</v>
      </c>
      <c r="E8701" s="1" t="s">
        <v>575</v>
      </c>
      <c r="F8701" s="1" t="s">
        <v>1596</v>
      </c>
      <c r="G8701">
        <v>2239.9360000000001</v>
      </c>
      <c r="H8701">
        <v>8</v>
      </c>
      <c r="I8701">
        <v>0.2</v>
      </c>
      <c r="J8701">
        <v>223.99359999999999</v>
      </c>
    </row>
    <row r="8702" spans="1:10" x14ac:dyDescent="0.25">
      <c r="A8702" s="1" t="s">
        <v>6980</v>
      </c>
      <c r="B8702" s="2">
        <v>42901</v>
      </c>
      <c r="C8702" s="2">
        <v>42906</v>
      </c>
      <c r="D8702" s="1" t="s">
        <v>19</v>
      </c>
      <c r="E8702" s="1" t="s">
        <v>575</v>
      </c>
      <c r="F8702" s="1" t="s">
        <v>728</v>
      </c>
      <c r="G8702">
        <v>76.608000000000004</v>
      </c>
      <c r="H8702">
        <v>8</v>
      </c>
      <c r="I8702">
        <v>0.2</v>
      </c>
      <c r="J8702">
        <v>6.7031999999999998</v>
      </c>
    </row>
    <row r="8703" spans="1:10" x14ac:dyDescent="0.25">
      <c r="A8703" s="1" t="s">
        <v>6980</v>
      </c>
      <c r="B8703" s="2">
        <v>42901</v>
      </c>
      <c r="C8703" s="2">
        <v>42906</v>
      </c>
      <c r="D8703" s="1" t="s">
        <v>19</v>
      </c>
      <c r="E8703" s="1" t="s">
        <v>575</v>
      </c>
      <c r="F8703" s="1" t="s">
        <v>1052</v>
      </c>
      <c r="G8703">
        <v>142.77600000000001</v>
      </c>
      <c r="H8703">
        <v>1</v>
      </c>
      <c r="I8703">
        <v>0.2</v>
      </c>
      <c r="J8703">
        <v>17.847000000000001</v>
      </c>
    </row>
    <row r="8704" spans="1:10" x14ac:dyDescent="0.25">
      <c r="A8704" s="1" t="s">
        <v>6980</v>
      </c>
      <c r="B8704" s="2">
        <v>42901</v>
      </c>
      <c r="C8704" s="2">
        <v>42906</v>
      </c>
      <c r="D8704" s="1" t="s">
        <v>19</v>
      </c>
      <c r="E8704" s="1" t="s">
        <v>575</v>
      </c>
      <c r="F8704" s="1" t="s">
        <v>6981</v>
      </c>
      <c r="G8704">
        <v>91.36</v>
      </c>
      <c r="H8704">
        <v>5</v>
      </c>
      <c r="I8704">
        <v>0.2</v>
      </c>
      <c r="J8704">
        <v>29.692</v>
      </c>
    </row>
    <row r="8705" spans="1:10" x14ac:dyDescent="0.25">
      <c r="A8705" s="1" t="s">
        <v>6982</v>
      </c>
      <c r="B8705" s="2">
        <v>42064</v>
      </c>
      <c r="C8705" s="2">
        <v>42068</v>
      </c>
      <c r="D8705" s="1" t="s">
        <v>19</v>
      </c>
      <c r="E8705" s="1" t="s">
        <v>1147</v>
      </c>
      <c r="F8705" s="1" t="s">
        <v>2483</v>
      </c>
      <c r="G8705">
        <v>3.552</v>
      </c>
      <c r="H8705">
        <v>2</v>
      </c>
      <c r="I8705">
        <v>0.2</v>
      </c>
      <c r="J8705">
        <v>0.44400000000000001</v>
      </c>
    </row>
    <row r="8706" spans="1:10" x14ac:dyDescent="0.25">
      <c r="A8706" s="1" t="s">
        <v>6983</v>
      </c>
      <c r="B8706" s="2">
        <v>42574</v>
      </c>
      <c r="C8706" s="2">
        <v>42577</v>
      </c>
      <c r="D8706" s="1" t="s">
        <v>79</v>
      </c>
      <c r="E8706" s="1" t="s">
        <v>2921</v>
      </c>
      <c r="F8706" s="1" t="s">
        <v>5461</v>
      </c>
      <c r="G8706">
        <v>115.136</v>
      </c>
      <c r="H8706">
        <v>8</v>
      </c>
      <c r="I8706">
        <v>0.2</v>
      </c>
      <c r="J8706">
        <v>11.5136</v>
      </c>
    </row>
    <row r="8707" spans="1:10" x14ac:dyDescent="0.25">
      <c r="A8707" s="1" t="s">
        <v>6984</v>
      </c>
      <c r="B8707" s="2">
        <v>41913</v>
      </c>
      <c r="C8707" s="2">
        <v>41917</v>
      </c>
      <c r="D8707" s="1" t="s">
        <v>19</v>
      </c>
      <c r="E8707" s="1" t="s">
        <v>4494</v>
      </c>
      <c r="F8707" s="1" t="s">
        <v>6707</v>
      </c>
      <c r="G8707">
        <v>4.71</v>
      </c>
      <c r="H8707">
        <v>1</v>
      </c>
      <c r="I8707">
        <v>0</v>
      </c>
      <c r="J8707">
        <v>0</v>
      </c>
    </row>
    <row r="8708" spans="1:10" x14ac:dyDescent="0.25">
      <c r="A8708" s="1" t="s">
        <v>6985</v>
      </c>
      <c r="B8708" s="2">
        <v>41890</v>
      </c>
      <c r="C8708" s="2">
        <v>41895</v>
      </c>
      <c r="D8708" s="1" t="s">
        <v>19</v>
      </c>
      <c r="E8708" s="1" t="s">
        <v>2092</v>
      </c>
      <c r="F8708" s="1" t="s">
        <v>2155</v>
      </c>
      <c r="G8708">
        <v>172.76400000000001</v>
      </c>
      <c r="H8708">
        <v>2</v>
      </c>
      <c r="I8708">
        <v>0.1</v>
      </c>
      <c r="J8708">
        <v>13.437200000000001</v>
      </c>
    </row>
    <row r="8709" spans="1:10" x14ac:dyDescent="0.25">
      <c r="A8709" s="1" t="s">
        <v>6985</v>
      </c>
      <c r="B8709" s="2">
        <v>41890</v>
      </c>
      <c r="C8709" s="2">
        <v>41895</v>
      </c>
      <c r="D8709" s="1" t="s">
        <v>19</v>
      </c>
      <c r="E8709" s="1" t="s">
        <v>2092</v>
      </c>
      <c r="F8709" s="1" t="s">
        <v>2960</v>
      </c>
      <c r="G8709">
        <v>3.52</v>
      </c>
      <c r="H8709">
        <v>2</v>
      </c>
      <c r="I8709">
        <v>0</v>
      </c>
      <c r="J8709">
        <v>1.6896</v>
      </c>
    </row>
    <row r="8710" spans="1:10" x14ac:dyDescent="0.25">
      <c r="A8710" s="1" t="s">
        <v>6986</v>
      </c>
      <c r="B8710" s="2">
        <v>41959</v>
      </c>
      <c r="C8710" s="2">
        <v>41961</v>
      </c>
      <c r="D8710" s="1" t="s">
        <v>79</v>
      </c>
      <c r="E8710" s="1" t="s">
        <v>1107</v>
      </c>
      <c r="F8710" s="1" t="s">
        <v>1643</v>
      </c>
      <c r="G8710">
        <v>79.968000000000004</v>
      </c>
      <c r="H8710">
        <v>4</v>
      </c>
      <c r="I8710">
        <v>0.2</v>
      </c>
      <c r="J8710">
        <v>-17.992799999999999</v>
      </c>
    </row>
    <row r="8711" spans="1:10" x14ac:dyDescent="0.25">
      <c r="A8711" s="1" t="s">
        <v>6986</v>
      </c>
      <c r="B8711" s="2">
        <v>41959</v>
      </c>
      <c r="C8711" s="2">
        <v>41961</v>
      </c>
      <c r="D8711" s="1" t="s">
        <v>79</v>
      </c>
      <c r="E8711" s="1" t="s">
        <v>1107</v>
      </c>
      <c r="F8711" s="1" t="s">
        <v>1176</v>
      </c>
      <c r="G8711">
        <v>305.97449999999998</v>
      </c>
      <c r="H8711">
        <v>3</v>
      </c>
      <c r="I8711">
        <v>0.15</v>
      </c>
      <c r="J8711">
        <v>25.197900000000001</v>
      </c>
    </row>
    <row r="8712" spans="1:10" x14ac:dyDescent="0.25">
      <c r="A8712" s="1" t="s">
        <v>6986</v>
      </c>
      <c r="B8712" s="2">
        <v>41959</v>
      </c>
      <c r="C8712" s="2">
        <v>41961</v>
      </c>
      <c r="D8712" s="1" t="s">
        <v>79</v>
      </c>
      <c r="E8712" s="1" t="s">
        <v>1107</v>
      </c>
      <c r="F8712" s="1" t="s">
        <v>330</v>
      </c>
      <c r="G8712">
        <v>344.91</v>
      </c>
      <c r="H8712">
        <v>3</v>
      </c>
      <c r="I8712">
        <v>0</v>
      </c>
      <c r="J8712">
        <v>10.347300000000001</v>
      </c>
    </row>
    <row r="8713" spans="1:10" x14ac:dyDescent="0.25">
      <c r="A8713" s="1" t="s">
        <v>6987</v>
      </c>
      <c r="B8713" s="2">
        <v>41701</v>
      </c>
      <c r="C8713" s="2">
        <v>41705</v>
      </c>
      <c r="D8713" s="1" t="s">
        <v>19</v>
      </c>
      <c r="E8713" s="1" t="s">
        <v>1907</v>
      </c>
      <c r="F8713" s="1" t="s">
        <v>2099</v>
      </c>
      <c r="G8713">
        <v>626.35199999999998</v>
      </c>
      <c r="H8713">
        <v>3</v>
      </c>
      <c r="I8713">
        <v>0.2</v>
      </c>
      <c r="J8713">
        <v>-23.488199999999999</v>
      </c>
    </row>
    <row r="8714" spans="1:10" x14ac:dyDescent="0.25">
      <c r="A8714" s="1" t="s">
        <v>6988</v>
      </c>
      <c r="B8714" s="2">
        <v>42341</v>
      </c>
      <c r="C8714" s="2">
        <v>42345</v>
      </c>
      <c r="D8714" s="1" t="s">
        <v>19</v>
      </c>
      <c r="E8714" s="1" t="s">
        <v>3173</v>
      </c>
      <c r="F8714" s="1" t="s">
        <v>2862</v>
      </c>
      <c r="G8714">
        <v>359.49900000000002</v>
      </c>
      <c r="H8714">
        <v>3</v>
      </c>
      <c r="I8714">
        <v>0.15</v>
      </c>
      <c r="J8714">
        <v>-29.605799999999999</v>
      </c>
    </row>
    <row r="8715" spans="1:10" x14ac:dyDescent="0.25">
      <c r="A8715" s="1" t="s">
        <v>6989</v>
      </c>
      <c r="B8715" s="2">
        <v>42927</v>
      </c>
      <c r="C8715" s="2">
        <v>42932</v>
      </c>
      <c r="D8715" s="1" t="s">
        <v>19</v>
      </c>
      <c r="E8715" s="1" t="s">
        <v>4717</v>
      </c>
      <c r="F8715" s="1" t="s">
        <v>1260</v>
      </c>
      <c r="G8715">
        <v>71.951999999999998</v>
      </c>
      <c r="H8715">
        <v>6</v>
      </c>
      <c r="I8715">
        <v>0.2</v>
      </c>
      <c r="J8715">
        <v>5.3963999999999999</v>
      </c>
    </row>
    <row r="8716" spans="1:10" x14ac:dyDescent="0.25">
      <c r="A8716" s="1" t="s">
        <v>6989</v>
      </c>
      <c r="B8716" s="2">
        <v>42927</v>
      </c>
      <c r="C8716" s="2">
        <v>42932</v>
      </c>
      <c r="D8716" s="1" t="s">
        <v>19</v>
      </c>
      <c r="E8716" s="1" t="s">
        <v>4717</v>
      </c>
      <c r="F8716" s="1" t="s">
        <v>2133</v>
      </c>
      <c r="G8716">
        <v>29.8</v>
      </c>
      <c r="H8716">
        <v>5</v>
      </c>
      <c r="I8716">
        <v>0.2</v>
      </c>
      <c r="J8716">
        <v>9.3125</v>
      </c>
    </row>
    <row r="8717" spans="1:10" x14ac:dyDescent="0.25">
      <c r="A8717" s="1" t="s">
        <v>6990</v>
      </c>
      <c r="B8717" s="2">
        <v>43055</v>
      </c>
      <c r="C8717" s="2">
        <v>43059</v>
      </c>
      <c r="D8717" s="1" t="s">
        <v>11</v>
      </c>
      <c r="E8717" s="1" t="s">
        <v>1390</v>
      </c>
      <c r="F8717" s="1" t="s">
        <v>1067</v>
      </c>
      <c r="G8717">
        <v>1.8240000000000001</v>
      </c>
      <c r="H8717">
        <v>1</v>
      </c>
      <c r="I8717">
        <v>0.7</v>
      </c>
      <c r="J8717">
        <v>-1.3984000000000001</v>
      </c>
    </row>
    <row r="8718" spans="1:10" x14ac:dyDescent="0.25">
      <c r="A8718" s="1" t="s">
        <v>6991</v>
      </c>
      <c r="B8718" s="2">
        <v>42533</v>
      </c>
      <c r="C8718" s="2">
        <v>42537</v>
      </c>
      <c r="D8718" s="1" t="s">
        <v>11</v>
      </c>
      <c r="E8718" s="1" t="s">
        <v>2948</v>
      </c>
      <c r="F8718" s="1" t="s">
        <v>3465</v>
      </c>
      <c r="G8718">
        <v>64.384</v>
      </c>
      <c r="H8718">
        <v>4</v>
      </c>
      <c r="I8718">
        <v>0.8</v>
      </c>
      <c r="J8718">
        <v>-160.96</v>
      </c>
    </row>
    <row r="8719" spans="1:10" x14ac:dyDescent="0.25">
      <c r="A8719" s="1" t="s">
        <v>6991</v>
      </c>
      <c r="B8719" s="2">
        <v>42533</v>
      </c>
      <c r="C8719" s="2">
        <v>42537</v>
      </c>
      <c r="D8719" s="1" t="s">
        <v>11</v>
      </c>
      <c r="E8719" s="1" t="s">
        <v>2948</v>
      </c>
      <c r="F8719" s="1" t="s">
        <v>1459</v>
      </c>
      <c r="G8719">
        <v>6.984</v>
      </c>
      <c r="H8719">
        <v>2</v>
      </c>
      <c r="I8719">
        <v>0.6</v>
      </c>
      <c r="J8719">
        <v>-4.5396000000000001</v>
      </c>
    </row>
    <row r="8720" spans="1:10" x14ac:dyDescent="0.25">
      <c r="A8720" s="1" t="s">
        <v>6991</v>
      </c>
      <c r="B8720" s="2">
        <v>42533</v>
      </c>
      <c r="C8720" s="2">
        <v>42537</v>
      </c>
      <c r="D8720" s="1" t="s">
        <v>11</v>
      </c>
      <c r="E8720" s="1" t="s">
        <v>2948</v>
      </c>
      <c r="F8720" s="1" t="s">
        <v>2960</v>
      </c>
      <c r="G8720">
        <v>11.263999999999999</v>
      </c>
      <c r="H8720">
        <v>8</v>
      </c>
      <c r="I8720">
        <v>0.2</v>
      </c>
      <c r="J8720">
        <v>3.9424000000000001</v>
      </c>
    </row>
    <row r="8721" spans="1:10" x14ac:dyDescent="0.25">
      <c r="A8721" s="1" t="s">
        <v>6991</v>
      </c>
      <c r="B8721" s="2">
        <v>42533</v>
      </c>
      <c r="C8721" s="2">
        <v>42537</v>
      </c>
      <c r="D8721" s="1" t="s">
        <v>11</v>
      </c>
      <c r="E8721" s="1" t="s">
        <v>2948</v>
      </c>
      <c r="F8721" s="1" t="s">
        <v>4491</v>
      </c>
      <c r="G8721">
        <v>15.552</v>
      </c>
      <c r="H8721">
        <v>3</v>
      </c>
      <c r="I8721">
        <v>0.2</v>
      </c>
      <c r="J8721">
        <v>5.6375999999999999</v>
      </c>
    </row>
    <row r="8722" spans="1:10" x14ac:dyDescent="0.25">
      <c r="A8722" s="1" t="s">
        <v>6991</v>
      </c>
      <c r="B8722" s="2">
        <v>42533</v>
      </c>
      <c r="C8722" s="2">
        <v>42537</v>
      </c>
      <c r="D8722" s="1" t="s">
        <v>11</v>
      </c>
      <c r="E8722" s="1" t="s">
        <v>2948</v>
      </c>
      <c r="F8722" s="1" t="s">
        <v>4442</v>
      </c>
      <c r="G8722">
        <v>379.37200000000001</v>
      </c>
      <c r="H8722">
        <v>2</v>
      </c>
      <c r="I8722">
        <v>0.3</v>
      </c>
      <c r="J8722">
        <v>-119.2312</v>
      </c>
    </row>
    <row r="8723" spans="1:10" x14ac:dyDescent="0.25">
      <c r="A8723" s="1" t="s">
        <v>6991</v>
      </c>
      <c r="B8723" s="2">
        <v>42533</v>
      </c>
      <c r="C8723" s="2">
        <v>42537</v>
      </c>
      <c r="D8723" s="1" t="s">
        <v>11</v>
      </c>
      <c r="E8723" s="1" t="s">
        <v>2948</v>
      </c>
      <c r="F8723" s="1" t="s">
        <v>2704</v>
      </c>
      <c r="G8723">
        <v>67.536000000000001</v>
      </c>
      <c r="H8723">
        <v>9</v>
      </c>
      <c r="I8723">
        <v>0.2</v>
      </c>
      <c r="J8723">
        <v>6.7535999999999996</v>
      </c>
    </row>
    <row r="8724" spans="1:10" x14ac:dyDescent="0.25">
      <c r="A8724" s="1" t="s">
        <v>6991</v>
      </c>
      <c r="B8724" s="2">
        <v>42533</v>
      </c>
      <c r="C8724" s="2">
        <v>42537</v>
      </c>
      <c r="D8724" s="1" t="s">
        <v>11</v>
      </c>
      <c r="E8724" s="1" t="s">
        <v>2948</v>
      </c>
      <c r="F8724" s="1" t="s">
        <v>73</v>
      </c>
      <c r="G8724">
        <v>1.524</v>
      </c>
      <c r="H8724">
        <v>2</v>
      </c>
      <c r="I8724">
        <v>0.8</v>
      </c>
      <c r="J8724">
        <v>-2.6669999999999998</v>
      </c>
    </row>
    <row r="8725" spans="1:10" x14ac:dyDescent="0.25">
      <c r="A8725" s="1" t="s">
        <v>6992</v>
      </c>
      <c r="B8725" s="2">
        <v>42733</v>
      </c>
      <c r="C8725" s="2">
        <v>42735</v>
      </c>
      <c r="D8725" s="1" t="s">
        <v>11</v>
      </c>
      <c r="E8725" s="1" t="s">
        <v>5218</v>
      </c>
      <c r="F8725" s="1" t="s">
        <v>968</v>
      </c>
      <c r="G8725">
        <v>37.408000000000001</v>
      </c>
      <c r="H8725">
        <v>7</v>
      </c>
      <c r="I8725">
        <v>0.2</v>
      </c>
      <c r="J8725">
        <v>13.0928</v>
      </c>
    </row>
    <row r="8726" spans="1:10" x14ac:dyDescent="0.25">
      <c r="A8726" s="1" t="s">
        <v>6992</v>
      </c>
      <c r="B8726" s="2">
        <v>42733</v>
      </c>
      <c r="C8726" s="2">
        <v>42735</v>
      </c>
      <c r="D8726" s="1" t="s">
        <v>11</v>
      </c>
      <c r="E8726" s="1" t="s">
        <v>5218</v>
      </c>
      <c r="F8726" s="1" t="s">
        <v>4962</v>
      </c>
      <c r="G8726">
        <v>25.344000000000001</v>
      </c>
      <c r="H8726">
        <v>6</v>
      </c>
      <c r="I8726">
        <v>0.2</v>
      </c>
      <c r="J8726">
        <v>8.8704000000000001</v>
      </c>
    </row>
    <row r="8727" spans="1:10" x14ac:dyDescent="0.25">
      <c r="A8727" s="1" t="s">
        <v>6993</v>
      </c>
      <c r="B8727" s="2">
        <v>42812</v>
      </c>
      <c r="C8727" s="2">
        <v>42817</v>
      </c>
      <c r="D8727" s="1" t="s">
        <v>19</v>
      </c>
      <c r="E8727" s="1" t="s">
        <v>1560</v>
      </c>
      <c r="F8727" s="1" t="s">
        <v>1422</v>
      </c>
      <c r="G8727">
        <v>46.2</v>
      </c>
      <c r="H8727">
        <v>4</v>
      </c>
      <c r="I8727">
        <v>0</v>
      </c>
      <c r="J8727">
        <v>21.251999999999999</v>
      </c>
    </row>
    <row r="8728" spans="1:10" x14ac:dyDescent="0.25">
      <c r="A8728" s="1" t="s">
        <v>6994</v>
      </c>
      <c r="B8728" s="2">
        <v>42365</v>
      </c>
      <c r="C8728" s="2">
        <v>42369</v>
      </c>
      <c r="D8728" s="1" t="s">
        <v>19</v>
      </c>
      <c r="E8728" s="1" t="s">
        <v>582</v>
      </c>
      <c r="F8728" s="1" t="s">
        <v>6764</v>
      </c>
      <c r="G8728">
        <v>4.7279999999999998</v>
      </c>
      <c r="H8728">
        <v>3</v>
      </c>
      <c r="I8728">
        <v>0.2</v>
      </c>
      <c r="J8728">
        <v>0.70920000000000005</v>
      </c>
    </row>
    <row r="8729" spans="1:10" x14ac:dyDescent="0.25">
      <c r="A8729" s="1" t="s">
        <v>6994</v>
      </c>
      <c r="B8729" s="2">
        <v>42365</v>
      </c>
      <c r="C8729" s="2">
        <v>42369</v>
      </c>
      <c r="D8729" s="1" t="s">
        <v>19</v>
      </c>
      <c r="E8729" s="1" t="s">
        <v>582</v>
      </c>
      <c r="F8729" s="1" t="s">
        <v>6704</v>
      </c>
      <c r="G8729">
        <v>53.351999999999997</v>
      </c>
      <c r="H8729">
        <v>3</v>
      </c>
      <c r="I8729">
        <v>0.2</v>
      </c>
      <c r="J8729">
        <v>16.005600000000001</v>
      </c>
    </row>
    <row r="8730" spans="1:10" x14ac:dyDescent="0.25">
      <c r="A8730" s="1" t="s">
        <v>6994</v>
      </c>
      <c r="B8730" s="2">
        <v>42365</v>
      </c>
      <c r="C8730" s="2">
        <v>42369</v>
      </c>
      <c r="D8730" s="1" t="s">
        <v>19</v>
      </c>
      <c r="E8730" s="1" t="s">
        <v>582</v>
      </c>
      <c r="F8730" s="1" t="s">
        <v>4455</v>
      </c>
      <c r="G8730">
        <v>131.10400000000001</v>
      </c>
      <c r="H8730">
        <v>2</v>
      </c>
      <c r="I8730">
        <v>0.2</v>
      </c>
      <c r="J8730">
        <v>8.1940000000000008</v>
      </c>
    </row>
    <row r="8731" spans="1:10" x14ac:dyDescent="0.25">
      <c r="A8731" s="1" t="s">
        <v>6994</v>
      </c>
      <c r="B8731" s="2">
        <v>42365</v>
      </c>
      <c r="C8731" s="2">
        <v>42369</v>
      </c>
      <c r="D8731" s="1" t="s">
        <v>19</v>
      </c>
      <c r="E8731" s="1" t="s">
        <v>582</v>
      </c>
      <c r="F8731" s="1" t="s">
        <v>2704</v>
      </c>
      <c r="G8731">
        <v>22.512</v>
      </c>
      <c r="H8731">
        <v>3</v>
      </c>
      <c r="I8731">
        <v>0.2</v>
      </c>
      <c r="J8731">
        <v>2.2511999999999999</v>
      </c>
    </row>
    <row r="8732" spans="1:10" x14ac:dyDescent="0.25">
      <c r="A8732" s="1" t="s">
        <v>6994</v>
      </c>
      <c r="B8732" s="2">
        <v>42365</v>
      </c>
      <c r="C8732" s="2">
        <v>42369</v>
      </c>
      <c r="D8732" s="1" t="s">
        <v>19</v>
      </c>
      <c r="E8732" s="1" t="s">
        <v>582</v>
      </c>
      <c r="F8732" s="1" t="s">
        <v>3433</v>
      </c>
      <c r="G8732">
        <v>72.744</v>
      </c>
      <c r="H8732">
        <v>7</v>
      </c>
      <c r="I8732">
        <v>0.2</v>
      </c>
      <c r="J8732">
        <v>-12.7302</v>
      </c>
    </row>
    <row r="8733" spans="1:10" x14ac:dyDescent="0.25">
      <c r="A8733" s="1" t="s">
        <v>6995</v>
      </c>
      <c r="B8733" s="2">
        <v>42216</v>
      </c>
      <c r="C8733" s="2">
        <v>42222</v>
      </c>
      <c r="D8733" s="1" t="s">
        <v>19</v>
      </c>
      <c r="E8733" s="1" t="s">
        <v>1231</v>
      </c>
      <c r="F8733" s="1" t="s">
        <v>715</v>
      </c>
      <c r="G8733">
        <v>52.59</v>
      </c>
      <c r="H8733">
        <v>3</v>
      </c>
      <c r="I8733">
        <v>0</v>
      </c>
      <c r="J8733">
        <v>15.776999999999999</v>
      </c>
    </row>
    <row r="8734" spans="1:10" x14ac:dyDescent="0.25">
      <c r="A8734" s="1" t="s">
        <v>6996</v>
      </c>
      <c r="B8734" s="2">
        <v>42913</v>
      </c>
      <c r="C8734" s="2">
        <v>42915</v>
      </c>
      <c r="D8734" s="1" t="s">
        <v>11</v>
      </c>
      <c r="E8734" s="1" t="s">
        <v>2150</v>
      </c>
      <c r="F8734" s="1" t="s">
        <v>3633</v>
      </c>
      <c r="G8734">
        <v>19.440000000000001</v>
      </c>
      <c r="H8734">
        <v>3</v>
      </c>
      <c r="I8734">
        <v>0</v>
      </c>
      <c r="J8734">
        <v>9.3312000000000008</v>
      </c>
    </row>
    <row r="8735" spans="1:10" x14ac:dyDescent="0.25">
      <c r="A8735" s="1" t="s">
        <v>6996</v>
      </c>
      <c r="B8735" s="2">
        <v>42913</v>
      </c>
      <c r="C8735" s="2">
        <v>42915</v>
      </c>
      <c r="D8735" s="1" t="s">
        <v>11</v>
      </c>
      <c r="E8735" s="1" t="s">
        <v>2150</v>
      </c>
      <c r="F8735" s="1" t="s">
        <v>902</v>
      </c>
      <c r="G8735">
        <v>126.3</v>
      </c>
      <c r="H8735">
        <v>3</v>
      </c>
      <c r="I8735">
        <v>0</v>
      </c>
      <c r="J8735">
        <v>40.415999999999997</v>
      </c>
    </row>
    <row r="8736" spans="1:10" x14ac:dyDescent="0.25">
      <c r="A8736" s="1" t="s">
        <v>6996</v>
      </c>
      <c r="B8736" s="2">
        <v>42913</v>
      </c>
      <c r="C8736" s="2">
        <v>42915</v>
      </c>
      <c r="D8736" s="1" t="s">
        <v>11</v>
      </c>
      <c r="E8736" s="1" t="s">
        <v>2150</v>
      </c>
      <c r="F8736" s="1" t="s">
        <v>447</v>
      </c>
      <c r="G8736">
        <v>1287.45</v>
      </c>
      <c r="H8736">
        <v>5</v>
      </c>
      <c r="I8736">
        <v>0</v>
      </c>
      <c r="J8736">
        <v>244.6155</v>
      </c>
    </row>
    <row r="8737" spans="1:10" x14ac:dyDescent="0.25">
      <c r="A8737" s="1" t="s">
        <v>6997</v>
      </c>
      <c r="B8737" s="2">
        <v>41677</v>
      </c>
      <c r="C8737" s="2">
        <v>41680</v>
      </c>
      <c r="D8737" s="1" t="s">
        <v>11</v>
      </c>
      <c r="E8737" s="1" t="s">
        <v>1284</v>
      </c>
      <c r="F8737" s="1" t="s">
        <v>1511</v>
      </c>
      <c r="G8737">
        <v>64.959999999999994</v>
      </c>
      <c r="H8737">
        <v>4</v>
      </c>
      <c r="I8737">
        <v>0</v>
      </c>
      <c r="J8737">
        <v>9.7439999999999998</v>
      </c>
    </row>
    <row r="8738" spans="1:10" x14ac:dyDescent="0.25">
      <c r="A8738" s="1" t="s">
        <v>6998</v>
      </c>
      <c r="B8738" s="2">
        <v>42617</v>
      </c>
      <c r="C8738" s="2">
        <v>42622</v>
      </c>
      <c r="D8738" s="1" t="s">
        <v>19</v>
      </c>
      <c r="E8738" s="1" t="s">
        <v>2542</v>
      </c>
      <c r="F8738" s="1" t="s">
        <v>1052</v>
      </c>
      <c r="G8738">
        <v>535.41</v>
      </c>
      <c r="H8738">
        <v>3</v>
      </c>
      <c r="I8738">
        <v>0</v>
      </c>
      <c r="J8738">
        <v>160.62299999999999</v>
      </c>
    </row>
    <row r="8739" spans="1:10" x14ac:dyDescent="0.25">
      <c r="A8739" s="1" t="s">
        <v>6999</v>
      </c>
      <c r="B8739" s="2">
        <v>42831</v>
      </c>
      <c r="C8739" s="2">
        <v>42835</v>
      </c>
      <c r="D8739" s="1" t="s">
        <v>19</v>
      </c>
      <c r="E8739" s="1" t="s">
        <v>4330</v>
      </c>
      <c r="F8739" s="1" t="s">
        <v>1722</v>
      </c>
      <c r="G8739">
        <v>8.1</v>
      </c>
      <c r="H8739">
        <v>5</v>
      </c>
      <c r="I8739">
        <v>0.7</v>
      </c>
      <c r="J8739">
        <v>-5.94</v>
      </c>
    </row>
    <row r="8740" spans="1:10" x14ac:dyDescent="0.25">
      <c r="A8740" s="1" t="s">
        <v>7000</v>
      </c>
      <c r="B8740" s="2">
        <v>43077</v>
      </c>
      <c r="C8740" s="2">
        <v>43080</v>
      </c>
      <c r="D8740" s="1" t="s">
        <v>79</v>
      </c>
      <c r="E8740" s="1" t="s">
        <v>324</v>
      </c>
      <c r="F8740" s="1" t="s">
        <v>328</v>
      </c>
      <c r="G8740">
        <v>13.247999999999999</v>
      </c>
      <c r="H8740">
        <v>4</v>
      </c>
      <c r="I8740">
        <v>0.2</v>
      </c>
      <c r="J8740">
        <v>3.6432000000000002</v>
      </c>
    </row>
    <row r="8741" spans="1:10" x14ac:dyDescent="0.25">
      <c r="A8741" s="1" t="s">
        <v>7000</v>
      </c>
      <c r="B8741" s="2">
        <v>43077</v>
      </c>
      <c r="C8741" s="2">
        <v>43080</v>
      </c>
      <c r="D8741" s="1" t="s">
        <v>79</v>
      </c>
      <c r="E8741" s="1" t="s">
        <v>324</v>
      </c>
      <c r="F8741" s="1" t="s">
        <v>862</v>
      </c>
      <c r="G8741">
        <v>83.988</v>
      </c>
      <c r="H8741">
        <v>2</v>
      </c>
      <c r="I8741">
        <v>0.4</v>
      </c>
      <c r="J8741">
        <v>-20.997</v>
      </c>
    </row>
    <row r="8742" spans="1:10" x14ac:dyDescent="0.25">
      <c r="A8742" s="1" t="s">
        <v>7001</v>
      </c>
      <c r="B8742" s="2">
        <v>42575</v>
      </c>
      <c r="C8742" s="2">
        <v>42576</v>
      </c>
      <c r="D8742" s="1" t="s">
        <v>79</v>
      </c>
      <c r="E8742" s="1" t="s">
        <v>2382</v>
      </c>
      <c r="F8742" s="1" t="s">
        <v>2364</v>
      </c>
      <c r="G8742">
        <v>73.2</v>
      </c>
      <c r="H8742">
        <v>5</v>
      </c>
      <c r="I8742">
        <v>0</v>
      </c>
      <c r="J8742">
        <v>21.228000000000002</v>
      </c>
    </row>
    <row r="8743" spans="1:10" x14ac:dyDescent="0.25">
      <c r="A8743" s="1" t="s">
        <v>7002</v>
      </c>
      <c r="B8743" s="2">
        <v>42317</v>
      </c>
      <c r="C8743" s="2">
        <v>42317</v>
      </c>
      <c r="D8743" s="1" t="s">
        <v>654</v>
      </c>
      <c r="E8743" s="1" t="s">
        <v>1449</v>
      </c>
      <c r="F8743" s="1" t="s">
        <v>364</v>
      </c>
      <c r="G8743">
        <v>10.74</v>
      </c>
      <c r="H8743">
        <v>3</v>
      </c>
      <c r="I8743">
        <v>0</v>
      </c>
      <c r="J8743">
        <v>5.1551999999999998</v>
      </c>
    </row>
    <row r="8744" spans="1:10" x14ac:dyDescent="0.25">
      <c r="A8744" s="1" t="s">
        <v>7003</v>
      </c>
      <c r="B8744" s="2">
        <v>42279</v>
      </c>
      <c r="C8744" s="2">
        <v>42281</v>
      </c>
      <c r="D8744" s="1" t="s">
        <v>79</v>
      </c>
      <c r="E8744" s="1" t="s">
        <v>1047</v>
      </c>
      <c r="F8744" s="1" t="s">
        <v>197</v>
      </c>
      <c r="G8744">
        <v>11.032</v>
      </c>
      <c r="H8744">
        <v>1</v>
      </c>
      <c r="I8744">
        <v>0.2</v>
      </c>
      <c r="J8744">
        <v>3.0337999999999998</v>
      </c>
    </row>
    <row r="8745" spans="1:10" x14ac:dyDescent="0.25">
      <c r="A8745" s="1" t="s">
        <v>7003</v>
      </c>
      <c r="B8745" s="2">
        <v>42279</v>
      </c>
      <c r="C8745" s="2">
        <v>42281</v>
      </c>
      <c r="D8745" s="1" t="s">
        <v>79</v>
      </c>
      <c r="E8745" s="1" t="s">
        <v>1047</v>
      </c>
      <c r="F8745" s="1" t="s">
        <v>367</v>
      </c>
      <c r="G8745">
        <v>53.04</v>
      </c>
      <c r="H8745">
        <v>3</v>
      </c>
      <c r="I8745">
        <v>0.2</v>
      </c>
      <c r="J8745">
        <v>-4.641</v>
      </c>
    </row>
    <row r="8746" spans="1:10" x14ac:dyDescent="0.25">
      <c r="A8746" s="1" t="s">
        <v>7004</v>
      </c>
      <c r="B8746" s="2">
        <v>42330</v>
      </c>
      <c r="C8746" s="2">
        <v>42333</v>
      </c>
      <c r="D8746" s="1" t="s">
        <v>11</v>
      </c>
      <c r="E8746" s="1" t="s">
        <v>6888</v>
      </c>
      <c r="F8746" s="1" t="s">
        <v>50</v>
      </c>
      <c r="G8746">
        <v>17.12</v>
      </c>
      <c r="H8746">
        <v>4</v>
      </c>
      <c r="I8746">
        <v>0</v>
      </c>
      <c r="J8746">
        <v>4.9648000000000003</v>
      </c>
    </row>
    <row r="8747" spans="1:10" x14ac:dyDescent="0.25">
      <c r="A8747" s="1" t="s">
        <v>7004</v>
      </c>
      <c r="B8747" s="2">
        <v>42330</v>
      </c>
      <c r="C8747" s="2">
        <v>42333</v>
      </c>
      <c r="D8747" s="1" t="s">
        <v>11</v>
      </c>
      <c r="E8747" s="1" t="s">
        <v>6888</v>
      </c>
      <c r="F8747" s="1" t="s">
        <v>5773</v>
      </c>
      <c r="G8747">
        <v>59.94</v>
      </c>
      <c r="H8747">
        <v>3</v>
      </c>
      <c r="I8747">
        <v>0</v>
      </c>
      <c r="J8747">
        <v>28.171800000000001</v>
      </c>
    </row>
    <row r="8748" spans="1:10" x14ac:dyDescent="0.25">
      <c r="A8748" s="1" t="s">
        <v>7005</v>
      </c>
      <c r="B8748" s="2">
        <v>42768</v>
      </c>
      <c r="C8748" s="2">
        <v>42773</v>
      </c>
      <c r="D8748" s="1" t="s">
        <v>19</v>
      </c>
      <c r="E8748" s="1" t="s">
        <v>3318</v>
      </c>
      <c r="F8748" s="1" t="s">
        <v>1690</v>
      </c>
      <c r="G8748">
        <v>210.58</v>
      </c>
      <c r="H8748">
        <v>2</v>
      </c>
      <c r="I8748">
        <v>0</v>
      </c>
      <c r="J8748">
        <v>12.6348</v>
      </c>
    </row>
    <row r="8749" spans="1:10" x14ac:dyDescent="0.25">
      <c r="A8749" s="1" t="s">
        <v>7005</v>
      </c>
      <c r="B8749" s="2">
        <v>42768</v>
      </c>
      <c r="C8749" s="2">
        <v>42773</v>
      </c>
      <c r="D8749" s="1" t="s">
        <v>19</v>
      </c>
      <c r="E8749" s="1" t="s">
        <v>3318</v>
      </c>
      <c r="F8749" s="1" t="s">
        <v>1263</v>
      </c>
      <c r="G8749">
        <v>30.96</v>
      </c>
      <c r="H8749">
        <v>2</v>
      </c>
      <c r="I8749">
        <v>0.2</v>
      </c>
      <c r="J8749">
        <v>10.061999999999999</v>
      </c>
    </row>
    <row r="8750" spans="1:10" x14ac:dyDescent="0.25">
      <c r="A8750" s="1" t="s">
        <v>7005</v>
      </c>
      <c r="B8750" s="2">
        <v>42768</v>
      </c>
      <c r="C8750" s="2">
        <v>42773</v>
      </c>
      <c r="D8750" s="1" t="s">
        <v>19</v>
      </c>
      <c r="E8750" s="1" t="s">
        <v>3318</v>
      </c>
      <c r="F8750" s="1" t="s">
        <v>5301</v>
      </c>
      <c r="G8750">
        <v>239.98400000000001</v>
      </c>
      <c r="H8750">
        <v>2</v>
      </c>
      <c r="I8750">
        <v>0.2</v>
      </c>
      <c r="J8750">
        <v>38.997399999999999</v>
      </c>
    </row>
    <row r="8751" spans="1:10" x14ac:dyDescent="0.25">
      <c r="A8751" s="1" t="s">
        <v>7006</v>
      </c>
      <c r="B8751" s="2">
        <v>42171</v>
      </c>
      <c r="C8751" s="2">
        <v>42174</v>
      </c>
      <c r="D8751" s="1" t="s">
        <v>79</v>
      </c>
      <c r="E8751" s="1" t="s">
        <v>269</v>
      </c>
      <c r="F8751" s="1" t="s">
        <v>899</v>
      </c>
      <c r="G8751">
        <v>3050.3760000000002</v>
      </c>
      <c r="H8751">
        <v>3</v>
      </c>
      <c r="I8751">
        <v>0.2</v>
      </c>
      <c r="J8751">
        <v>1143.8910000000001</v>
      </c>
    </row>
    <row r="8752" spans="1:10" x14ac:dyDescent="0.25">
      <c r="A8752" s="1" t="s">
        <v>7006</v>
      </c>
      <c r="B8752" s="2">
        <v>42171</v>
      </c>
      <c r="C8752" s="2">
        <v>42174</v>
      </c>
      <c r="D8752" s="1" t="s">
        <v>79</v>
      </c>
      <c r="E8752" s="1" t="s">
        <v>269</v>
      </c>
      <c r="F8752" s="1" t="s">
        <v>2417</v>
      </c>
      <c r="G8752">
        <v>133.97999999999999</v>
      </c>
      <c r="H8752">
        <v>2</v>
      </c>
      <c r="I8752">
        <v>0</v>
      </c>
      <c r="J8752">
        <v>33.494999999999997</v>
      </c>
    </row>
    <row r="8753" spans="1:10" x14ac:dyDescent="0.25">
      <c r="A8753" s="1" t="s">
        <v>7007</v>
      </c>
      <c r="B8753" s="2">
        <v>42495</v>
      </c>
      <c r="C8753" s="2">
        <v>42499</v>
      </c>
      <c r="D8753" s="1" t="s">
        <v>19</v>
      </c>
      <c r="E8753" s="1" t="s">
        <v>205</v>
      </c>
      <c r="F8753" s="1" t="s">
        <v>7008</v>
      </c>
      <c r="G8753">
        <v>93.248000000000005</v>
      </c>
      <c r="H8753">
        <v>4</v>
      </c>
      <c r="I8753">
        <v>0.2</v>
      </c>
      <c r="J8753">
        <v>31.4712</v>
      </c>
    </row>
    <row r="8754" spans="1:10" x14ac:dyDescent="0.25">
      <c r="A8754" s="1" t="s">
        <v>7007</v>
      </c>
      <c r="B8754" s="2">
        <v>42495</v>
      </c>
      <c r="C8754" s="2">
        <v>42499</v>
      </c>
      <c r="D8754" s="1" t="s">
        <v>19</v>
      </c>
      <c r="E8754" s="1" t="s">
        <v>205</v>
      </c>
      <c r="F8754" s="1" t="s">
        <v>2711</v>
      </c>
      <c r="G8754">
        <v>177.48</v>
      </c>
      <c r="H8754">
        <v>3</v>
      </c>
      <c r="I8754">
        <v>0.2</v>
      </c>
      <c r="J8754">
        <v>19.9665</v>
      </c>
    </row>
    <row r="8755" spans="1:10" x14ac:dyDescent="0.25">
      <c r="A8755" s="1" t="s">
        <v>7009</v>
      </c>
      <c r="B8755" s="2">
        <v>42987</v>
      </c>
      <c r="C8755" s="2">
        <v>42988</v>
      </c>
      <c r="D8755" s="1" t="s">
        <v>79</v>
      </c>
      <c r="E8755" s="1" t="s">
        <v>2742</v>
      </c>
      <c r="F8755" s="1" t="s">
        <v>2573</v>
      </c>
      <c r="G8755">
        <v>17.712</v>
      </c>
      <c r="H8755">
        <v>6</v>
      </c>
      <c r="I8755">
        <v>0.2</v>
      </c>
      <c r="J8755">
        <v>5.9778000000000002</v>
      </c>
    </row>
    <row r="8756" spans="1:10" x14ac:dyDescent="0.25">
      <c r="A8756" s="1" t="s">
        <v>7009</v>
      </c>
      <c r="B8756" s="2">
        <v>42987</v>
      </c>
      <c r="C8756" s="2">
        <v>42988</v>
      </c>
      <c r="D8756" s="1" t="s">
        <v>79</v>
      </c>
      <c r="E8756" s="1" t="s">
        <v>2742</v>
      </c>
      <c r="F8756" s="1" t="s">
        <v>1722</v>
      </c>
      <c r="G8756">
        <v>4.8600000000000003</v>
      </c>
      <c r="H8756">
        <v>3</v>
      </c>
      <c r="I8756">
        <v>0.7</v>
      </c>
      <c r="J8756">
        <v>-3.5640000000000001</v>
      </c>
    </row>
    <row r="8757" spans="1:10" x14ac:dyDescent="0.25">
      <c r="A8757" s="1" t="s">
        <v>7009</v>
      </c>
      <c r="B8757" s="2">
        <v>42987</v>
      </c>
      <c r="C8757" s="2">
        <v>42988</v>
      </c>
      <c r="D8757" s="1" t="s">
        <v>79</v>
      </c>
      <c r="E8757" s="1" t="s">
        <v>2742</v>
      </c>
      <c r="F8757" s="1" t="s">
        <v>2530</v>
      </c>
      <c r="G8757">
        <v>6.258</v>
      </c>
      <c r="H8757">
        <v>2</v>
      </c>
      <c r="I8757">
        <v>0.7</v>
      </c>
      <c r="J8757">
        <v>-5.2149999999999999</v>
      </c>
    </row>
    <row r="8758" spans="1:10" x14ac:dyDescent="0.25">
      <c r="A8758" s="1" t="s">
        <v>7010</v>
      </c>
      <c r="B8758" s="2">
        <v>42573</v>
      </c>
      <c r="C8758" s="2">
        <v>42577</v>
      </c>
      <c r="D8758" s="1" t="s">
        <v>19</v>
      </c>
      <c r="E8758" s="1" t="s">
        <v>4135</v>
      </c>
      <c r="F8758" s="1" t="s">
        <v>1122</v>
      </c>
      <c r="G8758">
        <v>37.68</v>
      </c>
      <c r="H8758">
        <v>2</v>
      </c>
      <c r="I8758">
        <v>0</v>
      </c>
      <c r="J8758">
        <v>10.5504</v>
      </c>
    </row>
    <row r="8759" spans="1:10" x14ac:dyDescent="0.25">
      <c r="A8759" s="1" t="s">
        <v>7010</v>
      </c>
      <c r="B8759" s="2">
        <v>42573</v>
      </c>
      <c r="C8759" s="2">
        <v>42577</v>
      </c>
      <c r="D8759" s="1" t="s">
        <v>19</v>
      </c>
      <c r="E8759" s="1" t="s">
        <v>4135</v>
      </c>
      <c r="F8759" s="1" t="s">
        <v>530</v>
      </c>
      <c r="G8759">
        <v>51.84</v>
      </c>
      <c r="H8759">
        <v>8</v>
      </c>
      <c r="I8759">
        <v>0</v>
      </c>
      <c r="J8759">
        <v>24.883199999999999</v>
      </c>
    </row>
    <row r="8760" spans="1:10" x14ac:dyDescent="0.25">
      <c r="A8760" s="1" t="s">
        <v>7010</v>
      </c>
      <c r="B8760" s="2">
        <v>42573</v>
      </c>
      <c r="C8760" s="2">
        <v>42577</v>
      </c>
      <c r="D8760" s="1" t="s">
        <v>19</v>
      </c>
      <c r="E8760" s="1" t="s">
        <v>4135</v>
      </c>
      <c r="F8760" s="1" t="s">
        <v>1343</v>
      </c>
      <c r="G8760">
        <v>27.42</v>
      </c>
      <c r="H8760">
        <v>3</v>
      </c>
      <c r="I8760">
        <v>0</v>
      </c>
      <c r="J8760">
        <v>9.3228000000000009</v>
      </c>
    </row>
    <row r="8761" spans="1:10" x14ac:dyDescent="0.25">
      <c r="A8761" s="1" t="s">
        <v>7010</v>
      </c>
      <c r="B8761" s="2">
        <v>42573</v>
      </c>
      <c r="C8761" s="2">
        <v>42577</v>
      </c>
      <c r="D8761" s="1" t="s">
        <v>19</v>
      </c>
      <c r="E8761" s="1" t="s">
        <v>4135</v>
      </c>
      <c r="F8761" s="1" t="s">
        <v>1586</v>
      </c>
      <c r="G8761">
        <v>5.4</v>
      </c>
      <c r="H8761">
        <v>3</v>
      </c>
      <c r="I8761">
        <v>0</v>
      </c>
      <c r="J8761">
        <v>2.5920000000000001</v>
      </c>
    </row>
    <row r="8762" spans="1:10" x14ac:dyDescent="0.25">
      <c r="A8762" s="1" t="s">
        <v>7011</v>
      </c>
      <c r="B8762" s="2">
        <v>42400</v>
      </c>
      <c r="C8762" s="2">
        <v>42406</v>
      </c>
      <c r="D8762" s="1" t="s">
        <v>19</v>
      </c>
      <c r="E8762" s="1" t="s">
        <v>1881</v>
      </c>
      <c r="F8762" s="1" t="s">
        <v>899</v>
      </c>
      <c r="G8762">
        <v>1270.99</v>
      </c>
      <c r="H8762">
        <v>1</v>
      </c>
      <c r="I8762">
        <v>0</v>
      </c>
      <c r="J8762">
        <v>635.495</v>
      </c>
    </row>
    <row r="8763" spans="1:10" x14ac:dyDescent="0.25">
      <c r="A8763" s="1" t="s">
        <v>7011</v>
      </c>
      <c r="B8763" s="2">
        <v>42400</v>
      </c>
      <c r="C8763" s="2">
        <v>42406</v>
      </c>
      <c r="D8763" s="1" t="s">
        <v>19</v>
      </c>
      <c r="E8763" s="1" t="s">
        <v>1881</v>
      </c>
      <c r="F8763" s="1" t="s">
        <v>3223</v>
      </c>
      <c r="G8763">
        <v>125.36</v>
      </c>
      <c r="H8763">
        <v>8</v>
      </c>
      <c r="I8763">
        <v>0</v>
      </c>
      <c r="J8763">
        <v>58.919199999999996</v>
      </c>
    </row>
    <row r="8764" spans="1:10" x14ac:dyDescent="0.25">
      <c r="A8764" s="1" t="s">
        <v>7012</v>
      </c>
      <c r="B8764" s="2">
        <v>42733</v>
      </c>
      <c r="C8764" s="2">
        <v>42737</v>
      </c>
      <c r="D8764" s="1" t="s">
        <v>19</v>
      </c>
      <c r="E8764" s="1" t="s">
        <v>1721</v>
      </c>
      <c r="F8764" s="1" t="s">
        <v>1635</v>
      </c>
      <c r="G8764">
        <v>14.03</v>
      </c>
      <c r="H8764">
        <v>1</v>
      </c>
      <c r="I8764">
        <v>0</v>
      </c>
      <c r="J8764">
        <v>4.0686999999999998</v>
      </c>
    </row>
    <row r="8765" spans="1:10" x14ac:dyDescent="0.25">
      <c r="A8765" s="1" t="s">
        <v>7012</v>
      </c>
      <c r="B8765" s="2">
        <v>42733</v>
      </c>
      <c r="C8765" s="2">
        <v>42737</v>
      </c>
      <c r="D8765" s="1" t="s">
        <v>19</v>
      </c>
      <c r="E8765" s="1" t="s">
        <v>1721</v>
      </c>
      <c r="F8765" s="1" t="s">
        <v>3203</v>
      </c>
      <c r="G8765">
        <v>27.96</v>
      </c>
      <c r="H8765">
        <v>2</v>
      </c>
      <c r="I8765">
        <v>0</v>
      </c>
      <c r="J8765">
        <v>7.2695999999999996</v>
      </c>
    </row>
    <row r="8766" spans="1:10" x14ac:dyDescent="0.25">
      <c r="A8766" s="1" t="s">
        <v>7013</v>
      </c>
      <c r="B8766" s="2">
        <v>42329</v>
      </c>
      <c r="C8766" s="2">
        <v>42335</v>
      </c>
      <c r="D8766" s="1" t="s">
        <v>19</v>
      </c>
      <c r="E8766" s="1" t="s">
        <v>784</v>
      </c>
      <c r="F8766" s="1" t="s">
        <v>2764</v>
      </c>
      <c r="G8766">
        <v>5.3440000000000003</v>
      </c>
      <c r="H8766">
        <v>2</v>
      </c>
      <c r="I8766">
        <v>0.2</v>
      </c>
      <c r="J8766">
        <v>0.73480000000000001</v>
      </c>
    </row>
    <row r="8767" spans="1:10" x14ac:dyDescent="0.25">
      <c r="A8767" s="1" t="s">
        <v>7013</v>
      </c>
      <c r="B8767" s="2">
        <v>42329</v>
      </c>
      <c r="C8767" s="2">
        <v>42335</v>
      </c>
      <c r="D8767" s="1" t="s">
        <v>19</v>
      </c>
      <c r="E8767" s="1" t="s">
        <v>784</v>
      </c>
      <c r="F8767" s="1" t="s">
        <v>41</v>
      </c>
      <c r="G8767">
        <v>1.696</v>
      </c>
      <c r="H8767">
        <v>2</v>
      </c>
      <c r="I8767">
        <v>0.8</v>
      </c>
      <c r="J8767">
        <v>-2.544</v>
      </c>
    </row>
    <row r="8768" spans="1:10" x14ac:dyDescent="0.25">
      <c r="A8768" s="1" t="s">
        <v>7013</v>
      </c>
      <c r="B8768" s="2">
        <v>42329</v>
      </c>
      <c r="C8768" s="2">
        <v>42335</v>
      </c>
      <c r="D8768" s="1" t="s">
        <v>19</v>
      </c>
      <c r="E8768" s="1" t="s">
        <v>784</v>
      </c>
      <c r="F8768" s="1" t="s">
        <v>6727</v>
      </c>
      <c r="G8768">
        <v>24.588000000000001</v>
      </c>
      <c r="H8768">
        <v>3</v>
      </c>
      <c r="I8768">
        <v>0.8</v>
      </c>
      <c r="J8768">
        <v>-67.617000000000004</v>
      </c>
    </row>
    <row r="8769" spans="1:10" x14ac:dyDescent="0.25">
      <c r="A8769" s="1" t="s">
        <v>7013</v>
      </c>
      <c r="B8769" s="2">
        <v>42329</v>
      </c>
      <c r="C8769" s="2">
        <v>42335</v>
      </c>
      <c r="D8769" s="1" t="s">
        <v>19</v>
      </c>
      <c r="E8769" s="1" t="s">
        <v>784</v>
      </c>
      <c r="F8769" s="1" t="s">
        <v>832</v>
      </c>
      <c r="G8769">
        <v>7.98</v>
      </c>
      <c r="H8769">
        <v>5</v>
      </c>
      <c r="I8769">
        <v>0.8</v>
      </c>
      <c r="J8769">
        <v>-13.167</v>
      </c>
    </row>
    <row r="8770" spans="1:10" x14ac:dyDescent="0.25">
      <c r="A8770" s="1" t="s">
        <v>7014</v>
      </c>
      <c r="B8770" s="2">
        <v>42282</v>
      </c>
      <c r="C8770" s="2">
        <v>42286</v>
      </c>
      <c r="D8770" s="1" t="s">
        <v>19</v>
      </c>
      <c r="E8770" s="1" t="s">
        <v>2921</v>
      </c>
      <c r="F8770" s="1" t="s">
        <v>588</v>
      </c>
      <c r="G8770">
        <v>288</v>
      </c>
      <c r="H8770">
        <v>4</v>
      </c>
      <c r="I8770">
        <v>0.2</v>
      </c>
      <c r="J8770">
        <v>57.6</v>
      </c>
    </row>
    <row r="8771" spans="1:10" x14ac:dyDescent="0.25">
      <c r="A8771" s="1" t="s">
        <v>7015</v>
      </c>
      <c r="B8771" s="2">
        <v>42625</v>
      </c>
      <c r="C8771" s="2">
        <v>42626</v>
      </c>
      <c r="D8771" s="1" t="s">
        <v>654</v>
      </c>
      <c r="E8771" s="1" t="s">
        <v>781</v>
      </c>
      <c r="F8771" s="1" t="s">
        <v>5304</v>
      </c>
      <c r="G8771">
        <v>146.952</v>
      </c>
      <c r="H8771">
        <v>3</v>
      </c>
      <c r="I8771">
        <v>0.2</v>
      </c>
      <c r="J8771">
        <v>9.1844999999999999</v>
      </c>
    </row>
    <row r="8772" spans="1:10" x14ac:dyDescent="0.25">
      <c r="A8772" s="1" t="s">
        <v>7015</v>
      </c>
      <c r="B8772" s="2">
        <v>42625</v>
      </c>
      <c r="C8772" s="2">
        <v>42626</v>
      </c>
      <c r="D8772" s="1" t="s">
        <v>654</v>
      </c>
      <c r="E8772" s="1" t="s">
        <v>781</v>
      </c>
      <c r="F8772" s="1" t="s">
        <v>1685</v>
      </c>
      <c r="G8772">
        <v>83.135999999999996</v>
      </c>
      <c r="H8772">
        <v>4</v>
      </c>
      <c r="I8772">
        <v>0.2</v>
      </c>
      <c r="J8772">
        <v>5.1959999999999997</v>
      </c>
    </row>
    <row r="8773" spans="1:10" x14ac:dyDescent="0.25">
      <c r="A8773" s="1" t="s">
        <v>7016</v>
      </c>
      <c r="B8773" s="2">
        <v>42992</v>
      </c>
      <c r="C8773" s="2">
        <v>42995</v>
      </c>
      <c r="D8773" s="1" t="s">
        <v>79</v>
      </c>
      <c r="E8773" s="1" t="s">
        <v>2959</v>
      </c>
      <c r="F8773" s="1" t="s">
        <v>2768</v>
      </c>
      <c r="G8773">
        <v>942.78399999999999</v>
      </c>
      <c r="H8773">
        <v>4</v>
      </c>
      <c r="I8773">
        <v>0.2</v>
      </c>
      <c r="J8773">
        <v>94.278400000000005</v>
      </c>
    </row>
    <row r="8774" spans="1:10" x14ac:dyDescent="0.25">
      <c r="A8774" s="1" t="s">
        <v>7016</v>
      </c>
      <c r="B8774" s="2">
        <v>42992</v>
      </c>
      <c r="C8774" s="2">
        <v>42995</v>
      </c>
      <c r="D8774" s="1" t="s">
        <v>79</v>
      </c>
      <c r="E8774" s="1" t="s">
        <v>2959</v>
      </c>
      <c r="F8774" s="1" t="s">
        <v>2266</v>
      </c>
      <c r="G8774">
        <v>74.352000000000004</v>
      </c>
      <c r="H8774">
        <v>3</v>
      </c>
      <c r="I8774">
        <v>0.2</v>
      </c>
      <c r="J8774">
        <v>23.234999999999999</v>
      </c>
    </row>
    <row r="8775" spans="1:10" x14ac:dyDescent="0.25">
      <c r="A8775" s="1" t="s">
        <v>7017</v>
      </c>
      <c r="B8775" s="2">
        <v>42058</v>
      </c>
      <c r="C8775" s="2">
        <v>42063</v>
      </c>
      <c r="D8775" s="1" t="s">
        <v>19</v>
      </c>
      <c r="E8775" s="1" t="s">
        <v>6630</v>
      </c>
      <c r="F8775" s="1" t="s">
        <v>1160</v>
      </c>
      <c r="G8775">
        <v>26.88</v>
      </c>
      <c r="H8775">
        <v>6</v>
      </c>
      <c r="I8775">
        <v>0</v>
      </c>
      <c r="J8775">
        <v>6.72</v>
      </c>
    </row>
    <row r="8776" spans="1:10" x14ac:dyDescent="0.25">
      <c r="A8776" s="1" t="s">
        <v>7017</v>
      </c>
      <c r="B8776" s="2">
        <v>42058</v>
      </c>
      <c r="C8776" s="2">
        <v>42063</v>
      </c>
      <c r="D8776" s="1" t="s">
        <v>19</v>
      </c>
      <c r="E8776" s="1" t="s">
        <v>6630</v>
      </c>
      <c r="F8776" s="1" t="s">
        <v>2989</v>
      </c>
      <c r="G8776">
        <v>10.896000000000001</v>
      </c>
      <c r="H8776">
        <v>2</v>
      </c>
      <c r="I8776">
        <v>0.2</v>
      </c>
      <c r="J8776">
        <v>3.8136000000000001</v>
      </c>
    </row>
    <row r="8777" spans="1:10" x14ac:dyDescent="0.25">
      <c r="A8777" s="1" t="s">
        <v>7018</v>
      </c>
      <c r="B8777" s="2">
        <v>42709</v>
      </c>
      <c r="C8777" s="2">
        <v>42713</v>
      </c>
      <c r="D8777" s="1" t="s">
        <v>11</v>
      </c>
      <c r="E8777" s="1" t="s">
        <v>2272</v>
      </c>
      <c r="F8777" s="1" t="s">
        <v>307</v>
      </c>
      <c r="G8777">
        <v>3.536</v>
      </c>
      <c r="H8777">
        <v>2</v>
      </c>
      <c r="I8777">
        <v>0.2</v>
      </c>
      <c r="J8777">
        <v>0.30940000000000001</v>
      </c>
    </row>
    <row r="8778" spans="1:10" x14ac:dyDescent="0.25">
      <c r="A8778" s="1" t="s">
        <v>7019</v>
      </c>
      <c r="B8778" s="2">
        <v>42553</v>
      </c>
      <c r="C8778" s="2">
        <v>42554</v>
      </c>
      <c r="D8778" s="1" t="s">
        <v>79</v>
      </c>
      <c r="E8778" s="1" t="s">
        <v>441</v>
      </c>
      <c r="F8778" s="1" t="s">
        <v>1375</v>
      </c>
      <c r="G8778">
        <v>528.42999999999995</v>
      </c>
      <c r="H8778">
        <v>5</v>
      </c>
      <c r="I8778">
        <v>0.3</v>
      </c>
      <c r="J8778">
        <v>0</v>
      </c>
    </row>
    <row r="8779" spans="1:10" x14ac:dyDescent="0.25">
      <c r="A8779" s="1" t="s">
        <v>7019</v>
      </c>
      <c r="B8779" s="2">
        <v>42553</v>
      </c>
      <c r="C8779" s="2">
        <v>42554</v>
      </c>
      <c r="D8779" s="1" t="s">
        <v>79</v>
      </c>
      <c r="E8779" s="1" t="s">
        <v>441</v>
      </c>
      <c r="F8779" s="1" t="s">
        <v>3515</v>
      </c>
      <c r="G8779">
        <v>41.472000000000001</v>
      </c>
      <c r="H8779">
        <v>8</v>
      </c>
      <c r="I8779">
        <v>0.2</v>
      </c>
      <c r="J8779">
        <v>14.5152</v>
      </c>
    </row>
    <row r="8780" spans="1:10" x14ac:dyDescent="0.25">
      <c r="A8780" s="1" t="s">
        <v>7020</v>
      </c>
      <c r="B8780" s="2">
        <v>43082</v>
      </c>
      <c r="C8780" s="2">
        <v>43087</v>
      </c>
      <c r="D8780" s="1" t="s">
        <v>19</v>
      </c>
      <c r="E8780" s="1" t="s">
        <v>705</v>
      </c>
      <c r="F8780" s="1" t="s">
        <v>1176</v>
      </c>
      <c r="G8780">
        <v>287.976</v>
      </c>
      <c r="H8780">
        <v>3</v>
      </c>
      <c r="I8780">
        <v>0.2</v>
      </c>
      <c r="J8780">
        <v>7.1993999999999998</v>
      </c>
    </row>
    <row r="8781" spans="1:10" x14ac:dyDescent="0.25">
      <c r="A8781" s="1" t="s">
        <v>7021</v>
      </c>
      <c r="B8781" s="2">
        <v>42083</v>
      </c>
      <c r="C8781" s="2">
        <v>42085</v>
      </c>
      <c r="D8781" s="1" t="s">
        <v>11</v>
      </c>
      <c r="E8781" s="1" t="s">
        <v>1307</v>
      </c>
      <c r="F8781" s="1" t="s">
        <v>1617</v>
      </c>
      <c r="G8781">
        <v>29.303999999999998</v>
      </c>
      <c r="H8781">
        <v>3</v>
      </c>
      <c r="I8781">
        <v>0.2</v>
      </c>
      <c r="J8781">
        <v>2.5640999999999998</v>
      </c>
    </row>
    <row r="8782" spans="1:10" x14ac:dyDescent="0.25">
      <c r="A8782" s="1" t="s">
        <v>7022</v>
      </c>
      <c r="B8782" s="2">
        <v>42064</v>
      </c>
      <c r="C8782" s="2">
        <v>42067</v>
      </c>
      <c r="D8782" s="1" t="s">
        <v>79</v>
      </c>
      <c r="E8782" s="1" t="s">
        <v>6360</v>
      </c>
      <c r="F8782" s="1" t="s">
        <v>2912</v>
      </c>
      <c r="G8782">
        <v>55.328000000000003</v>
      </c>
      <c r="H8782">
        <v>2</v>
      </c>
      <c r="I8782">
        <v>0.2</v>
      </c>
      <c r="J8782">
        <v>6.2244000000000002</v>
      </c>
    </row>
    <row r="8783" spans="1:10" x14ac:dyDescent="0.25">
      <c r="A8783" s="1" t="s">
        <v>7022</v>
      </c>
      <c r="B8783" s="2">
        <v>42064</v>
      </c>
      <c r="C8783" s="2">
        <v>42067</v>
      </c>
      <c r="D8783" s="1" t="s">
        <v>79</v>
      </c>
      <c r="E8783" s="1" t="s">
        <v>6360</v>
      </c>
      <c r="F8783" s="1" t="s">
        <v>1679</v>
      </c>
      <c r="G8783">
        <v>1227.9983999999999</v>
      </c>
      <c r="H8783">
        <v>6</v>
      </c>
      <c r="I8783">
        <v>0.32</v>
      </c>
      <c r="J8783">
        <v>-36.117600000000003</v>
      </c>
    </row>
    <row r="8784" spans="1:10" x14ac:dyDescent="0.25">
      <c r="A8784" s="1" t="s">
        <v>7023</v>
      </c>
      <c r="B8784" s="2">
        <v>42628</v>
      </c>
      <c r="C8784" s="2">
        <v>42633</v>
      </c>
      <c r="D8784" s="1" t="s">
        <v>19</v>
      </c>
      <c r="E8784" s="1" t="s">
        <v>1107</v>
      </c>
      <c r="F8784" s="1" t="s">
        <v>2743</v>
      </c>
      <c r="G8784">
        <v>20.416</v>
      </c>
      <c r="H8784">
        <v>4</v>
      </c>
      <c r="I8784">
        <v>0.2</v>
      </c>
      <c r="J8784">
        <v>6.6352000000000002</v>
      </c>
    </row>
    <row r="8785" spans="1:10" x14ac:dyDescent="0.25">
      <c r="A8785" s="1" t="s">
        <v>7023</v>
      </c>
      <c r="B8785" s="2">
        <v>42628</v>
      </c>
      <c r="C8785" s="2">
        <v>42633</v>
      </c>
      <c r="D8785" s="1" t="s">
        <v>19</v>
      </c>
      <c r="E8785" s="1" t="s">
        <v>1107</v>
      </c>
      <c r="F8785" s="1" t="s">
        <v>445</v>
      </c>
      <c r="G8785">
        <v>1128.3900000000001</v>
      </c>
      <c r="H8785">
        <v>3</v>
      </c>
      <c r="I8785">
        <v>0</v>
      </c>
      <c r="J8785">
        <v>259.52969999999999</v>
      </c>
    </row>
    <row r="8786" spans="1:10" x14ac:dyDescent="0.25">
      <c r="A8786" s="1" t="s">
        <v>7024</v>
      </c>
      <c r="B8786" s="2">
        <v>42811</v>
      </c>
      <c r="C8786" s="2">
        <v>42817</v>
      </c>
      <c r="D8786" s="1" t="s">
        <v>19</v>
      </c>
      <c r="E8786" s="1" t="s">
        <v>1598</v>
      </c>
      <c r="F8786" s="1" t="s">
        <v>2695</v>
      </c>
      <c r="G8786">
        <v>4.6079999999999997</v>
      </c>
      <c r="H8786">
        <v>2</v>
      </c>
      <c r="I8786">
        <v>0.2</v>
      </c>
      <c r="J8786">
        <v>1.6704000000000001</v>
      </c>
    </row>
    <row r="8787" spans="1:10" x14ac:dyDescent="0.25">
      <c r="A8787" s="1" t="s">
        <v>7025</v>
      </c>
      <c r="B8787" s="2">
        <v>42883</v>
      </c>
      <c r="C8787" s="2">
        <v>42888</v>
      </c>
      <c r="D8787" s="1" t="s">
        <v>19</v>
      </c>
      <c r="E8787" s="1" t="s">
        <v>3849</v>
      </c>
      <c r="F8787" s="1" t="s">
        <v>4775</v>
      </c>
      <c r="G8787">
        <v>195.96</v>
      </c>
      <c r="H8787">
        <v>5</v>
      </c>
      <c r="I8787">
        <v>0.2</v>
      </c>
      <c r="J8787">
        <v>19.596</v>
      </c>
    </row>
    <row r="8788" spans="1:10" x14ac:dyDescent="0.25">
      <c r="A8788" s="1" t="s">
        <v>7025</v>
      </c>
      <c r="B8788" s="2">
        <v>42883</v>
      </c>
      <c r="C8788" s="2">
        <v>42888</v>
      </c>
      <c r="D8788" s="1" t="s">
        <v>19</v>
      </c>
      <c r="E8788" s="1" t="s">
        <v>3849</v>
      </c>
      <c r="F8788" s="1" t="s">
        <v>3706</v>
      </c>
      <c r="G8788">
        <v>15.552</v>
      </c>
      <c r="H8788">
        <v>3</v>
      </c>
      <c r="I8788">
        <v>0.2</v>
      </c>
      <c r="J8788">
        <v>5.4432</v>
      </c>
    </row>
    <row r="8789" spans="1:10" x14ac:dyDescent="0.25">
      <c r="A8789" s="1" t="s">
        <v>7025</v>
      </c>
      <c r="B8789" s="2">
        <v>42883</v>
      </c>
      <c r="C8789" s="2">
        <v>42888</v>
      </c>
      <c r="D8789" s="1" t="s">
        <v>19</v>
      </c>
      <c r="E8789" s="1" t="s">
        <v>3849</v>
      </c>
      <c r="F8789" s="1" t="s">
        <v>224</v>
      </c>
      <c r="G8789">
        <v>271.96800000000002</v>
      </c>
      <c r="H8789">
        <v>4</v>
      </c>
      <c r="I8789">
        <v>0.2</v>
      </c>
      <c r="J8789">
        <v>54.393599999999999</v>
      </c>
    </row>
    <row r="8790" spans="1:10" x14ac:dyDescent="0.25">
      <c r="A8790" s="1" t="s">
        <v>7026</v>
      </c>
      <c r="B8790" s="2">
        <v>42901</v>
      </c>
      <c r="C8790" s="2">
        <v>42905</v>
      </c>
      <c r="D8790" s="1" t="s">
        <v>19</v>
      </c>
      <c r="E8790" s="1" t="s">
        <v>2723</v>
      </c>
      <c r="F8790" s="1" t="s">
        <v>2187</v>
      </c>
      <c r="G8790">
        <v>698.35199999999998</v>
      </c>
      <c r="H8790">
        <v>3</v>
      </c>
      <c r="I8790">
        <v>0.2</v>
      </c>
      <c r="J8790">
        <v>52.376399999999997</v>
      </c>
    </row>
    <row r="8791" spans="1:10" x14ac:dyDescent="0.25">
      <c r="A8791" s="1" t="s">
        <v>7026</v>
      </c>
      <c r="B8791" s="2">
        <v>42901</v>
      </c>
      <c r="C8791" s="2">
        <v>42905</v>
      </c>
      <c r="D8791" s="1" t="s">
        <v>19</v>
      </c>
      <c r="E8791" s="1" t="s">
        <v>2723</v>
      </c>
      <c r="F8791" s="1" t="s">
        <v>2718</v>
      </c>
      <c r="G8791">
        <v>77.727999999999994</v>
      </c>
      <c r="H8791">
        <v>2</v>
      </c>
      <c r="I8791">
        <v>0.2</v>
      </c>
      <c r="J8791">
        <v>-3.8864000000000001</v>
      </c>
    </row>
    <row r="8792" spans="1:10" x14ac:dyDescent="0.25">
      <c r="A8792" s="1" t="s">
        <v>7027</v>
      </c>
      <c r="B8792" s="2">
        <v>42253</v>
      </c>
      <c r="C8792" s="2">
        <v>42259</v>
      </c>
      <c r="D8792" s="1" t="s">
        <v>19</v>
      </c>
      <c r="E8792" s="1" t="s">
        <v>578</v>
      </c>
      <c r="F8792" s="1" t="s">
        <v>3669</v>
      </c>
      <c r="G8792">
        <v>46.62</v>
      </c>
      <c r="H8792">
        <v>9</v>
      </c>
      <c r="I8792">
        <v>0</v>
      </c>
      <c r="J8792">
        <v>21.4452</v>
      </c>
    </row>
    <row r="8793" spans="1:10" x14ac:dyDescent="0.25">
      <c r="A8793" s="1" t="s">
        <v>7028</v>
      </c>
      <c r="B8793" s="2">
        <v>42812</v>
      </c>
      <c r="C8793" s="2">
        <v>42818</v>
      </c>
      <c r="D8793" s="1" t="s">
        <v>19</v>
      </c>
      <c r="E8793" s="1" t="s">
        <v>3247</v>
      </c>
      <c r="F8793" s="1" t="s">
        <v>1377</v>
      </c>
      <c r="G8793">
        <v>537.54399999999998</v>
      </c>
      <c r="H8793">
        <v>7</v>
      </c>
      <c r="I8793">
        <v>0.2</v>
      </c>
      <c r="J8793">
        <v>47.0351</v>
      </c>
    </row>
    <row r="8794" spans="1:10" x14ac:dyDescent="0.25">
      <c r="A8794" s="1" t="s">
        <v>7029</v>
      </c>
      <c r="B8794" s="2">
        <v>41992</v>
      </c>
      <c r="C8794" s="2">
        <v>41994</v>
      </c>
      <c r="D8794" s="1" t="s">
        <v>79</v>
      </c>
      <c r="E8794" s="1" t="s">
        <v>705</v>
      </c>
      <c r="F8794" s="1" t="s">
        <v>1173</v>
      </c>
      <c r="G8794">
        <v>14.62</v>
      </c>
      <c r="H8794">
        <v>2</v>
      </c>
      <c r="I8794">
        <v>0</v>
      </c>
      <c r="J8794">
        <v>6.8714000000000004</v>
      </c>
    </row>
    <row r="8795" spans="1:10" x14ac:dyDescent="0.25">
      <c r="A8795" s="1" t="s">
        <v>7029</v>
      </c>
      <c r="B8795" s="2">
        <v>41992</v>
      </c>
      <c r="C8795" s="2">
        <v>41994</v>
      </c>
      <c r="D8795" s="1" t="s">
        <v>79</v>
      </c>
      <c r="E8795" s="1" t="s">
        <v>705</v>
      </c>
      <c r="F8795" s="1" t="s">
        <v>978</v>
      </c>
      <c r="G8795">
        <v>22.55</v>
      </c>
      <c r="H8795">
        <v>5</v>
      </c>
      <c r="I8795">
        <v>0</v>
      </c>
      <c r="J8795">
        <v>8.7944999999999993</v>
      </c>
    </row>
    <row r="8796" spans="1:10" x14ac:dyDescent="0.25">
      <c r="A8796" s="1" t="s">
        <v>7029</v>
      </c>
      <c r="B8796" s="2">
        <v>41992</v>
      </c>
      <c r="C8796" s="2">
        <v>41994</v>
      </c>
      <c r="D8796" s="1" t="s">
        <v>79</v>
      </c>
      <c r="E8796" s="1" t="s">
        <v>705</v>
      </c>
      <c r="F8796" s="1" t="s">
        <v>3000</v>
      </c>
      <c r="G8796">
        <v>583.79999999999995</v>
      </c>
      <c r="H8796">
        <v>5</v>
      </c>
      <c r="I8796">
        <v>0.2</v>
      </c>
      <c r="J8796">
        <v>72.974999999999994</v>
      </c>
    </row>
    <row r="8797" spans="1:10" x14ac:dyDescent="0.25">
      <c r="A8797" s="1" t="s">
        <v>7029</v>
      </c>
      <c r="B8797" s="2">
        <v>41992</v>
      </c>
      <c r="C8797" s="2">
        <v>41994</v>
      </c>
      <c r="D8797" s="1" t="s">
        <v>79</v>
      </c>
      <c r="E8797" s="1" t="s">
        <v>705</v>
      </c>
      <c r="F8797" s="1" t="s">
        <v>1378</v>
      </c>
      <c r="G8797">
        <v>211.16800000000001</v>
      </c>
      <c r="H8797">
        <v>4</v>
      </c>
      <c r="I8797">
        <v>0.2</v>
      </c>
      <c r="J8797">
        <v>15.8376</v>
      </c>
    </row>
    <row r="8798" spans="1:10" x14ac:dyDescent="0.25">
      <c r="A8798" s="1" t="s">
        <v>7030</v>
      </c>
      <c r="B8798" s="2">
        <v>42558</v>
      </c>
      <c r="C8798" s="2">
        <v>42564</v>
      </c>
      <c r="D8798" s="1" t="s">
        <v>19</v>
      </c>
      <c r="E8798" s="1" t="s">
        <v>324</v>
      </c>
      <c r="F8798" s="1" t="s">
        <v>988</v>
      </c>
      <c r="G8798">
        <v>12.96</v>
      </c>
      <c r="H8798">
        <v>2</v>
      </c>
      <c r="I8798">
        <v>0</v>
      </c>
      <c r="J8798">
        <v>6.2207999999999997</v>
      </c>
    </row>
    <row r="8799" spans="1:10" x14ac:dyDescent="0.25">
      <c r="A8799" s="1" t="s">
        <v>7030</v>
      </c>
      <c r="B8799" s="2">
        <v>42558</v>
      </c>
      <c r="C8799" s="2">
        <v>42564</v>
      </c>
      <c r="D8799" s="1" t="s">
        <v>19</v>
      </c>
      <c r="E8799" s="1" t="s">
        <v>324</v>
      </c>
      <c r="F8799" s="1" t="s">
        <v>2848</v>
      </c>
      <c r="G8799">
        <v>45.98</v>
      </c>
      <c r="H8799">
        <v>2</v>
      </c>
      <c r="I8799">
        <v>0</v>
      </c>
      <c r="J8799">
        <v>12.8744</v>
      </c>
    </row>
    <row r="8800" spans="1:10" x14ac:dyDescent="0.25">
      <c r="A8800" s="1" t="s">
        <v>7031</v>
      </c>
      <c r="B8800" s="2">
        <v>42466</v>
      </c>
      <c r="C8800" s="2">
        <v>42470</v>
      </c>
      <c r="D8800" s="1" t="s">
        <v>19</v>
      </c>
      <c r="E8800" s="1" t="s">
        <v>384</v>
      </c>
      <c r="F8800" s="1" t="s">
        <v>3256</v>
      </c>
      <c r="G8800">
        <v>1294.75</v>
      </c>
      <c r="H8800">
        <v>5</v>
      </c>
      <c r="I8800">
        <v>0</v>
      </c>
      <c r="J8800">
        <v>336.63499999999999</v>
      </c>
    </row>
    <row r="8801" spans="1:10" x14ac:dyDescent="0.25">
      <c r="A8801" s="1" t="s">
        <v>7032</v>
      </c>
      <c r="B8801" s="2">
        <v>41767</v>
      </c>
      <c r="C8801" s="2">
        <v>41769</v>
      </c>
      <c r="D8801" s="1" t="s">
        <v>79</v>
      </c>
      <c r="E8801" s="1" t="s">
        <v>1890</v>
      </c>
      <c r="F8801" s="1" t="s">
        <v>613</v>
      </c>
      <c r="G8801">
        <v>1799.97</v>
      </c>
      <c r="H8801">
        <v>5</v>
      </c>
      <c r="I8801">
        <v>0.4</v>
      </c>
      <c r="J8801">
        <v>239.99600000000001</v>
      </c>
    </row>
    <row r="8802" spans="1:10" x14ac:dyDescent="0.25">
      <c r="A8802" s="1" t="s">
        <v>7033</v>
      </c>
      <c r="B8802" s="2">
        <v>43062</v>
      </c>
      <c r="C8802" s="2">
        <v>43066</v>
      </c>
      <c r="D8802" s="1" t="s">
        <v>19</v>
      </c>
      <c r="E8802" s="1" t="s">
        <v>1284</v>
      </c>
      <c r="F8802" s="1" t="s">
        <v>2995</v>
      </c>
      <c r="G8802">
        <v>10.688000000000001</v>
      </c>
      <c r="H8802">
        <v>2</v>
      </c>
      <c r="I8802">
        <v>0.2</v>
      </c>
      <c r="J8802">
        <v>3.7408000000000001</v>
      </c>
    </row>
    <row r="8803" spans="1:10" x14ac:dyDescent="0.25">
      <c r="A8803" s="1" t="s">
        <v>7034</v>
      </c>
      <c r="B8803" s="2">
        <v>42684</v>
      </c>
      <c r="C8803" s="2">
        <v>42686</v>
      </c>
      <c r="D8803" s="1" t="s">
        <v>79</v>
      </c>
      <c r="E8803" s="1" t="s">
        <v>4937</v>
      </c>
      <c r="F8803" s="1" t="s">
        <v>5013</v>
      </c>
      <c r="G8803">
        <v>221.98</v>
      </c>
      <c r="H8803">
        <v>2</v>
      </c>
      <c r="I8803">
        <v>0</v>
      </c>
      <c r="J8803">
        <v>62.154400000000003</v>
      </c>
    </row>
    <row r="8804" spans="1:10" x14ac:dyDescent="0.25">
      <c r="A8804" s="1" t="s">
        <v>7034</v>
      </c>
      <c r="B8804" s="2">
        <v>42684</v>
      </c>
      <c r="C8804" s="2">
        <v>42686</v>
      </c>
      <c r="D8804" s="1" t="s">
        <v>79</v>
      </c>
      <c r="E8804" s="1" t="s">
        <v>4937</v>
      </c>
      <c r="F8804" s="1" t="s">
        <v>2480</v>
      </c>
      <c r="G8804">
        <v>341.96</v>
      </c>
      <c r="H8804">
        <v>2</v>
      </c>
      <c r="I8804">
        <v>0</v>
      </c>
      <c r="J8804">
        <v>54.7136</v>
      </c>
    </row>
    <row r="8805" spans="1:10" x14ac:dyDescent="0.25">
      <c r="A8805" s="1" t="s">
        <v>7035</v>
      </c>
      <c r="B8805" s="2">
        <v>42004</v>
      </c>
      <c r="C8805" s="2">
        <v>42005</v>
      </c>
      <c r="D8805" s="1" t="s">
        <v>79</v>
      </c>
      <c r="E8805" s="1" t="s">
        <v>3804</v>
      </c>
      <c r="F8805" s="1" t="s">
        <v>1161</v>
      </c>
      <c r="G8805">
        <v>34.770000000000003</v>
      </c>
      <c r="H8805">
        <v>3</v>
      </c>
      <c r="I8805">
        <v>0</v>
      </c>
      <c r="J8805">
        <v>11.4741</v>
      </c>
    </row>
    <row r="8806" spans="1:10" x14ac:dyDescent="0.25">
      <c r="A8806" s="1" t="s">
        <v>7035</v>
      </c>
      <c r="B8806" s="2">
        <v>42004</v>
      </c>
      <c r="C8806" s="2">
        <v>42005</v>
      </c>
      <c r="D8806" s="1" t="s">
        <v>79</v>
      </c>
      <c r="E8806" s="1" t="s">
        <v>3804</v>
      </c>
      <c r="F8806" s="1" t="s">
        <v>343</v>
      </c>
      <c r="G8806">
        <v>18.899999999999999</v>
      </c>
      <c r="H8806">
        <v>3</v>
      </c>
      <c r="I8806">
        <v>0</v>
      </c>
      <c r="J8806">
        <v>8.6940000000000008</v>
      </c>
    </row>
    <row r="8807" spans="1:10" x14ac:dyDescent="0.25">
      <c r="A8807" s="1" t="s">
        <v>7036</v>
      </c>
      <c r="B8807" s="2">
        <v>42966</v>
      </c>
      <c r="C8807" s="2">
        <v>42970</v>
      </c>
      <c r="D8807" s="1" t="s">
        <v>19</v>
      </c>
      <c r="E8807" s="1" t="s">
        <v>687</v>
      </c>
      <c r="F8807" s="1" t="s">
        <v>2621</v>
      </c>
      <c r="G8807">
        <v>102.72</v>
      </c>
      <c r="H8807">
        <v>3</v>
      </c>
      <c r="I8807">
        <v>0.2</v>
      </c>
      <c r="J8807">
        <v>37.235999999999997</v>
      </c>
    </row>
    <row r="8808" spans="1:10" x14ac:dyDescent="0.25">
      <c r="A8808" s="1" t="s">
        <v>7037</v>
      </c>
      <c r="B8808" s="2">
        <v>42625</v>
      </c>
      <c r="C8808" s="2">
        <v>42629</v>
      </c>
      <c r="D8808" s="1" t="s">
        <v>19</v>
      </c>
      <c r="E8808" s="1" t="s">
        <v>2803</v>
      </c>
      <c r="F8808" s="1" t="s">
        <v>4851</v>
      </c>
      <c r="G8808">
        <v>40.479999999999997</v>
      </c>
      <c r="H8808">
        <v>2</v>
      </c>
      <c r="I8808">
        <v>0</v>
      </c>
      <c r="J8808">
        <v>14.572800000000001</v>
      </c>
    </row>
    <row r="8809" spans="1:10" x14ac:dyDescent="0.25">
      <c r="A8809" s="1" t="s">
        <v>7038</v>
      </c>
      <c r="B8809" s="2">
        <v>43034</v>
      </c>
      <c r="C8809" s="2">
        <v>43039</v>
      </c>
      <c r="D8809" s="1" t="s">
        <v>19</v>
      </c>
      <c r="E8809" s="1" t="s">
        <v>2034</v>
      </c>
      <c r="F8809" s="1" t="s">
        <v>1710</v>
      </c>
      <c r="G8809">
        <v>33.281999999999996</v>
      </c>
      <c r="H8809">
        <v>3</v>
      </c>
      <c r="I8809">
        <v>0.7</v>
      </c>
      <c r="J8809">
        <v>-27.734999999999999</v>
      </c>
    </row>
    <row r="8810" spans="1:10" x14ac:dyDescent="0.25">
      <c r="A8810" s="1" t="s">
        <v>7038</v>
      </c>
      <c r="B8810" s="2">
        <v>43034</v>
      </c>
      <c r="C8810" s="2">
        <v>43039</v>
      </c>
      <c r="D8810" s="1" t="s">
        <v>19</v>
      </c>
      <c r="E8810" s="1" t="s">
        <v>2034</v>
      </c>
      <c r="F8810" s="1" t="s">
        <v>2885</v>
      </c>
      <c r="G8810">
        <v>118.65</v>
      </c>
      <c r="H8810">
        <v>5</v>
      </c>
      <c r="I8810">
        <v>0.4</v>
      </c>
      <c r="J8810">
        <v>19.774999999999999</v>
      </c>
    </row>
    <row r="8811" spans="1:10" x14ac:dyDescent="0.25">
      <c r="A8811" s="1" t="s">
        <v>7038</v>
      </c>
      <c r="B8811" s="2">
        <v>43034</v>
      </c>
      <c r="C8811" s="2">
        <v>43039</v>
      </c>
      <c r="D8811" s="1" t="s">
        <v>19</v>
      </c>
      <c r="E8811" s="1" t="s">
        <v>2034</v>
      </c>
      <c r="F8811" s="1" t="s">
        <v>1993</v>
      </c>
      <c r="G8811">
        <v>14.76</v>
      </c>
      <c r="H8811">
        <v>5</v>
      </c>
      <c r="I8811">
        <v>0.2</v>
      </c>
      <c r="J8811">
        <v>4.9814999999999996</v>
      </c>
    </row>
    <row r="8812" spans="1:10" x14ac:dyDescent="0.25">
      <c r="A8812" s="1" t="s">
        <v>7039</v>
      </c>
      <c r="B8812" s="2">
        <v>42885</v>
      </c>
      <c r="C8812" s="2">
        <v>42890</v>
      </c>
      <c r="D8812" s="1" t="s">
        <v>19</v>
      </c>
      <c r="E8812" s="1" t="s">
        <v>1929</v>
      </c>
      <c r="F8812" s="1" t="s">
        <v>2039</v>
      </c>
      <c r="G8812">
        <v>37.520000000000003</v>
      </c>
      <c r="H8812">
        <v>4</v>
      </c>
      <c r="I8812">
        <v>0</v>
      </c>
      <c r="J8812">
        <v>18.009599999999999</v>
      </c>
    </row>
    <row r="8813" spans="1:10" x14ac:dyDescent="0.25">
      <c r="A8813" s="1" t="s">
        <v>7040</v>
      </c>
      <c r="B8813" s="2">
        <v>42437</v>
      </c>
      <c r="C8813" s="2">
        <v>42442</v>
      </c>
      <c r="D8813" s="1" t="s">
        <v>19</v>
      </c>
      <c r="E8813" s="1" t="s">
        <v>301</v>
      </c>
      <c r="F8813" s="1" t="s">
        <v>2581</v>
      </c>
      <c r="G8813">
        <v>207.14400000000001</v>
      </c>
      <c r="H8813">
        <v>3</v>
      </c>
      <c r="I8813">
        <v>0.1</v>
      </c>
      <c r="J8813">
        <v>48.333599999999997</v>
      </c>
    </row>
    <row r="8814" spans="1:10" x14ac:dyDescent="0.25">
      <c r="A8814" s="1" t="s">
        <v>7040</v>
      </c>
      <c r="B8814" s="2">
        <v>42437</v>
      </c>
      <c r="C8814" s="2">
        <v>42442</v>
      </c>
      <c r="D8814" s="1" t="s">
        <v>19</v>
      </c>
      <c r="E8814" s="1" t="s">
        <v>301</v>
      </c>
      <c r="F8814" s="1" t="s">
        <v>4376</v>
      </c>
      <c r="G8814">
        <v>13.9</v>
      </c>
      <c r="H8814">
        <v>5</v>
      </c>
      <c r="I8814">
        <v>0</v>
      </c>
      <c r="J8814">
        <v>3.7530000000000001</v>
      </c>
    </row>
    <row r="8815" spans="1:10" x14ac:dyDescent="0.25">
      <c r="A8815" s="1" t="s">
        <v>7041</v>
      </c>
      <c r="B8815" s="2">
        <v>42211</v>
      </c>
      <c r="C8815" s="2">
        <v>42216</v>
      </c>
      <c r="D8815" s="1" t="s">
        <v>19</v>
      </c>
      <c r="E8815" s="1" t="s">
        <v>1405</v>
      </c>
      <c r="F8815" s="1" t="s">
        <v>1319</v>
      </c>
      <c r="G8815">
        <v>266.35199999999998</v>
      </c>
      <c r="H8815">
        <v>3</v>
      </c>
      <c r="I8815">
        <v>0.2</v>
      </c>
      <c r="J8815">
        <v>13.317600000000001</v>
      </c>
    </row>
    <row r="8816" spans="1:10" x14ac:dyDescent="0.25">
      <c r="A8816" s="1" t="s">
        <v>7042</v>
      </c>
      <c r="B8816" s="2">
        <v>42331</v>
      </c>
      <c r="C8816" s="2">
        <v>42333</v>
      </c>
      <c r="D8816" s="1" t="s">
        <v>11</v>
      </c>
      <c r="E8816" s="1" t="s">
        <v>3173</v>
      </c>
      <c r="F8816" s="1" t="s">
        <v>702</v>
      </c>
      <c r="G8816">
        <v>307.98</v>
      </c>
      <c r="H8816">
        <v>2</v>
      </c>
      <c r="I8816">
        <v>0</v>
      </c>
      <c r="J8816">
        <v>89.3142</v>
      </c>
    </row>
    <row r="8817" spans="1:10" x14ac:dyDescent="0.25">
      <c r="A8817" s="1" t="s">
        <v>7042</v>
      </c>
      <c r="B8817" s="2">
        <v>42331</v>
      </c>
      <c r="C8817" s="2">
        <v>42333</v>
      </c>
      <c r="D8817" s="1" t="s">
        <v>11</v>
      </c>
      <c r="E8817" s="1" t="s">
        <v>3173</v>
      </c>
      <c r="F8817" s="1" t="s">
        <v>7043</v>
      </c>
      <c r="G8817">
        <v>44.1</v>
      </c>
      <c r="H8817">
        <v>6</v>
      </c>
      <c r="I8817">
        <v>0</v>
      </c>
      <c r="J8817">
        <v>20.727</v>
      </c>
    </row>
    <row r="8818" spans="1:10" x14ac:dyDescent="0.25">
      <c r="A8818" s="1" t="s">
        <v>7042</v>
      </c>
      <c r="B8818" s="2">
        <v>42331</v>
      </c>
      <c r="C8818" s="2">
        <v>42333</v>
      </c>
      <c r="D8818" s="1" t="s">
        <v>11</v>
      </c>
      <c r="E8818" s="1" t="s">
        <v>3173</v>
      </c>
      <c r="F8818" s="1" t="s">
        <v>352</v>
      </c>
      <c r="G8818">
        <v>13.12</v>
      </c>
      <c r="H8818">
        <v>4</v>
      </c>
      <c r="I8818">
        <v>0</v>
      </c>
      <c r="J8818">
        <v>5.6416000000000004</v>
      </c>
    </row>
    <row r="8819" spans="1:10" x14ac:dyDescent="0.25">
      <c r="A8819" s="1" t="s">
        <v>7042</v>
      </c>
      <c r="B8819" s="2">
        <v>42331</v>
      </c>
      <c r="C8819" s="2">
        <v>42333</v>
      </c>
      <c r="D8819" s="1" t="s">
        <v>11</v>
      </c>
      <c r="E8819" s="1" t="s">
        <v>3173</v>
      </c>
      <c r="F8819" s="1" t="s">
        <v>3582</v>
      </c>
      <c r="G8819">
        <v>16.559999999999999</v>
      </c>
      <c r="H8819">
        <v>2</v>
      </c>
      <c r="I8819">
        <v>0</v>
      </c>
      <c r="J8819">
        <v>7.7831999999999999</v>
      </c>
    </row>
    <row r="8820" spans="1:10" x14ac:dyDescent="0.25">
      <c r="A8820" s="1" t="s">
        <v>7042</v>
      </c>
      <c r="B8820" s="2">
        <v>42331</v>
      </c>
      <c r="C8820" s="2">
        <v>42333</v>
      </c>
      <c r="D8820" s="1" t="s">
        <v>11</v>
      </c>
      <c r="E8820" s="1" t="s">
        <v>3173</v>
      </c>
      <c r="F8820" s="1" t="s">
        <v>988</v>
      </c>
      <c r="G8820">
        <v>38.880000000000003</v>
      </c>
      <c r="H8820">
        <v>6</v>
      </c>
      <c r="I8820">
        <v>0</v>
      </c>
      <c r="J8820">
        <v>18.662400000000002</v>
      </c>
    </row>
    <row r="8821" spans="1:10" x14ac:dyDescent="0.25">
      <c r="A8821" s="1" t="s">
        <v>7044</v>
      </c>
      <c r="B8821" s="2">
        <v>42336</v>
      </c>
      <c r="C8821" s="2">
        <v>42340</v>
      </c>
      <c r="D8821" s="1" t="s">
        <v>19</v>
      </c>
      <c r="E8821" s="1" t="s">
        <v>2010</v>
      </c>
      <c r="F8821" s="1" t="s">
        <v>1363</v>
      </c>
      <c r="G8821">
        <v>335.52</v>
      </c>
      <c r="H8821">
        <v>4</v>
      </c>
      <c r="I8821">
        <v>0.2</v>
      </c>
      <c r="J8821">
        <v>117.432</v>
      </c>
    </row>
    <row r="8822" spans="1:10" x14ac:dyDescent="0.25">
      <c r="A8822" s="1" t="s">
        <v>7045</v>
      </c>
      <c r="B8822" s="2">
        <v>43042</v>
      </c>
      <c r="C8822" s="2">
        <v>43046</v>
      </c>
      <c r="D8822" s="1" t="s">
        <v>19</v>
      </c>
      <c r="E8822" s="1" t="s">
        <v>239</v>
      </c>
      <c r="F8822" s="1" t="s">
        <v>910</v>
      </c>
      <c r="G8822">
        <v>959.98400000000004</v>
      </c>
      <c r="H8822">
        <v>2</v>
      </c>
      <c r="I8822">
        <v>0.2</v>
      </c>
      <c r="J8822">
        <v>311.9948</v>
      </c>
    </row>
    <row r="8823" spans="1:10" x14ac:dyDescent="0.25">
      <c r="A8823" s="1" t="s">
        <v>7045</v>
      </c>
      <c r="B8823" s="2">
        <v>43042</v>
      </c>
      <c r="C8823" s="2">
        <v>43046</v>
      </c>
      <c r="D8823" s="1" t="s">
        <v>19</v>
      </c>
      <c r="E8823" s="1" t="s">
        <v>239</v>
      </c>
      <c r="F8823" s="1" t="s">
        <v>2989</v>
      </c>
      <c r="G8823">
        <v>4.0860000000000003</v>
      </c>
      <c r="H8823">
        <v>2</v>
      </c>
      <c r="I8823">
        <v>0.7</v>
      </c>
      <c r="J8823">
        <v>-2.9964</v>
      </c>
    </row>
    <row r="8824" spans="1:10" x14ac:dyDescent="0.25">
      <c r="A8824" s="1" t="s">
        <v>7045</v>
      </c>
      <c r="B8824" s="2">
        <v>43042</v>
      </c>
      <c r="C8824" s="2">
        <v>43046</v>
      </c>
      <c r="D8824" s="1" t="s">
        <v>19</v>
      </c>
      <c r="E8824" s="1" t="s">
        <v>239</v>
      </c>
      <c r="F8824" s="1" t="s">
        <v>5323</v>
      </c>
      <c r="G8824">
        <v>55.984000000000002</v>
      </c>
      <c r="H8824">
        <v>2</v>
      </c>
      <c r="I8824">
        <v>0.2</v>
      </c>
      <c r="J8824">
        <v>4.1988000000000003</v>
      </c>
    </row>
    <row r="8825" spans="1:10" x14ac:dyDescent="0.25">
      <c r="A8825" s="1" t="s">
        <v>7045</v>
      </c>
      <c r="B8825" s="2">
        <v>43042</v>
      </c>
      <c r="C8825" s="2">
        <v>43046</v>
      </c>
      <c r="D8825" s="1" t="s">
        <v>19</v>
      </c>
      <c r="E8825" s="1" t="s">
        <v>239</v>
      </c>
      <c r="F8825" s="1" t="s">
        <v>1493</v>
      </c>
      <c r="G8825">
        <v>10.688000000000001</v>
      </c>
      <c r="H8825">
        <v>2</v>
      </c>
      <c r="I8825">
        <v>0.2</v>
      </c>
      <c r="J8825">
        <v>3.7408000000000001</v>
      </c>
    </row>
    <row r="8826" spans="1:10" x14ac:dyDescent="0.25">
      <c r="A8826" s="1" t="s">
        <v>7046</v>
      </c>
      <c r="B8826" s="2">
        <v>42815</v>
      </c>
      <c r="C8826" s="2">
        <v>42817</v>
      </c>
      <c r="D8826" s="1" t="s">
        <v>11</v>
      </c>
      <c r="E8826" s="1" t="s">
        <v>120</v>
      </c>
      <c r="F8826" s="1" t="s">
        <v>873</v>
      </c>
      <c r="G8826">
        <v>8.8559999999999999</v>
      </c>
      <c r="H8826">
        <v>3</v>
      </c>
      <c r="I8826">
        <v>0.2</v>
      </c>
      <c r="J8826">
        <v>2.8782000000000001</v>
      </c>
    </row>
    <row r="8827" spans="1:10" x14ac:dyDescent="0.25">
      <c r="A8827" s="1" t="s">
        <v>7047</v>
      </c>
      <c r="B8827" s="2">
        <v>42357</v>
      </c>
      <c r="C8827" s="2">
        <v>42360</v>
      </c>
      <c r="D8827" s="1" t="s">
        <v>79</v>
      </c>
      <c r="E8827" s="1" t="s">
        <v>664</v>
      </c>
      <c r="F8827" s="1" t="s">
        <v>2695</v>
      </c>
      <c r="G8827">
        <v>6.9119999999999999</v>
      </c>
      <c r="H8827">
        <v>3</v>
      </c>
      <c r="I8827">
        <v>0.2</v>
      </c>
      <c r="J8827">
        <v>2.5055999999999998</v>
      </c>
    </row>
    <row r="8828" spans="1:10" x14ac:dyDescent="0.25">
      <c r="A8828" s="1" t="s">
        <v>7048</v>
      </c>
      <c r="B8828" s="2">
        <v>41731</v>
      </c>
      <c r="C8828" s="2">
        <v>41735</v>
      </c>
      <c r="D8828" s="1" t="s">
        <v>11</v>
      </c>
      <c r="E8828" s="1" t="s">
        <v>4009</v>
      </c>
      <c r="F8828" s="1" t="s">
        <v>968</v>
      </c>
      <c r="G8828">
        <v>26.72</v>
      </c>
      <c r="H8828">
        <v>5</v>
      </c>
      <c r="I8828">
        <v>0.2</v>
      </c>
      <c r="J8828">
        <v>9.3520000000000003</v>
      </c>
    </row>
    <row r="8829" spans="1:10" x14ac:dyDescent="0.25">
      <c r="A8829" s="1" t="s">
        <v>7048</v>
      </c>
      <c r="B8829" s="2">
        <v>41731</v>
      </c>
      <c r="C8829" s="2">
        <v>41735</v>
      </c>
      <c r="D8829" s="1" t="s">
        <v>11</v>
      </c>
      <c r="E8829" s="1" t="s">
        <v>4009</v>
      </c>
      <c r="F8829" s="1" t="s">
        <v>5609</v>
      </c>
      <c r="G8829">
        <v>33.488</v>
      </c>
      <c r="H8829">
        <v>7</v>
      </c>
      <c r="I8829">
        <v>0.2</v>
      </c>
      <c r="J8829">
        <v>10.465</v>
      </c>
    </row>
    <row r="8830" spans="1:10" x14ac:dyDescent="0.25">
      <c r="A8830" s="1" t="s">
        <v>7049</v>
      </c>
      <c r="B8830" s="2">
        <v>42160</v>
      </c>
      <c r="C8830" s="2">
        <v>42164</v>
      </c>
      <c r="D8830" s="1" t="s">
        <v>19</v>
      </c>
      <c r="E8830" s="1" t="s">
        <v>784</v>
      </c>
      <c r="F8830" s="1" t="s">
        <v>2616</v>
      </c>
      <c r="G8830">
        <v>10.56</v>
      </c>
      <c r="H8830">
        <v>2</v>
      </c>
      <c r="I8830">
        <v>0</v>
      </c>
      <c r="J8830">
        <v>4.7519999999999998</v>
      </c>
    </row>
    <row r="8831" spans="1:10" x14ac:dyDescent="0.25">
      <c r="A8831" s="1" t="s">
        <v>7050</v>
      </c>
      <c r="B8831" s="2">
        <v>41918</v>
      </c>
      <c r="C8831" s="2">
        <v>41921</v>
      </c>
      <c r="D8831" s="1" t="s">
        <v>79</v>
      </c>
      <c r="E8831" s="1" t="s">
        <v>5874</v>
      </c>
      <c r="F8831" s="1" t="s">
        <v>4625</v>
      </c>
      <c r="G8831">
        <v>386.34</v>
      </c>
      <c r="H8831">
        <v>2</v>
      </c>
      <c r="I8831">
        <v>0</v>
      </c>
      <c r="J8831">
        <v>54.087600000000002</v>
      </c>
    </row>
    <row r="8832" spans="1:10" x14ac:dyDescent="0.25">
      <c r="A8832" s="1" t="s">
        <v>7051</v>
      </c>
      <c r="B8832" s="2">
        <v>42603</v>
      </c>
      <c r="C8832" s="2">
        <v>42606</v>
      </c>
      <c r="D8832" s="1" t="s">
        <v>11</v>
      </c>
      <c r="E8832" s="1" t="s">
        <v>1537</v>
      </c>
      <c r="F8832" s="1" t="s">
        <v>1725</v>
      </c>
      <c r="G8832">
        <v>33.44</v>
      </c>
      <c r="H8832">
        <v>10</v>
      </c>
      <c r="I8832">
        <v>0.2</v>
      </c>
      <c r="J8832">
        <v>11.704000000000001</v>
      </c>
    </row>
    <row r="8833" spans="1:10" x14ac:dyDescent="0.25">
      <c r="A8833" s="1" t="s">
        <v>7052</v>
      </c>
      <c r="B8833" s="2">
        <v>42323</v>
      </c>
      <c r="C8833" s="2">
        <v>42327</v>
      </c>
      <c r="D8833" s="1" t="s">
        <v>19</v>
      </c>
      <c r="E8833" s="1" t="s">
        <v>4232</v>
      </c>
      <c r="F8833" s="1" t="s">
        <v>1150</v>
      </c>
      <c r="G8833">
        <v>39.96</v>
      </c>
      <c r="H8833">
        <v>2</v>
      </c>
      <c r="I8833">
        <v>0</v>
      </c>
      <c r="J8833">
        <v>14.3856</v>
      </c>
    </row>
    <row r="8834" spans="1:10" x14ac:dyDescent="0.25">
      <c r="A8834" s="1" t="s">
        <v>7053</v>
      </c>
      <c r="B8834" s="2">
        <v>42177</v>
      </c>
      <c r="C8834" s="2">
        <v>42182</v>
      </c>
      <c r="D8834" s="1" t="s">
        <v>19</v>
      </c>
      <c r="E8834" s="1" t="s">
        <v>2434</v>
      </c>
      <c r="F8834" s="1" t="s">
        <v>1439</v>
      </c>
      <c r="G8834">
        <v>1217.568</v>
      </c>
      <c r="H8834">
        <v>2</v>
      </c>
      <c r="I8834">
        <v>0.2</v>
      </c>
      <c r="J8834">
        <v>456.58800000000002</v>
      </c>
    </row>
    <row r="8835" spans="1:10" x14ac:dyDescent="0.25">
      <c r="A8835" s="1" t="s">
        <v>7054</v>
      </c>
      <c r="B8835" s="2">
        <v>43002</v>
      </c>
      <c r="C8835" s="2">
        <v>43006</v>
      </c>
      <c r="D8835" s="1" t="s">
        <v>19</v>
      </c>
      <c r="E8835" s="1" t="s">
        <v>2914</v>
      </c>
      <c r="F8835" s="1" t="s">
        <v>2229</v>
      </c>
      <c r="G8835">
        <v>15.51</v>
      </c>
      <c r="H8835">
        <v>1</v>
      </c>
      <c r="I8835">
        <v>0</v>
      </c>
      <c r="J8835">
        <v>3.8774999999999999</v>
      </c>
    </row>
    <row r="8836" spans="1:10" x14ac:dyDescent="0.25">
      <c r="A8836" s="1" t="s">
        <v>7054</v>
      </c>
      <c r="B8836" s="2">
        <v>43002</v>
      </c>
      <c r="C8836" s="2">
        <v>43006</v>
      </c>
      <c r="D8836" s="1" t="s">
        <v>19</v>
      </c>
      <c r="E8836" s="1" t="s">
        <v>2914</v>
      </c>
      <c r="F8836" s="1" t="s">
        <v>3856</v>
      </c>
      <c r="G8836">
        <v>89.9</v>
      </c>
      <c r="H8836">
        <v>2</v>
      </c>
      <c r="I8836">
        <v>0</v>
      </c>
      <c r="J8836">
        <v>25.172000000000001</v>
      </c>
    </row>
    <row r="8837" spans="1:10" x14ac:dyDescent="0.25">
      <c r="A8837" s="1" t="s">
        <v>7054</v>
      </c>
      <c r="B8837" s="2">
        <v>43002</v>
      </c>
      <c r="C8837" s="2">
        <v>43006</v>
      </c>
      <c r="D8837" s="1" t="s">
        <v>19</v>
      </c>
      <c r="E8837" s="1" t="s">
        <v>2914</v>
      </c>
      <c r="F8837" s="1" t="s">
        <v>5233</v>
      </c>
      <c r="G8837">
        <v>14.28</v>
      </c>
      <c r="H8837">
        <v>4</v>
      </c>
      <c r="I8837">
        <v>0</v>
      </c>
      <c r="J8837">
        <v>3.7128000000000001</v>
      </c>
    </row>
    <row r="8838" spans="1:10" x14ac:dyDescent="0.25">
      <c r="A8838" s="1" t="s">
        <v>7054</v>
      </c>
      <c r="B8838" s="2">
        <v>43002</v>
      </c>
      <c r="C8838" s="2">
        <v>43006</v>
      </c>
      <c r="D8838" s="1" t="s">
        <v>19</v>
      </c>
      <c r="E8838" s="1" t="s">
        <v>2914</v>
      </c>
      <c r="F8838" s="1" t="s">
        <v>1595</v>
      </c>
      <c r="G8838">
        <v>12.72</v>
      </c>
      <c r="H8838">
        <v>3</v>
      </c>
      <c r="I8838">
        <v>0</v>
      </c>
      <c r="J8838">
        <v>4.9607999999999999</v>
      </c>
    </row>
    <row r="8839" spans="1:10" x14ac:dyDescent="0.25">
      <c r="A8839" s="1" t="s">
        <v>7054</v>
      </c>
      <c r="B8839" s="2">
        <v>43002</v>
      </c>
      <c r="C8839" s="2">
        <v>43006</v>
      </c>
      <c r="D8839" s="1" t="s">
        <v>19</v>
      </c>
      <c r="E8839" s="1" t="s">
        <v>2914</v>
      </c>
      <c r="F8839" s="1" t="s">
        <v>735</v>
      </c>
      <c r="G8839">
        <v>15.75</v>
      </c>
      <c r="H8839">
        <v>5</v>
      </c>
      <c r="I8839">
        <v>0</v>
      </c>
      <c r="J8839">
        <v>7.56</v>
      </c>
    </row>
    <row r="8840" spans="1:10" x14ac:dyDescent="0.25">
      <c r="A8840" s="1" t="s">
        <v>7055</v>
      </c>
      <c r="B8840" s="2">
        <v>41735</v>
      </c>
      <c r="C8840" s="2">
        <v>41739</v>
      </c>
      <c r="D8840" s="1" t="s">
        <v>11</v>
      </c>
      <c r="E8840" s="1" t="s">
        <v>1795</v>
      </c>
      <c r="F8840" s="1" t="s">
        <v>4094</v>
      </c>
      <c r="G8840">
        <v>70.95</v>
      </c>
      <c r="H8840">
        <v>3</v>
      </c>
      <c r="I8840">
        <v>0</v>
      </c>
      <c r="J8840">
        <v>18.446999999999999</v>
      </c>
    </row>
    <row r="8841" spans="1:10" x14ac:dyDescent="0.25">
      <c r="A8841" s="1" t="s">
        <v>7055</v>
      </c>
      <c r="B8841" s="2">
        <v>41735</v>
      </c>
      <c r="C8841" s="2">
        <v>41739</v>
      </c>
      <c r="D8841" s="1" t="s">
        <v>11</v>
      </c>
      <c r="E8841" s="1" t="s">
        <v>1795</v>
      </c>
      <c r="F8841" s="1" t="s">
        <v>216</v>
      </c>
      <c r="G8841">
        <v>65.567999999999998</v>
      </c>
      <c r="H8841">
        <v>2</v>
      </c>
      <c r="I8841">
        <v>0.2</v>
      </c>
      <c r="J8841">
        <v>23.7684</v>
      </c>
    </row>
    <row r="8842" spans="1:10" x14ac:dyDescent="0.25">
      <c r="A8842" s="1" t="s">
        <v>7055</v>
      </c>
      <c r="B8842" s="2">
        <v>41735</v>
      </c>
      <c r="C8842" s="2">
        <v>41739</v>
      </c>
      <c r="D8842" s="1" t="s">
        <v>11</v>
      </c>
      <c r="E8842" s="1" t="s">
        <v>1795</v>
      </c>
      <c r="F8842" s="1" t="s">
        <v>3155</v>
      </c>
      <c r="G8842">
        <v>299.97000000000003</v>
      </c>
      <c r="H8842">
        <v>3</v>
      </c>
      <c r="I8842">
        <v>0</v>
      </c>
      <c r="J8842">
        <v>131.98679999999999</v>
      </c>
    </row>
    <row r="8843" spans="1:10" x14ac:dyDescent="0.25">
      <c r="A8843" s="1" t="s">
        <v>7056</v>
      </c>
      <c r="B8843" s="2">
        <v>42409</v>
      </c>
      <c r="C8843" s="2">
        <v>42413</v>
      </c>
      <c r="D8843" s="1" t="s">
        <v>19</v>
      </c>
      <c r="E8843" s="1" t="s">
        <v>1486</v>
      </c>
      <c r="F8843" s="1" t="s">
        <v>508</v>
      </c>
      <c r="G8843">
        <v>89.97</v>
      </c>
      <c r="H8843">
        <v>3</v>
      </c>
      <c r="I8843">
        <v>0</v>
      </c>
      <c r="J8843">
        <v>39.586799999999997</v>
      </c>
    </row>
    <row r="8844" spans="1:10" x14ac:dyDescent="0.25">
      <c r="A8844" s="1" t="s">
        <v>7056</v>
      </c>
      <c r="B8844" s="2">
        <v>42409</v>
      </c>
      <c r="C8844" s="2">
        <v>42413</v>
      </c>
      <c r="D8844" s="1" t="s">
        <v>19</v>
      </c>
      <c r="E8844" s="1" t="s">
        <v>1486</v>
      </c>
      <c r="F8844" s="1" t="s">
        <v>1678</v>
      </c>
      <c r="G8844">
        <v>31.86</v>
      </c>
      <c r="H8844">
        <v>2</v>
      </c>
      <c r="I8844">
        <v>0</v>
      </c>
      <c r="J8844">
        <v>11.151</v>
      </c>
    </row>
    <row r="8845" spans="1:10" x14ac:dyDescent="0.25">
      <c r="A8845" s="1" t="s">
        <v>7057</v>
      </c>
      <c r="B8845" s="2">
        <v>41961</v>
      </c>
      <c r="C8845" s="2">
        <v>41963</v>
      </c>
      <c r="D8845" s="1" t="s">
        <v>11</v>
      </c>
      <c r="E8845" s="1" t="s">
        <v>169</v>
      </c>
      <c r="F8845" s="1" t="s">
        <v>4707</v>
      </c>
      <c r="G8845">
        <v>67.150000000000006</v>
      </c>
      <c r="H8845">
        <v>5</v>
      </c>
      <c r="I8845">
        <v>0</v>
      </c>
      <c r="J8845">
        <v>16.787500000000001</v>
      </c>
    </row>
    <row r="8846" spans="1:10" x14ac:dyDescent="0.25">
      <c r="A8846" s="1" t="s">
        <v>7058</v>
      </c>
      <c r="B8846" s="2">
        <v>43087</v>
      </c>
      <c r="C8846" s="2">
        <v>43092</v>
      </c>
      <c r="D8846" s="1" t="s">
        <v>19</v>
      </c>
      <c r="E8846" s="1" t="s">
        <v>2052</v>
      </c>
      <c r="F8846" s="1" t="s">
        <v>2815</v>
      </c>
      <c r="G8846">
        <v>7.2359999999999998</v>
      </c>
      <c r="H8846">
        <v>3</v>
      </c>
      <c r="I8846">
        <v>0.7</v>
      </c>
      <c r="J8846">
        <v>-6.03</v>
      </c>
    </row>
    <row r="8847" spans="1:10" x14ac:dyDescent="0.25">
      <c r="A8847" s="1" t="s">
        <v>7058</v>
      </c>
      <c r="B8847" s="2">
        <v>43087</v>
      </c>
      <c r="C8847" s="2">
        <v>43092</v>
      </c>
      <c r="D8847" s="1" t="s">
        <v>19</v>
      </c>
      <c r="E8847" s="1" t="s">
        <v>2052</v>
      </c>
      <c r="F8847" s="1" t="s">
        <v>273</v>
      </c>
      <c r="G8847">
        <v>4.8239999999999998</v>
      </c>
      <c r="H8847">
        <v>3</v>
      </c>
      <c r="I8847">
        <v>0.2</v>
      </c>
      <c r="J8847">
        <v>1.7486999999999999</v>
      </c>
    </row>
    <row r="8848" spans="1:10" x14ac:dyDescent="0.25">
      <c r="A8848" s="1" t="s">
        <v>7058</v>
      </c>
      <c r="B8848" s="2">
        <v>43087</v>
      </c>
      <c r="C8848" s="2">
        <v>43092</v>
      </c>
      <c r="D8848" s="1" t="s">
        <v>19</v>
      </c>
      <c r="E8848" s="1" t="s">
        <v>2052</v>
      </c>
      <c r="F8848" s="1" t="s">
        <v>792</v>
      </c>
      <c r="G8848">
        <v>91.36</v>
      </c>
      <c r="H8848">
        <v>5</v>
      </c>
      <c r="I8848">
        <v>0.2</v>
      </c>
      <c r="J8848">
        <v>29.692</v>
      </c>
    </row>
    <row r="8849" spans="1:10" x14ac:dyDescent="0.25">
      <c r="A8849" s="1" t="s">
        <v>7058</v>
      </c>
      <c r="B8849" s="2">
        <v>43087</v>
      </c>
      <c r="C8849" s="2">
        <v>43092</v>
      </c>
      <c r="D8849" s="1" t="s">
        <v>19</v>
      </c>
      <c r="E8849" s="1" t="s">
        <v>2052</v>
      </c>
      <c r="F8849" s="1" t="s">
        <v>1517</v>
      </c>
      <c r="G8849">
        <v>130.11199999999999</v>
      </c>
      <c r="H8849">
        <v>2</v>
      </c>
      <c r="I8849">
        <v>0.2</v>
      </c>
      <c r="J8849">
        <v>13.011200000000001</v>
      </c>
    </row>
    <row r="8850" spans="1:10" x14ac:dyDescent="0.25">
      <c r="A8850" s="1" t="s">
        <v>7059</v>
      </c>
      <c r="B8850" s="2">
        <v>42187</v>
      </c>
      <c r="C8850" s="2">
        <v>42189</v>
      </c>
      <c r="D8850" s="1" t="s">
        <v>79</v>
      </c>
      <c r="E8850" s="1" t="s">
        <v>590</v>
      </c>
      <c r="F8850" s="1" t="s">
        <v>1955</v>
      </c>
      <c r="G8850">
        <v>74.239999999999995</v>
      </c>
      <c r="H8850">
        <v>1</v>
      </c>
      <c r="I8850">
        <v>0.2</v>
      </c>
      <c r="J8850">
        <v>8.3520000000000003</v>
      </c>
    </row>
    <row r="8851" spans="1:10" x14ac:dyDescent="0.25">
      <c r="A8851" s="1" t="s">
        <v>7059</v>
      </c>
      <c r="B8851" s="2">
        <v>42187</v>
      </c>
      <c r="C8851" s="2">
        <v>42189</v>
      </c>
      <c r="D8851" s="1" t="s">
        <v>79</v>
      </c>
      <c r="E8851" s="1" t="s">
        <v>590</v>
      </c>
      <c r="F8851" s="1" t="s">
        <v>1896</v>
      </c>
      <c r="G8851">
        <v>159.84</v>
      </c>
      <c r="H8851">
        <v>10</v>
      </c>
      <c r="I8851">
        <v>0.2</v>
      </c>
      <c r="J8851">
        <v>45.954000000000001</v>
      </c>
    </row>
    <row r="8852" spans="1:10" x14ac:dyDescent="0.25">
      <c r="A8852" s="1" t="s">
        <v>7059</v>
      </c>
      <c r="B8852" s="2">
        <v>42187</v>
      </c>
      <c r="C8852" s="2">
        <v>42189</v>
      </c>
      <c r="D8852" s="1" t="s">
        <v>79</v>
      </c>
      <c r="E8852" s="1" t="s">
        <v>590</v>
      </c>
      <c r="F8852" s="1" t="s">
        <v>1105</v>
      </c>
      <c r="G8852">
        <v>2.8919999999999999</v>
      </c>
      <c r="H8852">
        <v>2</v>
      </c>
      <c r="I8852">
        <v>0.7</v>
      </c>
      <c r="J8852">
        <v>-2.3136000000000001</v>
      </c>
    </row>
    <row r="8853" spans="1:10" x14ac:dyDescent="0.25">
      <c r="A8853" s="1" t="s">
        <v>7059</v>
      </c>
      <c r="B8853" s="2">
        <v>42187</v>
      </c>
      <c r="C8853" s="2">
        <v>42189</v>
      </c>
      <c r="D8853" s="1" t="s">
        <v>79</v>
      </c>
      <c r="E8853" s="1" t="s">
        <v>590</v>
      </c>
      <c r="F8853" s="1" t="s">
        <v>1484</v>
      </c>
      <c r="G8853">
        <v>9.3919999999999995</v>
      </c>
      <c r="H8853">
        <v>2</v>
      </c>
      <c r="I8853">
        <v>0.2</v>
      </c>
      <c r="J8853">
        <v>3.2871999999999999</v>
      </c>
    </row>
    <row r="8854" spans="1:10" x14ac:dyDescent="0.25">
      <c r="A8854" s="1" t="s">
        <v>7060</v>
      </c>
      <c r="B8854" s="2">
        <v>41920</v>
      </c>
      <c r="C8854" s="2">
        <v>41925</v>
      </c>
      <c r="D8854" s="1" t="s">
        <v>11</v>
      </c>
      <c r="E8854" s="1" t="s">
        <v>165</v>
      </c>
      <c r="F8854" s="1" t="s">
        <v>2232</v>
      </c>
      <c r="G8854">
        <v>123.92</v>
      </c>
      <c r="H8854">
        <v>4</v>
      </c>
      <c r="I8854">
        <v>0</v>
      </c>
      <c r="J8854">
        <v>55.764000000000003</v>
      </c>
    </row>
    <row r="8855" spans="1:10" x14ac:dyDescent="0.25">
      <c r="A8855" s="1" t="s">
        <v>7061</v>
      </c>
      <c r="B8855" s="2">
        <v>42269</v>
      </c>
      <c r="C8855" s="2">
        <v>42272</v>
      </c>
      <c r="D8855" s="1" t="s">
        <v>79</v>
      </c>
      <c r="E8855" s="1" t="s">
        <v>1721</v>
      </c>
      <c r="F8855" s="1" t="s">
        <v>2738</v>
      </c>
      <c r="G8855">
        <v>55.6</v>
      </c>
      <c r="H8855">
        <v>5</v>
      </c>
      <c r="I8855">
        <v>0.2</v>
      </c>
      <c r="J8855">
        <v>6.2549999999999999</v>
      </c>
    </row>
    <row r="8856" spans="1:10" x14ac:dyDescent="0.25">
      <c r="A8856" s="1" t="s">
        <v>7061</v>
      </c>
      <c r="B8856" s="2">
        <v>42269</v>
      </c>
      <c r="C8856" s="2">
        <v>42272</v>
      </c>
      <c r="D8856" s="1" t="s">
        <v>79</v>
      </c>
      <c r="E8856" s="1" t="s">
        <v>1721</v>
      </c>
      <c r="F8856" s="1" t="s">
        <v>447</v>
      </c>
      <c r="G8856">
        <v>617.976</v>
      </c>
      <c r="H8856">
        <v>3</v>
      </c>
      <c r="I8856">
        <v>0.2</v>
      </c>
      <c r="J8856">
        <v>-7.7247000000000003</v>
      </c>
    </row>
    <row r="8857" spans="1:10" x14ac:dyDescent="0.25">
      <c r="A8857" s="1" t="s">
        <v>7062</v>
      </c>
      <c r="B8857" s="2">
        <v>43093</v>
      </c>
      <c r="C8857" s="2">
        <v>43099</v>
      </c>
      <c r="D8857" s="1" t="s">
        <v>19</v>
      </c>
      <c r="E8857" s="1" t="s">
        <v>1408</v>
      </c>
      <c r="F8857" s="1" t="s">
        <v>442</v>
      </c>
      <c r="G8857">
        <v>21.312000000000001</v>
      </c>
      <c r="H8857">
        <v>3</v>
      </c>
      <c r="I8857">
        <v>0.2</v>
      </c>
      <c r="J8857">
        <v>7.992</v>
      </c>
    </row>
    <row r="8858" spans="1:10" x14ac:dyDescent="0.25">
      <c r="A8858" s="1" t="s">
        <v>7063</v>
      </c>
      <c r="B8858" s="2">
        <v>43021</v>
      </c>
      <c r="C8858" s="2">
        <v>43028</v>
      </c>
      <c r="D8858" s="1" t="s">
        <v>19</v>
      </c>
      <c r="E8858" s="1" t="s">
        <v>2225</v>
      </c>
      <c r="F8858" s="1" t="s">
        <v>689</v>
      </c>
      <c r="G8858">
        <v>209.94</v>
      </c>
      <c r="H8858">
        <v>6</v>
      </c>
      <c r="I8858">
        <v>0</v>
      </c>
      <c r="J8858">
        <v>39.888599999999997</v>
      </c>
    </row>
    <row r="8859" spans="1:10" x14ac:dyDescent="0.25">
      <c r="A8859" s="1" t="s">
        <v>7063</v>
      </c>
      <c r="B8859" s="2">
        <v>43021</v>
      </c>
      <c r="C8859" s="2">
        <v>43028</v>
      </c>
      <c r="D8859" s="1" t="s">
        <v>19</v>
      </c>
      <c r="E8859" s="1" t="s">
        <v>2225</v>
      </c>
      <c r="F8859" s="1" t="s">
        <v>3479</v>
      </c>
      <c r="G8859">
        <v>31.984000000000002</v>
      </c>
      <c r="H8859">
        <v>2</v>
      </c>
      <c r="I8859">
        <v>0.2</v>
      </c>
      <c r="J8859">
        <v>-7.9960000000000004</v>
      </c>
    </row>
    <row r="8860" spans="1:10" x14ac:dyDescent="0.25">
      <c r="A8860" s="1" t="s">
        <v>7063</v>
      </c>
      <c r="B8860" s="2">
        <v>43021</v>
      </c>
      <c r="C8860" s="2">
        <v>43028</v>
      </c>
      <c r="D8860" s="1" t="s">
        <v>19</v>
      </c>
      <c r="E8860" s="1" t="s">
        <v>2225</v>
      </c>
      <c r="F8860" s="1" t="s">
        <v>899</v>
      </c>
      <c r="G8860">
        <v>5083.96</v>
      </c>
      <c r="H8860">
        <v>5</v>
      </c>
      <c r="I8860">
        <v>0.2</v>
      </c>
      <c r="J8860">
        <v>1906.4849999999999</v>
      </c>
    </row>
    <row r="8861" spans="1:10" x14ac:dyDescent="0.25">
      <c r="A8861" s="1" t="s">
        <v>7064</v>
      </c>
      <c r="B8861" s="2">
        <v>42967</v>
      </c>
      <c r="C8861" s="2">
        <v>42973</v>
      </c>
      <c r="D8861" s="1" t="s">
        <v>19</v>
      </c>
      <c r="E8861" s="1" t="s">
        <v>2330</v>
      </c>
      <c r="F8861" s="1" t="s">
        <v>3856</v>
      </c>
      <c r="G8861">
        <v>35.96</v>
      </c>
      <c r="H8861">
        <v>1</v>
      </c>
      <c r="I8861">
        <v>0.2</v>
      </c>
      <c r="J8861">
        <v>3.5960000000000001</v>
      </c>
    </row>
    <row r="8862" spans="1:10" x14ac:dyDescent="0.25">
      <c r="A8862" s="1" t="s">
        <v>7065</v>
      </c>
      <c r="B8862" s="2">
        <v>42258</v>
      </c>
      <c r="C8862" s="2">
        <v>42265</v>
      </c>
      <c r="D8862" s="1" t="s">
        <v>19</v>
      </c>
      <c r="E8862" s="1" t="s">
        <v>1717</v>
      </c>
      <c r="F8862" s="1" t="s">
        <v>4584</v>
      </c>
      <c r="G8862">
        <v>31.05</v>
      </c>
      <c r="H8862">
        <v>3</v>
      </c>
      <c r="I8862">
        <v>0</v>
      </c>
      <c r="J8862">
        <v>14.904</v>
      </c>
    </row>
    <row r="8863" spans="1:10" x14ac:dyDescent="0.25">
      <c r="A8863" s="1" t="s">
        <v>7065</v>
      </c>
      <c r="B8863" s="2">
        <v>42258</v>
      </c>
      <c r="C8863" s="2">
        <v>42265</v>
      </c>
      <c r="D8863" s="1" t="s">
        <v>19</v>
      </c>
      <c r="E8863" s="1" t="s">
        <v>1717</v>
      </c>
      <c r="F8863" s="1" t="s">
        <v>3194</v>
      </c>
      <c r="G8863">
        <v>8.92</v>
      </c>
      <c r="H8863">
        <v>4</v>
      </c>
      <c r="I8863">
        <v>0</v>
      </c>
      <c r="J8863">
        <v>3.9247999999999998</v>
      </c>
    </row>
    <row r="8864" spans="1:10" x14ac:dyDescent="0.25">
      <c r="A8864" s="1" t="s">
        <v>7065</v>
      </c>
      <c r="B8864" s="2">
        <v>42258</v>
      </c>
      <c r="C8864" s="2">
        <v>42265</v>
      </c>
      <c r="D8864" s="1" t="s">
        <v>19</v>
      </c>
      <c r="E8864" s="1" t="s">
        <v>1717</v>
      </c>
      <c r="F8864" s="1" t="s">
        <v>546</v>
      </c>
      <c r="G8864">
        <v>209.6</v>
      </c>
      <c r="H8864">
        <v>4</v>
      </c>
      <c r="I8864">
        <v>0</v>
      </c>
      <c r="J8864">
        <v>96.415999999999997</v>
      </c>
    </row>
    <row r="8865" spans="1:10" x14ac:dyDescent="0.25">
      <c r="A8865" s="1" t="s">
        <v>7065</v>
      </c>
      <c r="B8865" s="2">
        <v>42258</v>
      </c>
      <c r="C8865" s="2">
        <v>42265</v>
      </c>
      <c r="D8865" s="1" t="s">
        <v>19</v>
      </c>
      <c r="E8865" s="1" t="s">
        <v>1717</v>
      </c>
      <c r="F8865" s="1" t="s">
        <v>2484</v>
      </c>
      <c r="G8865">
        <v>111.04</v>
      </c>
      <c r="H8865">
        <v>4</v>
      </c>
      <c r="I8865">
        <v>0</v>
      </c>
      <c r="J8865">
        <v>29.980799999999999</v>
      </c>
    </row>
    <row r="8866" spans="1:10" x14ac:dyDescent="0.25">
      <c r="A8866" s="1" t="s">
        <v>7065</v>
      </c>
      <c r="B8866" s="2">
        <v>42258</v>
      </c>
      <c r="C8866" s="2">
        <v>42265</v>
      </c>
      <c r="D8866" s="1" t="s">
        <v>19</v>
      </c>
      <c r="E8866" s="1" t="s">
        <v>1717</v>
      </c>
      <c r="F8866" s="1" t="s">
        <v>4557</v>
      </c>
      <c r="G8866">
        <v>38.880000000000003</v>
      </c>
      <c r="H8866">
        <v>6</v>
      </c>
      <c r="I8866">
        <v>0</v>
      </c>
      <c r="J8866">
        <v>18.662400000000002</v>
      </c>
    </row>
    <row r="8867" spans="1:10" x14ac:dyDescent="0.25">
      <c r="A8867" s="1" t="s">
        <v>7066</v>
      </c>
      <c r="B8867" s="2">
        <v>42358</v>
      </c>
      <c r="C8867" s="2">
        <v>42364</v>
      </c>
      <c r="D8867" s="1" t="s">
        <v>19</v>
      </c>
      <c r="E8867" s="1" t="s">
        <v>3216</v>
      </c>
      <c r="F8867" s="1" t="s">
        <v>2736</v>
      </c>
      <c r="G8867">
        <v>36.270000000000003</v>
      </c>
      <c r="H8867">
        <v>3</v>
      </c>
      <c r="I8867">
        <v>0</v>
      </c>
      <c r="J8867">
        <v>10.881</v>
      </c>
    </row>
    <row r="8868" spans="1:10" x14ac:dyDescent="0.25">
      <c r="A8868" s="1" t="s">
        <v>7067</v>
      </c>
      <c r="B8868" s="2">
        <v>41902</v>
      </c>
      <c r="C8868" s="2">
        <v>41905</v>
      </c>
      <c r="D8868" s="1" t="s">
        <v>79</v>
      </c>
      <c r="E8868" s="1" t="s">
        <v>5320</v>
      </c>
      <c r="F8868" s="1" t="s">
        <v>4274</v>
      </c>
      <c r="G8868">
        <v>493.43</v>
      </c>
      <c r="H8868">
        <v>5</v>
      </c>
      <c r="I8868">
        <v>0.3</v>
      </c>
      <c r="J8868">
        <v>-70.489999999999995</v>
      </c>
    </row>
    <row r="8869" spans="1:10" x14ac:dyDescent="0.25">
      <c r="A8869" s="1" t="s">
        <v>7067</v>
      </c>
      <c r="B8869" s="2">
        <v>41902</v>
      </c>
      <c r="C8869" s="2">
        <v>41905</v>
      </c>
      <c r="D8869" s="1" t="s">
        <v>79</v>
      </c>
      <c r="E8869" s="1" t="s">
        <v>5320</v>
      </c>
      <c r="F8869" s="1" t="s">
        <v>2429</v>
      </c>
      <c r="G8869">
        <v>11.12</v>
      </c>
      <c r="H8869">
        <v>2</v>
      </c>
      <c r="I8869">
        <v>0.2</v>
      </c>
      <c r="J8869">
        <v>3.4750000000000001</v>
      </c>
    </row>
    <row r="8870" spans="1:10" x14ac:dyDescent="0.25">
      <c r="A8870" s="1" t="s">
        <v>7068</v>
      </c>
      <c r="B8870" s="2">
        <v>42678</v>
      </c>
      <c r="C8870" s="2">
        <v>42682</v>
      </c>
      <c r="D8870" s="1" t="s">
        <v>19</v>
      </c>
      <c r="E8870" s="1" t="s">
        <v>3827</v>
      </c>
      <c r="F8870" s="1" t="s">
        <v>5584</v>
      </c>
      <c r="G8870">
        <v>686.4</v>
      </c>
      <c r="H8870">
        <v>2</v>
      </c>
      <c r="I8870">
        <v>0.2</v>
      </c>
      <c r="J8870">
        <v>77.22</v>
      </c>
    </row>
    <row r="8871" spans="1:10" x14ac:dyDescent="0.25">
      <c r="A8871" s="1" t="s">
        <v>7069</v>
      </c>
      <c r="B8871" s="2">
        <v>43070</v>
      </c>
      <c r="C8871" s="2">
        <v>43075</v>
      </c>
      <c r="D8871" s="1" t="s">
        <v>19</v>
      </c>
      <c r="E8871" s="1" t="s">
        <v>279</v>
      </c>
      <c r="F8871" s="1" t="s">
        <v>3382</v>
      </c>
      <c r="G8871">
        <v>15.92</v>
      </c>
      <c r="H8871">
        <v>5</v>
      </c>
      <c r="I8871">
        <v>0.2</v>
      </c>
      <c r="J8871">
        <v>5.3730000000000002</v>
      </c>
    </row>
    <row r="8872" spans="1:10" x14ac:dyDescent="0.25">
      <c r="A8872" s="1" t="s">
        <v>7069</v>
      </c>
      <c r="B8872" s="2">
        <v>43070</v>
      </c>
      <c r="C8872" s="2">
        <v>43075</v>
      </c>
      <c r="D8872" s="1" t="s">
        <v>19</v>
      </c>
      <c r="E8872" s="1" t="s">
        <v>279</v>
      </c>
      <c r="F8872" s="1" t="s">
        <v>650</v>
      </c>
      <c r="G8872">
        <v>70.680000000000007</v>
      </c>
      <c r="H8872">
        <v>12</v>
      </c>
      <c r="I8872">
        <v>0</v>
      </c>
      <c r="J8872">
        <v>31.0992</v>
      </c>
    </row>
    <row r="8873" spans="1:10" x14ac:dyDescent="0.25">
      <c r="A8873" s="1" t="s">
        <v>7069</v>
      </c>
      <c r="B8873" s="2">
        <v>43070</v>
      </c>
      <c r="C8873" s="2">
        <v>43075</v>
      </c>
      <c r="D8873" s="1" t="s">
        <v>19</v>
      </c>
      <c r="E8873" s="1" t="s">
        <v>279</v>
      </c>
      <c r="F8873" s="1" t="s">
        <v>550</v>
      </c>
      <c r="G8873">
        <v>541.24</v>
      </c>
      <c r="H8873">
        <v>4</v>
      </c>
      <c r="I8873">
        <v>0</v>
      </c>
      <c r="J8873">
        <v>5.4123999999999999</v>
      </c>
    </row>
    <row r="8874" spans="1:10" x14ac:dyDescent="0.25">
      <c r="A8874" s="1" t="s">
        <v>7070</v>
      </c>
      <c r="B8874" s="2">
        <v>41922</v>
      </c>
      <c r="C8874" s="2">
        <v>41922</v>
      </c>
      <c r="D8874" s="1" t="s">
        <v>654</v>
      </c>
      <c r="E8874" s="1" t="s">
        <v>2901</v>
      </c>
      <c r="F8874" s="1" t="s">
        <v>7071</v>
      </c>
      <c r="G8874">
        <v>101.994</v>
      </c>
      <c r="H8874">
        <v>2</v>
      </c>
      <c r="I8874">
        <v>0.7</v>
      </c>
      <c r="J8874">
        <v>-71.395799999999994</v>
      </c>
    </row>
    <row r="8875" spans="1:10" x14ac:dyDescent="0.25">
      <c r="A8875" s="1" t="s">
        <v>7070</v>
      </c>
      <c r="B8875" s="2">
        <v>41922</v>
      </c>
      <c r="C8875" s="2">
        <v>41922</v>
      </c>
      <c r="D8875" s="1" t="s">
        <v>654</v>
      </c>
      <c r="E8875" s="1" t="s">
        <v>2901</v>
      </c>
      <c r="F8875" s="1" t="s">
        <v>947</v>
      </c>
      <c r="G8875">
        <v>18.263999999999999</v>
      </c>
      <c r="H8875">
        <v>2</v>
      </c>
      <c r="I8875">
        <v>0.7</v>
      </c>
      <c r="J8875">
        <v>-13.393599999999999</v>
      </c>
    </row>
    <row r="8876" spans="1:10" x14ac:dyDescent="0.25">
      <c r="A8876" s="1" t="s">
        <v>7072</v>
      </c>
      <c r="B8876" s="2">
        <v>43053</v>
      </c>
      <c r="C8876" s="2">
        <v>43055</v>
      </c>
      <c r="D8876" s="1" t="s">
        <v>11</v>
      </c>
      <c r="E8876" s="1" t="s">
        <v>3371</v>
      </c>
      <c r="F8876" s="1" t="s">
        <v>1498</v>
      </c>
      <c r="G8876">
        <v>21.99</v>
      </c>
      <c r="H8876">
        <v>5</v>
      </c>
      <c r="I8876">
        <v>0.8</v>
      </c>
      <c r="J8876">
        <v>-32.984999999999999</v>
      </c>
    </row>
    <row r="8877" spans="1:10" x14ac:dyDescent="0.25">
      <c r="A8877" s="1" t="s">
        <v>7073</v>
      </c>
      <c r="B8877" s="2">
        <v>42595</v>
      </c>
      <c r="C8877" s="2">
        <v>42601</v>
      </c>
      <c r="D8877" s="1" t="s">
        <v>19</v>
      </c>
      <c r="E8877" s="1" t="s">
        <v>2794</v>
      </c>
      <c r="F8877" s="1" t="s">
        <v>825</v>
      </c>
      <c r="G8877">
        <v>185.376</v>
      </c>
      <c r="H8877">
        <v>2</v>
      </c>
      <c r="I8877">
        <v>0.2</v>
      </c>
      <c r="J8877">
        <v>-34.758000000000003</v>
      </c>
    </row>
    <row r="8878" spans="1:10" x14ac:dyDescent="0.25">
      <c r="A8878" s="1" t="s">
        <v>7073</v>
      </c>
      <c r="B8878" s="2">
        <v>42595</v>
      </c>
      <c r="C8878" s="2">
        <v>42601</v>
      </c>
      <c r="D8878" s="1" t="s">
        <v>19</v>
      </c>
      <c r="E8878" s="1" t="s">
        <v>2794</v>
      </c>
      <c r="F8878" s="1" t="s">
        <v>2768</v>
      </c>
      <c r="G8878">
        <v>58.923999999999999</v>
      </c>
      <c r="H8878">
        <v>1</v>
      </c>
      <c r="I8878">
        <v>0.8</v>
      </c>
      <c r="J8878">
        <v>-153.20240000000001</v>
      </c>
    </row>
    <row r="8879" spans="1:10" x14ac:dyDescent="0.25">
      <c r="A8879" s="1" t="s">
        <v>7074</v>
      </c>
      <c r="B8879" s="2">
        <v>42995</v>
      </c>
      <c r="C8879" s="2">
        <v>43001</v>
      </c>
      <c r="D8879" s="1" t="s">
        <v>19</v>
      </c>
      <c r="E8879" s="1" t="s">
        <v>210</v>
      </c>
      <c r="F8879" s="1" t="s">
        <v>7075</v>
      </c>
      <c r="G8879">
        <v>480</v>
      </c>
      <c r="H8879">
        <v>4</v>
      </c>
      <c r="I8879">
        <v>0</v>
      </c>
      <c r="J8879">
        <v>225.6</v>
      </c>
    </row>
    <row r="8880" spans="1:10" x14ac:dyDescent="0.25">
      <c r="A8880" s="1" t="s">
        <v>7074</v>
      </c>
      <c r="B8880" s="2">
        <v>42995</v>
      </c>
      <c r="C8880" s="2">
        <v>43001</v>
      </c>
      <c r="D8880" s="1" t="s">
        <v>19</v>
      </c>
      <c r="E8880" s="1" t="s">
        <v>210</v>
      </c>
      <c r="F8880" s="1" t="s">
        <v>157</v>
      </c>
      <c r="G8880">
        <v>34.049999999999997</v>
      </c>
      <c r="H8880">
        <v>3</v>
      </c>
      <c r="I8880">
        <v>0</v>
      </c>
      <c r="J8880">
        <v>9.5340000000000007</v>
      </c>
    </row>
    <row r="8881" spans="1:10" x14ac:dyDescent="0.25">
      <c r="A8881" s="1" t="s">
        <v>7076</v>
      </c>
      <c r="B8881" s="2">
        <v>42086</v>
      </c>
      <c r="C8881" s="2">
        <v>42088</v>
      </c>
      <c r="D8881" s="1" t="s">
        <v>79</v>
      </c>
      <c r="E8881" s="1" t="s">
        <v>369</v>
      </c>
      <c r="F8881" s="1" t="s">
        <v>337</v>
      </c>
      <c r="G8881">
        <v>192.72</v>
      </c>
      <c r="H8881">
        <v>11</v>
      </c>
      <c r="I8881">
        <v>0</v>
      </c>
      <c r="J8881">
        <v>92.505600000000001</v>
      </c>
    </row>
    <row r="8882" spans="1:10" x14ac:dyDescent="0.25">
      <c r="A8882" s="1" t="s">
        <v>7076</v>
      </c>
      <c r="B8882" s="2">
        <v>42086</v>
      </c>
      <c r="C8882" s="2">
        <v>42088</v>
      </c>
      <c r="D8882" s="1" t="s">
        <v>79</v>
      </c>
      <c r="E8882" s="1" t="s">
        <v>369</v>
      </c>
      <c r="F8882" s="1" t="s">
        <v>2479</v>
      </c>
      <c r="G8882">
        <v>239.97</v>
      </c>
      <c r="H8882">
        <v>3</v>
      </c>
      <c r="I8882">
        <v>0</v>
      </c>
      <c r="J8882">
        <v>86.389200000000002</v>
      </c>
    </row>
    <row r="8883" spans="1:10" x14ac:dyDescent="0.25">
      <c r="A8883" s="1" t="s">
        <v>7077</v>
      </c>
      <c r="B8883" s="2">
        <v>42551</v>
      </c>
      <c r="C8883" s="2">
        <v>42554</v>
      </c>
      <c r="D8883" s="1" t="s">
        <v>11</v>
      </c>
      <c r="E8883" s="1" t="s">
        <v>2853</v>
      </c>
      <c r="F8883" s="1" t="s">
        <v>2318</v>
      </c>
      <c r="G8883">
        <v>50.12</v>
      </c>
      <c r="H8883">
        <v>7</v>
      </c>
      <c r="I8883">
        <v>0.2</v>
      </c>
      <c r="J8883">
        <v>-0.62649999999999995</v>
      </c>
    </row>
    <row r="8884" spans="1:10" x14ac:dyDescent="0.25">
      <c r="A8884" s="1" t="s">
        <v>7078</v>
      </c>
      <c r="B8884" s="2">
        <v>43028</v>
      </c>
      <c r="C8884" s="2">
        <v>43033</v>
      </c>
      <c r="D8884" s="1" t="s">
        <v>19</v>
      </c>
      <c r="E8884" s="1" t="s">
        <v>2341</v>
      </c>
      <c r="F8884" s="1" t="s">
        <v>4084</v>
      </c>
      <c r="G8884">
        <v>15.984</v>
      </c>
      <c r="H8884">
        <v>2</v>
      </c>
      <c r="I8884">
        <v>0.2</v>
      </c>
      <c r="J8884">
        <v>1.3986000000000001</v>
      </c>
    </row>
    <row r="8885" spans="1:10" x14ac:dyDescent="0.25">
      <c r="A8885" s="1" t="s">
        <v>7078</v>
      </c>
      <c r="B8885" s="2">
        <v>43028</v>
      </c>
      <c r="C8885" s="2">
        <v>43033</v>
      </c>
      <c r="D8885" s="1" t="s">
        <v>19</v>
      </c>
      <c r="E8885" s="1" t="s">
        <v>2341</v>
      </c>
      <c r="F8885" s="1" t="s">
        <v>912</v>
      </c>
      <c r="G8885">
        <v>14.352</v>
      </c>
      <c r="H8885">
        <v>3</v>
      </c>
      <c r="I8885">
        <v>0.2</v>
      </c>
      <c r="J8885">
        <v>4.4850000000000003</v>
      </c>
    </row>
    <row r="8886" spans="1:10" x14ac:dyDescent="0.25">
      <c r="A8886" s="1" t="s">
        <v>7079</v>
      </c>
      <c r="B8886" s="2">
        <v>41876</v>
      </c>
      <c r="C8886" s="2">
        <v>41881</v>
      </c>
      <c r="D8886" s="1" t="s">
        <v>19</v>
      </c>
      <c r="E8886" s="1" t="s">
        <v>137</v>
      </c>
      <c r="F8886" s="1" t="s">
        <v>609</v>
      </c>
      <c r="G8886">
        <v>6.5279999999999996</v>
      </c>
      <c r="H8886">
        <v>4</v>
      </c>
      <c r="I8886">
        <v>0.7</v>
      </c>
      <c r="J8886">
        <v>-4.5696000000000003</v>
      </c>
    </row>
    <row r="8887" spans="1:10" x14ac:dyDescent="0.25">
      <c r="A8887" s="1" t="s">
        <v>7079</v>
      </c>
      <c r="B8887" s="2">
        <v>41876</v>
      </c>
      <c r="C8887" s="2">
        <v>41881</v>
      </c>
      <c r="D8887" s="1" t="s">
        <v>19</v>
      </c>
      <c r="E8887" s="1" t="s">
        <v>137</v>
      </c>
      <c r="F8887" s="1" t="s">
        <v>3089</v>
      </c>
      <c r="G8887">
        <v>2.8620000000000001</v>
      </c>
      <c r="H8887">
        <v>3</v>
      </c>
      <c r="I8887">
        <v>0.7</v>
      </c>
      <c r="J8887">
        <v>-2.2896000000000001</v>
      </c>
    </row>
    <row r="8888" spans="1:10" x14ac:dyDescent="0.25">
      <c r="A8888" s="1" t="s">
        <v>7079</v>
      </c>
      <c r="B8888" s="2">
        <v>41876</v>
      </c>
      <c r="C8888" s="2">
        <v>41881</v>
      </c>
      <c r="D8888" s="1" t="s">
        <v>19</v>
      </c>
      <c r="E8888" s="1" t="s">
        <v>137</v>
      </c>
      <c r="F8888" s="1" t="s">
        <v>1076</v>
      </c>
      <c r="G8888">
        <v>20.856000000000002</v>
      </c>
      <c r="H8888">
        <v>8</v>
      </c>
      <c r="I8888">
        <v>0.7</v>
      </c>
      <c r="J8888">
        <v>-16.684799999999999</v>
      </c>
    </row>
    <row r="8889" spans="1:10" x14ac:dyDescent="0.25">
      <c r="A8889" s="1" t="s">
        <v>7080</v>
      </c>
      <c r="B8889" s="2">
        <v>41847</v>
      </c>
      <c r="C8889" s="2">
        <v>41850</v>
      </c>
      <c r="D8889" s="1" t="s">
        <v>11</v>
      </c>
      <c r="E8889" s="1" t="s">
        <v>512</v>
      </c>
      <c r="F8889" s="1" t="s">
        <v>2032</v>
      </c>
      <c r="G8889">
        <v>276.27999999999997</v>
      </c>
      <c r="H8889">
        <v>2</v>
      </c>
      <c r="I8889">
        <v>0</v>
      </c>
      <c r="J8889">
        <v>0</v>
      </c>
    </row>
    <row r="8890" spans="1:10" x14ac:dyDescent="0.25">
      <c r="A8890" s="1" t="s">
        <v>7081</v>
      </c>
      <c r="B8890" s="2">
        <v>43070</v>
      </c>
      <c r="C8890" s="2">
        <v>43076</v>
      </c>
      <c r="D8890" s="1" t="s">
        <v>19</v>
      </c>
      <c r="E8890" s="1" t="s">
        <v>2522</v>
      </c>
      <c r="F8890" s="1" t="s">
        <v>1193</v>
      </c>
      <c r="G8890">
        <v>629.64</v>
      </c>
      <c r="H8890">
        <v>9</v>
      </c>
      <c r="I8890">
        <v>0</v>
      </c>
      <c r="J8890">
        <v>107.03879999999999</v>
      </c>
    </row>
    <row r="8891" spans="1:10" x14ac:dyDescent="0.25">
      <c r="A8891" s="1" t="s">
        <v>7082</v>
      </c>
      <c r="B8891" s="2">
        <v>42660</v>
      </c>
      <c r="C8891" s="2">
        <v>42664</v>
      </c>
      <c r="D8891" s="1" t="s">
        <v>11</v>
      </c>
      <c r="E8891" s="1" t="s">
        <v>5222</v>
      </c>
      <c r="F8891" s="1" t="s">
        <v>3142</v>
      </c>
      <c r="G8891">
        <v>449.97</v>
      </c>
      <c r="H8891">
        <v>3</v>
      </c>
      <c r="I8891">
        <v>0</v>
      </c>
      <c r="J8891">
        <v>220.4853</v>
      </c>
    </row>
    <row r="8892" spans="1:10" x14ac:dyDescent="0.25">
      <c r="A8892" s="1" t="s">
        <v>7082</v>
      </c>
      <c r="B8892" s="2">
        <v>42660</v>
      </c>
      <c r="C8892" s="2">
        <v>42664</v>
      </c>
      <c r="D8892" s="1" t="s">
        <v>11</v>
      </c>
      <c r="E8892" s="1" t="s">
        <v>5222</v>
      </c>
      <c r="F8892" s="1" t="s">
        <v>3170</v>
      </c>
      <c r="G8892">
        <v>1927.59</v>
      </c>
      <c r="H8892">
        <v>7</v>
      </c>
      <c r="I8892">
        <v>0</v>
      </c>
      <c r="J8892">
        <v>751.76009999999997</v>
      </c>
    </row>
    <row r="8893" spans="1:10" x14ac:dyDescent="0.25">
      <c r="A8893" s="1" t="s">
        <v>7083</v>
      </c>
      <c r="B8893" s="2">
        <v>42629</v>
      </c>
      <c r="C8893" s="2">
        <v>42631</v>
      </c>
      <c r="D8893" s="1" t="s">
        <v>79</v>
      </c>
      <c r="E8893" s="1" t="s">
        <v>562</v>
      </c>
      <c r="F8893" s="1" t="s">
        <v>135</v>
      </c>
      <c r="G8893">
        <v>121.78</v>
      </c>
      <c r="H8893">
        <v>2</v>
      </c>
      <c r="I8893">
        <v>0</v>
      </c>
      <c r="J8893">
        <v>30.445</v>
      </c>
    </row>
    <row r="8894" spans="1:10" x14ac:dyDescent="0.25">
      <c r="A8894" s="1" t="s">
        <v>7084</v>
      </c>
      <c r="B8894" s="2">
        <v>42339</v>
      </c>
      <c r="C8894" s="2">
        <v>42344</v>
      </c>
      <c r="D8894" s="1" t="s">
        <v>19</v>
      </c>
      <c r="E8894" s="1" t="s">
        <v>6630</v>
      </c>
      <c r="F8894" s="1" t="s">
        <v>1860</v>
      </c>
      <c r="G8894">
        <v>2676.672</v>
      </c>
      <c r="H8894">
        <v>9</v>
      </c>
      <c r="I8894">
        <v>0.2</v>
      </c>
      <c r="J8894">
        <v>267.66719999999998</v>
      </c>
    </row>
    <row r="8895" spans="1:10" x14ac:dyDescent="0.25">
      <c r="A8895" s="1" t="s">
        <v>7085</v>
      </c>
      <c r="B8895" s="2">
        <v>41856</v>
      </c>
      <c r="C8895" s="2">
        <v>41863</v>
      </c>
      <c r="D8895" s="1" t="s">
        <v>19</v>
      </c>
      <c r="E8895" s="1" t="s">
        <v>210</v>
      </c>
      <c r="F8895" s="1" t="s">
        <v>2487</v>
      </c>
      <c r="G8895">
        <v>489.23</v>
      </c>
      <c r="H8895">
        <v>2</v>
      </c>
      <c r="I8895">
        <v>0.3</v>
      </c>
      <c r="J8895">
        <v>41.933999999999997</v>
      </c>
    </row>
    <row r="8896" spans="1:10" x14ac:dyDescent="0.25">
      <c r="A8896" s="1" t="s">
        <v>7086</v>
      </c>
      <c r="B8896" s="2">
        <v>42597</v>
      </c>
      <c r="C8896" s="2">
        <v>42604</v>
      </c>
      <c r="D8896" s="1" t="s">
        <v>19</v>
      </c>
      <c r="E8896" s="1" t="s">
        <v>972</v>
      </c>
      <c r="F8896" s="1" t="s">
        <v>1179</v>
      </c>
      <c r="G8896">
        <v>312.02999999999997</v>
      </c>
      <c r="H8896">
        <v>3</v>
      </c>
      <c r="I8896">
        <v>0</v>
      </c>
      <c r="J8896">
        <v>43.684199999999997</v>
      </c>
    </row>
    <row r="8897" spans="1:10" x14ac:dyDescent="0.25">
      <c r="A8897" s="1" t="s">
        <v>7086</v>
      </c>
      <c r="B8897" s="2">
        <v>42597</v>
      </c>
      <c r="C8897" s="2">
        <v>42604</v>
      </c>
      <c r="D8897" s="1" t="s">
        <v>19</v>
      </c>
      <c r="E8897" s="1" t="s">
        <v>972</v>
      </c>
      <c r="F8897" s="1" t="s">
        <v>2725</v>
      </c>
      <c r="G8897">
        <v>17.940000000000001</v>
      </c>
      <c r="H8897">
        <v>3</v>
      </c>
      <c r="I8897">
        <v>0</v>
      </c>
      <c r="J8897">
        <v>3.0497999999999998</v>
      </c>
    </row>
    <row r="8898" spans="1:10" x14ac:dyDescent="0.25">
      <c r="A8898" s="1" t="s">
        <v>7086</v>
      </c>
      <c r="B8898" s="2">
        <v>42597</v>
      </c>
      <c r="C8898" s="2">
        <v>42604</v>
      </c>
      <c r="D8898" s="1" t="s">
        <v>19</v>
      </c>
      <c r="E8898" s="1" t="s">
        <v>972</v>
      </c>
      <c r="F8898" s="1" t="s">
        <v>607</v>
      </c>
      <c r="G8898">
        <v>165.6</v>
      </c>
      <c r="H8898">
        <v>3</v>
      </c>
      <c r="I8898">
        <v>0.2</v>
      </c>
      <c r="J8898">
        <v>10.35</v>
      </c>
    </row>
    <row r="8899" spans="1:10" x14ac:dyDescent="0.25">
      <c r="A8899" s="1" t="s">
        <v>7086</v>
      </c>
      <c r="B8899" s="2">
        <v>42597</v>
      </c>
      <c r="C8899" s="2">
        <v>42604</v>
      </c>
      <c r="D8899" s="1" t="s">
        <v>19</v>
      </c>
      <c r="E8899" s="1" t="s">
        <v>972</v>
      </c>
      <c r="F8899" s="1" t="s">
        <v>2039</v>
      </c>
      <c r="G8899">
        <v>37.520000000000003</v>
      </c>
      <c r="H8899">
        <v>4</v>
      </c>
      <c r="I8899">
        <v>0</v>
      </c>
      <c r="J8899">
        <v>18.009599999999999</v>
      </c>
    </row>
    <row r="8900" spans="1:10" x14ac:dyDescent="0.25">
      <c r="A8900" s="1" t="s">
        <v>7087</v>
      </c>
      <c r="B8900" s="2">
        <v>42223</v>
      </c>
      <c r="C8900" s="2">
        <v>42225</v>
      </c>
      <c r="D8900" s="1" t="s">
        <v>11</v>
      </c>
      <c r="E8900" s="1" t="s">
        <v>1394</v>
      </c>
      <c r="F8900" s="1" t="s">
        <v>3378</v>
      </c>
      <c r="G8900">
        <v>494.97</v>
      </c>
      <c r="H8900">
        <v>3</v>
      </c>
      <c r="I8900">
        <v>0</v>
      </c>
      <c r="J8900">
        <v>148.49100000000001</v>
      </c>
    </row>
    <row r="8901" spans="1:10" x14ac:dyDescent="0.25">
      <c r="A8901" s="1" t="s">
        <v>7087</v>
      </c>
      <c r="B8901" s="2">
        <v>42223</v>
      </c>
      <c r="C8901" s="2">
        <v>42225</v>
      </c>
      <c r="D8901" s="1" t="s">
        <v>11</v>
      </c>
      <c r="E8901" s="1" t="s">
        <v>1394</v>
      </c>
      <c r="F8901" s="1" t="s">
        <v>3198</v>
      </c>
      <c r="G8901">
        <v>25.06</v>
      </c>
      <c r="H8901">
        <v>2</v>
      </c>
      <c r="I8901">
        <v>0</v>
      </c>
      <c r="J8901">
        <v>11.7782</v>
      </c>
    </row>
    <row r="8902" spans="1:10" x14ac:dyDescent="0.25">
      <c r="A8902" s="1" t="s">
        <v>7088</v>
      </c>
      <c r="B8902" s="2">
        <v>42521</v>
      </c>
      <c r="C8902" s="2">
        <v>42525</v>
      </c>
      <c r="D8902" s="1" t="s">
        <v>19</v>
      </c>
      <c r="E8902" s="1" t="s">
        <v>2052</v>
      </c>
      <c r="F8902" s="1" t="s">
        <v>6612</v>
      </c>
      <c r="G8902">
        <v>32.064</v>
      </c>
      <c r="H8902">
        <v>3</v>
      </c>
      <c r="I8902">
        <v>0.6</v>
      </c>
      <c r="J8902">
        <v>-12.8256</v>
      </c>
    </row>
    <row r="8903" spans="1:10" x14ac:dyDescent="0.25">
      <c r="A8903" s="1" t="s">
        <v>7088</v>
      </c>
      <c r="B8903" s="2">
        <v>42521</v>
      </c>
      <c r="C8903" s="2">
        <v>42525</v>
      </c>
      <c r="D8903" s="1" t="s">
        <v>19</v>
      </c>
      <c r="E8903" s="1" t="s">
        <v>2052</v>
      </c>
      <c r="F8903" s="1" t="s">
        <v>6532</v>
      </c>
      <c r="G8903">
        <v>18.495999999999999</v>
      </c>
      <c r="H8903">
        <v>4</v>
      </c>
      <c r="I8903">
        <v>0.2</v>
      </c>
      <c r="J8903">
        <v>6.7047999999999996</v>
      </c>
    </row>
    <row r="8904" spans="1:10" x14ac:dyDescent="0.25">
      <c r="A8904" s="1" t="s">
        <v>7088</v>
      </c>
      <c r="B8904" s="2">
        <v>42521</v>
      </c>
      <c r="C8904" s="2">
        <v>42525</v>
      </c>
      <c r="D8904" s="1" t="s">
        <v>19</v>
      </c>
      <c r="E8904" s="1" t="s">
        <v>2052</v>
      </c>
      <c r="F8904" s="1" t="s">
        <v>3601</v>
      </c>
      <c r="G8904">
        <v>191.07900000000001</v>
      </c>
      <c r="H8904">
        <v>3</v>
      </c>
      <c r="I8904">
        <v>0.3</v>
      </c>
      <c r="J8904">
        <v>-38.215800000000002</v>
      </c>
    </row>
    <row r="8905" spans="1:10" x14ac:dyDescent="0.25">
      <c r="A8905" s="1" t="s">
        <v>7088</v>
      </c>
      <c r="B8905" s="2">
        <v>42521</v>
      </c>
      <c r="C8905" s="2">
        <v>42525</v>
      </c>
      <c r="D8905" s="1" t="s">
        <v>19</v>
      </c>
      <c r="E8905" s="1" t="s">
        <v>2052</v>
      </c>
      <c r="F8905" s="1" t="s">
        <v>1579</v>
      </c>
      <c r="G8905">
        <v>10.368</v>
      </c>
      <c r="H8905">
        <v>2</v>
      </c>
      <c r="I8905">
        <v>0.2</v>
      </c>
      <c r="J8905">
        <v>3.6288</v>
      </c>
    </row>
    <row r="8906" spans="1:10" x14ac:dyDescent="0.25">
      <c r="A8906" s="1" t="s">
        <v>7089</v>
      </c>
      <c r="B8906" s="2">
        <v>42552</v>
      </c>
      <c r="C8906" s="2">
        <v>42552</v>
      </c>
      <c r="D8906" s="1" t="s">
        <v>654</v>
      </c>
      <c r="E8906" s="1" t="s">
        <v>4022</v>
      </c>
      <c r="F8906" s="1" t="s">
        <v>1994</v>
      </c>
      <c r="G8906">
        <v>30.53</v>
      </c>
      <c r="H8906">
        <v>1</v>
      </c>
      <c r="I8906">
        <v>0</v>
      </c>
      <c r="J8906">
        <v>14.043799999999999</v>
      </c>
    </row>
    <row r="8907" spans="1:10" x14ac:dyDescent="0.25">
      <c r="A8907" s="1" t="s">
        <v>7089</v>
      </c>
      <c r="B8907" s="2">
        <v>42552</v>
      </c>
      <c r="C8907" s="2">
        <v>42552</v>
      </c>
      <c r="D8907" s="1" t="s">
        <v>654</v>
      </c>
      <c r="E8907" s="1" t="s">
        <v>4022</v>
      </c>
      <c r="F8907" s="1" t="s">
        <v>3316</v>
      </c>
      <c r="G8907">
        <v>30.84</v>
      </c>
      <c r="H8907">
        <v>3</v>
      </c>
      <c r="I8907">
        <v>0</v>
      </c>
      <c r="J8907">
        <v>6.1680000000000001</v>
      </c>
    </row>
    <row r="8908" spans="1:10" x14ac:dyDescent="0.25">
      <c r="A8908" s="1" t="s">
        <v>7089</v>
      </c>
      <c r="B8908" s="2">
        <v>42552</v>
      </c>
      <c r="C8908" s="2">
        <v>42552</v>
      </c>
      <c r="D8908" s="1" t="s">
        <v>654</v>
      </c>
      <c r="E8908" s="1" t="s">
        <v>4022</v>
      </c>
      <c r="F8908" s="1" t="s">
        <v>302</v>
      </c>
      <c r="G8908">
        <v>75.06</v>
      </c>
      <c r="H8908">
        <v>9</v>
      </c>
      <c r="I8908">
        <v>0</v>
      </c>
      <c r="J8908">
        <v>33.777000000000001</v>
      </c>
    </row>
    <row r="8909" spans="1:10" x14ac:dyDescent="0.25">
      <c r="A8909" s="1" t="s">
        <v>7090</v>
      </c>
      <c r="B8909" s="2">
        <v>42722</v>
      </c>
      <c r="C8909" s="2">
        <v>42724</v>
      </c>
      <c r="D8909" s="1" t="s">
        <v>79</v>
      </c>
      <c r="E8909" s="1" t="s">
        <v>3620</v>
      </c>
      <c r="F8909" s="1" t="s">
        <v>374</v>
      </c>
      <c r="G8909">
        <v>66.975999999999999</v>
      </c>
      <c r="H8909">
        <v>7</v>
      </c>
      <c r="I8909">
        <v>0.2</v>
      </c>
      <c r="J8909">
        <v>6.6976000000000004</v>
      </c>
    </row>
    <row r="8910" spans="1:10" x14ac:dyDescent="0.25">
      <c r="A8910" s="1" t="s">
        <v>7091</v>
      </c>
      <c r="B8910" s="2">
        <v>42030</v>
      </c>
      <c r="C8910" s="2">
        <v>42036</v>
      </c>
      <c r="D8910" s="1" t="s">
        <v>19</v>
      </c>
      <c r="E8910" s="1" t="s">
        <v>3059</v>
      </c>
      <c r="F8910" s="1" t="s">
        <v>2966</v>
      </c>
      <c r="G8910">
        <v>182.72</v>
      </c>
      <c r="H8910">
        <v>8</v>
      </c>
      <c r="I8910">
        <v>0</v>
      </c>
      <c r="J8910">
        <v>84.051199999999994</v>
      </c>
    </row>
    <row r="8911" spans="1:10" x14ac:dyDescent="0.25">
      <c r="A8911" s="1" t="s">
        <v>7092</v>
      </c>
      <c r="B8911" s="2">
        <v>43036</v>
      </c>
      <c r="C8911" s="2">
        <v>43040</v>
      </c>
      <c r="D8911" s="1" t="s">
        <v>19</v>
      </c>
      <c r="E8911" s="1" t="s">
        <v>864</v>
      </c>
      <c r="F8911" s="1" t="s">
        <v>312</v>
      </c>
      <c r="G8911">
        <v>21.93</v>
      </c>
      <c r="H8911">
        <v>3</v>
      </c>
      <c r="I8911">
        <v>0</v>
      </c>
      <c r="J8911">
        <v>10.3071</v>
      </c>
    </row>
    <row r="8912" spans="1:10" x14ac:dyDescent="0.25">
      <c r="A8912" s="1" t="s">
        <v>7093</v>
      </c>
      <c r="B8912" s="2">
        <v>43043</v>
      </c>
      <c r="C8912" s="2">
        <v>43047</v>
      </c>
      <c r="D8912" s="1" t="s">
        <v>19</v>
      </c>
      <c r="E8912" s="1" t="s">
        <v>1075</v>
      </c>
      <c r="F8912" s="1" t="s">
        <v>869</v>
      </c>
      <c r="G8912">
        <v>95.975999999999999</v>
      </c>
      <c r="H8912">
        <v>3</v>
      </c>
      <c r="I8912">
        <v>0.2</v>
      </c>
      <c r="J8912">
        <v>15.5961</v>
      </c>
    </row>
    <row r="8913" spans="1:10" x14ac:dyDescent="0.25">
      <c r="A8913" s="1" t="s">
        <v>7093</v>
      </c>
      <c r="B8913" s="2">
        <v>43043</v>
      </c>
      <c r="C8913" s="2">
        <v>43047</v>
      </c>
      <c r="D8913" s="1" t="s">
        <v>19</v>
      </c>
      <c r="E8913" s="1" t="s">
        <v>1075</v>
      </c>
      <c r="F8913" s="1" t="s">
        <v>5673</v>
      </c>
      <c r="G8913">
        <v>143.928</v>
      </c>
      <c r="H8913">
        <v>9</v>
      </c>
      <c r="I8913">
        <v>0.2</v>
      </c>
      <c r="J8913">
        <v>-32.383800000000001</v>
      </c>
    </row>
    <row r="8914" spans="1:10" x14ac:dyDescent="0.25">
      <c r="A8914" s="1" t="s">
        <v>7093</v>
      </c>
      <c r="B8914" s="2">
        <v>43043</v>
      </c>
      <c r="C8914" s="2">
        <v>43047</v>
      </c>
      <c r="D8914" s="1" t="s">
        <v>19</v>
      </c>
      <c r="E8914" s="1" t="s">
        <v>1075</v>
      </c>
      <c r="F8914" s="1" t="s">
        <v>2145</v>
      </c>
      <c r="G8914">
        <v>3.5640000000000001</v>
      </c>
      <c r="H8914">
        <v>2</v>
      </c>
      <c r="I8914">
        <v>0.7</v>
      </c>
      <c r="J8914">
        <v>-2.97</v>
      </c>
    </row>
    <row r="8915" spans="1:10" x14ac:dyDescent="0.25">
      <c r="A8915" s="1" t="s">
        <v>7093</v>
      </c>
      <c r="B8915" s="2">
        <v>43043</v>
      </c>
      <c r="C8915" s="2">
        <v>43047</v>
      </c>
      <c r="D8915" s="1" t="s">
        <v>19</v>
      </c>
      <c r="E8915" s="1" t="s">
        <v>1075</v>
      </c>
      <c r="F8915" s="1" t="s">
        <v>2292</v>
      </c>
      <c r="G8915">
        <v>4.9279999999999999</v>
      </c>
      <c r="H8915">
        <v>2</v>
      </c>
      <c r="I8915">
        <v>0.2</v>
      </c>
      <c r="J8915">
        <v>1.7248000000000001</v>
      </c>
    </row>
    <row r="8916" spans="1:10" x14ac:dyDescent="0.25">
      <c r="A8916" s="1" t="s">
        <v>7094</v>
      </c>
      <c r="B8916" s="2">
        <v>42499</v>
      </c>
      <c r="C8916" s="2">
        <v>42503</v>
      </c>
      <c r="D8916" s="1" t="s">
        <v>19</v>
      </c>
      <c r="E8916" s="1" t="s">
        <v>226</v>
      </c>
      <c r="F8916" s="1" t="s">
        <v>1052</v>
      </c>
      <c r="G8916">
        <v>856.65599999999995</v>
      </c>
      <c r="H8916">
        <v>6</v>
      </c>
      <c r="I8916">
        <v>0.2</v>
      </c>
      <c r="J8916">
        <v>107.08199999999999</v>
      </c>
    </row>
    <row r="8917" spans="1:10" x14ac:dyDescent="0.25">
      <c r="A8917" s="1" t="s">
        <v>7094</v>
      </c>
      <c r="B8917" s="2">
        <v>42499</v>
      </c>
      <c r="C8917" s="2">
        <v>42503</v>
      </c>
      <c r="D8917" s="1" t="s">
        <v>19</v>
      </c>
      <c r="E8917" s="1" t="s">
        <v>226</v>
      </c>
      <c r="F8917" s="1" t="s">
        <v>191</v>
      </c>
      <c r="G8917">
        <v>13.183999999999999</v>
      </c>
      <c r="H8917">
        <v>4</v>
      </c>
      <c r="I8917">
        <v>0.8</v>
      </c>
      <c r="J8917">
        <v>-20.435199999999998</v>
      </c>
    </row>
    <row r="8918" spans="1:10" x14ac:dyDescent="0.25">
      <c r="A8918" s="1" t="s">
        <v>7094</v>
      </c>
      <c r="B8918" s="2">
        <v>42499</v>
      </c>
      <c r="C8918" s="2">
        <v>42503</v>
      </c>
      <c r="D8918" s="1" t="s">
        <v>19</v>
      </c>
      <c r="E8918" s="1" t="s">
        <v>226</v>
      </c>
      <c r="F8918" s="1" t="s">
        <v>4956</v>
      </c>
      <c r="G8918">
        <v>48.783999999999999</v>
      </c>
      <c r="H8918">
        <v>4</v>
      </c>
      <c r="I8918">
        <v>0.8</v>
      </c>
      <c r="J8918">
        <v>-131.71680000000001</v>
      </c>
    </row>
    <row r="8919" spans="1:10" x14ac:dyDescent="0.25">
      <c r="A8919" s="1" t="s">
        <v>7094</v>
      </c>
      <c r="B8919" s="2">
        <v>42499</v>
      </c>
      <c r="C8919" s="2">
        <v>42503</v>
      </c>
      <c r="D8919" s="1" t="s">
        <v>19</v>
      </c>
      <c r="E8919" s="1" t="s">
        <v>226</v>
      </c>
      <c r="F8919" s="1" t="s">
        <v>282</v>
      </c>
      <c r="G8919">
        <v>76.64</v>
      </c>
      <c r="H8919">
        <v>2</v>
      </c>
      <c r="I8919">
        <v>0.2</v>
      </c>
      <c r="J8919">
        <v>26.824000000000002</v>
      </c>
    </row>
    <row r="8920" spans="1:10" x14ac:dyDescent="0.25">
      <c r="A8920" s="1" t="s">
        <v>7094</v>
      </c>
      <c r="B8920" s="2">
        <v>42499</v>
      </c>
      <c r="C8920" s="2">
        <v>42503</v>
      </c>
      <c r="D8920" s="1" t="s">
        <v>19</v>
      </c>
      <c r="E8920" s="1" t="s">
        <v>226</v>
      </c>
      <c r="F8920" s="1" t="s">
        <v>2421</v>
      </c>
      <c r="G8920">
        <v>18.527999999999999</v>
      </c>
      <c r="H8920">
        <v>6</v>
      </c>
      <c r="I8920">
        <v>0.8</v>
      </c>
      <c r="J8920">
        <v>-27.792000000000002</v>
      </c>
    </row>
    <row r="8921" spans="1:10" x14ac:dyDescent="0.25">
      <c r="A8921" s="1" t="s">
        <v>7095</v>
      </c>
      <c r="B8921" s="2">
        <v>41731</v>
      </c>
      <c r="C8921" s="2">
        <v>41737</v>
      </c>
      <c r="D8921" s="1" t="s">
        <v>19</v>
      </c>
      <c r="E8921" s="1" t="s">
        <v>3966</v>
      </c>
      <c r="F8921" s="1" t="s">
        <v>5227</v>
      </c>
      <c r="G8921">
        <v>177.68</v>
      </c>
      <c r="H8921">
        <v>2</v>
      </c>
      <c r="I8921">
        <v>0</v>
      </c>
      <c r="J8921">
        <v>46.196800000000003</v>
      </c>
    </row>
    <row r="8922" spans="1:10" x14ac:dyDescent="0.25">
      <c r="A8922" s="1" t="s">
        <v>7096</v>
      </c>
      <c r="B8922" s="2">
        <v>41757</v>
      </c>
      <c r="C8922" s="2">
        <v>41762</v>
      </c>
      <c r="D8922" s="1" t="s">
        <v>19</v>
      </c>
      <c r="E8922" s="1" t="s">
        <v>432</v>
      </c>
      <c r="F8922" s="1" t="s">
        <v>2479</v>
      </c>
      <c r="G8922">
        <v>159.97999999999999</v>
      </c>
      <c r="H8922">
        <v>2</v>
      </c>
      <c r="I8922">
        <v>0</v>
      </c>
      <c r="J8922">
        <v>57.592799999999997</v>
      </c>
    </row>
    <row r="8923" spans="1:10" x14ac:dyDescent="0.25">
      <c r="A8923" s="1" t="s">
        <v>7097</v>
      </c>
      <c r="B8923" s="2">
        <v>42647</v>
      </c>
      <c r="C8923" s="2">
        <v>42651</v>
      </c>
      <c r="D8923" s="1" t="s">
        <v>19</v>
      </c>
      <c r="E8923" s="1" t="s">
        <v>3966</v>
      </c>
      <c r="F8923" s="1" t="s">
        <v>3830</v>
      </c>
      <c r="G8923">
        <v>52.68</v>
      </c>
      <c r="H8923">
        <v>3</v>
      </c>
      <c r="I8923">
        <v>0.2</v>
      </c>
      <c r="J8923">
        <v>19.754999999999999</v>
      </c>
    </row>
    <row r="8924" spans="1:10" x14ac:dyDescent="0.25">
      <c r="A8924" s="1" t="s">
        <v>7097</v>
      </c>
      <c r="B8924" s="2">
        <v>42647</v>
      </c>
      <c r="C8924" s="2">
        <v>42651</v>
      </c>
      <c r="D8924" s="1" t="s">
        <v>19</v>
      </c>
      <c r="E8924" s="1" t="s">
        <v>3966</v>
      </c>
      <c r="F8924" s="1" t="s">
        <v>1618</v>
      </c>
      <c r="G8924">
        <v>11.568</v>
      </c>
      <c r="H8924">
        <v>3</v>
      </c>
      <c r="I8924">
        <v>0.2</v>
      </c>
      <c r="J8924">
        <v>2.6027999999999998</v>
      </c>
    </row>
    <row r="8925" spans="1:10" x14ac:dyDescent="0.25">
      <c r="A8925" s="1" t="s">
        <v>7098</v>
      </c>
      <c r="B8925" s="2">
        <v>42897</v>
      </c>
      <c r="C8925" s="2">
        <v>42903</v>
      </c>
      <c r="D8925" s="1" t="s">
        <v>19</v>
      </c>
      <c r="E8925" s="1" t="s">
        <v>1032</v>
      </c>
      <c r="F8925" s="1" t="s">
        <v>73</v>
      </c>
      <c r="G8925">
        <v>4.5720000000000001</v>
      </c>
      <c r="H8925">
        <v>4</v>
      </c>
      <c r="I8925">
        <v>0.7</v>
      </c>
      <c r="J8925">
        <v>-3.81</v>
      </c>
    </row>
    <row r="8926" spans="1:10" x14ac:dyDescent="0.25">
      <c r="A8926" s="1" t="s">
        <v>7099</v>
      </c>
      <c r="B8926" s="2">
        <v>42399</v>
      </c>
      <c r="C8926" s="2">
        <v>42403</v>
      </c>
      <c r="D8926" s="1" t="s">
        <v>19</v>
      </c>
      <c r="E8926" s="1" t="s">
        <v>3422</v>
      </c>
      <c r="F8926" s="1" t="s">
        <v>7100</v>
      </c>
      <c r="G8926">
        <v>1439.9680000000001</v>
      </c>
      <c r="H8926">
        <v>4</v>
      </c>
      <c r="I8926">
        <v>0.2</v>
      </c>
      <c r="J8926">
        <v>143.99680000000001</v>
      </c>
    </row>
    <row r="8927" spans="1:10" x14ac:dyDescent="0.25">
      <c r="A8927" s="1" t="s">
        <v>7099</v>
      </c>
      <c r="B8927" s="2">
        <v>42399</v>
      </c>
      <c r="C8927" s="2">
        <v>42403</v>
      </c>
      <c r="D8927" s="1" t="s">
        <v>19</v>
      </c>
      <c r="E8927" s="1" t="s">
        <v>3422</v>
      </c>
      <c r="F8927" s="1" t="s">
        <v>1265</v>
      </c>
      <c r="G8927">
        <v>1.728</v>
      </c>
      <c r="H8927">
        <v>3</v>
      </c>
      <c r="I8927">
        <v>0.8</v>
      </c>
      <c r="J8927">
        <v>-2.6783999999999999</v>
      </c>
    </row>
    <row r="8928" spans="1:10" x14ac:dyDescent="0.25">
      <c r="A8928" s="1" t="s">
        <v>7099</v>
      </c>
      <c r="B8928" s="2">
        <v>42399</v>
      </c>
      <c r="C8928" s="2">
        <v>42403</v>
      </c>
      <c r="D8928" s="1" t="s">
        <v>19</v>
      </c>
      <c r="E8928" s="1" t="s">
        <v>3422</v>
      </c>
      <c r="F8928" s="1" t="s">
        <v>987</v>
      </c>
      <c r="G8928">
        <v>626.1</v>
      </c>
      <c r="H8928">
        <v>3</v>
      </c>
      <c r="I8928">
        <v>0.5</v>
      </c>
      <c r="J8928">
        <v>-538.44600000000003</v>
      </c>
    </row>
    <row r="8929" spans="1:10" x14ac:dyDescent="0.25">
      <c r="A8929" s="1" t="s">
        <v>7101</v>
      </c>
      <c r="B8929" s="2">
        <v>42274</v>
      </c>
      <c r="C8929" s="2">
        <v>42276</v>
      </c>
      <c r="D8929" s="1" t="s">
        <v>11</v>
      </c>
      <c r="E8929" s="1" t="s">
        <v>711</v>
      </c>
      <c r="F8929" s="1" t="s">
        <v>2639</v>
      </c>
      <c r="G8929">
        <v>99.2</v>
      </c>
      <c r="H8929">
        <v>5</v>
      </c>
      <c r="I8929">
        <v>0</v>
      </c>
      <c r="J8929">
        <v>25.792000000000002</v>
      </c>
    </row>
    <row r="8930" spans="1:10" x14ac:dyDescent="0.25">
      <c r="A8930" s="1" t="s">
        <v>7102</v>
      </c>
      <c r="B8930" s="2">
        <v>42107</v>
      </c>
      <c r="C8930" s="2">
        <v>42111</v>
      </c>
      <c r="D8930" s="1" t="s">
        <v>19</v>
      </c>
      <c r="E8930" s="1" t="s">
        <v>1000</v>
      </c>
      <c r="F8930" s="1" t="s">
        <v>1151</v>
      </c>
      <c r="G8930">
        <v>609.98</v>
      </c>
      <c r="H8930">
        <v>4</v>
      </c>
      <c r="I8930">
        <v>0.3</v>
      </c>
      <c r="J8930">
        <v>-113.282</v>
      </c>
    </row>
    <row r="8931" spans="1:10" x14ac:dyDescent="0.25">
      <c r="A8931" s="1" t="s">
        <v>7102</v>
      </c>
      <c r="B8931" s="2">
        <v>42107</v>
      </c>
      <c r="C8931" s="2">
        <v>42111</v>
      </c>
      <c r="D8931" s="1" t="s">
        <v>19</v>
      </c>
      <c r="E8931" s="1" t="s">
        <v>1000</v>
      </c>
      <c r="F8931" s="1" t="s">
        <v>2171</v>
      </c>
      <c r="G8931">
        <v>211.37200000000001</v>
      </c>
      <c r="H8931">
        <v>2</v>
      </c>
      <c r="I8931">
        <v>0.3</v>
      </c>
      <c r="J8931">
        <v>-45.293999999999997</v>
      </c>
    </row>
    <row r="8932" spans="1:10" x14ac:dyDescent="0.25">
      <c r="A8932" s="1" t="s">
        <v>7102</v>
      </c>
      <c r="B8932" s="2">
        <v>42107</v>
      </c>
      <c r="C8932" s="2">
        <v>42111</v>
      </c>
      <c r="D8932" s="1" t="s">
        <v>19</v>
      </c>
      <c r="E8932" s="1" t="s">
        <v>1000</v>
      </c>
      <c r="F8932" s="1" t="s">
        <v>1782</v>
      </c>
      <c r="G8932">
        <v>239.976</v>
      </c>
      <c r="H8932">
        <v>3</v>
      </c>
      <c r="I8932">
        <v>0.2</v>
      </c>
      <c r="J8932">
        <v>17.998200000000001</v>
      </c>
    </row>
    <row r="8933" spans="1:10" x14ac:dyDescent="0.25">
      <c r="A8933" s="1" t="s">
        <v>7103</v>
      </c>
      <c r="B8933" s="2">
        <v>43087</v>
      </c>
      <c r="C8933" s="2">
        <v>43093</v>
      </c>
      <c r="D8933" s="1" t="s">
        <v>19</v>
      </c>
      <c r="E8933" s="1" t="s">
        <v>6683</v>
      </c>
      <c r="F8933" s="1" t="s">
        <v>5978</v>
      </c>
      <c r="G8933">
        <v>99.95</v>
      </c>
      <c r="H8933">
        <v>5</v>
      </c>
      <c r="I8933">
        <v>0</v>
      </c>
      <c r="J8933">
        <v>22.988499999999998</v>
      </c>
    </row>
    <row r="8934" spans="1:10" x14ac:dyDescent="0.25">
      <c r="A8934" s="1" t="s">
        <v>7103</v>
      </c>
      <c r="B8934" s="2">
        <v>43087</v>
      </c>
      <c r="C8934" s="2">
        <v>43093</v>
      </c>
      <c r="D8934" s="1" t="s">
        <v>19</v>
      </c>
      <c r="E8934" s="1" t="s">
        <v>6683</v>
      </c>
      <c r="F8934" s="1" t="s">
        <v>4264</v>
      </c>
      <c r="G8934">
        <v>29.34</v>
      </c>
      <c r="H8934">
        <v>3</v>
      </c>
      <c r="I8934">
        <v>0</v>
      </c>
      <c r="J8934">
        <v>10.8558</v>
      </c>
    </row>
    <row r="8935" spans="1:10" x14ac:dyDescent="0.25">
      <c r="A8935" s="1" t="s">
        <v>7104</v>
      </c>
      <c r="B8935" s="2">
        <v>42443</v>
      </c>
      <c r="C8935" s="2">
        <v>42448</v>
      </c>
      <c r="D8935" s="1" t="s">
        <v>19</v>
      </c>
      <c r="E8935" s="1" t="s">
        <v>1140</v>
      </c>
      <c r="F8935" s="1" t="s">
        <v>1921</v>
      </c>
      <c r="G8935">
        <v>16.739999999999998</v>
      </c>
      <c r="H8935">
        <v>2</v>
      </c>
      <c r="I8935">
        <v>0</v>
      </c>
      <c r="J8935">
        <v>4.3524000000000003</v>
      </c>
    </row>
    <row r="8936" spans="1:10" x14ac:dyDescent="0.25">
      <c r="A8936" s="1" t="s">
        <v>7105</v>
      </c>
      <c r="B8936" s="2">
        <v>42974</v>
      </c>
      <c r="C8936" s="2">
        <v>42974</v>
      </c>
      <c r="D8936" s="1" t="s">
        <v>654</v>
      </c>
      <c r="E8936" s="1" t="s">
        <v>569</v>
      </c>
      <c r="F8936" s="1" t="s">
        <v>2616</v>
      </c>
      <c r="G8936">
        <v>12.672000000000001</v>
      </c>
      <c r="H8936">
        <v>3</v>
      </c>
      <c r="I8936">
        <v>0.2</v>
      </c>
      <c r="J8936">
        <v>3.96</v>
      </c>
    </row>
    <row r="8937" spans="1:10" x14ac:dyDescent="0.25">
      <c r="A8937" s="1" t="s">
        <v>7105</v>
      </c>
      <c r="B8937" s="2">
        <v>42974</v>
      </c>
      <c r="C8937" s="2">
        <v>42974</v>
      </c>
      <c r="D8937" s="1" t="s">
        <v>654</v>
      </c>
      <c r="E8937" s="1" t="s">
        <v>569</v>
      </c>
      <c r="F8937" s="1" t="s">
        <v>594</v>
      </c>
      <c r="G8937">
        <v>1119.8879999999999</v>
      </c>
      <c r="H8937">
        <v>14</v>
      </c>
      <c r="I8937">
        <v>0.2</v>
      </c>
      <c r="J8937">
        <v>209.97900000000001</v>
      </c>
    </row>
    <row r="8938" spans="1:10" x14ac:dyDescent="0.25">
      <c r="A8938" s="1" t="s">
        <v>7106</v>
      </c>
      <c r="B8938" s="2">
        <v>42355</v>
      </c>
      <c r="C8938" s="2">
        <v>42357</v>
      </c>
      <c r="D8938" s="1" t="s">
        <v>11</v>
      </c>
      <c r="E8938" s="1" t="s">
        <v>177</v>
      </c>
      <c r="F8938" s="1" t="s">
        <v>1901</v>
      </c>
      <c r="G8938">
        <v>204.85</v>
      </c>
      <c r="H8938">
        <v>5</v>
      </c>
      <c r="I8938">
        <v>0</v>
      </c>
      <c r="J8938">
        <v>53.261000000000003</v>
      </c>
    </row>
    <row r="8939" spans="1:10" x14ac:dyDescent="0.25">
      <c r="A8939" s="1" t="s">
        <v>7106</v>
      </c>
      <c r="B8939" s="2">
        <v>42355</v>
      </c>
      <c r="C8939" s="2">
        <v>42357</v>
      </c>
      <c r="D8939" s="1" t="s">
        <v>11</v>
      </c>
      <c r="E8939" s="1" t="s">
        <v>177</v>
      </c>
      <c r="F8939" s="1" t="s">
        <v>3751</v>
      </c>
      <c r="G8939">
        <v>135.98400000000001</v>
      </c>
      <c r="H8939">
        <v>2</v>
      </c>
      <c r="I8939">
        <v>0.2</v>
      </c>
      <c r="J8939">
        <v>16.998000000000001</v>
      </c>
    </row>
    <row r="8940" spans="1:10" x14ac:dyDescent="0.25">
      <c r="A8940" s="1" t="s">
        <v>7106</v>
      </c>
      <c r="B8940" s="2">
        <v>42355</v>
      </c>
      <c r="C8940" s="2">
        <v>42357</v>
      </c>
      <c r="D8940" s="1" t="s">
        <v>11</v>
      </c>
      <c r="E8940" s="1" t="s">
        <v>177</v>
      </c>
      <c r="F8940" s="1" t="s">
        <v>352</v>
      </c>
      <c r="G8940">
        <v>16.399999999999999</v>
      </c>
      <c r="H8940">
        <v>5</v>
      </c>
      <c r="I8940">
        <v>0</v>
      </c>
      <c r="J8940">
        <v>7.0519999999999996</v>
      </c>
    </row>
    <row r="8941" spans="1:10" x14ac:dyDescent="0.25">
      <c r="A8941" s="1" t="s">
        <v>7106</v>
      </c>
      <c r="B8941" s="2">
        <v>42355</v>
      </c>
      <c r="C8941" s="2">
        <v>42357</v>
      </c>
      <c r="D8941" s="1" t="s">
        <v>11</v>
      </c>
      <c r="E8941" s="1" t="s">
        <v>177</v>
      </c>
      <c r="F8941" s="1" t="s">
        <v>1958</v>
      </c>
      <c r="G8941">
        <v>92.96</v>
      </c>
      <c r="H8941">
        <v>2</v>
      </c>
      <c r="I8941">
        <v>0.2</v>
      </c>
      <c r="J8941">
        <v>31.373999999999999</v>
      </c>
    </row>
    <row r="8942" spans="1:10" x14ac:dyDescent="0.25">
      <c r="A8942" s="1" t="s">
        <v>7107</v>
      </c>
      <c r="B8942" s="2">
        <v>41873</v>
      </c>
      <c r="C8942" s="2">
        <v>41875</v>
      </c>
      <c r="D8942" s="1" t="s">
        <v>11</v>
      </c>
      <c r="E8942" s="1" t="s">
        <v>837</v>
      </c>
      <c r="F8942" s="1" t="s">
        <v>7108</v>
      </c>
      <c r="G8942">
        <v>7.6319999999999997</v>
      </c>
      <c r="H8942">
        <v>3</v>
      </c>
      <c r="I8942">
        <v>0.2</v>
      </c>
      <c r="J8942">
        <v>-1.8126</v>
      </c>
    </row>
    <row r="8943" spans="1:10" x14ac:dyDescent="0.25">
      <c r="A8943" s="1" t="s">
        <v>7109</v>
      </c>
      <c r="B8943" s="2">
        <v>42677</v>
      </c>
      <c r="C8943" s="2">
        <v>42679</v>
      </c>
      <c r="D8943" s="1" t="s">
        <v>79</v>
      </c>
      <c r="E8943" s="1" t="s">
        <v>2391</v>
      </c>
      <c r="F8943" s="1" t="s">
        <v>1961</v>
      </c>
      <c r="G8943">
        <v>4.1580000000000004</v>
      </c>
      <c r="H8943">
        <v>7</v>
      </c>
      <c r="I8943">
        <v>0.7</v>
      </c>
      <c r="J8943">
        <v>-3.4649999999999999</v>
      </c>
    </row>
    <row r="8944" spans="1:10" x14ac:dyDescent="0.25">
      <c r="A8944" s="1" t="s">
        <v>7109</v>
      </c>
      <c r="B8944" s="2">
        <v>42677</v>
      </c>
      <c r="C8944" s="2">
        <v>42679</v>
      </c>
      <c r="D8944" s="1" t="s">
        <v>79</v>
      </c>
      <c r="E8944" s="1" t="s">
        <v>2391</v>
      </c>
      <c r="F8944" s="1" t="s">
        <v>7110</v>
      </c>
      <c r="G8944">
        <v>179.99100000000001</v>
      </c>
      <c r="H8944">
        <v>3</v>
      </c>
      <c r="I8944">
        <v>0.7</v>
      </c>
      <c r="J8944">
        <v>-251.98740000000001</v>
      </c>
    </row>
    <row r="8945" spans="1:10" x14ac:dyDescent="0.25">
      <c r="A8945" s="1" t="s">
        <v>7111</v>
      </c>
      <c r="B8945" s="2">
        <v>43018</v>
      </c>
      <c r="C8945" s="2">
        <v>43024</v>
      </c>
      <c r="D8945" s="1" t="s">
        <v>19</v>
      </c>
      <c r="E8945" s="1" t="s">
        <v>2865</v>
      </c>
      <c r="F8945" s="1" t="s">
        <v>5343</v>
      </c>
      <c r="G8945">
        <v>239.358</v>
      </c>
      <c r="H8945">
        <v>3</v>
      </c>
      <c r="I8945">
        <v>0.3</v>
      </c>
      <c r="J8945">
        <v>-47.871600000000001</v>
      </c>
    </row>
    <row r="8946" spans="1:10" x14ac:dyDescent="0.25">
      <c r="A8946" s="1" t="s">
        <v>7112</v>
      </c>
      <c r="B8946" s="2">
        <v>41980</v>
      </c>
      <c r="C8946" s="2">
        <v>41981</v>
      </c>
      <c r="D8946" s="1" t="s">
        <v>79</v>
      </c>
      <c r="E8946" s="1" t="s">
        <v>1719</v>
      </c>
      <c r="F8946" s="1" t="s">
        <v>3352</v>
      </c>
      <c r="G8946">
        <v>164.88</v>
      </c>
      <c r="H8946">
        <v>3</v>
      </c>
      <c r="I8946">
        <v>0</v>
      </c>
      <c r="J8946">
        <v>80.791200000000003</v>
      </c>
    </row>
    <row r="8947" spans="1:10" x14ac:dyDescent="0.25">
      <c r="A8947" s="1" t="s">
        <v>7113</v>
      </c>
      <c r="B8947" s="2">
        <v>41958</v>
      </c>
      <c r="C8947" s="2">
        <v>41960</v>
      </c>
      <c r="D8947" s="1" t="s">
        <v>11</v>
      </c>
      <c r="E8947" s="1" t="s">
        <v>3093</v>
      </c>
      <c r="F8947" s="1" t="s">
        <v>1017</v>
      </c>
      <c r="G8947">
        <v>10.95</v>
      </c>
      <c r="H8947">
        <v>3</v>
      </c>
      <c r="I8947">
        <v>0</v>
      </c>
      <c r="J8947">
        <v>3.2850000000000001</v>
      </c>
    </row>
    <row r="8948" spans="1:10" x14ac:dyDescent="0.25">
      <c r="A8948" s="1" t="s">
        <v>7114</v>
      </c>
      <c r="B8948" s="2">
        <v>43093</v>
      </c>
      <c r="C8948" s="2">
        <v>43097</v>
      </c>
      <c r="D8948" s="1" t="s">
        <v>19</v>
      </c>
      <c r="E8948" s="1" t="s">
        <v>4078</v>
      </c>
      <c r="F8948" s="1" t="s">
        <v>2714</v>
      </c>
      <c r="G8948">
        <v>19.440000000000001</v>
      </c>
      <c r="H8948">
        <v>3</v>
      </c>
      <c r="I8948">
        <v>0</v>
      </c>
      <c r="J8948">
        <v>9.3312000000000008</v>
      </c>
    </row>
    <row r="8949" spans="1:10" x14ac:dyDescent="0.25">
      <c r="A8949" s="1" t="s">
        <v>7114</v>
      </c>
      <c r="B8949" s="2">
        <v>43093</v>
      </c>
      <c r="C8949" s="2">
        <v>43097</v>
      </c>
      <c r="D8949" s="1" t="s">
        <v>19</v>
      </c>
      <c r="E8949" s="1" t="s">
        <v>4078</v>
      </c>
      <c r="F8949" s="1" t="s">
        <v>4836</v>
      </c>
      <c r="G8949">
        <v>12.3</v>
      </c>
      <c r="H8949">
        <v>5</v>
      </c>
      <c r="I8949">
        <v>0</v>
      </c>
      <c r="J8949">
        <v>6.15</v>
      </c>
    </row>
    <row r="8950" spans="1:10" x14ac:dyDescent="0.25">
      <c r="A8950" s="1" t="s">
        <v>7115</v>
      </c>
      <c r="B8950" s="2">
        <v>41997</v>
      </c>
      <c r="C8950" s="2">
        <v>41999</v>
      </c>
      <c r="D8950" s="1" t="s">
        <v>79</v>
      </c>
      <c r="E8950" s="1" t="s">
        <v>2665</v>
      </c>
      <c r="F8950" s="1" t="s">
        <v>6020</v>
      </c>
      <c r="G8950">
        <v>13.97</v>
      </c>
      <c r="H8950">
        <v>1</v>
      </c>
      <c r="I8950">
        <v>0</v>
      </c>
      <c r="J8950">
        <v>3.6322000000000001</v>
      </c>
    </row>
    <row r="8951" spans="1:10" x14ac:dyDescent="0.25">
      <c r="A8951" s="1" t="s">
        <v>7116</v>
      </c>
      <c r="B8951" s="2">
        <v>43091</v>
      </c>
      <c r="C8951" s="2">
        <v>43097</v>
      </c>
      <c r="D8951" s="1" t="s">
        <v>19</v>
      </c>
      <c r="E8951" s="1" t="s">
        <v>3796</v>
      </c>
      <c r="F8951" s="1" t="s">
        <v>526</v>
      </c>
      <c r="G8951">
        <v>934.95600000000002</v>
      </c>
      <c r="H8951">
        <v>6</v>
      </c>
      <c r="I8951">
        <v>0.4</v>
      </c>
      <c r="J8951">
        <v>-249.32159999999999</v>
      </c>
    </row>
    <row r="8952" spans="1:10" x14ac:dyDescent="0.25">
      <c r="A8952" s="1" t="s">
        <v>7116</v>
      </c>
      <c r="B8952" s="2">
        <v>43091</v>
      </c>
      <c r="C8952" s="2">
        <v>43097</v>
      </c>
      <c r="D8952" s="1" t="s">
        <v>19</v>
      </c>
      <c r="E8952" s="1" t="s">
        <v>3796</v>
      </c>
      <c r="F8952" s="1" t="s">
        <v>1762</v>
      </c>
      <c r="G8952">
        <v>46.863999999999997</v>
      </c>
      <c r="H8952">
        <v>2</v>
      </c>
      <c r="I8952">
        <v>0.2</v>
      </c>
      <c r="J8952">
        <v>7.6154000000000002</v>
      </c>
    </row>
    <row r="8953" spans="1:10" x14ac:dyDescent="0.25">
      <c r="A8953" s="1" t="s">
        <v>7116</v>
      </c>
      <c r="B8953" s="2">
        <v>43091</v>
      </c>
      <c r="C8953" s="2">
        <v>43097</v>
      </c>
      <c r="D8953" s="1" t="s">
        <v>19</v>
      </c>
      <c r="E8953" s="1" t="s">
        <v>3796</v>
      </c>
      <c r="F8953" s="1" t="s">
        <v>757</v>
      </c>
      <c r="G8953">
        <v>26.16</v>
      </c>
      <c r="H8953">
        <v>3</v>
      </c>
      <c r="I8953">
        <v>0.2</v>
      </c>
      <c r="J8953">
        <v>1.962</v>
      </c>
    </row>
    <row r="8954" spans="1:10" x14ac:dyDescent="0.25">
      <c r="A8954" s="1" t="s">
        <v>7116</v>
      </c>
      <c r="B8954" s="2">
        <v>43091</v>
      </c>
      <c r="C8954" s="2">
        <v>43097</v>
      </c>
      <c r="D8954" s="1" t="s">
        <v>19</v>
      </c>
      <c r="E8954" s="1" t="s">
        <v>3796</v>
      </c>
      <c r="F8954" s="1" t="s">
        <v>2255</v>
      </c>
      <c r="G8954">
        <v>23.128</v>
      </c>
      <c r="H8954">
        <v>7</v>
      </c>
      <c r="I8954">
        <v>0.2</v>
      </c>
      <c r="J8954">
        <v>2.891</v>
      </c>
    </row>
    <row r="8955" spans="1:10" x14ac:dyDescent="0.25">
      <c r="A8955" s="1" t="s">
        <v>7116</v>
      </c>
      <c r="B8955" s="2">
        <v>43091</v>
      </c>
      <c r="C8955" s="2">
        <v>43097</v>
      </c>
      <c r="D8955" s="1" t="s">
        <v>19</v>
      </c>
      <c r="E8955" s="1" t="s">
        <v>3796</v>
      </c>
      <c r="F8955" s="1" t="s">
        <v>1381</v>
      </c>
      <c r="G8955">
        <v>59.24</v>
      </c>
      <c r="H8955">
        <v>5</v>
      </c>
      <c r="I8955">
        <v>0.2</v>
      </c>
      <c r="J8955">
        <v>16.291</v>
      </c>
    </row>
    <row r="8956" spans="1:10" x14ac:dyDescent="0.25">
      <c r="A8956" s="1" t="s">
        <v>7117</v>
      </c>
      <c r="B8956" s="2">
        <v>41859</v>
      </c>
      <c r="C8956" s="2">
        <v>41861</v>
      </c>
      <c r="D8956" s="1" t="s">
        <v>11</v>
      </c>
      <c r="E8956" s="1" t="s">
        <v>1632</v>
      </c>
      <c r="F8956" s="1" t="s">
        <v>2718</v>
      </c>
      <c r="G8956">
        <v>155.45599999999999</v>
      </c>
      <c r="H8956">
        <v>4</v>
      </c>
      <c r="I8956">
        <v>0.2</v>
      </c>
      <c r="J8956">
        <v>-7.7728000000000002</v>
      </c>
    </row>
    <row r="8957" spans="1:10" x14ac:dyDescent="0.25">
      <c r="A8957" s="1" t="s">
        <v>7118</v>
      </c>
      <c r="B8957" s="2">
        <v>41902</v>
      </c>
      <c r="C8957" s="2">
        <v>41906</v>
      </c>
      <c r="D8957" s="1" t="s">
        <v>19</v>
      </c>
      <c r="E8957" s="1" t="s">
        <v>1997</v>
      </c>
      <c r="F8957" s="1" t="s">
        <v>3926</v>
      </c>
      <c r="G8957">
        <v>8.56</v>
      </c>
      <c r="H8957">
        <v>2</v>
      </c>
      <c r="I8957">
        <v>0</v>
      </c>
      <c r="J8957">
        <v>3.8519999999999999</v>
      </c>
    </row>
    <row r="8958" spans="1:10" x14ac:dyDescent="0.25">
      <c r="A8958" s="1" t="s">
        <v>7119</v>
      </c>
      <c r="B8958" s="2">
        <v>43094</v>
      </c>
      <c r="C8958" s="2">
        <v>43097</v>
      </c>
      <c r="D8958" s="1" t="s">
        <v>79</v>
      </c>
      <c r="E8958" s="1" t="s">
        <v>1671</v>
      </c>
      <c r="F8958" s="1" t="s">
        <v>3606</v>
      </c>
      <c r="G8958">
        <v>21</v>
      </c>
      <c r="H8958">
        <v>3</v>
      </c>
      <c r="I8958">
        <v>0.2</v>
      </c>
      <c r="J8958">
        <v>5.7750000000000004</v>
      </c>
    </row>
    <row r="8959" spans="1:10" x14ac:dyDescent="0.25">
      <c r="A8959" s="1" t="s">
        <v>7119</v>
      </c>
      <c r="B8959" s="2">
        <v>43094</v>
      </c>
      <c r="C8959" s="2">
        <v>43097</v>
      </c>
      <c r="D8959" s="1" t="s">
        <v>79</v>
      </c>
      <c r="E8959" s="1" t="s">
        <v>1671</v>
      </c>
      <c r="F8959" s="1" t="s">
        <v>7075</v>
      </c>
      <c r="G8959">
        <v>120</v>
      </c>
      <c r="H8959">
        <v>2</v>
      </c>
      <c r="I8959">
        <v>0.5</v>
      </c>
      <c r="J8959">
        <v>-7.2</v>
      </c>
    </row>
    <row r="8960" spans="1:10" x14ac:dyDescent="0.25">
      <c r="A8960" s="1" t="s">
        <v>7120</v>
      </c>
      <c r="B8960" s="2">
        <v>43064</v>
      </c>
      <c r="C8960" s="2">
        <v>43069</v>
      </c>
      <c r="D8960" s="1" t="s">
        <v>19</v>
      </c>
      <c r="E8960" s="1" t="s">
        <v>878</v>
      </c>
      <c r="F8960" s="1" t="s">
        <v>1988</v>
      </c>
      <c r="G8960">
        <v>299.95999999999998</v>
      </c>
      <c r="H8960">
        <v>5</v>
      </c>
      <c r="I8960">
        <v>0.2</v>
      </c>
      <c r="J8960">
        <v>37.494999999999997</v>
      </c>
    </row>
    <row r="8961" spans="1:10" x14ac:dyDescent="0.25">
      <c r="A8961" s="1" t="s">
        <v>7120</v>
      </c>
      <c r="B8961" s="2">
        <v>43064</v>
      </c>
      <c r="C8961" s="2">
        <v>43069</v>
      </c>
      <c r="D8961" s="1" t="s">
        <v>19</v>
      </c>
      <c r="E8961" s="1" t="s">
        <v>878</v>
      </c>
      <c r="F8961" s="1" t="s">
        <v>3899</v>
      </c>
      <c r="G8961">
        <v>67.84</v>
      </c>
      <c r="H8961">
        <v>5</v>
      </c>
      <c r="I8961">
        <v>0.8</v>
      </c>
      <c r="J8961">
        <v>-179.77600000000001</v>
      </c>
    </row>
    <row r="8962" spans="1:10" x14ac:dyDescent="0.25">
      <c r="A8962" s="1" t="s">
        <v>7120</v>
      </c>
      <c r="B8962" s="2">
        <v>43064</v>
      </c>
      <c r="C8962" s="2">
        <v>43069</v>
      </c>
      <c r="D8962" s="1" t="s">
        <v>19</v>
      </c>
      <c r="E8962" s="1" t="s">
        <v>878</v>
      </c>
      <c r="F8962" s="1" t="s">
        <v>1817</v>
      </c>
      <c r="G8962">
        <v>853.93</v>
      </c>
      <c r="H8962">
        <v>5</v>
      </c>
      <c r="I8962">
        <v>0.3</v>
      </c>
      <c r="J8962">
        <v>-24.398</v>
      </c>
    </row>
    <row r="8963" spans="1:10" x14ac:dyDescent="0.25">
      <c r="A8963" s="1" t="s">
        <v>7120</v>
      </c>
      <c r="B8963" s="2">
        <v>43064</v>
      </c>
      <c r="C8963" s="2">
        <v>43069</v>
      </c>
      <c r="D8963" s="1" t="s">
        <v>19</v>
      </c>
      <c r="E8963" s="1" t="s">
        <v>878</v>
      </c>
      <c r="F8963" s="1" t="s">
        <v>4626</v>
      </c>
      <c r="G8963">
        <v>18.687999999999999</v>
      </c>
      <c r="H8963">
        <v>4</v>
      </c>
      <c r="I8963">
        <v>0.2</v>
      </c>
      <c r="J8963">
        <v>3.7376</v>
      </c>
    </row>
    <row r="8964" spans="1:10" x14ac:dyDescent="0.25">
      <c r="A8964" s="1" t="s">
        <v>7121</v>
      </c>
      <c r="B8964" s="2">
        <v>42679</v>
      </c>
      <c r="C8964" s="2">
        <v>42681</v>
      </c>
      <c r="D8964" s="1" t="s">
        <v>79</v>
      </c>
      <c r="E8964" s="1" t="s">
        <v>4855</v>
      </c>
      <c r="F8964" s="1" t="s">
        <v>3267</v>
      </c>
      <c r="G8964">
        <v>273.95999999999998</v>
      </c>
      <c r="H8964">
        <v>2</v>
      </c>
      <c r="I8964">
        <v>0</v>
      </c>
      <c r="J8964">
        <v>71.229600000000005</v>
      </c>
    </row>
    <row r="8965" spans="1:10" x14ac:dyDescent="0.25">
      <c r="A8965" s="1" t="s">
        <v>7121</v>
      </c>
      <c r="B8965" s="2">
        <v>42679</v>
      </c>
      <c r="C8965" s="2">
        <v>42681</v>
      </c>
      <c r="D8965" s="1" t="s">
        <v>79</v>
      </c>
      <c r="E8965" s="1" t="s">
        <v>4855</v>
      </c>
      <c r="F8965" s="1" t="s">
        <v>1309</v>
      </c>
      <c r="G8965">
        <v>89.97</v>
      </c>
      <c r="H8965">
        <v>3</v>
      </c>
      <c r="I8965">
        <v>0</v>
      </c>
      <c r="J8965">
        <v>18.893699999999999</v>
      </c>
    </row>
    <row r="8966" spans="1:10" x14ac:dyDescent="0.25">
      <c r="A8966" s="1" t="s">
        <v>7121</v>
      </c>
      <c r="B8966" s="2">
        <v>42679</v>
      </c>
      <c r="C8966" s="2">
        <v>42681</v>
      </c>
      <c r="D8966" s="1" t="s">
        <v>79</v>
      </c>
      <c r="E8966" s="1" t="s">
        <v>4855</v>
      </c>
      <c r="F8966" s="1" t="s">
        <v>6187</v>
      </c>
      <c r="G8966">
        <v>756.8</v>
      </c>
      <c r="H8966">
        <v>5</v>
      </c>
      <c r="I8966">
        <v>0</v>
      </c>
      <c r="J8966">
        <v>75.680000000000007</v>
      </c>
    </row>
    <row r="8967" spans="1:10" x14ac:dyDescent="0.25">
      <c r="A8967" s="1" t="s">
        <v>7122</v>
      </c>
      <c r="B8967" s="2">
        <v>43045</v>
      </c>
      <c r="C8967" s="2">
        <v>43051</v>
      </c>
      <c r="D8967" s="1" t="s">
        <v>19</v>
      </c>
      <c r="E8967" s="1" t="s">
        <v>3539</v>
      </c>
      <c r="F8967" s="1" t="s">
        <v>1572</v>
      </c>
      <c r="G8967">
        <v>1.248</v>
      </c>
      <c r="H8967">
        <v>2</v>
      </c>
      <c r="I8967">
        <v>0.8</v>
      </c>
      <c r="J8967">
        <v>-1.9343999999999999</v>
      </c>
    </row>
    <row r="8968" spans="1:10" x14ac:dyDescent="0.25">
      <c r="A8968" s="1" t="s">
        <v>7123</v>
      </c>
      <c r="B8968" s="2">
        <v>42677</v>
      </c>
      <c r="C8968" s="2">
        <v>42681</v>
      </c>
      <c r="D8968" s="1" t="s">
        <v>19</v>
      </c>
      <c r="E8968" s="1" t="s">
        <v>3453</v>
      </c>
      <c r="F8968" s="1" t="s">
        <v>588</v>
      </c>
      <c r="G8968">
        <v>72</v>
      </c>
      <c r="H8968">
        <v>1</v>
      </c>
      <c r="I8968">
        <v>0.2</v>
      </c>
      <c r="J8968">
        <v>14.4</v>
      </c>
    </row>
    <row r="8969" spans="1:10" x14ac:dyDescent="0.25">
      <c r="A8969" s="1" t="s">
        <v>7123</v>
      </c>
      <c r="B8969" s="2">
        <v>42677</v>
      </c>
      <c r="C8969" s="2">
        <v>42681</v>
      </c>
      <c r="D8969" s="1" t="s">
        <v>19</v>
      </c>
      <c r="E8969" s="1" t="s">
        <v>3453</v>
      </c>
      <c r="F8969" s="1" t="s">
        <v>746</v>
      </c>
      <c r="G8969">
        <v>470.15499999999997</v>
      </c>
      <c r="H8969">
        <v>7</v>
      </c>
      <c r="I8969">
        <v>0.3</v>
      </c>
      <c r="J8969">
        <v>-13.433</v>
      </c>
    </row>
    <row r="8970" spans="1:10" x14ac:dyDescent="0.25">
      <c r="A8970" s="1" t="s">
        <v>7124</v>
      </c>
      <c r="B8970" s="2">
        <v>42003</v>
      </c>
      <c r="C8970" s="2">
        <v>42005</v>
      </c>
      <c r="D8970" s="1" t="s">
        <v>79</v>
      </c>
      <c r="E8970" s="1" t="s">
        <v>4401</v>
      </c>
      <c r="F8970" s="1" t="s">
        <v>2635</v>
      </c>
      <c r="G8970">
        <v>39.128</v>
      </c>
      <c r="H8970">
        <v>1</v>
      </c>
      <c r="I8970">
        <v>0.2</v>
      </c>
      <c r="J8970">
        <v>-8.8038000000000007</v>
      </c>
    </row>
    <row r="8971" spans="1:10" x14ac:dyDescent="0.25">
      <c r="A8971" s="1" t="s">
        <v>7125</v>
      </c>
      <c r="B8971" s="2">
        <v>43071</v>
      </c>
      <c r="C8971" s="2">
        <v>43076</v>
      </c>
      <c r="D8971" s="1" t="s">
        <v>19</v>
      </c>
      <c r="E8971" s="1" t="s">
        <v>96</v>
      </c>
      <c r="F8971" s="1" t="s">
        <v>897</v>
      </c>
      <c r="G8971">
        <v>19.728000000000002</v>
      </c>
      <c r="H8971">
        <v>9</v>
      </c>
      <c r="I8971">
        <v>0.2</v>
      </c>
      <c r="J8971">
        <v>1.7262</v>
      </c>
    </row>
    <row r="8972" spans="1:10" x14ac:dyDescent="0.25">
      <c r="A8972" s="1" t="s">
        <v>7125</v>
      </c>
      <c r="B8972" s="2">
        <v>43071</v>
      </c>
      <c r="C8972" s="2">
        <v>43076</v>
      </c>
      <c r="D8972" s="1" t="s">
        <v>19</v>
      </c>
      <c r="E8972" s="1" t="s">
        <v>96</v>
      </c>
      <c r="F8972" s="1" t="s">
        <v>1516</v>
      </c>
      <c r="G8972">
        <v>151.18799999999999</v>
      </c>
      <c r="H8972">
        <v>2</v>
      </c>
      <c r="I8972">
        <v>0.4</v>
      </c>
      <c r="J8972">
        <v>-25.198</v>
      </c>
    </row>
    <row r="8973" spans="1:10" x14ac:dyDescent="0.25">
      <c r="A8973" s="1" t="s">
        <v>7126</v>
      </c>
      <c r="B8973" s="2">
        <v>42818</v>
      </c>
      <c r="C8973" s="2">
        <v>42822</v>
      </c>
      <c r="D8973" s="1" t="s">
        <v>19</v>
      </c>
      <c r="E8973" s="1" t="s">
        <v>3008</v>
      </c>
      <c r="F8973" s="1" t="s">
        <v>1375</v>
      </c>
      <c r="G8973">
        <v>271.76400000000001</v>
      </c>
      <c r="H8973">
        <v>2</v>
      </c>
      <c r="I8973">
        <v>0.1</v>
      </c>
      <c r="J8973">
        <v>60.392000000000003</v>
      </c>
    </row>
    <row r="8974" spans="1:10" x14ac:dyDescent="0.25">
      <c r="A8974" s="1" t="s">
        <v>7127</v>
      </c>
      <c r="B8974" s="2">
        <v>41962</v>
      </c>
      <c r="C8974" s="2">
        <v>41964</v>
      </c>
      <c r="D8974" s="1" t="s">
        <v>79</v>
      </c>
      <c r="E8974" s="1" t="s">
        <v>321</v>
      </c>
      <c r="F8974" s="1" t="s">
        <v>2425</v>
      </c>
      <c r="G8974">
        <v>47.496000000000002</v>
      </c>
      <c r="H8974">
        <v>1</v>
      </c>
      <c r="I8974">
        <v>0.2</v>
      </c>
      <c r="J8974">
        <v>-1.1874</v>
      </c>
    </row>
    <row r="8975" spans="1:10" x14ac:dyDescent="0.25">
      <c r="A8975" s="1" t="s">
        <v>7128</v>
      </c>
      <c r="B8975" s="2">
        <v>42850</v>
      </c>
      <c r="C8975" s="2">
        <v>42852</v>
      </c>
      <c r="D8975" s="1" t="s">
        <v>11</v>
      </c>
      <c r="E8975" s="1" t="s">
        <v>940</v>
      </c>
      <c r="F8975" s="1" t="s">
        <v>540</v>
      </c>
      <c r="G8975">
        <v>344.98099999999999</v>
      </c>
      <c r="H8975">
        <v>7</v>
      </c>
      <c r="I8975">
        <v>0.15</v>
      </c>
      <c r="J8975">
        <v>28.4102</v>
      </c>
    </row>
    <row r="8976" spans="1:10" x14ac:dyDescent="0.25">
      <c r="A8976" s="1" t="s">
        <v>7129</v>
      </c>
      <c r="B8976" s="2">
        <v>43062</v>
      </c>
      <c r="C8976" s="2">
        <v>43065</v>
      </c>
      <c r="D8976" s="1" t="s">
        <v>79</v>
      </c>
      <c r="E8976" s="1" t="s">
        <v>3748</v>
      </c>
      <c r="F8976" s="1" t="s">
        <v>2814</v>
      </c>
      <c r="G8976">
        <v>36.287999999999997</v>
      </c>
      <c r="H8976">
        <v>7</v>
      </c>
      <c r="I8976">
        <v>0.2</v>
      </c>
      <c r="J8976">
        <v>12.700799999999999</v>
      </c>
    </row>
    <row r="8977" spans="1:10" x14ac:dyDescent="0.25">
      <c r="A8977" s="1" t="s">
        <v>7129</v>
      </c>
      <c r="B8977" s="2">
        <v>43062</v>
      </c>
      <c r="C8977" s="2">
        <v>43065</v>
      </c>
      <c r="D8977" s="1" t="s">
        <v>79</v>
      </c>
      <c r="E8977" s="1" t="s">
        <v>3748</v>
      </c>
      <c r="F8977" s="1" t="s">
        <v>3509</v>
      </c>
      <c r="G8977">
        <v>78.304000000000002</v>
      </c>
      <c r="H8977">
        <v>2</v>
      </c>
      <c r="I8977">
        <v>0.2</v>
      </c>
      <c r="J8977">
        <v>29.364000000000001</v>
      </c>
    </row>
    <row r="8978" spans="1:10" x14ac:dyDescent="0.25">
      <c r="A8978" s="1" t="s">
        <v>7129</v>
      </c>
      <c r="B8978" s="2">
        <v>43062</v>
      </c>
      <c r="C8978" s="2">
        <v>43065</v>
      </c>
      <c r="D8978" s="1" t="s">
        <v>79</v>
      </c>
      <c r="E8978" s="1" t="s">
        <v>3748</v>
      </c>
      <c r="F8978" s="1" t="s">
        <v>2082</v>
      </c>
      <c r="G8978">
        <v>127.785</v>
      </c>
      <c r="H8978">
        <v>1</v>
      </c>
      <c r="I8978">
        <v>0.3</v>
      </c>
      <c r="J8978">
        <v>-31.0335</v>
      </c>
    </row>
    <row r="8979" spans="1:10" x14ac:dyDescent="0.25">
      <c r="A8979" s="1" t="s">
        <v>7129</v>
      </c>
      <c r="B8979" s="2">
        <v>43062</v>
      </c>
      <c r="C8979" s="2">
        <v>43065</v>
      </c>
      <c r="D8979" s="1" t="s">
        <v>79</v>
      </c>
      <c r="E8979" s="1" t="s">
        <v>3748</v>
      </c>
      <c r="F8979" s="1" t="s">
        <v>1669</v>
      </c>
      <c r="G8979">
        <v>6.1040000000000001</v>
      </c>
      <c r="H8979">
        <v>2</v>
      </c>
      <c r="I8979">
        <v>0.8</v>
      </c>
      <c r="J8979">
        <v>-9.1560000000000006</v>
      </c>
    </row>
    <row r="8980" spans="1:10" x14ac:dyDescent="0.25">
      <c r="A8980" s="1" t="s">
        <v>7130</v>
      </c>
      <c r="B8980" s="2">
        <v>41946</v>
      </c>
      <c r="C8980" s="2">
        <v>41948</v>
      </c>
      <c r="D8980" s="1" t="s">
        <v>11</v>
      </c>
      <c r="E8980" s="1" t="s">
        <v>3527</v>
      </c>
      <c r="F8980" s="1" t="s">
        <v>1265</v>
      </c>
      <c r="G8980">
        <v>5.76</v>
      </c>
      <c r="H8980">
        <v>2</v>
      </c>
      <c r="I8980">
        <v>0</v>
      </c>
      <c r="J8980">
        <v>2.8224</v>
      </c>
    </row>
    <row r="8981" spans="1:10" x14ac:dyDescent="0.25">
      <c r="A8981" s="1" t="s">
        <v>7131</v>
      </c>
      <c r="B8981" s="2">
        <v>42296</v>
      </c>
      <c r="C8981" s="2">
        <v>42301</v>
      </c>
      <c r="D8981" s="1" t="s">
        <v>11</v>
      </c>
      <c r="E8981" s="1" t="s">
        <v>4826</v>
      </c>
      <c r="F8981" s="1" t="s">
        <v>967</v>
      </c>
      <c r="G8981">
        <v>1.72</v>
      </c>
      <c r="H8981">
        <v>1</v>
      </c>
      <c r="I8981">
        <v>0.8</v>
      </c>
      <c r="J8981">
        <v>-2.8380000000000001</v>
      </c>
    </row>
    <row r="8982" spans="1:10" x14ac:dyDescent="0.25">
      <c r="A8982" s="1" t="s">
        <v>7132</v>
      </c>
      <c r="B8982" s="2">
        <v>41676</v>
      </c>
      <c r="C8982" s="2">
        <v>41680</v>
      </c>
      <c r="D8982" s="1" t="s">
        <v>11</v>
      </c>
      <c r="E8982" s="1" t="s">
        <v>471</v>
      </c>
      <c r="F8982" s="1" t="s">
        <v>3376</v>
      </c>
      <c r="G8982">
        <v>8.952</v>
      </c>
      <c r="H8982">
        <v>2</v>
      </c>
      <c r="I8982">
        <v>0.8</v>
      </c>
      <c r="J8982">
        <v>-14.770799999999999</v>
      </c>
    </row>
    <row r="8983" spans="1:10" x14ac:dyDescent="0.25">
      <c r="A8983" s="1" t="s">
        <v>7133</v>
      </c>
      <c r="B8983" s="2">
        <v>42435</v>
      </c>
      <c r="C8983" s="2">
        <v>42441</v>
      </c>
      <c r="D8983" s="1" t="s">
        <v>19</v>
      </c>
      <c r="E8983" s="1" t="s">
        <v>213</v>
      </c>
      <c r="F8983" s="1" t="s">
        <v>2276</v>
      </c>
      <c r="G8983">
        <v>2.3340000000000001</v>
      </c>
      <c r="H8983">
        <v>3</v>
      </c>
      <c r="I8983">
        <v>0.8</v>
      </c>
      <c r="J8983">
        <v>-6.3018000000000001</v>
      </c>
    </row>
    <row r="8984" spans="1:10" x14ac:dyDescent="0.25">
      <c r="A8984" s="1" t="s">
        <v>7133</v>
      </c>
      <c r="B8984" s="2">
        <v>42435</v>
      </c>
      <c r="C8984" s="2">
        <v>42441</v>
      </c>
      <c r="D8984" s="1" t="s">
        <v>19</v>
      </c>
      <c r="E8984" s="1" t="s">
        <v>213</v>
      </c>
      <c r="F8984" s="1" t="s">
        <v>1855</v>
      </c>
      <c r="G8984">
        <v>1.728</v>
      </c>
      <c r="H8984">
        <v>4</v>
      </c>
      <c r="I8984">
        <v>0.8</v>
      </c>
      <c r="J8984">
        <v>-2.7648000000000001</v>
      </c>
    </row>
    <row r="8985" spans="1:10" x14ac:dyDescent="0.25">
      <c r="A8985" s="1" t="s">
        <v>7133</v>
      </c>
      <c r="B8985" s="2">
        <v>42435</v>
      </c>
      <c r="C8985" s="2">
        <v>42441</v>
      </c>
      <c r="D8985" s="1" t="s">
        <v>19</v>
      </c>
      <c r="E8985" s="1" t="s">
        <v>213</v>
      </c>
      <c r="F8985" s="1" t="s">
        <v>262</v>
      </c>
      <c r="G8985">
        <v>159.04</v>
      </c>
      <c r="H8985">
        <v>5</v>
      </c>
      <c r="I8985">
        <v>0.6</v>
      </c>
      <c r="J8985">
        <v>-194.82400000000001</v>
      </c>
    </row>
    <row r="8986" spans="1:10" x14ac:dyDescent="0.25">
      <c r="A8986" s="1" t="s">
        <v>7133</v>
      </c>
      <c r="B8986" s="2">
        <v>42435</v>
      </c>
      <c r="C8986" s="2">
        <v>42441</v>
      </c>
      <c r="D8986" s="1" t="s">
        <v>19</v>
      </c>
      <c r="E8986" s="1" t="s">
        <v>213</v>
      </c>
      <c r="F8986" s="1" t="s">
        <v>3174</v>
      </c>
      <c r="G8986">
        <v>145.97999999999999</v>
      </c>
      <c r="H8986">
        <v>2</v>
      </c>
      <c r="I8986">
        <v>0.5</v>
      </c>
      <c r="J8986">
        <v>-99.266400000000004</v>
      </c>
    </row>
    <row r="8987" spans="1:10" x14ac:dyDescent="0.25">
      <c r="A8987" s="1" t="s">
        <v>7134</v>
      </c>
      <c r="B8987" s="2">
        <v>42341</v>
      </c>
      <c r="C8987" s="2">
        <v>42345</v>
      </c>
      <c r="D8987" s="1" t="s">
        <v>19</v>
      </c>
      <c r="E8987" s="1" t="s">
        <v>701</v>
      </c>
      <c r="F8987" s="1" t="s">
        <v>1229</v>
      </c>
      <c r="G8987">
        <v>77.951999999999998</v>
      </c>
      <c r="H8987">
        <v>3</v>
      </c>
      <c r="I8987">
        <v>0.2</v>
      </c>
      <c r="J8987">
        <v>12.667199999999999</v>
      </c>
    </row>
    <row r="8988" spans="1:10" x14ac:dyDescent="0.25">
      <c r="A8988" s="1" t="s">
        <v>7134</v>
      </c>
      <c r="B8988" s="2">
        <v>42341</v>
      </c>
      <c r="C8988" s="2">
        <v>42345</v>
      </c>
      <c r="D8988" s="1" t="s">
        <v>19</v>
      </c>
      <c r="E8988" s="1" t="s">
        <v>701</v>
      </c>
      <c r="F8988" s="1" t="s">
        <v>2847</v>
      </c>
      <c r="G8988">
        <v>95.97</v>
      </c>
      <c r="H8988">
        <v>5</v>
      </c>
      <c r="I8988">
        <v>0.7</v>
      </c>
      <c r="J8988">
        <v>-73.576999999999998</v>
      </c>
    </row>
    <row r="8989" spans="1:10" x14ac:dyDescent="0.25">
      <c r="A8989" s="1" t="s">
        <v>7134</v>
      </c>
      <c r="B8989" s="2">
        <v>42341</v>
      </c>
      <c r="C8989" s="2">
        <v>42345</v>
      </c>
      <c r="D8989" s="1" t="s">
        <v>19</v>
      </c>
      <c r="E8989" s="1" t="s">
        <v>701</v>
      </c>
      <c r="F8989" s="1" t="s">
        <v>409</v>
      </c>
      <c r="G8989">
        <v>105.584</v>
      </c>
      <c r="H8989">
        <v>2</v>
      </c>
      <c r="I8989">
        <v>0.2</v>
      </c>
      <c r="J8989">
        <v>9.2385999999999999</v>
      </c>
    </row>
    <row r="8990" spans="1:10" x14ac:dyDescent="0.25">
      <c r="A8990" s="1" t="s">
        <v>7134</v>
      </c>
      <c r="B8990" s="2">
        <v>42341</v>
      </c>
      <c r="C8990" s="2">
        <v>42345</v>
      </c>
      <c r="D8990" s="1" t="s">
        <v>19</v>
      </c>
      <c r="E8990" s="1" t="s">
        <v>701</v>
      </c>
      <c r="F8990" s="1" t="s">
        <v>1038</v>
      </c>
      <c r="G8990">
        <v>9.3439999999999994</v>
      </c>
      <c r="H8990">
        <v>2</v>
      </c>
      <c r="I8990">
        <v>0.2</v>
      </c>
      <c r="J8990">
        <v>1.1679999999999999</v>
      </c>
    </row>
    <row r="8991" spans="1:10" x14ac:dyDescent="0.25">
      <c r="A8991" s="1" t="s">
        <v>7135</v>
      </c>
      <c r="B8991" s="2">
        <v>42362</v>
      </c>
      <c r="C8991" s="2">
        <v>42368</v>
      </c>
      <c r="D8991" s="1" t="s">
        <v>19</v>
      </c>
      <c r="E8991" s="1" t="s">
        <v>2066</v>
      </c>
      <c r="F8991" s="1" t="s">
        <v>4127</v>
      </c>
      <c r="G8991">
        <v>9.68</v>
      </c>
      <c r="H8991">
        <v>2</v>
      </c>
      <c r="I8991">
        <v>0</v>
      </c>
      <c r="J8991">
        <v>3.7751999999999999</v>
      </c>
    </row>
    <row r="8992" spans="1:10" x14ac:dyDescent="0.25">
      <c r="A8992" s="1" t="s">
        <v>7135</v>
      </c>
      <c r="B8992" s="2">
        <v>42362</v>
      </c>
      <c r="C8992" s="2">
        <v>42368</v>
      </c>
      <c r="D8992" s="1" t="s">
        <v>19</v>
      </c>
      <c r="E8992" s="1" t="s">
        <v>2066</v>
      </c>
      <c r="F8992" s="1" t="s">
        <v>3024</v>
      </c>
      <c r="G8992">
        <v>4899.93</v>
      </c>
      <c r="H8992">
        <v>7</v>
      </c>
      <c r="I8992">
        <v>0</v>
      </c>
      <c r="J8992">
        <v>2302.9670999999998</v>
      </c>
    </row>
    <row r="8993" spans="1:10" x14ac:dyDescent="0.25">
      <c r="A8993" s="1" t="s">
        <v>7136</v>
      </c>
      <c r="B8993" s="2">
        <v>43009</v>
      </c>
      <c r="C8993" s="2">
        <v>43014</v>
      </c>
      <c r="D8993" s="1" t="s">
        <v>19</v>
      </c>
      <c r="E8993" s="1" t="s">
        <v>822</v>
      </c>
      <c r="F8993" s="1" t="s">
        <v>685</v>
      </c>
      <c r="G8993">
        <v>104.75</v>
      </c>
      <c r="H8993">
        <v>5</v>
      </c>
      <c r="I8993">
        <v>0</v>
      </c>
      <c r="J8993">
        <v>21.997499999999999</v>
      </c>
    </row>
    <row r="8994" spans="1:10" x14ac:dyDescent="0.25">
      <c r="A8994" s="1" t="s">
        <v>7137</v>
      </c>
      <c r="B8994" s="2">
        <v>43024</v>
      </c>
      <c r="C8994" s="2">
        <v>43029</v>
      </c>
      <c r="D8994" s="1" t="s">
        <v>19</v>
      </c>
      <c r="E8994" s="1" t="s">
        <v>5874</v>
      </c>
      <c r="F8994" s="1" t="s">
        <v>219</v>
      </c>
      <c r="G8994">
        <v>18.527999999999999</v>
      </c>
      <c r="H8994">
        <v>2</v>
      </c>
      <c r="I8994">
        <v>0.2</v>
      </c>
      <c r="J8994">
        <v>4.4004000000000003</v>
      </c>
    </row>
    <row r="8995" spans="1:10" x14ac:dyDescent="0.25">
      <c r="A8995" s="1" t="s">
        <v>7137</v>
      </c>
      <c r="B8995" s="2">
        <v>43024</v>
      </c>
      <c r="C8995" s="2">
        <v>43029</v>
      </c>
      <c r="D8995" s="1" t="s">
        <v>19</v>
      </c>
      <c r="E8995" s="1" t="s">
        <v>5874</v>
      </c>
      <c r="F8995" s="1" t="s">
        <v>3043</v>
      </c>
      <c r="G8995">
        <v>1875.258</v>
      </c>
      <c r="H8995">
        <v>7</v>
      </c>
      <c r="I8995">
        <v>0.4</v>
      </c>
      <c r="J8995">
        <v>-968.88329999999996</v>
      </c>
    </row>
    <row r="8996" spans="1:10" x14ac:dyDescent="0.25">
      <c r="A8996" s="1" t="s">
        <v>7138</v>
      </c>
      <c r="B8996" s="2">
        <v>41866</v>
      </c>
      <c r="C8996" s="2">
        <v>41868</v>
      </c>
      <c r="D8996" s="1" t="s">
        <v>79</v>
      </c>
      <c r="E8996" s="1" t="s">
        <v>1779</v>
      </c>
      <c r="F8996" s="1" t="s">
        <v>6981</v>
      </c>
      <c r="G8996">
        <v>91.36</v>
      </c>
      <c r="H8996">
        <v>5</v>
      </c>
      <c r="I8996">
        <v>0.2</v>
      </c>
      <c r="J8996">
        <v>29.692</v>
      </c>
    </row>
    <row r="8997" spans="1:10" x14ac:dyDescent="0.25">
      <c r="A8997" s="1" t="s">
        <v>7138</v>
      </c>
      <c r="B8997" s="2">
        <v>41866</v>
      </c>
      <c r="C8997" s="2">
        <v>41868</v>
      </c>
      <c r="D8997" s="1" t="s">
        <v>79</v>
      </c>
      <c r="E8997" s="1" t="s">
        <v>1779</v>
      </c>
      <c r="F8997" s="1" t="s">
        <v>1041</v>
      </c>
      <c r="G8997">
        <v>152.24</v>
      </c>
      <c r="H8997">
        <v>5</v>
      </c>
      <c r="I8997">
        <v>0.2</v>
      </c>
      <c r="J8997">
        <v>17.126999999999999</v>
      </c>
    </row>
    <row r="8998" spans="1:10" x14ac:dyDescent="0.25">
      <c r="A8998" s="1" t="s">
        <v>7139</v>
      </c>
      <c r="B8998" s="2">
        <v>43050</v>
      </c>
      <c r="C8998" s="2">
        <v>43052</v>
      </c>
      <c r="D8998" s="1" t="s">
        <v>79</v>
      </c>
      <c r="E8998" s="1" t="s">
        <v>1368</v>
      </c>
      <c r="F8998" s="1" t="s">
        <v>1516</v>
      </c>
      <c r="G8998">
        <v>35.183999999999997</v>
      </c>
      <c r="H8998">
        <v>2</v>
      </c>
      <c r="I8998">
        <v>0.2</v>
      </c>
      <c r="J8998">
        <v>12.314399999999999</v>
      </c>
    </row>
    <row r="8999" spans="1:10" x14ac:dyDescent="0.25">
      <c r="A8999" s="1" t="s">
        <v>7140</v>
      </c>
      <c r="B8999" s="2">
        <v>42814</v>
      </c>
      <c r="C8999" s="2">
        <v>42814</v>
      </c>
      <c r="D8999" s="1" t="s">
        <v>654</v>
      </c>
      <c r="E8999" s="1" t="s">
        <v>3564</v>
      </c>
      <c r="F8999" s="1" t="s">
        <v>528</v>
      </c>
      <c r="G8999">
        <v>56.704000000000001</v>
      </c>
      <c r="H8999">
        <v>2</v>
      </c>
      <c r="I8999">
        <v>0.2</v>
      </c>
      <c r="J8999">
        <v>19.137599999999999</v>
      </c>
    </row>
    <row r="9000" spans="1:10" x14ac:dyDescent="0.25">
      <c r="A9000" s="1" t="s">
        <v>7140</v>
      </c>
      <c r="B9000" s="2">
        <v>42814</v>
      </c>
      <c r="C9000" s="2">
        <v>42814</v>
      </c>
      <c r="D9000" s="1" t="s">
        <v>654</v>
      </c>
      <c r="E9000" s="1" t="s">
        <v>3564</v>
      </c>
      <c r="F9000" s="1" t="s">
        <v>266</v>
      </c>
      <c r="G9000">
        <v>274.06400000000002</v>
      </c>
      <c r="H9000">
        <v>7</v>
      </c>
      <c r="I9000">
        <v>0.2</v>
      </c>
      <c r="J9000">
        <v>102.774</v>
      </c>
    </row>
    <row r="9001" spans="1:10" x14ac:dyDescent="0.25">
      <c r="A9001" s="1" t="s">
        <v>7141</v>
      </c>
      <c r="B9001" s="2">
        <v>42868</v>
      </c>
      <c r="C9001" s="2">
        <v>42872</v>
      </c>
      <c r="D9001" s="1" t="s">
        <v>19</v>
      </c>
      <c r="E9001" s="1" t="s">
        <v>1920</v>
      </c>
      <c r="F9001" s="1" t="s">
        <v>1099</v>
      </c>
      <c r="G9001">
        <v>458.43</v>
      </c>
      <c r="H9001">
        <v>5</v>
      </c>
      <c r="I9001">
        <v>0.3</v>
      </c>
      <c r="J9001">
        <v>-124.431</v>
      </c>
    </row>
    <row r="9002" spans="1:10" x14ac:dyDescent="0.25">
      <c r="A9002" s="1" t="s">
        <v>7142</v>
      </c>
      <c r="B9002" s="2">
        <v>41812</v>
      </c>
      <c r="C9002" s="2">
        <v>41812</v>
      </c>
      <c r="D9002" s="1" t="s">
        <v>654</v>
      </c>
      <c r="E9002" s="1" t="s">
        <v>2394</v>
      </c>
      <c r="F9002" s="1" t="s">
        <v>3100</v>
      </c>
      <c r="G9002">
        <v>8.2260000000000009</v>
      </c>
      <c r="H9002">
        <v>3</v>
      </c>
      <c r="I9002">
        <v>0.7</v>
      </c>
      <c r="J9002">
        <v>-6.0324</v>
      </c>
    </row>
    <row r="9003" spans="1:10" x14ac:dyDescent="0.25">
      <c r="A9003" s="1" t="s">
        <v>7143</v>
      </c>
      <c r="B9003" s="2">
        <v>41975</v>
      </c>
      <c r="C9003" s="2">
        <v>41982</v>
      </c>
      <c r="D9003" s="1" t="s">
        <v>19</v>
      </c>
      <c r="E9003" s="1" t="s">
        <v>3059</v>
      </c>
      <c r="F9003" s="1" t="s">
        <v>4409</v>
      </c>
      <c r="G9003">
        <v>5.95</v>
      </c>
      <c r="H9003">
        <v>1</v>
      </c>
      <c r="I9003">
        <v>0</v>
      </c>
      <c r="J9003">
        <v>0.83299999999999996</v>
      </c>
    </row>
    <row r="9004" spans="1:10" x14ac:dyDescent="0.25">
      <c r="A9004" s="1" t="s">
        <v>7143</v>
      </c>
      <c r="B9004" s="2">
        <v>41975</v>
      </c>
      <c r="C9004" s="2">
        <v>41982</v>
      </c>
      <c r="D9004" s="1" t="s">
        <v>19</v>
      </c>
      <c r="E9004" s="1" t="s">
        <v>3059</v>
      </c>
      <c r="F9004" s="1" t="s">
        <v>1530</v>
      </c>
      <c r="G9004">
        <v>15.24</v>
      </c>
      <c r="H9004">
        <v>3</v>
      </c>
      <c r="I9004">
        <v>0</v>
      </c>
      <c r="J9004">
        <v>7.1627999999999998</v>
      </c>
    </row>
    <row r="9005" spans="1:10" x14ac:dyDescent="0.25">
      <c r="A9005" s="1" t="s">
        <v>7144</v>
      </c>
      <c r="B9005" s="2">
        <v>42099</v>
      </c>
      <c r="C9005" s="2">
        <v>42100</v>
      </c>
      <c r="D9005" s="1" t="s">
        <v>654</v>
      </c>
      <c r="E9005" s="1" t="s">
        <v>1009</v>
      </c>
      <c r="F9005" s="1" t="s">
        <v>207</v>
      </c>
      <c r="G9005">
        <v>239.94</v>
      </c>
      <c r="H9005">
        <v>6</v>
      </c>
      <c r="I9005">
        <v>0</v>
      </c>
      <c r="J9005">
        <v>26.3934</v>
      </c>
    </row>
    <row r="9006" spans="1:10" x14ac:dyDescent="0.25">
      <c r="A9006" s="1" t="s">
        <v>7144</v>
      </c>
      <c r="B9006" s="2">
        <v>42099</v>
      </c>
      <c r="C9006" s="2">
        <v>42100</v>
      </c>
      <c r="D9006" s="1" t="s">
        <v>654</v>
      </c>
      <c r="E9006" s="1" t="s">
        <v>1009</v>
      </c>
      <c r="F9006" s="1" t="s">
        <v>4845</v>
      </c>
      <c r="G9006">
        <v>23.84</v>
      </c>
      <c r="H9006">
        <v>8</v>
      </c>
      <c r="I9006">
        <v>0</v>
      </c>
      <c r="J9006">
        <v>6.4367999999999999</v>
      </c>
    </row>
    <row r="9007" spans="1:10" x14ac:dyDescent="0.25">
      <c r="A9007" s="1" t="s">
        <v>7145</v>
      </c>
      <c r="B9007" s="2">
        <v>43057</v>
      </c>
      <c r="C9007" s="2">
        <v>43057</v>
      </c>
      <c r="D9007" s="1" t="s">
        <v>654</v>
      </c>
      <c r="E9007" s="1" t="s">
        <v>1059</v>
      </c>
      <c r="F9007" s="1" t="s">
        <v>841</v>
      </c>
      <c r="G9007">
        <v>92.52</v>
      </c>
      <c r="H9007">
        <v>6</v>
      </c>
      <c r="I9007">
        <v>0</v>
      </c>
      <c r="J9007">
        <v>24.980399999999999</v>
      </c>
    </row>
    <row r="9008" spans="1:10" x14ac:dyDescent="0.25">
      <c r="A9008" s="1" t="s">
        <v>7145</v>
      </c>
      <c r="B9008" s="2">
        <v>43057</v>
      </c>
      <c r="C9008" s="2">
        <v>43057</v>
      </c>
      <c r="D9008" s="1" t="s">
        <v>654</v>
      </c>
      <c r="E9008" s="1" t="s">
        <v>1059</v>
      </c>
      <c r="F9008" s="1" t="s">
        <v>247</v>
      </c>
      <c r="G9008">
        <v>37.76</v>
      </c>
      <c r="H9008">
        <v>1</v>
      </c>
      <c r="I9008">
        <v>0</v>
      </c>
      <c r="J9008">
        <v>10.572800000000001</v>
      </c>
    </row>
    <row r="9009" spans="1:10" x14ac:dyDescent="0.25">
      <c r="A9009" s="1" t="s">
        <v>7145</v>
      </c>
      <c r="B9009" s="2">
        <v>43057</v>
      </c>
      <c r="C9009" s="2">
        <v>43057</v>
      </c>
      <c r="D9009" s="1" t="s">
        <v>654</v>
      </c>
      <c r="E9009" s="1" t="s">
        <v>1059</v>
      </c>
      <c r="F9009" s="1" t="s">
        <v>4531</v>
      </c>
      <c r="G9009">
        <v>7.38</v>
      </c>
      <c r="H9009">
        <v>2</v>
      </c>
      <c r="I9009">
        <v>0</v>
      </c>
      <c r="J9009">
        <v>3.4685999999999999</v>
      </c>
    </row>
    <row r="9010" spans="1:10" x14ac:dyDescent="0.25">
      <c r="A9010" s="1" t="s">
        <v>7145</v>
      </c>
      <c r="B9010" s="2">
        <v>43057</v>
      </c>
      <c r="C9010" s="2">
        <v>43057</v>
      </c>
      <c r="D9010" s="1" t="s">
        <v>654</v>
      </c>
      <c r="E9010" s="1" t="s">
        <v>1059</v>
      </c>
      <c r="F9010" s="1" t="s">
        <v>797</v>
      </c>
      <c r="G9010">
        <v>5.82</v>
      </c>
      <c r="H9010">
        <v>2</v>
      </c>
      <c r="I9010">
        <v>0</v>
      </c>
      <c r="J9010">
        <v>2.7353999999999998</v>
      </c>
    </row>
    <row r="9011" spans="1:10" x14ac:dyDescent="0.25">
      <c r="A9011" s="1" t="s">
        <v>7146</v>
      </c>
      <c r="B9011" s="2">
        <v>42928</v>
      </c>
      <c r="C9011" s="2">
        <v>42934</v>
      </c>
      <c r="D9011" s="1" t="s">
        <v>19</v>
      </c>
      <c r="E9011" s="1" t="s">
        <v>4826</v>
      </c>
      <c r="F9011" s="1" t="s">
        <v>3562</v>
      </c>
      <c r="G9011">
        <v>3.8159999999999998</v>
      </c>
      <c r="H9011">
        <v>1</v>
      </c>
      <c r="I9011">
        <v>0.2</v>
      </c>
      <c r="J9011">
        <v>1.1924999999999999</v>
      </c>
    </row>
    <row r="9012" spans="1:10" x14ac:dyDescent="0.25">
      <c r="A9012" s="1" t="s">
        <v>7147</v>
      </c>
      <c r="B9012" s="2">
        <v>42874</v>
      </c>
      <c r="C9012" s="2">
        <v>42878</v>
      </c>
      <c r="D9012" s="1" t="s">
        <v>19</v>
      </c>
      <c r="E9012" s="1" t="s">
        <v>2590</v>
      </c>
      <c r="F9012" s="1" t="s">
        <v>3790</v>
      </c>
      <c r="G9012">
        <v>26.16</v>
      </c>
      <c r="H9012">
        <v>4</v>
      </c>
      <c r="I9012">
        <v>0</v>
      </c>
      <c r="J9012">
        <v>12.8184</v>
      </c>
    </row>
    <row r="9013" spans="1:10" x14ac:dyDescent="0.25">
      <c r="A9013" s="1" t="s">
        <v>7148</v>
      </c>
      <c r="B9013" s="2">
        <v>42358</v>
      </c>
      <c r="C9013" s="2">
        <v>42359</v>
      </c>
      <c r="D9013" s="1" t="s">
        <v>79</v>
      </c>
      <c r="E9013" s="1" t="s">
        <v>2497</v>
      </c>
      <c r="F9013" s="1" t="s">
        <v>1523</v>
      </c>
      <c r="G9013">
        <v>100.8</v>
      </c>
      <c r="H9013">
        <v>2</v>
      </c>
      <c r="I9013">
        <v>0.2</v>
      </c>
      <c r="J9013">
        <v>21.42</v>
      </c>
    </row>
    <row r="9014" spans="1:10" x14ac:dyDescent="0.25">
      <c r="A9014" s="1" t="s">
        <v>7149</v>
      </c>
      <c r="B9014" s="2">
        <v>42421</v>
      </c>
      <c r="C9014" s="2">
        <v>42422</v>
      </c>
      <c r="D9014" s="1" t="s">
        <v>79</v>
      </c>
      <c r="E9014" s="1" t="s">
        <v>441</v>
      </c>
      <c r="F9014" s="1" t="s">
        <v>552</v>
      </c>
      <c r="G9014">
        <v>135.80000000000001</v>
      </c>
      <c r="H9014">
        <v>7</v>
      </c>
      <c r="I9014">
        <v>0</v>
      </c>
      <c r="J9014">
        <v>66.542000000000002</v>
      </c>
    </row>
    <row r="9015" spans="1:10" x14ac:dyDescent="0.25">
      <c r="A9015" s="1" t="s">
        <v>7150</v>
      </c>
      <c r="B9015" s="2">
        <v>42812</v>
      </c>
      <c r="C9015" s="2">
        <v>42816</v>
      </c>
      <c r="D9015" s="1" t="s">
        <v>19</v>
      </c>
      <c r="E9015" s="1" t="s">
        <v>5489</v>
      </c>
      <c r="F9015" s="1" t="s">
        <v>4376</v>
      </c>
      <c r="G9015">
        <v>13.9</v>
      </c>
      <c r="H9015">
        <v>5</v>
      </c>
      <c r="I9015">
        <v>0</v>
      </c>
      <c r="J9015">
        <v>3.7530000000000001</v>
      </c>
    </row>
    <row r="9016" spans="1:10" x14ac:dyDescent="0.25">
      <c r="A9016" s="1" t="s">
        <v>7150</v>
      </c>
      <c r="B9016" s="2">
        <v>42812</v>
      </c>
      <c r="C9016" s="2">
        <v>42816</v>
      </c>
      <c r="D9016" s="1" t="s">
        <v>19</v>
      </c>
      <c r="E9016" s="1" t="s">
        <v>5489</v>
      </c>
      <c r="F9016" s="1" t="s">
        <v>1650</v>
      </c>
      <c r="G9016">
        <v>19.399999999999999</v>
      </c>
      <c r="H9016">
        <v>5</v>
      </c>
      <c r="I9016">
        <v>0</v>
      </c>
      <c r="J9016">
        <v>9.3119999999999994</v>
      </c>
    </row>
    <row r="9017" spans="1:10" x14ac:dyDescent="0.25">
      <c r="A9017" s="1" t="s">
        <v>7151</v>
      </c>
      <c r="B9017" s="2">
        <v>42721</v>
      </c>
      <c r="C9017" s="2">
        <v>42727</v>
      </c>
      <c r="D9017" s="1" t="s">
        <v>19</v>
      </c>
      <c r="E9017" s="1" t="s">
        <v>1681</v>
      </c>
      <c r="F9017" s="1" t="s">
        <v>1396</v>
      </c>
      <c r="G9017">
        <v>13.488</v>
      </c>
      <c r="H9017">
        <v>2</v>
      </c>
      <c r="I9017">
        <v>0.2</v>
      </c>
      <c r="J9017">
        <v>4.3836000000000004</v>
      </c>
    </row>
    <row r="9018" spans="1:10" x14ac:dyDescent="0.25">
      <c r="A9018" s="1" t="s">
        <v>7151</v>
      </c>
      <c r="B9018" s="2">
        <v>42721</v>
      </c>
      <c r="C9018" s="2">
        <v>42727</v>
      </c>
      <c r="D9018" s="1" t="s">
        <v>19</v>
      </c>
      <c r="E9018" s="1" t="s">
        <v>1681</v>
      </c>
      <c r="F9018" s="1" t="s">
        <v>3348</v>
      </c>
      <c r="G9018">
        <v>11.416</v>
      </c>
      <c r="H9018">
        <v>1</v>
      </c>
      <c r="I9018">
        <v>0.2</v>
      </c>
      <c r="J9018">
        <v>3.8529</v>
      </c>
    </row>
    <row r="9019" spans="1:10" x14ac:dyDescent="0.25">
      <c r="A9019" s="1" t="s">
        <v>7152</v>
      </c>
      <c r="B9019" s="2">
        <v>42455</v>
      </c>
      <c r="C9019" s="2">
        <v>42457</v>
      </c>
      <c r="D9019" s="1" t="s">
        <v>11</v>
      </c>
      <c r="E9019" s="1" t="s">
        <v>3008</v>
      </c>
      <c r="F9019" s="1" t="s">
        <v>2223</v>
      </c>
      <c r="G9019">
        <v>17.64</v>
      </c>
      <c r="H9019">
        <v>3</v>
      </c>
      <c r="I9019">
        <v>0</v>
      </c>
      <c r="J9019">
        <v>8.6435999999999993</v>
      </c>
    </row>
    <row r="9020" spans="1:10" x14ac:dyDescent="0.25">
      <c r="A9020" s="1" t="s">
        <v>7152</v>
      </c>
      <c r="B9020" s="2">
        <v>42455</v>
      </c>
      <c r="C9020" s="2">
        <v>42457</v>
      </c>
      <c r="D9020" s="1" t="s">
        <v>11</v>
      </c>
      <c r="E9020" s="1" t="s">
        <v>3008</v>
      </c>
      <c r="F9020" s="1" t="s">
        <v>52</v>
      </c>
      <c r="G9020">
        <v>17.04</v>
      </c>
      <c r="H9020">
        <v>3</v>
      </c>
      <c r="I9020">
        <v>0.2</v>
      </c>
      <c r="J9020">
        <v>5.5380000000000003</v>
      </c>
    </row>
    <row r="9021" spans="1:10" x14ac:dyDescent="0.25">
      <c r="A9021" s="1" t="s">
        <v>7153</v>
      </c>
      <c r="B9021" s="2">
        <v>41989</v>
      </c>
      <c r="C9021" s="2">
        <v>41991</v>
      </c>
      <c r="D9021" s="1" t="s">
        <v>11</v>
      </c>
      <c r="E9021" s="1" t="s">
        <v>404</v>
      </c>
      <c r="F9021" s="1" t="s">
        <v>2072</v>
      </c>
      <c r="G9021">
        <v>99.98</v>
      </c>
      <c r="H9021">
        <v>2</v>
      </c>
      <c r="I9021">
        <v>0</v>
      </c>
      <c r="J9021">
        <v>7.9984000000000002</v>
      </c>
    </row>
    <row r="9022" spans="1:10" x14ac:dyDescent="0.25">
      <c r="A9022" s="1" t="s">
        <v>7153</v>
      </c>
      <c r="B9022" s="2">
        <v>41989</v>
      </c>
      <c r="C9022" s="2">
        <v>41991</v>
      </c>
      <c r="D9022" s="1" t="s">
        <v>11</v>
      </c>
      <c r="E9022" s="1" t="s">
        <v>404</v>
      </c>
      <c r="F9022" s="1" t="s">
        <v>1863</v>
      </c>
      <c r="G9022">
        <v>29.46</v>
      </c>
      <c r="H9022">
        <v>6</v>
      </c>
      <c r="I9022">
        <v>0</v>
      </c>
      <c r="J9022">
        <v>9.7218</v>
      </c>
    </row>
    <row r="9023" spans="1:10" x14ac:dyDescent="0.25">
      <c r="A9023" s="1" t="s">
        <v>7154</v>
      </c>
      <c r="B9023" s="2">
        <v>42323</v>
      </c>
      <c r="C9023" s="2">
        <v>42328</v>
      </c>
      <c r="D9023" s="1" t="s">
        <v>19</v>
      </c>
      <c r="E9023" s="1" t="s">
        <v>5874</v>
      </c>
      <c r="F9023" s="1" t="s">
        <v>2621</v>
      </c>
      <c r="G9023">
        <v>166.92</v>
      </c>
      <c r="H9023">
        <v>13</v>
      </c>
      <c r="I9023">
        <v>0.7</v>
      </c>
      <c r="J9023">
        <v>-116.84399999999999</v>
      </c>
    </row>
    <row r="9024" spans="1:10" x14ac:dyDescent="0.25">
      <c r="A9024" s="1" t="s">
        <v>7155</v>
      </c>
      <c r="B9024" s="2">
        <v>42604</v>
      </c>
      <c r="C9024" s="2">
        <v>42605</v>
      </c>
      <c r="D9024" s="1" t="s">
        <v>79</v>
      </c>
      <c r="E9024" s="1" t="s">
        <v>3689</v>
      </c>
      <c r="F9024" s="1" t="s">
        <v>1042</v>
      </c>
      <c r="G9024">
        <v>98.328000000000003</v>
      </c>
      <c r="H9024">
        <v>3</v>
      </c>
      <c r="I9024">
        <v>0.2</v>
      </c>
      <c r="J9024">
        <v>9.8328000000000007</v>
      </c>
    </row>
    <row r="9025" spans="1:10" x14ac:dyDescent="0.25">
      <c r="A9025" s="1" t="s">
        <v>7156</v>
      </c>
      <c r="B9025" s="2">
        <v>42184</v>
      </c>
      <c r="C9025" s="2">
        <v>42187</v>
      </c>
      <c r="D9025" s="1" t="s">
        <v>79</v>
      </c>
      <c r="E9025" s="1" t="s">
        <v>2310</v>
      </c>
      <c r="F9025" s="1" t="s">
        <v>1099</v>
      </c>
      <c r="G9025">
        <v>117.88200000000001</v>
      </c>
      <c r="H9025">
        <v>1</v>
      </c>
      <c r="I9025">
        <v>0.1</v>
      </c>
      <c r="J9025">
        <v>1.3098000000000001</v>
      </c>
    </row>
    <row r="9026" spans="1:10" x14ac:dyDescent="0.25">
      <c r="A9026" s="1" t="s">
        <v>7157</v>
      </c>
      <c r="B9026" s="2">
        <v>42547</v>
      </c>
      <c r="C9026" s="2">
        <v>42553</v>
      </c>
      <c r="D9026" s="1" t="s">
        <v>19</v>
      </c>
      <c r="E9026" s="1" t="s">
        <v>5874</v>
      </c>
      <c r="F9026" s="1" t="s">
        <v>4813</v>
      </c>
      <c r="G9026">
        <v>20.97</v>
      </c>
      <c r="H9026">
        <v>3</v>
      </c>
      <c r="I9026">
        <v>0</v>
      </c>
      <c r="J9026">
        <v>9.0170999999999992</v>
      </c>
    </row>
    <row r="9027" spans="1:10" x14ac:dyDescent="0.25">
      <c r="A9027" s="1" t="s">
        <v>7157</v>
      </c>
      <c r="B9027" s="2">
        <v>42547</v>
      </c>
      <c r="C9027" s="2">
        <v>42553</v>
      </c>
      <c r="D9027" s="1" t="s">
        <v>19</v>
      </c>
      <c r="E9027" s="1" t="s">
        <v>5874</v>
      </c>
      <c r="F9027" s="1" t="s">
        <v>3702</v>
      </c>
      <c r="G9027">
        <v>139.96</v>
      </c>
      <c r="H9027">
        <v>4</v>
      </c>
      <c r="I9027">
        <v>0</v>
      </c>
      <c r="J9027">
        <v>9.7972000000000001</v>
      </c>
    </row>
    <row r="9028" spans="1:10" x14ac:dyDescent="0.25">
      <c r="A9028" s="1" t="s">
        <v>7157</v>
      </c>
      <c r="B9028" s="2">
        <v>42547</v>
      </c>
      <c r="C9028" s="2">
        <v>42553</v>
      </c>
      <c r="D9028" s="1" t="s">
        <v>19</v>
      </c>
      <c r="E9028" s="1" t="s">
        <v>5874</v>
      </c>
      <c r="F9028" s="1" t="s">
        <v>2122</v>
      </c>
      <c r="G9028">
        <v>37.74</v>
      </c>
      <c r="H9028">
        <v>3</v>
      </c>
      <c r="I9028">
        <v>0</v>
      </c>
      <c r="J9028">
        <v>12.8316</v>
      </c>
    </row>
    <row r="9029" spans="1:10" x14ac:dyDescent="0.25">
      <c r="A9029" s="1" t="s">
        <v>7158</v>
      </c>
      <c r="B9029" s="2">
        <v>42630</v>
      </c>
      <c r="C9029" s="2">
        <v>42635</v>
      </c>
      <c r="D9029" s="1" t="s">
        <v>19</v>
      </c>
      <c r="E9029" s="1" t="s">
        <v>103</v>
      </c>
      <c r="F9029" s="1" t="s">
        <v>1299</v>
      </c>
      <c r="G9029">
        <v>14.82</v>
      </c>
      <c r="H9029">
        <v>3</v>
      </c>
      <c r="I9029">
        <v>0</v>
      </c>
      <c r="J9029">
        <v>6.2244000000000002</v>
      </c>
    </row>
    <row r="9030" spans="1:10" x14ac:dyDescent="0.25">
      <c r="A9030" s="1" t="s">
        <v>7158</v>
      </c>
      <c r="B9030" s="2">
        <v>42630</v>
      </c>
      <c r="C9030" s="2">
        <v>42635</v>
      </c>
      <c r="D9030" s="1" t="s">
        <v>19</v>
      </c>
      <c r="E9030" s="1" t="s">
        <v>103</v>
      </c>
      <c r="F9030" s="1" t="s">
        <v>885</v>
      </c>
      <c r="G9030">
        <v>191.82</v>
      </c>
      <c r="H9030">
        <v>3</v>
      </c>
      <c r="I9030">
        <v>0</v>
      </c>
      <c r="J9030">
        <v>61.382399999999997</v>
      </c>
    </row>
    <row r="9031" spans="1:10" x14ac:dyDescent="0.25">
      <c r="A9031" s="1" t="s">
        <v>7159</v>
      </c>
      <c r="B9031" s="2">
        <v>41838</v>
      </c>
      <c r="C9031" s="2">
        <v>41843</v>
      </c>
      <c r="D9031" s="1" t="s">
        <v>19</v>
      </c>
      <c r="E9031" s="1" t="s">
        <v>3796</v>
      </c>
      <c r="F9031" s="1" t="s">
        <v>1076</v>
      </c>
      <c r="G9031">
        <v>13.904</v>
      </c>
      <c r="H9031">
        <v>2</v>
      </c>
      <c r="I9031">
        <v>0.2</v>
      </c>
      <c r="J9031">
        <v>4.5187999999999997</v>
      </c>
    </row>
    <row r="9032" spans="1:10" x14ac:dyDescent="0.25">
      <c r="A9032" s="1" t="s">
        <v>7160</v>
      </c>
      <c r="B9032" s="2">
        <v>42979</v>
      </c>
      <c r="C9032" s="2">
        <v>42979</v>
      </c>
      <c r="D9032" s="1" t="s">
        <v>654</v>
      </c>
      <c r="E9032" s="1" t="s">
        <v>2127</v>
      </c>
      <c r="F9032" s="1" t="s">
        <v>2603</v>
      </c>
      <c r="G9032">
        <v>314.60000000000002</v>
      </c>
      <c r="H9032">
        <v>4</v>
      </c>
      <c r="I9032">
        <v>0</v>
      </c>
      <c r="J9032">
        <v>103.818</v>
      </c>
    </row>
    <row r="9033" spans="1:10" x14ac:dyDescent="0.25">
      <c r="A9033" s="1" t="s">
        <v>7160</v>
      </c>
      <c r="B9033" s="2">
        <v>42979</v>
      </c>
      <c r="C9033" s="2">
        <v>42979</v>
      </c>
      <c r="D9033" s="1" t="s">
        <v>654</v>
      </c>
      <c r="E9033" s="1" t="s">
        <v>2127</v>
      </c>
      <c r="F9033" s="1" t="s">
        <v>457</v>
      </c>
      <c r="G9033">
        <v>283.56</v>
      </c>
      <c r="H9033">
        <v>4</v>
      </c>
      <c r="I9033">
        <v>0</v>
      </c>
      <c r="J9033">
        <v>45.369599999999998</v>
      </c>
    </row>
    <row r="9034" spans="1:10" x14ac:dyDescent="0.25">
      <c r="A9034" s="1" t="s">
        <v>7161</v>
      </c>
      <c r="B9034" s="2">
        <v>42908</v>
      </c>
      <c r="C9034" s="2">
        <v>42912</v>
      </c>
      <c r="D9034" s="1" t="s">
        <v>19</v>
      </c>
      <c r="E9034" s="1" t="s">
        <v>205</v>
      </c>
      <c r="F9034" s="1" t="s">
        <v>14</v>
      </c>
      <c r="G9034">
        <v>487.96</v>
      </c>
      <c r="H9034">
        <v>2</v>
      </c>
      <c r="I9034">
        <v>0</v>
      </c>
      <c r="J9034">
        <v>146.38800000000001</v>
      </c>
    </row>
    <row r="9035" spans="1:10" x14ac:dyDescent="0.25">
      <c r="A9035" s="1" t="s">
        <v>7162</v>
      </c>
      <c r="B9035" s="2">
        <v>41884</v>
      </c>
      <c r="C9035" s="2">
        <v>41889</v>
      </c>
      <c r="D9035" s="1" t="s">
        <v>19</v>
      </c>
      <c r="E9035" s="1" t="s">
        <v>812</v>
      </c>
      <c r="F9035" s="1" t="s">
        <v>2670</v>
      </c>
      <c r="G9035">
        <v>1793.98</v>
      </c>
      <c r="H9035">
        <v>2</v>
      </c>
      <c r="I9035">
        <v>0</v>
      </c>
      <c r="J9035">
        <v>843.17060000000004</v>
      </c>
    </row>
    <row r="9036" spans="1:10" x14ac:dyDescent="0.25">
      <c r="A9036" s="1" t="s">
        <v>7163</v>
      </c>
      <c r="B9036" s="2">
        <v>42278</v>
      </c>
      <c r="C9036" s="2">
        <v>42282</v>
      </c>
      <c r="D9036" s="1" t="s">
        <v>19</v>
      </c>
      <c r="E9036" s="1" t="s">
        <v>318</v>
      </c>
      <c r="F9036" s="1" t="s">
        <v>3331</v>
      </c>
      <c r="G9036">
        <v>2.992</v>
      </c>
      <c r="H9036">
        <v>4</v>
      </c>
      <c r="I9036">
        <v>0.8</v>
      </c>
      <c r="J9036">
        <v>-4.4880000000000004</v>
      </c>
    </row>
    <row r="9037" spans="1:10" x14ac:dyDescent="0.25">
      <c r="A9037" s="1" t="s">
        <v>7163</v>
      </c>
      <c r="B9037" s="2">
        <v>42278</v>
      </c>
      <c r="C9037" s="2">
        <v>42282</v>
      </c>
      <c r="D9037" s="1" t="s">
        <v>19</v>
      </c>
      <c r="E9037" s="1" t="s">
        <v>318</v>
      </c>
      <c r="F9037" s="1" t="s">
        <v>319</v>
      </c>
      <c r="G9037">
        <v>108.768</v>
      </c>
      <c r="H9037">
        <v>4</v>
      </c>
      <c r="I9037">
        <v>0.2</v>
      </c>
      <c r="J9037">
        <v>2.7191999999999998</v>
      </c>
    </row>
    <row r="9038" spans="1:10" x14ac:dyDescent="0.25">
      <c r="A9038" s="1" t="s">
        <v>7164</v>
      </c>
      <c r="B9038" s="2">
        <v>42101</v>
      </c>
      <c r="C9038" s="2">
        <v>42104</v>
      </c>
      <c r="D9038" s="1" t="s">
        <v>79</v>
      </c>
      <c r="E9038" s="1" t="s">
        <v>1147</v>
      </c>
      <c r="F9038" s="1" t="s">
        <v>2204</v>
      </c>
      <c r="G9038">
        <v>25.92</v>
      </c>
      <c r="H9038">
        <v>4</v>
      </c>
      <c r="I9038">
        <v>0</v>
      </c>
      <c r="J9038">
        <v>12.441599999999999</v>
      </c>
    </row>
    <row r="9039" spans="1:10" x14ac:dyDescent="0.25">
      <c r="A9039" s="1" t="s">
        <v>7164</v>
      </c>
      <c r="B9039" s="2">
        <v>42101</v>
      </c>
      <c r="C9039" s="2">
        <v>42104</v>
      </c>
      <c r="D9039" s="1" t="s">
        <v>79</v>
      </c>
      <c r="E9039" s="1" t="s">
        <v>1147</v>
      </c>
      <c r="F9039" s="1" t="s">
        <v>2206</v>
      </c>
      <c r="G9039">
        <v>22.58</v>
      </c>
      <c r="H9039">
        <v>2</v>
      </c>
      <c r="I9039">
        <v>0</v>
      </c>
      <c r="J9039">
        <v>5.8708</v>
      </c>
    </row>
    <row r="9040" spans="1:10" x14ac:dyDescent="0.25">
      <c r="A9040" s="1" t="s">
        <v>7165</v>
      </c>
      <c r="B9040" s="2">
        <v>43060</v>
      </c>
      <c r="C9040" s="2">
        <v>43060</v>
      </c>
      <c r="D9040" s="1" t="s">
        <v>654</v>
      </c>
      <c r="E9040" s="1" t="s">
        <v>2452</v>
      </c>
      <c r="F9040" s="1" t="s">
        <v>921</v>
      </c>
      <c r="G9040">
        <v>55.176000000000002</v>
      </c>
      <c r="H9040">
        <v>3</v>
      </c>
      <c r="I9040">
        <v>0.2</v>
      </c>
      <c r="J9040">
        <v>-12.4146</v>
      </c>
    </row>
    <row r="9041" spans="1:10" x14ac:dyDescent="0.25">
      <c r="A9041" s="1" t="s">
        <v>7166</v>
      </c>
      <c r="B9041" s="2">
        <v>42721</v>
      </c>
      <c r="C9041" s="2">
        <v>42725</v>
      </c>
      <c r="D9041" s="1" t="s">
        <v>19</v>
      </c>
      <c r="E9041" s="1" t="s">
        <v>2114</v>
      </c>
      <c r="F9041" s="1" t="s">
        <v>1439</v>
      </c>
      <c r="G9041">
        <v>9892.74</v>
      </c>
      <c r="H9041">
        <v>13</v>
      </c>
      <c r="I9041">
        <v>0</v>
      </c>
      <c r="J9041">
        <v>4946.37</v>
      </c>
    </row>
    <row r="9042" spans="1:10" x14ac:dyDescent="0.25">
      <c r="A9042" s="1" t="s">
        <v>7167</v>
      </c>
      <c r="B9042" s="2">
        <v>41901</v>
      </c>
      <c r="C9042" s="2">
        <v>41906</v>
      </c>
      <c r="D9042" s="1" t="s">
        <v>19</v>
      </c>
      <c r="E9042" s="1" t="s">
        <v>2590</v>
      </c>
      <c r="F9042" s="1" t="s">
        <v>2506</v>
      </c>
      <c r="G9042">
        <v>73.915000000000006</v>
      </c>
      <c r="H9042">
        <v>1</v>
      </c>
      <c r="I9042">
        <v>0.5</v>
      </c>
      <c r="J9042">
        <v>-45.827300000000001</v>
      </c>
    </row>
    <row r="9043" spans="1:10" x14ac:dyDescent="0.25">
      <c r="A9043" s="1" t="s">
        <v>7168</v>
      </c>
      <c r="B9043" s="2">
        <v>41910</v>
      </c>
      <c r="C9043" s="2">
        <v>41915</v>
      </c>
      <c r="D9043" s="1" t="s">
        <v>19</v>
      </c>
      <c r="E9043" s="1" t="s">
        <v>853</v>
      </c>
      <c r="F9043" s="1" t="s">
        <v>6044</v>
      </c>
      <c r="G9043">
        <v>337.08800000000002</v>
      </c>
      <c r="H9043">
        <v>4</v>
      </c>
      <c r="I9043">
        <v>0.2</v>
      </c>
      <c r="J9043">
        <v>16.854399999999998</v>
      </c>
    </row>
    <row r="9044" spans="1:10" x14ac:dyDescent="0.25">
      <c r="A9044" s="1" t="s">
        <v>7169</v>
      </c>
      <c r="B9044" s="2">
        <v>42269</v>
      </c>
      <c r="C9044" s="2">
        <v>42273</v>
      </c>
      <c r="D9044" s="1" t="s">
        <v>11</v>
      </c>
      <c r="E9044" s="1" t="s">
        <v>669</v>
      </c>
      <c r="F9044" s="1" t="s">
        <v>1156</v>
      </c>
      <c r="G9044">
        <v>61.44</v>
      </c>
      <c r="H9044">
        <v>3</v>
      </c>
      <c r="I9044">
        <v>0</v>
      </c>
      <c r="J9044">
        <v>16.588799999999999</v>
      </c>
    </row>
    <row r="9045" spans="1:10" x14ac:dyDescent="0.25">
      <c r="A9045" s="1" t="s">
        <v>7170</v>
      </c>
      <c r="B9045" s="2">
        <v>42681</v>
      </c>
      <c r="C9045" s="2">
        <v>42687</v>
      </c>
      <c r="D9045" s="1" t="s">
        <v>19</v>
      </c>
      <c r="E9045" s="1" t="s">
        <v>2367</v>
      </c>
      <c r="F9045" s="1" t="s">
        <v>665</v>
      </c>
      <c r="G9045">
        <v>479.97</v>
      </c>
      <c r="H9045">
        <v>3</v>
      </c>
      <c r="I9045">
        <v>0</v>
      </c>
      <c r="J9045">
        <v>163.18979999999999</v>
      </c>
    </row>
    <row r="9046" spans="1:10" x14ac:dyDescent="0.25">
      <c r="A9046" s="1" t="s">
        <v>7171</v>
      </c>
      <c r="B9046" s="2">
        <v>43085</v>
      </c>
      <c r="C9046" s="2">
        <v>43089</v>
      </c>
      <c r="D9046" s="1" t="s">
        <v>11</v>
      </c>
      <c r="E9046" s="1" t="s">
        <v>1641</v>
      </c>
      <c r="F9046" s="1" t="s">
        <v>3331</v>
      </c>
      <c r="G9046">
        <v>5.984</v>
      </c>
      <c r="H9046">
        <v>2</v>
      </c>
      <c r="I9046">
        <v>0.2</v>
      </c>
      <c r="J9046">
        <v>2.2440000000000002</v>
      </c>
    </row>
    <row r="9047" spans="1:10" x14ac:dyDescent="0.25">
      <c r="A9047" s="1" t="s">
        <v>7171</v>
      </c>
      <c r="B9047" s="2">
        <v>43085</v>
      </c>
      <c r="C9047" s="2">
        <v>43089</v>
      </c>
      <c r="D9047" s="1" t="s">
        <v>11</v>
      </c>
      <c r="E9047" s="1" t="s">
        <v>1641</v>
      </c>
      <c r="F9047" s="1" t="s">
        <v>3063</v>
      </c>
      <c r="G9047">
        <v>189.95</v>
      </c>
      <c r="H9047">
        <v>5</v>
      </c>
      <c r="I9047">
        <v>0</v>
      </c>
      <c r="J9047">
        <v>45.588000000000001</v>
      </c>
    </row>
    <row r="9048" spans="1:10" x14ac:dyDescent="0.25">
      <c r="A9048" s="1" t="s">
        <v>7171</v>
      </c>
      <c r="B9048" s="2">
        <v>43085</v>
      </c>
      <c r="C9048" s="2">
        <v>43089</v>
      </c>
      <c r="D9048" s="1" t="s">
        <v>11</v>
      </c>
      <c r="E9048" s="1" t="s">
        <v>1641</v>
      </c>
      <c r="F9048" s="1" t="s">
        <v>1309</v>
      </c>
      <c r="G9048">
        <v>149.94999999999999</v>
      </c>
      <c r="H9048">
        <v>5</v>
      </c>
      <c r="I9048">
        <v>0</v>
      </c>
      <c r="J9048">
        <v>31.4895</v>
      </c>
    </row>
    <row r="9049" spans="1:10" x14ac:dyDescent="0.25">
      <c r="A9049" s="1" t="s">
        <v>7171</v>
      </c>
      <c r="B9049" s="2">
        <v>43085</v>
      </c>
      <c r="C9049" s="2">
        <v>43089</v>
      </c>
      <c r="D9049" s="1" t="s">
        <v>11</v>
      </c>
      <c r="E9049" s="1" t="s">
        <v>1641</v>
      </c>
      <c r="F9049" s="1" t="s">
        <v>1605</v>
      </c>
      <c r="G9049">
        <v>29.95</v>
      </c>
      <c r="H9049">
        <v>5</v>
      </c>
      <c r="I9049">
        <v>0</v>
      </c>
      <c r="J9049">
        <v>8.6854999999999993</v>
      </c>
    </row>
    <row r="9050" spans="1:10" x14ac:dyDescent="0.25">
      <c r="A9050" s="1" t="s">
        <v>7171</v>
      </c>
      <c r="B9050" s="2">
        <v>43085</v>
      </c>
      <c r="C9050" s="2">
        <v>43089</v>
      </c>
      <c r="D9050" s="1" t="s">
        <v>11</v>
      </c>
      <c r="E9050" s="1" t="s">
        <v>1641</v>
      </c>
      <c r="F9050" s="1" t="s">
        <v>5410</v>
      </c>
      <c r="G9050">
        <v>44.4</v>
      </c>
      <c r="H9050">
        <v>3</v>
      </c>
      <c r="I9050">
        <v>0</v>
      </c>
      <c r="J9050">
        <v>22.2</v>
      </c>
    </row>
    <row r="9051" spans="1:10" x14ac:dyDescent="0.25">
      <c r="A9051" s="1" t="s">
        <v>7172</v>
      </c>
      <c r="B9051" s="2">
        <v>41903</v>
      </c>
      <c r="C9051" s="2">
        <v>41907</v>
      </c>
      <c r="D9051" s="1" t="s">
        <v>19</v>
      </c>
      <c r="E9051" s="1" t="s">
        <v>1607</v>
      </c>
      <c r="F9051" s="1" t="s">
        <v>1380</v>
      </c>
      <c r="G9051">
        <v>66.03</v>
      </c>
      <c r="H9051">
        <v>3</v>
      </c>
      <c r="I9051">
        <v>0</v>
      </c>
      <c r="J9051">
        <v>17.1678</v>
      </c>
    </row>
    <row r="9052" spans="1:10" x14ac:dyDescent="0.25">
      <c r="A9052" s="1" t="s">
        <v>7173</v>
      </c>
      <c r="B9052" s="2">
        <v>42142</v>
      </c>
      <c r="C9052" s="2">
        <v>42146</v>
      </c>
      <c r="D9052" s="1" t="s">
        <v>19</v>
      </c>
      <c r="E9052" s="1" t="s">
        <v>1428</v>
      </c>
      <c r="F9052" s="1" t="s">
        <v>732</v>
      </c>
      <c r="G9052">
        <v>10.86</v>
      </c>
      <c r="H9052">
        <v>2</v>
      </c>
      <c r="I9052">
        <v>0</v>
      </c>
      <c r="J9052">
        <v>5.3213999999999997</v>
      </c>
    </row>
    <row r="9053" spans="1:10" x14ac:dyDescent="0.25">
      <c r="A9053" s="1" t="s">
        <v>7174</v>
      </c>
      <c r="B9053" s="2">
        <v>41724</v>
      </c>
      <c r="C9053" s="2">
        <v>41729</v>
      </c>
      <c r="D9053" s="1" t="s">
        <v>11</v>
      </c>
      <c r="E9053" s="1" t="s">
        <v>2132</v>
      </c>
      <c r="F9053" s="1" t="s">
        <v>2859</v>
      </c>
      <c r="G9053">
        <v>3.36</v>
      </c>
      <c r="H9053">
        <v>2</v>
      </c>
      <c r="I9053">
        <v>0</v>
      </c>
      <c r="J9053">
        <v>0.84</v>
      </c>
    </row>
    <row r="9054" spans="1:10" x14ac:dyDescent="0.25">
      <c r="A9054" s="1" t="s">
        <v>7174</v>
      </c>
      <c r="B9054" s="2">
        <v>41724</v>
      </c>
      <c r="C9054" s="2">
        <v>41729</v>
      </c>
      <c r="D9054" s="1" t="s">
        <v>11</v>
      </c>
      <c r="E9054" s="1" t="s">
        <v>2132</v>
      </c>
      <c r="F9054" s="1" t="s">
        <v>101</v>
      </c>
      <c r="G9054">
        <v>27.936</v>
      </c>
      <c r="H9054">
        <v>4</v>
      </c>
      <c r="I9054">
        <v>0.2</v>
      </c>
      <c r="J9054">
        <v>9.4283999999999999</v>
      </c>
    </row>
    <row r="9055" spans="1:10" x14ac:dyDescent="0.25">
      <c r="A9055" s="1" t="s">
        <v>7174</v>
      </c>
      <c r="B9055" s="2">
        <v>41724</v>
      </c>
      <c r="C9055" s="2">
        <v>41729</v>
      </c>
      <c r="D9055" s="1" t="s">
        <v>11</v>
      </c>
      <c r="E9055" s="1" t="s">
        <v>2132</v>
      </c>
      <c r="F9055" s="1" t="s">
        <v>5461</v>
      </c>
      <c r="G9055">
        <v>28.783999999999999</v>
      </c>
      <c r="H9055">
        <v>2</v>
      </c>
      <c r="I9055">
        <v>0.2</v>
      </c>
      <c r="J9055">
        <v>2.8784000000000001</v>
      </c>
    </row>
    <row r="9056" spans="1:10" x14ac:dyDescent="0.25">
      <c r="A9056" s="1" t="s">
        <v>7175</v>
      </c>
      <c r="B9056" s="2">
        <v>43000</v>
      </c>
      <c r="C9056" s="2">
        <v>43006</v>
      </c>
      <c r="D9056" s="1" t="s">
        <v>19</v>
      </c>
      <c r="E9056" s="1" t="s">
        <v>1414</v>
      </c>
      <c r="F9056" s="1" t="s">
        <v>275</v>
      </c>
      <c r="G9056">
        <v>21.96</v>
      </c>
      <c r="H9056">
        <v>2</v>
      </c>
      <c r="I9056">
        <v>0</v>
      </c>
      <c r="J9056">
        <v>6.1487999999999996</v>
      </c>
    </row>
    <row r="9057" spans="1:10" x14ac:dyDescent="0.25">
      <c r="A9057" s="1" t="s">
        <v>7176</v>
      </c>
      <c r="B9057" s="2">
        <v>42259</v>
      </c>
      <c r="C9057" s="2">
        <v>42264</v>
      </c>
      <c r="D9057" s="1" t="s">
        <v>11</v>
      </c>
      <c r="E9057" s="1" t="s">
        <v>479</v>
      </c>
      <c r="F9057" s="1" t="s">
        <v>1952</v>
      </c>
      <c r="G9057">
        <v>21.98</v>
      </c>
      <c r="H9057">
        <v>2</v>
      </c>
      <c r="I9057">
        <v>0</v>
      </c>
      <c r="J9057">
        <v>8.5722000000000005</v>
      </c>
    </row>
    <row r="9058" spans="1:10" x14ac:dyDescent="0.25">
      <c r="A9058" s="1" t="s">
        <v>7177</v>
      </c>
      <c r="B9058" s="2">
        <v>42310</v>
      </c>
      <c r="C9058" s="2">
        <v>42312</v>
      </c>
      <c r="D9058" s="1" t="s">
        <v>79</v>
      </c>
      <c r="E9058" s="1" t="s">
        <v>2497</v>
      </c>
      <c r="F9058" s="1" t="s">
        <v>5994</v>
      </c>
      <c r="G9058">
        <v>2621.3220000000001</v>
      </c>
      <c r="H9058">
        <v>11</v>
      </c>
      <c r="I9058">
        <v>0.1</v>
      </c>
      <c r="J9058">
        <v>553.39020000000005</v>
      </c>
    </row>
    <row r="9059" spans="1:10" x14ac:dyDescent="0.25">
      <c r="A9059" s="1" t="s">
        <v>7178</v>
      </c>
      <c r="B9059" s="2">
        <v>42297</v>
      </c>
      <c r="C9059" s="2">
        <v>42301</v>
      </c>
      <c r="D9059" s="1" t="s">
        <v>19</v>
      </c>
      <c r="E9059" s="1" t="s">
        <v>3374</v>
      </c>
      <c r="F9059" s="1" t="s">
        <v>4714</v>
      </c>
      <c r="G9059">
        <v>74.760000000000005</v>
      </c>
      <c r="H9059">
        <v>7</v>
      </c>
      <c r="I9059">
        <v>0</v>
      </c>
      <c r="J9059">
        <v>23.923200000000001</v>
      </c>
    </row>
    <row r="9060" spans="1:10" x14ac:dyDescent="0.25">
      <c r="A9060" s="1" t="s">
        <v>7178</v>
      </c>
      <c r="B9060" s="2">
        <v>42297</v>
      </c>
      <c r="C9060" s="2">
        <v>42301</v>
      </c>
      <c r="D9060" s="1" t="s">
        <v>19</v>
      </c>
      <c r="E9060" s="1" t="s">
        <v>3374</v>
      </c>
      <c r="F9060" s="1" t="s">
        <v>5290</v>
      </c>
      <c r="G9060">
        <v>364.77600000000001</v>
      </c>
      <c r="H9060">
        <v>3</v>
      </c>
      <c r="I9060">
        <v>0.2</v>
      </c>
      <c r="J9060">
        <v>27.3582</v>
      </c>
    </row>
    <row r="9061" spans="1:10" x14ac:dyDescent="0.25">
      <c r="A9061" s="1" t="s">
        <v>7179</v>
      </c>
      <c r="B9061" s="2">
        <v>42535</v>
      </c>
      <c r="C9061" s="2">
        <v>42539</v>
      </c>
      <c r="D9061" s="1" t="s">
        <v>19</v>
      </c>
      <c r="E9061" s="1" t="s">
        <v>1124</v>
      </c>
      <c r="F9061" s="1" t="s">
        <v>1911</v>
      </c>
      <c r="G9061">
        <v>1115.17</v>
      </c>
      <c r="H9061">
        <v>7</v>
      </c>
      <c r="I9061">
        <v>0</v>
      </c>
      <c r="J9061">
        <v>334.55099999999999</v>
      </c>
    </row>
    <row r="9062" spans="1:10" x14ac:dyDescent="0.25">
      <c r="A9062" s="1" t="s">
        <v>7180</v>
      </c>
      <c r="B9062" s="2">
        <v>42328</v>
      </c>
      <c r="C9062" s="2">
        <v>42329</v>
      </c>
      <c r="D9062" s="1" t="s">
        <v>79</v>
      </c>
      <c r="E9062" s="1" t="s">
        <v>1284</v>
      </c>
      <c r="F9062" s="1" t="s">
        <v>1944</v>
      </c>
      <c r="G9062">
        <v>89.695999999999998</v>
      </c>
      <c r="H9062">
        <v>4</v>
      </c>
      <c r="I9062">
        <v>0.2</v>
      </c>
      <c r="J9062">
        <v>33.636000000000003</v>
      </c>
    </row>
    <row r="9063" spans="1:10" x14ac:dyDescent="0.25">
      <c r="A9063" s="1" t="s">
        <v>7180</v>
      </c>
      <c r="B9063" s="2">
        <v>42328</v>
      </c>
      <c r="C9063" s="2">
        <v>42329</v>
      </c>
      <c r="D9063" s="1" t="s">
        <v>79</v>
      </c>
      <c r="E9063" s="1" t="s">
        <v>1284</v>
      </c>
      <c r="F9063" s="1" t="s">
        <v>112</v>
      </c>
      <c r="G9063">
        <v>50.12</v>
      </c>
      <c r="H9063">
        <v>4</v>
      </c>
      <c r="I9063">
        <v>0</v>
      </c>
      <c r="J9063">
        <v>23.5564</v>
      </c>
    </row>
    <row r="9064" spans="1:10" x14ac:dyDescent="0.25">
      <c r="A9064" s="1" t="s">
        <v>7181</v>
      </c>
      <c r="B9064" s="2">
        <v>42428</v>
      </c>
      <c r="C9064" s="2">
        <v>42435</v>
      </c>
      <c r="D9064" s="1" t="s">
        <v>19</v>
      </c>
      <c r="E9064" s="1" t="s">
        <v>3367</v>
      </c>
      <c r="F9064" s="1" t="s">
        <v>1770</v>
      </c>
      <c r="G9064">
        <v>36.479999999999997</v>
      </c>
      <c r="H9064">
        <v>6</v>
      </c>
      <c r="I9064">
        <v>0</v>
      </c>
      <c r="J9064">
        <v>18.239999999999998</v>
      </c>
    </row>
    <row r="9065" spans="1:10" x14ac:dyDescent="0.25">
      <c r="A9065" s="1" t="s">
        <v>7182</v>
      </c>
      <c r="B9065" s="2">
        <v>41926</v>
      </c>
      <c r="C9065" s="2">
        <v>41932</v>
      </c>
      <c r="D9065" s="1" t="s">
        <v>19</v>
      </c>
      <c r="E9065" s="1" t="s">
        <v>955</v>
      </c>
      <c r="F9065" s="1" t="s">
        <v>3117</v>
      </c>
      <c r="G9065">
        <v>322.19200000000001</v>
      </c>
      <c r="H9065">
        <v>13</v>
      </c>
      <c r="I9065">
        <v>0.2</v>
      </c>
      <c r="J9065">
        <v>100.685</v>
      </c>
    </row>
    <row r="9066" spans="1:10" x14ac:dyDescent="0.25">
      <c r="A9066" s="1" t="s">
        <v>7182</v>
      </c>
      <c r="B9066" s="2">
        <v>41926</v>
      </c>
      <c r="C9066" s="2">
        <v>41932</v>
      </c>
      <c r="D9066" s="1" t="s">
        <v>19</v>
      </c>
      <c r="E9066" s="1" t="s">
        <v>955</v>
      </c>
      <c r="F9066" s="1" t="s">
        <v>388</v>
      </c>
      <c r="G9066">
        <v>2.9460000000000002</v>
      </c>
      <c r="H9066">
        <v>3</v>
      </c>
      <c r="I9066">
        <v>0.8</v>
      </c>
      <c r="J9066">
        <v>-4.8609</v>
      </c>
    </row>
    <row r="9067" spans="1:10" x14ac:dyDescent="0.25">
      <c r="A9067" s="1" t="s">
        <v>7182</v>
      </c>
      <c r="B9067" s="2">
        <v>41926</v>
      </c>
      <c r="C9067" s="2">
        <v>41932</v>
      </c>
      <c r="D9067" s="1" t="s">
        <v>19</v>
      </c>
      <c r="E9067" s="1" t="s">
        <v>955</v>
      </c>
      <c r="F9067" s="1" t="s">
        <v>3130</v>
      </c>
      <c r="G9067">
        <v>19.135999999999999</v>
      </c>
      <c r="H9067">
        <v>4</v>
      </c>
      <c r="I9067">
        <v>0.2</v>
      </c>
      <c r="J9067">
        <v>6.9367999999999999</v>
      </c>
    </row>
    <row r="9068" spans="1:10" x14ac:dyDescent="0.25">
      <c r="A9068" s="1" t="s">
        <v>7183</v>
      </c>
      <c r="B9068" s="2">
        <v>42881</v>
      </c>
      <c r="C9068" s="2">
        <v>42885</v>
      </c>
      <c r="D9068" s="1" t="s">
        <v>19</v>
      </c>
      <c r="E9068" s="1" t="s">
        <v>1307</v>
      </c>
      <c r="F9068" s="1" t="s">
        <v>4141</v>
      </c>
      <c r="G9068">
        <v>23.08</v>
      </c>
      <c r="H9068">
        <v>2</v>
      </c>
      <c r="I9068">
        <v>0</v>
      </c>
      <c r="J9068">
        <v>6.9240000000000004</v>
      </c>
    </row>
    <row r="9069" spans="1:10" x14ac:dyDescent="0.25">
      <c r="A9069" s="1" t="s">
        <v>7184</v>
      </c>
      <c r="B9069" s="2">
        <v>42404</v>
      </c>
      <c r="C9069" s="2">
        <v>42410</v>
      </c>
      <c r="D9069" s="1" t="s">
        <v>19</v>
      </c>
      <c r="E9069" s="1" t="s">
        <v>1481</v>
      </c>
      <c r="F9069" s="1" t="s">
        <v>3389</v>
      </c>
      <c r="G9069">
        <v>90.48</v>
      </c>
      <c r="H9069">
        <v>2</v>
      </c>
      <c r="I9069">
        <v>0</v>
      </c>
      <c r="J9069">
        <v>23.524799999999999</v>
      </c>
    </row>
    <row r="9070" spans="1:10" x14ac:dyDescent="0.25">
      <c r="A9070" s="1" t="s">
        <v>7185</v>
      </c>
      <c r="B9070" s="2">
        <v>42615</v>
      </c>
      <c r="C9070" s="2">
        <v>42618</v>
      </c>
      <c r="D9070" s="1" t="s">
        <v>11</v>
      </c>
      <c r="E9070" s="1" t="s">
        <v>327</v>
      </c>
      <c r="F9070" s="1" t="s">
        <v>114</v>
      </c>
      <c r="G9070">
        <v>215.976</v>
      </c>
      <c r="H9070">
        <v>3</v>
      </c>
      <c r="I9070">
        <v>0.2</v>
      </c>
      <c r="J9070">
        <v>-2.6997</v>
      </c>
    </row>
    <row r="9071" spans="1:10" x14ac:dyDescent="0.25">
      <c r="A9071" s="1" t="s">
        <v>7185</v>
      </c>
      <c r="B9071" s="2">
        <v>42615</v>
      </c>
      <c r="C9071" s="2">
        <v>42618</v>
      </c>
      <c r="D9071" s="1" t="s">
        <v>11</v>
      </c>
      <c r="E9071" s="1" t="s">
        <v>327</v>
      </c>
      <c r="F9071" s="1" t="s">
        <v>4630</v>
      </c>
      <c r="G9071">
        <v>65.94</v>
      </c>
      <c r="H9071">
        <v>3</v>
      </c>
      <c r="I9071">
        <v>0</v>
      </c>
      <c r="J9071">
        <v>30.991800000000001</v>
      </c>
    </row>
    <row r="9072" spans="1:10" x14ac:dyDescent="0.25">
      <c r="A9072" s="1" t="s">
        <v>7186</v>
      </c>
      <c r="B9072" s="2">
        <v>43073</v>
      </c>
      <c r="C9072" s="2">
        <v>43074</v>
      </c>
      <c r="D9072" s="1" t="s">
        <v>79</v>
      </c>
      <c r="E9072" s="1" t="s">
        <v>4224</v>
      </c>
      <c r="F9072" s="1" t="s">
        <v>570</v>
      </c>
      <c r="G9072">
        <v>11.352</v>
      </c>
      <c r="H9072">
        <v>3</v>
      </c>
      <c r="I9072">
        <v>0.2</v>
      </c>
      <c r="J9072">
        <v>2.6960999999999999</v>
      </c>
    </row>
    <row r="9073" spans="1:10" x14ac:dyDescent="0.25">
      <c r="A9073" s="1" t="s">
        <v>7187</v>
      </c>
      <c r="B9073" s="2">
        <v>42167</v>
      </c>
      <c r="C9073" s="2">
        <v>42171</v>
      </c>
      <c r="D9073" s="1" t="s">
        <v>19</v>
      </c>
      <c r="E9073" s="1" t="s">
        <v>2074</v>
      </c>
      <c r="F9073" s="1" t="s">
        <v>1180</v>
      </c>
      <c r="G9073">
        <v>24.56</v>
      </c>
      <c r="H9073">
        <v>2</v>
      </c>
      <c r="I9073">
        <v>0</v>
      </c>
      <c r="J9073">
        <v>6.8768000000000002</v>
      </c>
    </row>
    <row r="9074" spans="1:10" x14ac:dyDescent="0.25">
      <c r="A9074" s="1" t="s">
        <v>7188</v>
      </c>
      <c r="B9074" s="2">
        <v>42617</v>
      </c>
      <c r="C9074" s="2">
        <v>42621</v>
      </c>
      <c r="D9074" s="1" t="s">
        <v>19</v>
      </c>
      <c r="E9074" s="1" t="s">
        <v>2180</v>
      </c>
      <c r="F9074" s="1" t="s">
        <v>3582</v>
      </c>
      <c r="G9074">
        <v>16.559999999999999</v>
      </c>
      <c r="H9074">
        <v>2</v>
      </c>
      <c r="I9074">
        <v>0</v>
      </c>
      <c r="J9074">
        <v>7.7831999999999999</v>
      </c>
    </row>
    <row r="9075" spans="1:10" x14ac:dyDescent="0.25">
      <c r="A9075" s="1" t="s">
        <v>7188</v>
      </c>
      <c r="B9075" s="2">
        <v>42617</v>
      </c>
      <c r="C9075" s="2">
        <v>42621</v>
      </c>
      <c r="D9075" s="1" t="s">
        <v>19</v>
      </c>
      <c r="E9075" s="1" t="s">
        <v>2180</v>
      </c>
      <c r="F9075" s="1" t="s">
        <v>420</v>
      </c>
      <c r="G9075">
        <v>279.95</v>
      </c>
      <c r="H9075">
        <v>5</v>
      </c>
      <c r="I9075">
        <v>0</v>
      </c>
      <c r="J9075">
        <v>67.188000000000002</v>
      </c>
    </row>
    <row r="9076" spans="1:10" x14ac:dyDescent="0.25">
      <c r="A9076" s="1" t="s">
        <v>7189</v>
      </c>
      <c r="B9076" s="2">
        <v>41750</v>
      </c>
      <c r="C9076" s="2">
        <v>41755</v>
      </c>
      <c r="D9076" s="1" t="s">
        <v>19</v>
      </c>
      <c r="E9076" s="1" t="s">
        <v>2959</v>
      </c>
      <c r="F9076" s="1" t="s">
        <v>2032</v>
      </c>
      <c r="G9076">
        <v>828.84</v>
      </c>
      <c r="H9076">
        <v>6</v>
      </c>
      <c r="I9076">
        <v>0</v>
      </c>
      <c r="J9076">
        <v>0</v>
      </c>
    </row>
    <row r="9077" spans="1:10" x14ac:dyDescent="0.25">
      <c r="A9077" s="1" t="s">
        <v>7190</v>
      </c>
      <c r="B9077" s="2">
        <v>42313</v>
      </c>
      <c r="C9077" s="2">
        <v>42316</v>
      </c>
      <c r="D9077" s="1" t="s">
        <v>79</v>
      </c>
      <c r="E9077" s="1" t="s">
        <v>2756</v>
      </c>
      <c r="F9077" s="1" t="s">
        <v>778</v>
      </c>
      <c r="G9077">
        <v>7.218</v>
      </c>
      <c r="H9077">
        <v>3</v>
      </c>
      <c r="I9077">
        <v>0.7</v>
      </c>
      <c r="J9077">
        <v>-5.5338000000000003</v>
      </c>
    </row>
    <row r="9078" spans="1:10" x14ac:dyDescent="0.25">
      <c r="A9078" s="1" t="s">
        <v>7190</v>
      </c>
      <c r="B9078" s="2">
        <v>42313</v>
      </c>
      <c r="C9078" s="2">
        <v>42316</v>
      </c>
      <c r="D9078" s="1" t="s">
        <v>79</v>
      </c>
      <c r="E9078" s="1" t="s">
        <v>2756</v>
      </c>
      <c r="F9078" s="1" t="s">
        <v>5505</v>
      </c>
      <c r="G9078">
        <v>27.2</v>
      </c>
      <c r="H9078">
        <v>4</v>
      </c>
      <c r="I9078">
        <v>0.2</v>
      </c>
      <c r="J9078">
        <v>2.04</v>
      </c>
    </row>
    <row r="9079" spans="1:10" x14ac:dyDescent="0.25">
      <c r="A9079" s="1" t="s">
        <v>7191</v>
      </c>
      <c r="B9079" s="2">
        <v>41946</v>
      </c>
      <c r="C9079" s="2">
        <v>41950</v>
      </c>
      <c r="D9079" s="1" t="s">
        <v>19</v>
      </c>
      <c r="E9079" s="1" t="s">
        <v>301</v>
      </c>
      <c r="F9079" s="1" t="s">
        <v>2325</v>
      </c>
      <c r="G9079">
        <v>89.97</v>
      </c>
      <c r="H9079">
        <v>3</v>
      </c>
      <c r="I9079">
        <v>0</v>
      </c>
      <c r="J9079">
        <v>18.893699999999999</v>
      </c>
    </row>
    <row r="9080" spans="1:10" x14ac:dyDescent="0.25">
      <c r="A9080" s="1" t="s">
        <v>7192</v>
      </c>
      <c r="B9080" s="2">
        <v>42416</v>
      </c>
      <c r="C9080" s="2">
        <v>42423</v>
      </c>
      <c r="D9080" s="1" t="s">
        <v>19</v>
      </c>
      <c r="E9080" s="1" t="s">
        <v>2610</v>
      </c>
      <c r="F9080" s="1" t="s">
        <v>262</v>
      </c>
      <c r="G9080">
        <v>318.08</v>
      </c>
      <c r="H9080">
        <v>4</v>
      </c>
      <c r="I9080">
        <v>0</v>
      </c>
      <c r="J9080">
        <v>34.988799999999998</v>
      </c>
    </row>
    <row r="9081" spans="1:10" x14ac:dyDescent="0.25">
      <c r="A9081" s="1" t="s">
        <v>7192</v>
      </c>
      <c r="B9081" s="2">
        <v>42416</v>
      </c>
      <c r="C9081" s="2">
        <v>42423</v>
      </c>
      <c r="D9081" s="1" t="s">
        <v>19</v>
      </c>
      <c r="E9081" s="1" t="s">
        <v>2610</v>
      </c>
      <c r="F9081" s="1" t="s">
        <v>656</v>
      </c>
      <c r="G9081">
        <v>5.8</v>
      </c>
      <c r="H9081">
        <v>1</v>
      </c>
      <c r="I9081">
        <v>0</v>
      </c>
      <c r="J9081">
        <v>2.61</v>
      </c>
    </row>
    <row r="9082" spans="1:10" x14ac:dyDescent="0.25">
      <c r="A9082" s="1" t="s">
        <v>7193</v>
      </c>
      <c r="B9082" s="2">
        <v>42989</v>
      </c>
      <c r="C9082" s="2">
        <v>42991</v>
      </c>
      <c r="D9082" s="1" t="s">
        <v>11</v>
      </c>
      <c r="E9082" s="1" t="s">
        <v>768</v>
      </c>
      <c r="F9082" s="1" t="s">
        <v>2156</v>
      </c>
      <c r="G9082">
        <v>143.952</v>
      </c>
      <c r="H9082">
        <v>6</v>
      </c>
      <c r="I9082">
        <v>0.2</v>
      </c>
      <c r="J9082">
        <v>17.994</v>
      </c>
    </row>
    <row r="9083" spans="1:10" x14ac:dyDescent="0.25">
      <c r="A9083" s="1" t="s">
        <v>7193</v>
      </c>
      <c r="B9083" s="2">
        <v>42989</v>
      </c>
      <c r="C9083" s="2">
        <v>42991</v>
      </c>
      <c r="D9083" s="1" t="s">
        <v>11</v>
      </c>
      <c r="E9083" s="1" t="s">
        <v>768</v>
      </c>
      <c r="F9083" s="1" t="s">
        <v>2204</v>
      </c>
      <c r="G9083">
        <v>19.440000000000001</v>
      </c>
      <c r="H9083">
        <v>3</v>
      </c>
      <c r="I9083">
        <v>0</v>
      </c>
      <c r="J9083">
        <v>9.3312000000000008</v>
      </c>
    </row>
    <row r="9084" spans="1:10" x14ac:dyDescent="0.25">
      <c r="A9084" s="1" t="s">
        <v>7194</v>
      </c>
      <c r="B9084" s="2">
        <v>43041</v>
      </c>
      <c r="C9084" s="2">
        <v>43045</v>
      </c>
      <c r="D9084" s="1" t="s">
        <v>19</v>
      </c>
      <c r="E9084" s="1" t="s">
        <v>5331</v>
      </c>
      <c r="F9084" s="1" t="s">
        <v>55</v>
      </c>
      <c r="G9084">
        <v>5.56</v>
      </c>
      <c r="H9084">
        <v>2</v>
      </c>
      <c r="I9084">
        <v>0</v>
      </c>
      <c r="J9084">
        <v>1.4456</v>
      </c>
    </row>
    <row r="9085" spans="1:10" x14ac:dyDescent="0.25">
      <c r="A9085" s="1" t="s">
        <v>7195</v>
      </c>
      <c r="B9085" s="2">
        <v>42041</v>
      </c>
      <c r="C9085" s="2">
        <v>42043</v>
      </c>
      <c r="D9085" s="1" t="s">
        <v>79</v>
      </c>
      <c r="E9085" s="1" t="s">
        <v>3254</v>
      </c>
      <c r="F9085" s="1" t="s">
        <v>2635</v>
      </c>
      <c r="G9085">
        <v>146.72999999999999</v>
      </c>
      <c r="H9085">
        <v>3</v>
      </c>
      <c r="I9085">
        <v>0</v>
      </c>
      <c r="J9085">
        <v>2.9346000000000001</v>
      </c>
    </row>
    <row r="9086" spans="1:10" x14ac:dyDescent="0.25">
      <c r="A9086" s="1" t="s">
        <v>7195</v>
      </c>
      <c r="B9086" s="2">
        <v>42041</v>
      </c>
      <c r="C9086" s="2">
        <v>42043</v>
      </c>
      <c r="D9086" s="1" t="s">
        <v>79</v>
      </c>
      <c r="E9086" s="1" t="s">
        <v>3254</v>
      </c>
      <c r="F9086" s="1" t="s">
        <v>316</v>
      </c>
      <c r="G9086">
        <v>29.9</v>
      </c>
      <c r="H9086">
        <v>5</v>
      </c>
      <c r="I9086">
        <v>0</v>
      </c>
      <c r="J9086">
        <v>13.455</v>
      </c>
    </row>
    <row r="9087" spans="1:10" x14ac:dyDescent="0.25">
      <c r="A9087" s="1" t="s">
        <v>7196</v>
      </c>
      <c r="B9087" s="2">
        <v>42623</v>
      </c>
      <c r="C9087" s="2">
        <v>42625</v>
      </c>
      <c r="D9087" s="1" t="s">
        <v>11</v>
      </c>
      <c r="E9087" s="1" t="s">
        <v>1025</v>
      </c>
      <c r="F9087" s="1" t="s">
        <v>4229</v>
      </c>
      <c r="G9087">
        <v>276.78399999999999</v>
      </c>
      <c r="H9087">
        <v>2</v>
      </c>
      <c r="I9087">
        <v>0.2</v>
      </c>
      <c r="J9087">
        <v>89.954800000000006</v>
      </c>
    </row>
    <row r="9088" spans="1:10" x14ac:dyDescent="0.25">
      <c r="A9088" s="1" t="s">
        <v>7197</v>
      </c>
      <c r="B9088" s="2">
        <v>42639</v>
      </c>
      <c r="C9088" s="2">
        <v>42643</v>
      </c>
      <c r="D9088" s="1" t="s">
        <v>19</v>
      </c>
      <c r="E9088" s="1" t="s">
        <v>4968</v>
      </c>
      <c r="F9088" s="1" t="s">
        <v>5683</v>
      </c>
      <c r="G9088">
        <v>93.031999999999996</v>
      </c>
      <c r="H9088">
        <v>2</v>
      </c>
      <c r="I9088">
        <v>0.8</v>
      </c>
      <c r="J9088">
        <v>-251.18639999999999</v>
      </c>
    </row>
    <row r="9089" spans="1:10" x14ac:dyDescent="0.25">
      <c r="A9089" s="1" t="s">
        <v>7197</v>
      </c>
      <c r="B9089" s="2">
        <v>42639</v>
      </c>
      <c r="C9089" s="2">
        <v>42643</v>
      </c>
      <c r="D9089" s="1" t="s">
        <v>19</v>
      </c>
      <c r="E9089" s="1" t="s">
        <v>4968</v>
      </c>
      <c r="F9089" s="1" t="s">
        <v>150</v>
      </c>
      <c r="G9089">
        <v>454.96499999999997</v>
      </c>
      <c r="H9089">
        <v>5</v>
      </c>
      <c r="I9089">
        <v>0.3</v>
      </c>
      <c r="J9089">
        <v>-136.48949999999999</v>
      </c>
    </row>
    <row r="9090" spans="1:10" x14ac:dyDescent="0.25">
      <c r="A9090" s="1" t="s">
        <v>7198</v>
      </c>
      <c r="B9090" s="2">
        <v>42353</v>
      </c>
      <c r="C9090" s="2">
        <v>42358</v>
      </c>
      <c r="D9090" s="1" t="s">
        <v>19</v>
      </c>
      <c r="E9090" s="1" t="s">
        <v>3367</v>
      </c>
      <c r="F9090" s="1" t="s">
        <v>491</v>
      </c>
      <c r="G9090">
        <v>246.16800000000001</v>
      </c>
      <c r="H9090">
        <v>3</v>
      </c>
      <c r="I9090">
        <v>0.2</v>
      </c>
      <c r="J9090">
        <v>21.5397</v>
      </c>
    </row>
    <row r="9091" spans="1:10" x14ac:dyDescent="0.25">
      <c r="A9091" s="1" t="s">
        <v>7199</v>
      </c>
      <c r="B9091" s="2">
        <v>42630</v>
      </c>
      <c r="C9091" s="2">
        <v>42633</v>
      </c>
      <c r="D9091" s="1" t="s">
        <v>11</v>
      </c>
      <c r="E9091" s="1" t="s">
        <v>257</v>
      </c>
      <c r="F9091" s="1" t="s">
        <v>481</v>
      </c>
      <c r="G9091">
        <v>295.39999999999998</v>
      </c>
      <c r="H9091">
        <v>5</v>
      </c>
      <c r="I9091">
        <v>0.2</v>
      </c>
      <c r="J9091">
        <v>-62.772500000000001</v>
      </c>
    </row>
    <row r="9092" spans="1:10" x14ac:dyDescent="0.25">
      <c r="A9092" s="1" t="s">
        <v>7200</v>
      </c>
      <c r="B9092" s="2">
        <v>43021</v>
      </c>
      <c r="C9092" s="2">
        <v>43023</v>
      </c>
      <c r="D9092" s="1" t="s">
        <v>79</v>
      </c>
      <c r="E9092" s="1" t="s">
        <v>493</v>
      </c>
      <c r="F9092" s="1" t="s">
        <v>259</v>
      </c>
      <c r="G9092">
        <v>348.56</v>
      </c>
      <c r="H9092">
        <v>8</v>
      </c>
      <c r="I9092">
        <v>0</v>
      </c>
      <c r="J9092">
        <v>104.568</v>
      </c>
    </row>
    <row r="9093" spans="1:10" x14ac:dyDescent="0.25">
      <c r="A9093" s="1" t="s">
        <v>7201</v>
      </c>
      <c r="B9093" s="2">
        <v>42183</v>
      </c>
      <c r="C9093" s="2">
        <v>42188</v>
      </c>
      <c r="D9093" s="1" t="s">
        <v>11</v>
      </c>
      <c r="E9093" s="1" t="s">
        <v>264</v>
      </c>
      <c r="F9093" s="1" t="s">
        <v>189</v>
      </c>
      <c r="G9093">
        <v>15.552</v>
      </c>
      <c r="H9093">
        <v>3</v>
      </c>
      <c r="I9093">
        <v>0.2</v>
      </c>
      <c r="J9093">
        <v>5.4432</v>
      </c>
    </row>
    <row r="9094" spans="1:10" x14ac:dyDescent="0.25">
      <c r="A9094" s="1" t="s">
        <v>7201</v>
      </c>
      <c r="B9094" s="2">
        <v>42183</v>
      </c>
      <c r="C9094" s="2">
        <v>42188</v>
      </c>
      <c r="D9094" s="1" t="s">
        <v>11</v>
      </c>
      <c r="E9094" s="1" t="s">
        <v>264</v>
      </c>
      <c r="F9094" s="1" t="s">
        <v>2625</v>
      </c>
      <c r="G9094">
        <v>482.94</v>
      </c>
      <c r="H9094">
        <v>6</v>
      </c>
      <c r="I9094">
        <v>0.5</v>
      </c>
      <c r="J9094">
        <v>-376.69319999999999</v>
      </c>
    </row>
    <row r="9095" spans="1:10" x14ac:dyDescent="0.25">
      <c r="A9095" s="1" t="s">
        <v>7202</v>
      </c>
      <c r="B9095" s="2">
        <v>42156</v>
      </c>
      <c r="C9095" s="2">
        <v>42160</v>
      </c>
      <c r="D9095" s="1" t="s">
        <v>19</v>
      </c>
      <c r="E9095" s="1" t="s">
        <v>982</v>
      </c>
      <c r="F9095" s="1" t="s">
        <v>3775</v>
      </c>
      <c r="G9095">
        <v>299.98</v>
      </c>
      <c r="H9095">
        <v>2</v>
      </c>
      <c r="I9095">
        <v>0</v>
      </c>
      <c r="J9095">
        <v>83.994399999999999</v>
      </c>
    </row>
    <row r="9096" spans="1:10" x14ac:dyDescent="0.25">
      <c r="A9096" s="1" t="s">
        <v>7202</v>
      </c>
      <c r="B9096" s="2">
        <v>42156</v>
      </c>
      <c r="C9096" s="2">
        <v>42160</v>
      </c>
      <c r="D9096" s="1" t="s">
        <v>19</v>
      </c>
      <c r="E9096" s="1" t="s">
        <v>982</v>
      </c>
      <c r="F9096" s="1" t="s">
        <v>2404</v>
      </c>
      <c r="G9096">
        <v>403.68</v>
      </c>
      <c r="H9096">
        <v>6</v>
      </c>
      <c r="I9096">
        <v>0</v>
      </c>
      <c r="J9096">
        <v>181.65600000000001</v>
      </c>
    </row>
    <row r="9097" spans="1:10" x14ac:dyDescent="0.25">
      <c r="A9097" s="1" t="s">
        <v>7202</v>
      </c>
      <c r="B9097" s="2">
        <v>42156</v>
      </c>
      <c r="C9097" s="2">
        <v>42160</v>
      </c>
      <c r="D9097" s="1" t="s">
        <v>19</v>
      </c>
      <c r="E9097" s="1" t="s">
        <v>982</v>
      </c>
      <c r="F9097" s="1" t="s">
        <v>2234</v>
      </c>
      <c r="G9097">
        <v>41.9</v>
      </c>
      <c r="H9097">
        <v>2</v>
      </c>
      <c r="I9097">
        <v>0</v>
      </c>
      <c r="J9097">
        <v>11.731999999999999</v>
      </c>
    </row>
    <row r="9098" spans="1:10" x14ac:dyDescent="0.25">
      <c r="A9098" s="1" t="s">
        <v>7202</v>
      </c>
      <c r="B9098" s="2">
        <v>42156</v>
      </c>
      <c r="C9098" s="2">
        <v>42160</v>
      </c>
      <c r="D9098" s="1" t="s">
        <v>19</v>
      </c>
      <c r="E9098" s="1" t="s">
        <v>982</v>
      </c>
      <c r="F9098" s="1" t="s">
        <v>5030</v>
      </c>
      <c r="G9098">
        <v>28.91</v>
      </c>
      <c r="H9098">
        <v>7</v>
      </c>
      <c r="I9098">
        <v>0</v>
      </c>
      <c r="J9098">
        <v>13.2986</v>
      </c>
    </row>
    <row r="9099" spans="1:10" x14ac:dyDescent="0.25">
      <c r="A9099" s="1" t="s">
        <v>7203</v>
      </c>
      <c r="B9099" s="2">
        <v>41741</v>
      </c>
      <c r="C9099" s="2">
        <v>41746</v>
      </c>
      <c r="D9099" s="1" t="s">
        <v>19</v>
      </c>
      <c r="E9099" s="1" t="s">
        <v>3374</v>
      </c>
      <c r="F9099" s="1" t="s">
        <v>1538</v>
      </c>
      <c r="G9099">
        <v>32.4</v>
      </c>
      <c r="H9099">
        <v>5</v>
      </c>
      <c r="I9099">
        <v>0</v>
      </c>
      <c r="J9099">
        <v>15.552</v>
      </c>
    </row>
    <row r="9100" spans="1:10" x14ac:dyDescent="0.25">
      <c r="A9100" s="1" t="s">
        <v>7204</v>
      </c>
      <c r="B9100" s="2">
        <v>43020</v>
      </c>
      <c r="C9100" s="2">
        <v>43024</v>
      </c>
      <c r="D9100" s="1" t="s">
        <v>19</v>
      </c>
      <c r="E9100" s="1" t="s">
        <v>1702</v>
      </c>
      <c r="F9100" s="1" t="s">
        <v>1378</v>
      </c>
      <c r="G9100">
        <v>369.54399999999998</v>
      </c>
      <c r="H9100">
        <v>7</v>
      </c>
      <c r="I9100">
        <v>0.2</v>
      </c>
      <c r="J9100">
        <v>27.715800000000002</v>
      </c>
    </row>
    <row r="9101" spans="1:10" x14ac:dyDescent="0.25">
      <c r="A9101" s="1" t="s">
        <v>7204</v>
      </c>
      <c r="B9101" s="2">
        <v>43020</v>
      </c>
      <c r="C9101" s="2">
        <v>43024</v>
      </c>
      <c r="D9101" s="1" t="s">
        <v>19</v>
      </c>
      <c r="E9101" s="1" t="s">
        <v>1702</v>
      </c>
      <c r="F9101" s="1" t="s">
        <v>1116</v>
      </c>
      <c r="G9101">
        <v>10.368</v>
      </c>
      <c r="H9101">
        <v>2</v>
      </c>
      <c r="I9101">
        <v>0.2</v>
      </c>
      <c r="J9101">
        <v>3.7584</v>
      </c>
    </row>
    <row r="9102" spans="1:10" x14ac:dyDescent="0.25">
      <c r="A9102" s="1" t="s">
        <v>7204</v>
      </c>
      <c r="B9102" s="2">
        <v>43020</v>
      </c>
      <c r="C9102" s="2">
        <v>43024</v>
      </c>
      <c r="D9102" s="1" t="s">
        <v>19</v>
      </c>
      <c r="E9102" s="1" t="s">
        <v>1702</v>
      </c>
      <c r="F9102" s="1" t="s">
        <v>1621</v>
      </c>
      <c r="G9102">
        <v>791.88</v>
      </c>
      <c r="H9102">
        <v>3</v>
      </c>
      <c r="I9102">
        <v>0.2</v>
      </c>
      <c r="J9102">
        <v>128.68049999999999</v>
      </c>
    </row>
    <row r="9103" spans="1:10" x14ac:dyDescent="0.25">
      <c r="A9103" s="1" t="s">
        <v>7205</v>
      </c>
      <c r="B9103" s="2">
        <v>42315</v>
      </c>
      <c r="C9103" s="2">
        <v>42320</v>
      </c>
      <c r="D9103" s="1" t="s">
        <v>19</v>
      </c>
      <c r="E9103" s="1" t="s">
        <v>2114</v>
      </c>
      <c r="F9103" s="1" t="s">
        <v>74</v>
      </c>
      <c r="G9103">
        <v>23.64</v>
      </c>
      <c r="H9103">
        <v>3</v>
      </c>
      <c r="I9103">
        <v>0.2</v>
      </c>
      <c r="J9103">
        <v>5.319</v>
      </c>
    </row>
    <row r="9104" spans="1:10" x14ac:dyDescent="0.25">
      <c r="A9104" s="1" t="s">
        <v>7205</v>
      </c>
      <c r="B9104" s="2">
        <v>42315</v>
      </c>
      <c r="C9104" s="2">
        <v>42320</v>
      </c>
      <c r="D9104" s="1" t="s">
        <v>19</v>
      </c>
      <c r="E9104" s="1" t="s">
        <v>2114</v>
      </c>
      <c r="F9104" s="1" t="s">
        <v>104</v>
      </c>
      <c r="G9104">
        <v>84.784000000000006</v>
      </c>
      <c r="H9104">
        <v>2</v>
      </c>
      <c r="I9104">
        <v>0.2</v>
      </c>
      <c r="J9104">
        <v>-16.956800000000001</v>
      </c>
    </row>
    <row r="9105" spans="1:10" x14ac:dyDescent="0.25">
      <c r="A9105" s="1" t="s">
        <v>7205</v>
      </c>
      <c r="B9105" s="2">
        <v>42315</v>
      </c>
      <c r="C9105" s="2">
        <v>42320</v>
      </c>
      <c r="D9105" s="1" t="s">
        <v>19</v>
      </c>
      <c r="E9105" s="1" t="s">
        <v>2114</v>
      </c>
      <c r="F9105" s="1" t="s">
        <v>3897</v>
      </c>
      <c r="G9105">
        <v>64.959999999999994</v>
      </c>
      <c r="H9105">
        <v>5</v>
      </c>
      <c r="I9105">
        <v>0.6</v>
      </c>
      <c r="J9105">
        <v>-84.447999999999993</v>
      </c>
    </row>
    <row r="9106" spans="1:10" x14ac:dyDescent="0.25">
      <c r="A9106" s="1" t="s">
        <v>7205</v>
      </c>
      <c r="B9106" s="2">
        <v>42315</v>
      </c>
      <c r="C9106" s="2">
        <v>42320</v>
      </c>
      <c r="D9106" s="1" t="s">
        <v>19</v>
      </c>
      <c r="E9106" s="1" t="s">
        <v>2114</v>
      </c>
      <c r="F9106" s="1" t="s">
        <v>69</v>
      </c>
      <c r="G9106">
        <v>32.06</v>
      </c>
      <c r="H9106">
        <v>10</v>
      </c>
      <c r="I9106">
        <v>0.8</v>
      </c>
      <c r="J9106">
        <v>-51.295999999999999</v>
      </c>
    </row>
    <row r="9107" spans="1:10" x14ac:dyDescent="0.25">
      <c r="A9107" s="1" t="s">
        <v>7205</v>
      </c>
      <c r="B9107" s="2">
        <v>42315</v>
      </c>
      <c r="C9107" s="2">
        <v>42320</v>
      </c>
      <c r="D9107" s="1" t="s">
        <v>19</v>
      </c>
      <c r="E9107" s="1" t="s">
        <v>2114</v>
      </c>
      <c r="F9107" s="1" t="s">
        <v>4642</v>
      </c>
      <c r="G9107">
        <v>177.648</v>
      </c>
      <c r="H9107">
        <v>2</v>
      </c>
      <c r="I9107">
        <v>0.2</v>
      </c>
      <c r="J9107">
        <v>-28.867799999999999</v>
      </c>
    </row>
    <row r="9108" spans="1:10" x14ac:dyDescent="0.25">
      <c r="A9108" s="1" t="s">
        <v>7205</v>
      </c>
      <c r="B9108" s="2">
        <v>42315</v>
      </c>
      <c r="C9108" s="2">
        <v>42320</v>
      </c>
      <c r="D9108" s="1" t="s">
        <v>19</v>
      </c>
      <c r="E9108" s="1" t="s">
        <v>2114</v>
      </c>
      <c r="F9108" s="1" t="s">
        <v>4342</v>
      </c>
      <c r="G9108">
        <v>287.91000000000003</v>
      </c>
      <c r="H9108">
        <v>3</v>
      </c>
      <c r="I9108">
        <v>0.4</v>
      </c>
      <c r="J9108">
        <v>33.589500000000001</v>
      </c>
    </row>
    <row r="9109" spans="1:10" x14ac:dyDescent="0.25">
      <c r="A9109" s="1" t="s">
        <v>7206</v>
      </c>
      <c r="B9109" s="2">
        <v>42149</v>
      </c>
      <c r="C9109" s="2">
        <v>42152</v>
      </c>
      <c r="D9109" s="1" t="s">
        <v>79</v>
      </c>
      <c r="E9109" s="1" t="s">
        <v>669</v>
      </c>
      <c r="F9109" s="1" t="s">
        <v>3203</v>
      </c>
      <c r="G9109">
        <v>22.367999999999999</v>
      </c>
      <c r="H9109">
        <v>2</v>
      </c>
      <c r="I9109">
        <v>0.2</v>
      </c>
      <c r="J9109">
        <v>1.6776</v>
      </c>
    </row>
    <row r="9110" spans="1:10" x14ac:dyDescent="0.25">
      <c r="A9110" s="1" t="s">
        <v>7206</v>
      </c>
      <c r="B9110" s="2">
        <v>42149</v>
      </c>
      <c r="C9110" s="2">
        <v>42152</v>
      </c>
      <c r="D9110" s="1" t="s">
        <v>79</v>
      </c>
      <c r="E9110" s="1" t="s">
        <v>669</v>
      </c>
      <c r="F9110" s="1" t="s">
        <v>2761</v>
      </c>
      <c r="G9110">
        <v>32.368000000000002</v>
      </c>
      <c r="H9110">
        <v>7</v>
      </c>
      <c r="I9110">
        <v>0.2</v>
      </c>
      <c r="J9110">
        <v>11.7334</v>
      </c>
    </row>
    <row r="9111" spans="1:10" x14ac:dyDescent="0.25">
      <c r="A9111" s="1" t="s">
        <v>7206</v>
      </c>
      <c r="B9111" s="2">
        <v>42149</v>
      </c>
      <c r="C9111" s="2">
        <v>42152</v>
      </c>
      <c r="D9111" s="1" t="s">
        <v>79</v>
      </c>
      <c r="E9111" s="1" t="s">
        <v>669</v>
      </c>
      <c r="F9111" s="1" t="s">
        <v>3060</v>
      </c>
      <c r="G9111">
        <v>207.98400000000001</v>
      </c>
      <c r="H9111">
        <v>2</v>
      </c>
      <c r="I9111">
        <v>0.2</v>
      </c>
      <c r="J9111">
        <v>36.397199999999998</v>
      </c>
    </row>
    <row r="9112" spans="1:10" x14ac:dyDescent="0.25">
      <c r="A9112" s="1" t="s">
        <v>7207</v>
      </c>
      <c r="B9112" s="2">
        <v>41925</v>
      </c>
      <c r="C9112" s="2">
        <v>41927</v>
      </c>
      <c r="D9112" s="1" t="s">
        <v>79</v>
      </c>
      <c r="E9112" s="1" t="s">
        <v>3615</v>
      </c>
      <c r="F9112" s="1" t="s">
        <v>2324</v>
      </c>
      <c r="G9112">
        <v>36.4</v>
      </c>
      <c r="H9112">
        <v>5</v>
      </c>
      <c r="I9112">
        <v>0</v>
      </c>
      <c r="J9112">
        <v>17.472000000000001</v>
      </c>
    </row>
    <row r="9113" spans="1:10" x14ac:dyDescent="0.25">
      <c r="A9113" s="1" t="s">
        <v>7207</v>
      </c>
      <c r="B9113" s="2">
        <v>41925</v>
      </c>
      <c r="C9113" s="2">
        <v>41927</v>
      </c>
      <c r="D9113" s="1" t="s">
        <v>79</v>
      </c>
      <c r="E9113" s="1" t="s">
        <v>3615</v>
      </c>
      <c r="F9113" s="1" t="s">
        <v>4762</v>
      </c>
      <c r="G9113">
        <v>22.96</v>
      </c>
      <c r="H9113">
        <v>2</v>
      </c>
      <c r="I9113">
        <v>0</v>
      </c>
      <c r="J9113">
        <v>4.3624000000000001</v>
      </c>
    </row>
    <row r="9114" spans="1:10" x14ac:dyDescent="0.25">
      <c r="A9114" s="1" t="s">
        <v>7207</v>
      </c>
      <c r="B9114" s="2">
        <v>41925</v>
      </c>
      <c r="C9114" s="2">
        <v>41927</v>
      </c>
      <c r="D9114" s="1" t="s">
        <v>79</v>
      </c>
      <c r="E9114" s="1" t="s">
        <v>3615</v>
      </c>
      <c r="F9114" s="1" t="s">
        <v>6306</v>
      </c>
      <c r="G9114">
        <v>315.2</v>
      </c>
      <c r="H9114">
        <v>4</v>
      </c>
      <c r="I9114">
        <v>0</v>
      </c>
      <c r="J9114">
        <v>6.3040000000000003</v>
      </c>
    </row>
    <row r="9115" spans="1:10" x14ac:dyDescent="0.25">
      <c r="A9115" s="1" t="s">
        <v>7207</v>
      </c>
      <c r="B9115" s="2">
        <v>41925</v>
      </c>
      <c r="C9115" s="2">
        <v>41927</v>
      </c>
      <c r="D9115" s="1" t="s">
        <v>79</v>
      </c>
      <c r="E9115" s="1" t="s">
        <v>3615</v>
      </c>
      <c r="F9115" s="1" t="s">
        <v>1877</v>
      </c>
      <c r="G9115">
        <v>15.18</v>
      </c>
      <c r="H9115">
        <v>3</v>
      </c>
      <c r="I9115">
        <v>0</v>
      </c>
      <c r="J9115">
        <v>7.1345999999999998</v>
      </c>
    </row>
    <row r="9116" spans="1:10" x14ac:dyDescent="0.25">
      <c r="A9116" s="1" t="s">
        <v>7208</v>
      </c>
      <c r="B9116" s="2">
        <v>42407</v>
      </c>
      <c r="C9116" s="2">
        <v>42410</v>
      </c>
      <c r="D9116" s="1" t="s">
        <v>11</v>
      </c>
      <c r="E9116" s="1" t="s">
        <v>1976</v>
      </c>
      <c r="F9116" s="1" t="s">
        <v>6050</v>
      </c>
      <c r="G9116">
        <v>623.96</v>
      </c>
      <c r="H9116">
        <v>5</v>
      </c>
      <c r="I9116">
        <v>0.2</v>
      </c>
      <c r="J9116">
        <v>38.997500000000002</v>
      </c>
    </row>
    <row r="9117" spans="1:10" x14ac:dyDescent="0.25">
      <c r="A9117" s="1" t="s">
        <v>7209</v>
      </c>
      <c r="B9117" s="2">
        <v>42754</v>
      </c>
      <c r="C9117" s="2">
        <v>42759</v>
      </c>
      <c r="D9117" s="1" t="s">
        <v>11</v>
      </c>
      <c r="E9117" s="1" t="s">
        <v>2423</v>
      </c>
      <c r="F9117" s="1" t="s">
        <v>2512</v>
      </c>
      <c r="G9117">
        <v>429.6</v>
      </c>
      <c r="H9117">
        <v>2</v>
      </c>
      <c r="I9117">
        <v>0.4</v>
      </c>
      <c r="J9117">
        <v>-93.08</v>
      </c>
    </row>
    <row r="9118" spans="1:10" x14ac:dyDescent="0.25">
      <c r="A9118" s="1" t="s">
        <v>7209</v>
      </c>
      <c r="B9118" s="2">
        <v>42754</v>
      </c>
      <c r="C9118" s="2">
        <v>42759</v>
      </c>
      <c r="D9118" s="1" t="s">
        <v>11</v>
      </c>
      <c r="E9118" s="1" t="s">
        <v>2423</v>
      </c>
      <c r="F9118" s="1" t="s">
        <v>1150</v>
      </c>
      <c r="G9118">
        <v>31.968</v>
      </c>
      <c r="H9118">
        <v>2</v>
      </c>
      <c r="I9118">
        <v>0.2</v>
      </c>
      <c r="J9118">
        <v>6.3936000000000002</v>
      </c>
    </row>
    <row r="9119" spans="1:10" x14ac:dyDescent="0.25">
      <c r="A9119" s="1" t="s">
        <v>7209</v>
      </c>
      <c r="B9119" s="2">
        <v>42754</v>
      </c>
      <c r="C9119" s="2">
        <v>42759</v>
      </c>
      <c r="D9119" s="1" t="s">
        <v>11</v>
      </c>
      <c r="E9119" s="1" t="s">
        <v>2423</v>
      </c>
      <c r="F9119" s="1" t="s">
        <v>1647</v>
      </c>
      <c r="G9119">
        <v>887.27099999999996</v>
      </c>
      <c r="H9119">
        <v>3</v>
      </c>
      <c r="I9119">
        <v>0.3</v>
      </c>
      <c r="J9119">
        <v>-63.3765</v>
      </c>
    </row>
    <row r="9120" spans="1:10" x14ac:dyDescent="0.25">
      <c r="A9120" s="1" t="s">
        <v>7209</v>
      </c>
      <c r="B9120" s="2">
        <v>42754</v>
      </c>
      <c r="C9120" s="2">
        <v>42759</v>
      </c>
      <c r="D9120" s="1" t="s">
        <v>11</v>
      </c>
      <c r="E9120" s="1" t="s">
        <v>2423</v>
      </c>
      <c r="F9120" s="1" t="s">
        <v>2138</v>
      </c>
      <c r="G9120">
        <v>21.696000000000002</v>
      </c>
      <c r="H9120">
        <v>4</v>
      </c>
      <c r="I9120">
        <v>0.2</v>
      </c>
      <c r="J9120">
        <v>7.0511999999999997</v>
      </c>
    </row>
    <row r="9121" spans="1:10" x14ac:dyDescent="0.25">
      <c r="A9121" s="1" t="s">
        <v>7210</v>
      </c>
      <c r="B9121" s="2">
        <v>42527</v>
      </c>
      <c r="C9121" s="2">
        <v>42533</v>
      </c>
      <c r="D9121" s="1" t="s">
        <v>19</v>
      </c>
      <c r="E9121" s="1" t="s">
        <v>771</v>
      </c>
      <c r="F9121" s="1" t="s">
        <v>1744</v>
      </c>
      <c r="G9121">
        <v>22.05</v>
      </c>
      <c r="H9121">
        <v>7</v>
      </c>
      <c r="I9121">
        <v>0</v>
      </c>
      <c r="J9121">
        <v>10.584</v>
      </c>
    </row>
    <row r="9122" spans="1:10" x14ac:dyDescent="0.25">
      <c r="A9122" s="1" t="s">
        <v>7210</v>
      </c>
      <c r="B9122" s="2">
        <v>42527</v>
      </c>
      <c r="C9122" s="2">
        <v>42533</v>
      </c>
      <c r="D9122" s="1" t="s">
        <v>19</v>
      </c>
      <c r="E9122" s="1" t="s">
        <v>771</v>
      </c>
      <c r="F9122" s="1" t="s">
        <v>7211</v>
      </c>
      <c r="G9122">
        <v>99.9</v>
      </c>
      <c r="H9122">
        <v>5</v>
      </c>
      <c r="I9122">
        <v>0</v>
      </c>
      <c r="J9122">
        <v>46.953000000000003</v>
      </c>
    </row>
    <row r="9123" spans="1:10" x14ac:dyDescent="0.25">
      <c r="A9123" s="1" t="s">
        <v>7212</v>
      </c>
      <c r="B9123" s="2">
        <v>42812</v>
      </c>
      <c r="C9123" s="2">
        <v>42814</v>
      </c>
      <c r="D9123" s="1" t="s">
        <v>11</v>
      </c>
      <c r="E9123" s="1" t="s">
        <v>5161</v>
      </c>
      <c r="F9123" s="1" t="s">
        <v>203</v>
      </c>
      <c r="G9123">
        <v>90.86</v>
      </c>
      <c r="H9123">
        <v>7</v>
      </c>
      <c r="I9123">
        <v>0</v>
      </c>
      <c r="J9123">
        <v>26.349399999999999</v>
      </c>
    </row>
    <row r="9124" spans="1:10" x14ac:dyDescent="0.25">
      <c r="A9124" s="1" t="s">
        <v>7213</v>
      </c>
      <c r="B9124" s="2">
        <v>43063</v>
      </c>
      <c r="C9124" s="2">
        <v>43063</v>
      </c>
      <c r="D9124" s="1" t="s">
        <v>654</v>
      </c>
      <c r="E9124" s="1" t="s">
        <v>3896</v>
      </c>
      <c r="F9124" s="1" t="s">
        <v>1157</v>
      </c>
      <c r="G9124">
        <v>7.78</v>
      </c>
      <c r="H9124">
        <v>1</v>
      </c>
      <c r="I9124">
        <v>0</v>
      </c>
      <c r="J9124">
        <v>3.5009999999999999</v>
      </c>
    </row>
    <row r="9125" spans="1:10" x14ac:dyDescent="0.25">
      <c r="A9125" s="1" t="s">
        <v>7214</v>
      </c>
      <c r="B9125" s="2">
        <v>42700</v>
      </c>
      <c r="C9125" s="2">
        <v>42702</v>
      </c>
      <c r="D9125" s="1" t="s">
        <v>11</v>
      </c>
      <c r="E9125" s="1" t="s">
        <v>63</v>
      </c>
      <c r="F9125" s="1" t="s">
        <v>1476</v>
      </c>
      <c r="G9125">
        <v>78.759</v>
      </c>
      <c r="H9125">
        <v>9</v>
      </c>
      <c r="I9125">
        <v>0.7</v>
      </c>
      <c r="J9125">
        <v>-57.756599999999999</v>
      </c>
    </row>
    <row r="9126" spans="1:10" x14ac:dyDescent="0.25">
      <c r="A9126" s="1" t="s">
        <v>7215</v>
      </c>
      <c r="B9126" s="2">
        <v>42600</v>
      </c>
      <c r="C9126" s="2">
        <v>42602</v>
      </c>
      <c r="D9126" s="1" t="s">
        <v>11</v>
      </c>
      <c r="E9126" s="1" t="s">
        <v>76</v>
      </c>
      <c r="F9126" s="1" t="s">
        <v>1556</v>
      </c>
      <c r="G9126">
        <v>9.5519999999999996</v>
      </c>
      <c r="H9126">
        <v>3</v>
      </c>
      <c r="I9126">
        <v>0.6</v>
      </c>
      <c r="J9126">
        <v>-3.8208000000000002</v>
      </c>
    </row>
    <row r="9127" spans="1:10" x14ac:dyDescent="0.25">
      <c r="A9127" s="1" t="s">
        <v>7215</v>
      </c>
      <c r="B9127" s="2">
        <v>42600</v>
      </c>
      <c r="C9127" s="2">
        <v>42602</v>
      </c>
      <c r="D9127" s="1" t="s">
        <v>11</v>
      </c>
      <c r="E9127" s="1" t="s">
        <v>76</v>
      </c>
      <c r="F9127" s="1" t="s">
        <v>3928</v>
      </c>
      <c r="G9127">
        <v>5.3440000000000003</v>
      </c>
      <c r="H9127">
        <v>4</v>
      </c>
      <c r="I9127">
        <v>0.6</v>
      </c>
      <c r="J9127">
        <v>-2.1375999999999999</v>
      </c>
    </row>
    <row r="9128" spans="1:10" x14ac:dyDescent="0.25">
      <c r="A9128" s="1" t="s">
        <v>7216</v>
      </c>
      <c r="B9128" s="2">
        <v>42336</v>
      </c>
      <c r="C9128" s="2">
        <v>42341</v>
      </c>
      <c r="D9128" s="1" t="s">
        <v>19</v>
      </c>
      <c r="E9128" s="1" t="s">
        <v>3615</v>
      </c>
      <c r="F9128" s="1" t="s">
        <v>328</v>
      </c>
      <c r="G9128">
        <v>8.2799999999999994</v>
      </c>
      <c r="H9128">
        <v>2</v>
      </c>
      <c r="I9128">
        <v>0</v>
      </c>
      <c r="J9128">
        <v>3.4775999999999998</v>
      </c>
    </row>
    <row r="9129" spans="1:10" x14ac:dyDescent="0.25">
      <c r="A9129" s="1" t="s">
        <v>7217</v>
      </c>
      <c r="B9129" s="2">
        <v>42880</v>
      </c>
      <c r="C9129" s="2">
        <v>42887</v>
      </c>
      <c r="D9129" s="1" t="s">
        <v>19</v>
      </c>
      <c r="E9129" s="1" t="s">
        <v>636</v>
      </c>
      <c r="F9129" s="1" t="s">
        <v>5311</v>
      </c>
      <c r="G9129">
        <v>50.136000000000003</v>
      </c>
      <c r="H9129">
        <v>3</v>
      </c>
      <c r="I9129">
        <v>0.2</v>
      </c>
      <c r="J9129">
        <v>-11.2806</v>
      </c>
    </row>
    <row r="9130" spans="1:10" x14ac:dyDescent="0.25">
      <c r="A9130" s="1" t="s">
        <v>7218</v>
      </c>
      <c r="B9130" s="2">
        <v>42982</v>
      </c>
      <c r="C9130" s="2">
        <v>42983</v>
      </c>
      <c r="D9130" s="1" t="s">
        <v>79</v>
      </c>
      <c r="E9130" s="1" t="s">
        <v>2041</v>
      </c>
      <c r="F9130" s="1" t="s">
        <v>1547</v>
      </c>
      <c r="G9130">
        <v>88.073999999999998</v>
      </c>
      <c r="H9130">
        <v>7</v>
      </c>
      <c r="I9130">
        <v>0.7</v>
      </c>
      <c r="J9130">
        <v>-58.716000000000001</v>
      </c>
    </row>
    <row r="9131" spans="1:10" x14ac:dyDescent="0.25">
      <c r="A9131" s="1" t="s">
        <v>7219</v>
      </c>
      <c r="B9131" s="2">
        <v>42453</v>
      </c>
      <c r="C9131" s="2">
        <v>42455</v>
      </c>
      <c r="D9131" s="1" t="s">
        <v>11</v>
      </c>
      <c r="E9131" s="1" t="s">
        <v>1940</v>
      </c>
      <c r="F9131" s="1" t="s">
        <v>3277</v>
      </c>
      <c r="G9131">
        <v>301.47000000000003</v>
      </c>
      <c r="H9131">
        <v>3</v>
      </c>
      <c r="I9131">
        <v>0.5</v>
      </c>
      <c r="J9131">
        <v>-241.17599999999999</v>
      </c>
    </row>
    <row r="9132" spans="1:10" x14ac:dyDescent="0.25">
      <c r="A9132" s="1" t="s">
        <v>7219</v>
      </c>
      <c r="B9132" s="2">
        <v>42453</v>
      </c>
      <c r="C9132" s="2">
        <v>42455</v>
      </c>
      <c r="D9132" s="1" t="s">
        <v>11</v>
      </c>
      <c r="E9132" s="1" t="s">
        <v>1940</v>
      </c>
      <c r="F9132" s="1" t="s">
        <v>2547</v>
      </c>
      <c r="G9132">
        <v>18.655999999999999</v>
      </c>
      <c r="H9132">
        <v>2</v>
      </c>
      <c r="I9132">
        <v>0.2</v>
      </c>
      <c r="J9132">
        <v>1.6324000000000001</v>
      </c>
    </row>
    <row r="9133" spans="1:10" x14ac:dyDescent="0.25">
      <c r="A9133" s="1" t="s">
        <v>7220</v>
      </c>
      <c r="B9133" s="2">
        <v>42883</v>
      </c>
      <c r="C9133" s="2">
        <v>42887</v>
      </c>
      <c r="D9133" s="1" t="s">
        <v>19</v>
      </c>
      <c r="E9133" s="1" t="s">
        <v>2680</v>
      </c>
      <c r="F9133" s="1" t="s">
        <v>2176</v>
      </c>
      <c r="G9133">
        <v>27.46</v>
      </c>
      <c r="H9133">
        <v>2</v>
      </c>
      <c r="I9133">
        <v>0</v>
      </c>
      <c r="J9133">
        <v>9.8856000000000002</v>
      </c>
    </row>
    <row r="9134" spans="1:10" x14ac:dyDescent="0.25">
      <c r="A9134" s="1" t="s">
        <v>7220</v>
      </c>
      <c r="B9134" s="2">
        <v>42883</v>
      </c>
      <c r="C9134" s="2">
        <v>42887</v>
      </c>
      <c r="D9134" s="1" t="s">
        <v>19</v>
      </c>
      <c r="E9134" s="1" t="s">
        <v>2680</v>
      </c>
      <c r="F9134" s="1" t="s">
        <v>1200</v>
      </c>
      <c r="G9134">
        <v>125.13</v>
      </c>
      <c r="H9134">
        <v>3</v>
      </c>
      <c r="I9134">
        <v>0</v>
      </c>
      <c r="J9134">
        <v>36.287700000000001</v>
      </c>
    </row>
    <row r="9135" spans="1:10" x14ac:dyDescent="0.25">
      <c r="A9135" s="1" t="s">
        <v>7221</v>
      </c>
      <c r="B9135" s="2">
        <v>42247</v>
      </c>
      <c r="C9135" s="2">
        <v>42251</v>
      </c>
      <c r="D9135" s="1" t="s">
        <v>19</v>
      </c>
      <c r="E9135" s="1" t="s">
        <v>2786</v>
      </c>
      <c r="F9135" s="1" t="s">
        <v>1859</v>
      </c>
      <c r="G9135">
        <v>555.96</v>
      </c>
      <c r="H9135">
        <v>5</v>
      </c>
      <c r="I9135">
        <v>0.2</v>
      </c>
      <c r="J9135">
        <v>41.697000000000003</v>
      </c>
    </row>
    <row r="9136" spans="1:10" x14ac:dyDescent="0.25">
      <c r="A9136" s="1" t="s">
        <v>7222</v>
      </c>
      <c r="B9136" s="2">
        <v>42472</v>
      </c>
      <c r="C9136" s="2">
        <v>42477</v>
      </c>
      <c r="D9136" s="1" t="s">
        <v>19</v>
      </c>
      <c r="E9136" s="1" t="s">
        <v>2549</v>
      </c>
      <c r="F9136" s="1" t="s">
        <v>801</v>
      </c>
      <c r="G9136">
        <v>129.55199999999999</v>
      </c>
      <c r="H9136">
        <v>3</v>
      </c>
      <c r="I9136">
        <v>0.2</v>
      </c>
      <c r="J9136">
        <v>-22.671600000000002</v>
      </c>
    </row>
    <row r="9137" spans="1:10" x14ac:dyDescent="0.25">
      <c r="A9137" s="1" t="s">
        <v>7222</v>
      </c>
      <c r="B9137" s="2">
        <v>42472</v>
      </c>
      <c r="C9137" s="2">
        <v>42477</v>
      </c>
      <c r="D9137" s="1" t="s">
        <v>19</v>
      </c>
      <c r="E9137" s="1" t="s">
        <v>2549</v>
      </c>
      <c r="F9137" s="1" t="s">
        <v>790</v>
      </c>
      <c r="G9137">
        <v>51.984000000000002</v>
      </c>
      <c r="H9137">
        <v>1</v>
      </c>
      <c r="I9137">
        <v>0.2</v>
      </c>
      <c r="J9137">
        <v>-5.1984000000000004</v>
      </c>
    </row>
    <row r="9138" spans="1:10" x14ac:dyDescent="0.25">
      <c r="A9138" s="1" t="s">
        <v>7222</v>
      </c>
      <c r="B9138" s="2">
        <v>42472</v>
      </c>
      <c r="C9138" s="2">
        <v>42477</v>
      </c>
      <c r="D9138" s="1" t="s">
        <v>19</v>
      </c>
      <c r="E9138" s="1" t="s">
        <v>2549</v>
      </c>
      <c r="F9138" s="1" t="s">
        <v>4666</v>
      </c>
      <c r="G9138">
        <v>10.272</v>
      </c>
      <c r="H9138">
        <v>3</v>
      </c>
      <c r="I9138">
        <v>0.2</v>
      </c>
      <c r="J9138">
        <v>3.4668000000000001</v>
      </c>
    </row>
    <row r="9139" spans="1:10" x14ac:dyDescent="0.25">
      <c r="A9139" s="1" t="s">
        <v>7223</v>
      </c>
      <c r="B9139" s="2">
        <v>41672</v>
      </c>
      <c r="C9139" s="2">
        <v>41679</v>
      </c>
      <c r="D9139" s="1" t="s">
        <v>19</v>
      </c>
      <c r="E9139" s="1" t="s">
        <v>2437</v>
      </c>
      <c r="F9139" s="1" t="s">
        <v>2166</v>
      </c>
      <c r="G9139">
        <v>18.335999999999999</v>
      </c>
      <c r="H9139">
        <v>2</v>
      </c>
      <c r="I9139">
        <v>0.7</v>
      </c>
      <c r="J9139">
        <v>-12.224</v>
      </c>
    </row>
    <row r="9140" spans="1:10" x14ac:dyDescent="0.25">
      <c r="A9140" s="1" t="s">
        <v>7223</v>
      </c>
      <c r="B9140" s="2">
        <v>41672</v>
      </c>
      <c r="C9140" s="2">
        <v>41679</v>
      </c>
      <c r="D9140" s="1" t="s">
        <v>19</v>
      </c>
      <c r="E9140" s="1" t="s">
        <v>2437</v>
      </c>
      <c r="F9140" s="1" t="s">
        <v>3389</v>
      </c>
      <c r="G9140">
        <v>180.96</v>
      </c>
      <c r="H9140">
        <v>5</v>
      </c>
      <c r="I9140">
        <v>0.2</v>
      </c>
      <c r="J9140">
        <v>13.571999999999999</v>
      </c>
    </row>
    <row r="9141" spans="1:10" x14ac:dyDescent="0.25">
      <c r="A9141" s="1" t="s">
        <v>7224</v>
      </c>
      <c r="B9141" s="2">
        <v>41884</v>
      </c>
      <c r="C9141" s="2">
        <v>41890</v>
      </c>
      <c r="D9141" s="1" t="s">
        <v>19</v>
      </c>
      <c r="E9141" s="1" t="s">
        <v>1307</v>
      </c>
      <c r="F9141" s="1" t="s">
        <v>224</v>
      </c>
      <c r="G9141">
        <v>475.94400000000002</v>
      </c>
      <c r="H9141">
        <v>7</v>
      </c>
      <c r="I9141">
        <v>0.2</v>
      </c>
      <c r="J9141">
        <v>95.188800000000001</v>
      </c>
    </row>
    <row r="9142" spans="1:10" x14ac:dyDescent="0.25">
      <c r="A9142" s="1" t="s">
        <v>7225</v>
      </c>
      <c r="B9142" s="2">
        <v>43008</v>
      </c>
      <c r="C9142" s="2">
        <v>43010</v>
      </c>
      <c r="D9142" s="1" t="s">
        <v>11</v>
      </c>
      <c r="E9142" s="1" t="s">
        <v>1858</v>
      </c>
      <c r="F9142" s="1" t="s">
        <v>1366</v>
      </c>
      <c r="G9142">
        <v>159.97999999999999</v>
      </c>
      <c r="H9142">
        <v>2</v>
      </c>
      <c r="I9142">
        <v>0</v>
      </c>
      <c r="J9142">
        <v>47.994</v>
      </c>
    </row>
    <row r="9143" spans="1:10" x14ac:dyDescent="0.25">
      <c r="A9143" s="1" t="s">
        <v>7226</v>
      </c>
      <c r="B9143" s="2">
        <v>42618</v>
      </c>
      <c r="C9143" s="2">
        <v>42620</v>
      </c>
      <c r="D9143" s="1" t="s">
        <v>79</v>
      </c>
      <c r="E9143" s="1" t="s">
        <v>6412</v>
      </c>
      <c r="F9143" s="1" t="s">
        <v>108</v>
      </c>
      <c r="G9143">
        <v>43.6</v>
      </c>
      <c r="H9143">
        <v>4</v>
      </c>
      <c r="I9143">
        <v>0</v>
      </c>
      <c r="J9143">
        <v>12.208</v>
      </c>
    </row>
    <row r="9144" spans="1:10" x14ac:dyDescent="0.25">
      <c r="A9144" s="1" t="s">
        <v>7227</v>
      </c>
      <c r="B9144" s="2">
        <v>42875</v>
      </c>
      <c r="C9144" s="2">
        <v>42881</v>
      </c>
      <c r="D9144" s="1" t="s">
        <v>19</v>
      </c>
      <c r="E9144" s="1" t="s">
        <v>2344</v>
      </c>
      <c r="F9144" s="1" t="s">
        <v>3772</v>
      </c>
      <c r="G9144">
        <v>8.2880000000000003</v>
      </c>
      <c r="H9144">
        <v>2</v>
      </c>
      <c r="I9144">
        <v>0.2</v>
      </c>
      <c r="J9144">
        <v>3.0044</v>
      </c>
    </row>
    <row r="9145" spans="1:10" x14ac:dyDescent="0.25">
      <c r="A9145" s="1" t="s">
        <v>7227</v>
      </c>
      <c r="B9145" s="2">
        <v>42875</v>
      </c>
      <c r="C9145" s="2">
        <v>42881</v>
      </c>
      <c r="D9145" s="1" t="s">
        <v>19</v>
      </c>
      <c r="E9145" s="1" t="s">
        <v>2344</v>
      </c>
      <c r="F9145" s="1" t="s">
        <v>6050</v>
      </c>
      <c r="G9145">
        <v>1123.1279999999999</v>
      </c>
      <c r="H9145">
        <v>9</v>
      </c>
      <c r="I9145">
        <v>0.2</v>
      </c>
      <c r="J9145">
        <v>70.195499999999996</v>
      </c>
    </row>
    <row r="9146" spans="1:10" x14ac:dyDescent="0.25">
      <c r="A9146" s="1" t="s">
        <v>7227</v>
      </c>
      <c r="B9146" s="2">
        <v>42875</v>
      </c>
      <c r="C9146" s="2">
        <v>42881</v>
      </c>
      <c r="D9146" s="1" t="s">
        <v>19</v>
      </c>
      <c r="E9146" s="1" t="s">
        <v>2344</v>
      </c>
      <c r="F9146" s="1" t="s">
        <v>203</v>
      </c>
      <c r="G9146">
        <v>64.900000000000006</v>
      </c>
      <c r="H9146">
        <v>5</v>
      </c>
      <c r="I9146">
        <v>0</v>
      </c>
      <c r="J9146">
        <v>18.821000000000002</v>
      </c>
    </row>
    <row r="9147" spans="1:10" x14ac:dyDescent="0.25">
      <c r="A9147" s="1" t="s">
        <v>7228</v>
      </c>
      <c r="B9147" s="2">
        <v>42267</v>
      </c>
      <c r="C9147" s="2">
        <v>42271</v>
      </c>
      <c r="D9147" s="1" t="s">
        <v>19</v>
      </c>
      <c r="E9147" s="1" t="s">
        <v>1044</v>
      </c>
      <c r="F9147" s="1" t="s">
        <v>1246</v>
      </c>
      <c r="G9147">
        <v>2.8079999999999998</v>
      </c>
      <c r="H9147">
        <v>3</v>
      </c>
      <c r="I9147">
        <v>0.8</v>
      </c>
      <c r="J9147">
        <v>-4.4927999999999999</v>
      </c>
    </row>
    <row r="9148" spans="1:10" x14ac:dyDescent="0.25">
      <c r="A9148" s="1" t="s">
        <v>7229</v>
      </c>
      <c r="B9148" s="2">
        <v>42392</v>
      </c>
      <c r="C9148" s="2">
        <v>42396</v>
      </c>
      <c r="D9148" s="1" t="s">
        <v>19</v>
      </c>
      <c r="E9148" s="1" t="s">
        <v>496</v>
      </c>
      <c r="F9148" s="1" t="s">
        <v>2560</v>
      </c>
      <c r="G9148">
        <v>99.98</v>
      </c>
      <c r="H9148">
        <v>2</v>
      </c>
      <c r="I9148">
        <v>0</v>
      </c>
      <c r="J9148">
        <v>42.991399999999999</v>
      </c>
    </row>
    <row r="9149" spans="1:10" x14ac:dyDescent="0.25">
      <c r="A9149" s="1" t="s">
        <v>7229</v>
      </c>
      <c r="B9149" s="2">
        <v>42392</v>
      </c>
      <c r="C9149" s="2">
        <v>42396</v>
      </c>
      <c r="D9149" s="1" t="s">
        <v>19</v>
      </c>
      <c r="E9149" s="1" t="s">
        <v>496</v>
      </c>
      <c r="F9149" s="1" t="s">
        <v>7230</v>
      </c>
      <c r="G9149">
        <v>8.0399999999999991</v>
      </c>
      <c r="H9149">
        <v>6</v>
      </c>
      <c r="I9149">
        <v>0</v>
      </c>
      <c r="J9149">
        <v>2.7336</v>
      </c>
    </row>
    <row r="9150" spans="1:10" x14ac:dyDescent="0.25">
      <c r="A9150" s="1" t="s">
        <v>7229</v>
      </c>
      <c r="B9150" s="2">
        <v>42392</v>
      </c>
      <c r="C9150" s="2">
        <v>42396</v>
      </c>
      <c r="D9150" s="1" t="s">
        <v>19</v>
      </c>
      <c r="E9150" s="1" t="s">
        <v>496</v>
      </c>
      <c r="F9150" s="1" t="s">
        <v>1644</v>
      </c>
      <c r="G9150">
        <v>1564.29</v>
      </c>
      <c r="H9150">
        <v>13</v>
      </c>
      <c r="I9150">
        <v>0</v>
      </c>
      <c r="J9150">
        <v>406.71539999999999</v>
      </c>
    </row>
    <row r="9151" spans="1:10" x14ac:dyDescent="0.25">
      <c r="A9151" s="1" t="s">
        <v>7231</v>
      </c>
      <c r="B9151" s="2">
        <v>41791</v>
      </c>
      <c r="C9151" s="2">
        <v>41796</v>
      </c>
      <c r="D9151" s="1" t="s">
        <v>19</v>
      </c>
      <c r="E9151" s="1" t="s">
        <v>1978</v>
      </c>
      <c r="F9151" s="1" t="s">
        <v>2178</v>
      </c>
      <c r="G9151">
        <v>138.56</v>
      </c>
      <c r="H9151">
        <v>4</v>
      </c>
      <c r="I9151">
        <v>0</v>
      </c>
      <c r="J9151">
        <v>66.508799999999994</v>
      </c>
    </row>
    <row r="9152" spans="1:10" x14ac:dyDescent="0.25">
      <c r="A9152" s="1" t="s">
        <v>7231</v>
      </c>
      <c r="B9152" s="2">
        <v>41791</v>
      </c>
      <c r="C9152" s="2">
        <v>41796</v>
      </c>
      <c r="D9152" s="1" t="s">
        <v>19</v>
      </c>
      <c r="E9152" s="1" t="s">
        <v>1978</v>
      </c>
      <c r="F9152" s="1" t="s">
        <v>2008</v>
      </c>
      <c r="G9152">
        <v>65.52</v>
      </c>
      <c r="H9152">
        <v>5</v>
      </c>
      <c r="I9152">
        <v>0.1</v>
      </c>
      <c r="J9152">
        <v>12.375999999999999</v>
      </c>
    </row>
    <row r="9153" spans="1:10" x14ac:dyDescent="0.25">
      <c r="A9153" s="1" t="s">
        <v>7232</v>
      </c>
      <c r="B9153" s="2">
        <v>42271</v>
      </c>
      <c r="C9153" s="2">
        <v>42276</v>
      </c>
      <c r="D9153" s="1" t="s">
        <v>11</v>
      </c>
      <c r="E9153" s="1" t="s">
        <v>128</v>
      </c>
      <c r="F9153" s="1" t="s">
        <v>4198</v>
      </c>
      <c r="G9153">
        <v>14.576000000000001</v>
      </c>
      <c r="H9153">
        <v>2</v>
      </c>
      <c r="I9153">
        <v>0.2</v>
      </c>
      <c r="J9153">
        <v>2.3685999999999998</v>
      </c>
    </row>
    <row r="9154" spans="1:10" x14ac:dyDescent="0.25">
      <c r="A9154" s="1" t="s">
        <v>7232</v>
      </c>
      <c r="B9154" s="2">
        <v>42271</v>
      </c>
      <c r="C9154" s="2">
        <v>42276</v>
      </c>
      <c r="D9154" s="1" t="s">
        <v>11</v>
      </c>
      <c r="E9154" s="1" t="s">
        <v>128</v>
      </c>
      <c r="F9154" s="1" t="s">
        <v>361</v>
      </c>
      <c r="G9154">
        <v>23.2</v>
      </c>
      <c r="H9154">
        <v>2</v>
      </c>
      <c r="I9154">
        <v>0.2</v>
      </c>
      <c r="J9154">
        <v>1.45</v>
      </c>
    </row>
    <row r="9155" spans="1:10" x14ac:dyDescent="0.25">
      <c r="A9155" s="1" t="s">
        <v>7232</v>
      </c>
      <c r="B9155" s="2">
        <v>42271</v>
      </c>
      <c r="C9155" s="2">
        <v>42276</v>
      </c>
      <c r="D9155" s="1" t="s">
        <v>11</v>
      </c>
      <c r="E9155" s="1" t="s">
        <v>128</v>
      </c>
      <c r="F9155" s="1" t="s">
        <v>908</v>
      </c>
      <c r="G9155">
        <v>16.463999999999999</v>
      </c>
      <c r="H9155">
        <v>7</v>
      </c>
      <c r="I9155">
        <v>0.2</v>
      </c>
      <c r="J9155">
        <v>1.8522000000000001</v>
      </c>
    </row>
    <row r="9156" spans="1:10" x14ac:dyDescent="0.25">
      <c r="A9156" s="1" t="s">
        <v>7233</v>
      </c>
      <c r="B9156" s="2">
        <v>42583</v>
      </c>
      <c r="C9156" s="2">
        <v>42585</v>
      </c>
      <c r="D9156" s="1" t="s">
        <v>11</v>
      </c>
      <c r="E9156" s="1" t="s">
        <v>4344</v>
      </c>
      <c r="F9156" s="1" t="s">
        <v>885</v>
      </c>
      <c r="G9156">
        <v>19.312000000000001</v>
      </c>
      <c r="H9156">
        <v>2</v>
      </c>
      <c r="I9156">
        <v>0.2</v>
      </c>
      <c r="J9156">
        <v>3.1381999999999999</v>
      </c>
    </row>
    <row r="9157" spans="1:10" x14ac:dyDescent="0.25">
      <c r="A9157" s="1" t="s">
        <v>7234</v>
      </c>
      <c r="B9157" s="2">
        <v>41662</v>
      </c>
      <c r="C9157" s="2">
        <v>41667</v>
      </c>
      <c r="D9157" s="1" t="s">
        <v>19</v>
      </c>
      <c r="E9157" s="1" t="s">
        <v>5966</v>
      </c>
      <c r="F9157" s="1" t="s">
        <v>270</v>
      </c>
      <c r="G9157">
        <v>40.08</v>
      </c>
      <c r="H9157">
        <v>6</v>
      </c>
      <c r="I9157">
        <v>0</v>
      </c>
      <c r="J9157">
        <v>19.238399999999999</v>
      </c>
    </row>
    <row r="9158" spans="1:10" x14ac:dyDescent="0.25">
      <c r="A9158" s="1" t="s">
        <v>7235</v>
      </c>
      <c r="B9158" s="2">
        <v>41855</v>
      </c>
      <c r="C9158" s="2">
        <v>41859</v>
      </c>
      <c r="D9158" s="1" t="s">
        <v>19</v>
      </c>
      <c r="E9158" s="1" t="s">
        <v>2367</v>
      </c>
      <c r="F9158" s="1" t="s">
        <v>952</v>
      </c>
      <c r="G9158">
        <v>101.96</v>
      </c>
      <c r="H9158">
        <v>2</v>
      </c>
      <c r="I9158">
        <v>0</v>
      </c>
      <c r="J9158">
        <v>27.529199999999999</v>
      </c>
    </row>
    <row r="9159" spans="1:10" x14ac:dyDescent="0.25">
      <c r="A9159" s="1" t="s">
        <v>7235</v>
      </c>
      <c r="B9159" s="2">
        <v>41855</v>
      </c>
      <c r="C9159" s="2">
        <v>41859</v>
      </c>
      <c r="D9159" s="1" t="s">
        <v>19</v>
      </c>
      <c r="E9159" s="1" t="s">
        <v>2367</v>
      </c>
      <c r="F9159" s="1" t="s">
        <v>4674</v>
      </c>
      <c r="G9159">
        <v>259.74</v>
      </c>
      <c r="H9159">
        <v>13</v>
      </c>
      <c r="I9159">
        <v>0</v>
      </c>
      <c r="J9159">
        <v>124.6752</v>
      </c>
    </row>
    <row r="9160" spans="1:10" x14ac:dyDescent="0.25">
      <c r="A9160" s="1" t="s">
        <v>7235</v>
      </c>
      <c r="B9160" s="2">
        <v>41855</v>
      </c>
      <c r="C9160" s="2">
        <v>41859</v>
      </c>
      <c r="D9160" s="1" t="s">
        <v>19</v>
      </c>
      <c r="E9160" s="1" t="s">
        <v>2367</v>
      </c>
      <c r="F9160" s="1" t="s">
        <v>1515</v>
      </c>
      <c r="G9160">
        <v>255.42</v>
      </c>
      <c r="H9160">
        <v>9</v>
      </c>
      <c r="I9160">
        <v>0</v>
      </c>
      <c r="J9160">
        <v>104.7222</v>
      </c>
    </row>
    <row r="9161" spans="1:10" x14ac:dyDescent="0.25">
      <c r="A9161" s="1" t="s">
        <v>7236</v>
      </c>
      <c r="B9161" s="2">
        <v>42591</v>
      </c>
      <c r="C9161" s="2">
        <v>42596</v>
      </c>
      <c r="D9161" s="1" t="s">
        <v>19</v>
      </c>
      <c r="E9161" s="1" t="s">
        <v>3767</v>
      </c>
      <c r="F9161" s="1" t="s">
        <v>617</v>
      </c>
      <c r="G9161">
        <v>4.3380000000000001</v>
      </c>
      <c r="H9161">
        <v>3</v>
      </c>
      <c r="I9161">
        <v>0.7</v>
      </c>
      <c r="J9161">
        <v>-3.0366</v>
      </c>
    </row>
    <row r="9162" spans="1:10" x14ac:dyDescent="0.25">
      <c r="A9162" s="1" t="s">
        <v>7236</v>
      </c>
      <c r="B9162" s="2">
        <v>42591</v>
      </c>
      <c r="C9162" s="2">
        <v>42596</v>
      </c>
      <c r="D9162" s="1" t="s">
        <v>19</v>
      </c>
      <c r="E9162" s="1" t="s">
        <v>3767</v>
      </c>
      <c r="F9162" s="1" t="s">
        <v>1563</v>
      </c>
      <c r="G9162">
        <v>11.88</v>
      </c>
      <c r="H9162">
        <v>5</v>
      </c>
      <c r="I9162">
        <v>0.7</v>
      </c>
      <c r="J9162">
        <v>-7.92</v>
      </c>
    </row>
    <row r="9163" spans="1:10" x14ac:dyDescent="0.25">
      <c r="A9163" s="1" t="s">
        <v>7237</v>
      </c>
      <c r="B9163" s="2">
        <v>42712</v>
      </c>
      <c r="C9163" s="2">
        <v>42716</v>
      </c>
      <c r="D9163" s="1" t="s">
        <v>19</v>
      </c>
      <c r="E9163" s="1" t="s">
        <v>664</v>
      </c>
      <c r="F9163" s="1" t="s">
        <v>3263</v>
      </c>
      <c r="G9163">
        <v>405.86</v>
      </c>
      <c r="H9163">
        <v>7</v>
      </c>
      <c r="I9163">
        <v>0</v>
      </c>
      <c r="J9163">
        <v>32.468800000000002</v>
      </c>
    </row>
    <row r="9164" spans="1:10" x14ac:dyDescent="0.25">
      <c r="A9164" s="1" t="s">
        <v>7237</v>
      </c>
      <c r="B9164" s="2">
        <v>42712</v>
      </c>
      <c r="C9164" s="2">
        <v>42716</v>
      </c>
      <c r="D9164" s="1" t="s">
        <v>19</v>
      </c>
      <c r="E9164" s="1" t="s">
        <v>664</v>
      </c>
      <c r="F9164" s="1" t="s">
        <v>1304</v>
      </c>
      <c r="G9164">
        <v>680.01</v>
      </c>
      <c r="H9164">
        <v>3</v>
      </c>
      <c r="I9164">
        <v>0</v>
      </c>
      <c r="J9164">
        <v>176.80260000000001</v>
      </c>
    </row>
    <row r="9165" spans="1:10" x14ac:dyDescent="0.25">
      <c r="A9165" s="1" t="s">
        <v>7238</v>
      </c>
      <c r="B9165" s="2">
        <v>42163</v>
      </c>
      <c r="C9165" s="2">
        <v>42167</v>
      </c>
      <c r="D9165" s="1" t="s">
        <v>19</v>
      </c>
      <c r="E9165" s="1" t="s">
        <v>4295</v>
      </c>
      <c r="F9165" s="1" t="s">
        <v>3474</v>
      </c>
      <c r="G9165">
        <v>2.3759999999999999</v>
      </c>
      <c r="H9165">
        <v>3</v>
      </c>
      <c r="I9165">
        <v>0.2</v>
      </c>
      <c r="J9165">
        <v>0.74250000000000005</v>
      </c>
    </row>
    <row r="9166" spans="1:10" x14ac:dyDescent="0.25">
      <c r="A9166" s="1" t="s">
        <v>7238</v>
      </c>
      <c r="B9166" s="2">
        <v>42163</v>
      </c>
      <c r="C9166" s="2">
        <v>42167</v>
      </c>
      <c r="D9166" s="1" t="s">
        <v>19</v>
      </c>
      <c r="E9166" s="1" t="s">
        <v>4295</v>
      </c>
      <c r="F9166" s="1" t="s">
        <v>1804</v>
      </c>
      <c r="G9166">
        <v>143.12799999999999</v>
      </c>
      <c r="H9166">
        <v>2</v>
      </c>
      <c r="I9166">
        <v>0.8</v>
      </c>
      <c r="J9166">
        <v>-393.60199999999998</v>
      </c>
    </row>
    <row r="9167" spans="1:10" x14ac:dyDescent="0.25">
      <c r="A9167" s="1" t="s">
        <v>7239</v>
      </c>
      <c r="B9167" s="2">
        <v>42545</v>
      </c>
      <c r="C9167" s="2">
        <v>42547</v>
      </c>
      <c r="D9167" s="1" t="s">
        <v>11</v>
      </c>
      <c r="E9167" s="1" t="s">
        <v>324</v>
      </c>
      <c r="F9167" s="1" t="s">
        <v>6641</v>
      </c>
      <c r="G9167">
        <v>4476.8</v>
      </c>
      <c r="H9167">
        <v>4</v>
      </c>
      <c r="I9167">
        <v>0.2</v>
      </c>
      <c r="J9167">
        <v>503.64</v>
      </c>
    </row>
    <row r="9168" spans="1:10" x14ac:dyDescent="0.25">
      <c r="A9168" s="1" t="s">
        <v>7239</v>
      </c>
      <c r="B9168" s="2">
        <v>42545</v>
      </c>
      <c r="C9168" s="2">
        <v>42547</v>
      </c>
      <c r="D9168" s="1" t="s">
        <v>11</v>
      </c>
      <c r="E9168" s="1" t="s">
        <v>324</v>
      </c>
      <c r="F9168" s="1" t="s">
        <v>2108</v>
      </c>
      <c r="G9168">
        <v>104.85</v>
      </c>
      <c r="H9168">
        <v>1</v>
      </c>
      <c r="I9168">
        <v>0</v>
      </c>
      <c r="J9168">
        <v>50.328000000000003</v>
      </c>
    </row>
    <row r="9169" spans="1:10" x14ac:dyDescent="0.25">
      <c r="A9169" s="1" t="s">
        <v>7239</v>
      </c>
      <c r="B9169" s="2">
        <v>42545</v>
      </c>
      <c r="C9169" s="2">
        <v>42547</v>
      </c>
      <c r="D9169" s="1" t="s">
        <v>11</v>
      </c>
      <c r="E9169" s="1" t="s">
        <v>324</v>
      </c>
      <c r="F9169" s="1" t="s">
        <v>3465</v>
      </c>
      <c r="G9169">
        <v>241.44</v>
      </c>
      <c r="H9169">
        <v>3</v>
      </c>
      <c r="I9169">
        <v>0</v>
      </c>
      <c r="J9169">
        <v>72.432000000000002</v>
      </c>
    </row>
    <row r="9170" spans="1:10" x14ac:dyDescent="0.25">
      <c r="A9170" s="1" t="s">
        <v>7240</v>
      </c>
      <c r="B9170" s="2">
        <v>42444</v>
      </c>
      <c r="C9170" s="2">
        <v>42448</v>
      </c>
      <c r="D9170" s="1" t="s">
        <v>19</v>
      </c>
      <c r="E9170" s="1" t="s">
        <v>1419</v>
      </c>
      <c r="F9170" s="1" t="s">
        <v>1239</v>
      </c>
      <c r="G9170">
        <v>319.76</v>
      </c>
      <c r="H9170">
        <v>14</v>
      </c>
      <c r="I9170">
        <v>0</v>
      </c>
      <c r="J9170">
        <v>147.08959999999999</v>
      </c>
    </row>
    <row r="9171" spans="1:10" x14ac:dyDescent="0.25">
      <c r="A9171" s="1" t="s">
        <v>7240</v>
      </c>
      <c r="B9171" s="2">
        <v>42444</v>
      </c>
      <c r="C9171" s="2">
        <v>42448</v>
      </c>
      <c r="D9171" s="1" t="s">
        <v>19</v>
      </c>
      <c r="E9171" s="1" t="s">
        <v>1419</v>
      </c>
      <c r="F9171" s="1" t="s">
        <v>1239</v>
      </c>
      <c r="G9171">
        <v>45.68</v>
      </c>
      <c r="H9171">
        <v>2</v>
      </c>
      <c r="I9171">
        <v>0</v>
      </c>
      <c r="J9171">
        <v>21.012799999999999</v>
      </c>
    </row>
    <row r="9172" spans="1:10" x14ac:dyDescent="0.25">
      <c r="A9172" s="1" t="s">
        <v>7241</v>
      </c>
      <c r="B9172" s="2">
        <v>42705</v>
      </c>
      <c r="C9172" s="2">
        <v>42705</v>
      </c>
      <c r="D9172" s="1" t="s">
        <v>654</v>
      </c>
      <c r="E9172" s="1" t="s">
        <v>3847</v>
      </c>
      <c r="F9172" s="1" t="s">
        <v>938</v>
      </c>
      <c r="G9172">
        <v>31.96</v>
      </c>
      <c r="H9172">
        <v>2</v>
      </c>
      <c r="I9172">
        <v>0</v>
      </c>
      <c r="J9172">
        <v>1.5980000000000001</v>
      </c>
    </row>
    <row r="9173" spans="1:10" x14ac:dyDescent="0.25">
      <c r="A9173" s="1" t="s">
        <v>7241</v>
      </c>
      <c r="B9173" s="2">
        <v>42705</v>
      </c>
      <c r="C9173" s="2">
        <v>42705</v>
      </c>
      <c r="D9173" s="1" t="s">
        <v>654</v>
      </c>
      <c r="E9173" s="1" t="s">
        <v>3847</v>
      </c>
      <c r="F9173" s="1" t="s">
        <v>2336</v>
      </c>
      <c r="G9173">
        <v>47.9</v>
      </c>
      <c r="H9173">
        <v>1</v>
      </c>
      <c r="I9173">
        <v>0</v>
      </c>
      <c r="J9173">
        <v>22.992000000000001</v>
      </c>
    </row>
    <row r="9174" spans="1:10" x14ac:dyDescent="0.25">
      <c r="A9174" s="1" t="s">
        <v>7241</v>
      </c>
      <c r="B9174" s="2">
        <v>42705</v>
      </c>
      <c r="C9174" s="2">
        <v>42705</v>
      </c>
      <c r="D9174" s="1" t="s">
        <v>654</v>
      </c>
      <c r="E9174" s="1" t="s">
        <v>3847</v>
      </c>
      <c r="F9174" s="1" t="s">
        <v>1868</v>
      </c>
      <c r="G9174">
        <v>1112.94</v>
      </c>
      <c r="H9174">
        <v>3</v>
      </c>
      <c r="I9174">
        <v>0</v>
      </c>
      <c r="J9174">
        <v>222.58799999999999</v>
      </c>
    </row>
    <row r="9175" spans="1:10" x14ac:dyDescent="0.25">
      <c r="A9175" s="1" t="s">
        <v>7241</v>
      </c>
      <c r="B9175" s="2">
        <v>42705</v>
      </c>
      <c r="C9175" s="2">
        <v>42705</v>
      </c>
      <c r="D9175" s="1" t="s">
        <v>654</v>
      </c>
      <c r="E9175" s="1" t="s">
        <v>3847</v>
      </c>
      <c r="F9175" s="1" t="s">
        <v>1208</v>
      </c>
      <c r="G9175">
        <v>22.92</v>
      </c>
      <c r="H9175">
        <v>3</v>
      </c>
      <c r="I9175">
        <v>0</v>
      </c>
      <c r="J9175">
        <v>11.2308</v>
      </c>
    </row>
    <row r="9176" spans="1:10" x14ac:dyDescent="0.25">
      <c r="A9176" s="1" t="s">
        <v>7242</v>
      </c>
      <c r="B9176" s="2">
        <v>42898</v>
      </c>
      <c r="C9176" s="2">
        <v>42900</v>
      </c>
      <c r="D9176" s="1" t="s">
        <v>11</v>
      </c>
      <c r="E9176" s="1" t="s">
        <v>5320</v>
      </c>
      <c r="F9176" s="1" t="s">
        <v>2156</v>
      </c>
      <c r="G9176">
        <v>71.975999999999999</v>
      </c>
      <c r="H9176">
        <v>3</v>
      </c>
      <c r="I9176">
        <v>0.2</v>
      </c>
      <c r="J9176">
        <v>8.9969999999999999</v>
      </c>
    </row>
    <row r="9177" spans="1:10" x14ac:dyDescent="0.25">
      <c r="A9177" s="1" t="s">
        <v>7242</v>
      </c>
      <c r="B9177" s="2">
        <v>42898</v>
      </c>
      <c r="C9177" s="2">
        <v>42900</v>
      </c>
      <c r="D9177" s="1" t="s">
        <v>11</v>
      </c>
      <c r="E9177" s="1" t="s">
        <v>5320</v>
      </c>
      <c r="F9177" s="1" t="s">
        <v>2141</v>
      </c>
      <c r="G9177">
        <v>19.440000000000001</v>
      </c>
      <c r="H9177">
        <v>3</v>
      </c>
      <c r="I9177">
        <v>0</v>
      </c>
      <c r="J9177">
        <v>9.3312000000000008</v>
      </c>
    </row>
    <row r="9178" spans="1:10" x14ac:dyDescent="0.25">
      <c r="A9178" s="1" t="s">
        <v>7243</v>
      </c>
      <c r="B9178" s="2">
        <v>42448</v>
      </c>
      <c r="C9178" s="2">
        <v>42453</v>
      </c>
      <c r="D9178" s="1" t="s">
        <v>19</v>
      </c>
      <c r="E9178" s="1" t="s">
        <v>2820</v>
      </c>
      <c r="F9178" s="1" t="s">
        <v>608</v>
      </c>
      <c r="G9178">
        <v>31.085999999999999</v>
      </c>
      <c r="H9178">
        <v>3</v>
      </c>
      <c r="I9178">
        <v>0.7</v>
      </c>
      <c r="J9178">
        <v>-20.724</v>
      </c>
    </row>
    <row r="9179" spans="1:10" x14ac:dyDescent="0.25">
      <c r="A9179" s="1" t="s">
        <v>7244</v>
      </c>
      <c r="B9179" s="2">
        <v>42688</v>
      </c>
      <c r="C9179" s="2">
        <v>42692</v>
      </c>
      <c r="D9179" s="1" t="s">
        <v>19</v>
      </c>
      <c r="E9179" s="1" t="s">
        <v>110</v>
      </c>
      <c r="F9179" s="1" t="s">
        <v>4919</v>
      </c>
      <c r="G9179">
        <v>13.98</v>
      </c>
      <c r="H9179">
        <v>2</v>
      </c>
      <c r="I9179">
        <v>0</v>
      </c>
      <c r="J9179">
        <v>3.9144000000000001</v>
      </c>
    </row>
    <row r="9180" spans="1:10" x14ac:dyDescent="0.25">
      <c r="A9180" s="1" t="s">
        <v>7244</v>
      </c>
      <c r="B9180" s="2">
        <v>42688</v>
      </c>
      <c r="C9180" s="2">
        <v>42692</v>
      </c>
      <c r="D9180" s="1" t="s">
        <v>19</v>
      </c>
      <c r="E9180" s="1" t="s">
        <v>110</v>
      </c>
      <c r="F9180" s="1" t="s">
        <v>4094</v>
      </c>
      <c r="G9180">
        <v>23.65</v>
      </c>
      <c r="H9180">
        <v>1</v>
      </c>
      <c r="I9180">
        <v>0</v>
      </c>
      <c r="J9180">
        <v>6.149</v>
      </c>
    </row>
    <row r="9181" spans="1:10" x14ac:dyDescent="0.25">
      <c r="A9181" s="1" t="s">
        <v>7245</v>
      </c>
      <c r="B9181" s="2">
        <v>42954</v>
      </c>
      <c r="C9181" s="2">
        <v>42958</v>
      </c>
      <c r="D9181" s="1" t="s">
        <v>19</v>
      </c>
      <c r="E9181" s="1" t="s">
        <v>636</v>
      </c>
      <c r="F9181" s="1" t="s">
        <v>3971</v>
      </c>
      <c r="G9181">
        <v>707.88</v>
      </c>
      <c r="H9181">
        <v>3</v>
      </c>
      <c r="I9181">
        <v>0.2</v>
      </c>
      <c r="J9181">
        <v>44.2425</v>
      </c>
    </row>
    <row r="9182" spans="1:10" x14ac:dyDescent="0.25">
      <c r="A9182" s="1" t="s">
        <v>7245</v>
      </c>
      <c r="B9182" s="2">
        <v>42954</v>
      </c>
      <c r="C9182" s="2">
        <v>42958</v>
      </c>
      <c r="D9182" s="1" t="s">
        <v>19</v>
      </c>
      <c r="E9182" s="1" t="s">
        <v>636</v>
      </c>
      <c r="F9182" s="1" t="s">
        <v>1214</v>
      </c>
      <c r="G9182">
        <v>11.952</v>
      </c>
      <c r="H9182">
        <v>3</v>
      </c>
      <c r="I9182">
        <v>0.2</v>
      </c>
      <c r="J9182">
        <v>4.1832000000000003</v>
      </c>
    </row>
    <row r="9183" spans="1:10" x14ac:dyDescent="0.25">
      <c r="A9183" s="1" t="s">
        <v>7245</v>
      </c>
      <c r="B9183" s="2">
        <v>42954</v>
      </c>
      <c r="C9183" s="2">
        <v>42958</v>
      </c>
      <c r="D9183" s="1" t="s">
        <v>19</v>
      </c>
      <c r="E9183" s="1" t="s">
        <v>636</v>
      </c>
      <c r="F9183" s="1" t="s">
        <v>4517</v>
      </c>
      <c r="G9183">
        <v>31.128</v>
      </c>
      <c r="H9183">
        <v>3</v>
      </c>
      <c r="I9183">
        <v>0.2</v>
      </c>
      <c r="J9183">
        <v>11.673</v>
      </c>
    </row>
    <row r="9184" spans="1:10" x14ac:dyDescent="0.25">
      <c r="A9184" s="1" t="s">
        <v>7245</v>
      </c>
      <c r="B9184" s="2">
        <v>42954</v>
      </c>
      <c r="C9184" s="2">
        <v>42958</v>
      </c>
      <c r="D9184" s="1" t="s">
        <v>19</v>
      </c>
      <c r="E9184" s="1" t="s">
        <v>636</v>
      </c>
      <c r="F9184" s="1" t="s">
        <v>5634</v>
      </c>
      <c r="G9184">
        <v>55.76</v>
      </c>
      <c r="H9184">
        <v>4</v>
      </c>
      <c r="I9184">
        <v>0</v>
      </c>
      <c r="J9184">
        <v>7.8064</v>
      </c>
    </row>
    <row r="9185" spans="1:10" x14ac:dyDescent="0.25">
      <c r="A9185" s="1" t="s">
        <v>7245</v>
      </c>
      <c r="B9185" s="2">
        <v>42954</v>
      </c>
      <c r="C9185" s="2">
        <v>42958</v>
      </c>
      <c r="D9185" s="1" t="s">
        <v>19</v>
      </c>
      <c r="E9185" s="1" t="s">
        <v>636</v>
      </c>
      <c r="F9185" s="1" t="s">
        <v>632</v>
      </c>
      <c r="G9185">
        <v>24.56</v>
      </c>
      <c r="H9185">
        <v>2</v>
      </c>
      <c r="I9185">
        <v>0</v>
      </c>
      <c r="J9185">
        <v>11.543200000000001</v>
      </c>
    </row>
    <row r="9186" spans="1:10" x14ac:dyDescent="0.25">
      <c r="A9186" s="1" t="s">
        <v>7245</v>
      </c>
      <c r="B9186" s="2">
        <v>42954</v>
      </c>
      <c r="C9186" s="2">
        <v>42958</v>
      </c>
      <c r="D9186" s="1" t="s">
        <v>19</v>
      </c>
      <c r="E9186" s="1" t="s">
        <v>636</v>
      </c>
      <c r="F9186" s="1" t="s">
        <v>70</v>
      </c>
      <c r="G9186">
        <v>51.75</v>
      </c>
      <c r="H9186">
        <v>1</v>
      </c>
      <c r="I9186">
        <v>0</v>
      </c>
      <c r="J9186">
        <v>15.525</v>
      </c>
    </row>
    <row r="9187" spans="1:10" x14ac:dyDescent="0.25">
      <c r="A9187" s="1" t="s">
        <v>7245</v>
      </c>
      <c r="B9187" s="2">
        <v>42954</v>
      </c>
      <c r="C9187" s="2">
        <v>42958</v>
      </c>
      <c r="D9187" s="1" t="s">
        <v>19</v>
      </c>
      <c r="E9187" s="1" t="s">
        <v>636</v>
      </c>
      <c r="F9187" s="1" t="s">
        <v>7246</v>
      </c>
      <c r="G9187">
        <v>207.184</v>
      </c>
      <c r="H9187">
        <v>1</v>
      </c>
      <c r="I9187">
        <v>0.2</v>
      </c>
      <c r="J9187">
        <v>25.898</v>
      </c>
    </row>
    <row r="9188" spans="1:10" x14ac:dyDescent="0.25">
      <c r="A9188" s="1" t="s">
        <v>7245</v>
      </c>
      <c r="B9188" s="2">
        <v>42954</v>
      </c>
      <c r="C9188" s="2">
        <v>42958</v>
      </c>
      <c r="D9188" s="1" t="s">
        <v>19</v>
      </c>
      <c r="E9188" s="1" t="s">
        <v>636</v>
      </c>
      <c r="F9188" s="1" t="s">
        <v>2768</v>
      </c>
      <c r="G9188">
        <v>1473.1</v>
      </c>
      <c r="H9188">
        <v>5</v>
      </c>
      <c r="I9188">
        <v>0</v>
      </c>
      <c r="J9188">
        <v>412.46800000000002</v>
      </c>
    </row>
    <row r="9189" spans="1:10" x14ac:dyDescent="0.25">
      <c r="A9189" s="1" t="s">
        <v>7247</v>
      </c>
      <c r="B9189" s="2">
        <v>42237</v>
      </c>
      <c r="C9189" s="2">
        <v>42241</v>
      </c>
      <c r="D9189" s="1" t="s">
        <v>19</v>
      </c>
      <c r="E9189" s="1" t="s">
        <v>3012</v>
      </c>
      <c r="F9189" s="1" t="s">
        <v>970</v>
      </c>
      <c r="G9189">
        <v>3.488</v>
      </c>
      <c r="H9189">
        <v>2</v>
      </c>
      <c r="I9189">
        <v>0.2</v>
      </c>
      <c r="J9189">
        <v>-0.6976</v>
      </c>
    </row>
    <row r="9190" spans="1:10" x14ac:dyDescent="0.25">
      <c r="A9190" s="1" t="s">
        <v>7247</v>
      </c>
      <c r="B9190" s="2">
        <v>42237</v>
      </c>
      <c r="C9190" s="2">
        <v>42241</v>
      </c>
      <c r="D9190" s="1" t="s">
        <v>19</v>
      </c>
      <c r="E9190" s="1" t="s">
        <v>3012</v>
      </c>
      <c r="F9190" s="1" t="s">
        <v>480</v>
      </c>
      <c r="G9190">
        <v>21.728000000000002</v>
      </c>
      <c r="H9190">
        <v>4</v>
      </c>
      <c r="I9190">
        <v>0.2</v>
      </c>
      <c r="J9190">
        <v>3.8024</v>
      </c>
    </row>
    <row r="9191" spans="1:10" x14ac:dyDescent="0.25">
      <c r="A9191" s="1" t="s">
        <v>7247</v>
      </c>
      <c r="B9191" s="2">
        <v>42237</v>
      </c>
      <c r="C9191" s="2">
        <v>42241</v>
      </c>
      <c r="D9191" s="1" t="s">
        <v>19</v>
      </c>
      <c r="E9191" s="1" t="s">
        <v>3012</v>
      </c>
      <c r="F9191" s="1" t="s">
        <v>2032</v>
      </c>
      <c r="G9191">
        <v>663.072</v>
      </c>
      <c r="H9191">
        <v>6</v>
      </c>
      <c r="I9191">
        <v>0.2</v>
      </c>
      <c r="J9191">
        <v>-165.768</v>
      </c>
    </row>
    <row r="9192" spans="1:10" x14ac:dyDescent="0.25">
      <c r="A9192" s="1" t="s">
        <v>7247</v>
      </c>
      <c r="B9192" s="2">
        <v>42237</v>
      </c>
      <c r="C9192" s="2">
        <v>42241</v>
      </c>
      <c r="D9192" s="1" t="s">
        <v>19</v>
      </c>
      <c r="E9192" s="1" t="s">
        <v>3012</v>
      </c>
      <c r="F9192" s="1" t="s">
        <v>1905</v>
      </c>
      <c r="G9192">
        <v>99.587999999999994</v>
      </c>
      <c r="H9192">
        <v>2</v>
      </c>
      <c r="I9192">
        <v>0.7</v>
      </c>
      <c r="J9192">
        <v>-82.99</v>
      </c>
    </row>
    <row r="9193" spans="1:10" x14ac:dyDescent="0.25">
      <c r="A9193" s="1" t="s">
        <v>7247</v>
      </c>
      <c r="B9193" s="2">
        <v>42237</v>
      </c>
      <c r="C9193" s="2">
        <v>42241</v>
      </c>
      <c r="D9193" s="1" t="s">
        <v>19</v>
      </c>
      <c r="E9193" s="1" t="s">
        <v>3012</v>
      </c>
      <c r="F9193" s="1" t="s">
        <v>1610</v>
      </c>
      <c r="G9193">
        <v>49.567999999999998</v>
      </c>
      <c r="H9193">
        <v>2</v>
      </c>
      <c r="I9193">
        <v>0.2</v>
      </c>
      <c r="J9193">
        <v>15.49</v>
      </c>
    </row>
    <row r="9194" spans="1:10" x14ac:dyDescent="0.25">
      <c r="A9194" s="1" t="s">
        <v>7248</v>
      </c>
      <c r="B9194" s="2">
        <v>42310</v>
      </c>
      <c r="C9194" s="2">
        <v>42315</v>
      </c>
      <c r="D9194" s="1" t="s">
        <v>19</v>
      </c>
      <c r="E9194" s="1" t="s">
        <v>512</v>
      </c>
      <c r="F9194" s="1" t="s">
        <v>604</v>
      </c>
      <c r="G9194">
        <v>29.372</v>
      </c>
      <c r="H9194">
        <v>7</v>
      </c>
      <c r="I9194">
        <v>0.8</v>
      </c>
      <c r="J9194">
        <v>-46.995199999999997</v>
      </c>
    </row>
    <row r="9195" spans="1:10" x14ac:dyDescent="0.25">
      <c r="A9195" s="1" t="s">
        <v>7248</v>
      </c>
      <c r="B9195" s="2">
        <v>42310</v>
      </c>
      <c r="C9195" s="2">
        <v>42315</v>
      </c>
      <c r="D9195" s="1" t="s">
        <v>19</v>
      </c>
      <c r="E9195" s="1" t="s">
        <v>512</v>
      </c>
      <c r="F9195" s="1" t="s">
        <v>1879</v>
      </c>
      <c r="G9195">
        <v>344.70400000000001</v>
      </c>
      <c r="H9195">
        <v>2</v>
      </c>
      <c r="I9195">
        <v>0.2</v>
      </c>
      <c r="J9195">
        <v>38.779200000000003</v>
      </c>
    </row>
    <row r="9196" spans="1:10" x14ac:dyDescent="0.25">
      <c r="A9196" s="1" t="s">
        <v>7249</v>
      </c>
      <c r="B9196" s="2">
        <v>41973</v>
      </c>
      <c r="C9196" s="2">
        <v>41979</v>
      </c>
      <c r="D9196" s="1" t="s">
        <v>19</v>
      </c>
      <c r="E9196" s="1" t="s">
        <v>745</v>
      </c>
      <c r="F9196" s="1" t="s">
        <v>2891</v>
      </c>
      <c r="G9196">
        <v>47.991999999999997</v>
      </c>
      <c r="H9196">
        <v>7</v>
      </c>
      <c r="I9196">
        <v>0.2</v>
      </c>
      <c r="J9196">
        <v>3.5994000000000002</v>
      </c>
    </row>
    <row r="9197" spans="1:10" x14ac:dyDescent="0.25">
      <c r="A9197" s="1" t="s">
        <v>7249</v>
      </c>
      <c r="B9197" s="2">
        <v>41973</v>
      </c>
      <c r="C9197" s="2">
        <v>41979</v>
      </c>
      <c r="D9197" s="1" t="s">
        <v>19</v>
      </c>
      <c r="E9197" s="1" t="s">
        <v>745</v>
      </c>
      <c r="F9197" s="1" t="s">
        <v>3248</v>
      </c>
      <c r="G9197">
        <v>102.24</v>
      </c>
      <c r="H9197">
        <v>4</v>
      </c>
      <c r="I9197">
        <v>0.2</v>
      </c>
      <c r="J9197">
        <v>-16.614000000000001</v>
      </c>
    </row>
    <row r="9198" spans="1:10" x14ac:dyDescent="0.25">
      <c r="A9198" s="1" t="s">
        <v>7250</v>
      </c>
      <c r="B9198" s="2">
        <v>41769</v>
      </c>
      <c r="C9198" s="2">
        <v>41774</v>
      </c>
      <c r="D9198" s="1" t="s">
        <v>19</v>
      </c>
      <c r="E9198" s="1" t="s">
        <v>1899</v>
      </c>
      <c r="F9198" s="1" t="s">
        <v>4674</v>
      </c>
      <c r="G9198">
        <v>39.96</v>
      </c>
      <c r="H9198">
        <v>2</v>
      </c>
      <c r="I9198">
        <v>0</v>
      </c>
      <c r="J9198">
        <v>19.180800000000001</v>
      </c>
    </row>
    <row r="9199" spans="1:10" x14ac:dyDescent="0.25">
      <c r="A9199" s="1" t="s">
        <v>7250</v>
      </c>
      <c r="B9199" s="2">
        <v>41769</v>
      </c>
      <c r="C9199" s="2">
        <v>41774</v>
      </c>
      <c r="D9199" s="1" t="s">
        <v>19</v>
      </c>
      <c r="E9199" s="1" t="s">
        <v>1899</v>
      </c>
      <c r="F9199" s="1" t="s">
        <v>2512</v>
      </c>
      <c r="G9199">
        <v>1432</v>
      </c>
      <c r="H9199">
        <v>5</v>
      </c>
      <c r="I9199">
        <v>0.2</v>
      </c>
      <c r="J9199">
        <v>125.3</v>
      </c>
    </row>
    <row r="9200" spans="1:10" x14ac:dyDescent="0.25">
      <c r="A9200" s="1" t="s">
        <v>7250</v>
      </c>
      <c r="B9200" s="2">
        <v>41769</v>
      </c>
      <c r="C9200" s="2">
        <v>41774</v>
      </c>
      <c r="D9200" s="1" t="s">
        <v>19</v>
      </c>
      <c r="E9200" s="1" t="s">
        <v>1899</v>
      </c>
      <c r="F9200" s="1" t="s">
        <v>5097</v>
      </c>
      <c r="G9200">
        <v>41.04</v>
      </c>
      <c r="H9200">
        <v>6</v>
      </c>
      <c r="I9200">
        <v>0</v>
      </c>
      <c r="J9200">
        <v>11.0808</v>
      </c>
    </row>
    <row r="9201" spans="1:10" x14ac:dyDescent="0.25">
      <c r="A9201" s="1" t="s">
        <v>7250</v>
      </c>
      <c r="B9201" s="2">
        <v>41769</v>
      </c>
      <c r="C9201" s="2">
        <v>41774</v>
      </c>
      <c r="D9201" s="1" t="s">
        <v>19</v>
      </c>
      <c r="E9201" s="1" t="s">
        <v>1899</v>
      </c>
      <c r="F9201" s="1" t="s">
        <v>3683</v>
      </c>
      <c r="G9201">
        <v>256.78399999999999</v>
      </c>
      <c r="H9201">
        <v>1</v>
      </c>
      <c r="I9201">
        <v>0.2</v>
      </c>
      <c r="J9201">
        <v>32.097999999999999</v>
      </c>
    </row>
    <row r="9202" spans="1:10" x14ac:dyDescent="0.25">
      <c r="A9202" s="1" t="s">
        <v>7251</v>
      </c>
      <c r="B9202" s="2">
        <v>42660</v>
      </c>
      <c r="C9202" s="2">
        <v>42663</v>
      </c>
      <c r="D9202" s="1" t="s">
        <v>79</v>
      </c>
      <c r="E9202" s="1" t="s">
        <v>4793</v>
      </c>
      <c r="F9202" s="1" t="s">
        <v>861</v>
      </c>
      <c r="G9202">
        <v>120.98</v>
      </c>
      <c r="H9202">
        <v>1</v>
      </c>
      <c r="I9202">
        <v>0</v>
      </c>
      <c r="J9202">
        <v>12.098000000000001</v>
      </c>
    </row>
    <row r="9203" spans="1:10" x14ac:dyDescent="0.25">
      <c r="A9203" s="1" t="s">
        <v>7251</v>
      </c>
      <c r="B9203" s="2">
        <v>42660</v>
      </c>
      <c r="C9203" s="2">
        <v>42663</v>
      </c>
      <c r="D9203" s="1" t="s">
        <v>79</v>
      </c>
      <c r="E9203" s="1" t="s">
        <v>4793</v>
      </c>
      <c r="F9203" s="1" t="s">
        <v>772</v>
      </c>
      <c r="G9203">
        <v>315.98</v>
      </c>
      <c r="H9203">
        <v>1</v>
      </c>
      <c r="I9203">
        <v>0</v>
      </c>
      <c r="J9203">
        <v>148.51060000000001</v>
      </c>
    </row>
    <row r="9204" spans="1:10" x14ac:dyDescent="0.25">
      <c r="A9204" s="1" t="s">
        <v>7252</v>
      </c>
      <c r="B9204" s="2">
        <v>42673</v>
      </c>
      <c r="C9204" s="2">
        <v>42677</v>
      </c>
      <c r="D9204" s="1" t="s">
        <v>19</v>
      </c>
      <c r="E9204" s="1" t="s">
        <v>2700</v>
      </c>
      <c r="F9204" s="1" t="s">
        <v>2799</v>
      </c>
      <c r="G9204">
        <v>28.751999999999999</v>
      </c>
      <c r="H9204">
        <v>3</v>
      </c>
      <c r="I9204">
        <v>0.2</v>
      </c>
      <c r="J9204">
        <v>10.0632</v>
      </c>
    </row>
    <row r="9205" spans="1:10" x14ac:dyDescent="0.25">
      <c r="A9205" s="1" t="s">
        <v>7252</v>
      </c>
      <c r="B9205" s="2">
        <v>42673</v>
      </c>
      <c r="C9205" s="2">
        <v>42677</v>
      </c>
      <c r="D9205" s="1" t="s">
        <v>19</v>
      </c>
      <c r="E9205" s="1" t="s">
        <v>2700</v>
      </c>
      <c r="F9205" s="1" t="s">
        <v>2848</v>
      </c>
      <c r="G9205">
        <v>114.95</v>
      </c>
      <c r="H9205">
        <v>5</v>
      </c>
      <c r="I9205">
        <v>0</v>
      </c>
      <c r="J9205">
        <v>32.186</v>
      </c>
    </row>
    <row r="9206" spans="1:10" x14ac:dyDescent="0.25">
      <c r="A9206" s="1" t="s">
        <v>7253</v>
      </c>
      <c r="B9206" s="2">
        <v>42705</v>
      </c>
      <c r="C9206" s="2">
        <v>42709</v>
      </c>
      <c r="D9206" s="1" t="s">
        <v>19</v>
      </c>
      <c r="E9206" s="1" t="s">
        <v>387</v>
      </c>
      <c r="F9206" s="1" t="s">
        <v>272</v>
      </c>
      <c r="G9206">
        <v>23.04</v>
      </c>
      <c r="H9206">
        <v>8</v>
      </c>
      <c r="I9206">
        <v>0</v>
      </c>
      <c r="J9206">
        <v>6.9119999999999999</v>
      </c>
    </row>
    <row r="9207" spans="1:10" x14ac:dyDescent="0.25">
      <c r="A9207" s="1" t="s">
        <v>7254</v>
      </c>
      <c r="B9207" s="2">
        <v>42481</v>
      </c>
      <c r="C9207" s="2">
        <v>42481</v>
      </c>
      <c r="D9207" s="1" t="s">
        <v>654</v>
      </c>
      <c r="E9207" s="1" t="s">
        <v>2570</v>
      </c>
      <c r="F9207" s="1" t="s">
        <v>1965</v>
      </c>
      <c r="G9207">
        <v>15.48</v>
      </c>
      <c r="H9207">
        <v>3</v>
      </c>
      <c r="I9207">
        <v>0</v>
      </c>
      <c r="J9207">
        <v>4.4892000000000003</v>
      </c>
    </row>
    <row r="9208" spans="1:10" x14ac:dyDescent="0.25">
      <c r="A9208" s="1" t="s">
        <v>7254</v>
      </c>
      <c r="B9208" s="2">
        <v>42481</v>
      </c>
      <c r="C9208" s="2">
        <v>42481</v>
      </c>
      <c r="D9208" s="1" t="s">
        <v>654</v>
      </c>
      <c r="E9208" s="1" t="s">
        <v>2570</v>
      </c>
      <c r="F9208" s="1" t="s">
        <v>5034</v>
      </c>
      <c r="G9208">
        <v>51.84</v>
      </c>
      <c r="H9208">
        <v>8</v>
      </c>
      <c r="I9208">
        <v>0</v>
      </c>
      <c r="J9208">
        <v>24.883199999999999</v>
      </c>
    </row>
    <row r="9209" spans="1:10" x14ac:dyDescent="0.25">
      <c r="A9209" s="1" t="s">
        <v>7255</v>
      </c>
      <c r="B9209" s="2">
        <v>42950</v>
      </c>
      <c r="C9209" s="2">
        <v>42954</v>
      </c>
      <c r="D9209" s="1" t="s">
        <v>19</v>
      </c>
      <c r="E9209" s="1" t="s">
        <v>2114</v>
      </c>
      <c r="F9209" s="1" t="s">
        <v>3197</v>
      </c>
      <c r="G9209">
        <v>39.816000000000003</v>
      </c>
      <c r="H9209">
        <v>3</v>
      </c>
      <c r="I9209">
        <v>0.2</v>
      </c>
      <c r="J9209">
        <v>7.4654999999999996</v>
      </c>
    </row>
    <row r="9210" spans="1:10" x14ac:dyDescent="0.25">
      <c r="A9210" s="1" t="s">
        <v>7256</v>
      </c>
      <c r="B9210" s="2">
        <v>42950</v>
      </c>
      <c r="C9210" s="2">
        <v>42955</v>
      </c>
      <c r="D9210" s="1" t="s">
        <v>11</v>
      </c>
      <c r="E9210" s="1" t="s">
        <v>2706</v>
      </c>
      <c r="F9210" s="1" t="s">
        <v>2812</v>
      </c>
      <c r="G9210">
        <v>16.059999999999999</v>
      </c>
      <c r="H9210">
        <v>1</v>
      </c>
      <c r="I9210">
        <v>0</v>
      </c>
      <c r="J9210">
        <v>4.1756000000000002</v>
      </c>
    </row>
    <row r="9211" spans="1:10" x14ac:dyDescent="0.25">
      <c r="A9211" s="1" t="s">
        <v>7257</v>
      </c>
      <c r="B9211" s="2">
        <v>43080</v>
      </c>
      <c r="C9211" s="2">
        <v>43083</v>
      </c>
      <c r="D9211" s="1" t="s">
        <v>11</v>
      </c>
      <c r="E9211" s="1" t="s">
        <v>7258</v>
      </c>
      <c r="F9211" s="1" t="s">
        <v>2324</v>
      </c>
      <c r="G9211">
        <v>7.28</v>
      </c>
      <c r="H9211">
        <v>1</v>
      </c>
      <c r="I9211">
        <v>0</v>
      </c>
      <c r="J9211">
        <v>3.4944000000000002</v>
      </c>
    </row>
    <row r="9212" spans="1:10" x14ac:dyDescent="0.25">
      <c r="A9212" s="1" t="s">
        <v>7257</v>
      </c>
      <c r="B9212" s="2">
        <v>43080</v>
      </c>
      <c r="C9212" s="2">
        <v>43083</v>
      </c>
      <c r="D9212" s="1" t="s">
        <v>11</v>
      </c>
      <c r="E9212" s="1" t="s">
        <v>7258</v>
      </c>
      <c r="F9212" s="1" t="s">
        <v>1586</v>
      </c>
      <c r="G9212">
        <v>5.4</v>
      </c>
      <c r="H9212">
        <v>3</v>
      </c>
      <c r="I9212">
        <v>0</v>
      </c>
      <c r="J9212">
        <v>2.5920000000000001</v>
      </c>
    </row>
    <row r="9213" spans="1:10" x14ac:dyDescent="0.25">
      <c r="A9213" s="1" t="s">
        <v>7259</v>
      </c>
      <c r="B9213" s="2">
        <v>42077</v>
      </c>
      <c r="C9213" s="2">
        <v>42082</v>
      </c>
      <c r="D9213" s="1" t="s">
        <v>19</v>
      </c>
      <c r="E9213" s="1" t="s">
        <v>2248</v>
      </c>
      <c r="F9213" s="1" t="s">
        <v>549</v>
      </c>
      <c r="G9213">
        <v>19.440000000000001</v>
      </c>
      <c r="H9213">
        <v>3</v>
      </c>
      <c r="I9213">
        <v>0</v>
      </c>
      <c r="J9213">
        <v>9.3312000000000008</v>
      </c>
    </row>
    <row r="9214" spans="1:10" x14ac:dyDescent="0.25">
      <c r="A9214" s="1" t="s">
        <v>7260</v>
      </c>
      <c r="B9214" s="2">
        <v>41981</v>
      </c>
      <c r="C9214" s="2">
        <v>41988</v>
      </c>
      <c r="D9214" s="1" t="s">
        <v>19</v>
      </c>
      <c r="E9214" s="1" t="s">
        <v>1098</v>
      </c>
      <c r="F9214" s="1" t="s">
        <v>132</v>
      </c>
      <c r="G9214">
        <v>39.880000000000003</v>
      </c>
      <c r="H9214">
        <v>2</v>
      </c>
      <c r="I9214">
        <v>0</v>
      </c>
      <c r="J9214">
        <v>11.166399999999999</v>
      </c>
    </row>
    <row r="9215" spans="1:10" x14ac:dyDescent="0.25">
      <c r="A9215" s="1" t="s">
        <v>7260</v>
      </c>
      <c r="B9215" s="2">
        <v>41981</v>
      </c>
      <c r="C9215" s="2">
        <v>41988</v>
      </c>
      <c r="D9215" s="1" t="s">
        <v>19</v>
      </c>
      <c r="E9215" s="1" t="s">
        <v>1098</v>
      </c>
      <c r="F9215" s="1" t="s">
        <v>2439</v>
      </c>
      <c r="G9215">
        <v>79.44</v>
      </c>
      <c r="H9215">
        <v>3</v>
      </c>
      <c r="I9215">
        <v>0</v>
      </c>
      <c r="J9215">
        <v>28.598400000000002</v>
      </c>
    </row>
    <row r="9216" spans="1:10" x14ac:dyDescent="0.25">
      <c r="A9216" s="1" t="s">
        <v>7261</v>
      </c>
      <c r="B9216" s="2">
        <v>43008</v>
      </c>
      <c r="C9216" s="2">
        <v>43010</v>
      </c>
      <c r="D9216" s="1" t="s">
        <v>79</v>
      </c>
      <c r="E9216" s="1" t="s">
        <v>2602</v>
      </c>
      <c r="F9216" s="1" t="s">
        <v>7262</v>
      </c>
      <c r="G9216">
        <v>20.664000000000001</v>
      </c>
      <c r="H9216">
        <v>7</v>
      </c>
      <c r="I9216">
        <v>0.2</v>
      </c>
      <c r="J9216">
        <v>6.9741</v>
      </c>
    </row>
    <row r="9217" spans="1:10" x14ac:dyDescent="0.25">
      <c r="A9217" s="1" t="s">
        <v>7263</v>
      </c>
      <c r="B9217" s="2">
        <v>42695</v>
      </c>
      <c r="C9217" s="2">
        <v>42700</v>
      </c>
      <c r="D9217" s="1" t="s">
        <v>19</v>
      </c>
      <c r="E9217" s="1" t="s">
        <v>1143</v>
      </c>
      <c r="F9217" s="1" t="s">
        <v>1006</v>
      </c>
      <c r="G9217">
        <v>32.4</v>
      </c>
      <c r="H9217">
        <v>5</v>
      </c>
      <c r="I9217">
        <v>0</v>
      </c>
      <c r="J9217">
        <v>15.552</v>
      </c>
    </row>
    <row r="9218" spans="1:10" x14ac:dyDescent="0.25">
      <c r="A9218" s="1" t="s">
        <v>7264</v>
      </c>
      <c r="B9218" s="2">
        <v>43063</v>
      </c>
      <c r="C9218" s="2">
        <v>43069</v>
      </c>
      <c r="D9218" s="1" t="s">
        <v>19</v>
      </c>
      <c r="E9218" s="1" t="s">
        <v>3727</v>
      </c>
      <c r="F9218" s="1" t="s">
        <v>40</v>
      </c>
      <c r="G9218">
        <v>13.762</v>
      </c>
      <c r="H9218">
        <v>1</v>
      </c>
      <c r="I9218">
        <v>0.8</v>
      </c>
      <c r="J9218">
        <v>-24.771599999999999</v>
      </c>
    </row>
    <row r="9219" spans="1:10" x14ac:dyDescent="0.25">
      <c r="A9219" s="1" t="s">
        <v>7265</v>
      </c>
      <c r="B9219" s="2">
        <v>43053</v>
      </c>
      <c r="C9219" s="2">
        <v>43056</v>
      </c>
      <c r="D9219" s="1" t="s">
        <v>79</v>
      </c>
      <c r="E9219" s="1" t="s">
        <v>2948</v>
      </c>
      <c r="F9219" s="1" t="s">
        <v>1373</v>
      </c>
      <c r="G9219">
        <v>15.28</v>
      </c>
      <c r="H9219">
        <v>2</v>
      </c>
      <c r="I9219">
        <v>0</v>
      </c>
      <c r="J9219">
        <v>7.4871999999999996</v>
      </c>
    </row>
    <row r="9220" spans="1:10" x14ac:dyDescent="0.25">
      <c r="A9220" s="1" t="s">
        <v>7266</v>
      </c>
      <c r="B9220" s="2">
        <v>42232</v>
      </c>
      <c r="C9220" s="2">
        <v>42236</v>
      </c>
      <c r="D9220" s="1" t="s">
        <v>19</v>
      </c>
      <c r="E9220" s="1" t="s">
        <v>2508</v>
      </c>
      <c r="F9220" s="1" t="s">
        <v>1832</v>
      </c>
      <c r="G9220">
        <v>44.688000000000002</v>
      </c>
      <c r="H9220">
        <v>7</v>
      </c>
      <c r="I9220">
        <v>0.2</v>
      </c>
      <c r="J9220">
        <v>3.3515999999999999</v>
      </c>
    </row>
    <row r="9221" spans="1:10" x14ac:dyDescent="0.25">
      <c r="A9221" s="1" t="s">
        <v>7266</v>
      </c>
      <c r="B9221" s="2">
        <v>42232</v>
      </c>
      <c r="C9221" s="2">
        <v>42236</v>
      </c>
      <c r="D9221" s="1" t="s">
        <v>19</v>
      </c>
      <c r="E9221" s="1" t="s">
        <v>2508</v>
      </c>
      <c r="F9221" s="1" t="s">
        <v>3138</v>
      </c>
      <c r="G9221">
        <v>301.47000000000003</v>
      </c>
      <c r="H9221">
        <v>3</v>
      </c>
      <c r="I9221">
        <v>0.5</v>
      </c>
      <c r="J9221">
        <v>-204.99959999999999</v>
      </c>
    </row>
    <row r="9222" spans="1:10" x14ac:dyDescent="0.25">
      <c r="A9222" s="1" t="s">
        <v>7267</v>
      </c>
      <c r="B9222" s="2">
        <v>43021</v>
      </c>
      <c r="C9222" s="2">
        <v>43022</v>
      </c>
      <c r="D9222" s="1" t="s">
        <v>79</v>
      </c>
      <c r="E9222" s="1" t="s">
        <v>3495</v>
      </c>
      <c r="F9222" s="1" t="s">
        <v>2836</v>
      </c>
      <c r="G9222">
        <v>11.07</v>
      </c>
      <c r="H9222">
        <v>3</v>
      </c>
      <c r="I9222">
        <v>0</v>
      </c>
      <c r="J9222">
        <v>5.2028999999999996</v>
      </c>
    </row>
    <row r="9223" spans="1:10" x14ac:dyDescent="0.25">
      <c r="A9223" s="1" t="s">
        <v>7267</v>
      </c>
      <c r="B9223" s="2">
        <v>43021</v>
      </c>
      <c r="C9223" s="2">
        <v>43022</v>
      </c>
      <c r="D9223" s="1" t="s">
        <v>79</v>
      </c>
      <c r="E9223" s="1" t="s">
        <v>3495</v>
      </c>
      <c r="F9223" s="1" t="s">
        <v>445</v>
      </c>
      <c r="G9223">
        <v>1504.52</v>
      </c>
      <c r="H9223">
        <v>4</v>
      </c>
      <c r="I9223">
        <v>0</v>
      </c>
      <c r="J9223">
        <v>346.03960000000001</v>
      </c>
    </row>
    <row r="9224" spans="1:10" x14ac:dyDescent="0.25">
      <c r="A9224" s="1" t="s">
        <v>7267</v>
      </c>
      <c r="B9224" s="2">
        <v>43021</v>
      </c>
      <c r="C9224" s="2">
        <v>43022</v>
      </c>
      <c r="D9224" s="1" t="s">
        <v>79</v>
      </c>
      <c r="E9224" s="1" t="s">
        <v>3495</v>
      </c>
      <c r="F9224" s="1" t="s">
        <v>2499</v>
      </c>
      <c r="G9224">
        <v>25.92</v>
      </c>
      <c r="H9224">
        <v>4</v>
      </c>
      <c r="I9224">
        <v>0</v>
      </c>
      <c r="J9224">
        <v>12.441599999999999</v>
      </c>
    </row>
    <row r="9225" spans="1:10" x14ac:dyDescent="0.25">
      <c r="A9225" s="1" t="s">
        <v>7268</v>
      </c>
      <c r="B9225" s="2">
        <v>43043</v>
      </c>
      <c r="C9225" s="2">
        <v>43043</v>
      </c>
      <c r="D9225" s="1" t="s">
        <v>654</v>
      </c>
      <c r="E9225" s="1" t="s">
        <v>366</v>
      </c>
      <c r="F9225" s="1" t="s">
        <v>3284</v>
      </c>
      <c r="G9225">
        <v>7.5359999999999996</v>
      </c>
      <c r="H9225">
        <v>6</v>
      </c>
      <c r="I9225">
        <v>0.8</v>
      </c>
      <c r="J9225">
        <v>-13.188000000000001</v>
      </c>
    </row>
    <row r="9226" spans="1:10" x14ac:dyDescent="0.25">
      <c r="A9226" s="1" t="s">
        <v>7268</v>
      </c>
      <c r="B9226" s="2">
        <v>43043</v>
      </c>
      <c r="C9226" s="2">
        <v>43043</v>
      </c>
      <c r="D9226" s="1" t="s">
        <v>654</v>
      </c>
      <c r="E9226" s="1" t="s">
        <v>366</v>
      </c>
      <c r="F9226" s="1" t="s">
        <v>1360</v>
      </c>
      <c r="G9226">
        <v>1.4079999999999999</v>
      </c>
      <c r="H9226">
        <v>2</v>
      </c>
      <c r="I9226">
        <v>0.8</v>
      </c>
      <c r="J9226">
        <v>-2.3231999999999999</v>
      </c>
    </row>
    <row r="9227" spans="1:10" x14ac:dyDescent="0.25">
      <c r="A9227" s="1" t="s">
        <v>7268</v>
      </c>
      <c r="B9227" s="2">
        <v>43043</v>
      </c>
      <c r="C9227" s="2">
        <v>43043</v>
      </c>
      <c r="D9227" s="1" t="s">
        <v>654</v>
      </c>
      <c r="E9227" s="1" t="s">
        <v>366</v>
      </c>
      <c r="F9227" s="1" t="s">
        <v>3772</v>
      </c>
      <c r="G9227">
        <v>4.1440000000000001</v>
      </c>
      <c r="H9227">
        <v>4</v>
      </c>
      <c r="I9227">
        <v>0.8</v>
      </c>
      <c r="J9227">
        <v>-6.4231999999999996</v>
      </c>
    </row>
    <row r="9228" spans="1:10" x14ac:dyDescent="0.25">
      <c r="A9228" s="1" t="s">
        <v>7268</v>
      </c>
      <c r="B9228" s="2">
        <v>43043</v>
      </c>
      <c r="C9228" s="2">
        <v>43043</v>
      </c>
      <c r="D9228" s="1" t="s">
        <v>654</v>
      </c>
      <c r="E9228" s="1" t="s">
        <v>366</v>
      </c>
      <c r="F9228" s="1" t="s">
        <v>435</v>
      </c>
      <c r="G9228">
        <v>52.752000000000002</v>
      </c>
      <c r="H9228">
        <v>3</v>
      </c>
      <c r="I9228">
        <v>0.2</v>
      </c>
      <c r="J9228">
        <v>-12.528600000000001</v>
      </c>
    </row>
    <row r="9229" spans="1:10" x14ac:dyDescent="0.25">
      <c r="A9229" s="1" t="s">
        <v>7269</v>
      </c>
      <c r="B9229" s="2">
        <v>42813</v>
      </c>
      <c r="C9229" s="2">
        <v>42818</v>
      </c>
      <c r="D9229" s="1" t="s">
        <v>19</v>
      </c>
      <c r="E9229" s="1" t="s">
        <v>2013</v>
      </c>
      <c r="F9229" s="1" t="s">
        <v>3087</v>
      </c>
      <c r="G9229">
        <v>381.36</v>
      </c>
      <c r="H9229">
        <v>7</v>
      </c>
      <c r="I9229">
        <v>0</v>
      </c>
      <c r="J9229">
        <v>106.7808</v>
      </c>
    </row>
    <row r="9230" spans="1:10" x14ac:dyDescent="0.25">
      <c r="A9230" s="1" t="s">
        <v>7270</v>
      </c>
      <c r="B9230" s="2">
        <v>41946</v>
      </c>
      <c r="C9230" s="2">
        <v>41946</v>
      </c>
      <c r="D9230" s="1" t="s">
        <v>654</v>
      </c>
      <c r="E9230" s="1" t="s">
        <v>1982</v>
      </c>
      <c r="F9230" s="1" t="s">
        <v>126</v>
      </c>
      <c r="G9230">
        <v>6.72</v>
      </c>
      <c r="H9230">
        <v>4</v>
      </c>
      <c r="I9230">
        <v>0</v>
      </c>
      <c r="J9230">
        <v>3.36</v>
      </c>
    </row>
    <row r="9231" spans="1:10" x14ac:dyDescent="0.25">
      <c r="A9231" s="1" t="s">
        <v>7271</v>
      </c>
      <c r="B9231" s="2">
        <v>42939</v>
      </c>
      <c r="C9231" s="2">
        <v>42942</v>
      </c>
      <c r="D9231" s="1" t="s">
        <v>79</v>
      </c>
      <c r="E9231" s="1" t="s">
        <v>67</v>
      </c>
      <c r="F9231" s="1" t="s">
        <v>1825</v>
      </c>
      <c r="G9231">
        <v>15.192</v>
      </c>
      <c r="H9231">
        <v>3</v>
      </c>
      <c r="I9231">
        <v>0.2</v>
      </c>
      <c r="J9231">
        <v>5.5071000000000003</v>
      </c>
    </row>
    <row r="9232" spans="1:10" x14ac:dyDescent="0.25">
      <c r="A9232" s="1" t="s">
        <v>7271</v>
      </c>
      <c r="B9232" s="2">
        <v>42939</v>
      </c>
      <c r="C9232" s="2">
        <v>42942</v>
      </c>
      <c r="D9232" s="1" t="s">
        <v>79</v>
      </c>
      <c r="E9232" s="1" t="s">
        <v>67</v>
      </c>
      <c r="F9232" s="1" t="s">
        <v>2395</v>
      </c>
      <c r="G9232">
        <v>58.32</v>
      </c>
      <c r="H9232">
        <v>9</v>
      </c>
      <c r="I9232">
        <v>0</v>
      </c>
      <c r="J9232">
        <v>27.993600000000001</v>
      </c>
    </row>
    <row r="9233" spans="1:10" x14ac:dyDescent="0.25">
      <c r="A9233" s="1" t="s">
        <v>7272</v>
      </c>
      <c r="B9233" s="2">
        <v>42000</v>
      </c>
      <c r="C9233" s="2">
        <v>42004</v>
      </c>
      <c r="D9233" s="1" t="s">
        <v>19</v>
      </c>
      <c r="E9233" s="1" t="s">
        <v>1147</v>
      </c>
      <c r="F9233" s="1" t="s">
        <v>243</v>
      </c>
      <c r="G9233">
        <v>946.76400000000001</v>
      </c>
      <c r="H9233">
        <v>6</v>
      </c>
      <c r="I9233">
        <v>0.7</v>
      </c>
      <c r="J9233">
        <v>-694.29359999999997</v>
      </c>
    </row>
    <row r="9234" spans="1:10" x14ac:dyDescent="0.25">
      <c r="A9234" s="1" t="s">
        <v>7273</v>
      </c>
      <c r="B9234" s="2">
        <v>42615</v>
      </c>
      <c r="C9234" s="2">
        <v>42619</v>
      </c>
      <c r="D9234" s="1" t="s">
        <v>19</v>
      </c>
      <c r="E9234" s="1" t="s">
        <v>1040</v>
      </c>
      <c r="F9234" s="1" t="s">
        <v>2656</v>
      </c>
      <c r="G9234">
        <v>94.68</v>
      </c>
      <c r="H9234">
        <v>9</v>
      </c>
      <c r="I9234">
        <v>0</v>
      </c>
      <c r="J9234">
        <v>31.244399999999999</v>
      </c>
    </row>
    <row r="9235" spans="1:10" x14ac:dyDescent="0.25">
      <c r="A9235" s="1" t="s">
        <v>7273</v>
      </c>
      <c r="B9235" s="2">
        <v>42615</v>
      </c>
      <c r="C9235" s="2">
        <v>42619</v>
      </c>
      <c r="D9235" s="1" t="s">
        <v>19</v>
      </c>
      <c r="E9235" s="1" t="s">
        <v>1040</v>
      </c>
      <c r="F9235" s="1" t="s">
        <v>4057</v>
      </c>
      <c r="G9235">
        <v>23.67</v>
      </c>
      <c r="H9235">
        <v>3</v>
      </c>
      <c r="I9235">
        <v>0</v>
      </c>
      <c r="J9235">
        <v>0.94679999999999997</v>
      </c>
    </row>
    <row r="9236" spans="1:10" x14ac:dyDescent="0.25">
      <c r="A9236" s="1" t="s">
        <v>7273</v>
      </c>
      <c r="B9236" s="2">
        <v>42615</v>
      </c>
      <c r="C9236" s="2">
        <v>42619</v>
      </c>
      <c r="D9236" s="1" t="s">
        <v>19</v>
      </c>
      <c r="E9236" s="1" t="s">
        <v>1040</v>
      </c>
      <c r="F9236" s="1" t="s">
        <v>1322</v>
      </c>
      <c r="G9236">
        <v>1091.1679999999999</v>
      </c>
      <c r="H9236">
        <v>4</v>
      </c>
      <c r="I9236">
        <v>0.2</v>
      </c>
      <c r="J9236">
        <v>68.197999999999993</v>
      </c>
    </row>
    <row r="9237" spans="1:10" x14ac:dyDescent="0.25">
      <c r="A9237" s="1" t="s">
        <v>7273</v>
      </c>
      <c r="B9237" s="2">
        <v>42615</v>
      </c>
      <c r="C9237" s="2">
        <v>42619</v>
      </c>
      <c r="D9237" s="1" t="s">
        <v>19</v>
      </c>
      <c r="E9237" s="1" t="s">
        <v>1040</v>
      </c>
      <c r="F9237" s="1" t="s">
        <v>2532</v>
      </c>
      <c r="G9237">
        <v>18.690000000000001</v>
      </c>
      <c r="H9237">
        <v>7</v>
      </c>
      <c r="I9237">
        <v>0</v>
      </c>
      <c r="J9237">
        <v>5.2332000000000001</v>
      </c>
    </row>
    <row r="9238" spans="1:10" x14ac:dyDescent="0.25">
      <c r="A9238" s="1" t="s">
        <v>7273</v>
      </c>
      <c r="B9238" s="2">
        <v>42615</v>
      </c>
      <c r="C9238" s="2">
        <v>42619</v>
      </c>
      <c r="D9238" s="1" t="s">
        <v>19</v>
      </c>
      <c r="E9238" s="1" t="s">
        <v>1040</v>
      </c>
      <c r="F9238" s="1" t="s">
        <v>30</v>
      </c>
      <c r="G9238">
        <v>568.72799999999995</v>
      </c>
      <c r="H9238">
        <v>3</v>
      </c>
      <c r="I9238">
        <v>0.2</v>
      </c>
      <c r="J9238">
        <v>28.436399999999999</v>
      </c>
    </row>
    <row r="9239" spans="1:10" x14ac:dyDescent="0.25">
      <c r="A9239" s="1" t="s">
        <v>7273</v>
      </c>
      <c r="B9239" s="2">
        <v>42615</v>
      </c>
      <c r="C9239" s="2">
        <v>42619</v>
      </c>
      <c r="D9239" s="1" t="s">
        <v>19</v>
      </c>
      <c r="E9239" s="1" t="s">
        <v>1040</v>
      </c>
      <c r="F9239" s="1" t="s">
        <v>3100</v>
      </c>
      <c r="G9239">
        <v>7.3120000000000003</v>
      </c>
      <c r="H9239">
        <v>1</v>
      </c>
      <c r="I9239">
        <v>0.2</v>
      </c>
      <c r="J9239">
        <v>2.5592000000000001</v>
      </c>
    </row>
    <row r="9240" spans="1:10" x14ac:dyDescent="0.25">
      <c r="A9240" s="1" t="s">
        <v>7274</v>
      </c>
      <c r="B9240" s="2">
        <v>42777</v>
      </c>
      <c r="C9240" s="2">
        <v>42780</v>
      </c>
      <c r="D9240" s="1" t="s">
        <v>79</v>
      </c>
      <c r="E9240" s="1" t="s">
        <v>2841</v>
      </c>
      <c r="F9240" s="1" t="s">
        <v>1551</v>
      </c>
      <c r="G9240">
        <v>147.56800000000001</v>
      </c>
      <c r="H9240">
        <v>2</v>
      </c>
      <c r="I9240">
        <v>0.2</v>
      </c>
      <c r="J9240">
        <v>-3.6892</v>
      </c>
    </row>
    <row r="9241" spans="1:10" x14ac:dyDescent="0.25">
      <c r="A9241" s="1" t="s">
        <v>7275</v>
      </c>
      <c r="B9241" s="2">
        <v>43035</v>
      </c>
      <c r="C9241" s="2">
        <v>43041</v>
      </c>
      <c r="D9241" s="1" t="s">
        <v>19</v>
      </c>
      <c r="E9241" s="1" t="s">
        <v>1059</v>
      </c>
      <c r="F9241" s="1" t="s">
        <v>1884</v>
      </c>
      <c r="G9241">
        <v>56.783999999999999</v>
      </c>
      <c r="H9241">
        <v>7</v>
      </c>
      <c r="I9241">
        <v>0.2</v>
      </c>
      <c r="J9241">
        <v>20.584199999999999</v>
      </c>
    </row>
    <row r="9242" spans="1:10" x14ac:dyDescent="0.25">
      <c r="A9242" s="1" t="s">
        <v>7275</v>
      </c>
      <c r="B9242" s="2">
        <v>43035</v>
      </c>
      <c r="C9242" s="2">
        <v>43041</v>
      </c>
      <c r="D9242" s="1" t="s">
        <v>19</v>
      </c>
      <c r="E9242" s="1" t="s">
        <v>1059</v>
      </c>
      <c r="F9242" s="1" t="s">
        <v>1699</v>
      </c>
      <c r="G9242">
        <v>5.6070000000000002</v>
      </c>
      <c r="H9242">
        <v>3</v>
      </c>
      <c r="I9242">
        <v>0.7</v>
      </c>
      <c r="J9242">
        <v>-3.9249000000000001</v>
      </c>
    </row>
    <row r="9243" spans="1:10" x14ac:dyDescent="0.25">
      <c r="A9243" s="1" t="s">
        <v>7275</v>
      </c>
      <c r="B9243" s="2">
        <v>43035</v>
      </c>
      <c r="C9243" s="2">
        <v>43041</v>
      </c>
      <c r="D9243" s="1" t="s">
        <v>19</v>
      </c>
      <c r="E9243" s="1" t="s">
        <v>1059</v>
      </c>
      <c r="F9243" s="1" t="s">
        <v>897</v>
      </c>
      <c r="G9243">
        <v>6.5759999999999996</v>
      </c>
      <c r="H9243">
        <v>3</v>
      </c>
      <c r="I9243">
        <v>0.2</v>
      </c>
      <c r="J9243">
        <v>0.57540000000000002</v>
      </c>
    </row>
    <row r="9244" spans="1:10" x14ac:dyDescent="0.25">
      <c r="A9244" s="1" t="s">
        <v>7276</v>
      </c>
      <c r="B9244" s="2">
        <v>41829</v>
      </c>
      <c r="C9244" s="2">
        <v>41834</v>
      </c>
      <c r="D9244" s="1" t="s">
        <v>19</v>
      </c>
      <c r="E9244" s="1" t="s">
        <v>1243</v>
      </c>
      <c r="F9244" s="1" t="s">
        <v>208</v>
      </c>
      <c r="G9244">
        <v>14.304</v>
      </c>
      <c r="H9244">
        <v>6</v>
      </c>
      <c r="I9244">
        <v>0.2</v>
      </c>
      <c r="J9244">
        <v>4.6487999999999996</v>
      </c>
    </row>
    <row r="9245" spans="1:10" x14ac:dyDescent="0.25">
      <c r="A9245" s="1" t="s">
        <v>7276</v>
      </c>
      <c r="B9245" s="2">
        <v>41829</v>
      </c>
      <c r="C9245" s="2">
        <v>41834</v>
      </c>
      <c r="D9245" s="1" t="s">
        <v>19</v>
      </c>
      <c r="E9245" s="1" t="s">
        <v>1243</v>
      </c>
      <c r="F9245" s="1" t="s">
        <v>4274</v>
      </c>
      <c r="G9245">
        <v>119.833</v>
      </c>
      <c r="H9245">
        <v>1</v>
      </c>
      <c r="I9245">
        <v>0.15</v>
      </c>
      <c r="J9245">
        <v>7.0490000000000004</v>
      </c>
    </row>
    <row r="9246" spans="1:10" x14ac:dyDescent="0.25">
      <c r="A9246" s="1" t="s">
        <v>7276</v>
      </c>
      <c r="B9246" s="2">
        <v>41829</v>
      </c>
      <c r="C9246" s="2">
        <v>41834</v>
      </c>
      <c r="D9246" s="1" t="s">
        <v>19</v>
      </c>
      <c r="E9246" s="1" t="s">
        <v>1243</v>
      </c>
      <c r="F9246" s="1" t="s">
        <v>2359</v>
      </c>
      <c r="G9246">
        <v>5.56</v>
      </c>
      <c r="H9246">
        <v>2</v>
      </c>
      <c r="I9246">
        <v>0</v>
      </c>
      <c r="J9246">
        <v>2.2240000000000002</v>
      </c>
    </row>
    <row r="9247" spans="1:10" x14ac:dyDescent="0.25">
      <c r="A9247" s="1" t="s">
        <v>7276</v>
      </c>
      <c r="B9247" s="2">
        <v>41829</v>
      </c>
      <c r="C9247" s="2">
        <v>41834</v>
      </c>
      <c r="D9247" s="1" t="s">
        <v>19</v>
      </c>
      <c r="E9247" s="1" t="s">
        <v>1243</v>
      </c>
      <c r="F9247" s="1" t="s">
        <v>34</v>
      </c>
      <c r="G9247">
        <v>32.4</v>
      </c>
      <c r="H9247">
        <v>5</v>
      </c>
      <c r="I9247">
        <v>0</v>
      </c>
      <c r="J9247">
        <v>15.552</v>
      </c>
    </row>
    <row r="9248" spans="1:10" x14ac:dyDescent="0.25">
      <c r="A9248" s="1" t="s">
        <v>7277</v>
      </c>
      <c r="B9248" s="2">
        <v>42877</v>
      </c>
      <c r="C9248" s="2">
        <v>42881</v>
      </c>
      <c r="D9248" s="1" t="s">
        <v>19</v>
      </c>
      <c r="E9248" s="1" t="s">
        <v>3532</v>
      </c>
      <c r="F9248" s="1" t="s">
        <v>560</v>
      </c>
      <c r="G9248">
        <v>9.84</v>
      </c>
      <c r="H9248">
        <v>3</v>
      </c>
      <c r="I9248">
        <v>0</v>
      </c>
      <c r="J9248">
        <v>2.8536000000000001</v>
      </c>
    </row>
    <row r="9249" spans="1:10" x14ac:dyDescent="0.25">
      <c r="A9249" s="1" t="s">
        <v>7277</v>
      </c>
      <c r="B9249" s="2">
        <v>42877</v>
      </c>
      <c r="C9249" s="2">
        <v>42881</v>
      </c>
      <c r="D9249" s="1" t="s">
        <v>19</v>
      </c>
      <c r="E9249" s="1" t="s">
        <v>3532</v>
      </c>
      <c r="F9249" s="1" t="s">
        <v>649</v>
      </c>
      <c r="G9249">
        <v>2.78</v>
      </c>
      <c r="H9249">
        <v>1</v>
      </c>
      <c r="I9249">
        <v>0</v>
      </c>
      <c r="J9249">
        <v>0.7228</v>
      </c>
    </row>
    <row r="9250" spans="1:10" x14ac:dyDescent="0.25">
      <c r="A9250" s="1" t="s">
        <v>7278</v>
      </c>
      <c r="B9250" s="2">
        <v>42684</v>
      </c>
      <c r="C9250" s="2">
        <v>42688</v>
      </c>
      <c r="D9250" s="1" t="s">
        <v>19</v>
      </c>
      <c r="E9250" s="1" t="s">
        <v>1560</v>
      </c>
      <c r="F9250" s="1" t="s">
        <v>510</v>
      </c>
      <c r="G9250">
        <v>3.64</v>
      </c>
      <c r="H9250">
        <v>1</v>
      </c>
      <c r="I9250">
        <v>0.2</v>
      </c>
      <c r="J9250">
        <v>1.365</v>
      </c>
    </row>
    <row r="9251" spans="1:10" x14ac:dyDescent="0.25">
      <c r="A9251" s="1" t="s">
        <v>7278</v>
      </c>
      <c r="B9251" s="2">
        <v>42684</v>
      </c>
      <c r="C9251" s="2">
        <v>42688</v>
      </c>
      <c r="D9251" s="1" t="s">
        <v>19</v>
      </c>
      <c r="E9251" s="1" t="s">
        <v>1560</v>
      </c>
      <c r="F9251" s="1" t="s">
        <v>3430</v>
      </c>
      <c r="G9251">
        <v>881.93</v>
      </c>
      <c r="H9251">
        <v>7</v>
      </c>
      <c r="I9251">
        <v>0</v>
      </c>
      <c r="J9251">
        <v>220.48249999999999</v>
      </c>
    </row>
    <row r="9252" spans="1:10" x14ac:dyDescent="0.25">
      <c r="A9252" s="1" t="s">
        <v>7279</v>
      </c>
      <c r="B9252" s="2">
        <v>42706</v>
      </c>
      <c r="C9252" s="2">
        <v>42710</v>
      </c>
      <c r="D9252" s="1" t="s">
        <v>19</v>
      </c>
      <c r="E9252" s="1" t="s">
        <v>2150</v>
      </c>
      <c r="F9252" s="1" t="s">
        <v>1005</v>
      </c>
      <c r="G9252">
        <v>115.84</v>
      </c>
      <c r="H9252">
        <v>8</v>
      </c>
      <c r="I9252">
        <v>0</v>
      </c>
      <c r="J9252">
        <v>54.444800000000001</v>
      </c>
    </row>
    <row r="9253" spans="1:10" x14ac:dyDescent="0.25">
      <c r="A9253" s="1" t="s">
        <v>7280</v>
      </c>
      <c r="B9253" s="2">
        <v>42796</v>
      </c>
      <c r="C9253" s="2">
        <v>42802</v>
      </c>
      <c r="D9253" s="1" t="s">
        <v>19</v>
      </c>
      <c r="E9253" s="1" t="s">
        <v>3259</v>
      </c>
      <c r="F9253" s="1" t="s">
        <v>2404</v>
      </c>
      <c r="G9253">
        <v>107.648</v>
      </c>
      <c r="H9253">
        <v>2</v>
      </c>
      <c r="I9253">
        <v>0.2</v>
      </c>
      <c r="J9253">
        <v>33.64</v>
      </c>
    </row>
    <row r="9254" spans="1:10" x14ac:dyDescent="0.25">
      <c r="A9254" s="1" t="s">
        <v>7281</v>
      </c>
      <c r="B9254" s="2">
        <v>43001</v>
      </c>
      <c r="C9254" s="2">
        <v>43003</v>
      </c>
      <c r="D9254" s="1" t="s">
        <v>11</v>
      </c>
      <c r="E9254" s="1" t="s">
        <v>5460</v>
      </c>
      <c r="F9254" s="1" t="s">
        <v>2809</v>
      </c>
      <c r="G9254">
        <v>199.95</v>
      </c>
      <c r="H9254">
        <v>5</v>
      </c>
      <c r="I9254">
        <v>0</v>
      </c>
      <c r="J9254">
        <v>63.984000000000002</v>
      </c>
    </row>
    <row r="9255" spans="1:10" x14ac:dyDescent="0.25">
      <c r="A9255" s="1" t="s">
        <v>7281</v>
      </c>
      <c r="B9255" s="2">
        <v>43001</v>
      </c>
      <c r="C9255" s="2">
        <v>43003</v>
      </c>
      <c r="D9255" s="1" t="s">
        <v>11</v>
      </c>
      <c r="E9255" s="1" t="s">
        <v>5460</v>
      </c>
      <c r="F9255" s="1" t="s">
        <v>1034</v>
      </c>
      <c r="G9255">
        <v>12.96</v>
      </c>
      <c r="H9255">
        <v>2</v>
      </c>
      <c r="I9255">
        <v>0</v>
      </c>
      <c r="J9255">
        <v>6.2207999999999997</v>
      </c>
    </row>
    <row r="9256" spans="1:10" x14ac:dyDescent="0.25">
      <c r="A9256" s="1" t="s">
        <v>7282</v>
      </c>
      <c r="B9256" s="2">
        <v>41681</v>
      </c>
      <c r="C9256" s="2">
        <v>41685</v>
      </c>
      <c r="D9256" s="1" t="s">
        <v>11</v>
      </c>
      <c r="E9256" s="1" t="s">
        <v>1402</v>
      </c>
      <c r="F9256" s="1" t="s">
        <v>135</v>
      </c>
      <c r="G9256">
        <v>60.89</v>
      </c>
      <c r="H9256">
        <v>1</v>
      </c>
      <c r="I9256">
        <v>0</v>
      </c>
      <c r="J9256">
        <v>15.2225</v>
      </c>
    </row>
    <row r="9257" spans="1:10" x14ac:dyDescent="0.25">
      <c r="A9257" s="1" t="s">
        <v>7282</v>
      </c>
      <c r="B9257" s="2">
        <v>41681</v>
      </c>
      <c r="C9257" s="2">
        <v>41685</v>
      </c>
      <c r="D9257" s="1" t="s">
        <v>11</v>
      </c>
      <c r="E9257" s="1" t="s">
        <v>1402</v>
      </c>
      <c r="F9257" s="1" t="s">
        <v>1433</v>
      </c>
      <c r="G9257">
        <v>14.94</v>
      </c>
      <c r="H9257">
        <v>3</v>
      </c>
      <c r="I9257">
        <v>0</v>
      </c>
      <c r="J9257">
        <v>6.8723999999999998</v>
      </c>
    </row>
    <row r="9258" spans="1:10" x14ac:dyDescent="0.25">
      <c r="A9258" s="1" t="s">
        <v>7282</v>
      </c>
      <c r="B9258" s="2">
        <v>41681</v>
      </c>
      <c r="C9258" s="2">
        <v>41685</v>
      </c>
      <c r="D9258" s="1" t="s">
        <v>11</v>
      </c>
      <c r="E9258" s="1" t="s">
        <v>1402</v>
      </c>
      <c r="F9258" s="1" t="s">
        <v>1105</v>
      </c>
      <c r="G9258">
        <v>9.64</v>
      </c>
      <c r="H9258">
        <v>2</v>
      </c>
      <c r="I9258">
        <v>0</v>
      </c>
      <c r="J9258">
        <v>4.4344000000000001</v>
      </c>
    </row>
    <row r="9259" spans="1:10" x14ac:dyDescent="0.25">
      <c r="A9259" s="1" t="s">
        <v>7282</v>
      </c>
      <c r="B9259" s="2">
        <v>41681</v>
      </c>
      <c r="C9259" s="2">
        <v>41685</v>
      </c>
      <c r="D9259" s="1" t="s">
        <v>11</v>
      </c>
      <c r="E9259" s="1" t="s">
        <v>1402</v>
      </c>
      <c r="F9259" s="1" t="s">
        <v>3107</v>
      </c>
      <c r="G9259">
        <v>332.94</v>
      </c>
      <c r="H9259">
        <v>3</v>
      </c>
      <c r="I9259">
        <v>0</v>
      </c>
      <c r="J9259">
        <v>53.270400000000002</v>
      </c>
    </row>
    <row r="9260" spans="1:10" x14ac:dyDescent="0.25">
      <c r="A9260" s="1" t="s">
        <v>7282</v>
      </c>
      <c r="B9260" s="2">
        <v>41681</v>
      </c>
      <c r="C9260" s="2">
        <v>41685</v>
      </c>
      <c r="D9260" s="1" t="s">
        <v>11</v>
      </c>
      <c r="E9260" s="1" t="s">
        <v>1402</v>
      </c>
      <c r="F9260" s="1" t="s">
        <v>145</v>
      </c>
      <c r="G9260">
        <v>51.9</v>
      </c>
      <c r="H9260">
        <v>3</v>
      </c>
      <c r="I9260">
        <v>0</v>
      </c>
      <c r="J9260">
        <v>24.393000000000001</v>
      </c>
    </row>
    <row r="9261" spans="1:10" x14ac:dyDescent="0.25">
      <c r="A9261" s="1" t="s">
        <v>7282</v>
      </c>
      <c r="B9261" s="2">
        <v>41681</v>
      </c>
      <c r="C9261" s="2">
        <v>41685</v>
      </c>
      <c r="D9261" s="1" t="s">
        <v>11</v>
      </c>
      <c r="E9261" s="1" t="s">
        <v>1402</v>
      </c>
      <c r="F9261" s="1" t="s">
        <v>1167</v>
      </c>
      <c r="G9261">
        <v>64.959999999999994</v>
      </c>
      <c r="H9261">
        <v>2</v>
      </c>
      <c r="I9261">
        <v>0</v>
      </c>
      <c r="J9261">
        <v>2.5983999999999998</v>
      </c>
    </row>
    <row r="9262" spans="1:10" x14ac:dyDescent="0.25">
      <c r="A9262" s="1" t="s">
        <v>7283</v>
      </c>
      <c r="B9262" s="2">
        <v>43050</v>
      </c>
      <c r="C9262" s="2">
        <v>43053</v>
      </c>
      <c r="D9262" s="1" t="s">
        <v>11</v>
      </c>
      <c r="E9262" s="1" t="s">
        <v>636</v>
      </c>
      <c r="F9262" s="1" t="s">
        <v>5505</v>
      </c>
      <c r="G9262">
        <v>25.5</v>
      </c>
      <c r="H9262">
        <v>3</v>
      </c>
      <c r="I9262">
        <v>0</v>
      </c>
      <c r="J9262">
        <v>6.63</v>
      </c>
    </row>
    <row r="9263" spans="1:10" x14ac:dyDescent="0.25">
      <c r="A9263" s="1" t="s">
        <v>7284</v>
      </c>
      <c r="B9263" s="2">
        <v>42980</v>
      </c>
      <c r="C9263" s="2">
        <v>42980</v>
      </c>
      <c r="D9263" s="1" t="s">
        <v>654</v>
      </c>
      <c r="E9263" s="1" t="s">
        <v>4022</v>
      </c>
      <c r="F9263" s="1" t="s">
        <v>114</v>
      </c>
      <c r="G9263">
        <v>215.976</v>
      </c>
      <c r="H9263">
        <v>3</v>
      </c>
      <c r="I9263">
        <v>0.2</v>
      </c>
      <c r="J9263">
        <v>-2.6997</v>
      </c>
    </row>
    <row r="9264" spans="1:10" x14ac:dyDescent="0.25">
      <c r="A9264" s="1" t="s">
        <v>7285</v>
      </c>
      <c r="B9264" s="2">
        <v>42286</v>
      </c>
      <c r="C9264" s="2">
        <v>42290</v>
      </c>
      <c r="D9264" s="1" t="s">
        <v>19</v>
      </c>
      <c r="E9264" s="1" t="s">
        <v>1091</v>
      </c>
      <c r="F9264" s="1" t="s">
        <v>150</v>
      </c>
      <c r="G9264">
        <v>389.97</v>
      </c>
      <c r="H9264">
        <v>3</v>
      </c>
      <c r="I9264">
        <v>0</v>
      </c>
      <c r="J9264">
        <v>35.097299999999997</v>
      </c>
    </row>
    <row r="9265" spans="1:10" x14ac:dyDescent="0.25">
      <c r="A9265" s="1" t="s">
        <v>7285</v>
      </c>
      <c r="B9265" s="2">
        <v>42286</v>
      </c>
      <c r="C9265" s="2">
        <v>42290</v>
      </c>
      <c r="D9265" s="1" t="s">
        <v>19</v>
      </c>
      <c r="E9265" s="1" t="s">
        <v>1091</v>
      </c>
      <c r="F9265" s="1" t="s">
        <v>1732</v>
      </c>
      <c r="G9265">
        <v>269.91000000000003</v>
      </c>
      <c r="H9265">
        <v>5</v>
      </c>
      <c r="I9265">
        <v>0.1</v>
      </c>
      <c r="J9265">
        <v>53.981999999999999</v>
      </c>
    </row>
    <row r="9266" spans="1:10" x14ac:dyDescent="0.25">
      <c r="A9266" s="1" t="s">
        <v>7286</v>
      </c>
      <c r="B9266" s="2">
        <v>43063</v>
      </c>
      <c r="C9266" s="2">
        <v>43070</v>
      </c>
      <c r="D9266" s="1" t="s">
        <v>19</v>
      </c>
      <c r="E9266" s="1" t="s">
        <v>888</v>
      </c>
      <c r="F9266" s="1" t="s">
        <v>4517</v>
      </c>
      <c r="G9266">
        <v>11.673</v>
      </c>
      <c r="H9266">
        <v>3</v>
      </c>
      <c r="I9266">
        <v>0.7</v>
      </c>
      <c r="J9266">
        <v>-7.782</v>
      </c>
    </row>
    <row r="9267" spans="1:10" x14ac:dyDescent="0.25">
      <c r="A9267" s="1" t="s">
        <v>7286</v>
      </c>
      <c r="B9267" s="2">
        <v>43063</v>
      </c>
      <c r="C9267" s="2">
        <v>43070</v>
      </c>
      <c r="D9267" s="1" t="s">
        <v>19</v>
      </c>
      <c r="E9267" s="1" t="s">
        <v>888</v>
      </c>
      <c r="F9267" s="1" t="s">
        <v>5071</v>
      </c>
      <c r="G9267">
        <v>64.847999999999999</v>
      </c>
      <c r="H9267">
        <v>7</v>
      </c>
      <c r="I9267">
        <v>0.2</v>
      </c>
      <c r="J9267">
        <v>24.318000000000001</v>
      </c>
    </row>
    <row r="9268" spans="1:10" x14ac:dyDescent="0.25">
      <c r="A9268" s="1" t="s">
        <v>7287</v>
      </c>
      <c r="B9268" s="2">
        <v>41678</v>
      </c>
      <c r="C9268" s="2">
        <v>41679</v>
      </c>
      <c r="D9268" s="1" t="s">
        <v>79</v>
      </c>
      <c r="E9268" s="1" t="s">
        <v>585</v>
      </c>
      <c r="F9268" s="1" t="s">
        <v>4698</v>
      </c>
      <c r="G9268">
        <v>14.56</v>
      </c>
      <c r="H9268">
        <v>2</v>
      </c>
      <c r="I9268">
        <v>0</v>
      </c>
      <c r="J9268">
        <v>5.5327999999999999</v>
      </c>
    </row>
    <row r="9269" spans="1:10" x14ac:dyDescent="0.25">
      <c r="A9269" s="1" t="s">
        <v>7288</v>
      </c>
      <c r="B9269" s="2">
        <v>42272</v>
      </c>
      <c r="C9269" s="2">
        <v>42272</v>
      </c>
      <c r="D9269" s="1" t="s">
        <v>654</v>
      </c>
      <c r="E9269" s="1" t="s">
        <v>1019</v>
      </c>
      <c r="F9269" s="1" t="s">
        <v>5343</v>
      </c>
      <c r="G9269">
        <v>102.58199999999999</v>
      </c>
      <c r="H9269">
        <v>1</v>
      </c>
      <c r="I9269">
        <v>0.1</v>
      </c>
      <c r="J9269">
        <v>6.8388</v>
      </c>
    </row>
    <row r="9270" spans="1:10" x14ac:dyDescent="0.25">
      <c r="A9270" s="1" t="s">
        <v>7288</v>
      </c>
      <c r="B9270" s="2">
        <v>42272</v>
      </c>
      <c r="C9270" s="2">
        <v>42272</v>
      </c>
      <c r="D9270" s="1" t="s">
        <v>654</v>
      </c>
      <c r="E9270" s="1" t="s">
        <v>1019</v>
      </c>
      <c r="F9270" s="1" t="s">
        <v>1493</v>
      </c>
      <c r="G9270">
        <v>20.04</v>
      </c>
      <c r="H9270">
        <v>3</v>
      </c>
      <c r="I9270">
        <v>0</v>
      </c>
      <c r="J9270">
        <v>9.6191999999999993</v>
      </c>
    </row>
    <row r="9271" spans="1:10" x14ac:dyDescent="0.25">
      <c r="A9271" s="1" t="s">
        <v>7289</v>
      </c>
      <c r="B9271" s="2">
        <v>42968</v>
      </c>
      <c r="C9271" s="2">
        <v>42975</v>
      </c>
      <c r="D9271" s="1" t="s">
        <v>19</v>
      </c>
      <c r="E9271" s="1" t="s">
        <v>43</v>
      </c>
      <c r="F9271" s="1" t="s">
        <v>4023</v>
      </c>
      <c r="G9271">
        <v>32.088000000000001</v>
      </c>
      <c r="H9271">
        <v>7</v>
      </c>
      <c r="I9271">
        <v>0.2</v>
      </c>
      <c r="J9271">
        <v>11.2308</v>
      </c>
    </row>
    <row r="9272" spans="1:10" x14ac:dyDescent="0.25">
      <c r="A9272" s="1" t="s">
        <v>7289</v>
      </c>
      <c r="B9272" s="2">
        <v>42968</v>
      </c>
      <c r="C9272" s="2">
        <v>42975</v>
      </c>
      <c r="D9272" s="1" t="s">
        <v>19</v>
      </c>
      <c r="E9272" s="1" t="s">
        <v>43</v>
      </c>
      <c r="F9272" s="1" t="s">
        <v>2670</v>
      </c>
      <c r="G9272">
        <v>4305.5519999999997</v>
      </c>
      <c r="H9272">
        <v>6</v>
      </c>
      <c r="I9272">
        <v>0.2</v>
      </c>
      <c r="J9272">
        <v>1453.1238000000001</v>
      </c>
    </row>
    <row r="9273" spans="1:10" x14ac:dyDescent="0.25">
      <c r="A9273" s="1" t="s">
        <v>7290</v>
      </c>
      <c r="B9273" s="2">
        <v>42502</v>
      </c>
      <c r="C9273" s="2">
        <v>42507</v>
      </c>
      <c r="D9273" s="1" t="s">
        <v>19</v>
      </c>
      <c r="E9273" s="1" t="s">
        <v>2066</v>
      </c>
      <c r="F9273" s="1" t="s">
        <v>3928</v>
      </c>
      <c r="G9273">
        <v>10.02</v>
      </c>
      <c r="H9273">
        <v>3</v>
      </c>
      <c r="I9273">
        <v>0</v>
      </c>
      <c r="J9273">
        <v>4.4088000000000003</v>
      </c>
    </row>
    <row r="9274" spans="1:10" x14ac:dyDescent="0.25">
      <c r="A9274" s="1" t="s">
        <v>7290</v>
      </c>
      <c r="B9274" s="2">
        <v>42502</v>
      </c>
      <c r="C9274" s="2">
        <v>42507</v>
      </c>
      <c r="D9274" s="1" t="s">
        <v>19</v>
      </c>
      <c r="E9274" s="1" t="s">
        <v>2066</v>
      </c>
      <c r="F9274" s="1" t="s">
        <v>3212</v>
      </c>
      <c r="G9274">
        <v>631.96</v>
      </c>
      <c r="H9274">
        <v>4</v>
      </c>
      <c r="I9274">
        <v>0</v>
      </c>
      <c r="J9274">
        <v>303.3408</v>
      </c>
    </row>
    <row r="9275" spans="1:10" x14ac:dyDescent="0.25">
      <c r="A9275" s="1" t="s">
        <v>7291</v>
      </c>
      <c r="B9275" s="2">
        <v>42980</v>
      </c>
      <c r="C9275" s="2">
        <v>42984</v>
      </c>
      <c r="D9275" s="1" t="s">
        <v>19</v>
      </c>
      <c r="E9275" s="1" t="s">
        <v>493</v>
      </c>
      <c r="F9275" s="1" t="s">
        <v>243</v>
      </c>
      <c r="G9275">
        <v>1577.94</v>
      </c>
      <c r="H9275">
        <v>3</v>
      </c>
      <c r="I9275">
        <v>0</v>
      </c>
      <c r="J9275">
        <v>757.41120000000001</v>
      </c>
    </row>
    <row r="9276" spans="1:10" x14ac:dyDescent="0.25">
      <c r="A9276" s="1" t="s">
        <v>7292</v>
      </c>
      <c r="B9276" s="2">
        <v>41922</v>
      </c>
      <c r="C9276" s="2">
        <v>41922</v>
      </c>
      <c r="D9276" s="1" t="s">
        <v>654</v>
      </c>
      <c r="E9276" s="1" t="s">
        <v>4051</v>
      </c>
      <c r="F9276" s="1" t="s">
        <v>6644</v>
      </c>
      <c r="G9276">
        <v>255.85</v>
      </c>
      <c r="H9276">
        <v>7</v>
      </c>
      <c r="I9276">
        <v>0</v>
      </c>
      <c r="J9276">
        <v>112.574</v>
      </c>
    </row>
    <row r="9277" spans="1:10" x14ac:dyDescent="0.25">
      <c r="A9277" s="1" t="s">
        <v>7293</v>
      </c>
      <c r="B9277" s="2">
        <v>42516</v>
      </c>
      <c r="C9277" s="2">
        <v>42519</v>
      </c>
      <c r="D9277" s="1" t="s">
        <v>11</v>
      </c>
      <c r="E9277" s="1" t="s">
        <v>2018</v>
      </c>
      <c r="F9277" s="1" t="s">
        <v>3447</v>
      </c>
      <c r="G9277">
        <v>184.70400000000001</v>
      </c>
      <c r="H9277">
        <v>6</v>
      </c>
      <c r="I9277">
        <v>0.2</v>
      </c>
      <c r="J9277">
        <v>13.8528</v>
      </c>
    </row>
    <row r="9278" spans="1:10" x14ac:dyDescent="0.25">
      <c r="A9278" s="1" t="s">
        <v>7293</v>
      </c>
      <c r="B9278" s="2">
        <v>42516</v>
      </c>
      <c r="C9278" s="2">
        <v>42519</v>
      </c>
      <c r="D9278" s="1" t="s">
        <v>11</v>
      </c>
      <c r="E9278" s="1" t="s">
        <v>2018</v>
      </c>
      <c r="F9278" s="1" t="s">
        <v>1093</v>
      </c>
      <c r="G9278">
        <v>47.92</v>
      </c>
      <c r="H9278">
        <v>2</v>
      </c>
      <c r="I9278">
        <v>0.2</v>
      </c>
      <c r="J9278">
        <v>11.98</v>
      </c>
    </row>
    <row r="9279" spans="1:10" x14ac:dyDescent="0.25">
      <c r="A9279" s="1" t="s">
        <v>7294</v>
      </c>
      <c r="B9279" s="2">
        <v>43070</v>
      </c>
      <c r="C9279" s="2">
        <v>43074</v>
      </c>
      <c r="D9279" s="1" t="s">
        <v>19</v>
      </c>
      <c r="E9279" s="1" t="s">
        <v>1114</v>
      </c>
      <c r="F9279" s="1" t="s">
        <v>1433</v>
      </c>
      <c r="G9279">
        <v>15.936</v>
      </c>
      <c r="H9279">
        <v>4</v>
      </c>
      <c r="I9279">
        <v>0.2</v>
      </c>
      <c r="J9279">
        <v>5.1791999999999998</v>
      </c>
    </row>
    <row r="9280" spans="1:10" x14ac:dyDescent="0.25">
      <c r="A9280" s="1" t="s">
        <v>7294</v>
      </c>
      <c r="B9280" s="2">
        <v>43070</v>
      </c>
      <c r="C9280" s="2">
        <v>43074</v>
      </c>
      <c r="D9280" s="1" t="s">
        <v>19</v>
      </c>
      <c r="E9280" s="1" t="s">
        <v>1114</v>
      </c>
      <c r="F9280" s="1" t="s">
        <v>1544</v>
      </c>
      <c r="G9280">
        <v>8.0009999999999994</v>
      </c>
      <c r="H9280">
        <v>7</v>
      </c>
      <c r="I9280">
        <v>0.7</v>
      </c>
      <c r="J9280">
        <v>-5.6006999999999998</v>
      </c>
    </row>
    <row r="9281" spans="1:10" x14ac:dyDescent="0.25">
      <c r="A9281" s="1" t="s">
        <v>7294</v>
      </c>
      <c r="B9281" s="2">
        <v>43070</v>
      </c>
      <c r="C9281" s="2">
        <v>43074</v>
      </c>
      <c r="D9281" s="1" t="s">
        <v>19</v>
      </c>
      <c r="E9281" s="1" t="s">
        <v>1114</v>
      </c>
      <c r="F9281" s="1" t="s">
        <v>927</v>
      </c>
      <c r="G9281">
        <v>398.97199999999998</v>
      </c>
      <c r="H9281">
        <v>2</v>
      </c>
      <c r="I9281">
        <v>0.3</v>
      </c>
      <c r="J9281">
        <v>-28.498000000000001</v>
      </c>
    </row>
    <row r="9282" spans="1:10" x14ac:dyDescent="0.25">
      <c r="A9282" s="1" t="s">
        <v>7295</v>
      </c>
      <c r="B9282" s="2">
        <v>42633</v>
      </c>
      <c r="C9282" s="2">
        <v>42637</v>
      </c>
      <c r="D9282" s="1" t="s">
        <v>19</v>
      </c>
      <c r="E9282" s="1" t="s">
        <v>3981</v>
      </c>
      <c r="F9282" s="1" t="s">
        <v>4455</v>
      </c>
      <c r="G9282">
        <v>163.88</v>
      </c>
      <c r="H9282">
        <v>2</v>
      </c>
      <c r="I9282">
        <v>0</v>
      </c>
      <c r="J9282">
        <v>40.97</v>
      </c>
    </row>
    <row r="9283" spans="1:10" x14ac:dyDescent="0.25">
      <c r="A9283" s="1" t="s">
        <v>7296</v>
      </c>
      <c r="B9283" s="2">
        <v>42989</v>
      </c>
      <c r="C9283" s="2">
        <v>42993</v>
      </c>
      <c r="D9283" s="1" t="s">
        <v>19</v>
      </c>
      <c r="E9283" s="1" t="s">
        <v>380</v>
      </c>
      <c r="F9283" s="1" t="s">
        <v>6447</v>
      </c>
      <c r="G9283">
        <v>67.900000000000006</v>
      </c>
      <c r="H9283">
        <v>5</v>
      </c>
      <c r="I9283">
        <v>0</v>
      </c>
      <c r="J9283">
        <v>20.37</v>
      </c>
    </row>
    <row r="9284" spans="1:10" x14ac:dyDescent="0.25">
      <c r="A9284" s="1" t="s">
        <v>7297</v>
      </c>
      <c r="B9284" s="2">
        <v>42734</v>
      </c>
      <c r="C9284" s="2">
        <v>42739</v>
      </c>
      <c r="D9284" s="1" t="s">
        <v>19</v>
      </c>
      <c r="E9284" s="1" t="s">
        <v>3855</v>
      </c>
      <c r="F9284" s="1" t="s">
        <v>3508</v>
      </c>
      <c r="G9284">
        <v>72.224000000000004</v>
      </c>
      <c r="H9284">
        <v>4</v>
      </c>
      <c r="I9284">
        <v>0.2</v>
      </c>
      <c r="J9284">
        <v>25.278400000000001</v>
      </c>
    </row>
    <row r="9285" spans="1:10" x14ac:dyDescent="0.25">
      <c r="A9285" s="1" t="s">
        <v>7298</v>
      </c>
      <c r="B9285" s="2">
        <v>42980</v>
      </c>
      <c r="C9285" s="2">
        <v>42982</v>
      </c>
      <c r="D9285" s="1" t="s">
        <v>11</v>
      </c>
      <c r="E9285" s="1" t="s">
        <v>2771</v>
      </c>
      <c r="F9285" s="1" t="s">
        <v>312</v>
      </c>
      <c r="G9285">
        <v>11.696</v>
      </c>
      <c r="H9285">
        <v>2</v>
      </c>
      <c r="I9285">
        <v>0.2</v>
      </c>
      <c r="J9285">
        <v>3.9474</v>
      </c>
    </row>
    <row r="9286" spans="1:10" x14ac:dyDescent="0.25">
      <c r="A9286" s="1" t="s">
        <v>7299</v>
      </c>
      <c r="B9286" s="2">
        <v>41961</v>
      </c>
      <c r="C9286" s="2">
        <v>41966</v>
      </c>
      <c r="D9286" s="1" t="s">
        <v>19</v>
      </c>
      <c r="E9286" s="1" t="s">
        <v>655</v>
      </c>
      <c r="F9286" s="1" t="s">
        <v>1099</v>
      </c>
      <c r="G9286">
        <v>392.94</v>
      </c>
      <c r="H9286">
        <v>3</v>
      </c>
      <c r="I9286">
        <v>0</v>
      </c>
      <c r="J9286">
        <v>43.223399999999998</v>
      </c>
    </row>
    <row r="9287" spans="1:10" x14ac:dyDescent="0.25">
      <c r="A9287" s="1" t="s">
        <v>7300</v>
      </c>
      <c r="B9287" s="2">
        <v>42329</v>
      </c>
      <c r="C9287" s="2">
        <v>42332</v>
      </c>
      <c r="D9287" s="1" t="s">
        <v>79</v>
      </c>
      <c r="E9287" s="1" t="s">
        <v>2918</v>
      </c>
      <c r="F9287" s="1" t="s">
        <v>428</v>
      </c>
      <c r="G9287">
        <v>18.175999999999998</v>
      </c>
      <c r="H9287">
        <v>1</v>
      </c>
      <c r="I9287">
        <v>0.2</v>
      </c>
      <c r="J9287">
        <v>4.7712000000000003</v>
      </c>
    </row>
    <row r="9288" spans="1:10" x14ac:dyDescent="0.25">
      <c r="A9288" s="1" t="s">
        <v>7301</v>
      </c>
      <c r="B9288" s="2">
        <v>42905</v>
      </c>
      <c r="C9288" s="2">
        <v>42912</v>
      </c>
      <c r="D9288" s="1" t="s">
        <v>19</v>
      </c>
      <c r="E9288" s="1" t="s">
        <v>2282</v>
      </c>
      <c r="F9288" s="1" t="s">
        <v>3459</v>
      </c>
      <c r="G9288">
        <v>6.8879999999999999</v>
      </c>
      <c r="H9288">
        <v>3</v>
      </c>
      <c r="I9288">
        <v>0.8</v>
      </c>
      <c r="J9288">
        <v>-11.020799999999999</v>
      </c>
    </row>
    <row r="9289" spans="1:10" x14ac:dyDescent="0.25">
      <c r="A9289" s="1" t="s">
        <v>7301</v>
      </c>
      <c r="B9289" s="2">
        <v>42905</v>
      </c>
      <c r="C9289" s="2">
        <v>42912</v>
      </c>
      <c r="D9289" s="1" t="s">
        <v>19</v>
      </c>
      <c r="E9289" s="1" t="s">
        <v>2282</v>
      </c>
      <c r="F9289" s="1" t="s">
        <v>1151</v>
      </c>
      <c r="G9289">
        <v>457.48500000000001</v>
      </c>
      <c r="H9289">
        <v>3</v>
      </c>
      <c r="I9289">
        <v>0.3</v>
      </c>
      <c r="J9289">
        <v>-84.961500000000001</v>
      </c>
    </row>
    <row r="9290" spans="1:10" x14ac:dyDescent="0.25">
      <c r="A9290" s="1" t="s">
        <v>7302</v>
      </c>
      <c r="B9290" s="2">
        <v>43069</v>
      </c>
      <c r="C9290" s="2">
        <v>43072</v>
      </c>
      <c r="D9290" s="1" t="s">
        <v>79</v>
      </c>
      <c r="E9290" s="1" t="s">
        <v>2887</v>
      </c>
      <c r="F9290" s="1" t="s">
        <v>2702</v>
      </c>
      <c r="G9290">
        <v>1079.316</v>
      </c>
      <c r="H9290">
        <v>6</v>
      </c>
      <c r="I9290">
        <v>0.3</v>
      </c>
      <c r="J9290">
        <v>-15.418799999999999</v>
      </c>
    </row>
    <row r="9291" spans="1:10" x14ac:dyDescent="0.25">
      <c r="A9291" s="1" t="s">
        <v>7303</v>
      </c>
      <c r="B9291" s="2">
        <v>41752</v>
      </c>
      <c r="C9291" s="2">
        <v>41755</v>
      </c>
      <c r="D9291" s="1" t="s">
        <v>11</v>
      </c>
      <c r="E9291" s="1" t="s">
        <v>585</v>
      </c>
      <c r="F9291" s="1" t="s">
        <v>2690</v>
      </c>
      <c r="G9291">
        <v>48.91</v>
      </c>
      <c r="H9291">
        <v>1</v>
      </c>
      <c r="I9291">
        <v>0</v>
      </c>
      <c r="J9291">
        <v>22.9877</v>
      </c>
    </row>
    <row r="9292" spans="1:10" x14ac:dyDescent="0.25">
      <c r="A9292" s="1" t="s">
        <v>7304</v>
      </c>
      <c r="B9292" s="2">
        <v>41905</v>
      </c>
      <c r="C9292" s="2">
        <v>41907</v>
      </c>
      <c r="D9292" s="1" t="s">
        <v>79</v>
      </c>
      <c r="E9292" s="1" t="s">
        <v>3247</v>
      </c>
      <c r="F9292" s="1" t="s">
        <v>1783</v>
      </c>
      <c r="G9292">
        <v>9.84</v>
      </c>
      <c r="H9292">
        <v>3</v>
      </c>
      <c r="I9292">
        <v>0</v>
      </c>
      <c r="J9292">
        <v>2.8536000000000001</v>
      </c>
    </row>
    <row r="9293" spans="1:10" x14ac:dyDescent="0.25">
      <c r="A9293" s="1" t="s">
        <v>7304</v>
      </c>
      <c r="B9293" s="2">
        <v>41905</v>
      </c>
      <c r="C9293" s="2">
        <v>41907</v>
      </c>
      <c r="D9293" s="1" t="s">
        <v>79</v>
      </c>
      <c r="E9293" s="1" t="s">
        <v>3247</v>
      </c>
      <c r="F9293" s="1" t="s">
        <v>2243</v>
      </c>
      <c r="G9293">
        <v>34.5</v>
      </c>
      <c r="H9293">
        <v>3</v>
      </c>
      <c r="I9293">
        <v>0</v>
      </c>
      <c r="J9293">
        <v>15.525</v>
      </c>
    </row>
    <row r="9294" spans="1:10" x14ac:dyDescent="0.25">
      <c r="A9294" s="1" t="s">
        <v>7305</v>
      </c>
      <c r="B9294" s="2">
        <v>42796</v>
      </c>
      <c r="C9294" s="2">
        <v>42796</v>
      </c>
      <c r="D9294" s="1" t="s">
        <v>654</v>
      </c>
      <c r="E9294" s="1" t="s">
        <v>1210</v>
      </c>
      <c r="F9294" s="1" t="s">
        <v>1603</v>
      </c>
      <c r="G9294">
        <v>0.55600000000000005</v>
      </c>
      <c r="H9294">
        <v>1</v>
      </c>
      <c r="I9294">
        <v>0.8</v>
      </c>
      <c r="J9294">
        <v>-0.94520000000000004</v>
      </c>
    </row>
    <row r="9295" spans="1:10" x14ac:dyDescent="0.25">
      <c r="A9295" s="1" t="s">
        <v>7306</v>
      </c>
      <c r="B9295" s="2">
        <v>43056</v>
      </c>
      <c r="C9295" s="2">
        <v>43060</v>
      </c>
      <c r="D9295" s="1" t="s">
        <v>11</v>
      </c>
      <c r="E9295" s="1" t="s">
        <v>2887</v>
      </c>
      <c r="F9295" s="1" t="s">
        <v>699</v>
      </c>
      <c r="G9295">
        <v>43.8</v>
      </c>
      <c r="H9295">
        <v>6</v>
      </c>
      <c r="I9295">
        <v>0</v>
      </c>
      <c r="J9295">
        <v>20.585999999999999</v>
      </c>
    </row>
    <row r="9296" spans="1:10" x14ac:dyDescent="0.25">
      <c r="A9296" s="1" t="s">
        <v>7307</v>
      </c>
      <c r="B9296" s="2">
        <v>42883</v>
      </c>
      <c r="C9296" s="2">
        <v>42887</v>
      </c>
      <c r="D9296" s="1" t="s">
        <v>19</v>
      </c>
      <c r="E9296" s="1" t="s">
        <v>369</v>
      </c>
      <c r="F9296" s="1" t="s">
        <v>2205</v>
      </c>
      <c r="G9296">
        <v>13.872</v>
      </c>
      <c r="H9296">
        <v>3</v>
      </c>
      <c r="I9296">
        <v>0.2</v>
      </c>
      <c r="J9296">
        <v>5.0286</v>
      </c>
    </row>
    <row r="9297" spans="1:10" x14ac:dyDescent="0.25">
      <c r="A9297" s="1" t="s">
        <v>7307</v>
      </c>
      <c r="B9297" s="2">
        <v>42883</v>
      </c>
      <c r="C9297" s="2">
        <v>42887</v>
      </c>
      <c r="D9297" s="1" t="s">
        <v>19</v>
      </c>
      <c r="E9297" s="1" t="s">
        <v>369</v>
      </c>
      <c r="F9297" s="1" t="s">
        <v>540</v>
      </c>
      <c r="G9297">
        <v>115.96</v>
      </c>
      <c r="H9297">
        <v>4</v>
      </c>
      <c r="I9297">
        <v>0.5</v>
      </c>
      <c r="J9297">
        <v>-64.937600000000003</v>
      </c>
    </row>
    <row r="9298" spans="1:10" x14ac:dyDescent="0.25">
      <c r="A9298" s="1" t="s">
        <v>7308</v>
      </c>
      <c r="B9298" s="2">
        <v>42112</v>
      </c>
      <c r="C9298" s="2">
        <v>42116</v>
      </c>
      <c r="D9298" s="1" t="s">
        <v>11</v>
      </c>
      <c r="E9298" s="1" t="s">
        <v>755</v>
      </c>
      <c r="F9298" s="1" t="s">
        <v>2495</v>
      </c>
      <c r="G9298">
        <v>41.423999999999999</v>
      </c>
      <c r="H9298">
        <v>2</v>
      </c>
      <c r="I9298">
        <v>0.2</v>
      </c>
      <c r="J9298">
        <v>8.2848000000000006</v>
      </c>
    </row>
    <row r="9299" spans="1:10" x14ac:dyDescent="0.25">
      <c r="A9299" s="1" t="s">
        <v>7308</v>
      </c>
      <c r="B9299" s="2">
        <v>42112</v>
      </c>
      <c r="C9299" s="2">
        <v>42116</v>
      </c>
      <c r="D9299" s="1" t="s">
        <v>11</v>
      </c>
      <c r="E9299" s="1" t="s">
        <v>755</v>
      </c>
      <c r="F9299" s="1" t="s">
        <v>2405</v>
      </c>
      <c r="G9299">
        <v>244.768</v>
      </c>
      <c r="H9299">
        <v>4</v>
      </c>
      <c r="I9299">
        <v>0.2</v>
      </c>
      <c r="J9299">
        <v>24.476800000000001</v>
      </c>
    </row>
    <row r="9300" spans="1:10" x14ac:dyDescent="0.25">
      <c r="A9300" s="1" t="s">
        <v>7308</v>
      </c>
      <c r="B9300" s="2">
        <v>42112</v>
      </c>
      <c r="C9300" s="2">
        <v>42116</v>
      </c>
      <c r="D9300" s="1" t="s">
        <v>11</v>
      </c>
      <c r="E9300" s="1" t="s">
        <v>755</v>
      </c>
      <c r="F9300" s="1" t="s">
        <v>583</v>
      </c>
      <c r="G9300">
        <v>74.352000000000004</v>
      </c>
      <c r="H9300">
        <v>3</v>
      </c>
      <c r="I9300">
        <v>0.2</v>
      </c>
      <c r="J9300">
        <v>6.5057999999999998</v>
      </c>
    </row>
    <row r="9301" spans="1:10" x14ac:dyDescent="0.25">
      <c r="A9301" s="1" t="s">
        <v>7308</v>
      </c>
      <c r="B9301" s="2">
        <v>42112</v>
      </c>
      <c r="C9301" s="2">
        <v>42116</v>
      </c>
      <c r="D9301" s="1" t="s">
        <v>11</v>
      </c>
      <c r="E9301" s="1" t="s">
        <v>755</v>
      </c>
      <c r="F9301" s="1" t="s">
        <v>1769</v>
      </c>
      <c r="G9301">
        <v>4.3120000000000003</v>
      </c>
      <c r="H9301">
        <v>2</v>
      </c>
      <c r="I9301">
        <v>0.8</v>
      </c>
      <c r="J9301">
        <v>-6.8992000000000004</v>
      </c>
    </row>
    <row r="9302" spans="1:10" x14ac:dyDescent="0.25">
      <c r="A9302" s="1" t="s">
        <v>7308</v>
      </c>
      <c r="B9302" s="2">
        <v>42112</v>
      </c>
      <c r="C9302" s="2">
        <v>42116</v>
      </c>
      <c r="D9302" s="1" t="s">
        <v>11</v>
      </c>
      <c r="E9302" s="1" t="s">
        <v>755</v>
      </c>
      <c r="F9302" s="1" t="s">
        <v>813</v>
      </c>
      <c r="G9302">
        <v>56.686</v>
      </c>
      <c r="H9302">
        <v>1</v>
      </c>
      <c r="I9302">
        <v>0.3</v>
      </c>
      <c r="J9302">
        <v>-20.245000000000001</v>
      </c>
    </row>
    <row r="9303" spans="1:10" x14ac:dyDescent="0.25">
      <c r="A9303" s="1" t="s">
        <v>7308</v>
      </c>
      <c r="B9303" s="2">
        <v>42112</v>
      </c>
      <c r="C9303" s="2">
        <v>42116</v>
      </c>
      <c r="D9303" s="1" t="s">
        <v>11</v>
      </c>
      <c r="E9303" s="1" t="s">
        <v>755</v>
      </c>
      <c r="F9303" s="1" t="s">
        <v>5304</v>
      </c>
      <c r="G9303">
        <v>97.968000000000004</v>
      </c>
      <c r="H9303">
        <v>2</v>
      </c>
      <c r="I9303">
        <v>0.2</v>
      </c>
      <c r="J9303">
        <v>6.1230000000000002</v>
      </c>
    </row>
    <row r="9304" spans="1:10" x14ac:dyDescent="0.25">
      <c r="A9304" s="1" t="s">
        <v>7308</v>
      </c>
      <c r="B9304" s="2">
        <v>42112</v>
      </c>
      <c r="C9304" s="2">
        <v>42116</v>
      </c>
      <c r="D9304" s="1" t="s">
        <v>11</v>
      </c>
      <c r="E9304" s="1" t="s">
        <v>755</v>
      </c>
      <c r="F9304" s="1" t="s">
        <v>4310</v>
      </c>
      <c r="G9304">
        <v>7.8719999999999999</v>
      </c>
      <c r="H9304">
        <v>3</v>
      </c>
      <c r="I9304">
        <v>0.2</v>
      </c>
      <c r="J9304">
        <v>0.88560000000000005</v>
      </c>
    </row>
    <row r="9305" spans="1:10" x14ac:dyDescent="0.25">
      <c r="A9305" s="1" t="s">
        <v>7308</v>
      </c>
      <c r="B9305" s="2">
        <v>42112</v>
      </c>
      <c r="C9305" s="2">
        <v>42116</v>
      </c>
      <c r="D9305" s="1" t="s">
        <v>11</v>
      </c>
      <c r="E9305" s="1" t="s">
        <v>755</v>
      </c>
      <c r="F9305" s="1" t="s">
        <v>3080</v>
      </c>
      <c r="G9305">
        <v>15.552</v>
      </c>
      <c r="H9305">
        <v>3</v>
      </c>
      <c r="I9305">
        <v>0.2</v>
      </c>
      <c r="J9305">
        <v>5.4432</v>
      </c>
    </row>
    <row r="9306" spans="1:10" x14ac:dyDescent="0.25">
      <c r="A9306" s="1" t="s">
        <v>7308</v>
      </c>
      <c r="B9306" s="2">
        <v>42112</v>
      </c>
      <c r="C9306" s="2">
        <v>42116</v>
      </c>
      <c r="D9306" s="1" t="s">
        <v>11</v>
      </c>
      <c r="E9306" s="1" t="s">
        <v>755</v>
      </c>
      <c r="F9306" s="1" t="s">
        <v>1653</v>
      </c>
      <c r="G9306">
        <v>1.476</v>
      </c>
      <c r="H9306">
        <v>1</v>
      </c>
      <c r="I9306">
        <v>0.8</v>
      </c>
      <c r="J9306">
        <v>-2.2877999999999998</v>
      </c>
    </row>
    <row r="9307" spans="1:10" x14ac:dyDescent="0.25">
      <c r="A9307" s="1" t="s">
        <v>7309</v>
      </c>
      <c r="B9307" s="2">
        <v>42266</v>
      </c>
      <c r="C9307" s="2">
        <v>42271</v>
      </c>
      <c r="D9307" s="1" t="s">
        <v>19</v>
      </c>
      <c r="E9307" s="1" t="s">
        <v>5218</v>
      </c>
      <c r="F9307" s="1" t="s">
        <v>4496</v>
      </c>
      <c r="G9307">
        <v>8.4</v>
      </c>
      <c r="H9307">
        <v>5</v>
      </c>
      <c r="I9307">
        <v>0</v>
      </c>
      <c r="J9307">
        <v>2.1840000000000002</v>
      </c>
    </row>
    <row r="9308" spans="1:10" x14ac:dyDescent="0.25">
      <c r="A9308" s="1" t="s">
        <v>7310</v>
      </c>
      <c r="B9308" s="2">
        <v>41723</v>
      </c>
      <c r="C9308" s="2">
        <v>41728</v>
      </c>
      <c r="D9308" s="1" t="s">
        <v>19</v>
      </c>
      <c r="E9308" s="1" t="s">
        <v>1075</v>
      </c>
      <c r="F9308" s="1" t="s">
        <v>2048</v>
      </c>
      <c r="G9308">
        <v>6.56</v>
      </c>
      <c r="H9308">
        <v>2</v>
      </c>
      <c r="I9308">
        <v>0</v>
      </c>
      <c r="J9308">
        <v>1.9024000000000001</v>
      </c>
    </row>
    <row r="9309" spans="1:10" x14ac:dyDescent="0.25">
      <c r="A9309" s="1" t="s">
        <v>7310</v>
      </c>
      <c r="B9309" s="2">
        <v>41723</v>
      </c>
      <c r="C9309" s="2">
        <v>41728</v>
      </c>
      <c r="D9309" s="1" t="s">
        <v>19</v>
      </c>
      <c r="E9309" s="1" t="s">
        <v>1075</v>
      </c>
      <c r="F9309" s="1" t="s">
        <v>3586</v>
      </c>
      <c r="G9309">
        <v>14.88</v>
      </c>
      <c r="H9309">
        <v>2</v>
      </c>
      <c r="I9309">
        <v>0</v>
      </c>
      <c r="J9309">
        <v>3.72</v>
      </c>
    </row>
    <row r="9310" spans="1:10" x14ac:dyDescent="0.25">
      <c r="A9310" s="1" t="s">
        <v>7310</v>
      </c>
      <c r="B9310" s="2">
        <v>41723</v>
      </c>
      <c r="C9310" s="2">
        <v>41728</v>
      </c>
      <c r="D9310" s="1" t="s">
        <v>19</v>
      </c>
      <c r="E9310" s="1" t="s">
        <v>1075</v>
      </c>
      <c r="F9310" s="1" t="s">
        <v>4105</v>
      </c>
      <c r="G9310">
        <v>45.48</v>
      </c>
      <c r="H9310">
        <v>4</v>
      </c>
      <c r="I9310">
        <v>0</v>
      </c>
      <c r="J9310">
        <v>15.917999999999999</v>
      </c>
    </row>
    <row r="9311" spans="1:10" x14ac:dyDescent="0.25">
      <c r="A9311" s="1" t="s">
        <v>7310</v>
      </c>
      <c r="B9311" s="2">
        <v>41723</v>
      </c>
      <c r="C9311" s="2">
        <v>41728</v>
      </c>
      <c r="D9311" s="1" t="s">
        <v>19</v>
      </c>
      <c r="E9311" s="1" t="s">
        <v>1075</v>
      </c>
      <c r="F9311" s="1" t="s">
        <v>1595</v>
      </c>
      <c r="G9311">
        <v>25.44</v>
      </c>
      <c r="H9311">
        <v>6</v>
      </c>
      <c r="I9311">
        <v>0</v>
      </c>
      <c r="J9311">
        <v>9.9215999999999998</v>
      </c>
    </row>
    <row r="9312" spans="1:10" x14ac:dyDescent="0.25">
      <c r="A9312" s="1" t="s">
        <v>7311</v>
      </c>
      <c r="B9312" s="2">
        <v>42608</v>
      </c>
      <c r="C9312" s="2">
        <v>42613</v>
      </c>
      <c r="D9312" s="1" t="s">
        <v>19</v>
      </c>
      <c r="E9312" s="1" t="s">
        <v>3259</v>
      </c>
      <c r="F9312" s="1" t="s">
        <v>1490</v>
      </c>
      <c r="G9312">
        <v>146.68799999999999</v>
      </c>
      <c r="H9312">
        <v>8</v>
      </c>
      <c r="I9312">
        <v>0.2</v>
      </c>
      <c r="J9312">
        <v>45.84</v>
      </c>
    </row>
    <row r="9313" spans="1:10" x14ac:dyDescent="0.25">
      <c r="A9313" s="1" t="s">
        <v>7312</v>
      </c>
      <c r="B9313" s="2">
        <v>42800</v>
      </c>
      <c r="C9313" s="2">
        <v>42806</v>
      </c>
      <c r="D9313" s="1" t="s">
        <v>19</v>
      </c>
      <c r="E9313" s="1" t="s">
        <v>1731</v>
      </c>
      <c r="F9313" s="1" t="s">
        <v>179</v>
      </c>
      <c r="G9313">
        <v>4.9279999999999999</v>
      </c>
      <c r="H9313">
        <v>2</v>
      </c>
      <c r="I9313">
        <v>0.2</v>
      </c>
      <c r="J9313">
        <v>1.7248000000000001</v>
      </c>
    </row>
    <row r="9314" spans="1:10" x14ac:dyDescent="0.25">
      <c r="A9314" s="1" t="s">
        <v>7312</v>
      </c>
      <c r="B9314" s="2">
        <v>42800</v>
      </c>
      <c r="C9314" s="2">
        <v>42806</v>
      </c>
      <c r="D9314" s="1" t="s">
        <v>19</v>
      </c>
      <c r="E9314" s="1" t="s">
        <v>1731</v>
      </c>
      <c r="F9314" s="1" t="s">
        <v>800</v>
      </c>
      <c r="G9314">
        <v>63.488</v>
      </c>
      <c r="H9314">
        <v>4</v>
      </c>
      <c r="I9314">
        <v>0.2</v>
      </c>
      <c r="J9314">
        <v>4.7615999999999996</v>
      </c>
    </row>
    <row r="9315" spans="1:10" x14ac:dyDescent="0.25">
      <c r="A9315" s="1" t="s">
        <v>7313</v>
      </c>
      <c r="B9315" s="2">
        <v>42319</v>
      </c>
      <c r="C9315" s="2">
        <v>42319</v>
      </c>
      <c r="D9315" s="1" t="s">
        <v>654</v>
      </c>
      <c r="E9315" s="1" t="s">
        <v>516</v>
      </c>
      <c r="F9315" s="1" t="s">
        <v>97</v>
      </c>
      <c r="G9315">
        <v>418.32</v>
      </c>
      <c r="H9315">
        <v>7</v>
      </c>
      <c r="I9315">
        <v>0</v>
      </c>
      <c r="J9315">
        <v>117.1296</v>
      </c>
    </row>
    <row r="9316" spans="1:10" x14ac:dyDescent="0.25">
      <c r="A9316" s="1" t="s">
        <v>7313</v>
      </c>
      <c r="B9316" s="2">
        <v>42319</v>
      </c>
      <c r="C9316" s="2">
        <v>42319</v>
      </c>
      <c r="D9316" s="1" t="s">
        <v>654</v>
      </c>
      <c r="E9316" s="1" t="s">
        <v>516</v>
      </c>
      <c r="F9316" s="1" t="s">
        <v>40</v>
      </c>
      <c r="G9316">
        <v>123.858</v>
      </c>
      <c r="H9316">
        <v>2</v>
      </c>
      <c r="I9316">
        <v>0.1</v>
      </c>
      <c r="J9316">
        <v>46.790799999999997</v>
      </c>
    </row>
    <row r="9317" spans="1:10" x14ac:dyDescent="0.25">
      <c r="A9317" s="1" t="s">
        <v>7314</v>
      </c>
      <c r="B9317" s="2">
        <v>42465</v>
      </c>
      <c r="C9317" s="2">
        <v>42469</v>
      </c>
      <c r="D9317" s="1" t="s">
        <v>19</v>
      </c>
      <c r="E9317" s="1" t="s">
        <v>1974</v>
      </c>
      <c r="F9317" s="1" t="s">
        <v>3122</v>
      </c>
      <c r="G9317">
        <v>118.782</v>
      </c>
      <c r="H9317">
        <v>3</v>
      </c>
      <c r="I9317">
        <v>0.4</v>
      </c>
      <c r="J9317">
        <v>-27.715800000000002</v>
      </c>
    </row>
    <row r="9318" spans="1:10" x14ac:dyDescent="0.25">
      <c r="A9318" s="1" t="s">
        <v>7314</v>
      </c>
      <c r="B9318" s="2">
        <v>42465</v>
      </c>
      <c r="C9318" s="2">
        <v>42469</v>
      </c>
      <c r="D9318" s="1" t="s">
        <v>19</v>
      </c>
      <c r="E9318" s="1" t="s">
        <v>1974</v>
      </c>
      <c r="F9318" s="1" t="s">
        <v>534</v>
      </c>
      <c r="G9318">
        <v>769.18399999999997</v>
      </c>
      <c r="H9318">
        <v>4</v>
      </c>
      <c r="I9318">
        <v>0.2</v>
      </c>
      <c r="J9318">
        <v>-163.45160000000001</v>
      </c>
    </row>
    <row r="9319" spans="1:10" x14ac:dyDescent="0.25">
      <c r="A9319" s="1" t="s">
        <v>7315</v>
      </c>
      <c r="B9319" s="2">
        <v>42787</v>
      </c>
      <c r="C9319" s="2">
        <v>42792</v>
      </c>
      <c r="D9319" s="1" t="s">
        <v>19</v>
      </c>
      <c r="E9319" s="1" t="s">
        <v>239</v>
      </c>
      <c r="F9319" s="1" t="s">
        <v>667</v>
      </c>
      <c r="G9319">
        <v>47.904000000000003</v>
      </c>
      <c r="H9319">
        <v>1</v>
      </c>
      <c r="I9319">
        <v>0.2</v>
      </c>
      <c r="J9319">
        <v>-2.9940000000000002</v>
      </c>
    </row>
    <row r="9320" spans="1:10" x14ac:dyDescent="0.25">
      <c r="A9320" s="1" t="s">
        <v>7316</v>
      </c>
      <c r="B9320" s="2">
        <v>42936</v>
      </c>
      <c r="C9320" s="2">
        <v>42941</v>
      </c>
      <c r="D9320" s="1" t="s">
        <v>19</v>
      </c>
      <c r="E9320" s="1" t="s">
        <v>1124</v>
      </c>
      <c r="F9320" s="1" t="s">
        <v>1184</v>
      </c>
      <c r="G9320">
        <v>13.36</v>
      </c>
      <c r="H9320">
        <v>2</v>
      </c>
      <c r="I9320">
        <v>0</v>
      </c>
      <c r="J9320">
        <v>6.4127999999999998</v>
      </c>
    </row>
    <row r="9321" spans="1:10" x14ac:dyDescent="0.25">
      <c r="A9321" s="1" t="s">
        <v>7316</v>
      </c>
      <c r="B9321" s="2">
        <v>42936</v>
      </c>
      <c r="C9321" s="2">
        <v>42941</v>
      </c>
      <c r="D9321" s="1" t="s">
        <v>19</v>
      </c>
      <c r="E9321" s="1" t="s">
        <v>1124</v>
      </c>
      <c r="F9321" s="1" t="s">
        <v>7317</v>
      </c>
      <c r="G9321">
        <v>163.76400000000001</v>
      </c>
      <c r="H9321">
        <v>2</v>
      </c>
      <c r="I9321">
        <v>0.1</v>
      </c>
      <c r="J9321">
        <v>25.474399999999999</v>
      </c>
    </row>
    <row r="9322" spans="1:10" x14ac:dyDescent="0.25">
      <c r="A9322" s="1" t="s">
        <v>7316</v>
      </c>
      <c r="B9322" s="2">
        <v>42936</v>
      </c>
      <c r="C9322" s="2">
        <v>42941</v>
      </c>
      <c r="D9322" s="1" t="s">
        <v>19</v>
      </c>
      <c r="E9322" s="1" t="s">
        <v>1124</v>
      </c>
      <c r="F9322" s="1" t="s">
        <v>5448</v>
      </c>
      <c r="G9322">
        <v>183.92</v>
      </c>
      <c r="H9322">
        <v>4</v>
      </c>
      <c r="I9322">
        <v>0</v>
      </c>
      <c r="J9322">
        <v>31.266400000000001</v>
      </c>
    </row>
    <row r="9323" spans="1:10" x14ac:dyDescent="0.25">
      <c r="A9323" s="1" t="s">
        <v>7318</v>
      </c>
      <c r="B9323" s="2">
        <v>42678</v>
      </c>
      <c r="C9323" s="2">
        <v>42682</v>
      </c>
      <c r="D9323" s="1" t="s">
        <v>19</v>
      </c>
      <c r="E9323" s="1" t="s">
        <v>1443</v>
      </c>
      <c r="F9323" s="1" t="s">
        <v>3621</v>
      </c>
      <c r="G9323">
        <v>11.375999999999999</v>
      </c>
      <c r="H9323">
        <v>3</v>
      </c>
      <c r="I9323">
        <v>0.6</v>
      </c>
      <c r="J9323">
        <v>-5.6879999999999997</v>
      </c>
    </row>
    <row r="9324" spans="1:10" x14ac:dyDescent="0.25">
      <c r="A9324" s="1" t="s">
        <v>7318</v>
      </c>
      <c r="B9324" s="2">
        <v>42678</v>
      </c>
      <c r="C9324" s="2">
        <v>42682</v>
      </c>
      <c r="D9324" s="1" t="s">
        <v>19</v>
      </c>
      <c r="E9324" s="1" t="s">
        <v>1443</v>
      </c>
      <c r="F9324" s="1" t="s">
        <v>964</v>
      </c>
      <c r="G9324">
        <v>66.111999999999995</v>
      </c>
      <c r="H9324">
        <v>4</v>
      </c>
      <c r="I9324">
        <v>0.6</v>
      </c>
      <c r="J9324">
        <v>-84.2928</v>
      </c>
    </row>
    <row r="9325" spans="1:10" x14ac:dyDescent="0.25">
      <c r="A9325" s="1" t="s">
        <v>7319</v>
      </c>
      <c r="B9325" s="2">
        <v>43001</v>
      </c>
      <c r="C9325" s="2">
        <v>43007</v>
      </c>
      <c r="D9325" s="1" t="s">
        <v>19</v>
      </c>
      <c r="E9325" s="1" t="s">
        <v>2686</v>
      </c>
      <c r="F9325" s="1" t="s">
        <v>2059</v>
      </c>
      <c r="G9325">
        <v>211.04</v>
      </c>
      <c r="H9325">
        <v>8</v>
      </c>
      <c r="I9325">
        <v>0</v>
      </c>
      <c r="J9325">
        <v>97.078400000000002</v>
      </c>
    </row>
    <row r="9326" spans="1:10" x14ac:dyDescent="0.25">
      <c r="A9326" s="1" t="s">
        <v>7319</v>
      </c>
      <c r="B9326" s="2">
        <v>43001</v>
      </c>
      <c r="C9326" s="2">
        <v>43007</v>
      </c>
      <c r="D9326" s="1" t="s">
        <v>19</v>
      </c>
      <c r="E9326" s="1" t="s">
        <v>2686</v>
      </c>
      <c r="F9326" s="1" t="s">
        <v>1860</v>
      </c>
      <c r="G9326">
        <v>594.81600000000003</v>
      </c>
      <c r="H9326">
        <v>2</v>
      </c>
      <c r="I9326">
        <v>0.2</v>
      </c>
      <c r="J9326">
        <v>59.4816</v>
      </c>
    </row>
    <row r="9327" spans="1:10" x14ac:dyDescent="0.25">
      <c r="A9327" s="1" t="s">
        <v>7319</v>
      </c>
      <c r="B9327" s="2">
        <v>43001</v>
      </c>
      <c r="C9327" s="2">
        <v>43007</v>
      </c>
      <c r="D9327" s="1" t="s">
        <v>19</v>
      </c>
      <c r="E9327" s="1" t="s">
        <v>2686</v>
      </c>
      <c r="F9327" s="1" t="s">
        <v>2170</v>
      </c>
      <c r="G9327">
        <v>72.959999999999994</v>
      </c>
      <c r="H9327">
        <v>3</v>
      </c>
      <c r="I9327">
        <v>0.2</v>
      </c>
      <c r="J9327">
        <v>23.712</v>
      </c>
    </row>
    <row r="9328" spans="1:10" x14ac:dyDescent="0.25">
      <c r="A9328" s="1" t="s">
        <v>7320</v>
      </c>
      <c r="B9328" s="2">
        <v>42985</v>
      </c>
      <c r="C9328" s="2">
        <v>42988</v>
      </c>
      <c r="D9328" s="1" t="s">
        <v>79</v>
      </c>
      <c r="E9328" s="1" t="s">
        <v>1935</v>
      </c>
      <c r="F9328" s="1" t="s">
        <v>4570</v>
      </c>
      <c r="G9328">
        <v>80.959999999999994</v>
      </c>
      <c r="H9328">
        <v>4</v>
      </c>
      <c r="I9328">
        <v>0</v>
      </c>
      <c r="J9328">
        <v>34.812800000000003</v>
      </c>
    </row>
    <row r="9329" spans="1:10" x14ac:dyDescent="0.25">
      <c r="A9329" s="1" t="s">
        <v>7320</v>
      </c>
      <c r="B9329" s="2">
        <v>42985</v>
      </c>
      <c r="C9329" s="2">
        <v>42988</v>
      </c>
      <c r="D9329" s="1" t="s">
        <v>79</v>
      </c>
      <c r="E9329" s="1" t="s">
        <v>1935</v>
      </c>
      <c r="F9329" s="1" t="s">
        <v>31</v>
      </c>
      <c r="G9329">
        <v>455.71199999999999</v>
      </c>
      <c r="H9329">
        <v>2</v>
      </c>
      <c r="I9329">
        <v>0.2</v>
      </c>
      <c r="J9329">
        <v>34.178400000000003</v>
      </c>
    </row>
    <row r="9330" spans="1:10" x14ac:dyDescent="0.25">
      <c r="A9330" s="1" t="s">
        <v>7320</v>
      </c>
      <c r="B9330" s="2">
        <v>42985</v>
      </c>
      <c r="C9330" s="2">
        <v>42988</v>
      </c>
      <c r="D9330" s="1" t="s">
        <v>79</v>
      </c>
      <c r="E9330" s="1" t="s">
        <v>1935</v>
      </c>
      <c r="F9330" s="1" t="s">
        <v>3781</v>
      </c>
      <c r="G9330">
        <v>25.98</v>
      </c>
      <c r="H9330">
        <v>1</v>
      </c>
      <c r="I9330">
        <v>0</v>
      </c>
      <c r="J9330">
        <v>7.2744</v>
      </c>
    </row>
    <row r="9331" spans="1:10" x14ac:dyDescent="0.25">
      <c r="A9331" s="1" t="s">
        <v>7321</v>
      </c>
      <c r="B9331" s="2">
        <v>42336</v>
      </c>
      <c r="C9331" s="2">
        <v>42338</v>
      </c>
      <c r="D9331" s="1" t="s">
        <v>79</v>
      </c>
      <c r="E9331" s="1" t="s">
        <v>982</v>
      </c>
      <c r="F9331" s="1" t="s">
        <v>4397</v>
      </c>
      <c r="G9331">
        <v>45.28</v>
      </c>
      <c r="H9331">
        <v>4</v>
      </c>
      <c r="I9331">
        <v>0</v>
      </c>
      <c r="J9331">
        <v>15.395200000000001</v>
      </c>
    </row>
    <row r="9332" spans="1:10" x14ac:dyDescent="0.25">
      <c r="A9332" s="1" t="s">
        <v>7322</v>
      </c>
      <c r="B9332" s="2">
        <v>42320</v>
      </c>
      <c r="C9332" s="2">
        <v>42326</v>
      </c>
      <c r="D9332" s="1" t="s">
        <v>19</v>
      </c>
      <c r="E9332" s="1" t="s">
        <v>3743</v>
      </c>
      <c r="F9332" s="1" t="s">
        <v>1784</v>
      </c>
      <c r="G9332">
        <v>15.56</v>
      </c>
      <c r="H9332">
        <v>2</v>
      </c>
      <c r="I9332">
        <v>0</v>
      </c>
      <c r="J9332">
        <v>7.3132000000000001</v>
      </c>
    </row>
    <row r="9333" spans="1:10" x14ac:dyDescent="0.25">
      <c r="A9333" s="1" t="s">
        <v>7323</v>
      </c>
      <c r="B9333" s="2">
        <v>42642</v>
      </c>
      <c r="C9333" s="2">
        <v>42646</v>
      </c>
      <c r="D9333" s="1" t="s">
        <v>19</v>
      </c>
      <c r="E9333" s="1" t="s">
        <v>96</v>
      </c>
      <c r="F9333" s="1" t="s">
        <v>2512</v>
      </c>
      <c r="G9333">
        <v>859.2</v>
      </c>
      <c r="H9333">
        <v>3</v>
      </c>
      <c r="I9333">
        <v>0.2</v>
      </c>
      <c r="J9333">
        <v>75.180000000000007</v>
      </c>
    </row>
    <row r="9334" spans="1:10" x14ac:dyDescent="0.25">
      <c r="A9334" s="1" t="s">
        <v>7324</v>
      </c>
      <c r="B9334" s="2">
        <v>42989</v>
      </c>
      <c r="C9334" s="2">
        <v>42991</v>
      </c>
      <c r="D9334" s="1" t="s">
        <v>11</v>
      </c>
      <c r="E9334" s="1" t="s">
        <v>4976</v>
      </c>
      <c r="F9334" s="1" t="s">
        <v>826</v>
      </c>
      <c r="G9334">
        <v>195.68</v>
      </c>
      <c r="H9334">
        <v>4</v>
      </c>
      <c r="I9334">
        <v>0</v>
      </c>
      <c r="J9334">
        <v>50.876800000000003</v>
      </c>
    </row>
    <row r="9335" spans="1:10" x14ac:dyDescent="0.25">
      <c r="A9335" s="1" t="s">
        <v>7324</v>
      </c>
      <c r="B9335" s="2">
        <v>42989</v>
      </c>
      <c r="C9335" s="2">
        <v>42991</v>
      </c>
      <c r="D9335" s="1" t="s">
        <v>11</v>
      </c>
      <c r="E9335" s="1" t="s">
        <v>4976</v>
      </c>
      <c r="F9335" s="1" t="s">
        <v>2337</v>
      </c>
      <c r="G9335">
        <v>14.2</v>
      </c>
      <c r="H9335">
        <v>4</v>
      </c>
      <c r="I9335">
        <v>0</v>
      </c>
      <c r="J9335">
        <v>6.6740000000000004</v>
      </c>
    </row>
    <row r="9336" spans="1:10" x14ac:dyDescent="0.25">
      <c r="A9336" s="1" t="s">
        <v>7325</v>
      </c>
      <c r="B9336" s="2">
        <v>42856</v>
      </c>
      <c r="C9336" s="2">
        <v>42857</v>
      </c>
      <c r="D9336" s="1" t="s">
        <v>79</v>
      </c>
      <c r="E9336" s="1" t="s">
        <v>664</v>
      </c>
      <c r="F9336" s="1" t="s">
        <v>13</v>
      </c>
      <c r="G9336">
        <v>314.35199999999998</v>
      </c>
      <c r="H9336">
        <v>3</v>
      </c>
      <c r="I9336">
        <v>0.2</v>
      </c>
      <c r="J9336">
        <v>-15.717599999999999</v>
      </c>
    </row>
    <row r="9337" spans="1:10" x14ac:dyDescent="0.25">
      <c r="A9337" s="1" t="s">
        <v>7325</v>
      </c>
      <c r="B9337" s="2">
        <v>42856</v>
      </c>
      <c r="C9337" s="2">
        <v>42857</v>
      </c>
      <c r="D9337" s="1" t="s">
        <v>79</v>
      </c>
      <c r="E9337" s="1" t="s">
        <v>664</v>
      </c>
      <c r="F9337" s="1" t="s">
        <v>4114</v>
      </c>
      <c r="G9337">
        <v>4.6079999999999997</v>
      </c>
      <c r="H9337">
        <v>2</v>
      </c>
      <c r="I9337">
        <v>0.2</v>
      </c>
      <c r="J9337">
        <v>1.4976</v>
      </c>
    </row>
    <row r="9338" spans="1:10" x14ac:dyDescent="0.25">
      <c r="A9338" s="1" t="s">
        <v>7326</v>
      </c>
      <c r="B9338" s="2">
        <v>42994</v>
      </c>
      <c r="C9338" s="2">
        <v>42998</v>
      </c>
      <c r="D9338" s="1" t="s">
        <v>19</v>
      </c>
      <c r="E9338" s="1" t="s">
        <v>1743</v>
      </c>
      <c r="F9338" s="1" t="s">
        <v>234</v>
      </c>
      <c r="G9338">
        <v>17.899999999999999</v>
      </c>
      <c r="H9338">
        <v>5</v>
      </c>
      <c r="I9338">
        <v>0</v>
      </c>
      <c r="J9338">
        <v>8.7710000000000008</v>
      </c>
    </row>
    <row r="9339" spans="1:10" x14ac:dyDescent="0.25">
      <c r="A9339" s="1" t="s">
        <v>7327</v>
      </c>
      <c r="B9339" s="2">
        <v>41931</v>
      </c>
      <c r="C9339" s="2">
        <v>41934</v>
      </c>
      <c r="D9339" s="1" t="s">
        <v>11</v>
      </c>
      <c r="E9339" s="1" t="s">
        <v>1537</v>
      </c>
      <c r="F9339" s="1" t="s">
        <v>3331</v>
      </c>
      <c r="G9339">
        <v>2.992</v>
      </c>
      <c r="H9339">
        <v>1</v>
      </c>
      <c r="I9339">
        <v>0.2</v>
      </c>
      <c r="J9339">
        <v>1.1220000000000001</v>
      </c>
    </row>
    <row r="9340" spans="1:10" x14ac:dyDescent="0.25">
      <c r="A9340" s="1" t="s">
        <v>7327</v>
      </c>
      <c r="B9340" s="2">
        <v>41931</v>
      </c>
      <c r="C9340" s="2">
        <v>41934</v>
      </c>
      <c r="D9340" s="1" t="s">
        <v>11</v>
      </c>
      <c r="E9340" s="1" t="s">
        <v>1537</v>
      </c>
      <c r="F9340" s="1" t="s">
        <v>1725</v>
      </c>
      <c r="G9340">
        <v>20.064</v>
      </c>
      <c r="H9340">
        <v>6</v>
      </c>
      <c r="I9340">
        <v>0.2</v>
      </c>
      <c r="J9340">
        <v>7.0224000000000002</v>
      </c>
    </row>
    <row r="9341" spans="1:10" x14ac:dyDescent="0.25">
      <c r="A9341" s="1" t="s">
        <v>7327</v>
      </c>
      <c r="B9341" s="2">
        <v>41931</v>
      </c>
      <c r="C9341" s="2">
        <v>41934</v>
      </c>
      <c r="D9341" s="1" t="s">
        <v>11</v>
      </c>
      <c r="E9341" s="1" t="s">
        <v>1537</v>
      </c>
      <c r="F9341" s="1" t="s">
        <v>4756</v>
      </c>
      <c r="G9341">
        <v>146.72999999999999</v>
      </c>
      <c r="H9341">
        <v>3</v>
      </c>
      <c r="I9341">
        <v>0</v>
      </c>
      <c r="J9341">
        <v>68.963099999999997</v>
      </c>
    </row>
    <row r="9342" spans="1:10" x14ac:dyDescent="0.25">
      <c r="A9342" s="1" t="s">
        <v>7327</v>
      </c>
      <c r="B9342" s="2">
        <v>41931</v>
      </c>
      <c r="C9342" s="2">
        <v>41934</v>
      </c>
      <c r="D9342" s="1" t="s">
        <v>11</v>
      </c>
      <c r="E9342" s="1" t="s">
        <v>1537</v>
      </c>
      <c r="F9342" s="1" t="s">
        <v>1112</v>
      </c>
      <c r="G9342">
        <v>18.75</v>
      </c>
      <c r="H9342">
        <v>5</v>
      </c>
      <c r="I9342">
        <v>0</v>
      </c>
      <c r="J9342">
        <v>9</v>
      </c>
    </row>
    <row r="9343" spans="1:10" x14ac:dyDescent="0.25">
      <c r="A9343" s="1" t="s">
        <v>7327</v>
      </c>
      <c r="B9343" s="2">
        <v>41931</v>
      </c>
      <c r="C9343" s="2">
        <v>41934</v>
      </c>
      <c r="D9343" s="1" t="s">
        <v>11</v>
      </c>
      <c r="E9343" s="1" t="s">
        <v>1537</v>
      </c>
      <c r="F9343" s="1" t="s">
        <v>4775</v>
      </c>
      <c r="G9343">
        <v>117.57599999999999</v>
      </c>
      <c r="H9343">
        <v>3</v>
      </c>
      <c r="I9343">
        <v>0.2</v>
      </c>
      <c r="J9343">
        <v>11.7576</v>
      </c>
    </row>
    <row r="9344" spans="1:10" x14ac:dyDescent="0.25">
      <c r="A9344" s="1" t="s">
        <v>7328</v>
      </c>
      <c r="B9344" s="2">
        <v>42442</v>
      </c>
      <c r="C9344" s="2">
        <v>42447</v>
      </c>
      <c r="D9344" s="1" t="s">
        <v>19</v>
      </c>
      <c r="E9344" s="1" t="s">
        <v>4754</v>
      </c>
      <c r="F9344" s="1" t="s">
        <v>1296</v>
      </c>
      <c r="G9344">
        <v>51.183999999999997</v>
      </c>
      <c r="H9344">
        <v>7</v>
      </c>
      <c r="I9344">
        <v>0.2</v>
      </c>
      <c r="J9344">
        <v>19.193999999999999</v>
      </c>
    </row>
    <row r="9345" spans="1:10" x14ac:dyDescent="0.25">
      <c r="A9345" s="1" t="s">
        <v>7329</v>
      </c>
      <c r="B9345" s="2">
        <v>42783</v>
      </c>
      <c r="C9345" s="2">
        <v>42786</v>
      </c>
      <c r="D9345" s="1" t="s">
        <v>79</v>
      </c>
      <c r="E9345" s="1" t="s">
        <v>1220</v>
      </c>
      <c r="F9345" s="1" t="s">
        <v>5290</v>
      </c>
      <c r="G9345">
        <v>455.97</v>
      </c>
      <c r="H9345">
        <v>5</v>
      </c>
      <c r="I9345">
        <v>0.4</v>
      </c>
      <c r="J9345">
        <v>-106.393</v>
      </c>
    </row>
    <row r="9346" spans="1:10" x14ac:dyDescent="0.25">
      <c r="A9346" s="1" t="s">
        <v>7329</v>
      </c>
      <c r="B9346" s="2">
        <v>42783</v>
      </c>
      <c r="C9346" s="2">
        <v>42786</v>
      </c>
      <c r="D9346" s="1" t="s">
        <v>79</v>
      </c>
      <c r="E9346" s="1" t="s">
        <v>1220</v>
      </c>
      <c r="F9346" s="1" t="s">
        <v>73</v>
      </c>
      <c r="G9346">
        <v>5.7149999999999999</v>
      </c>
      <c r="H9346">
        <v>5</v>
      </c>
      <c r="I9346">
        <v>0.7</v>
      </c>
      <c r="J9346">
        <v>-4.7625000000000002</v>
      </c>
    </row>
    <row r="9347" spans="1:10" x14ac:dyDescent="0.25">
      <c r="A9347" s="1" t="s">
        <v>7329</v>
      </c>
      <c r="B9347" s="2">
        <v>42783</v>
      </c>
      <c r="C9347" s="2">
        <v>42786</v>
      </c>
      <c r="D9347" s="1" t="s">
        <v>79</v>
      </c>
      <c r="E9347" s="1" t="s">
        <v>1220</v>
      </c>
      <c r="F9347" s="1" t="s">
        <v>3720</v>
      </c>
      <c r="G9347">
        <v>57.594000000000001</v>
      </c>
      <c r="H9347">
        <v>1</v>
      </c>
      <c r="I9347">
        <v>0.4</v>
      </c>
      <c r="J9347">
        <v>-11.518800000000001</v>
      </c>
    </row>
    <row r="9348" spans="1:10" x14ac:dyDescent="0.25">
      <c r="A9348" s="1" t="s">
        <v>7329</v>
      </c>
      <c r="B9348" s="2">
        <v>42783</v>
      </c>
      <c r="C9348" s="2">
        <v>42786</v>
      </c>
      <c r="D9348" s="1" t="s">
        <v>79</v>
      </c>
      <c r="E9348" s="1" t="s">
        <v>1220</v>
      </c>
      <c r="F9348" s="1" t="s">
        <v>2612</v>
      </c>
      <c r="G9348">
        <v>30.143999999999998</v>
      </c>
      <c r="H9348">
        <v>2</v>
      </c>
      <c r="I9348">
        <v>0.2</v>
      </c>
      <c r="J9348">
        <v>8.2896000000000001</v>
      </c>
    </row>
    <row r="9349" spans="1:10" x14ac:dyDescent="0.25">
      <c r="A9349" s="1" t="s">
        <v>7329</v>
      </c>
      <c r="B9349" s="2">
        <v>42783</v>
      </c>
      <c r="C9349" s="2">
        <v>42786</v>
      </c>
      <c r="D9349" s="1" t="s">
        <v>79</v>
      </c>
      <c r="E9349" s="1" t="s">
        <v>1220</v>
      </c>
      <c r="F9349" s="1" t="s">
        <v>2702</v>
      </c>
      <c r="G9349">
        <v>899.43</v>
      </c>
      <c r="H9349">
        <v>5</v>
      </c>
      <c r="I9349">
        <v>0.3</v>
      </c>
      <c r="J9349">
        <v>-12.849</v>
      </c>
    </row>
    <row r="9350" spans="1:10" x14ac:dyDescent="0.25">
      <c r="A9350" s="1" t="s">
        <v>7330</v>
      </c>
      <c r="B9350" s="2">
        <v>42726</v>
      </c>
      <c r="C9350" s="2">
        <v>42732</v>
      </c>
      <c r="D9350" s="1" t="s">
        <v>19</v>
      </c>
      <c r="E9350" s="1" t="s">
        <v>165</v>
      </c>
      <c r="F9350" s="1" t="s">
        <v>6044</v>
      </c>
      <c r="G9350">
        <v>842.72</v>
      </c>
      <c r="H9350">
        <v>8</v>
      </c>
      <c r="I9350">
        <v>0</v>
      </c>
      <c r="J9350">
        <v>202.25280000000001</v>
      </c>
    </row>
    <row r="9351" spans="1:10" x14ac:dyDescent="0.25">
      <c r="A9351" s="1" t="s">
        <v>7330</v>
      </c>
      <c r="B9351" s="2">
        <v>42726</v>
      </c>
      <c r="C9351" s="2">
        <v>42732</v>
      </c>
      <c r="D9351" s="1" t="s">
        <v>19</v>
      </c>
      <c r="E9351" s="1" t="s">
        <v>165</v>
      </c>
      <c r="F9351" s="1" t="s">
        <v>227</v>
      </c>
      <c r="G9351">
        <v>41.96</v>
      </c>
      <c r="H9351">
        <v>2</v>
      </c>
      <c r="I9351">
        <v>0</v>
      </c>
      <c r="J9351">
        <v>10.909599999999999</v>
      </c>
    </row>
    <row r="9352" spans="1:10" x14ac:dyDescent="0.25">
      <c r="A9352" s="1" t="s">
        <v>7331</v>
      </c>
      <c r="B9352" s="2">
        <v>42636</v>
      </c>
      <c r="C9352" s="2">
        <v>42640</v>
      </c>
      <c r="D9352" s="1" t="s">
        <v>19</v>
      </c>
      <c r="E9352" s="1" t="s">
        <v>1408</v>
      </c>
      <c r="F9352" s="1" t="s">
        <v>1970</v>
      </c>
      <c r="G9352">
        <v>13.215999999999999</v>
      </c>
      <c r="H9352">
        <v>4</v>
      </c>
      <c r="I9352">
        <v>0.2</v>
      </c>
      <c r="J9352">
        <v>4.4603999999999999</v>
      </c>
    </row>
    <row r="9353" spans="1:10" x14ac:dyDescent="0.25">
      <c r="A9353" s="1" t="s">
        <v>7331</v>
      </c>
      <c r="B9353" s="2">
        <v>42636</v>
      </c>
      <c r="C9353" s="2">
        <v>42640</v>
      </c>
      <c r="D9353" s="1" t="s">
        <v>19</v>
      </c>
      <c r="E9353" s="1" t="s">
        <v>1408</v>
      </c>
      <c r="F9353" s="1" t="s">
        <v>787</v>
      </c>
      <c r="G9353">
        <v>184.75200000000001</v>
      </c>
      <c r="H9353">
        <v>3</v>
      </c>
      <c r="I9353">
        <v>0.2</v>
      </c>
      <c r="J9353">
        <v>-20.784600000000001</v>
      </c>
    </row>
    <row r="9354" spans="1:10" x14ac:dyDescent="0.25">
      <c r="A9354" s="1" t="s">
        <v>7332</v>
      </c>
      <c r="B9354" s="2">
        <v>43002</v>
      </c>
      <c r="C9354" s="2">
        <v>43004</v>
      </c>
      <c r="D9354" s="1" t="s">
        <v>79</v>
      </c>
      <c r="E9354" s="1" t="s">
        <v>878</v>
      </c>
      <c r="F9354" s="1" t="s">
        <v>1860</v>
      </c>
      <c r="G9354">
        <v>520.46400000000006</v>
      </c>
      <c r="H9354">
        <v>2</v>
      </c>
      <c r="I9354">
        <v>0.3</v>
      </c>
      <c r="J9354">
        <v>-14.8704</v>
      </c>
    </row>
    <row r="9355" spans="1:10" x14ac:dyDescent="0.25">
      <c r="A9355" s="1" t="s">
        <v>7332</v>
      </c>
      <c r="B9355" s="2">
        <v>43002</v>
      </c>
      <c r="C9355" s="2">
        <v>43004</v>
      </c>
      <c r="D9355" s="1" t="s">
        <v>79</v>
      </c>
      <c r="E9355" s="1" t="s">
        <v>878</v>
      </c>
      <c r="F9355" s="1" t="s">
        <v>5842</v>
      </c>
      <c r="G9355">
        <v>11.423999999999999</v>
      </c>
      <c r="H9355">
        <v>3</v>
      </c>
      <c r="I9355">
        <v>0.2</v>
      </c>
      <c r="J9355">
        <v>3.7128000000000001</v>
      </c>
    </row>
    <row r="9356" spans="1:10" x14ac:dyDescent="0.25">
      <c r="A9356" s="1" t="s">
        <v>7333</v>
      </c>
      <c r="B9356" s="2">
        <v>42339</v>
      </c>
      <c r="C9356" s="2">
        <v>42343</v>
      </c>
      <c r="D9356" s="1" t="s">
        <v>19</v>
      </c>
      <c r="E9356" s="1" t="s">
        <v>76</v>
      </c>
      <c r="F9356" s="1" t="s">
        <v>5521</v>
      </c>
      <c r="G9356">
        <v>19.440000000000001</v>
      </c>
      <c r="H9356">
        <v>3</v>
      </c>
      <c r="I9356">
        <v>0</v>
      </c>
      <c r="J9356">
        <v>9.3312000000000008</v>
      </c>
    </row>
    <row r="9357" spans="1:10" x14ac:dyDescent="0.25">
      <c r="A9357" s="1" t="s">
        <v>7333</v>
      </c>
      <c r="B9357" s="2">
        <v>42339</v>
      </c>
      <c r="C9357" s="2">
        <v>42343</v>
      </c>
      <c r="D9357" s="1" t="s">
        <v>19</v>
      </c>
      <c r="E9357" s="1" t="s">
        <v>76</v>
      </c>
      <c r="F9357" s="1" t="s">
        <v>2363</v>
      </c>
      <c r="G9357">
        <v>3.64</v>
      </c>
      <c r="H9357">
        <v>2</v>
      </c>
      <c r="I9357">
        <v>0</v>
      </c>
      <c r="J9357">
        <v>1.0192000000000001</v>
      </c>
    </row>
    <row r="9358" spans="1:10" x14ac:dyDescent="0.25">
      <c r="A9358" s="1" t="s">
        <v>7333</v>
      </c>
      <c r="B9358" s="2">
        <v>42339</v>
      </c>
      <c r="C9358" s="2">
        <v>42343</v>
      </c>
      <c r="D9358" s="1" t="s">
        <v>19</v>
      </c>
      <c r="E9358" s="1" t="s">
        <v>76</v>
      </c>
      <c r="F9358" s="1" t="s">
        <v>3002</v>
      </c>
      <c r="G9358">
        <v>18.54</v>
      </c>
      <c r="H9358">
        <v>2</v>
      </c>
      <c r="I9358">
        <v>0</v>
      </c>
      <c r="J9358">
        <v>8.7138000000000009</v>
      </c>
    </row>
    <row r="9359" spans="1:10" x14ac:dyDescent="0.25">
      <c r="A9359" s="1" t="s">
        <v>7334</v>
      </c>
      <c r="B9359" s="2">
        <v>42394</v>
      </c>
      <c r="C9359" s="2">
        <v>42397</v>
      </c>
      <c r="D9359" s="1" t="s">
        <v>11</v>
      </c>
      <c r="E9359" s="1" t="s">
        <v>277</v>
      </c>
      <c r="F9359" s="1" t="s">
        <v>1769</v>
      </c>
      <c r="G9359">
        <v>43.12</v>
      </c>
      <c r="H9359">
        <v>5</v>
      </c>
      <c r="I9359">
        <v>0.2</v>
      </c>
      <c r="J9359">
        <v>15.092000000000001</v>
      </c>
    </row>
    <row r="9360" spans="1:10" x14ac:dyDescent="0.25">
      <c r="A9360" s="1" t="s">
        <v>7334</v>
      </c>
      <c r="B9360" s="2">
        <v>42394</v>
      </c>
      <c r="C9360" s="2">
        <v>42397</v>
      </c>
      <c r="D9360" s="1" t="s">
        <v>11</v>
      </c>
      <c r="E9360" s="1" t="s">
        <v>277</v>
      </c>
      <c r="F9360" s="1" t="s">
        <v>1271</v>
      </c>
      <c r="G9360">
        <v>313.72199999999998</v>
      </c>
      <c r="H9360">
        <v>3</v>
      </c>
      <c r="I9360">
        <v>0.4</v>
      </c>
      <c r="J9360">
        <v>-99.345299999999995</v>
      </c>
    </row>
    <row r="9361" spans="1:10" x14ac:dyDescent="0.25">
      <c r="A9361" s="1" t="s">
        <v>7334</v>
      </c>
      <c r="B9361" s="2">
        <v>42394</v>
      </c>
      <c r="C9361" s="2">
        <v>42397</v>
      </c>
      <c r="D9361" s="1" t="s">
        <v>11</v>
      </c>
      <c r="E9361" s="1" t="s">
        <v>277</v>
      </c>
      <c r="F9361" s="1" t="s">
        <v>5448</v>
      </c>
      <c r="G9361">
        <v>45.98</v>
      </c>
      <c r="H9361">
        <v>1</v>
      </c>
      <c r="I9361">
        <v>0</v>
      </c>
      <c r="J9361">
        <v>7.8166000000000002</v>
      </c>
    </row>
    <row r="9362" spans="1:10" x14ac:dyDescent="0.25">
      <c r="A9362" s="1" t="s">
        <v>7334</v>
      </c>
      <c r="B9362" s="2">
        <v>42394</v>
      </c>
      <c r="C9362" s="2">
        <v>42397</v>
      </c>
      <c r="D9362" s="1" t="s">
        <v>11</v>
      </c>
      <c r="E9362" s="1" t="s">
        <v>277</v>
      </c>
      <c r="F9362" s="1" t="s">
        <v>1814</v>
      </c>
      <c r="G9362">
        <v>428.68</v>
      </c>
      <c r="H9362">
        <v>7</v>
      </c>
      <c r="I9362">
        <v>0</v>
      </c>
      <c r="J9362">
        <v>0</v>
      </c>
    </row>
    <row r="9363" spans="1:10" x14ac:dyDescent="0.25">
      <c r="A9363" s="1" t="s">
        <v>7335</v>
      </c>
      <c r="B9363" s="2">
        <v>42815</v>
      </c>
      <c r="C9363" s="2">
        <v>42819</v>
      </c>
      <c r="D9363" s="1" t="s">
        <v>19</v>
      </c>
      <c r="E9363" s="1" t="s">
        <v>134</v>
      </c>
      <c r="F9363" s="1" t="s">
        <v>111</v>
      </c>
      <c r="G9363">
        <v>30.576000000000001</v>
      </c>
      <c r="H9363">
        <v>6</v>
      </c>
      <c r="I9363">
        <v>0.2</v>
      </c>
      <c r="J9363">
        <v>10.3194</v>
      </c>
    </row>
    <row r="9364" spans="1:10" x14ac:dyDescent="0.25">
      <c r="A9364" s="1" t="s">
        <v>7335</v>
      </c>
      <c r="B9364" s="2">
        <v>42815</v>
      </c>
      <c r="C9364" s="2">
        <v>42819</v>
      </c>
      <c r="D9364" s="1" t="s">
        <v>19</v>
      </c>
      <c r="E9364" s="1" t="s">
        <v>134</v>
      </c>
      <c r="F9364" s="1" t="s">
        <v>1707</v>
      </c>
      <c r="G9364">
        <v>13.02</v>
      </c>
      <c r="H9364">
        <v>7</v>
      </c>
      <c r="I9364">
        <v>0</v>
      </c>
      <c r="J9364">
        <v>0.3906</v>
      </c>
    </row>
    <row r="9365" spans="1:10" x14ac:dyDescent="0.25">
      <c r="A9365" s="1" t="s">
        <v>7335</v>
      </c>
      <c r="B9365" s="2">
        <v>42815</v>
      </c>
      <c r="C9365" s="2">
        <v>42819</v>
      </c>
      <c r="D9365" s="1" t="s">
        <v>19</v>
      </c>
      <c r="E9365" s="1" t="s">
        <v>134</v>
      </c>
      <c r="F9365" s="1" t="s">
        <v>2888</v>
      </c>
      <c r="G9365">
        <v>22.14</v>
      </c>
      <c r="H9365">
        <v>3</v>
      </c>
      <c r="I9365">
        <v>0</v>
      </c>
      <c r="J9365">
        <v>6.4206000000000003</v>
      </c>
    </row>
    <row r="9366" spans="1:10" x14ac:dyDescent="0.25">
      <c r="A9366" s="1" t="s">
        <v>7335</v>
      </c>
      <c r="B9366" s="2">
        <v>42815</v>
      </c>
      <c r="C9366" s="2">
        <v>42819</v>
      </c>
      <c r="D9366" s="1" t="s">
        <v>19</v>
      </c>
      <c r="E9366" s="1" t="s">
        <v>134</v>
      </c>
      <c r="F9366" s="1" t="s">
        <v>872</v>
      </c>
      <c r="G9366">
        <v>359.32</v>
      </c>
      <c r="H9366">
        <v>4</v>
      </c>
      <c r="I9366">
        <v>0</v>
      </c>
      <c r="J9366">
        <v>7.1863999999999999</v>
      </c>
    </row>
    <row r="9367" spans="1:10" x14ac:dyDescent="0.25">
      <c r="A9367" s="1" t="s">
        <v>7336</v>
      </c>
      <c r="B9367" s="2">
        <v>41873</v>
      </c>
      <c r="C9367" s="2">
        <v>41876</v>
      </c>
      <c r="D9367" s="1" t="s">
        <v>79</v>
      </c>
      <c r="E9367" s="1" t="s">
        <v>1009</v>
      </c>
      <c r="F9367" s="1" t="s">
        <v>6532</v>
      </c>
      <c r="G9367">
        <v>11.56</v>
      </c>
      <c r="H9367">
        <v>2</v>
      </c>
      <c r="I9367">
        <v>0</v>
      </c>
      <c r="J9367">
        <v>5.6643999999999997</v>
      </c>
    </row>
    <row r="9368" spans="1:10" x14ac:dyDescent="0.25">
      <c r="A9368" s="1" t="s">
        <v>7337</v>
      </c>
      <c r="B9368" s="2">
        <v>41798</v>
      </c>
      <c r="C9368" s="2">
        <v>41803</v>
      </c>
      <c r="D9368" s="1" t="s">
        <v>19</v>
      </c>
      <c r="E9368" s="1" t="s">
        <v>2344</v>
      </c>
      <c r="F9368" s="1" t="s">
        <v>4476</v>
      </c>
      <c r="G9368">
        <v>68.48</v>
      </c>
      <c r="H9368">
        <v>2</v>
      </c>
      <c r="I9368">
        <v>0.2</v>
      </c>
      <c r="J9368">
        <v>25.68</v>
      </c>
    </row>
    <row r="9369" spans="1:10" x14ac:dyDescent="0.25">
      <c r="A9369" s="1" t="s">
        <v>7337</v>
      </c>
      <c r="B9369" s="2">
        <v>41798</v>
      </c>
      <c r="C9369" s="2">
        <v>41803</v>
      </c>
      <c r="D9369" s="1" t="s">
        <v>19</v>
      </c>
      <c r="E9369" s="1" t="s">
        <v>2344</v>
      </c>
      <c r="F9369" s="1" t="s">
        <v>3235</v>
      </c>
      <c r="G9369">
        <v>1676.88</v>
      </c>
      <c r="H9369">
        <v>6</v>
      </c>
      <c r="I9369">
        <v>0</v>
      </c>
      <c r="J9369">
        <v>83.843999999999994</v>
      </c>
    </row>
    <row r="9370" spans="1:10" x14ac:dyDescent="0.25">
      <c r="A9370" s="1" t="s">
        <v>7338</v>
      </c>
      <c r="B9370" s="2">
        <v>42467</v>
      </c>
      <c r="C9370" s="2">
        <v>42469</v>
      </c>
      <c r="D9370" s="1" t="s">
        <v>79</v>
      </c>
      <c r="E9370" s="1" t="s">
        <v>96</v>
      </c>
      <c r="F9370" s="1" t="s">
        <v>551</v>
      </c>
      <c r="G9370">
        <v>37.94</v>
      </c>
      <c r="H9370">
        <v>2</v>
      </c>
      <c r="I9370">
        <v>0</v>
      </c>
      <c r="J9370">
        <v>18.211200000000002</v>
      </c>
    </row>
    <row r="9371" spans="1:10" x14ac:dyDescent="0.25">
      <c r="A9371" s="1" t="s">
        <v>7339</v>
      </c>
      <c r="B9371" s="2">
        <v>43046</v>
      </c>
      <c r="C9371" s="2">
        <v>43048</v>
      </c>
      <c r="D9371" s="1" t="s">
        <v>11</v>
      </c>
      <c r="E9371" s="1" t="s">
        <v>2192</v>
      </c>
      <c r="F9371" s="1" t="s">
        <v>3601</v>
      </c>
      <c r="G9371">
        <v>272.97000000000003</v>
      </c>
      <c r="H9371">
        <v>3</v>
      </c>
      <c r="I9371">
        <v>0</v>
      </c>
      <c r="J9371">
        <v>43.675199999999997</v>
      </c>
    </row>
    <row r="9372" spans="1:10" x14ac:dyDescent="0.25">
      <c r="A9372" s="1" t="s">
        <v>7340</v>
      </c>
      <c r="B9372" s="2">
        <v>42153</v>
      </c>
      <c r="C9372" s="2">
        <v>42155</v>
      </c>
      <c r="D9372" s="1" t="s">
        <v>79</v>
      </c>
      <c r="E9372" s="1" t="s">
        <v>5874</v>
      </c>
      <c r="F9372" s="1" t="s">
        <v>6423</v>
      </c>
      <c r="G9372">
        <v>41.567999999999998</v>
      </c>
      <c r="H9372">
        <v>4</v>
      </c>
      <c r="I9372">
        <v>0.2</v>
      </c>
      <c r="J9372">
        <v>-4.1567999999999996</v>
      </c>
    </row>
    <row r="9373" spans="1:10" x14ac:dyDescent="0.25">
      <c r="A9373" s="1" t="s">
        <v>7340</v>
      </c>
      <c r="B9373" s="2">
        <v>42153</v>
      </c>
      <c r="C9373" s="2">
        <v>42155</v>
      </c>
      <c r="D9373" s="1" t="s">
        <v>79</v>
      </c>
      <c r="E9373" s="1" t="s">
        <v>5874</v>
      </c>
      <c r="F9373" s="1" t="s">
        <v>175</v>
      </c>
      <c r="G9373">
        <v>317.05799999999999</v>
      </c>
      <c r="H9373">
        <v>3</v>
      </c>
      <c r="I9373">
        <v>0.3</v>
      </c>
      <c r="J9373">
        <v>-86.058599999999998</v>
      </c>
    </row>
    <row r="9374" spans="1:10" x14ac:dyDescent="0.25">
      <c r="A9374" s="1" t="s">
        <v>7340</v>
      </c>
      <c r="B9374" s="2">
        <v>42153</v>
      </c>
      <c r="C9374" s="2">
        <v>42155</v>
      </c>
      <c r="D9374" s="1" t="s">
        <v>79</v>
      </c>
      <c r="E9374" s="1" t="s">
        <v>5874</v>
      </c>
      <c r="F9374" s="1" t="s">
        <v>273</v>
      </c>
      <c r="G9374">
        <v>8.0399999999999991</v>
      </c>
      <c r="H9374">
        <v>5</v>
      </c>
      <c r="I9374">
        <v>0.2</v>
      </c>
      <c r="J9374">
        <v>2.9144999999999999</v>
      </c>
    </row>
    <row r="9375" spans="1:10" x14ac:dyDescent="0.25">
      <c r="A9375" s="1" t="s">
        <v>7341</v>
      </c>
      <c r="B9375" s="2">
        <v>42862</v>
      </c>
      <c r="C9375" s="2">
        <v>42866</v>
      </c>
      <c r="D9375" s="1" t="s">
        <v>19</v>
      </c>
      <c r="E9375" s="1" t="s">
        <v>1019</v>
      </c>
      <c r="F9375" s="1" t="s">
        <v>1988</v>
      </c>
      <c r="G9375">
        <v>419.94400000000002</v>
      </c>
      <c r="H9375">
        <v>7</v>
      </c>
      <c r="I9375">
        <v>0.2</v>
      </c>
      <c r="J9375">
        <v>52.493000000000002</v>
      </c>
    </row>
    <row r="9376" spans="1:10" x14ac:dyDescent="0.25">
      <c r="A9376" s="1" t="s">
        <v>7342</v>
      </c>
      <c r="B9376" s="2">
        <v>42526</v>
      </c>
      <c r="C9376" s="2">
        <v>42530</v>
      </c>
      <c r="D9376" s="1" t="s">
        <v>19</v>
      </c>
      <c r="E9376" s="1" t="s">
        <v>154</v>
      </c>
      <c r="F9376" s="1" t="s">
        <v>1416</v>
      </c>
      <c r="G9376">
        <v>61.38</v>
      </c>
      <c r="H9376">
        <v>6</v>
      </c>
      <c r="I9376">
        <v>0</v>
      </c>
      <c r="J9376">
        <v>15.9588</v>
      </c>
    </row>
    <row r="9377" spans="1:10" x14ac:dyDescent="0.25">
      <c r="A9377" s="1" t="s">
        <v>7343</v>
      </c>
      <c r="B9377" s="2">
        <v>42352</v>
      </c>
      <c r="C9377" s="2">
        <v>42357</v>
      </c>
      <c r="D9377" s="1" t="s">
        <v>11</v>
      </c>
      <c r="E9377" s="1" t="s">
        <v>982</v>
      </c>
      <c r="F9377" s="1" t="s">
        <v>2380</v>
      </c>
      <c r="G9377">
        <v>50</v>
      </c>
      <c r="H9377">
        <v>2</v>
      </c>
      <c r="I9377">
        <v>0</v>
      </c>
      <c r="J9377">
        <v>10.5</v>
      </c>
    </row>
    <row r="9378" spans="1:10" x14ac:dyDescent="0.25">
      <c r="A9378" s="1" t="s">
        <v>7344</v>
      </c>
      <c r="B9378" s="2">
        <v>43094</v>
      </c>
      <c r="C9378" s="2">
        <v>43098</v>
      </c>
      <c r="D9378" s="1" t="s">
        <v>19</v>
      </c>
      <c r="E9378" s="1" t="s">
        <v>103</v>
      </c>
      <c r="F9378" s="1" t="s">
        <v>4561</v>
      </c>
      <c r="G9378">
        <v>31.8</v>
      </c>
      <c r="H9378">
        <v>3</v>
      </c>
      <c r="I9378">
        <v>0</v>
      </c>
      <c r="J9378">
        <v>13.673999999999999</v>
      </c>
    </row>
    <row r="9379" spans="1:10" x14ac:dyDescent="0.25">
      <c r="A9379" s="1" t="s">
        <v>7345</v>
      </c>
      <c r="B9379" s="2">
        <v>43086</v>
      </c>
      <c r="C9379" s="2">
        <v>43090</v>
      </c>
      <c r="D9379" s="1" t="s">
        <v>19</v>
      </c>
      <c r="E9379" s="1" t="s">
        <v>1408</v>
      </c>
      <c r="F9379" s="1" t="s">
        <v>4115</v>
      </c>
      <c r="G9379">
        <v>32.56</v>
      </c>
      <c r="H9379">
        <v>2</v>
      </c>
      <c r="I9379">
        <v>0</v>
      </c>
      <c r="J9379">
        <v>8.4656000000000002</v>
      </c>
    </row>
    <row r="9380" spans="1:10" x14ac:dyDescent="0.25">
      <c r="A9380" s="1" t="s">
        <v>7346</v>
      </c>
      <c r="B9380" s="2">
        <v>42500</v>
      </c>
      <c r="C9380" s="2">
        <v>42505</v>
      </c>
      <c r="D9380" s="1" t="s">
        <v>19</v>
      </c>
      <c r="E9380" s="1" t="s">
        <v>1963</v>
      </c>
      <c r="F9380" s="1" t="s">
        <v>7347</v>
      </c>
      <c r="G9380">
        <v>7.0720000000000001</v>
      </c>
      <c r="H9380">
        <v>2</v>
      </c>
      <c r="I9380">
        <v>0.2</v>
      </c>
      <c r="J9380">
        <v>2.3868</v>
      </c>
    </row>
    <row r="9381" spans="1:10" x14ac:dyDescent="0.25">
      <c r="A9381" s="1" t="s">
        <v>7348</v>
      </c>
      <c r="B9381" s="2">
        <v>41996</v>
      </c>
      <c r="C9381" s="2">
        <v>42000</v>
      </c>
      <c r="D9381" s="1" t="s">
        <v>11</v>
      </c>
      <c r="E9381" s="1" t="s">
        <v>479</v>
      </c>
      <c r="F9381" s="1" t="s">
        <v>2832</v>
      </c>
      <c r="G9381">
        <v>45.527999999999999</v>
      </c>
      <c r="H9381">
        <v>3</v>
      </c>
      <c r="I9381">
        <v>0.2</v>
      </c>
      <c r="J9381">
        <v>15.934799999999999</v>
      </c>
    </row>
    <row r="9382" spans="1:10" x14ac:dyDescent="0.25">
      <c r="A9382" s="1" t="s">
        <v>7348</v>
      </c>
      <c r="B9382" s="2">
        <v>41996</v>
      </c>
      <c r="C9382" s="2">
        <v>42000</v>
      </c>
      <c r="D9382" s="1" t="s">
        <v>11</v>
      </c>
      <c r="E9382" s="1" t="s">
        <v>479</v>
      </c>
      <c r="F9382" s="1" t="s">
        <v>348</v>
      </c>
      <c r="G9382">
        <v>64.784000000000006</v>
      </c>
      <c r="H9382">
        <v>1</v>
      </c>
      <c r="I9382">
        <v>0.2</v>
      </c>
      <c r="J9382">
        <v>6.4783999999999997</v>
      </c>
    </row>
    <row r="9383" spans="1:10" x14ac:dyDescent="0.25">
      <c r="A9383" s="1" t="s">
        <v>7348</v>
      </c>
      <c r="B9383" s="2">
        <v>41996</v>
      </c>
      <c r="C9383" s="2">
        <v>42000</v>
      </c>
      <c r="D9383" s="1" t="s">
        <v>11</v>
      </c>
      <c r="E9383" s="1" t="s">
        <v>479</v>
      </c>
      <c r="F9383" s="1" t="s">
        <v>2851</v>
      </c>
      <c r="G9383">
        <v>424.27199999999999</v>
      </c>
      <c r="H9383">
        <v>2</v>
      </c>
      <c r="I9383">
        <v>0.2</v>
      </c>
      <c r="J9383">
        <v>-10.6068</v>
      </c>
    </row>
    <row r="9384" spans="1:10" x14ac:dyDescent="0.25">
      <c r="A9384" s="1" t="s">
        <v>7348</v>
      </c>
      <c r="B9384" s="2">
        <v>41996</v>
      </c>
      <c r="C9384" s="2">
        <v>42000</v>
      </c>
      <c r="D9384" s="1" t="s">
        <v>11</v>
      </c>
      <c r="E9384" s="1" t="s">
        <v>479</v>
      </c>
      <c r="F9384" s="1" t="s">
        <v>126</v>
      </c>
      <c r="G9384">
        <v>1.3440000000000001</v>
      </c>
      <c r="H9384">
        <v>1</v>
      </c>
      <c r="I9384">
        <v>0.2</v>
      </c>
      <c r="J9384">
        <v>0.504</v>
      </c>
    </row>
    <row r="9385" spans="1:10" x14ac:dyDescent="0.25">
      <c r="A9385" s="1" t="s">
        <v>7348</v>
      </c>
      <c r="B9385" s="2">
        <v>41996</v>
      </c>
      <c r="C9385" s="2">
        <v>42000</v>
      </c>
      <c r="D9385" s="1" t="s">
        <v>11</v>
      </c>
      <c r="E9385" s="1" t="s">
        <v>479</v>
      </c>
      <c r="F9385" s="1" t="s">
        <v>2229</v>
      </c>
      <c r="G9385">
        <v>83.92</v>
      </c>
      <c r="H9385">
        <v>5</v>
      </c>
      <c r="I9385">
        <v>0.2</v>
      </c>
      <c r="J9385">
        <v>-1.0489999999999999</v>
      </c>
    </row>
    <row r="9386" spans="1:10" x14ac:dyDescent="0.25">
      <c r="A9386" s="1" t="s">
        <v>7349</v>
      </c>
      <c r="B9386" s="2">
        <v>42958</v>
      </c>
      <c r="C9386" s="2">
        <v>42963</v>
      </c>
      <c r="D9386" s="1" t="s">
        <v>19</v>
      </c>
      <c r="E9386" s="1" t="s">
        <v>1419</v>
      </c>
      <c r="F9386" s="1" t="s">
        <v>988</v>
      </c>
      <c r="G9386">
        <v>25.92</v>
      </c>
      <c r="H9386">
        <v>4</v>
      </c>
      <c r="I9386">
        <v>0</v>
      </c>
      <c r="J9386">
        <v>12.441599999999999</v>
      </c>
    </row>
    <row r="9387" spans="1:10" x14ac:dyDescent="0.25">
      <c r="A9387" s="1" t="s">
        <v>7350</v>
      </c>
      <c r="B9387" s="2">
        <v>42974</v>
      </c>
      <c r="C9387" s="2">
        <v>42978</v>
      </c>
      <c r="D9387" s="1" t="s">
        <v>19</v>
      </c>
      <c r="E9387" s="1" t="s">
        <v>1012</v>
      </c>
      <c r="F9387" s="1" t="s">
        <v>2612</v>
      </c>
      <c r="G9387">
        <v>120.57599999999999</v>
      </c>
      <c r="H9387">
        <v>8</v>
      </c>
      <c r="I9387">
        <v>0.2</v>
      </c>
      <c r="J9387">
        <v>33.1584</v>
      </c>
    </row>
    <row r="9388" spans="1:10" x14ac:dyDescent="0.25">
      <c r="A9388" s="1" t="s">
        <v>7351</v>
      </c>
      <c r="B9388" s="2">
        <v>42754</v>
      </c>
      <c r="C9388" s="2">
        <v>42758</v>
      </c>
      <c r="D9388" s="1" t="s">
        <v>19</v>
      </c>
      <c r="E9388" s="1" t="s">
        <v>2515</v>
      </c>
      <c r="F9388" s="1" t="s">
        <v>740</v>
      </c>
      <c r="G9388">
        <v>79.92</v>
      </c>
      <c r="H9388">
        <v>4</v>
      </c>
      <c r="I9388">
        <v>0</v>
      </c>
      <c r="J9388">
        <v>37.562399999999997</v>
      </c>
    </row>
    <row r="9389" spans="1:10" x14ac:dyDescent="0.25">
      <c r="A9389" s="1" t="s">
        <v>7351</v>
      </c>
      <c r="B9389" s="2">
        <v>42754</v>
      </c>
      <c r="C9389" s="2">
        <v>42758</v>
      </c>
      <c r="D9389" s="1" t="s">
        <v>19</v>
      </c>
      <c r="E9389" s="1" t="s">
        <v>2515</v>
      </c>
      <c r="F9389" s="1" t="s">
        <v>632</v>
      </c>
      <c r="G9389">
        <v>12.28</v>
      </c>
      <c r="H9389">
        <v>1</v>
      </c>
      <c r="I9389">
        <v>0</v>
      </c>
      <c r="J9389">
        <v>5.7716000000000003</v>
      </c>
    </row>
    <row r="9390" spans="1:10" x14ac:dyDescent="0.25">
      <c r="A9390" s="1" t="s">
        <v>7351</v>
      </c>
      <c r="B9390" s="2">
        <v>42754</v>
      </c>
      <c r="C9390" s="2">
        <v>42758</v>
      </c>
      <c r="D9390" s="1" t="s">
        <v>19</v>
      </c>
      <c r="E9390" s="1" t="s">
        <v>2515</v>
      </c>
      <c r="F9390" s="1" t="s">
        <v>2482</v>
      </c>
      <c r="G9390">
        <v>542.94000000000005</v>
      </c>
      <c r="H9390">
        <v>3</v>
      </c>
      <c r="I9390">
        <v>0</v>
      </c>
      <c r="J9390">
        <v>152.0232</v>
      </c>
    </row>
    <row r="9391" spans="1:10" x14ac:dyDescent="0.25">
      <c r="A9391" s="1" t="s">
        <v>7351</v>
      </c>
      <c r="B9391" s="2">
        <v>42754</v>
      </c>
      <c r="C9391" s="2">
        <v>42758</v>
      </c>
      <c r="D9391" s="1" t="s">
        <v>19</v>
      </c>
      <c r="E9391" s="1" t="s">
        <v>2515</v>
      </c>
      <c r="F9391" s="1" t="s">
        <v>71</v>
      </c>
      <c r="G9391">
        <v>2.04</v>
      </c>
      <c r="H9391">
        <v>1</v>
      </c>
      <c r="I9391">
        <v>0</v>
      </c>
      <c r="J9391">
        <v>0.95879999999999999</v>
      </c>
    </row>
    <row r="9392" spans="1:10" x14ac:dyDescent="0.25">
      <c r="A9392" s="1" t="s">
        <v>7352</v>
      </c>
      <c r="B9392" s="2">
        <v>42174</v>
      </c>
      <c r="C9392" s="2">
        <v>42179</v>
      </c>
      <c r="D9392" s="1" t="s">
        <v>19</v>
      </c>
      <c r="E9392" s="1" t="s">
        <v>2105</v>
      </c>
      <c r="F9392" s="1" t="s">
        <v>2977</v>
      </c>
      <c r="G9392">
        <v>228.92</v>
      </c>
      <c r="H9392">
        <v>5</v>
      </c>
      <c r="I9392">
        <v>0.2</v>
      </c>
      <c r="J9392">
        <v>14.307499999999999</v>
      </c>
    </row>
    <row r="9393" spans="1:10" x14ac:dyDescent="0.25">
      <c r="A9393" s="1" t="s">
        <v>7353</v>
      </c>
      <c r="B9393" s="2">
        <v>42807</v>
      </c>
      <c r="C9393" s="2">
        <v>42810</v>
      </c>
      <c r="D9393" s="1" t="s">
        <v>79</v>
      </c>
      <c r="E9393" s="1" t="s">
        <v>1795</v>
      </c>
      <c r="F9393" s="1" t="s">
        <v>1824</v>
      </c>
      <c r="G9393">
        <v>7.992</v>
      </c>
      <c r="H9393">
        <v>1</v>
      </c>
      <c r="I9393">
        <v>0.2</v>
      </c>
      <c r="J9393">
        <v>2.5973999999999999</v>
      </c>
    </row>
    <row r="9394" spans="1:10" x14ac:dyDescent="0.25">
      <c r="A9394" s="1" t="s">
        <v>7354</v>
      </c>
      <c r="B9394" s="2">
        <v>42302</v>
      </c>
      <c r="C9394" s="2">
        <v>42302</v>
      </c>
      <c r="D9394" s="1" t="s">
        <v>654</v>
      </c>
      <c r="E9394" s="1" t="s">
        <v>1689</v>
      </c>
      <c r="F9394" s="1" t="s">
        <v>3601</v>
      </c>
      <c r="G9394">
        <v>582.33600000000001</v>
      </c>
      <c r="H9394">
        <v>8</v>
      </c>
      <c r="I9394">
        <v>0.2</v>
      </c>
      <c r="J9394">
        <v>-29.116800000000001</v>
      </c>
    </row>
    <row r="9395" spans="1:10" x14ac:dyDescent="0.25">
      <c r="A9395" s="1" t="s">
        <v>7355</v>
      </c>
      <c r="B9395" s="2">
        <v>41902</v>
      </c>
      <c r="C9395" s="2">
        <v>41905</v>
      </c>
      <c r="D9395" s="1" t="s">
        <v>79</v>
      </c>
      <c r="E9395" s="1" t="s">
        <v>3006</v>
      </c>
      <c r="F9395" s="1" t="s">
        <v>4040</v>
      </c>
      <c r="G9395">
        <v>629.95000000000005</v>
      </c>
      <c r="H9395">
        <v>5</v>
      </c>
      <c r="I9395">
        <v>0</v>
      </c>
      <c r="J9395">
        <v>157.48750000000001</v>
      </c>
    </row>
    <row r="9396" spans="1:10" x14ac:dyDescent="0.25">
      <c r="A9396" s="1" t="s">
        <v>7355</v>
      </c>
      <c r="B9396" s="2">
        <v>41902</v>
      </c>
      <c r="C9396" s="2">
        <v>41905</v>
      </c>
      <c r="D9396" s="1" t="s">
        <v>79</v>
      </c>
      <c r="E9396" s="1" t="s">
        <v>3006</v>
      </c>
      <c r="F9396" s="1" t="s">
        <v>1361</v>
      </c>
      <c r="G9396">
        <v>631.78200000000004</v>
      </c>
      <c r="H9396">
        <v>2</v>
      </c>
      <c r="I9396">
        <v>0.1</v>
      </c>
      <c r="J9396">
        <v>140.39599999999999</v>
      </c>
    </row>
    <row r="9397" spans="1:10" x14ac:dyDescent="0.25">
      <c r="A9397" s="1" t="s">
        <v>7355</v>
      </c>
      <c r="B9397" s="2">
        <v>41902</v>
      </c>
      <c r="C9397" s="2">
        <v>41905</v>
      </c>
      <c r="D9397" s="1" t="s">
        <v>79</v>
      </c>
      <c r="E9397" s="1" t="s">
        <v>3006</v>
      </c>
      <c r="F9397" s="1" t="s">
        <v>2862</v>
      </c>
      <c r="G9397">
        <v>801.56799999999998</v>
      </c>
      <c r="H9397">
        <v>2</v>
      </c>
      <c r="I9397">
        <v>0.2</v>
      </c>
      <c r="J9397">
        <v>-10.019600000000001</v>
      </c>
    </row>
    <row r="9398" spans="1:10" x14ac:dyDescent="0.25">
      <c r="A9398" s="1" t="s">
        <v>7355</v>
      </c>
      <c r="B9398" s="2">
        <v>41902</v>
      </c>
      <c r="C9398" s="2">
        <v>41905</v>
      </c>
      <c r="D9398" s="1" t="s">
        <v>79</v>
      </c>
      <c r="E9398" s="1" t="s">
        <v>3006</v>
      </c>
      <c r="F9398" s="1" t="s">
        <v>112</v>
      </c>
      <c r="G9398">
        <v>75.180000000000007</v>
      </c>
      <c r="H9398">
        <v>6</v>
      </c>
      <c r="I9398">
        <v>0</v>
      </c>
      <c r="J9398">
        <v>35.334600000000002</v>
      </c>
    </row>
    <row r="9399" spans="1:10" x14ac:dyDescent="0.25">
      <c r="A9399" s="1" t="s">
        <v>7355</v>
      </c>
      <c r="B9399" s="2">
        <v>41902</v>
      </c>
      <c r="C9399" s="2">
        <v>41905</v>
      </c>
      <c r="D9399" s="1" t="s">
        <v>79</v>
      </c>
      <c r="E9399" s="1" t="s">
        <v>3006</v>
      </c>
      <c r="F9399" s="1" t="s">
        <v>2954</v>
      </c>
      <c r="G9399">
        <v>30.98</v>
      </c>
      <c r="H9399">
        <v>1</v>
      </c>
      <c r="I9399">
        <v>0</v>
      </c>
      <c r="J9399">
        <v>8.0548000000000002</v>
      </c>
    </row>
    <row r="9400" spans="1:10" x14ac:dyDescent="0.25">
      <c r="A9400" s="1" t="s">
        <v>7355</v>
      </c>
      <c r="B9400" s="2">
        <v>41902</v>
      </c>
      <c r="C9400" s="2">
        <v>41905</v>
      </c>
      <c r="D9400" s="1" t="s">
        <v>79</v>
      </c>
      <c r="E9400" s="1" t="s">
        <v>3006</v>
      </c>
      <c r="F9400" s="1" t="s">
        <v>3142</v>
      </c>
      <c r="G9400">
        <v>1349.91</v>
      </c>
      <c r="H9400">
        <v>9</v>
      </c>
      <c r="I9400">
        <v>0</v>
      </c>
      <c r="J9400">
        <v>661.45590000000004</v>
      </c>
    </row>
    <row r="9401" spans="1:10" x14ac:dyDescent="0.25">
      <c r="A9401" s="1" t="s">
        <v>7356</v>
      </c>
      <c r="B9401" s="2">
        <v>42685</v>
      </c>
      <c r="C9401" s="2">
        <v>42689</v>
      </c>
      <c r="D9401" s="1" t="s">
        <v>19</v>
      </c>
      <c r="E9401" s="1" t="s">
        <v>7357</v>
      </c>
      <c r="F9401" s="1" t="s">
        <v>1013</v>
      </c>
      <c r="G9401">
        <v>14.112</v>
      </c>
      <c r="H9401">
        <v>6</v>
      </c>
      <c r="I9401">
        <v>0.2</v>
      </c>
      <c r="J9401">
        <v>1.2347999999999999</v>
      </c>
    </row>
    <row r="9402" spans="1:10" x14ac:dyDescent="0.25">
      <c r="A9402" s="1" t="s">
        <v>7358</v>
      </c>
      <c r="B9402" s="2">
        <v>42263</v>
      </c>
      <c r="C9402" s="2">
        <v>42268</v>
      </c>
      <c r="D9402" s="1" t="s">
        <v>19</v>
      </c>
      <c r="E9402" s="1" t="s">
        <v>955</v>
      </c>
      <c r="F9402" s="1" t="s">
        <v>1784</v>
      </c>
      <c r="G9402">
        <v>31.12</v>
      </c>
      <c r="H9402">
        <v>4</v>
      </c>
      <c r="I9402">
        <v>0</v>
      </c>
      <c r="J9402">
        <v>14.6264</v>
      </c>
    </row>
    <row r="9403" spans="1:10" x14ac:dyDescent="0.25">
      <c r="A9403" s="1" t="s">
        <v>7359</v>
      </c>
      <c r="B9403" s="2">
        <v>41814</v>
      </c>
      <c r="C9403" s="2">
        <v>41818</v>
      </c>
      <c r="D9403" s="1" t="s">
        <v>19</v>
      </c>
      <c r="E9403" s="1" t="s">
        <v>990</v>
      </c>
      <c r="F9403" s="1" t="s">
        <v>4107</v>
      </c>
      <c r="G9403">
        <v>4.2720000000000002</v>
      </c>
      <c r="H9403">
        <v>2</v>
      </c>
      <c r="I9403">
        <v>0.2</v>
      </c>
      <c r="J9403">
        <v>0.96120000000000005</v>
      </c>
    </row>
    <row r="9404" spans="1:10" x14ac:dyDescent="0.25">
      <c r="A9404" s="1" t="s">
        <v>7360</v>
      </c>
      <c r="B9404" s="2">
        <v>42594</v>
      </c>
      <c r="C9404" s="2">
        <v>42599</v>
      </c>
      <c r="D9404" s="1" t="s">
        <v>11</v>
      </c>
      <c r="E9404" s="1" t="s">
        <v>1910</v>
      </c>
      <c r="F9404" s="1" t="s">
        <v>1271</v>
      </c>
      <c r="G9404">
        <v>209.148</v>
      </c>
      <c r="H9404">
        <v>2</v>
      </c>
      <c r="I9404">
        <v>0.4</v>
      </c>
      <c r="J9404">
        <v>-66.230199999999996</v>
      </c>
    </row>
    <row r="9405" spans="1:10" x14ac:dyDescent="0.25">
      <c r="A9405" s="1" t="s">
        <v>7360</v>
      </c>
      <c r="B9405" s="2">
        <v>42594</v>
      </c>
      <c r="C9405" s="2">
        <v>42599</v>
      </c>
      <c r="D9405" s="1" t="s">
        <v>11</v>
      </c>
      <c r="E9405" s="1" t="s">
        <v>1910</v>
      </c>
      <c r="F9405" s="1" t="s">
        <v>2851</v>
      </c>
      <c r="G9405">
        <v>1591.02</v>
      </c>
      <c r="H9405">
        <v>6</v>
      </c>
      <c r="I9405">
        <v>0</v>
      </c>
      <c r="J9405">
        <v>286.3836</v>
      </c>
    </row>
    <row r="9406" spans="1:10" x14ac:dyDescent="0.25">
      <c r="A9406" s="1" t="s">
        <v>7361</v>
      </c>
      <c r="B9406" s="2">
        <v>42838</v>
      </c>
      <c r="C9406" s="2">
        <v>42842</v>
      </c>
      <c r="D9406" s="1" t="s">
        <v>19</v>
      </c>
      <c r="E9406" s="1" t="s">
        <v>1408</v>
      </c>
      <c r="F9406" s="1" t="s">
        <v>2837</v>
      </c>
      <c r="G9406">
        <v>7.92</v>
      </c>
      <c r="H9406">
        <v>5</v>
      </c>
      <c r="I9406">
        <v>0.2</v>
      </c>
      <c r="J9406">
        <v>1.6830000000000001</v>
      </c>
    </row>
    <row r="9407" spans="1:10" x14ac:dyDescent="0.25">
      <c r="A9407" s="1" t="s">
        <v>7362</v>
      </c>
      <c r="B9407" s="2">
        <v>41712</v>
      </c>
      <c r="C9407" s="2">
        <v>41715</v>
      </c>
      <c r="D9407" s="1" t="s">
        <v>79</v>
      </c>
      <c r="E9407" s="1" t="s">
        <v>205</v>
      </c>
      <c r="F9407" s="1" t="s">
        <v>3395</v>
      </c>
      <c r="G9407">
        <v>574.91</v>
      </c>
      <c r="H9407">
        <v>2</v>
      </c>
      <c r="I9407">
        <v>0.3</v>
      </c>
      <c r="J9407">
        <v>156.047</v>
      </c>
    </row>
    <row r="9408" spans="1:10" x14ac:dyDescent="0.25">
      <c r="A9408" s="1" t="s">
        <v>7362</v>
      </c>
      <c r="B9408" s="2">
        <v>41712</v>
      </c>
      <c r="C9408" s="2">
        <v>41715</v>
      </c>
      <c r="D9408" s="1" t="s">
        <v>79</v>
      </c>
      <c r="E9408" s="1" t="s">
        <v>205</v>
      </c>
      <c r="F9408" s="1" t="s">
        <v>5213</v>
      </c>
      <c r="G9408">
        <v>8.4480000000000004</v>
      </c>
      <c r="H9408">
        <v>2</v>
      </c>
      <c r="I9408">
        <v>0.2</v>
      </c>
      <c r="J9408">
        <v>2.64</v>
      </c>
    </row>
    <row r="9409" spans="1:10" x14ac:dyDescent="0.25">
      <c r="A9409" s="1" t="s">
        <v>7363</v>
      </c>
      <c r="B9409" s="2">
        <v>43000</v>
      </c>
      <c r="C9409" s="2">
        <v>43002</v>
      </c>
      <c r="D9409" s="1" t="s">
        <v>11</v>
      </c>
      <c r="E9409" s="1" t="s">
        <v>398</v>
      </c>
      <c r="F9409" s="1" t="s">
        <v>2731</v>
      </c>
      <c r="G9409">
        <v>1071</v>
      </c>
      <c r="H9409">
        <v>9</v>
      </c>
      <c r="I9409">
        <v>0</v>
      </c>
      <c r="J9409">
        <v>171.36</v>
      </c>
    </row>
    <row r="9410" spans="1:10" x14ac:dyDescent="0.25">
      <c r="A9410" s="1" t="s">
        <v>7363</v>
      </c>
      <c r="B9410" s="2">
        <v>43000</v>
      </c>
      <c r="C9410" s="2">
        <v>43002</v>
      </c>
      <c r="D9410" s="1" t="s">
        <v>11</v>
      </c>
      <c r="E9410" s="1" t="s">
        <v>398</v>
      </c>
      <c r="F9410" s="1" t="s">
        <v>885</v>
      </c>
      <c r="G9410">
        <v>12.07</v>
      </c>
      <c r="H9410">
        <v>1</v>
      </c>
      <c r="I9410">
        <v>0</v>
      </c>
      <c r="J9410">
        <v>3.9830999999999999</v>
      </c>
    </row>
    <row r="9411" spans="1:10" x14ac:dyDescent="0.25">
      <c r="A9411" s="1" t="s">
        <v>7364</v>
      </c>
      <c r="B9411" s="2">
        <v>43079</v>
      </c>
      <c r="C9411" s="2">
        <v>43082</v>
      </c>
      <c r="D9411" s="1" t="s">
        <v>79</v>
      </c>
      <c r="E9411" s="1" t="s">
        <v>2884</v>
      </c>
      <c r="F9411" s="1" t="s">
        <v>1313</v>
      </c>
      <c r="G9411">
        <v>3.2730000000000001</v>
      </c>
      <c r="H9411">
        <v>1</v>
      </c>
      <c r="I9411">
        <v>0.7</v>
      </c>
      <c r="J9411">
        <v>-2.5093000000000001</v>
      </c>
    </row>
    <row r="9412" spans="1:10" x14ac:dyDescent="0.25">
      <c r="A9412" s="1" t="s">
        <v>7364</v>
      </c>
      <c r="B9412" s="2">
        <v>43079</v>
      </c>
      <c r="C9412" s="2">
        <v>43082</v>
      </c>
      <c r="D9412" s="1" t="s">
        <v>79</v>
      </c>
      <c r="E9412" s="1" t="s">
        <v>2884</v>
      </c>
      <c r="F9412" s="1" t="s">
        <v>1020</v>
      </c>
      <c r="G9412">
        <v>87.92</v>
      </c>
      <c r="H9412">
        <v>5</v>
      </c>
      <c r="I9412">
        <v>0.2</v>
      </c>
      <c r="J9412">
        <v>15.385999999999999</v>
      </c>
    </row>
    <row r="9413" spans="1:10" x14ac:dyDescent="0.25">
      <c r="A9413" s="1" t="s">
        <v>7365</v>
      </c>
      <c r="B9413" s="2">
        <v>42439</v>
      </c>
      <c r="C9413" s="2">
        <v>42443</v>
      </c>
      <c r="D9413" s="1" t="s">
        <v>11</v>
      </c>
      <c r="E9413" s="1" t="s">
        <v>834</v>
      </c>
      <c r="F9413" s="1" t="s">
        <v>1081</v>
      </c>
      <c r="G9413">
        <v>104.696</v>
      </c>
      <c r="H9413">
        <v>1</v>
      </c>
      <c r="I9413">
        <v>0.2</v>
      </c>
      <c r="J9413">
        <v>6.5434999999999999</v>
      </c>
    </row>
    <row r="9414" spans="1:10" x14ac:dyDescent="0.25">
      <c r="A9414" s="1" t="s">
        <v>7366</v>
      </c>
      <c r="B9414" s="2">
        <v>42031</v>
      </c>
      <c r="C9414" s="2">
        <v>42033</v>
      </c>
      <c r="D9414" s="1" t="s">
        <v>79</v>
      </c>
      <c r="E9414" s="1" t="s">
        <v>1114</v>
      </c>
      <c r="F9414" s="1" t="s">
        <v>973</v>
      </c>
      <c r="G9414">
        <v>2803.92</v>
      </c>
      <c r="H9414">
        <v>5</v>
      </c>
      <c r="I9414">
        <v>0.2</v>
      </c>
      <c r="J9414">
        <v>0</v>
      </c>
    </row>
    <row r="9415" spans="1:10" x14ac:dyDescent="0.25">
      <c r="A9415" s="1" t="s">
        <v>7367</v>
      </c>
      <c r="B9415" s="2">
        <v>42639</v>
      </c>
      <c r="C9415" s="2">
        <v>42640</v>
      </c>
      <c r="D9415" s="1" t="s">
        <v>79</v>
      </c>
      <c r="E9415" s="1" t="s">
        <v>2962</v>
      </c>
      <c r="F9415" s="1" t="s">
        <v>1756</v>
      </c>
      <c r="G9415">
        <v>6.8159999999999998</v>
      </c>
      <c r="H9415">
        <v>2</v>
      </c>
      <c r="I9415">
        <v>0.8</v>
      </c>
      <c r="J9415">
        <v>-11.587199999999999</v>
      </c>
    </row>
    <row r="9416" spans="1:10" x14ac:dyDescent="0.25">
      <c r="A9416" s="1" t="s">
        <v>7368</v>
      </c>
      <c r="B9416" s="2">
        <v>42295</v>
      </c>
      <c r="C9416" s="2">
        <v>42299</v>
      </c>
      <c r="D9416" s="1" t="s">
        <v>19</v>
      </c>
      <c r="E9416" s="1" t="s">
        <v>2647</v>
      </c>
      <c r="F9416" s="1" t="s">
        <v>6050</v>
      </c>
      <c r="G9416">
        <v>249.584</v>
      </c>
      <c r="H9416">
        <v>2</v>
      </c>
      <c r="I9416">
        <v>0.2</v>
      </c>
      <c r="J9416">
        <v>15.599</v>
      </c>
    </row>
    <row r="9417" spans="1:10" x14ac:dyDescent="0.25">
      <c r="A9417" s="1" t="s">
        <v>7368</v>
      </c>
      <c r="B9417" s="2">
        <v>42295</v>
      </c>
      <c r="C9417" s="2">
        <v>42299</v>
      </c>
      <c r="D9417" s="1" t="s">
        <v>19</v>
      </c>
      <c r="E9417" s="1" t="s">
        <v>2647</v>
      </c>
      <c r="F9417" s="1" t="s">
        <v>3130</v>
      </c>
      <c r="G9417">
        <v>17.940000000000001</v>
      </c>
      <c r="H9417">
        <v>3</v>
      </c>
      <c r="I9417">
        <v>0</v>
      </c>
      <c r="J9417">
        <v>8.7905999999999995</v>
      </c>
    </row>
    <row r="9418" spans="1:10" x14ac:dyDescent="0.25">
      <c r="A9418" s="1" t="s">
        <v>7368</v>
      </c>
      <c r="B9418" s="2">
        <v>42295</v>
      </c>
      <c r="C9418" s="2">
        <v>42299</v>
      </c>
      <c r="D9418" s="1" t="s">
        <v>19</v>
      </c>
      <c r="E9418" s="1" t="s">
        <v>2647</v>
      </c>
      <c r="F9418" s="1" t="s">
        <v>458</v>
      </c>
      <c r="G9418">
        <v>10.11</v>
      </c>
      <c r="H9418">
        <v>3</v>
      </c>
      <c r="I9418">
        <v>0</v>
      </c>
      <c r="J9418">
        <v>3.2351999999999999</v>
      </c>
    </row>
    <row r="9419" spans="1:10" x14ac:dyDescent="0.25">
      <c r="A9419" s="1" t="s">
        <v>7369</v>
      </c>
      <c r="B9419" s="2">
        <v>41939</v>
      </c>
      <c r="C9419" s="2">
        <v>41944</v>
      </c>
      <c r="D9419" s="1" t="s">
        <v>19</v>
      </c>
      <c r="E9419" s="1" t="s">
        <v>1222</v>
      </c>
      <c r="F9419" s="1" t="s">
        <v>1656</v>
      </c>
      <c r="G9419">
        <v>10.368</v>
      </c>
      <c r="H9419">
        <v>2</v>
      </c>
      <c r="I9419">
        <v>0.2</v>
      </c>
      <c r="J9419">
        <v>3.6288</v>
      </c>
    </row>
    <row r="9420" spans="1:10" x14ac:dyDescent="0.25">
      <c r="A9420" s="1" t="s">
        <v>7369</v>
      </c>
      <c r="B9420" s="2">
        <v>41939</v>
      </c>
      <c r="C9420" s="2">
        <v>41944</v>
      </c>
      <c r="D9420" s="1" t="s">
        <v>19</v>
      </c>
      <c r="E9420" s="1" t="s">
        <v>1222</v>
      </c>
      <c r="F9420" s="1" t="s">
        <v>1735</v>
      </c>
      <c r="G9420">
        <v>11.952</v>
      </c>
      <c r="H9420">
        <v>3</v>
      </c>
      <c r="I9420">
        <v>0.2</v>
      </c>
      <c r="J9420">
        <v>4.0338000000000003</v>
      </c>
    </row>
    <row r="9421" spans="1:10" x14ac:dyDescent="0.25">
      <c r="A9421" s="1" t="s">
        <v>7370</v>
      </c>
      <c r="B9421" s="2">
        <v>43010</v>
      </c>
      <c r="C9421" s="2">
        <v>43012</v>
      </c>
      <c r="D9421" s="1" t="s">
        <v>11</v>
      </c>
      <c r="E9421" s="1" t="s">
        <v>1231</v>
      </c>
      <c r="F9421" s="1" t="s">
        <v>1041</v>
      </c>
      <c r="G9421">
        <v>15.224</v>
      </c>
      <c r="H9421">
        <v>2</v>
      </c>
      <c r="I9421">
        <v>0.8</v>
      </c>
      <c r="J9421">
        <v>-38.821199999999997</v>
      </c>
    </row>
    <row r="9422" spans="1:10" x14ac:dyDescent="0.25">
      <c r="A9422" s="1" t="s">
        <v>7370</v>
      </c>
      <c r="B9422" s="2">
        <v>43010</v>
      </c>
      <c r="C9422" s="2">
        <v>43012</v>
      </c>
      <c r="D9422" s="1" t="s">
        <v>11</v>
      </c>
      <c r="E9422" s="1" t="s">
        <v>1231</v>
      </c>
      <c r="F9422" s="1" t="s">
        <v>4034</v>
      </c>
      <c r="G9422">
        <v>21.984000000000002</v>
      </c>
      <c r="H9422">
        <v>6</v>
      </c>
      <c r="I9422">
        <v>0.8</v>
      </c>
      <c r="J9422">
        <v>-56.059199999999997</v>
      </c>
    </row>
    <row r="9423" spans="1:10" x14ac:dyDescent="0.25">
      <c r="A9423" s="1" t="s">
        <v>7371</v>
      </c>
      <c r="B9423" s="2">
        <v>41843</v>
      </c>
      <c r="C9423" s="2">
        <v>41847</v>
      </c>
      <c r="D9423" s="1" t="s">
        <v>19</v>
      </c>
      <c r="E9423" s="1" t="s">
        <v>4078</v>
      </c>
      <c r="F9423" s="1" t="s">
        <v>2368</v>
      </c>
      <c r="G9423">
        <v>604.75199999999995</v>
      </c>
      <c r="H9423">
        <v>6</v>
      </c>
      <c r="I9423">
        <v>0.2</v>
      </c>
      <c r="J9423">
        <v>60.475200000000001</v>
      </c>
    </row>
    <row r="9424" spans="1:10" x14ac:dyDescent="0.25">
      <c r="A9424" s="1" t="s">
        <v>7371</v>
      </c>
      <c r="B9424" s="2">
        <v>41843</v>
      </c>
      <c r="C9424" s="2">
        <v>41847</v>
      </c>
      <c r="D9424" s="1" t="s">
        <v>19</v>
      </c>
      <c r="E9424" s="1" t="s">
        <v>4078</v>
      </c>
      <c r="F9424" s="1" t="s">
        <v>1232</v>
      </c>
      <c r="G9424">
        <v>40.700000000000003</v>
      </c>
      <c r="H9424">
        <v>5</v>
      </c>
      <c r="I9424">
        <v>0</v>
      </c>
      <c r="J9424">
        <v>11.803000000000001</v>
      </c>
    </row>
    <row r="9425" spans="1:10" x14ac:dyDescent="0.25">
      <c r="A9425" s="1" t="s">
        <v>7371</v>
      </c>
      <c r="B9425" s="2">
        <v>41843</v>
      </c>
      <c r="C9425" s="2">
        <v>41847</v>
      </c>
      <c r="D9425" s="1" t="s">
        <v>19</v>
      </c>
      <c r="E9425" s="1" t="s">
        <v>4078</v>
      </c>
      <c r="F9425" s="1" t="s">
        <v>1516</v>
      </c>
      <c r="G9425">
        <v>302.37599999999998</v>
      </c>
      <c r="H9425">
        <v>3</v>
      </c>
      <c r="I9425">
        <v>0.2</v>
      </c>
      <c r="J9425">
        <v>37.796999999999997</v>
      </c>
    </row>
    <row r="9426" spans="1:10" x14ac:dyDescent="0.25">
      <c r="A9426" s="1" t="s">
        <v>7371</v>
      </c>
      <c r="B9426" s="2">
        <v>41843</v>
      </c>
      <c r="C9426" s="2">
        <v>41847</v>
      </c>
      <c r="D9426" s="1" t="s">
        <v>19</v>
      </c>
      <c r="E9426" s="1" t="s">
        <v>4078</v>
      </c>
      <c r="F9426" s="1" t="s">
        <v>107</v>
      </c>
      <c r="G9426">
        <v>45</v>
      </c>
      <c r="H9426">
        <v>3</v>
      </c>
      <c r="I9426">
        <v>0</v>
      </c>
      <c r="J9426">
        <v>4.95</v>
      </c>
    </row>
    <row r="9427" spans="1:10" x14ac:dyDescent="0.25">
      <c r="A9427" s="1" t="s">
        <v>7372</v>
      </c>
      <c r="B9427" s="2">
        <v>41894</v>
      </c>
      <c r="C9427" s="2">
        <v>41899</v>
      </c>
      <c r="D9427" s="1" t="s">
        <v>11</v>
      </c>
      <c r="E9427" s="1" t="s">
        <v>2771</v>
      </c>
      <c r="F9427" s="1" t="s">
        <v>973</v>
      </c>
      <c r="G9427">
        <v>3785.2919999999999</v>
      </c>
      <c r="H9427">
        <v>6</v>
      </c>
      <c r="I9427">
        <v>0.1</v>
      </c>
      <c r="J9427">
        <v>420.58800000000002</v>
      </c>
    </row>
    <row r="9428" spans="1:10" x14ac:dyDescent="0.25">
      <c r="A9428" s="1" t="s">
        <v>7373</v>
      </c>
      <c r="B9428" s="2">
        <v>42628</v>
      </c>
      <c r="C9428" s="2">
        <v>42633</v>
      </c>
      <c r="D9428" s="1" t="s">
        <v>19</v>
      </c>
      <c r="E9428" s="1" t="s">
        <v>4472</v>
      </c>
      <c r="F9428" s="1" t="s">
        <v>4601</v>
      </c>
      <c r="G9428">
        <v>35.4</v>
      </c>
      <c r="H9428">
        <v>5</v>
      </c>
      <c r="I9428">
        <v>0</v>
      </c>
      <c r="J9428">
        <v>13.452</v>
      </c>
    </row>
    <row r="9429" spans="1:10" x14ac:dyDescent="0.25">
      <c r="A9429" s="1" t="s">
        <v>7374</v>
      </c>
      <c r="B9429" s="2">
        <v>41970</v>
      </c>
      <c r="C9429" s="2">
        <v>41974</v>
      </c>
      <c r="D9429" s="1" t="s">
        <v>19</v>
      </c>
      <c r="E9429" s="1" t="s">
        <v>3963</v>
      </c>
      <c r="F9429" s="1" t="s">
        <v>1897</v>
      </c>
      <c r="G9429">
        <v>199.9</v>
      </c>
      <c r="H9429">
        <v>5</v>
      </c>
      <c r="I9429">
        <v>0</v>
      </c>
      <c r="J9429">
        <v>39.979999999999997</v>
      </c>
    </row>
    <row r="9430" spans="1:10" x14ac:dyDescent="0.25">
      <c r="A9430" s="1" t="s">
        <v>7375</v>
      </c>
      <c r="B9430" s="2">
        <v>41770</v>
      </c>
      <c r="C9430" s="2">
        <v>41775</v>
      </c>
      <c r="D9430" s="1" t="s">
        <v>19</v>
      </c>
      <c r="E9430" s="1" t="s">
        <v>416</v>
      </c>
      <c r="F9430" s="1" t="s">
        <v>760</v>
      </c>
      <c r="G9430">
        <v>1212.96</v>
      </c>
      <c r="H9430">
        <v>8</v>
      </c>
      <c r="I9430">
        <v>0.3</v>
      </c>
      <c r="J9430">
        <v>-69.311999999999998</v>
      </c>
    </row>
    <row r="9431" spans="1:10" x14ac:dyDescent="0.25">
      <c r="A9431" s="1" t="s">
        <v>7376</v>
      </c>
      <c r="B9431" s="2">
        <v>42244</v>
      </c>
      <c r="C9431" s="2">
        <v>42248</v>
      </c>
      <c r="D9431" s="1" t="s">
        <v>19</v>
      </c>
      <c r="E9431" s="1" t="s">
        <v>569</v>
      </c>
      <c r="F9431" s="1" t="s">
        <v>1918</v>
      </c>
      <c r="G9431">
        <v>1099.96</v>
      </c>
      <c r="H9431">
        <v>5</v>
      </c>
      <c r="I9431">
        <v>0.2</v>
      </c>
      <c r="J9431">
        <v>82.497</v>
      </c>
    </row>
    <row r="9432" spans="1:10" x14ac:dyDescent="0.25">
      <c r="A9432" s="1" t="s">
        <v>7376</v>
      </c>
      <c r="B9432" s="2">
        <v>42244</v>
      </c>
      <c r="C9432" s="2">
        <v>42248</v>
      </c>
      <c r="D9432" s="1" t="s">
        <v>19</v>
      </c>
      <c r="E9432" s="1" t="s">
        <v>569</v>
      </c>
      <c r="F9432" s="1" t="s">
        <v>2506</v>
      </c>
      <c r="G9432">
        <v>103.48099999999999</v>
      </c>
      <c r="H9432">
        <v>1</v>
      </c>
      <c r="I9432">
        <v>0.3</v>
      </c>
      <c r="J9432">
        <v>-16.261299999999999</v>
      </c>
    </row>
    <row r="9433" spans="1:10" x14ac:dyDescent="0.25">
      <c r="A9433" s="1" t="s">
        <v>7377</v>
      </c>
      <c r="B9433" s="2">
        <v>42174</v>
      </c>
      <c r="C9433" s="2">
        <v>42174</v>
      </c>
      <c r="D9433" s="1" t="s">
        <v>654</v>
      </c>
      <c r="E9433" s="1" t="s">
        <v>2092</v>
      </c>
      <c r="F9433" s="1" t="s">
        <v>7262</v>
      </c>
      <c r="G9433">
        <v>5.9039999999999999</v>
      </c>
      <c r="H9433">
        <v>2</v>
      </c>
      <c r="I9433">
        <v>0.2</v>
      </c>
      <c r="J9433">
        <v>1.9925999999999999</v>
      </c>
    </row>
    <row r="9434" spans="1:10" x14ac:dyDescent="0.25">
      <c r="A9434" s="1" t="s">
        <v>7378</v>
      </c>
      <c r="B9434" s="2">
        <v>42233</v>
      </c>
      <c r="C9434" s="2">
        <v>42239</v>
      </c>
      <c r="D9434" s="1" t="s">
        <v>19</v>
      </c>
      <c r="E9434" s="1" t="s">
        <v>245</v>
      </c>
      <c r="F9434" s="1" t="s">
        <v>2734</v>
      </c>
      <c r="G9434">
        <v>30.08</v>
      </c>
      <c r="H9434">
        <v>2</v>
      </c>
      <c r="I9434">
        <v>0.2</v>
      </c>
      <c r="J9434">
        <v>-5.2640000000000002</v>
      </c>
    </row>
    <row r="9435" spans="1:10" x14ac:dyDescent="0.25">
      <c r="A9435" s="1" t="s">
        <v>7378</v>
      </c>
      <c r="B9435" s="2">
        <v>42233</v>
      </c>
      <c r="C9435" s="2">
        <v>42239</v>
      </c>
      <c r="D9435" s="1" t="s">
        <v>19</v>
      </c>
      <c r="E9435" s="1" t="s">
        <v>245</v>
      </c>
      <c r="F9435" s="1" t="s">
        <v>580</v>
      </c>
      <c r="G9435">
        <v>36.287999999999997</v>
      </c>
      <c r="H9435">
        <v>7</v>
      </c>
      <c r="I9435">
        <v>0.2</v>
      </c>
      <c r="J9435">
        <v>12.700799999999999</v>
      </c>
    </row>
    <row r="9436" spans="1:10" x14ac:dyDescent="0.25">
      <c r="A9436" s="1" t="s">
        <v>7378</v>
      </c>
      <c r="B9436" s="2">
        <v>42233</v>
      </c>
      <c r="C9436" s="2">
        <v>42239</v>
      </c>
      <c r="D9436" s="1" t="s">
        <v>19</v>
      </c>
      <c r="E9436" s="1" t="s">
        <v>245</v>
      </c>
      <c r="F9436" s="1" t="s">
        <v>1672</v>
      </c>
      <c r="G9436">
        <v>10.272</v>
      </c>
      <c r="H9436">
        <v>3</v>
      </c>
      <c r="I9436">
        <v>0.2</v>
      </c>
      <c r="J9436">
        <v>1.1556</v>
      </c>
    </row>
    <row r="9437" spans="1:10" x14ac:dyDescent="0.25">
      <c r="A9437" s="1" t="s">
        <v>7378</v>
      </c>
      <c r="B9437" s="2">
        <v>42233</v>
      </c>
      <c r="C9437" s="2">
        <v>42239</v>
      </c>
      <c r="D9437" s="1" t="s">
        <v>19</v>
      </c>
      <c r="E9437" s="1" t="s">
        <v>245</v>
      </c>
      <c r="F9437" s="1" t="s">
        <v>1125</v>
      </c>
      <c r="G9437">
        <v>252.8</v>
      </c>
      <c r="H9437">
        <v>4</v>
      </c>
      <c r="I9437">
        <v>0.2</v>
      </c>
      <c r="J9437">
        <v>-31.6</v>
      </c>
    </row>
    <row r="9438" spans="1:10" x14ac:dyDescent="0.25">
      <c r="A9438" s="1" t="s">
        <v>7379</v>
      </c>
      <c r="B9438" s="2">
        <v>42272</v>
      </c>
      <c r="C9438" s="2">
        <v>42272</v>
      </c>
      <c r="D9438" s="1" t="s">
        <v>654</v>
      </c>
      <c r="E9438" s="1" t="s">
        <v>1307</v>
      </c>
      <c r="F9438" s="1" t="s">
        <v>1450</v>
      </c>
      <c r="G9438">
        <v>2.9460000000000002</v>
      </c>
      <c r="H9438">
        <v>2</v>
      </c>
      <c r="I9438">
        <v>0.7</v>
      </c>
      <c r="J9438">
        <v>-2.0621999999999998</v>
      </c>
    </row>
    <row r="9439" spans="1:10" x14ac:dyDescent="0.25">
      <c r="A9439" s="1" t="s">
        <v>7380</v>
      </c>
      <c r="B9439" s="2">
        <v>42881</v>
      </c>
      <c r="C9439" s="2">
        <v>42886</v>
      </c>
      <c r="D9439" s="1" t="s">
        <v>19</v>
      </c>
      <c r="E9439" s="1" t="s">
        <v>1332</v>
      </c>
      <c r="F9439" s="1" t="s">
        <v>3515</v>
      </c>
      <c r="G9439">
        <v>12.96</v>
      </c>
      <c r="H9439">
        <v>2</v>
      </c>
      <c r="I9439">
        <v>0</v>
      </c>
      <c r="J9439">
        <v>6.2207999999999997</v>
      </c>
    </row>
    <row r="9440" spans="1:10" x14ac:dyDescent="0.25">
      <c r="A9440" s="1" t="s">
        <v>7381</v>
      </c>
      <c r="B9440" s="2">
        <v>42947</v>
      </c>
      <c r="C9440" s="2">
        <v>42952</v>
      </c>
      <c r="D9440" s="1" t="s">
        <v>19</v>
      </c>
      <c r="E9440" s="1" t="s">
        <v>1899</v>
      </c>
      <c r="F9440" s="1" t="s">
        <v>2952</v>
      </c>
      <c r="G9440">
        <v>285.57600000000002</v>
      </c>
      <c r="H9440">
        <v>4</v>
      </c>
      <c r="I9440">
        <v>0.4</v>
      </c>
      <c r="J9440">
        <v>-57.115200000000002</v>
      </c>
    </row>
    <row r="9441" spans="1:10" x14ac:dyDescent="0.25">
      <c r="A9441" s="1" t="s">
        <v>7382</v>
      </c>
      <c r="B9441" s="2">
        <v>41924</v>
      </c>
      <c r="C9441" s="2">
        <v>41929</v>
      </c>
      <c r="D9441" s="1" t="s">
        <v>19</v>
      </c>
      <c r="E9441" s="1" t="s">
        <v>5489</v>
      </c>
      <c r="F9441" s="1" t="s">
        <v>2738</v>
      </c>
      <c r="G9441">
        <v>22.24</v>
      </c>
      <c r="H9441">
        <v>2</v>
      </c>
      <c r="I9441">
        <v>0.2</v>
      </c>
      <c r="J9441">
        <v>2.5019999999999998</v>
      </c>
    </row>
    <row r="9442" spans="1:10" x14ac:dyDescent="0.25">
      <c r="A9442" s="1" t="s">
        <v>7383</v>
      </c>
      <c r="B9442" s="2">
        <v>41784</v>
      </c>
      <c r="C9442" s="2">
        <v>41788</v>
      </c>
      <c r="D9442" s="1" t="s">
        <v>19</v>
      </c>
      <c r="E9442" s="1" t="s">
        <v>5415</v>
      </c>
      <c r="F9442" s="1" t="s">
        <v>3737</v>
      </c>
      <c r="G9442">
        <v>14.62</v>
      </c>
      <c r="H9442">
        <v>2</v>
      </c>
      <c r="I9442">
        <v>0</v>
      </c>
      <c r="J9442">
        <v>6.7252000000000001</v>
      </c>
    </row>
    <row r="9443" spans="1:10" x14ac:dyDescent="0.25">
      <c r="A9443" s="1" t="s">
        <v>7384</v>
      </c>
      <c r="B9443" s="2">
        <v>42002</v>
      </c>
      <c r="C9443" s="2">
        <v>42004</v>
      </c>
      <c r="D9443" s="1" t="s">
        <v>11</v>
      </c>
      <c r="E9443" s="1" t="s">
        <v>7385</v>
      </c>
      <c r="F9443" s="1" t="s">
        <v>2736</v>
      </c>
      <c r="G9443">
        <v>48.36</v>
      </c>
      <c r="H9443">
        <v>5</v>
      </c>
      <c r="I9443">
        <v>0.2</v>
      </c>
      <c r="J9443">
        <v>6.0449999999999999</v>
      </c>
    </row>
    <row r="9444" spans="1:10" x14ac:dyDescent="0.25">
      <c r="A9444" s="1" t="s">
        <v>7386</v>
      </c>
      <c r="B9444" s="2">
        <v>42832</v>
      </c>
      <c r="C9444" s="2">
        <v>42836</v>
      </c>
      <c r="D9444" s="1" t="s">
        <v>19</v>
      </c>
      <c r="E9444" s="1" t="s">
        <v>1652</v>
      </c>
      <c r="F9444" s="1" t="s">
        <v>803</v>
      </c>
      <c r="G9444">
        <v>16.256</v>
      </c>
      <c r="H9444">
        <v>2</v>
      </c>
      <c r="I9444">
        <v>0.2</v>
      </c>
      <c r="J9444">
        <v>1.2192000000000001</v>
      </c>
    </row>
    <row r="9445" spans="1:10" x14ac:dyDescent="0.25">
      <c r="A9445" s="1" t="s">
        <v>7386</v>
      </c>
      <c r="B9445" s="2">
        <v>42832</v>
      </c>
      <c r="C9445" s="2">
        <v>42836</v>
      </c>
      <c r="D9445" s="1" t="s">
        <v>19</v>
      </c>
      <c r="E9445" s="1" t="s">
        <v>1652</v>
      </c>
      <c r="F9445" s="1" t="s">
        <v>1749</v>
      </c>
      <c r="G9445">
        <v>219.184</v>
      </c>
      <c r="H9445">
        <v>2</v>
      </c>
      <c r="I9445">
        <v>0.2</v>
      </c>
      <c r="J9445">
        <v>19.178599999999999</v>
      </c>
    </row>
    <row r="9446" spans="1:10" x14ac:dyDescent="0.25">
      <c r="A9446" s="1" t="s">
        <v>7387</v>
      </c>
      <c r="B9446" s="2">
        <v>42064</v>
      </c>
      <c r="C9446" s="2">
        <v>42065</v>
      </c>
      <c r="D9446" s="1" t="s">
        <v>79</v>
      </c>
      <c r="E9446" s="1" t="s">
        <v>4439</v>
      </c>
      <c r="F9446" s="1" t="s">
        <v>4356</v>
      </c>
      <c r="G9446">
        <v>95.84</v>
      </c>
      <c r="H9446">
        <v>4</v>
      </c>
      <c r="I9446">
        <v>0.2</v>
      </c>
      <c r="J9446">
        <v>34.741999999999997</v>
      </c>
    </row>
    <row r="9447" spans="1:10" x14ac:dyDescent="0.25">
      <c r="A9447" s="1" t="s">
        <v>7388</v>
      </c>
      <c r="B9447" s="2">
        <v>42153</v>
      </c>
      <c r="C9447" s="2">
        <v>42158</v>
      </c>
      <c r="D9447" s="1" t="s">
        <v>19</v>
      </c>
      <c r="E9447" s="1" t="s">
        <v>188</v>
      </c>
      <c r="F9447" s="1" t="s">
        <v>1280</v>
      </c>
      <c r="G9447">
        <v>12.39</v>
      </c>
      <c r="H9447">
        <v>3</v>
      </c>
      <c r="I9447">
        <v>0</v>
      </c>
      <c r="J9447">
        <v>5.6993999999999998</v>
      </c>
    </row>
    <row r="9448" spans="1:10" x14ac:dyDescent="0.25">
      <c r="A9448" s="1" t="s">
        <v>7389</v>
      </c>
      <c r="B9448" s="2">
        <v>42635</v>
      </c>
      <c r="C9448" s="2">
        <v>42641</v>
      </c>
      <c r="D9448" s="1" t="s">
        <v>19</v>
      </c>
      <c r="E9448" s="1" t="s">
        <v>3521</v>
      </c>
      <c r="F9448" s="1" t="s">
        <v>3213</v>
      </c>
      <c r="G9448">
        <v>35.880000000000003</v>
      </c>
      <c r="H9448">
        <v>6</v>
      </c>
      <c r="I9448">
        <v>0</v>
      </c>
      <c r="J9448">
        <v>16.146000000000001</v>
      </c>
    </row>
    <row r="9449" spans="1:10" x14ac:dyDescent="0.25">
      <c r="A9449" s="1" t="s">
        <v>7390</v>
      </c>
      <c r="B9449" s="2">
        <v>42882</v>
      </c>
      <c r="C9449" s="2">
        <v>42889</v>
      </c>
      <c r="D9449" s="1" t="s">
        <v>19</v>
      </c>
      <c r="E9449" s="1" t="s">
        <v>165</v>
      </c>
      <c r="F9449" s="1" t="s">
        <v>82</v>
      </c>
      <c r="G9449">
        <v>477.3</v>
      </c>
      <c r="H9449">
        <v>5</v>
      </c>
      <c r="I9449">
        <v>0</v>
      </c>
      <c r="J9449">
        <v>138.417</v>
      </c>
    </row>
    <row r="9450" spans="1:10" x14ac:dyDescent="0.25">
      <c r="A9450" s="1" t="s">
        <v>7391</v>
      </c>
      <c r="B9450" s="2">
        <v>42630</v>
      </c>
      <c r="C9450" s="2">
        <v>42636</v>
      </c>
      <c r="D9450" s="1" t="s">
        <v>19</v>
      </c>
      <c r="E9450" s="1" t="s">
        <v>1118</v>
      </c>
      <c r="F9450" s="1" t="s">
        <v>2292</v>
      </c>
      <c r="G9450">
        <v>12.32</v>
      </c>
      <c r="H9450">
        <v>4</v>
      </c>
      <c r="I9450">
        <v>0</v>
      </c>
      <c r="J9450">
        <v>5.9135999999999997</v>
      </c>
    </row>
    <row r="9451" spans="1:10" x14ac:dyDescent="0.25">
      <c r="A9451" s="1" t="s">
        <v>7392</v>
      </c>
      <c r="B9451" s="2">
        <v>41890</v>
      </c>
      <c r="C9451" s="2">
        <v>41895</v>
      </c>
      <c r="D9451" s="1" t="s">
        <v>19</v>
      </c>
      <c r="E9451" s="1" t="s">
        <v>1602</v>
      </c>
      <c r="F9451" s="1" t="s">
        <v>2102</v>
      </c>
      <c r="G9451">
        <v>8.6080000000000005</v>
      </c>
      <c r="H9451">
        <v>2</v>
      </c>
      <c r="I9451">
        <v>0.2</v>
      </c>
      <c r="J9451">
        <v>3.0127999999999999</v>
      </c>
    </row>
    <row r="9452" spans="1:10" x14ac:dyDescent="0.25">
      <c r="A9452" s="1" t="s">
        <v>7393</v>
      </c>
      <c r="B9452" s="2">
        <v>42889</v>
      </c>
      <c r="C9452" s="2">
        <v>42893</v>
      </c>
      <c r="D9452" s="1" t="s">
        <v>19</v>
      </c>
      <c r="E9452" s="1" t="s">
        <v>1083</v>
      </c>
      <c r="F9452" s="1" t="s">
        <v>930</v>
      </c>
      <c r="G9452">
        <v>136.26</v>
      </c>
      <c r="H9452">
        <v>9</v>
      </c>
      <c r="I9452">
        <v>0</v>
      </c>
      <c r="J9452">
        <v>5.4504000000000001</v>
      </c>
    </row>
    <row r="9453" spans="1:10" x14ac:dyDescent="0.25">
      <c r="A9453" s="1" t="s">
        <v>7394</v>
      </c>
      <c r="B9453" s="2">
        <v>42275</v>
      </c>
      <c r="C9453" s="2">
        <v>42282</v>
      </c>
      <c r="D9453" s="1" t="s">
        <v>19</v>
      </c>
      <c r="E9453" s="1" t="s">
        <v>2542</v>
      </c>
      <c r="F9453" s="1" t="s">
        <v>2445</v>
      </c>
      <c r="G9453">
        <v>186.15</v>
      </c>
      <c r="H9453">
        <v>3</v>
      </c>
      <c r="I9453">
        <v>0</v>
      </c>
      <c r="J9453">
        <v>55.844999999999999</v>
      </c>
    </row>
    <row r="9454" spans="1:10" x14ac:dyDescent="0.25">
      <c r="A9454" s="1" t="s">
        <v>7394</v>
      </c>
      <c r="B9454" s="2">
        <v>42275</v>
      </c>
      <c r="C9454" s="2">
        <v>42282</v>
      </c>
      <c r="D9454" s="1" t="s">
        <v>19</v>
      </c>
      <c r="E9454" s="1" t="s">
        <v>2542</v>
      </c>
      <c r="F9454" s="1" t="s">
        <v>1756</v>
      </c>
      <c r="G9454">
        <v>81.792000000000002</v>
      </c>
      <c r="H9454">
        <v>6</v>
      </c>
      <c r="I9454">
        <v>0.2</v>
      </c>
      <c r="J9454">
        <v>26.5824</v>
      </c>
    </row>
    <row r="9455" spans="1:10" x14ac:dyDescent="0.25">
      <c r="A9455" s="1" t="s">
        <v>7394</v>
      </c>
      <c r="B9455" s="2">
        <v>42275</v>
      </c>
      <c r="C9455" s="2">
        <v>42282</v>
      </c>
      <c r="D9455" s="1" t="s">
        <v>19</v>
      </c>
      <c r="E9455" s="1" t="s">
        <v>2542</v>
      </c>
      <c r="F9455" s="1" t="s">
        <v>5962</v>
      </c>
      <c r="G9455">
        <v>47.19</v>
      </c>
      <c r="H9455">
        <v>3</v>
      </c>
      <c r="I9455">
        <v>0</v>
      </c>
      <c r="J9455">
        <v>13.6851</v>
      </c>
    </row>
    <row r="9456" spans="1:10" x14ac:dyDescent="0.25">
      <c r="A9456" s="1" t="s">
        <v>7394</v>
      </c>
      <c r="B9456" s="2">
        <v>42275</v>
      </c>
      <c r="C9456" s="2">
        <v>42282</v>
      </c>
      <c r="D9456" s="1" t="s">
        <v>19</v>
      </c>
      <c r="E9456" s="1" t="s">
        <v>2542</v>
      </c>
      <c r="F9456" s="1" t="s">
        <v>921</v>
      </c>
      <c r="G9456">
        <v>36.783999999999999</v>
      </c>
      <c r="H9456">
        <v>2</v>
      </c>
      <c r="I9456">
        <v>0.2</v>
      </c>
      <c r="J9456">
        <v>-8.2764000000000006</v>
      </c>
    </row>
    <row r="9457" spans="1:10" x14ac:dyDescent="0.25">
      <c r="A9457" s="1" t="s">
        <v>7395</v>
      </c>
      <c r="B9457" s="2">
        <v>42537</v>
      </c>
      <c r="C9457" s="2">
        <v>42540</v>
      </c>
      <c r="D9457" s="1" t="s">
        <v>11</v>
      </c>
      <c r="E9457" s="1" t="s">
        <v>1386</v>
      </c>
      <c r="F9457" s="1" t="s">
        <v>7396</v>
      </c>
      <c r="G9457">
        <v>91.474999999999994</v>
      </c>
      <c r="H9457">
        <v>1</v>
      </c>
      <c r="I9457">
        <v>0.5</v>
      </c>
      <c r="J9457">
        <v>-1.8294999999999999</v>
      </c>
    </row>
    <row r="9458" spans="1:10" x14ac:dyDescent="0.25">
      <c r="A9458" s="1" t="s">
        <v>7397</v>
      </c>
      <c r="B9458" s="2">
        <v>42882</v>
      </c>
      <c r="C9458" s="2">
        <v>42889</v>
      </c>
      <c r="D9458" s="1" t="s">
        <v>19</v>
      </c>
      <c r="E9458" s="1" t="s">
        <v>1356</v>
      </c>
      <c r="F9458" s="1" t="s">
        <v>7398</v>
      </c>
      <c r="G9458">
        <v>27.192</v>
      </c>
      <c r="H9458">
        <v>3</v>
      </c>
      <c r="I9458">
        <v>0.2</v>
      </c>
      <c r="J9458">
        <v>0.33989999999999998</v>
      </c>
    </row>
    <row r="9459" spans="1:10" x14ac:dyDescent="0.25">
      <c r="A9459" s="1" t="s">
        <v>7397</v>
      </c>
      <c r="B9459" s="2">
        <v>42882</v>
      </c>
      <c r="C9459" s="2">
        <v>42889</v>
      </c>
      <c r="D9459" s="1" t="s">
        <v>19</v>
      </c>
      <c r="E9459" s="1" t="s">
        <v>1356</v>
      </c>
      <c r="F9459" s="1" t="s">
        <v>2815</v>
      </c>
      <c r="G9459">
        <v>12.06</v>
      </c>
      <c r="H9459">
        <v>5</v>
      </c>
      <c r="I9459">
        <v>0.7</v>
      </c>
      <c r="J9459">
        <v>-10.050000000000001</v>
      </c>
    </row>
    <row r="9460" spans="1:10" x14ac:dyDescent="0.25">
      <c r="A9460" s="1" t="s">
        <v>7399</v>
      </c>
      <c r="B9460" s="2">
        <v>41921</v>
      </c>
      <c r="C9460" s="2">
        <v>41926</v>
      </c>
      <c r="D9460" s="1" t="s">
        <v>19</v>
      </c>
      <c r="E9460" s="1" t="s">
        <v>345</v>
      </c>
      <c r="F9460" s="1" t="s">
        <v>564</v>
      </c>
      <c r="G9460">
        <v>144.6</v>
      </c>
      <c r="H9460">
        <v>3</v>
      </c>
      <c r="I9460">
        <v>0</v>
      </c>
      <c r="J9460">
        <v>41.933999999999997</v>
      </c>
    </row>
    <row r="9461" spans="1:10" x14ac:dyDescent="0.25">
      <c r="A9461" s="1" t="s">
        <v>7399</v>
      </c>
      <c r="B9461" s="2">
        <v>41921</v>
      </c>
      <c r="C9461" s="2">
        <v>41926</v>
      </c>
      <c r="D9461" s="1" t="s">
        <v>19</v>
      </c>
      <c r="E9461" s="1" t="s">
        <v>345</v>
      </c>
      <c r="F9461" s="1" t="s">
        <v>5142</v>
      </c>
      <c r="G9461">
        <v>15.992000000000001</v>
      </c>
      <c r="H9461">
        <v>1</v>
      </c>
      <c r="I9461">
        <v>0.2</v>
      </c>
      <c r="J9461">
        <v>-2.9984999999999999</v>
      </c>
    </row>
    <row r="9462" spans="1:10" x14ac:dyDescent="0.25">
      <c r="A9462" s="1" t="s">
        <v>7400</v>
      </c>
      <c r="B9462" s="2">
        <v>41960</v>
      </c>
      <c r="C9462" s="2">
        <v>41965</v>
      </c>
      <c r="D9462" s="1" t="s">
        <v>11</v>
      </c>
      <c r="E9462" s="1" t="s">
        <v>2020</v>
      </c>
      <c r="F9462" s="1" t="s">
        <v>1441</v>
      </c>
      <c r="G9462">
        <v>34.44</v>
      </c>
      <c r="H9462">
        <v>3</v>
      </c>
      <c r="I9462">
        <v>0</v>
      </c>
      <c r="J9462">
        <v>17.22</v>
      </c>
    </row>
    <row r="9463" spans="1:10" x14ac:dyDescent="0.25">
      <c r="A9463" s="1" t="s">
        <v>7401</v>
      </c>
      <c r="B9463" s="2">
        <v>41931</v>
      </c>
      <c r="C9463" s="2">
        <v>41936</v>
      </c>
      <c r="D9463" s="1" t="s">
        <v>19</v>
      </c>
      <c r="E9463" s="1" t="s">
        <v>1136</v>
      </c>
      <c r="F9463" s="1" t="s">
        <v>2417</v>
      </c>
      <c r="G9463">
        <v>321.55200000000002</v>
      </c>
      <c r="H9463">
        <v>6</v>
      </c>
      <c r="I9463">
        <v>0.2</v>
      </c>
      <c r="J9463">
        <v>20.097000000000001</v>
      </c>
    </row>
    <row r="9464" spans="1:10" x14ac:dyDescent="0.25">
      <c r="A9464" s="1" t="s">
        <v>7402</v>
      </c>
      <c r="B9464" s="2">
        <v>43064</v>
      </c>
      <c r="C9464" s="2">
        <v>43069</v>
      </c>
      <c r="D9464" s="1" t="s">
        <v>11</v>
      </c>
      <c r="E9464" s="1" t="s">
        <v>137</v>
      </c>
      <c r="F9464" s="1" t="s">
        <v>2546</v>
      </c>
      <c r="G9464">
        <v>701.96</v>
      </c>
      <c r="H9464">
        <v>2</v>
      </c>
      <c r="I9464">
        <v>0</v>
      </c>
      <c r="J9464">
        <v>168.47040000000001</v>
      </c>
    </row>
    <row r="9465" spans="1:10" x14ac:dyDescent="0.25">
      <c r="A9465" s="1" t="s">
        <v>7403</v>
      </c>
      <c r="B9465" s="2">
        <v>41697</v>
      </c>
      <c r="C9465" s="2">
        <v>41701</v>
      </c>
      <c r="D9465" s="1" t="s">
        <v>79</v>
      </c>
      <c r="E9465" s="1" t="s">
        <v>2767</v>
      </c>
      <c r="F9465" s="1" t="s">
        <v>983</v>
      </c>
      <c r="G9465">
        <v>19.456</v>
      </c>
      <c r="H9465">
        <v>4</v>
      </c>
      <c r="I9465">
        <v>0.2</v>
      </c>
      <c r="J9465">
        <v>3.4047999999999998</v>
      </c>
    </row>
    <row r="9466" spans="1:10" x14ac:dyDescent="0.25">
      <c r="A9466" s="1" t="s">
        <v>7404</v>
      </c>
      <c r="B9466" s="2">
        <v>41994</v>
      </c>
      <c r="C9466" s="2">
        <v>41998</v>
      </c>
      <c r="D9466" s="1" t="s">
        <v>19</v>
      </c>
      <c r="E9466" s="1" t="s">
        <v>2647</v>
      </c>
      <c r="F9466" s="1" t="s">
        <v>4114</v>
      </c>
      <c r="G9466">
        <v>17.28</v>
      </c>
      <c r="H9466">
        <v>6</v>
      </c>
      <c r="I9466">
        <v>0</v>
      </c>
      <c r="J9466">
        <v>7.9488000000000003</v>
      </c>
    </row>
    <row r="9467" spans="1:10" x14ac:dyDescent="0.25">
      <c r="A9467" s="1" t="s">
        <v>7405</v>
      </c>
      <c r="B9467" s="2">
        <v>42693</v>
      </c>
      <c r="C9467" s="2">
        <v>42697</v>
      </c>
      <c r="D9467" s="1" t="s">
        <v>19</v>
      </c>
      <c r="E9467" s="1" t="s">
        <v>116</v>
      </c>
      <c r="F9467" s="1" t="s">
        <v>938</v>
      </c>
      <c r="G9467">
        <v>31.96</v>
      </c>
      <c r="H9467">
        <v>2</v>
      </c>
      <c r="I9467">
        <v>0</v>
      </c>
      <c r="J9467">
        <v>1.5980000000000001</v>
      </c>
    </row>
    <row r="9468" spans="1:10" x14ac:dyDescent="0.25">
      <c r="A9468" s="1" t="s">
        <v>7406</v>
      </c>
      <c r="B9468" s="2">
        <v>43044</v>
      </c>
      <c r="C9468" s="2">
        <v>43049</v>
      </c>
      <c r="D9468" s="1" t="s">
        <v>11</v>
      </c>
      <c r="E9468" s="1" t="s">
        <v>2411</v>
      </c>
      <c r="F9468" s="1" t="s">
        <v>295</v>
      </c>
      <c r="G9468">
        <v>164.68799999999999</v>
      </c>
      <c r="H9468">
        <v>6</v>
      </c>
      <c r="I9468">
        <v>0.2</v>
      </c>
      <c r="J9468">
        <v>55.5822</v>
      </c>
    </row>
    <row r="9469" spans="1:10" x14ac:dyDescent="0.25">
      <c r="A9469" s="1" t="s">
        <v>7406</v>
      </c>
      <c r="B9469" s="2">
        <v>43044</v>
      </c>
      <c r="C9469" s="2">
        <v>43049</v>
      </c>
      <c r="D9469" s="1" t="s">
        <v>11</v>
      </c>
      <c r="E9469" s="1" t="s">
        <v>2411</v>
      </c>
      <c r="F9469" s="1" t="s">
        <v>4197</v>
      </c>
      <c r="G9469">
        <v>166.5</v>
      </c>
      <c r="H9469">
        <v>2</v>
      </c>
      <c r="I9469">
        <v>0.4</v>
      </c>
      <c r="J9469">
        <v>-66.599999999999994</v>
      </c>
    </row>
    <row r="9470" spans="1:10" x14ac:dyDescent="0.25">
      <c r="A9470" s="1" t="s">
        <v>7406</v>
      </c>
      <c r="B9470" s="2">
        <v>43044</v>
      </c>
      <c r="C9470" s="2">
        <v>43049</v>
      </c>
      <c r="D9470" s="1" t="s">
        <v>11</v>
      </c>
      <c r="E9470" s="1" t="s">
        <v>2411</v>
      </c>
      <c r="F9470" s="1" t="s">
        <v>1410</v>
      </c>
      <c r="G9470">
        <v>12.96</v>
      </c>
      <c r="H9470">
        <v>2</v>
      </c>
      <c r="I9470">
        <v>0</v>
      </c>
      <c r="J9470">
        <v>6.2207999999999997</v>
      </c>
    </row>
    <row r="9471" spans="1:10" x14ac:dyDescent="0.25">
      <c r="A9471" s="1" t="s">
        <v>7406</v>
      </c>
      <c r="B9471" s="2">
        <v>43044</v>
      </c>
      <c r="C9471" s="2">
        <v>43049</v>
      </c>
      <c r="D9471" s="1" t="s">
        <v>11</v>
      </c>
      <c r="E9471" s="1" t="s">
        <v>2411</v>
      </c>
      <c r="F9471" s="1" t="s">
        <v>835</v>
      </c>
      <c r="G9471">
        <v>110.96</v>
      </c>
      <c r="H9471">
        <v>2</v>
      </c>
      <c r="I9471">
        <v>0</v>
      </c>
      <c r="J9471">
        <v>53.260800000000003</v>
      </c>
    </row>
    <row r="9472" spans="1:10" x14ac:dyDescent="0.25">
      <c r="A9472" s="1" t="s">
        <v>7406</v>
      </c>
      <c r="B9472" s="2">
        <v>43044</v>
      </c>
      <c r="C9472" s="2">
        <v>43049</v>
      </c>
      <c r="D9472" s="1" t="s">
        <v>11</v>
      </c>
      <c r="E9472" s="1" t="s">
        <v>2411</v>
      </c>
      <c r="F9472" s="1" t="s">
        <v>294</v>
      </c>
      <c r="G9472">
        <v>99.98</v>
      </c>
      <c r="H9472">
        <v>2</v>
      </c>
      <c r="I9472">
        <v>0</v>
      </c>
      <c r="J9472">
        <v>3.9992000000000001</v>
      </c>
    </row>
    <row r="9473" spans="1:10" x14ac:dyDescent="0.25">
      <c r="A9473" s="1" t="s">
        <v>7406</v>
      </c>
      <c r="B9473" s="2">
        <v>43044</v>
      </c>
      <c r="C9473" s="2">
        <v>43049</v>
      </c>
      <c r="D9473" s="1" t="s">
        <v>11</v>
      </c>
      <c r="E9473" s="1" t="s">
        <v>2411</v>
      </c>
      <c r="F9473" s="1" t="s">
        <v>553</v>
      </c>
      <c r="G9473">
        <v>11.423999999999999</v>
      </c>
      <c r="H9473">
        <v>1</v>
      </c>
      <c r="I9473">
        <v>0.2</v>
      </c>
      <c r="J9473">
        <v>3.7128000000000001</v>
      </c>
    </row>
    <row r="9474" spans="1:10" x14ac:dyDescent="0.25">
      <c r="A9474" s="1" t="s">
        <v>7406</v>
      </c>
      <c r="B9474" s="2">
        <v>43044</v>
      </c>
      <c r="C9474" s="2">
        <v>43049</v>
      </c>
      <c r="D9474" s="1" t="s">
        <v>11</v>
      </c>
      <c r="E9474" s="1" t="s">
        <v>2411</v>
      </c>
      <c r="F9474" s="1" t="s">
        <v>3610</v>
      </c>
      <c r="G9474">
        <v>128.124</v>
      </c>
      <c r="H9474">
        <v>2</v>
      </c>
      <c r="I9474">
        <v>0.1</v>
      </c>
      <c r="J9474">
        <v>24.2012</v>
      </c>
    </row>
    <row r="9475" spans="1:10" x14ac:dyDescent="0.25">
      <c r="A9475" s="1" t="s">
        <v>7406</v>
      </c>
      <c r="B9475" s="2">
        <v>43044</v>
      </c>
      <c r="C9475" s="2">
        <v>43049</v>
      </c>
      <c r="D9475" s="1" t="s">
        <v>11</v>
      </c>
      <c r="E9475" s="1" t="s">
        <v>2411</v>
      </c>
      <c r="F9475" s="1" t="s">
        <v>5350</v>
      </c>
      <c r="G9475">
        <v>101.4</v>
      </c>
      <c r="H9475">
        <v>5</v>
      </c>
      <c r="I9475">
        <v>0</v>
      </c>
      <c r="J9475">
        <v>38.531999999999996</v>
      </c>
    </row>
    <row r="9476" spans="1:10" x14ac:dyDescent="0.25">
      <c r="A9476" s="1" t="s">
        <v>7407</v>
      </c>
      <c r="B9476" s="2">
        <v>42155</v>
      </c>
      <c r="C9476" s="2">
        <v>42160</v>
      </c>
      <c r="D9476" s="1" t="s">
        <v>11</v>
      </c>
      <c r="E9476" s="1" t="s">
        <v>116</v>
      </c>
      <c r="F9476" s="1" t="s">
        <v>2573</v>
      </c>
      <c r="G9476">
        <v>5.9039999999999999</v>
      </c>
      <c r="H9476">
        <v>2</v>
      </c>
      <c r="I9476">
        <v>0.2</v>
      </c>
      <c r="J9476">
        <v>1.9925999999999999</v>
      </c>
    </row>
    <row r="9477" spans="1:10" x14ac:dyDescent="0.25">
      <c r="A9477" s="1" t="s">
        <v>7407</v>
      </c>
      <c r="B9477" s="2">
        <v>42155</v>
      </c>
      <c r="C9477" s="2">
        <v>42160</v>
      </c>
      <c r="D9477" s="1" t="s">
        <v>11</v>
      </c>
      <c r="E9477" s="1" t="s">
        <v>116</v>
      </c>
      <c r="F9477" s="1" t="s">
        <v>2266</v>
      </c>
      <c r="G9477">
        <v>173.488</v>
      </c>
      <c r="H9477">
        <v>7</v>
      </c>
      <c r="I9477">
        <v>0.2</v>
      </c>
      <c r="J9477">
        <v>54.215000000000003</v>
      </c>
    </row>
    <row r="9478" spans="1:10" x14ac:dyDescent="0.25">
      <c r="A9478" s="1" t="s">
        <v>7407</v>
      </c>
      <c r="B9478" s="2">
        <v>42155</v>
      </c>
      <c r="C9478" s="2">
        <v>42160</v>
      </c>
      <c r="D9478" s="1" t="s">
        <v>11</v>
      </c>
      <c r="E9478" s="1" t="s">
        <v>116</v>
      </c>
      <c r="F9478" s="1" t="s">
        <v>3955</v>
      </c>
      <c r="G9478">
        <v>51.56</v>
      </c>
      <c r="H9478">
        <v>2</v>
      </c>
      <c r="I9478">
        <v>0.6</v>
      </c>
      <c r="J9478">
        <v>-61.872</v>
      </c>
    </row>
    <row r="9479" spans="1:10" x14ac:dyDescent="0.25">
      <c r="A9479" s="1" t="s">
        <v>7407</v>
      </c>
      <c r="B9479" s="2">
        <v>42155</v>
      </c>
      <c r="C9479" s="2">
        <v>42160</v>
      </c>
      <c r="D9479" s="1" t="s">
        <v>11</v>
      </c>
      <c r="E9479" s="1" t="s">
        <v>116</v>
      </c>
      <c r="F9479" s="1" t="s">
        <v>2145</v>
      </c>
      <c r="G9479">
        <v>3.5640000000000001</v>
      </c>
      <c r="H9479">
        <v>3</v>
      </c>
      <c r="I9479">
        <v>0.8</v>
      </c>
      <c r="J9479">
        <v>-6.2370000000000001</v>
      </c>
    </row>
    <row r="9480" spans="1:10" x14ac:dyDescent="0.25">
      <c r="A9480" s="1" t="s">
        <v>7408</v>
      </c>
      <c r="B9480" s="2">
        <v>41889</v>
      </c>
      <c r="C9480" s="2">
        <v>41896</v>
      </c>
      <c r="D9480" s="1" t="s">
        <v>19</v>
      </c>
      <c r="E9480" s="1" t="s">
        <v>4976</v>
      </c>
      <c r="F9480" s="1" t="s">
        <v>3111</v>
      </c>
      <c r="G9480">
        <v>13.16</v>
      </c>
      <c r="H9480">
        <v>5</v>
      </c>
      <c r="I9480">
        <v>0.2</v>
      </c>
      <c r="J9480">
        <v>4.1124999999999998</v>
      </c>
    </row>
    <row r="9481" spans="1:10" x14ac:dyDescent="0.25">
      <c r="A9481" s="1" t="s">
        <v>7408</v>
      </c>
      <c r="B9481" s="2">
        <v>41889</v>
      </c>
      <c r="C9481" s="2">
        <v>41896</v>
      </c>
      <c r="D9481" s="1" t="s">
        <v>19</v>
      </c>
      <c r="E9481" s="1" t="s">
        <v>4976</v>
      </c>
      <c r="F9481" s="1" t="s">
        <v>2743</v>
      </c>
      <c r="G9481">
        <v>3.8279999999999998</v>
      </c>
      <c r="H9481">
        <v>3</v>
      </c>
      <c r="I9481">
        <v>0.8</v>
      </c>
      <c r="J9481">
        <v>-6.5076000000000001</v>
      </c>
    </row>
    <row r="9482" spans="1:10" x14ac:dyDescent="0.25">
      <c r="A9482" s="1" t="s">
        <v>7408</v>
      </c>
      <c r="B9482" s="2">
        <v>41889</v>
      </c>
      <c r="C9482" s="2">
        <v>41896</v>
      </c>
      <c r="D9482" s="1" t="s">
        <v>19</v>
      </c>
      <c r="E9482" s="1" t="s">
        <v>4976</v>
      </c>
      <c r="F9482" s="1" t="s">
        <v>1163</v>
      </c>
      <c r="G9482">
        <v>304.99</v>
      </c>
      <c r="H9482">
        <v>5</v>
      </c>
      <c r="I9482">
        <v>0.8</v>
      </c>
      <c r="J9482">
        <v>-533.73249999999996</v>
      </c>
    </row>
    <row r="9483" spans="1:10" x14ac:dyDescent="0.25">
      <c r="A9483" s="1" t="s">
        <v>7409</v>
      </c>
      <c r="B9483" s="2">
        <v>43045</v>
      </c>
      <c r="C9483" s="2">
        <v>43051</v>
      </c>
      <c r="D9483" s="1" t="s">
        <v>19</v>
      </c>
      <c r="E9483" s="1" t="s">
        <v>3564</v>
      </c>
      <c r="F9483" s="1" t="s">
        <v>157</v>
      </c>
      <c r="G9483">
        <v>18.16</v>
      </c>
      <c r="H9483">
        <v>2</v>
      </c>
      <c r="I9483">
        <v>0.2</v>
      </c>
      <c r="J9483">
        <v>1.8160000000000001</v>
      </c>
    </row>
    <row r="9484" spans="1:10" x14ac:dyDescent="0.25">
      <c r="A9484" s="1" t="s">
        <v>7410</v>
      </c>
      <c r="B9484" s="2">
        <v>42175</v>
      </c>
      <c r="C9484" s="2">
        <v>42179</v>
      </c>
      <c r="D9484" s="1" t="s">
        <v>11</v>
      </c>
      <c r="E9484" s="1" t="s">
        <v>3057</v>
      </c>
      <c r="F9484" s="1" t="s">
        <v>1354</v>
      </c>
      <c r="G9484">
        <v>319.98399999999998</v>
      </c>
      <c r="H9484">
        <v>2</v>
      </c>
      <c r="I9484">
        <v>0.2</v>
      </c>
      <c r="J9484">
        <v>91.995400000000004</v>
      </c>
    </row>
    <row r="9485" spans="1:10" x14ac:dyDescent="0.25">
      <c r="A9485" s="1" t="s">
        <v>7411</v>
      </c>
      <c r="B9485" s="2">
        <v>41842</v>
      </c>
      <c r="C9485" s="2">
        <v>41848</v>
      </c>
      <c r="D9485" s="1" t="s">
        <v>19</v>
      </c>
      <c r="E9485" s="1" t="s">
        <v>2025</v>
      </c>
      <c r="F9485" s="1" t="s">
        <v>696</v>
      </c>
      <c r="G9485">
        <v>19.68</v>
      </c>
      <c r="H9485">
        <v>6</v>
      </c>
      <c r="I9485">
        <v>0</v>
      </c>
      <c r="J9485">
        <v>6.4943999999999997</v>
      </c>
    </row>
    <row r="9486" spans="1:10" x14ac:dyDescent="0.25">
      <c r="A9486" s="1" t="s">
        <v>7412</v>
      </c>
      <c r="B9486" s="2">
        <v>42706</v>
      </c>
      <c r="C9486" s="2">
        <v>42708</v>
      </c>
      <c r="D9486" s="1" t="s">
        <v>11</v>
      </c>
      <c r="E9486" s="1" t="s">
        <v>2341</v>
      </c>
      <c r="F9486" s="1" t="s">
        <v>4743</v>
      </c>
      <c r="G9486">
        <v>781.86400000000003</v>
      </c>
      <c r="H9486">
        <v>10</v>
      </c>
      <c r="I9486">
        <v>0.32</v>
      </c>
      <c r="J9486">
        <v>-137.976</v>
      </c>
    </row>
    <row r="9487" spans="1:10" x14ac:dyDescent="0.25">
      <c r="A9487" s="1" t="s">
        <v>7412</v>
      </c>
      <c r="B9487" s="2">
        <v>42706</v>
      </c>
      <c r="C9487" s="2">
        <v>42708</v>
      </c>
      <c r="D9487" s="1" t="s">
        <v>11</v>
      </c>
      <c r="E9487" s="1" t="s">
        <v>2341</v>
      </c>
      <c r="F9487" s="1" t="s">
        <v>2510</v>
      </c>
      <c r="G9487">
        <v>30.815999999999999</v>
      </c>
      <c r="H9487">
        <v>9</v>
      </c>
      <c r="I9487">
        <v>0.2</v>
      </c>
      <c r="J9487">
        <v>9.6300000000000008</v>
      </c>
    </row>
    <row r="9488" spans="1:10" x14ac:dyDescent="0.25">
      <c r="A9488" s="1" t="s">
        <v>7413</v>
      </c>
      <c r="B9488" s="2">
        <v>43020</v>
      </c>
      <c r="C9488" s="2">
        <v>43020</v>
      </c>
      <c r="D9488" s="1" t="s">
        <v>654</v>
      </c>
      <c r="E9488" s="1" t="s">
        <v>759</v>
      </c>
      <c r="F9488" s="1" t="s">
        <v>1815</v>
      </c>
      <c r="G9488">
        <v>673.34400000000005</v>
      </c>
      <c r="H9488">
        <v>3</v>
      </c>
      <c r="I9488">
        <v>0.3</v>
      </c>
      <c r="J9488">
        <v>-76.953599999999994</v>
      </c>
    </row>
    <row r="9489" spans="1:10" x14ac:dyDescent="0.25">
      <c r="A9489" s="1" t="s">
        <v>7414</v>
      </c>
      <c r="B9489" s="2">
        <v>43080</v>
      </c>
      <c r="C9489" s="2">
        <v>43082</v>
      </c>
      <c r="D9489" s="1" t="s">
        <v>79</v>
      </c>
      <c r="E9489" s="1" t="s">
        <v>1059</v>
      </c>
      <c r="F9489" s="1" t="s">
        <v>1800</v>
      </c>
      <c r="G9489">
        <v>6.54</v>
      </c>
      <c r="H9489">
        <v>3</v>
      </c>
      <c r="I9489">
        <v>0</v>
      </c>
      <c r="J9489">
        <v>2.1581999999999999</v>
      </c>
    </row>
    <row r="9490" spans="1:10" x14ac:dyDescent="0.25">
      <c r="A9490" s="1" t="s">
        <v>7415</v>
      </c>
      <c r="B9490" s="2">
        <v>42278</v>
      </c>
      <c r="C9490" s="2">
        <v>42281</v>
      </c>
      <c r="D9490" s="1" t="s">
        <v>79</v>
      </c>
      <c r="E9490" s="1" t="s">
        <v>318</v>
      </c>
      <c r="F9490" s="1" t="s">
        <v>2512</v>
      </c>
      <c r="G9490">
        <v>572.79999999999995</v>
      </c>
      <c r="H9490">
        <v>2</v>
      </c>
      <c r="I9490">
        <v>0.2</v>
      </c>
      <c r="J9490">
        <v>50.12</v>
      </c>
    </row>
    <row r="9491" spans="1:10" x14ac:dyDescent="0.25">
      <c r="A9491" s="1" t="s">
        <v>7416</v>
      </c>
      <c r="B9491" s="2">
        <v>42587</v>
      </c>
      <c r="C9491" s="2">
        <v>42593</v>
      </c>
      <c r="D9491" s="1" t="s">
        <v>19</v>
      </c>
      <c r="E9491" s="1" t="s">
        <v>4135</v>
      </c>
      <c r="F9491" s="1" t="s">
        <v>2946</v>
      </c>
      <c r="G9491">
        <v>197.05</v>
      </c>
      <c r="H9491">
        <v>7</v>
      </c>
      <c r="I9491">
        <v>0</v>
      </c>
      <c r="J9491">
        <v>59.115000000000002</v>
      </c>
    </row>
    <row r="9492" spans="1:10" x14ac:dyDescent="0.25">
      <c r="A9492" s="1" t="s">
        <v>7417</v>
      </c>
      <c r="B9492" s="2">
        <v>42738</v>
      </c>
      <c r="C9492" s="2">
        <v>42742</v>
      </c>
      <c r="D9492" s="1" t="s">
        <v>19</v>
      </c>
      <c r="E9492" s="1" t="s">
        <v>896</v>
      </c>
      <c r="F9492" s="1" t="s">
        <v>772</v>
      </c>
      <c r="G9492">
        <v>2022.2719999999999</v>
      </c>
      <c r="H9492">
        <v>8</v>
      </c>
      <c r="I9492">
        <v>0.2</v>
      </c>
      <c r="J9492">
        <v>682.51679999999999</v>
      </c>
    </row>
    <row r="9493" spans="1:10" x14ac:dyDescent="0.25">
      <c r="A9493" s="1" t="s">
        <v>7417</v>
      </c>
      <c r="B9493" s="2">
        <v>42738</v>
      </c>
      <c r="C9493" s="2">
        <v>42742</v>
      </c>
      <c r="D9493" s="1" t="s">
        <v>19</v>
      </c>
      <c r="E9493" s="1" t="s">
        <v>896</v>
      </c>
      <c r="F9493" s="1" t="s">
        <v>2982</v>
      </c>
      <c r="G9493">
        <v>9.1199999999999992</v>
      </c>
      <c r="H9493">
        <v>3</v>
      </c>
      <c r="I9493">
        <v>0</v>
      </c>
      <c r="J9493">
        <v>3.1008</v>
      </c>
    </row>
    <row r="9494" spans="1:10" x14ac:dyDescent="0.25">
      <c r="A9494" s="1" t="s">
        <v>7418</v>
      </c>
      <c r="B9494" s="2">
        <v>43046</v>
      </c>
      <c r="C9494" s="2">
        <v>43046</v>
      </c>
      <c r="D9494" s="1" t="s">
        <v>654</v>
      </c>
      <c r="E9494" s="1" t="s">
        <v>3732</v>
      </c>
      <c r="F9494" s="1" t="s">
        <v>41</v>
      </c>
      <c r="G9494">
        <v>38.159999999999997</v>
      </c>
      <c r="H9494">
        <v>9</v>
      </c>
      <c r="I9494">
        <v>0</v>
      </c>
      <c r="J9494">
        <v>19.079999999999998</v>
      </c>
    </row>
    <row r="9495" spans="1:10" x14ac:dyDescent="0.25">
      <c r="A9495" s="1" t="s">
        <v>7419</v>
      </c>
      <c r="B9495" s="2">
        <v>42372</v>
      </c>
      <c r="C9495" s="2">
        <v>42377</v>
      </c>
      <c r="D9495" s="1" t="s">
        <v>19</v>
      </c>
      <c r="E9495" s="1" t="s">
        <v>3318</v>
      </c>
      <c r="F9495" s="1" t="s">
        <v>688</v>
      </c>
      <c r="G9495">
        <v>1592.85</v>
      </c>
      <c r="H9495">
        <v>7</v>
      </c>
      <c r="I9495">
        <v>0</v>
      </c>
      <c r="J9495">
        <v>350.42700000000002</v>
      </c>
    </row>
    <row r="9496" spans="1:10" x14ac:dyDescent="0.25">
      <c r="A9496" s="1" t="s">
        <v>7419</v>
      </c>
      <c r="B9496" s="2">
        <v>42372</v>
      </c>
      <c r="C9496" s="2">
        <v>42377</v>
      </c>
      <c r="D9496" s="1" t="s">
        <v>19</v>
      </c>
      <c r="E9496" s="1" t="s">
        <v>3318</v>
      </c>
      <c r="F9496" s="1" t="s">
        <v>2145</v>
      </c>
      <c r="G9496">
        <v>11.88</v>
      </c>
      <c r="H9496">
        <v>2</v>
      </c>
      <c r="I9496">
        <v>0</v>
      </c>
      <c r="J9496">
        <v>5.3460000000000001</v>
      </c>
    </row>
    <row r="9497" spans="1:10" x14ac:dyDescent="0.25">
      <c r="A9497" s="1" t="s">
        <v>7420</v>
      </c>
      <c r="B9497" s="2">
        <v>42502</v>
      </c>
      <c r="C9497" s="2">
        <v>42506</v>
      </c>
      <c r="D9497" s="1" t="s">
        <v>19</v>
      </c>
      <c r="E9497" s="1" t="s">
        <v>4158</v>
      </c>
      <c r="F9497" s="1" t="s">
        <v>6430</v>
      </c>
      <c r="G9497">
        <v>120</v>
      </c>
      <c r="H9497">
        <v>6</v>
      </c>
      <c r="I9497">
        <v>0</v>
      </c>
      <c r="J9497">
        <v>46.8</v>
      </c>
    </row>
    <row r="9498" spans="1:10" x14ac:dyDescent="0.25">
      <c r="A9498" s="1" t="s">
        <v>7420</v>
      </c>
      <c r="B9498" s="2">
        <v>42502</v>
      </c>
      <c r="C9498" s="2">
        <v>42506</v>
      </c>
      <c r="D9498" s="1" t="s">
        <v>19</v>
      </c>
      <c r="E9498" s="1" t="s">
        <v>4158</v>
      </c>
      <c r="F9498" s="1" t="s">
        <v>3032</v>
      </c>
      <c r="G9498">
        <v>8.67</v>
      </c>
      <c r="H9498">
        <v>1</v>
      </c>
      <c r="I9498">
        <v>0</v>
      </c>
      <c r="J9498">
        <v>2.3409</v>
      </c>
    </row>
    <row r="9499" spans="1:10" x14ac:dyDescent="0.25">
      <c r="A9499" s="1" t="s">
        <v>7421</v>
      </c>
      <c r="B9499" s="2">
        <v>43044</v>
      </c>
      <c r="C9499" s="2">
        <v>43046</v>
      </c>
      <c r="D9499" s="1" t="s">
        <v>79</v>
      </c>
      <c r="E9499" s="1" t="s">
        <v>631</v>
      </c>
      <c r="F9499" s="1" t="s">
        <v>513</v>
      </c>
      <c r="G9499">
        <v>4.41</v>
      </c>
      <c r="H9499">
        <v>1</v>
      </c>
      <c r="I9499">
        <v>0</v>
      </c>
      <c r="J9499">
        <v>2.0286</v>
      </c>
    </row>
    <row r="9500" spans="1:10" x14ac:dyDescent="0.25">
      <c r="A9500" s="1" t="s">
        <v>7421</v>
      </c>
      <c r="B9500" s="2">
        <v>43044</v>
      </c>
      <c r="C9500" s="2">
        <v>43046</v>
      </c>
      <c r="D9500" s="1" t="s">
        <v>79</v>
      </c>
      <c r="E9500" s="1" t="s">
        <v>631</v>
      </c>
      <c r="F9500" s="1" t="s">
        <v>4579</v>
      </c>
      <c r="G9500">
        <v>167.94</v>
      </c>
      <c r="H9500">
        <v>3</v>
      </c>
      <c r="I9500">
        <v>0</v>
      </c>
      <c r="J9500">
        <v>82.290599999999998</v>
      </c>
    </row>
    <row r="9501" spans="1:10" x14ac:dyDescent="0.25">
      <c r="A9501" s="1" t="s">
        <v>7421</v>
      </c>
      <c r="B9501" s="2">
        <v>43044</v>
      </c>
      <c r="C9501" s="2">
        <v>43046</v>
      </c>
      <c r="D9501" s="1" t="s">
        <v>79</v>
      </c>
      <c r="E9501" s="1" t="s">
        <v>631</v>
      </c>
      <c r="F9501" s="1" t="s">
        <v>2138</v>
      </c>
      <c r="G9501">
        <v>67.8</v>
      </c>
      <c r="H9501">
        <v>10</v>
      </c>
      <c r="I9501">
        <v>0</v>
      </c>
      <c r="J9501">
        <v>31.187999999999999</v>
      </c>
    </row>
    <row r="9502" spans="1:10" x14ac:dyDescent="0.25">
      <c r="A9502" s="1" t="s">
        <v>7422</v>
      </c>
      <c r="B9502" s="2">
        <v>42516</v>
      </c>
      <c r="C9502" s="2">
        <v>42520</v>
      </c>
      <c r="D9502" s="1" t="s">
        <v>19</v>
      </c>
      <c r="E9502" s="1" t="s">
        <v>3289</v>
      </c>
      <c r="F9502" s="1" t="s">
        <v>2477</v>
      </c>
      <c r="G9502">
        <v>26.94</v>
      </c>
      <c r="H9502">
        <v>3</v>
      </c>
      <c r="I9502">
        <v>0</v>
      </c>
      <c r="J9502">
        <v>11.3148</v>
      </c>
    </row>
    <row r="9503" spans="1:10" x14ac:dyDescent="0.25">
      <c r="A9503" s="1" t="s">
        <v>7423</v>
      </c>
      <c r="B9503" s="2">
        <v>42328</v>
      </c>
      <c r="C9503" s="2">
        <v>42332</v>
      </c>
      <c r="D9503" s="1" t="s">
        <v>19</v>
      </c>
      <c r="E9503" s="1" t="s">
        <v>3076</v>
      </c>
      <c r="F9503" s="1" t="s">
        <v>3547</v>
      </c>
      <c r="G9503">
        <v>32.04</v>
      </c>
      <c r="H9503">
        <v>3</v>
      </c>
      <c r="I9503">
        <v>0</v>
      </c>
      <c r="J9503">
        <v>8.01</v>
      </c>
    </row>
    <row r="9504" spans="1:10" x14ac:dyDescent="0.25">
      <c r="A9504" s="1" t="s">
        <v>7424</v>
      </c>
      <c r="B9504" s="2">
        <v>42482</v>
      </c>
      <c r="C9504" s="2">
        <v>42489</v>
      </c>
      <c r="D9504" s="1" t="s">
        <v>19</v>
      </c>
      <c r="E9504" s="1" t="s">
        <v>2148</v>
      </c>
      <c r="F9504" s="1" t="s">
        <v>5233</v>
      </c>
      <c r="G9504">
        <v>32.130000000000003</v>
      </c>
      <c r="H9504">
        <v>9</v>
      </c>
      <c r="I9504">
        <v>0</v>
      </c>
      <c r="J9504">
        <v>8.3537999999999997</v>
      </c>
    </row>
    <row r="9505" spans="1:10" x14ac:dyDescent="0.25">
      <c r="A9505" s="1" t="s">
        <v>7424</v>
      </c>
      <c r="B9505" s="2">
        <v>42482</v>
      </c>
      <c r="C9505" s="2">
        <v>42489</v>
      </c>
      <c r="D9505" s="1" t="s">
        <v>19</v>
      </c>
      <c r="E9505" s="1" t="s">
        <v>2148</v>
      </c>
      <c r="F9505" s="1" t="s">
        <v>1350</v>
      </c>
      <c r="G9505">
        <v>2.88</v>
      </c>
      <c r="H9505">
        <v>1</v>
      </c>
      <c r="I9505">
        <v>0</v>
      </c>
      <c r="J9505">
        <v>0.80640000000000001</v>
      </c>
    </row>
    <row r="9506" spans="1:10" x14ac:dyDescent="0.25">
      <c r="A9506" s="1" t="s">
        <v>7425</v>
      </c>
      <c r="B9506" s="2">
        <v>42657</v>
      </c>
      <c r="C9506" s="2">
        <v>42661</v>
      </c>
      <c r="D9506" s="1" t="s">
        <v>19</v>
      </c>
      <c r="E9506" s="1" t="s">
        <v>2150</v>
      </c>
      <c r="F9506" s="1" t="s">
        <v>6050</v>
      </c>
      <c r="G9506">
        <v>1091.93</v>
      </c>
      <c r="H9506">
        <v>7</v>
      </c>
      <c r="I9506">
        <v>0</v>
      </c>
      <c r="J9506">
        <v>272.98250000000002</v>
      </c>
    </row>
    <row r="9507" spans="1:10" x14ac:dyDescent="0.25">
      <c r="A9507" s="1" t="s">
        <v>7425</v>
      </c>
      <c r="B9507" s="2">
        <v>42657</v>
      </c>
      <c r="C9507" s="2">
        <v>42661</v>
      </c>
      <c r="D9507" s="1" t="s">
        <v>19</v>
      </c>
      <c r="E9507" s="1" t="s">
        <v>2150</v>
      </c>
      <c r="F9507" s="1" t="s">
        <v>632</v>
      </c>
      <c r="G9507">
        <v>111.96</v>
      </c>
      <c r="H9507">
        <v>2</v>
      </c>
      <c r="I9507">
        <v>0</v>
      </c>
      <c r="J9507">
        <v>54.860399999999998</v>
      </c>
    </row>
    <row r="9508" spans="1:10" x14ac:dyDescent="0.25">
      <c r="A9508" s="1" t="s">
        <v>7426</v>
      </c>
      <c r="B9508" s="2">
        <v>41734</v>
      </c>
      <c r="C9508" s="2">
        <v>41736</v>
      </c>
      <c r="D9508" s="1" t="s">
        <v>11</v>
      </c>
      <c r="E9508" s="1" t="s">
        <v>321</v>
      </c>
      <c r="F9508" s="1" t="s">
        <v>1748</v>
      </c>
      <c r="G9508">
        <v>26.7</v>
      </c>
      <c r="H9508">
        <v>2</v>
      </c>
      <c r="I9508">
        <v>0</v>
      </c>
      <c r="J9508">
        <v>7.476</v>
      </c>
    </row>
    <row r="9509" spans="1:10" x14ac:dyDescent="0.25">
      <c r="A9509" s="1" t="s">
        <v>7426</v>
      </c>
      <c r="B9509" s="2">
        <v>41734</v>
      </c>
      <c r="C9509" s="2">
        <v>41736</v>
      </c>
      <c r="D9509" s="1" t="s">
        <v>11</v>
      </c>
      <c r="E9509" s="1" t="s">
        <v>321</v>
      </c>
      <c r="F9509" s="1" t="s">
        <v>2815</v>
      </c>
      <c r="G9509">
        <v>40.200000000000003</v>
      </c>
      <c r="H9509">
        <v>5</v>
      </c>
      <c r="I9509">
        <v>0</v>
      </c>
      <c r="J9509">
        <v>18.09</v>
      </c>
    </row>
    <row r="9510" spans="1:10" x14ac:dyDescent="0.25">
      <c r="A9510" s="1" t="s">
        <v>7426</v>
      </c>
      <c r="B9510" s="2">
        <v>41734</v>
      </c>
      <c r="C9510" s="2">
        <v>41736</v>
      </c>
      <c r="D9510" s="1" t="s">
        <v>11</v>
      </c>
      <c r="E9510" s="1" t="s">
        <v>321</v>
      </c>
      <c r="F9510" s="1" t="s">
        <v>381</v>
      </c>
      <c r="G9510">
        <v>13.89</v>
      </c>
      <c r="H9510">
        <v>3</v>
      </c>
      <c r="I9510">
        <v>0</v>
      </c>
      <c r="J9510">
        <v>4.5837000000000003</v>
      </c>
    </row>
    <row r="9511" spans="1:10" x14ac:dyDescent="0.25">
      <c r="A9511" s="1" t="s">
        <v>7426</v>
      </c>
      <c r="B9511" s="2">
        <v>41734</v>
      </c>
      <c r="C9511" s="2">
        <v>41736</v>
      </c>
      <c r="D9511" s="1" t="s">
        <v>11</v>
      </c>
      <c r="E9511" s="1" t="s">
        <v>321</v>
      </c>
      <c r="F9511" s="1" t="s">
        <v>330</v>
      </c>
      <c r="G9511">
        <v>689.82</v>
      </c>
      <c r="H9511">
        <v>6</v>
      </c>
      <c r="I9511">
        <v>0</v>
      </c>
      <c r="J9511">
        <v>20.694600000000001</v>
      </c>
    </row>
    <row r="9512" spans="1:10" x14ac:dyDescent="0.25">
      <c r="A9512" s="1" t="s">
        <v>7427</v>
      </c>
      <c r="B9512" s="2">
        <v>42588</v>
      </c>
      <c r="C9512" s="2">
        <v>42593</v>
      </c>
      <c r="D9512" s="1" t="s">
        <v>19</v>
      </c>
      <c r="E9512" s="1" t="s">
        <v>960</v>
      </c>
      <c r="F9512" s="1" t="s">
        <v>639</v>
      </c>
      <c r="G9512">
        <v>38.340000000000003</v>
      </c>
      <c r="H9512">
        <v>9</v>
      </c>
      <c r="I9512">
        <v>0</v>
      </c>
      <c r="J9512">
        <v>15.7194</v>
      </c>
    </row>
    <row r="9513" spans="1:10" x14ac:dyDescent="0.25">
      <c r="A9513" s="1" t="s">
        <v>7428</v>
      </c>
      <c r="B9513" s="2">
        <v>41987</v>
      </c>
      <c r="C9513" s="2">
        <v>41989</v>
      </c>
      <c r="D9513" s="1" t="s">
        <v>79</v>
      </c>
      <c r="E9513" s="1" t="s">
        <v>3757</v>
      </c>
      <c r="F9513" s="1" t="s">
        <v>2421</v>
      </c>
      <c r="G9513">
        <v>9.2639999999999993</v>
      </c>
      <c r="H9513">
        <v>3</v>
      </c>
      <c r="I9513">
        <v>0.8</v>
      </c>
      <c r="J9513">
        <v>-13.896000000000001</v>
      </c>
    </row>
    <row r="9514" spans="1:10" x14ac:dyDescent="0.25">
      <c r="A9514" s="1" t="s">
        <v>7429</v>
      </c>
      <c r="B9514" s="2">
        <v>42885</v>
      </c>
      <c r="C9514" s="2">
        <v>42889</v>
      </c>
      <c r="D9514" s="1" t="s">
        <v>11</v>
      </c>
      <c r="E9514" s="1" t="s">
        <v>1890</v>
      </c>
      <c r="F9514" s="1" t="s">
        <v>1679</v>
      </c>
      <c r="G9514">
        <v>204.66640000000001</v>
      </c>
      <c r="H9514">
        <v>1</v>
      </c>
      <c r="I9514">
        <v>0.32</v>
      </c>
      <c r="J9514">
        <v>-6.0195999999999996</v>
      </c>
    </row>
    <row r="9515" spans="1:10" x14ac:dyDescent="0.25">
      <c r="A9515" s="1" t="s">
        <v>7430</v>
      </c>
      <c r="B9515" s="2">
        <v>42657</v>
      </c>
      <c r="C9515" s="2">
        <v>42662</v>
      </c>
      <c r="D9515" s="1" t="s">
        <v>19</v>
      </c>
      <c r="E9515" s="1" t="s">
        <v>3393</v>
      </c>
      <c r="F9515" s="1" t="s">
        <v>1621</v>
      </c>
      <c r="G9515">
        <v>1649.75</v>
      </c>
      <c r="H9515">
        <v>5</v>
      </c>
      <c r="I9515">
        <v>0</v>
      </c>
      <c r="J9515">
        <v>544.41750000000002</v>
      </c>
    </row>
    <row r="9516" spans="1:10" x14ac:dyDescent="0.25">
      <c r="A9516" s="1" t="s">
        <v>7431</v>
      </c>
      <c r="B9516" s="2">
        <v>41712</v>
      </c>
      <c r="C9516" s="2">
        <v>41716</v>
      </c>
      <c r="D9516" s="1" t="s">
        <v>19</v>
      </c>
      <c r="E9516" s="1" t="s">
        <v>4494</v>
      </c>
      <c r="F9516" s="1" t="s">
        <v>1329</v>
      </c>
      <c r="G9516">
        <v>91.055999999999997</v>
      </c>
      <c r="H9516">
        <v>6</v>
      </c>
      <c r="I9516">
        <v>0.2</v>
      </c>
      <c r="J9516">
        <v>31.869599999999998</v>
      </c>
    </row>
    <row r="9517" spans="1:10" x14ac:dyDescent="0.25">
      <c r="A9517" s="1" t="s">
        <v>7432</v>
      </c>
      <c r="B9517" s="2">
        <v>41687</v>
      </c>
      <c r="C9517" s="2">
        <v>41694</v>
      </c>
      <c r="D9517" s="1" t="s">
        <v>19</v>
      </c>
      <c r="E9517" s="1" t="s">
        <v>471</v>
      </c>
      <c r="F9517" s="1" t="s">
        <v>2619</v>
      </c>
      <c r="G9517">
        <v>54.207999999999998</v>
      </c>
      <c r="H9517">
        <v>14</v>
      </c>
      <c r="I9517">
        <v>0.2</v>
      </c>
      <c r="J9517">
        <v>8.8087999999999997</v>
      </c>
    </row>
    <row r="9518" spans="1:10" x14ac:dyDescent="0.25">
      <c r="A9518" s="1" t="s">
        <v>7433</v>
      </c>
      <c r="B9518" s="2">
        <v>42240</v>
      </c>
      <c r="C9518" s="2">
        <v>42242</v>
      </c>
      <c r="D9518" s="1" t="s">
        <v>11</v>
      </c>
      <c r="E9518" s="1" t="s">
        <v>1724</v>
      </c>
      <c r="F9518" s="1" t="s">
        <v>2872</v>
      </c>
      <c r="G9518">
        <v>26.981999999999999</v>
      </c>
      <c r="H9518">
        <v>3</v>
      </c>
      <c r="I9518">
        <v>0.4</v>
      </c>
      <c r="J9518">
        <v>4.0472999999999999</v>
      </c>
    </row>
    <row r="9519" spans="1:10" x14ac:dyDescent="0.25">
      <c r="A9519" s="1" t="s">
        <v>7433</v>
      </c>
      <c r="B9519" s="2">
        <v>42240</v>
      </c>
      <c r="C9519" s="2">
        <v>42242</v>
      </c>
      <c r="D9519" s="1" t="s">
        <v>11</v>
      </c>
      <c r="E9519" s="1" t="s">
        <v>1724</v>
      </c>
      <c r="F9519" s="1" t="s">
        <v>2695</v>
      </c>
      <c r="G9519">
        <v>6.9119999999999999</v>
      </c>
      <c r="H9519">
        <v>3</v>
      </c>
      <c r="I9519">
        <v>0.2</v>
      </c>
      <c r="J9519">
        <v>2.5055999999999998</v>
      </c>
    </row>
    <row r="9520" spans="1:10" x14ac:dyDescent="0.25">
      <c r="A9520" s="1" t="s">
        <v>7433</v>
      </c>
      <c r="B9520" s="2">
        <v>42240</v>
      </c>
      <c r="C9520" s="2">
        <v>42242</v>
      </c>
      <c r="D9520" s="1" t="s">
        <v>11</v>
      </c>
      <c r="E9520" s="1" t="s">
        <v>1724</v>
      </c>
      <c r="F9520" s="1" t="s">
        <v>506</v>
      </c>
      <c r="G9520">
        <v>435.50400000000002</v>
      </c>
      <c r="H9520">
        <v>3</v>
      </c>
      <c r="I9520">
        <v>0.2</v>
      </c>
      <c r="J9520">
        <v>48.994199999999999</v>
      </c>
    </row>
    <row r="9521" spans="1:10" x14ac:dyDescent="0.25">
      <c r="A9521" s="1" t="s">
        <v>7434</v>
      </c>
      <c r="B9521" s="2">
        <v>42863</v>
      </c>
      <c r="C9521" s="2">
        <v>42867</v>
      </c>
      <c r="D9521" s="1" t="s">
        <v>11</v>
      </c>
      <c r="E9521" s="1" t="s">
        <v>2419</v>
      </c>
      <c r="F9521" s="1" t="s">
        <v>2935</v>
      </c>
      <c r="G9521">
        <v>81.08</v>
      </c>
      <c r="H9521">
        <v>4</v>
      </c>
      <c r="I9521">
        <v>0</v>
      </c>
      <c r="J9521">
        <v>22.702400000000001</v>
      </c>
    </row>
    <row r="9522" spans="1:10" x14ac:dyDescent="0.25">
      <c r="A9522" s="1" t="s">
        <v>7435</v>
      </c>
      <c r="B9522" s="2">
        <v>42404</v>
      </c>
      <c r="C9522" s="2">
        <v>42409</v>
      </c>
      <c r="D9522" s="1" t="s">
        <v>19</v>
      </c>
      <c r="E9522" s="1" t="s">
        <v>341</v>
      </c>
      <c r="F9522" s="1" t="s">
        <v>502</v>
      </c>
      <c r="G9522">
        <v>93.02</v>
      </c>
      <c r="H9522">
        <v>2</v>
      </c>
      <c r="I9522">
        <v>0</v>
      </c>
      <c r="J9522">
        <v>3.7208000000000001</v>
      </c>
    </row>
    <row r="9523" spans="1:10" x14ac:dyDescent="0.25">
      <c r="A9523" s="1" t="s">
        <v>7436</v>
      </c>
      <c r="B9523" s="2">
        <v>41992</v>
      </c>
      <c r="C9523" s="2">
        <v>41998</v>
      </c>
      <c r="D9523" s="1" t="s">
        <v>19</v>
      </c>
      <c r="E9523" s="1" t="s">
        <v>3128</v>
      </c>
      <c r="F9523" s="1" t="s">
        <v>7437</v>
      </c>
      <c r="G9523">
        <v>323.976</v>
      </c>
      <c r="H9523">
        <v>3</v>
      </c>
      <c r="I9523">
        <v>0.2</v>
      </c>
      <c r="J9523">
        <v>36.447299999999998</v>
      </c>
    </row>
    <row r="9524" spans="1:10" x14ac:dyDescent="0.25">
      <c r="A9524" s="1" t="s">
        <v>7436</v>
      </c>
      <c r="B9524" s="2">
        <v>41992</v>
      </c>
      <c r="C9524" s="2">
        <v>41998</v>
      </c>
      <c r="D9524" s="1" t="s">
        <v>19</v>
      </c>
      <c r="E9524" s="1" t="s">
        <v>3128</v>
      </c>
      <c r="F9524" s="1" t="s">
        <v>5956</v>
      </c>
      <c r="G9524">
        <v>15.552</v>
      </c>
      <c r="H9524">
        <v>3</v>
      </c>
      <c r="I9524">
        <v>0.2</v>
      </c>
      <c r="J9524">
        <v>5.4432</v>
      </c>
    </row>
    <row r="9525" spans="1:10" x14ac:dyDescent="0.25">
      <c r="A9525" s="1" t="s">
        <v>7436</v>
      </c>
      <c r="B9525" s="2">
        <v>41992</v>
      </c>
      <c r="C9525" s="2">
        <v>41998</v>
      </c>
      <c r="D9525" s="1" t="s">
        <v>19</v>
      </c>
      <c r="E9525" s="1" t="s">
        <v>3128</v>
      </c>
      <c r="F9525" s="1" t="s">
        <v>2275</v>
      </c>
      <c r="G9525">
        <v>32.591999999999999</v>
      </c>
      <c r="H9525">
        <v>3</v>
      </c>
      <c r="I9525">
        <v>0.2</v>
      </c>
      <c r="J9525">
        <v>-7.7405999999999997</v>
      </c>
    </row>
    <row r="9526" spans="1:10" x14ac:dyDescent="0.25">
      <c r="A9526" s="1" t="s">
        <v>7438</v>
      </c>
      <c r="B9526" s="2">
        <v>43074</v>
      </c>
      <c r="C9526" s="2">
        <v>43075</v>
      </c>
      <c r="D9526" s="1" t="s">
        <v>79</v>
      </c>
      <c r="E9526" s="1" t="s">
        <v>2926</v>
      </c>
      <c r="F9526" s="1" t="s">
        <v>604</v>
      </c>
      <c r="G9526">
        <v>83.92</v>
      </c>
      <c r="H9526">
        <v>5</v>
      </c>
      <c r="I9526">
        <v>0.2</v>
      </c>
      <c r="J9526">
        <v>29.372</v>
      </c>
    </row>
    <row r="9527" spans="1:10" x14ac:dyDescent="0.25">
      <c r="A9527" s="1" t="s">
        <v>7438</v>
      </c>
      <c r="B9527" s="2">
        <v>43074</v>
      </c>
      <c r="C9527" s="2">
        <v>43075</v>
      </c>
      <c r="D9527" s="1" t="s">
        <v>79</v>
      </c>
      <c r="E9527" s="1" t="s">
        <v>2926</v>
      </c>
      <c r="F9527" s="1" t="s">
        <v>1897</v>
      </c>
      <c r="G9527">
        <v>199.9</v>
      </c>
      <c r="H9527">
        <v>5</v>
      </c>
      <c r="I9527">
        <v>0</v>
      </c>
      <c r="J9527">
        <v>39.979999999999997</v>
      </c>
    </row>
    <row r="9528" spans="1:10" x14ac:dyDescent="0.25">
      <c r="A9528" s="1" t="s">
        <v>7438</v>
      </c>
      <c r="B9528" s="2">
        <v>43074</v>
      </c>
      <c r="C9528" s="2">
        <v>43075</v>
      </c>
      <c r="D9528" s="1" t="s">
        <v>79</v>
      </c>
      <c r="E9528" s="1" t="s">
        <v>2926</v>
      </c>
      <c r="F9528" s="1" t="s">
        <v>1658</v>
      </c>
      <c r="G9528">
        <v>31.175999999999998</v>
      </c>
      <c r="H9528">
        <v>3</v>
      </c>
      <c r="I9528">
        <v>0.2</v>
      </c>
      <c r="J9528">
        <v>-7.0145999999999997</v>
      </c>
    </row>
    <row r="9529" spans="1:10" x14ac:dyDescent="0.25">
      <c r="A9529" s="1" t="s">
        <v>7438</v>
      </c>
      <c r="B9529" s="2">
        <v>43074</v>
      </c>
      <c r="C9529" s="2">
        <v>43075</v>
      </c>
      <c r="D9529" s="1" t="s">
        <v>79</v>
      </c>
      <c r="E9529" s="1" t="s">
        <v>2926</v>
      </c>
      <c r="F9529" s="1" t="s">
        <v>763</v>
      </c>
      <c r="G9529">
        <v>172.75200000000001</v>
      </c>
      <c r="H9529">
        <v>6</v>
      </c>
      <c r="I9529">
        <v>0.2</v>
      </c>
      <c r="J9529">
        <v>60.463200000000001</v>
      </c>
    </row>
    <row r="9530" spans="1:10" x14ac:dyDescent="0.25">
      <c r="A9530" s="1" t="s">
        <v>7438</v>
      </c>
      <c r="B9530" s="2">
        <v>43074</v>
      </c>
      <c r="C9530" s="2">
        <v>43075</v>
      </c>
      <c r="D9530" s="1" t="s">
        <v>79</v>
      </c>
      <c r="E9530" s="1" t="s">
        <v>2926</v>
      </c>
      <c r="F9530" s="1" t="s">
        <v>1462</v>
      </c>
      <c r="G9530">
        <v>9.2959999999999994</v>
      </c>
      <c r="H9530">
        <v>2</v>
      </c>
      <c r="I9530">
        <v>0.2</v>
      </c>
      <c r="J9530">
        <v>3.0211999999999999</v>
      </c>
    </row>
    <row r="9531" spans="1:10" x14ac:dyDescent="0.25">
      <c r="A9531" s="1" t="s">
        <v>7439</v>
      </c>
      <c r="B9531" s="2">
        <v>42818</v>
      </c>
      <c r="C9531" s="2">
        <v>42819</v>
      </c>
      <c r="D9531" s="1" t="s">
        <v>654</v>
      </c>
      <c r="E9531" s="1" t="s">
        <v>2729</v>
      </c>
      <c r="F9531" s="1" t="s">
        <v>1832</v>
      </c>
      <c r="G9531">
        <v>12.768000000000001</v>
      </c>
      <c r="H9531">
        <v>2</v>
      </c>
      <c r="I9531">
        <v>0.2</v>
      </c>
      <c r="J9531">
        <v>0.95760000000000001</v>
      </c>
    </row>
    <row r="9532" spans="1:10" x14ac:dyDescent="0.25">
      <c r="A9532" s="1" t="s">
        <v>7440</v>
      </c>
      <c r="B9532" s="2">
        <v>42924</v>
      </c>
      <c r="C9532" s="2">
        <v>42928</v>
      </c>
      <c r="D9532" s="1" t="s">
        <v>19</v>
      </c>
      <c r="E9532" s="1" t="s">
        <v>1228</v>
      </c>
      <c r="F9532" s="1" t="s">
        <v>1738</v>
      </c>
      <c r="G9532">
        <v>52.76</v>
      </c>
      <c r="H9532">
        <v>2</v>
      </c>
      <c r="I9532">
        <v>0</v>
      </c>
      <c r="J9532">
        <v>24.269600000000001</v>
      </c>
    </row>
    <row r="9533" spans="1:10" x14ac:dyDescent="0.25">
      <c r="A9533" s="1" t="s">
        <v>7441</v>
      </c>
      <c r="B9533" s="2">
        <v>43034</v>
      </c>
      <c r="C9533" s="2">
        <v>43039</v>
      </c>
      <c r="D9533" s="1" t="s">
        <v>19</v>
      </c>
      <c r="E9533" s="1" t="s">
        <v>3704</v>
      </c>
      <c r="F9533" s="1" t="s">
        <v>2615</v>
      </c>
      <c r="G9533">
        <v>55.616</v>
      </c>
      <c r="H9533">
        <v>2</v>
      </c>
      <c r="I9533">
        <v>0.2</v>
      </c>
      <c r="J9533">
        <v>5.5616000000000003</v>
      </c>
    </row>
    <row r="9534" spans="1:10" x14ac:dyDescent="0.25">
      <c r="A9534" s="1" t="s">
        <v>7442</v>
      </c>
      <c r="B9534" s="2">
        <v>42670</v>
      </c>
      <c r="C9534" s="2">
        <v>42674</v>
      </c>
      <c r="D9534" s="1" t="s">
        <v>19</v>
      </c>
      <c r="E9534" s="1" t="s">
        <v>2856</v>
      </c>
      <c r="F9534" s="1" t="s">
        <v>2957</v>
      </c>
      <c r="G9534">
        <v>427.64400000000001</v>
      </c>
      <c r="H9534">
        <v>14</v>
      </c>
      <c r="I9534">
        <v>0.1</v>
      </c>
      <c r="J9534">
        <v>80.777199999999993</v>
      </c>
    </row>
    <row r="9535" spans="1:10" x14ac:dyDescent="0.25">
      <c r="A9535" s="1" t="s">
        <v>7442</v>
      </c>
      <c r="B9535" s="2">
        <v>42670</v>
      </c>
      <c r="C9535" s="2">
        <v>42674</v>
      </c>
      <c r="D9535" s="1" t="s">
        <v>19</v>
      </c>
      <c r="E9535" s="1" t="s">
        <v>2856</v>
      </c>
      <c r="F9535" s="1" t="s">
        <v>410</v>
      </c>
      <c r="G9535">
        <v>40.67</v>
      </c>
      <c r="H9535">
        <v>7</v>
      </c>
      <c r="I9535">
        <v>0</v>
      </c>
      <c r="J9535">
        <v>12.607699999999999</v>
      </c>
    </row>
    <row r="9536" spans="1:10" x14ac:dyDescent="0.25">
      <c r="A9536" s="1" t="s">
        <v>7442</v>
      </c>
      <c r="B9536" s="2">
        <v>42670</v>
      </c>
      <c r="C9536" s="2">
        <v>42674</v>
      </c>
      <c r="D9536" s="1" t="s">
        <v>19</v>
      </c>
      <c r="E9536" s="1" t="s">
        <v>2856</v>
      </c>
      <c r="F9536" s="1" t="s">
        <v>5463</v>
      </c>
      <c r="G9536">
        <v>33.479999999999997</v>
      </c>
      <c r="H9536">
        <v>2</v>
      </c>
      <c r="I9536">
        <v>0</v>
      </c>
      <c r="J9536">
        <v>1.3391999999999999</v>
      </c>
    </row>
    <row r="9537" spans="1:10" x14ac:dyDescent="0.25">
      <c r="A9537" s="1" t="s">
        <v>7442</v>
      </c>
      <c r="B9537" s="2">
        <v>42670</v>
      </c>
      <c r="C9537" s="2">
        <v>42674</v>
      </c>
      <c r="D9537" s="1" t="s">
        <v>19</v>
      </c>
      <c r="E9537" s="1" t="s">
        <v>2856</v>
      </c>
      <c r="F9537" s="1" t="s">
        <v>1067</v>
      </c>
      <c r="G9537">
        <v>9.7279999999999998</v>
      </c>
      <c r="H9537">
        <v>2</v>
      </c>
      <c r="I9537">
        <v>0.2</v>
      </c>
      <c r="J9537">
        <v>3.2831999999999999</v>
      </c>
    </row>
    <row r="9538" spans="1:10" x14ac:dyDescent="0.25">
      <c r="A9538" s="1" t="s">
        <v>7443</v>
      </c>
      <c r="B9538" s="2">
        <v>42898</v>
      </c>
      <c r="C9538" s="2">
        <v>42900</v>
      </c>
      <c r="D9538" s="1" t="s">
        <v>11</v>
      </c>
      <c r="E9538" s="1" t="s">
        <v>257</v>
      </c>
      <c r="F9538" s="1" t="s">
        <v>2888</v>
      </c>
      <c r="G9538">
        <v>8.8559999999999999</v>
      </c>
      <c r="H9538">
        <v>3</v>
      </c>
      <c r="I9538">
        <v>0.6</v>
      </c>
      <c r="J9538">
        <v>-6.8634000000000004</v>
      </c>
    </row>
    <row r="9539" spans="1:10" x14ac:dyDescent="0.25">
      <c r="A9539" s="1" t="s">
        <v>7444</v>
      </c>
      <c r="B9539" s="2">
        <v>42638</v>
      </c>
      <c r="C9539" s="2">
        <v>42640</v>
      </c>
      <c r="D9539" s="1" t="s">
        <v>79</v>
      </c>
      <c r="E9539" s="1" t="s">
        <v>2041</v>
      </c>
      <c r="F9539" s="1" t="s">
        <v>373</v>
      </c>
      <c r="G9539">
        <v>477.666</v>
      </c>
      <c r="H9539">
        <v>2</v>
      </c>
      <c r="I9539">
        <v>0.15</v>
      </c>
      <c r="J9539">
        <v>84.293999999999997</v>
      </c>
    </row>
    <row r="9540" spans="1:10" x14ac:dyDescent="0.25">
      <c r="A9540" s="1" t="s">
        <v>7445</v>
      </c>
      <c r="B9540" s="2">
        <v>42985</v>
      </c>
      <c r="C9540" s="2">
        <v>42987</v>
      </c>
      <c r="D9540" s="1" t="s">
        <v>79</v>
      </c>
      <c r="E9540" s="1" t="s">
        <v>943</v>
      </c>
      <c r="F9540" s="1" t="s">
        <v>2011</v>
      </c>
      <c r="G9540">
        <v>16.899999999999999</v>
      </c>
      <c r="H9540">
        <v>5</v>
      </c>
      <c r="I9540">
        <v>0</v>
      </c>
      <c r="J9540">
        <v>7.774</v>
      </c>
    </row>
    <row r="9541" spans="1:10" x14ac:dyDescent="0.25">
      <c r="A9541" s="1" t="s">
        <v>7445</v>
      </c>
      <c r="B9541" s="2">
        <v>42985</v>
      </c>
      <c r="C9541" s="2">
        <v>42987</v>
      </c>
      <c r="D9541" s="1" t="s">
        <v>79</v>
      </c>
      <c r="E9541" s="1" t="s">
        <v>943</v>
      </c>
      <c r="F9541" s="1" t="s">
        <v>740</v>
      </c>
      <c r="G9541">
        <v>39.96</v>
      </c>
      <c r="H9541">
        <v>2</v>
      </c>
      <c r="I9541">
        <v>0</v>
      </c>
      <c r="J9541">
        <v>18.781199999999998</v>
      </c>
    </row>
    <row r="9542" spans="1:10" x14ac:dyDescent="0.25">
      <c r="A9542" s="1" t="s">
        <v>7446</v>
      </c>
      <c r="B9542" s="2">
        <v>42135</v>
      </c>
      <c r="C9542" s="2">
        <v>42140</v>
      </c>
      <c r="D9542" s="1" t="s">
        <v>11</v>
      </c>
      <c r="E9542" s="1" t="s">
        <v>134</v>
      </c>
      <c r="F9542" s="1" t="s">
        <v>1866</v>
      </c>
      <c r="G9542">
        <v>191.96799999999999</v>
      </c>
      <c r="H9542">
        <v>7</v>
      </c>
      <c r="I9542">
        <v>0.2</v>
      </c>
      <c r="J9542">
        <v>16.7972</v>
      </c>
    </row>
    <row r="9543" spans="1:10" x14ac:dyDescent="0.25">
      <c r="A9543" s="1" t="s">
        <v>7447</v>
      </c>
      <c r="B9543" s="2">
        <v>42222</v>
      </c>
      <c r="C9543" s="2">
        <v>42226</v>
      </c>
      <c r="D9543" s="1" t="s">
        <v>19</v>
      </c>
      <c r="E9543" s="1" t="s">
        <v>1537</v>
      </c>
      <c r="F9543" s="1" t="s">
        <v>417</v>
      </c>
      <c r="G9543">
        <v>35.520000000000003</v>
      </c>
      <c r="H9543">
        <v>3</v>
      </c>
      <c r="I9543">
        <v>0.2</v>
      </c>
      <c r="J9543">
        <v>13.32</v>
      </c>
    </row>
    <row r="9544" spans="1:10" x14ac:dyDescent="0.25">
      <c r="A9544" s="1" t="s">
        <v>7447</v>
      </c>
      <c r="B9544" s="2">
        <v>42222</v>
      </c>
      <c r="C9544" s="2">
        <v>42226</v>
      </c>
      <c r="D9544" s="1" t="s">
        <v>19</v>
      </c>
      <c r="E9544" s="1" t="s">
        <v>1537</v>
      </c>
      <c r="F9544" s="1" t="s">
        <v>1699</v>
      </c>
      <c r="G9544">
        <v>6.23</v>
      </c>
      <c r="H9544">
        <v>5</v>
      </c>
      <c r="I9544">
        <v>0.8</v>
      </c>
      <c r="J9544">
        <v>-9.6564999999999994</v>
      </c>
    </row>
    <row r="9545" spans="1:10" x14ac:dyDescent="0.25">
      <c r="A9545" s="1" t="s">
        <v>7447</v>
      </c>
      <c r="B9545" s="2">
        <v>42222</v>
      </c>
      <c r="C9545" s="2">
        <v>42226</v>
      </c>
      <c r="D9545" s="1" t="s">
        <v>19</v>
      </c>
      <c r="E9545" s="1" t="s">
        <v>1537</v>
      </c>
      <c r="F9545" s="1" t="s">
        <v>5179</v>
      </c>
      <c r="G9545">
        <v>56.704000000000001</v>
      </c>
      <c r="H9545">
        <v>2</v>
      </c>
      <c r="I9545">
        <v>0.2</v>
      </c>
      <c r="J9545">
        <v>19.137599999999999</v>
      </c>
    </row>
    <row r="9546" spans="1:10" x14ac:dyDescent="0.25">
      <c r="A9546" s="1" t="s">
        <v>7447</v>
      </c>
      <c r="B9546" s="2">
        <v>42222</v>
      </c>
      <c r="C9546" s="2">
        <v>42226</v>
      </c>
      <c r="D9546" s="1" t="s">
        <v>19</v>
      </c>
      <c r="E9546" s="1" t="s">
        <v>1537</v>
      </c>
      <c r="F9546" s="1" t="s">
        <v>2474</v>
      </c>
      <c r="G9546">
        <v>369.19920000000002</v>
      </c>
      <c r="H9546">
        <v>3</v>
      </c>
      <c r="I9546">
        <v>0.32</v>
      </c>
      <c r="J9546">
        <v>-114.01739999999999</v>
      </c>
    </row>
    <row r="9547" spans="1:10" x14ac:dyDescent="0.25">
      <c r="A9547" s="1" t="s">
        <v>7448</v>
      </c>
      <c r="B9547" s="2">
        <v>41941</v>
      </c>
      <c r="C9547" s="2">
        <v>41945</v>
      </c>
      <c r="D9547" s="1" t="s">
        <v>19</v>
      </c>
      <c r="E9547" s="1" t="s">
        <v>2628</v>
      </c>
      <c r="F9547" s="1" t="s">
        <v>3474</v>
      </c>
      <c r="G9547">
        <v>1.98</v>
      </c>
      <c r="H9547">
        <v>2</v>
      </c>
      <c r="I9547">
        <v>0</v>
      </c>
      <c r="J9547">
        <v>0.89100000000000001</v>
      </c>
    </row>
    <row r="9548" spans="1:10" x14ac:dyDescent="0.25">
      <c r="A9548" s="1" t="s">
        <v>7448</v>
      </c>
      <c r="B9548" s="2">
        <v>41941</v>
      </c>
      <c r="C9548" s="2">
        <v>41945</v>
      </c>
      <c r="D9548" s="1" t="s">
        <v>19</v>
      </c>
      <c r="E9548" s="1" t="s">
        <v>2628</v>
      </c>
      <c r="F9548" s="1" t="s">
        <v>142</v>
      </c>
      <c r="G9548">
        <v>75.88</v>
      </c>
      <c r="H9548">
        <v>2</v>
      </c>
      <c r="I9548">
        <v>0</v>
      </c>
      <c r="J9548">
        <v>35.663600000000002</v>
      </c>
    </row>
    <row r="9549" spans="1:10" x14ac:dyDescent="0.25">
      <c r="A9549" s="1" t="s">
        <v>7449</v>
      </c>
      <c r="B9549" s="2">
        <v>42539</v>
      </c>
      <c r="C9549" s="2">
        <v>42541</v>
      </c>
      <c r="D9549" s="1" t="s">
        <v>11</v>
      </c>
      <c r="E9549" s="1" t="s">
        <v>161</v>
      </c>
      <c r="F9549" s="1" t="s">
        <v>3926</v>
      </c>
      <c r="G9549">
        <v>6.8479999999999999</v>
      </c>
      <c r="H9549">
        <v>2</v>
      </c>
      <c r="I9549">
        <v>0.2</v>
      </c>
      <c r="J9549">
        <v>2.14</v>
      </c>
    </row>
    <row r="9550" spans="1:10" x14ac:dyDescent="0.25">
      <c r="A9550" s="1" t="s">
        <v>7449</v>
      </c>
      <c r="B9550" s="2">
        <v>42539</v>
      </c>
      <c r="C9550" s="2">
        <v>42541</v>
      </c>
      <c r="D9550" s="1" t="s">
        <v>11</v>
      </c>
      <c r="E9550" s="1" t="s">
        <v>161</v>
      </c>
      <c r="F9550" s="1" t="s">
        <v>28</v>
      </c>
      <c r="G9550">
        <v>4.6260000000000003</v>
      </c>
      <c r="H9550">
        <v>2</v>
      </c>
      <c r="I9550">
        <v>0.7</v>
      </c>
      <c r="J9550">
        <v>-3.855</v>
      </c>
    </row>
    <row r="9551" spans="1:10" x14ac:dyDescent="0.25">
      <c r="A9551" s="1" t="s">
        <v>7449</v>
      </c>
      <c r="B9551" s="2">
        <v>42539</v>
      </c>
      <c r="C9551" s="2">
        <v>42541</v>
      </c>
      <c r="D9551" s="1" t="s">
        <v>11</v>
      </c>
      <c r="E9551" s="1" t="s">
        <v>161</v>
      </c>
      <c r="F9551" s="1" t="s">
        <v>2578</v>
      </c>
      <c r="G9551">
        <v>453.6</v>
      </c>
      <c r="H9551">
        <v>3</v>
      </c>
      <c r="I9551">
        <v>0.2</v>
      </c>
      <c r="J9551">
        <v>90.72</v>
      </c>
    </row>
    <row r="9552" spans="1:10" x14ac:dyDescent="0.25">
      <c r="A9552" s="1" t="s">
        <v>7450</v>
      </c>
      <c r="B9552" s="2">
        <v>42127</v>
      </c>
      <c r="C9552" s="2">
        <v>42130</v>
      </c>
      <c r="D9552" s="1" t="s">
        <v>79</v>
      </c>
      <c r="E9552" s="1" t="s">
        <v>1694</v>
      </c>
      <c r="F9552" s="1" t="s">
        <v>145</v>
      </c>
      <c r="G9552">
        <v>13.848000000000001</v>
      </c>
      <c r="H9552">
        <v>3</v>
      </c>
      <c r="I9552">
        <v>0.2</v>
      </c>
      <c r="J9552">
        <v>5.1929999999999996</v>
      </c>
    </row>
    <row r="9553" spans="1:10" x14ac:dyDescent="0.25">
      <c r="A9553" s="1" t="s">
        <v>7451</v>
      </c>
      <c r="B9553" s="2">
        <v>42318</v>
      </c>
      <c r="C9553" s="2">
        <v>42322</v>
      </c>
      <c r="D9553" s="1" t="s">
        <v>19</v>
      </c>
      <c r="E9553" s="1" t="s">
        <v>4009</v>
      </c>
      <c r="F9553" s="1" t="s">
        <v>1644</v>
      </c>
      <c r="G9553">
        <v>577.58399999999995</v>
      </c>
      <c r="H9553">
        <v>6</v>
      </c>
      <c r="I9553">
        <v>0.2</v>
      </c>
      <c r="J9553">
        <v>43.318800000000003</v>
      </c>
    </row>
    <row r="9554" spans="1:10" x14ac:dyDescent="0.25">
      <c r="A9554" s="1" t="s">
        <v>7452</v>
      </c>
      <c r="B9554" s="2">
        <v>42154</v>
      </c>
      <c r="C9554" s="2">
        <v>42158</v>
      </c>
      <c r="D9554" s="1" t="s">
        <v>19</v>
      </c>
      <c r="E9554" s="1" t="s">
        <v>6861</v>
      </c>
      <c r="F9554" s="1" t="s">
        <v>3063</v>
      </c>
      <c r="G9554">
        <v>151.96</v>
      </c>
      <c r="H9554">
        <v>4</v>
      </c>
      <c r="I9554">
        <v>0</v>
      </c>
      <c r="J9554">
        <v>36.470399999999998</v>
      </c>
    </row>
    <row r="9555" spans="1:10" x14ac:dyDescent="0.25">
      <c r="A9555" s="1" t="s">
        <v>7453</v>
      </c>
      <c r="B9555" s="2">
        <v>42635</v>
      </c>
      <c r="C9555" s="2">
        <v>42640</v>
      </c>
      <c r="D9555" s="1" t="s">
        <v>19</v>
      </c>
      <c r="E9555" s="1" t="s">
        <v>1929</v>
      </c>
      <c r="F9555" s="1" t="s">
        <v>789</v>
      </c>
      <c r="G9555">
        <v>68.432000000000002</v>
      </c>
      <c r="H9555">
        <v>7</v>
      </c>
      <c r="I9555">
        <v>0.2</v>
      </c>
      <c r="J9555">
        <v>8.5540000000000003</v>
      </c>
    </row>
    <row r="9556" spans="1:10" x14ac:dyDescent="0.25">
      <c r="A9556" s="1" t="s">
        <v>7454</v>
      </c>
      <c r="B9556" s="2">
        <v>42336</v>
      </c>
      <c r="C9556" s="2">
        <v>42340</v>
      </c>
      <c r="D9556" s="1" t="s">
        <v>19</v>
      </c>
      <c r="E9556" s="1" t="s">
        <v>3743</v>
      </c>
      <c r="F9556" s="1" t="s">
        <v>190</v>
      </c>
      <c r="G9556">
        <v>71.12</v>
      </c>
      <c r="H9556">
        <v>5</v>
      </c>
      <c r="I9556">
        <v>0.2</v>
      </c>
      <c r="J9556">
        <v>9.7789999999999999</v>
      </c>
    </row>
    <row r="9557" spans="1:10" x14ac:dyDescent="0.25">
      <c r="A9557" s="1" t="s">
        <v>7454</v>
      </c>
      <c r="B9557" s="2">
        <v>42336</v>
      </c>
      <c r="C9557" s="2">
        <v>42340</v>
      </c>
      <c r="D9557" s="1" t="s">
        <v>19</v>
      </c>
      <c r="E9557" s="1" t="s">
        <v>3743</v>
      </c>
      <c r="F9557" s="1" t="s">
        <v>2213</v>
      </c>
      <c r="G9557">
        <v>3.008</v>
      </c>
      <c r="H9557">
        <v>2</v>
      </c>
      <c r="I9557">
        <v>0.2</v>
      </c>
      <c r="J9557">
        <v>0.56399999999999995</v>
      </c>
    </row>
    <row r="9558" spans="1:10" x14ac:dyDescent="0.25">
      <c r="A9558" s="1" t="s">
        <v>7455</v>
      </c>
      <c r="B9558" s="2">
        <v>42341</v>
      </c>
      <c r="C9558" s="2">
        <v>42343</v>
      </c>
      <c r="D9558" s="1" t="s">
        <v>11</v>
      </c>
      <c r="E9558" s="1" t="s">
        <v>39</v>
      </c>
      <c r="F9558" s="1" t="s">
        <v>1657</v>
      </c>
      <c r="G9558">
        <v>184.66</v>
      </c>
      <c r="H9558">
        <v>7</v>
      </c>
      <c r="I9558">
        <v>0</v>
      </c>
      <c r="J9558">
        <v>84.943600000000004</v>
      </c>
    </row>
    <row r="9559" spans="1:10" x14ac:dyDescent="0.25">
      <c r="A9559" s="1" t="s">
        <v>7456</v>
      </c>
      <c r="B9559" s="2">
        <v>41929</v>
      </c>
      <c r="C9559" s="2">
        <v>41931</v>
      </c>
      <c r="D9559" s="1" t="s">
        <v>11</v>
      </c>
      <c r="E9559" s="1" t="s">
        <v>2010</v>
      </c>
      <c r="F9559" s="1" t="s">
        <v>3749</v>
      </c>
      <c r="G9559">
        <v>5.3120000000000003</v>
      </c>
      <c r="H9559">
        <v>2</v>
      </c>
      <c r="I9559">
        <v>0.6</v>
      </c>
      <c r="J9559">
        <v>-1.5935999999999999</v>
      </c>
    </row>
    <row r="9560" spans="1:10" x14ac:dyDescent="0.25">
      <c r="A9560" s="1" t="s">
        <v>7457</v>
      </c>
      <c r="B9560" s="2">
        <v>42493</v>
      </c>
      <c r="C9560" s="2">
        <v>42495</v>
      </c>
      <c r="D9560" s="1" t="s">
        <v>79</v>
      </c>
      <c r="E9560" s="1" t="s">
        <v>7458</v>
      </c>
      <c r="F9560" s="1" t="s">
        <v>447</v>
      </c>
      <c r="G9560">
        <v>132.52000000000001</v>
      </c>
      <c r="H9560">
        <v>5</v>
      </c>
      <c r="I9560">
        <v>0.2</v>
      </c>
      <c r="J9560">
        <v>34.786499999999997</v>
      </c>
    </row>
    <row r="9561" spans="1:10" x14ac:dyDescent="0.25">
      <c r="A9561" s="1" t="s">
        <v>7457</v>
      </c>
      <c r="B9561" s="2">
        <v>42493</v>
      </c>
      <c r="C9561" s="2">
        <v>42495</v>
      </c>
      <c r="D9561" s="1" t="s">
        <v>79</v>
      </c>
      <c r="E9561" s="1" t="s">
        <v>7458</v>
      </c>
      <c r="F9561" s="1" t="s">
        <v>2635</v>
      </c>
      <c r="G9561">
        <v>195.64</v>
      </c>
      <c r="H9561">
        <v>5</v>
      </c>
      <c r="I9561">
        <v>0.2</v>
      </c>
      <c r="J9561">
        <v>-44.018999999999998</v>
      </c>
    </row>
    <row r="9562" spans="1:10" x14ac:dyDescent="0.25">
      <c r="A9562" s="1" t="s">
        <v>7457</v>
      </c>
      <c r="B9562" s="2">
        <v>42493</v>
      </c>
      <c r="C9562" s="2">
        <v>42495</v>
      </c>
      <c r="D9562" s="1" t="s">
        <v>79</v>
      </c>
      <c r="E9562" s="1" t="s">
        <v>7458</v>
      </c>
      <c r="F9562" s="1" t="s">
        <v>3405</v>
      </c>
      <c r="G9562">
        <v>51.968000000000004</v>
      </c>
      <c r="H9562">
        <v>2</v>
      </c>
      <c r="I9562">
        <v>0.2</v>
      </c>
      <c r="J9562">
        <v>10.393599999999999</v>
      </c>
    </row>
    <row r="9563" spans="1:10" x14ac:dyDescent="0.25">
      <c r="A9563" s="1" t="s">
        <v>7457</v>
      </c>
      <c r="B9563" s="2">
        <v>42493</v>
      </c>
      <c r="C9563" s="2">
        <v>42495</v>
      </c>
      <c r="D9563" s="1" t="s">
        <v>79</v>
      </c>
      <c r="E9563" s="1" t="s">
        <v>7458</v>
      </c>
      <c r="F9563" s="1" t="s">
        <v>3131</v>
      </c>
      <c r="G9563">
        <v>431.976</v>
      </c>
      <c r="H9563">
        <v>3</v>
      </c>
      <c r="I9563">
        <v>0.2</v>
      </c>
      <c r="J9563">
        <v>-75.595799999999997</v>
      </c>
    </row>
    <row r="9564" spans="1:10" x14ac:dyDescent="0.25">
      <c r="A9564" s="1" t="s">
        <v>7457</v>
      </c>
      <c r="B9564" s="2">
        <v>42493</v>
      </c>
      <c r="C9564" s="2">
        <v>42495</v>
      </c>
      <c r="D9564" s="1" t="s">
        <v>79</v>
      </c>
      <c r="E9564" s="1" t="s">
        <v>7458</v>
      </c>
      <c r="F9564" s="1" t="s">
        <v>7459</v>
      </c>
      <c r="G9564">
        <v>224.93700000000001</v>
      </c>
      <c r="H9564">
        <v>3</v>
      </c>
      <c r="I9564">
        <v>0.7</v>
      </c>
      <c r="J9564">
        <v>-164.9538</v>
      </c>
    </row>
    <row r="9565" spans="1:10" x14ac:dyDescent="0.25">
      <c r="A9565" s="1" t="s">
        <v>7457</v>
      </c>
      <c r="B9565" s="2">
        <v>42493</v>
      </c>
      <c r="C9565" s="2">
        <v>42495</v>
      </c>
      <c r="D9565" s="1" t="s">
        <v>79</v>
      </c>
      <c r="E9565" s="1" t="s">
        <v>7458</v>
      </c>
      <c r="F9565" s="1" t="s">
        <v>3184</v>
      </c>
      <c r="G9565">
        <v>6</v>
      </c>
      <c r="H9565">
        <v>2</v>
      </c>
      <c r="I9565">
        <v>0.2</v>
      </c>
      <c r="J9565">
        <v>2.1</v>
      </c>
    </row>
    <row r="9566" spans="1:10" x14ac:dyDescent="0.25">
      <c r="A9566" s="1" t="s">
        <v>7460</v>
      </c>
      <c r="B9566" s="2">
        <v>42156</v>
      </c>
      <c r="C9566" s="2">
        <v>42163</v>
      </c>
      <c r="D9566" s="1" t="s">
        <v>19</v>
      </c>
      <c r="E9566" s="1" t="s">
        <v>1532</v>
      </c>
      <c r="F9566" s="1" t="s">
        <v>2223</v>
      </c>
      <c r="G9566">
        <v>11.76</v>
      </c>
      <c r="H9566">
        <v>2</v>
      </c>
      <c r="I9566">
        <v>0</v>
      </c>
      <c r="J9566">
        <v>5.7624000000000004</v>
      </c>
    </row>
    <row r="9567" spans="1:10" x14ac:dyDescent="0.25">
      <c r="A9567" s="1" t="s">
        <v>7461</v>
      </c>
      <c r="B9567" s="2">
        <v>41729</v>
      </c>
      <c r="C9567" s="2">
        <v>41729</v>
      </c>
      <c r="D9567" s="1" t="s">
        <v>654</v>
      </c>
      <c r="E9567" s="1" t="s">
        <v>1015</v>
      </c>
      <c r="F9567" s="1" t="s">
        <v>466</v>
      </c>
      <c r="G9567">
        <v>1125.4880000000001</v>
      </c>
      <c r="H9567">
        <v>7</v>
      </c>
      <c r="I9567">
        <v>0.2</v>
      </c>
      <c r="J9567">
        <v>98.480199999999996</v>
      </c>
    </row>
    <row r="9568" spans="1:10" x14ac:dyDescent="0.25">
      <c r="A9568" s="1" t="s">
        <v>7461</v>
      </c>
      <c r="B9568" s="2">
        <v>41729</v>
      </c>
      <c r="C9568" s="2">
        <v>41729</v>
      </c>
      <c r="D9568" s="1" t="s">
        <v>654</v>
      </c>
      <c r="E9568" s="1" t="s">
        <v>1015</v>
      </c>
      <c r="F9568" s="1" t="s">
        <v>1396</v>
      </c>
      <c r="G9568">
        <v>12.645</v>
      </c>
      <c r="H9568">
        <v>5</v>
      </c>
      <c r="I9568">
        <v>0.7</v>
      </c>
      <c r="J9568">
        <v>-10.116</v>
      </c>
    </row>
    <row r="9569" spans="1:10" x14ac:dyDescent="0.25">
      <c r="A9569" s="1" t="s">
        <v>7461</v>
      </c>
      <c r="B9569" s="2">
        <v>41729</v>
      </c>
      <c r="C9569" s="2">
        <v>41729</v>
      </c>
      <c r="D9569" s="1" t="s">
        <v>654</v>
      </c>
      <c r="E9569" s="1" t="s">
        <v>1015</v>
      </c>
      <c r="F9569" s="1" t="s">
        <v>382</v>
      </c>
      <c r="G9569">
        <v>4.032</v>
      </c>
      <c r="H9569">
        <v>2</v>
      </c>
      <c r="I9569">
        <v>0.2</v>
      </c>
      <c r="J9569">
        <v>1.0584</v>
      </c>
    </row>
    <row r="9570" spans="1:10" x14ac:dyDescent="0.25">
      <c r="A9570" s="1" t="s">
        <v>7462</v>
      </c>
      <c r="B9570" s="2">
        <v>42921</v>
      </c>
      <c r="C9570" s="2">
        <v>42923</v>
      </c>
      <c r="D9570" s="1" t="s">
        <v>79</v>
      </c>
      <c r="E9570" s="1" t="s">
        <v>2132</v>
      </c>
      <c r="F9570" s="1" t="s">
        <v>265</v>
      </c>
      <c r="G9570">
        <v>79.959999999999994</v>
      </c>
      <c r="H9570">
        <v>4</v>
      </c>
      <c r="I9570">
        <v>0</v>
      </c>
      <c r="J9570">
        <v>22.3888</v>
      </c>
    </row>
    <row r="9571" spans="1:10" x14ac:dyDescent="0.25">
      <c r="A9571" s="1" t="s">
        <v>7463</v>
      </c>
      <c r="B9571" s="2">
        <v>42271</v>
      </c>
      <c r="C9571" s="2">
        <v>42271</v>
      </c>
      <c r="D9571" s="1" t="s">
        <v>654</v>
      </c>
      <c r="E9571" s="1" t="s">
        <v>391</v>
      </c>
      <c r="F9571" s="1" t="s">
        <v>3331</v>
      </c>
      <c r="G9571">
        <v>6.7320000000000002</v>
      </c>
      <c r="H9571">
        <v>6</v>
      </c>
      <c r="I9571">
        <v>0.7</v>
      </c>
      <c r="J9571">
        <v>-4.4880000000000004</v>
      </c>
    </row>
    <row r="9572" spans="1:10" x14ac:dyDescent="0.25">
      <c r="A9572" s="1" t="s">
        <v>7463</v>
      </c>
      <c r="B9572" s="2">
        <v>42271</v>
      </c>
      <c r="C9572" s="2">
        <v>42271</v>
      </c>
      <c r="D9572" s="1" t="s">
        <v>654</v>
      </c>
      <c r="E9572" s="1" t="s">
        <v>391</v>
      </c>
      <c r="F9572" s="1" t="s">
        <v>2791</v>
      </c>
      <c r="G9572">
        <v>33.567999999999998</v>
      </c>
      <c r="H9572">
        <v>2</v>
      </c>
      <c r="I9572">
        <v>0.2</v>
      </c>
      <c r="J9572">
        <v>1.6783999999999999</v>
      </c>
    </row>
    <row r="9573" spans="1:10" x14ac:dyDescent="0.25">
      <c r="A9573" s="1" t="s">
        <v>7463</v>
      </c>
      <c r="B9573" s="2">
        <v>42271</v>
      </c>
      <c r="C9573" s="2">
        <v>42271</v>
      </c>
      <c r="D9573" s="1" t="s">
        <v>654</v>
      </c>
      <c r="E9573" s="1" t="s">
        <v>391</v>
      </c>
      <c r="F9573" s="1" t="s">
        <v>4563</v>
      </c>
      <c r="G9573">
        <v>15.84</v>
      </c>
      <c r="H9573">
        <v>2</v>
      </c>
      <c r="I9573">
        <v>0.2</v>
      </c>
      <c r="J9573">
        <v>5.5439999999999996</v>
      </c>
    </row>
    <row r="9574" spans="1:10" x14ac:dyDescent="0.25">
      <c r="A9574" s="1" t="s">
        <v>7463</v>
      </c>
      <c r="B9574" s="2">
        <v>42271</v>
      </c>
      <c r="C9574" s="2">
        <v>42271</v>
      </c>
      <c r="D9574" s="1" t="s">
        <v>654</v>
      </c>
      <c r="E9574" s="1" t="s">
        <v>391</v>
      </c>
      <c r="F9574" s="1" t="s">
        <v>1188</v>
      </c>
      <c r="G9574">
        <v>24.423999999999999</v>
      </c>
      <c r="H9574">
        <v>1</v>
      </c>
      <c r="I9574">
        <v>0.2</v>
      </c>
      <c r="J9574">
        <v>7.9378000000000002</v>
      </c>
    </row>
    <row r="9575" spans="1:10" x14ac:dyDescent="0.25">
      <c r="A9575" s="1" t="s">
        <v>7463</v>
      </c>
      <c r="B9575" s="2">
        <v>42271</v>
      </c>
      <c r="C9575" s="2">
        <v>42271</v>
      </c>
      <c r="D9575" s="1" t="s">
        <v>654</v>
      </c>
      <c r="E9575" s="1" t="s">
        <v>391</v>
      </c>
      <c r="F9575" s="1" t="s">
        <v>2322</v>
      </c>
      <c r="G9575">
        <v>17.12</v>
      </c>
      <c r="H9575">
        <v>5</v>
      </c>
      <c r="I9575">
        <v>0.2</v>
      </c>
      <c r="J9575">
        <v>1.9259999999999999</v>
      </c>
    </row>
    <row r="9576" spans="1:10" x14ac:dyDescent="0.25">
      <c r="A9576" s="1" t="s">
        <v>7464</v>
      </c>
      <c r="B9576" s="2">
        <v>42229</v>
      </c>
      <c r="C9576" s="2">
        <v>42229</v>
      </c>
      <c r="D9576" s="1" t="s">
        <v>654</v>
      </c>
      <c r="E9576" s="1" t="s">
        <v>58</v>
      </c>
      <c r="F9576" s="1" t="s">
        <v>2656</v>
      </c>
      <c r="G9576">
        <v>31.56</v>
      </c>
      <c r="H9576">
        <v>3</v>
      </c>
      <c r="I9576">
        <v>0</v>
      </c>
      <c r="J9576">
        <v>10.4148</v>
      </c>
    </row>
    <row r="9577" spans="1:10" x14ac:dyDescent="0.25">
      <c r="A9577" s="1" t="s">
        <v>7465</v>
      </c>
      <c r="B9577" s="2">
        <v>42150</v>
      </c>
      <c r="C9577" s="2">
        <v>42152</v>
      </c>
      <c r="D9577" s="1" t="s">
        <v>11</v>
      </c>
      <c r="E9577" s="1" t="s">
        <v>2442</v>
      </c>
      <c r="F9577" s="1" t="s">
        <v>175</v>
      </c>
      <c r="G9577">
        <v>105.68600000000001</v>
      </c>
      <c r="H9577">
        <v>1</v>
      </c>
      <c r="I9577">
        <v>0.3</v>
      </c>
      <c r="J9577">
        <v>-28.686199999999999</v>
      </c>
    </row>
    <row r="9578" spans="1:10" x14ac:dyDescent="0.25">
      <c r="A9578" s="1" t="s">
        <v>7465</v>
      </c>
      <c r="B9578" s="2">
        <v>42150</v>
      </c>
      <c r="C9578" s="2">
        <v>42152</v>
      </c>
      <c r="D9578" s="1" t="s">
        <v>11</v>
      </c>
      <c r="E9578" s="1" t="s">
        <v>2442</v>
      </c>
      <c r="F9578" s="1" t="s">
        <v>2440</v>
      </c>
      <c r="G9578">
        <v>399.54</v>
      </c>
      <c r="H9578">
        <v>2</v>
      </c>
      <c r="I9578">
        <v>0.4</v>
      </c>
      <c r="J9578">
        <v>-79.908000000000001</v>
      </c>
    </row>
    <row r="9579" spans="1:10" x14ac:dyDescent="0.25">
      <c r="A9579" s="1" t="s">
        <v>7465</v>
      </c>
      <c r="B9579" s="2">
        <v>42150</v>
      </c>
      <c r="C9579" s="2">
        <v>42152</v>
      </c>
      <c r="D9579" s="1" t="s">
        <v>11</v>
      </c>
      <c r="E9579" s="1" t="s">
        <v>2442</v>
      </c>
      <c r="F9579" s="1" t="s">
        <v>2582</v>
      </c>
      <c r="G9579">
        <v>104.93</v>
      </c>
      <c r="H9579">
        <v>5</v>
      </c>
      <c r="I9579">
        <v>0.3</v>
      </c>
      <c r="J9579">
        <v>-4.4969999999999999</v>
      </c>
    </row>
    <row r="9580" spans="1:10" x14ac:dyDescent="0.25">
      <c r="A9580" s="1" t="s">
        <v>7466</v>
      </c>
      <c r="B9580" s="2">
        <v>42992</v>
      </c>
      <c r="C9580" s="2">
        <v>42994</v>
      </c>
      <c r="D9580" s="1" t="s">
        <v>79</v>
      </c>
      <c r="E9580" s="1" t="s">
        <v>193</v>
      </c>
      <c r="F9580" s="1" t="s">
        <v>1927</v>
      </c>
      <c r="G9580">
        <v>1079.8499999999999</v>
      </c>
      <c r="H9580">
        <v>3</v>
      </c>
      <c r="I9580">
        <v>0</v>
      </c>
      <c r="J9580">
        <v>323.95499999999998</v>
      </c>
    </row>
    <row r="9581" spans="1:10" x14ac:dyDescent="0.25">
      <c r="A9581" s="1" t="s">
        <v>7466</v>
      </c>
      <c r="B9581" s="2">
        <v>42992</v>
      </c>
      <c r="C9581" s="2">
        <v>42994</v>
      </c>
      <c r="D9581" s="1" t="s">
        <v>79</v>
      </c>
      <c r="E9581" s="1" t="s">
        <v>193</v>
      </c>
      <c r="F9581" s="1" t="s">
        <v>2314</v>
      </c>
      <c r="G9581">
        <v>70.98</v>
      </c>
      <c r="H9581">
        <v>1</v>
      </c>
      <c r="I9581">
        <v>0</v>
      </c>
      <c r="J9581">
        <v>3.5489999999999999</v>
      </c>
    </row>
    <row r="9582" spans="1:10" x14ac:dyDescent="0.25">
      <c r="A9582" s="1" t="s">
        <v>7466</v>
      </c>
      <c r="B9582" s="2">
        <v>42992</v>
      </c>
      <c r="C9582" s="2">
        <v>42994</v>
      </c>
      <c r="D9582" s="1" t="s">
        <v>79</v>
      </c>
      <c r="E9582" s="1" t="s">
        <v>193</v>
      </c>
      <c r="F9582" s="1" t="s">
        <v>1605</v>
      </c>
      <c r="G9582">
        <v>29.95</v>
      </c>
      <c r="H9582">
        <v>5</v>
      </c>
      <c r="I9582">
        <v>0</v>
      </c>
      <c r="J9582">
        <v>8.6854999999999993</v>
      </c>
    </row>
    <row r="9583" spans="1:10" x14ac:dyDescent="0.25">
      <c r="A9583" s="1" t="s">
        <v>7466</v>
      </c>
      <c r="B9583" s="2">
        <v>42992</v>
      </c>
      <c r="C9583" s="2">
        <v>42994</v>
      </c>
      <c r="D9583" s="1" t="s">
        <v>79</v>
      </c>
      <c r="E9583" s="1" t="s">
        <v>193</v>
      </c>
      <c r="F9583" s="1" t="s">
        <v>4205</v>
      </c>
      <c r="G9583">
        <v>589.41</v>
      </c>
      <c r="H9583">
        <v>5</v>
      </c>
      <c r="I9583">
        <v>0.1</v>
      </c>
      <c r="J9583">
        <v>-6.5490000000000004</v>
      </c>
    </row>
    <row r="9584" spans="1:10" x14ac:dyDescent="0.25">
      <c r="A9584" s="1" t="s">
        <v>7467</v>
      </c>
      <c r="B9584" s="2">
        <v>42528</v>
      </c>
      <c r="C9584" s="2">
        <v>42532</v>
      </c>
      <c r="D9584" s="1" t="s">
        <v>19</v>
      </c>
      <c r="E9584" s="1" t="s">
        <v>7258</v>
      </c>
      <c r="F9584" s="1" t="s">
        <v>273</v>
      </c>
      <c r="G9584">
        <v>9.6479999999999997</v>
      </c>
      <c r="H9584">
        <v>6</v>
      </c>
      <c r="I9584">
        <v>0.2</v>
      </c>
      <c r="J9584">
        <v>3.4973999999999998</v>
      </c>
    </row>
    <row r="9585" spans="1:10" x14ac:dyDescent="0.25">
      <c r="A9585" s="1" t="s">
        <v>7468</v>
      </c>
      <c r="B9585" s="2">
        <v>42911</v>
      </c>
      <c r="C9585" s="2">
        <v>42913</v>
      </c>
      <c r="D9585" s="1" t="s">
        <v>11</v>
      </c>
      <c r="E9585" s="1" t="s">
        <v>5320</v>
      </c>
      <c r="F9585" s="1" t="s">
        <v>2862</v>
      </c>
      <c r="G9585">
        <v>400.78399999999999</v>
      </c>
      <c r="H9585">
        <v>1</v>
      </c>
      <c r="I9585">
        <v>0.2</v>
      </c>
      <c r="J9585">
        <v>-5.0098000000000003</v>
      </c>
    </row>
    <row r="9586" spans="1:10" x14ac:dyDescent="0.25">
      <c r="A9586" s="1" t="s">
        <v>7469</v>
      </c>
      <c r="B9586" s="2">
        <v>42973</v>
      </c>
      <c r="C9586" s="2">
        <v>42974</v>
      </c>
      <c r="D9586" s="1" t="s">
        <v>79</v>
      </c>
      <c r="E9586" s="1" t="s">
        <v>3981</v>
      </c>
      <c r="F9586" s="1" t="s">
        <v>2268</v>
      </c>
      <c r="G9586">
        <v>53.72</v>
      </c>
      <c r="H9586">
        <v>4</v>
      </c>
      <c r="I9586">
        <v>0</v>
      </c>
      <c r="J9586">
        <v>13.9672</v>
      </c>
    </row>
    <row r="9587" spans="1:10" x14ac:dyDescent="0.25">
      <c r="A9587" s="1" t="s">
        <v>7470</v>
      </c>
      <c r="B9587" s="2">
        <v>42608</v>
      </c>
      <c r="C9587" s="2">
        <v>42610</v>
      </c>
      <c r="D9587" s="1" t="s">
        <v>79</v>
      </c>
      <c r="E9587" s="1" t="s">
        <v>2124</v>
      </c>
      <c r="F9587" s="1" t="s">
        <v>3399</v>
      </c>
      <c r="G9587">
        <v>31.007999999999999</v>
      </c>
      <c r="H9587">
        <v>1</v>
      </c>
      <c r="I9587">
        <v>0.2</v>
      </c>
      <c r="J9587">
        <v>11.240399999999999</v>
      </c>
    </row>
    <row r="9588" spans="1:10" x14ac:dyDescent="0.25">
      <c r="A9588" s="1" t="s">
        <v>7471</v>
      </c>
      <c r="B9588" s="2">
        <v>42692</v>
      </c>
      <c r="C9588" s="2">
        <v>42692</v>
      </c>
      <c r="D9588" s="1" t="s">
        <v>654</v>
      </c>
      <c r="E9588" s="1" t="s">
        <v>3393</v>
      </c>
      <c r="F9588" s="1" t="s">
        <v>3126</v>
      </c>
      <c r="G9588">
        <v>61.12</v>
      </c>
      <c r="H9588">
        <v>5</v>
      </c>
      <c r="I9588">
        <v>0.2</v>
      </c>
      <c r="J9588">
        <v>22.155999999999999</v>
      </c>
    </row>
    <row r="9589" spans="1:10" x14ac:dyDescent="0.25">
      <c r="A9589" s="1" t="s">
        <v>7472</v>
      </c>
      <c r="B9589" s="2">
        <v>42842</v>
      </c>
      <c r="C9589" s="2">
        <v>42847</v>
      </c>
      <c r="D9589" s="1" t="s">
        <v>19</v>
      </c>
      <c r="E9589" s="1" t="s">
        <v>3066</v>
      </c>
      <c r="F9589" s="1" t="s">
        <v>1885</v>
      </c>
      <c r="G9589">
        <v>195.136</v>
      </c>
      <c r="H9589">
        <v>4</v>
      </c>
      <c r="I9589">
        <v>0.2</v>
      </c>
      <c r="J9589">
        <v>-43.9056</v>
      </c>
    </row>
    <row r="9590" spans="1:10" x14ac:dyDescent="0.25">
      <c r="A9590" s="1" t="s">
        <v>7473</v>
      </c>
      <c r="B9590" s="2">
        <v>42939</v>
      </c>
      <c r="C9590" s="2">
        <v>42944</v>
      </c>
      <c r="D9590" s="1" t="s">
        <v>19</v>
      </c>
      <c r="E9590" s="1" t="s">
        <v>3166</v>
      </c>
      <c r="F9590" s="1" t="s">
        <v>230</v>
      </c>
      <c r="G9590">
        <v>121.536</v>
      </c>
      <c r="H9590">
        <v>4</v>
      </c>
      <c r="I9590">
        <v>0.2</v>
      </c>
      <c r="J9590">
        <v>15.192</v>
      </c>
    </row>
    <row r="9591" spans="1:10" x14ac:dyDescent="0.25">
      <c r="A9591" s="1" t="s">
        <v>7474</v>
      </c>
      <c r="B9591" s="2">
        <v>41770</v>
      </c>
      <c r="C9591" s="2">
        <v>41774</v>
      </c>
      <c r="D9591" s="1" t="s">
        <v>19</v>
      </c>
      <c r="E9591" s="1" t="s">
        <v>6888</v>
      </c>
      <c r="F9591" s="1" t="s">
        <v>5303</v>
      </c>
      <c r="G9591">
        <v>17.472000000000001</v>
      </c>
      <c r="H9591">
        <v>3</v>
      </c>
      <c r="I9591">
        <v>0.2</v>
      </c>
      <c r="J9591">
        <v>5.6783999999999999</v>
      </c>
    </row>
    <row r="9592" spans="1:10" x14ac:dyDescent="0.25">
      <c r="A9592" s="1" t="s">
        <v>7474</v>
      </c>
      <c r="B9592" s="2">
        <v>41770</v>
      </c>
      <c r="C9592" s="2">
        <v>41774</v>
      </c>
      <c r="D9592" s="1" t="s">
        <v>19</v>
      </c>
      <c r="E9592" s="1" t="s">
        <v>6888</v>
      </c>
      <c r="F9592" s="1" t="s">
        <v>1958</v>
      </c>
      <c r="G9592">
        <v>104.58</v>
      </c>
      <c r="H9592">
        <v>9</v>
      </c>
      <c r="I9592">
        <v>0.8</v>
      </c>
      <c r="J9592">
        <v>-172.55699999999999</v>
      </c>
    </row>
    <row r="9593" spans="1:10" x14ac:dyDescent="0.25">
      <c r="A9593" s="1" t="s">
        <v>7475</v>
      </c>
      <c r="B9593" s="2">
        <v>42579</v>
      </c>
      <c r="C9593" s="2">
        <v>42583</v>
      </c>
      <c r="D9593" s="1" t="s">
        <v>19</v>
      </c>
      <c r="E9593" s="1" t="s">
        <v>2992</v>
      </c>
      <c r="F9593" s="1" t="s">
        <v>1900</v>
      </c>
      <c r="G9593">
        <v>24.7</v>
      </c>
      <c r="H9593">
        <v>5</v>
      </c>
      <c r="I9593">
        <v>0.6</v>
      </c>
      <c r="J9593">
        <v>-9.8800000000000008</v>
      </c>
    </row>
    <row r="9594" spans="1:10" x14ac:dyDescent="0.25">
      <c r="A9594" s="1" t="s">
        <v>7475</v>
      </c>
      <c r="B9594" s="2">
        <v>42579</v>
      </c>
      <c r="C9594" s="2">
        <v>42583</v>
      </c>
      <c r="D9594" s="1" t="s">
        <v>19</v>
      </c>
      <c r="E9594" s="1" t="s">
        <v>2992</v>
      </c>
      <c r="F9594" s="1" t="s">
        <v>6187</v>
      </c>
      <c r="G9594">
        <v>302.72000000000003</v>
      </c>
      <c r="H9594">
        <v>5</v>
      </c>
      <c r="I9594">
        <v>0.6</v>
      </c>
      <c r="J9594">
        <v>-378.4</v>
      </c>
    </row>
    <row r="9595" spans="1:10" x14ac:dyDescent="0.25">
      <c r="A9595" s="1" t="s">
        <v>7476</v>
      </c>
      <c r="B9595" s="2">
        <v>42992</v>
      </c>
      <c r="C9595" s="2">
        <v>42997</v>
      </c>
      <c r="D9595" s="1" t="s">
        <v>19</v>
      </c>
      <c r="E9595" s="1" t="s">
        <v>2452</v>
      </c>
      <c r="F9595" s="1" t="s">
        <v>3733</v>
      </c>
      <c r="G9595">
        <v>8.56</v>
      </c>
      <c r="H9595">
        <v>2</v>
      </c>
      <c r="I9595">
        <v>0</v>
      </c>
      <c r="J9595">
        <v>3.8519999999999999</v>
      </c>
    </row>
    <row r="9596" spans="1:10" x14ac:dyDescent="0.25">
      <c r="A9596" s="1" t="s">
        <v>7476</v>
      </c>
      <c r="B9596" s="2">
        <v>42992</v>
      </c>
      <c r="C9596" s="2">
        <v>42997</v>
      </c>
      <c r="D9596" s="1" t="s">
        <v>19</v>
      </c>
      <c r="E9596" s="1" t="s">
        <v>2452</v>
      </c>
      <c r="F9596" s="1" t="s">
        <v>748</v>
      </c>
      <c r="G9596">
        <v>11.56</v>
      </c>
      <c r="H9596">
        <v>2</v>
      </c>
      <c r="I9596">
        <v>0</v>
      </c>
      <c r="J9596">
        <v>5.6643999999999997</v>
      </c>
    </row>
    <row r="9597" spans="1:10" x14ac:dyDescent="0.25">
      <c r="A9597" s="1" t="s">
        <v>7477</v>
      </c>
      <c r="B9597" s="2">
        <v>42759</v>
      </c>
      <c r="C9597" s="2">
        <v>42764</v>
      </c>
      <c r="D9597" s="1" t="s">
        <v>19</v>
      </c>
      <c r="E9597" s="1" t="s">
        <v>2183</v>
      </c>
      <c r="F9597" s="1" t="s">
        <v>56</v>
      </c>
      <c r="G9597">
        <v>25.86</v>
      </c>
      <c r="H9597">
        <v>3</v>
      </c>
      <c r="I9597">
        <v>0</v>
      </c>
      <c r="J9597">
        <v>6.7236000000000002</v>
      </c>
    </row>
    <row r="9598" spans="1:10" x14ac:dyDescent="0.25">
      <c r="A9598" s="1" t="s">
        <v>7477</v>
      </c>
      <c r="B9598" s="2">
        <v>42759</v>
      </c>
      <c r="C9598" s="2">
        <v>42764</v>
      </c>
      <c r="D9598" s="1" t="s">
        <v>19</v>
      </c>
      <c r="E9598" s="1" t="s">
        <v>2183</v>
      </c>
      <c r="F9598" s="1" t="s">
        <v>4229</v>
      </c>
      <c r="G9598">
        <v>276.78399999999999</v>
      </c>
      <c r="H9598">
        <v>2</v>
      </c>
      <c r="I9598">
        <v>0.2</v>
      </c>
      <c r="J9598">
        <v>89.954800000000006</v>
      </c>
    </row>
    <row r="9599" spans="1:10" x14ac:dyDescent="0.25">
      <c r="A9599" s="1" t="s">
        <v>7477</v>
      </c>
      <c r="B9599" s="2">
        <v>42759</v>
      </c>
      <c r="C9599" s="2">
        <v>42764</v>
      </c>
      <c r="D9599" s="1" t="s">
        <v>19</v>
      </c>
      <c r="E9599" s="1" t="s">
        <v>2183</v>
      </c>
      <c r="F9599" s="1" t="s">
        <v>4697</v>
      </c>
      <c r="G9599">
        <v>110.352</v>
      </c>
      <c r="H9599">
        <v>3</v>
      </c>
      <c r="I9599">
        <v>0.2</v>
      </c>
      <c r="J9599">
        <v>8.2764000000000006</v>
      </c>
    </row>
    <row r="9600" spans="1:10" x14ac:dyDescent="0.25">
      <c r="A9600" s="1" t="s">
        <v>7478</v>
      </c>
      <c r="B9600" s="2">
        <v>42266</v>
      </c>
      <c r="C9600" s="2">
        <v>42270</v>
      </c>
      <c r="D9600" s="1" t="s">
        <v>19</v>
      </c>
      <c r="E9600" s="1" t="s">
        <v>5222</v>
      </c>
      <c r="F9600" s="1" t="s">
        <v>3741</v>
      </c>
      <c r="G9600">
        <v>60.84</v>
      </c>
      <c r="H9600">
        <v>3</v>
      </c>
      <c r="I9600">
        <v>0</v>
      </c>
      <c r="J9600">
        <v>19.468800000000002</v>
      </c>
    </row>
    <row r="9601" spans="1:10" x14ac:dyDescent="0.25">
      <c r="A9601" s="1" t="s">
        <v>7479</v>
      </c>
      <c r="B9601" s="2">
        <v>42108</v>
      </c>
      <c r="C9601" s="2">
        <v>42112</v>
      </c>
      <c r="D9601" s="1" t="s">
        <v>19</v>
      </c>
      <c r="E9601" s="1" t="s">
        <v>1044</v>
      </c>
      <c r="F9601" s="1" t="s">
        <v>3120</v>
      </c>
      <c r="G9601">
        <v>35.207999999999998</v>
      </c>
      <c r="H9601">
        <v>1</v>
      </c>
      <c r="I9601">
        <v>0.2</v>
      </c>
      <c r="J9601">
        <v>2.6406000000000001</v>
      </c>
    </row>
    <row r="9602" spans="1:10" x14ac:dyDescent="0.25">
      <c r="A9602" s="1" t="s">
        <v>7480</v>
      </c>
      <c r="B9602" s="2">
        <v>42863</v>
      </c>
      <c r="C9602" s="2">
        <v>42866</v>
      </c>
      <c r="D9602" s="1" t="s">
        <v>11</v>
      </c>
      <c r="E9602" s="1" t="s">
        <v>807</v>
      </c>
      <c r="F9602" s="1" t="s">
        <v>3633</v>
      </c>
      <c r="G9602">
        <v>41.472000000000001</v>
      </c>
      <c r="H9602">
        <v>8</v>
      </c>
      <c r="I9602">
        <v>0.2</v>
      </c>
      <c r="J9602">
        <v>14.5152</v>
      </c>
    </row>
    <row r="9603" spans="1:10" x14ac:dyDescent="0.25">
      <c r="A9603" s="1" t="s">
        <v>7481</v>
      </c>
      <c r="B9603" s="2">
        <v>42617</v>
      </c>
      <c r="C9603" s="2">
        <v>42622</v>
      </c>
      <c r="D9603" s="1" t="s">
        <v>19</v>
      </c>
      <c r="E9603" s="1" t="s">
        <v>837</v>
      </c>
      <c r="F9603" s="1" t="s">
        <v>2336</v>
      </c>
      <c r="G9603">
        <v>239.5</v>
      </c>
      <c r="H9603">
        <v>5</v>
      </c>
      <c r="I9603">
        <v>0</v>
      </c>
      <c r="J9603">
        <v>114.96</v>
      </c>
    </row>
    <row r="9604" spans="1:10" x14ac:dyDescent="0.25">
      <c r="A9604" s="1" t="s">
        <v>7482</v>
      </c>
      <c r="B9604" s="2">
        <v>41778</v>
      </c>
      <c r="C9604" s="2">
        <v>41781</v>
      </c>
      <c r="D9604" s="1" t="s">
        <v>79</v>
      </c>
      <c r="E9604" s="1" t="s">
        <v>628</v>
      </c>
      <c r="F9604" s="1" t="s">
        <v>5097</v>
      </c>
      <c r="G9604">
        <v>34.200000000000003</v>
      </c>
      <c r="H9604">
        <v>5</v>
      </c>
      <c r="I9604">
        <v>0</v>
      </c>
      <c r="J9604">
        <v>9.234</v>
      </c>
    </row>
    <row r="9605" spans="1:10" x14ac:dyDescent="0.25">
      <c r="A9605" s="1" t="s">
        <v>7483</v>
      </c>
      <c r="B9605" s="2">
        <v>42538</v>
      </c>
      <c r="C9605" s="2">
        <v>42544</v>
      </c>
      <c r="D9605" s="1" t="s">
        <v>19</v>
      </c>
      <c r="E9605" s="1" t="s">
        <v>3527</v>
      </c>
      <c r="F9605" s="1" t="s">
        <v>2237</v>
      </c>
      <c r="G9605">
        <v>376.86599999999999</v>
      </c>
      <c r="H9605">
        <v>3</v>
      </c>
      <c r="I9605">
        <v>0.4</v>
      </c>
      <c r="J9605">
        <v>-213.5574</v>
      </c>
    </row>
    <row r="9606" spans="1:10" x14ac:dyDescent="0.25">
      <c r="A9606" s="1" t="s">
        <v>7484</v>
      </c>
      <c r="B9606" s="2">
        <v>42310</v>
      </c>
      <c r="C9606" s="2">
        <v>42313</v>
      </c>
      <c r="D9606" s="1" t="s">
        <v>79</v>
      </c>
      <c r="E9606" s="1" t="s">
        <v>1238</v>
      </c>
      <c r="F9606" s="1" t="s">
        <v>7485</v>
      </c>
      <c r="G9606">
        <v>197.72</v>
      </c>
      <c r="H9606">
        <v>4</v>
      </c>
      <c r="I9606">
        <v>0</v>
      </c>
      <c r="J9606">
        <v>55.361600000000003</v>
      </c>
    </row>
    <row r="9607" spans="1:10" x14ac:dyDescent="0.25">
      <c r="A9607" s="1" t="s">
        <v>7486</v>
      </c>
      <c r="B9607" s="2">
        <v>43043</v>
      </c>
      <c r="C9607" s="2">
        <v>43048</v>
      </c>
      <c r="D9607" s="1" t="s">
        <v>19</v>
      </c>
      <c r="E9607" s="1" t="s">
        <v>1997</v>
      </c>
      <c r="F9607" s="1" t="s">
        <v>367</v>
      </c>
      <c r="G9607">
        <v>70.72</v>
      </c>
      <c r="H9607">
        <v>4</v>
      </c>
      <c r="I9607">
        <v>0.2</v>
      </c>
      <c r="J9607">
        <v>-6.1879999999999997</v>
      </c>
    </row>
    <row r="9608" spans="1:10" x14ac:dyDescent="0.25">
      <c r="A9608" s="1" t="s">
        <v>7486</v>
      </c>
      <c r="B9608" s="2">
        <v>43043</v>
      </c>
      <c r="C9608" s="2">
        <v>43048</v>
      </c>
      <c r="D9608" s="1" t="s">
        <v>19</v>
      </c>
      <c r="E9608" s="1" t="s">
        <v>1997</v>
      </c>
      <c r="F9608" s="1" t="s">
        <v>1856</v>
      </c>
      <c r="G9608">
        <v>194.352</v>
      </c>
      <c r="H9608">
        <v>3</v>
      </c>
      <c r="I9608">
        <v>0.2</v>
      </c>
      <c r="J9608">
        <v>-43.729199999999999</v>
      </c>
    </row>
    <row r="9609" spans="1:10" x14ac:dyDescent="0.25">
      <c r="A9609" s="1" t="s">
        <v>7487</v>
      </c>
      <c r="B9609" s="2">
        <v>43074</v>
      </c>
      <c r="C9609" s="2">
        <v>43077</v>
      </c>
      <c r="D9609" s="1" t="s">
        <v>11</v>
      </c>
      <c r="E9609" s="1" t="s">
        <v>2830</v>
      </c>
      <c r="F9609" s="1" t="s">
        <v>4044</v>
      </c>
      <c r="G9609">
        <v>21.6</v>
      </c>
      <c r="H9609">
        <v>6</v>
      </c>
      <c r="I9609">
        <v>0</v>
      </c>
      <c r="J9609">
        <v>9.9359999999999999</v>
      </c>
    </row>
    <row r="9610" spans="1:10" x14ac:dyDescent="0.25">
      <c r="A9610" s="1" t="s">
        <v>7487</v>
      </c>
      <c r="B9610" s="2">
        <v>43074</v>
      </c>
      <c r="C9610" s="2">
        <v>43077</v>
      </c>
      <c r="D9610" s="1" t="s">
        <v>11</v>
      </c>
      <c r="E9610" s="1" t="s">
        <v>2830</v>
      </c>
      <c r="F9610" s="1" t="s">
        <v>2836</v>
      </c>
      <c r="G9610">
        <v>11.07</v>
      </c>
      <c r="H9610">
        <v>3</v>
      </c>
      <c r="I9610">
        <v>0</v>
      </c>
      <c r="J9610">
        <v>5.2028999999999996</v>
      </c>
    </row>
    <row r="9611" spans="1:10" x14ac:dyDescent="0.25">
      <c r="A9611" s="1" t="s">
        <v>7488</v>
      </c>
      <c r="B9611" s="2">
        <v>42506</v>
      </c>
      <c r="C9611" s="2">
        <v>42509</v>
      </c>
      <c r="D9611" s="1" t="s">
        <v>11</v>
      </c>
      <c r="E9611" s="1" t="s">
        <v>812</v>
      </c>
      <c r="F9611" s="1" t="s">
        <v>3592</v>
      </c>
      <c r="G9611">
        <v>282.83999999999997</v>
      </c>
      <c r="H9611">
        <v>4</v>
      </c>
      <c r="I9611">
        <v>0</v>
      </c>
      <c r="J9611">
        <v>19.7988</v>
      </c>
    </row>
    <row r="9612" spans="1:10" x14ac:dyDescent="0.25">
      <c r="A9612" s="1" t="s">
        <v>7488</v>
      </c>
      <c r="B9612" s="2">
        <v>42506</v>
      </c>
      <c r="C9612" s="2">
        <v>42509</v>
      </c>
      <c r="D9612" s="1" t="s">
        <v>11</v>
      </c>
      <c r="E9612" s="1" t="s">
        <v>812</v>
      </c>
      <c r="F9612" s="1" t="s">
        <v>2292</v>
      </c>
      <c r="G9612">
        <v>27.72</v>
      </c>
      <c r="H9612">
        <v>9</v>
      </c>
      <c r="I9612">
        <v>0</v>
      </c>
      <c r="J9612">
        <v>13.3056</v>
      </c>
    </row>
    <row r="9613" spans="1:10" x14ac:dyDescent="0.25">
      <c r="A9613" s="1" t="s">
        <v>7489</v>
      </c>
      <c r="B9613" s="2">
        <v>43032</v>
      </c>
      <c r="C9613" s="2">
        <v>43038</v>
      </c>
      <c r="D9613" s="1" t="s">
        <v>19</v>
      </c>
      <c r="E9613" s="1" t="s">
        <v>1019</v>
      </c>
      <c r="F9613" s="1" t="s">
        <v>1805</v>
      </c>
      <c r="G9613">
        <v>11.68</v>
      </c>
      <c r="H9613">
        <v>4</v>
      </c>
      <c r="I9613">
        <v>0</v>
      </c>
      <c r="J9613">
        <v>5.2560000000000002</v>
      </c>
    </row>
    <row r="9614" spans="1:10" x14ac:dyDescent="0.25">
      <c r="A9614" s="1" t="s">
        <v>7490</v>
      </c>
      <c r="B9614" s="2">
        <v>42631</v>
      </c>
      <c r="C9614" s="2">
        <v>42635</v>
      </c>
      <c r="D9614" s="1" t="s">
        <v>19</v>
      </c>
      <c r="E9614" s="1" t="s">
        <v>972</v>
      </c>
      <c r="F9614" s="1" t="s">
        <v>3775</v>
      </c>
      <c r="G9614">
        <v>239.98400000000001</v>
      </c>
      <c r="H9614">
        <v>2</v>
      </c>
      <c r="I9614">
        <v>0.2</v>
      </c>
      <c r="J9614">
        <v>23.9984</v>
      </c>
    </row>
    <row r="9615" spans="1:10" x14ac:dyDescent="0.25">
      <c r="A9615" s="1" t="s">
        <v>7491</v>
      </c>
      <c r="B9615" s="2">
        <v>41954</v>
      </c>
      <c r="C9615" s="2">
        <v>41956</v>
      </c>
      <c r="D9615" s="1" t="s">
        <v>79</v>
      </c>
      <c r="E9615" s="1" t="s">
        <v>378</v>
      </c>
      <c r="F9615" s="1" t="s">
        <v>29</v>
      </c>
      <c r="G9615">
        <v>22.98</v>
      </c>
      <c r="H9615">
        <v>1</v>
      </c>
      <c r="I9615">
        <v>0</v>
      </c>
      <c r="J9615">
        <v>6.8940000000000001</v>
      </c>
    </row>
    <row r="9616" spans="1:10" x14ac:dyDescent="0.25">
      <c r="A9616" s="1" t="s">
        <v>7491</v>
      </c>
      <c r="B9616" s="2">
        <v>41954</v>
      </c>
      <c r="C9616" s="2">
        <v>41956</v>
      </c>
      <c r="D9616" s="1" t="s">
        <v>79</v>
      </c>
      <c r="E9616" s="1" t="s">
        <v>378</v>
      </c>
      <c r="F9616" s="1" t="s">
        <v>2744</v>
      </c>
      <c r="G9616">
        <v>102.13</v>
      </c>
      <c r="H9616">
        <v>7</v>
      </c>
      <c r="I9616">
        <v>0</v>
      </c>
      <c r="J9616">
        <v>15.3195</v>
      </c>
    </row>
    <row r="9617" spans="1:10" x14ac:dyDescent="0.25">
      <c r="A9617" s="1" t="s">
        <v>7491</v>
      </c>
      <c r="B9617" s="2">
        <v>41954</v>
      </c>
      <c r="C9617" s="2">
        <v>41956</v>
      </c>
      <c r="D9617" s="1" t="s">
        <v>79</v>
      </c>
      <c r="E9617" s="1" t="s">
        <v>378</v>
      </c>
      <c r="F9617" s="1" t="s">
        <v>899</v>
      </c>
      <c r="G9617">
        <v>2033.5840000000001</v>
      </c>
      <c r="H9617">
        <v>2</v>
      </c>
      <c r="I9617">
        <v>0.2</v>
      </c>
      <c r="J9617">
        <v>762.59400000000005</v>
      </c>
    </row>
    <row r="9618" spans="1:10" x14ac:dyDescent="0.25">
      <c r="A9618" s="1" t="s">
        <v>7492</v>
      </c>
      <c r="B9618" s="2">
        <v>42604</v>
      </c>
      <c r="C9618" s="2">
        <v>42611</v>
      </c>
      <c r="D9618" s="1" t="s">
        <v>19</v>
      </c>
      <c r="E9618" s="1" t="s">
        <v>2150</v>
      </c>
      <c r="F9618" s="1" t="s">
        <v>1763</v>
      </c>
      <c r="G9618">
        <v>5.76</v>
      </c>
      <c r="H9618">
        <v>2</v>
      </c>
      <c r="I9618">
        <v>0</v>
      </c>
      <c r="J9618">
        <v>1.6704000000000001</v>
      </c>
    </row>
    <row r="9619" spans="1:10" x14ac:dyDescent="0.25">
      <c r="A9619" s="1" t="s">
        <v>7493</v>
      </c>
      <c r="B9619" s="2">
        <v>43055</v>
      </c>
      <c r="C9619" s="2">
        <v>43060</v>
      </c>
      <c r="D9619" s="1" t="s">
        <v>19</v>
      </c>
      <c r="E9619" s="1" t="s">
        <v>2397</v>
      </c>
      <c r="F9619" s="1" t="s">
        <v>1268</v>
      </c>
      <c r="G9619">
        <v>899.98199999999997</v>
      </c>
      <c r="H9619">
        <v>3</v>
      </c>
      <c r="I9619">
        <v>0.4</v>
      </c>
      <c r="J9619">
        <v>74.998500000000007</v>
      </c>
    </row>
    <row r="9620" spans="1:10" x14ac:dyDescent="0.25">
      <c r="A9620" s="1" t="s">
        <v>7493</v>
      </c>
      <c r="B9620" s="2">
        <v>43055</v>
      </c>
      <c r="C9620" s="2">
        <v>43060</v>
      </c>
      <c r="D9620" s="1" t="s">
        <v>19</v>
      </c>
      <c r="E9620" s="1" t="s">
        <v>2397</v>
      </c>
      <c r="F9620" s="1" t="s">
        <v>1950</v>
      </c>
      <c r="G9620">
        <v>86.352000000000004</v>
      </c>
      <c r="H9620">
        <v>3</v>
      </c>
      <c r="I9620">
        <v>0.2</v>
      </c>
      <c r="J9620">
        <v>5.3970000000000002</v>
      </c>
    </row>
    <row r="9621" spans="1:10" x14ac:dyDescent="0.25">
      <c r="A9621" s="1" t="s">
        <v>7493</v>
      </c>
      <c r="B9621" s="2">
        <v>43055</v>
      </c>
      <c r="C9621" s="2">
        <v>43060</v>
      </c>
      <c r="D9621" s="1" t="s">
        <v>19</v>
      </c>
      <c r="E9621" s="1" t="s">
        <v>2397</v>
      </c>
      <c r="F9621" s="1" t="s">
        <v>689</v>
      </c>
      <c r="G9621">
        <v>139.96</v>
      </c>
      <c r="H9621">
        <v>5</v>
      </c>
      <c r="I9621">
        <v>0.2</v>
      </c>
      <c r="J9621">
        <v>-1.7495000000000001</v>
      </c>
    </row>
    <row r="9622" spans="1:10" x14ac:dyDescent="0.25">
      <c r="A9622" s="1" t="s">
        <v>7494</v>
      </c>
      <c r="B9622" s="2">
        <v>41908</v>
      </c>
      <c r="C9622" s="2">
        <v>41912</v>
      </c>
      <c r="D9622" s="1" t="s">
        <v>19</v>
      </c>
      <c r="E9622" s="1" t="s">
        <v>2504</v>
      </c>
      <c r="F9622" s="1" t="s">
        <v>6077</v>
      </c>
      <c r="G9622">
        <v>16.704000000000001</v>
      </c>
      <c r="H9622">
        <v>6</v>
      </c>
      <c r="I9622">
        <v>0.2</v>
      </c>
      <c r="J9622">
        <v>1.2527999999999999</v>
      </c>
    </row>
    <row r="9623" spans="1:10" x14ac:dyDescent="0.25">
      <c r="A9623" s="1" t="s">
        <v>7494</v>
      </c>
      <c r="B9623" s="2">
        <v>41908</v>
      </c>
      <c r="C9623" s="2">
        <v>41912</v>
      </c>
      <c r="D9623" s="1" t="s">
        <v>19</v>
      </c>
      <c r="E9623" s="1" t="s">
        <v>2504</v>
      </c>
      <c r="F9623" s="1" t="s">
        <v>6764</v>
      </c>
      <c r="G9623">
        <v>3.1520000000000001</v>
      </c>
      <c r="H9623">
        <v>2</v>
      </c>
      <c r="I9623">
        <v>0.2</v>
      </c>
      <c r="J9623">
        <v>0.4728</v>
      </c>
    </row>
    <row r="9624" spans="1:10" x14ac:dyDescent="0.25">
      <c r="A9624" s="1" t="s">
        <v>7494</v>
      </c>
      <c r="B9624" s="2">
        <v>41908</v>
      </c>
      <c r="C9624" s="2">
        <v>41912</v>
      </c>
      <c r="D9624" s="1" t="s">
        <v>19</v>
      </c>
      <c r="E9624" s="1" t="s">
        <v>2504</v>
      </c>
      <c r="F9624" s="1" t="s">
        <v>3953</v>
      </c>
      <c r="G9624">
        <v>32.896000000000001</v>
      </c>
      <c r="H9624">
        <v>4</v>
      </c>
      <c r="I9624">
        <v>0.2</v>
      </c>
      <c r="J9624">
        <v>11.102399999999999</v>
      </c>
    </row>
    <row r="9625" spans="1:10" x14ac:dyDescent="0.25">
      <c r="A9625" s="1" t="s">
        <v>7495</v>
      </c>
      <c r="B9625" s="2">
        <v>42915</v>
      </c>
      <c r="C9625" s="2">
        <v>42916</v>
      </c>
      <c r="D9625" s="1" t="s">
        <v>79</v>
      </c>
      <c r="E9625" s="1" t="s">
        <v>1101</v>
      </c>
      <c r="F9625" s="1" t="s">
        <v>1351</v>
      </c>
      <c r="G9625">
        <v>21.391999999999999</v>
      </c>
      <c r="H9625">
        <v>2</v>
      </c>
      <c r="I9625">
        <v>0.8</v>
      </c>
      <c r="J9625">
        <v>-54.549599999999998</v>
      </c>
    </row>
    <row r="9626" spans="1:10" x14ac:dyDescent="0.25">
      <c r="A9626" s="1" t="s">
        <v>7495</v>
      </c>
      <c r="B9626" s="2">
        <v>42915</v>
      </c>
      <c r="C9626" s="2">
        <v>42916</v>
      </c>
      <c r="D9626" s="1" t="s">
        <v>79</v>
      </c>
      <c r="E9626" s="1" t="s">
        <v>1101</v>
      </c>
      <c r="F9626" s="1" t="s">
        <v>2759</v>
      </c>
      <c r="G9626">
        <v>307.31400000000002</v>
      </c>
      <c r="H9626">
        <v>3</v>
      </c>
      <c r="I9626">
        <v>0.3</v>
      </c>
      <c r="J9626">
        <v>-39.511800000000001</v>
      </c>
    </row>
    <row r="9627" spans="1:10" x14ac:dyDescent="0.25">
      <c r="A9627" s="1" t="s">
        <v>7495</v>
      </c>
      <c r="B9627" s="2">
        <v>42915</v>
      </c>
      <c r="C9627" s="2">
        <v>42916</v>
      </c>
      <c r="D9627" s="1" t="s">
        <v>79</v>
      </c>
      <c r="E9627" s="1" t="s">
        <v>1101</v>
      </c>
      <c r="F9627" s="1" t="s">
        <v>3138</v>
      </c>
      <c r="G9627">
        <v>409.99919999999997</v>
      </c>
      <c r="H9627">
        <v>3</v>
      </c>
      <c r="I9627">
        <v>0.32</v>
      </c>
      <c r="J9627">
        <v>-96.470399999999998</v>
      </c>
    </row>
    <row r="9628" spans="1:10" x14ac:dyDescent="0.25">
      <c r="A9628" s="1" t="s">
        <v>7496</v>
      </c>
      <c r="B9628" s="2">
        <v>43001</v>
      </c>
      <c r="C9628" s="2">
        <v>43003</v>
      </c>
      <c r="D9628" s="1" t="s">
        <v>79</v>
      </c>
      <c r="E9628" s="1" t="s">
        <v>834</v>
      </c>
      <c r="F9628" s="1" t="s">
        <v>6532</v>
      </c>
      <c r="G9628">
        <v>9.2479999999999993</v>
      </c>
      <c r="H9628">
        <v>2</v>
      </c>
      <c r="I9628">
        <v>0.2</v>
      </c>
      <c r="J9628">
        <v>3.3523999999999998</v>
      </c>
    </row>
    <row r="9629" spans="1:10" x14ac:dyDescent="0.25">
      <c r="A9629" s="1" t="s">
        <v>7497</v>
      </c>
      <c r="B9629" s="2">
        <v>41966</v>
      </c>
      <c r="C9629" s="2">
        <v>41970</v>
      </c>
      <c r="D9629" s="1" t="s">
        <v>19</v>
      </c>
      <c r="E9629" s="1" t="s">
        <v>2968</v>
      </c>
      <c r="F9629" s="1" t="s">
        <v>1628</v>
      </c>
      <c r="G9629">
        <v>14.67</v>
      </c>
      <c r="H9629">
        <v>3</v>
      </c>
      <c r="I9629">
        <v>0</v>
      </c>
      <c r="J9629">
        <v>6.7481999999999998</v>
      </c>
    </row>
    <row r="9630" spans="1:10" x14ac:dyDescent="0.25">
      <c r="A9630" s="1" t="s">
        <v>7498</v>
      </c>
      <c r="B9630" s="2">
        <v>41652</v>
      </c>
      <c r="C9630" s="2">
        <v>41657</v>
      </c>
      <c r="D9630" s="1" t="s">
        <v>19</v>
      </c>
      <c r="E9630" s="1" t="s">
        <v>2148</v>
      </c>
      <c r="F9630" s="1" t="s">
        <v>1493</v>
      </c>
      <c r="G9630">
        <v>37.408000000000001</v>
      </c>
      <c r="H9630">
        <v>7</v>
      </c>
      <c r="I9630">
        <v>0.2</v>
      </c>
      <c r="J9630">
        <v>13.0928</v>
      </c>
    </row>
    <row r="9631" spans="1:10" x14ac:dyDescent="0.25">
      <c r="A9631" s="1" t="s">
        <v>7498</v>
      </c>
      <c r="B9631" s="2">
        <v>41652</v>
      </c>
      <c r="C9631" s="2">
        <v>41657</v>
      </c>
      <c r="D9631" s="1" t="s">
        <v>19</v>
      </c>
      <c r="E9631" s="1" t="s">
        <v>2148</v>
      </c>
      <c r="F9631" s="1" t="s">
        <v>4023</v>
      </c>
      <c r="G9631">
        <v>3.4380000000000002</v>
      </c>
      <c r="H9631">
        <v>2</v>
      </c>
      <c r="I9631">
        <v>0.7</v>
      </c>
      <c r="J9631">
        <v>-2.5211999999999999</v>
      </c>
    </row>
    <row r="9632" spans="1:10" x14ac:dyDescent="0.25">
      <c r="A9632" s="1" t="s">
        <v>7499</v>
      </c>
      <c r="B9632" s="2">
        <v>42521</v>
      </c>
      <c r="C9632" s="2">
        <v>42527</v>
      </c>
      <c r="D9632" s="1" t="s">
        <v>19</v>
      </c>
      <c r="E9632" s="1" t="s">
        <v>1766</v>
      </c>
      <c r="F9632" s="1" t="s">
        <v>208</v>
      </c>
      <c r="G9632">
        <v>7.1520000000000001</v>
      </c>
      <c r="H9632">
        <v>3</v>
      </c>
      <c r="I9632">
        <v>0.2</v>
      </c>
      <c r="J9632">
        <v>2.3243999999999998</v>
      </c>
    </row>
    <row r="9633" spans="1:10" x14ac:dyDescent="0.25">
      <c r="A9633" s="1" t="s">
        <v>7499</v>
      </c>
      <c r="B9633" s="2">
        <v>42521</v>
      </c>
      <c r="C9633" s="2">
        <v>42527</v>
      </c>
      <c r="D9633" s="1" t="s">
        <v>19</v>
      </c>
      <c r="E9633" s="1" t="s">
        <v>1766</v>
      </c>
      <c r="F9633" s="1" t="s">
        <v>4356</v>
      </c>
      <c r="G9633">
        <v>179.7</v>
      </c>
      <c r="H9633">
        <v>6</v>
      </c>
      <c r="I9633">
        <v>0</v>
      </c>
      <c r="J9633">
        <v>88.052999999999997</v>
      </c>
    </row>
    <row r="9634" spans="1:10" x14ac:dyDescent="0.25">
      <c r="A9634" s="1" t="s">
        <v>7500</v>
      </c>
      <c r="B9634" s="2">
        <v>42779</v>
      </c>
      <c r="C9634" s="2">
        <v>42783</v>
      </c>
      <c r="D9634" s="1" t="s">
        <v>19</v>
      </c>
      <c r="E9634" s="1" t="s">
        <v>3986</v>
      </c>
      <c r="F9634" s="1" t="s">
        <v>2733</v>
      </c>
      <c r="G9634">
        <v>90.64</v>
      </c>
      <c r="H9634">
        <v>8</v>
      </c>
      <c r="I9634">
        <v>0</v>
      </c>
      <c r="J9634">
        <v>38.975200000000001</v>
      </c>
    </row>
    <row r="9635" spans="1:10" x14ac:dyDescent="0.25">
      <c r="A9635" s="1" t="s">
        <v>7501</v>
      </c>
      <c r="B9635" s="2">
        <v>41926</v>
      </c>
      <c r="C9635" s="2">
        <v>41929</v>
      </c>
      <c r="D9635" s="1" t="s">
        <v>79</v>
      </c>
      <c r="E9635" s="1" t="s">
        <v>3371</v>
      </c>
      <c r="F9635" s="1" t="s">
        <v>2210</v>
      </c>
      <c r="G9635">
        <v>177</v>
      </c>
      <c r="H9635">
        <v>3</v>
      </c>
      <c r="I9635">
        <v>0</v>
      </c>
      <c r="J9635">
        <v>30.09</v>
      </c>
    </row>
    <row r="9636" spans="1:10" x14ac:dyDescent="0.25">
      <c r="A9636" s="1" t="s">
        <v>7501</v>
      </c>
      <c r="B9636" s="2">
        <v>41926</v>
      </c>
      <c r="C9636" s="2">
        <v>41929</v>
      </c>
      <c r="D9636" s="1" t="s">
        <v>79</v>
      </c>
      <c r="E9636" s="1" t="s">
        <v>3371</v>
      </c>
      <c r="F9636" s="1" t="s">
        <v>157</v>
      </c>
      <c r="G9636">
        <v>79.45</v>
      </c>
      <c r="H9636">
        <v>7</v>
      </c>
      <c r="I9636">
        <v>0</v>
      </c>
      <c r="J9636">
        <v>22.245999999999999</v>
      </c>
    </row>
    <row r="9637" spans="1:10" x14ac:dyDescent="0.25">
      <c r="A9637" s="1" t="s">
        <v>7501</v>
      </c>
      <c r="B9637" s="2">
        <v>41926</v>
      </c>
      <c r="C9637" s="2">
        <v>41929</v>
      </c>
      <c r="D9637" s="1" t="s">
        <v>79</v>
      </c>
      <c r="E9637" s="1" t="s">
        <v>3371</v>
      </c>
      <c r="F9637" s="1" t="s">
        <v>4749</v>
      </c>
      <c r="G9637">
        <v>1628.82</v>
      </c>
      <c r="H9637">
        <v>9</v>
      </c>
      <c r="I9637">
        <v>0</v>
      </c>
      <c r="J9637">
        <v>260.6112</v>
      </c>
    </row>
    <row r="9638" spans="1:10" x14ac:dyDescent="0.25">
      <c r="A9638" s="1" t="s">
        <v>7502</v>
      </c>
      <c r="B9638" s="2">
        <v>41961</v>
      </c>
      <c r="C9638" s="2">
        <v>41968</v>
      </c>
      <c r="D9638" s="1" t="s">
        <v>19</v>
      </c>
      <c r="E9638" s="1" t="s">
        <v>834</v>
      </c>
      <c r="F9638" s="1" t="s">
        <v>1162</v>
      </c>
      <c r="G9638">
        <v>137.54</v>
      </c>
      <c r="H9638">
        <v>2</v>
      </c>
      <c r="I9638">
        <v>0</v>
      </c>
      <c r="J9638">
        <v>55.015999999999998</v>
      </c>
    </row>
    <row r="9639" spans="1:10" x14ac:dyDescent="0.25">
      <c r="A9639" s="1" t="s">
        <v>7502</v>
      </c>
      <c r="B9639" s="2">
        <v>41961</v>
      </c>
      <c r="C9639" s="2">
        <v>41968</v>
      </c>
      <c r="D9639" s="1" t="s">
        <v>19</v>
      </c>
      <c r="E9639" s="1" t="s">
        <v>834</v>
      </c>
      <c r="F9639" s="1" t="s">
        <v>2082</v>
      </c>
      <c r="G9639">
        <v>730.2</v>
      </c>
      <c r="H9639">
        <v>4</v>
      </c>
      <c r="I9639">
        <v>0</v>
      </c>
      <c r="J9639">
        <v>94.926000000000002</v>
      </c>
    </row>
    <row r="9640" spans="1:10" x14ac:dyDescent="0.25">
      <c r="A9640" s="1" t="s">
        <v>7503</v>
      </c>
      <c r="B9640" s="2">
        <v>43051</v>
      </c>
      <c r="C9640" s="2">
        <v>43054</v>
      </c>
      <c r="D9640" s="1" t="s">
        <v>11</v>
      </c>
      <c r="E9640" s="1" t="s">
        <v>946</v>
      </c>
      <c r="F9640" s="1" t="s">
        <v>6532</v>
      </c>
      <c r="G9640">
        <v>11.56</v>
      </c>
      <c r="H9640">
        <v>2</v>
      </c>
      <c r="I9640">
        <v>0</v>
      </c>
      <c r="J9640">
        <v>5.6643999999999997</v>
      </c>
    </row>
    <row r="9641" spans="1:10" x14ac:dyDescent="0.25">
      <c r="A9641" s="1" t="s">
        <v>7504</v>
      </c>
      <c r="B9641" s="2">
        <v>42032</v>
      </c>
      <c r="C9641" s="2">
        <v>42035</v>
      </c>
      <c r="D9641" s="1" t="s">
        <v>11</v>
      </c>
      <c r="E9641" s="1" t="s">
        <v>407</v>
      </c>
      <c r="F9641" s="1" t="s">
        <v>1225</v>
      </c>
      <c r="G9641">
        <v>4297.6440000000002</v>
      </c>
      <c r="H9641">
        <v>13</v>
      </c>
      <c r="I9641">
        <v>0.4</v>
      </c>
      <c r="J9641">
        <v>-1862.3124</v>
      </c>
    </row>
    <row r="9642" spans="1:10" x14ac:dyDescent="0.25">
      <c r="A9642" s="1" t="s">
        <v>7505</v>
      </c>
      <c r="B9642" s="2">
        <v>41705</v>
      </c>
      <c r="C9642" s="2">
        <v>41710</v>
      </c>
      <c r="D9642" s="1" t="s">
        <v>19</v>
      </c>
      <c r="E9642" s="1" t="s">
        <v>6360</v>
      </c>
      <c r="F9642" s="1" t="s">
        <v>221</v>
      </c>
      <c r="G9642">
        <v>20.65</v>
      </c>
      <c r="H9642">
        <v>5</v>
      </c>
      <c r="I9642">
        <v>0</v>
      </c>
      <c r="J9642">
        <v>9.4990000000000006</v>
      </c>
    </row>
    <row r="9643" spans="1:10" x14ac:dyDescent="0.25">
      <c r="A9643" s="1" t="s">
        <v>7505</v>
      </c>
      <c r="B9643" s="2">
        <v>41705</v>
      </c>
      <c r="C9643" s="2">
        <v>41710</v>
      </c>
      <c r="D9643" s="1" t="s">
        <v>19</v>
      </c>
      <c r="E9643" s="1" t="s">
        <v>6360</v>
      </c>
      <c r="F9643" s="1" t="s">
        <v>719</v>
      </c>
      <c r="G9643">
        <v>204.9</v>
      </c>
      <c r="H9643">
        <v>5</v>
      </c>
      <c r="I9643">
        <v>0</v>
      </c>
      <c r="J9643">
        <v>0</v>
      </c>
    </row>
    <row r="9644" spans="1:10" x14ac:dyDescent="0.25">
      <c r="A9644" s="1" t="s">
        <v>7505</v>
      </c>
      <c r="B9644" s="2">
        <v>41705</v>
      </c>
      <c r="C9644" s="2">
        <v>41710</v>
      </c>
      <c r="D9644" s="1" t="s">
        <v>19</v>
      </c>
      <c r="E9644" s="1" t="s">
        <v>6360</v>
      </c>
      <c r="F9644" s="1" t="s">
        <v>7317</v>
      </c>
      <c r="G9644">
        <v>436.70400000000001</v>
      </c>
      <c r="H9644">
        <v>6</v>
      </c>
      <c r="I9644">
        <v>0.2</v>
      </c>
      <c r="J9644">
        <v>21.8352</v>
      </c>
    </row>
    <row r="9645" spans="1:10" x14ac:dyDescent="0.25">
      <c r="A9645" s="1" t="s">
        <v>7505</v>
      </c>
      <c r="B9645" s="2">
        <v>41705</v>
      </c>
      <c r="C9645" s="2">
        <v>41710</v>
      </c>
      <c r="D9645" s="1" t="s">
        <v>19</v>
      </c>
      <c r="E9645" s="1" t="s">
        <v>6360</v>
      </c>
      <c r="F9645" s="1" t="s">
        <v>3758</v>
      </c>
      <c r="G9645">
        <v>481.56799999999998</v>
      </c>
      <c r="H9645">
        <v>2</v>
      </c>
      <c r="I9645">
        <v>0.2</v>
      </c>
      <c r="J9645">
        <v>54.176400000000001</v>
      </c>
    </row>
    <row r="9646" spans="1:10" x14ac:dyDescent="0.25">
      <c r="A9646" s="1" t="s">
        <v>7506</v>
      </c>
      <c r="B9646" s="2">
        <v>42894</v>
      </c>
      <c r="C9646" s="2">
        <v>42899</v>
      </c>
      <c r="D9646" s="1" t="s">
        <v>19</v>
      </c>
      <c r="E9646" s="1" t="s">
        <v>1721</v>
      </c>
      <c r="F9646" s="1" t="s">
        <v>2456</v>
      </c>
      <c r="G9646">
        <v>89.543999999999997</v>
      </c>
      <c r="H9646">
        <v>7</v>
      </c>
      <c r="I9646">
        <v>0.2</v>
      </c>
      <c r="J9646">
        <v>12.3123</v>
      </c>
    </row>
    <row r="9647" spans="1:10" x14ac:dyDescent="0.25">
      <c r="A9647" s="1" t="s">
        <v>7506</v>
      </c>
      <c r="B9647" s="2">
        <v>42894</v>
      </c>
      <c r="C9647" s="2">
        <v>42899</v>
      </c>
      <c r="D9647" s="1" t="s">
        <v>19</v>
      </c>
      <c r="E9647" s="1" t="s">
        <v>1721</v>
      </c>
      <c r="F9647" s="1" t="s">
        <v>435</v>
      </c>
      <c r="G9647">
        <v>35.167999999999999</v>
      </c>
      <c r="H9647">
        <v>2</v>
      </c>
      <c r="I9647">
        <v>0.2</v>
      </c>
      <c r="J9647">
        <v>-8.3523999999999994</v>
      </c>
    </row>
    <row r="9648" spans="1:10" x14ac:dyDescent="0.25">
      <c r="A9648" s="1" t="s">
        <v>7506</v>
      </c>
      <c r="B9648" s="2">
        <v>42894</v>
      </c>
      <c r="C9648" s="2">
        <v>42899</v>
      </c>
      <c r="D9648" s="1" t="s">
        <v>19</v>
      </c>
      <c r="E9648" s="1" t="s">
        <v>1721</v>
      </c>
      <c r="F9648" s="1" t="s">
        <v>533</v>
      </c>
      <c r="G9648">
        <v>72.587999999999994</v>
      </c>
      <c r="H9648">
        <v>2</v>
      </c>
      <c r="I9648">
        <v>0.7</v>
      </c>
      <c r="J9648">
        <v>-48.392000000000003</v>
      </c>
    </row>
    <row r="9649" spans="1:10" x14ac:dyDescent="0.25">
      <c r="A9649" s="1" t="s">
        <v>7507</v>
      </c>
      <c r="B9649" s="2">
        <v>41962</v>
      </c>
      <c r="C9649" s="2">
        <v>41967</v>
      </c>
      <c r="D9649" s="1" t="s">
        <v>19</v>
      </c>
      <c r="E9649" s="1" t="s">
        <v>3006</v>
      </c>
      <c r="F9649" s="1" t="s">
        <v>2531</v>
      </c>
      <c r="G9649">
        <v>221.16</v>
      </c>
      <c r="H9649">
        <v>4</v>
      </c>
      <c r="I9649">
        <v>0</v>
      </c>
      <c r="J9649">
        <v>57.501600000000003</v>
      </c>
    </row>
    <row r="9650" spans="1:10" x14ac:dyDescent="0.25">
      <c r="A9650" s="1" t="s">
        <v>7507</v>
      </c>
      <c r="B9650" s="2">
        <v>41962</v>
      </c>
      <c r="C9650" s="2">
        <v>41967</v>
      </c>
      <c r="D9650" s="1" t="s">
        <v>19</v>
      </c>
      <c r="E9650" s="1" t="s">
        <v>3006</v>
      </c>
      <c r="F9650" s="1" t="s">
        <v>1094</v>
      </c>
      <c r="G9650">
        <v>281.97000000000003</v>
      </c>
      <c r="H9650">
        <v>3</v>
      </c>
      <c r="I9650">
        <v>0</v>
      </c>
      <c r="J9650">
        <v>78.951599999999999</v>
      </c>
    </row>
    <row r="9651" spans="1:10" x14ac:dyDescent="0.25">
      <c r="A9651" s="1" t="s">
        <v>7508</v>
      </c>
      <c r="B9651" s="2">
        <v>42700</v>
      </c>
      <c r="C9651" s="2">
        <v>42704</v>
      </c>
      <c r="D9651" s="1" t="s">
        <v>19</v>
      </c>
      <c r="E9651" s="1" t="s">
        <v>1481</v>
      </c>
      <c r="F9651" s="1" t="s">
        <v>2862</v>
      </c>
      <c r="G9651">
        <v>3406.6640000000002</v>
      </c>
      <c r="H9651">
        <v>8</v>
      </c>
      <c r="I9651">
        <v>0.15</v>
      </c>
      <c r="J9651">
        <v>160.31360000000001</v>
      </c>
    </row>
    <row r="9652" spans="1:10" x14ac:dyDescent="0.25">
      <c r="A9652" s="1" t="s">
        <v>7508</v>
      </c>
      <c r="B9652" s="2">
        <v>42700</v>
      </c>
      <c r="C9652" s="2">
        <v>42704</v>
      </c>
      <c r="D9652" s="1" t="s">
        <v>19</v>
      </c>
      <c r="E9652" s="1" t="s">
        <v>1481</v>
      </c>
      <c r="F9652" s="1" t="s">
        <v>4095</v>
      </c>
      <c r="G9652">
        <v>37.17</v>
      </c>
      <c r="H9652">
        <v>9</v>
      </c>
      <c r="I9652">
        <v>0</v>
      </c>
      <c r="J9652">
        <v>10.4076</v>
      </c>
    </row>
    <row r="9653" spans="1:10" x14ac:dyDescent="0.25">
      <c r="A9653" s="1" t="s">
        <v>7508</v>
      </c>
      <c r="B9653" s="2">
        <v>42700</v>
      </c>
      <c r="C9653" s="2">
        <v>42704</v>
      </c>
      <c r="D9653" s="1" t="s">
        <v>19</v>
      </c>
      <c r="E9653" s="1" t="s">
        <v>1481</v>
      </c>
      <c r="F9653" s="1" t="s">
        <v>1683</v>
      </c>
      <c r="G9653">
        <v>64.959999999999994</v>
      </c>
      <c r="H9653">
        <v>2</v>
      </c>
      <c r="I9653">
        <v>0</v>
      </c>
      <c r="J9653">
        <v>19.488</v>
      </c>
    </row>
    <row r="9654" spans="1:10" x14ac:dyDescent="0.25">
      <c r="A9654" s="1" t="s">
        <v>7508</v>
      </c>
      <c r="B9654" s="2">
        <v>42700</v>
      </c>
      <c r="C9654" s="2">
        <v>42704</v>
      </c>
      <c r="D9654" s="1" t="s">
        <v>19</v>
      </c>
      <c r="E9654" s="1" t="s">
        <v>1481</v>
      </c>
      <c r="F9654" s="1" t="s">
        <v>2379</v>
      </c>
      <c r="G9654">
        <v>595.38</v>
      </c>
      <c r="H9654">
        <v>6</v>
      </c>
      <c r="I9654">
        <v>0</v>
      </c>
      <c r="J9654">
        <v>297.69</v>
      </c>
    </row>
    <row r="9655" spans="1:10" x14ac:dyDescent="0.25">
      <c r="A9655" s="1" t="s">
        <v>7509</v>
      </c>
      <c r="B9655" s="2">
        <v>42758</v>
      </c>
      <c r="C9655" s="2">
        <v>42762</v>
      </c>
      <c r="D9655" s="1" t="s">
        <v>19</v>
      </c>
      <c r="E9655" s="1" t="s">
        <v>39</v>
      </c>
      <c r="F9655" s="1" t="s">
        <v>4179</v>
      </c>
      <c r="G9655">
        <v>95.983999999999995</v>
      </c>
      <c r="H9655">
        <v>2</v>
      </c>
      <c r="I9655">
        <v>0.2</v>
      </c>
      <c r="J9655">
        <v>11.997999999999999</v>
      </c>
    </row>
    <row r="9656" spans="1:10" x14ac:dyDescent="0.25">
      <c r="A9656" s="1" t="s">
        <v>7509</v>
      </c>
      <c r="B9656" s="2">
        <v>42758</v>
      </c>
      <c r="C9656" s="2">
        <v>42762</v>
      </c>
      <c r="D9656" s="1" t="s">
        <v>19</v>
      </c>
      <c r="E9656" s="1" t="s">
        <v>39</v>
      </c>
      <c r="F9656" s="1" t="s">
        <v>2922</v>
      </c>
      <c r="G9656">
        <v>4.9379999999999997</v>
      </c>
      <c r="H9656">
        <v>2</v>
      </c>
      <c r="I9656">
        <v>0.7</v>
      </c>
      <c r="J9656">
        <v>-3.6212</v>
      </c>
    </row>
    <row r="9657" spans="1:10" x14ac:dyDescent="0.25">
      <c r="A9657" s="1" t="s">
        <v>7510</v>
      </c>
      <c r="B9657" s="2">
        <v>41904</v>
      </c>
      <c r="C9657" s="2">
        <v>41911</v>
      </c>
      <c r="D9657" s="1" t="s">
        <v>19</v>
      </c>
      <c r="E9657" s="1" t="s">
        <v>2665</v>
      </c>
      <c r="F9657" s="1" t="s">
        <v>3405</v>
      </c>
      <c r="G9657">
        <v>97.44</v>
      </c>
      <c r="H9657">
        <v>3</v>
      </c>
      <c r="I9657">
        <v>0</v>
      </c>
      <c r="J9657">
        <v>35.078400000000002</v>
      </c>
    </row>
    <row r="9658" spans="1:10" x14ac:dyDescent="0.25">
      <c r="A9658" s="1" t="s">
        <v>7510</v>
      </c>
      <c r="B9658" s="2">
        <v>41904</v>
      </c>
      <c r="C9658" s="2">
        <v>41911</v>
      </c>
      <c r="D9658" s="1" t="s">
        <v>19</v>
      </c>
      <c r="E9658" s="1" t="s">
        <v>2665</v>
      </c>
      <c r="F9658" s="1" t="s">
        <v>1214</v>
      </c>
      <c r="G9658">
        <v>3.984</v>
      </c>
      <c r="H9658">
        <v>1</v>
      </c>
      <c r="I9658">
        <v>0.2</v>
      </c>
      <c r="J9658">
        <v>1.3944000000000001</v>
      </c>
    </row>
    <row r="9659" spans="1:10" x14ac:dyDescent="0.25">
      <c r="A9659" s="1" t="s">
        <v>7510</v>
      </c>
      <c r="B9659" s="2">
        <v>41904</v>
      </c>
      <c r="C9659" s="2">
        <v>41911</v>
      </c>
      <c r="D9659" s="1" t="s">
        <v>19</v>
      </c>
      <c r="E9659" s="1" t="s">
        <v>2665</v>
      </c>
      <c r="F9659" s="1" t="s">
        <v>5144</v>
      </c>
      <c r="G9659">
        <v>13.04</v>
      </c>
      <c r="H9659">
        <v>4</v>
      </c>
      <c r="I9659">
        <v>0</v>
      </c>
      <c r="J9659">
        <v>5.7375999999999996</v>
      </c>
    </row>
    <row r="9660" spans="1:10" x14ac:dyDescent="0.25">
      <c r="A9660" s="1" t="s">
        <v>7510</v>
      </c>
      <c r="B9660" s="2">
        <v>41904</v>
      </c>
      <c r="C9660" s="2">
        <v>41911</v>
      </c>
      <c r="D9660" s="1" t="s">
        <v>19</v>
      </c>
      <c r="E9660" s="1" t="s">
        <v>2665</v>
      </c>
      <c r="F9660" s="1" t="s">
        <v>4165</v>
      </c>
      <c r="G9660">
        <v>579.52800000000002</v>
      </c>
      <c r="H9660">
        <v>4</v>
      </c>
      <c r="I9660">
        <v>0.1</v>
      </c>
      <c r="J9660">
        <v>83.709599999999995</v>
      </c>
    </row>
    <row r="9661" spans="1:10" x14ac:dyDescent="0.25">
      <c r="A9661" s="1" t="s">
        <v>7511</v>
      </c>
      <c r="B9661" s="2">
        <v>41724</v>
      </c>
      <c r="C9661" s="2">
        <v>41728</v>
      </c>
      <c r="D9661" s="1" t="s">
        <v>11</v>
      </c>
      <c r="E9661" s="1" t="s">
        <v>2201</v>
      </c>
      <c r="F9661" s="1" t="s">
        <v>4036</v>
      </c>
      <c r="G9661">
        <v>18.75</v>
      </c>
      <c r="H9661">
        <v>5</v>
      </c>
      <c r="I9661">
        <v>0</v>
      </c>
      <c r="J9661">
        <v>9</v>
      </c>
    </row>
    <row r="9662" spans="1:10" x14ac:dyDescent="0.25">
      <c r="A9662" s="1" t="s">
        <v>7512</v>
      </c>
      <c r="B9662" s="2">
        <v>42527</v>
      </c>
      <c r="C9662" s="2">
        <v>42532</v>
      </c>
      <c r="D9662" s="1" t="s">
        <v>19</v>
      </c>
      <c r="E9662" s="1" t="s">
        <v>2169</v>
      </c>
      <c r="F9662" s="1" t="s">
        <v>3612</v>
      </c>
      <c r="G9662">
        <v>3023.9279999999999</v>
      </c>
      <c r="H9662">
        <v>9</v>
      </c>
      <c r="I9662">
        <v>0.2</v>
      </c>
      <c r="J9662">
        <v>226.7946</v>
      </c>
    </row>
    <row r="9663" spans="1:10" x14ac:dyDescent="0.25">
      <c r="A9663" s="1" t="s">
        <v>7512</v>
      </c>
      <c r="B9663" s="2">
        <v>42527</v>
      </c>
      <c r="C9663" s="2">
        <v>42532</v>
      </c>
      <c r="D9663" s="1" t="s">
        <v>19</v>
      </c>
      <c r="E9663" s="1" t="s">
        <v>2169</v>
      </c>
      <c r="F9663" s="1" t="s">
        <v>4069</v>
      </c>
      <c r="G9663">
        <v>26.96</v>
      </c>
      <c r="H9663">
        <v>2</v>
      </c>
      <c r="I9663">
        <v>0</v>
      </c>
      <c r="J9663">
        <v>3.7744</v>
      </c>
    </row>
    <row r="9664" spans="1:10" x14ac:dyDescent="0.25">
      <c r="A9664" s="1" t="s">
        <v>7512</v>
      </c>
      <c r="B9664" s="2">
        <v>42527</v>
      </c>
      <c r="C9664" s="2">
        <v>42532</v>
      </c>
      <c r="D9664" s="1" t="s">
        <v>19</v>
      </c>
      <c r="E9664" s="1" t="s">
        <v>2169</v>
      </c>
      <c r="F9664" s="1" t="s">
        <v>523</v>
      </c>
      <c r="G9664">
        <v>477.6</v>
      </c>
      <c r="H9664">
        <v>3</v>
      </c>
      <c r="I9664">
        <v>0.2</v>
      </c>
      <c r="J9664">
        <v>161.19</v>
      </c>
    </row>
    <row r="9665" spans="1:10" x14ac:dyDescent="0.25">
      <c r="A9665" s="1" t="s">
        <v>7513</v>
      </c>
      <c r="B9665" s="2">
        <v>42978</v>
      </c>
      <c r="C9665" s="2">
        <v>42983</v>
      </c>
      <c r="D9665" s="1" t="s">
        <v>19</v>
      </c>
      <c r="E9665" s="1" t="s">
        <v>2212</v>
      </c>
      <c r="F9665" s="1" t="s">
        <v>1138</v>
      </c>
      <c r="G9665">
        <v>193.95</v>
      </c>
      <c r="H9665">
        <v>3</v>
      </c>
      <c r="I9665">
        <v>0</v>
      </c>
      <c r="J9665">
        <v>9.6974999999999998</v>
      </c>
    </row>
    <row r="9666" spans="1:10" x14ac:dyDescent="0.25">
      <c r="A9666" s="1" t="s">
        <v>7514</v>
      </c>
      <c r="B9666" s="2">
        <v>42345</v>
      </c>
      <c r="C9666" s="2">
        <v>42345</v>
      </c>
      <c r="D9666" s="1" t="s">
        <v>654</v>
      </c>
      <c r="E9666" s="1" t="s">
        <v>505</v>
      </c>
      <c r="F9666" s="1" t="s">
        <v>1340</v>
      </c>
      <c r="G9666">
        <v>12.96</v>
      </c>
      <c r="H9666">
        <v>2</v>
      </c>
      <c r="I9666">
        <v>0</v>
      </c>
      <c r="J9666">
        <v>6.2207999999999997</v>
      </c>
    </row>
    <row r="9667" spans="1:10" x14ac:dyDescent="0.25">
      <c r="A9667" s="1" t="s">
        <v>7515</v>
      </c>
      <c r="B9667" s="2">
        <v>43055</v>
      </c>
      <c r="C9667" s="2">
        <v>43059</v>
      </c>
      <c r="D9667" s="1" t="s">
        <v>19</v>
      </c>
      <c r="E9667" s="1" t="s">
        <v>269</v>
      </c>
      <c r="F9667" s="1" t="s">
        <v>1897</v>
      </c>
      <c r="G9667">
        <v>119.94</v>
      </c>
      <c r="H9667">
        <v>3</v>
      </c>
      <c r="I9667">
        <v>0</v>
      </c>
      <c r="J9667">
        <v>23.988</v>
      </c>
    </row>
    <row r="9668" spans="1:10" x14ac:dyDescent="0.25">
      <c r="A9668" s="1" t="s">
        <v>7515</v>
      </c>
      <c r="B9668" s="2">
        <v>43055</v>
      </c>
      <c r="C9668" s="2">
        <v>43059</v>
      </c>
      <c r="D9668" s="1" t="s">
        <v>19</v>
      </c>
      <c r="E9668" s="1" t="s">
        <v>269</v>
      </c>
      <c r="F9668" s="1" t="s">
        <v>3296</v>
      </c>
      <c r="G9668">
        <v>12.42</v>
      </c>
      <c r="H9668">
        <v>3</v>
      </c>
      <c r="I9668">
        <v>0</v>
      </c>
      <c r="J9668">
        <v>4.4711999999999996</v>
      </c>
    </row>
    <row r="9669" spans="1:10" x14ac:dyDescent="0.25">
      <c r="A9669" s="1" t="s">
        <v>7516</v>
      </c>
      <c r="B9669" s="2">
        <v>42483</v>
      </c>
      <c r="C9669" s="2">
        <v>42487</v>
      </c>
      <c r="D9669" s="1" t="s">
        <v>19</v>
      </c>
      <c r="E9669" s="1" t="s">
        <v>2899</v>
      </c>
      <c r="F9669" s="1" t="s">
        <v>1027</v>
      </c>
      <c r="G9669">
        <v>18.088000000000001</v>
      </c>
      <c r="H9669">
        <v>7</v>
      </c>
      <c r="I9669">
        <v>0.2</v>
      </c>
      <c r="J9669">
        <v>6.5568999999999997</v>
      </c>
    </row>
    <row r="9670" spans="1:10" x14ac:dyDescent="0.25">
      <c r="A9670" s="1" t="s">
        <v>7516</v>
      </c>
      <c r="B9670" s="2">
        <v>42483</v>
      </c>
      <c r="C9670" s="2">
        <v>42487</v>
      </c>
      <c r="D9670" s="1" t="s">
        <v>19</v>
      </c>
      <c r="E9670" s="1" t="s">
        <v>2899</v>
      </c>
      <c r="F9670" s="1" t="s">
        <v>503</v>
      </c>
      <c r="G9670">
        <v>71.97</v>
      </c>
      <c r="H9670">
        <v>3</v>
      </c>
      <c r="I9670">
        <v>0</v>
      </c>
      <c r="J9670">
        <v>35.984999999999999</v>
      </c>
    </row>
    <row r="9671" spans="1:10" x14ac:dyDescent="0.25">
      <c r="A9671" s="1" t="s">
        <v>7517</v>
      </c>
      <c r="B9671" s="2">
        <v>42827</v>
      </c>
      <c r="C9671" s="2">
        <v>42831</v>
      </c>
      <c r="D9671" s="1" t="s">
        <v>19</v>
      </c>
      <c r="E9671" s="1" t="s">
        <v>4436</v>
      </c>
      <c r="F9671" s="1" t="s">
        <v>1325</v>
      </c>
      <c r="G9671">
        <v>14.94</v>
      </c>
      <c r="H9671">
        <v>3</v>
      </c>
      <c r="I9671">
        <v>0</v>
      </c>
      <c r="J9671">
        <v>6.8723999999999998</v>
      </c>
    </row>
    <row r="9672" spans="1:10" x14ac:dyDescent="0.25">
      <c r="A9672" s="1" t="s">
        <v>7518</v>
      </c>
      <c r="B9672" s="2">
        <v>42229</v>
      </c>
      <c r="C9672" s="2">
        <v>42231</v>
      </c>
      <c r="D9672" s="1" t="s">
        <v>79</v>
      </c>
      <c r="E9672" s="1" t="s">
        <v>593</v>
      </c>
      <c r="F9672" s="1" t="s">
        <v>2666</v>
      </c>
      <c r="G9672">
        <v>64.680000000000007</v>
      </c>
      <c r="H9672">
        <v>7</v>
      </c>
      <c r="I9672">
        <v>0.2</v>
      </c>
      <c r="J9672">
        <v>8.0850000000000009</v>
      </c>
    </row>
    <row r="9673" spans="1:10" x14ac:dyDescent="0.25">
      <c r="A9673" s="1" t="s">
        <v>7519</v>
      </c>
      <c r="B9673" s="2">
        <v>43052</v>
      </c>
      <c r="C9673" s="2">
        <v>43058</v>
      </c>
      <c r="D9673" s="1" t="s">
        <v>19</v>
      </c>
      <c r="E9673" s="1" t="s">
        <v>452</v>
      </c>
      <c r="F9673" s="1" t="s">
        <v>1903</v>
      </c>
      <c r="G9673">
        <v>22</v>
      </c>
      <c r="H9673">
        <v>5</v>
      </c>
      <c r="I9673">
        <v>0.2</v>
      </c>
      <c r="J9673">
        <v>1.375</v>
      </c>
    </row>
    <row r="9674" spans="1:10" x14ac:dyDescent="0.25">
      <c r="A9674" s="1" t="s">
        <v>7520</v>
      </c>
      <c r="B9674" s="2">
        <v>42727</v>
      </c>
      <c r="C9674" s="2">
        <v>42732</v>
      </c>
      <c r="D9674" s="1" t="s">
        <v>19</v>
      </c>
      <c r="E9674" s="1" t="s">
        <v>366</v>
      </c>
      <c r="F9674" s="1" t="s">
        <v>2814</v>
      </c>
      <c r="G9674">
        <v>7.968</v>
      </c>
      <c r="H9674">
        <v>2</v>
      </c>
      <c r="I9674">
        <v>0.2</v>
      </c>
      <c r="J9674">
        <v>2.6892</v>
      </c>
    </row>
    <row r="9675" spans="1:10" x14ac:dyDescent="0.25">
      <c r="A9675" s="1" t="s">
        <v>7520</v>
      </c>
      <c r="B9675" s="2">
        <v>42727</v>
      </c>
      <c r="C9675" s="2">
        <v>42732</v>
      </c>
      <c r="D9675" s="1" t="s">
        <v>19</v>
      </c>
      <c r="E9675" s="1" t="s">
        <v>366</v>
      </c>
      <c r="F9675" s="1" t="s">
        <v>7521</v>
      </c>
      <c r="G9675">
        <v>1499.97</v>
      </c>
      <c r="H9675">
        <v>5</v>
      </c>
      <c r="I9675">
        <v>0.4</v>
      </c>
      <c r="J9675">
        <v>-374.99250000000001</v>
      </c>
    </row>
    <row r="9676" spans="1:10" x14ac:dyDescent="0.25">
      <c r="A9676" s="1" t="s">
        <v>7522</v>
      </c>
      <c r="B9676" s="2">
        <v>41842</v>
      </c>
      <c r="C9676" s="2">
        <v>41844</v>
      </c>
      <c r="D9676" s="1" t="s">
        <v>11</v>
      </c>
      <c r="E9676" s="1" t="s">
        <v>606</v>
      </c>
      <c r="F9676" s="1" t="s">
        <v>3021</v>
      </c>
      <c r="G9676">
        <v>26.632000000000001</v>
      </c>
      <c r="H9676">
        <v>1</v>
      </c>
      <c r="I9676">
        <v>0.2</v>
      </c>
      <c r="J9676">
        <v>1.3315999999999999</v>
      </c>
    </row>
    <row r="9677" spans="1:10" x14ac:dyDescent="0.25">
      <c r="A9677" s="1" t="s">
        <v>7523</v>
      </c>
      <c r="B9677" s="2">
        <v>42496</v>
      </c>
      <c r="C9677" s="2">
        <v>42500</v>
      </c>
      <c r="D9677" s="1" t="s">
        <v>19</v>
      </c>
      <c r="E9677" s="1" t="s">
        <v>1963</v>
      </c>
      <c r="F9677" s="1" t="s">
        <v>2629</v>
      </c>
      <c r="G9677">
        <v>41.6</v>
      </c>
      <c r="H9677">
        <v>4</v>
      </c>
      <c r="I9677">
        <v>0</v>
      </c>
      <c r="J9677">
        <v>14.144</v>
      </c>
    </row>
    <row r="9678" spans="1:10" x14ac:dyDescent="0.25">
      <c r="A9678" s="1" t="s">
        <v>7524</v>
      </c>
      <c r="B9678" s="2">
        <v>41971</v>
      </c>
      <c r="C9678" s="2">
        <v>41976</v>
      </c>
      <c r="D9678" s="1" t="s">
        <v>19</v>
      </c>
      <c r="E9678" s="1" t="s">
        <v>3325</v>
      </c>
      <c r="F9678" s="1" t="s">
        <v>1616</v>
      </c>
      <c r="G9678">
        <v>64.02</v>
      </c>
      <c r="H9678">
        <v>6</v>
      </c>
      <c r="I9678">
        <v>0</v>
      </c>
      <c r="J9678">
        <v>29.449200000000001</v>
      </c>
    </row>
    <row r="9679" spans="1:10" x14ac:dyDescent="0.25">
      <c r="A9679" s="1" t="s">
        <v>7525</v>
      </c>
      <c r="B9679" s="2">
        <v>42478</v>
      </c>
      <c r="C9679" s="2">
        <v>42483</v>
      </c>
      <c r="D9679" s="1" t="s">
        <v>19</v>
      </c>
      <c r="E9679" s="1" t="s">
        <v>3924</v>
      </c>
      <c r="F9679" s="1" t="s">
        <v>750</v>
      </c>
      <c r="G9679">
        <v>6.99</v>
      </c>
      <c r="H9679">
        <v>3</v>
      </c>
      <c r="I9679">
        <v>0</v>
      </c>
      <c r="J9679">
        <v>2.0270999999999999</v>
      </c>
    </row>
    <row r="9680" spans="1:10" x14ac:dyDescent="0.25">
      <c r="A9680" s="1" t="s">
        <v>7525</v>
      </c>
      <c r="B9680" s="2">
        <v>42478</v>
      </c>
      <c r="C9680" s="2">
        <v>42483</v>
      </c>
      <c r="D9680" s="1" t="s">
        <v>19</v>
      </c>
      <c r="E9680" s="1" t="s">
        <v>3924</v>
      </c>
      <c r="F9680" s="1" t="s">
        <v>6783</v>
      </c>
      <c r="G9680">
        <v>6.84</v>
      </c>
      <c r="H9680">
        <v>1</v>
      </c>
      <c r="I9680">
        <v>0</v>
      </c>
      <c r="J9680">
        <v>1.8468</v>
      </c>
    </row>
    <row r="9681" spans="1:10" x14ac:dyDescent="0.25">
      <c r="A9681" s="1" t="s">
        <v>7526</v>
      </c>
      <c r="B9681" s="2">
        <v>42365</v>
      </c>
      <c r="C9681" s="2">
        <v>42369</v>
      </c>
      <c r="D9681" s="1" t="s">
        <v>19</v>
      </c>
      <c r="E9681" s="1" t="s">
        <v>3804</v>
      </c>
      <c r="F9681" s="1" t="s">
        <v>1624</v>
      </c>
      <c r="G9681">
        <v>323.10000000000002</v>
      </c>
      <c r="H9681">
        <v>2</v>
      </c>
      <c r="I9681">
        <v>0</v>
      </c>
      <c r="J9681">
        <v>61.389000000000003</v>
      </c>
    </row>
    <row r="9682" spans="1:10" x14ac:dyDescent="0.25">
      <c r="A9682" s="1" t="s">
        <v>7526</v>
      </c>
      <c r="B9682" s="2">
        <v>42365</v>
      </c>
      <c r="C9682" s="2">
        <v>42369</v>
      </c>
      <c r="D9682" s="1" t="s">
        <v>19</v>
      </c>
      <c r="E9682" s="1" t="s">
        <v>3804</v>
      </c>
      <c r="F9682" s="1" t="s">
        <v>1955</v>
      </c>
      <c r="G9682">
        <v>668.16</v>
      </c>
      <c r="H9682">
        <v>9</v>
      </c>
      <c r="I9682">
        <v>0.2</v>
      </c>
      <c r="J9682">
        <v>75.168000000000006</v>
      </c>
    </row>
    <row r="9683" spans="1:10" x14ac:dyDescent="0.25">
      <c r="A9683" s="1" t="s">
        <v>7527</v>
      </c>
      <c r="B9683" s="2">
        <v>43082</v>
      </c>
      <c r="C9683" s="2">
        <v>43087</v>
      </c>
      <c r="D9683" s="1" t="s">
        <v>19</v>
      </c>
      <c r="E9683" s="1" t="s">
        <v>946</v>
      </c>
      <c r="F9683" s="1" t="s">
        <v>3244</v>
      </c>
      <c r="G9683">
        <v>8.64</v>
      </c>
      <c r="H9683">
        <v>3</v>
      </c>
      <c r="I9683">
        <v>0</v>
      </c>
      <c r="J9683">
        <v>4.2336</v>
      </c>
    </row>
    <row r="9684" spans="1:10" x14ac:dyDescent="0.25">
      <c r="A9684" s="1" t="s">
        <v>7527</v>
      </c>
      <c r="B9684" s="2">
        <v>43082</v>
      </c>
      <c r="C9684" s="2">
        <v>43087</v>
      </c>
      <c r="D9684" s="1" t="s">
        <v>19</v>
      </c>
      <c r="E9684" s="1" t="s">
        <v>946</v>
      </c>
      <c r="F9684" s="1" t="s">
        <v>1831</v>
      </c>
      <c r="G9684">
        <v>38.880000000000003</v>
      </c>
      <c r="H9684">
        <v>6</v>
      </c>
      <c r="I9684">
        <v>0</v>
      </c>
      <c r="J9684">
        <v>18.662400000000002</v>
      </c>
    </row>
    <row r="9685" spans="1:10" x14ac:dyDescent="0.25">
      <c r="A9685" s="1" t="s">
        <v>7527</v>
      </c>
      <c r="B9685" s="2">
        <v>43082</v>
      </c>
      <c r="C9685" s="2">
        <v>43087</v>
      </c>
      <c r="D9685" s="1" t="s">
        <v>19</v>
      </c>
      <c r="E9685" s="1" t="s">
        <v>946</v>
      </c>
      <c r="F9685" s="1" t="s">
        <v>2176</v>
      </c>
      <c r="G9685">
        <v>201.04</v>
      </c>
      <c r="H9685">
        <v>8</v>
      </c>
      <c r="I9685">
        <v>0</v>
      </c>
      <c r="J9685">
        <v>54.280799999999999</v>
      </c>
    </row>
    <row r="9686" spans="1:10" x14ac:dyDescent="0.25">
      <c r="A9686" s="1" t="s">
        <v>7527</v>
      </c>
      <c r="B9686" s="2">
        <v>43082</v>
      </c>
      <c r="C9686" s="2">
        <v>43087</v>
      </c>
      <c r="D9686" s="1" t="s">
        <v>19</v>
      </c>
      <c r="E9686" s="1" t="s">
        <v>946</v>
      </c>
      <c r="F9686" s="1" t="s">
        <v>4491</v>
      </c>
      <c r="G9686">
        <v>12.96</v>
      </c>
      <c r="H9686">
        <v>2</v>
      </c>
      <c r="I9686">
        <v>0</v>
      </c>
      <c r="J9686">
        <v>6.3503999999999996</v>
      </c>
    </row>
    <row r="9687" spans="1:10" x14ac:dyDescent="0.25">
      <c r="A9687" s="1" t="s">
        <v>7528</v>
      </c>
      <c r="B9687" s="2">
        <v>42737</v>
      </c>
      <c r="C9687" s="2">
        <v>42739</v>
      </c>
      <c r="D9687" s="1" t="s">
        <v>11</v>
      </c>
      <c r="E9687" s="1" t="s">
        <v>6412</v>
      </c>
      <c r="F9687" s="1" t="s">
        <v>3197</v>
      </c>
      <c r="G9687">
        <v>16.59</v>
      </c>
      <c r="H9687">
        <v>1</v>
      </c>
      <c r="I9687">
        <v>0</v>
      </c>
      <c r="J9687">
        <v>5.8064999999999998</v>
      </c>
    </row>
    <row r="9688" spans="1:10" x14ac:dyDescent="0.25">
      <c r="A9688" s="1" t="s">
        <v>7529</v>
      </c>
      <c r="B9688" s="2">
        <v>42885</v>
      </c>
      <c r="C9688" s="2">
        <v>42889</v>
      </c>
      <c r="D9688" s="1" t="s">
        <v>19</v>
      </c>
      <c r="E9688" s="1" t="s">
        <v>2822</v>
      </c>
      <c r="F9688" s="1" t="s">
        <v>1302</v>
      </c>
      <c r="G9688">
        <v>35.1</v>
      </c>
      <c r="H9688">
        <v>6</v>
      </c>
      <c r="I9688">
        <v>0</v>
      </c>
      <c r="J9688">
        <v>10.179</v>
      </c>
    </row>
    <row r="9689" spans="1:10" x14ac:dyDescent="0.25">
      <c r="A9689" s="1" t="s">
        <v>7530</v>
      </c>
      <c r="B9689" s="2">
        <v>43008</v>
      </c>
      <c r="C9689" s="2">
        <v>43014</v>
      </c>
      <c r="D9689" s="1" t="s">
        <v>19</v>
      </c>
      <c r="E9689" s="1" t="s">
        <v>1505</v>
      </c>
      <c r="F9689" s="1" t="s">
        <v>1297</v>
      </c>
      <c r="G9689">
        <v>11.646000000000001</v>
      </c>
      <c r="H9689">
        <v>9</v>
      </c>
      <c r="I9689">
        <v>0.8</v>
      </c>
      <c r="J9689">
        <v>-17.469000000000001</v>
      </c>
    </row>
    <row r="9690" spans="1:10" x14ac:dyDescent="0.25">
      <c r="A9690" s="1" t="s">
        <v>7531</v>
      </c>
      <c r="B9690" s="2">
        <v>42906</v>
      </c>
      <c r="C9690" s="2">
        <v>42913</v>
      </c>
      <c r="D9690" s="1" t="s">
        <v>19</v>
      </c>
      <c r="E9690" s="1" t="s">
        <v>177</v>
      </c>
      <c r="F9690" s="1" t="s">
        <v>3706</v>
      </c>
      <c r="G9690">
        <v>32.4</v>
      </c>
      <c r="H9690">
        <v>5</v>
      </c>
      <c r="I9690">
        <v>0</v>
      </c>
      <c r="J9690">
        <v>15.552</v>
      </c>
    </row>
    <row r="9691" spans="1:10" x14ac:dyDescent="0.25">
      <c r="A9691" s="1" t="s">
        <v>7531</v>
      </c>
      <c r="B9691" s="2">
        <v>42906</v>
      </c>
      <c r="C9691" s="2">
        <v>42913</v>
      </c>
      <c r="D9691" s="1" t="s">
        <v>19</v>
      </c>
      <c r="E9691" s="1" t="s">
        <v>177</v>
      </c>
      <c r="F9691" s="1" t="s">
        <v>3430</v>
      </c>
      <c r="G9691">
        <v>503.96</v>
      </c>
      <c r="H9691">
        <v>4</v>
      </c>
      <c r="I9691">
        <v>0</v>
      </c>
      <c r="J9691">
        <v>125.99</v>
      </c>
    </row>
    <row r="9692" spans="1:10" x14ac:dyDescent="0.25">
      <c r="A9692" s="1" t="s">
        <v>7532</v>
      </c>
      <c r="B9692" s="2">
        <v>42829</v>
      </c>
      <c r="C9692" s="2">
        <v>42830</v>
      </c>
      <c r="D9692" s="1" t="s">
        <v>79</v>
      </c>
      <c r="E9692" s="1" t="s">
        <v>3327</v>
      </c>
      <c r="F9692" s="1" t="s">
        <v>1761</v>
      </c>
      <c r="G9692">
        <v>7.04</v>
      </c>
      <c r="H9692">
        <v>4</v>
      </c>
      <c r="I9692">
        <v>0</v>
      </c>
      <c r="J9692">
        <v>2.0415999999999999</v>
      </c>
    </row>
    <row r="9693" spans="1:10" x14ac:dyDescent="0.25">
      <c r="A9693" s="1" t="s">
        <v>7533</v>
      </c>
      <c r="B9693" s="2">
        <v>42321</v>
      </c>
      <c r="C9693" s="2">
        <v>42325</v>
      </c>
      <c r="D9693" s="1" t="s">
        <v>19</v>
      </c>
      <c r="E9693" s="1" t="s">
        <v>599</v>
      </c>
      <c r="F9693" s="1" t="s">
        <v>1679</v>
      </c>
      <c r="G9693">
        <v>613.99919999999997</v>
      </c>
      <c r="H9693">
        <v>3</v>
      </c>
      <c r="I9693">
        <v>0.32</v>
      </c>
      <c r="J9693">
        <v>-18.058800000000002</v>
      </c>
    </row>
    <row r="9694" spans="1:10" x14ac:dyDescent="0.25">
      <c r="A9694" s="1" t="s">
        <v>7534</v>
      </c>
      <c r="B9694" s="2">
        <v>42244</v>
      </c>
      <c r="C9694" s="2">
        <v>42249</v>
      </c>
      <c r="D9694" s="1" t="s">
        <v>19</v>
      </c>
      <c r="E9694" s="1" t="s">
        <v>1929</v>
      </c>
      <c r="F9694" s="1" t="s">
        <v>3208</v>
      </c>
      <c r="G9694">
        <v>470.36</v>
      </c>
      <c r="H9694">
        <v>11</v>
      </c>
      <c r="I9694">
        <v>0</v>
      </c>
      <c r="J9694">
        <v>122.2936</v>
      </c>
    </row>
    <row r="9695" spans="1:10" x14ac:dyDescent="0.25">
      <c r="A9695" s="1" t="s">
        <v>7535</v>
      </c>
      <c r="B9695" s="2">
        <v>43002</v>
      </c>
      <c r="C9695" s="2">
        <v>43006</v>
      </c>
      <c r="D9695" s="1" t="s">
        <v>11</v>
      </c>
      <c r="E9695" s="1" t="s">
        <v>306</v>
      </c>
      <c r="F9695" s="1" t="s">
        <v>2916</v>
      </c>
      <c r="G9695">
        <v>31.08</v>
      </c>
      <c r="H9695">
        <v>6</v>
      </c>
      <c r="I9695">
        <v>0</v>
      </c>
      <c r="J9695">
        <v>15.229200000000001</v>
      </c>
    </row>
    <row r="9696" spans="1:10" x14ac:dyDescent="0.25">
      <c r="A9696" s="1" t="s">
        <v>7535</v>
      </c>
      <c r="B9696" s="2">
        <v>43002</v>
      </c>
      <c r="C9696" s="2">
        <v>43006</v>
      </c>
      <c r="D9696" s="1" t="s">
        <v>11</v>
      </c>
      <c r="E9696" s="1" t="s">
        <v>306</v>
      </c>
      <c r="F9696" s="1" t="s">
        <v>1017</v>
      </c>
      <c r="G9696">
        <v>7.3</v>
      </c>
      <c r="H9696">
        <v>2</v>
      </c>
      <c r="I9696">
        <v>0</v>
      </c>
      <c r="J9696">
        <v>2.19</v>
      </c>
    </row>
    <row r="9697" spans="1:10" x14ac:dyDescent="0.25">
      <c r="A9697" s="1" t="s">
        <v>7536</v>
      </c>
      <c r="B9697" s="2">
        <v>42715</v>
      </c>
      <c r="C9697" s="2">
        <v>42718</v>
      </c>
      <c r="D9697" s="1" t="s">
        <v>79</v>
      </c>
      <c r="E9697" s="1" t="s">
        <v>1231</v>
      </c>
      <c r="F9697" s="1" t="s">
        <v>29</v>
      </c>
      <c r="G9697">
        <v>73.536000000000001</v>
      </c>
      <c r="H9697">
        <v>4</v>
      </c>
      <c r="I9697">
        <v>0.2</v>
      </c>
      <c r="J9697">
        <v>9.1920000000000002</v>
      </c>
    </row>
    <row r="9698" spans="1:10" x14ac:dyDescent="0.25">
      <c r="A9698" s="1" t="s">
        <v>7537</v>
      </c>
      <c r="B9698" s="2">
        <v>41800</v>
      </c>
      <c r="C9698" s="2">
        <v>41805</v>
      </c>
      <c r="D9698" s="1" t="s">
        <v>11</v>
      </c>
      <c r="E9698" s="1" t="s">
        <v>401</v>
      </c>
      <c r="F9698" s="1" t="s">
        <v>1030</v>
      </c>
      <c r="G9698">
        <v>491.55</v>
      </c>
      <c r="H9698">
        <v>5</v>
      </c>
      <c r="I9698">
        <v>0</v>
      </c>
      <c r="J9698">
        <v>240.8595</v>
      </c>
    </row>
    <row r="9699" spans="1:10" x14ac:dyDescent="0.25">
      <c r="A9699" s="1" t="s">
        <v>7538</v>
      </c>
      <c r="B9699" s="2">
        <v>42440</v>
      </c>
      <c r="C9699" s="2">
        <v>42440</v>
      </c>
      <c r="D9699" s="1" t="s">
        <v>654</v>
      </c>
      <c r="E9699" s="1" t="s">
        <v>1751</v>
      </c>
      <c r="F9699" s="1" t="s">
        <v>2687</v>
      </c>
      <c r="G9699">
        <v>30.335999999999999</v>
      </c>
      <c r="H9699">
        <v>4</v>
      </c>
      <c r="I9699">
        <v>0.2</v>
      </c>
      <c r="J9699">
        <v>9.48</v>
      </c>
    </row>
    <row r="9700" spans="1:10" x14ac:dyDescent="0.25">
      <c r="A9700" s="1" t="s">
        <v>7539</v>
      </c>
      <c r="B9700" s="2">
        <v>43084</v>
      </c>
      <c r="C9700" s="2">
        <v>43088</v>
      </c>
      <c r="D9700" s="1" t="s">
        <v>19</v>
      </c>
      <c r="E9700" s="1" t="s">
        <v>4344</v>
      </c>
      <c r="F9700" s="1" t="s">
        <v>469</v>
      </c>
      <c r="G9700">
        <v>22.83</v>
      </c>
      <c r="H9700">
        <v>3</v>
      </c>
      <c r="I9700">
        <v>0</v>
      </c>
      <c r="J9700">
        <v>10.7301</v>
      </c>
    </row>
    <row r="9701" spans="1:10" x14ac:dyDescent="0.25">
      <c r="A9701" s="1" t="s">
        <v>7539</v>
      </c>
      <c r="B9701" s="2">
        <v>43084</v>
      </c>
      <c r="C9701" s="2">
        <v>43088</v>
      </c>
      <c r="D9701" s="1" t="s">
        <v>19</v>
      </c>
      <c r="E9701" s="1" t="s">
        <v>4344</v>
      </c>
      <c r="F9701" s="1" t="s">
        <v>6447</v>
      </c>
      <c r="G9701">
        <v>54.32</v>
      </c>
      <c r="H9701">
        <v>4</v>
      </c>
      <c r="I9701">
        <v>0</v>
      </c>
      <c r="J9701">
        <v>16.295999999999999</v>
      </c>
    </row>
    <row r="9702" spans="1:10" x14ac:dyDescent="0.25">
      <c r="A9702" s="1" t="s">
        <v>7539</v>
      </c>
      <c r="B9702" s="2">
        <v>43084</v>
      </c>
      <c r="C9702" s="2">
        <v>43088</v>
      </c>
      <c r="D9702" s="1" t="s">
        <v>19</v>
      </c>
      <c r="E9702" s="1" t="s">
        <v>4344</v>
      </c>
      <c r="F9702" s="1" t="s">
        <v>3233</v>
      </c>
      <c r="G9702">
        <v>196.77600000000001</v>
      </c>
      <c r="H9702">
        <v>3</v>
      </c>
      <c r="I9702">
        <v>0.2</v>
      </c>
      <c r="J9702">
        <v>14.7582</v>
      </c>
    </row>
    <row r="9703" spans="1:10" x14ac:dyDescent="0.25">
      <c r="A9703" s="1" t="s">
        <v>7540</v>
      </c>
      <c r="B9703" s="2">
        <v>42673</v>
      </c>
      <c r="C9703" s="2">
        <v>42678</v>
      </c>
      <c r="D9703" s="1" t="s">
        <v>19</v>
      </c>
      <c r="E9703" s="1" t="s">
        <v>4317</v>
      </c>
      <c r="F9703" s="1" t="s">
        <v>1709</v>
      </c>
      <c r="G9703">
        <v>3.62</v>
      </c>
      <c r="H9703">
        <v>2</v>
      </c>
      <c r="I9703">
        <v>0</v>
      </c>
      <c r="J9703">
        <v>1.1946000000000001</v>
      </c>
    </row>
    <row r="9704" spans="1:10" x14ac:dyDescent="0.25">
      <c r="A9704" s="1" t="s">
        <v>7541</v>
      </c>
      <c r="B9704" s="2">
        <v>42947</v>
      </c>
      <c r="C9704" s="2">
        <v>42951</v>
      </c>
      <c r="D9704" s="1" t="s">
        <v>19</v>
      </c>
      <c r="E9704" s="1" t="s">
        <v>3847</v>
      </c>
      <c r="F9704" s="1" t="s">
        <v>206</v>
      </c>
      <c r="G9704">
        <v>11.54</v>
      </c>
      <c r="H9704">
        <v>1</v>
      </c>
      <c r="I9704">
        <v>0</v>
      </c>
      <c r="J9704">
        <v>5.5392000000000001</v>
      </c>
    </row>
    <row r="9705" spans="1:10" x14ac:dyDescent="0.25">
      <c r="A9705" s="1" t="s">
        <v>7541</v>
      </c>
      <c r="B9705" s="2">
        <v>42947</v>
      </c>
      <c r="C9705" s="2">
        <v>42951</v>
      </c>
      <c r="D9705" s="1" t="s">
        <v>19</v>
      </c>
      <c r="E9705" s="1" t="s">
        <v>3847</v>
      </c>
      <c r="F9705" s="1" t="s">
        <v>37</v>
      </c>
      <c r="G9705">
        <v>849.95</v>
      </c>
      <c r="H9705">
        <v>5</v>
      </c>
      <c r="I9705">
        <v>0</v>
      </c>
      <c r="J9705">
        <v>390.97699999999998</v>
      </c>
    </row>
    <row r="9706" spans="1:10" x14ac:dyDescent="0.25">
      <c r="A9706" s="1" t="s">
        <v>7541</v>
      </c>
      <c r="B9706" s="2">
        <v>42947</v>
      </c>
      <c r="C9706" s="2">
        <v>42951</v>
      </c>
      <c r="D9706" s="1" t="s">
        <v>19</v>
      </c>
      <c r="E9706" s="1" t="s">
        <v>3847</v>
      </c>
      <c r="F9706" s="1" t="s">
        <v>6110</v>
      </c>
      <c r="G9706">
        <v>11.01</v>
      </c>
      <c r="H9706">
        <v>3</v>
      </c>
      <c r="I9706">
        <v>0</v>
      </c>
      <c r="J9706">
        <v>5.3948999999999998</v>
      </c>
    </row>
    <row r="9707" spans="1:10" x14ac:dyDescent="0.25">
      <c r="A9707" s="1" t="s">
        <v>7542</v>
      </c>
      <c r="B9707" s="2">
        <v>43027</v>
      </c>
      <c r="C9707" s="2">
        <v>43031</v>
      </c>
      <c r="D9707" s="1" t="s">
        <v>19</v>
      </c>
      <c r="E9707" s="1" t="s">
        <v>2767</v>
      </c>
      <c r="F9707" s="1" t="s">
        <v>1534</v>
      </c>
      <c r="G9707">
        <v>39.624000000000002</v>
      </c>
      <c r="H9707">
        <v>3</v>
      </c>
      <c r="I9707">
        <v>0.2</v>
      </c>
      <c r="J9707">
        <v>13.868399999999999</v>
      </c>
    </row>
    <row r="9708" spans="1:10" x14ac:dyDescent="0.25">
      <c r="A9708" s="1" t="s">
        <v>7543</v>
      </c>
      <c r="B9708" s="2">
        <v>42664</v>
      </c>
      <c r="C9708" s="2">
        <v>42670</v>
      </c>
      <c r="D9708" s="1" t="s">
        <v>19</v>
      </c>
      <c r="E9708" s="1" t="s">
        <v>1019</v>
      </c>
      <c r="F9708" s="1" t="s">
        <v>4980</v>
      </c>
      <c r="G9708">
        <v>242.136</v>
      </c>
      <c r="H9708">
        <v>3</v>
      </c>
      <c r="I9708">
        <v>0.2</v>
      </c>
      <c r="J9708">
        <v>12.1068</v>
      </c>
    </row>
    <row r="9709" spans="1:10" x14ac:dyDescent="0.25">
      <c r="A9709" s="1" t="s">
        <v>7543</v>
      </c>
      <c r="B9709" s="2">
        <v>42664</v>
      </c>
      <c r="C9709" s="2">
        <v>42670</v>
      </c>
      <c r="D9709" s="1" t="s">
        <v>19</v>
      </c>
      <c r="E9709" s="1" t="s">
        <v>1019</v>
      </c>
      <c r="F9709" s="1" t="s">
        <v>221</v>
      </c>
      <c r="G9709">
        <v>12.39</v>
      </c>
      <c r="H9709">
        <v>3</v>
      </c>
      <c r="I9709">
        <v>0</v>
      </c>
      <c r="J9709">
        <v>5.6993999999999998</v>
      </c>
    </row>
    <row r="9710" spans="1:10" x14ac:dyDescent="0.25">
      <c r="A9710" s="1" t="s">
        <v>7543</v>
      </c>
      <c r="B9710" s="2">
        <v>42664</v>
      </c>
      <c r="C9710" s="2">
        <v>42670</v>
      </c>
      <c r="D9710" s="1" t="s">
        <v>19</v>
      </c>
      <c r="E9710" s="1" t="s">
        <v>1019</v>
      </c>
      <c r="F9710" s="1" t="s">
        <v>4321</v>
      </c>
      <c r="G9710">
        <v>19.96</v>
      </c>
      <c r="H9710">
        <v>2</v>
      </c>
      <c r="I9710">
        <v>0</v>
      </c>
      <c r="J9710">
        <v>5.5888</v>
      </c>
    </row>
    <row r="9711" spans="1:10" x14ac:dyDescent="0.25">
      <c r="A9711" s="1" t="s">
        <v>7543</v>
      </c>
      <c r="B9711" s="2">
        <v>42664</v>
      </c>
      <c r="C9711" s="2">
        <v>42670</v>
      </c>
      <c r="D9711" s="1" t="s">
        <v>19</v>
      </c>
      <c r="E9711" s="1" t="s">
        <v>1019</v>
      </c>
      <c r="F9711" s="1" t="s">
        <v>838</v>
      </c>
      <c r="G9711">
        <v>340.92</v>
      </c>
      <c r="H9711">
        <v>3</v>
      </c>
      <c r="I9711">
        <v>0</v>
      </c>
      <c r="J9711">
        <v>3.4091999999999998</v>
      </c>
    </row>
    <row r="9712" spans="1:10" x14ac:dyDescent="0.25">
      <c r="A9712" s="1" t="s">
        <v>7544</v>
      </c>
      <c r="B9712" s="2">
        <v>41948</v>
      </c>
      <c r="C9712" s="2">
        <v>41953</v>
      </c>
      <c r="D9712" s="1" t="s">
        <v>19</v>
      </c>
      <c r="E9712" s="1" t="s">
        <v>881</v>
      </c>
      <c r="F9712" s="1" t="s">
        <v>3071</v>
      </c>
      <c r="G9712">
        <v>273.56799999999998</v>
      </c>
      <c r="H9712">
        <v>2</v>
      </c>
      <c r="I9712">
        <v>0.2</v>
      </c>
      <c r="J9712">
        <v>-34.195999999999998</v>
      </c>
    </row>
    <row r="9713" spans="1:10" x14ac:dyDescent="0.25">
      <c r="A9713" s="1" t="s">
        <v>7544</v>
      </c>
      <c r="B9713" s="2">
        <v>41948</v>
      </c>
      <c r="C9713" s="2">
        <v>41953</v>
      </c>
      <c r="D9713" s="1" t="s">
        <v>19</v>
      </c>
      <c r="E9713" s="1" t="s">
        <v>881</v>
      </c>
      <c r="F9713" s="1" t="s">
        <v>1498</v>
      </c>
      <c r="G9713">
        <v>13.194000000000001</v>
      </c>
      <c r="H9713">
        <v>2</v>
      </c>
      <c r="I9713">
        <v>0.7</v>
      </c>
      <c r="J9713">
        <v>-8.7959999999999994</v>
      </c>
    </row>
    <row r="9714" spans="1:10" x14ac:dyDescent="0.25">
      <c r="A9714" s="1" t="s">
        <v>7544</v>
      </c>
      <c r="B9714" s="2">
        <v>41948</v>
      </c>
      <c r="C9714" s="2">
        <v>41953</v>
      </c>
      <c r="D9714" s="1" t="s">
        <v>19</v>
      </c>
      <c r="E9714" s="1" t="s">
        <v>881</v>
      </c>
      <c r="F9714" s="1" t="s">
        <v>1924</v>
      </c>
      <c r="G9714">
        <v>1080.096</v>
      </c>
      <c r="H9714">
        <v>6</v>
      </c>
      <c r="I9714">
        <v>0.2</v>
      </c>
      <c r="J9714">
        <v>-94.508399999999995</v>
      </c>
    </row>
    <row r="9715" spans="1:10" x14ac:dyDescent="0.25">
      <c r="A9715" s="1" t="s">
        <v>7544</v>
      </c>
      <c r="B9715" s="2">
        <v>41948</v>
      </c>
      <c r="C9715" s="2">
        <v>41953</v>
      </c>
      <c r="D9715" s="1" t="s">
        <v>19</v>
      </c>
      <c r="E9715" s="1" t="s">
        <v>881</v>
      </c>
      <c r="F9715" s="1" t="s">
        <v>1129</v>
      </c>
      <c r="G9715">
        <v>51.56</v>
      </c>
      <c r="H9715">
        <v>5</v>
      </c>
      <c r="I9715">
        <v>0.2</v>
      </c>
      <c r="J9715">
        <v>-6.4450000000000003</v>
      </c>
    </row>
    <row r="9716" spans="1:10" x14ac:dyDescent="0.25">
      <c r="A9716" s="1" t="s">
        <v>7544</v>
      </c>
      <c r="B9716" s="2">
        <v>41948</v>
      </c>
      <c r="C9716" s="2">
        <v>41953</v>
      </c>
      <c r="D9716" s="1" t="s">
        <v>19</v>
      </c>
      <c r="E9716" s="1" t="s">
        <v>881</v>
      </c>
      <c r="F9716" s="1" t="s">
        <v>3094</v>
      </c>
      <c r="G9716">
        <v>58.415999999999997</v>
      </c>
      <c r="H9716">
        <v>2</v>
      </c>
      <c r="I9716">
        <v>0.2</v>
      </c>
      <c r="J9716">
        <v>16.794599999999999</v>
      </c>
    </row>
    <row r="9717" spans="1:10" x14ac:dyDescent="0.25">
      <c r="A9717" s="1" t="s">
        <v>7545</v>
      </c>
      <c r="B9717" s="2">
        <v>42681</v>
      </c>
      <c r="C9717" s="2">
        <v>42686</v>
      </c>
      <c r="D9717" s="1" t="s">
        <v>19</v>
      </c>
      <c r="E9717" s="1" t="s">
        <v>2023</v>
      </c>
      <c r="F9717" s="1" t="s">
        <v>763</v>
      </c>
      <c r="G9717">
        <v>57.584000000000003</v>
      </c>
      <c r="H9717">
        <v>2</v>
      </c>
      <c r="I9717">
        <v>0.2</v>
      </c>
      <c r="J9717">
        <v>20.154399999999999</v>
      </c>
    </row>
    <row r="9718" spans="1:10" x14ac:dyDescent="0.25">
      <c r="A9718" s="1" t="s">
        <v>7546</v>
      </c>
      <c r="B9718" s="2">
        <v>42594</v>
      </c>
      <c r="C9718" s="2">
        <v>42596</v>
      </c>
      <c r="D9718" s="1" t="s">
        <v>11</v>
      </c>
      <c r="E9718" s="1" t="s">
        <v>2282</v>
      </c>
      <c r="F9718" s="1" t="s">
        <v>5367</v>
      </c>
      <c r="G9718">
        <v>37.311999999999998</v>
      </c>
      <c r="H9718">
        <v>4</v>
      </c>
      <c r="I9718">
        <v>0.2</v>
      </c>
      <c r="J9718">
        <v>2.7984</v>
      </c>
    </row>
    <row r="9719" spans="1:10" x14ac:dyDescent="0.25">
      <c r="A9719" s="1" t="s">
        <v>7547</v>
      </c>
      <c r="B9719" s="2">
        <v>42520</v>
      </c>
      <c r="C9719" s="2">
        <v>42521</v>
      </c>
      <c r="D9719" s="1" t="s">
        <v>654</v>
      </c>
      <c r="E9719" s="1" t="s">
        <v>1086</v>
      </c>
      <c r="F9719" s="1" t="s">
        <v>265</v>
      </c>
      <c r="G9719">
        <v>79.959999999999994</v>
      </c>
      <c r="H9719">
        <v>5</v>
      </c>
      <c r="I9719">
        <v>0.2</v>
      </c>
      <c r="J9719">
        <v>7.9960000000000004</v>
      </c>
    </row>
    <row r="9720" spans="1:10" x14ac:dyDescent="0.25">
      <c r="A9720" s="1" t="s">
        <v>7547</v>
      </c>
      <c r="B9720" s="2">
        <v>42520</v>
      </c>
      <c r="C9720" s="2">
        <v>42521</v>
      </c>
      <c r="D9720" s="1" t="s">
        <v>654</v>
      </c>
      <c r="E9720" s="1" t="s">
        <v>1086</v>
      </c>
      <c r="F9720" s="1" t="s">
        <v>420</v>
      </c>
      <c r="G9720">
        <v>223.96</v>
      </c>
      <c r="H9720">
        <v>5</v>
      </c>
      <c r="I9720">
        <v>0.2</v>
      </c>
      <c r="J9720">
        <v>11.198</v>
      </c>
    </row>
    <row r="9721" spans="1:10" x14ac:dyDescent="0.25">
      <c r="A9721" s="1" t="s">
        <v>7548</v>
      </c>
      <c r="B9721" s="2">
        <v>43051</v>
      </c>
      <c r="C9721" s="2">
        <v>43053</v>
      </c>
      <c r="D9721" s="1" t="s">
        <v>11</v>
      </c>
      <c r="E9721" s="1" t="s">
        <v>2964</v>
      </c>
      <c r="F9721" s="1" t="s">
        <v>2032</v>
      </c>
      <c r="G9721">
        <v>221.024</v>
      </c>
      <c r="H9721">
        <v>2</v>
      </c>
      <c r="I9721">
        <v>0.2</v>
      </c>
      <c r="J9721">
        <v>-55.256</v>
      </c>
    </row>
    <row r="9722" spans="1:10" x14ac:dyDescent="0.25">
      <c r="A9722" s="1" t="s">
        <v>7549</v>
      </c>
      <c r="B9722" s="2">
        <v>42635</v>
      </c>
      <c r="C9722" s="2">
        <v>42639</v>
      </c>
      <c r="D9722" s="1" t="s">
        <v>19</v>
      </c>
      <c r="E9722" s="1" t="s">
        <v>1284</v>
      </c>
      <c r="F9722" s="1" t="s">
        <v>3621</v>
      </c>
      <c r="G9722">
        <v>18.96</v>
      </c>
      <c r="H9722">
        <v>2</v>
      </c>
      <c r="I9722">
        <v>0</v>
      </c>
      <c r="J9722">
        <v>7.5839999999999996</v>
      </c>
    </row>
    <row r="9723" spans="1:10" x14ac:dyDescent="0.25">
      <c r="A9723" s="1" t="s">
        <v>7550</v>
      </c>
      <c r="B9723" s="2">
        <v>42416</v>
      </c>
      <c r="C9723" s="2">
        <v>42420</v>
      </c>
      <c r="D9723" s="1" t="s">
        <v>19</v>
      </c>
      <c r="E9723" s="1" t="s">
        <v>2556</v>
      </c>
      <c r="F9723" s="1" t="s">
        <v>4906</v>
      </c>
      <c r="G9723">
        <v>326.64600000000002</v>
      </c>
      <c r="H9723">
        <v>3</v>
      </c>
      <c r="I9723">
        <v>0.1</v>
      </c>
      <c r="J9723">
        <v>39.923400000000001</v>
      </c>
    </row>
    <row r="9724" spans="1:10" x14ac:dyDescent="0.25">
      <c r="A9724" s="1" t="s">
        <v>7550</v>
      </c>
      <c r="B9724" s="2">
        <v>42416</v>
      </c>
      <c r="C9724" s="2">
        <v>42420</v>
      </c>
      <c r="D9724" s="1" t="s">
        <v>19</v>
      </c>
      <c r="E9724" s="1" t="s">
        <v>2556</v>
      </c>
      <c r="F9724" s="1" t="s">
        <v>508</v>
      </c>
      <c r="G9724">
        <v>89.97</v>
      </c>
      <c r="H9724">
        <v>3</v>
      </c>
      <c r="I9724">
        <v>0</v>
      </c>
      <c r="J9724">
        <v>39.586799999999997</v>
      </c>
    </row>
    <row r="9725" spans="1:10" x14ac:dyDescent="0.25">
      <c r="A9725" s="1" t="s">
        <v>7551</v>
      </c>
      <c r="B9725" s="2">
        <v>41995</v>
      </c>
      <c r="C9725" s="2">
        <v>41999</v>
      </c>
      <c r="D9725" s="1" t="s">
        <v>19</v>
      </c>
      <c r="E9725" s="1" t="s">
        <v>297</v>
      </c>
      <c r="F9725" s="1" t="s">
        <v>1452</v>
      </c>
      <c r="G9725">
        <v>296.71199999999999</v>
      </c>
      <c r="H9725">
        <v>13</v>
      </c>
      <c r="I9725">
        <v>0.2</v>
      </c>
      <c r="J9725">
        <v>100.1403</v>
      </c>
    </row>
    <row r="9726" spans="1:10" x14ac:dyDescent="0.25">
      <c r="A9726" s="1" t="s">
        <v>7552</v>
      </c>
      <c r="B9726" s="2">
        <v>42343</v>
      </c>
      <c r="C9726" s="2">
        <v>42349</v>
      </c>
      <c r="D9726" s="1" t="s">
        <v>19</v>
      </c>
      <c r="E9726" s="1" t="s">
        <v>3211</v>
      </c>
      <c r="F9726" s="1" t="s">
        <v>1373</v>
      </c>
      <c r="G9726">
        <v>12.224</v>
      </c>
      <c r="H9726">
        <v>2</v>
      </c>
      <c r="I9726">
        <v>0.2</v>
      </c>
      <c r="J9726">
        <v>4.4311999999999996</v>
      </c>
    </row>
    <row r="9727" spans="1:10" x14ac:dyDescent="0.25">
      <c r="A9727" s="1" t="s">
        <v>7553</v>
      </c>
      <c r="B9727" s="2">
        <v>42995</v>
      </c>
      <c r="C9727" s="2">
        <v>42998</v>
      </c>
      <c r="D9727" s="1" t="s">
        <v>79</v>
      </c>
      <c r="E9727" s="1" t="s">
        <v>3187</v>
      </c>
      <c r="F9727" s="1" t="s">
        <v>2217</v>
      </c>
      <c r="G9727">
        <v>89.97</v>
      </c>
      <c r="H9727">
        <v>3</v>
      </c>
      <c r="I9727">
        <v>0</v>
      </c>
      <c r="J9727">
        <v>37.787399999999998</v>
      </c>
    </row>
    <row r="9728" spans="1:10" x14ac:dyDescent="0.25">
      <c r="A9728" s="1" t="s">
        <v>7554</v>
      </c>
      <c r="B9728" s="2">
        <v>43071</v>
      </c>
      <c r="C9728" s="2">
        <v>43073</v>
      </c>
      <c r="D9728" s="1" t="s">
        <v>79</v>
      </c>
      <c r="E9728" s="1" t="s">
        <v>128</v>
      </c>
      <c r="F9728" s="1" t="s">
        <v>3231</v>
      </c>
      <c r="G9728">
        <v>286.86</v>
      </c>
      <c r="H9728">
        <v>7</v>
      </c>
      <c r="I9728">
        <v>0</v>
      </c>
      <c r="J9728">
        <v>80.320800000000006</v>
      </c>
    </row>
    <row r="9729" spans="1:10" x14ac:dyDescent="0.25">
      <c r="A9729" s="1" t="s">
        <v>7554</v>
      </c>
      <c r="B9729" s="2">
        <v>43071</v>
      </c>
      <c r="C9729" s="2">
        <v>43073</v>
      </c>
      <c r="D9729" s="1" t="s">
        <v>79</v>
      </c>
      <c r="E9729" s="1" t="s">
        <v>128</v>
      </c>
      <c r="F9729" s="1" t="s">
        <v>81</v>
      </c>
      <c r="G9729">
        <v>979.95</v>
      </c>
      <c r="H9729">
        <v>5</v>
      </c>
      <c r="I9729">
        <v>0</v>
      </c>
      <c r="J9729">
        <v>284.18549999999999</v>
      </c>
    </row>
    <row r="9730" spans="1:10" x14ac:dyDescent="0.25">
      <c r="A9730" s="1" t="s">
        <v>7554</v>
      </c>
      <c r="B9730" s="2">
        <v>43071</v>
      </c>
      <c r="C9730" s="2">
        <v>43073</v>
      </c>
      <c r="D9730" s="1" t="s">
        <v>79</v>
      </c>
      <c r="E9730" s="1" t="s">
        <v>128</v>
      </c>
      <c r="F9730" s="1" t="s">
        <v>970</v>
      </c>
      <c r="G9730">
        <v>4.3600000000000003</v>
      </c>
      <c r="H9730">
        <v>2</v>
      </c>
      <c r="I9730">
        <v>0</v>
      </c>
      <c r="J9730">
        <v>0.1744</v>
      </c>
    </row>
    <row r="9731" spans="1:10" x14ac:dyDescent="0.25">
      <c r="A9731" s="1" t="s">
        <v>7555</v>
      </c>
      <c r="B9731" s="2">
        <v>41911</v>
      </c>
      <c r="C9731" s="2">
        <v>41916</v>
      </c>
      <c r="D9731" s="1" t="s">
        <v>19</v>
      </c>
      <c r="E9731" s="1" t="s">
        <v>2010</v>
      </c>
      <c r="F9731" s="1" t="s">
        <v>3284</v>
      </c>
      <c r="G9731">
        <v>10.048</v>
      </c>
      <c r="H9731">
        <v>2</v>
      </c>
      <c r="I9731">
        <v>0.2</v>
      </c>
      <c r="J9731">
        <v>3.14</v>
      </c>
    </row>
    <row r="9732" spans="1:10" x14ac:dyDescent="0.25">
      <c r="A9732" s="1" t="s">
        <v>7555</v>
      </c>
      <c r="B9732" s="2">
        <v>41911</v>
      </c>
      <c r="C9732" s="2">
        <v>41916</v>
      </c>
      <c r="D9732" s="1" t="s">
        <v>19</v>
      </c>
      <c r="E9732" s="1" t="s">
        <v>2010</v>
      </c>
      <c r="F9732" s="1" t="s">
        <v>1624</v>
      </c>
      <c r="G9732">
        <v>807.75</v>
      </c>
      <c r="H9732">
        <v>5</v>
      </c>
      <c r="I9732">
        <v>0</v>
      </c>
      <c r="J9732">
        <v>153.4725</v>
      </c>
    </row>
    <row r="9733" spans="1:10" x14ac:dyDescent="0.25">
      <c r="A9733" s="1" t="s">
        <v>7556</v>
      </c>
      <c r="B9733" s="2">
        <v>43053</v>
      </c>
      <c r="C9733" s="2">
        <v>43058</v>
      </c>
      <c r="D9733" s="1" t="s">
        <v>19</v>
      </c>
      <c r="E9733" s="1" t="s">
        <v>2723</v>
      </c>
      <c r="F9733" s="1" t="s">
        <v>2322</v>
      </c>
      <c r="G9733">
        <v>34.24</v>
      </c>
      <c r="H9733">
        <v>8</v>
      </c>
      <c r="I9733">
        <v>0</v>
      </c>
      <c r="J9733">
        <v>9.9296000000000006</v>
      </c>
    </row>
    <row r="9734" spans="1:10" x14ac:dyDescent="0.25">
      <c r="A9734" s="1" t="s">
        <v>7557</v>
      </c>
      <c r="B9734" s="2">
        <v>41871</v>
      </c>
      <c r="C9734" s="2">
        <v>41876</v>
      </c>
      <c r="D9734" s="1" t="s">
        <v>19</v>
      </c>
      <c r="E9734" s="1" t="s">
        <v>4078</v>
      </c>
      <c r="F9734" s="1" t="s">
        <v>3628</v>
      </c>
      <c r="G9734">
        <v>500.24</v>
      </c>
      <c r="H9734">
        <v>13</v>
      </c>
      <c r="I9734">
        <v>0</v>
      </c>
      <c r="J9734">
        <v>145.06960000000001</v>
      </c>
    </row>
    <row r="9735" spans="1:10" x14ac:dyDescent="0.25">
      <c r="A9735" s="1" t="s">
        <v>7557</v>
      </c>
      <c r="B9735" s="2">
        <v>41871</v>
      </c>
      <c r="C9735" s="2">
        <v>41876</v>
      </c>
      <c r="D9735" s="1" t="s">
        <v>19</v>
      </c>
      <c r="E9735" s="1" t="s">
        <v>4078</v>
      </c>
      <c r="F9735" s="1" t="s">
        <v>4279</v>
      </c>
      <c r="G9735">
        <v>20.12</v>
      </c>
      <c r="H9735">
        <v>2</v>
      </c>
      <c r="I9735">
        <v>0</v>
      </c>
      <c r="J9735">
        <v>9.2552000000000003</v>
      </c>
    </row>
    <row r="9736" spans="1:10" x14ac:dyDescent="0.25">
      <c r="A9736" s="1" t="s">
        <v>7557</v>
      </c>
      <c r="B9736" s="2">
        <v>41871</v>
      </c>
      <c r="C9736" s="2">
        <v>41876</v>
      </c>
      <c r="D9736" s="1" t="s">
        <v>19</v>
      </c>
      <c r="E9736" s="1" t="s">
        <v>4078</v>
      </c>
      <c r="F9736" s="1" t="s">
        <v>2670</v>
      </c>
      <c r="G9736">
        <v>896.99</v>
      </c>
      <c r="H9736">
        <v>1</v>
      </c>
      <c r="I9736">
        <v>0</v>
      </c>
      <c r="J9736">
        <v>421.58530000000002</v>
      </c>
    </row>
    <row r="9737" spans="1:10" x14ac:dyDescent="0.25">
      <c r="A9737" s="1" t="s">
        <v>7558</v>
      </c>
      <c r="B9737" s="2">
        <v>41962</v>
      </c>
      <c r="C9737" s="2">
        <v>41965</v>
      </c>
      <c r="D9737" s="1" t="s">
        <v>11</v>
      </c>
      <c r="E9737" s="1" t="s">
        <v>251</v>
      </c>
      <c r="F9737" s="1" t="s">
        <v>7043</v>
      </c>
      <c r="G9737">
        <v>5.88</v>
      </c>
      <c r="H9737">
        <v>1</v>
      </c>
      <c r="I9737">
        <v>0.2</v>
      </c>
      <c r="J9737">
        <v>1.9844999999999999</v>
      </c>
    </row>
    <row r="9738" spans="1:10" x14ac:dyDescent="0.25">
      <c r="A9738" s="1" t="s">
        <v>7559</v>
      </c>
      <c r="B9738" s="2">
        <v>42184</v>
      </c>
      <c r="C9738" s="2">
        <v>42188</v>
      </c>
      <c r="D9738" s="1" t="s">
        <v>19</v>
      </c>
      <c r="E9738" s="1" t="s">
        <v>4494</v>
      </c>
      <c r="F9738" s="1" t="s">
        <v>1064</v>
      </c>
      <c r="G9738">
        <v>269.98</v>
      </c>
      <c r="H9738">
        <v>2</v>
      </c>
      <c r="I9738">
        <v>0</v>
      </c>
      <c r="J9738">
        <v>72.894599999999997</v>
      </c>
    </row>
    <row r="9739" spans="1:10" x14ac:dyDescent="0.25">
      <c r="A9739" s="1" t="s">
        <v>7560</v>
      </c>
      <c r="B9739" s="2">
        <v>42810</v>
      </c>
      <c r="C9739" s="2">
        <v>42815</v>
      </c>
      <c r="D9739" s="1" t="s">
        <v>19</v>
      </c>
      <c r="E9739" s="1" t="s">
        <v>3259</v>
      </c>
      <c r="F9739" s="1" t="s">
        <v>3576</v>
      </c>
      <c r="G9739">
        <v>310.12</v>
      </c>
      <c r="H9739">
        <v>2</v>
      </c>
      <c r="I9739">
        <v>0</v>
      </c>
      <c r="J9739">
        <v>80.631200000000007</v>
      </c>
    </row>
    <row r="9740" spans="1:10" x14ac:dyDescent="0.25">
      <c r="A9740" s="1" t="s">
        <v>7560</v>
      </c>
      <c r="B9740" s="2">
        <v>42810</v>
      </c>
      <c r="C9740" s="2">
        <v>42815</v>
      </c>
      <c r="D9740" s="1" t="s">
        <v>19</v>
      </c>
      <c r="E9740" s="1" t="s">
        <v>3259</v>
      </c>
      <c r="F9740" s="1" t="s">
        <v>1930</v>
      </c>
      <c r="G9740">
        <v>70.463999999999999</v>
      </c>
      <c r="H9740">
        <v>6</v>
      </c>
      <c r="I9740">
        <v>0.2</v>
      </c>
      <c r="J9740">
        <v>22.9008</v>
      </c>
    </row>
    <row r="9741" spans="1:10" x14ac:dyDescent="0.25">
      <c r="A9741" s="1" t="s">
        <v>7560</v>
      </c>
      <c r="B9741" s="2">
        <v>42810</v>
      </c>
      <c r="C9741" s="2">
        <v>42815</v>
      </c>
      <c r="D9741" s="1" t="s">
        <v>19</v>
      </c>
      <c r="E9741" s="1" t="s">
        <v>3259</v>
      </c>
      <c r="F9741" s="1" t="s">
        <v>2682</v>
      </c>
      <c r="G9741">
        <v>19.68</v>
      </c>
      <c r="H9741">
        <v>5</v>
      </c>
      <c r="I9741">
        <v>0.2</v>
      </c>
      <c r="J9741">
        <v>6.8879999999999999</v>
      </c>
    </row>
    <row r="9742" spans="1:10" x14ac:dyDescent="0.25">
      <c r="A9742" s="1" t="s">
        <v>7560</v>
      </c>
      <c r="B9742" s="2">
        <v>42810</v>
      </c>
      <c r="C9742" s="2">
        <v>42815</v>
      </c>
      <c r="D9742" s="1" t="s">
        <v>19</v>
      </c>
      <c r="E9742" s="1" t="s">
        <v>3259</v>
      </c>
      <c r="F9742" s="1" t="s">
        <v>1211</v>
      </c>
      <c r="G9742">
        <v>140.66999999999999</v>
      </c>
      <c r="H9742">
        <v>3</v>
      </c>
      <c r="I9742">
        <v>0</v>
      </c>
      <c r="J9742">
        <v>54.8613</v>
      </c>
    </row>
    <row r="9743" spans="1:10" x14ac:dyDescent="0.25">
      <c r="A9743" s="1" t="s">
        <v>7561</v>
      </c>
      <c r="B9743" s="2">
        <v>42316</v>
      </c>
      <c r="C9743" s="2">
        <v>42320</v>
      </c>
      <c r="D9743" s="1" t="s">
        <v>19</v>
      </c>
      <c r="E9743" s="1" t="s">
        <v>1978</v>
      </c>
      <c r="F9743" s="1" t="s">
        <v>68</v>
      </c>
      <c r="G9743">
        <v>4404.8999999999996</v>
      </c>
      <c r="H9743">
        <v>5</v>
      </c>
      <c r="I9743">
        <v>0</v>
      </c>
      <c r="J9743">
        <v>1013.127</v>
      </c>
    </row>
    <row r="9744" spans="1:10" x14ac:dyDescent="0.25">
      <c r="A9744" s="1" t="s">
        <v>7562</v>
      </c>
      <c r="B9744" s="2">
        <v>43067</v>
      </c>
      <c r="C9744" s="2">
        <v>43071</v>
      </c>
      <c r="D9744" s="1" t="s">
        <v>19</v>
      </c>
      <c r="E9744" s="1" t="s">
        <v>946</v>
      </c>
      <c r="F9744" s="1" t="s">
        <v>603</v>
      </c>
      <c r="G9744">
        <v>62.65</v>
      </c>
      <c r="H9744">
        <v>5</v>
      </c>
      <c r="I9744">
        <v>0</v>
      </c>
      <c r="J9744">
        <v>29.445499999999999</v>
      </c>
    </row>
    <row r="9745" spans="1:10" x14ac:dyDescent="0.25">
      <c r="A9745" s="1" t="s">
        <v>7563</v>
      </c>
      <c r="B9745" s="2">
        <v>42537</v>
      </c>
      <c r="C9745" s="2">
        <v>42543</v>
      </c>
      <c r="D9745" s="1" t="s">
        <v>19</v>
      </c>
      <c r="E9745" s="1" t="s">
        <v>1668</v>
      </c>
      <c r="F9745" s="1" t="s">
        <v>2307</v>
      </c>
      <c r="G9745">
        <v>9.4499999999999993</v>
      </c>
      <c r="H9745">
        <v>3</v>
      </c>
      <c r="I9745">
        <v>0</v>
      </c>
      <c r="J9745">
        <v>4.5359999999999996</v>
      </c>
    </row>
    <row r="9746" spans="1:10" x14ac:dyDescent="0.25">
      <c r="A9746" s="1" t="s">
        <v>7564</v>
      </c>
      <c r="B9746" s="2">
        <v>42756</v>
      </c>
      <c r="C9746" s="2">
        <v>42760</v>
      </c>
      <c r="D9746" s="1" t="s">
        <v>19</v>
      </c>
      <c r="E9746" s="1" t="s">
        <v>3393</v>
      </c>
      <c r="F9746" s="1" t="s">
        <v>1134</v>
      </c>
      <c r="G9746">
        <v>268.57600000000002</v>
      </c>
      <c r="H9746">
        <v>4</v>
      </c>
      <c r="I9746">
        <v>0.2</v>
      </c>
      <c r="J9746">
        <v>90.644400000000005</v>
      </c>
    </row>
    <row r="9747" spans="1:10" x14ac:dyDescent="0.25">
      <c r="A9747" s="1" t="s">
        <v>7565</v>
      </c>
      <c r="B9747" s="2">
        <v>43063</v>
      </c>
      <c r="C9747" s="2">
        <v>43063</v>
      </c>
      <c r="D9747" s="1" t="s">
        <v>654</v>
      </c>
      <c r="E9747" s="1" t="s">
        <v>2052</v>
      </c>
      <c r="F9747" s="1" t="s">
        <v>688</v>
      </c>
      <c r="G9747">
        <v>364.08</v>
      </c>
      <c r="H9747">
        <v>2</v>
      </c>
      <c r="I9747">
        <v>0.2</v>
      </c>
      <c r="J9747">
        <v>9.1020000000000003</v>
      </c>
    </row>
    <row r="9748" spans="1:10" x14ac:dyDescent="0.25">
      <c r="A9748" s="1" t="s">
        <v>7565</v>
      </c>
      <c r="B9748" s="2">
        <v>43063</v>
      </c>
      <c r="C9748" s="2">
        <v>43063</v>
      </c>
      <c r="D9748" s="1" t="s">
        <v>654</v>
      </c>
      <c r="E9748" s="1" t="s">
        <v>2052</v>
      </c>
      <c r="F9748" s="1" t="s">
        <v>2100</v>
      </c>
      <c r="G9748">
        <v>71.087999999999994</v>
      </c>
      <c r="H9748">
        <v>2</v>
      </c>
      <c r="I9748">
        <v>0.2</v>
      </c>
      <c r="J9748">
        <v>-1.7771999999999999</v>
      </c>
    </row>
    <row r="9749" spans="1:10" x14ac:dyDescent="0.25">
      <c r="A9749" s="1" t="s">
        <v>7566</v>
      </c>
      <c r="B9749" s="2">
        <v>41954</v>
      </c>
      <c r="C9749" s="2">
        <v>41958</v>
      </c>
      <c r="D9749" s="1" t="s">
        <v>19</v>
      </c>
      <c r="E9749" s="1" t="s">
        <v>24</v>
      </c>
      <c r="F9749" s="1" t="s">
        <v>4551</v>
      </c>
      <c r="G9749">
        <v>10.984</v>
      </c>
      <c r="H9749">
        <v>2</v>
      </c>
      <c r="I9749">
        <v>0.6</v>
      </c>
      <c r="J9749">
        <v>-7.9634</v>
      </c>
    </row>
    <row r="9750" spans="1:10" x14ac:dyDescent="0.25">
      <c r="A9750" s="1" t="s">
        <v>7566</v>
      </c>
      <c r="B9750" s="2">
        <v>41954</v>
      </c>
      <c r="C9750" s="2">
        <v>41958</v>
      </c>
      <c r="D9750" s="1" t="s">
        <v>19</v>
      </c>
      <c r="E9750" s="1" t="s">
        <v>24</v>
      </c>
      <c r="F9750" s="1" t="s">
        <v>927</v>
      </c>
      <c r="G9750">
        <v>797.94399999999996</v>
      </c>
      <c r="H9750">
        <v>4</v>
      </c>
      <c r="I9750">
        <v>0.3</v>
      </c>
      <c r="J9750">
        <v>-56.996000000000002</v>
      </c>
    </row>
    <row r="9751" spans="1:10" x14ac:dyDescent="0.25">
      <c r="A9751" s="1" t="s">
        <v>7567</v>
      </c>
      <c r="B9751" s="2">
        <v>42433</v>
      </c>
      <c r="C9751" s="2">
        <v>42437</v>
      </c>
      <c r="D9751" s="1" t="s">
        <v>19</v>
      </c>
      <c r="E9751" s="1" t="s">
        <v>3146</v>
      </c>
      <c r="F9751" s="1" t="s">
        <v>857</v>
      </c>
      <c r="G9751">
        <v>159.97999999999999</v>
      </c>
      <c r="H9751">
        <v>2</v>
      </c>
      <c r="I9751">
        <v>0</v>
      </c>
      <c r="J9751">
        <v>57.592799999999997</v>
      </c>
    </row>
    <row r="9752" spans="1:10" x14ac:dyDescent="0.25">
      <c r="A9752" s="1" t="s">
        <v>7568</v>
      </c>
      <c r="B9752" s="2">
        <v>42654</v>
      </c>
      <c r="C9752" s="2">
        <v>42658</v>
      </c>
      <c r="D9752" s="1" t="s">
        <v>19</v>
      </c>
      <c r="E9752" s="1" t="s">
        <v>946</v>
      </c>
      <c r="F9752" s="1" t="s">
        <v>3397</v>
      </c>
      <c r="G9752">
        <v>5.3440000000000003</v>
      </c>
      <c r="H9752">
        <v>2</v>
      </c>
      <c r="I9752">
        <v>0.2</v>
      </c>
      <c r="J9752">
        <v>0.66800000000000004</v>
      </c>
    </row>
    <row r="9753" spans="1:10" x14ac:dyDescent="0.25">
      <c r="A9753" s="1" t="s">
        <v>7568</v>
      </c>
      <c r="B9753" s="2">
        <v>42654</v>
      </c>
      <c r="C9753" s="2">
        <v>42658</v>
      </c>
      <c r="D9753" s="1" t="s">
        <v>19</v>
      </c>
      <c r="E9753" s="1" t="s">
        <v>946</v>
      </c>
      <c r="F9753" s="1" t="s">
        <v>2666</v>
      </c>
      <c r="G9753">
        <v>27.72</v>
      </c>
      <c r="H9753">
        <v>3</v>
      </c>
      <c r="I9753">
        <v>0.2</v>
      </c>
      <c r="J9753">
        <v>3.4649999999999999</v>
      </c>
    </row>
    <row r="9754" spans="1:10" x14ac:dyDescent="0.25">
      <c r="A9754" s="1" t="s">
        <v>7569</v>
      </c>
      <c r="B9754" s="2">
        <v>42552</v>
      </c>
      <c r="C9754" s="2">
        <v>42553</v>
      </c>
      <c r="D9754" s="1" t="s">
        <v>79</v>
      </c>
      <c r="E9754" s="1" t="s">
        <v>536</v>
      </c>
      <c r="F9754" s="1" t="s">
        <v>1572</v>
      </c>
      <c r="G9754">
        <v>2.496</v>
      </c>
      <c r="H9754">
        <v>1</v>
      </c>
      <c r="I9754">
        <v>0.2</v>
      </c>
      <c r="J9754">
        <v>0.90480000000000005</v>
      </c>
    </row>
    <row r="9755" spans="1:10" x14ac:dyDescent="0.25">
      <c r="A9755" s="1" t="s">
        <v>7570</v>
      </c>
      <c r="B9755" s="2">
        <v>42821</v>
      </c>
      <c r="C9755" s="2">
        <v>42823</v>
      </c>
      <c r="D9755" s="1" t="s">
        <v>11</v>
      </c>
      <c r="E9755" s="1" t="s">
        <v>213</v>
      </c>
      <c r="F9755" s="1" t="s">
        <v>4120</v>
      </c>
      <c r="G9755">
        <v>8.26</v>
      </c>
      <c r="H9755">
        <v>2</v>
      </c>
      <c r="I9755">
        <v>0</v>
      </c>
      <c r="J9755">
        <v>3.7995999999999999</v>
      </c>
    </row>
    <row r="9756" spans="1:10" x14ac:dyDescent="0.25">
      <c r="A9756" s="1" t="s">
        <v>7570</v>
      </c>
      <c r="B9756" s="2">
        <v>42821</v>
      </c>
      <c r="C9756" s="2">
        <v>42823</v>
      </c>
      <c r="D9756" s="1" t="s">
        <v>11</v>
      </c>
      <c r="E9756" s="1" t="s">
        <v>213</v>
      </c>
      <c r="F9756" s="1" t="s">
        <v>442</v>
      </c>
      <c r="G9756">
        <v>17.760000000000002</v>
      </c>
      <c r="H9756">
        <v>2</v>
      </c>
      <c r="I9756">
        <v>0</v>
      </c>
      <c r="J9756">
        <v>8.8800000000000008</v>
      </c>
    </row>
    <row r="9757" spans="1:10" x14ac:dyDescent="0.25">
      <c r="A9757" s="1" t="s">
        <v>7570</v>
      </c>
      <c r="B9757" s="2">
        <v>42821</v>
      </c>
      <c r="C9757" s="2">
        <v>42823</v>
      </c>
      <c r="D9757" s="1" t="s">
        <v>11</v>
      </c>
      <c r="E9757" s="1" t="s">
        <v>213</v>
      </c>
      <c r="F9757" s="1" t="s">
        <v>3511</v>
      </c>
      <c r="G9757">
        <v>332.94</v>
      </c>
      <c r="H9757">
        <v>3</v>
      </c>
      <c r="I9757">
        <v>0</v>
      </c>
      <c r="J9757">
        <v>9.9882000000000009</v>
      </c>
    </row>
    <row r="9758" spans="1:10" x14ac:dyDescent="0.25">
      <c r="A9758" s="1" t="s">
        <v>7570</v>
      </c>
      <c r="B9758" s="2">
        <v>42821</v>
      </c>
      <c r="C9758" s="2">
        <v>42823</v>
      </c>
      <c r="D9758" s="1" t="s">
        <v>11</v>
      </c>
      <c r="E9758" s="1" t="s">
        <v>213</v>
      </c>
      <c r="F9758" s="1" t="s">
        <v>555</v>
      </c>
      <c r="G9758">
        <v>292.10000000000002</v>
      </c>
      <c r="H9758">
        <v>2</v>
      </c>
      <c r="I9758">
        <v>0</v>
      </c>
      <c r="J9758">
        <v>58.42</v>
      </c>
    </row>
    <row r="9759" spans="1:10" x14ac:dyDescent="0.25">
      <c r="A9759" s="1" t="s">
        <v>7570</v>
      </c>
      <c r="B9759" s="2">
        <v>42821</v>
      </c>
      <c r="C9759" s="2">
        <v>42823</v>
      </c>
      <c r="D9759" s="1" t="s">
        <v>11</v>
      </c>
      <c r="E9759" s="1" t="s">
        <v>213</v>
      </c>
      <c r="F9759" s="1" t="s">
        <v>5751</v>
      </c>
      <c r="G9759">
        <v>206.1</v>
      </c>
      <c r="H9759">
        <v>5</v>
      </c>
      <c r="I9759">
        <v>0</v>
      </c>
      <c r="J9759">
        <v>55.646999999999998</v>
      </c>
    </row>
    <row r="9760" spans="1:10" x14ac:dyDescent="0.25">
      <c r="A9760" s="1" t="s">
        <v>7570</v>
      </c>
      <c r="B9760" s="2">
        <v>42821</v>
      </c>
      <c r="C9760" s="2">
        <v>42823</v>
      </c>
      <c r="D9760" s="1" t="s">
        <v>11</v>
      </c>
      <c r="E9760" s="1" t="s">
        <v>213</v>
      </c>
      <c r="F9760" s="1" t="s">
        <v>513</v>
      </c>
      <c r="G9760">
        <v>17.64</v>
      </c>
      <c r="H9760">
        <v>4</v>
      </c>
      <c r="I9760">
        <v>0</v>
      </c>
      <c r="J9760">
        <v>8.1143999999999998</v>
      </c>
    </row>
    <row r="9761" spans="1:10" x14ac:dyDescent="0.25">
      <c r="A9761" s="1" t="s">
        <v>7571</v>
      </c>
      <c r="B9761" s="2">
        <v>42674</v>
      </c>
      <c r="C9761" s="2">
        <v>42679</v>
      </c>
      <c r="D9761" s="1" t="s">
        <v>19</v>
      </c>
      <c r="E9761" s="1" t="s">
        <v>1078</v>
      </c>
      <c r="F9761" s="1" t="s">
        <v>2546</v>
      </c>
      <c r="G9761">
        <v>1403.92</v>
      </c>
      <c r="H9761">
        <v>5</v>
      </c>
      <c r="I9761">
        <v>0.2</v>
      </c>
      <c r="J9761">
        <v>70.195999999999998</v>
      </c>
    </row>
    <row r="9762" spans="1:10" x14ac:dyDescent="0.25">
      <c r="A9762" s="1" t="s">
        <v>7572</v>
      </c>
      <c r="B9762" s="2">
        <v>43043</v>
      </c>
      <c r="C9762" s="2">
        <v>43047</v>
      </c>
      <c r="D9762" s="1" t="s">
        <v>19</v>
      </c>
      <c r="E9762" s="1" t="s">
        <v>2105</v>
      </c>
      <c r="F9762" s="1" t="s">
        <v>3974</v>
      </c>
      <c r="G9762">
        <v>4.3</v>
      </c>
      <c r="H9762">
        <v>2</v>
      </c>
      <c r="I9762">
        <v>0</v>
      </c>
      <c r="J9762">
        <v>1.419</v>
      </c>
    </row>
    <row r="9763" spans="1:10" x14ac:dyDescent="0.25">
      <c r="A9763" s="1" t="s">
        <v>7573</v>
      </c>
      <c r="B9763" s="2">
        <v>41684</v>
      </c>
      <c r="C9763" s="2">
        <v>41688</v>
      </c>
      <c r="D9763" s="1" t="s">
        <v>19</v>
      </c>
      <c r="E9763" s="1" t="s">
        <v>2367</v>
      </c>
      <c r="F9763" s="1" t="s">
        <v>2479</v>
      </c>
      <c r="G9763">
        <v>239.97</v>
      </c>
      <c r="H9763">
        <v>3</v>
      </c>
      <c r="I9763">
        <v>0</v>
      </c>
      <c r="J9763">
        <v>86.389200000000002</v>
      </c>
    </row>
    <row r="9764" spans="1:10" x14ac:dyDescent="0.25">
      <c r="A9764" s="1" t="s">
        <v>7573</v>
      </c>
      <c r="B9764" s="2">
        <v>41684</v>
      </c>
      <c r="C9764" s="2">
        <v>41688</v>
      </c>
      <c r="D9764" s="1" t="s">
        <v>19</v>
      </c>
      <c r="E9764" s="1" t="s">
        <v>2367</v>
      </c>
      <c r="F9764" s="1" t="s">
        <v>3231</v>
      </c>
      <c r="G9764">
        <v>81.96</v>
      </c>
      <c r="H9764">
        <v>2</v>
      </c>
      <c r="I9764">
        <v>0</v>
      </c>
      <c r="J9764">
        <v>22.948799999999999</v>
      </c>
    </row>
    <row r="9765" spans="1:10" x14ac:dyDescent="0.25">
      <c r="A9765" s="1" t="s">
        <v>7573</v>
      </c>
      <c r="B9765" s="2">
        <v>41684</v>
      </c>
      <c r="C9765" s="2">
        <v>41688</v>
      </c>
      <c r="D9765" s="1" t="s">
        <v>19</v>
      </c>
      <c r="E9765" s="1" t="s">
        <v>2367</v>
      </c>
      <c r="F9765" s="1" t="s">
        <v>3432</v>
      </c>
      <c r="G9765">
        <v>238.62</v>
      </c>
      <c r="H9765">
        <v>2</v>
      </c>
      <c r="I9765">
        <v>0</v>
      </c>
      <c r="J9765">
        <v>4.7724000000000002</v>
      </c>
    </row>
    <row r="9766" spans="1:10" x14ac:dyDescent="0.25">
      <c r="A9766" s="1" t="s">
        <v>7574</v>
      </c>
      <c r="B9766" s="2">
        <v>41808</v>
      </c>
      <c r="C9766" s="2">
        <v>41813</v>
      </c>
      <c r="D9766" s="1" t="s">
        <v>19</v>
      </c>
      <c r="E9766" s="1" t="s">
        <v>2327</v>
      </c>
      <c r="F9766" s="1" t="s">
        <v>293</v>
      </c>
      <c r="G9766">
        <v>139.80000000000001</v>
      </c>
      <c r="H9766">
        <v>5</v>
      </c>
      <c r="I9766">
        <v>0.2</v>
      </c>
      <c r="J9766">
        <v>12.2325</v>
      </c>
    </row>
    <row r="9767" spans="1:10" x14ac:dyDescent="0.25">
      <c r="A9767" s="1" t="s">
        <v>7575</v>
      </c>
      <c r="B9767" s="2">
        <v>42794</v>
      </c>
      <c r="C9767" s="2">
        <v>42800</v>
      </c>
      <c r="D9767" s="1" t="s">
        <v>19</v>
      </c>
      <c r="E9767" s="1" t="s">
        <v>2686</v>
      </c>
      <c r="F9767" s="1" t="s">
        <v>2682</v>
      </c>
      <c r="G9767">
        <v>9.84</v>
      </c>
      <c r="H9767">
        <v>2</v>
      </c>
      <c r="I9767">
        <v>0</v>
      </c>
      <c r="J9767">
        <v>4.7232000000000003</v>
      </c>
    </row>
    <row r="9768" spans="1:10" x14ac:dyDescent="0.25">
      <c r="A9768" s="1" t="s">
        <v>7575</v>
      </c>
      <c r="B9768" s="2">
        <v>42794</v>
      </c>
      <c r="C9768" s="2">
        <v>42800</v>
      </c>
      <c r="D9768" s="1" t="s">
        <v>19</v>
      </c>
      <c r="E9768" s="1" t="s">
        <v>2686</v>
      </c>
      <c r="F9768" s="1" t="s">
        <v>1157</v>
      </c>
      <c r="G9768">
        <v>7.78</v>
      </c>
      <c r="H9768">
        <v>1</v>
      </c>
      <c r="I9768">
        <v>0</v>
      </c>
      <c r="J9768">
        <v>3.5009999999999999</v>
      </c>
    </row>
    <row r="9769" spans="1:10" x14ac:dyDescent="0.25">
      <c r="A9769" s="1" t="s">
        <v>7576</v>
      </c>
      <c r="B9769" s="2">
        <v>43078</v>
      </c>
      <c r="C9769" s="2">
        <v>43084</v>
      </c>
      <c r="D9769" s="1" t="s">
        <v>19</v>
      </c>
      <c r="E9769" s="1" t="s">
        <v>2771</v>
      </c>
      <c r="F9769" s="1" t="s">
        <v>2319</v>
      </c>
      <c r="G9769">
        <v>54.9</v>
      </c>
      <c r="H9769">
        <v>5</v>
      </c>
      <c r="I9769">
        <v>0</v>
      </c>
      <c r="J9769">
        <v>26.901</v>
      </c>
    </row>
    <row r="9770" spans="1:10" x14ac:dyDescent="0.25">
      <c r="A9770" s="1" t="s">
        <v>7577</v>
      </c>
      <c r="B9770" s="2">
        <v>43076</v>
      </c>
      <c r="C9770" s="2">
        <v>43083</v>
      </c>
      <c r="D9770" s="1" t="s">
        <v>19</v>
      </c>
      <c r="E9770" s="1" t="s">
        <v>1982</v>
      </c>
      <c r="F9770" s="1" t="s">
        <v>3073</v>
      </c>
      <c r="G9770">
        <v>50.04</v>
      </c>
      <c r="H9770">
        <v>6</v>
      </c>
      <c r="I9770">
        <v>0</v>
      </c>
      <c r="J9770">
        <v>25.02</v>
      </c>
    </row>
    <row r="9771" spans="1:10" x14ac:dyDescent="0.25">
      <c r="A9771" s="1" t="s">
        <v>7578</v>
      </c>
      <c r="B9771" s="2">
        <v>42698</v>
      </c>
      <c r="C9771" s="2">
        <v>42704</v>
      </c>
      <c r="D9771" s="1" t="s">
        <v>19</v>
      </c>
      <c r="E9771" s="1" t="s">
        <v>1505</v>
      </c>
      <c r="F9771" s="1" t="s">
        <v>1245</v>
      </c>
      <c r="G9771">
        <v>339.92</v>
      </c>
      <c r="H9771">
        <v>5</v>
      </c>
      <c r="I9771">
        <v>0.2</v>
      </c>
      <c r="J9771">
        <v>8.4979999999999993</v>
      </c>
    </row>
    <row r="9772" spans="1:10" x14ac:dyDescent="0.25">
      <c r="A9772" s="1" t="s">
        <v>7578</v>
      </c>
      <c r="B9772" s="2">
        <v>42698</v>
      </c>
      <c r="C9772" s="2">
        <v>42704</v>
      </c>
      <c r="D9772" s="1" t="s">
        <v>19</v>
      </c>
      <c r="E9772" s="1" t="s">
        <v>1505</v>
      </c>
      <c r="F9772" s="1" t="s">
        <v>2537</v>
      </c>
      <c r="G9772">
        <v>10.528</v>
      </c>
      <c r="H9772">
        <v>4</v>
      </c>
      <c r="I9772">
        <v>0.2</v>
      </c>
      <c r="J9772">
        <v>3.4216000000000002</v>
      </c>
    </row>
    <row r="9773" spans="1:10" x14ac:dyDescent="0.25">
      <c r="A9773" s="1" t="s">
        <v>7578</v>
      </c>
      <c r="B9773" s="2">
        <v>42698</v>
      </c>
      <c r="C9773" s="2">
        <v>42704</v>
      </c>
      <c r="D9773" s="1" t="s">
        <v>19</v>
      </c>
      <c r="E9773" s="1" t="s">
        <v>1505</v>
      </c>
      <c r="F9773" s="1" t="s">
        <v>2973</v>
      </c>
      <c r="G9773">
        <v>42.384</v>
      </c>
      <c r="H9773">
        <v>2</v>
      </c>
      <c r="I9773">
        <v>0.2</v>
      </c>
      <c r="J9773">
        <v>4.2384000000000004</v>
      </c>
    </row>
    <row r="9774" spans="1:10" x14ac:dyDescent="0.25">
      <c r="A9774" s="1" t="s">
        <v>7579</v>
      </c>
      <c r="B9774" s="2">
        <v>42554</v>
      </c>
      <c r="C9774" s="2">
        <v>42554</v>
      </c>
      <c r="D9774" s="1" t="s">
        <v>654</v>
      </c>
      <c r="E9774" s="1" t="s">
        <v>2486</v>
      </c>
      <c r="F9774" s="1" t="s">
        <v>2426</v>
      </c>
      <c r="G9774">
        <v>123.92</v>
      </c>
      <c r="H9774">
        <v>5</v>
      </c>
      <c r="I9774">
        <v>0.2</v>
      </c>
      <c r="J9774">
        <v>38.725000000000001</v>
      </c>
    </row>
    <row r="9775" spans="1:10" x14ac:dyDescent="0.25">
      <c r="A9775" s="1" t="s">
        <v>7580</v>
      </c>
      <c r="B9775" s="2">
        <v>42547</v>
      </c>
      <c r="C9775" s="2">
        <v>42554</v>
      </c>
      <c r="D9775" s="1" t="s">
        <v>19</v>
      </c>
      <c r="E9775" s="1" t="s">
        <v>1935</v>
      </c>
      <c r="F9775" s="1" t="s">
        <v>4378</v>
      </c>
      <c r="G9775">
        <v>135.94999999999999</v>
      </c>
      <c r="H9775">
        <v>1</v>
      </c>
      <c r="I9775">
        <v>0</v>
      </c>
      <c r="J9775">
        <v>39.4255</v>
      </c>
    </row>
    <row r="9776" spans="1:10" x14ac:dyDescent="0.25">
      <c r="A9776" s="1" t="s">
        <v>7581</v>
      </c>
      <c r="B9776" s="2">
        <v>41846</v>
      </c>
      <c r="C9776" s="2">
        <v>41850</v>
      </c>
      <c r="D9776" s="1" t="s">
        <v>19</v>
      </c>
      <c r="E9776" s="1" t="s">
        <v>722</v>
      </c>
      <c r="F9776" s="1" t="s">
        <v>634</v>
      </c>
      <c r="G9776">
        <v>2177.5839999999998</v>
      </c>
      <c r="H9776">
        <v>8</v>
      </c>
      <c r="I9776">
        <v>0.8</v>
      </c>
      <c r="J9776">
        <v>-3701.8928000000001</v>
      </c>
    </row>
    <row r="9777" spans="1:10" x14ac:dyDescent="0.25">
      <c r="A9777" s="1" t="s">
        <v>7581</v>
      </c>
      <c r="B9777" s="2">
        <v>41846</v>
      </c>
      <c r="C9777" s="2">
        <v>41850</v>
      </c>
      <c r="D9777" s="1" t="s">
        <v>19</v>
      </c>
      <c r="E9777" s="1" t="s">
        <v>722</v>
      </c>
      <c r="F9777" s="1" t="s">
        <v>3678</v>
      </c>
      <c r="G9777">
        <v>17.495999999999999</v>
      </c>
      <c r="H9777">
        <v>3</v>
      </c>
      <c r="I9777">
        <v>0.6</v>
      </c>
      <c r="J9777">
        <v>-10.0602</v>
      </c>
    </row>
    <row r="9778" spans="1:10" x14ac:dyDescent="0.25">
      <c r="A9778" s="1" t="s">
        <v>7581</v>
      </c>
      <c r="B9778" s="2">
        <v>41846</v>
      </c>
      <c r="C9778" s="2">
        <v>41850</v>
      </c>
      <c r="D9778" s="1" t="s">
        <v>19</v>
      </c>
      <c r="E9778" s="1" t="s">
        <v>722</v>
      </c>
      <c r="F9778" s="1" t="s">
        <v>604</v>
      </c>
      <c r="G9778">
        <v>16.783999999999999</v>
      </c>
      <c r="H9778">
        <v>4</v>
      </c>
      <c r="I9778">
        <v>0.8</v>
      </c>
      <c r="J9778">
        <v>-26.854399999999998</v>
      </c>
    </row>
    <row r="9779" spans="1:10" x14ac:dyDescent="0.25">
      <c r="A9779" s="1" t="s">
        <v>7581</v>
      </c>
      <c r="B9779" s="2">
        <v>41846</v>
      </c>
      <c r="C9779" s="2">
        <v>41850</v>
      </c>
      <c r="D9779" s="1" t="s">
        <v>19</v>
      </c>
      <c r="E9779" s="1" t="s">
        <v>722</v>
      </c>
      <c r="F9779" s="1" t="s">
        <v>667</v>
      </c>
      <c r="G9779">
        <v>431.13600000000002</v>
      </c>
      <c r="H9779">
        <v>9</v>
      </c>
      <c r="I9779">
        <v>0.2</v>
      </c>
      <c r="J9779">
        <v>-26.946000000000002</v>
      </c>
    </row>
    <row r="9780" spans="1:10" x14ac:dyDescent="0.25">
      <c r="A9780" s="1" t="s">
        <v>7581</v>
      </c>
      <c r="B9780" s="2">
        <v>41846</v>
      </c>
      <c r="C9780" s="2">
        <v>41850</v>
      </c>
      <c r="D9780" s="1" t="s">
        <v>19</v>
      </c>
      <c r="E9780" s="1" t="s">
        <v>722</v>
      </c>
      <c r="F9780" s="1" t="s">
        <v>442</v>
      </c>
      <c r="G9780">
        <v>8.8800000000000008</v>
      </c>
      <c r="H9780">
        <v>5</v>
      </c>
      <c r="I9780">
        <v>0.8</v>
      </c>
      <c r="J9780">
        <v>-13.32</v>
      </c>
    </row>
    <row r="9781" spans="1:10" x14ac:dyDescent="0.25">
      <c r="A9781" s="1" t="s">
        <v>7581</v>
      </c>
      <c r="B9781" s="2">
        <v>41846</v>
      </c>
      <c r="C9781" s="2">
        <v>41850</v>
      </c>
      <c r="D9781" s="1" t="s">
        <v>19</v>
      </c>
      <c r="E9781" s="1" t="s">
        <v>722</v>
      </c>
      <c r="F9781" s="1" t="s">
        <v>2736</v>
      </c>
      <c r="G9781">
        <v>4.8360000000000003</v>
      </c>
      <c r="H9781">
        <v>2</v>
      </c>
      <c r="I9781">
        <v>0.8</v>
      </c>
      <c r="J9781">
        <v>-12.09</v>
      </c>
    </row>
    <row r="9782" spans="1:10" x14ac:dyDescent="0.25">
      <c r="A9782" s="1" t="s">
        <v>7582</v>
      </c>
      <c r="B9782" s="2">
        <v>42627</v>
      </c>
      <c r="C9782" s="2">
        <v>42631</v>
      </c>
      <c r="D9782" s="1" t="s">
        <v>19</v>
      </c>
      <c r="E9782" s="1" t="s">
        <v>229</v>
      </c>
      <c r="F9782" s="1" t="s">
        <v>3000</v>
      </c>
      <c r="G9782">
        <v>437.85</v>
      </c>
      <c r="H9782">
        <v>3</v>
      </c>
      <c r="I9782">
        <v>0</v>
      </c>
      <c r="J9782">
        <v>131.35499999999999</v>
      </c>
    </row>
    <row r="9783" spans="1:10" x14ac:dyDescent="0.25">
      <c r="A9783" s="1" t="s">
        <v>7582</v>
      </c>
      <c r="B9783" s="2">
        <v>42627</v>
      </c>
      <c r="C9783" s="2">
        <v>42631</v>
      </c>
      <c r="D9783" s="1" t="s">
        <v>19</v>
      </c>
      <c r="E9783" s="1" t="s">
        <v>229</v>
      </c>
      <c r="F9783" s="1" t="s">
        <v>2673</v>
      </c>
      <c r="G9783">
        <v>673.56799999999998</v>
      </c>
      <c r="H9783">
        <v>2</v>
      </c>
      <c r="I9783">
        <v>0.2</v>
      </c>
      <c r="J9783">
        <v>252.58799999999999</v>
      </c>
    </row>
    <row r="9784" spans="1:10" x14ac:dyDescent="0.25">
      <c r="A9784" s="1" t="s">
        <v>7583</v>
      </c>
      <c r="B9784" s="2">
        <v>42155</v>
      </c>
      <c r="C9784" s="2">
        <v>42157</v>
      </c>
      <c r="D9784" s="1" t="s">
        <v>11</v>
      </c>
      <c r="E9784" s="1" t="s">
        <v>3059</v>
      </c>
      <c r="F9784" s="1" t="s">
        <v>1053</v>
      </c>
      <c r="G9784">
        <v>274.8</v>
      </c>
      <c r="H9784">
        <v>5</v>
      </c>
      <c r="I9784">
        <v>0</v>
      </c>
      <c r="J9784">
        <v>134.65199999999999</v>
      </c>
    </row>
    <row r="9785" spans="1:10" x14ac:dyDescent="0.25">
      <c r="A9785" s="1" t="s">
        <v>7583</v>
      </c>
      <c r="B9785" s="2">
        <v>42155</v>
      </c>
      <c r="C9785" s="2">
        <v>42157</v>
      </c>
      <c r="D9785" s="1" t="s">
        <v>11</v>
      </c>
      <c r="E9785" s="1" t="s">
        <v>3059</v>
      </c>
      <c r="F9785" s="1" t="s">
        <v>1755</v>
      </c>
      <c r="G9785">
        <v>62.18</v>
      </c>
      <c r="H9785">
        <v>1</v>
      </c>
      <c r="I9785">
        <v>0</v>
      </c>
      <c r="J9785">
        <v>16.788599999999999</v>
      </c>
    </row>
    <row r="9786" spans="1:10" x14ac:dyDescent="0.25">
      <c r="A9786" s="1" t="s">
        <v>7583</v>
      </c>
      <c r="B9786" s="2">
        <v>42155</v>
      </c>
      <c r="C9786" s="2">
        <v>42157</v>
      </c>
      <c r="D9786" s="1" t="s">
        <v>11</v>
      </c>
      <c r="E9786" s="1" t="s">
        <v>3059</v>
      </c>
      <c r="F9786" s="1" t="s">
        <v>3296</v>
      </c>
      <c r="G9786">
        <v>8.2799999999999994</v>
      </c>
      <c r="H9786">
        <v>2</v>
      </c>
      <c r="I9786">
        <v>0</v>
      </c>
      <c r="J9786">
        <v>2.9807999999999999</v>
      </c>
    </row>
    <row r="9787" spans="1:10" x14ac:dyDescent="0.25">
      <c r="A9787" s="1" t="s">
        <v>7584</v>
      </c>
      <c r="B9787" s="2">
        <v>42133</v>
      </c>
      <c r="C9787" s="2">
        <v>42137</v>
      </c>
      <c r="D9787" s="1" t="s">
        <v>19</v>
      </c>
      <c r="E9787" s="1" t="s">
        <v>1101</v>
      </c>
      <c r="F9787" s="1" t="s">
        <v>3898</v>
      </c>
      <c r="G9787">
        <v>48.81</v>
      </c>
      <c r="H9787">
        <v>3</v>
      </c>
      <c r="I9787">
        <v>0</v>
      </c>
      <c r="J9787">
        <v>23.916899999999998</v>
      </c>
    </row>
    <row r="9788" spans="1:10" x14ac:dyDescent="0.25">
      <c r="A9788" s="1" t="s">
        <v>7585</v>
      </c>
      <c r="B9788" s="2">
        <v>41948</v>
      </c>
      <c r="C9788" s="2">
        <v>41948</v>
      </c>
      <c r="D9788" s="1" t="s">
        <v>654</v>
      </c>
      <c r="E9788" s="1" t="s">
        <v>5331</v>
      </c>
      <c r="F9788" s="1" t="s">
        <v>2582</v>
      </c>
      <c r="G9788">
        <v>149.9</v>
      </c>
      <c r="H9788">
        <v>5</v>
      </c>
      <c r="I9788">
        <v>0</v>
      </c>
      <c r="J9788">
        <v>40.472999999999999</v>
      </c>
    </row>
    <row r="9789" spans="1:10" x14ac:dyDescent="0.25">
      <c r="A9789" s="1" t="s">
        <v>7586</v>
      </c>
      <c r="B9789" s="2">
        <v>42821</v>
      </c>
      <c r="C9789" s="2">
        <v>42826</v>
      </c>
      <c r="D9789" s="1" t="s">
        <v>19</v>
      </c>
      <c r="E9789" s="1" t="s">
        <v>742</v>
      </c>
      <c r="F9789" s="1" t="s">
        <v>1679</v>
      </c>
      <c r="G9789">
        <v>1023.332</v>
      </c>
      <c r="H9789">
        <v>5</v>
      </c>
      <c r="I9789">
        <v>0.32</v>
      </c>
      <c r="J9789">
        <v>-30.097999999999999</v>
      </c>
    </row>
    <row r="9790" spans="1:10" x14ac:dyDescent="0.25">
      <c r="A9790" s="1" t="s">
        <v>7586</v>
      </c>
      <c r="B9790" s="2">
        <v>42821</v>
      </c>
      <c r="C9790" s="2">
        <v>42826</v>
      </c>
      <c r="D9790" s="1" t="s">
        <v>19</v>
      </c>
      <c r="E9790" s="1" t="s">
        <v>742</v>
      </c>
      <c r="F9790" s="1" t="s">
        <v>252</v>
      </c>
      <c r="G9790">
        <v>600.55799999999999</v>
      </c>
      <c r="H9790">
        <v>3</v>
      </c>
      <c r="I9790">
        <v>0.3</v>
      </c>
      <c r="J9790">
        <v>-8.5793999999999997</v>
      </c>
    </row>
    <row r="9791" spans="1:10" x14ac:dyDescent="0.25">
      <c r="A9791" s="1" t="s">
        <v>7586</v>
      </c>
      <c r="B9791" s="2">
        <v>42821</v>
      </c>
      <c r="C9791" s="2">
        <v>42826</v>
      </c>
      <c r="D9791" s="1" t="s">
        <v>19</v>
      </c>
      <c r="E9791" s="1" t="s">
        <v>742</v>
      </c>
      <c r="F9791" s="1" t="s">
        <v>1348</v>
      </c>
      <c r="G9791">
        <v>39.991999999999997</v>
      </c>
      <c r="H9791">
        <v>1</v>
      </c>
      <c r="I9791">
        <v>0.2</v>
      </c>
      <c r="J9791">
        <v>6.9985999999999997</v>
      </c>
    </row>
    <row r="9792" spans="1:10" x14ac:dyDescent="0.25">
      <c r="A9792" s="1" t="s">
        <v>7586</v>
      </c>
      <c r="B9792" s="2">
        <v>42821</v>
      </c>
      <c r="C9792" s="2">
        <v>42826</v>
      </c>
      <c r="D9792" s="1" t="s">
        <v>19</v>
      </c>
      <c r="E9792" s="1" t="s">
        <v>742</v>
      </c>
      <c r="F9792" s="1" t="s">
        <v>3104</v>
      </c>
      <c r="G9792">
        <v>211.24600000000001</v>
      </c>
      <c r="H9792">
        <v>2</v>
      </c>
      <c r="I9792">
        <v>0.3</v>
      </c>
      <c r="J9792">
        <v>-66.391599999999997</v>
      </c>
    </row>
    <row r="9793" spans="1:10" x14ac:dyDescent="0.25">
      <c r="A9793" s="1" t="s">
        <v>7587</v>
      </c>
      <c r="B9793" s="2">
        <v>41780</v>
      </c>
      <c r="C9793" s="2">
        <v>41782</v>
      </c>
      <c r="D9793" s="1" t="s">
        <v>11</v>
      </c>
      <c r="E9793" s="1" t="s">
        <v>1555</v>
      </c>
      <c r="F9793" s="1" t="s">
        <v>2301</v>
      </c>
      <c r="G9793">
        <v>56.064</v>
      </c>
      <c r="H9793">
        <v>6</v>
      </c>
      <c r="I9793">
        <v>0.2</v>
      </c>
      <c r="J9793">
        <v>21.024000000000001</v>
      </c>
    </row>
    <row r="9794" spans="1:10" x14ac:dyDescent="0.25">
      <c r="A9794" s="1" t="s">
        <v>7587</v>
      </c>
      <c r="B9794" s="2">
        <v>41780</v>
      </c>
      <c r="C9794" s="2">
        <v>41782</v>
      </c>
      <c r="D9794" s="1" t="s">
        <v>11</v>
      </c>
      <c r="E9794" s="1" t="s">
        <v>1555</v>
      </c>
      <c r="F9794" s="1" t="s">
        <v>787</v>
      </c>
      <c r="G9794">
        <v>107.77200000000001</v>
      </c>
      <c r="H9794">
        <v>2</v>
      </c>
      <c r="I9794">
        <v>0.3</v>
      </c>
      <c r="J9794">
        <v>-29.252400000000002</v>
      </c>
    </row>
    <row r="9795" spans="1:10" x14ac:dyDescent="0.25">
      <c r="A9795" s="1" t="s">
        <v>7587</v>
      </c>
      <c r="B9795" s="2">
        <v>41780</v>
      </c>
      <c r="C9795" s="2">
        <v>41782</v>
      </c>
      <c r="D9795" s="1" t="s">
        <v>11</v>
      </c>
      <c r="E9795" s="1" t="s">
        <v>1555</v>
      </c>
      <c r="F9795" s="1" t="s">
        <v>1387</v>
      </c>
      <c r="G9795">
        <v>4.8319999999999999</v>
      </c>
      <c r="H9795">
        <v>1</v>
      </c>
      <c r="I9795">
        <v>0.2</v>
      </c>
      <c r="J9795">
        <v>1.6308</v>
      </c>
    </row>
    <row r="9796" spans="1:10" x14ac:dyDescent="0.25">
      <c r="A9796" s="1" t="s">
        <v>7587</v>
      </c>
      <c r="B9796" s="2">
        <v>41780</v>
      </c>
      <c r="C9796" s="2">
        <v>41782</v>
      </c>
      <c r="D9796" s="1" t="s">
        <v>11</v>
      </c>
      <c r="E9796" s="1" t="s">
        <v>1555</v>
      </c>
      <c r="F9796" s="1" t="s">
        <v>2170</v>
      </c>
      <c r="G9796">
        <v>18.239999999999998</v>
      </c>
      <c r="H9796">
        <v>3</v>
      </c>
      <c r="I9796">
        <v>0.8</v>
      </c>
      <c r="J9796">
        <v>-31.007999999999999</v>
      </c>
    </row>
    <row r="9797" spans="1:10" x14ac:dyDescent="0.25">
      <c r="A9797" s="1" t="s">
        <v>7588</v>
      </c>
      <c r="B9797" s="2">
        <v>42511</v>
      </c>
      <c r="C9797" s="2">
        <v>42518</v>
      </c>
      <c r="D9797" s="1" t="s">
        <v>19</v>
      </c>
      <c r="E9797" s="1" t="s">
        <v>279</v>
      </c>
      <c r="F9797" s="1" t="s">
        <v>1825</v>
      </c>
      <c r="G9797">
        <v>3.798</v>
      </c>
      <c r="H9797">
        <v>3</v>
      </c>
      <c r="I9797">
        <v>0.8</v>
      </c>
      <c r="J9797">
        <v>-5.8868999999999998</v>
      </c>
    </row>
    <row r="9798" spans="1:10" x14ac:dyDescent="0.25">
      <c r="A9798" s="1" t="s">
        <v>7589</v>
      </c>
      <c r="B9798" s="2">
        <v>42016</v>
      </c>
      <c r="C9798" s="2">
        <v>42021</v>
      </c>
      <c r="D9798" s="1" t="s">
        <v>19</v>
      </c>
      <c r="E9798" s="1" t="s">
        <v>3924</v>
      </c>
      <c r="F9798" s="1" t="s">
        <v>629</v>
      </c>
      <c r="G9798">
        <v>10.368</v>
      </c>
      <c r="H9798">
        <v>2</v>
      </c>
      <c r="I9798">
        <v>0.2</v>
      </c>
      <c r="J9798">
        <v>1.5551999999999999</v>
      </c>
    </row>
    <row r="9799" spans="1:10" x14ac:dyDescent="0.25">
      <c r="A9799" s="1" t="s">
        <v>7589</v>
      </c>
      <c r="B9799" s="2">
        <v>42016</v>
      </c>
      <c r="C9799" s="2">
        <v>42021</v>
      </c>
      <c r="D9799" s="1" t="s">
        <v>19</v>
      </c>
      <c r="E9799" s="1" t="s">
        <v>3924</v>
      </c>
      <c r="F9799" s="1" t="s">
        <v>81</v>
      </c>
      <c r="G9799">
        <v>235.18799999999999</v>
      </c>
      <c r="H9799">
        <v>2</v>
      </c>
      <c r="I9799">
        <v>0.4</v>
      </c>
      <c r="J9799">
        <v>-43.117800000000003</v>
      </c>
    </row>
    <row r="9800" spans="1:10" x14ac:dyDescent="0.25">
      <c r="A9800" s="1" t="s">
        <v>7589</v>
      </c>
      <c r="B9800" s="2">
        <v>42016</v>
      </c>
      <c r="C9800" s="2">
        <v>42021</v>
      </c>
      <c r="D9800" s="1" t="s">
        <v>19</v>
      </c>
      <c r="E9800" s="1" t="s">
        <v>3924</v>
      </c>
      <c r="F9800" s="1" t="s">
        <v>3206</v>
      </c>
      <c r="G9800">
        <v>26.376000000000001</v>
      </c>
      <c r="H9800">
        <v>4</v>
      </c>
      <c r="I9800">
        <v>0.4</v>
      </c>
      <c r="J9800">
        <v>2.6375999999999999</v>
      </c>
    </row>
    <row r="9801" spans="1:10" x14ac:dyDescent="0.25">
      <c r="A9801" s="1" t="s">
        <v>7589</v>
      </c>
      <c r="B9801" s="2">
        <v>42016</v>
      </c>
      <c r="C9801" s="2">
        <v>42021</v>
      </c>
      <c r="D9801" s="1" t="s">
        <v>19</v>
      </c>
      <c r="E9801" s="1" t="s">
        <v>3924</v>
      </c>
      <c r="F9801" s="1" t="s">
        <v>4800</v>
      </c>
      <c r="G9801">
        <v>10.384</v>
      </c>
      <c r="H9801">
        <v>2</v>
      </c>
      <c r="I9801">
        <v>0.2</v>
      </c>
      <c r="J9801">
        <v>2.2065999999999999</v>
      </c>
    </row>
    <row r="9802" spans="1:10" x14ac:dyDescent="0.25">
      <c r="A9802" s="1" t="s">
        <v>7589</v>
      </c>
      <c r="B9802" s="2">
        <v>42016</v>
      </c>
      <c r="C9802" s="2">
        <v>42021</v>
      </c>
      <c r="D9802" s="1" t="s">
        <v>19</v>
      </c>
      <c r="E9802" s="1" t="s">
        <v>3924</v>
      </c>
      <c r="F9802" s="1" t="s">
        <v>958</v>
      </c>
      <c r="G9802">
        <v>107.11799999999999</v>
      </c>
      <c r="H9802">
        <v>3</v>
      </c>
      <c r="I9802">
        <v>0.4</v>
      </c>
      <c r="J9802">
        <v>-21.4236</v>
      </c>
    </row>
    <row r="9803" spans="1:10" x14ac:dyDescent="0.25">
      <c r="A9803" s="1" t="s">
        <v>7590</v>
      </c>
      <c r="B9803" s="2">
        <v>43007</v>
      </c>
      <c r="C9803" s="2">
        <v>43014</v>
      </c>
      <c r="D9803" s="1" t="s">
        <v>19</v>
      </c>
      <c r="E9803" s="1" t="s">
        <v>1321</v>
      </c>
      <c r="F9803" s="1" t="s">
        <v>2738</v>
      </c>
      <c r="G9803">
        <v>97.3</v>
      </c>
      <c r="H9803">
        <v>7</v>
      </c>
      <c r="I9803">
        <v>0</v>
      </c>
      <c r="J9803">
        <v>28.216999999999999</v>
      </c>
    </row>
    <row r="9804" spans="1:10" x14ac:dyDescent="0.25">
      <c r="A9804" s="1" t="s">
        <v>7591</v>
      </c>
      <c r="B9804" s="2">
        <v>42203</v>
      </c>
      <c r="C9804" s="2">
        <v>42205</v>
      </c>
      <c r="D9804" s="1" t="s">
        <v>11</v>
      </c>
      <c r="E9804" s="1" t="s">
        <v>1353</v>
      </c>
      <c r="F9804" s="1" t="s">
        <v>155</v>
      </c>
      <c r="G9804">
        <v>3.3279999999999998</v>
      </c>
      <c r="H9804">
        <v>2</v>
      </c>
      <c r="I9804">
        <v>0.2</v>
      </c>
      <c r="J9804">
        <v>1.2063999999999999</v>
      </c>
    </row>
    <row r="9805" spans="1:10" x14ac:dyDescent="0.25">
      <c r="A9805" s="1" t="s">
        <v>7591</v>
      </c>
      <c r="B9805" s="2">
        <v>42203</v>
      </c>
      <c r="C9805" s="2">
        <v>42205</v>
      </c>
      <c r="D9805" s="1" t="s">
        <v>11</v>
      </c>
      <c r="E9805" s="1" t="s">
        <v>1353</v>
      </c>
      <c r="F9805" s="1" t="s">
        <v>2827</v>
      </c>
      <c r="G9805">
        <v>135.99</v>
      </c>
      <c r="H9805">
        <v>1</v>
      </c>
      <c r="I9805">
        <v>0</v>
      </c>
      <c r="J9805">
        <v>36.717300000000002</v>
      </c>
    </row>
    <row r="9806" spans="1:10" x14ac:dyDescent="0.25">
      <c r="A9806" s="1" t="s">
        <v>7591</v>
      </c>
      <c r="B9806" s="2">
        <v>42203</v>
      </c>
      <c r="C9806" s="2">
        <v>42205</v>
      </c>
      <c r="D9806" s="1" t="s">
        <v>11</v>
      </c>
      <c r="E9806" s="1" t="s">
        <v>1353</v>
      </c>
      <c r="F9806" s="1" t="s">
        <v>2888</v>
      </c>
      <c r="G9806">
        <v>7.38</v>
      </c>
      <c r="H9806">
        <v>1</v>
      </c>
      <c r="I9806">
        <v>0</v>
      </c>
      <c r="J9806">
        <v>2.1402000000000001</v>
      </c>
    </row>
    <row r="9807" spans="1:10" x14ac:dyDescent="0.25">
      <c r="A9807" s="1" t="s">
        <v>7592</v>
      </c>
      <c r="B9807" s="2">
        <v>42664</v>
      </c>
      <c r="C9807" s="2">
        <v>42669</v>
      </c>
      <c r="D9807" s="1" t="s">
        <v>19</v>
      </c>
      <c r="E9807" s="1" t="s">
        <v>1823</v>
      </c>
      <c r="F9807" s="1" t="s">
        <v>2585</v>
      </c>
      <c r="G9807">
        <v>45.567999999999998</v>
      </c>
      <c r="H9807">
        <v>2</v>
      </c>
      <c r="I9807">
        <v>0.2</v>
      </c>
      <c r="J9807">
        <v>9.6831999999999994</v>
      </c>
    </row>
    <row r="9808" spans="1:10" x14ac:dyDescent="0.25">
      <c r="A9808" s="1" t="s">
        <v>7592</v>
      </c>
      <c r="B9808" s="2">
        <v>42664</v>
      </c>
      <c r="C9808" s="2">
        <v>42669</v>
      </c>
      <c r="D9808" s="1" t="s">
        <v>19</v>
      </c>
      <c r="E9808" s="1" t="s">
        <v>1823</v>
      </c>
      <c r="F9808" s="1" t="s">
        <v>2799</v>
      </c>
      <c r="G9808">
        <v>28.751999999999999</v>
      </c>
      <c r="H9808">
        <v>8</v>
      </c>
      <c r="I9808">
        <v>0.7</v>
      </c>
      <c r="J9808">
        <v>-21.084800000000001</v>
      </c>
    </row>
    <row r="9809" spans="1:10" x14ac:dyDescent="0.25">
      <c r="A9809" s="1" t="s">
        <v>7593</v>
      </c>
      <c r="B9809" s="2">
        <v>42943</v>
      </c>
      <c r="C9809" s="2">
        <v>42948</v>
      </c>
      <c r="D9809" s="1" t="s">
        <v>11</v>
      </c>
      <c r="E9809" s="1" t="s">
        <v>2508</v>
      </c>
      <c r="F9809" s="1" t="s">
        <v>135</v>
      </c>
      <c r="G9809">
        <v>194.84800000000001</v>
      </c>
      <c r="H9809">
        <v>4</v>
      </c>
      <c r="I9809">
        <v>0.2</v>
      </c>
      <c r="J9809">
        <v>12.178000000000001</v>
      </c>
    </row>
    <row r="9810" spans="1:10" x14ac:dyDescent="0.25">
      <c r="A9810" s="1" t="s">
        <v>7594</v>
      </c>
      <c r="B9810" s="2">
        <v>42937</v>
      </c>
      <c r="C9810" s="2">
        <v>42942</v>
      </c>
      <c r="D9810" s="1" t="s">
        <v>19</v>
      </c>
      <c r="E9810" s="1" t="s">
        <v>3771</v>
      </c>
      <c r="F9810" s="1" t="s">
        <v>2413</v>
      </c>
      <c r="G9810">
        <v>2.1120000000000001</v>
      </c>
      <c r="H9810">
        <v>2</v>
      </c>
      <c r="I9810">
        <v>0.8</v>
      </c>
      <c r="J9810">
        <v>-3.3792</v>
      </c>
    </row>
    <row r="9811" spans="1:10" x14ac:dyDescent="0.25">
      <c r="A9811" s="1" t="s">
        <v>7595</v>
      </c>
      <c r="B9811" s="2">
        <v>41950</v>
      </c>
      <c r="C9811" s="2">
        <v>41954</v>
      </c>
      <c r="D9811" s="1" t="s">
        <v>11</v>
      </c>
      <c r="E9811" s="1" t="s">
        <v>796</v>
      </c>
      <c r="F9811" s="1" t="s">
        <v>186</v>
      </c>
      <c r="G9811">
        <v>25.92</v>
      </c>
      <c r="H9811">
        <v>5</v>
      </c>
      <c r="I9811">
        <v>0.2</v>
      </c>
      <c r="J9811">
        <v>9.0719999999999992</v>
      </c>
    </row>
    <row r="9812" spans="1:10" x14ac:dyDescent="0.25">
      <c r="A9812" s="1" t="s">
        <v>7595</v>
      </c>
      <c r="B9812" s="2">
        <v>41950</v>
      </c>
      <c r="C9812" s="2">
        <v>41954</v>
      </c>
      <c r="D9812" s="1" t="s">
        <v>11</v>
      </c>
      <c r="E9812" s="1" t="s">
        <v>796</v>
      </c>
      <c r="F9812" s="1" t="s">
        <v>2112</v>
      </c>
      <c r="G9812">
        <v>120.768</v>
      </c>
      <c r="H9812">
        <v>4</v>
      </c>
      <c r="I9812">
        <v>0.2</v>
      </c>
      <c r="J9812">
        <v>9.0576000000000008</v>
      </c>
    </row>
    <row r="9813" spans="1:10" x14ac:dyDescent="0.25">
      <c r="A9813" s="1" t="s">
        <v>7596</v>
      </c>
      <c r="B9813" s="2">
        <v>42701</v>
      </c>
      <c r="C9813" s="2">
        <v>42704</v>
      </c>
      <c r="D9813" s="1" t="s">
        <v>79</v>
      </c>
      <c r="E9813" s="1" t="s">
        <v>380</v>
      </c>
      <c r="F9813" s="1" t="s">
        <v>3402</v>
      </c>
      <c r="G9813">
        <v>25.92</v>
      </c>
      <c r="H9813">
        <v>4</v>
      </c>
      <c r="I9813">
        <v>0</v>
      </c>
      <c r="J9813">
        <v>12.441599999999999</v>
      </c>
    </row>
    <row r="9814" spans="1:10" x14ac:dyDescent="0.25">
      <c r="A9814" s="1" t="s">
        <v>7596</v>
      </c>
      <c r="B9814" s="2">
        <v>42701</v>
      </c>
      <c r="C9814" s="2">
        <v>42704</v>
      </c>
      <c r="D9814" s="1" t="s">
        <v>79</v>
      </c>
      <c r="E9814" s="1" t="s">
        <v>380</v>
      </c>
      <c r="F9814" s="1" t="s">
        <v>666</v>
      </c>
      <c r="G9814">
        <v>34.65</v>
      </c>
      <c r="H9814">
        <v>3</v>
      </c>
      <c r="I9814">
        <v>0</v>
      </c>
      <c r="J9814">
        <v>9.702</v>
      </c>
    </row>
    <row r="9815" spans="1:10" x14ac:dyDescent="0.25">
      <c r="A9815" s="1" t="s">
        <v>7596</v>
      </c>
      <c r="B9815" s="2">
        <v>42701</v>
      </c>
      <c r="C9815" s="2">
        <v>42704</v>
      </c>
      <c r="D9815" s="1" t="s">
        <v>79</v>
      </c>
      <c r="E9815" s="1" t="s">
        <v>380</v>
      </c>
      <c r="F9815" s="1" t="s">
        <v>1788</v>
      </c>
      <c r="G9815">
        <v>204.95</v>
      </c>
      <c r="H9815">
        <v>5</v>
      </c>
      <c r="I9815">
        <v>0</v>
      </c>
      <c r="J9815">
        <v>100.4255</v>
      </c>
    </row>
    <row r="9816" spans="1:10" x14ac:dyDescent="0.25">
      <c r="A9816" s="1" t="s">
        <v>7596</v>
      </c>
      <c r="B9816" s="2">
        <v>42701</v>
      </c>
      <c r="C9816" s="2">
        <v>42704</v>
      </c>
      <c r="D9816" s="1" t="s">
        <v>79</v>
      </c>
      <c r="E9816" s="1" t="s">
        <v>380</v>
      </c>
      <c r="F9816" s="1" t="s">
        <v>3354</v>
      </c>
      <c r="G9816">
        <v>79.95</v>
      </c>
      <c r="H9816">
        <v>5</v>
      </c>
      <c r="I9816">
        <v>0</v>
      </c>
      <c r="J9816">
        <v>38.375999999999998</v>
      </c>
    </row>
    <row r="9817" spans="1:10" x14ac:dyDescent="0.25">
      <c r="A9817" s="1" t="s">
        <v>7597</v>
      </c>
      <c r="B9817" s="2">
        <v>42163</v>
      </c>
      <c r="C9817" s="2">
        <v>42167</v>
      </c>
      <c r="D9817" s="1" t="s">
        <v>19</v>
      </c>
      <c r="E9817" s="1" t="s">
        <v>516</v>
      </c>
      <c r="F9817" s="1" t="s">
        <v>3117</v>
      </c>
      <c r="G9817">
        <v>173.488</v>
      </c>
      <c r="H9817">
        <v>7</v>
      </c>
      <c r="I9817">
        <v>0.2</v>
      </c>
      <c r="J9817">
        <v>54.215000000000003</v>
      </c>
    </row>
    <row r="9818" spans="1:10" x14ac:dyDescent="0.25">
      <c r="A9818" s="1" t="s">
        <v>7597</v>
      </c>
      <c r="B9818" s="2">
        <v>42163</v>
      </c>
      <c r="C9818" s="2">
        <v>42167</v>
      </c>
      <c r="D9818" s="1" t="s">
        <v>19</v>
      </c>
      <c r="E9818" s="1" t="s">
        <v>516</v>
      </c>
      <c r="F9818" s="1" t="s">
        <v>1624</v>
      </c>
      <c r="G9818">
        <v>516.96</v>
      </c>
      <c r="H9818">
        <v>4</v>
      </c>
      <c r="I9818">
        <v>0.2</v>
      </c>
      <c r="J9818">
        <v>-6.4619999999999997</v>
      </c>
    </row>
    <row r="9819" spans="1:10" x14ac:dyDescent="0.25">
      <c r="A9819" s="1" t="s">
        <v>7597</v>
      </c>
      <c r="B9819" s="2">
        <v>42163</v>
      </c>
      <c r="C9819" s="2">
        <v>42167</v>
      </c>
      <c r="D9819" s="1" t="s">
        <v>19</v>
      </c>
      <c r="E9819" s="1" t="s">
        <v>516</v>
      </c>
      <c r="F9819" s="1" t="s">
        <v>3498</v>
      </c>
      <c r="G9819">
        <v>173.208</v>
      </c>
      <c r="H9819">
        <v>7</v>
      </c>
      <c r="I9819">
        <v>0.2</v>
      </c>
      <c r="J9819">
        <v>45.467100000000002</v>
      </c>
    </row>
    <row r="9820" spans="1:10" x14ac:dyDescent="0.25">
      <c r="A9820" s="1" t="s">
        <v>7597</v>
      </c>
      <c r="B9820" s="2">
        <v>42163</v>
      </c>
      <c r="C9820" s="2">
        <v>42167</v>
      </c>
      <c r="D9820" s="1" t="s">
        <v>19</v>
      </c>
      <c r="E9820" s="1" t="s">
        <v>516</v>
      </c>
      <c r="F9820" s="1" t="s">
        <v>898</v>
      </c>
      <c r="G9820">
        <v>4.4480000000000004</v>
      </c>
      <c r="H9820">
        <v>2</v>
      </c>
      <c r="I9820">
        <v>0.2</v>
      </c>
      <c r="J9820">
        <v>0.33360000000000001</v>
      </c>
    </row>
    <row r="9821" spans="1:10" x14ac:dyDescent="0.25">
      <c r="A9821" s="1" t="s">
        <v>7597</v>
      </c>
      <c r="B9821" s="2">
        <v>42163</v>
      </c>
      <c r="C9821" s="2">
        <v>42167</v>
      </c>
      <c r="D9821" s="1" t="s">
        <v>19</v>
      </c>
      <c r="E9821" s="1" t="s">
        <v>516</v>
      </c>
      <c r="F9821" s="1" t="s">
        <v>4036</v>
      </c>
      <c r="G9821">
        <v>9</v>
      </c>
      <c r="H9821">
        <v>3</v>
      </c>
      <c r="I9821">
        <v>0.2</v>
      </c>
      <c r="J9821">
        <v>3.15</v>
      </c>
    </row>
    <row r="9822" spans="1:10" x14ac:dyDescent="0.25">
      <c r="A9822" s="1" t="s">
        <v>7597</v>
      </c>
      <c r="B9822" s="2">
        <v>42163</v>
      </c>
      <c r="C9822" s="2">
        <v>42167</v>
      </c>
      <c r="D9822" s="1" t="s">
        <v>19</v>
      </c>
      <c r="E9822" s="1" t="s">
        <v>516</v>
      </c>
      <c r="F9822" s="1" t="s">
        <v>5213</v>
      </c>
      <c r="G9822">
        <v>42.24</v>
      </c>
      <c r="H9822">
        <v>10</v>
      </c>
      <c r="I9822">
        <v>0.2</v>
      </c>
      <c r="J9822">
        <v>13.2</v>
      </c>
    </row>
    <row r="9823" spans="1:10" x14ac:dyDescent="0.25">
      <c r="A9823" s="1" t="s">
        <v>7597</v>
      </c>
      <c r="B9823" s="2">
        <v>42163</v>
      </c>
      <c r="C9823" s="2">
        <v>42167</v>
      </c>
      <c r="D9823" s="1" t="s">
        <v>19</v>
      </c>
      <c r="E9823" s="1" t="s">
        <v>516</v>
      </c>
      <c r="F9823" s="1" t="s">
        <v>947</v>
      </c>
      <c r="G9823">
        <v>18.263999999999999</v>
      </c>
      <c r="H9823">
        <v>2</v>
      </c>
      <c r="I9823">
        <v>0.7</v>
      </c>
      <c r="J9823">
        <v>-13.393599999999999</v>
      </c>
    </row>
    <row r="9824" spans="1:10" x14ac:dyDescent="0.25">
      <c r="A9824" s="1" t="s">
        <v>7598</v>
      </c>
      <c r="B9824" s="2">
        <v>41866</v>
      </c>
      <c r="C9824" s="2">
        <v>41870</v>
      </c>
      <c r="D9824" s="1" t="s">
        <v>19</v>
      </c>
      <c r="E9824" s="1" t="s">
        <v>923</v>
      </c>
      <c r="F9824" s="1" t="s">
        <v>1103</v>
      </c>
      <c r="G9824">
        <v>152.91</v>
      </c>
      <c r="H9824">
        <v>3</v>
      </c>
      <c r="I9824">
        <v>0</v>
      </c>
      <c r="J9824">
        <v>42.814799999999998</v>
      </c>
    </row>
    <row r="9825" spans="1:10" x14ac:dyDescent="0.25">
      <c r="A9825" s="1" t="s">
        <v>7598</v>
      </c>
      <c r="B9825" s="2">
        <v>41866</v>
      </c>
      <c r="C9825" s="2">
        <v>41870</v>
      </c>
      <c r="D9825" s="1" t="s">
        <v>19</v>
      </c>
      <c r="E9825" s="1" t="s">
        <v>923</v>
      </c>
      <c r="F9825" s="1" t="s">
        <v>2426</v>
      </c>
      <c r="G9825">
        <v>92.94</v>
      </c>
      <c r="H9825">
        <v>3</v>
      </c>
      <c r="I9825">
        <v>0</v>
      </c>
      <c r="J9825">
        <v>41.823</v>
      </c>
    </row>
    <row r="9826" spans="1:10" x14ac:dyDescent="0.25">
      <c r="A9826" s="1" t="s">
        <v>7598</v>
      </c>
      <c r="B9826" s="2">
        <v>41866</v>
      </c>
      <c r="C9826" s="2">
        <v>41870</v>
      </c>
      <c r="D9826" s="1" t="s">
        <v>19</v>
      </c>
      <c r="E9826" s="1" t="s">
        <v>923</v>
      </c>
      <c r="F9826" s="1" t="s">
        <v>163</v>
      </c>
      <c r="G9826">
        <v>17.856000000000002</v>
      </c>
      <c r="H9826">
        <v>4</v>
      </c>
      <c r="I9826">
        <v>0.2</v>
      </c>
      <c r="J9826">
        <v>6.2496</v>
      </c>
    </row>
    <row r="9827" spans="1:10" x14ac:dyDescent="0.25">
      <c r="A9827" s="1" t="s">
        <v>7598</v>
      </c>
      <c r="B9827" s="2">
        <v>41866</v>
      </c>
      <c r="C9827" s="2">
        <v>41870</v>
      </c>
      <c r="D9827" s="1" t="s">
        <v>19</v>
      </c>
      <c r="E9827" s="1" t="s">
        <v>923</v>
      </c>
      <c r="F9827" s="1" t="s">
        <v>1263</v>
      </c>
      <c r="G9827">
        <v>46.44</v>
      </c>
      <c r="H9827">
        <v>3</v>
      </c>
      <c r="I9827">
        <v>0.2</v>
      </c>
      <c r="J9827">
        <v>15.093</v>
      </c>
    </row>
    <row r="9828" spans="1:10" x14ac:dyDescent="0.25">
      <c r="A9828" s="1" t="s">
        <v>7598</v>
      </c>
      <c r="B9828" s="2">
        <v>41866</v>
      </c>
      <c r="C9828" s="2">
        <v>41870</v>
      </c>
      <c r="D9828" s="1" t="s">
        <v>19</v>
      </c>
      <c r="E9828" s="1" t="s">
        <v>923</v>
      </c>
      <c r="F9828" s="1" t="s">
        <v>2805</v>
      </c>
      <c r="G9828">
        <v>195.136</v>
      </c>
      <c r="H9828">
        <v>4</v>
      </c>
      <c r="I9828">
        <v>0.2</v>
      </c>
      <c r="J9828">
        <v>-12.196</v>
      </c>
    </row>
    <row r="9829" spans="1:10" x14ac:dyDescent="0.25">
      <c r="A9829" s="1" t="s">
        <v>7599</v>
      </c>
      <c r="B9829" s="2">
        <v>42905</v>
      </c>
      <c r="C9829" s="2">
        <v>42912</v>
      </c>
      <c r="D9829" s="1" t="s">
        <v>19</v>
      </c>
      <c r="E9829" s="1" t="s">
        <v>184</v>
      </c>
      <c r="F9829" s="1" t="s">
        <v>1138</v>
      </c>
      <c r="G9829">
        <v>129.30000000000001</v>
      </c>
      <c r="H9829">
        <v>2</v>
      </c>
      <c r="I9829">
        <v>0</v>
      </c>
      <c r="J9829">
        <v>6.4649999999999999</v>
      </c>
    </row>
    <row r="9830" spans="1:10" x14ac:dyDescent="0.25">
      <c r="A9830" s="1" t="s">
        <v>7599</v>
      </c>
      <c r="B9830" s="2">
        <v>42905</v>
      </c>
      <c r="C9830" s="2">
        <v>42912</v>
      </c>
      <c r="D9830" s="1" t="s">
        <v>19</v>
      </c>
      <c r="E9830" s="1" t="s">
        <v>184</v>
      </c>
      <c r="F9830" s="1" t="s">
        <v>1105</v>
      </c>
      <c r="G9830">
        <v>11.568</v>
      </c>
      <c r="H9830">
        <v>3</v>
      </c>
      <c r="I9830">
        <v>0.2</v>
      </c>
      <c r="J9830">
        <v>3.7595999999999998</v>
      </c>
    </row>
    <row r="9831" spans="1:10" x14ac:dyDescent="0.25">
      <c r="A9831" s="1" t="s">
        <v>7600</v>
      </c>
      <c r="B9831" s="2">
        <v>42932</v>
      </c>
      <c r="C9831" s="2">
        <v>42939</v>
      </c>
      <c r="D9831" s="1" t="s">
        <v>19</v>
      </c>
      <c r="E9831" s="1" t="s">
        <v>759</v>
      </c>
      <c r="F9831" s="1" t="s">
        <v>87</v>
      </c>
      <c r="G9831">
        <v>242.352</v>
      </c>
      <c r="H9831">
        <v>3</v>
      </c>
      <c r="I9831">
        <v>0.2</v>
      </c>
      <c r="J9831">
        <v>15.147</v>
      </c>
    </row>
    <row r="9832" spans="1:10" x14ac:dyDescent="0.25">
      <c r="A9832" s="1" t="s">
        <v>7601</v>
      </c>
      <c r="B9832" s="2">
        <v>41989</v>
      </c>
      <c r="C9832" s="2">
        <v>41991</v>
      </c>
      <c r="D9832" s="1" t="s">
        <v>11</v>
      </c>
      <c r="E9832" s="1" t="s">
        <v>1114</v>
      </c>
      <c r="F9832" s="1" t="s">
        <v>3155</v>
      </c>
      <c r="G9832">
        <v>319.96800000000002</v>
      </c>
      <c r="H9832">
        <v>4</v>
      </c>
      <c r="I9832">
        <v>0.2</v>
      </c>
      <c r="J9832">
        <v>95.990399999999994</v>
      </c>
    </row>
    <row r="9833" spans="1:10" x14ac:dyDescent="0.25">
      <c r="A9833" s="1" t="s">
        <v>7601</v>
      </c>
      <c r="B9833" s="2">
        <v>41989</v>
      </c>
      <c r="C9833" s="2">
        <v>41991</v>
      </c>
      <c r="D9833" s="1" t="s">
        <v>11</v>
      </c>
      <c r="E9833" s="1" t="s">
        <v>1114</v>
      </c>
      <c r="F9833" s="1" t="s">
        <v>113</v>
      </c>
      <c r="G9833">
        <v>8.6240000000000006</v>
      </c>
      <c r="H9833">
        <v>7</v>
      </c>
      <c r="I9833">
        <v>0.6</v>
      </c>
      <c r="J9833">
        <v>-2.5872000000000002</v>
      </c>
    </row>
    <row r="9834" spans="1:10" x14ac:dyDescent="0.25">
      <c r="A9834" s="1" t="s">
        <v>7602</v>
      </c>
      <c r="B9834" s="2">
        <v>41777</v>
      </c>
      <c r="C9834" s="2">
        <v>41781</v>
      </c>
      <c r="D9834" s="1" t="s">
        <v>11</v>
      </c>
      <c r="E9834" s="1" t="s">
        <v>3450</v>
      </c>
      <c r="F9834" s="1" t="s">
        <v>2332</v>
      </c>
      <c r="G9834">
        <v>3.984</v>
      </c>
      <c r="H9834">
        <v>1</v>
      </c>
      <c r="I9834">
        <v>0.2</v>
      </c>
      <c r="J9834">
        <v>1.4441999999999999</v>
      </c>
    </row>
    <row r="9835" spans="1:10" x14ac:dyDescent="0.25">
      <c r="A9835" s="1" t="s">
        <v>7603</v>
      </c>
      <c r="B9835" s="2">
        <v>42992</v>
      </c>
      <c r="C9835" s="2">
        <v>42997</v>
      </c>
      <c r="D9835" s="1" t="s">
        <v>19</v>
      </c>
      <c r="E9835" s="1" t="s">
        <v>1743</v>
      </c>
      <c r="F9835" s="1" t="s">
        <v>539</v>
      </c>
      <c r="G9835">
        <v>895.94399999999996</v>
      </c>
      <c r="H9835">
        <v>7</v>
      </c>
      <c r="I9835">
        <v>0.2</v>
      </c>
      <c r="J9835">
        <v>190.38810000000001</v>
      </c>
    </row>
    <row r="9836" spans="1:10" x14ac:dyDescent="0.25">
      <c r="A9836" s="1" t="s">
        <v>7604</v>
      </c>
      <c r="B9836" s="2">
        <v>42653</v>
      </c>
      <c r="C9836" s="2">
        <v>42655</v>
      </c>
      <c r="D9836" s="1" t="s">
        <v>79</v>
      </c>
      <c r="E9836" s="1" t="s">
        <v>2884</v>
      </c>
      <c r="F9836" s="1" t="s">
        <v>3606</v>
      </c>
      <c r="G9836">
        <v>14</v>
      </c>
      <c r="H9836">
        <v>4</v>
      </c>
      <c r="I9836">
        <v>0.6</v>
      </c>
      <c r="J9836">
        <v>-6.3</v>
      </c>
    </row>
    <row r="9837" spans="1:10" x14ac:dyDescent="0.25">
      <c r="A9837" s="1" t="s">
        <v>7604</v>
      </c>
      <c r="B9837" s="2">
        <v>42653</v>
      </c>
      <c r="C9837" s="2">
        <v>42655</v>
      </c>
      <c r="D9837" s="1" t="s">
        <v>79</v>
      </c>
      <c r="E9837" s="1" t="s">
        <v>2884</v>
      </c>
      <c r="F9837" s="1" t="s">
        <v>1700</v>
      </c>
      <c r="G9837">
        <v>16.391999999999999</v>
      </c>
      <c r="H9837">
        <v>2</v>
      </c>
      <c r="I9837">
        <v>0.8</v>
      </c>
      <c r="J9837">
        <v>-26.2272</v>
      </c>
    </row>
    <row r="9838" spans="1:10" x14ac:dyDescent="0.25">
      <c r="A9838" s="1" t="s">
        <v>7605</v>
      </c>
      <c r="B9838" s="2">
        <v>42638</v>
      </c>
      <c r="C9838" s="2">
        <v>42644</v>
      </c>
      <c r="D9838" s="1" t="s">
        <v>19</v>
      </c>
      <c r="E9838" s="1" t="s">
        <v>1301</v>
      </c>
      <c r="F9838" s="1" t="s">
        <v>1780</v>
      </c>
      <c r="G9838">
        <v>10.9</v>
      </c>
      <c r="H9838">
        <v>5</v>
      </c>
      <c r="I9838">
        <v>0</v>
      </c>
      <c r="J9838">
        <v>5.1230000000000002</v>
      </c>
    </row>
    <row r="9839" spans="1:10" x14ac:dyDescent="0.25">
      <c r="A9839" s="1" t="s">
        <v>7605</v>
      </c>
      <c r="B9839" s="2">
        <v>42638</v>
      </c>
      <c r="C9839" s="2">
        <v>42644</v>
      </c>
      <c r="D9839" s="1" t="s">
        <v>19</v>
      </c>
      <c r="E9839" s="1" t="s">
        <v>1301</v>
      </c>
      <c r="F9839" s="1" t="s">
        <v>860</v>
      </c>
      <c r="G9839">
        <v>29.6</v>
      </c>
      <c r="H9839">
        <v>2</v>
      </c>
      <c r="I9839">
        <v>0</v>
      </c>
      <c r="J9839">
        <v>14.8</v>
      </c>
    </row>
    <row r="9840" spans="1:10" x14ac:dyDescent="0.25">
      <c r="A9840" s="1" t="s">
        <v>7605</v>
      </c>
      <c r="B9840" s="2">
        <v>42638</v>
      </c>
      <c r="C9840" s="2">
        <v>42644</v>
      </c>
      <c r="D9840" s="1" t="s">
        <v>19</v>
      </c>
      <c r="E9840" s="1" t="s">
        <v>1301</v>
      </c>
      <c r="F9840" s="1" t="s">
        <v>2575</v>
      </c>
      <c r="G9840">
        <v>4.9800000000000004</v>
      </c>
      <c r="H9840">
        <v>1</v>
      </c>
      <c r="I9840">
        <v>0</v>
      </c>
      <c r="J9840">
        <v>2.2907999999999999</v>
      </c>
    </row>
    <row r="9841" spans="1:10" x14ac:dyDescent="0.25">
      <c r="A9841" s="1" t="s">
        <v>7605</v>
      </c>
      <c r="B9841" s="2">
        <v>42638</v>
      </c>
      <c r="C9841" s="2">
        <v>42644</v>
      </c>
      <c r="D9841" s="1" t="s">
        <v>19</v>
      </c>
      <c r="E9841" s="1" t="s">
        <v>1301</v>
      </c>
      <c r="F9841" s="1" t="s">
        <v>4747</v>
      </c>
      <c r="G9841">
        <v>479.976</v>
      </c>
      <c r="H9841">
        <v>3</v>
      </c>
      <c r="I9841">
        <v>0.2</v>
      </c>
      <c r="J9841">
        <v>161.99189999999999</v>
      </c>
    </row>
    <row r="9842" spans="1:10" x14ac:dyDescent="0.25">
      <c r="A9842" s="1" t="s">
        <v>7605</v>
      </c>
      <c r="B9842" s="2">
        <v>42638</v>
      </c>
      <c r="C9842" s="2">
        <v>42644</v>
      </c>
      <c r="D9842" s="1" t="s">
        <v>19</v>
      </c>
      <c r="E9842" s="1" t="s">
        <v>1301</v>
      </c>
      <c r="F9842" s="1" t="s">
        <v>4919</v>
      </c>
      <c r="G9842">
        <v>44.735999999999997</v>
      </c>
      <c r="H9842">
        <v>8</v>
      </c>
      <c r="I9842">
        <v>0.2</v>
      </c>
      <c r="J9842">
        <v>4.4736000000000002</v>
      </c>
    </row>
    <row r="9843" spans="1:10" x14ac:dyDescent="0.25">
      <c r="A9843" s="1" t="s">
        <v>7605</v>
      </c>
      <c r="B9843" s="2">
        <v>42638</v>
      </c>
      <c r="C9843" s="2">
        <v>42644</v>
      </c>
      <c r="D9843" s="1" t="s">
        <v>19</v>
      </c>
      <c r="E9843" s="1" t="s">
        <v>1301</v>
      </c>
      <c r="F9843" s="1" t="s">
        <v>1763</v>
      </c>
      <c r="G9843">
        <v>5.76</v>
      </c>
      <c r="H9843">
        <v>2</v>
      </c>
      <c r="I9843">
        <v>0</v>
      </c>
      <c r="J9843">
        <v>1.6704000000000001</v>
      </c>
    </row>
    <row r="9844" spans="1:10" x14ac:dyDescent="0.25">
      <c r="A9844" s="1" t="s">
        <v>7605</v>
      </c>
      <c r="B9844" s="2">
        <v>42638</v>
      </c>
      <c r="C9844" s="2">
        <v>42644</v>
      </c>
      <c r="D9844" s="1" t="s">
        <v>19</v>
      </c>
      <c r="E9844" s="1" t="s">
        <v>1301</v>
      </c>
      <c r="F9844" s="1" t="s">
        <v>1375</v>
      </c>
      <c r="G9844">
        <v>483.13600000000002</v>
      </c>
      <c r="H9844">
        <v>4</v>
      </c>
      <c r="I9844">
        <v>0.2</v>
      </c>
      <c r="J9844">
        <v>60.392000000000003</v>
      </c>
    </row>
    <row r="9845" spans="1:10" x14ac:dyDescent="0.25">
      <c r="A9845" s="1" t="s">
        <v>7606</v>
      </c>
      <c r="B9845" s="2">
        <v>41793</v>
      </c>
      <c r="C9845" s="2">
        <v>41796</v>
      </c>
      <c r="D9845" s="1" t="s">
        <v>79</v>
      </c>
      <c r="E9845" s="1" t="s">
        <v>3699</v>
      </c>
      <c r="F9845" s="1" t="s">
        <v>2575</v>
      </c>
      <c r="G9845">
        <v>15.936</v>
      </c>
      <c r="H9845">
        <v>4</v>
      </c>
      <c r="I9845">
        <v>0.2</v>
      </c>
      <c r="J9845">
        <v>5.1791999999999998</v>
      </c>
    </row>
    <row r="9846" spans="1:10" x14ac:dyDescent="0.25">
      <c r="A9846" s="1" t="s">
        <v>7606</v>
      </c>
      <c r="B9846" s="2">
        <v>41793</v>
      </c>
      <c r="C9846" s="2">
        <v>41796</v>
      </c>
      <c r="D9846" s="1" t="s">
        <v>79</v>
      </c>
      <c r="E9846" s="1" t="s">
        <v>3699</v>
      </c>
      <c r="F9846" s="1" t="s">
        <v>1020</v>
      </c>
      <c r="G9846">
        <v>61.543999999999997</v>
      </c>
      <c r="H9846">
        <v>7</v>
      </c>
      <c r="I9846">
        <v>0.6</v>
      </c>
      <c r="J9846">
        <v>-40.003599999999999</v>
      </c>
    </row>
    <row r="9847" spans="1:10" x14ac:dyDescent="0.25">
      <c r="A9847" s="1" t="s">
        <v>7606</v>
      </c>
      <c r="B9847" s="2">
        <v>41793</v>
      </c>
      <c r="C9847" s="2">
        <v>41796</v>
      </c>
      <c r="D9847" s="1" t="s">
        <v>79</v>
      </c>
      <c r="E9847" s="1" t="s">
        <v>3699</v>
      </c>
      <c r="F9847" s="1" t="s">
        <v>2531</v>
      </c>
      <c r="G9847">
        <v>132.696</v>
      </c>
      <c r="H9847">
        <v>3</v>
      </c>
      <c r="I9847">
        <v>0.2</v>
      </c>
      <c r="J9847">
        <v>9.9521999999999995</v>
      </c>
    </row>
    <row r="9848" spans="1:10" x14ac:dyDescent="0.25">
      <c r="A9848" s="1" t="s">
        <v>7607</v>
      </c>
      <c r="B9848" s="2">
        <v>42980</v>
      </c>
      <c r="C9848" s="2">
        <v>42982</v>
      </c>
      <c r="D9848" s="1" t="s">
        <v>11</v>
      </c>
      <c r="E9848" s="1" t="s">
        <v>5218</v>
      </c>
      <c r="F9848" s="1" t="s">
        <v>56</v>
      </c>
      <c r="G9848">
        <v>43.1</v>
      </c>
      <c r="H9848">
        <v>5</v>
      </c>
      <c r="I9848">
        <v>0</v>
      </c>
      <c r="J9848">
        <v>11.206</v>
      </c>
    </row>
    <row r="9849" spans="1:10" x14ac:dyDescent="0.25">
      <c r="A9849" s="1" t="s">
        <v>7607</v>
      </c>
      <c r="B9849" s="2">
        <v>42980</v>
      </c>
      <c r="C9849" s="2">
        <v>42982</v>
      </c>
      <c r="D9849" s="1" t="s">
        <v>11</v>
      </c>
      <c r="E9849" s="1" t="s">
        <v>5218</v>
      </c>
      <c r="F9849" s="1" t="s">
        <v>1567</v>
      </c>
      <c r="G9849">
        <v>511.5</v>
      </c>
      <c r="H9849">
        <v>5</v>
      </c>
      <c r="I9849">
        <v>0</v>
      </c>
      <c r="J9849">
        <v>132.99</v>
      </c>
    </row>
    <row r="9850" spans="1:10" x14ac:dyDescent="0.25">
      <c r="A9850" s="1" t="s">
        <v>7607</v>
      </c>
      <c r="B9850" s="2">
        <v>42980</v>
      </c>
      <c r="C9850" s="2">
        <v>42982</v>
      </c>
      <c r="D9850" s="1" t="s">
        <v>11</v>
      </c>
      <c r="E9850" s="1" t="s">
        <v>5218</v>
      </c>
      <c r="F9850" s="1" t="s">
        <v>1710</v>
      </c>
      <c r="G9850">
        <v>147.91999999999999</v>
      </c>
      <c r="H9850">
        <v>5</v>
      </c>
      <c r="I9850">
        <v>0.2</v>
      </c>
      <c r="J9850">
        <v>46.225000000000001</v>
      </c>
    </row>
    <row r="9851" spans="1:10" x14ac:dyDescent="0.25">
      <c r="A9851" s="1" t="s">
        <v>7608</v>
      </c>
      <c r="B9851" s="2">
        <v>41741</v>
      </c>
      <c r="C9851" s="2">
        <v>41747</v>
      </c>
      <c r="D9851" s="1" t="s">
        <v>19</v>
      </c>
      <c r="E9851" s="1" t="s">
        <v>2700</v>
      </c>
      <c r="F9851" s="1" t="s">
        <v>4121</v>
      </c>
      <c r="G9851">
        <v>39.68</v>
      </c>
      <c r="H9851">
        <v>2</v>
      </c>
      <c r="I9851">
        <v>0</v>
      </c>
      <c r="J9851">
        <v>16.268799999999999</v>
      </c>
    </row>
    <row r="9852" spans="1:10" x14ac:dyDescent="0.25">
      <c r="A9852" s="1" t="s">
        <v>7609</v>
      </c>
      <c r="B9852" s="2">
        <v>42492</v>
      </c>
      <c r="C9852" s="2">
        <v>42496</v>
      </c>
      <c r="D9852" s="1" t="s">
        <v>19</v>
      </c>
      <c r="E9852" s="1" t="s">
        <v>2700</v>
      </c>
      <c r="F9852" s="1" t="s">
        <v>1108</v>
      </c>
      <c r="G9852">
        <v>12.56</v>
      </c>
      <c r="H9852">
        <v>2</v>
      </c>
      <c r="I9852">
        <v>0</v>
      </c>
      <c r="J9852">
        <v>4.0191999999999997</v>
      </c>
    </row>
    <row r="9853" spans="1:10" x14ac:dyDescent="0.25">
      <c r="A9853" s="1" t="s">
        <v>7609</v>
      </c>
      <c r="B9853" s="2">
        <v>42492</v>
      </c>
      <c r="C9853" s="2">
        <v>42496</v>
      </c>
      <c r="D9853" s="1" t="s">
        <v>19</v>
      </c>
      <c r="E9853" s="1" t="s">
        <v>2700</v>
      </c>
      <c r="F9853" s="1" t="s">
        <v>889</v>
      </c>
      <c r="G9853">
        <v>90.48</v>
      </c>
      <c r="H9853">
        <v>3</v>
      </c>
      <c r="I9853">
        <v>0.2</v>
      </c>
      <c r="J9853">
        <v>33.93</v>
      </c>
    </row>
    <row r="9854" spans="1:10" x14ac:dyDescent="0.25">
      <c r="A9854" s="1" t="s">
        <v>7609</v>
      </c>
      <c r="B9854" s="2">
        <v>42492</v>
      </c>
      <c r="C9854" s="2">
        <v>42496</v>
      </c>
      <c r="D9854" s="1" t="s">
        <v>19</v>
      </c>
      <c r="E9854" s="1" t="s">
        <v>2700</v>
      </c>
      <c r="F9854" s="1" t="s">
        <v>2783</v>
      </c>
      <c r="G9854">
        <v>13.08</v>
      </c>
      <c r="H9854">
        <v>2</v>
      </c>
      <c r="I9854">
        <v>0</v>
      </c>
      <c r="J9854">
        <v>6.0167999999999999</v>
      </c>
    </row>
    <row r="9855" spans="1:10" x14ac:dyDescent="0.25">
      <c r="A9855" s="1" t="s">
        <v>7609</v>
      </c>
      <c r="B9855" s="2">
        <v>42492</v>
      </c>
      <c r="C9855" s="2">
        <v>42496</v>
      </c>
      <c r="D9855" s="1" t="s">
        <v>19</v>
      </c>
      <c r="E9855" s="1" t="s">
        <v>2700</v>
      </c>
      <c r="F9855" s="1" t="s">
        <v>1218</v>
      </c>
      <c r="G9855">
        <v>214.7</v>
      </c>
      <c r="H9855">
        <v>5</v>
      </c>
      <c r="I9855">
        <v>0</v>
      </c>
      <c r="J9855">
        <v>83.733000000000004</v>
      </c>
    </row>
    <row r="9856" spans="1:10" x14ac:dyDescent="0.25">
      <c r="A9856" s="1" t="s">
        <v>7610</v>
      </c>
      <c r="B9856" s="2">
        <v>42905</v>
      </c>
      <c r="C9856" s="2">
        <v>42909</v>
      </c>
      <c r="D9856" s="1" t="s">
        <v>19</v>
      </c>
      <c r="E9856" s="1" t="s">
        <v>3450</v>
      </c>
      <c r="F9856" s="1" t="s">
        <v>4255</v>
      </c>
      <c r="G9856">
        <v>50.32</v>
      </c>
      <c r="H9856">
        <v>4</v>
      </c>
      <c r="I9856">
        <v>0</v>
      </c>
      <c r="J9856">
        <v>21.134399999999999</v>
      </c>
    </row>
    <row r="9857" spans="1:10" x14ac:dyDescent="0.25">
      <c r="A9857" s="1" t="s">
        <v>7610</v>
      </c>
      <c r="B9857" s="2">
        <v>42905</v>
      </c>
      <c r="C9857" s="2">
        <v>42909</v>
      </c>
      <c r="D9857" s="1" t="s">
        <v>19</v>
      </c>
      <c r="E9857" s="1" t="s">
        <v>3450</v>
      </c>
      <c r="F9857" s="1" t="s">
        <v>3745</v>
      </c>
      <c r="G9857">
        <v>24.56</v>
      </c>
      <c r="H9857">
        <v>2</v>
      </c>
      <c r="I9857">
        <v>0</v>
      </c>
      <c r="J9857">
        <v>11.543200000000001</v>
      </c>
    </row>
    <row r="9858" spans="1:10" x14ac:dyDescent="0.25">
      <c r="A9858" s="1" t="s">
        <v>7611</v>
      </c>
      <c r="B9858" s="2">
        <v>41949</v>
      </c>
      <c r="C9858" s="2">
        <v>41954</v>
      </c>
      <c r="D9858" s="1" t="s">
        <v>19</v>
      </c>
      <c r="E9858" s="1" t="s">
        <v>3450</v>
      </c>
      <c r="F9858" s="1" t="s">
        <v>124</v>
      </c>
      <c r="G9858">
        <v>43.68</v>
      </c>
      <c r="H9858">
        <v>6</v>
      </c>
      <c r="I9858">
        <v>0</v>
      </c>
      <c r="J9858">
        <v>20.9664</v>
      </c>
    </row>
    <row r="9859" spans="1:10" x14ac:dyDescent="0.25">
      <c r="A9859" s="1" t="s">
        <v>7612</v>
      </c>
      <c r="B9859" s="2">
        <v>42089</v>
      </c>
      <c r="C9859" s="2">
        <v>42093</v>
      </c>
      <c r="D9859" s="1" t="s">
        <v>19</v>
      </c>
      <c r="E9859" s="1" t="s">
        <v>1003</v>
      </c>
      <c r="F9859" s="1" t="s">
        <v>823</v>
      </c>
      <c r="G9859">
        <v>3393.68</v>
      </c>
      <c r="H9859">
        <v>8</v>
      </c>
      <c r="I9859">
        <v>0</v>
      </c>
      <c r="J9859">
        <v>610.86239999999998</v>
      </c>
    </row>
    <row r="9860" spans="1:10" x14ac:dyDescent="0.25">
      <c r="A9860" s="1" t="s">
        <v>7613</v>
      </c>
      <c r="B9860" s="2">
        <v>42749</v>
      </c>
      <c r="C9860" s="2">
        <v>42755</v>
      </c>
      <c r="D9860" s="1" t="s">
        <v>19</v>
      </c>
      <c r="E9860" s="1" t="s">
        <v>1652</v>
      </c>
      <c r="F9860" s="1" t="s">
        <v>304</v>
      </c>
      <c r="G9860">
        <v>67.400000000000006</v>
      </c>
      <c r="H9860">
        <v>5</v>
      </c>
      <c r="I9860">
        <v>0</v>
      </c>
      <c r="J9860">
        <v>17.524000000000001</v>
      </c>
    </row>
    <row r="9861" spans="1:10" x14ac:dyDescent="0.25">
      <c r="A9861" s="1" t="s">
        <v>7613</v>
      </c>
      <c r="B9861" s="2">
        <v>42749</v>
      </c>
      <c r="C9861" s="2">
        <v>42755</v>
      </c>
      <c r="D9861" s="1" t="s">
        <v>19</v>
      </c>
      <c r="E9861" s="1" t="s">
        <v>1652</v>
      </c>
      <c r="F9861" s="1" t="s">
        <v>499</v>
      </c>
      <c r="G9861">
        <v>2.52</v>
      </c>
      <c r="H9861">
        <v>2</v>
      </c>
      <c r="I9861">
        <v>0</v>
      </c>
      <c r="J9861">
        <v>0.1008</v>
      </c>
    </row>
    <row r="9862" spans="1:10" x14ac:dyDescent="0.25">
      <c r="A9862" s="1" t="s">
        <v>7613</v>
      </c>
      <c r="B9862" s="2">
        <v>42749</v>
      </c>
      <c r="C9862" s="2">
        <v>42755</v>
      </c>
      <c r="D9862" s="1" t="s">
        <v>19</v>
      </c>
      <c r="E9862" s="1" t="s">
        <v>1652</v>
      </c>
      <c r="F9862" s="1" t="s">
        <v>2328</v>
      </c>
      <c r="G9862">
        <v>67.8</v>
      </c>
      <c r="H9862">
        <v>4</v>
      </c>
      <c r="I9862">
        <v>0</v>
      </c>
      <c r="J9862">
        <v>1.3560000000000001</v>
      </c>
    </row>
    <row r="9863" spans="1:10" x14ac:dyDescent="0.25">
      <c r="A9863" s="1" t="s">
        <v>7613</v>
      </c>
      <c r="B9863" s="2">
        <v>42749</v>
      </c>
      <c r="C9863" s="2">
        <v>42755</v>
      </c>
      <c r="D9863" s="1" t="s">
        <v>19</v>
      </c>
      <c r="E9863" s="1" t="s">
        <v>1652</v>
      </c>
      <c r="F9863" s="1" t="s">
        <v>2704</v>
      </c>
      <c r="G9863">
        <v>18.760000000000002</v>
      </c>
      <c r="H9863">
        <v>2</v>
      </c>
      <c r="I9863">
        <v>0</v>
      </c>
      <c r="J9863">
        <v>5.2527999999999997</v>
      </c>
    </row>
    <row r="9864" spans="1:10" x14ac:dyDescent="0.25">
      <c r="A9864" s="1" t="s">
        <v>7613</v>
      </c>
      <c r="B9864" s="2">
        <v>42749</v>
      </c>
      <c r="C9864" s="2">
        <v>42755</v>
      </c>
      <c r="D9864" s="1" t="s">
        <v>19</v>
      </c>
      <c r="E9864" s="1" t="s">
        <v>1652</v>
      </c>
      <c r="F9864" s="1" t="s">
        <v>854</v>
      </c>
      <c r="G9864">
        <v>12.12</v>
      </c>
      <c r="H9864">
        <v>4</v>
      </c>
      <c r="I9864">
        <v>0</v>
      </c>
      <c r="J9864">
        <v>2.5451999999999999</v>
      </c>
    </row>
    <row r="9865" spans="1:10" x14ac:dyDescent="0.25">
      <c r="A9865" s="1" t="s">
        <v>7613</v>
      </c>
      <c r="B9865" s="2">
        <v>42749</v>
      </c>
      <c r="C9865" s="2">
        <v>42755</v>
      </c>
      <c r="D9865" s="1" t="s">
        <v>19</v>
      </c>
      <c r="E9865" s="1" t="s">
        <v>1652</v>
      </c>
      <c r="F9865" s="1" t="s">
        <v>1591</v>
      </c>
      <c r="G9865">
        <v>11.34</v>
      </c>
      <c r="H9865">
        <v>1</v>
      </c>
      <c r="I9865">
        <v>0</v>
      </c>
      <c r="J9865">
        <v>5.5566000000000004</v>
      </c>
    </row>
    <row r="9866" spans="1:10" x14ac:dyDescent="0.25">
      <c r="A9866" s="1" t="s">
        <v>7613</v>
      </c>
      <c r="B9866" s="2">
        <v>42749</v>
      </c>
      <c r="C9866" s="2">
        <v>42755</v>
      </c>
      <c r="D9866" s="1" t="s">
        <v>19</v>
      </c>
      <c r="E9866" s="1" t="s">
        <v>1652</v>
      </c>
      <c r="F9866" s="1" t="s">
        <v>494</v>
      </c>
      <c r="G9866">
        <v>159.80000000000001</v>
      </c>
      <c r="H9866">
        <v>4</v>
      </c>
      <c r="I9866">
        <v>0</v>
      </c>
      <c r="J9866">
        <v>70.311999999999998</v>
      </c>
    </row>
    <row r="9867" spans="1:10" x14ac:dyDescent="0.25">
      <c r="A9867" s="1" t="s">
        <v>7613</v>
      </c>
      <c r="B9867" s="2">
        <v>42749</v>
      </c>
      <c r="C9867" s="2">
        <v>42755</v>
      </c>
      <c r="D9867" s="1" t="s">
        <v>19</v>
      </c>
      <c r="E9867" s="1" t="s">
        <v>1652</v>
      </c>
      <c r="F9867" s="1" t="s">
        <v>2687</v>
      </c>
      <c r="G9867">
        <v>18.96</v>
      </c>
      <c r="H9867">
        <v>2</v>
      </c>
      <c r="I9867">
        <v>0</v>
      </c>
      <c r="J9867">
        <v>8.532</v>
      </c>
    </row>
    <row r="9868" spans="1:10" x14ac:dyDescent="0.25">
      <c r="A9868" s="1" t="s">
        <v>7614</v>
      </c>
      <c r="B9868" s="2">
        <v>42089</v>
      </c>
      <c r="C9868" s="2">
        <v>42091</v>
      </c>
      <c r="D9868" s="1" t="s">
        <v>11</v>
      </c>
      <c r="E9868" s="1" t="s">
        <v>1929</v>
      </c>
      <c r="F9868" s="1" t="s">
        <v>3576</v>
      </c>
      <c r="G9868">
        <v>1085.42</v>
      </c>
      <c r="H9868">
        <v>7</v>
      </c>
      <c r="I9868">
        <v>0</v>
      </c>
      <c r="J9868">
        <v>282.20920000000001</v>
      </c>
    </row>
    <row r="9869" spans="1:10" x14ac:dyDescent="0.25">
      <c r="A9869" s="1" t="s">
        <v>7614</v>
      </c>
      <c r="B9869" s="2">
        <v>42089</v>
      </c>
      <c r="C9869" s="2">
        <v>42091</v>
      </c>
      <c r="D9869" s="1" t="s">
        <v>11</v>
      </c>
      <c r="E9869" s="1" t="s">
        <v>1929</v>
      </c>
      <c r="F9869" s="1" t="s">
        <v>3867</v>
      </c>
      <c r="G9869">
        <v>13.11</v>
      </c>
      <c r="H9869">
        <v>3</v>
      </c>
      <c r="I9869">
        <v>0</v>
      </c>
      <c r="J9869">
        <v>3.4085999999999999</v>
      </c>
    </row>
    <row r="9870" spans="1:10" x14ac:dyDescent="0.25">
      <c r="A9870" s="1" t="s">
        <v>7615</v>
      </c>
      <c r="B9870" s="2">
        <v>41944</v>
      </c>
      <c r="C9870" s="2">
        <v>41946</v>
      </c>
      <c r="D9870" s="1" t="s">
        <v>79</v>
      </c>
      <c r="E9870" s="1" t="s">
        <v>441</v>
      </c>
      <c r="F9870" s="1" t="s">
        <v>1218</v>
      </c>
      <c r="G9870">
        <v>68.703999999999994</v>
      </c>
      <c r="H9870">
        <v>2</v>
      </c>
      <c r="I9870">
        <v>0.2</v>
      </c>
      <c r="J9870">
        <v>16.3172</v>
      </c>
    </row>
    <row r="9871" spans="1:10" x14ac:dyDescent="0.25">
      <c r="A9871" s="1" t="s">
        <v>7615</v>
      </c>
      <c r="B9871" s="2">
        <v>41944</v>
      </c>
      <c r="C9871" s="2">
        <v>41946</v>
      </c>
      <c r="D9871" s="1" t="s">
        <v>79</v>
      </c>
      <c r="E9871" s="1" t="s">
        <v>441</v>
      </c>
      <c r="F9871" s="1" t="s">
        <v>4188</v>
      </c>
      <c r="G9871">
        <v>3.1320000000000001</v>
      </c>
      <c r="H9871">
        <v>2</v>
      </c>
      <c r="I9871">
        <v>0.7</v>
      </c>
      <c r="J9871">
        <v>-2.61</v>
      </c>
    </row>
    <row r="9872" spans="1:10" x14ac:dyDescent="0.25">
      <c r="A9872" s="1" t="s">
        <v>7615</v>
      </c>
      <c r="B9872" s="2">
        <v>41944</v>
      </c>
      <c r="C9872" s="2">
        <v>41946</v>
      </c>
      <c r="D9872" s="1" t="s">
        <v>79</v>
      </c>
      <c r="E9872" s="1" t="s">
        <v>441</v>
      </c>
      <c r="F9872" s="1" t="s">
        <v>890</v>
      </c>
      <c r="G9872">
        <v>22.428000000000001</v>
      </c>
      <c r="H9872">
        <v>3</v>
      </c>
      <c r="I9872">
        <v>0.7</v>
      </c>
      <c r="J9872">
        <v>-17.942399999999999</v>
      </c>
    </row>
    <row r="9873" spans="1:10" x14ac:dyDescent="0.25">
      <c r="A9873" s="1" t="s">
        <v>7616</v>
      </c>
      <c r="B9873" s="2">
        <v>43014</v>
      </c>
      <c r="C9873" s="2">
        <v>43014</v>
      </c>
      <c r="D9873" s="1" t="s">
        <v>654</v>
      </c>
      <c r="E9873" s="1" t="s">
        <v>3986</v>
      </c>
      <c r="F9873" s="1" t="s">
        <v>506</v>
      </c>
      <c r="G9873">
        <v>290.33600000000001</v>
      </c>
      <c r="H9873">
        <v>2</v>
      </c>
      <c r="I9873">
        <v>0.2</v>
      </c>
      <c r="J9873">
        <v>32.662799999999997</v>
      </c>
    </row>
    <row r="9874" spans="1:10" x14ac:dyDescent="0.25">
      <c r="A9874" s="1" t="s">
        <v>7616</v>
      </c>
      <c r="B9874" s="2">
        <v>43014</v>
      </c>
      <c r="C9874" s="2">
        <v>43014</v>
      </c>
      <c r="D9874" s="1" t="s">
        <v>654</v>
      </c>
      <c r="E9874" s="1" t="s">
        <v>3986</v>
      </c>
      <c r="F9874" s="1" t="s">
        <v>1673</v>
      </c>
      <c r="G9874">
        <v>19.152000000000001</v>
      </c>
      <c r="H9874">
        <v>2</v>
      </c>
      <c r="I9874">
        <v>0.2</v>
      </c>
      <c r="J9874">
        <v>1.1970000000000001</v>
      </c>
    </row>
    <row r="9875" spans="1:10" x14ac:dyDescent="0.25">
      <c r="A9875" s="1" t="s">
        <v>7617</v>
      </c>
      <c r="B9875" s="2">
        <v>42714</v>
      </c>
      <c r="C9875" s="2">
        <v>42718</v>
      </c>
      <c r="D9875" s="1" t="s">
        <v>19</v>
      </c>
      <c r="E9875" s="1" t="s">
        <v>1607</v>
      </c>
      <c r="F9875" s="1" t="s">
        <v>3850</v>
      </c>
      <c r="G9875">
        <v>6.48</v>
      </c>
      <c r="H9875">
        <v>1</v>
      </c>
      <c r="I9875">
        <v>0</v>
      </c>
      <c r="J9875">
        <v>3.1103999999999998</v>
      </c>
    </row>
    <row r="9876" spans="1:10" x14ac:dyDescent="0.25">
      <c r="A9876" s="1" t="s">
        <v>7618</v>
      </c>
      <c r="B9876" s="2">
        <v>42635</v>
      </c>
      <c r="C9876" s="2">
        <v>42637</v>
      </c>
      <c r="D9876" s="1" t="s">
        <v>11</v>
      </c>
      <c r="E9876" s="1" t="s">
        <v>2196</v>
      </c>
      <c r="F9876" s="1" t="s">
        <v>1891</v>
      </c>
      <c r="G9876">
        <v>63.968000000000004</v>
      </c>
      <c r="H9876">
        <v>2</v>
      </c>
      <c r="I9876">
        <v>0.2</v>
      </c>
      <c r="J9876">
        <v>19.989999999999998</v>
      </c>
    </row>
    <row r="9877" spans="1:10" x14ac:dyDescent="0.25">
      <c r="A9877" s="1" t="s">
        <v>7619</v>
      </c>
      <c r="B9877" s="2">
        <v>42367</v>
      </c>
      <c r="C9877" s="2">
        <v>42374</v>
      </c>
      <c r="D9877" s="1" t="s">
        <v>19</v>
      </c>
      <c r="E9877" s="1" t="s">
        <v>727</v>
      </c>
      <c r="F9877" s="1" t="s">
        <v>7108</v>
      </c>
      <c r="G9877">
        <v>6.36</v>
      </c>
      <c r="H9877">
        <v>2</v>
      </c>
      <c r="I9877">
        <v>0</v>
      </c>
      <c r="J9877">
        <v>6.3600000000000004E-2</v>
      </c>
    </row>
    <row r="9878" spans="1:10" x14ac:dyDescent="0.25">
      <c r="A9878" s="1" t="s">
        <v>7620</v>
      </c>
      <c r="B9878" s="2">
        <v>42845</v>
      </c>
      <c r="C9878" s="2">
        <v>42846</v>
      </c>
      <c r="D9878" s="1" t="s">
        <v>79</v>
      </c>
      <c r="E9878" s="1" t="s">
        <v>2551</v>
      </c>
      <c r="F9878" s="1" t="s">
        <v>2851</v>
      </c>
      <c r="G9878">
        <v>848.54399999999998</v>
      </c>
      <c r="H9878">
        <v>4</v>
      </c>
      <c r="I9878">
        <v>0.2</v>
      </c>
      <c r="J9878">
        <v>-21.2136</v>
      </c>
    </row>
    <row r="9879" spans="1:10" x14ac:dyDescent="0.25">
      <c r="A9879" s="1" t="s">
        <v>7620</v>
      </c>
      <c r="B9879" s="2">
        <v>42845</v>
      </c>
      <c r="C9879" s="2">
        <v>42846</v>
      </c>
      <c r="D9879" s="1" t="s">
        <v>79</v>
      </c>
      <c r="E9879" s="1" t="s">
        <v>2551</v>
      </c>
      <c r="F9879" s="1" t="s">
        <v>3607</v>
      </c>
      <c r="G9879">
        <v>8.6999999999999993</v>
      </c>
      <c r="H9879">
        <v>5</v>
      </c>
      <c r="I9879">
        <v>0.7</v>
      </c>
      <c r="J9879">
        <v>-6.38</v>
      </c>
    </row>
    <row r="9880" spans="1:10" x14ac:dyDescent="0.25">
      <c r="A9880" s="1" t="s">
        <v>7620</v>
      </c>
      <c r="B9880" s="2">
        <v>42845</v>
      </c>
      <c r="C9880" s="2">
        <v>42846</v>
      </c>
      <c r="D9880" s="1" t="s">
        <v>79</v>
      </c>
      <c r="E9880" s="1" t="s">
        <v>2551</v>
      </c>
      <c r="F9880" s="1" t="s">
        <v>5784</v>
      </c>
      <c r="G9880">
        <v>122.38200000000001</v>
      </c>
      <c r="H9880">
        <v>3</v>
      </c>
      <c r="I9880">
        <v>0.4</v>
      </c>
      <c r="J9880">
        <v>-24.476400000000002</v>
      </c>
    </row>
    <row r="9881" spans="1:10" x14ac:dyDescent="0.25">
      <c r="A9881" s="1" t="s">
        <v>7621</v>
      </c>
      <c r="B9881" s="2">
        <v>42603</v>
      </c>
      <c r="C9881" s="2">
        <v>42607</v>
      </c>
      <c r="D9881" s="1" t="s">
        <v>19</v>
      </c>
      <c r="E9881" s="1" t="s">
        <v>1195</v>
      </c>
      <c r="F9881" s="1" t="s">
        <v>2064</v>
      </c>
      <c r="G9881">
        <v>573.17399999999998</v>
      </c>
      <c r="H9881">
        <v>7</v>
      </c>
      <c r="I9881">
        <v>0.1</v>
      </c>
      <c r="J9881">
        <v>63.686</v>
      </c>
    </row>
    <row r="9882" spans="1:10" x14ac:dyDescent="0.25">
      <c r="A9882" s="1" t="s">
        <v>7622</v>
      </c>
      <c r="B9882" s="2">
        <v>42153</v>
      </c>
      <c r="C9882" s="2">
        <v>42155</v>
      </c>
      <c r="D9882" s="1" t="s">
        <v>79</v>
      </c>
      <c r="E9882" s="1" t="s">
        <v>1728</v>
      </c>
      <c r="F9882" s="1" t="s">
        <v>528</v>
      </c>
      <c r="G9882">
        <v>85.055999999999997</v>
      </c>
      <c r="H9882">
        <v>3</v>
      </c>
      <c r="I9882">
        <v>0.2</v>
      </c>
      <c r="J9882">
        <v>28.706399999999999</v>
      </c>
    </row>
    <row r="9883" spans="1:10" x14ac:dyDescent="0.25">
      <c r="A9883" s="1" t="s">
        <v>7623</v>
      </c>
      <c r="B9883" s="2">
        <v>41863</v>
      </c>
      <c r="C9883" s="2">
        <v>41864</v>
      </c>
      <c r="D9883" s="1" t="s">
        <v>79</v>
      </c>
      <c r="E9883" s="1" t="s">
        <v>1458</v>
      </c>
      <c r="F9883" s="1" t="s">
        <v>1246</v>
      </c>
      <c r="G9883">
        <v>14.04</v>
      </c>
      <c r="H9883">
        <v>3</v>
      </c>
      <c r="I9883">
        <v>0</v>
      </c>
      <c r="J9883">
        <v>6.7392000000000003</v>
      </c>
    </row>
    <row r="9884" spans="1:10" x14ac:dyDescent="0.25">
      <c r="A9884" s="1" t="s">
        <v>7623</v>
      </c>
      <c r="B9884" s="2">
        <v>41863</v>
      </c>
      <c r="C9884" s="2">
        <v>41864</v>
      </c>
      <c r="D9884" s="1" t="s">
        <v>79</v>
      </c>
      <c r="E9884" s="1" t="s">
        <v>1458</v>
      </c>
      <c r="F9884" s="1" t="s">
        <v>1953</v>
      </c>
      <c r="G9884">
        <v>272.61</v>
      </c>
      <c r="H9884">
        <v>13</v>
      </c>
      <c r="I9884">
        <v>0</v>
      </c>
      <c r="J9884">
        <v>98.139600000000002</v>
      </c>
    </row>
    <row r="9885" spans="1:10" x14ac:dyDescent="0.25">
      <c r="A9885" s="1" t="s">
        <v>7624</v>
      </c>
      <c r="B9885" s="2">
        <v>41732</v>
      </c>
      <c r="C9885" s="2">
        <v>41737</v>
      </c>
      <c r="D9885" s="1" t="s">
        <v>19</v>
      </c>
      <c r="E9885" s="1" t="s">
        <v>4224</v>
      </c>
      <c r="F9885" s="1" t="s">
        <v>816</v>
      </c>
      <c r="G9885">
        <v>11.16</v>
      </c>
      <c r="H9885">
        <v>2</v>
      </c>
      <c r="I9885">
        <v>0</v>
      </c>
      <c r="J9885">
        <v>5.58</v>
      </c>
    </row>
    <row r="9886" spans="1:10" x14ac:dyDescent="0.25">
      <c r="A9886" s="1" t="s">
        <v>7624</v>
      </c>
      <c r="B9886" s="2">
        <v>41732</v>
      </c>
      <c r="C9886" s="2">
        <v>41737</v>
      </c>
      <c r="D9886" s="1" t="s">
        <v>19</v>
      </c>
      <c r="E9886" s="1" t="s">
        <v>4224</v>
      </c>
      <c r="F9886" s="1" t="s">
        <v>2720</v>
      </c>
      <c r="G9886">
        <v>62.31</v>
      </c>
      <c r="H9886">
        <v>3</v>
      </c>
      <c r="I9886">
        <v>0</v>
      </c>
      <c r="J9886">
        <v>22.4316</v>
      </c>
    </row>
    <row r="9887" spans="1:10" x14ac:dyDescent="0.25">
      <c r="A9887" s="1" t="s">
        <v>7624</v>
      </c>
      <c r="B9887" s="2">
        <v>41732</v>
      </c>
      <c r="C9887" s="2">
        <v>41737</v>
      </c>
      <c r="D9887" s="1" t="s">
        <v>19</v>
      </c>
      <c r="E9887" s="1" t="s">
        <v>4224</v>
      </c>
      <c r="F9887" s="1" t="s">
        <v>2479</v>
      </c>
      <c r="G9887">
        <v>159.97999999999999</v>
      </c>
      <c r="H9887">
        <v>2</v>
      </c>
      <c r="I9887">
        <v>0</v>
      </c>
      <c r="J9887">
        <v>57.592799999999997</v>
      </c>
    </row>
    <row r="9888" spans="1:10" x14ac:dyDescent="0.25">
      <c r="A9888" s="1" t="s">
        <v>7625</v>
      </c>
      <c r="B9888" s="2">
        <v>41662</v>
      </c>
      <c r="C9888" s="2">
        <v>41666</v>
      </c>
      <c r="D9888" s="1" t="s">
        <v>19</v>
      </c>
      <c r="E9888" s="1" t="s">
        <v>3128</v>
      </c>
      <c r="F9888" s="1" t="s">
        <v>998</v>
      </c>
      <c r="G9888">
        <v>5.94</v>
      </c>
      <c r="H9888">
        <v>3</v>
      </c>
      <c r="I9888">
        <v>0</v>
      </c>
      <c r="J9888">
        <v>0</v>
      </c>
    </row>
    <row r="9889" spans="1:10" x14ac:dyDescent="0.25">
      <c r="A9889" s="1" t="s">
        <v>7626</v>
      </c>
      <c r="B9889" s="2">
        <v>43020</v>
      </c>
      <c r="C9889" s="2">
        <v>43023</v>
      </c>
      <c r="D9889" s="1" t="s">
        <v>79</v>
      </c>
      <c r="E9889" s="1" t="s">
        <v>1075</v>
      </c>
      <c r="F9889" s="1" t="s">
        <v>2814</v>
      </c>
      <c r="G9889">
        <v>9.9600000000000009</v>
      </c>
      <c r="H9889">
        <v>2</v>
      </c>
      <c r="I9889">
        <v>0</v>
      </c>
      <c r="J9889">
        <v>4.6811999999999996</v>
      </c>
    </row>
    <row r="9890" spans="1:10" x14ac:dyDescent="0.25">
      <c r="A9890" s="1" t="s">
        <v>7627</v>
      </c>
      <c r="B9890" s="2">
        <v>42224</v>
      </c>
      <c r="C9890" s="2">
        <v>42228</v>
      </c>
      <c r="D9890" s="1" t="s">
        <v>19</v>
      </c>
      <c r="E9890" s="1" t="s">
        <v>1615</v>
      </c>
      <c r="F9890" s="1" t="s">
        <v>2479</v>
      </c>
      <c r="G9890">
        <v>79.989999999999995</v>
      </c>
      <c r="H9890">
        <v>1</v>
      </c>
      <c r="I9890">
        <v>0</v>
      </c>
      <c r="J9890">
        <v>28.796399999999998</v>
      </c>
    </row>
    <row r="9891" spans="1:10" x14ac:dyDescent="0.25">
      <c r="A9891" s="1" t="s">
        <v>7628</v>
      </c>
      <c r="B9891" s="2">
        <v>42813</v>
      </c>
      <c r="C9891" s="2">
        <v>42814</v>
      </c>
      <c r="D9891" s="1" t="s">
        <v>79</v>
      </c>
      <c r="E9891" s="1" t="s">
        <v>2339</v>
      </c>
      <c r="F9891" s="1" t="s">
        <v>4845</v>
      </c>
      <c r="G9891">
        <v>8.94</v>
      </c>
      <c r="H9891">
        <v>3</v>
      </c>
      <c r="I9891">
        <v>0</v>
      </c>
      <c r="J9891">
        <v>2.4138000000000002</v>
      </c>
    </row>
    <row r="9892" spans="1:10" x14ac:dyDescent="0.25">
      <c r="A9892" s="1" t="s">
        <v>7629</v>
      </c>
      <c r="B9892" s="2">
        <v>42576</v>
      </c>
      <c r="C9892" s="2">
        <v>42579</v>
      </c>
      <c r="D9892" s="1" t="s">
        <v>11</v>
      </c>
      <c r="E9892" s="1" t="s">
        <v>279</v>
      </c>
      <c r="F9892" s="1" t="s">
        <v>3976</v>
      </c>
      <c r="G9892">
        <v>20.62</v>
      </c>
      <c r="H9892">
        <v>2</v>
      </c>
      <c r="I9892">
        <v>0</v>
      </c>
      <c r="J9892">
        <v>9.6913999999999998</v>
      </c>
    </row>
    <row r="9893" spans="1:10" x14ac:dyDescent="0.25">
      <c r="A9893" s="1" t="s">
        <v>7629</v>
      </c>
      <c r="B9893" s="2">
        <v>42576</v>
      </c>
      <c r="C9893" s="2">
        <v>42579</v>
      </c>
      <c r="D9893" s="1" t="s">
        <v>11</v>
      </c>
      <c r="E9893" s="1" t="s">
        <v>279</v>
      </c>
      <c r="F9893" s="1" t="s">
        <v>2001</v>
      </c>
      <c r="G9893">
        <v>124.25</v>
      </c>
      <c r="H9893">
        <v>7</v>
      </c>
      <c r="I9893">
        <v>0</v>
      </c>
      <c r="J9893">
        <v>48.457500000000003</v>
      </c>
    </row>
    <row r="9894" spans="1:10" x14ac:dyDescent="0.25">
      <c r="A9894" s="1" t="s">
        <v>7629</v>
      </c>
      <c r="B9894" s="2">
        <v>42576</v>
      </c>
      <c r="C9894" s="2">
        <v>42579</v>
      </c>
      <c r="D9894" s="1" t="s">
        <v>11</v>
      </c>
      <c r="E9894" s="1" t="s">
        <v>279</v>
      </c>
      <c r="F9894" s="1" t="s">
        <v>958</v>
      </c>
      <c r="G9894">
        <v>297.55</v>
      </c>
      <c r="H9894">
        <v>5</v>
      </c>
      <c r="I9894">
        <v>0</v>
      </c>
      <c r="J9894">
        <v>83.313999999999993</v>
      </c>
    </row>
    <row r="9895" spans="1:10" x14ac:dyDescent="0.25">
      <c r="A9895" s="1" t="s">
        <v>7629</v>
      </c>
      <c r="B9895" s="2">
        <v>42576</v>
      </c>
      <c r="C9895" s="2">
        <v>42579</v>
      </c>
      <c r="D9895" s="1" t="s">
        <v>11</v>
      </c>
      <c r="E9895" s="1" t="s">
        <v>279</v>
      </c>
      <c r="F9895" s="1" t="s">
        <v>4980</v>
      </c>
      <c r="G9895">
        <v>403.56</v>
      </c>
      <c r="H9895">
        <v>4</v>
      </c>
      <c r="I9895">
        <v>0</v>
      </c>
      <c r="J9895">
        <v>96.854399999999998</v>
      </c>
    </row>
    <row r="9896" spans="1:10" x14ac:dyDescent="0.25">
      <c r="A9896" s="1" t="s">
        <v>7629</v>
      </c>
      <c r="B9896" s="2">
        <v>42576</v>
      </c>
      <c r="C9896" s="2">
        <v>42579</v>
      </c>
      <c r="D9896" s="1" t="s">
        <v>11</v>
      </c>
      <c r="E9896" s="1" t="s">
        <v>279</v>
      </c>
      <c r="F9896" s="1" t="s">
        <v>572</v>
      </c>
      <c r="G9896">
        <v>95.2</v>
      </c>
      <c r="H9896">
        <v>5</v>
      </c>
      <c r="I9896">
        <v>0</v>
      </c>
      <c r="J9896">
        <v>27.608000000000001</v>
      </c>
    </row>
    <row r="9897" spans="1:10" x14ac:dyDescent="0.25">
      <c r="A9897" s="1" t="s">
        <v>7630</v>
      </c>
      <c r="B9897" s="2">
        <v>41908</v>
      </c>
      <c r="C9897" s="2">
        <v>41913</v>
      </c>
      <c r="D9897" s="1" t="s">
        <v>19</v>
      </c>
      <c r="E9897" s="1" t="s">
        <v>2148</v>
      </c>
      <c r="F9897" s="1" t="s">
        <v>4101</v>
      </c>
      <c r="G9897">
        <v>153.82400000000001</v>
      </c>
      <c r="H9897">
        <v>11</v>
      </c>
      <c r="I9897">
        <v>0.2</v>
      </c>
      <c r="J9897">
        <v>38.456000000000003</v>
      </c>
    </row>
    <row r="9898" spans="1:10" x14ac:dyDescent="0.25">
      <c r="A9898" s="1" t="s">
        <v>7631</v>
      </c>
      <c r="B9898" s="2">
        <v>41807</v>
      </c>
      <c r="C9898" s="2">
        <v>41810</v>
      </c>
      <c r="D9898" s="1" t="s">
        <v>11</v>
      </c>
      <c r="E9898" s="1" t="s">
        <v>1009</v>
      </c>
      <c r="F9898" s="1" t="s">
        <v>4646</v>
      </c>
      <c r="G9898">
        <v>62.015999999999998</v>
      </c>
      <c r="H9898">
        <v>2</v>
      </c>
      <c r="I9898">
        <v>0.2</v>
      </c>
      <c r="J9898">
        <v>22.480799999999999</v>
      </c>
    </row>
    <row r="9899" spans="1:10" x14ac:dyDescent="0.25">
      <c r="A9899" s="1" t="s">
        <v>7632</v>
      </c>
      <c r="B9899" s="2">
        <v>42527</v>
      </c>
      <c r="C9899" s="2">
        <v>42531</v>
      </c>
      <c r="D9899" s="1" t="s">
        <v>19</v>
      </c>
      <c r="E9899" s="1" t="s">
        <v>2007</v>
      </c>
      <c r="F9899" s="1" t="s">
        <v>1291</v>
      </c>
      <c r="G9899">
        <v>466.32</v>
      </c>
      <c r="H9899">
        <v>3</v>
      </c>
      <c r="I9899">
        <v>0.2</v>
      </c>
      <c r="J9899">
        <v>34.973999999999997</v>
      </c>
    </row>
    <row r="9900" spans="1:10" x14ac:dyDescent="0.25">
      <c r="A9900" s="1" t="s">
        <v>7632</v>
      </c>
      <c r="B9900" s="2">
        <v>42527</v>
      </c>
      <c r="C9900" s="2">
        <v>42531</v>
      </c>
      <c r="D9900" s="1" t="s">
        <v>19</v>
      </c>
      <c r="E9900" s="1" t="s">
        <v>2007</v>
      </c>
      <c r="F9900" s="1" t="s">
        <v>4876</v>
      </c>
      <c r="G9900">
        <v>82.64</v>
      </c>
      <c r="H9900">
        <v>2</v>
      </c>
      <c r="I9900">
        <v>0.2</v>
      </c>
      <c r="J9900">
        <v>0</v>
      </c>
    </row>
    <row r="9901" spans="1:10" x14ac:dyDescent="0.25">
      <c r="A9901" s="1" t="s">
        <v>7633</v>
      </c>
      <c r="B9901" s="2">
        <v>41726</v>
      </c>
      <c r="C9901" s="2">
        <v>41732</v>
      </c>
      <c r="D9901" s="1" t="s">
        <v>19</v>
      </c>
      <c r="E9901" s="1" t="s">
        <v>2272</v>
      </c>
      <c r="F9901" s="1" t="s">
        <v>1225</v>
      </c>
      <c r="G9901">
        <v>330.58800000000002</v>
      </c>
      <c r="H9901">
        <v>1</v>
      </c>
      <c r="I9901">
        <v>0.4</v>
      </c>
      <c r="J9901">
        <v>-143.25479999999999</v>
      </c>
    </row>
    <row r="9902" spans="1:10" x14ac:dyDescent="0.25">
      <c r="A9902" s="1" t="s">
        <v>7634</v>
      </c>
      <c r="B9902" s="2">
        <v>42968</v>
      </c>
      <c r="C9902" s="2">
        <v>42972</v>
      </c>
      <c r="D9902" s="1" t="s">
        <v>19</v>
      </c>
      <c r="E9902" s="1" t="s">
        <v>7357</v>
      </c>
      <c r="F9902" s="1" t="s">
        <v>1226</v>
      </c>
      <c r="G9902">
        <v>237.096</v>
      </c>
      <c r="H9902">
        <v>3</v>
      </c>
      <c r="I9902">
        <v>0.2</v>
      </c>
      <c r="J9902">
        <v>20.745899999999999</v>
      </c>
    </row>
    <row r="9903" spans="1:10" x14ac:dyDescent="0.25">
      <c r="A9903" s="1" t="s">
        <v>7634</v>
      </c>
      <c r="B9903" s="2">
        <v>42968</v>
      </c>
      <c r="C9903" s="2">
        <v>42972</v>
      </c>
      <c r="D9903" s="1" t="s">
        <v>19</v>
      </c>
      <c r="E9903" s="1" t="s">
        <v>7357</v>
      </c>
      <c r="F9903" s="1" t="s">
        <v>2687</v>
      </c>
      <c r="G9903">
        <v>22.751999999999999</v>
      </c>
      <c r="H9903">
        <v>3</v>
      </c>
      <c r="I9903">
        <v>0.2</v>
      </c>
      <c r="J9903">
        <v>7.11</v>
      </c>
    </row>
    <row r="9904" spans="1:10" x14ac:dyDescent="0.25">
      <c r="A9904" s="1" t="s">
        <v>7634</v>
      </c>
      <c r="B9904" s="2">
        <v>42968</v>
      </c>
      <c r="C9904" s="2">
        <v>42972</v>
      </c>
      <c r="D9904" s="1" t="s">
        <v>19</v>
      </c>
      <c r="E9904" s="1" t="s">
        <v>7357</v>
      </c>
      <c r="F9904" s="1" t="s">
        <v>302</v>
      </c>
      <c r="G9904">
        <v>6.6719999999999997</v>
      </c>
      <c r="H9904">
        <v>1</v>
      </c>
      <c r="I9904">
        <v>0.2</v>
      </c>
      <c r="J9904">
        <v>2.085</v>
      </c>
    </row>
    <row r="9905" spans="1:10" x14ac:dyDescent="0.25">
      <c r="A9905" s="1" t="s">
        <v>7635</v>
      </c>
      <c r="B9905" s="2">
        <v>41955</v>
      </c>
      <c r="C9905" s="2">
        <v>41961</v>
      </c>
      <c r="D9905" s="1" t="s">
        <v>19</v>
      </c>
      <c r="E9905" s="1" t="s">
        <v>110</v>
      </c>
      <c r="F9905" s="1" t="s">
        <v>3294</v>
      </c>
      <c r="G9905">
        <v>25.128</v>
      </c>
      <c r="H9905">
        <v>3</v>
      </c>
      <c r="I9905">
        <v>0.6</v>
      </c>
      <c r="J9905">
        <v>-6.9101999999999997</v>
      </c>
    </row>
    <row r="9906" spans="1:10" x14ac:dyDescent="0.25">
      <c r="A9906" s="1" t="s">
        <v>7635</v>
      </c>
      <c r="B9906" s="2">
        <v>41955</v>
      </c>
      <c r="C9906" s="2">
        <v>41961</v>
      </c>
      <c r="D9906" s="1" t="s">
        <v>19</v>
      </c>
      <c r="E9906" s="1" t="s">
        <v>110</v>
      </c>
      <c r="F9906" s="1" t="s">
        <v>857</v>
      </c>
      <c r="G9906">
        <v>127.98399999999999</v>
      </c>
      <c r="H9906">
        <v>2</v>
      </c>
      <c r="I9906">
        <v>0.2</v>
      </c>
      <c r="J9906">
        <v>25.596800000000002</v>
      </c>
    </row>
    <row r="9907" spans="1:10" x14ac:dyDescent="0.25">
      <c r="A9907" s="1" t="s">
        <v>7636</v>
      </c>
      <c r="B9907" s="2">
        <v>42260</v>
      </c>
      <c r="C9907" s="2">
        <v>42262</v>
      </c>
      <c r="D9907" s="1" t="s">
        <v>79</v>
      </c>
      <c r="E9907" s="1" t="s">
        <v>3259</v>
      </c>
      <c r="F9907" s="1" t="s">
        <v>2612</v>
      </c>
      <c r="G9907">
        <v>131.88</v>
      </c>
      <c r="H9907">
        <v>7</v>
      </c>
      <c r="I9907">
        <v>0</v>
      </c>
      <c r="J9907">
        <v>55.389600000000002</v>
      </c>
    </row>
    <row r="9908" spans="1:10" x14ac:dyDescent="0.25">
      <c r="A9908" s="1" t="s">
        <v>7636</v>
      </c>
      <c r="B9908" s="2">
        <v>42260</v>
      </c>
      <c r="C9908" s="2">
        <v>42262</v>
      </c>
      <c r="D9908" s="1" t="s">
        <v>79</v>
      </c>
      <c r="E9908" s="1" t="s">
        <v>3259</v>
      </c>
      <c r="F9908" s="1" t="s">
        <v>2530</v>
      </c>
      <c r="G9908">
        <v>25.032</v>
      </c>
      <c r="H9908">
        <v>3</v>
      </c>
      <c r="I9908">
        <v>0.2</v>
      </c>
      <c r="J9908">
        <v>7.8224999999999998</v>
      </c>
    </row>
    <row r="9909" spans="1:10" x14ac:dyDescent="0.25">
      <c r="A9909" s="1" t="s">
        <v>7636</v>
      </c>
      <c r="B9909" s="2">
        <v>42260</v>
      </c>
      <c r="C9909" s="2">
        <v>42262</v>
      </c>
      <c r="D9909" s="1" t="s">
        <v>79</v>
      </c>
      <c r="E9909" s="1" t="s">
        <v>3259</v>
      </c>
      <c r="F9909" s="1" t="s">
        <v>2678</v>
      </c>
      <c r="G9909">
        <v>717.72</v>
      </c>
      <c r="H9909">
        <v>3</v>
      </c>
      <c r="I9909">
        <v>0.2</v>
      </c>
      <c r="J9909">
        <v>71.772000000000006</v>
      </c>
    </row>
    <row r="9910" spans="1:10" x14ac:dyDescent="0.25">
      <c r="A9910" s="1" t="s">
        <v>7636</v>
      </c>
      <c r="B9910" s="2">
        <v>42260</v>
      </c>
      <c r="C9910" s="2">
        <v>42262</v>
      </c>
      <c r="D9910" s="1" t="s">
        <v>79</v>
      </c>
      <c r="E9910" s="1" t="s">
        <v>3259</v>
      </c>
      <c r="F9910" s="1" t="s">
        <v>3709</v>
      </c>
      <c r="G9910">
        <v>207.35</v>
      </c>
      <c r="H9910">
        <v>5</v>
      </c>
      <c r="I9910">
        <v>0</v>
      </c>
      <c r="J9910">
        <v>24.882000000000001</v>
      </c>
    </row>
    <row r="9911" spans="1:10" x14ac:dyDescent="0.25">
      <c r="A9911" s="1" t="s">
        <v>7636</v>
      </c>
      <c r="B9911" s="2">
        <v>42260</v>
      </c>
      <c r="C9911" s="2">
        <v>42262</v>
      </c>
      <c r="D9911" s="1" t="s">
        <v>79</v>
      </c>
      <c r="E9911" s="1" t="s">
        <v>3259</v>
      </c>
      <c r="F9911" s="1" t="s">
        <v>2037</v>
      </c>
      <c r="G9911">
        <v>44.67</v>
      </c>
      <c r="H9911">
        <v>3</v>
      </c>
      <c r="I9911">
        <v>0</v>
      </c>
      <c r="J9911">
        <v>12.0609</v>
      </c>
    </row>
    <row r="9912" spans="1:10" x14ac:dyDescent="0.25">
      <c r="A9912" s="1" t="s">
        <v>7636</v>
      </c>
      <c r="B9912" s="2">
        <v>42260</v>
      </c>
      <c r="C9912" s="2">
        <v>42262</v>
      </c>
      <c r="D9912" s="1" t="s">
        <v>79</v>
      </c>
      <c r="E9912" s="1" t="s">
        <v>3259</v>
      </c>
      <c r="F9912" s="1" t="s">
        <v>1959</v>
      </c>
      <c r="G9912">
        <v>209.7</v>
      </c>
      <c r="H9912">
        <v>2</v>
      </c>
      <c r="I9912">
        <v>0</v>
      </c>
      <c r="J9912">
        <v>100.65600000000001</v>
      </c>
    </row>
    <row r="9913" spans="1:10" x14ac:dyDescent="0.25">
      <c r="A9913" s="1" t="s">
        <v>7637</v>
      </c>
      <c r="B9913" s="2">
        <v>41734</v>
      </c>
      <c r="C9913" s="2">
        <v>41738</v>
      </c>
      <c r="D9913" s="1" t="s">
        <v>19</v>
      </c>
      <c r="E9913" s="1" t="s">
        <v>2542</v>
      </c>
      <c r="F9913" s="1" t="s">
        <v>191</v>
      </c>
      <c r="G9913">
        <v>115.36</v>
      </c>
      <c r="H9913">
        <v>7</v>
      </c>
      <c r="I9913">
        <v>0</v>
      </c>
      <c r="J9913">
        <v>56.526400000000002</v>
      </c>
    </row>
    <row r="9914" spans="1:10" x14ac:dyDescent="0.25">
      <c r="A9914" s="1" t="s">
        <v>7638</v>
      </c>
      <c r="B9914" s="2">
        <v>42287</v>
      </c>
      <c r="C9914" s="2">
        <v>42289</v>
      </c>
      <c r="D9914" s="1" t="s">
        <v>79</v>
      </c>
      <c r="E9914" s="1" t="s">
        <v>2192</v>
      </c>
      <c r="F9914" s="1" t="s">
        <v>3104</v>
      </c>
      <c r="G9914">
        <v>362.13600000000002</v>
      </c>
      <c r="H9914">
        <v>3</v>
      </c>
      <c r="I9914">
        <v>0.2</v>
      </c>
      <c r="J9914">
        <v>-54.320399999999999</v>
      </c>
    </row>
    <row r="9915" spans="1:10" x14ac:dyDescent="0.25">
      <c r="A9915" s="1" t="s">
        <v>7638</v>
      </c>
      <c r="B9915" s="2">
        <v>42287</v>
      </c>
      <c r="C9915" s="2">
        <v>42289</v>
      </c>
      <c r="D9915" s="1" t="s">
        <v>79</v>
      </c>
      <c r="E9915" s="1" t="s">
        <v>2192</v>
      </c>
      <c r="F9915" s="1" t="s">
        <v>4584</v>
      </c>
      <c r="G9915">
        <v>31.05</v>
      </c>
      <c r="H9915">
        <v>3</v>
      </c>
      <c r="I9915">
        <v>0</v>
      </c>
      <c r="J9915">
        <v>14.904</v>
      </c>
    </row>
    <row r="9916" spans="1:10" x14ac:dyDescent="0.25">
      <c r="A9916" s="1" t="s">
        <v>7639</v>
      </c>
      <c r="B9916" s="2">
        <v>42764</v>
      </c>
      <c r="C9916" s="2">
        <v>42766</v>
      </c>
      <c r="D9916" s="1" t="s">
        <v>11</v>
      </c>
      <c r="E9916" s="1" t="s">
        <v>3141</v>
      </c>
      <c r="F9916" s="1" t="s">
        <v>3633</v>
      </c>
      <c r="G9916">
        <v>12.96</v>
      </c>
      <c r="H9916">
        <v>2</v>
      </c>
      <c r="I9916">
        <v>0</v>
      </c>
      <c r="J9916">
        <v>6.2207999999999997</v>
      </c>
    </row>
    <row r="9917" spans="1:10" x14ac:dyDescent="0.25">
      <c r="A9917" s="1" t="s">
        <v>7639</v>
      </c>
      <c r="B9917" s="2">
        <v>42764</v>
      </c>
      <c r="C9917" s="2">
        <v>42766</v>
      </c>
      <c r="D9917" s="1" t="s">
        <v>11</v>
      </c>
      <c r="E9917" s="1" t="s">
        <v>3141</v>
      </c>
      <c r="F9917" s="1" t="s">
        <v>1329</v>
      </c>
      <c r="G9917">
        <v>94.85</v>
      </c>
      <c r="H9917">
        <v>5</v>
      </c>
      <c r="I9917">
        <v>0</v>
      </c>
      <c r="J9917">
        <v>45.527999999999999</v>
      </c>
    </row>
    <row r="9918" spans="1:10" x14ac:dyDescent="0.25">
      <c r="A9918" s="1" t="s">
        <v>7639</v>
      </c>
      <c r="B9918" s="2">
        <v>42764</v>
      </c>
      <c r="C9918" s="2">
        <v>42766</v>
      </c>
      <c r="D9918" s="1" t="s">
        <v>11</v>
      </c>
      <c r="E9918" s="1" t="s">
        <v>3141</v>
      </c>
      <c r="F9918" s="1" t="s">
        <v>304</v>
      </c>
      <c r="G9918">
        <v>13.48</v>
      </c>
      <c r="H9918">
        <v>1</v>
      </c>
      <c r="I9918">
        <v>0</v>
      </c>
      <c r="J9918">
        <v>3.5047999999999999</v>
      </c>
    </row>
    <row r="9919" spans="1:10" x14ac:dyDescent="0.25">
      <c r="A9919" s="1" t="s">
        <v>7639</v>
      </c>
      <c r="B9919" s="2">
        <v>42764</v>
      </c>
      <c r="C9919" s="2">
        <v>42766</v>
      </c>
      <c r="D9919" s="1" t="s">
        <v>11</v>
      </c>
      <c r="E9919" s="1" t="s">
        <v>3141</v>
      </c>
      <c r="F9919" s="1" t="s">
        <v>1071</v>
      </c>
      <c r="G9919">
        <v>14.91</v>
      </c>
      <c r="H9919">
        <v>3</v>
      </c>
      <c r="I9919">
        <v>0</v>
      </c>
      <c r="J9919">
        <v>4.6220999999999997</v>
      </c>
    </row>
    <row r="9920" spans="1:10" x14ac:dyDescent="0.25">
      <c r="A9920" s="1" t="s">
        <v>7640</v>
      </c>
      <c r="B9920" s="2">
        <v>42271</v>
      </c>
      <c r="C9920" s="2">
        <v>42276</v>
      </c>
      <c r="D9920" s="1" t="s">
        <v>19</v>
      </c>
      <c r="E9920" s="1" t="s">
        <v>2034</v>
      </c>
      <c r="F9920" s="1" t="s">
        <v>1891</v>
      </c>
      <c r="G9920">
        <v>39.979999999999997</v>
      </c>
      <c r="H9920">
        <v>1</v>
      </c>
      <c r="I9920">
        <v>0</v>
      </c>
      <c r="J9920">
        <v>17.991</v>
      </c>
    </row>
    <row r="9921" spans="1:10" x14ac:dyDescent="0.25">
      <c r="A9921" s="1" t="s">
        <v>7641</v>
      </c>
      <c r="B9921" s="2">
        <v>42444</v>
      </c>
      <c r="C9921" s="2">
        <v>42448</v>
      </c>
      <c r="D9921" s="1" t="s">
        <v>19</v>
      </c>
      <c r="E9921" s="1" t="s">
        <v>2341</v>
      </c>
      <c r="F9921" s="1" t="s">
        <v>175</v>
      </c>
      <c r="G9921">
        <v>528.42999999999995</v>
      </c>
      <c r="H9921">
        <v>5</v>
      </c>
      <c r="I9921">
        <v>0.3</v>
      </c>
      <c r="J9921">
        <v>-143.43100000000001</v>
      </c>
    </row>
    <row r="9922" spans="1:10" x14ac:dyDescent="0.25">
      <c r="A9922" s="1" t="s">
        <v>7641</v>
      </c>
      <c r="B9922" s="2">
        <v>42444</v>
      </c>
      <c r="C9922" s="2">
        <v>42448</v>
      </c>
      <c r="D9922" s="1" t="s">
        <v>19</v>
      </c>
      <c r="E9922" s="1" t="s">
        <v>2341</v>
      </c>
      <c r="F9922" s="1" t="s">
        <v>3354</v>
      </c>
      <c r="G9922">
        <v>22.385999999999999</v>
      </c>
      <c r="H9922">
        <v>7</v>
      </c>
      <c r="I9922">
        <v>0.8</v>
      </c>
      <c r="J9922">
        <v>-35.817599999999999</v>
      </c>
    </row>
    <row r="9923" spans="1:10" x14ac:dyDescent="0.25">
      <c r="A9923" s="1" t="s">
        <v>7642</v>
      </c>
      <c r="B9923" s="2">
        <v>41967</v>
      </c>
      <c r="C9923" s="2">
        <v>41973</v>
      </c>
      <c r="D9923" s="1" t="s">
        <v>19</v>
      </c>
      <c r="E9923" s="1" t="s">
        <v>1842</v>
      </c>
      <c r="F9923" s="1" t="s">
        <v>1806</v>
      </c>
      <c r="G9923">
        <v>5.742</v>
      </c>
      <c r="H9923">
        <v>3</v>
      </c>
      <c r="I9923">
        <v>0.7</v>
      </c>
      <c r="J9923">
        <v>-4.5936000000000003</v>
      </c>
    </row>
    <row r="9924" spans="1:10" x14ac:dyDescent="0.25">
      <c r="A9924" s="1" t="s">
        <v>7643</v>
      </c>
      <c r="B9924" s="2">
        <v>42861</v>
      </c>
      <c r="C9924" s="2">
        <v>42865</v>
      </c>
      <c r="D9924" s="1" t="s">
        <v>19</v>
      </c>
      <c r="E9924" s="1" t="s">
        <v>997</v>
      </c>
      <c r="F9924" s="1" t="s">
        <v>1865</v>
      </c>
      <c r="G9924">
        <v>191.96799999999999</v>
      </c>
      <c r="H9924">
        <v>4</v>
      </c>
      <c r="I9924">
        <v>0.2</v>
      </c>
      <c r="J9924">
        <v>28.795200000000001</v>
      </c>
    </row>
    <row r="9925" spans="1:10" x14ac:dyDescent="0.25">
      <c r="A9925" s="1" t="s">
        <v>7644</v>
      </c>
      <c r="B9925" s="2">
        <v>42083</v>
      </c>
      <c r="C9925" s="2">
        <v>42086</v>
      </c>
      <c r="D9925" s="1" t="s">
        <v>79</v>
      </c>
      <c r="E9925" s="1" t="s">
        <v>3939</v>
      </c>
      <c r="F9925" s="1" t="s">
        <v>706</v>
      </c>
      <c r="G9925">
        <v>49.847999999999999</v>
      </c>
      <c r="H9925">
        <v>3</v>
      </c>
      <c r="I9925">
        <v>0.2</v>
      </c>
      <c r="J9925">
        <v>16.823699999999999</v>
      </c>
    </row>
    <row r="9926" spans="1:10" x14ac:dyDescent="0.25">
      <c r="A9926" s="1" t="s">
        <v>7644</v>
      </c>
      <c r="B9926" s="2">
        <v>42083</v>
      </c>
      <c r="C9926" s="2">
        <v>42086</v>
      </c>
      <c r="D9926" s="1" t="s">
        <v>79</v>
      </c>
      <c r="E9926" s="1" t="s">
        <v>3939</v>
      </c>
      <c r="F9926" s="1" t="s">
        <v>503</v>
      </c>
      <c r="G9926">
        <v>23.99</v>
      </c>
      <c r="H9926">
        <v>1</v>
      </c>
      <c r="I9926">
        <v>0</v>
      </c>
      <c r="J9926">
        <v>11.994999999999999</v>
      </c>
    </row>
    <row r="9927" spans="1:10" x14ac:dyDescent="0.25">
      <c r="A9927" s="1" t="s">
        <v>7644</v>
      </c>
      <c r="B9927" s="2">
        <v>42083</v>
      </c>
      <c r="C9927" s="2">
        <v>42086</v>
      </c>
      <c r="D9927" s="1" t="s">
        <v>79</v>
      </c>
      <c r="E9927" s="1" t="s">
        <v>3939</v>
      </c>
      <c r="F9927" s="1" t="s">
        <v>37</v>
      </c>
      <c r="G9927">
        <v>1087.9359999999999</v>
      </c>
      <c r="H9927">
        <v>8</v>
      </c>
      <c r="I9927">
        <v>0.2</v>
      </c>
      <c r="J9927">
        <v>353.57920000000001</v>
      </c>
    </row>
    <row r="9928" spans="1:10" x14ac:dyDescent="0.25">
      <c r="A9928" s="1" t="s">
        <v>7644</v>
      </c>
      <c r="B9928" s="2">
        <v>42083</v>
      </c>
      <c r="C9928" s="2">
        <v>42086</v>
      </c>
      <c r="D9928" s="1" t="s">
        <v>79</v>
      </c>
      <c r="E9928" s="1" t="s">
        <v>3939</v>
      </c>
      <c r="F9928" s="1" t="s">
        <v>2087</v>
      </c>
      <c r="G9928">
        <v>199.98</v>
      </c>
      <c r="H9928">
        <v>2</v>
      </c>
      <c r="I9928">
        <v>0</v>
      </c>
      <c r="J9928">
        <v>53.994599999999998</v>
      </c>
    </row>
    <row r="9929" spans="1:10" x14ac:dyDescent="0.25">
      <c r="A9929" s="1" t="s">
        <v>7644</v>
      </c>
      <c r="B9929" s="2">
        <v>42083</v>
      </c>
      <c r="C9929" s="2">
        <v>42086</v>
      </c>
      <c r="D9929" s="1" t="s">
        <v>79</v>
      </c>
      <c r="E9929" s="1" t="s">
        <v>3939</v>
      </c>
      <c r="F9929" s="1" t="s">
        <v>2791</v>
      </c>
      <c r="G9929">
        <v>83.92</v>
      </c>
      <c r="H9929">
        <v>4</v>
      </c>
      <c r="I9929">
        <v>0</v>
      </c>
      <c r="J9929">
        <v>20.140799999999999</v>
      </c>
    </row>
    <row r="9930" spans="1:10" x14ac:dyDescent="0.25">
      <c r="A9930" s="1" t="s">
        <v>7645</v>
      </c>
      <c r="B9930" s="2">
        <v>42617</v>
      </c>
      <c r="C9930" s="2">
        <v>42617</v>
      </c>
      <c r="D9930" s="1" t="s">
        <v>654</v>
      </c>
      <c r="E9930" s="1" t="s">
        <v>5966</v>
      </c>
      <c r="F9930" s="1" t="s">
        <v>156</v>
      </c>
      <c r="G9930">
        <v>24.27</v>
      </c>
      <c r="H9930">
        <v>3</v>
      </c>
      <c r="I9930">
        <v>0</v>
      </c>
      <c r="J9930">
        <v>8.7371999999999996</v>
      </c>
    </row>
    <row r="9931" spans="1:10" x14ac:dyDescent="0.25">
      <c r="A9931" s="1" t="s">
        <v>7645</v>
      </c>
      <c r="B9931" s="2">
        <v>42617</v>
      </c>
      <c r="C9931" s="2">
        <v>42617</v>
      </c>
      <c r="D9931" s="1" t="s">
        <v>654</v>
      </c>
      <c r="E9931" s="1" t="s">
        <v>5966</v>
      </c>
      <c r="F9931" s="1" t="s">
        <v>3024</v>
      </c>
      <c r="G9931">
        <v>2799.96</v>
      </c>
      <c r="H9931">
        <v>5</v>
      </c>
      <c r="I9931">
        <v>0.2</v>
      </c>
      <c r="J9931">
        <v>944.98649999999998</v>
      </c>
    </row>
    <row r="9932" spans="1:10" x14ac:dyDescent="0.25">
      <c r="A9932" s="1" t="s">
        <v>7646</v>
      </c>
      <c r="B9932" s="2">
        <v>42321</v>
      </c>
      <c r="C9932" s="2">
        <v>42325</v>
      </c>
      <c r="D9932" s="1" t="s">
        <v>19</v>
      </c>
      <c r="E9932" s="1" t="s">
        <v>730</v>
      </c>
      <c r="F9932" s="1" t="s">
        <v>3730</v>
      </c>
      <c r="G9932">
        <v>9.8719999999999999</v>
      </c>
      <c r="H9932">
        <v>2</v>
      </c>
      <c r="I9932">
        <v>0.2</v>
      </c>
      <c r="J9932">
        <v>3.4552</v>
      </c>
    </row>
    <row r="9933" spans="1:10" x14ac:dyDescent="0.25">
      <c r="A9933" s="1" t="s">
        <v>7646</v>
      </c>
      <c r="B9933" s="2">
        <v>42321</v>
      </c>
      <c r="C9933" s="2">
        <v>42325</v>
      </c>
      <c r="D9933" s="1" t="s">
        <v>19</v>
      </c>
      <c r="E9933" s="1" t="s">
        <v>730</v>
      </c>
      <c r="F9933" s="1" t="s">
        <v>3277</v>
      </c>
      <c r="G9933">
        <v>683.33199999999999</v>
      </c>
      <c r="H9933">
        <v>4</v>
      </c>
      <c r="I9933">
        <v>0.15</v>
      </c>
      <c r="J9933">
        <v>-40.195999999999998</v>
      </c>
    </row>
    <row r="9934" spans="1:10" x14ac:dyDescent="0.25">
      <c r="A9934" s="1" t="s">
        <v>7646</v>
      </c>
      <c r="B9934" s="2">
        <v>42321</v>
      </c>
      <c r="C9934" s="2">
        <v>42325</v>
      </c>
      <c r="D9934" s="1" t="s">
        <v>19</v>
      </c>
      <c r="E9934" s="1" t="s">
        <v>730</v>
      </c>
      <c r="F9934" s="1" t="s">
        <v>3926</v>
      </c>
      <c r="G9934">
        <v>29.96</v>
      </c>
      <c r="H9934">
        <v>7</v>
      </c>
      <c r="I9934">
        <v>0</v>
      </c>
      <c r="J9934">
        <v>13.481999999999999</v>
      </c>
    </row>
    <row r="9935" spans="1:10" x14ac:dyDescent="0.25">
      <c r="A9935" s="1" t="s">
        <v>7647</v>
      </c>
      <c r="B9935" s="2">
        <v>41831</v>
      </c>
      <c r="C9935" s="2">
        <v>41834</v>
      </c>
      <c r="D9935" s="1" t="s">
        <v>79</v>
      </c>
      <c r="E9935" s="1" t="s">
        <v>2467</v>
      </c>
      <c r="F9935" s="1" t="s">
        <v>3835</v>
      </c>
      <c r="G9935">
        <v>164.85</v>
      </c>
      <c r="H9935">
        <v>3</v>
      </c>
      <c r="I9935">
        <v>0</v>
      </c>
      <c r="J9935">
        <v>47.8065</v>
      </c>
    </row>
    <row r="9936" spans="1:10" x14ac:dyDescent="0.25">
      <c r="A9936" s="1" t="s">
        <v>7648</v>
      </c>
      <c r="B9936" s="2">
        <v>42467</v>
      </c>
      <c r="C9936" s="2">
        <v>42472</v>
      </c>
      <c r="D9936" s="1" t="s">
        <v>19</v>
      </c>
      <c r="E9936" s="1" t="s">
        <v>1051</v>
      </c>
      <c r="F9936" s="1" t="s">
        <v>6020</v>
      </c>
      <c r="G9936">
        <v>33.527999999999999</v>
      </c>
      <c r="H9936">
        <v>3</v>
      </c>
      <c r="I9936">
        <v>0.2</v>
      </c>
      <c r="J9936">
        <v>2.5146000000000002</v>
      </c>
    </row>
    <row r="9937" spans="1:10" x14ac:dyDescent="0.25">
      <c r="A9937" s="1" t="s">
        <v>7648</v>
      </c>
      <c r="B9937" s="2">
        <v>42467</v>
      </c>
      <c r="C9937" s="2">
        <v>42472</v>
      </c>
      <c r="D9937" s="1" t="s">
        <v>19</v>
      </c>
      <c r="E9937" s="1" t="s">
        <v>1051</v>
      </c>
      <c r="F9937" s="1" t="s">
        <v>7649</v>
      </c>
      <c r="G9937">
        <v>36.744</v>
      </c>
      <c r="H9937">
        <v>3</v>
      </c>
      <c r="I9937">
        <v>0.2</v>
      </c>
      <c r="J9937">
        <v>3.6743999999999999</v>
      </c>
    </row>
    <row r="9938" spans="1:10" x14ac:dyDescent="0.25">
      <c r="A9938" s="1" t="s">
        <v>7650</v>
      </c>
      <c r="B9938" s="2">
        <v>42910</v>
      </c>
      <c r="C9938" s="2">
        <v>42914</v>
      </c>
      <c r="D9938" s="1" t="s">
        <v>19</v>
      </c>
      <c r="E9938" s="1" t="s">
        <v>3219</v>
      </c>
      <c r="F9938" s="1" t="s">
        <v>295</v>
      </c>
      <c r="G9938">
        <v>102.93</v>
      </c>
      <c r="H9938">
        <v>3</v>
      </c>
      <c r="I9938">
        <v>0</v>
      </c>
      <c r="J9938">
        <v>48.377099999999999</v>
      </c>
    </row>
    <row r="9939" spans="1:10" x14ac:dyDescent="0.25">
      <c r="A9939" s="1" t="s">
        <v>7651</v>
      </c>
      <c r="B9939" s="2">
        <v>42524</v>
      </c>
      <c r="C9939" s="2">
        <v>42527</v>
      </c>
      <c r="D9939" s="1" t="s">
        <v>11</v>
      </c>
      <c r="E9939" s="1" t="s">
        <v>1275</v>
      </c>
      <c r="F9939" s="1" t="s">
        <v>2100</v>
      </c>
      <c r="G9939">
        <v>71.087999999999994</v>
      </c>
      <c r="H9939">
        <v>2</v>
      </c>
      <c r="I9939">
        <v>0.2</v>
      </c>
      <c r="J9939">
        <v>-1.7771999999999999</v>
      </c>
    </row>
    <row r="9940" spans="1:10" x14ac:dyDescent="0.25">
      <c r="A9940" s="1" t="s">
        <v>7652</v>
      </c>
      <c r="B9940" s="2">
        <v>42716</v>
      </c>
      <c r="C9940" s="2">
        <v>42721</v>
      </c>
      <c r="D9940" s="1" t="s">
        <v>19</v>
      </c>
      <c r="E9940" s="1" t="s">
        <v>1681</v>
      </c>
      <c r="F9940" s="1" t="s">
        <v>885</v>
      </c>
      <c r="G9940">
        <v>60.35</v>
      </c>
      <c r="H9940">
        <v>5</v>
      </c>
      <c r="I9940">
        <v>0</v>
      </c>
      <c r="J9940">
        <v>19.915500000000002</v>
      </c>
    </row>
    <row r="9941" spans="1:10" x14ac:dyDescent="0.25">
      <c r="A9941" s="1" t="s">
        <v>7652</v>
      </c>
      <c r="B9941" s="2">
        <v>42716</v>
      </c>
      <c r="C9941" s="2">
        <v>42721</v>
      </c>
      <c r="D9941" s="1" t="s">
        <v>19</v>
      </c>
      <c r="E9941" s="1" t="s">
        <v>1681</v>
      </c>
      <c r="F9941" s="1" t="s">
        <v>2984</v>
      </c>
      <c r="G9941">
        <v>35.520000000000003</v>
      </c>
      <c r="H9941">
        <v>4</v>
      </c>
      <c r="I9941">
        <v>0</v>
      </c>
      <c r="J9941">
        <v>9.9456000000000007</v>
      </c>
    </row>
    <row r="9942" spans="1:10" x14ac:dyDescent="0.25">
      <c r="A9942" s="1" t="s">
        <v>7652</v>
      </c>
      <c r="B9942" s="2">
        <v>42716</v>
      </c>
      <c r="C9942" s="2">
        <v>42721</v>
      </c>
      <c r="D9942" s="1" t="s">
        <v>19</v>
      </c>
      <c r="E9942" s="1" t="s">
        <v>1681</v>
      </c>
      <c r="F9942" s="1" t="s">
        <v>1916</v>
      </c>
      <c r="G9942">
        <v>11.2</v>
      </c>
      <c r="H9942">
        <v>7</v>
      </c>
      <c r="I9942">
        <v>0</v>
      </c>
      <c r="J9942">
        <v>4.8159999999999998</v>
      </c>
    </row>
    <row r="9943" spans="1:10" x14ac:dyDescent="0.25">
      <c r="A9943" s="1" t="s">
        <v>7653</v>
      </c>
      <c r="B9943" s="2">
        <v>43063</v>
      </c>
      <c r="C9943" s="2">
        <v>43069</v>
      </c>
      <c r="D9943" s="1" t="s">
        <v>19</v>
      </c>
      <c r="E9943" s="1" t="s">
        <v>1110</v>
      </c>
      <c r="F9943" s="1" t="s">
        <v>810</v>
      </c>
      <c r="G9943">
        <v>223.58</v>
      </c>
      <c r="H9943">
        <v>14</v>
      </c>
      <c r="I9943">
        <v>0</v>
      </c>
      <c r="J9943">
        <v>87.196200000000005</v>
      </c>
    </row>
    <row r="9944" spans="1:10" x14ac:dyDescent="0.25">
      <c r="A9944" s="1" t="s">
        <v>7654</v>
      </c>
      <c r="B9944" s="2">
        <v>42001</v>
      </c>
      <c r="C9944" s="2">
        <v>42007</v>
      </c>
      <c r="D9944" s="1" t="s">
        <v>19</v>
      </c>
      <c r="E9944" s="1" t="s">
        <v>881</v>
      </c>
      <c r="F9944" s="1" t="s">
        <v>3511</v>
      </c>
      <c r="G9944">
        <v>998.82</v>
      </c>
      <c r="H9944">
        <v>9</v>
      </c>
      <c r="I9944">
        <v>0</v>
      </c>
      <c r="J9944">
        <v>29.964600000000001</v>
      </c>
    </row>
    <row r="9945" spans="1:10" x14ac:dyDescent="0.25">
      <c r="A9945" s="1" t="s">
        <v>7654</v>
      </c>
      <c r="B9945" s="2">
        <v>42001</v>
      </c>
      <c r="C9945" s="2">
        <v>42007</v>
      </c>
      <c r="D9945" s="1" t="s">
        <v>19</v>
      </c>
      <c r="E9945" s="1" t="s">
        <v>881</v>
      </c>
      <c r="F9945" s="1" t="s">
        <v>1416</v>
      </c>
      <c r="G9945">
        <v>51.15</v>
      </c>
      <c r="H9945">
        <v>5</v>
      </c>
      <c r="I9945">
        <v>0</v>
      </c>
      <c r="J9945">
        <v>13.298999999999999</v>
      </c>
    </row>
    <row r="9946" spans="1:10" x14ac:dyDescent="0.25">
      <c r="A9946" s="1" t="s">
        <v>7655</v>
      </c>
      <c r="B9946" s="2">
        <v>42106</v>
      </c>
      <c r="C9946" s="2">
        <v>42111</v>
      </c>
      <c r="D9946" s="1" t="s">
        <v>11</v>
      </c>
      <c r="E9946" s="1" t="s">
        <v>1675</v>
      </c>
      <c r="F9946" s="1" t="s">
        <v>2275</v>
      </c>
      <c r="G9946">
        <v>40.74</v>
      </c>
      <c r="H9946">
        <v>3</v>
      </c>
      <c r="I9946">
        <v>0</v>
      </c>
      <c r="J9946">
        <v>0.40739999999999998</v>
      </c>
    </row>
    <row r="9947" spans="1:10" x14ac:dyDescent="0.25">
      <c r="A9947" s="1" t="s">
        <v>7656</v>
      </c>
      <c r="B9947" s="2">
        <v>41700</v>
      </c>
      <c r="C9947" s="2">
        <v>41704</v>
      </c>
      <c r="D9947" s="1" t="s">
        <v>19</v>
      </c>
      <c r="E9947" s="1" t="s">
        <v>2174</v>
      </c>
      <c r="F9947" s="1" t="s">
        <v>3578</v>
      </c>
      <c r="G9947">
        <v>3.4239999999999999</v>
      </c>
      <c r="H9947">
        <v>1</v>
      </c>
      <c r="I9947">
        <v>0.2</v>
      </c>
      <c r="J9947">
        <v>1.07</v>
      </c>
    </row>
    <row r="9948" spans="1:10" x14ac:dyDescent="0.25">
      <c r="A9948" s="1" t="s">
        <v>7656</v>
      </c>
      <c r="B9948" s="2">
        <v>41700</v>
      </c>
      <c r="C9948" s="2">
        <v>41704</v>
      </c>
      <c r="D9948" s="1" t="s">
        <v>19</v>
      </c>
      <c r="E9948" s="1" t="s">
        <v>2174</v>
      </c>
      <c r="F9948" s="1" t="s">
        <v>1523</v>
      </c>
      <c r="G9948">
        <v>151.19999999999999</v>
      </c>
      <c r="H9948">
        <v>3</v>
      </c>
      <c r="I9948">
        <v>0.2</v>
      </c>
      <c r="J9948">
        <v>32.130000000000003</v>
      </c>
    </row>
    <row r="9949" spans="1:10" x14ac:dyDescent="0.25">
      <c r="A9949" s="1" t="s">
        <v>7657</v>
      </c>
      <c r="B9949" s="2">
        <v>42887</v>
      </c>
      <c r="C9949" s="2">
        <v>42889</v>
      </c>
      <c r="D9949" s="1" t="s">
        <v>11</v>
      </c>
      <c r="E9949" s="1" t="s">
        <v>1334</v>
      </c>
      <c r="F9949" s="1" t="s">
        <v>1293</v>
      </c>
      <c r="G9949">
        <v>1925.88</v>
      </c>
      <c r="H9949">
        <v>6</v>
      </c>
      <c r="I9949">
        <v>0</v>
      </c>
      <c r="J9949">
        <v>539.24639999999999</v>
      </c>
    </row>
    <row r="9950" spans="1:10" x14ac:dyDescent="0.25">
      <c r="A9950" s="1" t="s">
        <v>7657</v>
      </c>
      <c r="B9950" s="2">
        <v>42887</v>
      </c>
      <c r="C9950" s="2">
        <v>42889</v>
      </c>
      <c r="D9950" s="1" t="s">
        <v>11</v>
      </c>
      <c r="E9950" s="1" t="s">
        <v>1334</v>
      </c>
      <c r="F9950" s="1" t="s">
        <v>463</v>
      </c>
      <c r="G9950">
        <v>2405.1999999999998</v>
      </c>
      <c r="H9950">
        <v>8</v>
      </c>
      <c r="I9950">
        <v>0</v>
      </c>
      <c r="J9950">
        <v>793.71600000000001</v>
      </c>
    </row>
    <row r="9951" spans="1:10" x14ac:dyDescent="0.25">
      <c r="A9951" s="1" t="s">
        <v>7657</v>
      </c>
      <c r="B9951" s="2">
        <v>42887</v>
      </c>
      <c r="C9951" s="2">
        <v>42889</v>
      </c>
      <c r="D9951" s="1" t="s">
        <v>11</v>
      </c>
      <c r="E9951" s="1" t="s">
        <v>1334</v>
      </c>
      <c r="F9951" s="1" t="s">
        <v>2543</v>
      </c>
      <c r="G9951">
        <v>83.97</v>
      </c>
      <c r="H9951">
        <v>3</v>
      </c>
      <c r="I9951">
        <v>0</v>
      </c>
      <c r="J9951">
        <v>15.9543</v>
      </c>
    </row>
    <row r="9952" spans="1:10" x14ac:dyDescent="0.25">
      <c r="A9952" s="1" t="s">
        <v>7657</v>
      </c>
      <c r="B9952" s="2">
        <v>42887</v>
      </c>
      <c r="C9952" s="2">
        <v>42889</v>
      </c>
      <c r="D9952" s="1" t="s">
        <v>11</v>
      </c>
      <c r="E9952" s="1" t="s">
        <v>1334</v>
      </c>
      <c r="F9952" s="1" t="s">
        <v>1424</v>
      </c>
      <c r="G9952">
        <v>39.89</v>
      </c>
      <c r="H9952">
        <v>1</v>
      </c>
      <c r="I9952">
        <v>0</v>
      </c>
      <c r="J9952">
        <v>14.7593</v>
      </c>
    </row>
    <row r="9953" spans="1:10" x14ac:dyDescent="0.25">
      <c r="A9953" s="1" t="s">
        <v>7657</v>
      </c>
      <c r="B9953" s="2">
        <v>42887</v>
      </c>
      <c r="C9953" s="2">
        <v>42889</v>
      </c>
      <c r="D9953" s="1" t="s">
        <v>11</v>
      </c>
      <c r="E9953" s="1" t="s">
        <v>1334</v>
      </c>
      <c r="F9953" s="1" t="s">
        <v>1798</v>
      </c>
      <c r="G9953">
        <v>17.38</v>
      </c>
      <c r="H9953">
        <v>2</v>
      </c>
      <c r="I9953">
        <v>0</v>
      </c>
      <c r="J9953">
        <v>8.69</v>
      </c>
    </row>
    <row r="9954" spans="1:10" x14ac:dyDescent="0.25">
      <c r="A9954" s="1" t="s">
        <v>7658</v>
      </c>
      <c r="B9954" s="2">
        <v>42352</v>
      </c>
      <c r="C9954" s="2">
        <v>42354</v>
      </c>
      <c r="D9954" s="1" t="s">
        <v>11</v>
      </c>
      <c r="E9954" s="1" t="s">
        <v>4090</v>
      </c>
      <c r="F9954" s="1" t="s">
        <v>608</v>
      </c>
      <c r="G9954">
        <v>55.264000000000003</v>
      </c>
      <c r="H9954">
        <v>2</v>
      </c>
      <c r="I9954">
        <v>0.2</v>
      </c>
      <c r="J9954">
        <v>20.724</v>
      </c>
    </row>
    <row r="9955" spans="1:10" x14ac:dyDescent="0.25">
      <c r="A9955" s="1" t="s">
        <v>7658</v>
      </c>
      <c r="B9955" s="2">
        <v>42352</v>
      </c>
      <c r="C9955" s="2">
        <v>42354</v>
      </c>
      <c r="D9955" s="1" t="s">
        <v>11</v>
      </c>
      <c r="E9955" s="1" t="s">
        <v>4090</v>
      </c>
      <c r="F9955" s="1" t="s">
        <v>3191</v>
      </c>
      <c r="G9955">
        <v>6.48</v>
      </c>
      <c r="H9955">
        <v>1</v>
      </c>
      <c r="I9955">
        <v>0</v>
      </c>
      <c r="J9955">
        <v>3.1103999999999998</v>
      </c>
    </row>
    <row r="9956" spans="1:10" x14ac:dyDescent="0.25">
      <c r="A9956" s="1" t="s">
        <v>7658</v>
      </c>
      <c r="B9956" s="2">
        <v>42352</v>
      </c>
      <c r="C9956" s="2">
        <v>42354</v>
      </c>
      <c r="D9956" s="1" t="s">
        <v>11</v>
      </c>
      <c r="E9956" s="1" t="s">
        <v>4090</v>
      </c>
      <c r="F9956" s="1" t="s">
        <v>3348</v>
      </c>
      <c r="G9956">
        <v>34.247999999999998</v>
      </c>
      <c r="H9956">
        <v>3</v>
      </c>
      <c r="I9956">
        <v>0.2</v>
      </c>
      <c r="J9956">
        <v>11.5587</v>
      </c>
    </row>
    <row r="9957" spans="1:10" x14ac:dyDescent="0.25">
      <c r="A9957" s="1" t="s">
        <v>7658</v>
      </c>
      <c r="B9957" s="2">
        <v>42352</v>
      </c>
      <c r="C9957" s="2">
        <v>42354</v>
      </c>
      <c r="D9957" s="1" t="s">
        <v>11</v>
      </c>
      <c r="E9957" s="1" t="s">
        <v>4090</v>
      </c>
      <c r="F9957" s="1" t="s">
        <v>2107</v>
      </c>
      <c r="G9957">
        <v>273.56799999999998</v>
      </c>
      <c r="H9957">
        <v>2</v>
      </c>
      <c r="I9957">
        <v>0.2</v>
      </c>
      <c r="J9957">
        <v>10.258800000000001</v>
      </c>
    </row>
    <row r="9958" spans="1:10" x14ac:dyDescent="0.25">
      <c r="A9958" s="1" t="s">
        <v>7659</v>
      </c>
      <c r="B9958" s="2">
        <v>41954</v>
      </c>
      <c r="C9958" s="2">
        <v>41960</v>
      </c>
      <c r="D9958" s="1" t="s">
        <v>19</v>
      </c>
      <c r="E9958" s="1" t="s">
        <v>3068</v>
      </c>
      <c r="F9958" s="1" t="s">
        <v>3002</v>
      </c>
      <c r="G9958">
        <v>46.35</v>
      </c>
      <c r="H9958">
        <v>5</v>
      </c>
      <c r="I9958">
        <v>0</v>
      </c>
      <c r="J9958">
        <v>21.784500000000001</v>
      </c>
    </row>
    <row r="9959" spans="1:10" x14ac:dyDescent="0.25">
      <c r="A9959" s="1" t="s">
        <v>7659</v>
      </c>
      <c r="B9959" s="2">
        <v>41954</v>
      </c>
      <c r="C9959" s="2">
        <v>41960</v>
      </c>
      <c r="D9959" s="1" t="s">
        <v>19</v>
      </c>
      <c r="E9959" s="1" t="s">
        <v>3068</v>
      </c>
      <c r="F9959" s="1" t="s">
        <v>4092</v>
      </c>
      <c r="G9959">
        <v>223.92</v>
      </c>
      <c r="H9959">
        <v>4</v>
      </c>
      <c r="I9959">
        <v>0</v>
      </c>
      <c r="J9959">
        <v>109.7208</v>
      </c>
    </row>
    <row r="9960" spans="1:10" x14ac:dyDescent="0.25">
      <c r="A9960" s="1" t="s">
        <v>7659</v>
      </c>
      <c r="B9960" s="2">
        <v>41954</v>
      </c>
      <c r="C9960" s="2">
        <v>41960</v>
      </c>
      <c r="D9960" s="1" t="s">
        <v>19</v>
      </c>
      <c r="E9960" s="1" t="s">
        <v>3068</v>
      </c>
      <c r="F9960" s="1" t="s">
        <v>1017</v>
      </c>
      <c r="G9960">
        <v>7.3</v>
      </c>
      <c r="H9960">
        <v>2</v>
      </c>
      <c r="I9960">
        <v>0</v>
      </c>
      <c r="J9960">
        <v>2.19</v>
      </c>
    </row>
    <row r="9961" spans="1:10" x14ac:dyDescent="0.25">
      <c r="A9961" s="1" t="s">
        <v>7660</v>
      </c>
      <c r="B9961" s="2">
        <v>43014</v>
      </c>
      <c r="C9961" s="2">
        <v>43019</v>
      </c>
      <c r="D9961" s="1" t="s">
        <v>19</v>
      </c>
      <c r="E9961" s="1" t="s">
        <v>982</v>
      </c>
      <c r="F9961" s="1" t="s">
        <v>4626</v>
      </c>
      <c r="G9961">
        <v>9.3439999999999994</v>
      </c>
      <c r="H9961">
        <v>2</v>
      </c>
      <c r="I9961">
        <v>0.2</v>
      </c>
      <c r="J9961">
        <v>1.8688</v>
      </c>
    </row>
    <row r="9962" spans="1:10" x14ac:dyDescent="0.25">
      <c r="A9962" s="1" t="s">
        <v>7661</v>
      </c>
      <c r="B9962" s="2">
        <v>42994</v>
      </c>
      <c r="C9962" s="2">
        <v>42996</v>
      </c>
      <c r="D9962" s="1" t="s">
        <v>11</v>
      </c>
      <c r="E9962" s="1" t="s">
        <v>3360</v>
      </c>
      <c r="F9962" s="1" t="s">
        <v>4001</v>
      </c>
      <c r="G9962">
        <v>18</v>
      </c>
      <c r="H9962">
        <v>1</v>
      </c>
      <c r="I9962">
        <v>0</v>
      </c>
      <c r="J9962">
        <v>3.24</v>
      </c>
    </row>
    <row r="9963" spans="1:10" x14ac:dyDescent="0.25">
      <c r="A9963" s="1" t="s">
        <v>7662</v>
      </c>
      <c r="B9963" s="2">
        <v>42082</v>
      </c>
      <c r="C9963" s="2">
        <v>42085</v>
      </c>
      <c r="D9963" s="1" t="s">
        <v>79</v>
      </c>
      <c r="E9963" s="1" t="s">
        <v>2215</v>
      </c>
      <c r="F9963" s="1" t="s">
        <v>2534</v>
      </c>
      <c r="G9963">
        <v>65.584000000000003</v>
      </c>
      <c r="H9963">
        <v>2</v>
      </c>
      <c r="I9963">
        <v>0.2</v>
      </c>
      <c r="J9963">
        <v>23.7742</v>
      </c>
    </row>
    <row r="9964" spans="1:10" x14ac:dyDescent="0.25">
      <c r="A9964" s="1" t="s">
        <v>7662</v>
      </c>
      <c r="B9964" s="2">
        <v>42082</v>
      </c>
      <c r="C9964" s="2">
        <v>42085</v>
      </c>
      <c r="D9964" s="1" t="s">
        <v>79</v>
      </c>
      <c r="E9964" s="1" t="s">
        <v>2215</v>
      </c>
      <c r="F9964" s="1" t="s">
        <v>4274</v>
      </c>
      <c r="G9964">
        <v>383.46559999999999</v>
      </c>
      <c r="H9964">
        <v>4</v>
      </c>
      <c r="I9964">
        <v>0.32</v>
      </c>
      <c r="J9964">
        <v>-67.670400000000001</v>
      </c>
    </row>
    <row r="9965" spans="1:10" x14ac:dyDescent="0.25">
      <c r="A9965" s="1" t="s">
        <v>7663</v>
      </c>
      <c r="B9965" s="2">
        <v>42211</v>
      </c>
      <c r="C9965" s="2">
        <v>42211</v>
      </c>
      <c r="D9965" s="1" t="s">
        <v>654</v>
      </c>
      <c r="E9965" s="1" t="s">
        <v>1051</v>
      </c>
      <c r="F9965" s="1" t="s">
        <v>1998</v>
      </c>
      <c r="G9965">
        <v>10.368</v>
      </c>
      <c r="H9965">
        <v>2</v>
      </c>
      <c r="I9965">
        <v>0.2</v>
      </c>
      <c r="J9965">
        <v>3.6288</v>
      </c>
    </row>
    <row r="9966" spans="1:10" x14ac:dyDescent="0.25">
      <c r="A9966" s="1" t="s">
        <v>7664</v>
      </c>
      <c r="B9966" s="2">
        <v>42709</v>
      </c>
      <c r="C9966" s="2">
        <v>42714</v>
      </c>
      <c r="D9966" s="1" t="s">
        <v>11</v>
      </c>
      <c r="E9966" s="1" t="s">
        <v>6683</v>
      </c>
      <c r="F9966" s="1" t="s">
        <v>558</v>
      </c>
      <c r="G9966">
        <v>13.4</v>
      </c>
      <c r="H9966">
        <v>1</v>
      </c>
      <c r="I9966">
        <v>0</v>
      </c>
      <c r="J9966">
        <v>6.4320000000000004</v>
      </c>
    </row>
    <row r="9967" spans="1:10" x14ac:dyDescent="0.25">
      <c r="A9967" s="1" t="s">
        <v>7664</v>
      </c>
      <c r="B9967" s="2">
        <v>42709</v>
      </c>
      <c r="C9967" s="2">
        <v>42714</v>
      </c>
      <c r="D9967" s="1" t="s">
        <v>11</v>
      </c>
      <c r="E9967" s="1" t="s">
        <v>6683</v>
      </c>
      <c r="F9967" s="1" t="s">
        <v>1735</v>
      </c>
      <c r="G9967">
        <v>4.9800000000000004</v>
      </c>
      <c r="H9967">
        <v>1</v>
      </c>
      <c r="I9967">
        <v>0</v>
      </c>
      <c r="J9967">
        <v>2.3405999999999998</v>
      </c>
    </row>
    <row r="9968" spans="1:10" x14ac:dyDescent="0.25">
      <c r="A9968" s="1" t="s">
        <v>7664</v>
      </c>
      <c r="B9968" s="2">
        <v>42709</v>
      </c>
      <c r="C9968" s="2">
        <v>42714</v>
      </c>
      <c r="D9968" s="1" t="s">
        <v>11</v>
      </c>
      <c r="E9968" s="1" t="s">
        <v>6683</v>
      </c>
      <c r="F9968" s="1" t="s">
        <v>3223</v>
      </c>
      <c r="G9968">
        <v>109.69</v>
      </c>
      <c r="H9968">
        <v>7</v>
      </c>
      <c r="I9968">
        <v>0</v>
      </c>
      <c r="J9968">
        <v>51.554299999999998</v>
      </c>
    </row>
    <row r="9969" spans="1:10" x14ac:dyDescent="0.25">
      <c r="A9969" s="1" t="s">
        <v>7665</v>
      </c>
      <c r="B9969" s="2">
        <v>43080</v>
      </c>
      <c r="C9969" s="2">
        <v>43086</v>
      </c>
      <c r="D9969" s="1" t="s">
        <v>19</v>
      </c>
      <c r="E9969" s="1" t="s">
        <v>2901</v>
      </c>
      <c r="F9969" s="1" t="s">
        <v>2815</v>
      </c>
      <c r="G9969">
        <v>40.200000000000003</v>
      </c>
      <c r="H9969">
        <v>5</v>
      </c>
      <c r="I9969">
        <v>0</v>
      </c>
      <c r="J9969">
        <v>18.09</v>
      </c>
    </row>
    <row r="9970" spans="1:10" x14ac:dyDescent="0.25">
      <c r="A9970" s="1" t="s">
        <v>7665</v>
      </c>
      <c r="B9970" s="2">
        <v>43080</v>
      </c>
      <c r="C9970" s="2">
        <v>43086</v>
      </c>
      <c r="D9970" s="1" t="s">
        <v>19</v>
      </c>
      <c r="E9970" s="1" t="s">
        <v>2901</v>
      </c>
      <c r="F9970" s="1" t="s">
        <v>3765</v>
      </c>
      <c r="G9970">
        <v>735.98</v>
      </c>
      <c r="H9970">
        <v>2</v>
      </c>
      <c r="I9970">
        <v>0</v>
      </c>
      <c r="J9970">
        <v>331.19099999999997</v>
      </c>
    </row>
    <row r="9971" spans="1:10" x14ac:dyDescent="0.25">
      <c r="A9971" s="1" t="s">
        <v>7665</v>
      </c>
      <c r="B9971" s="2">
        <v>43080</v>
      </c>
      <c r="C9971" s="2">
        <v>43086</v>
      </c>
      <c r="D9971" s="1" t="s">
        <v>19</v>
      </c>
      <c r="E9971" s="1" t="s">
        <v>2901</v>
      </c>
      <c r="F9971" s="1" t="s">
        <v>396</v>
      </c>
      <c r="G9971">
        <v>22.75</v>
      </c>
      <c r="H9971">
        <v>7</v>
      </c>
      <c r="I9971">
        <v>0</v>
      </c>
      <c r="J9971">
        <v>6.5975000000000001</v>
      </c>
    </row>
    <row r="9972" spans="1:10" x14ac:dyDescent="0.25">
      <c r="A9972" s="1" t="s">
        <v>7666</v>
      </c>
      <c r="B9972" s="2">
        <v>42183</v>
      </c>
      <c r="C9972" s="2">
        <v>42187</v>
      </c>
      <c r="D9972" s="1" t="s">
        <v>19</v>
      </c>
      <c r="E9972" s="1" t="s">
        <v>372</v>
      </c>
      <c r="F9972" s="1" t="s">
        <v>2119</v>
      </c>
      <c r="G9972">
        <v>119.56</v>
      </c>
      <c r="H9972">
        <v>2</v>
      </c>
      <c r="I9972">
        <v>0</v>
      </c>
      <c r="J9972">
        <v>54.997599999999998</v>
      </c>
    </row>
    <row r="9973" spans="1:10" x14ac:dyDescent="0.25">
      <c r="A9973" s="1" t="s">
        <v>7666</v>
      </c>
      <c r="B9973" s="2">
        <v>42183</v>
      </c>
      <c r="C9973" s="2">
        <v>42187</v>
      </c>
      <c r="D9973" s="1" t="s">
        <v>19</v>
      </c>
      <c r="E9973" s="1" t="s">
        <v>372</v>
      </c>
      <c r="F9973" s="1" t="s">
        <v>2946</v>
      </c>
      <c r="G9973">
        <v>140.75</v>
      </c>
      <c r="H9973">
        <v>5</v>
      </c>
      <c r="I9973">
        <v>0</v>
      </c>
      <c r="J9973">
        <v>42.225000000000001</v>
      </c>
    </row>
    <row r="9974" spans="1:10" x14ac:dyDescent="0.25">
      <c r="A9974" s="1" t="s">
        <v>7667</v>
      </c>
      <c r="B9974" s="2">
        <v>42624</v>
      </c>
      <c r="C9974" s="2">
        <v>42630</v>
      </c>
      <c r="D9974" s="1" t="s">
        <v>19</v>
      </c>
      <c r="E9974" s="1" t="s">
        <v>233</v>
      </c>
      <c r="F9974" s="1" t="s">
        <v>1311</v>
      </c>
      <c r="G9974">
        <v>99.567999999999998</v>
      </c>
      <c r="H9974">
        <v>2</v>
      </c>
      <c r="I9974">
        <v>0.2</v>
      </c>
      <c r="J9974">
        <v>33.604199999999999</v>
      </c>
    </row>
    <row r="9975" spans="1:10" x14ac:dyDescent="0.25">
      <c r="A9975" s="1" t="s">
        <v>7668</v>
      </c>
      <c r="B9975" s="2">
        <v>42710</v>
      </c>
      <c r="C9975" s="2">
        <v>42714</v>
      </c>
      <c r="D9975" s="1" t="s">
        <v>19</v>
      </c>
      <c r="E9975" s="1" t="s">
        <v>1823</v>
      </c>
      <c r="F9975" s="1" t="s">
        <v>5784</v>
      </c>
      <c r="G9975">
        <v>271.95999999999998</v>
      </c>
      <c r="H9975">
        <v>5</v>
      </c>
      <c r="I9975">
        <v>0.2</v>
      </c>
      <c r="J9975">
        <v>27.196000000000002</v>
      </c>
    </row>
    <row r="9976" spans="1:10" x14ac:dyDescent="0.25">
      <c r="A9976" s="1" t="s">
        <v>7668</v>
      </c>
      <c r="B9976" s="2">
        <v>42710</v>
      </c>
      <c r="C9976" s="2">
        <v>42714</v>
      </c>
      <c r="D9976" s="1" t="s">
        <v>19</v>
      </c>
      <c r="E9976" s="1" t="s">
        <v>1823</v>
      </c>
      <c r="F9976" s="1" t="s">
        <v>2532</v>
      </c>
      <c r="G9976">
        <v>18.690000000000001</v>
      </c>
      <c r="H9976">
        <v>7</v>
      </c>
      <c r="I9976">
        <v>0</v>
      </c>
      <c r="J9976">
        <v>5.2332000000000001</v>
      </c>
    </row>
    <row r="9977" spans="1:10" x14ac:dyDescent="0.25">
      <c r="A9977" s="1" t="s">
        <v>7668</v>
      </c>
      <c r="B9977" s="2">
        <v>42710</v>
      </c>
      <c r="C9977" s="2">
        <v>42714</v>
      </c>
      <c r="D9977" s="1" t="s">
        <v>19</v>
      </c>
      <c r="E9977" s="1" t="s">
        <v>1823</v>
      </c>
      <c r="F9977" s="1" t="s">
        <v>1184</v>
      </c>
      <c r="G9977">
        <v>13.36</v>
      </c>
      <c r="H9977">
        <v>2</v>
      </c>
      <c r="I9977">
        <v>0</v>
      </c>
      <c r="J9977">
        <v>6.4127999999999998</v>
      </c>
    </row>
    <row r="9978" spans="1:10" x14ac:dyDescent="0.25">
      <c r="A9978" s="1" t="s">
        <v>7668</v>
      </c>
      <c r="B9978" s="2">
        <v>42710</v>
      </c>
      <c r="C9978" s="2">
        <v>42714</v>
      </c>
      <c r="D9978" s="1" t="s">
        <v>19</v>
      </c>
      <c r="E9978" s="1" t="s">
        <v>1823</v>
      </c>
      <c r="F9978" s="1" t="s">
        <v>1001</v>
      </c>
      <c r="G9978">
        <v>249.584</v>
      </c>
      <c r="H9978">
        <v>2</v>
      </c>
      <c r="I9978">
        <v>0.2</v>
      </c>
      <c r="J9978">
        <v>31.198</v>
      </c>
    </row>
    <row r="9979" spans="1:10" x14ac:dyDescent="0.25">
      <c r="A9979" s="1" t="s">
        <v>7668</v>
      </c>
      <c r="B9979" s="2">
        <v>42710</v>
      </c>
      <c r="C9979" s="2">
        <v>42714</v>
      </c>
      <c r="D9979" s="1" t="s">
        <v>19</v>
      </c>
      <c r="E9979" s="1" t="s">
        <v>1823</v>
      </c>
      <c r="F9979" s="1" t="s">
        <v>998</v>
      </c>
      <c r="G9979">
        <v>13.86</v>
      </c>
      <c r="H9979">
        <v>7</v>
      </c>
      <c r="I9979">
        <v>0</v>
      </c>
      <c r="J9979">
        <v>0</v>
      </c>
    </row>
    <row r="9980" spans="1:10" x14ac:dyDescent="0.25">
      <c r="A9980" s="1" t="s">
        <v>7668</v>
      </c>
      <c r="B9980" s="2">
        <v>42710</v>
      </c>
      <c r="C9980" s="2">
        <v>42714</v>
      </c>
      <c r="D9980" s="1" t="s">
        <v>19</v>
      </c>
      <c r="E9980" s="1" t="s">
        <v>1823</v>
      </c>
      <c r="F9980" s="1" t="s">
        <v>1725</v>
      </c>
      <c r="G9980">
        <v>13.375999999999999</v>
      </c>
      <c r="H9980">
        <v>4</v>
      </c>
      <c r="I9980">
        <v>0.2</v>
      </c>
      <c r="J9980">
        <v>4.6816000000000004</v>
      </c>
    </row>
    <row r="9981" spans="1:10" x14ac:dyDescent="0.25">
      <c r="A9981" s="1" t="s">
        <v>7668</v>
      </c>
      <c r="B9981" s="2">
        <v>42710</v>
      </c>
      <c r="C9981" s="2">
        <v>42714</v>
      </c>
      <c r="D9981" s="1" t="s">
        <v>19</v>
      </c>
      <c r="E9981" s="1" t="s">
        <v>1823</v>
      </c>
      <c r="F9981" s="1" t="s">
        <v>1958</v>
      </c>
      <c r="G9981">
        <v>437.47199999999998</v>
      </c>
      <c r="H9981">
        <v>14</v>
      </c>
      <c r="I9981">
        <v>0.2</v>
      </c>
      <c r="J9981">
        <v>153.11519999999999</v>
      </c>
    </row>
    <row r="9982" spans="1:10" x14ac:dyDescent="0.25">
      <c r="A9982" s="1" t="s">
        <v>7669</v>
      </c>
      <c r="B9982" s="2">
        <v>42253</v>
      </c>
      <c r="C9982" s="2">
        <v>42256</v>
      </c>
      <c r="D9982" s="1" t="s">
        <v>11</v>
      </c>
      <c r="E9982" s="1" t="s">
        <v>2434</v>
      </c>
      <c r="F9982" s="1" t="s">
        <v>2110</v>
      </c>
      <c r="G9982">
        <v>85.98</v>
      </c>
      <c r="H9982">
        <v>1</v>
      </c>
      <c r="I9982">
        <v>0</v>
      </c>
      <c r="J9982">
        <v>22.354800000000001</v>
      </c>
    </row>
    <row r="9983" spans="1:10" x14ac:dyDescent="0.25">
      <c r="A9983" s="1" t="s">
        <v>7670</v>
      </c>
      <c r="B9983" s="2">
        <v>42950</v>
      </c>
      <c r="C9983" s="2">
        <v>42953</v>
      </c>
      <c r="D9983" s="1" t="s">
        <v>79</v>
      </c>
      <c r="E9983" s="1" t="s">
        <v>120</v>
      </c>
      <c r="F9983" s="1" t="s">
        <v>1280</v>
      </c>
      <c r="G9983">
        <v>16.52</v>
      </c>
      <c r="H9983">
        <v>5</v>
      </c>
      <c r="I9983">
        <v>0.2</v>
      </c>
      <c r="J9983">
        <v>5.3689999999999998</v>
      </c>
    </row>
    <row r="9984" spans="1:10" x14ac:dyDescent="0.25">
      <c r="A9984" s="1" t="s">
        <v>7671</v>
      </c>
      <c r="B9984" s="2">
        <v>42635</v>
      </c>
      <c r="C9984" s="2">
        <v>42641</v>
      </c>
      <c r="D9984" s="1" t="s">
        <v>19</v>
      </c>
      <c r="E9984" s="1" t="s">
        <v>233</v>
      </c>
      <c r="F9984" s="1" t="s">
        <v>1530</v>
      </c>
      <c r="G9984">
        <v>35.56</v>
      </c>
      <c r="H9984">
        <v>7</v>
      </c>
      <c r="I9984">
        <v>0</v>
      </c>
      <c r="J9984">
        <v>16.713200000000001</v>
      </c>
    </row>
    <row r="9985" spans="1:10" x14ac:dyDescent="0.25">
      <c r="A9985" s="1" t="s">
        <v>7671</v>
      </c>
      <c r="B9985" s="2">
        <v>42635</v>
      </c>
      <c r="C9985" s="2">
        <v>42641</v>
      </c>
      <c r="D9985" s="1" t="s">
        <v>19</v>
      </c>
      <c r="E9985" s="1" t="s">
        <v>233</v>
      </c>
      <c r="F9985" s="1" t="s">
        <v>4775</v>
      </c>
      <c r="G9985">
        <v>97.98</v>
      </c>
      <c r="H9985">
        <v>2</v>
      </c>
      <c r="I9985">
        <v>0</v>
      </c>
      <c r="J9985">
        <v>27.4344</v>
      </c>
    </row>
    <row r="9986" spans="1:10" x14ac:dyDescent="0.25">
      <c r="A9986" s="1" t="s">
        <v>7672</v>
      </c>
      <c r="B9986" s="2">
        <v>42141</v>
      </c>
      <c r="C9986" s="2">
        <v>42147</v>
      </c>
      <c r="D9986" s="1" t="s">
        <v>19</v>
      </c>
      <c r="E9986" s="1" t="s">
        <v>1025</v>
      </c>
      <c r="F9986" s="1" t="s">
        <v>735</v>
      </c>
      <c r="G9986">
        <v>31.5</v>
      </c>
      <c r="H9986">
        <v>10</v>
      </c>
      <c r="I9986">
        <v>0</v>
      </c>
      <c r="J9986">
        <v>15.12</v>
      </c>
    </row>
    <row r="9987" spans="1:10" x14ac:dyDescent="0.25">
      <c r="A9987" s="1" t="s">
        <v>7672</v>
      </c>
      <c r="B9987" s="2">
        <v>42141</v>
      </c>
      <c r="C9987" s="2">
        <v>42147</v>
      </c>
      <c r="D9987" s="1" t="s">
        <v>19</v>
      </c>
      <c r="E9987" s="1" t="s">
        <v>1025</v>
      </c>
      <c r="F9987" s="1" t="s">
        <v>2738</v>
      </c>
      <c r="G9987">
        <v>55.6</v>
      </c>
      <c r="H9987">
        <v>4</v>
      </c>
      <c r="I9987">
        <v>0</v>
      </c>
      <c r="J9987">
        <v>16.123999999999999</v>
      </c>
    </row>
    <row r="9988" spans="1:10" x14ac:dyDescent="0.25">
      <c r="A9988" s="1" t="s">
        <v>7673</v>
      </c>
      <c r="B9988" s="2">
        <v>42642</v>
      </c>
      <c r="C9988" s="2">
        <v>42646</v>
      </c>
      <c r="D9988" s="1" t="s">
        <v>19</v>
      </c>
      <c r="E9988" s="1" t="s">
        <v>2951</v>
      </c>
      <c r="F9988" s="1" t="s">
        <v>3869</v>
      </c>
      <c r="G9988">
        <v>36.24</v>
      </c>
      <c r="H9988">
        <v>1</v>
      </c>
      <c r="I9988">
        <v>0</v>
      </c>
      <c r="J9988">
        <v>15.220800000000001</v>
      </c>
    </row>
    <row r="9989" spans="1:10" x14ac:dyDescent="0.25">
      <c r="A9989" s="1" t="s">
        <v>7674</v>
      </c>
      <c r="B9989" s="2">
        <v>43056</v>
      </c>
      <c r="C9989" s="2">
        <v>43060</v>
      </c>
      <c r="D9989" s="1" t="s">
        <v>19</v>
      </c>
      <c r="E9989" s="1" t="s">
        <v>93</v>
      </c>
      <c r="F9989" s="1" t="s">
        <v>4238</v>
      </c>
      <c r="G9989">
        <v>79.989999999999995</v>
      </c>
      <c r="H9989">
        <v>1</v>
      </c>
      <c r="I9989">
        <v>0</v>
      </c>
      <c r="J9989">
        <v>28.796399999999998</v>
      </c>
    </row>
    <row r="9990" spans="1:10" x14ac:dyDescent="0.25">
      <c r="A9990" s="1" t="s">
        <v>7674</v>
      </c>
      <c r="B9990" s="2">
        <v>43056</v>
      </c>
      <c r="C9990" s="2">
        <v>43060</v>
      </c>
      <c r="D9990" s="1" t="s">
        <v>19</v>
      </c>
      <c r="E9990" s="1" t="s">
        <v>93</v>
      </c>
      <c r="F9990" s="1" t="s">
        <v>5751</v>
      </c>
      <c r="G9990">
        <v>206.1</v>
      </c>
      <c r="H9990">
        <v>5</v>
      </c>
      <c r="I9990">
        <v>0</v>
      </c>
      <c r="J9990">
        <v>55.646999999999998</v>
      </c>
    </row>
    <row r="9991" spans="1:10" x14ac:dyDescent="0.25">
      <c r="A9991" s="1" t="s">
        <v>7675</v>
      </c>
      <c r="B9991" s="2">
        <v>41660</v>
      </c>
      <c r="C9991" s="2">
        <v>41662</v>
      </c>
      <c r="D9991" s="1" t="s">
        <v>11</v>
      </c>
      <c r="E9991" s="1" t="s">
        <v>2251</v>
      </c>
      <c r="F9991" s="1" t="s">
        <v>2656</v>
      </c>
      <c r="G9991">
        <v>25.248000000000001</v>
      </c>
      <c r="H9991">
        <v>3</v>
      </c>
      <c r="I9991">
        <v>0.2</v>
      </c>
      <c r="J9991">
        <v>4.1028000000000002</v>
      </c>
    </row>
    <row r="9992" spans="1:10" x14ac:dyDescent="0.25">
      <c r="A9992" s="1" t="s">
        <v>7676</v>
      </c>
      <c r="B9992" s="2">
        <v>42792</v>
      </c>
      <c r="C9992" s="2">
        <v>42797</v>
      </c>
      <c r="D9992" s="1" t="s">
        <v>19</v>
      </c>
      <c r="E9992" s="1" t="s">
        <v>309</v>
      </c>
      <c r="F9992" s="1" t="s">
        <v>5448</v>
      </c>
      <c r="G9992">
        <v>91.96</v>
      </c>
      <c r="H9992">
        <v>2</v>
      </c>
      <c r="I9992">
        <v>0</v>
      </c>
      <c r="J9992">
        <v>15.6332</v>
      </c>
    </row>
    <row r="9993" spans="1:10" x14ac:dyDescent="0.25">
      <c r="A9993" s="1" t="s">
        <v>7676</v>
      </c>
      <c r="B9993" s="2">
        <v>42792</v>
      </c>
      <c r="C9993" s="2">
        <v>42797</v>
      </c>
      <c r="D9993" s="1" t="s">
        <v>19</v>
      </c>
      <c r="E9993" s="1" t="s">
        <v>309</v>
      </c>
      <c r="F9993" s="1" t="s">
        <v>600</v>
      </c>
      <c r="G9993">
        <v>258.57600000000002</v>
      </c>
      <c r="H9993">
        <v>2</v>
      </c>
      <c r="I9993">
        <v>0.2</v>
      </c>
      <c r="J9993">
        <v>19.3932</v>
      </c>
    </row>
    <row r="9994" spans="1:10" x14ac:dyDescent="0.25">
      <c r="A9994" s="1" t="s">
        <v>7676</v>
      </c>
      <c r="B9994" s="2">
        <v>42792</v>
      </c>
      <c r="C9994" s="2">
        <v>42797</v>
      </c>
      <c r="D9994" s="1" t="s">
        <v>19</v>
      </c>
      <c r="E9994" s="1" t="s">
        <v>309</v>
      </c>
      <c r="F9994" s="1" t="s">
        <v>2067</v>
      </c>
      <c r="G9994">
        <v>29.6</v>
      </c>
      <c r="H9994">
        <v>4</v>
      </c>
      <c r="I9994">
        <v>0</v>
      </c>
      <c r="J9994">
        <v>13.32</v>
      </c>
    </row>
    <row r="9995" spans="1:10" x14ac:dyDescent="0.25">
      <c r="A9995" s="1" t="s">
        <v>7677</v>
      </c>
      <c r="B9995" s="2">
        <v>42859</v>
      </c>
      <c r="C9995" s="2">
        <v>42864</v>
      </c>
      <c r="D9995" s="1" t="s">
        <v>11</v>
      </c>
      <c r="E9995" s="1" t="s">
        <v>1933</v>
      </c>
      <c r="F9995" s="1" t="s">
        <v>346</v>
      </c>
      <c r="G9995">
        <v>243.16</v>
      </c>
      <c r="H9995">
        <v>2</v>
      </c>
      <c r="I9995">
        <v>0</v>
      </c>
      <c r="J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8539-81EC-44C1-B0DE-FC898017CDB9}">
  <dimension ref="A1:D1863"/>
  <sheetViews>
    <sheetView workbookViewId="0">
      <selection activeCell="B1" sqref="B1:D1"/>
    </sheetView>
  </sheetViews>
  <sheetFormatPr defaultRowHeight="15" x14ac:dyDescent="0.25"/>
  <cols>
    <col min="1" max="1" width="16.5703125" bestFit="1" customWidth="1"/>
    <col min="2" max="2" width="14.28515625" bestFit="1" customWidth="1"/>
    <col min="3" max="3" width="15.7109375" bestFit="1" customWidth="1"/>
    <col min="4" max="4" width="81.140625" bestFit="1" customWidth="1"/>
  </cols>
  <sheetData>
    <row r="1" spans="1:4" x14ac:dyDescent="0.25">
      <c r="A1" t="s">
        <v>5</v>
      </c>
      <c r="B1" t="s">
        <v>8476</v>
      </c>
      <c r="C1" t="s">
        <v>8477</v>
      </c>
      <c r="D1" t="s">
        <v>8478</v>
      </c>
    </row>
    <row r="2" spans="1:4" x14ac:dyDescent="0.25">
      <c r="A2" s="1" t="s">
        <v>13</v>
      </c>
      <c r="B2" s="1" t="s">
        <v>8479</v>
      </c>
      <c r="C2" s="1" t="s">
        <v>8480</v>
      </c>
      <c r="D2" s="1" t="s">
        <v>8481</v>
      </c>
    </row>
    <row r="3" spans="1:4" x14ac:dyDescent="0.25">
      <c r="A3" s="1" t="s">
        <v>14</v>
      </c>
      <c r="B3" s="1" t="s">
        <v>8479</v>
      </c>
      <c r="C3" s="1" t="s">
        <v>8482</v>
      </c>
      <c r="D3" s="1" t="s">
        <v>8483</v>
      </c>
    </row>
    <row r="4" spans="1:4" x14ac:dyDescent="0.25">
      <c r="A4" s="1" t="s">
        <v>17</v>
      </c>
      <c r="B4" s="1" t="s">
        <v>8484</v>
      </c>
      <c r="C4" s="1" t="s">
        <v>8485</v>
      </c>
      <c r="D4" s="1" t="s">
        <v>8486</v>
      </c>
    </row>
    <row r="5" spans="1:4" x14ac:dyDescent="0.25">
      <c r="A5" s="1" t="s">
        <v>21</v>
      </c>
      <c r="B5" s="1" t="s">
        <v>8479</v>
      </c>
      <c r="C5" s="1" t="s">
        <v>8487</v>
      </c>
      <c r="D5" s="1" t="s">
        <v>8488</v>
      </c>
    </row>
    <row r="6" spans="1:4" x14ac:dyDescent="0.25">
      <c r="A6" s="1" t="s">
        <v>22</v>
      </c>
      <c r="B6" s="1" t="s">
        <v>8484</v>
      </c>
      <c r="C6" s="1" t="s">
        <v>8489</v>
      </c>
      <c r="D6" s="1" t="s">
        <v>8490</v>
      </c>
    </row>
    <row r="7" spans="1:4" x14ac:dyDescent="0.25">
      <c r="A7" s="1" t="s">
        <v>25</v>
      </c>
      <c r="B7" s="1" t="s">
        <v>8479</v>
      </c>
      <c r="C7" s="1" t="s">
        <v>8491</v>
      </c>
      <c r="D7" s="1" t="s">
        <v>8492</v>
      </c>
    </row>
    <row r="8" spans="1:4" x14ac:dyDescent="0.25">
      <c r="A8" s="1" t="s">
        <v>26</v>
      </c>
      <c r="B8" s="1" t="s">
        <v>8484</v>
      </c>
      <c r="C8" s="1" t="s">
        <v>8493</v>
      </c>
      <c r="D8" s="1" t="s">
        <v>8494</v>
      </c>
    </row>
    <row r="9" spans="1:4" x14ac:dyDescent="0.25">
      <c r="A9" s="1" t="s">
        <v>27</v>
      </c>
      <c r="B9" s="1" t="s">
        <v>8495</v>
      </c>
      <c r="C9" s="1" t="s">
        <v>8496</v>
      </c>
      <c r="D9" s="1" t="s">
        <v>8497</v>
      </c>
    </row>
    <row r="10" spans="1:4" x14ac:dyDescent="0.25">
      <c r="A10" s="1" t="s">
        <v>28</v>
      </c>
      <c r="B10" s="1" t="s">
        <v>8484</v>
      </c>
      <c r="C10" s="1" t="s">
        <v>8498</v>
      </c>
      <c r="D10" s="1" t="s">
        <v>8499</v>
      </c>
    </row>
    <row r="11" spans="1:4" x14ac:dyDescent="0.25">
      <c r="A11" s="1" t="s">
        <v>29</v>
      </c>
      <c r="B11" s="1" t="s">
        <v>8484</v>
      </c>
      <c r="C11" s="1" t="s">
        <v>8500</v>
      </c>
      <c r="D11" s="1" t="s">
        <v>8501</v>
      </c>
    </row>
    <row r="12" spans="1:4" x14ac:dyDescent="0.25">
      <c r="A12" s="1" t="s">
        <v>30</v>
      </c>
      <c r="B12" s="1" t="s">
        <v>8479</v>
      </c>
      <c r="C12" s="1" t="s">
        <v>8487</v>
      </c>
      <c r="D12" s="1" t="s">
        <v>8502</v>
      </c>
    </row>
    <row r="13" spans="1:4" x14ac:dyDescent="0.25">
      <c r="A13" s="1" t="s">
        <v>31</v>
      </c>
      <c r="B13" s="1" t="s">
        <v>8495</v>
      </c>
      <c r="C13" s="1" t="s">
        <v>8496</v>
      </c>
      <c r="D13" s="1" t="s">
        <v>8503</v>
      </c>
    </row>
    <row r="14" spans="1:4" x14ac:dyDescent="0.25">
      <c r="A14" s="1" t="s">
        <v>34</v>
      </c>
      <c r="B14" s="1" t="s">
        <v>8484</v>
      </c>
      <c r="C14" s="1" t="s">
        <v>8504</v>
      </c>
      <c r="D14" s="1" t="s">
        <v>8505</v>
      </c>
    </row>
    <row r="15" spans="1:4" x14ac:dyDescent="0.25">
      <c r="A15" s="1" t="s">
        <v>37</v>
      </c>
      <c r="B15" s="1" t="s">
        <v>8484</v>
      </c>
      <c r="C15" s="1" t="s">
        <v>8498</v>
      </c>
      <c r="D15" s="1" t="s">
        <v>8506</v>
      </c>
    </row>
    <row r="16" spans="1:4" x14ac:dyDescent="0.25">
      <c r="A16" s="1" t="s">
        <v>40</v>
      </c>
      <c r="B16" s="1" t="s">
        <v>8484</v>
      </c>
      <c r="C16" s="1" t="s">
        <v>8500</v>
      </c>
      <c r="D16" s="1" t="s">
        <v>8507</v>
      </c>
    </row>
    <row r="17" spans="1:4" x14ac:dyDescent="0.25">
      <c r="A17" s="1" t="s">
        <v>41</v>
      </c>
      <c r="B17" s="1" t="s">
        <v>8484</v>
      </c>
      <c r="C17" s="1" t="s">
        <v>8498</v>
      </c>
      <c r="D17" s="1" t="s">
        <v>8508</v>
      </c>
    </row>
    <row r="18" spans="1:4" x14ac:dyDescent="0.25">
      <c r="A18" s="1" t="s">
        <v>44</v>
      </c>
      <c r="B18" s="1" t="s">
        <v>8484</v>
      </c>
      <c r="C18" s="1" t="s">
        <v>8489</v>
      </c>
      <c r="D18" s="1" t="s">
        <v>8509</v>
      </c>
    </row>
    <row r="19" spans="1:4" x14ac:dyDescent="0.25">
      <c r="A19" s="1" t="s">
        <v>47</v>
      </c>
      <c r="B19" s="1" t="s">
        <v>8484</v>
      </c>
      <c r="C19" s="1" t="s">
        <v>8489</v>
      </c>
      <c r="D19" s="1" t="s">
        <v>8510</v>
      </c>
    </row>
    <row r="20" spans="1:4" x14ac:dyDescent="0.25">
      <c r="A20" s="1" t="s">
        <v>50</v>
      </c>
      <c r="B20" s="1" t="s">
        <v>8484</v>
      </c>
      <c r="C20" s="1" t="s">
        <v>8493</v>
      </c>
      <c r="D20" s="1" t="s">
        <v>8511</v>
      </c>
    </row>
    <row r="21" spans="1:4" x14ac:dyDescent="0.25">
      <c r="A21" s="1" t="s">
        <v>51</v>
      </c>
      <c r="B21" s="1" t="s">
        <v>8495</v>
      </c>
      <c r="C21" s="1" t="s">
        <v>8496</v>
      </c>
      <c r="D21" s="1" t="s">
        <v>8512</v>
      </c>
    </row>
    <row r="22" spans="1:4" x14ac:dyDescent="0.25">
      <c r="A22" s="1" t="s">
        <v>52</v>
      </c>
      <c r="B22" s="1" t="s">
        <v>8484</v>
      </c>
      <c r="C22" s="1" t="s">
        <v>8498</v>
      </c>
      <c r="D22" s="1" t="s">
        <v>8513</v>
      </c>
    </row>
    <row r="23" spans="1:4" x14ac:dyDescent="0.25">
      <c r="A23" s="1" t="s">
        <v>55</v>
      </c>
      <c r="B23" s="1" t="s">
        <v>8484</v>
      </c>
      <c r="C23" s="1" t="s">
        <v>8493</v>
      </c>
      <c r="D23" s="1" t="s">
        <v>8514</v>
      </c>
    </row>
    <row r="24" spans="1:4" x14ac:dyDescent="0.25">
      <c r="A24" s="1" t="s">
        <v>56</v>
      </c>
      <c r="B24" s="1" t="s">
        <v>8484</v>
      </c>
      <c r="C24" s="1" t="s">
        <v>8500</v>
      </c>
      <c r="D24" s="1" t="s">
        <v>8515</v>
      </c>
    </row>
    <row r="25" spans="1:4" x14ac:dyDescent="0.25">
      <c r="A25" s="1" t="s">
        <v>59</v>
      </c>
      <c r="B25" s="1" t="s">
        <v>8479</v>
      </c>
      <c r="C25" s="1" t="s">
        <v>8482</v>
      </c>
      <c r="D25" s="1" t="s">
        <v>8516</v>
      </c>
    </row>
    <row r="26" spans="1:4" x14ac:dyDescent="0.25">
      <c r="A26" s="1" t="s">
        <v>64</v>
      </c>
      <c r="B26" s="1" t="s">
        <v>8484</v>
      </c>
      <c r="C26" s="1" t="s">
        <v>8498</v>
      </c>
      <c r="D26" s="1" t="s">
        <v>8517</v>
      </c>
    </row>
    <row r="27" spans="1:4" x14ac:dyDescent="0.25">
      <c r="A27" s="1" t="s">
        <v>65</v>
      </c>
      <c r="B27" s="1" t="s">
        <v>8495</v>
      </c>
      <c r="C27" s="1" t="s">
        <v>8518</v>
      </c>
      <c r="D27" s="1" t="s">
        <v>8519</v>
      </c>
    </row>
    <row r="28" spans="1:4" x14ac:dyDescent="0.25">
      <c r="A28" s="1" t="s">
        <v>68</v>
      </c>
      <c r="B28" s="1" t="s">
        <v>8479</v>
      </c>
      <c r="C28" s="1" t="s">
        <v>8480</v>
      </c>
      <c r="D28" s="1" t="s">
        <v>8520</v>
      </c>
    </row>
    <row r="29" spans="1:4" x14ac:dyDescent="0.25">
      <c r="A29" s="1" t="s">
        <v>69</v>
      </c>
      <c r="B29" s="1" t="s">
        <v>8484</v>
      </c>
      <c r="C29" s="1" t="s">
        <v>8498</v>
      </c>
      <c r="D29" s="1" t="s">
        <v>8521</v>
      </c>
    </row>
    <row r="30" spans="1:4" x14ac:dyDescent="0.25">
      <c r="A30" s="1" t="s">
        <v>70</v>
      </c>
      <c r="B30" s="1" t="s">
        <v>8479</v>
      </c>
      <c r="C30" s="1" t="s">
        <v>8491</v>
      </c>
      <c r="D30" s="1" t="s">
        <v>8522</v>
      </c>
    </row>
    <row r="31" spans="1:4" x14ac:dyDescent="0.25">
      <c r="A31" s="1" t="s">
        <v>71</v>
      </c>
      <c r="B31" s="1" t="s">
        <v>8484</v>
      </c>
      <c r="C31" s="1" t="s">
        <v>8523</v>
      </c>
      <c r="D31" s="1" t="s">
        <v>8524</v>
      </c>
    </row>
    <row r="32" spans="1:4" x14ac:dyDescent="0.25">
      <c r="A32" s="1" t="s">
        <v>72</v>
      </c>
      <c r="B32" s="1" t="s">
        <v>8484</v>
      </c>
      <c r="C32" s="1" t="s">
        <v>8493</v>
      </c>
      <c r="D32" s="1" t="s">
        <v>8525</v>
      </c>
    </row>
    <row r="33" spans="1:4" x14ac:dyDescent="0.25">
      <c r="A33" s="1" t="s">
        <v>73</v>
      </c>
      <c r="B33" s="1" t="s">
        <v>8484</v>
      </c>
      <c r="C33" s="1" t="s">
        <v>8498</v>
      </c>
      <c r="D33" s="1" t="s">
        <v>8526</v>
      </c>
    </row>
    <row r="34" spans="1:4" x14ac:dyDescent="0.25">
      <c r="A34" s="1" t="s">
        <v>74</v>
      </c>
      <c r="B34" s="1" t="s">
        <v>8484</v>
      </c>
      <c r="C34" s="1" t="s">
        <v>8493</v>
      </c>
      <c r="D34" s="1" t="s">
        <v>8527</v>
      </c>
    </row>
    <row r="35" spans="1:4" x14ac:dyDescent="0.25">
      <c r="A35" s="1" t="s">
        <v>77</v>
      </c>
      <c r="B35" s="1" t="s">
        <v>8484</v>
      </c>
      <c r="C35" s="1" t="s">
        <v>8504</v>
      </c>
      <c r="D35" s="1" t="s">
        <v>8528</v>
      </c>
    </row>
    <row r="36" spans="1:4" x14ac:dyDescent="0.25">
      <c r="A36" s="1" t="s">
        <v>81</v>
      </c>
      <c r="B36" s="1" t="s">
        <v>8495</v>
      </c>
      <c r="C36" s="1" t="s">
        <v>8496</v>
      </c>
      <c r="D36" s="1" t="s">
        <v>8529</v>
      </c>
    </row>
    <row r="37" spans="1:4" x14ac:dyDescent="0.25">
      <c r="A37" s="1" t="s">
        <v>82</v>
      </c>
      <c r="B37" s="1" t="s">
        <v>8479</v>
      </c>
      <c r="C37" s="1" t="s">
        <v>8491</v>
      </c>
      <c r="D37" s="1" t="s">
        <v>8530</v>
      </c>
    </row>
    <row r="38" spans="1:4" x14ac:dyDescent="0.25">
      <c r="A38" s="1" t="s">
        <v>85</v>
      </c>
      <c r="B38" s="1" t="s">
        <v>8484</v>
      </c>
      <c r="C38" s="1" t="s">
        <v>8523</v>
      </c>
      <c r="D38" s="1" t="s">
        <v>8531</v>
      </c>
    </row>
    <row r="39" spans="1:4" x14ac:dyDescent="0.25">
      <c r="A39" s="1" t="s">
        <v>86</v>
      </c>
      <c r="B39" s="1" t="s">
        <v>8479</v>
      </c>
      <c r="C39" s="1" t="s">
        <v>8480</v>
      </c>
      <c r="D39" s="1" t="s">
        <v>8532</v>
      </c>
    </row>
    <row r="40" spans="1:4" x14ac:dyDescent="0.25">
      <c r="A40" s="1" t="s">
        <v>87</v>
      </c>
      <c r="B40" s="1" t="s">
        <v>8479</v>
      </c>
      <c r="C40" s="1" t="s">
        <v>8482</v>
      </c>
      <c r="D40" s="1" t="s">
        <v>8533</v>
      </c>
    </row>
    <row r="41" spans="1:4" x14ac:dyDescent="0.25">
      <c r="A41" s="1" t="s">
        <v>88</v>
      </c>
      <c r="B41" s="1" t="s">
        <v>8495</v>
      </c>
      <c r="C41" s="1" t="s">
        <v>8496</v>
      </c>
      <c r="D41" s="1" t="s">
        <v>8534</v>
      </c>
    </row>
    <row r="42" spans="1:4" x14ac:dyDescent="0.25">
      <c r="A42" s="1" t="s">
        <v>91</v>
      </c>
      <c r="B42" s="1" t="s">
        <v>8495</v>
      </c>
      <c r="C42" s="1" t="s">
        <v>8496</v>
      </c>
      <c r="D42" s="1" t="s">
        <v>8535</v>
      </c>
    </row>
    <row r="43" spans="1:4" x14ac:dyDescent="0.25">
      <c r="A43" s="1" t="s">
        <v>94</v>
      </c>
      <c r="B43" s="1" t="s">
        <v>8484</v>
      </c>
      <c r="C43" s="1" t="s">
        <v>8489</v>
      </c>
      <c r="D43" s="1" t="s">
        <v>8536</v>
      </c>
    </row>
    <row r="44" spans="1:4" x14ac:dyDescent="0.25">
      <c r="A44" s="1" t="s">
        <v>97</v>
      </c>
      <c r="B44" s="1" t="s">
        <v>8484</v>
      </c>
      <c r="C44" s="1" t="s">
        <v>8489</v>
      </c>
      <c r="D44" s="1" t="s">
        <v>8537</v>
      </c>
    </row>
    <row r="45" spans="1:4" x14ac:dyDescent="0.25">
      <c r="A45" s="1" t="s">
        <v>100</v>
      </c>
      <c r="B45" s="1" t="s">
        <v>8495</v>
      </c>
      <c r="C45" s="1" t="s">
        <v>8518</v>
      </c>
      <c r="D45" s="1" t="s">
        <v>8538</v>
      </c>
    </row>
    <row r="46" spans="1:4" x14ac:dyDescent="0.25">
      <c r="A46" s="1" t="s">
        <v>101</v>
      </c>
      <c r="B46" s="1" t="s">
        <v>8484</v>
      </c>
      <c r="C46" s="1" t="s">
        <v>8498</v>
      </c>
      <c r="D46" s="1" t="s">
        <v>8539</v>
      </c>
    </row>
    <row r="47" spans="1:4" x14ac:dyDescent="0.25">
      <c r="A47" s="1" t="s">
        <v>104</v>
      </c>
      <c r="B47" s="1" t="s">
        <v>8484</v>
      </c>
      <c r="C47" s="1" t="s">
        <v>8489</v>
      </c>
      <c r="D47" s="1" t="s">
        <v>8540</v>
      </c>
    </row>
    <row r="48" spans="1:4" x14ac:dyDescent="0.25">
      <c r="A48" s="1" t="s">
        <v>107</v>
      </c>
      <c r="B48" s="1" t="s">
        <v>8495</v>
      </c>
      <c r="C48" s="1" t="s">
        <v>8518</v>
      </c>
      <c r="D48" s="1" t="s">
        <v>8541</v>
      </c>
    </row>
    <row r="49" spans="1:4" x14ac:dyDescent="0.25">
      <c r="A49" s="1" t="s">
        <v>108</v>
      </c>
      <c r="B49" s="1" t="s">
        <v>8495</v>
      </c>
      <c r="C49" s="1" t="s">
        <v>8496</v>
      </c>
      <c r="D49" s="1" t="s">
        <v>8542</v>
      </c>
    </row>
    <row r="50" spans="1:4" x14ac:dyDescent="0.25">
      <c r="A50" s="1" t="s">
        <v>111</v>
      </c>
      <c r="B50" s="1" t="s">
        <v>8484</v>
      </c>
      <c r="C50" s="1" t="s">
        <v>8498</v>
      </c>
      <c r="D50" s="1" t="s">
        <v>8543</v>
      </c>
    </row>
    <row r="51" spans="1:4" x14ac:dyDescent="0.25">
      <c r="A51" s="1" t="s">
        <v>112</v>
      </c>
      <c r="B51" s="1" t="s">
        <v>8484</v>
      </c>
      <c r="C51" s="1" t="s">
        <v>8485</v>
      </c>
      <c r="D51" s="1" t="s">
        <v>8544</v>
      </c>
    </row>
    <row r="52" spans="1:4" x14ac:dyDescent="0.25">
      <c r="A52" s="1" t="s">
        <v>113</v>
      </c>
      <c r="B52" s="1" t="s">
        <v>8479</v>
      </c>
      <c r="C52" s="1" t="s">
        <v>8491</v>
      </c>
      <c r="D52" s="1" t="s">
        <v>8545</v>
      </c>
    </row>
    <row r="53" spans="1:4" x14ac:dyDescent="0.25">
      <c r="A53" s="1" t="s">
        <v>114</v>
      </c>
      <c r="B53" s="1" t="s">
        <v>8479</v>
      </c>
      <c r="C53" s="1" t="s">
        <v>8482</v>
      </c>
      <c r="D53" s="1" t="s">
        <v>8546</v>
      </c>
    </row>
    <row r="54" spans="1:4" x14ac:dyDescent="0.25">
      <c r="A54" s="1" t="s">
        <v>117</v>
      </c>
      <c r="B54" s="1" t="s">
        <v>8484</v>
      </c>
      <c r="C54" s="1" t="s">
        <v>8547</v>
      </c>
      <c r="D54" s="1" t="s">
        <v>8548</v>
      </c>
    </row>
    <row r="55" spans="1:4" x14ac:dyDescent="0.25">
      <c r="A55" s="1" t="s">
        <v>118</v>
      </c>
      <c r="B55" s="1" t="s">
        <v>8495</v>
      </c>
      <c r="C55" s="1" t="s">
        <v>8496</v>
      </c>
      <c r="D55" s="1" t="s">
        <v>8549</v>
      </c>
    </row>
    <row r="56" spans="1:4" x14ac:dyDescent="0.25">
      <c r="A56" s="1" t="s">
        <v>121</v>
      </c>
      <c r="B56" s="1" t="s">
        <v>8484</v>
      </c>
      <c r="C56" s="1" t="s">
        <v>8489</v>
      </c>
      <c r="D56" s="1" t="s">
        <v>8550</v>
      </c>
    </row>
    <row r="57" spans="1:4" x14ac:dyDescent="0.25">
      <c r="A57" s="1" t="s">
        <v>122</v>
      </c>
      <c r="B57" s="1" t="s">
        <v>8484</v>
      </c>
      <c r="C57" s="1" t="s">
        <v>8504</v>
      </c>
      <c r="D57" s="1" t="s">
        <v>8551</v>
      </c>
    </row>
    <row r="58" spans="1:4" x14ac:dyDescent="0.25">
      <c r="A58" s="1" t="s">
        <v>123</v>
      </c>
      <c r="B58" s="1" t="s">
        <v>8479</v>
      </c>
      <c r="C58" s="1" t="s">
        <v>8482</v>
      </c>
      <c r="D58" s="1" t="s">
        <v>8552</v>
      </c>
    </row>
    <row r="59" spans="1:4" x14ac:dyDescent="0.25">
      <c r="A59" s="1" t="s">
        <v>124</v>
      </c>
      <c r="B59" s="1" t="s">
        <v>8484</v>
      </c>
      <c r="C59" s="1" t="s">
        <v>8504</v>
      </c>
      <c r="D59" s="1" t="s">
        <v>8553</v>
      </c>
    </row>
    <row r="60" spans="1:4" x14ac:dyDescent="0.25">
      <c r="A60" s="1" t="s">
        <v>125</v>
      </c>
      <c r="B60" s="1" t="s">
        <v>8484</v>
      </c>
      <c r="C60" s="1" t="s">
        <v>8498</v>
      </c>
      <c r="D60" s="1" t="s">
        <v>8554</v>
      </c>
    </row>
    <row r="61" spans="1:4" x14ac:dyDescent="0.25">
      <c r="A61" s="1" t="s">
        <v>126</v>
      </c>
      <c r="B61" s="1" t="s">
        <v>8484</v>
      </c>
      <c r="C61" s="1" t="s">
        <v>8493</v>
      </c>
      <c r="D61" s="1" t="s">
        <v>8555</v>
      </c>
    </row>
    <row r="62" spans="1:4" x14ac:dyDescent="0.25">
      <c r="A62" s="1" t="s">
        <v>129</v>
      </c>
      <c r="B62" s="1" t="s">
        <v>8495</v>
      </c>
      <c r="C62" s="1" t="s">
        <v>8518</v>
      </c>
      <c r="D62" s="1" t="s">
        <v>8556</v>
      </c>
    </row>
    <row r="63" spans="1:4" x14ac:dyDescent="0.25">
      <c r="A63" s="1" t="s">
        <v>130</v>
      </c>
      <c r="B63" s="1" t="s">
        <v>8484</v>
      </c>
      <c r="C63" s="1" t="s">
        <v>8498</v>
      </c>
      <c r="D63" s="1" t="s">
        <v>8557</v>
      </c>
    </row>
    <row r="64" spans="1:4" x14ac:dyDescent="0.25">
      <c r="A64" s="1" t="s">
        <v>131</v>
      </c>
      <c r="B64" s="1" t="s">
        <v>8484</v>
      </c>
      <c r="C64" s="1" t="s">
        <v>8504</v>
      </c>
      <c r="D64" s="1" t="s">
        <v>8558</v>
      </c>
    </row>
    <row r="65" spans="1:4" x14ac:dyDescent="0.25">
      <c r="A65" s="1" t="s">
        <v>132</v>
      </c>
      <c r="B65" s="1" t="s">
        <v>8479</v>
      </c>
      <c r="C65" s="1" t="s">
        <v>8491</v>
      </c>
      <c r="D65" s="1" t="s">
        <v>8559</v>
      </c>
    </row>
    <row r="66" spans="1:4" x14ac:dyDescent="0.25">
      <c r="A66" s="1" t="s">
        <v>135</v>
      </c>
      <c r="B66" s="1" t="s">
        <v>8479</v>
      </c>
      <c r="C66" s="1" t="s">
        <v>8482</v>
      </c>
      <c r="D66" s="1" t="s">
        <v>8560</v>
      </c>
    </row>
    <row r="67" spans="1:4" x14ac:dyDescent="0.25">
      <c r="A67" s="1" t="s">
        <v>138</v>
      </c>
      <c r="B67" s="1" t="s">
        <v>8484</v>
      </c>
      <c r="C67" s="1" t="s">
        <v>8493</v>
      </c>
      <c r="D67" s="1" t="s">
        <v>8561</v>
      </c>
    </row>
    <row r="68" spans="1:4" x14ac:dyDescent="0.25">
      <c r="A68" s="1" t="s">
        <v>139</v>
      </c>
      <c r="B68" s="1" t="s">
        <v>8495</v>
      </c>
      <c r="C68" s="1" t="s">
        <v>8496</v>
      </c>
      <c r="D68" s="1" t="s">
        <v>8562</v>
      </c>
    </row>
    <row r="69" spans="1:4" x14ac:dyDescent="0.25">
      <c r="A69" s="1" t="s">
        <v>142</v>
      </c>
      <c r="B69" s="1" t="s">
        <v>8484</v>
      </c>
      <c r="C69" s="1" t="s">
        <v>8504</v>
      </c>
      <c r="D69" s="1" t="s">
        <v>8563</v>
      </c>
    </row>
    <row r="70" spans="1:4" x14ac:dyDescent="0.25">
      <c r="A70" s="1" t="s">
        <v>145</v>
      </c>
      <c r="B70" s="1" t="s">
        <v>8484</v>
      </c>
      <c r="C70" s="1" t="s">
        <v>8498</v>
      </c>
      <c r="D70" s="1" t="s">
        <v>8564</v>
      </c>
    </row>
    <row r="71" spans="1:4" x14ac:dyDescent="0.25">
      <c r="A71" s="1" t="s">
        <v>147</v>
      </c>
      <c r="B71" s="1" t="s">
        <v>8484</v>
      </c>
      <c r="C71" s="1" t="s">
        <v>8504</v>
      </c>
      <c r="D71" s="1" t="s">
        <v>8565</v>
      </c>
    </row>
    <row r="72" spans="1:4" x14ac:dyDescent="0.25">
      <c r="A72" s="1" t="s">
        <v>150</v>
      </c>
      <c r="B72" s="1" t="s">
        <v>8479</v>
      </c>
      <c r="C72" s="1" t="s">
        <v>8482</v>
      </c>
      <c r="D72" s="1" t="s">
        <v>8566</v>
      </c>
    </row>
    <row r="73" spans="1:4" x14ac:dyDescent="0.25">
      <c r="A73" s="1" t="s">
        <v>151</v>
      </c>
      <c r="B73" s="1" t="s">
        <v>8479</v>
      </c>
      <c r="C73" s="1" t="s">
        <v>8491</v>
      </c>
      <c r="D73" s="1" t="s">
        <v>8567</v>
      </c>
    </row>
    <row r="74" spans="1:4" x14ac:dyDescent="0.25">
      <c r="A74" s="1" t="s">
        <v>152</v>
      </c>
      <c r="B74" s="1" t="s">
        <v>8484</v>
      </c>
      <c r="C74" s="1" t="s">
        <v>8489</v>
      </c>
      <c r="D74" s="1" t="s">
        <v>8568</v>
      </c>
    </row>
    <row r="75" spans="1:4" x14ac:dyDescent="0.25">
      <c r="A75" s="1" t="s">
        <v>155</v>
      </c>
      <c r="B75" s="1" t="s">
        <v>8484</v>
      </c>
      <c r="C75" s="1" t="s">
        <v>8498</v>
      </c>
      <c r="D75" s="1" t="s">
        <v>8569</v>
      </c>
    </row>
    <row r="76" spans="1:4" x14ac:dyDescent="0.25">
      <c r="A76" s="1" t="s">
        <v>156</v>
      </c>
      <c r="B76" s="1" t="s">
        <v>8479</v>
      </c>
      <c r="C76" s="1" t="s">
        <v>8491</v>
      </c>
      <c r="D76" s="1" t="s">
        <v>8570</v>
      </c>
    </row>
    <row r="77" spans="1:4" x14ac:dyDescent="0.25">
      <c r="A77" s="1" t="s">
        <v>157</v>
      </c>
      <c r="B77" s="1" t="s">
        <v>8484</v>
      </c>
      <c r="C77" s="1" t="s">
        <v>8489</v>
      </c>
      <c r="D77" s="1" t="s">
        <v>8571</v>
      </c>
    </row>
    <row r="78" spans="1:4" x14ac:dyDescent="0.25">
      <c r="A78" s="1" t="s">
        <v>159</v>
      </c>
      <c r="B78" s="1" t="s">
        <v>8479</v>
      </c>
      <c r="C78" s="1" t="s">
        <v>8491</v>
      </c>
      <c r="D78" s="1" t="s">
        <v>8572</v>
      </c>
    </row>
    <row r="79" spans="1:4" x14ac:dyDescent="0.25">
      <c r="A79" s="1" t="s">
        <v>162</v>
      </c>
      <c r="B79" s="1" t="s">
        <v>8484</v>
      </c>
      <c r="C79" s="1" t="s">
        <v>8500</v>
      </c>
      <c r="D79" s="1" t="s">
        <v>8573</v>
      </c>
    </row>
    <row r="80" spans="1:4" x14ac:dyDescent="0.25">
      <c r="A80" s="1" t="s">
        <v>163</v>
      </c>
      <c r="B80" s="1" t="s">
        <v>8484</v>
      </c>
      <c r="C80" s="1" t="s">
        <v>8498</v>
      </c>
      <c r="D80" s="1" t="s">
        <v>8574</v>
      </c>
    </row>
    <row r="81" spans="1:4" x14ac:dyDescent="0.25">
      <c r="A81" s="1" t="s">
        <v>166</v>
      </c>
      <c r="B81" s="1" t="s">
        <v>8484</v>
      </c>
      <c r="C81" s="1" t="s">
        <v>8493</v>
      </c>
      <c r="D81" s="1" t="s">
        <v>8575</v>
      </c>
    </row>
    <row r="82" spans="1:4" x14ac:dyDescent="0.25">
      <c r="A82" s="1" t="s">
        <v>167</v>
      </c>
      <c r="B82" s="1" t="s">
        <v>8484</v>
      </c>
      <c r="C82" s="1" t="s">
        <v>8489</v>
      </c>
      <c r="D82" s="1" t="s">
        <v>8576</v>
      </c>
    </row>
    <row r="83" spans="1:4" x14ac:dyDescent="0.25">
      <c r="A83" s="1" t="s">
        <v>170</v>
      </c>
      <c r="B83" s="1" t="s">
        <v>8484</v>
      </c>
      <c r="C83" s="1" t="s">
        <v>8523</v>
      </c>
      <c r="D83" s="1" t="s">
        <v>8577</v>
      </c>
    </row>
    <row r="84" spans="1:4" x14ac:dyDescent="0.25">
      <c r="A84" s="1" t="s">
        <v>173</v>
      </c>
      <c r="B84" s="1" t="s">
        <v>8484</v>
      </c>
      <c r="C84" s="1" t="s">
        <v>8489</v>
      </c>
      <c r="D84" s="1" t="s">
        <v>8578</v>
      </c>
    </row>
    <row r="85" spans="1:4" x14ac:dyDescent="0.25">
      <c r="A85" s="1" t="s">
        <v>175</v>
      </c>
      <c r="B85" s="1" t="s">
        <v>8479</v>
      </c>
      <c r="C85" s="1" t="s">
        <v>8482</v>
      </c>
      <c r="D85" s="1" t="s">
        <v>8579</v>
      </c>
    </row>
    <row r="86" spans="1:4" x14ac:dyDescent="0.25">
      <c r="A86" s="1" t="s">
        <v>178</v>
      </c>
      <c r="B86" s="1" t="s">
        <v>8495</v>
      </c>
      <c r="C86" s="1" t="s">
        <v>8518</v>
      </c>
      <c r="D86" s="1" t="s">
        <v>8580</v>
      </c>
    </row>
    <row r="87" spans="1:4" x14ac:dyDescent="0.25">
      <c r="A87" s="1" t="s">
        <v>179</v>
      </c>
      <c r="B87" s="1" t="s">
        <v>8484</v>
      </c>
      <c r="C87" s="1" t="s">
        <v>8485</v>
      </c>
      <c r="D87" s="1" t="s">
        <v>8581</v>
      </c>
    </row>
    <row r="88" spans="1:4" x14ac:dyDescent="0.25">
      <c r="A88" s="1" t="s">
        <v>182</v>
      </c>
      <c r="B88" s="1" t="s">
        <v>8484</v>
      </c>
      <c r="C88" s="1" t="s">
        <v>8489</v>
      </c>
      <c r="D88" s="1" t="s">
        <v>8582</v>
      </c>
    </row>
    <row r="89" spans="1:4" x14ac:dyDescent="0.25">
      <c r="A89" s="1" t="s">
        <v>185</v>
      </c>
      <c r="B89" s="1" t="s">
        <v>8484</v>
      </c>
      <c r="C89" s="1" t="s">
        <v>8493</v>
      </c>
      <c r="D89" s="1" t="s">
        <v>8583</v>
      </c>
    </row>
    <row r="90" spans="1:4" x14ac:dyDescent="0.25">
      <c r="A90" s="1" t="s">
        <v>186</v>
      </c>
      <c r="B90" s="1" t="s">
        <v>8484</v>
      </c>
      <c r="C90" s="1" t="s">
        <v>8504</v>
      </c>
      <c r="D90" s="1" t="s">
        <v>8584</v>
      </c>
    </row>
    <row r="91" spans="1:4" x14ac:dyDescent="0.25">
      <c r="A91" s="1" t="s">
        <v>189</v>
      </c>
      <c r="B91" s="1" t="s">
        <v>8484</v>
      </c>
      <c r="C91" s="1" t="s">
        <v>8504</v>
      </c>
      <c r="D91" s="1" t="s">
        <v>8585</v>
      </c>
    </row>
    <row r="92" spans="1:4" x14ac:dyDescent="0.25">
      <c r="A92" s="1" t="s">
        <v>190</v>
      </c>
      <c r="B92" s="1" t="s">
        <v>8479</v>
      </c>
      <c r="C92" s="1" t="s">
        <v>8491</v>
      </c>
      <c r="D92" s="1" t="s">
        <v>8586</v>
      </c>
    </row>
    <row r="93" spans="1:4" x14ac:dyDescent="0.25">
      <c r="A93" s="1" t="s">
        <v>191</v>
      </c>
      <c r="B93" s="1" t="s">
        <v>8484</v>
      </c>
      <c r="C93" s="1" t="s">
        <v>8498</v>
      </c>
      <c r="D93" s="1" t="s">
        <v>8587</v>
      </c>
    </row>
    <row r="94" spans="1:4" x14ac:dyDescent="0.25">
      <c r="A94" s="1" t="s">
        <v>194</v>
      </c>
      <c r="B94" s="1" t="s">
        <v>8484</v>
      </c>
      <c r="C94" s="1" t="s">
        <v>8498</v>
      </c>
      <c r="D94" s="1" t="s">
        <v>8588</v>
      </c>
    </row>
    <row r="95" spans="1:4" x14ac:dyDescent="0.25">
      <c r="A95" s="1" t="s">
        <v>197</v>
      </c>
      <c r="B95" s="1" t="s">
        <v>8479</v>
      </c>
      <c r="C95" s="1" t="s">
        <v>8491</v>
      </c>
      <c r="D95" s="1" t="s">
        <v>8589</v>
      </c>
    </row>
    <row r="96" spans="1:4" x14ac:dyDescent="0.25">
      <c r="A96" s="1" t="s">
        <v>200</v>
      </c>
      <c r="B96" s="1" t="s">
        <v>8484</v>
      </c>
      <c r="C96" s="1" t="s">
        <v>8498</v>
      </c>
      <c r="D96" s="1" t="s">
        <v>8590</v>
      </c>
    </row>
    <row r="97" spans="1:4" x14ac:dyDescent="0.25">
      <c r="A97" s="1" t="s">
        <v>203</v>
      </c>
      <c r="B97" s="1" t="s">
        <v>8484</v>
      </c>
      <c r="C97" s="1" t="s">
        <v>8500</v>
      </c>
      <c r="D97" s="1" t="s">
        <v>8591</v>
      </c>
    </row>
    <row r="98" spans="1:4" x14ac:dyDescent="0.25">
      <c r="A98" s="1" t="s">
        <v>206</v>
      </c>
      <c r="B98" s="1" t="s">
        <v>8484</v>
      </c>
      <c r="C98" s="1" t="s">
        <v>8504</v>
      </c>
      <c r="D98" s="1" t="s">
        <v>8592</v>
      </c>
    </row>
    <row r="99" spans="1:4" x14ac:dyDescent="0.25">
      <c r="A99" s="1" t="s">
        <v>207</v>
      </c>
      <c r="B99" s="1" t="s">
        <v>8495</v>
      </c>
      <c r="C99" s="1" t="s">
        <v>8518</v>
      </c>
      <c r="D99" s="1" t="s">
        <v>8593</v>
      </c>
    </row>
    <row r="100" spans="1:4" x14ac:dyDescent="0.25">
      <c r="A100" s="1" t="s">
        <v>208</v>
      </c>
      <c r="B100" s="1" t="s">
        <v>8484</v>
      </c>
      <c r="C100" s="1" t="s">
        <v>8498</v>
      </c>
      <c r="D100" s="1" t="s">
        <v>8594</v>
      </c>
    </row>
    <row r="101" spans="1:4" x14ac:dyDescent="0.25">
      <c r="A101" s="1" t="s">
        <v>211</v>
      </c>
      <c r="B101" s="1" t="s">
        <v>8484</v>
      </c>
      <c r="C101" s="1" t="s">
        <v>8504</v>
      </c>
      <c r="D101" s="1" t="s">
        <v>8595</v>
      </c>
    </row>
    <row r="102" spans="1:4" x14ac:dyDescent="0.25">
      <c r="A102" s="1" t="s">
        <v>214</v>
      </c>
      <c r="B102" s="1" t="s">
        <v>8495</v>
      </c>
      <c r="C102" s="1" t="s">
        <v>8518</v>
      </c>
      <c r="D102" s="1" t="s">
        <v>8596</v>
      </c>
    </row>
    <row r="103" spans="1:4" x14ac:dyDescent="0.25">
      <c r="A103" s="1" t="s">
        <v>215</v>
      </c>
      <c r="B103" s="1" t="s">
        <v>8479</v>
      </c>
      <c r="C103" s="1" t="s">
        <v>8491</v>
      </c>
      <c r="D103" s="1" t="s">
        <v>8597</v>
      </c>
    </row>
    <row r="104" spans="1:4" x14ac:dyDescent="0.25">
      <c r="A104" s="1" t="s">
        <v>216</v>
      </c>
      <c r="B104" s="1" t="s">
        <v>8484</v>
      </c>
      <c r="C104" s="1" t="s">
        <v>8498</v>
      </c>
      <c r="D104" s="1" t="s">
        <v>8598</v>
      </c>
    </row>
    <row r="105" spans="1:4" x14ac:dyDescent="0.25">
      <c r="A105" s="1" t="s">
        <v>219</v>
      </c>
      <c r="B105" s="1" t="s">
        <v>8495</v>
      </c>
      <c r="C105" s="1" t="s">
        <v>8518</v>
      </c>
      <c r="D105" s="1" t="s">
        <v>8599</v>
      </c>
    </row>
    <row r="106" spans="1:4" x14ac:dyDescent="0.25">
      <c r="A106" s="1" t="s">
        <v>220</v>
      </c>
      <c r="B106" s="1" t="s">
        <v>8495</v>
      </c>
      <c r="C106" s="1" t="s">
        <v>8496</v>
      </c>
      <c r="D106" s="1" t="s">
        <v>8600</v>
      </c>
    </row>
    <row r="107" spans="1:4" x14ac:dyDescent="0.25">
      <c r="A107" s="1" t="s">
        <v>221</v>
      </c>
      <c r="B107" s="1" t="s">
        <v>8484</v>
      </c>
      <c r="C107" s="1" t="s">
        <v>8493</v>
      </c>
      <c r="D107" s="1" t="s">
        <v>8601</v>
      </c>
    </row>
    <row r="108" spans="1:4" x14ac:dyDescent="0.25">
      <c r="A108" s="1" t="s">
        <v>224</v>
      </c>
      <c r="B108" s="1" t="s">
        <v>8495</v>
      </c>
      <c r="C108" s="1" t="s">
        <v>8518</v>
      </c>
      <c r="D108" s="1" t="s">
        <v>8602</v>
      </c>
    </row>
    <row r="109" spans="1:4" x14ac:dyDescent="0.25">
      <c r="A109" s="1" t="s">
        <v>227</v>
      </c>
      <c r="B109" s="1" t="s">
        <v>8479</v>
      </c>
      <c r="C109" s="1" t="s">
        <v>8491</v>
      </c>
      <c r="D109" s="1" t="s">
        <v>8603</v>
      </c>
    </row>
    <row r="110" spans="1:4" x14ac:dyDescent="0.25">
      <c r="A110" s="1" t="s">
        <v>230</v>
      </c>
      <c r="B110" s="1" t="s">
        <v>8484</v>
      </c>
      <c r="C110" s="1" t="s">
        <v>8493</v>
      </c>
      <c r="D110" s="1" t="s">
        <v>8604</v>
      </c>
    </row>
    <row r="111" spans="1:4" x14ac:dyDescent="0.25">
      <c r="A111" s="1" t="s">
        <v>231</v>
      </c>
      <c r="B111" s="1" t="s">
        <v>8484</v>
      </c>
      <c r="C111" s="1" t="s">
        <v>8498</v>
      </c>
      <c r="D111" s="1" t="s">
        <v>8605</v>
      </c>
    </row>
    <row r="112" spans="1:4" x14ac:dyDescent="0.25">
      <c r="A112" s="1" t="s">
        <v>234</v>
      </c>
      <c r="B112" s="1" t="s">
        <v>8484</v>
      </c>
      <c r="C112" s="1" t="s">
        <v>8547</v>
      </c>
      <c r="D112" s="1" t="s">
        <v>8606</v>
      </c>
    </row>
    <row r="113" spans="1:4" x14ac:dyDescent="0.25">
      <c r="A113" s="1" t="s">
        <v>235</v>
      </c>
      <c r="B113" s="1" t="s">
        <v>8484</v>
      </c>
      <c r="C113" s="1" t="s">
        <v>8523</v>
      </c>
      <c r="D113" s="1" t="s">
        <v>8607</v>
      </c>
    </row>
    <row r="114" spans="1:4" x14ac:dyDescent="0.25">
      <c r="A114" s="1" t="s">
        <v>236</v>
      </c>
      <c r="B114" s="1" t="s">
        <v>8484</v>
      </c>
      <c r="C114" s="1" t="s">
        <v>8504</v>
      </c>
      <c r="D114" s="1" t="s">
        <v>8608</v>
      </c>
    </row>
    <row r="115" spans="1:4" x14ac:dyDescent="0.25">
      <c r="A115" s="1" t="s">
        <v>237</v>
      </c>
      <c r="B115" s="1" t="s">
        <v>8484</v>
      </c>
      <c r="C115" s="1" t="s">
        <v>8523</v>
      </c>
      <c r="D115" s="1" t="s">
        <v>8609</v>
      </c>
    </row>
    <row r="116" spans="1:4" x14ac:dyDescent="0.25">
      <c r="A116" s="1" t="s">
        <v>240</v>
      </c>
      <c r="B116" s="1" t="s">
        <v>8479</v>
      </c>
      <c r="C116" s="1" t="s">
        <v>8487</v>
      </c>
      <c r="D116" s="1" t="s">
        <v>8610</v>
      </c>
    </row>
    <row r="117" spans="1:4" x14ac:dyDescent="0.25">
      <c r="A117" s="1" t="s">
        <v>243</v>
      </c>
      <c r="B117" s="1" t="s">
        <v>8484</v>
      </c>
      <c r="C117" s="1" t="s">
        <v>8498</v>
      </c>
      <c r="D117" s="1" t="s">
        <v>8611</v>
      </c>
    </row>
    <row r="118" spans="1:4" x14ac:dyDescent="0.25">
      <c r="A118" s="1" t="s">
        <v>246</v>
      </c>
      <c r="B118" s="1" t="s">
        <v>8479</v>
      </c>
      <c r="C118" s="1" t="s">
        <v>8491</v>
      </c>
      <c r="D118" s="1" t="s">
        <v>8612</v>
      </c>
    </row>
    <row r="119" spans="1:4" x14ac:dyDescent="0.25">
      <c r="A119" s="1" t="s">
        <v>247</v>
      </c>
      <c r="B119" s="1" t="s">
        <v>8484</v>
      </c>
      <c r="C119" s="1" t="s">
        <v>8489</v>
      </c>
      <c r="D119" s="1" t="s">
        <v>8613</v>
      </c>
    </row>
    <row r="120" spans="1:4" x14ac:dyDescent="0.25">
      <c r="A120" s="1" t="s">
        <v>248</v>
      </c>
      <c r="B120" s="1" t="s">
        <v>8484</v>
      </c>
      <c r="C120" s="1" t="s">
        <v>8523</v>
      </c>
      <c r="D120" s="1" t="s">
        <v>8614</v>
      </c>
    </row>
    <row r="121" spans="1:4" x14ac:dyDescent="0.25">
      <c r="A121" s="1" t="s">
        <v>249</v>
      </c>
      <c r="B121" s="1" t="s">
        <v>8495</v>
      </c>
      <c r="C121" s="1" t="s">
        <v>8496</v>
      </c>
      <c r="D121" s="1" t="s">
        <v>8615</v>
      </c>
    </row>
    <row r="122" spans="1:4" x14ac:dyDescent="0.25">
      <c r="A122" s="1" t="s">
        <v>252</v>
      </c>
      <c r="B122" s="1" t="s">
        <v>8479</v>
      </c>
      <c r="C122" s="1" t="s">
        <v>8482</v>
      </c>
      <c r="D122" s="1" t="s">
        <v>8616</v>
      </c>
    </row>
    <row r="123" spans="1:4" x14ac:dyDescent="0.25">
      <c r="A123" s="1" t="s">
        <v>255</v>
      </c>
      <c r="B123" s="1" t="s">
        <v>8479</v>
      </c>
      <c r="C123" s="1" t="s">
        <v>8487</v>
      </c>
      <c r="D123" s="1" t="s">
        <v>8617</v>
      </c>
    </row>
    <row r="124" spans="1:4" x14ac:dyDescent="0.25">
      <c r="A124" s="1" t="s">
        <v>258</v>
      </c>
      <c r="B124" s="1" t="s">
        <v>8484</v>
      </c>
      <c r="C124" s="1" t="s">
        <v>8498</v>
      </c>
      <c r="D124" s="1" t="s">
        <v>8618</v>
      </c>
    </row>
    <row r="125" spans="1:4" x14ac:dyDescent="0.25">
      <c r="A125" s="1" t="s">
        <v>259</v>
      </c>
      <c r="B125" s="1" t="s">
        <v>8484</v>
      </c>
      <c r="C125" s="1" t="s">
        <v>8489</v>
      </c>
      <c r="D125" s="1" t="s">
        <v>8619</v>
      </c>
    </row>
    <row r="126" spans="1:4" x14ac:dyDescent="0.25">
      <c r="A126" s="1" t="s">
        <v>262</v>
      </c>
      <c r="B126" s="1" t="s">
        <v>8479</v>
      </c>
      <c r="C126" s="1" t="s">
        <v>8491</v>
      </c>
      <c r="D126" s="1" t="s">
        <v>8620</v>
      </c>
    </row>
    <row r="127" spans="1:4" x14ac:dyDescent="0.25">
      <c r="A127" s="1" t="s">
        <v>265</v>
      </c>
      <c r="B127" s="1" t="s">
        <v>8495</v>
      </c>
      <c r="C127" s="1" t="s">
        <v>8496</v>
      </c>
      <c r="D127" s="1" t="s">
        <v>8621</v>
      </c>
    </row>
    <row r="128" spans="1:4" x14ac:dyDescent="0.25">
      <c r="A128" s="1" t="s">
        <v>266</v>
      </c>
      <c r="B128" s="1" t="s">
        <v>8484</v>
      </c>
      <c r="C128" s="1" t="s">
        <v>8504</v>
      </c>
      <c r="D128" s="1" t="s">
        <v>8622</v>
      </c>
    </row>
    <row r="129" spans="1:4" x14ac:dyDescent="0.25">
      <c r="A129" s="1" t="s">
        <v>267</v>
      </c>
      <c r="B129" s="1" t="s">
        <v>8484</v>
      </c>
      <c r="C129" s="1" t="s">
        <v>8547</v>
      </c>
      <c r="D129" s="1" t="s">
        <v>8623</v>
      </c>
    </row>
    <row r="130" spans="1:4" x14ac:dyDescent="0.25">
      <c r="A130" s="1" t="s">
        <v>270</v>
      </c>
      <c r="B130" s="1" t="s">
        <v>8484</v>
      </c>
      <c r="C130" s="1" t="s">
        <v>8504</v>
      </c>
      <c r="D130" s="1" t="s">
        <v>8624</v>
      </c>
    </row>
    <row r="131" spans="1:4" x14ac:dyDescent="0.25">
      <c r="A131" s="1" t="s">
        <v>271</v>
      </c>
      <c r="B131" s="1" t="s">
        <v>8484</v>
      </c>
      <c r="C131" s="1" t="s">
        <v>8504</v>
      </c>
      <c r="D131" s="1" t="s">
        <v>8625</v>
      </c>
    </row>
    <row r="132" spans="1:4" x14ac:dyDescent="0.25">
      <c r="A132" s="1" t="s">
        <v>272</v>
      </c>
      <c r="B132" s="1" t="s">
        <v>8484</v>
      </c>
      <c r="C132" s="1" t="s">
        <v>8493</v>
      </c>
      <c r="D132" s="1" t="s">
        <v>8626</v>
      </c>
    </row>
    <row r="133" spans="1:4" x14ac:dyDescent="0.25">
      <c r="A133" s="1" t="s">
        <v>273</v>
      </c>
      <c r="B133" s="1" t="s">
        <v>8484</v>
      </c>
      <c r="C133" s="1" t="s">
        <v>8547</v>
      </c>
      <c r="D133" s="1" t="s">
        <v>8627</v>
      </c>
    </row>
    <row r="134" spans="1:4" x14ac:dyDescent="0.25">
      <c r="A134" s="1" t="s">
        <v>274</v>
      </c>
      <c r="B134" s="1" t="s">
        <v>8484</v>
      </c>
      <c r="C134" s="1" t="s">
        <v>8498</v>
      </c>
      <c r="D134" s="1" t="s">
        <v>8628</v>
      </c>
    </row>
    <row r="135" spans="1:4" x14ac:dyDescent="0.25">
      <c r="A135" s="1" t="s">
        <v>275</v>
      </c>
      <c r="B135" s="1" t="s">
        <v>8484</v>
      </c>
      <c r="C135" s="1" t="s">
        <v>8629</v>
      </c>
      <c r="D135" s="1" t="s">
        <v>8630</v>
      </c>
    </row>
    <row r="136" spans="1:4" x14ac:dyDescent="0.25">
      <c r="A136" s="1" t="s">
        <v>280</v>
      </c>
      <c r="B136" s="1" t="s">
        <v>8484</v>
      </c>
      <c r="C136" s="1" t="s">
        <v>8493</v>
      </c>
      <c r="D136" s="1" t="s">
        <v>8631</v>
      </c>
    </row>
    <row r="137" spans="1:4" x14ac:dyDescent="0.25">
      <c r="A137" s="1" t="s">
        <v>281</v>
      </c>
      <c r="B137" s="1" t="s">
        <v>8484</v>
      </c>
      <c r="C137" s="1" t="s">
        <v>8523</v>
      </c>
      <c r="D137" s="1" t="s">
        <v>8632</v>
      </c>
    </row>
    <row r="138" spans="1:4" x14ac:dyDescent="0.25">
      <c r="A138" s="1" t="s">
        <v>282</v>
      </c>
      <c r="B138" s="1" t="s">
        <v>8484</v>
      </c>
      <c r="C138" s="1" t="s">
        <v>8504</v>
      </c>
      <c r="D138" s="1" t="s">
        <v>8633</v>
      </c>
    </row>
    <row r="139" spans="1:4" x14ac:dyDescent="0.25">
      <c r="A139" s="1" t="s">
        <v>285</v>
      </c>
      <c r="B139" s="1" t="s">
        <v>8484</v>
      </c>
      <c r="C139" s="1" t="s">
        <v>8500</v>
      </c>
      <c r="D139" s="1" t="s">
        <v>8634</v>
      </c>
    </row>
    <row r="140" spans="1:4" x14ac:dyDescent="0.25">
      <c r="A140" s="1" t="s">
        <v>290</v>
      </c>
      <c r="B140" s="1" t="s">
        <v>8479</v>
      </c>
      <c r="C140" s="1" t="s">
        <v>8491</v>
      </c>
      <c r="D140" s="1" t="s">
        <v>8635</v>
      </c>
    </row>
    <row r="141" spans="1:4" x14ac:dyDescent="0.25">
      <c r="A141" s="1" t="s">
        <v>293</v>
      </c>
      <c r="B141" s="1" t="s">
        <v>8495</v>
      </c>
      <c r="C141" s="1" t="s">
        <v>8496</v>
      </c>
      <c r="D141" s="1" t="s">
        <v>8636</v>
      </c>
    </row>
    <row r="142" spans="1:4" x14ac:dyDescent="0.25">
      <c r="A142" s="1" t="s">
        <v>294</v>
      </c>
      <c r="B142" s="1" t="s">
        <v>8495</v>
      </c>
      <c r="C142" s="1" t="s">
        <v>8496</v>
      </c>
      <c r="D142" s="1" t="s">
        <v>8637</v>
      </c>
    </row>
    <row r="143" spans="1:4" x14ac:dyDescent="0.25">
      <c r="A143" s="1" t="s">
        <v>295</v>
      </c>
      <c r="B143" s="1" t="s">
        <v>8484</v>
      </c>
      <c r="C143" s="1" t="s">
        <v>8498</v>
      </c>
      <c r="D143" s="1" t="s">
        <v>8638</v>
      </c>
    </row>
    <row r="144" spans="1:4" x14ac:dyDescent="0.25">
      <c r="A144" s="1" t="s">
        <v>298</v>
      </c>
      <c r="B144" s="1" t="s">
        <v>8484</v>
      </c>
      <c r="C144" s="1" t="s">
        <v>8500</v>
      </c>
      <c r="D144" s="1" t="s">
        <v>8639</v>
      </c>
    </row>
    <row r="145" spans="1:4" x14ac:dyDescent="0.25">
      <c r="A145" s="1" t="s">
        <v>299</v>
      </c>
      <c r="B145" s="1" t="s">
        <v>8495</v>
      </c>
      <c r="C145" s="1" t="s">
        <v>8496</v>
      </c>
      <c r="D145" s="1" t="s">
        <v>8640</v>
      </c>
    </row>
    <row r="146" spans="1:4" x14ac:dyDescent="0.25">
      <c r="A146" s="1" t="s">
        <v>302</v>
      </c>
      <c r="B146" s="1" t="s">
        <v>8484</v>
      </c>
      <c r="C146" s="1" t="s">
        <v>8504</v>
      </c>
      <c r="D146" s="1" t="s">
        <v>8641</v>
      </c>
    </row>
    <row r="147" spans="1:4" x14ac:dyDescent="0.25">
      <c r="A147" s="1" t="s">
        <v>303</v>
      </c>
      <c r="B147" s="1" t="s">
        <v>8484</v>
      </c>
      <c r="C147" s="1" t="s">
        <v>8504</v>
      </c>
      <c r="D147" s="1" t="s">
        <v>8642</v>
      </c>
    </row>
    <row r="148" spans="1:4" x14ac:dyDescent="0.25">
      <c r="A148" s="1" t="s">
        <v>304</v>
      </c>
      <c r="B148" s="1" t="s">
        <v>8484</v>
      </c>
      <c r="C148" s="1" t="s">
        <v>8489</v>
      </c>
      <c r="D148" s="1" t="s">
        <v>8643</v>
      </c>
    </row>
    <row r="149" spans="1:4" x14ac:dyDescent="0.25">
      <c r="A149" s="1" t="s">
        <v>307</v>
      </c>
      <c r="B149" s="1" t="s">
        <v>8484</v>
      </c>
      <c r="C149" s="1" t="s">
        <v>8493</v>
      </c>
      <c r="D149" s="1" t="s">
        <v>8644</v>
      </c>
    </row>
    <row r="150" spans="1:4" x14ac:dyDescent="0.25">
      <c r="A150" s="1" t="s">
        <v>312</v>
      </c>
      <c r="B150" s="1" t="s">
        <v>8484</v>
      </c>
      <c r="C150" s="1" t="s">
        <v>8485</v>
      </c>
      <c r="D150" s="1" t="s">
        <v>8645</v>
      </c>
    </row>
    <row r="151" spans="1:4" x14ac:dyDescent="0.25">
      <c r="A151" s="1" t="s">
        <v>313</v>
      </c>
      <c r="B151" s="1" t="s">
        <v>8495</v>
      </c>
      <c r="C151" s="1" t="s">
        <v>8496</v>
      </c>
      <c r="D151" s="1" t="s">
        <v>8646</v>
      </c>
    </row>
    <row r="152" spans="1:4" x14ac:dyDescent="0.25">
      <c r="A152" s="1" t="s">
        <v>316</v>
      </c>
      <c r="B152" s="1" t="s">
        <v>8484</v>
      </c>
      <c r="C152" s="1" t="s">
        <v>8504</v>
      </c>
      <c r="D152" s="1" t="s">
        <v>8647</v>
      </c>
    </row>
    <row r="153" spans="1:4" x14ac:dyDescent="0.25">
      <c r="A153" s="1" t="s">
        <v>319</v>
      </c>
      <c r="B153" s="1" t="s">
        <v>8495</v>
      </c>
      <c r="C153" s="1" t="s">
        <v>8518</v>
      </c>
      <c r="D153" s="1" t="s">
        <v>8648</v>
      </c>
    </row>
    <row r="154" spans="1:4" x14ac:dyDescent="0.25">
      <c r="A154" s="1" t="s">
        <v>322</v>
      </c>
      <c r="B154" s="1" t="s">
        <v>8484</v>
      </c>
      <c r="C154" s="1" t="s">
        <v>8523</v>
      </c>
      <c r="D154" s="1" t="s">
        <v>8649</v>
      </c>
    </row>
    <row r="155" spans="1:4" x14ac:dyDescent="0.25">
      <c r="A155" s="1" t="s">
        <v>325</v>
      </c>
      <c r="B155" s="1" t="s">
        <v>8484</v>
      </c>
      <c r="C155" s="1" t="s">
        <v>8498</v>
      </c>
      <c r="D155" s="1" t="s">
        <v>8650</v>
      </c>
    </row>
    <row r="156" spans="1:4" x14ac:dyDescent="0.25">
      <c r="A156" s="1" t="s">
        <v>328</v>
      </c>
      <c r="B156" s="1" t="s">
        <v>8484</v>
      </c>
      <c r="C156" s="1" t="s">
        <v>8493</v>
      </c>
      <c r="D156" s="1" t="s">
        <v>8651</v>
      </c>
    </row>
    <row r="157" spans="1:4" x14ac:dyDescent="0.25">
      <c r="A157" s="1" t="s">
        <v>329</v>
      </c>
      <c r="B157" s="1" t="s">
        <v>8495</v>
      </c>
      <c r="C157" s="1" t="s">
        <v>8652</v>
      </c>
      <c r="D157" s="1" t="s">
        <v>8653</v>
      </c>
    </row>
    <row r="158" spans="1:4" x14ac:dyDescent="0.25">
      <c r="A158" s="1" t="s">
        <v>330</v>
      </c>
      <c r="B158" s="1" t="s">
        <v>8484</v>
      </c>
      <c r="C158" s="1" t="s">
        <v>8489</v>
      </c>
      <c r="D158" s="1" t="s">
        <v>8654</v>
      </c>
    </row>
    <row r="159" spans="1:4" x14ac:dyDescent="0.25">
      <c r="A159" s="1" t="s">
        <v>331</v>
      </c>
      <c r="B159" s="1" t="s">
        <v>8479</v>
      </c>
      <c r="C159" s="1" t="s">
        <v>8482</v>
      </c>
      <c r="D159" s="1" t="s">
        <v>8655</v>
      </c>
    </row>
    <row r="160" spans="1:4" x14ac:dyDescent="0.25">
      <c r="A160" s="1" t="s">
        <v>332</v>
      </c>
      <c r="B160" s="1" t="s">
        <v>8484</v>
      </c>
      <c r="C160" s="1" t="s">
        <v>8493</v>
      </c>
      <c r="D160" s="1" t="s">
        <v>8656</v>
      </c>
    </row>
    <row r="161" spans="1:4" x14ac:dyDescent="0.25">
      <c r="A161" s="1" t="s">
        <v>333</v>
      </c>
      <c r="B161" s="1" t="s">
        <v>8484</v>
      </c>
      <c r="C161" s="1" t="s">
        <v>8500</v>
      </c>
      <c r="D161" s="1" t="s">
        <v>8657</v>
      </c>
    </row>
    <row r="162" spans="1:4" x14ac:dyDescent="0.25">
      <c r="A162" s="1" t="s">
        <v>334</v>
      </c>
      <c r="B162" s="1" t="s">
        <v>8495</v>
      </c>
      <c r="C162" s="1" t="s">
        <v>8496</v>
      </c>
      <c r="D162" s="1" t="s">
        <v>8658</v>
      </c>
    </row>
    <row r="163" spans="1:4" x14ac:dyDescent="0.25">
      <c r="A163" s="1" t="s">
        <v>337</v>
      </c>
      <c r="B163" s="1" t="s">
        <v>8484</v>
      </c>
      <c r="C163" s="1" t="s">
        <v>8504</v>
      </c>
      <c r="D163" s="1" t="s">
        <v>8659</v>
      </c>
    </row>
    <row r="164" spans="1:4" x14ac:dyDescent="0.25">
      <c r="A164" s="1" t="s">
        <v>338</v>
      </c>
      <c r="B164" s="1" t="s">
        <v>8484</v>
      </c>
      <c r="C164" s="1" t="s">
        <v>8504</v>
      </c>
      <c r="D164" s="1" t="s">
        <v>8660</v>
      </c>
    </row>
    <row r="165" spans="1:4" x14ac:dyDescent="0.25">
      <c r="A165" s="1" t="s">
        <v>339</v>
      </c>
      <c r="B165" s="1" t="s">
        <v>8479</v>
      </c>
      <c r="C165" s="1" t="s">
        <v>8482</v>
      </c>
      <c r="D165" s="1" t="s">
        <v>8661</v>
      </c>
    </row>
    <row r="166" spans="1:4" x14ac:dyDescent="0.25">
      <c r="A166" s="1" t="s">
        <v>342</v>
      </c>
      <c r="B166" s="1" t="s">
        <v>8484</v>
      </c>
      <c r="C166" s="1" t="s">
        <v>8500</v>
      </c>
      <c r="D166" s="1" t="s">
        <v>8662</v>
      </c>
    </row>
    <row r="167" spans="1:4" x14ac:dyDescent="0.25">
      <c r="A167" s="1" t="s">
        <v>343</v>
      </c>
      <c r="B167" s="1" t="s">
        <v>8484</v>
      </c>
      <c r="C167" s="1" t="s">
        <v>8485</v>
      </c>
      <c r="D167" s="1" t="s">
        <v>8663</v>
      </c>
    </row>
    <row r="168" spans="1:4" x14ac:dyDescent="0.25">
      <c r="A168" s="1" t="s">
        <v>346</v>
      </c>
      <c r="B168" s="1" t="s">
        <v>8484</v>
      </c>
      <c r="C168" s="1" t="s">
        <v>8500</v>
      </c>
      <c r="D168" s="1" t="s">
        <v>8664</v>
      </c>
    </row>
    <row r="169" spans="1:4" x14ac:dyDescent="0.25">
      <c r="A169" s="1" t="s">
        <v>348</v>
      </c>
      <c r="B169" s="1" t="s">
        <v>8479</v>
      </c>
      <c r="C169" s="1" t="s">
        <v>8482</v>
      </c>
      <c r="D169" s="1" t="s">
        <v>8665</v>
      </c>
    </row>
    <row r="170" spans="1:4" x14ac:dyDescent="0.25">
      <c r="A170" s="1" t="s">
        <v>349</v>
      </c>
      <c r="B170" s="1" t="s">
        <v>8484</v>
      </c>
      <c r="C170" s="1" t="s">
        <v>8629</v>
      </c>
      <c r="D170" s="1" t="s">
        <v>8666</v>
      </c>
    </row>
    <row r="171" spans="1:4" x14ac:dyDescent="0.25">
      <c r="A171" s="1" t="s">
        <v>352</v>
      </c>
      <c r="B171" s="1" t="s">
        <v>8484</v>
      </c>
      <c r="C171" s="1" t="s">
        <v>8493</v>
      </c>
      <c r="D171" s="1" t="s">
        <v>8667</v>
      </c>
    </row>
    <row r="172" spans="1:4" x14ac:dyDescent="0.25">
      <c r="A172" s="1" t="s">
        <v>355</v>
      </c>
      <c r="B172" s="1" t="s">
        <v>8484</v>
      </c>
      <c r="C172" s="1" t="s">
        <v>8489</v>
      </c>
      <c r="D172" s="1" t="s">
        <v>8668</v>
      </c>
    </row>
    <row r="173" spans="1:4" x14ac:dyDescent="0.25">
      <c r="A173" s="1" t="s">
        <v>356</v>
      </c>
      <c r="B173" s="1" t="s">
        <v>8495</v>
      </c>
      <c r="C173" s="1" t="s">
        <v>8518</v>
      </c>
      <c r="D173" s="1" t="s">
        <v>8669</v>
      </c>
    </row>
    <row r="174" spans="1:4" x14ac:dyDescent="0.25">
      <c r="A174" s="1" t="s">
        <v>359</v>
      </c>
      <c r="B174" s="1" t="s">
        <v>8495</v>
      </c>
      <c r="C174" s="1" t="s">
        <v>8496</v>
      </c>
      <c r="D174" s="1" t="s">
        <v>8670</v>
      </c>
    </row>
    <row r="175" spans="1:4" x14ac:dyDescent="0.25">
      <c r="A175" s="1" t="s">
        <v>360</v>
      </c>
      <c r="B175" s="1" t="s">
        <v>8495</v>
      </c>
      <c r="C175" s="1" t="s">
        <v>8496</v>
      </c>
      <c r="D175" s="1" t="s">
        <v>8671</v>
      </c>
    </row>
    <row r="176" spans="1:4" x14ac:dyDescent="0.25">
      <c r="A176" s="1" t="s">
        <v>361</v>
      </c>
      <c r="B176" s="1" t="s">
        <v>8495</v>
      </c>
      <c r="C176" s="1" t="s">
        <v>8518</v>
      </c>
      <c r="D176" s="1" t="s">
        <v>8672</v>
      </c>
    </row>
    <row r="177" spans="1:4" x14ac:dyDescent="0.25">
      <c r="A177" s="1" t="s">
        <v>364</v>
      </c>
      <c r="B177" s="1" t="s">
        <v>8484</v>
      </c>
      <c r="C177" s="1" t="s">
        <v>8498</v>
      </c>
      <c r="D177" s="1" t="s">
        <v>8673</v>
      </c>
    </row>
    <row r="178" spans="1:4" x14ac:dyDescent="0.25">
      <c r="A178" s="1" t="s">
        <v>367</v>
      </c>
      <c r="B178" s="1" t="s">
        <v>8495</v>
      </c>
      <c r="C178" s="1" t="s">
        <v>8518</v>
      </c>
      <c r="D178" s="1" t="s">
        <v>8674</v>
      </c>
    </row>
    <row r="179" spans="1:4" x14ac:dyDescent="0.25">
      <c r="A179" s="1" t="s">
        <v>370</v>
      </c>
      <c r="B179" s="1" t="s">
        <v>8484</v>
      </c>
      <c r="C179" s="1" t="s">
        <v>8489</v>
      </c>
      <c r="D179" s="1" t="s">
        <v>8675</v>
      </c>
    </row>
    <row r="180" spans="1:4" x14ac:dyDescent="0.25">
      <c r="A180" s="1" t="s">
        <v>373</v>
      </c>
      <c r="B180" s="1" t="s">
        <v>8479</v>
      </c>
      <c r="C180" s="1" t="s">
        <v>8480</v>
      </c>
      <c r="D180" s="1" t="s">
        <v>8676</v>
      </c>
    </row>
    <row r="181" spans="1:4" x14ac:dyDescent="0.25">
      <c r="A181" s="1" t="s">
        <v>374</v>
      </c>
      <c r="B181" s="1" t="s">
        <v>8495</v>
      </c>
      <c r="C181" s="1" t="s">
        <v>8496</v>
      </c>
      <c r="D181" s="1" t="s">
        <v>8677</v>
      </c>
    </row>
    <row r="182" spans="1:4" x14ac:dyDescent="0.25">
      <c r="A182" s="1" t="s">
        <v>375</v>
      </c>
      <c r="B182" s="1" t="s">
        <v>8484</v>
      </c>
      <c r="C182" s="1" t="s">
        <v>8504</v>
      </c>
      <c r="D182" s="1" t="s">
        <v>8678</v>
      </c>
    </row>
    <row r="183" spans="1:4" x14ac:dyDescent="0.25">
      <c r="A183" s="1" t="s">
        <v>376</v>
      </c>
      <c r="B183" s="1" t="s">
        <v>8484</v>
      </c>
      <c r="C183" s="1" t="s">
        <v>8493</v>
      </c>
      <c r="D183" s="1" t="s">
        <v>8679</v>
      </c>
    </row>
    <row r="184" spans="1:4" x14ac:dyDescent="0.25">
      <c r="A184" s="1" t="s">
        <v>381</v>
      </c>
      <c r="B184" s="1" t="s">
        <v>8484</v>
      </c>
      <c r="C184" s="1" t="s">
        <v>8493</v>
      </c>
      <c r="D184" s="1" t="s">
        <v>8680</v>
      </c>
    </row>
    <row r="185" spans="1:4" x14ac:dyDescent="0.25">
      <c r="A185" s="1" t="s">
        <v>382</v>
      </c>
      <c r="B185" s="1" t="s">
        <v>8484</v>
      </c>
      <c r="C185" s="1" t="s">
        <v>8493</v>
      </c>
      <c r="D185" s="1" t="s">
        <v>8681</v>
      </c>
    </row>
    <row r="186" spans="1:4" x14ac:dyDescent="0.25">
      <c r="A186" s="1" t="s">
        <v>385</v>
      </c>
      <c r="B186" s="1" t="s">
        <v>8484</v>
      </c>
      <c r="C186" s="1" t="s">
        <v>8489</v>
      </c>
      <c r="D186" s="1" t="s">
        <v>8682</v>
      </c>
    </row>
    <row r="187" spans="1:4" x14ac:dyDescent="0.25">
      <c r="A187" s="1" t="s">
        <v>388</v>
      </c>
      <c r="B187" s="1" t="s">
        <v>8484</v>
      </c>
      <c r="C187" s="1" t="s">
        <v>8498</v>
      </c>
      <c r="D187" s="1" t="s">
        <v>8683</v>
      </c>
    </row>
    <row r="188" spans="1:4" x14ac:dyDescent="0.25">
      <c r="A188" s="1" t="s">
        <v>389</v>
      </c>
      <c r="B188" s="1" t="s">
        <v>8484</v>
      </c>
      <c r="C188" s="1" t="s">
        <v>8504</v>
      </c>
      <c r="D188" s="1" t="s">
        <v>8684</v>
      </c>
    </row>
    <row r="189" spans="1:4" x14ac:dyDescent="0.25">
      <c r="A189" s="1" t="s">
        <v>392</v>
      </c>
      <c r="B189" s="1" t="s">
        <v>8484</v>
      </c>
      <c r="C189" s="1" t="s">
        <v>8504</v>
      </c>
      <c r="D189" s="1" t="s">
        <v>8685</v>
      </c>
    </row>
    <row r="190" spans="1:4" x14ac:dyDescent="0.25">
      <c r="A190" s="1" t="s">
        <v>395</v>
      </c>
      <c r="B190" s="1" t="s">
        <v>8479</v>
      </c>
      <c r="C190" s="1" t="s">
        <v>8487</v>
      </c>
      <c r="D190" s="1" t="s">
        <v>8686</v>
      </c>
    </row>
    <row r="191" spans="1:4" x14ac:dyDescent="0.25">
      <c r="A191" s="1" t="s">
        <v>396</v>
      </c>
      <c r="B191" s="1" t="s">
        <v>8484</v>
      </c>
      <c r="C191" s="1" t="s">
        <v>8500</v>
      </c>
      <c r="D191" s="1" t="s">
        <v>8687</v>
      </c>
    </row>
    <row r="192" spans="1:4" x14ac:dyDescent="0.25">
      <c r="A192" s="1" t="s">
        <v>399</v>
      </c>
      <c r="B192" s="1" t="s">
        <v>8484</v>
      </c>
      <c r="C192" s="1" t="s">
        <v>8500</v>
      </c>
      <c r="D192" s="1" t="s">
        <v>8688</v>
      </c>
    </row>
    <row r="193" spans="1:4" x14ac:dyDescent="0.25">
      <c r="A193" s="1" t="s">
        <v>402</v>
      </c>
      <c r="B193" s="1" t="s">
        <v>8479</v>
      </c>
      <c r="C193" s="1" t="s">
        <v>8491</v>
      </c>
      <c r="D193" s="1" t="s">
        <v>8689</v>
      </c>
    </row>
    <row r="194" spans="1:4" x14ac:dyDescent="0.25">
      <c r="A194" s="1" t="s">
        <v>405</v>
      </c>
      <c r="B194" s="1" t="s">
        <v>8495</v>
      </c>
      <c r="C194" s="1" t="s">
        <v>8496</v>
      </c>
      <c r="D194" s="1" t="s">
        <v>8690</v>
      </c>
    </row>
    <row r="195" spans="1:4" x14ac:dyDescent="0.25">
      <c r="A195" s="1" t="s">
        <v>408</v>
      </c>
      <c r="B195" s="1" t="s">
        <v>8484</v>
      </c>
      <c r="C195" s="1" t="s">
        <v>8489</v>
      </c>
      <c r="D195" s="1" t="s">
        <v>8691</v>
      </c>
    </row>
    <row r="196" spans="1:4" x14ac:dyDescent="0.25">
      <c r="A196" s="1" t="s">
        <v>409</v>
      </c>
      <c r="B196" s="1" t="s">
        <v>8495</v>
      </c>
      <c r="C196" s="1" t="s">
        <v>8496</v>
      </c>
      <c r="D196" s="1" t="s">
        <v>8692</v>
      </c>
    </row>
    <row r="197" spans="1:4" x14ac:dyDescent="0.25">
      <c r="A197" s="1" t="s">
        <v>410</v>
      </c>
      <c r="B197" s="1" t="s">
        <v>8484</v>
      </c>
      <c r="C197" s="1" t="s">
        <v>8547</v>
      </c>
      <c r="D197" s="1" t="s">
        <v>8693</v>
      </c>
    </row>
    <row r="198" spans="1:4" x14ac:dyDescent="0.25">
      <c r="A198" s="1" t="s">
        <v>411</v>
      </c>
      <c r="B198" s="1" t="s">
        <v>8484</v>
      </c>
      <c r="C198" s="1" t="s">
        <v>8489</v>
      </c>
      <c r="D198" s="1" t="s">
        <v>8694</v>
      </c>
    </row>
    <row r="199" spans="1:4" x14ac:dyDescent="0.25">
      <c r="A199" s="1" t="s">
        <v>414</v>
      </c>
      <c r="B199" s="1" t="s">
        <v>8495</v>
      </c>
      <c r="C199" s="1" t="s">
        <v>8518</v>
      </c>
      <c r="D199" s="1" t="s">
        <v>8695</v>
      </c>
    </row>
    <row r="200" spans="1:4" x14ac:dyDescent="0.25">
      <c r="A200" s="1" t="s">
        <v>417</v>
      </c>
      <c r="B200" s="1" t="s">
        <v>8484</v>
      </c>
      <c r="C200" s="1" t="s">
        <v>8485</v>
      </c>
      <c r="D200" s="1" t="s">
        <v>8696</v>
      </c>
    </row>
    <row r="201" spans="1:4" x14ac:dyDescent="0.25">
      <c r="A201" s="1" t="s">
        <v>418</v>
      </c>
      <c r="B201" s="1" t="s">
        <v>8479</v>
      </c>
      <c r="C201" s="1" t="s">
        <v>8480</v>
      </c>
      <c r="D201" s="1" t="s">
        <v>8697</v>
      </c>
    </row>
    <row r="202" spans="1:4" x14ac:dyDescent="0.25">
      <c r="A202" s="1" t="s">
        <v>419</v>
      </c>
      <c r="B202" s="1" t="s">
        <v>8495</v>
      </c>
      <c r="C202" s="1" t="s">
        <v>8652</v>
      </c>
      <c r="D202" s="1" t="s">
        <v>8698</v>
      </c>
    </row>
    <row r="203" spans="1:4" x14ac:dyDescent="0.25">
      <c r="A203" s="1" t="s">
        <v>420</v>
      </c>
      <c r="B203" s="1" t="s">
        <v>8495</v>
      </c>
      <c r="C203" s="1" t="s">
        <v>8518</v>
      </c>
      <c r="D203" s="1" t="s">
        <v>8699</v>
      </c>
    </row>
    <row r="204" spans="1:4" x14ac:dyDescent="0.25">
      <c r="A204" s="1" t="s">
        <v>423</v>
      </c>
      <c r="B204" s="1" t="s">
        <v>8495</v>
      </c>
      <c r="C204" s="1" t="s">
        <v>8496</v>
      </c>
      <c r="D204" s="1" t="s">
        <v>8700</v>
      </c>
    </row>
    <row r="205" spans="1:4" x14ac:dyDescent="0.25">
      <c r="A205" s="1" t="s">
        <v>426</v>
      </c>
      <c r="B205" s="1" t="s">
        <v>8484</v>
      </c>
      <c r="C205" s="1" t="s">
        <v>8547</v>
      </c>
      <c r="D205" s="1" t="s">
        <v>8701</v>
      </c>
    </row>
    <row r="206" spans="1:4" x14ac:dyDescent="0.25">
      <c r="A206" s="1" t="s">
        <v>427</v>
      </c>
      <c r="B206" s="1" t="s">
        <v>8484</v>
      </c>
      <c r="C206" s="1" t="s">
        <v>8504</v>
      </c>
      <c r="D206" s="1" t="s">
        <v>8702</v>
      </c>
    </row>
    <row r="207" spans="1:4" x14ac:dyDescent="0.25">
      <c r="A207" s="1" t="s">
        <v>428</v>
      </c>
      <c r="B207" s="1" t="s">
        <v>8479</v>
      </c>
      <c r="C207" s="1" t="s">
        <v>8491</v>
      </c>
      <c r="D207" s="1" t="s">
        <v>8703</v>
      </c>
    </row>
    <row r="208" spans="1:4" x14ac:dyDescent="0.25">
      <c r="A208" s="1" t="s">
        <v>429</v>
      </c>
      <c r="B208" s="1" t="s">
        <v>8495</v>
      </c>
      <c r="C208" s="1" t="s">
        <v>8652</v>
      </c>
      <c r="D208" s="1" t="s">
        <v>8704</v>
      </c>
    </row>
    <row r="209" spans="1:4" x14ac:dyDescent="0.25">
      <c r="A209" s="1" t="s">
        <v>430</v>
      </c>
      <c r="B209" s="1" t="s">
        <v>8484</v>
      </c>
      <c r="C209" s="1" t="s">
        <v>8493</v>
      </c>
      <c r="D209" s="1" t="s">
        <v>8705</v>
      </c>
    </row>
    <row r="210" spans="1:4" x14ac:dyDescent="0.25">
      <c r="A210" s="1" t="s">
        <v>433</v>
      </c>
      <c r="B210" s="1" t="s">
        <v>8484</v>
      </c>
      <c r="C210" s="1" t="s">
        <v>8493</v>
      </c>
      <c r="D210" s="1" t="s">
        <v>8706</v>
      </c>
    </row>
    <row r="211" spans="1:4" x14ac:dyDescent="0.25">
      <c r="A211" s="1" t="s">
        <v>434</v>
      </c>
      <c r="B211" s="1" t="s">
        <v>8479</v>
      </c>
      <c r="C211" s="1" t="s">
        <v>8487</v>
      </c>
      <c r="D211" s="1" t="s">
        <v>8707</v>
      </c>
    </row>
    <row r="212" spans="1:4" x14ac:dyDescent="0.25">
      <c r="A212" s="1" t="s">
        <v>435</v>
      </c>
      <c r="B212" s="1" t="s">
        <v>8484</v>
      </c>
      <c r="C212" s="1" t="s">
        <v>8489</v>
      </c>
      <c r="D212" s="1" t="s">
        <v>8708</v>
      </c>
    </row>
    <row r="213" spans="1:4" x14ac:dyDescent="0.25">
      <c r="A213" s="1" t="s">
        <v>438</v>
      </c>
      <c r="B213" s="1" t="s">
        <v>8479</v>
      </c>
      <c r="C213" s="1" t="s">
        <v>8482</v>
      </c>
      <c r="D213" s="1" t="s">
        <v>8709</v>
      </c>
    </row>
    <row r="214" spans="1:4" x14ac:dyDescent="0.25">
      <c r="A214" s="1" t="s">
        <v>439</v>
      </c>
      <c r="B214" s="1" t="s">
        <v>8479</v>
      </c>
      <c r="C214" s="1" t="s">
        <v>8482</v>
      </c>
      <c r="D214" s="1" t="s">
        <v>8710</v>
      </c>
    </row>
    <row r="215" spans="1:4" x14ac:dyDescent="0.25">
      <c r="A215" s="1" t="s">
        <v>442</v>
      </c>
      <c r="B215" s="1" t="s">
        <v>8484</v>
      </c>
      <c r="C215" s="1" t="s">
        <v>8498</v>
      </c>
      <c r="D215" s="1" t="s">
        <v>8711</v>
      </c>
    </row>
    <row r="216" spans="1:4" x14ac:dyDescent="0.25">
      <c r="A216" s="1" t="s">
        <v>444</v>
      </c>
      <c r="B216" s="1" t="s">
        <v>8479</v>
      </c>
      <c r="C216" s="1" t="s">
        <v>8487</v>
      </c>
      <c r="D216" s="1" t="s">
        <v>8712</v>
      </c>
    </row>
    <row r="217" spans="1:4" x14ac:dyDescent="0.25">
      <c r="A217" s="1" t="s">
        <v>445</v>
      </c>
      <c r="B217" s="1" t="s">
        <v>8479</v>
      </c>
      <c r="C217" s="1" t="s">
        <v>8487</v>
      </c>
      <c r="D217" s="1" t="s">
        <v>8713</v>
      </c>
    </row>
    <row r="218" spans="1:4" x14ac:dyDescent="0.25">
      <c r="A218" s="1" t="s">
        <v>446</v>
      </c>
      <c r="B218" s="1" t="s">
        <v>8479</v>
      </c>
      <c r="C218" s="1" t="s">
        <v>8491</v>
      </c>
      <c r="D218" s="1" t="s">
        <v>8714</v>
      </c>
    </row>
    <row r="219" spans="1:4" x14ac:dyDescent="0.25">
      <c r="A219" s="1" t="s">
        <v>447</v>
      </c>
      <c r="B219" s="1" t="s">
        <v>8495</v>
      </c>
      <c r="C219" s="1" t="s">
        <v>8518</v>
      </c>
      <c r="D219" s="1" t="s">
        <v>8715</v>
      </c>
    </row>
    <row r="220" spans="1:4" x14ac:dyDescent="0.25">
      <c r="A220" s="1" t="s">
        <v>450</v>
      </c>
      <c r="B220" s="1" t="s">
        <v>8484</v>
      </c>
      <c r="C220" s="1" t="s">
        <v>8504</v>
      </c>
      <c r="D220" s="1" t="s">
        <v>8716</v>
      </c>
    </row>
    <row r="221" spans="1:4" x14ac:dyDescent="0.25">
      <c r="A221" s="1" t="s">
        <v>453</v>
      </c>
      <c r="B221" s="1" t="s">
        <v>8484</v>
      </c>
      <c r="C221" s="1" t="s">
        <v>8504</v>
      </c>
      <c r="D221" s="1" t="s">
        <v>8717</v>
      </c>
    </row>
    <row r="222" spans="1:4" x14ac:dyDescent="0.25">
      <c r="A222" s="1" t="s">
        <v>454</v>
      </c>
      <c r="B222" s="1" t="s">
        <v>8479</v>
      </c>
      <c r="C222" s="1" t="s">
        <v>8491</v>
      </c>
      <c r="D222" s="1" t="s">
        <v>8718</v>
      </c>
    </row>
    <row r="223" spans="1:4" x14ac:dyDescent="0.25">
      <c r="A223" s="1" t="s">
        <v>455</v>
      </c>
      <c r="B223" s="1" t="s">
        <v>8479</v>
      </c>
      <c r="C223" s="1" t="s">
        <v>8491</v>
      </c>
      <c r="D223" s="1" t="s">
        <v>8719</v>
      </c>
    </row>
    <row r="224" spans="1:4" x14ac:dyDescent="0.25">
      <c r="A224" s="1" t="s">
        <v>456</v>
      </c>
      <c r="B224" s="1" t="s">
        <v>8495</v>
      </c>
      <c r="C224" s="1" t="s">
        <v>8496</v>
      </c>
      <c r="D224" s="1" t="s">
        <v>8720</v>
      </c>
    </row>
    <row r="225" spans="1:4" x14ac:dyDescent="0.25">
      <c r="A225" s="1" t="s">
        <v>457</v>
      </c>
      <c r="B225" s="1" t="s">
        <v>8479</v>
      </c>
      <c r="C225" s="1" t="s">
        <v>8487</v>
      </c>
      <c r="D225" s="1" t="s">
        <v>8721</v>
      </c>
    </row>
    <row r="226" spans="1:4" x14ac:dyDescent="0.25">
      <c r="A226" s="1" t="s">
        <v>458</v>
      </c>
      <c r="B226" s="1" t="s">
        <v>8479</v>
      </c>
      <c r="C226" s="1" t="s">
        <v>8491</v>
      </c>
      <c r="D226" s="1" t="s">
        <v>8722</v>
      </c>
    </row>
    <row r="227" spans="1:4" x14ac:dyDescent="0.25">
      <c r="A227" s="1" t="s">
        <v>461</v>
      </c>
      <c r="B227" s="1" t="s">
        <v>8484</v>
      </c>
      <c r="C227" s="1" t="s">
        <v>8489</v>
      </c>
      <c r="D227" s="1" t="s">
        <v>8723</v>
      </c>
    </row>
    <row r="228" spans="1:4" x14ac:dyDescent="0.25">
      <c r="A228" s="1" t="s">
        <v>462</v>
      </c>
      <c r="B228" s="1" t="s">
        <v>8484</v>
      </c>
      <c r="C228" s="1" t="s">
        <v>8504</v>
      </c>
      <c r="D228" s="1" t="s">
        <v>8724</v>
      </c>
    </row>
    <row r="229" spans="1:4" x14ac:dyDescent="0.25">
      <c r="A229" s="1" t="s">
        <v>463</v>
      </c>
      <c r="B229" s="1" t="s">
        <v>8484</v>
      </c>
      <c r="C229" s="1" t="s">
        <v>8500</v>
      </c>
      <c r="D229" s="1" t="s">
        <v>8725</v>
      </c>
    </row>
    <row r="230" spans="1:4" x14ac:dyDescent="0.25">
      <c r="A230" s="1" t="s">
        <v>466</v>
      </c>
      <c r="B230" s="1" t="s">
        <v>8479</v>
      </c>
      <c r="C230" s="1" t="s">
        <v>8482</v>
      </c>
      <c r="D230" s="1" t="s">
        <v>8726</v>
      </c>
    </row>
    <row r="231" spans="1:4" x14ac:dyDescent="0.25">
      <c r="A231" s="1" t="s">
        <v>469</v>
      </c>
      <c r="B231" s="1" t="s">
        <v>8484</v>
      </c>
      <c r="C231" s="1" t="s">
        <v>8504</v>
      </c>
      <c r="D231" s="1" t="s">
        <v>8727</v>
      </c>
    </row>
    <row r="232" spans="1:4" x14ac:dyDescent="0.25">
      <c r="A232" s="1" t="s">
        <v>472</v>
      </c>
      <c r="B232" s="1" t="s">
        <v>8484</v>
      </c>
      <c r="C232" s="1" t="s">
        <v>8489</v>
      </c>
      <c r="D232" s="1" t="s">
        <v>8728</v>
      </c>
    </row>
    <row r="233" spans="1:4" x14ac:dyDescent="0.25">
      <c r="A233" s="1" t="s">
        <v>473</v>
      </c>
      <c r="B233" s="1" t="s">
        <v>8484</v>
      </c>
      <c r="C233" s="1" t="s">
        <v>8523</v>
      </c>
      <c r="D233" s="1" t="s">
        <v>8729</v>
      </c>
    </row>
    <row r="234" spans="1:4" x14ac:dyDescent="0.25">
      <c r="A234" s="1" t="s">
        <v>476</v>
      </c>
      <c r="B234" s="1" t="s">
        <v>8484</v>
      </c>
      <c r="C234" s="1" t="s">
        <v>8489</v>
      </c>
      <c r="D234" s="1" t="s">
        <v>8730</v>
      </c>
    </row>
    <row r="235" spans="1:4" x14ac:dyDescent="0.25">
      <c r="A235" s="1" t="s">
        <v>477</v>
      </c>
      <c r="B235" s="1" t="s">
        <v>8495</v>
      </c>
      <c r="C235" s="1" t="s">
        <v>8496</v>
      </c>
      <c r="D235" s="1" t="s">
        <v>8731</v>
      </c>
    </row>
    <row r="236" spans="1:4" x14ac:dyDescent="0.25">
      <c r="A236" s="1" t="s">
        <v>480</v>
      </c>
      <c r="B236" s="1" t="s">
        <v>8495</v>
      </c>
      <c r="C236" s="1" t="s">
        <v>8518</v>
      </c>
      <c r="D236" s="1" t="s">
        <v>8732</v>
      </c>
    </row>
    <row r="237" spans="1:4" x14ac:dyDescent="0.25">
      <c r="A237" s="1" t="s">
        <v>481</v>
      </c>
      <c r="B237" s="1" t="s">
        <v>8484</v>
      </c>
      <c r="C237" s="1" t="s">
        <v>8489</v>
      </c>
      <c r="D237" s="1" t="s">
        <v>8733</v>
      </c>
    </row>
    <row r="238" spans="1:4" x14ac:dyDescent="0.25">
      <c r="A238" s="1" t="s">
        <v>482</v>
      </c>
      <c r="B238" s="1" t="s">
        <v>8484</v>
      </c>
      <c r="C238" s="1" t="s">
        <v>8498</v>
      </c>
      <c r="D238" s="1" t="s">
        <v>8734</v>
      </c>
    </row>
    <row r="239" spans="1:4" x14ac:dyDescent="0.25">
      <c r="A239" s="1" t="s">
        <v>485</v>
      </c>
      <c r="B239" s="1" t="s">
        <v>8484</v>
      </c>
      <c r="C239" s="1" t="s">
        <v>8500</v>
      </c>
      <c r="D239" s="1" t="s">
        <v>8735</v>
      </c>
    </row>
    <row r="240" spans="1:4" x14ac:dyDescent="0.25">
      <c r="A240" s="1" t="s">
        <v>488</v>
      </c>
      <c r="B240" s="1" t="s">
        <v>8495</v>
      </c>
      <c r="C240" s="1" t="s">
        <v>8652</v>
      </c>
      <c r="D240" s="1" t="s">
        <v>8736</v>
      </c>
    </row>
    <row r="241" spans="1:4" x14ac:dyDescent="0.25">
      <c r="A241" s="1" t="s">
        <v>491</v>
      </c>
      <c r="B241" s="1" t="s">
        <v>8495</v>
      </c>
      <c r="C241" s="1" t="s">
        <v>8496</v>
      </c>
      <c r="D241" s="1" t="s">
        <v>8737</v>
      </c>
    </row>
    <row r="242" spans="1:4" x14ac:dyDescent="0.25">
      <c r="A242" s="1" t="s">
        <v>494</v>
      </c>
      <c r="B242" s="1" t="s">
        <v>8495</v>
      </c>
      <c r="C242" s="1" t="s">
        <v>8518</v>
      </c>
      <c r="D242" s="1" t="s">
        <v>8738</v>
      </c>
    </row>
    <row r="243" spans="1:4" x14ac:dyDescent="0.25">
      <c r="A243" s="1" t="s">
        <v>497</v>
      </c>
      <c r="B243" s="1" t="s">
        <v>8484</v>
      </c>
      <c r="C243" s="1" t="s">
        <v>8493</v>
      </c>
      <c r="D243" s="1" t="s">
        <v>8739</v>
      </c>
    </row>
    <row r="244" spans="1:4" x14ac:dyDescent="0.25">
      <c r="A244" s="1" t="s">
        <v>499</v>
      </c>
      <c r="B244" s="1" t="s">
        <v>8484</v>
      </c>
      <c r="C244" s="1" t="s">
        <v>8547</v>
      </c>
      <c r="D244" s="1" t="s">
        <v>8740</v>
      </c>
    </row>
    <row r="245" spans="1:4" x14ac:dyDescent="0.25">
      <c r="A245" s="1" t="s">
        <v>502</v>
      </c>
      <c r="B245" s="1" t="s">
        <v>8484</v>
      </c>
      <c r="C245" s="1" t="s">
        <v>8489</v>
      </c>
      <c r="D245" s="1" t="s">
        <v>8741</v>
      </c>
    </row>
    <row r="246" spans="1:4" x14ac:dyDescent="0.25">
      <c r="A246" s="1" t="s">
        <v>503</v>
      </c>
      <c r="B246" s="1" t="s">
        <v>8484</v>
      </c>
      <c r="C246" s="1" t="s">
        <v>8523</v>
      </c>
      <c r="D246" s="1" t="s">
        <v>8742</v>
      </c>
    </row>
    <row r="247" spans="1:4" x14ac:dyDescent="0.25">
      <c r="A247" s="1" t="s">
        <v>506</v>
      </c>
      <c r="B247" s="1" t="s">
        <v>8484</v>
      </c>
      <c r="C247" s="1" t="s">
        <v>8489</v>
      </c>
      <c r="D247" s="1" t="s">
        <v>8743</v>
      </c>
    </row>
    <row r="248" spans="1:4" x14ac:dyDescent="0.25">
      <c r="A248" s="1" t="s">
        <v>508</v>
      </c>
      <c r="B248" s="1" t="s">
        <v>8495</v>
      </c>
      <c r="C248" s="1" t="s">
        <v>8518</v>
      </c>
      <c r="D248" s="1" t="s">
        <v>8744</v>
      </c>
    </row>
    <row r="249" spans="1:4" x14ac:dyDescent="0.25">
      <c r="A249" s="1" t="s">
        <v>509</v>
      </c>
      <c r="B249" s="1" t="s">
        <v>8479</v>
      </c>
      <c r="C249" s="1" t="s">
        <v>8491</v>
      </c>
      <c r="D249" s="1" t="s">
        <v>8745</v>
      </c>
    </row>
    <row r="250" spans="1:4" x14ac:dyDescent="0.25">
      <c r="A250" s="1" t="s">
        <v>510</v>
      </c>
      <c r="B250" s="1" t="s">
        <v>8484</v>
      </c>
      <c r="C250" s="1" t="s">
        <v>8498</v>
      </c>
      <c r="D250" s="1" t="s">
        <v>8746</v>
      </c>
    </row>
    <row r="251" spans="1:4" x14ac:dyDescent="0.25">
      <c r="A251" s="1" t="s">
        <v>513</v>
      </c>
      <c r="B251" s="1" t="s">
        <v>8484</v>
      </c>
      <c r="C251" s="1" t="s">
        <v>8504</v>
      </c>
      <c r="D251" s="1" t="s">
        <v>8747</v>
      </c>
    </row>
    <row r="252" spans="1:4" x14ac:dyDescent="0.25">
      <c r="A252" s="1" t="s">
        <v>514</v>
      </c>
      <c r="B252" s="1" t="s">
        <v>8484</v>
      </c>
      <c r="C252" s="1" t="s">
        <v>8493</v>
      </c>
      <c r="D252" s="1" t="s">
        <v>8748</v>
      </c>
    </row>
    <row r="253" spans="1:4" x14ac:dyDescent="0.25">
      <c r="A253" s="1" t="s">
        <v>517</v>
      </c>
      <c r="B253" s="1" t="s">
        <v>8484</v>
      </c>
      <c r="C253" s="1" t="s">
        <v>8504</v>
      </c>
      <c r="D253" s="1" t="s">
        <v>8749</v>
      </c>
    </row>
    <row r="254" spans="1:4" x14ac:dyDescent="0.25">
      <c r="A254" s="1" t="s">
        <v>518</v>
      </c>
      <c r="B254" s="1" t="s">
        <v>8484</v>
      </c>
      <c r="C254" s="1" t="s">
        <v>8504</v>
      </c>
      <c r="D254" s="1" t="s">
        <v>8750</v>
      </c>
    </row>
    <row r="255" spans="1:4" x14ac:dyDescent="0.25">
      <c r="A255" s="1" t="s">
        <v>519</v>
      </c>
      <c r="B255" s="1" t="s">
        <v>8484</v>
      </c>
      <c r="C255" s="1" t="s">
        <v>8489</v>
      </c>
      <c r="D255" s="1" t="s">
        <v>8751</v>
      </c>
    </row>
    <row r="256" spans="1:4" x14ac:dyDescent="0.25">
      <c r="A256" s="1" t="s">
        <v>520</v>
      </c>
      <c r="B256" s="1" t="s">
        <v>8484</v>
      </c>
      <c r="C256" s="1" t="s">
        <v>8485</v>
      </c>
      <c r="D256" s="1" t="s">
        <v>8752</v>
      </c>
    </row>
    <row r="257" spans="1:4" x14ac:dyDescent="0.25">
      <c r="A257" s="1" t="s">
        <v>522</v>
      </c>
      <c r="B257" s="1" t="s">
        <v>8484</v>
      </c>
      <c r="C257" s="1" t="s">
        <v>8498</v>
      </c>
      <c r="D257" s="1" t="s">
        <v>8753</v>
      </c>
    </row>
    <row r="258" spans="1:4" x14ac:dyDescent="0.25">
      <c r="A258" s="1" t="s">
        <v>523</v>
      </c>
      <c r="B258" s="1" t="s">
        <v>8495</v>
      </c>
      <c r="C258" s="1" t="s">
        <v>8496</v>
      </c>
      <c r="D258" s="1" t="s">
        <v>8754</v>
      </c>
    </row>
    <row r="259" spans="1:4" x14ac:dyDescent="0.25">
      <c r="A259" s="1" t="s">
        <v>526</v>
      </c>
      <c r="B259" s="1" t="s">
        <v>8479</v>
      </c>
      <c r="C259" s="1" t="s">
        <v>8487</v>
      </c>
      <c r="D259" s="1" t="s">
        <v>8755</v>
      </c>
    </row>
    <row r="260" spans="1:4" x14ac:dyDescent="0.25">
      <c r="A260" s="1" t="s">
        <v>528</v>
      </c>
      <c r="B260" s="1" t="s">
        <v>8484</v>
      </c>
      <c r="C260" s="1" t="s">
        <v>8504</v>
      </c>
      <c r="D260" s="1" t="s">
        <v>8528</v>
      </c>
    </row>
    <row r="261" spans="1:4" x14ac:dyDescent="0.25">
      <c r="A261" s="1" t="s">
        <v>529</v>
      </c>
      <c r="B261" s="1" t="s">
        <v>8495</v>
      </c>
      <c r="C261" s="1" t="s">
        <v>8518</v>
      </c>
      <c r="D261" s="1" t="s">
        <v>8756</v>
      </c>
    </row>
    <row r="262" spans="1:4" x14ac:dyDescent="0.25">
      <c r="A262" s="1" t="s">
        <v>530</v>
      </c>
      <c r="B262" s="1" t="s">
        <v>8484</v>
      </c>
      <c r="C262" s="1" t="s">
        <v>8504</v>
      </c>
      <c r="D262" s="1" t="s">
        <v>8757</v>
      </c>
    </row>
    <row r="263" spans="1:4" x14ac:dyDescent="0.25">
      <c r="A263" s="1" t="s">
        <v>533</v>
      </c>
      <c r="B263" s="1" t="s">
        <v>8484</v>
      </c>
      <c r="C263" s="1" t="s">
        <v>8498</v>
      </c>
      <c r="D263" s="1" t="s">
        <v>8758</v>
      </c>
    </row>
    <row r="264" spans="1:4" x14ac:dyDescent="0.25">
      <c r="A264" s="1" t="s">
        <v>534</v>
      </c>
      <c r="B264" s="1" t="s">
        <v>8484</v>
      </c>
      <c r="C264" s="1" t="s">
        <v>8629</v>
      </c>
      <c r="D264" s="1" t="s">
        <v>8759</v>
      </c>
    </row>
    <row r="265" spans="1:4" x14ac:dyDescent="0.25">
      <c r="A265" s="1" t="s">
        <v>537</v>
      </c>
      <c r="B265" s="1" t="s">
        <v>8484</v>
      </c>
      <c r="C265" s="1" t="s">
        <v>8547</v>
      </c>
      <c r="D265" s="1" t="s">
        <v>8760</v>
      </c>
    </row>
    <row r="266" spans="1:4" x14ac:dyDescent="0.25">
      <c r="A266" s="1" t="s">
        <v>538</v>
      </c>
      <c r="B266" s="1" t="s">
        <v>8484</v>
      </c>
      <c r="C266" s="1" t="s">
        <v>8485</v>
      </c>
      <c r="D266" s="1" t="s">
        <v>8761</v>
      </c>
    </row>
    <row r="267" spans="1:4" x14ac:dyDescent="0.25">
      <c r="A267" s="1" t="s">
        <v>539</v>
      </c>
      <c r="B267" s="1" t="s">
        <v>8495</v>
      </c>
      <c r="C267" s="1" t="s">
        <v>8518</v>
      </c>
      <c r="D267" s="1" t="s">
        <v>8762</v>
      </c>
    </row>
    <row r="268" spans="1:4" x14ac:dyDescent="0.25">
      <c r="A268" s="1" t="s">
        <v>540</v>
      </c>
      <c r="B268" s="1" t="s">
        <v>8479</v>
      </c>
      <c r="C268" s="1" t="s">
        <v>8480</v>
      </c>
      <c r="D268" s="1" t="s">
        <v>8763</v>
      </c>
    </row>
    <row r="269" spans="1:4" x14ac:dyDescent="0.25">
      <c r="A269" s="1" t="s">
        <v>543</v>
      </c>
      <c r="B269" s="1" t="s">
        <v>8479</v>
      </c>
      <c r="C269" s="1" t="s">
        <v>8491</v>
      </c>
      <c r="D269" s="1" t="s">
        <v>8764</v>
      </c>
    </row>
    <row r="270" spans="1:4" x14ac:dyDescent="0.25">
      <c r="A270" s="1" t="s">
        <v>544</v>
      </c>
      <c r="B270" s="1" t="s">
        <v>8479</v>
      </c>
      <c r="C270" s="1" t="s">
        <v>8482</v>
      </c>
      <c r="D270" s="1" t="s">
        <v>8765</v>
      </c>
    </row>
    <row r="271" spans="1:4" x14ac:dyDescent="0.25">
      <c r="A271" s="1" t="s">
        <v>545</v>
      </c>
      <c r="B271" s="1" t="s">
        <v>8479</v>
      </c>
      <c r="C271" s="1" t="s">
        <v>8491</v>
      </c>
      <c r="D271" s="1" t="s">
        <v>8766</v>
      </c>
    </row>
    <row r="272" spans="1:4" x14ac:dyDescent="0.25">
      <c r="A272" s="1" t="s">
        <v>546</v>
      </c>
      <c r="B272" s="1" t="s">
        <v>8484</v>
      </c>
      <c r="C272" s="1" t="s">
        <v>8498</v>
      </c>
      <c r="D272" s="1" t="s">
        <v>8767</v>
      </c>
    </row>
    <row r="273" spans="1:4" x14ac:dyDescent="0.25">
      <c r="A273" s="1" t="s">
        <v>547</v>
      </c>
      <c r="B273" s="1" t="s">
        <v>8484</v>
      </c>
      <c r="C273" s="1" t="s">
        <v>8547</v>
      </c>
      <c r="D273" s="1" t="s">
        <v>8768</v>
      </c>
    </row>
    <row r="274" spans="1:4" x14ac:dyDescent="0.25">
      <c r="A274" s="1" t="s">
        <v>549</v>
      </c>
      <c r="B274" s="1" t="s">
        <v>8484</v>
      </c>
      <c r="C274" s="1" t="s">
        <v>8504</v>
      </c>
      <c r="D274" s="1" t="s">
        <v>8769</v>
      </c>
    </row>
    <row r="275" spans="1:4" x14ac:dyDescent="0.25">
      <c r="A275" s="1" t="s">
        <v>550</v>
      </c>
      <c r="B275" s="1" t="s">
        <v>8484</v>
      </c>
      <c r="C275" s="1" t="s">
        <v>8489</v>
      </c>
      <c r="D275" s="1" t="s">
        <v>8770</v>
      </c>
    </row>
    <row r="276" spans="1:4" x14ac:dyDescent="0.25">
      <c r="A276" s="1" t="s">
        <v>551</v>
      </c>
      <c r="B276" s="1" t="s">
        <v>8484</v>
      </c>
      <c r="C276" s="1" t="s">
        <v>8504</v>
      </c>
      <c r="D276" s="1" t="s">
        <v>8771</v>
      </c>
    </row>
    <row r="277" spans="1:4" x14ac:dyDescent="0.25">
      <c r="A277" s="1" t="s">
        <v>552</v>
      </c>
      <c r="B277" s="1" t="s">
        <v>8479</v>
      </c>
      <c r="C277" s="1" t="s">
        <v>8491</v>
      </c>
      <c r="D277" s="1" t="s">
        <v>8772</v>
      </c>
    </row>
    <row r="278" spans="1:4" x14ac:dyDescent="0.25">
      <c r="A278" s="1" t="s">
        <v>553</v>
      </c>
      <c r="B278" s="1" t="s">
        <v>8484</v>
      </c>
      <c r="C278" s="1" t="s">
        <v>8498</v>
      </c>
      <c r="D278" s="1" t="s">
        <v>8773</v>
      </c>
    </row>
    <row r="279" spans="1:4" x14ac:dyDescent="0.25">
      <c r="A279" s="1" t="s">
        <v>555</v>
      </c>
      <c r="B279" s="1" t="s">
        <v>8479</v>
      </c>
      <c r="C279" s="1" t="s">
        <v>8487</v>
      </c>
      <c r="D279" s="1" t="s">
        <v>8774</v>
      </c>
    </row>
    <row r="280" spans="1:4" x14ac:dyDescent="0.25">
      <c r="A280" s="1" t="s">
        <v>558</v>
      </c>
      <c r="B280" s="1" t="s">
        <v>8479</v>
      </c>
      <c r="C280" s="1" t="s">
        <v>8491</v>
      </c>
      <c r="D280" s="1" t="s">
        <v>8775</v>
      </c>
    </row>
    <row r="281" spans="1:4" x14ac:dyDescent="0.25">
      <c r="A281" s="1" t="s">
        <v>560</v>
      </c>
      <c r="B281" s="1" t="s">
        <v>8484</v>
      </c>
      <c r="C281" s="1" t="s">
        <v>8493</v>
      </c>
      <c r="D281" s="1" t="s">
        <v>8776</v>
      </c>
    </row>
    <row r="282" spans="1:4" x14ac:dyDescent="0.25">
      <c r="A282" s="1" t="s">
        <v>563</v>
      </c>
      <c r="B282" s="1" t="s">
        <v>8484</v>
      </c>
      <c r="C282" s="1" t="s">
        <v>8498</v>
      </c>
      <c r="D282" s="1" t="s">
        <v>8777</v>
      </c>
    </row>
    <row r="283" spans="1:4" x14ac:dyDescent="0.25">
      <c r="A283" s="1" t="s">
        <v>564</v>
      </c>
      <c r="B283" s="1" t="s">
        <v>8484</v>
      </c>
      <c r="C283" s="1" t="s">
        <v>8493</v>
      </c>
      <c r="D283" s="1" t="s">
        <v>8778</v>
      </c>
    </row>
    <row r="284" spans="1:4" x14ac:dyDescent="0.25">
      <c r="A284" s="1" t="s">
        <v>567</v>
      </c>
      <c r="B284" s="1" t="s">
        <v>8484</v>
      </c>
      <c r="C284" s="1" t="s">
        <v>8493</v>
      </c>
      <c r="D284" s="1" t="s">
        <v>8779</v>
      </c>
    </row>
    <row r="285" spans="1:4" x14ac:dyDescent="0.25">
      <c r="A285" s="1" t="s">
        <v>570</v>
      </c>
      <c r="B285" s="1" t="s">
        <v>8479</v>
      </c>
      <c r="C285" s="1" t="s">
        <v>8491</v>
      </c>
      <c r="D285" s="1" t="s">
        <v>8780</v>
      </c>
    </row>
    <row r="286" spans="1:4" x14ac:dyDescent="0.25">
      <c r="A286" s="1" t="s">
        <v>571</v>
      </c>
      <c r="B286" s="1" t="s">
        <v>8479</v>
      </c>
      <c r="C286" s="1" t="s">
        <v>8482</v>
      </c>
      <c r="D286" s="1" t="s">
        <v>8781</v>
      </c>
    </row>
    <row r="287" spans="1:4" x14ac:dyDescent="0.25">
      <c r="A287" s="1" t="s">
        <v>572</v>
      </c>
      <c r="B287" s="1" t="s">
        <v>8479</v>
      </c>
      <c r="C287" s="1" t="s">
        <v>8491</v>
      </c>
      <c r="D287" s="1" t="s">
        <v>8782</v>
      </c>
    </row>
    <row r="288" spans="1:4" x14ac:dyDescent="0.25">
      <c r="A288" s="1" t="s">
        <v>573</v>
      </c>
      <c r="B288" s="1" t="s">
        <v>8484</v>
      </c>
      <c r="C288" s="1" t="s">
        <v>8485</v>
      </c>
      <c r="D288" s="1" t="s">
        <v>8783</v>
      </c>
    </row>
    <row r="289" spans="1:4" x14ac:dyDescent="0.25">
      <c r="A289" s="1" t="s">
        <v>576</v>
      </c>
      <c r="B289" s="1" t="s">
        <v>8479</v>
      </c>
      <c r="C289" s="1" t="s">
        <v>8491</v>
      </c>
      <c r="D289" s="1" t="s">
        <v>8784</v>
      </c>
    </row>
    <row r="290" spans="1:4" x14ac:dyDescent="0.25">
      <c r="A290" s="1" t="s">
        <v>579</v>
      </c>
      <c r="B290" s="1" t="s">
        <v>8495</v>
      </c>
      <c r="C290" s="1" t="s">
        <v>8496</v>
      </c>
      <c r="D290" s="1" t="s">
        <v>8785</v>
      </c>
    </row>
    <row r="291" spans="1:4" x14ac:dyDescent="0.25">
      <c r="A291" s="1" t="s">
        <v>580</v>
      </c>
      <c r="B291" s="1" t="s">
        <v>8484</v>
      </c>
      <c r="C291" s="1" t="s">
        <v>8504</v>
      </c>
      <c r="D291" s="1" t="s">
        <v>8786</v>
      </c>
    </row>
    <row r="292" spans="1:4" x14ac:dyDescent="0.25">
      <c r="A292" s="1" t="s">
        <v>583</v>
      </c>
      <c r="B292" s="1" t="s">
        <v>8484</v>
      </c>
      <c r="C292" s="1" t="s">
        <v>8493</v>
      </c>
      <c r="D292" s="1" t="s">
        <v>8787</v>
      </c>
    </row>
    <row r="293" spans="1:4" x14ac:dyDescent="0.25">
      <c r="A293" s="1" t="s">
        <v>586</v>
      </c>
      <c r="B293" s="1" t="s">
        <v>8479</v>
      </c>
      <c r="C293" s="1" t="s">
        <v>8482</v>
      </c>
      <c r="D293" s="1" t="s">
        <v>8788</v>
      </c>
    </row>
    <row r="294" spans="1:4" x14ac:dyDescent="0.25">
      <c r="A294" s="1" t="s">
        <v>587</v>
      </c>
      <c r="B294" s="1" t="s">
        <v>8495</v>
      </c>
      <c r="C294" s="1" t="s">
        <v>8652</v>
      </c>
      <c r="D294" s="1" t="s">
        <v>8789</v>
      </c>
    </row>
    <row r="295" spans="1:4" x14ac:dyDescent="0.25">
      <c r="A295" s="1" t="s">
        <v>588</v>
      </c>
      <c r="B295" s="1" t="s">
        <v>8495</v>
      </c>
      <c r="C295" s="1" t="s">
        <v>8518</v>
      </c>
      <c r="D295" s="1" t="s">
        <v>8790</v>
      </c>
    </row>
    <row r="296" spans="1:4" x14ac:dyDescent="0.25">
      <c r="A296" s="1" t="s">
        <v>591</v>
      </c>
      <c r="B296" s="1" t="s">
        <v>8484</v>
      </c>
      <c r="C296" s="1" t="s">
        <v>8547</v>
      </c>
      <c r="D296" s="1" t="s">
        <v>8791</v>
      </c>
    </row>
    <row r="297" spans="1:4" x14ac:dyDescent="0.25">
      <c r="A297" s="1" t="s">
        <v>594</v>
      </c>
      <c r="B297" s="1" t="s">
        <v>8495</v>
      </c>
      <c r="C297" s="1" t="s">
        <v>8518</v>
      </c>
      <c r="D297" s="1" t="s">
        <v>8792</v>
      </c>
    </row>
    <row r="298" spans="1:4" x14ac:dyDescent="0.25">
      <c r="A298" s="1" t="s">
        <v>597</v>
      </c>
      <c r="B298" s="1" t="s">
        <v>8479</v>
      </c>
      <c r="C298" s="1" t="s">
        <v>8491</v>
      </c>
      <c r="D298" s="1" t="s">
        <v>8793</v>
      </c>
    </row>
    <row r="299" spans="1:4" x14ac:dyDescent="0.25">
      <c r="A299" s="1" t="s">
        <v>600</v>
      </c>
      <c r="B299" s="1" t="s">
        <v>8495</v>
      </c>
      <c r="C299" s="1" t="s">
        <v>8496</v>
      </c>
      <c r="D299" s="1" t="s">
        <v>8794</v>
      </c>
    </row>
    <row r="300" spans="1:4" x14ac:dyDescent="0.25">
      <c r="A300" s="1" t="s">
        <v>601</v>
      </c>
      <c r="B300" s="1" t="s">
        <v>8484</v>
      </c>
      <c r="C300" s="1" t="s">
        <v>8489</v>
      </c>
      <c r="D300" s="1" t="s">
        <v>8795</v>
      </c>
    </row>
    <row r="301" spans="1:4" x14ac:dyDescent="0.25">
      <c r="A301" s="1" t="s">
        <v>602</v>
      </c>
      <c r="B301" s="1" t="s">
        <v>8479</v>
      </c>
      <c r="C301" s="1" t="s">
        <v>8482</v>
      </c>
      <c r="D301" s="1" t="s">
        <v>8796</v>
      </c>
    </row>
    <row r="302" spans="1:4" x14ac:dyDescent="0.25">
      <c r="A302" s="1" t="s">
        <v>603</v>
      </c>
      <c r="B302" s="1" t="s">
        <v>8484</v>
      </c>
      <c r="C302" s="1" t="s">
        <v>8485</v>
      </c>
      <c r="D302" s="1" t="s">
        <v>8797</v>
      </c>
    </row>
    <row r="303" spans="1:4" x14ac:dyDescent="0.25">
      <c r="A303" s="1" t="s">
        <v>604</v>
      </c>
      <c r="B303" s="1" t="s">
        <v>8484</v>
      </c>
      <c r="C303" s="1" t="s">
        <v>8498</v>
      </c>
      <c r="D303" s="1" t="s">
        <v>8798</v>
      </c>
    </row>
    <row r="304" spans="1:4" x14ac:dyDescent="0.25">
      <c r="A304" s="1" t="s">
        <v>607</v>
      </c>
      <c r="B304" s="1" t="s">
        <v>8495</v>
      </c>
      <c r="C304" s="1" t="s">
        <v>8496</v>
      </c>
      <c r="D304" s="1" t="s">
        <v>8799</v>
      </c>
    </row>
    <row r="305" spans="1:4" x14ac:dyDescent="0.25">
      <c r="A305" s="1" t="s">
        <v>608</v>
      </c>
      <c r="B305" s="1" t="s">
        <v>8484</v>
      </c>
      <c r="C305" s="1" t="s">
        <v>8498</v>
      </c>
      <c r="D305" s="1" t="s">
        <v>8800</v>
      </c>
    </row>
    <row r="306" spans="1:4" x14ac:dyDescent="0.25">
      <c r="A306" s="1" t="s">
        <v>609</v>
      </c>
      <c r="B306" s="1" t="s">
        <v>8484</v>
      </c>
      <c r="C306" s="1" t="s">
        <v>8498</v>
      </c>
      <c r="D306" s="1" t="s">
        <v>8801</v>
      </c>
    </row>
    <row r="307" spans="1:4" x14ac:dyDescent="0.25">
      <c r="A307" s="1" t="s">
        <v>612</v>
      </c>
      <c r="B307" s="1" t="s">
        <v>8484</v>
      </c>
      <c r="C307" s="1" t="s">
        <v>8498</v>
      </c>
      <c r="D307" s="1" t="s">
        <v>8802</v>
      </c>
    </row>
    <row r="308" spans="1:4" x14ac:dyDescent="0.25">
      <c r="A308" s="1" t="s">
        <v>613</v>
      </c>
      <c r="B308" s="1" t="s">
        <v>8495</v>
      </c>
      <c r="C308" s="1" t="s">
        <v>8803</v>
      </c>
      <c r="D308" s="1" t="s">
        <v>8804</v>
      </c>
    </row>
    <row r="309" spans="1:4" x14ac:dyDescent="0.25">
      <c r="A309" s="1" t="s">
        <v>614</v>
      </c>
      <c r="B309" s="1" t="s">
        <v>8484</v>
      </c>
      <c r="C309" s="1" t="s">
        <v>8498</v>
      </c>
      <c r="D309" s="1" t="s">
        <v>8805</v>
      </c>
    </row>
    <row r="310" spans="1:4" x14ac:dyDescent="0.25">
      <c r="A310" s="1" t="s">
        <v>617</v>
      </c>
      <c r="B310" s="1" t="s">
        <v>8484</v>
      </c>
      <c r="C310" s="1" t="s">
        <v>8498</v>
      </c>
      <c r="D310" s="1" t="s">
        <v>8806</v>
      </c>
    </row>
    <row r="311" spans="1:4" x14ac:dyDescent="0.25">
      <c r="A311" s="1" t="s">
        <v>618</v>
      </c>
      <c r="B311" s="1" t="s">
        <v>8479</v>
      </c>
      <c r="C311" s="1" t="s">
        <v>8487</v>
      </c>
      <c r="D311" s="1" t="s">
        <v>8807</v>
      </c>
    </row>
    <row r="312" spans="1:4" x14ac:dyDescent="0.25">
      <c r="A312" s="1" t="s">
        <v>620</v>
      </c>
      <c r="B312" s="1" t="s">
        <v>8484</v>
      </c>
      <c r="C312" s="1" t="s">
        <v>8547</v>
      </c>
      <c r="D312" s="1" t="s">
        <v>8808</v>
      </c>
    </row>
    <row r="313" spans="1:4" x14ac:dyDescent="0.25">
      <c r="A313" s="1" t="s">
        <v>622</v>
      </c>
      <c r="B313" s="1" t="s">
        <v>8484</v>
      </c>
      <c r="C313" s="1" t="s">
        <v>8493</v>
      </c>
      <c r="D313" s="1" t="s">
        <v>8809</v>
      </c>
    </row>
    <row r="314" spans="1:4" x14ac:dyDescent="0.25">
      <c r="A314" s="1" t="s">
        <v>623</v>
      </c>
      <c r="B314" s="1" t="s">
        <v>8495</v>
      </c>
      <c r="C314" s="1" t="s">
        <v>8496</v>
      </c>
      <c r="D314" s="1" t="s">
        <v>8810</v>
      </c>
    </row>
    <row r="315" spans="1:4" x14ac:dyDescent="0.25">
      <c r="A315" s="1" t="s">
        <v>629</v>
      </c>
      <c r="B315" s="1" t="s">
        <v>8484</v>
      </c>
      <c r="C315" s="1" t="s">
        <v>8493</v>
      </c>
      <c r="D315" s="1" t="s">
        <v>8811</v>
      </c>
    </row>
    <row r="316" spans="1:4" x14ac:dyDescent="0.25">
      <c r="A316" s="1" t="s">
        <v>632</v>
      </c>
      <c r="B316" s="1" t="s">
        <v>8484</v>
      </c>
      <c r="C316" s="1" t="s">
        <v>8504</v>
      </c>
      <c r="D316" s="1" t="s">
        <v>8812</v>
      </c>
    </row>
    <row r="317" spans="1:4" x14ac:dyDescent="0.25">
      <c r="A317" s="1" t="s">
        <v>633</v>
      </c>
      <c r="B317" s="1" t="s">
        <v>8484</v>
      </c>
      <c r="C317" s="1" t="s">
        <v>8498</v>
      </c>
      <c r="D317" s="1" t="s">
        <v>8813</v>
      </c>
    </row>
    <row r="318" spans="1:4" x14ac:dyDescent="0.25">
      <c r="A318" s="1" t="s">
        <v>634</v>
      </c>
      <c r="B318" s="1" t="s">
        <v>8484</v>
      </c>
      <c r="C318" s="1" t="s">
        <v>8498</v>
      </c>
      <c r="D318" s="1" t="s">
        <v>8814</v>
      </c>
    </row>
    <row r="319" spans="1:4" x14ac:dyDescent="0.25">
      <c r="A319" s="1" t="s">
        <v>637</v>
      </c>
      <c r="B319" s="1" t="s">
        <v>8479</v>
      </c>
      <c r="C319" s="1" t="s">
        <v>8480</v>
      </c>
      <c r="D319" s="1" t="s">
        <v>8815</v>
      </c>
    </row>
    <row r="320" spans="1:4" x14ac:dyDescent="0.25">
      <c r="A320" s="1" t="s">
        <v>638</v>
      </c>
      <c r="B320" s="1" t="s">
        <v>8484</v>
      </c>
      <c r="C320" s="1" t="s">
        <v>8523</v>
      </c>
      <c r="D320" s="1" t="s">
        <v>8816</v>
      </c>
    </row>
    <row r="321" spans="1:4" x14ac:dyDescent="0.25">
      <c r="A321" s="1" t="s">
        <v>639</v>
      </c>
      <c r="B321" s="1" t="s">
        <v>8484</v>
      </c>
      <c r="C321" s="1" t="s">
        <v>8493</v>
      </c>
      <c r="D321" s="1" t="s">
        <v>8817</v>
      </c>
    </row>
    <row r="322" spans="1:4" x14ac:dyDescent="0.25">
      <c r="A322" s="1" t="s">
        <v>640</v>
      </c>
      <c r="B322" s="1" t="s">
        <v>8484</v>
      </c>
      <c r="C322" s="1" t="s">
        <v>8504</v>
      </c>
      <c r="D322" s="1" t="s">
        <v>8818</v>
      </c>
    </row>
    <row r="323" spans="1:4" x14ac:dyDescent="0.25">
      <c r="A323" s="1" t="s">
        <v>644</v>
      </c>
      <c r="B323" s="1" t="s">
        <v>8484</v>
      </c>
      <c r="C323" s="1" t="s">
        <v>8500</v>
      </c>
      <c r="D323" s="1" t="s">
        <v>8819</v>
      </c>
    </row>
    <row r="324" spans="1:4" x14ac:dyDescent="0.25">
      <c r="A324" s="1" t="s">
        <v>645</v>
      </c>
      <c r="B324" s="1" t="s">
        <v>8484</v>
      </c>
      <c r="C324" s="1" t="s">
        <v>8485</v>
      </c>
      <c r="D324" s="1" t="s">
        <v>8820</v>
      </c>
    </row>
    <row r="325" spans="1:4" x14ac:dyDescent="0.25">
      <c r="A325" s="1" t="s">
        <v>648</v>
      </c>
      <c r="B325" s="1" t="s">
        <v>8479</v>
      </c>
      <c r="C325" s="1" t="s">
        <v>8482</v>
      </c>
      <c r="D325" s="1" t="s">
        <v>8821</v>
      </c>
    </row>
    <row r="326" spans="1:4" x14ac:dyDescent="0.25">
      <c r="A326" s="1" t="s">
        <v>649</v>
      </c>
      <c r="B326" s="1" t="s">
        <v>8484</v>
      </c>
      <c r="C326" s="1" t="s">
        <v>8493</v>
      </c>
      <c r="D326" s="1" t="s">
        <v>8822</v>
      </c>
    </row>
    <row r="327" spans="1:4" x14ac:dyDescent="0.25">
      <c r="A327" s="1" t="s">
        <v>650</v>
      </c>
      <c r="B327" s="1" t="s">
        <v>8479</v>
      </c>
      <c r="C327" s="1" t="s">
        <v>8491</v>
      </c>
      <c r="D327" s="1" t="s">
        <v>8823</v>
      </c>
    </row>
    <row r="328" spans="1:4" x14ac:dyDescent="0.25">
      <c r="A328" s="1" t="s">
        <v>656</v>
      </c>
      <c r="B328" s="1" t="s">
        <v>8484</v>
      </c>
      <c r="C328" s="1" t="s">
        <v>8498</v>
      </c>
      <c r="D328" s="1" t="s">
        <v>8824</v>
      </c>
    </row>
    <row r="329" spans="1:4" x14ac:dyDescent="0.25">
      <c r="A329" s="1" t="s">
        <v>657</v>
      </c>
      <c r="B329" s="1" t="s">
        <v>8484</v>
      </c>
      <c r="C329" s="1" t="s">
        <v>8629</v>
      </c>
      <c r="D329" s="1" t="s">
        <v>8825</v>
      </c>
    </row>
    <row r="330" spans="1:4" x14ac:dyDescent="0.25">
      <c r="A330" s="1" t="s">
        <v>658</v>
      </c>
      <c r="B330" s="1" t="s">
        <v>8484</v>
      </c>
      <c r="C330" s="1" t="s">
        <v>8489</v>
      </c>
      <c r="D330" s="1" t="s">
        <v>8826</v>
      </c>
    </row>
    <row r="331" spans="1:4" x14ac:dyDescent="0.25">
      <c r="A331" s="1" t="s">
        <v>661</v>
      </c>
      <c r="B331" s="1" t="s">
        <v>8484</v>
      </c>
      <c r="C331" s="1" t="s">
        <v>8504</v>
      </c>
      <c r="D331" s="1" t="s">
        <v>8827</v>
      </c>
    </row>
    <row r="332" spans="1:4" x14ac:dyDescent="0.25">
      <c r="A332" s="1" t="s">
        <v>662</v>
      </c>
      <c r="B332" s="1" t="s">
        <v>8484</v>
      </c>
      <c r="C332" s="1" t="s">
        <v>8489</v>
      </c>
      <c r="D332" s="1" t="s">
        <v>8828</v>
      </c>
    </row>
    <row r="333" spans="1:4" x14ac:dyDescent="0.25">
      <c r="A333" s="1" t="s">
        <v>665</v>
      </c>
      <c r="B333" s="1" t="s">
        <v>8495</v>
      </c>
      <c r="C333" s="1" t="s">
        <v>8518</v>
      </c>
      <c r="D333" s="1" t="s">
        <v>8829</v>
      </c>
    </row>
    <row r="334" spans="1:4" x14ac:dyDescent="0.25">
      <c r="A334" s="1" t="s">
        <v>666</v>
      </c>
      <c r="B334" s="1" t="s">
        <v>8484</v>
      </c>
      <c r="C334" s="1" t="s">
        <v>8493</v>
      </c>
      <c r="D334" s="1" t="s">
        <v>8830</v>
      </c>
    </row>
    <row r="335" spans="1:4" x14ac:dyDescent="0.25">
      <c r="A335" s="1" t="s">
        <v>667</v>
      </c>
      <c r="B335" s="1" t="s">
        <v>8495</v>
      </c>
      <c r="C335" s="1" t="s">
        <v>8518</v>
      </c>
      <c r="D335" s="1" t="s">
        <v>8831</v>
      </c>
    </row>
    <row r="336" spans="1:4" x14ac:dyDescent="0.25">
      <c r="A336" s="1" t="s">
        <v>670</v>
      </c>
      <c r="B336" s="1" t="s">
        <v>8484</v>
      </c>
      <c r="C336" s="1" t="s">
        <v>8504</v>
      </c>
      <c r="D336" s="1" t="s">
        <v>8832</v>
      </c>
    </row>
    <row r="337" spans="1:4" x14ac:dyDescent="0.25">
      <c r="A337" s="1" t="s">
        <v>673</v>
      </c>
      <c r="B337" s="1" t="s">
        <v>8479</v>
      </c>
      <c r="C337" s="1" t="s">
        <v>8487</v>
      </c>
      <c r="D337" s="1" t="s">
        <v>8833</v>
      </c>
    </row>
    <row r="338" spans="1:4" x14ac:dyDescent="0.25">
      <c r="A338" s="1" t="s">
        <v>676</v>
      </c>
      <c r="B338" s="1" t="s">
        <v>8484</v>
      </c>
      <c r="C338" s="1" t="s">
        <v>8500</v>
      </c>
      <c r="D338" s="1" t="s">
        <v>8834</v>
      </c>
    </row>
    <row r="339" spans="1:4" x14ac:dyDescent="0.25">
      <c r="A339" s="1" t="s">
        <v>677</v>
      </c>
      <c r="B339" s="1" t="s">
        <v>8484</v>
      </c>
      <c r="C339" s="1" t="s">
        <v>8489</v>
      </c>
      <c r="D339" s="1" t="s">
        <v>8835</v>
      </c>
    </row>
    <row r="340" spans="1:4" x14ac:dyDescent="0.25">
      <c r="A340" s="1" t="s">
        <v>678</v>
      </c>
      <c r="B340" s="1" t="s">
        <v>8484</v>
      </c>
      <c r="C340" s="1" t="s">
        <v>8498</v>
      </c>
      <c r="D340" s="1" t="s">
        <v>8836</v>
      </c>
    </row>
    <row r="341" spans="1:4" x14ac:dyDescent="0.25">
      <c r="A341" s="1" t="s">
        <v>681</v>
      </c>
      <c r="B341" s="1" t="s">
        <v>8484</v>
      </c>
      <c r="C341" s="1" t="s">
        <v>8504</v>
      </c>
      <c r="D341" s="1" t="s">
        <v>8837</v>
      </c>
    </row>
    <row r="342" spans="1:4" x14ac:dyDescent="0.25">
      <c r="A342" s="1" t="s">
        <v>682</v>
      </c>
      <c r="B342" s="1" t="s">
        <v>8484</v>
      </c>
      <c r="C342" s="1" t="s">
        <v>8498</v>
      </c>
      <c r="D342" s="1" t="s">
        <v>8838</v>
      </c>
    </row>
    <row r="343" spans="1:4" x14ac:dyDescent="0.25">
      <c r="A343" s="1" t="s">
        <v>685</v>
      </c>
      <c r="B343" s="1" t="s">
        <v>8495</v>
      </c>
      <c r="C343" s="1" t="s">
        <v>8518</v>
      </c>
      <c r="D343" s="1" t="s">
        <v>8839</v>
      </c>
    </row>
    <row r="344" spans="1:4" x14ac:dyDescent="0.25">
      <c r="A344" s="1" t="s">
        <v>688</v>
      </c>
      <c r="B344" s="1" t="s">
        <v>8479</v>
      </c>
      <c r="C344" s="1" t="s">
        <v>8487</v>
      </c>
      <c r="D344" s="1" t="s">
        <v>8840</v>
      </c>
    </row>
    <row r="345" spans="1:4" x14ac:dyDescent="0.25">
      <c r="A345" s="1" t="s">
        <v>689</v>
      </c>
      <c r="B345" s="1" t="s">
        <v>8495</v>
      </c>
      <c r="C345" s="1" t="s">
        <v>8518</v>
      </c>
      <c r="D345" s="1" t="s">
        <v>8841</v>
      </c>
    </row>
    <row r="346" spans="1:4" x14ac:dyDescent="0.25">
      <c r="A346" s="1" t="s">
        <v>692</v>
      </c>
      <c r="B346" s="1" t="s">
        <v>8495</v>
      </c>
      <c r="C346" s="1" t="s">
        <v>8652</v>
      </c>
      <c r="D346" s="1" t="s">
        <v>8842</v>
      </c>
    </row>
    <row r="347" spans="1:4" x14ac:dyDescent="0.25">
      <c r="A347" s="1" t="s">
        <v>693</v>
      </c>
      <c r="B347" s="1" t="s">
        <v>8479</v>
      </c>
      <c r="C347" s="1" t="s">
        <v>8491</v>
      </c>
      <c r="D347" s="1" t="s">
        <v>8843</v>
      </c>
    </row>
    <row r="348" spans="1:4" x14ac:dyDescent="0.25">
      <c r="A348" s="1" t="s">
        <v>696</v>
      </c>
      <c r="B348" s="1" t="s">
        <v>8484</v>
      </c>
      <c r="C348" s="1" t="s">
        <v>8493</v>
      </c>
      <c r="D348" s="1" t="s">
        <v>8844</v>
      </c>
    </row>
    <row r="349" spans="1:4" x14ac:dyDescent="0.25">
      <c r="A349" s="1" t="s">
        <v>699</v>
      </c>
      <c r="B349" s="1" t="s">
        <v>8484</v>
      </c>
      <c r="C349" s="1" t="s">
        <v>8498</v>
      </c>
      <c r="D349" s="1" t="s">
        <v>8845</v>
      </c>
    </row>
    <row r="350" spans="1:4" x14ac:dyDescent="0.25">
      <c r="A350" s="1" t="s">
        <v>702</v>
      </c>
      <c r="B350" s="1" t="s">
        <v>8495</v>
      </c>
      <c r="C350" s="1" t="s">
        <v>8496</v>
      </c>
      <c r="D350" s="1" t="s">
        <v>8846</v>
      </c>
    </row>
    <row r="351" spans="1:4" x14ac:dyDescent="0.25">
      <c r="A351" s="1" t="s">
        <v>703</v>
      </c>
      <c r="B351" s="1" t="s">
        <v>8495</v>
      </c>
      <c r="C351" s="1" t="s">
        <v>8803</v>
      </c>
      <c r="D351" s="1" t="s">
        <v>8847</v>
      </c>
    </row>
    <row r="352" spans="1:4" x14ac:dyDescent="0.25">
      <c r="A352" s="1" t="s">
        <v>706</v>
      </c>
      <c r="B352" s="1" t="s">
        <v>8484</v>
      </c>
      <c r="C352" s="1" t="s">
        <v>8498</v>
      </c>
      <c r="D352" s="1" t="s">
        <v>8848</v>
      </c>
    </row>
    <row r="353" spans="1:4" x14ac:dyDescent="0.25">
      <c r="A353" s="1" t="s">
        <v>709</v>
      </c>
      <c r="B353" s="1" t="s">
        <v>8484</v>
      </c>
      <c r="C353" s="1" t="s">
        <v>8498</v>
      </c>
      <c r="D353" s="1" t="s">
        <v>8849</v>
      </c>
    </row>
    <row r="354" spans="1:4" x14ac:dyDescent="0.25">
      <c r="A354" s="1" t="s">
        <v>712</v>
      </c>
      <c r="B354" s="1" t="s">
        <v>8484</v>
      </c>
      <c r="C354" s="1" t="s">
        <v>8489</v>
      </c>
      <c r="D354" s="1" t="s">
        <v>8850</v>
      </c>
    </row>
    <row r="355" spans="1:4" x14ac:dyDescent="0.25">
      <c r="A355" s="1" t="s">
        <v>713</v>
      </c>
      <c r="B355" s="1" t="s">
        <v>8484</v>
      </c>
      <c r="C355" s="1" t="s">
        <v>8504</v>
      </c>
      <c r="D355" s="1" t="s">
        <v>8851</v>
      </c>
    </row>
    <row r="356" spans="1:4" x14ac:dyDescent="0.25">
      <c r="A356" s="1" t="s">
        <v>715</v>
      </c>
      <c r="B356" s="1" t="s">
        <v>8484</v>
      </c>
      <c r="C356" s="1" t="s">
        <v>8629</v>
      </c>
      <c r="D356" s="1" t="s">
        <v>8852</v>
      </c>
    </row>
    <row r="357" spans="1:4" x14ac:dyDescent="0.25">
      <c r="A357" s="1" t="s">
        <v>718</v>
      </c>
      <c r="B357" s="1" t="s">
        <v>8484</v>
      </c>
      <c r="C357" s="1" t="s">
        <v>8489</v>
      </c>
      <c r="D357" s="1" t="s">
        <v>8853</v>
      </c>
    </row>
    <row r="358" spans="1:4" x14ac:dyDescent="0.25">
      <c r="A358" s="1" t="s">
        <v>719</v>
      </c>
      <c r="B358" s="1" t="s">
        <v>8484</v>
      </c>
      <c r="C358" s="1" t="s">
        <v>8489</v>
      </c>
      <c r="D358" s="1" t="s">
        <v>8854</v>
      </c>
    </row>
    <row r="359" spans="1:4" x14ac:dyDescent="0.25">
      <c r="A359" s="1" t="s">
        <v>720</v>
      </c>
      <c r="B359" s="1" t="s">
        <v>8495</v>
      </c>
      <c r="C359" s="1" t="s">
        <v>8518</v>
      </c>
      <c r="D359" s="1" t="s">
        <v>8855</v>
      </c>
    </row>
    <row r="360" spans="1:4" x14ac:dyDescent="0.25">
      <c r="A360" s="1" t="s">
        <v>723</v>
      </c>
      <c r="B360" s="1" t="s">
        <v>8484</v>
      </c>
      <c r="C360" s="1" t="s">
        <v>8504</v>
      </c>
      <c r="D360" s="1" t="s">
        <v>8856</v>
      </c>
    </row>
    <row r="361" spans="1:4" x14ac:dyDescent="0.25">
      <c r="A361" s="1" t="s">
        <v>725</v>
      </c>
      <c r="B361" s="1" t="s">
        <v>8484</v>
      </c>
      <c r="C361" s="1" t="s">
        <v>8493</v>
      </c>
      <c r="D361" s="1" t="s">
        <v>8857</v>
      </c>
    </row>
    <row r="362" spans="1:4" x14ac:dyDescent="0.25">
      <c r="A362" s="1" t="s">
        <v>728</v>
      </c>
      <c r="B362" s="1" t="s">
        <v>8484</v>
      </c>
      <c r="C362" s="1" t="s">
        <v>8500</v>
      </c>
      <c r="D362" s="1" t="s">
        <v>8858</v>
      </c>
    </row>
    <row r="363" spans="1:4" x14ac:dyDescent="0.25">
      <c r="A363" s="1" t="s">
        <v>731</v>
      </c>
      <c r="B363" s="1" t="s">
        <v>8495</v>
      </c>
      <c r="C363" s="1" t="s">
        <v>8803</v>
      </c>
      <c r="D363" s="1" t="s">
        <v>8859</v>
      </c>
    </row>
    <row r="364" spans="1:4" x14ac:dyDescent="0.25">
      <c r="A364" s="1" t="s">
        <v>732</v>
      </c>
      <c r="B364" s="1" t="s">
        <v>8484</v>
      </c>
      <c r="C364" s="1" t="s">
        <v>8504</v>
      </c>
      <c r="D364" s="1" t="s">
        <v>8860</v>
      </c>
    </row>
    <row r="365" spans="1:4" x14ac:dyDescent="0.25">
      <c r="A365" s="1" t="s">
        <v>733</v>
      </c>
      <c r="B365" s="1" t="s">
        <v>8479</v>
      </c>
      <c r="C365" s="1" t="s">
        <v>8487</v>
      </c>
      <c r="D365" s="1" t="s">
        <v>8861</v>
      </c>
    </row>
    <row r="366" spans="1:4" x14ac:dyDescent="0.25">
      <c r="A366" s="1" t="s">
        <v>734</v>
      </c>
      <c r="B366" s="1" t="s">
        <v>8484</v>
      </c>
      <c r="C366" s="1" t="s">
        <v>8504</v>
      </c>
      <c r="D366" s="1" t="s">
        <v>8862</v>
      </c>
    </row>
    <row r="367" spans="1:4" x14ac:dyDescent="0.25">
      <c r="A367" s="1" t="s">
        <v>735</v>
      </c>
      <c r="B367" s="1" t="s">
        <v>8484</v>
      </c>
      <c r="C367" s="1" t="s">
        <v>8485</v>
      </c>
      <c r="D367" s="1" t="s">
        <v>8863</v>
      </c>
    </row>
    <row r="368" spans="1:4" x14ac:dyDescent="0.25">
      <c r="A368" s="1" t="s">
        <v>736</v>
      </c>
      <c r="B368" s="1" t="s">
        <v>8479</v>
      </c>
      <c r="C368" s="1" t="s">
        <v>8480</v>
      </c>
      <c r="D368" s="1" t="s">
        <v>8864</v>
      </c>
    </row>
    <row r="369" spans="1:4" x14ac:dyDescent="0.25">
      <c r="A369" s="1" t="s">
        <v>737</v>
      </c>
      <c r="B369" s="1" t="s">
        <v>8479</v>
      </c>
      <c r="C369" s="1" t="s">
        <v>8482</v>
      </c>
      <c r="D369" s="1" t="s">
        <v>8865</v>
      </c>
    </row>
    <row r="370" spans="1:4" x14ac:dyDescent="0.25">
      <c r="A370" s="1" t="s">
        <v>740</v>
      </c>
      <c r="B370" s="1" t="s">
        <v>8484</v>
      </c>
      <c r="C370" s="1" t="s">
        <v>8504</v>
      </c>
      <c r="D370" s="1" t="s">
        <v>8866</v>
      </c>
    </row>
    <row r="371" spans="1:4" x14ac:dyDescent="0.25">
      <c r="A371" s="1" t="s">
        <v>743</v>
      </c>
      <c r="B371" s="1" t="s">
        <v>8484</v>
      </c>
      <c r="C371" s="1" t="s">
        <v>8493</v>
      </c>
      <c r="D371" s="1" t="s">
        <v>8867</v>
      </c>
    </row>
    <row r="372" spans="1:4" x14ac:dyDescent="0.25">
      <c r="A372" s="1" t="s">
        <v>746</v>
      </c>
      <c r="B372" s="1" t="s">
        <v>8479</v>
      </c>
      <c r="C372" s="1" t="s">
        <v>8482</v>
      </c>
      <c r="D372" s="1" t="s">
        <v>8868</v>
      </c>
    </row>
    <row r="373" spans="1:4" x14ac:dyDescent="0.25">
      <c r="A373" s="1" t="s">
        <v>748</v>
      </c>
      <c r="B373" s="1" t="s">
        <v>8484</v>
      </c>
      <c r="C373" s="1" t="s">
        <v>8504</v>
      </c>
      <c r="D373" s="1" t="s">
        <v>8869</v>
      </c>
    </row>
    <row r="374" spans="1:4" x14ac:dyDescent="0.25">
      <c r="A374" s="1" t="s">
        <v>750</v>
      </c>
      <c r="B374" s="1" t="s">
        <v>8484</v>
      </c>
      <c r="C374" s="1" t="s">
        <v>8493</v>
      </c>
      <c r="D374" s="1" t="s">
        <v>8870</v>
      </c>
    </row>
    <row r="375" spans="1:4" x14ac:dyDescent="0.25">
      <c r="A375" s="1" t="s">
        <v>751</v>
      </c>
      <c r="B375" s="1" t="s">
        <v>8484</v>
      </c>
      <c r="C375" s="1" t="s">
        <v>8523</v>
      </c>
      <c r="D375" s="1" t="s">
        <v>8871</v>
      </c>
    </row>
    <row r="376" spans="1:4" x14ac:dyDescent="0.25">
      <c r="A376" s="1" t="s">
        <v>753</v>
      </c>
      <c r="B376" s="1" t="s">
        <v>8495</v>
      </c>
      <c r="C376" s="1" t="s">
        <v>8518</v>
      </c>
      <c r="D376" s="1" t="s">
        <v>8872</v>
      </c>
    </row>
    <row r="377" spans="1:4" x14ac:dyDescent="0.25">
      <c r="A377" s="1" t="s">
        <v>756</v>
      </c>
      <c r="B377" s="1" t="s">
        <v>8479</v>
      </c>
      <c r="C377" s="1" t="s">
        <v>8491</v>
      </c>
      <c r="D377" s="1" t="s">
        <v>8873</v>
      </c>
    </row>
    <row r="378" spans="1:4" x14ac:dyDescent="0.25">
      <c r="A378" s="1" t="s">
        <v>757</v>
      </c>
      <c r="B378" s="1" t="s">
        <v>8484</v>
      </c>
      <c r="C378" s="1" t="s">
        <v>8489</v>
      </c>
      <c r="D378" s="1" t="s">
        <v>8874</v>
      </c>
    </row>
    <row r="379" spans="1:4" x14ac:dyDescent="0.25">
      <c r="A379" s="1" t="s">
        <v>760</v>
      </c>
      <c r="B379" s="1" t="s">
        <v>8479</v>
      </c>
      <c r="C379" s="1" t="s">
        <v>8482</v>
      </c>
      <c r="D379" s="1" t="s">
        <v>8875</v>
      </c>
    </row>
    <row r="380" spans="1:4" x14ac:dyDescent="0.25">
      <c r="A380" s="1" t="s">
        <v>762</v>
      </c>
      <c r="B380" s="1" t="s">
        <v>8479</v>
      </c>
      <c r="C380" s="1" t="s">
        <v>8491</v>
      </c>
      <c r="D380" s="1" t="s">
        <v>8876</v>
      </c>
    </row>
    <row r="381" spans="1:4" x14ac:dyDescent="0.25">
      <c r="A381" s="1" t="s">
        <v>763</v>
      </c>
      <c r="B381" s="1" t="s">
        <v>8484</v>
      </c>
      <c r="C381" s="1" t="s">
        <v>8498</v>
      </c>
      <c r="D381" s="1" t="s">
        <v>8877</v>
      </c>
    </row>
    <row r="382" spans="1:4" x14ac:dyDescent="0.25">
      <c r="A382" s="1" t="s">
        <v>766</v>
      </c>
      <c r="B382" s="1" t="s">
        <v>8495</v>
      </c>
      <c r="C382" s="1" t="s">
        <v>8652</v>
      </c>
      <c r="D382" s="1" t="s">
        <v>8878</v>
      </c>
    </row>
    <row r="383" spans="1:4" x14ac:dyDescent="0.25">
      <c r="A383" s="1" t="s">
        <v>769</v>
      </c>
      <c r="B383" s="1" t="s">
        <v>8484</v>
      </c>
      <c r="C383" s="1" t="s">
        <v>8493</v>
      </c>
      <c r="D383" s="1" t="s">
        <v>8879</v>
      </c>
    </row>
    <row r="384" spans="1:4" x14ac:dyDescent="0.25">
      <c r="A384" s="1" t="s">
        <v>772</v>
      </c>
      <c r="B384" s="1" t="s">
        <v>8484</v>
      </c>
      <c r="C384" s="1" t="s">
        <v>8498</v>
      </c>
      <c r="D384" s="1" t="s">
        <v>8880</v>
      </c>
    </row>
    <row r="385" spans="1:4" x14ac:dyDescent="0.25">
      <c r="A385" s="1" t="s">
        <v>773</v>
      </c>
      <c r="B385" s="1" t="s">
        <v>8484</v>
      </c>
      <c r="C385" s="1" t="s">
        <v>8489</v>
      </c>
      <c r="D385" s="1" t="s">
        <v>8881</v>
      </c>
    </row>
    <row r="386" spans="1:4" x14ac:dyDescent="0.25">
      <c r="A386" s="1" t="s">
        <v>775</v>
      </c>
      <c r="B386" s="1" t="s">
        <v>8484</v>
      </c>
      <c r="C386" s="1" t="s">
        <v>8489</v>
      </c>
      <c r="D386" s="1" t="s">
        <v>8882</v>
      </c>
    </row>
    <row r="387" spans="1:4" x14ac:dyDescent="0.25">
      <c r="A387" s="1" t="s">
        <v>778</v>
      </c>
      <c r="B387" s="1" t="s">
        <v>8484</v>
      </c>
      <c r="C387" s="1" t="s">
        <v>8498</v>
      </c>
      <c r="D387" s="1" t="s">
        <v>8883</v>
      </c>
    </row>
    <row r="388" spans="1:4" x14ac:dyDescent="0.25">
      <c r="A388" s="1" t="s">
        <v>779</v>
      </c>
      <c r="B388" s="1" t="s">
        <v>8495</v>
      </c>
      <c r="C388" s="1" t="s">
        <v>8518</v>
      </c>
      <c r="D388" s="1" t="s">
        <v>8884</v>
      </c>
    </row>
    <row r="389" spans="1:4" x14ac:dyDescent="0.25">
      <c r="A389" s="1" t="s">
        <v>782</v>
      </c>
      <c r="B389" s="1" t="s">
        <v>8495</v>
      </c>
      <c r="C389" s="1" t="s">
        <v>8652</v>
      </c>
      <c r="D389" s="1" t="s">
        <v>8885</v>
      </c>
    </row>
    <row r="390" spans="1:4" x14ac:dyDescent="0.25">
      <c r="A390" s="1" t="s">
        <v>785</v>
      </c>
      <c r="B390" s="1" t="s">
        <v>8484</v>
      </c>
      <c r="C390" s="1" t="s">
        <v>8504</v>
      </c>
      <c r="D390" s="1" t="s">
        <v>8886</v>
      </c>
    </row>
    <row r="391" spans="1:4" x14ac:dyDescent="0.25">
      <c r="A391" s="1" t="s">
        <v>787</v>
      </c>
      <c r="B391" s="1" t="s">
        <v>8479</v>
      </c>
      <c r="C391" s="1" t="s">
        <v>8482</v>
      </c>
      <c r="D391" s="1" t="s">
        <v>8887</v>
      </c>
    </row>
    <row r="392" spans="1:4" x14ac:dyDescent="0.25">
      <c r="A392" s="1" t="s">
        <v>789</v>
      </c>
      <c r="B392" s="1" t="s">
        <v>8479</v>
      </c>
      <c r="C392" s="1" t="s">
        <v>8491</v>
      </c>
      <c r="D392" s="1" t="s">
        <v>8888</v>
      </c>
    </row>
    <row r="393" spans="1:4" x14ac:dyDescent="0.25">
      <c r="A393" s="1" t="s">
        <v>790</v>
      </c>
      <c r="B393" s="1" t="s">
        <v>8484</v>
      </c>
      <c r="C393" s="1" t="s">
        <v>8489</v>
      </c>
      <c r="D393" s="1" t="s">
        <v>8889</v>
      </c>
    </row>
    <row r="394" spans="1:4" x14ac:dyDescent="0.25">
      <c r="A394" s="1" t="s">
        <v>791</v>
      </c>
      <c r="B394" s="1" t="s">
        <v>8484</v>
      </c>
      <c r="C394" s="1" t="s">
        <v>8489</v>
      </c>
      <c r="D394" s="1" t="s">
        <v>8890</v>
      </c>
    </row>
    <row r="395" spans="1:4" x14ac:dyDescent="0.25">
      <c r="A395" s="1" t="s">
        <v>792</v>
      </c>
      <c r="B395" s="1" t="s">
        <v>8484</v>
      </c>
      <c r="C395" s="1" t="s">
        <v>8504</v>
      </c>
      <c r="D395" s="1" t="s">
        <v>8891</v>
      </c>
    </row>
    <row r="396" spans="1:4" x14ac:dyDescent="0.25">
      <c r="A396" s="1" t="s">
        <v>793</v>
      </c>
      <c r="B396" s="1" t="s">
        <v>8479</v>
      </c>
      <c r="C396" s="1" t="s">
        <v>8482</v>
      </c>
      <c r="D396" s="1" t="s">
        <v>8892</v>
      </c>
    </row>
    <row r="397" spans="1:4" x14ac:dyDescent="0.25">
      <c r="A397" s="1" t="s">
        <v>794</v>
      </c>
      <c r="B397" s="1" t="s">
        <v>8484</v>
      </c>
      <c r="C397" s="1" t="s">
        <v>8485</v>
      </c>
      <c r="D397" s="1" t="s">
        <v>8893</v>
      </c>
    </row>
    <row r="398" spans="1:4" x14ac:dyDescent="0.25">
      <c r="A398" s="1" t="s">
        <v>797</v>
      </c>
      <c r="B398" s="1" t="s">
        <v>8479</v>
      </c>
      <c r="C398" s="1" t="s">
        <v>8491</v>
      </c>
      <c r="D398" s="1" t="s">
        <v>8894</v>
      </c>
    </row>
    <row r="399" spans="1:4" x14ac:dyDescent="0.25">
      <c r="A399" s="1" t="s">
        <v>800</v>
      </c>
      <c r="B399" s="1" t="s">
        <v>8484</v>
      </c>
      <c r="C399" s="1" t="s">
        <v>8493</v>
      </c>
      <c r="D399" s="1" t="s">
        <v>8895</v>
      </c>
    </row>
    <row r="400" spans="1:4" x14ac:dyDescent="0.25">
      <c r="A400" s="1" t="s">
        <v>801</v>
      </c>
      <c r="B400" s="1" t="s">
        <v>8484</v>
      </c>
      <c r="C400" s="1" t="s">
        <v>8489</v>
      </c>
      <c r="D400" s="1" t="s">
        <v>8896</v>
      </c>
    </row>
    <row r="401" spans="1:4" x14ac:dyDescent="0.25">
      <c r="A401" s="1" t="s">
        <v>802</v>
      </c>
      <c r="B401" s="1" t="s">
        <v>8484</v>
      </c>
      <c r="C401" s="1" t="s">
        <v>8493</v>
      </c>
      <c r="D401" s="1" t="s">
        <v>8897</v>
      </c>
    </row>
    <row r="402" spans="1:4" x14ac:dyDescent="0.25">
      <c r="A402" s="1" t="s">
        <v>803</v>
      </c>
      <c r="B402" s="1" t="s">
        <v>8484</v>
      </c>
      <c r="C402" s="1" t="s">
        <v>8493</v>
      </c>
      <c r="D402" s="1" t="s">
        <v>8898</v>
      </c>
    </row>
    <row r="403" spans="1:4" x14ac:dyDescent="0.25">
      <c r="A403" s="1" t="s">
        <v>804</v>
      </c>
      <c r="B403" s="1" t="s">
        <v>8484</v>
      </c>
      <c r="C403" s="1" t="s">
        <v>8493</v>
      </c>
      <c r="D403" s="1" t="s">
        <v>8899</v>
      </c>
    </row>
    <row r="404" spans="1:4" x14ac:dyDescent="0.25">
      <c r="A404" s="1" t="s">
        <v>805</v>
      </c>
      <c r="B404" s="1" t="s">
        <v>8495</v>
      </c>
      <c r="C404" s="1" t="s">
        <v>8496</v>
      </c>
      <c r="D404" s="1" t="s">
        <v>8900</v>
      </c>
    </row>
    <row r="405" spans="1:4" x14ac:dyDescent="0.25">
      <c r="A405" s="1" t="s">
        <v>808</v>
      </c>
      <c r="B405" s="1" t="s">
        <v>8484</v>
      </c>
      <c r="C405" s="1" t="s">
        <v>8489</v>
      </c>
      <c r="D405" s="1" t="s">
        <v>8901</v>
      </c>
    </row>
    <row r="406" spans="1:4" x14ac:dyDescent="0.25">
      <c r="A406" s="1" t="s">
        <v>810</v>
      </c>
      <c r="B406" s="1" t="s">
        <v>8495</v>
      </c>
      <c r="C406" s="1" t="s">
        <v>8518</v>
      </c>
      <c r="D406" s="1" t="s">
        <v>8902</v>
      </c>
    </row>
    <row r="407" spans="1:4" x14ac:dyDescent="0.25">
      <c r="A407" s="1" t="s">
        <v>813</v>
      </c>
      <c r="B407" s="1" t="s">
        <v>8479</v>
      </c>
      <c r="C407" s="1" t="s">
        <v>8482</v>
      </c>
      <c r="D407" s="1" t="s">
        <v>8903</v>
      </c>
    </row>
    <row r="408" spans="1:4" x14ac:dyDescent="0.25">
      <c r="A408" s="1" t="s">
        <v>815</v>
      </c>
      <c r="B408" s="1" t="s">
        <v>8479</v>
      </c>
      <c r="C408" s="1" t="s">
        <v>8482</v>
      </c>
      <c r="D408" s="1" t="s">
        <v>8904</v>
      </c>
    </row>
    <row r="409" spans="1:4" x14ac:dyDescent="0.25">
      <c r="A409" s="1" t="s">
        <v>816</v>
      </c>
      <c r="B409" s="1" t="s">
        <v>8484</v>
      </c>
      <c r="C409" s="1" t="s">
        <v>8523</v>
      </c>
      <c r="D409" s="1" t="s">
        <v>8649</v>
      </c>
    </row>
    <row r="410" spans="1:4" x14ac:dyDescent="0.25">
      <c r="A410" s="1" t="s">
        <v>818</v>
      </c>
      <c r="B410" s="1" t="s">
        <v>8484</v>
      </c>
      <c r="C410" s="1" t="s">
        <v>8500</v>
      </c>
      <c r="D410" s="1" t="s">
        <v>8905</v>
      </c>
    </row>
    <row r="411" spans="1:4" x14ac:dyDescent="0.25">
      <c r="A411" s="1" t="s">
        <v>819</v>
      </c>
      <c r="B411" s="1" t="s">
        <v>8495</v>
      </c>
      <c r="C411" s="1" t="s">
        <v>8518</v>
      </c>
      <c r="D411" s="1" t="s">
        <v>8906</v>
      </c>
    </row>
    <row r="412" spans="1:4" x14ac:dyDescent="0.25">
      <c r="A412" s="1" t="s">
        <v>820</v>
      </c>
      <c r="B412" s="1" t="s">
        <v>8484</v>
      </c>
      <c r="C412" s="1" t="s">
        <v>8498</v>
      </c>
      <c r="D412" s="1" t="s">
        <v>8907</v>
      </c>
    </row>
    <row r="413" spans="1:4" x14ac:dyDescent="0.25">
      <c r="A413" s="1" t="s">
        <v>823</v>
      </c>
      <c r="B413" s="1" t="s">
        <v>8479</v>
      </c>
      <c r="C413" s="1" t="s">
        <v>8487</v>
      </c>
      <c r="D413" s="1" t="s">
        <v>8908</v>
      </c>
    </row>
    <row r="414" spans="1:4" x14ac:dyDescent="0.25">
      <c r="A414" s="1" t="s">
        <v>824</v>
      </c>
      <c r="B414" s="1" t="s">
        <v>8484</v>
      </c>
      <c r="C414" s="1" t="s">
        <v>8498</v>
      </c>
      <c r="D414" s="1" t="s">
        <v>8909</v>
      </c>
    </row>
    <row r="415" spans="1:4" x14ac:dyDescent="0.25">
      <c r="A415" s="1" t="s">
        <v>825</v>
      </c>
      <c r="B415" s="1" t="s">
        <v>8484</v>
      </c>
      <c r="C415" s="1" t="s">
        <v>8629</v>
      </c>
      <c r="D415" s="1" t="s">
        <v>8910</v>
      </c>
    </row>
    <row r="416" spans="1:4" x14ac:dyDescent="0.25">
      <c r="A416" s="1" t="s">
        <v>826</v>
      </c>
      <c r="B416" s="1" t="s">
        <v>8484</v>
      </c>
      <c r="C416" s="1" t="s">
        <v>8500</v>
      </c>
      <c r="D416" s="1" t="s">
        <v>8911</v>
      </c>
    </row>
    <row r="417" spans="1:4" x14ac:dyDescent="0.25">
      <c r="A417" s="1" t="s">
        <v>830</v>
      </c>
      <c r="B417" s="1" t="s">
        <v>8479</v>
      </c>
      <c r="C417" s="1" t="s">
        <v>8480</v>
      </c>
      <c r="D417" s="1" t="s">
        <v>8912</v>
      </c>
    </row>
    <row r="418" spans="1:4" x14ac:dyDescent="0.25">
      <c r="A418" s="1" t="s">
        <v>832</v>
      </c>
      <c r="B418" s="1" t="s">
        <v>8484</v>
      </c>
      <c r="C418" s="1" t="s">
        <v>8498</v>
      </c>
      <c r="D418" s="1" t="s">
        <v>8913</v>
      </c>
    </row>
    <row r="419" spans="1:4" x14ac:dyDescent="0.25">
      <c r="A419" s="1" t="s">
        <v>835</v>
      </c>
      <c r="B419" s="1" t="s">
        <v>8484</v>
      </c>
      <c r="C419" s="1" t="s">
        <v>8504</v>
      </c>
      <c r="D419" s="1" t="s">
        <v>8914</v>
      </c>
    </row>
    <row r="420" spans="1:4" x14ac:dyDescent="0.25">
      <c r="A420" s="1" t="s">
        <v>838</v>
      </c>
      <c r="B420" s="1" t="s">
        <v>8484</v>
      </c>
      <c r="C420" s="1" t="s">
        <v>8489</v>
      </c>
      <c r="D420" s="1" t="s">
        <v>8915</v>
      </c>
    </row>
    <row r="421" spans="1:4" x14ac:dyDescent="0.25">
      <c r="A421" s="1" t="s">
        <v>839</v>
      </c>
      <c r="B421" s="1" t="s">
        <v>8479</v>
      </c>
      <c r="C421" s="1" t="s">
        <v>8480</v>
      </c>
      <c r="D421" s="1" t="s">
        <v>8916</v>
      </c>
    </row>
    <row r="422" spans="1:4" x14ac:dyDescent="0.25">
      <c r="A422" s="1" t="s">
        <v>840</v>
      </c>
      <c r="B422" s="1" t="s">
        <v>8495</v>
      </c>
      <c r="C422" s="1" t="s">
        <v>8496</v>
      </c>
      <c r="D422" s="1" t="s">
        <v>8917</v>
      </c>
    </row>
    <row r="423" spans="1:4" x14ac:dyDescent="0.25">
      <c r="A423" s="1" t="s">
        <v>841</v>
      </c>
      <c r="B423" s="1" t="s">
        <v>8484</v>
      </c>
      <c r="C423" s="1" t="s">
        <v>8489</v>
      </c>
      <c r="D423" s="1" t="s">
        <v>8918</v>
      </c>
    </row>
    <row r="424" spans="1:4" x14ac:dyDescent="0.25">
      <c r="A424" s="1" t="s">
        <v>842</v>
      </c>
      <c r="B424" s="1" t="s">
        <v>8484</v>
      </c>
      <c r="C424" s="1" t="s">
        <v>8504</v>
      </c>
      <c r="D424" s="1" t="s">
        <v>8919</v>
      </c>
    </row>
    <row r="425" spans="1:4" x14ac:dyDescent="0.25">
      <c r="A425" s="1" t="s">
        <v>843</v>
      </c>
      <c r="B425" s="1" t="s">
        <v>8484</v>
      </c>
      <c r="C425" s="1" t="s">
        <v>8504</v>
      </c>
      <c r="D425" s="1" t="s">
        <v>8920</v>
      </c>
    </row>
    <row r="426" spans="1:4" x14ac:dyDescent="0.25">
      <c r="A426" s="1" t="s">
        <v>845</v>
      </c>
      <c r="B426" s="1" t="s">
        <v>8495</v>
      </c>
      <c r="C426" s="1" t="s">
        <v>8496</v>
      </c>
      <c r="D426" s="1" t="s">
        <v>8921</v>
      </c>
    </row>
    <row r="427" spans="1:4" x14ac:dyDescent="0.25">
      <c r="A427" s="1" t="s">
        <v>850</v>
      </c>
      <c r="B427" s="1" t="s">
        <v>8484</v>
      </c>
      <c r="C427" s="1" t="s">
        <v>8493</v>
      </c>
      <c r="D427" s="1" t="s">
        <v>8922</v>
      </c>
    </row>
    <row r="428" spans="1:4" x14ac:dyDescent="0.25">
      <c r="A428" s="1" t="s">
        <v>851</v>
      </c>
      <c r="B428" s="1" t="s">
        <v>8484</v>
      </c>
      <c r="C428" s="1" t="s">
        <v>8489</v>
      </c>
      <c r="D428" s="1" t="s">
        <v>8923</v>
      </c>
    </row>
    <row r="429" spans="1:4" x14ac:dyDescent="0.25">
      <c r="A429" s="1" t="s">
        <v>854</v>
      </c>
      <c r="B429" s="1" t="s">
        <v>8495</v>
      </c>
      <c r="C429" s="1" t="s">
        <v>8518</v>
      </c>
      <c r="D429" s="1" t="s">
        <v>8924</v>
      </c>
    </row>
    <row r="430" spans="1:4" x14ac:dyDescent="0.25">
      <c r="A430" s="1" t="s">
        <v>857</v>
      </c>
      <c r="B430" s="1" t="s">
        <v>8495</v>
      </c>
      <c r="C430" s="1" t="s">
        <v>8518</v>
      </c>
      <c r="D430" s="1" t="s">
        <v>8925</v>
      </c>
    </row>
    <row r="431" spans="1:4" x14ac:dyDescent="0.25">
      <c r="A431" s="1" t="s">
        <v>860</v>
      </c>
      <c r="B431" s="1" t="s">
        <v>8484</v>
      </c>
      <c r="C431" s="1" t="s">
        <v>8485</v>
      </c>
      <c r="D431" s="1" t="s">
        <v>8926</v>
      </c>
    </row>
    <row r="432" spans="1:4" x14ac:dyDescent="0.25">
      <c r="A432" s="1" t="s">
        <v>861</v>
      </c>
      <c r="B432" s="1" t="s">
        <v>8479</v>
      </c>
      <c r="C432" s="1" t="s">
        <v>8480</v>
      </c>
      <c r="D432" s="1" t="s">
        <v>8927</v>
      </c>
    </row>
    <row r="433" spans="1:4" x14ac:dyDescent="0.25">
      <c r="A433" s="1" t="s">
        <v>862</v>
      </c>
      <c r="B433" s="1" t="s">
        <v>8495</v>
      </c>
      <c r="C433" s="1" t="s">
        <v>8496</v>
      </c>
      <c r="D433" s="1" t="s">
        <v>8928</v>
      </c>
    </row>
    <row r="434" spans="1:4" x14ac:dyDescent="0.25">
      <c r="A434" s="1" t="s">
        <v>865</v>
      </c>
      <c r="B434" s="1" t="s">
        <v>8495</v>
      </c>
      <c r="C434" s="1" t="s">
        <v>8496</v>
      </c>
      <c r="D434" s="1" t="s">
        <v>8929</v>
      </c>
    </row>
    <row r="435" spans="1:4" x14ac:dyDescent="0.25">
      <c r="A435" s="1" t="s">
        <v>868</v>
      </c>
      <c r="B435" s="1" t="s">
        <v>8495</v>
      </c>
      <c r="C435" s="1" t="s">
        <v>8496</v>
      </c>
      <c r="D435" s="1" t="s">
        <v>8930</v>
      </c>
    </row>
    <row r="436" spans="1:4" x14ac:dyDescent="0.25">
      <c r="A436" s="1" t="s">
        <v>869</v>
      </c>
      <c r="B436" s="1" t="s">
        <v>8495</v>
      </c>
      <c r="C436" s="1" t="s">
        <v>8518</v>
      </c>
      <c r="D436" s="1" t="s">
        <v>8931</v>
      </c>
    </row>
    <row r="437" spans="1:4" x14ac:dyDescent="0.25">
      <c r="A437" s="1" t="s">
        <v>872</v>
      </c>
      <c r="B437" s="1" t="s">
        <v>8484</v>
      </c>
      <c r="C437" s="1" t="s">
        <v>8489</v>
      </c>
      <c r="D437" s="1" t="s">
        <v>8932</v>
      </c>
    </row>
    <row r="438" spans="1:4" x14ac:dyDescent="0.25">
      <c r="A438" s="1" t="s">
        <v>873</v>
      </c>
      <c r="B438" s="1" t="s">
        <v>8484</v>
      </c>
      <c r="C438" s="1" t="s">
        <v>8523</v>
      </c>
      <c r="D438" s="1" t="s">
        <v>8933</v>
      </c>
    </row>
    <row r="439" spans="1:4" x14ac:dyDescent="0.25">
      <c r="A439" s="1" t="s">
        <v>876</v>
      </c>
      <c r="B439" s="1" t="s">
        <v>8495</v>
      </c>
      <c r="C439" s="1" t="s">
        <v>8518</v>
      </c>
      <c r="D439" s="1" t="s">
        <v>8934</v>
      </c>
    </row>
    <row r="440" spans="1:4" x14ac:dyDescent="0.25">
      <c r="A440" s="1" t="s">
        <v>879</v>
      </c>
      <c r="B440" s="1" t="s">
        <v>8479</v>
      </c>
      <c r="C440" s="1" t="s">
        <v>8487</v>
      </c>
      <c r="D440" s="1" t="s">
        <v>8935</v>
      </c>
    </row>
    <row r="441" spans="1:4" x14ac:dyDescent="0.25">
      <c r="A441" s="1" t="s">
        <v>882</v>
      </c>
      <c r="B441" s="1" t="s">
        <v>8484</v>
      </c>
      <c r="C441" s="1" t="s">
        <v>8523</v>
      </c>
      <c r="D441" s="1" t="s">
        <v>8936</v>
      </c>
    </row>
    <row r="442" spans="1:4" x14ac:dyDescent="0.25">
      <c r="A442" s="1" t="s">
        <v>884</v>
      </c>
      <c r="B442" s="1" t="s">
        <v>8484</v>
      </c>
      <c r="C442" s="1" t="s">
        <v>8498</v>
      </c>
      <c r="D442" s="1" t="s">
        <v>8937</v>
      </c>
    </row>
    <row r="443" spans="1:4" x14ac:dyDescent="0.25">
      <c r="A443" s="1" t="s">
        <v>885</v>
      </c>
      <c r="B443" s="1" t="s">
        <v>8479</v>
      </c>
      <c r="C443" s="1" t="s">
        <v>8491</v>
      </c>
      <c r="D443" s="1" t="s">
        <v>8938</v>
      </c>
    </row>
    <row r="444" spans="1:4" x14ac:dyDescent="0.25">
      <c r="A444" s="1" t="s">
        <v>886</v>
      </c>
      <c r="B444" s="1" t="s">
        <v>8479</v>
      </c>
      <c r="C444" s="1" t="s">
        <v>8491</v>
      </c>
      <c r="D444" s="1" t="s">
        <v>8939</v>
      </c>
    </row>
    <row r="445" spans="1:4" x14ac:dyDescent="0.25">
      <c r="A445" s="1" t="s">
        <v>889</v>
      </c>
      <c r="B445" s="1" t="s">
        <v>8484</v>
      </c>
      <c r="C445" s="1" t="s">
        <v>8498</v>
      </c>
      <c r="D445" s="1" t="s">
        <v>8940</v>
      </c>
    </row>
    <row r="446" spans="1:4" x14ac:dyDescent="0.25">
      <c r="A446" s="1" t="s">
        <v>890</v>
      </c>
      <c r="B446" s="1" t="s">
        <v>8484</v>
      </c>
      <c r="C446" s="1" t="s">
        <v>8498</v>
      </c>
      <c r="D446" s="1" t="s">
        <v>8941</v>
      </c>
    </row>
    <row r="447" spans="1:4" x14ac:dyDescent="0.25">
      <c r="A447" s="1" t="s">
        <v>891</v>
      </c>
      <c r="B447" s="1" t="s">
        <v>8479</v>
      </c>
      <c r="C447" s="1" t="s">
        <v>8482</v>
      </c>
      <c r="D447" s="1" t="s">
        <v>8942</v>
      </c>
    </row>
    <row r="448" spans="1:4" x14ac:dyDescent="0.25">
      <c r="A448" s="1" t="s">
        <v>892</v>
      </c>
      <c r="B448" s="1" t="s">
        <v>8484</v>
      </c>
      <c r="C448" s="1" t="s">
        <v>8498</v>
      </c>
      <c r="D448" s="1" t="s">
        <v>8943</v>
      </c>
    </row>
    <row r="449" spans="1:4" x14ac:dyDescent="0.25">
      <c r="A449" s="1" t="s">
        <v>893</v>
      </c>
      <c r="B449" s="1" t="s">
        <v>8484</v>
      </c>
      <c r="C449" s="1" t="s">
        <v>8504</v>
      </c>
      <c r="D449" s="1" t="s">
        <v>8944</v>
      </c>
    </row>
    <row r="450" spans="1:4" x14ac:dyDescent="0.25">
      <c r="A450" s="1" t="s">
        <v>897</v>
      </c>
      <c r="B450" s="1" t="s">
        <v>8484</v>
      </c>
      <c r="C450" s="1" t="s">
        <v>8493</v>
      </c>
      <c r="D450" s="1" t="s">
        <v>8945</v>
      </c>
    </row>
    <row r="451" spans="1:4" x14ac:dyDescent="0.25">
      <c r="A451" s="1" t="s">
        <v>898</v>
      </c>
      <c r="B451" s="1" t="s">
        <v>8484</v>
      </c>
      <c r="C451" s="1" t="s">
        <v>8493</v>
      </c>
      <c r="D451" s="1" t="s">
        <v>8946</v>
      </c>
    </row>
    <row r="452" spans="1:4" x14ac:dyDescent="0.25">
      <c r="A452" s="1" t="s">
        <v>899</v>
      </c>
      <c r="B452" s="1" t="s">
        <v>8484</v>
      </c>
      <c r="C452" s="1" t="s">
        <v>8498</v>
      </c>
      <c r="D452" s="1" t="s">
        <v>8947</v>
      </c>
    </row>
    <row r="453" spans="1:4" x14ac:dyDescent="0.25">
      <c r="A453" s="1" t="s">
        <v>902</v>
      </c>
      <c r="B453" s="1" t="s">
        <v>8479</v>
      </c>
      <c r="C453" s="1" t="s">
        <v>8491</v>
      </c>
      <c r="D453" s="1" t="s">
        <v>8948</v>
      </c>
    </row>
    <row r="454" spans="1:4" x14ac:dyDescent="0.25">
      <c r="A454" s="1" t="s">
        <v>903</v>
      </c>
      <c r="B454" s="1" t="s">
        <v>8495</v>
      </c>
      <c r="C454" s="1" t="s">
        <v>8518</v>
      </c>
      <c r="D454" s="1" t="s">
        <v>8949</v>
      </c>
    </row>
    <row r="455" spans="1:4" x14ac:dyDescent="0.25">
      <c r="A455" s="1" t="s">
        <v>907</v>
      </c>
      <c r="B455" s="1" t="s">
        <v>8484</v>
      </c>
      <c r="C455" s="1" t="s">
        <v>8493</v>
      </c>
      <c r="D455" s="1" t="s">
        <v>8950</v>
      </c>
    </row>
    <row r="456" spans="1:4" x14ac:dyDescent="0.25">
      <c r="A456" s="1" t="s">
        <v>908</v>
      </c>
      <c r="B456" s="1" t="s">
        <v>8484</v>
      </c>
      <c r="C456" s="1" t="s">
        <v>8493</v>
      </c>
      <c r="D456" s="1" t="s">
        <v>8951</v>
      </c>
    </row>
    <row r="457" spans="1:4" x14ac:dyDescent="0.25">
      <c r="A457" s="1" t="s">
        <v>910</v>
      </c>
      <c r="B457" s="1" t="s">
        <v>8495</v>
      </c>
      <c r="C457" s="1" t="s">
        <v>8803</v>
      </c>
      <c r="D457" s="1" t="s">
        <v>8952</v>
      </c>
    </row>
    <row r="458" spans="1:4" x14ac:dyDescent="0.25">
      <c r="A458" s="1" t="s">
        <v>911</v>
      </c>
      <c r="B458" s="1" t="s">
        <v>8484</v>
      </c>
      <c r="C458" s="1" t="s">
        <v>8489</v>
      </c>
      <c r="D458" s="1" t="s">
        <v>8953</v>
      </c>
    </row>
    <row r="459" spans="1:4" x14ac:dyDescent="0.25">
      <c r="A459" s="1" t="s">
        <v>912</v>
      </c>
      <c r="B459" s="1" t="s">
        <v>8484</v>
      </c>
      <c r="C459" s="1" t="s">
        <v>8504</v>
      </c>
      <c r="D459" s="1" t="s">
        <v>8954</v>
      </c>
    </row>
    <row r="460" spans="1:4" x14ac:dyDescent="0.25">
      <c r="A460" s="1" t="s">
        <v>913</v>
      </c>
      <c r="B460" s="1" t="s">
        <v>8484</v>
      </c>
      <c r="C460" s="1" t="s">
        <v>8489</v>
      </c>
      <c r="D460" s="1" t="s">
        <v>8955</v>
      </c>
    </row>
    <row r="461" spans="1:4" x14ac:dyDescent="0.25">
      <c r="A461" s="1" t="s">
        <v>916</v>
      </c>
      <c r="B461" s="1" t="s">
        <v>8484</v>
      </c>
      <c r="C461" s="1" t="s">
        <v>8489</v>
      </c>
      <c r="D461" s="1" t="s">
        <v>8956</v>
      </c>
    </row>
    <row r="462" spans="1:4" x14ac:dyDescent="0.25">
      <c r="A462" s="1" t="s">
        <v>917</v>
      </c>
      <c r="B462" s="1" t="s">
        <v>8484</v>
      </c>
      <c r="C462" s="1" t="s">
        <v>8498</v>
      </c>
      <c r="D462" s="1" t="s">
        <v>8957</v>
      </c>
    </row>
    <row r="463" spans="1:4" x14ac:dyDescent="0.25">
      <c r="A463" s="1" t="s">
        <v>921</v>
      </c>
      <c r="B463" s="1" t="s">
        <v>8495</v>
      </c>
      <c r="C463" s="1" t="s">
        <v>8496</v>
      </c>
      <c r="D463" s="1" t="s">
        <v>8958</v>
      </c>
    </row>
    <row r="464" spans="1:4" x14ac:dyDescent="0.25">
      <c r="A464" s="1" t="s">
        <v>924</v>
      </c>
      <c r="B464" s="1" t="s">
        <v>8484</v>
      </c>
      <c r="C464" s="1" t="s">
        <v>8547</v>
      </c>
      <c r="D464" s="1" t="s">
        <v>8623</v>
      </c>
    </row>
    <row r="465" spans="1:4" x14ac:dyDescent="0.25">
      <c r="A465" s="1" t="s">
        <v>927</v>
      </c>
      <c r="B465" s="1" t="s">
        <v>8479</v>
      </c>
      <c r="C465" s="1" t="s">
        <v>8482</v>
      </c>
      <c r="D465" s="1" t="s">
        <v>8959</v>
      </c>
    </row>
    <row r="466" spans="1:4" x14ac:dyDescent="0.25">
      <c r="A466" s="1" t="s">
        <v>930</v>
      </c>
      <c r="B466" s="1" t="s">
        <v>8484</v>
      </c>
      <c r="C466" s="1" t="s">
        <v>8489</v>
      </c>
      <c r="D466" s="1" t="s">
        <v>8960</v>
      </c>
    </row>
    <row r="467" spans="1:4" x14ac:dyDescent="0.25">
      <c r="A467" s="1" t="s">
        <v>931</v>
      </c>
      <c r="B467" s="1" t="s">
        <v>8484</v>
      </c>
      <c r="C467" s="1" t="s">
        <v>8629</v>
      </c>
      <c r="D467" s="1" t="s">
        <v>8961</v>
      </c>
    </row>
    <row r="468" spans="1:4" x14ac:dyDescent="0.25">
      <c r="A468" s="1" t="s">
        <v>932</v>
      </c>
      <c r="B468" s="1" t="s">
        <v>8484</v>
      </c>
      <c r="C468" s="1" t="s">
        <v>8523</v>
      </c>
      <c r="D468" s="1" t="s">
        <v>8962</v>
      </c>
    </row>
    <row r="469" spans="1:4" x14ac:dyDescent="0.25">
      <c r="A469" s="1" t="s">
        <v>935</v>
      </c>
      <c r="B469" s="1" t="s">
        <v>8479</v>
      </c>
      <c r="C469" s="1" t="s">
        <v>8482</v>
      </c>
      <c r="D469" s="1" t="s">
        <v>8963</v>
      </c>
    </row>
    <row r="470" spans="1:4" x14ac:dyDescent="0.25">
      <c r="A470" s="1" t="s">
        <v>938</v>
      </c>
      <c r="B470" s="1" t="s">
        <v>8479</v>
      </c>
      <c r="C470" s="1" t="s">
        <v>8491</v>
      </c>
      <c r="D470" s="1" t="s">
        <v>8964</v>
      </c>
    </row>
    <row r="471" spans="1:4" x14ac:dyDescent="0.25">
      <c r="A471" s="1" t="s">
        <v>941</v>
      </c>
      <c r="B471" s="1" t="s">
        <v>8495</v>
      </c>
      <c r="C471" s="1" t="s">
        <v>8496</v>
      </c>
      <c r="D471" s="1" t="s">
        <v>8965</v>
      </c>
    </row>
    <row r="472" spans="1:4" x14ac:dyDescent="0.25">
      <c r="A472" s="1" t="s">
        <v>944</v>
      </c>
      <c r="B472" s="1" t="s">
        <v>8484</v>
      </c>
      <c r="C472" s="1" t="s">
        <v>8489</v>
      </c>
      <c r="D472" s="1" t="s">
        <v>8966</v>
      </c>
    </row>
    <row r="473" spans="1:4" x14ac:dyDescent="0.25">
      <c r="A473" s="1" t="s">
        <v>947</v>
      </c>
      <c r="B473" s="1" t="s">
        <v>8484</v>
      </c>
      <c r="C473" s="1" t="s">
        <v>8498</v>
      </c>
      <c r="D473" s="1" t="s">
        <v>8967</v>
      </c>
    </row>
    <row r="474" spans="1:4" x14ac:dyDescent="0.25">
      <c r="A474" s="1" t="s">
        <v>949</v>
      </c>
      <c r="B474" s="1" t="s">
        <v>8484</v>
      </c>
      <c r="C474" s="1" t="s">
        <v>8498</v>
      </c>
      <c r="D474" s="1" t="s">
        <v>8968</v>
      </c>
    </row>
    <row r="475" spans="1:4" x14ac:dyDescent="0.25">
      <c r="A475" s="1" t="s">
        <v>952</v>
      </c>
      <c r="B475" s="1" t="s">
        <v>8484</v>
      </c>
      <c r="C475" s="1" t="s">
        <v>8500</v>
      </c>
      <c r="D475" s="1" t="s">
        <v>8969</v>
      </c>
    </row>
    <row r="476" spans="1:4" x14ac:dyDescent="0.25">
      <c r="A476" s="1" t="s">
        <v>953</v>
      </c>
      <c r="B476" s="1" t="s">
        <v>8479</v>
      </c>
      <c r="C476" s="1" t="s">
        <v>8482</v>
      </c>
      <c r="D476" s="1" t="s">
        <v>8970</v>
      </c>
    </row>
    <row r="477" spans="1:4" x14ac:dyDescent="0.25">
      <c r="A477" s="1" t="s">
        <v>956</v>
      </c>
      <c r="B477" s="1" t="s">
        <v>8495</v>
      </c>
      <c r="C477" s="1" t="s">
        <v>8518</v>
      </c>
      <c r="D477" s="1" t="s">
        <v>8971</v>
      </c>
    </row>
    <row r="478" spans="1:4" x14ac:dyDescent="0.25">
      <c r="A478" s="1" t="s">
        <v>958</v>
      </c>
      <c r="B478" s="1" t="s">
        <v>8495</v>
      </c>
      <c r="C478" s="1" t="s">
        <v>8496</v>
      </c>
      <c r="D478" s="1" t="s">
        <v>8972</v>
      </c>
    </row>
    <row r="479" spans="1:4" x14ac:dyDescent="0.25">
      <c r="A479" s="1" t="s">
        <v>962</v>
      </c>
      <c r="B479" s="1" t="s">
        <v>8495</v>
      </c>
      <c r="C479" s="1" t="s">
        <v>8518</v>
      </c>
      <c r="D479" s="1" t="s">
        <v>8973</v>
      </c>
    </row>
    <row r="480" spans="1:4" x14ac:dyDescent="0.25">
      <c r="A480" s="1" t="s">
        <v>963</v>
      </c>
      <c r="B480" s="1" t="s">
        <v>8495</v>
      </c>
      <c r="C480" s="1" t="s">
        <v>8496</v>
      </c>
      <c r="D480" s="1" t="s">
        <v>8974</v>
      </c>
    </row>
    <row r="481" spans="1:4" x14ac:dyDescent="0.25">
      <c r="A481" s="1" t="s">
        <v>964</v>
      </c>
      <c r="B481" s="1" t="s">
        <v>8479</v>
      </c>
      <c r="C481" s="1" t="s">
        <v>8491</v>
      </c>
      <c r="D481" s="1" t="s">
        <v>8975</v>
      </c>
    </row>
    <row r="482" spans="1:4" x14ac:dyDescent="0.25">
      <c r="A482" s="1" t="s">
        <v>967</v>
      </c>
      <c r="B482" s="1" t="s">
        <v>8484</v>
      </c>
      <c r="C482" s="1" t="s">
        <v>8498</v>
      </c>
      <c r="D482" s="1" t="s">
        <v>8976</v>
      </c>
    </row>
    <row r="483" spans="1:4" x14ac:dyDescent="0.25">
      <c r="A483" s="1" t="s">
        <v>968</v>
      </c>
      <c r="B483" s="1" t="s">
        <v>8484</v>
      </c>
      <c r="C483" s="1" t="s">
        <v>8504</v>
      </c>
      <c r="D483" s="1" t="s">
        <v>8977</v>
      </c>
    </row>
    <row r="484" spans="1:4" x14ac:dyDescent="0.25">
      <c r="A484" s="1" t="s">
        <v>970</v>
      </c>
      <c r="B484" s="1" t="s">
        <v>8484</v>
      </c>
      <c r="C484" s="1" t="s">
        <v>8629</v>
      </c>
      <c r="D484" s="1" t="s">
        <v>8825</v>
      </c>
    </row>
    <row r="485" spans="1:4" x14ac:dyDescent="0.25">
      <c r="A485" s="1" t="s">
        <v>973</v>
      </c>
      <c r="B485" s="1" t="s">
        <v>8479</v>
      </c>
      <c r="C485" s="1" t="s">
        <v>8482</v>
      </c>
      <c r="D485" s="1" t="s">
        <v>8978</v>
      </c>
    </row>
    <row r="486" spans="1:4" x14ac:dyDescent="0.25">
      <c r="A486" s="1" t="s">
        <v>975</v>
      </c>
      <c r="B486" s="1" t="s">
        <v>8479</v>
      </c>
      <c r="C486" s="1" t="s">
        <v>8491</v>
      </c>
      <c r="D486" s="1" t="s">
        <v>8979</v>
      </c>
    </row>
    <row r="487" spans="1:4" x14ac:dyDescent="0.25">
      <c r="A487" s="1" t="s">
        <v>978</v>
      </c>
      <c r="B487" s="1" t="s">
        <v>8484</v>
      </c>
      <c r="C487" s="1" t="s">
        <v>8547</v>
      </c>
      <c r="D487" s="1" t="s">
        <v>8980</v>
      </c>
    </row>
    <row r="488" spans="1:4" x14ac:dyDescent="0.25">
      <c r="A488" s="1" t="s">
        <v>980</v>
      </c>
      <c r="B488" s="1" t="s">
        <v>8484</v>
      </c>
      <c r="C488" s="1" t="s">
        <v>8489</v>
      </c>
      <c r="D488" s="1" t="s">
        <v>8981</v>
      </c>
    </row>
    <row r="489" spans="1:4" x14ac:dyDescent="0.25">
      <c r="A489" s="1" t="s">
        <v>983</v>
      </c>
      <c r="B489" s="1" t="s">
        <v>8484</v>
      </c>
      <c r="C489" s="1" t="s">
        <v>8493</v>
      </c>
      <c r="D489" s="1" t="s">
        <v>8982</v>
      </c>
    </row>
    <row r="490" spans="1:4" x14ac:dyDescent="0.25">
      <c r="A490" s="1" t="s">
        <v>986</v>
      </c>
      <c r="B490" s="1" t="s">
        <v>8484</v>
      </c>
      <c r="C490" s="1" t="s">
        <v>8485</v>
      </c>
      <c r="D490" s="1" t="s">
        <v>8983</v>
      </c>
    </row>
    <row r="491" spans="1:4" x14ac:dyDescent="0.25">
      <c r="A491" s="1" t="s">
        <v>987</v>
      </c>
      <c r="B491" s="1" t="s">
        <v>8479</v>
      </c>
      <c r="C491" s="1" t="s">
        <v>8487</v>
      </c>
      <c r="D491" s="1" t="s">
        <v>8984</v>
      </c>
    </row>
    <row r="492" spans="1:4" x14ac:dyDescent="0.25">
      <c r="A492" s="1" t="s">
        <v>988</v>
      </c>
      <c r="B492" s="1" t="s">
        <v>8484</v>
      </c>
      <c r="C492" s="1" t="s">
        <v>8504</v>
      </c>
      <c r="D492" s="1" t="s">
        <v>8985</v>
      </c>
    </row>
    <row r="493" spans="1:4" x14ac:dyDescent="0.25">
      <c r="A493" s="1" t="s">
        <v>991</v>
      </c>
      <c r="B493" s="1" t="s">
        <v>8484</v>
      </c>
      <c r="C493" s="1" t="s">
        <v>8498</v>
      </c>
      <c r="D493" s="1" t="s">
        <v>8986</v>
      </c>
    </row>
    <row r="494" spans="1:4" x14ac:dyDescent="0.25">
      <c r="A494" s="1" t="s">
        <v>994</v>
      </c>
      <c r="B494" s="1" t="s">
        <v>8484</v>
      </c>
      <c r="C494" s="1" t="s">
        <v>8500</v>
      </c>
      <c r="D494" s="1" t="s">
        <v>8987</v>
      </c>
    </row>
    <row r="495" spans="1:4" x14ac:dyDescent="0.25">
      <c r="A495" s="1" t="s">
        <v>995</v>
      </c>
      <c r="B495" s="1" t="s">
        <v>8479</v>
      </c>
      <c r="C495" s="1" t="s">
        <v>8491</v>
      </c>
      <c r="D495" s="1" t="s">
        <v>8988</v>
      </c>
    </row>
    <row r="496" spans="1:4" x14ac:dyDescent="0.25">
      <c r="A496" s="1" t="s">
        <v>998</v>
      </c>
      <c r="B496" s="1" t="s">
        <v>8484</v>
      </c>
      <c r="C496" s="1" t="s">
        <v>8547</v>
      </c>
      <c r="D496" s="1" t="s">
        <v>8989</v>
      </c>
    </row>
    <row r="497" spans="1:4" x14ac:dyDescent="0.25">
      <c r="A497" s="1" t="s">
        <v>1001</v>
      </c>
      <c r="B497" s="1" t="s">
        <v>8495</v>
      </c>
      <c r="C497" s="1" t="s">
        <v>8496</v>
      </c>
      <c r="D497" s="1" t="s">
        <v>8990</v>
      </c>
    </row>
    <row r="498" spans="1:4" x14ac:dyDescent="0.25">
      <c r="A498" s="1" t="s">
        <v>1004</v>
      </c>
      <c r="B498" s="1" t="s">
        <v>8484</v>
      </c>
      <c r="C498" s="1" t="s">
        <v>8504</v>
      </c>
      <c r="D498" s="1" t="s">
        <v>8991</v>
      </c>
    </row>
    <row r="499" spans="1:4" x14ac:dyDescent="0.25">
      <c r="A499" s="1" t="s">
        <v>1005</v>
      </c>
      <c r="B499" s="1" t="s">
        <v>8484</v>
      </c>
      <c r="C499" s="1" t="s">
        <v>8498</v>
      </c>
      <c r="D499" s="1" t="s">
        <v>8992</v>
      </c>
    </row>
    <row r="500" spans="1:4" x14ac:dyDescent="0.25">
      <c r="A500" s="1" t="s">
        <v>1006</v>
      </c>
      <c r="B500" s="1" t="s">
        <v>8484</v>
      </c>
      <c r="C500" s="1" t="s">
        <v>8504</v>
      </c>
      <c r="D500" s="1" t="s">
        <v>8993</v>
      </c>
    </row>
    <row r="501" spans="1:4" x14ac:dyDescent="0.25">
      <c r="A501" s="1" t="s">
        <v>1007</v>
      </c>
      <c r="B501" s="1" t="s">
        <v>8479</v>
      </c>
      <c r="C501" s="1" t="s">
        <v>8482</v>
      </c>
      <c r="D501" s="1" t="s">
        <v>8994</v>
      </c>
    </row>
    <row r="502" spans="1:4" x14ac:dyDescent="0.25">
      <c r="A502" s="1" t="s">
        <v>1010</v>
      </c>
      <c r="B502" s="1" t="s">
        <v>8495</v>
      </c>
      <c r="C502" s="1" t="s">
        <v>8496</v>
      </c>
      <c r="D502" s="1" t="s">
        <v>8995</v>
      </c>
    </row>
    <row r="503" spans="1:4" x14ac:dyDescent="0.25">
      <c r="A503" s="1" t="s">
        <v>1013</v>
      </c>
      <c r="B503" s="1" t="s">
        <v>8484</v>
      </c>
      <c r="C503" s="1" t="s">
        <v>8493</v>
      </c>
      <c r="D503" s="1" t="s">
        <v>8996</v>
      </c>
    </row>
    <row r="504" spans="1:4" x14ac:dyDescent="0.25">
      <c r="A504" s="1" t="s">
        <v>1016</v>
      </c>
      <c r="B504" s="1" t="s">
        <v>8484</v>
      </c>
      <c r="C504" s="1" t="s">
        <v>8504</v>
      </c>
      <c r="D504" s="1" t="s">
        <v>8997</v>
      </c>
    </row>
    <row r="505" spans="1:4" x14ac:dyDescent="0.25">
      <c r="A505" s="1" t="s">
        <v>1017</v>
      </c>
      <c r="B505" s="1" t="s">
        <v>8484</v>
      </c>
      <c r="C505" s="1" t="s">
        <v>8629</v>
      </c>
      <c r="D505" s="1" t="s">
        <v>8998</v>
      </c>
    </row>
    <row r="506" spans="1:4" x14ac:dyDescent="0.25">
      <c r="A506" s="1" t="s">
        <v>1020</v>
      </c>
      <c r="B506" s="1" t="s">
        <v>8479</v>
      </c>
      <c r="C506" s="1" t="s">
        <v>8491</v>
      </c>
      <c r="D506" s="1" t="s">
        <v>8999</v>
      </c>
    </row>
    <row r="507" spans="1:4" x14ac:dyDescent="0.25">
      <c r="A507" s="1" t="s">
        <v>1023</v>
      </c>
      <c r="B507" s="1" t="s">
        <v>8484</v>
      </c>
      <c r="C507" s="1" t="s">
        <v>8629</v>
      </c>
      <c r="D507" s="1" t="s">
        <v>9000</v>
      </c>
    </row>
    <row r="508" spans="1:4" x14ac:dyDescent="0.25">
      <c r="A508" s="1" t="s">
        <v>1026</v>
      </c>
      <c r="B508" s="1" t="s">
        <v>8495</v>
      </c>
      <c r="C508" s="1" t="s">
        <v>8496</v>
      </c>
      <c r="D508" s="1" t="s">
        <v>9001</v>
      </c>
    </row>
    <row r="509" spans="1:4" x14ac:dyDescent="0.25">
      <c r="A509" s="1" t="s">
        <v>1027</v>
      </c>
      <c r="B509" s="1" t="s">
        <v>8484</v>
      </c>
      <c r="C509" s="1" t="s">
        <v>8498</v>
      </c>
      <c r="D509" s="1" t="s">
        <v>9002</v>
      </c>
    </row>
    <row r="510" spans="1:4" x14ac:dyDescent="0.25">
      <c r="A510" s="1" t="s">
        <v>1030</v>
      </c>
      <c r="B510" s="1" t="s">
        <v>8484</v>
      </c>
      <c r="C510" s="1" t="s">
        <v>8485</v>
      </c>
      <c r="D510" s="1" t="s">
        <v>9003</v>
      </c>
    </row>
    <row r="511" spans="1:4" x14ac:dyDescent="0.25">
      <c r="A511" s="1" t="s">
        <v>1033</v>
      </c>
      <c r="B511" s="1" t="s">
        <v>8495</v>
      </c>
      <c r="C511" s="1" t="s">
        <v>8496</v>
      </c>
      <c r="D511" s="1" t="s">
        <v>9004</v>
      </c>
    </row>
    <row r="512" spans="1:4" x14ac:dyDescent="0.25">
      <c r="A512" s="1" t="s">
        <v>1034</v>
      </c>
      <c r="B512" s="1" t="s">
        <v>8484</v>
      </c>
      <c r="C512" s="1" t="s">
        <v>8504</v>
      </c>
      <c r="D512" s="1" t="s">
        <v>9005</v>
      </c>
    </row>
    <row r="513" spans="1:4" x14ac:dyDescent="0.25">
      <c r="A513" s="1" t="s">
        <v>1035</v>
      </c>
      <c r="B513" s="1" t="s">
        <v>8484</v>
      </c>
      <c r="C513" s="1" t="s">
        <v>8504</v>
      </c>
      <c r="D513" s="1" t="s">
        <v>9006</v>
      </c>
    </row>
    <row r="514" spans="1:4" x14ac:dyDescent="0.25">
      <c r="A514" s="1" t="s">
        <v>1038</v>
      </c>
      <c r="B514" s="1" t="s">
        <v>8484</v>
      </c>
      <c r="C514" s="1" t="s">
        <v>8493</v>
      </c>
      <c r="D514" s="1" t="s">
        <v>9007</v>
      </c>
    </row>
    <row r="515" spans="1:4" x14ac:dyDescent="0.25">
      <c r="A515" s="1" t="s">
        <v>1041</v>
      </c>
      <c r="B515" s="1" t="s">
        <v>8484</v>
      </c>
      <c r="C515" s="1" t="s">
        <v>8500</v>
      </c>
      <c r="D515" s="1" t="s">
        <v>9008</v>
      </c>
    </row>
    <row r="516" spans="1:4" x14ac:dyDescent="0.25">
      <c r="A516" s="1" t="s">
        <v>1042</v>
      </c>
      <c r="B516" s="1" t="s">
        <v>8479</v>
      </c>
      <c r="C516" s="1" t="s">
        <v>8491</v>
      </c>
      <c r="D516" s="1" t="s">
        <v>9009</v>
      </c>
    </row>
    <row r="517" spans="1:4" x14ac:dyDescent="0.25">
      <c r="A517" s="1" t="s">
        <v>1045</v>
      </c>
      <c r="B517" s="1" t="s">
        <v>8484</v>
      </c>
      <c r="C517" s="1" t="s">
        <v>8629</v>
      </c>
      <c r="D517" s="1" t="s">
        <v>9010</v>
      </c>
    </row>
    <row r="518" spans="1:4" x14ac:dyDescent="0.25">
      <c r="A518" s="1" t="s">
        <v>1048</v>
      </c>
      <c r="B518" s="1" t="s">
        <v>8495</v>
      </c>
      <c r="C518" s="1" t="s">
        <v>8496</v>
      </c>
      <c r="D518" s="1" t="s">
        <v>9011</v>
      </c>
    </row>
    <row r="519" spans="1:4" x14ac:dyDescent="0.25">
      <c r="A519" s="1" t="s">
        <v>1049</v>
      </c>
      <c r="B519" s="1" t="s">
        <v>8495</v>
      </c>
      <c r="C519" s="1" t="s">
        <v>8496</v>
      </c>
      <c r="D519" s="1" t="s">
        <v>9012</v>
      </c>
    </row>
    <row r="520" spans="1:4" x14ac:dyDescent="0.25">
      <c r="A520" s="1" t="s">
        <v>1052</v>
      </c>
      <c r="B520" s="1" t="s">
        <v>8484</v>
      </c>
      <c r="C520" s="1" t="s">
        <v>8489</v>
      </c>
      <c r="D520" s="1" t="s">
        <v>9013</v>
      </c>
    </row>
    <row r="521" spans="1:4" x14ac:dyDescent="0.25">
      <c r="A521" s="1" t="s">
        <v>1053</v>
      </c>
      <c r="B521" s="1" t="s">
        <v>8484</v>
      </c>
      <c r="C521" s="1" t="s">
        <v>8504</v>
      </c>
      <c r="D521" s="1" t="s">
        <v>9014</v>
      </c>
    </row>
    <row r="522" spans="1:4" x14ac:dyDescent="0.25">
      <c r="A522" s="1" t="s">
        <v>1056</v>
      </c>
      <c r="B522" s="1" t="s">
        <v>8484</v>
      </c>
      <c r="C522" s="1" t="s">
        <v>8498</v>
      </c>
      <c r="D522" s="1" t="s">
        <v>9015</v>
      </c>
    </row>
    <row r="523" spans="1:4" x14ac:dyDescent="0.25">
      <c r="A523" s="1" t="s">
        <v>1057</v>
      </c>
      <c r="B523" s="1" t="s">
        <v>8495</v>
      </c>
      <c r="C523" s="1" t="s">
        <v>8496</v>
      </c>
      <c r="D523" s="1" t="s">
        <v>9016</v>
      </c>
    </row>
    <row r="524" spans="1:4" x14ac:dyDescent="0.25">
      <c r="A524" s="1" t="s">
        <v>1060</v>
      </c>
      <c r="B524" s="1" t="s">
        <v>8484</v>
      </c>
      <c r="C524" s="1" t="s">
        <v>8485</v>
      </c>
      <c r="D524" s="1" t="s">
        <v>9017</v>
      </c>
    </row>
    <row r="525" spans="1:4" x14ac:dyDescent="0.25">
      <c r="A525" s="1" t="s">
        <v>1063</v>
      </c>
      <c r="B525" s="1" t="s">
        <v>8484</v>
      </c>
      <c r="C525" s="1" t="s">
        <v>8504</v>
      </c>
      <c r="D525" s="1" t="s">
        <v>9018</v>
      </c>
    </row>
    <row r="526" spans="1:4" x14ac:dyDescent="0.25">
      <c r="A526" s="1" t="s">
        <v>1064</v>
      </c>
      <c r="B526" s="1" t="s">
        <v>8495</v>
      </c>
      <c r="C526" s="1" t="s">
        <v>8496</v>
      </c>
      <c r="D526" s="1" t="s">
        <v>9019</v>
      </c>
    </row>
    <row r="527" spans="1:4" x14ac:dyDescent="0.25">
      <c r="A527" s="1" t="s">
        <v>1067</v>
      </c>
      <c r="B527" s="1" t="s">
        <v>8484</v>
      </c>
      <c r="C527" s="1" t="s">
        <v>8498</v>
      </c>
      <c r="D527" s="1" t="s">
        <v>9020</v>
      </c>
    </row>
    <row r="528" spans="1:4" x14ac:dyDescent="0.25">
      <c r="A528" s="1" t="s">
        <v>1070</v>
      </c>
      <c r="B528" s="1" t="s">
        <v>8479</v>
      </c>
      <c r="C528" s="1" t="s">
        <v>8491</v>
      </c>
      <c r="D528" s="1" t="s">
        <v>9021</v>
      </c>
    </row>
    <row r="529" spans="1:4" x14ac:dyDescent="0.25">
      <c r="A529" s="1" t="s">
        <v>1071</v>
      </c>
      <c r="B529" s="1" t="s">
        <v>8479</v>
      </c>
      <c r="C529" s="1" t="s">
        <v>8491</v>
      </c>
      <c r="D529" s="1" t="s">
        <v>9022</v>
      </c>
    </row>
    <row r="530" spans="1:4" x14ac:dyDescent="0.25">
      <c r="A530" s="1" t="s">
        <v>1072</v>
      </c>
      <c r="B530" s="1" t="s">
        <v>8484</v>
      </c>
      <c r="C530" s="1" t="s">
        <v>8498</v>
      </c>
      <c r="D530" s="1" t="s">
        <v>9023</v>
      </c>
    </row>
    <row r="531" spans="1:4" x14ac:dyDescent="0.25">
      <c r="A531" s="1" t="s">
        <v>1073</v>
      </c>
      <c r="B531" s="1" t="s">
        <v>8495</v>
      </c>
      <c r="C531" s="1" t="s">
        <v>8496</v>
      </c>
      <c r="D531" s="1" t="s">
        <v>9024</v>
      </c>
    </row>
    <row r="532" spans="1:4" x14ac:dyDescent="0.25">
      <c r="A532" s="1" t="s">
        <v>1076</v>
      </c>
      <c r="B532" s="1" t="s">
        <v>8484</v>
      </c>
      <c r="C532" s="1" t="s">
        <v>8498</v>
      </c>
      <c r="D532" s="1" t="s">
        <v>9025</v>
      </c>
    </row>
    <row r="533" spans="1:4" x14ac:dyDescent="0.25">
      <c r="A533" s="1" t="s">
        <v>1079</v>
      </c>
      <c r="B533" s="1" t="s">
        <v>8479</v>
      </c>
      <c r="C533" s="1" t="s">
        <v>8482</v>
      </c>
      <c r="D533" s="1" t="s">
        <v>9026</v>
      </c>
    </row>
    <row r="534" spans="1:4" x14ac:dyDescent="0.25">
      <c r="A534" s="1" t="s">
        <v>1080</v>
      </c>
      <c r="B534" s="1" t="s">
        <v>8484</v>
      </c>
      <c r="C534" s="1" t="s">
        <v>8500</v>
      </c>
      <c r="D534" s="1" t="s">
        <v>9027</v>
      </c>
    </row>
    <row r="535" spans="1:4" x14ac:dyDescent="0.25">
      <c r="A535" s="1" t="s">
        <v>1081</v>
      </c>
      <c r="B535" s="1" t="s">
        <v>8484</v>
      </c>
      <c r="C535" s="1" t="s">
        <v>8489</v>
      </c>
      <c r="D535" s="1" t="s">
        <v>9028</v>
      </c>
    </row>
    <row r="536" spans="1:4" x14ac:dyDescent="0.25">
      <c r="A536" s="1" t="s">
        <v>1084</v>
      </c>
      <c r="B536" s="1" t="s">
        <v>8479</v>
      </c>
      <c r="C536" s="1" t="s">
        <v>8491</v>
      </c>
      <c r="D536" s="1" t="s">
        <v>9029</v>
      </c>
    </row>
    <row r="537" spans="1:4" x14ac:dyDescent="0.25">
      <c r="A537" s="1" t="s">
        <v>1087</v>
      </c>
      <c r="B537" s="1" t="s">
        <v>8484</v>
      </c>
      <c r="C537" s="1" t="s">
        <v>8500</v>
      </c>
      <c r="D537" s="1" t="s">
        <v>9030</v>
      </c>
    </row>
    <row r="538" spans="1:4" x14ac:dyDescent="0.25">
      <c r="A538" s="1" t="s">
        <v>1089</v>
      </c>
      <c r="B538" s="1" t="s">
        <v>8484</v>
      </c>
      <c r="C538" s="1" t="s">
        <v>8498</v>
      </c>
      <c r="D538" s="1" t="s">
        <v>9031</v>
      </c>
    </row>
    <row r="539" spans="1:4" x14ac:dyDescent="0.25">
      <c r="A539" s="1" t="s">
        <v>1092</v>
      </c>
      <c r="B539" s="1" t="s">
        <v>8484</v>
      </c>
      <c r="C539" s="1" t="s">
        <v>8489</v>
      </c>
      <c r="D539" s="1" t="s">
        <v>9032</v>
      </c>
    </row>
    <row r="540" spans="1:4" x14ac:dyDescent="0.25">
      <c r="A540" s="1" t="s">
        <v>1093</v>
      </c>
      <c r="B540" s="1" t="s">
        <v>8495</v>
      </c>
      <c r="C540" s="1" t="s">
        <v>8518</v>
      </c>
      <c r="D540" s="1" t="s">
        <v>9033</v>
      </c>
    </row>
    <row r="541" spans="1:4" x14ac:dyDescent="0.25">
      <c r="A541" s="1" t="s">
        <v>1094</v>
      </c>
      <c r="B541" s="1" t="s">
        <v>8495</v>
      </c>
      <c r="C541" s="1" t="s">
        <v>8496</v>
      </c>
      <c r="D541" s="1" t="s">
        <v>9034</v>
      </c>
    </row>
    <row r="542" spans="1:4" x14ac:dyDescent="0.25">
      <c r="A542" s="1" t="s">
        <v>1096</v>
      </c>
      <c r="B542" s="1" t="s">
        <v>8495</v>
      </c>
      <c r="C542" s="1" t="s">
        <v>8518</v>
      </c>
      <c r="D542" s="1" t="s">
        <v>9035</v>
      </c>
    </row>
    <row r="543" spans="1:4" x14ac:dyDescent="0.25">
      <c r="A543" s="1" t="s">
        <v>1099</v>
      </c>
      <c r="B543" s="1" t="s">
        <v>8479</v>
      </c>
      <c r="C543" s="1" t="s">
        <v>8482</v>
      </c>
      <c r="D543" s="1" t="s">
        <v>9036</v>
      </c>
    </row>
    <row r="544" spans="1:4" x14ac:dyDescent="0.25">
      <c r="A544" s="1" t="s">
        <v>1102</v>
      </c>
      <c r="B544" s="1" t="s">
        <v>8484</v>
      </c>
      <c r="C544" s="1" t="s">
        <v>8498</v>
      </c>
      <c r="D544" s="1" t="s">
        <v>9037</v>
      </c>
    </row>
    <row r="545" spans="1:4" x14ac:dyDescent="0.25">
      <c r="A545" s="1" t="s">
        <v>1103</v>
      </c>
      <c r="B545" s="1" t="s">
        <v>8484</v>
      </c>
      <c r="C545" s="1" t="s">
        <v>8500</v>
      </c>
      <c r="D545" s="1" t="s">
        <v>9038</v>
      </c>
    </row>
    <row r="546" spans="1:4" x14ac:dyDescent="0.25">
      <c r="A546" s="1" t="s">
        <v>1105</v>
      </c>
      <c r="B546" s="1" t="s">
        <v>8484</v>
      </c>
      <c r="C546" s="1" t="s">
        <v>8498</v>
      </c>
      <c r="D546" s="1" t="s">
        <v>9039</v>
      </c>
    </row>
    <row r="547" spans="1:4" x14ac:dyDescent="0.25">
      <c r="A547" s="1" t="s">
        <v>1108</v>
      </c>
      <c r="B547" s="1" t="s">
        <v>8479</v>
      </c>
      <c r="C547" s="1" t="s">
        <v>8491</v>
      </c>
      <c r="D547" s="1" t="s">
        <v>9040</v>
      </c>
    </row>
    <row r="548" spans="1:4" x14ac:dyDescent="0.25">
      <c r="A548" s="1" t="s">
        <v>1111</v>
      </c>
      <c r="B548" s="1" t="s">
        <v>8484</v>
      </c>
      <c r="C548" s="1" t="s">
        <v>8489</v>
      </c>
      <c r="D548" s="1" t="s">
        <v>9041</v>
      </c>
    </row>
    <row r="549" spans="1:4" x14ac:dyDescent="0.25">
      <c r="A549" s="1" t="s">
        <v>1112</v>
      </c>
      <c r="B549" s="1" t="s">
        <v>8484</v>
      </c>
      <c r="C549" s="1" t="s">
        <v>8485</v>
      </c>
      <c r="D549" s="1" t="s">
        <v>9042</v>
      </c>
    </row>
    <row r="550" spans="1:4" x14ac:dyDescent="0.25">
      <c r="A550" s="1" t="s">
        <v>1116</v>
      </c>
      <c r="B550" s="1" t="s">
        <v>8484</v>
      </c>
      <c r="C550" s="1" t="s">
        <v>8504</v>
      </c>
      <c r="D550" s="1" t="s">
        <v>9043</v>
      </c>
    </row>
    <row r="551" spans="1:4" x14ac:dyDescent="0.25">
      <c r="A551" s="1" t="s">
        <v>1119</v>
      </c>
      <c r="B551" s="1" t="s">
        <v>8484</v>
      </c>
      <c r="C551" s="1" t="s">
        <v>8500</v>
      </c>
      <c r="D551" s="1" t="s">
        <v>9044</v>
      </c>
    </row>
    <row r="552" spans="1:4" x14ac:dyDescent="0.25">
      <c r="A552" s="1" t="s">
        <v>1121</v>
      </c>
      <c r="B552" s="1" t="s">
        <v>8484</v>
      </c>
      <c r="C552" s="1" t="s">
        <v>8547</v>
      </c>
      <c r="D552" s="1" t="s">
        <v>8623</v>
      </c>
    </row>
    <row r="553" spans="1:4" x14ac:dyDescent="0.25">
      <c r="A553" s="1" t="s">
        <v>1122</v>
      </c>
      <c r="B553" s="1" t="s">
        <v>8484</v>
      </c>
      <c r="C553" s="1" t="s">
        <v>8500</v>
      </c>
      <c r="D553" s="1" t="s">
        <v>9045</v>
      </c>
    </row>
    <row r="554" spans="1:4" x14ac:dyDescent="0.25">
      <c r="A554" s="1" t="s">
        <v>1125</v>
      </c>
      <c r="B554" s="1" t="s">
        <v>8495</v>
      </c>
      <c r="C554" s="1" t="s">
        <v>8518</v>
      </c>
      <c r="D554" s="1" t="s">
        <v>9046</v>
      </c>
    </row>
    <row r="555" spans="1:4" x14ac:dyDescent="0.25">
      <c r="A555" s="1" t="s">
        <v>1129</v>
      </c>
      <c r="B555" s="1" t="s">
        <v>8495</v>
      </c>
      <c r="C555" s="1" t="s">
        <v>8518</v>
      </c>
      <c r="D555" s="1" t="s">
        <v>9047</v>
      </c>
    </row>
    <row r="556" spans="1:4" x14ac:dyDescent="0.25">
      <c r="A556" s="1" t="s">
        <v>1132</v>
      </c>
      <c r="B556" s="1" t="s">
        <v>8484</v>
      </c>
      <c r="C556" s="1" t="s">
        <v>8500</v>
      </c>
      <c r="D556" s="1" t="s">
        <v>9048</v>
      </c>
    </row>
    <row r="557" spans="1:4" x14ac:dyDescent="0.25">
      <c r="A557" s="1" t="s">
        <v>1133</v>
      </c>
      <c r="B557" s="1" t="s">
        <v>8484</v>
      </c>
      <c r="C557" s="1" t="s">
        <v>8498</v>
      </c>
      <c r="D557" s="1" t="s">
        <v>9049</v>
      </c>
    </row>
    <row r="558" spans="1:4" x14ac:dyDescent="0.25">
      <c r="A558" s="1" t="s">
        <v>1134</v>
      </c>
      <c r="B558" s="1" t="s">
        <v>8484</v>
      </c>
      <c r="C558" s="1" t="s">
        <v>8523</v>
      </c>
      <c r="D558" s="1" t="s">
        <v>9050</v>
      </c>
    </row>
    <row r="559" spans="1:4" x14ac:dyDescent="0.25">
      <c r="A559" s="1" t="s">
        <v>1138</v>
      </c>
      <c r="B559" s="1" t="s">
        <v>8484</v>
      </c>
      <c r="C559" s="1" t="s">
        <v>8489</v>
      </c>
      <c r="D559" s="1" t="s">
        <v>9051</v>
      </c>
    </row>
    <row r="560" spans="1:4" x14ac:dyDescent="0.25">
      <c r="A560" s="1" t="s">
        <v>1144</v>
      </c>
      <c r="B560" s="1" t="s">
        <v>8484</v>
      </c>
      <c r="C560" s="1" t="s">
        <v>8629</v>
      </c>
      <c r="D560" s="1" t="s">
        <v>9052</v>
      </c>
    </row>
    <row r="561" spans="1:4" x14ac:dyDescent="0.25">
      <c r="A561" s="1" t="s">
        <v>1145</v>
      </c>
      <c r="B561" s="1" t="s">
        <v>8495</v>
      </c>
      <c r="C561" s="1" t="s">
        <v>8496</v>
      </c>
      <c r="D561" s="1" t="s">
        <v>9053</v>
      </c>
    </row>
    <row r="562" spans="1:4" x14ac:dyDescent="0.25">
      <c r="A562" s="1" t="s">
        <v>1148</v>
      </c>
      <c r="B562" s="1" t="s">
        <v>8479</v>
      </c>
      <c r="C562" s="1" t="s">
        <v>8491</v>
      </c>
      <c r="D562" s="1" t="s">
        <v>9054</v>
      </c>
    </row>
    <row r="563" spans="1:4" x14ac:dyDescent="0.25">
      <c r="A563" s="1" t="s">
        <v>1150</v>
      </c>
      <c r="B563" s="1" t="s">
        <v>8479</v>
      </c>
      <c r="C563" s="1" t="s">
        <v>8491</v>
      </c>
      <c r="D563" s="1" t="s">
        <v>9055</v>
      </c>
    </row>
    <row r="564" spans="1:4" x14ac:dyDescent="0.25">
      <c r="A564" s="1" t="s">
        <v>1151</v>
      </c>
      <c r="B564" s="1" t="s">
        <v>8479</v>
      </c>
      <c r="C564" s="1" t="s">
        <v>8487</v>
      </c>
      <c r="D564" s="1" t="s">
        <v>9056</v>
      </c>
    </row>
    <row r="565" spans="1:4" x14ac:dyDescent="0.25">
      <c r="A565" s="1" t="s">
        <v>1153</v>
      </c>
      <c r="B565" s="1" t="s">
        <v>8484</v>
      </c>
      <c r="C565" s="1" t="s">
        <v>8493</v>
      </c>
      <c r="D565" s="1" t="s">
        <v>9057</v>
      </c>
    </row>
    <row r="566" spans="1:4" x14ac:dyDescent="0.25">
      <c r="A566" s="1" t="s">
        <v>1156</v>
      </c>
      <c r="B566" s="1" t="s">
        <v>8484</v>
      </c>
      <c r="C566" s="1" t="s">
        <v>8500</v>
      </c>
      <c r="D566" s="1" t="s">
        <v>9058</v>
      </c>
    </row>
    <row r="567" spans="1:4" x14ac:dyDescent="0.25">
      <c r="A567" s="1" t="s">
        <v>1157</v>
      </c>
      <c r="B567" s="1" t="s">
        <v>8484</v>
      </c>
      <c r="C567" s="1" t="s">
        <v>8504</v>
      </c>
      <c r="D567" s="1" t="s">
        <v>9059</v>
      </c>
    </row>
    <row r="568" spans="1:4" x14ac:dyDescent="0.25">
      <c r="A568" s="1" t="s">
        <v>1160</v>
      </c>
      <c r="B568" s="1" t="s">
        <v>8484</v>
      </c>
      <c r="C568" s="1" t="s">
        <v>8500</v>
      </c>
      <c r="D568" s="1" t="s">
        <v>9060</v>
      </c>
    </row>
    <row r="569" spans="1:4" x14ac:dyDescent="0.25">
      <c r="A569" s="1" t="s">
        <v>1161</v>
      </c>
      <c r="B569" s="1" t="s">
        <v>8495</v>
      </c>
      <c r="C569" s="1" t="s">
        <v>8518</v>
      </c>
      <c r="D569" s="1" t="s">
        <v>9061</v>
      </c>
    </row>
    <row r="570" spans="1:4" x14ac:dyDescent="0.25">
      <c r="A570" s="1" t="s">
        <v>1162</v>
      </c>
      <c r="B570" s="1" t="s">
        <v>8479</v>
      </c>
      <c r="C570" s="1" t="s">
        <v>8491</v>
      </c>
      <c r="D570" s="1" t="s">
        <v>9062</v>
      </c>
    </row>
    <row r="571" spans="1:4" x14ac:dyDescent="0.25">
      <c r="A571" s="1" t="s">
        <v>1163</v>
      </c>
      <c r="B571" s="1" t="s">
        <v>8484</v>
      </c>
      <c r="C571" s="1" t="s">
        <v>8498</v>
      </c>
      <c r="D571" s="1" t="s">
        <v>9063</v>
      </c>
    </row>
    <row r="572" spans="1:4" x14ac:dyDescent="0.25">
      <c r="A572" s="1" t="s">
        <v>1166</v>
      </c>
      <c r="B572" s="1" t="s">
        <v>8484</v>
      </c>
      <c r="C572" s="1" t="s">
        <v>8498</v>
      </c>
      <c r="D572" s="1" t="s">
        <v>9064</v>
      </c>
    </row>
    <row r="573" spans="1:4" x14ac:dyDescent="0.25">
      <c r="A573" s="1" t="s">
        <v>1167</v>
      </c>
      <c r="B573" s="1" t="s">
        <v>8484</v>
      </c>
      <c r="C573" s="1" t="s">
        <v>8489</v>
      </c>
      <c r="D573" s="1" t="s">
        <v>9065</v>
      </c>
    </row>
    <row r="574" spans="1:4" x14ac:dyDescent="0.25">
      <c r="A574" s="1" t="s">
        <v>1170</v>
      </c>
      <c r="B574" s="1" t="s">
        <v>8495</v>
      </c>
      <c r="C574" s="1" t="s">
        <v>8652</v>
      </c>
      <c r="D574" s="1" t="s">
        <v>9066</v>
      </c>
    </row>
    <row r="575" spans="1:4" x14ac:dyDescent="0.25">
      <c r="A575" s="1" t="s">
        <v>1173</v>
      </c>
      <c r="B575" s="1" t="s">
        <v>8484</v>
      </c>
      <c r="C575" s="1" t="s">
        <v>8485</v>
      </c>
      <c r="D575" s="1" t="s">
        <v>9067</v>
      </c>
    </row>
    <row r="576" spans="1:4" x14ac:dyDescent="0.25">
      <c r="A576" s="1" t="s">
        <v>1176</v>
      </c>
      <c r="B576" s="1" t="s">
        <v>8479</v>
      </c>
      <c r="C576" s="1" t="s">
        <v>8480</v>
      </c>
      <c r="D576" s="1" t="s">
        <v>9068</v>
      </c>
    </row>
    <row r="577" spans="1:4" x14ac:dyDescent="0.25">
      <c r="A577" s="1" t="s">
        <v>1179</v>
      </c>
      <c r="B577" s="1" t="s">
        <v>8479</v>
      </c>
      <c r="C577" s="1" t="s">
        <v>8491</v>
      </c>
      <c r="D577" s="1" t="s">
        <v>9069</v>
      </c>
    </row>
    <row r="578" spans="1:4" x14ac:dyDescent="0.25">
      <c r="A578" s="1" t="s">
        <v>1180</v>
      </c>
      <c r="B578" s="1" t="s">
        <v>8484</v>
      </c>
      <c r="C578" s="1" t="s">
        <v>8489</v>
      </c>
      <c r="D578" s="1" t="s">
        <v>9070</v>
      </c>
    </row>
    <row r="579" spans="1:4" x14ac:dyDescent="0.25">
      <c r="A579" s="1" t="s">
        <v>1183</v>
      </c>
      <c r="B579" s="1" t="s">
        <v>8495</v>
      </c>
      <c r="C579" s="1" t="s">
        <v>8518</v>
      </c>
      <c r="D579" s="1" t="s">
        <v>9071</v>
      </c>
    </row>
    <row r="580" spans="1:4" x14ac:dyDescent="0.25">
      <c r="A580" s="1" t="s">
        <v>1184</v>
      </c>
      <c r="B580" s="1" t="s">
        <v>8484</v>
      </c>
      <c r="C580" s="1" t="s">
        <v>8504</v>
      </c>
      <c r="D580" s="1" t="s">
        <v>9072</v>
      </c>
    </row>
    <row r="581" spans="1:4" x14ac:dyDescent="0.25">
      <c r="A581" s="1" t="s">
        <v>1187</v>
      </c>
      <c r="B581" s="1" t="s">
        <v>8484</v>
      </c>
      <c r="C581" s="1" t="s">
        <v>8485</v>
      </c>
      <c r="D581" s="1" t="s">
        <v>9073</v>
      </c>
    </row>
    <row r="582" spans="1:4" x14ac:dyDescent="0.25">
      <c r="A582" s="1" t="s">
        <v>1188</v>
      </c>
      <c r="B582" s="1" t="s">
        <v>8484</v>
      </c>
      <c r="C582" s="1" t="s">
        <v>8485</v>
      </c>
      <c r="D582" s="1" t="s">
        <v>9074</v>
      </c>
    </row>
    <row r="583" spans="1:4" x14ac:dyDescent="0.25">
      <c r="A583" s="1" t="s">
        <v>1189</v>
      </c>
      <c r="B583" s="1" t="s">
        <v>8484</v>
      </c>
      <c r="C583" s="1" t="s">
        <v>8493</v>
      </c>
      <c r="D583" s="1" t="s">
        <v>9075</v>
      </c>
    </row>
    <row r="584" spans="1:4" x14ac:dyDescent="0.25">
      <c r="A584" s="1" t="s">
        <v>1190</v>
      </c>
      <c r="B584" s="1" t="s">
        <v>8484</v>
      </c>
      <c r="C584" s="1" t="s">
        <v>8498</v>
      </c>
      <c r="D584" s="1" t="s">
        <v>9076</v>
      </c>
    </row>
    <row r="585" spans="1:4" x14ac:dyDescent="0.25">
      <c r="A585" s="1" t="s">
        <v>1193</v>
      </c>
      <c r="B585" s="1" t="s">
        <v>8479</v>
      </c>
      <c r="C585" s="1" t="s">
        <v>8491</v>
      </c>
      <c r="D585" s="1" t="s">
        <v>9077</v>
      </c>
    </row>
    <row r="586" spans="1:4" x14ac:dyDescent="0.25">
      <c r="A586" s="1" t="s">
        <v>1196</v>
      </c>
      <c r="B586" s="1" t="s">
        <v>8479</v>
      </c>
      <c r="C586" s="1" t="s">
        <v>8487</v>
      </c>
      <c r="D586" s="1" t="s">
        <v>9078</v>
      </c>
    </row>
    <row r="587" spans="1:4" x14ac:dyDescent="0.25">
      <c r="A587" s="1" t="s">
        <v>1199</v>
      </c>
      <c r="B587" s="1" t="s">
        <v>8484</v>
      </c>
      <c r="C587" s="1" t="s">
        <v>8504</v>
      </c>
      <c r="D587" s="1" t="s">
        <v>9079</v>
      </c>
    </row>
    <row r="588" spans="1:4" x14ac:dyDescent="0.25">
      <c r="A588" s="1" t="s">
        <v>1200</v>
      </c>
      <c r="B588" s="1" t="s">
        <v>8484</v>
      </c>
      <c r="C588" s="1" t="s">
        <v>8500</v>
      </c>
      <c r="D588" s="1" t="s">
        <v>9080</v>
      </c>
    </row>
    <row r="589" spans="1:4" x14ac:dyDescent="0.25">
      <c r="A589" s="1" t="s">
        <v>1203</v>
      </c>
      <c r="B589" s="1" t="s">
        <v>8479</v>
      </c>
      <c r="C589" s="1" t="s">
        <v>8480</v>
      </c>
      <c r="D589" s="1" t="s">
        <v>9081</v>
      </c>
    </row>
    <row r="590" spans="1:4" x14ac:dyDescent="0.25">
      <c r="A590" s="1" t="s">
        <v>1208</v>
      </c>
      <c r="B590" s="1" t="s">
        <v>8484</v>
      </c>
      <c r="C590" s="1" t="s">
        <v>8523</v>
      </c>
      <c r="D590" s="1" t="s">
        <v>9082</v>
      </c>
    </row>
    <row r="591" spans="1:4" x14ac:dyDescent="0.25">
      <c r="A591" s="1" t="s">
        <v>1211</v>
      </c>
      <c r="B591" s="1" t="s">
        <v>8484</v>
      </c>
      <c r="C591" s="1" t="s">
        <v>8500</v>
      </c>
      <c r="D591" s="1" t="s">
        <v>9083</v>
      </c>
    </row>
    <row r="592" spans="1:4" x14ac:dyDescent="0.25">
      <c r="A592" s="1" t="s">
        <v>1212</v>
      </c>
      <c r="B592" s="1" t="s">
        <v>8495</v>
      </c>
      <c r="C592" s="1" t="s">
        <v>8518</v>
      </c>
      <c r="D592" s="1" t="s">
        <v>9084</v>
      </c>
    </row>
    <row r="593" spans="1:4" x14ac:dyDescent="0.25">
      <c r="A593" s="1" t="s">
        <v>1214</v>
      </c>
      <c r="B593" s="1" t="s">
        <v>8484</v>
      </c>
      <c r="C593" s="1" t="s">
        <v>8498</v>
      </c>
      <c r="D593" s="1" t="s">
        <v>9085</v>
      </c>
    </row>
    <row r="594" spans="1:4" x14ac:dyDescent="0.25">
      <c r="A594" s="1" t="s">
        <v>1218</v>
      </c>
      <c r="B594" s="1" t="s">
        <v>8479</v>
      </c>
      <c r="C594" s="1" t="s">
        <v>8491</v>
      </c>
      <c r="D594" s="1" t="s">
        <v>9086</v>
      </c>
    </row>
    <row r="595" spans="1:4" x14ac:dyDescent="0.25">
      <c r="A595" s="1" t="s">
        <v>1223</v>
      </c>
      <c r="B595" s="1" t="s">
        <v>8484</v>
      </c>
      <c r="C595" s="1" t="s">
        <v>8504</v>
      </c>
      <c r="D595" s="1" t="s">
        <v>9087</v>
      </c>
    </row>
    <row r="596" spans="1:4" x14ac:dyDescent="0.25">
      <c r="A596" s="1" t="s">
        <v>1225</v>
      </c>
      <c r="B596" s="1" t="s">
        <v>8479</v>
      </c>
      <c r="C596" s="1" t="s">
        <v>8487</v>
      </c>
      <c r="D596" s="1" t="s">
        <v>9088</v>
      </c>
    </row>
    <row r="597" spans="1:4" x14ac:dyDescent="0.25">
      <c r="A597" s="1" t="s">
        <v>1226</v>
      </c>
      <c r="B597" s="1" t="s">
        <v>8484</v>
      </c>
      <c r="C597" s="1" t="s">
        <v>8489</v>
      </c>
      <c r="D597" s="1" t="s">
        <v>9089</v>
      </c>
    </row>
    <row r="598" spans="1:4" x14ac:dyDescent="0.25">
      <c r="A598" s="1" t="s">
        <v>1229</v>
      </c>
      <c r="B598" s="1" t="s">
        <v>8479</v>
      </c>
      <c r="C598" s="1" t="s">
        <v>8491</v>
      </c>
      <c r="D598" s="1" t="s">
        <v>9090</v>
      </c>
    </row>
    <row r="599" spans="1:4" x14ac:dyDescent="0.25">
      <c r="A599" s="1" t="s">
        <v>1232</v>
      </c>
      <c r="B599" s="1" t="s">
        <v>8484</v>
      </c>
      <c r="C599" s="1" t="s">
        <v>8629</v>
      </c>
      <c r="D599" s="1" t="s">
        <v>9091</v>
      </c>
    </row>
    <row r="600" spans="1:4" x14ac:dyDescent="0.25">
      <c r="A600" s="1" t="s">
        <v>1235</v>
      </c>
      <c r="B600" s="1" t="s">
        <v>8484</v>
      </c>
      <c r="C600" s="1" t="s">
        <v>8523</v>
      </c>
      <c r="D600" s="1" t="s">
        <v>9092</v>
      </c>
    </row>
    <row r="601" spans="1:4" x14ac:dyDescent="0.25">
      <c r="A601" s="1" t="s">
        <v>1236</v>
      </c>
      <c r="B601" s="1" t="s">
        <v>8495</v>
      </c>
      <c r="C601" s="1" t="s">
        <v>8496</v>
      </c>
      <c r="D601" s="1" t="s">
        <v>9093</v>
      </c>
    </row>
    <row r="602" spans="1:4" x14ac:dyDescent="0.25">
      <c r="A602" s="1" t="s">
        <v>1239</v>
      </c>
      <c r="B602" s="1" t="s">
        <v>8484</v>
      </c>
      <c r="C602" s="1" t="s">
        <v>8504</v>
      </c>
      <c r="D602" s="1" t="s">
        <v>9094</v>
      </c>
    </row>
    <row r="603" spans="1:4" x14ac:dyDescent="0.25">
      <c r="A603" s="1" t="s">
        <v>1240</v>
      </c>
      <c r="B603" s="1" t="s">
        <v>8479</v>
      </c>
      <c r="C603" s="1" t="s">
        <v>8487</v>
      </c>
      <c r="D603" s="1" t="s">
        <v>9095</v>
      </c>
    </row>
    <row r="604" spans="1:4" x14ac:dyDescent="0.25">
      <c r="A604" s="1" t="s">
        <v>1241</v>
      </c>
      <c r="B604" s="1" t="s">
        <v>8484</v>
      </c>
      <c r="C604" s="1" t="s">
        <v>8489</v>
      </c>
      <c r="D604" s="1" t="s">
        <v>9096</v>
      </c>
    </row>
    <row r="605" spans="1:4" x14ac:dyDescent="0.25">
      <c r="A605" s="1" t="s">
        <v>1244</v>
      </c>
      <c r="B605" s="1" t="s">
        <v>8495</v>
      </c>
      <c r="C605" s="1" t="s">
        <v>8518</v>
      </c>
      <c r="D605" s="1" t="s">
        <v>9097</v>
      </c>
    </row>
    <row r="606" spans="1:4" x14ac:dyDescent="0.25">
      <c r="A606" s="1" t="s">
        <v>1245</v>
      </c>
      <c r="B606" s="1" t="s">
        <v>8479</v>
      </c>
      <c r="C606" s="1" t="s">
        <v>8480</v>
      </c>
      <c r="D606" s="1" t="s">
        <v>9098</v>
      </c>
    </row>
    <row r="607" spans="1:4" x14ac:dyDescent="0.25">
      <c r="A607" s="1" t="s">
        <v>1246</v>
      </c>
      <c r="B607" s="1" t="s">
        <v>8484</v>
      </c>
      <c r="C607" s="1" t="s">
        <v>8498</v>
      </c>
      <c r="D607" s="1" t="s">
        <v>9099</v>
      </c>
    </row>
    <row r="608" spans="1:4" x14ac:dyDescent="0.25">
      <c r="A608" s="1" t="s">
        <v>1248</v>
      </c>
      <c r="B608" s="1" t="s">
        <v>8495</v>
      </c>
      <c r="C608" s="1" t="s">
        <v>8518</v>
      </c>
      <c r="D608" s="1" t="s">
        <v>9100</v>
      </c>
    </row>
    <row r="609" spans="1:4" x14ac:dyDescent="0.25">
      <c r="A609" s="1" t="s">
        <v>1251</v>
      </c>
      <c r="B609" s="1" t="s">
        <v>8484</v>
      </c>
      <c r="C609" s="1" t="s">
        <v>8485</v>
      </c>
      <c r="D609" s="1" t="s">
        <v>9101</v>
      </c>
    </row>
    <row r="610" spans="1:4" x14ac:dyDescent="0.25">
      <c r="A610" s="1" t="s">
        <v>1252</v>
      </c>
      <c r="B610" s="1" t="s">
        <v>8484</v>
      </c>
      <c r="C610" s="1" t="s">
        <v>8498</v>
      </c>
      <c r="D610" s="1" t="s">
        <v>9102</v>
      </c>
    </row>
    <row r="611" spans="1:4" x14ac:dyDescent="0.25">
      <c r="A611" s="1" t="s">
        <v>1255</v>
      </c>
      <c r="B611" s="1" t="s">
        <v>8484</v>
      </c>
      <c r="C611" s="1" t="s">
        <v>8504</v>
      </c>
      <c r="D611" s="1" t="s">
        <v>9103</v>
      </c>
    </row>
    <row r="612" spans="1:4" x14ac:dyDescent="0.25">
      <c r="A612" s="1" t="s">
        <v>1256</v>
      </c>
      <c r="B612" s="1" t="s">
        <v>8484</v>
      </c>
      <c r="C612" s="1" t="s">
        <v>8629</v>
      </c>
      <c r="D612" s="1" t="s">
        <v>9104</v>
      </c>
    </row>
    <row r="613" spans="1:4" x14ac:dyDescent="0.25">
      <c r="A613" s="1" t="s">
        <v>1260</v>
      </c>
      <c r="B613" s="1" t="s">
        <v>8495</v>
      </c>
      <c r="C613" s="1" t="s">
        <v>8496</v>
      </c>
      <c r="D613" s="1" t="s">
        <v>9105</v>
      </c>
    </row>
    <row r="614" spans="1:4" x14ac:dyDescent="0.25">
      <c r="A614" s="1" t="s">
        <v>1263</v>
      </c>
      <c r="B614" s="1" t="s">
        <v>8484</v>
      </c>
      <c r="C614" s="1" t="s">
        <v>8498</v>
      </c>
      <c r="D614" s="1" t="s">
        <v>9106</v>
      </c>
    </row>
    <row r="615" spans="1:4" x14ac:dyDescent="0.25">
      <c r="A615" s="1" t="s">
        <v>1264</v>
      </c>
      <c r="B615" s="1" t="s">
        <v>8479</v>
      </c>
      <c r="C615" s="1" t="s">
        <v>8491</v>
      </c>
      <c r="D615" s="1" t="s">
        <v>9107</v>
      </c>
    </row>
    <row r="616" spans="1:4" x14ac:dyDescent="0.25">
      <c r="A616" s="1" t="s">
        <v>1265</v>
      </c>
      <c r="B616" s="1" t="s">
        <v>8484</v>
      </c>
      <c r="C616" s="1" t="s">
        <v>8498</v>
      </c>
      <c r="D616" s="1" t="s">
        <v>9108</v>
      </c>
    </row>
    <row r="617" spans="1:4" x14ac:dyDescent="0.25">
      <c r="A617" s="1" t="s">
        <v>1268</v>
      </c>
      <c r="B617" s="1" t="s">
        <v>8495</v>
      </c>
      <c r="C617" s="1" t="s">
        <v>8803</v>
      </c>
      <c r="D617" s="1" t="s">
        <v>9109</v>
      </c>
    </row>
    <row r="618" spans="1:4" x14ac:dyDescent="0.25">
      <c r="A618" s="1" t="s">
        <v>1271</v>
      </c>
      <c r="B618" s="1" t="s">
        <v>8479</v>
      </c>
      <c r="C618" s="1" t="s">
        <v>8487</v>
      </c>
      <c r="D618" s="1" t="s">
        <v>9110</v>
      </c>
    </row>
    <row r="619" spans="1:4" x14ac:dyDescent="0.25">
      <c r="A619" s="1" t="s">
        <v>1280</v>
      </c>
      <c r="B619" s="1" t="s">
        <v>8484</v>
      </c>
      <c r="C619" s="1" t="s">
        <v>8485</v>
      </c>
      <c r="D619" s="1" t="s">
        <v>9111</v>
      </c>
    </row>
    <row r="620" spans="1:4" x14ac:dyDescent="0.25">
      <c r="A620" s="1" t="s">
        <v>1285</v>
      </c>
      <c r="B620" s="1" t="s">
        <v>8484</v>
      </c>
      <c r="C620" s="1" t="s">
        <v>8523</v>
      </c>
      <c r="D620" s="1" t="s">
        <v>9112</v>
      </c>
    </row>
    <row r="621" spans="1:4" x14ac:dyDescent="0.25">
      <c r="A621" s="1" t="s">
        <v>1286</v>
      </c>
      <c r="B621" s="1" t="s">
        <v>8495</v>
      </c>
      <c r="C621" s="1" t="s">
        <v>8518</v>
      </c>
      <c r="D621" s="1" t="s">
        <v>9113</v>
      </c>
    </row>
    <row r="622" spans="1:4" x14ac:dyDescent="0.25">
      <c r="A622" s="1" t="s">
        <v>1287</v>
      </c>
      <c r="B622" s="1" t="s">
        <v>8484</v>
      </c>
      <c r="C622" s="1" t="s">
        <v>8498</v>
      </c>
      <c r="D622" s="1" t="s">
        <v>9114</v>
      </c>
    </row>
    <row r="623" spans="1:4" x14ac:dyDescent="0.25">
      <c r="A623" s="1" t="s">
        <v>1288</v>
      </c>
      <c r="B623" s="1" t="s">
        <v>8484</v>
      </c>
      <c r="C623" s="1" t="s">
        <v>8489</v>
      </c>
      <c r="D623" s="1" t="s">
        <v>9115</v>
      </c>
    </row>
    <row r="624" spans="1:4" x14ac:dyDescent="0.25">
      <c r="A624" s="1" t="s">
        <v>1291</v>
      </c>
      <c r="B624" s="1" t="s">
        <v>8479</v>
      </c>
      <c r="C624" s="1" t="s">
        <v>8491</v>
      </c>
      <c r="D624" s="1" t="s">
        <v>9116</v>
      </c>
    </row>
    <row r="625" spans="1:4" x14ac:dyDescent="0.25">
      <c r="A625" s="1" t="s">
        <v>1293</v>
      </c>
      <c r="B625" s="1" t="s">
        <v>8479</v>
      </c>
      <c r="C625" s="1" t="s">
        <v>8482</v>
      </c>
      <c r="D625" s="1" t="s">
        <v>9117</v>
      </c>
    </row>
    <row r="626" spans="1:4" x14ac:dyDescent="0.25">
      <c r="A626" s="1" t="s">
        <v>1296</v>
      </c>
      <c r="B626" s="1" t="s">
        <v>8484</v>
      </c>
      <c r="C626" s="1" t="s">
        <v>8498</v>
      </c>
      <c r="D626" s="1" t="s">
        <v>9118</v>
      </c>
    </row>
    <row r="627" spans="1:4" x14ac:dyDescent="0.25">
      <c r="A627" s="1" t="s">
        <v>1297</v>
      </c>
      <c r="B627" s="1" t="s">
        <v>8484</v>
      </c>
      <c r="C627" s="1" t="s">
        <v>8498</v>
      </c>
      <c r="D627" s="1" t="s">
        <v>9119</v>
      </c>
    </row>
    <row r="628" spans="1:4" x14ac:dyDescent="0.25">
      <c r="A628" s="1" t="s">
        <v>1298</v>
      </c>
      <c r="B628" s="1" t="s">
        <v>8484</v>
      </c>
      <c r="C628" s="1" t="s">
        <v>8493</v>
      </c>
      <c r="D628" s="1" t="s">
        <v>9120</v>
      </c>
    </row>
    <row r="629" spans="1:4" x14ac:dyDescent="0.25">
      <c r="A629" s="1" t="s">
        <v>1299</v>
      </c>
      <c r="B629" s="1" t="s">
        <v>8479</v>
      </c>
      <c r="C629" s="1" t="s">
        <v>8491</v>
      </c>
      <c r="D629" s="1" t="s">
        <v>9121</v>
      </c>
    </row>
    <row r="630" spans="1:4" x14ac:dyDescent="0.25">
      <c r="A630" s="1" t="s">
        <v>1302</v>
      </c>
      <c r="B630" s="1" t="s">
        <v>8484</v>
      </c>
      <c r="C630" s="1" t="s">
        <v>8493</v>
      </c>
      <c r="D630" s="1" t="s">
        <v>9122</v>
      </c>
    </row>
    <row r="631" spans="1:4" x14ac:dyDescent="0.25">
      <c r="A631" s="1" t="s">
        <v>1304</v>
      </c>
      <c r="B631" s="1" t="s">
        <v>8479</v>
      </c>
      <c r="C631" s="1" t="s">
        <v>8482</v>
      </c>
      <c r="D631" s="1" t="s">
        <v>9123</v>
      </c>
    </row>
    <row r="632" spans="1:4" x14ac:dyDescent="0.25">
      <c r="A632" s="1" t="s">
        <v>1305</v>
      </c>
      <c r="B632" s="1" t="s">
        <v>8484</v>
      </c>
      <c r="C632" s="1" t="s">
        <v>8504</v>
      </c>
      <c r="D632" s="1" t="s">
        <v>9124</v>
      </c>
    </row>
    <row r="633" spans="1:4" x14ac:dyDescent="0.25">
      <c r="A633" s="1" t="s">
        <v>1308</v>
      </c>
      <c r="B633" s="1" t="s">
        <v>8479</v>
      </c>
      <c r="C633" s="1" t="s">
        <v>8480</v>
      </c>
      <c r="D633" s="1" t="s">
        <v>9125</v>
      </c>
    </row>
    <row r="634" spans="1:4" x14ac:dyDescent="0.25">
      <c r="A634" s="1" t="s">
        <v>1309</v>
      </c>
      <c r="B634" s="1" t="s">
        <v>8495</v>
      </c>
      <c r="C634" s="1" t="s">
        <v>8518</v>
      </c>
      <c r="D634" s="1" t="s">
        <v>9126</v>
      </c>
    </row>
    <row r="635" spans="1:4" x14ac:dyDescent="0.25">
      <c r="A635" s="1" t="s">
        <v>1311</v>
      </c>
      <c r="B635" s="1" t="s">
        <v>8484</v>
      </c>
      <c r="C635" s="1" t="s">
        <v>8523</v>
      </c>
      <c r="D635" s="1" t="s">
        <v>9127</v>
      </c>
    </row>
    <row r="636" spans="1:4" x14ac:dyDescent="0.25">
      <c r="A636" s="1" t="s">
        <v>1313</v>
      </c>
      <c r="B636" s="1" t="s">
        <v>8484</v>
      </c>
      <c r="C636" s="1" t="s">
        <v>8498</v>
      </c>
      <c r="D636" s="1" t="s">
        <v>9128</v>
      </c>
    </row>
    <row r="637" spans="1:4" x14ac:dyDescent="0.25">
      <c r="A637" s="1" t="s">
        <v>1316</v>
      </c>
      <c r="B637" s="1" t="s">
        <v>8479</v>
      </c>
      <c r="C637" s="1" t="s">
        <v>8482</v>
      </c>
      <c r="D637" s="1" t="s">
        <v>9129</v>
      </c>
    </row>
    <row r="638" spans="1:4" x14ac:dyDescent="0.25">
      <c r="A638" s="1" t="s">
        <v>1318</v>
      </c>
      <c r="B638" s="1" t="s">
        <v>8484</v>
      </c>
      <c r="C638" s="1" t="s">
        <v>8498</v>
      </c>
      <c r="D638" s="1" t="s">
        <v>9130</v>
      </c>
    </row>
    <row r="639" spans="1:4" x14ac:dyDescent="0.25">
      <c r="A639" s="1" t="s">
        <v>1319</v>
      </c>
      <c r="B639" s="1" t="s">
        <v>8479</v>
      </c>
      <c r="C639" s="1" t="s">
        <v>8482</v>
      </c>
      <c r="D639" s="1" t="s">
        <v>9131</v>
      </c>
    </row>
    <row r="640" spans="1:4" x14ac:dyDescent="0.25">
      <c r="A640" s="1" t="s">
        <v>1322</v>
      </c>
      <c r="B640" s="1" t="s">
        <v>8495</v>
      </c>
      <c r="C640" s="1" t="s">
        <v>8496</v>
      </c>
      <c r="D640" s="1" t="s">
        <v>9132</v>
      </c>
    </row>
    <row r="641" spans="1:4" x14ac:dyDescent="0.25">
      <c r="A641" s="1" t="s">
        <v>1325</v>
      </c>
      <c r="B641" s="1" t="s">
        <v>8484</v>
      </c>
      <c r="C641" s="1" t="s">
        <v>8485</v>
      </c>
      <c r="D641" s="1" t="s">
        <v>9133</v>
      </c>
    </row>
    <row r="642" spans="1:4" x14ac:dyDescent="0.25">
      <c r="A642" s="1" t="s">
        <v>1329</v>
      </c>
      <c r="B642" s="1" t="s">
        <v>8484</v>
      </c>
      <c r="C642" s="1" t="s">
        <v>8504</v>
      </c>
      <c r="D642" s="1" t="s">
        <v>9134</v>
      </c>
    </row>
    <row r="643" spans="1:4" x14ac:dyDescent="0.25">
      <c r="A643" s="1" t="s">
        <v>1330</v>
      </c>
      <c r="B643" s="1" t="s">
        <v>8484</v>
      </c>
      <c r="C643" s="1" t="s">
        <v>8485</v>
      </c>
      <c r="D643" s="1" t="s">
        <v>9135</v>
      </c>
    </row>
    <row r="644" spans="1:4" x14ac:dyDescent="0.25">
      <c r="A644" s="1" t="s">
        <v>1335</v>
      </c>
      <c r="B644" s="1" t="s">
        <v>8479</v>
      </c>
      <c r="C644" s="1" t="s">
        <v>8491</v>
      </c>
      <c r="D644" s="1" t="s">
        <v>9136</v>
      </c>
    </row>
    <row r="645" spans="1:4" x14ac:dyDescent="0.25">
      <c r="A645" s="1" t="s">
        <v>1337</v>
      </c>
      <c r="B645" s="1" t="s">
        <v>8484</v>
      </c>
      <c r="C645" s="1" t="s">
        <v>8500</v>
      </c>
      <c r="D645" s="1" t="s">
        <v>9137</v>
      </c>
    </row>
    <row r="646" spans="1:4" x14ac:dyDescent="0.25">
      <c r="A646" s="1" t="s">
        <v>1340</v>
      </c>
      <c r="B646" s="1" t="s">
        <v>8484</v>
      </c>
      <c r="C646" s="1" t="s">
        <v>8504</v>
      </c>
      <c r="D646" s="1" t="s">
        <v>9138</v>
      </c>
    </row>
    <row r="647" spans="1:4" x14ac:dyDescent="0.25">
      <c r="A647" s="1" t="s">
        <v>1343</v>
      </c>
      <c r="B647" s="1" t="s">
        <v>8479</v>
      </c>
      <c r="C647" s="1" t="s">
        <v>8491</v>
      </c>
      <c r="D647" s="1" t="s">
        <v>9139</v>
      </c>
    </row>
    <row r="648" spans="1:4" x14ac:dyDescent="0.25">
      <c r="A648" s="1" t="s">
        <v>1345</v>
      </c>
      <c r="B648" s="1" t="s">
        <v>8484</v>
      </c>
      <c r="C648" s="1" t="s">
        <v>8493</v>
      </c>
      <c r="D648" s="1" t="s">
        <v>9140</v>
      </c>
    </row>
    <row r="649" spans="1:4" x14ac:dyDescent="0.25">
      <c r="A649" s="1" t="s">
        <v>1346</v>
      </c>
      <c r="B649" s="1" t="s">
        <v>8495</v>
      </c>
      <c r="C649" s="1" t="s">
        <v>8496</v>
      </c>
      <c r="D649" s="1" t="s">
        <v>9141</v>
      </c>
    </row>
    <row r="650" spans="1:4" x14ac:dyDescent="0.25">
      <c r="A650" s="1" t="s">
        <v>1348</v>
      </c>
      <c r="B650" s="1" t="s">
        <v>8495</v>
      </c>
      <c r="C650" s="1" t="s">
        <v>8518</v>
      </c>
      <c r="D650" s="1" t="s">
        <v>9142</v>
      </c>
    </row>
    <row r="651" spans="1:4" x14ac:dyDescent="0.25">
      <c r="A651" s="1" t="s">
        <v>1350</v>
      </c>
      <c r="B651" s="1" t="s">
        <v>8484</v>
      </c>
      <c r="C651" s="1" t="s">
        <v>8493</v>
      </c>
      <c r="D651" s="1" t="s">
        <v>9143</v>
      </c>
    </row>
    <row r="652" spans="1:4" x14ac:dyDescent="0.25">
      <c r="A652" s="1" t="s">
        <v>1351</v>
      </c>
      <c r="B652" s="1" t="s">
        <v>8484</v>
      </c>
      <c r="C652" s="1" t="s">
        <v>8500</v>
      </c>
      <c r="D652" s="1" t="s">
        <v>9144</v>
      </c>
    </row>
    <row r="653" spans="1:4" x14ac:dyDescent="0.25">
      <c r="A653" s="1" t="s">
        <v>1354</v>
      </c>
      <c r="B653" s="1" t="s">
        <v>8495</v>
      </c>
      <c r="C653" s="1" t="s">
        <v>8518</v>
      </c>
      <c r="D653" s="1" t="s">
        <v>9145</v>
      </c>
    </row>
    <row r="654" spans="1:4" x14ac:dyDescent="0.25">
      <c r="A654" s="1" t="s">
        <v>1358</v>
      </c>
      <c r="B654" s="1" t="s">
        <v>8484</v>
      </c>
      <c r="C654" s="1" t="s">
        <v>8504</v>
      </c>
      <c r="D654" s="1" t="s">
        <v>9146</v>
      </c>
    </row>
    <row r="655" spans="1:4" x14ac:dyDescent="0.25">
      <c r="A655" s="1" t="s">
        <v>1360</v>
      </c>
      <c r="B655" s="1" t="s">
        <v>8484</v>
      </c>
      <c r="C655" s="1" t="s">
        <v>8498</v>
      </c>
      <c r="D655" s="1" t="s">
        <v>9147</v>
      </c>
    </row>
    <row r="656" spans="1:4" x14ac:dyDescent="0.25">
      <c r="A656" s="1" t="s">
        <v>1361</v>
      </c>
      <c r="B656" s="1" t="s">
        <v>8479</v>
      </c>
      <c r="C656" s="1" t="s">
        <v>8482</v>
      </c>
      <c r="D656" s="1" t="s">
        <v>9148</v>
      </c>
    </row>
    <row r="657" spans="1:4" x14ac:dyDescent="0.25">
      <c r="A657" s="1" t="s">
        <v>1362</v>
      </c>
      <c r="B657" s="1" t="s">
        <v>8484</v>
      </c>
      <c r="C657" s="1" t="s">
        <v>8498</v>
      </c>
      <c r="D657" s="1" t="s">
        <v>9149</v>
      </c>
    </row>
    <row r="658" spans="1:4" x14ac:dyDescent="0.25">
      <c r="A658" s="1" t="s">
        <v>1363</v>
      </c>
      <c r="B658" s="1" t="s">
        <v>8484</v>
      </c>
      <c r="C658" s="1" t="s">
        <v>8504</v>
      </c>
      <c r="D658" s="1" t="s">
        <v>9150</v>
      </c>
    </row>
    <row r="659" spans="1:4" x14ac:dyDescent="0.25">
      <c r="A659" s="1" t="s">
        <v>1366</v>
      </c>
      <c r="B659" s="1" t="s">
        <v>8495</v>
      </c>
      <c r="C659" s="1" t="s">
        <v>8518</v>
      </c>
      <c r="D659" s="1" t="s">
        <v>9151</v>
      </c>
    </row>
    <row r="660" spans="1:4" x14ac:dyDescent="0.25">
      <c r="A660" s="1" t="s">
        <v>1369</v>
      </c>
      <c r="B660" s="1" t="s">
        <v>8495</v>
      </c>
      <c r="C660" s="1" t="s">
        <v>8518</v>
      </c>
      <c r="D660" s="1" t="s">
        <v>9152</v>
      </c>
    </row>
    <row r="661" spans="1:4" x14ac:dyDescent="0.25">
      <c r="A661" s="1" t="s">
        <v>1371</v>
      </c>
      <c r="B661" s="1" t="s">
        <v>8484</v>
      </c>
      <c r="C661" s="1" t="s">
        <v>8547</v>
      </c>
      <c r="D661" s="1" t="s">
        <v>9153</v>
      </c>
    </row>
    <row r="662" spans="1:4" x14ac:dyDescent="0.25">
      <c r="A662" s="1" t="s">
        <v>1372</v>
      </c>
      <c r="B662" s="1" t="s">
        <v>8484</v>
      </c>
      <c r="C662" s="1" t="s">
        <v>8629</v>
      </c>
      <c r="D662" s="1" t="s">
        <v>9154</v>
      </c>
    </row>
    <row r="663" spans="1:4" x14ac:dyDescent="0.25">
      <c r="A663" s="1" t="s">
        <v>1373</v>
      </c>
      <c r="B663" s="1" t="s">
        <v>8484</v>
      </c>
      <c r="C663" s="1" t="s">
        <v>8523</v>
      </c>
      <c r="D663" s="1" t="s">
        <v>9155</v>
      </c>
    </row>
    <row r="664" spans="1:4" x14ac:dyDescent="0.25">
      <c r="A664" s="1" t="s">
        <v>1375</v>
      </c>
      <c r="B664" s="1" t="s">
        <v>8479</v>
      </c>
      <c r="C664" s="1" t="s">
        <v>8482</v>
      </c>
      <c r="D664" s="1" t="s">
        <v>9156</v>
      </c>
    </row>
    <row r="665" spans="1:4" x14ac:dyDescent="0.25">
      <c r="A665" s="1" t="s">
        <v>1376</v>
      </c>
      <c r="B665" s="1" t="s">
        <v>8484</v>
      </c>
      <c r="C665" s="1" t="s">
        <v>8500</v>
      </c>
      <c r="D665" s="1" t="s">
        <v>9157</v>
      </c>
    </row>
    <row r="666" spans="1:4" x14ac:dyDescent="0.25">
      <c r="A666" s="1" t="s">
        <v>1377</v>
      </c>
      <c r="B666" s="1" t="s">
        <v>8495</v>
      </c>
      <c r="C666" s="1" t="s">
        <v>8496</v>
      </c>
      <c r="D666" s="1" t="s">
        <v>9158</v>
      </c>
    </row>
    <row r="667" spans="1:4" x14ac:dyDescent="0.25">
      <c r="A667" s="1" t="s">
        <v>1378</v>
      </c>
      <c r="B667" s="1" t="s">
        <v>8495</v>
      </c>
      <c r="C667" s="1" t="s">
        <v>8496</v>
      </c>
      <c r="D667" s="1" t="s">
        <v>9159</v>
      </c>
    </row>
    <row r="668" spans="1:4" x14ac:dyDescent="0.25">
      <c r="A668" s="1" t="s">
        <v>1380</v>
      </c>
      <c r="B668" s="1" t="s">
        <v>8484</v>
      </c>
      <c r="C668" s="1" t="s">
        <v>8493</v>
      </c>
      <c r="D668" s="1" t="s">
        <v>9160</v>
      </c>
    </row>
    <row r="669" spans="1:4" x14ac:dyDescent="0.25">
      <c r="A669" s="1" t="s">
        <v>1381</v>
      </c>
      <c r="B669" s="1" t="s">
        <v>8484</v>
      </c>
      <c r="C669" s="1" t="s">
        <v>8500</v>
      </c>
      <c r="D669" s="1" t="s">
        <v>9161</v>
      </c>
    </row>
    <row r="670" spans="1:4" x14ac:dyDescent="0.25">
      <c r="A670" s="1" t="s">
        <v>1382</v>
      </c>
      <c r="B670" s="1" t="s">
        <v>8495</v>
      </c>
      <c r="C670" s="1" t="s">
        <v>8652</v>
      </c>
      <c r="D670" s="1" t="s">
        <v>9162</v>
      </c>
    </row>
    <row r="671" spans="1:4" x14ac:dyDescent="0.25">
      <c r="A671" s="1" t="s">
        <v>1384</v>
      </c>
      <c r="B671" s="1" t="s">
        <v>8484</v>
      </c>
      <c r="C671" s="1" t="s">
        <v>8498</v>
      </c>
      <c r="D671" s="1" t="s">
        <v>9163</v>
      </c>
    </row>
    <row r="672" spans="1:4" x14ac:dyDescent="0.25">
      <c r="A672" s="1" t="s">
        <v>1387</v>
      </c>
      <c r="B672" s="1" t="s">
        <v>8484</v>
      </c>
      <c r="C672" s="1" t="s">
        <v>8504</v>
      </c>
      <c r="D672" s="1" t="s">
        <v>9164</v>
      </c>
    </row>
    <row r="673" spans="1:4" x14ac:dyDescent="0.25">
      <c r="A673" s="1" t="s">
        <v>1391</v>
      </c>
      <c r="B673" s="1" t="s">
        <v>8484</v>
      </c>
      <c r="C673" s="1" t="s">
        <v>8493</v>
      </c>
      <c r="D673" s="1" t="s">
        <v>9165</v>
      </c>
    </row>
    <row r="674" spans="1:4" x14ac:dyDescent="0.25">
      <c r="A674" s="1" t="s">
        <v>1392</v>
      </c>
      <c r="B674" s="1" t="s">
        <v>8479</v>
      </c>
      <c r="C674" s="1" t="s">
        <v>8480</v>
      </c>
      <c r="D674" s="1" t="s">
        <v>9166</v>
      </c>
    </row>
    <row r="675" spans="1:4" x14ac:dyDescent="0.25">
      <c r="A675" s="1" t="s">
        <v>1395</v>
      </c>
      <c r="B675" s="1" t="s">
        <v>8484</v>
      </c>
      <c r="C675" s="1" t="s">
        <v>8498</v>
      </c>
      <c r="D675" s="1" t="s">
        <v>9167</v>
      </c>
    </row>
    <row r="676" spans="1:4" x14ac:dyDescent="0.25">
      <c r="A676" s="1" t="s">
        <v>1396</v>
      </c>
      <c r="B676" s="1" t="s">
        <v>8484</v>
      </c>
      <c r="C676" s="1" t="s">
        <v>8498</v>
      </c>
      <c r="D676" s="1" t="s">
        <v>9168</v>
      </c>
    </row>
    <row r="677" spans="1:4" x14ac:dyDescent="0.25">
      <c r="A677" s="1" t="s">
        <v>1397</v>
      </c>
      <c r="B677" s="1" t="s">
        <v>8484</v>
      </c>
      <c r="C677" s="1" t="s">
        <v>8629</v>
      </c>
      <c r="D677" s="1" t="s">
        <v>9169</v>
      </c>
    </row>
    <row r="678" spans="1:4" x14ac:dyDescent="0.25">
      <c r="A678" s="1" t="s">
        <v>1398</v>
      </c>
      <c r="B678" s="1" t="s">
        <v>8484</v>
      </c>
      <c r="C678" s="1" t="s">
        <v>8485</v>
      </c>
      <c r="D678" s="1" t="s">
        <v>9170</v>
      </c>
    </row>
    <row r="679" spans="1:4" x14ac:dyDescent="0.25">
      <c r="A679" s="1" t="s">
        <v>1403</v>
      </c>
      <c r="B679" s="1" t="s">
        <v>8479</v>
      </c>
      <c r="C679" s="1" t="s">
        <v>8491</v>
      </c>
      <c r="D679" s="1" t="s">
        <v>9171</v>
      </c>
    </row>
    <row r="680" spans="1:4" x14ac:dyDescent="0.25">
      <c r="A680" s="1" t="s">
        <v>1406</v>
      </c>
      <c r="B680" s="1" t="s">
        <v>8495</v>
      </c>
      <c r="C680" s="1" t="s">
        <v>8518</v>
      </c>
      <c r="D680" s="1" t="s">
        <v>9172</v>
      </c>
    </row>
    <row r="681" spans="1:4" x14ac:dyDescent="0.25">
      <c r="A681" s="1" t="s">
        <v>1409</v>
      </c>
      <c r="B681" s="1" t="s">
        <v>8484</v>
      </c>
      <c r="C681" s="1" t="s">
        <v>8493</v>
      </c>
      <c r="D681" s="1" t="s">
        <v>9173</v>
      </c>
    </row>
    <row r="682" spans="1:4" x14ac:dyDescent="0.25">
      <c r="A682" s="1" t="s">
        <v>1410</v>
      </c>
      <c r="B682" s="1" t="s">
        <v>8484</v>
      </c>
      <c r="C682" s="1" t="s">
        <v>8504</v>
      </c>
      <c r="D682" s="1" t="s">
        <v>9174</v>
      </c>
    </row>
    <row r="683" spans="1:4" x14ac:dyDescent="0.25">
      <c r="A683" s="1" t="s">
        <v>1415</v>
      </c>
      <c r="B683" s="1" t="s">
        <v>8484</v>
      </c>
      <c r="C683" s="1" t="s">
        <v>8504</v>
      </c>
      <c r="D683" s="1" t="s">
        <v>9175</v>
      </c>
    </row>
    <row r="684" spans="1:4" x14ac:dyDescent="0.25">
      <c r="A684" s="1" t="s">
        <v>1416</v>
      </c>
      <c r="B684" s="1" t="s">
        <v>8484</v>
      </c>
      <c r="C684" s="1" t="s">
        <v>8629</v>
      </c>
      <c r="D684" s="1" t="s">
        <v>9176</v>
      </c>
    </row>
    <row r="685" spans="1:4" x14ac:dyDescent="0.25">
      <c r="A685" s="1" t="s">
        <v>1417</v>
      </c>
      <c r="B685" s="1" t="s">
        <v>8484</v>
      </c>
      <c r="C685" s="1" t="s">
        <v>8489</v>
      </c>
      <c r="D685" s="1" t="s">
        <v>9177</v>
      </c>
    </row>
    <row r="686" spans="1:4" x14ac:dyDescent="0.25">
      <c r="A686" s="1" t="s">
        <v>1422</v>
      </c>
      <c r="B686" s="1" t="s">
        <v>8484</v>
      </c>
      <c r="C686" s="1" t="s">
        <v>8493</v>
      </c>
      <c r="D686" s="1" t="s">
        <v>9178</v>
      </c>
    </row>
    <row r="687" spans="1:4" x14ac:dyDescent="0.25">
      <c r="A687" s="1" t="s">
        <v>1424</v>
      </c>
      <c r="B687" s="1" t="s">
        <v>8495</v>
      </c>
      <c r="C687" s="1" t="s">
        <v>8518</v>
      </c>
      <c r="D687" s="1" t="s">
        <v>9179</v>
      </c>
    </row>
    <row r="688" spans="1:4" x14ac:dyDescent="0.25">
      <c r="A688" s="1" t="s">
        <v>1425</v>
      </c>
      <c r="B688" s="1" t="s">
        <v>8484</v>
      </c>
      <c r="C688" s="1" t="s">
        <v>8493</v>
      </c>
      <c r="D688" s="1" t="s">
        <v>9180</v>
      </c>
    </row>
    <row r="689" spans="1:4" x14ac:dyDescent="0.25">
      <c r="A689" s="1" t="s">
        <v>1426</v>
      </c>
      <c r="B689" s="1" t="s">
        <v>8495</v>
      </c>
      <c r="C689" s="1" t="s">
        <v>8496</v>
      </c>
      <c r="D689" s="1" t="s">
        <v>9181</v>
      </c>
    </row>
    <row r="690" spans="1:4" x14ac:dyDescent="0.25">
      <c r="A690" s="1" t="s">
        <v>1429</v>
      </c>
      <c r="B690" s="1" t="s">
        <v>8484</v>
      </c>
      <c r="C690" s="1" t="s">
        <v>8485</v>
      </c>
      <c r="D690" s="1" t="s">
        <v>9182</v>
      </c>
    </row>
    <row r="691" spans="1:4" x14ac:dyDescent="0.25">
      <c r="A691" s="1" t="s">
        <v>1430</v>
      </c>
      <c r="B691" s="1" t="s">
        <v>8479</v>
      </c>
      <c r="C691" s="1" t="s">
        <v>8491</v>
      </c>
      <c r="D691" s="1" t="s">
        <v>9183</v>
      </c>
    </row>
    <row r="692" spans="1:4" x14ac:dyDescent="0.25">
      <c r="A692" s="1" t="s">
        <v>1433</v>
      </c>
      <c r="B692" s="1" t="s">
        <v>8484</v>
      </c>
      <c r="C692" s="1" t="s">
        <v>8485</v>
      </c>
      <c r="D692" s="1" t="s">
        <v>9184</v>
      </c>
    </row>
    <row r="693" spans="1:4" x14ac:dyDescent="0.25">
      <c r="A693" s="1" t="s">
        <v>1436</v>
      </c>
      <c r="B693" s="1" t="s">
        <v>8484</v>
      </c>
      <c r="C693" s="1" t="s">
        <v>8498</v>
      </c>
      <c r="D693" s="1" t="s">
        <v>9185</v>
      </c>
    </row>
    <row r="694" spans="1:4" x14ac:dyDescent="0.25">
      <c r="A694" s="1" t="s">
        <v>1439</v>
      </c>
      <c r="B694" s="1" t="s">
        <v>8484</v>
      </c>
      <c r="C694" s="1" t="s">
        <v>8498</v>
      </c>
      <c r="D694" s="1" t="s">
        <v>9186</v>
      </c>
    </row>
    <row r="695" spans="1:4" x14ac:dyDescent="0.25">
      <c r="A695" s="1" t="s">
        <v>1441</v>
      </c>
      <c r="B695" s="1" t="s">
        <v>8484</v>
      </c>
      <c r="C695" s="1" t="s">
        <v>8504</v>
      </c>
      <c r="D695" s="1" t="s">
        <v>9187</v>
      </c>
    </row>
    <row r="696" spans="1:4" x14ac:dyDescent="0.25">
      <c r="A696" s="1" t="s">
        <v>1445</v>
      </c>
      <c r="B696" s="1" t="s">
        <v>8484</v>
      </c>
      <c r="C696" s="1" t="s">
        <v>8504</v>
      </c>
      <c r="D696" s="1" t="s">
        <v>9188</v>
      </c>
    </row>
    <row r="697" spans="1:4" x14ac:dyDescent="0.25">
      <c r="A697" s="1" t="s">
        <v>1447</v>
      </c>
      <c r="B697" s="1" t="s">
        <v>8495</v>
      </c>
      <c r="C697" s="1" t="s">
        <v>8518</v>
      </c>
      <c r="D697" s="1" t="s">
        <v>9189</v>
      </c>
    </row>
    <row r="698" spans="1:4" x14ac:dyDescent="0.25">
      <c r="A698" s="1" t="s">
        <v>1450</v>
      </c>
      <c r="B698" s="1" t="s">
        <v>8484</v>
      </c>
      <c r="C698" s="1" t="s">
        <v>8498</v>
      </c>
      <c r="D698" s="1" t="s">
        <v>9190</v>
      </c>
    </row>
    <row r="699" spans="1:4" x14ac:dyDescent="0.25">
      <c r="A699" s="1" t="s">
        <v>1452</v>
      </c>
      <c r="B699" s="1" t="s">
        <v>8484</v>
      </c>
      <c r="C699" s="1" t="s">
        <v>8498</v>
      </c>
      <c r="D699" s="1" t="s">
        <v>9191</v>
      </c>
    </row>
    <row r="700" spans="1:4" x14ac:dyDescent="0.25">
      <c r="A700" s="1" t="s">
        <v>1459</v>
      </c>
      <c r="B700" s="1" t="s">
        <v>8479</v>
      </c>
      <c r="C700" s="1" t="s">
        <v>8491</v>
      </c>
      <c r="D700" s="1" t="s">
        <v>9192</v>
      </c>
    </row>
    <row r="701" spans="1:4" x14ac:dyDescent="0.25">
      <c r="A701" s="1" t="s">
        <v>1462</v>
      </c>
      <c r="B701" s="1" t="s">
        <v>8484</v>
      </c>
      <c r="C701" s="1" t="s">
        <v>8498</v>
      </c>
      <c r="D701" s="1" t="s">
        <v>9193</v>
      </c>
    </row>
    <row r="702" spans="1:4" x14ac:dyDescent="0.25">
      <c r="A702" s="1" t="s">
        <v>1464</v>
      </c>
      <c r="B702" s="1" t="s">
        <v>8484</v>
      </c>
      <c r="C702" s="1" t="s">
        <v>8489</v>
      </c>
      <c r="D702" s="1" t="s">
        <v>9194</v>
      </c>
    </row>
    <row r="703" spans="1:4" x14ac:dyDescent="0.25">
      <c r="A703" s="1" t="s">
        <v>1469</v>
      </c>
      <c r="B703" s="1" t="s">
        <v>8495</v>
      </c>
      <c r="C703" s="1" t="s">
        <v>8518</v>
      </c>
      <c r="D703" s="1" t="s">
        <v>9195</v>
      </c>
    </row>
    <row r="704" spans="1:4" x14ac:dyDescent="0.25">
      <c r="A704" s="1" t="s">
        <v>1471</v>
      </c>
      <c r="B704" s="1" t="s">
        <v>8484</v>
      </c>
      <c r="C704" s="1" t="s">
        <v>8504</v>
      </c>
      <c r="D704" s="1" t="s">
        <v>9196</v>
      </c>
    </row>
    <row r="705" spans="1:4" x14ac:dyDescent="0.25">
      <c r="A705" s="1" t="s">
        <v>1472</v>
      </c>
      <c r="B705" s="1" t="s">
        <v>8484</v>
      </c>
      <c r="C705" s="1" t="s">
        <v>8493</v>
      </c>
      <c r="D705" s="1" t="s">
        <v>9197</v>
      </c>
    </row>
    <row r="706" spans="1:4" x14ac:dyDescent="0.25">
      <c r="A706" s="1" t="s">
        <v>1473</v>
      </c>
      <c r="B706" s="1" t="s">
        <v>8495</v>
      </c>
      <c r="C706" s="1" t="s">
        <v>8496</v>
      </c>
      <c r="D706" s="1" t="s">
        <v>9198</v>
      </c>
    </row>
    <row r="707" spans="1:4" x14ac:dyDescent="0.25">
      <c r="A707" s="1" t="s">
        <v>1476</v>
      </c>
      <c r="B707" s="1" t="s">
        <v>8484</v>
      </c>
      <c r="C707" s="1" t="s">
        <v>8498</v>
      </c>
      <c r="D707" s="1" t="s">
        <v>9199</v>
      </c>
    </row>
    <row r="708" spans="1:4" x14ac:dyDescent="0.25">
      <c r="A708" s="1" t="s">
        <v>1479</v>
      </c>
      <c r="B708" s="1" t="s">
        <v>8484</v>
      </c>
      <c r="C708" s="1" t="s">
        <v>8523</v>
      </c>
      <c r="D708" s="1" t="s">
        <v>8649</v>
      </c>
    </row>
    <row r="709" spans="1:4" x14ac:dyDescent="0.25">
      <c r="A709" s="1" t="s">
        <v>1484</v>
      </c>
      <c r="B709" s="1" t="s">
        <v>8484</v>
      </c>
      <c r="C709" s="1" t="s">
        <v>8504</v>
      </c>
      <c r="D709" s="1" t="s">
        <v>9200</v>
      </c>
    </row>
    <row r="710" spans="1:4" x14ac:dyDescent="0.25">
      <c r="A710" s="1" t="s">
        <v>1487</v>
      </c>
      <c r="B710" s="1" t="s">
        <v>8484</v>
      </c>
      <c r="C710" s="1" t="s">
        <v>8498</v>
      </c>
      <c r="D710" s="1" t="s">
        <v>9201</v>
      </c>
    </row>
    <row r="711" spans="1:4" x14ac:dyDescent="0.25">
      <c r="A711" s="1" t="s">
        <v>1489</v>
      </c>
      <c r="B711" s="1" t="s">
        <v>8484</v>
      </c>
      <c r="C711" s="1" t="s">
        <v>8485</v>
      </c>
      <c r="D711" s="1" t="s">
        <v>9202</v>
      </c>
    </row>
    <row r="712" spans="1:4" x14ac:dyDescent="0.25">
      <c r="A712" s="1" t="s">
        <v>1490</v>
      </c>
      <c r="B712" s="1" t="s">
        <v>8484</v>
      </c>
      <c r="C712" s="1" t="s">
        <v>8498</v>
      </c>
      <c r="D712" s="1" t="s">
        <v>9203</v>
      </c>
    </row>
    <row r="713" spans="1:4" x14ac:dyDescent="0.25">
      <c r="A713" s="1" t="s">
        <v>1493</v>
      </c>
      <c r="B713" s="1" t="s">
        <v>8484</v>
      </c>
      <c r="C713" s="1" t="s">
        <v>8504</v>
      </c>
      <c r="D713" s="1" t="s">
        <v>9204</v>
      </c>
    </row>
    <row r="714" spans="1:4" x14ac:dyDescent="0.25">
      <c r="A714" s="1" t="s">
        <v>1494</v>
      </c>
      <c r="B714" s="1" t="s">
        <v>8484</v>
      </c>
      <c r="C714" s="1" t="s">
        <v>8504</v>
      </c>
      <c r="D714" s="1" t="s">
        <v>9205</v>
      </c>
    </row>
    <row r="715" spans="1:4" x14ac:dyDescent="0.25">
      <c r="A715" s="1" t="s">
        <v>1496</v>
      </c>
      <c r="B715" s="1" t="s">
        <v>8479</v>
      </c>
      <c r="C715" s="1" t="s">
        <v>8480</v>
      </c>
      <c r="D715" s="1" t="s">
        <v>9206</v>
      </c>
    </row>
    <row r="716" spans="1:4" x14ac:dyDescent="0.25">
      <c r="A716" s="1" t="s">
        <v>1497</v>
      </c>
      <c r="B716" s="1" t="s">
        <v>8495</v>
      </c>
      <c r="C716" s="1" t="s">
        <v>8496</v>
      </c>
      <c r="D716" s="1" t="s">
        <v>9207</v>
      </c>
    </row>
    <row r="717" spans="1:4" x14ac:dyDescent="0.25">
      <c r="A717" s="1" t="s">
        <v>1498</v>
      </c>
      <c r="B717" s="1" t="s">
        <v>8484</v>
      </c>
      <c r="C717" s="1" t="s">
        <v>8498</v>
      </c>
      <c r="D717" s="1" t="s">
        <v>9208</v>
      </c>
    </row>
    <row r="718" spans="1:4" x14ac:dyDescent="0.25">
      <c r="A718" s="1" t="s">
        <v>1501</v>
      </c>
      <c r="B718" s="1" t="s">
        <v>8495</v>
      </c>
      <c r="C718" s="1" t="s">
        <v>8496</v>
      </c>
      <c r="D718" s="1" t="s">
        <v>9209</v>
      </c>
    </row>
    <row r="719" spans="1:4" x14ac:dyDescent="0.25">
      <c r="A719" s="1" t="s">
        <v>1502</v>
      </c>
      <c r="B719" s="1" t="s">
        <v>8495</v>
      </c>
      <c r="C719" s="1" t="s">
        <v>8518</v>
      </c>
      <c r="D719" s="1" t="s">
        <v>9210</v>
      </c>
    </row>
    <row r="720" spans="1:4" x14ac:dyDescent="0.25">
      <c r="A720" s="1" t="s">
        <v>1503</v>
      </c>
      <c r="B720" s="1" t="s">
        <v>8484</v>
      </c>
      <c r="C720" s="1" t="s">
        <v>8489</v>
      </c>
      <c r="D720" s="1" t="s">
        <v>9211</v>
      </c>
    </row>
    <row r="721" spans="1:4" x14ac:dyDescent="0.25">
      <c r="A721" s="1" t="s">
        <v>1508</v>
      </c>
      <c r="B721" s="1" t="s">
        <v>8479</v>
      </c>
      <c r="C721" s="1" t="s">
        <v>8487</v>
      </c>
      <c r="D721" s="1" t="s">
        <v>9212</v>
      </c>
    </row>
    <row r="722" spans="1:4" x14ac:dyDescent="0.25">
      <c r="A722" s="1" t="s">
        <v>1511</v>
      </c>
      <c r="B722" s="1" t="s">
        <v>8484</v>
      </c>
      <c r="C722" s="1" t="s">
        <v>8489</v>
      </c>
      <c r="D722" s="1" t="s">
        <v>9213</v>
      </c>
    </row>
    <row r="723" spans="1:4" x14ac:dyDescent="0.25">
      <c r="A723" s="1" t="s">
        <v>1515</v>
      </c>
      <c r="B723" s="1" t="s">
        <v>8495</v>
      </c>
      <c r="C723" s="1" t="s">
        <v>8518</v>
      </c>
      <c r="D723" s="1" t="s">
        <v>9214</v>
      </c>
    </row>
    <row r="724" spans="1:4" x14ac:dyDescent="0.25">
      <c r="A724" s="1" t="s">
        <v>1516</v>
      </c>
      <c r="B724" s="1" t="s">
        <v>8495</v>
      </c>
      <c r="C724" s="1" t="s">
        <v>8496</v>
      </c>
      <c r="D724" s="1" t="s">
        <v>9215</v>
      </c>
    </row>
    <row r="725" spans="1:4" x14ac:dyDescent="0.25">
      <c r="A725" s="1" t="s">
        <v>1517</v>
      </c>
      <c r="B725" s="1" t="s">
        <v>8484</v>
      </c>
      <c r="C725" s="1" t="s">
        <v>8500</v>
      </c>
      <c r="D725" s="1" t="s">
        <v>9216</v>
      </c>
    </row>
    <row r="726" spans="1:4" x14ac:dyDescent="0.25">
      <c r="A726" s="1" t="s">
        <v>1522</v>
      </c>
      <c r="B726" s="1" t="s">
        <v>8484</v>
      </c>
      <c r="C726" s="1" t="s">
        <v>8504</v>
      </c>
      <c r="D726" s="1" t="s">
        <v>9217</v>
      </c>
    </row>
    <row r="727" spans="1:4" x14ac:dyDescent="0.25">
      <c r="A727" s="1" t="s">
        <v>1523</v>
      </c>
      <c r="B727" s="1" t="s">
        <v>8495</v>
      </c>
      <c r="C727" s="1" t="s">
        <v>8518</v>
      </c>
      <c r="D727" s="1" t="s">
        <v>9218</v>
      </c>
    </row>
    <row r="728" spans="1:4" x14ac:dyDescent="0.25">
      <c r="A728" s="1" t="s">
        <v>1527</v>
      </c>
      <c r="B728" s="1" t="s">
        <v>8484</v>
      </c>
      <c r="C728" s="1" t="s">
        <v>8493</v>
      </c>
      <c r="D728" s="1" t="s">
        <v>9219</v>
      </c>
    </row>
    <row r="729" spans="1:4" x14ac:dyDescent="0.25">
      <c r="A729" s="1" t="s">
        <v>1530</v>
      </c>
      <c r="B729" s="1" t="s">
        <v>8484</v>
      </c>
      <c r="C729" s="1" t="s">
        <v>8504</v>
      </c>
      <c r="D729" s="1" t="s">
        <v>9220</v>
      </c>
    </row>
    <row r="730" spans="1:4" x14ac:dyDescent="0.25">
      <c r="A730" s="1" t="s">
        <v>1533</v>
      </c>
      <c r="B730" s="1" t="s">
        <v>8484</v>
      </c>
      <c r="C730" s="1" t="s">
        <v>8504</v>
      </c>
      <c r="D730" s="1" t="s">
        <v>9221</v>
      </c>
    </row>
    <row r="731" spans="1:4" x14ac:dyDescent="0.25">
      <c r="A731" s="1" t="s">
        <v>1534</v>
      </c>
      <c r="B731" s="1" t="s">
        <v>8484</v>
      </c>
      <c r="C731" s="1" t="s">
        <v>8498</v>
      </c>
      <c r="D731" s="1" t="s">
        <v>9222</v>
      </c>
    </row>
    <row r="732" spans="1:4" x14ac:dyDescent="0.25">
      <c r="A732" s="1" t="s">
        <v>1538</v>
      </c>
      <c r="B732" s="1" t="s">
        <v>8484</v>
      </c>
      <c r="C732" s="1" t="s">
        <v>8504</v>
      </c>
      <c r="D732" s="1" t="s">
        <v>9223</v>
      </c>
    </row>
    <row r="733" spans="1:4" x14ac:dyDescent="0.25">
      <c r="A733" s="1" t="s">
        <v>1539</v>
      </c>
      <c r="B733" s="1" t="s">
        <v>8484</v>
      </c>
      <c r="C733" s="1" t="s">
        <v>8500</v>
      </c>
      <c r="D733" s="1" t="s">
        <v>9224</v>
      </c>
    </row>
    <row r="734" spans="1:4" x14ac:dyDescent="0.25">
      <c r="A734" s="1" t="s">
        <v>1542</v>
      </c>
      <c r="B734" s="1" t="s">
        <v>8484</v>
      </c>
      <c r="C734" s="1" t="s">
        <v>8504</v>
      </c>
      <c r="D734" s="1" t="s">
        <v>9225</v>
      </c>
    </row>
    <row r="735" spans="1:4" x14ac:dyDescent="0.25">
      <c r="A735" s="1" t="s">
        <v>1544</v>
      </c>
      <c r="B735" s="1" t="s">
        <v>8484</v>
      </c>
      <c r="C735" s="1" t="s">
        <v>8498</v>
      </c>
      <c r="D735" s="1" t="s">
        <v>9226</v>
      </c>
    </row>
    <row r="736" spans="1:4" x14ac:dyDescent="0.25">
      <c r="A736" s="1" t="s">
        <v>1546</v>
      </c>
      <c r="B736" s="1" t="s">
        <v>8484</v>
      </c>
      <c r="C736" s="1" t="s">
        <v>8489</v>
      </c>
      <c r="D736" s="1" t="s">
        <v>9227</v>
      </c>
    </row>
    <row r="737" spans="1:4" x14ac:dyDescent="0.25">
      <c r="A737" s="1" t="s">
        <v>1547</v>
      </c>
      <c r="B737" s="1" t="s">
        <v>8484</v>
      </c>
      <c r="C737" s="1" t="s">
        <v>8498</v>
      </c>
      <c r="D737" s="1" t="s">
        <v>9228</v>
      </c>
    </row>
    <row r="738" spans="1:4" x14ac:dyDescent="0.25">
      <c r="A738" s="1" t="s">
        <v>1549</v>
      </c>
      <c r="B738" s="1" t="s">
        <v>8479</v>
      </c>
      <c r="C738" s="1" t="s">
        <v>8487</v>
      </c>
      <c r="D738" s="1" t="s">
        <v>9229</v>
      </c>
    </row>
    <row r="739" spans="1:4" x14ac:dyDescent="0.25">
      <c r="A739" s="1" t="s">
        <v>1551</v>
      </c>
      <c r="B739" s="1" t="s">
        <v>8479</v>
      </c>
      <c r="C739" s="1" t="s">
        <v>8491</v>
      </c>
      <c r="D739" s="1" t="s">
        <v>9230</v>
      </c>
    </row>
    <row r="740" spans="1:4" x14ac:dyDescent="0.25">
      <c r="A740" s="1" t="s">
        <v>1552</v>
      </c>
      <c r="B740" s="1" t="s">
        <v>8479</v>
      </c>
      <c r="C740" s="1" t="s">
        <v>8487</v>
      </c>
      <c r="D740" s="1" t="s">
        <v>9231</v>
      </c>
    </row>
    <row r="741" spans="1:4" x14ac:dyDescent="0.25">
      <c r="A741" s="1" t="s">
        <v>1553</v>
      </c>
      <c r="B741" s="1" t="s">
        <v>8484</v>
      </c>
      <c r="C741" s="1" t="s">
        <v>8504</v>
      </c>
      <c r="D741" s="1" t="s">
        <v>9232</v>
      </c>
    </row>
    <row r="742" spans="1:4" x14ac:dyDescent="0.25">
      <c r="A742" s="1" t="s">
        <v>1556</v>
      </c>
      <c r="B742" s="1" t="s">
        <v>8479</v>
      </c>
      <c r="C742" s="1" t="s">
        <v>8491</v>
      </c>
      <c r="D742" s="1" t="s">
        <v>8719</v>
      </c>
    </row>
    <row r="743" spans="1:4" x14ac:dyDescent="0.25">
      <c r="A743" s="1" t="s">
        <v>1563</v>
      </c>
      <c r="B743" s="1" t="s">
        <v>8484</v>
      </c>
      <c r="C743" s="1" t="s">
        <v>8498</v>
      </c>
      <c r="D743" s="1" t="s">
        <v>9233</v>
      </c>
    </row>
    <row r="744" spans="1:4" x14ac:dyDescent="0.25">
      <c r="A744" s="1" t="s">
        <v>1564</v>
      </c>
      <c r="B744" s="1" t="s">
        <v>8484</v>
      </c>
      <c r="C744" s="1" t="s">
        <v>8504</v>
      </c>
      <c r="D744" s="1" t="s">
        <v>9234</v>
      </c>
    </row>
    <row r="745" spans="1:4" x14ac:dyDescent="0.25">
      <c r="A745" s="1" t="s">
        <v>1567</v>
      </c>
      <c r="B745" s="1" t="s">
        <v>8479</v>
      </c>
      <c r="C745" s="1" t="s">
        <v>8491</v>
      </c>
      <c r="D745" s="1" t="s">
        <v>9235</v>
      </c>
    </row>
    <row r="746" spans="1:4" x14ac:dyDescent="0.25">
      <c r="A746" s="1" t="s">
        <v>1572</v>
      </c>
      <c r="B746" s="1" t="s">
        <v>8484</v>
      </c>
      <c r="C746" s="1" t="s">
        <v>8498</v>
      </c>
      <c r="D746" s="1" t="s">
        <v>9236</v>
      </c>
    </row>
    <row r="747" spans="1:4" x14ac:dyDescent="0.25">
      <c r="A747" s="1" t="s">
        <v>1575</v>
      </c>
      <c r="B747" s="1" t="s">
        <v>8484</v>
      </c>
      <c r="C747" s="1" t="s">
        <v>8485</v>
      </c>
      <c r="D747" s="1" t="s">
        <v>9237</v>
      </c>
    </row>
    <row r="748" spans="1:4" x14ac:dyDescent="0.25">
      <c r="A748" s="1" t="s">
        <v>1578</v>
      </c>
      <c r="B748" s="1" t="s">
        <v>8484</v>
      </c>
      <c r="C748" s="1" t="s">
        <v>8485</v>
      </c>
      <c r="D748" s="1" t="s">
        <v>9238</v>
      </c>
    </row>
    <row r="749" spans="1:4" x14ac:dyDescent="0.25">
      <c r="A749" s="1" t="s">
        <v>1579</v>
      </c>
      <c r="B749" s="1" t="s">
        <v>8484</v>
      </c>
      <c r="C749" s="1" t="s">
        <v>8504</v>
      </c>
      <c r="D749" s="1" t="s">
        <v>9239</v>
      </c>
    </row>
    <row r="750" spans="1:4" x14ac:dyDescent="0.25">
      <c r="A750" s="1" t="s">
        <v>1580</v>
      </c>
      <c r="B750" s="1" t="s">
        <v>8484</v>
      </c>
      <c r="C750" s="1" t="s">
        <v>8504</v>
      </c>
      <c r="D750" s="1" t="s">
        <v>9240</v>
      </c>
    </row>
    <row r="751" spans="1:4" x14ac:dyDescent="0.25">
      <c r="A751" s="1" t="s">
        <v>1581</v>
      </c>
      <c r="B751" s="1" t="s">
        <v>8484</v>
      </c>
      <c r="C751" s="1" t="s">
        <v>8489</v>
      </c>
      <c r="D751" s="1" t="s">
        <v>9241</v>
      </c>
    </row>
    <row r="752" spans="1:4" x14ac:dyDescent="0.25">
      <c r="A752" s="1" t="s">
        <v>1583</v>
      </c>
      <c r="B752" s="1" t="s">
        <v>8479</v>
      </c>
      <c r="C752" s="1" t="s">
        <v>8491</v>
      </c>
      <c r="D752" s="1" t="s">
        <v>9242</v>
      </c>
    </row>
    <row r="753" spans="1:4" x14ac:dyDescent="0.25">
      <c r="A753" s="1" t="s">
        <v>1586</v>
      </c>
      <c r="B753" s="1" t="s">
        <v>8484</v>
      </c>
      <c r="C753" s="1" t="s">
        <v>8498</v>
      </c>
      <c r="D753" s="1" t="s">
        <v>9243</v>
      </c>
    </row>
    <row r="754" spans="1:4" x14ac:dyDescent="0.25">
      <c r="A754" s="1" t="s">
        <v>1591</v>
      </c>
      <c r="B754" s="1" t="s">
        <v>8484</v>
      </c>
      <c r="C754" s="1" t="s">
        <v>8504</v>
      </c>
      <c r="D754" s="1" t="s">
        <v>9244</v>
      </c>
    </row>
    <row r="755" spans="1:4" x14ac:dyDescent="0.25">
      <c r="A755" s="1" t="s">
        <v>1595</v>
      </c>
      <c r="B755" s="1" t="s">
        <v>8484</v>
      </c>
      <c r="C755" s="1" t="s">
        <v>8493</v>
      </c>
      <c r="D755" s="1" t="s">
        <v>9245</v>
      </c>
    </row>
    <row r="756" spans="1:4" x14ac:dyDescent="0.25">
      <c r="A756" s="1" t="s">
        <v>1596</v>
      </c>
      <c r="B756" s="1" t="s">
        <v>8495</v>
      </c>
      <c r="C756" s="1" t="s">
        <v>8496</v>
      </c>
      <c r="D756" s="1" t="s">
        <v>9246</v>
      </c>
    </row>
    <row r="757" spans="1:4" x14ac:dyDescent="0.25">
      <c r="A757" s="1" t="s">
        <v>1599</v>
      </c>
      <c r="B757" s="1" t="s">
        <v>8484</v>
      </c>
      <c r="C757" s="1" t="s">
        <v>8523</v>
      </c>
      <c r="D757" s="1" t="s">
        <v>9247</v>
      </c>
    </row>
    <row r="758" spans="1:4" x14ac:dyDescent="0.25">
      <c r="A758" s="1" t="s">
        <v>1600</v>
      </c>
      <c r="B758" s="1" t="s">
        <v>8495</v>
      </c>
      <c r="C758" s="1" t="s">
        <v>8652</v>
      </c>
      <c r="D758" s="1" t="s">
        <v>9248</v>
      </c>
    </row>
    <row r="759" spans="1:4" x14ac:dyDescent="0.25">
      <c r="A759" s="1" t="s">
        <v>1603</v>
      </c>
      <c r="B759" s="1" t="s">
        <v>8484</v>
      </c>
      <c r="C759" s="1" t="s">
        <v>8498</v>
      </c>
      <c r="D759" s="1" t="s">
        <v>9249</v>
      </c>
    </row>
    <row r="760" spans="1:4" x14ac:dyDescent="0.25">
      <c r="A760" s="1" t="s">
        <v>1605</v>
      </c>
      <c r="B760" s="1" t="s">
        <v>8484</v>
      </c>
      <c r="C760" s="1" t="s">
        <v>8493</v>
      </c>
      <c r="D760" s="1" t="s">
        <v>9250</v>
      </c>
    </row>
    <row r="761" spans="1:4" x14ac:dyDescent="0.25">
      <c r="A761" s="1" t="s">
        <v>1610</v>
      </c>
      <c r="B761" s="1" t="s">
        <v>8484</v>
      </c>
      <c r="C761" s="1" t="s">
        <v>8504</v>
      </c>
      <c r="D761" s="1" t="s">
        <v>9251</v>
      </c>
    </row>
    <row r="762" spans="1:4" x14ac:dyDescent="0.25">
      <c r="A762" s="1" t="s">
        <v>1613</v>
      </c>
      <c r="B762" s="1" t="s">
        <v>8484</v>
      </c>
      <c r="C762" s="1" t="s">
        <v>8498</v>
      </c>
      <c r="D762" s="1" t="s">
        <v>9252</v>
      </c>
    </row>
    <row r="763" spans="1:4" x14ac:dyDescent="0.25">
      <c r="A763" s="1" t="s">
        <v>1616</v>
      </c>
      <c r="B763" s="1" t="s">
        <v>8484</v>
      </c>
      <c r="C763" s="1" t="s">
        <v>8523</v>
      </c>
      <c r="D763" s="1" t="s">
        <v>9253</v>
      </c>
    </row>
    <row r="764" spans="1:4" x14ac:dyDescent="0.25">
      <c r="A764" s="1" t="s">
        <v>1617</v>
      </c>
      <c r="B764" s="1" t="s">
        <v>8484</v>
      </c>
      <c r="C764" s="1" t="s">
        <v>8489</v>
      </c>
      <c r="D764" s="1" t="s">
        <v>9254</v>
      </c>
    </row>
    <row r="765" spans="1:4" x14ac:dyDescent="0.25">
      <c r="A765" s="1" t="s">
        <v>1618</v>
      </c>
      <c r="B765" s="1" t="s">
        <v>8479</v>
      </c>
      <c r="C765" s="1" t="s">
        <v>8491</v>
      </c>
      <c r="D765" s="1" t="s">
        <v>9255</v>
      </c>
    </row>
    <row r="766" spans="1:4" x14ac:dyDescent="0.25">
      <c r="A766" s="1" t="s">
        <v>1621</v>
      </c>
      <c r="B766" s="1" t="s">
        <v>8495</v>
      </c>
      <c r="C766" s="1" t="s">
        <v>8518</v>
      </c>
      <c r="D766" s="1" t="s">
        <v>9256</v>
      </c>
    </row>
    <row r="767" spans="1:4" x14ac:dyDescent="0.25">
      <c r="A767" s="1" t="s">
        <v>1624</v>
      </c>
      <c r="B767" s="1" t="s">
        <v>8484</v>
      </c>
      <c r="C767" s="1" t="s">
        <v>8489</v>
      </c>
      <c r="D767" s="1" t="s">
        <v>9257</v>
      </c>
    </row>
    <row r="768" spans="1:4" x14ac:dyDescent="0.25">
      <c r="A768" s="1" t="s">
        <v>1628</v>
      </c>
      <c r="B768" s="1" t="s">
        <v>8484</v>
      </c>
      <c r="C768" s="1" t="s">
        <v>8498</v>
      </c>
      <c r="D768" s="1" t="s">
        <v>9258</v>
      </c>
    </row>
    <row r="769" spans="1:4" x14ac:dyDescent="0.25">
      <c r="A769" s="1" t="s">
        <v>1633</v>
      </c>
      <c r="B769" s="1" t="s">
        <v>8479</v>
      </c>
      <c r="C769" s="1" t="s">
        <v>8491</v>
      </c>
      <c r="D769" s="1" t="s">
        <v>9259</v>
      </c>
    </row>
    <row r="770" spans="1:4" x14ac:dyDescent="0.25">
      <c r="A770" s="1" t="s">
        <v>1635</v>
      </c>
      <c r="B770" s="1" t="s">
        <v>8484</v>
      </c>
      <c r="C770" s="1" t="s">
        <v>8489</v>
      </c>
      <c r="D770" s="1" t="s">
        <v>9260</v>
      </c>
    </row>
    <row r="771" spans="1:4" x14ac:dyDescent="0.25">
      <c r="A771" s="1" t="s">
        <v>1638</v>
      </c>
      <c r="B771" s="1" t="s">
        <v>8495</v>
      </c>
      <c r="C771" s="1" t="s">
        <v>8518</v>
      </c>
      <c r="D771" s="1" t="s">
        <v>9261</v>
      </c>
    </row>
    <row r="772" spans="1:4" x14ac:dyDescent="0.25">
      <c r="A772" s="1" t="s">
        <v>1642</v>
      </c>
      <c r="B772" s="1" t="s">
        <v>8479</v>
      </c>
      <c r="C772" s="1" t="s">
        <v>8491</v>
      </c>
      <c r="D772" s="1" t="s">
        <v>9262</v>
      </c>
    </row>
    <row r="773" spans="1:4" x14ac:dyDescent="0.25">
      <c r="A773" s="1" t="s">
        <v>1643</v>
      </c>
      <c r="B773" s="1" t="s">
        <v>8495</v>
      </c>
      <c r="C773" s="1" t="s">
        <v>8496</v>
      </c>
      <c r="D773" s="1" t="s">
        <v>9263</v>
      </c>
    </row>
    <row r="774" spans="1:4" x14ac:dyDescent="0.25">
      <c r="A774" s="1" t="s">
        <v>1644</v>
      </c>
      <c r="B774" s="1" t="s">
        <v>8484</v>
      </c>
      <c r="C774" s="1" t="s">
        <v>8489</v>
      </c>
      <c r="D774" s="1" t="s">
        <v>9264</v>
      </c>
    </row>
    <row r="775" spans="1:4" x14ac:dyDescent="0.25">
      <c r="A775" s="1" t="s">
        <v>1646</v>
      </c>
      <c r="B775" s="1" t="s">
        <v>8484</v>
      </c>
      <c r="C775" s="1" t="s">
        <v>8493</v>
      </c>
      <c r="D775" s="1" t="s">
        <v>9265</v>
      </c>
    </row>
    <row r="776" spans="1:4" x14ac:dyDescent="0.25">
      <c r="A776" s="1" t="s">
        <v>1647</v>
      </c>
      <c r="B776" s="1" t="s">
        <v>8479</v>
      </c>
      <c r="C776" s="1" t="s">
        <v>8482</v>
      </c>
      <c r="D776" s="1" t="s">
        <v>9266</v>
      </c>
    </row>
    <row r="777" spans="1:4" x14ac:dyDescent="0.25">
      <c r="A777" s="1" t="s">
        <v>1648</v>
      </c>
      <c r="B777" s="1" t="s">
        <v>8495</v>
      </c>
      <c r="C777" s="1" t="s">
        <v>8652</v>
      </c>
      <c r="D777" s="1" t="s">
        <v>9267</v>
      </c>
    </row>
    <row r="778" spans="1:4" x14ac:dyDescent="0.25">
      <c r="A778" s="1" t="s">
        <v>1650</v>
      </c>
      <c r="B778" s="1" t="s">
        <v>8484</v>
      </c>
      <c r="C778" s="1" t="s">
        <v>8523</v>
      </c>
      <c r="D778" s="1" t="s">
        <v>9268</v>
      </c>
    </row>
    <row r="779" spans="1:4" x14ac:dyDescent="0.25">
      <c r="A779" s="1" t="s">
        <v>1653</v>
      </c>
      <c r="B779" s="1" t="s">
        <v>8484</v>
      </c>
      <c r="C779" s="1" t="s">
        <v>8498</v>
      </c>
      <c r="D779" s="1" t="s">
        <v>9269</v>
      </c>
    </row>
    <row r="780" spans="1:4" x14ac:dyDescent="0.25">
      <c r="A780" s="1" t="s">
        <v>1656</v>
      </c>
      <c r="B780" s="1" t="s">
        <v>8484</v>
      </c>
      <c r="C780" s="1" t="s">
        <v>8504</v>
      </c>
      <c r="D780" s="1" t="s">
        <v>9270</v>
      </c>
    </row>
    <row r="781" spans="1:4" x14ac:dyDescent="0.25">
      <c r="A781" s="1" t="s">
        <v>1657</v>
      </c>
      <c r="B781" s="1" t="s">
        <v>8484</v>
      </c>
      <c r="C781" s="1" t="s">
        <v>8504</v>
      </c>
      <c r="D781" s="1" t="s">
        <v>9271</v>
      </c>
    </row>
    <row r="782" spans="1:4" x14ac:dyDescent="0.25">
      <c r="A782" s="1" t="s">
        <v>1658</v>
      </c>
      <c r="B782" s="1" t="s">
        <v>8495</v>
      </c>
      <c r="C782" s="1" t="s">
        <v>8496</v>
      </c>
      <c r="D782" s="1" t="s">
        <v>9272</v>
      </c>
    </row>
    <row r="783" spans="1:4" x14ac:dyDescent="0.25">
      <c r="A783" s="1" t="s">
        <v>1660</v>
      </c>
      <c r="B783" s="1" t="s">
        <v>8495</v>
      </c>
      <c r="C783" s="1" t="s">
        <v>8496</v>
      </c>
      <c r="D783" s="1" t="s">
        <v>9273</v>
      </c>
    </row>
    <row r="784" spans="1:4" x14ac:dyDescent="0.25">
      <c r="A784" s="1" t="s">
        <v>1661</v>
      </c>
      <c r="B784" s="1" t="s">
        <v>8484</v>
      </c>
      <c r="C784" s="1" t="s">
        <v>8485</v>
      </c>
      <c r="D784" s="1" t="s">
        <v>9274</v>
      </c>
    </row>
    <row r="785" spans="1:4" x14ac:dyDescent="0.25">
      <c r="A785" s="1" t="s">
        <v>1664</v>
      </c>
      <c r="B785" s="1" t="s">
        <v>8484</v>
      </c>
      <c r="C785" s="1" t="s">
        <v>8504</v>
      </c>
      <c r="D785" s="1" t="s">
        <v>9275</v>
      </c>
    </row>
    <row r="786" spans="1:4" x14ac:dyDescent="0.25">
      <c r="A786" s="1" t="s">
        <v>1666</v>
      </c>
      <c r="B786" s="1" t="s">
        <v>8479</v>
      </c>
      <c r="C786" s="1" t="s">
        <v>8491</v>
      </c>
      <c r="D786" s="1" t="s">
        <v>9276</v>
      </c>
    </row>
    <row r="787" spans="1:4" x14ac:dyDescent="0.25">
      <c r="A787" s="1" t="s">
        <v>1669</v>
      </c>
      <c r="B787" s="1" t="s">
        <v>8484</v>
      </c>
      <c r="C787" s="1" t="s">
        <v>8498</v>
      </c>
      <c r="D787" s="1" t="s">
        <v>9277</v>
      </c>
    </row>
    <row r="788" spans="1:4" x14ac:dyDescent="0.25">
      <c r="A788" s="1" t="s">
        <v>1672</v>
      </c>
      <c r="B788" s="1" t="s">
        <v>8484</v>
      </c>
      <c r="C788" s="1" t="s">
        <v>8493</v>
      </c>
      <c r="D788" s="1" t="s">
        <v>9278</v>
      </c>
    </row>
    <row r="789" spans="1:4" x14ac:dyDescent="0.25">
      <c r="A789" s="1" t="s">
        <v>1673</v>
      </c>
      <c r="B789" s="1" t="s">
        <v>8484</v>
      </c>
      <c r="C789" s="1" t="s">
        <v>8493</v>
      </c>
      <c r="D789" s="1" t="s">
        <v>9265</v>
      </c>
    </row>
    <row r="790" spans="1:4" x14ac:dyDescent="0.25">
      <c r="A790" s="1" t="s">
        <v>1678</v>
      </c>
      <c r="B790" s="1" t="s">
        <v>8495</v>
      </c>
      <c r="C790" s="1" t="s">
        <v>8518</v>
      </c>
      <c r="D790" s="1" t="s">
        <v>9279</v>
      </c>
    </row>
    <row r="791" spans="1:4" x14ac:dyDescent="0.25">
      <c r="A791" s="1" t="s">
        <v>1679</v>
      </c>
      <c r="B791" s="1" t="s">
        <v>8479</v>
      </c>
      <c r="C791" s="1" t="s">
        <v>8480</v>
      </c>
      <c r="D791" s="1" t="s">
        <v>9280</v>
      </c>
    </row>
    <row r="792" spans="1:4" x14ac:dyDescent="0.25">
      <c r="A792" s="1" t="s">
        <v>1682</v>
      </c>
      <c r="B792" s="1" t="s">
        <v>8484</v>
      </c>
      <c r="C792" s="1" t="s">
        <v>8493</v>
      </c>
      <c r="D792" s="1" t="s">
        <v>9281</v>
      </c>
    </row>
    <row r="793" spans="1:4" x14ac:dyDescent="0.25">
      <c r="A793" s="1" t="s">
        <v>1683</v>
      </c>
      <c r="B793" s="1" t="s">
        <v>8484</v>
      </c>
      <c r="C793" s="1" t="s">
        <v>8500</v>
      </c>
      <c r="D793" s="1" t="s">
        <v>9282</v>
      </c>
    </row>
    <row r="794" spans="1:4" x14ac:dyDescent="0.25">
      <c r="A794" s="1" t="s">
        <v>1685</v>
      </c>
      <c r="B794" s="1" t="s">
        <v>8479</v>
      </c>
      <c r="C794" s="1" t="s">
        <v>8482</v>
      </c>
      <c r="D794" s="1" t="s">
        <v>9283</v>
      </c>
    </row>
    <row r="795" spans="1:4" x14ac:dyDescent="0.25">
      <c r="A795" s="1" t="s">
        <v>1690</v>
      </c>
      <c r="B795" s="1" t="s">
        <v>8479</v>
      </c>
      <c r="C795" s="1" t="s">
        <v>8491</v>
      </c>
      <c r="D795" s="1" t="s">
        <v>9284</v>
      </c>
    </row>
    <row r="796" spans="1:4" x14ac:dyDescent="0.25">
      <c r="A796" s="1" t="s">
        <v>1691</v>
      </c>
      <c r="B796" s="1" t="s">
        <v>8484</v>
      </c>
      <c r="C796" s="1" t="s">
        <v>8504</v>
      </c>
      <c r="D796" s="1" t="s">
        <v>9285</v>
      </c>
    </row>
    <row r="797" spans="1:4" x14ac:dyDescent="0.25">
      <c r="A797" s="1" t="s">
        <v>1692</v>
      </c>
      <c r="B797" s="1" t="s">
        <v>8479</v>
      </c>
      <c r="C797" s="1" t="s">
        <v>8491</v>
      </c>
      <c r="D797" s="1" t="s">
        <v>9286</v>
      </c>
    </row>
    <row r="798" spans="1:4" x14ac:dyDescent="0.25">
      <c r="A798" s="1" t="s">
        <v>1695</v>
      </c>
      <c r="B798" s="1" t="s">
        <v>8484</v>
      </c>
      <c r="C798" s="1" t="s">
        <v>8493</v>
      </c>
      <c r="D798" s="1" t="s">
        <v>9287</v>
      </c>
    </row>
    <row r="799" spans="1:4" x14ac:dyDescent="0.25">
      <c r="A799" s="1" t="s">
        <v>1696</v>
      </c>
      <c r="B799" s="1" t="s">
        <v>8479</v>
      </c>
      <c r="C799" s="1" t="s">
        <v>8491</v>
      </c>
      <c r="D799" s="1" t="s">
        <v>9288</v>
      </c>
    </row>
    <row r="800" spans="1:4" x14ac:dyDescent="0.25">
      <c r="A800" s="1" t="s">
        <v>1697</v>
      </c>
      <c r="B800" s="1" t="s">
        <v>8484</v>
      </c>
      <c r="C800" s="1" t="s">
        <v>8498</v>
      </c>
      <c r="D800" s="1" t="s">
        <v>9289</v>
      </c>
    </row>
    <row r="801" spans="1:4" x14ac:dyDescent="0.25">
      <c r="A801" s="1" t="s">
        <v>1699</v>
      </c>
      <c r="B801" s="1" t="s">
        <v>8484</v>
      </c>
      <c r="C801" s="1" t="s">
        <v>8498</v>
      </c>
      <c r="D801" s="1" t="s">
        <v>9290</v>
      </c>
    </row>
    <row r="802" spans="1:4" x14ac:dyDescent="0.25">
      <c r="A802" s="1" t="s">
        <v>1700</v>
      </c>
      <c r="B802" s="1" t="s">
        <v>8484</v>
      </c>
      <c r="C802" s="1" t="s">
        <v>8498</v>
      </c>
      <c r="D802" s="1" t="s">
        <v>9291</v>
      </c>
    </row>
    <row r="803" spans="1:4" x14ac:dyDescent="0.25">
      <c r="A803" s="1" t="s">
        <v>1703</v>
      </c>
      <c r="B803" s="1" t="s">
        <v>8484</v>
      </c>
      <c r="C803" s="1" t="s">
        <v>8547</v>
      </c>
      <c r="D803" s="1" t="s">
        <v>9292</v>
      </c>
    </row>
    <row r="804" spans="1:4" x14ac:dyDescent="0.25">
      <c r="A804" s="1" t="s">
        <v>1707</v>
      </c>
      <c r="B804" s="1" t="s">
        <v>8484</v>
      </c>
      <c r="C804" s="1" t="s">
        <v>8547</v>
      </c>
      <c r="D804" s="1" t="s">
        <v>9293</v>
      </c>
    </row>
    <row r="805" spans="1:4" x14ac:dyDescent="0.25">
      <c r="A805" s="1" t="s">
        <v>1708</v>
      </c>
      <c r="B805" s="1" t="s">
        <v>8495</v>
      </c>
      <c r="C805" s="1" t="s">
        <v>8496</v>
      </c>
      <c r="D805" s="1" t="s">
        <v>9294</v>
      </c>
    </row>
    <row r="806" spans="1:4" x14ac:dyDescent="0.25">
      <c r="A806" s="1" t="s">
        <v>1709</v>
      </c>
      <c r="B806" s="1" t="s">
        <v>8484</v>
      </c>
      <c r="C806" s="1" t="s">
        <v>8547</v>
      </c>
      <c r="D806" s="1" t="s">
        <v>9295</v>
      </c>
    </row>
    <row r="807" spans="1:4" x14ac:dyDescent="0.25">
      <c r="A807" s="1" t="s">
        <v>1710</v>
      </c>
      <c r="B807" s="1" t="s">
        <v>8484</v>
      </c>
      <c r="C807" s="1" t="s">
        <v>8498</v>
      </c>
      <c r="D807" s="1" t="s">
        <v>9296</v>
      </c>
    </row>
    <row r="808" spans="1:4" x14ac:dyDescent="0.25">
      <c r="A808" s="1" t="s">
        <v>1722</v>
      </c>
      <c r="B808" s="1" t="s">
        <v>8484</v>
      </c>
      <c r="C808" s="1" t="s">
        <v>8498</v>
      </c>
      <c r="D808" s="1" t="s">
        <v>9297</v>
      </c>
    </row>
    <row r="809" spans="1:4" x14ac:dyDescent="0.25">
      <c r="A809" s="1" t="s">
        <v>1725</v>
      </c>
      <c r="B809" s="1" t="s">
        <v>8484</v>
      </c>
      <c r="C809" s="1" t="s">
        <v>8498</v>
      </c>
      <c r="D809" s="1" t="s">
        <v>9298</v>
      </c>
    </row>
    <row r="810" spans="1:4" x14ac:dyDescent="0.25">
      <c r="A810" s="1" t="s">
        <v>1726</v>
      </c>
      <c r="B810" s="1" t="s">
        <v>8495</v>
      </c>
      <c r="C810" s="1" t="s">
        <v>8518</v>
      </c>
      <c r="D810" s="1" t="s">
        <v>9299</v>
      </c>
    </row>
    <row r="811" spans="1:4" x14ac:dyDescent="0.25">
      <c r="A811" s="1" t="s">
        <v>1729</v>
      </c>
      <c r="B811" s="1" t="s">
        <v>8484</v>
      </c>
      <c r="C811" s="1" t="s">
        <v>8493</v>
      </c>
      <c r="D811" s="1" t="s">
        <v>9300</v>
      </c>
    </row>
    <row r="812" spans="1:4" x14ac:dyDescent="0.25">
      <c r="A812" s="1" t="s">
        <v>1732</v>
      </c>
      <c r="B812" s="1" t="s">
        <v>8484</v>
      </c>
      <c r="C812" s="1" t="s">
        <v>8500</v>
      </c>
      <c r="D812" s="1" t="s">
        <v>9301</v>
      </c>
    </row>
    <row r="813" spans="1:4" x14ac:dyDescent="0.25">
      <c r="A813" s="1" t="s">
        <v>1735</v>
      </c>
      <c r="B813" s="1" t="s">
        <v>8484</v>
      </c>
      <c r="C813" s="1" t="s">
        <v>8504</v>
      </c>
      <c r="D813" s="1" t="s">
        <v>8528</v>
      </c>
    </row>
    <row r="814" spans="1:4" x14ac:dyDescent="0.25">
      <c r="A814" s="1" t="s">
        <v>1736</v>
      </c>
      <c r="B814" s="1" t="s">
        <v>8479</v>
      </c>
      <c r="C814" s="1" t="s">
        <v>8482</v>
      </c>
      <c r="D814" s="1" t="s">
        <v>9302</v>
      </c>
    </row>
    <row r="815" spans="1:4" x14ac:dyDescent="0.25">
      <c r="A815" s="1" t="s">
        <v>1738</v>
      </c>
      <c r="B815" s="1" t="s">
        <v>8484</v>
      </c>
      <c r="C815" s="1" t="s">
        <v>8504</v>
      </c>
      <c r="D815" s="1" t="s">
        <v>8528</v>
      </c>
    </row>
    <row r="816" spans="1:4" x14ac:dyDescent="0.25">
      <c r="A816" s="1" t="s">
        <v>1739</v>
      </c>
      <c r="B816" s="1" t="s">
        <v>8495</v>
      </c>
      <c r="C816" s="1" t="s">
        <v>8652</v>
      </c>
      <c r="D816" s="1" t="s">
        <v>9303</v>
      </c>
    </row>
    <row r="817" spans="1:4" x14ac:dyDescent="0.25">
      <c r="A817" s="1" t="s">
        <v>1741</v>
      </c>
      <c r="B817" s="1" t="s">
        <v>8484</v>
      </c>
      <c r="C817" s="1" t="s">
        <v>8504</v>
      </c>
      <c r="D817" s="1" t="s">
        <v>9304</v>
      </c>
    </row>
    <row r="818" spans="1:4" x14ac:dyDescent="0.25">
      <c r="A818" s="1" t="s">
        <v>1744</v>
      </c>
      <c r="B818" s="1" t="s">
        <v>8484</v>
      </c>
      <c r="C818" s="1" t="s">
        <v>8485</v>
      </c>
      <c r="D818" s="1" t="s">
        <v>9305</v>
      </c>
    </row>
    <row r="819" spans="1:4" x14ac:dyDescent="0.25">
      <c r="A819" s="1" t="s">
        <v>1746</v>
      </c>
      <c r="B819" s="1" t="s">
        <v>8495</v>
      </c>
      <c r="C819" s="1" t="s">
        <v>8496</v>
      </c>
      <c r="D819" s="1" t="s">
        <v>9306</v>
      </c>
    </row>
    <row r="820" spans="1:4" x14ac:dyDescent="0.25">
      <c r="A820" s="1" t="s">
        <v>1748</v>
      </c>
      <c r="B820" s="1" t="s">
        <v>8484</v>
      </c>
      <c r="C820" s="1" t="s">
        <v>8493</v>
      </c>
      <c r="D820" s="1" t="s">
        <v>9307</v>
      </c>
    </row>
    <row r="821" spans="1:4" x14ac:dyDescent="0.25">
      <c r="A821" s="1" t="s">
        <v>1749</v>
      </c>
      <c r="B821" s="1" t="s">
        <v>8495</v>
      </c>
      <c r="C821" s="1" t="s">
        <v>8496</v>
      </c>
      <c r="D821" s="1" t="s">
        <v>9308</v>
      </c>
    </row>
    <row r="822" spans="1:4" x14ac:dyDescent="0.25">
      <c r="A822" s="1" t="s">
        <v>1752</v>
      </c>
      <c r="B822" s="1" t="s">
        <v>8484</v>
      </c>
      <c r="C822" s="1" t="s">
        <v>8504</v>
      </c>
      <c r="D822" s="1" t="s">
        <v>9309</v>
      </c>
    </row>
    <row r="823" spans="1:4" x14ac:dyDescent="0.25">
      <c r="A823" s="1" t="s">
        <v>1755</v>
      </c>
      <c r="B823" s="1" t="s">
        <v>8484</v>
      </c>
      <c r="C823" s="1" t="s">
        <v>8489</v>
      </c>
      <c r="D823" s="1" t="s">
        <v>9310</v>
      </c>
    </row>
    <row r="824" spans="1:4" x14ac:dyDescent="0.25">
      <c r="A824" s="1" t="s">
        <v>1756</v>
      </c>
      <c r="B824" s="1" t="s">
        <v>8484</v>
      </c>
      <c r="C824" s="1" t="s">
        <v>8498</v>
      </c>
      <c r="D824" s="1" t="s">
        <v>9311</v>
      </c>
    </row>
    <row r="825" spans="1:4" x14ac:dyDescent="0.25">
      <c r="A825" s="1" t="s">
        <v>1758</v>
      </c>
      <c r="B825" s="1" t="s">
        <v>8479</v>
      </c>
      <c r="C825" s="1" t="s">
        <v>8487</v>
      </c>
      <c r="D825" s="1" t="s">
        <v>9312</v>
      </c>
    </row>
    <row r="826" spans="1:4" x14ac:dyDescent="0.25">
      <c r="A826" s="1" t="s">
        <v>1761</v>
      </c>
      <c r="B826" s="1" t="s">
        <v>8484</v>
      </c>
      <c r="C826" s="1" t="s">
        <v>8493</v>
      </c>
      <c r="D826" s="1" t="s">
        <v>9313</v>
      </c>
    </row>
    <row r="827" spans="1:4" x14ac:dyDescent="0.25">
      <c r="A827" s="1" t="s">
        <v>1762</v>
      </c>
      <c r="B827" s="1" t="s">
        <v>8495</v>
      </c>
      <c r="C827" s="1" t="s">
        <v>8518</v>
      </c>
      <c r="D827" s="1" t="s">
        <v>9314</v>
      </c>
    </row>
    <row r="828" spans="1:4" x14ac:dyDescent="0.25">
      <c r="A828" s="1" t="s">
        <v>1763</v>
      </c>
      <c r="B828" s="1" t="s">
        <v>8484</v>
      </c>
      <c r="C828" s="1" t="s">
        <v>8493</v>
      </c>
      <c r="D828" s="1" t="s">
        <v>9315</v>
      </c>
    </row>
    <row r="829" spans="1:4" x14ac:dyDescent="0.25">
      <c r="A829" s="1" t="s">
        <v>1767</v>
      </c>
      <c r="B829" s="1" t="s">
        <v>8484</v>
      </c>
      <c r="C829" s="1" t="s">
        <v>8504</v>
      </c>
      <c r="D829" s="1" t="s">
        <v>9316</v>
      </c>
    </row>
    <row r="830" spans="1:4" x14ac:dyDescent="0.25">
      <c r="A830" s="1" t="s">
        <v>1769</v>
      </c>
      <c r="B830" s="1" t="s">
        <v>8484</v>
      </c>
      <c r="C830" s="1" t="s">
        <v>8498</v>
      </c>
      <c r="D830" s="1" t="s">
        <v>9317</v>
      </c>
    </row>
    <row r="831" spans="1:4" x14ac:dyDescent="0.25">
      <c r="A831" s="1" t="s">
        <v>1770</v>
      </c>
      <c r="B831" s="1" t="s">
        <v>8484</v>
      </c>
      <c r="C831" s="1" t="s">
        <v>8547</v>
      </c>
      <c r="D831" s="1" t="s">
        <v>8623</v>
      </c>
    </row>
    <row r="832" spans="1:4" x14ac:dyDescent="0.25">
      <c r="A832" s="1" t="s">
        <v>1771</v>
      </c>
      <c r="B832" s="1" t="s">
        <v>8484</v>
      </c>
      <c r="C832" s="1" t="s">
        <v>8523</v>
      </c>
      <c r="D832" s="1" t="s">
        <v>9318</v>
      </c>
    </row>
    <row r="833" spans="1:4" x14ac:dyDescent="0.25">
      <c r="A833" s="1" t="s">
        <v>1772</v>
      </c>
      <c r="B833" s="1" t="s">
        <v>8495</v>
      </c>
      <c r="C833" s="1" t="s">
        <v>8496</v>
      </c>
      <c r="D833" s="1" t="s">
        <v>9319</v>
      </c>
    </row>
    <row r="834" spans="1:4" x14ac:dyDescent="0.25">
      <c r="A834" s="1" t="s">
        <v>1773</v>
      </c>
      <c r="B834" s="1" t="s">
        <v>8484</v>
      </c>
      <c r="C834" s="1" t="s">
        <v>8504</v>
      </c>
      <c r="D834" s="1" t="s">
        <v>9320</v>
      </c>
    </row>
    <row r="835" spans="1:4" x14ac:dyDescent="0.25">
      <c r="A835" s="1" t="s">
        <v>1775</v>
      </c>
      <c r="B835" s="1" t="s">
        <v>8479</v>
      </c>
      <c r="C835" s="1" t="s">
        <v>8480</v>
      </c>
      <c r="D835" s="1" t="s">
        <v>9321</v>
      </c>
    </row>
    <row r="836" spans="1:4" x14ac:dyDescent="0.25">
      <c r="A836" s="1" t="s">
        <v>1780</v>
      </c>
      <c r="B836" s="1" t="s">
        <v>8484</v>
      </c>
      <c r="C836" s="1" t="s">
        <v>8504</v>
      </c>
      <c r="D836" s="1" t="s">
        <v>9322</v>
      </c>
    </row>
    <row r="837" spans="1:4" x14ac:dyDescent="0.25">
      <c r="A837" s="1" t="s">
        <v>1782</v>
      </c>
      <c r="B837" s="1" t="s">
        <v>8495</v>
      </c>
      <c r="C837" s="1" t="s">
        <v>8496</v>
      </c>
      <c r="D837" s="1" t="s">
        <v>9323</v>
      </c>
    </row>
    <row r="838" spans="1:4" x14ac:dyDescent="0.25">
      <c r="A838" s="1" t="s">
        <v>1783</v>
      </c>
      <c r="B838" s="1" t="s">
        <v>8484</v>
      </c>
      <c r="C838" s="1" t="s">
        <v>8493</v>
      </c>
      <c r="D838" s="1" t="s">
        <v>9324</v>
      </c>
    </row>
    <row r="839" spans="1:4" x14ac:dyDescent="0.25">
      <c r="A839" s="1" t="s">
        <v>1784</v>
      </c>
      <c r="B839" s="1" t="s">
        <v>8484</v>
      </c>
      <c r="C839" s="1" t="s">
        <v>8523</v>
      </c>
      <c r="D839" s="1" t="s">
        <v>8649</v>
      </c>
    </row>
    <row r="840" spans="1:4" x14ac:dyDescent="0.25">
      <c r="A840" s="1" t="s">
        <v>1787</v>
      </c>
      <c r="B840" s="1" t="s">
        <v>8479</v>
      </c>
      <c r="C840" s="1" t="s">
        <v>8487</v>
      </c>
      <c r="D840" s="1" t="s">
        <v>9325</v>
      </c>
    </row>
    <row r="841" spans="1:4" x14ac:dyDescent="0.25">
      <c r="A841" s="1" t="s">
        <v>1788</v>
      </c>
      <c r="B841" s="1" t="s">
        <v>8484</v>
      </c>
      <c r="C841" s="1" t="s">
        <v>8504</v>
      </c>
      <c r="D841" s="1" t="s">
        <v>9326</v>
      </c>
    </row>
    <row r="842" spans="1:4" x14ac:dyDescent="0.25">
      <c r="A842" s="1" t="s">
        <v>1791</v>
      </c>
      <c r="B842" s="1" t="s">
        <v>8484</v>
      </c>
      <c r="C842" s="1" t="s">
        <v>8485</v>
      </c>
      <c r="D842" s="1" t="s">
        <v>9327</v>
      </c>
    </row>
    <row r="843" spans="1:4" x14ac:dyDescent="0.25">
      <c r="A843" s="1" t="s">
        <v>1793</v>
      </c>
      <c r="B843" s="1" t="s">
        <v>8484</v>
      </c>
      <c r="C843" s="1" t="s">
        <v>8489</v>
      </c>
      <c r="D843" s="1" t="s">
        <v>9328</v>
      </c>
    </row>
    <row r="844" spans="1:4" x14ac:dyDescent="0.25">
      <c r="A844" s="1" t="s">
        <v>1796</v>
      </c>
      <c r="B844" s="1" t="s">
        <v>8484</v>
      </c>
      <c r="C844" s="1" t="s">
        <v>8523</v>
      </c>
      <c r="D844" s="1" t="s">
        <v>9329</v>
      </c>
    </row>
    <row r="845" spans="1:4" x14ac:dyDescent="0.25">
      <c r="A845" s="1" t="s">
        <v>1797</v>
      </c>
      <c r="B845" s="1" t="s">
        <v>8484</v>
      </c>
      <c r="C845" s="1" t="s">
        <v>8504</v>
      </c>
      <c r="D845" s="1" t="s">
        <v>9330</v>
      </c>
    </row>
    <row r="846" spans="1:4" x14ac:dyDescent="0.25">
      <c r="A846" s="1" t="s">
        <v>1798</v>
      </c>
      <c r="B846" s="1" t="s">
        <v>8484</v>
      </c>
      <c r="C846" s="1" t="s">
        <v>8498</v>
      </c>
      <c r="D846" s="1" t="s">
        <v>9331</v>
      </c>
    </row>
    <row r="847" spans="1:4" x14ac:dyDescent="0.25">
      <c r="A847" s="1" t="s">
        <v>1800</v>
      </c>
      <c r="B847" s="1" t="s">
        <v>8484</v>
      </c>
      <c r="C847" s="1" t="s">
        <v>8547</v>
      </c>
      <c r="D847" s="1" t="s">
        <v>9332</v>
      </c>
    </row>
    <row r="848" spans="1:4" x14ac:dyDescent="0.25">
      <c r="A848" s="1" t="s">
        <v>1801</v>
      </c>
      <c r="B848" s="1" t="s">
        <v>8495</v>
      </c>
      <c r="C848" s="1" t="s">
        <v>8652</v>
      </c>
      <c r="D848" s="1" t="s">
        <v>9333</v>
      </c>
    </row>
    <row r="849" spans="1:4" x14ac:dyDescent="0.25">
      <c r="A849" s="1" t="s">
        <v>1804</v>
      </c>
      <c r="B849" s="1" t="s">
        <v>8484</v>
      </c>
      <c r="C849" s="1" t="s">
        <v>8500</v>
      </c>
      <c r="D849" s="1" t="s">
        <v>9334</v>
      </c>
    </row>
    <row r="850" spans="1:4" x14ac:dyDescent="0.25">
      <c r="A850" s="1" t="s">
        <v>1805</v>
      </c>
      <c r="B850" s="1" t="s">
        <v>8484</v>
      </c>
      <c r="C850" s="1" t="s">
        <v>8547</v>
      </c>
      <c r="D850" s="1" t="s">
        <v>8623</v>
      </c>
    </row>
    <row r="851" spans="1:4" x14ac:dyDescent="0.25">
      <c r="A851" s="1" t="s">
        <v>1806</v>
      </c>
      <c r="B851" s="1" t="s">
        <v>8484</v>
      </c>
      <c r="C851" s="1" t="s">
        <v>8498</v>
      </c>
      <c r="D851" s="1" t="s">
        <v>9335</v>
      </c>
    </row>
    <row r="852" spans="1:4" x14ac:dyDescent="0.25">
      <c r="A852" s="1" t="s">
        <v>1807</v>
      </c>
      <c r="B852" s="1" t="s">
        <v>8495</v>
      </c>
      <c r="C852" s="1" t="s">
        <v>8496</v>
      </c>
      <c r="D852" s="1" t="s">
        <v>9336</v>
      </c>
    </row>
    <row r="853" spans="1:4" x14ac:dyDescent="0.25">
      <c r="A853" s="1" t="s">
        <v>1808</v>
      </c>
      <c r="B853" s="1" t="s">
        <v>8495</v>
      </c>
      <c r="C853" s="1" t="s">
        <v>8803</v>
      </c>
      <c r="D853" s="1" t="s">
        <v>9337</v>
      </c>
    </row>
    <row r="854" spans="1:4" x14ac:dyDescent="0.25">
      <c r="A854" s="1" t="s">
        <v>1810</v>
      </c>
      <c r="B854" s="1" t="s">
        <v>8479</v>
      </c>
      <c r="C854" s="1" t="s">
        <v>8491</v>
      </c>
      <c r="D854" s="1" t="s">
        <v>9338</v>
      </c>
    </row>
    <row r="855" spans="1:4" x14ac:dyDescent="0.25">
      <c r="A855" s="1" t="s">
        <v>1812</v>
      </c>
      <c r="B855" s="1" t="s">
        <v>8484</v>
      </c>
      <c r="C855" s="1" t="s">
        <v>8493</v>
      </c>
      <c r="D855" s="1" t="s">
        <v>9339</v>
      </c>
    </row>
    <row r="856" spans="1:4" x14ac:dyDescent="0.25">
      <c r="A856" s="1" t="s">
        <v>1814</v>
      </c>
      <c r="B856" s="1" t="s">
        <v>8484</v>
      </c>
      <c r="C856" s="1" t="s">
        <v>8489</v>
      </c>
      <c r="D856" s="1" t="s">
        <v>9340</v>
      </c>
    </row>
    <row r="857" spans="1:4" x14ac:dyDescent="0.25">
      <c r="A857" s="1" t="s">
        <v>1815</v>
      </c>
      <c r="B857" s="1" t="s">
        <v>8479</v>
      </c>
      <c r="C857" s="1" t="s">
        <v>8487</v>
      </c>
      <c r="D857" s="1" t="s">
        <v>9341</v>
      </c>
    </row>
    <row r="858" spans="1:4" x14ac:dyDescent="0.25">
      <c r="A858" s="1" t="s">
        <v>1817</v>
      </c>
      <c r="B858" s="1" t="s">
        <v>8479</v>
      </c>
      <c r="C858" s="1" t="s">
        <v>8482</v>
      </c>
      <c r="D858" s="1" t="s">
        <v>9342</v>
      </c>
    </row>
    <row r="859" spans="1:4" x14ac:dyDescent="0.25">
      <c r="A859" s="1" t="s">
        <v>1824</v>
      </c>
      <c r="B859" s="1" t="s">
        <v>8495</v>
      </c>
      <c r="C859" s="1" t="s">
        <v>8496</v>
      </c>
      <c r="D859" s="1" t="s">
        <v>9343</v>
      </c>
    </row>
    <row r="860" spans="1:4" x14ac:dyDescent="0.25">
      <c r="A860" s="1" t="s">
        <v>1825</v>
      </c>
      <c r="B860" s="1" t="s">
        <v>8484</v>
      </c>
      <c r="C860" s="1" t="s">
        <v>8498</v>
      </c>
      <c r="D860" s="1" t="s">
        <v>9344</v>
      </c>
    </row>
    <row r="861" spans="1:4" x14ac:dyDescent="0.25">
      <c r="A861" s="1" t="s">
        <v>1830</v>
      </c>
      <c r="B861" s="1" t="s">
        <v>8479</v>
      </c>
      <c r="C861" s="1" t="s">
        <v>8491</v>
      </c>
      <c r="D861" s="1" t="s">
        <v>9345</v>
      </c>
    </row>
    <row r="862" spans="1:4" x14ac:dyDescent="0.25">
      <c r="A862" s="1" t="s">
        <v>1831</v>
      </c>
      <c r="B862" s="1" t="s">
        <v>8484</v>
      </c>
      <c r="C862" s="1" t="s">
        <v>8504</v>
      </c>
      <c r="D862" s="1" t="s">
        <v>9346</v>
      </c>
    </row>
    <row r="863" spans="1:4" x14ac:dyDescent="0.25">
      <c r="A863" s="1" t="s">
        <v>1832</v>
      </c>
      <c r="B863" s="1" t="s">
        <v>8484</v>
      </c>
      <c r="C863" s="1" t="s">
        <v>8489</v>
      </c>
      <c r="D863" s="1" t="s">
        <v>9347</v>
      </c>
    </row>
    <row r="864" spans="1:4" x14ac:dyDescent="0.25">
      <c r="A864" s="1" t="s">
        <v>1834</v>
      </c>
      <c r="B864" s="1" t="s">
        <v>8484</v>
      </c>
      <c r="C864" s="1" t="s">
        <v>8504</v>
      </c>
      <c r="D864" s="1" t="s">
        <v>9348</v>
      </c>
    </row>
    <row r="865" spans="1:4" x14ac:dyDescent="0.25">
      <c r="A865" s="1" t="s">
        <v>1836</v>
      </c>
      <c r="B865" s="1" t="s">
        <v>8484</v>
      </c>
      <c r="C865" s="1" t="s">
        <v>8498</v>
      </c>
      <c r="D865" s="1" t="s">
        <v>9349</v>
      </c>
    </row>
    <row r="866" spans="1:4" x14ac:dyDescent="0.25">
      <c r="A866" s="1" t="s">
        <v>1839</v>
      </c>
      <c r="B866" s="1" t="s">
        <v>8484</v>
      </c>
      <c r="C866" s="1" t="s">
        <v>8498</v>
      </c>
      <c r="D866" s="1" t="s">
        <v>9350</v>
      </c>
    </row>
    <row r="867" spans="1:4" x14ac:dyDescent="0.25">
      <c r="A867" s="1" t="s">
        <v>1843</v>
      </c>
      <c r="B867" s="1" t="s">
        <v>8484</v>
      </c>
      <c r="C867" s="1" t="s">
        <v>8485</v>
      </c>
      <c r="D867" s="1" t="s">
        <v>9351</v>
      </c>
    </row>
    <row r="868" spans="1:4" x14ac:dyDescent="0.25">
      <c r="A868" s="1" t="s">
        <v>1845</v>
      </c>
      <c r="B868" s="1" t="s">
        <v>8479</v>
      </c>
      <c r="C868" s="1" t="s">
        <v>8482</v>
      </c>
      <c r="D868" s="1" t="s">
        <v>9352</v>
      </c>
    </row>
    <row r="869" spans="1:4" x14ac:dyDescent="0.25">
      <c r="A869" s="1" t="s">
        <v>1849</v>
      </c>
      <c r="B869" s="1" t="s">
        <v>8495</v>
      </c>
      <c r="C869" s="1" t="s">
        <v>8496</v>
      </c>
      <c r="D869" s="1" t="s">
        <v>9353</v>
      </c>
    </row>
    <row r="870" spans="1:4" x14ac:dyDescent="0.25">
      <c r="A870" s="1" t="s">
        <v>1850</v>
      </c>
      <c r="B870" s="1" t="s">
        <v>8484</v>
      </c>
      <c r="C870" s="1" t="s">
        <v>8493</v>
      </c>
      <c r="D870" s="1" t="s">
        <v>9354</v>
      </c>
    </row>
    <row r="871" spans="1:4" x14ac:dyDescent="0.25">
      <c r="A871" s="1" t="s">
        <v>1852</v>
      </c>
      <c r="B871" s="1" t="s">
        <v>8495</v>
      </c>
      <c r="C871" s="1" t="s">
        <v>8496</v>
      </c>
      <c r="D871" s="1" t="s">
        <v>9355</v>
      </c>
    </row>
    <row r="872" spans="1:4" x14ac:dyDescent="0.25">
      <c r="A872" s="1" t="s">
        <v>1855</v>
      </c>
      <c r="B872" s="1" t="s">
        <v>8484</v>
      </c>
      <c r="C872" s="1" t="s">
        <v>8498</v>
      </c>
      <c r="D872" s="1" t="s">
        <v>9356</v>
      </c>
    </row>
    <row r="873" spans="1:4" x14ac:dyDescent="0.25">
      <c r="A873" s="1" t="s">
        <v>1856</v>
      </c>
      <c r="B873" s="1" t="s">
        <v>8484</v>
      </c>
      <c r="C873" s="1" t="s">
        <v>8489</v>
      </c>
      <c r="D873" s="1" t="s">
        <v>9357</v>
      </c>
    </row>
    <row r="874" spans="1:4" x14ac:dyDescent="0.25">
      <c r="A874" s="1" t="s">
        <v>1859</v>
      </c>
      <c r="B874" s="1" t="s">
        <v>8495</v>
      </c>
      <c r="C874" s="1" t="s">
        <v>8496</v>
      </c>
      <c r="D874" s="1" t="s">
        <v>9358</v>
      </c>
    </row>
    <row r="875" spans="1:4" x14ac:dyDescent="0.25">
      <c r="A875" s="1" t="s">
        <v>1860</v>
      </c>
      <c r="B875" s="1" t="s">
        <v>8479</v>
      </c>
      <c r="C875" s="1" t="s">
        <v>8482</v>
      </c>
      <c r="D875" s="1" t="s">
        <v>9359</v>
      </c>
    </row>
    <row r="876" spans="1:4" x14ac:dyDescent="0.25">
      <c r="A876" s="1" t="s">
        <v>1861</v>
      </c>
      <c r="B876" s="1" t="s">
        <v>8484</v>
      </c>
      <c r="C876" s="1" t="s">
        <v>8504</v>
      </c>
      <c r="D876" s="1" t="s">
        <v>9360</v>
      </c>
    </row>
    <row r="877" spans="1:4" x14ac:dyDescent="0.25">
      <c r="A877" s="1" t="s">
        <v>1863</v>
      </c>
      <c r="B877" s="1" t="s">
        <v>8479</v>
      </c>
      <c r="C877" s="1" t="s">
        <v>8491</v>
      </c>
      <c r="D877" s="1" t="s">
        <v>9361</v>
      </c>
    </row>
    <row r="878" spans="1:4" x14ac:dyDescent="0.25">
      <c r="A878" s="1" t="s">
        <v>1865</v>
      </c>
      <c r="B878" s="1" t="s">
        <v>8495</v>
      </c>
      <c r="C878" s="1" t="s">
        <v>8518</v>
      </c>
      <c r="D878" s="1" t="s">
        <v>9362</v>
      </c>
    </row>
    <row r="879" spans="1:4" x14ac:dyDescent="0.25">
      <c r="A879" s="1" t="s">
        <v>1866</v>
      </c>
      <c r="B879" s="1" t="s">
        <v>8479</v>
      </c>
      <c r="C879" s="1" t="s">
        <v>8482</v>
      </c>
      <c r="D879" s="1" t="s">
        <v>9363</v>
      </c>
    </row>
    <row r="880" spans="1:4" x14ac:dyDescent="0.25">
      <c r="A880" s="1" t="s">
        <v>1868</v>
      </c>
      <c r="B880" s="1" t="s">
        <v>8484</v>
      </c>
      <c r="C880" s="1" t="s">
        <v>8489</v>
      </c>
      <c r="D880" s="1" t="s">
        <v>9364</v>
      </c>
    </row>
    <row r="881" spans="1:4" x14ac:dyDescent="0.25">
      <c r="A881" s="1" t="s">
        <v>1873</v>
      </c>
      <c r="B881" s="1" t="s">
        <v>8484</v>
      </c>
      <c r="C881" s="1" t="s">
        <v>8493</v>
      </c>
      <c r="D881" s="1" t="s">
        <v>9365</v>
      </c>
    </row>
    <row r="882" spans="1:4" x14ac:dyDescent="0.25">
      <c r="A882" s="1" t="s">
        <v>1874</v>
      </c>
      <c r="B882" s="1" t="s">
        <v>8484</v>
      </c>
      <c r="C882" s="1" t="s">
        <v>8498</v>
      </c>
      <c r="D882" s="1" t="s">
        <v>9366</v>
      </c>
    </row>
    <row r="883" spans="1:4" x14ac:dyDescent="0.25">
      <c r="A883" s="1" t="s">
        <v>1877</v>
      </c>
      <c r="B883" s="1" t="s">
        <v>8484</v>
      </c>
      <c r="C883" s="1" t="s">
        <v>8498</v>
      </c>
      <c r="D883" s="1" t="s">
        <v>9367</v>
      </c>
    </row>
    <row r="884" spans="1:4" x14ac:dyDescent="0.25">
      <c r="A884" s="1" t="s">
        <v>1878</v>
      </c>
      <c r="B884" s="1" t="s">
        <v>8479</v>
      </c>
      <c r="C884" s="1" t="s">
        <v>8491</v>
      </c>
      <c r="D884" s="1" t="s">
        <v>9368</v>
      </c>
    </row>
    <row r="885" spans="1:4" x14ac:dyDescent="0.25">
      <c r="A885" s="1" t="s">
        <v>1879</v>
      </c>
      <c r="B885" s="1" t="s">
        <v>8495</v>
      </c>
      <c r="C885" s="1" t="s">
        <v>8496</v>
      </c>
      <c r="D885" s="1" t="s">
        <v>9369</v>
      </c>
    </row>
    <row r="886" spans="1:4" x14ac:dyDescent="0.25">
      <c r="A886" s="1" t="s">
        <v>1882</v>
      </c>
      <c r="B886" s="1" t="s">
        <v>8495</v>
      </c>
      <c r="C886" s="1" t="s">
        <v>8496</v>
      </c>
      <c r="D886" s="1" t="s">
        <v>9370</v>
      </c>
    </row>
    <row r="887" spans="1:4" x14ac:dyDescent="0.25">
      <c r="A887" s="1" t="s">
        <v>1884</v>
      </c>
      <c r="B887" s="1" t="s">
        <v>8484</v>
      </c>
      <c r="C887" s="1" t="s">
        <v>8504</v>
      </c>
      <c r="D887" s="1" t="s">
        <v>8528</v>
      </c>
    </row>
    <row r="888" spans="1:4" x14ac:dyDescent="0.25">
      <c r="A888" s="1" t="s">
        <v>1885</v>
      </c>
      <c r="B888" s="1" t="s">
        <v>8484</v>
      </c>
      <c r="C888" s="1" t="s">
        <v>8489</v>
      </c>
      <c r="D888" s="1" t="s">
        <v>9371</v>
      </c>
    </row>
    <row r="889" spans="1:4" x14ac:dyDescent="0.25">
      <c r="A889" s="1" t="s">
        <v>1886</v>
      </c>
      <c r="B889" s="1" t="s">
        <v>8484</v>
      </c>
      <c r="C889" s="1" t="s">
        <v>8489</v>
      </c>
      <c r="D889" s="1" t="s">
        <v>9372</v>
      </c>
    </row>
    <row r="890" spans="1:4" x14ac:dyDescent="0.25">
      <c r="A890" s="1" t="s">
        <v>1888</v>
      </c>
      <c r="B890" s="1" t="s">
        <v>8484</v>
      </c>
      <c r="C890" s="1" t="s">
        <v>8493</v>
      </c>
      <c r="D890" s="1" t="s">
        <v>9373</v>
      </c>
    </row>
    <row r="891" spans="1:4" x14ac:dyDescent="0.25">
      <c r="A891" s="1" t="s">
        <v>1891</v>
      </c>
      <c r="B891" s="1" t="s">
        <v>8484</v>
      </c>
      <c r="C891" s="1" t="s">
        <v>8523</v>
      </c>
      <c r="D891" s="1" t="s">
        <v>9374</v>
      </c>
    </row>
    <row r="892" spans="1:4" x14ac:dyDescent="0.25">
      <c r="A892" s="1" t="s">
        <v>1894</v>
      </c>
      <c r="B892" s="1" t="s">
        <v>8495</v>
      </c>
      <c r="C892" s="1" t="s">
        <v>8803</v>
      </c>
      <c r="D892" s="1" t="s">
        <v>9375</v>
      </c>
    </row>
    <row r="893" spans="1:4" x14ac:dyDescent="0.25">
      <c r="A893" s="1" t="s">
        <v>1896</v>
      </c>
      <c r="B893" s="1" t="s">
        <v>8479</v>
      </c>
      <c r="C893" s="1" t="s">
        <v>8491</v>
      </c>
      <c r="D893" s="1" t="s">
        <v>9376</v>
      </c>
    </row>
    <row r="894" spans="1:4" x14ac:dyDescent="0.25">
      <c r="A894" s="1" t="s">
        <v>1897</v>
      </c>
      <c r="B894" s="1" t="s">
        <v>8479</v>
      </c>
      <c r="C894" s="1" t="s">
        <v>8491</v>
      </c>
      <c r="D894" s="1" t="s">
        <v>9377</v>
      </c>
    </row>
    <row r="895" spans="1:4" x14ac:dyDescent="0.25">
      <c r="A895" s="1" t="s">
        <v>1900</v>
      </c>
      <c r="B895" s="1" t="s">
        <v>8479</v>
      </c>
      <c r="C895" s="1" t="s">
        <v>8491</v>
      </c>
      <c r="D895" s="1" t="s">
        <v>9378</v>
      </c>
    </row>
    <row r="896" spans="1:4" x14ac:dyDescent="0.25">
      <c r="A896" s="1" t="s">
        <v>1901</v>
      </c>
      <c r="B896" s="1" t="s">
        <v>8484</v>
      </c>
      <c r="C896" s="1" t="s">
        <v>8493</v>
      </c>
      <c r="D896" s="1" t="s">
        <v>9379</v>
      </c>
    </row>
    <row r="897" spans="1:4" x14ac:dyDescent="0.25">
      <c r="A897" s="1" t="s">
        <v>1903</v>
      </c>
      <c r="B897" s="1" t="s">
        <v>8495</v>
      </c>
      <c r="C897" s="1" t="s">
        <v>8496</v>
      </c>
      <c r="D897" s="1" t="s">
        <v>9380</v>
      </c>
    </row>
    <row r="898" spans="1:4" x14ac:dyDescent="0.25">
      <c r="A898" s="1" t="s">
        <v>1905</v>
      </c>
      <c r="B898" s="1" t="s">
        <v>8484</v>
      </c>
      <c r="C898" s="1" t="s">
        <v>8498</v>
      </c>
      <c r="D898" s="1" t="s">
        <v>9381</v>
      </c>
    </row>
    <row r="899" spans="1:4" x14ac:dyDescent="0.25">
      <c r="A899" s="1" t="s">
        <v>1908</v>
      </c>
      <c r="B899" s="1" t="s">
        <v>8484</v>
      </c>
      <c r="C899" s="1" t="s">
        <v>8523</v>
      </c>
      <c r="D899" s="1" t="s">
        <v>9382</v>
      </c>
    </row>
    <row r="900" spans="1:4" x14ac:dyDescent="0.25">
      <c r="A900" s="1" t="s">
        <v>1911</v>
      </c>
      <c r="B900" s="1" t="s">
        <v>8479</v>
      </c>
      <c r="C900" s="1" t="s">
        <v>8487</v>
      </c>
      <c r="D900" s="1" t="s">
        <v>9383</v>
      </c>
    </row>
    <row r="901" spans="1:4" x14ac:dyDescent="0.25">
      <c r="A901" s="1" t="s">
        <v>1912</v>
      </c>
      <c r="B901" s="1" t="s">
        <v>8479</v>
      </c>
      <c r="C901" s="1" t="s">
        <v>8480</v>
      </c>
      <c r="D901" s="1" t="s">
        <v>9384</v>
      </c>
    </row>
    <row r="902" spans="1:4" x14ac:dyDescent="0.25">
      <c r="A902" s="1" t="s">
        <v>1914</v>
      </c>
      <c r="B902" s="1" t="s">
        <v>8484</v>
      </c>
      <c r="C902" s="1" t="s">
        <v>8493</v>
      </c>
      <c r="D902" s="1" t="s">
        <v>9265</v>
      </c>
    </row>
    <row r="903" spans="1:4" x14ac:dyDescent="0.25">
      <c r="A903" s="1" t="s">
        <v>1915</v>
      </c>
      <c r="B903" s="1" t="s">
        <v>8479</v>
      </c>
      <c r="C903" s="1" t="s">
        <v>8482</v>
      </c>
      <c r="D903" s="1" t="s">
        <v>9385</v>
      </c>
    </row>
    <row r="904" spans="1:4" x14ac:dyDescent="0.25">
      <c r="A904" s="1" t="s">
        <v>1916</v>
      </c>
      <c r="B904" s="1" t="s">
        <v>8484</v>
      </c>
      <c r="C904" s="1" t="s">
        <v>8493</v>
      </c>
      <c r="D904" s="1" t="s">
        <v>9386</v>
      </c>
    </row>
    <row r="905" spans="1:4" x14ac:dyDescent="0.25">
      <c r="A905" s="1" t="s">
        <v>1918</v>
      </c>
      <c r="B905" s="1" t="s">
        <v>8495</v>
      </c>
      <c r="C905" s="1" t="s">
        <v>8496</v>
      </c>
      <c r="D905" s="1" t="s">
        <v>9387</v>
      </c>
    </row>
    <row r="906" spans="1:4" x14ac:dyDescent="0.25">
      <c r="A906" s="1" t="s">
        <v>1921</v>
      </c>
      <c r="B906" s="1" t="s">
        <v>8479</v>
      </c>
      <c r="C906" s="1" t="s">
        <v>8491</v>
      </c>
      <c r="D906" s="1" t="s">
        <v>9388</v>
      </c>
    </row>
    <row r="907" spans="1:4" x14ac:dyDescent="0.25">
      <c r="A907" s="1" t="s">
        <v>1922</v>
      </c>
      <c r="B907" s="1" t="s">
        <v>8479</v>
      </c>
      <c r="C907" s="1" t="s">
        <v>8491</v>
      </c>
      <c r="D907" s="1" t="s">
        <v>9389</v>
      </c>
    </row>
    <row r="908" spans="1:4" x14ac:dyDescent="0.25">
      <c r="A908" s="1" t="s">
        <v>1924</v>
      </c>
      <c r="B908" s="1" t="s">
        <v>8484</v>
      </c>
      <c r="C908" s="1" t="s">
        <v>8489</v>
      </c>
      <c r="D908" s="1" t="s">
        <v>9390</v>
      </c>
    </row>
    <row r="909" spans="1:4" x14ac:dyDescent="0.25">
      <c r="A909" s="1" t="s">
        <v>1927</v>
      </c>
      <c r="B909" s="1" t="s">
        <v>8495</v>
      </c>
      <c r="C909" s="1" t="s">
        <v>8496</v>
      </c>
      <c r="D909" s="1" t="s">
        <v>9391</v>
      </c>
    </row>
    <row r="910" spans="1:4" x14ac:dyDescent="0.25">
      <c r="A910" s="1" t="s">
        <v>1930</v>
      </c>
      <c r="B910" s="1" t="s">
        <v>8484</v>
      </c>
      <c r="C910" s="1" t="s">
        <v>8498</v>
      </c>
      <c r="D910" s="1" t="s">
        <v>9392</v>
      </c>
    </row>
    <row r="911" spans="1:4" x14ac:dyDescent="0.25">
      <c r="A911" s="1" t="s">
        <v>1936</v>
      </c>
      <c r="B911" s="1" t="s">
        <v>8484</v>
      </c>
      <c r="C911" s="1" t="s">
        <v>8493</v>
      </c>
      <c r="D911" s="1" t="s">
        <v>9393</v>
      </c>
    </row>
    <row r="912" spans="1:4" x14ac:dyDescent="0.25">
      <c r="A912" s="1" t="s">
        <v>1941</v>
      </c>
      <c r="B912" s="1" t="s">
        <v>8484</v>
      </c>
      <c r="C912" s="1" t="s">
        <v>8504</v>
      </c>
      <c r="D912" s="1" t="s">
        <v>9394</v>
      </c>
    </row>
    <row r="913" spans="1:4" x14ac:dyDescent="0.25">
      <c r="A913" s="1" t="s">
        <v>1943</v>
      </c>
      <c r="B913" s="1" t="s">
        <v>8484</v>
      </c>
      <c r="C913" s="1" t="s">
        <v>8489</v>
      </c>
      <c r="D913" s="1" t="s">
        <v>9395</v>
      </c>
    </row>
    <row r="914" spans="1:4" x14ac:dyDescent="0.25">
      <c r="A914" s="1" t="s">
        <v>1944</v>
      </c>
      <c r="B914" s="1" t="s">
        <v>8484</v>
      </c>
      <c r="C914" s="1" t="s">
        <v>8498</v>
      </c>
      <c r="D914" s="1" t="s">
        <v>9396</v>
      </c>
    </row>
    <row r="915" spans="1:4" x14ac:dyDescent="0.25">
      <c r="A915" s="1" t="s">
        <v>1946</v>
      </c>
      <c r="B915" s="1" t="s">
        <v>8479</v>
      </c>
      <c r="C915" s="1" t="s">
        <v>8482</v>
      </c>
      <c r="D915" s="1" t="s">
        <v>9397</v>
      </c>
    </row>
    <row r="916" spans="1:4" x14ac:dyDescent="0.25">
      <c r="A916" s="1" t="s">
        <v>1947</v>
      </c>
      <c r="B916" s="1" t="s">
        <v>8495</v>
      </c>
      <c r="C916" s="1" t="s">
        <v>8518</v>
      </c>
      <c r="D916" s="1" t="s">
        <v>9398</v>
      </c>
    </row>
    <row r="917" spans="1:4" x14ac:dyDescent="0.25">
      <c r="A917" s="1" t="s">
        <v>1950</v>
      </c>
      <c r="B917" s="1" t="s">
        <v>8484</v>
      </c>
      <c r="C917" s="1" t="s">
        <v>8493</v>
      </c>
      <c r="D917" s="1" t="s">
        <v>9399</v>
      </c>
    </row>
    <row r="918" spans="1:4" x14ac:dyDescent="0.25">
      <c r="A918" s="1" t="s">
        <v>1952</v>
      </c>
      <c r="B918" s="1" t="s">
        <v>8495</v>
      </c>
      <c r="C918" s="1" t="s">
        <v>8518</v>
      </c>
      <c r="D918" s="1" t="s">
        <v>9400</v>
      </c>
    </row>
    <row r="919" spans="1:4" x14ac:dyDescent="0.25">
      <c r="A919" s="1" t="s">
        <v>1953</v>
      </c>
      <c r="B919" s="1" t="s">
        <v>8495</v>
      </c>
      <c r="C919" s="1" t="s">
        <v>8518</v>
      </c>
      <c r="D919" s="1" t="s">
        <v>9401</v>
      </c>
    </row>
    <row r="920" spans="1:4" x14ac:dyDescent="0.25">
      <c r="A920" s="1" t="s">
        <v>1955</v>
      </c>
      <c r="B920" s="1" t="s">
        <v>8495</v>
      </c>
      <c r="C920" s="1" t="s">
        <v>8496</v>
      </c>
      <c r="D920" s="1" t="s">
        <v>9402</v>
      </c>
    </row>
    <row r="921" spans="1:4" x14ac:dyDescent="0.25">
      <c r="A921" s="1" t="s">
        <v>1957</v>
      </c>
      <c r="B921" s="1" t="s">
        <v>8484</v>
      </c>
      <c r="C921" s="1" t="s">
        <v>8485</v>
      </c>
      <c r="D921" s="1" t="s">
        <v>9403</v>
      </c>
    </row>
    <row r="922" spans="1:4" x14ac:dyDescent="0.25">
      <c r="A922" s="1" t="s">
        <v>1958</v>
      </c>
      <c r="B922" s="1" t="s">
        <v>8484</v>
      </c>
      <c r="C922" s="1" t="s">
        <v>8498</v>
      </c>
      <c r="D922" s="1" t="s">
        <v>9404</v>
      </c>
    </row>
    <row r="923" spans="1:4" x14ac:dyDescent="0.25">
      <c r="A923" s="1" t="s">
        <v>1959</v>
      </c>
      <c r="B923" s="1" t="s">
        <v>8484</v>
      </c>
      <c r="C923" s="1" t="s">
        <v>8504</v>
      </c>
      <c r="D923" s="1" t="s">
        <v>9405</v>
      </c>
    </row>
    <row r="924" spans="1:4" x14ac:dyDescent="0.25">
      <c r="A924" s="1" t="s">
        <v>1961</v>
      </c>
      <c r="B924" s="1" t="s">
        <v>8484</v>
      </c>
      <c r="C924" s="1" t="s">
        <v>8498</v>
      </c>
      <c r="D924" s="1" t="s">
        <v>9406</v>
      </c>
    </row>
    <row r="925" spans="1:4" x14ac:dyDescent="0.25">
      <c r="A925" s="1" t="s">
        <v>1965</v>
      </c>
      <c r="B925" s="1" t="s">
        <v>8484</v>
      </c>
      <c r="C925" s="1" t="s">
        <v>8493</v>
      </c>
      <c r="D925" s="1" t="s">
        <v>9407</v>
      </c>
    </row>
    <row r="926" spans="1:4" x14ac:dyDescent="0.25">
      <c r="A926" s="1" t="s">
        <v>1968</v>
      </c>
      <c r="B926" s="1" t="s">
        <v>8484</v>
      </c>
      <c r="C926" s="1" t="s">
        <v>8493</v>
      </c>
      <c r="D926" s="1" t="s">
        <v>9408</v>
      </c>
    </row>
    <row r="927" spans="1:4" x14ac:dyDescent="0.25">
      <c r="A927" s="1" t="s">
        <v>1970</v>
      </c>
      <c r="B927" s="1" t="s">
        <v>8484</v>
      </c>
      <c r="C927" s="1" t="s">
        <v>8498</v>
      </c>
      <c r="D927" s="1" t="s">
        <v>9409</v>
      </c>
    </row>
    <row r="928" spans="1:4" x14ac:dyDescent="0.25">
      <c r="A928" s="1" t="s">
        <v>1972</v>
      </c>
      <c r="B928" s="1" t="s">
        <v>8484</v>
      </c>
      <c r="C928" s="1" t="s">
        <v>8504</v>
      </c>
      <c r="D928" s="1" t="s">
        <v>9410</v>
      </c>
    </row>
    <row r="929" spans="1:4" x14ac:dyDescent="0.25">
      <c r="A929" s="1" t="s">
        <v>1983</v>
      </c>
      <c r="B929" s="1" t="s">
        <v>8479</v>
      </c>
      <c r="C929" s="1" t="s">
        <v>8480</v>
      </c>
      <c r="D929" s="1" t="s">
        <v>9411</v>
      </c>
    </row>
    <row r="930" spans="1:4" x14ac:dyDescent="0.25">
      <c r="A930" s="1" t="s">
        <v>1986</v>
      </c>
      <c r="B930" s="1" t="s">
        <v>8479</v>
      </c>
      <c r="C930" s="1" t="s">
        <v>8491</v>
      </c>
      <c r="D930" s="1" t="s">
        <v>9412</v>
      </c>
    </row>
    <row r="931" spans="1:4" x14ac:dyDescent="0.25">
      <c r="A931" s="1" t="s">
        <v>1988</v>
      </c>
      <c r="B931" s="1" t="s">
        <v>8495</v>
      </c>
      <c r="C931" s="1" t="s">
        <v>8496</v>
      </c>
      <c r="D931" s="1" t="s">
        <v>9413</v>
      </c>
    </row>
    <row r="932" spans="1:4" x14ac:dyDescent="0.25">
      <c r="A932" s="1" t="s">
        <v>1990</v>
      </c>
      <c r="B932" s="1" t="s">
        <v>8484</v>
      </c>
      <c r="C932" s="1" t="s">
        <v>8500</v>
      </c>
      <c r="D932" s="1" t="s">
        <v>9414</v>
      </c>
    </row>
    <row r="933" spans="1:4" x14ac:dyDescent="0.25">
      <c r="A933" s="1" t="s">
        <v>1991</v>
      </c>
      <c r="B933" s="1" t="s">
        <v>8479</v>
      </c>
      <c r="C933" s="1" t="s">
        <v>8482</v>
      </c>
      <c r="D933" s="1" t="s">
        <v>9415</v>
      </c>
    </row>
    <row r="934" spans="1:4" x14ac:dyDescent="0.25">
      <c r="A934" s="1" t="s">
        <v>1993</v>
      </c>
      <c r="B934" s="1" t="s">
        <v>8484</v>
      </c>
      <c r="C934" s="1" t="s">
        <v>8485</v>
      </c>
      <c r="D934" s="1" t="s">
        <v>9416</v>
      </c>
    </row>
    <row r="935" spans="1:4" x14ac:dyDescent="0.25">
      <c r="A935" s="1" t="s">
        <v>1994</v>
      </c>
      <c r="B935" s="1" t="s">
        <v>8484</v>
      </c>
      <c r="C935" s="1" t="s">
        <v>8485</v>
      </c>
      <c r="D935" s="1" t="s">
        <v>9417</v>
      </c>
    </row>
    <row r="936" spans="1:4" x14ac:dyDescent="0.25">
      <c r="A936" s="1" t="s">
        <v>1998</v>
      </c>
      <c r="B936" s="1" t="s">
        <v>8484</v>
      </c>
      <c r="C936" s="1" t="s">
        <v>8504</v>
      </c>
      <c r="D936" s="1" t="s">
        <v>9418</v>
      </c>
    </row>
    <row r="937" spans="1:4" x14ac:dyDescent="0.25">
      <c r="A937" s="1" t="s">
        <v>1999</v>
      </c>
      <c r="B937" s="1" t="s">
        <v>8479</v>
      </c>
      <c r="C937" s="1" t="s">
        <v>8491</v>
      </c>
      <c r="D937" s="1" t="s">
        <v>9419</v>
      </c>
    </row>
    <row r="938" spans="1:4" x14ac:dyDescent="0.25">
      <c r="A938" s="1" t="s">
        <v>2001</v>
      </c>
      <c r="B938" s="1" t="s">
        <v>8495</v>
      </c>
      <c r="C938" s="1" t="s">
        <v>8518</v>
      </c>
      <c r="D938" s="1" t="s">
        <v>9420</v>
      </c>
    </row>
    <row r="939" spans="1:4" x14ac:dyDescent="0.25">
      <c r="A939" s="1" t="s">
        <v>2008</v>
      </c>
      <c r="B939" s="1" t="s">
        <v>8484</v>
      </c>
      <c r="C939" s="1" t="s">
        <v>8500</v>
      </c>
      <c r="D939" s="1" t="s">
        <v>9421</v>
      </c>
    </row>
    <row r="940" spans="1:4" x14ac:dyDescent="0.25">
      <c r="A940" s="1" t="s">
        <v>2011</v>
      </c>
      <c r="B940" s="1" t="s">
        <v>8484</v>
      </c>
      <c r="C940" s="1" t="s">
        <v>8504</v>
      </c>
      <c r="D940" s="1" t="s">
        <v>9422</v>
      </c>
    </row>
    <row r="941" spans="1:4" x14ac:dyDescent="0.25">
      <c r="A941" s="1" t="s">
        <v>2015</v>
      </c>
      <c r="B941" s="1" t="s">
        <v>8484</v>
      </c>
      <c r="C941" s="1" t="s">
        <v>8498</v>
      </c>
      <c r="D941" s="1" t="s">
        <v>9423</v>
      </c>
    </row>
    <row r="942" spans="1:4" x14ac:dyDescent="0.25">
      <c r="A942" s="1" t="s">
        <v>2021</v>
      </c>
      <c r="B942" s="1" t="s">
        <v>8484</v>
      </c>
      <c r="C942" s="1" t="s">
        <v>8493</v>
      </c>
      <c r="D942" s="1" t="s">
        <v>9424</v>
      </c>
    </row>
    <row r="943" spans="1:4" x14ac:dyDescent="0.25">
      <c r="A943" s="1" t="s">
        <v>2028</v>
      </c>
      <c r="B943" s="1" t="s">
        <v>8484</v>
      </c>
      <c r="C943" s="1" t="s">
        <v>8500</v>
      </c>
      <c r="D943" s="1" t="s">
        <v>9425</v>
      </c>
    </row>
    <row r="944" spans="1:4" x14ac:dyDescent="0.25">
      <c r="A944" s="1" t="s">
        <v>2032</v>
      </c>
      <c r="B944" s="1" t="s">
        <v>8484</v>
      </c>
      <c r="C944" s="1" t="s">
        <v>8489</v>
      </c>
      <c r="D944" s="1" t="s">
        <v>9426</v>
      </c>
    </row>
    <row r="945" spans="1:4" x14ac:dyDescent="0.25">
      <c r="A945" s="1" t="s">
        <v>2037</v>
      </c>
      <c r="B945" s="1" t="s">
        <v>8479</v>
      </c>
      <c r="C945" s="1" t="s">
        <v>8491</v>
      </c>
      <c r="D945" s="1" t="s">
        <v>9427</v>
      </c>
    </row>
    <row r="946" spans="1:4" x14ac:dyDescent="0.25">
      <c r="A946" s="1" t="s">
        <v>2038</v>
      </c>
      <c r="B946" s="1" t="s">
        <v>8495</v>
      </c>
      <c r="C946" s="1" t="s">
        <v>8496</v>
      </c>
      <c r="D946" s="1" t="s">
        <v>9428</v>
      </c>
    </row>
    <row r="947" spans="1:4" x14ac:dyDescent="0.25">
      <c r="A947" s="1" t="s">
        <v>2039</v>
      </c>
      <c r="B947" s="1" t="s">
        <v>8484</v>
      </c>
      <c r="C947" s="1" t="s">
        <v>8504</v>
      </c>
      <c r="D947" s="1" t="s">
        <v>9429</v>
      </c>
    </row>
    <row r="948" spans="1:4" x14ac:dyDescent="0.25">
      <c r="A948" s="1" t="s">
        <v>2042</v>
      </c>
      <c r="B948" s="1" t="s">
        <v>8495</v>
      </c>
      <c r="C948" s="1" t="s">
        <v>8652</v>
      </c>
      <c r="D948" s="1" t="s">
        <v>9430</v>
      </c>
    </row>
    <row r="949" spans="1:4" x14ac:dyDescent="0.25">
      <c r="A949" s="1" t="s">
        <v>2044</v>
      </c>
      <c r="B949" s="1" t="s">
        <v>8484</v>
      </c>
      <c r="C949" s="1" t="s">
        <v>8493</v>
      </c>
      <c r="D949" s="1" t="s">
        <v>9431</v>
      </c>
    </row>
    <row r="950" spans="1:4" x14ac:dyDescent="0.25">
      <c r="A950" s="1" t="s">
        <v>2045</v>
      </c>
      <c r="B950" s="1" t="s">
        <v>8484</v>
      </c>
      <c r="C950" s="1" t="s">
        <v>8485</v>
      </c>
      <c r="D950" s="1" t="s">
        <v>9432</v>
      </c>
    </row>
    <row r="951" spans="1:4" x14ac:dyDescent="0.25">
      <c r="A951" s="1" t="s">
        <v>2047</v>
      </c>
      <c r="B951" s="1" t="s">
        <v>8484</v>
      </c>
      <c r="C951" s="1" t="s">
        <v>8504</v>
      </c>
      <c r="D951" s="1" t="s">
        <v>9433</v>
      </c>
    </row>
    <row r="952" spans="1:4" x14ac:dyDescent="0.25">
      <c r="A952" s="1" t="s">
        <v>2048</v>
      </c>
      <c r="B952" s="1" t="s">
        <v>8484</v>
      </c>
      <c r="C952" s="1" t="s">
        <v>8493</v>
      </c>
      <c r="D952" s="1" t="s">
        <v>9434</v>
      </c>
    </row>
    <row r="953" spans="1:4" x14ac:dyDescent="0.25">
      <c r="A953" s="1" t="s">
        <v>2049</v>
      </c>
      <c r="B953" s="1" t="s">
        <v>8484</v>
      </c>
      <c r="C953" s="1" t="s">
        <v>8498</v>
      </c>
      <c r="D953" s="1" t="s">
        <v>9435</v>
      </c>
    </row>
    <row r="954" spans="1:4" x14ac:dyDescent="0.25">
      <c r="A954" s="1" t="s">
        <v>2050</v>
      </c>
      <c r="B954" s="1" t="s">
        <v>8484</v>
      </c>
      <c r="C954" s="1" t="s">
        <v>8498</v>
      </c>
      <c r="D954" s="1" t="s">
        <v>9436</v>
      </c>
    </row>
    <row r="955" spans="1:4" x14ac:dyDescent="0.25">
      <c r="A955" s="1" t="s">
        <v>2054</v>
      </c>
      <c r="B955" s="1" t="s">
        <v>8484</v>
      </c>
      <c r="C955" s="1" t="s">
        <v>8489</v>
      </c>
      <c r="D955" s="1" t="s">
        <v>9437</v>
      </c>
    </row>
    <row r="956" spans="1:4" x14ac:dyDescent="0.25">
      <c r="A956" s="1" t="s">
        <v>2059</v>
      </c>
      <c r="B956" s="1" t="s">
        <v>8484</v>
      </c>
      <c r="C956" s="1" t="s">
        <v>8504</v>
      </c>
      <c r="D956" s="1" t="s">
        <v>9438</v>
      </c>
    </row>
    <row r="957" spans="1:4" x14ac:dyDescent="0.25">
      <c r="A957" s="1" t="s">
        <v>2064</v>
      </c>
      <c r="B957" s="1" t="s">
        <v>8479</v>
      </c>
      <c r="C957" s="1" t="s">
        <v>8482</v>
      </c>
      <c r="D957" s="1" t="s">
        <v>9439</v>
      </c>
    </row>
    <row r="958" spans="1:4" x14ac:dyDescent="0.25">
      <c r="A958" s="1" t="s">
        <v>2067</v>
      </c>
      <c r="B958" s="1" t="s">
        <v>8484</v>
      </c>
      <c r="C958" s="1" t="s">
        <v>8504</v>
      </c>
      <c r="D958" s="1" t="s">
        <v>9440</v>
      </c>
    </row>
    <row r="959" spans="1:4" x14ac:dyDescent="0.25">
      <c r="A959" s="1" t="s">
        <v>2068</v>
      </c>
      <c r="B959" s="1" t="s">
        <v>8495</v>
      </c>
      <c r="C959" s="1" t="s">
        <v>8496</v>
      </c>
      <c r="D959" s="1" t="s">
        <v>9441</v>
      </c>
    </row>
    <row r="960" spans="1:4" x14ac:dyDescent="0.25">
      <c r="A960" s="1" t="s">
        <v>2071</v>
      </c>
      <c r="B960" s="1" t="s">
        <v>8495</v>
      </c>
      <c r="C960" s="1" t="s">
        <v>8652</v>
      </c>
      <c r="D960" s="1" t="s">
        <v>9442</v>
      </c>
    </row>
    <row r="961" spans="1:4" x14ac:dyDescent="0.25">
      <c r="A961" s="1" t="s">
        <v>2072</v>
      </c>
      <c r="B961" s="1" t="s">
        <v>8495</v>
      </c>
      <c r="C961" s="1" t="s">
        <v>8518</v>
      </c>
      <c r="D961" s="1" t="s">
        <v>9443</v>
      </c>
    </row>
    <row r="962" spans="1:4" x14ac:dyDescent="0.25">
      <c r="A962" s="1" t="s">
        <v>2078</v>
      </c>
      <c r="B962" s="1" t="s">
        <v>8495</v>
      </c>
      <c r="C962" s="1" t="s">
        <v>8518</v>
      </c>
      <c r="D962" s="1" t="s">
        <v>9444</v>
      </c>
    </row>
    <row r="963" spans="1:4" x14ac:dyDescent="0.25">
      <c r="A963" s="1" t="s">
        <v>2080</v>
      </c>
      <c r="B963" s="1" t="s">
        <v>8484</v>
      </c>
      <c r="C963" s="1" t="s">
        <v>8498</v>
      </c>
      <c r="D963" s="1" t="s">
        <v>9445</v>
      </c>
    </row>
    <row r="964" spans="1:4" x14ac:dyDescent="0.25">
      <c r="A964" s="1" t="s">
        <v>2082</v>
      </c>
      <c r="B964" s="1" t="s">
        <v>8479</v>
      </c>
      <c r="C964" s="1" t="s">
        <v>8487</v>
      </c>
      <c r="D964" s="1" t="s">
        <v>9446</v>
      </c>
    </row>
    <row r="965" spans="1:4" x14ac:dyDescent="0.25">
      <c r="A965" s="1" t="s">
        <v>2084</v>
      </c>
      <c r="B965" s="1" t="s">
        <v>8484</v>
      </c>
      <c r="C965" s="1" t="s">
        <v>8500</v>
      </c>
      <c r="D965" s="1" t="s">
        <v>9447</v>
      </c>
    </row>
    <row r="966" spans="1:4" x14ac:dyDescent="0.25">
      <c r="A966" s="1" t="s">
        <v>2085</v>
      </c>
      <c r="B966" s="1" t="s">
        <v>8484</v>
      </c>
      <c r="C966" s="1" t="s">
        <v>8504</v>
      </c>
      <c r="D966" s="1" t="s">
        <v>9448</v>
      </c>
    </row>
    <row r="967" spans="1:4" x14ac:dyDescent="0.25">
      <c r="A967" s="1" t="s">
        <v>2086</v>
      </c>
      <c r="B967" s="1" t="s">
        <v>8484</v>
      </c>
      <c r="C967" s="1" t="s">
        <v>8493</v>
      </c>
      <c r="D967" s="1" t="s">
        <v>9449</v>
      </c>
    </row>
    <row r="968" spans="1:4" x14ac:dyDescent="0.25">
      <c r="A968" s="1" t="s">
        <v>2087</v>
      </c>
      <c r="B968" s="1" t="s">
        <v>8495</v>
      </c>
      <c r="C968" s="1" t="s">
        <v>8496</v>
      </c>
      <c r="D968" s="1" t="s">
        <v>9450</v>
      </c>
    </row>
    <row r="969" spans="1:4" x14ac:dyDescent="0.25">
      <c r="A969" s="1" t="s">
        <v>2088</v>
      </c>
      <c r="B969" s="1" t="s">
        <v>8484</v>
      </c>
      <c r="C969" s="1" t="s">
        <v>8489</v>
      </c>
      <c r="D969" s="1" t="s">
        <v>9451</v>
      </c>
    </row>
    <row r="970" spans="1:4" x14ac:dyDescent="0.25">
      <c r="A970" s="1" t="s">
        <v>2093</v>
      </c>
      <c r="B970" s="1" t="s">
        <v>8484</v>
      </c>
      <c r="C970" s="1" t="s">
        <v>8504</v>
      </c>
      <c r="D970" s="1" t="s">
        <v>9452</v>
      </c>
    </row>
    <row r="971" spans="1:4" x14ac:dyDescent="0.25">
      <c r="A971" s="1" t="s">
        <v>2094</v>
      </c>
      <c r="B971" s="1" t="s">
        <v>8484</v>
      </c>
      <c r="C971" s="1" t="s">
        <v>8547</v>
      </c>
      <c r="D971" s="1" t="s">
        <v>9453</v>
      </c>
    </row>
    <row r="972" spans="1:4" x14ac:dyDescent="0.25">
      <c r="A972" s="1" t="s">
        <v>2095</v>
      </c>
      <c r="B972" s="1" t="s">
        <v>8484</v>
      </c>
      <c r="C972" s="1" t="s">
        <v>8523</v>
      </c>
      <c r="D972" s="1" t="s">
        <v>9454</v>
      </c>
    </row>
    <row r="973" spans="1:4" x14ac:dyDescent="0.25">
      <c r="A973" s="1" t="s">
        <v>2099</v>
      </c>
      <c r="B973" s="1" t="s">
        <v>8479</v>
      </c>
      <c r="C973" s="1" t="s">
        <v>8487</v>
      </c>
      <c r="D973" s="1" t="s">
        <v>9455</v>
      </c>
    </row>
    <row r="974" spans="1:4" x14ac:dyDescent="0.25">
      <c r="A974" s="1" t="s">
        <v>2100</v>
      </c>
      <c r="B974" s="1" t="s">
        <v>8479</v>
      </c>
      <c r="C974" s="1" t="s">
        <v>8487</v>
      </c>
      <c r="D974" s="1" t="s">
        <v>9456</v>
      </c>
    </row>
    <row r="975" spans="1:4" x14ac:dyDescent="0.25">
      <c r="A975" s="1" t="s">
        <v>2102</v>
      </c>
      <c r="B975" s="1" t="s">
        <v>8484</v>
      </c>
      <c r="C975" s="1" t="s">
        <v>8498</v>
      </c>
      <c r="D975" s="1" t="s">
        <v>9457</v>
      </c>
    </row>
    <row r="976" spans="1:4" x14ac:dyDescent="0.25">
      <c r="A976" s="1" t="s">
        <v>2103</v>
      </c>
      <c r="B976" s="1" t="s">
        <v>8484</v>
      </c>
      <c r="C976" s="1" t="s">
        <v>8504</v>
      </c>
      <c r="D976" s="1" t="s">
        <v>9458</v>
      </c>
    </row>
    <row r="977" spans="1:4" x14ac:dyDescent="0.25">
      <c r="A977" s="1" t="s">
        <v>2107</v>
      </c>
      <c r="B977" s="1" t="s">
        <v>8479</v>
      </c>
      <c r="C977" s="1" t="s">
        <v>8487</v>
      </c>
      <c r="D977" s="1" t="s">
        <v>9459</v>
      </c>
    </row>
    <row r="978" spans="1:4" x14ac:dyDescent="0.25">
      <c r="A978" s="1" t="s">
        <v>2108</v>
      </c>
      <c r="B978" s="1" t="s">
        <v>8484</v>
      </c>
      <c r="C978" s="1" t="s">
        <v>8504</v>
      </c>
      <c r="D978" s="1" t="s">
        <v>9460</v>
      </c>
    </row>
    <row r="979" spans="1:4" x14ac:dyDescent="0.25">
      <c r="A979" s="1" t="s">
        <v>2110</v>
      </c>
      <c r="B979" s="1" t="s">
        <v>8479</v>
      </c>
      <c r="C979" s="1" t="s">
        <v>8487</v>
      </c>
      <c r="D979" s="1" t="s">
        <v>9325</v>
      </c>
    </row>
    <row r="980" spans="1:4" x14ac:dyDescent="0.25">
      <c r="A980" s="1" t="s">
        <v>2112</v>
      </c>
      <c r="B980" s="1" t="s">
        <v>8484</v>
      </c>
      <c r="C980" s="1" t="s">
        <v>8493</v>
      </c>
      <c r="D980" s="1" t="s">
        <v>9461</v>
      </c>
    </row>
    <row r="981" spans="1:4" x14ac:dyDescent="0.25">
      <c r="A981" s="1" t="s">
        <v>2119</v>
      </c>
      <c r="B981" s="1" t="s">
        <v>8484</v>
      </c>
      <c r="C981" s="1" t="s">
        <v>8498</v>
      </c>
      <c r="D981" s="1" t="s">
        <v>9462</v>
      </c>
    </row>
    <row r="982" spans="1:4" x14ac:dyDescent="0.25">
      <c r="A982" s="1" t="s">
        <v>2122</v>
      </c>
      <c r="B982" s="1" t="s">
        <v>8479</v>
      </c>
      <c r="C982" s="1" t="s">
        <v>8491</v>
      </c>
      <c r="D982" s="1" t="s">
        <v>9463</v>
      </c>
    </row>
    <row r="983" spans="1:4" x14ac:dyDescent="0.25">
      <c r="A983" s="1" t="s">
        <v>2125</v>
      </c>
      <c r="B983" s="1" t="s">
        <v>8495</v>
      </c>
      <c r="C983" s="1" t="s">
        <v>8496</v>
      </c>
      <c r="D983" s="1" t="s">
        <v>9464</v>
      </c>
    </row>
    <row r="984" spans="1:4" x14ac:dyDescent="0.25">
      <c r="A984" s="1" t="s">
        <v>2128</v>
      </c>
      <c r="B984" s="1" t="s">
        <v>8484</v>
      </c>
      <c r="C984" s="1" t="s">
        <v>8504</v>
      </c>
      <c r="D984" s="1" t="s">
        <v>9465</v>
      </c>
    </row>
    <row r="985" spans="1:4" x14ac:dyDescent="0.25">
      <c r="A985" s="1" t="s">
        <v>2129</v>
      </c>
      <c r="B985" s="1" t="s">
        <v>8484</v>
      </c>
      <c r="C985" s="1" t="s">
        <v>8500</v>
      </c>
      <c r="D985" s="1" t="s">
        <v>9466</v>
      </c>
    </row>
    <row r="986" spans="1:4" x14ac:dyDescent="0.25">
      <c r="A986" s="1" t="s">
        <v>2130</v>
      </c>
      <c r="B986" s="1" t="s">
        <v>8495</v>
      </c>
      <c r="C986" s="1" t="s">
        <v>8496</v>
      </c>
      <c r="D986" s="1" t="s">
        <v>9467</v>
      </c>
    </row>
    <row r="987" spans="1:4" x14ac:dyDescent="0.25">
      <c r="A987" s="1" t="s">
        <v>2133</v>
      </c>
      <c r="B987" s="1" t="s">
        <v>8484</v>
      </c>
      <c r="C987" s="1" t="s">
        <v>8498</v>
      </c>
      <c r="D987" s="1" t="s">
        <v>9468</v>
      </c>
    </row>
    <row r="988" spans="1:4" x14ac:dyDescent="0.25">
      <c r="A988" s="1" t="s">
        <v>2136</v>
      </c>
      <c r="B988" s="1" t="s">
        <v>8484</v>
      </c>
      <c r="C988" s="1" t="s">
        <v>8498</v>
      </c>
      <c r="D988" s="1" t="s">
        <v>9469</v>
      </c>
    </row>
    <row r="989" spans="1:4" x14ac:dyDescent="0.25">
      <c r="A989" s="1" t="s">
        <v>2138</v>
      </c>
      <c r="B989" s="1" t="s">
        <v>8484</v>
      </c>
      <c r="C989" s="1" t="s">
        <v>8504</v>
      </c>
      <c r="D989" s="1" t="s">
        <v>9470</v>
      </c>
    </row>
    <row r="990" spans="1:4" x14ac:dyDescent="0.25">
      <c r="A990" s="1" t="s">
        <v>2141</v>
      </c>
      <c r="B990" s="1" t="s">
        <v>8484</v>
      </c>
      <c r="C990" s="1" t="s">
        <v>8504</v>
      </c>
      <c r="D990" s="1" t="s">
        <v>9471</v>
      </c>
    </row>
    <row r="991" spans="1:4" x14ac:dyDescent="0.25">
      <c r="A991" s="1" t="s">
        <v>2143</v>
      </c>
      <c r="B991" s="1" t="s">
        <v>8495</v>
      </c>
      <c r="C991" s="1" t="s">
        <v>8518</v>
      </c>
      <c r="D991" s="1" t="s">
        <v>9472</v>
      </c>
    </row>
    <row r="992" spans="1:4" x14ac:dyDescent="0.25">
      <c r="A992" s="1" t="s">
        <v>2145</v>
      </c>
      <c r="B992" s="1" t="s">
        <v>8484</v>
      </c>
      <c r="C992" s="1" t="s">
        <v>8498</v>
      </c>
      <c r="D992" s="1" t="s">
        <v>8802</v>
      </c>
    </row>
    <row r="993" spans="1:4" x14ac:dyDescent="0.25">
      <c r="A993" s="1" t="s">
        <v>2146</v>
      </c>
      <c r="B993" s="1" t="s">
        <v>8484</v>
      </c>
      <c r="C993" s="1" t="s">
        <v>8504</v>
      </c>
      <c r="D993" s="1" t="s">
        <v>9473</v>
      </c>
    </row>
    <row r="994" spans="1:4" x14ac:dyDescent="0.25">
      <c r="A994" s="1" t="s">
        <v>2155</v>
      </c>
      <c r="B994" s="1" t="s">
        <v>8479</v>
      </c>
      <c r="C994" s="1" t="s">
        <v>8482</v>
      </c>
      <c r="D994" s="1" t="s">
        <v>9474</v>
      </c>
    </row>
    <row r="995" spans="1:4" x14ac:dyDescent="0.25">
      <c r="A995" s="1" t="s">
        <v>2156</v>
      </c>
      <c r="B995" s="1" t="s">
        <v>8495</v>
      </c>
      <c r="C995" s="1" t="s">
        <v>8496</v>
      </c>
      <c r="D995" s="1" t="s">
        <v>9475</v>
      </c>
    </row>
    <row r="996" spans="1:4" x14ac:dyDescent="0.25">
      <c r="A996" s="1" t="s">
        <v>2158</v>
      </c>
      <c r="B996" s="1" t="s">
        <v>8484</v>
      </c>
      <c r="C996" s="1" t="s">
        <v>8498</v>
      </c>
      <c r="D996" s="1" t="s">
        <v>9476</v>
      </c>
    </row>
    <row r="997" spans="1:4" x14ac:dyDescent="0.25">
      <c r="A997" s="1" t="s">
        <v>2160</v>
      </c>
      <c r="B997" s="1" t="s">
        <v>8495</v>
      </c>
      <c r="C997" s="1" t="s">
        <v>8496</v>
      </c>
      <c r="D997" s="1" t="s">
        <v>9477</v>
      </c>
    </row>
    <row r="998" spans="1:4" x14ac:dyDescent="0.25">
      <c r="A998" s="1" t="s">
        <v>2163</v>
      </c>
      <c r="B998" s="1" t="s">
        <v>8484</v>
      </c>
      <c r="C998" s="1" t="s">
        <v>8498</v>
      </c>
      <c r="D998" s="1" t="s">
        <v>9478</v>
      </c>
    </row>
    <row r="999" spans="1:4" x14ac:dyDescent="0.25">
      <c r="A999" s="1" t="s">
        <v>2166</v>
      </c>
      <c r="B999" s="1" t="s">
        <v>8484</v>
      </c>
      <c r="C999" s="1" t="s">
        <v>8498</v>
      </c>
      <c r="D999" s="1" t="s">
        <v>9479</v>
      </c>
    </row>
    <row r="1000" spans="1:4" x14ac:dyDescent="0.25">
      <c r="A1000" s="1" t="s">
        <v>2167</v>
      </c>
      <c r="B1000" s="1" t="s">
        <v>8495</v>
      </c>
      <c r="C1000" s="1" t="s">
        <v>8652</v>
      </c>
      <c r="D1000" s="1" t="s">
        <v>9480</v>
      </c>
    </row>
    <row r="1001" spans="1:4" x14ac:dyDescent="0.25">
      <c r="A1001" s="1" t="s">
        <v>2170</v>
      </c>
      <c r="B1001" s="1" t="s">
        <v>8484</v>
      </c>
      <c r="C1001" s="1" t="s">
        <v>8498</v>
      </c>
      <c r="D1001" s="1" t="s">
        <v>9481</v>
      </c>
    </row>
    <row r="1002" spans="1:4" x14ac:dyDescent="0.25">
      <c r="A1002" s="1" t="s">
        <v>2171</v>
      </c>
      <c r="B1002" s="1" t="s">
        <v>8479</v>
      </c>
      <c r="C1002" s="1" t="s">
        <v>8487</v>
      </c>
      <c r="D1002" s="1" t="s">
        <v>9482</v>
      </c>
    </row>
    <row r="1003" spans="1:4" x14ac:dyDescent="0.25">
      <c r="A1003" s="1" t="s">
        <v>2176</v>
      </c>
      <c r="B1003" s="1" t="s">
        <v>8479</v>
      </c>
      <c r="C1003" s="1" t="s">
        <v>8491</v>
      </c>
      <c r="D1003" s="1" t="s">
        <v>9483</v>
      </c>
    </row>
    <row r="1004" spans="1:4" x14ac:dyDescent="0.25">
      <c r="A1004" s="1" t="s">
        <v>2178</v>
      </c>
      <c r="B1004" s="1" t="s">
        <v>8484</v>
      </c>
      <c r="C1004" s="1" t="s">
        <v>8498</v>
      </c>
      <c r="D1004" s="1" t="s">
        <v>9484</v>
      </c>
    </row>
    <row r="1005" spans="1:4" x14ac:dyDescent="0.25">
      <c r="A1005" s="1" t="s">
        <v>2187</v>
      </c>
      <c r="B1005" s="1" t="s">
        <v>8479</v>
      </c>
      <c r="C1005" s="1" t="s">
        <v>8482</v>
      </c>
      <c r="D1005" s="1" t="s">
        <v>9485</v>
      </c>
    </row>
    <row r="1006" spans="1:4" x14ac:dyDescent="0.25">
      <c r="A1006" s="1" t="s">
        <v>2188</v>
      </c>
      <c r="B1006" s="1" t="s">
        <v>8484</v>
      </c>
      <c r="C1006" s="1" t="s">
        <v>8504</v>
      </c>
      <c r="D1006" s="1" t="s">
        <v>9486</v>
      </c>
    </row>
    <row r="1007" spans="1:4" x14ac:dyDescent="0.25">
      <c r="A1007" s="1" t="s">
        <v>2190</v>
      </c>
      <c r="B1007" s="1" t="s">
        <v>8484</v>
      </c>
      <c r="C1007" s="1" t="s">
        <v>8493</v>
      </c>
      <c r="D1007" s="1" t="s">
        <v>9487</v>
      </c>
    </row>
    <row r="1008" spans="1:4" x14ac:dyDescent="0.25">
      <c r="A1008" s="1" t="s">
        <v>2194</v>
      </c>
      <c r="B1008" s="1" t="s">
        <v>8479</v>
      </c>
      <c r="C1008" s="1" t="s">
        <v>8491</v>
      </c>
      <c r="D1008" s="1" t="s">
        <v>9488</v>
      </c>
    </row>
    <row r="1009" spans="1:4" x14ac:dyDescent="0.25">
      <c r="A1009" s="1" t="s">
        <v>2197</v>
      </c>
      <c r="B1009" s="1" t="s">
        <v>8484</v>
      </c>
      <c r="C1009" s="1" t="s">
        <v>8493</v>
      </c>
      <c r="D1009" s="1" t="s">
        <v>9489</v>
      </c>
    </row>
    <row r="1010" spans="1:4" x14ac:dyDescent="0.25">
      <c r="A1010" s="1" t="s">
        <v>2199</v>
      </c>
      <c r="B1010" s="1" t="s">
        <v>8484</v>
      </c>
      <c r="C1010" s="1" t="s">
        <v>8485</v>
      </c>
      <c r="D1010" s="1" t="s">
        <v>9490</v>
      </c>
    </row>
    <row r="1011" spans="1:4" x14ac:dyDescent="0.25">
      <c r="A1011" s="1" t="s">
        <v>2204</v>
      </c>
      <c r="B1011" s="1" t="s">
        <v>8484</v>
      </c>
      <c r="C1011" s="1" t="s">
        <v>8504</v>
      </c>
      <c r="D1011" s="1" t="s">
        <v>9491</v>
      </c>
    </row>
    <row r="1012" spans="1:4" x14ac:dyDescent="0.25">
      <c r="A1012" s="1" t="s">
        <v>2205</v>
      </c>
      <c r="B1012" s="1" t="s">
        <v>8484</v>
      </c>
      <c r="C1012" s="1" t="s">
        <v>8504</v>
      </c>
      <c r="D1012" s="1" t="s">
        <v>9492</v>
      </c>
    </row>
    <row r="1013" spans="1:4" x14ac:dyDescent="0.25">
      <c r="A1013" s="1" t="s">
        <v>2206</v>
      </c>
      <c r="B1013" s="1" t="s">
        <v>8484</v>
      </c>
      <c r="C1013" s="1" t="s">
        <v>8489</v>
      </c>
      <c r="D1013" s="1" t="s">
        <v>9493</v>
      </c>
    </row>
    <row r="1014" spans="1:4" x14ac:dyDescent="0.25">
      <c r="A1014" s="1" t="s">
        <v>2208</v>
      </c>
      <c r="B1014" s="1" t="s">
        <v>8484</v>
      </c>
      <c r="C1014" s="1" t="s">
        <v>8504</v>
      </c>
      <c r="D1014" s="1" t="s">
        <v>9494</v>
      </c>
    </row>
    <row r="1015" spans="1:4" x14ac:dyDescent="0.25">
      <c r="A1015" s="1" t="s">
        <v>2210</v>
      </c>
      <c r="B1015" s="1" t="s">
        <v>8495</v>
      </c>
      <c r="C1015" s="1" t="s">
        <v>8518</v>
      </c>
      <c r="D1015" s="1" t="s">
        <v>9495</v>
      </c>
    </row>
    <row r="1016" spans="1:4" x14ac:dyDescent="0.25">
      <c r="A1016" s="1" t="s">
        <v>2213</v>
      </c>
      <c r="B1016" s="1" t="s">
        <v>8484</v>
      </c>
      <c r="C1016" s="1" t="s">
        <v>8547</v>
      </c>
      <c r="D1016" s="1" t="s">
        <v>8623</v>
      </c>
    </row>
    <row r="1017" spans="1:4" x14ac:dyDescent="0.25">
      <c r="A1017" s="1" t="s">
        <v>2216</v>
      </c>
      <c r="B1017" s="1" t="s">
        <v>8495</v>
      </c>
      <c r="C1017" s="1" t="s">
        <v>8496</v>
      </c>
      <c r="D1017" s="1" t="s">
        <v>9496</v>
      </c>
    </row>
    <row r="1018" spans="1:4" x14ac:dyDescent="0.25">
      <c r="A1018" s="1" t="s">
        <v>2217</v>
      </c>
      <c r="B1018" s="1" t="s">
        <v>8495</v>
      </c>
      <c r="C1018" s="1" t="s">
        <v>8518</v>
      </c>
      <c r="D1018" s="1" t="s">
        <v>9497</v>
      </c>
    </row>
    <row r="1019" spans="1:4" x14ac:dyDescent="0.25">
      <c r="A1019" s="1" t="s">
        <v>2223</v>
      </c>
      <c r="B1019" s="1" t="s">
        <v>8484</v>
      </c>
      <c r="C1019" s="1" t="s">
        <v>8504</v>
      </c>
      <c r="D1019" s="1" t="s">
        <v>9498</v>
      </c>
    </row>
    <row r="1020" spans="1:4" x14ac:dyDescent="0.25">
      <c r="A1020" s="1" t="s">
        <v>2229</v>
      </c>
      <c r="B1020" s="1" t="s">
        <v>8484</v>
      </c>
      <c r="C1020" s="1" t="s">
        <v>8489</v>
      </c>
      <c r="D1020" s="1" t="s">
        <v>9499</v>
      </c>
    </row>
    <row r="1021" spans="1:4" x14ac:dyDescent="0.25">
      <c r="A1021" s="1" t="s">
        <v>2232</v>
      </c>
      <c r="B1021" s="1" t="s">
        <v>8484</v>
      </c>
      <c r="C1021" s="1" t="s">
        <v>8504</v>
      </c>
      <c r="D1021" s="1" t="s">
        <v>9500</v>
      </c>
    </row>
    <row r="1022" spans="1:4" x14ac:dyDescent="0.25">
      <c r="A1022" s="1" t="s">
        <v>2234</v>
      </c>
      <c r="B1022" s="1" t="s">
        <v>8495</v>
      </c>
      <c r="C1022" s="1" t="s">
        <v>8496</v>
      </c>
      <c r="D1022" s="1" t="s">
        <v>9501</v>
      </c>
    </row>
    <row r="1023" spans="1:4" x14ac:dyDescent="0.25">
      <c r="A1023" s="1" t="s">
        <v>2237</v>
      </c>
      <c r="B1023" s="1" t="s">
        <v>8479</v>
      </c>
      <c r="C1023" s="1" t="s">
        <v>8487</v>
      </c>
      <c r="D1023" s="1" t="s">
        <v>9502</v>
      </c>
    </row>
    <row r="1024" spans="1:4" x14ac:dyDescent="0.25">
      <c r="A1024" s="1" t="s">
        <v>2241</v>
      </c>
      <c r="B1024" s="1" t="s">
        <v>8495</v>
      </c>
      <c r="C1024" s="1" t="s">
        <v>8652</v>
      </c>
      <c r="D1024" s="1" t="s">
        <v>9503</v>
      </c>
    </row>
    <row r="1025" spans="1:4" x14ac:dyDescent="0.25">
      <c r="A1025" s="1" t="s">
        <v>2243</v>
      </c>
      <c r="B1025" s="1" t="s">
        <v>8484</v>
      </c>
      <c r="C1025" s="1" t="s">
        <v>8498</v>
      </c>
      <c r="D1025" s="1" t="s">
        <v>9504</v>
      </c>
    </row>
    <row r="1026" spans="1:4" x14ac:dyDescent="0.25">
      <c r="A1026" s="1" t="s">
        <v>2255</v>
      </c>
      <c r="B1026" s="1" t="s">
        <v>8484</v>
      </c>
      <c r="C1026" s="1" t="s">
        <v>8493</v>
      </c>
      <c r="D1026" s="1" t="s">
        <v>9505</v>
      </c>
    </row>
    <row r="1027" spans="1:4" x14ac:dyDescent="0.25">
      <c r="A1027" s="1" t="s">
        <v>2258</v>
      </c>
      <c r="B1027" s="1" t="s">
        <v>8484</v>
      </c>
      <c r="C1027" s="1" t="s">
        <v>8504</v>
      </c>
      <c r="D1027" s="1" t="s">
        <v>9506</v>
      </c>
    </row>
    <row r="1028" spans="1:4" x14ac:dyDescent="0.25">
      <c r="A1028" s="1" t="s">
        <v>2260</v>
      </c>
      <c r="B1028" s="1" t="s">
        <v>8484</v>
      </c>
      <c r="C1028" s="1" t="s">
        <v>8493</v>
      </c>
      <c r="D1028" s="1" t="s">
        <v>9507</v>
      </c>
    </row>
    <row r="1029" spans="1:4" x14ac:dyDescent="0.25">
      <c r="A1029" s="1" t="s">
        <v>2261</v>
      </c>
      <c r="B1029" s="1" t="s">
        <v>8479</v>
      </c>
      <c r="C1029" s="1" t="s">
        <v>8491</v>
      </c>
      <c r="D1029" s="1" t="s">
        <v>9508</v>
      </c>
    </row>
    <row r="1030" spans="1:4" x14ac:dyDescent="0.25">
      <c r="A1030" s="1" t="s">
        <v>2263</v>
      </c>
      <c r="B1030" s="1" t="s">
        <v>8484</v>
      </c>
      <c r="C1030" s="1" t="s">
        <v>8547</v>
      </c>
      <c r="D1030" s="1" t="s">
        <v>9509</v>
      </c>
    </row>
    <row r="1031" spans="1:4" x14ac:dyDescent="0.25">
      <c r="A1031" s="1" t="s">
        <v>2264</v>
      </c>
      <c r="B1031" s="1" t="s">
        <v>8484</v>
      </c>
      <c r="C1031" s="1" t="s">
        <v>8504</v>
      </c>
      <c r="D1031" s="1" t="s">
        <v>9510</v>
      </c>
    </row>
    <row r="1032" spans="1:4" x14ac:dyDescent="0.25">
      <c r="A1032" s="1" t="s">
        <v>2266</v>
      </c>
      <c r="B1032" s="1" t="s">
        <v>8484</v>
      </c>
      <c r="C1032" s="1" t="s">
        <v>8504</v>
      </c>
      <c r="D1032" s="1" t="s">
        <v>9511</v>
      </c>
    </row>
    <row r="1033" spans="1:4" x14ac:dyDescent="0.25">
      <c r="A1033" s="1" t="s">
        <v>2268</v>
      </c>
      <c r="B1033" s="1" t="s">
        <v>8484</v>
      </c>
      <c r="C1033" s="1" t="s">
        <v>8489</v>
      </c>
      <c r="D1033" s="1" t="s">
        <v>9512</v>
      </c>
    </row>
    <row r="1034" spans="1:4" x14ac:dyDescent="0.25">
      <c r="A1034" s="1" t="s">
        <v>2270</v>
      </c>
      <c r="B1034" s="1" t="s">
        <v>8484</v>
      </c>
      <c r="C1034" s="1" t="s">
        <v>8489</v>
      </c>
      <c r="D1034" s="1" t="s">
        <v>9513</v>
      </c>
    </row>
    <row r="1035" spans="1:4" x14ac:dyDescent="0.25">
      <c r="A1035" s="1" t="s">
        <v>2275</v>
      </c>
      <c r="B1035" s="1" t="s">
        <v>8484</v>
      </c>
      <c r="C1035" s="1" t="s">
        <v>8489</v>
      </c>
      <c r="D1035" s="1" t="s">
        <v>9514</v>
      </c>
    </row>
    <row r="1036" spans="1:4" x14ac:dyDescent="0.25">
      <c r="A1036" s="1" t="s">
        <v>2276</v>
      </c>
      <c r="B1036" s="1" t="s">
        <v>8484</v>
      </c>
      <c r="C1036" s="1" t="s">
        <v>8500</v>
      </c>
      <c r="D1036" s="1" t="s">
        <v>9515</v>
      </c>
    </row>
    <row r="1037" spans="1:4" x14ac:dyDescent="0.25">
      <c r="A1037" s="1" t="s">
        <v>2280</v>
      </c>
      <c r="B1037" s="1" t="s">
        <v>8479</v>
      </c>
      <c r="C1037" s="1" t="s">
        <v>8491</v>
      </c>
      <c r="D1037" s="1" t="s">
        <v>8823</v>
      </c>
    </row>
    <row r="1038" spans="1:4" x14ac:dyDescent="0.25">
      <c r="A1038" s="1" t="s">
        <v>2285</v>
      </c>
      <c r="B1038" s="1" t="s">
        <v>8484</v>
      </c>
      <c r="C1038" s="1" t="s">
        <v>8489</v>
      </c>
      <c r="D1038" s="1" t="s">
        <v>9516</v>
      </c>
    </row>
    <row r="1039" spans="1:4" x14ac:dyDescent="0.25">
      <c r="A1039" s="1" t="s">
        <v>2288</v>
      </c>
      <c r="B1039" s="1" t="s">
        <v>8484</v>
      </c>
      <c r="C1039" s="1" t="s">
        <v>8500</v>
      </c>
      <c r="D1039" s="1" t="s">
        <v>9517</v>
      </c>
    </row>
    <row r="1040" spans="1:4" x14ac:dyDescent="0.25">
      <c r="A1040" s="1" t="s">
        <v>2292</v>
      </c>
      <c r="B1040" s="1" t="s">
        <v>8484</v>
      </c>
      <c r="C1040" s="1" t="s">
        <v>8485</v>
      </c>
      <c r="D1040" s="1" t="s">
        <v>9518</v>
      </c>
    </row>
    <row r="1041" spans="1:4" x14ac:dyDescent="0.25">
      <c r="A1041" s="1" t="s">
        <v>2296</v>
      </c>
      <c r="B1041" s="1" t="s">
        <v>8484</v>
      </c>
      <c r="C1041" s="1" t="s">
        <v>8493</v>
      </c>
      <c r="D1041" s="1" t="s">
        <v>9519</v>
      </c>
    </row>
    <row r="1042" spans="1:4" x14ac:dyDescent="0.25">
      <c r="A1042" s="1" t="s">
        <v>2301</v>
      </c>
      <c r="B1042" s="1" t="s">
        <v>8484</v>
      </c>
      <c r="C1042" s="1" t="s">
        <v>8523</v>
      </c>
      <c r="D1042" s="1" t="s">
        <v>8649</v>
      </c>
    </row>
    <row r="1043" spans="1:4" x14ac:dyDescent="0.25">
      <c r="A1043" s="1" t="s">
        <v>2302</v>
      </c>
      <c r="B1043" s="1" t="s">
        <v>8484</v>
      </c>
      <c r="C1043" s="1" t="s">
        <v>8493</v>
      </c>
      <c r="D1043" s="1" t="s">
        <v>9520</v>
      </c>
    </row>
    <row r="1044" spans="1:4" x14ac:dyDescent="0.25">
      <c r="A1044" s="1" t="s">
        <v>2307</v>
      </c>
      <c r="B1044" s="1" t="s">
        <v>8484</v>
      </c>
      <c r="C1044" s="1" t="s">
        <v>8485</v>
      </c>
      <c r="D1044" s="1" t="s">
        <v>9521</v>
      </c>
    </row>
    <row r="1045" spans="1:4" x14ac:dyDescent="0.25">
      <c r="A1045" s="1" t="s">
        <v>2314</v>
      </c>
      <c r="B1045" s="1" t="s">
        <v>8484</v>
      </c>
      <c r="C1045" s="1" t="s">
        <v>8489</v>
      </c>
      <c r="D1045" s="1" t="s">
        <v>9522</v>
      </c>
    </row>
    <row r="1046" spans="1:4" x14ac:dyDescent="0.25">
      <c r="A1046" s="1" t="s">
        <v>2318</v>
      </c>
      <c r="B1046" s="1" t="s">
        <v>8495</v>
      </c>
      <c r="C1046" s="1" t="s">
        <v>8518</v>
      </c>
      <c r="D1046" s="1" t="s">
        <v>9523</v>
      </c>
    </row>
    <row r="1047" spans="1:4" x14ac:dyDescent="0.25">
      <c r="A1047" s="1" t="s">
        <v>2319</v>
      </c>
      <c r="B1047" s="1" t="s">
        <v>8484</v>
      </c>
      <c r="C1047" s="1" t="s">
        <v>8498</v>
      </c>
      <c r="D1047" s="1" t="s">
        <v>9524</v>
      </c>
    </row>
    <row r="1048" spans="1:4" x14ac:dyDescent="0.25">
      <c r="A1048" s="1" t="s">
        <v>2322</v>
      </c>
      <c r="B1048" s="1" t="s">
        <v>8484</v>
      </c>
      <c r="C1048" s="1" t="s">
        <v>8493</v>
      </c>
      <c r="D1048" s="1" t="s">
        <v>9525</v>
      </c>
    </row>
    <row r="1049" spans="1:4" x14ac:dyDescent="0.25">
      <c r="A1049" s="1" t="s">
        <v>2324</v>
      </c>
      <c r="B1049" s="1" t="s">
        <v>8484</v>
      </c>
      <c r="C1049" s="1" t="s">
        <v>8523</v>
      </c>
      <c r="D1049" s="1" t="s">
        <v>9526</v>
      </c>
    </row>
    <row r="1050" spans="1:4" x14ac:dyDescent="0.25">
      <c r="A1050" s="1" t="s">
        <v>2325</v>
      </c>
      <c r="B1050" s="1" t="s">
        <v>8495</v>
      </c>
      <c r="C1050" s="1" t="s">
        <v>8518</v>
      </c>
      <c r="D1050" s="1" t="s">
        <v>9527</v>
      </c>
    </row>
    <row r="1051" spans="1:4" x14ac:dyDescent="0.25">
      <c r="A1051" s="1" t="s">
        <v>2328</v>
      </c>
      <c r="B1051" s="1" t="s">
        <v>8495</v>
      </c>
      <c r="C1051" s="1" t="s">
        <v>8496</v>
      </c>
      <c r="D1051" s="1" t="s">
        <v>9528</v>
      </c>
    </row>
    <row r="1052" spans="1:4" x14ac:dyDescent="0.25">
      <c r="A1052" s="1" t="s">
        <v>2332</v>
      </c>
      <c r="B1052" s="1" t="s">
        <v>8484</v>
      </c>
      <c r="C1052" s="1" t="s">
        <v>8504</v>
      </c>
      <c r="D1052" s="1" t="s">
        <v>9529</v>
      </c>
    </row>
    <row r="1053" spans="1:4" x14ac:dyDescent="0.25">
      <c r="A1053" s="1" t="s">
        <v>2334</v>
      </c>
      <c r="B1053" s="1" t="s">
        <v>8484</v>
      </c>
      <c r="C1053" s="1" t="s">
        <v>8500</v>
      </c>
      <c r="D1053" s="1" t="s">
        <v>9530</v>
      </c>
    </row>
    <row r="1054" spans="1:4" x14ac:dyDescent="0.25">
      <c r="A1054" s="1" t="s">
        <v>2336</v>
      </c>
      <c r="B1054" s="1" t="s">
        <v>8484</v>
      </c>
      <c r="C1054" s="1" t="s">
        <v>8504</v>
      </c>
      <c r="D1054" s="1" t="s">
        <v>9531</v>
      </c>
    </row>
    <row r="1055" spans="1:4" x14ac:dyDescent="0.25">
      <c r="A1055" s="1" t="s">
        <v>2337</v>
      </c>
      <c r="B1055" s="1" t="s">
        <v>8484</v>
      </c>
      <c r="C1055" s="1" t="s">
        <v>8547</v>
      </c>
      <c r="D1055" s="1" t="s">
        <v>9532</v>
      </c>
    </row>
    <row r="1056" spans="1:4" x14ac:dyDescent="0.25">
      <c r="A1056" s="1" t="s">
        <v>2342</v>
      </c>
      <c r="B1056" s="1" t="s">
        <v>8484</v>
      </c>
      <c r="C1056" s="1" t="s">
        <v>8493</v>
      </c>
      <c r="D1056" s="1" t="s">
        <v>9533</v>
      </c>
    </row>
    <row r="1057" spans="1:4" x14ac:dyDescent="0.25">
      <c r="A1057" s="1" t="s">
        <v>2345</v>
      </c>
      <c r="B1057" s="1" t="s">
        <v>8495</v>
      </c>
      <c r="C1057" s="1" t="s">
        <v>8496</v>
      </c>
      <c r="D1057" s="1" t="s">
        <v>9534</v>
      </c>
    </row>
    <row r="1058" spans="1:4" x14ac:dyDescent="0.25">
      <c r="A1058" s="1" t="s">
        <v>2347</v>
      </c>
      <c r="B1058" s="1" t="s">
        <v>8484</v>
      </c>
      <c r="C1058" s="1" t="s">
        <v>8504</v>
      </c>
      <c r="D1058" s="1" t="s">
        <v>9535</v>
      </c>
    </row>
    <row r="1059" spans="1:4" x14ac:dyDescent="0.25">
      <c r="A1059" s="1" t="s">
        <v>2350</v>
      </c>
      <c r="B1059" s="1" t="s">
        <v>8479</v>
      </c>
      <c r="C1059" s="1" t="s">
        <v>8480</v>
      </c>
      <c r="D1059" s="1" t="s">
        <v>9536</v>
      </c>
    </row>
    <row r="1060" spans="1:4" x14ac:dyDescent="0.25">
      <c r="A1060" s="1" t="s">
        <v>2354</v>
      </c>
      <c r="B1060" s="1" t="s">
        <v>8484</v>
      </c>
      <c r="C1060" s="1" t="s">
        <v>8504</v>
      </c>
      <c r="D1060" s="1" t="s">
        <v>9537</v>
      </c>
    </row>
    <row r="1061" spans="1:4" x14ac:dyDescent="0.25">
      <c r="A1061" s="1" t="s">
        <v>2355</v>
      </c>
      <c r="B1061" s="1" t="s">
        <v>8484</v>
      </c>
      <c r="C1061" s="1" t="s">
        <v>8629</v>
      </c>
      <c r="D1061" s="1" t="s">
        <v>9538</v>
      </c>
    </row>
    <row r="1062" spans="1:4" x14ac:dyDescent="0.25">
      <c r="A1062" s="1" t="s">
        <v>2357</v>
      </c>
      <c r="B1062" s="1" t="s">
        <v>8479</v>
      </c>
      <c r="C1062" s="1" t="s">
        <v>8491</v>
      </c>
      <c r="D1062" s="1" t="s">
        <v>9539</v>
      </c>
    </row>
    <row r="1063" spans="1:4" x14ac:dyDescent="0.25">
      <c r="A1063" s="1" t="s">
        <v>2359</v>
      </c>
      <c r="B1063" s="1" t="s">
        <v>8484</v>
      </c>
      <c r="C1063" s="1" t="s">
        <v>8493</v>
      </c>
      <c r="D1063" s="1" t="s">
        <v>9540</v>
      </c>
    </row>
    <row r="1064" spans="1:4" x14ac:dyDescent="0.25">
      <c r="A1064" s="1" t="s">
        <v>2361</v>
      </c>
      <c r="B1064" s="1" t="s">
        <v>8484</v>
      </c>
      <c r="C1064" s="1" t="s">
        <v>8493</v>
      </c>
      <c r="D1064" s="1" t="s">
        <v>9541</v>
      </c>
    </row>
    <row r="1065" spans="1:4" x14ac:dyDescent="0.25">
      <c r="A1065" s="1" t="s">
        <v>2363</v>
      </c>
      <c r="B1065" s="1" t="s">
        <v>8484</v>
      </c>
      <c r="C1065" s="1" t="s">
        <v>8493</v>
      </c>
      <c r="D1065" s="1" t="s">
        <v>9542</v>
      </c>
    </row>
    <row r="1066" spans="1:4" x14ac:dyDescent="0.25">
      <c r="A1066" s="1" t="s">
        <v>2364</v>
      </c>
      <c r="B1066" s="1" t="s">
        <v>8484</v>
      </c>
      <c r="C1066" s="1" t="s">
        <v>8493</v>
      </c>
      <c r="D1066" s="1" t="s">
        <v>9543</v>
      </c>
    </row>
    <row r="1067" spans="1:4" x14ac:dyDescent="0.25">
      <c r="A1067" s="1" t="s">
        <v>2365</v>
      </c>
      <c r="B1067" s="1" t="s">
        <v>8484</v>
      </c>
      <c r="C1067" s="1" t="s">
        <v>8498</v>
      </c>
      <c r="D1067" s="1" t="s">
        <v>9544</v>
      </c>
    </row>
    <row r="1068" spans="1:4" x14ac:dyDescent="0.25">
      <c r="A1068" s="1" t="s">
        <v>2368</v>
      </c>
      <c r="B1068" s="1" t="s">
        <v>8495</v>
      </c>
      <c r="C1068" s="1" t="s">
        <v>8496</v>
      </c>
      <c r="D1068" s="1" t="s">
        <v>9545</v>
      </c>
    </row>
    <row r="1069" spans="1:4" x14ac:dyDescent="0.25">
      <c r="A1069" s="1" t="s">
        <v>2371</v>
      </c>
      <c r="B1069" s="1" t="s">
        <v>8495</v>
      </c>
      <c r="C1069" s="1" t="s">
        <v>8518</v>
      </c>
      <c r="D1069" s="1" t="s">
        <v>9546</v>
      </c>
    </row>
    <row r="1070" spans="1:4" x14ac:dyDescent="0.25">
      <c r="A1070" s="1" t="s">
        <v>2373</v>
      </c>
      <c r="B1070" s="1" t="s">
        <v>8484</v>
      </c>
      <c r="C1070" s="1" t="s">
        <v>8493</v>
      </c>
      <c r="D1070" s="1" t="s">
        <v>9547</v>
      </c>
    </row>
    <row r="1071" spans="1:4" x14ac:dyDescent="0.25">
      <c r="A1071" s="1" t="s">
        <v>2375</v>
      </c>
      <c r="B1071" s="1" t="s">
        <v>8484</v>
      </c>
      <c r="C1071" s="1" t="s">
        <v>8489</v>
      </c>
      <c r="D1071" s="1" t="s">
        <v>9548</v>
      </c>
    </row>
    <row r="1072" spans="1:4" x14ac:dyDescent="0.25">
      <c r="A1072" s="1" t="s">
        <v>2376</v>
      </c>
      <c r="B1072" s="1" t="s">
        <v>8484</v>
      </c>
      <c r="C1072" s="1" t="s">
        <v>8504</v>
      </c>
      <c r="D1072" s="1" t="s">
        <v>9549</v>
      </c>
    </row>
    <row r="1073" spans="1:4" x14ac:dyDescent="0.25">
      <c r="A1073" s="1" t="s">
        <v>2379</v>
      </c>
      <c r="B1073" s="1" t="s">
        <v>8479</v>
      </c>
      <c r="C1073" s="1" t="s">
        <v>8491</v>
      </c>
      <c r="D1073" s="1" t="s">
        <v>9550</v>
      </c>
    </row>
    <row r="1074" spans="1:4" x14ac:dyDescent="0.25">
      <c r="A1074" s="1" t="s">
        <v>2380</v>
      </c>
      <c r="B1074" s="1" t="s">
        <v>8495</v>
      </c>
      <c r="C1074" s="1" t="s">
        <v>8518</v>
      </c>
      <c r="D1074" s="1" t="s">
        <v>9551</v>
      </c>
    </row>
    <row r="1075" spans="1:4" x14ac:dyDescent="0.25">
      <c r="A1075" s="1" t="s">
        <v>2387</v>
      </c>
      <c r="B1075" s="1" t="s">
        <v>8479</v>
      </c>
      <c r="C1075" s="1" t="s">
        <v>8491</v>
      </c>
      <c r="D1075" s="1" t="s">
        <v>9552</v>
      </c>
    </row>
    <row r="1076" spans="1:4" x14ac:dyDescent="0.25">
      <c r="A1076" s="1" t="s">
        <v>2389</v>
      </c>
      <c r="B1076" s="1" t="s">
        <v>8484</v>
      </c>
      <c r="C1076" s="1" t="s">
        <v>8489</v>
      </c>
      <c r="D1076" s="1" t="s">
        <v>9553</v>
      </c>
    </row>
    <row r="1077" spans="1:4" x14ac:dyDescent="0.25">
      <c r="A1077" s="1" t="s">
        <v>2392</v>
      </c>
      <c r="B1077" s="1" t="s">
        <v>8495</v>
      </c>
      <c r="C1077" s="1" t="s">
        <v>8496</v>
      </c>
      <c r="D1077" s="1" t="s">
        <v>9554</v>
      </c>
    </row>
    <row r="1078" spans="1:4" x14ac:dyDescent="0.25">
      <c r="A1078" s="1" t="s">
        <v>2395</v>
      </c>
      <c r="B1078" s="1" t="s">
        <v>8484</v>
      </c>
      <c r="C1078" s="1" t="s">
        <v>8504</v>
      </c>
      <c r="D1078" s="1" t="s">
        <v>9555</v>
      </c>
    </row>
    <row r="1079" spans="1:4" x14ac:dyDescent="0.25">
      <c r="A1079" s="1" t="s">
        <v>2399</v>
      </c>
      <c r="B1079" s="1" t="s">
        <v>8495</v>
      </c>
      <c r="C1079" s="1" t="s">
        <v>8803</v>
      </c>
      <c r="D1079" s="1" t="s">
        <v>9556</v>
      </c>
    </row>
    <row r="1080" spans="1:4" x14ac:dyDescent="0.25">
      <c r="A1080" s="1" t="s">
        <v>2400</v>
      </c>
      <c r="B1080" s="1" t="s">
        <v>8484</v>
      </c>
      <c r="C1080" s="1" t="s">
        <v>8504</v>
      </c>
      <c r="D1080" s="1" t="s">
        <v>9557</v>
      </c>
    </row>
    <row r="1081" spans="1:4" x14ac:dyDescent="0.25">
      <c r="A1081" s="1" t="s">
        <v>2402</v>
      </c>
      <c r="B1081" s="1" t="s">
        <v>8484</v>
      </c>
      <c r="C1081" s="1" t="s">
        <v>8547</v>
      </c>
      <c r="D1081" s="1" t="s">
        <v>9558</v>
      </c>
    </row>
    <row r="1082" spans="1:4" x14ac:dyDescent="0.25">
      <c r="A1082" s="1" t="s">
        <v>2404</v>
      </c>
      <c r="B1082" s="1" t="s">
        <v>8484</v>
      </c>
      <c r="C1082" s="1" t="s">
        <v>8498</v>
      </c>
      <c r="D1082" s="1" t="s">
        <v>9559</v>
      </c>
    </row>
    <row r="1083" spans="1:4" x14ac:dyDescent="0.25">
      <c r="A1083" s="1" t="s">
        <v>2405</v>
      </c>
      <c r="B1083" s="1" t="s">
        <v>8495</v>
      </c>
      <c r="C1083" s="1" t="s">
        <v>8496</v>
      </c>
      <c r="D1083" s="1" t="s">
        <v>9560</v>
      </c>
    </row>
    <row r="1084" spans="1:4" x14ac:dyDescent="0.25">
      <c r="A1084" s="1" t="s">
        <v>2408</v>
      </c>
      <c r="B1084" s="1" t="s">
        <v>8484</v>
      </c>
      <c r="C1084" s="1" t="s">
        <v>8504</v>
      </c>
      <c r="D1084" s="1" t="s">
        <v>9561</v>
      </c>
    </row>
    <row r="1085" spans="1:4" x14ac:dyDescent="0.25">
      <c r="A1085" s="1" t="s">
        <v>2409</v>
      </c>
      <c r="B1085" s="1" t="s">
        <v>8484</v>
      </c>
      <c r="C1085" s="1" t="s">
        <v>8504</v>
      </c>
      <c r="D1085" s="1" t="s">
        <v>9562</v>
      </c>
    </row>
    <row r="1086" spans="1:4" x14ac:dyDescent="0.25">
      <c r="A1086" s="1" t="s">
        <v>2412</v>
      </c>
      <c r="B1086" s="1" t="s">
        <v>8484</v>
      </c>
      <c r="C1086" s="1" t="s">
        <v>8547</v>
      </c>
      <c r="D1086" s="1" t="s">
        <v>9563</v>
      </c>
    </row>
    <row r="1087" spans="1:4" x14ac:dyDescent="0.25">
      <c r="A1087" s="1" t="s">
        <v>2413</v>
      </c>
      <c r="B1087" s="1" t="s">
        <v>8484</v>
      </c>
      <c r="C1087" s="1" t="s">
        <v>8498</v>
      </c>
      <c r="D1087" s="1" t="s">
        <v>9564</v>
      </c>
    </row>
    <row r="1088" spans="1:4" x14ac:dyDescent="0.25">
      <c r="A1088" s="1" t="s">
        <v>2417</v>
      </c>
      <c r="B1088" s="1" t="s">
        <v>8495</v>
      </c>
      <c r="C1088" s="1" t="s">
        <v>8496</v>
      </c>
      <c r="D1088" s="1" t="s">
        <v>9565</v>
      </c>
    </row>
    <row r="1089" spans="1:4" x14ac:dyDescent="0.25">
      <c r="A1089" s="1" t="s">
        <v>2421</v>
      </c>
      <c r="B1089" s="1" t="s">
        <v>8484</v>
      </c>
      <c r="C1089" s="1" t="s">
        <v>8498</v>
      </c>
      <c r="D1089" s="1" t="s">
        <v>9566</v>
      </c>
    </row>
    <row r="1090" spans="1:4" x14ac:dyDescent="0.25">
      <c r="A1090" s="1" t="s">
        <v>2424</v>
      </c>
      <c r="B1090" s="1" t="s">
        <v>8484</v>
      </c>
      <c r="C1090" s="1" t="s">
        <v>8547</v>
      </c>
      <c r="D1090" s="1" t="s">
        <v>9567</v>
      </c>
    </row>
    <row r="1091" spans="1:4" x14ac:dyDescent="0.25">
      <c r="A1091" s="1" t="s">
        <v>2425</v>
      </c>
      <c r="B1091" s="1" t="s">
        <v>8495</v>
      </c>
      <c r="C1091" s="1" t="s">
        <v>8518</v>
      </c>
      <c r="D1091" s="1" t="s">
        <v>9568</v>
      </c>
    </row>
    <row r="1092" spans="1:4" x14ac:dyDescent="0.25">
      <c r="A1092" s="1" t="s">
        <v>2426</v>
      </c>
      <c r="B1092" s="1" t="s">
        <v>8484</v>
      </c>
      <c r="C1092" s="1" t="s">
        <v>8504</v>
      </c>
      <c r="D1092" s="1" t="s">
        <v>9569</v>
      </c>
    </row>
    <row r="1093" spans="1:4" x14ac:dyDescent="0.25">
      <c r="A1093" s="1" t="s">
        <v>2429</v>
      </c>
      <c r="B1093" s="1" t="s">
        <v>8495</v>
      </c>
      <c r="C1093" s="1" t="s">
        <v>8496</v>
      </c>
      <c r="D1093" s="1" t="s">
        <v>9570</v>
      </c>
    </row>
    <row r="1094" spans="1:4" x14ac:dyDescent="0.25">
      <c r="A1094" s="1" t="s">
        <v>2439</v>
      </c>
      <c r="B1094" s="1" t="s">
        <v>8479</v>
      </c>
      <c r="C1094" s="1" t="s">
        <v>8491</v>
      </c>
      <c r="D1094" s="1" t="s">
        <v>9571</v>
      </c>
    </row>
    <row r="1095" spans="1:4" x14ac:dyDescent="0.25">
      <c r="A1095" s="1" t="s">
        <v>2440</v>
      </c>
      <c r="B1095" s="1" t="s">
        <v>8495</v>
      </c>
      <c r="C1095" s="1" t="s">
        <v>8652</v>
      </c>
      <c r="D1095" s="1" t="s">
        <v>9572</v>
      </c>
    </row>
    <row r="1096" spans="1:4" x14ac:dyDescent="0.25">
      <c r="A1096" s="1" t="s">
        <v>2445</v>
      </c>
      <c r="B1096" s="1" t="s">
        <v>8484</v>
      </c>
      <c r="C1096" s="1" t="s">
        <v>8500</v>
      </c>
      <c r="D1096" s="1" t="s">
        <v>9573</v>
      </c>
    </row>
    <row r="1097" spans="1:4" x14ac:dyDescent="0.25">
      <c r="A1097" s="1" t="s">
        <v>2446</v>
      </c>
      <c r="B1097" s="1" t="s">
        <v>8484</v>
      </c>
      <c r="C1097" s="1" t="s">
        <v>8498</v>
      </c>
      <c r="D1097" s="1" t="s">
        <v>9574</v>
      </c>
    </row>
    <row r="1098" spans="1:4" x14ac:dyDescent="0.25">
      <c r="A1098" s="1" t="s">
        <v>2454</v>
      </c>
      <c r="B1098" s="1" t="s">
        <v>8495</v>
      </c>
      <c r="C1098" s="1" t="s">
        <v>8518</v>
      </c>
      <c r="D1098" s="1" t="s">
        <v>9575</v>
      </c>
    </row>
    <row r="1099" spans="1:4" x14ac:dyDescent="0.25">
      <c r="A1099" s="1" t="s">
        <v>2456</v>
      </c>
      <c r="B1099" s="1" t="s">
        <v>8495</v>
      </c>
      <c r="C1099" s="1" t="s">
        <v>8518</v>
      </c>
      <c r="D1099" s="1" t="s">
        <v>9576</v>
      </c>
    </row>
    <row r="1100" spans="1:4" x14ac:dyDescent="0.25">
      <c r="A1100" s="1" t="s">
        <v>2458</v>
      </c>
      <c r="B1100" s="1" t="s">
        <v>8484</v>
      </c>
      <c r="C1100" s="1" t="s">
        <v>8485</v>
      </c>
      <c r="D1100" s="1" t="s">
        <v>9577</v>
      </c>
    </row>
    <row r="1101" spans="1:4" x14ac:dyDescent="0.25">
      <c r="A1101" s="1" t="s">
        <v>2463</v>
      </c>
      <c r="B1101" s="1" t="s">
        <v>8484</v>
      </c>
      <c r="C1101" s="1" t="s">
        <v>8547</v>
      </c>
      <c r="D1101" s="1" t="s">
        <v>8623</v>
      </c>
    </row>
    <row r="1102" spans="1:4" x14ac:dyDescent="0.25">
      <c r="A1102" s="1" t="s">
        <v>2468</v>
      </c>
      <c r="B1102" s="1" t="s">
        <v>8484</v>
      </c>
      <c r="C1102" s="1" t="s">
        <v>8485</v>
      </c>
      <c r="D1102" s="1" t="s">
        <v>9578</v>
      </c>
    </row>
    <row r="1103" spans="1:4" x14ac:dyDescent="0.25">
      <c r="A1103" s="1" t="s">
        <v>2469</v>
      </c>
      <c r="B1103" s="1" t="s">
        <v>8484</v>
      </c>
      <c r="C1103" s="1" t="s">
        <v>8504</v>
      </c>
      <c r="D1103" s="1" t="s">
        <v>9579</v>
      </c>
    </row>
    <row r="1104" spans="1:4" x14ac:dyDescent="0.25">
      <c r="A1104" s="1" t="s">
        <v>2471</v>
      </c>
      <c r="B1104" s="1" t="s">
        <v>8484</v>
      </c>
      <c r="C1104" s="1" t="s">
        <v>8504</v>
      </c>
      <c r="D1104" s="1" t="s">
        <v>9580</v>
      </c>
    </row>
    <row r="1105" spans="1:4" x14ac:dyDescent="0.25">
      <c r="A1105" s="1" t="s">
        <v>2474</v>
      </c>
      <c r="B1105" s="1" t="s">
        <v>8479</v>
      </c>
      <c r="C1105" s="1" t="s">
        <v>8480</v>
      </c>
      <c r="D1105" s="1" t="s">
        <v>9581</v>
      </c>
    </row>
    <row r="1106" spans="1:4" x14ac:dyDescent="0.25">
      <c r="A1106" s="1" t="s">
        <v>2477</v>
      </c>
      <c r="B1106" s="1" t="s">
        <v>8479</v>
      </c>
      <c r="C1106" s="1" t="s">
        <v>8491</v>
      </c>
      <c r="D1106" s="1" t="s">
        <v>9582</v>
      </c>
    </row>
    <row r="1107" spans="1:4" x14ac:dyDescent="0.25">
      <c r="A1107" s="1" t="s">
        <v>2479</v>
      </c>
      <c r="B1107" s="1" t="s">
        <v>8495</v>
      </c>
      <c r="C1107" s="1" t="s">
        <v>8518</v>
      </c>
      <c r="D1107" s="1" t="s">
        <v>9583</v>
      </c>
    </row>
    <row r="1108" spans="1:4" x14ac:dyDescent="0.25">
      <c r="A1108" s="1" t="s">
        <v>2480</v>
      </c>
      <c r="B1108" s="1" t="s">
        <v>8479</v>
      </c>
      <c r="C1108" s="1" t="s">
        <v>8480</v>
      </c>
      <c r="D1108" s="1" t="s">
        <v>9584</v>
      </c>
    </row>
    <row r="1109" spans="1:4" x14ac:dyDescent="0.25">
      <c r="A1109" s="1" t="s">
        <v>2482</v>
      </c>
      <c r="B1109" s="1" t="s">
        <v>8484</v>
      </c>
      <c r="C1109" s="1" t="s">
        <v>8500</v>
      </c>
      <c r="D1109" s="1" t="s">
        <v>9585</v>
      </c>
    </row>
    <row r="1110" spans="1:4" x14ac:dyDescent="0.25">
      <c r="A1110" s="1" t="s">
        <v>2483</v>
      </c>
      <c r="B1110" s="1" t="s">
        <v>8484</v>
      </c>
      <c r="C1110" s="1" t="s">
        <v>8500</v>
      </c>
      <c r="D1110" s="1" t="s">
        <v>9586</v>
      </c>
    </row>
    <row r="1111" spans="1:4" x14ac:dyDescent="0.25">
      <c r="A1111" s="1" t="s">
        <v>2484</v>
      </c>
      <c r="B1111" s="1" t="s">
        <v>8484</v>
      </c>
      <c r="C1111" s="1" t="s">
        <v>8500</v>
      </c>
      <c r="D1111" s="1" t="s">
        <v>9587</v>
      </c>
    </row>
    <row r="1112" spans="1:4" x14ac:dyDescent="0.25">
      <c r="A1112" s="1" t="s">
        <v>2487</v>
      </c>
      <c r="B1112" s="1" t="s">
        <v>8479</v>
      </c>
      <c r="C1112" s="1" t="s">
        <v>8487</v>
      </c>
      <c r="D1112" s="1" t="s">
        <v>9588</v>
      </c>
    </row>
    <row r="1113" spans="1:4" x14ac:dyDescent="0.25">
      <c r="A1113" s="1" t="s">
        <v>2490</v>
      </c>
      <c r="B1113" s="1" t="s">
        <v>8484</v>
      </c>
      <c r="C1113" s="1" t="s">
        <v>8504</v>
      </c>
      <c r="D1113" s="1" t="s">
        <v>9589</v>
      </c>
    </row>
    <row r="1114" spans="1:4" x14ac:dyDescent="0.25">
      <c r="A1114" s="1" t="s">
        <v>2493</v>
      </c>
      <c r="B1114" s="1" t="s">
        <v>8484</v>
      </c>
      <c r="C1114" s="1" t="s">
        <v>8500</v>
      </c>
      <c r="D1114" s="1" t="s">
        <v>9590</v>
      </c>
    </row>
    <row r="1115" spans="1:4" x14ac:dyDescent="0.25">
      <c r="A1115" s="1" t="s">
        <v>2495</v>
      </c>
      <c r="B1115" s="1" t="s">
        <v>8495</v>
      </c>
      <c r="C1115" s="1" t="s">
        <v>8518</v>
      </c>
      <c r="D1115" s="1" t="s">
        <v>9591</v>
      </c>
    </row>
    <row r="1116" spans="1:4" x14ac:dyDescent="0.25">
      <c r="A1116" s="1" t="s">
        <v>2499</v>
      </c>
      <c r="B1116" s="1" t="s">
        <v>8484</v>
      </c>
      <c r="C1116" s="1" t="s">
        <v>8504</v>
      </c>
      <c r="D1116" s="1" t="s">
        <v>9592</v>
      </c>
    </row>
    <row r="1117" spans="1:4" x14ac:dyDescent="0.25">
      <c r="A1117" s="1" t="s">
        <v>2502</v>
      </c>
      <c r="B1117" s="1" t="s">
        <v>8484</v>
      </c>
      <c r="C1117" s="1" t="s">
        <v>8504</v>
      </c>
      <c r="D1117" s="1" t="s">
        <v>8528</v>
      </c>
    </row>
    <row r="1118" spans="1:4" x14ac:dyDescent="0.25">
      <c r="A1118" s="1" t="s">
        <v>2506</v>
      </c>
      <c r="B1118" s="1" t="s">
        <v>8479</v>
      </c>
      <c r="C1118" s="1" t="s">
        <v>8487</v>
      </c>
      <c r="D1118" s="1" t="s">
        <v>9593</v>
      </c>
    </row>
    <row r="1119" spans="1:4" x14ac:dyDescent="0.25">
      <c r="A1119" s="1" t="s">
        <v>2510</v>
      </c>
      <c r="B1119" s="1" t="s">
        <v>8484</v>
      </c>
      <c r="C1119" s="1" t="s">
        <v>8504</v>
      </c>
      <c r="D1119" s="1" t="s">
        <v>9594</v>
      </c>
    </row>
    <row r="1120" spans="1:4" x14ac:dyDescent="0.25">
      <c r="A1120" s="1" t="s">
        <v>2512</v>
      </c>
      <c r="B1120" s="1" t="s">
        <v>8495</v>
      </c>
      <c r="C1120" s="1" t="s">
        <v>8496</v>
      </c>
      <c r="D1120" s="1" t="s">
        <v>9595</v>
      </c>
    </row>
    <row r="1121" spans="1:4" x14ac:dyDescent="0.25">
      <c r="A1121" s="1" t="s">
        <v>2518</v>
      </c>
      <c r="B1121" s="1" t="s">
        <v>8479</v>
      </c>
      <c r="C1121" s="1" t="s">
        <v>8480</v>
      </c>
      <c r="D1121" s="1" t="s">
        <v>9596</v>
      </c>
    </row>
    <row r="1122" spans="1:4" x14ac:dyDescent="0.25">
      <c r="A1122" s="1" t="s">
        <v>2519</v>
      </c>
      <c r="B1122" s="1" t="s">
        <v>8484</v>
      </c>
      <c r="C1122" s="1" t="s">
        <v>8498</v>
      </c>
      <c r="D1122" s="1" t="s">
        <v>9597</v>
      </c>
    </row>
    <row r="1123" spans="1:4" x14ac:dyDescent="0.25">
      <c r="A1123" s="1" t="s">
        <v>2520</v>
      </c>
      <c r="B1123" s="1" t="s">
        <v>8479</v>
      </c>
      <c r="C1123" s="1" t="s">
        <v>8480</v>
      </c>
      <c r="D1123" s="1" t="s">
        <v>9598</v>
      </c>
    </row>
    <row r="1124" spans="1:4" x14ac:dyDescent="0.25">
      <c r="A1124" s="1" t="s">
        <v>2523</v>
      </c>
      <c r="B1124" s="1" t="s">
        <v>8479</v>
      </c>
      <c r="C1124" s="1" t="s">
        <v>8491</v>
      </c>
      <c r="D1124" s="1" t="s">
        <v>9599</v>
      </c>
    </row>
    <row r="1125" spans="1:4" x14ac:dyDescent="0.25">
      <c r="A1125" s="1" t="s">
        <v>2524</v>
      </c>
      <c r="B1125" s="1" t="s">
        <v>8484</v>
      </c>
      <c r="C1125" s="1" t="s">
        <v>8485</v>
      </c>
      <c r="D1125" s="1" t="s">
        <v>9600</v>
      </c>
    </row>
    <row r="1126" spans="1:4" x14ac:dyDescent="0.25">
      <c r="A1126" s="1" t="s">
        <v>2530</v>
      </c>
      <c r="B1126" s="1" t="s">
        <v>8484</v>
      </c>
      <c r="C1126" s="1" t="s">
        <v>8498</v>
      </c>
      <c r="D1126" s="1" t="s">
        <v>9601</v>
      </c>
    </row>
    <row r="1127" spans="1:4" x14ac:dyDescent="0.25">
      <c r="A1127" s="1" t="s">
        <v>2531</v>
      </c>
      <c r="B1127" s="1" t="s">
        <v>8484</v>
      </c>
      <c r="C1127" s="1" t="s">
        <v>8489</v>
      </c>
      <c r="D1127" s="1" t="s">
        <v>9602</v>
      </c>
    </row>
    <row r="1128" spans="1:4" x14ac:dyDescent="0.25">
      <c r="A1128" s="1" t="s">
        <v>2532</v>
      </c>
      <c r="B1128" s="1" t="s">
        <v>8484</v>
      </c>
      <c r="C1128" s="1" t="s">
        <v>8493</v>
      </c>
      <c r="D1128" s="1" t="s">
        <v>9603</v>
      </c>
    </row>
    <row r="1129" spans="1:4" x14ac:dyDescent="0.25">
      <c r="A1129" s="1" t="s">
        <v>2534</v>
      </c>
      <c r="B1129" s="1" t="s">
        <v>8484</v>
      </c>
      <c r="C1129" s="1" t="s">
        <v>8504</v>
      </c>
      <c r="D1129" s="1" t="s">
        <v>9604</v>
      </c>
    </row>
    <row r="1130" spans="1:4" x14ac:dyDescent="0.25">
      <c r="A1130" s="1" t="s">
        <v>2537</v>
      </c>
      <c r="B1130" s="1" t="s">
        <v>8484</v>
      </c>
      <c r="C1130" s="1" t="s">
        <v>8504</v>
      </c>
      <c r="D1130" s="1" t="s">
        <v>9605</v>
      </c>
    </row>
    <row r="1131" spans="1:4" x14ac:dyDescent="0.25">
      <c r="A1131" s="1" t="s">
        <v>2540</v>
      </c>
      <c r="B1131" s="1" t="s">
        <v>8495</v>
      </c>
      <c r="C1131" s="1" t="s">
        <v>8496</v>
      </c>
      <c r="D1131" s="1" t="s">
        <v>9606</v>
      </c>
    </row>
    <row r="1132" spans="1:4" x14ac:dyDescent="0.25">
      <c r="A1132" s="1" t="s">
        <v>2543</v>
      </c>
      <c r="B1132" s="1" t="s">
        <v>8495</v>
      </c>
      <c r="C1132" s="1" t="s">
        <v>8518</v>
      </c>
      <c r="D1132" s="1" t="s">
        <v>9607</v>
      </c>
    </row>
    <row r="1133" spans="1:4" x14ac:dyDescent="0.25">
      <c r="A1133" s="1" t="s">
        <v>2546</v>
      </c>
      <c r="B1133" s="1" t="s">
        <v>8479</v>
      </c>
      <c r="C1133" s="1" t="s">
        <v>8482</v>
      </c>
      <c r="D1133" s="1" t="s">
        <v>9608</v>
      </c>
    </row>
    <row r="1134" spans="1:4" x14ac:dyDescent="0.25">
      <c r="A1134" s="1" t="s">
        <v>2547</v>
      </c>
      <c r="B1134" s="1" t="s">
        <v>8484</v>
      </c>
      <c r="C1134" s="1" t="s">
        <v>8493</v>
      </c>
      <c r="D1134" s="1" t="s">
        <v>9609</v>
      </c>
    </row>
    <row r="1135" spans="1:4" x14ac:dyDescent="0.25">
      <c r="A1135" s="1" t="s">
        <v>2553</v>
      </c>
      <c r="B1135" s="1" t="s">
        <v>8495</v>
      </c>
      <c r="C1135" s="1" t="s">
        <v>8496</v>
      </c>
      <c r="D1135" s="1" t="s">
        <v>9610</v>
      </c>
    </row>
    <row r="1136" spans="1:4" x14ac:dyDescent="0.25">
      <c r="A1136" s="1" t="s">
        <v>2557</v>
      </c>
      <c r="B1136" s="1" t="s">
        <v>8484</v>
      </c>
      <c r="C1136" s="1" t="s">
        <v>8504</v>
      </c>
      <c r="D1136" s="1" t="s">
        <v>9611</v>
      </c>
    </row>
    <row r="1137" spans="1:4" x14ac:dyDescent="0.25">
      <c r="A1137" s="1" t="s">
        <v>2560</v>
      </c>
      <c r="B1137" s="1" t="s">
        <v>8495</v>
      </c>
      <c r="C1137" s="1" t="s">
        <v>8518</v>
      </c>
      <c r="D1137" s="1" t="s">
        <v>9612</v>
      </c>
    </row>
    <row r="1138" spans="1:4" x14ac:dyDescent="0.25">
      <c r="A1138" s="1" t="s">
        <v>2564</v>
      </c>
      <c r="B1138" s="1" t="s">
        <v>8495</v>
      </c>
      <c r="C1138" s="1" t="s">
        <v>8496</v>
      </c>
      <c r="D1138" s="1" t="s">
        <v>9613</v>
      </c>
    </row>
    <row r="1139" spans="1:4" x14ac:dyDescent="0.25">
      <c r="A1139" s="1" t="s">
        <v>2566</v>
      </c>
      <c r="B1139" s="1" t="s">
        <v>8479</v>
      </c>
      <c r="C1139" s="1" t="s">
        <v>8491</v>
      </c>
      <c r="D1139" s="1" t="s">
        <v>9614</v>
      </c>
    </row>
    <row r="1140" spans="1:4" x14ac:dyDescent="0.25">
      <c r="A1140" s="1" t="s">
        <v>2567</v>
      </c>
      <c r="B1140" s="1" t="s">
        <v>8484</v>
      </c>
      <c r="C1140" s="1" t="s">
        <v>8504</v>
      </c>
      <c r="D1140" s="1" t="s">
        <v>9615</v>
      </c>
    </row>
    <row r="1141" spans="1:4" x14ac:dyDescent="0.25">
      <c r="A1141" s="1" t="s">
        <v>2573</v>
      </c>
      <c r="B1141" s="1" t="s">
        <v>8484</v>
      </c>
      <c r="C1141" s="1" t="s">
        <v>8485</v>
      </c>
      <c r="D1141" s="1" t="s">
        <v>9616</v>
      </c>
    </row>
    <row r="1142" spans="1:4" x14ac:dyDescent="0.25">
      <c r="A1142" s="1" t="s">
        <v>2575</v>
      </c>
      <c r="B1142" s="1" t="s">
        <v>8484</v>
      </c>
      <c r="C1142" s="1" t="s">
        <v>8485</v>
      </c>
      <c r="D1142" s="1" t="s">
        <v>9617</v>
      </c>
    </row>
    <row r="1143" spans="1:4" x14ac:dyDescent="0.25">
      <c r="A1143" s="1" t="s">
        <v>2578</v>
      </c>
      <c r="B1143" s="1" t="s">
        <v>8484</v>
      </c>
      <c r="C1143" s="1" t="s">
        <v>8500</v>
      </c>
      <c r="D1143" s="1" t="s">
        <v>9618</v>
      </c>
    </row>
    <row r="1144" spans="1:4" x14ac:dyDescent="0.25">
      <c r="A1144" s="1" t="s">
        <v>2579</v>
      </c>
      <c r="B1144" s="1" t="s">
        <v>8479</v>
      </c>
      <c r="C1144" s="1" t="s">
        <v>8491</v>
      </c>
      <c r="D1144" s="1" t="s">
        <v>9619</v>
      </c>
    </row>
    <row r="1145" spans="1:4" x14ac:dyDescent="0.25">
      <c r="A1145" s="1" t="s">
        <v>2581</v>
      </c>
      <c r="B1145" s="1" t="s">
        <v>8484</v>
      </c>
      <c r="C1145" s="1" t="s">
        <v>8500</v>
      </c>
      <c r="D1145" s="1" t="s">
        <v>9620</v>
      </c>
    </row>
    <row r="1146" spans="1:4" x14ac:dyDescent="0.25">
      <c r="A1146" s="1" t="s">
        <v>2582</v>
      </c>
      <c r="B1146" s="1" t="s">
        <v>8479</v>
      </c>
      <c r="C1146" s="1" t="s">
        <v>8482</v>
      </c>
      <c r="D1146" s="1" t="s">
        <v>9621</v>
      </c>
    </row>
    <row r="1147" spans="1:4" x14ac:dyDescent="0.25">
      <c r="A1147" s="1" t="s">
        <v>2583</v>
      </c>
      <c r="B1147" s="1" t="s">
        <v>8484</v>
      </c>
      <c r="C1147" s="1" t="s">
        <v>8504</v>
      </c>
      <c r="D1147" s="1" t="s">
        <v>9622</v>
      </c>
    </row>
    <row r="1148" spans="1:4" x14ac:dyDescent="0.25">
      <c r="A1148" s="1" t="s">
        <v>2585</v>
      </c>
      <c r="B1148" s="1" t="s">
        <v>8479</v>
      </c>
      <c r="C1148" s="1" t="s">
        <v>8491</v>
      </c>
      <c r="D1148" s="1" t="s">
        <v>9623</v>
      </c>
    </row>
    <row r="1149" spans="1:4" x14ac:dyDescent="0.25">
      <c r="A1149" s="1" t="s">
        <v>2588</v>
      </c>
      <c r="B1149" s="1" t="s">
        <v>8495</v>
      </c>
      <c r="C1149" s="1" t="s">
        <v>8496</v>
      </c>
      <c r="D1149" s="1" t="s">
        <v>9624</v>
      </c>
    </row>
    <row r="1150" spans="1:4" x14ac:dyDescent="0.25">
      <c r="A1150" s="1" t="s">
        <v>2592</v>
      </c>
      <c r="B1150" s="1" t="s">
        <v>8495</v>
      </c>
      <c r="C1150" s="1" t="s">
        <v>8496</v>
      </c>
      <c r="D1150" s="1" t="s">
        <v>9625</v>
      </c>
    </row>
    <row r="1151" spans="1:4" x14ac:dyDescent="0.25">
      <c r="A1151" s="1" t="s">
        <v>2594</v>
      </c>
      <c r="B1151" s="1" t="s">
        <v>8495</v>
      </c>
      <c r="C1151" s="1" t="s">
        <v>8496</v>
      </c>
      <c r="D1151" s="1" t="s">
        <v>9626</v>
      </c>
    </row>
    <row r="1152" spans="1:4" x14ac:dyDescent="0.25">
      <c r="A1152" s="1" t="s">
        <v>2597</v>
      </c>
      <c r="B1152" s="1" t="s">
        <v>8495</v>
      </c>
      <c r="C1152" s="1" t="s">
        <v>8652</v>
      </c>
      <c r="D1152" s="1" t="s">
        <v>9627</v>
      </c>
    </row>
    <row r="1153" spans="1:4" x14ac:dyDescent="0.25">
      <c r="A1153" s="1" t="s">
        <v>2598</v>
      </c>
      <c r="B1153" s="1" t="s">
        <v>8484</v>
      </c>
      <c r="C1153" s="1" t="s">
        <v>8504</v>
      </c>
      <c r="D1153" s="1" t="s">
        <v>9628</v>
      </c>
    </row>
    <row r="1154" spans="1:4" x14ac:dyDescent="0.25">
      <c r="A1154" s="1" t="s">
        <v>2603</v>
      </c>
      <c r="B1154" s="1" t="s">
        <v>8484</v>
      </c>
      <c r="C1154" s="1" t="s">
        <v>8500</v>
      </c>
      <c r="D1154" s="1" t="s">
        <v>9629</v>
      </c>
    </row>
    <row r="1155" spans="1:4" x14ac:dyDescent="0.25">
      <c r="A1155" s="1" t="s">
        <v>2606</v>
      </c>
      <c r="B1155" s="1" t="s">
        <v>8479</v>
      </c>
      <c r="C1155" s="1" t="s">
        <v>8482</v>
      </c>
      <c r="D1155" s="1" t="s">
        <v>9630</v>
      </c>
    </row>
    <row r="1156" spans="1:4" x14ac:dyDescent="0.25">
      <c r="A1156" s="1" t="s">
        <v>2608</v>
      </c>
      <c r="B1156" s="1" t="s">
        <v>8479</v>
      </c>
      <c r="C1156" s="1" t="s">
        <v>8491</v>
      </c>
      <c r="D1156" s="1" t="s">
        <v>9631</v>
      </c>
    </row>
    <row r="1157" spans="1:4" x14ac:dyDescent="0.25">
      <c r="A1157" s="1" t="s">
        <v>2612</v>
      </c>
      <c r="B1157" s="1" t="s">
        <v>8479</v>
      </c>
      <c r="C1157" s="1" t="s">
        <v>8491</v>
      </c>
      <c r="D1157" s="1" t="s">
        <v>9632</v>
      </c>
    </row>
    <row r="1158" spans="1:4" x14ac:dyDescent="0.25">
      <c r="A1158" s="1" t="s">
        <v>2615</v>
      </c>
      <c r="B1158" s="1" t="s">
        <v>8484</v>
      </c>
      <c r="C1158" s="1" t="s">
        <v>8489</v>
      </c>
      <c r="D1158" s="1" t="s">
        <v>9633</v>
      </c>
    </row>
    <row r="1159" spans="1:4" x14ac:dyDescent="0.25">
      <c r="A1159" s="1" t="s">
        <v>2616</v>
      </c>
      <c r="B1159" s="1" t="s">
        <v>8484</v>
      </c>
      <c r="C1159" s="1" t="s">
        <v>8504</v>
      </c>
      <c r="D1159" s="1" t="s">
        <v>9634</v>
      </c>
    </row>
    <row r="1160" spans="1:4" x14ac:dyDescent="0.25">
      <c r="A1160" s="1" t="s">
        <v>2617</v>
      </c>
      <c r="B1160" s="1" t="s">
        <v>8484</v>
      </c>
      <c r="C1160" s="1" t="s">
        <v>8504</v>
      </c>
      <c r="D1160" s="1" t="s">
        <v>9635</v>
      </c>
    </row>
    <row r="1161" spans="1:4" x14ac:dyDescent="0.25">
      <c r="A1161" s="1" t="s">
        <v>2619</v>
      </c>
      <c r="B1161" s="1" t="s">
        <v>8484</v>
      </c>
      <c r="C1161" s="1" t="s">
        <v>8493</v>
      </c>
      <c r="D1161" s="1" t="s">
        <v>9265</v>
      </c>
    </row>
    <row r="1162" spans="1:4" x14ac:dyDescent="0.25">
      <c r="A1162" s="1" t="s">
        <v>2621</v>
      </c>
      <c r="B1162" s="1" t="s">
        <v>8484</v>
      </c>
      <c r="C1162" s="1" t="s">
        <v>8498</v>
      </c>
      <c r="D1162" s="1" t="s">
        <v>9636</v>
      </c>
    </row>
    <row r="1163" spans="1:4" x14ac:dyDescent="0.25">
      <c r="A1163" s="1" t="s">
        <v>2623</v>
      </c>
      <c r="B1163" s="1" t="s">
        <v>8495</v>
      </c>
      <c r="C1163" s="1" t="s">
        <v>8496</v>
      </c>
      <c r="D1163" s="1" t="s">
        <v>9637</v>
      </c>
    </row>
    <row r="1164" spans="1:4" x14ac:dyDescent="0.25">
      <c r="A1164" s="1" t="s">
        <v>2625</v>
      </c>
      <c r="B1164" s="1" t="s">
        <v>8479</v>
      </c>
      <c r="C1164" s="1" t="s">
        <v>8480</v>
      </c>
      <c r="D1164" s="1" t="s">
        <v>9638</v>
      </c>
    </row>
    <row r="1165" spans="1:4" x14ac:dyDescent="0.25">
      <c r="A1165" s="1" t="s">
        <v>2629</v>
      </c>
      <c r="B1165" s="1" t="s">
        <v>8479</v>
      </c>
      <c r="C1165" s="1" t="s">
        <v>8491</v>
      </c>
      <c r="D1165" s="1" t="s">
        <v>9639</v>
      </c>
    </row>
    <row r="1166" spans="1:4" x14ac:dyDescent="0.25">
      <c r="A1166" s="1" t="s">
        <v>2631</v>
      </c>
      <c r="B1166" s="1" t="s">
        <v>8495</v>
      </c>
      <c r="C1166" s="1" t="s">
        <v>8496</v>
      </c>
      <c r="D1166" s="1" t="s">
        <v>9640</v>
      </c>
    </row>
    <row r="1167" spans="1:4" x14ac:dyDescent="0.25">
      <c r="A1167" s="1" t="s">
        <v>2634</v>
      </c>
      <c r="B1167" s="1" t="s">
        <v>8484</v>
      </c>
      <c r="C1167" s="1" t="s">
        <v>8504</v>
      </c>
      <c r="D1167" s="1" t="s">
        <v>9641</v>
      </c>
    </row>
    <row r="1168" spans="1:4" x14ac:dyDescent="0.25">
      <c r="A1168" s="1" t="s">
        <v>2635</v>
      </c>
      <c r="B1168" s="1" t="s">
        <v>8484</v>
      </c>
      <c r="C1168" s="1" t="s">
        <v>8489</v>
      </c>
      <c r="D1168" s="1" t="s">
        <v>9642</v>
      </c>
    </row>
    <row r="1169" spans="1:4" x14ac:dyDescent="0.25">
      <c r="A1169" s="1" t="s">
        <v>2639</v>
      </c>
      <c r="B1169" s="1" t="s">
        <v>8484</v>
      </c>
      <c r="C1169" s="1" t="s">
        <v>8493</v>
      </c>
      <c r="D1169" s="1" t="s">
        <v>9643</v>
      </c>
    </row>
    <row r="1170" spans="1:4" x14ac:dyDescent="0.25">
      <c r="A1170" s="1" t="s">
        <v>2640</v>
      </c>
      <c r="B1170" s="1" t="s">
        <v>8479</v>
      </c>
      <c r="C1170" s="1" t="s">
        <v>8487</v>
      </c>
      <c r="D1170" s="1" t="s">
        <v>9644</v>
      </c>
    </row>
    <row r="1171" spans="1:4" x14ac:dyDescent="0.25">
      <c r="A1171" s="1" t="s">
        <v>2643</v>
      </c>
      <c r="B1171" s="1" t="s">
        <v>8479</v>
      </c>
      <c r="C1171" s="1" t="s">
        <v>8487</v>
      </c>
      <c r="D1171" s="1" t="s">
        <v>9645</v>
      </c>
    </row>
    <row r="1172" spans="1:4" x14ac:dyDescent="0.25">
      <c r="A1172" s="1" t="s">
        <v>2651</v>
      </c>
      <c r="B1172" s="1" t="s">
        <v>8484</v>
      </c>
      <c r="C1172" s="1" t="s">
        <v>8523</v>
      </c>
      <c r="D1172" s="1" t="s">
        <v>8649</v>
      </c>
    </row>
    <row r="1173" spans="1:4" x14ac:dyDescent="0.25">
      <c r="A1173" s="1" t="s">
        <v>2654</v>
      </c>
      <c r="B1173" s="1" t="s">
        <v>8484</v>
      </c>
      <c r="C1173" s="1" t="s">
        <v>8485</v>
      </c>
      <c r="D1173" s="1" t="s">
        <v>9646</v>
      </c>
    </row>
    <row r="1174" spans="1:4" x14ac:dyDescent="0.25">
      <c r="A1174" s="1" t="s">
        <v>2656</v>
      </c>
      <c r="B1174" s="1" t="s">
        <v>8479</v>
      </c>
      <c r="C1174" s="1" t="s">
        <v>8491</v>
      </c>
      <c r="D1174" s="1" t="s">
        <v>9647</v>
      </c>
    </row>
    <row r="1175" spans="1:4" x14ac:dyDescent="0.25">
      <c r="A1175" s="1" t="s">
        <v>2660</v>
      </c>
      <c r="B1175" s="1" t="s">
        <v>8484</v>
      </c>
      <c r="C1175" s="1" t="s">
        <v>8493</v>
      </c>
      <c r="D1175" s="1" t="s">
        <v>9648</v>
      </c>
    </row>
    <row r="1176" spans="1:4" x14ac:dyDescent="0.25">
      <c r="A1176" s="1" t="s">
        <v>2663</v>
      </c>
      <c r="B1176" s="1" t="s">
        <v>8484</v>
      </c>
      <c r="C1176" s="1" t="s">
        <v>8504</v>
      </c>
      <c r="D1176" s="1" t="s">
        <v>9649</v>
      </c>
    </row>
    <row r="1177" spans="1:4" x14ac:dyDescent="0.25">
      <c r="A1177" s="1" t="s">
        <v>2666</v>
      </c>
      <c r="B1177" s="1" t="s">
        <v>8484</v>
      </c>
      <c r="C1177" s="1" t="s">
        <v>8493</v>
      </c>
      <c r="D1177" s="1" t="s">
        <v>9650</v>
      </c>
    </row>
    <row r="1178" spans="1:4" x14ac:dyDescent="0.25">
      <c r="A1178" s="1" t="s">
        <v>2670</v>
      </c>
      <c r="B1178" s="1" t="s">
        <v>8484</v>
      </c>
      <c r="C1178" s="1" t="s">
        <v>8498</v>
      </c>
      <c r="D1178" s="1" t="s">
        <v>9651</v>
      </c>
    </row>
    <row r="1179" spans="1:4" x14ac:dyDescent="0.25">
      <c r="A1179" s="1" t="s">
        <v>2672</v>
      </c>
      <c r="B1179" s="1" t="s">
        <v>8484</v>
      </c>
      <c r="C1179" s="1" t="s">
        <v>8523</v>
      </c>
      <c r="D1179" s="1" t="s">
        <v>9652</v>
      </c>
    </row>
    <row r="1180" spans="1:4" x14ac:dyDescent="0.25">
      <c r="A1180" s="1" t="s">
        <v>2673</v>
      </c>
      <c r="B1180" s="1" t="s">
        <v>8484</v>
      </c>
      <c r="C1180" s="1" t="s">
        <v>8498</v>
      </c>
      <c r="D1180" s="1" t="s">
        <v>9653</v>
      </c>
    </row>
    <row r="1181" spans="1:4" x14ac:dyDescent="0.25">
      <c r="A1181" s="1" t="s">
        <v>2676</v>
      </c>
      <c r="B1181" s="1" t="s">
        <v>8495</v>
      </c>
      <c r="C1181" s="1" t="s">
        <v>8496</v>
      </c>
      <c r="D1181" s="1" t="s">
        <v>9654</v>
      </c>
    </row>
    <row r="1182" spans="1:4" x14ac:dyDescent="0.25">
      <c r="A1182" s="1" t="s">
        <v>2678</v>
      </c>
      <c r="B1182" s="1" t="s">
        <v>8479</v>
      </c>
      <c r="C1182" s="1" t="s">
        <v>8482</v>
      </c>
      <c r="D1182" s="1" t="s">
        <v>9655</v>
      </c>
    </row>
    <row r="1183" spans="1:4" x14ac:dyDescent="0.25">
      <c r="A1183" s="1" t="s">
        <v>2682</v>
      </c>
      <c r="B1183" s="1" t="s">
        <v>8484</v>
      </c>
      <c r="C1183" s="1" t="s">
        <v>8498</v>
      </c>
      <c r="D1183" s="1" t="s">
        <v>9656</v>
      </c>
    </row>
    <row r="1184" spans="1:4" x14ac:dyDescent="0.25">
      <c r="A1184" s="1" t="s">
        <v>2684</v>
      </c>
      <c r="B1184" s="1" t="s">
        <v>8479</v>
      </c>
      <c r="C1184" s="1" t="s">
        <v>8491</v>
      </c>
      <c r="D1184" s="1" t="s">
        <v>9657</v>
      </c>
    </row>
    <row r="1185" spans="1:4" x14ac:dyDescent="0.25">
      <c r="A1185" s="1" t="s">
        <v>2687</v>
      </c>
      <c r="B1185" s="1" t="s">
        <v>8479</v>
      </c>
      <c r="C1185" s="1" t="s">
        <v>8491</v>
      </c>
      <c r="D1185" s="1" t="s">
        <v>9658</v>
      </c>
    </row>
    <row r="1186" spans="1:4" x14ac:dyDescent="0.25">
      <c r="A1186" s="1" t="s">
        <v>2690</v>
      </c>
      <c r="B1186" s="1" t="s">
        <v>8484</v>
      </c>
      <c r="C1186" s="1" t="s">
        <v>8504</v>
      </c>
      <c r="D1186" s="1" t="s">
        <v>9659</v>
      </c>
    </row>
    <row r="1187" spans="1:4" x14ac:dyDescent="0.25">
      <c r="A1187" s="1" t="s">
        <v>2691</v>
      </c>
      <c r="B1187" s="1" t="s">
        <v>8495</v>
      </c>
      <c r="C1187" s="1" t="s">
        <v>8652</v>
      </c>
      <c r="D1187" s="1" t="s">
        <v>9660</v>
      </c>
    </row>
    <row r="1188" spans="1:4" x14ac:dyDescent="0.25">
      <c r="A1188" s="1" t="s">
        <v>2695</v>
      </c>
      <c r="B1188" s="1" t="s">
        <v>8484</v>
      </c>
      <c r="C1188" s="1" t="s">
        <v>8485</v>
      </c>
      <c r="D1188" s="1" t="s">
        <v>9661</v>
      </c>
    </row>
    <row r="1189" spans="1:4" x14ac:dyDescent="0.25">
      <c r="A1189" s="1" t="s">
        <v>2698</v>
      </c>
      <c r="B1189" s="1" t="s">
        <v>8495</v>
      </c>
      <c r="C1189" s="1" t="s">
        <v>8496</v>
      </c>
      <c r="D1189" s="1" t="s">
        <v>9662</v>
      </c>
    </row>
    <row r="1190" spans="1:4" x14ac:dyDescent="0.25">
      <c r="A1190" s="1" t="s">
        <v>2701</v>
      </c>
      <c r="B1190" s="1" t="s">
        <v>8484</v>
      </c>
      <c r="C1190" s="1" t="s">
        <v>8498</v>
      </c>
      <c r="D1190" s="1" t="s">
        <v>9663</v>
      </c>
    </row>
    <row r="1191" spans="1:4" x14ac:dyDescent="0.25">
      <c r="A1191" s="1" t="s">
        <v>2702</v>
      </c>
      <c r="B1191" s="1" t="s">
        <v>8479</v>
      </c>
      <c r="C1191" s="1" t="s">
        <v>8482</v>
      </c>
      <c r="D1191" s="1" t="s">
        <v>9664</v>
      </c>
    </row>
    <row r="1192" spans="1:4" x14ac:dyDescent="0.25">
      <c r="A1192" s="1" t="s">
        <v>2704</v>
      </c>
      <c r="B1192" s="1" t="s">
        <v>8484</v>
      </c>
      <c r="C1192" s="1" t="s">
        <v>8489</v>
      </c>
      <c r="D1192" s="1" t="s">
        <v>9177</v>
      </c>
    </row>
    <row r="1193" spans="1:4" x14ac:dyDescent="0.25">
      <c r="A1193" s="1" t="s">
        <v>2707</v>
      </c>
      <c r="B1193" s="1" t="s">
        <v>8495</v>
      </c>
      <c r="C1193" s="1" t="s">
        <v>8496</v>
      </c>
      <c r="D1193" s="1" t="s">
        <v>9665</v>
      </c>
    </row>
    <row r="1194" spans="1:4" x14ac:dyDescent="0.25">
      <c r="A1194" s="1" t="s">
        <v>2711</v>
      </c>
      <c r="B1194" s="1" t="s">
        <v>8495</v>
      </c>
      <c r="C1194" s="1" t="s">
        <v>8496</v>
      </c>
      <c r="D1194" s="1" t="s">
        <v>9666</v>
      </c>
    </row>
    <row r="1195" spans="1:4" x14ac:dyDescent="0.25">
      <c r="A1195" s="1" t="s">
        <v>2714</v>
      </c>
      <c r="B1195" s="1" t="s">
        <v>8484</v>
      </c>
      <c r="C1195" s="1" t="s">
        <v>8504</v>
      </c>
      <c r="D1195" s="1" t="s">
        <v>9667</v>
      </c>
    </row>
    <row r="1196" spans="1:4" x14ac:dyDescent="0.25">
      <c r="A1196" s="1" t="s">
        <v>2716</v>
      </c>
      <c r="B1196" s="1" t="s">
        <v>8495</v>
      </c>
      <c r="C1196" s="1" t="s">
        <v>8496</v>
      </c>
      <c r="D1196" s="1" t="s">
        <v>9668</v>
      </c>
    </row>
    <row r="1197" spans="1:4" x14ac:dyDescent="0.25">
      <c r="A1197" s="1" t="s">
        <v>2718</v>
      </c>
      <c r="B1197" s="1" t="s">
        <v>8479</v>
      </c>
      <c r="C1197" s="1" t="s">
        <v>8480</v>
      </c>
      <c r="D1197" s="1" t="s">
        <v>9669</v>
      </c>
    </row>
    <row r="1198" spans="1:4" x14ac:dyDescent="0.25">
      <c r="A1198" s="1" t="s">
        <v>2720</v>
      </c>
      <c r="B1198" s="1" t="s">
        <v>8495</v>
      </c>
      <c r="C1198" s="1" t="s">
        <v>8518</v>
      </c>
      <c r="D1198" s="1" t="s">
        <v>9670</v>
      </c>
    </row>
    <row r="1199" spans="1:4" x14ac:dyDescent="0.25">
      <c r="A1199" s="1" t="s">
        <v>2724</v>
      </c>
      <c r="B1199" s="1" t="s">
        <v>8484</v>
      </c>
      <c r="C1199" s="1" t="s">
        <v>8498</v>
      </c>
      <c r="D1199" s="1" t="s">
        <v>9671</v>
      </c>
    </row>
    <row r="1200" spans="1:4" x14ac:dyDescent="0.25">
      <c r="A1200" s="1" t="s">
        <v>2725</v>
      </c>
      <c r="B1200" s="1" t="s">
        <v>8484</v>
      </c>
      <c r="C1200" s="1" t="s">
        <v>8489</v>
      </c>
      <c r="D1200" s="1" t="s">
        <v>9672</v>
      </c>
    </row>
    <row r="1201" spans="1:4" x14ac:dyDescent="0.25">
      <c r="A1201" s="1" t="s">
        <v>2730</v>
      </c>
      <c r="B1201" s="1" t="s">
        <v>8484</v>
      </c>
      <c r="C1201" s="1" t="s">
        <v>8493</v>
      </c>
      <c r="D1201" s="1" t="s">
        <v>9673</v>
      </c>
    </row>
    <row r="1202" spans="1:4" x14ac:dyDescent="0.25">
      <c r="A1202" s="1" t="s">
        <v>2731</v>
      </c>
      <c r="B1202" s="1" t="s">
        <v>8495</v>
      </c>
      <c r="C1202" s="1" t="s">
        <v>8518</v>
      </c>
      <c r="D1202" s="1" t="s">
        <v>9674</v>
      </c>
    </row>
    <row r="1203" spans="1:4" x14ac:dyDescent="0.25">
      <c r="A1203" s="1" t="s">
        <v>2733</v>
      </c>
      <c r="B1203" s="1" t="s">
        <v>8484</v>
      </c>
      <c r="C1203" s="1" t="s">
        <v>8500</v>
      </c>
      <c r="D1203" s="1" t="s">
        <v>9675</v>
      </c>
    </row>
    <row r="1204" spans="1:4" x14ac:dyDescent="0.25">
      <c r="A1204" s="1" t="s">
        <v>2734</v>
      </c>
      <c r="B1204" s="1" t="s">
        <v>8495</v>
      </c>
      <c r="C1204" s="1" t="s">
        <v>8518</v>
      </c>
      <c r="D1204" s="1" t="s">
        <v>9676</v>
      </c>
    </row>
    <row r="1205" spans="1:4" x14ac:dyDescent="0.25">
      <c r="A1205" s="1" t="s">
        <v>2735</v>
      </c>
      <c r="B1205" s="1" t="s">
        <v>8484</v>
      </c>
      <c r="C1205" s="1" t="s">
        <v>8498</v>
      </c>
      <c r="D1205" s="1" t="s">
        <v>9677</v>
      </c>
    </row>
    <row r="1206" spans="1:4" x14ac:dyDescent="0.25">
      <c r="A1206" s="1" t="s">
        <v>2736</v>
      </c>
      <c r="B1206" s="1" t="s">
        <v>8484</v>
      </c>
      <c r="C1206" s="1" t="s">
        <v>8500</v>
      </c>
      <c r="D1206" s="1" t="s">
        <v>9678</v>
      </c>
    </row>
    <row r="1207" spans="1:4" x14ac:dyDescent="0.25">
      <c r="A1207" s="1" t="s">
        <v>2738</v>
      </c>
      <c r="B1207" s="1" t="s">
        <v>8484</v>
      </c>
      <c r="C1207" s="1" t="s">
        <v>8629</v>
      </c>
      <c r="D1207" s="1" t="s">
        <v>9679</v>
      </c>
    </row>
    <row r="1208" spans="1:4" x14ac:dyDescent="0.25">
      <c r="A1208" s="1" t="s">
        <v>2743</v>
      </c>
      <c r="B1208" s="1" t="s">
        <v>8484</v>
      </c>
      <c r="C1208" s="1" t="s">
        <v>8498</v>
      </c>
      <c r="D1208" s="1" t="s">
        <v>9680</v>
      </c>
    </row>
    <row r="1209" spans="1:4" x14ac:dyDescent="0.25">
      <c r="A1209" s="1" t="s">
        <v>2744</v>
      </c>
      <c r="B1209" s="1" t="s">
        <v>8495</v>
      </c>
      <c r="C1209" s="1" t="s">
        <v>8518</v>
      </c>
      <c r="D1209" s="1" t="s">
        <v>9681</v>
      </c>
    </row>
    <row r="1210" spans="1:4" x14ac:dyDescent="0.25">
      <c r="A1210" s="1" t="s">
        <v>2746</v>
      </c>
      <c r="B1210" s="1" t="s">
        <v>8495</v>
      </c>
      <c r="C1210" s="1" t="s">
        <v>8496</v>
      </c>
      <c r="D1210" s="1" t="s">
        <v>9682</v>
      </c>
    </row>
    <row r="1211" spans="1:4" x14ac:dyDescent="0.25">
      <c r="A1211" s="1" t="s">
        <v>2747</v>
      </c>
      <c r="B1211" s="1" t="s">
        <v>8479</v>
      </c>
      <c r="C1211" s="1" t="s">
        <v>8482</v>
      </c>
      <c r="D1211" s="1" t="s">
        <v>9683</v>
      </c>
    </row>
    <row r="1212" spans="1:4" x14ac:dyDescent="0.25">
      <c r="A1212" s="1" t="s">
        <v>2749</v>
      </c>
      <c r="B1212" s="1" t="s">
        <v>8484</v>
      </c>
      <c r="C1212" s="1" t="s">
        <v>8493</v>
      </c>
      <c r="D1212" s="1" t="s">
        <v>9684</v>
      </c>
    </row>
    <row r="1213" spans="1:4" x14ac:dyDescent="0.25">
      <c r="A1213" s="1" t="s">
        <v>2753</v>
      </c>
      <c r="B1213" s="1" t="s">
        <v>8495</v>
      </c>
      <c r="C1213" s="1" t="s">
        <v>8496</v>
      </c>
      <c r="D1213" s="1" t="s">
        <v>9685</v>
      </c>
    </row>
    <row r="1214" spans="1:4" x14ac:dyDescent="0.25">
      <c r="A1214" s="1" t="s">
        <v>2758</v>
      </c>
      <c r="B1214" s="1" t="s">
        <v>8484</v>
      </c>
      <c r="C1214" s="1" t="s">
        <v>8498</v>
      </c>
      <c r="D1214" s="1" t="s">
        <v>9686</v>
      </c>
    </row>
    <row r="1215" spans="1:4" x14ac:dyDescent="0.25">
      <c r="A1215" s="1" t="s">
        <v>2759</v>
      </c>
      <c r="B1215" s="1" t="s">
        <v>8479</v>
      </c>
      <c r="C1215" s="1" t="s">
        <v>8487</v>
      </c>
      <c r="D1215" s="1" t="s">
        <v>9687</v>
      </c>
    </row>
    <row r="1216" spans="1:4" x14ac:dyDescent="0.25">
      <c r="A1216" s="1" t="s">
        <v>2760</v>
      </c>
      <c r="B1216" s="1" t="s">
        <v>8484</v>
      </c>
      <c r="C1216" s="1" t="s">
        <v>8523</v>
      </c>
      <c r="D1216" s="1" t="s">
        <v>9247</v>
      </c>
    </row>
    <row r="1217" spans="1:4" x14ac:dyDescent="0.25">
      <c r="A1217" s="1" t="s">
        <v>2761</v>
      </c>
      <c r="B1217" s="1" t="s">
        <v>8484</v>
      </c>
      <c r="C1217" s="1" t="s">
        <v>8504</v>
      </c>
      <c r="D1217" s="1" t="s">
        <v>9688</v>
      </c>
    </row>
    <row r="1218" spans="1:4" x14ac:dyDescent="0.25">
      <c r="A1218" s="1" t="s">
        <v>2764</v>
      </c>
      <c r="B1218" s="1" t="s">
        <v>8484</v>
      </c>
      <c r="C1218" s="1" t="s">
        <v>8493</v>
      </c>
      <c r="D1218" s="1" t="s">
        <v>9689</v>
      </c>
    </row>
    <row r="1219" spans="1:4" x14ac:dyDescent="0.25">
      <c r="A1219" s="1" t="s">
        <v>2765</v>
      </c>
      <c r="B1219" s="1" t="s">
        <v>8484</v>
      </c>
      <c r="C1219" s="1" t="s">
        <v>8547</v>
      </c>
      <c r="D1219" s="1" t="s">
        <v>9690</v>
      </c>
    </row>
    <row r="1220" spans="1:4" x14ac:dyDescent="0.25">
      <c r="A1220" s="1" t="s">
        <v>2768</v>
      </c>
      <c r="B1220" s="1" t="s">
        <v>8484</v>
      </c>
      <c r="C1220" s="1" t="s">
        <v>8500</v>
      </c>
      <c r="D1220" s="1" t="s">
        <v>9691</v>
      </c>
    </row>
    <row r="1221" spans="1:4" x14ac:dyDescent="0.25">
      <c r="A1221" s="1" t="s">
        <v>2776</v>
      </c>
      <c r="B1221" s="1" t="s">
        <v>8479</v>
      </c>
      <c r="C1221" s="1" t="s">
        <v>8480</v>
      </c>
      <c r="D1221" s="1" t="s">
        <v>9692</v>
      </c>
    </row>
    <row r="1222" spans="1:4" x14ac:dyDescent="0.25">
      <c r="A1222" s="1" t="s">
        <v>2780</v>
      </c>
      <c r="B1222" s="1" t="s">
        <v>8484</v>
      </c>
      <c r="C1222" s="1" t="s">
        <v>8489</v>
      </c>
      <c r="D1222" s="1" t="s">
        <v>9693</v>
      </c>
    </row>
    <row r="1223" spans="1:4" x14ac:dyDescent="0.25">
      <c r="A1223" s="1" t="s">
        <v>2783</v>
      </c>
      <c r="B1223" s="1" t="s">
        <v>8484</v>
      </c>
      <c r="C1223" s="1" t="s">
        <v>8504</v>
      </c>
      <c r="D1223" s="1" t="s">
        <v>9694</v>
      </c>
    </row>
    <row r="1224" spans="1:4" x14ac:dyDescent="0.25">
      <c r="A1224" s="1" t="s">
        <v>2791</v>
      </c>
      <c r="B1224" s="1" t="s">
        <v>8484</v>
      </c>
      <c r="C1224" s="1" t="s">
        <v>8489</v>
      </c>
      <c r="D1224" s="1" t="s">
        <v>9695</v>
      </c>
    </row>
    <row r="1225" spans="1:4" x14ac:dyDescent="0.25">
      <c r="A1225" s="1" t="s">
        <v>2797</v>
      </c>
      <c r="B1225" s="1" t="s">
        <v>8484</v>
      </c>
      <c r="C1225" s="1" t="s">
        <v>8504</v>
      </c>
      <c r="D1225" s="1" t="s">
        <v>9696</v>
      </c>
    </row>
    <row r="1226" spans="1:4" x14ac:dyDescent="0.25">
      <c r="A1226" s="1" t="s">
        <v>2799</v>
      </c>
      <c r="B1226" s="1" t="s">
        <v>8484</v>
      </c>
      <c r="C1226" s="1" t="s">
        <v>8498</v>
      </c>
      <c r="D1226" s="1" t="s">
        <v>9697</v>
      </c>
    </row>
    <row r="1227" spans="1:4" x14ac:dyDescent="0.25">
      <c r="A1227" s="1" t="s">
        <v>2805</v>
      </c>
      <c r="B1227" s="1" t="s">
        <v>8479</v>
      </c>
      <c r="C1227" s="1" t="s">
        <v>8482</v>
      </c>
      <c r="D1227" s="1" t="s">
        <v>9698</v>
      </c>
    </row>
    <row r="1228" spans="1:4" x14ac:dyDescent="0.25">
      <c r="A1228" s="1" t="s">
        <v>2806</v>
      </c>
      <c r="B1228" s="1" t="s">
        <v>8479</v>
      </c>
      <c r="C1228" s="1" t="s">
        <v>8491</v>
      </c>
      <c r="D1228" s="1" t="s">
        <v>9699</v>
      </c>
    </row>
    <row r="1229" spans="1:4" x14ac:dyDescent="0.25">
      <c r="A1229" s="1" t="s">
        <v>2809</v>
      </c>
      <c r="B1229" s="1" t="s">
        <v>8495</v>
      </c>
      <c r="C1229" s="1" t="s">
        <v>8518</v>
      </c>
      <c r="D1229" s="1" t="s">
        <v>9700</v>
      </c>
    </row>
    <row r="1230" spans="1:4" x14ac:dyDescent="0.25">
      <c r="A1230" s="1" t="s">
        <v>2811</v>
      </c>
      <c r="B1230" s="1" t="s">
        <v>8484</v>
      </c>
      <c r="C1230" s="1" t="s">
        <v>8547</v>
      </c>
      <c r="D1230" s="1" t="s">
        <v>8623</v>
      </c>
    </row>
    <row r="1231" spans="1:4" x14ac:dyDescent="0.25">
      <c r="A1231" s="1" t="s">
        <v>2812</v>
      </c>
      <c r="B1231" s="1" t="s">
        <v>8484</v>
      </c>
      <c r="C1231" s="1" t="s">
        <v>8489</v>
      </c>
      <c r="D1231" s="1" t="s">
        <v>9701</v>
      </c>
    </row>
    <row r="1232" spans="1:4" x14ac:dyDescent="0.25">
      <c r="A1232" s="1" t="s">
        <v>2813</v>
      </c>
      <c r="B1232" s="1" t="s">
        <v>8484</v>
      </c>
      <c r="C1232" s="1" t="s">
        <v>8498</v>
      </c>
      <c r="D1232" s="1" t="s">
        <v>9702</v>
      </c>
    </row>
    <row r="1233" spans="1:4" x14ac:dyDescent="0.25">
      <c r="A1233" s="1" t="s">
        <v>2814</v>
      </c>
      <c r="B1233" s="1" t="s">
        <v>8484</v>
      </c>
      <c r="C1233" s="1" t="s">
        <v>8504</v>
      </c>
      <c r="D1233" s="1" t="s">
        <v>9703</v>
      </c>
    </row>
    <row r="1234" spans="1:4" x14ac:dyDescent="0.25">
      <c r="A1234" s="1" t="s">
        <v>2815</v>
      </c>
      <c r="B1234" s="1" t="s">
        <v>8484</v>
      </c>
      <c r="C1234" s="1" t="s">
        <v>8498</v>
      </c>
      <c r="D1234" s="1" t="s">
        <v>9704</v>
      </c>
    </row>
    <row r="1235" spans="1:4" x14ac:dyDescent="0.25">
      <c r="A1235" s="1" t="s">
        <v>2817</v>
      </c>
      <c r="B1235" s="1" t="s">
        <v>8495</v>
      </c>
      <c r="C1235" s="1" t="s">
        <v>8518</v>
      </c>
      <c r="D1235" s="1" t="s">
        <v>9705</v>
      </c>
    </row>
    <row r="1236" spans="1:4" x14ac:dyDescent="0.25">
      <c r="A1236" s="1" t="s">
        <v>2818</v>
      </c>
      <c r="B1236" s="1" t="s">
        <v>8479</v>
      </c>
      <c r="C1236" s="1" t="s">
        <v>8487</v>
      </c>
      <c r="D1236" s="1" t="s">
        <v>9706</v>
      </c>
    </row>
    <row r="1237" spans="1:4" x14ac:dyDescent="0.25">
      <c r="A1237" s="1" t="s">
        <v>2826</v>
      </c>
      <c r="B1237" s="1" t="s">
        <v>8495</v>
      </c>
      <c r="C1237" s="1" t="s">
        <v>8518</v>
      </c>
      <c r="D1237" s="1" t="s">
        <v>9707</v>
      </c>
    </row>
    <row r="1238" spans="1:4" x14ac:dyDescent="0.25">
      <c r="A1238" s="1" t="s">
        <v>2827</v>
      </c>
      <c r="B1238" s="1" t="s">
        <v>8495</v>
      </c>
      <c r="C1238" s="1" t="s">
        <v>8496</v>
      </c>
      <c r="D1238" s="1" t="s">
        <v>9708</v>
      </c>
    </row>
    <row r="1239" spans="1:4" x14ac:dyDescent="0.25">
      <c r="A1239" s="1" t="s">
        <v>2832</v>
      </c>
      <c r="B1239" s="1" t="s">
        <v>8484</v>
      </c>
      <c r="C1239" s="1" t="s">
        <v>8504</v>
      </c>
      <c r="D1239" s="1" t="s">
        <v>9709</v>
      </c>
    </row>
    <row r="1240" spans="1:4" x14ac:dyDescent="0.25">
      <c r="A1240" s="1" t="s">
        <v>2836</v>
      </c>
      <c r="B1240" s="1" t="s">
        <v>8484</v>
      </c>
      <c r="C1240" s="1" t="s">
        <v>8485</v>
      </c>
      <c r="D1240" s="1" t="s">
        <v>9710</v>
      </c>
    </row>
    <row r="1241" spans="1:4" x14ac:dyDescent="0.25">
      <c r="A1241" s="1" t="s">
        <v>2837</v>
      </c>
      <c r="B1241" s="1" t="s">
        <v>8484</v>
      </c>
      <c r="C1241" s="1" t="s">
        <v>8547</v>
      </c>
      <c r="D1241" s="1" t="s">
        <v>9711</v>
      </c>
    </row>
    <row r="1242" spans="1:4" x14ac:dyDescent="0.25">
      <c r="A1242" s="1" t="s">
        <v>2839</v>
      </c>
      <c r="B1242" s="1" t="s">
        <v>8484</v>
      </c>
      <c r="C1242" s="1" t="s">
        <v>8485</v>
      </c>
      <c r="D1242" s="1" t="s">
        <v>9712</v>
      </c>
    </row>
    <row r="1243" spans="1:4" x14ac:dyDescent="0.25">
      <c r="A1243" s="1" t="s">
        <v>2845</v>
      </c>
      <c r="B1243" s="1" t="s">
        <v>8484</v>
      </c>
      <c r="C1243" s="1" t="s">
        <v>8493</v>
      </c>
      <c r="D1243" s="1" t="s">
        <v>9713</v>
      </c>
    </row>
    <row r="1244" spans="1:4" x14ac:dyDescent="0.25">
      <c r="A1244" s="1" t="s">
        <v>2847</v>
      </c>
      <c r="B1244" s="1" t="s">
        <v>8484</v>
      </c>
      <c r="C1244" s="1" t="s">
        <v>8498</v>
      </c>
      <c r="D1244" s="1" t="s">
        <v>9714</v>
      </c>
    </row>
    <row r="1245" spans="1:4" x14ac:dyDescent="0.25">
      <c r="A1245" s="1" t="s">
        <v>2848</v>
      </c>
      <c r="B1245" s="1" t="s">
        <v>8484</v>
      </c>
      <c r="C1245" s="1" t="s">
        <v>8493</v>
      </c>
      <c r="D1245" s="1" t="s">
        <v>9715</v>
      </c>
    </row>
    <row r="1246" spans="1:4" x14ac:dyDescent="0.25">
      <c r="A1246" s="1" t="s">
        <v>2851</v>
      </c>
      <c r="B1246" s="1" t="s">
        <v>8484</v>
      </c>
      <c r="C1246" s="1" t="s">
        <v>8489</v>
      </c>
      <c r="D1246" s="1" t="s">
        <v>9716</v>
      </c>
    </row>
    <row r="1247" spans="1:4" x14ac:dyDescent="0.25">
      <c r="A1247" s="1" t="s">
        <v>2859</v>
      </c>
      <c r="B1247" s="1" t="s">
        <v>8484</v>
      </c>
      <c r="C1247" s="1" t="s">
        <v>8493</v>
      </c>
      <c r="D1247" s="1" t="s">
        <v>9717</v>
      </c>
    </row>
    <row r="1248" spans="1:4" x14ac:dyDescent="0.25">
      <c r="A1248" s="1" t="s">
        <v>2860</v>
      </c>
      <c r="B1248" s="1" t="s">
        <v>8495</v>
      </c>
      <c r="C1248" s="1" t="s">
        <v>8496</v>
      </c>
      <c r="D1248" s="1" t="s">
        <v>9718</v>
      </c>
    </row>
    <row r="1249" spans="1:4" x14ac:dyDescent="0.25">
      <c r="A1249" s="1" t="s">
        <v>2861</v>
      </c>
      <c r="B1249" s="1" t="s">
        <v>8484</v>
      </c>
      <c r="C1249" s="1" t="s">
        <v>8489</v>
      </c>
      <c r="D1249" s="1" t="s">
        <v>9719</v>
      </c>
    </row>
    <row r="1250" spans="1:4" x14ac:dyDescent="0.25">
      <c r="A1250" s="1" t="s">
        <v>2862</v>
      </c>
      <c r="B1250" s="1" t="s">
        <v>8479</v>
      </c>
      <c r="C1250" s="1" t="s">
        <v>8480</v>
      </c>
      <c r="D1250" s="1" t="s">
        <v>9720</v>
      </c>
    </row>
    <row r="1251" spans="1:4" x14ac:dyDescent="0.25">
      <c r="A1251" s="1" t="s">
        <v>2871</v>
      </c>
      <c r="B1251" s="1" t="s">
        <v>8484</v>
      </c>
      <c r="C1251" s="1" t="s">
        <v>8523</v>
      </c>
      <c r="D1251" s="1" t="s">
        <v>9721</v>
      </c>
    </row>
    <row r="1252" spans="1:4" x14ac:dyDescent="0.25">
      <c r="A1252" s="1" t="s">
        <v>2872</v>
      </c>
      <c r="B1252" s="1" t="s">
        <v>8495</v>
      </c>
      <c r="C1252" s="1" t="s">
        <v>8496</v>
      </c>
      <c r="D1252" s="1" t="s">
        <v>9722</v>
      </c>
    </row>
    <row r="1253" spans="1:4" x14ac:dyDescent="0.25">
      <c r="A1253" s="1" t="s">
        <v>2876</v>
      </c>
      <c r="B1253" s="1" t="s">
        <v>8479</v>
      </c>
      <c r="C1253" s="1" t="s">
        <v>8491</v>
      </c>
      <c r="D1253" s="1" t="s">
        <v>9723</v>
      </c>
    </row>
    <row r="1254" spans="1:4" x14ac:dyDescent="0.25">
      <c r="A1254" s="1" t="s">
        <v>2879</v>
      </c>
      <c r="B1254" s="1" t="s">
        <v>8484</v>
      </c>
      <c r="C1254" s="1" t="s">
        <v>8500</v>
      </c>
      <c r="D1254" s="1" t="s">
        <v>9724</v>
      </c>
    </row>
    <row r="1255" spans="1:4" x14ac:dyDescent="0.25">
      <c r="A1255" s="1" t="s">
        <v>2880</v>
      </c>
      <c r="B1255" s="1" t="s">
        <v>8484</v>
      </c>
      <c r="C1255" s="1" t="s">
        <v>8493</v>
      </c>
      <c r="D1255" s="1" t="s">
        <v>9725</v>
      </c>
    </row>
    <row r="1256" spans="1:4" x14ac:dyDescent="0.25">
      <c r="A1256" s="1" t="s">
        <v>2882</v>
      </c>
      <c r="B1256" s="1" t="s">
        <v>8484</v>
      </c>
      <c r="C1256" s="1" t="s">
        <v>8504</v>
      </c>
      <c r="D1256" s="1" t="s">
        <v>9726</v>
      </c>
    </row>
    <row r="1257" spans="1:4" x14ac:dyDescent="0.25">
      <c r="A1257" s="1" t="s">
        <v>2885</v>
      </c>
      <c r="B1257" s="1" t="s">
        <v>8495</v>
      </c>
      <c r="C1257" s="1" t="s">
        <v>8496</v>
      </c>
      <c r="D1257" s="1" t="s">
        <v>9727</v>
      </c>
    </row>
    <row r="1258" spans="1:4" x14ac:dyDescent="0.25">
      <c r="A1258" s="1" t="s">
        <v>2888</v>
      </c>
      <c r="B1258" s="1" t="s">
        <v>8479</v>
      </c>
      <c r="C1258" s="1" t="s">
        <v>8491</v>
      </c>
      <c r="D1258" s="1" t="s">
        <v>9728</v>
      </c>
    </row>
    <row r="1259" spans="1:4" x14ac:dyDescent="0.25">
      <c r="A1259" s="1" t="s">
        <v>2891</v>
      </c>
      <c r="B1259" s="1" t="s">
        <v>8484</v>
      </c>
      <c r="C1259" s="1" t="s">
        <v>8629</v>
      </c>
      <c r="D1259" s="1" t="s">
        <v>9729</v>
      </c>
    </row>
    <row r="1260" spans="1:4" x14ac:dyDescent="0.25">
      <c r="A1260" s="1" t="s">
        <v>2892</v>
      </c>
      <c r="B1260" s="1" t="s">
        <v>8479</v>
      </c>
      <c r="C1260" s="1" t="s">
        <v>8487</v>
      </c>
      <c r="D1260" s="1" t="s">
        <v>9730</v>
      </c>
    </row>
    <row r="1261" spans="1:4" x14ac:dyDescent="0.25">
      <c r="A1261" s="1" t="s">
        <v>2897</v>
      </c>
      <c r="B1261" s="1" t="s">
        <v>8495</v>
      </c>
      <c r="C1261" s="1" t="s">
        <v>8496</v>
      </c>
      <c r="D1261" s="1" t="s">
        <v>9731</v>
      </c>
    </row>
    <row r="1262" spans="1:4" x14ac:dyDescent="0.25">
      <c r="A1262" s="1" t="s">
        <v>2908</v>
      </c>
      <c r="B1262" s="1" t="s">
        <v>8484</v>
      </c>
      <c r="C1262" s="1" t="s">
        <v>8493</v>
      </c>
      <c r="D1262" s="1" t="s">
        <v>9732</v>
      </c>
    </row>
    <row r="1263" spans="1:4" x14ac:dyDescent="0.25">
      <c r="A1263" s="1" t="s">
        <v>2912</v>
      </c>
      <c r="B1263" s="1" t="s">
        <v>8484</v>
      </c>
      <c r="C1263" s="1" t="s">
        <v>8493</v>
      </c>
      <c r="D1263" s="1" t="s">
        <v>9733</v>
      </c>
    </row>
    <row r="1264" spans="1:4" x14ac:dyDescent="0.25">
      <c r="A1264" s="1" t="s">
        <v>2916</v>
      </c>
      <c r="B1264" s="1" t="s">
        <v>8484</v>
      </c>
      <c r="C1264" s="1" t="s">
        <v>8504</v>
      </c>
      <c r="D1264" s="1" t="s">
        <v>9734</v>
      </c>
    </row>
    <row r="1265" spans="1:4" x14ac:dyDescent="0.25">
      <c r="A1265" s="1" t="s">
        <v>2922</v>
      </c>
      <c r="B1265" s="1" t="s">
        <v>8484</v>
      </c>
      <c r="C1265" s="1" t="s">
        <v>8498</v>
      </c>
      <c r="D1265" s="1" t="s">
        <v>9735</v>
      </c>
    </row>
    <row r="1266" spans="1:4" x14ac:dyDescent="0.25">
      <c r="A1266" s="1" t="s">
        <v>2927</v>
      </c>
      <c r="B1266" s="1" t="s">
        <v>8484</v>
      </c>
      <c r="C1266" s="1" t="s">
        <v>8504</v>
      </c>
      <c r="D1266" s="1" t="s">
        <v>9736</v>
      </c>
    </row>
    <row r="1267" spans="1:4" x14ac:dyDescent="0.25">
      <c r="A1267" s="1" t="s">
        <v>2929</v>
      </c>
      <c r="B1267" s="1" t="s">
        <v>8479</v>
      </c>
      <c r="C1267" s="1" t="s">
        <v>8482</v>
      </c>
      <c r="D1267" s="1" t="s">
        <v>9737</v>
      </c>
    </row>
    <row r="1268" spans="1:4" x14ac:dyDescent="0.25">
      <c r="A1268" s="1" t="s">
        <v>2935</v>
      </c>
      <c r="B1268" s="1" t="s">
        <v>8484</v>
      </c>
      <c r="C1268" s="1" t="s">
        <v>8500</v>
      </c>
      <c r="D1268" s="1" t="s">
        <v>9738</v>
      </c>
    </row>
    <row r="1269" spans="1:4" x14ac:dyDescent="0.25">
      <c r="A1269" s="1" t="s">
        <v>2937</v>
      </c>
      <c r="B1269" s="1" t="s">
        <v>8484</v>
      </c>
      <c r="C1269" s="1" t="s">
        <v>8500</v>
      </c>
      <c r="D1269" s="1" t="s">
        <v>9739</v>
      </c>
    </row>
    <row r="1270" spans="1:4" x14ac:dyDescent="0.25">
      <c r="A1270" s="1" t="s">
        <v>2943</v>
      </c>
      <c r="B1270" s="1" t="s">
        <v>8479</v>
      </c>
      <c r="C1270" s="1" t="s">
        <v>8491</v>
      </c>
      <c r="D1270" s="1" t="s">
        <v>9740</v>
      </c>
    </row>
    <row r="1271" spans="1:4" x14ac:dyDescent="0.25">
      <c r="A1271" s="1" t="s">
        <v>2946</v>
      </c>
      <c r="B1271" s="1" t="s">
        <v>8484</v>
      </c>
      <c r="C1271" s="1" t="s">
        <v>8493</v>
      </c>
      <c r="D1271" s="1" t="s">
        <v>9741</v>
      </c>
    </row>
    <row r="1272" spans="1:4" x14ac:dyDescent="0.25">
      <c r="A1272" s="1" t="s">
        <v>2952</v>
      </c>
      <c r="B1272" s="1" t="s">
        <v>8495</v>
      </c>
      <c r="C1272" s="1" t="s">
        <v>8496</v>
      </c>
      <c r="D1272" s="1" t="s">
        <v>9742</v>
      </c>
    </row>
    <row r="1273" spans="1:4" x14ac:dyDescent="0.25">
      <c r="A1273" s="1" t="s">
        <v>2954</v>
      </c>
      <c r="B1273" s="1" t="s">
        <v>8484</v>
      </c>
      <c r="C1273" s="1" t="s">
        <v>8500</v>
      </c>
      <c r="D1273" s="1" t="s">
        <v>9743</v>
      </c>
    </row>
    <row r="1274" spans="1:4" x14ac:dyDescent="0.25">
      <c r="A1274" s="1" t="s">
        <v>2957</v>
      </c>
      <c r="B1274" s="1" t="s">
        <v>8479</v>
      </c>
      <c r="C1274" s="1" t="s">
        <v>8482</v>
      </c>
      <c r="D1274" s="1" t="s">
        <v>9744</v>
      </c>
    </row>
    <row r="1275" spans="1:4" x14ac:dyDescent="0.25">
      <c r="A1275" s="1" t="s">
        <v>2960</v>
      </c>
      <c r="B1275" s="1" t="s">
        <v>8484</v>
      </c>
      <c r="C1275" s="1" t="s">
        <v>8493</v>
      </c>
      <c r="D1275" s="1" t="s">
        <v>9745</v>
      </c>
    </row>
    <row r="1276" spans="1:4" x14ac:dyDescent="0.25">
      <c r="A1276" s="1" t="s">
        <v>2966</v>
      </c>
      <c r="B1276" s="1" t="s">
        <v>8484</v>
      </c>
      <c r="C1276" s="1" t="s">
        <v>8504</v>
      </c>
      <c r="D1276" s="1" t="s">
        <v>9746</v>
      </c>
    </row>
    <row r="1277" spans="1:4" x14ac:dyDescent="0.25">
      <c r="A1277" s="1" t="s">
        <v>2969</v>
      </c>
      <c r="B1277" s="1" t="s">
        <v>8479</v>
      </c>
      <c r="C1277" s="1" t="s">
        <v>8480</v>
      </c>
      <c r="D1277" s="1" t="s">
        <v>9747</v>
      </c>
    </row>
    <row r="1278" spans="1:4" x14ac:dyDescent="0.25">
      <c r="A1278" s="1" t="s">
        <v>2973</v>
      </c>
      <c r="B1278" s="1" t="s">
        <v>8484</v>
      </c>
      <c r="C1278" s="1" t="s">
        <v>8500</v>
      </c>
      <c r="D1278" s="1" t="s">
        <v>9748</v>
      </c>
    </row>
    <row r="1279" spans="1:4" x14ac:dyDescent="0.25">
      <c r="A1279" s="1" t="s">
        <v>2977</v>
      </c>
      <c r="B1279" s="1" t="s">
        <v>8484</v>
      </c>
      <c r="C1279" s="1" t="s">
        <v>8489</v>
      </c>
      <c r="D1279" s="1" t="s">
        <v>9749</v>
      </c>
    </row>
    <row r="1280" spans="1:4" x14ac:dyDescent="0.25">
      <c r="A1280" s="1" t="s">
        <v>2979</v>
      </c>
      <c r="B1280" s="1" t="s">
        <v>8495</v>
      </c>
      <c r="C1280" s="1" t="s">
        <v>8496</v>
      </c>
      <c r="D1280" s="1" t="s">
        <v>9750</v>
      </c>
    </row>
    <row r="1281" spans="1:4" x14ac:dyDescent="0.25">
      <c r="A1281" s="1" t="s">
        <v>2982</v>
      </c>
      <c r="B1281" s="1" t="s">
        <v>8484</v>
      </c>
      <c r="C1281" s="1" t="s">
        <v>8493</v>
      </c>
      <c r="D1281" s="1" t="s">
        <v>9751</v>
      </c>
    </row>
    <row r="1282" spans="1:4" x14ac:dyDescent="0.25">
      <c r="A1282" s="1" t="s">
        <v>2984</v>
      </c>
      <c r="B1282" s="1" t="s">
        <v>8484</v>
      </c>
      <c r="C1282" s="1" t="s">
        <v>8629</v>
      </c>
      <c r="D1282" s="1" t="s">
        <v>9752</v>
      </c>
    </row>
    <row r="1283" spans="1:4" x14ac:dyDescent="0.25">
      <c r="A1283" s="1" t="s">
        <v>2986</v>
      </c>
      <c r="B1283" s="1" t="s">
        <v>8479</v>
      </c>
      <c r="C1283" s="1" t="s">
        <v>8491</v>
      </c>
      <c r="D1283" s="1" t="s">
        <v>9753</v>
      </c>
    </row>
    <row r="1284" spans="1:4" x14ac:dyDescent="0.25">
      <c r="A1284" s="1" t="s">
        <v>2989</v>
      </c>
      <c r="B1284" s="1" t="s">
        <v>8484</v>
      </c>
      <c r="C1284" s="1" t="s">
        <v>8498</v>
      </c>
      <c r="D1284" s="1" t="s">
        <v>9754</v>
      </c>
    </row>
    <row r="1285" spans="1:4" x14ac:dyDescent="0.25">
      <c r="A1285" s="1" t="s">
        <v>2995</v>
      </c>
      <c r="B1285" s="1" t="s">
        <v>8484</v>
      </c>
      <c r="C1285" s="1" t="s">
        <v>8504</v>
      </c>
      <c r="D1285" s="1" t="s">
        <v>9755</v>
      </c>
    </row>
    <row r="1286" spans="1:4" x14ac:dyDescent="0.25">
      <c r="A1286" s="1" t="s">
        <v>2996</v>
      </c>
      <c r="B1286" s="1" t="s">
        <v>8484</v>
      </c>
      <c r="C1286" s="1" t="s">
        <v>8500</v>
      </c>
      <c r="D1286" s="1" t="s">
        <v>9756</v>
      </c>
    </row>
    <row r="1287" spans="1:4" x14ac:dyDescent="0.25">
      <c r="A1287" s="1" t="s">
        <v>3000</v>
      </c>
      <c r="B1287" s="1" t="s">
        <v>8495</v>
      </c>
      <c r="C1287" s="1" t="s">
        <v>8496</v>
      </c>
      <c r="D1287" s="1" t="s">
        <v>9757</v>
      </c>
    </row>
    <row r="1288" spans="1:4" x14ac:dyDescent="0.25">
      <c r="A1288" s="1" t="s">
        <v>3002</v>
      </c>
      <c r="B1288" s="1" t="s">
        <v>8484</v>
      </c>
      <c r="C1288" s="1" t="s">
        <v>8504</v>
      </c>
      <c r="D1288" s="1" t="s">
        <v>9758</v>
      </c>
    </row>
    <row r="1289" spans="1:4" x14ac:dyDescent="0.25">
      <c r="A1289" s="1" t="s">
        <v>3010</v>
      </c>
      <c r="B1289" s="1" t="s">
        <v>8495</v>
      </c>
      <c r="C1289" s="1" t="s">
        <v>8518</v>
      </c>
      <c r="D1289" s="1" t="s">
        <v>9759</v>
      </c>
    </row>
    <row r="1290" spans="1:4" x14ac:dyDescent="0.25">
      <c r="A1290" s="1" t="s">
        <v>3013</v>
      </c>
      <c r="B1290" s="1" t="s">
        <v>8484</v>
      </c>
      <c r="C1290" s="1" t="s">
        <v>8504</v>
      </c>
      <c r="D1290" s="1" t="s">
        <v>9760</v>
      </c>
    </row>
    <row r="1291" spans="1:4" x14ac:dyDescent="0.25">
      <c r="A1291" s="1" t="s">
        <v>3016</v>
      </c>
      <c r="B1291" s="1" t="s">
        <v>8484</v>
      </c>
      <c r="C1291" s="1" t="s">
        <v>8504</v>
      </c>
      <c r="D1291" s="1" t="s">
        <v>9761</v>
      </c>
    </row>
    <row r="1292" spans="1:4" x14ac:dyDescent="0.25">
      <c r="A1292" s="1" t="s">
        <v>3018</v>
      </c>
      <c r="B1292" s="1" t="s">
        <v>8484</v>
      </c>
      <c r="C1292" s="1" t="s">
        <v>8504</v>
      </c>
      <c r="D1292" s="1" t="s">
        <v>9762</v>
      </c>
    </row>
    <row r="1293" spans="1:4" x14ac:dyDescent="0.25">
      <c r="A1293" s="1" t="s">
        <v>3021</v>
      </c>
      <c r="B1293" s="1" t="s">
        <v>8484</v>
      </c>
      <c r="C1293" s="1" t="s">
        <v>8489</v>
      </c>
      <c r="D1293" s="1" t="s">
        <v>9763</v>
      </c>
    </row>
    <row r="1294" spans="1:4" x14ac:dyDescent="0.25">
      <c r="A1294" s="1" t="s">
        <v>3023</v>
      </c>
      <c r="B1294" s="1" t="s">
        <v>8479</v>
      </c>
      <c r="C1294" s="1" t="s">
        <v>8491</v>
      </c>
      <c r="D1294" s="1" t="s">
        <v>9764</v>
      </c>
    </row>
    <row r="1295" spans="1:4" x14ac:dyDescent="0.25">
      <c r="A1295" s="1" t="s">
        <v>3024</v>
      </c>
      <c r="B1295" s="1" t="s">
        <v>8495</v>
      </c>
      <c r="C1295" s="1" t="s">
        <v>8803</v>
      </c>
      <c r="D1295" s="1" t="s">
        <v>9765</v>
      </c>
    </row>
    <row r="1296" spans="1:4" x14ac:dyDescent="0.25">
      <c r="A1296" s="1" t="s">
        <v>3026</v>
      </c>
      <c r="B1296" s="1" t="s">
        <v>8479</v>
      </c>
      <c r="C1296" s="1" t="s">
        <v>8487</v>
      </c>
      <c r="D1296" s="1" t="s">
        <v>9766</v>
      </c>
    </row>
    <row r="1297" spans="1:4" x14ac:dyDescent="0.25">
      <c r="A1297" s="1" t="s">
        <v>3032</v>
      </c>
      <c r="B1297" s="1" t="s">
        <v>8484</v>
      </c>
      <c r="C1297" s="1" t="s">
        <v>8500</v>
      </c>
      <c r="D1297" s="1" t="s">
        <v>8858</v>
      </c>
    </row>
    <row r="1298" spans="1:4" x14ac:dyDescent="0.25">
      <c r="A1298" s="1" t="s">
        <v>3035</v>
      </c>
      <c r="B1298" s="1" t="s">
        <v>8484</v>
      </c>
      <c r="C1298" s="1" t="s">
        <v>8504</v>
      </c>
      <c r="D1298" s="1" t="s">
        <v>9767</v>
      </c>
    </row>
    <row r="1299" spans="1:4" x14ac:dyDescent="0.25">
      <c r="A1299" s="1" t="s">
        <v>3037</v>
      </c>
      <c r="B1299" s="1" t="s">
        <v>8484</v>
      </c>
      <c r="C1299" s="1" t="s">
        <v>8500</v>
      </c>
      <c r="D1299" s="1" t="s">
        <v>9768</v>
      </c>
    </row>
    <row r="1300" spans="1:4" x14ac:dyDescent="0.25">
      <c r="A1300" s="1" t="s">
        <v>3039</v>
      </c>
      <c r="B1300" s="1" t="s">
        <v>8484</v>
      </c>
      <c r="C1300" s="1" t="s">
        <v>8500</v>
      </c>
      <c r="D1300" s="1" t="s">
        <v>9769</v>
      </c>
    </row>
    <row r="1301" spans="1:4" x14ac:dyDescent="0.25">
      <c r="A1301" s="1" t="s">
        <v>3043</v>
      </c>
      <c r="B1301" s="1" t="s">
        <v>8479</v>
      </c>
      <c r="C1301" s="1" t="s">
        <v>8487</v>
      </c>
      <c r="D1301" s="1" t="s">
        <v>9770</v>
      </c>
    </row>
    <row r="1302" spans="1:4" x14ac:dyDescent="0.25">
      <c r="A1302" s="1" t="s">
        <v>3048</v>
      </c>
      <c r="B1302" s="1" t="s">
        <v>8495</v>
      </c>
      <c r="C1302" s="1" t="s">
        <v>8496</v>
      </c>
      <c r="D1302" s="1" t="s">
        <v>9771</v>
      </c>
    </row>
    <row r="1303" spans="1:4" x14ac:dyDescent="0.25">
      <c r="A1303" s="1" t="s">
        <v>3060</v>
      </c>
      <c r="B1303" s="1" t="s">
        <v>8495</v>
      </c>
      <c r="C1303" s="1" t="s">
        <v>8518</v>
      </c>
      <c r="D1303" s="1" t="s">
        <v>9772</v>
      </c>
    </row>
    <row r="1304" spans="1:4" x14ac:dyDescent="0.25">
      <c r="A1304" s="1" t="s">
        <v>3063</v>
      </c>
      <c r="B1304" s="1" t="s">
        <v>8495</v>
      </c>
      <c r="C1304" s="1" t="s">
        <v>8518</v>
      </c>
      <c r="D1304" s="1" t="s">
        <v>9773</v>
      </c>
    </row>
    <row r="1305" spans="1:4" x14ac:dyDescent="0.25">
      <c r="A1305" s="1" t="s">
        <v>3069</v>
      </c>
      <c r="B1305" s="1" t="s">
        <v>8484</v>
      </c>
      <c r="C1305" s="1" t="s">
        <v>8523</v>
      </c>
      <c r="D1305" s="1" t="s">
        <v>9774</v>
      </c>
    </row>
    <row r="1306" spans="1:4" x14ac:dyDescent="0.25">
      <c r="A1306" s="1" t="s">
        <v>3071</v>
      </c>
      <c r="B1306" s="1" t="s">
        <v>8479</v>
      </c>
      <c r="C1306" s="1" t="s">
        <v>8491</v>
      </c>
      <c r="D1306" s="1" t="s">
        <v>9775</v>
      </c>
    </row>
    <row r="1307" spans="1:4" x14ac:dyDescent="0.25">
      <c r="A1307" s="1" t="s">
        <v>3073</v>
      </c>
      <c r="B1307" s="1" t="s">
        <v>8484</v>
      </c>
      <c r="C1307" s="1" t="s">
        <v>8504</v>
      </c>
      <c r="D1307" s="1" t="s">
        <v>9776</v>
      </c>
    </row>
    <row r="1308" spans="1:4" x14ac:dyDescent="0.25">
      <c r="A1308" s="1" t="s">
        <v>3078</v>
      </c>
      <c r="B1308" s="1" t="s">
        <v>8484</v>
      </c>
      <c r="C1308" s="1" t="s">
        <v>8500</v>
      </c>
      <c r="D1308" s="1" t="s">
        <v>9777</v>
      </c>
    </row>
    <row r="1309" spans="1:4" x14ac:dyDescent="0.25">
      <c r="A1309" s="1" t="s">
        <v>3080</v>
      </c>
      <c r="B1309" s="1" t="s">
        <v>8484</v>
      </c>
      <c r="C1309" s="1" t="s">
        <v>8504</v>
      </c>
      <c r="D1309" s="1" t="s">
        <v>9778</v>
      </c>
    </row>
    <row r="1310" spans="1:4" x14ac:dyDescent="0.25">
      <c r="A1310" s="1" t="s">
        <v>3084</v>
      </c>
      <c r="B1310" s="1" t="s">
        <v>8479</v>
      </c>
      <c r="C1310" s="1" t="s">
        <v>8491</v>
      </c>
      <c r="D1310" s="1" t="s">
        <v>9779</v>
      </c>
    </row>
    <row r="1311" spans="1:4" x14ac:dyDescent="0.25">
      <c r="A1311" s="1" t="s">
        <v>3087</v>
      </c>
      <c r="B1311" s="1" t="s">
        <v>8484</v>
      </c>
      <c r="C1311" s="1" t="s">
        <v>8500</v>
      </c>
      <c r="D1311" s="1" t="s">
        <v>9780</v>
      </c>
    </row>
    <row r="1312" spans="1:4" x14ac:dyDescent="0.25">
      <c r="A1312" s="1" t="s">
        <v>3089</v>
      </c>
      <c r="B1312" s="1" t="s">
        <v>8484</v>
      </c>
      <c r="C1312" s="1" t="s">
        <v>8498</v>
      </c>
      <c r="D1312" s="1" t="s">
        <v>9781</v>
      </c>
    </row>
    <row r="1313" spans="1:4" x14ac:dyDescent="0.25">
      <c r="A1313" s="1" t="s">
        <v>3091</v>
      </c>
      <c r="B1313" s="1" t="s">
        <v>8484</v>
      </c>
      <c r="C1313" s="1" t="s">
        <v>8498</v>
      </c>
      <c r="D1313" s="1" t="s">
        <v>9782</v>
      </c>
    </row>
    <row r="1314" spans="1:4" x14ac:dyDescent="0.25">
      <c r="A1314" s="1" t="s">
        <v>3094</v>
      </c>
      <c r="B1314" s="1" t="s">
        <v>8495</v>
      </c>
      <c r="C1314" s="1" t="s">
        <v>8518</v>
      </c>
      <c r="D1314" s="1" t="s">
        <v>9783</v>
      </c>
    </row>
    <row r="1315" spans="1:4" x14ac:dyDescent="0.25">
      <c r="A1315" s="1" t="s">
        <v>3095</v>
      </c>
      <c r="B1315" s="1" t="s">
        <v>8495</v>
      </c>
      <c r="C1315" s="1" t="s">
        <v>8652</v>
      </c>
      <c r="D1315" s="1" t="s">
        <v>9784</v>
      </c>
    </row>
    <row r="1316" spans="1:4" x14ac:dyDescent="0.25">
      <c r="A1316" s="1" t="s">
        <v>3097</v>
      </c>
      <c r="B1316" s="1" t="s">
        <v>8484</v>
      </c>
      <c r="C1316" s="1" t="s">
        <v>8504</v>
      </c>
      <c r="D1316" s="1" t="s">
        <v>9785</v>
      </c>
    </row>
    <row r="1317" spans="1:4" x14ac:dyDescent="0.25">
      <c r="A1317" s="1" t="s">
        <v>3098</v>
      </c>
      <c r="B1317" s="1" t="s">
        <v>8484</v>
      </c>
      <c r="C1317" s="1" t="s">
        <v>8504</v>
      </c>
      <c r="D1317" s="1" t="s">
        <v>9786</v>
      </c>
    </row>
    <row r="1318" spans="1:4" x14ac:dyDescent="0.25">
      <c r="A1318" s="1" t="s">
        <v>3100</v>
      </c>
      <c r="B1318" s="1" t="s">
        <v>8484</v>
      </c>
      <c r="C1318" s="1" t="s">
        <v>8498</v>
      </c>
      <c r="D1318" s="1" t="s">
        <v>9787</v>
      </c>
    </row>
    <row r="1319" spans="1:4" x14ac:dyDescent="0.25">
      <c r="A1319" s="1" t="s">
        <v>3102</v>
      </c>
      <c r="B1319" s="1" t="s">
        <v>8484</v>
      </c>
      <c r="C1319" s="1" t="s">
        <v>8500</v>
      </c>
      <c r="D1319" s="1" t="s">
        <v>9788</v>
      </c>
    </row>
    <row r="1320" spans="1:4" x14ac:dyDescent="0.25">
      <c r="A1320" s="1" t="s">
        <v>3104</v>
      </c>
      <c r="B1320" s="1" t="s">
        <v>8479</v>
      </c>
      <c r="C1320" s="1" t="s">
        <v>8482</v>
      </c>
      <c r="D1320" s="1" t="s">
        <v>9789</v>
      </c>
    </row>
    <row r="1321" spans="1:4" x14ac:dyDescent="0.25">
      <c r="A1321" s="1" t="s">
        <v>3107</v>
      </c>
      <c r="B1321" s="1" t="s">
        <v>8479</v>
      </c>
      <c r="C1321" s="1" t="s">
        <v>8491</v>
      </c>
      <c r="D1321" s="1" t="s">
        <v>9790</v>
      </c>
    </row>
    <row r="1322" spans="1:4" x14ac:dyDescent="0.25">
      <c r="A1322" s="1" t="s">
        <v>3108</v>
      </c>
      <c r="B1322" s="1" t="s">
        <v>8484</v>
      </c>
      <c r="C1322" s="1" t="s">
        <v>8493</v>
      </c>
      <c r="D1322" s="1" t="s">
        <v>9791</v>
      </c>
    </row>
    <row r="1323" spans="1:4" x14ac:dyDescent="0.25">
      <c r="A1323" s="1" t="s">
        <v>3111</v>
      </c>
      <c r="B1323" s="1" t="s">
        <v>8484</v>
      </c>
      <c r="C1323" s="1" t="s">
        <v>8547</v>
      </c>
      <c r="D1323" s="1" t="s">
        <v>9792</v>
      </c>
    </row>
    <row r="1324" spans="1:4" x14ac:dyDescent="0.25">
      <c r="A1324" s="1" t="s">
        <v>3114</v>
      </c>
      <c r="B1324" s="1" t="s">
        <v>8484</v>
      </c>
      <c r="C1324" s="1" t="s">
        <v>8629</v>
      </c>
      <c r="D1324" s="1" t="s">
        <v>9793</v>
      </c>
    </row>
    <row r="1325" spans="1:4" x14ac:dyDescent="0.25">
      <c r="A1325" s="1" t="s">
        <v>3117</v>
      </c>
      <c r="B1325" s="1" t="s">
        <v>8484</v>
      </c>
      <c r="C1325" s="1" t="s">
        <v>8504</v>
      </c>
      <c r="D1325" s="1" t="s">
        <v>9794</v>
      </c>
    </row>
    <row r="1326" spans="1:4" x14ac:dyDescent="0.25">
      <c r="A1326" s="1" t="s">
        <v>3120</v>
      </c>
      <c r="B1326" s="1" t="s">
        <v>8484</v>
      </c>
      <c r="C1326" s="1" t="s">
        <v>8500</v>
      </c>
      <c r="D1326" s="1" t="s">
        <v>9795</v>
      </c>
    </row>
    <row r="1327" spans="1:4" x14ac:dyDescent="0.25">
      <c r="A1327" s="1" t="s">
        <v>3121</v>
      </c>
      <c r="B1327" s="1" t="s">
        <v>8484</v>
      </c>
      <c r="C1327" s="1" t="s">
        <v>8493</v>
      </c>
      <c r="D1327" s="1" t="s">
        <v>9265</v>
      </c>
    </row>
    <row r="1328" spans="1:4" x14ac:dyDescent="0.25">
      <c r="A1328" s="1" t="s">
        <v>3122</v>
      </c>
      <c r="B1328" s="1" t="s">
        <v>8495</v>
      </c>
      <c r="C1328" s="1" t="s">
        <v>8496</v>
      </c>
      <c r="D1328" s="1" t="s">
        <v>9796</v>
      </c>
    </row>
    <row r="1329" spans="1:4" x14ac:dyDescent="0.25">
      <c r="A1329" s="1" t="s">
        <v>3123</v>
      </c>
      <c r="B1329" s="1" t="s">
        <v>8495</v>
      </c>
      <c r="C1329" s="1" t="s">
        <v>8803</v>
      </c>
      <c r="D1329" s="1" t="s">
        <v>9797</v>
      </c>
    </row>
    <row r="1330" spans="1:4" x14ac:dyDescent="0.25">
      <c r="A1330" s="1" t="s">
        <v>3125</v>
      </c>
      <c r="B1330" s="1" t="s">
        <v>8484</v>
      </c>
      <c r="C1330" s="1" t="s">
        <v>8547</v>
      </c>
      <c r="D1330" s="1" t="s">
        <v>8623</v>
      </c>
    </row>
    <row r="1331" spans="1:4" x14ac:dyDescent="0.25">
      <c r="A1331" s="1" t="s">
        <v>3126</v>
      </c>
      <c r="B1331" s="1" t="s">
        <v>8484</v>
      </c>
      <c r="C1331" s="1" t="s">
        <v>8498</v>
      </c>
      <c r="D1331" s="1" t="s">
        <v>9798</v>
      </c>
    </row>
    <row r="1332" spans="1:4" x14ac:dyDescent="0.25">
      <c r="A1332" s="1" t="s">
        <v>3129</v>
      </c>
      <c r="B1332" s="1" t="s">
        <v>8484</v>
      </c>
      <c r="C1332" s="1" t="s">
        <v>8504</v>
      </c>
      <c r="D1332" s="1" t="s">
        <v>9799</v>
      </c>
    </row>
    <row r="1333" spans="1:4" x14ac:dyDescent="0.25">
      <c r="A1333" s="1" t="s">
        <v>3130</v>
      </c>
      <c r="B1333" s="1" t="s">
        <v>8484</v>
      </c>
      <c r="C1333" s="1" t="s">
        <v>8504</v>
      </c>
      <c r="D1333" s="1" t="s">
        <v>9800</v>
      </c>
    </row>
    <row r="1334" spans="1:4" x14ac:dyDescent="0.25">
      <c r="A1334" s="1" t="s">
        <v>3131</v>
      </c>
      <c r="B1334" s="1" t="s">
        <v>8495</v>
      </c>
      <c r="C1334" s="1" t="s">
        <v>8518</v>
      </c>
      <c r="D1334" s="1" t="s">
        <v>9801</v>
      </c>
    </row>
    <row r="1335" spans="1:4" x14ac:dyDescent="0.25">
      <c r="A1335" s="1" t="s">
        <v>3138</v>
      </c>
      <c r="B1335" s="1" t="s">
        <v>8479</v>
      </c>
      <c r="C1335" s="1" t="s">
        <v>8480</v>
      </c>
      <c r="D1335" s="1" t="s">
        <v>9802</v>
      </c>
    </row>
    <row r="1336" spans="1:4" x14ac:dyDescent="0.25">
      <c r="A1336" s="1" t="s">
        <v>3142</v>
      </c>
      <c r="B1336" s="1" t="s">
        <v>8495</v>
      </c>
      <c r="C1336" s="1" t="s">
        <v>8496</v>
      </c>
      <c r="D1336" s="1" t="s">
        <v>9803</v>
      </c>
    </row>
    <row r="1337" spans="1:4" x14ac:dyDescent="0.25">
      <c r="A1337" s="1" t="s">
        <v>3153</v>
      </c>
      <c r="B1337" s="1" t="s">
        <v>8495</v>
      </c>
      <c r="C1337" s="1" t="s">
        <v>8652</v>
      </c>
      <c r="D1337" s="1" t="s">
        <v>9804</v>
      </c>
    </row>
    <row r="1338" spans="1:4" x14ac:dyDescent="0.25">
      <c r="A1338" s="1" t="s">
        <v>3155</v>
      </c>
      <c r="B1338" s="1" t="s">
        <v>8495</v>
      </c>
      <c r="C1338" s="1" t="s">
        <v>8518</v>
      </c>
      <c r="D1338" s="1" t="s">
        <v>9805</v>
      </c>
    </row>
    <row r="1339" spans="1:4" x14ac:dyDescent="0.25">
      <c r="A1339" s="1" t="s">
        <v>3159</v>
      </c>
      <c r="B1339" s="1" t="s">
        <v>8479</v>
      </c>
      <c r="C1339" s="1" t="s">
        <v>8487</v>
      </c>
      <c r="D1339" s="1" t="s">
        <v>9806</v>
      </c>
    </row>
    <row r="1340" spans="1:4" x14ac:dyDescent="0.25">
      <c r="A1340" s="1" t="s">
        <v>3161</v>
      </c>
      <c r="B1340" s="1" t="s">
        <v>8484</v>
      </c>
      <c r="C1340" s="1" t="s">
        <v>8498</v>
      </c>
      <c r="D1340" s="1" t="s">
        <v>9807</v>
      </c>
    </row>
    <row r="1341" spans="1:4" x14ac:dyDescent="0.25">
      <c r="A1341" s="1" t="s">
        <v>3162</v>
      </c>
      <c r="B1341" s="1" t="s">
        <v>8484</v>
      </c>
      <c r="C1341" s="1" t="s">
        <v>8498</v>
      </c>
      <c r="D1341" s="1" t="s">
        <v>9808</v>
      </c>
    </row>
    <row r="1342" spans="1:4" x14ac:dyDescent="0.25">
      <c r="A1342" s="1" t="s">
        <v>3167</v>
      </c>
      <c r="B1342" s="1" t="s">
        <v>8479</v>
      </c>
      <c r="C1342" s="1" t="s">
        <v>8482</v>
      </c>
      <c r="D1342" s="1" t="s">
        <v>9809</v>
      </c>
    </row>
    <row r="1343" spans="1:4" x14ac:dyDescent="0.25">
      <c r="A1343" s="1" t="s">
        <v>3170</v>
      </c>
      <c r="B1343" s="1" t="s">
        <v>8484</v>
      </c>
      <c r="C1343" s="1" t="s">
        <v>8500</v>
      </c>
      <c r="D1343" s="1" t="s">
        <v>9810</v>
      </c>
    </row>
    <row r="1344" spans="1:4" x14ac:dyDescent="0.25">
      <c r="A1344" s="1" t="s">
        <v>3174</v>
      </c>
      <c r="B1344" s="1" t="s">
        <v>8479</v>
      </c>
      <c r="C1344" s="1" t="s">
        <v>8487</v>
      </c>
      <c r="D1344" s="1" t="s">
        <v>9811</v>
      </c>
    </row>
    <row r="1345" spans="1:4" x14ac:dyDescent="0.25">
      <c r="A1345" s="1" t="s">
        <v>3177</v>
      </c>
      <c r="B1345" s="1" t="s">
        <v>8484</v>
      </c>
      <c r="C1345" s="1" t="s">
        <v>8523</v>
      </c>
      <c r="D1345" s="1" t="s">
        <v>9812</v>
      </c>
    </row>
    <row r="1346" spans="1:4" x14ac:dyDescent="0.25">
      <c r="A1346" s="1" t="s">
        <v>3182</v>
      </c>
      <c r="B1346" s="1" t="s">
        <v>8484</v>
      </c>
      <c r="C1346" s="1" t="s">
        <v>8498</v>
      </c>
      <c r="D1346" s="1" t="s">
        <v>9813</v>
      </c>
    </row>
    <row r="1347" spans="1:4" x14ac:dyDescent="0.25">
      <c r="A1347" s="1" t="s">
        <v>3184</v>
      </c>
      <c r="B1347" s="1" t="s">
        <v>8484</v>
      </c>
      <c r="C1347" s="1" t="s">
        <v>8485</v>
      </c>
      <c r="D1347" s="1" t="s">
        <v>9814</v>
      </c>
    </row>
    <row r="1348" spans="1:4" x14ac:dyDescent="0.25">
      <c r="A1348" s="1" t="s">
        <v>3190</v>
      </c>
      <c r="B1348" s="1" t="s">
        <v>8484</v>
      </c>
      <c r="C1348" s="1" t="s">
        <v>8504</v>
      </c>
      <c r="D1348" s="1" t="s">
        <v>9815</v>
      </c>
    </row>
    <row r="1349" spans="1:4" x14ac:dyDescent="0.25">
      <c r="A1349" s="1" t="s">
        <v>3191</v>
      </c>
      <c r="B1349" s="1" t="s">
        <v>8484</v>
      </c>
      <c r="C1349" s="1" t="s">
        <v>8504</v>
      </c>
      <c r="D1349" s="1" t="s">
        <v>9816</v>
      </c>
    </row>
    <row r="1350" spans="1:4" x14ac:dyDescent="0.25">
      <c r="A1350" s="1" t="s">
        <v>3194</v>
      </c>
      <c r="B1350" s="1" t="s">
        <v>8479</v>
      </c>
      <c r="C1350" s="1" t="s">
        <v>8491</v>
      </c>
      <c r="D1350" s="1" t="s">
        <v>9817</v>
      </c>
    </row>
    <row r="1351" spans="1:4" x14ac:dyDescent="0.25">
      <c r="A1351" s="1" t="s">
        <v>3196</v>
      </c>
      <c r="B1351" s="1" t="s">
        <v>8479</v>
      </c>
      <c r="C1351" s="1" t="s">
        <v>8482</v>
      </c>
      <c r="D1351" s="1" t="s">
        <v>9818</v>
      </c>
    </row>
    <row r="1352" spans="1:4" x14ac:dyDescent="0.25">
      <c r="A1352" s="1" t="s">
        <v>3197</v>
      </c>
      <c r="B1352" s="1" t="s">
        <v>8495</v>
      </c>
      <c r="C1352" s="1" t="s">
        <v>8518</v>
      </c>
      <c r="D1352" s="1" t="s">
        <v>9819</v>
      </c>
    </row>
    <row r="1353" spans="1:4" x14ac:dyDescent="0.25">
      <c r="A1353" s="1" t="s">
        <v>3198</v>
      </c>
      <c r="B1353" s="1" t="s">
        <v>8484</v>
      </c>
      <c r="C1353" s="1" t="s">
        <v>8485</v>
      </c>
      <c r="D1353" s="1" t="s">
        <v>9820</v>
      </c>
    </row>
    <row r="1354" spans="1:4" x14ac:dyDescent="0.25">
      <c r="A1354" s="1" t="s">
        <v>3203</v>
      </c>
      <c r="B1354" s="1" t="s">
        <v>8484</v>
      </c>
      <c r="C1354" s="1" t="s">
        <v>8629</v>
      </c>
      <c r="D1354" s="1" t="s">
        <v>9821</v>
      </c>
    </row>
    <row r="1355" spans="1:4" x14ac:dyDescent="0.25">
      <c r="A1355" s="1" t="s">
        <v>3206</v>
      </c>
      <c r="B1355" s="1" t="s">
        <v>8495</v>
      </c>
      <c r="C1355" s="1" t="s">
        <v>8496</v>
      </c>
      <c r="D1355" s="1" t="s">
        <v>9822</v>
      </c>
    </row>
    <row r="1356" spans="1:4" x14ac:dyDescent="0.25">
      <c r="A1356" s="1" t="s">
        <v>3208</v>
      </c>
      <c r="B1356" s="1" t="s">
        <v>8484</v>
      </c>
      <c r="C1356" s="1" t="s">
        <v>8489</v>
      </c>
      <c r="D1356" s="1" t="s">
        <v>9823</v>
      </c>
    </row>
    <row r="1357" spans="1:4" x14ac:dyDescent="0.25">
      <c r="A1357" s="1" t="s">
        <v>3209</v>
      </c>
      <c r="B1357" s="1" t="s">
        <v>8484</v>
      </c>
      <c r="C1357" s="1" t="s">
        <v>8493</v>
      </c>
      <c r="D1357" s="1" t="s">
        <v>9824</v>
      </c>
    </row>
    <row r="1358" spans="1:4" x14ac:dyDescent="0.25">
      <c r="A1358" s="1" t="s">
        <v>3212</v>
      </c>
      <c r="B1358" s="1" t="s">
        <v>8495</v>
      </c>
      <c r="C1358" s="1" t="s">
        <v>8496</v>
      </c>
      <c r="D1358" s="1" t="s">
        <v>9825</v>
      </c>
    </row>
    <row r="1359" spans="1:4" x14ac:dyDescent="0.25">
      <c r="A1359" s="1" t="s">
        <v>3213</v>
      </c>
      <c r="B1359" s="1" t="s">
        <v>8484</v>
      </c>
      <c r="C1359" s="1" t="s">
        <v>8504</v>
      </c>
      <c r="D1359" s="1" t="s">
        <v>9826</v>
      </c>
    </row>
    <row r="1360" spans="1:4" x14ac:dyDescent="0.25">
      <c r="A1360" s="1" t="s">
        <v>3223</v>
      </c>
      <c r="B1360" s="1" t="s">
        <v>8484</v>
      </c>
      <c r="C1360" s="1" t="s">
        <v>8523</v>
      </c>
      <c r="D1360" s="1" t="s">
        <v>9827</v>
      </c>
    </row>
    <row r="1361" spans="1:4" x14ac:dyDescent="0.25">
      <c r="A1361" s="1" t="s">
        <v>3229</v>
      </c>
      <c r="B1361" s="1" t="s">
        <v>8484</v>
      </c>
      <c r="C1361" s="1" t="s">
        <v>8629</v>
      </c>
      <c r="D1361" s="1" t="s">
        <v>9828</v>
      </c>
    </row>
    <row r="1362" spans="1:4" x14ac:dyDescent="0.25">
      <c r="A1362" s="1" t="s">
        <v>3231</v>
      </c>
      <c r="B1362" s="1" t="s">
        <v>8484</v>
      </c>
      <c r="C1362" s="1" t="s">
        <v>8500</v>
      </c>
      <c r="D1362" s="1" t="s">
        <v>9829</v>
      </c>
    </row>
    <row r="1363" spans="1:4" x14ac:dyDescent="0.25">
      <c r="A1363" s="1" t="s">
        <v>3233</v>
      </c>
      <c r="B1363" s="1" t="s">
        <v>8495</v>
      </c>
      <c r="C1363" s="1" t="s">
        <v>8496</v>
      </c>
      <c r="D1363" s="1" t="s">
        <v>9830</v>
      </c>
    </row>
    <row r="1364" spans="1:4" x14ac:dyDescent="0.25">
      <c r="A1364" s="1" t="s">
        <v>3235</v>
      </c>
      <c r="B1364" s="1" t="s">
        <v>8484</v>
      </c>
      <c r="C1364" s="1" t="s">
        <v>8489</v>
      </c>
      <c r="D1364" s="1" t="s">
        <v>9831</v>
      </c>
    </row>
    <row r="1365" spans="1:4" x14ac:dyDescent="0.25">
      <c r="A1365" s="1" t="s">
        <v>3244</v>
      </c>
      <c r="B1365" s="1" t="s">
        <v>8484</v>
      </c>
      <c r="C1365" s="1" t="s">
        <v>8485</v>
      </c>
      <c r="D1365" s="1" t="s">
        <v>9832</v>
      </c>
    </row>
    <row r="1366" spans="1:4" x14ac:dyDescent="0.25">
      <c r="A1366" s="1" t="s">
        <v>3245</v>
      </c>
      <c r="B1366" s="1" t="s">
        <v>8484</v>
      </c>
      <c r="C1366" s="1" t="s">
        <v>8500</v>
      </c>
      <c r="D1366" s="1" t="s">
        <v>9833</v>
      </c>
    </row>
    <row r="1367" spans="1:4" x14ac:dyDescent="0.25">
      <c r="A1367" s="1" t="s">
        <v>3248</v>
      </c>
      <c r="B1367" s="1" t="s">
        <v>8495</v>
      </c>
      <c r="C1367" s="1" t="s">
        <v>8518</v>
      </c>
      <c r="D1367" s="1" t="s">
        <v>9834</v>
      </c>
    </row>
    <row r="1368" spans="1:4" x14ac:dyDescent="0.25">
      <c r="A1368" s="1" t="s">
        <v>3251</v>
      </c>
      <c r="B1368" s="1" t="s">
        <v>8484</v>
      </c>
      <c r="C1368" s="1" t="s">
        <v>8498</v>
      </c>
      <c r="D1368" s="1" t="s">
        <v>8805</v>
      </c>
    </row>
    <row r="1369" spans="1:4" x14ac:dyDescent="0.25">
      <c r="A1369" s="1" t="s">
        <v>3256</v>
      </c>
      <c r="B1369" s="1" t="s">
        <v>8495</v>
      </c>
      <c r="C1369" s="1" t="s">
        <v>8496</v>
      </c>
      <c r="D1369" s="1" t="s">
        <v>9835</v>
      </c>
    </row>
    <row r="1370" spans="1:4" x14ac:dyDescent="0.25">
      <c r="A1370" s="1" t="s">
        <v>3263</v>
      </c>
      <c r="B1370" s="1" t="s">
        <v>8479</v>
      </c>
      <c r="C1370" s="1" t="s">
        <v>8480</v>
      </c>
      <c r="D1370" s="1" t="s">
        <v>9836</v>
      </c>
    </row>
    <row r="1371" spans="1:4" x14ac:dyDescent="0.25">
      <c r="A1371" s="1" t="s">
        <v>3267</v>
      </c>
      <c r="B1371" s="1" t="s">
        <v>8479</v>
      </c>
      <c r="C1371" s="1" t="s">
        <v>8491</v>
      </c>
      <c r="D1371" s="1" t="s">
        <v>9837</v>
      </c>
    </row>
    <row r="1372" spans="1:4" x14ac:dyDescent="0.25">
      <c r="A1372" s="1" t="s">
        <v>3270</v>
      </c>
      <c r="B1372" s="1" t="s">
        <v>8495</v>
      </c>
      <c r="C1372" s="1" t="s">
        <v>8496</v>
      </c>
      <c r="D1372" s="1" t="s">
        <v>9838</v>
      </c>
    </row>
    <row r="1373" spans="1:4" x14ac:dyDescent="0.25">
      <c r="A1373" s="1" t="s">
        <v>3272</v>
      </c>
      <c r="B1373" s="1" t="s">
        <v>8495</v>
      </c>
      <c r="C1373" s="1" t="s">
        <v>8518</v>
      </c>
      <c r="D1373" s="1" t="s">
        <v>9839</v>
      </c>
    </row>
    <row r="1374" spans="1:4" x14ac:dyDescent="0.25">
      <c r="A1374" s="1" t="s">
        <v>3274</v>
      </c>
      <c r="B1374" s="1" t="s">
        <v>8479</v>
      </c>
      <c r="C1374" s="1" t="s">
        <v>8491</v>
      </c>
      <c r="D1374" s="1" t="s">
        <v>9840</v>
      </c>
    </row>
    <row r="1375" spans="1:4" x14ac:dyDescent="0.25">
      <c r="A1375" s="1" t="s">
        <v>3277</v>
      </c>
      <c r="B1375" s="1" t="s">
        <v>8479</v>
      </c>
      <c r="C1375" s="1" t="s">
        <v>8480</v>
      </c>
      <c r="D1375" s="1" t="s">
        <v>9841</v>
      </c>
    </row>
    <row r="1376" spans="1:4" x14ac:dyDescent="0.25">
      <c r="A1376" s="1" t="s">
        <v>3280</v>
      </c>
      <c r="B1376" s="1" t="s">
        <v>8495</v>
      </c>
      <c r="C1376" s="1" t="s">
        <v>8518</v>
      </c>
      <c r="D1376" s="1" t="s">
        <v>9842</v>
      </c>
    </row>
    <row r="1377" spans="1:4" x14ac:dyDescent="0.25">
      <c r="A1377" s="1" t="s">
        <v>3284</v>
      </c>
      <c r="B1377" s="1" t="s">
        <v>8484</v>
      </c>
      <c r="C1377" s="1" t="s">
        <v>8498</v>
      </c>
      <c r="D1377" s="1" t="s">
        <v>9843</v>
      </c>
    </row>
    <row r="1378" spans="1:4" x14ac:dyDescent="0.25">
      <c r="A1378" s="1" t="s">
        <v>3292</v>
      </c>
      <c r="B1378" s="1" t="s">
        <v>8484</v>
      </c>
      <c r="C1378" s="1" t="s">
        <v>8500</v>
      </c>
      <c r="D1378" s="1" t="s">
        <v>9844</v>
      </c>
    </row>
    <row r="1379" spans="1:4" x14ac:dyDescent="0.25">
      <c r="A1379" s="1" t="s">
        <v>3294</v>
      </c>
      <c r="B1379" s="1" t="s">
        <v>8479</v>
      </c>
      <c r="C1379" s="1" t="s">
        <v>8491</v>
      </c>
      <c r="D1379" s="1" t="s">
        <v>9845</v>
      </c>
    </row>
    <row r="1380" spans="1:4" x14ac:dyDescent="0.25">
      <c r="A1380" s="1" t="s">
        <v>3295</v>
      </c>
      <c r="B1380" s="1" t="s">
        <v>8495</v>
      </c>
      <c r="C1380" s="1" t="s">
        <v>8496</v>
      </c>
      <c r="D1380" s="1" t="s">
        <v>9846</v>
      </c>
    </row>
    <row r="1381" spans="1:4" x14ac:dyDescent="0.25">
      <c r="A1381" s="1" t="s">
        <v>3296</v>
      </c>
      <c r="B1381" s="1" t="s">
        <v>8479</v>
      </c>
      <c r="C1381" s="1" t="s">
        <v>8491</v>
      </c>
      <c r="D1381" s="1" t="s">
        <v>9847</v>
      </c>
    </row>
    <row r="1382" spans="1:4" x14ac:dyDescent="0.25">
      <c r="A1382" s="1" t="s">
        <v>3299</v>
      </c>
      <c r="B1382" s="1" t="s">
        <v>8479</v>
      </c>
      <c r="C1382" s="1" t="s">
        <v>8491</v>
      </c>
      <c r="D1382" s="1" t="s">
        <v>9848</v>
      </c>
    </row>
    <row r="1383" spans="1:4" x14ac:dyDescent="0.25">
      <c r="A1383" s="1" t="s">
        <v>3302</v>
      </c>
      <c r="B1383" s="1" t="s">
        <v>8479</v>
      </c>
      <c r="C1383" s="1" t="s">
        <v>8491</v>
      </c>
      <c r="D1383" s="1" t="s">
        <v>9849</v>
      </c>
    </row>
    <row r="1384" spans="1:4" x14ac:dyDescent="0.25">
      <c r="A1384" s="1" t="s">
        <v>3303</v>
      </c>
      <c r="B1384" s="1" t="s">
        <v>8479</v>
      </c>
      <c r="C1384" s="1" t="s">
        <v>8487</v>
      </c>
      <c r="D1384" s="1" t="s">
        <v>9850</v>
      </c>
    </row>
    <row r="1385" spans="1:4" x14ac:dyDescent="0.25">
      <c r="A1385" s="1" t="s">
        <v>3306</v>
      </c>
      <c r="B1385" s="1" t="s">
        <v>8484</v>
      </c>
      <c r="C1385" s="1" t="s">
        <v>8504</v>
      </c>
      <c r="D1385" s="1" t="s">
        <v>9851</v>
      </c>
    </row>
    <row r="1386" spans="1:4" x14ac:dyDescent="0.25">
      <c r="A1386" s="1" t="s">
        <v>3310</v>
      </c>
      <c r="B1386" s="1" t="s">
        <v>8495</v>
      </c>
      <c r="C1386" s="1" t="s">
        <v>8652</v>
      </c>
      <c r="D1386" s="1" t="s">
        <v>9852</v>
      </c>
    </row>
    <row r="1387" spans="1:4" x14ac:dyDescent="0.25">
      <c r="A1387" s="1" t="s">
        <v>3314</v>
      </c>
      <c r="B1387" s="1" t="s">
        <v>8484</v>
      </c>
      <c r="C1387" s="1" t="s">
        <v>8493</v>
      </c>
      <c r="D1387" s="1" t="s">
        <v>9853</v>
      </c>
    </row>
    <row r="1388" spans="1:4" x14ac:dyDescent="0.25">
      <c r="A1388" s="1" t="s">
        <v>3316</v>
      </c>
      <c r="B1388" s="1" t="s">
        <v>8495</v>
      </c>
      <c r="C1388" s="1" t="s">
        <v>8518</v>
      </c>
      <c r="D1388" s="1" t="s">
        <v>9854</v>
      </c>
    </row>
    <row r="1389" spans="1:4" x14ac:dyDescent="0.25">
      <c r="A1389" s="1" t="s">
        <v>3322</v>
      </c>
      <c r="B1389" s="1" t="s">
        <v>8484</v>
      </c>
      <c r="C1389" s="1" t="s">
        <v>8485</v>
      </c>
      <c r="D1389" s="1" t="s">
        <v>9855</v>
      </c>
    </row>
    <row r="1390" spans="1:4" x14ac:dyDescent="0.25">
      <c r="A1390" s="1" t="s">
        <v>3328</v>
      </c>
      <c r="B1390" s="1" t="s">
        <v>8495</v>
      </c>
      <c r="C1390" s="1" t="s">
        <v>8803</v>
      </c>
      <c r="D1390" s="1" t="s">
        <v>9856</v>
      </c>
    </row>
    <row r="1391" spans="1:4" x14ac:dyDescent="0.25">
      <c r="A1391" s="1" t="s">
        <v>3330</v>
      </c>
      <c r="B1391" s="1" t="s">
        <v>8495</v>
      </c>
      <c r="C1391" s="1" t="s">
        <v>8652</v>
      </c>
      <c r="D1391" s="1" t="s">
        <v>9857</v>
      </c>
    </row>
    <row r="1392" spans="1:4" x14ac:dyDescent="0.25">
      <c r="A1392" s="1" t="s">
        <v>3331</v>
      </c>
      <c r="B1392" s="1" t="s">
        <v>8484</v>
      </c>
      <c r="C1392" s="1" t="s">
        <v>8498</v>
      </c>
      <c r="D1392" s="1" t="s">
        <v>9858</v>
      </c>
    </row>
    <row r="1393" spans="1:4" x14ac:dyDescent="0.25">
      <c r="A1393" s="1" t="s">
        <v>3335</v>
      </c>
      <c r="B1393" s="1" t="s">
        <v>8479</v>
      </c>
      <c r="C1393" s="1" t="s">
        <v>8482</v>
      </c>
      <c r="D1393" s="1" t="s">
        <v>9859</v>
      </c>
    </row>
    <row r="1394" spans="1:4" x14ac:dyDescent="0.25">
      <c r="A1394" s="1" t="s">
        <v>3337</v>
      </c>
      <c r="B1394" s="1" t="s">
        <v>8479</v>
      </c>
      <c r="C1394" s="1" t="s">
        <v>8491</v>
      </c>
      <c r="D1394" s="1" t="s">
        <v>9860</v>
      </c>
    </row>
    <row r="1395" spans="1:4" x14ac:dyDescent="0.25">
      <c r="A1395" s="1" t="s">
        <v>3342</v>
      </c>
      <c r="B1395" s="1" t="s">
        <v>8484</v>
      </c>
      <c r="C1395" s="1" t="s">
        <v>8504</v>
      </c>
      <c r="D1395" s="1" t="s">
        <v>9861</v>
      </c>
    </row>
    <row r="1396" spans="1:4" x14ac:dyDescent="0.25">
      <c r="A1396" s="1" t="s">
        <v>3343</v>
      </c>
      <c r="B1396" s="1" t="s">
        <v>8484</v>
      </c>
      <c r="C1396" s="1" t="s">
        <v>8493</v>
      </c>
      <c r="D1396" s="1" t="s">
        <v>9862</v>
      </c>
    </row>
    <row r="1397" spans="1:4" x14ac:dyDescent="0.25">
      <c r="A1397" s="1" t="s">
        <v>3348</v>
      </c>
      <c r="B1397" s="1" t="s">
        <v>8484</v>
      </c>
      <c r="C1397" s="1" t="s">
        <v>8498</v>
      </c>
      <c r="D1397" s="1" t="s">
        <v>9863</v>
      </c>
    </row>
    <row r="1398" spans="1:4" x14ac:dyDescent="0.25">
      <c r="A1398" s="1" t="s">
        <v>3349</v>
      </c>
      <c r="B1398" s="1" t="s">
        <v>8484</v>
      </c>
      <c r="C1398" s="1" t="s">
        <v>8504</v>
      </c>
      <c r="D1398" s="1" t="s">
        <v>9864</v>
      </c>
    </row>
    <row r="1399" spans="1:4" x14ac:dyDescent="0.25">
      <c r="A1399" s="1" t="s">
        <v>3352</v>
      </c>
      <c r="B1399" s="1" t="s">
        <v>8484</v>
      </c>
      <c r="C1399" s="1" t="s">
        <v>8504</v>
      </c>
      <c r="D1399" s="1" t="s">
        <v>9865</v>
      </c>
    </row>
    <row r="1400" spans="1:4" x14ac:dyDescent="0.25">
      <c r="A1400" s="1" t="s">
        <v>3353</v>
      </c>
      <c r="B1400" s="1" t="s">
        <v>8479</v>
      </c>
      <c r="C1400" s="1" t="s">
        <v>8480</v>
      </c>
      <c r="D1400" s="1" t="s">
        <v>9866</v>
      </c>
    </row>
    <row r="1401" spans="1:4" x14ac:dyDescent="0.25">
      <c r="A1401" s="1" t="s">
        <v>3354</v>
      </c>
      <c r="B1401" s="1" t="s">
        <v>8484</v>
      </c>
      <c r="C1401" s="1" t="s">
        <v>8498</v>
      </c>
      <c r="D1401" s="1" t="s">
        <v>9867</v>
      </c>
    </row>
    <row r="1402" spans="1:4" x14ac:dyDescent="0.25">
      <c r="A1402" s="1" t="s">
        <v>3358</v>
      </c>
      <c r="B1402" s="1" t="s">
        <v>8495</v>
      </c>
      <c r="C1402" s="1" t="s">
        <v>8496</v>
      </c>
      <c r="D1402" s="1" t="s">
        <v>9868</v>
      </c>
    </row>
    <row r="1403" spans="1:4" x14ac:dyDescent="0.25">
      <c r="A1403" s="1" t="s">
        <v>3368</v>
      </c>
      <c r="B1403" s="1" t="s">
        <v>8479</v>
      </c>
      <c r="C1403" s="1" t="s">
        <v>8482</v>
      </c>
      <c r="D1403" s="1" t="s">
        <v>9869</v>
      </c>
    </row>
    <row r="1404" spans="1:4" x14ac:dyDescent="0.25">
      <c r="A1404" s="1" t="s">
        <v>3369</v>
      </c>
      <c r="B1404" s="1" t="s">
        <v>8484</v>
      </c>
      <c r="C1404" s="1" t="s">
        <v>8504</v>
      </c>
      <c r="D1404" s="1" t="s">
        <v>9870</v>
      </c>
    </row>
    <row r="1405" spans="1:4" x14ac:dyDescent="0.25">
      <c r="A1405" s="1" t="s">
        <v>3376</v>
      </c>
      <c r="B1405" s="1" t="s">
        <v>8484</v>
      </c>
      <c r="C1405" s="1" t="s">
        <v>8498</v>
      </c>
      <c r="D1405" s="1" t="s">
        <v>9871</v>
      </c>
    </row>
    <row r="1406" spans="1:4" x14ac:dyDescent="0.25">
      <c r="A1406" s="1" t="s">
        <v>3377</v>
      </c>
      <c r="B1406" s="1" t="s">
        <v>8495</v>
      </c>
      <c r="C1406" s="1" t="s">
        <v>8652</v>
      </c>
      <c r="D1406" s="1" t="s">
        <v>9872</v>
      </c>
    </row>
    <row r="1407" spans="1:4" x14ac:dyDescent="0.25">
      <c r="A1407" s="1" t="s">
        <v>3378</v>
      </c>
      <c r="B1407" s="1" t="s">
        <v>8495</v>
      </c>
      <c r="C1407" s="1" t="s">
        <v>8496</v>
      </c>
      <c r="D1407" s="1" t="s">
        <v>9873</v>
      </c>
    </row>
    <row r="1408" spans="1:4" x14ac:dyDescent="0.25">
      <c r="A1408" s="1" t="s">
        <v>3382</v>
      </c>
      <c r="B1408" s="1" t="s">
        <v>8484</v>
      </c>
      <c r="C1408" s="1" t="s">
        <v>8498</v>
      </c>
      <c r="D1408" s="1" t="s">
        <v>9874</v>
      </c>
    </row>
    <row r="1409" spans="1:4" x14ac:dyDescent="0.25">
      <c r="A1409" s="1" t="s">
        <v>3384</v>
      </c>
      <c r="B1409" s="1" t="s">
        <v>8484</v>
      </c>
      <c r="C1409" s="1" t="s">
        <v>8504</v>
      </c>
      <c r="D1409" s="1" t="s">
        <v>9875</v>
      </c>
    </row>
    <row r="1410" spans="1:4" x14ac:dyDescent="0.25">
      <c r="A1410" s="1" t="s">
        <v>3388</v>
      </c>
      <c r="B1410" s="1" t="s">
        <v>8484</v>
      </c>
      <c r="C1410" s="1" t="s">
        <v>8504</v>
      </c>
      <c r="D1410" s="1" t="s">
        <v>9876</v>
      </c>
    </row>
    <row r="1411" spans="1:4" x14ac:dyDescent="0.25">
      <c r="A1411" s="1" t="s">
        <v>3389</v>
      </c>
      <c r="B1411" s="1" t="s">
        <v>8495</v>
      </c>
      <c r="C1411" s="1" t="s">
        <v>8496</v>
      </c>
      <c r="D1411" s="1" t="s">
        <v>9877</v>
      </c>
    </row>
    <row r="1412" spans="1:4" x14ac:dyDescent="0.25">
      <c r="A1412" s="1" t="s">
        <v>3395</v>
      </c>
      <c r="B1412" s="1" t="s">
        <v>8495</v>
      </c>
      <c r="C1412" s="1" t="s">
        <v>8652</v>
      </c>
      <c r="D1412" s="1" t="s">
        <v>9878</v>
      </c>
    </row>
    <row r="1413" spans="1:4" x14ac:dyDescent="0.25">
      <c r="A1413" s="1" t="s">
        <v>3396</v>
      </c>
      <c r="B1413" s="1" t="s">
        <v>8495</v>
      </c>
      <c r="C1413" s="1" t="s">
        <v>8652</v>
      </c>
      <c r="D1413" s="1" t="s">
        <v>9879</v>
      </c>
    </row>
    <row r="1414" spans="1:4" x14ac:dyDescent="0.25">
      <c r="A1414" s="1" t="s">
        <v>3397</v>
      </c>
      <c r="B1414" s="1" t="s">
        <v>8484</v>
      </c>
      <c r="C1414" s="1" t="s">
        <v>8493</v>
      </c>
      <c r="D1414" s="1" t="s">
        <v>9880</v>
      </c>
    </row>
    <row r="1415" spans="1:4" x14ac:dyDescent="0.25">
      <c r="A1415" s="1" t="s">
        <v>3399</v>
      </c>
      <c r="B1415" s="1" t="s">
        <v>8484</v>
      </c>
      <c r="C1415" s="1" t="s">
        <v>8504</v>
      </c>
      <c r="D1415" s="1" t="s">
        <v>9881</v>
      </c>
    </row>
    <row r="1416" spans="1:4" x14ac:dyDescent="0.25">
      <c r="A1416" s="1" t="s">
        <v>3402</v>
      </c>
      <c r="B1416" s="1" t="s">
        <v>8484</v>
      </c>
      <c r="C1416" s="1" t="s">
        <v>8504</v>
      </c>
      <c r="D1416" s="1" t="s">
        <v>9882</v>
      </c>
    </row>
    <row r="1417" spans="1:4" x14ac:dyDescent="0.25">
      <c r="A1417" s="1" t="s">
        <v>3403</v>
      </c>
      <c r="B1417" s="1" t="s">
        <v>8484</v>
      </c>
      <c r="C1417" s="1" t="s">
        <v>8504</v>
      </c>
      <c r="D1417" s="1" t="s">
        <v>9883</v>
      </c>
    </row>
    <row r="1418" spans="1:4" x14ac:dyDescent="0.25">
      <c r="A1418" s="1" t="s">
        <v>3405</v>
      </c>
      <c r="B1418" s="1" t="s">
        <v>8479</v>
      </c>
      <c r="C1418" s="1" t="s">
        <v>8491</v>
      </c>
      <c r="D1418" s="1" t="s">
        <v>9884</v>
      </c>
    </row>
    <row r="1419" spans="1:4" x14ac:dyDescent="0.25">
      <c r="A1419" s="1" t="s">
        <v>3412</v>
      </c>
      <c r="B1419" s="1" t="s">
        <v>8495</v>
      </c>
      <c r="C1419" s="1" t="s">
        <v>8496</v>
      </c>
      <c r="D1419" s="1" t="s">
        <v>9885</v>
      </c>
    </row>
    <row r="1420" spans="1:4" x14ac:dyDescent="0.25">
      <c r="A1420" s="1" t="s">
        <v>3416</v>
      </c>
      <c r="B1420" s="1" t="s">
        <v>8495</v>
      </c>
      <c r="C1420" s="1" t="s">
        <v>8496</v>
      </c>
      <c r="D1420" s="1" t="s">
        <v>9886</v>
      </c>
    </row>
    <row r="1421" spans="1:4" x14ac:dyDescent="0.25">
      <c r="A1421" s="1" t="s">
        <v>3430</v>
      </c>
      <c r="B1421" s="1" t="s">
        <v>8495</v>
      </c>
      <c r="C1421" s="1" t="s">
        <v>8496</v>
      </c>
      <c r="D1421" s="1" t="s">
        <v>9887</v>
      </c>
    </row>
    <row r="1422" spans="1:4" x14ac:dyDescent="0.25">
      <c r="A1422" s="1" t="s">
        <v>3432</v>
      </c>
      <c r="B1422" s="1" t="s">
        <v>8484</v>
      </c>
      <c r="C1422" s="1" t="s">
        <v>8629</v>
      </c>
      <c r="D1422" s="1" t="s">
        <v>9888</v>
      </c>
    </row>
    <row r="1423" spans="1:4" x14ac:dyDescent="0.25">
      <c r="A1423" s="1" t="s">
        <v>3433</v>
      </c>
      <c r="B1423" s="1" t="s">
        <v>8495</v>
      </c>
      <c r="C1423" s="1" t="s">
        <v>8518</v>
      </c>
      <c r="D1423" s="1" t="s">
        <v>9889</v>
      </c>
    </row>
    <row r="1424" spans="1:4" x14ac:dyDescent="0.25">
      <c r="A1424" s="1" t="s">
        <v>3441</v>
      </c>
      <c r="B1424" s="1" t="s">
        <v>8495</v>
      </c>
      <c r="C1424" s="1" t="s">
        <v>8518</v>
      </c>
      <c r="D1424" s="1" t="s">
        <v>9890</v>
      </c>
    </row>
    <row r="1425" spans="1:4" x14ac:dyDescent="0.25">
      <c r="A1425" s="1" t="s">
        <v>3445</v>
      </c>
      <c r="B1425" s="1" t="s">
        <v>8479</v>
      </c>
      <c r="C1425" s="1" t="s">
        <v>8482</v>
      </c>
      <c r="D1425" s="1" t="s">
        <v>9891</v>
      </c>
    </row>
    <row r="1426" spans="1:4" x14ac:dyDescent="0.25">
      <c r="A1426" s="1" t="s">
        <v>3447</v>
      </c>
      <c r="B1426" s="1" t="s">
        <v>8484</v>
      </c>
      <c r="C1426" s="1" t="s">
        <v>8489</v>
      </c>
      <c r="D1426" s="1" t="s">
        <v>9892</v>
      </c>
    </row>
    <row r="1427" spans="1:4" x14ac:dyDescent="0.25">
      <c r="A1427" s="1" t="s">
        <v>3457</v>
      </c>
      <c r="B1427" s="1" t="s">
        <v>8495</v>
      </c>
      <c r="C1427" s="1" t="s">
        <v>8518</v>
      </c>
      <c r="D1427" s="1" t="s">
        <v>9893</v>
      </c>
    </row>
    <row r="1428" spans="1:4" x14ac:dyDescent="0.25">
      <c r="A1428" s="1" t="s">
        <v>3459</v>
      </c>
      <c r="B1428" s="1" t="s">
        <v>8484</v>
      </c>
      <c r="C1428" s="1" t="s">
        <v>8498</v>
      </c>
      <c r="D1428" s="1" t="s">
        <v>9894</v>
      </c>
    </row>
    <row r="1429" spans="1:4" x14ac:dyDescent="0.25">
      <c r="A1429" s="1" t="s">
        <v>3460</v>
      </c>
      <c r="B1429" s="1" t="s">
        <v>8484</v>
      </c>
      <c r="C1429" s="1" t="s">
        <v>8489</v>
      </c>
      <c r="D1429" s="1" t="s">
        <v>9895</v>
      </c>
    </row>
    <row r="1430" spans="1:4" x14ac:dyDescent="0.25">
      <c r="A1430" s="1" t="s">
        <v>3462</v>
      </c>
      <c r="B1430" s="1" t="s">
        <v>8484</v>
      </c>
      <c r="C1430" s="1" t="s">
        <v>8500</v>
      </c>
      <c r="D1430" s="1" t="s">
        <v>9896</v>
      </c>
    </row>
    <row r="1431" spans="1:4" x14ac:dyDescent="0.25">
      <c r="A1431" s="1" t="s">
        <v>3465</v>
      </c>
      <c r="B1431" s="1" t="s">
        <v>8484</v>
      </c>
      <c r="C1431" s="1" t="s">
        <v>8500</v>
      </c>
      <c r="D1431" s="1" t="s">
        <v>9897</v>
      </c>
    </row>
    <row r="1432" spans="1:4" x14ac:dyDescent="0.25">
      <c r="A1432" s="1" t="s">
        <v>3474</v>
      </c>
      <c r="B1432" s="1" t="s">
        <v>8495</v>
      </c>
      <c r="C1432" s="1" t="s">
        <v>8518</v>
      </c>
      <c r="D1432" s="1" t="s">
        <v>9898</v>
      </c>
    </row>
    <row r="1433" spans="1:4" x14ac:dyDescent="0.25">
      <c r="A1433" s="1" t="s">
        <v>3479</v>
      </c>
      <c r="B1433" s="1" t="s">
        <v>8495</v>
      </c>
      <c r="C1433" s="1" t="s">
        <v>8496</v>
      </c>
      <c r="D1433" s="1" t="s">
        <v>9899</v>
      </c>
    </row>
    <row r="1434" spans="1:4" x14ac:dyDescent="0.25">
      <c r="A1434" s="1" t="s">
        <v>3482</v>
      </c>
      <c r="B1434" s="1" t="s">
        <v>8484</v>
      </c>
      <c r="C1434" s="1" t="s">
        <v>8547</v>
      </c>
      <c r="D1434" s="1" t="s">
        <v>9900</v>
      </c>
    </row>
    <row r="1435" spans="1:4" x14ac:dyDescent="0.25">
      <c r="A1435" s="1" t="s">
        <v>3492</v>
      </c>
      <c r="B1435" s="1" t="s">
        <v>8484</v>
      </c>
      <c r="C1435" s="1" t="s">
        <v>8504</v>
      </c>
      <c r="D1435" s="1" t="s">
        <v>9901</v>
      </c>
    </row>
    <row r="1436" spans="1:4" x14ac:dyDescent="0.25">
      <c r="A1436" s="1" t="s">
        <v>3496</v>
      </c>
      <c r="B1436" s="1" t="s">
        <v>8484</v>
      </c>
      <c r="C1436" s="1" t="s">
        <v>8504</v>
      </c>
      <c r="D1436" s="1" t="s">
        <v>9902</v>
      </c>
    </row>
    <row r="1437" spans="1:4" x14ac:dyDescent="0.25">
      <c r="A1437" s="1" t="s">
        <v>3498</v>
      </c>
      <c r="B1437" s="1" t="s">
        <v>8479</v>
      </c>
      <c r="C1437" s="1" t="s">
        <v>8491</v>
      </c>
      <c r="D1437" s="1" t="s">
        <v>9903</v>
      </c>
    </row>
    <row r="1438" spans="1:4" x14ac:dyDescent="0.25">
      <c r="A1438" s="1" t="s">
        <v>3506</v>
      </c>
      <c r="B1438" s="1" t="s">
        <v>8484</v>
      </c>
      <c r="C1438" s="1" t="s">
        <v>8504</v>
      </c>
      <c r="D1438" s="1" t="s">
        <v>9904</v>
      </c>
    </row>
    <row r="1439" spans="1:4" x14ac:dyDescent="0.25">
      <c r="A1439" s="1" t="s">
        <v>3508</v>
      </c>
      <c r="B1439" s="1" t="s">
        <v>8484</v>
      </c>
      <c r="C1439" s="1" t="s">
        <v>8504</v>
      </c>
      <c r="D1439" s="1" t="s">
        <v>9905</v>
      </c>
    </row>
    <row r="1440" spans="1:4" x14ac:dyDescent="0.25">
      <c r="A1440" s="1" t="s">
        <v>3509</v>
      </c>
      <c r="B1440" s="1" t="s">
        <v>8484</v>
      </c>
      <c r="C1440" s="1" t="s">
        <v>8504</v>
      </c>
      <c r="D1440" s="1" t="s">
        <v>9906</v>
      </c>
    </row>
    <row r="1441" spans="1:4" x14ac:dyDescent="0.25">
      <c r="A1441" s="1" t="s">
        <v>3511</v>
      </c>
      <c r="B1441" s="1" t="s">
        <v>8484</v>
      </c>
      <c r="C1441" s="1" t="s">
        <v>8489</v>
      </c>
      <c r="D1441" s="1" t="s">
        <v>9907</v>
      </c>
    </row>
    <row r="1442" spans="1:4" x14ac:dyDescent="0.25">
      <c r="A1442" s="1" t="s">
        <v>3515</v>
      </c>
      <c r="B1442" s="1" t="s">
        <v>8484</v>
      </c>
      <c r="C1442" s="1" t="s">
        <v>8504</v>
      </c>
      <c r="D1442" s="1" t="s">
        <v>9908</v>
      </c>
    </row>
    <row r="1443" spans="1:4" x14ac:dyDescent="0.25">
      <c r="A1443" s="1" t="s">
        <v>3528</v>
      </c>
      <c r="B1443" s="1" t="s">
        <v>8479</v>
      </c>
      <c r="C1443" s="1" t="s">
        <v>8491</v>
      </c>
      <c r="D1443" s="1" t="s">
        <v>9909</v>
      </c>
    </row>
    <row r="1444" spans="1:4" x14ac:dyDescent="0.25">
      <c r="A1444" s="1" t="s">
        <v>3534</v>
      </c>
      <c r="B1444" s="1" t="s">
        <v>8479</v>
      </c>
      <c r="C1444" s="1" t="s">
        <v>8491</v>
      </c>
      <c r="D1444" s="1" t="s">
        <v>9910</v>
      </c>
    </row>
    <row r="1445" spans="1:4" x14ac:dyDescent="0.25">
      <c r="A1445" s="1" t="s">
        <v>3541</v>
      </c>
      <c r="B1445" s="1" t="s">
        <v>8495</v>
      </c>
      <c r="C1445" s="1" t="s">
        <v>8496</v>
      </c>
      <c r="D1445" s="1" t="s">
        <v>9911</v>
      </c>
    </row>
    <row r="1446" spans="1:4" x14ac:dyDescent="0.25">
      <c r="A1446" s="1" t="s">
        <v>3544</v>
      </c>
      <c r="B1446" s="1" t="s">
        <v>8484</v>
      </c>
      <c r="C1446" s="1" t="s">
        <v>8629</v>
      </c>
      <c r="D1446" s="1" t="s">
        <v>8825</v>
      </c>
    </row>
    <row r="1447" spans="1:4" x14ac:dyDescent="0.25">
      <c r="A1447" s="1" t="s">
        <v>3547</v>
      </c>
      <c r="B1447" s="1" t="s">
        <v>8479</v>
      </c>
      <c r="C1447" s="1" t="s">
        <v>8491</v>
      </c>
      <c r="D1447" s="1" t="s">
        <v>9912</v>
      </c>
    </row>
    <row r="1448" spans="1:4" x14ac:dyDescent="0.25">
      <c r="A1448" s="1" t="s">
        <v>3562</v>
      </c>
      <c r="B1448" s="1" t="s">
        <v>8484</v>
      </c>
      <c r="C1448" s="1" t="s">
        <v>8504</v>
      </c>
      <c r="D1448" s="1" t="s">
        <v>9913</v>
      </c>
    </row>
    <row r="1449" spans="1:4" x14ac:dyDescent="0.25">
      <c r="A1449" s="1" t="s">
        <v>3566</v>
      </c>
      <c r="B1449" s="1" t="s">
        <v>8484</v>
      </c>
      <c r="C1449" s="1" t="s">
        <v>8504</v>
      </c>
      <c r="D1449" s="1" t="s">
        <v>9914</v>
      </c>
    </row>
    <row r="1450" spans="1:4" x14ac:dyDescent="0.25">
      <c r="A1450" s="1" t="s">
        <v>3567</v>
      </c>
      <c r="B1450" s="1" t="s">
        <v>8479</v>
      </c>
      <c r="C1450" s="1" t="s">
        <v>8491</v>
      </c>
      <c r="D1450" s="1" t="s">
        <v>9915</v>
      </c>
    </row>
    <row r="1451" spans="1:4" x14ac:dyDescent="0.25">
      <c r="A1451" s="1" t="s">
        <v>3576</v>
      </c>
      <c r="B1451" s="1" t="s">
        <v>8484</v>
      </c>
      <c r="C1451" s="1" t="s">
        <v>8489</v>
      </c>
      <c r="D1451" s="1" t="s">
        <v>9916</v>
      </c>
    </row>
    <row r="1452" spans="1:4" x14ac:dyDescent="0.25">
      <c r="A1452" s="1" t="s">
        <v>3578</v>
      </c>
      <c r="B1452" s="1" t="s">
        <v>8484</v>
      </c>
      <c r="C1452" s="1" t="s">
        <v>8504</v>
      </c>
      <c r="D1452" s="1" t="s">
        <v>9917</v>
      </c>
    </row>
    <row r="1453" spans="1:4" x14ac:dyDescent="0.25">
      <c r="A1453" s="1" t="s">
        <v>3582</v>
      </c>
      <c r="B1453" s="1" t="s">
        <v>8484</v>
      </c>
      <c r="C1453" s="1" t="s">
        <v>8523</v>
      </c>
      <c r="D1453" s="1" t="s">
        <v>8649</v>
      </c>
    </row>
    <row r="1454" spans="1:4" x14ac:dyDescent="0.25">
      <c r="A1454" s="1" t="s">
        <v>3583</v>
      </c>
      <c r="B1454" s="1" t="s">
        <v>8484</v>
      </c>
      <c r="C1454" s="1" t="s">
        <v>8493</v>
      </c>
      <c r="D1454" s="1" t="s">
        <v>9918</v>
      </c>
    </row>
    <row r="1455" spans="1:4" x14ac:dyDescent="0.25">
      <c r="A1455" s="1" t="s">
        <v>3586</v>
      </c>
      <c r="B1455" s="1" t="s">
        <v>8484</v>
      </c>
      <c r="C1455" s="1" t="s">
        <v>8493</v>
      </c>
      <c r="D1455" s="1" t="s">
        <v>9919</v>
      </c>
    </row>
    <row r="1456" spans="1:4" x14ac:dyDescent="0.25">
      <c r="A1456" s="1" t="s">
        <v>3592</v>
      </c>
      <c r="B1456" s="1" t="s">
        <v>8479</v>
      </c>
      <c r="C1456" s="1" t="s">
        <v>8491</v>
      </c>
      <c r="D1456" s="1" t="s">
        <v>9920</v>
      </c>
    </row>
    <row r="1457" spans="1:4" x14ac:dyDescent="0.25">
      <c r="A1457" s="1" t="s">
        <v>3601</v>
      </c>
      <c r="B1457" s="1" t="s">
        <v>8479</v>
      </c>
      <c r="C1457" s="1" t="s">
        <v>8482</v>
      </c>
      <c r="D1457" s="1" t="s">
        <v>9921</v>
      </c>
    </row>
    <row r="1458" spans="1:4" x14ac:dyDescent="0.25">
      <c r="A1458" s="1" t="s">
        <v>3603</v>
      </c>
      <c r="B1458" s="1" t="s">
        <v>8479</v>
      </c>
      <c r="C1458" s="1" t="s">
        <v>8491</v>
      </c>
      <c r="D1458" s="1" t="s">
        <v>9922</v>
      </c>
    </row>
    <row r="1459" spans="1:4" x14ac:dyDescent="0.25">
      <c r="A1459" s="1" t="s">
        <v>3606</v>
      </c>
      <c r="B1459" s="1" t="s">
        <v>8479</v>
      </c>
      <c r="C1459" s="1" t="s">
        <v>8491</v>
      </c>
      <c r="D1459" s="1" t="s">
        <v>9923</v>
      </c>
    </row>
    <row r="1460" spans="1:4" x14ac:dyDescent="0.25">
      <c r="A1460" s="1" t="s">
        <v>3607</v>
      </c>
      <c r="B1460" s="1" t="s">
        <v>8484</v>
      </c>
      <c r="C1460" s="1" t="s">
        <v>8498</v>
      </c>
      <c r="D1460" s="1" t="s">
        <v>9924</v>
      </c>
    </row>
    <row r="1461" spans="1:4" x14ac:dyDescent="0.25">
      <c r="A1461" s="1" t="s">
        <v>3610</v>
      </c>
      <c r="B1461" s="1" t="s">
        <v>8479</v>
      </c>
      <c r="C1461" s="1" t="s">
        <v>8482</v>
      </c>
      <c r="D1461" s="1" t="s">
        <v>9925</v>
      </c>
    </row>
    <row r="1462" spans="1:4" x14ac:dyDescent="0.25">
      <c r="A1462" s="1" t="s">
        <v>3611</v>
      </c>
      <c r="B1462" s="1" t="s">
        <v>8479</v>
      </c>
      <c r="C1462" s="1" t="s">
        <v>8491</v>
      </c>
      <c r="D1462" s="1" t="s">
        <v>9926</v>
      </c>
    </row>
    <row r="1463" spans="1:4" x14ac:dyDescent="0.25">
      <c r="A1463" s="1" t="s">
        <v>3612</v>
      </c>
      <c r="B1463" s="1" t="s">
        <v>8495</v>
      </c>
      <c r="C1463" s="1" t="s">
        <v>8496</v>
      </c>
      <c r="D1463" s="1" t="s">
        <v>9927</v>
      </c>
    </row>
    <row r="1464" spans="1:4" x14ac:dyDescent="0.25">
      <c r="A1464" s="1" t="s">
        <v>3621</v>
      </c>
      <c r="B1464" s="1" t="s">
        <v>8479</v>
      </c>
      <c r="C1464" s="1" t="s">
        <v>8491</v>
      </c>
      <c r="D1464" s="1" t="s">
        <v>9928</v>
      </c>
    </row>
    <row r="1465" spans="1:4" x14ac:dyDescent="0.25">
      <c r="A1465" s="1" t="s">
        <v>3626</v>
      </c>
      <c r="B1465" s="1" t="s">
        <v>8484</v>
      </c>
      <c r="C1465" s="1" t="s">
        <v>8504</v>
      </c>
      <c r="D1465" s="1" t="s">
        <v>9929</v>
      </c>
    </row>
    <row r="1466" spans="1:4" x14ac:dyDescent="0.25">
      <c r="A1466" s="1" t="s">
        <v>3628</v>
      </c>
      <c r="B1466" s="1" t="s">
        <v>8479</v>
      </c>
      <c r="C1466" s="1" t="s">
        <v>8482</v>
      </c>
      <c r="D1466" s="1" t="s">
        <v>9930</v>
      </c>
    </row>
    <row r="1467" spans="1:4" x14ac:dyDescent="0.25">
      <c r="A1467" s="1" t="s">
        <v>3633</v>
      </c>
      <c r="B1467" s="1" t="s">
        <v>8484</v>
      </c>
      <c r="C1467" s="1" t="s">
        <v>8504</v>
      </c>
      <c r="D1467" s="1" t="s">
        <v>9931</v>
      </c>
    </row>
    <row r="1468" spans="1:4" x14ac:dyDescent="0.25">
      <c r="A1468" s="1" t="s">
        <v>3638</v>
      </c>
      <c r="B1468" s="1" t="s">
        <v>8479</v>
      </c>
      <c r="C1468" s="1" t="s">
        <v>8491</v>
      </c>
      <c r="D1468" s="1" t="s">
        <v>9932</v>
      </c>
    </row>
    <row r="1469" spans="1:4" x14ac:dyDescent="0.25">
      <c r="A1469" s="1" t="s">
        <v>3645</v>
      </c>
      <c r="B1469" s="1" t="s">
        <v>8479</v>
      </c>
      <c r="C1469" s="1" t="s">
        <v>8491</v>
      </c>
      <c r="D1469" s="1" t="s">
        <v>9933</v>
      </c>
    </row>
    <row r="1470" spans="1:4" x14ac:dyDescent="0.25">
      <c r="A1470" s="1" t="s">
        <v>3646</v>
      </c>
      <c r="B1470" s="1" t="s">
        <v>8495</v>
      </c>
      <c r="C1470" s="1" t="s">
        <v>8652</v>
      </c>
      <c r="D1470" s="1" t="s">
        <v>9934</v>
      </c>
    </row>
    <row r="1471" spans="1:4" x14ac:dyDescent="0.25">
      <c r="A1471" s="1" t="s">
        <v>3648</v>
      </c>
      <c r="B1471" s="1" t="s">
        <v>8484</v>
      </c>
      <c r="C1471" s="1" t="s">
        <v>8498</v>
      </c>
      <c r="D1471" s="1" t="s">
        <v>9935</v>
      </c>
    </row>
    <row r="1472" spans="1:4" x14ac:dyDescent="0.25">
      <c r="A1472" s="1" t="s">
        <v>3652</v>
      </c>
      <c r="B1472" s="1" t="s">
        <v>8484</v>
      </c>
      <c r="C1472" s="1" t="s">
        <v>8500</v>
      </c>
      <c r="D1472" s="1" t="s">
        <v>9936</v>
      </c>
    </row>
    <row r="1473" spans="1:4" x14ac:dyDescent="0.25">
      <c r="A1473" s="1" t="s">
        <v>3663</v>
      </c>
      <c r="B1473" s="1" t="s">
        <v>8484</v>
      </c>
      <c r="C1473" s="1" t="s">
        <v>8547</v>
      </c>
      <c r="D1473" s="1" t="s">
        <v>9937</v>
      </c>
    </row>
    <row r="1474" spans="1:4" x14ac:dyDescent="0.25">
      <c r="A1474" s="1" t="s">
        <v>3669</v>
      </c>
      <c r="B1474" s="1" t="s">
        <v>8484</v>
      </c>
      <c r="C1474" s="1" t="s">
        <v>8498</v>
      </c>
      <c r="D1474" s="1" t="s">
        <v>9938</v>
      </c>
    </row>
    <row r="1475" spans="1:4" x14ac:dyDescent="0.25">
      <c r="A1475" s="1" t="s">
        <v>3677</v>
      </c>
      <c r="B1475" s="1" t="s">
        <v>8484</v>
      </c>
      <c r="C1475" s="1" t="s">
        <v>8493</v>
      </c>
      <c r="D1475" s="1" t="s">
        <v>9939</v>
      </c>
    </row>
    <row r="1476" spans="1:4" x14ac:dyDescent="0.25">
      <c r="A1476" s="1" t="s">
        <v>3678</v>
      </c>
      <c r="B1476" s="1" t="s">
        <v>8479</v>
      </c>
      <c r="C1476" s="1" t="s">
        <v>8491</v>
      </c>
      <c r="D1476" s="1" t="s">
        <v>9940</v>
      </c>
    </row>
    <row r="1477" spans="1:4" x14ac:dyDescent="0.25">
      <c r="A1477" s="1" t="s">
        <v>3682</v>
      </c>
      <c r="B1477" s="1" t="s">
        <v>8484</v>
      </c>
      <c r="C1477" s="1" t="s">
        <v>8523</v>
      </c>
      <c r="D1477" s="1" t="s">
        <v>9941</v>
      </c>
    </row>
    <row r="1478" spans="1:4" x14ac:dyDescent="0.25">
      <c r="A1478" s="1" t="s">
        <v>3683</v>
      </c>
      <c r="B1478" s="1" t="s">
        <v>8479</v>
      </c>
      <c r="C1478" s="1" t="s">
        <v>8482</v>
      </c>
      <c r="D1478" s="1" t="s">
        <v>9942</v>
      </c>
    </row>
    <row r="1479" spans="1:4" x14ac:dyDescent="0.25">
      <c r="A1479" s="1" t="s">
        <v>3686</v>
      </c>
      <c r="B1479" s="1" t="s">
        <v>8484</v>
      </c>
      <c r="C1479" s="1" t="s">
        <v>8493</v>
      </c>
      <c r="D1479" s="1" t="s">
        <v>9943</v>
      </c>
    </row>
    <row r="1480" spans="1:4" x14ac:dyDescent="0.25">
      <c r="A1480" s="1" t="s">
        <v>3691</v>
      </c>
      <c r="B1480" s="1" t="s">
        <v>8479</v>
      </c>
      <c r="C1480" s="1" t="s">
        <v>8491</v>
      </c>
      <c r="D1480" s="1" t="s">
        <v>9944</v>
      </c>
    </row>
    <row r="1481" spans="1:4" x14ac:dyDescent="0.25">
      <c r="A1481" s="1" t="s">
        <v>3696</v>
      </c>
      <c r="B1481" s="1" t="s">
        <v>8479</v>
      </c>
      <c r="C1481" s="1" t="s">
        <v>8487</v>
      </c>
      <c r="D1481" s="1" t="s">
        <v>9945</v>
      </c>
    </row>
    <row r="1482" spans="1:4" x14ac:dyDescent="0.25">
      <c r="A1482" s="1" t="s">
        <v>3701</v>
      </c>
      <c r="B1482" s="1" t="s">
        <v>8495</v>
      </c>
      <c r="C1482" s="1" t="s">
        <v>8496</v>
      </c>
      <c r="D1482" s="1" t="s">
        <v>9946</v>
      </c>
    </row>
    <row r="1483" spans="1:4" x14ac:dyDescent="0.25">
      <c r="A1483" s="1" t="s">
        <v>3702</v>
      </c>
      <c r="B1483" s="1" t="s">
        <v>8495</v>
      </c>
      <c r="C1483" s="1" t="s">
        <v>8518</v>
      </c>
      <c r="D1483" s="1" t="s">
        <v>9947</v>
      </c>
    </row>
    <row r="1484" spans="1:4" x14ac:dyDescent="0.25">
      <c r="A1484" s="1" t="s">
        <v>3705</v>
      </c>
      <c r="B1484" s="1" t="s">
        <v>8495</v>
      </c>
      <c r="C1484" s="1" t="s">
        <v>8518</v>
      </c>
      <c r="D1484" s="1" t="s">
        <v>9948</v>
      </c>
    </row>
    <row r="1485" spans="1:4" x14ac:dyDescent="0.25">
      <c r="A1485" s="1" t="s">
        <v>3706</v>
      </c>
      <c r="B1485" s="1" t="s">
        <v>8484</v>
      </c>
      <c r="C1485" s="1" t="s">
        <v>8504</v>
      </c>
      <c r="D1485" s="1" t="s">
        <v>9949</v>
      </c>
    </row>
    <row r="1486" spans="1:4" x14ac:dyDescent="0.25">
      <c r="A1486" s="1" t="s">
        <v>3709</v>
      </c>
      <c r="B1486" s="1" t="s">
        <v>8479</v>
      </c>
      <c r="C1486" s="1" t="s">
        <v>8491</v>
      </c>
      <c r="D1486" s="1" t="s">
        <v>9950</v>
      </c>
    </row>
    <row r="1487" spans="1:4" x14ac:dyDescent="0.25">
      <c r="A1487" s="1" t="s">
        <v>3720</v>
      </c>
      <c r="B1487" s="1" t="s">
        <v>8495</v>
      </c>
      <c r="C1487" s="1" t="s">
        <v>8496</v>
      </c>
      <c r="D1487" s="1" t="s">
        <v>9951</v>
      </c>
    </row>
    <row r="1488" spans="1:4" x14ac:dyDescent="0.25">
      <c r="A1488" s="1" t="s">
        <v>3722</v>
      </c>
      <c r="B1488" s="1" t="s">
        <v>8484</v>
      </c>
      <c r="C1488" s="1" t="s">
        <v>8504</v>
      </c>
      <c r="D1488" s="1" t="s">
        <v>9952</v>
      </c>
    </row>
    <row r="1489" spans="1:4" x14ac:dyDescent="0.25">
      <c r="A1489" s="1" t="s">
        <v>3728</v>
      </c>
      <c r="B1489" s="1" t="s">
        <v>8479</v>
      </c>
      <c r="C1489" s="1" t="s">
        <v>8480</v>
      </c>
      <c r="D1489" s="1" t="s">
        <v>9953</v>
      </c>
    </row>
    <row r="1490" spans="1:4" x14ac:dyDescent="0.25">
      <c r="A1490" s="1" t="s">
        <v>3730</v>
      </c>
      <c r="B1490" s="1" t="s">
        <v>8484</v>
      </c>
      <c r="C1490" s="1" t="s">
        <v>8498</v>
      </c>
      <c r="D1490" s="1" t="s">
        <v>9954</v>
      </c>
    </row>
    <row r="1491" spans="1:4" x14ac:dyDescent="0.25">
      <c r="A1491" s="1" t="s">
        <v>3733</v>
      </c>
      <c r="B1491" s="1" t="s">
        <v>8484</v>
      </c>
      <c r="C1491" s="1" t="s">
        <v>8504</v>
      </c>
      <c r="D1491" s="1" t="s">
        <v>9955</v>
      </c>
    </row>
    <row r="1492" spans="1:4" x14ac:dyDescent="0.25">
      <c r="A1492" s="1" t="s">
        <v>3737</v>
      </c>
      <c r="B1492" s="1" t="s">
        <v>8484</v>
      </c>
      <c r="C1492" s="1" t="s">
        <v>8504</v>
      </c>
      <c r="D1492" s="1" t="s">
        <v>9956</v>
      </c>
    </row>
    <row r="1493" spans="1:4" x14ac:dyDescent="0.25">
      <c r="A1493" s="1" t="s">
        <v>3739</v>
      </c>
      <c r="B1493" s="1" t="s">
        <v>8495</v>
      </c>
      <c r="C1493" s="1" t="s">
        <v>8652</v>
      </c>
      <c r="D1493" s="1" t="s">
        <v>9957</v>
      </c>
    </row>
    <row r="1494" spans="1:4" x14ac:dyDescent="0.25">
      <c r="A1494" s="1" t="s">
        <v>3741</v>
      </c>
      <c r="B1494" s="1" t="s">
        <v>8479</v>
      </c>
      <c r="C1494" s="1" t="s">
        <v>8491</v>
      </c>
      <c r="D1494" s="1" t="s">
        <v>9958</v>
      </c>
    </row>
    <row r="1495" spans="1:4" x14ac:dyDescent="0.25">
      <c r="A1495" s="1" t="s">
        <v>3745</v>
      </c>
      <c r="B1495" s="1" t="s">
        <v>8484</v>
      </c>
      <c r="C1495" s="1" t="s">
        <v>8504</v>
      </c>
      <c r="D1495" s="1" t="s">
        <v>9959</v>
      </c>
    </row>
    <row r="1496" spans="1:4" x14ac:dyDescent="0.25">
      <c r="A1496" s="1" t="s">
        <v>3749</v>
      </c>
      <c r="B1496" s="1" t="s">
        <v>8479</v>
      </c>
      <c r="C1496" s="1" t="s">
        <v>8491</v>
      </c>
      <c r="D1496" s="1" t="s">
        <v>9960</v>
      </c>
    </row>
    <row r="1497" spans="1:4" x14ac:dyDescent="0.25">
      <c r="A1497" s="1" t="s">
        <v>3751</v>
      </c>
      <c r="B1497" s="1" t="s">
        <v>8495</v>
      </c>
      <c r="C1497" s="1" t="s">
        <v>8496</v>
      </c>
      <c r="D1497" s="1" t="s">
        <v>9961</v>
      </c>
    </row>
    <row r="1498" spans="1:4" x14ac:dyDescent="0.25">
      <c r="A1498" s="1" t="s">
        <v>3758</v>
      </c>
      <c r="B1498" s="1" t="s">
        <v>8479</v>
      </c>
      <c r="C1498" s="1" t="s">
        <v>8482</v>
      </c>
      <c r="D1498" s="1" t="s">
        <v>9962</v>
      </c>
    </row>
    <row r="1499" spans="1:4" x14ac:dyDescent="0.25">
      <c r="A1499" s="1" t="s">
        <v>3763</v>
      </c>
      <c r="B1499" s="1" t="s">
        <v>8495</v>
      </c>
      <c r="C1499" s="1" t="s">
        <v>8652</v>
      </c>
      <c r="D1499" s="1" t="s">
        <v>9963</v>
      </c>
    </row>
    <row r="1500" spans="1:4" x14ac:dyDescent="0.25">
      <c r="A1500" s="1" t="s">
        <v>3765</v>
      </c>
      <c r="B1500" s="1" t="s">
        <v>8484</v>
      </c>
      <c r="C1500" s="1" t="s">
        <v>8498</v>
      </c>
      <c r="D1500" s="1" t="s">
        <v>9964</v>
      </c>
    </row>
    <row r="1501" spans="1:4" x14ac:dyDescent="0.25">
      <c r="A1501" s="1" t="s">
        <v>3772</v>
      </c>
      <c r="B1501" s="1" t="s">
        <v>8484</v>
      </c>
      <c r="C1501" s="1" t="s">
        <v>8498</v>
      </c>
      <c r="D1501" s="1" t="s">
        <v>9965</v>
      </c>
    </row>
    <row r="1502" spans="1:4" x14ac:dyDescent="0.25">
      <c r="A1502" s="1" t="s">
        <v>3774</v>
      </c>
      <c r="B1502" s="1" t="s">
        <v>8484</v>
      </c>
      <c r="C1502" s="1" t="s">
        <v>8493</v>
      </c>
      <c r="D1502" s="1" t="s">
        <v>9966</v>
      </c>
    </row>
    <row r="1503" spans="1:4" x14ac:dyDescent="0.25">
      <c r="A1503" s="1" t="s">
        <v>3775</v>
      </c>
      <c r="B1503" s="1" t="s">
        <v>8495</v>
      </c>
      <c r="C1503" s="1" t="s">
        <v>8496</v>
      </c>
      <c r="D1503" s="1" t="s">
        <v>9967</v>
      </c>
    </row>
    <row r="1504" spans="1:4" x14ac:dyDescent="0.25">
      <c r="A1504" s="1" t="s">
        <v>3781</v>
      </c>
      <c r="B1504" s="1" t="s">
        <v>8484</v>
      </c>
      <c r="C1504" s="1" t="s">
        <v>8493</v>
      </c>
      <c r="D1504" s="1" t="s">
        <v>9968</v>
      </c>
    </row>
    <row r="1505" spans="1:4" x14ac:dyDescent="0.25">
      <c r="A1505" s="1" t="s">
        <v>3787</v>
      </c>
      <c r="B1505" s="1" t="s">
        <v>8484</v>
      </c>
      <c r="C1505" s="1" t="s">
        <v>8523</v>
      </c>
      <c r="D1505" s="1" t="s">
        <v>8649</v>
      </c>
    </row>
    <row r="1506" spans="1:4" x14ac:dyDescent="0.25">
      <c r="A1506" s="1" t="s">
        <v>3790</v>
      </c>
      <c r="B1506" s="1" t="s">
        <v>8484</v>
      </c>
      <c r="C1506" s="1" t="s">
        <v>8498</v>
      </c>
      <c r="D1506" s="1" t="s">
        <v>9969</v>
      </c>
    </row>
    <row r="1507" spans="1:4" x14ac:dyDescent="0.25">
      <c r="A1507" s="1" t="s">
        <v>3792</v>
      </c>
      <c r="B1507" s="1" t="s">
        <v>8484</v>
      </c>
      <c r="C1507" s="1" t="s">
        <v>8489</v>
      </c>
      <c r="D1507" s="1" t="s">
        <v>9970</v>
      </c>
    </row>
    <row r="1508" spans="1:4" x14ac:dyDescent="0.25">
      <c r="A1508" s="1" t="s">
        <v>3798</v>
      </c>
      <c r="B1508" s="1" t="s">
        <v>8484</v>
      </c>
      <c r="C1508" s="1" t="s">
        <v>8547</v>
      </c>
      <c r="D1508" s="1" t="s">
        <v>9971</v>
      </c>
    </row>
    <row r="1509" spans="1:4" x14ac:dyDescent="0.25">
      <c r="A1509" s="1" t="s">
        <v>3802</v>
      </c>
      <c r="B1509" s="1" t="s">
        <v>8495</v>
      </c>
      <c r="C1509" s="1" t="s">
        <v>8496</v>
      </c>
      <c r="D1509" s="1" t="s">
        <v>9972</v>
      </c>
    </row>
    <row r="1510" spans="1:4" x14ac:dyDescent="0.25">
      <c r="A1510" s="1" t="s">
        <v>3807</v>
      </c>
      <c r="B1510" s="1" t="s">
        <v>8484</v>
      </c>
      <c r="C1510" s="1" t="s">
        <v>8485</v>
      </c>
      <c r="D1510" s="1" t="s">
        <v>9973</v>
      </c>
    </row>
    <row r="1511" spans="1:4" x14ac:dyDescent="0.25">
      <c r="A1511" s="1" t="s">
        <v>3809</v>
      </c>
      <c r="B1511" s="1" t="s">
        <v>8495</v>
      </c>
      <c r="C1511" s="1" t="s">
        <v>8518</v>
      </c>
      <c r="D1511" s="1" t="s">
        <v>9974</v>
      </c>
    </row>
    <row r="1512" spans="1:4" x14ac:dyDescent="0.25">
      <c r="A1512" s="1" t="s">
        <v>3818</v>
      </c>
      <c r="B1512" s="1" t="s">
        <v>8484</v>
      </c>
      <c r="C1512" s="1" t="s">
        <v>8523</v>
      </c>
      <c r="D1512" s="1" t="s">
        <v>9975</v>
      </c>
    </row>
    <row r="1513" spans="1:4" x14ac:dyDescent="0.25">
      <c r="A1513" s="1" t="s">
        <v>3819</v>
      </c>
      <c r="B1513" s="1" t="s">
        <v>8484</v>
      </c>
      <c r="C1513" s="1" t="s">
        <v>8629</v>
      </c>
      <c r="D1513" s="1" t="s">
        <v>9976</v>
      </c>
    </row>
    <row r="1514" spans="1:4" x14ac:dyDescent="0.25">
      <c r="A1514" s="1" t="s">
        <v>3823</v>
      </c>
      <c r="B1514" s="1" t="s">
        <v>8484</v>
      </c>
      <c r="C1514" s="1" t="s">
        <v>8489</v>
      </c>
      <c r="D1514" s="1" t="s">
        <v>9977</v>
      </c>
    </row>
    <row r="1515" spans="1:4" x14ac:dyDescent="0.25">
      <c r="A1515" s="1" t="s">
        <v>3830</v>
      </c>
      <c r="B1515" s="1" t="s">
        <v>8495</v>
      </c>
      <c r="C1515" s="1" t="s">
        <v>8496</v>
      </c>
      <c r="D1515" s="1" t="s">
        <v>9978</v>
      </c>
    </row>
    <row r="1516" spans="1:4" x14ac:dyDescent="0.25">
      <c r="A1516" s="1" t="s">
        <v>3835</v>
      </c>
      <c r="B1516" s="1" t="s">
        <v>8495</v>
      </c>
      <c r="C1516" s="1" t="s">
        <v>8496</v>
      </c>
      <c r="D1516" s="1" t="s">
        <v>9979</v>
      </c>
    </row>
    <row r="1517" spans="1:4" x14ac:dyDescent="0.25">
      <c r="A1517" s="1" t="s">
        <v>3837</v>
      </c>
      <c r="B1517" s="1" t="s">
        <v>8484</v>
      </c>
      <c r="C1517" s="1" t="s">
        <v>8493</v>
      </c>
      <c r="D1517" s="1" t="s">
        <v>9980</v>
      </c>
    </row>
    <row r="1518" spans="1:4" x14ac:dyDescent="0.25">
      <c r="A1518" s="1" t="s">
        <v>3850</v>
      </c>
      <c r="B1518" s="1" t="s">
        <v>8484</v>
      </c>
      <c r="C1518" s="1" t="s">
        <v>8504</v>
      </c>
      <c r="D1518" s="1" t="s">
        <v>9981</v>
      </c>
    </row>
    <row r="1519" spans="1:4" x14ac:dyDescent="0.25">
      <c r="A1519" s="1" t="s">
        <v>3856</v>
      </c>
      <c r="B1519" s="1" t="s">
        <v>8495</v>
      </c>
      <c r="C1519" s="1" t="s">
        <v>8496</v>
      </c>
      <c r="D1519" s="1" t="s">
        <v>9982</v>
      </c>
    </row>
    <row r="1520" spans="1:4" x14ac:dyDescent="0.25">
      <c r="A1520" s="1" t="s">
        <v>3867</v>
      </c>
      <c r="B1520" s="1" t="s">
        <v>8484</v>
      </c>
      <c r="C1520" s="1" t="s">
        <v>8500</v>
      </c>
      <c r="D1520" s="1" t="s">
        <v>9983</v>
      </c>
    </row>
    <row r="1521" spans="1:4" x14ac:dyDescent="0.25">
      <c r="A1521" s="1" t="s">
        <v>3869</v>
      </c>
      <c r="B1521" s="1" t="s">
        <v>8495</v>
      </c>
      <c r="C1521" s="1" t="s">
        <v>8518</v>
      </c>
      <c r="D1521" s="1" t="s">
        <v>9984</v>
      </c>
    </row>
    <row r="1522" spans="1:4" x14ac:dyDescent="0.25">
      <c r="A1522" s="1" t="s">
        <v>3874</v>
      </c>
      <c r="B1522" s="1" t="s">
        <v>8495</v>
      </c>
      <c r="C1522" s="1" t="s">
        <v>8652</v>
      </c>
      <c r="D1522" s="1" t="s">
        <v>9985</v>
      </c>
    </row>
    <row r="1523" spans="1:4" x14ac:dyDescent="0.25">
      <c r="A1523" s="1" t="s">
        <v>3878</v>
      </c>
      <c r="B1523" s="1" t="s">
        <v>8495</v>
      </c>
      <c r="C1523" s="1" t="s">
        <v>8496</v>
      </c>
      <c r="D1523" s="1" t="s">
        <v>9986</v>
      </c>
    </row>
    <row r="1524" spans="1:4" x14ac:dyDescent="0.25">
      <c r="A1524" s="1" t="s">
        <v>3891</v>
      </c>
      <c r="B1524" s="1" t="s">
        <v>8484</v>
      </c>
      <c r="C1524" s="1" t="s">
        <v>8504</v>
      </c>
      <c r="D1524" s="1" t="s">
        <v>9987</v>
      </c>
    </row>
    <row r="1525" spans="1:4" x14ac:dyDescent="0.25">
      <c r="A1525" s="1" t="s">
        <v>3893</v>
      </c>
      <c r="B1525" s="1" t="s">
        <v>8495</v>
      </c>
      <c r="C1525" s="1" t="s">
        <v>8518</v>
      </c>
      <c r="D1525" s="1" t="s">
        <v>9988</v>
      </c>
    </row>
    <row r="1526" spans="1:4" x14ac:dyDescent="0.25">
      <c r="A1526" s="1" t="s">
        <v>3894</v>
      </c>
      <c r="B1526" s="1" t="s">
        <v>8479</v>
      </c>
      <c r="C1526" s="1" t="s">
        <v>8491</v>
      </c>
      <c r="D1526" s="1" t="s">
        <v>9989</v>
      </c>
    </row>
    <row r="1527" spans="1:4" x14ac:dyDescent="0.25">
      <c r="A1527" s="1" t="s">
        <v>3897</v>
      </c>
      <c r="B1527" s="1" t="s">
        <v>8479</v>
      </c>
      <c r="C1527" s="1" t="s">
        <v>8491</v>
      </c>
      <c r="D1527" s="1" t="s">
        <v>9990</v>
      </c>
    </row>
    <row r="1528" spans="1:4" x14ac:dyDescent="0.25">
      <c r="A1528" s="1" t="s">
        <v>3898</v>
      </c>
      <c r="B1528" s="1" t="s">
        <v>8484</v>
      </c>
      <c r="C1528" s="1" t="s">
        <v>8498</v>
      </c>
      <c r="D1528" s="1" t="s">
        <v>9991</v>
      </c>
    </row>
    <row r="1529" spans="1:4" x14ac:dyDescent="0.25">
      <c r="A1529" s="1" t="s">
        <v>3899</v>
      </c>
      <c r="B1529" s="1" t="s">
        <v>8484</v>
      </c>
      <c r="C1529" s="1" t="s">
        <v>8500</v>
      </c>
      <c r="D1529" s="1" t="s">
        <v>9992</v>
      </c>
    </row>
    <row r="1530" spans="1:4" x14ac:dyDescent="0.25">
      <c r="A1530" s="1" t="s">
        <v>3906</v>
      </c>
      <c r="B1530" s="1" t="s">
        <v>8479</v>
      </c>
      <c r="C1530" s="1" t="s">
        <v>8480</v>
      </c>
      <c r="D1530" s="1" t="s">
        <v>9993</v>
      </c>
    </row>
    <row r="1531" spans="1:4" x14ac:dyDescent="0.25">
      <c r="A1531" s="1" t="s">
        <v>3908</v>
      </c>
      <c r="B1531" s="1" t="s">
        <v>8479</v>
      </c>
      <c r="C1531" s="1" t="s">
        <v>8487</v>
      </c>
      <c r="D1531" s="1" t="s">
        <v>9994</v>
      </c>
    </row>
    <row r="1532" spans="1:4" x14ac:dyDescent="0.25">
      <c r="A1532" s="1" t="s">
        <v>3912</v>
      </c>
      <c r="B1532" s="1" t="s">
        <v>8479</v>
      </c>
      <c r="C1532" s="1" t="s">
        <v>8491</v>
      </c>
      <c r="D1532" s="1" t="s">
        <v>9995</v>
      </c>
    </row>
    <row r="1533" spans="1:4" x14ac:dyDescent="0.25">
      <c r="A1533" s="1" t="s">
        <v>3919</v>
      </c>
      <c r="B1533" s="1" t="s">
        <v>8479</v>
      </c>
      <c r="C1533" s="1" t="s">
        <v>8480</v>
      </c>
      <c r="D1533" s="1" t="s">
        <v>9996</v>
      </c>
    </row>
    <row r="1534" spans="1:4" x14ac:dyDescent="0.25">
      <c r="A1534" s="1" t="s">
        <v>3926</v>
      </c>
      <c r="B1534" s="1" t="s">
        <v>8484</v>
      </c>
      <c r="C1534" s="1" t="s">
        <v>8504</v>
      </c>
      <c r="D1534" s="1" t="s">
        <v>9997</v>
      </c>
    </row>
    <row r="1535" spans="1:4" x14ac:dyDescent="0.25">
      <c r="A1535" s="1" t="s">
        <v>3928</v>
      </c>
      <c r="B1535" s="1" t="s">
        <v>8479</v>
      </c>
      <c r="C1535" s="1" t="s">
        <v>8491</v>
      </c>
      <c r="D1535" s="1" t="s">
        <v>9998</v>
      </c>
    </row>
    <row r="1536" spans="1:4" x14ac:dyDescent="0.25">
      <c r="A1536" s="1" t="s">
        <v>3931</v>
      </c>
      <c r="B1536" s="1" t="s">
        <v>8479</v>
      </c>
      <c r="C1536" s="1" t="s">
        <v>8482</v>
      </c>
      <c r="D1536" s="1" t="s">
        <v>9999</v>
      </c>
    </row>
    <row r="1537" spans="1:4" x14ac:dyDescent="0.25">
      <c r="A1537" s="1" t="s">
        <v>3942</v>
      </c>
      <c r="B1537" s="1" t="s">
        <v>8479</v>
      </c>
      <c r="C1537" s="1" t="s">
        <v>8491</v>
      </c>
      <c r="D1537" s="1" t="s">
        <v>10000</v>
      </c>
    </row>
    <row r="1538" spans="1:4" x14ac:dyDescent="0.25">
      <c r="A1538" s="1" t="s">
        <v>3953</v>
      </c>
      <c r="B1538" s="1" t="s">
        <v>8484</v>
      </c>
      <c r="C1538" s="1" t="s">
        <v>8504</v>
      </c>
      <c r="D1538" s="1" t="s">
        <v>10001</v>
      </c>
    </row>
    <row r="1539" spans="1:4" x14ac:dyDescent="0.25">
      <c r="A1539" s="1" t="s">
        <v>3955</v>
      </c>
      <c r="B1539" s="1" t="s">
        <v>8479</v>
      </c>
      <c r="C1539" s="1" t="s">
        <v>8491</v>
      </c>
      <c r="D1539" s="1" t="s">
        <v>10002</v>
      </c>
    </row>
    <row r="1540" spans="1:4" x14ac:dyDescent="0.25">
      <c r="A1540" s="1" t="s">
        <v>3971</v>
      </c>
      <c r="B1540" s="1" t="s">
        <v>8495</v>
      </c>
      <c r="C1540" s="1" t="s">
        <v>8496</v>
      </c>
      <c r="D1540" s="1" t="s">
        <v>10003</v>
      </c>
    </row>
    <row r="1541" spans="1:4" x14ac:dyDescent="0.25">
      <c r="A1541" s="1" t="s">
        <v>3974</v>
      </c>
      <c r="B1541" s="1" t="s">
        <v>8484</v>
      </c>
      <c r="C1541" s="1" t="s">
        <v>8493</v>
      </c>
      <c r="D1541" s="1" t="s">
        <v>10004</v>
      </c>
    </row>
    <row r="1542" spans="1:4" x14ac:dyDescent="0.25">
      <c r="A1542" s="1" t="s">
        <v>3976</v>
      </c>
      <c r="B1542" s="1" t="s">
        <v>8484</v>
      </c>
      <c r="C1542" s="1" t="s">
        <v>8504</v>
      </c>
      <c r="D1542" s="1" t="s">
        <v>10005</v>
      </c>
    </row>
    <row r="1543" spans="1:4" x14ac:dyDescent="0.25">
      <c r="A1543" s="1" t="s">
        <v>3993</v>
      </c>
      <c r="B1543" s="1" t="s">
        <v>8484</v>
      </c>
      <c r="C1543" s="1" t="s">
        <v>8504</v>
      </c>
      <c r="D1543" s="1" t="s">
        <v>10006</v>
      </c>
    </row>
    <row r="1544" spans="1:4" x14ac:dyDescent="0.25">
      <c r="A1544" s="1" t="s">
        <v>4001</v>
      </c>
      <c r="B1544" s="1" t="s">
        <v>8495</v>
      </c>
      <c r="C1544" s="1" t="s">
        <v>8518</v>
      </c>
      <c r="D1544" s="1" t="s">
        <v>10007</v>
      </c>
    </row>
    <row r="1545" spans="1:4" x14ac:dyDescent="0.25">
      <c r="A1545" s="1" t="s">
        <v>4002</v>
      </c>
      <c r="B1545" s="1" t="s">
        <v>8495</v>
      </c>
      <c r="C1545" s="1" t="s">
        <v>8518</v>
      </c>
      <c r="D1545" s="1" t="s">
        <v>10008</v>
      </c>
    </row>
    <row r="1546" spans="1:4" x14ac:dyDescent="0.25">
      <c r="A1546" s="1" t="s">
        <v>4010</v>
      </c>
      <c r="B1546" s="1" t="s">
        <v>8479</v>
      </c>
      <c r="C1546" s="1" t="s">
        <v>8480</v>
      </c>
      <c r="D1546" s="1" t="s">
        <v>10009</v>
      </c>
    </row>
    <row r="1547" spans="1:4" x14ac:dyDescent="0.25">
      <c r="A1547" s="1" t="s">
        <v>4012</v>
      </c>
      <c r="B1547" s="1" t="s">
        <v>8479</v>
      </c>
      <c r="C1547" s="1" t="s">
        <v>8480</v>
      </c>
      <c r="D1547" s="1" t="s">
        <v>10010</v>
      </c>
    </row>
    <row r="1548" spans="1:4" x14ac:dyDescent="0.25">
      <c r="A1548" s="1" t="s">
        <v>4020</v>
      </c>
      <c r="B1548" s="1" t="s">
        <v>8495</v>
      </c>
      <c r="C1548" s="1" t="s">
        <v>8496</v>
      </c>
      <c r="D1548" s="1" t="s">
        <v>10011</v>
      </c>
    </row>
    <row r="1549" spans="1:4" x14ac:dyDescent="0.25">
      <c r="A1549" s="1" t="s">
        <v>4023</v>
      </c>
      <c r="B1549" s="1" t="s">
        <v>8484</v>
      </c>
      <c r="C1549" s="1" t="s">
        <v>8498</v>
      </c>
      <c r="D1549" s="1" t="s">
        <v>10012</v>
      </c>
    </row>
    <row r="1550" spans="1:4" x14ac:dyDescent="0.25">
      <c r="A1550" s="1" t="s">
        <v>4029</v>
      </c>
      <c r="B1550" s="1" t="s">
        <v>8495</v>
      </c>
      <c r="C1550" s="1" t="s">
        <v>8652</v>
      </c>
      <c r="D1550" s="1" t="s">
        <v>10013</v>
      </c>
    </row>
    <row r="1551" spans="1:4" x14ac:dyDescent="0.25">
      <c r="A1551" s="1" t="s">
        <v>4034</v>
      </c>
      <c r="B1551" s="1" t="s">
        <v>8484</v>
      </c>
      <c r="C1551" s="1" t="s">
        <v>8500</v>
      </c>
      <c r="D1551" s="1" t="s">
        <v>10014</v>
      </c>
    </row>
    <row r="1552" spans="1:4" x14ac:dyDescent="0.25">
      <c r="A1552" s="1" t="s">
        <v>4036</v>
      </c>
      <c r="B1552" s="1" t="s">
        <v>8484</v>
      </c>
      <c r="C1552" s="1" t="s">
        <v>8485</v>
      </c>
      <c r="D1552" s="1" t="s">
        <v>10015</v>
      </c>
    </row>
    <row r="1553" spans="1:4" x14ac:dyDescent="0.25">
      <c r="A1553" s="1" t="s">
        <v>4040</v>
      </c>
      <c r="B1553" s="1" t="s">
        <v>8495</v>
      </c>
      <c r="C1553" s="1" t="s">
        <v>8496</v>
      </c>
      <c r="D1553" s="1" t="s">
        <v>10016</v>
      </c>
    </row>
    <row r="1554" spans="1:4" x14ac:dyDescent="0.25">
      <c r="A1554" s="1" t="s">
        <v>4044</v>
      </c>
      <c r="B1554" s="1" t="s">
        <v>8484</v>
      </c>
      <c r="C1554" s="1" t="s">
        <v>8504</v>
      </c>
      <c r="D1554" s="1" t="s">
        <v>10017</v>
      </c>
    </row>
    <row r="1555" spans="1:4" x14ac:dyDescent="0.25">
      <c r="A1555" s="1" t="s">
        <v>4046</v>
      </c>
      <c r="B1555" s="1" t="s">
        <v>8484</v>
      </c>
      <c r="C1555" s="1" t="s">
        <v>8504</v>
      </c>
      <c r="D1555" s="1" t="s">
        <v>10018</v>
      </c>
    </row>
    <row r="1556" spans="1:4" x14ac:dyDescent="0.25">
      <c r="A1556" s="1" t="s">
        <v>4053</v>
      </c>
      <c r="B1556" s="1" t="s">
        <v>8484</v>
      </c>
      <c r="C1556" s="1" t="s">
        <v>8493</v>
      </c>
      <c r="D1556" s="1" t="s">
        <v>9265</v>
      </c>
    </row>
    <row r="1557" spans="1:4" x14ac:dyDescent="0.25">
      <c r="A1557" s="1" t="s">
        <v>4057</v>
      </c>
      <c r="B1557" s="1" t="s">
        <v>8484</v>
      </c>
      <c r="C1557" s="1" t="s">
        <v>8489</v>
      </c>
      <c r="D1557" s="1" t="s">
        <v>10019</v>
      </c>
    </row>
    <row r="1558" spans="1:4" x14ac:dyDescent="0.25">
      <c r="A1558" s="1" t="s">
        <v>4069</v>
      </c>
      <c r="B1558" s="1" t="s">
        <v>8495</v>
      </c>
      <c r="C1558" s="1" t="s">
        <v>8518</v>
      </c>
      <c r="D1558" s="1" t="s">
        <v>10020</v>
      </c>
    </row>
    <row r="1559" spans="1:4" x14ac:dyDescent="0.25">
      <c r="A1559" s="1" t="s">
        <v>4084</v>
      </c>
      <c r="B1559" s="1" t="s">
        <v>8495</v>
      </c>
      <c r="C1559" s="1" t="s">
        <v>8496</v>
      </c>
      <c r="D1559" s="1" t="s">
        <v>10021</v>
      </c>
    </row>
    <row r="1560" spans="1:4" x14ac:dyDescent="0.25">
      <c r="A1560" s="1" t="s">
        <v>4092</v>
      </c>
      <c r="B1560" s="1" t="s">
        <v>8484</v>
      </c>
      <c r="C1560" s="1" t="s">
        <v>8504</v>
      </c>
      <c r="D1560" s="1" t="s">
        <v>10022</v>
      </c>
    </row>
    <row r="1561" spans="1:4" x14ac:dyDescent="0.25">
      <c r="A1561" s="1" t="s">
        <v>4094</v>
      </c>
      <c r="B1561" s="1" t="s">
        <v>8484</v>
      </c>
      <c r="C1561" s="1" t="s">
        <v>8493</v>
      </c>
      <c r="D1561" s="1" t="s">
        <v>10023</v>
      </c>
    </row>
    <row r="1562" spans="1:4" x14ac:dyDescent="0.25">
      <c r="A1562" s="1" t="s">
        <v>4095</v>
      </c>
      <c r="B1562" s="1" t="s">
        <v>8484</v>
      </c>
      <c r="C1562" s="1" t="s">
        <v>8493</v>
      </c>
      <c r="D1562" s="1" t="s">
        <v>10024</v>
      </c>
    </row>
    <row r="1563" spans="1:4" x14ac:dyDescent="0.25">
      <c r="A1563" s="1" t="s">
        <v>4096</v>
      </c>
      <c r="B1563" s="1" t="s">
        <v>8484</v>
      </c>
      <c r="C1563" s="1" t="s">
        <v>8498</v>
      </c>
      <c r="D1563" s="1" t="s">
        <v>10025</v>
      </c>
    </row>
    <row r="1564" spans="1:4" x14ac:dyDescent="0.25">
      <c r="A1564" s="1" t="s">
        <v>4098</v>
      </c>
      <c r="B1564" s="1" t="s">
        <v>8484</v>
      </c>
      <c r="C1564" s="1" t="s">
        <v>8629</v>
      </c>
      <c r="D1564" s="1" t="s">
        <v>10026</v>
      </c>
    </row>
    <row r="1565" spans="1:4" x14ac:dyDescent="0.25">
      <c r="A1565" s="1" t="s">
        <v>4101</v>
      </c>
      <c r="B1565" s="1" t="s">
        <v>8495</v>
      </c>
      <c r="C1565" s="1" t="s">
        <v>8518</v>
      </c>
      <c r="D1565" s="1" t="s">
        <v>10027</v>
      </c>
    </row>
    <row r="1566" spans="1:4" x14ac:dyDescent="0.25">
      <c r="A1566" s="1" t="s">
        <v>4105</v>
      </c>
      <c r="B1566" s="1" t="s">
        <v>8495</v>
      </c>
      <c r="C1566" s="1" t="s">
        <v>8518</v>
      </c>
      <c r="D1566" s="1" t="s">
        <v>10028</v>
      </c>
    </row>
    <row r="1567" spans="1:4" x14ac:dyDescent="0.25">
      <c r="A1567" s="1" t="s">
        <v>4107</v>
      </c>
      <c r="B1567" s="1" t="s">
        <v>8479</v>
      </c>
      <c r="C1567" s="1" t="s">
        <v>8491</v>
      </c>
      <c r="D1567" s="1" t="s">
        <v>10029</v>
      </c>
    </row>
    <row r="1568" spans="1:4" x14ac:dyDescent="0.25">
      <c r="A1568" s="1" t="s">
        <v>4109</v>
      </c>
      <c r="B1568" s="1" t="s">
        <v>8484</v>
      </c>
      <c r="C1568" s="1" t="s">
        <v>8629</v>
      </c>
      <c r="D1568" s="1" t="s">
        <v>10030</v>
      </c>
    </row>
    <row r="1569" spans="1:4" x14ac:dyDescent="0.25">
      <c r="A1569" s="1" t="s">
        <v>4113</v>
      </c>
      <c r="B1569" s="1" t="s">
        <v>8484</v>
      </c>
      <c r="C1569" s="1" t="s">
        <v>8629</v>
      </c>
      <c r="D1569" s="1" t="s">
        <v>10031</v>
      </c>
    </row>
    <row r="1570" spans="1:4" x14ac:dyDescent="0.25">
      <c r="A1570" s="1" t="s">
        <v>4114</v>
      </c>
      <c r="B1570" s="1" t="s">
        <v>8484</v>
      </c>
      <c r="C1570" s="1" t="s">
        <v>8485</v>
      </c>
      <c r="D1570" s="1" t="s">
        <v>10032</v>
      </c>
    </row>
    <row r="1571" spans="1:4" x14ac:dyDescent="0.25">
      <c r="A1571" s="1" t="s">
        <v>4115</v>
      </c>
      <c r="B1571" s="1" t="s">
        <v>8484</v>
      </c>
      <c r="C1571" s="1" t="s">
        <v>8489</v>
      </c>
      <c r="D1571" s="1" t="s">
        <v>10033</v>
      </c>
    </row>
    <row r="1572" spans="1:4" x14ac:dyDescent="0.25">
      <c r="A1572" s="1" t="s">
        <v>4120</v>
      </c>
      <c r="B1572" s="1" t="s">
        <v>8484</v>
      </c>
      <c r="C1572" s="1" t="s">
        <v>8485</v>
      </c>
      <c r="D1572" s="1" t="s">
        <v>10034</v>
      </c>
    </row>
    <row r="1573" spans="1:4" x14ac:dyDescent="0.25">
      <c r="A1573" s="1" t="s">
        <v>4121</v>
      </c>
      <c r="B1573" s="1" t="s">
        <v>8484</v>
      </c>
      <c r="C1573" s="1" t="s">
        <v>8493</v>
      </c>
      <c r="D1573" s="1" t="s">
        <v>10035</v>
      </c>
    </row>
    <row r="1574" spans="1:4" x14ac:dyDescent="0.25">
      <c r="A1574" s="1" t="s">
        <v>4126</v>
      </c>
      <c r="B1574" s="1" t="s">
        <v>8495</v>
      </c>
      <c r="C1574" s="1" t="s">
        <v>8803</v>
      </c>
      <c r="D1574" s="1" t="s">
        <v>10036</v>
      </c>
    </row>
    <row r="1575" spans="1:4" x14ac:dyDescent="0.25">
      <c r="A1575" s="1" t="s">
        <v>4127</v>
      </c>
      <c r="B1575" s="1" t="s">
        <v>8479</v>
      </c>
      <c r="C1575" s="1" t="s">
        <v>8491</v>
      </c>
      <c r="D1575" s="1" t="s">
        <v>10037</v>
      </c>
    </row>
    <row r="1576" spans="1:4" x14ac:dyDescent="0.25">
      <c r="A1576" s="1" t="s">
        <v>4131</v>
      </c>
      <c r="B1576" s="1" t="s">
        <v>8484</v>
      </c>
      <c r="C1576" s="1" t="s">
        <v>8489</v>
      </c>
      <c r="D1576" s="1" t="s">
        <v>10038</v>
      </c>
    </row>
    <row r="1577" spans="1:4" x14ac:dyDescent="0.25">
      <c r="A1577" s="1" t="s">
        <v>4141</v>
      </c>
      <c r="B1577" s="1" t="s">
        <v>8495</v>
      </c>
      <c r="C1577" s="1" t="s">
        <v>8518</v>
      </c>
      <c r="D1577" s="1" t="s">
        <v>10039</v>
      </c>
    </row>
    <row r="1578" spans="1:4" x14ac:dyDescent="0.25">
      <c r="A1578" s="1" t="s">
        <v>4145</v>
      </c>
      <c r="B1578" s="1" t="s">
        <v>8484</v>
      </c>
      <c r="C1578" s="1" t="s">
        <v>8629</v>
      </c>
      <c r="D1578" s="1" t="s">
        <v>10040</v>
      </c>
    </row>
    <row r="1579" spans="1:4" x14ac:dyDescent="0.25">
      <c r="A1579" s="1" t="s">
        <v>4154</v>
      </c>
      <c r="B1579" s="1" t="s">
        <v>8495</v>
      </c>
      <c r="C1579" s="1" t="s">
        <v>8496</v>
      </c>
      <c r="D1579" s="1" t="s">
        <v>10041</v>
      </c>
    </row>
    <row r="1580" spans="1:4" x14ac:dyDescent="0.25">
      <c r="A1580" s="1" t="s">
        <v>4165</v>
      </c>
      <c r="B1580" s="1" t="s">
        <v>8479</v>
      </c>
      <c r="C1580" s="1" t="s">
        <v>8482</v>
      </c>
      <c r="D1580" s="1" t="s">
        <v>10042</v>
      </c>
    </row>
    <row r="1581" spans="1:4" x14ac:dyDescent="0.25">
      <c r="A1581" s="1" t="s">
        <v>4178</v>
      </c>
      <c r="B1581" s="1" t="s">
        <v>8484</v>
      </c>
      <c r="C1581" s="1" t="s">
        <v>8547</v>
      </c>
      <c r="D1581" s="1" t="s">
        <v>10043</v>
      </c>
    </row>
    <row r="1582" spans="1:4" x14ac:dyDescent="0.25">
      <c r="A1582" s="1" t="s">
        <v>4179</v>
      </c>
      <c r="B1582" s="1" t="s">
        <v>8495</v>
      </c>
      <c r="C1582" s="1" t="s">
        <v>8518</v>
      </c>
      <c r="D1582" s="1" t="s">
        <v>10044</v>
      </c>
    </row>
    <row r="1583" spans="1:4" x14ac:dyDescent="0.25">
      <c r="A1583" s="1" t="s">
        <v>4188</v>
      </c>
      <c r="B1583" s="1" t="s">
        <v>8484</v>
      </c>
      <c r="C1583" s="1" t="s">
        <v>8498</v>
      </c>
      <c r="D1583" s="1" t="s">
        <v>10045</v>
      </c>
    </row>
    <row r="1584" spans="1:4" x14ac:dyDescent="0.25">
      <c r="A1584" s="1" t="s">
        <v>4197</v>
      </c>
      <c r="B1584" s="1" t="s">
        <v>8479</v>
      </c>
      <c r="C1584" s="1" t="s">
        <v>8487</v>
      </c>
      <c r="D1584" s="1" t="s">
        <v>10046</v>
      </c>
    </row>
    <row r="1585" spans="1:4" x14ac:dyDescent="0.25">
      <c r="A1585" s="1" t="s">
        <v>4198</v>
      </c>
      <c r="B1585" s="1" t="s">
        <v>8484</v>
      </c>
      <c r="C1585" s="1" t="s">
        <v>8493</v>
      </c>
      <c r="D1585" s="1" t="s">
        <v>10047</v>
      </c>
    </row>
    <row r="1586" spans="1:4" x14ac:dyDescent="0.25">
      <c r="A1586" s="1" t="s">
        <v>4203</v>
      </c>
      <c r="B1586" s="1" t="s">
        <v>8479</v>
      </c>
      <c r="C1586" s="1" t="s">
        <v>8482</v>
      </c>
      <c r="D1586" s="1" t="s">
        <v>10048</v>
      </c>
    </row>
    <row r="1587" spans="1:4" x14ac:dyDescent="0.25">
      <c r="A1587" s="1" t="s">
        <v>4205</v>
      </c>
      <c r="B1587" s="1" t="s">
        <v>8479</v>
      </c>
      <c r="C1587" s="1" t="s">
        <v>8482</v>
      </c>
      <c r="D1587" s="1" t="s">
        <v>10049</v>
      </c>
    </row>
    <row r="1588" spans="1:4" x14ac:dyDescent="0.25">
      <c r="A1588" s="1" t="s">
        <v>4207</v>
      </c>
      <c r="B1588" s="1" t="s">
        <v>8484</v>
      </c>
      <c r="C1588" s="1" t="s">
        <v>8485</v>
      </c>
      <c r="D1588" s="1" t="s">
        <v>10050</v>
      </c>
    </row>
    <row r="1589" spans="1:4" x14ac:dyDescent="0.25">
      <c r="A1589" s="1" t="s">
        <v>4212</v>
      </c>
      <c r="B1589" s="1" t="s">
        <v>8484</v>
      </c>
      <c r="C1589" s="1" t="s">
        <v>8504</v>
      </c>
      <c r="D1589" s="1" t="s">
        <v>10051</v>
      </c>
    </row>
    <row r="1590" spans="1:4" x14ac:dyDescent="0.25">
      <c r="A1590" s="1" t="s">
        <v>4220</v>
      </c>
      <c r="B1590" s="1" t="s">
        <v>8484</v>
      </c>
      <c r="C1590" s="1" t="s">
        <v>8504</v>
      </c>
      <c r="D1590" s="1" t="s">
        <v>10052</v>
      </c>
    </row>
    <row r="1591" spans="1:4" x14ac:dyDescent="0.25">
      <c r="A1591" s="1" t="s">
        <v>4222</v>
      </c>
      <c r="B1591" s="1" t="s">
        <v>8495</v>
      </c>
      <c r="C1591" s="1" t="s">
        <v>8518</v>
      </c>
      <c r="D1591" s="1" t="s">
        <v>10053</v>
      </c>
    </row>
    <row r="1592" spans="1:4" x14ac:dyDescent="0.25">
      <c r="A1592" s="1" t="s">
        <v>4226</v>
      </c>
      <c r="B1592" s="1" t="s">
        <v>8484</v>
      </c>
      <c r="C1592" s="1" t="s">
        <v>8629</v>
      </c>
      <c r="D1592" s="1" t="s">
        <v>10054</v>
      </c>
    </row>
    <row r="1593" spans="1:4" x14ac:dyDescent="0.25">
      <c r="A1593" s="1" t="s">
        <v>4229</v>
      </c>
      <c r="B1593" s="1" t="s">
        <v>8484</v>
      </c>
      <c r="C1593" s="1" t="s">
        <v>8498</v>
      </c>
      <c r="D1593" s="1" t="s">
        <v>10055</v>
      </c>
    </row>
    <row r="1594" spans="1:4" x14ac:dyDescent="0.25">
      <c r="A1594" s="1" t="s">
        <v>4235</v>
      </c>
      <c r="B1594" s="1" t="s">
        <v>8479</v>
      </c>
      <c r="C1594" s="1" t="s">
        <v>8491</v>
      </c>
      <c r="D1594" s="1" t="s">
        <v>10056</v>
      </c>
    </row>
    <row r="1595" spans="1:4" x14ac:dyDescent="0.25">
      <c r="A1595" s="1" t="s">
        <v>4238</v>
      </c>
      <c r="B1595" s="1" t="s">
        <v>8495</v>
      </c>
      <c r="C1595" s="1" t="s">
        <v>8518</v>
      </c>
      <c r="D1595" s="1" t="s">
        <v>10057</v>
      </c>
    </row>
    <row r="1596" spans="1:4" x14ac:dyDescent="0.25">
      <c r="A1596" s="1" t="s">
        <v>4240</v>
      </c>
      <c r="B1596" s="1" t="s">
        <v>8495</v>
      </c>
      <c r="C1596" s="1" t="s">
        <v>8496</v>
      </c>
      <c r="D1596" s="1" t="s">
        <v>10058</v>
      </c>
    </row>
    <row r="1597" spans="1:4" x14ac:dyDescent="0.25">
      <c r="A1597" s="1" t="s">
        <v>4242</v>
      </c>
      <c r="B1597" s="1" t="s">
        <v>8484</v>
      </c>
      <c r="C1597" s="1" t="s">
        <v>8498</v>
      </c>
      <c r="D1597" s="1" t="s">
        <v>10059</v>
      </c>
    </row>
    <row r="1598" spans="1:4" x14ac:dyDescent="0.25">
      <c r="A1598" s="1" t="s">
        <v>4244</v>
      </c>
      <c r="B1598" s="1" t="s">
        <v>8484</v>
      </c>
      <c r="C1598" s="1" t="s">
        <v>8493</v>
      </c>
      <c r="D1598" s="1" t="s">
        <v>10060</v>
      </c>
    </row>
    <row r="1599" spans="1:4" x14ac:dyDescent="0.25">
      <c r="A1599" s="1" t="s">
        <v>4246</v>
      </c>
      <c r="B1599" s="1" t="s">
        <v>8479</v>
      </c>
      <c r="C1599" s="1" t="s">
        <v>8491</v>
      </c>
      <c r="D1599" s="1" t="s">
        <v>10061</v>
      </c>
    </row>
    <row r="1600" spans="1:4" x14ac:dyDescent="0.25">
      <c r="A1600" s="1" t="s">
        <v>4255</v>
      </c>
      <c r="B1600" s="1" t="s">
        <v>8479</v>
      </c>
      <c r="C1600" s="1" t="s">
        <v>8491</v>
      </c>
      <c r="D1600" s="1" t="s">
        <v>10062</v>
      </c>
    </row>
    <row r="1601" spans="1:4" x14ac:dyDescent="0.25">
      <c r="A1601" s="1" t="s">
        <v>4264</v>
      </c>
      <c r="B1601" s="1" t="s">
        <v>8495</v>
      </c>
      <c r="C1601" s="1" t="s">
        <v>8518</v>
      </c>
      <c r="D1601" s="1" t="s">
        <v>10063</v>
      </c>
    </row>
    <row r="1602" spans="1:4" x14ac:dyDescent="0.25">
      <c r="A1602" s="1" t="s">
        <v>4270</v>
      </c>
      <c r="B1602" s="1" t="s">
        <v>8495</v>
      </c>
      <c r="C1602" s="1" t="s">
        <v>8518</v>
      </c>
      <c r="D1602" s="1" t="s">
        <v>10064</v>
      </c>
    </row>
    <row r="1603" spans="1:4" x14ac:dyDescent="0.25">
      <c r="A1603" s="1" t="s">
        <v>4274</v>
      </c>
      <c r="B1603" s="1" t="s">
        <v>8479</v>
      </c>
      <c r="C1603" s="1" t="s">
        <v>8480</v>
      </c>
      <c r="D1603" s="1" t="s">
        <v>10065</v>
      </c>
    </row>
    <row r="1604" spans="1:4" x14ac:dyDescent="0.25">
      <c r="A1604" s="1" t="s">
        <v>4276</v>
      </c>
      <c r="B1604" s="1" t="s">
        <v>8495</v>
      </c>
      <c r="C1604" s="1" t="s">
        <v>8496</v>
      </c>
      <c r="D1604" s="1" t="s">
        <v>10066</v>
      </c>
    </row>
    <row r="1605" spans="1:4" x14ac:dyDescent="0.25">
      <c r="A1605" s="1" t="s">
        <v>4279</v>
      </c>
      <c r="B1605" s="1" t="s">
        <v>8484</v>
      </c>
      <c r="C1605" s="1" t="s">
        <v>8504</v>
      </c>
      <c r="D1605" s="1" t="s">
        <v>10067</v>
      </c>
    </row>
    <row r="1606" spans="1:4" x14ac:dyDescent="0.25">
      <c r="A1606" s="1" t="s">
        <v>4283</v>
      </c>
      <c r="B1606" s="1" t="s">
        <v>8484</v>
      </c>
      <c r="C1606" s="1" t="s">
        <v>8504</v>
      </c>
      <c r="D1606" s="1" t="s">
        <v>10068</v>
      </c>
    </row>
    <row r="1607" spans="1:4" x14ac:dyDescent="0.25">
      <c r="A1607" s="1" t="s">
        <v>4287</v>
      </c>
      <c r="B1607" s="1" t="s">
        <v>8484</v>
      </c>
      <c r="C1607" s="1" t="s">
        <v>8493</v>
      </c>
      <c r="D1607" s="1" t="s">
        <v>10069</v>
      </c>
    </row>
    <row r="1608" spans="1:4" x14ac:dyDescent="0.25">
      <c r="A1608" s="1" t="s">
        <v>4290</v>
      </c>
      <c r="B1608" s="1" t="s">
        <v>8484</v>
      </c>
      <c r="C1608" s="1" t="s">
        <v>8523</v>
      </c>
      <c r="D1608" s="1" t="s">
        <v>8649</v>
      </c>
    </row>
    <row r="1609" spans="1:4" x14ac:dyDescent="0.25">
      <c r="A1609" s="1" t="s">
        <v>4301</v>
      </c>
      <c r="B1609" s="1" t="s">
        <v>8495</v>
      </c>
      <c r="C1609" s="1" t="s">
        <v>8496</v>
      </c>
      <c r="D1609" s="1" t="s">
        <v>10070</v>
      </c>
    </row>
    <row r="1610" spans="1:4" x14ac:dyDescent="0.25">
      <c r="A1610" s="1" t="s">
        <v>4306</v>
      </c>
      <c r="B1610" s="1" t="s">
        <v>8479</v>
      </c>
      <c r="C1610" s="1" t="s">
        <v>8491</v>
      </c>
      <c r="D1610" s="1" t="s">
        <v>10071</v>
      </c>
    </row>
    <row r="1611" spans="1:4" x14ac:dyDescent="0.25">
      <c r="A1611" s="1" t="s">
        <v>4310</v>
      </c>
      <c r="B1611" s="1" t="s">
        <v>8484</v>
      </c>
      <c r="C1611" s="1" t="s">
        <v>8493</v>
      </c>
      <c r="D1611" s="1" t="s">
        <v>10072</v>
      </c>
    </row>
    <row r="1612" spans="1:4" x14ac:dyDescent="0.25">
      <c r="A1612" s="1" t="s">
        <v>4315</v>
      </c>
      <c r="B1612" s="1" t="s">
        <v>8484</v>
      </c>
      <c r="C1612" s="1" t="s">
        <v>8504</v>
      </c>
      <c r="D1612" s="1" t="s">
        <v>10073</v>
      </c>
    </row>
    <row r="1613" spans="1:4" x14ac:dyDescent="0.25">
      <c r="A1613" s="1" t="s">
        <v>4321</v>
      </c>
      <c r="B1613" s="1" t="s">
        <v>8479</v>
      </c>
      <c r="C1613" s="1" t="s">
        <v>8491</v>
      </c>
      <c r="D1613" s="1" t="s">
        <v>10074</v>
      </c>
    </row>
    <row r="1614" spans="1:4" x14ac:dyDescent="0.25">
      <c r="A1614" s="1" t="s">
        <v>4328</v>
      </c>
      <c r="B1614" s="1" t="s">
        <v>8484</v>
      </c>
      <c r="C1614" s="1" t="s">
        <v>8500</v>
      </c>
      <c r="D1614" s="1" t="s">
        <v>10075</v>
      </c>
    </row>
    <row r="1615" spans="1:4" x14ac:dyDescent="0.25">
      <c r="A1615" s="1" t="s">
        <v>4331</v>
      </c>
      <c r="B1615" s="1" t="s">
        <v>8479</v>
      </c>
      <c r="C1615" s="1" t="s">
        <v>8491</v>
      </c>
      <c r="D1615" s="1" t="s">
        <v>10076</v>
      </c>
    </row>
    <row r="1616" spans="1:4" x14ac:dyDescent="0.25">
      <c r="A1616" s="1" t="s">
        <v>4337</v>
      </c>
      <c r="B1616" s="1" t="s">
        <v>8484</v>
      </c>
      <c r="C1616" s="1" t="s">
        <v>8493</v>
      </c>
      <c r="D1616" s="1" t="s">
        <v>10077</v>
      </c>
    </row>
    <row r="1617" spans="1:4" x14ac:dyDescent="0.25">
      <c r="A1617" s="1" t="s">
        <v>4340</v>
      </c>
      <c r="B1617" s="1" t="s">
        <v>8495</v>
      </c>
      <c r="C1617" s="1" t="s">
        <v>8518</v>
      </c>
      <c r="D1617" s="1" t="s">
        <v>10078</v>
      </c>
    </row>
    <row r="1618" spans="1:4" x14ac:dyDescent="0.25">
      <c r="A1618" s="1" t="s">
        <v>4342</v>
      </c>
      <c r="B1618" s="1" t="s">
        <v>8495</v>
      </c>
      <c r="C1618" s="1" t="s">
        <v>8652</v>
      </c>
      <c r="D1618" s="1" t="s">
        <v>10079</v>
      </c>
    </row>
    <row r="1619" spans="1:4" x14ac:dyDescent="0.25">
      <c r="A1619" s="1" t="s">
        <v>4345</v>
      </c>
      <c r="B1619" s="1" t="s">
        <v>8495</v>
      </c>
      <c r="C1619" s="1" t="s">
        <v>8518</v>
      </c>
      <c r="D1619" s="1" t="s">
        <v>10080</v>
      </c>
    </row>
    <row r="1620" spans="1:4" x14ac:dyDescent="0.25">
      <c r="A1620" s="1" t="s">
        <v>4348</v>
      </c>
      <c r="B1620" s="1" t="s">
        <v>8479</v>
      </c>
      <c r="C1620" s="1" t="s">
        <v>8491</v>
      </c>
      <c r="D1620" s="1" t="s">
        <v>10081</v>
      </c>
    </row>
    <row r="1621" spans="1:4" x14ac:dyDescent="0.25">
      <c r="A1621" s="1" t="s">
        <v>4352</v>
      </c>
      <c r="B1621" s="1" t="s">
        <v>8484</v>
      </c>
      <c r="C1621" s="1" t="s">
        <v>8504</v>
      </c>
      <c r="D1621" s="1" t="s">
        <v>10082</v>
      </c>
    </row>
    <row r="1622" spans="1:4" x14ac:dyDescent="0.25">
      <c r="A1622" s="1" t="s">
        <v>4356</v>
      </c>
      <c r="B1622" s="1" t="s">
        <v>8495</v>
      </c>
      <c r="C1622" s="1" t="s">
        <v>8496</v>
      </c>
      <c r="D1622" s="1" t="s">
        <v>10083</v>
      </c>
    </row>
    <row r="1623" spans="1:4" x14ac:dyDescent="0.25">
      <c r="A1623" s="1" t="s">
        <v>4369</v>
      </c>
      <c r="B1623" s="1" t="s">
        <v>8484</v>
      </c>
      <c r="C1623" s="1" t="s">
        <v>8485</v>
      </c>
      <c r="D1623" s="1" t="s">
        <v>10084</v>
      </c>
    </row>
    <row r="1624" spans="1:4" x14ac:dyDescent="0.25">
      <c r="A1624" s="1" t="s">
        <v>4376</v>
      </c>
      <c r="B1624" s="1" t="s">
        <v>8484</v>
      </c>
      <c r="C1624" s="1" t="s">
        <v>8493</v>
      </c>
      <c r="D1624" s="1" t="s">
        <v>9540</v>
      </c>
    </row>
    <row r="1625" spans="1:4" x14ac:dyDescent="0.25">
      <c r="A1625" s="1" t="s">
        <v>4378</v>
      </c>
      <c r="B1625" s="1" t="s">
        <v>8495</v>
      </c>
      <c r="C1625" s="1" t="s">
        <v>8496</v>
      </c>
      <c r="D1625" s="1" t="s">
        <v>10085</v>
      </c>
    </row>
    <row r="1626" spans="1:4" x14ac:dyDescent="0.25">
      <c r="A1626" s="1" t="s">
        <v>4390</v>
      </c>
      <c r="B1626" s="1" t="s">
        <v>8479</v>
      </c>
      <c r="C1626" s="1" t="s">
        <v>8480</v>
      </c>
      <c r="D1626" s="1" t="s">
        <v>10086</v>
      </c>
    </row>
    <row r="1627" spans="1:4" x14ac:dyDescent="0.25">
      <c r="A1627" s="1" t="s">
        <v>4395</v>
      </c>
      <c r="B1627" s="1" t="s">
        <v>8484</v>
      </c>
      <c r="C1627" s="1" t="s">
        <v>8498</v>
      </c>
      <c r="D1627" s="1" t="s">
        <v>10087</v>
      </c>
    </row>
    <row r="1628" spans="1:4" x14ac:dyDescent="0.25">
      <c r="A1628" s="1" t="s">
        <v>4397</v>
      </c>
      <c r="B1628" s="1" t="s">
        <v>8484</v>
      </c>
      <c r="C1628" s="1" t="s">
        <v>8500</v>
      </c>
      <c r="D1628" s="1" t="s">
        <v>10088</v>
      </c>
    </row>
    <row r="1629" spans="1:4" x14ac:dyDescent="0.25">
      <c r="A1629" s="1" t="s">
        <v>4404</v>
      </c>
      <c r="B1629" s="1" t="s">
        <v>8479</v>
      </c>
      <c r="C1629" s="1" t="s">
        <v>8480</v>
      </c>
      <c r="D1629" s="1" t="s">
        <v>10089</v>
      </c>
    </row>
    <row r="1630" spans="1:4" x14ac:dyDescent="0.25">
      <c r="A1630" s="1" t="s">
        <v>4409</v>
      </c>
      <c r="B1630" s="1" t="s">
        <v>8495</v>
      </c>
      <c r="C1630" s="1" t="s">
        <v>8518</v>
      </c>
      <c r="D1630" s="1" t="s">
        <v>10090</v>
      </c>
    </row>
    <row r="1631" spans="1:4" x14ac:dyDescent="0.25">
      <c r="A1631" s="1" t="s">
        <v>4415</v>
      </c>
      <c r="B1631" s="1" t="s">
        <v>8495</v>
      </c>
      <c r="C1631" s="1" t="s">
        <v>8652</v>
      </c>
      <c r="D1631" s="1" t="s">
        <v>10091</v>
      </c>
    </row>
    <row r="1632" spans="1:4" x14ac:dyDescent="0.25">
      <c r="A1632" s="1" t="s">
        <v>4427</v>
      </c>
      <c r="B1632" s="1" t="s">
        <v>8484</v>
      </c>
      <c r="C1632" s="1" t="s">
        <v>8493</v>
      </c>
      <c r="D1632" s="1" t="s">
        <v>10092</v>
      </c>
    </row>
    <row r="1633" spans="1:4" x14ac:dyDescent="0.25">
      <c r="A1633" s="1" t="s">
        <v>4442</v>
      </c>
      <c r="B1633" s="1" t="s">
        <v>8479</v>
      </c>
      <c r="C1633" s="1" t="s">
        <v>8482</v>
      </c>
      <c r="D1633" s="1" t="s">
        <v>10093</v>
      </c>
    </row>
    <row r="1634" spans="1:4" x14ac:dyDescent="0.25">
      <c r="A1634" s="1" t="s">
        <v>4455</v>
      </c>
      <c r="B1634" s="1" t="s">
        <v>8479</v>
      </c>
      <c r="C1634" s="1" t="s">
        <v>8480</v>
      </c>
      <c r="D1634" s="1" t="s">
        <v>10094</v>
      </c>
    </row>
    <row r="1635" spans="1:4" x14ac:dyDescent="0.25">
      <c r="A1635" s="1" t="s">
        <v>4460</v>
      </c>
      <c r="B1635" s="1" t="s">
        <v>8484</v>
      </c>
      <c r="C1635" s="1" t="s">
        <v>8504</v>
      </c>
      <c r="D1635" s="1" t="s">
        <v>10095</v>
      </c>
    </row>
    <row r="1636" spans="1:4" x14ac:dyDescent="0.25">
      <c r="A1636" s="1" t="s">
        <v>4463</v>
      </c>
      <c r="B1636" s="1" t="s">
        <v>8484</v>
      </c>
      <c r="C1636" s="1" t="s">
        <v>8504</v>
      </c>
      <c r="D1636" s="1" t="s">
        <v>10096</v>
      </c>
    </row>
    <row r="1637" spans="1:4" x14ac:dyDescent="0.25">
      <c r="A1637" s="1" t="s">
        <v>4474</v>
      </c>
      <c r="B1637" s="1" t="s">
        <v>8484</v>
      </c>
      <c r="C1637" s="1" t="s">
        <v>8504</v>
      </c>
      <c r="D1637" s="1" t="s">
        <v>10097</v>
      </c>
    </row>
    <row r="1638" spans="1:4" x14ac:dyDescent="0.25">
      <c r="A1638" s="1" t="s">
        <v>4476</v>
      </c>
      <c r="B1638" s="1" t="s">
        <v>8484</v>
      </c>
      <c r="C1638" s="1" t="s">
        <v>8498</v>
      </c>
      <c r="D1638" s="1" t="s">
        <v>10098</v>
      </c>
    </row>
    <row r="1639" spans="1:4" x14ac:dyDescent="0.25">
      <c r="A1639" s="1" t="s">
        <v>4478</v>
      </c>
      <c r="B1639" s="1" t="s">
        <v>8484</v>
      </c>
      <c r="C1639" s="1" t="s">
        <v>8523</v>
      </c>
      <c r="D1639" s="1" t="s">
        <v>10099</v>
      </c>
    </row>
    <row r="1640" spans="1:4" x14ac:dyDescent="0.25">
      <c r="A1640" s="1" t="s">
        <v>4481</v>
      </c>
      <c r="B1640" s="1" t="s">
        <v>8479</v>
      </c>
      <c r="C1640" s="1" t="s">
        <v>8480</v>
      </c>
      <c r="D1640" s="1" t="s">
        <v>10100</v>
      </c>
    </row>
    <row r="1641" spans="1:4" x14ac:dyDescent="0.25">
      <c r="A1641" s="1" t="s">
        <v>4483</v>
      </c>
      <c r="B1641" s="1" t="s">
        <v>8495</v>
      </c>
      <c r="C1641" s="1" t="s">
        <v>8652</v>
      </c>
      <c r="D1641" s="1" t="s">
        <v>10101</v>
      </c>
    </row>
    <row r="1642" spans="1:4" x14ac:dyDescent="0.25">
      <c r="A1642" s="1" t="s">
        <v>4486</v>
      </c>
      <c r="B1642" s="1" t="s">
        <v>8479</v>
      </c>
      <c r="C1642" s="1" t="s">
        <v>8491</v>
      </c>
      <c r="D1642" s="1" t="s">
        <v>10102</v>
      </c>
    </row>
    <row r="1643" spans="1:4" x14ac:dyDescent="0.25">
      <c r="A1643" s="1" t="s">
        <v>4491</v>
      </c>
      <c r="B1643" s="1" t="s">
        <v>8484</v>
      </c>
      <c r="C1643" s="1" t="s">
        <v>8504</v>
      </c>
      <c r="D1643" s="1" t="s">
        <v>10103</v>
      </c>
    </row>
    <row r="1644" spans="1:4" x14ac:dyDescent="0.25">
      <c r="A1644" s="1" t="s">
        <v>4496</v>
      </c>
      <c r="B1644" s="1" t="s">
        <v>8484</v>
      </c>
      <c r="C1644" s="1" t="s">
        <v>8493</v>
      </c>
      <c r="D1644" s="1" t="s">
        <v>10104</v>
      </c>
    </row>
    <row r="1645" spans="1:4" x14ac:dyDescent="0.25">
      <c r="A1645" s="1" t="s">
        <v>4498</v>
      </c>
      <c r="B1645" s="1" t="s">
        <v>8484</v>
      </c>
      <c r="C1645" s="1" t="s">
        <v>8493</v>
      </c>
      <c r="D1645" s="1" t="s">
        <v>10105</v>
      </c>
    </row>
    <row r="1646" spans="1:4" x14ac:dyDescent="0.25">
      <c r="A1646" s="1" t="s">
        <v>4501</v>
      </c>
      <c r="B1646" s="1" t="s">
        <v>8484</v>
      </c>
      <c r="C1646" s="1" t="s">
        <v>8500</v>
      </c>
      <c r="D1646" s="1" t="s">
        <v>8858</v>
      </c>
    </row>
    <row r="1647" spans="1:4" x14ac:dyDescent="0.25">
      <c r="A1647" s="1" t="s">
        <v>4517</v>
      </c>
      <c r="B1647" s="1" t="s">
        <v>8484</v>
      </c>
      <c r="C1647" s="1" t="s">
        <v>8498</v>
      </c>
      <c r="D1647" s="1" t="s">
        <v>10106</v>
      </c>
    </row>
    <row r="1648" spans="1:4" x14ac:dyDescent="0.25">
      <c r="A1648" s="1" t="s">
        <v>4528</v>
      </c>
      <c r="B1648" s="1" t="s">
        <v>8495</v>
      </c>
      <c r="C1648" s="1" t="s">
        <v>8652</v>
      </c>
      <c r="D1648" s="1" t="s">
        <v>10107</v>
      </c>
    </row>
    <row r="1649" spans="1:4" x14ac:dyDescent="0.25">
      <c r="A1649" s="1" t="s">
        <v>4531</v>
      </c>
      <c r="B1649" s="1" t="s">
        <v>8484</v>
      </c>
      <c r="C1649" s="1" t="s">
        <v>8485</v>
      </c>
      <c r="D1649" s="1" t="s">
        <v>10108</v>
      </c>
    </row>
    <row r="1650" spans="1:4" x14ac:dyDescent="0.25">
      <c r="A1650" s="1" t="s">
        <v>4546</v>
      </c>
      <c r="B1650" s="1" t="s">
        <v>8495</v>
      </c>
      <c r="C1650" s="1" t="s">
        <v>8652</v>
      </c>
      <c r="D1650" s="1" t="s">
        <v>10109</v>
      </c>
    </row>
    <row r="1651" spans="1:4" x14ac:dyDescent="0.25">
      <c r="A1651" s="1" t="s">
        <v>4551</v>
      </c>
      <c r="B1651" s="1" t="s">
        <v>8479</v>
      </c>
      <c r="C1651" s="1" t="s">
        <v>8491</v>
      </c>
      <c r="D1651" s="1" t="s">
        <v>10110</v>
      </c>
    </row>
    <row r="1652" spans="1:4" x14ac:dyDescent="0.25">
      <c r="A1652" s="1" t="s">
        <v>4557</v>
      </c>
      <c r="B1652" s="1" t="s">
        <v>8484</v>
      </c>
      <c r="C1652" s="1" t="s">
        <v>8504</v>
      </c>
      <c r="D1652" s="1" t="s">
        <v>10111</v>
      </c>
    </row>
    <row r="1653" spans="1:4" x14ac:dyDescent="0.25">
      <c r="A1653" s="1" t="s">
        <v>4561</v>
      </c>
      <c r="B1653" s="1" t="s">
        <v>8495</v>
      </c>
      <c r="C1653" s="1" t="s">
        <v>8518</v>
      </c>
      <c r="D1653" s="1" t="s">
        <v>10112</v>
      </c>
    </row>
    <row r="1654" spans="1:4" x14ac:dyDescent="0.25">
      <c r="A1654" s="1" t="s">
        <v>4563</v>
      </c>
      <c r="B1654" s="1" t="s">
        <v>8484</v>
      </c>
      <c r="C1654" s="1" t="s">
        <v>8523</v>
      </c>
      <c r="D1654" s="1" t="s">
        <v>10113</v>
      </c>
    </row>
    <row r="1655" spans="1:4" x14ac:dyDescent="0.25">
      <c r="A1655" s="1" t="s">
        <v>4570</v>
      </c>
      <c r="B1655" s="1" t="s">
        <v>8479</v>
      </c>
      <c r="C1655" s="1" t="s">
        <v>8491</v>
      </c>
      <c r="D1655" s="1" t="s">
        <v>10114</v>
      </c>
    </row>
    <row r="1656" spans="1:4" x14ac:dyDescent="0.25">
      <c r="A1656" s="1" t="s">
        <v>4579</v>
      </c>
      <c r="B1656" s="1" t="s">
        <v>8484</v>
      </c>
      <c r="C1656" s="1" t="s">
        <v>8504</v>
      </c>
      <c r="D1656" s="1" t="s">
        <v>8528</v>
      </c>
    </row>
    <row r="1657" spans="1:4" x14ac:dyDescent="0.25">
      <c r="A1657" s="1" t="s">
        <v>4584</v>
      </c>
      <c r="B1657" s="1" t="s">
        <v>8484</v>
      </c>
      <c r="C1657" s="1" t="s">
        <v>8485</v>
      </c>
      <c r="D1657" s="1" t="s">
        <v>10115</v>
      </c>
    </row>
    <row r="1658" spans="1:4" x14ac:dyDescent="0.25">
      <c r="A1658" s="1" t="s">
        <v>4587</v>
      </c>
      <c r="B1658" s="1" t="s">
        <v>8484</v>
      </c>
      <c r="C1658" s="1" t="s">
        <v>8500</v>
      </c>
      <c r="D1658" s="1" t="s">
        <v>10116</v>
      </c>
    </row>
    <row r="1659" spans="1:4" x14ac:dyDescent="0.25">
      <c r="A1659" s="1" t="s">
        <v>4592</v>
      </c>
      <c r="B1659" s="1" t="s">
        <v>8479</v>
      </c>
      <c r="C1659" s="1" t="s">
        <v>8480</v>
      </c>
      <c r="D1659" s="1" t="s">
        <v>10117</v>
      </c>
    </row>
    <row r="1660" spans="1:4" x14ac:dyDescent="0.25">
      <c r="A1660" s="1" t="s">
        <v>4601</v>
      </c>
      <c r="B1660" s="1" t="s">
        <v>8484</v>
      </c>
      <c r="C1660" s="1" t="s">
        <v>8493</v>
      </c>
      <c r="D1660" s="1" t="s">
        <v>10118</v>
      </c>
    </row>
    <row r="1661" spans="1:4" x14ac:dyDescent="0.25">
      <c r="A1661" s="1" t="s">
        <v>4615</v>
      </c>
      <c r="B1661" s="1" t="s">
        <v>8479</v>
      </c>
      <c r="C1661" s="1" t="s">
        <v>8480</v>
      </c>
      <c r="D1661" s="1" t="s">
        <v>10119</v>
      </c>
    </row>
    <row r="1662" spans="1:4" x14ac:dyDescent="0.25">
      <c r="A1662" s="1" t="s">
        <v>4620</v>
      </c>
      <c r="B1662" s="1" t="s">
        <v>8479</v>
      </c>
      <c r="C1662" s="1" t="s">
        <v>8487</v>
      </c>
      <c r="D1662" s="1" t="s">
        <v>10120</v>
      </c>
    </row>
    <row r="1663" spans="1:4" x14ac:dyDescent="0.25">
      <c r="A1663" s="1" t="s">
        <v>4622</v>
      </c>
      <c r="B1663" s="1" t="s">
        <v>8484</v>
      </c>
      <c r="C1663" s="1" t="s">
        <v>8493</v>
      </c>
      <c r="D1663" s="1" t="s">
        <v>10121</v>
      </c>
    </row>
    <row r="1664" spans="1:4" x14ac:dyDescent="0.25">
      <c r="A1664" s="1" t="s">
        <v>4625</v>
      </c>
      <c r="B1664" s="1" t="s">
        <v>8484</v>
      </c>
      <c r="C1664" s="1" t="s">
        <v>8489</v>
      </c>
      <c r="D1664" s="1" t="s">
        <v>10122</v>
      </c>
    </row>
    <row r="1665" spans="1:4" x14ac:dyDescent="0.25">
      <c r="A1665" s="1" t="s">
        <v>4626</v>
      </c>
      <c r="B1665" s="1" t="s">
        <v>8484</v>
      </c>
      <c r="C1665" s="1" t="s">
        <v>8493</v>
      </c>
      <c r="D1665" s="1" t="s">
        <v>10123</v>
      </c>
    </row>
    <row r="1666" spans="1:4" x14ac:dyDescent="0.25">
      <c r="A1666" s="1" t="s">
        <v>4630</v>
      </c>
      <c r="B1666" s="1" t="s">
        <v>8484</v>
      </c>
      <c r="C1666" s="1" t="s">
        <v>8523</v>
      </c>
      <c r="D1666" s="1" t="s">
        <v>10124</v>
      </c>
    </row>
    <row r="1667" spans="1:4" x14ac:dyDescent="0.25">
      <c r="A1667" s="1" t="s">
        <v>4635</v>
      </c>
      <c r="B1667" s="1" t="s">
        <v>8484</v>
      </c>
      <c r="C1667" s="1" t="s">
        <v>8504</v>
      </c>
      <c r="D1667" s="1" t="s">
        <v>10125</v>
      </c>
    </row>
    <row r="1668" spans="1:4" x14ac:dyDescent="0.25">
      <c r="A1668" s="1" t="s">
        <v>4640</v>
      </c>
      <c r="B1668" s="1" t="s">
        <v>8479</v>
      </c>
      <c r="C1668" s="1" t="s">
        <v>8487</v>
      </c>
      <c r="D1668" s="1" t="s">
        <v>10126</v>
      </c>
    </row>
    <row r="1669" spans="1:4" x14ac:dyDescent="0.25">
      <c r="A1669" s="1" t="s">
        <v>4642</v>
      </c>
      <c r="B1669" s="1" t="s">
        <v>8484</v>
      </c>
      <c r="C1669" s="1" t="s">
        <v>8489</v>
      </c>
      <c r="D1669" s="1" t="s">
        <v>10127</v>
      </c>
    </row>
    <row r="1670" spans="1:4" x14ac:dyDescent="0.25">
      <c r="A1670" s="1" t="s">
        <v>4644</v>
      </c>
      <c r="B1670" s="1" t="s">
        <v>8484</v>
      </c>
      <c r="C1670" s="1" t="s">
        <v>8504</v>
      </c>
      <c r="D1670" s="1" t="s">
        <v>10128</v>
      </c>
    </row>
    <row r="1671" spans="1:4" x14ac:dyDescent="0.25">
      <c r="A1671" s="1" t="s">
        <v>4646</v>
      </c>
      <c r="B1671" s="1" t="s">
        <v>8484</v>
      </c>
      <c r="C1671" s="1" t="s">
        <v>8504</v>
      </c>
      <c r="D1671" s="1" t="s">
        <v>10129</v>
      </c>
    </row>
    <row r="1672" spans="1:4" x14ac:dyDescent="0.25">
      <c r="A1672" s="1" t="s">
        <v>4657</v>
      </c>
      <c r="B1672" s="1" t="s">
        <v>8495</v>
      </c>
      <c r="C1672" s="1" t="s">
        <v>8496</v>
      </c>
      <c r="D1672" s="1" t="s">
        <v>10130</v>
      </c>
    </row>
    <row r="1673" spans="1:4" x14ac:dyDescent="0.25">
      <c r="A1673" s="1" t="s">
        <v>4666</v>
      </c>
      <c r="B1673" s="1" t="s">
        <v>8484</v>
      </c>
      <c r="C1673" s="1" t="s">
        <v>8504</v>
      </c>
      <c r="D1673" s="1" t="s">
        <v>10131</v>
      </c>
    </row>
    <row r="1674" spans="1:4" x14ac:dyDescent="0.25">
      <c r="A1674" s="1" t="s">
        <v>4669</v>
      </c>
      <c r="B1674" s="1" t="s">
        <v>8484</v>
      </c>
      <c r="C1674" s="1" t="s">
        <v>8489</v>
      </c>
      <c r="D1674" s="1" t="s">
        <v>10132</v>
      </c>
    </row>
    <row r="1675" spans="1:4" x14ac:dyDescent="0.25">
      <c r="A1675" s="1" t="s">
        <v>4674</v>
      </c>
      <c r="B1675" s="1" t="s">
        <v>8484</v>
      </c>
      <c r="C1675" s="1" t="s">
        <v>8504</v>
      </c>
      <c r="D1675" s="1" t="s">
        <v>10133</v>
      </c>
    </row>
    <row r="1676" spans="1:4" x14ac:dyDescent="0.25">
      <c r="A1676" s="1" t="s">
        <v>4685</v>
      </c>
      <c r="B1676" s="1" t="s">
        <v>8484</v>
      </c>
      <c r="C1676" s="1" t="s">
        <v>8523</v>
      </c>
      <c r="D1676" s="1" t="s">
        <v>10134</v>
      </c>
    </row>
    <row r="1677" spans="1:4" x14ac:dyDescent="0.25">
      <c r="A1677" s="1" t="s">
        <v>4688</v>
      </c>
      <c r="B1677" s="1" t="s">
        <v>8484</v>
      </c>
      <c r="C1677" s="1" t="s">
        <v>8485</v>
      </c>
      <c r="D1677" s="1" t="s">
        <v>10135</v>
      </c>
    </row>
    <row r="1678" spans="1:4" x14ac:dyDescent="0.25">
      <c r="A1678" s="1" t="s">
        <v>4697</v>
      </c>
      <c r="B1678" s="1" t="s">
        <v>8495</v>
      </c>
      <c r="C1678" s="1" t="s">
        <v>8496</v>
      </c>
      <c r="D1678" s="1" t="s">
        <v>10136</v>
      </c>
    </row>
    <row r="1679" spans="1:4" x14ac:dyDescent="0.25">
      <c r="A1679" s="1" t="s">
        <v>4698</v>
      </c>
      <c r="B1679" s="1" t="s">
        <v>8479</v>
      </c>
      <c r="C1679" s="1" t="s">
        <v>8491</v>
      </c>
      <c r="D1679" s="1" t="s">
        <v>10137</v>
      </c>
    </row>
    <row r="1680" spans="1:4" x14ac:dyDescent="0.25">
      <c r="A1680" s="1" t="s">
        <v>4707</v>
      </c>
      <c r="B1680" s="1" t="s">
        <v>8484</v>
      </c>
      <c r="C1680" s="1" t="s">
        <v>8489</v>
      </c>
      <c r="D1680" s="1" t="s">
        <v>10138</v>
      </c>
    </row>
    <row r="1681" spans="1:4" x14ac:dyDescent="0.25">
      <c r="A1681" s="1" t="s">
        <v>4711</v>
      </c>
      <c r="B1681" s="1" t="s">
        <v>8484</v>
      </c>
      <c r="C1681" s="1" t="s">
        <v>8504</v>
      </c>
      <c r="D1681" s="1" t="s">
        <v>10139</v>
      </c>
    </row>
    <row r="1682" spans="1:4" x14ac:dyDescent="0.25">
      <c r="A1682" s="1" t="s">
        <v>4714</v>
      </c>
      <c r="B1682" s="1" t="s">
        <v>8479</v>
      </c>
      <c r="C1682" s="1" t="s">
        <v>8491</v>
      </c>
      <c r="D1682" s="1" t="s">
        <v>10140</v>
      </c>
    </row>
    <row r="1683" spans="1:4" x14ac:dyDescent="0.25">
      <c r="A1683" s="1" t="s">
        <v>4719</v>
      </c>
      <c r="B1683" s="1" t="s">
        <v>8484</v>
      </c>
      <c r="C1683" s="1" t="s">
        <v>8498</v>
      </c>
      <c r="D1683" s="1" t="s">
        <v>10141</v>
      </c>
    </row>
    <row r="1684" spans="1:4" x14ac:dyDescent="0.25">
      <c r="A1684" s="1" t="s">
        <v>4720</v>
      </c>
      <c r="B1684" s="1" t="s">
        <v>8479</v>
      </c>
      <c r="C1684" s="1" t="s">
        <v>8491</v>
      </c>
      <c r="D1684" s="1" t="s">
        <v>10142</v>
      </c>
    </row>
    <row r="1685" spans="1:4" x14ac:dyDescent="0.25">
      <c r="A1685" s="1" t="s">
        <v>4722</v>
      </c>
      <c r="B1685" s="1" t="s">
        <v>8484</v>
      </c>
      <c r="C1685" s="1" t="s">
        <v>8500</v>
      </c>
      <c r="D1685" s="1" t="s">
        <v>10143</v>
      </c>
    </row>
    <row r="1686" spans="1:4" x14ac:dyDescent="0.25">
      <c r="A1686" s="1" t="s">
        <v>4727</v>
      </c>
      <c r="B1686" s="1" t="s">
        <v>8484</v>
      </c>
      <c r="C1686" s="1" t="s">
        <v>8504</v>
      </c>
      <c r="D1686" s="1" t="s">
        <v>10144</v>
      </c>
    </row>
    <row r="1687" spans="1:4" x14ac:dyDescent="0.25">
      <c r="A1687" s="1" t="s">
        <v>4740</v>
      </c>
      <c r="B1687" s="1" t="s">
        <v>8479</v>
      </c>
      <c r="C1687" s="1" t="s">
        <v>8491</v>
      </c>
      <c r="D1687" s="1" t="s">
        <v>10145</v>
      </c>
    </row>
    <row r="1688" spans="1:4" x14ac:dyDescent="0.25">
      <c r="A1688" s="1" t="s">
        <v>4743</v>
      </c>
      <c r="B1688" s="1" t="s">
        <v>8479</v>
      </c>
      <c r="C1688" s="1" t="s">
        <v>8480</v>
      </c>
      <c r="D1688" s="1" t="s">
        <v>10146</v>
      </c>
    </row>
    <row r="1689" spans="1:4" x14ac:dyDescent="0.25">
      <c r="A1689" s="1" t="s">
        <v>4747</v>
      </c>
      <c r="B1689" s="1" t="s">
        <v>8495</v>
      </c>
      <c r="C1689" s="1" t="s">
        <v>8803</v>
      </c>
      <c r="D1689" s="1" t="s">
        <v>10147</v>
      </c>
    </row>
    <row r="1690" spans="1:4" x14ac:dyDescent="0.25">
      <c r="A1690" s="1" t="s">
        <v>4749</v>
      </c>
      <c r="B1690" s="1" t="s">
        <v>8479</v>
      </c>
      <c r="C1690" s="1" t="s">
        <v>8482</v>
      </c>
      <c r="D1690" s="1" t="s">
        <v>10148</v>
      </c>
    </row>
    <row r="1691" spans="1:4" x14ac:dyDescent="0.25">
      <c r="A1691" s="1" t="s">
        <v>4756</v>
      </c>
      <c r="B1691" s="1" t="s">
        <v>8484</v>
      </c>
      <c r="C1691" s="1" t="s">
        <v>8504</v>
      </c>
      <c r="D1691" s="1" t="s">
        <v>10149</v>
      </c>
    </row>
    <row r="1692" spans="1:4" x14ac:dyDescent="0.25">
      <c r="A1692" s="1" t="s">
        <v>4762</v>
      </c>
      <c r="B1692" s="1" t="s">
        <v>8495</v>
      </c>
      <c r="C1692" s="1" t="s">
        <v>8518</v>
      </c>
      <c r="D1692" s="1" t="s">
        <v>10150</v>
      </c>
    </row>
    <row r="1693" spans="1:4" x14ac:dyDescent="0.25">
      <c r="A1693" s="1" t="s">
        <v>4770</v>
      </c>
      <c r="B1693" s="1" t="s">
        <v>8495</v>
      </c>
      <c r="C1693" s="1" t="s">
        <v>8518</v>
      </c>
      <c r="D1693" s="1" t="s">
        <v>10151</v>
      </c>
    </row>
    <row r="1694" spans="1:4" x14ac:dyDescent="0.25">
      <c r="A1694" s="1" t="s">
        <v>4775</v>
      </c>
      <c r="B1694" s="1" t="s">
        <v>8495</v>
      </c>
      <c r="C1694" s="1" t="s">
        <v>8496</v>
      </c>
      <c r="D1694" s="1" t="s">
        <v>10152</v>
      </c>
    </row>
    <row r="1695" spans="1:4" x14ac:dyDescent="0.25">
      <c r="A1695" s="1" t="s">
        <v>4791</v>
      </c>
      <c r="B1695" s="1" t="s">
        <v>8484</v>
      </c>
      <c r="C1695" s="1" t="s">
        <v>8504</v>
      </c>
      <c r="D1695" s="1" t="s">
        <v>10153</v>
      </c>
    </row>
    <row r="1696" spans="1:4" x14ac:dyDescent="0.25">
      <c r="A1696" s="1" t="s">
        <v>4800</v>
      </c>
      <c r="B1696" s="1" t="s">
        <v>8495</v>
      </c>
      <c r="C1696" s="1" t="s">
        <v>8518</v>
      </c>
      <c r="D1696" s="1" t="s">
        <v>10154</v>
      </c>
    </row>
    <row r="1697" spans="1:4" x14ac:dyDescent="0.25">
      <c r="A1697" s="1" t="s">
        <v>4813</v>
      </c>
      <c r="B1697" s="1" t="s">
        <v>8495</v>
      </c>
      <c r="C1697" s="1" t="s">
        <v>8518</v>
      </c>
      <c r="D1697" s="1" t="s">
        <v>10155</v>
      </c>
    </row>
    <row r="1698" spans="1:4" x14ac:dyDescent="0.25">
      <c r="A1698" s="1" t="s">
        <v>4815</v>
      </c>
      <c r="B1698" s="1" t="s">
        <v>8484</v>
      </c>
      <c r="C1698" s="1" t="s">
        <v>8504</v>
      </c>
      <c r="D1698" s="1" t="s">
        <v>10156</v>
      </c>
    </row>
    <row r="1699" spans="1:4" x14ac:dyDescent="0.25">
      <c r="A1699" s="1" t="s">
        <v>4821</v>
      </c>
      <c r="B1699" s="1" t="s">
        <v>8484</v>
      </c>
      <c r="C1699" s="1" t="s">
        <v>8523</v>
      </c>
      <c r="D1699" s="1" t="s">
        <v>10157</v>
      </c>
    </row>
    <row r="1700" spans="1:4" x14ac:dyDescent="0.25">
      <c r="A1700" s="1" t="s">
        <v>4828</v>
      </c>
      <c r="B1700" s="1" t="s">
        <v>8484</v>
      </c>
      <c r="C1700" s="1" t="s">
        <v>8629</v>
      </c>
      <c r="D1700" s="1" t="s">
        <v>10158</v>
      </c>
    </row>
    <row r="1701" spans="1:4" x14ac:dyDescent="0.25">
      <c r="A1701" s="1" t="s">
        <v>4836</v>
      </c>
      <c r="B1701" s="1" t="s">
        <v>8484</v>
      </c>
      <c r="C1701" s="1" t="s">
        <v>8498</v>
      </c>
      <c r="D1701" s="1" t="s">
        <v>10159</v>
      </c>
    </row>
    <row r="1702" spans="1:4" x14ac:dyDescent="0.25">
      <c r="A1702" s="1" t="s">
        <v>4839</v>
      </c>
      <c r="B1702" s="1" t="s">
        <v>8495</v>
      </c>
      <c r="C1702" s="1" t="s">
        <v>8518</v>
      </c>
      <c r="D1702" s="1" t="s">
        <v>10160</v>
      </c>
    </row>
    <row r="1703" spans="1:4" x14ac:dyDescent="0.25">
      <c r="A1703" s="1" t="s">
        <v>4845</v>
      </c>
      <c r="B1703" s="1" t="s">
        <v>8484</v>
      </c>
      <c r="C1703" s="1" t="s">
        <v>8493</v>
      </c>
      <c r="D1703" s="1" t="s">
        <v>10161</v>
      </c>
    </row>
    <row r="1704" spans="1:4" x14ac:dyDescent="0.25">
      <c r="A1704" s="1" t="s">
        <v>4851</v>
      </c>
      <c r="B1704" s="1" t="s">
        <v>8479</v>
      </c>
      <c r="C1704" s="1" t="s">
        <v>8491</v>
      </c>
      <c r="D1704" s="1" t="s">
        <v>10162</v>
      </c>
    </row>
    <row r="1705" spans="1:4" x14ac:dyDescent="0.25">
      <c r="A1705" s="1" t="s">
        <v>4859</v>
      </c>
      <c r="B1705" s="1" t="s">
        <v>8495</v>
      </c>
      <c r="C1705" s="1" t="s">
        <v>8652</v>
      </c>
      <c r="D1705" s="1" t="s">
        <v>10163</v>
      </c>
    </row>
    <row r="1706" spans="1:4" x14ac:dyDescent="0.25">
      <c r="A1706" s="1" t="s">
        <v>4876</v>
      </c>
      <c r="B1706" s="1" t="s">
        <v>8479</v>
      </c>
      <c r="C1706" s="1" t="s">
        <v>8491</v>
      </c>
      <c r="D1706" s="1" t="s">
        <v>10164</v>
      </c>
    </row>
    <row r="1707" spans="1:4" x14ac:dyDescent="0.25">
      <c r="A1707" s="1" t="s">
        <v>4885</v>
      </c>
      <c r="B1707" s="1" t="s">
        <v>8484</v>
      </c>
      <c r="C1707" s="1" t="s">
        <v>8547</v>
      </c>
      <c r="D1707" s="1" t="s">
        <v>10165</v>
      </c>
    </row>
    <row r="1708" spans="1:4" x14ac:dyDescent="0.25">
      <c r="A1708" s="1" t="s">
        <v>4894</v>
      </c>
      <c r="B1708" s="1" t="s">
        <v>8484</v>
      </c>
      <c r="C1708" s="1" t="s">
        <v>8493</v>
      </c>
      <c r="D1708" s="1" t="s">
        <v>10166</v>
      </c>
    </row>
    <row r="1709" spans="1:4" x14ac:dyDescent="0.25">
      <c r="A1709" s="1" t="s">
        <v>4902</v>
      </c>
      <c r="B1709" s="1" t="s">
        <v>8495</v>
      </c>
      <c r="C1709" s="1" t="s">
        <v>8496</v>
      </c>
      <c r="D1709" s="1" t="s">
        <v>10167</v>
      </c>
    </row>
    <row r="1710" spans="1:4" x14ac:dyDescent="0.25">
      <c r="A1710" s="1" t="s">
        <v>4906</v>
      </c>
      <c r="B1710" s="1" t="s">
        <v>8479</v>
      </c>
      <c r="C1710" s="1" t="s">
        <v>8482</v>
      </c>
      <c r="D1710" s="1" t="s">
        <v>10168</v>
      </c>
    </row>
    <row r="1711" spans="1:4" x14ac:dyDescent="0.25">
      <c r="A1711" s="1" t="s">
        <v>4919</v>
      </c>
      <c r="B1711" s="1" t="s">
        <v>8495</v>
      </c>
      <c r="C1711" s="1" t="s">
        <v>8496</v>
      </c>
      <c r="D1711" s="1" t="s">
        <v>10169</v>
      </c>
    </row>
    <row r="1712" spans="1:4" x14ac:dyDescent="0.25">
      <c r="A1712" s="1" t="s">
        <v>4930</v>
      </c>
      <c r="B1712" s="1" t="s">
        <v>8484</v>
      </c>
      <c r="C1712" s="1" t="s">
        <v>8500</v>
      </c>
      <c r="D1712" s="1" t="s">
        <v>10170</v>
      </c>
    </row>
    <row r="1713" spans="1:4" x14ac:dyDescent="0.25">
      <c r="A1713" s="1" t="s">
        <v>4934</v>
      </c>
      <c r="B1713" s="1" t="s">
        <v>8484</v>
      </c>
      <c r="C1713" s="1" t="s">
        <v>8547</v>
      </c>
      <c r="D1713" s="1" t="s">
        <v>8623</v>
      </c>
    </row>
    <row r="1714" spans="1:4" x14ac:dyDescent="0.25">
      <c r="A1714" s="1" t="s">
        <v>4956</v>
      </c>
      <c r="B1714" s="1" t="s">
        <v>8484</v>
      </c>
      <c r="C1714" s="1" t="s">
        <v>8500</v>
      </c>
      <c r="D1714" s="1" t="s">
        <v>10171</v>
      </c>
    </row>
    <row r="1715" spans="1:4" x14ac:dyDescent="0.25">
      <c r="A1715" s="1" t="s">
        <v>4958</v>
      </c>
      <c r="B1715" s="1" t="s">
        <v>8484</v>
      </c>
      <c r="C1715" s="1" t="s">
        <v>8504</v>
      </c>
      <c r="D1715" s="1" t="s">
        <v>8528</v>
      </c>
    </row>
    <row r="1716" spans="1:4" x14ac:dyDescent="0.25">
      <c r="A1716" s="1" t="s">
        <v>4962</v>
      </c>
      <c r="B1716" s="1" t="s">
        <v>8484</v>
      </c>
      <c r="C1716" s="1" t="s">
        <v>8504</v>
      </c>
      <c r="D1716" s="1" t="s">
        <v>10172</v>
      </c>
    </row>
    <row r="1717" spans="1:4" x14ac:dyDescent="0.25">
      <c r="A1717" s="1" t="s">
        <v>4966</v>
      </c>
      <c r="B1717" s="1" t="s">
        <v>8495</v>
      </c>
      <c r="C1717" s="1" t="s">
        <v>8652</v>
      </c>
      <c r="D1717" s="1" t="s">
        <v>10173</v>
      </c>
    </row>
    <row r="1718" spans="1:4" x14ac:dyDescent="0.25">
      <c r="A1718" s="1" t="s">
        <v>4971</v>
      </c>
      <c r="B1718" s="1" t="s">
        <v>8484</v>
      </c>
      <c r="C1718" s="1" t="s">
        <v>8489</v>
      </c>
      <c r="D1718" s="1" t="s">
        <v>10174</v>
      </c>
    </row>
    <row r="1719" spans="1:4" x14ac:dyDescent="0.25">
      <c r="A1719" s="1" t="s">
        <v>4972</v>
      </c>
      <c r="B1719" s="1" t="s">
        <v>8495</v>
      </c>
      <c r="C1719" s="1" t="s">
        <v>8496</v>
      </c>
      <c r="D1719" s="1" t="s">
        <v>10175</v>
      </c>
    </row>
    <row r="1720" spans="1:4" x14ac:dyDescent="0.25">
      <c r="A1720" s="1" t="s">
        <v>4974</v>
      </c>
      <c r="B1720" s="1" t="s">
        <v>8495</v>
      </c>
      <c r="C1720" s="1" t="s">
        <v>8496</v>
      </c>
      <c r="D1720" s="1" t="s">
        <v>10176</v>
      </c>
    </row>
    <row r="1721" spans="1:4" x14ac:dyDescent="0.25">
      <c r="A1721" s="1" t="s">
        <v>4980</v>
      </c>
      <c r="B1721" s="1" t="s">
        <v>8479</v>
      </c>
      <c r="C1721" s="1" t="s">
        <v>8482</v>
      </c>
      <c r="D1721" s="1" t="s">
        <v>10177</v>
      </c>
    </row>
    <row r="1722" spans="1:4" x14ac:dyDescent="0.25">
      <c r="A1722" s="1" t="s">
        <v>5013</v>
      </c>
      <c r="B1722" s="1" t="s">
        <v>8495</v>
      </c>
      <c r="C1722" s="1" t="s">
        <v>8496</v>
      </c>
      <c r="D1722" s="1" t="s">
        <v>10178</v>
      </c>
    </row>
    <row r="1723" spans="1:4" x14ac:dyDescent="0.25">
      <c r="A1723" s="1" t="s">
        <v>5026</v>
      </c>
      <c r="B1723" s="1" t="s">
        <v>8479</v>
      </c>
      <c r="C1723" s="1" t="s">
        <v>8491</v>
      </c>
      <c r="D1723" s="1" t="s">
        <v>10179</v>
      </c>
    </row>
    <row r="1724" spans="1:4" x14ac:dyDescent="0.25">
      <c r="A1724" s="1" t="s">
        <v>5030</v>
      </c>
      <c r="B1724" s="1" t="s">
        <v>8484</v>
      </c>
      <c r="C1724" s="1" t="s">
        <v>8485</v>
      </c>
      <c r="D1724" s="1" t="s">
        <v>10180</v>
      </c>
    </row>
    <row r="1725" spans="1:4" x14ac:dyDescent="0.25">
      <c r="A1725" s="1" t="s">
        <v>5034</v>
      </c>
      <c r="B1725" s="1" t="s">
        <v>8484</v>
      </c>
      <c r="C1725" s="1" t="s">
        <v>8504</v>
      </c>
      <c r="D1725" s="1" t="s">
        <v>10181</v>
      </c>
    </row>
    <row r="1726" spans="1:4" x14ac:dyDescent="0.25">
      <c r="A1726" s="1" t="s">
        <v>5071</v>
      </c>
      <c r="B1726" s="1" t="s">
        <v>8484</v>
      </c>
      <c r="C1726" s="1" t="s">
        <v>8523</v>
      </c>
      <c r="D1726" s="1" t="s">
        <v>10182</v>
      </c>
    </row>
    <row r="1727" spans="1:4" x14ac:dyDescent="0.25">
      <c r="A1727" s="1" t="s">
        <v>5086</v>
      </c>
      <c r="B1727" s="1" t="s">
        <v>8484</v>
      </c>
      <c r="C1727" s="1" t="s">
        <v>8500</v>
      </c>
      <c r="D1727" s="1" t="s">
        <v>10183</v>
      </c>
    </row>
    <row r="1728" spans="1:4" x14ac:dyDescent="0.25">
      <c r="A1728" s="1" t="s">
        <v>5097</v>
      </c>
      <c r="B1728" s="1" t="s">
        <v>8484</v>
      </c>
      <c r="C1728" s="1" t="s">
        <v>8629</v>
      </c>
      <c r="D1728" s="1" t="s">
        <v>10184</v>
      </c>
    </row>
    <row r="1729" spans="1:4" x14ac:dyDescent="0.25">
      <c r="A1729" s="1" t="s">
        <v>5101</v>
      </c>
      <c r="B1729" s="1" t="s">
        <v>8479</v>
      </c>
      <c r="C1729" s="1" t="s">
        <v>8487</v>
      </c>
      <c r="D1729" s="1" t="s">
        <v>10185</v>
      </c>
    </row>
    <row r="1730" spans="1:4" x14ac:dyDescent="0.25">
      <c r="A1730" s="1" t="s">
        <v>5116</v>
      </c>
      <c r="B1730" s="1" t="s">
        <v>8495</v>
      </c>
      <c r="C1730" s="1" t="s">
        <v>8652</v>
      </c>
      <c r="D1730" s="1" t="s">
        <v>10186</v>
      </c>
    </row>
    <row r="1731" spans="1:4" x14ac:dyDescent="0.25">
      <c r="A1731" s="1" t="s">
        <v>5134</v>
      </c>
      <c r="B1731" s="1" t="s">
        <v>8484</v>
      </c>
      <c r="C1731" s="1" t="s">
        <v>8485</v>
      </c>
      <c r="D1731" s="1" t="s">
        <v>10187</v>
      </c>
    </row>
    <row r="1732" spans="1:4" x14ac:dyDescent="0.25">
      <c r="A1732" s="1" t="s">
        <v>5142</v>
      </c>
      <c r="B1732" s="1" t="s">
        <v>8495</v>
      </c>
      <c r="C1732" s="1" t="s">
        <v>8496</v>
      </c>
      <c r="D1732" s="1" t="s">
        <v>10188</v>
      </c>
    </row>
    <row r="1733" spans="1:4" x14ac:dyDescent="0.25">
      <c r="A1733" s="1" t="s">
        <v>5144</v>
      </c>
      <c r="B1733" s="1" t="s">
        <v>8484</v>
      </c>
      <c r="C1733" s="1" t="s">
        <v>8493</v>
      </c>
      <c r="D1733" s="1" t="s">
        <v>10189</v>
      </c>
    </row>
    <row r="1734" spans="1:4" x14ac:dyDescent="0.25">
      <c r="A1734" s="1" t="s">
        <v>5169</v>
      </c>
      <c r="B1734" s="1" t="s">
        <v>8484</v>
      </c>
      <c r="C1734" s="1" t="s">
        <v>8504</v>
      </c>
      <c r="D1734" s="1" t="s">
        <v>10190</v>
      </c>
    </row>
    <row r="1735" spans="1:4" x14ac:dyDescent="0.25">
      <c r="A1735" s="1" t="s">
        <v>5179</v>
      </c>
      <c r="B1735" s="1" t="s">
        <v>8484</v>
      </c>
      <c r="C1735" s="1" t="s">
        <v>8504</v>
      </c>
      <c r="D1735" s="1" t="s">
        <v>10191</v>
      </c>
    </row>
    <row r="1736" spans="1:4" x14ac:dyDescent="0.25">
      <c r="A1736" s="1" t="s">
        <v>5185</v>
      </c>
      <c r="B1736" s="1" t="s">
        <v>8495</v>
      </c>
      <c r="C1736" s="1" t="s">
        <v>8652</v>
      </c>
      <c r="D1736" s="1" t="s">
        <v>10192</v>
      </c>
    </row>
    <row r="1737" spans="1:4" x14ac:dyDescent="0.25">
      <c r="A1737" s="1" t="s">
        <v>5204</v>
      </c>
      <c r="B1737" s="1" t="s">
        <v>8495</v>
      </c>
      <c r="C1737" s="1" t="s">
        <v>8518</v>
      </c>
      <c r="D1737" s="1" t="s">
        <v>10193</v>
      </c>
    </row>
    <row r="1738" spans="1:4" x14ac:dyDescent="0.25">
      <c r="A1738" s="1" t="s">
        <v>5208</v>
      </c>
      <c r="B1738" s="1" t="s">
        <v>8484</v>
      </c>
      <c r="C1738" s="1" t="s">
        <v>8498</v>
      </c>
      <c r="D1738" s="1" t="s">
        <v>10194</v>
      </c>
    </row>
    <row r="1739" spans="1:4" x14ac:dyDescent="0.25">
      <c r="A1739" s="1" t="s">
        <v>5213</v>
      </c>
      <c r="B1739" s="1" t="s">
        <v>8484</v>
      </c>
      <c r="C1739" s="1" t="s">
        <v>8504</v>
      </c>
      <c r="D1739" s="1" t="s">
        <v>10195</v>
      </c>
    </row>
    <row r="1740" spans="1:4" x14ac:dyDescent="0.25">
      <c r="A1740" s="1" t="s">
        <v>5216</v>
      </c>
      <c r="B1740" s="1" t="s">
        <v>8495</v>
      </c>
      <c r="C1740" s="1" t="s">
        <v>8518</v>
      </c>
      <c r="D1740" s="1" t="s">
        <v>10196</v>
      </c>
    </row>
    <row r="1741" spans="1:4" x14ac:dyDescent="0.25">
      <c r="A1741" s="1" t="s">
        <v>5225</v>
      </c>
      <c r="B1741" s="1" t="s">
        <v>8484</v>
      </c>
      <c r="C1741" s="1" t="s">
        <v>8500</v>
      </c>
      <c r="D1741" s="1" t="s">
        <v>10197</v>
      </c>
    </row>
    <row r="1742" spans="1:4" x14ac:dyDescent="0.25">
      <c r="A1742" s="1" t="s">
        <v>5227</v>
      </c>
      <c r="B1742" s="1" t="s">
        <v>8479</v>
      </c>
      <c r="C1742" s="1" t="s">
        <v>8491</v>
      </c>
      <c r="D1742" s="1" t="s">
        <v>10198</v>
      </c>
    </row>
    <row r="1743" spans="1:4" x14ac:dyDescent="0.25">
      <c r="A1743" s="1" t="s">
        <v>5231</v>
      </c>
      <c r="B1743" s="1" t="s">
        <v>8484</v>
      </c>
      <c r="C1743" s="1" t="s">
        <v>8504</v>
      </c>
      <c r="D1743" s="1" t="s">
        <v>10199</v>
      </c>
    </row>
    <row r="1744" spans="1:4" x14ac:dyDescent="0.25">
      <c r="A1744" s="1" t="s">
        <v>5233</v>
      </c>
      <c r="B1744" s="1" t="s">
        <v>8484</v>
      </c>
      <c r="C1744" s="1" t="s">
        <v>8493</v>
      </c>
      <c r="D1744" s="1" t="s">
        <v>10200</v>
      </c>
    </row>
    <row r="1745" spans="1:4" x14ac:dyDescent="0.25">
      <c r="A1745" s="1" t="s">
        <v>5241</v>
      </c>
      <c r="B1745" s="1" t="s">
        <v>8484</v>
      </c>
      <c r="C1745" s="1" t="s">
        <v>8547</v>
      </c>
      <c r="D1745" s="1" t="s">
        <v>10201</v>
      </c>
    </row>
    <row r="1746" spans="1:4" x14ac:dyDescent="0.25">
      <c r="A1746" s="1" t="s">
        <v>5243</v>
      </c>
      <c r="B1746" s="1" t="s">
        <v>8479</v>
      </c>
      <c r="C1746" s="1" t="s">
        <v>8487</v>
      </c>
      <c r="D1746" s="1" t="s">
        <v>10202</v>
      </c>
    </row>
    <row r="1747" spans="1:4" x14ac:dyDescent="0.25">
      <c r="A1747" s="1" t="s">
        <v>5258</v>
      </c>
      <c r="B1747" s="1" t="s">
        <v>8479</v>
      </c>
      <c r="C1747" s="1" t="s">
        <v>8482</v>
      </c>
      <c r="D1747" s="1" t="s">
        <v>10203</v>
      </c>
    </row>
    <row r="1748" spans="1:4" x14ac:dyDescent="0.25">
      <c r="A1748" s="1" t="s">
        <v>5290</v>
      </c>
      <c r="B1748" s="1" t="s">
        <v>8479</v>
      </c>
      <c r="C1748" s="1" t="s">
        <v>8487</v>
      </c>
      <c r="D1748" s="1" t="s">
        <v>10204</v>
      </c>
    </row>
    <row r="1749" spans="1:4" x14ac:dyDescent="0.25">
      <c r="A1749" s="1" t="s">
        <v>5298</v>
      </c>
      <c r="B1749" s="1" t="s">
        <v>8484</v>
      </c>
      <c r="C1749" s="1" t="s">
        <v>8504</v>
      </c>
      <c r="D1749" s="1" t="s">
        <v>10205</v>
      </c>
    </row>
    <row r="1750" spans="1:4" x14ac:dyDescent="0.25">
      <c r="A1750" s="1" t="s">
        <v>5301</v>
      </c>
      <c r="B1750" s="1" t="s">
        <v>8495</v>
      </c>
      <c r="C1750" s="1" t="s">
        <v>8652</v>
      </c>
      <c r="D1750" s="1" t="s">
        <v>10206</v>
      </c>
    </row>
    <row r="1751" spans="1:4" x14ac:dyDescent="0.25">
      <c r="A1751" s="1" t="s">
        <v>5303</v>
      </c>
      <c r="B1751" s="1" t="s">
        <v>8484</v>
      </c>
      <c r="C1751" s="1" t="s">
        <v>8504</v>
      </c>
      <c r="D1751" s="1" t="s">
        <v>10207</v>
      </c>
    </row>
    <row r="1752" spans="1:4" x14ac:dyDescent="0.25">
      <c r="A1752" s="1" t="s">
        <v>5304</v>
      </c>
      <c r="B1752" s="1" t="s">
        <v>8495</v>
      </c>
      <c r="C1752" s="1" t="s">
        <v>8496</v>
      </c>
      <c r="D1752" s="1" t="s">
        <v>10208</v>
      </c>
    </row>
    <row r="1753" spans="1:4" x14ac:dyDescent="0.25">
      <c r="A1753" s="1" t="s">
        <v>5311</v>
      </c>
      <c r="B1753" s="1" t="s">
        <v>8484</v>
      </c>
      <c r="C1753" s="1" t="s">
        <v>8489</v>
      </c>
      <c r="D1753" s="1" t="s">
        <v>10209</v>
      </c>
    </row>
    <row r="1754" spans="1:4" x14ac:dyDescent="0.25">
      <c r="A1754" s="1" t="s">
        <v>5312</v>
      </c>
      <c r="B1754" s="1" t="s">
        <v>8495</v>
      </c>
      <c r="C1754" s="1" t="s">
        <v>8496</v>
      </c>
      <c r="D1754" s="1" t="s">
        <v>10210</v>
      </c>
    </row>
    <row r="1755" spans="1:4" x14ac:dyDescent="0.25">
      <c r="A1755" s="1" t="s">
        <v>5323</v>
      </c>
      <c r="B1755" s="1" t="s">
        <v>8484</v>
      </c>
      <c r="C1755" s="1" t="s">
        <v>8493</v>
      </c>
      <c r="D1755" s="1" t="s">
        <v>10211</v>
      </c>
    </row>
    <row r="1756" spans="1:4" x14ac:dyDescent="0.25">
      <c r="A1756" s="1" t="s">
        <v>5325</v>
      </c>
      <c r="B1756" s="1" t="s">
        <v>8484</v>
      </c>
      <c r="C1756" s="1" t="s">
        <v>8489</v>
      </c>
      <c r="D1756" s="1" t="s">
        <v>10212</v>
      </c>
    </row>
    <row r="1757" spans="1:4" x14ac:dyDescent="0.25">
      <c r="A1757" s="1" t="s">
        <v>5335</v>
      </c>
      <c r="B1757" s="1" t="s">
        <v>8484</v>
      </c>
      <c r="C1757" s="1" t="s">
        <v>8489</v>
      </c>
      <c r="D1757" s="1" t="s">
        <v>10213</v>
      </c>
    </row>
    <row r="1758" spans="1:4" x14ac:dyDescent="0.25">
      <c r="A1758" s="1" t="s">
        <v>5343</v>
      </c>
      <c r="B1758" s="1" t="s">
        <v>8479</v>
      </c>
      <c r="C1758" s="1" t="s">
        <v>8482</v>
      </c>
      <c r="D1758" s="1" t="s">
        <v>10214</v>
      </c>
    </row>
    <row r="1759" spans="1:4" x14ac:dyDescent="0.25">
      <c r="A1759" s="1" t="s">
        <v>5350</v>
      </c>
      <c r="B1759" s="1" t="s">
        <v>8479</v>
      </c>
      <c r="C1759" s="1" t="s">
        <v>8491</v>
      </c>
      <c r="D1759" s="1" t="s">
        <v>10215</v>
      </c>
    </row>
    <row r="1760" spans="1:4" x14ac:dyDescent="0.25">
      <c r="A1760" s="1" t="s">
        <v>5361</v>
      </c>
      <c r="B1760" s="1" t="s">
        <v>8484</v>
      </c>
      <c r="C1760" s="1" t="s">
        <v>8523</v>
      </c>
      <c r="D1760" s="1" t="s">
        <v>10182</v>
      </c>
    </row>
    <row r="1761" spans="1:4" x14ac:dyDescent="0.25">
      <c r="A1761" s="1" t="s">
        <v>5367</v>
      </c>
      <c r="B1761" s="1" t="s">
        <v>8484</v>
      </c>
      <c r="C1761" s="1" t="s">
        <v>8493</v>
      </c>
      <c r="D1761" s="1" t="s">
        <v>10216</v>
      </c>
    </row>
    <row r="1762" spans="1:4" x14ac:dyDescent="0.25">
      <c r="A1762" s="1" t="s">
        <v>5410</v>
      </c>
      <c r="B1762" s="1" t="s">
        <v>8484</v>
      </c>
      <c r="C1762" s="1" t="s">
        <v>8485</v>
      </c>
      <c r="D1762" s="1" t="s">
        <v>10217</v>
      </c>
    </row>
    <row r="1763" spans="1:4" x14ac:dyDescent="0.25">
      <c r="A1763" s="1" t="s">
        <v>5433</v>
      </c>
      <c r="B1763" s="1" t="s">
        <v>8495</v>
      </c>
      <c r="C1763" s="1" t="s">
        <v>8652</v>
      </c>
      <c r="D1763" s="1" t="s">
        <v>10218</v>
      </c>
    </row>
    <row r="1764" spans="1:4" x14ac:dyDescent="0.25">
      <c r="A1764" s="1" t="s">
        <v>5448</v>
      </c>
      <c r="B1764" s="1" t="s">
        <v>8479</v>
      </c>
      <c r="C1764" s="1" t="s">
        <v>8491</v>
      </c>
      <c r="D1764" s="1" t="s">
        <v>10219</v>
      </c>
    </row>
    <row r="1765" spans="1:4" x14ac:dyDescent="0.25">
      <c r="A1765" s="1" t="s">
        <v>5461</v>
      </c>
      <c r="B1765" s="1" t="s">
        <v>8495</v>
      </c>
      <c r="C1765" s="1" t="s">
        <v>8496</v>
      </c>
      <c r="D1765" s="1" t="s">
        <v>10220</v>
      </c>
    </row>
    <row r="1766" spans="1:4" x14ac:dyDescent="0.25">
      <c r="A1766" s="1" t="s">
        <v>5463</v>
      </c>
      <c r="B1766" s="1" t="s">
        <v>8484</v>
      </c>
      <c r="C1766" s="1" t="s">
        <v>8489</v>
      </c>
      <c r="D1766" s="1" t="s">
        <v>10221</v>
      </c>
    </row>
    <row r="1767" spans="1:4" x14ac:dyDescent="0.25">
      <c r="A1767" s="1" t="s">
        <v>5466</v>
      </c>
      <c r="B1767" s="1" t="s">
        <v>8495</v>
      </c>
      <c r="C1767" s="1" t="s">
        <v>8496</v>
      </c>
      <c r="D1767" s="1" t="s">
        <v>10222</v>
      </c>
    </row>
    <row r="1768" spans="1:4" x14ac:dyDescent="0.25">
      <c r="A1768" s="1" t="s">
        <v>5474</v>
      </c>
      <c r="B1768" s="1" t="s">
        <v>8484</v>
      </c>
      <c r="C1768" s="1" t="s">
        <v>8504</v>
      </c>
      <c r="D1768" s="1" t="s">
        <v>10223</v>
      </c>
    </row>
    <row r="1769" spans="1:4" x14ac:dyDescent="0.25">
      <c r="A1769" s="1" t="s">
        <v>5491</v>
      </c>
      <c r="B1769" s="1" t="s">
        <v>8484</v>
      </c>
      <c r="C1769" s="1" t="s">
        <v>8504</v>
      </c>
      <c r="D1769" s="1" t="s">
        <v>10224</v>
      </c>
    </row>
    <row r="1770" spans="1:4" x14ac:dyDescent="0.25">
      <c r="A1770" s="1" t="s">
        <v>5505</v>
      </c>
      <c r="B1770" s="1" t="s">
        <v>8484</v>
      </c>
      <c r="C1770" s="1" t="s">
        <v>8629</v>
      </c>
      <c r="D1770" s="1" t="s">
        <v>10225</v>
      </c>
    </row>
    <row r="1771" spans="1:4" x14ac:dyDescent="0.25">
      <c r="A1771" s="1" t="s">
        <v>5521</v>
      </c>
      <c r="B1771" s="1" t="s">
        <v>8484</v>
      </c>
      <c r="C1771" s="1" t="s">
        <v>8504</v>
      </c>
      <c r="D1771" s="1" t="s">
        <v>10226</v>
      </c>
    </row>
    <row r="1772" spans="1:4" x14ac:dyDescent="0.25">
      <c r="A1772" s="1" t="s">
        <v>5566</v>
      </c>
      <c r="B1772" s="1" t="s">
        <v>8495</v>
      </c>
      <c r="C1772" s="1" t="s">
        <v>8652</v>
      </c>
      <c r="D1772" s="1" t="s">
        <v>10227</v>
      </c>
    </row>
    <row r="1773" spans="1:4" x14ac:dyDescent="0.25">
      <c r="A1773" s="1" t="s">
        <v>5584</v>
      </c>
      <c r="B1773" s="1" t="s">
        <v>8495</v>
      </c>
      <c r="C1773" s="1" t="s">
        <v>8652</v>
      </c>
      <c r="D1773" s="1" t="s">
        <v>10228</v>
      </c>
    </row>
    <row r="1774" spans="1:4" x14ac:dyDescent="0.25">
      <c r="A1774" s="1" t="s">
        <v>5596</v>
      </c>
      <c r="B1774" s="1" t="s">
        <v>8495</v>
      </c>
      <c r="C1774" s="1" t="s">
        <v>8518</v>
      </c>
      <c r="D1774" s="1" t="s">
        <v>10229</v>
      </c>
    </row>
    <row r="1775" spans="1:4" x14ac:dyDescent="0.25">
      <c r="A1775" s="1" t="s">
        <v>5604</v>
      </c>
      <c r="B1775" s="1" t="s">
        <v>8495</v>
      </c>
      <c r="C1775" s="1" t="s">
        <v>8496</v>
      </c>
      <c r="D1775" s="1" t="s">
        <v>10230</v>
      </c>
    </row>
    <row r="1776" spans="1:4" x14ac:dyDescent="0.25">
      <c r="A1776" s="1" t="s">
        <v>5609</v>
      </c>
      <c r="B1776" s="1" t="s">
        <v>8484</v>
      </c>
      <c r="C1776" s="1" t="s">
        <v>8504</v>
      </c>
      <c r="D1776" s="1" t="s">
        <v>10231</v>
      </c>
    </row>
    <row r="1777" spans="1:4" x14ac:dyDescent="0.25">
      <c r="A1777" s="1" t="s">
        <v>5634</v>
      </c>
      <c r="B1777" s="1" t="s">
        <v>8495</v>
      </c>
      <c r="C1777" s="1" t="s">
        <v>8518</v>
      </c>
      <c r="D1777" s="1" t="s">
        <v>10232</v>
      </c>
    </row>
    <row r="1778" spans="1:4" x14ac:dyDescent="0.25">
      <c r="A1778" s="1" t="s">
        <v>5644</v>
      </c>
      <c r="B1778" s="1" t="s">
        <v>8484</v>
      </c>
      <c r="C1778" s="1" t="s">
        <v>8504</v>
      </c>
      <c r="D1778" s="1" t="s">
        <v>10233</v>
      </c>
    </row>
    <row r="1779" spans="1:4" x14ac:dyDescent="0.25">
      <c r="A1779" s="1" t="s">
        <v>5673</v>
      </c>
      <c r="B1779" s="1" t="s">
        <v>8495</v>
      </c>
      <c r="C1779" s="1" t="s">
        <v>8496</v>
      </c>
      <c r="D1779" s="1" t="s">
        <v>10234</v>
      </c>
    </row>
    <row r="1780" spans="1:4" x14ac:dyDescent="0.25">
      <c r="A1780" s="1" t="s">
        <v>5683</v>
      </c>
      <c r="B1780" s="1" t="s">
        <v>8484</v>
      </c>
      <c r="C1780" s="1" t="s">
        <v>8500</v>
      </c>
      <c r="D1780" s="1" t="s">
        <v>10235</v>
      </c>
    </row>
    <row r="1781" spans="1:4" x14ac:dyDescent="0.25">
      <c r="A1781" s="1" t="s">
        <v>5702</v>
      </c>
      <c r="B1781" s="1" t="s">
        <v>8495</v>
      </c>
      <c r="C1781" s="1" t="s">
        <v>8518</v>
      </c>
      <c r="D1781" s="1" t="s">
        <v>10236</v>
      </c>
    </row>
    <row r="1782" spans="1:4" x14ac:dyDescent="0.25">
      <c r="A1782" s="1" t="s">
        <v>5705</v>
      </c>
      <c r="B1782" s="1" t="s">
        <v>8479</v>
      </c>
      <c r="C1782" s="1" t="s">
        <v>8491</v>
      </c>
      <c r="D1782" s="1" t="s">
        <v>10237</v>
      </c>
    </row>
    <row r="1783" spans="1:4" x14ac:dyDescent="0.25">
      <c r="A1783" s="1" t="s">
        <v>5717</v>
      </c>
      <c r="B1783" s="1" t="s">
        <v>8479</v>
      </c>
      <c r="C1783" s="1" t="s">
        <v>8491</v>
      </c>
      <c r="D1783" s="1" t="s">
        <v>10238</v>
      </c>
    </row>
    <row r="1784" spans="1:4" x14ac:dyDescent="0.25">
      <c r="A1784" s="1" t="s">
        <v>5749</v>
      </c>
      <c r="B1784" s="1" t="s">
        <v>8495</v>
      </c>
      <c r="C1784" s="1" t="s">
        <v>8652</v>
      </c>
      <c r="D1784" s="1" t="s">
        <v>10239</v>
      </c>
    </row>
    <row r="1785" spans="1:4" x14ac:dyDescent="0.25">
      <c r="A1785" s="1" t="s">
        <v>5751</v>
      </c>
      <c r="B1785" s="1" t="s">
        <v>8495</v>
      </c>
      <c r="C1785" s="1" t="s">
        <v>8496</v>
      </c>
      <c r="D1785" s="1" t="s">
        <v>10240</v>
      </c>
    </row>
    <row r="1786" spans="1:4" x14ac:dyDescent="0.25">
      <c r="A1786" s="1" t="s">
        <v>5766</v>
      </c>
      <c r="B1786" s="1" t="s">
        <v>8484</v>
      </c>
      <c r="C1786" s="1" t="s">
        <v>8498</v>
      </c>
      <c r="D1786" s="1" t="s">
        <v>10241</v>
      </c>
    </row>
    <row r="1787" spans="1:4" x14ac:dyDescent="0.25">
      <c r="A1787" s="1" t="s">
        <v>5773</v>
      </c>
      <c r="B1787" s="1" t="s">
        <v>8484</v>
      </c>
      <c r="C1787" s="1" t="s">
        <v>8504</v>
      </c>
      <c r="D1787" s="1" t="s">
        <v>10242</v>
      </c>
    </row>
    <row r="1788" spans="1:4" x14ac:dyDescent="0.25">
      <c r="A1788" s="1" t="s">
        <v>5783</v>
      </c>
      <c r="B1788" s="1" t="s">
        <v>8484</v>
      </c>
      <c r="C1788" s="1" t="s">
        <v>8498</v>
      </c>
      <c r="D1788" s="1" t="s">
        <v>10243</v>
      </c>
    </row>
    <row r="1789" spans="1:4" x14ac:dyDescent="0.25">
      <c r="A1789" s="1" t="s">
        <v>5784</v>
      </c>
      <c r="B1789" s="1" t="s">
        <v>8495</v>
      </c>
      <c r="C1789" s="1" t="s">
        <v>8496</v>
      </c>
      <c r="D1789" s="1" t="s">
        <v>10244</v>
      </c>
    </row>
    <row r="1790" spans="1:4" x14ac:dyDescent="0.25">
      <c r="A1790" s="1" t="s">
        <v>5825</v>
      </c>
      <c r="B1790" s="1" t="s">
        <v>8484</v>
      </c>
      <c r="C1790" s="1" t="s">
        <v>8504</v>
      </c>
      <c r="D1790" s="1" t="s">
        <v>10245</v>
      </c>
    </row>
    <row r="1791" spans="1:4" x14ac:dyDescent="0.25">
      <c r="A1791" s="1" t="s">
        <v>5829</v>
      </c>
      <c r="B1791" s="1" t="s">
        <v>8484</v>
      </c>
      <c r="C1791" s="1" t="s">
        <v>8489</v>
      </c>
      <c r="D1791" s="1" t="s">
        <v>10246</v>
      </c>
    </row>
    <row r="1792" spans="1:4" x14ac:dyDescent="0.25">
      <c r="A1792" s="1" t="s">
        <v>5842</v>
      </c>
      <c r="B1792" s="1" t="s">
        <v>8484</v>
      </c>
      <c r="C1792" s="1" t="s">
        <v>8504</v>
      </c>
      <c r="D1792" s="1" t="s">
        <v>10247</v>
      </c>
    </row>
    <row r="1793" spans="1:4" x14ac:dyDescent="0.25">
      <c r="A1793" s="1" t="s">
        <v>5851</v>
      </c>
      <c r="B1793" s="1" t="s">
        <v>8495</v>
      </c>
      <c r="C1793" s="1" t="s">
        <v>8652</v>
      </c>
      <c r="D1793" s="1" t="s">
        <v>10248</v>
      </c>
    </row>
    <row r="1794" spans="1:4" x14ac:dyDescent="0.25">
      <c r="A1794" s="1" t="s">
        <v>5856</v>
      </c>
      <c r="B1794" s="1" t="s">
        <v>8479</v>
      </c>
      <c r="C1794" s="1" t="s">
        <v>8491</v>
      </c>
      <c r="D1794" s="1" t="s">
        <v>10249</v>
      </c>
    </row>
    <row r="1795" spans="1:4" x14ac:dyDescent="0.25">
      <c r="A1795" s="1" t="s">
        <v>5899</v>
      </c>
      <c r="B1795" s="1" t="s">
        <v>8479</v>
      </c>
      <c r="C1795" s="1" t="s">
        <v>8491</v>
      </c>
      <c r="D1795" s="1" t="s">
        <v>10250</v>
      </c>
    </row>
    <row r="1796" spans="1:4" x14ac:dyDescent="0.25">
      <c r="A1796" s="1" t="s">
        <v>5901</v>
      </c>
      <c r="B1796" s="1" t="s">
        <v>8495</v>
      </c>
      <c r="C1796" s="1" t="s">
        <v>8652</v>
      </c>
      <c r="D1796" s="1" t="s">
        <v>10251</v>
      </c>
    </row>
    <row r="1797" spans="1:4" x14ac:dyDescent="0.25">
      <c r="A1797" s="1" t="s">
        <v>5916</v>
      </c>
      <c r="B1797" s="1" t="s">
        <v>8484</v>
      </c>
      <c r="C1797" s="1" t="s">
        <v>8504</v>
      </c>
      <c r="D1797" s="1" t="s">
        <v>10252</v>
      </c>
    </row>
    <row r="1798" spans="1:4" x14ac:dyDescent="0.25">
      <c r="A1798" s="1" t="s">
        <v>5921</v>
      </c>
      <c r="B1798" s="1" t="s">
        <v>8484</v>
      </c>
      <c r="C1798" s="1" t="s">
        <v>8485</v>
      </c>
      <c r="D1798" s="1" t="s">
        <v>10253</v>
      </c>
    </row>
    <row r="1799" spans="1:4" x14ac:dyDescent="0.25">
      <c r="A1799" s="1" t="s">
        <v>5950</v>
      </c>
      <c r="B1799" s="1" t="s">
        <v>8495</v>
      </c>
      <c r="C1799" s="1" t="s">
        <v>8652</v>
      </c>
      <c r="D1799" s="1" t="s">
        <v>10254</v>
      </c>
    </row>
    <row r="1800" spans="1:4" x14ac:dyDescent="0.25">
      <c r="A1800" s="1" t="s">
        <v>5956</v>
      </c>
      <c r="B1800" s="1" t="s">
        <v>8484</v>
      </c>
      <c r="C1800" s="1" t="s">
        <v>8504</v>
      </c>
      <c r="D1800" s="1" t="s">
        <v>10255</v>
      </c>
    </row>
    <row r="1801" spans="1:4" x14ac:dyDescent="0.25">
      <c r="A1801" s="1" t="s">
        <v>5962</v>
      </c>
      <c r="B1801" s="1" t="s">
        <v>8484</v>
      </c>
      <c r="C1801" s="1" t="s">
        <v>8629</v>
      </c>
      <c r="D1801" s="1" t="s">
        <v>10256</v>
      </c>
    </row>
    <row r="1802" spans="1:4" x14ac:dyDescent="0.25">
      <c r="A1802" s="1" t="s">
        <v>5971</v>
      </c>
      <c r="B1802" s="1" t="s">
        <v>8479</v>
      </c>
      <c r="C1802" s="1" t="s">
        <v>8491</v>
      </c>
      <c r="D1802" s="1" t="s">
        <v>10257</v>
      </c>
    </row>
    <row r="1803" spans="1:4" x14ac:dyDescent="0.25">
      <c r="A1803" s="1" t="s">
        <v>5978</v>
      </c>
      <c r="B1803" s="1" t="s">
        <v>8479</v>
      </c>
      <c r="C1803" s="1" t="s">
        <v>8491</v>
      </c>
      <c r="D1803" s="1" t="s">
        <v>10258</v>
      </c>
    </row>
    <row r="1804" spans="1:4" x14ac:dyDescent="0.25">
      <c r="A1804" s="1" t="s">
        <v>5994</v>
      </c>
      <c r="B1804" s="1" t="s">
        <v>8479</v>
      </c>
      <c r="C1804" s="1" t="s">
        <v>8482</v>
      </c>
      <c r="D1804" s="1" t="s">
        <v>10259</v>
      </c>
    </row>
    <row r="1805" spans="1:4" x14ac:dyDescent="0.25">
      <c r="A1805" s="1" t="s">
        <v>6020</v>
      </c>
      <c r="B1805" s="1" t="s">
        <v>8484</v>
      </c>
      <c r="C1805" s="1" t="s">
        <v>8500</v>
      </c>
      <c r="D1805" s="1" t="s">
        <v>10260</v>
      </c>
    </row>
    <row r="1806" spans="1:4" x14ac:dyDescent="0.25">
      <c r="A1806" s="1" t="s">
        <v>6041</v>
      </c>
      <c r="B1806" s="1" t="s">
        <v>8495</v>
      </c>
      <c r="C1806" s="1" t="s">
        <v>8496</v>
      </c>
      <c r="D1806" s="1" t="s">
        <v>10261</v>
      </c>
    </row>
    <row r="1807" spans="1:4" x14ac:dyDescent="0.25">
      <c r="A1807" s="1" t="s">
        <v>6044</v>
      </c>
      <c r="B1807" s="1" t="s">
        <v>8479</v>
      </c>
      <c r="C1807" s="1" t="s">
        <v>8491</v>
      </c>
      <c r="D1807" s="1" t="s">
        <v>10262</v>
      </c>
    </row>
    <row r="1808" spans="1:4" x14ac:dyDescent="0.25">
      <c r="A1808" s="1" t="s">
        <v>6047</v>
      </c>
      <c r="B1808" s="1" t="s">
        <v>8495</v>
      </c>
      <c r="C1808" s="1" t="s">
        <v>8518</v>
      </c>
      <c r="D1808" s="1" t="s">
        <v>10263</v>
      </c>
    </row>
    <row r="1809" spans="1:4" x14ac:dyDescent="0.25">
      <c r="A1809" s="1" t="s">
        <v>6050</v>
      </c>
      <c r="B1809" s="1" t="s">
        <v>8495</v>
      </c>
      <c r="C1809" s="1" t="s">
        <v>8496</v>
      </c>
      <c r="D1809" s="1" t="s">
        <v>10264</v>
      </c>
    </row>
    <row r="1810" spans="1:4" x14ac:dyDescent="0.25">
      <c r="A1810" s="1" t="s">
        <v>6057</v>
      </c>
      <c r="B1810" s="1" t="s">
        <v>8495</v>
      </c>
      <c r="C1810" s="1" t="s">
        <v>8652</v>
      </c>
      <c r="D1810" s="1" t="s">
        <v>10265</v>
      </c>
    </row>
    <row r="1811" spans="1:4" x14ac:dyDescent="0.25">
      <c r="A1811" s="1" t="s">
        <v>6077</v>
      </c>
      <c r="B1811" s="1" t="s">
        <v>8484</v>
      </c>
      <c r="C1811" s="1" t="s">
        <v>8500</v>
      </c>
      <c r="D1811" s="1" t="s">
        <v>10266</v>
      </c>
    </row>
    <row r="1812" spans="1:4" x14ac:dyDescent="0.25">
      <c r="A1812" s="1" t="s">
        <v>6094</v>
      </c>
      <c r="B1812" s="1" t="s">
        <v>8484</v>
      </c>
      <c r="C1812" s="1" t="s">
        <v>8504</v>
      </c>
      <c r="D1812" s="1" t="s">
        <v>10267</v>
      </c>
    </row>
    <row r="1813" spans="1:4" x14ac:dyDescent="0.25">
      <c r="A1813" s="1" t="s">
        <v>6102</v>
      </c>
      <c r="B1813" s="1" t="s">
        <v>8484</v>
      </c>
      <c r="C1813" s="1" t="s">
        <v>8493</v>
      </c>
      <c r="D1813" s="1" t="s">
        <v>10268</v>
      </c>
    </row>
    <row r="1814" spans="1:4" x14ac:dyDescent="0.25">
      <c r="A1814" s="1" t="s">
        <v>6110</v>
      </c>
      <c r="B1814" s="1" t="s">
        <v>8484</v>
      </c>
      <c r="C1814" s="1" t="s">
        <v>8498</v>
      </c>
      <c r="D1814" s="1" t="s">
        <v>10269</v>
      </c>
    </row>
    <row r="1815" spans="1:4" x14ac:dyDescent="0.25">
      <c r="A1815" s="1" t="s">
        <v>6163</v>
      </c>
      <c r="B1815" s="1" t="s">
        <v>8484</v>
      </c>
      <c r="C1815" s="1" t="s">
        <v>8504</v>
      </c>
      <c r="D1815" s="1" t="s">
        <v>10270</v>
      </c>
    </row>
    <row r="1816" spans="1:4" x14ac:dyDescent="0.25">
      <c r="A1816" s="1" t="s">
        <v>6187</v>
      </c>
      <c r="B1816" s="1" t="s">
        <v>8479</v>
      </c>
      <c r="C1816" s="1" t="s">
        <v>8491</v>
      </c>
      <c r="D1816" s="1" t="s">
        <v>10271</v>
      </c>
    </row>
    <row r="1817" spans="1:4" x14ac:dyDescent="0.25">
      <c r="A1817" s="1" t="s">
        <v>6206</v>
      </c>
      <c r="B1817" s="1" t="s">
        <v>8495</v>
      </c>
      <c r="C1817" s="1" t="s">
        <v>8652</v>
      </c>
      <c r="D1817" s="1" t="s">
        <v>10272</v>
      </c>
    </row>
    <row r="1818" spans="1:4" x14ac:dyDescent="0.25">
      <c r="A1818" s="1" t="s">
        <v>6215</v>
      </c>
      <c r="B1818" s="1" t="s">
        <v>8484</v>
      </c>
      <c r="C1818" s="1" t="s">
        <v>8485</v>
      </c>
      <c r="D1818" s="1" t="s">
        <v>10273</v>
      </c>
    </row>
    <row r="1819" spans="1:4" x14ac:dyDescent="0.25">
      <c r="A1819" s="1" t="s">
        <v>6224</v>
      </c>
      <c r="B1819" s="1" t="s">
        <v>8479</v>
      </c>
      <c r="C1819" s="1" t="s">
        <v>8491</v>
      </c>
      <c r="D1819" s="1" t="s">
        <v>10274</v>
      </c>
    </row>
    <row r="1820" spans="1:4" x14ac:dyDescent="0.25">
      <c r="A1820" s="1" t="s">
        <v>6240</v>
      </c>
      <c r="B1820" s="1" t="s">
        <v>8495</v>
      </c>
      <c r="C1820" s="1" t="s">
        <v>8652</v>
      </c>
      <c r="D1820" s="1" t="s">
        <v>10254</v>
      </c>
    </row>
    <row r="1821" spans="1:4" x14ac:dyDescent="0.25">
      <c r="A1821" s="1" t="s">
        <v>6306</v>
      </c>
      <c r="B1821" s="1" t="s">
        <v>8484</v>
      </c>
      <c r="C1821" s="1" t="s">
        <v>8489</v>
      </c>
      <c r="D1821" s="1" t="s">
        <v>10275</v>
      </c>
    </row>
    <row r="1822" spans="1:4" x14ac:dyDescent="0.25">
      <c r="A1822" s="1" t="s">
        <v>6337</v>
      </c>
      <c r="B1822" s="1" t="s">
        <v>8484</v>
      </c>
      <c r="C1822" s="1" t="s">
        <v>8493</v>
      </c>
      <c r="D1822" s="1" t="s">
        <v>9265</v>
      </c>
    </row>
    <row r="1823" spans="1:4" x14ac:dyDescent="0.25">
      <c r="A1823" s="1" t="s">
        <v>6386</v>
      </c>
      <c r="B1823" s="1" t="s">
        <v>8495</v>
      </c>
      <c r="C1823" s="1" t="s">
        <v>8652</v>
      </c>
      <c r="D1823" s="1" t="s">
        <v>10276</v>
      </c>
    </row>
    <row r="1824" spans="1:4" x14ac:dyDescent="0.25">
      <c r="A1824" s="1" t="s">
        <v>6405</v>
      </c>
      <c r="B1824" s="1" t="s">
        <v>8495</v>
      </c>
      <c r="C1824" s="1" t="s">
        <v>8652</v>
      </c>
      <c r="D1824" s="1" t="s">
        <v>10277</v>
      </c>
    </row>
    <row r="1825" spans="1:4" x14ac:dyDescent="0.25">
      <c r="A1825" s="1" t="s">
        <v>6423</v>
      </c>
      <c r="B1825" s="1" t="s">
        <v>8479</v>
      </c>
      <c r="C1825" s="1" t="s">
        <v>8491</v>
      </c>
      <c r="D1825" s="1" t="s">
        <v>10278</v>
      </c>
    </row>
    <row r="1826" spans="1:4" x14ac:dyDescent="0.25">
      <c r="A1826" s="1" t="s">
        <v>6430</v>
      </c>
      <c r="B1826" s="1" t="s">
        <v>8495</v>
      </c>
      <c r="C1826" s="1" t="s">
        <v>8518</v>
      </c>
      <c r="D1826" s="1" t="s">
        <v>10279</v>
      </c>
    </row>
    <row r="1827" spans="1:4" x14ac:dyDescent="0.25">
      <c r="A1827" s="1" t="s">
        <v>6447</v>
      </c>
      <c r="B1827" s="1" t="s">
        <v>8484</v>
      </c>
      <c r="C1827" s="1" t="s">
        <v>8500</v>
      </c>
      <c r="D1827" s="1" t="s">
        <v>10280</v>
      </c>
    </row>
    <row r="1828" spans="1:4" x14ac:dyDescent="0.25">
      <c r="A1828" s="1" t="s">
        <v>6472</v>
      </c>
      <c r="B1828" s="1" t="s">
        <v>8484</v>
      </c>
      <c r="C1828" s="1" t="s">
        <v>8504</v>
      </c>
      <c r="D1828" s="1" t="s">
        <v>10281</v>
      </c>
    </row>
    <row r="1829" spans="1:4" x14ac:dyDescent="0.25">
      <c r="A1829" s="1" t="s">
        <v>6484</v>
      </c>
      <c r="B1829" s="1" t="s">
        <v>8495</v>
      </c>
      <c r="C1829" s="1" t="s">
        <v>8518</v>
      </c>
      <c r="D1829" s="1" t="s">
        <v>10282</v>
      </c>
    </row>
    <row r="1830" spans="1:4" x14ac:dyDescent="0.25">
      <c r="A1830" s="1" t="s">
        <v>6532</v>
      </c>
      <c r="B1830" s="1" t="s">
        <v>8484</v>
      </c>
      <c r="C1830" s="1" t="s">
        <v>8504</v>
      </c>
      <c r="D1830" s="1" t="s">
        <v>10283</v>
      </c>
    </row>
    <row r="1831" spans="1:4" x14ac:dyDescent="0.25">
      <c r="A1831" s="1" t="s">
        <v>6555</v>
      </c>
      <c r="B1831" s="1" t="s">
        <v>8495</v>
      </c>
      <c r="C1831" s="1" t="s">
        <v>8652</v>
      </c>
      <c r="D1831" s="1" t="s">
        <v>10284</v>
      </c>
    </row>
    <row r="1832" spans="1:4" x14ac:dyDescent="0.25">
      <c r="A1832" s="1" t="s">
        <v>6577</v>
      </c>
      <c r="B1832" s="1" t="s">
        <v>8479</v>
      </c>
      <c r="C1832" s="1" t="s">
        <v>8480</v>
      </c>
      <c r="D1832" s="1" t="s">
        <v>10285</v>
      </c>
    </row>
    <row r="1833" spans="1:4" x14ac:dyDescent="0.25">
      <c r="A1833" s="1" t="s">
        <v>6612</v>
      </c>
      <c r="B1833" s="1" t="s">
        <v>8479</v>
      </c>
      <c r="C1833" s="1" t="s">
        <v>8491</v>
      </c>
      <c r="D1833" s="1" t="s">
        <v>10286</v>
      </c>
    </row>
    <row r="1834" spans="1:4" x14ac:dyDescent="0.25">
      <c r="A1834" s="1" t="s">
        <v>6641</v>
      </c>
      <c r="B1834" s="1" t="s">
        <v>8495</v>
      </c>
      <c r="C1834" s="1" t="s">
        <v>8652</v>
      </c>
      <c r="D1834" s="1" t="s">
        <v>10287</v>
      </c>
    </row>
    <row r="1835" spans="1:4" x14ac:dyDescent="0.25">
      <c r="A1835" s="1" t="s">
        <v>6644</v>
      </c>
      <c r="B1835" s="1" t="s">
        <v>8484</v>
      </c>
      <c r="C1835" s="1" t="s">
        <v>8493</v>
      </c>
      <c r="D1835" s="1" t="s">
        <v>10288</v>
      </c>
    </row>
    <row r="1836" spans="1:4" x14ac:dyDescent="0.25">
      <c r="A1836" s="1" t="s">
        <v>6704</v>
      </c>
      <c r="B1836" s="1" t="s">
        <v>8479</v>
      </c>
      <c r="C1836" s="1" t="s">
        <v>8491</v>
      </c>
      <c r="D1836" s="1" t="s">
        <v>10289</v>
      </c>
    </row>
    <row r="1837" spans="1:4" x14ac:dyDescent="0.25">
      <c r="A1837" s="1" t="s">
        <v>6707</v>
      </c>
      <c r="B1837" s="1" t="s">
        <v>8484</v>
      </c>
      <c r="C1837" s="1" t="s">
        <v>8547</v>
      </c>
      <c r="D1837" s="1" t="s">
        <v>10290</v>
      </c>
    </row>
    <row r="1838" spans="1:4" x14ac:dyDescent="0.25">
      <c r="A1838" s="1" t="s">
        <v>6727</v>
      </c>
      <c r="B1838" s="1" t="s">
        <v>8484</v>
      </c>
      <c r="C1838" s="1" t="s">
        <v>8500</v>
      </c>
      <c r="D1838" s="1" t="s">
        <v>10291</v>
      </c>
    </row>
    <row r="1839" spans="1:4" x14ac:dyDescent="0.25">
      <c r="A1839" s="1" t="s">
        <v>6764</v>
      </c>
      <c r="B1839" s="1" t="s">
        <v>8495</v>
      </c>
      <c r="C1839" s="1" t="s">
        <v>8518</v>
      </c>
      <c r="D1839" s="1" t="s">
        <v>10292</v>
      </c>
    </row>
    <row r="1840" spans="1:4" x14ac:dyDescent="0.25">
      <c r="A1840" s="1" t="s">
        <v>6768</v>
      </c>
      <c r="B1840" s="1" t="s">
        <v>8484</v>
      </c>
      <c r="C1840" s="1" t="s">
        <v>8493</v>
      </c>
      <c r="D1840" s="1" t="s">
        <v>10293</v>
      </c>
    </row>
    <row r="1841" spans="1:4" x14ac:dyDescent="0.25">
      <c r="A1841" s="1" t="s">
        <v>6783</v>
      </c>
      <c r="B1841" s="1" t="s">
        <v>8484</v>
      </c>
      <c r="C1841" s="1" t="s">
        <v>8629</v>
      </c>
      <c r="D1841" s="1" t="s">
        <v>10294</v>
      </c>
    </row>
    <row r="1842" spans="1:4" x14ac:dyDescent="0.25">
      <c r="A1842" s="1" t="s">
        <v>6852</v>
      </c>
      <c r="B1842" s="1" t="s">
        <v>8495</v>
      </c>
      <c r="C1842" s="1" t="s">
        <v>8652</v>
      </c>
      <c r="D1842" s="1" t="s">
        <v>10295</v>
      </c>
    </row>
    <row r="1843" spans="1:4" x14ac:dyDescent="0.25">
      <c r="A1843" s="1" t="s">
        <v>6981</v>
      </c>
      <c r="B1843" s="1" t="s">
        <v>8484</v>
      </c>
      <c r="C1843" s="1" t="s">
        <v>8504</v>
      </c>
      <c r="D1843" s="1" t="s">
        <v>10296</v>
      </c>
    </row>
    <row r="1844" spans="1:4" x14ac:dyDescent="0.25">
      <c r="A1844" s="1" t="s">
        <v>7008</v>
      </c>
      <c r="B1844" s="1" t="s">
        <v>8484</v>
      </c>
      <c r="C1844" s="1" t="s">
        <v>8504</v>
      </c>
      <c r="D1844" s="1" t="s">
        <v>10297</v>
      </c>
    </row>
    <row r="1845" spans="1:4" x14ac:dyDescent="0.25">
      <c r="A1845" s="1" t="s">
        <v>7043</v>
      </c>
      <c r="B1845" s="1" t="s">
        <v>8484</v>
      </c>
      <c r="C1845" s="1" t="s">
        <v>8504</v>
      </c>
      <c r="D1845" s="1" t="s">
        <v>10298</v>
      </c>
    </row>
    <row r="1846" spans="1:4" x14ac:dyDescent="0.25">
      <c r="A1846" s="1" t="s">
        <v>7071</v>
      </c>
      <c r="B1846" s="1" t="s">
        <v>8495</v>
      </c>
      <c r="C1846" s="1" t="s">
        <v>8652</v>
      </c>
      <c r="D1846" s="1" t="s">
        <v>10299</v>
      </c>
    </row>
    <row r="1847" spans="1:4" x14ac:dyDescent="0.25">
      <c r="A1847" s="1" t="s">
        <v>7075</v>
      </c>
      <c r="B1847" s="1" t="s">
        <v>8495</v>
      </c>
      <c r="C1847" s="1" t="s">
        <v>8652</v>
      </c>
      <c r="D1847" s="1" t="s">
        <v>10300</v>
      </c>
    </row>
    <row r="1848" spans="1:4" x14ac:dyDescent="0.25">
      <c r="A1848" s="1" t="s">
        <v>7100</v>
      </c>
      <c r="B1848" s="1" t="s">
        <v>8495</v>
      </c>
      <c r="C1848" s="1" t="s">
        <v>8496</v>
      </c>
      <c r="D1848" s="1" t="s">
        <v>10301</v>
      </c>
    </row>
    <row r="1849" spans="1:4" x14ac:dyDescent="0.25">
      <c r="A1849" s="1" t="s">
        <v>7108</v>
      </c>
      <c r="B1849" s="1" t="s">
        <v>8484</v>
      </c>
      <c r="C1849" s="1" t="s">
        <v>8629</v>
      </c>
      <c r="D1849" s="1" t="s">
        <v>10302</v>
      </c>
    </row>
    <row r="1850" spans="1:4" x14ac:dyDescent="0.25">
      <c r="A1850" s="1" t="s">
        <v>7110</v>
      </c>
      <c r="B1850" s="1" t="s">
        <v>8495</v>
      </c>
      <c r="C1850" s="1" t="s">
        <v>8652</v>
      </c>
      <c r="D1850" s="1" t="s">
        <v>10303</v>
      </c>
    </row>
    <row r="1851" spans="1:4" x14ac:dyDescent="0.25">
      <c r="A1851" s="1" t="s">
        <v>7211</v>
      </c>
      <c r="B1851" s="1" t="s">
        <v>8484</v>
      </c>
      <c r="C1851" s="1" t="s">
        <v>8504</v>
      </c>
      <c r="D1851" s="1" t="s">
        <v>10304</v>
      </c>
    </row>
    <row r="1852" spans="1:4" x14ac:dyDescent="0.25">
      <c r="A1852" s="1" t="s">
        <v>7230</v>
      </c>
      <c r="B1852" s="1" t="s">
        <v>8484</v>
      </c>
      <c r="C1852" s="1" t="s">
        <v>8493</v>
      </c>
      <c r="D1852" s="1" t="s">
        <v>10305</v>
      </c>
    </row>
    <row r="1853" spans="1:4" x14ac:dyDescent="0.25">
      <c r="A1853" s="1" t="s">
        <v>7246</v>
      </c>
      <c r="B1853" s="1" t="s">
        <v>8479</v>
      </c>
      <c r="C1853" s="1" t="s">
        <v>8482</v>
      </c>
      <c r="D1853" s="1" t="s">
        <v>10306</v>
      </c>
    </row>
    <row r="1854" spans="1:4" x14ac:dyDescent="0.25">
      <c r="A1854" s="1" t="s">
        <v>7262</v>
      </c>
      <c r="B1854" s="1" t="s">
        <v>8484</v>
      </c>
      <c r="C1854" s="1" t="s">
        <v>8485</v>
      </c>
      <c r="D1854" s="1" t="s">
        <v>10307</v>
      </c>
    </row>
    <row r="1855" spans="1:4" x14ac:dyDescent="0.25">
      <c r="A1855" s="1" t="s">
        <v>7317</v>
      </c>
      <c r="B1855" s="1" t="s">
        <v>8479</v>
      </c>
      <c r="C1855" s="1" t="s">
        <v>8482</v>
      </c>
      <c r="D1855" s="1" t="s">
        <v>10308</v>
      </c>
    </row>
    <row r="1856" spans="1:4" x14ac:dyDescent="0.25">
      <c r="A1856" s="1" t="s">
        <v>7347</v>
      </c>
      <c r="B1856" s="1" t="s">
        <v>8484</v>
      </c>
      <c r="C1856" s="1" t="s">
        <v>8523</v>
      </c>
      <c r="D1856" s="1" t="s">
        <v>10309</v>
      </c>
    </row>
    <row r="1857" spans="1:4" x14ac:dyDescent="0.25">
      <c r="A1857" s="1" t="s">
        <v>7396</v>
      </c>
      <c r="B1857" s="1" t="s">
        <v>8495</v>
      </c>
      <c r="C1857" s="1" t="s">
        <v>8652</v>
      </c>
      <c r="D1857" s="1" t="s">
        <v>10310</v>
      </c>
    </row>
    <row r="1858" spans="1:4" x14ac:dyDescent="0.25">
      <c r="A1858" s="1" t="s">
        <v>7398</v>
      </c>
      <c r="B1858" s="1" t="s">
        <v>8495</v>
      </c>
      <c r="C1858" s="1" t="s">
        <v>8518</v>
      </c>
      <c r="D1858" s="1" t="s">
        <v>10311</v>
      </c>
    </row>
    <row r="1859" spans="1:4" x14ac:dyDescent="0.25">
      <c r="A1859" s="1" t="s">
        <v>7437</v>
      </c>
      <c r="B1859" s="1" t="s">
        <v>8495</v>
      </c>
      <c r="C1859" s="1" t="s">
        <v>8496</v>
      </c>
      <c r="D1859" s="1" t="s">
        <v>10312</v>
      </c>
    </row>
    <row r="1860" spans="1:4" x14ac:dyDescent="0.25">
      <c r="A1860" s="1" t="s">
        <v>7459</v>
      </c>
      <c r="B1860" s="1" t="s">
        <v>8495</v>
      </c>
      <c r="C1860" s="1" t="s">
        <v>8652</v>
      </c>
      <c r="D1860" s="1" t="s">
        <v>10313</v>
      </c>
    </row>
    <row r="1861" spans="1:4" x14ac:dyDescent="0.25">
      <c r="A1861" s="1" t="s">
        <v>7485</v>
      </c>
      <c r="B1861" s="1" t="s">
        <v>8484</v>
      </c>
      <c r="C1861" s="1" t="s">
        <v>8500</v>
      </c>
      <c r="D1861" s="1" t="s">
        <v>10314</v>
      </c>
    </row>
    <row r="1862" spans="1:4" x14ac:dyDescent="0.25">
      <c r="A1862" s="1" t="s">
        <v>7521</v>
      </c>
      <c r="B1862" s="1" t="s">
        <v>8495</v>
      </c>
      <c r="C1862" s="1" t="s">
        <v>8496</v>
      </c>
      <c r="D1862" s="1" t="s">
        <v>10315</v>
      </c>
    </row>
    <row r="1863" spans="1:4" x14ac:dyDescent="0.25">
      <c r="A1863" s="1" t="s">
        <v>7649</v>
      </c>
      <c r="B1863" s="1" t="s">
        <v>8484</v>
      </c>
      <c r="C1863" s="1" t="s">
        <v>8489</v>
      </c>
      <c r="D1863" s="1" t="s">
        <v>10316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B86A-186C-47DC-B832-B85AAAE8A337}">
  <dimension ref="A1:C794"/>
  <sheetViews>
    <sheetView workbookViewId="0">
      <selection activeCell="D8" sqref="D8"/>
    </sheetView>
  </sheetViews>
  <sheetFormatPr defaultRowHeight="15" x14ac:dyDescent="0.25"/>
  <cols>
    <col min="1" max="1" width="14.7109375" bestFit="1" customWidth="1"/>
    <col min="2" max="2" width="22.7109375" bestFit="1" customWidth="1"/>
    <col min="3" max="3" width="11.7109375" bestFit="1" customWidth="1"/>
  </cols>
  <sheetData>
    <row r="1" spans="1:3" x14ac:dyDescent="0.25">
      <c r="A1" t="s">
        <v>4</v>
      </c>
      <c r="B1" t="s">
        <v>7678</v>
      </c>
      <c r="C1" t="s">
        <v>7679</v>
      </c>
    </row>
    <row r="2" spans="1:3" x14ac:dyDescent="0.25">
      <c r="A2" s="1" t="s">
        <v>12</v>
      </c>
      <c r="B2" s="1" t="s">
        <v>7680</v>
      </c>
      <c r="C2" s="1" t="s">
        <v>7681</v>
      </c>
    </row>
    <row r="3" spans="1:3" x14ac:dyDescent="0.25">
      <c r="A3" s="1" t="s">
        <v>16</v>
      </c>
      <c r="B3" s="1" t="s">
        <v>7682</v>
      </c>
      <c r="C3" s="1" t="s">
        <v>7683</v>
      </c>
    </row>
    <row r="4" spans="1:3" x14ac:dyDescent="0.25">
      <c r="A4" s="1" t="s">
        <v>20</v>
      </c>
      <c r="B4" s="1" t="s">
        <v>7684</v>
      </c>
      <c r="C4" s="1" t="s">
        <v>7681</v>
      </c>
    </row>
    <row r="5" spans="1:3" x14ac:dyDescent="0.25">
      <c r="A5" s="1" t="s">
        <v>24</v>
      </c>
      <c r="B5" s="1" t="s">
        <v>7685</v>
      </c>
      <c r="C5" s="1" t="s">
        <v>7681</v>
      </c>
    </row>
    <row r="6" spans="1:3" x14ac:dyDescent="0.25">
      <c r="A6" s="1" t="s">
        <v>33</v>
      </c>
      <c r="B6" s="1" t="s">
        <v>7686</v>
      </c>
      <c r="C6" s="1" t="s">
        <v>7681</v>
      </c>
    </row>
    <row r="7" spans="1:3" x14ac:dyDescent="0.25">
      <c r="A7" s="1" t="s">
        <v>36</v>
      </c>
      <c r="B7" s="1" t="s">
        <v>7687</v>
      </c>
      <c r="C7" s="1" t="s">
        <v>7681</v>
      </c>
    </row>
    <row r="8" spans="1:3" x14ac:dyDescent="0.25">
      <c r="A8" s="1" t="s">
        <v>39</v>
      </c>
      <c r="B8" s="1" t="s">
        <v>7688</v>
      </c>
      <c r="C8" s="1" t="s">
        <v>7689</v>
      </c>
    </row>
    <row r="9" spans="1:3" x14ac:dyDescent="0.25">
      <c r="A9" s="1" t="s">
        <v>43</v>
      </c>
      <c r="B9" s="1" t="s">
        <v>7690</v>
      </c>
      <c r="C9" s="1" t="s">
        <v>7681</v>
      </c>
    </row>
    <row r="10" spans="1:3" x14ac:dyDescent="0.25">
      <c r="A10" s="1" t="s">
        <v>46</v>
      </c>
      <c r="B10" s="1" t="s">
        <v>7691</v>
      </c>
      <c r="C10" s="1" t="s">
        <v>7681</v>
      </c>
    </row>
    <row r="11" spans="1:3" x14ac:dyDescent="0.25">
      <c r="A11" s="1" t="s">
        <v>49</v>
      </c>
      <c r="B11" s="1" t="s">
        <v>7692</v>
      </c>
      <c r="C11" s="1" t="s">
        <v>7681</v>
      </c>
    </row>
    <row r="12" spans="1:3" x14ac:dyDescent="0.25">
      <c r="A12" s="1" t="s">
        <v>54</v>
      </c>
      <c r="B12" s="1" t="s">
        <v>7693</v>
      </c>
      <c r="C12" s="1" t="s">
        <v>7683</v>
      </c>
    </row>
    <row r="13" spans="1:3" x14ac:dyDescent="0.25">
      <c r="A13" s="1" t="s">
        <v>58</v>
      </c>
      <c r="B13" s="1" t="s">
        <v>7694</v>
      </c>
      <c r="C13" s="1" t="s">
        <v>7681</v>
      </c>
    </row>
    <row r="14" spans="1:3" x14ac:dyDescent="0.25">
      <c r="A14" s="1" t="s">
        <v>61</v>
      </c>
      <c r="B14" s="1" t="s">
        <v>7695</v>
      </c>
      <c r="C14" s="1" t="s">
        <v>7681</v>
      </c>
    </row>
    <row r="15" spans="1:3" x14ac:dyDescent="0.25">
      <c r="A15" s="1" t="s">
        <v>63</v>
      </c>
      <c r="B15" s="1" t="s">
        <v>7696</v>
      </c>
      <c r="C15" s="1" t="s">
        <v>7681</v>
      </c>
    </row>
    <row r="16" spans="1:3" x14ac:dyDescent="0.25">
      <c r="A16" s="1" t="s">
        <v>67</v>
      </c>
      <c r="B16" s="1" t="s">
        <v>7697</v>
      </c>
      <c r="C16" s="1" t="s">
        <v>7681</v>
      </c>
    </row>
    <row r="17" spans="1:3" x14ac:dyDescent="0.25">
      <c r="A17" s="1" t="s">
        <v>76</v>
      </c>
      <c r="B17" s="1" t="s">
        <v>7698</v>
      </c>
      <c r="C17" s="1" t="s">
        <v>7689</v>
      </c>
    </row>
    <row r="18" spans="1:3" x14ac:dyDescent="0.25">
      <c r="A18" s="1" t="s">
        <v>80</v>
      </c>
      <c r="B18" s="1" t="s">
        <v>7699</v>
      </c>
      <c r="C18" s="1" t="s">
        <v>7683</v>
      </c>
    </row>
    <row r="19" spans="1:3" x14ac:dyDescent="0.25">
      <c r="A19" s="1" t="s">
        <v>84</v>
      </c>
      <c r="B19" s="1" t="s">
        <v>7700</v>
      </c>
      <c r="C19" s="1" t="s">
        <v>7689</v>
      </c>
    </row>
    <row r="20" spans="1:3" x14ac:dyDescent="0.25">
      <c r="A20" s="1" t="s">
        <v>90</v>
      </c>
      <c r="B20" s="1" t="s">
        <v>7701</v>
      </c>
      <c r="C20" s="1" t="s">
        <v>7683</v>
      </c>
    </row>
    <row r="21" spans="1:3" x14ac:dyDescent="0.25">
      <c r="A21" s="1" t="s">
        <v>93</v>
      </c>
      <c r="B21" s="1" t="s">
        <v>7702</v>
      </c>
      <c r="C21" s="1" t="s">
        <v>7683</v>
      </c>
    </row>
    <row r="22" spans="1:3" x14ac:dyDescent="0.25">
      <c r="A22" s="1" t="s">
        <v>96</v>
      </c>
      <c r="B22" s="1" t="s">
        <v>7703</v>
      </c>
      <c r="C22" s="1" t="s">
        <v>7683</v>
      </c>
    </row>
    <row r="23" spans="1:3" x14ac:dyDescent="0.25">
      <c r="A23" s="1" t="s">
        <v>99</v>
      </c>
      <c r="B23" s="1" t="s">
        <v>7704</v>
      </c>
      <c r="C23" s="1" t="s">
        <v>7683</v>
      </c>
    </row>
    <row r="24" spans="1:3" x14ac:dyDescent="0.25">
      <c r="A24" s="1" t="s">
        <v>103</v>
      </c>
      <c r="B24" s="1" t="s">
        <v>7705</v>
      </c>
      <c r="C24" s="1" t="s">
        <v>7681</v>
      </c>
    </row>
    <row r="25" spans="1:3" x14ac:dyDescent="0.25">
      <c r="A25" s="1" t="s">
        <v>106</v>
      </c>
      <c r="B25" s="1" t="s">
        <v>7706</v>
      </c>
      <c r="C25" s="1" t="s">
        <v>7681</v>
      </c>
    </row>
    <row r="26" spans="1:3" x14ac:dyDescent="0.25">
      <c r="A26" s="1" t="s">
        <v>110</v>
      </c>
      <c r="B26" s="1" t="s">
        <v>7707</v>
      </c>
      <c r="C26" s="1" t="s">
        <v>7681</v>
      </c>
    </row>
    <row r="27" spans="1:3" x14ac:dyDescent="0.25">
      <c r="A27" s="1" t="s">
        <v>116</v>
      </c>
      <c r="B27" s="1" t="s">
        <v>7708</v>
      </c>
      <c r="C27" s="1" t="s">
        <v>7683</v>
      </c>
    </row>
    <row r="28" spans="1:3" x14ac:dyDescent="0.25">
      <c r="A28" s="1" t="s">
        <v>120</v>
      </c>
      <c r="B28" s="1" t="s">
        <v>7709</v>
      </c>
      <c r="C28" s="1" t="s">
        <v>7681</v>
      </c>
    </row>
    <row r="29" spans="1:3" x14ac:dyDescent="0.25">
      <c r="A29" s="1" t="s">
        <v>128</v>
      </c>
      <c r="B29" s="1" t="s">
        <v>7710</v>
      </c>
      <c r="C29" s="1" t="s">
        <v>7681</v>
      </c>
    </row>
    <row r="30" spans="1:3" x14ac:dyDescent="0.25">
      <c r="A30" s="1" t="s">
        <v>134</v>
      </c>
      <c r="B30" s="1" t="s">
        <v>7711</v>
      </c>
      <c r="C30" s="1" t="s">
        <v>7689</v>
      </c>
    </row>
    <row r="31" spans="1:3" x14ac:dyDescent="0.25">
      <c r="A31" s="1" t="s">
        <v>137</v>
      </c>
      <c r="B31" s="1" t="s">
        <v>7712</v>
      </c>
      <c r="C31" s="1" t="s">
        <v>7683</v>
      </c>
    </row>
    <row r="32" spans="1:3" x14ac:dyDescent="0.25">
      <c r="A32" s="1" t="s">
        <v>141</v>
      </c>
      <c r="B32" s="1" t="s">
        <v>7713</v>
      </c>
      <c r="C32" s="1" t="s">
        <v>7681</v>
      </c>
    </row>
    <row r="33" spans="1:3" x14ac:dyDescent="0.25">
      <c r="A33" s="1" t="s">
        <v>144</v>
      </c>
      <c r="B33" s="1" t="s">
        <v>7714</v>
      </c>
      <c r="C33" s="1" t="s">
        <v>7681</v>
      </c>
    </row>
    <row r="34" spans="1:3" x14ac:dyDescent="0.25">
      <c r="A34" s="1" t="s">
        <v>149</v>
      </c>
      <c r="B34" s="1" t="s">
        <v>7715</v>
      </c>
      <c r="C34" s="1" t="s">
        <v>7681</v>
      </c>
    </row>
    <row r="35" spans="1:3" x14ac:dyDescent="0.25">
      <c r="A35" s="1" t="s">
        <v>154</v>
      </c>
      <c r="B35" s="1" t="s">
        <v>7716</v>
      </c>
      <c r="C35" s="1" t="s">
        <v>7683</v>
      </c>
    </row>
    <row r="36" spans="1:3" x14ac:dyDescent="0.25">
      <c r="A36" s="1" t="s">
        <v>161</v>
      </c>
      <c r="B36" s="1" t="s">
        <v>7717</v>
      </c>
      <c r="C36" s="1" t="s">
        <v>7683</v>
      </c>
    </row>
    <row r="37" spans="1:3" x14ac:dyDescent="0.25">
      <c r="A37" s="1" t="s">
        <v>165</v>
      </c>
      <c r="B37" s="1" t="s">
        <v>7718</v>
      </c>
      <c r="C37" s="1" t="s">
        <v>7681</v>
      </c>
    </row>
    <row r="38" spans="1:3" x14ac:dyDescent="0.25">
      <c r="A38" s="1" t="s">
        <v>169</v>
      </c>
      <c r="B38" s="1" t="s">
        <v>7719</v>
      </c>
      <c r="C38" s="1" t="s">
        <v>7683</v>
      </c>
    </row>
    <row r="39" spans="1:3" x14ac:dyDescent="0.25">
      <c r="A39" s="1" t="s">
        <v>172</v>
      </c>
      <c r="B39" s="1" t="s">
        <v>7720</v>
      </c>
      <c r="C39" s="1" t="s">
        <v>7689</v>
      </c>
    </row>
    <row r="40" spans="1:3" x14ac:dyDescent="0.25">
      <c r="A40" s="1" t="s">
        <v>177</v>
      </c>
      <c r="B40" s="1" t="s">
        <v>7721</v>
      </c>
      <c r="C40" s="1" t="s">
        <v>7681</v>
      </c>
    </row>
    <row r="41" spans="1:3" x14ac:dyDescent="0.25">
      <c r="A41" s="1" t="s">
        <v>181</v>
      </c>
      <c r="B41" s="1" t="s">
        <v>7722</v>
      </c>
      <c r="C41" s="1" t="s">
        <v>7689</v>
      </c>
    </row>
    <row r="42" spans="1:3" x14ac:dyDescent="0.25">
      <c r="A42" s="1" t="s">
        <v>184</v>
      </c>
      <c r="B42" s="1" t="s">
        <v>7723</v>
      </c>
      <c r="C42" s="1" t="s">
        <v>7683</v>
      </c>
    </row>
    <row r="43" spans="1:3" x14ac:dyDescent="0.25">
      <c r="A43" s="1" t="s">
        <v>188</v>
      </c>
      <c r="B43" s="1" t="s">
        <v>7724</v>
      </c>
      <c r="C43" s="1" t="s">
        <v>7681</v>
      </c>
    </row>
    <row r="44" spans="1:3" x14ac:dyDescent="0.25">
      <c r="A44" s="1" t="s">
        <v>193</v>
      </c>
      <c r="B44" s="1" t="s">
        <v>7725</v>
      </c>
      <c r="C44" s="1" t="s">
        <v>7689</v>
      </c>
    </row>
    <row r="45" spans="1:3" x14ac:dyDescent="0.25">
      <c r="A45" s="1" t="s">
        <v>196</v>
      </c>
      <c r="B45" s="1" t="s">
        <v>7726</v>
      </c>
      <c r="C45" s="1" t="s">
        <v>7689</v>
      </c>
    </row>
    <row r="46" spans="1:3" x14ac:dyDescent="0.25">
      <c r="A46" s="1" t="s">
        <v>199</v>
      </c>
      <c r="B46" s="1" t="s">
        <v>7727</v>
      </c>
      <c r="C46" s="1" t="s">
        <v>7681</v>
      </c>
    </row>
    <row r="47" spans="1:3" x14ac:dyDescent="0.25">
      <c r="A47" s="1" t="s">
        <v>202</v>
      </c>
      <c r="B47" s="1" t="s">
        <v>7728</v>
      </c>
      <c r="C47" s="1" t="s">
        <v>7683</v>
      </c>
    </row>
    <row r="48" spans="1:3" x14ac:dyDescent="0.25">
      <c r="A48" s="1" t="s">
        <v>205</v>
      </c>
      <c r="B48" s="1" t="s">
        <v>7729</v>
      </c>
      <c r="C48" s="1" t="s">
        <v>7689</v>
      </c>
    </row>
    <row r="49" spans="1:3" x14ac:dyDescent="0.25">
      <c r="A49" s="1" t="s">
        <v>210</v>
      </c>
      <c r="B49" s="1" t="s">
        <v>7730</v>
      </c>
      <c r="C49" s="1" t="s">
        <v>7681</v>
      </c>
    </row>
    <row r="50" spans="1:3" x14ac:dyDescent="0.25">
      <c r="A50" s="1" t="s">
        <v>213</v>
      </c>
      <c r="B50" s="1" t="s">
        <v>7731</v>
      </c>
      <c r="C50" s="1" t="s">
        <v>7681</v>
      </c>
    </row>
    <row r="51" spans="1:3" x14ac:dyDescent="0.25">
      <c r="A51" s="1" t="s">
        <v>218</v>
      </c>
      <c r="B51" s="1" t="s">
        <v>7732</v>
      </c>
      <c r="C51" s="1" t="s">
        <v>7681</v>
      </c>
    </row>
    <row r="52" spans="1:3" x14ac:dyDescent="0.25">
      <c r="A52" s="1" t="s">
        <v>223</v>
      </c>
      <c r="B52" s="1" t="s">
        <v>7733</v>
      </c>
      <c r="C52" s="1" t="s">
        <v>7689</v>
      </c>
    </row>
    <row r="53" spans="1:3" x14ac:dyDescent="0.25">
      <c r="A53" s="1" t="s">
        <v>226</v>
      </c>
      <c r="B53" s="1" t="s">
        <v>7734</v>
      </c>
      <c r="C53" s="1" t="s">
        <v>7683</v>
      </c>
    </row>
    <row r="54" spans="1:3" x14ac:dyDescent="0.25">
      <c r="A54" s="1" t="s">
        <v>229</v>
      </c>
      <c r="B54" s="1" t="s">
        <v>7735</v>
      </c>
      <c r="C54" s="1" t="s">
        <v>7681</v>
      </c>
    </row>
    <row r="55" spans="1:3" x14ac:dyDescent="0.25">
      <c r="A55" s="1" t="s">
        <v>233</v>
      </c>
      <c r="B55" s="1" t="s">
        <v>7736</v>
      </c>
      <c r="C55" s="1" t="s">
        <v>7681</v>
      </c>
    </row>
    <row r="56" spans="1:3" x14ac:dyDescent="0.25">
      <c r="A56" s="1" t="s">
        <v>239</v>
      </c>
      <c r="B56" s="1" t="s">
        <v>7737</v>
      </c>
      <c r="C56" s="1" t="s">
        <v>7681</v>
      </c>
    </row>
    <row r="57" spans="1:3" x14ac:dyDescent="0.25">
      <c r="A57" s="1" t="s">
        <v>242</v>
      </c>
      <c r="B57" s="1" t="s">
        <v>7738</v>
      </c>
      <c r="C57" s="1" t="s">
        <v>7683</v>
      </c>
    </row>
    <row r="58" spans="1:3" x14ac:dyDescent="0.25">
      <c r="A58" s="1" t="s">
        <v>245</v>
      </c>
      <c r="B58" s="1" t="s">
        <v>7739</v>
      </c>
      <c r="C58" s="1" t="s">
        <v>7681</v>
      </c>
    </row>
    <row r="59" spans="1:3" x14ac:dyDescent="0.25">
      <c r="A59" s="1" t="s">
        <v>251</v>
      </c>
      <c r="B59" s="1" t="s">
        <v>7740</v>
      </c>
      <c r="C59" s="1" t="s">
        <v>7689</v>
      </c>
    </row>
    <row r="60" spans="1:3" x14ac:dyDescent="0.25">
      <c r="A60" s="1" t="s">
        <v>254</v>
      </c>
      <c r="B60" s="1" t="s">
        <v>7741</v>
      </c>
      <c r="C60" s="1" t="s">
        <v>7681</v>
      </c>
    </row>
    <row r="61" spans="1:3" x14ac:dyDescent="0.25">
      <c r="A61" s="1" t="s">
        <v>257</v>
      </c>
      <c r="B61" s="1" t="s">
        <v>7742</v>
      </c>
      <c r="C61" s="1" t="s">
        <v>7681</v>
      </c>
    </row>
    <row r="62" spans="1:3" x14ac:dyDescent="0.25">
      <c r="A62" s="1" t="s">
        <v>261</v>
      </c>
      <c r="B62" s="1" t="s">
        <v>7743</v>
      </c>
      <c r="C62" s="1" t="s">
        <v>7689</v>
      </c>
    </row>
    <row r="63" spans="1:3" x14ac:dyDescent="0.25">
      <c r="A63" s="1" t="s">
        <v>264</v>
      </c>
      <c r="B63" s="1" t="s">
        <v>7744</v>
      </c>
      <c r="C63" s="1" t="s">
        <v>7683</v>
      </c>
    </row>
    <row r="64" spans="1:3" x14ac:dyDescent="0.25">
      <c r="A64" s="1" t="s">
        <v>269</v>
      </c>
      <c r="B64" s="1" t="s">
        <v>7745</v>
      </c>
      <c r="C64" s="1" t="s">
        <v>7681</v>
      </c>
    </row>
    <row r="65" spans="1:3" x14ac:dyDescent="0.25">
      <c r="A65" s="1" t="s">
        <v>277</v>
      </c>
      <c r="B65" s="1" t="s">
        <v>7746</v>
      </c>
      <c r="C65" s="1" t="s">
        <v>7683</v>
      </c>
    </row>
    <row r="66" spans="1:3" x14ac:dyDescent="0.25">
      <c r="A66" s="1" t="s">
        <v>279</v>
      </c>
      <c r="B66" s="1" t="s">
        <v>7747</v>
      </c>
      <c r="C66" s="1" t="s">
        <v>7683</v>
      </c>
    </row>
    <row r="67" spans="1:3" x14ac:dyDescent="0.25">
      <c r="A67" s="1" t="s">
        <v>284</v>
      </c>
      <c r="B67" s="1" t="s">
        <v>7748</v>
      </c>
      <c r="C67" s="1" t="s">
        <v>7681</v>
      </c>
    </row>
    <row r="68" spans="1:3" x14ac:dyDescent="0.25">
      <c r="A68" s="1" t="s">
        <v>287</v>
      </c>
      <c r="B68" s="1" t="s">
        <v>7749</v>
      </c>
      <c r="C68" s="1" t="s">
        <v>7681</v>
      </c>
    </row>
    <row r="69" spans="1:3" x14ac:dyDescent="0.25">
      <c r="A69" s="1" t="s">
        <v>289</v>
      </c>
      <c r="B69" s="1" t="s">
        <v>7750</v>
      </c>
      <c r="C69" s="1" t="s">
        <v>7689</v>
      </c>
    </row>
    <row r="70" spans="1:3" x14ac:dyDescent="0.25">
      <c r="A70" s="1" t="s">
        <v>292</v>
      </c>
      <c r="B70" s="1" t="s">
        <v>7751</v>
      </c>
      <c r="C70" s="1" t="s">
        <v>7683</v>
      </c>
    </row>
    <row r="71" spans="1:3" x14ac:dyDescent="0.25">
      <c r="A71" s="1" t="s">
        <v>297</v>
      </c>
      <c r="B71" s="1" t="s">
        <v>7752</v>
      </c>
      <c r="C71" s="1" t="s">
        <v>7689</v>
      </c>
    </row>
    <row r="72" spans="1:3" x14ac:dyDescent="0.25">
      <c r="A72" s="1" t="s">
        <v>301</v>
      </c>
      <c r="B72" s="1" t="s">
        <v>7753</v>
      </c>
      <c r="C72" s="1" t="s">
        <v>7683</v>
      </c>
    </row>
    <row r="73" spans="1:3" x14ac:dyDescent="0.25">
      <c r="A73" s="1" t="s">
        <v>306</v>
      </c>
      <c r="B73" s="1" t="s">
        <v>7754</v>
      </c>
      <c r="C73" s="1" t="s">
        <v>7689</v>
      </c>
    </row>
    <row r="74" spans="1:3" x14ac:dyDescent="0.25">
      <c r="A74" s="1" t="s">
        <v>309</v>
      </c>
      <c r="B74" s="1" t="s">
        <v>7755</v>
      </c>
      <c r="C74" s="1" t="s">
        <v>7681</v>
      </c>
    </row>
    <row r="75" spans="1:3" x14ac:dyDescent="0.25">
      <c r="A75" s="1" t="s">
        <v>311</v>
      </c>
      <c r="B75" s="1" t="s">
        <v>7756</v>
      </c>
      <c r="C75" s="1" t="s">
        <v>7681</v>
      </c>
    </row>
    <row r="76" spans="1:3" x14ac:dyDescent="0.25">
      <c r="A76" s="1" t="s">
        <v>315</v>
      </c>
      <c r="B76" s="1" t="s">
        <v>7757</v>
      </c>
      <c r="C76" s="1" t="s">
        <v>7681</v>
      </c>
    </row>
    <row r="77" spans="1:3" x14ac:dyDescent="0.25">
      <c r="A77" s="1" t="s">
        <v>318</v>
      </c>
      <c r="B77" s="1" t="s">
        <v>7758</v>
      </c>
      <c r="C77" s="1" t="s">
        <v>7681</v>
      </c>
    </row>
    <row r="78" spans="1:3" x14ac:dyDescent="0.25">
      <c r="A78" s="1" t="s">
        <v>321</v>
      </c>
      <c r="B78" s="1" t="s">
        <v>7759</v>
      </c>
      <c r="C78" s="1" t="s">
        <v>7681</v>
      </c>
    </row>
    <row r="79" spans="1:3" x14ac:dyDescent="0.25">
      <c r="A79" s="1" t="s">
        <v>324</v>
      </c>
      <c r="B79" s="1" t="s">
        <v>7760</v>
      </c>
      <c r="C79" s="1" t="s">
        <v>7681</v>
      </c>
    </row>
    <row r="80" spans="1:3" x14ac:dyDescent="0.25">
      <c r="A80" s="1" t="s">
        <v>327</v>
      </c>
      <c r="B80" s="1" t="s">
        <v>7761</v>
      </c>
      <c r="C80" s="1" t="s">
        <v>7681</v>
      </c>
    </row>
    <row r="81" spans="1:3" x14ac:dyDescent="0.25">
      <c r="A81" s="1" t="s">
        <v>336</v>
      </c>
      <c r="B81" s="1" t="s">
        <v>7762</v>
      </c>
      <c r="C81" s="1" t="s">
        <v>7681</v>
      </c>
    </row>
    <row r="82" spans="1:3" x14ac:dyDescent="0.25">
      <c r="A82" s="1" t="s">
        <v>341</v>
      </c>
      <c r="B82" s="1" t="s">
        <v>7763</v>
      </c>
      <c r="C82" s="1" t="s">
        <v>7683</v>
      </c>
    </row>
    <row r="83" spans="1:3" x14ac:dyDescent="0.25">
      <c r="A83" s="1" t="s">
        <v>345</v>
      </c>
      <c r="B83" s="1" t="s">
        <v>7764</v>
      </c>
      <c r="C83" s="1" t="s">
        <v>7681</v>
      </c>
    </row>
    <row r="84" spans="1:3" x14ac:dyDescent="0.25">
      <c r="A84" s="1" t="s">
        <v>351</v>
      </c>
      <c r="B84" s="1" t="s">
        <v>7765</v>
      </c>
      <c r="C84" s="1" t="s">
        <v>7689</v>
      </c>
    </row>
    <row r="85" spans="1:3" x14ac:dyDescent="0.25">
      <c r="A85" s="1" t="s">
        <v>354</v>
      </c>
      <c r="B85" s="1" t="s">
        <v>7766</v>
      </c>
      <c r="C85" s="1" t="s">
        <v>7683</v>
      </c>
    </row>
    <row r="86" spans="1:3" x14ac:dyDescent="0.25">
      <c r="A86" s="1" t="s">
        <v>358</v>
      </c>
      <c r="B86" s="1" t="s">
        <v>7767</v>
      </c>
      <c r="C86" s="1" t="s">
        <v>7689</v>
      </c>
    </row>
    <row r="87" spans="1:3" x14ac:dyDescent="0.25">
      <c r="A87" s="1" t="s">
        <v>363</v>
      </c>
      <c r="B87" s="1" t="s">
        <v>7768</v>
      </c>
      <c r="C87" s="1" t="s">
        <v>7681</v>
      </c>
    </row>
    <row r="88" spans="1:3" x14ac:dyDescent="0.25">
      <c r="A88" s="1" t="s">
        <v>366</v>
      </c>
      <c r="B88" s="1" t="s">
        <v>7769</v>
      </c>
      <c r="C88" s="1" t="s">
        <v>7689</v>
      </c>
    </row>
    <row r="89" spans="1:3" x14ac:dyDescent="0.25">
      <c r="A89" s="1" t="s">
        <v>369</v>
      </c>
      <c r="B89" s="1" t="s">
        <v>7770</v>
      </c>
      <c r="C89" s="1" t="s">
        <v>7683</v>
      </c>
    </row>
    <row r="90" spans="1:3" x14ac:dyDescent="0.25">
      <c r="A90" s="1" t="s">
        <v>372</v>
      </c>
      <c r="B90" s="1" t="s">
        <v>7771</v>
      </c>
      <c r="C90" s="1" t="s">
        <v>7689</v>
      </c>
    </row>
    <row r="91" spans="1:3" x14ac:dyDescent="0.25">
      <c r="A91" s="1" t="s">
        <v>378</v>
      </c>
      <c r="B91" s="1" t="s">
        <v>7772</v>
      </c>
      <c r="C91" s="1" t="s">
        <v>7683</v>
      </c>
    </row>
    <row r="92" spans="1:3" x14ac:dyDescent="0.25">
      <c r="A92" s="1" t="s">
        <v>380</v>
      </c>
      <c r="B92" s="1" t="s">
        <v>7773</v>
      </c>
      <c r="C92" s="1" t="s">
        <v>7681</v>
      </c>
    </row>
    <row r="93" spans="1:3" x14ac:dyDescent="0.25">
      <c r="A93" s="1" t="s">
        <v>384</v>
      </c>
      <c r="B93" s="1" t="s">
        <v>7774</v>
      </c>
      <c r="C93" s="1" t="s">
        <v>7689</v>
      </c>
    </row>
    <row r="94" spans="1:3" x14ac:dyDescent="0.25">
      <c r="A94" s="1" t="s">
        <v>387</v>
      </c>
      <c r="B94" s="1" t="s">
        <v>7775</v>
      </c>
      <c r="C94" s="1" t="s">
        <v>7683</v>
      </c>
    </row>
    <row r="95" spans="1:3" x14ac:dyDescent="0.25">
      <c r="A95" s="1" t="s">
        <v>391</v>
      </c>
      <c r="B95" s="1" t="s">
        <v>7776</v>
      </c>
      <c r="C95" s="1" t="s">
        <v>7681</v>
      </c>
    </row>
    <row r="96" spans="1:3" x14ac:dyDescent="0.25">
      <c r="A96" s="1" t="s">
        <v>394</v>
      </c>
      <c r="B96" s="1" t="s">
        <v>7777</v>
      </c>
      <c r="C96" s="1" t="s">
        <v>7681</v>
      </c>
    </row>
    <row r="97" spans="1:3" x14ac:dyDescent="0.25">
      <c r="A97" s="1" t="s">
        <v>398</v>
      </c>
      <c r="B97" s="1" t="s">
        <v>7778</v>
      </c>
      <c r="C97" s="1" t="s">
        <v>7681</v>
      </c>
    </row>
    <row r="98" spans="1:3" x14ac:dyDescent="0.25">
      <c r="A98" s="1" t="s">
        <v>401</v>
      </c>
      <c r="B98" s="1" t="s">
        <v>7779</v>
      </c>
      <c r="C98" s="1" t="s">
        <v>7683</v>
      </c>
    </row>
    <row r="99" spans="1:3" x14ac:dyDescent="0.25">
      <c r="A99" s="1" t="s">
        <v>404</v>
      </c>
      <c r="B99" s="1" t="s">
        <v>7780</v>
      </c>
      <c r="C99" s="1" t="s">
        <v>7681</v>
      </c>
    </row>
    <row r="100" spans="1:3" x14ac:dyDescent="0.25">
      <c r="A100" s="1" t="s">
        <v>407</v>
      </c>
      <c r="B100" s="1" t="s">
        <v>7781</v>
      </c>
      <c r="C100" s="1" t="s">
        <v>7681</v>
      </c>
    </row>
    <row r="101" spans="1:3" x14ac:dyDescent="0.25">
      <c r="A101" s="1" t="s">
        <v>413</v>
      </c>
      <c r="B101" s="1" t="s">
        <v>7782</v>
      </c>
      <c r="C101" s="1" t="s">
        <v>7683</v>
      </c>
    </row>
    <row r="102" spans="1:3" x14ac:dyDescent="0.25">
      <c r="A102" s="1" t="s">
        <v>416</v>
      </c>
      <c r="B102" s="1" t="s">
        <v>7783</v>
      </c>
      <c r="C102" s="1" t="s">
        <v>7683</v>
      </c>
    </row>
    <row r="103" spans="1:3" x14ac:dyDescent="0.25">
      <c r="A103" s="1" t="s">
        <v>422</v>
      </c>
      <c r="B103" s="1" t="s">
        <v>7784</v>
      </c>
      <c r="C103" s="1" t="s">
        <v>7681</v>
      </c>
    </row>
    <row r="104" spans="1:3" x14ac:dyDescent="0.25">
      <c r="A104" s="1" t="s">
        <v>425</v>
      </c>
      <c r="B104" s="1" t="s">
        <v>7785</v>
      </c>
      <c r="C104" s="1" t="s">
        <v>7681</v>
      </c>
    </row>
    <row r="105" spans="1:3" x14ac:dyDescent="0.25">
      <c r="A105" s="1" t="s">
        <v>432</v>
      </c>
      <c r="B105" s="1" t="s">
        <v>7786</v>
      </c>
      <c r="C105" s="1" t="s">
        <v>7683</v>
      </c>
    </row>
    <row r="106" spans="1:3" x14ac:dyDescent="0.25">
      <c r="A106" s="1" t="s">
        <v>437</v>
      </c>
      <c r="B106" s="1" t="s">
        <v>7787</v>
      </c>
      <c r="C106" s="1" t="s">
        <v>7681</v>
      </c>
    </row>
    <row r="107" spans="1:3" x14ac:dyDescent="0.25">
      <c r="A107" s="1" t="s">
        <v>441</v>
      </c>
      <c r="B107" s="1" t="s">
        <v>7788</v>
      </c>
      <c r="C107" s="1" t="s">
        <v>7683</v>
      </c>
    </row>
    <row r="108" spans="1:3" x14ac:dyDescent="0.25">
      <c r="A108" s="1" t="s">
        <v>449</v>
      </c>
      <c r="B108" s="1" t="s">
        <v>7789</v>
      </c>
      <c r="C108" s="1" t="s">
        <v>7683</v>
      </c>
    </row>
    <row r="109" spans="1:3" x14ac:dyDescent="0.25">
      <c r="A109" s="1" t="s">
        <v>452</v>
      </c>
      <c r="B109" s="1" t="s">
        <v>7790</v>
      </c>
      <c r="C109" s="1" t="s">
        <v>7681</v>
      </c>
    </row>
    <row r="110" spans="1:3" x14ac:dyDescent="0.25">
      <c r="A110" s="1" t="s">
        <v>460</v>
      </c>
      <c r="B110" s="1" t="s">
        <v>7791</v>
      </c>
      <c r="C110" s="1" t="s">
        <v>7689</v>
      </c>
    </row>
    <row r="111" spans="1:3" x14ac:dyDescent="0.25">
      <c r="A111" s="1" t="s">
        <v>465</v>
      </c>
      <c r="B111" s="1" t="s">
        <v>7792</v>
      </c>
      <c r="C111" s="1" t="s">
        <v>7681</v>
      </c>
    </row>
    <row r="112" spans="1:3" x14ac:dyDescent="0.25">
      <c r="A112" s="1" t="s">
        <v>468</v>
      </c>
      <c r="B112" s="1" t="s">
        <v>7793</v>
      </c>
      <c r="C112" s="1" t="s">
        <v>7681</v>
      </c>
    </row>
    <row r="113" spans="1:3" x14ac:dyDescent="0.25">
      <c r="A113" s="1" t="s">
        <v>471</v>
      </c>
      <c r="B113" s="1" t="s">
        <v>7794</v>
      </c>
      <c r="C113" s="1" t="s">
        <v>7681</v>
      </c>
    </row>
    <row r="114" spans="1:3" x14ac:dyDescent="0.25">
      <c r="A114" s="1" t="s">
        <v>475</v>
      </c>
      <c r="B114" s="1" t="s">
        <v>7795</v>
      </c>
      <c r="C114" s="1" t="s">
        <v>7683</v>
      </c>
    </row>
    <row r="115" spans="1:3" x14ac:dyDescent="0.25">
      <c r="A115" s="1" t="s">
        <v>479</v>
      </c>
      <c r="B115" s="1" t="s">
        <v>7796</v>
      </c>
      <c r="C115" s="1" t="s">
        <v>7681</v>
      </c>
    </row>
    <row r="116" spans="1:3" x14ac:dyDescent="0.25">
      <c r="A116" s="1" t="s">
        <v>484</v>
      </c>
      <c r="B116" s="1" t="s">
        <v>7797</v>
      </c>
      <c r="C116" s="1" t="s">
        <v>7683</v>
      </c>
    </row>
    <row r="117" spans="1:3" x14ac:dyDescent="0.25">
      <c r="A117" s="1" t="s">
        <v>487</v>
      </c>
      <c r="B117" s="1" t="s">
        <v>7798</v>
      </c>
      <c r="C117" s="1" t="s">
        <v>7683</v>
      </c>
    </row>
    <row r="118" spans="1:3" x14ac:dyDescent="0.25">
      <c r="A118" s="1" t="s">
        <v>490</v>
      </c>
      <c r="B118" s="1" t="s">
        <v>7799</v>
      </c>
      <c r="C118" s="1" t="s">
        <v>7681</v>
      </c>
    </row>
    <row r="119" spans="1:3" x14ac:dyDescent="0.25">
      <c r="A119" s="1" t="s">
        <v>493</v>
      </c>
      <c r="B119" s="1" t="s">
        <v>7800</v>
      </c>
      <c r="C119" s="1" t="s">
        <v>7681</v>
      </c>
    </row>
    <row r="120" spans="1:3" x14ac:dyDescent="0.25">
      <c r="A120" s="1" t="s">
        <v>496</v>
      </c>
      <c r="B120" s="1" t="s">
        <v>7801</v>
      </c>
      <c r="C120" s="1" t="s">
        <v>7683</v>
      </c>
    </row>
    <row r="121" spans="1:3" x14ac:dyDescent="0.25">
      <c r="A121" s="1" t="s">
        <v>501</v>
      </c>
      <c r="B121" s="1" t="s">
        <v>7802</v>
      </c>
      <c r="C121" s="1" t="s">
        <v>7683</v>
      </c>
    </row>
    <row r="122" spans="1:3" x14ac:dyDescent="0.25">
      <c r="A122" s="1" t="s">
        <v>505</v>
      </c>
      <c r="B122" s="1" t="s">
        <v>7803</v>
      </c>
      <c r="C122" s="1" t="s">
        <v>7683</v>
      </c>
    </row>
    <row r="123" spans="1:3" x14ac:dyDescent="0.25">
      <c r="A123" s="1" t="s">
        <v>512</v>
      </c>
      <c r="B123" s="1" t="s">
        <v>7804</v>
      </c>
      <c r="C123" s="1" t="s">
        <v>7683</v>
      </c>
    </row>
    <row r="124" spans="1:3" x14ac:dyDescent="0.25">
      <c r="A124" s="1" t="s">
        <v>516</v>
      </c>
      <c r="B124" s="1" t="s">
        <v>7805</v>
      </c>
      <c r="C124" s="1" t="s">
        <v>7683</v>
      </c>
    </row>
    <row r="125" spans="1:3" x14ac:dyDescent="0.25">
      <c r="A125" s="1" t="s">
        <v>525</v>
      </c>
      <c r="B125" s="1" t="s">
        <v>7806</v>
      </c>
      <c r="C125" s="1" t="s">
        <v>7681</v>
      </c>
    </row>
    <row r="126" spans="1:3" x14ac:dyDescent="0.25">
      <c r="A126" s="1" t="s">
        <v>532</v>
      </c>
      <c r="B126" s="1" t="s">
        <v>7807</v>
      </c>
      <c r="C126" s="1" t="s">
        <v>7683</v>
      </c>
    </row>
    <row r="127" spans="1:3" x14ac:dyDescent="0.25">
      <c r="A127" s="1" t="s">
        <v>536</v>
      </c>
      <c r="B127" s="1" t="s">
        <v>7808</v>
      </c>
      <c r="C127" s="1" t="s">
        <v>7689</v>
      </c>
    </row>
    <row r="128" spans="1:3" x14ac:dyDescent="0.25">
      <c r="A128" s="1" t="s">
        <v>542</v>
      </c>
      <c r="B128" s="1" t="s">
        <v>7809</v>
      </c>
      <c r="C128" s="1" t="s">
        <v>7683</v>
      </c>
    </row>
    <row r="129" spans="1:3" x14ac:dyDescent="0.25">
      <c r="A129" s="1" t="s">
        <v>557</v>
      </c>
      <c r="B129" s="1" t="s">
        <v>7810</v>
      </c>
      <c r="C129" s="1" t="s">
        <v>7683</v>
      </c>
    </row>
    <row r="130" spans="1:3" x14ac:dyDescent="0.25">
      <c r="A130" s="1" t="s">
        <v>562</v>
      </c>
      <c r="B130" s="1" t="s">
        <v>7811</v>
      </c>
      <c r="C130" s="1" t="s">
        <v>7689</v>
      </c>
    </row>
    <row r="131" spans="1:3" x14ac:dyDescent="0.25">
      <c r="A131" s="1" t="s">
        <v>566</v>
      </c>
      <c r="B131" s="1" t="s">
        <v>7812</v>
      </c>
      <c r="C131" s="1" t="s">
        <v>7681</v>
      </c>
    </row>
    <row r="132" spans="1:3" x14ac:dyDescent="0.25">
      <c r="A132" s="1" t="s">
        <v>569</v>
      </c>
      <c r="B132" s="1" t="s">
        <v>7813</v>
      </c>
      <c r="C132" s="1" t="s">
        <v>7683</v>
      </c>
    </row>
    <row r="133" spans="1:3" x14ac:dyDescent="0.25">
      <c r="A133" s="1" t="s">
        <v>575</v>
      </c>
      <c r="B133" s="1" t="s">
        <v>7814</v>
      </c>
      <c r="C133" s="1" t="s">
        <v>7683</v>
      </c>
    </row>
    <row r="134" spans="1:3" x14ac:dyDescent="0.25">
      <c r="A134" s="1" t="s">
        <v>578</v>
      </c>
      <c r="B134" s="1" t="s">
        <v>7815</v>
      </c>
      <c r="C134" s="1" t="s">
        <v>7683</v>
      </c>
    </row>
    <row r="135" spans="1:3" x14ac:dyDescent="0.25">
      <c r="A135" s="1" t="s">
        <v>582</v>
      </c>
      <c r="B135" s="1" t="s">
        <v>7816</v>
      </c>
      <c r="C135" s="1" t="s">
        <v>7683</v>
      </c>
    </row>
    <row r="136" spans="1:3" x14ac:dyDescent="0.25">
      <c r="A136" s="1" t="s">
        <v>585</v>
      </c>
      <c r="B136" s="1" t="s">
        <v>7817</v>
      </c>
      <c r="C136" s="1" t="s">
        <v>7689</v>
      </c>
    </row>
    <row r="137" spans="1:3" x14ac:dyDescent="0.25">
      <c r="A137" s="1" t="s">
        <v>590</v>
      </c>
      <c r="B137" s="1" t="s">
        <v>7818</v>
      </c>
      <c r="C137" s="1" t="s">
        <v>7683</v>
      </c>
    </row>
    <row r="138" spans="1:3" x14ac:dyDescent="0.25">
      <c r="A138" s="1" t="s">
        <v>593</v>
      </c>
      <c r="B138" s="1" t="s">
        <v>7819</v>
      </c>
      <c r="C138" s="1" t="s">
        <v>7683</v>
      </c>
    </row>
    <row r="139" spans="1:3" x14ac:dyDescent="0.25">
      <c r="A139" s="1" t="s">
        <v>596</v>
      </c>
      <c r="B139" s="1" t="s">
        <v>7820</v>
      </c>
      <c r="C139" s="1" t="s">
        <v>7683</v>
      </c>
    </row>
    <row r="140" spans="1:3" x14ac:dyDescent="0.25">
      <c r="A140" s="1" t="s">
        <v>599</v>
      </c>
      <c r="B140" s="1" t="s">
        <v>7821</v>
      </c>
      <c r="C140" s="1" t="s">
        <v>7681</v>
      </c>
    </row>
    <row r="141" spans="1:3" x14ac:dyDescent="0.25">
      <c r="A141" s="1" t="s">
        <v>606</v>
      </c>
      <c r="B141" s="1" t="s">
        <v>7822</v>
      </c>
      <c r="C141" s="1" t="s">
        <v>7681</v>
      </c>
    </row>
    <row r="142" spans="1:3" x14ac:dyDescent="0.25">
      <c r="A142" s="1" t="s">
        <v>611</v>
      </c>
      <c r="B142" s="1" t="s">
        <v>7823</v>
      </c>
      <c r="C142" s="1" t="s">
        <v>7681</v>
      </c>
    </row>
    <row r="143" spans="1:3" x14ac:dyDescent="0.25">
      <c r="A143" s="1" t="s">
        <v>616</v>
      </c>
      <c r="B143" s="1" t="s">
        <v>7824</v>
      </c>
      <c r="C143" s="1" t="s">
        <v>7683</v>
      </c>
    </row>
    <row r="144" spans="1:3" x14ac:dyDescent="0.25">
      <c r="A144" s="1" t="s">
        <v>626</v>
      </c>
      <c r="B144" s="1" t="s">
        <v>7825</v>
      </c>
      <c r="C144" s="1" t="s">
        <v>7681</v>
      </c>
    </row>
    <row r="145" spans="1:3" x14ac:dyDescent="0.25">
      <c r="A145" s="1" t="s">
        <v>628</v>
      </c>
      <c r="B145" s="1" t="s">
        <v>7826</v>
      </c>
      <c r="C145" s="1" t="s">
        <v>7681</v>
      </c>
    </row>
    <row r="146" spans="1:3" x14ac:dyDescent="0.25">
      <c r="A146" s="1" t="s">
        <v>631</v>
      </c>
      <c r="B146" s="1" t="s">
        <v>7827</v>
      </c>
      <c r="C146" s="1" t="s">
        <v>7689</v>
      </c>
    </row>
    <row r="147" spans="1:3" x14ac:dyDescent="0.25">
      <c r="A147" s="1" t="s">
        <v>636</v>
      </c>
      <c r="B147" s="1" t="s">
        <v>7828</v>
      </c>
      <c r="C147" s="1" t="s">
        <v>7681</v>
      </c>
    </row>
    <row r="148" spans="1:3" x14ac:dyDescent="0.25">
      <c r="A148" s="1" t="s">
        <v>643</v>
      </c>
      <c r="B148" s="1" t="s">
        <v>7829</v>
      </c>
      <c r="C148" s="1" t="s">
        <v>7683</v>
      </c>
    </row>
    <row r="149" spans="1:3" x14ac:dyDescent="0.25">
      <c r="A149" s="1" t="s">
        <v>647</v>
      </c>
      <c r="B149" s="1" t="s">
        <v>7830</v>
      </c>
      <c r="C149" s="1" t="s">
        <v>7681</v>
      </c>
    </row>
    <row r="150" spans="1:3" x14ac:dyDescent="0.25">
      <c r="A150" s="1" t="s">
        <v>652</v>
      </c>
      <c r="B150" s="1" t="s">
        <v>7831</v>
      </c>
      <c r="C150" s="1" t="s">
        <v>7681</v>
      </c>
    </row>
    <row r="151" spans="1:3" x14ac:dyDescent="0.25">
      <c r="A151" s="1" t="s">
        <v>655</v>
      </c>
      <c r="B151" s="1" t="s">
        <v>7832</v>
      </c>
      <c r="C151" s="1" t="s">
        <v>7683</v>
      </c>
    </row>
    <row r="152" spans="1:3" x14ac:dyDescent="0.25">
      <c r="A152" s="1" t="s">
        <v>660</v>
      </c>
      <c r="B152" s="1" t="s">
        <v>7833</v>
      </c>
      <c r="C152" s="1" t="s">
        <v>7681</v>
      </c>
    </row>
    <row r="153" spans="1:3" x14ac:dyDescent="0.25">
      <c r="A153" s="1" t="s">
        <v>664</v>
      </c>
      <c r="B153" s="1" t="s">
        <v>7834</v>
      </c>
      <c r="C153" s="1" t="s">
        <v>7681</v>
      </c>
    </row>
    <row r="154" spans="1:3" x14ac:dyDescent="0.25">
      <c r="A154" s="1" t="s">
        <v>669</v>
      </c>
      <c r="B154" s="1" t="s">
        <v>7835</v>
      </c>
      <c r="C154" s="1" t="s">
        <v>7683</v>
      </c>
    </row>
    <row r="155" spans="1:3" x14ac:dyDescent="0.25">
      <c r="A155" s="1" t="s">
        <v>672</v>
      </c>
      <c r="B155" s="1" t="s">
        <v>7836</v>
      </c>
      <c r="C155" s="1" t="s">
        <v>7683</v>
      </c>
    </row>
    <row r="156" spans="1:3" x14ac:dyDescent="0.25">
      <c r="A156" s="1" t="s">
        <v>675</v>
      </c>
      <c r="B156" s="1" t="s">
        <v>7837</v>
      </c>
      <c r="C156" s="1" t="s">
        <v>7681</v>
      </c>
    </row>
    <row r="157" spans="1:3" x14ac:dyDescent="0.25">
      <c r="A157" s="1" t="s">
        <v>680</v>
      </c>
      <c r="B157" s="1" t="s">
        <v>7838</v>
      </c>
      <c r="C157" s="1" t="s">
        <v>7683</v>
      </c>
    </row>
    <row r="158" spans="1:3" x14ac:dyDescent="0.25">
      <c r="A158" s="1" t="s">
        <v>684</v>
      </c>
      <c r="B158" s="1" t="s">
        <v>7839</v>
      </c>
      <c r="C158" s="1" t="s">
        <v>7683</v>
      </c>
    </row>
    <row r="159" spans="1:3" x14ac:dyDescent="0.25">
      <c r="A159" s="1" t="s">
        <v>687</v>
      </c>
      <c r="B159" s="1" t="s">
        <v>7840</v>
      </c>
      <c r="C159" s="1" t="s">
        <v>7681</v>
      </c>
    </row>
    <row r="160" spans="1:3" x14ac:dyDescent="0.25">
      <c r="A160" s="1" t="s">
        <v>691</v>
      </c>
      <c r="B160" s="1" t="s">
        <v>7841</v>
      </c>
      <c r="C160" s="1" t="s">
        <v>7683</v>
      </c>
    </row>
    <row r="161" spans="1:3" x14ac:dyDescent="0.25">
      <c r="A161" s="1" t="s">
        <v>695</v>
      </c>
      <c r="B161" s="1" t="s">
        <v>7842</v>
      </c>
      <c r="C161" s="1" t="s">
        <v>7681</v>
      </c>
    </row>
    <row r="162" spans="1:3" x14ac:dyDescent="0.25">
      <c r="A162" s="1" t="s">
        <v>698</v>
      </c>
      <c r="B162" s="1" t="s">
        <v>7843</v>
      </c>
      <c r="C162" s="1" t="s">
        <v>7681</v>
      </c>
    </row>
    <row r="163" spans="1:3" x14ac:dyDescent="0.25">
      <c r="A163" s="1" t="s">
        <v>701</v>
      </c>
      <c r="B163" s="1" t="s">
        <v>7844</v>
      </c>
      <c r="C163" s="1" t="s">
        <v>7681</v>
      </c>
    </row>
    <row r="164" spans="1:3" x14ac:dyDescent="0.25">
      <c r="A164" s="1" t="s">
        <v>705</v>
      </c>
      <c r="B164" s="1" t="s">
        <v>7845</v>
      </c>
      <c r="C164" s="1" t="s">
        <v>7683</v>
      </c>
    </row>
    <row r="165" spans="1:3" x14ac:dyDescent="0.25">
      <c r="A165" s="1" t="s">
        <v>708</v>
      </c>
      <c r="B165" s="1" t="s">
        <v>7846</v>
      </c>
      <c r="C165" s="1" t="s">
        <v>7689</v>
      </c>
    </row>
    <row r="166" spans="1:3" x14ac:dyDescent="0.25">
      <c r="A166" s="1" t="s">
        <v>711</v>
      </c>
      <c r="B166" s="1" t="s">
        <v>7847</v>
      </c>
      <c r="C166" s="1" t="s">
        <v>7683</v>
      </c>
    </row>
    <row r="167" spans="1:3" x14ac:dyDescent="0.25">
      <c r="A167" s="1" t="s">
        <v>717</v>
      </c>
      <c r="B167" s="1" t="s">
        <v>7848</v>
      </c>
      <c r="C167" s="1" t="s">
        <v>7681</v>
      </c>
    </row>
    <row r="168" spans="1:3" x14ac:dyDescent="0.25">
      <c r="A168" s="1" t="s">
        <v>722</v>
      </c>
      <c r="B168" s="1" t="s">
        <v>7849</v>
      </c>
      <c r="C168" s="1" t="s">
        <v>7681</v>
      </c>
    </row>
    <row r="169" spans="1:3" x14ac:dyDescent="0.25">
      <c r="A169" s="1" t="s">
        <v>727</v>
      </c>
      <c r="B169" s="1" t="s">
        <v>7850</v>
      </c>
      <c r="C169" s="1" t="s">
        <v>7681</v>
      </c>
    </row>
    <row r="170" spans="1:3" x14ac:dyDescent="0.25">
      <c r="A170" s="1" t="s">
        <v>730</v>
      </c>
      <c r="B170" s="1" t="s">
        <v>7851</v>
      </c>
      <c r="C170" s="1" t="s">
        <v>7681</v>
      </c>
    </row>
    <row r="171" spans="1:3" x14ac:dyDescent="0.25">
      <c r="A171" s="1" t="s">
        <v>739</v>
      </c>
      <c r="B171" s="1" t="s">
        <v>7852</v>
      </c>
      <c r="C171" s="1" t="s">
        <v>7683</v>
      </c>
    </row>
    <row r="172" spans="1:3" x14ac:dyDescent="0.25">
      <c r="A172" s="1" t="s">
        <v>742</v>
      </c>
      <c r="B172" s="1" t="s">
        <v>7853</v>
      </c>
      <c r="C172" s="1" t="s">
        <v>7681</v>
      </c>
    </row>
    <row r="173" spans="1:3" x14ac:dyDescent="0.25">
      <c r="A173" s="1" t="s">
        <v>745</v>
      </c>
      <c r="B173" s="1" t="s">
        <v>7854</v>
      </c>
      <c r="C173" s="1" t="s">
        <v>7681</v>
      </c>
    </row>
    <row r="174" spans="1:3" x14ac:dyDescent="0.25">
      <c r="A174" s="1" t="s">
        <v>755</v>
      </c>
      <c r="B174" s="1" t="s">
        <v>7855</v>
      </c>
      <c r="C174" s="1" t="s">
        <v>7683</v>
      </c>
    </row>
    <row r="175" spans="1:3" x14ac:dyDescent="0.25">
      <c r="A175" s="1" t="s">
        <v>759</v>
      </c>
      <c r="B175" s="1" t="s">
        <v>7856</v>
      </c>
      <c r="C175" s="1" t="s">
        <v>7681</v>
      </c>
    </row>
    <row r="176" spans="1:3" x14ac:dyDescent="0.25">
      <c r="A176" s="1" t="s">
        <v>765</v>
      </c>
      <c r="B176" s="1" t="s">
        <v>7857</v>
      </c>
      <c r="C176" s="1" t="s">
        <v>7689</v>
      </c>
    </row>
    <row r="177" spans="1:3" x14ac:dyDescent="0.25">
      <c r="A177" s="1" t="s">
        <v>768</v>
      </c>
      <c r="B177" s="1" t="s">
        <v>7858</v>
      </c>
      <c r="C177" s="1" t="s">
        <v>7683</v>
      </c>
    </row>
    <row r="178" spans="1:3" x14ac:dyDescent="0.25">
      <c r="A178" s="1" t="s">
        <v>771</v>
      </c>
      <c r="B178" s="1" t="s">
        <v>7859</v>
      </c>
      <c r="C178" s="1" t="s">
        <v>7689</v>
      </c>
    </row>
    <row r="179" spans="1:3" x14ac:dyDescent="0.25">
      <c r="A179" s="1" t="s">
        <v>777</v>
      </c>
      <c r="B179" s="1" t="s">
        <v>7860</v>
      </c>
      <c r="C179" s="1" t="s">
        <v>7681</v>
      </c>
    </row>
    <row r="180" spans="1:3" x14ac:dyDescent="0.25">
      <c r="A180" s="1" t="s">
        <v>781</v>
      </c>
      <c r="B180" s="1" t="s">
        <v>7861</v>
      </c>
      <c r="C180" s="1" t="s">
        <v>7689</v>
      </c>
    </row>
    <row r="181" spans="1:3" x14ac:dyDescent="0.25">
      <c r="A181" s="1" t="s">
        <v>784</v>
      </c>
      <c r="B181" s="1" t="s">
        <v>7862</v>
      </c>
      <c r="C181" s="1" t="s">
        <v>7683</v>
      </c>
    </row>
    <row r="182" spans="1:3" x14ac:dyDescent="0.25">
      <c r="A182" s="1" t="s">
        <v>796</v>
      </c>
      <c r="B182" s="1" t="s">
        <v>7863</v>
      </c>
      <c r="C182" s="1" t="s">
        <v>7681</v>
      </c>
    </row>
    <row r="183" spans="1:3" x14ac:dyDescent="0.25">
      <c r="A183" s="1" t="s">
        <v>799</v>
      </c>
      <c r="B183" s="1" t="s">
        <v>7864</v>
      </c>
      <c r="C183" s="1" t="s">
        <v>7681</v>
      </c>
    </row>
    <row r="184" spans="1:3" x14ac:dyDescent="0.25">
      <c r="A184" s="1" t="s">
        <v>807</v>
      </c>
      <c r="B184" s="1" t="s">
        <v>7865</v>
      </c>
      <c r="C184" s="1" t="s">
        <v>7683</v>
      </c>
    </row>
    <row r="185" spans="1:3" x14ac:dyDescent="0.25">
      <c r="A185" s="1" t="s">
        <v>812</v>
      </c>
      <c r="B185" s="1" t="s">
        <v>7866</v>
      </c>
      <c r="C185" s="1" t="s">
        <v>7681</v>
      </c>
    </row>
    <row r="186" spans="1:3" x14ac:dyDescent="0.25">
      <c r="A186" s="1" t="s">
        <v>822</v>
      </c>
      <c r="B186" s="1" t="s">
        <v>7867</v>
      </c>
      <c r="C186" s="1" t="s">
        <v>7689</v>
      </c>
    </row>
    <row r="187" spans="1:3" x14ac:dyDescent="0.25">
      <c r="A187" s="1" t="s">
        <v>828</v>
      </c>
      <c r="B187" s="1" t="s">
        <v>7868</v>
      </c>
      <c r="C187" s="1" t="s">
        <v>7689</v>
      </c>
    </row>
    <row r="188" spans="1:3" x14ac:dyDescent="0.25">
      <c r="A188" s="1" t="s">
        <v>834</v>
      </c>
      <c r="B188" s="1" t="s">
        <v>7869</v>
      </c>
      <c r="C188" s="1" t="s">
        <v>7683</v>
      </c>
    </row>
    <row r="189" spans="1:3" x14ac:dyDescent="0.25">
      <c r="A189" s="1" t="s">
        <v>837</v>
      </c>
      <c r="B189" s="1" t="s">
        <v>7870</v>
      </c>
      <c r="C189" s="1" t="s">
        <v>7681</v>
      </c>
    </row>
    <row r="190" spans="1:3" x14ac:dyDescent="0.25">
      <c r="A190" s="1" t="s">
        <v>847</v>
      </c>
      <c r="B190" s="1" t="s">
        <v>7871</v>
      </c>
      <c r="C190" s="1" t="s">
        <v>7681</v>
      </c>
    </row>
    <row r="191" spans="1:3" x14ac:dyDescent="0.25">
      <c r="A191" s="1" t="s">
        <v>849</v>
      </c>
      <c r="B191" s="1" t="s">
        <v>7872</v>
      </c>
      <c r="C191" s="1" t="s">
        <v>7683</v>
      </c>
    </row>
    <row r="192" spans="1:3" x14ac:dyDescent="0.25">
      <c r="A192" s="1" t="s">
        <v>853</v>
      </c>
      <c r="B192" s="1" t="s">
        <v>7873</v>
      </c>
      <c r="C192" s="1" t="s">
        <v>7681</v>
      </c>
    </row>
    <row r="193" spans="1:3" x14ac:dyDescent="0.25">
      <c r="A193" s="1" t="s">
        <v>856</v>
      </c>
      <c r="B193" s="1" t="s">
        <v>7874</v>
      </c>
      <c r="C193" s="1" t="s">
        <v>7681</v>
      </c>
    </row>
    <row r="194" spans="1:3" x14ac:dyDescent="0.25">
      <c r="A194" s="1" t="s">
        <v>859</v>
      </c>
      <c r="B194" s="1" t="s">
        <v>7875</v>
      </c>
      <c r="C194" s="1" t="s">
        <v>7689</v>
      </c>
    </row>
    <row r="195" spans="1:3" x14ac:dyDescent="0.25">
      <c r="A195" s="1" t="s">
        <v>864</v>
      </c>
      <c r="B195" s="1" t="s">
        <v>7876</v>
      </c>
      <c r="C195" s="1" t="s">
        <v>7681</v>
      </c>
    </row>
    <row r="196" spans="1:3" x14ac:dyDescent="0.25">
      <c r="A196" s="1" t="s">
        <v>867</v>
      </c>
      <c r="B196" s="1" t="s">
        <v>7877</v>
      </c>
      <c r="C196" s="1" t="s">
        <v>7689</v>
      </c>
    </row>
    <row r="197" spans="1:3" x14ac:dyDescent="0.25">
      <c r="A197" s="1" t="s">
        <v>871</v>
      </c>
      <c r="B197" s="1" t="s">
        <v>7878</v>
      </c>
      <c r="C197" s="1" t="s">
        <v>7681</v>
      </c>
    </row>
    <row r="198" spans="1:3" x14ac:dyDescent="0.25">
      <c r="A198" s="1" t="s">
        <v>875</v>
      </c>
      <c r="B198" s="1" t="s">
        <v>7879</v>
      </c>
      <c r="C198" s="1" t="s">
        <v>7681</v>
      </c>
    </row>
    <row r="199" spans="1:3" x14ac:dyDescent="0.25">
      <c r="A199" s="1" t="s">
        <v>878</v>
      </c>
      <c r="B199" s="1" t="s">
        <v>7880</v>
      </c>
      <c r="C199" s="1" t="s">
        <v>7681</v>
      </c>
    </row>
    <row r="200" spans="1:3" x14ac:dyDescent="0.25">
      <c r="A200" s="1" t="s">
        <v>881</v>
      </c>
      <c r="B200" s="1" t="s">
        <v>7881</v>
      </c>
      <c r="C200" s="1" t="s">
        <v>7681</v>
      </c>
    </row>
    <row r="201" spans="1:3" x14ac:dyDescent="0.25">
      <c r="A201" s="1" t="s">
        <v>888</v>
      </c>
      <c r="B201" s="1" t="s">
        <v>7882</v>
      </c>
      <c r="C201" s="1" t="s">
        <v>7683</v>
      </c>
    </row>
    <row r="202" spans="1:3" x14ac:dyDescent="0.25">
      <c r="A202" s="1" t="s">
        <v>896</v>
      </c>
      <c r="B202" s="1" t="s">
        <v>7883</v>
      </c>
      <c r="C202" s="1" t="s">
        <v>7681</v>
      </c>
    </row>
    <row r="203" spans="1:3" x14ac:dyDescent="0.25">
      <c r="A203" s="1" t="s">
        <v>901</v>
      </c>
      <c r="B203" s="1" t="s">
        <v>7884</v>
      </c>
      <c r="C203" s="1" t="s">
        <v>7681</v>
      </c>
    </row>
    <row r="204" spans="1:3" x14ac:dyDescent="0.25">
      <c r="A204" s="1" t="s">
        <v>906</v>
      </c>
      <c r="B204" s="1" t="s">
        <v>7885</v>
      </c>
      <c r="C204" s="1" t="s">
        <v>7681</v>
      </c>
    </row>
    <row r="205" spans="1:3" x14ac:dyDescent="0.25">
      <c r="A205" s="1" t="s">
        <v>915</v>
      </c>
      <c r="B205" s="1" t="s">
        <v>7886</v>
      </c>
      <c r="C205" s="1" t="s">
        <v>7681</v>
      </c>
    </row>
    <row r="206" spans="1:3" x14ac:dyDescent="0.25">
      <c r="A206" s="1" t="s">
        <v>919</v>
      </c>
      <c r="B206" s="1" t="s">
        <v>7887</v>
      </c>
      <c r="C206" s="1" t="s">
        <v>7683</v>
      </c>
    </row>
    <row r="207" spans="1:3" x14ac:dyDescent="0.25">
      <c r="A207" s="1" t="s">
        <v>923</v>
      </c>
      <c r="B207" s="1" t="s">
        <v>7888</v>
      </c>
      <c r="C207" s="1" t="s">
        <v>7681</v>
      </c>
    </row>
    <row r="208" spans="1:3" x14ac:dyDescent="0.25">
      <c r="A208" s="1" t="s">
        <v>926</v>
      </c>
      <c r="B208" s="1" t="s">
        <v>7889</v>
      </c>
      <c r="C208" s="1" t="s">
        <v>7689</v>
      </c>
    </row>
    <row r="209" spans="1:3" x14ac:dyDescent="0.25">
      <c r="A209" s="1" t="s">
        <v>929</v>
      </c>
      <c r="B209" s="1" t="s">
        <v>7890</v>
      </c>
      <c r="C209" s="1" t="s">
        <v>7681</v>
      </c>
    </row>
    <row r="210" spans="1:3" x14ac:dyDescent="0.25">
      <c r="A210" s="1" t="s">
        <v>934</v>
      </c>
      <c r="B210" s="1" t="s">
        <v>7891</v>
      </c>
      <c r="C210" s="1" t="s">
        <v>7683</v>
      </c>
    </row>
    <row r="211" spans="1:3" x14ac:dyDescent="0.25">
      <c r="A211" s="1" t="s">
        <v>937</v>
      </c>
      <c r="B211" s="1" t="s">
        <v>7892</v>
      </c>
      <c r="C211" s="1" t="s">
        <v>7681</v>
      </c>
    </row>
    <row r="212" spans="1:3" x14ac:dyDescent="0.25">
      <c r="A212" s="1" t="s">
        <v>940</v>
      </c>
      <c r="B212" s="1" t="s">
        <v>7893</v>
      </c>
      <c r="C212" s="1" t="s">
        <v>7681</v>
      </c>
    </row>
    <row r="213" spans="1:3" x14ac:dyDescent="0.25">
      <c r="A213" s="1" t="s">
        <v>943</v>
      </c>
      <c r="B213" s="1" t="s">
        <v>7894</v>
      </c>
      <c r="C213" s="1" t="s">
        <v>7681</v>
      </c>
    </row>
    <row r="214" spans="1:3" x14ac:dyDescent="0.25">
      <c r="A214" s="1" t="s">
        <v>946</v>
      </c>
      <c r="B214" s="1" t="s">
        <v>7895</v>
      </c>
      <c r="C214" s="1" t="s">
        <v>7681</v>
      </c>
    </row>
    <row r="215" spans="1:3" x14ac:dyDescent="0.25">
      <c r="A215" s="1" t="s">
        <v>951</v>
      </c>
      <c r="B215" s="1" t="s">
        <v>7896</v>
      </c>
      <c r="C215" s="1" t="s">
        <v>7681</v>
      </c>
    </row>
    <row r="216" spans="1:3" x14ac:dyDescent="0.25">
      <c r="A216" s="1" t="s">
        <v>955</v>
      </c>
      <c r="B216" s="1" t="s">
        <v>7897</v>
      </c>
      <c r="C216" s="1" t="s">
        <v>7681</v>
      </c>
    </row>
    <row r="217" spans="1:3" x14ac:dyDescent="0.25">
      <c r="A217" s="1" t="s">
        <v>960</v>
      </c>
      <c r="B217" s="1" t="s">
        <v>7898</v>
      </c>
      <c r="C217" s="1" t="s">
        <v>7681</v>
      </c>
    </row>
    <row r="218" spans="1:3" x14ac:dyDescent="0.25">
      <c r="A218" s="1" t="s">
        <v>966</v>
      </c>
      <c r="B218" s="1" t="s">
        <v>7899</v>
      </c>
      <c r="C218" s="1" t="s">
        <v>7689</v>
      </c>
    </row>
    <row r="219" spans="1:3" x14ac:dyDescent="0.25">
      <c r="A219" s="1" t="s">
        <v>972</v>
      </c>
      <c r="B219" s="1" t="s">
        <v>7900</v>
      </c>
      <c r="C219" s="1" t="s">
        <v>7681</v>
      </c>
    </row>
    <row r="220" spans="1:3" x14ac:dyDescent="0.25">
      <c r="A220" s="1" t="s">
        <v>977</v>
      </c>
      <c r="B220" s="1" t="s">
        <v>7901</v>
      </c>
      <c r="C220" s="1" t="s">
        <v>7681</v>
      </c>
    </row>
    <row r="221" spans="1:3" x14ac:dyDescent="0.25">
      <c r="A221" s="1" t="s">
        <v>982</v>
      </c>
      <c r="B221" s="1" t="s">
        <v>7902</v>
      </c>
      <c r="C221" s="1" t="s">
        <v>7681</v>
      </c>
    </row>
    <row r="222" spans="1:3" x14ac:dyDescent="0.25">
      <c r="A222" s="1" t="s">
        <v>985</v>
      </c>
      <c r="B222" s="1" t="s">
        <v>7903</v>
      </c>
      <c r="C222" s="1" t="s">
        <v>7681</v>
      </c>
    </row>
    <row r="223" spans="1:3" x14ac:dyDescent="0.25">
      <c r="A223" s="1" t="s">
        <v>990</v>
      </c>
      <c r="B223" s="1" t="s">
        <v>7904</v>
      </c>
      <c r="C223" s="1" t="s">
        <v>7681</v>
      </c>
    </row>
    <row r="224" spans="1:3" x14ac:dyDescent="0.25">
      <c r="A224" s="1" t="s">
        <v>993</v>
      </c>
      <c r="B224" s="1" t="s">
        <v>7905</v>
      </c>
      <c r="C224" s="1" t="s">
        <v>7681</v>
      </c>
    </row>
    <row r="225" spans="1:3" x14ac:dyDescent="0.25">
      <c r="A225" s="1" t="s">
        <v>997</v>
      </c>
      <c r="B225" s="1" t="s">
        <v>7906</v>
      </c>
      <c r="C225" s="1" t="s">
        <v>7681</v>
      </c>
    </row>
    <row r="226" spans="1:3" x14ac:dyDescent="0.25">
      <c r="A226" s="1" t="s">
        <v>1000</v>
      </c>
      <c r="B226" s="1" t="s">
        <v>7907</v>
      </c>
      <c r="C226" s="1" t="s">
        <v>7681</v>
      </c>
    </row>
    <row r="227" spans="1:3" x14ac:dyDescent="0.25">
      <c r="A227" s="1" t="s">
        <v>1003</v>
      </c>
      <c r="B227" s="1" t="s">
        <v>7908</v>
      </c>
      <c r="C227" s="1" t="s">
        <v>7683</v>
      </c>
    </row>
    <row r="228" spans="1:3" x14ac:dyDescent="0.25">
      <c r="A228" s="1" t="s">
        <v>1009</v>
      </c>
      <c r="B228" s="1" t="s">
        <v>7909</v>
      </c>
      <c r="C228" s="1" t="s">
        <v>7681</v>
      </c>
    </row>
    <row r="229" spans="1:3" x14ac:dyDescent="0.25">
      <c r="A229" s="1" t="s">
        <v>1012</v>
      </c>
      <c r="B229" s="1" t="s">
        <v>7910</v>
      </c>
      <c r="C229" s="1" t="s">
        <v>7681</v>
      </c>
    </row>
    <row r="230" spans="1:3" x14ac:dyDescent="0.25">
      <c r="A230" s="1" t="s">
        <v>1015</v>
      </c>
      <c r="B230" s="1" t="s">
        <v>7911</v>
      </c>
      <c r="C230" s="1" t="s">
        <v>7681</v>
      </c>
    </row>
    <row r="231" spans="1:3" x14ac:dyDescent="0.25">
      <c r="A231" s="1" t="s">
        <v>1019</v>
      </c>
      <c r="B231" s="1" t="s">
        <v>7912</v>
      </c>
      <c r="C231" s="1" t="s">
        <v>7681</v>
      </c>
    </row>
    <row r="232" spans="1:3" x14ac:dyDescent="0.25">
      <c r="A232" s="1" t="s">
        <v>1022</v>
      </c>
      <c r="B232" s="1" t="s">
        <v>7913</v>
      </c>
      <c r="C232" s="1" t="s">
        <v>7681</v>
      </c>
    </row>
    <row r="233" spans="1:3" x14ac:dyDescent="0.25">
      <c r="A233" s="1" t="s">
        <v>1025</v>
      </c>
      <c r="B233" s="1" t="s">
        <v>7914</v>
      </c>
      <c r="C233" s="1" t="s">
        <v>7681</v>
      </c>
    </row>
    <row r="234" spans="1:3" x14ac:dyDescent="0.25">
      <c r="A234" s="1" t="s">
        <v>1029</v>
      </c>
      <c r="B234" s="1" t="s">
        <v>7915</v>
      </c>
      <c r="C234" s="1" t="s">
        <v>7681</v>
      </c>
    </row>
    <row r="235" spans="1:3" x14ac:dyDescent="0.25">
      <c r="A235" s="1" t="s">
        <v>1032</v>
      </c>
      <c r="B235" s="1" t="s">
        <v>7916</v>
      </c>
      <c r="C235" s="1" t="s">
        <v>7681</v>
      </c>
    </row>
    <row r="236" spans="1:3" x14ac:dyDescent="0.25">
      <c r="A236" s="1" t="s">
        <v>1037</v>
      </c>
      <c r="B236" s="1" t="s">
        <v>7917</v>
      </c>
      <c r="C236" s="1" t="s">
        <v>7681</v>
      </c>
    </row>
    <row r="237" spans="1:3" x14ac:dyDescent="0.25">
      <c r="A237" s="1" t="s">
        <v>1040</v>
      </c>
      <c r="B237" s="1" t="s">
        <v>7918</v>
      </c>
      <c r="C237" s="1" t="s">
        <v>7681</v>
      </c>
    </row>
    <row r="238" spans="1:3" x14ac:dyDescent="0.25">
      <c r="A238" s="1" t="s">
        <v>1044</v>
      </c>
      <c r="B238" s="1" t="s">
        <v>7919</v>
      </c>
      <c r="C238" s="1" t="s">
        <v>7681</v>
      </c>
    </row>
    <row r="239" spans="1:3" x14ac:dyDescent="0.25">
      <c r="A239" s="1" t="s">
        <v>1047</v>
      </c>
      <c r="B239" s="1" t="s">
        <v>7920</v>
      </c>
      <c r="C239" s="1" t="s">
        <v>7681</v>
      </c>
    </row>
    <row r="240" spans="1:3" x14ac:dyDescent="0.25">
      <c r="A240" s="1" t="s">
        <v>1051</v>
      </c>
      <c r="B240" s="1" t="s">
        <v>7921</v>
      </c>
      <c r="C240" s="1" t="s">
        <v>7681</v>
      </c>
    </row>
    <row r="241" spans="1:3" x14ac:dyDescent="0.25">
      <c r="A241" s="1" t="s">
        <v>1055</v>
      </c>
      <c r="B241" s="1" t="s">
        <v>7922</v>
      </c>
      <c r="C241" s="1" t="s">
        <v>7681</v>
      </c>
    </row>
    <row r="242" spans="1:3" x14ac:dyDescent="0.25">
      <c r="A242" s="1" t="s">
        <v>1059</v>
      </c>
      <c r="B242" s="1" t="s">
        <v>7923</v>
      </c>
      <c r="C242" s="1" t="s">
        <v>7683</v>
      </c>
    </row>
    <row r="243" spans="1:3" x14ac:dyDescent="0.25">
      <c r="A243" s="1" t="s">
        <v>1062</v>
      </c>
      <c r="B243" s="1" t="s">
        <v>7924</v>
      </c>
      <c r="C243" s="1" t="s">
        <v>7683</v>
      </c>
    </row>
    <row r="244" spans="1:3" x14ac:dyDescent="0.25">
      <c r="A244" s="1" t="s">
        <v>1066</v>
      </c>
      <c r="B244" s="1" t="s">
        <v>7925</v>
      </c>
      <c r="C244" s="1" t="s">
        <v>7681</v>
      </c>
    </row>
    <row r="245" spans="1:3" x14ac:dyDescent="0.25">
      <c r="A245" s="1" t="s">
        <v>1069</v>
      </c>
      <c r="B245" s="1" t="s">
        <v>7926</v>
      </c>
      <c r="C245" s="1" t="s">
        <v>7683</v>
      </c>
    </row>
    <row r="246" spans="1:3" x14ac:dyDescent="0.25">
      <c r="A246" s="1" t="s">
        <v>1075</v>
      </c>
      <c r="B246" s="1" t="s">
        <v>7927</v>
      </c>
      <c r="C246" s="1" t="s">
        <v>7681</v>
      </c>
    </row>
    <row r="247" spans="1:3" x14ac:dyDescent="0.25">
      <c r="A247" s="1" t="s">
        <v>1078</v>
      </c>
      <c r="B247" s="1" t="s">
        <v>7928</v>
      </c>
      <c r="C247" s="1" t="s">
        <v>7683</v>
      </c>
    </row>
    <row r="248" spans="1:3" x14ac:dyDescent="0.25">
      <c r="A248" s="1" t="s">
        <v>1083</v>
      </c>
      <c r="B248" s="1" t="s">
        <v>7929</v>
      </c>
      <c r="C248" s="1" t="s">
        <v>7689</v>
      </c>
    </row>
    <row r="249" spans="1:3" x14ac:dyDescent="0.25">
      <c r="A249" s="1" t="s">
        <v>1086</v>
      </c>
      <c r="B249" s="1" t="s">
        <v>7930</v>
      </c>
      <c r="C249" s="1" t="s">
        <v>7681</v>
      </c>
    </row>
    <row r="250" spans="1:3" x14ac:dyDescent="0.25">
      <c r="A250" s="1" t="s">
        <v>1091</v>
      </c>
      <c r="B250" s="1" t="s">
        <v>7931</v>
      </c>
      <c r="C250" s="1" t="s">
        <v>7681</v>
      </c>
    </row>
    <row r="251" spans="1:3" x14ac:dyDescent="0.25">
      <c r="A251" s="1" t="s">
        <v>1098</v>
      </c>
      <c r="B251" s="1" t="s">
        <v>7932</v>
      </c>
      <c r="C251" s="1" t="s">
        <v>7683</v>
      </c>
    </row>
    <row r="252" spans="1:3" x14ac:dyDescent="0.25">
      <c r="A252" s="1" t="s">
        <v>1101</v>
      </c>
      <c r="B252" s="1" t="s">
        <v>7933</v>
      </c>
      <c r="C252" s="1" t="s">
        <v>7681</v>
      </c>
    </row>
    <row r="253" spans="1:3" x14ac:dyDescent="0.25">
      <c r="A253" s="1" t="s">
        <v>1107</v>
      </c>
      <c r="B253" s="1" t="s">
        <v>7934</v>
      </c>
      <c r="C253" s="1" t="s">
        <v>7683</v>
      </c>
    </row>
    <row r="254" spans="1:3" x14ac:dyDescent="0.25">
      <c r="A254" s="1" t="s">
        <v>1110</v>
      </c>
      <c r="B254" s="1" t="s">
        <v>7935</v>
      </c>
      <c r="C254" s="1" t="s">
        <v>7681</v>
      </c>
    </row>
    <row r="255" spans="1:3" x14ac:dyDescent="0.25">
      <c r="A255" s="1" t="s">
        <v>1114</v>
      </c>
      <c r="B255" s="1" t="s">
        <v>7936</v>
      </c>
      <c r="C255" s="1" t="s">
        <v>7681</v>
      </c>
    </row>
    <row r="256" spans="1:3" x14ac:dyDescent="0.25">
      <c r="A256" s="1" t="s">
        <v>1118</v>
      </c>
      <c r="B256" s="1" t="s">
        <v>7937</v>
      </c>
      <c r="C256" s="1" t="s">
        <v>7689</v>
      </c>
    </row>
    <row r="257" spans="1:3" x14ac:dyDescent="0.25">
      <c r="A257" s="1" t="s">
        <v>1124</v>
      </c>
      <c r="B257" s="1" t="s">
        <v>7938</v>
      </c>
      <c r="C257" s="1" t="s">
        <v>7683</v>
      </c>
    </row>
    <row r="258" spans="1:3" x14ac:dyDescent="0.25">
      <c r="A258" s="1" t="s">
        <v>1127</v>
      </c>
      <c r="B258" s="1" t="s">
        <v>7939</v>
      </c>
      <c r="C258" s="1" t="s">
        <v>7689</v>
      </c>
    </row>
    <row r="259" spans="1:3" x14ac:dyDescent="0.25">
      <c r="A259" s="1" t="s">
        <v>1131</v>
      </c>
      <c r="B259" s="1" t="s">
        <v>7940</v>
      </c>
      <c r="C259" s="1" t="s">
        <v>7681</v>
      </c>
    </row>
    <row r="260" spans="1:3" x14ac:dyDescent="0.25">
      <c r="A260" s="1" t="s">
        <v>1136</v>
      </c>
      <c r="B260" s="1" t="s">
        <v>7941</v>
      </c>
      <c r="C260" s="1" t="s">
        <v>7689</v>
      </c>
    </row>
    <row r="261" spans="1:3" x14ac:dyDescent="0.25">
      <c r="A261" s="1" t="s">
        <v>1140</v>
      </c>
      <c r="B261" s="1" t="s">
        <v>7942</v>
      </c>
      <c r="C261" s="1" t="s">
        <v>7683</v>
      </c>
    </row>
    <row r="262" spans="1:3" x14ac:dyDescent="0.25">
      <c r="A262" s="1" t="s">
        <v>1143</v>
      </c>
      <c r="B262" s="1" t="s">
        <v>7943</v>
      </c>
      <c r="C262" s="1" t="s">
        <v>7683</v>
      </c>
    </row>
    <row r="263" spans="1:3" x14ac:dyDescent="0.25">
      <c r="A263" s="1" t="s">
        <v>1147</v>
      </c>
      <c r="B263" s="1" t="s">
        <v>7944</v>
      </c>
      <c r="C263" s="1" t="s">
        <v>7681</v>
      </c>
    </row>
    <row r="264" spans="1:3" x14ac:dyDescent="0.25">
      <c r="A264" s="1" t="s">
        <v>1155</v>
      </c>
      <c r="B264" s="1" t="s">
        <v>7945</v>
      </c>
      <c r="C264" s="1" t="s">
        <v>7681</v>
      </c>
    </row>
    <row r="265" spans="1:3" x14ac:dyDescent="0.25">
      <c r="A265" s="1" t="s">
        <v>1159</v>
      </c>
      <c r="B265" s="1" t="s">
        <v>7946</v>
      </c>
      <c r="C265" s="1" t="s">
        <v>7681</v>
      </c>
    </row>
    <row r="266" spans="1:3" x14ac:dyDescent="0.25">
      <c r="A266" s="1" t="s">
        <v>1165</v>
      </c>
      <c r="B266" s="1" t="s">
        <v>7947</v>
      </c>
      <c r="C266" s="1" t="s">
        <v>7681</v>
      </c>
    </row>
    <row r="267" spans="1:3" x14ac:dyDescent="0.25">
      <c r="A267" s="1" t="s">
        <v>1169</v>
      </c>
      <c r="B267" s="1" t="s">
        <v>7948</v>
      </c>
      <c r="C267" s="1" t="s">
        <v>7683</v>
      </c>
    </row>
    <row r="268" spans="1:3" x14ac:dyDescent="0.25">
      <c r="A268" s="1" t="s">
        <v>1172</v>
      </c>
      <c r="B268" s="1" t="s">
        <v>7949</v>
      </c>
      <c r="C268" s="1" t="s">
        <v>7681</v>
      </c>
    </row>
    <row r="269" spans="1:3" x14ac:dyDescent="0.25">
      <c r="A269" s="1" t="s">
        <v>1175</v>
      </c>
      <c r="B269" s="1" t="s">
        <v>7950</v>
      </c>
      <c r="C269" s="1" t="s">
        <v>7681</v>
      </c>
    </row>
    <row r="270" spans="1:3" x14ac:dyDescent="0.25">
      <c r="A270" s="1" t="s">
        <v>1178</v>
      </c>
      <c r="B270" s="1" t="s">
        <v>7951</v>
      </c>
      <c r="C270" s="1" t="s">
        <v>7681</v>
      </c>
    </row>
    <row r="271" spans="1:3" x14ac:dyDescent="0.25">
      <c r="A271" s="1" t="s">
        <v>1182</v>
      </c>
      <c r="B271" s="1" t="s">
        <v>7952</v>
      </c>
      <c r="C271" s="1" t="s">
        <v>7681</v>
      </c>
    </row>
    <row r="272" spans="1:3" x14ac:dyDescent="0.25">
      <c r="A272" s="1" t="s">
        <v>1186</v>
      </c>
      <c r="B272" s="1" t="s">
        <v>7953</v>
      </c>
      <c r="C272" s="1" t="s">
        <v>7689</v>
      </c>
    </row>
    <row r="273" spans="1:3" x14ac:dyDescent="0.25">
      <c r="A273" s="1" t="s">
        <v>1195</v>
      </c>
      <c r="B273" s="1" t="s">
        <v>7954</v>
      </c>
      <c r="C273" s="1" t="s">
        <v>7681</v>
      </c>
    </row>
    <row r="274" spans="1:3" x14ac:dyDescent="0.25">
      <c r="A274" s="1" t="s">
        <v>1198</v>
      </c>
      <c r="B274" s="1" t="s">
        <v>7955</v>
      </c>
      <c r="C274" s="1" t="s">
        <v>7683</v>
      </c>
    </row>
    <row r="275" spans="1:3" x14ac:dyDescent="0.25">
      <c r="A275" s="1" t="s">
        <v>1202</v>
      </c>
      <c r="B275" s="1" t="s">
        <v>7956</v>
      </c>
      <c r="C275" s="1" t="s">
        <v>7681</v>
      </c>
    </row>
    <row r="276" spans="1:3" x14ac:dyDescent="0.25">
      <c r="A276" s="1" t="s">
        <v>1205</v>
      </c>
      <c r="B276" s="1" t="s">
        <v>7957</v>
      </c>
      <c r="C276" s="1" t="s">
        <v>7689</v>
      </c>
    </row>
    <row r="277" spans="1:3" x14ac:dyDescent="0.25">
      <c r="A277" s="1" t="s">
        <v>1207</v>
      </c>
      <c r="B277" s="1" t="s">
        <v>7958</v>
      </c>
      <c r="C277" s="1" t="s">
        <v>7681</v>
      </c>
    </row>
    <row r="278" spans="1:3" x14ac:dyDescent="0.25">
      <c r="A278" s="1" t="s">
        <v>1210</v>
      </c>
      <c r="B278" s="1" t="s">
        <v>7959</v>
      </c>
      <c r="C278" s="1" t="s">
        <v>7683</v>
      </c>
    </row>
    <row r="279" spans="1:3" x14ac:dyDescent="0.25">
      <c r="A279" s="1" t="s">
        <v>1216</v>
      </c>
      <c r="B279" s="1" t="s">
        <v>7960</v>
      </c>
      <c r="C279" s="1" t="s">
        <v>7681</v>
      </c>
    </row>
    <row r="280" spans="1:3" x14ac:dyDescent="0.25">
      <c r="A280" s="1" t="s">
        <v>1220</v>
      </c>
      <c r="B280" s="1" t="s">
        <v>7961</v>
      </c>
      <c r="C280" s="1" t="s">
        <v>7689</v>
      </c>
    </row>
    <row r="281" spans="1:3" x14ac:dyDescent="0.25">
      <c r="A281" s="1" t="s">
        <v>1222</v>
      </c>
      <c r="B281" s="1" t="s">
        <v>7962</v>
      </c>
      <c r="C281" s="1" t="s">
        <v>7689</v>
      </c>
    </row>
    <row r="282" spans="1:3" x14ac:dyDescent="0.25">
      <c r="A282" s="1" t="s">
        <v>1228</v>
      </c>
      <c r="B282" s="1" t="s">
        <v>7963</v>
      </c>
      <c r="C282" s="1" t="s">
        <v>7689</v>
      </c>
    </row>
    <row r="283" spans="1:3" x14ac:dyDescent="0.25">
      <c r="A283" s="1" t="s">
        <v>1231</v>
      </c>
      <c r="B283" s="1" t="s">
        <v>7964</v>
      </c>
      <c r="C283" s="1" t="s">
        <v>7683</v>
      </c>
    </row>
    <row r="284" spans="1:3" x14ac:dyDescent="0.25">
      <c r="A284" s="1" t="s">
        <v>1234</v>
      </c>
      <c r="B284" s="1" t="s">
        <v>7965</v>
      </c>
      <c r="C284" s="1" t="s">
        <v>7681</v>
      </c>
    </row>
    <row r="285" spans="1:3" x14ac:dyDescent="0.25">
      <c r="A285" s="1" t="s">
        <v>1238</v>
      </c>
      <c r="B285" s="1" t="s">
        <v>7966</v>
      </c>
      <c r="C285" s="1" t="s">
        <v>7681</v>
      </c>
    </row>
    <row r="286" spans="1:3" x14ac:dyDescent="0.25">
      <c r="A286" s="1" t="s">
        <v>1243</v>
      </c>
      <c r="B286" s="1" t="s">
        <v>7967</v>
      </c>
      <c r="C286" s="1" t="s">
        <v>7689</v>
      </c>
    </row>
    <row r="287" spans="1:3" x14ac:dyDescent="0.25">
      <c r="A287" s="1" t="s">
        <v>1250</v>
      </c>
      <c r="B287" s="1" t="s">
        <v>7968</v>
      </c>
      <c r="C287" s="1" t="s">
        <v>7689</v>
      </c>
    </row>
    <row r="288" spans="1:3" x14ac:dyDescent="0.25">
      <c r="A288" s="1" t="s">
        <v>1254</v>
      </c>
      <c r="B288" s="1" t="s">
        <v>7969</v>
      </c>
      <c r="C288" s="1" t="s">
        <v>7681</v>
      </c>
    </row>
    <row r="289" spans="1:3" x14ac:dyDescent="0.25">
      <c r="A289" s="1" t="s">
        <v>1259</v>
      </c>
      <c r="B289" s="1" t="s">
        <v>7970</v>
      </c>
      <c r="C289" s="1" t="s">
        <v>7681</v>
      </c>
    </row>
    <row r="290" spans="1:3" x14ac:dyDescent="0.25">
      <c r="A290" s="1" t="s">
        <v>1262</v>
      </c>
      <c r="B290" s="1" t="s">
        <v>7971</v>
      </c>
      <c r="C290" s="1" t="s">
        <v>7681</v>
      </c>
    </row>
    <row r="291" spans="1:3" x14ac:dyDescent="0.25">
      <c r="A291" s="1" t="s">
        <v>1267</v>
      </c>
      <c r="B291" s="1" t="s">
        <v>7972</v>
      </c>
      <c r="C291" s="1" t="s">
        <v>7683</v>
      </c>
    </row>
    <row r="292" spans="1:3" x14ac:dyDescent="0.25">
      <c r="A292" s="1" t="s">
        <v>1273</v>
      </c>
      <c r="B292" s="1" t="s">
        <v>7973</v>
      </c>
      <c r="C292" s="1" t="s">
        <v>7681</v>
      </c>
    </row>
    <row r="293" spans="1:3" x14ac:dyDescent="0.25">
      <c r="A293" s="1" t="s">
        <v>1275</v>
      </c>
      <c r="B293" s="1" t="s">
        <v>7974</v>
      </c>
      <c r="C293" s="1" t="s">
        <v>7683</v>
      </c>
    </row>
    <row r="294" spans="1:3" x14ac:dyDescent="0.25">
      <c r="A294" s="1" t="s">
        <v>1277</v>
      </c>
      <c r="B294" s="1" t="s">
        <v>7975</v>
      </c>
      <c r="C294" s="1" t="s">
        <v>7683</v>
      </c>
    </row>
    <row r="295" spans="1:3" x14ac:dyDescent="0.25">
      <c r="A295" s="1" t="s">
        <v>1282</v>
      </c>
      <c r="B295" s="1" t="s">
        <v>7976</v>
      </c>
      <c r="C295" s="1" t="s">
        <v>7681</v>
      </c>
    </row>
    <row r="296" spans="1:3" x14ac:dyDescent="0.25">
      <c r="A296" s="1" t="s">
        <v>1284</v>
      </c>
      <c r="B296" s="1" t="s">
        <v>7977</v>
      </c>
      <c r="C296" s="1" t="s">
        <v>7683</v>
      </c>
    </row>
    <row r="297" spans="1:3" x14ac:dyDescent="0.25">
      <c r="A297" s="1" t="s">
        <v>1290</v>
      </c>
      <c r="B297" s="1" t="s">
        <v>7978</v>
      </c>
      <c r="C297" s="1" t="s">
        <v>7683</v>
      </c>
    </row>
    <row r="298" spans="1:3" x14ac:dyDescent="0.25">
      <c r="A298" s="1" t="s">
        <v>1295</v>
      </c>
      <c r="B298" s="1" t="s">
        <v>7979</v>
      </c>
      <c r="C298" s="1" t="s">
        <v>7683</v>
      </c>
    </row>
    <row r="299" spans="1:3" x14ac:dyDescent="0.25">
      <c r="A299" s="1" t="s">
        <v>1301</v>
      </c>
      <c r="B299" s="1" t="s">
        <v>7980</v>
      </c>
      <c r="C299" s="1" t="s">
        <v>7681</v>
      </c>
    </row>
    <row r="300" spans="1:3" x14ac:dyDescent="0.25">
      <c r="A300" s="1" t="s">
        <v>1307</v>
      </c>
      <c r="B300" s="1" t="s">
        <v>7981</v>
      </c>
      <c r="C300" s="1" t="s">
        <v>7681</v>
      </c>
    </row>
    <row r="301" spans="1:3" x14ac:dyDescent="0.25">
      <c r="A301" s="1" t="s">
        <v>1315</v>
      </c>
      <c r="B301" s="1" t="s">
        <v>7982</v>
      </c>
      <c r="C301" s="1" t="s">
        <v>7681</v>
      </c>
    </row>
    <row r="302" spans="1:3" x14ac:dyDescent="0.25">
      <c r="A302" s="1" t="s">
        <v>1321</v>
      </c>
      <c r="B302" s="1" t="s">
        <v>7983</v>
      </c>
      <c r="C302" s="1" t="s">
        <v>7681</v>
      </c>
    </row>
    <row r="303" spans="1:3" x14ac:dyDescent="0.25">
      <c r="A303" s="1" t="s">
        <v>1324</v>
      </c>
      <c r="B303" s="1" t="s">
        <v>7984</v>
      </c>
      <c r="C303" s="1" t="s">
        <v>7681</v>
      </c>
    </row>
    <row r="304" spans="1:3" x14ac:dyDescent="0.25">
      <c r="A304" s="1" t="s">
        <v>1327</v>
      </c>
      <c r="B304" s="1" t="s">
        <v>7985</v>
      </c>
      <c r="C304" s="1" t="s">
        <v>7681</v>
      </c>
    </row>
    <row r="305" spans="1:3" x14ac:dyDescent="0.25">
      <c r="A305" s="1" t="s">
        <v>1332</v>
      </c>
      <c r="B305" s="1" t="s">
        <v>7986</v>
      </c>
      <c r="C305" s="1" t="s">
        <v>7681</v>
      </c>
    </row>
    <row r="306" spans="1:3" x14ac:dyDescent="0.25">
      <c r="A306" s="1" t="s">
        <v>1334</v>
      </c>
      <c r="B306" s="1" t="s">
        <v>7987</v>
      </c>
      <c r="C306" s="1" t="s">
        <v>7683</v>
      </c>
    </row>
    <row r="307" spans="1:3" x14ac:dyDescent="0.25">
      <c r="A307" s="1" t="s">
        <v>1339</v>
      </c>
      <c r="B307" s="1" t="s">
        <v>7988</v>
      </c>
      <c r="C307" s="1" t="s">
        <v>7683</v>
      </c>
    </row>
    <row r="308" spans="1:3" x14ac:dyDescent="0.25">
      <c r="A308" s="1" t="s">
        <v>1342</v>
      </c>
      <c r="B308" s="1" t="s">
        <v>7989</v>
      </c>
      <c r="C308" s="1" t="s">
        <v>7681</v>
      </c>
    </row>
    <row r="309" spans="1:3" x14ac:dyDescent="0.25">
      <c r="A309" s="1" t="s">
        <v>1353</v>
      </c>
      <c r="B309" s="1" t="s">
        <v>7990</v>
      </c>
      <c r="C309" s="1" t="s">
        <v>7681</v>
      </c>
    </row>
    <row r="310" spans="1:3" x14ac:dyDescent="0.25">
      <c r="A310" s="1" t="s">
        <v>1356</v>
      </c>
      <c r="B310" s="1" t="s">
        <v>7991</v>
      </c>
      <c r="C310" s="1" t="s">
        <v>7683</v>
      </c>
    </row>
    <row r="311" spans="1:3" x14ac:dyDescent="0.25">
      <c r="A311" s="1" t="s">
        <v>1365</v>
      </c>
      <c r="B311" s="1" t="s">
        <v>7992</v>
      </c>
      <c r="C311" s="1" t="s">
        <v>7681</v>
      </c>
    </row>
    <row r="312" spans="1:3" x14ac:dyDescent="0.25">
      <c r="A312" s="1" t="s">
        <v>1368</v>
      </c>
      <c r="B312" s="1" t="s">
        <v>7993</v>
      </c>
      <c r="C312" s="1" t="s">
        <v>7681</v>
      </c>
    </row>
    <row r="313" spans="1:3" x14ac:dyDescent="0.25">
      <c r="A313" s="1" t="s">
        <v>1386</v>
      </c>
      <c r="B313" s="1" t="s">
        <v>7994</v>
      </c>
      <c r="C313" s="1" t="s">
        <v>7689</v>
      </c>
    </row>
    <row r="314" spans="1:3" x14ac:dyDescent="0.25">
      <c r="A314" s="1" t="s">
        <v>1390</v>
      </c>
      <c r="B314" s="1" t="s">
        <v>7995</v>
      </c>
      <c r="C314" s="1" t="s">
        <v>7683</v>
      </c>
    </row>
    <row r="315" spans="1:3" x14ac:dyDescent="0.25">
      <c r="A315" s="1" t="s">
        <v>1394</v>
      </c>
      <c r="B315" s="1" t="s">
        <v>7996</v>
      </c>
      <c r="C315" s="1" t="s">
        <v>7683</v>
      </c>
    </row>
    <row r="316" spans="1:3" x14ac:dyDescent="0.25">
      <c r="A316" s="1" t="s">
        <v>1400</v>
      </c>
      <c r="B316" s="1" t="s">
        <v>7997</v>
      </c>
      <c r="C316" s="1" t="s">
        <v>7681</v>
      </c>
    </row>
    <row r="317" spans="1:3" x14ac:dyDescent="0.25">
      <c r="A317" s="1" t="s">
        <v>1402</v>
      </c>
      <c r="B317" s="1" t="s">
        <v>7998</v>
      </c>
      <c r="C317" s="1" t="s">
        <v>7681</v>
      </c>
    </row>
    <row r="318" spans="1:3" x14ac:dyDescent="0.25">
      <c r="A318" s="1" t="s">
        <v>1405</v>
      </c>
      <c r="B318" s="1" t="s">
        <v>7999</v>
      </c>
      <c r="C318" s="1" t="s">
        <v>7683</v>
      </c>
    </row>
    <row r="319" spans="1:3" x14ac:dyDescent="0.25">
      <c r="A319" s="1" t="s">
        <v>1408</v>
      </c>
      <c r="B319" s="1" t="s">
        <v>8000</v>
      </c>
      <c r="C319" s="1" t="s">
        <v>7683</v>
      </c>
    </row>
    <row r="320" spans="1:3" x14ac:dyDescent="0.25">
      <c r="A320" s="1" t="s">
        <v>1414</v>
      </c>
      <c r="B320" s="1" t="s">
        <v>8001</v>
      </c>
      <c r="C320" s="1" t="s">
        <v>7681</v>
      </c>
    </row>
    <row r="321" spans="1:3" x14ac:dyDescent="0.25">
      <c r="A321" s="1" t="s">
        <v>1419</v>
      </c>
      <c r="B321" s="1" t="s">
        <v>8002</v>
      </c>
      <c r="C321" s="1" t="s">
        <v>7689</v>
      </c>
    </row>
    <row r="322" spans="1:3" x14ac:dyDescent="0.25">
      <c r="A322" s="1" t="s">
        <v>1421</v>
      </c>
      <c r="B322" s="1" t="s">
        <v>8003</v>
      </c>
      <c r="C322" s="1" t="s">
        <v>7681</v>
      </c>
    </row>
    <row r="323" spans="1:3" x14ac:dyDescent="0.25">
      <c r="A323" s="1" t="s">
        <v>1428</v>
      </c>
      <c r="B323" s="1" t="s">
        <v>8004</v>
      </c>
      <c r="C323" s="1" t="s">
        <v>7683</v>
      </c>
    </row>
    <row r="324" spans="1:3" x14ac:dyDescent="0.25">
      <c r="A324" s="1" t="s">
        <v>1432</v>
      </c>
      <c r="B324" s="1" t="s">
        <v>8005</v>
      </c>
      <c r="C324" s="1" t="s">
        <v>7683</v>
      </c>
    </row>
    <row r="325" spans="1:3" x14ac:dyDescent="0.25">
      <c r="A325" s="1" t="s">
        <v>1435</v>
      </c>
      <c r="B325" s="1" t="s">
        <v>8006</v>
      </c>
      <c r="C325" s="1" t="s">
        <v>7683</v>
      </c>
    </row>
    <row r="326" spans="1:3" x14ac:dyDescent="0.25">
      <c r="A326" s="1" t="s">
        <v>1438</v>
      </c>
      <c r="B326" s="1" t="s">
        <v>8007</v>
      </c>
      <c r="C326" s="1" t="s">
        <v>7689</v>
      </c>
    </row>
    <row r="327" spans="1:3" x14ac:dyDescent="0.25">
      <c r="A327" s="1" t="s">
        <v>1443</v>
      </c>
      <c r="B327" s="1" t="s">
        <v>8008</v>
      </c>
      <c r="C327" s="1" t="s">
        <v>7681</v>
      </c>
    </row>
    <row r="328" spans="1:3" x14ac:dyDescent="0.25">
      <c r="A328" s="1" t="s">
        <v>1449</v>
      </c>
      <c r="B328" s="1" t="s">
        <v>8009</v>
      </c>
      <c r="C328" s="1" t="s">
        <v>7689</v>
      </c>
    </row>
    <row r="329" spans="1:3" x14ac:dyDescent="0.25">
      <c r="A329" s="1" t="s">
        <v>1456</v>
      </c>
      <c r="B329" s="1" t="s">
        <v>8010</v>
      </c>
      <c r="C329" s="1" t="s">
        <v>7689</v>
      </c>
    </row>
    <row r="330" spans="1:3" x14ac:dyDescent="0.25">
      <c r="A330" s="1" t="s">
        <v>1458</v>
      </c>
      <c r="B330" s="1" t="s">
        <v>8011</v>
      </c>
      <c r="C330" s="1" t="s">
        <v>7681</v>
      </c>
    </row>
    <row r="331" spans="1:3" x14ac:dyDescent="0.25">
      <c r="A331" s="1" t="s">
        <v>1461</v>
      </c>
      <c r="B331" s="1" t="s">
        <v>8012</v>
      </c>
      <c r="C331" s="1" t="s">
        <v>7683</v>
      </c>
    </row>
    <row r="332" spans="1:3" x14ac:dyDescent="0.25">
      <c r="A332" s="1" t="s">
        <v>1466</v>
      </c>
      <c r="B332" s="1" t="s">
        <v>8013</v>
      </c>
      <c r="C332" s="1" t="s">
        <v>7689</v>
      </c>
    </row>
    <row r="333" spans="1:3" x14ac:dyDescent="0.25">
      <c r="A333" s="1" t="s">
        <v>1475</v>
      </c>
      <c r="B333" s="1" t="s">
        <v>8014</v>
      </c>
      <c r="C333" s="1" t="s">
        <v>7683</v>
      </c>
    </row>
    <row r="334" spans="1:3" x14ac:dyDescent="0.25">
      <c r="A334" s="1" t="s">
        <v>1478</v>
      </c>
      <c r="B334" s="1" t="s">
        <v>8015</v>
      </c>
      <c r="C334" s="1" t="s">
        <v>7681</v>
      </c>
    </row>
    <row r="335" spans="1:3" x14ac:dyDescent="0.25">
      <c r="A335" s="1" t="s">
        <v>1481</v>
      </c>
      <c r="B335" s="1" t="s">
        <v>8016</v>
      </c>
      <c r="C335" s="1" t="s">
        <v>7681</v>
      </c>
    </row>
    <row r="336" spans="1:3" x14ac:dyDescent="0.25">
      <c r="A336" s="1" t="s">
        <v>1483</v>
      </c>
      <c r="B336" s="1" t="s">
        <v>8017</v>
      </c>
      <c r="C336" s="1" t="s">
        <v>7683</v>
      </c>
    </row>
    <row r="337" spans="1:3" x14ac:dyDescent="0.25">
      <c r="A337" s="1" t="s">
        <v>1486</v>
      </c>
      <c r="B337" s="1" t="s">
        <v>8018</v>
      </c>
      <c r="C337" s="1" t="s">
        <v>7683</v>
      </c>
    </row>
    <row r="338" spans="1:3" x14ac:dyDescent="0.25">
      <c r="A338" s="1" t="s">
        <v>1500</v>
      </c>
      <c r="B338" s="1" t="s">
        <v>8019</v>
      </c>
      <c r="C338" s="1" t="s">
        <v>7689</v>
      </c>
    </row>
    <row r="339" spans="1:3" x14ac:dyDescent="0.25">
      <c r="A339" s="1" t="s">
        <v>1505</v>
      </c>
      <c r="B339" s="1" t="s">
        <v>8020</v>
      </c>
      <c r="C339" s="1" t="s">
        <v>7689</v>
      </c>
    </row>
    <row r="340" spans="1:3" x14ac:dyDescent="0.25">
      <c r="A340" s="1" t="s">
        <v>1510</v>
      </c>
      <c r="B340" s="1" t="s">
        <v>8021</v>
      </c>
      <c r="C340" s="1" t="s">
        <v>7683</v>
      </c>
    </row>
    <row r="341" spans="1:3" x14ac:dyDescent="0.25">
      <c r="A341" s="1" t="s">
        <v>1514</v>
      </c>
      <c r="B341" s="1" t="s">
        <v>8022</v>
      </c>
      <c r="C341" s="1" t="s">
        <v>7681</v>
      </c>
    </row>
    <row r="342" spans="1:3" x14ac:dyDescent="0.25">
      <c r="A342" s="1" t="s">
        <v>1519</v>
      </c>
      <c r="B342" s="1" t="s">
        <v>8023</v>
      </c>
      <c r="C342" s="1" t="s">
        <v>7683</v>
      </c>
    </row>
    <row r="343" spans="1:3" x14ac:dyDescent="0.25">
      <c r="A343" s="1" t="s">
        <v>1521</v>
      </c>
      <c r="B343" s="1" t="s">
        <v>8024</v>
      </c>
      <c r="C343" s="1" t="s">
        <v>7681</v>
      </c>
    </row>
    <row r="344" spans="1:3" x14ac:dyDescent="0.25">
      <c r="A344" s="1" t="s">
        <v>1525</v>
      </c>
      <c r="B344" s="1" t="s">
        <v>8025</v>
      </c>
      <c r="C344" s="1" t="s">
        <v>7689</v>
      </c>
    </row>
    <row r="345" spans="1:3" x14ac:dyDescent="0.25">
      <c r="A345" s="1" t="s">
        <v>1529</v>
      </c>
      <c r="B345" s="1" t="s">
        <v>8026</v>
      </c>
      <c r="C345" s="1" t="s">
        <v>7681</v>
      </c>
    </row>
    <row r="346" spans="1:3" x14ac:dyDescent="0.25">
      <c r="A346" s="1" t="s">
        <v>1532</v>
      </c>
      <c r="B346" s="1" t="s">
        <v>8027</v>
      </c>
      <c r="C346" s="1" t="s">
        <v>7689</v>
      </c>
    </row>
    <row r="347" spans="1:3" x14ac:dyDescent="0.25">
      <c r="A347" s="1" t="s">
        <v>1537</v>
      </c>
      <c r="B347" s="1" t="s">
        <v>8028</v>
      </c>
      <c r="C347" s="1" t="s">
        <v>7683</v>
      </c>
    </row>
    <row r="348" spans="1:3" x14ac:dyDescent="0.25">
      <c r="A348" s="1" t="s">
        <v>1541</v>
      </c>
      <c r="B348" s="1" t="s">
        <v>8029</v>
      </c>
      <c r="C348" s="1" t="s">
        <v>7683</v>
      </c>
    </row>
    <row r="349" spans="1:3" x14ac:dyDescent="0.25">
      <c r="A349" s="1" t="s">
        <v>1555</v>
      </c>
      <c r="B349" s="1" t="s">
        <v>8030</v>
      </c>
      <c r="C349" s="1" t="s">
        <v>7681</v>
      </c>
    </row>
    <row r="350" spans="1:3" x14ac:dyDescent="0.25">
      <c r="A350" s="1" t="s">
        <v>1558</v>
      </c>
      <c r="B350" s="1" t="s">
        <v>8031</v>
      </c>
      <c r="C350" s="1" t="s">
        <v>7681</v>
      </c>
    </row>
    <row r="351" spans="1:3" x14ac:dyDescent="0.25">
      <c r="A351" s="1" t="s">
        <v>1560</v>
      </c>
      <c r="B351" s="1" t="s">
        <v>8032</v>
      </c>
      <c r="C351" s="1" t="s">
        <v>7681</v>
      </c>
    </row>
    <row r="352" spans="1:3" x14ac:dyDescent="0.25">
      <c r="A352" s="1" t="s">
        <v>1562</v>
      </c>
      <c r="B352" s="1" t="s">
        <v>8033</v>
      </c>
      <c r="C352" s="1" t="s">
        <v>7681</v>
      </c>
    </row>
    <row r="353" spans="1:3" x14ac:dyDescent="0.25">
      <c r="A353" s="1" t="s">
        <v>1566</v>
      </c>
      <c r="B353" s="1" t="s">
        <v>8034</v>
      </c>
      <c r="C353" s="1" t="s">
        <v>7681</v>
      </c>
    </row>
    <row r="354" spans="1:3" x14ac:dyDescent="0.25">
      <c r="A354" s="1" t="s">
        <v>1569</v>
      </c>
      <c r="B354" s="1" t="s">
        <v>8035</v>
      </c>
      <c r="C354" s="1" t="s">
        <v>7683</v>
      </c>
    </row>
    <row r="355" spans="1:3" x14ac:dyDescent="0.25">
      <c r="A355" s="1" t="s">
        <v>1571</v>
      </c>
      <c r="B355" s="1" t="s">
        <v>8036</v>
      </c>
      <c r="C355" s="1" t="s">
        <v>7689</v>
      </c>
    </row>
    <row r="356" spans="1:3" x14ac:dyDescent="0.25">
      <c r="A356" s="1" t="s">
        <v>1577</v>
      </c>
      <c r="B356" s="1" t="s">
        <v>8037</v>
      </c>
      <c r="C356" s="1" t="s">
        <v>7689</v>
      </c>
    </row>
    <row r="357" spans="1:3" x14ac:dyDescent="0.25">
      <c r="A357" s="1" t="s">
        <v>1589</v>
      </c>
      <c r="B357" s="1" t="s">
        <v>8038</v>
      </c>
      <c r="C357" s="1" t="s">
        <v>7681</v>
      </c>
    </row>
    <row r="358" spans="1:3" x14ac:dyDescent="0.25">
      <c r="A358" s="1" t="s">
        <v>1594</v>
      </c>
      <c r="B358" s="1" t="s">
        <v>8039</v>
      </c>
      <c r="C358" s="1" t="s">
        <v>7681</v>
      </c>
    </row>
    <row r="359" spans="1:3" x14ac:dyDescent="0.25">
      <c r="A359" s="1" t="s">
        <v>1598</v>
      </c>
      <c r="B359" s="1" t="s">
        <v>8040</v>
      </c>
      <c r="C359" s="1" t="s">
        <v>7689</v>
      </c>
    </row>
    <row r="360" spans="1:3" x14ac:dyDescent="0.25">
      <c r="A360" s="1" t="s">
        <v>1602</v>
      </c>
      <c r="B360" s="1" t="s">
        <v>8041</v>
      </c>
      <c r="C360" s="1" t="s">
        <v>7681</v>
      </c>
    </row>
    <row r="361" spans="1:3" x14ac:dyDescent="0.25">
      <c r="A361" s="1" t="s">
        <v>1607</v>
      </c>
      <c r="B361" s="1" t="s">
        <v>8042</v>
      </c>
      <c r="C361" s="1" t="s">
        <v>7689</v>
      </c>
    </row>
    <row r="362" spans="1:3" x14ac:dyDescent="0.25">
      <c r="A362" s="1" t="s">
        <v>1612</v>
      </c>
      <c r="B362" s="1" t="s">
        <v>8043</v>
      </c>
      <c r="C362" s="1" t="s">
        <v>7683</v>
      </c>
    </row>
    <row r="363" spans="1:3" x14ac:dyDescent="0.25">
      <c r="A363" s="1" t="s">
        <v>1615</v>
      </c>
      <c r="B363" s="1" t="s">
        <v>8044</v>
      </c>
      <c r="C363" s="1" t="s">
        <v>7681</v>
      </c>
    </row>
    <row r="364" spans="1:3" x14ac:dyDescent="0.25">
      <c r="A364" s="1" t="s">
        <v>1623</v>
      </c>
      <c r="B364" s="1" t="s">
        <v>8045</v>
      </c>
      <c r="C364" s="1" t="s">
        <v>7681</v>
      </c>
    </row>
    <row r="365" spans="1:3" x14ac:dyDescent="0.25">
      <c r="A365" s="1" t="s">
        <v>1627</v>
      </c>
      <c r="B365" s="1" t="s">
        <v>8046</v>
      </c>
      <c r="C365" s="1" t="s">
        <v>7681</v>
      </c>
    </row>
    <row r="366" spans="1:3" x14ac:dyDescent="0.25">
      <c r="A366" s="1" t="s">
        <v>1632</v>
      </c>
      <c r="B366" s="1" t="s">
        <v>8047</v>
      </c>
      <c r="C366" s="1" t="s">
        <v>7681</v>
      </c>
    </row>
    <row r="367" spans="1:3" x14ac:dyDescent="0.25">
      <c r="A367" s="1" t="s">
        <v>1637</v>
      </c>
      <c r="B367" s="1" t="s">
        <v>8048</v>
      </c>
      <c r="C367" s="1" t="s">
        <v>7681</v>
      </c>
    </row>
    <row r="368" spans="1:3" x14ac:dyDescent="0.25">
      <c r="A368" s="1" t="s">
        <v>1641</v>
      </c>
      <c r="B368" s="1" t="s">
        <v>8049</v>
      </c>
      <c r="C368" s="1" t="s">
        <v>7683</v>
      </c>
    </row>
    <row r="369" spans="1:3" x14ac:dyDescent="0.25">
      <c r="A369" s="1" t="s">
        <v>1652</v>
      </c>
      <c r="B369" s="1" t="s">
        <v>8050</v>
      </c>
      <c r="C369" s="1" t="s">
        <v>7689</v>
      </c>
    </row>
    <row r="370" spans="1:3" x14ac:dyDescent="0.25">
      <c r="A370" s="1" t="s">
        <v>1655</v>
      </c>
      <c r="B370" s="1" t="s">
        <v>8051</v>
      </c>
      <c r="C370" s="1" t="s">
        <v>7689</v>
      </c>
    </row>
    <row r="371" spans="1:3" x14ac:dyDescent="0.25">
      <c r="A371" s="1" t="s">
        <v>1663</v>
      </c>
      <c r="B371" s="1" t="s">
        <v>8052</v>
      </c>
      <c r="C371" s="1" t="s">
        <v>7681</v>
      </c>
    </row>
    <row r="372" spans="1:3" x14ac:dyDescent="0.25">
      <c r="A372" s="1" t="s">
        <v>1668</v>
      </c>
      <c r="B372" s="1" t="s">
        <v>8053</v>
      </c>
      <c r="C372" s="1" t="s">
        <v>7681</v>
      </c>
    </row>
    <row r="373" spans="1:3" x14ac:dyDescent="0.25">
      <c r="A373" s="1" t="s">
        <v>1671</v>
      </c>
      <c r="B373" s="1" t="s">
        <v>8054</v>
      </c>
      <c r="C373" s="1" t="s">
        <v>7681</v>
      </c>
    </row>
    <row r="374" spans="1:3" x14ac:dyDescent="0.25">
      <c r="A374" s="1" t="s">
        <v>1675</v>
      </c>
      <c r="B374" s="1" t="s">
        <v>8055</v>
      </c>
      <c r="C374" s="1" t="s">
        <v>7689</v>
      </c>
    </row>
    <row r="375" spans="1:3" x14ac:dyDescent="0.25">
      <c r="A375" s="1" t="s">
        <v>1677</v>
      </c>
      <c r="B375" s="1" t="s">
        <v>8056</v>
      </c>
      <c r="C375" s="1" t="s">
        <v>7681</v>
      </c>
    </row>
    <row r="376" spans="1:3" x14ac:dyDescent="0.25">
      <c r="A376" s="1" t="s">
        <v>1681</v>
      </c>
      <c r="B376" s="1" t="s">
        <v>8057</v>
      </c>
      <c r="C376" s="1" t="s">
        <v>7683</v>
      </c>
    </row>
    <row r="377" spans="1:3" x14ac:dyDescent="0.25">
      <c r="A377" s="1" t="s">
        <v>1689</v>
      </c>
      <c r="B377" s="1" t="s">
        <v>8058</v>
      </c>
      <c r="C377" s="1" t="s">
        <v>7683</v>
      </c>
    </row>
    <row r="378" spans="1:3" x14ac:dyDescent="0.25">
      <c r="A378" s="1" t="s">
        <v>1694</v>
      </c>
      <c r="B378" s="1" t="s">
        <v>8059</v>
      </c>
      <c r="C378" s="1" t="s">
        <v>7689</v>
      </c>
    </row>
    <row r="379" spans="1:3" x14ac:dyDescent="0.25">
      <c r="A379" s="1" t="s">
        <v>1702</v>
      </c>
      <c r="B379" s="1" t="s">
        <v>8060</v>
      </c>
      <c r="C379" s="1" t="s">
        <v>7689</v>
      </c>
    </row>
    <row r="380" spans="1:3" x14ac:dyDescent="0.25">
      <c r="A380" s="1" t="s">
        <v>1706</v>
      </c>
      <c r="B380" s="1" t="s">
        <v>8061</v>
      </c>
      <c r="C380" s="1" t="s">
        <v>7683</v>
      </c>
    </row>
    <row r="381" spans="1:3" x14ac:dyDescent="0.25">
      <c r="A381" s="1" t="s">
        <v>1712</v>
      </c>
      <c r="B381" s="1" t="s">
        <v>8062</v>
      </c>
      <c r="C381" s="1" t="s">
        <v>7681</v>
      </c>
    </row>
    <row r="382" spans="1:3" x14ac:dyDescent="0.25">
      <c r="A382" s="1" t="s">
        <v>1714</v>
      </c>
      <c r="B382" s="1" t="s">
        <v>8063</v>
      </c>
      <c r="C382" s="1" t="s">
        <v>7681</v>
      </c>
    </row>
    <row r="383" spans="1:3" x14ac:dyDescent="0.25">
      <c r="A383" s="1" t="s">
        <v>1717</v>
      </c>
      <c r="B383" s="1" t="s">
        <v>8064</v>
      </c>
      <c r="C383" s="1" t="s">
        <v>7689</v>
      </c>
    </row>
    <row r="384" spans="1:3" x14ac:dyDescent="0.25">
      <c r="A384" s="1" t="s">
        <v>1719</v>
      </c>
      <c r="B384" s="1" t="s">
        <v>8065</v>
      </c>
      <c r="C384" s="1" t="s">
        <v>7689</v>
      </c>
    </row>
    <row r="385" spans="1:3" x14ac:dyDescent="0.25">
      <c r="A385" s="1" t="s">
        <v>1721</v>
      </c>
      <c r="B385" s="1" t="s">
        <v>8066</v>
      </c>
      <c r="C385" s="1" t="s">
        <v>7681</v>
      </c>
    </row>
    <row r="386" spans="1:3" x14ac:dyDescent="0.25">
      <c r="A386" s="1" t="s">
        <v>1724</v>
      </c>
      <c r="B386" s="1" t="s">
        <v>8067</v>
      </c>
      <c r="C386" s="1" t="s">
        <v>7681</v>
      </c>
    </row>
    <row r="387" spans="1:3" x14ac:dyDescent="0.25">
      <c r="A387" s="1" t="s">
        <v>1728</v>
      </c>
      <c r="B387" s="1" t="s">
        <v>8068</v>
      </c>
      <c r="C387" s="1" t="s">
        <v>7689</v>
      </c>
    </row>
    <row r="388" spans="1:3" x14ac:dyDescent="0.25">
      <c r="A388" s="1" t="s">
        <v>1731</v>
      </c>
      <c r="B388" s="1" t="s">
        <v>8069</v>
      </c>
      <c r="C388" s="1" t="s">
        <v>7681</v>
      </c>
    </row>
    <row r="389" spans="1:3" x14ac:dyDescent="0.25">
      <c r="A389" s="1" t="s">
        <v>1734</v>
      </c>
      <c r="B389" s="1" t="s">
        <v>8070</v>
      </c>
      <c r="C389" s="1" t="s">
        <v>7683</v>
      </c>
    </row>
    <row r="390" spans="1:3" x14ac:dyDescent="0.25">
      <c r="A390" s="1" t="s">
        <v>1743</v>
      </c>
      <c r="B390" s="1" t="s">
        <v>8071</v>
      </c>
      <c r="C390" s="1" t="s">
        <v>7683</v>
      </c>
    </row>
    <row r="391" spans="1:3" x14ac:dyDescent="0.25">
      <c r="A391" s="1" t="s">
        <v>1751</v>
      </c>
      <c r="B391" s="1" t="s">
        <v>8072</v>
      </c>
      <c r="C391" s="1" t="s">
        <v>7689</v>
      </c>
    </row>
    <row r="392" spans="1:3" x14ac:dyDescent="0.25">
      <c r="A392" s="1" t="s">
        <v>1754</v>
      </c>
      <c r="B392" s="1" t="s">
        <v>8073</v>
      </c>
      <c r="C392" s="1" t="s">
        <v>7689</v>
      </c>
    </row>
    <row r="393" spans="1:3" x14ac:dyDescent="0.25">
      <c r="A393" s="1" t="s">
        <v>1760</v>
      </c>
      <c r="B393" s="1" t="s">
        <v>8074</v>
      </c>
      <c r="C393" s="1" t="s">
        <v>7689</v>
      </c>
    </row>
    <row r="394" spans="1:3" x14ac:dyDescent="0.25">
      <c r="A394" s="1" t="s">
        <v>1766</v>
      </c>
      <c r="B394" s="1" t="s">
        <v>8075</v>
      </c>
      <c r="C394" s="1" t="s">
        <v>7681</v>
      </c>
    </row>
    <row r="395" spans="1:3" x14ac:dyDescent="0.25">
      <c r="A395" s="1" t="s">
        <v>1777</v>
      </c>
      <c r="B395" s="1" t="s">
        <v>8076</v>
      </c>
      <c r="C395" s="1" t="s">
        <v>7683</v>
      </c>
    </row>
    <row r="396" spans="1:3" x14ac:dyDescent="0.25">
      <c r="A396" s="1" t="s">
        <v>1779</v>
      </c>
      <c r="B396" s="1" t="s">
        <v>8077</v>
      </c>
      <c r="C396" s="1" t="s">
        <v>7681</v>
      </c>
    </row>
    <row r="397" spans="1:3" x14ac:dyDescent="0.25">
      <c r="A397" s="1" t="s">
        <v>1795</v>
      </c>
      <c r="B397" s="1" t="s">
        <v>8078</v>
      </c>
      <c r="C397" s="1" t="s">
        <v>7683</v>
      </c>
    </row>
    <row r="398" spans="1:3" x14ac:dyDescent="0.25">
      <c r="A398" s="1" t="s">
        <v>1803</v>
      </c>
      <c r="B398" s="1" t="s">
        <v>8079</v>
      </c>
      <c r="C398" s="1" t="s">
        <v>7681</v>
      </c>
    </row>
    <row r="399" spans="1:3" x14ac:dyDescent="0.25">
      <c r="A399" s="1" t="s">
        <v>1819</v>
      </c>
      <c r="B399" s="1" t="s">
        <v>8080</v>
      </c>
      <c r="C399" s="1" t="s">
        <v>7681</v>
      </c>
    </row>
    <row r="400" spans="1:3" x14ac:dyDescent="0.25">
      <c r="A400" s="1" t="s">
        <v>1821</v>
      </c>
      <c r="B400" s="1" t="s">
        <v>8081</v>
      </c>
      <c r="C400" s="1" t="s">
        <v>7681</v>
      </c>
    </row>
    <row r="401" spans="1:3" x14ac:dyDescent="0.25">
      <c r="A401" s="1" t="s">
        <v>1823</v>
      </c>
      <c r="B401" s="1" t="s">
        <v>8082</v>
      </c>
      <c r="C401" s="1" t="s">
        <v>7689</v>
      </c>
    </row>
    <row r="402" spans="1:3" x14ac:dyDescent="0.25">
      <c r="A402" s="1" t="s">
        <v>1827</v>
      </c>
      <c r="B402" s="1" t="s">
        <v>8083</v>
      </c>
      <c r="C402" s="1" t="s">
        <v>7681</v>
      </c>
    </row>
    <row r="403" spans="1:3" x14ac:dyDescent="0.25">
      <c r="A403" s="1" t="s">
        <v>1842</v>
      </c>
      <c r="B403" s="1" t="s">
        <v>8084</v>
      </c>
      <c r="C403" s="1" t="s">
        <v>7689</v>
      </c>
    </row>
    <row r="404" spans="1:3" x14ac:dyDescent="0.25">
      <c r="A404" s="1" t="s">
        <v>1847</v>
      </c>
      <c r="B404" s="1" t="s">
        <v>8085</v>
      </c>
      <c r="C404" s="1" t="s">
        <v>7689</v>
      </c>
    </row>
    <row r="405" spans="1:3" x14ac:dyDescent="0.25">
      <c r="A405" s="1" t="s">
        <v>1854</v>
      </c>
      <c r="B405" s="1" t="s">
        <v>8086</v>
      </c>
      <c r="C405" s="1" t="s">
        <v>7683</v>
      </c>
    </row>
    <row r="406" spans="1:3" x14ac:dyDescent="0.25">
      <c r="A406" s="1" t="s">
        <v>1858</v>
      </c>
      <c r="B406" s="1" t="s">
        <v>8087</v>
      </c>
      <c r="C406" s="1" t="s">
        <v>7689</v>
      </c>
    </row>
    <row r="407" spans="1:3" x14ac:dyDescent="0.25">
      <c r="A407" s="1" t="s">
        <v>1870</v>
      </c>
      <c r="B407" s="1" t="s">
        <v>8088</v>
      </c>
      <c r="C407" s="1" t="s">
        <v>7681</v>
      </c>
    </row>
    <row r="408" spans="1:3" x14ac:dyDescent="0.25">
      <c r="A408" s="1" t="s">
        <v>1872</v>
      </c>
      <c r="B408" s="1" t="s">
        <v>8089</v>
      </c>
      <c r="C408" s="1" t="s">
        <v>7683</v>
      </c>
    </row>
    <row r="409" spans="1:3" x14ac:dyDescent="0.25">
      <c r="A409" s="1" t="s">
        <v>1876</v>
      </c>
      <c r="B409" s="1" t="s">
        <v>8090</v>
      </c>
      <c r="C409" s="1" t="s">
        <v>7683</v>
      </c>
    </row>
    <row r="410" spans="1:3" x14ac:dyDescent="0.25">
      <c r="A410" s="1" t="s">
        <v>1881</v>
      </c>
      <c r="B410" s="1" t="s">
        <v>8091</v>
      </c>
      <c r="C410" s="1" t="s">
        <v>7689</v>
      </c>
    </row>
    <row r="411" spans="1:3" x14ac:dyDescent="0.25">
      <c r="A411" s="1" t="s">
        <v>1890</v>
      </c>
      <c r="B411" s="1" t="s">
        <v>8092</v>
      </c>
      <c r="C411" s="1" t="s">
        <v>7681</v>
      </c>
    </row>
    <row r="412" spans="1:3" x14ac:dyDescent="0.25">
      <c r="A412" s="1" t="s">
        <v>1893</v>
      </c>
      <c r="B412" s="1" t="s">
        <v>8093</v>
      </c>
      <c r="C412" s="1" t="s">
        <v>7683</v>
      </c>
    </row>
    <row r="413" spans="1:3" x14ac:dyDescent="0.25">
      <c r="A413" s="1" t="s">
        <v>1899</v>
      </c>
      <c r="B413" s="1" t="s">
        <v>8094</v>
      </c>
      <c r="C413" s="1" t="s">
        <v>7681</v>
      </c>
    </row>
    <row r="414" spans="1:3" x14ac:dyDescent="0.25">
      <c r="A414" s="1" t="s">
        <v>1907</v>
      </c>
      <c r="B414" s="1" t="s">
        <v>8095</v>
      </c>
      <c r="C414" s="1" t="s">
        <v>7681</v>
      </c>
    </row>
    <row r="415" spans="1:3" x14ac:dyDescent="0.25">
      <c r="A415" s="1" t="s">
        <v>1910</v>
      </c>
      <c r="B415" s="1" t="s">
        <v>8096</v>
      </c>
      <c r="C415" s="1" t="s">
        <v>7681</v>
      </c>
    </row>
    <row r="416" spans="1:3" x14ac:dyDescent="0.25">
      <c r="A416" s="1" t="s">
        <v>1920</v>
      </c>
      <c r="B416" s="1" t="s">
        <v>8097</v>
      </c>
      <c r="C416" s="1" t="s">
        <v>7689</v>
      </c>
    </row>
    <row r="417" spans="1:3" x14ac:dyDescent="0.25">
      <c r="A417" s="1" t="s">
        <v>1926</v>
      </c>
      <c r="B417" s="1" t="s">
        <v>8098</v>
      </c>
      <c r="C417" s="1" t="s">
        <v>7681</v>
      </c>
    </row>
    <row r="418" spans="1:3" x14ac:dyDescent="0.25">
      <c r="A418" s="1" t="s">
        <v>1929</v>
      </c>
      <c r="B418" s="1" t="s">
        <v>8099</v>
      </c>
      <c r="C418" s="1" t="s">
        <v>7683</v>
      </c>
    </row>
    <row r="419" spans="1:3" x14ac:dyDescent="0.25">
      <c r="A419" s="1" t="s">
        <v>1933</v>
      </c>
      <c r="B419" s="1" t="s">
        <v>8100</v>
      </c>
      <c r="C419" s="1" t="s">
        <v>7681</v>
      </c>
    </row>
    <row r="420" spans="1:3" x14ac:dyDescent="0.25">
      <c r="A420" s="1" t="s">
        <v>1935</v>
      </c>
      <c r="B420" s="1" t="s">
        <v>8101</v>
      </c>
      <c r="C420" s="1" t="s">
        <v>7681</v>
      </c>
    </row>
    <row r="421" spans="1:3" x14ac:dyDescent="0.25">
      <c r="A421" s="1" t="s">
        <v>1940</v>
      </c>
      <c r="B421" s="1" t="s">
        <v>8102</v>
      </c>
      <c r="C421" s="1" t="s">
        <v>7681</v>
      </c>
    </row>
    <row r="422" spans="1:3" x14ac:dyDescent="0.25">
      <c r="A422" s="1" t="s">
        <v>1949</v>
      </c>
      <c r="B422" s="1" t="s">
        <v>8103</v>
      </c>
      <c r="C422" s="1" t="s">
        <v>7681</v>
      </c>
    </row>
    <row r="423" spans="1:3" x14ac:dyDescent="0.25">
      <c r="A423" s="1" t="s">
        <v>1963</v>
      </c>
      <c r="B423" s="1" t="s">
        <v>8104</v>
      </c>
      <c r="C423" s="1" t="s">
        <v>7681</v>
      </c>
    </row>
    <row r="424" spans="1:3" x14ac:dyDescent="0.25">
      <c r="A424" s="1" t="s">
        <v>1967</v>
      </c>
      <c r="B424" s="1" t="s">
        <v>8105</v>
      </c>
      <c r="C424" s="1" t="s">
        <v>7683</v>
      </c>
    </row>
    <row r="425" spans="1:3" x14ac:dyDescent="0.25">
      <c r="A425" s="1" t="s">
        <v>1974</v>
      </c>
      <c r="B425" s="1" t="s">
        <v>8106</v>
      </c>
      <c r="C425" s="1" t="s">
        <v>7681</v>
      </c>
    </row>
    <row r="426" spans="1:3" x14ac:dyDescent="0.25">
      <c r="A426" s="1" t="s">
        <v>1976</v>
      </c>
      <c r="B426" s="1" t="s">
        <v>8107</v>
      </c>
      <c r="C426" s="1" t="s">
        <v>7683</v>
      </c>
    </row>
    <row r="427" spans="1:3" x14ac:dyDescent="0.25">
      <c r="A427" s="1" t="s">
        <v>1978</v>
      </c>
      <c r="B427" s="1" t="s">
        <v>8108</v>
      </c>
      <c r="C427" s="1" t="s">
        <v>7683</v>
      </c>
    </row>
    <row r="428" spans="1:3" x14ac:dyDescent="0.25">
      <c r="A428" s="1" t="s">
        <v>1982</v>
      </c>
      <c r="B428" s="1" t="s">
        <v>8109</v>
      </c>
      <c r="C428" s="1" t="s">
        <v>7689</v>
      </c>
    </row>
    <row r="429" spans="1:3" x14ac:dyDescent="0.25">
      <c r="A429" s="1" t="s">
        <v>1985</v>
      </c>
      <c r="B429" s="1" t="s">
        <v>8110</v>
      </c>
      <c r="C429" s="1" t="s">
        <v>7681</v>
      </c>
    </row>
    <row r="430" spans="1:3" x14ac:dyDescent="0.25">
      <c r="A430" s="1" t="s">
        <v>1997</v>
      </c>
      <c r="B430" s="1" t="s">
        <v>8111</v>
      </c>
      <c r="C430" s="1" t="s">
        <v>7683</v>
      </c>
    </row>
    <row r="431" spans="1:3" x14ac:dyDescent="0.25">
      <c r="A431" s="1" t="s">
        <v>2003</v>
      </c>
      <c r="B431" s="1" t="s">
        <v>8112</v>
      </c>
      <c r="C431" s="1" t="s">
        <v>7683</v>
      </c>
    </row>
    <row r="432" spans="1:3" x14ac:dyDescent="0.25">
      <c r="A432" s="1" t="s">
        <v>2005</v>
      </c>
      <c r="B432" s="1" t="s">
        <v>8113</v>
      </c>
      <c r="C432" s="1" t="s">
        <v>7681</v>
      </c>
    </row>
    <row r="433" spans="1:3" x14ac:dyDescent="0.25">
      <c r="A433" s="1" t="s">
        <v>2007</v>
      </c>
      <c r="B433" s="1" t="s">
        <v>8114</v>
      </c>
      <c r="C433" s="1" t="s">
        <v>7681</v>
      </c>
    </row>
    <row r="434" spans="1:3" x14ac:dyDescent="0.25">
      <c r="A434" s="1" t="s">
        <v>2010</v>
      </c>
      <c r="B434" s="1" t="s">
        <v>8115</v>
      </c>
      <c r="C434" s="1" t="s">
        <v>7681</v>
      </c>
    </row>
    <row r="435" spans="1:3" x14ac:dyDescent="0.25">
      <c r="A435" s="1" t="s">
        <v>2013</v>
      </c>
      <c r="B435" s="1" t="s">
        <v>8116</v>
      </c>
      <c r="C435" s="1" t="s">
        <v>7683</v>
      </c>
    </row>
    <row r="436" spans="1:3" x14ac:dyDescent="0.25">
      <c r="A436" s="1" t="s">
        <v>2018</v>
      </c>
      <c r="B436" s="1" t="s">
        <v>8117</v>
      </c>
      <c r="C436" s="1" t="s">
        <v>7683</v>
      </c>
    </row>
    <row r="437" spans="1:3" x14ac:dyDescent="0.25">
      <c r="A437" s="1" t="s">
        <v>2020</v>
      </c>
      <c r="B437" s="1" t="s">
        <v>8118</v>
      </c>
      <c r="C437" s="1" t="s">
        <v>7689</v>
      </c>
    </row>
    <row r="438" spans="1:3" x14ac:dyDescent="0.25">
      <c r="A438" s="1" t="s">
        <v>2023</v>
      </c>
      <c r="B438" s="1" t="s">
        <v>8119</v>
      </c>
      <c r="C438" s="1" t="s">
        <v>7681</v>
      </c>
    </row>
    <row r="439" spans="1:3" x14ac:dyDescent="0.25">
      <c r="A439" s="1" t="s">
        <v>2025</v>
      </c>
      <c r="B439" s="1" t="s">
        <v>8120</v>
      </c>
      <c r="C439" s="1" t="s">
        <v>7689</v>
      </c>
    </row>
    <row r="440" spans="1:3" x14ac:dyDescent="0.25">
      <c r="A440" s="1" t="s">
        <v>2027</v>
      </c>
      <c r="B440" s="1" t="s">
        <v>8121</v>
      </c>
      <c r="C440" s="1" t="s">
        <v>7681</v>
      </c>
    </row>
    <row r="441" spans="1:3" x14ac:dyDescent="0.25">
      <c r="A441" s="1" t="s">
        <v>2031</v>
      </c>
      <c r="B441" s="1" t="s">
        <v>8122</v>
      </c>
      <c r="C441" s="1" t="s">
        <v>7681</v>
      </c>
    </row>
    <row r="442" spans="1:3" x14ac:dyDescent="0.25">
      <c r="A442" s="1" t="s">
        <v>2034</v>
      </c>
      <c r="B442" s="1" t="s">
        <v>8123</v>
      </c>
      <c r="C442" s="1" t="s">
        <v>7681</v>
      </c>
    </row>
    <row r="443" spans="1:3" x14ac:dyDescent="0.25">
      <c r="A443" s="1" t="s">
        <v>2036</v>
      </c>
      <c r="B443" s="1" t="s">
        <v>8124</v>
      </c>
      <c r="C443" s="1" t="s">
        <v>7681</v>
      </c>
    </row>
    <row r="444" spans="1:3" x14ac:dyDescent="0.25">
      <c r="A444" s="1" t="s">
        <v>2041</v>
      </c>
      <c r="B444" s="1" t="s">
        <v>8125</v>
      </c>
      <c r="C444" s="1" t="s">
        <v>7683</v>
      </c>
    </row>
    <row r="445" spans="1:3" x14ac:dyDescent="0.25">
      <c r="A445" s="1" t="s">
        <v>2052</v>
      </c>
      <c r="B445" s="1" t="s">
        <v>8126</v>
      </c>
      <c r="C445" s="1" t="s">
        <v>7681</v>
      </c>
    </row>
    <row r="446" spans="1:3" x14ac:dyDescent="0.25">
      <c r="A446" s="1" t="s">
        <v>2058</v>
      </c>
      <c r="B446" s="1" t="s">
        <v>8127</v>
      </c>
      <c r="C446" s="1" t="s">
        <v>7681</v>
      </c>
    </row>
    <row r="447" spans="1:3" x14ac:dyDescent="0.25">
      <c r="A447" s="1" t="s">
        <v>2061</v>
      </c>
      <c r="B447" s="1" t="s">
        <v>8128</v>
      </c>
      <c r="C447" s="1" t="s">
        <v>7681</v>
      </c>
    </row>
    <row r="448" spans="1:3" x14ac:dyDescent="0.25">
      <c r="A448" s="1" t="s">
        <v>2063</v>
      </c>
      <c r="B448" s="1" t="s">
        <v>8129</v>
      </c>
      <c r="C448" s="1" t="s">
        <v>7681</v>
      </c>
    </row>
    <row r="449" spans="1:3" x14ac:dyDescent="0.25">
      <c r="A449" s="1" t="s">
        <v>2066</v>
      </c>
      <c r="B449" s="1" t="s">
        <v>8130</v>
      </c>
      <c r="C449" s="1" t="s">
        <v>7683</v>
      </c>
    </row>
    <row r="450" spans="1:3" x14ac:dyDescent="0.25">
      <c r="A450" s="1" t="s">
        <v>2070</v>
      </c>
      <c r="B450" s="1" t="s">
        <v>8131</v>
      </c>
      <c r="C450" s="1" t="s">
        <v>7683</v>
      </c>
    </row>
    <row r="451" spans="1:3" x14ac:dyDescent="0.25">
      <c r="A451" s="1" t="s">
        <v>2074</v>
      </c>
      <c r="B451" s="1" t="s">
        <v>8132</v>
      </c>
      <c r="C451" s="1" t="s">
        <v>7689</v>
      </c>
    </row>
    <row r="452" spans="1:3" x14ac:dyDescent="0.25">
      <c r="A452" s="1" t="s">
        <v>2077</v>
      </c>
      <c r="B452" s="1" t="s">
        <v>8133</v>
      </c>
      <c r="C452" s="1" t="s">
        <v>7689</v>
      </c>
    </row>
    <row r="453" spans="1:3" x14ac:dyDescent="0.25">
      <c r="A453" s="1" t="s">
        <v>2090</v>
      </c>
      <c r="B453" s="1" t="s">
        <v>8134</v>
      </c>
      <c r="C453" s="1" t="s">
        <v>7689</v>
      </c>
    </row>
    <row r="454" spans="1:3" x14ac:dyDescent="0.25">
      <c r="A454" s="1" t="s">
        <v>2092</v>
      </c>
      <c r="B454" s="1" t="s">
        <v>8135</v>
      </c>
      <c r="C454" s="1" t="s">
        <v>7689</v>
      </c>
    </row>
    <row r="455" spans="1:3" x14ac:dyDescent="0.25">
      <c r="A455" s="1" t="s">
        <v>2097</v>
      </c>
      <c r="B455" s="1" t="s">
        <v>8136</v>
      </c>
      <c r="C455" s="1" t="s">
        <v>7683</v>
      </c>
    </row>
    <row r="456" spans="1:3" x14ac:dyDescent="0.25">
      <c r="A456" s="1" t="s">
        <v>2105</v>
      </c>
      <c r="B456" s="1" t="s">
        <v>8137</v>
      </c>
      <c r="C456" s="1" t="s">
        <v>7689</v>
      </c>
    </row>
    <row r="457" spans="1:3" x14ac:dyDescent="0.25">
      <c r="A457" s="1" t="s">
        <v>2114</v>
      </c>
      <c r="B457" s="1" t="s">
        <v>8138</v>
      </c>
      <c r="C457" s="1" t="s">
        <v>7681</v>
      </c>
    </row>
    <row r="458" spans="1:3" x14ac:dyDescent="0.25">
      <c r="A458" s="1" t="s">
        <v>2118</v>
      </c>
      <c r="B458" s="1" t="s">
        <v>8139</v>
      </c>
      <c r="C458" s="1" t="s">
        <v>7681</v>
      </c>
    </row>
    <row r="459" spans="1:3" x14ac:dyDescent="0.25">
      <c r="A459" s="1" t="s">
        <v>2121</v>
      </c>
      <c r="B459" s="1" t="s">
        <v>8140</v>
      </c>
      <c r="C459" s="1" t="s">
        <v>7689</v>
      </c>
    </row>
    <row r="460" spans="1:3" x14ac:dyDescent="0.25">
      <c r="A460" s="1" t="s">
        <v>2124</v>
      </c>
      <c r="B460" s="1" t="s">
        <v>8141</v>
      </c>
      <c r="C460" s="1" t="s">
        <v>7683</v>
      </c>
    </row>
    <row r="461" spans="1:3" x14ac:dyDescent="0.25">
      <c r="A461" s="1" t="s">
        <v>2127</v>
      </c>
      <c r="B461" s="1" t="s">
        <v>8142</v>
      </c>
      <c r="C461" s="1" t="s">
        <v>7683</v>
      </c>
    </row>
    <row r="462" spans="1:3" x14ac:dyDescent="0.25">
      <c r="A462" s="1" t="s">
        <v>2132</v>
      </c>
      <c r="B462" s="1" t="s">
        <v>8143</v>
      </c>
      <c r="C462" s="1" t="s">
        <v>7683</v>
      </c>
    </row>
    <row r="463" spans="1:3" x14ac:dyDescent="0.25">
      <c r="A463" s="1" t="s">
        <v>2140</v>
      </c>
      <c r="B463" s="1" t="s">
        <v>8144</v>
      </c>
      <c r="C463" s="1" t="s">
        <v>7681</v>
      </c>
    </row>
    <row r="464" spans="1:3" x14ac:dyDescent="0.25">
      <c r="A464" s="1" t="s">
        <v>2148</v>
      </c>
      <c r="B464" s="1" t="s">
        <v>8145</v>
      </c>
      <c r="C464" s="1" t="s">
        <v>7681</v>
      </c>
    </row>
    <row r="465" spans="1:3" x14ac:dyDescent="0.25">
      <c r="A465" s="1" t="s">
        <v>2150</v>
      </c>
      <c r="B465" s="1" t="s">
        <v>8146</v>
      </c>
      <c r="C465" s="1" t="s">
        <v>7683</v>
      </c>
    </row>
    <row r="466" spans="1:3" x14ac:dyDescent="0.25">
      <c r="A466" s="1" t="s">
        <v>2152</v>
      </c>
      <c r="B466" s="1" t="s">
        <v>8147</v>
      </c>
      <c r="C466" s="1" t="s">
        <v>7683</v>
      </c>
    </row>
    <row r="467" spans="1:3" x14ac:dyDescent="0.25">
      <c r="A467" s="1" t="s">
        <v>2162</v>
      </c>
      <c r="B467" s="1" t="s">
        <v>8148</v>
      </c>
      <c r="C467" s="1" t="s">
        <v>7681</v>
      </c>
    </row>
    <row r="468" spans="1:3" x14ac:dyDescent="0.25">
      <c r="A468" s="1" t="s">
        <v>2165</v>
      </c>
      <c r="B468" s="1" t="s">
        <v>8149</v>
      </c>
      <c r="C468" s="1" t="s">
        <v>7683</v>
      </c>
    </row>
    <row r="469" spans="1:3" x14ac:dyDescent="0.25">
      <c r="A469" s="1" t="s">
        <v>2169</v>
      </c>
      <c r="B469" s="1" t="s">
        <v>8150</v>
      </c>
      <c r="C469" s="1" t="s">
        <v>7689</v>
      </c>
    </row>
    <row r="470" spans="1:3" x14ac:dyDescent="0.25">
      <c r="A470" s="1" t="s">
        <v>2174</v>
      </c>
      <c r="B470" s="1" t="s">
        <v>8151</v>
      </c>
      <c r="C470" s="1" t="s">
        <v>7683</v>
      </c>
    </row>
    <row r="471" spans="1:3" x14ac:dyDescent="0.25">
      <c r="A471" s="1" t="s">
        <v>2180</v>
      </c>
      <c r="B471" s="1" t="s">
        <v>8152</v>
      </c>
      <c r="C471" s="1" t="s">
        <v>7681</v>
      </c>
    </row>
    <row r="472" spans="1:3" x14ac:dyDescent="0.25">
      <c r="A472" s="1" t="s">
        <v>2183</v>
      </c>
      <c r="B472" s="1" t="s">
        <v>8153</v>
      </c>
      <c r="C472" s="1" t="s">
        <v>7683</v>
      </c>
    </row>
    <row r="473" spans="1:3" x14ac:dyDescent="0.25">
      <c r="A473" s="1" t="s">
        <v>2192</v>
      </c>
      <c r="B473" s="1" t="s">
        <v>8154</v>
      </c>
      <c r="C473" s="1" t="s">
        <v>7683</v>
      </c>
    </row>
    <row r="474" spans="1:3" x14ac:dyDescent="0.25">
      <c r="A474" s="1" t="s">
        <v>2196</v>
      </c>
      <c r="B474" s="1" t="s">
        <v>8155</v>
      </c>
      <c r="C474" s="1" t="s">
        <v>7689</v>
      </c>
    </row>
    <row r="475" spans="1:3" x14ac:dyDescent="0.25">
      <c r="A475" s="1" t="s">
        <v>2201</v>
      </c>
      <c r="B475" s="1" t="s">
        <v>8156</v>
      </c>
      <c r="C475" s="1" t="s">
        <v>7681</v>
      </c>
    </row>
    <row r="476" spans="1:3" x14ac:dyDescent="0.25">
      <c r="A476" s="1" t="s">
        <v>2212</v>
      </c>
      <c r="B476" s="1" t="s">
        <v>8157</v>
      </c>
      <c r="C476" s="1" t="s">
        <v>7681</v>
      </c>
    </row>
    <row r="477" spans="1:3" x14ac:dyDescent="0.25">
      <c r="A477" s="1" t="s">
        <v>2215</v>
      </c>
      <c r="B477" s="1" t="s">
        <v>8158</v>
      </c>
      <c r="C477" s="1" t="s">
        <v>7689</v>
      </c>
    </row>
    <row r="478" spans="1:3" x14ac:dyDescent="0.25">
      <c r="A478" s="1" t="s">
        <v>2219</v>
      </c>
      <c r="B478" s="1" t="s">
        <v>8159</v>
      </c>
      <c r="C478" s="1" t="s">
        <v>7681</v>
      </c>
    </row>
    <row r="479" spans="1:3" x14ac:dyDescent="0.25">
      <c r="A479" s="1" t="s">
        <v>2222</v>
      </c>
      <c r="B479" s="1" t="s">
        <v>8160</v>
      </c>
      <c r="C479" s="1" t="s">
        <v>7683</v>
      </c>
    </row>
    <row r="480" spans="1:3" x14ac:dyDescent="0.25">
      <c r="A480" s="1" t="s">
        <v>2225</v>
      </c>
      <c r="B480" s="1" t="s">
        <v>8161</v>
      </c>
      <c r="C480" s="1" t="s">
        <v>7683</v>
      </c>
    </row>
    <row r="481" spans="1:3" x14ac:dyDescent="0.25">
      <c r="A481" s="1" t="s">
        <v>2228</v>
      </c>
      <c r="B481" s="1" t="s">
        <v>8162</v>
      </c>
      <c r="C481" s="1" t="s">
        <v>7681</v>
      </c>
    </row>
    <row r="482" spans="1:3" x14ac:dyDescent="0.25">
      <c r="A482" s="1" t="s">
        <v>2236</v>
      </c>
      <c r="B482" s="1" t="s">
        <v>8163</v>
      </c>
      <c r="C482" s="1" t="s">
        <v>7689</v>
      </c>
    </row>
    <row r="483" spans="1:3" x14ac:dyDescent="0.25">
      <c r="A483" s="1" t="s">
        <v>2239</v>
      </c>
      <c r="B483" s="1" t="s">
        <v>8164</v>
      </c>
      <c r="C483" s="1" t="s">
        <v>7681</v>
      </c>
    </row>
    <row r="484" spans="1:3" x14ac:dyDescent="0.25">
      <c r="A484" s="1" t="s">
        <v>2248</v>
      </c>
      <c r="B484" s="1" t="s">
        <v>8165</v>
      </c>
      <c r="C484" s="1" t="s">
        <v>7681</v>
      </c>
    </row>
    <row r="485" spans="1:3" x14ac:dyDescent="0.25">
      <c r="A485" s="1" t="s">
        <v>2251</v>
      </c>
      <c r="B485" s="1" t="s">
        <v>8166</v>
      </c>
      <c r="C485" s="1" t="s">
        <v>7681</v>
      </c>
    </row>
    <row r="486" spans="1:3" x14ac:dyDescent="0.25">
      <c r="A486" s="1" t="s">
        <v>2254</v>
      </c>
      <c r="B486" s="1" t="s">
        <v>8167</v>
      </c>
      <c r="C486" s="1" t="s">
        <v>7689</v>
      </c>
    </row>
    <row r="487" spans="1:3" x14ac:dyDescent="0.25">
      <c r="A487" s="1" t="s">
        <v>2257</v>
      </c>
      <c r="B487" s="1" t="s">
        <v>8168</v>
      </c>
      <c r="C487" s="1" t="s">
        <v>7681</v>
      </c>
    </row>
    <row r="488" spans="1:3" x14ac:dyDescent="0.25">
      <c r="A488" s="1" t="s">
        <v>2272</v>
      </c>
      <c r="B488" s="1" t="s">
        <v>8169</v>
      </c>
      <c r="C488" s="1" t="s">
        <v>7689</v>
      </c>
    </row>
    <row r="489" spans="1:3" x14ac:dyDescent="0.25">
      <c r="A489" s="1" t="s">
        <v>2274</v>
      </c>
      <c r="B489" s="1" t="s">
        <v>8170</v>
      </c>
      <c r="C489" s="1" t="s">
        <v>7683</v>
      </c>
    </row>
    <row r="490" spans="1:3" x14ac:dyDescent="0.25">
      <c r="A490" s="1" t="s">
        <v>2278</v>
      </c>
      <c r="B490" s="1" t="s">
        <v>8171</v>
      </c>
      <c r="C490" s="1" t="s">
        <v>7681</v>
      </c>
    </row>
    <row r="491" spans="1:3" x14ac:dyDescent="0.25">
      <c r="A491" s="1" t="s">
        <v>2282</v>
      </c>
      <c r="B491" s="1" t="s">
        <v>8172</v>
      </c>
      <c r="C491" s="1" t="s">
        <v>7689</v>
      </c>
    </row>
    <row r="492" spans="1:3" x14ac:dyDescent="0.25">
      <c r="A492" s="1" t="s">
        <v>2290</v>
      </c>
      <c r="B492" s="1" t="s">
        <v>8173</v>
      </c>
      <c r="C492" s="1" t="s">
        <v>7681</v>
      </c>
    </row>
    <row r="493" spans="1:3" x14ac:dyDescent="0.25">
      <c r="A493" s="1" t="s">
        <v>2294</v>
      </c>
      <c r="B493" s="1" t="s">
        <v>8174</v>
      </c>
      <c r="C493" s="1" t="s">
        <v>7681</v>
      </c>
    </row>
    <row r="494" spans="1:3" x14ac:dyDescent="0.25">
      <c r="A494" s="1" t="s">
        <v>2298</v>
      </c>
      <c r="B494" s="1" t="s">
        <v>8175</v>
      </c>
      <c r="C494" s="1" t="s">
        <v>7681</v>
      </c>
    </row>
    <row r="495" spans="1:3" x14ac:dyDescent="0.25">
      <c r="A495" s="1" t="s">
        <v>2300</v>
      </c>
      <c r="B495" s="1" t="s">
        <v>8176</v>
      </c>
      <c r="C495" s="1" t="s">
        <v>7681</v>
      </c>
    </row>
    <row r="496" spans="1:3" x14ac:dyDescent="0.25">
      <c r="A496" s="1" t="s">
        <v>2305</v>
      </c>
      <c r="B496" s="1" t="s">
        <v>8177</v>
      </c>
      <c r="C496" s="1" t="s">
        <v>7683</v>
      </c>
    </row>
    <row r="497" spans="1:3" x14ac:dyDescent="0.25">
      <c r="A497" s="1" t="s">
        <v>2310</v>
      </c>
      <c r="B497" s="1" t="s">
        <v>8178</v>
      </c>
      <c r="C497" s="1" t="s">
        <v>7681</v>
      </c>
    </row>
    <row r="498" spans="1:3" x14ac:dyDescent="0.25">
      <c r="A498" s="1" t="s">
        <v>2312</v>
      </c>
      <c r="B498" s="1" t="s">
        <v>8179</v>
      </c>
      <c r="C498" s="1" t="s">
        <v>7681</v>
      </c>
    </row>
    <row r="499" spans="1:3" x14ac:dyDescent="0.25">
      <c r="A499" s="1" t="s">
        <v>2317</v>
      </c>
      <c r="B499" s="1" t="s">
        <v>8180</v>
      </c>
      <c r="C499" s="1" t="s">
        <v>7681</v>
      </c>
    </row>
    <row r="500" spans="1:3" x14ac:dyDescent="0.25">
      <c r="A500" s="1" t="s">
        <v>2327</v>
      </c>
      <c r="B500" s="1" t="s">
        <v>8181</v>
      </c>
      <c r="C500" s="1" t="s">
        <v>7681</v>
      </c>
    </row>
    <row r="501" spans="1:3" x14ac:dyDescent="0.25">
      <c r="A501" s="1" t="s">
        <v>2330</v>
      </c>
      <c r="B501" s="1" t="s">
        <v>8182</v>
      </c>
      <c r="C501" s="1" t="s">
        <v>7689</v>
      </c>
    </row>
    <row r="502" spans="1:3" x14ac:dyDescent="0.25">
      <c r="A502" s="1" t="s">
        <v>2339</v>
      </c>
      <c r="B502" s="1" t="s">
        <v>8183</v>
      </c>
      <c r="C502" s="1" t="s">
        <v>7683</v>
      </c>
    </row>
    <row r="503" spans="1:3" x14ac:dyDescent="0.25">
      <c r="A503" s="1" t="s">
        <v>2341</v>
      </c>
      <c r="B503" s="1" t="s">
        <v>8184</v>
      </c>
      <c r="C503" s="1" t="s">
        <v>7683</v>
      </c>
    </row>
    <row r="504" spans="1:3" x14ac:dyDescent="0.25">
      <c r="A504" s="1" t="s">
        <v>2344</v>
      </c>
      <c r="B504" s="1" t="s">
        <v>8185</v>
      </c>
      <c r="C504" s="1" t="s">
        <v>7681</v>
      </c>
    </row>
    <row r="505" spans="1:3" x14ac:dyDescent="0.25">
      <c r="A505" s="1" t="s">
        <v>2349</v>
      </c>
      <c r="B505" s="1" t="s">
        <v>8186</v>
      </c>
      <c r="C505" s="1" t="s">
        <v>7689</v>
      </c>
    </row>
    <row r="506" spans="1:3" x14ac:dyDescent="0.25">
      <c r="A506" s="1" t="s">
        <v>2367</v>
      </c>
      <c r="B506" s="1" t="s">
        <v>8187</v>
      </c>
      <c r="C506" s="1" t="s">
        <v>7683</v>
      </c>
    </row>
    <row r="507" spans="1:3" x14ac:dyDescent="0.25">
      <c r="A507" s="1" t="s">
        <v>2378</v>
      </c>
      <c r="B507" s="1" t="s">
        <v>8188</v>
      </c>
      <c r="C507" s="1" t="s">
        <v>7681</v>
      </c>
    </row>
    <row r="508" spans="1:3" x14ac:dyDescent="0.25">
      <c r="A508" s="1" t="s">
        <v>2382</v>
      </c>
      <c r="B508" s="1" t="s">
        <v>8189</v>
      </c>
      <c r="C508" s="1" t="s">
        <v>7681</v>
      </c>
    </row>
    <row r="509" spans="1:3" x14ac:dyDescent="0.25">
      <c r="A509" s="1" t="s">
        <v>2385</v>
      </c>
      <c r="B509" s="1" t="s">
        <v>8190</v>
      </c>
      <c r="C509" s="1" t="s">
        <v>7681</v>
      </c>
    </row>
    <row r="510" spans="1:3" x14ac:dyDescent="0.25">
      <c r="A510" s="1" t="s">
        <v>2391</v>
      </c>
      <c r="B510" s="1" t="s">
        <v>8191</v>
      </c>
      <c r="C510" s="1" t="s">
        <v>7681</v>
      </c>
    </row>
    <row r="511" spans="1:3" x14ac:dyDescent="0.25">
      <c r="A511" s="1" t="s">
        <v>2394</v>
      </c>
      <c r="B511" s="1" t="s">
        <v>8192</v>
      </c>
      <c r="C511" s="1" t="s">
        <v>7681</v>
      </c>
    </row>
    <row r="512" spans="1:3" x14ac:dyDescent="0.25">
      <c r="A512" s="1" t="s">
        <v>2397</v>
      </c>
      <c r="B512" s="1" t="s">
        <v>8193</v>
      </c>
      <c r="C512" s="1" t="s">
        <v>7683</v>
      </c>
    </row>
    <row r="513" spans="1:3" x14ac:dyDescent="0.25">
      <c r="A513" s="1" t="s">
        <v>2407</v>
      </c>
      <c r="B513" s="1" t="s">
        <v>8194</v>
      </c>
      <c r="C513" s="1" t="s">
        <v>7683</v>
      </c>
    </row>
    <row r="514" spans="1:3" x14ac:dyDescent="0.25">
      <c r="A514" s="1" t="s">
        <v>2411</v>
      </c>
      <c r="B514" s="1" t="s">
        <v>8195</v>
      </c>
      <c r="C514" s="1" t="s">
        <v>7681</v>
      </c>
    </row>
    <row r="515" spans="1:3" x14ac:dyDescent="0.25">
      <c r="A515" s="1" t="s">
        <v>2416</v>
      </c>
      <c r="B515" s="1" t="s">
        <v>8196</v>
      </c>
      <c r="C515" s="1" t="s">
        <v>7681</v>
      </c>
    </row>
    <row r="516" spans="1:3" x14ac:dyDescent="0.25">
      <c r="A516" s="1" t="s">
        <v>2419</v>
      </c>
      <c r="B516" s="1" t="s">
        <v>8197</v>
      </c>
      <c r="C516" s="1" t="s">
        <v>7681</v>
      </c>
    </row>
    <row r="517" spans="1:3" x14ac:dyDescent="0.25">
      <c r="A517" s="1" t="s">
        <v>2423</v>
      </c>
      <c r="B517" s="1" t="s">
        <v>8198</v>
      </c>
      <c r="C517" s="1" t="s">
        <v>7681</v>
      </c>
    </row>
    <row r="518" spans="1:3" x14ac:dyDescent="0.25">
      <c r="A518" s="1" t="s">
        <v>2431</v>
      </c>
      <c r="B518" s="1" t="s">
        <v>8199</v>
      </c>
      <c r="C518" s="1" t="s">
        <v>7683</v>
      </c>
    </row>
    <row r="519" spans="1:3" x14ac:dyDescent="0.25">
      <c r="A519" s="1" t="s">
        <v>2434</v>
      </c>
      <c r="B519" s="1" t="s">
        <v>8200</v>
      </c>
      <c r="C519" s="1" t="s">
        <v>7681</v>
      </c>
    </row>
    <row r="520" spans="1:3" x14ac:dyDescent="0.25">
      <c r="A520" s="1" t="s">
        <v>2437</v>
      </c>
      <c r="B520" s="1" t="s">
        <v>8201</v>
      </c>
      <c r="C520" s="1" t="s">
        <v>7681</v>
      </c>
    </row>
    <row r="521" spans="1:3" x14ac:dyDescent="0.25">
      <c r="A521" s="1" t="s">
        <v>2442</v>
      </c>
      <c r="B521" s="1" t="s">
        <v>8202</v>
      </c>
      <c r="C521" s="1" t="s">
        <v>7681</v>
      </c>
    </row>
    <row r="522" spans="1:3" x14ac:dyDescent="0.25">
      <c r="A522" s="1" t="s">
        <v>2450</v>
      </c>
      <c r="B522" s="1" t="s">
        <v>8203</v>
      </c>
      <c r="C522" s="1" t="s">
        <v>7681</v>
      </c>
    </row>
    <row r="523" spans="1:3" x14ac:dyDescent="0.25">
      <c r="A523" s="1" t="s">
        <v>2452</v>
      </c>
      <c r="B523" s="1" t="s">
        <v>8204</v>
      </c>
      <c r="C523" s="1" t="s">
        <v>7681</v>
      </c>
    </row>
    <row r="524" spans="1:3" x14ac:dyDescent="0.25">
      <c r="A524" s="1" t="s">
        <v>2462</v>
      </c>
      <c r="B524" s="1" t="s">
        <v>8205</v>
      </c>
      <c r="C524" s="1" t="s">
        <v>7689</v>
      </c>
    </row>
    <row r="525" spans="1:3" x14ac:dyDescent="0.25">
      <c r="A525" s="1" t="s">
        <v>2467</v>
      </c>
      <c r="B525" s="1" t="s">
        <v>8206</v>
      </c>
      <c r="C525" s="1" t="s">
        <v>7681</v>
      </c>
    </row>
    <row r="526" spans="1:3" x14ac:dyDescent="0.25">
      <c r="A526" s="1" t="s">
        <v>2486</v>
      </c>
      <c r="B526" s="1" t="s">
        <v>8207</v>
      </c>
      <c r="C526" s="1" t="s">
        <v>7683</v>
      </c>
    </row>
    <row r="527" spans="1:3" x14ac:dyDescent="0.25">
      <c r="A527" s="1" t="s">
        <v>2497</v>
      </c>
      <c r="B527" s="1" t="s">
        <v>8208</v>
      </c>
      <c r="C527" s="1" t="s">
        <v>7689</v>
      </c>
    </row>
    <row r="528" spans="1:3" x14ac:dyDescent="0.25">
      <c r="A528" s="1" t="s">
        <v>2504</v>
      </c>
      <c r="B528" s="1" t="s">
        <v>8209</v>
      </c>
      <c r="C528" s="1" t="s">
        <v>7689</v>
      </c>
    </row>
    <row r="529" spans="1:3" x14ac:dyDescent="0.25">
      <c r="A529" s="1" t="s">
        <v>2508</v>
      </c>
      <c r="B529" s="1" t="s">
        <v>8210</v>
      </c>
      <c r="C529" s="1" t="s">
        <v>7681</v>
      </c>
    </row>
    <row r="530" spans="1:3" x14ac:dyDescent="0.25">
      <c r="A530" s="1" t="s">
        <v>2515</v>
      </c>
      <c r="B530" s="1" t="s">
        <v>8211</v>
      </c>
      <c r="C530" s="1" t="s">
        <v>7681</v>
      </c>
    </row>
    <row r="531" spans="1:3" x14ac:dyDescent="0.25">
      <c r="A531" s="1" t="s">
        <v>2522</v>
      </c>
      <c r="B531" s="1" t="s">
        <v>8212</v>
      </c>
      <c r="C531" s="1" t="s">
        <v>7689</v>
      </c>
    </row>
    <row r="532" spans="1:3" x14ac:dyDescent="0.25">
      <c r="A532" s="1" t="s">
        <v>2526</v>
      </c>
      <c r="B532" s="1" t="s">
        <v>8213</v>
      </c>
      <c r="C532" s="1" t="s">
        <v>7681</v>
      </c>
    </row>
    <row r="533" spans="1:3" x14ac:dyDescent="0.25">
      <c r="A533" s="1" t="s">
        <v>2539</v>
      </c>
      <c r="B533" s="1" t="s">
        <v>8214</v>
      </c>
      <c r="C533" s="1" t="s">
        <v>7683</v>
      </c>
    </row>
    <row r="534" spans="1:3" x14ac:dyDescent="0.25">
      <c r="A534" s="1" t="s">
        <v>2542</v>
      </c>
      <c r="B534" s="1" t="s">
        <v>8215</v>
      </c>
      <c r="C534" s="1" t="s">
        <v>7683</v>
      </c>
    </row>
    <row r="535" spans="1:3" x14ac:dyDescent="0.25">
      <c r="A535" s="1" t="s">
        <v>2549</v>
      </c>
      <c r="B535" s="1" t="s">
        <v>8216</v>
      </c>
      <c r="C535" s="1" t="s">
        <v>7683</v>
      </c>
    </row>
    <row r="536" spans="1:3" x14ac:dyDescent="0.25">
      <c r="A536" s="1" t="s">
        <v>2551</v>
      </c>
      <c r="B536" s="1" t="s">
        <v>8217</v>
      </c>
      <c r="C536" s="1" t="s">
        <v>7689</v>
      </c>
    </row>
    <row r="537" spans="1:3" x14ac:dyDescent="0.25">
      <c r="A537" s="1" t="s">
        <v>2556</v>
      </c>
      <c r="B537" s="1" t="s">
        <v>8218</v>
      </c>
      <c r="C537" s="1" t="s">
        <v>7681</v>
      </c>
    </row>
    <row r="538" spans="1:3" x14ac:dyDescent="0.25">
      <c r="A538" s="1" t="s">
        <v>2563</v>
      </c>
      <c r="B538" s="1" t="s">
        <v>8219</v>
      </c>
      <c r="C538" s="1" t="s">
        <v>7683</v>
      </c>
    </row>
    <row r="539" spans="1:3" x14ac:dyDescent="0.25">
      <c r="A539" s="1" t="s">
        <v>2570</v>
      </c>
      <c r="B539" s="1" t="s">
        <v>8220</v>
      </c>
      <c r="C539" s="1" t="s">
        <v>7681</v>
      </c>
    </row>
    <row r="540" spans="1:3" x14ac:dyDescent="0.25">
      <c r="A540" s="1" t="s">
        <v>2577</v>
      </c>
      <c r="B540" s="1" t="s">
        <v>8221</v>
      </c>
      <c r="C540" s="1" t="s">
        <v>7681</v>
      </c>
    </row>
    <row r="541" spans="1:3" x14ac:dyDescent="0.25">
      <c r="A541" s="1" t="s">
        <v>2587</v>
      </c>
      <c r="B541" s="1" t="s">
        <v>8222</v>
      </c>
      <c r="C541" s="1" t="s">
        <v>7689</v>
      </c>
    </row>
    <row r="542" spans="1:3" x14ac:dyDescent="0.25">
      <c r="A542" s="1" t="s">
        <v>2590</v>
      </c>
      <c r="B542" s="1" t="s">
        <v>8223</v>
      </c>
      <c r="C542" s="1" t="s">
        <v>7683</v>
      </c>
    </row>
    <row r="543" spans="1:3" x14ac:dyDescent="0.25">
      <c r="A543" s="1" t="s">
        <v>2602</v>
      </c>
      <c r="B543" s="1" t="s">
        <v>8224</v>
      </c>
      <c r="C543" s="1" t="s">
        <v>7683</v>
      </c>
    </row>
    <row r="544" spans="1:3" x14ac:dyDescent="0.25">
      <c r="A544" s="1" t="s">
        <v>2605</v>
      </c>
      <c r="B544" s="1" t="s">
        <v>8225</v>
      </c>
      <c r="C544" s="1" t="s">
        <v>7683</v>
      </c>
    </row>
    <row r="545" spans="1:3" x14ac:dyDescent="0.25">
      <c r="A545" s="1" t="s">
        <v>2610</v>
      </c>
      <c r="B545" s="1" t="s">
        <v>8226</v>
      </c>
      <c r="C545" s="1" t="s">
        <v>7681</v>
      </c>
    </row>
    <row r="546" spans="1:3" x14ac:dyDescent="0.25">
      <c r="A546" s="1" t="s">
        <v>2628</v>
      </c>
      <c r="B546" s="1" t="s">
        <v>8227</v>
      </c>
      <c r="C546" s="1" t="s">
        <v>7683</v>
      </c>
    </row>
    <row r="547" spans="1:3" x14ac:dyDescent="0.25">
      <c r="A547" s="1" t="s">
        <v>2638</v>
      </c>
      <c r="B547" s="1" t="s">
        <v>8228</v>
      </c>
      <c r="C547" s="1" t="s">
        <v>7683</v>
      </c>
    </row>
    <row r="548" spans="1:3" x14ac:dyDescent="0.25">
      <c r="A548" s="1" t="s">
        <v>2642</v>
      </c>
      <c r="B548" s="1" t="s">
        <v>8229</v>
      </c>
      <c r="C548" s="1" t="s">
        <v>7681</v>
      </c>
    </row>
    <row r="549" spans="1:3" x14ac:dyDescent="0.25">
      <c r="A549" s="1" t="s">
        <v>2647</v>
      </c>
      <c r="B549" s="1" t="s">
        <v>8230</v>
      </c>
      <c r="C549" s="1" t="s">
        <v>7681</v>
      </c>
    </row>
    <row r="550" spans="1:3" x14ac:dyDescent="0.25">
      <c r="A550" s="1" t="s">
        <v>2665</v>
      </c>
      <c r="B550" s="1" t="s">
        <v>8231</v>
      </c>
      <c r="C550" s="1" t="s">
        <v>7681</v>
      </c>
    </row>
    <row r="551" spans="1:3" x14ac:dyDescent="0.25">
      <c r="A551" s="1" t="s">
        <v>2669</v>
      </c>
      <c r="B551" s="1" t="s">
        <v>8232</v>
      </c>
      <c r="C551" s="1" t="s">
        <v>7681</v>
      </c>
    </row>
    <row r="552" spans="1:3" x14ac:dyDescent="0.25">
      <c r="A552" s="1" t="s">
        <v>2680</v>
      </c>
      <c r="B552" s="1" t="s">
        <v>8233</v>
      </c>
      <c r="C552" s="1" t="s">
        <v>7683</v>
      </c>
    </row>
    <row r="553" spans="1:3" x14ac:dyDescent="0.25">
      <c r="A553" s="1" t="s">
        <v>2686</v>
      </c>
      <c r="B553" s="1" t="s">
        <v>8234</v>
      </c>
      <c r="C553" s="1" t="s">
        <v>7681</v>
      </c>
    </row>
    <row r="554" spans="1:3" x14ac:dyDescent="0.25">
      <c r="A554" s="1" t="s">
        <v>2693</v>
      </c>
      <c r="B554" s="1" t="s">
        <v>8235</v>
      </c>
      <c r="C554" s="1" t="s">
        <v>7681</v>
      </c>
    </row>
    <row r="555" spans="1:3" x14ac:dyDescent="0.25">
      <c r="A555" s="1" t="s">
        <v>2700</v>
      </c>
      <c r="B555" s="1" t="s">
        <v>8236</v>
      </c>
      <c r="C555" s="1" t="s">
        <v>7683</v>
      </c>
    </row>
    <row r="556" spans="1:3" x14ac:dyDescent="0.25">
      <c r="A556" s="1" t="s">
        <v>2706</v>
      </c>
      <c r="B556" s="1" t="s">
        <v>8237</v>
      </c>
      <c r="C556" s="1" t="s">
        <v>7683</v>
      </c>
    </row>
    <row r="557" spans="1:3" x14ac:dyDescent="0.25">
      <c r="A557" s="1" t="s">
        <v>2723</v>
      </c>
      <c r="B557" s="1" t="s">
        <v>8238</v>
      </c>
      <c r="C557" s="1" t="s">
        <v>7681</v>
      </c>
    </row>
    <row r="558" spans="1:3" x14ac:dyDescent="0.25">
      <c r="A558" s="1" t="s">
        <v>2729</v>
      </c>
      <c r="B558" s="1" t="s">
        <v>8239</v>
      </c>
      <c r="C558" s="1" t="s">
        <v>7683</v>
      </c>
    </row>
    <row r="559" spans="1:3" x14ac:dyDescent="0.25">
      <c r="A559" s="1" t="s">
        <v>2742</v>
      </c>
      <c r="B559" s="1" t="s">
        <v>8240</v>
      </c>
      <c r="C559" s="1" t="s">
        <v>7681</v>
      </c>
    </row>
    <row r="560" spans="1:3" x14ac:dyDescent="0.25">
      <c r="A560" s="1" t="s">
        <v>2756</v>
      </c>
      <c r="B560" s="1" t="s">
        <v>8241</v>
      </c>
      <c r="C560" s="1" t="s">
        <v>7681</v>
      </c>
    </row>
    <row r="561" spans="1:3" x14ac:dyDescent="0.25">
      <c r="A561" s="1" t="s">
        <v>2767</v>
      </c>
      <c r="B561" s="1" t="s">
        <v>8242</v>
      </c>
      <c r="C561" s="1" t="s">
        <v>7681</v>
      </c>
    </row>
    <row r="562" spans="1:3" x14ac:dyDescent="0.25">
      <c r="A562" s="1" t="s">
        <v>2771</v>
      </c>
      <c r="B562" s="1" t="s">
        <v>8243</v>
      </c>
      <c r="C562" s="1" t="s">
        <v>7681</v>
      </c>
    </row>
    <row r="563" spans="1:3" x14ac:dyDescent="0.25">
      <c r="A563" s="1" t="s">
        <v>2779</v>
      </c>
      <c r="B563" s="1" t="s">
        <v>8244</v>
      </c>
      <c r="C563" s="1" t="s">
        <v>7681</v>
      </c>
    </row>
    <row r="564" spans="1:3" x14ac:dyDescent="0.25">
      <c r="A564" s="1" t="s">
        <v>2782</v>
      </c>
      <c r="B564" s="1" t="s">
        <v>8245</v>
      </c>
      <c r="C564" s="1" t="s">
        <v>7681</v>
      </c>
    </row>
    <row r="565" spans="1:3" x14ac:dyDescent="0.25">
      <c r="A565" s="1" t="s">
        <v>2786</v>
      </c>
      <c r="B565" s="1" t="s">
        <v>8246</v>
      </c>
      <c r="C565" s="1" t="s">
        <v>7689</v>
      </c>
    </row>
    <row r="566" spans="1:3" x14ac:dyDescent="0.25">
      <c r="A566" s="1" t="s">
        <v>2794</v>
      </c>
      <c r="B566" s="1" t="s">
        <v>8247</v>
      </c>
      <c r="C566" s="1" t="s">
        <v>7681</v>
      </c>
    </row>
    <row r="567" spans="1:3" x14ac:dyDescent="0.25">
      <c r="A567" s="1" t="s">
        <v>2803</v>
      </c>
      <c r="B567" s="1" t="s">
        <v>8248</v>
      </c>
      <c r="C567" s="1" t="s">
        <v>7683</v>
      </c>
    </row>
    <row r="568" spans="1:3" x14ac:dyDescent="0.25">
      <c r="A568" s="1" t="s">
        <v>2820</v>
      </c>
      <c r="B568" s="1" t="s">
        <v>8249</v>
      </c>
      <c r="C568" s="1" t="s">
        <v>7683</v>
      </c>
    </row>
    <row r="569" spans="1:3" x14ac:dyDescent="0.25">
      <c r="A569" s="1" t="s">
        <v>2822</v>
      </c>
      <c r="B569" s="1" t="s">
        <v>8250</v>
      </c>
      <c r="C569" s="1" t="s">
        <v>7681</v>
      </c>
    </row>
    <row r="570" spans="1:3" x14ac:dyDescent="0.25">
      <c r="A570" s="1" t="s">
        <v>2824</v>
      </c>
      <c r="B570" s="1" t="s">
        <v>8251</v>
      </c>
      <c r="C570" s="1" t="s">
        <v>7683</v>
      </c>
    </row>
    <row r="571" spans="1:3" x14ac:dyDescent="0.25">
      <c r="A571" s="1" t="s">
        <v>2830</v>
      </c>
      <c r="B571" s="1" t="s">
        <v>8252</v>
      </c>
      <c r="C571" s="1" t="s">
        <v>7681</v>
      </c>
    </row>
    <row r="572" spans="1:3" x14ac:dyDescent="0.25">
      <c r="A572" s="1" t="s">
        <v>2841</v>
      </c>
      <c r="B572" s="1" t="s">
        <v>8253</v>
      </c>
      <c r="C572" s="1" t="s">
        <v>7681</v>
      </c>
    </row>
    <row r="573" spans="1:3" x14ac:dyDescent="0.25">
      <c r="A573" s="1" t="s">
        <v>2853</v>
      </c>
      <c r="B573" s="1" t="s">
        <v>8254</v>
      </c>
      <c r="C573" s="1" t="s">
        <v>7689</v>
      </c>
    </row>
    <row r="574" spans="1:3" x14ac:dyDescent="0.25">
      <c r="A574" s="1" t="s">
        <v>2856</v>
      </c>
      <c r="B574" s="1" t="s">
        <v>8255</v>
      </c>
      <c r="C574" s="1" t="s">
        <v>7681</v>
      </c>
    </row>
    <row r="575" spans="1:3" x14ac:dyDescent="0.25">
      <c r="A575" s="1" t="s">
        <v>2865</v>
      </c>
      <c r="B575" s="1" t="s">
        <v>8256</v>
      </c>
      <c r="C575" s="1" t="s">
        <v>7681</v>
      </c>
    </row>
    <row r="576" spans="1:3" x14ac:dyDescent="0.25">
      <c r="A576" s="1" t="s">
        <v>2874</v>
      </c>
      <c r="B576" s="1" t="s">
        <v>8257</v>
      </c>
      <c r="C576" s="1" t="s">
        <v>7681</v>
      </c>
    </row>
    <row r="577" spans="1:3" x14ac:dyDescent="0.25">
      <c r="A577" s="1" t="s">
        <v>2878</v>
      </c>
      <c r="B577" s="1" t="s">
        <v>8258</v>
      </c>
      <c r="C577" s="1" t="s">
        <v>7683</v>
      </c>
    </row>
    <row r="578" spans="1:3" x14ac:dyDescent="0.25">
      <c r="A578" s="1" t="s">
        <v>2884</v>
      </c>
      <c r="B578" s="1" t="s">
        <v>8259</v>
      </c>
      <c r="C578" s="1" t="s">
        <v>7681</v>
      </c>
    </row>
    <row r="579" spans="1:3" x14ac:dyDescent="0.25">
      <c r="A579" s="1" t="s">
        <v>2887</v>
      </c>
      <c r="B579" s="1" t="s">
        <v>8260</v>
      </c>
      <c r="C579" s="1" t="s">
        <v>7681</v>
      </c>
    </row>
    <row r="580" spans="1:3" x14ac:dyDescent="0.25">
      <c r="A580" s="1" t="s">
        <v>2899</v>
      </c>
      <c r="B580" s="1" t="s">
        <v>8261</v>
      </c>
      <c r="C580" s="1" t="s">
        <v>7681</v>
      </c>
    </row>
    <row r="581" spans="1:3" x14ac:dyDescent="0.25">
      <c r="A581" s="1" t="s">
        <v>2901</v>
      </c>
      <c r="B581" s="1" t="s">
        <v>8262</v>
      </c>
      <c r="C581" s="1" t="s">
        <v>7681</v>
      </c>
    </row>
    <row r="582" spans="1:3" x14ac:dyDescent="0.25">
      <c r="A582" s="1" t="s">
        <v>2914</v>
      </c>
      <c r="B582" s="1" t="s">
        <v>8263</v>
      </c>
      <c r="C582" s="1" t="s">
        <v>7689</v>
      </c>
    </row>
    <row r="583" spans="1:3" x14ac:dyDescent="0.25">
      <c r="A583" s="1" t="s">
        <v>2918</v>
      </c>
      <c r="B583" s="1" t="s">
        <v>8264</v>
      </c>
      <c r="C583" s="1" t="s">
        <v>7681</v>
      </c>
    </row>
    <row r="584" spans="1:3" x14ac:dyDescent="0.25">
      <c r="A584" s="1" t="s">
        <v>2921</v>
      </c>
      <c r="B584" s="1" t="s">
        <v>8265</v>
      </c>
      <c r="C584" s="1" t="s">
        <v>7681</v>
      </c>
    </row>
    <row r="585" spans="1:3" x14ac:dyDescent="0.25">
      <c r="A585" s="1" t="s">
        <v>2926</v>
      </c>
      <c r="B585" s="1" t="s">
        <v>8266</v>
      </c>
      <c r="C585" s="1" t="s">
        <v>7689</v>
      </c>
    </row>
    <row r="586" spans="1:3" x14ac:dyDescent="0.25">
      <c r="A586" s="1" t="s">
        <v>2932</v>
      </c>
      <c r="B586" s="1" t="s">
        <v>8267</v>
      </c>
      <c r="C586" s="1" t="s">
        <v>7681</v>
      </c>
    </row>
    <row r="587" spans="1:3" x14ac:dyDescent="0.25">
      <c r="A587" s="1" t="s">
        <v>2948</v>
      </c>
      <c r="B587" s="1" t="s">
        <v>8268</v>
      </c>
      <c r="C587" s="1" t="s">
        <v>7689</v>
      </c>
    </row>
    <row r="588" spans="1:3" x14ac:dyDescent="0.25">
      <c r="A588" s="1" t="s">
        <v>2951</v>
      </c>
      <c r="B588" s="1" t="s">
        <v>8269</v>
      </c>
      <c r="C588" s="1" t="s">
        <v>7681</v>
      </c>
    </row>
    <row r="589" spans="1:3" x14ac:dyDescent="0.25">
      <c r="A589" s="1" t="s">
        <v>2959</v>
      </c>
      <c r="B589" s="1" t="s">
        <v>8270</v>
      </c>
      <c r="C589" s="1" t="s">
        <v>7683</v>
      </c>
    </row>
    <row r="590" spans="1:3" x14ac:dyDescent="0.25">
      <c r="A590" s="1" t="s">
        <v>2962</v>
      </c>
      <c r="B590" s="1" t="s">
        <v>8271</v>
      </c>
      <c r="C590" s="1" t="s">
        <v>7683</v>
      </c>
    </row>
    <row r="591" spans="1:3" x14ac:dyDescent="0.25">
      <c r="A591" s="1" t="s">
        <v>2964</v>
      </c>
      <c r="B591" s="1" t="s">
        <v>8272</v>
      </c>
      <c r="C591" s="1" t="s">
        <v>7681</v>
      </c>
    </row>
    <row r="592" spans="1:3" x14ac:dyDescent="0.25">
      <c r="A592" s="1" t="s">
        <v>2968</v>
      </c>
      <c r="B592" s="1" t="s">
        <v>8273</v>
      </c>
      <c r="C592" s="1" t="s">
        <v>7681</v>
      </c>
    </row>
    <row r="593" spans="1:3" x14ac:dyDescent="0.25">
      <c r="A593" s="1" t="s">
        <v>2975</v>
      </c>
      <c r="B593" s="1" t="s">
        <v>8274</v>
      </c>
      <c r="C593" s="1" t="s">
        <v>7681</v>
      </c>
    </row>
    <row r="594" spans="1:3" x14ac:dyDescent="0.25">
      <c r="A594" s="1" t="s">
        <v>2988</v>
      </c>
      <c r="B594" s="1" t="s">
        <v>8275</v>
      </c>
      <c r="C594" s="1" t="s">
        <v>7681</v>
      </c>
    </row>
    <row r="595" spans="1:3" x14ac:dyDescent="0.25">
      <c r="A595" s="1" t="s">
        <v>2992</v>
      </c>
      <c r="B595" s="1" t="s">
        <v>8276</v>
      </c>
      <c r="C595" s="1" t="s">
        <v>7689</v>
      </c>
    </row>
    <row r="596" spans="1:3" x14ac:dyDescent="0.25">
      <c r="A596" s="1" t="s">
        <v>2994</v>
      </c>
      <c r="B596" s="1" t="s">
        <v>8277</v>
      </c>
      <c r="C596" s="1" t="s">
        <v>7681</v>
      </c>
    </row>
    <row r="597" spans="1:3" x14ac:dyDescent="0.25">
      <c r="A597" s="1" t="s">
        <v>3004</v>
      </c>
      <c r="B597" s="1" t="s">
        <v>8278</v>
      </c>
      <c r="C597" s="1" t="s">
        <v>7689</v>
      </c>
    </row>
    <row r="598" spans="1:3" x14ac:dyDescent="0.25">
      <c r="A598" s="1" t="s">
        <v>3006</v>
      </c>
      <c r="B598" s="1" t="s">
        <v>8279</v>
      </c>
      <c r="C598" s="1" t="s">
        <v>7681</v>
      </c>
    </row>
    <row r="599" spans="1:3" x14ac:dyDescent="0.25">
      <c r="A599" s="1" t="s">
        <v>3008</v>
      </c>
      <c r="B599" s="1" t="s">
        <v>8280</v>
      </c>
      <c r="C599" s="1" t="s">
        <v>7681</v>
      </c>
    </row>
    <row r="600" spans="1:3" x14ac:dyDescent="0.25">
      <c r="A600" s="1" t="s">
        <v>3012</v>
      </c>
      <c r="B600" s="1" t="s">
        <v>8281</v>
      </c>
      <c r="C600" s="1" t="s">
        <v>7689</v>
      </c>
    </row>
    <row r="601" spans="1:3" x14ac:dyDescent="0.25">
      <c r="A601" s="1" t="s">
        <v>3015</v>
      </c>
      <c r="B601" s="1" t="s">
        <v>8282</v>
      </c>
      <c r="C601" s="1" t="s">
        <v>7681</v>
      </c>
    </row>
    <row r="602" spans="1:3" x14ac:dyDescent="0.25">
      <c r="A602" s="1" t="s">
        <v>3029</v>
      </c>
      <c r="B602" s="1" t="s">
        <v>8283</v>
      </c>
      <c r="C602" s="1" t="s">
        <v>7681</v>
      </c>
    </row>
    <row r="603" spans="1:3" x14ac:dyDescent="0.25">
      <c r="A603" s="1" t="s">
        <v>3034</v>
      </c>
      <c r="B603" s="1" t="s">
        <v>8284</v>
      </c>
      <c r="C603" s="1" t="s">
        <v>7683</v>
      </c>
    </row>
    <row r="604" spans="1:3" x14ac:dyDescent="0.25">
      <c r="A604" s="1" t="s">
        <v>3042</v>
      </c>
      <c r="B604" s="1" t="s">
        <v>8285</v>
      </c>
      <c r="C604" s="1" t="s">
        <v>7683</v>
      </c>
    </row>
    <row r="605" spans="1:3" x14ac:dyDescent="0.25">
      <c r="A605" s="1" t="s">
        <v>3055</v>
      </c>
      <c r="B605" s="1" t="s">
        <v>8286</v>
      </c>
      <c r="C605" s="1" t="s">
        <v>7681</v>
      </c>
    </row>
    <row r="606" spans="1:3" x14ac:dyDescent="0.25">
      <c r="A606" s="1" t="s">
        <v>3057</v>
      </c>
      <c r="B606" s="1" t="s">
        <v>8287</v>
      </c>
      <c r="C606" s="1" t="s">
        <v>7689</v>
      </c>
    </row>
    <row r="607" spans="1:3" x14ac:dyDescent="0.25">
      <c r="A607" s="1" t="s">
        <v>3059</v>
      </c>
      <c r="B607" s="1" t="s">
        <v>8288</v>
      </c>
      <c r="C607" s="1" t="s">
        <v>7683</v>
      </c>
    </row>
    <row r="608" spans="1:3" x14ac:dyDescent="0.25">
      <c r="A608" s="1" t="s">
        <v>3066</v>
      </c>
      <c r="B608" s="1" t="s">
        <v>8289</v>
      </c>
      <c r="C608" s="1" t="s">
        <v>7683</v>
      </c>
    </row>
    <row r="609" spans="1:3" x14ac:dyDescent="0.25">
      <c r="A609" s="1" t="s">
        <v>3068</v>
      </c>
      <c r="B609" s="1" t="s">
        <v>8290</v>
      </c>
      <c r="C609" s="1" t="s">
        <v>7689</v>
      </c>
    </row>
    <row r="610" spans="1:3" x14ac:dyDescent="0.25">
      <c r="A610" s="1" t="s">
        <v>3076</v>
      </c>
      <c r="B610" s="1" t="s">
        <v>8291</v>
      </c>
      <c r="C610" s="1" t="s">
        <v>7681</v>
      </c>
    </row>
    <row r="611" spans="1:3" x14ac:dyDescent="0.25">
      <c r="A611" s="1" t="s">
        <v>3093</v>
      </c>
      <c r="B611" s="1" t="s">
        <v>8292</v>
      </c>
      <c r="C611" s="1" t="s">
        <v>7683</v>
      </c>
    </row>
    <row r="612" spans="1:3" x14ac:dyDescent="0.25">
      <c r="A612" s="1" t="s">
        <v>3119</v>
      </c>
      <c r="B612" s="1" t="s">
        <v>8293</v>
      </c>
      <c r="C612" s="1" t="s">
        <v>7681</v>
      </c>
    </row>
    <row r="613" spans="1:3" x14ac:dyDescent="0.25">
      <c r="A613" s="1" t="s">
        <v>3128</v>
      </c>
      <c r="B613" s="1" t="s">
        <v>8294</v>
      </c>
      <c r="C613" s="1" t="s">
        <v>7681</v>
      </c>
    </row>
    <row r="614" spans="1:3" x14ac:dyDescent="0.25">
      <c r="A614" s="1" t="s">
        <v>3141</v>
      </c>
      <c r="B614" s="1" t="s">
        <v>8295</v>
      </c>
      <c r="C614" s="1" t="s">
        <v>7681</v>
      </c>
    </row>
    <row r="615" spans="1:3" x14ac:dyDescent="0.25">
      <c r="A615" s="1" t="s">
        <v>3146</v>
      </c>
      <c r="B615" s="1" t="s">
        <v>8296</v>
      </c>
      <c r="C615" s="1" t="s">
        <v>7683</v>
      </c>
    </row>
    <row r="616" spans="1:3" x14ac:dyDescent="0.25">
      <c r="A616" s="1" t="s">
        <v>3151</v>
      </c>
      <c r="B616" s="1" t="s">
        <v>8297</v>
      </c>
      <c r="C616" s="1" t="s">
        <v>7683</v>
      </c>
    </row>
    <row r="617" spans="1:3" x14ac:dyDescent="0.25">
      <c r="A617" s="1" t="s">
        <v>3157</v>
      </c>
      <c r="B617" s="1" t="s">
        <v>8298</v>
      </c>
      <c r="C617" s="1" t="s">
        <v>7689</v>
      </c>
    </row>
    <row r="618" spans="1:3" x14ac:dyDescent="0.25">
      <c r="A618" s="1" t="s">
        <v>3166</v>
      </c>
      <c r="B618" s="1" t="s">
        <v>8299</v>
      </c>
      <c r="C618" s="1" t="s">
        <v>7681</v>
      </c>
    </row>
    <row r="619" spans="1:3" x14ac:dyDescent="0.25">
      <c r="A619" s="1" t="s">
        <v>3173</v>
      </c>
      <c r="B619" s="1" t="s">
        <v>8300</v>
      </c>
      <c r="C619" s="1" t="s">
        <v>7681</v>
      </c>
    </row>
    <row r="620" spans="1:3" x14ac:dyDescent="0.25">
      <c r="A620" s="1" t="s">
        <v>3187</v>
      </c>
      <c r="B620" s="1" t="s">
        <v>8301</v>
      </c>
      <c r="C620" s="1" t="s">
        <v>7681</v>
      </c>
    </row>
    <row r="621" spans="1:3" x14ac:dyDescent="0.25">
      <c r="A621" s="1" t="s">
        <v>3193</v>
      </c>
      <c r="B621" s="1" t="s">
        <v>8302</v>
      </c>
      <c r="C621" s="1" t="s">
        <v>7681</v>
      </c>
    </row>
    <row r="622" spans="1:3" x14ac:dyDescent="0.25">
      <c r="A622" s="1" t="s">
        <v>3200</v>
      </c>
      <c r="B622" s="1" t="s">
        <v>8303</v>
      </c>
      <c r="C622" s="1" t="s">
        <v>7683</v>
      </c>
    </row>
    <row r="623" spans="1:3" x14ac:dyDescent="0.25">
      <c r="A623" s="1" t="s">
        <v>3211</v>
      </c>
      <c r="B623" s="1" t="s">
        <v>8304</v>
      </c>
      <c r="C623" s="1" t="s">
        <v>7681</v>
      </c>
    </row>
    <row r="624" spans="1:3" x14ac:dyDescent="0.25">
      <c r="A624" s="1" t="s">
        <v>3216</v>
      </c>
      <c r="B624" s="1" t="s">
        <v>8305</v>
      </c>
      <c r="C624" s="1" t="s">
        <v>7681</v>
      </c>
    </row>
    <row r="625" spans="1:3" x14ac:dyDescent="0.25">
      <c r="A625" s="1" t="s">
        <v>3219</v>
      </c>
      <c r="B625" s="1" t="s">
        <v>8306</v>
      </c>
      <c r="C625" s="1" t="s">
        <v>7681</v>
      </c>
    </row>
    <row r="626" spans="1:3" x14ac:dyDescent="0.25">
      <c r="A626" s="1" t="s">
        <v>3225</v>
      </c>
      <c r="B626" s="1" t="s">
        <v>8307</v>
      </c>
      <c r="C626" s="1" t="s">
        <v>7683</v>
      </c>
    </row>
    <row r="627" spans="1:3" x14ac:dyDescent="0.25">
      <c r="A627" s="1" t="s">
        <v>3227</v>
      </c>
      <c r="B627" s="1" t="s">
        <v>8308</v>
      </c>
      <c r="C627" s="1" t="s">
        <v>7681</v>
      </c>
    </row>
    <row r="628" spans="1:3" x14ac:dyDescent="0.25">
      <c r="A628" s="1" t="s">
        <v>3238</v>
      </c>
      <c r="B628" s="1" t="s">
        <v>8309</v>
      </c>
      <c r="C628" s="1" t="s">
        <v>7689</v>
      </c>
    </row>
    <row r="629" spans="1:3" x14ac:dyDescent="0.25">
      <c r="A629" s="1" t="s">
        <v>3247</v>
      </c>
      <c r="B629" s="1" t="s">
        <v>8310</v>
      </c>
      <c r="C629" s="1" t="s">
        <v>7681</v>
      </c>
    </row>
    <row r="630" spans="1:3" x14ac:dyDescent="0.25">
      <c r="A630" s="1" t="s">
        <v>3254</v>
      </c>
      <c r="B630" s="1" t="s">
        <v>8311</v>
      </c>
      <c r="C630" s="1" t="s">
        <v>7683</v>
      </c>
    </row>
    <row r="631" spans="1:3" x14ac:dyDescent="0.25">
      <c r="A631" s="1" t="s">
        <v>3259</v>
      </c>
      <c r="B631" s="1" t="s">
        <v>8312</v>
      </c>
      <c r="C631" s="1" t="s">
        <v>7683</v>
      </c>
    </row>
    <row r="632" spans="1:3" x14ac:dyDescent="0.25">
      <c r="A632" s="1" t="s">
        <v>3261</v>
      </c>
      <c r="B632" s="1" t="s">
        <v>8313</v>
      </c>
      <c r="C632" s="1" t="s">
        <v>7683</v>
      </c>
    </row>
    <row r="633" spans="1:3" x14ac:dyDescent="0.25">
      <c r="A633" s="1" t="s">
        <v>3282</v>
      </c>
      <c r="B633" s="1" t="s">
        <v>8314</v>
      </c>
      <c r="C633" s="1" t="s">
        <v>7681</v>
      </c>
    </row>
    <row r="634" spans="1:3" x14ac:dyDescent="0.25">
      <c r="A634" s="1" t="s">
        <v>3289</v>
      </c>
      <c r="B634" s="1" t="s">
        <v>8315</v>
      </c>
      <c r="C634" s="1" t="s">
        <v>7681</v>
      </c>
    </row>
    <row r="635" spans="1:3" x14ac:dyDescent="0.25">
      <c r="A635" s="1" t="s">
        <v>3309</v>
      </c>
      <c r="B635" s="1" t="s">
        <v>8316</v>
      </c>
      <c r="C635" s="1" t="s">
        <v>7681</v>
      </c>
    </row>
    <row r="636" spans="1:3" x14ac:dyDescent="0.25">
      <c r="A636" s="1" t="s">
        <v>3312</v>
      </c>
      <c r="B636" s="1" t="s">
        <v>8317</v>
      </c>
      <c r="C636" s="1" t="s">
        <v>7683</v>
      </c>
    </row>
    <row r="637" spans="1:3" x14ac:dyDescent="0.25">
      <c r="A637" s="1" t="s">
        <v>3318</v>
      </c>
      <c r="B637" s="1" t="s">
        <v>8318</v>
      </c>
      <c r="C637" s="1" t="s">
        <v>7683</v>
      </c>
    </row>
    <row r="638" spans="1:3" x14ac:dyDescent="0.25">
      <c r="A638" s="1" t="s">
        <v>3320</v>
      </c>
      <c r="B638" s="1" t="s">
        <v>8319</v>
      </c>
      <c r="C638" s="1" t="s">
        <v>7683</v>
      </c>
    </row>
    <row r="639" spans="1:3" x14ac:dyDescent="0.25">
      <c r="A639" s="1" t="s">
        <v>3325</v>
      </c>
      <c r="B639" s="1" t="s">
        <v>8320</v>
      </c>
      <c r="C639" s="1" t="s">
        <v>7683</v>
      </c>
    </row>
    <row r="640" spans="1:3" x14ac:dyDescent="0.25">
      <c r="A640" s="1" t="s">
        <v>3327</v>
      </c>
      <c r="B640" s="1" t="s">
        <v>8321</v>
      </c>
      <c r="C640" s="1" t="s">
        <v>7689</v>
      </c>
    </row>
    <row r="641" spans="1:3" x14ac:dyDescent="0.25">
      <c r="A641" s="1" t="s">
        <v>3334</v>
      </c>
      <c r="B641" s="1" t="s">
        <v>8322</v>
      </c>
      <c r="C641" s="1" t="s">
        <v>7681</v>
      </c>
    </row>
    <row r="642" spans="1:3" x14ac:dyDescent="0.25">
      <c r="A642" s="1" t="s">
        <v>3339</v>
      </c>
      <c r="B642" s="1" t="s">
        <v>8323</v>
      </c>
      <c r="C642" s="1" t="s">
        <v>7683</v>
      </c>
    </row>
    <row r="643" spans="1:3" x14ac:dyDescent="0.25">
      <c r="A643" s="1" t="s">
        <v>3341</v>
      </c>
      <c r="B643" s="1" t="s">
        <v>8324</v>
      </c>
      <c r="C643" s="1" t="s">
        <v>7681</v>
      </c>
    </row>
    <row r="644" spans="1:3" x14ac:dyDescent="0.25">
      <c r="A644" s="1" t="s">
        <v>3360</v>
      </c>
      <c r="B644" s="1" t="s">
        <v>8325</v>
      </c>
      <c r="C644" s="1" t="s">
        <v>7689</v>
      </c>
    </row>
    <row r="645" spans="1:3" x14ac:dyDescent="0.25">
      <c r="A645" s="1" t="s">
        <v>3363</v>
      </c>
      <c r="B645" s="1" t="s">
        <v>8326</v>
      </c>
      <c r="C645" s="1" t="s">
        <v>7681</v>
      </c>
    </row>
    <row r="646" spans="1:3" x14ac:dyDescent="0.25">
      <c r="A646" s="1" t="s">
        <v>3365</v>
      </c>
      <c r="B646" s="1" t="s">
        <v>8327</v>
      </c>
      <c r="C646" s="1" t="s">
        <v>7689</v>
      </c>
    </row>
    <row r="647" spans="1:3" x14ac:dyDescent="0.25">
      <c r="A647" s="1" t="s">
        <v>3367</v>
      </c>
      <c r="B647" s="1" t="s">
        <v>8328</v>
      </c>
      <c r="C647" s="1" t="s">
        <v>7683</v>
      </c>
    </row>
    <row r="648" spans="1:3" x14ac:dyDescent="0.25">
      <c r="A648" s="1" t="s">
        <v>3371</v>
      </c>
      <c r="B648" s="1" t="s">
        <v>8329</v>
      </c>
      <c r="C648" s="1" t="s">
        <v>7681</v>
      </c>
    </row>
    <row r="649" spans="1:3" x14ac:dyDescent="0.25">
      <c r="A649" s="1" t="s">
        <v>3374</v>
      </c>
      <c r="B649" s="1" t="s">
        <v>8330</v>
      </c>
      <c r="C649" s="1" t="s">
        <v>7681</v>
      </c>
    </row>
    <row r="650" spans="1:3" x14ac:dyDescent="0.25">
      <c r="A650" s="1" t="s">
        <v>3393</v>
      </c>
      <c r="B650" s="1" t="s">
        <v>8331</v>
      </c>
      <c r="C650" s="1" t="s">
        <v>7681</v>
      </c>
    </row>
    <row r="651" spans="1:3" x14ac:dyDescent="0.25">
      <c r="A651" s="1" t="s">
        <v>3414</v>
      </c>
      <c r="B651" s="1" t="s">
        <v>8332</v>
      </c>
      <c r="C651" s="1" t="s">
        <v>7689</v>
      </c>
    </row>
    <row r="652" spans="1:3" x14ac:dyDescent="0.25">
      <c r="A652" s="1" t="s">
        <v>3422</v>
      </c>
      <c r="B652" s="1" t="s">
        <v>8333</v>
      </c>
      <c r="C652" s="1" t="s">
        <v>7681</v>
      </c>
    </row>
    <row r="653" spans="1:3" x14ac:dyDescent="0.25">
      <c r="A653" s="1" t="s">
        <v>3426</v>
      </c>
      <c r="B653" s="1" t="s">
        <v>8334</v>
      </c>
      <c r="C653" s="1" t="s">
        <v>7681</v>
      </c>
    </row>
    <row r="654" spans="1:3" x14ac:dyDescent="0.25">
      <c r="A654" s="1" t="s">
        <v>3436</v>
      </c>
      <c r="B654" s="1" t="s">
        <v>8335</v>
      </c>
      <c r="C654" s="1" t="s">
        <v>7681</v>
      </c>
    </row>
    <row r="655" spans="1:3" x14ac:dyDescent="0.25">
      <c r="A655" s="1" t="s">
        <v>3443</v>
      </c>
      <c r="B655" s="1" t="s">
        <v>8336</v>
      </c>
      <c r="C655" s="1" t="s">
        <v>7681</v>
      </c>
    </row>
    <row r="656" spans="1:3" x14ac:dyDescent="0.25">
      <c r="A656" s="1" t="s">
        <v>3450</v>
      </c>
      <c r="B656" s="1" t="s">
        <v>8337</v>
      </c>
      <c r="C656" s="1" t="s">
        <v>7681</v>
      </c>
    </row>
    <row r="657" spans="1:3" x14ac:dyDescent="0.25">
      <c r="A657" s="1" t="s">
        <v>3453</v>
      </c>
      <c r="B657" s="1" t="s">
        <v>8338</v>
      </c>
      <c r="C657" s="1" t="s">
        <v>7689</v>
      </c>
    </row>
    <row r="658" spans="1:3" x14ac:dyDescent="0.25">
      <c r="A658" s="1" t="s">
        <v>3455</v>
      </c>
      <c r="B658" s="1" t="s">
        <v>8339</v>
      </c>
      <c r="C658" s="1" t="s">
        <v>7689</v>
      </c>
    </row>
    <row r="659" spans="1:3" x14ac:dyDescent="0.25">
      <c r="A659" s="1" t="s">
        <v>3464</v>
      </c>
      <c r="B659" s="1" t="s">
        <v>8340</v>
      </c>
      <c r="C659" s="1" t="s">
        <v>7681</v>
      </c>
    </row>
    <row r="660" spans="1:3" x14ac:dyDescent="0.25">
      <c r="A660" s="1" t="s">
        <v>3490</v>
      </c>
      <c r="B660" s="1" t="s">
        <v>8341</v>
      </c>
      <c r="C660" s="1" t="s">
        <v>7681</v>
      </c>
    </row>
    <row r="661" spans="1:3" x14ac:dyDescent="0.25">
      <c r="A661" s="1" t="s">
        <v>3495</v>
      </c>
      <c r="B661" s="1" t="s">
        <v>8342</v>
      </c>
      <c r="C661" s="1" t="s">
        <v>7681</v>
      </c>
    </row>
    <row r="662" spans="1:3" x14ac:dyDescent="0.25">
      <c r="A662" s="1" t="s">
        <v>3500</v>
      </c>
      <c r="B662" s="1" t="s">
        <v>8343</v>
      </c>
      <c r="C662" s="1" t="s">
        <v>7689</v>
      </c>
    </row>
    <row r="663" spans="1:3" x14ac:dyDescent="0.25">
      <c r="A663" s="1" t="s">
        <v>3502</v>
      </c>
      <c r="B663" s="1" t="s">
        <v>8344</v>
      </c>
      <c r="C663" s="1" t="s">
        <v>7681</v>
      </c>
    </row>
    <row r="664" spans="1:3" x14ac:dyDescent="0.25">
      <c r="A664" s="1" t="s">
        <v>3513</v>
      </c>
      <c r="B664" s="1" t="s">
        <v>8345</v>
      </c>
      <c r="C664" s="1" t="s">
        <v>7683</v>
      </c>
    </row>
    <row r="665" spans="1:3" x14ac:dyDescent="0.25">
      <c r="A665" s="1" t="s">
        <v>3521</v>
      </c>
      <c r="B665" s="1" t="s">
        <v>8346</v>
      </c>
      <c r="C665" s="1" t="s">
        <v>7681</v>
      </c>
    </row>
    <row r="666" spans="1:3" x14ac:dyDescent="0.25">
      <c r="A666" s="1" t="s">
        <v>3527</v>
      </c>
      <c r="B666" s="1" t="s">
        <v>8347</v>
      </c>
      <c r="C666" s="1" t="s">
        <v>7683</v>
      </c>
    </row>
    <row r="667" spans="1:3" x14ac:dyDescent="0.25">
      <c r="A667" s="1" t="s">
        <v>3532</v>
      </c>
      <c r="B667" s="1" t="s">
        <v>8348</v>
      </c>
      <c r="C667" s="1" t="s">
        <v>7689</v>
      </c>
    </row>
    <row r="668" spans="1:3" x14ac:dyDescent="0.25">
      <c r="A668" s="1" t="s">
        <v>3539</v>
      </c>
      <c r="B668" s="1" t="s">
        <v>8349</v>
      </c>
      <c r="C668" s="1" t="s">
        <v>7681</v>
      </c>
    </row>
    <row r="669" spans="1:3" x14ac:dyDescent="0.25">
      <c r="A669" s="1" t="s">
        <v>3549</v>
      </c>
      <c r="B669" s="1" t="s">
        <v>8350</v>
      </c>
      <c r="C669" s="1" t="s">
        <v>7683</v>
      </c>
    </row>
    <row r="670" spans="1:3" x14ac:dyDescent="0.25">
      <c r="A670" s="1" t="s">
        <v>3564</v>
      </c>
      <c r="B670" s="1" t="s">
        <v>8351</v>
      </c>
      <c r="C670" s="1" t="s">
        <v>7681</v>
      </c>
    </row>
    <row r="671" spans="1:3" x14ac:dyDescent="0.25">
      <c r="A671" s="1" t="s">
        <v>3594</v>
      </c>
      <c r="B671" s="1" t="s">
        <v>8352</v>
      </c>
      <c r="C671" s="1" t="s">
        <v>7681</v>
      </c>
    </row>
    <row r="672" spans="1:3" x14ac:dyDescent="0.25">
      <c r="A672" s="1" t="s">
        <v>3609</v>
      </c>
      <c r="B672" s="1" t="s">
        <v>8353</v>
      </c>
      <c r="C672" s="1" t="s">
        <v>7689</v>
      </c>
    </row>
    <row r="673" spans="1:3" x14ac:dyDescent="0.25">
      <c r="A673" s="1" t="s">
        <v>3615</v>
      </c>
      <c r="B673" s="1" t="s">
        <v>8354</v>
      </c>
      <c r="C673" s="1" t="s">
        <v>7689</v>
      </c>
    </row>
    <row r="674" spans="1:3" x14ac:dyDescent="0.25">
      <c r="A674" s="1" t="s">
        <v>3620</v>
      </c>
      <c r="B674" s="1" t="s">
        <v>8355</v>
      </c>
      <c r="C674" s="1" t="s">
        <v>7683</v>
      </c>
    </row>
    <row r="675" spans="1:3" x14ac:dyDescent="0.25">
      <c r="A675" s="1" t="s">
        <v>3632</v>
      </c>
      <c r="B675" s="1" t="s">
        <v>8356</v>
      </c>
      <c r="C675" s="1" t="s">
        <v>7681</v>
      </c>
    </row>
    <row r="676" spans="1:3" x14ac:dyDescent="0.25">
      <c r="A676" s="1" t="s">
        <v>3637</v>
      </c>
      <c r="B676" s="1" t="s">
        <v>8357</v>
      </c>
      <c r="C676" s="1" t="s">
        <v>7689</v>
      </c>
    </row>
    <row r="677" spans="1:3" x14ac:dyDescent="0.25">
      <c r="A677" s="1" t="s">
        <v>3651</v>
      </c>
      <c r="B677" s="1" t="s">
        <v>8358</v>
      </c>
      <c r="C677" s="1" t="s">
        <v>7689</v>
      </c>
    </row>
    <row r="678" spans="1:3" x14ac:dyDescent="0.25">
      <c r="A678" s="1" t="s">
        <v>3659</v>
      </c>
      <c r="B678" s="1" t="s">
        <v>8359</v>
      </c>
      <c r="C678" s="1" t="s">
        <v>7689</v>
      </c>
    </row>
    <row r="679" spans="1:3" x14ac:dyDescent="0.25">
      <c r="A679" s="1" t="s">
        <v>3665</v>
      </c>
      <c r="B679" s="1" t="s">
        <v>8360</v>
      </c>
      <c r="C679" s="1" t="s">
        <v>7681</v>
      </c>
    </row>
    <row r="680" spans="1:3" x14ac:dyDescent="0.25">
      <c r="A680" s="1" t="s">
        <v>3673</v>
      </c>
      <c r="B680" s="1" t="s">
        <v>8361</v>
      </c>
      <c r="C680" s="1" t="s">
        <v>7683</v>
      </c>
    </row>
    <row r="681" spans="1:3" x14ac:dyDescent="0.25">
      <c r="A681" s="1" t="s">
        <v>3689</v>
      </c>
      <c r="B681" s="1" t="s">
        <v>8362</v>
      </c>
      <c r="C681" s="1" t="s">
        <v>7689</v>
      </c>
    </row>
    <row r="682" spans="1:3" x14ac:dyDescent="0.25">
      <c r="A682" s="1" t="s">
        <v>3693</v>
      </c>
      <c r="B682" s="1" t="s">
        <v>8363</v>
      </c>
      <c r="C682" s="1" t="s">
        <v>7689</v>
      </c>
    </row>
    <row r="683" spans="1:3" x14ac:dyDescent="0.25">
      <c r="A683" s="1" t="s">
        <v>3699</v>
      </c>
      <c r="B683" s="1" t="s">
        <v>8364</v>
      </c>
      <c r="C683" s="1" t="s">
        <v>7681</v>
      </c>
    </row>
    <row r="684" spans="1:3" x14ac:dyDescent="0.25">
      <c r="A684" s="1" t="s">
        <v>3704</v>
      </c>
      <c r="B684" s="1" t="s">
        <v>8365</v>
      </c>
      <c r="C684" s="1" t="s">
        <v>7689</v>
      </c>
    </row>
    <row r="685" spans="1:3" x14ac:dyDescent="0.25">
      <c r="A685" s="1" t="s">
        <v>3715</v>
      </c>
      <c r="B685" s="1" t="s">
        <v>8366</v>
      </c>
      <c r="C685" s="1" t="s">
        <v>7689</v>
      </c>
    </row>
    <row r="686" spans="1:3" x14ac:dyDescent="0.25">
      <c r="A686" s="1" t="s">
        <v>3727</v>
      </c>
      <c r="B686" s="1" t="s">
        <v>8367</v>
      </c>
      <c r="C686" s="1" t="s">
        <v>7683</v>
      </c>
    </row>
    <row r="687" spans="1:3" x14ac:dyDescent="0.25">
      <c r="A687" s="1" t="s">
        <v>3732</v>
      </c>
      <c r="B687" s="1" t="s">
        <v>8368</v>
      </c>
      <c r="C687" s="1" t="s">
        <v>7681</v>
      </c>
    </row>
    <row r="688" spans="1:3" x14ac:dyDescent="0.25">
      <c r="A688" s="1" t="s">
        <v>3743</v>
      </c>
      <c r="B688" s="1" t="s">
        <v>8369</v>
      </c>
      <c r="C688" s="1" t="s">
        <v>7681</v>
      </c>
    </row>
    <row r="689" spans="1:3" x14ac:dyDescent="0.25">
      <c r="A689" s="1" t="s">
        <v>3748</v>
      </c>
      <c r="B689" s="1" t="s">
        <v>8370</v>
      </c>
      <c r="C689" s="1" t="s">
        <v>7683</v>
      </c>
    </row>
    <row r="690" spans="1:3" x14ac:dyDescent="0.25">
      <c r="A690" s="1" t="s">
        <v>3757</v>
      </c>
      <c r="B690" s="1" t="s">
        <v>8371</v>
      </c>
      <c r="C690" s="1" t="s">
        <v>7683</v>
      </c>
    </row>
    <row r="691" spans="1:3" x14ac:dyDescent="0.25">
      <c r="A691" s="1" t="s">
        <v>3767</v>
      </c>
      <c r="B691" s="1" t="s">
        <v>8372</v>
      </c>
      <c r="C691" s="1" t="s">
        <v>7689</v>
      </c>
    </row>
    <row r="692" spans="1:3" x14ac:dyDescent="0.25">
      <c r="A692" s="1" t="s">
        <v>3771</v>
      </c>
      <c r="B692" s="1" t="s">
        <v>8373</v>
      </c>
      <c r="C692" s="1" t="s">
        <v>7681</v>
      </c>
    </row>
    <row r="693" spans="1:3" x14ac:dyDescent="0.25">
      <c r="A693" s="1" t="s">
        <v>3796</v>
      </c>
      <c r="B693" s="1" t="s">
        <v>8374</v>
      </c>
      <c r="C693" s="1" t="s">
        <v>7681</v>
      </c>
    </row>
    <row r="694" spans="1:3" x14ac:dyDescent="0.25">
      <c r="A694" s="1" t="s">
        <v>3804</v>
      </c>
      <c r="B694" s="1" t="s">
        <v>8375</v>
      </c>
      <c r="C694" s="1" t="s">
        <v>7683</v>
      </c>
    </row>
    <row r="695" spans="1:3" x14ac:dyDescent="0.25">
      <c r="A695" s="1" t="s">
        <v>3827</v>
      </c>
      <c r="B695" s="1" t="s">
        <v>8376</v>
      </c>
      <c r="C695" s="1" t="s">
        <v>7681</v>
      </c>
    </row>
    <row r="696" spans="1:3" x14ac:dyDescent="0.25">
      <c r="A696" s="1" t="s">
        <v>3829</v>
      </c>
      <c r="B696" s="1" t="s">
        <v>8377</v>
      </c>
      <c r="C696" s="1" t="s">
        <v>7683</v>
      </c>
    </row>
    <row r="697" spans="1:3" x14ac:dyDescent="0.25">
      <c r="A697" s="1" t="s">
        <v>3834</v>
      </c>
      <c r="B697" s="1" t="s">
        <v>8378</v>
      </c>
      <c r="C697" s="1" t="s">
        <v>7681</v>
      </c>
    </row>
    <row r="698" spans="1:3" x14ac:dyDescent="0.25">
      <c r="A698" s="1" t="s">
        <v>3841</v>
      </c>
      <c r="B698" s="1" t="s">
        <v>8379</v>
      </c>
      <c r="C698" s="1" t="s">
        <v>7681</v>
      </c>
    </row>
    <row r="699" spans="1:3" x14ac:dyDescent="0.25">
      <c r="A699" s="1" t="s">
        <v>3847</v>
      </c>
      <c r="B699" s="1" t="s">
        <v>8380</v>
      </c>
      <c r="C699" s="1" t="s">
        <v>7689</v>
      </c>
    </row>
    <row r="700" spans="1:3" x14ac:dyDescent="0.25">
      <c r="A700" s="1" t="s">
        <v>3849</v>
      </c>
      <c r="B700" s="1" t="s">
        <v>8381</v>
      </c>
      <c r="C700" s="1" t="s">
        <v>7683</v>
      </c>
    </row>
    <row r="701" spans="1:3" x14ac:dyDescent="0.25">
      <c r="A701" s="1" t="s">
        <v>3855</v>
      </c>
      <c r="B701" s="1" t="s">
        <v>8382</v>
      </c>
      <c r="C701" s="1" t="s">
        <v>7681</v>
      </c>
    </row>
    <row r="702" spans="1:3" x14ac:dyDescent="0.25">
      <c r="A702" s="1" t="s">
        <v>3888</v>
      </c>
      <c r="B702" s="1" t="s">
        <v>8383</v>
      </c>
      <c r="C702" s="1" t="s">
        <v>7681</v>
      </c>
    </row>
    <row r="703" spans="1:3" x14ac:dyDescent="0.25">
      <c r="A703" s="1" t="s">
        <v>3896</v>
      </c>
      <c r="B703" s="1" t="s">
        <v>8384</v>
      </c>
      <c r="C703" s="1" t="s">
        <v>7681</v>
      </c>
    </row>
    <row r="704" spans="1:3" x14ac:dyDescent="0.25">
      <c r="A704" s="1" t="s">
        <v>3916</v>
      </c>
      <c r="B704" s="1" t="s">
        <v>8385</v>
      </c>
      <c r="C704" s="1" t="s">
        <v>7681</v>
      </c>
    </row>
    <row r="705" spans="1:3" x14ac:dyDescent="0.25">
      <c r="A705" s="1" t="s">
        <v>3924</v>
      </c>
      <c r="B705" s="1" t="s">
        <v>8386</v>
      </c>
      <c r="C705" s="1" t="s">
        <v>7683</v>
      </c>
    </row>
    <row r="706" spans="1:3" x14ac:dyDescent="0.25">
      <c r="A706" s="1" t="s">
        <v>3939</v>
      </c>
      <c r="B706" s="1" t="s">
        <v>8387</v>
      </c>
      <c r="C706" s="1" t="s">
        <v>7683</v>
      </c>
    </row>
    <row r="707" spans="1:3" x14ac:dyDescent="0.25">
      <c r="A707" s="1" t="s">
        <v>3963</v>
      </c>
      <c r="B707" s="1" t="s">
        <v>8388</v>
      </c>
      <c r="C707" s="1" t="s">
        <v>7683</v>
      </c>
    </row>
    <row r="708" spans="1:3" x14ac:dyDescent="0.25">
      <c r="A708" s="1" t="s">
        <v>3966</v>
      </c>
      <c r="B708" s="1" t="s">
        <v>8389</v>
      </c>
      <c r="C708" s="1" t="s">
        <v>7683</v>
      </c>
    </row>
    <row r="709" spans="1:3" x14ac:dyDescent="0.25">
      <c r="A709" s="1" t="s">
        <v>3981</v>
      </c>
      <c r="B709" s="1" t="s">
        <v>8390</v>
      </c>
      <c r="C709" s="1" t="s">
        <v>7689</v>
      </c>
    </row>
    <row r="710" spans="1:3" x14ac:dyDescent="0.25">
      <c r="A710" s="1" t="s">
        <v>3986</v>
      </c>
      <c r="B710" s="1" t="s">
        <v>8391</v>
      </c>
      <c r="C710" s="1" t="s">
        <v>7681</v>
      </c>
    </row>
    <row r="711" spans="1:3" x14ac:dyDescent="0.25">
      <c r="A711" s="1" t="s">
        <v>4006</v>
      </c>
      <c r="B711" s="1" t="s">
        <v>8392</v>
      </c>
      <c r="C711" s="1" t="s">
        <v>7681</v>
      </c>
    </row>
    <row r="712" spans="1:3" x14ac:dyDescent="0.25">
      <c r="A712" s="1" t="s">
        <v>4009</v>
      </c>
      <c r="B712" s="1" t="s">
        <v>8393</v>
      </c>
      <c r="C712" s="1" t="s">
        <v>7681</v>
      </c>
    </row>
    <row r="713" spans="1:3" x14ac:dyDescent="0.25">
      <c r="A713" s="1" t="s">
        <v>4022</v>
      </c>
      <c r="B713" s="1" t="s">
        <v>8394</v>
      </c>
      <c r="C713" s="1" t="s">
        <v>7689</v>
      </c>
    </row>
    <row r="714" spans="1:3" x14ac:dyDescent="0.25">
      <c r="A714" s="1" t="s">
        <v>4051</v>
      </c>
      <c r="B714" s="1" t="s">
        <v>8395</v>
      </c>
      <c r="C714" s="1" t="s">
        <v>7683</v>
      </c>
    </row>
    <row r="715" spans="1:3" x14ac:dyDescent="0.25">
      <c r="A715" s="1" t="s">
        <v>4072</v>
      </c>
      <c r="B715" s="1" t="s">
        <v>8396</v>
      </c>
      <c r="C715" s="1" t="s">
        <v>7681</v>
      </c>
    </row>
    <row r="716" spans="1:3" x14ac:dyDescent="0.25">
      <c r="A716" s="1" t="s">
        <v>4078</v>
      </c>
      <c r="B716" s="1" t="s">
        <v>8397</v>
      </c>
      <c r="C716" s="1" t="s">
        <v>7683</v>
      </c>
    </row>
    <row r="717" spans="1:3" x14ac:dyDescent="0.25">
      <c r="A717" s="1" t="s">
        <v>4090</v>
      </c>
      <c r="B717" s="1" t="s">
        <v>8398</v>
      </c>
      <c r="C717" s="1" t="s">
        <v>7683</v>
      </c>
    </row>
    <row r="718" spans="1:3" x14ac:dyDescent="0.25">
      <c r="A718" s="1" t="s">
        <v>4135</v>
      </c>
      <c r="B718" s="1" t="s">
        <v>8399</v>
      </c>
      <c r="C718" s="1" t="s">
        <v>7683</v>
      </c>
    </row>
    <row r="719" spans="1:3" x14ac:dyDescent="0.25">
      <c r="A719" s="1" t="s">
        <v>4156</v>
      </c>
      <c r="B719" s="1" t="s">
        <v>8400</v>
      </c>
      <c r="C719" s="1" t="s">
        <v>7681</v>
      </c>
    </row>
    <row r="720" spans="1:3" x14ac:dyDescent="0.25">
      <c r="A720" s="1" t="s">
        <v>4158</v>
      </c>
      <c r="B720" s="1" t="s">
        <v>8401</v>
      </c>
      <c r="C720" s="1" t="s">
        <v>7681</v>
      </c>
    </row>
    <row r="721" spans="1:3" x14ac:dyDescent="0.25">
      <c r="A721" s="1" t="s">
        <v>4196</v>
      </c>
      <c r="B721" s="1" t="s">
        <v>8402</v>
      </c>
      <c r="C721" s="1" t="s">
        <v>7681</v>
      </c>
    </row>
    <row r="722" spans="1:3" x14ac:dyDescent="0.25">
      <c r="A722" s="1" t="s">
        <v>4202</v>
      </c>
      <c r="B722" s="1" t="s">
        <v>8403</v>
      </c>
      <c r="C722" s="1" t="s">
        <v>7681</v>
      </c>
    </row>
    <row r="723" spans="1:3" x14ac:dyDescent="0.25">
      <c r="A723" s="1" t="s">
        <v>4217</v>
      </c>
      <c r="B723" s="1" t="s">
        <v>8404</v>
      </c>
      <c r="C723" s="1" t="s">
        <v>7681</v>
      </c>
    </row>
    <row r="724" spans="1:3" x14ac:dyDescent="0.25">
      <c r="A724" s="1" t="s">
        <v>4224</v>
      </c>
      <c r="B724" s="1" t="s">
        <v>8405</v>
      </c>
      <c r="C724" s="1" t="s">
        <v>7683</v>
      </c>
    </row>
    <row r="725" spans="1:3" x14ac:dyDescent="0.25">
      <c r="A725" s="1" t="s">
        <v>4232</v>
      </c>
      <c r="B725" s="1" t="s">
        <v>8406</v>
      </c>
      <c r="C725" s="1" t="s">
        <v>7689</v>
      </c>
    </row>
    <row r="726" spans="1:3" x14ac:dyDescent="0.25">
      <c r="A726" s="1" t="s">
        <v>4254</v>
      </c>
      <c r="B726" s="1" t="s">
        <v>8407</v>
      </c>
      <c r="C726" s="1" t="s">
        <v>7681</v>
      </c>
    </row>
    <row r="727" spans="1:3" x14ac:dyDescent="0.25">
      <c r="A727" s="1" t="s">
        <v>4273</v>
      </c>
      <c r="B727" s="1" t="s">
        <v>8408</v>
      </c>
      <c r="C727" s="1" t="s">
        <v>7689</v>
      </c>
    </row>
    <row r="728" spans="1:3" x14ac:dyDescent="0.25">
      <c r="A728" s="1" t="s">
        <v>4295</v>
      </c>
      <c r="B728" s="1" t="s">
        <v>8409</v>
      </c>
      <c r="C728" s="1" t="s">
        <v>7681</v>
      </c>
    </row>
    <row r="729" spans="1:3" x14ac:dyDescent="0.25">
      <c r="A729" s="1" t="s">
        <v>4317</v>
      </c>
      <c r="B729" s="1" t="s">
        <v>8410</v>
      </c>
      <c r="C729" s="1" t="s">
        <v>7681</v>
      </c>
    </row>
    <row r="730" spans="1:3" x14ac:dyDescent="0.25">
      <c r="A730" s="1" t="s">
        <v>4330</v>
      </c>
      <c r="B730" s="1" t="s">
        <v>8411</v>
      </c>
      <c r="C730" s="1" t="s">
        <v>7683</v>
      </c>
    </row>
    <row r="731" spans="1:3" x14ac:dyDescent="0.25">
      <c r="A731" s="1" t="s">
        <v>4336</v>
      </c>
      <c r="B731" s="1" t="s">
        <v>8412</v>
      </c>
      <c r="C731" s="1" t="s">
        <v>7681</v>
      </c>
    </row>
    <row r="732" spans="1:3" x14ac:dyDescent="0.25">
      <c r="A732" s="1" t="s">
        <v>4344</v>
      </c>
      <c r="B732" s="1" t="s">
        <v>8413</v>
      </c>
      <c r="C732" s="1" t="s">
        <v>7681</v>
      </c>
    </row>
    <row r="733" spans="1:3" x14ac:dyDescent="0.25">
      <c r="A733" s="1" t="s">
        <v>4354</v>
      </c>
      <c r="B733" s="1" t="s">
        <v>8414</v>
      </c>
      <c r="C733" s="1" t="s">
        <v>7681</v>
      </c>
    </row>
    <row r="734" spans="1:3" x14ac:dyDescent="0.25">
      <c r="A734" s="1" t="s">
        <v>4401</v>
      </c>
      <c r="B734" s="1" t="s">
        <v>8415</v>
      </c>
      <c r="C734" s="1" t="s">
        <v>7681</v>
      </c>
    </row>
    <row r="735" spans="1:3" x14ac:dyDescent="0.25">
      <c r="A735" s="1" t="s">
        <v>4436</v>
      </c>
      <c r="B735" s="1" t="s">
        <v>8416</v>
      </c>
      <c r="C735" s="1" t="s">
        <v>7681</v>
      </c>
    </row>
    <row r="736" spans="1:3" x14ac:dyDescent="0.25">
      <c r="A736" s="1" t="s">
        <v>4439</v>
      </c>
      <c r="B736" s="1" t="s">
        <v>8417</v>
      </c>
      <c r="C736" s="1" t="s">
        <v>7683</v>
      </c>
    </row>
    <row r="737" spans="1:3" x14ac:dyDescent="0.25">
      <c r="A737" s="1" t="s">
        <v>4447</v>
      </c>
      <c r="B737" s="1" t="s">
        <v>8418</v>
      </c>
      <c r="C737" s="1" t="s">
        <v>7689</v>
      </c>
    </row>
    <row r="738" spans="1:3" x14ac:dyDescent="0.25">
      <c r="A738" s="1" t="s">
        <v>4453</v>
      </c>
      <c r="B738" s="1" t="s">
        <v>8419</v>
      </c>
      <c r="C738" s="1" t="s">
        <v>7689</v>
      </c>
    </row>
    <row r="739" spans="1:3" x14ac:dyDescent="0.25">
      <c r="A739" s="1" t="s">
        <v>4458</v>
      </c>
      <c r="B739" s="1" t="s">
        <v>8420</v>
      </c>
      <c r="C739" s="1" t="s">
        <v>7683</v>
      </c>
    </row>
    <row r="740" spans="1:3" x14ac:dyDescent="0.25">
      <c r="A740" s="1" t="s">
        <v>4472</v>
      </c>
      <c r="B740" s="1" t="s">
        <v>8421</v>
      </c>
      <c r="C740" s="1" t="s">
        <v>7681</v>
      </c>
    </row>
    <row r="741" spans="1:3" x14ac:dyDescent="0.25">
      <c r="A741" s="1" t="s">
        <v>4494</v>
      </c>
      <c r="B741" s="1" t="s">
        <v>8422</v>
      </c>
      <c r="C741" s="1" t="s">
        <v>7689</v>
      </c>
    </row>
    <row r="742" spans="1:3" x14ac:dyDescent="0.25">
      <c r="A742" s="1" t="s">
        <v>4507</v>
      </c>
      <c r="B742" s="1" t="s">
        <v>8423</v>
      </c>
      <c r="C742" s="1" t="s">
        <v>7683</v>
      </c>
    </row>
    <row r="743" spans="1:3" x14ac:dyDescent="0.25">
      <c r="A743" s="1" t="s">
        <v>4521</v>
      </c>
      <c r="B743" s="1" t="s">
        <v>8424</v>
      </c>
      <c r="C743" s="1" t="s">
        <v>7683</v>
      </c>
    </row>
    <row r="744" spans="1:3" x14ac:dyDescent="0.25">
      <c r="A744" s="1" t="s">
        <v>4560</v>
      </c>
      <c r="B744" s="1" t="s">
        <v>8425</v>
      </c>
      <c r="C744" s="1" t="s">
        <v>7681</v>
      </c>
    </row>
    <row r="745" spans="1:3" x14ac:dyDescent="0.25">
      <c r="A745" s="1" t="s">
        <v>4574</v>
      </c>
      <c r="B745" s="1" t="s">
        <v>8426</v>
      </c>
      <c r="C745" s="1" t="s">
        <v>7681</v>
      </c>
    </row>
    <row r="746" spans="1:3" x14ac:dyDescent="0.25">
      <c r="A746" s="1" t="s">
        <v>4653</v>
      </c>
      <c r="B746" s="1" t="s">
        <v>8427</v>
      </c>
      <c r="C746" s="1" t="s">
        <v>7683</v>
      </c>
    </row>
    <row r="747" spans="1:3" x14ac:dyDescent="0.25">
      <c r="A747" s="1" t="s">
        <v>4659</v>
      </c>
      <c r="B747" s="1" t="s">
        <v>8428</v>
      </c>
      <c r="C747" s="1" t="s">
        <v>7681</v>
      </c>
    </row>
    <row r="748" spans="1:3" x14ac:dyDescent="0.25">
      <c r="A748" s="1" t="s">
        <v>4684</v>
      </c>
      <c r="B748" s="1" t="s">
        <v>8429</v>
      </c>
      <c r="C748" s="1" t="s">
        <v>7681</v>
      </c>
    </row>
    <row r="749" spans="1:3" x14ac:dyDescent="0.25">
      <c r="A749" s="1" t="s">
        <v>4717</v>
      </c>
      <c r="B749" s="1" t="s">
        <v>8430</v>
      </c>
      <c r="C749" s="1" t="s">
        <v>7683</v>
      </c>
    </row>
    <row r="750" spans="1:3" x14ac:dyDescent="0.25">
      <c r="A750" s="1" t="s">
        <v>4754</v>
      </c>
      <c r="B750" s="1" t="s">
        <v>8431</v>
      </c>
      <c r="C750" s="1" t="s">
        <v>7689</v>
      </c>
    </row>
    <row r="751" spans="1:3" x14ac:dyDescent="0.25">
      <c r="A751" s="1" t="s">
        <v>4793</v>
      </c>
      <c r="B751" s="1" t="s">
        <v>8432</v>
      </c>
      <c r="C751" s="1" t="s">
        <v>7681</v>
      </c>
    </row>
    <row r="752" spans="1:3" x14ac:dyDescent="0.25">
      <c r="A752" s="1" t="s">
        <v>4826</v>
      </c>
      <c r="B752" s="1" t="s">
        <v>8433</v>
      </c>
      <c r="C752" s="1" t="s">
        <v>7681</v>
      </c>
    </row>
    <row r="753" spans="1:3" x14ac:dyDescent="0.25">
      <c r="A753" s="1" t="s">
        <v>4842</v>
      </c>
      <c r="B753" s="1" t="s">
        <v>8434</v>
      </c>
      <c r="C753" s="1" t="s">
        <v>7683</v>
      </c>
    </row>
    <row r="754" spans="1:3" x14ac:dyDescent="0.25">
      <c r="A754" s="1" t="s">
        <v>4855</v>
      </c>
      <c r="B754" s="1" t="s">
        <v>8435</v>
      </c>
      <c r="C754" s="1" t="s">
        <v>7681</v>
      </c>
    </row>
    <row r="755" spans="1:3" x14ac:dyDescent="0.25">
      <c r="A755" s="1" t="s">
        <v>4911</v>
      </c>
      <c r="B755" s="1" t="s">
        <v>8436</v>
      </c>
      <c r="C755" s="1" t="s">
        <v>7683</v>
      </c>
    </row>
    <row r="756" spans="1:3" x14ac:dyDescent="0.25">
      <c r="A756" s="1" t="s">
        <v>4918</v>
      </c>
      <c r="B756" s="1" t="s">
        <v>8437</v>
      </c>
      <c r="C756" s="1" t="s">
        <v>7683</v>
      </c>
    </row>
    <row r="757" spans="1:3" x14ac:dyDescent="0.25">
      <c r="A757" s="1" t="s">
        <v>4937</v>
      </c>
      <c r="B757" s="1" t="s">
        <v>8438</v>
      </c>
      <c r="C757" s="1" t="s">
        <v>7681</v>
      </c>
    </row>
    <row r="758" spans="1:3" x14ac:dyDescent="0.25">
      <c r="A758" s="1" t="s">
        <v>4968</v>
      </c>
      <c r="B758" s="1" t="s">
        <v>8439</v>
      </c>
      <c r="C758" s="1" t="s">
        <v>7683</v>
      </c>
    </row>
    <row r="759" spans="1:3" x14ac:dyDescent="0.25">
      <c r="A759" s="1" t="s">
        <v>4976</v>
      </c>
      <c r="B759" s="1" t="s">
        <v>8440</v>
      </c>
      <c r="C759" s="1" t="s">
        <v>7681</v>
      </c>
    </row>
    <row r="760" spans="1:3" x14ac:dyDescent="0.25">
      <c r="A760" s="1" t="s">
        <v>5009</v>
      </c>
      <c r="B760" s="1" t="s">
        <v>8441</v>
      </c>
      <c r="C760" s="1" t="s">
        <v>7681</v>
      </c>
    </row>
    <row r="761" spans="1:3" x14ac:dyDescent="0.25">
      <c r="A761" s="1" t="s">
        <v>5161</v>
      </c>
      <c r="B761" s="1" t="s">
        <v>8442</v>
      </c>
      <c r="C761" s="1" t="s">
        <v>7683</v>
      </c>
    </row>
    <row r="762" spans="1:3" x14ac:dyDescent="0.25">
      <c r="A762" s="1" t="s">
        <v>5187</v>
      </c>
      <c r="B762" s="1" t="s">
        <v>8443</v>
      </c>
      <c r="C762" s="1" t="s">
        <v>7683</v>
      </c>
    </row>
    <row r="763" spans="1:3" x14ac:dyDescent="0.25">
      <c r="A763" s="1" t="s">
        <v>5199</v>
      </c>
      <c r="B763" s="1" t="s">
        <v>8444</v>
      </c>
      <c r="C763" s="1" t="s">
        <v>7681</v>
      </c>
    </row>
    <row r="764" spans="1:3" x14ac:dyDescent="0.25">
      <c r="A764" s="1" t="s">
        <v>5218</v>
      </c>
      <c r="B764" s="1" t="s">
        <v>8445</v>
      </c>
      <c r="C764" s="1" t="s">
        <v>7689</v>
      </c>
    </row>
    <row r="765" spans="1:3" x14ac:dyDescent="0.25">
      <c r="A765" s="1" t="s">
        <v>5222</v>
      </c>
      <c r="B765" s="1" t="s">
        <v>8446</v>
      </c>
      <c r="C765" s="1" t="s">
        <v>7689</v>
      </c>
    </row>
    <row r="766" spans="1:3" x14ac:dyDescent="0.25">
      <c r="A766" s="1" t="s">
        <v>5268</v>
      </c>
      <c r="B766" s="1" t="s">
        <v>8447</v>
      </c>
      <c r="C766" s="1" t="s">
        <v>7683</v>
      </c>
    </row>
    <row r="767" spans="1:3" x14ac:dyDescent="0.25">
      <c r="A767" s="1" t="s">
        <v>5285</v>
      </c>
      <c r="B767" s="1" t="s">
        <v>8448</v>
      </c>
      <c r="C767" s="1" t="s">
        <v>7681</v>
      </c>
    </row>
    <row r="768" spans="1:3" x14ac:dyDescent="0.25">
      <c r="A768" s="1" t="s">
        <v>5320</v>
      </c>
      <c r="B768" s="1" t="s">
        <v>8449</v>
      </c>
      <c r="C768" s="1" t="s">
        <v>7681</v>
      </c>
    </row>
    <row r="769" spans="1:3" x14ac:dyDescent="0.25">
      <c r="A769" s="1" t="s">
        <v>5331</v>
      </c>
      <c r="B769" s="1" t="s">
        <v>8450</v>
      </c>
      <c r="C769" s="1" t="s">
        <v>7681</v>
      </c>
    </row>
    <row r="770" spans="1:3" x14ac:dyDescent="0.25">
      <c r="A770" s="1" t="s">
        <v>5415</v>
      </c>
      <c r="B770" s="1" t="s">
        <v>8451</v>
      </c>
      <c r="C770" s="1" t="s">
        <v>7681</v>
      </c>
    </row>
    <row r="771" spans="1:3" x14ac:dyDescent="0.25">
      <c r="A771" s="1" t="s">
        <v>5437</v>
      </c>
      <c r="B771" s="1" t="s">
        <v>8452</v>
      </c>
      <c r="C771" s="1" t="s">
        <v>7683</v>
      </c>
    </row>
    <row r="772" spans="1:3" x14ac:dyDescent="0.25">
      <c r="A772" s="1" t="s">
        <v>5460</v>
      </c>
      <c r="B772" s="1" t="s">
        <v>8453</v>
      </c>
      <c r="C772" s="1" t="s">
        <v>7681</v>
      </c>
    </row>
    <row r="773" spans="1:3" x14ac:dyDescent="0.25">
      <c r="A773" s="1" t="s">
        <v>5489</v>
      </c>
      <c r="B773" s="1" t="s">
        <v>8454</v>
      </c>
      <c r="C773" s="1" t="s">
        <v>7683</v>
      </c>
    </row>
    <row r="774" spans="1:3" x14ac:dyDescent="0.25">
      <c r="A774" s="1" t="s">
        <v>5574</v>
      </c>
      <c r="B774" s="1" t="s">
        <v>8455</v>
      </c>
      <c r="C774" s="1" t="s">
        <v>7681</v>
      </c>
    </row>
    <row r="775" spans="1:3" x14ac:dyDescent="0.25">
      <c r="A775" s="1" t="s">
        <v>5613</v>
      </c>
      <c r="B775" s="1" t="s">
        <v>8456</v>
      </c>
      <c r="C775" s="1" t="s">
        <v>7689</v>
      </c>
    </row>
    <row r="776" spans="1:3" x14ac:dyDescent="0.25">
      <c r="A776" s="1" t="s">
        <v>5617</v>
      </c>
      <c r="B776" s="1" t="s">
        <v>8457</v>
      </c>
      <c r="C776" s="1" t="s">
        <v>7683</v>
      </c>
    </row>
    <row r="777" spans="1:3" x14ac:dyDescent="0.25">
      <c r="A777" s="1" t="s">
        <v>5641</v>
      </c>
      <c r="B777" s="1" t="s">
        <v>8458</v>
      </c>
      <c r="C777" s="1" t="s">
        <v>7683</v>
      </c>
    </row>
    <row r="778" spans="1:3" x14ac:dyDescent="0.25">
      <c r="A778" s="1" t="s">
        <v>5815</v>
      </c>
      <c r="B778" s="1" t="s">
        <v>8459</v>
      </c>
      <c r="C778" s="1" t="s">
        <v>7689</v>
      </c>
    </row>
    <row r="779" spans="1:3" x14ac:dyDescent="0.25">
      <c r="A779" s="1" t="s">
        <v>5819</v>
      </c>
      <c r="B779" s="1" t="s">
        <v>8460</v>
      </c>
      <c r="C779" s="1" t="s">
        <v>7683</v>
      </c>
    </row>
    <row r="780" spans="1:3" x14ac:dyDescent="0.25">
      <c r="A780" s="1" t="s">
        <v>5874</v>
      </c>
      <c r="B780" s="1" t="s">
        <v>8461</v>
      </c>
      <c r="C780" s="1" t="s">
        <v>7683</v>
      </c>
    </row>
    <row r="781" spans="1:3" x14ac:dyDescent="0.25">
      <c r="A781" s="1" t="s">
        <v>5945</v>
      </c>
      <c r="B781" s="1" t="s">
        <v>8462</v>
      </c>
      <c r="C781" s="1" t="s">
        <v>7683</v>
      </c>
    </row>
    <row r="782" spans="1:3" x14ac:dyDescent="0.25">
      <c r="A782" s="1" t="s">
        <v>5966</v>
      </c>
      <c r="B782" s="1" t="s">
        <v>8463</v>
      </c>
      <c r="C782" s="1" t="s">
        <v>7681</v>
      </c>
    </row>
    <row r="783" spans="1:3" x14ac:dyDescent="0.25">
      <c r="A783" s="1" t="s">
        <v>6061</v>
      </c>
      <c r="B783" s="1" t="s">
        <v>8464</v>
      </c>
      <c r="C783" s="1" t="s">
        <v>7681</v>
      </c>
    </row>
    <row r="784" spans="1:3" x14ac:dyDescent="0.25">
      <c r="A784" s="1" t="s">
        <v>6360</v>
      </c>
      <c r="B784" s="1" t="s">
        <v>8465</v>
      </c>
      <c r="C784" s="1" t="s">
        <v>7683</v>
      </c>
    </row>
    <row r="785" spans="1:3" x14ac:dyDescent="0.25">
      <c r="A785" s="1" t="s">
        <v>6412</v>
      </c>
      <c r="B785" s="1" t="s">
        <v>8466</v>
      </c>
      <c r="C785" s="1" t="s">
        <v>7683</v>
      </c>
    </row>
    <row r="786" spans="1:3" x14ac:dyDescent="0.25">
      <c r="A786" s="1" t="s">
        <v>6630</v>
      </c>
      <c r="B786" s="1" t="s">
        <v>8467</v>
      </c>
      <c r="C786" s="1" t="s">
        <v>7689</v>
      </c>
    </row>
    <row r="787" spans="1:3" x14ac:dyDescent="0.25">
      <c r="A787" s="1" t="s">
        <v>6683</v>
      </c>
      <c r="B787" s="1" t="s">
        <v>8468</v>
      </c>
      <c r="C787" s="1" t="s">
        <v>7683</v>
      </c>
    </row>
    <row r="788" spans="1:3" x14ac:dyDescent="0.25">
      <c r="A788" s="1" t="s">
        <v>6861</v>
      </c>
      <c r="B788" s="1" t="s">
        <v>8469</v>
      </c>
      <c r="C788" s="1" t="s">
        <v>7689</v>
      </c>
    </row>
    <row r="789" spans="1:3" x14ac:dyDescent="0.25">
      <c r="A789" s="1" t="s">
        <v>6888</v>
      </c>
      <c r="B789" s="1" t="s">
        <v>8470</v>
      </c>
      <c r="C789" s="1" t="s">
        <v>7689</v>
      </c>
    </row>
    <row r="790" spans="1:3" x14ac:dyDescent="0.25">
      <c r="A790" s="1" t="s">
        <v>6962</v>
      </c>
      <c r="B790" s="1" t="s">
        <v>8471</v>
      </c>
      <c r="C790" s="1" t="s">
        <v>7683</v>
      </c>
    </row>
    <row r="791" spans="1:3" x14ac:dyDescent="0.25">
      <c r="A791" s="1" t="s">
        <v>7258</v>
      </c>
      <c r="B791" s="1" t="s">
        <v>8472</v>
      </c>
      <c r="C791" s="1" t="s">
        <v>7689</v>
      </c>
    </row>
    <row r="792" spans="1:3" x14ac:dyDescent="0.25">
      <c r="A792" s="1" t="s">
        <v>7357</v>
      </c>
      <c r="B792" s="1" t="s">
        <v>8473</v>
      </c>
      <c r="C792" s="1" t="s">
        <v>7681</v>
      </c>
    </row>
    <row r="793" spans="1:3" x14ac:dyDescent="0.25">
      <c r="A793" s="1" t="s">
        <v>7385</v>
      </c>
      <c r="B793" s="1" t="s">
        <v>8474</v>
      </c>
      <c r="C793" s="1" t="s">
        <v>7681</v>
      </c>
    </row>
    <row r="794" spans="1:3" x14ac:dyDescent="0.25">
      <c r="A794" s="1" t="s">
        <v>7458</v>
      </c>
      <c r="B794" s="1" t="s">
        <v>8475</v>
      </c>
      <c r="C794" s="1" t="s">
        <v>7681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49B00-441D-43FB-B75F-FDB4CD466951}">
  <dimension ref="A1:M9995"/>
  <sheetViews>
    <sheetView zoomScaleNormal="100" workbookViewId="0">
      <selection activeCell="B1" sqref="B1"/>
    </sheetView>
  </sheetViews>
  <sheetFormatPr defaultRowHeight="15" x14ac:dyDescent="0.25"/>
  <cols>
    <col min="1" max="1" width="14.85546875" bestFit="1" customWidth="1"/>
    <col min="2" max="2" width="13.140625" style="2" bestFit="1" customWidth="1"/>
    <col min="3" max="3" width="12" style="2" bestFit="1" customWidth="1"/>
    <col min="4" max="4" width="14.42578125" bestFit="1" customWidth="1"/>
    <col min="5" max="5" width="14.7109375" bestFit="1" customWidth="1"/>
    <col min="6" max="6" width="16.5703125" bestFit="1" customWidth="1"/>
    <col min="7" max="7" width="10" bestFit="1" customWidth="1"/>
    <col min="8" max="8" width="11" bestFit="1" customWidth="1"/>
    <col min="9" max="9" width="11.42578125" bestFit="1" customWidth="1"/>
    <col min="10" max="10" width="10.7109375" bestFit="1" customWidth="1"/>
    <col min="11" max="11" width="14.28515625" bestFit="1" customWidth="1"/>
    <col min="12" max="12" width="12.5703125" bestFit="1" customWidth="1"/>
    <col min="13" max="13" width="97" customWidth="1"/>
    <col min="14" max="14" width="33" bestFit="1" customWidth="1"/>
  </cols>
  <sheetData>
    <row r="1" spans="1:13" x14ac:dyDescent="0.2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8476</v>
      </c>
      <c r="L1" t="s">
        <v>8477</v>
      </c>
      <c r="M1" t="s">
        <v>8478</v>
      </c>
    </row>
    <row r="2" spans="1:13" x14ac:dyDescent="0.25">
      <c r="A2" s="1" t="s">
        <v>1117</v>
      </c>
      <c r="B2" s="2">
        <v>43099</v>
      </c>
      <c r="C2" s="2">
        <v>43105</v>
      </c>
      <c r="D2" s="1" t="s">
        <v>19</v>
      </c>
      <c r="E2" s="1" t="s">
        <v>1118</v>
      </c>
      <c r="F2" s="1" t="s">
        <v>1119</v>
      </c>
      <c r="G2">
        <v>209.3</v>
      </c>
      <c r="H2">
        <v>2</v>
      </c>
      <c r="I2">
        <v>0</v>
      </c>
      <c r="J2">
        <v>56.511000000000003</v>
      </c>
      <c r="K2" t="str">
        <f>INDEX(product!B:B,MATCH('TABELA TOTAL'!$F647,product!A:A,0))</f>
        <v>Office Supplies</v>
      </c>
      <c r="L2" t="str">
        <f>INDEX(product!C:C,MATCH(F2,product!A:A,))</f>
        <v>Appliances</v>
      </c>
      <c r="M2" t="str">
        <f>INDEX(product!D:D,MATCH(F2,product!A:A,))</f>
        <v>Eureka The Boss Plus 12-Amp Hard Box Upright Vacuum, Red</v>
      </c>
    </row>
    <row r="3" spans="1:13" x14ac:dyDescent="0.25">
      <c r="A3" s="1" t="s">
        <v>1495</v>
      </c>
      <c r="B3" s="2">
        <v>43099</v>
      </c>
      <c r="C3" s="2">
        <v>43103</v>
      </c>
      <c r="D3" s="1" t="s">
        <v>19</v>
      </c>
      <c r="E3" s="1" t="s">
        <v>103</v>
      </c>
      <c r="F3" s="1" t="s">
        <v>1496</v>
      </c>
      <c r="G3">
        <v>323.13600000000002</v>
      </c>
      <c r="H3">
        <v>4</v>
      </c>
      <c r="I3">
        <v>0.2</v>
      </c>
      <c r="J3">
        <v>12.117599999999999</v>
      </c>
      <c r="K3" t="str">
        <f>INDEX(product!B:B,MATCH('TABELA TOTAL'!$F908,product!A:A,0))</f>
        <v>Office Supplies</v>
      </c>
      <c r="L3" t="str">
        <f>INDEX(product!C:C,MATCH(F3,product!A:A,))</f>
        <v>Bookcases</v>
      </c>
      <c r="M3" t="str">
        <f>INDEX(product!D:D,MATCH(F3,product!A:A,))</f>
        <v>Bush Westfield Collection Bookcases, Fully Assembled</v>
      </c>
    </row>
    <row r="4" spans="1:13" x14ac:dyDescent="0.25">
      <c r="A4" s="1" t="s">
        <v>1495</v>
      </c>
      <c r="B4" s="2">
        <v>43099</v>
      </c>
      <c r="C4" s="2">
        <v>43103</v>
      </c>
      <c r="D4" s="1" t="s">
        <v>19</v>
      </c>
      <c r="E4" s="1" t="s">
        <v>103</v>
      </c>
      <c r="F4" s="1" t="s">
        <v>1497</v>
      </c>
      <c r="G4">
        <v>90.93</v>
      </c>
      <c r="H4">
        <v>7</v>
      </c>
      <c r="I4">
        <v>0</v>
      </c>
      <c r="J4">
        <v>2.7279</v>
      </c>
      <c r="K4" t="str">
        <f>INDEX(product!B:B,MATCH('TABELA TOTAL'!$F909,product!A:A,0))</f>
        <v>Office Supplies</v>
      </c>
      <c r="L4" t="str">
        <f>INDEX(product!C:C,MATCH(F4,product!A:A,))</f>
        <v>Phones</v>
      </c>
      <c r="M4" t="str">
        <f>INDEX(product!D:D,MATCH(F4,product!A:A,))</f>
        <v>Gear Head AU3700S Headset</v>
      </c>
    </row>
    <row r="5" spans="1:13" x14ac:dyDescent="0.25">
      <c r="A5" s="1" t="s">
        <v>1495</v>
      </c>
      <c r="B5" s="2">
        <v>43099</v>
      </c>
      <c r="C5" s="2">
        <v>43103</v>
      </c>
      <c r="D5" s="1" t="s">
        <v>19</v>
      </c>
      <c r="E5" s="1" t="s">
        <v>103</v>
      </c>
      <c r="F5" s="1" t="s">
        <v>1498</v>
      </c>
      <c r="G5">
        <v>52.776000000000003</v>
      </c>
      <c r="H5">
        <v>3</v>
      </c>
      <c r="I5">
        <v>0.2</v>
      </c>
      <c r="J5">
        <v>19.791</v>
      </c>
      <c r="K5" t="str">
        <f>INDEX(product!B:B,MATCH('TABELA TOTAL'!$F910,product!A:A,0))</f>
        <v>Technology</v>
      </c>
      <c r="L5" t="str">
        <f>INDEX(product!C:C,MATCH(F5,product!A:A,))</f>
        <v>Binders</v>
      </c>
      <c r="M5" t="str">
        <f>INDEX(product!D:D,MATCH(F5,product!A:A,))</f>
        <v>Wilson Jones Legal Size Ring Binders</v>
      </c>
    </row>
    <row r="6" spans="1:13" x14ac:dyDescent="0.25">
      <c r="A6" s="1" t="s">
        <v>1975</v>
      </c>
      <c r="B6" s="2">
        <v>43099</v>
      </c>
      <c r="C6" s="2">
        <v>43103</v>
      </c>
      <c r="D6" s="1" t="s">
        <v>19</v>
      </c>
      <c r="E6" s="1" t="s">
        <v>1976</v>
      </c>
      <c r="F6" s="1" t="s">
        <v>1076</v>
      </c>
      <c r="G6">
        <v>13.904</v>
      </c>
      <c r="H6">
        <v>2</v>
      </c>
      <c r="I6">
        <v>0.2</v>
      </c>
      <c r="J6">
        <v>4.5187999999999997</v>
      </c>
      <c r="K6" t="str">
        <f>INDEX(product!B:B,MATCH('TABELA TOTAL'!$F1298,product!A:A,0))</f>
        <v>Office Supplies</v>
      </c>
      <c r="L6" t="str">
        <f>INDEX(product!C:C,MATCH(F6,product!A:A,))</f>
        <v>Binders</v>
      </c>
      <c r="M6" t="str">
        <f>INDEX(product!D:D,MATCH(F6,product!A:A,))</f>
        <v>Cardinal Slant-D Ring Binder, Heavy Gauge Vinyl</v>
      </c>
    </row>
    <row r="7" spans="1:13" x14ac:dyDescent="0.25">
      <c r="A7" s="1" t="s">
        <v>1975</v>
      </c>
      <c r="B7" s="2">
        <v>43099</v>
      </c>
      <c r="C7" s="2">
        <v>43103</v>
      </c>
      <c r="D7" s="1" t="s">
        <v>19</v>
      </c>
      <c r="E7" s="1" t="s">
        <v>1976</v>
      </c>
      <c r="F7" s="1" t="s">
        <v>1163</v>
      </c>
      <c r="G7">
        <v>20.72</v>
      </c>
      <c r="H7">
        <v>2</v>
      </c>
      <c r="I7">
        <v>0.2</v>
      </c>
      <c r="J7">
        <v>6.4749999999999996</v>
      </c>
      <c r="K7" t="str">
        <f>INDEX(product!B:B,MATCH('TABELA TOTAL'!$F1299,product!A:A,0))</f>
        <v>Office Supplies</v>
      </c>
      <c r="L7" t="str">
        <f>INDEX(product!C:C,MATCH(F7,product!A:A,))</f>
        <v>Binders</v>
      </c>
      <c r="M7" t="str">
        <f>INDEX(product!D:D,MATCH(F7,product!A:A,))</f>
        <v>Ibico Hi-Tech Manual Binding System</v>
      </c>
    </row>
    <row r="8" spans="1:13" x14ac:dyDescent="0.25">
      <c r="A8" s="1" t="s">
        <v>5015</v>
      </c>
      <c r="B8" s="2">
        <v>43099</v>
      </c>
      <c r="C8" s="2">
        <v>43103</v>
      </c>
      <c r="D8" s="1" t="s">
        <v>19</v>
      </c>
      <c r="E8" s="1" t="s">
        <v>5009</v>
      </c>
      <c r="F8" s="1" t="s">
        <v>499</v>
      </c>
      <c r="G8">
        <v>3.024</v>
      </c>
      <c r="H8">
        <v>3</v>
      </c>
      <c r="I8">
        <v>0.2</v>
      </c>
      <c r="J8">
        <v>-0.6048</v>
      </c>
      <c r="K8" t="str">
        <f>INDEX(product!B:B,MATCH('TABELA TOTAL'!$F5093,product!A:A,0))</f>
        <v>Office Supplies</v>
      </c>
      <c r="L8" t="str">
        <f>INDEX(product!C:C,MATCH(F8,product!A:A,))</f>
        <v>Fasteners</v>
      </c>
      <c r="M8" t="str">
        <f>INDEX(product!D:D,MATCH(F8,product!A:A,))</f>
        <v>Bagged Rubber Bands</v>
      </c>
    </row>
    <row r="9" spans="1:13" x14ac:dyDescent="0.25">
      <c r="A9" s="1" t="s">
        <v>2648</v>
      </c>
      <c r="B9" s="2">
        <v>43098</v>
      </c>
      <c r="C9" s="2">
        <v>43102</v>
      </c>
      <c r="D9" s="1" t="s">
        <v>19</v>
      </c>
      <c r="E9" s="1" t="s">
        <v>2382</v>
      </c>
      <c r="F9" s="1" t="s">
        <v>1736</v>
      </c>
      <c r="G9">
        <v>393.56799999999998</v>
      </c>
      <c r="H9">
        <v>4</v>
      </c>
      <c r="I9">
        <v>0.2</v>
      </c>
      <c r="J9">
        <v>-44.276400000000002</v>
      </c>
      <c r="K9" t="str">
        <f>INDEX(product!B:B,MATCH('TABELA TOTAL'!$F1879,product!A:A,0))</f>
        <v>Office Supplies</v>
      </c>
      <c r="L9" t="str">
        <f>INDEX(product!C:C,MATCH(F9,product!A:A,))</f>
        <v>Chairs</v>
      </c>
      <c r="M9" t="str">
        <f>INDEX(product!D:D,MATCH(F9,product!A:A,))</f>
        <v>Global High-Back Leather Tilter, Burgundy</v>
      </c>
    </row>
    <row r="10" spans="1:13" x14ac:dyDescent="0.25">
      <c r="A10" s="1" t="s">
        <v>2648</v>
      </c>
      <c r="B10" s="2">
        <v>43098</v>
      </c>
      <c r="C10" s="2">
        <v>43102</v>
      </c>
      <c r="D10" s="1" t="s">
        <v>19</v>
      </c>
      <c r="E10" s="1" t="s">
        <v>2382</v>
      </c>
      <c r="F10" s="1" t="s">
        <v>423</v>
      </c>
      <c r="G10">
        <v>302.37599999999998</v>
      </c>
      <c r="H10">
        <v>3</v>
      </c>
      <c r="I10">
        <v>0.2</v>
      </c>
      <c r="J10">
        <v>22.6782</v>
      </c>
      <c r="K10" t="str">
        <f>INDEX(product!B:B,MATCH('TABELA TOTAL'!$F1880,product!A:A,0))</f>
        <v>Technology</v>
      </c>
      <c r="L10" t="str">
        <f>INDEX(product!C:C,MATCH(F10,product!A:A,))</f>
        <v>Phones</v>
      </c>
      <c r="M10" t="str">
        <f>INDEX(product!D:D,MATCH(F10,product!A:A,))</f>
        <v>Adtran 1202752G1</v>
      </c>
    </row>
    <row r="11" spans="1:13" x14ac:dyDescent="0.25">
      <c r="A11" s="1" t="s">
        <v>3552</v>
      </c>
      <c r="B11" s="2">
        <v>43098</v>
      </c>
      <c r="C11" s="2">
        <v>43100</v>
      </c>
      <c r="D11" s="1" t="s">
        <v>79</v>
      </c>
      <c r="E11" s="1" t="s">
        <v>1172</v>
      </c>
      <c r="F11" s="1" t="s">
        <v>273</v>
      </c>
      <c r="G11">
        <v>6.03</v>
      </c>
      <c r="H11">
        <v>3</v>
      </c>
      <c r="I11">
        <v>0</v>
      </c>
      <c r="J11">
        <v>2.9546999999999999</v>
      </c>
      <c r="K11" t="str">
        <f>INDEX(product!B:B,MATCH('TABELA TOTAL'!$F2876,product!A:A,0))</f>
        <v>Office Supplies</v>
      </c>
      <c r="L11" t="str">
        <f>INDEX(product!C:C,MATCH(F11,product!A:A,))</f>
        <v>Fasteners</v>
      </c>
      <c r="M11" t="str">
        <f>INDEX(product!D:D,MATCH(F11,product!A:A,))</f>
        <v>Ideal Clamps</v>
      </c>
    </row>
    <row r="12" spans="1:13" x14ac:dyDescent="0.25">
      <c r="A12" s="1" t="s">
        <v>4499</v>
      </c>
      <c r="B12" s="2">
        <v>43098</v>
      </c>
      <c r="C12" s="2">
        <v>43104</v>
      </c>
      <c r="D12" s="1" t="s">
        <v>19</v>
      </c>
      <c r="E12" s="1" t="s">
        <v>154</v>
      </c>
      <c r="F12" s="1" t="s">
        <v>1959</v>
      </c>
      <c r="G12">
        <v>209.7</v>
      </c>
      <c r="H12">
        <v>2</v>
      </c>
      <c r="I12">
        <v>0</v>
      </c>
      <c r="J12">
        <v>100.65600000000001</v>
      </c>
      <c r="K12" t="str">
        <f>INDEX(product!B:B,MATCH('TABELA TOTAL'!$F4241,product!A:A,0))</f>
        <v>Office Supplies</v>
      </c>
      <c r="L12" t="str">
        <f>INDEX(product!C:C,MATCH(F12,product!A:A,))</f>
        <v>Paper</v>
      </c>
      <c r="M12" t="str">
        <f>INDEX(product!D:D,MATCH(F12,product!A:A,))</f>
        <v>Xerox 1915</v>
      </c>
    </row>
    <row r="13" spans="1:13" x14ac:dyDescent="0.25">
      <c r="A13" s="1" t="s">
        <v>5036</v>
      </c>
      <c r="B13" s="2">
        <v>43098</v>
      </c>
      <c r="C13" s="2">
        <v>43105</v>
      </c>
      <c r="D13" s="1" t="s">
        <v>19</v>
      </c>
      <c r="E13" s="1" t="s">
        <v>569</v>
      </c>
      <c r="F13" s="1" t="s">
        <v>3084</v>
      </c>
      <c r="G13">
        <v>101.12</v>
      </c>
      <c r="H13">
        <v>8</v>
      </c>
      <c r="I13">
        <v>0</v>
      </c>
      <c r="J13">
        <v>37.414400000000001</v>
      </c>
      <c r="K13" t="str">
        <f>INDEX(product!B:B,MATCH('TABELA TOTAL'!$F5133,product!A:A,0))</f>
        <v>Technology</v>
      </c>
      <c r="L13" t="str">
        <f>INDEX(product!C:C,MATCH(F13,product!A:A,))</f>
        <v>Furnishings</v>
      </c>
      <c r="M13" t="str">
        <f>INDEX(product!D:D,MATCH(F13,product!A:A,))</f>
        <v>Nu-Dell Executive Frame</v>
      </c>
    </row>
    <row r="14" spans="1:13" x14ac:dyDescent="0.25">
      <c r="A14" s="1" t="s">
        <v>5240</v>
      </c>
      <c r="B14" s="2">
        <v>43098</v>
      </c>
      <c r="C14" s="2">
        <v>43102</v>
      </c>
      <c r="D14" s="1" t="s">
        <v>19</v>
      </c>
      <c r="E14" s="1" t="s">
        <v>394</v>
      </c>
      <c r="F14" s="1" t="s">
        <v>5241</v>
      </c>
      <c r="G14">
        <v>19.600000000000001</v>
      </c>
      <c r="H14">
        <v>5</v>
      </c>
      <c r="I14">
        <v>0</v>
      </c>
      <c r="J14">
        <v>9.6039999999999992</v>
      </c>
      <c r="K14" t="str">
        <f>INDEX(product!B:B,MATCH('TABELA TOTAL'!$F5458,product!A:A,0))</f>
        <v>Furniture</v>
      </c>
      <c r="L14" t="str">
        <f>INDEX(product!C:C,MATCH(F14,product!A:A,))</f>
        <v>Fasteners</v>
      </c>
      <c r="M14" t="str">
        <f>INDEX(product!D:D,MATCH(F14,product!A:A,))</f>
        <v>Acco Glide Clips</v>
      </c>
    </row>
    <row r="15" spans="1:13" x14ac:dyDescent="0.25">
      <c r="A15" s="1" t="s">
        <v>5240</v>
      </c>
      <c r="B15" s="2">
        <v>43098</v>
      </c>
      <c r="C15" s="2">
        <v>43102</v>
      </c>
      <c r="D15" s="1" t="s">
        <v>19</v>
      </c>
      <c r="E15" s="1" t="s">
        <v>394</v>
      </c>
      <c r="F15" s="1" t="s">
        <v>2684</v>
      </c>
      <c r="G15">
        <v>68.459999999999994</v>
      </c>
      <c r="H15">
        <v>2</v>
      </c>
      <c r="I15">
        <v>0</v>
      </c>
      <c r="J15">
        <v>20.538</v>
      </c>
      <c r="K15" t="str">
        <f>INDEX(product!B:B,MATCH('TABELA TOTAL'!$F5459,product!A:A,0))</f>
        <v>Office Supplies</v>
      </c>
      <c r="L15" t="str">
        <f>INDEX(product!C:C,MATCH(F15,product!A:A,))</f>
        <v>Furnishings</v>
      </c>
      <c r="M15" t="str">
        <f>INDEX(product!D:D,MATCH(F15,product!A:A,))</f>
        <v>Hand-Finished Solid Wood Document Frame</v>
      </c>
    </row>
    <row r="16" spans="1:13" x14ac:dyDescent="0.25">
      <c r="A16" s="1" t="s">
        <v>6402</v>
      </c>
      <c r="B16" s="2">
        <v>43098</v>
      </c>
      <c r="C16" s="2">
        <v>43101</v>
      </c>
      <c r="D16" s="1" t="s">
        <v>11</v>
      </c>
      <c r="E16" s="1" t="s">
        <v>1555</v>
      </c>
      <c r="F16" s="1" t="s">
        <v>586</v>
      </c>
      <c r="G16">
        <v>1207.8399999999999</v>
      </c>
      <c r="H16">
        <v>8</v>
      </c>
      <c r="I16">
        <v>0</v>
      </c>
      <c r="J16">
        <v>314.03840000000002</v>
      </c>
      <c r="K16" t="str">
        <f>INDEX(product!B:B,MATCH('TABELA TOTAL'!$F7634,product!A:A,0))</f>
        <v>Office Supplies</v>
      </c>
      <c r="L16" t="str">
        <f>INDEX(product!C:C,MATCH(F16,product!A:A,))</f>
        <v>Chairs</v>
      </c>
      <c r="M16" t="str">
        <f>INDEX(product!D:D,MATCH(F16,product!A:A,))</f>
        <v>DMI Arturo Collection Mission-style Design Wood Chair</v>
      </c>
    </row>
    <row r="17" spans="1:13" x14ac:dyDescent="0.25">
      <c r="A17" s="1" t="s">
        <v>6402</v>
      </c>
      <c r="B17" s="2">
        <v>43098</v>
      </c>
      <c r="C17" s="2">
        <v>43101</v>
      </c>
      <c r="D17" s="1" t="s">
        <v>11</v>
      </c>
      <c r="E17" s="1" t="s">
        <v>1555</v>
      </c>
      <c r="F17" s="1" t="s">
        <v>2446</v>
      </c>
      <c r="G17">
        <v>12.53</v>
      </c>
      <c r="H17">
        <v>1</v>
      </c>
      <c r="I17">
        <v>0</v>
      </c>
      <c r="J17">
        <v>5.8891</v>
      </c>
      <c r="K17" t="str">
        <f>INDEX(product!B:B,MATCH('TABELA TOTAL'!$F7635,product!A:A,0))</f>
        <v>Office Supplies</v>
      </c>
      <c r="L17" t="str">
        <f>INDEX(product!C:C,MATCH(F17,product!A:A,))</f>
        <v>Binders</v>
      </c>
      <c r="M17" t="str">
        <f>INDEX(product!D:D,MATCH(F17,product!A:A,))</f>
        <v>GBC ProClick Spines for 32-Hole Punch</v>
      </c>
    </row>
    <row r="18" spans="1:13" x14ac:dyDescent="0.25">
      <c r="A18" s="1" t="s">
        <v>6402</v>
      </c>
      <c r="B18" s="2">
        <v>43098</v>
      </c>
      <c r="C18" s="2">
        <v>43101</v>
      </c>
      <c r="D18" s="1" t="s">
        <v>11</v>
      </c>
      <c r="E18" s="1" t="s">
        <v>1555</v>
      </c>
      <c r="F18" s="1" t="s">
        <v>2912</v>
      </c>
      <c r="G18">
        <v>34.58</v>
      </c>
      <c r="H18">
        <v>1</v>
      </c>
      <c r="I18">
        <v>0</v>
      </c>
      <c r="J18">
        <v>10.0282</v>
      </c>
      <c r="K18" t="str">
        <f>INDEX(product!B:B,MATCH('TABELA TOTAL'!$F7636,product!A:A,0))</f>
        <v>Furniture</v>
      </c>
      <c r="L18" t="str">
        <f>INDEX(product!C:C,MATCH(F18,product!A:A,))</f>
        <v>Art</v>
      </c>
      <c r="M18" t="str">
        <f>INDEX(product!D:D,MATCH(F18,product!A:A,))</f>
        <v>Panasonic KP-350BK Electric Pencil Sharpener with Auto Stop</v>
      </c>
    </row>
    <row r="19" spans="1:13" x14ac:dyDescent="0.25">
      <c r="A19" s="1" t="s">
        <v>6402</v>
      </c>
      <c r="B19" s="2">
        <v>43098</v>
      </c>
      <c r="C19" s="2">
        <v>43101</v>
      </c>
      <c r="D19" s="1" t="s">
        <v>11</v>
      </c>
      <c r="E19" s="1" t="s">
        <v>1555</v>
      </c>
      <c r="F19" s="1" t="s">
        <v>3758</v>
      </c>
      <c r="G19">
        <v>300.98</v>
      </c>
      <c r="H19">
        <v>1</v>
      </c>
      <c r="I19">
        <v>0</v>
      </c>
      <c r="J19">
        <v>87.284199999999998</v>
      </c>
      <c r="K19" t="str">
        <f>INDEX(product!B:B,MATCH('TABELA TOTAL'!$F7637,product!A:A,0))</f>
        <v>Furniture</v>
      </c>
      <c r="L19" t="str">
        <f>INDEX(product!C:C,MATCH(F19,product!A:A,))</f>
        <v>Chairs</v>
      </c>
      <c r="M19" t="str">
        <f>INDEX(product!D:D,MATCH(F19,product!A:A,))</f>
        <v>Global Leather and Oak Executive Chair, Black</v>
      </c>
    </row>
    <row r="20" spans="1:13" x14ac:dyDescent="0.25">
      <c r="A20" s="1" t="s">
        <v>6402</v>
      </c>
      <c r="B20" s="2">
        <v>43098</v>
      </c>
      <c r="C20" s="2">
        <v>43101</v>
      </c>
      <c r="D20" s="1" t="s">
        <v>11</v>
      </c>
      <c r="E20" s="1" t="s">
        <v>1555</v>
      </c>
      <c r="F20" s="1" t="s">
        <v>1845</v>
      </c>
      <c r="G20">
        <v>258.75</v>
      </c>
      <c r="H20">
        <v>3</v>
      </c>
      <c r="I20">
        <v>0</v>
      </c>
      <c r="J20">
        <v>77.625</v>
      </c>
      <c r="K20" t="str">
        <f>INDEX(product!B:B,MATCH('TABELA TOTAL'!$F7638,product!A:A,0))</f>
        <v>Technology</v>
      </c>
      <c r="L20" t="str">
        <f>INDEX(product!C:C,MATCH(F20,product!A:A,))</f>
        <v>Chairs</v>
      </c>
      <c r="M20" t="str">
        <f>INDEX(product!D:D,MATCH(F20,product!A:A,))</f>
        <v>Harbour Creations Steel Folding Chair</v>
      </c>
    </row>
    <row r="21" spans="1:13" x14ac:dyDescent="0.25">
      <c r="A21" s="1" t="s">
        <v>504</v>
      </c>
      <c r="B21" s="2">
        <v>43097</v>
      </c>
      <c r="C21" s="2">
        <v>43102</v>
      </c>
      <c r="D21" s="1" t="s">
        <v>11</v>
      </c>
      <c r="E21" s="1" t="s">
        <v>505</v>
      </c>
      <c r="F21" s="1" t="s">
        <v>506</v>
      </c>
      <c r="G21">
        <v>725.84</v>
      </c>
      <c r="H21">
        <v>4</v>
      </c>
      <c r="I21">
        <v>0</v>
      </c>
      <c r="J21">
        <v>210.49359999999999</v>
      </c>
      <c r="K21" t="str">
        <f>INDEX(product!B:B,MATCH('TABELA TOTAL'!$F272,product!A:A,0))</f>
        <v>Furniture</v>
      </c>
      <c r="L21" t="str">
        <f>INDEX(product!C:C,MATCH(F21,product!A:A,))</f>
        <v>Storage</v>
      </c>
      <c r="M21" t="str">
        <f>INDEX(product!D:D,MATCH(F21,product!A:A,))</f>
        <v>Adjustable Depth Letter/Legal Cart</v>
      </c>
    </row>
    <row r="22" spans="1:13" x14ac:dyDescent="0.25">
      <c r="A22" s="1" t="s">
        <v>1008</v>
      </c>
      <c r="B22" s="2">
        <v>43097</v>
      </c>
      <c r="C22" s="2">
        <v>43104</v>
      </c>
      <c r="D22" s="1" t="s">
        <v>19</v>
      </c>
      <c r="E22" s="1" t="s">
        <v>1009</v>
      </c>
      <c r="F22" s="1" t="s">
        <v>986</v>
      </c>
      <c r="G22">
        <v>72.45</v>
      </c>
      <c r="H22">
        <v>7</v>
      </c>
      <c r="I22">
        <v>0</v>
      </c>
      <c r="J22">
        <v>34.776000000000003</v>
      </c>
      <c r="K22" t="str">
        <f>INDEX(product!B:B,MATCH('TABELA TOTAL'!$F572,product!A:A,0))</f>
        <v>Office Supplies</v>
      </c>
      <c r="L22" t="str">
        <f>INDEX(product!C:C,MATCH(F22,product!A:A,))</f>
        <v>Labels</v>
      </c>
      <c r="M22" t="str">
        <f>INDEX(product!D:D,MATCH(F22,product!A:A,))</f>
        <v>Avery 473</v>
      </c>
    </row>
    <row r="23" spans="1:13" x14ac:dyDescent="0.25">
      <c r="A23" s="1" t="s">
        <v>1008</v>
      </c>
      <c r="B23" s="2">
        <v>43097</v>
      </c>
      <c r="C23" s="2">
        <v>43104</v>
      </c>
      <c r="D23" s="1" t="s">
        <v>19</v>
      </c>
      <c r="E23" s="1" t="s">
        <v>1009</v>
      </c>
      <c r="F23" s="1" t="s">
        <v>426</v>
      </c>
      <c r="G23">
        <v>13.96</v>
      </c>
      <c r="H23">
        <v>4</v>
      </c>
      <c r="I23">
        <v>0</v>
      </c>
      <c r="J23">
        <v>6.4215999999999998</v>
      </c>
      <c r="K23" t="str">
        <f>INDEX(product!B:B,MATCH('TABELA TOTAL'!$F573,product!A:A,0))</f>
        <v>Office Supplies</v>
      </c>
      <c r="L23" t="str">
        <f>INDEX(product!C:C,MATCH(F23,product!A:A,))</f>
        <v>Fasteners</v>
      </c>
      <c r="M23" t="str">
        <f>INDEX(product!D:D,MATCH(F23,product!A:A,))</f>
        <v>OIC Bulk Pack Metal Binder Clips</v>
      </c>
    </row>
    <row r="24" spans="1:13" x14ac:dyDescent="0.25">
      <c r="A24" s="1" t="s">
        <v>1008</v>
      </c>
      <c r="B24" s="2">
        <v>43097</v>
      </c>
      <c r="C24" s="2">
        <v>43104</v>
      </c>
      <c r="D24" s="1" t="s">
        <v>19</v>
      </c>
      <c r="E24" s="1" t="s">
        <v>1009</v>
      </c>
      <c r="F24" s="1" t="s">
        <v>612</v>
      </c>
      <c r="G24">
        <v>33.264000000000003</v>
      </c>
      <c r="H24">
        <v>7</v>
      </c>
      <c r="I24">
        <v>0.2</v>
      </c>
      <c r="J24">
        <v>11.226599999999999</v>
      </c>
      <c r="K24" t="str">
        <f>INDEX(product!B:B,MATCH('TABELA TOTAL'!$F574,product!A:A,0))</f>
        <v>Office Supplies</v>
      </c>
      <c r="L24" t="str">
        <f>INDEX(product!C:C,MATCH(F24,product!A:A,))</f>
        <v>Binders</v>
      </c>
      <c r="M24" t="str">
        <f>INDEX(product!D:D,MATCH(F24,product!A:A,))</f>
        <v>Storex Dura Pro Binders</v>
      </c>
    </row>
    <row r="25" spans="1:13" x14ac:dyDescent="0.25">
      <c r="A25" s="1" t="s">
        <v>1008</v>
      </c>
      <c r="B25" s="2">
        <v>43097</v>
      </c>
      <c r="C25" s="2">
        <v>43104</v>
      </c>
      <c r="D25" s="1" t="s">
        <v>19</v>
      </c>
      <c r="E25" s="1" t="s">
        <v>1009</v>
      </c>
      <c r="F25" s="1" t="s">
        <v>1010</v>
      </c>
      <c r="G25">
        <v>14.85</v>
      </c>
      <c r="H25">
        <v>3</v>
      </c>
      <c r="I25">
        <v>0</v>
      </c>
      <c r="J25">
        <v>4.0095000000000001</v>
      </c>
      <c r="K25" t="str">
        <f>INDEX(product!B:B,MATCH('TABELA TOTAL'!$F575,product!A:A,0))</f>
        <v>Furniture</v>
      </c>
      <c r="L25" t="str">
        <f>INDEX(product!C:C,MATCH(F25,product!A:A,))</f>
        <v>Phones</v>
      </c>
      <c r="M25" t="str">
        <f>INDEX(product!D:D,MATCH(F25,product!A:A,))</f>
        <v>Cush Cases Heavy Duty Rugged Cover Case for Samsung Galaxy S5 - Purple</v>
      </c>
    </row>
    <row r="26" spans="1:13" x14ac:dyDescent="0.25">
      <c r="A26" s="1" t="s">
        <v>1557</v>
      </c>
      <c r="B26" s="2">
        <v>43097</v>
      </c>
      <c r="C26" s="2">
        <v>43101</v>
      </c>
      <c r="D26" s="1" t="s">
        <v>19</v>
      </c>
      <c r="E26" s="1" t="s">
        <v>1558</v>
      </c>
      <c r="F26" s="1" t="s">
        <v>430</v>
      </c>
      <c r="G26">
        <v>27.167999999999999</v>
      </c>
      <c r="H26">
        <v>2</v>
      </c>
      <c r="I26">
        <v>0.2</v>
      </c>
      <c r="J26">
        <v>2.7168000000000001</v>
      </c>
      <c r="K26" t="str">
        <f>INDEX(product!B:B,MATCH('TABELA TOTAL'!$F955,product!A:A,0))</f>
        <v>Office Supplies</v>
      </c>
      <c r="L26" t="str">
        <f>INDEX(product!C:C,MATCH(F26,product!A:A,))</f>
        <v>Art</v>
      </c>
      <c r="M26" t="str">
        <f>INDEX(product!D:D,MATCH(F26,product!A:A,))</f>
        <v>Stanley Bostitch Contemporary Electric Pencil Sharpeners</v>
      </c>
    </row>
    <row r="27" spans="1:13" x14ac:dyDescent="0.25">
      <c r="A27" s="1" t="s">
        <v>1557</v>
      </c>
      <c r="B27" s="2">
        <v>43097</v>
      </c>
      <c r="C27" s="2">
        <v>43101</v>
      </c>
      <c r="D27" s="1" t="s">
        <v>19</v>
      </c>
      <c r="E27" s="1" t="s">
        <v>1558</v>
      </c>
      <c r="F27" s="1" t="s">
        <v>540</v>
      </c>
      <c r="G27">
        <v>78.852800000000002</v>
      </c>
      <c r="H27">
        <v>2</v>
      </c>
      <c r="I27">
        <v>0.32</v>
      </c>
      <c r="J27">
        <v>-11.596</v>
      </c>
      <c r="K27" t="str">
        <f>INDEX(product!B:B,MATCH('TABELA TOTAL'!$F956,product!A:A,0))</f>
        <v>Office Supplies</v>
      </c>
      <c r="L27" t="str">
        <f>INDEX(product!C:C,MATCH(F27,product!A:A,))</f>
        <v>Bookcases</v>
      </c>
      <c r="M27" t="str">
        <f>INDEX(product!D:D,MATCH(F27,product!A:A,))</f>
        <v>Bush Westfield Collection Bookcases, Medium Cherry Finish</v>
      </c>
    </row>
    <row r="28" spans="1:13" x14ac:dyDescent="0.25">
      <c r="A28" s="1" t="s">
        <v>3164</v>
      </c>
      <c r="B28" s="2">
        <v>43097</v>
      </c>
      <c r="C28" s="2">
        <v>43102</v>
      </c>
      <c r="D28" s="1" t="s">
        <v>19</v>
      </c>
      <c r="E28" s="1" t="s">
        <v>2066</v>
      </c>
      <c r="F28" s="1" t="s">
        <v>693</v>
      </c>
      <c r="G28">
        <v>7.4</v>
      </c>
      <c r="H28">
        <v>2</v>
      </c>
      <c r="I28">
        <v>0</v>
      </c>
      <c r="J28">
        <v>3.0339999999999998</v>
      </c>
      <c r="K28" t="str">
        <f>INDEX(product!B:B,MATCH('TABELA TOTAL'!$F2433,product!A:A,0))</f>
        <v>Office Supplies</v>
      </c>
      <c r="L28" t="str">
        <f>INDEX(product!C:C,MATCH(F28,product!A:A,))</f>
        <v>Furnishings</v>
      </c>
      <c r="M28" t="str">
        <f>INDEX(product!D:D,MATCH(F28,product!A:A,))</f>
        <v>3M Hangers With Command Adhesive</v>
      </c>
    </row>
    <row r="29" spans="1:13" x14ac:dyDescent="0.25">
      <c r="A29" s="1" t="s">
        <v>4533</v>
      </c>
      <c r="B29" s="2">
        <v>43097</v>
      </c>
      <c r="C29" s="2">
        <v>43103</v>
      </c>
      <c r="D29" s="1" t="s">
        <v>19</v>
      </c>
      <c r="E29" s="1" t="s">
        <v>1719</v>
      </c>
      <c r="F29" s="1" t="s">
        <v>916</v>
      </c>
      <c r="G29">
        <v>64.784000000000006</v>
      </c>
      <c r="H29">
        <v>1</v>
      </c>
      <c r="I29">
        <v>0.2</v>
      </c>
      <c r="J29">
        <v>-12.956799999999999</v>
      </c>
      <c r="K29" t="str">
        <f>INDEX(product!B:B,MATCH('TABELA TOTAL'!$F4289,product!A:A,0))</f>
        <v>Office Supplies</v>
      </c>
      <c r="L29" t="str">
        <f>INDEX(product!C:C,MATCH(F29,product!A:A,))</f>
        <v>Storage</v>
      </c>
      <c r="M29" t="str">
        <f>INDEX(product!D:D,MATCH(F29,product!A:A,))</f>
        <v>Carina Double Wide Media Storage Towers in Natural &amp; Black</v>
      </c>
    </row>
    <row r="30" spans="1:13" x14ac:dyDescent="0.25">
      <c r="A30" s="1" t="s">
        <v>5594</v>
      </c>
      <c r="B30" s="2">
        <v>43097</v>
      </c>
      <c r="C30" s="2">
        <v>43100</v>
      </c>
      <c r="D30" s="1" t="s">
        <v>11</v>
      </c>
      <c r="E30" s="1" t="s">
        <v>1475</v>
      </c>
      <c r="F30" s="1" t="s">
        <v>1961</v>
      </c>
      <c r="G30">
        <v>1.1879999999999999</v>
      </c>
      <c r="H30">
        <v>2</v>
      </c>
      <c r="I30">
        <v>0.7</v>
      </c>
      <c r="J30">
        <v>-0.99</v>
      </c>
      <c r="K30" t="str">
        <f>INDEX(product!B:B,MATCH('TABELA TOTAL'!$F6091,product!A:A,0))</f>
        <v>Office Supplies</v>
      </c>
      <c r="L30" t="str">
        <f>INDEX(product!C:C,MATCH(F30,product!A:A,))</f>
        <v>Binders</v>
      </c>
      <c r="M30" t="str">
        <f>INDEX(product!D:D,MATCH(F30,product!A:A,))</f>
        <v>Avery Reinforcements for Hole-Punch Pages</v>
      </c>
    </row>
    <row r="31" spans="1:13" x14ac:dyDescent="0.25">
      <c r="A31" s="1" t="s">
        <v>5628</v>
      </c>
      <c r="B31" s="2">
        <v>43097</v>
      </c>
      <c r="C31" s="2">
        <v>43100</v>
      </c>
      <c r="D31" s="1" t="s">
        <v>79</v>
      </c>
      <c r="E31" s="1" t="s">
        <v>3727</v>
      </c>
      <c r="F31" s="1" t="s">
        <v>123</v>
      </c>
      <c r="G31">
        <v>340.70400000000001</v>
      </c>
      <c r="H31">
        <v>6</v>
      </c>
      <c r="I31">
        <v>0.2</v>
      </c>
      <c r="J31">
        <v>-34.070399999999999</v>
      </c>
      <c r="K31" t="str">
        <f>INDEX(product!B:B,MATCH('TABELA TOTAL'!$F6151,product!A:A,0))</f>
        <v>Office Supplies</v>
      </c>
      <c r="L31" t="str">
        <f>INDEX(product!C:C,MATCH(F31,product!A:A,))</f>
        <v>Chairs</v>
      </c>
      <c r="M31" t="str">
        <f>INDEX(product!D:D,MATCH(F31,product!A:A,))</f>
        <v>Novimex Turbo Task Chair</v>
      </c>
    </row>
    <row r="32" spans="1:13" x14ac:dyDescent="0.25">
      <c r="A32" s="1" t="s">
        <v>5980</v>
      </c>
      <c r="B32" s="2">
        <v>43097</v>
      </c>
      <c r="C32" s="2">
        <v>43101</v>
      </c>
      <c r="D32" s="1" t="s">
        <v>19</v>
      </c>
      <c r="E32" s="1" t="s">
        <v>3254</v>
      </c>
      <c r="F32" s="1" t="s">
        <v>3161</v>
      </c>
      <c r="G32">
        <v>1.68</v>
      </c>
      <c r="H32">
        <v>5</v>
      </c>
      <c r="I32">
        <v>0.8</v>
      </c>
      <c r="J32">
        <v>-2.6880000000000002</v>
      </c>
      <c r="K32" t="str">
        <f>INDEX(product!B:B,MATCH('TABELA TOTAL'!$F6820,product!A:A,0))</f>
        <v>Office Supplies</v>
      </c>
      <c r="L32" t="str">
        <f>INDEX(product!C:C,MATCH(F32,product!A:A,))</f>
        <v>Binders</v>
      </c>
      <c r="M32" t="str">
        <f>INDEX(product!D:D,MATCH(F32,product!A:A,))</f>
        <v>Computer Printout Index Tabs</v>
      </c>
    </row>
    <row r="33" spans="1:13" x14ac:dyDescent="0.25">
      <c r="A33" s="1" t="s">
        <v>5980</v>
      </c>
      <c r="B33" s="2">
        <v>43097</v>
      </c>
      <c r="C33" s="2">
        <v>43101</v>
      </c>
      <c r="D33" s="1" t="s">
        <v>19</v>
      </c>
      <c r="E33" s="1" t="s">
        <v>3254</v>
      </c>
      <c r="F33" s="1" t="s">
        <v>3749</v>
      </c>
      <c r="G33">
        <v>7.968</v>
      </c>
      <c r="H33">
        <v>3</v>
      </c>
      <c r="I33">
        <v>0.6</v>
      </c>
      <c r="J33">
        <v>-2.3904000000000001</v>
      </c>
      <c r="K33" t="str">
        <f>INDEX(product!B:B,MATCH('TABELA TOTAL'!$F6821,product!A:A,0))</f>
        <v>Office Supplies</v>
      </c>
      <c r="L33" t="str">
        <f>INDEX(product!C:C,MATCH(F33,product!A:A,))</f>
        <v>Furnishings</v>
      </c>
      <c r="M33" t="str">
        <f>INDEX(product!D:D,MATCH(F33,product!A:A,))</f>
        <v>G.E. Longer-Life Indoor Recessed Floodlight Bulbs</v>
      </c>
    </row>
    <row r="34" spans="1:13" x14ac:dyDescent="0.25">
      <c r="A34" s="1" t="s">
        <v>5980</v>
      </c>
      <c r="B34" s="2">
        <v>43097</v>
      </c>
      <c r="C34" s="2">
        <v>43101</v>
      </c>
      <c r="D34" s="1" t="s">
        <v>19</v>
      </c>
      <c r="E34" s="1" t="s">
        <v>3254</v>
      </c>
      <c r="F34" s="1" t="s">
        <v>348</v>
      </c>
      <c r="G34">
        <v>113.372</v>
      </c>
      <c r="H34">
        <v>2</v>
      </c>
      <c r="I34">
        <v>0.3</v>
      </c>
      <c r="J34">
        <v>-3.2391999999999999</v>
      </c>
      <c r="K34" t="str">
        <f>INDEX(product!B:B,MATCH('TABELA TOTAL'!$F6822,product!A:A,0))</f>
        <v>Office Supplies</v>
      </c>
      <c r="L34" t="str">
        <f>INDEX(product!C:C,MATCH(F34,product!A:A,))</f>
        <v>Chairs</v>
      </c>
      <c r="M34" t="str">
        <f>INDEX(product!D:D,MATCH(F34,product!A:A,))</f>
        <v>Padded Folding Chairs, Black, 4/Carton</v>
      </c>
    </row>
    <row r="35" spans="1:13" x14ac:dyDescent="0.25">
      <c r="A35" s="1" t="s">
        <v>5980</v>
      </c>
      <c r="B35" s="2">
        <v>43097</v>
      </c>
      <c r="C35" s="2">
        <v>43101</v>
      </c>
      <c r="D35" s="1" t="s">
        <v>19</v>
      </c>
      <c r="E35" s="1" t="s">
        <v>3254</v>
      </c>
      <c r="F35" s="1" t="s">
        <v>693</v>
      </c>
      <c r="G35">
        <v>2.96</v>
      </c>
      <c r="H35">
        <v>2</v>
      </c>
      <c r="I35">
        <v>0.6</v>
      </c>
      <c r="J35">
        <v>-1.4059999999999999</v>
      </c>
      <c r="K35" t="str">
        <f>INDEX(product!B:B,MATCH('TABELA TOTAL'!$F6823,product!A:A,0))</f>
        <v>Office Supplies</v>
      </c>
      <c r="L35" t="str">
        <f>INDEX(product!C:C,MATCH(F35,product!A:A,))</f>
        <v>Furnishings</v>
      </c>
      <c r="M35" t="str">
        <f>INDEX(product!D:D,MATCH(F35,product!A:A,))</f>
        <v>3M Hangers With Command Adhesive</v>
      </c>
    </row>
    <row r="36" spans="1:13" x14ac:dyDescent="0.25">
      <c r="A36" s="1" t="s">
        <v>6336</v>
      </c>
      <c r="B36" s="2">
        <v>43097</v>
      </c>
      <c r="C36" s="2">
        <v>43102</v>
      </c>
      <c r="D36" s="1" t="s">
        <v>19</v>
      </c>
      <c r="E36" s="1" t="s">
        <v>172</v>
      </c>
      <c r="F36" s="1" t="s">
        <v>6337</v>
      </c>
      <c r="G36">
        <v>2.48</v>
      </c>
      <c r="H36">
        <v>1</v>
      </c>
      <c r="I36">
        <v>0</v>
      </c>
      <c r="J36">
        <v>0.86799999999999999</v>
      </c>
      <c r="K36" t="str">
        <f>INDEX(product!B:B,MATCH('TABELA TOTAL'!$F7486,product!A:A,0))</f>
        <v>Office Supplies</v>
      </c>
      <c r="L36" t="str">
        <f>INDEX(product!C:C,MATCH(F36,product!A:A,))</f>
        <v>Art</v>
      </c>
      <c r="M36" t="str">
        <f>INDEX(product!D:D,MATCH(F36,product!A:A,))</f>
        <v>Staples in misc. colors</v>
      </c>
    </row>
    <row r="37" spans="1:13" x14ac:dyDescent="0.25">
      <c r="A37" s="1" t="s">
        <v>6336</v>
      </c>
      <c r="B37" s="2">
        <v>43097</v>
      </c>
      <c r="C37" s="2">
        <v>43102</v>
      </c>
      <c r="D37" s="1" t="s">
        <v>19</v>
      </c>
      <c r="E37" s="1" t="s">
        <v>172</v>
      </c>
      <c r="F37" s="1" t="s">
        <v>3772</v>
      </c>
      <c r="G37">
        <v>25.9</v>
      </c>
      <c r="H37">
        <v>5</v>
      </c>
      <c r="I37">
        <v>0</v>
      </c>
      <c r="J37">
        <v>12.691000000000001</v>
      </c>
      <c r="K37" t="str">
        <f>INDEX(product!B:B,MATCH('TABELA TOTAL'!$F7487,product!A:A,0))</f>
        <v>Technology</v>
      </c>
      <c r="L37" t="str">
        <f>INDEX(product!C:C,MATCH(F37,product!A:A,))</f>
        <v>Binders</v>
      </c>
      <c r="M37" t="str">
        <f>INDEX(product!D:D,MATCH(F37,product!A:A,))</f>
        <v>Wilson Jones Impact Binders</v>
      </c>
    </row>
    <row r="38" spans="1:13" x14ac:dyDescent="0.25">
      <c r="A38" s="1" t="s">
        <v>6639</v>
      </c>
      <c r="B38" s="2">
        <v>43097</v>
      </c>
      <c r="C38" s="2">
        <v>43101</v>
      </c>
      <c r="D38" s="1" t="s">
        <v>19</v>
      </c>
      <c r="E38" s="1" t="s">
        <v>3055</v>
      </c>
      <c r="F38" s="1" t="s">
        <v>791</v>
      </c>
      <c r="G38">
        <v>118.25</v>
      </c>
      <c r="H38">
        <v>5</v>
      </c>
      <c r="I38">
        <v>0</v>
      </c>
      <c r="J38">
        <v>34.292499999999997</v>
      </c>
      <c r="K38" t="str">
        <f>INDEX(product!B:B,MATCH('TABELA TOTAL'!$F8099,product!A:A,0))</f>
        <v>Furniture</v>
      </c>
      <c r="L38" t="str">
        <f>INDEX(product!C:C,MATCH(F38,product!A:A,))</f>
        <v>Storage</v>
      </c>
      <c r="M38" t="str">
        <f>INDEX(product!D:D,MATCH(F38,product!A:A,))</f>
        <v>Eldon Mobile Mega Data Cart  Mega Stackable  Add-On Trays</v>
      </c>
    </row>
    <row r="39" spans="1:13" x14ac:dyDescent="0.25">
      <c r="A39" s="1" t="s">
        <v>6639</v>
      </c>
      <c r="B39" s="2">
        <v>43097</v>
      </c>
      <c r="C39" s="2">
        <v>43101</v>
      </c>
      <c r="D39" s="1" t="s">
        <v>19</v>
      </c>
      <c r="E39" s="1" t="s">
        <v>3055</v>
      </c>
      <c r="F39" s="1" t="s">
        <v>3492</v>
      </c>
      <c r="G39">
        <v>4.28</v>
      </c>
      <c r="H39">
        <v>1</v>
      </c>
      <c r="I39">
        <v>0</v>
      </c>
      <c r="J39">
        <v>1.9259999999999999</v>
      </c>
      <c r="K39" t="str">
        <f>INDEX(product!B:B,MATCH('TABELA TOTAL'!$F8100,product!A:A,0))</f>
        <v>Office Supplies</v>
      </c>
      <c r="L39" t="str">
        <f>INDEX(product!C:C,MATCH(F39,product!A:A,))</f>
        <v>Paper</v>
      </c>
      <c r="M39" t="str">
        <f>INDEX(product!D:D,MATCH(F39,product!A:A,))</f>
        <v>Xerox 1953</v>
      </c>
    </row>
    <row r="40" spans="1:13" x14ac:dyDescent="0.25">
      <c r="A40" s="1" t="s">
        <v>3286</v>
      </c>
      <c r="B40" s="2">
        <v>43096</v>
      </c>
      <c r="C40" s="2">
        <v>43096</v>
      </c>
      <c r="D40" s="1" t="s">
        <v>654</v>
      </c>
      <c r="E40" s="1" t="s">
        <v>475</v>
      </c>
      <c r="F40" s="1" t="s">
        <v>1749</v>
      </c>
      <c r="G40">
        <v>164.38800000000001</v>
      </c>
      <c r="H40">
        <v>2</v>
      </c>
      <c r="I40">
        <v>0.4</v>
      </c>
      <c r="J40">
        <v>-35.617400000000004</v>
      </c>
      <c r="K40" t="str">
        <f>INDEX(product!B:B,MATCH('TABELA TOTAL'!$F2571,product!A:A,0))</f>
        <v>Office Supplies</v>
      </c>
      <c r="L40" t="str">
        <f>INDEX(product!C:C,MATCH(F40,product!A:A,))</f>
        <v>Phones</v>
      </c>
      <c r="M40" t="str">
        <f>INDEX(product!D:D,MATCH(F40,product!A:A,))</f>
        <v>AT&amp;T 1080 Corded phone</v>
      </c>
    </row>
    <row r="41" spans="1:13" x14ac:dyDescent="0.25">
      <c r="A41" s="1" t="s">
        <v>3286</v>
      </c>
      <c r="B41" s="2">
        <v>43096</v>
      </c>
      <c r="C41" s="2">
        <v>43096</v>
      </c>
      <c r="D41" s="1" t="s">
        <v>654</v>
      </c>
      <c r="E41" s="1" t="s">
        <v>475</v>
      </c>
      <c r="F41" s="1" t="s">
        <v>328</v>
      </c>
      <c r="G41">
        <v>13.247999999999999</v>
      </c>
      <c r="H41">
        <v>4</v>
      </c>
      <c r="I41">
        <v>0.2</v>
      </c>
      <c r="J41">
        <v>3.6432000000000002</v>
      </c>
      <c r="K41" t="str">
        <f>INDEX(product!B:B,MATCH('TABELA TOTAL'!$F2572,product!A:A,0))</f>
        <v>Office Supplies</v>
      </c>
      <c r="L41" t="str">
        <f>INDEX(product!C:C,MATCH(F41,product!A:A,))</f>
        <v>Art</v>
      </c>
      <c r="M41" t="str">
        <f>INDEX(product!D:D,MATCH(F41,product!A:A,))</f>
        <v>BIC Brite Liner Highlighters</v>
      </c>
    </row>
    <row r="42" spans="1:13" x14ac:dyDescent="0.25">
      <c r="A42" s="1" t="s">
        <v>1629</v>
      </c>
      <c r="B42" s="2">
        <v>43095</v>
      </c>
      <c r="C42" s="2">
        <v>43101</v>
      </c>
      <c r="D42" s="1" t="s">
        <v>19</v>
      </c>
      <c r="E42" s="1" t="s">
        <v>599</v>
      </c>
      <c r="F42" s="1" t="s">
        <v>842</v>
      </c>
      <c r="G42">
        <v>44.75</v>
      </c>
      <c r="H42">
        <v>5</v>
      </c>
      <c r="I42">
        <v>0</v>
      </c>
      <c r="J42">
        <v>20.585000000000001</v>
      </c>
      <c r="K42" t="str">
        <f>INDEX(product!B:B,MATCH('TABELA TOTAL'!$F1010,product!A:A,0))</f>
        <v>Technology</v>
      </c>
      <c r="L42" t="str">
        <f>INDEX(product!C:C,MATCH(F42,product!A:A,))</f>
        <v>Paper</v>
      </c>
      <c r="M42" t="str">
        <f>INDEX(product!D:D,MATCH(F42,product!A:A,))</f>
        <v>Recycled Desk Saver Line "While You Were Out" Book, 5 1/2" X 4"</v>
      </c>
    </row>
    <row r="43" spans="1:13" x14ac:dyDescent="0.25">
      <c r="A43" s="1" t="s">
        <v>4187</v>
      </c>
      <c r="B43" s="2">
        <v>43095</v>
      </c>
      <c r="C43" s="2">
        <v>43099</v>
      </c>
      <c r="D43" s="1" t="s">
        <v>19</v>
      </c>
      <c r="E43" s="1" t="s">
        <v>1982</v>
      </c>
      <c r="F43" s="1" t="s">
        <v>4188</v>
      </c>
      <c r="G43">
        <v>3.1320000000000001</v>
      </c>
      <c r="H43">
        <v>2</v>
      </c>
      <c r="I43">
        <v>0.7</v>
      </c>
      <c r="J43">
        <v>-2.61</v>
      </c>
      <c r="K43" t="str">
        <f>INDEX(product!B:B,MATCH('TABELA TOTAL'!$F3787,product!A:A,0))</f>
        <v>Furniture</v>
      </c>
      <c r="L43" t="str">
        <f>INDEX(product!C:C,MATCH(F43,product!A:A,))</f>
        <v>Binders</v>
      </c>
      <c r="M43" t="str">
        <f>INDEX(product!D:D,MATCH(F43,product!A:A,))</f>
        <v>Acco Economy Flexible Poly Round Ring Binder</v>
      </c>
    </row>
    <row r="44" spans="1:13" x14ac:dyDescent="0.25">
      <c r="A44" s="1" t="s">
        <v>5252</v>
      </c>
      <c r="B44" s="2">
        <v>43095</v>
      </c>
      <c r="C44" s="2">
        <v>43095</v>
      </c>
      <c r="D44" s="1" t="s">
        <v>654</v>
      </c>
      <c r="E44" s="1" t="s">
        <v>1267</v>
      </c>
      <c r="F44" s="1" t="s">
        <v>913</v>
      </c>
      <c r="G44">
        <v>750.68</v>
      </c>
      <c r="H44">
        <v>2</v>
      </c>
      <c r="I44">
        <v>0</v>
      </c>
      <c r="J44">
        <v>37.533999999999999</v>
      </c>
      <c r="K44" t="str">
        <f>INDEX(product!B:B,MATCH('TABELA TOTAL'!$F5476,product!A:A,0))</f>
        <v>Office Supplies</v>
      </c>
      <c r="L44" t="str">
        <f>INDEX(product!C:C,MATCH(F44,product!A:A,))</f>
        <v>Storage</v>
      </c>
      <c r="M44" t="str">
        <f>INDEX(product!D:D,MATCH(F44,product!A:A,))</f>
        <v>Tennsco Single-Tier Lockers</v>
      </c>
    </row>
    <row r="45" spans="1:13" x14ac:dyDescent="0.25">
      <c r="A45" s="1" t="s">
        <v>6673</v>
      </c>
      <c r="B45" s="2">
        <v>43095</v>
      </c>
      <c r="C45" s="2">
        <v>43101</v>
      </c>
      <c r="D45" s="1" t="s">
        <v>19</v>
      </c>
      <c r="E45" s="1" t="s">
        <v>934</v>
      </c>
      <c r="F45" s="1" t="s">
        <v>2995</v>
      </c>
      <c r="G45">
        <v>16.032</v>
      </c>
      <c r="H45">
        <v>3</v>
      </c>
      <c r="I45">
        <v>0.2</v>
      </c>
      <c r="J45">
        <v>5.6112000000000002</v>
      </c>
      <c r="K45" t="str">
        <f>INDEX(product!B:B,MATCH('TABELA TOTAL'!$F8160,product!A:A,0))</f>
        <v>Office Supplies</v>
      </c>
      <c r="L45" t="str">
        <f>INDEX(product!C:C,MATCH(F45,product!A:A,))</f>
        <v>Paper</v>
      </c>
      <c r="M45" t="str">
        <f>INDEX(product!D:D,MATCH(F45,product!A:A,))</f>
        <v>Xerox 1959</v>
      </c>
    </row>
    <row r="46" spans="1:13" x14ac:dyDescent="0.25">
      <c r="A46" s="1" t="s">
        <v>225</v>
      </c>
      <c r="B46" s="2">
        <v>43094</v>
      </c>
      <c r="C46" s="2">
        <v>43099</v>
      </c>
      <c r="D46" s="1" t="s">
        <v>19</v>
      </c>
      <c r="E46" s="1" t="s">
        <v>226</v>
      </c>
      <c r="F46" s="1" t="s">
        <v>227</v>
      </c>
      <c r="G46">
        <v>41.96</v>
      </c>
      <c r="H46">
        <v>2</v>
      </c>
      <c r="I46">
        <v>0</v>
      </c>
      <c r="J46">
        <v>10.909599999999999</v>
      </c>
      <c r="K46" t="str">
        <f>INDEX(product!B:B,MATCH('TABELA TOTAL'!$F112,product!A:A,0))</f>
        <v>Office Supplies</v>
      </c>
      <c r="L46" t="str">
        <f>INDEX(product!C:C,MATCH(F46,product!A:A,))</f>
        <v>Furnishings</v>
      </c>
      <c r="M46" t="str">
        <f>INDEX(product!D:D,MATCH(F46,product!A:A,))</f>
        <v>Magnifier Swing Arm Lamp</v>
      </c>
    </row>
    <row r="47" spans="1:13" x14ac:dyDescent="0.25">
      <c r="A47" s="1" t="s">
        <v>1174</v>
      </c>
      <c r="B47" s="2">
        <v>43094</v>
      </c>
      <c r="C47" s="2">
        <v>43098</v>
      </c>
      <c r="D47" s="1" t="s">
        <v>19</v>
      </c>
      <c r="E47" s="1" t="s">
        <v>1175</v>
      </c>
      <c r="F47" s="1" t="s">
        <v>1176</v>
      </c>
      <c r="G47">
        <v>191.98400000000001</v>
      </c>
      <c r="H47">
        <v>2</v>
      </c>
      <c r="I47">
        <v>0.2</v>
      </c>
      <c r="J47">
        <v>4.7995999999999999</v>
      </c>
      <c r="K47" t="str">
        <f>INDEX(product!B:B,MATCH('TABELA TOTAL'!$F690,product!A:A,0))</f>
        <v>Furniture</v>
      </c>
      <c r="L47" t="str">
        <f>INDEX(product!C:C,MATCH(F47,product!A:A,))</f>
        <v>Bookcases</v>
      </c>
      <c r="M47" t="str">
        <f>INDEX(product!D:D,MATCH(F47,product!A:A,))</f>
        <v>Bush Andora Bookcase, Maple/Graphite Gray Finish</v>
      </c>
    </row>
    <row r="48" spans="1:13" x14ac:dyDescent="0.25">
      <c r="A48" s="1" t="s">
        <v>2772</v>
      </c>
      <c r="B48" s="2">
        <v>43094</v>
      </c>
      <c r="C48" s="2">
        <v>43097</v>
      </c>
      <c r="D48" s="1" t="s">
        <v>11</v>
      </c>
      <c r="E48" s="1" t="s">
        <v>2508</v>
      </c>
      <c r="F48" s="1" t="s">
        <v>1943</v>
      </c>
      <c r="G48">
        <v>95.94</v>
      </c>
      <c r="H48">
        <v>3</v>
      </c>
      <c r="I48">
        <v>0</v>
      </c>
      <c r="J48">
        <v>9.5939999999999994</v>
      </c>
      <c r="K48" t="str">
        <f>INDEX(product!B:B,MATCH('TABELA TOTAL'!$F2004,product!A:A,0))</f>
        <v>Office Supplies</v>
      </c>
      <c r="L48" t="str">
        <f>INDEX(product!C:C,MATCH(F48,product!A:A,))</f>
        <v>Storage</v>
      </c>
      <c r="M48" t="str">
        <f>INDEX(product!D:D,MATCH(F48,product!A:A,))</f>
        <v>Fellowes Bankers Box Stor/Drawer Steel Plus</v>
      </c>
    </row>
    <row r="49" spans="1:13" x14ac:dyDescent="0.25">
      <c r="A49" s="1" t="s">
        <v>2772</v>
      </c>
      <c r="B49" s="2">
        <v>43094</v>
      </c>
      <c r="C49" s="2">
        <v>43097</v>
      </c>
      <c r="D49" s="1" t="s">
        <v>11</v>
      </c>
      <c r="E49" s="1" t="s">
        <v>2508</v>
      </c>
      <c r="F49" s="1" t="s">
        <v>135</v>
      </c>
      <c r="G49">
        <v>304.45</v>
      </c>
      <c r="H49">
        <v>5</v>
      </c>
      <c r="I49">
        <v>0</v>
      </c>
      <c r="J49">
        <v>76.112499999999997</v>
      </c>
      <c r="K49" t="str">
        <f>INDEX(product!B:B,MATCH('TABELA TOTAL'!$F2005,product!A:A,0))</f>
        <v>Furniture</v>
      </c>
      <c r="L49" t="str">
        <f>INDEX(product!C:C,MATCH(F49,product!A:A,))</f>
        <v>Chairs</v>
      </c>
      <c r="M49" t="str">
        <f>INDEX(product!D:D,MATCH(F49,product!A:A,))</f>
        <v>Global Value Mid-Back Manager's Chair, Gray</v>
      </c>
    </row>
    <row r="50" spans="1:13" x14ac:dyDescent="0.25">
      <c r="A50" s="1" t="s">
        <v>3158</v>
      </c>
      <c r="B50" s="2">
        <v>43094</v>
      </c>
      <c r="C50" s="2">
        <v>43099</v>
      </c>
      <c r="D50" s="1" t="s">
        <v>19</v>
      </c>
      <c r="E50" s="1" t="s">
        <v>3055</v>
      </c>
      <c r="F50" s="1" t="s">
        <v>1515</v>
      </c>
      <c r="G50">
        <v>158.928</v>
      </c>
      <c r="H50">
        <v>7</v>
      </c>
      <c r="I50">
        <v>0.2</v>
      </c>
      <c r="J50">
        <v>41.718600000000002</v>
      </c>
      <c r="K50" t="str">
        <f>INDEX(product!B:B,MATCH('TABELA TOTAL'!$F2425,product!A:A,0))</f>
        <v>Office Supplies</v>
      </c>
      <c r="L50" t="str">
        <f>INDEX(product!C:C,MATCH(F50,product!A:A,))</f>
        <v>Accessories</v>
      </c>
      <c r="M50" t="str">
        <f>INDEX(product!D:D,MATCH(F50,product!A:A,))</f>
        <v>Maxell 4.7GB DVD-R</v>
      </c>
    </row>
    <row r="51" spans="1:13" x14ac:dyDescent="0.25">
      <c r="A51" s="1" t="s">
        <v>3158</v>
      </c>
      <c r="B51" s="2">
        <v>43094</v>
      </c>
      <c r="C51" s="2">
        <v>43099</v>
      </c>
      <c r="D51" s="1" t="s">
        <v>19</v>
      </c>
      <c r="E51" s="1" t="s">
        <v>3055</v>
      </c>
      <c r="F51" s="1" t="s">
        <v>3091</v>
      </c>
      <c r="G51">
        <v>13.023</v>
      </c>
      <c r="H51">
        <v>1</v>
      </c>
      <c r="I51">
        <v>0.7</v>
      </c>
      <c r="J51">
        <v>-10.4184</v>
      </c>
      <c r="K51" t="str">
        <f>INDEX(product!B:B,MATCH('TABELA TOTAL'!$F2426,product!A:A,0))</f>
        <v>Office Supplies</v>
      </c>
      <c r="L51" t="str">
        <f>INDEX(product!C:C,MATCH(F51,product!A:A,))</f>
        <v>Binders</v>
      </c>
      <c r="M51" t="str">
        <f>INDEX(product!D:D,MATCH(F51,product!A:A,))</f>
        <v>Satellite Sectional Post Binders</v>
      </c>
    </row>
    <row r="52" spans="1:13" x14ac:dyDescent="0.25">
      <c r="A52" s="1" t="s">
        <v>3158</v>
      </c>
      <c r="B52" s="2">
        <v>43094</v>
      </c>
      <c r="C52" s="2">
        <v>43099</v>
      </c>
      <c r="D52" s="1" t="s">
        <v>19</v>
      </c>
      <c r="E52" s="1" t="s">
        <v>3055</v>
      </c>
      <c r="F52" s="1" t="s">
        <v>3159</v>
      </c>
      <c r="G52">
        <v>273.06</v>
      </c>
      <c r="H52">
        <v>2</v>
      </c>
      <c r="I52">
        <v>0.4</v>
      </c>
      <c r="J52">
        <v>-104.673</v>
      </c>
      <c r="K52" t="str">
        <f>INDEX(product!B:B,MATCH('TABELA TOTAL'!$F2427,product!A:A,0))</f>
        <v>Technology</v>
      </c>
      <c r="L52" t="str">
        <f>INDEX(product!C:C,MATCH(F52,product!A:A,))</f>
        <v>Tables</v>
      </c>
      <c r="M52" t="str">
        <f>INDEX(product!D:D,MATCH(F52,product!A:A,))</f>
        <v>Hon Rectangular Conference Tables</v>
      </c>
    </row>
    <row r="53" spans="1:13" x14ac:dyDescent="0.25">
      <c r="A53" s="1" t="s">
        <v>3158</v>
      </c>
      <c r="B53" s="2">
        <v>43094</v>
      </c>
      <c r="C53" s="2">
        <v>43099</v>
      </c>
      <c r="D53" s="1" t="s">
        <v>19</v>
      </c>
      <c r="E53" s="1" t="s">
        <v>3055</v>
      </c>
      <c r="F53" s="1" t="s">
        <v>2811</v>
      </c>
      <c r="G53">
        <v>39.311999999999998</v>
      </c>
      <c r="H53">
        <v>13</v>
      </c>
      <c r="I53">
        <v>0.2</v>
      </c>
      <c r="J53">
        <v>12.776400000000001</v>
      </c>
      <c r="K53" t="str">
        <f>INDEX(product!B:B,MATCH('TABELA TOTAL'!$F2428,product!A:A,0))</f>
        <v>Office Supplies</v>
      </c>
      <c r="L53" t="str">
        <f>INDEX(product!C:C,MATCH(F53,product!A:A,))</f>
        <v>Fasteners</v>
      </c>
      <c r="M53" t="str">
        <f>INDEX(product!D:D,MATCH(F53,product!A:A,))</f>
        <v>Staples</v>
      </c>
    </row>
    <row r="54" spans="1:13" x14ac:dyDescent="0.25">
      <c r="A54" s="1" t="s">
        <v>4909</v>
      </c>
      <c r="B54" s="2">
        <v>43094</v>
      </c>
      <c r="C54" s="2">
        <v>43098</v>
      </c>
      <c r="D54" s="1" t="s">
        <v>11</v>
      </c>
      <c r="E54" s="1" t="s">
        <v>1920</v>
      </c>
      <c r="F54" s="1" t="s">
        <v>4815</v>
      </c>
      <c r="G54">
        <v>96.08</v>
      </c>
      <c r="H54">
        <v>2</v>
      </c>
      <c r="I54">
        <v>0</v>
      </c>
      <c r="J54">
        <v>46.118400000000001</v>
      </c>
      <c r="K54" t="str">
        <f>INDEX(product!B:B,MATCH('TABELA TOTAL'!$F4923,product!A:A,0))</f>
        <v>Technology</v>
      </c>
      <c r="L54" t="str">
        <f>INDEX(product!C:C,MATCH(F54,product!A:A,))</f>
        <v>Paper</v>
      </c>
      <c r="M54" t="str">
        <f>INDEX(product!D:D,MATCH(F54,product!A:A,))</f>
        <v>14-7/8 x 11 Blue Bar Computer Printout Paper</v>
      </c>
    </row>
    <row r="55" spans="1:13" x14ac:dyDescent="0.25">
      <c r="A55" s="1" t="s">
        <v>4909</v>
      </c>
      <c r="B55" s="2">
        <v>43094</v>
      </c>
      <c r="C55" s="2">
        <v>43098</v>
      </c>
      <c r="D55" s="1" t="s">
        <v>11</v>
      </c>
      <c r="E55" s="1" t="s">
        <v>1920</v>
      </c>
      <c r="F55" s="1" t="s">
        <v>1709</v>
      </c>
      <c r="G55">
        <v>3.62</v>
      </c>
      <c r="H55">
        <v>2</v>
      </c>
      <c r="I55">
        <v>0</v>
      </c>
      <c r="J55">
        <v>1.1946000000000001</v>
      </c>
      <c r="K55" t="str">
        <f>INDEX(product!B:B,MATCH('TABELA TOTAL'!$F4924,product!A:A,0))</f>
        <v>Office Supplies</v>
      </c>
      <c r="L55" t="str">
        <f>INDEX(product!C:C,MATCH(F55,product!A:A,))</f>
        <v>Fasteners</v>
      </c>
      <c r="M55" t="str">
        <f>INDEX(product!D:D,MATCH(F55,product!A:A,))</f>
        <v>Assorted Color Push Pins</v>
      </c>
    </row>
    <row r="56" spans="1:13" x14ac:dyDescent="0.25">
      <c r="A56" s="1" t="s">
        <v>4909</v>
      </c>
      <c r="B56" s="2">
        <v>43094</v>
      </c>
      <c r="C56" s="2">
        <v>43098</v>
      </c>
      <c r="D56" s="1" t="s">
        <v>11</v>
      </c>
      <c r="E56" s="1" t="s">
        <v>1920</v>
      </c>
      <c r="F56" s="1" t="s">
        <v>1959</v>
      </c>
      <c r="G56">
        <v>629.1</v>
      </c>
      <c r="H56">
        <v>6</v>
      </c>
      <c r="I56">
        <v>0</v>
      </c>
      <c r="J56">
        <v>301.96800000000002</v>
      </c>
      <c r="K56" t="str">
        <f>INDEX(product!B:B,MATCH('TABELA TOTAL'!$F4925,product!A:A,0))</f>
        <v>Office Supplies</v>
      </c>
      <c r="L56" t="str">
        <f>INDEX(product!C:C,MATCH(F56,product!A:A,))</f>
        <v>Paper</v>
      </c>
      <c r="M56" t="str">
        <f>INDEX(product!D:D,MATCH(F56,product!A:A,))</f>
        <v>Xerox 1915</v>
      </c>
    </row>
    <row r="57" spans="1:13" x14ac:dyDescent="0.25">
      <c r="A57" s="1" t="s">
        <v>4909</v>
      </c>
      <c r="B57" s="2">
        <v>43094</v>
      </c>
      <c r="C57" s="2">
        <v>43098</v>
      </c>
      <c r="D57" s="1" t="s">
        <v>11</v>
      </c>
      <c r="E57" s="1" t="s">
        <v>1920</v>
      </c>
      <c r="F57" s="1" t="s">
        <v>3389</v>
      </c>
      <c r="G57">
        <v>90.48</v>
      </c>
      <c r="H57">
        <v>2</v>
      </c>
      <c r="I57">
        <v>0</v>
      </c>
      <c r="J57">
        <v>23.524799999999999</v>
      </c>
      <c r="K57" t="str">
        <f>INDEX(product!B:B,MATCH('TABELA TOTAL'!$F4926,product!A:A,0))</f>
        <v>Office Supplies</v>
      </c>
      <c r="L57" t="str">
        <f>INDEX(product!C:C,MATCH(F57,product!A:A,))</f>
        <v>Phones</v>
      </c>
      <c r="M57" t="str">
        <f>INDEX(product!D:D,MATCH(F57,product!A:A,))</f>
        <v>AT&amp;T 17929 Lendline Telephone</v>
      </c>
    </row>
    <row r="58" spans="1:13" x14ac:dyDescent="0.25">
      <c r="A58" s="1" t="s">
        <v>5587</v>
      </c>
      <c r="B58" s="2">
        <v>43094</v>
      </c>
      <c r="C58" s="2">
        <v>43098</v>
      </c>
      <c r="D58" s="1" t="s">
        <v>19</v>
      </c>
      <c r="E58" s="1" t="s">
        <v>387</v>
      </c>
      <c r="F58" s="1" t="s">
        <v>2847</v>
      </c>
      <c r="G58">
        <v>153.55199999999999</v>
      </c>
      <c r="H58">
        <v>3</v>
      </c>
      <c r="I58">
        <v>0.2</v>
      </c>
      <c r="J58">
        <v>51.823799999999999</v>
      </c>
      <c r="K58" t="str">
        <f>INDEX(product!B:B,MATCH('TABELA TOTAL'!$F6076,product!A:A,0))</f>
        <v>Office Supplies</v>
      </c>
      <c r="L58" t="str">
        <f>INDEX(product!C:C,MATCH(F58,product!A:A,))</f>
        <v>Binders</v>
      </c>
      <c r="M58" t="str">
        <f>INDEX(product!D:D,MATCH(F58,product!A:A,))</f>
        <v>GBC DocuBind P50 Personal Binding Machine</v>
      </c>
    </row>
    <row r="59" spans="1:13" x14ac:dyDescent="0.25">
      <c r="A59" s="1" t="s">
        <v>5587</v>
      </c>
      <c r="B59" s="2">
        <v>43094</v>
      </c>
      <c r="C59" s="2">
        <v>43098</v>
      </c>
      <c r="D59" s="1" t="s">
        <v>19</v>
      </c>
      <c r="E59" s="1" t="s">
        <v>387</v>
      </c>
      <c r="F59" s="1" t="s">
        <v>550</v>
      </c>
      <c r="G59">
        <v>270.62</v>
      </c>
      <c r="H59">
        <v>2</v>
      </c>
      <c r="I59">
        <v>0</v>
      </c>
      <c r="J59">
        <v>2.7061999999999999</v>
      </c>
      <c r="K59" t="str">
        <f>INDEX(product!B:B,MATCH('TABELA TOTAL'!$F6077,product!A:A,0))</f>
        <v>Office Supplies</v>
      </c>
      <c r="L59" t="str">
        <f>INDEX(product!C:C,MATCH(F59,product!A:A,))</f>
        <v>Storage</v>
      </c>
      <c r="M59" t="str">
        <f>INDEX(product!D:D,MATCH(F59,product!A:A,))</f>
        <v>Tennsco Stur-D-Stor Boltless Shelving, 5 Shelves, 24" Deep, Sand</v>
      </c>
    </row>
    <row r="60" spans="1:13" x14ac:dyDescent="0.25">
      <c r="A60" s="1" t="s">
        <v>5975</v>
      </c>
      <c r="B60" s="2">
        <v>43094</v>
      </c>
      <c r="C60" s="2">
        <v>43098</v>
      </c>
      <c r="D60" s="1" t="s">
        <v>19</v>
      </c>
      <c r="E60" s="1" t="s">
        <v>1062</v>
      </c>
      <c r="F60" s="1" t="s">
        <v>617</v>
      </c>
      <c r="G60">
        <v>3.8559999999999999</v>
      </c>
      <c r="H60">
        <v>1</v>
      </c>
      <c r="I60">
        <v>0.2</v>
      </c>
      <c r="J60">
        <v>1.3977999999999999</v>
      </c>
      <c r="K60" t="str">
        <f>INDEX(product!B:B,MATCH('TABELA TOTAL'!$F6808,product!A:A,0))</f>
        <v>Technology</v>
      </c>
      <c r="L60" t="str">
        <f>INDEX(product!C:C,MATCH(F60,product!A:A,))</f>
        <v>Binders</v>
      </c>
      <c r="M60" t="str">
        <f>INDEX(product!D:D,MATCH(F60,product!A:A,))</f>
        <v>Tuff Stuff Recycled Round Ring Binders</v>
      </c>
    </row>
    <row r="61" spans="1:13" x14ac:dyDescent="0.25">
      <c r="A61" s="1" t="s">
        <v>6569</v>
      </c>
      <c r="B61" s="2">
        <v>43094</v>
      </c>
      <c r="C61" s="2">
        <v>43101</v>
      </c>
      <c r="D61" s="1" t="s">
        <v>19</v>
      </c>
      <c r="E61" s="1" t="s">
        <v>1402</v>
      </c>
      <c r="F61" s="1" t="s">
        <v>1498</v>
      </c>
      <c r="G61">
        <v>39.582000000000001</v>
      </c>
      <c r="H61">
        <v>9</v>
      </c>
      <c r="I61">
        <v>0.8</v>
      </c>
      <c r="J61">
        <v>-59.372999999999998</v>
      </c>
      <c r="K61" t="str">
        <f>INDEX(product!B:B,MATCH('TABELA TOTAL'!$F7944,product!A:A,0))</f>
        <v>Furniture</v>
      </c>
      <c r="L61" t="str">
        <f>INDEX(product!C:C,MATCH(F61,product!A:A,))</f>
        <v>Binders</v>
      </c>
      <c r="M61" t="str">
        <f>INDEX(product!D:D,MATCH(F61,product!A:A,))</f>
        <v>Wilson Jones Legal Size Ring Binders</v>
      </c>
    </row>
    <row r="62" spans="1:13" x14ac:dyDescent="0.25">
      <c r="A62" s="1" t="s">
        <v>6569</v>
      </c>
      <c r="B62" s="2">
        <v>43094</v>
      </c>
      <c r="C62" s="2">
        <v>43101</v>
      </c>
      <c r="D62" s="1" t="s">
        <v>19</v>
      </c>
      <c r="E62" s="1" t="s">
        <v>1402</v>
      </c>
      <c r="F62" s="1" t="s">
        <v>3544</v>
      </c>
      <c r="G62">
        <v>44.688000000000002</v>
      </c>
      <c r="H62">
        <v>7</v>
      </c>
      <c r="I62">
        <v>0.2</v>
      </c>
      <c r="J62">
        <v>5.0274000000000001</v>
      </c>
      <c r="K62" t="str">
        <f>INDEX(product!B:B,MATCH('TABELA TOTAL'!$F7945,product!A:A,0))</f>
        <v>Office Supplies</v>
      </c>
      <c r="L62" t="str">
        <f>INDEX(product!C:C,MATCH(F62,product!A:A,))</f>
        <v>Supplies</v>
      </c>
      <c r="M62" t="str">
        <f>INDEX(product!D:D,MATCH(F62,product!A:A,))</f>
        <v>Staple remover</v>
      </c>
    </row>
    <row r="63" spans="1:13" x14ac:dyDescent="0.25">
      <c r="A63" s="1" t="s">
        <v>6569</v>
      </c>
      <c r="B63" s="2">
        <v>43094</v>
      </c>
      <c r="C63" s="2">
        <v>43101</v>
      </c>
      <c r="D63" s="1" t="s">
        <v>19</v>
      </c>
      <c r="E63" s="1" t="s">
        <v>1402</v>
      </c>
      <c r="F63" s="1" t="s">
        <v>3774</v>
      </c>
      <c r="G63">
        <v>31.744</v>
      </c>
      <c r="H63">
        <v>2</v>
      </c>
      <c r="I63">
        <v>0.2</v>
      </c>
      <c r="J63">
        <v>2.3807999999999998</v>
      </c>
      <c r="K63" t="str">
        <f>INDEX(product!B:B,MATCH('TABELA TOTAL'!$F7946,product!A:A,0))</f>
        <v>Furniture</v>
      </c>
      <c r="L63" t="str">
        <f>INDEX(product!C:C,MATCH(F63,product!A:A,))</f>
        <v>Art</v>
      </c>
      <c r="M63" t="str">
        <f>INDEX(product!D:D,MATCH(F63,product!A:A,))</f>
        <v>Newell 34</v>
      </c>
    </row>
    <row r="64" spans="1:13" x14ac:dyDescent="0.25">
      <c r="A64" s="1" t="s">
        <v>6569</v>
      </c>
      <c r="B64" s="2">
        <v>43094</v>
      </c>
      <c r="C64" s="2">
        <v>43101</v>
      </c>
      <c r="D64" s="1" t="s">
        <v>19</v>
      </c>
      <c r="E64" s="1" t="s">
        <v>1402</v>
      </c>
      <c r="F64" s="1" t="s">
        <v>1700</v>
      </c>
      <c r="G64">
        <v>40.98</v>
      </c>
      <c r="H64">
        <v>5</v>
      </c>
      <c r="I64">
        <v>0.8</v>
      </c>
      <c r="J64">
        <v>-65.567999999999998</v>
      </c>
      <c r="K64" t="str">
        <f>INDEX(product!B:B,MATCH('TABELA TOTAL'!$F7947,product!A:A,0))</f>
        <v>Office Supplies</v>
      </c>
      <c r="L64" t="str">
        <f>INDEX(product!C:C,MATCH(F64,product!A:A,))</f>
        <v>Binders</v>
      </c>
      <c r="M64" t="str">
        <f>INDEX(product!D:D,MATCH(F64,product!A:A,))</f>
        <v>Wilson Jones Ledger-Size, Piano-Hinge Binder, 2", Blue</v>
      </c>
    </row>
    <row r="65" spans="1:13" x14ac:dyDescent="0.25">
      <c r="A65" s="1" t="s">
        <v>6569</v>
      </c>
      <c r="B65" s="2">
        <v>43094</v>
      </c>
      <c r="C65" s="2">
        <v>43101</v>
      </c>
      <c r="D65" s="1" t="s">
        <v>19</v>
      </c>
      <c r="E65" s="1" t="s">
        <v>1402</v>
      </c>
      <c r="F65" s="1" t="s">
        <v>2413</v>
      </c>
      <c r="G65">
        <v>3.1680000000000001</v>
      </c>
      <c r="H65">
        <v>3</v>
      </c>
      <c r="I65">
        <v>0.8</v>
      </c>
      <c r="J65">
        <v>-5.0688000000000004</v>
      </c>
      <c r="K65" t="str">
        <f>INDEX(product!B:B,MATCH('TABELA TOTAL'!$F7948,product!A:A,0))</f>
        <v>Office Supplies</v>
      </c>
      <c r="L65" t="str">
        <f>INDEX(product!C:C,MATCH(F65,product!A:A,))</f>
        <v>Binders</v>
      </c>
      <c r="M65" t="str">
        <f>INDEX(product!D:D,MATCH(F65,product!A:A,))</f>
        <v>Wilson Jones 1" Hanging DublLock Ring Binders</v>
      </c>
    </row>
    <row r="66" spans="1:13" x14ac:dyDescent="0.25">
      <c r="A66" s="1" t="s">
        <v>7119</v>
      </c>
      <c r="B66" s="2">
        <v>43094</v>
      </c>
      <c r="C66" s="2">
        <v>43097</v>
      </c>
      <c r="D66" s="1" t="s">
        <v>79</v>
      </c>
      <c r="E66" s="1" t="s">
        <v>1671</v>
      </c>
      <c r="F66" s="1" t="s">
        <v>3606</v>
      </c>
      <c r="G66">
        <v>21</v>
      </c>
      <c r="H66">
        <v>3</v>
      </c>
      <c r="I66">
        <v>0.2</v>
      </c>
      <c r="J66">
        <v>5.7750000000000004</v>
      </c>
      <c r="K66" t="str">
        <f>INDEX(product!B:B,MATCH('TABELA TOTAL'!$F8958,product!A:A,0))</f>
        <v>Office Supplies</v>
      </c>
      <c r="L66" t="str">
        <f>INDEX(product!C:C,MATCH(F66,product!A:A,))</f>
        <v>Furnishings</v>
      </c>
      <c r="M66" t="str">
        <f>INDEX(product!D:D,MATCH(F66,product!A:A,))</f>
        <v>Eldon 400 Class Desk Accessories, Black Carbon</v>
      </c>
    </row>
    <row r="67" spans="1:13" x14ac:dyDescent="0.25">
      <c r="A67" s="1" t="s">
        <v>7119</v>
      </c>
      <c r="B67" s="2">
        <v>43094</v>
      </c>
      <c r="C67" s="2">
        <v>43097</v>
      </c>
      <c r="D67" s="1" t="s">
        <v>79</v>
      </c>
      <c r="E67" s="1" t="s">
        <v>1671</v>
      </c>
      <c r="F67" s="1" t="s">
        <v>7075</v>
      </c>
      <c r="G67">
        <v>120</v>
      </c>
      <c r="H67">
        <v>2</v>
      </c>
      <c r="I67">
        <v>0.5</v>
      </c>
      <c r="J67">
        <v>-7.2</v>
      </c>
      <c r="K67" t="str">
        <f>INDEX(product!B:B,MATCH('TABELA TOTAL'!$F8959,product!A:A,0))</f>
        <v>Office Supplies</v>
      </c>
      <c r="L67" t="str">
        <f>INDEX(product!C:C,MATCH(F67,product!A:A,))</f>
        <v>Machines</v>
      </c>
      <c r="M67" t="str">
        <f>INDEX(product!D:D,MATCH(F67,product!A:A,))</f>
        <v>Lexmark 20R1285 X6650 Wireless All-in-One Printer</v>
      </c>
    </row>
    <row r="68" spans="1:13" x14ac:dyDescent="0.25">
      <c r="A68" s="1" t="s">
        <v>7344</v>
      </c>
      <c r="B68" s="2">
        <v>43094</v>
      </c>
      <c r="C68" s="2">
        <v>43098</v>
      </c>
      <c r="D68" s="1" t="s">
        <v>19</v>
      </c>
      <c r="E68" s="1" t="s">
        <v>103</v>
      </c>
      <c r="F68" s="1" t="s">
        <v>4561</v>
      </c>
      <c r="G68">
        <v>31.8</v>
      </c>
      <c r="H68">
        <v>3</v>
      </c>
      <c r="I68">
        <v>0</v>
      </c>
      <c r="J68">
        <v>13.673999999999999</v>
      </c>
      <c r="K68" t="str">
        <f>INDEX(product!B:B,MATCH('TABELA TOTAL'!$F9378,product!A:A,0))</f>
        <v>Office Supplies</v>
      </c>
      <c r="L68" t="str">
        <f>INDEX(product!C:C,MATCH(F68,product!A:A,))</f>
        <v>Accessories</v>
      </c>
      <c r="M68" t="str">
        <f>INDEX(product!D:D,MATCH(F68,product!A:A,))</f>
        <v>Memorex Micro Travel Drive 4 GB</v>
      </c>
    </row>
    <row r="69" spans="1:13" x14ac:dyDescent="0.25">
      <c r="A69" s="1" t="s">
        <v>726</v>
      </c>
      <c r="B69" s="2">
        <v>43093</v>
      </c>
      <c r="C69" s="2">
        <v>43098</v>
      </c>
      <c r="D69" s="1" t="s">
        <v>19</v>
      </c>
      <c r="E69" s="1" t="s">
        <v>727</v>
      </c>
      <c r="F69" s="1" t="s">
        <v>728</v>
      </c>
      <c r="G69">
        <v>35.909999999999997</v>
      </c>
      <c r="H69">
        <v>3</v>
      </c>
      <c r="I69">
        <v>0</v>
      </c>
      <c r="J69">
        <v>9.6957000000000004</v>
      </c>
      <c r="K69" t="str">
        <f>INDEX(product!B:B,MATCH('TABELA TOTAL'!$F406,product!A:A,0))</f>
        <v>Office Supplies</v>
      </c>
      <c r="L69" t="str">
        <f>INDEX(product!C:C,MATCH(F69,product!A:A,))</f>
        <v>Appliances</v>
      </c>
      <c r="M69" t="str">
        <f>INDEX(product!D:D,MATCH(F69,product!A:A,))</f>
        <v>Staple holder</v>
      </c>
    </row>
    <row r="70" spans="1:13" x14ac:dyDescent="0.25">
      <c r="A70" s="1" t="s">
        <v>2238</v>
      </c>
      <c r="B70" s="2">
        <v>43093</v>
      </c>
      <c r="C70" s="2">
        <v>43098</v>
      </c>
      <c r="D70" s="1" t="s">
        <v>19</v>
      </c>
      <c r="E70" s="1" t="s">
        <v>2239</v>
      </c>
      <c r="F70" s="1" t="s">
        <v>2133</v>
      </c>
      <c r="G70">
        <v>17.88</v>
      </c>
      <c r="H70">
        <v>3</v>
      </c>
      <c r="I70">
        <v>0.2</v>
      </c>
      <c r="J70">
        <v>5.5875000000000004</v>
      </c>
      <c r="K70" t="str">
        <f>INDEX(product!B:B,MATCH('TABELA TOTAL'!$F1508,product!A:A,0))</f>
        <v>Furniture</v>
      </c>
      <c r="L70" t="str">
        <f>INDEX(product!C:C,MATCH(F70,product!A:A,))</f>
        <v>Binders</v>
      </c>
      <c r="M70" t="str">
        <f>INDEX(product!D:D,MATCH(F70,product!A:A,))</f>
        <v>Acco Four Pocket Poly Ring Binder with Label Holder, Smoke, 1"</v>
      </c>
    </row>
    <row r="71" spans="1:13" x14ac:dyDescent="0.25">
      <c r="A71" s="1" t="s">
        <v>3204</v>
      </c>
      <c r="B71" s="2">
        <v>43093</v>
      </c>
      <c r="C71" s="2">
        <v>43100</v>
      </c>
      <c r="D71" s="1" t="s">
        <v>19</v>
      </c>
      <c r="E71" s="1" t="s">
        <v>493</v>
      </c>
      <c r="F71" s="1" t="s">
        <v>1581</v>
      </c>
      <c r="G71">
        <v>1003.62</v>
      </c>
      <c r="H71">
        <v>6</v>
      </c>
      <c r="I71">
        <v>0</v>
      </c>
      <c r="J71">
        <v>0</v>
      </c>
      <c r="K71" t="str">
        <f>INDEX(product!B:B,MATCH('TABELA TOTAL'!$F2483,product!A:A,0))</f>
        <v>Technology</v>
      </c>
      <c r="L71" t="str">
        <f>INDEX(product!C:C,MATCH(F71,product!A:A,))</f>
        <v>Storage</v>
      </c>
      <c r="M71" t="str">
        <f>INDEX(product!D:D,MATCH(F71,product!A:A,))</f>
        <v>Office Impressions Heavy Duty Welded Shelving &amp; Multimedia Storage Drawers</v>
      </c>
    </row>
    <row r="72" spans="1:13" x14ac:dyDescent="0.25">
      <c r="A72" s="1" t="s">
        <v>3884</v>
      </c>
      <c r="B72" s="2">
        <v>43093</v>
      </c>
      <c r="C72" s="2">
        <v>43097</v>
      </c>
      <c r="D72" s="1" t="s">
        <v>19</v>
      </c>
      <c r="E72" s="1" t="s">
        <v>3363</v>
      </c>
      <c r="F72" s="1" t="s">
        <v>586</v>
      </c>
      <c r="G72">
        <v>271.76400000000001</v>
      </c>
      <c r="H72">
        <v>2</v>
      </c>
      <c r="I72">
        <v>0.1</v>
      </c>
      <c r="J72">
        <v>48.313600000000001</v>
      </c>
      <c r="K72" t="str">
        <f>INDEX(product!B:B,MATCH('TABELA TOTAL'!$F3316,product!A:A,0))</f>
        <v>Technology</v>
      </c>
      <c r="L72" t="str">
        <f>INDEX(product!C:C,MATCH(F72,product!A:A,))</f>
        <v>Chairs</v>
      </c>
      <c r="M72" t="str">
        <f>INDEX(product!D:D,MATCH(F72,product!A:A,))</f>
        <v>DMI Arturo Collection Mission-style Design Wood Chair</v>
      </c>
    </row>
    <row r="73" spans="1:13" x14ac:dyDescent="0.25">
      <c r="A73" s="1" t="s">
        <v>3884</v>
      </c>
      <c r="B73" s="2">
        <v>43093</v>
      </c>
      <c r="C73" s="2">
        <v>43097</v>
      </c>
      <c r="D73" s="1" t="s">
        <v>19</v>
      </c>
      <c r="E73" s="1" t="s">
        <v>3363</v>
      </c>
      <c r="F73" s="1" t="s">
        <v>2519</v>
      </c>
      <c r="G73">
        <v>14.375999999999999</v>
      </c>
      <c r="H73">
        <v>3</v>
      </c>
      <c r="I73">
        <v>0.2</v>
      </c>
      <c r="J73">
        <v>4.8518999999999997</v>
      </c>
      <c r="K73" t="str">
        <f>INDEX(product!B:B,MATCH('TABELA TOTAL'!$F3317,product!A:A,0))</f>
        <v>Office Supplies</v>
      </c>
      <c r="L73" t="str">
        <f>INDEX(product!C:C,MATCH(F73,product!A:A,))</f>
        <v>Binders</v>
      </c>
      <c r="M73" t="str">
        <f>INDEX(product!D:D,MATCH(F73,product!A:A,))</f>
        <v>DXL Angle-View Binders with Locking Rings, Black</v>
      </c>
    </row>
    <row r="74" spans="1:13" x14ac:dyDescent="0.25">
      <c r="A74" s="1" t="s">
        <v>4133</v>
      </c>
      <c r="B74" s="2">
        <v>43093</v>
      </c>
      <c r="C74" s="2">
        <v>43098</v>
      </c>
      <c r="D74" s="1" t="s">
        <v>19</v>
      </c>
      <c r="E74" s="1" t="s">
        <v>2729</v>
      </c>
      <c r="F74" s="1" t="s">
        <v>1633</v>
      </c>
      <c r="G74">
        <v>37.93</v>
      </c>
      <c r="H74">
        <v>1</v>
      </c>
      <c r="I74">
        <v>0</v>
      </c>
      <c r="J74">
        <v>6.8273999999999999</v>
      </c>
      <c r="K74" t="str">
        <f>INDEX(product!B:B,MATCH('TABELA TOTAL'!$F3702,product!A:A,0))</f>
        <v>Office Supplies</v>
      </c>
      <c r="L74" t="str">
        <f>INDEX(product!C:C,MATCH(F74,product!A:A,))</f>
        <v>Furnishings</v>
      </c>
      <c r="M74" t="str">
        <f>INDEX(product!D:D,MATCH(F74,product!A:A,))</f>
        <v>Eldon Delta Triangular Chair Mat, 52" x 58", Clear</v>
      </c>
    </row>
    <row r="75" spans="1:13" x14ac:dyDescent="0.25">
      <c r="A75" s="1" t="s">
        <v>4358</v>
      </c>
      <c r="B75" s="2">
        <v>43093</v>
      </c>
      <c r="C75" s="2">
        <v>43097</v>
      </c>
      <c r="D75" s="1" t="s">
        <v>19</v>
      </c>
      <c r="E75" s="1" t="s">
        <v>1779</v>
      </c>
      <c r="F75" s="1" t="s">
        <v>2071</v>
      </c>
      <c r="G75">
        <v>479.97</v>
      </c>
      <c r="H75">
        <v>3</v>
      </c>
      <c r="I75">
        <v>0</v>
      </c>
      <c r="J75">
        <v>239.98500000000001</v>
      </c>
      <c r="K75" t="str">
        <f>INDEX(product!B:B,MATCH('TABELA TOTAL'!$F4031,product!A:A,0))</f>
        <v>Furniture</v>
      </c>
      <c r="L75" t="str">
        <f>INDEX(product!C:C,MATCH(F75,product!A:A,))</f>
        <v>Machines</v>
      </c>
      <c r="M75" t="str">
        <f>INDEX(product!D:D,MATCH(F75,product!A:A,))</f>
        <v>DYMO CardScan Personal V9 Business Card Scanner</v>
      </c>
    </row>
    <row r="76" spans="1:13" x14ac:dyDescent="0.25">
      <c r="A76" s="1" t="s">
        <v>4358</v>
      </c>
      <c r="B76" s="2">
        <v>43093</v>
      </c>
      <c r="C76" s="2">
        <v>43097</v>
      </c>
      <c r="D76" s="1" t="s">
        <v>19</v>
      </c>
      <c r="E76" s="1" t="s">
        <v>1779</v>
      </c>
      <c r="F76" s="1" t="s">
        <v>3167</v>
      </c>
      <c r="G76">
        <v>232.88</v>
      </c>
      <c r="H76">
        <v>4</v>
      </c>
      <c r="I76">
        <v>0</v>
      </c>
      <c r="J76">
        <v>60.5488</v>
      </c>
      <c r="K76" t="str">
        <f>INDEX(product!B:B,MATCH('TABELA TOTAL'!$F4032,product!A:A,0))</f>
        <v>Technology</v>
      </c>
      <c r="L76" t="str">
        <f>INDEX(product!C:C,MATCH(F76,product!A:A,))</f>
        <v>Chairs</v>
      </c>
      <c r="M76" t="str">
        <f>INDEX(product!D:D,MATCH(F76,product!A:A,))</f>
        <v>Iceberg Nesting Folding Chair, 19w x 6d x 43h</v>
      </c>
    </row>
    <row r="77" spans="1:13" x14ac:dyDescent="0.25">
      <c r="A77" s="1" t="s">
        <v>4735</v>
      </c>
      <c r="B77" s="2">
        <v>43093</v>
      </c>
      <c r="C77" s="2">
        <v>43094</v>
      </c>
      <c r="D77" s="1" t="s">
        <v>79</v>
      </c>
      <c r="E77" s="1" t="s">
        <v>358</v>
      </c>
      <c r="F77" s="1" t="s">
        <v>613</v>
      </c>
      <c r="G77">
        <v>2879.9520000000002</v>
      </c>
      <c r="H77">
        <v>6</v>
      </c>
      <c r="I77">
        <v>0.2</v>
      </c>
      <c r="J77">
        <v>1007.9832</v>
      </c>
      <c r="K77" t="str">
        <f>INDEX(product!B:B,MATCH('TABELA TOTAL'!$F4621,product!A:A,0))</f>
        <v>Office Supplies</v>
      </c>
      <c r="L77" t="str">
        <f>INDEX(product!C:C,MATCH(F77,product!A:A,))</f>
        <v>Copiers</v>
      </c>
      <c r="M77" t="str">
        <f>INDEX(product!D:D,MATCH(F77,product!A:A,))</f>
        <v>Hewlett Packard LaserJet 3310 Copier</v>
      </c>
    </row>
    <row r="78" spans="1:13" x14ac:dyDescent="0.25">
      <c r="A78" s="1" t="s">
        <v>4735</v>
      </c>
      <c r="B78" s="2">
        <v>43093</v>
      </c>
      <c r="C78" s="2">
        <v>43094</v>
      </c>
      <c r="D78" s="1" t="s">
        <v>79</v>
      </c>
      <c r="E78" s="1" t="s">
        <v>358</v>
      </c>
      <c r="F78" s="1" t="s">
        <v>889</v>
      </c>
      <c r="G78">
        <v>90.48</v>
      </c>
      <c r="H78">
        <v>3</v>
      </c>
      <c r="I78">
        <v>0.2</v>
      </c>
      <c r="J78">
        <v>33.93</v>
      </c>
      <c r="K78" t="str">
        <f>INDEX(product!B:B,MATCH('TABELA TOTAL'!$F4622,product!A:A,0))</f>
        <v>Office Supplies</v>
      </c>
      <c r="L78" t="str">
        <f>INDEX(product!C:C,MATCH(F78,product!A:A,))</f>
        <v>Binders</v>
      </c>
      <c r="M78" t="str">
        <f>INDEX(product!D:D,MATCH(F78,product!A:A,))</f>
        <v>Vinyl Sectional Post Binders</v>
      </c>
    </row>
    <row r="79" spans="1:13" x14ac:dyDescent="0.25">
      <c r="A79" s="1" t="s">
        <v>5046</v>
      </c>
      <c r="B79" s="2">
        <v>43093</v>
      </c>
      <c r="C79" s="2">
        <v>43100</v>
      </c>
      <c r="D79" s="1" t="s">
        <v>19</v>
      </c>
      <c r="E79" s="1" t="s">
        <v>1386</v>
      </c>
      <c r="F79" s="1" t="s">
        <v>4107</v>
      </c>
      <c r="G79">
        <v>8.5440000000000005</v>
      </c>
      <c r="H79">
        <v>4</v>
      </c>
      <c r="I79">
        <v>0.2</v>
      </c>
      <c r="J79">
        <v>1.9224000000000001</v>
      </c>
      <c r="K79" t="str">
        <f>INDEX(product!B:B,MATCH('TABELA TOTAL'!$F5149,product!A:A,0))</f>
        <v>Office Supplies</v>
      </c>
      <c r="L79" t="str">
        <f>INDEX(product!C:C,MATCH(F79,product!A:A,))</f>
        <v>Furnishings</v>
      </c>
      <c r="M79" t="str">
        <f>INDEX(product!D:D,MATCH(F79,product!A:A,))</f>
        <v>Acrylic Self-Standing Desk Frames</v>
      </c>
    </row>
    <row r="80" spans="1:13" x14ac:dyDescent="0.25">
      <c r="A80" s="1" t="s">
        <v>5046</v>
      </c>
      <c r="B80" s="2">
        <v>43093</v>
      </c>
      <c r="C80" s="2">
        <v>43100</v>
      </c>
      <c r="D80" s="1" t="s">
        <v>19</v>
      </c>
      <c r="E80" s="1" t="s">
        <v>1386</v>
      </c>
      <c r="F80" s="1" t="s">
        <v>1361</v>
      </c>
      <c r="G80">
        <v>842.37599999999998</v>
      </c>
      <c r="H80">
        <v>3</v>
      </c>
      <c r="I80">
        <v>0.2</v>
      </c>
      <c r="J80">
        <v>105.297</v>
      </c>
      <c r="K80" t="str">
        <f>INDEX(product!B:B,MATCH('TABELA TOTAL'!$F5150,product!A:A,0))</f>
        <v>Office Supplies</v>
      </c>
      <c r="L80" t="str">
        <f>INDEX(product!C:C,MATCH(F80,product!A:A,))</f>
        <v>Chairs</v>
      </c>
      <c r="M80" t="str">
        <f>INDEX(product!D:D,MATCH(F80,product!A:A,))</f>
        <v>Global Leather Executive Chair</v>
      </c>
    </row>
    <row r="81" spans="1:13" x14ac:dyDescent="0.25">
      <c r="A81" s="1" t="s">
        <v>6389</v>
      </c>
      <c r="B81" s="2">
        <v>43093</v>
      </c>
      <c r="C81" s="2">
        <v>43096</v>
      </c>
      <c r="D81" s="1" t="s">
        <v>79</v>
      </c>
      <c r="E81" s="1" t="s">
        <v>2423</v>
      </c>
      <c r="F81" s="1" t="s">
        <v>1111</v>
      </c>
      <c r="G81">
        <v>264.32</v>
      </c>
      <c r="H81">
        <v>2</v>
      </c>
      <c r="I81">
        <v>0.2</v>
      </c>
      <c r="J81">
        <v>19.824000000000002</v>
      </c>
      <c r="K81" t="str">
        <f>INDEX(product!B:B,MATCH('TABELA TOTAL'!$F7609,product!A:A,0))</f>
        <v>Technology</v>
      </c>
      <c r="L81" t="str">
        <f>INDEX(product!C:C,MATCH(F81,product!A:A,))</f>
        <v>Storage</v>
      </c>
      <c r="M81" t="str">
        <f>INDEX(product!D:D,MATCH(F81,product!A:A,))</f>
        <v>Economy Rollaway Files</v>
      </c>
    </row>
    <row r="82" spans="1:13" x14ac:dyDescent="0.25">
      <c r="A82" s="1" t="s">
        <v>7062</v>
      </c>
      <c r="B82" s="2">
        <v>43093</v>
      </c>
      <c r="C82" s="2">
        <v>43099</v>
      </c>
      <c r="D82" s="1" t="s">
        <v>19</v>
      </c>
      <c r="E82" s="1" t="s">
        <v>1408</v>
      </c>
      <c r="F82" s="1" t="s">
        <v>442</v>
      </c>
      <c r="G82">
        <v>21.312000000000001</v>
      </c>
      <c r="H82">
        <v>3</v>
      </c>
      <c r="I82">
        <v>0.2</v>
      </c>
      <c r="J82">
        <v>7.992</v>
      </c>
      <c r="K82" t="str">
        <f>INDEX(product!B:B,MATCH('TABELA TOTAL'!$F8857,product!A:A,0))</f>
        <v>Technology</v>
      </c>
      <c r="L82" t="str">
        <f>INDEX(product!C:C,MATCH(F82,product!A:A,))</f>
        <v>Binders</v>
      </c>
      <c r="M82" t="str">
        <f>INDEX(product!D:D,MATCH(F82,product!A:A,))</f>
        <v>GBC Instant Index System for Binding Systems</v>
      </c>
    </row>
    <row r="83" spans="1:13" x14ac:dyDescent="0.25">
      <c r="A83" s="1" t="s">
        <v>7114</v>
      </c>
      <c r="B83" s="2">
        <v>43093</v>
      </c>
      <c r="C83" s="2">
        <v>43097</v>
      </c>
      <c r="D83" s="1" t="s">
        <v>19</v>
      </c>
      <c r="E83" s="1" t="s">
        <v>4078</v>
      </c>
      <c r="F83" s="1" t="s">
        <v>2714</v>
      </c>
      <c r="G83">
        <v>19.440000000000001</v>
      </c>
      <c r="H83">
        <v>3</v>
      </c>
      <c r="I83">
        <v>0</v>
      </c>
      <c r="J83">
        <v>9.3312000000000008</v>
      </c>
      <c r="K83" t="str">
        <f>INDEX(product!B:B,MATCH('TABELA TOTAL'!$F8948,product!A:A,0))</f>
        <v>Furniture</v>
      </c>
      <c r="L83" t="str">
        <f>INDEX(product!C:C,MATCH(F83,product!A:A,))</f>
        <v>Paper</v>
      </c>
      <c r="M83" t="str">
        <f>INDEX(product!D:D,MATCH(F83,product!A:A,))</f>
        <v>Xerox 214</v>
      </c>
    </row>
    <row r="84" spans="1:13" x14ac:dyDescent="0.25">
      <c r="A84" s="1" t="s">
        <v>7114</v>
      </c>
      <c r="B84" s="2">
        <v>43093</v>
      </c>
      <c r="C84" s="2">
        <v>43097</v>
      </c>
      <c r="D84" s="1" t="s">
        <v>19</v>
      </c>
      <c r="E84" s="1" t="s">
        <v>4078</v>
      </c>
      <c r="F84" s="1" t="s">
        <v>4836</v>
      </c>
      <c r="G84">
        <v>12.3</v>
      </c>
      <c r="H84">
        <v>5</v>
      </c>
      <c r="I84">
        <v>0</v>
      </c>
      <c r="J84">
        <v>6.15</v>
      </c>
      <c r="K84" t="str">
        <f>INDEX(product!B:B,MATCH('TABELA TOTAL'!$F8949,product!A:A,0))</f>
        <v>Technology</v>
      </c>
      <c r="L84" t="str">
        <f>INDEX(product!C:C,MATCH(F84,product!A:A,))</f>
        <v>Binders</v>
      </c>
      <c r="M84" t="str">
        <f>INDEX(product!D:D,MATCH(F84,product!A:A,))</f>
        <v>Avery Triangle Shaped Sheet Lifters, Black, 2/Pack</v>
      </c>
    </row>
    <row r="85" spans="1:13" x14ac:dyDescent="0.25">
      <c r="A85" s="1" t="s">
        <v>1454</v>
      </c>
      <c r="B85" s="2">
        <v>43092</v>
      </c>
      <c r="C85" s="2">
        <v>43092</v>
      </c>
      <c r="D85" s="1" t="s">
        <v>654</v>
      </c>
      <c r="E85" s="1" t="s">
        <v>210</v>
      </c>
      <c r="F85" s="1" t="s">
        <v>1189</v>
      </c>
      <c r="G85">
        <v>13.48</v>
      </c>
      <c r="H85">
        <v>4</v>
      </c>
      <c r="I85">
        <v>0</v>
      </c>
      <c r="J85">
        <v>5.9311999999999996</v>
      </c>
      <c r="K85" t="str">
        <f>INDEX(product!B:B,MATCH('TABELA TOTAL'!$F884,product!A:A,0))</f>
        <v>Technology</v>
      </c>
      <c r="L85" t="str">
        <f>INDEX(product!C:C,MATCH(F85,product!A:A,))</f>
        <v>Art</v>
      </c>
      <c r="M85" t="str">
        <f>INDEX(product!D:D,MATCH(F85,product!A:A,))</f>
        <v>Binney &amp; Smith Crayola Metallic Crayons, 16-Color Pack</v>
      </c>
    </row>
    <row r="86" spans="1:13" x14ac:dyDescent="0.25">
      <c r="A86" s="1" t="s">
        <v>3046</v>
      </c>
      <c r="B86" s="2">
        <v>43092</v>
      </c>
      <c r="C86" s="2">
        <v>43096</v>
      </c>
      <c r="D86" s="1" t="s">
        <v>19</v>
      </c>
      <c r="E86" s="1" t="s">
        <v>2486</v>
      </c>
      <c r="F86" s="1" t="s">
        <v>151</v>
      </c>
      <c r="G86">
        <v>181.95</v>
      </c>
      <c r="H86">
        <v>3</v>
      </c>
      <c r="I86">
        <v>0</v>
      </c>
      <c r="J86">
        <v>38.209499999999998</v>
      </c>
      <c r="K86" t="str">
        <f>INDEX(product!B:B,MATCH('TABELA TOTAL'!$F2296,product!A:A,0))</f>
        <v>Technology</v>
      </c>
      <c r="L86" t="str">
        <f>INDEX(product!C:C,MATCH(F86,product!A:A,))</f>
        <v>Furnishings</v>
      </c>
      <c r="M86" t="str">
        <f>INDEX(product!D:D,MATCH(F86,product!A:A,))</f>
        <v>Tenex Traditional Chairmats for Medium Pile Carpet, Standard Lip, 36" x 48"</v>
      </c>
    </row>
    <row r="87" spans="1:13" x14ac:dyDescent="0.25">
      <c r="A87" s="1" t="s">
        <v>4033</v>
      </c>
      <c r="B87" s="2">
        <v>43092</v>
      </c>
      <c r="C87" s="2">
        <v>43094</v>
      </c>
      <c r="D87" s="1" t="s">
        <v>11</v>
      </c>
      <c r="E87" s="1" t="s">
        <v>2148</v>
      </c>
      <c r="F87" s="1" t="s">
        <v>2347</v>
      </c>
      <c r="G87">
        <v>28.672000000000001</v>
      </c>
      <c r="H87">
        <v>8</v>
      </c>
      <c r="I87">
        <v>0.2</v>
      </c>
      <c r="J87">
        <v>10.393599999999999</v>
      </c>
      <c r="K87" t="str">
        <f>INDEX(product!B:B,MATCH('TABELA TOTAL'!$F3546,product!A:A,0))</f>
        <v>Technology</v>
      </c>
      <c r="L87" t="str">
        <f>INDEX(product!C:C,MATCH(F87,product!A:A,))</f>
        <v>Paper</v>
      </c>
      <c r="M87" t="str">
        <f>INDEX(product!D:D,MATCH(F87,product!A:A,))</f>
        <v>Spiral Phone Message Books with Labels by Adams</v>
      </c>
    </row>
    <row r="88" spans="1:13" x14ac:dyDescent="0.25">
      <c r="A88" s="1" t="s">
        <v>4033</v>
      </c>
      <c r="B88" s="2">
        <v>43092</v>
      </c>
      <c r="C88" s="2">
        <v>43094</v>
      </c>
      <c r="D88" s="1" t="s">
        <v>11</v>
      </c>
      <c r="E88" s="1" t="s">
        <v>2148</v>
      </c>
      <c r="F88" s="1" t="s">
        <v>4034</v>
      </c>
      <c r="G88">
        <v>29.312000000000001</v>
      </c>
      <c r="H88">
        <v>8</v>
      </c>
      <c r="I88">
        <v>0.8</v>
      </c>
      <c r="J88">
        <v>-74.745599999999996</v>
      </c>
      <c r="K88" t="str">
        <f>INDEX(product!B:B,MATCH('TABELA TOTAL'!$F3547,product!A:A,0))</f>
        <v>Office Supplies</v>
      </c>
      <c r="L88" t="str">
        <f>INDEX(product!C:C,MATCH(F88,product!A:A,))</f>
        <v>Appliances</v>
      </c>
      <c r="M88" t="str">
        <f>INDEX(product!D:D,MATCH(F88,product!A:A,))</f>
        <v>Acco 6 Outlet Guardian Premium Plus Surge Suppressor</v>
      </c>
    </row>
    <row r="89" spans="1:13" x14ac:dyDescent="0.25">
      <c r="A89" s="1" t="s">
        <v>5667</v>
      </c>
      <c r="B89" s="2">
        <v>43092</v>
      </c>
      <c r="C89" s="2">
        <v>43096</v>
      </c>
      <c r="D89" s="1" t="s">
        <v>19</v>
      </c>
      <c r="E89" s="1" t="s">
        <v>951</v>
      </c>
      <c r="F89" s="1" t="s">
        <v>428</v>
      </c>
      <c r="G89">
        <v>72.703999999999994</v>
      </c>
      <c r="H89">
        <v>4</v>
      </c>
      <c r="I89">
        <v>0.2</v>
      </c>
      <c r="J89">
        <v>19.084800000000001</v>
      </c>
      <c r="K89" t="str">
        <f>INDEX(product!B:B,MATCH('TABELA TOTAL'!$F6224,product!A:A,0))</f>
        <v>Office Supplies</v>
      </c>
      <c r="L89" t="str">
        <f>INDEX(product!C:C,MATCH(F89,product!A:A,))</f>
        <v>Furnishings</v>
      </c>
      <c r="M89" t="str">
        <f>INDEX(product!D:D,MATCH(F89,product!A:A,))</f>
        <v>Executive Impressions 14" Two-Color Numerals Wall Clock</v>
      </c>
    </row>
    <row r="90" spans="1:13" x14ac:dyDescent="0.25">
      <c r="A90" s="1" t="s">
        <v>5667</v>
      </c>
      <c r="B90" s="2">
        <v>43092</v>
      </c>
      <c r="C90" s="2">
        <v>43096</v>
      </c>
      <c r="D90" s="1" t="s">
        <v>19</v>
      </c>
      <c r="E90" s="1" t="s">
        <v>951</v>
      </c>
      <c r="F90" s="1" t="s">
        <v>1936</v>
      </c>
      <c r="G90">
        <v>12.263999999999999</v>
      </c>
      <c r="H90">
        <v>7</v>
      </c>
      <c r="I90">
        <v>0.2</v>
      </c>
      <c r="J90">
        <v>1.0730999999999999</v>
      </c>
      <c r="K90" t="str">
        <f>INDEX(product!B:B,MATCH('TABELA TOTAL'!$F6225,product!A:A,0))</f>
        <v>Furniture</v>
      </c>
      <c r="L90" t="str">
        <f>INDEX(product!C:C,MATCH(F90,product!A:A,))</f>
        <v>Art</v>
      </c>
      <c r="M90" t="str">
        <f>INDEX(product!D:D,MATCH(F90,product!A:A,))</f>
        <v>Pencil and Crayon Sharpener</v>
      </c>
    </row>
    <row r="91" spans="1:13" x14ac:dyDescent="0.25">
      <c r="A91" s="1" t="s">
        <v>5667</v>
      </c>
      <c r="B91" s="2">
        <v>43092</v>
      </c>
      <c r="C91" s="2">
        <v>43096</v>
      </c>
      <c r="D91" s="1" t="s">
        <v>19</v>
      </c>
      <c r="E91" s="1" t="s">
        <v>951</v>
      </c>
      <c r="F91" s="1" t="s">
        <v>152</v>
      </c>
      <c r="G91">
        <v>218.352</v>
      </c>
      <c r="H91">
        <v>3</v>
      </c>
      <c r="I91">
        <v>0.2</v>
      </c>
      <c r="J91">
        <v>-54.588000000000001</v>
      </c>
      <c r="K91" t="str">
        <f>INDEX(product!B:B,MATCH('TABELA TOTAL'!$F6226,product!A:A,0))</f>
        <v>Furniture</v>
      </c>
      <c r="L91" t="str">
        <f>INDEX(product!C:C,MATCH(F91,product!A:A,))</f>
        <v>Storage</v>
      </c>
      <c r="M91" t="str">
        <f>INDEX(product!D:D,MATCH(F91,product!A:A,))</f>
        <v>Safco Industrial Wire Shelving System</v>
      </c>
    </row>
    <row r="92" spans="1:13" x14ac:dyDescent="0.25">
      <c r="A92" s="1" t="s">
        <v>6001</v>
      </c>
      <c r="B92" s="2">
        <v>43092</v>
      </c>
      <c r="C92" s="2">
        <v>43097</v>
      </c>
      <c r="D92" s="1" t="s">
        <v>11</v>
      </c>
      <c r="E92" s="1" t="s">
        <v>4842</v>
      </c>
      <c r="F92" s="1" t="s">
        <v>370</v>
      </c>
      <c r="G92">
        <v>62.04</v>
      </c>
      <c r="H92">
        <v>4</v>
      </c>
      <c r="I92">
        <v>0</v>
      </c>
      <c r="J92">
        <v>17.371200000000002</v>
      </c>
      <c r="K92" t="str">
        <f>INDEX(product!B:B,MATCH('TABELA TOTAL'!$F6854,product!A:A,0))</f>
        <v>Furniture</v>
      </c>
      <c r="L92" t="str">
        <f>INDEX(product!C:C,MATCH(F92,product!A:A,))</f>
        <v>Storage</v>
      </c>
      <c r="M92" t="str">
        <f>INDEX(product!D:D,MATCH(F92,product!A:A,))</f>
        <v>Personal Filing Tote with Lid, Black/Gray</v>
      </c>
    </row>
    <row r="93" spans="1:13" x14ac:dyDescent="0.25">
      <c r="A93" s="1" t="s">
        <v>6001</v>
      </c>
      <c r="B93" s="2">
        <v>43092</v>
      </c>
      <c r="C93" s="2">
        <v>43097</v>
      </c>
      <c r="D93" s="1" t="s">
        <v>11</v>
      </c>
      <c r="E93" s="1" t="s">
        <v>4842</v>
      </c>
      <c r="F93" s="1" t="s">
        <v>3378</v>
      </c>
      <c r="G93">
        <v>494.97</v>
      </c>
      <c r="H93">
        <v>3</v>
      </c>
      <c r="I93">
        <v>0</v>
      </c>
      <c r="J93">
        <v>148.49100000000001</v>
      </c>
      <c r="K93" t="str">
        <f>INDEX(product!B:B,MATCH('TABELA TOTAL'!$F6855,product!A:A,0))</f>
        <v>Office Supplies</v>
      </c>
      <c r="L93" t="str">
        <f>INDEX(product!C:C,MATCH(F93,product!A:A,))</f>
        <v>Phones</v>
      </c>
      <c r="M93" t="str">
        <f>INDEX(product!D:D,MATCH(F93,product!A:A,))</f>
        <v>Ativa D5772 2-Line 5.8GHz Digital Expandable Corded/Cordless Phone System with Answering &amp; Caller ID/Call Waiting, Black/Silver</v>
      </c>
    </row>
    <row r="94" spans="1:13" x14ac:dyDescent="0.25">
      <c r="A94" s="1" t="s">
        <v>6001</v>
      </c>
      <c r="B94" s="2">
        <v>43092</v>
      </c>
      <c r="C94" s="2">
        <v>43097</v>
      </c>
      <c r="D94" s="1" t="s">
        <v>11</v>
      </c>
      <c r="E94" s="1" t="s">
        <v>4842</v>
      </c>
      <c r="F94" s="1" t="s">
        <v>411</v>
      </c>
      <c r="G94">
        <v>367.96</v>
      </c>
      <c r="H94">
        <v>4</v>
      </c>
      <c r="I94">
        <v>0</v>
      </c>
      <c r="J94">
        <v>14.718400000000001</v>
      </c>
      <c r="K94" t="str">
        <f>INDEX(product!B:B,MATCH('TABELA TOTAL'!$F6856,product!A:A,0))</f>
        <v>Furniture</v>
      </c>
      <c r="L94" t="str">
        <f>INDEX(product!C:C,MATCH(F94,product!A:A,))</f>
        <v>Storage</v>
      </c>
      <c r="M94" t="str">
        <f>INDEX(product!D:D,MATCH(F94,product!A:A,))</f>
        <v>Gould Plastics 18-Pocket Panel Bin, 34w x 5-1/4d x 20-1/2h</v>
      </c>
    </row>
    <row r="95" spans="1:13" x14ac:dyDescent="0.25">
      <c r="A95" s="1" t="s">
        <v>6001</v>
      </c>
      <c r="B95" s="2">
        <v>43092</v>
      </c>
      <c r="C95" s="2">
        <v>43097</v>
      </c>
      <c r="D95" s="1" t="s">
        <v>11</v>
      </c>
      <c r="E95" s="1" t="s">
        <v>4842</v>
      </c>
      <c r="F95" s="1" t="s">
        <v>2557</v>
      </c>
      <c r="G95">
        <v>44.96</v>
      </c>
      <c r="H95">
        <v>2</v>
      </c>
      <c r="I95">
        <v>0</v>
      </c>
      <c r="J95">
        <v>20.6816</v>
      </c>
      <c r="K95" t="str">
        <f>INDEX(product!B:B,MATCH('TABELA TOTAL'!$F6857,product!A:A,0))</f>
        <v>Technology</v>
      </c>
      <c r="L95" t="str">
        <f>INDEX(product!C:C,MATCH(F95,product!A:A,))</f>
        <v>Paper</v>
      </c>
      <c r="M95" t="str">
        <f>INDEX(product!D:D,MATCH(F95,product!A:A,))</f>
        <v>Ink Jet Note and Greeting Cards, 8-1/2" x 5-1/2" Card Size</v>
      </c>
    </row>
    <row r="96" spans="1:13" x14ac:dyDescent="0.25">
      <c r="A96" s="1" t="s">
        <v>6001</v>
      </c>
      <c r="B96" s="2">
        <v>43092</v>
      </c>
      <c r="C96" s="2">
        <v>43097</v>
      </c>
      <c r="D96" s="1" t="s">
        <v>11</v>
      </c>
      <c r="E96" s="1" t="s">
        <v>4842</v>
      </c>
      <c r="F96" s="1" t="s">
        <v>4821</v>
      </c>
      <c r="G96">
        <v>182.94</v>
      </c>
      <c r="H96">
        <v>3</v>
      </c>
      <c r="I96">
        <v>0</v>
      </c>
      <c r="J96">
        <v>85.981800000000007</v>
      </c>
      <c r="K96" t="str">
        <f>INDEX(product!B:B,MATCH('TABELA TOTAL'!$F6858,product!A:A,0))</f>
        <v>Office Supplies</v>
      </c>
      <c r="L96" t="str">
        <f>INDEX(product!C:C,MATCH(F96,product!A:A,))</f>
        <v>Envelopes</v>
      </c>
      <c r="M96" t="str">
        <f>INDEX(product!D:D,MATCH(F96,product!A:A,))</f>
        <v>Tyvek Interoffice Envelopes, 9 1/2" x 12 1/2", 100/Box</v>
      </c>
    </row>
    <row r="97" spans="1:13" x14ac:dyDescent="0.25">
      <c r="A97" s="1" t="s">
        <v>6080</v>
      </c>
      <c r="B97" s="2">
        <v>43092</v>
      </c>
      <c r="C97" s="2">
        <v>43094</v>
      </c>
      <c r="D97" s="1" t="s">
        <v>11</v>
      </c>
      <c r="E97" s="1" t="s">
        <v>341</v>
      </c>
      <c r="F97" s="1" t="s">
        <v>325</v>
      </c>
      <c r="G97">
        <v>13.84</v>
      </c>
      <c r="H97">
        <v>4</v>
      </c>
      <c r="I97">
        <v>0.8</v>
      </c>
      <c r="J97">
        <v>-22.143999999999998</v>
      </c>
      <c r="K97" t="str">
        <f>INDEX(product!B:B,MATCH('TABELA TOTAL'!$F6998,product!A:A,0))</f>
        <v>Furniture</v>
      </c>
      <c r="L97" t="str">
        <f>INDEX(product!C:C,MATCH(F97,product!A:A,))</f>
        <v>Binders</v>
      </c>
      <c r="M97" t="str">
        <f>INDEX(product!D:D,MATCH(F97,product!A:A,))</f>
        <v>Wilson Jones International Size A4 Ring Binders</v>
      </c>
    </row>
    <row r="98" spans="1:13" x14ac:dyDescent="0.25">
      <c r="A98" s="1" t="s">
        <v>6080</v>
      </c>
      <c r="B98" s="2">
        <v>43092</v>
      </c>
      <c r="C98" s="2">
        <v>43094</v>
      </c>
      <c r="D98" s="1" t="s">
        <v>11</v>
      </c>
      <c r="E98" s="1" t="s">
        <v>341</v>
      </c>
      <c r="F98" s="1" t="s">
        <v>2408</v>
      </c>
      <c r="G98">
        <v>175.87200000000001</v>
      </c>
      <c r="H98">
        <v>4</v>
      </c>
      <c r="I98">
        <v>0.2</v>
      </c>
      <c r="J98">
        <v>63.753599999999999</v>
      </c>
      <c r="K98" t="str">
        <f>INDEX(product!B:B,MATCH('TABELA TOTAL'!$F6999,product!A:A,0))</f>
        <v>Office Supplies</v>
      </c>
      <c r="L98" t="str">
        <f>INDEX(product!C:C,MATCH(F98,product!A:A,))</f>
        <v>Paper</v>
      </c>
      <c r="M98" t="str">
        <f>INDEX(product!D:D,MATCH(F98,product!A:A,))</f>
        <v>Xerox 1940</v>
      </c>
    </row>
    <row r="99" spans="1:13" x14ac:dyDescent="0.25">
      <c r="A99" s="1" t="s">
        <v>6801</v>
      </c>
      <c r="B99" s="2">
        <v>43092</v>
      </c>
      <c r="C99" s="2">
        <v>43099</v>
      </c>
      <c r="D99" s="1" t="s">
        <v>19</v>
      </c>
      <c r="E99" s="1" t="s">
        <v>3637</v>
      </c>
      <c r="F99" s="1" t="s">
        <v>2176</v>
      </c>
      <c r="G99">
        <v>27.46</v>
      </c>
      <c r="H99">
        <v>2</v>
      </c>
      <c r="I99">
        <v>0</v>
      </c>
      <c r="J99">
        <v>9.8856000000000002</v>
      </c>
      <c r="K99" t="str">
        <f>INDEX(product!B:B,MATCH('TABELA TOTAL'!$F8393,product!A:A,0))</f>
        <v>Office Supplies</v>
      </c>
      <c r="L99" t="str">
        <f>INDEX(product!C:C,MATCH(F99,product!A:A,))</f>
        <v>Furnishings</v>
      </c>
      <c r="M99" t="str">
        <f>INDEX(product!D:D,MATCH(F99,product!A:A,))</f>
        <v>DAX Wood Document Frame</v>
      </c>
    </row>
    <row r="100" spans="1:13" x14ac:dyDescent="0.25">
      <c r="A100" s="1" t="s">
        <v>283</v>
      </c>
      <c r="B100" s="2">
        <v>43091</v>
      </c>
      <c r="C100" s="2">
        <v>43096</v>
      </c>
      <c r="D100" s="1" t="s">
        <v>19</v>
      </c>
      <c r="E100" s="1" t="s">
        <v>284</v>
      </c>
      <c r="F100" s="1" t="s">
        <v>285</v>
      </c>
      <c r="G100">
        <v>839.43</v>
      </c>
      <c r="H100">
        <v>3</v>
      </c>
      <c r="I100">
        <v>0</v>
      </c>
      <c r="J100">
        <v>218.2518</v>
      </c>
      <c r="K100" t="str">
        <f>INDEX(product!B:B,MATCH('TABELA TOTAL'!$F146,product!A:A,0))</f>
        <v>Office Supplies</v>
      </c>
      <c r="L100" t="str">
        <f>INDEX(product!C:C,MATCH(F100,product!A:A,))</f>
        <v>Appliances</v>
      </c>
      <c r="M100" t="str">
        <f>INDEX(product!D:D,MATCH(F100,product!A:A,))</f>
        <v>Sanyo 2.5 Cubic Foot Mid-Size Office Refrigerators</v>
      </c>
    </row>
    <row r="101" spans="1:13" x14ac:dyDescent="0.25">
      <c r="A101" s="1" t="s">
        <v>2661</v>
      </c>
      <c r="B101" s="2">
        <v>43091</v>
      </c>
      <c r="C101" s="2">
        <v>43093</v>
      </c>
      <c r="D101" s="1" t="s">
        <v>11</v>
      </c>
      <c r="E101" s="1" t="s">
        <v>837</v>
      </c>
      <c r="F101" s="1" t="s">
        <v>2651</v>
      </c>
      <c r="G101">
        <v>7.8239999999999998</v>
      </c>
      <c r="H101">
        <v>1</v>
      </c>
      <c r="I101">
        <v>0.2</v>
      </c>
      <c r="J101">
        <v>2.9340000000000002</v>
      </c>
      <c r="K101" t="str">
        <f>INDEX(product!B:B,MATCH('TABELA TOTAL'!$F1894,product!A:A,0))</f>
        <v>Technology</v>
      </c>
      <c r="L101" t="str">
        <f>INDEX(product!C:C,MATCH(F101,product!A:A,))</f>
        <v>Envelopes</v>
      </c>
      <c r="M101" t="str">
        <f>INDEX(product!D:D,MATCH(F101,product!A:A,))</f>
        <v>Staple envelope</v>
      </c>
    </row>
    <row r="102" spans="1:13" x14ac:dyDescent="0.25">
      <c r="A102" s="1" t="s">
        <v>2808</v>
      </c>
      <c r="B102" s="2">
        <v>43091</v>
      </c>
      <c r="C102" s="2">
        <v>43094</v>
      </c>
      <c r="D102" s="1" t="s">
        <v>79</v>
      </c>
      <c r="E102" s="1" t="s">
        <v>1044</v>
      </c>
      <c r="F102" s="1" t="s">
        <v>2809</v>
      </c>
      <c r="G102">
        <v>199.95</v>
      </c>
      <c r="H102">
        <v>5</v>
      </c>
      <c r="I102">
        <v>0</v>
      </c>
      <c r="J102">
        <v>63.984000000000002</v>
      </c>
      <c r="K102" t="str">
        <f>INDEX(product!B:B,MATCH('TABELA TOTAL'!$F2057,product!A:A,0))</f>
        <v>Office Supplies</v>
      </c>
      <c r="L102" t="str">
        <f>INDEX(product!C:C,MATCH(F102,product!A:A,))</f>
        <v>Accessories</v>
      </c>
      <c r="M102" t="str">
        <f>INDEX(product!D:D,MATCH(F102,product!A:A,))</f>
        <v>Microsoft Wireless Mobile Mouse 4000</v>
      </c>
    </row>
    <row r="103" spans="1:13" x14ac:dyDescent="0.25">
      <c r="A103" s="1" t="s">
        <v>2808</v>
      </c>
      <c r="B103" s="2">
        <v>43091</v>
      </c>
      <c r="C103" s="2">
        <v>43094</v>
      </c>
      <c r="D103" s="1" t="s">
        <v>79</v>
      </c>
      <c r="E103" s="1" t="s">
        <v>1044</v>
      </c>
      <c r="F103" s="1" t="s">
        <v>1304</v>
      </c>
      <c r="G103">
        <v>1586.69</v>
      </c>
      <c r="H103">
        <v>7</v>
      </c>
      <c r="I103">
        <v>0</v>
      </c>
      <c r="J103">
        <v>412.5394</v>
      </c>
      <c r="K103" t="str">
        <f>INDEX(product!B:B,MATCH('TABELA TOTAL'!$F2058,product!A:A,0))</f>
        <v>Office Supplies</v>
      </c>
      <c r="L103" t="str">
        <f>INDEX(product!C:C,MATCH(F103,product!A:A,))</f>
        <v>Chairs</v>
      </c>
      <c r="M103" t="str">
        <f>INDEX(product!D:D,MATCH(F103,product!A:A,))</f>
        <v>Hon GuestStacker Chair</v>
      </c>
    </row>
    <row r="104" spans="1:13" x14ac:dyDescent="0.25">
      <c r="A104" s="1" t="s">
        <v>2808</v>
      </c>
      <c r="B104" s="2">
        <v>43091</v>
      </c>
      <c r="C104" s="2">
        <v>43094</v>
      </c>
      <c r="D104" s="1" t="s">
        <v>79</v>
      </c>
      <c r="E104" s="1" t="s">
        <v>1044</v>
      </c>
      <c r="F104" s="1" t="s">
        <v>224</v>
      </c>
      <c r="G104">
        <v>84.99</v>
      </c>
      <c r="H104">
        <v>1</v>
      </c>
      <c r="I104">
        <v>0</v>
      </c>
      <c r="J104">
        <v>30.596399999999999</v>
      </c>
      <c r="K104" t="str">
        <f>INDEX(product!B:B,MATCH('TABELA TOTAL'!$F2059,product!A:A,0))</f>
        <v>Technology</v>
      </c>
      <c r="L104" t="str">
        <f>INDEX(product!C:C,MATCH(F104,product!A:A,))</f>
        <v>Accessories</v>
      </c>
      <c r="M104" t="str">
        <f>INDEX(product!D:D,MATCH(F104,product!A:A,))</f>
        <v>Logitech Gaming G510s - Keyboard</v>
      </c>
    </row>
    <row r="105" spans="1:13" x14ac:dyDescent="0.25">
      <c r="A105" s="1" t="s">
        <v>2808</v>
      </c>
      <c r="B105" s="2">
        <v>43091</v>
      </c>
      <c r="C105" s="2">
        <v>43094</v>
      </c>
      <c r="D105" s="1" t="s">
        <v>79</v>
      </c>
      <c r="E105" s="1" t="s">
        <v>1044</v>
      </c>
      <c r="F105" s="1" t="s">
        <v>255</v>
      </c>
      <c r="G105">
        <v>411.8</v>
      </c>
      <c r="H105">
        <v>2</v>
      </c>
      <c r="I105">
        <v>0</v>
      </c>
      <c r="J105">
        <v>70.006</v>
      </c>
      <c r="K105" t="str">
        <f>INDEX(product!B:B,MATCH('TABELA TOTAL'!$F2060,product!A:A,0))</f>
        <v>Office Supplies</v>
      </c>
      <c r="L105" t="str">
        <f>INDEX(product!C:C,MATCH(F105,product!A:A,))</f>
        <v>Tables</v>
      </c>
      <c r="M105" t="str">
        <f>INDEX(product!D:D,MATCH(F105,product!A:A,))</f>
        <v>Bevis 44 x 96 Conference Tables</v>
      </c>
    </row>
    <row r="106" spans="1:13" x14ac:dyDescent="0.25">
      <c r="A106" s="1" t="s">
        <v>3323</v>
      </c>
      <c r="B106" s="2">
        <v>43091</v>
      </c>
      <c r="C106" s="2">
        <v>43095</v>
      </c>
      <c r="D106" s="1" t="s">
        <v>19</v>
      </c>
      <c r="E106" s="1" t="s">
        <v>2274</v>
      </c>
      <c r="F106" s="1" t="s">
        <v>769</v>
      </c>
      <c r="G106">
        <v>4.17</v>
      </c>
      <c r="H106">
        <v>3</v>
      </c>
      <c r="I106">
        <v>0</v>
      </c>
      <c r="J106">
        <v>1.0842000000000001</v>
      </c>
      <c r="K106" t="str">
        <f>INDEX(product!B:B,MATCH('TABELA TOTAL'!$F2620,product!A:A,0))</f>
        <v>Office Supplies</v>
      </c>
      <c r="L106" t="str">
        <f>INDEX(product!C:C,MATCH(F106,product!A:A,))</f>
        <v>Art</v>
      </c>
      <c r="M106" t="str">
        <f>INDEX(product!D:D,MATCH(F106,product!A:A,))</f>
        <v>Design Ebony Sketching Pencil</v>
      </c>
    </row>
    <row r="107" spans="1:13" x14ac:dyDescent="0.25">
      <c r="A107" s="1" t="s">
        <v>3323</v>
      </c>
      <c r="B107" s="2">
        <v>43091</v>
      </c>
      <c r="C107" s="2">
        <v>43095</v>
      </c>
      <c r="D107" s="1" t="s">
        <v>19</v>
      </c>
      <c r="E107" s="1" t="s">
        <v>2274</v>
      </c>
      <c r="F107" s="1" t="s">
        <v>2234</v>
      </c>
      <c r="G107">
        <v>67.040000000000006</v>
      </c>
      <c r="H107">
        <v>4</v>
      </c>
      <c r="I107">
        <v>0.2</v>
      </c>
      <c r="J107">
        <v>6.7039999999999997</v>
      </c>
      <c r="K107" t="str">
        <f>INDEX(product!B:B,MATCH('TABELA TOTAL'!$F2621,product!A:A,0))</f>
        <v>Office Supplies</v>
      </c>
      <c r="L107" t="str">
        <f>INDEX(product!C:C,MATCH(F107,product!A:A,))</f>
        <v>Phones</v>
      </c>
      <c r="M107" t="str">
        <f>INDEX(product!D:D,MATCH(F107,product!A:A,))</f>
        <v>iKross Bluetooth Portable Keyboard + Cell Phone Stand Holder + Brush for Apple iPhone 5S 5C 5, 4S 4</v>
      </c>
    </row>
    <row r="108" spans="1:13" x14ac:dyDescent="0.25">
      <c r="A108" s="1" t="s">
        <v>3323</v>
      </c>
      <c r="B108" s="2">
        <v>43091</v>
      </c>
      <c r="C108" s="2">
        <v>43095</v>
      </c>
      <c r="D108" s="1" t="s">
        <v>19</v>
      </c>
      <c r="E108" s="1" t="s">
        <v>2274</v>
      </c>
      <c r="F108" s="1" t="s">
        <v>519</v>
      </c>
      <c r="G108">
        <v>37.32</v>
      </c>
      <c r="H108">
        <v>3</v>
      </c>
      <c r="I108">
        <v>0</v>
      </c>
      <c r="J108">
        <v>10.4496</v>
      </c>
      <c r="K108" t="str">
        <f>INDEX(product!B:B,MATCH('TABELA TOTAL'!$F2622,product!A:A,0))</f>
        <v>Office Supplies</v>
      </c>
      <c r="L108" t="str">
        <f>INDEX(product!C:C,MATCH(F108,product!A:A,))</f>
        <v>Storage</v>
      </c>
      <c r="M108" t="str">
        <f>INDEX(product!D:D,MATCH(F108,product!A:A,))</f>
        <v>Eldon Simplefile Box Office</v>
      </c>
    </row>
    <row r="109" spans="1:13" x14ac:dyDescent="0.25">
      <c r="A109" s="1" t="s">
        <v>3323</v>
      </c>
      <c r="B109" s="2">
        <v>43091</v>
      </c>
      <c r="C109" s="2">
        <v>43095</v>
      </c>
      <c r="D109" s="1" t="s">
        <v>19</v>
      </c>
      <c r="E109" s="1" t="s">
        <v>2274</v>
      </c>
      <c r="F109" s="1" t="s">
        <v>1993</v>
      </c>
      <c r="G109">
        <v>18.45</v>
      </c>
      <c r="H109">
        <v>5</v>
      </c>
      <c r="I109">
        <v>0</v>
      </c>
      <c r="J109">
        <v>8.6715</v>
      </c>
      <c r="K109" t="str">
        <f>INDEX(product!B:B,MATCH('TABELA TOTAL'!$F2623,product!A:A,0))</f>
        <v>Furniture</v>
      </c>
      <c r="L109" t="str">
        <f>INDEX(product!C:C,MATCH(F109,product!A:A,))</f>
        <v>Labels</v>
      </c>
      <c r="M109" t="str">
        <f>INDEX(product!D:D,MATCH(F109,product!A:A,))</f>
        <v>Avery 517</v>
      </c>
    </row>
    <row r="110" spans="1:13" x14ac:dyDescent="0.25">
      <c r="A110" s="1" t="s">
        <v>3424</v>
      </c>
      <c r="B110" s="2">
        <v>43091</v>
      </c>
      <c r="C110" s="2">
        <v>43093</v>
      </c>
      <c r="D110" s="1" t="s">
        <v>79</v>
      </c>
      <c r="E110" s="1" t="s">
        <v>363</v>
      </c>
      <c r="F110" s="1" t="s">
        <v>1056</v>
      </c>
      <c r="G110">
        <v>1.641</v>
      </c>
      <c r="H110">
        <v>1</v>
      </c>
      <c r="I110">
        <v>0.7</v>
      </c>
      <c r="J110">
        <v>-1.3128</v>
      </c>
      <c r="K110" t="str">
        <f>INDEX(product!B:B,MATCH('TABELA TOTAL'!$F2729,product!A:A,0))</f>
        <v>Office Supplies</v>
      </c>
      <c r="L110" t="str">
        <f>INDEX(product!C:C,MATCH(F110,product!A:A,))</f>
        <v>Binders</v>
      </c>
      <c r="M110" t="str">
        <f>INDEX(product!D:D,MATCH(F110,product!A:A,))</f>
        <v>Angle-D Ring Binders</v>
      </c>
    </row>
    <row r="111" spans="1:13" x14ac:dyDescent="0.25">
      <c r="A111" s="1" t="s">
        <v>3424</v>
      </c>
      <c r="B111" s="2">
        <v>43091</v>
      </c>
      <c r="C111" s="2">
        <v>43093</v>
      </c>
      <c r="D111" s="1" t="s">
        <v>79</v>
      </c>
      <c r="E111" s="1" t="s">
        <v>363</v>
      </c>
      <c r="F111" s="1" t="s">
        <v>3142</v>
      </c>
      <c r="G111">
        <v>629.95799999999997</v>
      </c>
      <c r="H111">
        <v>7</v>
      </c>
      <c r="I111">
        <v>0.4</v>
      </c>
      <c r="J111">
        <v>94.493700000000004</v>
      </c>
      <c r="K111" t="str">
        <f>INDEX(product!B:B,MATCH('TABELA TOTAL'!$F2730,product!A:A,0))</f>
        <v>Office Supplies</v>
      </c>
      <c r="L111" t="str">
        <f>INDEX(product!C:C,MATCH(F111,product!A:A,))</f>
        <v>Phones</v>
      </c>
      <c r="M111" t="str">
        <f>INDEX(product!D:D,MATCH(F111,product!A:A,))</f>
        <v>Panasonic KX-TG9541B DECT 6.0 Digital 2-Line Expandable Cordless Phone With Digital Answering System</v>
      </c>
    </row>
    <row r="112" spans="1:13" x14ac:dyDescent="0.25">
      <c r="A112" s="1" t="s">
        <v>3726</v>
      </c>
      <c r="B112" s="2">
        <v>43091</v>
      </c>
      <c r="C112" s="2">
        <v>43096</v>
      </c>
      <c r="D112" s="1" t="s">
        <v>11</v>
      </c>
      <c r="E112" s="1" t="s">
        <v>3727</v>
      </c>
      <c r="F112" s="1" t="s">
        <v>825</v>
      </c>
      <c r="G112">
        <v>695.16</v>
      </c>
      <c r="H112">
        <v>6</v>
      </c>
      <c r="I112">
        <v>0</v>
      </c>
      <c r="J112">
        <v>34.758000000000003</v>
      </c>
      <c r="K112" t="str">
        <f>INDEX(product!B:B,MATCH('TABELA TOTAL'!$F3103,product!A:A,0))</f>
        <v>Furniture</v>
      </c>
      <c r="L112" t="str">
        <f>INDEX(product!C:C,MATCH(F112,product!A:A,))</f>
        <v>Supplies</v>
      </c>
      <c r="M112" t="str">
        <f>INDEX(product!D:D,MATCH(F112,product!A:A,))</f>
        <v>Premier Electric Letter Opener</v>
      </c>
    </row>
    <row r="113" spans="1:13" x14ac:dyDescent="0.25">
      <c r="A113" s="1" t="s">
        <v>3726</v>
      </c>
      <c r="B113" s="2">
        <v>43091</v>
      </c>
      <c r="C113" s="2">
        <v>43096</v>
      </c>
      <c r="D113" s="1" t="s">
        <v>11</v>
      </c>
      <c r="E113" s="1" t="s">
        <v>3727</v>
      </c>
      <c r="F113" s="1" t="s">
        <v>3728</v>
      </c>
      <c r="G113">
        <v>220.98</v>
      </c>
      <c r="H113">
        <v>1</v>
      </c>
      <c r="I113">
        <v>0</v>
      </c>
      <c r="J113">
        <v>50.825400000000002</v>
      </c>
      <c r="K113" t="str">
        <f>INDEX(product!B:B,MATCH('TABELA TOTAL'!$F3104,product!A:A,0))</f>
        <v>Office Supplies</v>
      </c>
      <c r="L113" t="str">
        <f>INDEX(product!C:C,MATCH(F113,product!A:A,))</f>
        <v>Bookcases</v>
      </c>
      <c r="M113" t="str">
        <f>INDEX(product!D:D,MATCH(F113,product!A:A,))</f>
        <v>Bush Cubix Collection Bookcases, Fully Assembled</v>
      </c>
    </row>
    <row r="114" spans="1:13" x14ac:dyDescent="0.25">
      <c r="A114" s="1" t="s">
        <v>5651</v>
      </c>
      <c r="B114" s="2">
        <v>43091</v>
      </c>
      <c r="C114" s="2">
        <v>43095</v>
      </c>
      <c r="D114" s="1" t="s">
        <v>19</v>
      </c>
      <c r="E114" s="1" t="s">
        <v>4574</v>
      </c>
      <c r="F114" s="1" t="s">
        <v>1494</v>
      </c>
      <c r="G114">
        <v>25.92</v>
      </c>
      <c r="H114">
        <v>5</v>
      </c>
      <c r="I114">
        <v>0.2</v>
      </c>
      <c r="J114">
        <v>9.0719999999999992</v>
      </c>
      <c r="K114" t="str">
        <f>INDEX(product!B:B,MATCH('TABELA TOTAL'!$F6194,product!A:A,0))</f>
        <v>Office Supplies</v>
      </c>
      <c r="L114" t="str">
        <f>INDEX(product!C:C,MATCH(F114,product!A:A,))</f>
        <v>Paper</v>
      </c>
      <c r="M114" t="str">
        <f>INDEX(product!D:D,MATCH(F114,product!A:A,))</f>
        <v>Xerox 1931</v>
      </c>
    </row>
    <row r="115" spans="1:13" x14ac:dyDescent="0.25">
      <c r="A115" s="1" t="s">
        <v>5651</v>
      </c>
      <c r="B115" s="2">
        <v>43091</v>
      </c>
      <c r="C115" s="2">
        <v>43095</v>
      </c>
      <c r="D115" s="1" t="s">
        <v>19</v>
      </c>
      <c r="E115" s="1" t="s">
        <v>4574</v>
      </c>
      <c r="F115" s="1" t="s">
        <v>1825</v>
      </c>
      <c r="G115">
        <v>6.33</v>
      </c>
      <c r="H115">
        <v>5</v>
      </c>
      <c r="I115">
        <v>0.8</v>
      </c>
      <c r="J115">
        <v>-9.8115000000000006</v>
      </c>
      <c r="K115" t="str">
        <f>INDEX(product!B:B,MATCH('TABELA TOTAL'!$F6195,product!A:A,0))</f>
        <v>Office Supplies</v>
      </c>
      <c r="L115" t="str">
        <f>INDEX(product!C:C,MATCH(F115,product!A:A,))</f>
        <v>Binders</v>
      </c>
      <c r="M115" t="str">
        <f>INDEX(product!D:D,MATCH(F115,product!A:A,))</f>
        <v>Cardinal HOLDit! Binder Insert Strips,Extra Strips</v>
      </c>
    </row>
    <row r="116" spans="1:13" x14ac:dyDescent="0.25">
      <c r="A116" s="1" t="s">
        <v>5651</v>
      </c>
      <c r="B116" s="2">
        <v>43091</v>
      </c>
      <c r="C116" s="2">
        <v>43095</v>
      </c>
      <c r="D116" s="1" t="s">
        <v>19</v>
      </c>
      <c r="E116" s="1" t="s">
        <v>4574</v>
      </c>
      <c r="F116" s="1" t="s">
        <v>1329</v>
      </c>
      <c r="G116">
        <v>75.88</v>
      </c>
      <c r="H116">
        <v>5</v>
      </c>
      <c r="I116">
        <v>0.2</v>
      </c>
      <c r="J116">
        <v>26.558</v>
      </c>
      <c r="K116" t="str">
        <f>INDEX(product!B:B,MATCH('TABELA TOTAL'!$F6196,product!A:A,0))</f>
        <v>Technology</v>
      </c>
      <c r="L116" t="str">
        <f>INDEX(product!C:C,MATCH(F116,product!A:A,))</f>
        <v>Paper</v>
      </c>
      <c r="M116" t="str">
        <f>INDEX(product!D:D,MATCH(F116,product!A:A,))</f>
        <v>Xerox 1887</v>
      </c>
    </row>
    <row r="117" spans="1:13" x14ac:dyDescent="0.25">
      <c r="A117" s="1" t="s">
        <v>6156</v>
      </c>
      <c r="B117" s="2">
        <v>43091</v>
      </c>
      <c r="C117" s="2">
        <v>43095</v>
      </c>
      <c r="D117" s="1" t="s">
        <v>19</v>
      </c>
      <c r="E117" s="1" t="s">
        <v>3659</v>
      </c>
      <c r="F117" s="1" t="s">
        <v>953</v>
      </c>
      <c r="G117">
        <v>141.96</v>
      </c>
      <c r="H117">
        <v>2</v>
      </c>
      <c r="I117">
        <v>0</v>
      </c>
      <c r="J117">
        <v>35.49</v>
      </c>
      <c r="K117" t="str">
        <f>INDEX(product!B:B,MATCH('TABELA TOTAL'!$F7152,product!A:A,0))</f>
        <v>Technology</v>
      </c>
      <c r="L117" t="str">
        <f>INDEX(product!C:C,MATCH(F117,product!A:A,))</f>
        <v>Chairs</v>
      </c>
      <c r="M117" t="str">
        <f>INDEX(product!D:D,MATCH(F117,product!A:A,))</f>
        <v>Situations Contoured Folding Chairs, 4/Set</v>
      </c>
    </row>
    <row r="118" spans="1:13" x14ac:dyDescent="0.25">
      <c r="A118" s="1" t="s">
        <v>6157</v>
      </c>
      <c r="B118" s="2">
        <v>43091</v>
      </c>
      <c r="C118" s="2">
        <v>43094</v>
      </c>
      <c r="D118" s="1" t="s">
        <v>11</v>
      </c>
      <c r="E118" s="1" t="s">
        <v>4574</v>
      </c>
      <c r="F118" s="1" t="s">
        <v>2082</v>
      </c>
      <c r="G118">
        <v>182.55</v>
      </c>
      <c r="H118">
        <v>2</v>
      </c>
      <c r="I118">
        <v>0.5</v>
      </c>
      <c r="J118">
        <v>-135.08699999999999</v>
      </c>
      <c r="K118" t="str">
        <f>INDEX(product!B:B,MATCH('TABELA TOTAL'!$F7153,product!A:A,0))</f>
        <v>Office Supplies</v>
      </c>
      <c r="L118" t="str">
        <f>INDEX(product!C:C,MATCH(F118,product!A:A,))</f>
        <v>Tables</v>
      </c>
      <c r="M118" t="str">
        <f>INDEX(product!D:D,MATCH(F118,product!A:A,))</f>
        <v>Lesro Round Back Collection Coffee Table, End Table</v>
      </c>
    </row>
    <row r="119" spans="1:13" x14ac:dyDescent="0.25">
      <c r="A119" s="1" t="s">
        <v>6685</v>
      </c>
      <c r="B119" s="2">
        <v>43091</v>
      </c>
      <c r="C119" s="2">
        <v>43093</v>
      </c>
      <c r="D119" s="1" t="s">
        <v>79</v>
      </c>
      <c r="E119" s="1" t="s">
        <v>2036</v>
      </c>
      <c r="F119" s="1" t="s">
        <v>3893</v>
      </c>
      <c r="G119">
        <v>474.95</v>
      </c>
      <c r="H119">
        <v>5</v>
      </c>
      <c r="I119">
        <v>0</v>
      </c>
      <c r="J119">
        <v>142.48500000000001</v>
      </c>
      <c r="K119" t="str">
        <f>INDEX(product!B:B,MATCH('TABELA TOTAL'!$F8179,product!A:A,0))</f>
        <v>Office Supplies</v>
      </c>
      <c r="L119" t="str">
        <f>INDEX(product!C:C,MATCH(F119,product!A:A,))</f>
        <v>Accessories</v>
      </c>
      <c r="M119" t="str">
        <f>INDEX(product!D:D,MATCH(F119,product!A:A,))</f>
        <v>Kensington Expert Mouse Optical USB Trackball for PC or Mac</v>
      </c>
    </row>
    <row r="120" spans="1:13" x14ac:dyDescent="0.25">
      <c r="A120" s="1" t="s">
        <v>6912</v>
      </c>
      <c r="B120" s="2">
        <v>43091</v>
      </c>
      <c r="C120" s="2">
        <v>43095</v>
      </c>
      <c r="D120" s="1" t="s">
        <v>19</v>
      </c>
      <c r="E120" s="1" t="s">
        <v>2312</v>
      </c>
      <c r="F120" s="1" t="s">
        <v>673</v>
      </c>
      <c r="G120">
        <v>607.52</v>
      </c>
      <c r="H120">
        <v>2</v>
      </c>
      <c r="I120">
        <v>0</v>
      </c>
      <c r="J120">
        <v>97.203199999999995</v>
      </c>
      <c r="K120" t="str">
        <f>INDEX(product!B:B,MATCH('TABELA TOTAL'!$F8579,product!A:A,0))</f>
        <v>Office Supplies</v>
      </c>
      <c r="L120" t="str">
        <f>INDEX(product!C:C,MATCH(F120,product!A:A,))</f>
        <v>Tables</v>
      </c>
      <c r="M120" t="str">
        <f>INDEX(product!D:D,MATCH(F120,product!A:A,))</f>
        <v>Office Impressions End Table, 20-1/2"H x 24"W x 20"D</v>
      </c>
    </row>
    <row r="121" spans="1:13" x14ac:dyDescent="0.25">
      <c r="A121" s="1" t="s">
        <v>6912</v>
      </c>
      <c r="B121" s="2">
        <v>43091</v>
      </c>
      <c r="C121" s="2">
        <v>43095</v>
      </c>
      <c r="D121" s="1" t="s">
        <v>19</v>
      </c>
      <c r="E121" s="1" t="s">
        <v>2312</v>
      </c>
      <c r="F121" s="1" t="s">
        <v>472</v>
      </c>
      <c r="G121">
        <v>31.16</v>
      </c>
      <c r="H121">
        <v>2</v>
      </c>
      <c r="I121">
        <v>0</v>
      </c>
      <c r="J121">
        <v>7.79</v>
      </c>
      <c r="K121" t="str">
        <f>INDEX(product!B:B,MATCH('TABELA TOTAL'!$F8580,product!A:A,0))</f>
        <v>Technology</v>
      </c>
      <c r="L121" t="str">
        <f>INDEX(product!C:C,MATCH(F121,product!A:A,))</f>
        <v>Storage</v>
      </c>
      <c r="M121" t="str">
        <f>INDEX(product!D:D,MATCH(F121,product!A:A,))</f>
        <v>Fellowes Personal Hanging Folder Files, Navy</v>
      </c>
    </row>
    <row r="122" spans="1:13" x14ac:dyDescent="0.25">
      <c r="A122" s="1" t="s">
        <v>7116</v>
      </c>
      <c r="B122" s="2">
        <v>43091</v>
      </c>
      <c r="C122" s="2">
        <v>43097</v>
      </c>
      <c r="D122" s="1" t="s">
        <v>19</v>
      </c>
      <c r="E122" s="1" t="s">
        <v>3796</v>
      </c>
      <c r="F122" s="1" t="s">
        <v>526</v>
      </c>
      <c r="G122">
        <v>934.95600000000002</v>
      </c>
      <c r="H122">
        <v>6</v>
      </c>
      <c r="I122">
        <v>0.4</v>
      </c>
      <c r="J122">
        <v>-249.32159999999999</v>
      </c>
      <c r="K122" t="str">
        <f>INDEX(product!B:B,MATCH('TABELA TOTAL'!$F8951,product!A:A,0))</f>
        <v>Furniture</v>
      </c>
      <c r="L122" t="str">
        <f>INDEX(product!C:C,MATCH(F122,product!A:A,))</f>
        <v>Tables</v>
      </c>
      <c r="M122" t="str">
        <f>INDEX(product!D:D,MATCH(F122,product!A:A,))</f>
        <v>Bevis Round Bullnose 29" High Table Top</v>
      </c>
    </row>
    <row r="123" spans="1:13" x14ac:dyDescent="0.25">
      <c r="A123" s="1" t="s">
        <v>7116</v>
      </c>
      <c r="B123" s="2">
        <v>43091</v>
      </c>
      <c r="C123" s="2">
        <v>43097</v>
      </c>
      <c r="D123" s="1" t="s">
        <v>19</v>
      </c>
      <c r="E123" s="1" t="s">
        <v>3796</v>
      </c>
      <c r="F123" s="1" t="s">
        <v>1762</v>
      </c>
      <c r="G123">
        <v>46.863999999999997</v>
      </c>
      <c r="H123">
        <v>2</v>
      </c>
      <c r="I123">
        <v>0.2</v>
      </c>
      <c r="J123">
        <v>7.6154000000000002</v>
      </c>
      <c r="K123" t="str">
        <f>INDEX(product!B:B,MATCH('TABELA TOTAL'!$F8952,product!A:A,0))</f>
        <v>Office Supplies</v>
      </c>
      <c r="L123" t="str">
        <f>INDEX(product!C:C,MATCH(F123,product!A:A,))</f>
        <v>Accessories</v>
      </c>
      <c r="M123" t="str">
        <f>INDEX(product!D:D,MATCH(F123,product!A:A,))</f>
        <v>Logitech ClearChat Comfort/USB Headset H390</v>
      </c>
    </row>
    <row r="124" spans="1:13" x14ac:dyDescent="0.25">
      <c r="A124" s="1" t="s">
        <v>7116</v>
      </c>
      <c r="B124" s="2">
        <v>43091</v>
      </c>
      <c r="C124" s="2">
        <v>43097</v>
      </c>
      <c r="D124" s="1" t="s">
        <v>19</v>
      </c>
      <c r="E124" s="1" t="s">
        <v>3796</v>
      </c>
      <c r="F124" s="1" t="s">
        <v>757</v>
      </c>
      <c r="G124">
        <v>26.16</v>
      </c>
      <c r="H124">
        <v>3</v>
      </c>
      <c r="I124">
        <v>0.2</v>
      </c>
      <c r="J124">
        <v>1.962</v>
      </c>
      <c r="K124" t="str">
        <f>INDEX(product!B:B,MATCH('TABELA TOTAL'!$F8953,product!A:A,0))</f>
        <v>Office Supplies</v>
      </c>
      <c r="L124" t="str">
        <f>INDEX(product!C:C,MATCH(F124,product!A:A,))</f>
        <v>Storage</v>
      </c>
      <c r="M124" t="str">
        <f>INDEX(product!D:D,MATCH(F124,product!A:A,))</f>
        <v>Crate-A-Files</v>
      </c>
    </row>
    <row r="125" spans="1:13" x14ac:dyDescent="0.25">
      <c r="A125" s="1" t="s">
        <v>7116</v>
      </c>
      <c r="B125" s="2">
        <v>43091</v>
      </c>
      <c r="C125" s="2">
        <v>43097</v>
      </c>
      <c r="D125" s="1" t="s">
        <v>19</v>
      </c>
      <c r="E125" s="1" t="s">
        <v>3796</v>
      </c>
      <c r="F125" s="1" t="s">
        <v>2255</v>
      </c>
      <c r="G125">
        <v>23.128</v>
      </c>
      <c r="H125">
        <v>7</v>
      </c>
      <c r="I125">
        <v>0.2</v>
      </c>
      <c r="J125">
        <v>2.891</v>
      </c>
      <c r="K125" t="str">
        <f>INDEX(product!B:B,MATCH('TABELA TOTAL'!$F8954,product!A:A,0))</f>
        <v>Office Supplies</v>
      </c>
      <c r="L125" t="str">
        <f>INDEX(product!C:C,MATCH(F125,product!A:A,))</f>
        <v>Art</v>
      </c>
      <c r="M125" t="str">
        <f>INDEX(product!D:D,MATCH(F125,product!A:A,))</f>
        <v>Newell 325</v>
      </c>
    </row>
    <row r="126" spans="1:13" x14ac:dyDescent="0.25">
      <c r="A126" s="1" t="s">
        <v>7116</v>
      </c>
      <c r="B126" s="2">
        <v>43091</v>
      </c>
      <c r="C126" s="2">
        <v>43097</v>
      </c>
      <c r="D126" s="1" t="s">
        <v>19</v>
      </c>
      <c r="E126" s="1" t="s">
        <v>3796</v>
      </c>
      <c r="F126" s="1" t="s">
        <v>1381</v>
      </c>
      <c r="G126">
        <v>59.24</v>
      </c>
      <c r="H126">
        <v>5</v>
      </c>
      <c r="I126">
        <v>0.2</v>
      </c>
      <c r="J126">
        <v>16.291</v>
      </c>
      <c r="K126" t="str">
        <f>INDEX(product!B:B,MATCH('TABELA TOTAL'!$F8955,product!A:A,0))</f>
        <v>Technology</v>
      </c>
      <c r="L126" t="str">
        <f>INDEX(product!C:C,MATCH(F126,product!A:A,))</f>
        <v>Appliances</v>
      </c>
      <c r="M126" t="str">
        <f>INDEX(product!D:D,MATCH(F126,product!A:A,))</f>
        <v>Holmes Replacement Filter for HEPA Air Cleaner, Large Room</v>
      </c>
    </row>
    <row r="127" spans="1:13" x14ac:dyDescent="0.25">
      <c r="A127" s="1" t="s">
        <v>905</v>
      </c>
      <c r="B127" s="2">
        <v>43090</v>
      </c>
      <c r="C127" s="2">
        <v>43094</v>
      </c>
      <c r="D127" s="1" t="s">
        <v>19</v>
      </c>
      <c r="E127" s="1" t="s">
        <v>906</v>
      </c>
      <c r="F127" s="1" t="s">
        <v>907</v>
      </c>
      <c r="G127">
        <v>6.63</v>
      </c>
      <c r="H127">
        <v>3</v>
      </c>
      <c r="I127">
        <v>0</v>
      </c>
      <c r="J127">
        <v>1.7901</v>
      </c>
      <c r="K127" t="str">
        <f>INDEX(product!B:B,MATCH('TABELA TOTAL'!$F515,product!A:A,0))</f>
        <v>Furniture</v>
      </c>
      <c r="L127" t="str">
        <f>INDEX(product!C:C,MATCH(F127,product!A:A,))</f>
        <v>Art</v>
      </c>
      <c r="M127" t="str">
        <f>INDEX(product!D:D,MATCH(F127,product!A:A,))</f>
        <v>Newell 327</v>
      </c>
    </row>
    <row r="128" spans="1:13" x14ac:dyDescent="0.25">
      <c r="A128" s="1" t="s">
        <v>905</v>
      </c>
      <c r="B128" s="2">
        <v>43090</v>
      </c>
      <c r="C128" s="2">
        <v>43094</v>
      </c>
      <c r="D128" s="1" t="s">
        <v>19</v>
      </c>
      <c r="E128" s="1" t="s">
        <v>906</v>
      </c>
      <c r="F128" s="1" t="s">
        <v>908</v>
      </c>
      <c r="G128">
        <v>5.88</v>
      </c>
      <c r="H128">
        <v>2</v>
      </c>
      <c r="I128">
        <v>0</v>
      </c>
      <c r="J128">
        <v>1.7052</v>
      </c>
      <c r="K128" t="str">
        <f>INDEX(product!B:B,MATCH('TABELA TOTAL'!$F516,product!A:A,0))</f>
        <v>Technology</v>
      </c>
      <c r="L128" t="str">
        <f>INDEX(product!C:C,MATCH(F128,product!A:A,))</f>
        <v>Art</v>
      </c>
      <c r="M128" t="str">
        <f>INDEX(product!D:D,MATCH(F128,product!A:A,))</f>
        <v>Newell 317</v>
      </c>
    </row>
    <row r="129" spans="1:13" x14ac:dyDescent="0.25">
      <c r="A129" s="1" t="s">
        <v>2369</v>
      </c>
      <c r="B129" s="2">
        <v>43090</v>
      </c>
      <c r="C129" s="2">
        <v>43094</v>
      </c>
      <c r="D129" s="1" t="s">
        <v>19</v>
      </c>
      <c r="E129" s="1" t="s">
        <v>2097</v>
      </c>
      <c r="F129" s="1" t="s">
        <v>775</v>
      </c>
      <c r="G129">
        <v>1000.02</v>
      </c>
      <c r="H129">
        <v>7</v>
      </c>
      <c r="I129">
        <v>0</v>
      </c>
      <c r="J129">
        <v>290.00580000000002</v>
      </c>
      <c r="K129" t="str">
        <f>INDEX(product!B:B,MATCH('TABELA TOTAL'!$F1615,product!A:A,0))</f>
        <v>Office Supplies</v>
      </c>
      <c r="L129" t="str">
        <f>INDEX(product!C:C,MATCH(F129,product!A:A,))</f>
        <v>Storage</v>
      </c>
      <c r="M129" t="str">
        <f>INDEX(product!D:D,MATCH(F129,product!A:A,))</f>
        <v>Letter Size Cart</v>
      </c>
    </row>
    <row r="130" spans="1:13" x14ac:dyDescent="0.25">
      <c r="A130" s="1" t="s">
        <v>2737</v>
      </c>
      <c r="B130" s="2">
        <v>43090</v>
      </c>
      <c r="C130" s="2">
        <v>43097</v>
      </c>
      <c r="D130" s="1" t="s">
        <v>19</v>
      </c>
      <c r="E130" s="1" t="s">
        <v>915</v>
      </c>
      <c r="F130" s="1" t="s">
        <v>1094</v>
      </c>
      <c r="G130">
        <v>281.97000000000003</v>
      </c>
      <c r="H130">
        <v>3</v>
      </c>
      <c r="I130">
        <v>0</v>
      </c>
      <c r="J130">
        <v>78.951599999999999</v>
      </c>
      <c r="K130" t="str">
        <f>INDEX(product!B:B,MATCH('TABELA TOTAL'!$F1968,product!A:A,0))</f>
        <v>Office Supplies</v>
      </c>
      <c r="L130" t="str">
        <f>INDEX(product!C:C,MATCH(F130,product!A:A,))</f>
        <v>Phones</v>
      </c>
      <c r="M130" t="str">
        <f>INDEX(product!D:D,MATCH(F130,product!A:A,))</f>
        <v>Jabra SPEAK 410</v>
      </c>
    </row>
    <row r="131" spans="1:13" x14ac:dyDescent="0.25">
      <c r="A131" s="1" t="s">
        <v>2737</v>
      </c>
      <c r="B131" s="2">
        <v>43090</v>
      </c>
      <c r="C131" s="2">
        <v>43097</v>
      </c>
      <c r="D131" s="1" t="s">
        <v>19</v>
      </c>
      <c r="E131" s="1" t="s">
        <v>915</v>
      </c>
      <c r="F131" s="1" t="s">
        <v>2738</v>
      </c>
      <c r="G131">
        <v>69.5</v>
      </c>
      <c r="H131">
        <v>5</v>
      </c>
      <c r="I131">
        <v>0</v>
      </c>
      <c r="J131">
        <v>20.155000000000001</v>
      </c>
      <c r="K131" t="str">
        <f>INDEX(product!B:B,MATCH('TABELA TOTAL'!$F1969,product!A:A,0))</f>
        <v>Furniture</v>
      </c>
      <c r="L131" t="str">
        <f>INDEX(product!C:C,MATCH(F131,product!A:A,))</f>
        <v>Supplies</v>
      </c>
      <c r="M131" t="str">
        <f>INDEX(product!D:D,MATCH(F131,product!A:A,))</f>
        <v>Acme Hot Forged Carbon Steel Scissors with Nickel-Plated Handles, 3 7/8" Cut, 8"L</v>
      </c>
    </row>
    <row r="132" spans="1:13" x14ac:dyDescent="0.25">
      <c r="A132" s="1" t="s">
        <v>2737</v>
      </c>
      <c r="B132" s="2">
        <v>43090</v>
      </c>
      <c r="C132" s="2">
        <v>43097</v>
      </c>
      <c r="D132" s="1" t="s">
        <v>19</v>
      </c>
      <c r="E132" s="1" t="s">
        <v>915</v>
      </c>
      <c r="F132" s="1" t="s">
        <v>338</v>
      </c>
      <c r="G132">
        <v>166.44</v>
      </c>
      <c r="H132">
        <v>3</v>
      </c>
      <c r="I132">
        <v>0</v>
      </c>
      <c r="J132">
        <v>79.891199999999998</v>
      </c>
      <c r="K132" t="str">
        <f>INDEX(product!B:B,MATCH('TABELA TOTAL'!$F1970,product!A:A,0))</f>
        <v>Office Supplies</v>
      </c>
      <c r="L132" t="str">
        <f>INDEX(product!C:C,MATCH(F132,product!A:A,))</f>
        <v>Paper</v>
      </c>
      <c r="M132" t="str">
        <f>INDEX(product!D:D,MATCH(F132,product!A:A,))</f>
        <v>Xerox 1913</v>
      </c>
    </row>
    <row r="133" spans="1:13" x14ac:dyDescent="0.25">
      <c r="A133" s="1" t="s">
        <v>3281</v>
      </c>
      <c r="B133" s="2">
        <v>43090</v>
      </c>
      <c r="C133" s="2">
        <v>43093</v>
      </c>
      <c r="D133" s="1" t="s">
        <v>79</v>
      </c>
      <c r="E133" s="1" t="s">
        <v>3282</v>
      </c>
      <c r="F133" s="1" t="s">
        <v>2001</v>
      </c>
      <c r="G133">
        <v>71</v>
      </c>
      <c r="H133">
        <v>4</v>
      </c>
      <c r="I133">
        <v>0</v>
      </c>
      <c r="J133">
        <v>27.69</v>
      </c>
      <c r="K133" t="str">
        <f>INDEX(product!B:B,MATCH('TABELA TOTAL'!$F2567,product!A:A,0))</f>
        <v>Office Supplies</v>
      </c>
      <c r="L133" t="str">
        <f>INDEX(product!C:C,MATCH(F133,product!A:A,))</f>
        <v>Accessories</v>
      </c>
      <c r="M133" t="str">
        <f>INDEX(product!D:D,MATCH(F133,product!A:A,))</f>
        <v>Memorex Froggy Flash Drive 8 GB</v>
      </c>
    </row>
    <row r="134" spans="1:13" x14ac:dyDescent="0.25">
      <c r="A134" s="1" t="s">
        <v>3417</v>
      </c>
      <c r="B134" s="2">
        <v>43090</v>
      </c>
      <c r="C134" s="2">
        <v>43096</v>
      </c>
      <c r="D134" s="1" t="s">
        <v>19</v>
      </c>
      <c r="E134" s="1" t="s">
        <v>1514</v>
      </c>
      <c r="F134" s="1" t="s">
        <v>1755</v>
      </c>
      <c r="G134">
        <v>124.36</v>
      </c>
      <c r="H134">
        <v>2</v>
      </c>
      <c r="I134">
        <v>0</v>
      </c>
      <c r="J134">
        <v>33.577199999999998</v>
      </c>
      <c r="K134" t="str">
        <f>INDEX(product!B:B,MATCH('TABELA TOTAL'!$F2720,product!A:A,0))</f>
        <v>Office Supplies</v>
      </c>
      <c r="L134" t="str">
        <f>INDEX(product!C:C,MATCH(F134,product!A:A,))</f>
        <v>Storage</v>
      </c>
      <c r="M134" t="str">
        <f>INDEX(product!D:D,MATCH(F134,product!A:A,))</f>
        <v>Fellowes Mobile File Cart, Black</v>
      </c>
    </row>
    <row r="135" spans="1:13" x14ac:dyDescent="0.25">
      <c r="A135" s="1" t="s">
        <v>3778</v>
      </c>
      <c r="B135" s="2">
        <v>43090</v>
      </c>
      <c r="C135" s="2">
        <v>43095</v>
      </c>
      <c r="D135" s="1" t="s">
        <v>11</v>
      </c>
      <c r="E135" s="1" t="s">
        <v>43</v>
      </c>
      <c r="F135" s="1" t="s">
        <v>3382</v>
      </c>
      <c r="G135">
        <v>23.88</v>
      </c>
      <c r="H135">
        <v>6</v>
      </c>
      <c r="I135">
        <v>0</v>
      </c>
      <c r="J135">
        <v>11.223599999999999</v>
      </c>
      <c r="K135" t="str">
        <f>INDEX(product!B:B,MATCH('TABELA TOTAL'!$F3172,product!A:A,0))</f>
        <v>Technology</v>
      </c>
      <c r="L135" t="str">
        <f>INDEX(product!C:C,MATCH(F135,product!A:A,))</f>
        <v>Binders</v>
      </c>
      <c r="M135" t="str">
        <f>INDEX(product!D:D,MATCH(F135,product!A:A,))</f>
        <v>Ibico Presentation Index for Binding Systems</v>
      </c>
    </row>
    <row r="136" spans="1:13" x14ac:dyDescent="0.25">
      <c r="A136" s="1" t="s">
        <v>4398</v>
      </c>
      <c r="B136" s="2">
        <v>43090</v>
      </c>
      <c r="C136" s="2">
        <v>43090</v>
      </c>
      <c r="D136" s="1" t="s">
        <v>654</v>
      </c>
      <c r="E136" s="1" t="s">
        <v>205</v>
      </c>
      <c r="F136" s="1" t="s">
        <v>1556</v>
      </c>
      <c r="G136">
        <v>15.92</v>
      </c>
      <c r="H136">
        <v>2</v>
      </c>
      <c r="I136">
        <v>0</v>
      </c>
      <c r="J136">
        <v>7.0048000000000004</v>
      </c>
      <c r="K136" t="str">
        <f>INDEX(product!B:B,MATCH('TABELA TOTAL'!$F4105,product!A:A,0))</f>
        <v>Office Supplies</v>
      </c>
      <c r="L136" t="str">
        <f>INDEX(product!C:C,MATCH(F136,product!A:A,))</f>
        <v>Furnishings</v>
      </c>
      <c r="M136" t="str">
        <f>INDEX(product!D:D,MATCH(F136,product!A:A,))</f>
        <v>Staple-based wall hangings</v>
      </c>
    </row>
    <row r="137" spans="1:13" x14ac:dyDescent="0.25">
      <c r="A137" s="1" t="s">
        <v>4923</v>
      </c>
      <c r="B137" s="2">
        <v>43090</v>
      </c>
      <c r="C137" s="2">
        <v>43096</v>
      </c>
      <c r="D137" s="1" t="s">
        <v>19</v>
      </c>
      <c r="E137" s="1" t="s">
        <v>2007</v>
      </c>
      <c r="F137" s="1" t="s">
        <v>913</v>
      </c>
      <c r="G137">
        <v>375.34</v>
      </c>
      <c r="H137">
        <v>1</v>
      </c>
      <c r="I137">
        <v>0</v>
      </c>
      <c r="J137">
        <v>18.766999999999999</v>
      </c>
      <c r="K137" t="str">
        <f>INDEX(product!B:B,MATCH('TABELA TOTAL'!$F4945,product!A:A,0))</f>
        <v>Office Supplies</v>
      </c>
      <c r="L137" t="str">
        <f>INDEX(product!C:C,MATCH(F137,product!A:A,))</f>
        <v>Storage</v>
      </c>
      <c r="M137" t="str">
        <f>INDEX(product!D:D,MATCH(F137,product!A:A,))</f>
        <v>Tennsco Single-Tier Lockers</v>
      </c>
    </row>
    <row r="138" spans="1:13" x14ac:dyDescent="0.25">
      <c r="A138" s="1" t="s">
        <v>3017</v>
      </c>
      <c r="B138" s="2">
        <v>43089</v>
      </c>
      <c r="C138" s="2">
        <v>43095</v>
      </c>
      <c r="D138" s="1" t="s">
        <v>19</v>
      </c>
      <c r="E138" s="1" t="s">
        <v>691</v>
      </c>
      <c r="F138" s="1" t="s">
        <v>3018</v>
      </c>
      <c r="G138">
        <v>6.48</v>
      </c>
      <c r="H138">
        <v>1</v>
      </c>
      <c r="I138">
        <v>0</v>
      </c>
      <c r="J138">
        <v>3.1103999999999998</v>
      </c>
      <c r="K138" t="str">
        <f>INDEX(product!B:B,MATCH('TABELA TOTAL'!$F2270,product!A:A,0))</f>
        <v>Furniture</v>
      </c>
      <c r="L138" t="str">
        <f>INDEX(product!C:C,MATCH(F138,product!A:A,))</f>
        <v>Paper</v>
      </c>
      <c r="M138" t="str">
        <f>INDEX(product!D:D,MATCH(F138,product!A:A,))</f>
        <v>Xerox 227</v>
      </c>
    </row>
    <row r="139" spans="1:13" x14ac:dyDescent="0.25">
      <c r="A139" s="1" t="s">
        <v>3017</v>
      </c>
      <c r="B139" s="2">
        <v>43089</v>
      </c>
      <c r="C139" s="2">
        <v>43095</v>
      </c>
      <c r="D139" s="1" t="s">
        <v>19</v>
      </c>
      <c r="E139" s="1" t="s">
        <v>691</v>
      </c>
      <c r="F139" s="1" t="s">
        <v>101</v>
      </c>
      <c r="G139">
        <v>6.984</v>
      </c>
      <c r="H139">
        <v>1</v>
      </c>
      <c r="I139">
        <v>0.2</v>
      </c>
      <c r="J139">
        <v>2.3571</v>
      </c>
      <c r="K139" t="str">
        <f>INDEX(product!B:B,MATCH('TABELA TOTAL'!$F2271,product!A:A,0))</f>
        <v>Office Supplies</v>
      </c>
      <c r="L139" t="str">
        <f>INDEX(product!C:C,MATCH(F139,product!A:A,))</f>
        <v>Binders</v>
      </c>
      <c r="M139" t="str">
        <f>INDEX(product!D:D,MATCH(F139,product!A:A,))</f>
        <v>Wilson Jones Leather-Like Binders with DublLock Round Rings</v>
      </c>
    </row>
    <row r="140" spans="1:13" x14ac:dyDescent="0.25">
      <c r="A140" s="1" t="s">
        <v>5821</v>
      </c>
      <c r="B140" s="2">
        <v>43089</v>
      </c>
      <c r="C140" s="2">
        <v>43095</v>
      </c>
      <c r="D140" s="1" t="s">
        <v>19</v>
      </c>
      <c r="E140" s="1" t="s">
        <v>354</v>
      </c>
      <c r="F140" s="1" t="s">
        <v>632</v>
      </c>
      <c r="G140">
        <v>279.89999999999998</v>
      </c>
      <c r="H140">
        <v>5</v>
      </c>
      <c r="I140">
        <v>0</v>
      </c>
      <c r="J140">
        <v>137.15100000000001</v>
      </c>
      <c r="K140" t="str">
        <f>INDEX(product!B:B,MATCH('TABELA TOTAL'!$F6510,product!A:A,0))</f>
        <v>Office Supplies</v>
      </c>
      <c r="L140" t="str">
        <f>INDEX(product!C:C,MATCH(F140,product!A:A,))</f>
        <v>Paper</v>
      </c>
      <c r="M140" t="str">
        <f>INDEX(product!D:D,MATCH(F140,product!A:A,))</f>
        <v>Xerox 1881</v>
      </c>
    </row>
    <row r="141" spans="1:13" x14ac:dyDescent="0.25">
      <c r="A141" s="1" t="s">
        <v>5821</v>
      </c>
      <c r="B141" s="2">
        <v>43089</v>
      </c>
      <c r="C141" s="2">
        <v>43095</v>
      </c>
      <c r="D141" s="1" t="s">
        <v>19</v>
      </c>
      <c r="E141" s="1" t="s">
        <v>354</v>
      </c>
      <c r="F141" s="1" t="s">
        <v>604</v>
      </c>
      <c r="G141">
        <v>50.351999999999997</v>
      </c>
      <c r="H141">
        <v>3</v>
      </c>
      <c r="I141">
        <v>0.2</v>
      </c>
      <c r="J141">
        <v>17.623200000000001</v>
      </c>
      <c r="K141" t="str">
        <f>INDEX(product!B:B,MATCH('TABELA TOTAL'!$F6511,product!A:A,0))</f>
        <v>Office Supplies</v>
      </c>
      <c r="L141" t="str">
        <f>INDEX(product!C:C,MATCH(F141,product!A:A,))</f>
        <v>Binders</v>
      </c>
      <c r="M141" t="str">
        <f>INDEX(product!D:D,MATCH(F141,product!A:A,))</f>
        <v>GBC Premium Transparent Covers with Diagonal Lined Pattern</v>
      </c>
    </row>
    <row r="142" spans="1:13" x14ac:dyDescent="0.25">
      <c r="A142" s="1" t="s">
        <v>5821</v>
      </c>
      <c r="B142" s="2">
        <v>43089</v>
      </c>
      <c r="C142" s="2">
        <v>43095</v>
      </c>
      <c r="D142" s="1" t="s">
        <v>19</v>
      </c>
      <c r="E142" s="1" t="s">
        <v>354</v>
      </c>
      <c r="F142" s="1" t="s">
        <v>1591</v>
      </c>
      <c r="G142">
        <v>34.020000000000003</v>
      </c>
      <c r="H142">
        <v>3</v>
      </c>
      <c r="I142">
        <v>0</v>
      </c>
      <c r="J142">
        <v>16.669799999999999</v>
      </c>
      <c r="K142" t="str">
        <f>INDEX(product!B:B,MATCH('TABELA TOTAL'!$F6512,product!A:A,0))</f>
        <v>Office Supplies</v>
      </c>
      <c r="L142" t="str">
        <f>INDEX(product!C:C,MATCH(F142,product!A:A,))</f>
        <v>Paper</v>
      </c>
      <c r="M142" t="str">
        <f>INDEX(product!D:D,MATCH(F142,product!A:A,))</f>
        <v>Xerox 188</v>
      </c>
    </row>
    <row r="143" spans="1:13" x14ac:dyDescent="0.25">
      <c r="A143" s="1" t="s">
        <v>2147</v>
      </c>
      <c r="B143" s="2">
        <v>43088</v>
      </c>
      <c r="C143" s="2">
        <v>43093</v>
      </c>
      <c r="D143" s="1" t="s">
        <v>11</v>
      </c>
      <c r="E143" s="1" t="s">
        <v>2148</v>
      </c>
      <c r="F143" s="1" t="s">
        <v>1490</v>
      </c>
      <c r="G143">
        <v>36.671999999999997</v>
      </c>
      <c r="H143">
        <v>2</v>
      </c>
      <c r="I143">
        <v>0.2</v>
      </c>
      <c r="J143">
        <v>11.46</v>
      </c>
      <c r="K143" t="str">
        <f>INDEX(product!B:B,MATCH('TABELA TOTAL'!$F1443,product!A:A,0))</f>
        <v>Office Supplies</v>
      </c>
      <c r="L143" t="str">
        <f>INDEX(product!C:C,MATCH(F143,product!A:A,))</f>
        <v>Binders</v>
      </c>
      <c r="M143" t="str">
        <f>INDEX(product!D:D,MATCH(F143,product!A:A,))</f>
        <v>Deluxe Heavy-Duty Vinyl Round Ring Binder</v>
      </c>
    </row>
    <row r="144" spans="1:13" x14ac:dyDescent="0.25">
      <c r="A144" s="1" t="s">
        <v>4062</v>
      </c>
      <c r="B144" s="2">
        <v>43088</v>
      </c>
      <c r="C144" s="2">
        <v>43090</v>
      </c>
      <c r="D144" s="1" t="s">
        <v>79</v>
      </c>
      <c r="E144" s="1" t="s">
        <v>2669</v>
      </c>
      <c r="F144" s="1" t="s">
        <v>931</v>
      </c>
      <c r="G144">
        <v>1665.62</v>
      </c>
      <c r="H144">
        <v>2</v>
      </c>
      <c r="I144">
        <v>0</v>
      </c>
      <c r="J144">
        <v>33.312399999999997</v>
      </c>
      <c r="K144" t="str">
        <f>INDEX(product!B:B,MATCH('TABELA TOTAL'!$F3590,product!A:A,0))</f>
        <v>Furniture</v>
      </c>
      <c r="L144" t="str">
        <f>INDEX(product!C:C,MATCH(F144,product!A:A,))</f>
        <v>Supplies</v>
      </c>
      <c r="M144" t="str">
        <f>INDEX(product!D:D,MATCH(F144,product!A:A,))</f>
        <v>Martin Yale Chadless Opener Electric Letter Opener</v>
      </c>
    </row>
    <row r="145" spans="1:13" x14ac:dyDescent="0.25">
      <c r="A145" s="1" t="s">
        <v>5251</v>
      </c>
      <c r="B145" s="2">
        <v>43088</v>
      </c>
      <c r="C145" s="2">
        <v>43092</v>
      </c>
      <c r="D145" s="1" t="s">
        <v>19</v>
      </c>
      <c r="E145" s="1" t="s">
        <v>3888</v>
      </c>
      <c r="F145" s="1" t="s">
        <v>3928</v>
      </c>
      <c r="G145">
        <v>13.36</v>
      </c>
      <c r="H145">
        <v>5</v>
      </c>
      <c r="I145">
        <v>0.2</v>
      </c>
      <c r="J145">
        <v>4.008</v>
      </c>
      <c r="K145" t="str">
        <f>INDEX(product!B:B,MATCH('TABELA TOTAL'!$F5473,product!A:A,0))</f>
        <v>Office Supplies</v>
      </c>
      <c r="L145" t="str">
        <f>INDEX(product!C:C,MATCH(F145,product!A:A,))</f>
        <v>Furnishings</v>
      </c>
      <c r="M145" t="str">
        <f>INDEX(product!D:D,MATCH(F145,product!A:A,))</f>
        <v>OIC Stacking Trays</v>
      </c>
    </row>
    <row r="146" spans="1:13" x14ac:dyDescent="0.25">
      <c r="A146" s="1" t="s">
        <v>5251</v>
      </c>
      <c r="B146" s="2">
        <v>43088</v>
      </c>
      <c r="C146" s="2">
        <v>43092</v>
      </c>
      <c r="D146" s="1" t="s">
        <v>19</v>
      </c>
      <c r="E146" s="1" t="s">
        <v>3888</v>
      </c>
      <c r="F146" s="1" t="s">
        <v>2635</v>
      </c>
      <c r="G146">
        <v>78.256</v>
      </c>
      <c r="H146">
        <v>2</v>
      </c>
      <c r="I146">
        <v>0.2</v>
      </c>
      <c r="J146">
        <v>-17.607600000000001</v>
      </c>
      <c r="K146" t="str">
        <f>INDEX(product!B:B,MATCH('TABELA TOTAL'!$F5474,product!A:A,0))</f>
        <v>Technology</v>
      </c>
      <c r="L146" t="str">
        <f>INDEX(product!C:C,MATCH(F146,product!A:A,))</f>
        <v>Storage</v>
      </c>
      <c r="M146" t="str">
        <f>INDEX(product!D:D,MATCH(F146,product!A:A,))</f>
        <v>Tennsco Industrial Shelving</v>
      </c>
    </row>
    <row r="147" spans="1:13" x14ac:dyDescent="0.25">
      <c r="A147" s="1" t="s">
        <v>5251</v>
      </c>
      <c r="B147" s="2">
        <v>43088</v>
      </c>
      <c r="C147" s="2">
        <v>43092</v>
      </c>
      <c r="D147" s="1" t="s">
        <v>19</v>
      </c>
      <c r="E147" s="1" t="s">
        <v>3888</v>
      </c>
      <c r="F147" s="1" t="s">
        <v>2718</v>
      </c>
      <c r="G147">
        <v>102.018</v>
      </c>
      <c r="H147">
        <v>7</v>
      </c>
      <c r="I147">
        <v>0.7</v>
      </c>
      <c r="J147">
        <v>-183.63239999999999</v>
      </c>
      <c r="K147" t="str">
        <f>INDEX(product!B:B,MATCH('TABELA TOTAL'!$F5475,product!A:A,0))</f>
        <v>Technology</v>
      </c>
      <c r="L147" t="str">
        <f>INDEX(product!C:C,MATCH(F147,product!A:A,))</f>
        <v>Bookcases</v>
      </c>
      <c r="M147" t="str">
        <f>INDEX(product!D:D,MATCH(F147,product!A:A,))</f>
        <v>O'Sullivan 2-Shelf Heavy-Duty Bookcases</v>
      </c>
    </row>
    <row r="148" spans="1:13" x14ac:dyDescent="0.25">
      <c r="A148" s="1" t="s">
        <v>1774</v>
      </c>
      <c r="B148" s="2">
        <v>43087</v>
      </c>
      <c r="C148" s="2">
        <v>43092</v>
      </c>
      <c r="D148" s="1" t="s">
        <v>11</v>
      </c>
      <c r="E148" s="1" t="s">
        <v>675</v>
      </c>
      <c r="F148" s="1" t="s">
        <v>1476</v>
      </c>
      <c r="G148">
        <v>46.671999999999997</v>
      </c>
      <c r="H148">
        <v>2</v>
      </c>
      <c r="I148">
        <v>0.2</v>
      </c>
      <c r="J148">
        <v>16.3352</v>
      </c>
      <c r="K148" t="str">
        <f>INDEX(product!B:B,MATCH('TABELA TOTAL'!$F1115,product!A:A,0))</f>
        <v>Furniture</v>
      </c>
      <c r="L148" t="str">
        <f>INDEX(product!C:C,MATCH(F148,product!A:A,))</f>
        <v>Binders</v>
      </c>
      <c r="M148" t="str">
        <f>INDEX(product!D:D,MATCH(F148,product!A:A,))</f>
        <v>Binding Machine Supplies</v>
      </c>
    </row>
    <row r="149" spans="1:13" x14ac:dyDescent="0.25">
      <c r="A149" s="1" t="s">
        <v>1774</v>
      </c>
      <c r="B149" s="2">
        <v>43087</v>
      </c>
      <c r="C149" s="2">
        <v>43092</v>
      </c>
      <c r="D149" s="1" t="s">
        <v>11</v>
      </c>
      <c r="E149" s="1" t="s">
        <v>675</v>
      </c>
      <c r="F149" s="1" t="s">
        <v>1775</v>
      </c>
      <c r="G149">
        <v>119.833</v>
      </c>
      <c r="H149">
        <v>1</v>
      </c>
      <c r="I149">
        <v>0.15</v>
      </c>
      <c r="J149">
        <v>-12.6882</v>
      </c>
      <c r="K149" t="str">
        <f>INDEX(product!B:B,MATCH('TABELA TOTAL'!$F1116,product!A:A,0))</f>
        <v>Office Supplies</v>
      </c>
      <c r="L149" t="str">
        <f>INDEX(product!C:C,MATCH(F149,product!A:A,))</f>
        <v>Bookcases</v>
      </c>
      <c r="M149" t="str">
        <f>INDEX(product!D:D,MATCH(F149,product!A:A,))</f>
        <v>Bush Saratoga Collection 5-Shelf Bookcase, Hanover Cherry, *Special Order</v>
      </c>
    </row>
    <row r="150" spans="1:13" x14ac:dyDescent="0.25">
      <c r="A150" s="1" t="s">
        <v>1774</v>
      </c>
      <c r="B150" s="2">
        <v>43087</v>
      </c>
      <c r="C150" s="2">
        <v>43092</v>
      </c>
      <c r="D150" s="1" t="s">
        <v>11</v>
      </c>
      <c r="E150" s="1" t="s">
        <v>675</v>
      </c>
      <c r="F150" s="1" t="s">
        <v>1244</v>
      </c>
      <c r="G150">
        <v>119.98</v>
      </c>
      <c r="H150">
        <v>2</v>
      </c>
      <c r="I150">
        <v>0</v>
      </c>
      <c r="J150">
        <v>57.590400000000002</v>
      </c>
      <c r="K150" t="str">
        <f>INDEX(product!B:B,MATCH('TABELA TOTAL'!$F1117,product!A:A,0))</f>
        <v>Furniture</v>
      </c>
      <c r="L150" t="str">
        <f>INDEX(product!C:C,MATCH(F150,product!A:A,))</f>
        <v>Accessories</v>
      </c>
      <c r="M150" t="str">
        <f>INDEX(product!D:D,MATCH(F150,product!A:A,))</f>
        <v>Logitech Illuminated - Keyboard</v>
      </c>
    </row>
    <row r="151" spans="1:13" x14ac:dyDescent="0.25">
      <c r="A151" s="1" t="s">
        <v>1913</v>
      </c>
      <c r="B151" s="2">
        <v>43087</v>
      </c>
      <c r="C151" s="2">
        <v>43093</v>
      </c>
      <c r="D151" s="1" t="s">
        <v>19</v>
      </c>
      <c r="E151" s="1" t="s">
        <v>1165</v>
      </c>
      <c r="F151" s="1" t="s">
        <v>1914</v>
      </c>
      <c r="G151">
        <v>38.82</v>
      </c>
      <c r="H151">
        <v>6</v>
      </c>
      <c r="I151">
        <v>0</v>
      </c>
      <c r="J151">
        <v>17.469000000000001</v>
      </c>
      <c r="K151" t="str">
        <f>INDEX(product!B:B,MATCH('TABELA TOTAL'!$F1250,product!A:A,0))</f>
        <v>Furniture</v>
      </c>
      <c r="L151" t="str">
        <f>INDEX(product!C:C,MATCH(F151,product!A:A,))</f>
        <v>Art</v>
      </c>
      <c r="M151" t="str">
        <f>INDEX(product!D:D,MATCH(F151,product!A:A,))</f>
        <v>Staples in misc. colors</v>
      </c>
    </row>
    <row r="152" spans="1:13" x14ac:dyDescent="0.25">
      <c r="A152" s="1" t="s">
        <v>1913</v>
      </c>
      <c r="B152" s="2">
        <v>43087</v>
      </c>
      <c r="C152" s="2">
        <v>43093</v>
      </c>
      <c r="D152" s="1" t="s">
        <v>19</v>
      </c>
      <c r="E152" s="1" t="s">
        <v>1165</v>
      </c>
      <c r="F152" s="1" t="s">
        <v>1915</v>
      </c>
      <c r="G152">
        <v>1141.9380000000001</v>
      </c>
      <c r="H152">
        <v>9</v>
      </c>
      <c r="I152">
        <v>0.1</v>
      </c>
      <c r="J152">
        <v>139.5702</v>
      </c>
      <c r="K152" t="str">
        <f>INDEX(product!B:B,MATCH('TABELA TOTAL'!$F1251,product!A:A,0))</f>
        <v>Office Supplies</v>
      </c>
      <c r="L152" t="str">
        <f>INDEX(product!C:C,MATCH(F152,product!A:A,))</f>
        <v>Chairs</v>
      </c>
      <c r="M152" t="str">
        <f>INDEX(product!D:D,MATCH(F152,product!A:A,))</f>
        <v>Office Star - Contemporary Swivel Chair with Padded Adjustable Arms and Flex Back</v>
      </c>
    </row>
    <row r="153" spans="1:13" x14ac:dyDescent="0.25">
      <c r="A153" s="1" t="s">
        <v>1913</v>
      </c>
      <c r="B153" s="2">
        <v>43087</v>
      </c>
      <c r="C153" s="2">
        <v>43093</v>
      </c>
      <c r="D153" s="1" t="s">
        <v>19</v>
      </c>
      <c r="E153" s="1" t="s">
        <v>1165</v>
      </c>
      <c r="F153" s="1" t="s">
        <v>342</v>
      </c>
      <c r="G153">
        <v>1704.56</v>
      </c>
      <c r="H153">
        <v>13</v>
      </c>
      <c r="I153">
        <v>0</v>
      </c>
      <c r="J153">
        <v>511.36799999999999</v>
      </c>
      <c r="K153" t="str">
        <f>INDEX(product!B:B,MATCH('TABELA TOTAL'!$F1252,product!A:A,0))</f>
        <v>Technology</v>
      </c>
      <c r="L153" t="str">
        <f>INDEX(product!C:C,MATCH(F153,product!A:A,))</f>
        <v>Appliances</v>
      </c>
      <c r="M153" t="str">
        <f>INDEX(product!D:D,MATCH(F153,product!A:A,))</f>
        <v>Kensington 7 Outlet MasterPiece HOMEOFFICE Power Control Center</v>
      </c>
    </row>
    <row r="154" spans="1:13" x14ac:dyDescent="0.25">
      <c r="A154" s="1" t="s">
        <v>1913</v>
      </c>
      <c r="B154" s="2">
        <v>43087</v>
      </c>
      <c r="C154" s="2">
        <v>43093</v>
      </c>
      <c r="D154" s="1" t="s">
        <v>19</v>
      </c>
      <c r="E154" s="1" t="s">
        <v>1165</v>
      </c>
      <c r="F154" s="1" t="s">
        <v>1916</v>
      </c>
      <c r="G154">
        <v>3.2</v>
      </c>
      <c r="H154">
        <v>2</v>
      </c>
      <c r="I154">
        <v>0</v>
      </c>
      <c r="J154">
        <v>1.3759999999999999</v>
      </c>
      <c r="K154" t="str">
        <f>INDEX(product!B:B,MATCH('TABELA TOTAL'!$F1253,product!A:A,0))</f>
        <v>Office Supplies</v>
      </c>
      <c r="L154" t="str">
        <f>INDEX(product!C:C,MATCH(F154,product!A:A,))</f>
        <v>Art</v>
      </c>
      <c r="M154" t="str">
        <f>INDEX(product!D:D,MATCH(F154,product!A:A,))</f>
        <v>Sanford Pocket Accent Highlighters</v>
      </c>
    </row>
    <row r="155" spans="1:13" x14ac:dyDescent="0.25">
      <c r="A155" s="1" t="s">
        <v>2685</v>
      </c>
      <c r="B155" s="2">
        <v>43087</v>
      </c>
      <c r="C155" s="2">
        <v>43092</v>
      </c>
      <c r="D155" s="1" t="s">
        <v>19</v>
      </c>
      <c r="E155" s="1" t="s">
        <v>2686</v>
      </c>
      <c r="F155" s="1" t="s">
        <v>2687</v>
      </c>
      <c r="G155">
        <v>18.96</v>
      </c>
      <c r="H155">
        <v>2</v>
      </c>
      <c r="I155">
        <v>0</v>
      </c>
      <c r="J155">
        <v>8.532</v>
      </c>
      <c r="K155" t="str">
        <f>INDEX(product!B:B,MATCH('TABELA TOTAL'!$F1911,product!A:A,0))</f>
        <v>Office Supplies</v>
      </c>
      <c r="L155" t="str">
        <f>INDEX(product!C:C,MATCH(F155,product!A:A,))</f>
        <v>Furnishings</v>
      </c>
      <c r="M155" t="str">
        <f>INDEX(product!D:D,MATCH(F155,product!A:A,))</f>
        <v>DAX Charcoal/Nickel-Tone Document Frame, 5 x 7</v>
      </c>
    </row>
    <row r="156" spans="1:13" x14ac:dyDescent="0.25">
      <c r="A156" s="1" t="s">
        <v>3560</v>
      </c>
      <c r="B156" s="2">
        <v>43087</v>
      </c>
      <c r="C156" s="2">
        <v>43088</v>
      </c>
      <c r="D156" s="1" t="s">
        <v>79</v>
      </c>
      <c r="E156" s="1" t="s">
        <v>946</v>
      </c>
      <c r="F156" s="1" t="s">
        <v>907</v>
      </c>
      <c r="G156">
        <v>6.63</v>
      </c>
      <c r="H156">
        <v>3</v>
      </c>
      <c r="I156">
        <v>0</v>
      </c>
      <c r="J156">
        <v>1.7901</v>
      </c>
      <c r="K156" t="str">
        <f>INDEX(product!B:B,MATCH('TABELA TOTAL'!$F2888,product!A:A,0))</f>
        <v>Office Supplies</v>
      </c>
      <c r="L156" t="str">
        <f>INDEX(product!C:C,MATCH(F156,product!A:A,))</f>
        <v>Art</v>
      </c>
      <c r="M156" t="str">
        <f>INDEX(product!D:D,MATCH(F156,product!A:A,))</f>
        <v>Newell 327</v>
      </c>
    </row>
    <row r="157" spans="1:13" x14ac:dyDescent="0.25">
      <c r="A157" s="1" t="s">
        <v>3560</v>
      </c>
      <c r="B157" s="2">
        <v>43087</v>
      </c>
      <c r="C157" s="2">
        <v>43088</v>
      </c>
      <c r="D157" s="1" t="s">
        <v>79</v>
      </c>
      <c r="E157" s="1" t="s">
        <v>946</v>
      </c>
      <c r="F157" s="1" t="s">
        <v>1831</v>
      </c>
      <c r="G157">
        <v>12.96</v>
      </c>
      <c r="H157">
        <v>2</v>
      </c>
      <c r="I157">
        <v>0</v>
      </c>
      <c r="J157">
        <v>6.2207999999999997</v>
      </c>
      <c r="K157" t="str">
        <f>INDEX(product!B:B,MATCH('TABELA TOTAL'!$F2889,product!A:A,0))</f>
        <v>Office Supplies</v>
      </c>
      <c r="L157" t="str">
        <f>INDEX(product!C:C,MATCH(F157,product!A:A,))</f>
        <v>Paper</v>
      </c>
      <c r="M157" t="str">
        <f>INDEX(product!D:D,MATCH(F157,product!A:A,))</f>
        <v>Xerox 1996</v>
      </c>
    </row>
    <row r="158" spans="1:13" x14ac:dyDescent="0.25">
      <c r="A158" s="1" t="s">
        <v>3560</v>
      </c>
      <c r="B158" s="2">
        <v>43087</v>
      </c>
      <c r="C158" s="2">
        <v>43088</v>
      </c>
      <c r="D158" s="1" t="s">
        <v>79</v>
      </c>
      <c r="E158" s="1" t="s">
        <v>946</v>
      </c>
      <c r="F158" s="1" t="s">
        <v>1538</v>
      </c>
      <c r="G158">
        <v>32.4</v>
      </c>
      <c r="H158">
        <v>5</v>
      </c>
      <c r="I158">
        <v>0</v>
      </c>
      <c r="J158">
        <v>15.552</v>
      </c>
      <c r="K158" t="str">
        <f>INDEX(product!B:B,MATCH('TABELA TOTAL'!$F2890,product!A:A,0))</f>
        <v>Office Supplies</v>
      </c>
      <c r="L158" t="str">
        <f>INDEX(product!C:C,MATCH(F158,product!A:A,))</f>
        <v>Paper</v>
      </c>
      <c r="M158" t="str">
        <f>INDEX(product!D:D,MATCH(F158,product!A:A,))</f>
        <v>Xerox 213</v>
      </c>
    </row>
    <row r="159" spans="1:13" x14ac:dyDescent="0.25">
      <c r="A159" s="1" t="s">
        <v>3803</v>
      </c>
      <c r="B159" s="2">
        <v>43087</v>
      </c>
      <c r="C159" s="2">
        <v>43091</v>
      </c>
      <c r="D159" s="1" t="s">
        <v>19</v>
      </c>
      <c r="E159" s="1" t="s">
        <v>3804</v>
      </c>
      <c r="F159" s="1" t="s">
        <v>3397</v>
      </c>
      <c r="G159">
        <v>18.704000000000001</v>
      </c>
      <c r="H159">
        <v>7</v>
      </c>
      <c r="I159">
        <v>0.2</v>
      </c>
      <c r="J159">
        <v>2.3380000000000001</v>
      </c>
      <c r="K159" t="str">
        <f>INDEX(product!B:B,MATCH('TABELA TOTAL'!$F3201,product!A:A,0))</f>
        <v>Office Supplies</v>
      </c>
      <c r="L159" t="str">
        <f>INDEX(product!C:C,MATCH(F159,product!A:A,))</f>
        <v>Art</v>
      </c>
      <c r="M159" t="str">
        <f>INDEX(product!D:D,MATCH(F159,product!A:A,))</f>
        <v>Avery Fluorescent Highlighter Four-Color Set</v>
      </c>
    </row>
    <row r="160" spans="1:13" x14ac:dyDescent="0.25">
      <c r="A160" s="1" t="s">
        <v>6460</v>
      </c>
      <c r="B160" s="2">
        <v>43087</v>
      </c>
      <c r="C160" s="2">
        <v>43089</v>
      </c>
      <c r="D160" s="1" t="s">
        <v>79</v>
      </c>
      <c r="E160" s="1" t="s">
        <v>4574</v>
      </c>
      <c r="F160" s="1" t="s">
        <v>2296</v>
      </c>
      <c r="G160">
        <v>12.672000000000001</v>
      </c>
      <c r="H160">
        <v>9</v>
      </c>
      <c r="I160">
        <v>0.2</v>
      </c>
      <c r="J160">
        <v>1.4256</v>
      </c>
      <c r="K160" t="str">
        <f>INDEX(product!B:B,MATCH('TABELA TOTAL'!$F7739,product!A:A,0))</f>
        <v>Technology</v>
      </c>
      <c r="L160" t="str">
        <f>INDEX(product!C:C,MATCH(F160,product!A:A,))</f>
        <v>Art</v>
      </c>
      <c r="M160" t="str">
        <f>INDEX(product!D:D,MATCH(F160,product!A:A,))</f>
        <v>Newell 310</v>
      </c>
    </row>
    <row r="161" spans="1:13" x14ac:dyDescent="0.25">
      <c r="A161" s="1" t="s">
        <v>6853</v>
      </c>
      <c r="B161" s="2">
        <v>43087</v>
      </c>
      <c r="C161" s="2">
        <v>43093</v>
      </c>
      <c r="D161" s="1" t="s">
        <v>19</v>
      </c>
      <c r="E161" s="1" t="s">
        <v>2330</v>
      </c>
      <c r="F161" s="1" t="s">
        <v>1391</v>
      </c>
      <c r="G161">
        <v>5.76</v>
      </c>
      <c r="H161">
        <v>2</v>
      </c>
      <c r="I161">
        <v>0</v>
      </c>
      <c r="J161">
        <v>1.6704000000000001</v>
      </c>
      <c r="K161" t="str">
        <f>INDEX(product!B:B,MATCH('TABELA TOTAL'!$F8480,product!A:A,0))</f>
        <v>Technology</v>
      </c>
      <c r="L161" t="str">
        <f>INDEX(product!C:C,MATCH(F161,product!A:A,))</f>
        <v>Art</v>
      </c>
      <c r="M161" t="str">
        <f>INDEX(product!D:D,MATCH(F161,product!A:A,))</f>
        <v>Newell 335</v>
      </c>
    </row>
    <row r="162" spans="1:13" x14ac:dyDescent="0.25">
      <c r="A162" s="1" t="s">
        <v>7058</v>
      </c>
      <c r="B162" s="2">
        <v>43087</v>
      </c>
      <c r="C162" s="2">
        <v>43092</v>
      </c>
      <c r="D162" s="1" t="s">
        <v>19</v>
      </c>
      <c r="E162" s="1" t="s">
        <v>2052</v>
      </c>
      <c r="F162" s="1" t="s">
        <v>2815</v>
      </c>
      <c r="G162">
        <v>7.2359999999999998</v>
      </c>
      <c r="H162">
        <v>3</v>
      </c>
      <c r="I162">
        <v>0.7</v>
      </c>
      <c r="J162">
        <v>-6.03</v>
      </c>
      <c r="K162" t="str">
        <f>INDEX(product!B:B,MATCH('TABELA TOTAL'!$F8846,product!A:A,0))</f>
        <v>Office Supplies</v>
      </c>
      <c r="L162" t="str">
        <f>INDEX(product!C:C,MATCH(F162,product!A:A,))</f>
        <v>Binders</v>
      </c>
      <c r="M162" t="str">
        <f>INDEX(product!D:D,MATCH(F162,product!A:A,))</f>
        <v>Fellowes Twister Kit, Gray/Clear, 3/pkg</v>
      </c>
    </row>
    <row r="163" spans="1:13" x14ac:dyDescent="0.25">
      <c r="A163" s="1" t="s">
        <v>7058</v>
      </c>
      <c r="B163" s="2">
        <v>43087</v>
      </c>
      <c r="C163" s="2">
        <v>43092</v>
      </c>
      <c r="D163" s="1" t="s">
        <v>19</v>
      </c>
      <c r="E163" s="1" t="s">
        <v>2052</v>
      </c>
      <c r="F163" s="1" t="s">
        <v>273</v>
      </c>
      <c r="G163">
        <v>4.8239999999999998</v>
      </c>
      <c r="H163">
        <v>3</v>
      </c>
      <c r="I163">
        <v>0.2</v>
      </c>
      <c r="J163">
        <v>1.7486999999999999</v>
      </c>
      <c r="K163" t="str">
        <f>INDEX(product!B:B,MATCH('TABELA TOTAL'!$F8847,product!A:A,0))</f>
        <v>Office Supplies</v>
      </c>
      <c r="L163" t="str">
        <f>INDEX(product!C:C,MATCH(F163,product!A:A,))</f>
        <v>Fasteners</v>
      </c>
      <c r="M163" t="str">
        <f>INDEX(product!D:D,MATCH(F163,product!A:A,))</f>
        <v>Ideal Clamps</v>
      </c>
    </row>
    <row r="164" spans="1:13" x14ac:dyDescent="0.25">
      <c r="A164" s="1" t="s">
        <v>7058</v>
      </c>
      <c r="B164" s="2">
        <v>43087</v>
      </c>
      <c r="C164" s="2">
        <v>43092</v>
      </c>
      <c r="D164" s="1" t="s">
        <v>19</v>
      </c>
      <c r="E164" s="1" t="s">
        <v>2052</v>
      </c>
      <c r="F164" s="1" t="s">
        <v>792</v>
      </c>
      <c r="G164">
        <v>91.36</v>
      </c>
      <c r="H164">
        <v>5</v>
      </c>
      <c r="I164">
        <v>0.2</v>
      </c>
      <c r="J164">
        <v>29.692</v>
      </c>
      <c r="K164" t="str">
        <f>INDEX(product!B:B,MATCH('TABELA TOTAL'!$F8848,product!A:A,0))</f>
        <v>Office Supplies</v>
      </c>
      <c r="L164" t="str">
        <f>INDEX(product!C:C,MATCH(F164,product!A:A,))</f>
        <v>Paper</v>
      </c>
      <c r="M164" t="str">
        <f>INDEX(product!D:D,MATCH(F164,product!A:A,))</f>
        <v>Xerox Color Copier Paper, 11" x 17", Ream</v>
      </c>
    </row>
    <row r="165" spans="1:13" x14ac:dyDescent="0.25">
      <c r="A165" s="1" t="s">
        <v>7058</v>
      </c>
      <c r="B165" s="2">
        <v>43087</v>
      </c>
      <c r="C165" s="2">
        <v>43092</v>
      </c>
      <c r="D165" s="1" t="s">
        <v>19</v>
      </c>
      <c r="E165" s="1" t="s">
        <v>2052</v>
      </c>
      <c r="F165" s="1" t="s">
        <v>1517</v>
      </c>
      <c r="G165">
        <v>130.11199999999999</v>
      </c>
      <c r="H165">
        <v>2</v>
      </c>
      <c r="I165">
        <v>0.2</v>
      </c>
      <c r="J165">
        <v>13.011200000000001</v>
      </c>
      <c r="K165" t="str">
        <f>INDEX(product!B:B,MATCH('TABELA TOTAL'!$F8849,product!A:A,0))</f>
        <v>Office Supplies</v>
      </c>
      <c r="L165" t="str">
        <f>INDEX(product!C:C,MATCH(F165,product!A:A,))</f>
        <v>Appliances</v>
      </c>
      <c r="M165" t="str">
        <f>INDEX(product!D:D,MATCH(F165,product!A:A,))</f>
        <v>Kensington 4 Outlet MasterPiece Compact Power Control Center</v>
      </c>
    </row>
    <row r="166" spans="1:13" x14ac:dyDescent="0.25">
      <c r="A166" s="1" t="s">
        <v>7103</v>
      </c>
      <c r="B166" s="2">
        <v>43087</v>
      </c>
      <c r="C166" s="2">
        <v>43093</v>
      </c>
      <c r="D166" s="1" t="s">
        <v>19</v>
      </c>
      <c r="E166" s="1" t="s">
        <v>6683</v>
      </c>
      <c r="F166" s="1" t="s">
        <v>5978</v>
      </c>
      <c r="G166">
        <v>99.95</v>
      </c>
      <c r="H166">
        <v>5</v>
      </c>
      <c r="I166">
        <v>0</v>
      </c>
      <c r="J166">
        <v>22.988499999999998</v>
      </c>
      <c r="K166" t="str">
        <f>INDEX(product!B:B,MATCH('TABELA TOTAL'!$F8933,product!A:A,0))</f>
        <v>Furniture</v>
      </c>
      <c r="L166" t="str">
        <f>INDEX(product!C:C,MATCH(F166,product!A:A,))</f>
        <v>Furnishings</v>
      </c>
      <c r="M166" t="str">
        <f>INDEX(product!D:D,MATCH(F166,product!A:A,))</f>
        <v>Tensor Track Tree Floor Lamp</v>
      </c>
    </row>
    <row r="167" spans="1:13" x14ac:dyDescent="0.25">
      <c r="A167" s="1" t="s">
        <v>7103</v>
      </c>
      <c r="B167" s="2">
        <v>43087</v>
      </c>
      <c r="C167" s="2">
        <v>43093</v>
      </c>
      <c r="D167" s="1" t="s">
        <v>19</v>
      </c>
      <c r="E167" s="1" t="s">
        <v>6683</v>
      </c>
      <c r="F167" s="1" t="s">
        <v>4264</v>
      </c>
      <c r="G167">
        <v>29.34</v>
      </c>
      <c r="H167">
        <v>3</v>
      </c>
      <c r="I167">
        <v>0</v>
      </c>
      <c r="J167">
        <v>10.8558</v>
      </c>
      <c r="K167" t="str">
        <f>INDEX(product!B:B,MATCH('TABELA TOTAL'!$F8934,product!A:A,0))</f>
        <v>Furniture</v>
      </c>
      <c r="L167" t="str">
        <f>INDEX(product!C:C,MATCH(F167,product!A:A,))</f>
        <v>Accessories</v>
      </c>
      <c r="M167" t="str">
        <f>INDEX(product!D:D,MATCH(F167,product!A:A,))</f>
        <v>Maxell 74 Minute CDR, 10/Pack</v>
      </c>
    </row>
    <row r="168" spans="1:13" x14ac:dyDescent="0.25">
      <c r="A168" s="1" t="s">
        <v>397</v>
      </c>
      <c r="B168" s="2">
        <v>43086</v>
      </c>
      <c r="C168" s="2">
        <v>43090</v>
      </c>
      <c r="D168" s="1" t="s">
        <v>11</v>
      </c>
      <c r="E168" s="1" t="s">
        <v>398</v>
      </c>
      <c r="F168" s="1" t="s">
        <v>399</v>
      </c>
      <c r="G168">
        <v>66.284000000000006</v>
      </c>
      <c r="H168">
        <v>2</v>
      </c>
      <c r="I168">
        <v>0.8</v>
      </c>
      <c r="J168">
        <v>-178.96680000000001</v>
      </c>
      <c r="K168" t="str">
        <f>INDEX(product!B:B,MATCH('TABELA TOTAL'!$F205,product!A:A,0))</f>
        <v>Technology</v>
      </c>
      <c r="L168" t="str">
        <f>INDEX(product!C:C,MATCH(F168,product!A:A,))</f>
        <v>Appliances</v>
      </c>
      <c r="M168" t="str">
        <f>INDEX(product!D:D,MATCH(F168,product!A:A,))</f>
        <v>Eureka Sanitaire  Commercial Upright</v>
      </c>
    </row>
    <row r="169" spans="1:13" x14ac:dyDescent="0.25">
      <c r="A169" s="1" t="s">
        <v>1088</v>
      </c>
      <c r="B169" s="2">
        <v>43086</v>
      </c>
      <c r="C169" s="2">
        <v>43090</v>
      </c>
      <c r="D169" s="1" t="s">
        <v>19</v>
      </c>
      <c r="E169" s="1" t="s">
        <v>398</v>
      </c>
      <c r="F169" s="1" t="s">
        <v>1089</v>
      </c>
      <c r="G169">
        <v>15.24</v>
      </c>
      <c r="H169">
        <v>5</v>
      </c>
      <c r="I169">
        <v>0.2</v>
      </c>
      <c r="J169">
        <v>5.1435000000000004</v>
      </c>
      <c r="K169" t="str">
        <f>INDEX(product!B:B,MATCH('TABELA TOTAL'!$F630,product!A:A,0))</f>
        <v>Office Supplies</v>
      </c>
      <c r="L169" t="str">
        <f>INDEX(product!C:C,MATCH(F169,product!A:A,))</f>
        <v>Binders</v>
      </c>
      <c r="M169" t="str">
        <f>INDEX(product!D:D,MATCH(F169,product!A:A,))</f>
        <v>Acco Pressboard Covers with Storage Hooks, 9 1/2" x 11", Executive Red</v>
      </c>
    </row>
    <row r="170" spans="1:13" x14ac:dyDescent="0.25">
      <c r="A170" s="1" t="s">
        <v>1088</v>
      </c>
      <c r="B170" s="2">
        <v>43086</v>
      </c>
      <c r="C170" s="2">
        <v>43090</v>
      </c>
      <c r="D170" s="1" t="s">
        <v>19</v>
      </c>
      <c r="E170" s="1" t="s">
        <v>398</v>
      </c>
      <c r="F170" s="1" t="s">
        <v>513</v>
      </c>
      <c r="G170">
        <v>13.23</v>
      </c>
      <c r="H170">
        <v>3</v>
      </c>
      <c r="I170">
        <v>0</v>
      </c>
      <c r="J170">
        <v>6.0857999999999999</v>
      </c>
      <c r="K170" t="str">
        <f>INDEX(product!B:B,MATCH('TABELA TOTAL'!$F631,product!A:A,0))</f>
        <v>Office Supplies</v>
      </c>
      <c r="L170" t="str">
        <f>INDEX(product!C:C,MATCH(F170,product!A:A,))</f>
        <v>Paper</v>
      </c>
      <c r="M170" t="str">
        <f>INDEX(product!D:D,MATCH(F170,product!A:A,))</f>
        <v>Ampad Gold Fibre Wirebound Steno Books, 6" x 9", Gregg Ruled</v>
      </c>
    </row>
    <row r="171" spans="1:13" x14ac:dyDescent="0.25">
      <c r="A171" s="1" t="s">
        <v>1651</v>
      </c>
      <c r="B171" s="2">
        <v>43086</v>
      </c>
      <c r="C171" s="2">
        <v>43089</v>
      </c>
      <c r="D171" s="1" t="s">
        <v>79</v>
      </c>
      <c r="E171" s="1" t="s">
        <v>1652</v>
      </c>
      <c r="F171" s="1" t="s">
        <v>1653</v>
      </c>
      <c r="G171">
        <v>11.808</v>
      </c>
      <c r="H171">
        <v>2</v>
      </c>
      <c r="I171">
        <v>0.2</v>
      </c>
      <c r="J171">
        <v>4.2804000000000002</v>
      </c>
      <c r="K171" t="str">
        <f>INDEX(product!B:B,MATCH('TABELA TOTAL'!$F1026,product!A:A,0))</f>
        <v>Technology</v>
      </c>
      <c r="L171" t="str">
        <f>INDEX(product!C:C,MATCH(F171,product!A:A,))</f>
        <v>Binders</v>
      </c>
      <c r="M171" t="str">
        <f>INDEX(product!D:D,MATCH(F171,product!A:A,))</f>
        <v>GBC Plastic Binding Combs</v>
      </c>
    </row>
    <row r="172" spans="1:13" x14ac:dyDescent="0.25">
      <c r="A172" s="1" t="s">
        <v>3531</v>
      </c>
      <c r="B172" s="2">
        <v>43086</v>
      </c>
      <c r="C172" s="2">
        <v>43091</v>
      </c>
      <c r="D172" s="1" t="s">
        <v>19</v>
      </c>
      <c r="E172" s="1" t="s">
        <v>3532</v>
      </c>
      <c r="F172" s="1" t="s">
        <v>1533</v>
      </c>
      <c r="G172">
        <v>28.16</v>
      </c>
      <c r="H172">
        <v>4</v>
      </c>
      <c r="I172">
        <v>0</v>
      </c>
      <c r="J172">
        <v>13.235200000000001</v>
      </c>
      <c r="K172" t="str">
        <f>INDEX(product!B:B,MATCH('TABELA TOTAL'!$F2853,product!A:A,0))</f>
        <v>Furniture</v>
      </c>
      <c r="L172" t="str">
        <f>INDEX(product!C:C,MATCH(F172,product!A:A,))</f>
        <v>Paper</v>
      </c>
      <c r="M172" t="str">
        <f>INDEX(product!D:D,MATCH(F172,product!A:A,))</f>
        <v>Wirebound Message Books, 2 7/8" x 5", 3 Forms per Page</v>
      </c>
    </row>
    <row r="173" spans="1:13" x14ac:dyDescent="0.25">
      <c r="A173" s="1" t="s">
        <v>3670</v>
      </c>
      <c r="B173" s="2">
        <v>43086</v>
      </c>
      <c r="C173" s="2">
        <v>43090</v>
      </c>
      <c r="D173" s="1" t="s">
        <v>19</v>
      </c>
      <c r="E173" s="1" t="s">
        <v>2248</v>
      </c>
      <c r="F173" s="1" t="s">
        <v>1991</v>
      </c>
      <c r="G173">
        <v>504.9</v>
      </c>
      <c r="H173">
        <v>5</v>
      </c>
      <c r="I173">
        <v>0</v>
      </c>
      <c r="J173">
        <v>80.784000000000006</v>
      </c>
      <c r="K173" t="str">
        <f>INDEX(product!B:B,MATCH('TABELA TOTAL'!$F3030,product!A:A,0))</f>
        <v>Office Supplies</v>
      </c>
      <c r="L173" t="str">
        <f>INDEX(product!C:C,MATCH(F173,product!A:A,))</f>
        <v>Chairs</v>
      </c>
      <c r="M173" t="str">
        <f>INDEX(product!D:D,MATCH(F173,product!A:A,))</f>
        <v>Hon Valutask Swivel Chairs</v>
      </c>
    </row>
    <row r="174" spans="1:13" x14ac:dyDescent="0.25">
      <c r="A174" s="1" t="s">
        <v>4567</v>
      </c>
      <c r="B174" s="2">
        <v>43086</v>
      </c>
      <c r="C174" s="2">
        <v>43090</v>
      </c>
      <c r="D174" s="1" t="s">
        <v>19</v>
      </c>
      <c r="E174" s="1" t="s">
        <v>3632</v>
      </c>
      <c r="F174" s="1" t="s">
        <v>506</v>
      </c>
      <c r="G174">
        <v>544.38</v>
      </c>
      <c r="H174">
        <v>3</v>
      </c>
      <c r="I174">
        <v>0</v>
      </c>
      <c r="J174">
        <v>157.87020000000001</v>
      </c>
      <c r="K174" t="str">
        <f>INDEX(product!B:B,MATCH('TABELA TOTAL'!$F4343,product!A:A,0))</f>
        <v>Office Supplies</v>
      </c>
      <c r="L174" t="str">
        <f>INDEX(product!C:C,MATCH(F174,product!A:A,))</f>
        <v>Storage</v>
      </c>
      <c r="M174" t="str">
        <f>INDEX(product!D:D,MATCH(F174,product!A:A,))</f>
        <v>Adjustable Depth Letter/Legal Cart</v>
      </c>
    </row>
    <row r="175" spans="1:13" x14ac:dyDescent="0.25">
      <c r="A175" s="1" t="s">
        <v>4897</v>
      </c>
      <c r="B175" s="2">
        <v>43086</v>
      </c>
      <c r="C175" s="2">
        <v>43090</v>
      </c>
      <c r="D175" s="1" t="s">
        <v>19</v>
      </c>
      <c r="E175" s="1" t="s">
        <v>501</v>
      </c>
      <c r="F175" s="1" t="s">
        <v>1644</v>
      </c>
      <c r="G175">
        <v>481.32</v>
      </c>
      <c r="H175">
        <v>4</v>
      </c>
      <c r="I175">
        <v>0</v>
      </c>
      <c r="J175">
        <v>125.14319999999999</v>
      </c>
      <c r="K175" t="str">
        <f>INDEX(product!B:B,MATCH('TABELA TOTAL'!$F4902,product!A:A,0))</f>
        <v>Office Supplies</v>
      </c>
      <c r="L175" t="str">
        <f>INDEX(product!C:C,MATCH(F175,product!A:A,))</f>
        <v>Storage</v>
      </c>
      <c r="M175" t="str">
        <f>INDEX(product!D:D,MATCH(F175,product!A:A,))</f>
        <v xml:space="preserve">Iceberg Mobile Mega Data/Printer Cart </v>
      </c>
    </row>
    <row r="176" spans="1:13" x14ac:dyDescent="0.25">
      <c r="A176" s="1" t="s">
        <v>4897</v>
      </c>
      <c r="B176" s="2">
        <v>43086</v>
      </c>
      <c r="C176" s="2">
        <v>43090</v>
      </c>
      <c r="D176" s="1" t="s">
        <v>19</v>
      </c>
      <c r="E176" s="1" t="s">
        <v>501</v>
      </c>
      <c r="F176" s="1" t="s">
        <v>3203</v>
      </c>
      <c r="G176">
        <v>13.98</v>
      </c>
      <c r="H176">
        <v>1</v>
      </c>
      <c r="I176">
        <v>0</v>
      </c>
      <c r="J176">
        <v>3.6347999999999998</v>
      </c>
      <c r="K176" t="str">
        <f>INDEX(product!B:B,MATCH('TABELA TOTAL'!$F4903,product!A:A,0))</f>
        <v>Office Supplies</v>
      </c>
      <c r="L176" t="str">
        <f>INDEX(product!C:C,MATCH(F176,product!A:A,))</f>
        <v>Supplies</v>
      </c>
      <c r="M176" t="str">
        <f>INDEX(product!D:D,MATCH(F176,product!A:A,))</f>
        <v>Fiskars Spring-Action Scissors</v>
      </c>
    </row>
    <row r="177" spans="1:13" x14ac:dyDescent="0.25">
      <c r="A177" s="1" t="s">
        <v>6103</v>
      </c>
      <c r="B177" s="2">
        <v>43086</v>
      </c>
      <c r="C177" s="2">
        <v>43092</v>
      </c>
      <c r="D177" s="1" t="s">
        <v>19</v>
      </c>
      <c r="E177" s="1" t="s">
        <v>1086</v>
      </c>
      <c r="F177" s="1" t="s">
        <v>461</v>
      </c>
      <c r="G177">
        <v>166.72</v>
      </c>
      <c r="H177">
        <v>2</v>
      </c>
      <c r="I177">
        <v>0</v>
      </c>
      <c r="J177">
        <v>41.68</v>
      </c>
      <c r="K177" t="str">
        <f>INDEX(product!B:B,MATCH('TABELA TOTAL'!$F7041,product!A:A,0))</f>
        <v>Office Supplies</v>
      </c>
      <c r="L177" t="str">
        <f>INDEX(product!C:C,MATCH(F177,product!A:A,))</f>
        <v>Storage</v>
      </c>
      <c r="M177" t="str">
        <f>INDEX(product!D:D,MATCH(F177,product!A:A,))</f>
        <v>Safco Steel Mobile File Cart</v>
      </c>
    </row>
    <row r="178" spans="1:13" x14ac:dyDescent="0.25">
      <c r="A178" s="1" t="s">
        <v>6103</v>
      </c>
      <c r="B178" s="2">
        <v>43086</v>
      </c>
      <c r="C178" s="2">
        <v>43092</v>
      </c>
      <c r="D178" s="1" t="s">
        <v>19</v>
      </c>
      <c r="E178" s="1" t="s">
        <v>1086</v>
      </c>
      <c r="F178" s="1" t="s">
        <v>3162</v>
      </c>
      <c r="G178">
        <v>24.815999999999999</v>
      </c>
      <c r="H178">
        <v>3</v>
      </c>
      <c r="I178">
        <v>0.2</v>
      </c>
      <c r="J178">
        <v>8.3754000000000008</v>
      </c>
      <c r="K178" t="str">
        <f>INDEX(product!B:B,MATCH('TABELA TOTAL'!$F7042,product!A:A,0))</f>
        <v>Office Supplies</v>
      </c>
      <c r="L178" t="str">
        <f>INDEX(product!C:C,MATCH(F178,product!A:A,))</f>
        <v>Binders</v>
      </c>
      <c r="M178" t="str">
        <f>INDEX(product!D:D,MATCH(F178,product!A:A,))</f>
        <v>GBC Wire Binding Combs</v>
      </c>
    </row>
    <row r="179" spans="1:13" x14ac:dyDescent="0.25">
      <c r="A179" s="1" t="s">
        <v>6103</v>
      </c>
      <c r="B179" s="2">
        <v>43086</v>
      </c>
      <c r="C179" s="2">
        <v>43092</v>
      </c>
      <c r="D179" s="1" t="s">
        <v>19</v>
      </c>
      <c r="E179" s="1" t="s">
        <v>1086</v>
      </c>
      <c r="F179" s="1" t="s">
        <v>3023</v>
      </c>
      <c r="G179">
        <v>124.36</v>
      </c>
      <c r="H179">
        <v>2</v>
      </c>
      <c r="I179">
        <v>0</v>
      </c>
      <c r="J179">
        <v>27.359200000000001</v>
      </c>
      <c r="K179" t="str">
        <f>INDEX(product!B:B,MATCH('TABELA TOTAL'!$F7043,product!A:A,0))</f>
        <v>Office Supplies</v>
      </c>
      <c r="L179" t="str">
        <f>INDEX(product!C:C,MATCH(F179,product!A:A,))</f>
        <v>Furnishings</v>
      </c>
      <c r="M179" t="str">
        <f>INDEX(product!D:D,MATCH(F179,product!A:A,))</f>
        <v>Deflect-o Glass Clear Studded Chair Mats</v>
      </c>
    </row>
    <row r="180" spans="1:13" x14ac:dyDescent="0.25">
      <c r="A180" s="1" t="s">
        <v>7345</v>
      </c>
      <c r="B180" s="2">
        <v>43086</v>
      </c>
      <c r="C180" s="2">
        <v>43090</v>
      </c>
      <c r="D180" s="1" t="s">
        <v>19</v>
      </c>
      <c r="E180" s="1" t="s">
        <v>1408</v>
      </c>
      <c r="F180" s="1" t="s">
        <v>4115</v>
      </c>
      <c r="G180">
        <v>32.56</v>
      </c>
      <c r="H180">
        <v>2</v>
      </c>
      <c r="I180">
        <v>0</v>
      </c>
      <c r="J180">
        <v>8.4656000000000002</v>
      </c>
      <c r="K180" t="str">
        <f>INDEX(product!B:B,MATCH('TABELA TOTAL'!$F9379,product!A:A,0))</f>
        <v>Technology</v>
      </c>
      <c r="L180" t="str">
        <f>INDEX(product!C:C,MATCH(F180,product!A:A,))</f>
        <v>Storage</v>
      </c>
      <c r="M180" t="str">
        <f>INDEX(product!D:D,MATCH(F180,product!A:A,))</f>
        <v>Adjustable Personal File Tote</v>
      </c>
    </row>
    <row r="181" spans="1:13" x14ac:dyDescent="0.25">
      <c r="A181" s="1" t="s">
        <v>3619</v>
      </c>
      <c r="B181" s="2">
        <v>43085</v>
      </c>
      <c r="C181" s="2">
        <v>43090</v>
      </c>
      <c r="D181" s="1" t="s">
        <v>11</v>
      </c>
      <c r="E181" s="1" t="s">
        <v>3620</v>
      </c>
      <c r="F181" s="1" t="s">
        <v>59</v>
      </c>
      <c r="G181">
        <v>81.567999999999998</v>
      </c>
      <c r="H181">
        <v>2</v>
      </c>
      <c r="I181">
        <v>0.2</v>
      </c>
      <c r="J181">
        <v>9.1763999999999992</v>
      </c>
      <c r="K181" t="str">
        <f>INDEX(product!B:B,MATCH('TABELA TOTAL'!$F2964,product!A:A,0))</f>
        <v>Office Supplies</v>
      </c>
      <c r="L181" t="str">
        <f>INDEX(product!C:C,MATCH(F181,product!A:A,))</f>
        <v>Chairs</v>
      </c>
      <c r="M181" t="str">
        <f>INDEX(product!D:D,MATCH(F181,product!A:A,))</f>
        <v>Global Deluxe Stacking Chair, Gray</v>
      </c>
    </row>
    <row r="182" spans="1:13" x14ac:dyDescent="0.25">
      <c r="A182" s="1" t="s">
        <v>3619</v>
      </c>
      <c r="B182" s="2">
        <v>43085</v>
      </c>
      <c r="C182" s="2">
        <v>43090</v>
      </c>
      <c r="D182" s="1" t="s">
        <v>11</v>
      </c>
      <c r="E182" s="1" t="s">
        <v>3620</v>
      </c>
      <c r="F182" s="1" t="s">
        <v>339</v>
      </c>
      <c r="G182">
        <v>97.183999999999997</v>
      </c>
      <c r="H182">
        <v>2</v>
      </c>
      <c r="I182">
        <v>0.2</v>
      </c>
      <c r="J182">
        <v>6.0739999999999998</v>
      </c>
      <c r="K182" t="str">
        <f>INDEX(product!B:B,MATCH('TABELA TOTAL'!$F2965,product!A:A,0))</f>
        <v>Office Supplies</v>
      </c>
      <c r="L182" t="str">
        <f>INDEX(product!C:C,MATCH(F182,product!A:A,))</f>
        <v>Chairs</v>
      </c>
      <c r="M182" t="str">
        <f>INDEX(product!D:D,MATCH(F182,product!A:A,))</f>
        <v>Global Value Steno Chair, Gray</v>
      </c>
    </row>
    <row r="183" spans="1:13" x14ac:dyDescent="0.25">
      <c r="A183" s="1" t="s">
        <v>3619</v>
      </c>
      <c r="B183" s="2">
        <v>43085</v>
      </c>
      <c r="C183" s="2">
        <v>43090</v>
      </c>
      <c r="D183" s="1" t="s">
        <v>11</v>
      </c>
      <c r="E183" s="1" t="s">
        <v>3620</v>
      </c>
      <c r="F183" s="1" t="s">
        <v>1067</v>
      </c>
      <c r="G183">
        <v>24.32</v>
      </c>
      <c r="H183">
        <v>5</v>
      </c>
      <c r="I183">
        <v>0.2</v>
      </c>
      <c r="J183">
        <v>8.2080000000000002</v>
      </c>
      <c r="K183" t="str">
        <f>INDEX(product!B:B,MATCH('TABELA TOTAL'!$F2966,product!A:A,0))</f>
        <v>Office Supplies</v>
      </c>
      <c r="L183" t="str">
        <f>INDEX(product!C:C,MATCH(F183,product!A:A,))</f>
        <v>Binders</v>
      </c>
      <c r="M183" t="str">
        <f>INDEX(product!D:D,MATCH(F183,product!A:A,))</f>
        <v>Prestige Round Ring Binders</v>
      </c>
    </row>
    <row r="184" spans="1:13" x14ac:dyDescent="0.25">
      <c r="A184" s="1" t="s">
        <v>3619</v>
      </c>
      <c r="B184" s="2">
        <v>43085</v>
      </c>
      <c r="C184" s="2">
        <v>43090</v>
      </c>
      <c r="D184" s="1" t="s">
        <v>11</v>
      </c>
      <c r="E184" s="1" t="s">
        <v>3620</v>
      </c>
      <c r="F184" s="1" t="s">
        <v>3621</v>
      </c>
      <c r="G184">
        <v>18.96</v>
      </c>
      <c r="H184">
        <v>2</v>
      </c>
      <c r="I184">
        <v>0</v>
      </c>
      <c r="J184">
        <v>7.5839999999999996</v>
      </c>
      <c r="K184" t="str">
        <f>INDEX(product!B:B,MATCH('TABELA TOTAL'!$F2967,product!A:A,0))</f>
        <v>Office Supplies</v>
      </c>
      <c r="L184" t="str">
        <f>INDEX(product!C:C,MATCH(F184,product!A:A,))</f>
        <v>Furnishings</v>
      </c>
      <c r="M184" t="str">
        <f>INDEX(product!D:D,MATCH(F184,product!A:A,))</f>
        <v>DAX Two-Tone Rosewood/Black Document Frame, Desktop, 5 x 7</v>
      </c>
    </row>
    <row r="185" spans="1:13" x14ac:dyDescent="0.25">
      <c r="A185" s="1" t="s">
        <v>3624</v>
      </c>
      <c r="B185" s="2">
        <v>43085</v>
      </c>
      <c r="C185" s="2">
        <v>43089</v>
      </c>
      <c r="D185" s="1" t="s">
        <v>19</v>
      </c>
      <c r="E185" s="1" t="s">
        <v>1055</v>
      </c>
      <c r="F185" s="1" t="s">
        <v>1855</v>
      </c>
      <c r="G185">
        <v>10.8</v>
      </c>
      <c r="H185">
        <v>5</v>
      </c>
      <c r="I185">
        <v>0</v>
      </c>
      <c r="J185">
        <v>5.1840000000000002</v>
      </c>
      <c r="K185" t="str">
        <f>INDEX(product!B:B,MATCH('TABELA TOTAL'!$F2975,product!A:A,0))</f>
        <v>Office Supplies</v>
      </c>
      <c r="L185" t="str">
        <f>INDEX(product!C:C,MATCH(F185,product!A:A,))</f>
        <v>Binders</v>
      </c>
      <c r="M185" t="str">
        <f>INDEX(product!D:D,MATCH(F185,product!A:A,))</f>
        <v>Peel &amp; Stick Add-On Corner Pockets</v>
      </c>
    </row>
    <row r="186" spans="1:13" x14ac:dyDescent="0.25">
      <c r="A186" s="1" t="s">
        <v>3649</v>
      </c>
      <c r="B186" s="2">
        <v>43085</v>
      </c>
      <c r="C186" s="2">
        <v>43092</v>
      </c>
      <c r="D186" s="1" t="s">
        <v>19</v>
      </c>
      <c r="E186" s="1" t="s">
        <v>1222</v>
      </c>
      <c r="F186" s="1" t="s">
        <v>2530</v>
      </c>
      <c r="G186">
        <v>33.375999999999998</v>
      </c>
      <c r="H186">
        <v>4</v>
      </c>
      <c r="I186">
        <v>0.2</v>
      </c>
      <c r="J186">
        <v>10.43</v>
      </c>
      <c r="K186" t="str">
        <f>INDEX(product!B:B,MATCH('TABELA TOTAL'!$F3005,product!A:A,0))</f>
        <v>Office Supplies</v>
      </c>
      <c r="L186" t="str">
        <f>INDEX(product!C:C,MATCH(F186,product!A:A,))</f>
        <v>Binders</v>
      </c>
      <c r="M186" t="str">
        <f>INDEX(product!D:D,MATCH(F186,product!A:A,))</f>
        <v>Acco Data Flex Cable Posts For Top &amp; Bottom Load Binders, 6" Capacity</v>
      </c>
    </row>
    <row r="187" spans="1:13" x14ac:dyDescent="0.25">
      <c r="A187" s="1" t="s">
        <v>5840</v>
      </c>
      <c r="B187" s="2">
        <v>43085</v>
      </c>
      <c r="C187" s="2">
        <v>43090</v>
      </c>
      <c r="D187" s="1" t="s">
        <v>11</v>
      </c>
      <c r="E187" s="1" t="s">
        <v>205</v>
      </c>
      <c r="F187" s="1" t="s">
        <v>968</v>
      </c>
      <c r="G187">
        <v>13.36</v>
      </c>
      <c r="H187">
        <v>2</v>
      </c>
      <c r="I187">
        <v>0</v>
      </c>
      <c r="J187">
        <v>6.4127999999999998</v>
      </c>
      <c r="K187" t="str">
        <f>INDEX(product!B:B,MATCH('TABELA TOTAL'!$F6553,product!A:A,0))</f>
        <v>Office Supplies</v>
      </c>
      <c r="L187" t="str">
        <f>INDEX(product!C:C,MATCH(F187,product!A:A,))</f>
        <v>Paper</v>
      </c>
      <c r="M187" t="str">
        <f>INDEX(product!D:D,MATCH(F187,product!A:A,))</f>
        <v>Xerox 1898</v>
      </c>
    </row>
    <row r="188" spans="1:13" x14ac:dyDescent="0.25">
      <c r="A188" s="1" t="s">
        <v>5840</v>
      </c>
      <c r="B188" s="2">
        <v>43085</v>
      </c>
      <c r="C188" s="2">
        <v>43090</v>
      </c>
      <c r="D188" s="1" t="s">
        <v>11</v>
      </c>
      <c r="E188" s="1" t="s">
        <v>205</v>
      </c>
      <c r="F188" s="1" t="s">
        <v>2088</v>
      </c>
      <c r="G188">
        <v>158.9</v>
      </c>
      <c r="H188">
        <v>5</v>
      </c>
      <c r="I188">
        <v>0</v>
      </c>
      <c r="J188">
        <v>7.9450000000000003</v>
      </c>
      <c r="K188" t="str">
        <f>INDEX(product!B:B,MATCH('TABELA TOTAL'!$F6554,product!A:A,0))</f>
        <v>Technology</v>
      </c>
      <c r="L188" t="str">
        <f>INDEX(product!C:C,MATCH(F188,product!A:A,))</f>
        <v>Storage</v>
      </c>
      <c r="M188" t="str">
        <f>INDEX(product!D:D,MATCH(F188,product!A:A,))</f>
        <v>Safco Wire Cube Shelving System, For Use as 4 or 5 14" Cubes, Black</v>
      </c>
    </row>
    <row r="189" spans="1:13" x14ac:dyDescent="0.25">
      <c r="A189" s="1" t="s">
        <v>7171</v>
      </c>
      <c r="B189" s="2">
        <v>43085</v>
      </c>
      <c r="C189" s="2">
        <v>43089</v>
      </c>
      <c r="D189" s="1" t="s">
        <v>11</v>
      </c>
      <c r="E189" s="1" t="s">
        <v>1641</v>
      </c>
      <c r="F189" s="1" t="s">
        <v>3331</v>
      </c>
      <c r="G189">
        <v>5.984</v>
      </c>
      <c r="H189">
        <v>2</v>
      </c>
      <c r="I189">
        <v>0.2</v>
      </c>
      <c r="J189">
        <v>2.2440000000000002</v>
      </c>
      <c r="K189" t="str">
        <f>INDEX(product!B:B,MATCH('TABELA TOTAL'!$F9046,product!A:A,0))</f>
        <v>Technology</v>
      </c>
      <c r="L189" t="str">
        <f>INDEX(product!C:C,MATCH(F189,product!A:A,))</f>
        <v>Binders</v>
      </c>
      <c r="M189" t="str">
        <f>INDEX(product!D:D,MATCH(F189,product!A:A,))</f>
        <v>Accohide Poly Flexible Ring Binders</v>
      </c>
    </row>
    <row r="190" spans="1:13" x14ac:dyDescent="0.25">
      <c r="A190" s="1" t="s">
        <v>7171</v>
      </c>
      <c r="B190" s="2">
        <v>43085</v>
      </c>
      <c r="C190" s="2">
        <v>43089</v>
      </c>
      <c r="D190" s="1" t="s">
        <v>11</v>
      </c>
      <c r="E190" s="1" t="s">
        <v>1641</v>
      </c>
      <c r="F190" s="1" t="s">
        <v>3063</v>
      </c>
      <c r="G190">
        <v>189.95</v>
      </c>
      <c r="H190">
        <v>5</v>
      </c>
      <c r="I190">
        <v>0</v>
      </c>
      <c r="J190">
        <v>45.588000000000001</v>
      </c>
      <c r="K190" t="str">
        <f>INDEX(product!B:B,MATCH('TABELA TOTAL'!$F9047,product!A:A,0))</f>
        <v>Office Supplies</v>
      </c>
      <c r="L190" t="str">
        <f>INDEX(product!C:C,MATCH(F190,product!A:A,))</f>
        <v>Accessories</v>
      </c>
      <c r="M190" t="str">
        <f>INDEX(product!D:D,MATCH(F190,product!A:A,))</f>
        <v>Imation Secure Drive + Hardware Encrypted USB flash drive - 16 GB</v>
      </c>
    </row>
    <row r="191" spans="1:13" x14ac:dyDescent="0.25">
      <c r="A191" s="1" t="s">
        <v>7171</v>
      </c>
      <c r="B191" s="2">
        <v>43085</v>
      </c>
      <c r="C191" s="2">
        <v>43089</v>
      </c>
      <c r="D191" s="1" t="s">
        <v>11</v>
      </c>
      <c r="E191" s="1" t="s">
        <v>1641</v>
      </c>
      <c r="F191" s="1" t="s">
        <v>1309</v>
      </c>
      <c r="G191">
        <v>149.94999999999999</v>
      </c>
      <c r="H191">
        <v>5</v>
      </c>
      <c r="I191">
        <v>0</v>
      </c>
      <c r="J191">
        <v>31.4895</v>
      </c>
      <c r="K191" t="str">
        <f>INDEX(product!B:B,MATCH('TABELA TOTAL'!$F9048,product!A:A,0))</f>
        <v>Office Supplies</v>
      </c>
      <c r="L191" t="str">
        <f>INDEX(product!C:C,MATCH(F191,product!A:A,))</f>
        <v>Accessories</v>
      </c>
      <c r="M191" t="str">
        <f>INDEX(product!D:D,MATCH(F191,product!A:A,))</f>
        <v>Microsoft Natural Ergonomic Keyboard 4000</v>
      </c>
    </row>
    <row r="192" spans="1:13" x14ac:dyDescent="0.25">
      <c r="A192" s="1" t="s">
        <v>7171</v>
      </c>
      <c r="B192" s="2">
        <v>43085</v>
      </c>
      <c r="C192" s="2">
        <v>43089</v>
      </c>
      <c r="D192" s="1" t="s">
        <v>11</v>
      </c>
      <c r="E192" s="1" t="s">
        <v>1641</v>
      </c>
      <c r="F192" s="1" t="s">
        <v>1605</v>
      </c>
      <c r="G192">
        <v>29.95</v>
      </c>
      <c r="H192">
        <v>5</v>
      </c>
      <c r="I192">
        <v>0</v>
      </c>
      <c r="J192">
        <v>8.6854999999999993</v>
      </c>
      <c r="K192" t="str">
        <f>INDEX(product!B:B,MATCH('TABELA TOTAL'!$F9049,product!A:A,0))</f>
        <v>Office Supplies</v>
      </c>
      <c r="L192" t="str">
        <f>INDEX(product!C:C,MATCH(F192,product!A:A,))</f>
        <v>Art</v>
      </c>
      <c r="M192" t="str">
        <f>INDEX(product!D:D,MATCH(F192,product!A:A,))</f>
        <v>Bulldog Table or Wall-Mount Pencil Sharpener</v>
      </c>
    </row>
    <row r="193" spans="1:13" x14ac:dyDescent="0.25">
      <c r="A193" s="1" t="s">
        <v>7171</v>
      </c>
      <c r="B193" s="2">
        <v>43085</v>
      </c>
      <c r="C193" s="2">
        <v>43089</v>
      </c>
      <c r="D193" s="1" t="s">
        <v>11</v>
      </c>
      <c r="E193" s="1" t="s">
        <v>1641</v>
      </c>
      <c r="F193" s="1" t="s">
        <v>5410</v>
      </c>
      <c r="G193">
        <v>44.4</v>
      </c>
      <c r="H193">
        <v>3</v>
      </c>
      <c r="I193">
        <v>0</v>
      </c>
      <c r="J193">
        <v>22.2</v>
      </c>
      <c r="K193" t="str">
        <f>INDEX(product!B:B,MATCH('TABELA TOTAL'!$F9050,product!A:A,0))</f>
        <v>Office Supplies</v>
      </c>
      <c r="L193" t="str">
        <f>INDEX(product!C:C,MATCH(F193,product!A:A,))</f>
        <v>Labels</v>
      </c>
      <c r="M193" t="str">
        <f>INDEX(product!D:D,MATCH(F193,product!A:A,))</f>
        <v>Avery 475</v>
      </c>
    </row>
    <row r="194" spans="1:13" x14ac:dyDescent="0.25">
      <c r="A194" s="1" t="s">
        <v>4324</v>
      </c>
      <c r="B194" s="2">
        <v>43084</v>
      </c>
      <c r="C194" s="2">
        <v>43089</v>
      </c>
      <c r="D194" s="1" t="s">
        <v>19</v>
      </c>
      <c r="E194" s="1" t="s">
        <v>2254</v>
      </c>
      <c r="F194" s="1" t="s">
        <v>1148</v>
      </c>
      <c r="G194">
        <v>22.77</v>
      </c>
      <c r="H194">
        <v>3</v>
      </c>
      <c r="I194">
        <v>0</v>
      </c>
      <c r="J194">
        <v>9.7911000000000001</v>
      </c>
      <c r="K194" t="str">
        <f>INDEX(product!B:B,MATCH('TABELA TOTAL'!$F3983,product!A:A,0))</f>
        <v>Furniture</v>
      </c>
      <c r="L194" t="str">
        <f>INDEX(product!C:C,MATCH(F194,product!A:A,))</f>
        <v>Furnishings</v>
      </c>
      <c r="M194" t="str">
        <f>INDEX(product!D:D,MATCH(F194,product!A:A,))</f>
        <v>Master Giant Foot Doorstop, Safety Yellow</v>
      </c>
    </row>
    <row r="195" spans="1:13" x14ac:dyDescent="0.25">
      <c r="A195" s="1" t="s">
        <v>4877</v>
      </c>
      <c r="B195" s="2">
        <v>43084</v>
      </c>
      <c r="C195" s="2">
        <v>43088</v>
      </c>
      <c r="D195" s="1" t="s">
        <v>19</v>
      </c>
      <c r="E195" s="1" t="s">
        <v>711</v>
      </c>
      <c r="F195" s="1" t="s">
        <v>2363</v>
      </c>
      <c r="G195">
        <v>10.192</v>
      </c>
      <c r="H195">
        <v>7</v>
      </c>
      <c r="I195">
        <v>0.2</v>
      </c>
      <c r="J195">
        <v>1.0192000000000001</v>
      </c>
      <c r="K195" t="str">
        <f>INDEX(product!B:B,MATCH('TABELA TOTAL'!$F4861,product!A:A,0))</f>
        <v>Technology</v>
      </c>
      <c r="L195" t="str">
        <f>INDEX(product!C:C,MATCH(F195,product!A:A,))</f>
        <v>Art</v>
      </c>
      <c r="M195" t="str">
        <f>INDEX(product!D:D,MATCH(F195,product!A:A,))</f>
        <v>Newell 307</v>
      </c>
    </row>
    <row r="196" spans="1:13" x14ac:dyDescent="0.25">
      <c r="A196" s="1" t="s">
        <v>7539</v>
      </c>
      <c r="B196" s="2">
        <v>43084</v>
      </c>
      <c r="C196" s="2">
        <v>43088</v>
      </c>
      <c r="D196" s="1" t="s">
        <v>19</v>
      </c>
      <c r="E196" s="1" t="s">
        <v>4344</v>
      </c>
      <c r="F196" s="1" t="s">
        <v>469</v>
      </c>
      <c r="G196">
        <v>22.83</v>
      </c>
      <c r="H196">
        <v>3</v>
      </c>
      <c r="I196">
        <v>0</v>
      </c>
      <c r="J196">
        <v>10.7301</v>
      </c>
      <c r="K196" t="str">
        <f>INDEX(product!B:B,MATCH('TABELA TOTAL'!$F9700,product!A:A,0))</f>
        <v>Office Supplies</v>
      </c>
      <c r="L196" t="str">
        <f>INDEX(product!C:C,MATCH(F196,product!A:A,))</f>
        <v>Paper</v>
      </c>
      <c r="M196" t="str">
        <f>INDEX(product!D:D,MATCH(F196,product!A:A,))</f>
        <v>Wirebound Message Books, Two 4 1/4" x 5" Forms per Page</v>
      </c>
    </row>
    <row r="197" spans="1:13" x14ac:dyDescent="0.25">
      <c r="A197" s="1" t="s">
        <v>7539</v>
      </c>
      <c r="B197" s="2">
        <v>43084</v>
      </c>
      <c r="C197" s="2">
        <v>43088</v>
      </c>
      <c r="D197" s="1" t="s">
        <v>19</v>
      </c>
      <c r="E197" s="1" t="s">
        <v>4344</v>
      </c>
      <c r="F197" s="1" t="s">
        <v>6447</v>
      </c>
      <c r="G197">
        <v>54.32</v>
      </c>
      <c r="H197">
        <v>4</v>
      </c>
      <c r="I197">
        <v>0</v>
      </c>
      <c r="J197">
        <v>16.295999999999999</v>
      </c>
      <c r="K197" t="str">
        <f>INDEX(product!B:B,MATCH('TABELA TOTAL'!$F9701,product!A:A,0))</f>
        <v>Office Supplies</v>
      </c>
      <c r="L197" t="str">
        <f>INDEX(product!C:C,MATCH(F197,product!A:A,))</f>
        <v>Appliances</v>
      </c>
      <c r="M197" t="str">
        <f>INDEX(product!D:D,MATCH(F197,product!A:A,))</f>
        <v>Hoover Commercial SteamVac</v>
      </c>
    </row>
    <row r="198" spans="1:13" x14ac:dyDescent="0.25">
      <c r="A198" s="1" t="s">
        <v>7539</v>
      </c>
      <c r="B198" s="2">
        <v>43084</v>
      </c>
      <c r="C198" s="2">
        <v>43088</v>
      </c>
      <c r="D198" s="1" t="s">
        <v>19</v>
      </c>
      <c r="E198" s="1" t="s">
        <v>4344</v>
      </c>
      <c r="F198" s="1" t="s">
        <v>3233</v>
      </c>
      <c r="G198">
        <v>196.77600000000001</v>
      </c>
      <c r="H198">
        <v>3</v>
      </c>
      <c r="I198">
        <v>0.2</v>
      </c>
      <c r="J198">
        <v>14.7582</v>
      </c>
      <c r="K198" t="str">
        <f>INDEX(product!B:B,MATCH('TABELA TOTAL'!$F9702,product!A:A,0))</f>
        <v>Technology</v>
      </c>
      <c r="L198" t="str">
        <f>INDEX(product!C:C,MATCH(F198,product!A:A,))</f>
        <v>Phones</v>
      </c>
      <c r="M198" t="str">
        <f>INDEX(product!D:D,MATCH(F198,product!A:A,))</f>
        <v>Panasonic KX TS3282B Corded phone</v>
      </c>
    </row>
    <row r="199" spans="1:13" x14ac:dyDescent="0.25">
      <c r="A199" s="1" t="s">
        <v>3605</v>
      </c>
      <c r="B199" s="2">
        <v>43083</v>
      </c>
      <c r="C199" s="2">
        <v>43087</v>
      </c>
      <c r="D199" s="1" t="s">
        <v>19</v>
      </c>
      <c r="E199" s="1" t="s">
        <v>2272</v>
      </c>
      <c r="F199" s="1" t="s">
        <v>3606</v>
      </c>
      <c r="G199">
        <v>26.25</v>
      </c>
      <c r="H199">
        <v>3</v>
      </c>
      <c r="I199">
        <v>0</v>
      </c>
      <c r="J199">
        <v>11.025</v>
      </c>
      <c r="K199" t="str">
        <f>INDEX(product!B:B,MATCH('TABELA TOTAL'!$F2948,product!A:A,0))</f>
        <v>Technology</v>
      </c>
      <c r="L199" t="str">
        <f>INDEX(product!C:C,MATCH(F199,product!A:A,))</f>
        <v>Furnishings</v>
      </c>
      <c r="M199" t="str">
        <f>INDEX(product!D:D,MATCH(F199,product!A:A,))</f>
        <v>Eldon 400 Class Desk Accessories, Black Carbon</v>
      </c>
    </row>
    <row r="200" spans="1:13" x14ac:dyDescent="0.25">
      <c r="A200" s="1" t="s">
        <v>3605</v>
      </c>
      <c r="B200" s="2">
        <v>43083</v>
      </c>
      <c r="C200" s="2">
        <v>43087</v>
      </c>
      <c r="D200" s="1" t="s">
        <v>19</v>
      </c>
      <c r="E200" s="1" t="s">
        <v>2272</v>
      </c>
      <c r="F200" s="1" t="s">
        <v>3607</v>
      </c>
      <c r="G200">
        <v>64.959999999999994</v>
      </c>
      <c r="H200">
        <v>14</v>
      </c>
      <c r="I200">
        <v>0.2</v>
      </c>
      <c r="J200">
        <v>22.736000000000001</v>
      </c>
      <c r="K200" t="str">
        <f>INDEX(product!B:B,MATCH('TABELA TOTAL'!$F2949,product!A:A,0))</f>
        <v>Technology</v>
      </c>
      <c r="L200" t="str">
        <f>INDEX(product!C:C,MATCH(F200,product!A:A,))</f>
        <v>Binders</v>
      </c>
      <c r="M200" t="str">
        <f>INDEX(product!D:D,MATCH(F200,product!A:A,))</f>
        <v>Wilson Jones Clip &amp; Carry Folder Binder Tool for Ring Binders, Clear</v>
      </c>
    </row>
    <row r="201" spans="1:13" x14ac:dyDescent="0.25">
      <c r="A201" s="1" t="s">
        <v>3605</v>
      </c>
      <c r="B201" s="2">
        <v>43083</v>
      </c>
      <c r="C201" s="2">
        <v>43087</v>
      </c>
      <c r="D201" s="1" t="s">
        <v>19</v>
      </c>
      <c r="E201" s="1" t="s">
        <v>2272</v>
      </c>
      <c r="F201" s="1" t="s">
        <v>1599</v>
      </c>
      <c r="G201">
        <v>43.7</v>
      </c>
      <c r="H201">
        <v>5</v>
      </c>
      <c r="I201">
        <v>0</v>
      </c>
      <c r="J201">
        <v>20.539000000000001</v>
      </c>
      <c r="K201" t="str">
        <f>INDEX(product!B:B,MATCH('TABELA TOTAL'!$F2950,product!A:A,0))</f>
        <v>Technology</v>
      </c>
      <c r="L201" t="str">
        <f>INDEX(product!C:C,MATCH(F201,product!A:A,))</f>
        <v>Envelopes</v>
      </c>
      <c r="M201" t="str">
        <f>INDEX(product!D:D,MATCH(F201,product!A:A,))</f>
        <v>#10- 4 1/8" x 9 1/2" Recycled Envelopes</v>
      </c>
    </row>
    <row r="202" spans="1:13" x14ac:dyDescent="0.25">
      <c r="A202" s="1" t="s">
        <v>3892</v>
      </c>
      <c r="B202" s="2">
        <v>43083</v>
      </c>
      <c r="C202" s="2">
        <v>43089</v>
      </c>
      <c r="D202" s="1" t="s">
        <v>19</v>
      </c>
      <c r="E202" s="1" t="s">
        <v>181</v>
      </c>
      <c r="F202" s="1" t="s">
        <v>3893</v>
      </c>
      <c r="G202">
        <v>227.976</v>
      </c>
      <c r="H202">
        <v>3</v>
      </c>
      <c r="I202">
        <v>0.2</v>
      </c>
      <c r="J202">
        <v>28.497</v>
      </c>
      <c r="K202" t="str">
        <f>INDEX(product!B:B,MATCH('TABELA TOTAL'!$F3333,product!A:A,0))</f>
        <v>Furniture</v>
      </c>
      <c r="L202" t="str">
        <f>INDEX(product!C:C,MATCH(F202,product!A:A,))</f>
        <v>Accessories</v>
      </c>
      <c r="M202" t="str">
        <f>INDEX(product!D:D,MATCH(F202,product!A:A,))</f>
        <v>Kensington Expert Mouse Optical USB Trackball for PC or Mac</v>
      </c>
    </row>
    <row r="203" spans="1:13" x14ac:dyDescent="0.25">
      <c r="A203" s="1" t="s">
        <v>3892</v>
      </c>
      <c r="B203" s="2">
        <v>43083</v>
      </c>
      <c r="C203" s="2">
        <v>43089</v>
      </c>
      <c r="D203" s="1" t="s">
        <v>19</v>
      </c>
      <c r="E203" s="1" t="s">
        <v>181</v>
      </c>
      <c r="F203" s="1" t="s">
        <v>3830</v>
      </c>
      <c r="G203">
        <v>52.68</v>
      </c>
      <c r="H203">
        <v>3</v>
      </c>
      <c r="I203">
        <v>0.2</v>
      </c>
      <c r="J203">
        <v>19.754999999999999</v>
      </c>
      <c r="K203" t="str">
        <f>INDEX(product!B:B,MATCH('TABELA TOTAL'!$F3334,product!A:A,0))</f>
        <v>Office Supplies</v>
      </c>
      <c r="L203" t="str">
        <f>INDEX(product!C:C,MATCH(F203,product!A:A,))</f>
        <v>Phones</v>
      </c>
      <c r="M203" t="str">
        <f>INDEX(product!D:D,MATCH(F203,product!A:A,))</f>
        <v>Samsung HM1900 Bluetooth Headset</v>
      </c>
    </row>
    <row r="204" spans="1:13" x14ac:dyDescent="0.25">
      <c r="A204" s="1" t="s">
        <v>3892</v>
      </c>
      <c r="B204" s="2">
        <v>43083</v>
      </c>
      <c r="C204" s="2">
        <v>43089</v>
      </c>
      <c r="D204" s="1" t="s">
        <v>19</v>
      </c>
      <c r="E204" s="1" t="s">
        <v>181</v>
      </c>
      <c r="F204" s="1" t="s">
        <v>3894</v>
      </c>
      <c r="G204">
        <v>2.032</v>
      </c>
      <c r="H204">
        <v>1</v>
      </c>
      <c r="I204">
        <v>0.6</v>
      </c>
      <c r="J204">
        <v>-1.3208</v>
      </c>
      <c r="K204" t="str">
        <f>INDEX(product!B:B,MATCH('TABELA TOTAL'!$F3335,product!A:A,0))</f>
        <v>Office Supplies</v>
      </c>
      <c r="L204" t="str">
        <f>INDEX(product!C:C,MATCH(F204,product!A:A,))</f>
        <v>Furnishings</v>
      </c>
      <c r="M204" t="str">
        <f>INDEX(product!D:D,MATCH(F204,product!A:A,))</f>
        <v>Master Caster Door Stop, Gray</v>
      </c>
    </row>
    <row r="205" spans="1:13" x14ac:dyDescent="0.25">
      <c r="A205" s="1" t="s">
        <v>5121</v>
      </c>
      <c r="B205" s="2">
        <v>43083</v>
      </c>
      <c r="C205" s="2">
        <v>43089</v>
      </c>
      <c r="D205" s="1" t="s">
        <v>19</v>
      </c>
      <c r="E205" s="1" t="s">
        <v>542</v>
      </c>
      <c r="F205" s="1" t="s">
        <v>494</v>
      </c>
      <c r="G205">
        <v>159.80000000000001</v>
      </c>
      <c r="H205">
        <v>4</v>
      </c>
      <c r="I205">
        <v>0</v>
      </c>
      <c r="J205">
        <v>70.311999999999998</v>
      </c>
      <c r="K205" t="str">
        <f>INDEX(product!B:B,MATCH('TABELA TOTAL'!$F5277,product!A:A,0))</f>
        <v>Office Supplies</v>
      </c>
      <c r="L205" t="str">
        <f>INDEX(product!C:C,MATCH(F205,product!A:A,))</f>
        <v>Accessories</v>
      </c>
      <c r="M205" t="str">
        <f>INDEX(product!D:D,MATCH(F205,product!A:A,))</f>
        <v>Microsoft Sculpt Comfort Mouse</v>
      </c>
    </row>
    <row r="206" spans="1:13" x14ac:dyDescent="0.25">
      <c r="A206" s="1" t="s">
        <v>5121</v>
      </c>
      <c r="B206" s="2">
        <v>43083</v>
      </c>
      <c r="C206" s="2">
        <v>43089</v>
      </c>
      <c r="D206" s="1" t="s">
        <v>19</v>
      </c>
      <c r="E206" s="1" t="s">
        <v>542</v>
      </c>
      <c r="F206" s="1" t="s">
        <v>2318</v>
      </c>
      <c r="G206">
        <v>44.75</v>
      </c>
      <c r="H206">
        <v>5</v>
      </c>
      <c r="I206">
        <v>0</v>
      </c>
      <c r="J206">
        <v>8.5024999999999995</v>
      </c>
      <c r="K206" t="str">
        <f>INDEX(product!B:B,MATCH('TABELA TOTAL'!$F5278,product!A:A,0))</f>
        <v>Furniture</v>
      </c>
      <c r="L206" t="str">
        <f>INDEX(product!C:C,MATCH(F206,product!A:A,))</f>
        <v>Accessories</v>
      </c>
      <c r="M206" t="str">
        <f>INDEX(product!D:D,MATCH(F206,product!A:A,))</f>
        <v>Kingston Digital DataTraveler 16GB USB 2.0</v>
      </c>
    </row>
    <row r="207" spans="1:13" x14ac:dyDescent="0.25">
      <c r="A207" s="1" t="s">
        <v>5788</v>
      </c>
      <c r="B207" s="2">
        <v>43083</v>
      </c>
      <c r="C207" s="2">
        <v>43088</v>
      </c>
      <c r="D207" s="1" t="s">
        <v>19</v>
      </c>
      <c r="E207" s="1" t="s">
        <v>269</v>
      </c>
      <c r="F207" s="1" t="s">
        <v>21</v>
      </c>
      <c r="G207">
        <v>974.98800000000006</v>
      </c>
      <c r="H207">
        <v>4</v>
      </c>
      <c r="I207">
        <v>0.3</v>
      </c>
      <c r="J207">
        <v>-97.498800000000003</v>
      </c>
      <c r="K207" t="str">
        <f>INDEX(product!B:B,MATCH('TABELA TOTAL'!$F6440,product!A:A,0))</f>
        <v>Office Supplies</v>
      </c>
      <c r="L207" t="str">
        <f>INDEX(product!C:C,MATCH(F207,product!A:A,))</f>
        <v>Tables</v>
      </c>
      <c r="M207" t="str">
        <f>INDEX(product!D:D,MATCH(F207,product!A:A,))</f>
        <v>Bretford CR4500 Series Slim Rectangular Table</v>
      </c>
    </row>
    <row r="208" spans="1:13" x14ac:dyDescent="0.25">
      <c r="A208" s="1" t="s">
        <v>5925</v>
      </c>
      <c r="B208" s="2">
        <v>43083</v>
      </c>
      <c r="C208" s="2">
        <v>43083</v>
      </c>
      <c r="D208" s="1" t="s">
        <v>654</v>
      </c>
      <c r="E208" s="1" t="s">
        <v>309</v>
      </c>
      <c r="F208" s="1" t="s">
        <v>3107</v>
      </c>
      <c r="G208">
        <v>266.35199999999998</v>
      </c>
      <c r="H208">
        <v>6</v>
      </c>
      <c r="I208">
        <v>0.6</v>
      </c>
      <c r="J208">
        <v>-292.98719999999997</v>
      </c>
      <c r="K208" t="str">
        <f>INDEX(product!B:B,MATCH('TABELA TOTAL'!$F6714,product!A:A,0))</f>
        <v>Office Supplies</v>
      </c>
      <c r="L208" t="str">
        <f>INDEX(product!C:C,MATCH(F208,product!A:A,))</f>
        <v>Furnishings</v>
      </c>
      <c r="M208" t="str">
        <f>INDEX(product!D:D,MATCH(F208,product!A:A,))</f>
        <v>Rubbermaid ClusterMat Chairmats, Mat Size- 66" x 60", Lip 20" x 11" -90 Degree Angle</v>
      </c>
    </row>
    <row r="209" spans="1:13" x14ac:dyDescent="0.25">
      <c r="A209" s="1" t="s">
        <v>5925</v>
      </c>
      <c r="B209" s="2">
        <v>43083</v>
      </c>
      <c r="C209" s="2">
        <v>43083</v>
      </c>
      <c r="D209" s="1" t="s">
        <v>654</v>
      </c>
      <c r="E209" s="1" t="s">
        <v>309</v>
      </c>
      <c r="F209" s="1" t="s">
        <v>543</v>
      </c>
      <c r="G209">
        <v>56.328000000000003</v>
      </c>
      <c r="H209">
        <v>3</v>
      </c>
      <c r="I209">
        <v>0.6</v>
      </c>
      <c r="J209">
        <v>-26.755800000000001</v>
      </c>
      <c r="K209" t="str">
        <f>INDEX(product!B:B,MATCH('TABELA TOTAL'!$F6715,product!A:A,0))</f>
        <v>Office Supplies</v>
      </c>
      <c r="L209" t="str">
        <f>INDEX(product!C:C,MATCH(F209,product!A:A,))</f>
        <v>Furnishings</v>
      </c>
      <c r="M209" t="str">
        <f>INDEX(product!D:D,MATCH(F209,product!A:A,))</f>
        <v>Howard Miller 13" Diameter Goldtone Round Wall Clock</v>
      </c>
    </row>
    <row r="210" spans="1:13" x14ac:dyDescent="0.25">
      <c r="A210" s="1" t="s">
        <v>5925</v>
      </c>
      <c r="B210" s="2">
        <v>43083</v>
      </c>
      <c r="C210" s="2">
        <v>43083</v>
      </c>
      <c r="D210" s="1" t="s">
        <v>654</v>
      </c>
      <c r="E210" s="1" t="s">
        <v>309</v>
      </c>
      <c r="F210" s="1" t="s">
        <v>2078</v>
      </c>
      <c r="G210">
        <v>39.264000000000003</v>
      </c>
      <c r="H210">
        <v>3</v>
      </c>
      <c r="I210">
        <v>0.2</v>
      </c>
      <c r="J210">
        <v>-4.9080000000000004</v>
      </c>
      <c r="K210" t="str">
        <f>INDEX(product!B:B,MATCH('TABELA TOTAL'!$F6716,product!A:A,0))</f>
        <v>Office Supplies</v>
      </c>
      <c r="L210" t="str">
        <f>INDEX(product!C:C,MATCH(F210,product!A:A,))</f>
        <v>Accessories</v>
      </c>
      <c r="M210" t="str">
        <f>INDEX(product!D:D,MATCH(F210,product!A:A,))</f>
        <v>Logitech Desktop MK120 Mouse and keyboard Combo</v>
      </c>
    </row>
    <row r="211" spans="1:13" x14ac:dyDescent="0.25">
      <c r="A211" s="1" t="s">
        <v>5925</v>
      </c>
      <c r="B211" s="2">
        <v>43083</v>
      </c>
      <c r="C211" s="2">
        <v>43083</v>
      </c>
      <c r="D211" s="1" t="s">
        <v>654</v>
      </c>
      <c r="E211" s="1" t="s">
        <v>309</v>
      </c>
      <c r="F211" s="1" t="s">
        <v>4121</v>
      </c>
      <c r="G211">
        <v>95.231999999999999</v>
      </c>
      <c r="H211">
        <v>6</v>
      </c>
      <c r="I211">
        <v>0.2</v>
      </c>
      <c r="J211">
        <v>24.9984</v>
      </c>
      <c r="K211" t="str">
        <f>INDEX(product!B:B,MATCH('TABELA TOTAL'!$F6717,product!A:A,0))</f>
        <v>Technology</v>
      </c>
      <c r="L211" t="str">
        <f>INDEX(product!C:C,MATCH(F211,product!A:A,))</f>
        <v>Art</v>
      </c>
      <c r="M211" t="str">
        <f>INDEX(product!D:D,MATCH(F211,product!A:A,))</f>
        <v>Prismacolor Color Pencil Set</v>
      </c>
    </row>
    <row r="212" spans="1:13" x14ac:dyDescent="0.25">
      <c r="A212" s="1" t="s">
        <v>6435</v>
      </c>
      <c r="B212" s="2">
        <v>43083</v>
      </c>
      <c r="C212" s="2">
        <v>43087</v>
      </c>
      <c r="D212" s="1" t="s">
        <v>19</v>
      </c>
      <c r="E212" s="1" t="s">
        <v>1881</v>
      </c>
      <c r="F212" s="1" t="s">
        <v>703</v>
      </c>
      <c r="G212">
        <v>1199.98</v>
      </c>
      <c r="H212">
        <v>2</v>
      </c>
      <c r="I212">
        <v>0</v>
      </c>
      <c r="J212">
        <v>467.99220000000003</v>
      </c>
      <c r="K212" t="str">
        <f>INDEX(product!B:B,MATCH('TABELA TOTAL'!$F7699,product!A:A,0))</f>
        <v>Office Supplies</v>
      </c>
      <c r="L212" t="str">
        <f>INDEX(product!C:C,MATCH(F212,product!A:A,))</f>
        <v>Copiers</v>
      </c>
      <c r="M212" t="str">
        <f>INDEX(product!D:D,MATCH(F212,product!A:A,))</f>
        <v>Canon PC1080F Personal Copier</v>
      </c>
    </row>
    <row r="213" spans="1:13" x14ac:dyDescent="0.25">
      <c r="A213" s="1" t="s">
        <v>6435</v>
      </c>
      <c r="B213" s="2">
        <v>43083</v>
      </c>
      <c r="C213" s="2">
        <v>43087</v>
      </c>
      <c r="D213" s="1" t="s">
        <v>19</v>
      </c>
      <c r="E213" s="1" t="s">
        <v>1881</v>
      </c>
      <c r="F213" s="1" t="s">
        <v>481</v>
      </c>
      <c r="G213">
        <v>73.849999999999994</v>
      </c>
      <c r="H213">
        <v>1</v>
      </c>
      <c r="I213">
        <v>0</v>
      </c>
      <c r="J213">
        <v>2.2155</v>
      </c>
      <c r="K213" t="str">
        <f>INDEX(product!B:B,MATCH('TABELA TOTAL'!$F7700,product!A:A,0))</f>
        <v>Office Supplies</v>
      </c>
      <c r="L213" t="str">
        <f>INDEX(product!C:C,MATCH(F213,product!A:A,))</f>
        <v>Storage</v>
      </c>
      <c r="M213" t="str">
        <f>INDEX(product!D:D,MATCH(F213,product!A:A,))</f>
        <v>Safco Industrial Shelving</v>
      </c>
    </row>
    <row r="214" spans="1:13" x14ac:dyDescent="0.25">
      <c r="A214" s="1" t="s">
        <v>6435</v>
      </c>
      <c r="B214" s="2">
        <v>43083</v>
      </c>
      <c r="C214" s="2">
        <v>43087</v>
      </c>
      <c r="D214" s="1" t="s">
        <v>19</v>
      </c>
      <c r="E214" s="1" t="s">
        <v>1881</v>
      </c>
      <c r="F214" s="1" t="s">
        <v>2891</v>
      </c>
      <c r="G214">
        <v>25.71</v>
      </c>
      <c r="H214">
        <v>3</v>
      </c>
      <c r="I214">
        <v>0</v>
      </c>
      <c r="J214">
        <v>6.6845999999999997</v>
      </c>
      <c r="K214" t="str">
        <f>INDEX(product!B:B,MATCH('TABELA TOTAL'!$F7701,product!A:A,0))</f>
        <v>Furniture</v>
      </c>
      <c r="L214" t="str">
        <f>INDEX(product!C:C,MATCH(F214,product!A:A,))</f>
        <v>Supplies</v>
      </c>
      <c r="M214" t="str">
        <f>INDEX(product!D:D,MATCH(F214,product!A:A,))</f>
        <v>Acme Office Executive Series Stainless Steel Trimmers</v>
      </c>
    </row>
    <row r="215" spans="1:13" x14ac:dyDescent="0.25">
      <c r="A215" s="1" t="s">
        <v>6435</v>
      </c>
      <c r="B215" s="2">
        <v>43083</v>
      </c>
      <c r="C215" s="2">
        <v>43087</v>
      </c>
      <c r="D215" s="1" t="s">
        <v>19</v>
      </c>
      <c r="E215" s="1" t="s">
        <v>1881</v>
      </c>
      <c r="F215" s="1" t="s">
        <v>4178</v>
      </c>
      <c r="G215">
        <v>17.28</v>
      </c>
      <c r="H215">
        <v>6</v>
      </c>
      <c r="I215">
        <v>0</v>
      </c>
      <c r="J215">
        <v>8.1216000000000008</v>
      </c>
      <c r="K215" t="str">
        <f>INDEX(product!B:B,MATCH('TABELA TOTAL'!$F7702,product!A:A,0))</f>
        <v>Office Supplies</v>
      </c>
      <c r="L215" t="str">
        <f>INDEX(product!C:C,MATCH(F215,product!A:A,))</f>
        <v>Fasteners</v>
      </c>
      <c r="M215" t="str">
        <f>INDEX(product!D:D,MATCH(F215,product!A:A,))</f>
        <v>Acco Banker's Clasps, 5 3/4"-Long</v>
      </c>
    </row>
    <row r="216" spans="1:13" x14ac:dyDescent="0.25">
      <c r="A216" s="1" t="s">
        <v>6435</v>
      </c>
      <c r="B216" s="2">
        <v>43083</v>
      </c>
      <c r="C216" s="2">
        <v>43087</v>
      </c>
      <c r="D216" s="1" t="s">
        <v>19</v>
      </c>
      <c r="E216" s="1" t="s">
        <v>1881</v>
      </c>
      <c r="F216" s="1" t="s">
        <v>445</v>
      </c>
      <c r="G216">
        <v>526.58199999999999</v>
      </c>
      <c r="H216">
        <v>2</v>
      </c>
      <c r="I216">
        <v>0.3</v>
      </c>
      <c r="J216">
        <v>-52.658200000000001</v>
      </c>
      <c r="K216" t="str">
        <f>INDEX(product!B:B,MATCH('TABELA TOTAL'!$F7703,product!A:A,0))</f>
        <v>Office Supplies</v>
      </c>
      <c r="L216" t="str">
        <f>INDEX(product!C:C,MATCH(F216,product!A:A,))</f>
        <v>Tables</v>
      </c>
      <c r="M216" t="str">
        <f>INDEX(product!D:D,MATCH(F216,product!A:A,))</f>
        <v>Bretford Rectangular Conference Table Tops</v>
      </c>
    </row>
    <row r="217" spans="1:13" x14ac:dyDescent="0.25">
      <c r="A217" s="1" t="s">
        <v>5650</v>
      </c>
      <c r="B217" s="2">
        <v>43082</v>
      </c>
      <c r="C217" s="2">
        <v>43082</v>
      </c>
      <c r="D217" s="1" t="s">
        <v>654</v>
      </c>
      <c r="E217" s="1" t="s">
        <v>3006</v>
      </c>
      <c r="F217" s="1" t="s">
        <v>944</v>
      </c>
      <c r="G217">
        <v>31.44</v>
      </c>
      <c r="H217">
        <v>3</v>
      </c>
      <c r="I217">
        <v>0</v>
      </c>
      <c r="J217">
        <v>8.4887999999999995</v>
      </c>
      <c r="K217" t="str">
        <f>INDEX(product!B:B,MATCH('TABELA TOTAL'!$F6193,product!A:A,0))</f>
        <v>Office Supplies</v>
      </c>
      <c r="L217" t="str">
        <f>INDEX(product!C:C,MATCH(F217,product!A:A,))</f>
        <v>Storage</v>
      </c>
      <c r="M217" t="str">
        <f>INDEX(product!D:D,MATCH(F217,product!A:A,))</f>
        <v>Sterilite Officeware Hinged File Box</v>
      </c>
    </row>
    <row r="218" spans="1:13" x14ac:dyDescent="0.25">
      <c r="A218" s="1" t="s">
        <v>7020</v>
      </c>
      <c r="B218" s="2">
        <v>43082</v>
      </c>
      <c r="C218" s="2">
        <v>43087</v>
      </c>
      <c r="D218" s="1" t="s">
        <v>19</v>
      </c>
      <c r="E218" s="1" t="s">
        <v>705</v>
      </c>
      <c r="F218" s="1" t="s">
        <v>1176</v>
      </c>
      <c r="G218">
        <v>287.976</v>
      </c>
      <c r="H218">
        <v>3</v>
      </c>
      <c r="I218">
        <v>0.2</v>
      </c>
      <c r="J218">
        <v>7.1993999999999998</v>
      </c>
      <c r="K218" t="str">
        <f>INDEX(product!B:B,MATCH('TABELA TOTAL'!$F8780,product!A:A,0))</f>
        <v>Office Supplies</v>
      </c>
      <c r="L218" t="str">
        <f>INDEX(product!C:C,MATCH(F218,product!A:A,))</f>
        <v>Bookcases</v>
      </c>
      <c r="M218" t="str">
        <f>INDEX(product!D:D,MATCH(F218,product!A:A,))</f>
        <v>Bush Andora Bookcase, Maple/Graphite Gray Finish</v>
      </c>
    </row>
    <row r="219" spans="1:13" x14ac:dyDescent="0.25">
      <c r="A219" s="1" t="s">
        <v>7527</v>
      </c>
      <c r="B219" s="2">
        <v>43082</v>
      </c>
      <c r="C219" s="2">
        <v>43087</v>
      </c>
      <c r="D219" s="1" t="s">
        <v>19</v>
      </c>
      <c r="E219" s="1" t="s">
        <v>946</v>
      </c>
      <c r="F219" s="1" t="s">
        <v>3244</v>
      </c>
      <c r="G219">
        <v>8.64</v>
      </c>
      <c r="H219">
        <v>3</v>
      </c>
      <c r="I219">
        <v>0</v>
      </c>
      <c r="J219">
        <v>4.2336</v>
      </c>
      <c r="K219" t="str">
        <f>INDEX(product!B:B,MATCH('TABELA TOTAL'!$F9683,product!A:A,0))</f>
        <v>Office Supplies</v>
      </c>
      <c r="L219" t="str">
        <f>INDEX(product!C:C,MATCH(F219,product!A:A,))</f>
        <v>Labels</v>
      </c>
      <c r="M219" t="str">
        <f>INDEX(product!D:D,MATCH(F219,product!A:A,))</f>
        <v>Avery 49</v>
      </c>
    </row>
    <row r="220" spans="1:13" x14ac:dyDescent="0.25">
      <c r="A220" s="1" t="s">
        <v>7527</v>
      </c>
      <c r="B220" s="2">
        <v>43082</v>
      </c>
      <c r="C220" s="2">
        <v>43087</v>
      </c>
      <c r="D220" s="1" t="s">
        <v>19</v>
      </c>
      <c r="E220" s="1" t="s">
        <v>946</v>
      </c>
      <c r="F220" s="1" t="s">
        <v>1831</v>
      </c>
      <c r="G220">
        <v>38.880000000000003</v>
      </c>
      <c r="H220">
        <v>6</v>
      </c>
      <c r="I220">
        <v>0</v>
      </c>
      <c r="J220">
        <v>18.662400000000002</v>
      </c>
      <c r="K220" t="str">
        <f>INDEX(product!B:B,MATCH('TABELA TOTAL'!$F9684,product!A:A,0))</f>
        <v>Office Supplies</v>
      </c>
      <c r="L220" t="str">
        <f>INDEX(product!C:C,MATCH(F220,product!A:A,))</f>
        <v>Paper</v>
      </c>
      <c r="M220" t="str">
        <f>INDEX(product!D:D,MATCH(F220,product!A:A,))</f>
        <v>Xerox 1996</v>
      </c>
    </row>
    <row r="221" spans="1:13" x14ac:dyDescent="0.25">
      <c r="A221" s="1" t="s">
        <v>7527</v>
      </c>
      <c r="B221" s="2">
        <v>43082</v>
      </c>
      <c r="C221" s="2">
        <v>43087</v>
      </c>
      <c r="D221" s="1" t="s">
        <v>19</v>
      </c>
      <c r="E221" s="1" t="s">
        <v>946</v>
      </c>
      <c r="F221" s="1" t="s">
        <v>2176</v>
      </c>
      <c r="G221">
        <v>201.04</v>
      </c>
      <c r="H221">
        <v>8</v>
      </c>
      <c r="I221">
        <v>0</v>
      </c>
      <c r="J221">
        <v>54.280799999999999</v>
      </c>
      <c r="K221" t="str">
        <f>INDEX(product!B:B,MATCH('TABELA TOTAL'!$F9685,product!A:A,0))</f>
        <v>Office Supplies</v>
      </c>
      <c r="L221" t="str">
        <f>INDEX(product!C:C,MATCH(F221,product!A:A,))</f>
        <v>Furnishings</v>
      </c>
      <c r="M221" t="str">
        <f>INDEX(product!D:D,MATCH(F221,product!A:A,))</f>
        <v>DAX Wood Document Frame</v>
      </c>
    </row>
    <row r="222" spans="1:13" x14ac:dyDescent="0.25">
      <c r="A222" s="1" t="s">
        <v>7527</v>
      </c>
      <c r="B222" s="2">
        <v>43082</v>
      </c>
      <c r="C222" s="2">
        <v>43087</v>
      </c>
      <c r="D222" s="1" t="s">
        <v>19</v>
      </c>
      <c r="E222" s="1" t="s">
        <v>946</v>
      </c>
      <c r="F222" s="1" t="s">
        <v>4491</v>
      </c>
      <c r="G222">
        <v>12.96</v>
      </c>
      <c r="H222">
        <v>2</v>
      </c>
      <c r="I222">
        <v>0</v>
      </c>
      <c r="J222">
        <v>6.3503999999999996</v>
      </c>
      <c r="K222" t="str">
        <f>INDEX(product!B:B,MATCH('TABELA TOTAL'!$F9686,product!A:A,0))</f>
        <v>Office Supplies</v>
      </c>
      <c r="L222" t="str">
        <f>INDEX(product!C:C,MATCH(F222,product!A:A,))</f>
        <v>Paper</v>
      </c>
      <c r="M222" t="str">
        <f>INDEX(product!D:D,MATCH(F222,product!A:A,))</f>
        <v>Xerox 1975</v>
      </c>
    </row>
    <row r="223" spans="1:13" x14ac:dyDescent="0.25">
      <c r="A223" s="1" t="s">
        <v>697</v>
      </c>
      <c r="B223" s="2">
        <v>43080</v>
      </c>
      <c r="C223" s="2">
        <v>43084</v>
      </c>
      <c r="D223" s="1" t="s">
        <v>19</v>
      </c>
      <c r="E223" s="1" t="s">
        <v>698</v>
      </c>
      <c r="F223" s="1" t="s">
        <v>699</v>
      </c>
      <c r="G223">
        <v>23.36</v>
      </c>
      <c r="H223">
        <v>4</v>
      </c>
      <c r="I223">
        <v>0.2</v>
      </c>
      <c r="J223">
        <v>7.8840000000000003</v>
      </c>
      <c r="K223" t="str">
        <f>INDEX(product!B:B,MATCH('TABELA TOTAL'!$F391,product!A:A,0))</f>
        <v>Office Supplies</v>
      </c>
      <c r="L223" t="str">
        <f>INDEX(product!C:C,MATCH(F223,product!A:A,))</f>
        <v>Binders</v>
      </c>
      <c r="M223" t="str">
        <f>INDEX(product!D:D,MATCH(F223,product!A:A,))</f>
        <v>Angle-D Binders with Locking Rings, Label Holders</v>
      </c>
    </row>
    <row r="224" spans="1:13" x14ac:dyDescent="0.25">
      <c r="A224" s="1" t="s">
        <v>697</v>
      </c>
      <c r="B224" s="2">
        <v>43080</v>
      </c>
      <c r="C224" s="2">
        <v>43084</v>
      </c>
      <c r="D224" s="1" t="s">
        <v>19</v>
      </c>
      <c r="E224" s="1" t="s">
        <v>698</v>
      </c>
      <c r="F224" s="1" t="s">
        <v>178</v>
      </c>
      <c r="G224">
        <v>39.979999999999997</v>
      </c>
      <c r="H224">
        <v>2</v>
      </c>
      <c r="I224">
        <v>0</v>
      </c>
      <c r="J224">
        <v>13.5932</v>
      </c>
      <c r="K224" t="str">
        <f>INDEX(product!B:B,MATCH('TABELA TOTAL'!$F392,product!A:A,0))</f>
        <v>Office Supplies</v>
      </c>
      <c r="L224" t="str">
        <f>INDEX(product!C:C,MATCH(F224,product!A:A,))</f>
        <v>Accessories</v>
      </c>
      <c r="M224" t="str">
        <f>INDEX(product!D:D,MATCH(F224,product!A:A,))</f>
        <v>Logitech LS21 Speaker System - PC Multimedia - 2.1-CH - Wired</v>
      </c>
    </row>
    <row r="225" spans="1:13" x14ac:dyDescent="0.25">
      <c r="A225" s="1" t="s">
        <v>2247</v>
      </c>
      <c r="B225" s="2">
        <v>43080</v>
      </c>
      <c r="C225" s="2">
        <v>43086</v>
      </c>
      <c r="D225" s="1" t="s">
        <v>19</v>
      </c>
      <c r="E225" s="1" t="s">
        <v>2248</v>
      </c>
      <c r="F225" s="1" t="s">
        <v>2064</v>
      </c>
      <c r="G225">
        <v>63.686</v>
      </c>
      <c r="H225">
        <v>1</v>
      </c>
      <c r="I225">
        <v>0.3</v>
      </c>
      <c r="J225">
        <v>-9.0980000000000008</v>
      </c>
      <c r="K225" t="str">
        <f>INDEX(product!B:B,MATCH('TABELA TOTAL'!$F1517,product!A:A,0))</f>
        <v>Office Supplies</v>
      </c>
      <c r="L225" t="str">
        <f>INDEX(product!C:C,MATCH(F225,product!A:A,))</f>
        <v>Chairs</v>
      </c>
      <c r="M225" t="str">
        <f>INDEX(product!D:D,MATCH(F225,product!A:A,))</f>
        <v>Leather Task Chair, Black</v>
      </c>
    </row>
    <row r="226" spans="1:13" x14ac:dyDescent="0.25">
      <c r="A226" s="1" t="s">
        <v>4577</v>
      </c>
      <c r="B226" s="2">
        <v>43080</v>
      </c>
      <c r="C226" s="2">
        <v>43080</v>
      </c>
      <c r="D226" s="1" t="s">
        <v>654</v>
      </c>
      <c r="E226" s="1" t="s">
        <v>3227</v>
      </c>
      <c r="F226" s="1" t="s">
        <v>580</v>
      </c>
      <c r="G226">
        <v>10.368</v>
      </c>
      <c r="H226">
        <v>2</v>
      </c>
      <c r="I226">
        <v>0.2</v>
      </c>
      <c r="J226">
        <v>3.6288</v>
      </c>
      <c r="K226" t="str">
        <f>INDEX(product!B:B,MATCH('TABELA TOTAL'!$F4359,product!A:A,0))</f>
        <v>Office Supplies</v>
      </c>
      <c r="L226" t="str">
        <f>INDEX(product!C:C,MATCH(F226,product!A:A,))</f>
        <v>Paper</v>
      </c>
      <c r="M226" t="str">
        <f>INDEX(product!D:D,MATCH(F226,product!A:A,))</f>
        <v>Xerox 21</v>
      </c>
    </row>
    <row r="227" spans="1:13" x14ac:dyDescent="0.25">
      <c r="A227" s="1" t="s">
        <v>4577</v>
      </c>
      <c r="B227" s="2">
        <v>43080</v>
      </c>
      <c r="C227" s="2">
        <v>43080</v>
      </c>
      <c r="D227" s="1" t="s">
        <v>654</v>
      </c>
      <c r="E227" s="1" t="s">
        <v>3227</v>
      </c>
      <c r="F227" s="1" t="s">
        <v>1291</v>
      </c>
      <c r="G227">
        <v>77.72</v>
      </c>
      <c r="H227">
        <v>1</v>
      </c>
      <c r="I227">
        <v>0.6</v>
      </c>
      <c r="J227">
        <v>-66.061999999999998</v>
      </c>
      <c r="K227" t="str">
        <f>INDEX(product!B:B,MATCH('TABELA TOTAL'!$F4360,product!A:A,0))</f>
        <v>Furniture</v>
      </c>
      <c r="L227" t="str">
        <f>INDEX(product!C:C,MATCH(F227,product!A:A,))</f>
        <v>Furnishings</v>
      </c>
      <c r="M227" t="str">
        <f>INDEX(product!D:D,MATCH(F227,product!A:A,))</f>
        <v>Electrix Halogen Magnifier Lamp</v>
      </c>
    </row>
    <row r="228" spans="1:13" x14ac:dyDescent="0.25">
      <c r="A228" s="1" t="s">
        <v>4577</v>
      </c>
      <c r="B228" s="2">
        <v>43080</v>
      </c>
      <c r="C228" s="2">
        <v>43080</v>
      </c>
      <c r="D228" s="1" t="s">
        <v>654</v>
      </c>
      <c r="E228" s="1" t="s">
        <v>3227</v>
      </c>
      <c r="F228" s="1" t="s">
        <v>1860</v>
      </c>
      <c r="G228">
        <v>520.46400000000006</v>
      </c>
      <c r="H228">
        <v>2</v>
      </c>
      <c r="I228">
        <v>0.3</v>
      </c>
      <c r="J228">
        <v>-14.8704</v>
      </c>
      <c r="K228" t="str">
        <f>INDEX(product!B:B,MATCH('TABELA TOTAL'!$F4361,product!A:A,0))</f>
        <v>Furniture</v>
      </c>
      <c r="L228" t="str">
        <f>INDEX(product!C:C,MATCH(F228,product!A:A,))</f>
        <v>Chairs</v>
      </c>
      <c r="M228" t="str">
        <f>INDEX(product!D:D,MATCH(F228,product!A:A,))</f>
        <v>GuestStacker Chair with Chrome Finish Legs</v>
      </c>
    </row>
    <row r="229" spans="1:13" x14ac:dyDescent="0.25">
      <c r="A229" s="1" t="s">
        <v>5546</v>
      </c>
      <c r="B229" s="2">
        <v>43080</v>
      </c>
      <c r="C229" s="2">
        <v>43087</v>
      </c>
      <c r="D229" s="1" t="s">
        <v>19</v>
      </c>
      <c r="E229" s="1" t="s">
        <v>2192</v>
      </c>
      <c r="F229" s="1" t="s">
        <v>3048</v>
      </c>
      <c r="G229">
        <v>128.85</v>
      </c>
      <c r="H229">
        <v>3</v>
      </c>
      <c r="I229">
        <v>0</v>
      </c>
      <c r="J229">
        <v>3.8654999999999999</v>
      </c>
      <c r="K229" t="str">
        <f>INDEX(product!B:B,MATCH('TABELA TOTAL'!$F6008,product!A:A,0))</f>
        <v>Technology</v>
      </c>
      <c r="L229" t="str">
        <f>INDEX(product!C:C,MATCH(F229,product!A:A,))</f>
        <v>Phones</v>
      </c>
      <c r="M229" t="str">
        <f>INDEX(product!D:D,MATCH(F229,product!A:A,))</f>
        <v>Plantronics MX500i Earset</v>
      </c>
    </row>
    <row r="230" spans="1:13" x14ac:dyDescent="0.25">
      <c r="A230" s="1" t="s">
        <v>5700</v>
      </c>
      <c r="B230" s="2">
        <v>43080</v>
      </c>
      <c r="C230" s="2">
        <v>43081</v>
      </c>
      <c r="D230" s="1" t="s">
        <v>79</v>
      </c>
      <c r="E230" s="1" t="s">
        <v>680</v>
      </c>
      <c r="F230" s="1" t="s">
        <v>2720</v>
      </c>
      <c r="G230">
        <v>116.312</v>
      </c>
      <c r="H230">
        <v>7</v>
      </c>
      <c r="I230">
        <v>0.2</v>
      </c>
      <c r="J230">
        <v>23.2624</v>
      </c>
      <c r="K230" t="str">
        <f>INDEX(product!B:B,MATCH('TABELA TOTAL'!$F6274,product!A:A,0))</f>
        <v>Office Supplies</v>
      </c>
      <c r="L230" t="str">
        <f>INDEX(product!C:C,MATCH(F230,product!A:A,))</f>
        <v>Accessories</v>
      </c>
      <c r="M230" t="str">
        <f>INDEX(product!D:D,MATCH(F230,product!A:A,))</f>
        <v>Enermax Briskie RF Wireless Keyboard and Mouse Combo</v>
      </c>
    </row>
    <row r="231" spans="1:13" x14ac:dyDescent="0.25">
      <c r="A231" s="1" t="s">
        <v>5942</v>
      </c>
      <c r="B231" s="2">
        <v>43080</v>
      </c>
      <c r="C231" s="2">
        <v>43084</v>
      </c>
      <c r="D231" s="1" t="s">
        <v>19</v>
      </c>
      <c r="E231" s="1" t="s">
        <v>943</v>
      </c>
      <c r="F231" s="1" t="s">
        <v>884</v>
      </c>
      <c r="G231">
        <v>14.952</v>
      </c>
      <c r="H231">
        <v>1</v>
      </c>
      <c r="I231">
        <v>0.2</v>
      </c>
      <c r="J231">
        <v>5.0462999999999996</v>
      </c>
      <c r="K231" t="str">
        <f>INDEX(product!B:B,MATCH('TABELA TOTAL'!$F6749,product!A:A,0))</f>
        <v>Technology</v>
      </c>
      <c r="L231" t="str">
        <f>INDEX(product!C:C,MATCH(F231,product!A:A,))</f>
        <v>Binders</v>
      </c>
      <c r="M231" t="str">
        <f>INDEX(product!D:D,MATCH(F231,product!A:A,))</f>
        <v>Clear Mylar Reinforcing Strips</v>
      </c>
    </row>
    <row r="232" spans="1:13" x14ac:dyDescent="0.25">
      <c r="A232" s="1" t="s">
        <v>5942</v>
      </c>
      <c r="B232" s="2">
        <v>43080</v>
      </c>
      <c r="C232" s="2">
        <v>43084</v>
      </c>
      <c r="D232" s="1" t="s">
        <v>19</v>
      </c>
      <c r="E232" s="1" t="s">
        <v>943</v>
      </c>
      <c r="F232" s="1" t="s">
        <v>3213</v>
      </c>
      <c r="G232">
        <v>17.940000000000001</v>
      </c>
      <c r="H232">
        <v>3</v>
      </c>
      <c r="I232">
        <v>0</v>
      </c>
      <c r="J232">
        <v>8.0730000000000004</v>
      </c>
      <c r="K232" t="str">
        <f>INDEX(product!B:B,MATCH('TABELA TOTAL'!$F6750,product!A:A,0))</f>
        <v>Office Supplies</v>
      </c>
      <c r="L232" t="str">
        <f>INDEX(product!C:C,MATCH(F232,product!A:A,))</f>
        <v>Paper</v>
      </c>
      <c r="M232" t="str">
        <f>INDEX(product!D:D,MATCH(F232,product!A:A,))</f>
        <v>Xerox 1895</v>
      </c>
    </row>
    <row r="233" spans="1:13" x14ac:dyDescent="0.25">
      <c r="A233" s="1" t="s">
        <v>5942</v>
      </c>
      <c r="B233" s="2">
        <v>43080</v>
      </c>
      <c r="C233" s="2">
        <v>43084</v>
      </c>
      <c r="D233" s="1" t="s">
        <v>19</v>
      </c>
      <c r="E233" s="1" t="s">
        <v>943</v>
      </c>
      <c r="F233" s="1" t="s">
        <v>4972</v>
      </c>
      <c r="G233">
        <v>116.98</v>
      </c>
      <c r="H233">
        <v>2</v>
      </c>
      <c r="I233">
        <v>0</v>
      </c>
      <c r="J233">
        <v>29.245000000000001</v>
      </c>
      <c r="K233" t="str">
        <f>INDEX(product!B:B,MATCH('TABELA TOTAL'!$F6751,product!A:A,0))</f>
        <v>Technology</v>
      </c>
      <c r="L233" t="str">
        <f>INDEX(product!C:C,MATCH(F233,product!A:A,))</f>
        <v>Phones</v>
      </c>
      <c r="M233" t="str">
        <f>INDEX(product!D:D,MATCH(F233,product!A:A,))</f>
        <v>Dexim XPower Skin Super-Thin Power Case for iPhone 5 - Black</v>
      </c>
    </row>
    <row r="234" spans="1:13" x14ac:dyDescent="0.25">
      <c r="A234" s="1" t="s">
        <v>6076</v>
      </c>
      <c r="B234" s="2">
        <v>43080</v>
      </c>
      <c r="C234" s="2">
        <v>43082</v>
      </c>
      <c r="D234" s="1" t="s">
        <v>79</v>
      </c>
      <c r="E234" s="1" t="s">
        <v>2964</v>
      </c>
      <c r="F234" s="1" t="s">
        <v>6077</v>
      </c>
      <c r="G234">
        <v>1.3919999999999999</v>
      </c>
      <c r="H234">
        <v>2</v>
      </c>
      <c r="I234">
        <v>0.8</v>
      </c>
      <c r="J234">
        <v>-3.7584</v>
      </c>
      <c r="K234" t="str">
        <f>INDEX(product!B:B,MATCH('TABELA TOTAL'!$F6991,product!A:A,0))</f>
        <v>Furniture</v>
      </c>
      <c r="L234" t="str">
        <f>INDEX(product!C:C,MATCH(F234,product!A:A,))</f>
        <v>Appliances</v>
      </c>
      <c r="M234" t="str">
        <f>INDEX(product!D:D,MATCH(F234,product!A:A,))</f>
        <v>Hoover Commercial Lightweight Upright Vacuum</v>
      </c>
    </row>
    <row r="235" spans="1:13" x14ac:dyDescent="0.25">
      <c r="A235" s="1" t="s">
        <v>6270</v>
      </c>
      <c r="B235" s="2">
        <v>43080</v>
      </c>
      <c r="C235" s="2">
        <v>43086</v>
      </c>
      <c r="D235" s="1" t="s">
        <v>19</v>
      </c>
      <c r="E235" s="1" t="s">
        <v>16</v>
      </c>
      <c r="F235" s="1" t="s">
        <v>395</v>
      </c>
      <c r="G235">
        <v>721.875</v>
      </c>
      <c r="H235">
        <v>6</v>
      </c>
      <c r="I235">
        <v>0.45</v>
      </c>
      <c r="J235">
        <v>-420</v>
      </c>
      <c r="K235" t="str">
        <f>INDEX(product!B:B,MATCH('TABELA TOTAL'!$F7346,product!A:A,0))</f>
        <v>Office Supplies</v>
      </c>
      <c r="L235" t="str">
        <f>INDEX(product!C:C,MATCH(F235,product!A:A,))</f>
        <v>Tables</v>
      </c>
      <c r="M235" t="str">
        <f>INDEX(product!D:D,MATCH(F235,product!A:A,))</f>
        <v>BoxOffice By Design Rectangular and Half-Moon Meeting Room Tables</v>
      </c>
    </row>
    <row r="236" spans="1:13" x14ac:dyDescent="0.25">
      <c r="A236" s="1" t="s">
        <v>6270</v>
      </c>
      <c r="B236" s="2">
        <v>43080</v>
      </c>
      <c r="C236" s="2">
        <v>43086</v>
      </c>
      <c r="D236" s="1" t="s">
        <v>19</v>
      </c>
      <c r="E236" s="1" t="s">
        <v>16</v>
      </c>
      <c r="F236" s="1" t="s">
        <v>921</v>
      </c>
      <c r="G236">
        <v>73.567999999999998</v>
      </c>
      <c r="H236">
        <v>4</v>
      </c>
      <c r="I236">
        <v>0.2</v>
      </c>
      <c r="J236">
        <v>-16.552800000000001</v>
      </c>
      <c r="K236" t="str">
        <f>INDEX(product!B:B,MATCH('TABELA TOTAL'!$F7347,product!A:A,0))</f>
        <v>Office Supplies</v>
      </c>
      <c r="L236" t="str">
        <f>INDEX(product!C:C,MATCH(F236,product!A:A,))</f>
        <v>Phones</v>
      </c>
      <c r="M236" t="str">
        <f>INDEX(product!D:D,MATCH(F236,product!A:A,))</f>
        <v>Motorola HK250 Universal Bluetooth Headset</v>
      </c>
    </row>
    <row r="237" spans="1:13" x14ac:dyDescent="0.25">
      <c r="A237" s="1" t="s">
        <v>6270</v>
      </c>
      <c r="B237" s="2">
        <v>43080</v>
      </c>
      <c r="C237" s="2">
        <v>43086</v>
      </c>
      <c r="D237" s="1" t="s">
        <v>19</v>
      </c>
      <c r="E237" s="1" t="s">
        <v>16</v>
      </c>
      <c r="F237" s="1" t="s">
        <v>430</v>
      </c>
      <c r="G237">
        <v>13.584</v>
      </c>
      <c r="H237">
        <v>1</v>
      </c>
      <c r="I237">
        <v>0.2</v>
      </c>
      <c r="J237">
        <v>1.3584000000000001</v>
      </c>
      <c r="K237" t="str">
        <f>INDEX(product!B:B,MATCH('TABELA TOTAL'!$F7348,product!A:A,0))</f>
        <v>Office Supplies</v>
      </c>
      <c r="L237" t="str">
        <f>INDEX(product!C:C,MATCH(F237,product!A:A,))</f>
        <v>Art</v>
      </c>
      <c r="M237" t="str">
        <f>INDEX(product!D:D,MATCH(F237,product!A:A,))</f>
        <v>Stanley Bostitch Contemporary Electric Pencil Sharpeners</v>
      </c>
    </row>
    <row r="238" spans="1:13" x14ac:dyDescent="0.25">
      <c r="A238" s="1" t="s">
        <v>6270</v>
      </c>
      <c r="B238" s="2">
        <v>43080</v>
      </c>
      <c r="C238" s="2">
        <v>43086</v>
      </c>
      <c r="D238" s="1" t="s">
        <v>19</v>
      </c>
      <c r="E238" s="1" t="s">
        <v>16</v>
      </c>
      <c r="F238" s="1" t="s">
        <v>813</v>
      </c>
      <c r="G238">
        <v>64.784000000000006</v>
      </c>
      <c r="H238">
        <v>1</v>
      </c>
      <c r="I238">
        <v>0.2</v>
      </c>
      <c r="J238">
        <v>-12.147</v>
      </c>
      <c r="K238" t="str">
        <f>INDEX(product!B:B,MATCH('TABELA TOTAL'!$F7349,product!A:A,0))</f>
        <v>Office Supplies</v>
      </c>
      <c r="L238" t="str">
        <f>INDEX(product!C:C,MATCH(F238,product!A:A,))</f>
        <v>Chairs</v>
      </c>
      <c r="M238" t="str">
        <f>INDEX(product!D:D,MATCH(F238,product!A:A,))</f>
        <v>Global Geo Office Task Chair, Gray</v>
      </c>
    </row>
    <row r="239" spans="1:13" x14ac:dyDescent="0.25">
      <c r="A239" s="1" t="s">
        <v>7257</v>
      </c>
      <c r="B239" s="2">
        <v>43080</v>
      </c>
      <c r="C239" s="2">
        <v>43083</v>
      </c>
      <c r="D239" s="1" t="s">
        <v>11</v>
      </c>
      <c r="E239" s="1" t="s">
        <v>7258</v>
      </c>
      <c r="F239" s="1" t="s">
        <v>2324</v>
      </c>
      <c r="G239">
        <v>7.28</v>
      </c>
      <c r="H239">
        <v>1</v>
      </c>
      <c r="I239">
        <v>0</v>
      </c>
      <c r="J239">
        <v>3.4944000000000002</v>
      </c>
      <c r="K239" t="str">
        <f>INDEX(product!B:B,MATCH('TABELA TOTAL'!$F9211,product!A:A,0))</f>
        <v>Technology</v>
      </c>
      <c r="L239" t="str">
        <f>INDEX(product!C:C,MATCH(F239,product!A:A,))</f>
        <v>Envelopes</v>
      </c>
      <c r="M239" t="str">
        <f>INDEX(product!D:D,MATCH(F239,product!A:A,))</f>
        <v>Pastel Pink Envelopes</v>
      </c>
    </row>
    <row r="240" spans="1:13" x14ac:dyDescent="0.25">
      <c r="A240" s="1" t="s">
        <v>7257</v>
      </c>
      <c r="B240" s="2">
        <v>43080</v>
      </c>
      <c r="C240" s="2">
        <v>43083</v>
      </c>
      <c r="D240" s="1" t="s">
        <v>11</v>
      </c>
      <c r="E240" s="1" t="s">
        <v>7258</v>
      </c>
      <c r="F240" s="1" t="s">
        <v>1586</v>
      </c>
      <c r="G240">
        <v>5.4</v>
      </c>
      <c r="H240">
        <v>3</v>
      </c>
      <c r="I240">
        <v>0</v>
      </c>
      <c r="J240">
        <v>2.5920000000000001</v>
      </c>
      <c r="K240" t="str">
        <f>INDEX(product!B:B,MATCH('TABELA TOTAL'!$F9212,product!A:A,0))</f>
        <v>Office Supplies</v>
      </c>
      <c r="L240" t="str">
        <f>INDEX(product!C:C,MATCH(F240,product!A:A,))</f>
        <v>Binders</v>
      </c>
      <c r="M240" t="str">
        <f>INDEX(product!D:D,MATCH(F240,product!A:A,))</f>
        <v>Wilson Jones Easy Flow II Sheet Lifters</v>
      </c>
    </row>
    <row r="241" spans="1:13" x14ac:dyDescent="0.25">
      <c r="A241" s="1" t="s">
        <v>7414</v>
      </c>
      <c r="B241" s="2">
        <v>43080</v>
      </c>
      <c r="C241" s="2">
        <v>43082</v>
      </c>
      <c r="D241" s="1" t="s">
        <v>79</v>
      </c>
      <c r="E241" s="1" t="s">
        <v>1059</v>
      </c>
      <c r="F241" s="1" t="s">
        <v>1800</v>
      </c>
      <c r="G241">
        <v>6.54</v>
      </c>
      <c r="H241">
        <v>3</v>
      </c>
      <c r="I241">
        <v>0</v>
      </c>
      <c r="J241">
        <v>2.1581999999999999</v>
      </c>
      <c r="K241" t="str">
        <f>INDEX(product!B:B,MATCH('TABELA TOTAL'!$F9489,product!A:A,0))</f>
        <v>Technology</v>
      </c>
      <c r="L241" t="str">
        <f>INDEX(product!C:C,MATCH(F241,product!A:A,))</f>
        <v>Fasteners</v>
      </c>
      <c r="M241" t="str">
        <f>INDEX(product!D:D,MATCH(F241,product!A:A,))</f>
        <v>Stockwell Push Pins</v>
      </c>
    </row>
    <row r="242" spans="1:13" x14ac:dyDescent="0.25">
      <c r="A242" s="1" t="s">
        <v>7665</v>
      </c>
      <c r="B242" s="2">
        <v>43080</v>
      </c>
      <c r="C242" s="2">
        <v>43086</v>
      </c>
      <c r="D242" s="1" t="s">
        <v>19</v>
      </c>
      <c r="E242" s="1" t="s">
        <v>2901</v>
      </c>
      <c r="F242" s="1" t="s">
        <v>2815</v>
      </c>
      <c r="G242">
        <v>40.200000000000003</v>
      </c>
      <c r="H242">
        <v>5</v>
      </c>
      <c r="I242">
        <v>0</v>
      </c>
      <c r="J242">
        <v>18.09</v>
      </c>
      <c r="K242" t="str">
        <f>INDEX(product!B:B,MATCH('TABELA TOTAL'!$F9969,product!A:A,0))</f>
        <v>Furniture</v>
      </c>
      <c r="L242" t="str">
        <f>INDEX(product!C:C,MATCH(F242,product!A:A,))</f>
        <v>Binders</v>
      </c>
      <c r="M242" t="str">
        <f>INDEX(product!D:D,MATCH(F242,product!A:A,))</f>
        <v>Fellowes Twister Kit, Gray/Clear, 3/pkg</v>
      </c>
    </row>
    <row r="243" spans="1:13" x14ac:dyDescent="0.25">
      <c r="A243" s="1" t="s">
        <v>7665</v>
      </c>
      <c r="B243" s="2">
        <v>43080</v>
      </c>
      <c r="C243" s="2">
        <v>43086</v>
      </c>
      <c r="D243" s="1" t="s">
        <v>19</v>
      </c>
      <c r="E243" s="1" t="s">
        <v>2901</v>
      </c>
      <c r="F243" s="1" t="s">
        <v>3765</v>
      </c>
      <c r="G243">
        <v>735.98</v>
      </c>
      <c r="H243">
        <v>2</v>
      </c>
      <c r="I243">
        <v>0</v>
      </c>
      <c r="J243">
        <v>331.19099999999997</v>
      </c>
      <c r="K243" t="str">
        <f>INDEX(product!B:B,MATCH('TABELA TOTAL'!$F9970,product!A:A,0))</f>
        <v>Office Supplies</v>
      </c>
      <c r="L243" t="str">
        <f>INDEX(product!C:C,MATCH(F243,product!A:A,))</f>
        <v>Binders</v>
      </c>
      <c r="M243" t="str">
        <f>INDEX(product!D:D,MATCH(F243,product!A:A,))</f>
        <v>Ibico Ibimaster 300 Manual Binding System</v>
      </c>
    </row>
    <row r="244" spans="1:13" x14ac:dyDescent="0.25">
      <c r="A244" s="1" t="s">
        <v>7665</v>
      </c>
      <c r="B244" s="2">
        <v>43080</v>
      </c>
      <c r="C244" s="2">
        <v>43086</v>
      </c>
      <c r="D244" s="1" t="s">
        <v>19</v>
      </c>
      <c r="E244" s="1" t="s">
        <v>2901</v>
      </c>
      <c r="F244" s="1" t="s">
        <v>396</v>
      </c>
      <c r="G244">
        <v>22.75</v>
      </c>
      <c r="H244">
        <v>7</v>
      </c>
      <c r="I244">
        <v>0</v>
      </c>
      <c r="J244">
        <v>6.5975000000000001</v>
      </c>
      <c r="K244" t="str">
        <f>INDEX(product!B:B,MATCH('TABELA TOTAL'!$F9971,product!A:A,0))</f>
        <v>Furniture</v>
      </c>
      <c r="L244" t="str">
        <f>INDEX(product!C:C,MATCH(F244,product!A:A,))</f>
        <v>Appliances</v>
      </c>
      <c r="M244" t="str">
        <f>INDEX(product!D:D,MATCH(F244,product!A:A,))</f>
        <v>Bravo II Megaboss 12-Amp Hard Body Upright, Replacement Belts, 2 Belts per Pack</v>
      </c>
    </row>
    <row r="245" spans="1:13" x14ac:dyDescent="0.25">
      <c r="A245" s="1" t="s">
        <v>1698</v>
      </c>
      <c r="B245" s="2">
        <v>43079</v>
      </c>
      <c r="C245" s="2">
        <v>43086</v>
      </c>
      <c r="D245" s="1" t="s">
        <v>19</v>
      </c>
      <c r="E245" s="1" t="s">
        <v>569</v>
      </c>
      <c r="F245" s="1" t="s">
        <v>1699</v>
      </c>
      <c r="G245">
        <v>19.936</v>
      </c>
      <c r="H245">
        <v>4</v>
      </c>
      <c r="I245">
        <v>0.2</v>
      </c>
      <c r="J245">
        <v>7.2267999999999999</v>
      </c>
      <c r="K245" t="str">
        <f>INDEX(product!B:B,MATCH('TABELA TOTAL'!$F1059,product!A:A,0))</f>
        <v>Furniture</v>
      </c>
      <c r="L245" t="str">
        <f>INDEX(product!C:C,MATCH(F245,product!A:A,))</f>
        <v>Binders</v>
      </c>
      <c r="M245" t="str">
        <f>INDEX(product!D:D,MATCH(F245,product!A:A,))</f>
        <v>Avery Hole Reinforcements</v>
      </c>
    </row>
    <row r="246" spans="1:13" x14ac:dyDescent="0.25">
      <c r="A246" s="1" t="s">
        <v>1698</v>
      </c>
      <c r="B246" s="2">
        <v>43079</v>
      </c>
      <c r="C246" s="2">
        <v>43086</v>
      </c>
      <c r="D246" s="1" t="s">
        <v>19</v>
      </c>
      <c r="E246" s="1" t="s">
        <v>569</v>
      </c>
      <c r="F246" s="1" t="s">
        <v>1700</v>
      </c>
      <c r="G246">
        <v>65.567999999999998</v>
      </c>
      <c r="H246">
        <v>2</v>
      </c>
      <c r="I246">
        <v>0.2</v>
      </c>
      <c r="J246">
        <v>22.948799999999999</v>
      </c>
      <c r="K246" t="str">
        <f>INDEX(product!B:B,MATCH('TABELA TOTAL'!$F1060,product!A:A,0))</f>
        <v>Office Supplies</v>
      </c>
      <c r="L246" t="str">
        <f>INDEX(product!C:C,MATCH(F246,product!A:A,))</f>
        <v>Binders</v>
      </c>
      <c r="M246" t="str">
        <f>INDEX(product!D:D,MATCH(F246,product!A:A,))</f>
        <v>Wilson Jones Ledger-Size, Piano-Hinge Binder, 2", Blue</v>
      </c>
    </row>
    <row r="247" spans="1:13" x14ac:dyDescent="0.25">
      <c r="A247" s="1" t="s">
        <v>2000</v>
      </c>
      <c r="B247" s="2">
        <v>43079</v>
      </c>
      <c r="C247" s="2">
        <v>43083</v>
      </c>
      <c r="D247" s="1" t="s">
        <v>19</v>
      </c>
      <c r="E247" s="1" t="s">
        <v>287</v>
      </c>
      <c r="F247" s="1" t="s">
        <v>2001</v>
      </c>
      <c r="G247">
        <v>14.2</v>
      </c>
      <c r="H247">
        <v>1</v>
      </c>
      <c r="I247">
        <v>0.2</v>
      </c>
      <c r="J247">
        <v>3.3725000000000001</v>
      </c>
      <c r="K247" t="str">
        <f>INDEX(product!B:B,MATCH('TABELA TOTAL'!$F1319,product!A:A,0))</f>
        <v>Office Supplies</v>
      </c>
      <c r="L247" t="str">
        <f>INDEX(product!C:C,MATCH(F247,product!A:A,))</f>
        <v>Accessories</v>
      </c>
      <c r="M247" t="str">
        <f>INDEX(product!D:D,MATCH(F247,product!A:A,))</f>
        <v>Memorex Froggy Flash Drive 8 GB</v>
      </c>
    </row>
    <row r="248" spans="1:13" x14ac:dyDescent="0.25">
      <c r="A248" s="1" t="s">
        <v>2242</v>
      </c>
      <c r="B248" s="2">
        <v>43079</v>
      </c>
      <c r="C248" s="2">
        <v>43079</v>
      </c>
      <c r="D248" s="1" t="s">
        <v>654</v>
      </c>
      <c r="E248" s="1" t="s">
        <v>261</v>
      </c>
      <c r="F248" s="1" t="s">
        <v>2243</v>
      </c>
      <c r="G248">
        <v>34.5</v>
      </c>
      <c r="H248">
        <v>3</v>
      </c>
      <c r="I248">
        <v>0</v>
      </c>
      <c r="J248">
        <v>15.525</v>
      </c>
      <c r="K248" t="str">
        <f>INDEX(product!B:B,MATCH('TABELA TOTAL'!$F1510,product!A:A,0))</f>
        <v>Office Supplies</v>
      </c>
      <c r="L248" t="str">
        <f>INDEX(product!C:C,MATCH(F248,product!A:A,))</f>
        <v>Binders</v>
      </c>
      <c r="M248" t="str">
        <f>INDEX(product!D:D,MATCH(F248,product!A:A,))</f>
        <v>Ibico Covers for Plastic or Wire Binding Elements</v>
      </c>
    </row>
    <row r="249" spans="1:13" x14ac:dyDescent="0.25">
      <c r="A249" s="1" t="s">
        <v>2249</v>
      </c>
      <c r="B249" s="2">
        <v>43079</v>
      </c>
      <c r="C249" s="2">
        <v>43083</v>
      </c>
      <c r="D249" s="1" t="s">
        <v>11</v>
      </c>
      <c r="E249" s="1" t="s">
        <v>1172</v>
      </c>
      <c r="F249" s="1" t="s">
        <v>987</v>
      </c>
      <c r="G249">
        <v>1669.6</v>
      </c>
      <c r="H249">
        <v>4</v>
      </c>
      <c r="I249">
        <v>0</v>
      </c>
      <c r="J249">
        <v>116.872</v>
      </c>
      <c r="K249" t="str">
        <f>INDEX(product!B:B,MATCH('TABELA TOTAL'!$F1518,product!A:A,0))</f>
        <v>Office Supplies</v>
      </c>
      <c r="L249" t="str">
        <f>INDEX(product!C:C,MATCH(F249,product!A:A,))</f>
        <v>Tables</v>
      </c>
      <c r="M249" t="str">
        <f>INDEX(product!D:D,MATCH(F249,product!A:A,))</f>
        <v>Bretford Just In Time Height-Adjustable Multi-Task Work Tables</v>
      </c>
    </row>
    <row r="250" spans="1:13" x14ac:dyDescent="0.25">
      <c r="A250" s="1" t="s">
        <v>2447</v>
      </c>
      <c r="B250" s="2">
        <v>43079</v>
      </c>
      <c r="C250" s="2">
        <v>43081</v>
      </c>
      <c r="D250" s="1" t="s">
        <v>79</v>
      </c>
      <c r="E250" s="1" t="s">
        <v>2317</v>
      </c>
      <c r="F250" s="1" t="s">
        <v>1553</v>
      </c>
      <c r="G250">
        <v>10.368</v>
      </c>
      <c r="H250">
        <v>2</v>
      </c>
      <c r="I250">
        <v>0.2</v>
      </c>
      <c r="J250">
        <v>3.6288</v>
      </c>
      <c r="K250" t="str">
        <f>INDEX(product!B:B,MATCH('TABELA TOTAL'!$F1689,product!A:A,0))</f>
        <v>Office Supplies</v>
      </c>
      <c r="L250" t="str">
        <f>INDEX(product!C:C,MATCH(F250,product!A:A,))</f>
        <v>Paper</v>
      </c>
      <c r="M250" t="str">
        <f>INDEX(product!D:D,MATCH(F250,product!A:A,))</f>
        <v>Xerox 210</v>
      </c>
    </row>
    <row r="251" spans="1:13" x14ac:dyDescent="0.25">
      <c r="A251" s="1" t="s">
        <v>2447</v>
      </c>
      <c r="B251" s="2">
        <v>43079</v>
      </c>
      <c r="C251" s="2">
        <v>43081</v>
      </c>
      <c r="D251" s="1" t="s">
        <v>79</v>
      </c>
      <c r="E251" s="1" t="s">
        <v>2317</v>
      </c>
      <c r="F251" s="1" t="s">
        <v>1291</v>
      </c>
      <c r="G251">
        <v>310.88</v>
      </c>
      <c r="H251">
        <v>2</v>
      </c>
      <c r="I251">
        <v>0.2</v>
      </c>
      <c r="J251">
        <v>23.315999999999999</v>
      </c>
      <c r="K251" t="str">
        <f>INDEX(product!B:B,MATCH('TABELA TOTAL'!$F1690,product!A:A,0))</f>
        <v>Office Supplies</v>
      </c>
      <c r="L251" t="str">
        <f>INDEX(product!C:C,MATCH(F251,product!A:A,))</f>
        <v>Furnishings</v>
      </c>
      <c r="M251" t="str">
        <f>INDEX(product!D:D,MATCH(F251,product!A:A,))</f>
        <v>Electrix Halogen Magnifier Lamp</v>
      </c>
    </row>
    <row r="252" spans="1:13" x14ac:dyDescent="0.25">
      <c r="A252" s="1" t="s">
        <v>3077</v>
      </c>
      <c r="B252" s="2">
        <v>43079</v>
      </c>
      <c r="C252" s="2">
        <v>43079</v>
      </c>
      <c r="D252" s="1" t="s">
        <v>654</v>
      </c>
      <c r="E252" s="1" t="s">
        <v>1933</v>
      </c>
      <c r="F252" s="1" t="s">
        <v>281</v>
      </c>
      <c r="G252">
        <v>10.86</v>
      </c>
      <c r="H252">
        <v>3</v>
      </c>
      <c r="I252">
        <v>0</v>
      </c>
      <c r="J252">
        <v>5.1041999999999996</v>
      </c>
      <c r="K252" t="str">
        <f>INDEX(product!B:B,MATCH('TABELA TOTAL'!$F2337,product!A:A,0))</f>
        <v>Technology</v>
      </c>
      <c r="L252" t="str">
        <f>INDEX(product!C:C,MATCH(F252,product!A:A,))</f>
        <v>Envelopes</v>
      </c>
      <c r="M252" t="str">
        <f>INDEX(product!D:D,MATCH(F252,product!A:A,))</f>
        <v>Convenience Packs of Business Envelopes</v>
      </c>
    </row>
    <row r="253" spans="1:13" x14ac:dyDescent="0.25">
      <c r="A253" s="1" t="s">
        <v>3077</v>
      </c>
      <c r="B253" s="2">
        <v>43079</v>
      </c>
      <c r="C253" s="2">
        <v>43079</v>
      </c>
      <c r="D253" s="1" t="s">
        <v>654</v>
      </c>
      <c r="E253" s="1" t="s">
        <v>1933</v>
      </c>
      <c r="F253" s="1" t="s">
        <v>3078</v>
      </c>
      <c r="G253">
        <v>426.79</v>
      </c>
      <c r="H253">
        <v>7</v>
      </c>
      <c r="I253">
        <v>0</v>
      </c>
      <c r="J253">
        <v>123.76909999999999</v>
      </c>
      <c r="K253" t="str">
        <f>INDEX(product!B:B,MATCH('TABELA TOTAL'!$F2338,product!A:A,0))</f>
        <v>Office Supplies</v>
      </c>
      <c r="L253" t="str">
        <f>INDEX(product!C:C,MATCH(F253,product!A:A,))</f>
        <v>Appliances</v>
      </c>
      <c r="M253" t="str">
        <f>INDEX(product!D:D,MATCH(F253,product!A:A,))</f>
        <v>Tripp Lite Isotel 6 Outlet Surge Protector with Fax/Modem Protection</v>
      </c>
    </row>
    <row r="254" spans="1:13" x14ac:dyDescent="0.25">
      <c r="A254" s="1" t="s">
        <v>3467</v>
      </c>
      <c r="B254" s="2">
        <v>43079</v>
      </c>
      <c r="C254" s="2">
        <v>43081</v>
      </c>
      <c r="D254" s="1" t="s">
        <v>79</v>
      </c>
      <c r="E254" s="1" t="s">
        <v>2570</v>
      </c>
      <c r="F254" s="1" t="s">
        <v>1556</v>
      </c>
      <c r="G254">
        <v>19.103999999999999</v>
      </c>
      <c r="H254">
        <v>3</v>
      </c>
      <c r="I254">
        <v>0.2</v>
      </c>
      <c r="J254">
        <v>5.7312000000000003</v>
      </c>
      <c r="K254" t="str">
        <f>INDEX(product!B:B,MATCH('TABELA TOTAL'!$F2774,product!A:A,0))</f>
        <v>Office Supplies</v>
      </c>
      <c r="L254" t="str">
        <f>INDEX(product!C:C,MATCH(F254,product!A:A,))</f>
        <v>Furnishings</v>
      </c>
      <c r="M254" t="str">
        <f>INDEX(product!D:D,MATCH(F254,product!A:A,))</f>
        <v>Staple-based wall hangings</v>
      </c>
    </row>
    <row r="255" spans="1:13" x14ac:dyDescent="0.25">
      <c r="A255" s="1" t="s">
        <v>3836</v>
      </c>
      <c r="B255" s="2">
        <v>43079</v>
      </c>
      <c r="C255" s="2">
        <v>43081</v>
      </c>
      <c r="D255" s="1" t="s">
        <v>11</v>
      </c>
      <c r="E255" s="1" t="s">
        <v>569</v>
      </c>
      <c r="F255" s="1" t="s">
        <v>2078</v>
      </c>
      <c r="G255">
        <v>49.08</v>
      </c>
      <c r="H255">
        <v>3</v>
      </c>
      <c r="I255">
        <v>0</v>
      </c>
      <c r="J255">
        <v>4.9080000000000004</v>
      </c>
      <c r="K255" t="str">
        <f>INDEX(product!B:B,MATCH('TABELA TOTAL'!$F3247,product!A:A,0))</f>
        <v>Office Supplies</v>
      </c>
      <c r="L255" t="str">
        <f>INDEX(product!C:C,MATCH(F255,product!A:A,))</f>
        <v>Accessories</v>
      </c>
      <c r="M255" t="str">
        <f>INDEX(product!D:D,MATCH(F255,product!A:A,))</f>
        <v>Logitech Desktop MK120 Mouse and keyboard Combo</v>
      </c>
    </row>
    <row r="256" spans="1:13" x14ac:dyDescent="0.25">
      <c r="A256" s="1" t="s">
        <v>3836</v>
      </c>
      <c r="B256" s="2">
        <v>43079</v>
      </c>
      <c r="C256" s="2">
        <v>43081</v>
      </c>
      <c r="D256" s="1" t="s">
        <v>11</v>
      </c>
      <c r="E256" s="1" t="s">
        <v>569</v>
      </c>
      <c r="F256" s="1" t="s">
        <v>790</v>
      </c>
      <c r="G256">
        <v>324.89999999999998</v>
      </c>
      <c r="H256">
        <v>5</v>
      </c>
      <c r="I256">
        <v>0</v>
      </c>
      <c r="J256">
        <v>38.988</v>
      </c>
      <c r="K256" t="str">
        <f>INDEX(product!B:B,MATCH('TABELA TOTAL'!$F3248,product!A:A,0))</f>
        <v>Furniture</v>
      </c>
      <c r="L256" t="str">
        <f>INDEX(product!C:C,MATCH(F256,product!A:A,))</f>
        <v>Storage</v>
      </c>
      <c r="M256" t="str">
        <f>INDEX(product!D:D,MATCH(F256,product!A:A,))</f>
        <v>Fellowes Bankers Box Staxonsteel Drawer File/Stacking System</v>
      </c>
    </row>
    <row r="257" spans="1:13" x14ac:dyDescent="0.25">
      <c r="A257" s="1" t="s">
        <v>3836</v>
      </c>
      <c r="B257" s="2">
        <v>43079</v>
      </c>
      <c r="C257" s="2">
        <v>43081</v>
      </c>
      <c r="D257" s="1" t="s">
        <v>11</v>
      </c>
      <c r="E257" s="1" t="s">
        <v>569</v>
      </c>
      <c r="F257" s="1" t="s">
        <v>3837</v>
      </c>
      <c r="G257">
        <v>18.239999999999998</v>
      </c>
      <c r="H257">
        <v>3</v>
      </c>
      <c r="I257">
        <v>0</v>
      </c>
      <c r="J257">
        <v>5.2896000000000001</v>
      </c>
      <c r="K257" t="str">
        <f>INDEX(product!B:B,MATCH('TABELA TOTAL'!$F3249,product!A:A,0))</f>
        <v>Office Supplies</v>
      </c>
      <c r="L257" t="str">
        <f>INDEX(product!C:C,MATCH(F257,product!A:A,))</f>
        <v>Art</v>
      </c>
      <c r="M257" t="str">
        <f>INDEX(product!D:D,MATCH(F257,product!A:A,))</f>
        <v>Col-Erase Pencils with Erasers</v>
      </c>
    </row>
    <row r="258" spans="1:13" x14ac:dyDescent="0.25">
      <c r="A258" s="1" t="s">
        <v>4021</v>
      </c>
      <c r="B258" s="2">
        <v>43079</v>
      </c>
      <c r="C258" s="2">
        <v>43084</v>
      </c>
      <c r="D258" s="1" t="s">
        <v>11</v>
      </c>
      <c r="E258" s="1" t="s">
        <v>4022</v>
      </c>
      <c r="F258" s="1" t="s">
        <v>1354</v>
      </c>
      <c r="G258">
        <v>599.97</v>
      </c>
      <c r="H258">
        <v>3</v>
      </c>
      <c r="I258">
        <v>0</v>
      </c>
      <c r="J258">
        <v>257.9871</v>
      </c>
      <c r="K258" t="str">
        <f>INDEX(product!B:B,MATCH('TABELA TOTAL'!$F3527,product!A:A,0))</f>
        <v>Office Supplies</v>
      </c>
      <c r="L258" t="str">
        <f>INDEX(product!C:C,MATCH(F258,product!A:A,))</f>
        <v>Accessories</v>
      </c>
      <c r="M258" t="str">
        <f>INDEX(product!D:D,MATCH(F258,product!A:A,))</f>
        <v>Razer Tiamat Over Ear 7.1 Surround Sound PC Gaming Headset</v>
      </c>
    </row>
    <row r="259" spans="1:13" x14ac:dyDescent="0.25">
      <c r="A259" s="1" t="s">
        <v>4021</v>
      </c>
      <c r="B259" s="2">
        <v>43079</v>
      </c>
      <c r="C259" s="2">
        <v>43084</v>
      </c>
      <c r="D259" s="1" t="s">
        <v>11</v>
      </c>
      <c r="E259" s="1" t="s">
        <v>4022</v>
      </c>
      <c r="F259" s="1" t="s">
        <v>1658</v>
      </c>
      <c r="G259">
        <v>38.97</v>
      </c>
      <c r="H259">
        <v>3</v>
      </c>
      <c r="I259">
        <v>0</v>
      </c>
      <c r="J259">
        <v>0.77939999999999998</v>
      </c>
      <c r="K259" t="str">
        <f>INDEX(product!B:B,MATCH('TABELA TOTAL'!$F3528,product!A:A,0))</f>
        <v>Technology</v>
      </c>
      <c r="L259" t="str">
        <f>INDEX(product!C:C,MATCH(F259,product!A:A,))</f>
        <v>Phones</v>
      </c>
      <c r="M259" t="str">
        <f>INDEX(product!D:D,MATCH(F259,product!A:A,))</f>
        <v>Cyber Acoustics AC-202b Speech Recognition Stereo Headset</v>
      </c>
    </row>
    <row r="260" spans="1:13" x14ac:dyDescent="0.25">
      <c r="A260" s="1" t="s">
        <v>4021</v>
      </c>
      <c r="B260" s="2">
        <v>43079</v>
      </c>
      <c r="C260" s="2">
        <v>43084</v>
      </c>
      <c r="D260" s="1" t="s">
        <v>11</v>
      </c>
      <c r="E260" s="1" t="s">
        <v>4022</v>
      </c>
      <c r="F260" s="1" t="s">
        <v>4023</v>
      </c>
      <c r="G260">
        <v>45.84</v>
      </c>
      <c r="H260">
        <v>8</v>
      </c>
      <c r="I260">
        <v>0</v>
      </c>
      <c r="J260">
        <v>22.0032</v>
      </c>
      <c r="K260" t="str">
        <f>INDEX(product!B:B,MATCH('TABELA TOTAL'!$F3529,product!A:A,0))</f>
        <v>Furniture</v>
      </c>
      <c r="L260" t="str">
        <f>INDEX(product!C:C,MATCH(F260,product!A:A,))</f>
        <v>Binders</v>
      </c>
      <c r="M260" t="str">
        <f>INDEX(product!D:D,MATCH(F260,product!A:A,))</f>
        <v>Avery Metallic Poly Binders</v>
      </c>
    </row>
    <row r="261" spans="1:13" x14ac:dyDescent="0.25">
      <c r="A261" s="1" t="s">
        <v>4573</v>
      </c>
      <c r="B261" s="2">
        <v>43079</v>
      </c>
      <c r="C261" s="2">
        <v>43081</v>
      </c>
      <c r="D261" s="1" t="s">
        <v>11</v>
      </c>
      <c r="E261" s="1" t="s">
        <v>4574</v>
      </c>
      <c r="F261" s="1" t="s">
        <v>4356</v>
      </c>
      <c r="G261">
        <v>95.84</v>
      </c>
      <c r="H261">
        <v>4</v>
      </c>
      <c r="I261">
        <v>0.2</v>
      </c>
      <c r="J261">
        <v>34.741999999999997</v>
      </c>
      <c r="K261" t="str">
        <f>INDEX(product!B:B,MATCH('TABELA TOTAL'!$F4354,product!A:A,0))</f>
        <v>Furniture</v>
      </c>
      <c r="L261" t="str">
        <f>INDEX(product!C:C,MATCH(F261,product!A:A,))</f>
        <v>Phones</v>
      </c>
      <c r="M261" t="str">
        <f>INDEX(product!D:D,MATCH(F261,product!A:A,))</f>
        <v>Jackery Bar Premium Fast-charging Portable Charger</v>
      </c>
    </row>
    <row r="262" spans="1:13" x14ac:dyDescent="0.25">
      <c r="A262" s="1" t="s">
        <v>4573</v>
      </c>
      <c r="B262" s="2">
        <v>43079</v>
      </c>
      <c r="C262" s="2">
        <v>43081</v>
      </c>
      <c r="D262" s="1" t="s">
        <v>11</v>
      </c>
      <c r="E262" s="1" t="s">
        <v>4574</v>
      </c>
      <c r="F262" s="1" t="s">
        <v>1034</v>
      </c>
      <c r="G262">
        <v>12.96</v>
      </c>
      <c r="H262">
        <v>2</v>
      </c>
      <c r="I262">
        <v>0</v>
      </c>
      <c r="J262">
        <v>6.2207999999999997</v>
      </c>
      <c r="K262" t="str">
        <f>INDEX(product!B:B,MATCH('TABELA TOTAL'!$F4355,product!A:A,0))</f>
        <v>Office Supplies</v>
      </c>
      <c r="L262" t="str">
        <f>INDEX(product!C:C,MATCH(F262,product!A:A,))</f>
        <v>Paper</v>
      </c>
      <c r="M262" t="str">
        <f>INDEX(product!D:D,MATCH(F262,product!A:A,))</f>
        <v>Xerox 225</v>
      </c>
    </row>
    <row r="263" spans="1:13" x14ac:dyDescent="0.25">
      <c r="A263" s="1" t="s">
        <v>6024</v>
      </c>
      <c r="B263" s="2">
        <v>43079</v>
      </c>
      <c r="C263" s="2">
        <v>43084</v>
      </c>
      <c r="D263" s="1" t="s">
        <v>19</v>
      </c>
      <c r="E263" s="1" t="s">
        <v>292</v>
      </c>
      <c r="F263" s="1" t="s">
        <v>2888</v>
      </c>
      <c r="G263">
        <v>14.76</v>
      </c>
      <c r="H263">
        <v>2</v>
      </c>
      <c r="I263">
        <v>0</v>
      </c>
      <c r="J263">
        <v>4.2804000000000002</v>
      </c>
      <c r="K263" t="str">
        <f>INDEX(product!B:B,MATCH('TABELA TOTAL'!$F6910,product!A:A,0))</f>
        <v>Office Supplies</v>
      </c>
      <c r="L263" t="str">
        <f>INDEX(product!C:C,MATCH(F263,product!A:A,))</f>
        <v>Furnishings</v>
      </c>
      <c r="M263" t="str">
        <f>INDEX(product!D:D,MATCH(F263,product!A:A,))</f>
        <v>Eldon Expressions Wood Desk Accessories, Oak</v>
      </c>
    </row>
    <row r="264" spans="1:13" x14ac:dyDescent="0.25">
      <c r="A264" s="1" t="s">
        <v>7364</v>
      </c>
      <c r="B264" s="2">
        <v>43079</v>
      </c>
      <c r="C264" s="2">
        <v>43082</v>
      </c>
      <c r="D264" s="1" t="s">
        <v>79</v>
      </c>
      <c r="E264" s="1" t="s">
        <v>2884</v>
      </c>
      <c r="F264" s="1" t="s">
        <v>1313</v>
      </c>
      <c r="G264">
        <v>3.2730000000000001</v>
      </c>
      <c r="H264">
        <v>1</v>
      </c>
      <c r="I264">
        <v>0.7</v>
      </c>
      <c r="J264">
        <v>-2.5093000000000001</v>
      </c>
      <c r="K264" t="str">
        <f>INDEX(product!B:B,MATCH('TABELA TOTAL'!$F9411,product!A:A,0))</f>
        <v>Office Supplies</v>
      </c>
      <c r="L264" t="str">
        <f>INDEX(product!C:C,MATCH(F264,product!A:A,))</f>
        <v>Binders</v>
      </c>
      <c r="M264" t="str">
        <f>INDEX(product!D:D,MATCH(F264,product!A:A,))</f>
        <v>Heavy-Duty E-Z-D Binders</v>
      </c>
    </row>
    <row r="265" spans="1:13" x14ac:dyDescent="0.25">
      <c r="A265" s="1" t="s">
        <v>7364</v>
      </c>
      <c r="B265" s="2">
        <v>43079</v>
      </c>
      <c r="C265" s="2">
        <v>43082</v>
      </c>
      <c r="D265" s="1" t="s">
        <v>79</v>
      </c>
      <c r="E265" s="1" t="s">
        <v>2884</v>
      </c>
      <c r="F265" s="1" t="s">
        <v>1020</v>
      </c>
      <c r="G265">
        <v>87.92</v>
      </c>
      <c r="H265">
        <v>5</v>
      </c>
      <c r="I265">
        <v>0.2</v>
      </c>
      <c r="J265">
        <v>15.385999999999999</v>
      </c>
      <c r="K265" t="str">
        <f>INDEX(product!B:B,MATCH('TABELA TOTAL'!$F9412,product!A:A,0))</f>
        <v>Furniture</v>
      </c>
      <c r="L265" t="str">
        <f>INDEX(product!C:C,MATCH(F265,product!A:A,))</f>
        <v>Furnishings</v>
      </c>
      <c r="M265" t="str">
        <f>INDEX(product!D:D,MATCH(F265,product!A:A,))</f>
        <v>Contract Clock, 14", Brown</v>
      </c>
    </row>
    <row r="266" spans="1:13" x14ac:dyDescent="0.25">
      <c r="A266" s="1" t="s">
        <v>153</v>
      </c>
      <c r="B266" s="2">
        <v>43078</v>
      </c>
      <c r="C266" s="2">
        <v>43080</v>
      </c>
      <c r="D266" s="1" t="s">
        <v>79</v>
      </c>
      <c r="E266" s="1" t="s">
        <v>154</v>
      </c>
      <c r="F266" s="1" t="s">
        <v>155</v>
      </c>
      <c r="G266">
        <v>1.248</v>
      </c>
      <c r="H266">
        <v>3</v>
      </c>
      <c r="I266">
        <v>0.8</v>
      </c>
      <c r="J266">
        <v>-1.9343999999999999</v>
      </c>
      <c r="K266" t="str">
        <f>INDEX(product!B:B,MATCH('TABELA TOTAL'!$F77,product!A:A,0))</f>
        <v>Technology</v>
      </c>
      <c r="L266" t="str">
        <f>INDEX(product!C:C,MATCH(F266,product!A:A,))</f>
        <v>Binders</v>
      </c>
      <c r="M266" t="str">
        <f>INDEX(product!D:D,MATCH(F266,product!A:A,))</f>
        <v>Economy Binders</v>
      </c>
    </row>
    <row r="267" spans="1:13" x14ac:dyDescent="0.25">
      <c r="A267" s="1" t="s">
        <v>153</v>
      </c>
      <c r="B267" s="2">
        <v>43078</v>
      </c>
      <c r="C267" s="2">
        <v>43080</v>
      </c>
      <c r="D267" s="1" t="s">
        <v>79</v>
      </c>
      <c r="E267" s="1" t="s">
        <v>154</v>
      </c>
      <c r="F267" s="1" t="s">
        <v>156</v>
      </c>
      <c r="G267">
        <v>9.7080000000000002</v>
      </c>
      <c r="H267">
        <v>3</v>
      </c>
      <c r="I267">
        <v>0.6</v>
      </c>
      <c r="J267">
        <v>-5.8247999999999998</v>
      </c>
      <c r="K267" t="str">
        <f>INDEX(product!B:B,MATCH('TABELA TOTAL'!$F78,product!A:A,0))</f>
        <v>Office Supplies</v>
      </c>
      <c r="L267" t="str">
        <f>INDEX(product!C:C,MATCH(F267,product!A:A,))</f>
        <v>Furnishings</v>
      </c>
      <c r="M267" t="str">
        <f>INDEX(product!D:D,MATCH(F267,product!A:A,))</f>
        <v>6" Cubicle Wall Clock, Black</v>
      </c>
    </row>
    <row r="268" spans="1:13" x14ac:dyDescent="0.25">
      <c r="A268" s="1" t="s">
        <v>153</v>
      </c>
      <c r="B268" s="2">
        <v>43078</v>
      </c>
      <c r="C268" s="2">
        <v>43080</v>
      </c>
      <c r="D268" s="1" t="s">
        <v>79</v>
      </c>
      <c r="E268" s="1" t="s">
        <v>154</v>
      </c>
      <c r="F268" s="1" t="s">
        <v>157</v>
      </c>
      <c r="G268">
        <v>27.24</v>
      </c>
      <c r="H268">
        <v>3</v>
      </c>
      <c r="I268">
        <v>0.2</v>
      </c>
      <c r="J268">
        <v>2.7240000000000002</v>
      </c>
      <c r="K268" t="str">
        <f>INDEX(product!B:B,MATCH('TABELA TOTAL'!$F79,product!A:A,0))</f>
        <v>Furniture</v>
      </c>
      <c r="L268" t="str">
        <f>INDEX(product!C:C,MATCH(F268,product!A:A,))</f>
        <v>Storage</v>
      </c>
      <c r="M268" t="str">
        <f>INDEX(product!D:D,MATCH(F268,product!A:A,))</f>
        <v>SimpliFile Personal File, Black Granite, 15w x 6-15/16d x 11-1/4h</v>
      </c>
    </row>
    <row r="269" spans="1:13" x14ac:dyDescent="0.25">
      <c r="A269" s="1" t="s">
        <v>403</v>
      </c>
      <c r="B269" s="2">
        <v>43078</v>
      </c>
      <c r="C269" s="2">
        <v>43083</v>
      </c>
      <c r="D269" s="1" t="s">
        <v>19</v>
      </c>
      <c r="E269" s="1" t="s">
        <v>404</v>
      </c>
      <c r="F269" s="1" t="s">
        <v>405</v>
      </c>
      <c r="G269">
        <v>444.76799999999997</v>
      </c>
      <c r="H269">
        <v>4</v>
      </c>
      <c r="I269">
        <v>0.2</v>
      </c>
      <c r="J269">
        <v>44.476799999999997</v>
      </c>
      <c r="K269" t="str">
        <f>INDEX(product!B:B,MATCH('TABELA TOTAL'!$F207,product!A:A,0))</f>
        <v>Furniture</v>
      </c>
      <c r="L269" t="str">
        <f>INDEX(product!C:C,MATCH(F269,product!A:A,))</f>
        <v>Phones</v>
      </c>
      <c r="M269" t="str">
        <f>INDEX(product!D:D,MATCH(F269,product!A:A,))</f>
        <v>Nortel Business Series Terminal T7208 Digital phone</v>
      </c>
    </row>
    <row r="270" spans="1:13" x14ac:dyDescent="0.25">
      <c r="A270" s="1" t="s">
        <v>500</v>
      </c>
      <c r="B270" s="2">
        <v>43078</v>
      </c>
      <c r="C270" s="2">
        <v>43082</v>
      </c>
      <c r="D270" s="1" t="s">
        <v>19</v>
      </c>
      <c r="E270" s="1" t="s">
        <v>501</v>
      </c>
      <c r="F270" s="1" t="s">
        <v>502</v>
      </c>
      <c r="G270">
        <v>37.207999999999998</v>
      </c>
      <c r="H270">
        <v>1</v>
      </c>
      <c r="I270">
        <v>0.2</v>
      </c>
      <c r="J270">
        <v>-7.4416000000000002</v>
      </c>
      <c r="K270" t="str">
        <f>INDEX(product!B:B,MATCH('TABELA TOTAL'!$F270,product!A:A,0))</f>
        <v>Office Supplies</v>
      </c>
      <c r="L270" t="str">
        <f>INDEX(product!C:C,MATCH(F270,product!A:A,))</f>
        <v>Storage</v>
      </c>
      <c r="M270" t="str">
        <f>INDEX(product!D:D,MATCH(F270,product!A:A,))</f>
        <v>Safco Commercial Shelving</v>
      </c>
    </row>
    <row r="271" spans="1:13" x14ac:dyDescent="0.25">
      <c r="A271" s="1" t="s">
        <v>500</v>
      </c>
      <c r="B271" s="2">
        <v>43078</v>
      </c>
      <c r="C271" s="2">
        <v>43082</v>
      </c>
      <c r="D271" s="1" t="s">
        <v>19</v>
      </c>
      <c r="E271" s="1" t="s">
        <v>501</v>
      </c>
      <c r="F271" s="1" t="s">
        <v>503</v>
      </c>
      <c r="G271">
        <v>57.576000000000001</v>
      </c>
      <c r="H271">
        <v>3</v>
      </c>
      <c r="I271">
        <v>0.2</v>
      </c>
      <c r="J271">
        <v>21.591000000000001</v>
      </c>
      <c r="K271" t="str">
        <f>INDEX(product!B:B,MATCH('TABELA TOTAL'!$F271,product!A:A,0))</f>
        <v>Office Supplies</v>
      </c>
      <c r="L271" t="str">
        <f>INDEX(product!C:C,MATCH(F271,product!A:A,))</f>
        <v>Envelopes</v>
      </c>
      <c r="M271" t="str">
        <f>INDEX(product!D:D,MATCH(F271,product!A:A,))</f>
        <v>Recycled Interoffice Envelopes with String and Button Closure, 10 x 13</v>
      </c>
    </row>
    <row r="272" spans="1:13" x14ac:dyDescent="0.25">
      <c r="A272" s="1" t="s">
        <v>2186</v>
      </c>
      <c r="B272" s="2">
        <v>43078</v>
      </c>
      <c r="C272" s="2">
        <v>43082</v>
      </c>
      <c r="D272" s="1" t="s">
        <v>19</v>
      </c>
      <c r="E272" s="1" t="s">
        <v>2132</v>
      </c>
      <c r="F272" s="1" t="s">
        <v>2187</v>
      </c>
      <c r="G272">
        <v>872.94</v>
      </c>
      <c r="H272">
        <v>3</v>
      </c>
      <c r="I272">
        <v>0</v>
      </c>
      <c r="J272">
        <v>226.96440000000001</v>
      </c>
      <c r="K272" t="str">
        <f>INDEX(product!B:B,MATCH('TABELA TOTAL'!$F1470,product!A:A,0))</f>
        <v>Technology</v>
      </c>
      <c r="L272" t="str">
        <f>INDEX(product!C:C,MATCH(F272,product!A:A,))</f>
        <v>Chairs</v>
      </c>
      <c r="M272" t="str">
        <f>INDEX(product!D:D,MATCH(F272,product!A:A,))</f>
        <v>Global Executive Mid-Back Manager's Chair</v>
      </c>
    </row>
    <row r="273" spans="1:13" x14ac:dyDescent="0.25">
      <c r="A273" s="1" t="s">
        <v>2186</v>
      </c>
      <c r="B273" s="2">
        <v>43078</v>
      </c>
      <c r="C273" s="2">
        <v>43082</v>
      </c>
      <c r="D273" s="1" t="s">
        <v>19</v>
      </c>
      <c r="E273" s="1" t="s">
        <v>2132</v>
      </c>
      <c r="F273" s="1" t="s">
        <v>706</v>
      </c>
      <c r="G273">
        <v>41.54</v>
      </c>
      <c r="H273">
        <v>2</v>
      </c>
      <c r="I273">
        <v>0</v>
      </c>
      <c r="J273">
        <v>19.523800000000001</v>
      </c>
      <c r="K273" t="str">
        <f>INDEX(product!B:B,MATCH('TABELA TOTAL'!$F1471,product!A:A,0))</f>
        <v>Office Supplies</v>
      </c>
      <c r="L273" t="str">
        <f>INDEX(product!C:C,MATCH(F273,product!A:A,))</f>
        <v>Binders</v>
      </c>
      <c r="M273" t="str">
        <f>INDEX(product!D:D,MATCH(F273,product!A:A,))</f>
        <v>Wilson Jones Century Plastic Molded Ring Binders</v>
      </c>
    </row>
    <row r="274" spans="1:13" x14ac:dyDescent="0.25">
      <c r="A274" s="1" t="s">
        <v>2186</v>
      </c>
      <c r="B274" s="2">
        <v>43078</v>
      </c>
      <c r="C274" s="2">
        <v>43082</v>
      </c>
      <c r="D274" s="1" t="s">
        <v>19</v>
      </c>
      <c r="E274" s="1" t="s">
        <v>2132</v>
      </c>
      <c r="F274" s="1" t="s">
        <v>2188</v>
      </c>
      <c r="G274">
        <v>12.96</v>
      </c>
      <c r="H274">
        <v>2</v>
      </c>
      <c r="I274">
        <v>0</v>
      </c>
      <c r="J274">
        <v>6.2207999999999997</v>
      </c>
      <c r="K274" t="str">
        <f>INDEX(product!B:B,MATCH('TABELA TOTAL'!$F1472,product!A:A,0))</f>
        <v>Office Supplies</v>
      </c>
      <c r="L274" t="str">
        <f>INDEX(product!C:C,MATCH(F274,product!A:A,))</f>
        <v>Paper</v>
      </c>
      <c r="M274" t="str">
        <f>INDEX(product!D:D,MATCH(F274,product!A:A,))</f>
        <v>Xerox 1946</v>
      </c>
    </row>
    <row r="275" spans="1:13" x14ac:dyDescent="0.25">
      <c r="A275" s="1" t="s">
        <v>2449</v>
      </c>
      <c r="B275" s="2">
        <v>43078</v>
      </c>
      <c r="C275" s="2">
        <v>43084</v>
      </c>
      <c r="D275" s="1" t="s">
        <v>19</v>
      </c>
      <c r="E275" s="1" t="s">
        <v>2450</v>
      </c>
      <c r="F275" s="1" t="s">
        <v>2376</v>
      </c>
      <c r="G275">
        <v>33.450000000000003</v>
      </c>
      <c r="H275">
        <v>5</v>
      </c>
      <c r="I275">
        <v>0</v>
      </c>
      <c r="J275">
        <v>15.387</v>
      </c>
      <c r="K275" t="str">
        <f>INDEX(product!B:B,MATCH('TABELA TOTAL'!$F1692,product!A:A,0))</f>
        <v>Office Supplies</v>
      </c>
      <c r="L275" t="str">
        <f>INDEX(product!C:C,MATCH(F275,product!A:A,))</f>
        <v>Paper</v>
      </c>
      <c r="M275" t="str">
        <f>INDEX(product!D:D,MATCH(F275,product!A:A,))</f>
        <v>Wirebound Message Books, Four 2 3/4 x 5 White Forms per Page</v>
      </c>
    </row>
    <row r="276" spans="1:13" x14ac:dyDescent="0.25">
      <c r="A276" s="1" t="s">
        <v>2449</v>
      </c>
      <c r="B276" s="2">
        <v>43078</v>
      </c>
      <c r="C276" s="2">
        <v>43084</v>
      </c>
      <c r="D276" s="1" t="s">
        <v>19</v>
      </c>
      <c r="E276" s="1" t="s">
        <v>2450</v>
      </c>
      <c r="F276" s="1" t="s">
        <v>155</v>
      </c>
      <c r="G276">
        <v>10.4</v>
      </c>
      <c r="H276">
        <v>5</v>
      </c>
      <c r="I276">
        <v>0</v>
      </c>
      <c r="J276">
        <v>5.0960000000000001</v>
      </c>
      <c r="K276" t="str">
        <f>INDEX(product!B:B,MATCH('TABELA TOTAL'!$F1693,product!A:A,0))</f>
        <v>Office Supplies</v>
      </c>
      <c r="L276" t="str">
        <f>INDEX(product!C:C,MATCH(F276,product!A:A,))</f>
        <v>Binders</v>
      </c>
      <c r="M276" t="str">
        <f>INDEX(product!D:D,MATCH(F276,product!A:A,))</f>
        <v>Economy Binders</v>
      </c>
    </row>
    <row r="277" spans="1:13" x14ac:dyDescent="0.25">
      <c r="A277" s="1" t="s">
        <v>4067</v>
      </c>
      <c r="B277" s="2">
        <v>43078</v>
      </c>
      <c r="C277" s="2">
        <v>43084</v>
      </c>
      <c r="D277" s="1" t="s">
        <v>19</v>
      </c>
      <c r="E277" s="1" t="s">
        <v>1641</v>
      </c>
      <c r="F277" s="1" t="s">
        <v>696</v>
      </c>
      <c r="G277">
        <v>2.6240000000000001</v>
      </c>
      <c r="H277">
        <v>1</v>
      </c>
      <c r="I277">
        <v>0.2</v>
      </c>
      <c r="J277">
        <v>0.4264</v>
      </c>
      <c r="K277" t="str">
        <f>INDEX(product!B:B,MATCH('TABELA TOTAL'!$F3597,product!A:A,0))</f>
        <v>Office Supplies</v>
      </c>
      <c r="L277" t="str">
        <f>INDEX(product!C:C,MATCH(F277,product!A:A,))</f>
        <v>Art</v>
      </c>
      <c r="M277" t="str">
        <f>INDEX(product!D:D,MATCH(F277,product!A:A,))</f>
        <v>Crayola Colored Pencils</v>
      </c>
    </row>
    <row r="278" spans="1:13" x14ac:dyDescent="0.25">
      <c r="A278" s="1" t="s">
        <v>4100</v>
      </c>
      <c r="B278" s="2">
        <v>43078</v>
      </c>
      <c r="C278" s="2">
        <v>43080</v>
      </c>
      <c r="D278" s="1" t="s">
        <v>11</v>
      </c>
      <c r="E278" s="1" t="s">
        <v>915</v>
      </c>
      <c r="F278" s="1" t="s">
        <v>4101</v>
      </c>
      <c r="G278">
        <v>104.88</v>
      </c>
      <c r="H278">
        <v>6</v>
      </c>
      <c r="I278">
        <v>0</v>
      </c>
      <c r="J278">
        <v>41.951999999999998</v>
      </c>
      <c r="K278" t="str">
        <f>INDEX(product!B:B,MATCH('TABELA TOTAL'!$F3652,product!A:A,0))</f>
        <v>Furniture</v>
      </c>
      <c r="L278" t="str">
        <f>INDEX(product!C:C,MATCH(F278,product!A:A,))</f>
        <v>Accessories</v>
      </c>
      <c r="M278" t="str">
        <f>INDEX(product!D:D,MATCH(F278,product!A:A,))</f>
        <v>Maxell Pro 80 Minute CD-R, 10/Pack</v>
      </c>
    </row>
    <row r="279" spans="1:13" x14ac:dyDescent="0.25">
      <c r="A279" s="1" t="s">
        <v>4100</v>
      </c>
      <c r="B279" s="2">
        <v>43078</v>
      </c>
      <c r="C279" s="2">
        <v>43080</v>
      </c>
      <c r="D279" s="1" t="s">
        <v>11</v>
      </c>
      <c r="E279" s="1" t="s">
        <v>915</v>
      </c>
      <c r="F279" s="1" t="s">
        <v>1968</v>
      </c>
      <c r="G279">
        <v>34.700000000000003</v>
      </c>
      <c r="H279">
        <v>5</v>
      </c>
      <c r="I279">
        <v>0</v>
      </c>
      <c r="J279">
        <v>12.492000000000001</v>
      </c>
      <c r="K279" t="str">
        <f>INDEX(product!B:B,MATCH('TABELA TOTAL'!$F3653,product!A:A,0))</f>
        <v>Office Supplies</v>
      </c>
      <c r="L279" t="str">
        <f>INDEX(product!C:C,MATCH(F279,product!A:A,))</f>
        <v>Art</v>
      </c>
      <c r="M279" t="str">
        <f>INDEX(product!D:D,MATCH(F279,product!A:A,))</f>
        <v>BIC Liqua Brite Liner</v>
      </c>
    </row>
    <row r="280" spans="1:13" x14ac:dyDescent="0.25">
      <c r="A280" s="1" t="s">
        <v>4100</v>
      </c>
      <c r="B280" s="2">
        <v>43078</v>
      </c>
      <c r="C280" s="2">
        <v>43080</v>
      </c>
      <c r="D280" s="1" t="s">
        <v>11</v>
      </c>
      <c r="E280" s="1" t="s">
        <v>915</v>
      </c>
      <c r="F280" s="1" t="s">
        <v>1396</v>
      </c>
      <c r="G280">
        <v>33.72</v>
      </c>
      <c r="H280">
        <v>4</v>
      </c>
      <c r="I280">
        <v>0</v>
      </c>
      <c r="J280">
        <v>15.511200000000001</v>
      </c>
      <c r="K280" t="str">
        <f>INDEX(product!B:B,MATCH('TABELA TOTAL'!$F3654,product!A:A,0))</f>
        <v>Furniture</v>
      </c>
      <c r="L280" t="str">
        <f>INDEX(product!C:C,MATCH(F280,product!A:A,))</f>
        <v>Binders</v>
      </c>
      <c r="M280" t="str">
        <f>INDEX(product!D:D,MATCH(F280,product!A:A,))</f>
        <v>Ibico Plastic and Wire Spiral Binding Combs</v>
      </c>
    </row>
    <row r="281" spans="1:13" x14ac:dyDescent="0.25">
      <c r="A281" s="1" t="s">
        <v>4100</v>
      </c>
      <c r="B281" s="2">
        <v>43078</v>
      </c>
      <c r="C281" s="2">
        <v>43080</v>
      </c>
      <c r="D281" s="1" t="s">
        <v>11</v>
      </c>
      <c r="E281" s="1" t="s">
        <v>915</v>
      </c>
      <c r="F281" s="1" t="s">
        <v>1735</v>
      </c>
      <c r="G281">
        <v>14.94</v>
      </c>
      <c r="H281">
        <v>3</v>
      </c>
      <c r="I281">
        <v>0</v>
      </c>
      <c r="J281">
        <v>7.0217999999999998</v>
      </c>
      <c r="K281" t="str">
        <f>INDEX(product!B:B,MATCH('TABELA TOTAL'!$F3655,product!A:A,0))</f>
        <v>Technology</v>
      </c>
      <c r="L281" t="str">
        <f>INDEX(product!C:C,MATCH(F281,product!A:A,))</f>
        <v>Paper</v>
      </c>
      <c r="M281" t="str">
        <f>INDEX(product!D:D,MATCH(F281,product!A:A,))</f>
        <v>Easy-staple paper</v>
      </c>
    </row>
    <row r="282" spans="1:13" x14ac:dyDescent="0.25">
      <c r="A282" s="1" t="s">
        <v>4471</v>
      </c>
      <c r="B282" s="2">
        <v>43078</v>
      </c>
      <c r="C282" s="2">
        <v>43083</v>
      </c>
      <c r="D282" s="1" t="s">
        <v>19</v>
      </c>
      <c r="E282" s="1" t="s">
        <v>4472</v>
      </c>
      <c r="F282" s="1" t="s">
        <v>236</v>
      </c>
      <c r="G282">
        <v>15.984</v>
      </c>
      <c r="H282">
        <v>2</v>
      </c>
      <c r="I282">
        <v>0.2</v>
      </c>
      <c r="J282">
        <v>4.9950000000000001</v>
      </c>
      <c r="K282" t="str">
        <f>INDEX(product!B:B,MATCH('TABELA TOTAL'!$F4212,product!A:A,0))</f>
        <v>Furniture</v>
      </c>
      <c r="L282" t="str">
        <f>INDEX(product!C:C,MATCH(F282,product!A:A,))</f>
        <v>Paper</v>
      </c>
      <c r="M282" t="str">
        <f>INDEX(product!D:D,MATCH(F282,product!A:A,))</f>
        <v>Xerox 1921</v>
      </c>
    </row>
    <row r="283" spans="1:13" x14ac:dyDescent="0.25">
      <c r="A283" s="1" t="s">
        <v>4535</v>
      </c>
      <c r="B283" s="2">
        <v>43078</v>
      </c>
      <c r="C283" s="2">
        <v>43082</v>
      </c>
      <c r="D283" s="1" t="s">
        <v>11</v>
      </c>
      <c r="E283" s="1" t="s">
        <v>1842</v>
      </c>
      <c r="F283" s="1" t="s">
        <v>622</v>
      </c>
      <c r="G283">
        <v>11.16</v>
      </c>
      <c r="H283">
        <v>2</v>
      </c>
      <c r="I283">
        <v>0</v>
      </c>
      <c r="J283">
        <v>2.79</v>
      </c>
      <c r="K283" t="str">
        <f>INDEX(product!B:B,MATCH('TABELA TOTAL'!$F4292,product!A:A,0))</f>
        <v>Office Supplies</v>
      </c>
      <c r="L283" t="str">
        <f>INDEX(product!C:C,MATCH(F283,product!A:A,))</f>
        <v>Art</v>
      </c>
      <c r="M283" t="str">
        <f>INDEX(product!D:D,MATCH(F283,product!A:A,))</f>
        <v>Newell 314</v>
      </c>
    </row>
    <row r="284" spans="1:13" x14ac:dyDescent="0.25">
      <c r="A284" s="1" t="s">
        <v>4535</v>
      </c>
      <c r="B284" s="2">
        <v>43078</v>
      </c>
      <c r="C284" s="2">
        <v>43082</v>
      </c>
      <c r="D284" s="1" t="s">
        <v>11</v>
      </c>
      <c r="E284" s="1" t="s">
        <v>1842</v>
      </c>
      <c r="F284" s="1" t="s">
        <v>434</v>
      </c>
      <c r="G284">
        <v>896.32799999999997</v>
      </c>
      <c r="H284">
        <v>9</v>
      </c>
      <c r="I284">
        <v>0.2</v>
      </c>
      <c r="J284">
        <v>22.408200000000001</v>
      </c>
      <c r="K284" t="str">
        <f>INDEX(product!B:B,MATCH('TABELA TOTAL'!$F4293,product!A:A,0))</f>
        <v>Office Supplies</v>
      </c>
      <c r="L284" t="str">
        <f>INDEX(product!C:C,MATCH(F284,product!A:A,))</f>
        <v>Tables</v>
      </c>
      <c r="M284" t="str">
        <f>INDEX(product!D:D,MATCH(F284,product!A:A,))</f>
        <v>Bevis 36 x 72 Conference Tables</v>
      </c>
    </row>
    <row r="285" spans="1:13" x14ac:dyDescent="0.25">
      <c r="A285" s="1" t="s">
        <v>4535</v>
      </c>
      <c r="B285" s="2">
        <v>43078</v>
      </c>
      <c r="C285" s="2">
        <v>43082</v>
      </c>
      <c r="D285" s="1" t="s">
        <v>11</v>
      </c>
      <c r="E285" s="1" t="s">
        <v>1842</v>
      </c>
      <c r="F285" s="1" t="s">
        <v>2578</v>
      </c>
      <c r="G285">
        <v>189</v>
      </c>
      <c r="H285">
        <v>1</v>
      </c>
      <c r="I285">
        <v>0</v>
      </c>
      <c r="J285">
        <v>68.040000000000006</v>
      </c>
      <c r="K285" t="str">
        <f>INDEX(product!B:B,MATCH('TABELA TOTAL'!$F4294,product!A:A,0))</f>
        <v>Office Supplies</v>
      </c>
      <c r="L285" t="str">
        <f>INDEX(product!C:C,MATCH(F285,product!A:A,))</f>
        <v>Appliances</v>
      </c>
      <c r="M285" t="str">
        <f>INDEX(product!D:D,MATCH(F285,product!A:A,))</f>
        <v>Harmony Air Purifier</v>
      </c>
    </row>
    <row r="286" spans="1:13" x14ac:dyDescent="0.25">
      <c r="A286" s="1" t="s">
        <v>5165</v>
      </c>
      <c r="B286" s="2">
        <v>43078</v>
      </c>
      <c r="C286" s="2">
        <v>43085</v>
      </c>
      <c r="D286" s="1" t="s">
        <v>19</v>
      </c>
      <c r="E286" s="1" t="s">
        <v>106</v>
      </c>
      <c r="F286" s="1" t="s">
        <v>1415</v>
      </c>
      <c r="G286">
        <v>143.85599999999999</v>
      </c>
      <c r="H286">
        <v>9</v>
      </c>
      <c r="I286">
        <v>0.2</v>
      </c>
      <c r="J286">
        <v>48.551400000000001</v>
      </c>
      <c r="K286" t="str">
        <f>INDEX(product!B:B,MATCH('TABELA TOTAL'!$F5352,product!A:A,0))</f>
        <v>Furniture</v>
      </c>
      <c r="L286" t="str">
        <f>INDEX(product!C:C,MATCH(F286,product!A:A,))</f>
        <v>Paper</v>
      </c>
      <c r="M286" t="str">
        <f>INDEX(product!D:D,MATCH(F286,product!A:A,))</f>
        <v>Xerox 1884</v>
      </c>
    </row>
    <row r="287" spans="1:13" x14ac:dyDescent="0.25">
      <c r="A287" s="1" t="s">
        <v>5954</v>
      </c>
      <c r="B287" s="2">
        <v>43078</v>
      </c>
      <c r="C287" s="2">
        <v>43082</v>
      </c>
      <c r="D287" s="1" t="s">
        <v>19</v>
      </c>
      <c r="E287" s="1" t="s">
        <v>4078</v>
      </c>
      <c r="F287" s="1" t="s">
        <v>2400</v>
      </c>
      <c r="G287">
        <v>419.4</v>
      </c>
      <c r="H287">
        <v>5</v>
      </c>
      <c r="I287">
        <v>0.2</v>
      </c>
      <c r="J287">
        <v>146.79</v>
      </c>
      <c r="K287" t="str">
        <f>INDEX(product!B:B,MATCH('TABELA TOTAL'!$F6772,product!A:A,0))</f>
        <v>Furniture</v>
      </c>
      <c r="L287" t="str">
        <f>INDEX(product!C:C,MATCH(F287,product!A:A,))</f>
        <v>Paper</v>
      </c>
      <c r="M287" t="str">
        <f>INDEX(product!D:D,MATCH(F287,product!A:A,))</f>
        <v>Multicolor Computer Printout Paper</v>
      </c>
    </row>
    <row r="288" spans="1:13" x14ac:dyDescent="0.25">
      <c r="A288" s="1" t="s">
        <v>5954</v>
      </c>
      <c r="B288" s="2">
        <v>43078</v>
      </c>
      <c r="C288" s="2">
        <v>43082</v>
      </c>
      <c r="D288" s="1" t="s">
        <v>19</v>
      </c>
      <c r="E288" s="1" t="s">
        <v>4078</v>
      </c>
      <c r="F288" s="1" t="s">
        <v>5766</v>
      </c>
      <c r="G288">
        <v>13.005000000000001</v>
      </c>
      <c r="H288">
        <v>3</v>
      </c>
      <c r="I288">
        <v>0.7</v>
      </c>
      <c r="J288">
        <v>-9.9704999999999995</v>
      </c>
      <c r="K288" t="str">
        <f>INDEX(product!B:B,MATCH('TABELA TOTAL'!$F6773,product!A:A,0))</f>
        <v>Technology</v>
      </c>
      <c r="L288" t="str">
        <f>INDEX(product!C:C,MATCH(F288,product!A:A,))</f>
        <v>Binders</v>
      </c>
      <c r="M288" t="str">
        <f>INDEX(product!D:D,MATCH(F288,product!A:A,))</f>
        <v>Acco Recycled 2" Capacity Laser Printer Hanging Data Binders</v>
      </c>
    </row>
    <row r="289" spans="1:13" x14ac:dyDescent="0.25">
      <c r="A289" s="1" t="s">
        <v>6090</v>
      </c>
      <c r="B289" s="2">
        <v>43078</v>
      </c>
      <c r="C289" s="2">
        <v>43080</v>
      </c>
      <c r="D289" s="1" t="s">
        <v>11</v>
      </c>
      <c r="E289" s="1" t="s">
        <v>3238</v>
      </c>
      <c r="F289" s="1" t="s">
        <v>1392</v>
      </c>
      <c r="G289">
        <v>148.25700000000001</v>
      </c>
      <c r="H289">
        <v>3</v>
      </c>
      <c r="I289">
        <v>0.15</v>
      </c>
      <c r="J289">
        <v>15.697800000000001</v>
      </c>
      <c r="K289" t="str">
        <f>INDEX(product!B:B,MATCH('TABELA TOTAL'!$F7015,product!A:A,0))</f>
        <v>Furniture</v>
      </c>
      <c r="L289" t="str">
        <f>INDEX(product!C:C,MATCH(F289,product!A:A,))</f>
        <v>Bookcases</v>
      </c>
      <c r="M289" t="str">
        <f>INDEX(product!D:D,MATCH(F289,product!A:A,))</f>
        <v>O'Sullivan 3-Shelf Heavy-Duty Bookcases</v>
      </c>
    </row>
    <row r="290" spans="1:13" x14ac:dyDescent="0.25">
      <c r="A290" s="1" t="s">
        <v>6349</v>
      </c>
      <c r="B290" s="2">
        <v>43078</v>
      </c>
      <c r="C290" s="2">
        <v>43081</v>
      </c>
      <c r="D290" s="1" t="s">
        <v>11</v>
      </c>
      <c r="E290" s="1" t="s">
        <v>1110</v>
      </c>
      <c r="F290" s="1" t="s">
        <v>1930</v>
      </c>
      <c r="G290">
        <v>29.36</v>
      </c>
      <c r="H290">
        <v>2</v>
      </c>
      <c r="I290">
        <v>0</v>
      </c>
      <c r="J290">
        <v>13.505599999999999</v>
      </c>
      <c r="K290" t="str">
        <f>INDEX(product!B:B,MATCH('TABELA TOTAL'!$F7516,product!A:A,0))</f>
        <v>Office Supplies</v>
      </c>
      <c r="L290" t="str">
        <f>INDEX(product!C:C,MATCH(F290,product!A:A,))</f>
        <v>Binders</v>
      </c>
      <c r="M290" t="str">
        <f>INDEX(product!D:D,MATCH(F290,product!A:A,))</f>
        <v>XtraLife ClearVue Slant-D Ring Binder, White, 3"</v>
      </c>
    </row>
    <row r="291" spans="1:13" x14ac:dyDescent="0.25">
      <c r="A291" s="1" t="s">
        <v>6349</v>
      </c>
      <c r="B291" s="2">
        <v>43078</v>
      </c>
      <c r="C291" s="2">
        <v>43081</v>
      </c>
      <c r="D291" s="1" t="s">
        <v>11</v>
      </c>
      <c r="E291" s="1" t="s">
        <v>1110</v>
      </c>
      <c r="F291" s="1" t="s">
        <v>3462</v>
      </c>
      <c r="G291">
        <v>214.9</v>
      </c>
      <c r="H291">
        <v>5</v>
      </c>
      <c r="I291">
        <v>0</v>
      </c>
      <c r="J291">
        <v>62.320999999999998</v>
      </c>
      <c r="K291" t="str">
        <f>INDEX(product!B:B,MATCH('TABELA TOTAL'!$F7517,product!A:A,0))</f>
        <v>Office Supplies</v>
      </c>
      <c r="L291" t="str">
        <f>INDEX(product!C:C,MATCH(F291,product!A:A,))</f>
        <v>Appliances</v>
      </c>
      <c r="M291" t="str">
        <f>INDEX(product!D:D,MATCH(F291,product!A:A,))</f>
        <v>Belkin F9M820V08 8 Outlet Surge</v>
      </c>
    </row>
    <row r="292" spans="1:13" x14ac:dyDescent="0.25">
      <c r="A292" s="1" t="s">
        <v>6349</v>
      </c>
      <c r="B292" s="2">
        <v>43078</v>
      </c>
      <c r="C292" s="2">
        <v>43081</v>
      </c>
      <c r="D292" s="1" t="s">
        <v>11</v>
      </c>
      <c r="E292" s="1" t="s">
        <v>1110</v>
      </c>
      <c r="F292" s="1" t="s">
        <v>258</v>
      </c>
      <c r="G292">
        <v>15.92</v>
      </c>
      <c r="H292">
        <v>4</v>
      </c>
      <c r="I292">
        <v>0</v>
      </c>
      <c r="J292">
        <v>7.4824000000000002</v>
      </c>
      <c r="K292" t="str">
        <f>INDEX(product!B:B,MATCH('TABELA TOTAL'!$F7518,product!A:A,0))</f>
        <v>Office Supplies</v>
      </c>
      <c r="L292" t="str">
        <f>INDEX(product!C:C,MATCH(F292,product!A:A,))</f>
        <v>Binders</v>
      </c>
      <c r="M292" t="str">
        <f>INDEX(product!D:D,MATCH(F292,product!A:A,))</f>
        <v>Avery Durable Slant Ring Binders, No Labels</v>
      </c>
    </row>
    <row r="293" spans="1:13" x14ac:dyDescent="0.25">
      <c r="A293" s="1" t="s">
        <v>6349</v>
      </c>
      <c r="B293" s="2">
        <v>43078</v>
      </c>
      <c r="C293" s="2">
        <v>43081</v>
      </c>
      <c r="D293" s="1" t="s">
        <v>11</v>
      </c>
      <c r="E293" s="1" t="s">
        <v>1110</v>
      </c>
      <c r="F293" s="1" t="s">
        <v>1762</v>
      </c>
      <c r="G293">
        <v>146.44999999999999</v>
      </c>
      <c r="H293">
        <v>5</v>
      </c>
      <c r="I293">
        <v>0</v>
      </c>
      <c r="J293">
        <v>48.328499999999998</v>
      </c>
      <c r="K293" t="str">
        <f>INDEX(product!B:B,MATCH('TABELA TOTAL'!$F7519,product!A:A,0))</f>
        <v>Office Supplies</v>
      </c>
      <c r="L293" t="str">
        <f>INDEX(product!C:C,MATCH(F293,product!A:A,))</f>
        <v>Accessories</v>
      </c>
      <c r="M293" t="str">
        <f>INDEX(product!D:D,MATCH(F293,product!A:A,))</f>
        <v>Logitech ClearChat Comfort/USB Headset H390</v>
      </c>
    </row>
    <row r="294" spans="1:13" x14ac:dyDescent="0.25">
      <c r="A294" s="1" t="s">
        <v>6349</v>
      </c>
      <c r="B294" s="2">
        <v>43078</v>
      </c>
      <c r="C294" s="2">
        <v>43081</v>
      </c>
      <c r="D294" s="1" t="s">
        <v>11</v>
      </c>
      <c r="E294" s="1" t="s">
        <v>1110</v>
      </c>
      <c r="F294" s="1" t="s">
        <v>930</v>
      </c>
      <c r="G294">
        <v>15.14</v>
      </c>
      <c r="H294">
        <v>1</v>
      </c>
      <c r="I294">
        <v>0</v>
      </c>
      <c r="J294">
        <v>0.60560000000000003</v>
      </c>
      <c r="K294" t="str">
        <f>INDEX(product!B:B,MATCH('TABELA TOTAL'!$F7520,product!A:A,0))</f>
        <v>Office Supplies</v>
      </c>
      <c r="L294" t="str">
        <f>INDEX(product!C:C,MATCH(F294,product!A:A,))</f>
        <v>Storage</v>
      </c>
      <c r="M294" t="str">
        <f>INDEX(product!D:D,MATCH(F294,product!A:A,))</f>
        <v>Eldon Gobal File Keepers</v>
      </c>
    </row>
    <row r="295" spans="1:13" x14ac:dyDescent="0.25">
      <c r="A295" s="1" t="s">
        <v>6349</v>
      </c>
      <c r="B295" s="2">
        <v>43078</v>
      </c>
      <c r="C295" s="2">
        <v>43081</v>
      </c>
      <c r="D295" s="1" t="s">
        <v>11</v>
      </c>
      <c r="E295" s="1" t="s">
        <v>1110</v>
      </c>
      <c r="F295" s="1" t="s">
        <v>4114</v>
      </c>
      <c r="G295">
        <v>5.76</v>
      </c>
      <c r="H295">
        <v>2</v>
      </c>
      <c r="I295">
        <v>0</v>
      </c>
      <c r="J295">
        <v>2.6496</v>
      </c>
      <c r="K295" t="str">
        <f>INDEX(product!B:B,MATCH('TABELA TOTAL'!$F7521,product!A:A,0))</f>
        <v>Office Supplies</v>
      </c>
      <c r="L295" t="str">
        <f>INDEX(product!C:C,MATCH(F295,product!A:A,))</f>
        <v>Labels</v>
      </c>
      <c r="M295" t="str">
        <f>INDEX(product!D:D,MATCH(F295,product!A:A,))</f>
        <v>Avery 492</v>
      </c>
    </row>
    <row r="296" spans="1:13" x14ac:dyDescent="0.25">
      <c r="A296" s="1" t="s">
        <v>6349</v>
      </c>
      <c r="B296" s="2">
        <v>43078</v>
      </c>
      <c r="C296" s="2">
        <v>43081</v>
      </c>
      <c r="D296" s="1" t="s">
        <v>11</v>
      </c>
      <c r="E296" s="1" t="s">
        <v>1110</v>
      </c>
      <c r="F296" s="1" t="s">
        <v>1894</v>
      </c>
      <c r="G296">
        <v>1399.98</v>
      </c>
      <c r="H296">
        <v>2</v>
      </c>
      <c r="I296">
        <v>0</v>
      </c>
      <c r="J296">
        <v>629.99099999999999</v>
      </c>
      <c r="K296" t="str">
        <f>INDEX(product!B:B,MATCH('TABELA TOTAL'!$F7522,product!A:A,0))</f>
        <v>Office Supplies</v>
      </c>
      <c r="L296" t="str">
        <f>INDEX(product!C:C,MATCH(F296,product!A:A,))</f>
        <v>Copiers</v>
      </c>
      <c r="M296" t="str">
        <f>INDEX(product!D:D,MATCH(F296,product!A:A,))</f>
        <v>Canon Imageclass D680 Copier / Fax</v>
      </c>
    </row>
    <row r="297" spans="1:13" x14ac:dyDescent="0.25">
      <c r="A297" s="1" t="s">
        <v>6916</v>
      </c>
      <c r="B297" s="2">
        <v>43078</v>
      </c>
      <c r="C297" s="2">
        <v>43084</v>
      </c>
      <c r="D297" s="1" t="s">
        <v>19</v>
      </c>
      <c r="E297" s="1" t="s">
        <v>4560</v>
      </c>
      <c r="F297" s="1" t="s">
        <v>2413</v>
      </c>
      <c r="G297">
        <v>11.087999999999999</v>
      </c>
      <c r="H297">
        <v>7</v>
      </c>
      <c r="I297">
        <v>0.7</v>
      </c>
      <c r="J297">
        <v>-8.1311999999999998</v>
      </c>
      <c r="K297" t="str">
        <f>INDEX(product!B:B,MATCH('TABELA TOTAL'!$F8587,product!A:A,0))</f>
        <v>Office Supplies</v>
      </c>
      <c r="L297" t="str">
        <f>INDEX(product!C:C,MATCH(F297,product!A:A,))</f>
        <v>Binders</v>
      </c>
      <c r="M297" t="str">
        <f>INDEX(product!D:D,MATCH(F297,product!A:A,))</f>
        <v>Wilson Jones 1" Hanging DublLock Ring Binders</v>
      </c>
    </row>
    <row r="298" spans="1:13" x14ac:dyDescent="0.25">
      <c r="A298" s="1" t="s">
        <v>7576</v>
      </c>
      <c r="B298" s="2">
        <v>43078</v>
      </c>
      <c r="C298" s="2">
        <v>43084</v>
      </c>
      <c r="D298" s="1" t="s">
        <v>19</v>
      </c>
      <c r="E298" s="1" t="s">
        <v>2771</v>
      </c>
      <c r="F298" s="1" t="s">
        <v>2319</v>
      </c>
      <c r="G298">
        <v>54.9</v>
      </c>
      <c r="H298">
        <v>5</v>
      </c>
      <c r="I298">
        <v>0</v>
      </c>
      <c r="J298">
        <v>26.901</v>
      </c>
      <c r="K298" t="str">
        <f>INDEX(product!B:B,MATCH('TABELA TOTAL'!$F9769,product!A:A,0))</f>
        <v>Office Supplies</v>
      </c>
      <c r="L298" t="str">
        <f>INDEX(product!C:C,MATCH(F298,product!A:A,))</f>
        <v>Binders</v>
      </c>
      <c r="M298" t="str">
        <f>INDEX(product!D:D,MATCH(F298,product!A:A,))</f>
        <v>GBC Imprintable Covers</v>
      </c>
    </row>
    <row r="299" spans="1:13" x14ac:dyDescent="0.25">
      <c r="A299" s="1" t="s">
        <v>729</v>
      </c>
      <c r="B299" s="2">
        <v>43077</v>
      </c>
      <c r="C299" s="2">
        <v>43081</v>
      </c>
      <c r="D299" s="1" t="s">
        <v>19</v>
      </c>
      <c r="E299" s="1" t="s">
        <v>730</v>
      </c>
      <c r="F299" s="1" t="s">
        <v>720</v>
      </c>
      <c r="G299">
        <v>179.95</v>
      </c>
      <c r="H299">
        <v>5</v>
      </c>
      <c r="I299">
        <v>0</v>
      </c>
      <c r="J299">
        <v>37.789499999999997</v>
      </c>
      <c r="K299" t="str">
        <f>INDEX(product!B:B,MATCH('TABELA TOTAL'!$F407,product!A:A,0))</f>
        <v>Office Supplies</v>
      </c>
      <c r="L299" t="str">
        <f>INDEX(product!C:C,MATCH(F299,product!A:A,))</f>
        <v>Accessories</v>
      </c>
      <c r="M299" t="str">
        <f>INDEX(product!D:D,MATCH(F299,product!A:A,))</f>
        <v>Sony 64GB Class 10 Micro SDHC R40 Memory Card</v>
      </c>
    </row>
    <row r="300" spans="1:13" x14ac:dyDescent="0.25">
      <c r="A300" s="1" t="s">
        <v>729</v>
      </c>
      <c r="B300" s="2">
        <v>43077</v>
      </c>
      <c r="C300" s="2">
        <v>43081</v>
      </c>
      <c r="D300" s="1" t="s">
        <v>19</v>
      </c>
      <c r="E300" s="1" t="s">
        <v>730</v>
      </c>
      <c r="F300" s="1" t="s">
        <v>731</v>
      </c>
      <c r="G300">
        <v>1199.9760000000001</v>
      </c>
      <c r="H300">
        <v>3</v>
      </c>
      <c r="I300">
        <v>0.2</v>
      </c>
      <c r="J300">
        <v>434.99130000000002</v>
      </c>
      <c r="K300" t="str">
        <f>INDEX(product!B:B,MATCH('TABELA TOTAL'!$F408,product!A:A,0))</f>
        <v>Office Supplies</v>
      </c>
      <c r="L300" t="str">
        <f>INDEX(product!C:C,MATCH(F300,product!A:A,))</f>
        <v>Copiers</v>
      </c>
      <c r="M300" t="str">
        <f>INDEX(product!D:D,MATCH(F300,product!A:A,))</f>
        <v>Sharp AL-1530CS Digital Copier</v>
      </c>
    </row>
    <row r="301" spans="1:13" x14ac:dyDescent="0.25">
      <c r="A301" s="1" t="s">
        <v>729</v>
      </c>
      <c r="B301" s="2">
        <v>43077</v>
      </c>
      <c r="C301" s="2">
        <v>43081</v>
      </c>
      <c r="D301" s="1" t="s">
        <v>19</v>
      </c>
      <c r="E301" s="1" t="s">
        <v>730</v>
      </c>
      <c r="F301" s="1" t="s">
        <v>732</v>
      </c>
      <c r="G301">
        <v>27.15</v>
      </c>
      <c r="H301">
        <v>5</v>
      </c>
      <c r="I301">
        <v>0</v>
      </c>
      <c r="J301">
        <v>13.3035</v>
      </c>
      <c r="K301" t="str">
        <f>INDEX(product!B:B,MATCH('TABELA TOTAL'!$F409,product!A:A,0))</f>
        <v>Office Supplies</v>
      </c>
      <c r="L301" t="str">
        <f>INDEX(product!C:C,MATCH(F301,product!A:A,))</f>
        <v>Paper</v>
      </c>
      <c r="M301" t="str">
        <f>INDEX(product!D:D,MATCH(F301,product!A:A,))</f>
        <v>Wirebound Message Book, 4 per Page</v>
      </c>
    </row>
    <row r="302" spans="1:13" x14ac:dyDescent="0.25">
      <c r="A302" s="1" t="s">
        <v>729</v>
      </c>
      <c r="B302" s="2">
        <v>43077</v>
      </c>
      <c r="C302" s="2">
        <v>43081</v>
      </c>
      <c r="D302" s="1" t="s">
        <v>19</v>
      </c>
      <c r="E302" s="1" t="s">
        <v>730</v>
      </c>
      <c r="F302" s="1" t="s">
        <v>733</v>
      </c>
      <c r="G302">
        <v>1004.024</v>
      </c>
      <c r="H302">
        <v>7</v>
      </c>
      <c r="I302">
        <v>0.2</v>
      </c>
      <c r="J302">
        <v>-112.95269999999999</v>
      </c>
      <c r="K302" t="str">
        <f>INDEX(product!B:B,MATCH('TABELA TOTAL'!$F410,product!A:A,0))</f>
        <v>Technology</v>
      </c>
      <c r="L302" t="str">
        <f>INDEX(product!C:C,MATCH(F302,product!A:A,))</f>
        <v>Tables</v>
      </c>
      <c r="M302" t="str">
        <f>INDEX(product!D:D,MATCH(F302,product!A:A,))</f>
        <v>Bevis Round Conference Table Top, X-Base</v>
      </c>
    </row>
    <row r="303" spans="1:13" x14ac:dyDescent="0.25">
      <c r="A303" s="1" t="s">
        <v>729</v>
      </c>
      <c r="B303" s="2">
        <v>43077</v>
      </c>
      <c r="C303" s="2">
        <v>43081</v>
      </c>
      <c r="D303" s="1" t="s">
        <v>19</v>
      </c>
      <c r="E303" s="1" t="s">
        <v>730</v>
      </c>
      <c r="F303" s="1" t="s">
        <v>734</v>
      </c>
      <c r="G303">
        <v>9.68</v>
      </c>
      <c r="H303">
        <v>1</v>
      </c>
      <c r="I303">
        <v>0</v>
      </c>
      <c r="J303">
        <v>4.6463999999999999</v>
      </c>
      <c r="K303" t="str">
        <f>INDEX(product!B:B,MATCH('TABELA TOTAL'!$F411,product!A:A,0))</f>
        <v>Technology</v>
      </c>
      <c r="L303" t="str">
        <f>INDEX(product!C:C,MATCH(F303,product!A:A,))</f>
        <v>Paper</v>
      </c>
      <c r="M303" t="str">
        <f>INDEX(product!D:D,MATCH(F303,product!A:A,))</f>
        <v>Wirebound Service Call Books, 5 1/2" x 4"</v>
      </c>
    </row>
    <row r="304" spans="1:13" x14ac:dyDescent="0.25">
      <c r="A304" s="1" t="s">
        <v>729</v>
      </c>
      <c r="B304" s="2">
        <v>43077</v>
      </c>
      <c r="C304" s="2">
        <v>43081</v>
      </c>
      <c r="D304" s="1" t="s">
        <v>19</v>
      </c>
      <c r="E304" s="1" t="s">
        <v>730</v>
      </c>
      <c r="F304" s="1" t="s">
        <v>735</v>
      </c>
      <c r="G304">
        <v>28.35</v>
      </c>
      <c r="H304">
        <v>9</v>
      </c>
      <c r="I304">
        <v>0</v>
      </c>
      <c r="J304">
        <v>13.608000000000001</v>
      </c>
      <c r="K304" t="str">
        <f>INDEX(product!B:B,MATCH('TABELA TOTAL'!$F412,product!A:A,0))</f>
        <v>Furniture</v>
      </c>
      <c r="L304" t="str">
        <f>INDEX(product!C:C,MATCH(F304,product!A:A,))</f>
        <v>Labels</v>
      </c>
      <c r="M304" t="str">
        <f>INDEX(product!D:D,MATCH(F304,product!A:A,))</f>
        <v>Self-Adhesive Removable Labels</v>
      </c>
    </row>
    <row r="305" spans="1:13" x14ac:dyDescent="0.25">
      <c r="A305" s="1" t="s">
        <v>729</v>
      </c>
      <c r="B305" s="2">
        <v>43077</v>
      </c>
      <c r="C305" s="2">
        <v>43081</v>
      </c>
      <c r="D305" s="1" t="s">
        <v>19</v>
      </c>
      <c r="E305" s="1" t="s">
        <v>730</v>
      </c>
      <c r="F305" s="1" t="s">
        <v>632</v>
      </c>
      <c r="G305">
        <v>55.98</v>
      </c>
      <c r="H305">
        <v>1</v>
      </c>
      <c r="I305">
        <v>0</v>
      </c>
      <c r="J305">
        <v>27.430199999999999</v>
      </c>
      <c r="K305" t="str">
        <f>INDEX(product!B:B,MATCH('TABELA TOTAL'!$F413,product!A:A,0))</f>
        <v>Office Supplies</v>
      </c>
      <c r="L305" t="str">
        <f>INDEX(product!C:C,MATCH(F305,product!A:A,))</f>
        <v>Paper</v>
      </c>
      <c r="M305" t="str">
        <f>INDEX(product!D:D,MATCH(F305,product!A:A,))</f>
        <v>Xerox 1881</v>
      </c>
    </row>
    <row r="306" spans="1:13" x14ac:dyDescent="0.25">
      <c r="A306" s="1" t="s">
        <v>729</v>
      </c>
      <c r="B306" s="2">
        <v>43077</v>
      </c>
      <c r="C306" s="2">
        <v>43081</v>
      </c>
      <c r="D306" s="1" t="s">
        <v>19</v>
      </c>
      <c r="E306" s="1" t="s">
        <v>730</v>
      </c>
      <c r="F306" s="1" t="s">
        <v>736</v>
      </c>
      <c r="G306">
        <v>1336.829</v>
      </c>
      <c r="H306">
        <v>13</v>
      </c>
      <c r="I306">
        <v>0.15</v>
      </c>
      <c r="J306">
        <v>31.454799999999999</v>
      </c>
      <c r="K306" t="str">
        <f>INDEX(product!B:B,MATCH('TABELA TOTAL'!$F414,product!A:A,0))</f>
        <v>Furniture</v>
      </c>
      <c r="L306" t="str">
        <f>INDEX(product!C:C,MATCH(F306,product!A:A,))</f>
        <v>Bookcases</v>
      </c>
      <c r="M306" t="str">
        <f>INDEX(product!D:D,MATCH(F306,product!A:A,))</f>
        <v>O'Sullivan 4-Shelf Bookcase in Odessa Pine</v>
      </c>
    </row>
    <row r="307" spans="1:13" x14ac:dyDescent="0.25">
      <c r="A307" s="1" t="s">
        <v>729</v>
      </c>
      <c r="B307" s="2">
        <v>43077</v>
      </c>
      <c r="C307" s="2">
        <v>43081</v>
      </c>
      <c r="D307" s="1" t="s">
        <v>19</v>
      </c>
      <c r="E307" s="1" t="s">
        <v>730</v>
      </c>
      <c r="F307" s="1" t="s">
        <v>737</v>
      </c>
      <c r="G307">
        <v>113.568</v>
      </c>
      <c r="H307">
        <v>2</v>
      </c>
      <c r="I307">
        <v>0.2</v>
      </c>
      <c r="J307">
        <v>-18.454799999999999</v>
      </c>
      <c r="K307" t="str">
        <f>INDEX(product!B:B,MATCH('TABELA TOTAL'!$F415,product!A:A,0))</f>
        <v>Office Supplies</v>
      </c>
      <c r="L307" t="str">
        <f>INDEX(product!C:C,MATCH(F307,product!A:A,))</f>
        <v>Chairs</v>
      </c>
      <c r="M307" t="str">
        <f>INDEX(product!D:D,MATCH(F307,product!A:A,))</f>
        <v>Novimex High-Tech Fabric Mesh Task Chair</v>
      </c>
    </row>
    <row r="308" spans="1:13" x14ac:dyDescent="0.25">
      <c r="A308" s="1" t="s">
        <v>1829</v>
      </c>
      <c r="B308" s="2">
        <v>43077</v>
      </c>
      <c r="C308" s="2">
        <v>43079</v>
      </c>
      <c r="D308" s="1" t="s">
        <v>11</v>
      </c>
      <c r="E308" s="1" t="s">
        <v>471</v>
      </c>
      <c r="F308" s="1" t="s">
        <v>1830</v>
      </c>
      <c r="G308">
        <v>109.48</v>
      </c>
      <c r="H308">
        <v>2</v>
      </c>
      <c r="I308">
        <v>0</v>
      </c>
      <c r="J308">
        <v>33.938800000000001</v>
      </c>
      <c r="K308" t="str">
        <f>INDEX(product!B:B,MATCH('TABELA TOTAL'!$F1169,product!A:A,0))</f>
        <v>Office Supplies</v>
      </c>
      <c r="L308" t="str">
        <f>INDEX(product!C:C,MATCH(F308,product!A:A,))</f>
        <v>Furnishings</v>
      </c>
      <c r="M308" t="str">
        <f>INDEX(product!D:D,MATCH(F308,product!A:A,))</f>
        <v>C-Line Cubicle Keepers Polyproplyene Holder w/Velcro Back, 8-1/2x11, 25/Bx</v>
      </c>
    </row>
    <row r="309" spans="1:13" x14ac:dyDescent="0.25">
      <c r="A309" s="1" t="s">
        <v>1829</v>
      </c>
      <c r="B309" s="2">
        <v>43077</v>
      </c>
      <c r="C309" s="2">
        <v>43079</v>
      </c>
      <c r="D309" s="1" t="s">
        <v>11</v>
      </c>
      <c r="E309" s="1" t="s">
        <v>471</v>
      </c>
      <c r="F309" s="1" t="s">
        <v>152</v>
      </c>
      <c r="G309">
        <v>272.94</v>
      </c>
      <c r="H309">
        <v>3</v>
      </c>
      <c r="I309">
        <v>0</v>
      </c>
      <c r="J309">
        <v>0</v>
      </c>
      <c r="K309" t="str">
        <f>INDEX(product!B:B,MATCH('TABELA TOTAL'!$F1170,product!A:A,0))</f>
        <v>Furniture</v>
      </c>
      <c r="L309" t="str">
        <f>INDEX(product!C:C,MATCH(F309,product!A:A,))</f>
        <v>Storage</v>
      </c>
      <c r="M309" t="str">
        <f>INDEX(product!D:D,MATCH(F309,product!A:A,))</f>
        <v>Safco Industrial Wire Shelving System</v>
      </c>
    </row>
    <row r="310" spans="1:13" x14ac:dyDescent="0.25">
      <c r="A310" s="1" t="s">
        <v>1829</v>
      </c>
      <c r="B310" s="2">
        <v>43077</v>
      </c>
      <c r="C310" s="2">
        <v>43079</v>
      </c>
      <c r="D310" s="1" t="s">
        <v>11</v>
      </c>
      <c r="E310" s="1" t="s">
        <v>471</v>
      </c>
      <c r="F310" s="1" t="s">
        <v>1831</v>
      </c>
      <c r="G310">
        <v>19.440000000000001</v>
      </c>
      <c r="H310">
        <v>3</v>
      </c>
      <c r="I310">
        <v>0</v>
      </c>
      <c r="J310">
        <v>9.3312000000000008</v>
      </c>
      <c r="K310" t="str">
        <f>INDEX(product!B:B,MATCH('TABELA TOTAL'!$F1171,product!A:A,0))</f>
        <v>Furniture</v>
      </c>
      <c r="L310" t="str">
        <f>INDEX(product!C:C,MATCH(F310,product!A:A,))</f>
        <v>Paper</v>
      </c>
      <c r="M310" t="str">
        <f>INDEX(product!D:D,MATCH(F310,product!A:A,))</f>
        <v>Xerox 1996</v>
      </c>
    </row>
    <row r="311" spans="1:13" x14ac:dyDescent="0.25">
      <c r="A311" s="1" t="s">
        <v>1829</v>
      </c>
      <c r="B311" s="2">
        <v>43077</v>
      </c>
      <c r="C311" s="2">
        <v>43079</v>
      </c>
      <c r="D311" s="1" t="s">
        <v>11</v>
      </c>
      <c r="E311" s="1" t="s">
        <v>471</v>
      </c>
      <c r="F311" s="1" t="s">
        <v>1832</v>
      </c>
      <c r="G311">
        <v>31.92</v>
      </c>
      <c r="H311">
        <v>4</v>
      </c>
      <c r="I311">
        <v>0</v>
      </c>
      <c r="J311">
        <v>8.2992000000000008</v>
      </c>
      <c r="K311" t="str">
        <f>INDEX(product!B:B,MATCH('TABELA TOTAL'!$F1172,product!A:A,0))</f>
        <v>Technology</v>
      </c>
      <c r="L311" t="str">
        <f>INDEX(product!C:C,MATCH(F311,product!A:A,))</f>
        <v>Storage</v>
      </c>
      <c r="M311" t="str">
        <f>INDEX(product!D:D,MATCH(F311,product!A:A,))</f>
        <v>Iris Project Case</v>
      </c>
    </row>
    <row r="312" spans="1:13" x14ac:dyDescent="0.25">
      <c r="A312" s="1" t="s">
        <v>3954</v>
      </c>
      <c r="B312" s="2">
        <v>43077</v>
      </c>
      <c r="C312" s="2">
        <v>43078</v>
      </c>
      <c r="D312" s="1" t="s">
        <v>79</v>
      </c>
      <c r="E312" s="1" t="s">
        <v>722</v>
      </c>
      <c r="F312" s="1" t="s">
        <v>677</v>
      </c>
      <c r="G312">
        <v>29.79</v>
      </c>
      <c r="H312">
        <v>3</v>
      </c>
      <c r="I312">
        <v>0</v>
      </c>
      <c r="J312">
        <v>8.6390999999999991</v>
      </c>
      <c r="K312" t="str">
        <f>INDEX(product!B:B,MATCH('TABELA TOTAL'!$F3432,product!A:A,0))</f>
        <v>Furniture</v>
      </c>
      <c r="L312" t="str">
        <f>INDEX(product!C:C,MATCH(F312,product!A:A,))</f>
        <v>Storage</v>
      </c>
      <c r="M312" t="str">
        <f>INDEX(product!D:D,MATCH(F312,product!A:A,))</f>
        <v>Akro-Mils 12-Gallon Tote</v>
      </c>
    </row>
    <row r="313" spans="1:13" x14ac:dyDescent="0.25">
      <c r="A313" s="1" t="s">
        <v>3954</v>
      </c>
      <c r="B313" s="2">
        <v>43077</v>
      </c>
      <c r="C313" s="2">
        <v>43078</v>
      </c>
      <c r="D313" s="1" t="s">
        <v>79</v>
      </c>
      <c r="E313" s="1" t="s">
        <v>722</v>
      </c>
      <c r="F313" s="1" t="s">
        <v>3955</v>
      </c>
      <c r="G313">
        <v>128.9</v>
      </c>
      <c r="H313">
        <v>2</v>
      </c>
      <c r="I313">
        <v>0</v>
      </c>
      <c r="J313">
        <v>15.468</v>
      </c>
      <c r="K313" t="str">
        <f>INDEX(product!B:B,MATCH('TABELA TOTAL'!$F3433,product!A:A,0))</f>
        <v>Office Supplies</v>
      </c>
      <c r="L313" t="str">
        <f>INDEX(product!C:C,MATCH(F313,product!A:A,))</f>
        <v>Furnishings</v>
      </c>
      <c r="M313" t="str">
        <f>INDEX(product!D:D,MATCH(F313,product!A:A,))</f>
        <v>Tenex Traditional Chairmats for Hard Floors, Average Lip, 36" x 48"</v>
      </c>
    </row>
    <row r="314" spans="1:13" x14ac:dyDescent="0.25">
      <c r="A314" s="1" t="s">
        <v>3954</v>
      </c>
      <c r="B314" s="2">
        <v>43077</v>
      </c>
      <c r="C314" s="2">
        <v>43078</v>
      </c>
      <c r="D314" s="1" t="s">
        <v>79</v>
      </c>
      <c r="E314" s="1" t="s">
        <v>722</v>
      </c>
      <c r="F314" s="1" t="s">
        <v>1358</v>
      </c>
      <c r="G314">
        <v>60.12</v>
      </c>
      <c r="H314">
        <v>9</v>
      </c>
      <c r="I314">
        <v>0</v>
      </c>
      <c r="J314">
        <v>28.857600000000001</v>
      </c>
      <c r="K314" t="str">
        <f>INDEX(product!B:B,MATCH('TABELA TOTAL'!$F3434,product!A:A,0))</f>
        <v>Office Supplies</v>
      </c>
      <c r="L314" t="str">
        <f>INDEX(product!C:C,MATCH(F314,product!A:A,))</f>
        <v>Paper</v>
      </c>
      <c r="M314" t="str">
        <f>INDEX(product!D:D,MATCH(F314,product!A:A,))</f>
        <v>Xerox 1968</v>
      </c>
    </row>
    <row r="315" spans="1:13" x14ac:dyDescent="0.25">
      <c r="A315" s="1" t="s">
        <v>4929</v>
      </c>
      <c r="B315" s="2">
        <v>43077</v>
      </c>
      <c r="C315" s="2">
        <v>43081</v>
      </c>
      <c r="D315" s="1" t="s">
        <v>11</v>
      </c>
      <c r="E315" s="1" t="s">
        <v>557</v>
      </c>
      <c r="F315" s="1" t="s">
        <v>4930</v>
      </c>
      <c r="G315">
        <v>69.48</v>
      </c>
      <c r="H315">
        <v>1</v>
      </c>
      <c r="I315">
        <v>0</v>
      </c>
      <c r="J315">
        <v>20.844000000000001</v>
      </c>
      <c r="K315" t="str">
        <f>INDEX(product!B:B,MATCH('TABELA TOTAL'!$F4954,product!A:A,0))</f>
        <v>Technology</v>
      </c>
      <c r="L315" t="str">
        <f>INDEX(product!C:C,MATCH(F315,product!A:A,))</f>
        <v>Appliances</v>
      </c>
      <c r="M315" t="str">
        <f>INDEX(product!D:D,MATCH(F315,product!A:A,))</f>
        <v>Belkin 8-Outlet Premiere SurgeMaster II Surge Protectors</v>
      </c>
    </row>
    <row r="316" spans="1:13" x14ac:dyDescent="0.25">
      <c r="A316" s="1" t="s">
        <v>5202</v>
      </c>
      <c r="B316" s="2">
        <v>43077</v>
      </c>
      <c r="C316" s="2">
        <v>43083</v>
      </c>
      <c r="D316" s="1" t="s">
        <v>19</v>
      </c>
      <c r="E316" s="1" t="s">
        <v>3527</v>
      </c>
      <c r="F316" s="1" t="s">
        <v>4635</v>
      </c>
      <c r="G316">
        <v>87.92</v>
      </c>
      <c r="H316">
        <v>4</v>
      </c>
      <c r="I316">
        <v>0</v>
      </c>
      <c r="J316">
        <v>40.443199999999997</v>
      </c>
      <c r="K316" t="str">
        <f>INDEX(product!B:B,MATCH('TABELA TOTAL'!$F5409,product!A:A,0))</f>
        <v>Office Supplies</v>
      </c>
      <c r="L316" t="str">
        <f>INDEX(product!C:C,MATCH(F316,product!A:A,))</f>
        <v>Paper</v>
      </c>
      <c r="M316" t="str">
        <f>INDEX(product!D:D,MATCH(F316,product!A:A,))</f>
        <v>Xerox 1992</v>
      </c>
    </row>
    <row r="317" spans="1:13" x14ac:dyDescent="0.25">
      <c r="A317" s="1" t="s">
        <v>5202</v>
      </c>
      <c r="B317" s="2">
        <v>43077</v>
      </c>
      <c r="C317" s="2">
        <v>43083</v>
      </c>
      <c r="D317" s="1" t="s">
        <v>19</v>
      </c>
      <c r="E317" s="1" t="s">
        <v>3527</v>
      </c>
      <c r="F317" s="1" t="s">
        <v>1944</v>
      </c>
      <c r="G317">
        <v>22.423999999999999</v>
      </c>
      <c r="H317">
        <v>1</v>
      </c>
      <c r="I317">
        <v>0.2</v>
      </c>
      <c r="J317">
        <v>8.4090000000000007</v>
      </c>
      <c r="K317" t="str">
        <f>INDEX(product!B:B,MATCH('TABELA TOTAL'!$F5410,product!A:A,0))</f>
        <v>Office Supplies</v>
      </c>
      <c r="L317" t="str">
        <f>INDEX(product!C:C,MATCH(F317,product!A:A,))</f>
        <v>Binders</v>
      </c>
      <c r="M317" t="str">
        <f>INDEX(product!D:D,MATCH(F317,product!A:A,))</f>
        <v>Performers Binder/Pad Holder, Black</v>
      </c>
    </row>
    <row r="318" spans="1:13" x14ac:dyDescent="0.25">
      <c r="A318" s="1" t="s">
        <v>5202</v>
      </c>
      <c r="B318" s="2">
        <v>43077</v>
      </c>
      <c r="C318" s="2">
        <v>43083</v>
      </c>
      <c r="D318" s="1" t="s">
        <v>19</v>
      </c>
      <c r="E318" s="1" t="s">
        <v>3527</v>
      </c>
      <c r="F318" s="1" t="s">
        <v>889</v>
      </c>
      <c r="G318">
        <v>90.48</v>
      </c>
      <c r="H318">
        <v>3</v>
      </c>
      <c r="I318">
        <v>0.2</v>
      </c>
      <c r="J318">
        <v>33.93</v>
      </c>
      <c r="K318" t="str">
        <f>INDEX(product!B:B,MATCH('TABELA TOTAL'!$F5411,product!A:A,0))</f>
        <v>Furniture</v>
      </c>
      <c r="L318" t="str">
        <f>INDEX(product!C:C,MATCH(F318,product!A:A,))</f>
        <v>Binders</v>
      </c>
      <c r="M318" t="str">
        <f>INDEX(product!D:D,MATCH(F318,product!A:A,))</f>
        <v>Vinyl Sectional Post Binders</v>
      </c>
    </row>
    <row r="319" spans="1:13" x14ac:dyDescent="0.25">
      <c r="A319" s="1" t="s">
        <v>5202</v>
      </c>
      <c r="B319" s="2">
        <v>43077</v>
      </c>
      <c r="C319" s="2">
        <v>43083</v>
      </c>
      <c r="D319" s="1" t="s">
        <v>19</v>
      </c>
      <c r="E319" s="1" t="s">
        <v>3527</v>
      </c>
      <c r="F319" s="1" t="s">
        <v>3208</v>
      </c>
      <c r="G319">
        <v>42.76</v>
      </c>
      <c r="H319">
        <v>1</v>
      </c>
      <c r="I319">
        <v>0</v>
      </c>
      <c r="J319">
        <v>11.117599999999999</v>
      </c>
      <c r="K319" t="str">
        <f>INDEX(product!B:B,MATCH('TABELA TOTAL'!$F5412,product!A:A,0))</f>
        <v>Office Supplies</v>
      </c>
      <c r="L319" t="str">
        <f>INDEX(product!C:C,MATCH(F319,product!A:A,))</f>
        <v>Storage</v>
      </c>
      <c r="M319" t="str">
        <f>INDEX(product!D:D,MATCH(F319,product!A:A,))</f>
        <v>SAFCO Mobile Desk Side File, Wire Frame</v>
      </c>
    </row>
    <row r="320" spans="1:13" x14ac:dyDescent="0.25">
      <c r="A320" s="1" t="s">
        <v>5400</v>
      </c>
      <c r="B320" s="2">
        <v>43077</v>
      </c>
      <c r="C320" s="2">
        <v>43082</v>
      </c>
      <c r="D320" s="1" t="s">
        <v>19</v>
      </c>
      <c r="E320" s="1" t="s">
        <v>837</v>
      </c>
      <c r="F320" s="1" t="s">
        <v>2425</v>
      </c>
      <c r="G320">
        <v>178.11</v>
      </c>
      <c r="H320">
        <v>3</v>
      </c>
      <c r="I320">
        <v>0</v>
      </c>
      <c r="J320">
        <v>32.059800000000003</v>
      </c>
      <c r="K320" t="str">
        <f>INDEX(product!B:B,MATCH('TABELA TOTAL'!$F5729,product!A:A,0))</f>
        <v>Office Supplies</v>
      </c>
      <c r="L320" t="str">
        <f>INDEX(product!C:C,MATCH(F320,product!A:A,))</f>
        <v>Accessories</v>
      </c>
      <c r="M320" t="str">
        <f>INDEX(product!D:D,MATCH(F320,product!A:A,))</f>
        <v>Logitech G105 Gaming Keyboard</v>
      </c>
    </row>
    <row r="321" spans="1:13" x14ac:dyDescent="0.25">
      <c r="A321" s="1" t="s">
        <v>5400</v>
      </c>
      <c r="B321" s="2">
        <v>43077</v>
      </c>
      <c r="C321" s="2">
        <v>43082</v>
      </c>
      <c r="D321" s="1" t="s">
        <v>19</v>
      </c>
      <c r="E321" s="1" t="s">
        <v>837</v>
      </c>
      <c r="F321" s="1" t="s">
        <v>2084</v>
      </c>
      <c r="G321">
        <v>1089.75</v>
      </c>
      <c r="H321">
        <v>3</v>
      </c>
      <c r="I321">
        <v>0</v>
      </c>
      <c r="J321">
        <v>305.13</v>
      </c>
      <c r="K321" t="str">
        <f>INDEX(product!B:B,MATCH('TABELA TOTAL'!$F5730,product!A:A,0))</f>
        <v>Office Supplies</v>
      </c>
      <c r="L321" t="str">
        <f>INDEX(product!C:C,MATCH(F321,product!A:A,))</f>
        <v>Appliances</v>
      </c>
      <c r="M321" t="str">
        <f>INDEX(product!D:D,MATCH(F321,product!A:A,))</f>
        <v>Hoover WindTunnel Plus Canister Vacuum</v>
      </c>
    </row>
    <row r="322" spans="1:13" x14ac:dyDescent="0.25">
      <c r="A322" s="1" t="s">
        <v>5400</v>
      </c>
      <c r="B322" s="2">
        <v>43077</v>
      </c>
      <c r="C322" s="2">
        <v>43082</v>
      </c>
      <c r="D322" s="1" t="s">
        <v>19</v>
      </c>
      <c r="E322" s="1" t="s">
        <v>837</v>
      </c>
      <c r="F322" s="1" t="s">
        <v>1188</v>
      </c>
      <c r="G322">
        <v>61.06</v>
      </c>
      <c r="H322">
        <v>2</v>
      </c>
      <c r="I322">
        <v>0</v>
      </c>
      <c r="J322">
        <v>28.087599999999998</v>
      </c>
      <c r="K322" t="str">
        <f>INDEX(product!B:B,MATCH('TABELA TOTAL'!$F5731,product!A:A,0))</f>
        <v>Office Supplies</v>
      </c>
      <c r="L322" t="str">
        <f>INDEX(product!C:C,MATCH(F322,product!A:A,))</f>
        <v>Labels</v>
      </c>
      <c r="M322" t="str">
        <f>INDEX(product!D:D,MATCH(F322,product!A:A,))</f>
        <v>Avery 4027 File Folder Labels for Dot Matrix Printers, 5000 Labels per Box, White</v>
      </c>
    </row>
    <row r="323" spans="1:13" x14ac:dyDescent="0.25">
      <c r="A323" s="1" t="s">
        <v>5400</v>
      </c>
      <c r="B323" s="2">
        <v>43077</v>
      </c>
      <c r="C323" s="2">
        <v>43082</v>
      </c>
      <c r="D323" s="1" t="s">
        <v>19</v>
      </c>
      <c r="E323" s="1" t="s">
        <v>837</v>
      </c>
      <c r="F323" s="1" t="s">
        <v>2520</v>
      </c>
      <c r="G323">
        <v>459.92</v>
      </c>
      <c r="H323">
        <v>4</v>
      </c>
      <c r="I323">
        <v>0</v>
      </c>
      <c r="J323">
        <v>41.392800000000001</v>
      </c>
      <c r="K323" t="str">
        <f>INDEX(product!B:B,MATCH('TABELA TOTAL'!$F5732,product!A:A,0))</f>
        <v>Office Supplies</v>
      </c>
      <c r="L323" t="str">
        <f>INDEX(product!C:C,MATCH(F323,product!A:A,))</f>
        <v>Bookcases</v>
      </c>
      <c r="M323" t="str">
        <f>INDEX(product!D:D,MATCH(F323,product!A:A,))</f>
        <v>Sauder Camden County Collection Libraries, Planked Cherry Finish</v>
      </c>
    </row>
    <row r="324" spans="1:13" x14ac:dyDescent="0.25">
      <c r="A324" s="1" t="s">
        <v>5400</v>
      </c>
      <c r="B324" s="2">
        <v>43077</v>
      </c>
      <c r="C324" s="2">
        <v>43082</v>
      </c>
      <c r="D324" s="1" t="s">
        <v>19</v>
      </c>
      <c r="E324" s="1" t="s">
        <v>837</v>
      </c>
      <c r="F324" s="1" t="s">
        <v>640</v>
      </c>
      <c r="G324">
        <v>27.52</v>
      </c>
      <c r="H324">
        <v>4</v>
      </c>
      <c r="I324">
        <v>0</v>
      </c>
      <c r="J324">
        <v>12.6592</v>
      </c>
      <c r="K324" t="str">
        <f>INDEX(product!B:B,MATCH('TABELA TOTAL'!$F5733,product!A:A,0))</f>
        <v>Furniture</v>
      </c>
      <c r="L324" t="str">
        <f>INDEX(product!C:C,MATCH(F324,product!A:A,))</f>
        <v>Paper</v>
      </c>
      <c r="M324" t="str">
        <f>INDEX(product!D:D,MATCH(F324,product!A:A,))</f>
        <v>Adams Phone Message Book, 200 Message Capacity, 8 1/16 x 11</v>
      </c>
    </row>
    <row r="325" spans="1:13" x14ac:dyDescent="0.25">
      <c r="A325" s="1" t="s">
        <v>6507</v>
      </c>
      <c r="B325" s="2">
        <v>43077</v>
      </c>
      <c r="C325" s="2">
        <v>43079</v>
      </c>
      <c r="D325" s="1" t="s">
        <v>11</v>
      </c>
      <c r="E325" s="1" t="s">
        <v>867</v>
      </c>
      <c r="F325" s="1" t="s">
        <v>1226</v>
      </c>
      <c r="G325">
        <v>592.74</v>
      </c>
      <c r="H325">
        <v>6</v>
      </c>
      <c r="I325">
        <v>0</v>
      </c>
      <c r="J325">
        <v>160.03980000000001</v>
      </c>
      <c r="K325" t="str">
        <f>INDEX(product!B:B,MATCH('TABELA TOTAL'!$F7822,product!A:A,0))</f>
        <v>Office Supplies</v>
      </c>
      <c r="L325" t="str">
        <f>INDEX(product!C:C,MATCH(F325,product!A:A,))</f>
        <v>Storage</v>
      </c>
      <c r="M325" t="str">
        <f>INDEX(product!D:D,MATCH(F325,product!A:A,))</f>
        <v>Recycled Data-Pak for Archival Bound Computer Printouts, 12-1/2 x 12-1/2 x 16</v>
      </c>
    </row>
    <row r="326" spans="1:13" x14ac:dyDescent="0.25">
      <c r="A326" s="1" t="s">
        <v>6645</v>
      </c>
      <c r="B326" s="2">
        <v>43077</v>
      </c>
      <c r="C326" s="2">
        <v>43084</v>
      </c>
      <c r="D326" s="1" t="s">
        <v>19</v>
      </c>
      <c r="E326" s="1" t="s">
        <v>1238</v>
      </c>
      <c r="F326" s="1" t="s">
        <v>787</v>
      </c>
      <c r="G326">
        <v>215.54400000000001</v>
      </c>
      <c r="H326">
        <v>4</v>
      </c>
      <c r="I326">
        <v>0.3</v>
      </c>
      <c r="J326">
        <v>-58.504800000000003</v>
      </c>
      <c r="K326" t="str">
        <f>INDEX(product!B:B,MATCH('TABELA TOTAL'!$F8110,product!A:A,0))</f>
        <v>Furniture</v>
      </c>
      <c r="L326" t="str">
        <f>INDEX(product!C:C,MATCH(F326,product!A:A,))</f>
        <v>Chairs</v>
      </c>
      <c r="M326" t="str">
        <f>INDEX(product!D:D,MATCH(F326,product!A:A,))</f>
        <v>Global Deluxe Steno Chair</v>
      </c>
    </row>
    <row r="327" spans="1:13" x14ac:dyDescent="0.25">
      <c r="A327" s="1" t="s">
        <v>7000</v>
      </c>
      <c r="B327" s="2">
        <v>43077</v>
      </c>
      <c r="C327" s="2">
        <v>43080</v>
      </c>
      <c r="D327" s="1" t="s">
        <v>79</v>
      </c>
      <c r="E327" s="1" t="s">
        <v>324</v>
      </c>
      <c r="F327" s="1" t="s">
        <v>328</v>
      </c>
      <c r="G327">
        <v>13.247999999999999</v>
      </c>
      <c r="H327">
        <v>4</v>
      </c>
      <c r="I327">
        <v>0.2</v>
      </c>
      <c r="J327">
        <v>3.6432000000000002</v>
      </c>
      <c r="K327" t="str">
        <f>INDEX(product!B:B,MATCH('TABELA TOTAL'!$F8740,product!A:A,0))</f>
        <v>Office Supplies</v>
      </c>
      <c r="L327" t="str">
        <f>INDEX(product!C:C,MATCH(F327,product!A:A,))</f>
        <v>Art</v>
      </c>
      <c r="M327" t="str">
        <f>INDEX(product!D:D,MATCH(F327,product!A:A,))</f>
        <v>BIC Brite Liner Highlighters</v>
      </c>
    </row>
    <row r="328" spans="1:13" x14ac:dyDescent="0.25">
      <c r="A328" s="1" t="s">
        <v>7000</v>
      </c>
      <c r="B328" s="2">
        <v>43077</v>
      </c>
      <c r="C328" s="2">
        <v>43080</v>
      </c>
      <c r="D328" s="1" t="s">
        <v>79</v>
      </c>
      <c r="E328" s="1" t="s">
        <v>324</v>
      </c>
      <c r="F328" s="1" t="s">
        <v>862</v>
      </c>
      <c r="G328">
        <v>83.988</v>
      </c>
      <c r="H328">
        <v>2</v>
      </c>
      <c r="I328">
        <v>0.4</v>
      </c>
      <c r="J328">
        <v>-20.997</v>
      </c>
      <c r="K328" t="str">
        <f>INDEX(product!B:B,MATCH('TABELA TOTAL'!$F8741,product!A:A,0))</f>
        <v>Office Supplies</v>
      </c>
      <c r="L328" t="str">
        <f>INDEX(product!C:C,MATCH(F328,product!A:A,))</f>
        <v>Phones</v>
      </c>
      <c r="M328" t="str">
        <f>INDEX(product!D:D,MATCH(F328,product!A:A,))</f>
        <v>iHome FM Clock Radio with Lightning Dock</v>
      </c>
    </row>
    <row r="329" spans="1:13" x14ac:dyDescent="0.25">
      <c r="A329" s="1" t="s">
        <v>999</v>
      </c>
      <c r="B329" s="2">
        <v>43076</v>
      </c>
      <c r="C329" s="2">
        <v>43079</v>
      </c>
      <c r="D329" s="1" t="s">
        <v>79</v>
      </c>
      <c r="E329" s="1" t="s">
        <v>1000</v>
      </c>
      <c r="F329" s="1" t="s">
        <v>1001</v>
      </c>
      <c r="G329">
        <v>374.37599999999998</v>
      </c>
      <c r="H329">
        <v>3</v>
      </c>
      <c r="I329">
        <v>0.2</v>
      </c>
      <c r="J329">
        <v>46.796999999999997</v>
      </c>
      <c r="K329" t="str">
        <f>INDEX(product!B:B,MATCH('TABELA TOTAL'!$F567,product!A:A,0))</f>
        <v>Furniture</v>
      </c>
      <c r="L329" t="str">
        <f>INDEX(product!C:C,MATCH(F329,product!A:A,))</f>
        <v>Phones</v>
      </c>
      <c r="M329" t="str">
        <f>INDEX(product!D:D,MATCH(F329,product!A:A,))</f>
        <v>Cisco SPA301</v>
      </c>
    </row>
    <row r="330" spans="1:13" x14ac:dyDescent="0.25">
      <c r="A330" s="1" t="s">
        <v>4265</v>
      </c>
      <c r="B330" s="2">
        <v>43076</v>
      </c>
      <c r="C330" s="2">
        <v>43081</v>
      </c>
      <c r="D330" s="1" t="s">
        <v>19</v>
      </c>
      <c r="E330" s="1" t="s">
        <v>432</v>
      </c>
      <c r="F330" s="1" t="s">
        <v>2412</v>
      </c>
      <c r="G330">
        <v>3.552</v>
      </c>
      <c r="H330">
        <v>3</v>
      </c>
      <c r="I330">
        <v>0.2</v>
      </c>
      <c r="J330">
        <v>1.2432000000000001</v>
      </c>
      <c r="K330" t="str">
        <f>INDEX(product!B:B,MATCH('TABELA TOTAL'!$F3898,product!A:A,0))</f>
        <v>Office Supplies</v>
      </c>
      <c r="L330" t="str">
        <f>INDEX(product!C:C,MATCH(F330,product!A:A,))</f>
        <v>Fasteners</v>
      </c>
      <c r="M330" t="str">
        <f>INDEX(product!D:D,MATCH(F330,product!A:A,))</f>
        <v>Binder Clips by OIC</v>
      </c>
    </row>
    <row r="331" spans="1:13" x14ac:dyDescent="0.25">
      <c r="A331" s="1" t="s">
        <v>4265</v>
      </c>
      <c r="B331" s="2">
        <v>43076</v>
      </c>
      <c r="C331" s="2">
        <v>43081</v>
      </c>
      <c r="D331" s="1" t="s">
        <v>19</v>
      </c>
      <c r="E331" s="1" t="s">
        <v>432</v>
      </c>
      <c r="F331" s="1" t="s">
        <v>186</v>
      </c>
      <c r="G331">
        <v>15.552</v>
      </c>
      <c r="H331">
        <v>3</v>
      </c>
      <c r="I331">
        <v>0.2</v>
      </c>
      <c r="J331">
        <v>5.4432</v>
      </c>
      <c r="K331" t="str">
        <f>INDEX(product!B:B,MATCH('TABELA TOTAL'!$F3899,product!A:A,0))</f>
        <v>Office Supplies</v>
      </c>
      <c r="L331" t="str">
        <f>INDEX(product!C:C,MATCH(F331,product!A:A,))</f>
        <v>Paper</v>
      </c>
      <c r="M331" t="str">
        <f>INDEX(product!D:D,MATCH(F331,product!A:A,))</f>
        <v>Xerox 1995</v>
      </c>
    </row>
    <row r="332" spans="1:13" x14ac:dyDescent="0.25">
      <c r="A332" s="1" t="s">
        <v>4267</v>
      </c>
      <c r="B332" s="2">
        <v>43076</v>
      </c>
      <c r="C332" s="2">
        <v>43078</v>
      </c>
      <c r="D332" s="1" t="s">
        <v>79</v>
      </c>
      <c r="E332" s="1" t="s">
        <v>566</v>
      </c>
      <c r="F332" s="1" t="s">
        <v>857</v>
      </c>
      <c r="G332">
        <v>127.98399999999999</v>
      </c>
      <c r="H332">
        <v>2</v>
      </c>
      <c r="I332">
        <v>0.2</v>
      </c>
      <c r="J332">
        <v>25.596800000000002</v>
      </c>
      <c r="K332" t="str">
        <f>INDEX(product!B:B,MATCH('TABELA TOTAL'!$F3901,product!A:A,0))</f>
        <v>Furniture</v>
      </c>
      <c r="L332" t="str">
        <f>INDEX(product!C:C,MATCH(F332,product!A:A,))</f>
        <v>Accessories</v>
      </c>
      <c r="M332" t="str">
        <f>INDEX(product!D:D,MATCH(F332,product!A:A,))</f>
        <v>Logitech G602 Wireless Gaming Mouse</v>
      </c>
    </row>
    <row r="333" spans="1:13" x14ac:dyDescent="0.25">
      <c r="A333" s="1" t="s">
        <v>4550</v>
      </c>
      <c r="B333" s="2">
        <v>43076</v>
      </c>
      <c r="C333" s="2">
        <v>43080</v>
      </c>
      <c r="D333" s="1" t="s">
        <v>19</v>
      </c>
      <c r="E333" s="1" t="s">
        <v>1273</v>
      </c>
      <c r="F333" s="1" t="s">
        <v>4551</v>
      </c>
      <c r="G333">
        <v>82.38</v>
      </c>
      <c r="H333">
        <v>6</v>
      </c>
      <c r="I333">
        <v>0</v>
      </c>
      <c r="J333">
        <v>25.537800000000001</v>
      </c>
      <c r="K333" t="str">
        <f>INDEX(product!B:B,MATCH('TABELA TOTAL'!$F4320,product!A:A,0))</f>
        <v>Office Supplies</v>
      </c>
      <c r="L333" t="str">
        <f>INDEX(product!C:C,MATCH(F333,product!A:A,))</f>
        <v>Furnishings</v>
      </c>
      <c r="M333" t="str">
        <f>INDEX(product!D:D,MATCH(F333,product!A:A,))</f>
        <v>DAX Wood Document Frame.</v>
      </c>
    </row>
    <row r="334" spans="1:13" x14ac:dyDescent="0.25">
      <c r="A334" s="1" t="s">
        <v>4952</v>
      </c>
      <c r="B334" s="2">
        <v>43076</v>
      </c>
      <c r="C334" s="2">
        <v>43082</v>
      </c>
      <c r="D334" s="1" t="s">
        <v>19</v>
      </c>
      <c r="E334" s="1" t="s">
        <v>1997</v>
      </c>
      <c r="F334" s="1" t="s">
        <v>4395</v>
      </c>
      <c r="G334">
        <v>1889.99</v>
      </c>
      <c r="H334">
        <v>5</v>
      </c>
      <c r="I334">
        <v>0.8</v>
      </c>
      <c r="J334">
        <v>-2929.4845</v>
      </c>
      <c r="K334" t="str">
        <f>INDEX(product!B:B,MATCH('TABELA TOTAL'!$F4993,product!A:A,0))</f>
        <v>Office Supplies</v>
      </c>
      <c r="L334" t="str">
        <f>INDEX(product!C:C,MATCH(F334,product!A:A,))</f>
        <v>Binders</v>
      </c>
      <c r="M334" t="str">
        <f>INDEX(product!D:D,MATCH(F334,product!A:A,))</f>
        <v>Ibico EPK-21 Electric Binding System</v>
      </c>
    </row>
    <row r="335" spans="1:13" x14ac:dyDescent="0.25">
      <c r="A335" s="1" t="s">
        <v>6527</v>
      </c>
      <c r="B335" s="2">
        <v>43076</v>
      </c>
      <c r="C335" s="2">
        <v>43081</v>
      </c>
      <c r="D335" s="1" t="s">
        <v>19</v>
      </c>
      <c r="E335" s="1" t="s">
        <v>24</v>
      </c>
      <c r="F335" s="1" t="s">
        <v>3102</v>
      </c>
      <c r="G335">
        <v>320.64</v>
      </c>
      <c r="H335">
        <v>4</v>
      </c>
      <c r="I335">
        <v>0</v>
      </c>
      <c r="J335">
        <v>89.779200000000003</v>
      </c>
      <c r="K335" t="str">
        <f>INDEX(product!B:B,MATCH('TABELA TOTAL'!$F7856,product!A:A,0))</f>
        <v>Furniture</v>
      </c>
      <c r="L335" t="str">
        <f>INDEX(product!C:C,MATCH(F335,product!A:A,))</f>
        <v>Appliances</v>
      </c>
      <c r="M335" t="str">
        <f>INDEX(product!D:D,MATCH(F335,product!A:A,))</f>
        <v>Eureka The Boss Lite 10-Amp Upright Vacuum, Blue</v>
      </c>
    </row>
    <row r="336" spans="1:13" x14ac:dyDescent="0.25">
      <c r="A336" s="1" t="s">
        <v>6527</v>
      </c>
      <c r="B336" s="2">
        <v>43076</v>
      </c>
      <c r="C336" s="2">
        <v>43081</v>
      </c>
      <c r="D336" s="1" t="s">
        <v>19</v>
      </c>
      <c r="E336" s="1" t="s">
        <v>24</v>
      </c>
      <c r="F336" s="1" t="s">
        <v>414</v>
      </c>
      <c r="G336">
        <v>52</v>
      </c>
      <c r="H336">
        <v>4</v>
      </c>
      <c r="I336">
        <v>0</v>
      </c>
      <c r="J336">
        <v>23.4</v>
      </c>
      <c r="K336" t="str">
        <f>INDEX(product!B:B,MATCH('TABELA TOTAL'!$F7857,product!A:A,0))</f>
        <v>Office Supplies</v>
      </c>
      <c r="L336" t="str">
        <f>INDEX(product!C:C,MATCH(F336,product!A:A,))</f>
        <v>Accessories</v>
      </c>
      <c r="M336" t="str">
        <f>INDEX(product!D:D,MATCH(F336,product!A:A,))</f>
        <v>Memorex Micro Travel Drive 8 GB</v>
      </c>
    </row>
    <row r="337" spans="1:13" x14ac:dyDescent="0.25">
      <c r="A337" s="1" t="s">
        <v>7577</v>
      </c>
      <c r="B337" s="2">
        <v>43076</v>
      </c>
      <c r="C337" s="2">
        <v>43083</v>
      </c>
      <c r="D337" s="1" t="s">
        <v>19</v>
      </c>
      <c r="E337" s="1" t="s">
        <v>1982</v>
      </c>
      <c r="F337" s="1" t="s">
        <v>3073</v>
      </c>
      <c r="G337">
        <v>50.04</v>
      </c>
      <c r="H337">
        <v>6</v>
      </c>
      <c r="I337">
        <v>0</v>
      </c>
      <c r="J337">
        <v>25.02</v>
      </c>
      <c r="K337" t="str">
        <f>INDEX(product!B:B,MATCH('TABELA TOTAL'!$F9770,product!A:A,0))</f>
        <v>Office Supplies</v>
      </c>
      <c r="L337" t="str">
        <f>INDEX(product!C:C,MATCH(F337,product!A:A,))</f>
        <v>Paper</v>
      </c>
      <c r="M337" t="str">
        <f>INDEX(product!D:D,MATCH(F337,product!A:A,))</f>
        <v>REDIFORM Incoming/Outgoing Call Register, 11" X 8 1/2", 100 Messages</v>
      </c>
    </row>
    <row r="338" spans="1:13" x14ac:dyDescent="0.25">
      <c r="A338" s="1" t="s">
        <v>6021</v>
      </c>
      <c r="B338" s="2">
        <v>43075</v>
      </c>
      <c r="C338" s="2">
        <v>43077</v>
      </c>
      <c r="D338" s="1" t="s">
        <v>11</v>
      </c>
      <c r="E338" s="1" t="s">
        <v>1198</v>
      </c>
      <c r="F338" s="1" t="s">
        <v>1417</v>
      </c>
      <c r="G338">
        <v>10.68</v>
      </c>
      <c r="H338">
        <v>1</v>
      </c>
      <c r="I338">
        <v>0</v>
      </c>
      <c r="J338">
        <v>2.8835999999999999</v>
      </c>
      <c r="K338" t="str">
        <f>INDEX(product!B:B,MATCH('TABELA TOTAL'!$F6907,product!A:A,0))</f>
        <v>Office Supplies</v>
      </c>
      <c r="L338" t="str">
        <f>INDEX(product!C:C,MATCH(F338,product!A:A,))</f>
        <v>Storage</v>
      </c>
      <c r="M338" t="str">
        <f>INDEX(product!D:D,MATCH(F338,product!A:A,))</f>
        <v>Staple magnet</v>
      </c>
    </row>
    <row r="339" spans="1:13" x14ac:dyDescent="0.25">
      <c r="A339" s="1" t="s">
        <v>1154</v>
      </c>
      <c r="B339" s="2">
        <v>43074</v>
      </c>
      <c r="C339" s="2">
        <v>43077</v>
      </c>
      <c r="D339" s="1" t="s">
        <v>79</v>
      </c>
      <c r="E339" s="1" t="s">
        <v>1155</v>
      </c>
      <c r="F339" s="1" t="s">
        <v>1156</v>
      </c>
      <c r="G339">
        <v>61.44</v>
      </c>
      <c r="H339">
        <v>3</v>
      </c>
      <c r="I339">
        <v>0</v>
      </c>
      <c r="J339">
        <v>16.588799999999999</v>
      </c>
      <c r="K339" t="str">
        <f>INDEX(product!B:B,MATCH('TABELA TOTAL'!$F675,product!A:A,0))</f>
        <v>Technology</v>
      </c>
      <c r="L339" t="str">
        <f>INDEX(product!C:C,MATCH(F339,product!A:A,))</f>
        <v>Appliances</v>
      </c>
      <c r="M339" t="str">
        <f>INDEX(product!D:D,MATCH(F339,product!A:A,))</f>
        <v>Kensington 6 Outlet Guardian Standard Surge Protector</v>
      </c>
    </row>
    <row r="340" spans="1:13" x14ac:dyDescent="0.25">
      <c r="A340" s="1" t="s">
        <v>1154</v>
      </c>
      <c r="B340" s="2">
        <v>43074</v>
      </c>
      <c r="C340" s="2">
        <v>43077</v>
      </c>
      <c r="D340" s="1" t="s">
        <v>79</v>
      </c>
      <c r="E340" s="1" t="s">
        <v>1155</v>
      </c>
      <c r="F340" s="1" t="s">
        <v>1157</v>
      </c>
      <c r="G340">
        <v>38.9</v>
      </c>
      <c r="H340">
        <v>5</v>
      </c>
      <c r="I340">
        <v>0</v>
      </c>
      <c r="J340">
        <v>17.504999999999999</v>
      </c>
      <c r="K340" t="str">
        <f>INDEX(product!B:B,MATCH('TABELA TOTAL'!$F676,product!A:A,0))</f>
        <v>Office Supplies</v>
      </c>
      <c r="L340" t="str">
        <f>INDEX(product!C:C,MATCH(F340,product!A:A,))</f>
        <v>Paper</v>
      </c>
      <c r="M340" t="str">
        <f>INDEX(product!D:D,MATCH(F340,product!A:A,))</f>
        <v>Southworth 100% Résumé Paper, 24lb.</v>
      </c>
    </row>
    <row r="341" spans="1:13" x14ac:dyDescent="0.25">
      <c r="A341" s="1" t="s">
        <v>1154</v>
      </c>
      <c r="B341" s="2">
        <v>43074</v>
      </c>
      <c r="C341" s="2">
        <v>43077</v>
      </c>
      <c r="D341" s="1" t="s">
        <v>79</v>
      </c>
      <c r="E341" s="1" t="s">
        <v>1155</v>
      </c>
      <c r="F341" s="1" t="s">
        <v>447</v>
      </c>
      <c r="G341">
        <v>99.39</v>
      </c>
      <c r="H341">
        <v>3</v>
      </c>
      <c r="I341">
        <v>0</v>
      </c>
      <c r="J341">
        <v>40.749899999999997</v>
      </c>
      <c r="K341" t="str">
        <f>INDEX(product!B:B,MATCH('TABELA TOTAL'!$F677,product!A:A,0))</f>
        <v>Office Supplies</v>
      </c>
      <c r="L341" t="str">
        <f>INDEX(product!C:C,MATCH(F341,product!A:A,))</f>
        <v>Accessories</v>
      </c>
      <c r="M341" t="str">
        <f>INDEX(product!D:D,MATCH(F341,product!A:A,))</f>
        <v>Logitech P710e Mobile Speakerphone</v>
      </c>
    </row>
    <row r="342" spans="1:13" x14ac:dyDescent="0.25">
      <c r="A342" s="1" t="s">
        <v>2708</v>
      </c>
      <c r="B342" s="2">
        <v>43074</v>
      </c>
      <c r="C342" s="2">
        <v>43076</v>
      </c>
      <c r="D342" s="1" t="s">
        <v>11</v>
      </c>
      <c r="E342" s="1" t="s">
        <v>1178</v>
      </c>
      <c r="F342" s="1" t="s">
        <v>670</v>
      </c>
      <c r="G342">
        <v>92.94</v>
      </c>
      <c r="H342">
        <v>3</v>
      </c>
      <c r="I342">
        <v>0</v>
      </c>
      <c r="J342">
        <v>41.823</v>
      </c>
      <c r="K342" t="str">
        <f>INDEX(product!B:B,MATCH('TABELA TOTAL'!$F1926,product!A:A,0))</f>
        <v>Office Supplies</v>
      </c>
      <c r="L342" t="str">
        <f>INDEX(product!C:C,MATCH(F342,product!A:A,))</f>
        <v>Paper</v>
      </c>
      <c r="M342" t="str">
        <f>INDEX(product!D:D,MATCH(F342,product!A:A,))</f>
        <v>Xerox 1960</v>
      </c>
    </row>
    <row r="343" spans="1:13" x14ac:dyDescent="0.25">
      <c r="A343" s="1" t="s">
        <v>2980</v>
      </c>
      <c r="B343" s="2">
        <v>43074</v>
      </c>
      <c r="C343" s="2">
        <v>43079</v>
      </c>
      <c r="D343" s="1" t="s">
        <v>19</v>
      </c>
      <c r="E343" s="1" t="s">
        <v>1978</v>
      </c>
      <c r="F343" s="1" t="s">
        <v>1762</v>
      </c>
      <c r="G343">
        <v>205.03</v>
      </c>
      <c r="H343">
        <v>7</v>
      </c>
      <c r="I343">
        <v>0</v>
      </c>
      <c r="J343">
        <v>67.659899999999993</v>
      </c>
      <c r="K343" t="str">
        <f>INDEX(product!B:B,MATCH('TABELA TOTAL'!$F2236,product!A:A,0))</f>
        <v>Furniture</v>
      </c>
      <c r="L343" t="str">
        <f>INDEX(product!C:C,MATCH(F343,product!A:A,))</f>
        <v>Accessories</v>
      </c>
      <c r="M343" t="str">
        <f>INDEX(product!D:D,MATCH(F343,product!A:A,))</f>
        <v>Logitech ClearChat Comfort/USB Headset H390</v>
      </c>
    </row>
    <row r="344" spans="1:13" x14ac:dyDescent="0.25">
      <c r="A344" s="1" t="s">
        <v>3784</v>
      </c>
      <c r="B344" s="2">
        <v>43074</v>
      </c>
      <c r="C344" s="2">
        <v>43080</v>
      </c>
      <c r="D344" s="1" t="s">
        <v>19</v>
      </c>
      <c r="E344" s="1" t="s">
        <v>1929</v>
      </c>
      <c r="F344" s="1" t="s">
        <v>25</v>
      </c>
      <c r="G344">
        <v>20.94</v>
      </c>
      <c r="H344">
        <v>3</v>
      </c>
      <c r="I344">
        <v>0</v>
      </c>
      <c r="J344">
        <v>6.0726000000000004</v>
      </c>
      <c r="K344" t="str">
        <f>INDEX(product!B:B,MATCH('TABELA TOTAL'!$F3180,product!A:A,0))</f>
        <v>Office Supplies</v>
      </c>
      <c r="L344" t="str">
        <f>INDEX(product!C:C,MATCH(F344,product!A:A,))</f>
        <v>Furnishings</v>
      </c>
      <c r="M344" t="str">
        <f>INDEX(product!D:D,MATCH(F344,product!A:A,))</f>
        <v>Eldon Expressions Wood and Plastic Desk Accessories, Cherry Wood</v>
      </c>
    </row>
    <row r="345" spans="1:13" x14ac:dyDescent="0.25">
      <c r="A345" s="1" t="s">
        <v>3784</v>
      </c>
      <c r="B345" s="2">
        <v>43074</v>
      </c>
      <c r="C345" s="2">
        <v>43080</v>
      </c>
      <c r="D345" s="1" t="s">
        <v>19</v>
      </c>
      <c r="E345" s="1" t="s">
        <v>1929</v>
      </c>
      <c r="F345" s="1" t="s">
        <v>290</v>
      </c>
      <c r="G345">
        <v>58.68</v>
      </c>
      <c r="H345">
        <v>2</v>
      </c>
      <c r="I345">
        <v>0</v>
      </c>
      <c r="J345">
        <v>18.190799999999999</v>
      </c>
      <c r="K345" t="str">
        <f>INDEX(product!B:B,MATCH('TABELA TOTAL'!$F3181,product!A:A,0))</f>
        <v>Office Supplies</v>
      </c>
      <c r="L345" t="str">
        <f>INDEX(product!C:C,MATCH(F345,product!A:A,))</f>
        <v>Furnishings</v>
      </c>
      <c r="M345" t="str">
        <f>INDEX(product!D:D,MATCH(F345,product!A:A,))</f>
        <v>Seth Thomas 14" Putty-Colored Wall Clock</v>
      </c>
    </row>
    <row r="346" spans="1:13" x14ac:dyDescent="0.25">
      <c r="A346" s="1" t="s">
        <v>3784</v>
      </c>
      <c r="B346" s="2">
        <v>43074</v>
      </c>
      <c r="C346" s="2">
        <v>43080</v>
      </c>
      <c r="D346" s="1" t="s">
        <v>19</v>
      </c>
      <c r="E346" s="1" t="s">
        <v>1929</v>
      </c>
      <c r="F346" s="1" t="s">
        <v>952</v>
      </c>
      <c r="G346">
        <v>254.9</v>
      </c>
      <c r="H346">
        <v>5</v>
      </c>
      <c r="I346">
        <v>0</v>
      </c>
      <c r="J346">
        <v>68.822999999999993</v>
      </c>
      <c r="K346" t="str">
        <f>INDEX(product!B:B,MATCH('TABELA TOTAL'!$F3182,product!A:A,0))</f>
        <v>Office Supplies</v>
      </c>
      <c r="L346" t="str">
        <f>INDEX(product!C:C,MATCH(F346,product!A:A,))</f>
        <v>Appliances</v>
      </c>
      <c r="M346" t="str">
        <f>INDEX(product!D:D,MATCH(F346,product!A:A,))</f>
        <v>Eureka The Boss Cordless Rechargeable Stick Vac</v>
      </c>
    </row>
    <row r="347" spans="1:13" x14ac:dyDescent="0.25">
      <c r="A347" s="1" t="s">
        <v>3956</v>
      </c>
      <c r="B347" s="2">
        <v>43074</v>
      </c>
      <c r="C347" s="2">
        <v>43078</v>
      </c>
      <c r="D347" s="1" t="s">
        <v>19</v>
      </c>
      <c r="E347" s="1" t="s">
        <v>1182</v>
      </c>
      <c r="F347" s="1" t="s">
        <v>3162</v>
      </c>
      <c r="G347">
        <v>24.815999999999999</v>
      </c>
      <c r="H347">
        <v>3</v>
      </c>
      <c r="I347">
        <v>0.2</v>
      </c>
      <c r="J347">
        <v>8.3754000000000008</v>
      </c>
      <c r="K347" t="str">
        <f>INDEX(product!B:B,MATCH('TABELA TOTAL'!$F3435,product!A:A,0))</f>
        <v>Office Supplies</v>
      </c>
      <c r="L347" t="str">
        <f>INDEX(product!C:C,MATCH(F347,product!A:A,))</f>
        <v>Binders</v>
      </c>
      <c r="M347" t="str">
        <f>INDEX(product!D:D,MATCH(F347,product!A:A,))</f>
        <v>GBC Wire Binding Combs</v>
      </c>
    </row>
    <row r="348" spans="1:13" x14ac:dyDescent="0.25">
      <c r="A348" s="1" t="s">
        <v>3956</v>
      </c>
      <c r="B348" s="2">
        <v>43074</v>
      </c>
      <c r="C348" s="2">
        <v>43078</v>
      </c>
      <c r="D348" s="1" t="s">
        <v>19</v>
      </c>
      <c r="E348" s="1" t="s">
        <v>1182</v>
      </c>
      <c r="F348" s="1" t="s">
        <v>1572</v>
      </c>
      <c r="G348">
        <v>14.976000000000001</v>
      </c>
      <c r="H348">
        <v>6</v>
      </c>
      <c r="I348">
        <v>0.2</v>
      </c>
      <c r="J348">
        <v>5.4287999999999998</v>
      </c>
      <c r="K348" t="str">
        <f>INDEX(product!B:B,MATCH('TABELA TOTAL'!$F3436,product!A:A,0))</f>
        <v>Technology</v>
      </c>
      <c r="L348" t="str">
        <f>INDEX(product!C:C,MATCH(F348,product!A:A,))</f>
        <v>Binders</v>
      </c>
      <c r="M348" t="str">
        <f>INDEX(product!D:D,MATCH(F348,product!A:A,))</f>
        <v>Zipper Ring Binder Pockets</v>
      </c>
    </row>
    <row r="349" spans="1:13" x14ac:dyDescent="0.25">
      <c r="A349" s="1" t="s">
        <v>6258</v>
      </c>
      <c r="B349" s="2">
        <v>43074</v>
      </c>
      <c r="C349" s="2">
        <v>43077</v>
      </c>
      <c r="D349" s="1" t="s">
        <v>79</v>
      </c>
      <c r="E349" s="1" t="s">
        <v>1019</v>
      </c>
      <c r="F349" s="1" t="s">
        <v>227</v>
      </c>
      <c r="G349">
        <v>41.96</v>
      </c>
      <c r="H349">
        <v>2</v>
      </c>
      <c r="I349">
        <v>0</v>
      </c>
      <c r="J349">
        <v>10.909599999999999</v>
      </c>
      <c r="K349" t="str">
        <f>INDEX(product!B:B,MATCH('TABELA TOTAL'!$F7325,product!A:A,0))</f>
        <v>Office Supplies</v>
      </c>
      <c r="L349" t="str">
        <f>INDEX(product!C:C,MATCH(F349,product!A:A,))</f>
        <v>Furnishings</v>
      </c>
      <c r="M349" t="str">
        <f>INDEX(product!D:D,MATCH(F349,product!A:A,))</f>
        <v>Magnifier Swing Arm Lamp</v>
      </c>
    </row>
    <row r="350" spans="1:13" x14ac:dyDescent="0.25">
      <c r="A350" s="1" t="s">
        <v>6258</v>
      </c>
      <c r="B350" s="2">
        <v>43074</v>
      </c>
      <c r="C350" s="2">
        <v>43077</v>
      </c>
      <c r="D350" s="1" t="s">
        <v>79</v>
      </c>
      <c r="E350" s="1" t="s">
        <v>1019</v>
      </c>
      <c r="F350" s="1" t="s">
        <v>735</v>
      </c>
      <c r="G350">
        <v>9.4499999999999993</v>
      </c>
      <c r="H350">
        <v>3</v>
      </c>
      <c r="I350">
        <v>0</v>
      </c>
      <c r="J350">
        <v>4.5359999999999996</v>
      </c>
      <c r="K350" t="str">
        <f>INDEX(product!B:B,MATCH('TABELA TOTAL'!$F7326,product!A:A,0))</f>
        <v>Technology</v>
      </c>
      <c r="L350" t="str">
        <f>INDEX(product!C:C,MATCH(F350,product!A:A,))</f>
        <v>Labels</v>
      </c>
      <c r="M350" t="str">
        <f>INDEX(product!D:D,MATCH(F350,product!A:A,))</f>
        <v>Self-Adhesive Removable Labels</v>
      </c>
    </row>
    <row r="351" spans="1:13" x14ac:dyDescent="0.25">
      <c r="A351" s="1" t="s">
        <v>7438</v>
      </c>
      <c r="B351" s="2">
        <v>43074</v>
      </c>
      <c r="C351" s="2">
        <v>43075</v>
      </c>
      <c r="D351" s="1" t="s">
        <v>79</v>
      </c>
      <c r="E351" s="1" t="s">
        <v>2926</v>
      </c>
      <c r="F351" s="1" t="s">
        <v>604</v>
      </c>
      <c r="G351">
        <v>83.92</v>
      </c>
      <c r="H351">
        <v>5</v>
      </c>
      <c r="I351">
        <v>0.2</v>
      </c>
      <c r="J351">
        <v>29.372</v>
      </c>
      <c r="K351" t="str">
        <f>INDEX(product!B:B,MATCH('TABELA TOTAL'!$F9526,product!A:A,0))</f>
        <v>Technology</v>
      </c>
      <c r="L351" t="str">
        <f>INDEX(product!C:C,MATCH(F351,product!A:A,))</f>
        <v>Binders</v>
      </c>
      <c r="M351" t="str">
        <f>INDEX(product!D:D,MATCH(F351,product!A:A,))</f>
        <v>GBC Premium Transparent Covers with Diagonal Lined Pattern</v>
      </c>
    </row>
    <row r="352" spans="1:13" x14ac:dyDescent="0.25">
      <c r="A352" s="1" t="s">
        <v>7438</v>
      </c>
      <c r="B352" s="2">
        <v>43074</v>
      </c>
      <c r="C352" s="2">
        <v>43075</v>
      </c>
      <c r="D352" s="1" t="s">
        <v>79</v>
      </c>
      <c r="E352" s="1" t="s">
        <v>2926</v>
      </c>
      <c r="F352" s="1" t="s">
        <v>1897</v>
      </c>
      <c r="G352">
        <v>199.9</v>
      </c>
      <c r="H352">
        <v>5</v>
      </c>
      <c r="I352">
        <v>0</v>
      </c>
      <c r="J352">
        <v>39.979999999999997</v>
      </c>
      <c r="K352" t="str">
        <f>INDEX(product!B:B,MATCH('TABELA TOTAL'!$F9527,product!A:A,0))</f>
        <v>Furniture</v>
      </c>
      <c r="L352" t="str">
        <f>INDEX(product!C:C,MATCH(F352,product!A:A,))</f>
        <v>Furnishings</v>
      </c>
      <c r="M352" t="str">
        <f>INDEX(product!D:D,MATCH(F352,product!A:A,))</f>
        <v>Eldon Radial Chair Mat for Low to Medium Pile Carpets</v>
      </c>
    </row>
    <row r="353" spans="1:13" x14ac:dyDescent="0.25">
      <c r="A353" s="1" t="s">
        <v>7438</v>
      </c>
      <c r="B353" s="2">
        <v>43074</v>
      </c>
      <c r="C353" s="2">
        <v>43075</v>
      </c>
      <c r="D353" s="1" t="s">
        <v>79</v>
      </c>
      <c r="E353" s="1" t="s">
        <v>2926</v>
      </c>
      <c r="F353" s="1" t="s">
        <v>1658</v>
      </c>
      <c r="G353">
        <v>31.175999999999998</v>
      </c>
      <c r="H353">
        <v>3</v>
      </c>
      <c r="I353">
        <v>0.2</v>
      </c>
      <c r="J353">
        <v>-7.0145999999999997</v>
      </c>
      <c r="K353" t="str">
        <f>INDEX(product!B:B,MATCH('TABELA TOTAL'!$F9528,product!A:A,0))</f>
        <v>Office Supplies</v>
      </c>
      <c r="L353" t="str">
        <f>INDEX(product!C:C,MATCH(F353,product!A:A,))</f>
        <v>Phones</v>
      </c>
      <c r="M353" t="str">
        <f>INDEX(product!D:D,MATCH(F353,product!A:A,))</f>
        <v>Cyber Acoustics AC-202b Speech Recognition Stereo Headset</v>
      </c>
    </row>
    <row r="354" spans="1:13" x14ac:dyDescent="0.25">
      <c r="A354" s="1" t="s">
        <v>7438</v>
      </c>
      <c r="B354" s="2">
        <v>43074</v>
      </c>
      <c r="C354" s="2">
        <v>43075</v>
      </c>
      <c r="D354" s="1" t="s">
        <v>79</v>
      </c>
      <c r="E354" s="1" t="s">
        <v>2926</v>
      </c>
      <c r="F354" s="1" t="s">
        <v>763</v>
      </c>
      <c r="G354">
        <v>172.75200000000001</v>
      </c>
      <c r="H354">
        <v>6</v>
      </c>
      <c r="I354">
        <v>0.2</v>
      </c>
      <c r="J354">
        <v>60.463200000000001</v>
      </c>
      <c r="K354" t="str">
        <f>INDEX(product!B:B,MATCH('TABELA TOTAL'!$F9529,product!A:A,0))</f>
        <v>Furniture</v>
      </c>
      <c r="L354" t="str">
        <f>INDEX(product!C:C,MATCH(F354,product!A:A,))</f>
        <v>Binders</v>
      </c>
      <c r="M354" t="str">
        <f>INDEX(product!D:D,MATCH(F354,product!A:A,))</f>
        <v>GBC VeloBinder Manual Binding System</v>
      </c>
    </row>
    <row r="355" spans="1:13" x14ac:dyDescent="0.25">
      <c r="A355" s="1" t="s">
        <v>7438</v>
      </c>
      <c r="B355" s="2">
        <v>43074</v>
      </c>
      <c r="C355" s="2">
        <v>43075</v>
      </c>
      <c r="D355" s="1" t="s">
        <v>79</v>
      </c>
      <c r="E355" s="1" t="s">
        <v>2926</v>
      </c>
      <c r="F355" s="1" t="s">
        <v>1462</v>
      </c>
      <c r="G355">
        <v>9.2959999999999994</v>
      </c>
      <c r="H355">
        <v>2</v>
      </c>
      <c r="I355">
        <v>0.2</v>
      </c>
      <c r="J355">
        <v>3.0211999999999999</v>
      </c>
      <c r="K355" t="str">
        <f>INDEX(product!B:B,MATCH('TABELA TOTAL'!$F9530,product!A:A,0))</f>
        <v>Furniture</v>
      </c>
      <c r="L355" t="str">
        <f>INDEX(product!C:C,MATCH(F355,product!A:A,))</f>
        <v>Binders</v>
      </c>
      <c r="M355" t="str">
        <f>INDEX(product!D:D,MATCH(F355,product!A:A,))</f>
        <v>Fellowes Black Plastic Comb Bindings</v>
      </c>
    </row>
    <row r="356" spans="1:13" x14ac:dyDescent="0.25">
      <c r="A356" s="1" t="s">
        <v>7487</v>
      </c>
      <c r="B356" s="2">
        <v>43074</v>
      </c>
      <c r="C356" s="2">
        <v>43077</v>
      </c>
      <c r="D356" s="1" t="s">
        <v>11</v>
      </c>
      <c r="E356" s="1" t="s">
        <v>2830</v>
      </c>
      <c r="F356" s="1" t="s">
        <v>4044</v>
      </c>
      <c r="G356">
        <v>21.6</v>
      </c>
      <c r="H356">
        <v>6</v>
      </c>
      <c r="I356">
        <v>0</v>
      </c>
      <c r="J356">
        <v>9.9359999999999999</v>
      </c>
      <c r="K356" t="str">
        <f>INDEX(product!B:B,MATCH('TABELA TOTAL'!$F9609,product!A:A,0))</f>
        <v>Furniture</v>
      </c>
      <c r="L356" t="str">
        <f>INDEX(product!C:C,MATCH(F356,product!A:A,))</f>
        <v>Paper</v>
      </c>
      <c r="M356" t="str">
        <f>INDEX(product!D:D,MATCH(F356,product!A:A,))</f>
        <v>Telephone Message Books with Fax/Mobile Section, 4 1/4" x 6"</v>
      </c>
    </row>
    <row r="357" spans="1:13" x14ac:dyDescent="0.25">
      <c r="A357" s="1" t="s">
        <v>7487</v>
      </c>
      <c r="B357" s="2">
        <v>43074</v>
      </c>
      <c r="C357" s="2">
        <v>43077</v>
      </c>
      <c r="D357" s="1" t="s">
        <v>11</v>
      </c>
      <c r="E357" s="1" t="s">
        <v>2830</v>
      </c>
      <c r="F357" s="1" t="s">
        <v>2836</v>
      </c>
      <c r="G357">
        <v>11.07</v>
      </c>
      <c r="H357">
        <v>3</v>
      </c>
      <c r="I357">
        <v>0</v>
      </c>
      <c r="J357">
        <v>5.2028999999999996</v>
      </c>
      <c r="K357" t="str">
        <f>INDEX(product!B:B,MATCH('TABELA TOTAL'!$F9610,product!A:A,0))</f>
        <v>Office Supplies</v>
      </c>
      <c r="L357" t="str">
        <f>INDEX(product!C:C,MATCH(F357,product!A:A,))</f>
        <v>Labels</v>
      </c>
      <c r="M357" t="str">
        <f>INDEX(product!D:D,MATCH(F357,product!A:A,))</f>
        <v>Avery 52</v>
      </c>
    </row>
    <row r="358" spans="1:13" x14ac:dyDescent="0.25">
      <c r="A358" s="1" t="s">
        <v>3386</v>
      </c>
      <c r="B358" s="2">
        <v>43073</v>
      </c>
      <c r="C358" s="2">
        <v>43077</v>
      </c>
      <c r="D358" s="1" t="s">
        <v>19</v>
      </c>
      <c r="E358" s="1" t="s">
        <v>1714</v>
      </c>
      <c r="F358" s="1" t="s">
        <v>2145</v>
      </c>
      <c r="G358">
        <v>5.3460000000000001</v>
      </c>
      <c r="H358">
        <v>3</v>
      </c>
      <c r="I358">
        <v>0.7</v>
      </c>
      <c r="J358">
        <v>-4.4550000000000001</v>
      </c>
      <c r="K358" t="str">
        <f>INDEX(product!B:B,MATCH('TABELA TOTAL'!$F2692,product!A:A,0))</f>
        <v>Furniture</v>
      </c>
      <c r="L358" t="str">
        <f>INDEX(product!C:C,MATCH(F358,product!A:A,))</f>
        <v>Binders</v>
      </c>
      <c r="M358" t="str">
        <f>INDEX(product!D:D,MATCH(F358,product!A:A,))</f>
        <v>Storex Dura Pro Binders</v>
      </c>
    </row>
    <row r="359" spans="1:13" x14ac:dyDescent="0.25">
      <c r="A359" s="1" t="s">
        <v>3627</v>
      </c>
      <c r="B359" s="2">
        <v>43073</v>
      </c>
      <c r="C359" s="2">
        <v>43073</v>
      </c>
      <c r="D359" s="1" t="s">
        <v>654</v>
      </c>
      <c r="E359" s="1" t="s">
        <v>16</v>
      </c>
      <c r="F359" s="1" t="s">
        <v>3628</v>
      </c>
      <c r="G359">
        <v>188.55199999999999</v>
      </c>
      <c r="H359">
        <v>7</v>
      </c>
      <c r="I359">
        <v>0.3</v>
      </c>
      <c r="J359">
        <v>-2.6936</v>
      </c>
      <c r="K359" t="str">
        <f>INDEX(product!B:B,MATCH('TABELA TOTAL'!$F2978,product!A:A,0))</f>
        <v>Technology</v>
      </c>
      <c r="L359" t="str">
        <f>INDEX(product!C:C,MATCH(F359,product!A:A,))</f>
        <v>Chairs</v>
      </c>
      <c r="M359" t="str">
        <f>INDEX(product!D:D,MATCH(F359,product!A:A,))</f>
        <v>Safco Chair Connectors, 6/Carton</v>
      </c>
    </row>
    <row r="360" spans="1:13" x14ac:dyDescent="0.25">
      <c r="A360" s="1" t="s">
        <v>5276</v>
      </c>
      <c r="B360" s="2">
        <v>43073</v>
      </c>
      <c r="C360" s="2">
        <v>43078</v>
      </c>
      <c r="D360" s="1" t="s">
        <v>19</v>
      </c>
      <c r="E360" s="1" t="s">
        <v>413</v>
      </c>
      <c r="F360" s="1" t="s">
        <v>1866</v>
      </c>
      <c r="G360">
        <v>239.96</v>
      </c>
      <c r="H360">
        <v>10</v>
      </c>
      <c r="I360">
        <v>0.3</v>
      </c>
      <c r="J360">
        <v>-10.284000000000001</v>
      </c>
      <c r="K360" t="str">
        <f>INDEX(product!B:B,MATCH('TABELA TOTAL'!$F5519,product!A:A,0))</f>
        <v>Office Supplies</v>
      </c>
      <c r="L360" t="str">
        <f>INDEX(product!C:C,MATCH(F360,product!A:A,))</f>
        <v>Chairs</v>
      </c>
      <c r="M360" t="str">
        <f>INDEX(product!D:D,MATCH(F360,product!A:A,))</f>
        <v>Global Chrome Stack Chair</v>
      </c>
    </row>
    <row r="361" spans="1:13" x14ac:dyDescent="0.25">
      <c r="A361" s="1" t="s">
        <v>5276</v>
      </c>
      <c r="B361" s="2">
        <v>43073</v>
      </c>
      <c r="C361" s="2">
        <v>43078</v>
      </c>
      <c r="D361" s="1" t="s">
        <v>19</v>
      </c>
      <c r="E361" s="1" t="s">
        <v>413</v>
      </c>
      <c r="F361" s="1" t="s">
        <v>2684</v>
      </c>
      <c r="G361">
        <v>54.768000000000001</v>
      </c>
      <c r="H361">
        <v>2</v>
      </c>
      <c r="I361">
        <v>0.2</v>
      </c>
      <c r="J361">
        <v>6.8460000000000001</v>
      </c>
      <c r="K361" t="str">
        <f>INDEX(product!B:B,MATCH('TABELA TOTAL'!$F5520,product!A:A,0))</f>
        <v>Office Supplies</v>
      </c>
      <c r="L361" t="str">
        <f>INDEX(product!C:C,MATCH(F361,product!A:A,))</f>
        <v>Furnishings</v>
      </c>
      <c r="M361" t="str">
        <f>INDEX(product!D:D,MATCH(F361,product!A:A,))</f>
        <v>Hand-Finished Solid Wood Document Frame</v>
      </c>
    </row>
    <row r="362" spans="1:13" x14ac:dyDescent="0.25">
      <c r="A362" s="1" t="s">
        <v>5276</v>
      </c>
      <c r="B362" s="2">
        <v>43073</v>
      </c>
      <c r="C362" s="2">
        <v>43078</v>
      </c>
      <c r="D362" s="1" t="s">
        <v>19</v>
      </c>
      <c r="E362" s="1" t="s">
        <v>413</v>
      </c>
      <c r="F362" s="1" t="s">
        <v>1695</v>
      </c>
      <c r="G362">
        <v>13.391999999999999</v>
      </c>
      <c r="H362">
        <v>3</v>
      </c>
      <c r="I362">
        <v>0.2</v>
      </c>
      <c r="J362">
        <v>3.1806000000000001</v>
      </c>
      <c r="K362" t="str">
        <f>INDEX(product!B:B,MATCH('TABELA TOTAL'!$F5521,product!A:A,0))</f>
        <v>Office Supplies</v>
      </c>
      <c r="L362" t="str">
        <f>INDEX(product!C:C,MATCH(F362,product!A:A,))</f>
        <v>Art</v>
      </c>
      <c r="M362" t="str">
        <f>INDEX(product!D:D,MATCH(F362,product!A:A,))</f>
        <v>DIXON Ticonderoga Erasable Checking Pencils</v>
      </c>
    </row>
    <row r="363" spans="1:13" x14ac:dyDescent="0.25">
      <c r="A363" s="1" t="s">
        <v>5276</v>
      </c>
      <c r="B363" s="2">
        <v>43073</v>
      </c>
      <c r="C363" s="2">
        <v>43078</v>
      </c>
      <c r="D363" s="1" t="s">
        <v>19</v>
      </c>
      <c r="E363" s="1" t="s">
        <v>413</v>
      </c>
      <c r="F363" s="1" t="s">
        <v>4711</v>
      </c>
      <c r="G363">
        <v>23.92</v>
      </c>
      <c r="H363">
        <v>5</v>
      </c>
      <c r="I363">
        <v>0.2</v>
      </c>
      <c r="J363">
        <v>8.6709999999999994</v>
      </c>
      <c r="K363" t="str">
        <f>INDEX(product!B:B,MATCH('TABELA TOTAL'!$F5522,product!A:A,0))</f>
        <v>Furniture</v>
      </c>
      <c r="L363" t="str">
        <f>INDEX(product!C:C,MATCH(F363,product!A:A,))</f>
        <v>Paper</v>
      </c>
      <c r="M363" t="str">
        <f>INDEX(product!D:D,MATCH(F363,product!A:A,))</f>
        <v>Xerox 1956</v>
      </c>
    </row>
    <row r="364" spans="1:13" x14ac:dyDescent="0.25">
      <c r="A364" s="1" t="s">
        <v>5276</v>
      </c>
      <c r="B364" s="2">
        <v>43073</v>
      </c>
      <c r="C364" s="2">
        <v>43078</v>
      </c>
      <c r="D364" s="1" t="s">
        <v>19</v>
      </c>
      <c r="E364" s="1" t="s">
        <v>413</v>
      </c>
      <c r="F364" s="1" t="s">
        <v>1947</v>
      </c>
      <c r="G364">
        <v>255.96799999999999</v>
      </c>
      <c r="H364">
        <v>4</v>
      </c>
      <c r="I364">
        <v>0.2</v>
      </c>
      <c r="J364">
        <v>-28.796399999999998</v>
      </c>
      <c r="K364" t="str">
        <f>INDEX(product!B:B,MATCH('TABELA TOTAL'!$F5523,product!A:A,0))</f>
        <v>Office Supplies</v>
      </c>
      <c r="L364" t="str">
        <f>INDEX(product!C:C,MATCH(F364,product!A:A,))</f>
        <v>Accessories</v>
      </c>
      <c r="M364" t="str">
        <f>INDEX(product!D:D,MATCH(F364,product!A:A,))</f>
        <v>Logitech G13 Programmable Gameboard with LCD Display</v>
      </c>
    </row>
    <row r="365" spans="1:13" x14ac:dyDescent="0.25">
      <c r="A365" s="1" t="s">
        <v>5606</v>
      </c>
      <c r="B365" s="2">
        <v>43073</v>
      </c>
      <c r="C365" s="2">
        <v>43078</v>
      </c>
      <c r="D365" s="1" t="s">
        <v>19</v>
      </c>
      <c r="E365" s="1" t="s">
        <v>2756</v>
      </c>
      <c r="F365" s="1" t="s">
        <v>3447</v>
      </c>
      <c r="G365">
        <v>61.567999999999998</v>
      </c>
      <c r="H365">
        <v>2</v>
      </c>
      <c r="I365">
        <v>0.2</v>
      </c>
      <c r="J365">
        <v>4.6176000000000004</v>
      </c>
      <c r="K365" t="str">
        <f>INDEX(product!B:B,MATCH('TABELA TOTAL'!$F6124,product!A:A,0))</f>
        <v>Office Supplies</v>
      </c>
      <c r="L365" t="str">
        <f>INDEX(product!C:C,MATCH(F365,product!A:A,))</f>
        <v>Storage</v>
      </c>
      <c r="M365" t="str">
        <f>INDEX(product!D:D,MATCH(F365,product!A:A,))</f>
        <v>Advantus Rolling Drawer Organizers</v>
      </c>
    </row>
    <row r="366" spans="1:13" x14ac:dyDescent="0.25">
      <c r="A366" s="1" t="s">
        <v>5831</v>
      </c>
      <c r="B366" s="2">
        <v>43073</v>
      </c>
      <c r="C366" s="2">
        <v>43077</v>
      </c>
      <c r="D366" s="1" t="s">
        <v>19</v>
      </c>
      <c r="E366" s="1" t="s">
        <v>1044</v>
      </c>
      <c r="F366" s="1" t="s">
        <v>2296</v>
      </c>
      <c r="G366">
        <v>8.8000000000000007</v>
      </c>
      <c r="H366">
        <v>5</v>
      </c>
      <c r="I366">
        <v>0</v>
      </c>
      <c r="J366">
        <v>2.552</v>
      </c>
      <c r="K366" t="str">
        <f>INDEX(product!B:B,MATCH('TABELA TOTAL'!$F6533,product!A:A,0))</f>
        <v>Furniture</v>
      </c>
      <c r="L366" t="str">
        <f>INDEX(product!C:C,MATCH(F366,product!A:A,))</f>
        <v>Art</v>
      </c>
      <c r="M366" t="str">
        <f>INDEX(product!D:D,MATCH(F366,product!A:A,))</f>
        <v>Newell 310</v>
      </c>
    </row>
    <row r="367" spans="1:13" x14ac:dyDescent="0.25">
      <c r="A367" s="1" t="s">
        <v>5831</v>
      </c>
      <c r="B367" s="2">
        <v>43073</v>
      </c>
      <c r="C367" s="2">
        <v>43077</v>
      </c>
      <c r="D367" s="1" t="s">
        <v>19</v>
      </c>
      <c r="E367" s="1" t="s">
        <v>1044</v>
      </c>
      <c r="F367" s="1" t="s">
        <v>5702</v>
      </c>
      <c r="G367">
        <v>142.80000000000001</v>
      </c>
      <c r="H367">
        <v>1</v>
      </c>
      <c r="I367">
        <v>0</v>
      </c>
      <c r="J367">
        <v>29.988</v>
      </c>
      <c r="K367" t="str">
        <f>INDEX(product!B:B,MATCH('TABELA TOTAL'!$F6534,product!A:A,0))</f>
        <v>Technology</v>
      </c>
      <c r="L367" t="str">
        <f>INDEX(product!C:C,MATCH(F367,product!A:A,))</f>
        <v>Accessories</v>
      </c>
      <c r="M367" t="str">
        <f>INDEX(product!D:D,MATCH(F367,product!A:A,))</f>
        <v>First Data TMFD35 PIN Pad</v>
      </c>
    </row>
    <row r="368" spans="1:13" x14ac:dyDescent="0.25">
      <c r="A368" s="1" t="s">
        <v>5831</v>
      </c>
      <c r="B368" s="2">
        <v>43073</v>
      </c>
      <c r="C368" s="2">
        <v>43077</v>
      </c>
      <c r="D368" s="1" t="s">
        <v>19</v>
      </c>
      <c r="E368" s="1" t="s">
        <v>1044</v>
      </c>
      <c r="F368" s="1" t="s">
        <v>4238</v>
      </c>
      <c r="G368">
        <v>399.95</v>
      </c>
      <c r="H368">
        <v>5</v>
      </c>
      <c r="I368">
        <v>0</v>
      </c>
      <c r="J368">
        <v>143.982</v>
      </c>
      <c r="K368" t="str">
        <f>INDEX(product!B:B,MATCH('TABELA TOTAL'!$F6535,product!A:A,0))</f>
        <v>Technology</v>
      </c>
      <c r="L368" t="str">
        <f>INDEX(product!C:C,MATCH(F368,product!A:A,))</f>
        <v>Accessories</v>
      </c>
      <c r="M368" t="str">
        <f>INDEX(product!D:D,MATCH(F368,product!A:A,))</f>
        <v>Logitech G430 Surround Sound Gaming Headset with Dolby 7.1 Technology</v>
      </c>
    </row>
    <row r="369" spans="1:13" x14ac:dyDescent="0.25">
      <c r="A369" s="1" t="s">
        <v>6239</v>
      </c>
      <c r="B369" s="2">
        <v>43073</v>
      </c>
      <c r="C369" s="2">
        <v>43078</v>
      </c>
      <c r="D369" s="1" t="s">
        <v>19</v>
      </c>
      <c r="E369" s="1" t="s">
        <v>1040</v>
      </c>
      <c r="F369" s="1" t="s">
        <v>6240</v>
      </c>
      <c r="G369">
        <v>649</v>
      </c>
      <c r="H369">
        <v>2</v>
      </c>
      <c r="I369">
        <v>0.5</v>
      </c>
      <c r="J369">
        <v>-272.58</v>
      </c>
      <c r="K369" t="str">
        <f>INDEX(product!B:B,MATCH('TABELA TOTAL'!$F7294,product!A:A,0))</f>
        <v>Office Supplies</v>
      </c>
      <c r="L369" t="str">
        <f>INDEX(product!C:C,MATCH(F369,product!A:A,))</f>
        <v>Machines</v>
      </c>
      <c r="M369" t="str">
        <f>INDEX(product!D:D,MATCH(F369,product!A:A,))</f>
        <v>Okidata C610n Printer</v>
      </c>
    </row>
    <row r="370" spans="1:13" x14ac:dyDescent="0.25">
      <c r="A370" s="1" t="s">
        <v>6292</v>
      </c>
      <c r="B370" s="2">
        <v>43073</v>
      </c>
      <c r="C370" s="2">
        <v>43076</v>
      </c>
      <c r="D370" s="1" t="s">
        <v>11</v>
      </c>
      <c r="E370" s="1" t="s">
        <v>1821</v>
      </c>
      <c r="F370" s="1" t="s">
        <v>2663</v>
      </c>
      <c r="G370">
        <v>74.352000000000004</v>
      </c>
      <c r="H370">
        <v>3</v>
      </c>
      <c r="I370">
        <v>0.2</v>
      </c>
      <c r="J370">
        <v>23.234999999999999</v>
      </c>
      <c r="K370" t="str">
        <f>INDEX(product!B:B,MATCH('TABELA TOTAL'!$F7393,product!A:A,0))</f>
        <v>Furniture</v>
      </c>
      <c r="L370" t="str">
        <f>INDEX(product!C:C,MATCH(F370,product!A:A,))</f>
        <v>Paper</v>
      </c>
      <c r="M370" t="str">
        <f>INDEX(product!D:D,MATCH(F370,product!A:A,))</f>
        <v>IBM Multi-Purpose Copy Paper, 8 1/2 x 11", Case</v>
      </c>
    </row>
    <row r="371" spans="1:13" x14ac:dyDescent="0.25">
      <c r="A371" s="1" t="s">
        <v>6800</v>
      </c>
      <c r="B371" s="2">
        <v>43073</v>
      </c>
      <c r="C371" s="2">
        <v>43075</v>
      </c>
      <c r="D371" s="1" t="s">
        <v>79</v>
      </c>
      <c r="E371" s="1" t="s">
        <v>1284</v>
      </c>
      <c r="F371" s="1" t="s">
        <v>2223</v>
      </c>
      <c r="G371">
        <v>11.76</v>
      </c>
      <c r="H371">
        <v>2</v>
      </c>
      <c r="I371">
        <v>0</v>
      </c>
      <c r="J371">
        <v>5.7624000000000004</v>
      </c>
      <c r="K371" t="str">
        <f>INDEX(product!B:B,MATCH('TABELA TOTAL'!$F8392,product!A:A,0))</f>
        <v>Office Supplies</v>
      </c>
      <c r="L371" t="str">
        <f>INDEX(product!C:C,MATCH(F371,product!A:A,))</f>
        <v>Paper</v>
      </c>
      <c r="M371" t="str">
        <f>INDEX(product!D:D,MATCH(F371,product!A:A,))</f>
        <v>Adams Telephone Message Book W/Dividers/Space For Phone Numbers, 5 1/4"X8 1/2", 300/Messages</v>
      </c>
    </row>
    <row r="372" spans="1:13" x14ac:dyDescent="0.25">
      <c r="A372" s="1" t="s">
        <v>6878</v>
      </c>
      <c r="B372" s="2">
        <v>43073</v>
      </c>
      <c r="C372" s="2">
        <v>43079</v>
      </c>
      <c r="D372" s="1" t="s">
        <v>19</v>
      </c>
      <c r="E372" s="1" t="s">
        <v>5460</v>
      </c>
      <c r="F372" s="1" t="s">
        <v>6423</v>
      </c>
      <c r="G372">
        <v>12.99</v>
      </c>
      <c r="H372">
        <v>1</v>
      </c>
      <c r="I372">
        <v>0</v>
      </c>
      <c r="J372">
        <v>1.5588</v>
      </c>
      <c r="K372" t="str">
        <f>INDEX(product!B:B,MATCH('TABELA TOTAL'!$F8520,product!A:A,0))</f>
        <v>Office Supplies</v>
      </c>
      <c r="L372" t="str">
        <f>INDEX(product!C:C,MATCH(F372,product!A:A,))</f>
        <v>Furnishings</v>
      </c>
      <c r="M372" t="str">
        <f>INDEX(product!D:D,MATCH(F372,product!A:A,))</f>
        <v>Tensor "Hersey Kiss" Styled Floor Lamp</v>
      </c>
    </row>
    <row r="373" spans="1:13" x14ac:dyDescent="0.25">
      <c r="A373" s="1" t="s">
        <v>6878</v>
      </c>
      <c r="B373" s="2">
        <v>43073</v>
      </c>
      <c r="C373" s="2">
        <v>43079</v>
      </c>
      <c r="D373" s="1" t="s">
        <v>19</v>
      </c>
      <c r="E373" s="1" t="s">
        <v>5460</v>
      </c>
      <c r="F373" s="1" t="s">
        <v>339</v>
      </c>
      <c r="G373">
        <v>182.22</v>
      </c>
      <c r="H373">
        <v>3</v>
      </c>
      <c r="I373">
        <v>0</v>
      </c>
      <c r="J373">
        <v>45.555</v>
      </c>
      <c r="K373" t="str">
        <f>INDEX(product!B:B,MATCH('TABELA TOTAL'!$F8521,product!A:A,0))</f>
        <v>Office Supplies</v>
      </c>
      <c r="L373" t="str">
        <f>INDEX(product!C:C,MATCH(F373,product!A:A,))</f>
        <v>Chairs</v>
      </c>
      <c r="M373" t="str">
        <f>INDEX(product!D:D,MATCH(F373,product!A:A,))</f>
        <v>Global Value Steno Chair, Gray</v>
      </c>
    </row>
    <row r="374" spans="1:13" x14ac:dyDescent="0.25">
      <c r="A374" s="1" t="s">
        <v>6878</v>
      </c>
      <c r="B374" s="2">
        <v>43073</v>
      </c>
      <c r="C374" s="2">
        <v>43079</v>
      </c>
      <c r="D374" s="1" t="s">
        <v>19</v>
      </c>
      <c r="E374" s="1" t="s">
        <v>5460</v>
      </c>
      <c r="F374" s="1" t="s">
        <v>438</v>
      </c>
      <c r="G374">
        <v>302.94</v>
      </c>
      <c r="H374">
        <v>3</v>
      </c>
      <c r="I374">
        <v>0</v>
      </c>
      <c r="J374">
        <v>18.176400000000001</v>
      </c>
      <c r="K374" t="str">
        <f>INDEX(product!B:B,MATCH('TABELA TOTAL'!$F8522,product!A:A,0))</f>
        <v>Office Supplies</v>
      </c>
      <c r="L374" t="str">
        <f>INDEX(product!C:C,MATCH(F374,product!A:A,))</f>
        <v>Chairs</v>
      </c>
      <c r="M374" t="str">
        <f>INDEX(product!D:D,MATCH(F374,product!A:A,))</f>
        <v>Global Low Back Tilter Chair</v>
      </c>
    </row>
    <row r="375" spans="1:13" x14ac:dyDescent="0.25">
      <c r="A375" s="1" t="s">
        <v>7186</v>
      </c>
      <c r="B375" s="2">
        <v>43073</v>
      </c>
      <c r="C375" s="2">
        <v>43074</v>
      </c>
      <c r="D375" s="1" t="s">
        <v>79</v>
      </c>
      <c r="E375" s="1" t="s">
        <v>4224</v>
      </c>
      <c r="F375" s="1" t="s">
        <v>570</v>
      </c>
      <c r="G375">
        <v>11.352</v>
      </c>
      <c r="H375">
        <v>3</v>
      </c>
      <c r="I375">
        <v>0.2</v>
      </c>
      <c r="J375">
        <v>2.6960999999999999</v>
      </c>
      <c r="K375" t="str">
        <f>INDEX(product!B:B,MATCH('TABELA TOTAL'!$F9072,product!A:A,0))</f>
        <v>Office Supplies</v>
      </c>
      <c r="L375" t="str">
        <f>INDEX(product!C:C,MATCH(F375,product!A:A,))</f>
        <v>Furnishings</v>
      </c>
      <c r="M375" t="str">
        <f>INDEX(product!D:D,MATCH(F375,product!A:A,))</f>
        <v>C-Line Cubicle Keepers Polyproplyene Holder With Velcro Backings</v>
      </c>
    </row>
    <row r="376" spans="1:13" x14ac:dyDescent="0.25">
      <c r="A376" s="1" t="s">
        <v>3188</v>
      </c>
      <c r="B376" s="2">
        <v>43072</v>
      </c>
      <c r="C376" s="2">
        <v>43078</v>
      </c>
      <c r="D376" s="1" t="s">
        <v>19</v>
      </c>
      <c r="E376" s="1" t="s">
        <v>1985</v>
      </c>
      <c r="F376" s="1" t="s">
        <v>604</v>
      </c>
      <c r="G376">
        <v>83.92</v>
      </c>
      <c r="H376">
        <v>5</v>
      </c>
      <c r="I376">
        <v>0.2</v>
      </c>
      <c r="J376">
        <v>29.372</v>
      </c>
      <c r="K376" t="str">
        <f>INDEX(product!B:B,MATCH('TABELA TOTAL'!$F2464,product!A:A,0))</f>
        <v>Office Supplies</v>
      </c>
      <c r="L376" t="str">
        <f>INDEX(product!C:C,MATCH(F376,product!A:A,))</f>
        <v>Binders</v>
      </c>
      <c r="M376" t="str">
        <f>INDEX(product!D:D,MATCH(F376,product!A:A,))</f>
        <v>GBC Premium Transparent Covers with Diagonal Lined Pattern</v>
      </c>
    </row>
    <row r="377" spans="1:13" x14ac:dyDescent="0.25">
      <c r="A377" s="1" t="s">
        <v>3188</v>
      </c>
      <c r="B377" s="2">
        <v>43072</v>
      </c>
      <c r="C377" s="2">
        <v>43078</v>
      </c>
      <c r="D377" s="1" t="s">
        <v>19</v>
      </c>
      <c r="E377" s="1" t="s">
        <v>1985</v>
      </c>
      <c r="F377" s="1" t="s">
        <v>3100</v>
      </c>
      <c r="G377">
        <v>14.624000000000001</v>
      </c>
      <c r="H377">
        <v>2</v>
      </c>
      <c r="I377">
        <v>0.2</v>
      </c>
      <c r="J377">
        <v>5.1184000000000003</v>
      </c>
      <c r="K377" t="str">
        <f>INDEX(product!B:B,MATCH('TABELA TOTAL'!$F2465,product!A:A,0))</f>
        <v>Technology</v>
      </c>
      <c r="L377" t="str">
        <f>INDEX(product!C:C,MATCH(F377,product!A:A,))</f>
        <v>Binders</v>
      </c>
      <c r="M377" t="str">
        <f>INDEX(product!D:D,MATCH(F377,product!A:A,))</f>
        <v>SpineVue Locking Slant-D Ring Binders by Cardinal</v>
      </c>
    </row>
    <row r="378" spans="1:13" x14ac:dyDescent="0.25">
      <c r="A378" s="1" t="s">
        <v>3188</v>
      </c>
      <c r="B378" s="2">
        <v>43072</v>
      </c>
      <c r="C378" s="2">
        <v>43078</v>
      </c>
      <c r="D378" s="1" t="s">
        <v>19</v>
      </c>
      <c r="E378" s="1" t="s">
        <v>1985</v>
      </c>
      <c r="F378" s="1" t="s">
        <v>1749</v>
      </c>
      <c r="G378">
        <v>136.99</v>
      </c>
      <c r="H378">
        <v>1</v>
      </c>
      <c r="I378">
        <v>0</v>
      </c>
      <c r="J378">
        <v>36.987299999999998</v>
      </c>
      <c r="K378" t="str">
        <f>INDEX(product!B:B,MATCH('TABELA TOTAL'!$F2466,product!A:A,0))</f>
        <v>Furniture</v>
      </c>
      <c r="L378" t="str">
        <f>INDEX(product!C:C,MATCH(F378,product!A:A,))</f>
        <v>Phones</v>
      </c>
      <c r="M378" t="str">
        <f>INDEX(product!D:D,MATCH(F378,product!A:A,))</f>
        <v>AT&amp;T 1080 Corded phone</v>
      </c>
    </row>
    <row r="379" spans="1:13" x14ac:dyDescent="0.25">
      <c r="A379" s="1" t="s">
        <v>3188</v>
      </c>
      <c r="B379" s="2">
        <v>43072</v>
      </c>
      <c r="C379" s="2">
        <v>43078</v>
      </c>
      <c r="D379" s="1" t="s">
        <v>19</v>
      </c>
      <c r="E379" s="1" t="s">
        <v>1985</v>
      </c>
      <c r="F379" s="1" t="s">
        <v>794</v>
      </c>
      <c r="G379">
        <v>3.15</v>
      </c>
      <c r="H379">
        <v>1</v>
      </c>
      <c r="I379">
        <v>0</v>
      </c>
      <c r="J379">
        <v>1.512</v>
      </c>
      <c r="K379" t="str">
        <f>INDEX(product!B:B,MATCH('TABELA TOTAL'!$F2467,product!A:A,0))</f>
        <v>Office Supplies</v>
      </c>
      <c r="L379" t="str">
        <f>INDEX(product!C:C,MATCH(F379,product!A:A,))</f>
        <v>Labels</v>
      </c>
      <c r="M379" t="str">
        <f>INDEX(product!D:D,MATCH(F379,product!A:A,))</f>
        <v>Avery 520</v>
      </c>
    </row>
    <row r="380" spans="1:13" x14ac:dyDescent="0.25">
      <c r="A380" s="1" t="s">
        <v>3370</v>
      </c>
      <c r="B380" s="2">
        <v>43072</v>
      </c>
      <c r="C380" s="2">
        <v>43072</v>
      </c>
      <c r="D380" s="1" t="s">
        <v>654</v>
      </c>
      <c r="E380" s="1" t="s">
        <v>3371</v>
      </c>
      <c r="F380" s="1" t="s">
        <v>893</v>
      </c>
      <c r="G380">
        <v>166.44</v>
      </c>
      <c r="H380">
        <v>3</v>
      </c>
      <c r="I380">
        <v>0</v>
      </c>
      <c r="J380">
        <v>79.891199999999998</v>
      </c>
      <c r="K380" t="str">
        <f>INDEX(product!B:B,MATCH('TABELA TOTAL'!$F2676,product!A:A,0))</f>
        <v>Furniture</v>
      </c>
      <c r="L380" t="str">
        <f>INDEX(product!C:C,MATCH(F380,product!A:A,))</f>
        <v>Paper</v>
      </c>
      <c r="M380" t="str">
        <f>INDEX(product!D:D,MATCH(F380,product!A:A,))</f>
        <v>White Dual Perf Computer Printout Paper, 2700 Sheets, 1 Part, Heavyweight, 20 lbs., 14 7/8 x 11</v>
      </c>
    </row>
    <row r="381" spans="1:13" x14ac:dyDescent="0.25">
      <c r="A381" s="1" t="s">
        <v>3982</v>
      </c>
      <c r="B381" s="2">
        <v>43072</v>
      </c>
      <c r="C381" s="2">
        <v>43074</v>
      </c>
      <c r="D381" s="1" t="s">
        <v>11</v>
      </c>
      <c r="E381" s="1" t="s">
        <v>2058</v>
      </c>
      <c r="F381" s="1" t="s">
        <v>1865</v>
      </c>
      <c r="G381">
        <v>47.991999999999997</v>
      </c>
      <c r="H381">
        <v>1</v>
      </c>
      <c r="I381">
        <v>0.2</v>
      </c>
      <c r="J381">
        <v>7.1988000000000003</v>
      </c>
      <c r="K381" t="str">
        <f>INDEX(product!B:B,MATCH('TABELA TOTAL'!$F3466,product!A:A,0))</f>
        <v>Office Supplies</v>
      </c>
      <c r="L381" t="str">
        <f>INDEX(product!C:C,MATCH(F381,product!A:A,))</f>
        <v>Accessories</v>
      </c>
      <c r="M381" t="str">
        <f>INDEX(product!D:D,MATCH(F381,product!A:A,))</f>
        <v>Kensington Orbit Wireless Mobile Trackball for PC and Mac</v>
      </c>
    </row>
    <row r="382" spans="1:13" x14ac:dyDescent="0.25">
      <c r="A382" s="1" t="s">
        <v>4701</v>
      </c>
      <c r="B382" s="2">
        <v>43072</v>
      </c>
      <c r="C382" s="2">
        <v>43079</v>
      </c>
      <c r="D382" s="1" t="s">
        <v>19</v>
      </c>
      <c r="E382" s="1" t="s">
        <v>2005</v>
      </c>
      <c r="F382" s="1" t="s">
        <v>1122</v>
      </c>
      <c r="G382">
        <v>45.216000000000001</v>
      </c>
      <c r="H382">
        <v>3</v>
      </c>
      <c r="I382">
        <v>0.2</v>
      </c>
      <c r="J382">
        <v>4.5216000000000003</v>
      </c>
      <c r="K382" t="str">
        <f>INDEX(product!B:B,MATCH('TABELA TOTAL'!$F4567,product!A:A,0))</f>
        <v>Furniture</v>
      </c>
      <c r="L382" t="str">
        <f>INDEX(product!C:C,MATCH(F382,product!A:A,))</f>
        <v>Appliances</v>
      </c>
      <c r="M382" t="str">
        <f>INDEX(product!D:D,MATCH(F382,product!A:A,))</f>
        <v>Belkin F9H710-06 7 Outlet SurgeMaster Surge Protector</v>
      </c>
    </row>
    <row r="383" spans="1:13" x14ac:dyDescent="0.25">
      <c r="A383" s="1" t="s">
        <v>4701</v>
      </c>
      <c r="B383" s="2">
        <v>43072</v>
      </c>
      <c r="C383" s="2">
        <v>43079</v>
      </c>
      <c r="D383" s="1" t="s">
        <v>19</v>
      </c>
      <c r="E383" s="1" t="s">
        <v>2005</v>
      </c>
      <c r="F383" s="1" t="s">
        <v>3354</v>
      </c>
      <c r="G383">
        <v>28.782</v>
      </c>
      <c r="H383">
        <v>6</v>
      </c>
      <c r="I383">
        <v>0.7</v>
      </c>
      <c r="J383">
        <v>-21.1068</v>
      </c>
      <c r="K383" t="str">
        <f>INDEX(product!B:B,MATCH('TABELA TOTAL'!$F4568,product!A:A,0))</f>
        <v>Office Supplies</v>
      </c>
      <c r="L383" t="str">
        <f>INDEX(product!C:C,MATCH(F383,product!A:A,))</f>
        <v>Binders</v>
      </c>
      <c r="M383" t="str">
        <f>INDEX(product!D:D,MATCH(F383,product!A:A,))</f>
        <v>GBC Pre-Punched Binding Paper, Plastic, White, 8-1/2" x 11"</v>
      </c>
    </row>
    <row r="384" spans="1:13" x14ac:dyDescent="0.25">
      <c r="A384" s="1" t="s">
        <v>4701</v>
      </c>
      <c r="B384" s="2">
        <v>43072</v>
      </c>
      <c r="C384" s="2">
        <v>43079</v>
      </c>
      <c r="D384" s="1" t="s">
        <v>19</v>
      </c>
      <c r="E384" s="1" t="s">
        <v>2005</v>
      </c>
      <c r="F384" s="1" t="s">
        <v>1767</v>
      </c>
      <c r="G384">
        <v>24.448</v>
      </c>
      <c r="H384">
        <v>4</v>
      </c>
      <c r="I384">
        <v>0.2</v>
      </c>
      <c r="J384">
        <v>8.8623999999999992</v>
      </c>
      <c r="K384" t="str">
        <f>INDEX(product!B:B,MATCH('TABELA TOTAL'!$F4569,product!A:A,0))</f>
        <v>Furniture</v>
      </c>
      <c r="L384" t="str">
        <f>INDEX(product!C:C,MATCH(F384,product!A:A,))</f>
        <v>Paper</v>
      </c>
      <c r="M384" t="str">
        <f>INDEX(product!D:D,MATCH(F384,product!A:A,))</f>
        <v>Rediform Wirebound "Phone Memo" Message Book, 11 x 5-3/4</v>
      </c>
    </row>
    <row r="385" spans="1:13" x14ac:dyDescent="0.25">
      <c r="A385" s="1" t="s">
        <v>4787</v>
      </c>
      <c r="B385" s="2">
        <v>43072</v>
      </c>
      <c r="C385" s="2">
        <v>43076</v>
      </c>
      <c r="D385" s="1" t="s">
        <v>11</v>
      </c>
      <c r="E385" s="1" t="s">
        <v>2215</v>
      </c>
      <c r="F385" s="1" t="s">
        <v>2099</v>
      </c>
      <c r="G385">
        <v>521.96</v>
      </c>
      <c r="H385">
        <v>2</v>
      </c>
      <c r="I385">
        <v>0</v>
      </c>
      <c r="J385">
        <v>88.733199999999997</v>
      </c>
      <c r="K385" t="str">
        <f>INDEX(product!B:B,MATCH('TABELA TOTAL'!$F4718,product!A:A,0))</f>
        <v>Office Supplies</v>
      </c>
      <c r="L385" t="str">
        <f>INDEX(product!C:C,MATCH(F385,product!A:A,))</f>
        <v>Tables</v>
      </c>
      <c r="M385" t="str">
        <f>INDEX(product!D:D,MATCH(F385,product!A:A,))</f>
        <v>Bevis Oval Conference Table, Walnut</v>
      </c>
    </row>
    <row r="386" spans="1:13" x14ac:dyDescent="0.25">
      <c r="A386" s="1" t="s">
        <v>6356</v>
      </c>
      <c r="B386" s="2">
        <v>43072</v>
      </c>
      <c r="C386" s="2">
        <v>43077</v>
      </c>
      <c r="D386" s="1" t="s">
        <v>19</v>
      </c>
      <c r="E386" s="1" t="s">
        <v>3008</v>
      </c>
      <c r="F386" s="1" t="s">
        <v>5899</v>
      </c>
      <c r="G386">
        <v>13.592000000000001</v>
      </c>
      <c r="H386">
        <v>2</v>
      </c>
      <c r="I386">
        <v>0.6</v>
      </c>
      <c r="J386">
        <v>-14.271599999999999</v>
      </c>
      <c r="K386" t="str">
        <f>INDEX(product!B:B,MATCH('TABELA TOTAL'!$F7538,product!A:A,0))</f>
        <v>Furniture</v>
      </c>
      <c r="L386" t="str">
        <f>INDEX(product!C:C,MATCH(F386,product!A:A,))</f>
        <v>Furnishings</v>
      </c>
      <c r="M386" t="str">
        <f>INDEX(product!D:D,MATCH(F386,product!A:A,))</f>
        <v>Tensor Brushed Steel Torchiere Floor Lamp</v>
      </c>
    </row>
    <row r="387" spans="1:13" x14ac:dyDescent="0.25">
      <c r="A387" s="1" t="s">
        <v>6476</v>
      </c>
      <c r="B387" s="2">
        <v>43072</v>
      </c>
      <c r="C387" s="2">
        <v>43075</v>
      </c>
      <c r="D387" s="1" t="s">
        <v>79</v>
      </c>
      <c r="E387" s="1" t="s">
        <v>626</v>
      </c>
      <c r="F387" s="1" t="s">
        <v>2598</v>
      </c>
      <c r="G387">
        <v>10.368</v>
      </c>
      <c r="H387">
        <v>2</v>
      </c>
      <c r="I387">
        <v>0.2</v>
      </c>
      <c r="J387">
        <v>3.6288</v>
      </c>
      <c r="K387" t="str">
        <f>INDEX(product!B:B,MATCH('TABELA TOTAL'!$F7763,product!A:A,0))</f>
        <v>Office Supplies</v>
      </c>
      <c r="L387" t="str">
        <f>INDEX(product!C:C,MATCH(F387,product!A:A,))</f>
        <v>Paper</v>
      </c>
      <c r="M387" t="str">
        <f>INDEX(product!D:D,MATCH(F387,product!A:A,))</f>
        <v>Xerox 1998</v>
      </c>
    </row>
    <row r="388" spans="1:13" x14ac:dyDescent="0.25">
      <c r="A388" s="1" t="s">
        <v>6542</v>
      </c>
      <c r="B388" s="2">
        <v>43072</v>
      </c>
      <c r="C388" s="2">
        <v>43075</v>
      </c>
      <c r="D388" s="1" t="s">
        <v>11</v>
      </c>
      <c r="E388" s="1" t="s">
        <v>213</v>
      </c>
      <c r="F388" s="1" t="s">
        <v>898</v>
      </c>
      <c r="G388">
        <v>13.343999999999999</v>
      </c>
      <c r="H388">
        <v>6</v>
      </c>
      <c r="I388">
        <v>0.2</v>
      </c>
      <c r="J388">
        <v>1.0007999999999999</v>
      </c>
      <c r="K388" t="str">
        <f>INDEX(product!B:B,MATCH('TABELA TOTAL'!$F7882,product!A:A,0))</f>
        <v>Furniture</v>
      </c>
      <c r="L388" t="str">
        <f>INDEX(product!C:C,MATCH(F388,product!A:A,))</f>
        <v>Art</v>
      </c>
      <c r="M388" t="str">
        <f>INDEX(product!D:D,MATCH(F388,product!A:A,))</f>
        <v>Newell 344</v>
      </c>
    </row>
    <row r="389" spans="1:13" x14ac:dyDescent="0.25">
      <c r="A389" s="1" t="s">
        <v>6542</v>
      </c>
      <c r="B389" s="2">
        <v>43072</v>
      </c>
      <c r="C389" s="2">
        <v>43075</v>
      </c>
      <c r="D389" s="1" t="s">
        <v>11</v>
      </c>
      <c r="E389" s="1" t="s">
        <v>213</v>
      </c>
      <c r="F389" s="1" t="s">
        <v>2456</v>
      </c>
      <c r="G389">
        <v>76.751999999999995</v>
      </c>
      <c r="H389">
        <v>6</v>
      </c>
      <c r="I389">
        <v>0.2</v>
      </c>
      <c r="J389">
        <v>10.5534</v>
      </c>
      <c r="K389" t="str">
        <f>INDEX(product!B:B,MATCH('TABELA TOTAL'!$F7883,product!A:A,0))</f>
        <v>Office Supplies</v>
      </c>
      <c r="L389" t="str">
        <f>INDEX(product!C:C,MATCH(F389,product!A:A,))</f>
        <v>Accessories</v>
      </c>
      <c r="M389" t="str">
        <f>INDEX(product!D:D,MATCH(F389,product!A:A,))</f>
        <v>Memorex Micro Travel Drive 16 GB</v>
      </c>
    </row>
    <row r="390" spans="1:13" x14ac:dyDescent="0.25">
      <c r="A390" s="1" t="s">
        <v>6542</v>
      </c>
      <c r="B390" s="2">
        <v>43072</v>
      </c>
      <c r="C390" s="2">
        <v>43075</v>
      </c>
      <c r="D390" s="1" t="s">
        <v>11</v>
      </c>
      <c r="E390" s="1" t="s">
        <v>213</v>
      </c>
      <c r="F390" s="1" t="s">
        <v>2456</v>
      </c>
      <c r="G390">
        <v>102.336</v>
      </c>
      <c r="H390">
        <v>8</v>
      </c>
      <c r="I390">
        <v>0.2</v>
      </c>
      <c r="J390">
        <v>14.071199999999999</v>
      </c>
      <c r="K390" t="str">
        <f>INDEX(product!B:B,MATCH('TABELA TOTAL'!$F7884,product!A:A,0))</f>
        <v>Office Supplies</v>
      </c>
      <c r="L390" t="str">
        <f>INDEX(product!C:C,MATCH(F390,product!A:A,))</f>
        <v>Accessories</v>
      </c>
      <c r="M390" t="str">
        <f>INDEX(product!D:D,MATCH(F390,product!A:A,))</f>
        <v>Memorex Micro Travel Drive 16 GB</v>
      </c>
    </row>
    <row r="391" spans="1:13" x14ac:dyDescent="0.25">
      <c r="A391" s="1" t="s">
        <v>6542</v>
      </c>
      <c r="B391" s="2">
        <v>43072</v>
      </c>
      <c r="C391" s="2">
        <v>43075</v>
      </c>
      <c r="D391" s="1" t="s">
        <v>11</v>
      </c>
      <c r="E391" s="1" t="s">
        <v>213</v>
      </c>
      <c r="F391" s="1" t="s">
        <v>3388</v>
      </c>
      <c r="G391">
        <v>10.32</v>
      </c>
      <c r="H391">
        <v>2</v>
      </c>
      <c r="I391">
        <v>0.2</v>
      </c>
      <c r="J391">
        <v>3.7410000000000001</v>
      </c>
      <c r="K391" t="str">
        <f>INDEX(product!B:B,MATCH('TABELA TOTAL'!$F7885,product!A:A,0))</f>
        <v>Technology</v>
      </c>
      <c r="L391" t="str">
        <f>INDEX(product!C:C,MATCH(F391,product!A:A,))</f>
        <v>Paper</v>
      </c>
      <c r="M391" t="str">
        <f>INDEX(product!D:D,MATCH(F391,product!A:A,))</f>
        <v>Wirebound Four 2-3/4 x 5 Forms per Page, 400 Sets per Book</v>
      </c>
    </row>
    <row r="392" spans="1:13" x14ac:dyDescent="0.25">
      <c r="A392" s="1" t="s">
        <v>6542</v>
      </c>
      <c r="B392" s="2">
        <v>43072</v>
      </c>
      <c r="C392" s="2">
        <v>43075</v>
      </c>
      <c r="D392" s="1" t="s">
        <v>11</v>
      </c>
      <c r="E392" s="1" t="s">
        <v>213</v>
      </c>
      <c r="F392" s="1" t="s">
        <v>4109</v>
      </c>
      <c r="G392">
        <v>47.32</v>
      </c>
      <c r="H392">
        <v>7</v>
      </c>
      <c r="I392">
        <v>0.2</v>
      </c>
      <c r="J392">
        <v>5.915</v>
      </c>
      <c r="K392" t="str">
        <f>INDEX(product!B:B,MATCH('TABELA TOTAL'!$F7886,product!A:A,0))</f>
        <v>Furniture</v>
      </c>
      <c r="L392" t="str">
        <f>INDEX(product!C:C,MATCH(F392,product!A:A,))</f>
        <v>Supplies</v>
      </c>
      <c r="M392" t="str">
        <f>INDEX(product!D:D,MATCH(F392,product!A:A,))</f>
        <v>Elite 5" Scissors</v>
      </c>
    </row>
    <row r="393" spans="1:13" x14ac:dyDescent="0.25">
      <c r="A393" s="1" t="s">
        <v>6542</v>
      </c>
      <c r="B393" s="2">
        <v>43072</v>
      </c>
      <c r="C393" s="2">
        <v>43075</v>
      </c>
      <c r="D393" s="1" t="s">
        <v>11</v>
      </c>
      <c r="E393" s="1" t="s">
        <v>213</v>
      </c>
      <c r="F393" s="1" t="s">
        <v>455</v>
      </c>
      <c r="G393">
        <v>23.376000000000001</v>
      </c>
      <c r="H393">
        <v>3</v>
      </c>
      <c r="I393">
        <v>0.2</v>
      </c>
      <c r="J393">
        <v>7.0128000000000004</v>
      </c>
      <c r="K393" t="str">
        <f>INDEX(product!B:B,MATCH('TABELA TOTAL'!$F7887,product!A:A,0))</f>
        <v>Technology</v>
      </c>
      <c r="L393" t="str">
        <f>INDEX(product!C:C,MATCH(F393,product!A:A,))</f>
        <v>Furnishings</v>
      </c>
      <c r="M393" t="str">
        <f>INDEX(product!D:D,MATCH(F393,product!A:A,))</f>
        <v>Staple-based wall hangings</v>
      </c>
    </row>
    <row r="394" spans="1:13" x14ac:dyDescent="0.25">
      <c r="A394" s="1" t="s">
        <v>6542</v>
      </c>
      <c r="B394" s="2">
        <v>43072</v>
      </c>
      <c r="C394" s="2">
        <v>43075</v>
      </c>
      <c r="D394" s="1" t="s">
        <v>11</v>
      </c>
      <c r="E394" s="1" t="s">
        <v>213</v>
      </c>
      <c r="F394" s="1" t="s">
        <v>2194</v>
      </c>
      <c r="G394">
        <v>16.72</v>
      </c>
      <c r="H394">
        <v>5</v>
      </c>
      <c r="I394">
        <v>0.2</v>
      </c>
      <c r="J394">
        <v>3.3439999999999999</v>
      </c>
      <c r="K394" t="str">
        <f>INDEX(product!B:B,MATCH('TABELA TOTAL'!$F7888,product!A:A,0))</f>
        <v>Office Supplies</v>
      </c>
      <c r="L394" t="str">
        <f>INDEX(product!C:C,MATCH(F394,product!A:A,))</f>
        <v>Furnishings</v>
      </c>
      <c r="M394" t="str">
        <f>INDEX(product!D:D,MATCH(F394,product!A:A,))</f>
        <v>Eldon Image Series Desk Accessories, Burgundy</v>
      </c>
    </row>
    <row r="395" spans="1:13" x14ac:dyDescent="0.25">
      <c r="A395" s="1" t="s">
        <v>6542</v>
      </c>
      <c r="B395" s="2">
        <v>43072</v>
      </c>
      <c r="C395" s="2">
        <v>43075</v>
      </c>
      <c r="D395" s="1" t="s">
        <v>11</v>
      </c>
      <c r="E395" s="1" t="s">
        <v>213</v>
      </c>
      <c r="F395" s="1" t="s">
        <v>4570</v>
      </c>
      <c r="G395">
        <v>16.192</v>
      </c>
      <c r="H395">
        <v>1</v>
      </c>
      <c r="I395">
        <v>0.2</v>
      </c>
      <c r="J395">
        <v>4.6551999999999998</v>
      </c>
      <c r="K395" t="str">
        <f>INDEX(product!B:B,MATCH('TABELA TOTAL'!$F7889,product!A:A,0))</f>
        <v>Office Supplies</v>
      </c>
      <c r="L395" t="str">
        <f>INDEX(product!C:C,MATCH(F395,product!A:A,))</f>
        <v>Furnishings</v>
      </c>
      <c r="M395" t="str">
        <f>INDEX(product!D:D,MATCH(F395,product!A:A,))</f>
        <v>DAX Two-Tone Silver Metal Document Frame</v>
      </c>
    </row>
    <row r="396" spans="1:13" x14ac:dyDescent="0.25">
      <c r="A396" s="1" t="s">
        <v>2509</v>
      </c>
      <c r="B396" s="2">
        <v>43071</v>
      </c>
      <c r="C396" s="2">
        <v>43074</v>
      </c>
      <c r="D396" s="1" t="s">
        <v>79</v>
      </c>
      <c r="E396" s="1" t="s">
        <v>416</v>
      </c>
      <c r="F396" s="1" t="s">
        <v>1755</v>
      </c>
      <c r="G396">
        <v>559.62</v>
      </c>
      <c r="H396">
        <v>9</v>
      </c>
      <c r="I396">
        <v>0</v>
      </c>
      <c r="J396">
        <v>151.09739999999999</v>
      </c>
      <c r="K396" t="str">
        <f>INDEX(product!B:B,MATCH('TABELA TOTAL'!$F1754,product!A:A,0))</f>
        <v>Furniture</v>
      </c>
      <c r="L396" t="str">
        <f>INDEX(product!C:C,MATCH(F396,product!A:A,))</f>
        <v>Storage</v>
      </c>
      <c r="M396" t="str">
        <f>INDEX(product!D:D,MATCH(F396,product!A:A,))</f>
        <v>Fellowes Mobile File Cart, Black</v>
      </c>
    </row>
    <row r="397" spans="1:13" x14ac:dyDescent="0.25">
      <c r="A397" s="1" t="s">
        <v>2509</v>
      </c>
      <c r="B397" s="2">
        <v>43071</v>
      </c>
      <c r="C397" s="2">
        <v>43074</v>
      </c>
      <c r="D397" s="1" t="s">
        <v>79</v>
      </c>
      <c r="E397" s="1" t="s">
        <v>416</v>
      </c>
      <c r="F397" s="1" t="s">
        <v>2408</v>
      </c>
      <c r="G397">
        <v>109.92</v>
      </c>
      <c r="H397">
        <v>2</v>
      </c>
      <c r="I397">
        <v>0</v>
      </c>
      <c r="J397">
        <v>53.860799999999998</v>
      </c>
      <c r="K397" t="str">
        <f>INDEX(product!B:B,MATCH('TABELA TOTAL'!$F1755,product!A:A,0))</f>
        <v>Furniture</v>
      </c>
      <c r="L397" t="str">
        <f>INDEX(product!C:C,MATCH(F397,product!A:A,))</f>
        <v>Paper</v>
      </c>
      <c r="M397" t="str">
        <f>INDEX(product!D:D,MATCH(F397,product!A:A,))</f>
        <v>Xerox 1940</v>
      </c>
    </row>
    <row r="398" spans="1:13" x14ac:dyDescent="0.25">
      <c r="A398" s="1" t="s">
        <v>2509</v>
      </c>
      <c r="B398" s="2">
        <v>43071</v>
      </c>
      <c r="C398" s="2">
        <v>43074</v>
      </c>
      <c r="D398" s="1" t="s">
        <v>79</v>
      </c>
      <c r="E398" s="1" t="s">
        <v>416</v>
      </c>
      <c r="F398" s="1" t="s">
        <v>2510</v>
      </c>
      <c r="G398">
        <v>8.56</v>
      </c>
      <c r="H398">
        <v>2</v>
      </c>
      <c r="I398">
        <v>0</v>
      </c>
      <c r="J398">
        <v>3.8519999999999999</v>
      </c>
      <c r="K398" t="str">
        <f>INDEX(product!B:B,MATCH('TABELA TOTAL'!$F1756,product!A:A,0))</f>
        <v>Office Supplies</v>
      </c>
      <c r="L398" t="str">
        <f>INDEX(product!C:C,MATCH(F398,product!A:A,))</f>
        <v>Paper</v>
      </c>
      <c r="M398" t="str">
        <f>INDEX(product!D:D,MATCH(F398,product!A:A,))</f>
        <v>Xerox 1962</v>
      </c>
    </row>
    <row r="399" spans="1:13" x14ac:dyDescent="0.25">
      <c r="A399" s="1" t="s">
        <v>2664</v>
      </c>
      <c r="B399" s="2">
        <v>43071</v>
      </c>
      <c r="C399" s="2">
        <v>43074</v>
      </c>
      <c r="D399" s="1" t="s">
        <v>79</v>
      </c>
      <c r="E399" s="1" t="s">
        <v>2665</v>
      </c>
      <c r="F399" s="1" t="s">
        <v>2666</v>
      </c>
      <c r="G399">
        <v>34.65</v>
      </c>
      <c r="H399">
        <v>3</v>
      </c>
      <c r="I399">
        <v>0</v>
      </c>
      <c r="J399">
        <v>10.395</v>
      </c>
      <c r="K399" t="str">
        <f>INDEX(product!B:B,MATCH('TABELA TOTAL'!$F1896,product!A:A,0))</f>
        <v>Office Supplies</v>
      </c>
      <c r="L399" t="str">
        <f>INDEX(product!C:C,MATCH(F399,product!A:A,))</f>
        <v>Art</v>
      </c>
      <c r="M399" t="str">
        <f>INDEX(product!D:D,MATCH(F399,product!A:A,))</f>
        <v>Newell 309</v>
      </c>
    </row>
    <row r="400" spans="1:13" x14ac:dyDescent="0.25">
      <c r="A400" s="1" t="s">
        <v>2766</v>
      </c>
      <c r="B400" s="2">
        <v>43071</v>
      </c>
      <c r="C400" s="2">
        <v>43073</v>
      </c>
      <c r="D400" s="1" t="s">
        <v>11</v>
      </c>
      <c r="E400" s="1" t="s">
        <v>2767</v>
      </c>
      <c r="F400" s="1" t="s">
        <v>2768</v>
      </c>
      <c r="G400">
        <v>294.62</v>
      </c>
      <c r="H400">
        <v>5</v>
      </c>
      <c r="I400">
        <v>0.8</v>
      </c>
      <c r="J400">
        <v>-766.01199999999994</v>
      </c>
      <c r="K400" t="str">
        <f>INDEX(product!B:B,MATCH('TABELA TOTAL'!$F1997,product!A:A,0))</f>
        <v>Office Supplies</v>
      </c>
      <c r="L400" t="str">
        <f>INDEX(product!C:C,MATCH(F400,product!A:A,))</f>
        <v>Appliances</v>
      </c>
      <c r="M400" t="str">
        <f>INDEX(product!D:D,MATCH(F400,product!A:A,))</f>
        <v>3.6 Cubic Foot Counter Height Office Refrigerator</v>
      </c>
    </row>
    <row r="401" spans="1:13" x14ac:dyDescent="0.25">
      <c r="A401" s="1" t="s">
        <v>2766</v>
      </c>
      <c r="B401" s="2">
        <v>43071</v>
      </c>
      <c r="C401" s="2">
        <v>43073</v>
      </c>
      <c r="D401" s="1" t="s">
        <v>11</v>
      </c>
      <c r="E401" s="1" t="s">
        <v>2767</v>
      </c>
      <c r="F401" s="1" t="s">
        <v>995</v>
      </c>
      <c r="G401">
        <v>8.7520000000000007</v>
      </c>
      <c r="H401">
        <v>4</v>
      </c>
      <c r="I401">
        <v>0.6</v>
      </c>
      <c r="J401">
        <v>-3.7195999999999998</v>
      </c>
      <c r="K401" t="str">
        <f>INDEX(product!B:B,MATCH('TABELA TOTAL'!$F1998,product!A:A,0))</f>
        <v>Furniture</v>
      </c>
      <c r="L401" t="str">
        <f>INDEX(product!C:C,MATCH(F401,product!A:A,))</f>
        <v>Furnishings</v>
      </c>
      <c r="M401" t="str">
        <f>INDEX(product!D:D,MATCH(F401,product!A:A,))</f>
        <v>Advantus Panel Wall Acrylic Frame</v>
      </c>
    </row>
    <row r="402" spans="1:13" x14ac:dyDescent="0.25">
      <c r="A402" s="1" t="s">
        <v>3019</v>
      </c>
      <c r="B402" s="2">
        <v>43071</v>
      </c>
      <c r="C402" s="2">
        <v>43076</v>
      </c>
      <c r="D402" s="1" t="s">
        <v>19</v>
      </c>
      <c r="E402" s="1" t="s">
        <v>655</v>
      </c>
      <c r="F402" s="1" t="s">
        <v>743</v>
      </c>
      <c r="G402">
        <v>47.96</v>
      </c>
      <c r="H402">
        <v>5</v>
      </c>
      <c r="I402">
        <v>0.2</v>
      </c>
      <c r="J402">
        <v>4.1965000000000003</v>
      </c>
      <c r="K402" t="str">
        <f>INDEX(product!B:B,MATCH('TABELA TOTAL'!$F2272,product!A:A,0))</f>
        <v>Office Supplies</v>
      </c>
      <c r="L402" t="str">
        <f>INDEX(product!C:C,MATCH(F402,product!A:A,))</f>
        <v>Art</v>
      </c>
      <c r="M402" t="str">
        <f>INDEX(product!D:D,MATCH(F402,product!A:A,))</f>
        <v>Bulldog Vacuum Base Pencil Sharpener</v>
      </c>
    </row>
    <row r="403" spans="1:13" x14ac:dyDescent="0.25">
      <c r="A403" s="1" t="s">
        <v>3090</v>
      </c>
      <c r="B403" s="2">
        <v>43071</v>
      </c>
      <c r="C403" s="2">
        <v>43072</v>
      </c>
      <c r="D403" s="1" t="s">
        <v>654</v>
      </c>
      <c r="E403" s="1" t="s">
        <v>369</v>
      </c>
      <c r="F403" s="1" t="s">
        <v>1287</v>
      </c>
      <c r="G403">
        <v>9.0239999999999991</v>
      </c>
      <c r="H403">
        <v>6</v>
      </c>
      <c r="I403">
        <v>0.2</v>
      </c>
      <c r="J403">
        <v>3.1583999999999999</v>
      </c>
      <c r="K403" t="str">
        <f>INDEX(product!B:B,MATCH('TABELA TOTAL'!$F2350,product!A:A,0))</f>
        <v>Office Supplies</v>
      </c>
      <c r="L403" t="str">
        <f>INDEX(product!C:C,MATCH(F403,product!A:A,))</f>
        <v>Binders</v>
      </c>
      <c r="M403" t="str">
        <f>INDEX(product!D:D,MATCH(F403,product!A:A,))</f>
        <v>3-ring staple pack</v>
      </c>
    </row>
    <row r="404" spans="1:13" x14ac:dyDescent="0.25">
      <c r="A404" s="1" t="s">
        <v>3090</v>
      </c>
      <c r="B404" s="2">
        <v>43071</v>
      </c>
      <c r="C404" s="2">
        <v>43072</v>
      </c>
      <c r="D404" s="1" t="s">
        <v>654</v>
      </c>
      <c r="E404" s="1" t="s">
        <v>369</v>
      </c>
      <c r="F404" s="1" t="s">
        <v>3091</v>
      </c>
      <c r="G404">
        <v>69.456000000000003</v>
      </c>
      <c r="H404">
        <v>2</v>
      </c>
      <c r="I404">
        <v>0.2</v>
      </c>
      <c r="J404">
        <v>22.5732</v>
      </c>
      <c r="K404" t="str">
        <f>INDEX(product!B:B,MATCH('TABELA TOTAL'!$F2351,product!A:A,0))</f>
        <v>Office Supplies</v>
      </c>
      <c r="L404" t="str">
        <f>INDEX(product!C:C,MATCH(F404,product!A:A,))</f>
        <v>Binders</v>
      </c>
      <c r="M404" t="str">
        <f>INDEX(product!D:D,MATCH(F404,product!A:A,))</f>
        <v>Satellite Sectional Post Binders</v>
      </c>
    </row>
    <row r="405" spans="1:13" x14ac:dyDescent="0.25">
      <c r="A405" s="1" t="s">
        <v>3090</v>
      </c>
      <c r="B405" s="2">
        <v>43071</v>
      </c>
      <c r="C405" s="2">
        <v>43072</v>
      </c>
      <c r="D405" s="1" t="s">
        <v>654</v>
      </c>
      <c r="E405" s="1" t="s">
        <v>369</v>
      </c>
      <c r="F405" s="1" t="s">
        <v>732</v>
      </c>
      <c r="G405">
        <v>10.86</v>
      </c>
      <c r="H405">
        <v>2</v>
      </c>
      <c r="I405">
        <v>0</v>
      </c>
      <c r="J405">
        <v>5.3213999999999997</v>
      </c>
      <c r="K405" t="str">
        <f>INDEX(product!B:B,MATCH('TABELA TOTAL'!$F2352,product!A:A,0))</f>
        <v>Technology</v>
      </c>
      <c r="L405" t="str">
        <f>INDEX(product!C:C,MATCH(F405,product!A:A,))</f>
        <v>Paper</v>
      </c>
      <c r="M405" t="str">
        <f>INDEX(product!D:D,MATCH(F405,product!A:A,))</f>
        <v>Wirebound Message Book, 4 per Page</v>
      </c>
    </row>
    <row r="406" spans="1:13" x14ac:dyDescent="0.25">
      <c r="A406" s="1" t="s">
        <v>3090</v>
      </c>
      <c r="B406" s="2">
        <v>43071</v>
      </c>
      <c r="C406" s="2">
        <v>43072</v>
      </c>
      <c r="D406" s="1" t="s">
        <v>654</v>
      </c>
      <c r="E406" s="1" t="s">
        <v>369</v>
      </c>
      <c r="F406" s="1" t="s">
        <v>2973</v>
      </c>
      <c r="G406">
        <v>79.47</v>
      </c>
      <c r="H406">
        <v>3</v>
      </c>
      <c r="I406">
        <v>0</v>
      </c>
      <c r="J406">
        <v>22.2516</v>
      </c>
      <c r="K406" t="str">
        <f>INDEX(product!B:B,MATCH('TABELA TOTAL'!$F2353,product!A:A,0))</f>
        <v>Office Supplies</v>
      </c>
      <c r="L406" t="str">
        <f>INDEX(product!C:C,MATCH(F406,product!A:A,))</f>
        <v>Appliances</v>
      </c>
      <c r="M406" t="str">
        <f>INDEX(product!D:D,MATCH(F406,product!A:A,))</f>
        <v>Fellowes Advanced Computer Series Surge Protectors</v>
      </c>
    </row>
    <row r="407" spans="1:13" x14ac:dyDescent="0.25">
      <c r="A407" s="1" t="s">
        <v>3090</v>
      </c>
      <c r="B407" s="2">
        <v>43071</v>
      </c>
      <c r="C407" s="2">
        <v>43072</v>
      </c>
      <c r="D407" s="1" t="s">
        <v>654</v>
      </c>
      <c r="E407" s="1" t="s">
        <v>369</v>
      </c>
      <c r="F407" s="1" t="s">
        <v>126</v>
      </c>
      <c r="G407">
        <v>10.08</v>
      </c>
      <c r="H407">
        <v>6</v>
      </c>
      <c r="I407">
        <v>0</v>
      </c>
      <c r="J407">
        <v>5.04</v>
      </c>
      <c r="K407" t="str">
        <f>INDEX(product!B:B,MATCH('TABELA TOTAL'!$F2354,product!A:A,0))</f>
        <v>Office Supplies</v>
      </c>
      <c r="L407" t="str">
        <f>INDEX(product!C:C,MATCH(F407,product!A:A,))</f>
        <v>Art</v>
      </c>
      <c r="M407" t="str">
        <f>INDEX(product!D:D,MATCH(F407,product!A:A,))</f>
        <v>Prang Dustless Chalk Sticks</v>
      </c>
    </row>
    <row r="408" spans="1:13" x14ac:dyDescent="0.25">
      <c r="A408" s="1" t="s">
        <v>3237</v>
      </c>
      <c r="B408" s="2">
        <v>43071</v>
      </c>
      <c r="C408" s="2">
        <v>43075</v>
      </c>
      <c r="D408" s="1" t="s">
        <v>19</v>
      </c>
      <c r="E408" s="1" t="s">
        <v>3238</v>
      </c>
      <c r="F408" s="1" t="s">
        <v>947</v>
      </c>
      <c r="G408">
        <v>45.66</v>
      </c>
      <c r="H408">
        <v>5</v>
      </c>
      <c r="I408">
        <v>0.7</v>
      </c>
      <c r="J408">
        <v>-33.484000000000002</v>
      </c>
      <c r="K408" t="str">
        <f>INDEX(product!B:B,MATCH('TABELA TOTAL'!$F2514,product!A:A,0))</f>
        <v>Office Supplies</v>
      </c>
      <c r="L408" t="str">
        <f>INDEX(product!C:C,MATCH(F408,product!A:A,))</f>
        <v>Binders</v>
      </c>
      <c r="M408" t="str">
        <f>INDEX(product!D:D,MATCH(F408,product!A:A,))</f>
        <v>Premier Elliptical Ring Binder, Black</v>
      </c>
    </row>
    <row r="409" spans="1:13" x14ac:dyDescent="0.25">
      <c r="A409" s="1" t="s">
        <v>4651</v>
      </c>
      <c r="B409" s="2">
        <v>43071</v>
      </c>
      <c r="C409" s="2">
        <v>43078</v>
      </c>
      <c r="D409" s="1" t="s">
        <v>19</v>
      </c>
      <c r="E409" s="1" t="s">
        <v>2610</v>
      </c>
      <c r="F409" s="1" t="s">
        <v>243</v>
      </c>
      <c r="G409">
        <v>631.17600000000004</v>
      </c>
      <c r="H409">
        <v>4</v>
      </c>
      <c r="I409">
        <v>0.7</v>
      </c>
      <c r="J409">
        <v>-462.86239999999998</v>
      </c>
      <c r="K409" t="str">
        <f>INDEX(product!B:B,MATCH('TABELA TOTAL'!$F4499,product!A:A,0))</f>
        <v>Office Supplies</v>
      </c>
      <c r="L409" t="str">
        <f>INDEX(product!C:C,MATCH(F409,product!A:A,))</f>
        <v>Binders</v>
      </c>
      <c r="M409" t="str">
        <f>INDEX(product!D:D,MATCH(F409,product!A:A,))</f>
        <v>GBC DocuBind 300 Electric Binding Machine</v>
      </c>
    </row>
    <row r="410" spans="1:13" x14ac:dyDescent="0.25">
      <c r="A410" s="1" t="s">
        <v>5284</v>
      </c>
      <c r="B410" s="2">
        <v>43071</v>
      </c>
      <c r="C410" s="2">
        <v>43075</v>
      </c>
      <c r="D410" s="1" t="s">
        <v>19</v>
      </c>
      <c r="E410" s="1" t="s">
        <v>5285</v>
      </c>
      <c r="F410" s="1" t="s">
        <v>1346</v>
      </c>
      <c r="G410">
        <v>2479.96</v>
      </c>
      <c r="H410">
        <v>4</v>
      </c>
      <c r="I410">
        <v>0</v>
      </c>
      <c r="J410">
        <v>743.98800000000006</v>
      </c>
      <c r="K410" t="str">
        <f>INDEX(product!B:B,MATCH('TABELA TOTAL'!$F5532,product!A:A,0))</f>
        <v>Office Supplies</v>
      </c>
      <c r="L410" t="str">
        <f>INDEX(product!C:C,MATCH(F410,product!A:A,))</f>
        <v>Phones</v>
      </c>
      <c r="M410" t="str">
        <f>INDEX(product!D:D,MATCH(F410,product!A:A,))</f>
        <v>ClearOne CHATAttach 160 - speaker phone</v>
      </c>
    </row>
    <row r="411" spans="1:13" x14ac:dyDescent="0.25">
      <c r="A411" s="1" t="s">
        <v>5699</v>
      </c>
      <c r="B411" s="2">
        <v>43071</v>
      </c>
      <c r="C411" s="2">
        <v>43075</v>
      </c>
      <c r="D411" s="1" t="s">
        <v>19</v>
      </c>
      <c r="E411" s="1" t="s">
        <v>784</v>
      </c>
      <c r="F411" s="1" t="s">
        <v>294</v>
      </c>
      <c r="G411">
        <v>39.991999999999997</v>
      </c>
      <c r="H411">
        <v>1</v>
      </c>
      <c r="I411">
        <v>0.2</v>
      </c>
      <c r="J411">
        <v>-7.9984000000000002</v>
      </c>
      <c r="K411" t="str">
        <f>INDEX(product!B:B,MATCH('TABELA TOTAL'!$F6271,product!A:A,0))</f>
        <v>Furniture</v>
      </c>
      <c r="L411" t="str">
        <f>INDEX(product!C:C,MATCH(F411,product!A:A,))</f>
        <v>Phones</v>
      </c>
      <c r="M411" t="str">
        <f>INDEX(product!D:D,MATCH(F411,product!A:A,))</f>
        <v>Anker Astro 15000mAh USB Portable Charger</v>
      </c>
    </row>
    <row r="412" spans="1:13" x14ac:dyDescent="0.25">
      <c r="A412" s="1" t="s">
        <v>5699</v>
      </c>
      <c r="B412" s="2">
        <v>43071</v>
      </c>
      <c r="C412" s="2">
        <v>43075</v>
      </c>
      <c r="D412" s="1" t="s">
        <v>19</v>
      </c>
      <c r="E412" s="1" t="s">
        <v>784</v>
      </c>
      <c r="F412" s="1" t="s">
        <v>4165</v>
      </c>
      <c r="G412">
        <v>1159.056</v>
      </c>
      <c r="H412">
        <v>9</v>
      </c>
      <c r="I412">
        <v>0.2</v>
      </c>
      <c r="J412">
        <v>43.464599999999997</v>
      </c>
      <c r="K412" t="str">
        <f>INDEX(product!B:B,MATCH('TABELA TOTAL'!$F6272,product!A:A,0))</f>
        <v>Office Supplies</v>
      </c>
      <c r="L412" t="str">
        <f>INDEX(product!C:C,MATCH(F412,product!A:A,))</f>
        <v>Chairs</v>
      </c>
      <c r="M412" t="str">
        <f>INDEX(product!D:D,MATCH(F412,product!A:A,))</f>
        <v>Office Star - Mid Back Dual function Ergonomic High Back Chair with 2-Way Adjustable Arms</v>
      </c>
    </row>
    <row r="413" spans="1:13" x14ac:dyDescent="0.25">
      <c r="A413" s="1" t="s">
        <v>5699</v>
      </c>
      <c r="B413" s="2">
        <v>43071</v>
      </c>
      <c r="C413" s="2">
        <v>43075</v>
      </c>
      <c r="D413" s="1" t="s">
        <v>19</v>
      </c>
      <c r="E413" s="1" t="s">
        <v>784</v>
      </c>
      <c r="F413" s="1" t="s">
        <v>1950</v>
      </c>
      <c r="G413">
        <v>179.9</v>
      </c>
      <c r="H413">
        <v>5</v>
      </c>
      <c r="I413">
        <v>0</v>
      </c>
      <c r="J413">
        <v>44.975000000000001</v>
      </c>
      <c r="K413" t="str">
        <f>INDEX(product!B:B,MATCH('TABELA TOTAL'!$F6273,product!A:A,0))</f>
        <v>Office Supplies</v>
      </c>
      <c r="L413" t="str">
        <f>INDEX(product!C:C,MATCH(F413,product!A:A,))</f>
        <v>Art</v>
      </c>
      <c r="M413" t="str">
        <f>INDEX(product!D:D,MATCH(F413,product!A:A,))</f>
        <v>Panasonic KP-380BK Classic Electric Pencil Sharpener</v>
      </c>
    </row>
    <row r="414" spans="1:13" x14ac:dyDescent="0.25">
      <c r="A414" s="1" t="s">
        <v>5711</v>
      </c>
      <c r="B414" s="2">
        <v>43071</v>
      </c>
      <c r="C414" s="2">
        <v>43074</v>
      </c>
      <c r="D414" s="1" t="s">
        <v>79</v>
      </c>
      <c r="E414" s="1" t="s">
        <v>1101</v>
      </c>
      <c r="F414" s="1" t="s">
        <v>2546</v>
      </c>
      <c r="G414">
        <v>701.96</v>
      </c>
      <c r="H414">
        <v>2</v>
      </c>
      <c r="I414">
        <v>0</v>
      </c>
      <c r="J414">
        <v>168.47040000000001</v>
      </c>
      <c r="K414" t="str">
        <f>INDEX(product!B:B,MATCH('TABELA TOTAL'!$F6293,product!A:A,0))</f>
        <v>Office Supplies</v>
      </c>
      <c r="L414" t="str">
        <f>INDEX(product!C:C,MATCH(F414,product!A:A,))</f>
        <v>Chairs</v>
      </c>
      <c r="M414" t="str">
        <f>INDEX(product!D:D,MATCH(F414,product!A:A,))</f>
        <v>Office Star - Professional Matrix Back Chair with 2-to-1 Synchro Tilt and Mesh Fabric Seat</v>
      </c>
    </row>
    <row r="415" spans="1:13" x14ac:dyDescent="0.25">
      <c r="A415" s="1" t="s">
        <v>5909</v>
      </c>
      <c r="B415" s="2">
        <v>43071</v>
      </c>
      <c r="C415" s="2">
        <v>43078</v>
      </c>
      <c r="D415" s="1" t="s">
        <v>19</v>
      </c>
      <c r="E415" s="1" t="s">
        <v>2542</v>
      </c>
      <c r="F415" s="1" t="s">
        <v>2982</v>
      </c>
      <c r="G415">
        <v>12.16</v>
      </c>
      <c r="H415">
        <v>5</v>
      </c>
      <c r="I415">
        <v>0.2</v>
      </c>
      <c r="J415">
        <v>2.1280000000000001</v>
      </c>
      <c r="K415" t="str">
        <f>INDEX(product!B:B,MATCH('TABELA TOTAL'!$F6691,product!A:A,0))</f>
        <v>Office Supplies</v>
      </c>
      <c r="L415" t="str">
        <f>INDEX(product!C:C,MATCH(F415,product!A:A,))</f>
        <v>Art</v>
      </c>
      <c r="M415" t="str">
        <f>INDEX(product!D:D,MATCH(F415,product!A:A,))</f>
        <v>Manco Dry-Lighter Erasable Highlighter</v>
      </c>
    </row>
    <row r="416" spans="1:13" x14ac:dyDescent="0.25">
      <c r="A416" s="1" t="s">
        <v>5946</v>
      </c>
      <c r="B416" s="2">
        <v>43071</v>
      </c>
      <c r="C416" s="2">
        <v>43077</v>
      </c>
      <c r="D416" s="1" t="s">
        <v>19</v>
      </c>
      <c r="E416" s="1" t="s">
        <v>5331</v>
      </c>
      <c r="F416" s="1" t="s">
        <v>1901</v>
      </c>
      <c r="G416">
        <v>32.776000000000003</v>
      </c>
      <c r="H416">
        <v>1</v>
      </c>
      <c r="I416">
        <v>0.2</v>
      </c>
      <c r="J416">
        <v>2.4582000000000002</v>
      </c>
      <c r="K416" t="str">
        <f>INDEX(product!B:B,MATCH('TABELA TOTAL'!$F6761,product!A:A,0))</f>
        <v>Technology</v>
      </c>
      <c r="L416" t="str">
        <f>INDEX(product!C:C,MATCH(F416,product!A:A,))</f>
        <v>Art</v>
      </c>
      <c r="M416" t="str">
        <f>INDEX(product!D:D,MATCH(F416,product!A:A,))</f>
        <v>Sanford 52201 APSCO Electric Pencil Sharpener</v>
      </c>
    </row>
    <row r="417" spans="1:13" x14ac:dyDescent="0.25">
      <c r="A417" s="1" t="s">
        <v>6358</v>
      </c>
      <c r="B417" s="2">
        <v>43071</v>
      </c>
      <c r="C417" s="2">
        <v>43075</v>
      </c>
      <c r="D417" s="1" t="s">
        <v>19</v>
      </c>
      <c r="E417" s="1" t="s">
        <v>2397</v>
      </c>
      <c r="F417" s="1" t="s">
        <v>775</v>
      </c>
      <c r="G417">
        <v>114.288</v>
      </c>
      <c r="H417">
        <v>1</v>
      </c>
      <c r="I417">
        <v>0.2</v>
      </c>
      <c r="J417">
        <v>12.8574</v>
      </c>
      <c r="K417" t="str">
        <f>INDEX(product!B:B,MATCH('TABELA TOTAL'!$F7540,product!A:A,0))</f>
        <v>Office Supplies</v>
      </c>
      <c r="L417" t="str">
        <f>INDEX(product!C:C,MATCH(F417,product!A:A,))</f>
        <v>Storage</v>
      </c>
      <c r="M417" t="str">
        <f>INDEX(product!D:D,MATCH(F417,product!A:A,))</f>
        <v>Letter Size Cart</v>
      </c>
    </row>
    <row r="418" spans="1:13" x14ac:dyDescent="0.25">
      <c r="A418" s="1" t="s">
        <v>6358</v>
      </c>
      <c r="B418" s="2">
        <v>43071</v>
      </c>
      <c r="C418" s="2">
        <v>43075</v>
      </c>
      <c r="D418" s="1" t="s">
        <v>19</v>
      </c>
      <c r="E418" s="1" t="s">
        <v>2397</v>
      </c>
      <c r="F418" s="1" t="s">
        <v>1669</v>
      </c>
      <c r="G418">
        <v>36.624000000000002</v>
      </c>
      <c r="H418">
        <v>8</v>
      </c>
      <c r="I418">
        <v>0.7</v>
      </c>
      <c r="J418">
        <v>-24.416</v>
      </c>
      <c r="K418" t="str">
        <f>INDEX(product!B:B,MATCH('TABELA TOTAL'!$F7541,product!A:A,0))</f>
        <v>Technology</v>
      </c>
      <c r="L418" t="str">
        <f>INDEX(product!C:C,MATCH(F418,product!A:A,))</f>
        <v>Binders</v>
      </c>
      <c r="M418" t="str">
        <f>INDEX(product!D:D,MATCH(F418,product!A:A,))</f>
        <v>Aluminum Screw Posts</v>
      </c>
    </row>
    <row r="419" spans="1:13" x14ac:dyDescent="0.25">
      <c r="A419" s="1" t="s">
        <v>6358</v>
      </c>
      <c r="B419" s="2">
        <v>43071</v>
      </c>
      <c r="C419" s="2">
        <v>43075</v>
      </c>
      <c r="D419" s="1" t="s">
        <v>19</v>
      </c>
      <c r="E419" s="1" t="s">
        <v>2397</v>
      </c>
      <c r="F419" s="1" t="s">
        <v>4615</v>
      </c>
      <c r="G419">
        <v>242.352</v>
      </c>
      <c r="H419">
        <v>8</v>
      </c>
      <c r="I419">
        <v>0.7</v>
      </c>
      <c r="J419">
        <v>-363.52800000000002</v>
      </c>
      <c r="K419" t="str">
        <f>INDEX(product!B:B,MATCH('TABELA TOTAL'!$F7542,product!A:A,0))</f>
        <v>Office Supplies</v>
      </c>
      <c r="L419" t="str">
        <f>INDEX(product!C:C,MATCH(F419,product!A:A,))</f>
        <v>Bookcases</v>
      </c>
      <c r="M419" t="str">
        <f>INDEX(product!D:D,MATCH(F419,product!A:A,))</f>
        <v>Hon 4-Shelf Metal Bookcases</v>
      </c>
    </row>
    <row r="420" spans="1:13" x14ac:dyDescent="0.25">
      <c r="A420" s="1" t="s">
        <v>6358</v>
      </c>
      <c r="B420" s="2">
        <v>43071</v>
      </c>
      <c r="C420" s="2">
        <v>43075</v>
      </c>
      <c r="D420" s="1" t="s">
        <v>19</v>
      </c>
      <c r="E420" s="1" t="s">
        <v>2397</v>
      </c>
      <c r="F420" s="1" t="s">
        <v>4657</v>
      </c>
      <c r="G420">
        <v>49.616</v>
      </c>
      <c r="H420">
        <v>2</v>
      </c>
      <c r="I420">
        <v>0.2</v>
      </c>
      <c r="J420">
        <v>4.9615999999999998</v>
      </c>
      <c r="K420" t="str">
        <f>INDEX(product!B:B,MATCH('TABELA TOTAL'!$F7543,product!A:A,0))</f>
        <v>Furniture</v>
      </c>
      <c r="L420" t="str">
        <f>INDEX(product!C:C,MATCH(F420,product!A:A,))</f>
        <v>Phones</v>
      </c>
      <c r="M420" t="str">
        <f>INDEX(product!D:D,MATCH(F420,product!A:A,))</f>
        <v>Seidio BD2-HK3IPH5-BK DILEX Case and Holster Combo for Apple iPhone 5/5s - Black</v>
      </c>
    </row>
    <row r="421" spans="1:13" x14ac:dyDescent="0.25">
      <c r="A421" s="1" t="s">
        <v>6358</v>
      </c>
      <c r="B421" s="2">
        <v>43071</v>
      </c>
      <c r="C421" s="2">
        <v>43075</v>
      </c>
      <c r="D421" s="1" t="s">
        <v>19</v>
      </c>
      <c r="E421" s="1" t="s">
        <v>2397</v>
      </c>
      <c r="F421" s="1" t="s">
        <v>2357</v>
      </c>
      <c r="G421">
        <v>508.70400000000001</v>
      </c>
      <c r="H421">
        <v>6</v>
      </c>
      <c r="I421">
        <v>0.2</v>
      </c>
      <c r="J421">
        <v>0</v>
      </c>
      <c r="K421" t="str">
        <f>INDEX(product!B:B,MATCH('TABELA TOTAL'!$F7544,product!A:A,0))</f>
        <v>Office Supplies</v>
      </c>
      <c r="L421" t="str">
        <f>INDEX(product!C:C,MATCH(F421,product!A:A,))</f>
        <v>Furnishings</v>
      </c>
      <c r="M421" t="str">
        <f>INDEX(product!D:D,MATCH(F421,product!A:A,))</f>
        <v>Tenex 46" x 60" Computer Anti-Static Chairmat, Rectangular Shaped</v>
      </c>
    </row>
    <row r="422" spans="1:13" x14ac:dyDescent="0.25">
      <c r="A422" s="1" t="s">
        <v>6358</v>
      </c>
      <c r="B422" s="2">
        <v>43071</v>
      </c>
      <c r="C422" s="2">
        <v>43075</v>
      </c>
      <c r="D422" s="1" t="s">
        <v>19</v>
      </c>
      <c r="E422" s="1" t="s">
        <v>2397</v>
      </c>
      <c r="F422" s="1" t="s">
        <v>3295</v>
      </c>
      <c r="G422">
        <v>57.36</v>
      </c>
      <c r="H422">
        <v>6</v>
      </c>
      <c r="I422">
        <v>0.2</v>
      </c>
      <c r="J422">
        <v>-14.34</v>
      </c>
      <c r="K422" t="str">
        <f>INDEX(product!B:B,MATCH('TABELA TOTAL'!$F7545,product!A:A,0))</f>
        <v>Office Supplies</v>
      </c>
      <c r="L422" t="str">
        <f>INDEX(product!C:C,MATCH(F422,product!A:A,))</f>
        <v>Phones</v>
      </c>
      <c r="M422" t="str">
        <f>INDEX(product!D:D,MATCH(F422,product!A:A,))</f>
        <v>Macally Suction Cup Mount</v>
      </c>
    </row>
    <row r="423" spans="1:13" x14ac:dyDescent="0.25">
      <c r="A423" s="1" t="s">
        <v>6358</v>
      </c>
      <c r="B423" s="2">
        <v>43071</v>
      </c>
      <c r="C423" s="2">
        <v>43075</v>
      </c>
      <c r="D423" s="1" t="s">
        <v>19</v>
      </c>
      <c r="E423" s="1" t="s">
        <v>2397</v>
      </c>
      <c r="F423" s="1" t="s">
        <v>1304</v>
      </c>
      <c r="G423">
        <v>906.68</v>
      </c>
      <c r="H423">
        <v>5</v>
      </c>
      <c r="I423">
        <v>0.2</v>
      </c>
      <c r="J423">
        <v>68.001000000000005</v>
      </c>
      <c r="K423" t="str">
        <f>INDEX(product!B:B,MATCH('TABELA TOTAL'!$F7546,product!A:A,0))</f>
        <v>Technology</v>
      </c>
      <c r="L423" t="str">
        <f>INDEX(product!C:C,MATCH(F423,product!A:A,))</f>
        <v>Chairs</v>
      </c>
      <c r="M423" t="str">
        <f>INDEX(product!D:D,MATCH(F423,product!A:A,))</f>
        <v>Hon GuestStacker Chair</v>
      </c>
    </row>
    <row r="424" spans="1:13" x14ac:dyDescent="0.25">
      <c r="A424" s="1" t="s">
        <v>6949</v>
      </c>
      <c r="B424" s="2">
        <v>43071</v>
      </c>
      <c r="C424" s="2">
        <v>43071</v>
      </c>
      <c r="D424" s="1" t="s">
        <v>654</v>
      </c>
      <c r="E424" s="1" t="s">
        <v>3055</v>
      </c>
      <c r="F424" s="1" t="s">
        <v>889</v>
      </c>
      <c r="G424">
        <v>67.86</v>
      </c>
      <c r="H424">
        <v>6</v>
      </c>
      <c r="I424">
        <v>0.7</v>
      </c>
      <c r="J424">
        <v>-45.24</v>
      </c>
      <c r="K424" t="str">
        <f>INDEX(product!B:B,MATCH('TABELA TOTAL'!$F8643,product!A:A,0))</f>
        <v>Furniture</v>
      </c>
      <c r="L424" t="str">
        <f>INDEX(product!C:C,MATCH(F424,product!A:A,))</f>
        <v>Binders</v>
      </c>
      <c r="M424" t="str">
        <f>INDEX(product!D:D,MATCH(F424,product!A:A,))</f>
        <v>Vinyl Sectional Post Binders</v>
      </c>
    </row>
    <row r="425" spans="1:13" x14ac:dyDescent="0.25">
      <c r="A425" s="1" t="s">
        <v>7125</v>
      </c>
      <c r="B425" s="2">
        <v>43071</v>
      </c>
      <c r="C425" s="2">
        <v>43076</v>
      </c>
      <c r="D425" s="1" t="s">
        <v>19</v>
      </c>
      <c r="E425" s="1" t="s">
        <v>96</v>
      </c>
      <c r="F425" s="1" t="s">
        <v>897</v>
      </c>
      <c r="G425">
        <v>19.728000000000002</v>
      </c>
      <c r="H425">
        <v>9</v>
      </c>
      <c r="I425">
        <v>0.2</v>
      </c>
      <c r="J425">
        <v>1.7262</v>
      </c>
      <c r="K425" t="str">
        <f>INDEX(product!B:B,MATCH('TABELA TOTAL'!$F8971,product!A:A,0))</f>
        <v>Office Supplies</v>
      </c>
      <c r="L425" t="str">
        <f>INDEX(product!C:C,MATCH(F425,product!A:A,))</f>
        <v>Art</v>
      </c>
      <c r="M425" t="str">
        <f>INDEX(product!D:D,MATCH(F425,product!A:A,))</f>
        <v>Rogers Handheld Barrel Pencil Sharpener</v>
      </c>
    </row>
    <row r="426" spans="1:13" x14ac:dyDescent="0.25">
      <c r="A426" s="1" t="s">
        <v>7125</v>
      </c>
      <c r="B426" s="2">
        <v>43071</v>
      </c>
      <c r="C426" s="2">
        <v>43076</v>
      </c>
      <c r="D426" s="1" t="s">
        <v>19</v>
      </c>
      <c r="E426" s="1" t="s">
        <v>96</v>
      </c>
      <c r="F426" s="1" t="s">
        <v>1516</v>
      </c>
      <c r="G426">
        <v>151.18799999999999</v>
      </c>
      <c r="H426">
        <v>2</v>
      </c>
      <c r="I426">
        <v>0.4</v>
      </c>
      <c r="J426">
        <v>-25.198</v>
      </c>
      <c r="K426" t="str">
        <f>INDEX(product!B:B,MATCH('TABELA TOTAL'!$F8972,product!A:A,0))</f>
        <v>Furniture</v>
      </c>
      <c r="L426" t="str">
        <f>INDEX(product!C:C,MATCH(F426,product!A:A,))</f>
        <v>Phones</v>
      </c>
      <c r="M426" t="str">
        <f>INDEX(product!D:D,MATCH(F426,product!A:A,))</f>
        <v>OtterBox Commuter Series Case - iPhone 5 &amp; 5s</v>
      </c>
    </row>
    <row r="427" spans="1:13" x14ac:dyDescent="0.25">
      <c r="A427" s="1" t="s">
        <v>7554</v>
      </c>
      <c r="B427" s="2">
        <v>43071</v>
      </c>
      <c r="C427" s="2">
        <v>43073</v>
      </c>
      <c r="D427" s="1" t="s">
        <v>79</v>
      </c>
      <c r="E427" s="1" t="s">
        <v>128</v>
      </c>
      <c r="F427" s="1" t="s">
        <v>3231</v>
      </c>
      <c r="G427">
        <v>286.86</v>
      </c>
      <c r="H427">
        <v>7</v>
      </c>
      <c r="I427">
        <v>0</v>
      </c>
      <c r="J427">
        <v>80.320800000000006</v>
      </c>
      <c r="K427" t="str">
        <f>INDEX(product!B:B,MATCH('TABELA TOTAL'!$F9728,product!A:A,0))</f>
        <v>Office Supplies</v>
      </c>
      <c r="L427" t="str">
        <f>INDEX(product!C:C,MATCH(F427,product!A:A,))</f>
        <v>Appliances</v>
      </c>
      <c r="M427" t="str">
        <f>INDEX(product!D:D,MATCH(F427,product!A:A,))</f>
        <v>Belkin 8 Outlet Surge Protector</v>
      </c>
    </row>
    <row r="428" spans="1:13" x14ac:dyDescent="0.25">
      <c r="A428" s="1" t="s">
        <v>7554</v>
      </c>
      <c r="B428" s="2">
        <v>43071</v>
      </c>
      <c r="C428" s="2">
        <v>43073</v>
      </c>
      <c r="D428" s="1" t="s">
        <v>79</v>
      </c>
      <c r="E428" s="1" t="s">
        <v>128</v>
      </c>
      <c r="F428" s="1" t="s">
        <v>81</v>
      </c>
      <c r="G428">
        <v>979.95</v>
      </c>
      <c r="H428">
        <v>5</v>
      </c>
      <c r="I428">
        <v>0</v>
      </c>
      <c r="J428">
        <v>284.18549999999999</v>
      </c>
      <c r="K428" t="str">
        <f>INDEX(product!B:B,MATCH('TABELA TOTAL'!$F9729,product!A:A,0))</f>
        <v>Technology</v>
      </c>
      <c r="L428" t="str">
        <f>INDEX(product!C:C,MATCH(F428,product!A:A,))</f>
        <v>Phones</v>
      </c>
      <c r="M428" t="str">
        <f>INDEX(product!D:D,MATCH(F428,product!A:A,))</f>
        <v>GE 30524EE4</v>
      </c>
    </row>
    <row r="429" spans="1:13" x14ac:dyDescent="0.25">
      <c r="A429" s="1" t="s">
        <v>7554</v>
      </c>
      <c r="B429" s="2">
        <v>43071</v>
      </c>
      <c r="C429" s="2">
        <v>43073</v>
      </c>
      <c r="D429" s="1" t="s">
        <v>79</v>
      </c>
      <c r="E429" s="1" t="s">
        <v>128</v>
      </c>
      <c r="F429" s="1" t="s">
        <v>970</v>
      </c>
      <c r="G429">
        <v>4.3600000000000003</v>
      </c>
      <c r="H429">
        <v>2</v>
      </c>
      <c r="I429">
        <v>0</v>
      </c>
      <c r="J429">
        <v>0.1744</v>
      </c>
      <c r="K429" t="str">
        <f>INDEX(product!B:B,MATCH('TABELA TOTAL'!$F9730,product!A:A,0))</f>
        <v>Furniture</v>
      </c>
      <c r="L429" t="str">
        <f>INDEX(product!C:C,MATCH(F429,product!A:A,))</f>
        <v>Supplies</v>
      </c>
      <c r="M429" t="str">
        <f>INDEX(product!D:D,MATCH(F429,product!A:A,))</f>
        <v>Staple remover</v>
      </c>
    </row>
    <row r="430" spans="1:13" x14ac:dyDescent="0.25">
      <c r="A430" s="1" t="s">
        <v>406</v>
      </c>
      <c r="B430" s="2">
        <v>43070</v>
      </c>
      <c r="C430" s="2">
        <v>43076</v>
      </c>
      <c r="D430" s="1" t="s">
        <v>19</v>
      </c>
      <c r="E430" s="1" t="s">
        <v>407</v>
      </c>
      <c r="F430" s="1" t="s">
        <v>408</v>
      </c>
      <c r="G430">
        <v>83.92</v>
      </c>
      <c r="H430">
        <v>4</v>
      </c>
      <c r="I430">
        <v>0</v>
      </c>
      <c r="J430">
        <v>5.8743999999999996</v>
      </c>
      <c r="K430" t="str">
        <f>INDEX(product!B:B,MATCH('TABELA TOTAL'!$F208,product!A:A,0))</f>
        <v>Furniture</v>
      </c>
      <c r="L430" t="str">
        <f>INDEX(product!C:C,MATCH(F430,product!A:A,))</f>
        <v>Storage</v>
      </c>
      <c r="M430" t="str">
        <f>INDEX(product!D:D,MATCH(F430,product!A:A,))</f>
        <v>Tennsco Lockers, Gray</v>
      </c>
    </row>
    <row r="431" spans="1:13" x14ac:dyDescent="0.25">
      <c r="A431" s="1" t="s">
        <v>406</v>
      </c>
      <c r="B431" s="2">
        <v>43070</v>
      </c>
      <c r="C431" s="2">
        <v>43076</v>
      </c>
      <c r="D431" s="1" t="s">
        <v>19</v>
      </c>
      <c r="E431" s="1" t="s">
        <v>407</v>
      </c>
      <c r="F431" s="1" t="s">
        <v>409</v>
      </c>
      <c r="G431">
        <v>131.97999999999999</v>
      </c>
      <c r="H431">
        <v>2</v>
      </c>
      <c r="I431">
        <v>0</v>
      </c>
      <c r="J431">
        <v>35.634599999999999</v>
      </c>
      <c r="K431" t="str">
        <f>INDEX(product!B:B,MATCH('TABELA TOTAL'!$F209,product!A:A,0))</f>
        <v>Furniture</v>
      </c>
      <c r="L431" t="str">
        <f>INDEX(product!C:C,MATCH(F431,product!A:A,))</f>
        <v>Phones</v>
      </c>
      <c r="M431" t="str">
        <f>INDEX(product!D:D,MATCH(F431,product!A:A,))</f>
        <v>Panasonic KX-TG6844B Expandable Digital Cordless Telephone</v>
      </c>
    </row>
    <row r="432" spans="1:13" x14ac:dyDescent="0.25">
      <c r="A432" s="1" t="s">
        <v>406</v>
      </c>
      <c r="B432" s="2">
        <v>43070</v>
      </c>
      <c r="C432" s="2">
        <v>43076</v>
      </c>
      <c r="D432" s="1" t="s">
        <v>19</v>
      </c>
      <c r="E432" s="1" t="s">
        <v>407</v>
      </c>
      <c r="F432" s="1" t="s">
        <v>258</v>
      </c>
      <c r="G432">
        <v>15.92</v>
      </c>
      <c r="H432">
        <v>4</v>
      </c>
      <c r="I432">
        <v>0</v>
      </c>
      <c r="J432">
        <v>7.4824000000000002</v>
      </c>
      <c r="K432" t="str">
        <f>INDEX(product!B:B,MATCH('TABELA TOTAL'!$F210,product!A:A,0))</f>
        <v>Technology</v>
      </c>
      <c r="L432" t="str">
        <f>INDEX(product!C:C,MATCH(F432,product!A:A,))</f>
        <v>Binders</v>
      </c>
      <c r="M432" t="str">
        <f>INDEX(product!D:D,MATCH(F432,product!A:A,))</f>
        <v>Avery Durable Slant Ring Binders, No Labels</v>
      </c>
    </row>
    <row r="433" spans="1:13" x14ac:dyDescent="0.25">
      <c r="A433" s="1" t="s">
        <v>406</v>
      </c>
      <c r="B433" s="2">
        <v>43070</v>
      </c>
      <c r="C433" s="2">
        <v>43076</v>
      </c>
      <c r="D433" s="1" t="s">
        <v>19</v>
      </c>
      <c r="E433" s="1" t="s">
        <v>407</v>
      </c>
      <c r="F433" s="1" t="s">
        <v>410</v>
      </c>
      <c r="G433">
        <v>52.29</v>
      </c>
      <c r="H433">
        <v>9</v>
      </c>
      <c r="I433">
        <v>0</v>
      </c>
      <c r="J433">
        <v>16.209900000000001</v>
      </c>
      <c r="K433" t="str">
        <f>INDEX(product!B:B,MATCH('TABELA TOTAL'!$F211,product!A:A,0))</f>
        <v>Office Supplies</v>
      </c>
      <c r="L433" t="str">
        <f>INDEX(product!C:C,MATCH(F433,product!A:A,))</f>
        <v>Fasteners</v>
      </c>
      <c r="M433" t="str">
        <f>INDEX(product!D:D,MATCH(F433,product!A:A,))</f>
        <v>Advantus Push Pins, Aluminum Head</v>
      </c>
    </row>
    <row r="434" spans="1:13" x14ac:dyDescent="0.25">
      <c r="A434" s="1" t="s">
        <v>406</v>
      </c>
      <c r="B434" s="2">
        <v>43070</v>
      </c>
      <c r="C434" s="2">
        <v>43076</v>
      </c>
      <c r="D434" s="1" t="s">
        <v>19</v>
      </c>
      <c r="E434" s="1" t="s">
        <v>407</v>
      </c>
      <c r="F434" s="1" t="s">
        <v>411</v>
      </c>
      <c r="G434">
        <v>91.99</v>
      </c>
      <c r="H434">
        <v>1</v>
      </c>
      <c r="I434">
        <v>0</v>
      </c>
      <c r="J434">
        <v>3.6796000000000002</v>
      </c>
      <c r="K434" t="str">
        <f>INDEX(product!B:B,MATCH('TABELA TOTAL'!$F212,product!A:A,0))</f>
        <v>Technology</v>
      </c>
      <c r="L434" t="str">
        <f>INDEX(product!C:C,MATCH(F434,product!A:A,))</f>
        <v>Storage</v>
      </c>
      <c r="M434" t="str">
        <f>INDEX(product!D:D,MATCH(F434,product!A:A,))</f>
        <v>Gould Plastics 18-Pocket Panel Bin, 34w x 5-1/4d x 20-1/2h</v>
      </c>
    </row>
    <row r="435" spans="1:13" x14ac:dyDescent="0.25">
      <c r="A435" s="1" t="s">
        <v>478</v>
      </c>
      <c r="B435" s="2">
        <v>43070</v>
      </c>
      <c r="C435" s="2">
        <v>43072</v>
      </c>
      <c r="D435" s="1" t="s">
        <v>11</v>
      </c>
      <c r="E435" s="1" t="s">
        <v>479</v>
      </c>
      <c r="F435" s="1" t="s">
        <v>480</v>
      </c>
      <c r="G435">
        <v>20.37</v>
      </c>
      <c r="H435">
        <v>3</v>
      </c>
      <c r="I435">
        <v>0</v>
      </c>
      <c r="J435">
        <v>6.9257999999999997</v>
      </c>
      <c r="K435" t="str">
        <f>INDEX(product!B:B,MATCH('TABELA TOTAL'!$F260,product!A:A,0))</f>
        <v>Office Supplies</v>
      </c>
      <c r="L435" t="str">
        <f>INDEX(product!C:C,MATCH(F435,product!A:A,))</f>
        <v>Accessories</v>
      </c>
      <c r="M435" t="str">
        <f>INDEX(product!D:D,MATCH(F435,product!A:A,))</f>
        <v>Sabrent 4-Port USB 2.0 Hub</v>
      </c>
    </row>
    <row r="436" spans="1:13" x14ac:dyDescent="0.25">
      <c r="A436" s="1" t="s">
        <v>478</v>
      </c>
      <c r="B436" s="2">
        <v>43070</v>
      </c>
      <c r="C436" s="2">
        <v>43072</v>
      </c>
      <c r="D436" s="1" t="s">
        <v>11</v>
      </c>
      <c r="E436" s="1" t="s">
        <v>479</v>
      </c>
      <c r="F436" s="1" t="s">
        <v>481</v>
      </c>
      <c r="G436">
        <v>221.55</v>
      </c>
      <c r="H436">
        <v>3</v>
      </c>
      <c r="I436">
        <v>0</v>
      </c>
      <c r="J436">
        <v>6.6464999999999996</v>
      </c>
      <c r="K436" t="str">
        <f>INDEX(product!B:B,MATCH('TABELA TOTAL'!$F261,product!A:A,0))</f>
        <v>Technology</v>
      </c>
      <c r="L436" t="str">
        <f>INDEX(product!C:C,MATCH(F436,product!A:A,))</f>
        <v>Storage</v>
      </c>
      <c r="M436" t="str">
        <f>INDEX(product!D:D,MATCH(F436,product!A:A,))</f>
        <v>Safco Industrial Shelving</v>
      </c>
    </row>
    <row r="437" spans="1:13" x14ac:dyDescent="0.25">
      <c r="A437" s="1" t="s">
        <v>478</v>
      </c>
      <c r="B437" s="2">
        <v>43070</v>
      </c>
      <c r="C437" s="2">
        <v>43072</v>
      </c>
      <c r="D437" s="1" t="s">
        <v>11</v>
      </c>
      <c r="E437" s="1" t="s">
        <v>479</v>
      </c>
      <c r="F437" s="1" t="s">
        <v>482</v>
      </c>
      <c r="G437">
        <v>17.52</v>
      </c>
      <c r="H437">
        <v>5</v>
      </c>
      <c r="I437">
        <v>0.2</v>
      </c>
      <c r="J437">
        <v>6.1319999999999997</v>
      </c>
      <c r="K437" t="str">
        <f>INDEX(product!B:B,MATCH('TABELA TOTAL'!$F262,product!A:A,0))</f>
        <v>Office Supplies</v>
      </c>
      <c r="L437" t="str">
        <f>INDEX(product!C:C,MATCH(F437,product!A:A,))</f>
        <v>Binders</v>
      </c>
      <c r="M437" t="str">
        <f>INDEX(product!D:D,MATCH(F437,product!A:A,))</f>
        <v>Acco 3-Hole Punch</v>
      </c>
    </row>
    <row r="438" spans="1:13" x14ac:dyDescent="0.25">
      <c r="A438" s="1" t="s">
        <v>1024</v>
      </c>
      <c r="B438" s="2">
        <v>43070</v>
      </c>
      <c r="C438" s="2">
        <v>43074</v>
      </c>
      <c r="D438" s="1" t="s">
        <v>19</v>
      </c>
      <c r="E438" s="1" t="s">
        <v>1025</v>
      </c>
      <c r="F438" s="1" t="s">
        <v>81</v>
      </c>
      <c r="G438">
        <v>470.37599999999998</v>
      </c>
      <c r="H438">
        <v>3</v>
      </c>
      <c r="I438">
        <v>0.2</v>
      </c>
      <c r="J438">
        <v>52.917299999999997</v>
      </c>
      <c r="K438" t="str">
        <f>INDEX(product!B:B,MATCH('TABELA TOTAL'!$F583,product!A:A,0))</f>
        <v>Office Supplies</v>
      </c>
      <c r="L438" t="str">
        <f>INDEX(product!C:C,MATCH(F438,product!A:A,))</f>
        <v>Phones</v>
      </c>
      <c r="M438" t="str">
        <f>INDEX(product!D:D,MATCH(F438,product!A:A,))</f>
        <v>GE 30524EE4</v>
      </c>
    </row>
    <row r="439" spans="1:13" x14ac:dyDescent="0.25">
      <c r="A439" s="1" t="s">
        <v>1024</v>
      </c>
      <c r="B439" s="2">
        <v>43070</v>
      </c>
      <c r="C439" s="2">
        <v>43074</v>
      </c>
      <c r="D439" s="1" t="s">
        <v>19</v>
      </c>
      <c r="E439" s="1" t="s">
        <v>1025</v>
      </c>
      <c r="F439" s="1" t="s">
        <v>1026</v>
      </c>
      <c r="G439">
        <v>105.584</v>
      </c>
      <c r="H439">
        <v>2</v>
      </c>
      <c r="I439">
        <v>0.2</v>
      </c>
      <c r="J439">
        <v>9.2385999999999999</v>
      </c>
      <c r="K439" t="str">
        <f>INDEX(product!B:B,MATCH('TABELA TOTAL'!$F584,product!A:A,0))</f>
        <v>Technology</v>
      </c>
      <c r="L439" t="str">
        <f>INDEX(product!C:C,MATCH(F439,product!A:A,))</f>
        <v>Phones</v>
      </c>
      <c r="M439" t="str">
        <f>INDEX(product!D:D,MATCH(F439,product!A:A,))</f>
        <v>AT&amp;T SB67148 SynJ</v>
      </c>
    </row>
    <row r="440" spans="1:13" x14ac:dyDescent="0.25">
      <c r="A440" s="1" t="s">
        <v>1024</v>
      </c>
      <c r="B440" s="2">
        <v>43070</v>
      </c>
      <c r="C440" s="2">
        <v>43074</v>
      </c>
      <c r="D440" s="1" t="s">
        <v>19</v>
      </c>
      <c r="E440" s="1" t="s">
        <v>1025</v>
      </c>
      <c r="F440" s="1" t="s">
        <v>203</v>
      </c>
      <c r="G440">
        <v>31.152000000000001</v>
      </c>
      <c r="H440">
        <v>3</v>
      </c>
      <c r="I440">
        <v>0.2</v>
      </c>
      <c r="J440">
        <v>3.5045999999999999</v>
      </c>
      <c r="K440" t="str">
        <f>INDEX(product!B:B,MATCH('TABELA TOTAL'!$F585,product!A:A,0))</f>
        <v>Office Supplies</v>
      </c>
      <c r="L440" t="str">
        <f>INDEX(product!C:C,MATCH(F440,product!A:A,))</f>
        <v>Appliances</v>
      </c>
      <c r="M440" t="str">
        <f>INDEX(product!D:D,MATCH(F440,product!A:A,))</f>
        <v>Fellowes Basic Home/Office Series Surge Protectors</v>
      </c>
    </row>
    <row r="441" spans="1:13" x14ac:dyDescent="0.25">
      <c r="A441" s="1" t="s">
        <v>1024</v>
      </c>
      <c r="B441" s="2">
        <v>43070</v>
      </c>
      <c r="C441" s="2">
        <v>43074</v>
      </c>
      <c r="D441" s="1" t="s">
        <v>19</v>
      </c>
      <c r="E441" s="1" t="s">
        <v>1025</v>
      </c>
      <c r="F441" s="1" t="s">
        <v>1027</v>
      </c>
      <c r="G441">
        <v>6.7830000000000004</v>
      </c>
      <c r="H441">
        <v>7</v>
      </c>
      <c r="I441">
        <v>0.7</v>
      </c>
      <c r="J441">
        <v>-4.7481</v>
      </c>
      <c r="K441" t="str">
        <f>INDEX(product!B:B,MATCH('TABELA TOTAL'!$F586,product!A:A,0))</f>
        <v>Office Supplies</v>
      </c>
      <c r="L441" t="str">
        <f>INDEX(product!C:C,MATCH(F441,product!A:A,))</f>
        <v>Binders</v>
      </c>
      <c r="M441" t="str">
        <f>INDEX(product!D:D,MATCH(F441,product!A:A,))</f>
        <v>Recycled Pressboard Report Cover with Reinforced Top Hinge</v>
      </c>
    </row>
    <row r="442" spans="1:13" x14ac:dyDescent="0.25">
      <c r="A442" s="1" t="s">
        <v>1024</v>
      </c>
      <c r="B442" s="2">
        <v>43070</v>
      </c>
      <c r="C442" s="2">
        <v>43074</v>
      </c>
      <c r="D442" s="1" t="s">
        <v>19</v>
      </c>
      <c r="E442" s="1" t="s">
        <v>1025</v>
      </c>
      <c r="F442" s="1" t="s">
        <v>299</v>
      </c>
      <c r="G442">
        <v>406.36799999999999</v>
      </c>
      <c r="H442">
        <v>4</v>
      </c>
      <c r="I442">
        <v>0.2</v>
      </c>
      <c r="J442">
        <v>30.477599999999999</v>
      </c>
      <c r="K442" t="str">
        <f>INDEX(product!B:B,MATCH('TABELA TOTAL'!$F587,product!A:A,0))</f>
        <v>Office Supplies</v>
      </c>
      <c r="L442" t="str">
        <f>INDEX(product!C:C,MATCH(F442,product!A:A,))</f>
        <v>Phones</v>
      </c>
      <c r="M442" t="str">
        <f>INDEX(product!D:D,MATCH(F442,product!A:A,))</f>
        <v>Jabra BIZ 2300 Duo QD Duo Corded Headset</v>
      </c>
    </row>
    <row r="443" spans="1:13" x14ac:dyDescent="0.25">
      <c r="A443" s="1" t="s">
        <v>2870</v>
      </c>
      <c r="B443" s="2">
        <v>43070</v>
      </c>
      <c r="C443" s="2">
        <v>43074</v>
      </c>
      <c r="D443" s="1" t="s">
        <v>19</v>
      </c>
      <c r="E443" s="1" t="s">
        <v>1719</v>
      </c>
      <c r="F443" s="1" t="s">
        <v>2871</v>
      </c>
      <c r="G443">
        <v>104.68</v>
      </c>
      <c r="H443">
        <v>5</v>
      </c>
      <c r="I443">
        <v>0.2</v>
      </c>
      <c r="J443">
        <v>35.329500000000003</v>
      </c>
      <c r="K443" t="str">
        <f>INDEX(product!B:B,MATCH('TABELA TOTAL'!$F2126,product!A:A,0))</f>
        <v>Office Supplies</v>
      </c>
      <c r="L443" t="str">
        <f>INDEX(product!C:C,MATCH(F443,product!A:A,))</f>
        <v>Envelopes</v>
      </c>
      <c r="M443" t="str">
        <f>INDEX(product!D:D,MATCH(F443,product!A:A,))</f>
        <v>Quality Park Security Envelopes</v>
      </c>
    </row>
    <row r="444" spans="1:13" x14ac:dyDescent="0.25">
      <c r="A444" s="1" t="s">
        <v>2870</v>
      </c>
      <c r="B444" s="2">
        <v>43070</v>
      </c>
      <c r="C444" s="2">
        <v>43074</v>
      </c>
      <c r="D444" s="1" t="s">
        <v>19</v>
      </c>
      <c r="E444" s="1" t="s">
        <v>1719</v>
      </c>
      <c r="F444" s="1" t="s">
        <v>2872</v>
      </c>
      <c r="G444">
        <v>62.957999999999998</v>
      </c>
      <c r="H444">
        <v>7</v>
      </c>
      <c r="I444">
        <v>0.4</v>
      </c>
      <c r="J444">
        <v>9.4436999999999998</v>
      </c>
      <c r="K444" t="str">
        <f>INDEX(product!B:B,MATCH('TABELA TOTAL'!$F2127,product!A:A,0))</f>
        <v>Furniture</v>
      </c>
      <c r="L444" t="str">
        <f>INDEX(product!C:C,MATCH(F444,product!A:A,))</f>
        <v>Phones</v>
      </c>
      <c r="M444" t="str">
        <f>INDEX(product!D:D,MATCH(F444,product!A:A,))</f>
        <v>Belkin SportFit Armband For iPhone 5s/5c, Fuchsia</v>
      </c>
    </row>
    <row r="445" spans="1:13" x14ac:dyDescent="0.25">
      <c r="A445" s="1" t="s">
        <v>3833</v>
      </c>
      <c r="B445" s="2">
        <v>43070</v>
      </c>
      <c r="C445" s="2">
        <v>43074</v>
      </c>
      <c r="D445" s="1" t="s">
        <v>19</v>
      </c>
      <c r="E445" s="1" t="s">
        <v>3834</v>
      </c>
      <c r="F445" s="1" t="s">
        <v>3835</v>
      </c>
      <c r="G445">
        <v>219.8</v>
      </c>
      <c r="H445">
        <v>5</v>
      </c>
      <c r="I445">
        <v>0.2</v>
      </c>
      <c r="J445">
        <v>24.727499999999999</v>
      </c>
      <c r="K445" t="str">
        <f>INDEX(product!B:B,MATCH('TABELA TOTAL'!$F3245,product!A:A,0))</f>
        <v>Furniture</v>
      </c>
      <c r="L445" t="str">
        <f>INDEX(product!C:C,MATCH(F445,product!A:A,))</f>
        <v>Phones</v>
      </c>
      <c r="M445" t="str">
        <f>INDEX(product!D:D,MATCH(F445,product!A:A,))</f>
        <v>Cisco SPA112 2 Port Phone Adapter</v>
      </c>
    </row>
    <row r="446" spans="1:13" x14ac:dyDescent="0.25">
      <c r="A446" s="1" t="s">
        <v>3833</v>
      </c>
      <c r="B446" s="2">
        <v>43070</v>
      </c>
      <c r="C446" s="2">
        <v>43074</v>
      </c>
      <c r="D446" s="1" t="s">
        <v>19</v>
      </c>
      <c r="E446" s="1" t="s">
        <v>3834</v>
      </c>
      <c r="F446" s="1" t="s">
        <v>586</v>
      </c>
      <c r="G446">
        <v>317.05799999999999</v>
      </c>
      <c r="H446">
        <v>3</v>
      </c>
      <c r="I446">
        <v>0.3</v>
      </c>
      <c r="J446">
        <v>-18.117599999999999</v>
      </c>
      <c r="K446" t="str">
        <f>INDEX(product!B:B,MATCH('TABELA TOTAL'!$F3246,product!A:A,0))</f>
        <v>Furniture</v>
      </c>
      <c r="L446" t="str">
        <f>INDEX(product!C:C,MATCH(F446,product!A:A,))</f>
        <v>Chairs</v>
      </c>
      <c r="M446" t="str">
        <f>INDEX(product!D:D,MATCH(F446,product!A:A,))</f>
        <v>DMI Arturo Collection Mission-style Design Wood Chair</v>
      </c>
    </row>
    <row r="447" spans="1:13" x14ac:dyDescent="0.25">
      <c r="A447" s="1" t="s">
        <v>4041</v>
      </c>
      <c r="B447" s="2">
        <v>43070</v>
      </c>
      <c r="C447" s="2">
        <v>43074</v>
      </c>
      <c r="D447" s="1" t="s">
        <v>19</v>
      </c>
      <c r="E447" s="1" t="s">
        <v>626</v>
      </c>
      <c r="F447" s="1" t="s">
        <v>1773</v>
      </c>
      <c r="G447">
        <v>45.36</v>
      </c>
      <c r="H447">
        <v>7</v>
      </c>
      <c r="I447">
        <v>0</v>
      </c>
      <c r="J447">
        <v>21.7728</v>
      </c>
      <c r="K447" t="str">
        <f>INDEX(product!B:B,MATCH('TABELA TOTAL'!$F3558,product!A:A,0))</f>
        <v>Furniture</v>
      </c>
      <c r="L447" t="str">
        <f>INDEX(product!C:C,MATCH(F447,product!A:A,))</f>
        <v>Paper</v>
      </c>
      <c r="M447" t="str">
        <f>INDEX(product!D:D,MATCH(F447,product!A:A,))</f>
        <v>Xerox 1905</v>
      </c>
    </row>
    <row r="448" spans="1:13" x14ac:dyDescent="0.25">
      <c r="A448" s="1" t="s">
        <v>4041</v>
      </c>
      <c r="B448" s="2">
        <v>43070</v>
      </c>
      <c r="C448" s="2">
        <v>43074</v>
      </c>
      <c r="D448" s="1" t="s">
        <v>19</v>
      </c>
      <c r="E448" s="1" t="s">
        <v>626</v>
      </c>
      <c r="F448" s="1" t="s">
        <v>1825</v>
      </c>
      <c r="G448">
        <v>10.128</v>
      </c>
      <c r="H448">
        <v>2</v>
      </c>
      <c r="I448">
        <v>0.2</v>
      </c>
      <c r="J448">
        <v>3.6714000000000002</v>
      </c>
      <c r="K448" t="str">
        <f>INDEX(product!B:B,MATCH('TABELA TOTAL'!$F3559,product!A:A,0))</f>
        <v>Office Supplies</v>
      </c>
      <c r="L448" t="str">
        <f>INDEX(product!C:C,MATCH(F448,product!A:A,))</f>
        <v>Binders</v>
      </c>
      <c r="M448" t="str">
        <f>INDEX(product!D:D,MATCH(F448,product!A:A,))</f>
        <v>Cardinal HOLDit! Binder Insert Strips,Extra Strips</v>
      </c>
    </row>
    <row r="449" spans="1:13" x14ac:dyDescent="0.25">
      <c r="A449" s="1" t="s">
        <v>4423</v>
      </c>
      <c r="B449" s="2">
        <v>43070</v>
      </c>
      <c r="C449" s="2">
        <v>43073</v>
      </c>
      <c r="D449" s="1" t="s">
        <v>79</v>
      </c>
      <c r="E449" s="1" t="s">
        <v>1175</v>
      </c>
      <c r="F449" s="1" t="s">
        <v>472</v>
      </c>
      <c r="G449">
        <v>37.392000000000003</v>
      </c>
      <c r="H449">
        <v>3</v>
      </c>
      <c r="I449">
        <v>0.2</v>
      </c>
      <c r="J449">
        <v>2.3370000000000002</v>
      </c>
      <c r="K449" t="str">
        <f>INDEX(product!B:B,MATCH('TABELA TOTAL'!$F4141,product!A:A,0))</f>
        <v>Technology</v>
      </c>
      <c r="L449" t="str">
        <f>INDEX(product!C:C,MATCH(F449,product!A:A,))</f>
        <v>Storage</v>
      </c>
      <c r="M449" t="str">
        <f>INDEX(product!D:D,MATCH(F449,product!A:A,))</f>
        <v>Fellowes Personal Hanging Folder Files, Navy</v>
      </c>
    </row>
    <row r="450" spans="1:13" x14ac:dyDescent="0.25">
      <c r="A450" s="1" t="s">
        <v>4423</v>
      </c>
      <c r="B450" s="2">
        <v>43070</v>
      </c>
      <c r="C450" s="2">
        <v>43073</v>
      </c>
      <c r="D450" s="1" t="s">
        <v>79</v>
      </c>
      <c r="E450" s="1" t="s">
        <v>1175</v>
      </c>
      <c r="F450" s="1" t="s">
        <v>4331</v>
      </c>
      <c r="G450">
        <v>79.12</v>
      </c>
      <c r="H450">
        <v>5</v>
      </c>
      <c r="I450">
        <v>0.2</v>
      </c>
      <c r="J450">
        <v>13.846</v>
      </c>
      <c r="K450" t="str">
        <f>INDEX(product!B:B,MATCH('TABELA TOTAL'!$F4142,product!A:A,0))</f>
        <v>Office Supplies</v>
      </c>
      <c r="L450" t="str">
        <f>INDEX(product!C:C,MATCH(F450,product!A:A,))</f>
        <v>Furnishings</v>
      </c>
      <c r="M450" t="str">
        <f>INDEX(product!D:D,MATCH(F450,product!A:A,))</f>
        <v>Ultra Door Kickplate, 8"H x 34"W</v>
      </c>
    </row>
    <row r="451" spans="1:13" x14ac:dyDescent="0.25">
      <c r="A451" s="1" t="s">
        <v>4913</v>
      </c>
      <c r="B451" s="2">
        <v>43070</v>
      </c>
      <c r="C451" s="2">
        <v>43075</v>
      </c>
      <c r="D451" s="1" t="s">
        <v>19</v>
      </c>
      <c r="E451" s="1" t="s">
        <v>251</v>
      </c>
      <c r="F451" s="1" t="s">
        <v>2714</v>
      </c>
      <c r="G451">
        <v>19.440000000000001</v>
      </c>
      <c r="H451">
        <v>3</v>
      </c>
      <c r="I451">
        <v>0</v>
      </c>
      <c r="J451">
        <v>9.3312000000000008</v>
      </c>
      <c r="K451" t="str">
        <f>INDEX(product!B:B,MATCH('TABELA TOTAL'!$F4929,product!A:A,0))</f>
        <v>Technology</v>
      </c>
      <c r="L451" t="str">
        <f>INDEX(product!C:C,MATCH(F451,product!A:A,))</f>
        <v>Paper</v>
      </c>
      <c r="M451" t="str">
        <f>INDEX(product!D:D,MATCH(F451,product!A:A,))</f>
        <v>Xerox 214</v>
      </c>
    </row>
    <row r="452" spans="1:13" x14ac:dyDescent="0.25">
      <c r="A452" s="1" t="s">
        <v>4913</v>
      </c>
      <c r="B452" s="2">
        <v>43070</v>
      </c>
      <c r="C452" s="2">
        <v>43075</v>
      </c>
      <c r="D452" s="1" t="s">
        <v>19</v>
      </c>
      <c r="E452" s="1" t="s">
        <v>251</v>
      </c>
      <c r="F452" s="1" t="s">
        <v>2678</v>
      </c>
      <c r="G452">
        <v>897.15</v>
      </c>
      <c r="H452">
        <v>3</v>
      </c>
      <c r="I452">
        <v>0</v>
      </c>
      <c r="J452">
        <v>251.202</v>
      </c>
      <c r="K452" t="str">
        <f>INDEX(product!B:B,MATCH('TABELA TOTAL'!$F4930,product!A:A,0))</f>
        <v>Office Supplies</v>
      </c>
      <c r="L452" t="str">
        <f>INDEX(product!C:C,MATCH(F452,product!A:A,))</f>
        <v>Chairs</v>
      </c>
      <c r="M452" t="str">
        <f>INDEX(product!D:D,MATCH(F452,product!A:A,))</f>
        <v>Global Comet Stacking Armless Chair</v>
      </c>
    </row>
    <row r="453" spans="1:13" x14ac:dyDescent="0.25">
      <c r="A453" s="1" t="s">
        <v>5657</v>
      </c>
      <c r="B453" s="2">
        <v>43070</v>
      </c>
      <c r="C453" s="2">
        <v>43072</v>
      </c>
      <c r="D453" s="1" t="s">
        <v>79</v>
      </c>
      <c r="E453" s="1" t="s">
        <v>1702</v>
      </c>
      <c r="F453" s="1" t="s">
        <v>1618</v>
      </c>
      <c r="G453">
        <v>7.7119999999999997</v>
      </c>
      <c r="H453">
        <v>2</v>
      </c>
      <c r="I453">
        <v>0.2</v>
      </c>
      <c r="J453">
        <v>1.7352000000000001</v>
      </c>
      <c r="K453" t="str">
        <f>INDEX(product!B:B,MATCH('TABELA TOTAL'!$F6206,product!A:A,0))</f>
        <v>Office Supplies</v>
      </c>
      <c r="L453" t="str">
        <f>INDEX(product!C:C,MATCH(F453,product!A:A,))</f>
        <v>Furnishings</v>
      </c>
      <c r="M453" t="str">
        <f>INDEX(product!D:D,MATCH(F453,product!A:A,))</f>
        <v>Magna Visual Magnetic Picture Hangers</v>
      </c>
    </row>
    <row r="454" spans="1:13" x14ac:dyDescent="0.25">
      <c r="A454" s="1" t="s">
        <v>6003</v>
      </c>
      <c r="B454" s="2">
        <v>43070</v>
      </c>
      <c r="C454" s="2">
        <v>43077</v>
      </c>
      <c r="D454" s="1" t="s">
        <v>19</v>
      </c>
      <c r="E454" s="1" t="s">
        <v>888</v>
      </c>
      <c r="F454" s="1" t="s">
        <v>3515</v>
      </c>
      <c r="G454">
        <v>10.368</v>
      </c>
      <c r="H454">
        <v>2</v>
      </c>
      <c r="I454">
        <v>0.2</v>
      </c>
      <c r="J454">
        <v>3.6288</v>
      </c>
      <c r="K454" t="str">
        <f>INDEX(product!B:B,MATCH('TABELA TOTAL'!$F6865,product!A:A,0))</f>
        <v>Technology</v>
      </c>
      <c r="L454" t="str">
        <f>INDEX(product!C:C,MATCH(F454,product!A:A,))</f>
        <v>Paper</v>
      </c>
      <c r="M454" t="str">
        <f>INDEX(product!D:D,MATCH(F454,product!A:A,))</f>
        <v>Xerox 201</v>
      </c>
    </row>
    <row r="455" spans="1:13" x14ac:dyDescent="0.25">
      <c r="A455" s="1" t="s">
        <v>6144</v>
      </c>
      <c r="B455" s="2">
        <v>43070</v>
      </c>
      <c r="C455" s="2">
        <v>43077</v>
      </c>
      <c r="D455" s="1" t="s">
        <v>19</v>
      </c>
      <c r="E455" s="1" t="s">
        <v>20</v>
      </c>
      <c r="F455" s="1" t="s">
        <v>5609</v>
      </c>
      <c r="G455">
        <v>41.86</v>
      </c>
      <c r="H455">
        <v>7</v>
      </c>
      <c r="I455">
        <v>0</v>
      </c>
      <c r="J455">
        <v>18.837</v>
      </c>
      <c r="K455" t="str">
        <f>INDEX(product!B:B,MATCH('TABELA TOTAL'!$F7123,product!A:A,0))</f>
        <v>Furniture</v>
      </c>
      <c r="L455" t="str">
        <f>INDEX(product!C:C,MATCH(F455,product!A:A,))</f>
        <v>Paper</v>
      </c>
      <c r="M455" t="str">
        <f>INDEX(product!D:D,MATCH(F455,product!A:A,))</f>
        <v>Xerox 1947</v>
      </c>
    </row>
    <row r="456" spans="1:13" x14ac:dyDescent="0.25">
      <c r="A456" s="1" t="s">
        <v>6144</v>
      </c>
      <c r="B456" s="2">
        <v>43070</v>
      </c>
      <c r="C456" s="2">
        <v>43077</v>
      </c>
      <c r="D456" s="1" t="s">
        <v>19</v>
      </c>
      <c r="E456" s="1" t="s">
        <v>20</v>
      </c>
      <c r="F456" s="1" t="s">
        <v>3919</v>
      </c>
      <c r="G456">
        <v>141.96</v>
      </c>
      <c r="H456">
        <v>2</v>
      </c>
      <c r="I456">
        <v>0</v>
      </c>
      <c r="J456">
        <v>41.168399999999998</v>
      </c>
      <c r="K456" t="str">
        <f>INDEX(product!B:B,MATCH('TABELA TOTAL'!$F7124,product!A:A,0))</f>
        <v>Furniture</v>
      </c>
      <c r="L456" t="str">
        <f>INDEX(product!C:C,MATCH(F456,product!A:A,))</f>
        <v>Bookcases</v>
      </c>
      <c r="M456" t="str">
        <f>INDEX(product!D:D,MATCH(F456,product!A:A,))</f>
        <v>Hon Metal Bookcases, Putty</v>
      </c>
    </row>
    <row r="457" spans="1:13" x14ac:dyDescent="0.25">
      <c r="A457" s="1" t="s">
        <v>7069</v>
      </c>
      <c r="B457" s="2">
        <v>43070</v>
      </c>
      <c r="C457" s="2">
        <v>43075</v>
      </c>
      <c r="D457" s="1" t="s">
        <v>19</v>
      </c>
      <c r="E457" s="1" t="s">
        <v>279</v>
      </c>
      <c r="F457" s="1" t="s">
        <v>3382</v>
      </c>
      <c r="G457">
        <v>15.92</v>
      </c>
      <c r="H457">
        <v>5</v>
      </c>
      <c r="I457">
        <v>0.2</v>
      </c>
      <c r="J457">
        <v>5.3730000000000002</v>
      </c>
      <c r="K457" t="str">
        <f>INDEX(product!B:B,MATCH('TABELA TOTAL'!$F8871,product!A:A,0))</f>
        <v>Furniture</v>
      </c>
      <c r="L457" t="str">
        <f>INDEX(product!C:C,MATCH(F457,product!A:A,))</f>
        <v>Binders</v>
      </c>
      <c r="M457" t="str">
        <f>INDEX(product!D:D,MATCH(F457,product!A:A,))</f>
        <v>Ibico Presentation Index for Binding Systems</v>
      </c>
    </row>
    <row r="458" spans="1:13" x14ac:dyDescent="0.25">
      <c r="A458" s="1" t="s">
        <v>7069</v>
      </c>
      <c r="B458" s="2">
        <v>43070</v>
      </c>
      <c r="C458" s="2">
        <v>43075</v>
      </c>
      <c r="D458" s="1" t="s">
        <v>19</v>
      </c>
      <c r="E458" s="1" t="s">
        <v>279</v>
      </c>
      <c r="F458" s="1" t="s">
        <v>650</v>
      </c>
      <c r="G458">
        <v>70.680000000000007</v>
      </c>
      <c r="H458">
        <v>12</v>
      </c>
      <c r="I458">
        <v>0</v>
      </c>
      <c r="J458">
        <v>31.0992</v>
      </c>
      <c r="K458" t="str">
        <f>INDEX(product!B:B,MATCH('TABELA TOTAL'!$F8872,product!A:A,0))</f>
        <v>Office Supplies</v>
      </c>
      <c r="L458" t="str">
        <f>INDEX(product!C:C,MATCH(F458,product!A:A,))</f>
        <v>Furnishings</v>
      </c>
      <c r="M458" t="str">
        <f>INDEX(product!D:D,MATCH(F458,product!A:A,))</f>
        <v>Eldon Wave Desk Accessories</v>
      </c>
    </row>
    <row r="459" spans="1:13" x14ac:dyDescent="0.25">
      <c r="A459" s="1" t="s">
        <v>7069</v>
      </c>
      <c r="B459" s="2">
        <v>43070</v>
      </c>
      <c r="C459" s="2">
        <v>43075</v>
      </c>
      <c r="D459" s="1" t="s">
        <v>19</v>
      </c>
      <c r="E459" s="1" t="s">
        <v>279</v>
      </c>
      <c r="F459" s="1" t="s">
        <v>550</v>
      </c>
      <c r="G459">
        <v>541.24</v>
      </c>
      <c r="H459">
        <v>4</v>
      </c>
      <c r="I459">
        <v>0</v>
      </c>
      <c r="J459">
        <v>5.4123999999999999</v>
      </c>
      <c r="K459" t="str">
        <f>INDEX(product!B:B,MATCH('TABELA TOTAL'!$F8873,product!A:A,0))</f>
        <v>Technology</v>
      </c>
      <c r="L459" t="str">
        <f>INDEX(product!C:C,MATCH(F459,product!A:A,))</f>
        <v>Storage</v>
      </c>
      <c r="M459" t="str">
        <f>INDEX(product!D:D,MATCH(F459,product!A:A,))</f>
        <v>Tennsco Stur-D-Stor Boltless Shelving, 5 Shelves, 24" Deep, Sand</v>
      </c>
    </row>
    <row r="460" spans="1:13" x14ac:dyDescent="0.25">
      <c r="A460" s="1" t="s">
        <v>7081</v>
      </c>
      <c r="B460" s="2">
        <v>43070</v>
      </c>
      <c r="C460" s="2">
        <v>43076</v>
      </c>
      <c r="D460" s="1" t="s">
        <v>19</v>
      </c>
      <c r="E460" s="1" t="s">
        <v>2522</v>
      </c>
      <c r="F460" s="1" t="s">
        <v>1193</v>
      </c>
      <c r="G460">
        <v>629.64</v>
      </c>
      <c r="H460">
        <v>9</v>
      </c>
      <c r="I460">
        <v>0</v>
      </c>
      <c r="J460">
        <v>107.03879999999999</v>
      </c>
      <c r="K460" t="str">
        <f>INDEX(product!B:B,MATCH('TABELA TOTAL'!$F8890,product!A:A,0))</f>
        <v>Office Supplies</v>
      </c>
      <c r="L460" t="str">
        <f>INDEX(product!C:C,MATCH(F460,product!A:A,))</f>
        <v>Furnishings</v>
      </c>
      <c r="M460" t="str">
        <f>INDEX(product!D:D,MATCH(F460,product!A:A,))</f>
        <v>Tenex "The Solids" Textured Chair Mats</v>
      </c>
    </row>
    <row r="461" spans="1:13" x14ac:dyDescent="0.25">
      <c r="A461" s="1" t="s">
        <v>7294</v>
      </c>
      <c r="B461" s="2">
        <v>43070</v>
      </c>
      <c r="C461" s="2">
        <v>43074</v>
      </c>
      <c r="D461" s="1" t="s">
        <v>19</v>
      </c>
      <c r="E461" s="1" t="s">
        <v>1114</v>
      </c>
      <c r="F461" s="1" t="s">
        <v>1433</v>
      </c>
      <c r="G461">
        <v>15.936</v>
      </c>
      <c r="H461">
        <v>4</v>
      </c>
      <c r="I461">
        <v>0.2</v>
      </c>
      <c r="J461">
        <v>5.1791999999999998</v>
      </c>
      <c r="K461" t="str">
        <f>INDEX(product!B:B,MATCH('TABELA TOTAL'!$F9279,product!A:A,0))</f>
        <v>Furniture</v>
      </c>
      <c r="L461" t="str">
        <f>INDEX(product!C:C,MATCH(F461,product!A:A,))</f>
        <v>Labels</v>
      </c>
      <c r="M461" t="str">
        <f>INDEX(product!D:D,MATCH(F461,product!A:A,))</f>
        <v>Avery 483</v>
      </c>
    </row>
    <row r="462" spans="1:13" x14ac:dyDescent="0.25">
      <c r="A462" s="1" t="s">
        <v>7294</v>
      </c>
      <c r="B462" s="2">
        <v>43070</v>
      </c>
      <c r="C462" s="2">
        <v>43074</v>
      </c>
      <c r="D462" s="1" t="s">
        <v>19</v>
      </c>
      <c r="E462" s="1" t="s">
        <v>1114</v>
      </c>
      <c r="F462" s="1" t="s">
        <v>1544</v>
      </c>
      <c r="G462">
        <v>8.0009999999999994</v>
      </c>
      <c r="H462">
        <v>7</v>
      </c>
      <c r="I462">
        <v>0.7</v>
      </c>
      <c r="J462">
        <v>-5.6006999999999998</v>
      </c>
      <c r="K462" t="str">
        <f>INDEX(product!B:B,MATCH('TABELA TOTAL'!$F9280,product!A:A,0))</f>
        <v>Furniture</v>
      </c>
      <c r="L462" t="str">
        <f>INDEX(product!C:C,MATCH(F462,product!A:A,))</f>
        <v>Binders</v>
      </c>
      <c r="M462" t="str">
        <f>INDEX(product!D:D,MATCH(F462,product!A:A,))</f>
        <v>Acco Pressboard Covers with Storage Hooks, 14 7/8" x 11", Dark Blue</v>
      </c>
    </row>
    <row r="463" spans="1:13" x14ac:dyDescent="0.25">
      <c r="A463" s="1" t="s">
        <v>7294</v>
      </c>
      <c r="B463" s="2">
        <v>43070</v>
      </c>
      <c r="C463" s="2">
        <v>43074</v>
      </c>
      <c r="D463" s="1" t="s">
        <v>19</v>
      </c>
      <c r="E463" s="1" t="s">
        <v>1114</v>
      </c>
      <c r="F463" s="1" t="s">
        <v>927</v>
      </c>
      <c r="G463">
        <v>398.97199999999998</v>
      </c>
      <c r="H463">
        <v>2</v>
      </c>
      <c r="I463">
        <v>0.3</v>
      </c>
      <c r="J463">
        <v>-28.498000000000001</v>
      </c>
      <c r="K463" t="str">
        <f>INDEX(product!B:B,MATCH('TABELA TOTAL'!$F9281,product!A:A,0))</f>
        <v>Office Supplies</v>
      </c>
      <c r="L463" t="str">
        <f>INDEX(product!C:C,MATCH(F463,product!A:A,))</f>
        <v>Chairs</v>
      </c>
      <c r="M463" t="str">
        <f>INDEX(product!D:D,MATCH(F463,product!A:A,))</f>
        <v>Global Commerce Series High-Back Swivel/Tilt Chairs</v>
      </c>
    </row>
    <row r="464" spans="1:13" x14ac:dyDescent="0.25">
      <c r="A464" s="1" t="s">
        <v>1451</v>
      </c>
      <c r="B464" s="2">
        <v>43069</v>
      </c>
      <c r="C464" s="2">
        <v>43071</v>
      </c>
      <c r="D464" s="1" t="s">
        <v>11</v>
      </c>
      <c r="E464" s="1" t="s">
        <v>39</v>
      </c>
      <c r="F464" s="1" t="s">
        <v>1452</v>
      </c>
      <c r="G464">
        <v>68.471999999999994</v>
      </c>
      <c r="H464">
        <v>3</v>
      </c>
      <c r="I464">
        <v>0.2</v>
      </c>
      <c r="J464">
        <v>23.109300000000001</v>
      </c>
      <c r="K464" t="str">
        <f>INDEX(product!B:B,MATCH('TABELA TOTAL'!$F881,product!A:A,0))</f>
        <v>Office Supplies</v>
      </c>
      <c r="L464" t="str">
        <f>INDEX(product!C:C,MATCH(F464,product!A:A,))</f>
        <v>Binders</v>
      </c>
      <c r="M464" t="str">
        <f>INDEX(product!D:D,MATCH(F464,product!A:A,))</f>
        <v>Lock-Up Easel 'Spel-Binder'</v>
      </c>
    </row>
    <row r="465" spans="1:13" x14ac:dyDescent="0.25">
      <c r="A465" s="1" t="s">
        <v>1451</v>
      </c>
      <c r="B465" s="2">
        <v>43069</v>
      </c>
      <c r="C465" s="2">
        <v>43071</v>
      </c>
      <c r="D465" s="1" t="s">
        <v>11</v>
      </c>
      <c r="E465" s="1" t="s">
        <v>39</v>
      </c>
      <c r="F465" s="1" t="s">
        <v>331</v>
      </c>
      <c r="G465">
        <v>1242.9000000000001</v>
      </c>
      <c r="H465">
        <v>5</v>
      </c>
      <c r="I465">
        <v>0.1</v>
      </c>
      <c r="J465">
        <v>262.39</v>
      </c>
      <c r="K465" t="str">
        <f>INDEX(product!B:B,MATCH('TABELA TOTAL'!$F882,product!A:A,0))</f>
        <v>Office Supplies</v>
      </c>
      <c r="L465" t="str">
        <f>INDEX(product!C:C,MATCH(F465,product!A:A,))</f>
        <v>Chairs</v>
      </c>
      <c r="M465" t="str">
        <f>INDEX(product!D:D,MATCH(F465,product!A:A,))</f>
        <v>SAFCO Arco Folding Chair</v>
      </c>
    </row>
    <row r="466" spans="1:13" x14ac:dyDescent="0.25">
      <c r="A466" s="1" t="s">
        <v>1559</v>
      </c>
      <c r="B466" s="2">
        <v>43069</v>
      </c>
      <c r="C466" s="2">
        <v>43073</v>
      </c>
      <c r="D466" s="1" t="s">
        <v>19</v>
      </c>
      <c r="E466" s="1" t="s">
        <v>1560</v>
      </c>
      <c r="F466" s="1" t="s">
        <v>121</v>
      </c>
      <c r="G466">
        <v>173.8</v>
      </c>
      <c r="H466">
        <v>5</v>
      </c>
      <c r="I466">
        <v>0</v>
      </c>
      <c r="J466">
        <v>43.45</v>
      </c>
      <c r="K466" t="str">
        <f>INDEX(product!B:B,MATCH('TABELA TOTAL'!$F957,product!A:A,0))</f>
        <v>Office Supplies</v>
      </c>
      <c r="L466" t="str">
        <f>INDEX(product!C:C,MATCH(F466,product!A:A,))</f>
        <v>Storage</v>
      </c>
      <c r="M466" t="str">
        <f>INDEX(product!D:D,MATCH(F466,product!A:A,))</f>
        <v>Home/Office Personal File Carts</v>
      </c>
    </row>
    <row r="467" spans="1:13" x14ac:dyDescent="0.25">
      <c r="A467" s="1" t="s">
        <v>2360</v>
      </c>
      <c r="B467" s="2">
        <v>43069</v>
      </c>
      <c r="C467" s="2">
        <v>43073</v>
      </c>
      <c r="D467" s="1" t="s">
        <v>19</v>
      </c>
      <c r="E467" s="1" t="s">
        <v>1101</v>
      </c>
      <c r="F467" s="1" t="s">
        <v>2361</v>
      </c>
      <c r="G467">
        <v>155.94</v>
      </c>
      <c r="H467">
        <v>6</v>
      </c>
      <c r="I467">
        <v>0</v>
      </c>
      <c r="J467">
        <v>45.2226</v>
      </c>
      <c r="K467" t="str">
        <f>INDEX(product!B:B,MATCH('TABELA TOTAL'!$F1605,product!A:A,0))</f>
        <v>Office Supplies</v>
      </c>
      <c r="L467" t="str">
        <f>INDEX(product!C:C,MATCH(F467,product!A:A,))</f>
        <v>Art</v>
      </c>
      <c r="M467" t="str">
        <f>INDEX(product!D:D,MATCH(F467,product!A:A,))</f>
        <v>BOSTON Ranger #55 Pencil Sharpener, Black</v>
      </c>
    </row>
    <row r="468" spans="1:13" x14ac:dyDescent="0.25">
      <c r="A468" s="1" t="s">
        <v>3707</v>
      </c>
      <c r="B468" s="2">
        <v>43069</v>
      </c>
      <c r="C468" s="2">
        <v>43069</v>
      </c>
      <c r="D468" s="1" t="s">
        <v>654</v>
      </c>
      <c r="E468" s="1" t="s">
        <v>2522</v>
      </c>
      <c r="F468" s="1" t="s">
        <v>3652</v>
      </c>
      <c r="G468">
        <v>663.93600000000004</v>
      </c>
      <c r="H468">
        <v>4</v>
      </c>
      <c r="I468">
        <v>0.2</v>
      </c>
      <c r="J468">
        <v>82.992000000000004</v>
      </c>
      <c r="K468" t="str">
        <f>INDEX(product!B:B,MATCH('TABELA TOTAL'!$F3071,product!A:A,0))</f>
        <v>Technology</v>
      </c>
      <c r="L468" t="str">
        <f>INDEX(product!C:C,MATCH(F468,product!A:A,))</f>
        <v>Appliances</v>
      </c>
      <c r="M468" t="str">
        <f>INDEX(product!D:D,MATCH(F468,product!A:A,))</f>
        <v>Kensington 7 Outlet MasterPiece Power Center with Fax/Phone Line Protection</v>
      </c>
    </row>
    <row r="469" spans="1:13" x14ac:dyDescent="0.25">
      <c r="A469" s="1" t="s">
        <v>4181</v>
      </c>
      <c r="B469" s="2">
        <v>43069</v>
      </c>
      <c r="C469" s="2">
        <v>43071</v>
      </c>
      <c r="D469" s="1" t="s">
        <v>11</v>
      </c>
      <c r="E469" s="1" t="s">
        <v>196</v>
      </c>
      <c r="F469" s="1" t="s">
        <v>2156</v>
      </c>
      <c r="G469">
        <v>71.975999999999999</v>
      </c>
      <c r="H469">
        <v>3</v>
      </c>
      <c r="I469">
        <v>0.2</v>
      </c>
      <c r="J469">
        <v>8.9969999999999999</v>
      </c>
      <c r="K469" t="str">
        <f>INDEX(product!B:B,MATCH('TABELA TOTAL'!$F3780,product!A:A,0))</f>
        <v>Office Supplies</v>
      </c>
      <c r="L469" t="str">
        <f>INDEX(product!C:C,MATCH(F469,product!A:A,))</f>
        <v>Phones</v>
      </c>
      <c r="M469" t="str">
        <f>INDEX(product!D:D,MATCH(F469,product!A:A,))</f>
        <v>OtterBox Defender Series Case - Samsung Galaxy S4</v>
      </c>
    </row>
    <row r="470" spans="1:13" x14ac:dyDescent="0.25">
      <c r="A470" s="1" t="s">
        <v>4266</v>
      </c>
      <c r="B470" s="2">
        <v>43069</v>
      </c>
      <c r="C470" s="2">
        <v>43073</v>
      </c>
      <c r="D470" s="1" t="s">
        <v>19</v>
      </c>
      <c r="E470" s="1" t="s">
        <v>2779</v>
      </c>
      <c r="F470" s="1" t="s">
        <v>2412</v>
      </c>
      <c r="G470">
        <v>2.3679999999999999</v>
      </c>
      <c r="H470">
        <v>2</v>
      </c>
      <c r="I470">
        <v>0.2</v>
      </c>
      <c r="J470">
        <v>0.82879999999999998</v>
      </c>
      <c r="K470" t="str">
        <f>INDEX(product!B:B,MATCH('TABELA TOTAL'!$F3900,product!A:A,0))</f>
        <v>Furniture</v>
      </c>
      <c r="L470" t="str">
        <f>INDEX(product!C:C,MATCH(F470,product!A:A,))</f>
        <v>Fasteners</v>
      </c>
      <c r="M470" t="str">
        <f>INDEX(product!D:D,MATCH(F470,product!A:A,))</f>
        <v>Binder Clips by OIC</v>
      </c>
    </row>
    <row r="471" spans="1:13" x14ac:dyDescent="0.25">
      <c r="A471" s="1" t="s">
        <v>4999</v>
      </c>
      <c r="B471" s="2">
        <v>43069</v>
      </c>
      <c r="C471" s="2">
        <v>43076</v>
      </c>
      <c r="D471" s="1" t="s">
        <v>19</v>
      </c>
      <c r="E471" s="1" t="s">
        <v>3187</v>
      </c>
      <c r="F471" s="1" t="s">
        <v>539</v>
      </c>
      <c r="G471">
        <v>383.976</v>
      </c>
      <c r="H471">
        <v>3</v>
      </c>
      <c r="I471">
        <v>0.2</v>
      </c>
      <c r="J471">
        <v>81.594899999999996</v>
      </c>
      <c r="K471" t="str">
        <f>INDEX(product!B:B,MATCH('TABELA TOTAL'!$F5067,product!A:A,0))</f>
        <v>Technology</v>
      </c>
      <c r="L471" t="str">
        <f>INDEX(product!C:C,MATCH(F471,product!A:A,))</f>
        <v>Accessories</v>
      </c>
      <c r="M471" t="str">
        <f>INDEX(product!D:D,MATCH(F471,product!A:A,))</f>
        <v>Logitech Wireless Gaming Headset G930</v>
      </c>
    </row>
    <row r="472" spans="1:13" x14ac:dyDescent="0.25">
      <c r="A472" s="1" t="s">
        <v>4999</v>
      </c>
      <c r="B472" s="2">
        <v>43069</v>
      </c>
      <c r="C472" s="2">
        <v>43076</v>
      </c>
      <c r="D472" s="1" t="s">
        <v>19</v>
      </c>
      <c r="E472" s="1" t="s">
        <v>3187</v>
      </c>
      <c r="F472" s="1" t="s">
        <v>823</v>
      </c>
      <c r="G472">
        <v>1781.682</v>
      </c>
      <c r="H472">
        <v>7</v>
      </c>
      <c r="I472">
        <v>0.4</v>
      </c>
      <c r="J472">
        <v>-653.28340000000003</v>
      </c>
      <c r="K472" t="str">
        <f>INDEX(product!B:B,MATCH('TABELA TOTAL'!$F5068,product!A:A,0))</f>
        <v>Office Supplies</v>
      </c>
      <c r="L472" t="str">
        <f>INDEX(product!C:C,MATCH(F472,product!A:A,))</f>
        <v>Tables</v>
      </c>
      <c r="M472" t="str">
        <f>INDEX(product!D:D,MATCH(F472,product!A:A,))</f>
        <v>Bush Advantage Collection Racetrack Conference Table</v>
      </c>
    </row>
    <row r="473" spans="1:13" x14ac:dyDescent="0.25">
      <c r="A473" s="1" t="s">
        <v>5310</v>
      </c>
      <c r="B473" s="2">
        <v>43069</v>
      </c>
      <c r="C473" s="2">
        <v>43073</v>
      </c>
      <c r="D473" s="1" t="s">
        <v>19</v>
      </c>
      <c r="E473" s="1" t="s">
        <v>708</v>
      </c>
      <c r="F473" s="1" t="s">
        <v>5311</v>
      </c>
      <c r="G473">
        <v>83.56</v>
      </c>
      <c r="H473">
        <v>4</v>
      </c>
      <c r="I473">
        <v>0</v>
      </c>
      <c r="J473">
        <v>1.6712</v>
      </c>
      <c r="K473" t="str">
        <f>INDEX(product!B:B,MATCH('TABELA TOTAL'!$F5586,product!A:A,0))</f>
        <v>Office Supplies</v>
      </c>
      <c r="L473" t="str">
        <f>INDEX(product!C:C,MATCH(F473,product!A:A,))</f>
        <v>Storage</v>
      </c>
      <c r="M473" t="str">
        <f>INDEX(product!D:D,MATCH(F473,product!A:A,))</f>
        <v>Iris 3-Drawer Stacking Bin, Black</v>
      </c>
    </row>
    <row r="474" spans="1:13" x14ac:dyDescent="0.25">
      <c r="A474" s="1" t="s">
        <v>5310</v>
      </c>
      <c r="B474" s="2">
        <v>43069</v>
      </c>
      <c r="C474" s="2">
        <v>43073</v>
      </c>
      <c r="D474" s="1" t="s">
        <v>19</v>
      </c>
      <c r="E474" s="1" t="s">
        <v>708</v>
      </c>
      <c r="F474" s="1" t="s">
        <v>5312</v>
      </c>
      <c r="G474">
        <v>546.05999999999995</v>
      </c>
      <c r="H474">
        <v>3</v>
      </c>
      <c r="I474">
        <v>0</v>
      </c>
      <c r="J474">
        <v>163.81800000000001</v>
      </c>
      <c r="K474" t="str">
        <f>INDEX(product!B:B,MATCH('TABELA TOTAL'!$F5587,product!A:A,0))</f>
        <v>Technology</v>
      </c>
      <c r="L474" t="str">
        <f>INDEX(product!C:C,MATCH(F474,product!A:A,))</f>
        <v>Phones</v>
      </c>
      <c r="M474" t="str">
        <f>INDEX(product!D:D,MATCH(F474,product!A:A,))</f>
        <v>Panasonic Business Telephones KX-T7736</v>
      </c>
    </row>
    <row r="475" spans="1:13" x14ac:dyDescent="0.25">
      <c r="A475" s="1" t="s">
        <v>5310</v>
      </c>
      <c r="B475" s="2">
        <v>43069</v>
      </c>
      <c r="C475" s="2">
        <v>43073</v>
      </c>
      <c r="D475" s="1" t="s">
        <v>19</v>
      </c>
      <c r="E475" s="1" t="s">
        <v>708</v>
      </c>
      <c r="F475" s="1" t="s">
        <v>872</v>
      </c>
      <c r="G475">
        <v>269.49</v>
      </c>
      <c r="H475">
        <v>3</v>
      </c>
      <c r="I475">
        <v>0</v>
      </c>
      <c r="J475">
        <v>5.3898000000000001</v>
      </c>
      <c r="K475" t="str">
        <f>INDEX(product!B:B,MATCH('TABELA TOTAL'!$F5588,product!A:A,0))</f>
        <v>Office Supplies</v>
      </c>
      <c r="L475" t="str">
        <f>INDEX(product!C:C,MATCH(F475,product!A:A,))</f>
        <v>Storage</v>
      </c>
      <c r="M475" t="str">
        <f>INDEX(product!D:D,MATCH(F475,product!A:A,))</f>
        <v>Fellowes Officeware Wire Shelving</v>
      </c>
    </row>
    <row r="476" spans="1:13" x14ac:dyDescent="0.25">
      <c r="A476" s="1" t="s">
        <v>5716</v>
      </c>
      <c r="B476" s="2">
        <v>43069</v>
      </c>
      <c r="C476" s="2">
        <v>43072</v>
      </c>
      <c r="D476" s="1" t="s">
        <v>79</v>
      </c>
      <c r="E476" s="1" t="s">
        <v>3004</v>
      </c>
      <c r="F476" s="1" t="s">
        <v>5717</v>
      </c>
      <c r="G476">
        <v>25.83</v>
      </c>
      <c r="H476">
        <v>3</v>
      </c>
      <c r="I476">
        <v>0</v>
      </c>
      <c r="J476">
        <v>9.5571000000000002</v>
      </c>
      <c r="K476" t="str">
        <f>INDEX(product!B:B,MATCH('TABELA TOTAL'!$F6301,product!A:A,0))</f>
        <v>Furniture</v>
      </c>
      <c r="L476" t="str">
        <f>INDEX(product!C:C,MATCH(F476,product!A:A,))</f>
        <v>Furnishings</v>
      </c>
      <c r="M476" t="str">
        <f>INDEX(product!D:D,MATCH(F476,product!A:A,))</f>
        <v>Contemporary Borderless Frame</v>
      </c>
    </row>
    <row r="477" spans="1:13" x14ac:dyDescent="0.25">
      <c r="A477" s="1" t="s">
        <v>6042</v>
      </c>
      <c r="B477" s="2">
        <v>43069</v>
      </c>
      <c r="C477" s="2">
        <v>43072</v>
      </c>
      <c r="D477" s="1" t="s">
        <v>11</v>
      </c>
      <c r="E477" s="1" t="s">
        <v>705</v>
      </c>
      <c r="F477" s="1" t="s">
        <v>207</v>
      </c>
      <c r="G477">
        <v>95.975999999999999</v>
      </c>
      <c r="H477">
        <v>3</v>
      </c>
      <c r="I477">
        <v>0.2</v>
      </c>
      <c r="J477">
        <v>-10.7973</v>
      </c>
      <c r="K477" t="str">
        <f>INDEX(product!B:B,MATCH('TABELA TOTAL'!$F6937,product!A:A,0))</f>
        <v>Office Supplies</v>
      </c>
      <c r="L477" t="str">
        <f>INDEX(product!C:C,MATCH(F477,product!A:A,))</f>
        <v>Accessories</v>
      </c>
      <c r="M477" t="str">
        <f>INDEX(product!D:D,MATCH(F477,product!A:A,))</f>
        <v>SanDisk Ultra 64 GB MicroSDHC Class 10 Memory Card</v>
      </c>
    </row>
    <row r="478" spans="1:13" x14ac:dyDescent="0.25">
      <c r="A478" s="1" t="s">
        <v>7302</v>
      </c>
      <c r="B478" s="2">
        <v>43069</v>
      </c>
      <c r="C478" s="2">
        <v>43072</v>
      </c>
      <c r="D478" s="1" t="s">
        <v>79</v>
      </c>
      <c r="E478" s="1" t="s">
        <v>2887</v>
      </c>
      <c r="F478" s="1" t="s">
        <v>2702</v>
      </c>
      <c r="G478">
        <v>1079.316</v>
      </c>
      <c r="H478">
        <v>6</v>
      </c>
      <c r="I478">
        <v>0.3</v>
      </c>
      <c r="J478">
        <v>-15.418799999999999</v>
      </c>
      <c r="K478" t="str">
        <f>INDEX(product!B:B,MATCH('TABELA TOTAL'!$F9290,product!A:A,0))</f>
        <v>Office Supplies</v>
      </c>
      <c r="L478" t="str">
        <f>INDEX(product!C:C,MATCH(F478,product!A:A,))</f>
        <v>Chairs</v>
      </c>
      <c r="M478" t="str">
        <f>INDEX(product!D:D,MATCH(F478,product!A:A,))</f>
        <v>Global Commerce Series Low-Back Swivel/Tilt Chairs</v>
      </c>
    </row>
    <row r="479" spans="1:13" x14ac:dyDescent="0.25">
      <c r="A479" s="1" t="s">
        <v>6291</v>
      </c>
      <c r="B479" s="2">
        <v>43068</v>
      </c>
      <c r="C479" s="2">
        <v>43072</v>
      </c>
      <c r="D479" s="1" t="s">
        <v>19</v>
      </c>
      <c r="E479" s="1" t="s">
        <v>315</v>
      </c>
      <c r="F479" s="1" t="s">
        <v>14</v>
      </c>
      <c r="G479">
        <v>390.36799999999999</v>
      </c>
      <c r="H479">
        <v>2</v>
      </c>
      <c r="I479">
        <v>0.2</v>
      </c>
      <c r="J479">
        <v>48.795999999999999</v>
      </c>
      <c r="K479" t="str">
        <f>INDEX(product!B:B,MATCH('TABELA TOTAL'!$F7391,product!A:A,0))</f>
        <v>Office Supplies</v>
      </c>
      <c r="L479" t="str">
        <f>INDEX(product!C:C,MATCH(F479,product!A:A,))</f>
        <v>Chairs</v>
      </c>
      <c r="M479" t="str">
        <f>INDEX(product!D:D,MATCH(F479,product!A:A,))</f>
        <v>Hon Deluxe Fabric Upholstered Stacking Chairs, Rounded Back</v>
      </c>
    </row>
    <row r="480" spans="1:13" x14ac:dyDescent="0.25">
      <c r="A480" s="1" t="s">
        <v>6291</v>
      </c>
      <c r="B480" s="2">
        <v>43068</v>
      </c>
      <c r="C480" s="2">
        <v>43072</v>
      </c>
      <c r="D480" s="1" t="s">
        <v>19</v>
      </c>
      <c r="E480" s="1" t="s">
        <v>315</v>
      </c>
      <c r="F480" s="1" t="s">
        <v>446</v>
      </c>
      <c r="G480">
        <v>101.52</v>
      </c>
      <c r="H480">
        <v>5</v>
      </c>
      <c r="I480">
        <v>0.2</v>
      </c>
      <c r="J480">
        <v>19.035</v>
      </c>
      <c r="K480" t="str">
        <f>INDEX(product!B:B,MATCH('TABELA TOTAL'!$F7392,product!A:A,0))</f>
        <v>Office Supplies</v>
      </c>
      <c r="L480" t="str">
        <f>INDEX(product!C:C,MATCH(F480,product!A:A,))</f>
        <v>Furnishings</v>
      </c>
      <c r="M480" t="str">
        <f>INDEX(product!D:D,MATCH(F480,product!A:A,))</f>
        <v>Tenex Contemporary Contur Chairmats for Low and Medium Pile Carpet, Computer, 39" x 49"</v>
      </c>
    </row>
    <row r="481" spans="1:13" x14ac:dyDescent="0.25">
      <c r="A481" s="1" t="s">
        <v>1550</v>
      </c>
      <c r="B481" s="2">
        <v>43067</v>
      </c>
      <c r="C481" s="2">
        <v>43071</v>
      </c>
      <c r="D481" s="1" t="s">
        <v>19</v>
      </c>
      <c r="E481" s="1" t="s">
        <v>771</v>
      </c>
      <c r="F481" s="1" t="s">
        <v>1551</v>
      </c>
      <c r="G481">
        <v>516.48800000000006</v>
      </c>
      <c r="H481">
        <v>7</v>
      </c>
      <c r="I481">
        <v>0.2</v>
      </c>
      <c r="J481">
        <v>-12.9122</v>
      </c>
      <c r="K481" t="str">
        <f>INDEX(product!B:B,MATCH('TABELA TOTAL'!$F949,product!A:A,0))</f>
        <v>Office Supplies</v>
      </c>
      <c r="L481" t="str">
        <f>INDEX(product!C:C,MATCH(F481,product!A:A,))</f>
        <v>Furnishings</v>
      </c>
      <c r="M481" t="str">
        <f>INDEX(product!D:D,MATCH(F481,product!A:A,))</f>
        <v>Deflect-o RollaMat Studded, Beveled Mat for Medium Pile Carpeting</v>
      </c>
    </row>
    <row r="482" spans="1:13" x14ac:dyDescent="0.25">
      <c r="A482" s="1" t="s">
        <v>1550</v>
      </c>
      <c r="B482" s="2">
        <v>43067</v>
      </c>
      <c r="C482" s="2">
        <v>43071</v>
      </c>
      <c r="D482" s="1" t="s">
        <v>19</v>
      </c>
      <c r="E482" s="1" t="s">
        <v>771</v>
      </c>
      <c r="F482" s="1" t="s">
        <v>454</v>
      </c>
      <c r="G482">
        <v>1007.232</v>
      </c>
      <c r="H482">
        <v>6</v>
      </c>
      <c r="I482">
        <v>0.2</v>
      </c>
      <c r="J482">
        <v>75.542400000000001</v>
      </c>
      <c r="K482" t="str">
        <f>INDEX(product!B:B,MATCH('TABELA TOTAL'!$F950,product!A:A,0))</f>
        <v>Office Supplies</v>
      </c>
      <c r="L482" t="str">
        <f>INDEX(product!C:C,MATCH(F482,product!A:A,))</f>
        <v>Furnishings</v>
      </c>
      <c r="M482" t="str">
        <f>INDEX(product!D:D,MATCH(F482,product!A:A,))</f>
        <v>Luxo Professional Fluorescent Magnifier Lamp with Clamp-Mount Base</v>
      </c>
    </row>
    <row r="483" spans="1:13" x14ac:dyDescent="0.25">
      <c r="A483" s="1" t="s">
        <v>1550</v>
      </c>
      <c r="B483" s="2">
        <v>43067</v>
      </c>
      <c r="C483" s="2">
        <v>43071</v>
      </c>
      <c r="D483" s="1" t="s">
        <v>19</v>
      </c>
      <c r="E483" s="1" t="s">
        <v>771</v>
      </c>
      <c r="F483" s="1" t="s">
        <v>1552</v>
      </c>
      <c r="G483">
        <v>2065.3200000000002</v>
      </c>
      <c r="H483">
        <v>12</v>
      </c>
      <c r="I483">
        <v>0.4</v>
      </c>
      <c r="J483">
        <v>-619.596</v>
      </c>
      <c r="K483" t="str">
        <f>INDEX(product!B:B,MATCH('TABELA TOTAL'!$F951,product!A:A,0))</f>
        <v>Technology</v>
      </c>
      <c r="L483" t="str">
        <f>INDEX(product!C:C,MATCH(F483,product!A:A,))</f>
        <v>Tables</v>
      </c>
      <c r="M483" t="str">
        <f>INDEX(product!D:D,MATCH(F483,product!A:A,))</f>
        <v>Riverside Furniture Oval Coffee Table, Oval End Table, End Table with Drawer</v>
      </c>
    </row>
    <row r="484" spans="1:13" x14ac:dyDescent="0.25">
      <c r="A484" s="1" t="s">
        <v>1550</v>
      </c>
      <c r="B484" s="2">
        <v>43067</v>
      </c>
      <c r="C484" s="2">
        <v>43071</v>
      </c>
      <c r="D484" s="1" t="s">
        <v>19</v>
      </c>
      <c r="E484" s="1" t="s">
        <v>771</v>
      </c>
      <c r="F484" s="1" t="s">
        <v>1553</v>
      </c>
      <c r="G484">
        <v>15.552</v>
      </c>
      <c r="H484">
        <v>3</v>
      </c>
      <c r="I484">
        <v>0.2</v>
      </c>
      <c r="J484">
        <v>5.4432</v>
      </c>
      <c r="K484" t="str">
        <f>INDEX(product!B:B,MATCH('TABELA TOTAL'!$F952,product!A:A,0))</f>
        <v>Office Supplies</v>
      </c>
      <c r="L484" t="str">
        <f>INDEX(product!C:C,MATCH(F484,product!A:A,))</f>
        <v>Paper</v>
      </c>
      <c r="M484" t="str">
        <f>INDEX(product!D:D,MATCH(F484,product!A:A,))</f>
        <v>Xerox 210</v>
      </c>
    </row>
    <row r="485" spans="1:13" x14ac:dyDescent="0.25">
      <c r="A485" s="1" t="s">
        <v>1550</v>
      </c>
      <c r="B485" s="2">
        <v>43067</v>
      </c>
      <c r="C485" s="2">
        <v>43071</v>
      </c>
      <c r="D485" s="1" t="s">
        <v>19</v>
      </c>
      <c r="E485" s="1" t="s">
        <v>771</v>
      </c>
      <c r="F485" s="1" t="s">
        <v>450</v>
      </c>
      <c r="G485">
        <v>25.344000000000001</v>
      </c>
      <c r="H485">
        <v>6</v>
      </c>
      <c r="I485">
        <v>0.2</v>
      </c>
      <c r="J485">
        <v>7.92</v>
      </c>
      <c r="K485" t="str">
        <f>INDEX(product!B:B,MATCH('TABELA TOTAL'!$F953,product!A:A,0))</f>
        <v>Technology</v>
      </c>
      <c r="L485" t="str">
        <f>INDEX(product!C:C,MATCH(F485,product!A:A,))</f>
        <v>Paper</v>
      </c>
      <c r="M485" t="str">
        <f>INDEX(product!D:D,MATCH(F485,product!A:A,))</f>
        <v>Xerox 4200 Series MultiUse Premium Copy Paper (20Lb. and 84 Bright)</v>
      </c>
    </row>
    <row r="486" spans="1:13" x14ac:dyDescent="0.25">
      <c r="A486" s="1" t="s">
        <v>2712</v>
      </c>
      <c r="B486" s="2">
        <v>43067</v>
      </c>
      <c r="C486" s="2">
        <v>43070</v>
      </c>
      <c r="D486" s="1" t="s">
        <v>79</v>
      </c>
      <c r="E486" s="1" t="s">
        <v>1327</v>
      </c>
      <c r="F486" s="1" t="s">
        <v>835</v>
      </c>
      <c r="G486">
        <v>88.768000000000001</v>
      </c>
      <c r="H486">
        <v>2</v>
      </c>
      <c r="I486">
        <v>0.2</v>
      </c>
      <c r="J486">
        <v>31.0688</v>
      </c>
      <c r="K486" t="str">
        <f>INDEX(product!B:B,MATCH('TABELA TOTAL'!$F1929,product!A:A,0))</f>
        <v>Furniture</v>
      </c>
      <c r="L486" t="str">
        <f>INDEX(product!C:C,MATCH(F486,product!A:A,))</f>
        <v>Paper</v>
      </c>
      <c r="M486" t="str">
        <f>INDEX(product!D:D,MATCH(F486,product!A:A,))</f>
        <v>Eaton Premium Continuous-Feed Paper, 25% Cotton, Letter Size, White, 1000 Shts/Box</v>
      </c>
    </row>
    <row r="487" spans="1:13" x14ac:dyDescent="0.25">
      <c r="A487" s="1" t="s">
        <v>3357</v>
      </c>
      <c r="B487" s="2">
        <v>43067</v>
      </c>
      <c r="C487" s="2">
        <v>43071</v>
      </c>
      <c r="D487" s="1" t="s">
        <v>19</v>
      </c>
      <c r="E487" s="1" t="s">
        <v>1689</v>
      </c>
      <c r="F487" s="1" t="s">
        <v>3358</v>
      </c>
      <c r="G487">
        <v>1979.89</v>
      </c>
      <c r="H487">
        <v>11</v>
      </c>
      <c r="I487">
        <v>0</v>
      </c>
      <c r="J487">
        <v>494.97250000000003</v>
      </c>
      <c r="K487" t="str">
        <f>INDEX(product!B:B,MATCH('TABELA TOTAL'!$F2662,product!A:A,0))</f>
        <v>Office Supplies</v>
      </c>
      <c r="L487" t="str">
        <f>INDEX(product!C:C,MATCH(F487,product!A:A,))</f>
        <v>Phones</v>
      </c>
      <c r="M487" t="str">
        <f>INDEX(product!D:D,MATCH(F487,product!A:A,))</f>
        <v>Google Nexus 5</v>
      </c>
    </row>
    <row r="488" spans="1:13" x14ac:dyDescent="0.25">
      <c r="A488" s="1" t="s">
        <v>3357</v>
      </c>
      <c r="B488" s="2">
        <v>43067</v>
      </c>
      <c r="C488" s="2">
        <v>43071</v>
      </c>
      <c r="D488" s="1" t="s">
        <v>19</v>
      </c>
      <c r="E488" s="1" t="s">
        <v>1689</v>
      </c>
      <c r="F488" s="1" t="s">
        <v>1891</v>
      </c>
      <c r="G488">
        <v>79.959999999999994</v>
      </c>
      <c r="H488">
        <v>2</v>
      </c>
      <c r="I488">
        <v>0</v>
      </c>
      <c r="J488">
        <v>35.981999999999999</v>
      </c>
      <c r="K488" t="str">
        <f>INDEX(product!B:B,MATCH('TABELA TOTAL'!$F2663,product!A:A,0))</f>
        <v>Technology</v>
      </c>
      <c r="L488" t="str">
        <f>INDEX(product!C:C,MATCH(F488,product!A:A,))</f>
        <v>Envelopes</v>
      </c>
      <c r="M488" t="str">
        <f>INDEX(product!D:D,MATCH(F488,product!A:A,))</f>
        <v>Blue String-Tie &amp; Button Interoffice Envelopes, 10 x 13</v>
      </c>
    </row>
    <row r="489" spans="1:13" x14ac:dyDescent="0.25">
      <c r="A489" s="1" t="s">
        <v>4504</v>
      </c>
      <c r="B489" s="2">
        <v>43067</v>
      </c>
      <c r="C489" s="2">
        <v>43073</v>
      </c>
      <c r="D489" s="1" t="s">
        <v>19</v>
      </c>
      <c r="E489" s="1" t="s">
        <v>261</v>
      </c>
      <c r="F489" s="1" t="s">
        <v>2730</v>
      </c>
      <c r="G489">
        <v>1.64</v>
      </c>
      <c r="H489">
        <v>1</v>
      </c>
      <c r="I489">
        <v>0</v>
      </c>
      <c r="J489">
        <v>0.73799999999999999</v>
      </c>
      <c r="K489" t="str">
        <f>INDEX(product!B:B,MATCH('TABELA TOTAL'!$F4247,product!A:A,0))</f>
        <v>Technology</v>
      </c>
      <c r="L489" t="str">
        <f>INDEX(product!C:C,MATCH(F489,product!A:A,))</f>
        <v>Art</v>
      </c>
      <c r="M489" t="str">
        <f>INDEX(product!D:D,MATCH(F489,product!A:A,))</f>
        <v>BIC Brite Liner Grip Highlighters</v>
      </c>
    </row>
    <row r="490" spans="1:13" x14ac:dyDescent="0.25">
      <c r="A490" s="1" t="s">
        <v>4504</v>
      </c>
      <c r="B490" s="2">
        <v>43067</v>
      </c>
      <c r="C490" s="2">
        <v>43073</v>
      </c>
      <c r="D490" s="1" t="s">
        <v>19</v>
      </c>
      <c r="E490" s="1" t="s">
        <v>261</v>
      </c>
      <c r="F490" s="1" t="s">
        <v>454</v>
      </c>
      <c r="G490">
        <v>1049.2</v>
      </c>
      <c r="H490">
        <v>5</v>
      </c>
      <c r="I490">
        <v>0</v>
      </c>
      <c r="J490">
        <v>272.79199999999997</v>
      </c>
      <c r="K490" t="str">
        <f>INDEX(product!B:B,MATCH('TABELA TOTAL'!$F4248,product!A:A,0))</f>
        <v>Office Supplies</v>
      </c>
      <c r="L490" t="str">
        <f>INDEX(product!C:C,MATCH(F490,product!A:A,))</f>
        <v>Furnishings</v>
      </c>
      <c r="M490" t="str">
        <f>INDEX(product!D:D,MATCH(F490,product!A:A,))</f>
        <v>Luxo Professional Fluorescent Magnifier Lamp with Clamp-Mount Base</v>
      </c>
    </row>
    <row r="491" spans="1:13" x14ac:dyDescent="0.25">
      <c r="A491" s="1" t="s">
        <v>4504</v>
      </c>
      <c r="B491" s="2">
        <v>43067</v>
      </c>
      <c r="C491" s="2">
        <v>43073</v>
      </c>
      <c r="D491" s="1" t="s">
        <v>19</v>
      </c>
      <c r="E491" s="1" t="s">
        <v>261</v>
      </c>
      <c r="F491" s="1" t="s">
        <v>2194</v>
      </c>
      <c r="G491">
        <v>20.9</v>
      </c>
      <c r="H491">
        <v>5</v>
      </c>
      <c r="I491">
        <v>0</v>
      </c>
      <c r="J491">
        <v>7.524</v>
      </c>
      <c r="K491" t="str">
        <f>INDEX(product!B:B,MATCH('TABELA TOTAL'!$F4249,product!A:A,0))</f>
        <v>Office Supplies</v>
      </c>
      <c r="L491" t="str">
        <f>INDEX(product!C:C,MATCH(F491,product!A:A,))</f>
        <v>Furnishings</v>
      </c>
      <c r="M491" t="str">
        <f>INDEX(product!D:D,MATCH(F491,product!A:A,))</f>
        <v>Eldon Image Series Desk Accessories, Burgundy</v>
      </c>
    </row>
    <row r="492" spans="1:13" x14ac:dyDescent="0.25">
      <c r="A492" s="1" t="s">
        <v>7562</v>
      </c>
      <c r="B492" s="2">
        <v>43067</v>
      </c>
      <c r="C492" s="2">
        <v>43071</v>
      </c>
      <c r="D492" s="1" t="s">
        <v>19</v>
      </c>
      <c r="E492" s="1" t="s">
        <v>946</v>
      </c>
      <c r="F492" s="1" t="s">
        <v>603</v>
      </c>
      <c r="G492">
        <v>62.65</v>
      </c>
      <c r="H492">
        <v>5</v>
      </c>
      <c r="I492">
        <v>0</v>
      </c>
      <c r="J492">
        <v>29.445499999999999</v>
      </c>
      <c r="K492" t="str">
        <f>INDEX(product!B:B,MATCH('TABELA TOTAL'!$F9744,product!A:A,0))</f>
        <v>Office Supplies</v>
      </c>
      <c r="L492" t="str">
        <f>INDEX(product!C:C,MATCH(F492,product!A:A,))</f>
        <v>Labels</v>
      </c>
      <c r="M492" t="str">
        <f>INDEX(product!D:D,MATCH(F492,product!A:A,))</f>
        <v>Round Specialty Laser Printer Labels</v>
      </c>
    </row>
    <row r="493" spans="1:13" x14ac:dyDescent="0.25">
      <c r="A493" s="1" t="s">
        <v>1506</v>
      </c>
      <c r="B493" s="2">
        <v>43066</v>
      </c>
      <c r="C493" s="2">
        <v>43068</v>
      </c>
      <c r="D493" s="1" t="s">
        <v>79</v>
      </c>
      <c r="E493" s="1" t="s">
        <v>1390</v>
      </c>
      <c r="F493" s="1" t="s">
        <v>543</v>
      </c>
      <c r="G493">
        <v>46.94</v>
      </c>
      <c r="H493">
        <v>1</v>
      </c>
      <c r="I493">
        <v>0</v>
      </c>
      <c r="J493">
        <v>19.2454</v>
      </c>
      <c r="K493" t="str">
        <f>INDEX(product!B:B,MATCH('TABELA TOTAL'!$F915,product!A:A,0))</f>
        <v>Office Supplies</v>
      </c>
      <c r="L493" t="str">
        <f>INDEX(product!C:C,MATCH(F493,product!A:A,))</f>
        <v>Furnishings</v>
      </c>
      <c r="M493" t="str">
        <f>INDEX(product!D:D,MATCH(F493,product!A:A,))</f>
        <v>Howard Miller 13" Diameter Goldtone Round Wall Clock</v>
      </c>
    </row>
    <row r="494" spans="1:13" x14ac:dyDescent="0.25">
      <c r="A494" s="1" t="s">
        <v>1506</v>
      </c>
      <c r="B494" s="2">
        <v>43066</v>
      </c>
      <c r="C494" s="2">
        <v>43068</v>
      </c>
      <c r="D494" s="1" t="s">
        <v>79</v>
      </c>
      <c r="E494" s="1" t="s">
        <v>1390</v>
      </c>
      <c r="F494" s="1" t="s">
        <v>810</v>
      </c>
      <c r="G494">
        <v>143.72999999999999</v>
      </c>
      <c r="H494">
        <v>9</v>
      </c>
      <c r="I494">
        <v>0</v>
      </c>
      <c r="J494">
        <v>56.054699999999997</v>
      </c>
      <c r="K494" t="str">
        <f>INDEX(product!B:B,MATCH('TABELA TOTAL'!$F916,product!A:A,0))</f>
        <v>Office Supplies</v>
      </c>
      <c r="L494" t="str">
        <f>INDEX(product!C:C,MATCH(F494,product!A:A,))</f>
        <v>Accessories</v>
      </c>
      <c r="M494" t="str">
        <f>INDEX(product!D:D,MATCH(F494,product!A:A,))</f>
        <v>Memorex Mini Travel Drive 16 GB USB 2.0 Flash Drive</v>
      </c>
    </row>
    <row r="495" spans="1:13" x14ac:dyDescent="0.25">
      <c r="A495" s="1" t="s">
        <v>2719</v>
      </c>
      <c r="B495" s="2">
        <v>43066</v>
      </c>
      <c r="C495" s="2">
        <v>43072</v>
      </c>
      <c r="D495" s="1" t="s">
        <v>19</v>
      </c>
      <c r="E495" s="1" t="s">
        <v>1569</v>
      </c>
      <c r="F495" s="1" t="s">
        <v>2617</v>
      </c>
      <c r="G495">
        <v>244.55</v>
      </c>
      <c r="H495">
        <v>5</v>
      </c>
      <c r="I495">
        <v>0</v>
      </c>
      <c r="J495">
        <v>114.9385</v>
      </c>
      <c r="K495" t="str">
        <f>INDEX(product!B:B,MATCH('TABELA TOTAL'!$F1936,product!A:A,0))</f>
        <v>Technology</v>
      </c>
      <c r="L495" t="str">
        <f>INDEX(product!C:C,MATCH(F495,product!A:A,))</f>
        <v>Paper</v>
      </c>
      <c r="M495" t="str">
        <f>INDEX(product!D:D,MATCH(F495,product!A:A,))</f>
        <v>Tops White Computer Printout Paper</v>
      </c>
    </row>
    <row r="496" spans="1:13" x14ac:dyDescent="0.25">
      <c r="A496" s="1" t="s">
        <v>2719</v>
      </c>
      <c r="B496" s="2">
        <v>43066</v>
      </c>
      <c r="C496" s="2">
        <v>43072</v>
      </c>
      <c r="D496" s="1" t="s">
        <v>19</v>
      </c>
      <c r="E496" s="1" t="s">
        <v>1569</v>
      </c>
      <c r="F496" s="1" t="s">
        <v>2720</v>
      </c>
      <c r="G496">
        <v>166.16</v>
      </c>
      <c r="H496">
        <v>8</v>
      </c>
      <c r="I496">
        <v>0</v>
      </c>
      <c r="J496">
        <v>59.817599999999999</v>
      </c>
      <c r="K496" t="str">
        <f>INDEX(product!B:B,MATCH('TABELA TOTAL'!$F1937,product!A:A,0))</f>
        <v>Furniture</v>
      </c>
      <c r="L496" t="str">
        <f>INDEX(product!C:C,MATCH(F496,product!A:A,))</f>
        <v>Accessories</v>
      </c>
      <c r="M496" t="str">
        <f>INDEX(product!D:D,MATCH(F496,product!A:A,))</f>
        <v>Enermax Briskie RF Wireless Keyboard and Mouse Combo</v>
      </c>
    </row>
    <row r="497" spans="1:13" x14ac:dyDescent="0.25">
      <c r="A497" s="1" t="s">
        <v>3372</v>
      </c>
      <c r="B497" s="2">
        <v>43066</v>
      </c>
      <c r="C497" s="2">
        <v>43071</v>
      </c>
      <c r="D497" s="1" t="s">
        <v>19</v>
      </c>
      <c r="E497" s="1" t="s">
        <v>611</v>
      </c>
      <c r="F497" s="1" t="s">
        <v>1936</v>
      </c>
      <c r="G497">
        <v>8.76</v>
      </c>
      <c r="H497">
        <v>5</v>
      </c>
      <c r="I497">
        <v>0.2</v>
      </c>
      <c r="J497">
        <v>0.76649999999999996</v>
      </c>
      <c r="K497" t="str">
        <f>INDEX(product!B:B,MATCH('TABELA TOTAL'!$F2677,product!A:A,0))</f>
        <v>Furniture</v>
      </c>
      <c r="L497" t="str">
        <f>INDEX(product!C:C,MATCH(F497,product!A:A,))</f>
        <v>Art</v>
      </c>
      <c r="M497" t="str">
        <f>INDEX(product!D:D,MATCH(F497,product!A:A,))</f>
        <v>Pencil and Crayon Sharpener</v>
      </c>
    </row>
    <row r="498" spans="1:13" x14ac:dyDescent="0.25">
      <c r="A498" s="1" t="s">
        <v>3372</v>
      </c>
      <c r="B498" s="2">
        <v>43066</v>
      </c>
      <c r="C498" s="2">
        <v>43071</v>
      </c>
      <c r="D498" s="1" t="s">
        <v>19</v>
      </c>
      <c r="E498" s="1" t="s">
        <v>611</v>
      </c>
      <c r="F498" s="1" t="s">
        <v>3087</v>
      </c>
      <c r="G498">
        <v>43.584000000000003</v>
      </c>
      <c r="H498">
        <v>1</v>
      </c>
      <c r="I498">
        <v>0.2</v>
      </c>
      <c r="J498">
        <v>4.3583999999999996</v>
      </c>
      <c r="K498" t="str">
        <f>INDEX(product!B:B,MATCH('TABELA TOTAL'!$F2678,product!A:A,0))</f>
        <v>Office Supplies</v>
      </c>
      <c r="L498" t="str">
        <f>INDEX(product!C:C,MATCH(F498,product!A:A,))</f>
        <v>Appliances</v>
      </c>
      <c r="M498" t="str">
        <f>INDEX(product!D:D,MATCH(F498,product!A:A,))</f>
        <v>Belkin 5 Outlet SurgeMaster Power Centers</v>
      </c>
    </row>
    <row r="499" spans="1:13" x14ac:dyDescent="0.25">
      <c r="A499" s="1" t="s">
        <v>4926</v>
      </c>
      <c r="B499" s="2">
        <v>43066</v>
      </c>
      <c r="C499" s="2">
        <v>43071</v>
      </c>
      <c r="D499" s="1" t="s">
        <v>19</v>
      </c>
      <c r="E499" s="1" t="s">
        <v>972</v>
      </c>
      <c r="F499" s="1" t="s">
        <v>1102</v>
      </c>
      <c r="G499">
        <v>117.488</v>
      </c>
      <c r="H499">
        <v>7</v>
      </c>
      <c r="I499">
        <v>0.2</v>
      </c>
      <c r="J499">
        <v>41.120800000000003</v>
      </c>
      <c r="K499" t="str">
        <f>INDEX(product!B:B,MATCH('TABELA TOTAL'!$F4950,product!A:A,0))</f>
        <v>Office Supplies</v>
      </c>
      <c r="L499" t="str">
        <f>INDEX(product!C:C,MATCH(F499,product!A:A,))</f>
        <v>Binders</v>
      </c>
      <c r="M499" t="str">
        <f>INDEX(product!D:D,MATCH(F499,product!A:A,))</f>
        <v>Premium Transparent Presentation Covers by GBC</v>
      </c>
    </row>
    <row r="500" spans="1:13" x14ac:dyDescent="0.25">
      <c r="A500" s="1" t="s">
        <v>4926</v>
      </c>
      <c r="B500" s="2">
        <v>43066</v>
      </c>
      <c r="C500" s="2">
        <v>43071</v>
      </c>
      <c r="D500" s="1" t="s">
        <v>19</v>
      </c>
      <c r="E500" s="1" t="s">
        <v>972</v>
      </c>
      <c r="F500" s="1" t="s">
        <v>1108</v>
      </c>
      <c r="G500">
        <v>18.84</v>
      </c>
      <c r="H500">
        <v>3</v>
      </c>
      <c r="I500">
        <v>0</v>
      </c>
      <c r="J500">
        <v>6.0288000000000004</v>
      </c>
      <c r="K500" t="str">
        <f>INDEX(product!B:B,MATCH('TABELA TOTAL'!$F4951,product!A:A,0))</f>
        <v>Furniture</v>
      </c>
      <c r="L500" t="str">
        <f>INDEX(product!C:C,MATCH(F500,product!A:A,))</f>
        <v>Furnishings</v>
      </c>
      <c r="M500" t="str">
        <f>INDEX(product!D:D,MATCH(F500,product!A:A,))</f>
        <v>Eldon 200 Class Desk Accessories</v>
      </c>
    </row>
    <row r="501" spans="1:13" x14ac:dyDescent="0.25">
      <c r="A501" s="1" t="s">
        <v>5459</v>
      </c>
      <c r="B501" s="2">
        <v>43066</v>
      </c>
      <c r="C501" s="2">
        <v>43072</v>
      </c>
      <c r="D501" s="1" t="s">
        <v>19</v>
      </c>
      <c r="E501" s="1" t="s">
        <v>5460</v>
      </c>
      <c r="F501" s="1" t="s">
        <v>5461</v>
      </c>
      <c r="G501">
        <v>57.567999999999998</v>
      </c>
      <c r="H501">
        <v>4</v>
      </c>
      <c r="I501">
        <v>0.2</v>
      </c>
      <c r="J501">
        <v>5.7568000000000001</v>
      </c>
      <c r="K501" t="str">
        <f>INDEX(product!B:B,MATCH('TABELA TOTAL'!$F5839,product!A:A,0))</f>
        <v>Office Supplies</v>
      </c>
      <c r="L501" t="str">
        <f>INDEX(product!C:C,MATCH(F501,product!A:A,))</f>
        <v>Phones</v>
      </c>
      <c r="M501" t="str">
        <f>INDEX(product!D:D,MATCH(F501,product!A:A,))</f>
        <v>Griffin GC17055 Auxiliary Audio Cable</v>
      </c>
    </row>
    <row r="502" spans="1:13" x14ac:dyDescent="0.25">
      <c r="A502" s="1" t="s">
        <v>5884</v>
      </c>
      <c r="B502" s="2">
        <v>43066</v>
      </c>
      <c r="C502" s="2">
        <v>43069</v>
      </c>
      <c r="D502" s="1" t="s">
        <v>11</v>
      </c>
      <c r="E502" s="1" t="s">
        <v>1147</v>
      </c>
      <c r="F502" s="1" t="s">
        <v>750</v>
      </c>
      <c r="G502">
        <v>6.99</v>
      </c>
      <c r="H502">
        <v>3</v>
      </c>
      <c r="I502">
        <v>0</v>
      </c>
      <c r="J502">
        <v>2.0270999999999999</v>
      </c>
      <c r="K502" t="str">
        <f>INDEX(product!B:B,MATCH('TABELA TOTAL'!$F6639,product!A:A,0))</f>
        <v>Office Supplies</v>
      </c>
      <c r="L502" t="str">
        <f>INDEX(product!C:C,MATCH(F502,product!A:A,))</f>
        <v>Art</v>
      </c>
      <c r="M502" t="str">
        <f>INDEX(product!D:D,MATCH(F502,product!A:A,))</f>
        <v>American Pencil</v>
      </c>
    </row>
    <row r="503" spans="1:13" x14ac:dyDescent="0.25">
      <c r="A503" s="1" t="s">
        <v>5884</v>
      </c>
      <c r="B503" s="2">
        <v>43066</v>
      </c>
      <c r="C503" s="2">
        <v>43069</v>
      </c>
      <c r="D503" s="1" t="s">
        <v>11</v>
      </c>
      <c r="E503" s="1" t="s">
        <v>1147</v>
      </c>
      <c r="F503" s="1" t="s">
        <v>3376</v>
      </c>
      <c r="G503">
        <v>107.42400000000001</v>
      </c>
      <c r="H503">
        <v>6</v>
      </c>
      <c r="I503">
        <v>0.2</v>
      </c>
      <c r="J503">
        <v>36.255600000000001</v>
      </c>
      <c r="K503" t="str">
        <f>INDEX(product!B:B,MATCH('TABELA TOTAL'!$F6640,product!A:A,0))</f>
        <v>Furniture</v>
      </c>
      <c r="L503" t="str">
        <f>INDEX(product!C:C,MATCH(F503,product!A:A,))</f>
        <v>Binders</v>
      </c>
      <c r="M503" t="str">
        <f>INDEX(product!D:D,MATCH(F503,product!A:A,))</f>
        <v>Avery Flip-Chart Easel Binder, Black</v>
      </c>
    </row>
    <row r="504" spans="1:13" x14ac:dyDescent="0.25">
      <c r="A504" s="1" t="s">
        <v>6364</v>
      </c>
      <c r="B504" s="2">
        <v>43066</v>
      </c>
      <c r="C504" s="2">
        <v>43071</v>
      </c>
      <c r="D504" s="1" t="s">
        <v>19</v>
      </c>
      <c r="E504" s="1" t="s">
        <v>1486</v>
      </c>
      <c r="F504" s="1" t="s">
        <v>2059</v>
      </c>
      <c r="G504">
        <v>158.28</v>
      </c>
      <c r="H504">
        <v>6</v>
      </c>
      <c r="I504">
        <v>0</v>
      </c>
      <c r="J504">
        <v>72.808800000000005</v>
      </c>
      <c r="K504" t="str">
        <f>INDEX(product!B:B,MATCH('TABELA TOTAL'!$F7558,product!A:A,0))</f>
        <v>Furniture</v>
      </c>
      <c r="L504" t="str">
        <f>INDEX(product!C:C,MATCH(F504,product!A:A,))</f>
        <v>Paper</v>
      </c>
      <c r="M504" t="str">
        <f>INDEX(product!D:D,MATCH(F504,product!A:A,))</f>
        <v>Xerox 1909</v>
      </c>
    </row>
    <row r="505" spans="1:13" x14ac:dyDescent="0.25">
      <c r="A505" s="1" t="s">
        <v>6364</v>
      </c>
      <c r="B505" s="2">
        <v>43066</v>
      </c>
      <c r="C505" s="2">
        <v>43071</v>
      </c>
      <c r="D505" s="1" t="s">
        <v>19</v>
      </c>
      <c r="E505" s="1" t="s">
        <v>1486</v>
      </c>
      <c r="F505" s="1" t="s">
        <v>1905</v>
      </c>
      <c r="G505">
        <v>497.94</v>
      </c>
      <c r="H505">
        <v>3</v>
      </c>
      <c r="I505">
        <v>0</v>
      </c>
      <c r="J505">
        <v>224.07300000000001</v>
      </c>
      <c r="K505" t="str">
        <f>INDEX(product!B:B,MATCH('TABELA TOTAL'!$F7559,product!A:A,0))</f>
        <v>Technology</v>
      </c>
      <c r="L505" t="str">
        <f>INDEX(product!C:C,MATCH(F505,product!A:A,))</f>
        <v>Binders</v>
      </c>
      <c r="M505" t="str">
        <f>INDEX(product!D:D,MATCH(F505,product!A:A,))</f>
        <v>GBC DocuBind P100 Manual Binding Machine</v>
      </c>
    </row>
    <row r="506" spans="1:13" x14ac:dyDescent="0.25">
      <c r="A506" s="1" t="s">
        <v>900</v>
      </c>
      <c r="B506" s="2">
        <v>43065</v>
      </c>
      <c r="C506" s="2">
        <v>43066</v>
      </c>
      <c r="D506" s="1" t="s">
        <v>79</v>
      </c>
      <c r="E506" s="1" t="s">
        <v>901</v>
      </c>
      <c r="F506" s="1" t="s">
        <v>902</v>
      </c>
      <c r="G506">
        <v>126.3</v>
      </c>
      <c r="H506">
        <v>3</v>
      </c>
      <c r="I506">
        <v>0</v>
      </c>
      <c r="J506">
        <v>40.415999999999997</v>
      </c>
      <c r="K506" t="str">
        <f>INDEX(product!B:B,MATCH('TABELA TOTAL'!$F512,product!A:A,0))</f>
        <v>Office Supplies</v>
      </c>
      <c r="L506" t="str">
        <f>INDEX(product!C:C,MATCH(F506,product!A:A,))</f>
        <v>Furnishings</v>
      </c>
      <c r="M506" t="str">
        <f>INDEX(product!D:D,MATCH(F506,product!A:A,))</f>
        <v>Executive Impressions Supervisor Wall Clock</v>
      </c>
    </row>
    <row r="507" spans="1:13" x14ac:dyDescent="0.25">
      <c r="A507" s="1" t="s">
        <v>900</v>
      </c>
      <c r="B507" s="2">
        <v>43065</v>
      </c>
      <c r="C507" s="2">
        <v>43066</v>
      </c>
      <c r="D507" s="1" t="s">
        <v>79</v>
      </c>
      <c r="E507" s="1" t="s">
        <v>901</v>
      </c>
      <c r="F507" s="1" t="s">
        <v>903</v>
      </c>
      <c r="G507">
        <v>38.04</v>
      </c>
      <c r="H507">
        <v>2</v>
      </c>
      <c r="I507">
        <v>0</v>
      </c>
      <c r="J507">
        <v>12.172800000000001</v>
      </c>
      <c r="K507" t="str">
        <f>INDEX(product!B:B,MATCH('TABELA TOTAL'!$F513,product!A:A,0))</f>
        <v>Office Supplies</v>
      </c>
      <c r="L507" t="str">
        <f>INDEX(product!C:C,MATCH(F507,product!A:A,))</f>
        <v>Accessories</v>
      </c>
      <c r="M507" t="str">
        <f>INDEX(product!D:D,MATCH(F507,product!A:A,))</f>
        <v>SanDisk Cruzer 32 GB USB Flash Drive</v>
      </c>
    </row>
    <row r="508" spans="1:13" x14ac:dyDescent="0.25">
      <c r="A508" s="1" t="s">
        <v>2134</v>
      </c>
      <c r="B508" s="2">
        <v>43065</v>
      </c>
      <c r="C508" s="2">
        <v>43069</v>
      </c>
      <c r="D508" s="1" t="s">
        <v>19</v>
      </c>
      <c r="E508" s="1" t="s">
        <v>1315</v>
      </c>
      <c r="F508" s="1" t="s">
        <v>1057</v>
      </c>
      <c r="G508">
        <v>220.75200000000001</v>
      </c>
      <c r="H508">
        <v>8</v>
      </c>
      <c r="I508">
        <v>0.4</v>
      </c>
      <c r="J508">
        <v>-40.471200000000003</v>
      </c>
      <c r="K508" t="str">
        <f>INDEX(product!B:B,MATCH('TABELA TOTAL'!$F1432,product!A:A,0))</f>
        <v>Technology</v>
      </c>
      <c r="L508" t="str">
        <f>INDEX(product!C:C,MATCH(F508,product!A:A,))</f>
        <v>Phones</v>
      </c>
      <c r="M508" t="str">
        <f>INDEX(product!D:D,MATCH(F508,product!A:A,))</f>
        <v>Motorola L804</v>
      </c>
    </row>
    <row r="509" spans="1:13" x14ac:dyDescent="0.25">
      <c r="A509" s="1" t="s">
        <v>2321</v>
      </c>
      <c r="B509" s="2">
        <v>43065</v>
      </c>
      <c r="C509" s="2">
        <v>43069</v>
      </c>
      <c r="D509" s="1" t="s">
        <v>19</v>
      </c>
      <c r="E509" s="1" t="s">
        <v>1519</v>
      </c>
      <c r="F509" s="1" t="s">
        <v>2322</v>
      </c>
      <c r="G509">
        <v>12.84</v>
      </c>
      <c r="H509">
        <v>3</v>
      </c>
      <c r="I509">
        <v>0</v>
      </c>
      <c r="J509">
        <v>3.7235999999999998</v>
      </c>
      <c r="K509" t="str">
        <f>INDEX(product!B:B,MATCH('TABELA TOTAL'!$F1571,product!A:A,0))</f>
        <v>Office Supplies</v>
      </c>
      <c r="L509" t="str">
        <f>INDEX(product!C:C,MATCH(F509,product!A:A,))</f>
        <v>Art</v>
      </c>
      <c r="M509" t="str">
        <f>INDEX(product!D:D,MATCH(F509,product!A:A,))</f>
        <v>Newell 347</v>
      </c>
    </row>
    <row r="510" spans="1:13" x14ac:dyDescent="0.25">
      <c r="A510" s="1" t="s">
        <v>4088</v>
      </c>
      <c r="B510" s="2">
        <v>43065</v>
      </c>
      <c r="C510" s="2">
        <v>43069</v>
      </c>
      <c r="D510" s="1" t="s">
        <v>19</v>
      </c>
      <c r="E510" s="1" t="s">
        <v>2820</v>
      </c>
      <c r="F510" s="1" t="s">
        <v>2493</v>
      </c>
      <c r="G510">
        <v>52.271999999999998</v>
      </c>
      <c r="H510">
        <v>3</v>
      </c>
      <c r="I510">
        <v>0.2</v>
      </c>
      <c r="J510">
        <v>9.8010000000000002</v>
      </c>
      <c r="K510" t="str">
        <f>INDEX(product!B:B,MATCH('TABELA TOTAL'!$F3631,product!A:A,0))</f>
        <v>Furniture</v>
      </c>
      <c r="L510" t="str">
        <f>INDEX(product!C:C,MATCH(F510,product!A:A,))</f>
        <v>Appliances</v>
      </c>
      <c r="M510" t="str">
        <f>INDEX(product!D:D,MATCH(F510,product!A:A,))</f>
        <v>Holmes HEPA Air Purifier</v>
      </c>
    </row>
    <row r="511" spans="1:13" x14ac:dyDescent="0.25">
      <c r="A511" s="1" t="s">
        <v>4088</v>
      </c>
      <c r="B511" s="2">
        <v>43065</v>
      </c>
      <c r="C511" s="2">
        <v>43069</v>
      </c>
      <c r="D511" s="1" t="s">
        <v>19</v>
      </c>
      <c r="E511" s="1" t="s">
        <v>2820</v>
      </c>
      <c r="F511" s="1" t="s">
        <v>1041</v>
      </c>
      <c r="G511">
        <v>213.136</v>
      </c>
      <c r="H511">
        <v>7</v>
      </c>
      <c r="I511">
        <v>0.2</v>
      </c>
      <c r="J511">
        <v>23.977799999999998</v>
      </c>
      <c r="K511" t="str">
        <f>INDEX(product!B:B,MATCH('TABELA TOTAL'!$F3632,product!A:A,0))</f>
        <v>Office Supplies</v>
      </c>
      <c r="L511" t="str">
        <f>INDEX(product!C:C,MATCH(F511,product!A:A,))</f>
        <v>Appliances</v>
      </c>
      <c r="M511" t="str">
        <f>INDEX(product!D:D,MATCH(F511,product!A:A,))</f>
        <v>Fellowes Superior 10 Outlet Split Surge Protector</v>
      </c>
    </row>
    <row r="512" spans="1:13" x14ac:dyDescent="0.25">
      <c r="A512" s="1" t="s">
        <v>4233</v>
      </c>
      <c r="B512" s="2">
        <v>43065</v>
      </c>
      <c r="C512" s="2">
        <v>43068</v>
      </c>
      <c r="D512" s="1" t="s">
        <v>79</v>
      </c>
      <c r="E512" s="1" t="s">
        <v>660</v>
      </c>
      <c r="F512" s="1" t="s">
        <v>604</v>
      </c>
      <c r="G512">
        <v>33.567999999999998</v>
      </c>
      <c r="H512">
        <v>8</v>
      </c>
      <c r="I512">
        <v>0.8</v>
      </c>
      <c r="J512">
        <v>-53.708799999999997</v>
      </c>
      <c r="K512" t="str">
        <f>INDEX(product!B:B,MATCH('TABELA TOTAL'!$F3854,product!A:A,0))</f>
        <v>Technology</v>
      </c>
      <c r="L512" t="str">
        <f>INDEX(product!C:C,MATCH(F512,product!A:A,))</f>
        <v>Binders</v>
      </c>
      <c r="M512" t="str">
        <f>INDEX(product!D:D,MATCH(F512,product!A:A,))</f>
        <v>GBC Premium Transparent Covers with Diagonal Lined Pattern</v>
      </c>
    </row>
    <row r="513" spans="1:13" x14ac:dyDescent="0.25">
      <c r="A513" s="1" t="s">
        <v>5038</v>
      </c>
      <c r="B513" s="2">
        <v>43065</v>
      </c>
      <c r="C513" s="2">
        <v>43069</v>
      </c>
      <c r="D513" s="1" t="s">
        <v>19</v>
      </c>
      <c r="E513" s="1" t="s">
        <v>2020</v>
      </c>
      <c r="F513" s="1" t="s">
        <v>4328</v>
      </c>
      <c r="G513">
        <v>58.73</v>
      </c>
      <c r="H513">
        <v>7</v>
      </c>
      <c r="I513">
        <v>0</v>
      </c>
      <c r="J513">
        <v>14.682499999999999</v>
      </c>
      <c r="K513" t="str">
        <f>INDEX(product!B:B,MATCH('TABELA TOTAL'!$F5135,product!A:A,0))</f>
        <v>Office Supplies</v>
      </c>
      <c r="L513" t="str">
        <f>INDEX(product!C:C,MATCH(F513,product!A:A,))</f>
        <v>Appliances</v>
      </c>
      <c r="M513" t="str">
        <f>INDEX(product!D:D,MATCH(F513,product!A:A,))</f>
        <v>Black &amp; Decker Filter for Double Action Dustbuster Cordless Vac BLDV7210</v>
      </c>
    </row>
    <row r="514" spans="1:13" x14ac:dyDescent="0.25">
      <c r="A514" s="1" t="s">
        <v>5038</v>
      </c>
      <c r="B514" s="2">
        <v>43065</v>
      </c>
      <c r="C514" s="2">
        <v>43069</v>
      </c>
      <c r="D514" s="1" t="s">
        <v>19</v>
      </c>
      <c r="E514" s="1" t="s">
        <v>2020</v>
      </c>
      <c r="F514" s="1" t="s">
        <v>1476</v>
      </c>
      <c r="G514">
        <v>93.343999999999994</v>
      </c>
      <c r="H514">
        <v>4</v>
      </c>
      <c r="I514">
        <v>0.2</v>
      </c>
      <c r="J514">
        <v>32.670400000000001</v>
      </c>
      <c r="K514" t="str">
        <f>INDEX(product!B:B,MATCH('TABELA TOTAL'!$F5136,product!A:A,0))</f>
        <v>Office Supplies</v>
      </c>
      <c r="L514" t="str">
        <f>INDEX(product!C:C,MATCH(F514,product!A:A,))</f>
        <v>Binders</v>
      </c>
      <c r="M514" t="str">
        <f>INDEX(product!D:D,MATCH(F514,product!A:A,))</f>
        <v>Binding Machine Supplies</v>
      </c>
    </row>
    <row r="515" spans="1:13" x14ac:dyDescent="0.25">
      <c r="A515" s="1" t="s">
        <v>6149</v>
      </c>
      <c r="B515" s="2">
        <v>43065</v>
      </c>
      <c r="C515" s="2">
        <v>43070</v>
      </c>
      <c r="D515" s="1" t="s">
        <v>19</v>
      </c>
      <c r="E515" s="1" t="s">
        <v>2330</v>
      </c>
      <c r="F515" s="1" t="s">
        <v>2110</v>
      </c>
      <c r="G515">
        <v>257.94</v>
      </c>
      <c r="H515">
        <v>3</v>
      </c>
      <c r="I515">
        <v>0</v>
      </c>
      <c r="J515">
        <v>67.064400000000006</v>
      </c>
      <c r="K515" t="str">
        <f>INDEX(product!B:B,MATCH('TABELA TOTAL'!$F7133,product!A:A,0))</f>
        <v>Office Supplies</v>
      </c>
      <c r="L515" t="str">
        <f>INDEX(product!C:C,MATCH(F515,product!A:A,))</f>
        <v>Tables</v>
      </c>
      <c r="M515" t="str">
        <f>INDEX(product!D:D,MATCH(F515,product!A:A,))</f>
        <v>KI Adjustable-Height Table</v>
      </c>
    </row>
    <row r="516" spans="1:13" x14ac:dyDescent="0.25">
      <c r="A516" s="1" t="s">
        <v>6149</v>
      </c>
      <c r="B516" s="2">
        <v>43065</v>
      </c>
      <c r="C516" s="2">
        <v>43070</v>
      </c>
      <c r="D516" s="1" t="s">
        <v>19</v>
      </c>
      <c r="E516" s="1" t="s">
        <v>2330</v>
      </c>
      <c r="F516" s="1" t="s">
        <v>2588</v>
      </c>
      <c r="G516">
        <v>1879.96</v>
      </c>
      <c r="H516">
        <v>4</v>
      </c>
      <c r="I516">
        <v>0</v>
      </c>
      <c r="J516">
        <v>545.1884</v>
      </c>
      <c r="K516" t="str">
        <f>INDEX(product!B:B,MATCH('TABELA TOTAL'!$F7134,product!A:A,0))</f>
        <v>Office Supplies</v>
      </c>
      <c r="L516" t="str">
        <f>INDEX(product!C:C,MATCH(F516,product!A:A,))</f>
        <v>Phones</v>
      </c>
      <c r="M516" t="str">
        <f>INDEX(product!D:D,MATCH(F516,product!A:A,))</f>
        <v>Samsung Galaxy S4 Mini</v>
      </c>
    </row>
    <row r="517" spans="1:13" x14ac:dyDescent="0.25">
      <c r="A517" s="1" t="s">
        <v>6149</v>
      </c>
      <c r="B517" s="2">
        <v>43065</v>
      </c>
      <c r="C517" s="2">
        <v>43070</v>
      </c>
      <c r="D517" s="1" t="s">
        <v>19</v>
      </c>
      <c r="E517" s="1" t="s">
        <v>2330</v>
      </c>
      <c r="F517" s="1" t="s">
        <v>2176</v>
      </c>
      <c r="G517">
        <v>27.46</v>
      </c>
      <c r="H517">
        <v>2</v>
      </c>
      <c r="I517">
        <v>0</v>
      </c>
      <c r="J517">
        <v>9.8856000000000002</v>
      </c>
      <c r="K517" t="str">
        <f>INDEX(product!B:B,MATCH('TABELA TOTAL'!$F7135,product!A:A,0))</f>
        <v>Office Supplies</v>
      </c>
      <c r="L517" t="str">
        <f>INDEX(product!C:C,MATCH(F517,product!A:A,))</f>
        <v>Furnishings</v>
      </c>
      <c r="M517" t="str">
        <f>INDEX(product!D:D,MATCH(F517,product!A:A,))</f>
        <v>DAX Wood Document Frame</v>
      </c>
    </row>
    <row r="518" spans="1:13" x14ac:dyDescent="0.25">
      <c r="A518" s="1" t="s">
        <v>6149</v>
      </c>
      <c r="B518" s="2">
        <v>43065</v>
      </c>
      <c r="C518" s="2">
        <v>43070</v>
      </c>
      <c r="D518" s="1" t="s">
        <v>19</v>
      </c>
      <c r="E518" s="1" t="s">
        <v>2330</v>
      </c>
      <c r="F518" s="1" t="s">
        <v>1746</v>
      </c>
      <c r="G518">
        <v>89.98</v>
      </c>
      <c r="H518">
        <v>2</v>
      </c>
      <c r="I518">
        <v>0</v>
      </c>
      <c r="J518">
        <v>43.190399999999997</v>
      </c>
      <c r="K518" t="str">
        <f>INDEX(product!B:B,MATCH('TABELA TOTAL'!$F7136,product!A:A,0))</f>
        <v>Furniture</v>
      </c>
      <c r="L518" t="str">
        <f>INDEX(product!C:C,MATCH(F518,product!A:A,))</f>
        <v>Phones</v>
      </c>
      <c r="M518" t="str">
        <f>INDEX(product!D:D,MATCH(F518,product!A:A,))</f>
        <v>Innergie mMini Combo Duo USB Travel Charging Kit</v>
      </c>
    </row>
    <row r="519" spans="1:13" x14ac:dyDescent="0.25">
      <c r="A519" s="1" t="s">
        <v>6149</v>
      </c>
      <c r="B519" s="2">
        <v>43065</v>
      </c>
      <c r="C519" s="2">
        <v>43070</v>
      </c>
      <c r="D519" s="1" t="s">
        <v>19</v>
      </c>
      <c r="E519" s="1" t="s">
        <v>2330</v>
      </c>
      <c r="F519" s="1" t="s">
        <v>331</v>
      </c>
      <c r="G519">
        <v>828.6</v>
      </c>
      <c r="H519">
        <v>3</v>
      </c>
      <c r="I519">
        <v>0</v>
      </c>
      <c r="J519">
        <v>240.29400000000001</v>
      </c>
      <c r="K519" t="str">
        <f>INDEX(product!B:B,MATCH('TABELA TOTAL'!$F7137,product!A:A,0))</f>
        <v>Office Supplies</v>
      </c>
      <c r="L519" t="str">
        <f>INDEX(product!C:C,MATCH(F519,product!A:A,))</f>
        <v>Chairs</v>
      </c>
      <c r="M519" t="str">
        <f>INDEX(product!D:D,MATCH(F519,product!A:A,))</f>
        <v>SAFCO Arco Folding Chair</v>
      </c>
    </row>
    <row r="520" spans="1:13" x14ac:dyDescent="0.25">
      <c r="A520" s="1" t="s">
        <v>6256</v>
      </c>
      <c r="B520" s="2">
        <v>43065</v>
      </c>
      <c r="C520" s="2">
        <v>43068</v>
      </c>
      <c r="D520" s="1" t="s">
        <v>11</v>
      </c>
      <c r="E520" s="1" t="s">
        <v>2027</v>
      </c>
      <c r="F520" s="1" t="s">
        <v>2087</v>
      </c>
      <c r="G520">
        <v>979.95</v>
      </c>
      <c r="H520">
        <v>5</v>
      </c>
      <c r="I520">
        <v>0</v>
      </c>
      <c r="J520">
        <v>264.5865</v>
      </c>
      <c r="K520" t="str">
        <f>INDEX(product!B:B,MATCH('TABELA TOTAL'!$F7321,product!A:A,0))</f>
        <v>Office Supplies</v>
      </c>
      <c r="L520" t="str">
        <f>INDEX(product!C:C,MATCH(F520,product!A:A,))</f>
        <v>Phones</v>
      </c>
      <c r="M520" t="str">
        <f>INDEX(product!D:D,MATCH(F520,product!A:A,))</f>
        <v>Panasonic KX T7731-B Digital phone</v>
      </c>
    </row>
    <row r="521" spans="1:13" x14ac:dyDescent="0.25">
      <c r="A521" s="1" t="s">
        <v>6256</v>
      </c>
      <c r="B521" s="2">
        <v>43065</v>
      </c>
      <c r="C521" s="2">
        <v>43068</v>
      </c>
      <c r="D521" s="1" t="s">
        <v>11</v>
      </c>
      <c r="E521" s="1" t="s">
        <v>2027</v>
      </c>
      <c r="F521" s="1" t="s">
        <v>2876</v>
      </c>
      <c r="G521">
        <v>135.30000000000001</v>
      </c>
      <c r="H521">
        <v>5</v>
      </c>
      <c r="I521">
        <v>0</v>
      </c>
      <c r="J521">
        <v>37.884</v>
      </c>
      <c r="K521" t="str">
        <f>INDEX(product!B:B,MATCH('TABELA TOTAL'!$F7322,product!A:A,0))</f>
        <v>Office Supplies</v>
      </c>
      <c r="L521" t="str">
        <f>INDEX(product!C:C,MATCH(F521,product!A:A,))</f>
        <v>Furnishings</v>
      </c>
      <c r="M521" t="str">
        <f>INDEX(product!D:D,MATCH(F521,product!A:A,))</f>
        <v>DataProducts Ampli Magnifier Task Lamp, Black,</v>
      </c>
    </row>
    <row r="522" spans="1:13" x14ac:dyDescent="0.25">
      <c r="A522" s="1" t="s">
        <v>4227</v>
      </c>
      <c r="B522" s="2">
        <v>43064</v>
      </c>
      <c r="C522" s="2">
        <v>43066</v>
      </c>
      <c r="D522" s="1" t="s">
        <v>11</v>
      </c>
      <c r="E522" s="1" t="s">
        <v>2074</v>
      </c>
      <c r="F522" s="1" t="s">
        <v>1581</v>
      </c>
      <c r="G522">
        <v>501.81</v>
      </c>
      <c r="H522">
        <v>3</v>
      </c>
      <c r="I522">
        <v>0</v>
      </c>
      <c r="J522">
        <v>0</v>
      </c>
      <c r="K522" t="str">
        <f>INDEX(product!B:B,MATCH('TABELA TOTAL'!$F3849,product!A:A,0))</f>
        <v>Technology</v>
      </c>
      <c r="L522" t="str">
        <f>INDEX(product!C:C,MATCH(F522,product!A:A,))</f>
        <v>Storage</v>
      </c>
      <c r="M522" t="str">
        <f>INDEX(product!D:D,MATCH(F522,product!A:A,))</f>
        <v>Office Impressions Heavy Duty Welded Shelving &amp; Multimedia Storage Drawers</v>
      </c>
    </row>
    <row r="523" spans="1:13" x14ac:dyDescent="0.25">
      <c r="A523" s="1" t="s">
        <v>5006</v>
      </c>
      <c r="B523" s="2">
        <v>43064</v>
      </c>
      <c r="C523" s="2">
        <v>43068</v>
      </c>
      <c r="D523" s="1" t="s">
        <v>19</v>
      </c>
      <c r="E523" s="1" t="s">
        <v>955</v>
      </c>
      <c r="F523" s="1" t="s">
        <v>2862</v>
      </c>
      <c r="G523">
        <v>359.49900000000002</v>
      </c>
      <c r="H523">
        <v>3</v>
      </c>
      <c r="I523">
        <v>0.15</v>
      </c>
      <c r="J523">
        <v>-29.605799999999999</v>
      </c>
      <c r="K523" t="str">
        <f>INDEX(product!B:B,MATCH('TABELA TOTAL'!$F5081,product!A:A,0))</f>
        <v>Office Supplies</v>
      </c>
      <c r="L523" t="str">
        <f>INDEX(product!C:C,MATCH(F523,product!A:A,))</f>
        <v>Bookcases</v>
      </c>
      <c r="M523" t="str">
        <f>INDEX(product!D:D,MATCH(F523,product!A:A,))</f>
        <v>DMI Eclipse Executive Suite Bookcases</v>
      </c>
    </row>
    <row r="524" spans="1:13" x14ac:dyDescent="0.25">
      <c r="A524" s="1" t="s">
        <v>5006</v>
      </c>
      <c r="B524" s="2">
        <v>43064</v>
      </c>
      <c r="C524" s="2">
        <v>43068</v>
      </c>
      <c r="D524" s="1" t="s">
        <v>19</v>
      </c>
      <c r="E524" s="1" t="s">
        <v>955</v>
      </c>
      <c r="F524" s="1" t="s">
        <v>944</v>
      </c>
      <c r="G524">
        <v>10.48</v>
      </c>
      <c r="H524">
        <v>1</v>
      </c>
      <c r="I524">
        <v>0</v>
      </c>
      <c r="J524">
        <v>2.8296000000000001</v>
      </c>
      <c r="K524" t="str">
        <f>INDEX(product!B:B,MATCH('TABELA TOTAL'!$F5082,product!A:A,0))</f>
        <v>Technology</v>
      </c>
      <c r="L524" t="str">
        <f>INDEX(product!C:C,MATCH(F524,product!A:A,))</f>
        <v>Storage</v>
      </c>
      <c r="M524" t="str">
        <f>INDEX(product!D:D,MATCH(F524,product!A:A,))</f>
        <v>Sterilite Officeware Hinged File Box</v>
      </c>
    </row>
    <row r="525" spans="1:13" x14ac:dyDescent="0.25">
      <c r="A525" s="1" t="s">
        <v>5726</v>
      </c>
      <c r="B525" s="2">
        <v>43064</v>
      </c>
      <c r="C525" s="2">
        <v>43068</v>
      </c>
      <c r="D525" s="1" t="s">
        <v>11</v>
      </c>
      <c r="E525" s="1" t="s">
        <v>2305</v>
      </c>
      <c r="F525" s="1" t="s">
        <v>4084</v>
      </c>
      <c r="G525">
        <v>39.96</v>
      </c>
      <c r="H525">
        <v>5</v>
      </c>
      <c r="I525">
        <v>0.2</v>
      </c>
      <c r="J525">
        <v>3.4965000000000002</v>
      </c>
      <c r="K525" t="str">
        <f>INDEX(product!B:B,MATCH('TABELA TOTAL'!$F6320,product!A:A,0))</f>
        <v>Office Supplies</v>
      </c>
      <c r="L525" t="str">
        <f>INDEX(product!C:C,MATCH(F525,product!A:A,))</f>
        <v>Phones</v>
      </c>
      <c r="M525" t="str">
        <f>INDEX(product!D:D,MATCH(F525,product!A:A,))</f>
        <v>PayAnywhere Card Reader</v>
      </c>
    </row>
    <row r="526" spans="1:13" x14ac:dyDescent="0.25">
      <c r="A526" s="1" t="s">
        <v>5726</v>
      </c>
      <c r="B526" s="2">
        <v>43064</v>
      </c>
      <c r="C526" s="2">
        <v>43068</v>
      </c>
      <c r="D526" s="1" t="s">
        <v>11</v>
      </c>
      <c r="E526" s="1" t="s">
        <v>2305</v>
      </c>
      <c r="F526" s="1" t="s">
        <v>266</v>
      </c>
      <c r="G526">
        <v>34.08</v>
      </c>
      <c r="H526">
        <v>6</v>
      </c>
      <c r="I526">
        <v>0</v>
      </c>
      <c r="J526">
        <v>15.336</v>
      </c>
      <c r="K526" t="str">
        <f>INDEX(product!B:B,MATCH('TABELA TOTAL'!$F6321,product!A:A,0))</f>
        <v>Technology</v>
      </c>
      <c r="L526" t="str">
        <f>INDEX(product!C:C,MATCH(F526,product!A:A,))</f>
        <v>Paper</v>
      </c>
      <c r="M526" t="str">
        <f>INDEX(product!D:D,MATCH(F526,product!A:A,))</f>
        <v>Xerox 1916</v>
      </c>
    </row>
    <row r="527" spans="1:13" x14ac:dyDescent="0.25">
      <c r="A527" s="1" t="s">
        <v>6071</v>
      </c>
      <c r="B527" s="2">
        <v>43064</v>
      </c>
      <c r="C527" s="2">
        <v>43068</v>
      </c>
      <c r="D527" s="1" t="s">
        <v>11</v>
      </c>
      <c r="E527" s="1" t="s">
        <v>471</v>
      </c>
      <c r="F527" s="1" t="s">
        <v>732</v>
      </c>
      <c r="G527">
        <v>48.87</v>
      </c>
      <c r="H527">
        <v>9</v>
      </c>
      <c r="I527">
        <v>0</v>
      </c>
      <c r="J527">
        <v>23.946300000000001</v>
      </c>
      <c r="K527" t="str">
        <f>INDEX(product!B:B,MATCH('TABELA TOTAL'!$F6980,product!A:A,0))</f>
        <v>Office Supplies</v>
      </c>
      <c r="L527" t="str">
        <f>INDEX(product!C:C,MATCH(F527,product!A:A,))</f>
        <v>Paper</v>
      </c>
      <c r="M527" t="str">
        <f>INDEX(product!D:D,MATCH(F527,product!A:A,))</f>
        <v>Wirebound Message Book, 4 per Page</v>
      </c>
    </row>
    <row r="528" spans="1:13" x14ac:dyDescent="0.25">
      <c r="A528" s="1" t="s">
        <v>6957</v>
      </c>
      <c r="B528" s="2">
        <v>43064</v>
      </c>
      <c r="C528" s="2">
        <v>43069</v>
      </c>
      <c r="D528" s="1" t="s">
        <v>19</v>
      </c>
      <c r="E528" s="1" t="s">
        <v>2452</v>
      </c>
      <c r="F528" s="1" t="s">
        <v>2474</v>
      </c>
      <c r="G528">
        <v>723.92</v>
      </c>
      <c r="H528">
        <v>5</v>
      </c>
      <c r="I528">
        <v>0.2</v>
      </c>
      <c r="J528">
        <v>-81.441000000000003</v>
      </c>
      <c r="K528" t="str">
        <f>INDEX(product!B:B,MATCH('TABELA TOTAL'!$F8662,product!A:A,0))</f>
        <v>Furniture</v>
      </c>
      <c r="L528" t="str">
        <f>INDEX(product!C:C,MATCH(F528,product!A:A,))</f>
        <v>Bookcases</v>
      </c>
      <c r="M528" t="str">
        <f>INDEX(product!D:D,MATCH(F528,product!A:A,))</f>
        <v>O'Sullivan Manor Hill 2-Door Library in Brianna Oak</v>
      </c>
    </row>
    <row r="529" spans="1:13" x14ac:dyDescent="0.25">
      <c r="A529" s="1" t="s">
        <v>6971</v>
      </c>
      <c r="B529" s="2">
        <v>43064</v>
      </c>
      <c r="C529" s="2">
        <v>43070</v>
      </c>
      <c r="D529" s="1" t="s">
        <v>19</v>
      </c>
      <c r="E529" s="1" t="s">
        <v>1594</v>
      </c>
      <c r="F529" s="1" t="s">
        <v>1409</v>
      </c>
      <c r="G529">
        <v>5.16</v>
      </c>
      <c r="H529">
        <v>2</v>
      </c>
      <c r="I529">
        <v>0</v>
      </c>
      <c r="J529">
        <v>1.3415999999999999</v>
      </c>
      <c r="K529" t="str">
        <f>INDEX(product!B:B,MATCH('TABELA TOTAL'!$F8685,product!A:A,0))</f>
        <v>Office Supplies</v>
      </c>
      <c r="L529" t="str">
        <f>INDEX(product!C:C,MATCH(F529,product!A:A,))</f>
        <v>Art</v>
      </c>
      <c r="M529" t="str">
        <f>INDEX(product!D:D,MATCH(F529,product!A:A,))</f>
        <v>DIXON Oriole Pencils</v>
      </c>
    </row>
    <row r="530" spans="1:13" x14ac:dyDescent="0.25">
      <c r="A530" s="1" t="s">
        <v>7120</v>
      </c>
      <c r="B530" s="2">
        <v>43064</v>
      </c>
      <c r="C530" s="2">
        <v>43069</v>
      </c>
      <c r="D530" s="1" t="s">
        <v>19</v>
      </c>
      <c r="E530" s="1" t="s">
        <v>878</v>
      </c>
      <c r="F530" s="1" t="s">
        <v>1988</v>
      </c>
      <c r="G530">
        <v>299.95999999999998</v>
      </c>
      <c r="H530">
        <v>5</v>
      </c>
      <c r="I530">
        <v>0.2</v>
      </c>
      <c r="J530">
        <v>37.494999999999997</v>
      </c>
      <c r="K530" t="str">
        <f>INDEX(product!B:B,MATCH('TABELA TOTAL'!$F8960,product!A:A,0))</f>
        <v>Technology</v>
      </c>
      <c r="L530" t="str">
        <f>INDEX(product!C:C,MATCH(F530,product!A:A,))</f>
        <v>Phones</v>
      </c>
      <c r="M530" t="str">
        <f>INDEX(product!D:D,MATCH(F530,product!A:A,))</f>
        <v>Blue Parrot B250XT Professional Grade Wireless Bluetooth Headset with</v>
      </c>
    </row>
    <row r="531" spans="1:13" x14ac:dyDescent="0.25">
      <c r="A531" s="1" t="s">
        <v>7120</v>
      </c>
      <c r="B531" s="2">
        <v>43064</v>
      </c>
      <c r="C531" s="2">
        <v>43069</v>
      </c>
      <c r="D531" s="1" t="s">
        <v>19</v>
      </c>
      <c r="E531" s="1" t="s">
        <v>878</v>
      </c>
      <c r="F531" s="1" t="s">
        <v>3899</v>
      </c>
      <c r="G531">
        <v>67.84</v>
      </c>
      <c r="H531">
        <v>5</v>
      </c>
      <c r="I531">
        <v>0.8</v>
      </c>
      <c r="J531">
        <v>-179.77600000000001</v>
      </c>
      <c r="K531" t="str">
        <f>INDEX(product!B:B,MATCH('TABELA TOTAL'!$F8961,product!A:A,0))</f>
        <v>Technology</v>
      </c>
      <c r="L531" t="str">
        <f>INDEX(product!C:C,MATCH(F531,product!A:A,))</f>
        <v>Appliances</v>
      </c>
      <c r="M531" t="str">
        <f>INDEX(product!D:D,MATCH(F531,product!A:A,))</f>
        <v>Fellowes Command Center 5-outlet power strip</v>
      </c>
    </row>
    <row r="532" spans="1:13" x14ac:dyDescent="0.25">
      <c r="A532" s="1" t="s">
        <v>7120</v>
      </c>
      <c r="B532" s="2">
        <v>43064</v>
      </c>
      <c r="C532" s="2">
        <v>43069</v>
      </c>
      <c r="D532" s="1" t="s">
        <v>19</v>
      </c>
      <c r="E532" s="1" t="s">
        <v>878</v>
      </c>
      <c r="F532" s="1" t="s">
        <v>1817</v>
      </c>
      <c r="G532">
        <v>853.93</v>
      </c>
      <c r="H532">
        <v>5</v>
      </c>
      <c r="I532">
        <v>0.3</v>
      </c>
      <c r="J532">
        <v>-24.398</v>
      </c>
      <c r="K532" t="str">
        <f>INDEX(product!B:B,MATCH('TABELA TOTAL'!$F8962,product!A:A,0))</f>
        <v>Office Supplies</v>
      </c>
      <c r="L532" t="str">
        <f>INDEX(product!C:C,MATCH(F532,product!A:A,))</f>
        <v>Chairs</v>
      </c>
      <c r="M532" t="str">
        <f>INDEX(product!D:D,MATCH(F532,product!A:A,))</f>
        <v>Hon Deluxe Fabric Upholstered Stacking Chairs</v>
      </c>
    </row>
    <row r="533" spans="1:13" x14ac:dyDescent="0.25">
      <c r="A533" s="1" t="s">
        <v>7120</v>
      </c>
      <c r="B533" s="2">
        <v>43064</v>
      </c>
      <c r="C533" s="2">
        <v>43069</v>
      </c>
      <c r="D533" s="1" t="s">
        <v>19</v>
      </c>
      <c r="E533" s="1" t="s">
        <v>878</v>
      </c>
      <c r="F533" s="1" t="s">
        <v>4626</v>
      </c>
      <c r="G533">
        <v>18.687999999999999</v>
      </c>
      <c r="H533">
        <v>4</v>
      </c>
      <c r="I533">
        <v>0.2</v>
      </c>
      <c r="J533">
        <v>3.7376</v>
      </c>
      <c r="K533" t="str">
        <f>INDEX(product!B:B,MATCH('TABELA TOTAL'!$F8963,product!A:A,0))</f>
        <v>Technology</v>
      </c>
      <c r="L533" t="str">
        <f>INDEX(product!C:C,MATCH(F533,product!A:A,))</f>
        <v>Art</v>
      </c>
      <c r="M533" t="str">
        <f>INDEX(product!D:D,MATCH(F533,product!A:A,))</f>
        <v>Avery Hi-Liter Smear-Safe Highlighters</v>
      </c>
    </row>
    <row r="534" spans="1:13" x14ac:dyDescent="0.25">
      <c r="A534" s="1" t="s">
        <v>7402</v>
      </c>
      <c r="B534" s="2">
        <v>43064</v>
      </c>
      <c r="C534" s="2">
        <v>43069</v>
      </c>
      <c r="D534" s="1" t="s">
        <v>11</v>
      </c>
      <c r="E534" s="1" t="s">
        <v>137</v>
      </c>
      <c r="F534" s="1" t="s">
        <v>2546</v>
      </c>
      <c r="G534">
        <v>701.96</v>
      </c>
      <c r="H534">
        <v>2</v>
      </c>
      <c r="I534">
        <v>0</v>
      </c>
      <c r="J534">
        <v>168.47040000000001</v>
      </c>
      <c r="K534" t="str">
        <f>INDEX(product!B:B,MATCH('TABELA TOTAL'!$F9464,product!A:A,0))</f>
        <v>Office Supplies</v>
      </c>
      <c r="L534" t="str">
        <f>INDEX(product!C:C,MATCH(F534,product!A:A,))</f>
        <v>Chairs</v>
      </c>
      <c r="M534" t="str">
        <f>INDEX(product!D:D,MATCH(F534,product!A:A,))</f>
        <v>Office Star - Professional Matrix Back Chair with 2-to-1 Synchro Tilt and Mesh Fabric Seat</v>
      </c>
    </row>
    <row r="535" spans="1:13" x14ac:dyDescent="0.25">
      <c r="A535" s="1" t="s">
        <v>976</v>
      </c>
      <c r="B535" s="2">
        <v>43063</v>
      </c>
      <c r="C535" s="2">
        <v>43067</v>
      </c>
      <c r="D535" s="1" t="s">
        <v>19</v>
      </c>
      <c r="E535" s="1" t="s">
        <v>977</v>
      </c>
      <c r="F535" s="1" t="s">
        <v>978</v>
      </c>
      <c r="G535">
        <v>10.824</v>
      </c>
      <c r="H535">
        <v>3</v>
      </c>
      <c r="I535">
        <v>0.2</v>
      </c>
      <c r="J535">
        <v>2.5707</v>
      </c>
      <c r="K535" t="str">
        <f>INDEX(product!B:B,MATCH('TABELA TOTAL'!$F555,product!A:A,0))</f>
        <v>Office Supplies</v>
      </c>
      <c r="L535" t="str">
        <f>INDEX(product!C:C,MATCH(F535,product!A:A,))</f>
        <v>Fasteners</v>
      </c>
      <c r="M535" t="str">
        <f>INDEX(product!D:D,MATCH(F535,product!A:A,))</f>
        <v>Advantus T-Pin Paper Clips</v>
      </c>
    </row>
    <row r="536" spans="1:13" x14ac:dyDescent="0.25">
      <c r="A536" s="1" t="s">
        <v>2221</v>
      </c>
      <c r="B536" s="2">
        <v>43063</v>
      </c>
      <c r="C536" s="2">
        <v>43067</v>
      </c>
      <c r="D536" s="1" t="s">
        <v>19</v>
      </c>
      <c r="E536" s="1" t="s">
        <v>2222</v>
      </c>
      <c r="F536" s="1" t="s">
        <v>2223</v>
      </c>
      <c r="G536">
        <v>5.88</v>
      </c>
      <c r="H536">
        <v>1</v>
      </c>
      <c r="I536">
        <v>0</v>
      </c>
      <c r="J536">
        <v>2.8812000000000002</v>
      </c>
      <c r="K536" t="str">
        <f>INDEX(product!B:B,MATCH('TABELA TOTAL'!$F1493,product!A:A,0))</f>
        <v>Office Supplies</v>
      </c>
      <c r="L536" t="str">
        <f>INDEX(product!C:C,MATCH(F536,product!A:A,))</f>
        <v>Paper</v>
      </c>
      <c r="M536" t="str">
        <f>INDEX(product!D:D,MATCH(F536,product!A:A,))</f>
        <v>Adams Telephone Message Book W/Dividers/Space For Phone Numbers, 5 1/4"X8 1/2", 300/Messages</v>
      </c>
    </row>
    <row r="537" spans="1:13" x14ac:dyDescent="0.25">
      <c r="A537" s="1" t="s">
        <v>2221</v>
      </c>
      <c r="B537" s="2">
        <v>43063</v>
      </c>
      <c r="C537" s="2">
        <v>43067</v>
      </c>
      <c r="D537" s="1" t="s">
        <v>19</v>
      </c>
      <c r="E537" s="1" t="s">
        <v>2222</v>
      </c>
      <c r="F537" s="1" t="s">
        <v>648</v>
      </c>
      <c r="G537">
        <v>977.29200000000003</v>
      </c>
      <c r="H537">
        <v>6</v>
      </c>
      <c r="I537">
        <v>0.1</v>
      </c>
      <c r="J537">
        <v>173.74080000000001</v>
      </c>
      <c r="K537" t="str">
        <f>INDEX(product!B:B,MATCH('TABELA TOTAL'!$F1494,product!A:A,0))</f>
        <v>Furniture</v>
      </c>
      <c r="L537" t="str">
        <f>INDEX(product!C:C,MATCH(F537,product!A:A,))</f>
        <v>Chairs</v>
      </c>
      <c r="M537" t="str">
        <f>INDEX(product!D:D,MATCH(F537,product!A:A,))</f>
        <v>Global Ergonomic Managers Chair</v>
      </c>
    </row>
    <row r="538" spans="1:13" x14ac:dyDescent="0.25">
      <c r="A538" s="1" t="s">
        <v>3304</v>
      </c>
      <c r="B538" s="2">
        <v>43063</v>
      </c>
      <c r="C538" s="2">
        <v>43065</v>
      </c>
      <c r="D538" s="1" t="s">
        <v>11</v>
      </c>
      <c r="E538" s="1" t="s">
        <v>1210</v>
      </c>
      <c r="F538" s="1" t="s">
        <v>2885</v>
      </c>
      <c r="G538">
        <v>79.099999999999994</v>
      </c>
      <c r="H538">
        <v>2</v>
      </c>
      <c r="I538">
        <v>0</v>
      </c>
      <c r="J538">
        <v>39.549999999999997</v>
      </c>
      <c r="K538" t="str">
        <f>INDEX(product!B:B,MATCH('TABELA TOTAL'!$F2594,product!A:A,0))</f>
        <v>Office Supplies</v>
      </c>
      <c r="L538" t="str">
        <f>INDEX(product!C:C,MATCH(F538,product!A:A,))</f>
        <v>Phones</v>
      </c>
      <c r="M538" t="str">
        <f>INDEX(product!D:D,MATCH(F538,product!A:A,))</f>
        <v>Motorla HX550 Universal Bluetooth Headset</v>
      </c>
    </row>
    <row r="539" spans="1:13" x14ac:dyDescent="0.25">
      <c r="A539" s="1" t="s">
        <v>3304</v>
      </c>
      <c r="B539" s="2">
        <v>43063</v>
      </c>
      <c r="C539" s="2">
        <v>43065</v>
      </c>
      <c r="D539" s="1" t="s">
        <v>11</v>
      </c>
      <c r="E539" s="1" t="s">
        <v>1210</v>
      </c>
      <c r="F539" s="1" t="s">
        <v>1700</v>
      </c>
      <c r="G539">
        <v>327.84</v>
      </c>
      <c r="H539">
        <v>8</v>
      </c>
      <c r="I539">
        <v>0</v>
      </c>
      <c r="J539">
        <v>157.36320000000001</v>
      </c>
      <c r="K539" t="str">
        <f>INDEX(product!B:B,MATCH('TABELA TOTAL'!$F2595,product!A:A,0))</f>
        <v>Furniture</v>
      </c>
      <c r="L539" t="str">
        <f>INDEX(product!C:C,MATCH(F539,product!A:A,))</f>
        <v>Binders</v>
      </c>
      <c r="M539" t="str">
        <f>INDEX(product!D:D,MATCH(F539,product!A:A,))</f>
        <v>Wilson Jones Ledger-Size, Piano-Hinge Binder, 2", Blue</v>
      </c>
    </row>
    <row r="540" spans="1:13" x14ac:dyDescent="0.25">
      <c r="A540" s="1" t="s">
        <v>4063</v>
      </c>
      <c r="B540" s="2">
        <v>43063</v>
      </c>
      <c r="C540" s="2">
        <v>43069</v>
      </c>
      <c r="D540" s="1" t="s">
        <v>19</v>
      </c>
      <c r="E540" s="1" t="s">
        <v>366</v>
      </c>
      <c r="F540" s="1" t="s">
        <v>1265</v>
      </c>
      <c r="G540">
        <v>2.88</v>
      </c>
      <c r="H540">
        <v>1</v>
      </c>
      <c r="I540">
        <v>0</v>
      </c>
      <c r="J540">
        <v>1.4112</v>
      </c>
      <c r="K540" t="str">
        <f>INDEX(product!B:B,MATCH('TABELA TOTAL'!$F3591,product!A:A,0))</f>
        <v>Office Supplies</v>
      </c>
      <c r="L540" t="str">
        <f>INDEX(product!C:C,MATCH(F540,product!A:A,))</f>
        <v>Binders</v>
      </c>
      <c r="M540" t="str">
        <f>INDEX(product!D:D,MATCH(F540,product!A:A,))</f>
        <v>Avery Durable Binders</v>
      </c>
    </row>
    <row r="541" spans="1:13" x14ac:dyDescent="0.25">
      <c r="A541" s="1" t="s">
        <v>4063</v>
      </c>
      <c r="B541" s="2">
        <v>43063</v>
      </c>
      <c r="C541" s="2">
        <v>43069</v>
      </c>
      <c r="D541" s="1" t="s">
        <v>19</v>
      </c>
      <c r="E541" s="1" t="s">
        <v>366</v>
      </c>
      <c r="F541" s="1" t="s">
        <v>1644</v>
      </c>
      <c r="G541">
        <v>1443.96</v>
      </c>
      <c r="H541">
        <v>12</v>
      </c>
      <c r="I541">
        <v>0</v>
      </c>
      <c r="J541">
        <v>375.42959999999999</v>
      </c>
      <c r="K541" t="str">
        <f>INDEX(product!B:B,MATCH('TABELA TOTAL'!$F3592,product!A:A,0))</f>
        <v>Furniture</v>
      </c>
      <c r="L541" t="str">
        <f>INDEX(product!C:C,MATCH(F541,product!A:A,))</f>
        <v>Storage</v>
      </c>
      <c r="M541" t="str">
        <f>INDEX(product!D:D,MATCH(F541,product!A:A,))</f>
        <v xml:space="preserve">Iceberg Mobile Mega Data/Printer Cart </v>
      </c>
    </row>
    <row r="542" spans="1:13" x14ac:dyDescent="0.25">
      <c r="A542" s="1" t="s">
        <v>4571</v>
      </c>
      <c r="B542" s="2">
        <v>43063</v>
      </c>
      <c r="C542" s="2">
        <v>43068</v>
      </c>
      <c r="D542" s="1" t="s">
        <v>11</v>
      </c>
      <c r="E542" s="1" t="s">
        <v>3008</v>
      </c>
      <c r="F542" s="1" t="s">
        <v>1362</v>
      </c>
      <c r="G542">
        <v>20.724</v>
      </c>
      <c r="H542">
        <v>2</v>
      </c>
      <c r="I542">
        <v>0.7</v>
      </c>
      <c r="J542">
        <v>-15.1976</v>
      </c>
      <c r="K542" t="str">
        <f>INDEX(product!B:B,MATCH('TABELA TOTAL'!$F4350,product!A:A,0))</f>
        <v>Office Supplies</v>
      </c>
      <c r="L542" t="str">
        <f>INDEX(product!C:C,MATCH(F542,product!A:A,))</f>
        <v>Binders</v>
      </c>
      <c r="M542" t="str">
        <f>INDEX(product!D:D,MATCH(F542,product!A:A,))</f>
        <v>GBC Recycled Grain Textured Covers</v>
      </c>
    </row>
    <row r="543" spans="1:13" x14ac:dyDescent="0.25">
      <c r="A543" s="1" t="s">
        <v>4571</v>
      </c>
      <c r="B543" s="2">
        <v>43063</v>
      </c>
      <c r="C543" s="2">
        <v>43068</v>
      </c>
      <c r="D543" s="1" t="s">
        <v>11</v>
      </c>
      <c r="E543" s="1" t="s">
        <v>3008</v>
      </c>
      <c r="F543" s="1" t="s">
        <v>790</v>
      </c>
      <c r="G543">
        <v>415.87200000000001</v>
      </c>
      <c r="H543">
        <v>8</v>
      </c>
      <c r="I543">
        <v>0.2</v>
      </c>
      <c r="J543">
        <v>-41.587200000000003</v>
      </c>
      <c r="K543" t="str">
        <f>INDEX(product!B:B,MATCH('TABELA TOTAL'!$F4351,product!A:A,0))</f>
        <v>Office Supplies</v>
      </c>
      <c r="L543" t="str">
        <f>INDEX(product!C:C,MATCH(F543,product!A:A,))</f>
        <v>Storage</v>
      </c>
      <c r="M543" t="str">
        <f>INDEX(product!D:D,MATCH(F543,product!A:A,))</f>
        <v>Fellowes Bankers Box Staxonsteel Drawer File/Stacking System</v>
      </c>
    </row>
    <row r="544" spans="1:13" x14ac:dyDescent="0.25">
      <c r="A544" s="1" t="s">
        <v>4575</v>
      </c>
      <c r="B544" s="2">
        <v>43063</v>
      </c>
      <c r="C544" s="2">
        <v>43065</v>
      </c>
      <c r="D544" s="1" t="s">
        <v>11</v>
      </c>
      <c r="E544" s="1" t="s">
        <v>2680</v>
      </c>
      <c r="F544" s="1" t="s">
        <v>1563</v>
      </c>
      <c r="G544">
        <v>19.007999999999999</v>
      </c>
      <c r="H544">
        <v>8</v>
      </c>
      <c r="I544">
        <v>0.7</v>
      </c>
      <c r="J544">
        <v>-12.672000000000001</v>
      </c>
      <c r="K544" t="str">
        <f>INDEX(product!B:B,MATCH('TABELA TOTAL'!$F4356,product!A:A,0))</f>
        <v>Office Supplies</v>
      </c>
      <c r="L544" t="str">
        <f>INDEX(product!C:C,MATCH(F544,product!A:A,))</f>
        <v>Binders</v>
      </c>
      <c r="M544" t="str">
        <f>INDEX(product!D:D,MATCH(F544,product!A:A,))</f>
        <v>Avery Durable Slant Ring Binders</v>
      </c>
    </row>
    <row r="545" spans="1:13" x14ac:dyDescent="0.25">
      <c r="A545" s="1" t="s">
        <v>4637</v>
      </c>
      <c r="B545" s="2">
        <v>43063</v>
      </c>
      <c r="C545" s="2">
        <v>43070</v>
      </c>
      <c r="D545" s="1" t="s">
        <v>19</v>
      </c>
      <c r="E545" s="1" t="s">
        <v>2822</v>
      </c>
      <c r="F545" s="1" t="s">
        <v>1812</v>
      </c>
      <c r="G545">
        <v>16.38</v>
      </c>
      <c r="H545">
        <v>9</v>
      </c>
      <c r="I545">
        <v>0</v>
      </c>
      <c r="J545">
        <v>7.3710000000000004</v>
      </c>
      <c r="K545" t="str">
        <f>INDEX(product!B:B,MATCH('TABELA TOTAL'!$F4468,product!A:A,0))</f>
        <v>Office Supplies</v>
      </c>
      <c r="L545" t="str">
        <f>INDEX(product!C:C,MATCH(F545,product!A:A,))</f>
        <v>Art</v>
      </c>
      <c r="M545" t="str">
        <f>INDEX(product!D:D,MATCH(F545,product!A:A,))</f>
        <v>Crayola Anti Dust Chalk, 12/Pack</v>
      </c>
    </row>
    <row r="546" spans="1:13" x14ac:dyDescent="0.25">
      <c r="A546" s="1" t="s">
        <v>4637</v>
      </c>
      <c r="B546" s="2">
        <v>43063</v>
      </c>
      <c r="C546" s="2">
        <v>43070</v>
      </c>
      <c r="D546" s="1" t="s">
        <v>19</v>
      </c>
      <c r="E546" s="1" t="s">
        <v>2822</v>
      </c>
      <c r="F546" s="1" t="s">
        <v>2095</v>
      </c>
      <c r="G546">
        <v>167.96</v>
      </c>
      <c r="H546">
        <v>2</v>
      </c>
      <c r="I546">
        <v>0</v>
      </c>
      <c r="J546">
        <v>78.941199999999995</v>
      </c>
      <c r="K546" t="str">
        <f>INDEX(product!B:B,MATCH('TABELA TOTAL'!$F4469,product!A:A,0))</f>
        <v>Office Supplies</v>
      </c>
      <c r="L546" t="str">
        <f>INDEX(product!C:C,MATCH(F546,product!A:A,))</f>
        <v>Envelopes</v>
      </c>
      <c r="M546" t="str">
        <f>INDEX(product!D:D,MATCH(F546,product!A:A,))</f>
        <v>Ames Color-File Green Diamond Border X-ray Mailers</v>
      </c>
    </row>
    <row r="547" spans="1:13" x14ac:dyDescent="0.25">
      <c r="A547" s="1" t="s">
        <v>4637</v>
      </c>
      <c r="B547" s="2">
        <v>43063</v>
      </c>
      <c r="C547" s="2">
        <v>43070</v>
      </c>
      <c r="D547" s="1" t="s">
        <v>19</v>
      </c>
      <c r="E547" s="1" t="s">
        <v>2822</v>
      </c>
      <c r="F547" s="1" t="s">
        <v>3138</v>
      </c>
      <c r="G547">
        <v>321.56799999999998</v>
      </c>
      <c r="H547">
        <v>2</v>
      </c>
      <c r="I547">
        <v>0.2</v>
      </c>
      <c r="J547">
        <v>-16.078399999999998</v>
      </c>
      <c r="K547" t="str">
        <f>INDEX(product!B:B,MATCH('TABELA TOTAL'!$F4470,product!A:A,0))</f>
        <v>Office Supplies</v>
      </c>
      <c r="L547" t="str">
        <f>INDEX(product!C:C,MATCH(F547,product!A:A,))</f>
        <v>Bookcases</v>
      </c>
      <c r="M547" t="str">
        <f>INDEX(product!D:D,MATCH(F547,product!A:A,))</f>
        <v>O'Sullivan Plantations 2-Door Library in Landvery Oak</v>
      </c>
    </row>
    <row r="548" spans="1:13" x14ac:dyDescent="0.25">
      <c r="A548" s="1" t="s">
        <v>4637</v>
      </c>
      <c r="B548" s="2">
        <v>43063</v>
      </c>
      <c r="C548" s="2">
        <v>43070</v>
      </c>
      <c r="D548" s="1" t="s">
        <v>19</v>
      </c>
      <c r="E548" s="1" t="s">
        <v>2822</v>
      </c>
      <c r="F548" s="1" t="s">
        <v>2714</v>
      </c>
      <c r="G548">
        <v>12.96</v>
      </c>
      <c r="H548">
        <v>2</v>
      </c>
      <c r="I548">
        <v>0</v>
      </c>
      <c r="J548">
        <v>6.2207999999999997</v>
      </c>
      <c r="K548" t="str">
        <f>INDEX(product!B:B,MATCH('TABELA TOTAL'!$F4471,product!A:A,0))</f>
        <v>Office Supplies</v>
      </c>
      <c r="L548" t="str">
        <f>INDEX(product!C:C,MATCH(F548,product!A:A,))</f>
        <v>Paper</v>
      </c>
      <c r="M548" t="str">
        <f>INDEX(product!D:D,MATCH(F548,product!A:A,))</f>
        <v>Xerox 214</v>
      </c>
    </row>
    <row r="549" spans="1:13" x14ac:dyDescent="0.25">
      <c r="A549" s="1" t="s">
        <v>4822</v>
      </c>
      <c r="B549" s="2">
        <v>43063</v>
      </c>
      <c r="C549" s="2">
        <v>43066</v>
      </c>
      <c r="D549" s="1" t="s">
        <v>79</v>
      </c>
      <c r="E549" s="1" t="s">
        <v>1368</v>
      </c>
      <c r="F549" s="1" t="s">
        <v>1968</v>
      </c>
      <c r="G549">
        <v>27.76</v>
      </c>
      <c r="H549">
        <v>4</v>
      </c>
      <c r="I549">
        <v>0</v>
      </c>
      <c r="J549">
        <v>9.9936000000000007</v>
      </c>
      <c r="K549" t="str">
        <f>INDEX(product!B:B,MATCH('TABELA TOTAL'!$F4766,product!A:A,0))</f>
        <v>Office Supplies</v>
      </c>
      <c r="L549" t="str">
        <f>INDEX(product!C:C,MATCH(F549,product!A:A,))</f>
        <v>Art</v>
      </c>
      <c r="M549" t="str">
        <f>INDEX(product!D:D,MATCH(F549,product!A:A,))</f>
        <v>BIC Liqua Brite Liner</v>
      </c>
    </row>
    <row r="550" spans="1:13" x14ac:dyDescent="0.25">
      <c r="A550" s="1" t="s">
        <v>4883</v>
      </c>
      <c r="B550" s="2">
        <v>43063</v>
      </c>
      <c r="C550" s="2">
        <v>43068</v>
      </c>
      <c r="D550" s="1" t="s">
        <v>19</v>
      </c>
      <c r="E550" s="1" t="s">
        <v>2152</v>
      </c>
      <c r="F550" s="1" t="s">
        <v>1988</v>
      </c>
      <c r="G550">
        <v>89.988</v>
      </c>
      <c r="H550">
        <v>2</v>
      </c>
      <c r="I550">
        <v>0.4</v>
      </c>
      <c r="J550">
        <v>-14.997999999999999</v>
      </c>
      <c r="K550" t="str">
        <f>INDEX(product!B:B,MATCH('TABELA TOTAL'!$F4871,product!A:A,0))</f>
        <v>Office Supplies</v>
      </c>
      <c r="L550" t="str">
        <f>INDEX(product!C:C,MATCH(F550,product!A:A,))</f>
        <v>Phones</v>
      </c>
      <c r="M550" t="str">
        <f>INDEX(product!D:D,MATCH(F550,product!A:A,))</f>
        <v>Blue Parrot B250XT Professional Grade Wireless Bluetooth Headset with</v>
      </c>
    </row>
    <row r="551" spans="1:13" x14ac:dyDescent="0.25">
      <c r="A551" s="1" t="s">
        <v>4883</v>
      </c>
      <c r="B551" s="2">
        <v>43063</v>
      </c>
      <c r="C551" s="2">
        <v>43068</v>
      </c>
      <c r="D551" s="1" t="s">
        <v>19</v>
      </c>
      <c r="E551" s="1" t="s">
        <v>2152</v>
      </c>
      <c r="F551" s="1" t="s">
        <v>2534</v>
      </c>
      <c r="G551">
        <v>229.54400000000001</v>
      </c>
      <c r="H551">
        <v>7</v>
      </c>
      <c r="I551">
        <v>0.2</v>
      </c>
      <c r="J551">
        <v>83.209699999999998</v>
      </c>
      <c r="K551" t="str">
        <f>INDEX(product!B:B,MATCH('TABELA TOTAL'!$F4872,product!A:A,0))</f>
        <v>Office Supplies</v>
      </c>
      <c r="L551" t="str">
        <f>INDEX(product!C:C,MATCH(F551,product!A:A,))</f>
        <v>Paper</v>
      </c>
      <c r="M551" t="str">
        <f>INDEX(product!D:D,MATCH(F551,product!A:A,))</f>
        <v>Xerox 1919</v>
      </c>
    </row>
    <row r="552" spans="1:13" x14ac:dyDescent="0.25">
      <c r="A552" s="1" t="s">
        <v>6650</v>
      </c>
      <c r="B552" s="2">
        <v>43063</v>
      </c>
      <c r="C552" s="2">
        <v>43063</v>
      </c>
      <c r="D552" s="1" t="s">
        <v>654</v>
      </c>
      <c r="E552" s="1" t="s">
        <v>1893</v>
      </c>
      <c r="F552" s="1" t="s">
        <v>3021</v>
      </c>
      <c r="G552">
        <v>33.29</v>
      </c>
      <c r="H552">
        <v>1</v>
      </c>
      <c r="I552">
        <v>0</v>
      </c>
      <c r="J552">
        <v>7.9896000000000003</v>
      </c>
      <c r="K552" t="str">
        <f>INDEX(product!B:B,MATCH('TABELA TOTAL'!$F8118,product!A:A,0))</f>
        <v>Office Supplies</v>
      </c>
      <c r="L552" t="str">
        <f>INDEX(product!C:C,MATCH(F552,product!A:A,))</f>
        <v>Storage</v>
      </c>
      <c r="M552" t="str">
        <f>INDEX(product!D:D,MATCH(F552,product!A:A,))</f>
        <v>Fellowes Bases and Tops For Staxonsteel/High-Stak Systems</v>
      </c>
    </row>
    <row r="553" spans="1:13" x14ac:dyDescent="0.25">
      <c r="A553" s="1" t="s">
        <v>7213</v>
      </c>
      <c r="B553" s="2">
        <v>43063</v>
      </c>
      <c r="C553" s="2">
        <v>43063</v>
      </c>
      <c r="D553" s="1" t="s">
        <v>654</v>
      </c>
      <c r="E553" s="1" t="s">
        <v>3896</v>
      </c>
      <c r="F553" s="1" t="s">
        <v>1157</v>
      </c>
      <c r="G553">
        <v>7.78</v>
      </c>
      <c r="H553">
        <v>1</v>
      </c>
      <c r="I553">
        <v>0</v>
      </c>
      <c r="J553">
        <v>3.5009999999999999</v>
      </c>
      <c r="K553" t="str">
        <f>INDEX(product!B:B,MATCH('TABELA TOTAL'!$F9124,product!A:A,0))</f>
        <v>Office Supplies</v>
      </c>
      <c r="L553" t="str">
        <f>INDEX(product!C:C,MATCH(F553,product!A:A,))</f>
        <v>Paper</v>
      </c>
      <c r="M553" t="str">
        <f>INDEX(product!D:D,MATCH(F553,product!A:A,))</f>
        <v>Southworth 100% Résumé Paper, 24lb.</v>
      </c>
    </row>
    <row r="554" spans="1:13" x14ac:dyDescent="0.25">
      <c r="A554" s="1" t="s">
        <v>7264</v>
      </c>
      <c r="B554" s="2">
        <v>43063</v>
      </c>
      <c r="C554" s="2">
        <v>43069</v>
      </c>
      <c r="D554" s="1" t="s">
        <v>19</v>
      </c>
      <c r="E554" s="1" t="s">
        <v>3727</v>
      </c>
      <c r="F554" s="1" t="s">
        <v>40</v>
      </c>
      <c r="G554">
        <v>13.762</v>
      </c>
      <c r="H554">
        <v>1</v>
      </c>
      <c r="I554">
        <v>0.8</v>
      </c>
      <c r="J554">
        <v>-24.771599999999999</v>
      </c>
      <c r="K554" t="str">
        <f>INDEX(product!B:B,MATCH('TABELA TOTAL'!$F9218,product!A:A,0))</f>
        <v>Furniture</v>
      </c>
      <c r="L554" t="str">
        <f>INDEX(product!C:C,MATCH(F554,product!A:A,))</f>
        <v>Appliances</v>
      </c>
      <c r="M554" t="str">
        <f>INDEX(product!D:D,MATCH(F554,product!A:A,))</f>
        <v>Holmes Replacement Filter for HEPA Air Cleaner, Very Large Room, HEPA Filter</v>
      </c>
    </row>
    <row r="555" spans="1:13" x14ac:dyDescent="0.25">
      <c r="A555" s="1" t="s">
        <v>7286</v>
      </c>
      <c r="B555" s="2">
        <v>43063</v>
      </c>
      <c r="C555" s="2">
        <v>43070</v>
      </c>
      <c r="D555" s="1" t="s">
        <v>19</v>
      </c>
      <c r="E555" s="1" t="s">
        <v>888</v>
      </c>
      <c r="F555" s="1" t="s">
        <v>4517</v>
      </c>
      <c r="G555">
        <v>11.673</v>
      </c>
      <c r="H555">
        <v>3</v>
      </c>
      <c r="I555">
        <v>0.7</v>
      </c>
      <c r="J555">
        <v>-7.782</v>
      </c>
      <c r="K555" t="str">
        <f>INDEX(product!B:B,MATCH('TABELA TOTAL'!$F9266,product!A:A,0))</f>
        <v>Furniture</v>
      </c>
      <c r="L555" t="str">
        <f>INDEX(product!C:C,MATCH(F555,product!A:A,))</f>
        <v>Binders</v>
      </c>
      <c r="M555" t="str">
        <f>INDEX(product!D:D,MATCH(F555,product!A:A,))</f>
        <v>Mead 1st Gear 2" Zipper Binder, Asst. Colors</v>
      </c>
    </row>
    <row r="556" spans="1:13" x14ac:dyDescent="0.25">
      <c r="A556" s="1" t="s">
        <v>7286</v>
      </c>
      <c r="B556" s="2">
        <v>43063</v>
      </c>
      <c r="C556" s="2">
        <v>43070</v>
      </c>
      <c r="D556" s="1" t="s">
        <v>19</v>
      </c>
      <c r="E556" s="1" t="s">
        <v>888</v>
      </c>
      <c r="F556" s="1" t="s">
        <v>5071</v>
      </c>
      <c r="G556">
        <v>64.847999999999999</v>
      </c>
      <c r="H556">
        <v>7</v>
      </c>
      <c r="I556">
        <v>0.2</v>
      </c>
      <c r="J556">
        <v>24.318000000000001</v>
      </c>
      <c r="K556" t="str">
        <f>INDEX(product!B:B,MATCH('TABELA TOTAL'!$F9267,product!A:A,0))</f>
        <v>Office Supplies</v>
      </c>
      <c r="L556" t="str">
        <f>INDEX(product!C:C,MATCH(F556,product!A:A,))</f>
        <v>Envelopes</v>
      </c>
      <c r="M556" t="str">
        <f>INDEX(product!D:D,MATCH(F556,product!A:A,))</f>
        <v>Peel &amp; Seel Recycled Catalog Envelopes, Brown</v>
      </c>
    </row>
    <row r="557" spans="1:13" x14ac:dyDescent="0.25">
      <c r="A557" s="1" t="s">
        <v>7565</v>
      </c>
      <c r="B557" s="2">
        <v>43063</v>
      </c>
      <c r="C557" s="2">
        <v>43063</v>
      </c>
      <c r="D557" s="1" t="s">
        <v>654</v>
      </c>
      <c r="E557" s="1" t="s">
        <v>2052</v>
      </c>
      <c r="F557" s="1" t="s">
        <v>688</v>
      </c>
      <c r="G557">
        <v>364.08</v>
      </c>
      <c r="H557">
        <v>2</v>
      </c>
      <c r="I557">
        <v>0.2</v>
      </c>
      <c r="J557">
        <v>9.1020000000000003</v>
      </c>
      <c r="K557" t="str">
        <f>INDEX(product!B:B,MATCH('TABELA TOTAL'!$F9747,product!A:A,0))</f>
        <v>Office Supplies</v>
      </c>
      <c r="L557" t="str">
        <f>INDEX(product!C:C,MATCH(F557,product!A:A,))</f>
        <v>Tables</v>
      </c>
      <c r="M557" t="str">
        <f>INDEX(product!D:D,MATCH(F557,product!A:A,))</f>
        <v>Hon Practical Foundations 30 x 60 Training Table, Light Gray/Charcoal</v>
      </c>
    </row>
    <row r="558" spans="1:13" x14ac:dyDescent="0.25">
      <c r="A558" s="1" t="s">
        <v>7565</v>
      </c>
      <c r="B558" s="2">
        <v>43063</v>
      </c>
      <c r="C558" s="2">
        <v>43063</v>
      </c>
      <c r="D558" s="1" t="s">
        <v>654</v>
      </c>
      <c r="E558" s="1" t="s">
        <v>2052</v>
      </c>
      <c r="F558" s="1" t="s">
        <v>2100</v>
      </c>
      <c r="G558">
        <v>71.087999999999994</v>
      </c>
      <c r="H558">
        <v>2</v>
      </c>
      <c r="I558">
        <v>0.2</v>
      </c>
      <c r="J558">
        <v>-1.7771999999999999</v>
      </c>
      <c r="K558" t="str">
        <f>INDEX(product!B:B,MATCH('TABELA TOTAL'!$F9748,product!A:A,0))</f>
        <v>Furniture</v>
      </c>
      <c r="L558" t="str">
        <f>INDEX(product!C:C,MATCH(F558,product!A:A,))</f>
        <v>Tables</v>
      </c>
      <c r="M558" t="str">
        <f>INDEX(product!D:D,MATCH(F558,product!A:A,))</f>
        <v>Hon 61000 Series Interactive Training Tables</v>
      </c>
    </row>
    <row r="559" spans="1:13" x14ac:dyDescent="0.25">
      <c r="A559" s="1" t="s">
        <v>7653</v>
      </c>
      <c r="B559" s="2">
        <v>43063</v>
      </c>
      <c r="C559" s="2">
        <v>43069</v>
      </c>
      <c r="D559" s="1" t="s">
        <v>19</v>
      </c>
      <c r="E559" s="1" t="s">
        <v>1110</v>
      </c>
      <c r="F559" s="1" t="s">
        <v>810</v>
      </c>
      <c r="G559">
        <v>223.58</v>
      </c>
      <c r="H559">
        <v>14</v>
      </c>
      <c r="I559">
        <v>0</v>
      </c>
      <c r="J559">
        <v>87.196200000000005</v>
      </c>
      <c r="K559" t="str">
        <f>INDEX(product!B:B,MATCH('TABELA TOTAL'!$F9943,product!A:A,0))</f>
        <v>Furniture</v>
      </c>
      <c r="L559" t="str">
        <f>INDEX(product!C:C,MATCH(F559,product!A:A,))</f>
        <v>Accessories</v>
      </c>
      <c r="M559" t="str">
        <f>INDEX(product!D:D,MATCH(F559,product!A:A,))</f>
        <v>Memorex Mini Travel Drive 16 GB USB 2.0 Flash Drive</v>
      </c>
    </row>
    <row r="560" spans="1:13" x14ac:dyDescent="0.25">
      <c r="A560" s="1" t="s">
        <v>217</v>
      </c>
      <c r="B560" s="2">
        <v>43062</v>
      </c>
      <c r="C560" s="2">
        <v>43067</v>
      </c>
      <c r="D560" s="1" t="s">
        <v>19</v>
      </c>
      <c r="E560" s="1" t="s">
        <v>218</v>
      </c>
      <c r="F560" s="1" t="s">
        <v>219</v>
      </c>
      <c r="G560">
        <v>74.111999999999995</v>
      </c>
      <c r="H560">
        <v>8</v>
      </c>
      <c r="I560">
        <v>0.2</v>
      </c>
      <c r="J560">
        <v>17.601600000000001</v>
      </c>
      <c r="K560" t="str">
        <f>INDEX(product!B:B,MATCH('TABELA TOTAL'!$F108,product!A:A,0))</f>
        <v>Office Supplies</v>
      </c>
      <c r="L560" t="str">
        <f>INDEX(product!C:C,MATCH(F560,product!A:A,))</f>
        <v>Accessories</v>
      </c>
      <c r="M560" t="str">
        <f>INDEX(product!D:D,MATCH(F560,product!A:A,))</f>
        <v>Memorex Mini Travel Drive 8 GB USB 2.0 Flash Drive</v>
      </c>
    </row>
    <row r="561" spans="1:13" x14ac:dyDescent="0.25">
      <c r="A561" s="1" t="s">
        <v>217</v>
      </c>
      <c r="B561" s="2">
        <v>43062</v>
      </c>
      <c r="C561" s="2">
        <v>43067</v>
      </c>
      <c r="D561" s="1" t="s">
        <v>19</v>
      </c>
      <c r="E561" s="1" t="s">
        <v>218</v>
      </c>
      <c r="F561" s="1" t="s">
        <v>220</v>
      </c>
      <c r="G561">
        <v>27.992000000000001</v>
      </c>
      <c r="H561">
        <v>1</v>
      </c>
      <c r="I561">
        <v>0.2</v>
      </c>
      <c r="J561">
        <v>2.0994000000000002</v>
      </c>
      <c r="K561" t="str">
        <f>INDEX(product!B:B,MATCH('TABELA TOTAL'!$F109,product!A:A,0))</f>
        <v>Office Supplies</v>
      </c>
      <c r="L561" t="str">
        <f>INDEX(product!C:C,MATCH(F561,product!A:A,))</f>
        <v>Phones</v>
      </c>
      <c r="M561" t="str">
        <f>INDEX(product!D:D,MATCH(F561,product!A:A,))</f>
        <v>Speck Products Candyshell Flip Case</v>
      </c>
    </row>
    <row r="562" spans="1:13" x14ac:dyDescent="0.25">
      <c r="A562" s="1" t="s">
        <v>217</v>
      </c>
      <c r="B562" s="2">
        <v>43062</v>
      </c>
      <c r="C562" s="2">
        <v>43067</v>
      </c>
      <c r="D562" s="1" t="s">
        <v>19</v>
      </c>
      <c r="E562" s="1" t="s">
        <v>218</v>
      </c>
      <c r="F562" s="1" t="s">
        <v>221</v>
      </c>
      <c r="G562">
        <v>3.3039999999999998</v>
      </c>
      <c r="H562">
        <v>1</v>
      </c>
      <c r="I562">
        <v>0.2</v>
      </c>
      <c r="J562">
        <v>1.0738000000000001</v>
      </c>
      <c r="K562" t="str">
        <f>INDEX(product!B:B,MATCH('TABELA TOTAL'!$F110,product!A:A,0))</f>
        <v>Office Supplies</v>
      </c>
      <c r="L562" t="str">
        <f>INDEX(product!C:C,MATCH(F562,product!A:A,))</f>
        <v>Art</v>
      </c>
      <c r="M562" t="str">
        <f>INDEX(product!D:D,MATCH(F562,product!A:A,))</f>
        <v>Newell Chalk Holder</v>
      </c>
    </row>
    <row r="563" spans="1:13" x14ac:dyDescent="0.25">
      <c r="A563" s="1" t="s">
        <v>761</v>
      </c>
      <c r="B563" s="2">
        <v>43062</v>
      </c>
      <c r="C563" s="2">
        <v>43065</v>
      </c>
      <c r="D563" s="1" t="s">
        <v>11</v>
      </c>
      <c r="E563" s="1" t="s">
        <v>116</v>
      </c>
      <c r="F563" s="1" t="s">
        <v>762</v>
      </c>
      <c r="G563">
        <v>28.4</v>
      </c>
      <c r="H563">
        <v>2</v>
      </c>
      <c r="I563">
        <v>0</v>
      </c>
      <c r="J563">
        <v>11.076000000000001</v>
      </c>
      <c r="K563" t="str">
        <f>INDEX(product!B:B,MATCH('TABELA TOTAL'!$F427,product!A:A,0))</f>
        <v>Office Supplies</v>
      </c>
      <c r="L563" t="str">
        <f>INDEX(product!C:C,MATCH(F563,product!A:A,))</f>
        <v>Furnishings</v>
      </c>
      <c r="M563" t="str">
        <f>INDEX(product!D:D,MATCH(F563,product!A:A,))</f>
        <v>Coloredge Poster Frame</v>
      </c>
    </row>
    <row r="564" spans="1:13" x14ac:dyDescent="0.25">
      <c r="A564" s="1" t="s">
        <v>761</v>
      </c>
      <c r="B564" s="2">
        <v>43062</v>
      </c>
      <c r="C564" s="2">
        <v>43065</v>
      </c>
      <c r="D564" s="1" t="s">
        <v>11</v>
      </c>
      <c r="E564" s="1" t="s">
        <v>116</v>
      </c>
      <c r="F564" s="1" t="s">
        <v>763</v>
      </c>
      <c r="G564">
        <v>287.92</v>
      </c>
      <c r="H564">
        <v>8</v>
      </c>
      <c r="I564">
        <v>0</v>
      </c>
      <c r="J564">
        <v>138.20160000000001</v>
      </c>
      <c r="K564" t="str">
        <f>INDEX(product!B:B,MATCH('TABELA TOTAL'!$F428,product!A:A,0))</f>
        <v>Technology</v>
      </c>
      <c r="L564" t="str">
        <f>INDEX(product!C:C,MATCH(F564,product!A:A,))</f>
        <v>Binders</v>
      </c>
      <c r="M564" t="str">
        <f>INDEX(product!D:D,MATCH(F564,product!A:A,))</f>
        <v>GBC VeloBinder Manual Binding System</v>
      </c>
    </row>
    <row r="565" spans="1:13" x14ac:dyDescent="0.25">
      <c r="A565" s="1" t="s">
        <v>3927</v>
      </c>
      <c r="B565" s="2">
        <v>43062</v>
      </c>
      <c r="C565" s="2">
        <v>43063</v>
      </c>
      <c r="D565" s="1" t="s">
        <v>79</v>
      </c>
      <c r="E565" s="1" t="s">
        <v>628</v>
      </c>
      <c r="F565" s="1" t="s">
        <v>3928</v>
      </c>
      <c r="G565">
        <v>24.047999999999998</v>
      </c>
      <c r="H565">
        <v>9</v>
      </c>
      <c r="I565">
        <v>0.2</v>
      </c>
      <c r="J565">
        <v>7.2144000000000004</v>
      </c>
      <c r="K565" t="str">
        <f>INDEX(product!B:B,MATCH('TABELA TOTAL'!$F3382,product!A:A,0))</f>
        <v>Technology</v>
      </c>
      <c r="L565" t="str">
        <f>INDEX(product!C:C,MATCH(F565,product!A:A,))</f>
        <v>Furnishings</v>
      </c>
      <c r="M565" t="str">
        <f>INDEX(product!D:D,MATCH(F565,product!A:A,))</f>
        <v>OIC Stacking Trays</v>
      </c>
    </row>
    <row r="566" spans="1:13" x14ac:dyDescent="0.25">
      <c r="A566" s="1" t="s">
        <v>4038</v>
      </c>
      <c r="B566" s="2">
        <v>43062</v>
      </c>
      <c r="C566" s="2">
        <v>43065</v>
      </c>
      <c r="D566" s="1" t="s">
        <v>11</v>
      </c>
      <c r="E566" s="1" t="s">
        <v>1795</v>
      </c>
      <c r="F566" s="1" t="s">
        <v>890</v>
      </c>
      <c r="G566">
        <v>7.476</v>
      </c>
      <c r="H566">
        <v>1</v>
      </c>
      <c r="I566">
        <v>0.7</v>
      </c>
      <c r="J566">
        <v>-5.9808000000000003</v>
      </c>
      <c r="K566" t="str">
        <f>INDEX(product!B:B,MATCH('TABELA TOTAL'!$F3555,product!A:A,0))</f>
        <v>Office Supplies</v>
      </c>
      <c r="L566" t="str">
        <f>INDEX(product!C:C,MATCH(F566,product!A:A,))</f>
        <v>Binders</v>
      </c>
      <c r="M566" t="str">
        <f>INDEX(product!D:D,MATCH(F566,product!A:A,))</f>
        <v>GBC Standard Therm-A-Bind Covers</v>
      </c>
    </row>
    <row r="567" spans="1:13" x14ac:dyDescent="0.25">
      <c r="A567" s="1" t="s">
        <v>4830</v>
      </c>
      <c r="B567" s="2">
        <v>43062</v>
      </c>
      <c r="C567" s="2">
        <v>43066</v>
      </c>
      <c r="D567" s="1" t="s">
        <v>19</v>
      </c>
      <c r="E567" s="1" t="s">
        <v>896</v>
      </c>
      <c r="F567" s="1" t="s">
        <v>3274</v>
      </c>
      <c r="G567">
        <v>6.4640000000000004</v>
      </c>
      <c r="H567">
        <v>1</v>
      </c>
      <c r="I567">
        <v>0.6</v>
      </c>
      <c r="J567">
        <v>-4.04</v>
      </c>
      <c r="K567" t="str">
        <f>INDEX(product!B:B,MATCH('TABELA TOTAL'!$F4774,product!A:A,0))</f>
        <v>Furniture</v>
      </c>
      <c r="L567" t="str">
        <f>INDEX(product!C:C,MATCH(F567,product!A:A,))</f>
        <v>Furnishings</v>
      </c>
      <c r="M567" t="str">
        <f>INDEX(product!D:D,MATCH(F567,product!A:A,))</f>
        <v>Contemporary Wood/Metal Frame</v>
      </c>
    </row>
    <row r="568" spans="1:13" x14ac:dyDescent="0.25">
      <c r="A568" s="1" t="s">
        <v>4830</v>
      </c>
      <c r="B568" s="2">
        <v>43062</v>
      </c>
      <c r="C568" s="2">
        <v>43066</v>
      </c>
      <c r="D568" s="1" t="s">
        <v>19</v>
      </c>
      <c r="E568" s="1" t="s">
        <v>896</v>
      </c>
      <c r="F568" s="1" t="s">
        <v>1575</v>
      </c>
      <c r="G568">
        <v>11.52</v>
      </c>
      <c r="H568">
        <v>5</v>
      </c>
      <c r="I568">
        <v>0.2</v>
      </c>
      <c r="J568">
        <v>4.1760000000000002</v>
      </c>
      <c r="K568" t="str">
        <f>INDEX(product!B:B,MATCH('TABELA TOTAL'!$F4775,product!A:A,0))</f>
        <v>Furniture</v>
      </c>
      <c r="L568" t="str">
        <f>INDEX(product!C:C,MATCH(F568,product!A:A,))</f>
        <v>Labels</v>
      </c>
      <c r="M568" t="str">
        <f>INDEX(product!D:D,MATCH(F568,product!A:A,))</f>
        <v>Avery File Folder Labels</v>
      </c>
    </row>
    <row r="569" spans="1:13" x14ac:dyDescent="0.25">
      <c r="A569" s="1" t="s">
        <v>4830</v>
      </c>
      <c r="B569" s="2">
        <v>43062</v>
      </c>
      <c r="C569" s="2">
        <v>43066</v>
      </c>
      <c r="D569" s="1" t="s">
        <v>19</v>
      </c>
      <c r="E569" s="1" t="s">
        <v>896</v>
      </c>
      <c r="F569" s="1" t="s">
        <v>1859</v>
      </c>
      <c r="G569">
        <v>222.38399999999999</v>
      </c>
      <c r="H569">
        <v>2</v>
      </c>
      <c r="I569">
        <v>0.2</v>
      </c>
      <c r="J569">
        <v>16.678799999999999</v>
      </c>
      <c r="K569" t="str">
        <f>INDEX(product!B:B,MATCH('TABELA TOTAL'!$F4776,product!A:A,0))</f>
        <v>Office Supplies</v>
      </c>
      <c r="L569" t="str">
        <f>INDEX(product!C:C,MATCH(F569,product!A:A,))</f>
        <v>Phones</v>
      </c>
      <c r="M569" t="str">
        <f>INDEX(product!D:D,MATCH(F569,product!A:A,))</f>
        <v>Toshiba IPT2010-SD IP Telephone</v>
      </c>
    </row>
    <row r="570" spans="1:13" x14ac:dyDescent="0.25">
      <c r="A570" s="1" t="s">
        <v>5719</v>
      </c>
      <c r="B570" s="2">
        <v>43062</v>
      </c>
      <c r="C570" s="2">
        <v>43066</v>
      </c>
      <c r="D570" s="1" t="s">
        <v>19</v>
      </c>
      <c r="E570" s="1" t="s">
        <v>493</v>
      </c>
      <c r="F570" s="1" t="s">
        <v>4775</v>
      </c>
      <c r="G570">
        <v>195.96</v>
      </c>
      <c r="H570">
        <v>5</v>
      </c>
      <c r="I570">
        <v>0.2</v>
      </c>
      <c r="J570">
        <v>19.596</v>
      </c>
      <c r="K570" t="str">
        <f>INDEX(product!B:B,MATCH('TABELA TOTAL'!$F6304,product!A:A,0))</f>
        <v>Office Supplies</v>
      </c>
      <c r="L570" t="str">
        <f>INDEX(product!C:C,MATCH(F570,product!A:A,))</f>
        <v>Phones</v>
      </c>
      <c r="M570" t="str">
        <f>INDEX(product!D:D,MATCH(F570,product!A:A,))</f>
        <v>Panasonic KX TS208W Corded phone</v>
      </c>
    </row>
    <row r="571" spans="1:13" x14ac:dyDescent="0.25">
      <c r="A571" s="1" t="s">
        <v>6820</v>
      </c>
      <c r="B571" s="2">
        <v>43062</v>
      </c>
      <c r="C571" s="2">
        <v>43064</v>
      </c>
      <c r="D571" s="1" t="s">
        <v>79</v>
      </c>
      <c r="E571" s="1" t="s">
        <v>1940</v>
      </c>
      <c r="F571" s="1" t="s">
        <v>970</v>
      </c>
      <c r="G571">
        <v>4.3600000000000003</v>
      </c>
      <c r="H571">
        <v>2</v>
      </c>
      <c r="I571">
        <v>0</v>
      </c>
      <c r="J571">
        <v>0.1744</v>
      </c>
      <c r="K571" t="str">
        <f>INDEX(product!B:B,MATCH('TABELA TOTAL'!$F8429,product!A:A,0))</f>
        <v>Office Supplies</v>
      </c>
      <c r="L571" t="str">
        <f>INDEX(product!C:C,MATCH(F571,product!A:A,))</f>
        <v>Supplies</v>
      </c>
      <c r="M571" t="str">
        <f>INDEX(product!D:D,MATCH(F571,product!A:A,))</f>
        <v>Staple remover</v>
      </c>
    </row>
    <row r="572" spans="1:13" x14ac:dyDescent="0.25">
      <c r="A572" s="1" t="s">
        <v>7033</v>
      </c>
      <c r="B572" s="2">
        <v>43062</v>
      </c>
      <c r="C572" s="2">
        <v>43066</v>
      </c>
      <c r="D572" s="1" t="s">
        <v>19</v>
      </c>
      <c r="E572" s="1" t="s">
        <v>1284</v>
      </c>
      <c r="F572" s="1" t="s">
        <v>2995</v>
      </c>
      <c r="G572">
        <v>10.688000000000001</v>
      </c>
      <c r="H572">
        <v>2</v>
      </c>
      <c r="I572">
        <v>0.2</v>
      </c>
      <c r="J572">
        <v>3.7408000000000001</v>
      </c>
      <c r="K572" t="str">
        <f>INDEX(product!B:B,MATCH('TABELA TOTAL'!$F8802,product!A:A,0))</f>
        <v>Technology</v>
      </c>
      <c r="L572" t="str">
        <f>INDEX(product!C:C,MATCH(F572,product!A:A,))</f>
        <v>Paper</v>
      </c>
      <c r="M572" t="str">
        <f>INDEX(product!D:D,MATCH(F572,product!A:A,))</f>
        <v>Xerox 1959</v>
      </c>
    </row>
    <row r="573" spans="1:13" x14ac:dyDescent="0.25">
      <c r="A573" s="1" t="s">
        <v>7129</v>
      </c>
      <c r="B573" s="2">
        <v>43062</v>
      </c>
      <c r="C573" s="2">
        <v>43065</v>
      </c>
      <c r="D573" s="1" t="s">
        <v>79</v>
      </c>
      <c r="E573" s="1" t="s">
        <v>3748</v>
      </c>
      <c r="F573" s="1" t="s">
        <v>2814</v>
      </c>
      <c r="G573">
        <v>36.287999999999997</v>
      </c>
      <c r="H573">
        <v>7</v>
      </c>
      <c r="I573">
        <v>0.2</v>
      </c>
      <c r="J573">
        <v>12.700799999999999</v>
      </c>
      <c r="K573" t="str">
        <f>INDEX(product!B:B,MATCH('TABELA TOTAL'!$F8976,product!A:A,0))</f>
        <v>Furniture</v>
      </c>
      <c r="L573" t="str">
        <f>INDEX(product!C:C,MATCH(F573,product!A:A,))</f>
        <v>Paper</v>
      </c>
      <c r="M573" t="str">
        <f>INDEX(product!D:D,MATCH(F573,product!A:A,))</f>
        <v>Xerox 1952</v>
      </c>
    </row>
    <row r="574" spans="1:13" x14ac:dyDescent="0.25">
      <c r="A574" s="1" t="s">
        <v>7129</v>
      </c>
      <c r="B574" s="2">
        <v>43062</v>
      </c>
      <c r="C574" s="2">
        <v>43065</v>
      </c>
      <c r="D574" s="1" t="s">
        <v>79</v>
      </c>
      <c r="E574" s="1" t="s">
        <v>3748</v>
      </c>
      <c r="F574" s="1" t="s">
        <v>3509</v>
      </c>
      <c r="G574">
        <v>78.304000000000002</v>
      </c>
      <c r="H574">
        <v>2</v>
      </c>
      <c r="I574">
        <v>0.2</v>
      </c>
      <c r="J574">
        <v>29.364000000000001</v>
      </c>
      <c r="K574" t="str">
        <f>INDEX(product!B:B,MATCH('TABELA TOTAL'!$F8977,product!A:A,0))</f>
        <v>Office Supplies</v>
      </c>
      <c r="L574" t="str">
        <f>INDEX(product!C:C,MATCH(F574,product!A:A,))</f>
        <v>Paper</v>
      </c>
      <c r="M574" t="str">
        <f>INDEX(product!D:D,MATCH(F574,product!A:A,))</f>
        <v>Xerox 1942</v>
      </c>
    </row>
    <row r="575" spans="1:13" x14ac:dyDescent="0.25">
      <c r="A575" s="1" t="s">
        <v>7129</v>
      </c>
      <c r="B575" s="2">
        <v>43062</v>
      </c>
      <c r="C575" s="2">
        <v>43065</v>
      </c>
      <c r="D575" s="1" t="s">
        <v>79</v>
      </c>
      <c r="E575" s="1" t="s">
        <v>3748</v>
      </c>
      <c r="F575" s="1" t="s">
        <v>2082</v>
      </c>
      <c r="G575">
        <v>127.785</v>
      </c>
      <c r="H575">
        <v>1</v>
      </c>
      <c r="I575">
        <v>0.3</v>
      </c>
      <c r="J575">
        <v>-31.0335</v>
      </c>
      <c r="K575" t="str">
        <f>INDEX(product!B:B,MATCH('TABELA TOTAL'!$F8978,product!A:A,0))</f>
        <v>Furniture</v>
      </c>
      <c r="L575" t="str">
        <f>INDEX(product!C:C,MATCH(F575,product!A:A,))</f>
        <v>Tables</v>
      </c>
      <c r="M575" t="str">
        <f>INDEX(product!D:D,MATCH(F575,product!A:A,))</f>
        <v>Lesro Round Back Collection Coffee Table, End Table</v>
      </c>
    </row>
    <row r="576" spans="1:13" x14ac:dyDescent="0.25">
      <c r="A576" s="1" t="s">
        <v>7129</v>
      </c>
      <c r="B576" s="2">
        <v>43062</v>
      </c>
      <c r="C576" s="2">
        <v>43065</v>
      </c>
      <c r="D576" s="1" t="s">
        <v>79</v>
      </c>
      <c r="E576" s="1" t="s">
        <v>3748</v>
      </c>
      <c r="F576" s="1" t="s">
        <v>1669</v>
      </c>
      <c r="G576">
        <v>6.1040000000000001</v>
      </c>
      <c r="H576">
        <v>2</v>
      </c>
      <c r="I576">
        <v>0.8</v>
      </c>
      <c r="J576">
        <v>-9.1560000000000006</v>
      </c>
      <c r="K576" t="str">
        <f>INDEX(product!B:B,MATCH('TABELA TOTAL'!$F8979,product!A:A,0))</f>
        <v>Office Supplies</v>
      </c>
      <c r="L576" t="str">
        <f>INDEX(product!C:C,MATCH(F576,product!A:A,))</f>
        <v>Binders</v>
      </c>
      <c r="M576" t="str">
        <f>INDEX(product!D:D,MATCH(F576,product!A:A,))</f>
        <v>Aluminum Screw Posts</v>
      </c>
    </row>
    <row r="577" spans="1:13" x14ac:dyDescent="0.25">
      <c r="A577" s="1" t="s">
        <v>4148</v>
      </c>
      <c r="B577" s="2">
        <v>43061</v>
      </c>
      <c r="C577" s="2">
        <v>43065</v>
      </c>
      <c r="D577" s="1" t="s">
        <v>19</v>
      </c>
      <c r="E577" s="1" t="s">
        <v>1721</v>
      </c>
      <c r="F577" s="1" t="s">
        <v>622</v>
      </c>
      <c r="G577">
        <v>35.712000000000003</v>
      </c>
      <c r="H577">
        <v>8</v>
      </c>
      <c r="I577">
        <v>0.2</v>
      </c>
      <c r="J577">
        <v>2.2320000000000002</v>
      </c>
      <c r="K577" t="str">
        <f>INDEX(product!B:B,MATCH('TABELA TOTAL'!$F3724,product!A:A,0))</f>
        <v>Office Supplies</v>
      </c>
      <c r="L577" t="str">
        <f>INDEX(product!C:C,MATCH(F577,product!A:A,))</f>
        <v>Art</v>
      </c>
      <c r="M577" t="str">
        <f>INDEX(product!D:D,MATCH(F577,product!A:A,))</f>
        <v>Newell 314</v>
      </c>
    </row>
    <row r="578" spans="1:13" x14ac:dyDescent="0.25">
      <c r="A578" s="1" t="s">
        <v>2641</v>
      </c>
      <c r="B578" s="2">
        <v>43060</v>
      </c>
      <c r="C578" s="2">
        <v>43064</v>
      </c>
      <c r="D578" s="1" t="s">
        <v>19</v>
      </c>
      <c r="E578" s="1" t="s">
        <v>2642</v>
      </c>
      <c r="F578" s="1" t="s">
        <v>2643</v>
      </c>
      <c r="G578">
        <v>70.98</v>
      </c>
      <c r="H578">
        <v>1</v>
      </c>
      <c r="I578">
        <v>0</v>
      </c>
      <c r="J578">
        <v>20.584199999999999</v>
      </c>
      <c r="K578" t="str">
        <f>INDEX(product!B:B,MATCH('TABELA TOTAL'!$F1875,product!A:A,0))</f>
        <v>Office Supplies</v>
      </c>
      <c r="L578" t="str">
        <f>INDEX(product!C:C,MATCH(F578,product!A:A,))</f>
        <v>Tables</v>
      </c>
      <c r="M578" t="str">
        <f>INDEX(product!D:D,MATCH(F578,product!A:A,))</f>
        <v>Safco Drafting Table</v>
      </c>
    </row>
    <row r="579" spans="1:13" x14ac:dyDescent="0.25">
      <c r="A579" s="1" t="s">
        <v>2955</v>
      </c>
      <c r="B579" s="2">
        <v>43060</v>
      </c>
      <c r="C579" s="2">
        <v>43064</v>
      </c>
      <c r="D579" s="1" t="s">
        <v>19</v>
      </c>
      <c r="E579" s="1" t="s">
        <v>1560</v>
      </c>
      <c r="F579" s="1" t="s">
        <v>1922</v>
      </c>
      <c r="G579">
        <v>27.42</v>
      </c>
      <c r="H579">
        <v>1</v>
      </c>
      <c r="I579">
        <v>0</v>
      </c>
      <c r="J579">
        <v>11.2422</v>
      </c>
      <c r="K579" t="str">
        <f>INDEX(product!B:B,MATCH('TABELA TOTAL'!$F2214,product!A:A,0))</f>
        <v>Furniture</v>
      </c>
      <c r="L579" t="str">
        <f>INDEX(product!C:C,MATCH(F579,product!A:A,))</f>
        <v>Furnishings</v>
      </c>
      <c r="M579" t="str">
        <f>INDEX(product!D:D,MATCH(F579,product!A:A,))</f>
        <v>Howard Miller Distant Time Traveler Alarm Clock</v>
      </c>
    </row>
    <row r="580" spans="1:13" x14ac:dyDescent="0.25">
      <c r="A580" s="1" t="s">
        <v>2991</v>
      </c>
      <c r="B580" s="2">
        <v>43060</v>
      </c>
      <c r="C580" s="2">
        <v>43064</v>
      </c>
      <c r="D580" s="1" t="s">
        <v>19</v>
      </c>
      <c r="E580" s="1" t="s">
        <v>2992</v>
      </c>
      <c r="F580" s="1" t="s">
        <v>182</v>
      </c>
      <c r="G580">
        <v>56.56</v>
      </c>
      <c r="H580">
        <v>2</v>
      </c>
      <c r="I580">
        <v>0</v>
      </c>
      <c r="J580">
        <v>15.2712</v>
      </c>
      <c r="K580" t="str">
        <f>INDEX(product!B:B,MATCH('TABELA TOTAL'!$F2244,product!A:A,0))</f>
        <v>Office Supplies</v>
      </c>
      <c r="L580" t="str">
        <f>INDEX(product!C:C,MATCH(F580,product!A:A,))</f>
        <v>Storage</v>
      </c>
      <c r="M580" t="str">
        <f>INDEX(product!D:D,MATCH(F580,product!A:A,))</f>
        <v>Eldon Portable Mobile Manager</v>
      </c>
    </row>
    <row r="581" spans="1:13" x14ac:dyDescent="0.25">
      <c r="A581" s="1" t="s">
        <v>2991</v>
      </c>
      <c r="B581" s="2">
        <v>43060</v>
      </c>
      <c r="C581" s="2">
        <v>43064</v>
      </c>
      <c r="D581" s="1" t="s">
        <v>19</v>
      </c>
      <c r="E581" s="1" t="s">
        <v>2992</v>
      </c>
      <c r="F581" s="1" t="s">
        <v>898</v>
      </c>
      <c r="G581">
        <v>5.56</v>
      </c>
      <c r="H581">
        <v>2</v>
      </c>
      <c r="I581">
        <v>0</v>
      </c>
      <c r="J581">
        <v>1.4456</v>
      </c>
      <c r="K581" t="str">
        <f>INDEX(product!B:B,MATCH('TABELA TOTAL'!$F2245,product!A:A,0))</f>
        <v>Office Supplies</v>
      </c>
      <c r="L581" t="str">
        <f>INDEX(product!C:C,MATCH(F581,product!A:A,))</f>
        <v>Art</v>
      </c>
      <c r="M581" t="str">
        <f>INDEX(product!D:D,MATCH(F581,product!A:A,))</f>
        <v>Newell 344</v>
      </c>
    </row>
    <row r="582" spans="1:13" x14ac:dyDescent="0.25">
      <c r="A582" s="1" t="s">
        <v>2991</v>
      </c>
      <c r="B582" s="2">
        <v>43060</v>
      </c>
      <c r="C582" s="2">
        <v>43064</v>
      </c>
      <c r="D582" s="1" t="s">
        <v>19</v>
      </c>
      <c r="E582" s="1" t="s">
        <v>2992</v>
      </c>
      <c r="F582" s="1" t="s">
        <v>978</v>
      </c>
      <c r="G582">
        <v>9.02</v>
      </c>
      <c r="H582">
        <v>2</v>
      </c>
      <c r="I582">
        <v>0</v>
      </c>
      <c r="J582">
        <v>3.5177999999999998</v>
      </c>
      <c r="K582" t="str">
        <f>INDEX(product!B:B,MATCH('TABELA TOTAL'!$F2246,product!A:A,0))</f>
        <v>Technology</v>
      </c>
      <c r="L582" t="str">
        <f>INDEX(product!C:C,MATCH(F582,product!A:A,))</f>
        <v>Fasteners</v>
      </c>
      <c r="M582" t="str">
        <f>INDEX(product!D:D,MATCH(F582,product!A:A,))</f>
        <v>Advantus T-Pin Paper Clips</v>
      </c>
    </row>
    <row r="583" spans="1:13" x14ac:dyDescent="0.25">
      <c r="A583" s="1" t="s">
        <v>2991</v>
      </c>
      <c r="B583" s="2">
        <v>43060</v>
      </c>
      <c r="C583" s="2">
        <v>43064</v>
      </c>
      <c r="D583" s="1" t="s">
        <v>19</v>
      </c>
      <c r="E583" s="1" t="s">
        <v>2992</v>
      </c>
      <c r="F583" s="1" t="s">
        <v>56</v>
      </c>
      <c r="G583">
        <v>8.6199999999999992</v>
      </c>
      <c r="H583">
        <v>1</v>
      </c>
      <c r="I583">
        <v>0</v>
      </c>
      <c r="J583">
        <v>2.2412000000000001</v>
      </c>
      <c r="K583" t="str">
        <f>INDEX(product!B:B,MATCH('TABELA TOTAL'!$F2247,product!A:A,0))</f>
        <v>Office Supplies</v>
      </c>
      <c r="L583" t="str">
        <f>INDEX(product!C:C,MATCH(F583,product!A:A,))</f>
        <v>Appliances</v>
      </c>
      <c r="M583" t="str">
        <f>INDEX(product!D:D,MATCH(F583,product!A:A,))</f>
        <v>Acco Six-Outlet Power Strip, 4' Cord Length</v>
      </c>
    </row>
    <row r="584" spans="1:13" x14ac:dyDescent="0.25">
      <c r="A584" s="1" t="s">
        <v>2991</v>
      </c>
      <c r="B584" s="2">
        <v>43060</v>
      </c>
      <c r="C584" s="2">
        <v>43064</v>
      </c>
      <c r="D584" s="1" t="s">
        <v>19</v>
      </c>
      <c r="E584" s="1" t="s">
        <v>2992</v>
      </c>
      <c r="F584" s="1" t="s">
        <v>1918</v>
      </c>
      <c r="G584">
        <v>659.976</v>
      </c>
      <c r="H584">
        <v>3</v>
      </c>
      <c r="I584">
        <v>0.2</v>
      </c>
      <c r="J584">
        <v>49.498199999999997</v>
      </c>
      <c r="K584" t="str">
        <f>INDEX(product!B:B,MATCH('TABELA TOTAL'!$F2248,product!A:A,0))</f>
        <v>Technology</v>
      </c>
      <c r="L584" t="str">
        <f>INDEX(product!C:C,MATCH(F584,product!A:A,))</f>
        <v>Phones</v>
      </c>
      <c r="M584" t="str">
        <f>INDEX(product!D:D,MATCH(F584,product!A:A,))</f>
        <v>Mitel MiVoice 5330e IP Phone</v>
      </c>
    </row>
    <row r="585" spans="1:13" x14ac:dyDescent="0.25">
      <c r="A585" s="1" t="s">
        <v>4349</v>
      </c>
      <c r="B585" s="2">
        <v>43060</v>
      </c>
      <c r="C585" s="2">
        <v>43063</v>
      </c>
      <c r="D585" s="1" t="s">
        <v>79</v>
      </c>
      <c r="E585" s="1" t="s">
        <v>3827</v>
      </c>
      <c r="F585" s="1" t="s">
        <v>1063</v>
      </c>
      <c r="G585">
        <v>8.4480000000000004</v>
      </c>
      <c r="H585">
        <v>2</v>
      </c>
      <c r="I585">
        <v>0.2</v>
      </c>
      <c r="J585">
        <v>2.64</v>
      </c>
      <c r="K585" t="str">
        <f>INDEX(product!B:B,MATCH('TABELA TOTAL'!$F4012,product!A:A,0))</f>
        <v>Technology</v>
      </c>
      <c r="L585" t="str">
        <f>INDEX(product!C:C,MATCH(F585,product!A:A,))</f>
        <v>Paper</v>
      </c>
      <c r="M585" t="str">
        <f>INDEX(product!D:D,MATCH(F585,product!A:A,))</f>
        <v>Xerox 1972</v>
      </c>
    </row>
    <row r="586" spans="1:13" x14ac:dyDescent="0.25">
      <c r="A586" s="1" t="s">
        <v>4349</v>
      </c>
      <c r="B586" s="2">
        <v>43060</v>
      </c>
      <c r="C586" s="2">
        <v>43063</v>
      </c>
      <c r="D586" s="1" t="s">
        <v>79</v>
      </c>
      <c r="E586" s="1" t="s">
        <v>3827</v>
      </c>
      <c r="F586" s="1" t="s">
        <v>1180</v>
      </c>
      <c r="G586">
        <v>39.295999999999999</v>
      </c>
      <c r="H586">
        <v>4</v>
      </c>
      <c r="I586">
        <v>0.2</v>
      </c>
      <c r="J586">
        <v>3.9296000000000002</v>
      </c>
      <c r="K586" t="str">
        <f>INDEX(product!B:B,MATCH('TABELA TOTAL'!$F4013,product!A:A,0))</f>
        <v>Office Supplies</v>
      </c>
      <c r="L586" t="str">
        <f>INDEX(product!C:C,MATCH(F586,product!A:A,))</f>
        <v>Storage</v>
      </c>
      <c r="M586" t="str">
        <f>INDEX(product!D:D,MATCH(F586,product!A:A,))</f>
        <v>Recycled Eldon Regeneration Jumbo File</v>
      </c>
    </row>
    <row r="587" spans="1:13" x14ac:dyDescent="0.25">
      <c r="A587" s="1" t="s">
        <v>5626</v>
      </c>
      <c r="B587" s="2">
        <v>43060</v>
      </c>
      <c r="C587" s="2">
        <v>43064</v>
      </c>
      <c r="D587" s="1" t="s">
        <v>19</v>
      </c>
      <c r="E587" s="1" t="s">
        <v>3034</v>
      </c>
      <c r="F587" s="1" t="s">
        <v>1013</v>
      </c>
      <c r="G587">
        <v>11.76</v>
      </c>
      <c r="H587">
        <v>4</v>
      </c>
      <c r="I587">
        <v>0</v>
      </c>
      <c r="J587">
        <v>3.1751999999999998</v>
      </c>
      <c r="K587" t="str">
        <f>INDEX(product!B:B,MATCH('TABELA TOTAL'!$F6148,product!A:A,0))</f>
        <v>Office Supplies</v>
      </c>
      <c r="L587" t="str">
        <f>INDEX(product!C:C,MATCH(F587,product!A:A,))</f>
        <v>Art</v>
      </c>
      <c r="M587" t="str">
        <f>INDEX(product!D:D,MATCH(F587,product!A:A,))</f>
        <v>Newell 332</v>
      </c>
    </row>
    <row r="588" spans="1:13" x14ac:dyDescent="0.25">
      <c r="A588" s="1" t="s">
        <v>5626</v>
      </c>
      <c r="B588" s="2">
        <v>43060</v>
      </c>
      <c r="C588" s="2">
        <v>43064</v>
      </c>
      <c r="D588" s="1" t="s">
        <v>19</v>
      </c>
      <c r="E588" s="1" t="s">
        <v>3034</v>
      </c>
      <c r="F588" s="1" t="s">
        <v>2136</v>
      </c>
      <c r="G588">
        <v>40.735999999999997</v>
      </c>
      <c r="H588">
        <v>2</v>
      </c>
      <c r="I588">
        <v>0.2</v>
      </c>
      <c r="J588">
        <v>14.7668</v>
      </c>
      <c r="K588" t="str">
        <f>INDEX(product!B:B,MATCH('TABELA TOTAL'!$F6149,product!A:A,0))</f>
        <v>Furniture</v>
      </c>
      <c r="L588" t="str">
        <f>INDEX(product!C:C,MATCH(F588,product!A:A,))</f>
        <v>Binders</v>
      </c>
      <c r="M588" t="str">
        <f>INDEX(product!D:D,MATCH(F588,product!A:A,))</f>
        <v>Canvas Sectional Post Binders</v>
      </c>
    </row>
    <row r="589" spans="1:13" x14ac:dyDescent="0.25">
      <c r="A589" s="1" t="s">
        <v>5748</v>
      </c>
      <c r="B589" s="2">
        <v>43060</v>
      </c>
      <c r="C589" s="2">
        <v>43064</v>
      </c>
      <c r="D589" s="1" t="s">
        <v>19</v>
      </c>
      <c r="E589" s="1" t="s">
        <v>1047</v>
      </c>
      <c r="F589" s="1" t="s">
        <v>889</v>
      </c>
      <c r="G589">
        <v>150.80000000000001</v>
      </c>
      <c r="H589">
        <v>5</v>
      </c>
      <c r="I589">
        <v>0.2</v>
      </c>
      <c r="J589">
        <v>56.55</v>
      </c>
      <c r="K589" t="str">
        <f>INDEX(product!B:B,MATCH('TABELA TOTAL'!$F6364,product!A:A,0))</f>
        <v>Technology</v>
      </c>
      <c r="L589" t="str">
        <f>INDEX(product!C:C,MATCH(F589,product!A:A,))</f>
        <v>Binders</v>
      </c>
      <c r="M589" t="str">
        <f>INDEX(product!D:D,MATCH(F589,product!A:A,))</f>
        <v>Vinyl Sectional Post Binders</v>
      </c>
    </row>
    <row r="590" spans="1:13" x14ac:dyDescent="0.25">
      <c r="A590" s="1" t="s">
        <v>5748</v>
      </c>
      <c r="B590" s="2">
        <v>43060</v>
      </c>
      <c r="C590" s="2">
        <v>43064</v>
      </c>
      <c r="D590" s="1" t="s">
        <v>19</v>
      </c>
      <c r="E590" s="1" t="s">
        <v>1047</v>
      </c>
      <c r="F590" s="1" t="s">
        <v>5749</v>
      </c>
      <c r="G590">
        <v>1039.992</v>
      </c>
      <c r="H590">
        <v>1</v>
      </c>
      <c r="I590">
        <v>0.2</v>
      </c>
      <c r="J590">
        <v>103.9992</v>
      </c>
      <c r="K590" t="str">
        <f>INDEX(product!B:B,MATCH('TABELA TOTAL'!$F6365,product!A:A,0))</f>
        <v>Office Supplies</v>
      </c>
      <c r="L590" t="str">
        <f>INDEX(product!C:C,MATCH(F590,product!A:A,))</f>
        <v>Machines</v>
      </c>
      <c r="M590" t="str">
        <f>INDEX(product!D:D,MATCH(F590,product!A:A,))</f>
        <v>3D Systems Cube Printer, 2nd Generation, White</v>
      </c>
    </row>
    <row r="591" spans="1:13" x14ac:dyDescent="0.25">
      <c r="A591" s="1" t="s">
        <v>5748</v>
      </c>
      <c r="B591" s="2">
        <v>43060</v>
      </c>
      <c r="C591" s="2">
        <v>43064</v>
      </c>
      <c r="D591" s="1" t="s">
        <v>19</v>
      </c>
      <c r="E591" s="1" t="s">
        <v>1047</v>
      </c>
      <c r="F591" s="1" t="s">
        <v>5034</v>
      </c>
      <c r="G591">
        <v>51.84</v>
      </c>
      <c r="H591">
        <v>8</v>
      </c>
      <c r="I591">
        <v>0</v>
      </c>
      <c r="J591">
        <v>24.883199999999999</v>
      </c>
      <c r="K591" t="str">
        <f>INDEX(product!B:B,MATCH('TABELA TOTAL'!$F6366,product!A:A,0))</f>
        <v>Furniture</v>
      </c>
      <c r="L591" t="str">
        <f>INDEX(product!C:C,MATCH(F591,product!A:A,))</f>
        <v>Paper</v>
      </c>
      <c r="M591" t="str">
        <f>INDEX(product!D:D,MATCH(F591,product!A:A,))</f>
        <v>Xerox 209</v>
      </c>
    </row>
    <row r="592" spans="1:13" x14ac:dyDescent="0.25">
      <c r="A592" s="1" t="s">
        <v>7165</v>
      </c>
      <c r="B592" s="2">
        <v>43060</v>
      </c>
      <c r="C592" s="2">
        <v>43060</v>
      </c>
      <c r="D592" s="1" t="s">
        <v>654</v>
      </c>
      <c r="E592" s="1" t="s">
        <v>2452</v>
      </c>
      <c r="F592" s="1" t="s">
        <v>921</v>
      </c>
      <c r="G592">
        <v>55.176000000000002</v>
      </c>
      <c r="H592">
        <v>3</v>
      </c>
      <c r="I592">
        <v>0.2</v>
      </c>
      <c r="J592">
        <v>-12.4146</v>
      </c>
      <c r="K592" t="str">
        <f>INDEX(product!B:B,MATCH('TABELA TOTAL'!$F9040,product!A:A,0))</f>
        <v>Office Supplies</v>
      </c>
      <c r="L592" t="str">
        <f>INDEX(product!C:C,MATCH(F592,product!A:A,))</f>
        <v>Phones</v>
      </c>
      <c r="M592" t="str">
        <f>INDEX(product!D:D,MATCH(F592,product!A:A,))</f>
        <v>Motorola HK250 Universal Bluetooth Headset</v>
      </c>
    </row>
    <row r="593" spans="1:13" x14ac:dyDescent="0.25">
      <c r="A593" s="1" t="s">
        <v>989</v>
      </c>
      <c r="B593" s="2">
        <v>43059</v>
      </c>
      <c r="C593" s="2">
        <v>43061</v>
      </c>
      <c r="D593" s="1" t="s">
        <v>11</v>
      </c>
      <c r="E593" s="1" t="s">
        <v>990</v>
      </c>
      <c r="F593" s="1" t="s">
        <v>762</v>
      </c>
      <c r="G593">
        <v>42.6</v>
      </c>
      <c r="H593">
        <v>3</v>
      </c>
      <c r="I593">
        <v>0</v>
      </c>
      <c r="J593">
        <v>16.614000000000001</v>
      </c>
      <c r="K593" t="str">
        <f>INDEX(product!B:B,MATCH('TABELA TOTAL'!$F561,product!A:A,0))</f>
        <v>Technology</v>
      </c>
      <c r="L593" t="str">
        <f>INDEX(product!C:C,MATCH(F593,product!A:A,))</f>
        <v>Furnishings</v>
      </c>
      <c r="M593" t="str">
        <f>INDEX(product!D:D,MATCH(F593,product!A:A,))</f>
        <v>Coloredge Poster Frame</v>
      </c>
    </row>
    <row r="594" spans="1:13" x14ac:dyDescent="0.25">
      <c r="A594" s="1" t="s">
        <v>989</v>
      </c>
      <c r="B594" s="2">
        <v>43059</v>
      </c>
      <c r="C594" s="2">
        <v>43061</v>
      </c>
      <c r="D594" s="1" t="s">
        <v>11</v>
      </c>
      <c r="E594" s="1" t="s">
        <v>990</v>
      </c>
      <c r="F594" s="1" t="s">
        <v>991</v>
      </c>
      <c r="G594">
        <v>84.055999999999997</v>
      </c>
      <c r="H594">
        <v>7</v>
      </c>
      <c r="I594">
        <v>0.2</v>
      </c>
      <c r="J594">
        <v>27.318200000000001</v>
      </c>
      <c r="K594" t="str">
        <f>INDEX(product!B:B,MATCH('TABELA TOTAL'!$F562,product!A:A,0))</f>
        <v>Office Supplies</v>
      </c>
      <c r="L594" t="str">
        <f>INDEX(product!C:C,MATCH(F594,product!A:A,))</f>
        <v>Binders</v>
      </c>
      <c r="M594" t="str">
        <f>INDEX(product!D:D,MATCH(F594,product!A:A,))</f>
        <v>GBC Prepunched Paper, 19-Hole, for Binding Systems, 24-lb</v>
      </c>
    </row>
    <row r="595" spans="1:13" x14ac:dyDescent="0.25">
      <c r="A595" s="1" t="s">
        <v>1670</v>
      </c>
      <c r="B595" s="2">
        <v>43059</v>
      </c>
      <c r="C595" s="2">
        <v>43060</v>
      </c>
      <c r="D595" s="1" t="s">
        <v>79</v>
      </c>
      <c r="E595" s="1" t="s">
        <v>1671</v>
      </c>
      <c r="F595" s="1" t="s">
        <v>1672</v>
      </c>
      <c r="G595">
        <v>23.968</v>
      </c>
      <c r="H595">
        <v>7</v>
      </c>
      <c r="I595">
        <v>0.2</v>
      </c>
      <c r="J595">
        <v>2.6964000000000001</v>
      </c>
      <c r="K595" t="str">
        <f>INDEX(product!B:B,MATCH('TABELA TOTAL'!$F1040,product!A:A,0))</f>
        <v>Office Supplies</v>
      </c>
      <c r="L595" t="str">
        <f>INDEX(product!C:C,MATCH(F595,product!A:A,))</f>
        <v>Art</v>
      </c>
      <c r="M595" t="str">
        <f>INDEX(product!D:D,MATCH(F595,product!A:A,))</f>
        <v>Newell 336</v>
      </c>
    </row>
    <row r="596" spans="1:13" x14ac:dyDescent="0.25">
      <c r="A596" s="1" t="s">
        <v>1670</v>
      </c>
      <c r="B596" s="2">
        <v>43059</v>
      </c>
      <c r="C596" s="2">
        <v>43060</v>
      </c>
      <c r="D596" s="1" t="s">
        <v>79</v>
      </c>
      <c r="E596" s="1" t="s">
        <v>1671</v>
      </c>
      <c r="F596" s="1" t="s">
        <v>1673</v>
      </c>
      <c r="G596">
        <v>28.728000000000002</v>
      </c>
      <c r="H596">
        <v>3</v>
      </c>
      <c r="I596">
        <v>0.2</v>
      </c>
      <c r="J596">
        <v>1.7955000000000001</v>
      </c>
      <c r="K596" t="str">
        <f>INDEX(product!B:B,MATCH('TABELA TOTAL'!$F1041,product!A:A,0))</f>
        <v>Office Supplies</v>
      </c>
      <c r="L596" t="str">
        <f>INDEX(product!C:C,MATCH(F596,product!A:A,))</f>
        <v>Art</v>
      </c>
      <c r="M596" t="str">
        <f>INDEX(product!D:D,MATCH(F596,product!A:A,))</f>
        <v>Staples in misc. colors</v>
      </c>
    </row>
    <row r="597" spans="1:13" x14ac:dyDescent="0.25">
      <c r="A597" s="1" t="s">
        <v>2569</v>
      </c>
      <c r="B597" s="2">
        <v>43059</v>
      </c>
      <c r="C597" s="2">
        <v>43065</v>
      </c>
      <c r="D597" s="1" t="s">
        <v>19</v>
      </c>
      <c r="E597" s="1" t="s">
        <v>2570</v>
      </c>
      <c r="F597" s="1" t="s">
        <v>552</v>
      </c>
      <c r="G597">
        <v>77.599999999999994</v>
      </c>
      <c r="H597">
        <v>5</v>
      </c>
      <c r="I597">
        <v>0.2</v>
      </c>
      <c r="J597">
        <v>28.13</v>
      </c>
      <c r="K597" t="str">
        <f>INDEX(product!B:B,MATCH('TABELA TOTAL'!$F1814,product!A:A,0))</f>
        <v>Office Supplies</v>
      </c>
      <c r="L597" t="str">
        <f>INDEX(product!C:C,MATCH(F597,product!A:A,))</f>
        <v>Furnishings</v>
      </c>
      <c r="M597" t="str">
        <f>INDEX(product!D:D,MATCH(F597,product!A:A,))</f>
        <v>Floodlight Indoor Halogen Bulbs, 1 Bulb per Pack, 60 Watts</v>
      </c>
    </row>
    <row r="598" spans="1:13" x14ac:dyDescent="0.25">
      <c r="A598" s="1" t="s">
        <v>2569</v>
      </c>
      <c r="B598" s="2">
        <v>43059</v>
      </c>
      <c r="C598" s="2">
        <v>43065</v>
      </c>
      <c r="D598" s="1" t="s">
        <v>19</v>
      </c>
      <c r="E598" s="1" t="s">
        <v>2570</v>
      </c>
      <c r="F598" s="1" t="s">
        <v>797</v>
      </c>
      <c r="G598">
        <v>4.6559999999999997</v>
      </c>
      <c r="H598">
        <v>2</v>
      </c>
      <c r="I598">
        <v>0.2</v>
      </c>
      <c r="J598">
        <v>1.5713999999999999</v>
      </c>
      <c r="K598" t="str">
        <f>INDEX(product!B:B,MATCH('TABELA TOTAL'!$F1815,product!A:A,0))</f>
        <v>Office Supplies</v>
      </c>
      <c r="L598" t="str">
        <f>INDEX(product!C:C,MATCH(F598,product!A:A,))</f>
        <v>Furnishings</v>
      </c>
      <c r="M598" t="str">
        <f>INDEX(product!D:D,MATCH(F598,product!A:A,))</f>
        <v>GE General Purpose, Extra Long Life, Showcase &amp; Floodlight Incandescent Bulbs</v>
      </c>
    </row>
    <row r="599" spans="1:13" x14ac:dyDescent="0.25">
      <c r="A599" s="1" t="s">
        <v>2821</v>
      </c>
      <c r="B599" s="2">
        <v>43059</v>
      </c>
      <c r="C599" s="2">
        <v>43064</v>
      </c>
      <c r="D599" s="1" t="s">
        <v>19</v>
      </c>
      <c r="E599" s="1" t="s">
        <v>2822</v>
      </c>
      <c r="F599" s="1" t="s">
        <v>737</v>
      </c>
      <c r="G599">
        <v>283.92</v>
      </c>
      <c r="H599">
        <v>5</v>
      </c>
      <c r="I599">
        <v>0.2</v>
      </c>
      <c r="J599">
        <v>-46.137</v>
      </c>
      <c r="K599" t="str">
        <f>INDEX(product!B:B,MATCH('TABELA TOTAL'!$F2073,product!A:A,0))</f>
        <v>Office Supplies</v>
      </c>
      <c r="L599" t="str">
        <f>INDEX(product!C:C,MATCH(F599,product!A:A,))</f>
        <v>Chairs</v>
      </c>
      <c r="M599" t="str">
        <f>INDEX(product!D:D,MATCH(F599,product!A:A,))</f>
        <v>Novimex High-Tech Fabric Mesh Task Chair</v>
      </c>
    </row>
    <row r="600" spans="1:13" x14ac:dyDescent="0.25">
      <c r="A600" s="1" t="s">
        <v>3476</v>
      </c>
      <c r="B600" s="2">
        <v>43059</v>
      </c>
      <c r="C600" s="2">
        <v>43066</v>
      </c>
      <c r="D600" s="1" t="s">
        <v>19</v>
      </c>
      <c r="E600" s="1" t="s">
        <v>3363</v>
      </c>
      <c r="F600" s="1" t="s">
        <v>433</v>
      </c>
      <c r="G600">
        <v>22</v>
      </c>
      <c r="H600">
        <v>10</v>
      </c>
      <c r="I600">
        <v>0</v>
      </c>
      <c r="J600">
        <v>9.68</v>
      </c>
      <c r="K600" t="str">
        <f>INDEX(product!B:B,MATCH('TABELA TOTAL'!$F2783,product!A:A,0))</f>
        <v>Furniture</v>
      </c>
      <c r="L600" t="str">
        <f>INDEX(product!C:C,MATCH(F600,product!A:A,))</f>
        <v>Art</v>
      </c>
      <c r="M600" t="str">
        <f>INDEX(product!D:D,MATCH(F600,product!A:A,))</f>
        <v>Sanford Uni-Blazer View Highlighters, Chisel Tip, Yellow</v>
      </c>
    </row>
    <row r="601" spans="1:13" x14ac:dyDescent="0.25">
      <c r="A601" s="1" t="s">
        <v>4594</v>
      </c>
      <c r="B601" s="2">
        <v>43059</v>
      </c>
      <c r="C601" s="2">
        <v>43061</v>
      </c>
      <c r="D601" s="1" t="s">
        <v>79</v>
      </c>
      <c r="E601" s="1" t="s">
        <v>1332</v>
      </c>
      <c r="F601" s="1" t="s">
        <v>1358</v>
      </c>
      <c r="G601">
        <v>46.76</v>
      </c>
      <c r="H601">
        <v>7</v>
      </c>
      <c r="I601">
        <v>0</v>
      </c>
      <c r="J601">
        <v>22.444800000000001</v>
      </c>
      <c r="K601" t="str">
        <f>INDEX(product!B:B,MATCH('TABELA TOTAL'!$F4390,product!A:A,0))</f>
        <v>Furniture</v>
      </c>
      <c r="L601" t="str">
        <f>INDEX(product!C:C,MATCH(F601,product!A:A,))</f>
        <v>Paper</v>
      </c>
      <c r="M601" t="str">
        <f>INDEX(product!D:D,MATCH(F601,product!A:A,))</f>
        <v>Xerox 1968</v>
      </c>
    </row>
    <row r="602" spans="1:13" x14ac:dyDescent="0.25">
      <c r="A602" s="1" t="s">
        <v>4594</v>
      </c>
      <c r="B602" s="2">
        <v>43059</v>
      </c>
      <c r="C602" s="2">
        <v>43061</v>
      </c>
      <c r="D602" s="1" t="s">
        <v>79</v>
      </c>
      <c r="E602" s="1" t="s">
        <v>1332</v>
      </c>
      <c r="F602" s="1" t="s">
        <v>2520</v>
      </c>
      <c r="G602">
        <v>183.96799999999999</v>
      </c>
      <c r="H602">
        <v>2</v>
      </c>
      <c r="I602">
        <v>0.2</v>
      </c>
      <c r="J602">
        <v>-25.2956</v>
      </c>
      <c r="K602" t="str">
        <f>INDEX(product!B:B,MATCH('TABELA TOTAL'!$F4391,product!A:A,0))</f>
        <v>Office Supplies</v>
      </c>
      <c r="L602" t="str">
        <f>INDEX(product!C:C,MATCH(F602,product!A:A,))</f>
        <v>Bookcases</v>
      </c>
      <c r="M602" t="str">
        <f>INDEX(product!D:D,MATCH(F602,product!A:A,))</f>
        <v>Sauder Camden County Collection Libraries, Planked Cherry Finish</v>
      </c>
    </row>
    <row r="603" spans="1:13" x14ac:dyDescent="0.25">
      <c r="A603" s="1" t="s">
        <v>4594</v>
      </c>
      <c r="B603" s="2">
        <v>43059</v>
      </c>
      <c r="C603" s="2">
        <v>43061</v>
      </c>
      <c r="D603" s="1" t="s">
        <v>79</v>
      </c>
      <c r="E603" s="1" t="s">
        <v>1332</v>
      </c>
      <c r="F603" s="1" t="s">
        <v>3612</v>
      </c>
      <c r="G603">
        <v>1259.97</v>
      </c>
      <c r="H603">
        <v>3</v>
      </c>
      <c r="I603">
        <v>0</v>
      </c>
      <c r="J603">
        <v>327.59219999999999</v>
      </c>
      <c r="K603" t="str">
        <f>INDEX(product!B:B,MATCH('TABELA TOTAL'!$F4392,product!A:A,0))</f>
        <v>Office Supplies</v>
      </c>
      <c r="L603" t="str">
        <f>INDEX(product!C:C,MATCH(F603,product!A:A,))</f>
        <v>Phones</v>
      </c>
      <c r="M603" t="str">
        <f>INDEX(product!D:D,MATCH(F603,product!A:A,))</f>
        <v>Samsung Galaxy Mega 6.3</v>
      </c>
    </row>
    <row r="604" spans="1:13" x14ac:dyDescent="0.25">
      <c r="A604" s="1" t="s">
        <v>4594</v>
      </c>
      <c r="B604" s="2">
        <v>43059</v>
      </c>
      <c r="C604" s="2">
        <v>43061</v>
      </c>
      <c r="D604" s="1" t="s">
        <v>79</v>
      </c>
      <c r="E604" s="1" t="s">
        <v>1332</v>
      </c>
      <c r="F604" s="1" t="s">
        <v>2848</v>
      </c>
      <c r="G604">
        <v>68.97</v>
      </c>
      <c r="H604">
        <v>3</v>
      </c>
      <c r="I604">
        <v>0</v>
      </c>
      <c r="J604">
        <v>19.311599999999999</v>
      </c>
      <c r="K604" t="str">
        <f>INDEX(product!B:B,MATCH('TABELA TOTAL'!$F4393,product!A:A,0))</f>
        <v>Technology</v>
      </c>
      <c r="L604" t="str">
        <f>INDEX(product!C:C,MATCH(F604,product!A:A,))</f>
        <v>Art</v>
      </c>
      <c r="M604" t="str">
        <f>INDEX(product!D:D,MATCH(F604,product!A:A,))</f>
        <v>Boston KS Multi-Size Manual Pencil Sharpener</v>
      </c>
    </row>
    <row r="605" spans="1:13" x14ac:dyDescent="0.25">
      <c r="A605" s="1" t="s">
        <v>4811</v>
      </c>
      <c r="B605" s="2">
        <v>43059</v>
      </c>
      <c r="C605" s="2">
        <v>43063</v>
      </c>
      <c r="D605" s="1" t="s">
        <v>19</v>
      </c>
      <c r="E605" s="1" t="s">
        <v>1324</v>
      </c>
      <c r="F605" s="1" t="s">
        <v>1099</v>
      </c>
      <c r="G605">
        <v>209.56800000000001</v>
      </c>
      <c r="H605">
        <v>2</v>
      </c>
      <c r="I605">
        <v>0.2</v>
      </c>
      <c r="J605">
        <v>-23.5764</v>
      </c>
      <c r="K605" t="str">
        <f>INDEX(product!B:B,MATCH('TABELA TOTAL'!$F4754,product!A:A,0))</f>
        <v>Office Supplies</v>
      </c>
      <c r="L605" t="str">
        <f>INDEX(product!C:C,MATCH(F605,product!A:A,))</f>
        <v>Chairs</v>
      </c>
      <c r="M605" t="str">
        <f>INDEX(product!D:D,MATCH(F605,product!A:A,))</f>
        <v>Office Star - Mesh Screen back chair with Vinyl seat</v>
      </c>
    </row>
    <row r="606" spans="1:13" x14ac:dyDescent="0.25">
      <c r="A606" s="1" t="s">
        <v>4866</v>
      </c>
      <c r="B606" s="2">
        <v>43059</v>
      </c>
      <c r="C606" s="2">
        <v>43064</v>
      </c>
      <c r="D606" s="1" t="s">
        <v>19</v>
      </c>
      <c r="E606" s="1" t="s">
        <v>1505</v>
      </c>
      <c r="F606" s="1" t="s">
        <v>197</v>
      </c>
      <c r="G606">
        <v>27.58</v>
      </c>
      <c r="H606">
        <v>2</v>
      </c>
      <c r="I606">
        <v>0</v>
      </c>
      <c r="J606">
        <v>11.583600000000001</v>
      </c>
      <c r="K606" t="str">
        <f>INDEX(product!B:B,MATCH('TABELA TOTAL'!$F4842,product!A:A,0))</f>
        <v>Office Supplies</v>
      </c>
      <c r="L606" t="str">
        <f>INDEX(product!C:C,MATCH(F606,product!A:A,))</f>
        <v>Furnishings</v>
      </c>
      <c r="M606" t="str">
        <f>INDEX(product!D:D,MATCH(F606,product!A:A,))</f>
        <v>9-3/4 Diameter Round Wall Clock</v>
      </c>
    </row>
    <row r="607" spans="1:13" x14ac:dyDescent="0.25">
      <c r="A607" s="1" t="s">
        <v>6563</v>
      </c>
      <c r="B607" s="2">
        <v>43059</v>
      </c>
      <c r="C607" s="2">
        <v>43063</v>
      </c>
      <c r="D607" s="1" t="s">
        <v>11</v>
      </c>
      <c r="E607" s="1" t="s">
        <v>2605</v>
      </c>
      <c r="F607" s="1" t="s">
        <v>3474</v>
      </c>
      <c r="G607">
        <v>2.97</v>
      </c>
      <c r="H607">
        <v>3</v>
      </c>
      <c r="I607">
        <v>0</v>
      </c>
      <c r="J607">
        <v>1.3365</v>
      </c>
      <c r="K607" t="str">
        <f>INDEX(product!B:B,MATCH('TABELA TOTAL'!$F7928,product!A:A,0))</f>
        <v>Office Supplies</v>
      </c>
      <c r="L607" t="str">
        <f>INDEX(product!C:C,MATCH(F607,product!A:A,))</f>
        <v>Accessories</v>
      </c>
      <c r="M607" t="str">
        <f>INDEX(product!D:D,MATCH(F607,product!A:A,))</f>
        <v>Maxell 4.7GB DVD+R 5/Pack</v>
      </c>
    </row>
    <row r="608" spans="1:13" x14ac:dyDescent="0.25">
      <c r="A608" s="1" t="s">
        <v>6563</v>
      </c>
      <c r="B608" s="2">
        <v>43059</v>
      </c>
      <c r="C608" s="2">
        <v>43063</v>
      </c>
      <c r="D608" s="1" t="s">
        <v>11</v>
      </c>
      <c r="E608" s="1" t="s">
        <v>2605</v>
      </c>
      <c r="F608" s="1" t="s">
        <v>865</v>
      </c>
      <c r="G608">
        <v>569.99</v>
      </c>
      <c r="H608">
        <v>1</v>
      </c>
      <c r="I608">
        <v>0</v>
      </c>
      <c r="J608">
        <v>170.99700000000001</v>
      </c>
      <c r="K608" t="str">
        <f>INDEX(product!B:B,MATCH('TABELA TOTAL'!$F7929,product!A:A,0))</f>
        <v>Office Supplies</v>
      </c>
      <c r="L608" t="str">
        <f>INDEX(product!C:C,MATCH(F608,product!A:A,))</f>
        <v>Phones</v>
      </c>
      <c r="M608" t="str">
        <f>INDEX(product!D:D,MATCH(F608,product!A:A,))</f>
        <v>Apple iPhone 5S</v>
      </c>
    </row>
    <row r="609" spans="1:13" x14ac:dyDescent="0.25">
      <c r="A609" s="1" t="s">
        <v>6563</v>
      </c>
      <c r="B609" s="2">
        <v>43059</v>
      </c>
      <c r="C609" s="2">
        <v>43063</v>
      </c>
      <c r="D609" s="1" t="s">
        <v>11</v>
      </c>
      <c r="E609" s="1" t="s">
        <v>2605</v>
      </c>
      <c r="F609" s="1" t="s">
        <v>5899</v>
      </c>
      <c r="G609">
        <v>50.97</v>
      </c>
      <c r="H609">
        <v>3</v>
      </c>
      <c r="I609">
        <v>0</v>
      </c>
      <c r="J609">
        <v>9.1745999999999999</v>
      </c>
      <c r="K609" t="str">
        <f>INDEX(product!B:B,MATCH('TABELA TOTAL'!$F7930,product!A:A,0))</f>
        <v>Office Supplies</v>
      </c>
      <c r="L609" t="str">
        <f>INDEX(product!C:C,MATCH(F609,product!A:A,))</f>
        <v>Furnishings</v>
      </c>
      <c r="M609" t="str">
        <f>INDEX(product!D:D,MATCH(F609,product!A:A,))</f>
        <v>Tensor Brushed Steel Torchiere Floor Lamp</v>
      </c>
    </row>
    <row r="610" spans="1:13" x14ac:dyDescent="0.25">
      <c r="A610" s="1" t="s">
        <v>554</v>
      </c>
      <c r="B610" s="2">
        <v>43058</v>
      </c>
      <c r="C610" s="2">
        <v>43062</v>
      </c>
      <c r="D610" s="1" t="s">
        <v>19</v>
      </c>
      <c r="E610" s="1" t="s">
        <v>422</v>
      </c>
      <c r="F610" s="1" t="s">
        <v>555</v>
      </c>
      <c r="G610">
        <v>219.07499999999999</v>
      </c>
      <c r="H610">
        <v>3</v>
      </c>
      <c r="I610">
        <v>0.5</v>
      </c>
      <c r="J610">
        <v>-131.44499999999999</v>
      </c>
      <c r="K610" t="str">
        <f>INDEX(product!B:B,MATCH('TABELA TOTAL'!$F305,product!A:A,0))</f>
        <v>Office Supplies</v>
      </c>
      <c r="L610" t="str">
        <f>INDEX(product!C:C,MATCH(F610,product!A:A,))</f>
        <v>Tables</v>
      </c>
      <c r="M610" t="str">
        <f>INDEX(product!D:D,MATCH(F610,product!A:A,))</f>
        <v>BPI Conference Tables</v>
      </c>
    </row>
    <row r="611" spans="1:13" x14ac:dyDescent="0.25">
      <c r="A611" s="1" t="s">
        <v>965</v>
      </c>
      <c r="B611" s="2">
        <v>43058</v>
      </c>
      <c r="C611" s="2">
        <v>43061</v>
      </c>
      <c r="D611" s="1" t="s">
        <v>79</v>
      </c>
      <c r="E611" s="1" t="s">
        <v>966</v>
      </c>
      <c r="F611" s="1" t="s">
        <v>967</v>
      </c>
      <c r="G611">
        <v>41.28</v>
      </c>
      <c r="H611">
        <v>6</v>
      </c>
      <c r="I611">
        <v>0.2</v>
      </c>
      <c r="J611">
        <v>13.932</v>
      </c>
      <c r="K611" t="str">
        <f>INDEX(product!B:B,MATCH('TABELA TOTAL'!$F548,product!A:A,0))</f>
        <v>Office Supplies</v>
      </c>
      <c r="L611" t="str">
        <f>INDEX(product!C:C,MATCH(F611,product!A:A,))</f>
        <v>Binders</v>
      </c>
      <c r="M611" t="str">
        <f>INDEX(product!D:D,MATCH(F611,product!A:A,))</f>
        <v>Avery Printable Repositionable Plastic Tabs</v>
      </c>
    </row>
    <row r="612" spans="1:13" x14ac:dyDescent="0.25">
      <c r="A612" s="1" t="s">
        <v>965</v>
      </c>
      <c r="B612" s="2">
        <v>43058</v>
      </c>
      <c r="C612" s="2">
        <v>43061</v>
      </c>
      <c r="D612" s="1" t="s">
        <v>79</v>
      </c>
      <c r="E612" s="1" t="s">
        <v>966</v>
      </c>
      <c r="F612" s="1" t="s">
        <v>968</v>
      </c>
      <c r="G612">
        <v>13.36</v>
      </c>
      <c r="H612">
        <v>2</v>
      </c>
      <c r="I612">
        <v>0</v>
      </c>
      <c r="J612">
        <v>6.4127999999999998</v>
      </c>
      <c r="K612" t="str">
        <f>INDEX(product!B:B,MATCH('TABELA TOTAL'!$F549,product!A:A,0))</f>
        <v>Office Supplies</v>
      </c>
      <c r="L612" t="str">
        <f>INDEX(product!C:C,MATCH(F612,product!A:A,))</f>
        <v>Paper</v>
      </c>
      <c r="M612" t="str">
        <f>INDEX(product!D:D,MATCH(F612,product!A:A,))</f>
        <v>Xerox 1898</v>
      </c>
    </row>
    <row r="613" spans="1:13" x14ac:dyDescent="0.25">
      <c r="A613" s="1" t="s">
        <v>2202</v>
      </c>
      <c r="B613" s="2">
        <v>43058</v>
      </c>
      <c r="C613" s="2">
        <v>43059</v>
      </c>
      <c r="D613" s="1" t="s">
        <v>79</v>
      </c>
      <c r="E613" s="1" t="s">
        <v>199</v>
      </c>
      <c r="F613" s="1" t="s">
        <v>868</v>
      </c>
      <c r="G613">
        <v>31.968</v>
      </c>
      <c r="H613">
        <v>4</v>
      </c>
      <c r="I613">
        <v>0.2</v>
      </c>
      <c r="J613">
        <v>2.3976000000000002</v>
      </c>
      <c r="K613" t="str">
        <f>INDEX(product!B:B,MATCH('TABELA TOTAL'!$F1480,product!A:A,0))</f>
        <v>Office Supplies</v>
      </c>
      <c r="L613" t="str">
        <f>INDEX(product!C:C,MATCH(F613,product!A:A,))</f>
        <v>Phones</v>
      </c>
      <c r="M613" t="str">
        <f>INDEX(product!D:D,MATCH(F613,product!A:A,))</f>
        <v>Square Credit Card Reader</v>
      </c>
    </row>
    <row r="614" spans="1:13" x14ac:dyDescent="0.25">
      <c r="A614" s="1" t="s">
        <v>2353</v>
      </c>
      <c r="B614" s="2">
        <v>43058</v>
      </c>
      <c r="C614" s="2">
        <v>43060</v>
      </c>
      <c r="D614" s="1" t="s">
        <v>11</v>
      </c>
      <c r="E614" s="1" t="s">
        <v>2298</v>
      </c>
      <c r="F614" s="1" t="s">
        <v>2354</v>
      </c>
      <c r="G614">
        <v>16.896000000000001</v>
      </c>
      <c r="H614">
        <v>4</v>
      </c>
      <c r="I614">
        <v>0.2</v>
      </c>
      <c r="J614">
        <v>5.28</v>
      </c>
      <c r="K614" t="str">
        <f>INDEX(product!B:B,MATCH('TABELA TOTAL'!$F1599,product!A:A,0))</f>
        <v>Technology</v>
      </c>
      <c r="L614" t="str">
        <f>INDEX(product!C:C,MATCH(F614,product!A:A,))</f>
        <v>Paper</v>
      </c>
      <c r="M614" t="str">
        <f>INDEX(product!D:D,MATCH(F614,product!A:A,))</f>
        <v>Xerox 1901</v>
      </c>
    </row>
    <row r="615" spans="1:13" x14ac:dyDescent="0.25">
      <c r="A615" s="1" t="s">
        <v>2353</v>
      </c>
      <c r="B615" s="2">
        <v>43058</v>
      </c>
      <c r="C615" s="2">
        <v>43060</v>
      </c>
      <c r="D615" s="1" t="s">
        <v>11</v>
      </c>
      <c r="E615" s="1" t="s">
        <v>2298</v>
      </c>
      <c r="F615" s="1" t="s">
        <v>2355</v>
      </c>
      <c r="G615">
        <v>6.6719999999999997</v>
      </c>
      <c r="H615">
        <v>1</v>
      </c>
      <c r="I615">
        <v>0.2</v>
      </c>
      <c r="J615">
        <v>0.50039999999999996</v>
      </c>
      <c r="K615" t="str">
        <f>INDEX(product!B:B,MATCH('TABELA TOTAL'!$F1600,product!A:A,0))</f>
        <v>Furniture</v>
      </c>
      <c r="L615" t="str">
        <f>INDEX(product!C:C,MATCH(F615,product!A:A,))</f>
        <v>Supplies</v>
      </c>
      <c r="M615" t="str">
        <f>INDEX(product!D:D,MATCH(F615,product!A:A,))</f>
        <v>Acme Elite Stainless Steel Scissors</v>
      </c>
    </row>
    <row r="616" spans="1:13" x14ac:dyDescent="0.25">
      <c r="A616" s="1" t="s">
        <v>2353</v>
      </c>
      <c r="B616" s="2">
        <v>43058</v>
      </c>
      <c r="C616" s="2">
        <v>43060</v>
      </c>
      <c r="D616" s="1" t="s">
        <v>11</v>
      </c>
      <c r="E616" s="1" t="s">
        <v>2298</v>
      </c>
      <c r="F616" s="1" t="s">
        <v>583</v>
      </c>
      <c r="G616">
        <v>99.135999999999996</v>
      </c>
      <c r="H616">
        <v>4</v>
      </c>
      <c r="I616">
        <v>0.2</v>
      </c>
      <c r="J616">
        <v>8.6744000000000003</v>
      </c>
      <c r="K616" t="str">
        <f>INDEX(product!B:B,MATCH('TABELA TOTAL'!$F1601,product!A:A,0))</f>
        <v>Office Supplies</v>
      </c>
      <c r="L616" t="str">
        <f>INDEX(product!C:C,MATCH(F616,product!A:A,))</f>
        <v>Art</v>
      </c>
      <c r="M616" t="str">
        <f>INDEX(product!D:D,MATCH(F616,product!A:A,))</f>
        <v>Boston School Pro Electric Pencil Sharpener, 1670</v>
      </c>
    </row>
    <row r="617" spans="1:13" x14ac:dyDescent="0.25">
      <c r="A617" s="1" t="s">
        <v>2353</v>
      </c>
      <c r="B617" s="2">
        <v>43058</v>
      </c>
      <c r="C617" s="2">
        <v>43060</v>
      </c>
      <c r="D617" s="1" t="s">
        <v>11</v>
      </c>
      <c r="E617" s="1" t="s">
        <v>2298</v>
      </c>
      <c r="F617" s="1" t="s">
        <v>597</v>
      </c>
      <c r="G617">
        <v>15.992000000000001</v>
      </c>
      <c r="H617">
        <v>2</v>
      </c>
      <c r="I617">
        <v>0.6</v>
      </c>
      <c r="J617">
        <v>-13.993</v>
      </c>
      <c r="K617" t="str">
        <f>INDEX(product!B:B,MATCH('TABELA TOTAL'!$F1602,product!A:A,0))</f>
        <v>Technology</v>
      </c>
      <c r="L617" t="str">
        <f>INDEX(product!C:C,MATCH(F617,product!A:A,))</f>
        <v>Furnishings</v>
      </c>
      <c r="M617" t="str">
        <f>INDEX(product!D:D,MATCH(F617,product!A:A,))</f>
        <v>Telescoping Adjustable Floor Lamp</v>
      </c>
    </row>
    <row r="618" spans="1:13" x14ac:dyDescent="0.25">
      <c r="A618" s="1" t="s">
        <v>2898</v>
      </c>
      <c r="B618" s="2">
        <v>43058</v>
      </c>
      <c r="C618" s="2">
        <v>43065</v>
      </c>
      <c r="D618" s="1" t="s">
        <v>19</v>
      </c>
      <c r="E618" s="1" t="s">
        <v>2899</v>
      </c>
      <c r="F618" s="1" t="s">
        <v>1946</v>
      </c>
      <c r="G618">
        <v>233.05799999999999</v>
      </c>
      <c r="H618">
        <v>3</v>
      </c>
      <c r="I618">
        <v>0.3</v>
      </c>
      <c r="J618">
        <v>-53.270400000000002</v>
      </c>
      <c r="K618" t="str">
        <f>INDEX(product!B:B,MATCH('TABELA TOTAL'!$F2152,product!A:A,0))</f>
        <v>Office Supplies</v>
      </c>
      <c r="L618" t="str">
        <f>INDEX(product!C:C,MATCH(F618,product!A:A,))</f>
        <v>Chairs</v>
      </c>
      <c r="M618" t="str">
        <f>INDEX(product!D:D,MATCH(F618,product!A:A,))</f>
        <v>Office Star Flex Back Scooter Chair with White Frame</v>
      </c>
    </row>
    <row r="619" spans="1:13" x14ac:dyDescent="0.25">
      <c r="A619" s="1" t="s">
        <v>2919</v>
      </c>
      <c r="B619" s="2">
        <v>43058</v>
      </c>
      <c r="C619" s="2">
        <v>43064</v>
      </c>
      <c r="D619" s="1" t="s">
        <v>19</v>
      </c>
      <c r="E619" s="1" t="s">
        <v>90</v>
      </c>
      <c r="F619" s="1" t="s">
        <v>1316</v>
      </c>
      <c r="G619">
        <v>305.31200000000001</v>
      </c>
      <c r="H619">
        <v>2</v>
      </c>
      <c r="I619">
        <v>0.3</v>
      </c>
      <c r="J619">
        <v>-8.7232000000000003</v>
      </c>
      <c r="K619" t="str">
        <f>INDEX(product!B:B,MATCH('TABELA TOTAL'!$F2173,product!A:A,0))</f>
        <v>Office Supplies</v>
      </c>
      <c r="L619" t="str">
        <f>INDEX(product!C:C,MATCH(F619,product!A:A,))</f>
        <v>Chairs</v>
      </c>
      <c r="M619" t="str">
        <f>INDEX(product!D:D,MATCH(F619,product!A:A,))</f>
        <v>Lifetime Advantage Folding Chairs, 4/Carton</v>
      </c>
    </row>
    <row r="620" spans="1:13" x14ac:dyDescent="0.25">
      <c r="A620" s="1" t="s">
        <v>3266</v>
      </c>
      <c r="B620" s="2">
        <v>43058</v>
      </c>
      <c r="C620" s="2">
        <v>43062</v>
      </c>
      <c r="D620" s="1" t="s">
        <v>19</v>
      </c>
      <c r="E620" s="1" t="s">
        <v>2114</v>
      </c>
      <c r="F620" s="1" t="s">
        <v>3267</v>
      </c>
      <c r="G620">
        <v>821.88</v>
      </c>
      <c r="H620">
        <v>6</v>
      </c>
      <c r="I620">
        <v>0</v>
      </c>
      <c r="J620">
        <v>213.68879999999999</v>
      </c>
      <c r="K620" t="str">
        <f>INDEX(product!B:B,MATCH('TABELA TOTAL'!$F2553,product!A:A,0))</f>
        <v>Office Supplies</v>
      </c>
      <c r="L620" t="str">
        <f>INDEX(product!C:C,MATCH(F620,product!A:A,))</f>
        <v>Furnishings</v>
      </c>
      <c r="M620" t="str">
        <f>INDEX(product!D:D,MATCH(F620,product!A:A,))</f>
        <v>3M Polarizing Task Lamp with Clamp Arm, Light Gray</v>
      </c>
    </row>
    <row r="621" spans="1:13" x14ac:dyDescent="0.25">
      <c r="A621" s="1" t="s">
        <v>3266</v>
      </c>
      <c r="B621" s="2">
        <v>43058</v>
      </c>
      <c r="C621" s="2">
        <v>43062</v>
      </c>
      <c r="D621" s="1" t="s">
        <v>19</v>
      </c>
      <c r="E621" s="1" t="s">
        <v>2114</v>
      </c>
      <c r="F621" s="1" t="s">
        <v>2319</v>
      </c>
      <c r="G621">
        <v>21.96</v>
      </c>
      <c r="H621">
        <v>2</v>
      </c>
      <c r="I621">
        <v>0</v>
      </c>
      <c r="J621">
        <v>10.760400000000001</v>
      </c>
      <c r="K621" t="str">
        <f>INDEX(product!B:B,MATCH('TABELA TOTAL'!$F2554,product!A:A,0))</f>
        <v>Office Supplies</v>
      </c>
      <c r="L621" t="str">
        <f>INDEX(product!C:C,MATCH(F621,product!A:A,))</f>
        <v>Binders</v>
      </c>
      <c r="M621" t="str">
        <f>INDEX(product!D:D,MATCH(F621,product!A:A,))</f>
        <v>GBC Imprintable Covers</v>
      </c>
    </row>
    <row r="622" spans="1:13" x14ac:dyDescent="0.25">
      <c r="A622" s="1" t="s">
        <v>3602</v>
      </c>
      <c r="B622" s="2">
        <v>43058</v>
      </c>
      <c r="C622" s="2">
        <v>43063</v>
      </c>
      <c r="D622" s="1" t="s">
        <v>19</v>
      </c>
      <c r="E622" s="1" t="s">
        <v>2327</v>
      </c>
      <c r="F622" s="1" t="s">
        <v>601</v>
      </c>
      <c r="G622">
        <v>305.01</v>
      </c>
      <c r="H622">
        <v>9</v>
      </c>
      <c r="I622">
        <v>0</v>
      </c>
      <c r="J622">
        <v>76.252499999999998</v>
      </c>
      <c r="K622" t="str">
        <f>INDEX(product!B:B,MATCH('TABELA TOTAL'!$F2945,product!A:A,0))</f>
        <v>Office Supplies</v>
      </c>
      <c r="L622" t="str">
        <f>INDEX(product!C:C,MATCH(F622,product!A:A,))</f>
        <v>Storage</v>
      </c>
      <c r="M622" t="str">
        <f>INDEX(product!D:D,MATCH(F622,product!A:A,))</f>
        <v>File Shuttle II and Handi-File, Black</v>
      </c>
    </row>
    <row r="623" spans="1:13" x14ac:dyDescent="0.25">
      <c r="A623" s="1" t="s">
        <v>3602</v>
      </c>
      <c r="B623" s="2">
        <v>43058</v>
      </c>
      <c r="C623" s="2">
        <v>43063</v>
      </c>
      <c r="D623" s="1" t="s">
        <v>19</v>
      </c>
      <c r="E623" s="1" t="s">
        <v>2327</v>
      </c>
      <c r="F623" s="1" t="s">
        <v>3603</v>
      </c>
      <c r="G623">
        <v>18.7</v>
      </c>
      <c r="H623">
        <v>1</v>
      </c>
      <c r="I623">
        <v>0</v>
      </c>
      <c r="J623">
        <v>7.1059999999999999</v>
      </c>
      <c r="K623" t="str">
        <f>INDEX(product!B:B,MATCH('TABELA TOTAL'!$F2946,product!A:A,0))</f>
        <v>Office Supplies</v>
      </c>
      <c r="L623" t="str">
        <f>INDEX(product!C:C,MATCH(F623,product!A:A,))</f>
        <v>Furnishings</v>
      </c>
      <c r="M623" t="str">
        <f>INDEX(product!D:D,MATCH(F623,product!A:A,))</f>
        <v>Executive Impressions 13-1/2" Indoor/Outdoor Wall Clock</v>
      </c>
    </row>
    <row r="624" spans="1:13" x14ac:dyDescent="0.25">
      <c r="A624" s="1" t="s">
        <v>3961</v>
      </c>
      <c r="B624" s="2">
        <v>43058</v>
      </c>
      <c r="C624" s="2">
        <v>43062</v>
      </c>
      <c r="D624" s="1" t="s">
        <v>19</v>
      </c>
      <c r="E624" s="1" t="s">
        <v>1107</v>
      </c>
      <c r="F624" s="1" t="s">
        <v>816</v>
      </c>
      <c r="G624">
        <v>16.739999999999998</v>
      </c>
      <c r="H624">
        <v>3</v>
      </c>
      <c r="I624">
        <v>0</v>
      </c>
      <c r="J624">
        <v>8.3699999999999992</v>
      </c>
      <c r="K624" t="str">
        <f>INDEX(product!B:B,MATCH('TABELA TOTAL'!$F3444,product!A:A,0))</f>
        <v>Office Supplies</v>
      </c>
      <c r="L624" t="str">
        <f>INDEX(product!C:C,MATCH(F624,product!A:A,))</f>
        <v>Envelopes</v>
      </c>
      <c r="M624" t="str">
        <f>INDEX(product!D:D,MATCH(F624,product!A:A,))</f>
        <v>Staple envelope</v>
      </c>
    </row>
    <row r="625" spans="1:13" x14ac:dyDescent="0.25">
      <c r="A625" s="1" t="s">
        <v>3961</v>
      </c>
      <c r="B625" s="2">
        <v>43058</v>
      </c>
      <c r="C625" s="2">
        <v>43062</v>
      </c>
      <c r="D625" s="1" t="s">
        <v>19</v>
      </c>
      <c r="E625" s="1" t="s">
        <v>1107</v>
      </c>
      <c r="F625" s="1" t="s">
        <v>1804</v>
      </c>
      <c r="G625">
        <v>2504.7399999999998</v>
      </c>
      <c r="H625">
        <v>7</v>
      </c>
      <c r="I625">
        <v>0</v>
      </c>
      <c r="J625">
        <v>626.18499999999995</v>
      </c>
      <c r="K625" t="str">
        <f>INDEX(product!B:B,MATCH('TABELA TOTAL'!$F3445,product!A:A,0))</f>
        <v>Technology</v>
      </c>
      <c r="L625" t="str">
        <f>INDEX(product!C:C,MATCH(F625,product!A:A,))</f>
        <v>Appliances</v>
      </c>
      <c r="M625" t="str">
        <f>INDEX(product!D:D,MATCH(F625,product!A:A,))</f>
        <v>Hoover Shoulder Vac Commercial Portable Vacuum</v>
      </c>
    </row>
    <row r="626" spans="1:13" x14ac:dyDescent="0.25">
      <c r="A626" s="1" t="s">
        <v>4080</v>
      </c>
      <c r="B626" s="2">
        <v>43058</v>
      </c>
      <c r="C626" s="2">
        <v>43060</v>
      </c>
      <c r="D626" s="1" t="s">
        <v>79</v>
      </c>
      <c r="E626" s="1" t="s">
        <v>161</v>
      </c>
      <c r="F626" s="1" t="s">
        <v>2107</v>
      </c>
      <c r="G626">
        <v>718.11599999999999</v>
      </c>
      <c r="H626">
        <v>6</v>
      </c>
      <c r="I626">
        <v>0.3</v>
      </c>
      <c r="J626">
        <v>-71.811599999999999</v>
      </c>
      <c r="K626" t="str">
        <f>INDEX(product!B:B,MATCH('TABELA TOTAL'!$F3616,product!A:A,0))</f>
        <v>Office Supplies</v>
      </c>
      <c r="L626" t="str">
        <f>INDEX(product!C:C,MATCH(F626,product!A:A,))</f>
        <v>Tables</v>
      </c>
      <c r="M626" t="str">
        <f>INDEX(product!D:D,MATCH(F626,product!A:A,))</f>
        <v>Bush Andora Conference Table, Maple/Graphite Gray Finish</v>
      </c>
    </row>
    <row r="627" spans="1:13" x14ac:dyDescent="0.25">
      <c r="A627" s="1" t="s">
        <v>4080</v>
      </c>
      <c r="B627" s="2">
        <v>43058</v>
      </c>
      <c r="C627" s="2">
        <v>43060</v>
      </c>
      <c r="D627" s="1" t="s">
        <v>79</v>
      </c>
      <c r="E627" s="1" t="s">
        <v>161</v>
      </c>
      <c r="F627" s="1" t="s">
        <v>2373</v>
      </c>
      <c r="G627">
        <v>31.776</v>
      </c>
      <c r="H627">
        <v>4</v>
      </c>
      <c r="I627">
        <v>0.2</v>
      </c>
      <c r="J627">
        <v>8.7384000000000004</v>
      </c>
      <c r="K627" t="str">
        <f>INDEX(product!B:B,MATCH('TABELA TOTAL'!$F3617,product!A:A,0))</f>
        <v>Technology</v>
      </c>
      <c r="L627" t="str">
        <f>INDEX(product!C:C,MATCH(F627,product!A:A,))</f>
        <v>Art</v>
      </c>
      <c r="M627" t="str">
        <f>INDEX(product!D:D,MATCH(F627,product!A:A,))</f>
        <v>Peel-Off China Markers</v>
      </c>
    </row>
    <row r="628" spans="1:13" x14ac:dyDescent="0.25">
      <c r="A628" s="1" t="s">
        <v>4421</v>
      </c>
      <c r="B628" s="2">
        <v>43058</v>
      </c>
      <c r="C628" s="2">
        <v>43062</v>
      </c>
      <c r="D628" s="1" t="s">
        <v>19</v>
      </c>
      <c r="E628" s="1" t="s">
        <v>4401</v>
      </c>
      <c r="F628" s="1" t="s">
        <v>591</v>
      </c>
      <c r="G628">
        <v>25.06</v>
      </c>
      <c r="H628">
        <v>7</v>
      </c>
      <c r="I628">
        <v>0</v>
      </c>
      <c r="J628">
        <v>12.53</v>
      </c>
      <c r="K628" t="str">
        <f>INDEX(product!B:B,MATCH('TABELA TOTAL'!$F4139,product!A:A,0))</f>
        <v>Office Supplies</v>
      </c>
      <c r="L628" t="str">
        <f>INDEX(product!C:C,MATCH(F628,product!A:A,))</f>
        <v>Fasteners</v>
      </c>
      <c r="M628" t="str">
        <f>INDEX(product!D:D,MATCH(F628,product!A:A,))</f>
        <v>OIC Binder Clips</v>
      </c>
    </row>
    <row r="629" spans="1:13" x14ac:dyDescent="0.25">
      <c r="A629" s="1" t="s">
        <v>5143</v>
      </c>
      <c r="B629" s="2">
        <v>43058</v>
      </c>
      <c r="C629" s="2">
        <v>43060</v>
      </c>
      <c r="D629" s="1" t="s">
        <v>79</v>
      </c>
      <c r="E629" s="1" t="s">
        <v>4202</v>
      </c>
      <c r="F629" s="1" t="s">
        <v>2747</v>
      </c>
      <c r="G629">
        <v>191.05799999999999</v>
      </c>
      <c r="H629">
        <v>3</v>
      </c>
      <c r="I629">
        <v>0.3</v>
      </c>
      <c r="J629">
        <v>-46.399799999999999</v>
      </c>
      <c r="K629" t="str">
        <f>INDEX(product!B:B,MATCH('TABELA TOTAL'!$F5310,product!A:A,0))</f>
        <v>Office Supplies</v>
      </c>
      <c r="L629" t="str">
        <f>INDEX(product!C:C,MATCH(F629,product!A:A,))</f>
        <v>Chairs</v>
      </c>
      <c r="M629" t="str">
        <f>INDEX(product!D:D,MATCH(F629,product!A:A,))</f>
        <v>Global Wood Trimmed Manager's Task Chair, Khaki</v>
      </c>
    </row>
    <row r="630" spans="1:13" x14ac:dyDescent="0.25">
      <c r="A630" s="1" t="s">
        <v>5143</v>
      </c>
      <c r="B630" s="2">
        <v>43058</v>
      </c>
      <c r="C630" s="2">
        <v>43060</v>
      </c>
      <c r="D630" s="1" t="s">
        <v>79</v>
      </c>
      <c r="E630" s="1" t="s">
        <v>4202</v>
      </c>
      <c r="F630" s="1" t="s">
        <v>5144</v>
      </c>
      <c r="G630">
        <v>13.04</v>
      </c>
      <c r="H630">
        <v>5</v>
      </c>
      <c r="I630">
        <v>0.2</v>
      </c>
      <c r="J630">
        <v>3.9119999999999999</v>
      </c>
      <c r="K630" t="str">
        <f>INDEX(product!B:B,MATCH('TABELA TOTAL'!$F5311,product!A:A,0))</f>
        <v>Office Supplies</v>
      </c>
      <c r="L630" t="str">
        <f>INDEX(product!C:C,MATCH(F630,product!A:A,))</f>
        <v>Art</v>
      </c>
      <c r="M630" t="str">
        <f>INDEX(product!D:D,MATCH(F630,product!A:A,))</f>
        <v>Avery Hi-Liter GlideStik Fluorescent Highlighter, Yellow Ink</v>
      </c>
    </row>
    <row r="631" spans="1:13" x14ac:dyDescent="0.25">
      <c r="A631" s="1" t="s">
        <v>5143</v>
      </c>
      <c r="B631" s="2">
        <v>43058</v>
      </c>
      <c r="C631" s="2">
        <v>43060</v>
      </c>
      <c r="D631" s="1" t="s">
        <v>79</v>
      </c>
      <c r="E631" s="1" t="s">
        <v>4202</v>
      </c>
      <c r="F631" s="1" t="s">
        <v>899</v>
      </c>
      <c r="G631">
        <v>1525.1880000000001</v>
      </c>
      <c r="H631">
        <v>6</v>
      </c>
      <c r="I631">
        <v>0.8</v>
      </c>
      <c r="J631">
        <v>-2287.7820000000002</v>
      </c>
      <c r="K631" t="str">
        <f>INDEX(product!B:B,MATCH('TABELA TOTAL'!$F5312,product!A:A,0))</f>
        <v>Office Supplies</v>
      </c>
      <c r="L631" t="str">
        <f>INDEX(product!C:C,MATCH(F631,product!A:A,))</f>
        <v>Binders</v>
      </c>
      <c r="M631" t="str">
        <f>INDEX(product!D:D,MATCH(F631,product!A:A,))</f>
        <v>Fellowes PB500 Electric Punch Plastic Comb Binding Machine with Manual Bind</v>
      </c>
    </row>
    <row r="632" spans="1:13" x14ac:dyDescent="0.25">
      <c r="A632" s="1" t="s">
        <v>5317</v>
      </c>
      <c r="B632" s="2">
        <v>43058</v>
      </c>
      <c r="C632" s="2">
        <v>43064</v>
      </c>
      <c r="D632" s="1" t="s">
        <v>19</v>
      </c>
      <c r="E632" s="1" t="s">
        <v>1671</v>
      </c>
      <c r="F632" s="1" t="s">
        <v>1452</v>
      </c>
      <c r="G632">
        <v>59.912999999999997</v>
      </c>
      <c r="H632">
        <v>7</v>
      </c>
      <c r="I632">
        <v>0.7</v>
      </c>
      <c r="J632">
        <v>-45.933300000000003</v>
      </c>
      <c r="K632" t="str">
        <f>INDEX(product!B:B,MATCH('TABELA TOTAL'!$F5595,product!A:A,0))</f>
        <v>Office Supplies</v>
      </c>
      <c r="L632" t="str">
        <f>INDEX(product!C:C,MATCH(F632,product!A:A,))</f>
        <v>Binders</v>
      </c>
      <c r="M632" t="str">
        <f>INDEX(product!D:D,MATCH(F632,product!A:A,))</f>
        <v>Lock-Up Easel 'Spel-Binder'</v>
      </c>
    </row>
    <row r="633" spans="1:13" x14ac:dyDescent="0.25">
      <c r="A633" s="1" t="s">
        <v>5508</v>
      </c>
      <c r="B633" s="2">
        <v>43058</v>
      </c>
      <c r="C633" s="2">
        <v>43061</v>
      </c>
      <c r="D633" s="1" t="s">
        <v>11</v>
      </c>
      <c r="E633" s="1" t="s">
        <v>2901</v>
      </c>
      <c r="F633" s="1" t="s">
        <v>2845</v>
      </c>
      <c r="G633">
        <v>22.96</v>
      </c>
      <c r="H633">
        <v>7</v>
      </c>
      <c r="I633">
        <v>0</v>
      </c>
      <c r="J633">
        <v>6.6584000000000003</v>
      </c>
      <c r="K633" t="str">
        <f>INDEX(product!B:B,MATCH('TABELA TOTAL'!$F5926,product!A:A,0))</f>
        <v>Office Supplies</v>
      </c>
      <c r="L633" t="str">
        <f>INDEX(product!C:C,MATCH(F633,product!A:A,))</f>
        <v>Art</v>
      </c>
      <c r="M633" t="str">
        <f>INDEX(product!D:D,MATCH(F633,product!A:A,))</f>
        <v>Newell 349</v>
      </c>
    </row>
    <row r="634" spans="1:13" x14ac:dyDescent="0.25">
      <c r="A634" s="1" t="s">
        <v>6055</v>
      </c>
      <c r="B634" s="2">
        <v>43058</v>
      </c>
      <c r="C634" s="2">
        <v>43058</v>
      </c>
      <c r="D634" s="1" t="s">
        <v>654</v>
      </c>
      <c r="E634" s="1" t="s">
        <v>1823</v>
      </c>
      <c r="F634" s="1" t="s">
        <v>2530</v>
      </c>
      <c r="G634">
        <v>58.408000000000001</v>
      </c>
      <c r="H634">
        <v>7</v>
      </c>
      <c r="I634">
        <v>0.2</v>
      </c>
      <c r="J634">
        <v>18.252500000000001</v>
      </c>
      <c r="K634" t="str">
        <f>INDEX(product!B:B,MATCH('TABELA TOTAL'!$F6951,product!A:A,0))</f>
        <v>Furniture</v>
      </c>
      <c r="L634" t="str">
        <f>INDEX(product!C:C,MATCH(F634,product!A:A,))</f>
        <v>Binders</v>
      </c>
      <c r="M634" t="str">
        <f>INDEX(product!D:D,MATCH(F634,product!A:A,))</f>
        <v>Acco Data Flex Cable Posts For Top &amp; Bottom Load Binders, 6" Capacity</v>
      </c>
    </row>
    <row r="635" spans="1:13" x14ac:dyDescent="0.25">
      <c r="A635" s="1" t="s">
        <v>6055</v>
      </c>
      <c r="B635" s="2">
        <v>43058</v>
      </c>
      <c r="C635" s="2">
        <v>43058</v>
      </c>
      <c r="D635" s="1" t="s">
        <v>654</v>
      </c>
      <c r="E635" s="1" t="s">
        <v>1823</v>
      </c>
      <c r="F635" s="1" t="s">
        <v>2100</v>
      </c>
      <c r="G635">
        <v>79.974000000000004</v>
      </c>
      <c r="H635">
        <v>3</v>
      </c>
      <c r="I635">
        <v>0.4</v>
      </c>
      <c r="J635">
        <v>-29.323799999999999</v>
      </c>
      <c r="K635" t="str">
        <f>INDEX(product!B:B,MATCH('TABELA TOTAL'!$F6952,product!A:A,0))</f>
        <v>Office Supplies</v>
      </c>
      <c r="L635" t="str">
        <f>INDEX(product!C:C,MATCH(F635,product!A:A,))</f>
        <v>Tables</v>
      </c>
      <c r="M635" t="str">
        <f>INDEX(product!D:D,MATCH(F635,product!A:A,))</f>
        <v>Hon 61000 Series Interactive Training Tables</v>
      </c>
    </row>
    <row r="636" spans="1:13" x14ac:dyDescent="0.25">
      <c r="A636" s="1" t="s">
        <v>2410</v>
      </c>
      <c r="B636" s="2">
        <v>43057</v>
      </c>
      <c r="C636" s="2">
        <v>43060</v>
      </c>
      <c r="D636" s="1" t="s">
        <v>79</v>
      </c>
      <c r="E636" s="1" t="s">
        <v>2411</v>
      </c>
      <c r="F636" s="1" t="s">
        <v>182</v>
      </c>
      <c r="G636">
        <v>169.68</v>
      </c>
      <c r="H636">
        <v>6</v>
      </c>
      <c r="I636">
        <v>0</v>
      </c>
      <c r="J636">
        <v>45.813600000000001</v>
      </c>
      <c r="K636" t="str">
        <f>INDEX(product!B:B,MATCH('TABELA TOTAL'!$F1654,product!A:A,0))</f>
        <v>Office Supplies</v>
      </c>
      <c r="L636" t="str">
        <f>INDEX(product!C:C,MATCH(F636,product!A:A,))</f>
        <v>Storage</v>
      </c>
      <c r="M636" t="str">
        <f>INDEX(product!D:D,MATCH(F636,product!A:A,))</f>
        <v>Eldon Portable Mobile Manager</v>
      </c>
    </row>
    <row r="637" spans="1:13" x14ac:dyDescent="0.25">
      <c r="A637" s="1" t="s">
        <v>2410</v>
      </c>
      <c r="B637" s="2">
        <v>43057</v>
      </c>
      <c r="C637" s="2">
        <v>43060</v>
      </c>
      <c r="D637" s="1" t="s">
        <v>79</v>
      </c>
      <c r="E637" s="1" t="s">
        <v>2411</v>
      </c>
      <c r="F637" s="1" t="s">
        <v>447</v>
      </c>
      <c r="G637">
        <v>132.52000000000001</v>
      </c>
      <c r="H637">
        <v>4</v>
      </c>
      <c r="I637">
        <v>0</v>
      </c>
      <c r="J637">
        <v>54.333199999999998</v>
      </c>
      <c r="K637" t="str">
        <f>INDEX(product!B:B,MATCH('TABELA TOTAL'!$F1655,product!A:A,0))</f>
        <v>Office Supplies</v>
      </c>
      <c r="L637" t="str">
        <f>INDEX(product!C:C,MATCH(F637,product!A:A,))</f>
        <v>Accessories</v>
      </c>
      <c r="M637" t="str">
        <f>INDEX(product!D:D,MATCH(F637,product!A:A,))</f>
        <v>Logitech P710e Mobile Speakerphone</v>
      </c>
    </row>
    <row r="638" spans="1:13" x14ac:dyDescent="0.25">
      <c r="A638" s="1" t="s">
        <v>2410</v>
      </c>
      <c r="B638" s="2">
        <v>43057</v>
      </c>
      <c r="C638" s="2">
        <v>43060</v>
      </c>
      <c r="D638" s="1" t="s">
        <v>79</v>
      </c>
      <c r="E638" s="1" t="s">
        <v>2411</v>
      </c>
      <c r="F638" s="1" t="s">
        <v>2412</v>
      </c>
      <c r="G638">
        <v>2.96</v>
      </c>
      <c r="H638">
        <v>2</v>
      </c>
      <c r="I638">
        <v>0</v>
      </c>
      <c r="J638">
        <v>1.4208000000000001</v>
      </c>
      <c r="K638" t="str">
        <f>INDEX(product!B:B,MATCH('TABELA TOTAL'!$F1656,product!A:A,0))</f>
        <v>Office Supplies</v>
      </c>
      <c r="L638" t="str">
        <f>INDEX(product!C:C,MATCH(F638,product!A:A,))</f>
        <v>Fasteners</v>
      </c>
      <c r="M638" t="str">
        <f>INDEX(product!D:D,MATCH(F638,product!A:A,))</f>
        <v>Binder Clips by OIC</v>
      </c>
    </row>
    <row r="639" spans="1:13" x14ac:dyDescent="0.25">
      <c r="A639" s="1" t="s">
        <v>2410</v>
      </c>
      <c r="B639" s="2">
        <v>43057</v>
      </c>
      <c r="C639" s="2">
        <v>43060</v>
      </c>
      <c r="D639" s="1" t="s">
        <v>79</v>
      </c>
      <c r="E639" s="1" t="s">
        <v>2411</v>
      </c>
      <c r="F639" s="1" t="s">
        <v>2413</v>
      </c>
      <c r="G639">
        <v>8.4480000000000004</v>
      </c>
      <c r="H639">
        <v>2</v>
      </c>
      <c r="I639">
        <v>0.2</v>
      </c>
      <c r="J639">
        <v>2.9567999999999999</v>
      </c>
      <c r="K639" t="str">
        <f>INDEX(product!B:B,MATCH('TABELA TOTAL'!$F1657,product!A:A,0))</f>
        <v>Technology</v>
      </c>
      <c r="L639" t="str">
        <f>INDEX(product!C:C,MATCH(F639,product!A:A,))</f>
        <v>Binders</v>
      </c>
      <c r="M639" t="str">
        <f>INDEX(product!D:D,MATCH(F639,product!A:A,))</f>
        <v>Wilson Jones 1" Hanging DublLock Ring Binders</v>
      </c>
    </row>
    <row r="640" spans="1:13" x14ac:dyDescent="0.25">
      <c r="A640" s="1" t="s">
        <v>2410</v>
      </c>
      <c r="B640" s="2">
        <v>43057</v>
      </c>
      <c r="C640" s="2">
        <v>43060</v>
      </c>
      <c r="D640" s="1" t="s">
        <v>79</v>
      </c>
      <c r="E640" s="1" t="s">
        <v>2411</v>
      </c>
      <c r="F640" s="1" t="s">
        <v>1943</v>
      </c>
      <c r="G640">
        <v>95.94</v>
      </c>
      <c r="H640">
        <v>3</v>
      </c>
      <c r="I640">
        <v>0</v>
      </c>
      <c r="J640">
        <v>9.5939999999999994</v>
      </c>
      <c r="K640" t="str">
        <f>INDEX(product!B:B,MATCH('TABELA TOTAL'!$F1658,product!A:A,0))</f>
        <v>Office Supplies</v>
      </c>
      <c r="L640" t="str">
        <f>INDEX(product!C:C,MATCH(F640,product!A:A,))</f>
        <v>Storage</v>
      </c>
      <c r="M640" t="str">
        <f>INDEX(product!D:D,MATCH(F640,product!A:A,))</f>
        <v>Fellowes Bankers Box Stor/Drawer Steel Plus</v>
      </c>
    </row>
    <row r="641" spans="1:13" x14ac:dyDescent="0.25">
      <c r="A641" s="1" t="s">
        <v>2800</v>
      </c>
      <c r="B641" s="2">
        <v>43057</v>
      </c>
      <c r="C641" s="2">
        <v>43062</v>
      </c>
      <c r="D641" s="1" t="s">
        <v>19</v>
      </c>
      <c r="E641" s="1" t="s">
        <v>2225</v>
      </c>
      <c r="F641" s="1" t="s">
        <v>1968</v>
      </c>
      <c r="G641">
        <v>38.863999999999997</v>
      </c>
      <c r="H641">
        <v>7</v>
      </c>
      <c r="I641">
        <v>0.2</v>
      </c>
      <c r="J641">
        <v>7.7728000000000002</v>
      </c>
      <c r="K641" t="str">
        <f>INDEX(product!B:B,MATCH('TABELA TOTAL'!$F2045,product!A:A,0))</f>
        <v>Technology</v>
      </c>
      <c r="L641" t="str">
        <f>INDEX(product!C:C,MATCH(F641,product!A:A,))</f>
        <v>Art</v>
      </c>
      <c r="M641" t="str">
        <f>INDEX(product!D:D,MATCH(F641,product!A:A,))</f>
        <v>BIC Liqua Brite Liner</v>
      </c>
    </row>
    <row r="642" spans="1:13" x14ac:dyDescent="0.25">
      <c r="A642" s="1" t="s">
        <v>3597</v>
      </c>
      <c r="B642" s="2">
        <v>43057</v>
      </c>
      <c r="C642" s="2">
        <v>43063</v>
      </c>
      <c r="D642" s="1" t="s">
        <v>19</v>
      </c>
      <c r="E642" s="1" t="s">
        <v>2169</v>
      </c>
      <c r="F642" s="1" t="s">
        <v>1299</v>
      </c>
      <c r="G642">
        <v>19.760000000000002</v>
      </c>
      <c r="H642">
        <v>4</v>
      </c>
      <c r="I642">
        <v>0</v>
      </c>
      <c r="J642">
        <v>8.2992000000000008</v>
      </c>
      <c r="K642" t="str">
        <f>INDEX(product!B:B,MATCH('TABELA TOTAL'!$F2931,product!A:A,0))</f>
        <v>Office Supplies</v>
      </c>
      <c r="L642" t="str">
        <f>INDEX(product!C:C,MATCH(F642,product!A:A,))</f>
        <v>Furnishings</v>
      </c>
      <c r="M642" t="str">
        <f>INDEX(product!D:D,MATCH(F642,product!A:A,))</f>
        <v>C-Line Magnetic Cubicle Keepers, Clear Polypropylene</v>
      </c>
    </row>
    <row r="643" spans="1:13" x14ac:dyDescent="0.25">
      <c r="A643" s="1" t="s">
        <v>4297</v>
      </c>
      <c r="B643" s="2">
        <v>43057</v>
      </c>
      <c r="C643" s="2">
        <v>43062</v>
      </c>
      <c r="D643" s="1" t="s">
        <v>19</v>
      </c>
      <c r="E643" s="1" t="s">
        <v>2899</v>
      </c>
      <c r="F643" s="1" t="s">
        <v>3722</v>
      </c>
      <c r="G643">
        <v>44.384</v>
      </c>
      <c r="H643">
        <v>1</v>
      </c>
      <c r="I643">
        <v>0.2</v>
      </c>
      <c r="J643">
        <v>15.5344</v>
      </c>
      <c r="K643" t="str">
        <f>INDEX(product!B:B,MATCH('TABELA TOTAL'!$F3947,product!A:A,0))</f>
        <v>Office Supplies</v>
      </c>
      <c r="L643" t="str">
        <f>INDEX(product!C:C,MATCH(F643,product!A:A,))</f>
        <v>Paper</v>
      </c>
      <c r="M643" t="str">
        <f>INDEX(product!D:D,MATCH(F643,product!A:A,))</f>
        <v>Xerox 194</v>
      </c>
    </row>
    <row r="644" spans="1:13" x14ac:dyDescent="0.25">
      <c r="A644" s="1" t="s">
        <v>4297</v>
      </c>
      <c r="B644" s="2">
        <v>43057</v>
      </c>
      <c r="C644" s="2">
        <v>43062</v>
      </c>
      <c r="D644" s="1" t="s">
        <v>19</v>
      </c>
      <c r="E644" s="1" t="s">
        <v>2899</v>
      </c>
      <c r="F644" s="1" t="s">
        <v>657</v>
      </c>
      <c r="G644">
        <v>2.944</v>
      </c>
      <c r="H644">
        <v>1</v>
      </c>
      <c r="I644">
        <v>0.2</v>
      </c>
      <c r="J644">
        <v>-0.66239999999999999</v>
      </c>
      <c r="K644" t="str">
        <f>INDEX(product!B:B,MATCH('TABELA TOTAL'!$F3948,product!A:A,0))</f>
        <v>Furniture</v>
      </c>
      <c r="L644" t="str">
        <f>INDEX(product!C:C,MATCH(F644,product!A:A,))</f>
        <v>Supplies</v>
      </c>
      <c r="M644" t="str">
        <f>INDEX(product!D:D,MATCH(F644,product!A:A,))</f>
        <v>Staple remover</v>
      </c>
    </row>
    <row r="645" spans="1:13" x14ac:dyDescent="0.25">
      <c r="A645" s="1" t="s">
        <v>5407</v>
      </c>
      <c r="B645" s="2">
        <v>43057</v>
      </c>
      <c r="C645" s="2">
        <v>43061</v>
      </c>
      <c r="D645" s="1" t="s">
        <v>19</v>
      </c>
      <c r="E645" s="1" t="s">
        <v>239</v>
      </c>
      <c r="F645" s="1" t="s">
        <v>2872</v>
      </c>
      <c r="G645">
        <v>74.95</v>
      </c>
      <c r="H645">
        <v>5</v>
      </c>
      <c r="I645">
        <v>0</v>
      </c>
      <c r="J645">
        <v>36.725499999999997</v>
      </c>
      <c r="K645" t="str">
        <f>INDEX(product!B:B,MATCH('TABELA TOTAL'!$F5751,product!A:A,0))</f>
        <v>Office Supplies</v>
      </c>
      <c r="L645" t="str">
        <f>INDEX(product!C:C,MATCH(F645,product!A:A,))</f>
        <v>Phones</v>
      </c>
      <c r="M645" t="str">
        <f>INDEX(product!D:D,MATCH(F645,product!A:A,))</f>
        <v>Belkin SportFit Armband For iPhone 5s/5c, Fuchsia</v>
      </c>
    </row>
    <row r="646" spans="1:13" x14ac:dyDescent="0.25">
      <c r="A646" s="1" t="s">
        <v>6574</v>
      </c>
      <c r="B646" s="2">
        <v>43057</v>
      </c>
      <c r="C646" s="2">
        <v>43062</v>
      </c>
      <c r="D646" s="1" t="s">
        <v>11</v>
      </c>
      <c r="E646" s="1" t="s">
        <v>184</v>
      </c>
      <c r="F646" s="1" t="s">
        <v>3823</v>
      </c>
      <c r="G646">
        <v>81.36</v>
      </c>
      <c r="H646">
        <v>5</v>
      </c>
      <c r="I646">
        <v>0.2</v>
      </c>
      <c r="J646">
        <v>-19.323</v>
      </c>
      <c r="K646" t="str">
        <f>INDEX(product!B:B,MATCH('TABELA TOTAL'!$F7963,product!A:A,0))</f>
        <v>Office Supplies</v>
      </c>
      <c r="L646" t="str">
        <f>INDEX(product!C:C,MATCH(F646,product!A:A,))</f>
        <v>Storage</v>
      </c>
      <c r="M646" t="str">
        <f>INDEX(product!D:D,MATCH(F646,product!A:A,))</f>
        <v>Tennsco Commercial Shelving</v>
      </c>
    </row>
    <row r="647" spans="1:13" x14ac:dyDescent="0.25">
      <c r="A647" s="1" t="s">
        <v>6574</v>
      </c>
      <c r="B647" s="2">
        <v>43057</v>
      </c>
      <c r="C647" s="2">
        <v>43062</v>
      </c>
      <c r="D647" s="1" t="s">
        <v>11</v>
      </c>
      <c r="E647" s="1" t="s">
        <v>184</v>
      </c>
      <c r="F647" s="1" t="s">
        <v>1396</v>
      </c>
      <c r="G647">
        <v>20.231999999999999</v>
      </c>
      <c r="H647">
        <v>8</v>
      </c>
      <c r="I647">
        <v>0.7</v>
      </c>
      <c r="J647">
        <v>-16.185600000000001</v>
      </c>
      <c r="K647" t="str">
        <f>INDEX(product!B:B,MATCH('TABELA TOTAL'!$F7964,product!A:A,0))</f>
        <v>Office Supplies</v>
      </c>
      <c r="L647" t="str">
        <f>INDEX(product!C:C,MATCH(F647,product!A:A,))</f>
        <v>Binders</v>
      </c>
      <c r="M647" t="str">
        <f>INDEX(product!D:D,MATCH(F647,product!A:A,))</f>
        <v>Ibico Plastic and Wire Spiral Binding Combs</v>
      </c>
    </row>
    <row r="648" spans="1:13" x14ac:dyDescent="0.25">
      <c r="A648" s="1" t="s">
        <v>6574</v>
      </c>
      <c r="B648" s="2">
        <v>43057</v>
      </c>
      <c r="C648" s="2">
        <v>43062</v>
      </c>
      <c r="D648" s="1" t="s">
        <v>11</v>
      </c>
      <c r="E648" s="1" t="s">
        <v>184</v>
      </c>
      <c r="F648" s="1" t="s">
        <v>346</v>
      </c>
      <c r="G648">
        <v>389.05599999999998</v>
      </c>
      <c r="H648">
        <v>4</v>
      </c>
      <c r="I648">
        <v>0.2</v>
      </c>
      <c r="J648">
        <v>48.631999999999998</v>
      </c>
      <c r="K648" t="str">
        <f>INDEX(product!B:B,MATCH('TABELA TOTAL'!$F7965,product!A:A,0))</f>
        <v>Office Supplies</v>
      </c>
      <c r="L648" t="str">
        <f>INDEX(product!C:C,MATCH(F648,product!A:A,))</f>
        <v>Appliances</v>
      </c>
      <c r="M648" t="str">
        <f>INDEX(product!D:D,MATCH(F648,product!A:A,))</f>
        <v>Acco 7-Outlet Masterpiece Power Center, Wihtout Fax/Phone Line Protection</v>
      </c>
    </row>
    <row r="649" spans="1:13" x14ac:dyDescent="0.25">
      <c r="A649" s="1" t="s">
        <v>6574</v>
      </c>
      <c r="B649" s="2">
        <v>43057</v>
      </c>
      <c r="C649" s="2">
        <v>43062</v>
      </c>
      <c r="D649" s="1" t="s">
        <v>11</v>
      </c>
      <c r="E649" s="1" t="s">
        <v>184</v>
      </c>
      <c r="F649" s="1" t="s">
        <v>3850</v>
      </c>
      <c r="G649">
        <v>20.736000000000001</v>
      </c>
      <c r="H649">
        <v>4</v>
      </c>
      <c r="I649">
        <v>0.2</v>
      </c>
      <c r="J649">
        <v>7.2576000000000001</v>
      </c>
      <c r="K649" t="str">
        <f>INDEX(product!B:B,MATCH('TABELA TOTAL'!$F7966,product!A:A,0))</f>
        <v>Furniture</v>
      </c>
      <c r="L649" t="str">
        <f>INDEX(product!C:C,MATCH(F649,product!A:A,))</f>
        <v>Paper</v>
      </c>
      <c r="M649" t="str">
        <f>INDEX(product!D:D,MATCH(F649,product!A:A,))</f>
        <v>Xerox 221</v>
      </c>
    </row>
    <row r="650" spans="1:13" x14ac:dyDescent="0.25">
      <c r="A650" s="1" t="s">
        <v>6574</v>
      </c>
      <c r="B650" s="2">
        <v>43057</v>
      </c>
      <c r="C650" s="2">
        <v>43062</v>
      </c>
      <c r="D650" s="1" t="s">
        <v>11</v>
      </c>
      <c r="E650" s="1" t="s">
        <v>184</v>
      </c>
      <c r="F650" s="1" t="s">
        <v>2634</v>
      </c>
      <c r="G650">
        <v>41.472000000000001</v>
      </c>
      <c r="H650">
        <v>8</v>
      </c>
      <c r="I650">
        <v>0.2</v>
      </c>
      <c r="J650">
        <v>14.5152</v>
      </c>
      <c r="K650" t="str">
        <f>INDEX(product!B:B,MATCH('TABELA TOTAL'!$F7967,product!A:A,0))</f>
        <v>Furniture</v>
      </c>
      <c r="L650" t="str">
        <f>INDEX(product!C:C,MATCH(F650,product!A:A,))</f>
        <v>Paper</v>
      </c>
      <c r="M650" t="str">
        <f>INDEX(product!D:D,MATCH(F650,product!A:A,))</f>
        <v>Xerox 211</v>
      </c>
    </row>
    <row r="651" spans="1:13" x14ac:dyDescent="0.25">
      <c r="A651" s="1" t="s">
        <v>6646</v>
      </c>
      <c r="B651" s="2">
        <v>43057</v>
      </c>
      <c r="C651" s="2">
        <v>43062</v>
      </c>
      <c r="D651" s="1" t="s">
        <v>19</v>
      </c>
      <c r="E651" s="1" t="s">
        <v>4006</v>
      </c>
      <c r="F651" s="1" t="s">
        <v>5361</v>
      </c>
      <c r="G651">
        <v>55.584000000000003</v>
      </c>
      <c r="H651">
        <v>6</v>
      </c>
      <c r="I651">
        <v>0.2</v>
      </c>
      <c r="J651">
        <v>20.844000000000001</v>
      </c>
      <c r="K651" t="str">
        <f>INDEX(product!B:B,MATCH('TABELA TOTAL'!$F8111,product!A:A,0))</f>
        <v>Office Supplies</v>
      </c>
      <c r="L651" t="str">
        <f>INDEX(product!C:C,MATCH(F651,product!A:A,))</f>
        <v>Envelopes</v>
      </c>
      <c r="M651" t="str">
        <f>INDEX(product!D:D,MATCH(F651,product!A:A,))</f>
        <v>Peel &amp; Seel Recycled Catalog Envelopes, Brown</v>
      </c>
    </row>
    <row r="652" spans="1:13" x14ac:dyDescent="0.25">
      <c r="A652" s="1" t="s">
        <v>6646</v>
      </c>
      <c r="B652" s="2">
        <v>43057</v>
      </c>
      <c r="C652" s="2">
        <v>43062</v>
      </c>
      <c r="D652" s="1" t="s">
        <v>19</v>
      </c>
      <c r="E652" s="1" t="s">
        <v>4006</v>
      </c>
      <c r="F652" s="1" t="s">
        <v>3601</v>
      </c>
      <c r="G652">
        <v>127.386</v>
      </c>
      <c r="H652">
        <v>2</v>
      </c>
      <c r="I652">
        <v>0.3</v>
      </c>
      <c r="J652">
        <v>-25.4772</v>
      </c>
      <c r="K652" t="str">
        <f>INDEX(product!B:B,MATCH('TABELA TOTAL'!$F8112,product!A:A,0))</f>
        <v>Office Supplies</v>
      </c>
      <c r="L652" t="str">
        <f>INDEX(product!C:C,MATCH(F652,product!A:A,))</f>
        <v>Chairs</v>
      </c>
      <c r="M652" t="str">
        <f>INDEX(product!D:D,MATCH(F652,product!A:A,))</f>
        <v>Global Highback Leather Tilter in Burgundy</v>
      </c>
    </row>
    <row r="653" spans="1:13" x14ac:dyDescent="0.25">
      <c r="A653" s="1" t="s">
        <v>7145</v>
      </c>
      <c r="B653" s="2">
        <v>43057</v>
      </c>
      <c r="C653" s="2">
        <v>43057</v>
      </c>
      <c r="D653" s="1" t="s">
        <v>654</v>
      </c>
      <c r="E653" s="1" t="s">
        <v>1059</v>
      </c>
      <c r="F653" s="1" t="s">
        <v>841</v>
      </c>
      <c r="G653">
        <v>92.52</v>
      </c>
      <c r="H653">
        <v>6</v>
      </c>
      <c r="I653">
        <v>0</v>
      </c>
      <c r="J653">
        <v>24.980399999999999</v>
      </c>
      <c r="K653" t="str">
        <f>INDEX(product!B:B,MATCH('TABELA TOTAL'!$F9007,product!A:A,0))</f>
        <v>Office Supplies</v>
      </c>
      <c r="L653" t="str">
        <f>INDEX(product!C:C,MATCH(F653,product!A:A,))</f>
        <v>Storage</v>
      </c>
      <c r="M653" t="str">
        <f>INDEX(product!D:D,MATCH(F653,product!A:A,))</f>
        <v>Decoflex Hanging Personal Folder File, Blue</v>
      </c>
    </row>
    <row r="654" spans="1:13" x14ac:dyDescent="0.25">
      <c r="A654" s="1" t="s">
        <v>7145</v>
      </c>
      <c r="B654" s="2">
        <v>43057</v>
      </c>
      <c r="C654" s="2">
        <v>43057</v>
      </c>
      <c r="D654" s="1" t="s">
        <v>654</v>
      </c>
      <c r="E654" s="1" t="s">
        <v>1059</v>
      </c>
      <c r="F654" s="1" t="s">
        <v>247</v>
      </c>
      <c r="G654">
        <v>37.76</v>
      </c>
      <c r="H654">
        <v>1</v>
      </c>
      <c r="I654">
        <v>0</v>
      </c>
      <c r="J654">
        <v>10.572800000000001</v>
      </c>
      <c r="K654" t="str">
        <f>INDEX(product!B:B,MATCH('TABELA TOTAL'!$F9008,product!A:A,0))</f>
        <v>Office Supplies</v>
      </c>
      <c r="L654" t="str">
        <f>INDEX(product!C:C,MATCH(F654,product!A:A,))</f>
        <v>Storage</v>
      </c>
      <c r="M654" t="str">
        <f>INDEX(product!D:D,MATCH(F654,product!A:A,))</f>
        <v>Companion Letter/Legal File, Black</v>
      </c>
    </row>
    <row r="655" spans="1:13" x14ac:dyDescent="0.25">
      <c r="A655" s="1" t="s">
        <v>7145</v>
      </c>
      <c r="B655" s="2">
        <v>43057</v>
      </c>
      <c r="C655" s="2">
        <v>43057</v>
      </c>
      <c r="D655" s="1" t="s">
        <v>654</v>
      </c>
      <c r="E655" s="1" t="s">
        <v>1059</v>
      </c>
      <c r="F655" s="1" t="s">
        <v>4531</v>
      </c>
      <c r="G655">
        <v>7.38</v>
      </c>
      <c r="H655">
        <v>2</v>
      </c>
      <c r="I655">
        <v>0</v>
      </c>
      <c r="J655">
        <v>3.4685999999999999</v>
      </c>
      <c r="K655" t="str">
        <f>INDEX(product!B:B,MATCH('TABELA TOTAL'!$F9009,product!A:A,0))</f>
        <v>Furniture</v>
      </c>
      <c r="L655" t="str">
        <f>INDEX(product!C:C,MATCH(F655,product!A:A,))</f>
        <v>Labels</v>
      </c>
      <c r="M655" t="str">
        <f>INDEX(product!D:D,MATCH(F655,product!A:A,))</f>
        <v>Avery 487</v>
      </c>
    </row>
    <row r="656" spans="1:13" x14ac:dyDescent="0.25">
      <c r="A656" s="1" t="s">
        <v>7145</v>
      </c>
      <c r="B656" s="2">
        <v>43057</v>
      </c>
      <c r="C656" s="2">
        <v>43057</v>
      </c>
      <c r="D656" s="1" t="s">
        <v>654</v>
      </c>
      <c r="E656" s="1" t="s">
        <v>1059</v>
      </c>
      <c r="F656" s="1" t="s">
        <v>797</v>
      </c>
      <c r="G656">
        <v>5.82</v>
      </c>
      <c r="H656">
        <v>2</v>
      </c>
      <c r="I656">
        <v>0</v>
      </c>
      <c r="J656">
        <v>2.7353999999999998</v>
      </c>
      <c r="K656" t="str">
        <f>INDEX(product!B:B,MATCH('TABELA TOTAL'!$F9010,product!A:A,0))</f>
        <v>Office Supplies</v>
      </c>
      <c r="L656" t="str">
        <f>INDEX(product!C:C,MATCH(F656,product!A:A,))</f>
        <v>Furnishings</v>
      </c>
      <c r="M656" t="str">
        <f>INDEX(product!D:D,MATCH(F656,product!A:A,))</f>
        <v>GE General Purpose, Extra Long Life, Showcase &amp; Floodlight Incandescent Bulbs</v>
      </c>
    </row>
    <row r="657" spans="1:13" x14ac:dyDescent="0.25">
      <c r="A657" s="1" t="s">
        <v>3036</v>
      </c>
      <c r="B657" s="2">
        <v>43056</v>
      </c>
      <c r="C657" s="2">
        <v>43062</v>
      </c>
      <c r="D657" s="1" t="s">
        <v>19</v>
      </c>
      <c r="E657" s="1" t="s">
        <v>1779</v>
      </c>
      <c r="F657" s="1" t="s">
        <v>3037</v>
      </c>
      <c r="G657">
        <v>35.04</v>
      </c>
      <c r="H657">
        <v>2</v>
      </c>
      <c r="I657">
        <v>0</v>
      </c>
      <c r="J657">
        <v>12.263999999999999</v>
      </c>
      <c r="K657" t="str">
        <f>INDEX(product!B:B,MATCH('TABELA TOTAL'!$F2288,product!A:A,0))</f>
        <v>Office Supplies</v>
      </c>
      <c r="L657" t="str">
        <f>INDEX(product!C:C,MATCH(F657,product!A:A,))</f>
        <v>Appliances</v>
      </c>
      <c r="M657" t="str">
        <f>INDEX(product!D:D,MATCH(F657,product!A:A,))</f>
        <v>Bionaire 99.97% HEPA Air Cleaner</v>
      </c>
    </row>
    <row r="658" spans="1:13" x14ac:dyDescent="0.25">
      <c r="A658" s="1" t="s">
        <v>3524</v>
      </c>
      <c r="B658" s="2">
        <v>43056</v>
      </c>
      <c r="C658" s="2">
        <v>43059</v>
      </c>
      <c r="D658" s="1" t="s">
        <v>79</v>
      </c>
      <c r="E658" s="1" t="s">
        <v>853</v>
      </c>
      <c r="F658" s="1" t="s">
        <v>430</v>
      </c>
      <c r="G658">
        <v>50.94</v>
      </c>
      <c r="H658">
        <v>3</v>
      </c>
      <c r="I658">
        <v>0</v>
      </c>
      <c r="J658">
        <v>14.263199999999999</v>
      </c>
      <c r="K658" t="str">
        <f>INDEX(product!B:B,MATCH('TABELA TOTAL'!$F2847,product!A:A,0))</f>
        <v>Office Supplies</v>
      </c>
      <c r="L658" t="str">
        <f>INDEX(product!C:C,MATCH(F658,product!A:A,))</f>
        <v>Art</v>
      </c>
      <c r="M658" t="str">
        <f>INDEX(product!D:D,MATCH(F658,product!A:A,))</f>
        <v>Stanley Bostitch Contemporary Electric Pencil Sharpeners</v>
      </c>
    </row>
    <row r="659" spans="1:13" x14ac:dyDescent="0.25">
      <c r="A659" s="1" t="s">
        <v>3664</v>
      </c>
      <c r="B659" s="2">
        <v>43056</v>
      </c>
      <c r="C659" s="2">
        <v>43062</v>
      </c>
      <c r="D659" s="1" t="s">
        <v>19</v>
      </c>
      <c r="E659" s="1" t="s">
        <v>3665</v>
      </c>
      <c r="F659" s="1" t="s">
        <v>2969</v>
      </c>
      <c r="G659">
        <v>327.7328</v>
      </c>
      <c r="H659">
        <v>2</v>
      </c>
      <c r="I659">
        <v>0.32</v>
      </c>
      <c r="J659">
        <v>-14.4588</v>
      </c>
      <c r="K659" t="str">
        <f>INDEX(product!B:B,MATCH('TABELA TOTAL'!$F3025,product!A:A,0))</f>
        <v>Technology</v>
      </c>
      <c r="L659" t="str">
        <f>INDEX(product!C:C,MATCH(F659,product!A:A,))</f>
        <v>Bookcases</v>
      </c>
      <c r="M659" t="str">
        <f>INDEX(product!D:D,MATCH(F659,product!A:A,))</f>
        <v>Atlantic Metals Mobile 2-Shelf Bookcases, Custom Colors</v>
      </c>
    </row>
    <row r="660" spans="1:13" x14ac:dyDescent="0.25">
      <c r="A660" s="1" t="s">
        <v>4461</v>
      </c>
      <c r="B660" s="2">
        <v>43056</v>
      </c>
      <c r="C660" s="2">
        <v>43061</v>
      </c>
      <c r="D660" s="1" t="s">
        <v>19</v>
      </c>
      <c r="E660" s="1" t="s">
        <v>1478</v>
      </c>
      <c r="F660" s="1" t="s">
        <v>3328</v>
      </c>
      <c r="G660">
        <v>10499.97</v>
      </c>
      <c r="H660">
        <v>3</v>
      </c>
      <c r="I660">
        <v>0</v>
      </c>
      <c r="J660">
        <v>5039.9856</v>
      </c>
      <c r="K660" t="str">
        <f>INDEX(product!B:B,MATCH('TABELA TOTAL'!$F4192,product!A:A,0))</f>
        <v>Office Supplies</v>
      </c>
      <c r="L660" t="str">
        <f>INDEX(product!C:C,MATCH(F660,product!A:A,))</f>
        <v>Copiers</v>
      </c>
      <c r="M660" t="str">
        <f>INDEX(product!D:D,MATCH(F660,product!A:A,))</f>
        <v>Canon imageCLASS 2200 Advanced Copier</v>
      </c>
    </row>
    <row r="661" spans="1:13" x14ac:dyDescent="0.25">
      <c r="A661" s="1" t="s">
        <v>4986</v>
      </c>
      <c r="B661" s="2">
        <v>43056</v>
      </c>
      <c r="C661" s="2">
        <v>43060</v>
      </c>
      <c r="D661" s="1" t="s">
        <v>11</v>
      </c>
      <c r="E661" s="1" t="s">
        <v>1238</v>
      </c>
      <c r="F661" s="1" t="s">
        <v>1244</v>
      </c>
      <c r="G661">
        <v>239.96</v>
      </c>
      <c r="H661">
        <v>5</v>
      </c>
      <c r="I661">
        <v>0.2</v>
      </c>
      <c r="J661">
        <v>83.986000000000004</v>
      </c>
      <c r="K661" t="str">
        <f>INDEX(product!B:B,MATCH('TABELA TOTAL'!$F5039,product!A:A,0))</f>
        <v>Office Supplies</v>
      </c>
      <c r="L661" t="str">
        <f>INDEX(product!C:C,MATCH(F661,product!A:A,))</f>
        <v>Accessories</v>
      </c>
      <c r="M661" t="str">
        <f>INDEX(product!D:D,MATCH(F661,product!A:A,))</f>
        <v>Logitech Illuminated - Keyboard</v>
      </c>
    </row>
    <row r="662" spans="1:13" x14ac:dyDescent="0.25">
      <c r="A662" s="1" t="s">
        <v>5817</v>
      </c>
      <c r="B662" s="2">
        <v>43056</v>
      </c>
      <c r="C662" s="2">
        <v>43061</v>
      </c>
      <c r="D662" s="1" t="s">
        <v>11</v>
      </c>
      <c r="E662" s="1" t="s">
        <v>416</v>
      </c>
      <c r="F662" s="1" t="s">
        <v>808</v>
      </c>
      <c r="G662">
        <v>1247.6400000000001</v>
      </c>
      <c r="H662">
        <v>3</v>
      </c>
      <c r="I662">
        <v>0</v>
      </c>
      <c r="J662">
        <v>349.33920000000001</v>
      </c>
      <c r="K662" t="str">
        <f>INDEX(product!B:B,MATCH('TABELA TOTAL'!$F6506,product!A:A,0))</f>
        <v>Office Supplies</v>
      </c>
      <c r="L662" t="str">
        <f>INDEX(product!C:C,MATCH(F662,product!A:A,))</f>
        <v>Storage</v>
      </c>
      <c r="M662" t="str">
        <f>INDEX(product!D:D,MATCH(F662,product!A:A,))</f>
        <v>Deluxe Rollaway Locking File with Drawer</v>
      </c>
    </row>
    <row r="663" spans="1:13" x14ac:dyDescent="0.25">
      <c r="A663" s="1" t="s">
        <v>6142</v>
      </c>
      <c r="B663" s="2">
        <v>43056</v>
      </c>
      <c r="C663" s="2">
        <v>43063</v>
      </c>
      <c r="D663" s="1" t="s">
        <v>19</v>
      </c>
      <c r="E663" s="1" t="s">
        <v>242</v>
      </c>
      <c r="F663" s="1" t="s">
        <v>1076</v>
      </c>
      <c r="G663">
        <v>13.904</v>
      </c>
      <c r="H663">
        <v>2</v>
      </c>
      <c r="I663">
        <v>0.2</v>
      </c>
      <c r="J663">
        <v>4.5187999999999997</v>
      </c>
      <c r="K663" t="str">
        <f>INDEX(product!B:B,MATCH('TABELA TOTAL'!$F7121,product!A:A,0))</f>
        <v>Technology</v>
      </c>
      <c r="L663" t="str">
        <f>INDEX(product!C:C,MATCH(F663,product!A:A,))</f>
        <v>Binders</v>
      </c>
      <c r="M663" t="str">
        <f>INDEX(product!D:D,MATCH(F663,product!A:A,))</f>
        <v>Cardinal Slant-D Ring Binder, Heavy Gauge Vinyl</v>
      </c>
    </row>
    <row r="664" spans="1:13" x14ac:dyDescent="0.25">
      <c r="A664" s="1" t="s">
        <v>6255</v>
      </c>
      <c r="B664" s="2">
        <v>43056</v>
      </c>
      <c r="C664" s="2">
        <v>43060</v>
      </c>
      <c r="D664" s="1" t="s">
        <v>19</v>
      </c>
      <c r="E664" s="1" t="s">
        <v>2605</v>
      </c>
      <c r="F664" s="1" t="s">
        <v>5916</v>
      </c>
      <c r="G664">
        <v>19.608000000000001</v>
      </c>
      <c r="H664">
        <v>3</v>
      </c>
      <c r="I664">
        <v>0.2</v>
      </c>
      <c r="J664">
        <v>6.6177000000000001</v>
      </c>
      <c r="K664" t="str">
        <f>INDEX(product!B:B,MATCH('TABELA TOTAL'!$F7319,product!A:A,0))</f>
        <v>Office Supplies</v>
      </c>
      <c r="L664" t="str">
        <f>INDEX(product!C:C,MATCH(F664,product!A:A,))</f>
        <v>Paper</v>
      </c>
      <c r="M664" t="str">
        <f>INDEX(product!D:D,MATCH(F664,product!A:A,))</f>
        <v>Wirebound Message Forms, Four 2 3/4 x 5 Forms per Page, Pink Paper</v>
      </c>
    </row>
    <row r="665" spans="1:13" x14ac:dyDescent="0.25">
      <c r="A665" s="1" t="s">
        <v>6255</v>
      </c>
      <c r="B665" s="2">
        <v>43056</v>
      </c>
      <c r="C665" s="2">
        <v>43060</v>
      </c>
      <c r="D665" s="1" t="s">
        <v>19</v>
      </c>
      <c r="E665" s="1" t="s">
        <v>2605</v>
      </c>
      <c r="F665" s="1" t="s">
        <v>1961</v>
      </c>
      <c r="G665">
        <v>4.1580000000000004</v>
      </c>
      <c r="H665">
        <v>7</v>
      </c>
      <c r="I665">
        <v>0.7</v>
      </c>
      <c r="J665">
        <v>-3.4649999999999999</v>
      </c>
      <c r="K665" t="str">
        <f>INDEX(product!B:B,MATCH('TABELA TOTAL'!$F7320,product!A:A,0))</f>
        <v>Office Supplies</v>
      </c>
      <c r="L665" t="str">
        <f>INDEX(product!C:C,MATCH(F665,product!A:A,))</f>
        <v>Binders</v>
      </c>
      <c r="M665" t="str">
        <f>INDEX(product!D:D,MATCH(F665,product!A:A,))</f>
        <v>Avery Reinforcements for Hole-Punch Pages</v>
      </c>
    </row>
    <row r="666" spans="1:13" x14ac:dyDescent="0.25">
      <c r="A666" s="1" t="s">
        <v>6471</v>
      </c>
      <c r="B666" s="2">
        <v>43056</v>
      </c>
      <c r="C666" s="2">
        <v>43060</v>
      </c>
      <c r="D666" s="1" t="s">
        <v>19</v>
      </c>
      <c r="E666" s="1" t="s">
        <v>1066</v>
      </c>
      <c r="F666" s="1" t="s">
        <v>6472</v>
      </c>
      <c r="G666">
        <v>268.24</v>
      </c>
      <c r="H666">
        <v>7</v>
      </c>
      <c r="I666">
        <v>0.2</v>
      </c>
      <c r="J666">
        <v>93.884</v>
      </c>
      <c r="K666" t="str">
        <f>INDEX(product!B:B,MATCH('TABELA TOTAL'!$F7757,product!A:A,0))</f>
        <v>Technology</v>
      </c>
      <c r="L666" t="str">
        <f>INDEX(product!C:C,MATCH(F666,product!A:A,))</f>
        <v>Paper</v>
      </c>
      <c r="M666" t="str">
        <f>INDEX(product!D:D,MATCH(F666,product!A:A,))</f>
        <v>Xerox 1938</v>
      </c>
    </row>
    <row r="667" spans="1:13" x14ac:dyDescent="0.25">
      <c r="A667" s="1" t="s">
        <v>6471</v>
      </c>
      <c r="B667" s="2">
        <v>43056</v>
      </c>
      <c r="C667" s="2">
        <v>43060</v>
      </c>
      <c r="D667" s="1" t="s">
        <v>19</v>
      </c>
      <c r="E667" s="1" t="s">
        <v>1066</v>
      </c>
      <c r="F667" s="1" t="s">
        <v>1286</v>
      </c>
      <c r="G667">
        <v>431.16</v>
      </c>
      <c r="H667">
        <v>5</v>
      </c>
      <c r="I667">
        <v>0.2</v>
      </c>
      <c r="J667">
        <v>107.79</v>
      </c>
      <c r="K667" t="str">
        <f>INDEX(product!B:B,MATCH('TABELA TOTAL'!$F7758,product!A:A,0))</f>
        <v>Office Supplies</v>
      </c>
      <c r="L667" t="str">
        <f>INDEX(product!C:C,MATCH(F667,product!A:A,))</f>
        <v>Accessories</v>
      </c>
      <c r="M667" t="str">
        <f>INDEX(product!D:D,MATCH(F667,product!A:A,))</f>
        <v>Plantronics S12 Corded Telephone Headset System</v>
      </c>
    </row>
    <row r="668" spans="1:13" x14ac:dyDescent="0.25">
      <c r="A668" s="1" t="s">
        <v>6694</v>
      </c>
      <c r="B668" s="2">
        <v>43056</v>
      </c>
      <c r="C668" s="2">
        <v>43060</v>
      </c>
      <c r="D668" s="1" t="s">
        <v>19</v>
      </c>
      <c r="E668" s="1" t="s">
        <v>3539</v>
      </c>
      <c r="F668" s="1" t="s">
        <v>1773</v>
      </c>
      <c r="G668">
        <v>38.880000000000003</v>
      </c>
      <c r="H668">
        <v>6</v>
      </c>
      <c r="I668">
        <v>0</v>
      </c>
      <c r="J668">
        <v>18.662400000000002</v>
      </c>
      <c r="K668" t="str">
        <f>INDEX(product!B:B,MATCH('TABELA TOTAL'!$F8192,product!A:A,0))</f>
        <v>Office Supplies</v>
      </c>
      <c r="L668" t="str">
        <f>INDEX(product!C:C,MATCH(F668,product!A:A,))</f>
        <v>Paper</v>
      </c>
      <c r="M668" t="str">
        <f>INDEX(product!D:D,MATCH(F668,product!A:A,))</f>
        <v>Xerox 1905</v>
      </c>
    </row>
    <row r="669" spans="1:13" x14ac:dyDescent="0.25">
      <c r="A669" s="1" t="s">
        <v>6694</v>
      </c>
      <c r="B669" s="2">
        <v>43056</v>
      </c>
      <c r="C669" s="2">
        <v>43060</v>
      </c>
      <c r="D669" s="1" t="s">
        <v>19</v>
      </c>
      <c r="E669" s="1" t="s">
        <v>3539</v>
      </c>
      <c r="F669" s="1" t="s">
        <v>543</v>
      </c>
      <c r="G669">
        <v>187.76</v>
      </c>
      <c r="H669">
        <v>4</v>
      </c>
      <c r="I669">
        <v>0</v>
      </c>
      <c r="J669">
        <v>76.9816</v>
      </c>
      <c r="K669" t="str">
        <f>INDEX(product!B:B,MATCH('TABELA TOTAL'!$F8193,product!A:A,0))</f>
        <v>Furniture</v>
      </c>
      <c r="L669" t="str">
        <f>INDEX(product!C:C,MATCH(F669,product!A:A,))</f>
        <v>Furnishings</v>
      </c>
      <c r="M669" t="str">
        <f>INDEX(product!D:D,MATCH(F669,product!A:A,))</f>
        <v>Howard Miller 13" Diameter Goldtone Round Wall Clock</v>
      </c>
    </row>
    <row r="670" spans="1:13" x14ac:dyDescent="0.25">
      <c r="A670" s="1" t="s">
        <v>7306</v>
      </c>
      <c r="B670" s="2">
        <v>43056</v>
      </c>
      <c r="C670" s="2">
        <v>43060</v>
      </c>
      <c r="D670" s="1" t="s">
        <v>11</v>
      </c>
      <c r="E670" s="1" t="s">
        <v>2887</v>
      </c>
      <c r="F670" s="1" t="s">
        <v>699</v>
      </c>
      <c r="G670">
        <v>43.8</v>
      </c>
      <c r="H670">
        <v>6</v>
      </c>
      <c r="I670">
        <v>0</v>
      </c>
      <c r="J670">
        <v>20.585999999999999</v>
      </c>
      <c r="K670" t="str">
        <f>INDEX(product!B:B,MATCH('TABELA TOTAL'!$F9295,product!A:A,0))</f>
        <v>Office Supplies</v>
      </c>
      <c r="L670" t="str">
        <f>INDEX(product!C:C,MATCH(F670,product!A:A,))</f>
        <v>Binders</v>
      </c>
      <c r="M670" t="str">
        <f>INDEX(product!D:D,MATCH(F670,product!A:A,))</f>
        <v>Angle-D Binders with Locking Rings, Label Holders</v>
      </c>
    </row>
    <row r="671" spans="1:13" x14ac:dyDescent="0.25">
      <c r="A671" s="1" t="s">
        <v>7674</v>
      </c>
      <c r="B671" s="2">
        <v>43056</v>
      </c>
      <c r="C671" s="2">
        <v>43060</v>
      </c>
      <c r="D671" s="1" t="s">
        <v>19</v>
      </c>
      <c r="E671" s="1" t="s">
        <v>93</v>
      </c>
      <c r="F671" s="1" t="s">
        <v>4238</v>
      </c>
      <c r="G671">
        <v>79.989999999999995</v>
      </c>
      <c r="H671">
        <v>1</v>
      </c>
      <c r="I671">
        <v>0</v>
      </c>
      <c r="J671">
        <v>28.796399999999998</v>
      </c>
      <c r="K671" t="str">
        <f>INDEX(product!B:B,MATCH('TABELA TOTAL'!$F9989,product!A:A,0))</f>
        <v>Office Supplies</v>
      </c>
      <c r="L671" t="str">
        <f>INDEX(product!C:C,MATCH(F671,product!A:A,))</f>
        <v>Accessories</v>
      </c>
      <c r="M671" t="str">
        <f>INDEX(product!D:D,MATCH(F671,product!A:A,))</f>
        <v>Logitech G430 Surround Sound Gaming Headset with Dolby 7.1 Technology</v>
      </c>
    </row>
    <row r="672" spans="1:13" x14ac:dyDescent="0.25">
      <c r="A672" s="1" t="s">
        <v>7674</v>
      </c>
      <c r="B672" s="2">
        <v>43056</v>
      </c>
      <c r="C672" s="2">
        <v>43060</v>
      </c>
      <c r="D672" s="1" t="s">
        <v>19</v>
      </c>
      <c r="E672" s="1" t="s">
        <v>93</v>
      </c>
      <c r="F672" s="1" t="s">
        <v>5751</v>
      </c>
      <c r="G672">
        <v>206.1</v>
      </c>
      <c r="H672">
        <v>5</v>
      </c>
      <c r="I672">
        <v>0</v>
      </c>
      <c r="J672">
        <v>55.646999999999998</v>
      </c>
      <c r="K672" t="str">
        <f>INDEX(product!B:B,MATCH('TABELA TOTAL'!$F9990,product!A:A,0))</f>
        <v>Office Supplies</v>
      </c>
      <c r="L672" t="str">
        <f>INDEX(product!C:C,MATCH(F672,product!A:A,))</f>
        <v>Phones</v>
      </c>
      <c r="M672" t="str">
        <f>INDEX(product!D:D,MATCH(F672,product!A:A,))</f>
        <v>Panasonic KX - TS880B Telephone</v>
      </c>
    </row>
    <row r="673" spans="1:13" x14ac:dyDescent="0.25">
      <c r="A673" s="1" t="s">
        <v>2889</v>
      </c>
      <c r="B673" s="2">
        <v>43055</v>
      </c>
      <c r="C673" s="2">
        <v>43055</v>
      </c>
      <c r="D673" s="1" t="s">
        <v>654</v>
      </c>
      <c r="E673" s="1" t="s">
        <v>2756</v>
      </c>
      <c r="F673" s="1" t="s">
        <v>1223</v>
      </c>
      <c r="G673">
        <v>146.82</v>
      </c>
      <c r="H673">
        <v>3</v>
      </c>
      <c r="I673">
        <v>0</v>
      </c>
      <c r="J673">
        <v>73.41</v>
      </c>
      <c r="K673" t="str">
        <f>INDEX(product!B:B,MATCH('TABELA TOTAL'!$F2140,product!A:A,0))</f>
        <v>Office Supplies</v>
      </c>
      <c r="L673" t="str">
        <f>INDEX(product!C:C,MATCH(F673,product!A:A,))</f>
        <v>Paper</v>
      </c>
      <c r="M673" t="str">
        <f>INDEX(product!D:D,MATCH(F673,product!A:A,))</f>
        <v>Tops Green Bar Computer Printout Paper</v>
      </c>
    </row>
    <row r="674" spans="1:13" x14ac:dyDescent="0.25">
      <c r="A674" s="1" t="s">
        <v>3551</v>
      </c>
      <c r="B674" s="2">
        <v>43055</v>
      </c>
      <c r="C674" s="2">
        <v>43061</v>
      </c>
      <c r="D674" s="1" t="s">
        <v>19</v>
      </c>
      <c r="E674" s="1" t="s">
        <v>1560</v>
      </c>
      <c r="F674" s="1" t="s">
        <v>1092</v>
      </c>
      <c r="G674">
        <v>811.28</v>
      </c>
      <c r="H674">
        <v>8</v>
      </c>
      <c r="I674">
        <v>0</v>
      </c>
      <c r="J674">
        <v>24.3384</v>
      </c>
      <c r="K674" t="str">
        <f>INDEX(product!B:B,MATCH('TABELA TOTAL'!$F2875,product!A:A,0))</f>
        <v>Furniture</v>
      </c>
      <c r="L674" t="str">
        <f>INDEX(product!C:C,MATCH(F674,product!A:A,))</f>
        <v>Storage</v>
      </c>
      <c r="M674" t="str">
        <f>INDEX(product!D:D,MATCH(F674,product!A:A,))</f>
        <v>Tennsco Regal Shelving Units</v>
      </c>
    </row>
    <row r="675" spans="1:13" x14ac:dyDescent="0.25">
      <c r="A675" s="1" t="s">
        <v>3876</v>
      </c>
      <c r="B675" s="2">
        <v>43055</v>
      </c>
      <c r="C675" s="2">
        <v>43055</v>
      </c>
      <c r="D675" s="1" t="s">
        <v>654</v>
      </c>
      <c r="E675" s="1" t="s">
        <v>1612</v>
      </c>
      <c r="F675" s="1" t="s">
        <v>2597</v>
      </c>
      <c r="G675">
        <v>1919.9760000000001</v>
      </c>
      <c r="H675">
        <v>3</v>
      </c>
      <c r="I675">
        <v>0.2</v>
      </c>
      <c r="J675">
        <v>215.9973</v>
      </c>
      <c r="K675" t="str">
        <f>INDEX(product!B:B,MATCH('TABELA TOTAL'!$F3300,product!A:A,0))</f>
        <v>Office Supplies</v>
      </c>
      <c r="L675" t="str">
        <f>INDEX(product!C:C,MATCH(F675,product!A:A,))</f>
        <v>Machines</v>
      </c>
      <c r="M675" t="str">
        <f>INDEX(product!D:D,MATCH(F675,product!A:A,))</f>
        <v>Bady BDG101FRU Card Printer</v>
      </c>
    </row>
    <row r="676" spans="1:13" x14ac:dyDescent="0.25">
      <c r="A676" s="1" t="s">
        <v>4444</v>
      </c>
      <c r="B676" s="2">
        <v>43055</v>
      </c>
      <c r="C676" s="2">
        <v>43059</v>
      </c>
      <c r="D676" s="1" t="s">
        <v>19</v>
      </c>
      <c r="E676" s="1" t="s">
        <v>1195</v>
      </c>
      <c r="F676" s="1" t="s">
        <v>1464</v>
      </c>
      <c r="G676">
        <v>48.86</v>
      </c>
      <c r="H676">
        <v>7</v>
      </c>
      <c r="I676">
        <v>0</v>
      </c>
      <c r="J676">
        <v>0.97719999999999996</v>
      </c>
      <c r="K676" t="str">
        <f>INDEX(product!B:B,MATCH('TABELA TOTAL'!$F4173,product!A:A,0))</f>
        <v>Office Supplies</v>
      </c>
      <c r="L676" t="str">
        <f>INDEX(product!C:C,MATCH(F676,product!A:A,))</f>
        <v>Storage</v>
      </c>
      <c r="M676" t="str">
        <f>INDEX(product!D:D,MATCH(F676,product!A:A,))</f>
        <v>Eldon Shelf Savers Cubes and Bins</v>
      </c>
    </row>
    <row r="677" spans="1:13" x14ac:dyDescent="0.25">
      <c r="A677" s="1" t="s">
        <v>4831</v>
      </c>
      <c r="B677" s="2">
        <v>43055</v>
      </c>
      <c r="C677" s="2">
        <v>43060</v>
      </c>
      <c r="D677" s="1" t="s">
        <v>19</v>
      </c>
      <c r="E677" s="1" t="s">
        <v>4447</v>
      </c>
      <c r="F677" s="1" t="s">
        <v>1729</v>
      </c>
      <c r="G677">
        <v>23.36</v>
      </c>
      <c r="H677">
        <v>4</v>
      </c>
      <c r="I677">
        <v>0</v>
      </c>
      <c r="J677">
        <v>6.0735999999999999</v>
      </c>
      <c r="K677" t="str">
        <f>INDEX(product!B:B,MATCH('TABELA TOTAL'!$F4777,product!A:A,0))</f>
        <v>Office Supplies</v>
      </c>
      <c r="L677" t="str">
        <f>INDEX(product!C:C,MATCH(F677,product!A:A,))</f>
        <v>Art</v>
      </c>
      <c r="M677" t="str">
        <f>INDEX(product!D:D,MATCH(F677,product!A:A,))</f>
        <v>Newell 328</v>
      </c>
    </row>
    <row r="678" spans="1:13" x14ac:dyDescent="0.25">
      <c r="A678" s="1" t="s">
        <v>5115</v>
      </c>
      <c r="B678" s="2">
        <v>43055</v>
      </c>
      <c r="C678" s="2">
        <v>43060</v>
      </c>
      <c r="D678" s="1" t="s">
        <v>19</v>
      </c>
      <c r="E678" s="1" t="s">
        <v>1920</v>
      </c>
      <c r="F678" s="1" t="s">
        <v>5116</v>
      </c>
      <c r="G678">
        <v>52.44</v>
      </c>
      <c r="H678">
        <v>4</v>
      </c>
      <c r="I678">
        <v>0</v>
      </c>
      <c r="J678">
        <v>24.122399999999999</v>
      </c>
      <c r="K678" t="str">
        <f>INDEX(product!B:B,MATCH('TABELA TOTAL'!$F5270,product!A:A,0))</f>
        <v>Furniture</v>
      </c>
      <c r="L678" t="str">
        <f>INDEX(product!C:C,MATCH(F678,product!A:A,))</f>
        <v>Machines</v>
      </c>
      <c r="M678" t="str">
        <f>INDEX(product!D:D,MATCH(F678,product!A:A,))</f>
        <v>Hewlett-Packard 300S Scientific Calculator</v>
      </c>
    </row>
    <row r="679" spans="1:13" x14ac:dyDescent="0.25">
      <c r="A679" s="1" t="s">
        <v>5835</v>
      </c>
      <c r="B679" s="2">
        <v>43055</v>
      </c>
      <c r="C679" s="2">
        <v>43058</v>
      </c>
      <c r="D679" s="1" t="s">
        <v>79</v>
      </c>
      <c r="E679" s="1" t="s">
        <v>1933</v>
      </c>
      <c r="F679" s="1" t="s">
        <v>4474</v>
      </c>
      <c r="G679">
        <v>73.680000000000007</v>
      </c>
      <c r="H679">
        <v>6</v>
      </c>
      <c r="I679">
        <v>0</v>
      </c>
      <c r="J679">
        <v>34.629600000000003</v>
      </c>
      <c r="K679" t="str">
        <f>INDEX(product!B:B,MATCH('TABELA TOTAL'!$F6542,product!A:A,0))</f>
        <v>Office Supplies</v>
      </c>
      <c r="L679" t="str">
        <f>INDEX(product!C:C,MATCH(F679,product!A:A,))</f>
        <v>Paper</v>
      </c>
      <c r="M679" t="str">
        <f>INDEX(product!D:D,MATCH(F679,product!A:A,))</f>
        <v>Xerox 1933</v>
      </c>
    </row>
    <row r="680" spans="1:13" x14ac:dyDescent="0.25">
      <c r="A680" s="1" t="s">
        <v>5835</v>
      </c>
      <c r="B680" s="2">
        <v>43055</v>
      </c>
      <c r="C680" s="2">
        <v>43058</v>
      </c>
      <c r="D680" s="1" t="s">
        <v>79</v>
      </c>
      <c r="E680" s="1" t="s">
        <v>1933</v>
      </c>
      <c r="F680" s="1" t="s">
        <v>1193</v>
      </c>
      <c r="G680">
        <v>139.91999999999999</v>
      </c>
      <c r="H680">
        <v>2</v>
      </c>
      <c r="I680">
        <v>0</v>
      </c>
      <c r="J680">
        <v>23.7864</v>
      </c>
      <c r="K680" t="str">
        <f>INDEX(product!B:B,MATCH('TABELA TOTAL'!$F6543,product!A:A,0))</f>
        <v>Office Supplies</v>
      </c>
      <c r="L680" t="str">
        <f>INDEX(product!C:C,MATCH(F680,product!A:A,))</f>
        <v>Furnishings</v>
      </c>
      <c r="M680" t="str">
        <f>INDEX(product!D:D,MATCH(F680,product!A:A,))</f>
        <v>Tenex "The Solids" Textured Chair Mats</v>
      </c>
    </row>
    <row r="681" spans="1:13" x14ac:dyDescent="0.25">
      <c r="A681" s="1" t="s">
        <v>5835</v>
      </c>
      <c r="B681" s="2">
        <v>43055</v>
      </c>
      <c r="C681" s="2">
        <v>43058</v>
      </c>
      <c r="D681" s="1" t="s">
        <v>79</v>
      </c>
      <c r="E681" s="1" t="s">
        <v>1933</v>
      </c>
      <c r="F681" s="1" t="s">
        <v>3856</v>
      </c>
      <c r="G681">
        <v>107.88</v>
      </c>
      <c r="H681">
        <v>3</v>
      </c>
      <c r="I681">
        <v>0.2</v>
      </c>
      <c r="J681">
        <v>10.788</v>
      </c>
      <c r="K681" t="str">
        <f>INDEX(product!B:B,MATCH('TABELA TOTAL'!$F6544,product!A:A,0))</f>
        <v>Office Supplies</v>
      </c>
      <c r="L681" t="str">
        <f>INDEX(product!C:C,MATCH(F681,product!A:A,))</f>
        <v>Phones</v>
      </c>
      <c r="M681" t="str">
        <f>INDEX(product!D:D,MATCH(F681,product!A:A,))</f>
        <v>Plantronics Encore H101 Dual Earpieces Headset</v>
      </c>
    </row>
    <row r="682" spans="1:13" x14ac:dyDescent="0.25">
      <c r="A682" s="1" t="s">
        <v>5835</v>
      </c>
      <c r="B682" s="2">
        <v>43055</v>
      </c>
      <c r="C682" s="2">
        <v>43058</v>
      </c>
      <c r="D682" s="1" t="s">
        <v>79</v>
      </c>
      <c r="E682" s="1" t="s">
        <v>1933</v>
      </c>
      <c r="F682" s="1" t="s">
        <v>3021</v>
      </c>
      <c r="G682">
        <v>33.29</v>
      </c>
      <c r="H682">
        <v>1</v>
      </c>
      <c r="I682">
        <v>0</v>
      </c>
      <c r="J682">
        <v>7.9896000000000003</v>
      </c>
      <c r="K682" t="str">
        <f>INDEX(product!B:B,MATCH('TABELA TOTAL'!$F6545,product!A:A,0))</f>
        <v>Office Supplies</v>
      </c>
      <c r="L682" t="str">
        <f>INDEX(product!C:C,MATCH(F682,product!A:A,))</f>
        <v>Storage</v>
      </c>
      <c r="M682" t="str">
        <f>INDEX(product!D:D,MATCH(F682,product!A:A,))</f>
        <v>Fellowes Bases and Tops For Staxonsteel/High-Stak Systems</v>
      </c>
    </row>
    <row r="683" spans="1:13" x14ac:dyDescent="0.25">
      <c r="A683" s="1" t="s">
        <v>6341</v>
      </c>
      <c r="B683" s="2">
        <v>43055</v>
      </c>
      <c r="C683" s="2">
        <v>43055</v>
      </c>
      <c r="D683" s="1" t="s">
        <v>654</v>
      </c>
      <c r="E683" s="1" t="s">
        <v>2312</v>
      </c>
      <c r="F683" s="1" t="s">
        <v>5142</v>
      </c>
      <c r="G683">
        <v>119.94</v>
      </c>
      <c r="H683">
        <v>6</v>
      </c>
      <c r="I683">
        <v>0</v>
      </c>
      <c r="J683">
        <v>5.9969999999999999</v>
      </c>
      <c r="K683" t="str">
        <f>INDEX(product!B:B,MATCH('TABELA TOTAL'!$F7493,product!A:A,0))</f>
        <v>Office Supplies</v>
      </c>
      <c r="L683" t="str">
        <f>INDEX(product!C:C,MATCH(F683,product!A:A,))</f>
        <v>Phones</v>
      </c>
      <c r="M683" t="str">
        <f>INDEX(product!D:D,MATCH(F683,product!A:A,))</f>
        <v>iOttie HLCRIO102 Car Mount</v>
      </c>
    </row>
    <row r="684" spans="1:13" x14ac:dyDescent="0.25">
      <c r="A684" s="1" t="s">
        <v>6380</v>
      </c>
      <c r="B684" s="2">
        <v>43055</v>
      </c>
      <c r="C684" s="2">
        <v>43061</v>
      </c>
      <c r="D684" s="1" t="s">
        <v>19</v>
      </c>
      <c r="E684" s="1" t="s">
        <v>2180</v>
      </c>
      <c r="F684" s="1" t="s">
        <v>2566</v>
      </c>
      <c r="G684">
        <v>17.309999999999999</v>
      </c>
      <c r="H684">
        <v>3</v>
      </c>
      <c r="I684">
        <v>0</v>
      </c>
      <c r="J684">
        <v>5.1929999999999996</v>
      </c>
      <c r="K684" t="str">
        <f>INDEX(product!B:B,MATCH('TABELA TOTAL'!$F7590,product!A:A,0))</f>
        <v>Furniture</v>
      </c>
      <c r="L684" t="str">
        <f>INDEX(product!C:C,MATCH(F684,product!A:A,))</f>
        <v>Furnishings</v>
      </c>
      <c r="M684" t="str">
        <f>INDEX(product!D:D,MATCH(F684,product!A:A,))</f>
        <v>DAX Cubicle Frames - 8x10</v>
      </c>
    </row>
    <row r="685" spans="1:13" x14ac:dyDescent="0.25">
      <c r="A685" s="1" t="s">
        <v>6990</v>
      </c>
      <c r="B685" s="2">
        <v>43055</v>
      </c>
      <c r="C685" s="2">
        <v>43059</v>
      </c>
      <c r="D685" s="1" t="s">
        <v>11</v>
      </c>
      <c r="E685" s="1" t="s">
        <v>1390</v>
      </c>
      <c r="F685" s="1" t="s">
        <v>1067</v>
      </c>
      <c r="G685">
        <v>1.8240000000000001</v>
      </c>
      <c r="H685">
        <v>1</v>
      </c>
      <c r="I685">
        <v>0.7</v>
      </c>
      <c r="J685">
        <v>-1.3984000000000001</v>
      </c>
      <c r="K685" t="str">
        <f>INDEX(product!B:B,MATCH('TABELA TOTAL'!$F8717,product!A:A,0))</f>
        <v>Technology</v>
      </c>
      <c r="L685" t="str">
        <f>INDEX(product!C:C,MATCH(F685,product!A:A,))</f>
        <v>Binders</v>
      </c>
      <c r="M685" t="str">
        <f>INDEX(product!D:D,MATCH(F685,product!A:A,))</f>
        <v>Prestige Round Ring Binders</v>
      </c>
    </row>
    <row r="686" spans="1:13" x14ac:dyDescent="0.25">
      <c r="A686" s="1" t="s">
        <v>7493</v>
      </c>
      <c r="B686" s="2">
        <v>43055</v>
      </c>
      <c r="C686" s="2">
        <v>43060</v>
      </c>
      <c r="D686" s="1" t="s">
        <v>19</v>
      </c>
      <c r="E686" s="1" t="s">
        <v>2397</v>
      </c>
      <c r="F686" s="1" t="s">
        <v>1268</v>
      </c>
      <c r="G686">
        <v>899.98199999999997</v>
      </c>
      <c r="H686">
        <v>3</v>
      </c>
      <c r="I686">
        <v>0.4</v>
      </c>
      <c r="J686">
        <v>74.998500000000007</v>
      </c>
      <c r="K686" t="str">
        <f>INDEX(product!B:B,MATCH('TABELA TOTAL'!$F9619,product!A:A,0))</f>
        <v>Furniture</v>
      </c>
      <c r="L686" t="str">
        <f>INDEX(product!C:C,MATCH(F686,product!A:A,))</f>
        <v>Copiers</v>
      </c>
      <c r="M686" t="str">
        <f>INDEX(product!D:D,MATCH(F686,product!A:A,))</f>
        <v>Hewlett Packard 610 Color Digital Copier / Printer</v>
      </c>
    </row>
    <row r="687" spans="1:13" x14ac:dyDescent="0.25">
      <c r="A687" s="1" t="s">
        <v>7493</v>
      </c>
      <c r="B687" s="2">
        <v>43055</v>
      </c>
      <c r="C687" s="2">
        <v>43060</v>
      </c>
      <c r="D687" s="1" t="s">
        <v>19</v>
      </c>
      <c r="E687" s="1" t="s">
        <v>2397</v>
      </c>
      <c r="F687" s="1" t="s">
        <v>1950</v>
      </c>
      <c r="G687">
        <v>86.352000000000004</v>
      </c>
      <c r="H687">
        <v>3</v>
      </c>
      <c r="I687">
        <v>0.2</v>
      </c>
      <c r="J687">
        <v>5.3970000000000002</v>
      </c>
      <c r="K687" t="str">
        <f>INDEX(product!B:B,MATCH('TABELA TOTAL'!$F9620,product!A:A,0))</f>
        <v>Furniture</v>
      </c>
      <c r="L687" t="str">
        <f>INDEX(product!C:C,MATCH(F687,product!A:A,))</f>
        <v>Art</v>
      </c>
      <c r="M687" t="str">
        <f>INDEX(product!D:D,MATCH(F687,product!A:A,))</f>
        <v>Panasonic KP-380BK Classic Electric Pencil Sharpener</v>
      </c>
    </row>
    <row r="688" spans="1:13" x14ac:dyDescent="0.25">
      <c r="A688" s="1" t="s">
        <v>7493</v>
      </c>
      <c r="B688" s="2">
        <v>43055</v>
      </c>
      <c r="C688" s="2">
        <v>43060</v>
      </c>
      <c r="D688" s="1" t="s">
        <v>19</v>
      </c>
      <c r="E688" s="1" t="s">
        <v>2397</v>
      </c>
      <c r="F688" s="1" t="s">
        <v>689</v>
      </c>
      <c r="G688">
        <v>139.96</v>
      </c>
      <c r="H688">
        <v>5</v>
      </c>
      <c r="I688">
        <v>0.2</v>
      </c>
      <c r="J688">
        <v>-1.7495000000000001</v>
      </c>
      <c r="K688" t="str">
        <f>INDEX(product!B:B,MATCH('TABELA TOTAL'!$F9621,product!A:A,0))</f>
        <v>Furniture</v>
      </c>
      <c r="L688" t="str">
        <f>INDEX(product!C:C,MATCH(F688,product!A:A,))</f>
        <v>Accessories</v>
      </c>
      <c r="M688" t="str">
        <f>INDEX(product!D:D,MATCH(F688,product!A:A,))</f>
        <v>Logitech Media Keyboard K200</v>
      </c>
    </row>
    <row r="689" spans="1:13" x14ac:dyDescent="0.25">
      <c r="A689" s="1" t="s">
        <v>7515</v>
      </c>
      <c r="B689" s="2">
        <v>43055</v>
      </c>
      <c r="C689" s="2">
        <v>43059</v>
      </c>
      <c r="D689" s="1" t="s">
        <v>19</v>
      </c>
      <c r="E689" s="1" t="s">
        <v>269</v>
      </c>
      <c r="F689" s="1" t="s">
        <v>1897</v>
      </c>
      <c r="G689">
        <v>119.94</v>
      </c>
      <c r="H689">
        <v>3</v>
      </c>
      <c r="I689">
        <v>0</v>
      </c>
      <c r="J689">
        <v>23.988</v>
      </c>
      <c r="K689" t="str">
        <f>INDEX(product!B:B,MATCH('TABELA TOTAL'!$F9667,product!A:A,0))</f>
        <v>Office Supplies</v>
      </c>
      <c r="L689" t="str">
        <f>INDEX(product!C:C,MATCH(F689,product!A:A,))</f>
        <v>Furnishings</v>
      </c>
      <c r="M689" t="str">
        <f>INDEX(product!D:D,MATCH(F689,product!A:A,))</f>
        <v>Eldon Radial Chair Mat for Low to Medium Pile Carpets</v>
      </c>
    </row>
    <row r="690" spans="1:13" x14ac:dyDescent="0.25">
      <c r="A690" s="1" t="s">
        <v>7515</v>
      </c>
      <c r="B690" s="2">
        <v>43055</v>
      </c>
      <c r="C690" s="2">
        <v>43059</v>
      </c>
      <c r="D690" s="1" t="s">
        <v>19</v>
      </c>
      <c r="E690" s="1" t="s">
        <v>269</v>
      </c>
      <c r="F690" s="1" t="s">
        <v>3296</v>
      </c>
      <c r="G690">
        <v>12.42</v>
      </c>
      <c r="H690">
        <v>3</v>
      </c>
      <c r="I690">
        <v>0</v>
      </c>
      <c r="J690">
        <v>4.4711999999999996</v>
      </c>
      <c r="K690" t="str">
        <f>INDEX(product!B:B,MATCH('TABELA TOTAL'!$F9668,product!A:A,0))</f>
        <v>Office Supplies</v>
      </c>
      <c r="L690" t="str">
        <f>INDEX(product!C:C,MATCH(F690,product!A:A,))</f>
        <v>Furnishings</v>
      </c>
      <c r="M690" t="str">
        <f>INDEX(product!D:D,MATCH(F690,product!A:A,))</f>
        <v>Eldon Image Series Black Desk Accessories</v>
      </c>
    </row>
    <row r="691" spans="1:13" x14ac:dyDescent="0.25">
      <c r="A691" s="1" t="s">
        <v>4382</v>
      </c>
      <c r="B691" s="2">
        <v>43054</v>
      </c>
      <c r="C691" s="2">
        <v>43059</v>
      </c>
      <c r="D691" s="1" t="s">
        <v>19</v>
      </c>
      <c r="E691" s="1" t="s">
        <v>4336</v>
      </c>
      <c r="F691" s="1" t="s">
        <v>1162</v>
      </c>
      <c r="G691">
        <v>220.06399999999999</v>
      </c>
      <c r="H691">
        <v>4</v>
      </c>
      <c r="I691">
        <v>0.2</v>
      </c>
      <c r="J691">
        <v>55.015999999999998</v>
      </c>
      <c r="K691" t="str">
        <f>INDEX(product!B:B,MATCH('TABELA TOTAL'!$F4076,product!A:A,0))</f>
        <v>Office Supplies</v>
      </c>
      <c r="L691" t="str">
        <f>INDEX(product!C:C,MATCH(F691,product!A:A,))</f>
        <v>Furnishings</v>
      </c>
      <c r="M691" t="str">
        <f>INDEX(product!D:D,MATCH(F691,product!A:A,))</f>
        <v>Howard Miller 13-1/2" Diameter Rosebrook Wall Clock</v>
      </c>
    </row>
    <row r="692" spans="1:13" x14ac:dyDescent="0.25">
      <c r="A692" s="1" t="s">
        <v>4382</v>
      </c>
      <c r="B692" s="2">
        <v>43054</v>
      </c>
      <c r="C692" s="2">
        <v>43059</v>
      </c>
      <c r="D692" s="1" t="s">
        <v>19</v>
      </c>
      <c r="E692" s="1" t="s">
        <v>4336</v>
      </c>
      <c r="F692" s="1" t="s">
        <v>2357</v>
      </c>
      <c r="G692">
        <v>339.13600000000002</v>
      </c>
      <c r="H692">
        <v>4</v>
      </c>
      <c r="I692">
        <v>0.2</v>
      </c>
      <c r="J692">
        <v>0</v>
      </c>
      <c r="K692" t="str">
        <f>INDEX(product!B:B,MATCH('TABELA TOTAL'!$F4077,product!A:A,0))</f>
        <v>Office Supplies</v>
      </c>
      <c r="L692" t="str">
        <f>INDEX(product!C:C,MATCH(F692,product!A:A,))</f>
        <v>Furnishings</v>
      </c>
      <c r="M692" t="str">
        <f>INDEX(product!D:D,MATCH(F692,product!A:A,))</f>
        <v>Tenex 46" x 60" Computer Anti-Static Chairmat, Rectangular Shaped</v>
      </c>
    </row>
    <row r="693" spans="1:13" x14ac:dyDescent="0.25">
      <c r="A693" s="1" t="s">
        <v>1065</v>
      </c>
      <c r="B693" s="2">
        <v>43053</v>
      </c>
      <c r="C693" s="2">
        <v>43056</v>
      </c>
      <c r="D693" s="1" t="s">
        <v>11</v>
      </c>
      <c r="E693" s="1" t="s">
        <v>1066</v>
      </c>
      <c r="F693" s="1" t="s">
        <v>456</v>
      </c>
      <c r="G693">
        <v>119.94</v>
      </c>
      <c r="H693">
        <v>10</v>
      </c>
      <c r="I693">
        <v>0.4</v>
      </c>
      <c r="J693">
        <v>15.992000000000001</v>
      </c>
      <c r="K693" t="str">
        <f>INDEX(product!B:B,MATCH('TABELA TOTAL'!$F616,product!A:A,0))</f>
        <v>Office Supplies</v>
      </c>
      <c r="L693" t="str">
        <f>INDEX(product!C:C,MATCH(F693,product!A:A,))</f>
        <v>Phones</v>
      </c>
      <c r="M693" t="str">
        <f>INDEX(product!D:D,MATCH(F693,product!A:A,))</f>
        <v>PureGear Roll-On Screen Protector</v>
      </c>
    </row>
    <row r="694" spans="1:13" x14ac:dyDescent="0.25">
      <c r="A694" s="1" t="s">
        <v>1065</v>
      </c>
      <c r="B694" s="2">
        <v>43053</v>
      </c>
      <c r="C694" s="2">
        <v>43056</v>
      </c>
      <c r="D694" s="1" t="s">
        <v>11</v>
      </c>
      <c r="E694" s="1" t="s">
        <v>1066</v>
      </c>
      <c r="F694" s="1" t="s">
        <v>1067</v>
      </c>
      <c r="G694">
        <v>3.6480000000000001</v>
      </c>
      <c r="H694">
        <v>2</v>
      </c>
      <c r="I694">
        <v>0.7</v>
      </c>
      <c r="J694">
        <v>-2.7968000000000002</v>
      </c>
      <c r="K694" t="str">
        <f>INDEX(product!B:B,MATCH('TABELA TOTAL'!$F617,product!A:A,0))</f>
        <v>Furniture</v>
      </c>
      <c r="L694" t="str">
        <f>INDEX(product!C:C,MATCH(F694,product!A:A,))</f>
        <v>Binders</v>
      </c>
      <c r="M694" t="str">
        <f>INDEX(product!D:D,MATCH(F694,product!A:A,))</f>
        <v>Prestige Round Ring Binders</v>
      </c>
    </row>
    <row r="695" spans="1:13" x14ac:dyDescent="0.25">
      <c r="A695" s="1" t="s">
        <v>1568</v>
      </c>
      <c r="B695" s="2">
        <v>43053</v>
      </c>
      <c r="C695" s="2">
        <v>43058</v>
      </c>
      <c r="D695" s="1" t="s">
        <v>19</v>
      </c>
      <c r="E695" s="1" t="s">
        <v>1569</v>
      </c>
      <c r="F695" s="1" t="s">
        <v>466</v>
      </c>
      <c r="G695">
        <v>321.56799999999998</v>
      </c>
      <c r="H695">
        <v>2</v>
      </c>
      <c r="I695">
        <v>0.2</v>
      </c>
      <c r="J695">
        <v>28.1372</v>
      </c>
      <c r="K695" t="str">
        <f>INDEX(product!B:B,MATCH('TABELA TOTAL'!$F962,product!A:A,0))</f>
        <v>Office Supplies</v>
      </c>
      <c r="L695" t="str">
        <f>INDEX(product!C:C,MATCH(F695,product!A:A,))</f>
        <v>Chairs</v>
      </c>
      <c r="M695" t="str">
        <f>INDEX(product!D:D,MATCH(F695,product!A:A,))</f>
        <v>Global Leather Highback Executive Chair with Pneumatic Height Adjustment, Black</v>
      </c>
    </row>
    <row r="696" spans="1:13" x14ac:dyDescent="0.25">
      <c r="A696" s="1" t="s">
        <v>1720</v>
      </c>
      <c r="B696" s="2">
        <v>43053</v>
      </c>
      <c r="C696" s="2">
        <v>43058</v>
      </c>
      <c r="D696" s="1" t="s">
        <v>19</v>
      </c>
      <c r="E696" s="1" t="s">
        <v>1721</v>
      </c>
      <c r="F696" s="1" t="s">
        <v>1722</v>
      </c>
      <c r="G696">
        <v>8.64</v>
      </c>
      <c r="H696">
        <v>2</v>
      </c>
      <c r="I696">
        <v>0.2</v>
      </c>
      <c r="J696">
        <v>3.024</v>
      </c>
      <c r="K696" t="str">
        <f>INDEX(product!B:B,MATCH('TABELA TOTAL'!$F1074,product!A:A,0))</f>
        <v>Office Supplies</v>
      </c>
      <c r="L696" t="str">
        <f>INDEX(product!C:C,MATCH(F696,product!A:A,))</f>
        <v>Binders</v>
      </c>
      <c r="M696" t="str">
        <f>INDEX(product!D:D,MATCH(F696,product!A:A,))</f>
        <v>3M Organizer Strips</v>
      </c>
    </row>
    <row r="697" spans="1:13" x14ac:dyDescent="0.25">
      <c r="A697" s="1" t="s">
        <v>5069</v>
      </c>
      <c r="B697" s="2">
        <v>43053</v>
      </c>
      <c r="C697" s="2">
        <v>43057</v>
      </c>
      <c r="D697" s="1" t="s">
        <v>19</v>
      </c>
      <c r="E697" s="1" t="s">
        <v>853</v>
      </c>
      <c r="F697" s="1" t="s">
        <v>2371</v>
      </c>
      <c r="G697">
        <v>167.952</v>
      </c>
      <c r="H697">
        <v>6</v>
      </c>
      <c r="I697">
        <v>0.2</v>
      </c>
      <c r="J697">
        <v>-27.292200000000001</v>
      </c>
      <c r="K697" t="str">
        <f>INDEX(product!B:B,MATCH('TABELA TOTAL'!$F5191,product!A:A,0))</f>
        <v>Office Supplies</v>
      </c>
      <c r="L697" t="str">
        <f>INDEX(product!C:C,MATCH(F697,product!A:A,))</f>
        <v>Accessories</v>
      </c>
      <c r="M697" t="str">
        <f>INDEX(product!D:D,MATCH(F697,product!A:A,))</f>
        <v>V7 USB Numeric Keypad</v>
      </c>
    </row>
    <row r="698" spans="1:13" x14ac:dyDescent="0.25">
      <c r="A698" s="1" t="s">
        <v>5069</v>
      </c>
      <c r="B698" s="2">
        <v>43053</v>
      </c>
      <c r="C698" s="2">
        <v>43057</v>
      </c>
      <c r="D698" s="1" t="s">
        <v>19</v>
      </c>
      <c r="E698" s="1" t="s">
        <v>853</v>
      </c>
      <c r="F698" s="1" t="s">
        <v>3677</v>
      </c>
      <c r="G698">
        <v>45.04</v>
      </c>
      <c r="H698">
        <v>2</v>
      </c>
      <c r="I698">
        <v>0.2</v>
      </c>
      <c r="J698">
        <v>4.5039999999999996</v>
      </c>
      <c r="K698" t="str">
        <f>INDEX(product!B:B,MATCH('TABELA TOTAL'!$F5192,product!A:A,0))</f>
        <v>Office Supplies</v>
      </c>
      <c r="L698" t="str">
        <f>INDEX(product!C:C,MATCH(F698,product!A:A,))</f>
        <v>Art</v>
      </c>
      <c r="M698" t="str">
        <f>INDEX(product!D:D,MATCH(F698,product!A:A,))</f>
        <v>Boston Electric Pencil Sharpener, Model 1818, Charcoal Black</v>
      </c>
    </row>
    <row r="699" spans="1:13" x14ac:dyDescent="0.25">
      <c r="A699" s="1" t="s">
        <v>6973</v>
      </c>
      <c r="B699" s="2">
        <v>43053</v>
      </c>
      <c r="C699" s="2">
        <v>43057</v>
      </c>
      <c r="D699" s="1" t="s">
        <v>11</v>
      </c>
      <c r="E699" s="1" t="s">
        <v>2150</v>
      </c>
      <c r="F699" s="1" t="s">
        <v>2812</v>
      </c>
      <c r="G699">
        <v>96.36</v>
      </c>
      <c r="H699">
        <v>6</v>
      </c>
      <c r="I699">
        <v>0</v>
      </c>
      <c r="J699">
        <v>25.053599999999999</v>
      </c>
      <c r="K699" t="str">
        <f>INDEX(product!B:B,MATCH('TABELA TOTAL'!$F8687,product!A:A,0))</f>
        <v>Office Supplies</v>
      </c>
      <c r="L699" t="str">
        <f>INDEX(product!C:C,MATCH(F699,product!A:A,))</f>
        <v>Storage</v>
      </c>
      <c r="M699" t="str">
        <f>INDEX(product!D:D,MATCH(F699,product!A:A,))</f>
        <v>Letter/Legal File Tote with Clear Snap-On Lid, Black Granite</v>
      </c>
    </row>
    <row r="700" spans="1:13" x14ac:dyDescent="0.25">
      <c r="A700" s="1" t="s">
        <v>7072</v>
      </c>
      <c r="B700" s="2">
        <v>43053</v>
      </c>
      <c r="C700" s="2">
        <v>43055</v>
      </c>
      <c r="D700" s="1" t="s">
        <v>11</v>
      </c>
      <c r="E700" s="1" t="s">
        <v>3371</v>
      </c>
      <c r="F700" s="1" t="s">
        <v>1498</v>
      </c>
      <c r="G700">
        <v>21.99</v>
      </c>
      <c r="H700">
        <v>5</v>
      </c>
      <c r="I700">
        <v>0.8</v>
      </c>
      <c r="J700">
        <v>-32.984999999999999</v>
      </c>
      <c r="K700" t="str">
        <f>INDEX(product!B:B,MATCH('TABELA TOTAL'!$F8876,product!A:A,0))</f>
        <v>Office Supplies</v>
      </c>
      <c r="L700" t="str">
        <f>INDEX(product!C:C,MATCH(F700,product!A:A,))</f>
        <v>Binders</v>
      </c>
      <c r="M700" t="str">
        <f>INDEX(product!D:D,MATCH(F700,product!A:A,))</f>
        <v>Wilson Jones Legal Size Ring Binders</v>
      </c>
    </row>
    <row r="701" spans="1:13" x14ac:dyDescent="0.25">
      <c r="A701" s="1" t="s">
        <v>7265</v>
      </c>
      <c r="B701" s="2">
        <v>43053</v>
      </c>
      <c r="C701" s="2">
        <v>43056</v>
      </c>
      <c r="D701" s="1" t="s">
        <v>79</v>
      </c>
      <c r="E701" s="1" t="s">
        <v>2948</v>
      </c>
      <c r="F701" s="1" t="s">
        <v>1373</v>
      </c>
      <c r="G701">
        <v>15.28</v>
      </c>
      <c r="H701">
        <v>2</v>
      </c>
      <c r="I701">
        <v>0</v>
      </c>
      <c r="J701">
        <v>7.4871999999999996</v>
      </c>
      <c r="K701" t="str">
        <f>INDEX(product!B:B,MATCH('TABELA TOTAL'!$F9219,product!A:A,0))</f>
        <v>Office Supplies</v>
      </c>
      <c r="L701" t="str">
        <f>INDEX(product!C:C,MATCH(F701,product!A:A,))</f>
        <v>Envelopes</v>
      </c>
      <c r="M701" t="str">
        <f>INDEX(product!D:D,MATCH(F701,product!A:A,))</f>
        <v>Security-Tint Envelopes</v>
      </c>
    </row>
    <row r="702" spans="1:13" x14ac:dyDescent="0.25">
      <c r="A702" s="1" t="s">
        <v>7556</v>
      </c>
      <c r="B702" s="2">
        <v>43053</v>
      </c>
      <c r="C702" s="2">
        <v>43058</v>
      </c>
      <c r="D702" s="1" t="s">
        <v>19</v>
      </c>
      <c r="E702" s="1" t="s">
        <v>2723</v>
      </c>
      <c r="F702" s="1" t="s">
        <v>2322</v>
      </c>
      <c r="G702">
        <v>34.24</v>
      </c>
      <c r="H702">
        <v>8</v>
      </c>
      <c r="I702">
        <v>0</v>
      </c>
      <c r="J702">
        <v>9.9296000000000006</v>
      </c>
      <c r="K702" t="str">
        <f>INDEX(product!B:B,MATCH('TABELA TOTAL'!$F9733,product!A:A,0))</f>
        <v>Office Supplies</v>
      </c>
      <c r="L702" t="str">
        <f>INDEX(product!C:C,MATCH(F702,product!A:A,))</f>
        <v>Art</v>
      </c>
      <c r="M702" t="str">
        <f>INDEX(product!D:D,MATCH(F702,product!A:A,))</f>
        <v>Newell 347</v>
      </c>
    </row>
    <row r="703" spans="1:13" x14ac:dyDescent="0.25">
      <c r="A703" s="1" t="s">
        <v>171</v>
      </c>
      <c r="B703" s="2">
        <v>43052</v>
      </c>
      <c r="C703" s="2">
        <v>43055</v>
      </c>
      <c r="D703" s="1" t="s">
        <v>79</v>
      </c>
      <c r="E703" s="1" t="s">
        <v>172</v>
      </c>
      <c r="F703" s="1" t="s">
        <v>173</v>
      </c>
      <c r="G703">
        <v>230.376</v>
      </c>
      <c r="H703">
        <v>3</v>
      </c>
      <c r="I703">
        <v>0.2</v>
      </c>
      <c r="J703">
        <v>-48.954900000000002</v>
      </c>
      <c r="K703" t="str">
        <f>INDEX(product!B:B,MATCH('TABELA TOTAL'!$F86,product!A:A,0))</f>
        <v>Furniture</v>
      </c>
      <c r="L703" t="str">
        <f>INDEX(product!C:C,MATCH(F703,product!A:A,))</f>
        <v>Storage</v>
      </c>
      <c r="M703" t="str">
        <f>INDEX(product!D:D,MATCH(F703,product!A:A,))</f>
        <v>Safco Industrial Wire Shelving</v>
      </c>
    </row>
    <row r="704" spans="1:13" x14ac:dyDescent="0.25">
      <c r="A704" s="1" t="s">
        <v>2287</v>
      </c>
      <c r="B704" s="2">
        <v>43052</v>
      </c>
      <c r="C704" s="2">
        <v>43057</v>
      </c>
      <c r="D704" s="1" t="s">
        <v>11</v>
      </c>
      <c r="E704" s="1" t="s">
        <v>2169</v>
      </c>
      <c r="F704" s="1" t="s">
        <v>2288</v>
      </c>
      <c r="G704">
        <v>9.3239999999999998</v>
      </c>
      <c r="H704">
        <v>6</v>
      </c>
      <c r="I704">
        <v>0.8</v>
      </c>
      <c r="J704">
        <v>-24.708600000000001</v>
      </c>
      <c r="K704" t="str">
        <f>INDEX(product!B:B,MATCH('TABELA TOTAL'!$F1552,product!A:A,0))</f>
        <v>Office Supplies</v>
      </c>
      <c r="L704" t="str">
        <f>INDEX(product!C:C,MATCH(F704,product!A:A,))</f>
        <v>Appliances</v>
      </c>
      <c r="M704" t="str">
        <f>INDEX(product!D:D,MATCH(F704,product!A:A,))</f>
        <v>Hoover Commercial Soft Guard Upright Vacuum And Disposable Filtration Bags</v>
      </c>
    </row>
    <row r="705" spans="1:13" x14ac:dyDescent="0.25">
      <c r="A705" s="1" t="s">
        <v>3329</v>
      </c>
      <c r="B705" s="2">
        <v>43052</v>
      </c>
      <c r="C705" s="2">
        <v>43054</v>
      </c>
      <c r="D705" s="1" t="s">
        <v>79</v>
      </c>
      <c r="E705" s="1" t="s">
        <v>487</v>
      </c>
      <c r="F705" s="1" t="s">
        <v>903</v>
      </c>
      <c r="G705">
        <v>60.863999999999997</v>
      </c>
      <c r="H705">
        <v>4</v>
      </c>
      <c r="I705">
        <v>0.2</v>
      </c>
      <c r="J705">
        <v>9.1295999999999999</v>
      </c>
      <c r="K705" t="str">
        <f>INDEX(product!B:B,MATCH('TABELA TOTAL'!$F2629,product!A:A,0))</f>
        <v>Furniture</v>
      </c>
      <c r="L705" t="str">
        <f>INDEX(product!C:C,MATCH(F705,product!A:A,))</f>
        <v>Accessories</v>
      </c>
      <c r="M705" t="str">
        <f>INDEX(product!D:D,MATCH(F705,product!A:A,))</f>
        <v>SanDisk Cruzer 32 GB USB Flash Drive</v>
      </c>
    </row>
    <row r="706" spans="1:13" x14ac:dyDescent="0.25">
      <c r="A706" s="1" t="s">
        <v>3329</v>
      </c>
      <c r="B706" s="2">
        <v>43052</v>
      </c>
      <c r="C706" s="2">
        <v>43054</v>
      </c>
      <c r="D706" s="1" t="s">
        <v>79</v>
      </c>
      <c r="E706" s="1" t="s">
        <v>487</v>
      </c>
      <c r="F706" s="1" t="s">
        <v>3330</v>
      </c>
      <c r="G706">
        <v>652.995</v>
      </c>
      <c r="H706">
        <v>7</v>
      </c>
      <c r="I706">
        <v>0.7</v>
      </c>
      <c r="J706">
        <v>-935.95950000000005</v>
      </c>
      <c r="K706" t="str">
        <f>INDEX(product!B:B,MATCH('TABELA TOTAL'!$F2630,product!A:A,0))</f>
        <v>Office Supplies</v>
      </c>
      <c r="L706" t="str">
        <f>INDEX(product!C:C,MATCH(F706,product!A:A,))</f>
        <v>Machines</v>
      </c>
      <c r="M706" t="str">
        <f>INDEX(product!D:D,MATCH(F706,product!A:A,))</f>
        <v>Epson TM-T88V Direct Thermal Printer - Monochrome - Desktop</v>
      </c>
    </row>
    <row r="707" spans="1:13" x14ac:dyDescent="0.25">
      <c r="A707" s="1" t="s">
        <v>3329</v>
      </c>
      <c r="B707" s="2">
        <v>43052</v>
      </c>
      <c r="C707" s="2">
        <v>43054</v>
      </c>
      <c r="D707" s="1" t="s">
        <v>79</v>
      </c>
      <c r="E707" s="1" t="s">
        <v>487</v>
      </c>
      <c r="F707" s="1" t="s">
        <v>3331</v>
      </c>
      <c r="G707">
        <v>11.22</v>
      </c>
      <c r="H707">
        <v>10</v>
      </c>
      <c r="I707">
        <v>0.7</v>
      </c>
      <c r="J707">
        <v>-7.48</v>
      </c>
      <c r="K707" t="str">
        <f>INDEX(product!B:B,MATCH('TABELA TOTAL'!$F2631,product!A:A,0))</f>
        <v>Office Supplies</v>
      </c>
      <c r="L707" t="str">
        <f>INDEX(product!C:C,MATCH(F707,product!A:A,))</f>
        <v>Binders</v>
      </c>
      <c r="M707" t="str">
        <f>INDEX(product!D:D,MATCH(F707,product!A:A,))</f>
        <v>Accohide Poly Flexible Ring Binders</v>
      </c>
    </row>
    <row r="708" spans="1:13" x14ac:dyDescent="0.25">
      <c r="A708" s="1" t="s">
        <v>4132</v>
      </c>
      <c r="B708" s="2">
        <v>43052</v>
      </c>
      <c r="C708" s="2">
        <v>43057</v>
      </c>
      <c r="D708" s="1" t="s">
        <v>11</v>
      </c>
      <c r="E708" s="1" t="s">
        <v>251</v>
      </c>
      <c r="F708" s="1" t="s">
        <v>753</v>
      </c>
      <c r="G708">
        <v>163.96</v>
      </c>
      <c r="H708">
        <v>4</v>
      </c>
      <c r="I708">
        <v>0</v>
      </c>
      <c r="J708">
        <v>70.502799999999993</v>
      </c>
      <c r="K708" t="str">
        <f>INDEX(product!B:B,MATCH('TABELA TOTAL'!$F3701,product!A:A,0))</f>
        <v>Technology</v>
      </c>
      <c r="L708" t="str">
        <f>INDEX(product!C:C,MATCH(F708,product!A:A,))</f>
        <v>Accessories</v>
      </c>
      <c r="M708" t="str">
        <f>INDEX(product!D:D,MATCH(F708,product!A:A,))</f>
        <v>KeyTronic 6101 Series - Keyboard - Black</v>
      </c>
    </row>
    <row r="709" spans="1:13" x14ac:dyDescent="0.25">
      <c r="A709" s="1" t="s">
        <v>4185</v>
      </c>
      <c r="B709" s="2">
        <v>43052</v>
      </c>
      <c r="C709" s="2">
        <v>43055</v>
      </c>
      <c r="D709" s="1" t="s">
        <v>11</v>
      </c>
      <c r="E709" s="1" t="s">
        <v>2027</v>
      </c>
      <c r="F709" s="1" t="s">
        <v>2469</v>
      </c>
      <c r="G709">
        <v>8.9039999999999999</v>
      </c>
      <c r="H709">
        <v>3</v>
      </c>
      <c r="I709">
        <v>0.2</v>
      </c>
      <c r="J709">
        <v>3.339</v>
      </c>
      <c r="K709" t="str">
        <f>INDEX(product!B:B,MATCH('TABELA TOTAL'!$F3784,product!A:A,0))</f>
        <v>Office Supplies</v>
      </c>
      <c r="L709" t="str">
        <f>INDEX(product!C:C,MATCH(F709,product!A:A,))</f>
        <v>Paper</v>
      </c>
      <c r="M709" t="str">
        <f>INDEX(product!D:D,MATCH(F709,product!A:A,))</f>
        <v>"While you Were Out" Message Book, One Form per Page</v>
      </c>
    </row>
    <row r="710" spans="1:13" x14ac:dyDescent="0.25">
      <c r="A710" s="1" t="s">
        <v>4185</v>
      </c>
      <c r="B710" s="2">
        <v>43052</v>
      </c>
      <c r="C710" s="2">
        <v>43055</v>
      </c>
      <c r="D710" s="1" t="s">
        <v>11</v>
      </c>
      <c r="E710" s="1" t="s">
        <v>2027</v>
      </c>
      <c r="F710" s="1" t="s">
        <v>1924</v>
      </c>
      <c r="G710">
        <v>720.06399999999996</v>
      </c>
      <c r="H710">
        <v>4</v>
      </c>
      <c r="I710">
        <v>0.2</v>
      </c>
      <c r="J710">
        <v>-63.005600000000001</v>
      </c>
      <c r="K710" t="str">
        <f>INDEX(product!B:B,MATCH('TABELA TOTAL'!$F3785,product!A:A,0))</f>
        <v>Office Supplies</v>
      </c>
      <c r="L710" t="str">
        <f>INDEX(product!C:C,MATCH(F710,product!A:A,))</f>
        <v>Storage</v>
      </c>
      <c r="M710" t="str">
        <f>INDEX(product!D:D,MATCH(F710,product!A:A,))</f>
        <v>Tennsco Double-Tier Lockers</v>
      </c>
    </row>
    <row r="711" spans="1:13" x14ac:dyDescent="0.25">
      <c r="A711" s="1" t="s">
        <v>4882</v>
      </c>
      <c r="B711" s="2">
        <v>43052</v>
      </c>
      <c r="C711" s="2">
        <v>43057</v>
      </c>
      <c r="D711" s="1" t="s">
        <v>19</v>
      </c>
      <c r="E711" s="1" t="s">
        <v>315</v>
      </c>
      <c r="F711" s="1" t="s">
        <v>891</v>
      </c>
      <c r="G711">
        <v>2404.7040000000002</v>
      </c>
      <c r="H711">
        <v>6</v>
      </c>
      <c r="I711">
        <v>0.2</v>
      </c>
      <c r="J711">
        <v>150.29400000000001</v>
      </c>
      <c r="K711" t="str">
        <f>INDEX(product!B:B,MATCH('TABELA TOTAL'!$F4867,product!A:A,0))</f>
        <v>Technology</v>
      </c>
      <c r="L711" t="str">
        <f>INDEX(product!C:C,MATCH(F711,product!A:A,))</f>
        <v>Chairs</v>
      </c>
      <c r="M711" t="str">
        <f>INDEX(product!D:D,MATCH(F711,product!A:A,))</f>
        <v>Global Troy Executive Leather Low-Back Tilter</v>
      </c>
    </row>
    <row r="712" spans="1:13" x14ac:dyDescent="0.25">
      <c r="A712" s="1" t="s">
        <v>4882</v>
      </c>
      <c r="B712" s="2">
        <v>43052</v>
      </c>
      <c r="C712" s="2">
        <v>43057</v>
      </c>
      <c r="D712" s="1" t="s">
        <v>19</v>
      </c>
      <c r="E712" s="1" t="s">
        <v>315</v>
      </c>
      <c r="F712" s="1" t="s">
        <v>2847</v>
      </c>
      <c r="G712">
        <v>563.024</v>
      </c>
      <c r="H712">
        <v>11</v>
      </c>
      <c r="I712">
        <v>0.2</v>
      </c>
      <c r="J712">
        <v>190.0206</v>
      </c>
      <c r="K712" t="str">
        <f>INDEX(product!B:B,MATCH('TABELA TOTAL'!$F4868,product!A:A,0))</f>
        <v>Office Supplies</v>
      </c>
      <c r="L712" t="str">
        <f>INDEX(product!C:C,MATCH(F712,product!A:A,))</f>
        <v>Binders</v>
      </c>
      <c r="M712" t="str">
        <f>INDEX(product!D:D,MATCH(F712,product!A:A,))</f>
        <v>GBC DocuBind P50 Personal Binding Machine</v>
      </c>
    </row>
    <row r="713" spans="1:13" x14ac:dyDescent="0.25">
      <c r="A713" s="1" t="s">
        <v>4882</v>
      </c>
      <c r="B713" s="2">
        <v>43052</v>
      </c>
      <c r="C713" s="2">
        <v>43057</v>
      </c>
      <c r="D713" s="1" t="s">
        <v>19</v>
      </c>
      <c r="E713" s="1" t="s">
        <v>315</v>
      </c>
      <c r="F713" s="1" t="s">
        <v>330</v>
      </c>
      <c r="G713">
        <v>344.91</v>
      </c>
      <c r="H713">
        <v>3</v>
      </c>
      <c r="I713">
        <v>0</v>
      </c>
      <c r="J713">
        <v>10.347300000000001</v>
      </c>
      <c r="K713" t="str">
        <f>INDEX(product!B:B,MATCH('TABELA TOTAL'!$F4869,product!A:A,0))</f>
        <v>Office Supplies</v>
      </c>
      <c r="L713" t="str">
        <f>INDEX(product!C:C,MATCH(F713,product!A:A,))</f>
        <v>Storage</v>
      </c>
      <c r="M713" t="str">
        <f>INDEX(product!D:D,MATCH(F713,product!A:A,))</f>
        <v>Space Solutions HD Industrial Steel Shelving.</v>
      </c>
    </row>
    <row r="714" spans="1:13" x14ac:dyDescent="0.25">
      <c r="A714" s="1" t="s">
        <v>4882</v>
      </c>
      <c r="B714" s="2">
        <v>43052</v>
      </c>
      <c r="C714" s="2">
        <v>43057</v>
      </c>
      <c r="D714" s="1" t="s">
        <v>19</v>
      </c>
      <c r="E714" s="1" t="s">
        <v>315</v>
      </c>
      <c r="F714" s="1" t="s">
        <v>1575</v>
      </c>
      <c r="G714">
        <v>8.64</v>
      </c>
      <c r="H714">
        <v>3</v>
      </c>
      <c r="I714">
        <v>0</v>
      </c>
      <c r="J714">
        <v>4.2336</v>
      </c>
      <c r="K714" t="str">
        <f>INDEX(product!B:B,MATCH('TABELA TOTAL'!$F4870,product!A:A,0))</f>
        <v>Office Supplies</v>
      </c>
      <c r="L714" t="str">
        <f>INDEX(product!C:C,MATCH(F714,product!A:A,))</f>
        <v>Labels</v>
      </c>
      <c r="M714" t="str">
        <f>INDEX(product!D:D,MATCH(F714,product!A:A,))</f>
        <v>Avery File Folder Labels</v>
      </c>
    </row>
    <row r="715" spans="1:13" x14ac:dyDescent="0.25">
      <c r="A715" s="1" t="s">
        <v>5229</v>
      </c>
      <c r="B715" s="2">
        <v>43052</v>
      </c>
      <c r="C715" s="2">
        <v>43057</v>
      </c>
      <c r="D715" s="1" t="s">
        <v>11</v>
      </c>
      <c r="E715" s="1" t="s">
        <v>3371</v>
      </c>
      <c r="F715" s="1" t="s">
        <v>1409</v>
      </c>
      <c r="G715">
        <v>2.0640000000000001</v>
      </c>
      <c r="H715">
        <v>1</v>
      </c>
      <c r="I715">
        <v>0.2</v>
      </c>
      <c r="J715">
        <v>0.15479999999999999</v>
      </c>
      <c r="K715" t="str">
        <f>INDEX(product!B:B,MATCH('TABELA TOTAL'!$F5442,product!A:A,0))</f>
        <v>Office Supplies</v>
      </c>
      <c r="L715" t="str">
        <f>INDEX(product!C:C,MATCH(F715,product!A:A,))</f>
        <v>Art</v>
      </c>
      <c r="M715" t="str">
        <f>INDEX(product!D:D,MATCH(F715,product!A:A,))</f>
        <v>DIXON Oriole Pencils</v>
      </c>
    </row>
    <row r="716" spans="1:13" x14ac:dyDescent="0.25">
      <c r="A716" s="1" t="s">
        <v>5444</v>
      </c>
      <c r="B716" s="2">
        <v>43052</v>
      </c>
      <c r="C716" s="2">
        <v>43058</v>
      </c>
      <c r="D716" s="1" t="s">
        <v>19</v>
      </c>
      <c r="E716" s="1" t="s">
        <v>4224</v>
      </c>
      <c r="F716" s="1" t="s">
        <v>2780</v>
      </c>
      <c r="G716">
        <v>61.792000000000002</v>
      </c>
      <c r="H716">
        <v>4</v>
      </c>
      <c r="I716">
        <v>0.2</v>
      </c>
      <c r="J716">
        <v>6.1791999999999998</v>
      </c>
      <c r="K716" t="str">
        <f>INDEX(product!B:B,MATCH('TABELA TOTAL'!$F5806,product!A:A,0))</f>
        <v>Technology</v>
      </c>
      <c r="L716" t="str">
        <f>INDEX(product!C:C,MATCH(F716,product!A:A,))</f>
        <v>Storage</v>
      </c>
      <c r="M716" t="str">
        <f>INDEX(product!D:D,MATCH(F716,product!A:A,))</f>
        <v>Eldon ProFile File 'N Store Portable File Tub Letter/Legal Size Black</v>
      </c>
    </row>
    <row r="717" spans="1:13" x14ac:dyDescent="0.25">
      <c r="A717" s="1" t="s">
        <v>5444</v>
      </c>
      <c r="B717" s="2">
        <v>43052</v>
      </c>
      <c r="C717" s="2">
        <v>43058</v>
      </c>
      <c r="D717" s="1" t="s">
        <v>19</v>
      </c>
      <c r="E717" s="1" t="s">
        <v>4224</v>
      </c>
      <c r="F717" s="1" t="s">
        <v>1496</v>
      </c>
      <c r="G717">
        <v>205.9992</v>
      </c>
      <c r="H717">
        <v>3</v>
      </c>
      <c r="I717">
        <v>0.32</v>
      </c>
      <c r="J717">
        <v>-27.264600000000002</v>
      </c>
      <c r="K717" t="str">
        <f>INDEX(product!B:B,MATCH('TABELA TOTAL'!$F5807,product!A:A,0))</f>
        <v>Office Supplies</v>
      </c>
      <c r="L717" t="str">
        <f>INDEX(product!C:C,MATCH(F717,product!A:A,))</f>
        <v>Bookcases</v>
      </c>
      <c r="M717" t="str">
        <f>INDEX(product!D:D,MATCH(F717,product!A:A,))</f>
        <v>Bush Westfield Collection Bookcases, Fully Assembled</v>
      </c>
    </row>
    <row r="718" spans="1:13" x14ac:dyDescent="0.25">
      <c r="A718" s="1" t="s">
        <v>5941</v>
      </c>
      <c r="B718" s="2">
        <v>43052</v>
      </c>
      <c r="C718" s="2">
        <v>43055</v>
      </c>
      <c r="D718" s="1" t="s">
        <v>79</v>
      </c>
      <c r="E718" s="1" t="s">
        <v>154</v>
      </c>
      <c r="F718" s="1" t="s">
        <v>3541</v>
      </c>
      <c r="G718">
        <v>629.95000000000005</v>
      </c>
      <c r="H718">
        <v>5</v>
      </c>
      <c r="I718">
        <v>0</v>
      </c>
      <c r="J718">
        <v>163.78700000000001</v>
      </c>
      <c r="K718" t="str">
        <f>INDEX(product!B:B,MATCH('TABELA TOTAL'!$F6748,product!A:A,0))</f>
        <v>Furniture</v>
      </c>
      <c r="L718" t="str">
        <f>INDEX(product!C:C,MATCH(F718,product!A:A,))</f>
        <v>Phones</v>
      </c>
      <c r="M718" t="str">
        <f>INDEX(product!D:D,MATCH(F718,product!A:A,))</f>
        <v>Nokia Lumia 925</v>
      </c>
    </row>
    <row r="719" spans="1:13" x14ac:dyDescent="0.25">
      <c r="A719" s="1" t="s">
        <v>6473</v>
      </c>
      <c r="B719" s="2">
        <v>43052</v>
      </c>
      <c r="C719" s="2">
        <v>43055</v>
      </c>
      <c r="D719" s="1" t="s">
        <v>11</v>
      </c>
      <c r="E719" s="1" t="s">
        <v>1876</v>
      </c>
      <c r="F719" s="1" t="s">
        <v>108</v>
      </c>
      <c r="G719">
        <v>43.6</v>
      </c>
      <c r="H719">
        <v>4</v>
      </c>
      <c r="I719">
        <v>0</v>
      </c>
      <c r="J719">
        <v>12.208</v>
      </c>
      <c r="K719" t="str">
        <f>INDEX(product!B:B,MATCH('TABELA TOTAL'!$F7759,product!A:A,0))</f>
        <v>Office Supplies</v>
      </c>
      <c r="L719" t="str">
        <f>INDEX(product!C:C,MATCH(F719,product!A:A,))</f>
        <v>Phones</v>
      </c>
      <c r="M719" t="str">
        <f>INDEX(product!D:D,MATCH(F719,product!A:A,))</f>
        <v>LF Elite 3D Dazzle Designer Hard Case Cover, Lf Stylus Pen and Wiper For Apple Iphone 5c Mini Lite</v>
      </c>
    </row>
    <row r="720" spans="1:13" x14ac:dyDescent="0.25">
      <c r="A720" s="1" t="s">
        <v>6473</v>
      </c>
      <c r="B720" s="2">
        <v>43052</v>
      </c>
      <c r="C720" s="2">
        <v>43055</v>
      </c>
      <c r="D720" s="1" t="s">
        <v>11</v>
      </c>
      <c r="E720" s="1" t="s">
        <v>1876</v>
      </c>
      <c r="F720" s="1" t="s">
        <v>4876</v>
      </c>
      <c r="G720">
        <v>154.94999999999999</v>
      </c>
      <c r="H720">
        <v>3</v>
      </c>
      <c r="I720">
        <v>0</v>
      </c>
      <c r="J720">
        <v>30.99</v>
      </c>
      <c r="K720" t="str">
        <f>INDEX(product!B:B,MATCH('TABELA TOTAL'!$F7760,product!A:A,0))</f>
        <v>Office Supplies</v>
      </c>
      <c r="L720" t="str">
        <f>INDEX(product!C:C,MATCH(F720,product!A:A,))</f>
        <v>Furnishings</v>
      </c>
      <c r="M720" t="str">
        <f>INDEX(product!D:D,MATCH(F720,product!A:A,))</f>
        <v>Deflect-o EconoMat Nonstudded, No Bevel Mat</v>
      </c>
    </row>
    <row r="721" spans="1:13" x14ac:dyDescent="0.25">
      <c r="A721" s="1" t="s">
        <v>6756</v>
      </c>
      <c r="B721" s="2">
        <v>43052</v>
      </c>
      <c r="C721" s="2">
        <v>43057</v>
      </c>
      <c r="D721" s="1" t="s">
        <v>19</v>
      </c>
      <c r="E721" s="1" t="s">
        <v>856</v>
      </c>
      <c r="F721" s="1" t="s">
        <v>1241</v>
      </c>
      <c r="G721">
        <v>11.21</v>
      </c>
      <c r="H721">
        <v>1</v>
      </c>
      <c r="I721">
        <v>0</v>
      </c>
      <c r="J721">
        <v>3.363</v>
      </c>
      <c r="K721" t="str">
        <f>INDEX(product!B:B,MATCH('TABELA TOTAL'!$F8321,product!A:A,0))</f>
        <v>Office Supplies</v>
      </c>
      <c r="L721" t="str">
        <f>INDEX(product!C:C,MATCH(F721,product!A:A,))</f>
        <v>Storage</v>
      </c>
      <c r="M721" t="str">
        <f>INDEX(product!D:D,MATCH(F721,product!A:A,))</f>
        <v>Personal Folder Holder, Ebony</v>
      </c>
    </row>
    <row r="722" spans="1:13" x14ac:dyDescent="0.25">
      <c r="A722" s="1" t="s">
        <v>6897</v>
      </c>
      <c r="B722" s="2">
        <v>43052</v>
      </c>
      <c r="C722" s="2">
        <v>43059</v>
      </c>
      <c r="D722" s="1" t="s">
        <v>19</v>
      </c>
      <c r="E722" s="1" t="s">
        <v>380</v>
      </c>
      <c r="F722" s="1" t="s">
        <v>1469</v>
      </c>
      <c r="G722">
        <v>239.92</v>
      </c>
      <c r="H722">
        <v>8</v>
      </c>
      <c r="I722">
        <v>0</v>
      </c>
      <c r="J722">
        <v>23.992000000000001</v>
      </c>
      <c r="K722" t="str">
        <f>INDEX(product!B:B,MATCH('TABELA TOTAL'!$F8555,product!A:A,0))</f>
        <v>Technology</v>
      </c>
      <c r="L722" t="str">
        <f>INDEX(product!C:C,MATCH(F722,product!A:A,))</f>
        <v>Accessories</v>
      </c>
      <c r="M722" t="str">
        <f>INDEX(product!D:D,MATCH(F722,product!A:A,))</f>
        <v xml:space="preserve">Anker Ultrathin Bluetooth Wireless Keyboard Aluminum Cover with Stand </v>
      </c>
    </row>
    <row r="723" spans="1:13" x14ac:dyDescent="0.25">
      <c r="A723" s="1" t="s">
        <v>6930</v>
      </c>
      <c r="B723" s="2">
        <v>43052</v>
      </c>
      <c r="C723" s="2">
        <v>43056</v>
      </c>
      <c r="D723" s="1" t="s">
        <v>11</v>
      </c>
      <c r="E723" s="1" t="s">
        <v>1514</v>
      </c>
      <c r="F723" s="1" t="s">
        <v>3197</v>
      </c>
      <c r="G723">
        <v>82.95</v>
      </c>
      <c r="H723">
        <v>5</v>
      </c>
      <c r="I723">
        <v>0</v>
      </c>
      <c r="J723">
        <v>29.032499999999999</v>
      </c>
      <c r="K723" t="str">
        <f>INDEX(product!B:B,MATCH('TABELA TOTAL'!$F8613,product!A:A,0))</f>
        <v>Furniture</v>
      </c>
      <c r="L723" t="str">
        <f>INDEX(product!C:C,MATCH(F723,product!A:A,))</f>
        <v>Accessories</v>
      </c>
      <c r="M723" t="str">
        <f>INDEX(product!D:D,MATCH(F723,product!A:A,))</f>
        <v>Kensington K72356US Mouse-in-a-Box USB Desktop Mouse</v>
      </c>
    </row>
    <row r="724" spans="1:13" x14ac:dyDescent="0.25">
      <c r="A724" s="1" t="s">
        <v>7519</v>
      </c>
      <c r="B724" s="2">
        <v>43052</v>
      </c>
      <c r="C724" s="2">
        <v>43058</v>
      </c>
      <c r="D724" s="1" t="s">
        <v>19</v>
      </c>
      <c r="E724" s="1" t="s">
        <v>452</v>
      </c>
      <c r="F724" s="1" t="s">
        <v>1903</v>
      </c>
      <c r="G724">
        <v>22</v>
      </c>
      <c r="H724">
        <v>5</v>
      </c>
      <c r="I724">
        <v>0.2</v>
      </c>
      <c r="J724">
        <v>1.375</v>
      </c>
      <c r="K724" t="str">
        <f>INDEX(product!B:B,MATCH('TABELA TOTAL'!$F9673,product!A:A,0))</f>
        <v>Furniture</v>
      </c>
      <c r="L724" t="str">
        <f>INDEX(product!C:C,MATCH(F724,product!A:A,))</f>
        <v>Phones</v>
      </c>
      <c r="M724" t="str">
        <f>INDEX(product!D:D,MATCH(F724,product!A:A,))</f>
        <v>Samsung Replacement EH64AVFWE Premium Headset</v>
      </c>
    </row>
    <row r="725" spans="1:13" x14ac:dyDescent="0.25">
      <c r="A725" s="1" t="s">
        <v>448</v>
      </c>
      <c r="B725" s="2">
        <v>43051</v>
      </c>
      <c r="C725" s="2">
        <v>43055</v>
      </c>
      <c r="D725" s="1" t="s">
        <v>19</v>
      </c>
      <c r="E725" s="1" t="s">
        <v>449</v>
      </c>
      <c r="F725" s="1" t="s">
        <v>450</v>
      </c>
      <c r="G725">
        <v>10.56</v>
      </c>
      <c r="H725">
        <v>2</v>
      </c>
      <c r="I725">
        <v>0</v>
      </c>
      <c r="J725">
        <v>4.7519999999999998</v>
      </c>
      <c r="K725" t="str">
        <f>INDEX(product!B:B,MATCH('TABELA TOTAL'!$F238,product!A:A,0))</f>
        <v>Furniture</v>
      </c>
      <c r="L725" t="str">
        <f>INDEX(product!C:C,MATCH(F725,product!A:A,))</f>
        <v>Paper</v>
      </c>
      <c r="M725" t="str">
        <f>INDEX(product!D:D,MATCH(F725,product!A:A,))</f>
        <v>Xerox 4200 Series MultiUse Premium Copy Paper (20Lb. and 84 Bright)</v>
      </c>
    </row>
    <row r="726" spans="1:13" x14ac:dyDescent="0.25">
      <c r="A726" s="1" t="s">
        <v>894</v>
      </c>
      <c r="B726" s="2">
        <v>43051</v>
      </c>
      <c r="C726" s="2">
        <v>43054</v>
      </c>
      <c r="D726" s="1" t="s">
        <v>11</v>
      </c>
      <c r="E726" s="1" t="s">
        <v>807</v>
      </c>
      <c r="F726" s="1" t="s">
        <v>258</v>
      </c>
      <c r="G726">
        <v>15.92</v>
      </c>
      <c r="H726">
        <v>5</v>
      </c>
      <c r="I726">
        <v>0.2</v>
      </c>
      <c r="J726">
        <v>5.3730000000000002</v>
      </c>
      <c r="K726" t="str">
        <f>INDEX(product!B:B,MATCH('TABELA TOTAL'!$F507,product!A:A,0))</f>
        <v>Technology</v>
      </c>
      <c r="L726" t="str">
        <f>INDEX(product!C:C,MATCH(F726,product!A:A,))</f>
        <v>Binders</v>
      </c>
      <c r="M726" t="str">
        <f>INDEX(product!D:D,MATCH(F726,product!A:A,))</f>
        <v>Avery Durable Slant Ring Binders, No Labels</v>
      </c>
    </row>
    <row r="727" spans="1:13" x14ac:dyDescent="0.25">
      <c r="A727" s="1" t="s">
        <v>2231</v>
      </c>
      <c r="B727" s="2">
        <v>43051</v>
      </c>
      <c r="C727" s="2">
        <v>43057</v>
      </c>
      <c r="D727" s="1" t="s">
        <v>19</v>
      </c>
      <c r="E727" s="1" t="s">
        <v>695</v>
      </c>
      <c r="F727" s="1" t="s">
        <v>389</v>
      </c>
      <c r="G727">
        <v>16.056000000000001</v>
      </c>
      <c r="H727">
        <v>3</v>
      </c>
      <c r="I727">
        <v>0.2</v>
      </c>
      <c r="J727">
        <v>5.8202999999999996</v>
      </c>
      <c r="K727" t="str">
        <f>INDEX(product!B:B,MATCH('TABELA TOTAL'!$F1501,product!A:A,0))</f>
        <v>Office Supplies</v>
      </c>
      <c r="L727" t="str">
        <f>INDEX(product!C:C,MATCH(F727,product!A:A,))</f>
        <v>Paper</v>
      </c>
      <c r="M727" t="str">
        <f>INDEX(product!D:D,MATCH(F727,product!A:A,))</f>
        <v>Wirebound Message Books, 5-1/2 x 4 Forms, 2 or 4 Forms per Page</v>
      </c>
    </row>
    <row r="728" spans="1:13" x14ac:dyDescent="0.25">
      <c r="A728" s="1" t="s">
        <v>2231</v>
      </c>
      <c r="B728" s="2">
        <v>43051</v>
      </c>
      <c r="C728" s="2">
        <v>43057</v>
      </c>
      <c r="D728" s="1" t="s">
        <v>19</v>
      </c>
      <c r="E728" s="1" t="s">
        <v>695</v>
      </c>
      <c r="F728" s="1" t="s">
        <v>2232</v>
      </c>
      <c r="G728">
        <v>223.05600000000001</v>
      </c>
      <c r="H728">
        <v>9</v>
      </c>
      <c r="I728">
        <v>0.2</v>
      </c>
      <c r="J728">
        <v>69.704999999999998</v>
      </c>
      <c r="K728" t="str">
        <f>INDEX(product!B:B,MATCH('TABELA TOTAL'!$F1502,product!A:A,0))</f>
        <v>Technology</v>
      </c>
      <c r="L728" t="str">
        <f>INDEX(product!C:C,MATCH(F728,product!A:A,))</f>
        <v>Paper</v>
      </c>
      <c r="M728" t="str">
        <f>INDEX(product!D:D,MATCH(F728,product!A:A,))</f>
        <v>Xerox 197</v>
      </c>
    </row>
    <row r="729" spans="1:13" x14ac:dyDescent="0.25">
      <c r="A729" s="1" t="s">
        <v>2231</v>
      </c>
      <c r="B729" s="2">
        <v>43051</v>
      </c>
      <c r="C729" s="2">
        <v>43057</v>
      </c>
      <c r="D729" s="1" t="s">
        <v>19</v>
      </c>
      <c r="E729" s="1" t="s">
        <v>695</v>
      </c>
      <c r="F729" s="1" t="s">
        <v>1924</v>
      </c>
      <c r="G729">
        <v>540.048</v>
      </c>
      <c r="H729">
        <v>3</v>
      </c>
      <c r="I729">
        <v>0.2</v>
      </c>
      <c r="J729">
        <v>-47.254199999999997</v>
      </c>
      <c r="K729" t="str">
        <f>INDEX(product!B:B,MATCH('TABELA TOTAL'!$F1503,product!A:A,0))</f>
        <v>Office Supplies</v>
      </c>
      <c r="L729" t="str">
        <f>INDEX(product!C:C,MATCH(F729,product!A:A,))</f>
        <v>Storage</v>
      </c>
      <c r="M729" t="str">
        <f>INDEX(product!D:D,MATCH(F729,product!A:A,))</f>
        <v>Tennsco Double-Tier Lockers</v>
      </c>
    </row>
    <row r="730" spans="1:13" x14ac:dyDescent="0.25">
      <c r="A730" s="1" t="s">
        <v>2630</v>
      </c>
      <c r="B730" s="2">
        <v>43051</v>
      </c>
      <c r="C730" s="2">
        <v>43051</v>
      </c>
      <c r="D730" s="1" t="s">
        <v>654</v>
      </c>
      <c r="E730" s="1" t="s">
        <v>1069</v>
      </c>
      <c r="F730" s="1" t="s">
        <v>2631</v>
      </c>
      <c r="G730">
        <v>370.78199999999998</v>
      </c>
      <c r="H730">
        <v>3</v>
      </c>
      <c r="I730">
        <v>0.4</v>
      </c>
      <c r="J730">
        <v>-92.695499999999996</v>
      </c>
      <c r="K730" t="str">
        <f>INDEX(product!B:B,MATCH('TABELA TOTAL'!$F1867,product!A:A,0))</f>
        <v>Furniture</v>
      </c>
      <c r="L730" t="str">
        <f>INDEX(product!C:C,MATCH(F730,product!A:A,))</f>
        <v>Phones</v>
      </c>
      <c r="M730" t="str">
        <f>INDEX(product!D:D,MATCH(F730,product!A:A,))</f>
        <v>Jabra SPEAK 410 Multidevice Speakerphone</v>
      </c>
    </row>
    <row r="731" spans="1:13" x14ac:dyDescent="0.25">
      <c r="A731" s="1" t="s">
        <v>3608</v>
      </c>
      <c r="B731" s="2">
        <v>43051</v>
      </c>
      <c r="C731" s="2">
        <v>43051</v>
      </c>
      <c r="D731" s="1" t="s">
        <v>654</v>
      </c>
      <c r="E731" s="1" t="s">
        <v>3609</v>
      </c>
      <c r="F731" s="1" t="s">
        <v>414</v>
      </c>
      <c r="G731">
        <v>41.6</v>
      </c>
      <c r="H731">
        <v>4</v>
      </c>
      <c r="I731">
        <v>0.2</v>
      </c>
      <c r="J731">
        <v>13</v>
      </c>
      <c r="K731" t="str">
        <f>INDEX(product!B:B,MATCH('TABELA TOTAL'!$F2951,product!A:A,0))</f>
        <v>Furniture</v>
      </c>
      <c r="L731" t="str">
        <f>INDEX(product!C:C,MATCH(F731,product!A:A,))</f>
        <v>Accessories</v>
      </c>
      <c r="M731" t="str">
        <f>INDEX(product!D:D,MATCH(F731,product!A:A,))</f>
        <v>Memorex Micro Travel Drive 8 GB</v>
      </c>
    </row>
    <row r="732" spans="1:13" x14ac:dyDescent="0.25">
      <c r="A732" s="1" t="s">
        <v>3608</v>
      </c>
      <c r="B732" s="2">
        <v>43051</v>
      </c>
      <c r="C732" s="2">
        <v>43051</v>
      </c>
      <c r="D732" s="1" t="s">
        <v>654</v>
      </c>
      <c r="E732" s="1" t="s">
        <v>3609</v>
      </c>
      <c r="F732" s="1" t="s">
        <v>2761</v>
      </c>
      <c r="G732">
        <v>23.12</v>
      </c>
      <c r="H732">
        <v>5</v>
      </c>
      <c r="I732">
        <v>0.2</v>
      </c>
      <c r="J732">
        <v>8.3810000000000002</v>
      </c>
      <c r="K732" t="str">
        <f>INDEX(product!B:B,MATCH('TABELA TOTAL'!$F2952,product!A:A,0))</f>
        <v>Office Supplies</v>
      </c>
      <c r="L732" t="str">
        <f>INDEX(product!C:C,MATCH(F732,product!A:A,))</f>
        <v>Paper</v>
      </c>
      <c r="M732" t="str">
        <f>INDEX(product!D:D,MATCH(F732,product!A:A,))</f>
        <v>Xerox 1978</v>
      </c>
    </row>
    <row r="733" spans="1:13" x14ac:dyDescent="0.25">
      <c r="A733" s="1" t="s">
        <v>3608</v>
      </c>
      <c r="B733" s="2">
        <v>43051</v>
      </c>
      <c r="C733" s="2">
        <v>43051</v>
      </c>
      <c r="D733" s="1" t="s">
        <v>654</v>
      </c>
      <c r="E733" s="1" t="s">
        <v>3609</v>
      </c>
      <c r="F733" s="1" t="s">
        <v>3610</v>
      </c>
      <c r="G733">
        <v>113.88800000000001</v>
      </c>
      <c r="H733">
        <v>2</v>
      </c>
      <c r="I733">
        <v>0.2</v>
      </c>
      <c r="J733">
        <v>9.9651999999999994</v>
      </c>
      <c r="K733" t="str">
        <f>INDEX(product!B:B,MATCH('TABELA TOTAL'!$F2953,product!A:A,0))</f>
        <v>Technology</v>
      </c>
      <c r="L733" t="str">
        <f>INDEX(product!C:C,MATCH(F733,product!A:A,))</f>
        <v>Chairs</v>
      </c>
      <c r="M733" t="str">
        <f>INDEX(product!D:D,MATCH(F733,product!A:A,))</f>
        <v>Harbour Creations 67200 Series Stacking Chairs</v>
      </c>
    </row>
    <row r="734" spans="1:13" x14ac:dyDescent="0.25">
      <c r="A734" s="1" t="s">
        <v>3608</v>
      </c>
      <c r="B734" s="2">
        <v>43051</v>
      </c>
      <c r="C734" s="2">
        <v>43051</v>
      </c>
      <c r="D734" s="1" t="s">
        <v>654</v>
      </c>
      <c r="E734" s="1" t="s">
        <v>3609</v>
      </c>
      <c r="F734" s="1" t="s">
        <v>3611</v>
      </c>
      <c r="G734">
        <v>113.568</v>
      </c>
      <c r="H734">
        <v>2</v>
      </c>
      <c r="I734">
        <v>0.2</v>
      </c>
      <c r="J734">
        <v>-5.6783999999999999</v>
      </c>
      <c r="K734" t="str">
        <f>INDEX(product!B:B,MATCH('TABELA TOTAL'!$F2954,product!A:A,0))</f>
        <v>Office Supplies</v>
      </c>
      <c r="L734" t="str">
        <f>INDEX(product!C:C,MATCH(F734,product!A:A,))</f>
        <v>Furnishings</v>
      </c>
      <c r="M734" t="str">
        <f>INDEX(product!D:D,MATCH(F734,product!A:A,))</f>
        <v>Tenex V2T-RE Standard Weight Series Chair Mat, 45" x 53", Lip 25" x 12"</v>
      </c>
    </row>
    <row r="735" spans="1:13" x14ac:dyDescent="0.25">
      <c r="A735" s="1" t="s">
        <v>3608</v>
      </c>
      <c r="B735" s="2">
        <v>43051</v>
      </c>
      <c r="C735" s="2">
        <v>43051</v>
      </c>
      <c r="D735" s="1" t="s">
        <v>654</v>
      </c>
      <c r="E735" s="1" t="s">
        <v>3609</v>
      </c>
      <c r="F735" s="1" t="s">
        <v>1010</v>
      </c>
      <c r="G735">
        <v>7.92</v>
      </c>
      <c r="H735">
        <v>2</v>
      </c>
      <c r="I735">
        <v>0.2</v>
      </c>
      <c r="J735">
        <v>0.69299999999999995</v>
      </c>
      <c r="K735" t="str">
        <f>INDEX(product!B:B,MATCH('TABELA TOTAL'!$F2955,product!A:A,0))</f>
        <v>Office Supplies</v>
      </c>
      <c r="L735" t="str">
        <f>INDEX(product!C:C,MATCH(F735,product!A:A,))</f>
        <v>Phones</v>
      </c>
      <c r="M735" t="str">
        <f>INDEX(product!D:D,MATCH(F735,product!A:A,))</f>
        <v>Cush Cases Heavy Duty Rugged Cover Case for Samsung Galaxy S5 - Purple</v>
      </c>
    </row>
    <row r="736" spans="1:13" x14ac:dyDescent="0.25">
      <c r="A736" s="1" t="s">
        <v>3608</v>
      </c>
      <c r="B736" s="2">
        <v>43051</v>
      </c>
      <c r="C736" s="2">
        <v>43051</v>
      </c>
      <c r="D736" s="1" t="s">
        <v>654</v>
      </c>
      <c r="E736" s="1" t="s">
        <v>3609</v>
      </c>
      <c r="F736" s="1" t="s">
        <v>3612</v>
      </c>
      <c r="G736">
        <v>671.98400000000004</v>
      </c>
      <c r="H736">
        <v>2</v>
      </c>
      <c r="I736">
        <v>0.2</v>
      </c>
      <c r="J736">
        <v>50.398800000000001</v>
      </c>
      <c r="K736" t="str">
        <f>INDEX(product!B:B,MATCH('TABELA TOTAL'!$F2956,product!A:A,0))</f>
        <v>Office Supplies</v>
      </c>
      <c r="L736" t="str">
        <f>INDEX(product!C:C,MATCH(F736,product!A:A,))</f>
        <v>Phones</v>
      </c>
      <c r="M736" t="str">
        <f>INDEX(product!D:D,MATCH(F736,product!A:A,))</f>
        <v>Samsung Galaxy Mega 6.3</v>
      </c>
    </row>
    <row r="737" spans="1:13" x14ac:dyDescent="0.25">
      <c r="A737" s="1" t="s">
        <v>3750</v>
      </c>
      <c r="B737" s="2">
        <v>43051</v>
      </c>
      <c r="C737" s="2">
        <v>43057</v>
      </c>
      <c r="D737" s="1" t="s">
        <v>19</v>
      </c>
      <c r="E737" s="1" t="s">
        <v>261</v>
      </c>
      <c r="F737" s="1" t="s">
        <v>2166</v>
      </c>
      <c r="G737">
        <v>30.56</v>
      </c>
      <c r="H737">
        <v>5</v>
      </c>
      <c r="I737">
        <v>0.8</v>
      </c>
      <c r="J737">
        <v>-45.84</v>
      </c>
      <c r="K737" t="str">
        <f>INDEX(product!B:B,MATCH('TABELA TOTAL'!$F3136,product!A:A,0))</f>
        <v>Office Supplies</v>
      </c>
      <c r="L737" t="str">
        <f>INDEX(product!C:C,MATCH(F737,product!A:A,))</f>
        <v>Binders</v>
      </c>
      <c r="M737" t="str">
        <f>INDEX(product!D:D,MATCH(F737,product!A:A,))</f>
        <v>Surelock Post Binders</v>
      </c>
    </row>
    <row r="738" spans="1:13" x14ac:dyDescent="0.25">
      <c r="A738" s="1" t="s">
        <v>3750</v>
      </c>
      <c r="B738" s="2">
        <v>43051</v>
      </c>
      <c r="C738" s="2">
        <v>43057</v>
      </c>
      <c r="D738" s="1" t="s">
        <v>19</v>
      </c>
      <c r="E738" s="1" t="s">
        <v>261</v>
      </c>
      <c r="F738" s="1" t="s">
        <v>1167</v>
      </c>
      <c r="G738">
        <v>77.951999999999998</v>
      </c>
      <c r="H738">
        <v>3</v>
      </c>
      <c r="I738">
        <v>0.2</v>
      </c>
      <c r="J738">
        <v>-15.590400000000001</v>
      </c>
      <c r="K738" t="str">
        <f>INDEX(product!B:B,MATCH('TABELA TOTAL'!$F3137,product!A:A,0))</f>
        <v>Office Supplies</v>
      </c>
      <c r="L738" t="str">
        <f>INDEX(product!C:C,MATCH(F738,product!A:A,))</f>
        <v>Storage</v>
      </c>
      <c r="M738" t="str">
        <f>INDEX(product!D:D,MATCH(F738,product!A:A,))</f>
        <v>Fellowes Neat Ideas Storage Cubes</v>
      </c>
    </row>
    <row r="739" spans="1:13" x14ac:dyDescent="0.25">
      <c r="A739" s="1" t="s">
        <v>3750</v>
      </c>
      <c r="B739" s="2">
        <v>43051</v>
      </c>
      <c r="C739" s="2">
        <v>43057</v>
      </c>
      <c r="D739" s="1" t="s">
        <v>19</v>
      </c>
      <c r="E739" s="1" t="s">
        <v>261</v>
      </c>
      <c r="F739" s="1" t="s">
        <v>3751</v>
      </c>
      <c r="G739">
        <v>67.992000000000004</v>
      </c>
      <c r="H739">
        <v>1</v>
      </c>
      <c r="I739">
        <v>0.2</v>
      </c>
      <c r="J739">
        <v>8.4990000000000006</v>
      </c>
      <c r="K739" t="str">
        <f>INDEX(product!B:B,MATCH('TABELA TOTAL'!$F3138,product!A:A,0))</f>
        <v>Office Supplies</v>
      </c>
      <c r="L739" t="str">
        <f>INDEX(product!C:C,MATCH(F739,product!A:A,))</f>
        <v>Phones</v>
      </c>
      <c r="M739" t="str">
        <f>INDEX(product!D:D,MATCH(F739,product!A:A,))</f>
        <v>Panasonic KX TS3282W Corded phone</v>
      </c>
    </row>
    <row r="740" spans="1:13" x14ac:dyDescent="0.25">
      <c r="A740" s="1" t="s">
        <v>3750</v>
      </c>
      <c r="B740" s="2">
        <v>43051</v>
      </c>
      <c r="C740" s="2">
        <v>43057</v>
      </c>
      <c r="D740" s="1" t="s">
        <v>19</v>
      </c>
      <c r="E740" s="1" t="s">
        <v>261</v>
      </c>
      <c r="F740" s="1" t="s">
        <v>1208</v>
      </c>
      <c r="G740">
        <v>12.224</v>
      </c>
      <c r="H740">
        <v>2</v>
      </c>
      <c r="I740">
        <v>0.2</v>
      </c>
      <c r="J740">
        <v>4.4311999999999996</v>
      </c>
      <c r="K740" t="str">
        <f>INDEX(product!B:B,MATCH('TABELA TOTAL'!$F3139,product!A:A,0))</f>
        <v>Office Supplies</v>
      </c>
      <c r="L740" t="str">
        <f>INDEX(product!C:C,MATCH(F740,product!A:A,))</f>
        <v>Envelopes</v>
      </c>
      <c r="M740" t="str">
        <f>INDEX(product!D:D,MATCH(F740,product!A:A,))</f>
        <v>#10- 4 1/8" x 9 1/2" Security-Tint Envelopes</v>
      </c>
    </row>
    <row r="741" spans="1:13" x14ac:dyDescent="0.25">
      <c r="A741" s="1" t="s">
        <v>3750</v>
      </c>
      <c r="B741" s="2">
        <v>43051</v>
      </c>
      <c r="C741" s="2">
        <v>43057</v>
      </c>
      <c r="D741" s="1" t="s">
        <v>19</v>
      </c>
      <c r="E741" s="1" t="s">
        <v>261</v>
      </c>
      <c r="F741" s="1" t="s">
        <v>2543</v>
      </c>
      <c r="G741">
        <v>44.783999999999999</v>
      </c>
      <c r="H741">
        <v>2</v>
      </c>
      <c r="I741">
        <v>0.2</v>
      </c>
      <c r="J741">
        <v>-0.55979999999999996</v>
      </c>
      <c r="K741" t="str">
        <f>INDEX(product!B:B,MATCH('TABELA TOTAL'!$F3140,product!A:A,0))</f>
        <v>Technology</v>
      </c>
      <c r="L741" t="str">
        <f>INDEX(product!C:C,MATCH(F741,product!A:A,))</f>
        <v>Accessories</v>
      </c>
      <c r="M741" t="str">
        <f>INDEX(product!D:D,MATCH(F741,product!A:A,))</f>
        <v>Maxell LTO Ultrium - 800 GB</v>
      </c>
    </row>
    <row r="742" spans="1:13" x14ac:dyDescent="0.25">
      <c r="A742" s="1" t="s">
        <v>3750</v>
      </c>
      <c r="B742" s="2">
        <v>43051</v>
      </c>
      <c r="C742" s="2">
        <v>43057</v>
      </c>
      <c r="D742" s="1" t="s">
        <v>19</v>
      </c>
      <c r="E742" s="1" t="s">
        <v>261</v>
      </c>
      <c r="F742" s="1" t="s">
        <v>572</v>
      </c>
      <c r="G742">
        <v>22.847999999999999</v>
      </c>
      <c r="H742">
        <v>3</v>
      </c>
      <c r="I742">
        <v>0.6</v>
      </c>
      <c r="J742">
        <v>-17.7072</v>
      </c>
      <c r="K742" t="str">
        <f>INDEX(product!B:B,MATCH('TABELA TOTAL'!$F3141,product!A:A,0))</f>
        <v>Office Supplies</v>
      </c>
      <c r="L742" t="str">
        <f>INDEX(product!C:C,MATCH(F742,product!A:A,))</f>
        <v>Furnishings</v>
      </c>
      <c r="M742" t="str">
        <f>INDEX(product!D:D,MATCH(F742,product!A:A,))</f>
        <v>Eldon Expressions Desk Accessory, Wood Photo Frame, Mahogany</v>
      </c>
    </row>
    <row r="743" spans="1:13" x14ac:dyDescent="0.25">
      <c r="A743" s="1" t="s">
        <v>3988</v>
      </c>
      <c r="B743" s="2">
        <v>43051</v>
      </c>
      <c r="C743" s="2">
        <v>43056</v>
      </c>
      <c r="D743" s="1" t="s">
        <v>19</v>
      </c>
      <c r="E743" s="1" t="s">
        <v>1078</v>
      </c>
      <c r="F743" s="1" t="s">
        <v>2138</v>
      </c>
      <c r="G743">
        <v>10.848000000000001</v>
      </c>
      <c r="H743">
        <v>2</v>
      </c>
      <c r="I743">
        <v>0.2</v>
      </c>
      <c r="J743">
        <v>3.5255999999999998</v>
      </c>
      <c r="K743" t="str">
        <f>INDEX(product!B:B,MATCH('TABELA TOTAL'!$F3473,product!A:A,0))</f>
        <v>Office Supplies</v>
      </c>
      <c r="L743" t="str">
        <f>INDEX(product!C:C,MATCH(F743,product!A:A,))</f>
        <v>Paper</v>
      </c>
      <c r="M743" t="str">
        <f>INDEX(product!D:D,MATCH(F743,product!A:A,))</f>
        <v>Strathmore Photo Mount Cards</v>
      </c>
    </row>
    <row r="744" spans="1:13" x14ac:dyDescent="0.25">
      <c r="A744" s="1" t="s">
        <v>3988</v>
      </c>
      <c r="B744" s="2">
        <v>43051</v>
      </c>
      <c r="C744" s="2">
        <v>43056</v>
      </c>
      <c r="D744" s="1" t="s">
        <v>19</v>
      </c>
      <c r="E744" s="1" t="s">
        <v>1078</v>
      </c>
      <c r="F744" s="1" t="s">
        <v>1161</v>
      </c>
      <c r="G744">
        <v>18.544</v>
      </c>
      <c r="H744">
        <v>2</v>
      </c>
      <c r="I744">
        <v>0.2</v>
      </c>
      <c r="J744">
        <v>3.0133999999999999</v>
      </c>
      <c r="K744" t="str">
        <f>INDEX(product!B:B,MATCH('TABELA TOTAL'!$F3474,product!A:A,0))</f>
        <v>Furniture</v>
      </c>
      <c r="L744" t="str">
        <f>INDEX(product!C:C,MATCH(F744,product!A:A,))</f>
        <v>Accessories</v>
      </c>
      <c r="M744" t="str">
        <f>INDEX(product!D:D,MATCH(F744,product!A:A,))</f>
        <v>Verbatim 25 GB 6x Blu-ray Single Layer Recordable Disc, 10/Pack</v>
      </c>
    </row>
    <row r="745" spans="1:13" x14ac:dyDescent="0.25">
      <c r="A745" s="1" t="s">
        <v>4805</v>
      </c>
      <c r="B745" s="2">
        <v>43051</v>
      </c>
      <c r="C745" s="2">
        <v>43055</v>
      </c>
      <c r="D745" s="1" t="s">
        <v>19</v>
      </c>
      <c r="E745" s="1" t="s">
        <v>1779</v>
      </c>
      <c r="F745" s="1" t="s">
        <v>1433</v>
      </c>
      <c r="G745">
        <v>9.9600000000000009</v>
      </c>
      <c r="H745">
        <v>2</v>
      </c>
      <c r="I745">
        <v>0</v>
      </c>
      <c r="J745">
        <v>4.5815999999999999</v>
      </c>
      <c r="K745" t="str">
        <f>INDEX(product!B:B,MATCH('TABELA TOTAL'!$F4742,product!A:A,0))</f>
        <v>Office Supplies</v>
      </c>
      <c r="L745" t="str">
        <f>INDEX(product!C:C,MATCH(F745,product!A:A,))</f>
        <v>Labels</v>
      </c>
      <c r="M745" t="str">
        <f>INDEX(product!D:D,MATCH(F745,product!A:A,))</f>
        <v>Avery 483</v>
      </c>
    </row>
    <row r="746" spans="1:13" x14ac:dyDescent="0.25">
      <c r="A746" s="1" t="s">
        <v>4805</v>
      </c>
      <c r="B746" s="2">
        <v>43051</v>
      </c>
      <c r="C746" s="2">
        <v>43055</v>
      </c>
      <c r="D746" s="1" t="s">
        <v>19</v>
      </c>
      <c r="E746" s="1" t="s">
        <v>1779</v>
      </c>
      <c r="F746" s="1" t="s">
        <v>3108</v>
      </c>
      <c r="G746">
        <v>9.2100000000000009</v>
      </c>
      <c r="H746">
        <v>3</v>
      </c>
      <c r="I746">
        <v>0</v>
      </c>
      <c r="J746">
        <v>2.3025000000000002</v>
      </c>
      <c r="K746" t="str">
        <f>INDEX(product!B:B,MATCH('TABELA TOTAL'!$F4743,product!A:A,0))</f>
        <v>Office Supplies</v>
      </c>
      <c r="L746" t="str">
        <f>INDEX(product!C:C,MATCH(F746,product!A:A,))</f>
        <v>Art</v>
      </c>
      <c r="M746" t="str">
        <f>INDEX(product!D:D,MATCH(F746,product!A:A,))</f>
        <v>Dixon Ticonderoga Maple Cedar Pencil, #2</v>
      </c>
    </row>
    <row r="747" spans="1:13" x14ac:dyDescent="0.25">
      <c r="A747" s="1" t="s">
        <v>4805</v>
      </c>
      <c r="B747" s="2">
        <v>43051</v>
      </c>
      <c r="C747" s="2">
        <v>43055</v>
      </c>
      <c r="D747" s="1" t="s">
        <v>19</v>
      </c>
      <c r="E747" s="1" t="s">
        <v>1779</v>
      </c>
      <c r="F747" s="1" t="s">
        <v>1372</v>
      </c>
      <c r="G747">
        <v>27.93</v>
      </c>
      <c r="H747">
        <v>3</v>
      </c>
      <c r="I747">
        <v>0</v>
      </c>
      <c r="J747">
        <v>8.0997000000000003</v>
      </c>
      <c r="K747" t="str">
        <f>INDEX(product!B:B,MATCH('TABELA TOTAL'!$F4744,product!A:A,0))</f>
        <v>Office Supplies</v>
      </c>
      <c r="L747" t="str">
        <f>INDEX(product!C:C,MATCH(F747,product!A:A,))</f>
        <v>Supplies</v>
      </c>
      <c r="M747" t="str">
        <f>INDEX(product!D:D,MATCH(F747,product!A:A,))</f>
        <v>Acme Forged Steel Scissors with Black Enamel Handles</v>
      </c>
    </row>
    <row r="748" spans="1:13" x14ac:dyDescent="0.25">
      <c r="A748" s="1" t="s">
        <v>4860</v>
      </c>
      <c r="B748" s="2">
        <v>43051</v>
      </c>
      <c r="C748" s="2">
        <v>43054</v>
      </c>
      <c r="D748" s="1" t="s">
        <v>79</v>
      </c>
      <c r="E748" s="1" t="s">
        <v>2539</v>
      </c>
      <c r="F748" s="1" t="s">
        <v>482</v>
      </c>
      <c r="G748">
        <v>14.016</v>
      </c>
      <c r="H748">
        <v>4</v>
      </c>
      <c r="I748">
        <v>0.2</v>
      </c>
      <c r="J748">
        <v>4.9055999999999997</v>
      </c>
      <c r="K748" t="str">
        <f>INDEX(product!B:B,MATCH('TABELA TOTAL'!$F4828,product!A:A,0))</f>
        <v>Office Supplies</v>
      </c>
      <c r="L748" t="str">
        <f>INDEX(product!C:C,MATCH(F748,product!A:A,))</f>
        <v>Binders</v>
      </c>
      <c r="M748" t="str">
        <f>INDEX(product!D:D,MATCH(F748,product!A:A,))</f>
        <v>Acco 3-Hole Punch</v>
      </c>
    </row>
    <row r="749" spans="1:13" x14ac:dyDescent="0.25">
      <c r="A749" s="1" t="s">
        <v>5661</v>
      </c>
      <c r="B749" s="2">
        <v>43051</v>
      </c>
      <c r="C749" s="2">
        <v>43055</v>
      </c>
      <c r="D749" s="1" t="s">
        <v>11</v>
      </c>
      <c r="E749" s="1" t="s">
        <v>391</v>
      </c>
      <c r="F749" s="1" t="s">
        <v>1770</v>
      </c>
      <c r="G749">
        <v>18.239999999999998</v>
      </c>
      <c r="H749">
        <v>3</v>
      </c>
      <c r="I749">
        <v>0</v>
      </c>
      <c r="J749">
        <v>9.1199999999999992</v>
      </c>
      <c r="K749" t="str">
        <f>INDEX(product!B:B,MATCH('TABELA TOTAL'!$F6214,product!A:A,0))</f>
        <v>Office Supplies</v>
      </c>
      <c r="L749" t="str">
        <f>INDEX(product!C:C,MATCH(F749,product!A:A,))</f>
        <v>Fasteners</v>
      </c>
      <c r="M749" t="str">
        <f>INDEX(product!D:D,MATCH(F749,product!A:A,))</f>
        <v>Staples</v>
      </c>
    </row>
    <row r="750" spans="1:13" x14ac:dyDescent="0.25">
      <c r="A750" s="1" t="s">
        <v>5661</v>
      </c>
      <c r="B750" s="2">
        <v>43051</v>
      </c>
      <c r="C750" s="2">
        <v>43055</v>
      </c>
      <c r="D750" s="1" t="s">
        <v>11</v>
      </c>
      <c r="E750" s="1" t="s">
        <v>391</v>
      </c>
      <c r="F750" s="1" t="s">
        <v>1041</v>
      </c>
      <c r="G750">
        <v>76.12</v>
      </c>
      <c r="H750">
        <v>2</v>
      </c>
      <c r="I750">
        <v>0</v>
      </c>
      <c r="J750">
        <v>22.0748</v>
      </c>
      <c r="K750" t="str">
        <f>INDEX(product!B:B,MATCH('TABELA TOTAL'!$F6215,product!A:A,0))</f>
        <v>Office Supplies</v>
      </c>
      <c r="L750" t="str">
        <f>INDEX(product!C:C,MATCH(F750,product!A:A,))</f>
        <v>Appliances</v>
      </c>
      <c r="M750" t="str">
        <f>INDEX(product!D:D,MATCH(F750,product!A:A,))</f>
        <v>Fellowes Superior 10 Outlet Split Surge Protector</v>
      </c>
    </row>
    <row r="751" spans="1:13" x14ac:dyDescent="0.25">
      <c r="A751" s="1" t="s">
        <v>6481</v>
      </c>
      <c r="B751" s="2">
        <v>43051</v>
      </c>
      <c r="C751" s="2">
        <v>43056</v>
      </c>
      <c r="D751" s="1" t="s">
        <v>19</v>
      </c>
      <c r="E751" s="1" t="s">
        <v>2061</v>
      </c>
      <c r="F751" s="1" t="s">
        <v>1358</v>
      </c>
      <c r="G751">
        <v>26.72</v>
      </c>
      <c r="H751">
        <v>5</v>
      </c>
      <c r="I751">
        <v>0.2</v>
      </c>
      <c r="J751">
        <v>9.3520000000000003</v>
      </c>
      <c r="K751" t="str">
        <f>INDEX(product!B:B,MATCH('TABELA TOTAL'!$F7770,product!A:A,0))</f>
        <v>Office Supplies</v>
      </c>
      <c r="L751" t="str">
        <f>INDEX(product!C:C,MATCH(F751,product!A:A,))</f>
        <v>Paper</v>
      </c>
      <c r="M751" t="str">
        <f>INDEX(product!D:D,MATCH(F751,product!A:A,))</f>
        <v>Xerox 1968</v>
      </c>
    </row>
    <row r="752" spans="1:13" x14ac:dyDescent="0.25">
      <c r="A752" s="1" t="s">
        <v>6821</v>
      </c>
      <c r="B752" s="2">
        <v>43051</v>
      </c>
      <c r="C752" s="2">
        <v>43055</v>
      </c>
      <c r="D752" s="1" t="s">
        <v>19</v>
      </c>
      <c r="E752" s="1" t="s">
        <v>596</v>
      </c>
      <c r="F752" s="1" t="s">
        <v>3433</v>
      </c>
      <c r="G752">
        <v>62.351999999999997</v>
      </c>
      <c r="H752">
        <v>6</v>
      </c>
      <c r="I752">
        <v>0.2</v>
      </c>
      <c r="J752">
        <v>-10.9116</v>
      </c>
      <c r="K752" t="str">
        <f>INDEX(product!B:B,MATCH('TABELA TOTAL'!$F8430,product!A:A,0))</f>
        <v>Office Supplies</v>
      </c>
      <c r="L752" t="str">
        <f>INDEX(product!C:C,MATCH(F752,product!A:A,))</f>
        <v>Accessories</v>
      </c>
      <c r="M752" t="str">
        <f>INDEX(product!D:D,MATCH(F752,product!A:A,))</f>
        <v>SanDisk Ultra 16 GB MicroSDHC Class 10 Memory Card</v>
      </c>
    </row>
    <row r="753" spans="1:13" x14ac:dyDescent="0.25">
      <c r="A753" s="1" t="s">
        <v>7503</v>
      </c>
      <c r="B753" s="2">
        <v>43051</v>
      </c>
      <c r="C753" s="2">
        <v>43054</v>
      </c>
      <c r="D753" s="1" t="s">
        <v>11</v>
      </c>
      <c r="E753" s="1" t="s">
        <v>946</v>
      </c>
      <c r="F753" s="1" t="s">
        <v>6532</v>
      </c>
      <c r="G753">
        <v>11.56</v>
      </c>
      <c r="H753">
        <v>2</v>
      </c>
      <c r="I753">
        <v>0</v>
      </c>
      <c r="J753">
        <v>5.6643999999999997</v>
      </c>
      <c r="K753" t="str">
        <f>INDEX(product!B:B,MATCH('TABELA TOTAL'!$F9640,product!A:A,0))</f>
        <v>Technology</v>
      </c>
      <c r="L753" t="str">
        <f>INDEX(product!C:C,MATCH(F753,product!A:A,))</f>
        <v>Paper</v>
      </c>
      <c r="M753" t="str">
        <f>INDEX(product!D:D,MATCH(F753,product!A:A,))</f>
        <v>Xerox 1899</v>
      </c>
    </row>
    <row r="754" spans="1:13" x14ac:dyDescent="0.25">
      <c r="A754" s="1" t="s">
        <v>7548</v>
      </c>
      <c r="B754" s="2">
        <v>43051</v>
      </c>
      <c r="C754" s="2">
        <v>43053</v>
      </c>
      <c r="D754" s="1" t="s">
        <v>11</v>
      </c>
      <c r="E754" s="1" t="s">
        <v>2964</v>
      </c>
      <c r="F754" s="1" t="s">
        <v>2032</v>
      </c>
      <c r="G754">
        <v>221.024</v>
      </c>
      <c r="H754">
        <v>2</v>
      </c>
      <c r="I754">
        <v>0.2</v>
      </c>
      <c r="J754">
        <v>-55.256</v>
      </c>
      <c r="K754" t="str">
        <f>INDEX(product!B:B,MATCH('TABELA TOTAL'!$F9721,product!A:A,0))</f>
        <v>Office Supplies</v>
      </c>
      <c r="L754" t="str">
        <f>INDEX(product!C:C,MATCH(F754,product!A:A,))</f>
        <v>Storage</v>
      </c>
      <c r="M754" t="str">
        <f>INDEX(product!D:D,MATCH(F754,product!A:A,))</f>
        <v>SAFCO Commercial Wire Shelving, Black</v>
      </c>
    </row>
    <row r="755" spans="1:13" x14ac:dyDescent="0.25">
      <c r="A755" s="1" t="s">
        <v>1488</v>
      </c>
      <c r="B755" s="2">
        <v>43050</v>
      </c>
      <c r="C755" s="2">
        <v>43052</v>
      </c>
      <c r="D755" s="1" t="s">
        <v>79</v>
      </c>
      <c r="E755" s="1" t="s">
        <v>628</v>
      </c>
      <c r="F755" s="1" t="s">
        <v>1489</v>
      </c>
      <c r="G755">
        <v>10.44</v>
      </c>
      <c r="H755">
        <v>5</v>
      </c>
      <c r="I755">
        <v>0.2</v>
      </c>
      <c r="J755">
        <v>3.3929999999999998</v>
      </c>
      <c r="K755" t="str">
        <f>INDEX(product!B:B,MATCH('TABELA TOTAL'!$F902,product!A:A,0))</f>
        <v>Office Supplies</v>
      </c>
      <c r="L755" t="str">
        <f>INDEX(product!C:C,MATCH(F755,product!A:A,))</f>
        <v>Labels</v>
      </c>
      <c r="M755" t="str">
        <f>INDEX(product!D:D,MATCH(F755,product!A:A,))</f>
        <v>Permanent Self-Adhesive File Folder Labels for Typewriters by Universal</v>
      </c>
    </row>
    <row r="756" spans="1:13" x14ac:dyDescent="0.25">
      <c r="A756" s="1" t="s">
        <v>1488</v>
      </c>
      <c r="B756" s="2">
        <v>43050</v>
      </c>
      <c r="C756" s="2">
        <v>43052</v>
      </c>
      <c r="D756" s="1" t="s">
        <v>79</v>
      </c>
      <c r="E756" s="1" t="s">
        <v>628</v>
      </c>
      <c r="F756" s="1" t="s">
        <v>1490</v>
      </c>
      <c r="G756">
        <v>18.335999999999999</v>
      </c>
      <c r="H756">
        <v>4</v>
      </c>
      <c r="I756">
        <v>0.8</v>
      </c>
      <c r="J756">
        <v>-32.088000000000001</v>
      </c>
      <c r="K756" t="str">
        <f>INDEX(product!B:B,MATCH('TABELA TOTAL'!$F903,product!A:A,0))</f>
        <v>Office Supplies</v>
      </c>
      <c r="L756" t="str">
        <f>INDEX(product!C:C,MATCH(F756,product!A:A,))</f>
        <v>Binders</v>
      </c>
      <c r="M756" t="str">
        <f>INDEX(product!D:D,MATCH(F756,product!A:A,))</f>
        <v>Deluxe Heavy-Duty Vinyl Round Ring Binder</v>
      </c>
    </row>
    <row r="757" spans="1:13" x14ac:dyDescent="0.25">
      <c r="A757" s="1" t="s">
        <v>3469</v>
      </c>
      <c r="B757" s="2">
        <v>43050</v>
      </c>
      <c r="C757" s="2">
        <v>43057</v>
      </c>
      <c r="D757" s="1" t="s">
        <v>19</v>
      </c>
      <c r="E757" s="1" t="s">
        <v>2522</v>
      </c>
      <c r="F757" s="1" t="s">
        <v>1006</v>
      </c>
      <c r="G757">
        <v>10.368</v>
      </c>
      <c r="H757">
        <v>2</v>
      </c>
      <c r="I757">
        <v>0.2</v>
      </c>
      <c r="J757">
        <v>3.6288</v>
      </c>
      <c r="K757" t="str">
        <f>INDEX(product!B:B,MATCH('TABELA TOTAL'!$F2776,product!A:A,0))</f>
        <v>Office Supplies</v>
      </c>
      <c r="L757" t="str">
        <f>INDEX(product!C:C,MATCH(F757,product!A:A,))</f>
        <v>Paper</v>
      </c>
      <c r="M757" t="str">
        <f>INDEX(product!D:D,MATCH(F757,product!A:A,))</f>
        <v>Xerox 222</v>
      </c>
    </row>
    <row r="758" spans="1:13" x14ac:dyDescent="0.25">
      <c r="A758" s="1" t="s">
        <v>3514</v>
      </c>
      <c r="B758" s="2">
        <v>43050</v>
      </c>
      <c r="C758" s="2">
        <v>43055</v>
      </c>
      <c r="D758" s="1" t="s">
        <v>19</v>
      </c>
      <c r="E758" s="1" t="s">
        <v>1402</v>
      </c>
      <c r="F758" s="1" t="s">
        <v>1990</v>
      </c>
      <c r="G758">
        <v>10.89</v>
      </c>
      <c r="H758">
        <v>1</v>
      </c>
      <c r="I758">
        <v>0</v>
      </c>
      <c r="J758">
        <v>2.8313999999999999</v>
      </c>
      <c r="K758" t="str">
        <f>INDEX(product!B:B,MATCH('TABELA TOTAL'!$F2837,product!A:A,0))</f>
        <v>Technology</v>
      </c>
      <c r="L758" t="str">
        <f>INDEX(product!C:C,MATCH(F758,product!A:A,))</f>
        <v>Appliances</v>
      </c>
      <c r="M758" t="str">
        <f>INDEX(product!D:D,MATCH(F758,product!A:A,))</f>
        <v>Belkin 6 Outlet Metallic Surge Strip</v>
      </c>
    </row>
    <row r="759" spans="1:13" x14ac:dyDescent="0.25">
      <c r="A759" s="1" t="s">
        <v>3514</v>
      </c>
      <c r="B759" s="2">
        <v>43050</v>
      </c>
      <c r="C759" s="2">
        <v>43055</v>
      </c>
      <c r="D759" s="1" t="s">
        <v>19</v>
      </c>
      <c r="E759" s="1" t="s">
        <v>1402</v>
      </c>
      <c r="F759" s="1" t="s">
        <v>3515</v>
      </c>
      <c r="G759">
        <v>19.440000000000001</v>
      </c>
      <c r="H759">
        <v>3</v>
      </c>
      <c r="I759">
        <v>0</v>
      </c>
      <c r="J759">
        <v>9.3312000000000008</v>
      </c>
      <c r="K759" t="str">
        <f>INDEX(product!B:B,MATCH('TABELA TOTAL'!$F2838,product!A:A,0))</f>
        <v>Office Supplies</v>
      </c>
      <c r="L759" t="str">
        <f>INDEX(product!C:C,MATCH(F759,product!A:A,))</f>
        <v>Paper</v>
      </c>
      <c r="M759" t="str">
        <f>INDEX(product!D:D,MATCH(F759,product!A:A,))</f>
        <v>Xerox 201</v>
      </c>
    </row>
    <row r="760" spans="1:13" x14ac:dyDescent="0.25">
      <c r="A760" s="1" t="s">
        <v>3514</v>
      </c>
      <c r="B760" s="2">
        <v>43050</v>
      </c>
      <c r="C760" s="2">
        <v>43055</v>
      </c>
      <c r="D760" s="1" t="s">
        <v>19</v>
      </c>
      <c r="E760" s="1" t="s">
        <v>1402</v>
      </c>
      <c r="F760" s="1" t="s">
        <v>2170</v>
      </c>
      <c r="G760">
        <v>121.6</v>
      </c>
      <c r="H760">
        <v>5</v>
      </c>
      <c r="I760">
        <v>0.2</v>
      </c>
      <c r="J760">
        <v>39.520000000000003</v>
      </c>
      <c r="K760" t="str">
        <f>INDEX(product!B:B,MATCH('TABELA TOTAL'!$F2839,product!A:A,0))</f>
        <v>Office Supplies</v>
      </c>
      <c r="L760" t="str">
        <f>INDEX(product!C:C,MATCH(F760,product!A:A,))</f>
        <v>Binders</v>
      </c>
      <c r="M760" t="str">
        <f>INDEX(product!D:D,MATCH(F760,product!A:A,))</f>
        <v>Ibico Plastic Spiral Binding Combs</v>
      </c>
    </row>
    <row r="761" spans="1:13" x14ac:dyDescent="0.25">
      <c r="A761" s="1" t="s">
        <v>3780</v>
      </c>
      <c r="B761" s="2">
        <v>43050</v>
      </c>
      <c r="C761" s="2">
        <v>43057</v>
      </c>
      <c r="D761" s="1" t="s">
        <v>19</v>
      </c>
      <c r="E761" s="1" t="s">
        <v>946</v>
      </c>
      <c r="F761" s="1" t="s">
        <v>3781</v>
      </c>
      <c r="G761">
        <v>181.86</v>
      </c>
      <c r="H761">
        <v>7</v>
      </c>
      <c r="I761">
        <v>0</v>
      </c>
      <c r="J761">
        <v>50.9208</v>
      </c>
      <c r="K761" t="str">
        <f>INDEX(product!B:B,MATCH('TABELA TOTAL'!$F3176,product!A:A,0))</f>
        <v>Office Supplies</v>
      </c>
      <c r="L761" t="str">
        <f>INDEX(product!C:C,MATCH(F761,product!A:A,))</f>
        <v>Art</v>
      </c>
      <c r="M761" t="str">
        <f>INDEX(product!D:D,MATCH(F761,product!A:A,))</f>
        <v>Boston 1799 Powerhouse Electric Pencil Sharpener</v>
      </c>
    </row>
    <row r="762" spans="1:13" x14ac:dyDescent="0.25">
      <c r="A762" s="1" t="s">
        <v>4487</v>
      </c>
      <c r="B762" s="2">
        <v>43050</v>
      </c>
      <c r="C762" s="2">
        <v>43055</v>
      </c>
      <c r="D762" s="1" t="s">
        <v>19</v>
      </c>
      <c r="E762" s="1" t="s">
        <v>2884</v>
      </c>
      <c r="F762" s="1" t="s">
        <v>547</v>
      </c>
      <c r="G762">
        <v>45.92</v>
      </c>
      <c r="H762">
        <v>4</v>
      </c>
      <c r="I762">
        <v>0</v>
      </c>
      <c r="J762">
        <v>21.5824</v>
      </c>
      <c r="K762" t="str">
        <f>INDEX(product!B:B,MATCH('TABELA TOTAL'!$F4228,product!A:A,0))</f>
        <v>Technology</v>
      </c>
      <c r="L762" t="str">
        <f>INDEX(product!C:C,MATCH(F762,product!A:A,))</f>
        <v>Fasteners</v>
      </c>
      <c r="M762" t="str">
        <f>INDEX(product!D:D,MATCH(F762,product!A:A,))</f>
        <v>Vinyl Coated Wire Paper Clips in Organizer Box, 800/Box</v>
      </c>
    </row>
    <row r="763" spans="1:13" x14ac:dyDescent="0.25">
      <c r="A763" s="1" t="s">
        <v>5005</v>
      </c>
      <c r="B763" s="2">
        <v>43050</v>
      </c>
      <c r="C763" s="2">
        <v>43056</v>
      </c>
      <c r="D763" s="1" t="s">
        <v>19</v>
      </c>
      <c r="E763" s="1" t="s">
        <v>1532</v>
      </c>
      <c r="F763" s="1" t="s">
        <v>1067</v>
      </c>
      <c r="G763">
        <v>18.239999999999998</v>
      </c>
      <c r="H763">
        <v>3</v>
      </c>
      <c r="I763">
        <v>0</v>
      </c>
      <c r="J763">
        <v>8.5728000000000009</v>
      </c>
      <c r="K763" t="str">
        <f>INDEX(product!B:B,MATCH('TABELA TOTAL'!$F5080,product!A:A,0))</f>
        <v>Furniture</v>
      </c>
      <c r="L763" t="str">
        <f>INDEX(product!C:C,MATCH(F763,product!A:A,))</f>
        <v>Binders</v>
      </c>
      <c r="M763" t="str">
        <f>INDEX(product!D:D,MATCH(F763,product!A:A,))</f>
        <v>Prestige Round Ring Binders</v>
      </c>
    </row>
    <row r="764" spans="1:13" x14ac:dyDescent="0.25">
      <c r="A764" s="1" t="s">
        <v>5031</v>
      </c>
      <c r="B764" s="2">
        <v>43050</v>
      </c>
      <c r="C764" s="2">
        <v>43056</v>
      </c>
      <c r="D764" s="1" t="s">
        <v>19</v>
      </c>
      <c r="E764" s="1" t="s">
        <v>1627</v>
      </c>
      <c r="F764" s="1" t="s">
        <v>2270</v>
      </c>
      <c r="G764">
        <v>35.479999999999997</v>
      </c>
      <c r="H764">
        <v>1</v>
      </c>
      <c r="I764">
        <v>0</v>
      </c>
      <c r="J764">
        <v>0</v>
      </c>
      <c r="K764" t="str">
        <f>INDEX(product!B:B,MATCH('TABELA TOTAL'!$F5118,product!A:A,0))</f>
        <v>Furniture</v>
      </c>
      <c r="L764" t="str">
        <f>INDEX(product!C:C,MATCH(F764,product!A:A,))</f>
        <v>Storage</v>
      </c>
      <c r="M764" t="str">
        <f>INDEX(product!D:D,MATCH(F764,product!A:A,))</f>
        <v>Belkin OmniView SE Rackmount Kit</v>
      </c>
    </row>
    <row r="765" spans="1:13" x14ac:dyDescent="0.25">
      <c r="A765" s="1" t="s">
        <v>6075</v>
      </c>
      <c r="B765" s="2">
        <v>43050</v>
      </c>
      <c r="C765" s="2">
        <v>43055</v>
      </c>
      <c r="D765" s="1" t="s">
        <v>11</v>
      </c>
      <c r="E765" s="1" t="s">
        <v>784</v>
      </c>
      <c r="F765" s="1" t="s">
        <v>3245</v>
      </c>
      <c r="G765">
        <v>1158.1199999999999</v>
      </c>
      <c r="H765">
        <v>5</v>
      </c>
      <c r="I765">
        <v>0.2</v>
      </c>
      <c r="J765">
        <v>130.2885</v>
      </c>
      <c r="K765" t="str">
        <f>INDEX(product!B:B,MATCH('TABELA TOTAL'!$F6990,product!A:A,0))</f>
        <v>Office Supplies</v>
      </c>
      <c r="L765" t="str">
        <f>INDEX(product!C:C,MATCH(F765,product!A:A,))</f>
        <v>Appliances</v>
      </c>
      <c r="M765" t="str">
        <f>INDEX(product!D:D,MATCH(F765,product!A:A,))</f>
        <v>Hoover Upright Vacuum With Dirt Cup</v>
      </c>
    </row>
    <row r="766" spans="1:13" x14ac:dyDescent="0.25">
      <c r="A766" s="1" t="s">
        <v>6318</v>
      </c>
      <c r="B766" s="2">
        <v>43050</v>
      </c>
      <c r="C766" s="2">
        <v>43053</v>
      </c>
      <c r="D766" s="1" t="s">
        <v>79</v>
      </c>
      <c r="E766" s="1" t="s">
        <v>3495</v>
      </c>
      <c r="F766" s="1" t="s">
        <v>1335</v>
      </c>
      <c r="G766">
        <v>88.92</v>
      </c>
      <c r="H766">
        <v>5</v>
      </c>
      <c r="I766">
        <v>0.2</v>
      </c>
      <c r="J766">
        <v>14.4495</v>
      </c>
      <c r="K766" t="str">
        <f>INDEX(product!B:B,MATCH('TABELA TOTAL'!$F7450,product!A:A,0))</f>
        <v>Office Supplies</v>
      </c>
      <c r="L766" t="str">
        <f>INDEX(product!C:C,MATCH(F766,product!A:A,))</f>
        <v>Furnishings</v>
      </c>
      <c r="M766" t="str">
        <f>INDEX(product!D:D,MATCH(F766,product!A:A,))</f>
        <v>Executive Impressions 14" Contract Wall Clock</v>
      </c>
    </row>
    <row r="767" spans="1:13" x14ac:dyDescent="0.25">
      <c r="A767" s="1" t="s">
        <v>6327</v>
      </c>
      <c r="B767" s="2">
        <v>43050</v>
      </c>
      <c r="C767" s="2">
        <v>43054</v>
      </c>
      <c r="D767" s="1" t="s">
        <v>11</v>
      </c>
      <c r="E767" s="1" t="s">
        <v>1571</v>
      </c>
      <c r="F767" s="1" t="s">
        <v>1459</v>
      </c>
      <c r="G767">
        <v>34.92</v>
      </c>
      <c r="H767">
        <v>4</v>
      </c>
      <c r="I767">
        <v>0</v>
      </c>
      <c r="J767">
        <v>11.8728</v>
      </c>
      <c r="K767" t="str">
        <f>INDEX(product!B:B,MATCH('TABELA TOTAL'!$F7469,product!A:A,0))</f>
        <v>Technology</v>
      </c>
      <c r="L767" t="str">
        <f>INDEX(product!C:C,MATCH(F767,product!A:A,))</f>
        <v>Furnishings</v>
      </c>
      <c r="M767" t="str">
        <f>INDEX(product!D:D,MATCH(F767,product!A:A,))</f>
        <v>Dax Clear Box Frame</v>
      </c>
    </row>
    <row r="768" spans="1:13" x14ac:dyDescent="0.25">
      <c r="A768" s="1" t="s">
        <v>7139</v>
      </c>
      <c r="B768" s="2">
        <v>43050</v>
      </c>
      <c r="C768" s="2">
        <v>43052</v>
      </c>
      <c r="D768" s="1" t="s">
        <v>79</v>
      </c>
      <c r="E768" s="1" t="s">
        <v>1368</v>
      </c>
      <c r="F768" s="1" t="s">
        <v>1516</v>
      </c>
      <c r="G768">
        <v>35.183999999999997</v>
      </c>
      <c r="H768">
        <v>2</v>
      </c>
      <c r="I768">
        <v>0.2</v>
      </c>
      <c r="J768">
        <v>12.314399999999999</v>
      </c>
      <c r="K768" t="str">
        <f>INDEX(product!B:B,MATCH('TABELA TOTAL'!$F8998,product!A:A,0))</f>
        <v>Furniture</v>
      </c>
      <c r="L768" t="str">
        <f>INDEX(product!C:C,MATCH(F768,product!A:A,))</f>
        <v>Phones</v>
      </c>
      <c r="M768" t="str">
        <f>INDEX(product!D:D,MATCH(F768,product!A:A,))</f>
        <v>OtterBox Commuter Series Case - iPhone 5 &amp; 5s</v>
      </c>
    </row>
    <row r="769" spans="1:13" x14ac:dyDescent="0.25">
      <c r="A769" s="1" t="s">
        <v>7283</v>
      </c>
      <c r="B769" s="2">
        <v>43050</v>
      </c>
      <c r="C769" s="2">
        <v>43053</v>
      </c>
      <c r="D769" s="1" t="s">
        <v>11</v>
      </c>
      <c r="E769" s="1" t="s">
        <v>636</v>
      </c>
      <c r="F769" s="1" t="s">
        <v>5505</v>
      </c>
      <c r="G769">
        <v>25.5</v>
      </c>
      <c r="H769">
        <v>3</v>
      </c>
      <c r="I769">
        <v>0</v>
      </c>
      <c r="J769">
        <v>6.63</v>
      </c>
      <c r="K769" t="str">
        <f>INDEX(product!B:B,MATCH('TABELA TOTAL'!$F9262,product!A:A,0))</f>
        <v>Office Supplies</v>
      </c>
      <c r="L769" t="str">
        <f>INDEX(product!C:C,MATCH(F769,product!A:A,))</f>
        <v>Supplies</v>
      </c>
      <c r="M769" t="str">
        <f>INDEX(product!D:D,MATCH(F769,product!A:A,))</f>
        <v>Acme Titanium Bonded Scissors</v>
      </c>
    </row>
    <row r="770" spans="1:13" x14ac:dyDescent="0.25">
      <c r="A770" s="1" t="s">
        <v>2069</v>
      </c>
      <c r="B770" s="2">
        <v>43049</v>
      </c>
      <c r="C770" s="2">
        <v>43050</v>
      </c>
      <c r="D770" s="1" t="s">
        <v>79</v>
      </c>
      <c r="E770" s="1" t="s">
        <v>2070</v>
      </c>
      <c r="F770" s="1" t="s">
        <v>1296</v>
      </c>
      <c r="G770">
        <v>38.387999999999998</v>
      </c>
      <c r="H770">
        <v>14</v>
      </c>
      <c r="I770">
        <v>0.7</v>
      </c>
      <c r="J770">
        <v>-25.591999999999999</v>
      </c>
      <c r="K770" t="str">
        <f>INDEX(product!B:B,MATCH('TABELA TOTAL'!$F1365,product!A:A,0))</f>
        <v>Furniture</v>
      </c>
      <c r="L770" t="str">
        <f>INDEX(product!C:C,MATCH(F770,product!A:A,))</f>
        <v>Binders</v>
      </c>
      <c r="M770" t="str">
        <f>INDEX(product!D:D,MATCH(F770,product!A:A,))</f>
        <v>Cardinal EasyOpen D-Ring Binders</v>
      </c>
    </row>
    <row r="771" spans="1:13" x14ac:dyDescent="0.25">
      <c r="A771" s="1" t="s">
        <v>2069</v>
      </c>
      <c r="B771" s="2">
        <v>43049</v>
      </c>
      <c r="C771" s="2">
        <v>43050</v>
      </c>
      <c r="D771" s="1" t="s">
        <v>79</v>
      </c>
      <c r="E771" s="1" t="s">
        <v>2070</v>
      </c>
      <c r="F771" s="1" t="s">
        <v>2071</v>
      </c>
      <c r="G771">
        <v>95.994</v>
      </c>
      <c r="H771">
        <v>2</v>
      </c>
      <c r="I771">
        <v>0.7</v>
      </c>
      <c r="J771">
        <v>-63.996000000000002</v>
      </c>
      <c r="K771" t="str">
        <f>INDEX(product!B:B,MATCH('TABELA TOTAL'!$F1366,product!A:A,0))</f>
        <v>Technology</v>
      </c>
      <c r="L771" t="str">
        <f>INDEX(product!C:C,MATCH(F771,product!A:A,))</f>
        <v>Machines</v>
      </c>
      <c r="M771" t="str">
        <f>INDEX(product!D:D,MATCH(F771,product!A:A,))</f>
        <v>DYMO CardScan Personal V9 Business Card Scanner</v>
      </c>
    </row>
    <row r="772" spans="1:13" x14ac:dyDescent="0.25">
      <c r="A772" s="1" t="s">
        <v>2069</v>
      </c>
      <c r="B772" s="2">
        <v>43049</v>
      </c>
      <c r="C772" s="2">
        <v>43050</v>
      </c>
      <c r="D772" s="1" t="s">
        <v>79</v>
      </c>
      <c r="E772" s="1" t="s">
        <v>2070</v>
      </c>
      <c r="F772" s="1" t="s">
        <v>2072</v>
      </c>
      <c r="G772">
        <v>239.952</v>
      </c>
      <c r="H772">
        <v>6</v>
      </c>
      <c r="I772">
        <v>0.2</v>
      </c>
      <c r="J772">
        <v>-35.992800000000003</v>
      </c>
      <c r="K772" t="str">
        <f>INDEX(product!B:B,MATCH('TABELA TOTAL'!$F1367,product!A:A,0))</f>
        <v>Technology</v>
      </c>
      <c r="L772" t="str">
        <f>INDEX(product!C:C,MATCH(F772,product!A:A,))</f>
        <v>Accessories</v>
      </c>
      <c r="M772" t="str">
        <f>INDEX(product!D:D,MATCH(F772,product!A:A,))</f>
        <v>Case Logic 2.4GHz Wireless Keyboard</v>
      </c>
    </row>
    <row r="773" spans="1:13" x14ac:dyDescent="0.25">
      <c r="A773" s="1" t="s">
        <v>2069</v>
      </c>
      <c r="B773" s="2">
        <v>43049</v>
      </c>
      <c r="C773" s="2">
        <v>43050</v>
      </c>
      <c r="D773" s="1" t="s">
        <v>79</v>
      </c>
      <c r="E773" s="1" t="s">
        <v>2070</v>
      </c>
      <c r="F773" s="1" t="s">
        <v>423</v>
      </c>
      <c r="G773">
        <v>201.584</v>
      </c>
      <c r="H773">
        <v>2</v>
      </c>
      <c r="I773">
        <v>0.2</v>
      </c>
      <c r="J773">
        <v>15.1188</v>
      </c>
      <c r="K773" t="str">
        <f>INDEX(product!B:B,MATCH('TABELA TOTAL'!$F1368,product!A:A,0))</f>
        <v>Office Supplies</v>
      </c>
      <c r="L773" t="str">
        <f>INDEX(product!C:C,MATCH(F773,product!A:A,))</f>
        <v>Phones</v>
      </c>
      <c r="M773" t="str">
        <f>INDEX(product!D:D,MATCH(F773,product!A:A,))</f>
        <v>Adtran 1202752G1</v>
      </c>
    </row>
    <row r="774" spans="1:13" x14ac:dyDescent="0.25">
      <c r="A774" s="1" t="s">
        <v>2069</v>
      </c>
      <c r="B774" s="2">
        <v>43049</v>
      </c>
      <c r="C774" s="2">
        <v>43050</v>
      </c>
      <c r="D774" s="1" t="s">
        <v>79</v>
      </c>
      <c r="E774" s="1" t="s">
        <v>2070</v>
      </c>
      <c r="F774" s="1" t="s">
        <v>602</v>
      </c>
      <c r="G774">
        <v>899.13599999999997</v>
      </c>
      <c r="H774">
        <v>4</v>
      </c>
      <c r="I774">
        <v>0.2</v>
      </c>
      <c r="J774">
        <v>-146.1096</v>
      </c>
      <c r="K774" t="str">
        <f>INDEX(product!B:B,MATCH('TABELA TOTAL'!$F1369,product!A:A,0))</f>
        <v>Technology</v>
      </c>
      <c r="L774" t="str">
        <f>INDEX(product!C:C,MATCH(F774,product!A:A,))</f>
        <v>Chairs</v>
      </c>
      <c r="M774" t="str">
        <f>INDEX(product!D:D,MATCH(F774,product!A:A,))</f>
        <v>Hon 2090 Pillow Soft Series Mid Back Swivel/Tilt Chairs</v>
      </c>
    </row>
    <row r="775" spans="1:13" x14ac:dyDescent="0.25">
      <c r="A775" s="1" t="s">
        <v>3815</v>
      </c>
      <c r="B775" s="2">
        <v>43049</v>
      </c>
      <c r="C775" s="2">
        <v>43055</v>
      </c>
      <c r="D775" s="1" t="s">
        <v>19</v>
      </c>
      <c r="E775" s="1" t="s">
        <v>1795</v>
      </c>
      <c r="F775" s="1" t="s">
        <v>1613</v>
      </c>
      <c r="G775">
        <v>931.17600000000004</v>
      </c>
      <c r="H775">
        <v>3</v>
      </c>
      <c r="I775">
        <v>0.2</v>
      </c>
      <c r="J775">
        <v>314.27190000000002</v>
      </c>
      <c r="K775" t="str">
        <f>INDEX(product!B:B,MATCH('TABELA TOTAL'!$F3219,product!A:A,0))</f>
        <v>Office Supplies</v>
      </c>
      <c r="L775" t="str">
        <f>INDEX(product!C:C,MATCH(F775,product!A:A,))</f>
        <v>Binders</v>
      </c>
      <c r="M775" t="str">
        <f>INDEX(product!D:D,MATCH(F775,product!A:A,))</f>
        <v>Fellowes PB300 Plastic Comb Binding Machine</v>
      </c>
    </row>
    <row r="776" spans="1:13" x14ac:dyDescent="0.25">
      <c r="A776" s="1" t="s">
        <v>3815</v>
      </c>
      <c r="B776" s="2">
        <v>43049</v>
      </c>
      <c r="C776" s="2">
        <v>43055</v>
      </c>
      <c r="D776" s="1" t="s">
        <v>19</v>
      </c>
      <c r="E776" s="1" t="s">
        <v>1795</v>
      </c>
      <c r="F776" s="1" t="s">
        <v>1879</v>
      </c>
      <c r="G776">
        <v>430.88</v>
      </c>
      <c r="H776">
        <v>2</v>
      </c>
      <c r="I776">
        <v>0</v>
      </c>
      <c r="J776">
        <v>124.9552</v>
      </c>
      <c r="K776" t="str">
        <f>INDEX(product!B:B,MATCH('TABELA TOTAL'!$F3220,product!A:A,0))</f>
        <v>Furniture</v>
      </c>
      <c r="L776" t="str">
        <f>INDEX(product!C:C,MATCH(F776,product!A:A,))</f>
        <v>Phones</v>
      </c>
      <c r="M776" t="str">
        <f>INDEX(product!D:D,MATCH(F776,product!A:A,))</f>
        <v>Samsung Galaxy Note 2</v>
      </c>
    </row>
    <row r="777" spans="1:13" x14ac:dyDescent="0.25">
      <c r="A777" s="1" t="s">
        <v>3885</v>
      </c>
      <c r="B777" s="2">
        <v>43049</v>
      </c>
      <c r="C777" s="2">
        <v>43054</v>
      </c>
      <c r="D777" s="1" t="s">
        <v>11</v>
      </c>
      <c r="E777" s="1" t="s">
        <v>2305</v>
      </c>
      <c r="F777" s="1" t="s">
        <v>3071</v>
      </c>
      <c r="G777">
        <v>341.96</v>
      </c>
      <c r="H777">
        <v>5</v>
      </c>
      <c r="I777">
        <v>0.6</v>
      </c>
      <c r="J777">
        <v>-427.45</v>
      </c>
      <c r="K777" t="str">
        <f>INDEX(product!B:B,MATCH('TABELA TOTAL'!$F3318,product!A:A,0))</f>
        <v>Office Supplies</v>
      </c>
      <c r="L777" t="str">
        <f>INDEX(product!C:C,MATCH(F777,product!A:A,))</f>
        <v>Furnishings</v>
      </c>
      <c r="M777" t="str">
        <f>INDEX(product!D:D,MATCH(F777,product!A:A,))</f>
        <v>Tenex Antistatic Computer Chair Mats</v>
      </c>
    </row>
    <row r="778" spans="1:13" x14ac:dyDescent="0.25">
      <c r="A778" s="1" t="s">
        <v>5191</v>
      </c>
      <c r="B778" s="2">
        <v>43049</v>
      </c>
      <c r="C778" s="2">
        <v>43051</v>
      </c>
      <c r="D778" s="1" t="s">
        <v>11</v>
      </c>
      <c r="E778" s="1" t="s">
        <v>4078</v>
      </c>
      <c r="F778" s="1" t="s">
        <v>2319</v>
      </c>
      <c r="G778">
        <v>26.352</v>
      </c>
      <c r="H778">
        <v>3</v>
      </c>
      <c r="I778">
        <v>0.2</v>
      </c>
      <c r="J778">
        <v>9.5526</v>
      </c>
      <c r="K778" t="str">
        <f>INDEX(product!B:B,MATCH('TABELA TOTAL'!$F5392,product!A:A,0))</f>
        <v>Office Supplies</v>
      </c>
      <c r="L778" t="str">
        <f>INDEX(product!C:C,MATCH(F778,product!A:A,))</f>
        <v>Binders</v>
      </c>
      <c r="M778" t="str">
        <f>INDEX(product!D:D,MATCH(F778,product!A:A,))</f>
        <v>GBC Imprintable Covers</v>
      </c>
    </row>
    <row r="779" spans="1:13" x14ac:dyDescent="0.25">
      <c r="A779" s="1" t="s">
        <v>5775</v>
      </c>
      <c r="B779" s="2">
        <v>43049</v>
      </c>
      <c r="C779" s="2">
        <v>43053</v>
      </c>
      <c r="D779" s="1" t="s">
        <v>11</v>
      </c>
      <c r="E779" s="1" t="s">
        <v>3500</v>
      </c>
      <c r="F779" s="1" t="s">
        <v>5208</v>
      </c>
      <c r="G779">
        <v>11.52</v>
      </c>
      <c r="H779">
        <v>5</v>
      </c>
      <c r="I779">
        <v>0.7</v>
      </c>
      <c r="J779">
        <v>-7.68</v>
      </c>
      <c r="K779" t="str">
        <f>INDEX(product!B:B,MATCH('TABELA TOTAL'!$F6416,product!A:A,0))</f>
        <v>Office Supplies</v>
      </c>
      <c r="L779" t="str">
        <f>INDEX(product!C:C,MATCH(F779,product!A:A,))</f>
        <v>Binders</v>
      </c>
      <c r="M779" t="str">
        <f>INDEX(product!D:D,MATCH(F779,product!A:A,))</f>
        <v>GBC VeloBinder Strips</v>
      </c>
    </row>
    <row r="780" spans="1:13" x14ac:dyDescent="0.25">
      <c r="A780" s="1" t="s">
        <v>6063</v>
      </c>
      <c r="B780" s="2">
        <v>43049</v>
      </c>
      <c r="C780" s="2">
        <v>43049</v>
      </c>
      <c r="D780" s="1" t="s">
        <v>654</v>
      </c>
      <c r="E780" s="1" t="s">
        <v>1571</v>
      </c>
      <c r="F780" s="1" t="s">
        <v>2260</v>
      </c>
      <c r="G780">
        <v>7.8</v>
      </c>
      <c r="H780">
        <v>3</v>
      </c>
      <c r="I780">
        <v>0</v>
      </c>
      <c r="J780">
        <v>2.1059999999999999</v>
      </c>
      <c r="K780" t="str">
        <f>INDEX(product!B:B,MATCH('TABELA TOTAL'!$F6963,product!A:A,0))</f>
        <v>Furniture</v>
      </c>
      <c r="L780" t="str">
        <f>INDEX(product!C:C,MATCH(F780,product!A:A,))</f>
        <v>Art</v>
      </c>
      <c r="M780" t="str">
        <f>INDEX(product!D:D,MATCH(F780,product!A:A,))</f>
        <v>12 Colored Short Pencils</v>
      </c>
    </row>
    <row r="781" spans="1:13" x14ac:dyDescent="0.25">
      <c r="A781" s="1" t="s">
        <v>6259</v>
      </c>
      <c r="B781" s="2">
        <v>43049</v>
      </c>
      <c r="C781" s="2">
        <v>43056</v>
      </c>
      <c r="D781" s="1" t="s">
        <v>19</v>
      </c>
      <c r="E781" s="1" t="s">
        <v>1172</v>
      </c>
      <c r="F781" s="1" t="s">
        <v>3102</v>
      </c>
      <c r="G781">
        <v>400.8</v>
      </c>
      <c r="H781">
        <v>5</v>
      </c>
      <c r="I781">
        <v>0</v>
      </c>
      <c r="J781">
        <v>112.224</v>
      </c>
      <c r="K781" t="str">
        <f>INDEX(product!B:B,MATCH('TABELA TOTAL'!$F7327,product!A:A,0))</f>
        <v>Technology</v>
      </c>
      <c r="L781" t="str">
        <f>INDEX(product!C:C,MATCH(F781,product!A:A,))</f>
        <v>Appliances</v>
      </c>
      <c r="M781" t="str">
        <f>INDEX(product!D:D,MATCH(F781,product!A:A,))</f>
        <v>Eureka The Boss Lite 10-Amp Upright Vacuum, Blue</v>
      </c>
    </row>
    <row r="782" spans="1:13" x14ac:dyDescent="0.25">
      <c r="A782" s="1" t="s">
        <v>6259</v>
      </c>
      <c r="B782" s="2">
        <v>43049</v>
      </c>
      <c r="C782" s="2">
        <v>43056</v>
      </c>
      <c r="D782" s="1" t="s">
        <v>19</v>
      </c>
      <c r="E782" s="1" t="s">
        <v>1172</v>
      </c>
      <c r="F782" s="1" t="s">
        <v>763</v>
      </c>
      <c r="G782">
        <v>28.792000000000002</v>
      </c>
      <c r="H782">
        <v>1</v>
      </c>
      <c r="I782">
        <v>0.2</v>
      </c>
      <c r="J782">
        <v>10.077199999999999</v>
      </c>
      <c r="K782" t="str">
        <f>INDEX(product!B:B,MATCH('TABELA TOTAL'!$F7328,product!A:A,0))</f>
        <v>Office Supplies</v>
      </c>
      <c r="L782" t="str">
        <f>INDEX(product!C:C,MATCH(F782,product!A:A,))</f>
        <v>Binders</v>
      </c>
      <c r="M782" t="str">
        <f>INDEX(product!D:D,MATCH(F782,product!A:A,))</f>
        <v>GBC VeloBinder Manual Binding System</v>
      </c>
    </row>
    <row r="783" spans="1:13" x14ac:dyDescent="0.25">
      <c r="A783" s="1" t="s">
        <v>6273</v>
      </c>
      <c r="B783" s="2">
        <v>43049</v>
      </c>
      <c r="C783" s="2">
        <v>43055</v>
      </c>
      <c r="D783" s="1" t="s">
        <v>19</v>
      </c>
      <c r="E783" s="1" t="s">
        <v>2257</v>
      </c>
      <c r="F783" s="1" t="s">
        <v>810</v>
      </c>
      <c r="G783">
        <v>111.79</v>
      </c>
      <c r="H783">
        <v>7</v>
      </c>
      <c r="I783">
        <v>0</v>
      </c>
      <c r="J783">
        <v>43.598100000000002</v>
      </c>
      <c r="K783" t="str">
        <f>INDEX(product!B:B,MATCH('TABELA TOTAL'!$F7353,product!A:A,0))</f>
        <v>Office Supplies</v>
      </c>
      <c r="L783" t="str">
        <f>INDEX(product!C:C,MATCH(F783,product!A:A,))</f>
        <v>Accessories</v>
      </c>
      <c r="M783" t="str">
        <f>INDEX(product!D:D,MATCH(F783,product!A:A,))</f>
        <v>Memorex Mini Travel Drive 16 GB USB 2.0 Flash Drive</v>
      </c>
    </row>
    <row r="784" spans="1:13" x14ac:dyDescent="0.25">
      <c r="A784" s="1" t="s">
        <v>6883</v>
      </c>
      <c r="B784" s="2">
        <v>43049</v>
      </c>
      <c r="C784" s="2">
        <v>43056</v>
      </c>
      <c r="D784" s="1" t="s">
        <v>19</v>
      </c>
      <c r="E784" s="1" t="s">
        <v>2169</v>
      </c>
      <c r="F784" s="1" t="s">
        <v>3104</v>
      </c>
      <c r="G784">
        <v>241.42400000000001</v>
      </c>
      <c r="H784">
        <v>2</v>
      </c>
      <c r="I784">
        <v>0.2</v>
      </c>
      <c r="J784">
        <v>-36.2136</v>
      </c>
      <c r="K784" t="str">
        <f>INDEX(product!B:B,MATCH('TABELA TOTAL'!$F8531,product!A:A,0))</f>
        <v>Furniture</v>
      </c>
      <c r="L784" t="str">
        <f>INDEX(product!C:C,MATCH(F784,product!A:A,))</f>
        <v>Chairs</v>
      </c>
      <c r="M784" t="str">
        <f>INDEX(product!D:D,MATCH(F784,product!A:A,))</f>
        <v>Global Leather &amp; Oak Executive Chair, Burgundy</v>
      </c>
    </row>
    <row r="785" spans="1:13" x14ac:dyDescent="0.25">
      <c r="A785" s="1" t="s">
        <v>195</v>
      </c>
      <c r="B785" s="2">
        <v>43048</v>
      </c>
      <c r="C785" s="2">
        <v>43050</v>
      </c>
      <c r="D785" s="1" t="s">
        <v>11</v>
      </c>
      <c r="E785" s="1" t="s">
        <v>196</v>
      </c>
      <c r="F785" s="1" t="s">
        <v>197</v>
      </c>
      <c r="G785">
        <v>96.53</v>
      </c>
      <c r="H785">
        <v>7</v>
      </c>
      <c r="I785">
        <v>0</v>
      </c>
      <c r="J785">
        <v>40.5426</v>
      </c>
      <c r="K785" t="str">
        <f>INDEX(product!B:B,MATCH('TABELA TOTAL'!$F98,product!A:A,0))</f>
        <v>Office Supplies</v>
      </c>
      <c r="L785" t="str">
        <f>INDEX(product!C:C,MATCH(F785,product!A:A,))</f>
        <v>Furnishings</v>
      </c>
      <c r="M785" t="str">
        <f>INDEX(product!D:D,MATCH(F785,product!A:A,))</f>
        <v>9-3/4 Diameter Round Wall Clock</v>
      </c>
    </row>
    <row r="786" spans="1:13" x14ac:dyDescent="0.25">
      <c r="A786" s="1" t="s">
        <v>2868</v>
      </c>
      <c r="B786" s="2">
        <v>43048</v>
      </c>
      <c r="C786" s="2">
        <v>43050</v>
      </c>
      <c r="D786" s="1" t="s">
        <v>79</v>
      </c>
      <c r="E786" s="1" t="s">
        <v>341</v>
      </c>
      <c r="F786" s="1" t="s">
        <v>114</v>
      </c>
      <c r="G786">
        <v>215.976</v>
      </c>
      <c r="H786">
        <v>3</v>
      </c>
      <c r="I786">
        <v>0.2</v>
      </c>
      <c r="J786">
        <v>-2.6997</v>
      </c>
      <c r="K786" t="str">
        <f>INDEX(product!B:B,MATCH('TABELA TOTAL'!$F2123,product!A:A,0))</f>
        <v>Office Supplies</v>
      </c>
      <c r="L786" t="str">
        <f>INDEX(product!C:C,MATCH(F786,product!A:A,))</f>
        <v>Chairs</v>
      </c>
      <c r="M786" t="str">
        <f>INDEX(product!D:D,MATCH(F786,product!A:A,))</f>
        <v>Global Leather Task Chair, Black</v>
      </c>
    </row>
    <row r="787" spans="1:13" x14ac:dyDescent="0.25">
      <c r="A787" s="1" t="s">
        <v>3154</v>
      </c>
      <c r="B787" s="2">
        <v>43048</v>
      </c>
      <c r="C787" s="2">
        <v>43053</v>
      </c>
      <c r="D787" s="1" t="s">
        <v>19</v>
      </c>
      <c r="E787" s="1" t="s">
        <v>2803</v>
      </c>
      <c r="F787" s="1" t="s">
        <v>2088</v>
      </c>
      <c r="G787">
        <v>63.56</v>
      </c>
      <c r="H787">
        <v>2</v>
      </c>
      <c r="I787">
        <v>0</v>
      </c>
      <c r="J787">
        <v>3.1779999999999999</v>
      </c>
      <c r="K787" t="str">
        <f>INDEX(product!B:B,MATCH('TABELA TOTAL'!$F2421,product!A:A,0))</f>
        <v>Office Supplies</v>
      </c>
      <c r="L787" t="str">
        <f>INDEX(product!C:C,MATCH(F787,product!A:A,))</f>
        <v>Storage</v>
      </c>
      <c r="M787" t="str">
        <f>INDEX(product!D:D,MATCH(F787,product!A:A,))</f>
        <v>Safco Wire Cube Shelving System, For Use as 4 or 5 14" Cubes, Black</v>
      </c>
    </row>
    <row r="788" spans="1:13" x14ac:dyDescent="0.25">
      <c r="A788" s="1" t="s">
        <v>3154</v>
      </c>
      <c r="B788" s="2">
        <v>43048</v>
      </c>
      <c r="C788" s="2">
        <v>43053</v>
      </c>
      <c r="D788" s="1" t="s">
        <v>19</v>
      </c>
      <c r="E788" s="1" t="s">
        <v>2803</v>
      </c>
      <c r="F788" s="1" t="s">
        <v>3155</v>
      </c>
      <c r="G788">
        <v>99.99</v>
      </c>
      <c r="H788">
        <v>1</v>
      </c>
      <c r="I788">
        <v>0</v>
      </c>
      <c r="J788">
        <v>43.995600000000003</v>
      </c>
      <c r="K788" t="str">
        <f>INDEX(product!B:B,MATCH('TABELA TOTAL'!$F2422,product!A:A,0))</f>
        <v>Office Supplies</v>
      </c>
      <c r="L788" t="str">
        <f>INDEX(product!C:C,MATCH(F788,product!A:A,))</f>
        <v>Accessories</v>
      </c>
      <c r="M788" t="str">
        <f>INDEX(product!D:D,MATCH(F788,product!A:A,))</f>
        <v>Razer Kraken 7.1 Surround Sound Over Ear USB Gaming Headset</v>
      </c>
    </row>
    <row r="789" spans="1:13" x14ac:dyDescent="0.25">
      <c r="A789" s="1" t="s">
        <v>3785</v>
      </c>
      <c r="B789" s="2">
        <v>43048</v>
      </c>
      <c r="C789" s="2">
        <v>43051</v>
      </c>
      <c r="D789" s="1" t="s">
        <v>11</v>
      </c>
      <c r="E789" s="1" t="s">
        <v>1390</v>
      </c>
      <c r="F789" s="1" t="s">
        <v>1105</v>
      </c>
      <c r="G789">
        <v>9.64</v>
      </c>
      <c r="H789">
        <v>2</v>
      </c>
      <c r="I789">
        <v>0</v>
      </c>
      <c r="J789">
        <v>4.4344000000000001</v>
      </c>
      <c r="K789" t="str">
        <f>INDEX(product!B:B,MATCH('TABELA TOTAL'!$F3183,product!A:A,0))</f>
        <v>Office Supplies</v>
      </c>
      <c r="L789" t="str">
        <f>INDEX(product!C:C,MATCH(F789,product!A:A,))</f>
        <v>Binders</v>
      </c>
      <c r="M789" t="str">
        <f>INDEX(product!D:D,MATCH(F789,product!A:A,))</f>
        <v>Wilson Jones Turn Tabs Binder Tool for Ring Binders</v>
      </c>
    </row>
    <row r="790" spans="1:13" x14ac:dyDescent="0.25">
      <c r="A790" s="1" t="s">
        <v>3785</v>
      </c>
      <c r="B790" s="2">
        <v>43048</v>
      </c>
      <c r="C790" s="2">
        <v>43051</v>
      </c>
      <c r="D790" s="1" t="s">
        <v>11</v>
      </c>
      <c r="E790" s="1" t="s">
        <v>1390</v>
      </c>
      <c r="F790" s="1" t="s">
        <v>1502</v>
      </c>
      <c r="G790">
        <v>826.62</v>
      </c>
      <c r="H790">
        <v>3</v>
      </c>
      <c r="I790">
        <v>0</v>
      </c>
      <c r="J790">
        <v>355.44659999999999</v>
      </c>
      <c r="K790" t="str">
        <f>INDEX(product!B:B,MATCH('TABELA TOTAL'!$F3184,product!A:A,0))</f>
        <v>Furniture</v>
      </c>
      <c r="L790" t="str">
        <f>INDEX(product!C:C,MATCH(F790,product!A:A,))</f>
        <v>Accessories</v>
      </c>
      <c r="M790" t="str">
        <f>INDEX(product!D:D,MATCH(F790,product!A:A,))</f>
        <v>Maxell iVDR EX 500GB Cartridge</v>
      </c>
    </row>
    <row r="791" spans="1:13" x14ac:dyDescent="0.25">
      <c r="A791" s="1" t="s">
        <v>3785</v>
      </c>
      <c r="B791" s="2">
        <v>43048</v>
      </c>
      <c r="C791" s="2">
        <v>43051</v>
      </c>
      <c r="D791" s="1" t="s">
        <v>11</v>
      </c>
      <c r="E791" s="1" t="s">
        <v>1390</v>
      </c>
      <c r="F791" s="1" t="s">
        <v>506</v>
      </c>
      <c r="G791">
        <v>1633.14</v>
      </c>
      <c r="H791">
        <v>9</v>
      </c>
      <c r="I791">
        <v>0</v>
      </c>
      <c r="J791">
        <v>473.61059999999998</v>
      </c>
      <c r="K791" t="str">
        <f>INDEX(product!B:B,MATCH('TABELA TOTAL'!$F3185,product!A:A,0))</f>
        <v>Technology</v>
      </c>
      <c r="L791" t="str">
        <f>INDEX(product!C:C,MATCH(F791,product!A:A,))</f>
        <v>Storage</v>
      </c>
      <c r="M791" t="str">
        <f>INDEX(product!D:D,MATCH(F791,product!A:A,))</f>
        <v>Adjustable Depth Letter/Legal Cart</v>
      </c>
    </row>
    <row r="792" spans="1:13" x14ac:dyDescent="0.25">
      <c r="A792" s="1" t="s">
        <v>3785</v>
      </c>
      <c r="B792" s="2">
        <v>43048</v>
      </c>
      <c r="C792" s="2">
        <v>43051</v>
      </c>
      <c r="D792" s="1" t="s">
        <v>11</v>
      </c>
      <c r="E792" s="1" t="s">
        <v>1390</v>
      </c>
      <c r="F792" s="1" t="s">
        <v>506</v>
      </c>
      <c r="G792">
        <v>544.38</v>
      </c>
      <c r="H792">
        <v>3</v>
      </c>
      <c r="I792">
        <v>0</v>
      </c>
      <c r="J792">
        <v>157.87020000000001</v>
      </c>
      <c r="K792" t="str">
        <f>INDEX(product!B:B,MATCH('TABELA TOTAL'!$F3186,product!A:A,0))</f>
        <v>Furniture</v>
      </c>
      <c r="L792" t="str">
        <f>INDEX(product!C:C,MATCH(F792,product!A:A,))</f>
        <v>Storage</v>
      </c>
      <c r="M792" t="str">
        <f>INDEX(product!D:D,MATCH(F792,product!A:A,))</f>
        <v>Adjustable Depth Letter/Legal Cart</v>
      </c>
    </row>
    <row r="793" spans="1:13" x14ac:dyDescent="0.25">
      <c r="A793" s="1" t="s">
        <v>4729</v>
      </c>
      <c r="B793" s="2">
        <v>43048</v>
      </c>
      <c r="C793" s="2">
        <v>43053</v>
      </c>
      <c r="D793" s="1" t="s">
        <v>19</v>
      </c>
      <c r="E793" s="1" t="s">
        <v>149</v>
      </c>
      <c r="F793" s="1" t="s">
        <v>650</v>
      </c>
      <c r="G793">
        <v>47.12</v>
      </c>
      <c r="H793">
        <v>8</v>
      </c>
      <c r="I793">
        <v>0</v>
      </c>
      <c r="J793">
        <v>20.732800000000001</v>
      </c>
      <c r="K793" t="str">
        <f>INDEX(product!B:B,MATCH('TABELA TOTAL'!$F4612,product!A:A,0))</f>
        <v>Office Supplies</v>
      </c>
      <c r="L793" t="str">
        <f>INDEX(product!C:C,MATCH(F793,product!A:A,))</f>
        <v>Furnishings</v>
      </c>
      <c r="M793" t="str">
        <f>INDEX(product!D:D,MATCH(F793,product!A:A,))</f>
        <v>Eldon Wave Desk Accessories</v>
      </c>
    </row>
    <row r="794" spans="1:13" x14ac:dyDescent="0.25">
      <c r="A794" s="1" t="s">
        <v>6099</v>
      </c>
      <c r="B794" s="2">
        <v>43048</v>
      </c>
      <c r="C794" s="2">
        <v>43052</v>
      </c>
      <c r="D794" s="1" t="s">
        <v>19</v>
      </c>
      <c r="E794" s="1" t="s">
        <v>2539</v>
      </c>
      <c r="F794" s="1" t="s">
        <v>1316</v>
      </c>
      <c r="G794">
        <v>523.39200000000005</v>
      </c>
      <c r="H794">
        <v>3</v>
      </c>
      <c r="I794">
        <v>0.2</v>
      </c>
      <c r="J794">
        <v>52.339199999999998</v>
      </c>
      <c r="K794" t="str">
        <f>INDEX(product!B:B,MATCH('TABELA TOTAL'!$F7037,product!A:A,0))</f>
        <v>Technology</v>
      </c>
      <c r="L794" t="str">
        <f>INDEX(product!C:C,MATCH(F794,product!A:A,))</f>
        <v>Chairs</v>
      </c>
      <c r="M794" t="str">
        <f>INDEX(product!D:D,MATCH(F794,product!A:A,))</f>
        <v>Lifetime Advantage Folding Chairs, 4/Carton</v>
      </c>
    </row>
    <row r="795" spans="1:13" x14ac:dyDescent="0.25">
      <c r="A795" s="1" t="s">
        <v>6922</v>
      </c>
      <c r="B795" s="2">
        <v>43048</v>
      </c>
      <c r="C795" s="2">
        <v>43052</v>
      </c>
      <c r="D795" s="1" t="s">
        <v>19</v>
      </c>
      <c r="E795" s="1" t="s">
        <v>1456</v>
      </c>
      <c r="F795" s="1" t="s">
        <v>857</v>
      </c>
      <c r="G795">
        <v>191.976</v>
      </c>
      <c r="H795">
        <v>3</v>
      </c>
      <c r="I795">
        <v>0.2</v>
      </c>
      <c r="J795">
        <v>38.395200000000003</v>
      </c>
      <c r="K795" t="str">
        <f>INDEX(product!B:B,MATCH('TABELA TOTAL'!$F8595,product!A:A,0))</f>
        <v>Office Supplies</v>
      </c>
      <c r="L795" t="str">
        <f>INDEX(product!C:C,MATCH(F795,product!A:A,))</f>
        <v>Accessories</v>
      </c>
      <c r="M795" t="str">
        <f>INDEX(product!D:D,MATCH(F795,product!A:A,))</f>
        <v>Logitech G602 Wireless Gaming Mouse</v>
      </c>
    </row>
    <row r="796" spans="1:13" x14ac:dyDescent="0.25">
      <c r="A796" s="1" t="s">
        <v>6922</v>
      </c>
      <c r="B796" s="2">
        <v>43048</v>
      </c>
      <c r="C796" s="2">
        <v>43052</v>
      </c>
      <c r="D796" s="1" t="s">
        <v>19</v>
      </c>
      <c r="E796" s="1" t="s">
        <v>1456</v>
      </c>
      <c r="F796" s="1" t="s">
        <v>6050</v>
      </c>
      <c r="G796">
        <v>499.16800000000001</v>
      </c>
      <c r="H796">
        <v>4</v>
      </c>
      <c r="I796">
        <v>0.2</v>
      </c>
      <c r="J796">
        <v>31.198</v>
      </c>
      <c r="K796" t="str">
        <f>INDEX(product!B:B,MATCH('TABELA TOTAL'!$F8596,product!A:A,0))</f>
        <v>Furniture</v>
      </c>
      <c r="L796" t="str">
        <f>INDEX(product!C:C,MATCH(F796,product!A:A,))</f>
        <v>Phones</v>
      </c>
      <c r="M796" t="str">
        <f>INDEX(product!D:D,MATCH(F796,product!A:A,))</f>
        <v>Motorola L703CM</v>
      </c>
    </row>
    <row r="797" spans="1:13" x14ac:dyDescent="0.25">
      <c r="A797" s="1" t="s">
        <v>6637</v>
      </c>
      <c r="B797" s="2">
        <v>43047</v>
      </c>
      <c r="C797" s="2">
        <v>43052</v>
      </c>
      <c r="D797" s="1" t="s">
        <v>11</v>
      </c>
      <c r="E797" s="1" t="s">
        <v>3659</v>
      </c>
      <c r="F797" s="1" t="s">
        <v>2021</v>
      </c>
      <c r="G797">
        <v>109.9</v>
      </c>
      <c r="H797">
        <v>5</v>
      </c>
      <c r="I797">
        <v>0</v>
      </c>
      <c r="J797">
        <v>32.97</v>
      </c>
      <c r="K797" t="str">
        <f>INDEX(product!B:B,MATCH('TABELA TOTAL'!$F8094,product!A:A,0))</f>
        <v>Office Supplies</v>
      </c>
      <c r="L797" t="str">
        <f>INDEX(product!C:C,MATCH(F797,product!A:A,))</f>
        <v>Art</v>
      </c>
      <c r="M797" t="str">
        <f>INDEX(product!D:D,MATCH(F797,product!A:A,))</f>
        <v>Panasonic KP-310 Heavy-Duty Electric Pencil Sharpener</v>
      </c>
    </row>
    <row r="798" spans="1:13" x14ac:dyDescent="0.25">
      <c r="A798" s="1" t="s">
        <v>6824</v>
      </c>
      <c r="B798" s="2">
        <v>43047</v>
      </c>
      <c r="C798" s="2">
        <v>43052</v>
      </c>
      <c r="D798" s="1" t="s">
        <v>19</v>
      </c>
      <c r="E798" s="1" t="s">
        <v>3312</v>
      </c>
      <c r="F798" s="1" t="s">
        <v>1922</v>
      </c>
      <c r="G798">
        <v>274.2</v>
      </c>
      <c r="H798">
        <v>10</v>
      </c>
      <c r="I798">
        <v>0</v>
      </c>
      <c r="J798">
        <v>112.422</v>
      </c>
      <c r="K798" t="str">
        <f>INDEX(product!B:B,MATCH('TABELA TOTAL'!$F8433,product!A:A,0))</f>
        <v>Technology</v>
      </c>
      <c r="L798" t="str">
        <f>INDEX(product!C:C,MATCH(F798,product!A:A,))</f>
        <v>Furnishings</v>
      </c>
      <c r="M798" t="str">
        <f>INDEX(product!D:D,MATCH(F798,product!A:A,))</f>
        <v>Howard Miller Distant Time Traveler Alarm Clock</v>
      </c>
    </row>
    <row r="799" spans="1:13" x14ac:dyDescent="0.25">
      <c r="A799" s="1" t="s">
        <v>2825</v>
      </c>
      <c r="B799" s="2">
        <v>43046</v>
      </c>
      <c r="C799" s="2">
        <v>43051</v>
      </c>
      <c r="D799" s="1" t="s">
        <v>11</v>
      </c>
      <c r="E799" s="1" t="s">
        <v>2282</v>
      </c>
      <c r="F799" s="1" t="s">
        <v>2826</v>
      </c>
      <c r="G799">
        <v>59.97</v>
      </c>
      <c r="H799">
        <v>3</v>
      </c>
      <c r="I799">
        <v>0</v>
      </c>
      <c r="J799">
        <v>13.793100000000001</v>
      </c>
      <c r="K799" t="str">
        <f>INDEX(product!B:B,MATCH('TABELA TOTAL'!$F2075,product!A:A,0))</f>
        <v>Technology</v>
      </c>
      <c r="L799" t="str">
        <f>INDEX(product!C:C,MATCH(F799,product!A:A,))</f>
        <v>Accessories</v>
      </c>
      <c r="M799" t="str">
        <f>INDEX(product!D:D,MATCH(F799,product!A:A,))</f>
        <v>Anker Ultra-Slim Mini Bluetooth 3.0 Wireless Keyboard</v>
      </c>
    </row>
    <row r="800" spans="1:13" x14ac:dyDescent="0.25">
      <c r="A800" s="1" t="s">
        <v>2825</v>
      </c>
      <c r="B800" s="2">
        <v>43046</v>
      </c>
      <c r="C800" s="2">
        <v>43051</v>
      </c>
      <c r="D800" s="1" t="s">
        <v>11</v>
      </c>
      <c r="E800" s="1" t="s">
        <v>2282</v>
      </c>
      <c r="F800" s="1" t="s">
        <v>2827</v>
      </c>
      <c r="G800">
        <v>761.54399999999998</v>
      </c>
      <c r="H800">
        <v>7</v>
      </c>
      <c r="I800">
        <v>0.2</v>
      </c>
      <c r="J800">
        <v>66.635099999999994</v>
      </c>
      <c r="K800" t="str">
        <f>INDEX(product!B:B,MATCH('TABELA TOTAL'!$F2076,product!A:A,0))</f>
        <v>Furniture</v>
      </c>
      <c r="L800" t="str">
        <f>INDEX(product!C:C,MATCH(F800,product!A:A,))</f>
        <v>Phones</v>
      </c>
      <c r="M800" t="str">
        <f>INDEX(product!D:D,MATCH(F800,product!A:A,))</f>
        <v>Plantronics CS 50-USB - headset - Convertible, Monaural</v>
      </c>
    </row>
    <row r="801" spans="1:13" x14ac:dyDescent="0.25">
      <c r="A801" s="1" t="s">
        <v>3423</v>
      </c>
      <c r="B801" s="2">
        <v>43046</v>
      </c>
      <c r="C801" s="2">
        <v>43052</v>
      </c>
      <c r="D801" s="1" t="s">
        <v>19</v>
      </c>
      <c r="E801" s="1" t="s">
        <v>946</v>
      </c>
      <c r="F801" s="1" t="s">
        <v>2753</v>
      </c>
      <c r="G801">
        <v>359.97</v>
      </c>
      <c r="H801">
        <v>5</v>
      </c>
      <c r="I801">
        <v>0.4</v>
      </c>
      <c r="J801">
        <v>-71.994</v>
      </c>
      <c r="K801" t="str">
        <f>INDEX(product!B:B,MATCH('TABELA TOTAL'!$F2727,product!A:A,0))</f>
        <v>Office Supplies</v>
      </c>
      <c r="L801" t="str">
        <f>INDEX(product!C:C,MATCH(F801,product!A:A,))</f>
        <v>Phones</v>
      </c>
      <c r="M801" t="str">
        <f>INDEX(product!D:D,MATCH(F801,product!A:A,))</f>
        <v>Jabra Supreme Plus Driver Edition Headset</v>
      </c>
    </row>
    <row r="802" spans="1:13" x14ac:dyDescent="0.25">
      <c r="A802" s="1" t="s">
        <v>3423</v>
      </c>
      <c r="B802" s="2">
        <v>43046</v>
      </c>
      <c r="C802" s="2">
        <v>43052</v>
      </c>
      <c r="D802" s="1" t="s">
        <v>19</v>
      </c>
      <c r="E802" s="1" t="s">
        <v>946</v>
      </c>
      <c r="F802" s="1" t="s">
        <v>3174</v>
      </c>
      <c r="G802">
        <v>350.35199999999998</v>
      </c>
      <c r="H802">
        <v>4</v>
      </c>
      <c r="I802">
        <v>0.4</v>
      </c>
      <c r="J802">
        <v>-140.14080000000001</v>
      </c>
      <c r="K802" t="str">
        <f>INDEX(product!B:B,MATCH('TABELA TOTAL'!$F2728,product!A:A,0))</f>
        <v>Office Supplies</v>
      </c>
      <c r="L802" t="str">
        <f>INDEX(product!C:C,MATCH(F802,product!A:A,))</f>
        <v>Tables</v>
      </c>
      <c r="M802" t="str">
        <f>INDEX(product!D:D,MATCH(F802,product!A:A,))</f>
        <v>Bevis Rectangular Conference Tables</v>
      </c>
    </row>
    <row r="803" spans="1:13" x14ac:dyDescent="0.25">
      <c r="A803" s="1" t="s">
        <v>4042</v>
      </c>
      <c r="B803" s="2">
        <v>43046</v>
      </c>
      <c r="C803" s="2">
        <v>43051</v>
      </c>
      <c r="D803" s="1" t="s">
        <v>19</v>
      </c>
      <c r="E803" s="1" t="s">
        <v>3888</v>
      </c>
      <c r="F803" s="1" t="s">
        <v>2989</v>
      </c>
      <c r="G803">
        <v>21.792000000000002</v>
      </c>
      <c r="H803">
        <v>4</v>
      </c>
      <c r="I803">
        <v>0.2</v>
      </c>
      <c r="J803">
        <v>7.6272000000000002</v>
      </c>
      <c r="K803" t="str">
        <f>INDEX(product!B:B,MATCH('TABELA TOTAL'!$F3560,product!A:A,0))</f>
        <v>Office Supplies</v>
      </c>
      <c r="L803" t="str">
        <f>INDEX(product!C:C,MATCH(F803,product!A:A,))</f>
        <v>Binders</v>
      </c>
      <c r="M803" t="str">
        <f>INDEX(product!D:D,MATCH(F803,product!A:A,))</f>
        <v>Avery Self-Adhesive Photo Pockets for Polaroid Photos</v>
      </c>
    </row>
    <row r="804" spans="1:13" x14ac:dyDescent="0.25">
      <c r="A804" s="1" t="s">
        <v>4042</v>
      </c>
      <c r="B804" s="2">
        <v>43046</v>
      </c>
      <c r="C804" s="2">
        <v>43051</v>
      </c>
      <c r="D804" s="1" t="s">
        <v>19</v>
      </c>
      <c r="E804" s="1" t="s">
        <v>3888</v>
      </c>
      <c r="F804" s="1" t="s">
        <v>2143</v>
      </c>
      <c r="G804">
        <v>439.8</v>
      </c>
      <c r="H804">
        <v>4</v>
      </c>
      <c r="I804">
        <v>0</v>
      </c>
      <c r="J804">
        <v>145.13399999999999</v>
      </c>
      <c r="K804" t="str">
        <f>INDEX(product!B:B,MATCH('TABELA TOTAL'!$F3561,product!A:A,0))</f>
        <v>Technology</v>
      </c>
      <c r="L804" t="str">
        <f>INDEX(product!C:C,MATCH(F804,product!A:A,))</f>
        <v>Accessories</v>
      </c>
      <c r="M804" t="str">
        <f>INDEX(product!D:D,MATCH(F804,product!A:A,))</f>
        <v>Plantronics Audio 995 Wireless Stereo Headset</v>
      </c>
    </row>
    <row r="805" spans="1:13" x14ac:dyDescent="0.25">
      <c r="A805" s="1" t="s">
        <v>4833</v>
      </c>
      <c r="B805" s="2">
        <v>43046</v>
      </c>
      <c r="C805" s="2">
        <v>43050</v>
      </c>
      <c r="D805" s="1" t="s">
        <v>19</v>
      </c>
      <c r="E805" s="1" t="s">
        <v>43</v>
      </c>
      <c r="F805" s="1" t="s">
        <v>676</v>
      </c>
      <c r="G805">
        <v>100.94</v>
      </c>
      <c r="H805">
        <v>7</v>
      </c>
      <c r="I805">
        <v>0</v>
      </c>
      <c r="J805">
        <v>33.310200000000002</v>
      </c>
      <c r="K805" t="str">
        <f>INDEX(product!B:B,MATCH('TABELA TOTAL'!$F4780,product!A:A,0))</f>
        <v>Office Supplies</v>
      </c>
      <c r="L805" t="str">
        <f>INDEX(product!C:C,MATCH(F805,product!A:A,))</f>
        <v>Appliances</v>
      </c>
      <c r="M805" t="str">
        <f>INDEX(product!D:D,MATCH(F805,product!A:A,))</f>
        <v>Holmes Odor Grabber</v>
      </c>
    </row>
    <row r="806" spans="1:13" x14ac:dyDescent="0.25">
      <c r="A806" s="1" t="s">
        <v>6763</v>
      </c>
      <c r="B806" s="2">
        <v>43046</v>
      </c>
      <c r="C806" s="2">
        <v>43050</v>
      </c>
      <c r="D806" s="1" t="s">
        <v>19</v>
      </c>
      <c r="E806" s="1" t="s">
        <v>1000</v>
      </c>
      <c r="F806" s="1" t="s">
        <v>6764</v>
      </c>
      <c r="G806">
        <v>7.88</v>
      </c>
      <c r="H806">
        <v>4</v>
      </c>
      <c r="I806">
        <v>0</v>
      </c>
      <c r="J806">
        <v>2.5215999999999998</v>
      </c>
      <c r="K806" t="str">
        <f>INDEX(product!B:B,MATCH('TABELA TOTAL'!$F8332,product!A:A,0))</f>
        <v>Technology</v>
      </c>
      <c r="L806" t="str">
        <f>INDEX(product!C:C,MATCH(F806,product!A:A,))</f>
        <v>Accessories</v>
      </c>
      <c r="M806" t="str">
        <f>INDEX(product!D:D,MATCH(F806,product!A:A,))</f>
        <v>Maxell CD-R Discs</v>
      </c>
    </row>
    <row r="807" spans="1:13" x14ac:dyDescent="0.25">
      <c r="A807" s="1" t="s">
        <v>7339</v>
      </c>
      <c r="B807" s="2">
        <v>43046</v>
      </c>
      <c r="C807" s="2">
        <v>43048</v>
      </c>
      <c r="D807" s="1" t="s">
        <v>11</v>
      </c>
      <c r="E807" s="1" t="s">
        <v>2192</v>
      </c>
      <c r="F807" s="1" t="s">
        <v>3601</v>
      </c>
      <c r="G807">
        <v>272.97000000000003</v>
      </c>
      <c r="H807">
        <v>3</v>
      </c>
      <c r="I807">
        <v>0</v>
      </c>
      <c r="J807">
        <v>43.675199999999997</v>
      </c>
      <c r="K807" t="str">
        <f>INDEX(product!B:B,MATCH('TABELA TOTAL'!$F9371,product!A:A,0))</f>
        <v>Technology</v>
      </c>
      <c r="L807" t="str">
        <f>INDEX(product!C:C,MATCH(F807,product!A:A,))</f>
        <v>Chairs</v>
      </c>
      <c r="M807" t="str">
        <f>INDEX(product!D:D,MATCH(F807,product!A:A,))</f>
        <v>Global Highback Leather Tilter in Burgundy</v>
      </c>
    </row>
    <row r="808" spans="1:13" x14ac:dyDescent="0.25">
      <c r="A808" s="1" t="s">
        <v>7418</v>
      </c>
      <c r="B808" s="2">
        <v>43046</v>
      </c>
      <c r="C808" s="2">
        <v>43046</v>
      </c>
      <c r="D808" s="1" t="s">
        <v>654</v>
      </c>
      <c r="E808" s="1" t="s">
        <v>3732</v>
      </c>
      <c r="F808" s="1" t="s">
        <v>41</v>
      </c>
      <c r="G808">
        <v>38.159999999999997</v>
      </c>
      <c r="H808">
        <v>9</v>
      </c>
      <c r="I808">
        <v>0</v>
      </c>
      <c r="J808">
        <v>19.079999999999998</v>
      </c>
      <c r="K808" t="str">
        <f>INDEX(product!B:B,MATCH('TABELA TOTAL'!$F9494,product!A:A,0))</f>
        <v>Technology</v>
      </c>
      <c r="L808" t="str">
        <f>INDEX(product!C:C,MATCH(F808,product!A:A,))</f>
        <v>Binders</v>
      </c>
      <c r="M808" t="str">
        <f>INDEX(product!D:D,MATCH(F808,product!A:A,))</f>
        <v>Storex DuraTech Recycled Plastic Frosted Binders</v>
      </c>
    </row>
    <row r="809" spans="1:13" x14ac:dyDescent="0.25">
      <c r="A809" s="1" t="s">
        <v>192</v>
      </c>
      <c r="B809" s="2">
        <v>43045</v>
      </c>
      <c r="C809" s="2">
        <v>43051</v>
      </c>
      <c r="D809" s="1" t="s">
        <v>19</v>
      </c>
      <c r="E809" s="1" t="s">
        <v>193</v>
      </c>
      <c r="F809" s="1" t="s">
        <v>194</v>
      </c>
      <c r="G809">
        <v>5.6820000000000004</v>
      </c>
      <c r="H809">
        <v>1</v>
      </c>
      <c r="I809">
        <v>0.7</v>
      </c>
      <c r="J809">
        <v>-3.7879999999999998</v>
      </c>
      <c r="K809" t="str">
        <f>INDEX(product!B:B,MATCH('TABELA TOTAL'!$F97,product!A:A,0))</f>
        <v>Office Supplies</v>
      </c>
      <c r="L809" t="str">
        <f>INDEX(product!C:C,MATCH(F809,product!A:A,))</f>
        <v>Binders</v>
      </c>
      <c r="M809" t="str">
        <f>INDEX(product!D:D,MATCH(F809,product!A:A,))</f>
        <v>Flexible Leather- Look Classic Collection Ring Binder</v>
      </c>
    </row>
    <row r="810" spans="1:13" x14ac:dyDescent="0.25">
      <c r="A810" s="1" t="s">
        <v>383</v>
      </c>
      <c r="B810" s="2">
        <v>43045</v>
      </c>
      <c r="C810" s="2">
        <v>43052</v>
      </c>
      <c r="D810" s="1" t="s">
        <v>19</v>
      </c>
      <c r="E810" s="1" t="s">
        <v>384</v>
      </c>
      <c r="F810" s="1" t="s">
        <v>385</v>
      </c>
      <c r="G810">
        <v>46.26</v>
      </c>
      <c r="H810">
        <v>3</v>
      </c>
      <c r="I810">
        <v>0</v>
      </c>
      <c r="J810">
        <v>12.0276</v>
      </c>
      <c r="K810" t="str">
        <f>INDEX(product!B:B,MATCH('TABELA TOTAL'!$F199,product!A:A,0))</f>
        <v>Furniture</v>
      </c>
      <c r="L810" t="str">
        <f>INDEX(product!C:C,MATCH(F810,product!A:A,))</f>
        <v>Storage</v>
      </c>
      <c r="M810" t="str">
        <f>INDEX(product!D:D,MATCH(F810,product!A:A,))</f>
        <v>Decoflex Hanging Personal Folder File</v>
      </c>
    </row>
    <row r="811" spans="1:13" x14ac:dyDescent="0.25">
      <c r="A811" s="1" t="s">
        <v>747</v>
      </c>
      <c r="B811" s="2">
        <v>43045</v>
      </c>
      <c r="C811" s="2">
        <v>43049</v>
      </c>
      <c r="D811" s="1" t="s">
        <v>19</v>
      </c>
      <c r="E811" s="1" t="s">
        <v>643</v>
      </c>
      <c r="F811" s="1" t="s">
        <v>748</v>
      </c>
      <c r="G811">
        <v>5.78</v>
      </c>
      <c r="H811">
        <v>1</v>
      </c>
      <c r="I811">
        <v>0</v>
      </c>
      <c r="J811">
        <v>2.8321999999999998</v>
      </c>
      <c r="K811" t="str">
        <f>INDEX(product!B:B,MATCH('TABELA TOTAL'!$F420,product!A:A,0))</f>
        <v>Technology</v>
      </c>
      <c r="L811" t="str">
        <f>INDEX(product!C:C,MATCH(F811,product!A:A,))</f>
        <v>Paper</v>
      </c>
      <c r="M811" t="str">
        <f>INDEX(product!D:D,MATCH(F811,product!A:A,))</f>
        <v>Xerox 1987</v>
      </c>
    </row>
    <row r="812" spans="1:13" x14ac:dyDescent="0.25">
      <c r="A812" s="1" t="s">
        <v>1887</v>
      </c>
      <c r="B812" s="2">
        <v>43045</v>
      </c>
      <c r="C812" s="2">
        <v>43050</v>
      </c>
      <c r="D812" s="1" t="s">
        <v>19</v>
      </c>
      <c r="E812" s="1" t="s">
        <v>1032</v>
      </c>
      <c r="F812" s="1" t="s">
        <v>1208</v>
      </c>
      <c r="G812">
        <v>15.28</v>
      </c>
      <c r="H812">
        <v>2</v>
      </c>
      <c r="I812">
        <v>0</v>
      </c>
      <c r="J812">
        <v>7.4871999999999996</v>
      </c>
      <c r="K812" t="str">
        <f>INDEX(product!B:B,MATCH('TABELA TOTAL'!$F1230,product!A:A,0))</f>
        <v>Technology</v>
      </c>
      <c r="L812" t="str">
        <f>INDEX(product!C:C,MATCH(F812,product!A:A,))</f>
        <v>Envelopes</v>
      </c>
      <c r="M812" t="str">
        <f>INDEX(product!D:D,MATCH(F812,product!A:A,))</f>
        <v>#10- 4 1/8" x 9 1/2" Security-Tint Envelopes</v>
      </c>
    </row>
    <row r="813" spans="1:13" x14ac:dyDescent="0.25">
      <c r="A813" s="1" t="s">
        <v>1887</v>
      </c>
      <c r="B813" s="2">
        <v>43045</v>
      </c>
      <c r="C813" s="2">
        <v>43050</v>
      </c>
      <c r="D813" s="1" t="s">
        <v>19</v>
      </c>
      <c r="E813" s="1" t="s">
        <v>1032</v>
      </c>
      <c r="F813" s="1" t="s">
        <v>1459</v>
      </c>
      <c r="G813">
        <v>8.73</v>
      </c>
      <c r="H813">
        <v>1</v>
      </c>
      <c r="I813">
        <v>0</v>
      </c>
      <c r="J813">
        <v>2.9681999999999999</v>
      </c>
      <c r="K813" t="str">
        <f>INDEX(product!B:B,MATCH('TABELA TOTAL'!$F1231,product!A:A,0))</f>
        <v>Furniture</v>
      </c>
      <c r="L813" t="str">
        <f>INDEX(product!C:C,MATCH(F813,product!A:A,))</f>
        <v>Furnishings</v>
      </c>
      <c r="M813" t="str">
        <f>INDEX(product!D:D,MATCH(F813,product!A:A,))</f>
        <v>Dax Clear Box Frame</v>
      </c>
    </row>
    <row r="814" spans="1:13" x14ac:dyDescent="0.25">
      <c r="A814" s="1" t="s">
        <v>1887</v>
      </c>
      <c r="B814" s="2">
        <v>43045</v>
      </c>
      <c r="C814" s="2">
        <v>43050</v>
      </c>
      <c r="D814" s="1" t="s">
        <v>19</v>
      </c>
      <c r="E814" s="1" t="s">
        <v>1032</v>
      </c>
      <c r="F814" s="1" t="s">
        <v>1888</v>
      </c>
      <c r="G814">
        <v>5.68</v>
      </c>
      <c r="H814">
        <v>2</v>
      </c>
      <c r="I814">
        <v>0</v>
      </c>
      <c r="J814">
        <v>1.7607999999999999</v>
      </c>
      <c r="K814" t="str">
        <f>INDEX(product!B:B,MATCH('TABELA TOTAL'!$F1232,product!A:A,0))</f>
        <v>Technology</v>
      </c>
      <c r="L814" t="str">
        <f>INDEX(product!C:C,MATCH(F814,product!A:A,))</f>
        <v>Art</v>
      </c>
      <c r="M814" t="str">
        <f>INDEX(product!D:D,MATCH(F814,product!A:A,))</f>
        <v>SANFORD Liquid Accent Tank-Style Highlighters</v>
      </c>
    </row>
    <row r="815" spans="1:13" x14ac:dyDescent="0.25">
      <c r="A815" s="1" t="s">
        <v>3623</v>
      </c>
      <c r="B815" s="2">
        <v>43045</v>
      </c>
      <c r="C815" s="2">
        <v>43048</v>
      </c>
      <c r="D815" s="1" t="s">
        <v>11</v>
      </c>
      <c r="E815" s="1" t="s">
        <v>2556</v>
      </c>
      <c r="F815" s="1" t="s">
        <v>162</v>
      </c>
      <c r="G815">
        <v>499.584</v>
      </c>
      <c r="H815">
        <v>3</v>
      </c>
      <c r="I815">
        <v>0.2</v>
      </c>
      <c r="J815">
        <v>43.7136</v>
      </c>
      <c r="K815" t="str">
        <f>INDEX(product!B:B,MATCH('TABELA TOTAL'!$F2970,product!A:A,0))</f>
        <v>Furniture</v>
      </c>
      <c r="L815" t="str">
        <f>INDEX(product!C:C,MATCH(F815,product!A:A,))</f>
        <v>Appliances</v>
      </c>
      <c r="M815" t="str">
        <f>INDEX(product!D:D,MATCH(F815,product!A:A,))</f>
        <v>1.7 Cubic Foot Compact "Cube" Office Refrigerators</v>
      </c>
    </row>
    <row r="816" spans="1:13" x14ac:dyDescent="0.25">
      <c r="A816" s="1" t="s">
        <v>3623</v>
      </c>
      <c r="B816" s="2">
        <v>43045</v>
      </c>
      <c r="C816" s="2">
        <v>43048</v>
      </c>
      <c r="D816" s="1" t="s">
        <v>11</v>
      </c>
      <c r="E816" s="1" t="s">
        <v>2556</v>
      </c>
      <c r="F816" s="1" t="s">
        <v>1199</v>
      </c>
      <c r="G816">
        <v>31.103999999999999</v>
      </c>
      <c r="H816">
        <v>6</v>
      </c>
      <c r="I816">
        <v>0.2</v>
      </c>
      <c r="J816">
        <v>10.8864</v>
      </c>
      <c r="K816" t="str">
        <f>INDEX(product!B:B,MATCH('TABELA TOTAL'!$F2971,product!A:A,0))</f>
        <v>Technology</v>
      </c>
      <c r="L816" t="str">
        <f>INDEX(product!C:C,MATCH(F816,product!A:A,))</f>
        <v>Paper</v>
      </c>
      <c r="M816" t="str">
        <f>INDEX(product!D:D,MATCH(F816,product!A:A,))</f>
        <v>Xerox 220</v>
      </c>
    </row>
    <row r="817" spans="1:13" x14ac:dyDescent="0.25">
      <c r="A817" s="1" t="s">
        <v>3623</v>
      </c>
      <c r="B817" s="2">
        <v>43045</v>
      </c>
      <c r="C817" s="2">
        <v>43048</v>
      </c>
      <c r="D817" s="1" t="s">
        <v>11</v>
      </c>
      <c r="E817" s="1" t="s">
        <v>2556</v>
      </c>
      <c r="F817" s="1" t="s">
        <v>1133</v>
      </c>
      <c r="G817">
        <v>13.272</v>
      </c>
      <c r="H817">
        <v>8</v>
      </c>
      <c r="I817">
        <v>0.7</v>
      </c>
      <c r="J817">
        <v>-10.617599999999999</v>
      </c>
      <c r="K817" t="str">
        <f>INDEX(product!B:B,MATCH('TABELA TOTAL'!$F2972,product!A:A,0))</f>
        <v>Office Supplies</v>
      </c>
      <c r="L817" t="str">
        <f>INDEX(product!C:C,MATCH(F817,product!A:A,))</f>
        <v>Binders</v>
      </c>
      <c r="M817" t="str">
        <f>INDEX(product!D:D,MATCH(F817,product!A:A,))</f>
        <v>Avery Durable Poly Binders</v>
      </c>
    </row>
    <row r="818" spans="1:13" x14ac:dyDescent="0.25">
      <c r="A818" s="1" t="s">
        <v>3623</v>
      </c>
      <c r="B818" s="2">
        <v>43045</v>
      </c>
      <c r="C818" s="2">
        <v>43048</v>
      </c>
      <c r="D818" s="1" t="s">
        <v>11</v>
      </c>
      <c r="E818" s="1" t="s">
        <v>2556</v>
      </c>
      <c r="F818" s="1" t="s">
        <v>3302</v>
      </c>
      <c r="G818">
        <v>28.271999999999998</v>
      </c>
      <c r="H818">
        <v>2</v>
      </c>
      <c r="I818">
        <v>0.2</v>
      </c>
      <c r="J818">
        <v>6.3612000000000002</v>
      </c>
      <c r="K818" t="str">
        <f>INDEX(product!B:B,MATCH('TABELA TOTAL'!$F2973,product!A:A,0))</f>
        <v>Technology</v>
      </c>
      <c r="L818" t="str">
        <f>INDEX(product!C:C,MATCH(F818,product!A:A,))</f>
        <v>Furnishings</v>
      </c>
      <c r="M818" t="str">
        <f>INDEX(product!D:D,MATCH(F818,product!A:A,))</f>
        <v>Executive Impressions 12" Wall Clock</v>
      </c>
    </row>
    <row r="819" spans="1:13" x14ac:dyDescent="0.25">
      <c r="A819" s="1" t="s">
        <v>3623</v>
      </c>
      <c r="B819" s="2">
        <v>43045</v>
      </c>
      <c r="C819" s="2">
        <v>43048</v>
      </c>
      <c r="D819" s="1" t="s">
        <v>11</v>
      </c>
      <c r="E819" s="1" t="s">
        <v>2556</v>
      </c>
      <c r="F819" s="1" t="s">
        <v>916</v>
      </c>
      <c r="G819">
        <v>259.13600000000002</v>
      </c>
      <c r="H819">
        <v>4</v>
      </c>
      <c r="I819">
        <v>0.2</v>
      </c>
      <c r="J819">
        <v>-51.827199999999998</v>
      </c>
      <c r="K819" t="str">
        <f>INDEX(product!B:B,MATCH('TABELA TOTAL'!$F2974,product!A:A,0))</f>
        <v>Office Supplies</v>
      </c>
      <c r="L819" t="str">
        <f>INDEX(product!C:C,MATCH(F819,product!A:A,))</f>
        <v>Storage</v>
      </c>
      <c r="M819" t="str">
        <f>INDEX(product!D:D,MATCH(F819,product!A:A,))</f>
        <v>Carina Double Wide Media Storage Towers in Natural &amp; Black</v>
      </c>
    </row>
    <row r="820" spans="1:13" x14ac:dyDescent="0.25">
      <c r="A820" s="1" t="s">
        <v>3685</v>
      </c>
      <c r="B820" s="2">
        <v>43045</v>
      </c>
      <c r="C820" s="2">
        <v>43049</v>
      </c>
      <c r="D820" s="1" t="s">
        <v>11</v>
      </c>
      <c r="E820" s="1" t="s">
        <v>1118</v>
      </c>
      <c r="F820" s="1" t="s">
        <v>3686</v>
      </c>
      <c r="G820">
        <v>13.9</v>
      </c>
      <c r="H820">
        <v>5</v>
      </c>
      <c r="I820">
        <v>0</v>
      </c>
      <c r="J820">
        <v>3.6139999999999999</v>
      </c>
      <c r="K820" t="str">
        <f>INDEX(product!B:B,MATCH('TABELA TOTAL'!$F3047,product!A:A,0))</f>
        <v>Furniture</v>
      </c>
      <c r="L820" t="str">
        <f>INDEX(product!C:C,MATCH(F820,product!A:A,))</f>
        <v>Art</v>
      </c>
      <c r="M820" t="str">
        <f>INDEX(product!D:D,MATCH(F820,product!A:A,))</f>
        <v>Newell 339</v>
      </c>
    </row>
    <row r="821" spans="1:13" x14ac:dyDescent="0.25">
      <c r="A821" s="1" t="s">
        <v>3685</v>
      </c>
      <c r="B821" s="2">
        <v>43045</v>
      </c>
      <c r="C821" s="2">
        <v>43049</v>
      </c>
      <c r="D821" s="1" t="s">
        <v>11</v>
      </c>
      <c r="E821" s="1" t="s">
        <v>1118</v>
      </c>
      <c r="F821" s="1" t="s">
        <v>1738</v>
      </c>
      <c r="G821">
        <v>26.38</v>
      </c>
      <c r="H821">
        <v>1</v>
      </c>
      <c r="I821">
        <v>0</v>
      </c>
      <c r="J821">
        <v>12.1348</v>
      </c>
      <c r="K821" t="str">
        <f>INDEX(product!B:B,MATCH('TABELA TOTAL'!$F3048,product!A:A,0))</f>
        <v>Office Supplies</v>
      </c>
      <c r="L821" t="str">
        <f>INDEX(product!C:C,MATCH(F821,product!A:A,))</f>
        <v>Paper</v>
      </c>
      <c r="M821" t="str">
        <f>INDEX(product!D:D,MATCH(F821,product!A:A,))</f>
        <v>Easy-staple paper</v>
      </c>
    </row>
    <row r="822" spans="1:13" x14ac:dyDescent="0.25">
      <c r="A822" s="1" t="s">
        <v>4117</v>
      </c>
      <c r="B822" s="2">
        <v>43045</v>
      </c>
      <c r="C822" s="2">
        <v>43050</v>
      </c>
      <c r="D822" s="1" t="s">
        <v>19</v>
      </c>
      <c r="E822" s="1" t="s">
        <v>2951</v>
      </c>
      <c r="F822" s="1" t="s">
        <v>2747</v>
      </c>
      <c r="G822">
        <v>127.372</v>
      </c>
      <c r="H822">
        <v>2</v>
      </c>
      <c r="I822">
        <v>0.3</v>
      </c>
      <c r="J822">
        <v>-30.933199999999999</v>
      </c>
      <c r="K822" t="str">
        <f>INDEX(product!B:B,MATCH('TABELA TOTAL'!$F3676,product!A:A,0))</f>
        <v>Technology</v>
      </c>
      <c r="L822" t="str">
        <f>INDEX(product!C:C,MATCH(F822,product!A:A,))</f>
        <v>Chairs</v>
      </c>
      <c r="M822" t="str">
        <f>INDEX(product!D:D,MATCH(F822,product!A:A,))</f>
        <v>Global Wood Trimmed Manager's Task Chair, Khaki</v>
      </c>
    </row>
    <row r="823" spans="1:13" x14ac:dyDescent="0.25">
      <c r="A823" s="1" t="s">
        <v>4117</v>
      </c>
      <c r="B823" s="2">
        <v>43045</v>
      </c>
      <c r="C823" s="2">
        <v>43050</v>
      </c>
      <c r="D823" s="1" t="s">
        <v>19</v>
      </c>
      <c r="E823" s="1" t="s">
        <v>2951</v>
      </c>
      <c r="F823" s="1" t="s">
        <v>740</v>
      </c>
      <c r="G823">
        <v>47.951999999999998</v>
      </c>
      <c r="H823">
        <v>3</v>
      </c>
      <c r="I823">
        <v>0.2</v>
      </c>
      <c r="J823">
        <v>16.183800000000002</v>
      </c>
      <c r="K823" t="str">
        <f>INDEX(product!B:B,MATCH('TABELA TOTAL'!$F3677,product!A:A,0))</f>
        <v>Office Supplies</v>
      </c>
      <c r="L823" t="str">
        <f>INDEX(product!C:C,MATCH(F823,product!A:A,))</f>
        <v>Paper</v>
      </c>
      <c r="M823" t="str">
        <f>INDEX(product!D:D,MATCH(F823,product!A:A,))</f>
        <v>Xerox 191</v>
      </c>
    </row>
    <row r="824" spans="1:13" x14ac:dyDescent="0.25">
      <c r="A824" s="1" t="s">
        <v>5501</v>
      </c>
      <c r="B824" s="2">
        <v>43045</v>
      </c>
      <c r="C824" s="2">
        <v>43045</v>
      </c>
      <c r="D824" s="1" t="s">
        <v>654</v>
      </c>
      <c r="E824" s="1" t="s">
        <v>366</v>
      </c>
      <c r="F824" s="1" t="s">
        <v>740</v>
      </c>
      <c r="G824">
        <v>59.94</v>
      </c>
      <c r="H824">
        <v>3</v>
      </c>
      <c r="I824">
        <v>0</v>
      </c>
      <c r="J824">
        <v>28.171800000000001</v>
      </c>
      <c r="K824" t="str">
        <f>INDEX(product!B:B,MATCH('TABELA TOTAL'!$F5904,product!A:A,0))</f>
        <v>Office Supplies</v>
      </c>
      <c r="L824" t="str">
        <f>INDEX(product!C:C,MATCH(F824,product!A:A,))</f>
        <v>Paper</v>
      </c>
      <c r="M824" t="str">
        <f>INDEX(product!D:D,MATCH(F824,product!A:A,))</f>
        <v>Xerox 191</v>
      </c>
    </row>
    <row r="825" spans="1:13" x14ac:dyDescent="0.25">
      <c r="A825" s="1" t="s">
        <v>5501</v>
      </c>
      <c r="B825" s="2">
        <v>43045</v>
      </c>
      <c r="C825" s="2">
        <v>43045</v>
      </c>
      <c r="D825" s="1" t="s">
        <v>654</v>
      </c>
      <c r="E825" s="1" t="s">
        <v>366</v>
      </c>
      <c r="F825" s="1" t="s">
        <v>4958</v>
      </c>
      <c r="G825">
        <v>45.36</v>
      </c>
      <c r="H825">
        <v>4</v>
      </c>
      <c r="I825">
        <v>0</v>
      </c>
      <c r="J825">
        <v>22.226400000000002</v>
      </c>
      <c r="K825" t="str">
        <f>INDEX(product!B:B,MATCH('TABELA TOTAL'!$F5905,product!A:A,0))</f>
        <v>Office Supplies</v>
      </c>
      <c r="L825" t="str">
        <f>INDEX(product!C:C,MATCH(F825,product!A:A,))</f>
        <v>Paper</v>
      </c>
      <c r="M825" t="str">
        <f>INDEX(product!D:D,MATCH(F825,product!A:A,))</f>
        <v>Easy-staple paper</v>
      </c>
    </row>
    <row r="826" spans="1:13" x14ac:dyDescent="0.25">
      <c r="A826" s="1" t="s">
        <v>5501</v>
      </c>
      <c r="B826" s="2">
        <v>43045</v>
      </c>
      <c r="C826" s="2">
        <v>43045</v>
      </c>
      <c r="D826" s="1" t="s">
        <v>654</v>
      </c>
      <c r="E826" s="1" t="s">
        <v>366</v>
      </c>
      <c r="F826" s="1" t="s">
        <v>4962</v>
      </c>
      <c r="G826">
        <v>26.4</v>
      </c>
      <c r="H826">
        <v>5</v>
      </c>
      <c r="I826">
        <v>0</v>
      </c>
      <c r="J826">
        <v>12.672000000000001</v>
      </c>
      <c r="K826" t="str">
        <f>INDEX(product!B:B,MATCH('TABELA TOTAL'!$F5906,product!A:A,0))</f>
        <v>Office Supplies</v>
      </c>
      <c r="L826" t="str">
        <f>INDEX(product!C:C,MATCH(F826,product!A:A,))</f>
        <v>Paper</v>
      </c>
      <c r="M826" t="str">
        <f>INDEX(product!D:D,MATCH(F826,product!A:A,))</f>
        <v>Astroparche Fine Business Paper</v>
      </c>
    </row>
    <row r="827" spans="1:13" x14ac:dyDescent="0.25">
      <c r="A827" s="1" t="s">
        <v>5501</v>
      </c>
      <c r="B827" s="2">
        <v>43045</v>
      </c>
      <c r="C827" s="2">
        <v>43045</v>
      </c>
      <c r="D827" s="1" t="s">
        <v>654</v>
      </c>
      <c r="E827" s="1" t="s">
        <v>366</v>
      </c>
      <c r="F827" s="1" t="s">
        <v>4584</v>
      </c>
      <c r="G827">
        <v>41.4</v>
      </c>
      <c r="H827">
        <v>4</v>
      </c>
      <c r="I827">
        <v>0</v>
      </c>
      <c r="J827">
        <v>19.872</v>
      </c>
      <c r="K827" t="str">
        <f>INDEX(product!B:B,MATCH('TABELA TOTAL'!$F5907,product!A:A,0))</f>
        <v>Office Supplies</v>
      </c>
      <c r="L827" t="str">
        <f>INDEX(product!C:C,MATCH(F827,product!A:A,))</f>
        <v>Labels</v>
      </c>
      <c r="M827" t="str">
        <f>INDEX(product!D:D,MATCH(F827,product!A:A,))</f>
        <v>Avery 503</v>
      </c>
    </row>
    <row r="828" spans="1:13" x14ac:dyDescent="0.25">
      <c r="A828" s="1" t="s">
        <v>5501</v>
      </c>
      <c r="B828" s="2">
        <v>43045</v>
      </c>
      <c r="C828" s="2">
        <v>43045</v>
      </c>
      <c r="D828" s="1" t="s">
        <v>654</v>
      </c>
      <c r="E828" s="1" t="s">
        <v>366</v>
      </c>
      <c r="F828" s="1" t="s">
        <v>1369</v>
      </c>
      <c r="G828">
        <v>16.95</v>
      </c>
      <c r="H828">
        <v>1</v>
      </c>
      <c r="I828">
        <v>0</v>
      </c>
      <c r="J828">
        <v>1.0169999999999999</v>
      </c>
      <c r="K828" t="str">
        <f>INDEX(product!B:B,MATCH('TABELA TOTAL'!$F5908,product!A:A,0))</f>
        <v>Office Supplies</v>
      </c>
      <c r="L828" t="str">
        <f>INDEX(product!C:C,MATCH(F828,product!A:A,))</f>
        <v>Accessories</v>
      </c>
      <c r="M828" t="str">
        <f>INDEX(product!D:D,MATCH(F828,product!A:A,))</f>
        <v>Kingston Digital DataTraveler 32GB USB 2.0</v>
      </c>
    </row>
    <row r="829" spans="1:13" x14ac:dyDescent="0.25">
      <c r="A829" s="1" t="s">
        <v>6131</v>
      </c>
      <c r="B829" s="2">
        <v>43045</v>
      </c>
      <c r="C829" s="2">
        <v>43049</v>
      </c>
      <c r="D829" s="1" t="s">
        <v>19</v>
      </c>
      <c r="E829" s="1" t="s">
        <v>1159</v>
      </c>
      <c r="F829" s="1" t="s">
        <v>5179</v>
      </c>
      <c r="G829">
        <v>318.95999999999998</v>
      </c>
      <c r="H829">
        <v>9</v>
      </c>
      <c r="I829">
        <v>0</v>
      </c>
      <c r="J829">
        <v>149.91120000000001</v>
      </c>
      <c r="K829" t="str">
        <f>INDEX(product!B:B,MATCH('TABELA TOTAL'!$F7100,product!A:A,0))</f>
        <v>Office Supplies</v>
      </c>
      <c r="L829" t="str">
        <f>INDEX(product!C:C,MATCH(F829,product!A:A,))</f>
        <v>Paper</v>
      </c>
      <c r="M829" t="str">
        <f>INDEX(product!D:D,MATCH(F829,product!A:A,))</f>
        <v>Xerox 1906</v>
      </c>
    </row>
    <row r="830" spans="1:13" x14ac:dyDescent="0.25">
      <c r="A830" s="1" t="s">
        <v>6679</v>
      </c>
      <c r="B830" s="2">
        <v>43045</v>
      </c>
      <c r="C830" s="2">
        <v>43052</v>
      </c>
      <c r="D830" s="1" t="s">
        <v>19</v>
      </c>
      <c r="E830" s="1" t="s">
        <v>631</v>
      </c>
      <c r="F830" s="1" t="s">
        <v>618</v>
      </c>
      <c r="G830">
        <v>2036.86</v>
      </c>
      <c r="H830">
        <v>7</v>
      </c>
      <c r="I830">
        <v>0</v>
      </c>
      <c r="J830">
        <v>366.63479999999998</v>
      </c>
      <c r="K830" t="str">
        <f>INDEX(product!B:B,MATCH('TABELA TOTAL'!$F8170,product!A:A,0))</f>
        <v>Furniture</v>
      </c>
      <c r="L830" t="str">
        <f>INDEX(product!C:C,MATCH(F830,product!A:A,))</f>
        <v>Tables</v>
      </c>
      <c r="M830" t="str">
        <f>INDEX(product!D:D,MATCH(F830,product!A:A,))</f>
        <v>Hon 5100 Series Wood Tables</v>
      </c>
    </row>
    <row r="831" spans="1:13" x14ac:dyDescent="0.25">
      <c r="A831" s="1" t="s">
        <v>6679</v>
      </c>
      <c r="B831" s="2">
        <v>43045</v>
      </c>
      <c r="C831" s="2">
        <v>43052</v>
      </c>
      <c r="D831" s="1" t="s">
        <v>19</v>
      </c>
      <c r="E831" s="1" t="s">
        <v>631</v>
      </c>
      <c r="F831" s="1" t="s">
        <v>602</v>
      </c>
      <c r="G831">
        <v>449.56799999999998</v>
      </c>
      <c r="H831">
        <v>2</v>
      </c>
      <c r="I831">
        <v>0.2</v>
      </c>
      <c r="J831">
        <v>-73.0548</v>
      </c>
      <c r="K831" t="str">
        <f>INDEX(product!B:B,MATCH('TABELA TOTAL'!$F8171,product!A:A,0))</f>
        <v>Office Supplies</v>
      </c>
      <c r="L831" t="str">
        <f>INDEX(product!C:C,MATCH(F831,product!A:A,))</f>
        <v>Chairs</v>
      </c>
      <c r="M831" t="str">
        <f>INDEX(product!D:D,MATCH(F831,product!A:A,))</f>
        <v>Hon 2090 Pillow Soft Series Mid Back Swivel/Tilt Chairs</v>
      </c>
    </row>
    <row r="832" spans="1:13" x14ac:dyDescent="0.25">
      <c r="A832" s="1" t="s">
        <v>6679</v>
      </c>
      <c r="B832" s="2">
        <v>43045</v>
      </c>
      <c r="C832" s="2">
        <v>43052</v>
      </c>
      <c r="D832" s="1" t="s">
        <v>19</v>
      </c>
      <c r="E832" s="1" t="s">
        <v>631</v>
      </c>
      <c r="F832" s="1" t="s">
        <v>962</v>
      </c>
      <c r="G832">
        <v>108.96</v>
      </c>
      <c r="H832">
        <v>3</v>
      </c>
      <c r="I832">
        <v>0</v>
      </c>
      <c r="J832">
        <v>32.688000000000002</v>
      </c>
      <c r="K832" t="str">
        <f>INDEX(product!B:B,MATCH('TABELA TOTAL'!$F8172,product!A:A,0))</f>
        <v>Office Supplies</v>
      </c>
      <c r="L832" t="str">
        <f>INDEX(product!C:C,MATCH(F832,product!A:A,))</f>
        <v>Accessories</v>
      </c>
      <c r="M832" t="str">
        <f>INDEX(product!D:D,MATCH(F832,product!A:A,))</f>
        <v>SanDisk Cruzer 64 GB USB Flash Drive</v>
      </c>
    </row>
    <row r="833" spans="1:13" x14ac:dyDescent="0.25">
      <c r="A833" s="1" t="s">
        <v>6936</v>
      </c>
      <c r="B833" s="2">
        <v>43045</v>
      </c>
      <c r="C833" s="2">
        <v>43048</v>
      </c>
      <c r="D833" s="1" t="s">
        <v>11</v>
      </c>
      <c r="E833" s="1" t="s">
        <v>3916</v>
      </c>
      <c r="F833" s="1" t="s">
        <v>1403</v>
      </c>
      <c r="G833">
        <v>30.56</v>
      </c>
      <c r="H833">
        <v>5</v>
      </c>
      <c r="I833">
        <v>0.6</v>
      </c>
      <c r="J833">
        <v>-19.864000000000001</v>
      </c>
      <c r="K833" t="str">
        <f>INDEX(product!B:B,MATCH('TABELA TOTAL'!$F8622,product!A:A,0))</f>
        <v>Office Supplies</v>
      </c>
      <c r="L833" t="str">
        <f>INDEX(product!C:C,MATCH(F833,product!A:A,))</f>
        <v>Furnishings</v>
      </c>
      <c r="M833" t="str">
        <f>INDEX(product!D:D,MATCH(F833,product!A:A,))</f>
        <v>Linden 10" Round Wall Clock, Black</v>
      </c>
    </row>
    <row r="834" spans="1:13" x14ac:dyDescent="0.25">
      <c r="A834" s="1" t="s">
        <v>7122</v>
      </c>
      <c r="B834" s="2">
        <v>43045</v>
      </c>
      <c r="C834" s="2">
        <v>43051</v>
      </c>
      <c r="D834" s="1" t="s">
        <v>19</v>
      </c>
      <c r="E834" s="1" t="s">
        <v>3539</v>
      </c>
      <c r="F834" s="1" t="s">
        <v>1572</v>
      </c>
      <c r="G834">
        <v>1.248</v>
      </c>
      <c r="H834">
        <v>2</v>
      </c>
      <c r="I834">
        <v>0.8</v>
      </c>
      <c r="J834">
        <v>-1.9343999999999999</v>
      </c>
      <c r="K834" t="str">
        <f>INDEX(product!B:B,MATCH('TABELA TOTAL'!$F8967,product!A:A,0))</f>
        <v>Office Supplies</v>
      </c>
      <c r="L834" t="str">
        <f>INDEX(product!C:C,MATCH(F834,product!A:A,))</f>
        <v>Binders</v>
      </c>
      <c r="M834" t="str">
        <f>INDEX(product!D:D,MATCH(F834,product!A:A,))</f>
        <v>Zipper Ring Binder Pockets</v>
      </c>
    </row>
    <row r="835" spans="1:13" x14ac:dyDescent="0.25">
      <c r="A835" s="1" t="s">
        <v>7409</v>
      </c>
      <c r="B835" s="2">
        <v>43045</v>
      </c>
      <c r="C835" s="2">
        <v>43051</v>
      </c>
      <c r="D835" s="1" t="s">
        <v>19</v>
      </c>
      <c r="E835" s="1" t="s">
        <v>3564</v>
      </c>
      <c r="F835" s="1" t="s">
        <v>157</v>
      </c>
      <c r="G835">
        <v>18.16</v>
      </c>
      <c r="H835">
        <v>2</v>
      </c>
      <c r="I835">
        <v>0.2</v>
      </c>
      <c r="J835">
        <v>1.8160000000000001</v>
      </c>
      <c r="K835" t="str">
        <f>INDEX(product!B:B,MATCH('TABELA TOTAL'!$F9483,product!A:A,0))</f>
        <v>Office Supplies</v>
      </c>
      <c r="L835" t="str">
        <f>INDEX(product!C:C,MATCH(F835,product!A:A,))</f>
        <v>Storage</v>
      </c>
      <c r="M835" t="str">
        <f>INDEX(product!D:D,MATCH(F835,product!A:A,))</f>
        <v>SimpliFile Personal File, Black Granite, 15w x 6-15/16d x 11-1/4h</v>
      </c>
    </row>
    <row r="836" spans="1:13" x14ac:dyDescent="0.25">
      <c r="A836" s="1" t="s">
        <v>256</v>
      </c>
      <c r="B836" s="2">
        <v>43044</v>
      </c>
      <c r="C836" s="2">
        <v>43051</v>
      </c>
      <c r="D836" s="1" t="s">
        <v>19</v>
      </c>
      <c r="E836" s="1" t="s">
        <v>257</v>
      </c>
      <c r="F836" s="1" t="s">
        <v>258</v>
      </c>
      <c r="G836">
        <v>2.3879999999999999</v>
      </c>
      <c r="H836">
        <v>2</v>
      </c>
      <c r="I836">
        <v>0.7</v>
      </c>
      <c r="J836">
        <v>-1.8308</v>
      </c>
      <c r="K836" t="str">
        <f>INDEX(product!B:B,MATCH('TABELA TOTAL'!$F128,product!A:A,0))</f>
        <v>Office Supplies</v>
      </c>
      <c r="L836" t="str">
        <f>INDEX(product!C:C,MATCH(F836,product!A:A,))</f>
        <v>Binders</v>
      </c>
      <c r="M836" t="str">
        <f>INDEX(product!D:D,MATCH(F836,product!A:A,))</f>
        <v>Avery Durable Slant Ring Binders, No Labels</v>
      </c>
    </row>
    <row r="837" spans="1:13" x14ac:dyDescent="0.25">
      <c r="A837" s="1" t="s">
        <v>256</v>
      </c>
      <c r="B837" s="2">
        <v>43044</v>
      </c>
      <c r="C837" s="2">
        <v>43051</v>
      </c>
      <c r="D837" s="1" t="s">
        <v>19</v>
      </c>
      <c r="E837" s="1" t="s">
        <v>257</v>
      </c>
      <c r="F837" s="1" t="s">
        <v>259</v>
      </c>
      <c r="G837">
        <v>243.99199999999999</v>
      </c>
      <c r="H837">
        <v>7</v>
      </c>
      <c r="I837">
        <v>0.2</v>
      </c>
      <c r="J837">
        <v>30.498999999999999</v>
      </c>
      <c r="K837" t="str">
        <f>INDEX(product!B:B,MATCH('TABELA TOTAL'!$F129,product!A:A,0))</f>
        <v>Office Supplies</v>
      </c>
      <c r="L837" t="str">
        <f>INDEX(product!C:C,MATCH(F837,product!A:A,))</f>
        <v>Storage</v>
      </c>
      <c r="M837" t="str">
        <f>INDEX(product!D:D,MATCH(F837,product!A:A,))</f>
        <v>Trav-L-File Heavy-Duty Shuttle II, Black</v>
      </c>
    </row>
    <row r="838" spans="1:13" x14ac:dyDescent="0.25">
      <c r="A838" s="1" t="s">
        <v>1535</v>
      </c>
      <c r="B838" s="2">
        <v>43044</v>
      </c>
      <c r="C838" s="2">
        <v>43045</v>
      </c>
      <c r="D838" s="1" t="s">
        <v>79</v>
      </c>
      <c r="E838" s="1" t="s">
        <v>93</v>
      </c>
      <c r="F838" s="1" t="s">
        <v>665</v>
      </c>
      <c r="G838">
        <v>159.99</v>
      </c>
      <c r="H838">
        <v>1</v>
      </c>
      <c r="I838">
        <v>0</v>
      </c>
      <c r="J838">
        <v>54.396599999999999</v>
      </c>
      <c r="K838" t="str">
        <f>INDEX(product!B:B,MATCH('TABELA TOTAL'!$F939,product!A:A,0))</f>
        <v>Furniture</v>
      </c>
      <c r="L838" t="str">
        <f>INDEX(product!C:C,MATCH(F838,product!A:A,))</f>
        <v>Accessories</v>
      </c>
      <c r="M838" t="str">
        <f>INDEX(product!D:D,MATCH(F838,product!A:A,))</f>
        <v>NETGEAR AC1750 Dual Band Gigabit Smart WiFi Router</v>
      </c>
    </row>
    <row r="839" spans="1:13" x14ac:dyDescent="0.25">
      <c r="A839" s="1" t="s">
        <v>3054</v>
      </c>
      <c r="B839" s="2">
        <v>43044</v>
      </c>
      <c r="C839" s="2">
        <v>43048</v>
      </c>
      <c r="D839" s="1" t="s">
        <v>19</v>
      </c>
      <c r="E839" s="1" t="s">
        <v>3055</v>
      </c>
      <c r="F839" s="1" t="s">
        <v>956</v>
      </c>
      <c r="G839">
        <v>390.75</v>
      </c>
      <c r="H839">
        <v>5</v>
      </c>
      <c r="I839">
        <v>0</v>
      </c>
      <c r="J839">
        <v>171.93</v>
      </c>
      <c r="K839" t="str">
        <f>INDEX(product!B:B,MATCH('TABELA TOTAL'!$F2309,product!A:A,0))</f>
        <v>Office Supplies</v>
      </c>
      <c r="L839" t="str">
        <f>INDEX(product!C:C,MATCH(F839,product!A:A,))</f>
        <v>Accessories</v>
      </c>
      <c r="M839" t="str">
        <f>INDEX(product!D:D,MATCH(F839,product!A:A,))</f>
        <v>Enermax Aurora Lite Keyboard</v>
      </c>
    </row>
    <row r="840" spans="1:13" x14ac:dyDescent="0.25">
      <c r="A840" s="1" t="s">
        <v>3902</v>
      </c>
      <c r="B840" s="2">
        <v>43044</v>
      </c>
      <c r="C840" s="2">
        <v>43046</v>
      </c>
      <c r="D840" s="1" t="s">
        <v>79</v>
      </c>
      <c r="E840" s="1" t="s">
        <v>532</v>
      </c>
      <c r="F840" s="1" t="s">
        <v>69</v>
      </c>
      <c r="G840">
        <v>16.03</v>
      </c>
      <c r="H840">
        <v>5</v>
      </c>
      <c r="I840">
        <v>0.8</v>
      </c>
      <c r="J840">
        <v>-25.648</v>
      </c>
      <c r="K840" t="str">
        <f>INDEX(product!B:B,MATCH('TABELA TOTAL'!$F3350,product!A:A,0))</f>
        <v>Office Supplies</v>
      </c>
      <c r="L840" t="str">
        <f>INDEX(product!C:C,MATCH(F840,product!A:A,))</f>
        <v>Binders</v>
      </c>
      <c r="M840" t="str">
        <f>INDEX(product!D:D,MATCH(F840,product!A:A,))</f>
        <v>Avery Recycled Flexi-View Covers for Binding Systems</v>
      </c>
    </row>
    <row r="841" spans="1:13" x14ac:dyDescent="0.25">
      <c r="A841" s="1" t="s">
        <v>3978</v>
      </c>
      <c r="B841" s="2">
        <v>43044</v>
      </c>
      <c r="C841" s="2">
        <v>43049</v>
      </c>
      <c r="D841" s="1" t="s">
        <v>11</v>
      </c>
      <c r="E841" s="1" t="s">
        <v>3059</v>
      </c>
      <c r="F841" s="1" t="s">
        <v>702</v>
      </c>
      <c r="G841">
        <v>492.76799999999997</v>
      </c>
      <c r="H841">
        <v>4</v>
      </c>
      <c r="I841">
        <v>0.2</v>
      </c>
      <c r="J841">
        <v>55.436399999999999</v>
      </c>
      <c r="K841" t="str">
        <f>INDEX(product!B:B,MATCH('TABELA TOTAL'!$F3463,product!A:A,0))</f>
        <v>Furniture</v>
      </c>
      <c r="L841" t="str">
        <f>INDEX(product!C:C,MATCH(F841,product!A:A,))</f>
        <v>Phones</v>
      </c>
      <c r="M841" t="str">
        <f>INDEX(product!D:D,MATCH(F841,product!A:A,))</f>
        <v>Nortel Meridian M3904 Professional Digital phone</v>
      </c>
    </row>
    <row r="842" spans="1:13" x14ac:dyDescent="0.25">
      <c r="A842" s="1" t="s">
        <v>6339</v>
      </c>
      <c r="B842" s="2">
        <v>43044</v>
      </c>
      <c r="C842" s="2">
        <v>43048</v>
      </c>
      <c r="D842" s="1" t="s">
        <v>19</v>
      </c>
      <c r="E842" s="1" t="s">
        <v>4354</v>
      </c>
      <c r="F842" s="1" t="s">
        <v>1831</v>
      </c>
      <c r="G842">
        <v>12.96</v>
      </c>
      <c r="H842">
        <v>2</v>
      </c>
      <c r="I842">
        <v>0</v>
      </c>
      <c r="J842">
        <v>6.2207999999999997</v>
      </c>
      <c r="K842" t="str">
        <f>INDEX(product!B:B,MATCH('TABELA TOTAL'!$F7491,product!A:A,0))</f>
        <v>Furniture</v>
      </c>
      <c r="L842" t="str">
        <f>INDEX(product!C:C,MATCH(F842,product!A:A,))</f>
        <v>Paper</v>
      </c>
      <c r="M842" t="str">
        <f>INDEX(product!D:D,MATCH(F842,product!A:A,))</f>
        <v>Xerox 1996</v>
      </c>
    </row>
    <row r="843" spans="1:13" x14ac:dyDescent="0.25">
      <c r="A843" s="1" t="s">
        <v>7406</v>
      </c>
      <c r="B843" s="2">
        <v>43044</v>
      </c>
      <c r="C843" s="2">
        <v>43049</v>
      </c>
      <c r="D843" s="1" t="s">
        <v>11</v>
      </c>
      <c r="E843" s="1" t="s">
        <v>2411</v>
      </c>
      <c r="F843" s="1" t="s">
        <v>295</v>
      </c>
      <c r="G843">
        <v>164.68799999999999</v>
      </c>
      <c r="H843">
        <v>6</v>
      </c>
      <c r="I843">
        <v>0.2</v>
      </c>
      <c r="J843">
        <v>55.5822</v>
      </c>
      <c r="K843" t="str">
        <f>INDEX(product!B:B,MATCH('TABELA TOTAL'!$F9468,product!A:A,0))</f>
        <v>Technology</v>
      </c>
      <c r="L843" t="str">
        <f>INDEX(product!C:C,MATCH(F843,product!A:A,))</f>
        <v>Binders</v>
      </c>
      <c r="M843" t="str">
        <f>INDEX(product!D:D,MATCH(F843,product!A:A,))</f>
        <v>GBC Prestige Therm-A-Bind Covers</v>
      </c>
    </row>
    <row r="844" spans="1:13" x14ac:dyDescent="0.25">
      <c r="A844" s="1" t="s">
        <v>7406</v>
      </c>
      <c r="B844" s="2">
        <v>43044</v>
      </c>
      <c r="C844" s="2">
        <v>43049</v>
      </c>
      <c r="D844" s="1" t="s">
        <v>11</v>
      </c>
      <c r="E844" s="1" t="s">
        <v>2411</v>
      </c>
      <c r="F844" s="1" t="s">
        <v>4197</v>
      </c>
      <c r="G844">
        <v>166.5</v>
      </c>
      <c r="H844">
        <v>2</v>
      </c>
      <c r="I844">
        <v>0.4</v>
      </c>
      <c r="J844">
        <v>-66.599999999999994</v>
      </c>
      <c r="K844" t="str">
        <f>INDEX(product!B:B,MATCH('TABELA TOTAL'!$F9469,product!A:A,0))</f>
        <v>Office Supplies</v>
      </c>
      <c r="L844" t="str">
        <f>INDEX(product!C:C,MATCH(F844,product!A:A,))</f>
        <v>Tables</v>
      </c>
      <c r="M844" t="str">
        <f>INDEX(product!D:D,MATCH(F844,product!A:A,))</f>
        <v>Balt Split Level Computer Training Table</v>
      </c>
    </row>
    <row r="845" spans="1:13" x14ac:dyDescent="0.25">
      <c r="A845" s="1" t="s">
        <v>7406</v>
      </c>
      <c r="B845" s="2">
        <v>43044</v>
      </c>
      <c r="C845" s="2">
        <v>43049</v>
      </c>
      <c r="D845" s="1" t="s">
        <v>11</v>
      </c>
      <c r="E845" s="1" t="s">
        <v>2411</v>
      </c>
      <c r="F845" s="1" t="s">
        <v>1410</v>
      </c>
      <c r="G845">
        <v>12.96</v>
      </c>
      <c r="H845">
        <v>2</v>
      </c>
      <c r="I845">
        <v>0</v>
      </c>
      <c r="J845">
        <v>6.2207999999999997</v>
      </c>
      <c r="K845" t="str">
        <f>INDEX(product!B:B,MATCH('TABELA TOTAL'!$F9470,product!A:A,0))</f>
        <v>Furniture</v>
      </c>
      <c r="L845" t="str">
        <f>INDEX(product!C:C,MATCH(F845,product!A:A,))</f>
        <v>Paper</v>
      </c>
      <c r="M845" t="str">
        <f>INDEX(product!D:D,MATCH(F845,product!A:A,))</f>
        <v>Xerox 202</v>
      </c>
    </row>
    <row r="846" spans="1:13" x14ac:dyDescent="0.25">
      <c r="A846" s="1" t="s">
        <v>7406</v>
      </c>
      <c r="B846" s="2">
        <v>43044</v>
      </c>
      <c r="C846" s="2">
        <v>43049</v>
      </c>
      <c r="D846" s="1" t="s">
        <v>11</v>
      </c>
      <c r="E846" s="1" t="s">
        <v>2411</v>
      </c>
      <c r="F846" s="1" t="s">
        <v>835</v>
      </c>
      <c r="G846">
        <v>110.96</v>
      </c>
      <c r="H846">
        <v>2</v>
      </c>
      <c r="I846">
        <v>0</v>
      </c>
      <c r="J846">
        <v>53.260800000000003</v>
      </c>
      <c r="K846" t="str">
        <f>INDEX(product!B:B,MATCH('TABELA TOTAL'!$F9471,product!A:A,0))</f>
        <v>Office Supplies</v>
      </c>
      <c r="L846" t="str">
        <f>INDEX(product!C:C,MATCH(F846,product!A:A,))</f>
        <v>Paper</v>
      </c>
      <c r="M846" t="str">
        <f>INDEX(product!D:D,MATCH(F846,product!A:A,))</f>
        <v>Eaton Premium Continuous-Feed Paper, 25% Cotton, Letter Size, White, 1000 Shts/Box</v>
      </c>
    </row>
    <row r="847" spans="1:13" x14ac:dyDescent="0.25">
      <c r="A847" s="1" t="s">
        <v>7406</v>
      </c>
      <c r="B847" s="2">
        <v>43044</v>
      </c>
      <c r="C847" s="2">
        <v>43049</v>
      </c>
      <c r="D847" s="1" t="s">
        <v>11</v>
      </c>
      <c r="E847" s="1" t="s">
        <v>2411</v>
      </c>
      <c r="F847" s="1" t="s">
        <v>294</v>
      </c>
      <c r="G847">
        <v>99.98</v>
      </c>
      <c r="H847">
        <v>2</v>
      </c>
      <c r="I847">
        <v>0</v>
      </c>
      <c r="J847">
        <v>3.9992000000000001</v>
      </c>
      <c r="K847" t="str">
        <f>INDEX(product!B:B,MATCH('TABELA TOTAL'!$F9472,product!A:A,0))</f>
        <v>Technology</v>
      </c>
      <c r="L847" t="str">
        <f>INDEX(product!C:C,MATCH(F847,product!A:A,))</f>
        <v>Phones</v>
      </c>
      <c r="M847" t="str">
        <f>INDEX(product!D:D,MATCH(F847,product!A:A,))</f>
        <v>Anker Astro 15000mAh USB Portable Charger</v>
      </c>
    </row>
    <row r="848" spans="1:13" x14ac:dyDescent="0.25">
      <c r="A848" s="1" t="s">
        <v>7406</v>
      </c>
      <c r="B848" s="2">
        <v>43044</v>
      </c>
      <c r="C848" s="2">
        <v>43049</v>
      </c>
      <c r="D848" s="1" t="s">
        <v>11</v>
      </c>
      <c r="E848" s="1" t="s">
        <v>2411</v>
      </c>
      <c r="F848" s="1" t="s">
        <v>553</v>
      </c>
      <c r="G848">
        <v>11.423999999999999</v>
      </c>
      <c r="H848">
        <v>1</v>
      </c>
      <c r="I848">
        <v>0.2</v>
      </c>
      <c r="J848">
        <v>3.7128000000000001</v>
      </c>
      <c r="K848" t="str">
        <f>INDEX(product!B:B,MATCH('TABELA TOTAL'!$F9473,product!A:A,0))</f>
        <v>Technology</v>
      </c>
      <c r="L848" t="str">
        <f>INDEX(product!C:C,MATCH(F848,product!A:A,))</f>
        <v>Binders</v>
      </c>
      <c r="M848" t="str">
        <f>INDEX(product!D:D,MATCH(F848,product!A:A,))</f>
        <v>Avery Premier Heavy-Duty Binder with Round Locking Rings</v>
      </c>
    </row>
    <row r="849" spans="1:13" x14ac:dyDescent="0.25">
      <c r="A849" s="1" t="s">
        <v>7406</v>
      </c>
      <c r="B849" s="2">
        <v>43044</v>
      </c>
      <c r="C849" s="2">
        <v>43049</v>
      </c>
      <c r="D849" s="1" t="s">
        <v>11</v>
      </c>
      <c r="E849" s="1" t="s">
        <v>2411</v>
      </c>
      <c r="F849" s="1" t="s">
        <v>3610</v>
      </c>
      <c r="G849">
        <v>128.124</v>
      </c>
      <c r="H849">
        <v>2</v>
      </c>
      <c r="I849">
        <v>0.1</v>
      </c>
      <c r="J849">
        <v>24.2012</v>
      </c>
      <c r="K849" t="str">
        <f>INDEX(product!B:B,MATCH('TABELA TOTAL'!$F9474,product!A:A,0))</f>
        <v>Office Supplies</v>
      </c>
      <c r="L849" t="str">
        <f>INDEX(product!C:C,MATCH(F849,product!A:A,))</f>
        <v>Chairs</v>
      </c>
      <c r="M849" t="str">
        <f>INDEX(product!D:D,MATCH(F849,product!A:A,))</f>
        <v>Harbour Creations 67200 Series Stacking Chairs</v>
      </c>
    </row>
    <row r="850" spans="1:13" x14ac:dyDescent="0.25">
      <c r="A850" s="1" t="s">
        <v>7406</v>
      </c>
      <c r="B850" s="2">
        <v>43044</v>
      </c>
      <c r="C850" s="2">
        <v>43049</v>
      </c>
      <c r="D850" s="1" t="s">
        <v>11</v>
      </c>
      <c r="E850" s="1" t="s">
        <v>2411</v>
      </c>
      <c r="F850" s="1" t="s">
        <v>5350</v>
      </c>
      <c r="G850">
        <v>101.4</v>
      </c>
      <c r="H850">
        <v>5</v>
      </c>
      <c r="I850">
        <v>0</v>
      </c>
      <c r="J850">
        <v>38.531999999999996</v>
      </c>
      <c r="K850" t="str">
        <f>INDEX(product!B:B,MATCH('TABELA TOTAL'!$F9475,product!A:A,0))</f>
        <v>Furniture</v>
      </c>
      <c r="L850" t="str">
        <f>INDEX(product!C:C,MATCH(F850,product!A:A,))</f>
        <v>Furnishings</v>
      </c>
      <c r="M850" t="str">
        <f>INDEX(product!D:D,MATCH(F850,product!A:A,))</f>
        <v>Career Cubicle Clock, 8 1/4", Black</v>
      </c>
    </row>
    <row r="851" spans="1:13" x14ac:dyDescent="0.25">
      <c r="A851" s="1" t="s">
        <v>7421</v>
      </c>
      <c r="B851" s="2">
        <v>43044</v>
      </c>
      <c r="C851" s="2">
        <v>43046</v>
      </c>
      <c r="D851" s="1" t="s">
        <v>79</v>
      </c>
      <c r="E851" s="1" t="s">
        <v>631</v>
      </c>
      <c r="F851" s="1" t="s">
        <v>513</v>
      </c>
      <c r="G851">
        <v>4.41</v>
      </c>
      <c r="H851">
        <v>1</v>
      </c>
      <c r="I851">
        <v>0</v>
      </c>
      <c r="J851">
        <v>2.0286</v>
      </c>
      <c r="K851" t="str">
        <f>INDEX(product!B:B,MATCH('TABELA TOTAL'!$F9499,product!A:A,0))</f>
        <v>Office Supplies</v>
      </c>
      <c r="L851" t="str">
        <f>INDEX(product!C:C,MATCH(F851,product!A:A,))</f>
        <v>Paper</v>
      </c>
      <c r="M851" t="str">
        <f>INDEX(product!D:D,MATCH(F851,product!A:A,))</f>
        <v>Ampad Gold Fibre Wirebound Steno Books, 6" x 9", Gregg Ruled</v>
      </c>
    </row>
    <row r="852" spans="1:13" x14ac:dyDescent="0.25">
      <c r="A852" s="1" t="s">
        <v>7421</v>
      </c>
      <c r="B852" s="2">
        <v>43044</v>
      </c>
      <c r="C852" s="2">
        <v>43046</v>
      </c>
      <c r="D852" s="1" t="s">
        <v>79</v>
      </c>
      <c r="E852" s="1" t="s">
        <v>631</v>
      </c>
      <c r="F852" s="1" t="s">
        <v>4579</v>
      </c>
      <c r="G852">
        <v>167.94</v>
      </c>
      <c r="H852">
        <v>3</v>
      </c>
      <c r="I852">
        <v>0</v>
      </c>
      <c r="J852">
        <v>82.290599999999998</v>
      </c>
      <c r="K852" t="str">
        <f>INDEX(product!B:B,MATCH('TABELA TOTAL'!$F9500,product!A:A,0))</f>
        <v>Office Supplies</v>
      </c>
      <c r="L852" t="str">
        <f>INDEX(product!C:C,MATCH(F852,product!A:A,))</f>
        <v>Paper</v>
      </c>
      <c r="M852" t="str">
        <f>INDEX(product!D:D,MATCH(F852,product!A:A,))</f>
        <v>Easy-staple paper</v>
      </c>
    </row>
    <row r="853" spans="1:13" x14ac:dyDescent="0.25">
      <c r="A853" s="1" t="s">
        <v>7421</v>
      </c>
      <c r="B853" s="2">
        <v>43044</v>
      </c>
      <c r="C853" s="2">
        <v>43046</v>
      </c>
      <c r="D853" s="1" t="s">
        <v>79</v>
      </c>
      <c r="E853" s="1" t="s">
        <v>631</v>
      </c>
      <c r="F853" s="1" t="s">
        <v>2138</v>
      </c>
      <c r="G853">
        <v>67.8</v>
      </c>
      <c r="H853">
        <v>10</v>
      </c>
      <c r="I853">
        <v>0</v>
      </c>
      <c r="J853">
        <v>31.187999999999999</v>
      </c>
      <c r="K853" t="str">
        <f>INDEX(product!B:B,MATCH('TABELA TOTAL'!$F9501,product!A:A,0))</f>
        <v>Office Supplies</v>
      </c>
      <c r="L853" t="str">
        <f>INDEX(product!C:C,MATCH(F853,product!A:A,))</f>
        <v>Paper</v>
      </c>
      <c r="M853" t="str">
        <f>INDEX(product!D:D,MATCH(F853,product!A:A,))</f>
        <v>Strathmore Photo Mount Cards</v>
      </c>
    </row>
    <row r="854" spans="1:13" x14ac:dyDescent="0.25">
      <c r="A854" s="1" t="s">
        <v>1168</v>
      </c>
      <c r="B854" s="2">
        <v>43043</v>
      </c>
      <c r="C854" s="2">
        <v>43043</v>
      </c>
      <c r="D854" s="1" t="s">
        <v>654</v>
      </c>
      <c r="E854" s="1" t="s">
        <v>1169</v>
      </c>
      <c r="F854" s="1" t="s">
        <v>1170</v>
      </c>
      <c r="G854">
        <v>7999.98</v>
      </c>
      <c r="H854">
        <v>4</v>
      </c>
      <c r="I854">
        <v>0.5</v>
      </c>
      <c r="J854">
        <v>-3839.9904000000001</v>
      </c>
      <c r="K854" t="str">
        <f>INDEX(product!B:B,MATCH('TABELA TOTAL'!$F685,product!A:A,0))</f>
        <v>Office Supplies</v>
      </c>
      <c r="L854" t="str">
        <f>INDEX(product!C:C,MATCH(F854,product!A:A,))</f>
        <v>Machines</v>
      </c>
      <c r="M854" t="str">
        <f>INDEX(product!D:D,MATCH(F854,product!A:A,))</f>
        <v>Cubify CubeX 3D Printer Triple Head Print</v>
      </c>
    </row>
    <row r="855" spans="1:13" x14ac:dyDescent="0.25">
      <c r="A855" s="1" t="s">
        <v>1168</v>
      </c>
      <c r="B855" s="2">
        <v>43043</v>
      </c>
      <c r="C855" s="2">
        <v>43043</v>
      </c>
      <c r="D855" s="1" t="s">
        <v>654</v>
      </c>
      <c r="E855" s="1" t="s">
        <v>1169</v>
      </c>
      <c r="F855" s="1" t="s">
        <v>1119</v>
      </c>
      <c r="G855">
        <v>167.44</v>
      </c>
      <c r="H855">
        <v>2</v>
      </c>
      <c r="I855">
        <v>0.2</v>
      </c>
      <c r="J855">
        <v>14.651</v>
      </c>
      <c r="K855" t="str">
        <f>INDEX(product!B:B,MATCH('TABELA TOTAL'!$F686,product!A:A,0))</f>
        <v>Technology</v>
      </c>
      <c r="L855" t="str">
        <f>INDEX(product!C:C,MATCH(F855,product!A:A,))</f>
        <v>Appliances</v>
      </c>
      <c r="M855" t="str">
        <f>INDEX(product!D:D,MATCH(F855,product!A:A,))</f>
        <v>Eureka The Boss Plus 12-Amp Hard Box Upright Vacuum, Red</v>
      </c>
    </row>
    <row r="856" spans="1:13" x14ac:dyDescent="0.25">
      <c r="A856" s="1" t="s">
        <v>1385</v>
      </c>
      <c r="B856" s="2">
        <v>43043</v>
      </c>
      <c r="C856" s="2">
        <v>43050</v>
      </c>
      <c r="D856" s="1" t="s">
        <v>19</v>
      </c>
      <c r="E856" s="1" t="s">
        <v>1386</v>
      </c>
      <c r="F856" s="1" t="s">
        <v>1387</v>
      </c>
      <c r="G856">
        <v>9.6639999999999997</v>
      </c>
      <c r="H856">
        <v>2</v>
      </c>
      <c r="I856">
        <v>0.2</v>
      </c>
      <c r="J856">
        <v>3.2616000000000001</v>
      </c>
      <c r="K856" t="str">
        <f>INDEX(product!B:B,MATCH('TABELA TOTAL'!$F839,product!A:A,0))</f>
        <v>Technology</v>
      </c>
      <c r="L856" t="str">
        <f>INDEX(product!C:C,MATCH(F856,product!A:A,))</f>
        <v>Paper</v>
      </c>
      <c r="M856" t="str">
        <f>INDEX(product!D:D,MATCH(F856,product!A:A,))</f>
        <v>Adams Telephone Message Books, 5 1/4 x 11</v>
      </c>
    </row>
    <row r="857" spans="1:13" x14ac:dyDescent="0.25">
      <c r="A857" s="1" t="s">
        <v>2115</v>
      </c>
      <c r="B857" s="2">
        <v>43043</v>
      </c>
      <c r="C857" s="2">
        <v>43050</v>
      </c>
      <c r="D857" s="1" t="s">
        <v>19</v>
      </c>
      <c r="E857" s="1" t="s">
        <v>2074</v>
      </c>
      <c r="F857" s="1" t="s">
        <v>860</v>
      </c>
      <c r="G857">
        <v>23.68</v>
      </c>
      <c r="H857">
        <v>2</v>
      </c>
      <c r="I857">
        <v>0.2</v>
      </c>
      <c r="J857">
        <v>8.8800000000000008</v>
      </c>
      <c r="K857" t="str">
        <f>INDEX(product!B:B,MATCH('TABELA TOTAL'!$F1412,product!A:A,0))</f>
        <v>Office Supplies</v>
      </c>
      <c r="L857" t="str">
        <f>INDEX(product!C:C,MATCH(F857,product!A:A,))</f>
        <v>Labels</v>
      </c>
      <c r="M857" t="str">
        <f>INDEX(product!D:D,MATCH(F857,product!A:A,))</f>
        <v>Alphabetical Labels for Top Tab Filing</v>
      </c>
    </row>
    <row r="858" spans="1:13" x14ac:dyDescent="0.25">
      <c r="A858" s="1" t="s">
        <v>4200</v>
      </c>
      <c r="B858" s="2">
        <v>43043</v>
      </c>
      <c r="C858" s="2">
        <v>43044</v>
      </c>
      <c r="D858" s="1" t="s">
        <v>79</v>
      </c>
      <c r="E858" s="1" t="s">
        <v>542</v>
      </c>
      <c r="F858" s="1" t="s">
        <v>618</v>
      </c>
      <c r="G858">
        <v>523.76400000000001</v>
      </c>
      <c r="H858">
        <v>3</v>
      </c>
      <c r="I858">
        <v>0.4</v>
      </c>
      <c r="J858">
        <v>-192.04679999999999</v>
      </c>
      <c r="K858" t="str">
        <f>INDEX(product!B:B,MATCH('TABELA TOTAL'!$F3800,product!A:A,0))</f>
        <v>Office Supplies</v>
      </c>
      <c r="L858" t="str">
        <f>INDEX(product!C:C,MATCH(F858,product!A:A,))</f>
        <v>Tables</v>
      </c>
      <c r="M858" t="str">
        <f>INDEX(product!D:D,MATCH(F858,product!A:A,))</f>
        <v>Hon 5100 Series Wood Tables</v>
      </c>
    </row>
    <row r="859" spans="1:13" x14ac:dyDescent="0.25">
      <c r="A859" s="1" t="s">
        <v>4200</v>
      </c>
      <c r="B859" s="2">
        <v>43043</v>
      </c>
      <c r="C859" s="2">
        <v>43044</v>
      </c>
      <c r="D859" s="1" t="s">
        <v>79</v>
      </c>
      <c r="E859" s="1" t="s">
        <v>542</v>
      </c>
      <c r="F859" s="1" t="s">
        <v>2716</v>
      </c>
      <c r="G859">
        <v>1359.96</v>
      </c>
      <c r="H859">
        <v>5</v>
      </c>
      <c r="I859">
        <v>0.2</v>
      </c>
      <c r="J859">
        <v>118.9965</v>
      </c>
      <c r="K859" t="str">
        <f>INDEX(product!B:B,MATCH('TABELA TOTAL'!$F3801,product!A:A,0))</f>
        <v>Office Supplies</v>
      </c>
      <c r="L859" t="str">
        <f>INDEX(product!C:C,MATCH(F859,product!A:A,))</f>
        <v>Phones</v>
      </c>
      <c r="M859" t="str">
        <f>INDEX(product!D:D,MATCH(F859,product!A:A,))</f>
        <v>Motorola Moto X</v>
      </c>
    </row>
    <row r="860" spans="1:13" x14ac:dyDescent="0.25">
      <c r="A860" s="1" t="s">
        <v>7093</v>
      </c>
      <c r="B860" s="2">
        <v>43043</v>
      </c>
      <c r="C860" s="2">
        <v>43047</v>
      </c>
      <c r="D860" s="1" t="s">
        <v>19</v>
      </c>
      <c r="E860" s="1" t="s">
        <v>1075</v>
      </c>
      <c r="F860" s="1" t="s">
        <v>869</v>
      </c>
      <c r="G860">
        <v>95.975999999999999</v>
      </c>
      <c r="H860">
        <v>3</v>
      </c>
      <c r="I860">
        <v>0.2</v>
      </c>
      <c r="J860">
        <v>15.5961</v>
      </c>
      <c r="K860" t="str">
        <f>INDEX(product!B:B,MATCH('TABELA TOTAL'!$F8912,product!A:A,0))</f>
        <v>Office Supplies</v>
      </c>
      <c r="L860" t="str">
        <f>INDEX(product!C:C,MATCH(F860,product!A:A,))</f>
        <v>Accessories</v>
      </c>
      <c r="M860" t="str">
        <f>INDEX(product!D:D,MATCH(F860,product!A:A,))</f>
        <v>Logitech M510 Wireless Mouse</v>
      </c>
    </row>
    <row r="861" spans="1:13" x14ac:dyDescent="0.25">
      <c r="A861" s="1" t="s">
        <v>7093</v>
      </c>
      <c r="B861" s="2">
        <v>43043</v>
      </c>
      <c r="C861" s="2">
        <v>43047</v>
      </c>
      <c r="D861" s="1" t="s">
        <v>19</v>
      </c>
      <c r="E861" s="1" t="s">
        <v>1075</v>
      </c>
      <c r="F861" s="1" t="s">
        <v>5673</v>
      </c>
      <c r="G861">
        <v>143.928</v>
      </c>
      <c r="H861">
        <v>9</v>
      </c>
      <c r="I861">
        <v>0.2</v>
      </c>
      <c r="J861">
        <v>-32.383800000000001</v>
      </c>
      <c r="K861" t="str">
        <f>INDEX(product!B:B,MATCH('TABELA TOTAL'!$F8913,product!A:A,0))</f>
        <v>Office Supplies</v>
      </c>
      <c r="L861" t="str">
        <f>INDEX(product!C:C,MATCH(F861,product!A:A,))</f>
        <v>Phones</v>
      </c>
      <c r="M861" t="str">
        <f>INDEX(product!D:D,MATCH(F861,product!A:A,))</f>
        <v>iOttie XL Car Mount</v>
      </c>
    </row>
    <row r="862" spans="1:13" x14ac:dyDescent="0.25">
      <c r="A862" s="1" t="s">
        <v>7093</v>
      </c>
      <c r="B862" s="2">
        <v>43043</v>
      </c>
      <c r="C862" s="2">
        <v>43047</v>
      </c>
      <c r="D862" s="1" t="s">
        <v>19</v>
      </c>
      <c r="E862" s="1" t="s">
        <v>1075</v>
      </c>
      <c r="F862" s="1" t="s">
        <v>2145</v>
      </c>
      <c r="G862">
        <v>3.5640000000000001</v>
      </c>
      <c r="H862">
        <v>2</v>
      </c>
      <c r="I862">
        <v>0.7</v>
      </c>
      <c r="J862">
        <v>-2.97</v>
      </c>
      <c r="K862" t="str">
        <f>INDEX(product!B:B,MATCH('TABELA TOTAL'!$F8914,product!A:A,0))</f>
        <v>Furniture</v>
      </c>
      <c r="L862" t="str">
        <f>INDEX(product!C:C,MATCH(F862,product!A:A,))</f>
        <v>Binders</v>
      </c>
      <c r="M862" t="str">
        <f>INDEX(product!D:D,MATCH(F862,product!A:A,))</f>
        <v>Storex Dura Pro Binders</v>
      </c>
    </row>
    <row r="863" spans="1:13" x14ac:dyDescent="0.25">
      <c r="A863" s="1" t="s">
        <v>7093</v>
      </c>
      <c r="B863" s="2">
        <v>43043</v>
      </c>
      <c r="C863" s="2">
        <v>43047</v>
      </c>
      <c r="D863" s="1" t="s">
        <v>19</v>
      </c>
      <c r="E863" s="1" t="s">
        <v>1075</v>
      </c>
      <c r="F863" s="1" t="s">
        <v>2292</v>
      </c>
      <c r="G863">
        <v>4.9279999999999999</v>
      </c>
      <c r="H863">
        <v>2</v>
      </c>
      <c r="I863">
        <v>0.2</v>
      </c>
      <c r="J863">
        <v>1.7248000000000001</v>
      </c>
      <c r="K863" t="str">
        <f>INDEX(product!B:B,MATCH('TABELA TOTAL'!$F8915,product!A:A,0))</f>
        <v>Office Supplies</v>
      </c>
      <c r="L863" t="str">
        <f>INDEX(product!C:C,MATCH(F863,product!A:A,))</f>
        <v>Labels</v>
      </c>
      <c r="M863" t="str">
        <f>INDEX(product!D:D,MATCH(F863,product!A:A,))</f>
        <v>Avery 481</v>
      </c>
    </row>
    <row r="864" spans="1:13" x14ac:dyDescent="0.25">
      <c r="A864" s="1" t="s">
        <v>7268</v>
      </c>
      <c r="B864" s="2">
        <v>43043</v>
      </c>
      <c r="C864" s="2">
        <v>43043</v>
      </c>
      <c r="D864" s="1" t="s">
        <v>654</v>
      </c>
      <c r="E864" s="1" t="s">
        <v>366</v>
      </c>
      <c r="F864" s="1" t="s">
        <v>3284</v>
      </c>
      <c r="G864">
        <v>7.5359999999999996</v>
      </c>
      <c r="H864">
        <v>6</v>
      </c>
      <c r="I864">
        <v>0.8</v>
      </c>
      <c r="J864">
        <v>-13.188000000000001</v>
      </c>
      <c r="K864" t="str">
        <f>INDEX(product!B:B,MATCH('TABELA TOTAL'!$F9225,product!A:A,0))</f>
        <v>Furniture</v>
      </c>
      <c r="L864" t="str">
        <f>INDEX(product!C:C,MATCH(F864,product!A:A,))</f>
        <v>Binders</v>
      </c>
      <c r="M864" t="str">
        <f>INDEX(product!D:D,MATCH(F864,product!A:A,))</f>
        <v>GBC Standard Plastic Binding Systems' Combs</v>
      </c>
    </row>
    <row r="865" spans="1:13" x14ac:dyDescent="0.25">
      <c r="A865" s="1" t="s">
        <v>7268</v>
      </c>
      <c r="B865" s="2">
        <v>43043</v>
      </c>
      <c r="C865" s="2">
        <v>43043</v>
      </c>
      <c r="D865" s="1" t="s">
        <v>654</v>
      </c>
      <c r="E865" s="1" t="s">
        <v>366</v>
      </c>
      <c r="F865" s="1" t="s">
        <v>1360</v>
      </c>
      <c r="G865">
        <v>1.4079999999999999</v>
      </c>
      <c r="H865">
        <v>2</v>
      </c>
      <c r="I865">
        <v>0.8</v>
      </c>
      <c r="J865">
        <v>-2.3231999999999999</v>
      </c>
      <c r="K865" t="str">
        <f>INDEX(product!B:B,MATCH('TABELA TOTAL'!$F9226,product!A:A,0))</f>
        <v>Office Supplies</v>
      </c>
      <c r="L865" t="str">
        <f>INDEX(product!C:C,MATCH(F865,product!A:A,))</f>
        <v>Binders</v>
      </c>
      <c r="M865" t="str">
        <f>INDEX(product!D:D,MATCH(F865,product!A:A,))</f>
        <v>Self-Adhesive Ring Binder Labels</v>
      </c>
    </row>
    <row r="866" spans="1:13" x14ac:dyDescent="0.25">
      <c r="A866" s="1" t="s">
        <v>7268</v>
      </c>
      <c r="B866" s="2">
        <v>43043</v>
      </c>
      <c r="C866" s="2">
        <v>43043</v>
      </c>
      <c r="D866" s="1" t="s">
        <v>654</v>
      </c>
      <c r="E866" s="1" t="s">
        <v>366</v>
      </c>
      <c r="F866" s="1" t="s">
        <v>3772</v>
      </c>
      <c r="G866">
        <v>4.1440000000000001</v>
      </c>
      <c r="H866">
        <v>4</v>
      </c>
      <c r="I866">
        <v>0.8</v>
      </c>
      <c r="J866">
        <v>-6.4231999999999996</v>
      </c>
      <c r="K866" t="str">
        <f>INDEX(product!B:B,MATCH('TABELA TOTAL'!$F9227,product!A:A,0))</f>
        <v>Office Supplies</v>
      </c>
      <c r="L866" t="str">
        <f>INDEX(product!C:C,MATCH(F866,product!A:A,))</f>
        <v>Binders</v>
      </c>
      <c r="M866" t="str">
        <f>INDEX(product!D:D,MATCH(F866,product!A:A,))</f>
        <v>Wilson Jones Impact Binders</v>
      </c>
    </row>
    <row r="867" spans="1:13" x14ac:dyDescent="0.25">
      <c r="A867" s="1" t="s">
        <v>7268</v>
      </c>
      <c r="B867" s="2">
        <v>43043</v>
      </c>
      <c r="C867" s="2">
        <v>43043</v>
      </c>
      <c r="D867" s="1" t="s">
        <v>654</v>
      </c>
      <c r="E867" s="1" t="s">
        <v>366</v>
      </c>
      <c r="F867" s="1" t="s">
        <v>435</v>
      </c>
      <c r="G867">
        <v>52.752000000000002</v>
      </c>
      <c r="H867">
        <v>3</v>
      </c>
      <c r="I867">
        <v>0.2</v>
      </c>
      <c r="J867">
        <v>-12.528600000000001</v>
      </c>
      <c r="K867" t="str">
        <f>INDEX(product!B:B,MATCH('TABELA TOTAL'!$F9228,product!A:A,0))</f>
        <v>Furniture</v>
      </c>
      <c r="L867" t="str">
        <f>INDEX(product!C:C,MATCH(F867,product!A:A,))</f>
        <v>Storage</v>
      </c>
      <c r="M867" t="str">
        <f>INDEX(product!D:D,MATCH(F867,product!A:A,))</f>
        <v>Rogers Deluxe File Chest</v>
      </c>
    </row>
    <row r="868" spans="1:13" x14ac:dyDescent="0.25">
      <c r="A868" s="1" t="s">
        <v>7486</v>
      </c>
      <c r="B868" s="2">
        <v>43043</v>
      </c>
      <c r="C868" s="2">
        <v>43048</v>
      </c>
      <c r="D868" s="1" t="s">
        <v>19</v>
      </c>
      <c r="E868" s="1" t="s">
        <v>1997</v>
      </c>
      <c r="F868" s="1" t="s">
        <v>367</v>
      </c>
      <c r="G868">
        <v>70.72</v>
      </c>
      <c r="H868">
        <v>4</v>
      </c>
      <c r="I868">
        <v>0.2</v>
      </c>
      <c r="J868">
        <v>-6.1879999999999997</v>
      </c>
      <c r="K868" t="str">
        <f>INDEX(product!B:B,MATCH('TABELA TOTAL'!$F9607,product!A:A,0))</f>
        <v>Office Supplies</v>
      </c>
      <c r="L868" t="str">
        <f>INDEX(product!C:C,MATCH(F868,product!A:A,))</f>
        <v>Accessories</v>
      </c>
      <c r="M868" t="str">
        <f>INDEX(product!D:D,MATCH(F868,product!A:A,))</f>
        <v>SanDisk Ultra 32 GB MicroSDHC Class 10 Memory Card</v>
      </c>
    </row>
    <row r="869" spans="1:13" x14ac:dyDescent="0.25">
      <c r="A869" s="1" t="s">
        <v>7486</v>
      </c>
      <c r="B869" s="2">
        <v>43043</v>
      </c>
      <c r="C869" s="2">
        <v>43048</v>
      </c>
      <c r="D869" s="1" t="s">
        <v>19</v>
      </c>
      <c r="E869" s="1" t="s">
        <v>1997</v>
      </c>
      <c r="F869" s="1" t="s">
        <v>1856</v>
      </c>
      <c r="G869">
        <v>194.352</v>
      </c>
      <c r="H869">
        <v>3</v>
      </c>
      <c r="I869">
        <v>0.2</v>
      </c>
      <c r="J869">
        <v>-43.729199999999999</v>
      </c>
      <c r="K869" t="str">
        <f>INDEX(product!B:B,MATCH('TABELA TOTAL'!$F9608,product!A:A,0))</f>
        <v>Furniture</v>
      </c>
      <c r="L869" t="str">
        <f>INDEX(product!C:C,MATCH(F869,product!A:A,))</f>
        <v>Storage</v>
      </c>
      <c r="M869" t="str">
        <f>INDEX(product!D:D,MATCH(F869,product!A:A,))</f>
        <v>Carina 42"Hx23 3/4"W Media Storage Unit</v>
      </c>
    </row>
    <row r="870" spans="1:13" x14ac:dyDescent="0.25">
      <c r="A870" s="1" t="s">
        <v>7572</v>
      </c>
      <c r="B870" s="2">
        <v>43043</v>
      </c>
      <c r="C870" s="2">
        <v>43047</v>
      </c>
      <c r="D870" s="1" t="s">
        <v>19</v>
      </c>
      <c r="E870" s="1" t="s">
        <v>2105</v>
      </c>
      <c r="F870" s="1" t="s">
        <v>3974</v>
      </c>
      <c r="G870">
        <v>4.3</v>
      </c>
      <c r="H870">
        <v>2</v>
      </c>
      <c r="I870">
        <v>0</v>
      </c>
      <c r="J870">
        <v>1.419</v>
      </c>
      <c r="K870" t="str">
        <f>INDEX(product!B:B,MATCH('TABELA TOTAL'!$F9762,product!A:A,0))</f>
        <v>Office Supplies</v>
      </c>
      <c r="L870" t="str">
        <f>INDEX(product!C:C,MATCH(F870,product!A:A,))</f>
        <v>Art</v>
      </c>
      <c r="M870" t="str">
        <f>INDEX(product!D:D,MATCH(F870,product!A:A,))</f>
        <v>Binney &amp; Smith inkTank Desk Highlighter, Chisel Tip, Yellow, 12/Box</v>
      </c>
    </row>
    <row r="871" spans="1:13" x14ac:dyDescent="0.25">
      <c r="A871" s="1" t="s">
        <v>595</v>
      </c>
      <c r="B871" s="2">
        <v>43042</v>
      </c>
      <c r="C871" s="2">
        <v>43044</v>
      </c>
      <c r="D871" s="1" t="s">
        <v>11</v>
      </c>
      <c r="E871" s="1" t="s">
        <v>596</v>
      </c>
      <c r="F871" s="1" t="s">
        <v>597</v>
      </c>
      <c r="G871">
        <v>15.992000000000001</v>
      </c>
      <c r="H871">
        <v>1</v>
      </c>
      <c r="I871">
        <v>0.2</v>
      </c>
      <c r="J871">
        <v>0.99950000000000006</v>
      </c>
      <c r="K871" t="str">
        <f>INDEX(product!B:B,MATCH('TABELA TOTAL'!$F327,product!A:A,0))</f>
        <v>Office Supplies</v>
      </c>
      <c r="L871" t="str">
        <f>INDEX(product!C:C,MATCH(F871,product!A:A,))</f>
        <v>Furnishings</v>
      </c>
      <c r="M871" t="str">
        <f>INDEX(product!D:D,MATCH(F871,product!A:A,))</f>
        <v>Telescoping Adjustable Floor Lamp</v>
      </c>
    </row>
    <row r="872" spans="1:13" x14ac:dyDescent="0.25">
      <c r="A872" s="1" t="s">
        <v>738</v>
      </c>
      <c r="B872" s="2">
        <v>43042</v>
      </c>
      <c r="C872" s="2">
        <v>43046</v>
      </c>
      <c r="D872" s="1" t="s">
        <v>19</v>
      </c>
      <c r="E872" s="1" t="s">
        <v>739</v>
      </c>
      <c r="F872" s="1" t="s">
        <v>740</v>
      </c>
      <c r="G872">
        <v>139.86000000000001</v>
      </c>
      <c r="H872">
        <v>7</v>
      </c>
      <c r="I872">
        <v>0</v>
      </c>
      <c r="J872">
        <v>65.734200000000001</v>
      </c>
      <c r="K872" t="str">
        <f>INDEX(product!B:B,MATCH('TABELA TOTAL'!$F416,product!A:A,0))</f>
        <v>Office Supplies</v>
      </c>
      <c r="L872" t="str">
        <f>INDEX(product!C:C,MATCH(F872,product!A:A,))</f>
        <v>Paper</v>
      </c>
      <c r="M872" t="str">
        <f>INDEX(product!D:D,MATCH(F872,product!A:A,))</f>
        <v>Xerox 191</v>
      </c>
    </row>
    <row r="873" spans="1:13" x14ac:dyDescent="0.25">
      <c r="A873" s="1" t="s">
        <v>738</v>
      </c>
      <c r="B873" s="2">
        <v>43042</v>
      </c>
      <c r="C873" s="2">
        <v>43046</v>
      </c>
      <c r="D873" s="1" t="s">
        <v>19</v>
      </c>
      <c r="E873" s="1" t="s">
        <v>739</v>
      </c>
      <c r="F873" s="1" t="s">
        <v>544</v>
      </c>
      <c r="G873">
        <v>307.13600000000002</v>
      </c>
      <c r="H873">
        <v>4</v>
      </c>
      <c r="I873">
        <v>0.2</v>
      </c>
      <c r="J873">
        <v>26.874400000000001</v>
      </c>
      <c r="K873" t="str">
        <f>INDEX(product!B:B,MATCH('TABELA TOTAL'!$F417,product!A:A,0))</f>
        <v>Office Supplies</v>
      </c>
      <c r="L873" t="str">
        <f>INDEX(product!C:C,MATCH(F873,product!A:A,))</f>
        <v>Chairs</v>
      </c>
      <c r="M873" t="str">
        <f>INDEX(product!D:D,MATCH(F873,product!A:A,))</f>
        <v>Global Deluxe Office Fabric Chairs</v>
      </c>
    </row>
    <row r="874" spans="1:13" x14ac:dyDescent="0.25">
      <c r="A874" s="1" t="s">
        <v>1279</v>
      </c>
      <c r="B874" s="2">
        <v>43042</v>
      </c>
      <c r="C874" s="2">
        <v>43046</v>
      </c>
      <c r="D874" s="1" t="s">
        <v>19</v>
      </c>
      <c r="E874" s="1" t="s">
        <v>169</v>
      </c>
      <c r="F874" s="1" t="s">
        <v>1280</v>
      </c>
      <c r="G874">
        <v>12.39</v>
      </c>
      <c r="H874">
        <v>3</v>
      </c>
      <c r="I874">
        <v>0</v>
      </c>
      <c r="J874">
        <v>5.6993999999999998</v>
      </c>
      <c r="K874" t="str">
        <f>INDEX(product!B:B,MATCH('TABELA TOTAL'!$F763,product!A:A,0))</f>
        <v>Office Supplies</v>
      </c>
      <c r="L874" t="str">
        <f>INDEX(product!C:C,MATCH(F874,product!A:A,))</f>
        <v>Labels</v>
      </c>
      <c r="M874" t="str">
        <f>INDEX(product!D:D,MATCH(F874,product!A:A,))</f>
        <v>Avery 476</v>
      </c>
    </row>
    <row r="875" spans="1:13" x14ac:dyDescent="0.25">
      <c r="A875" s="1" t="s">
        <v>3489</v>
      </c>
      <c r="B875" s="2">
        <v>43042</v>
      </c>
      <c r="C875" s="2">
        <v>43047</v>
      </c>
      <c r="D875" s="1" t="s">
        <v>19</v>
      </c>
      <c r="E875" s="1" t="s">
        <v>3490</v>
      </c>
      <c r="F875" s="1" t="s">
        <v>197</v>
      </c>
      <c r="G875">
        <v>41.37</v>
      </c>
      <c r="H875">
        <v>3</v>
      </c>
      <c r="I875">
        <v>0</v>
      </c>
      <c r="J875">
        <v>17.375399999999999</v>
      </c>
      <c r="K875" t="str">
        <f>INDEX(product!B:B,MATCH('TABELA TOTAL'!$F2804,product!A:A,0))</f>
        <v>Office Supplies</v>
      </c>
      <c r="L875" t="str">
        <f>INDEX(product!C:C,MATCH(F875,product!A:A,))</f>
        <v>Furnishings</v>
      </c>
      <c r="M875" t="str">
        <f>INDEX(product!D:D,MATCH(F875,product!A:A,))</f>
        <v>9-3/4 Diameter Round Wall Clock</v>
      </c>
    </row>
    <row r="876" spans="1:13" x14ac:dyDescent="0.25">
      <c r="A876" s="1" t="s">
        <v>3577</v>
      </c>
      <c r="B876" s="2">
        <v>43042</v>
      </c>
      <c r="C876" s="2">
        <v>43048</v>
      </c>
      <c r="D876" s="1" t="s">
        <v>19</v>
      </c>
      <c r="E876" s="1" t="s">
        <v>1566</v>
      </c>
      <c r="F876" s="1" t="s">
        <v>3578</v>
      </c>
      <c r="G876">
        <v>8.56</v>
      </c>
      <c r="H876">
        <v>2</v>
      </c>
      <c r="I876">
        <v>0</v>
      </c>
      <c r="J876">
        <v>3.8519999999999999</v>
      </c>
      <c r="K876" t="str">
        <f>INDEX(product!B:B,MATCH('TABELA TOTAL'!$F2908,product!A:A,0))</f>
        <v>Technology</v>
      </c>
      <c r="L876" t="str">
        <f>INDEX(product!C:C,MATCH(F876,product!A:A,))</f>
        <v>Paper</v>
      </c>
      <c r="M876" t="str">
        <f>INDEX(product!D:D,MATCH(F876,product!A:A,))</f>
        <v>Xerox 1971</v>
      </c>
    </row>
    <row r="877" spans="1:13" x14ac:dyDescent="0.25">
      <c r="A877" s="1" t="s">
        <v>3577</v>
      </c>
      <c r="B877" s="2">
        <v>43042</v>
      </c>
      <c r="C877" s="2">
        <v>43048</v>
      </c>
      <c r="D877" s="1" t="s">
        <v>19</v>
      </c>
      <c r="E877" s="1" t="s">
        <v>1566</v>
      </c>
      <c r="F877" s="1" t="s">
        <v>944</v>
      </c>
      <c r="G877">
        <v>52.4</v>
      </c>
      <c r="H877">
        <v>5</v>
      </c>
      <c r="I877">
        <v>0</v>
      </c>
      <c r="J877">
        <v>14.148</v>
      </c>
      <c r="K877" t="str">
        <f>INDEX(product!B:B,MATCH('TABELA TOTAL'!$F2909,product!A:A,0))</f>
        <v>Office Supplies</v>
      </c>
      <c r="L877" t="str">
        <f>INDEX(product!C:C,MATCH(F877,product!A:A,))</f>
        <v>Storage</v>
      </c>
      <c r="M877" t="str">
        <f>INDEX(product!D:D,MATCH(F877,product!A:A,))</f>
        <v>Sterilite Officeware Hinged File Box</v>
      </c>
    </row>
    <row r="878" spans="1:13" x14ac:dyDescent="0.25">
      <c r="A878" s="1" t="s">
        <v>3577</v>
      </c>
      <c r="B878" s="2">
        <v>43042</v>
      </c>
      <c r="C878" s="2">
        <v>43048</v>
      </c>
      <c r="D878" s="1" t="s">
        <v>19</v>
      </c>
      <c r="E878" s="1" t="s">
        <v>1566</v>
      </c>
      <c r="F878" s="1" t="s">
        <v>2575</v>
      </c>
      <c r="G878">
        <v>14.94</v>
      </c>
      <c r="H878">
        <v>3</v>
      </c>
      <c r="I878">
        <v>0</v>
      </c>
      <c r="J878">
        <v>6.8723999999999998</v>
      </c>
      <c r="K878" t="str">
        <f>INDEX(product!B:B,MATCH('TABELA TOTAL'!$F2910,product!A:A,0))</f>
        <v>Office Supplies</v>
      </c>
      <c r="L878" t="str">
        <f>INDEX(product!C:C,MATCH(F878,product!A:A,))</f>
        <v>Labels</v>
      </c>
      <c r="M878" t="str">
        <f>INDEX(product!D:D,MATCH(F878,product!A:A,))</f>
        <v>Avery 513</v>
      </c>
    </row>
    <row r="879" spans="1:13" x14ac:dyDescent="0.25">
      <c r="A879" s="1" t="s">
        <v>4516</v>
      </c>
      <c r="B879" s="2">
        <v>43042</v>
      </c>
      <c r="C879" s="2">
        <v>43047</v>
      </c>
      <c r="D879" s="1" t="s">
        <v>19</v>
      </c>
      <c r="E879" s="1" t="s">
        <v>3502</v>
      </c>
      <c r="F879" s="1" t="s">
        <v>4517</v>
      </c>
      <c r="G879">
        <v>11.673</v>
      </c>
      <c r="H879">
        <v>3</v>
      </c>
      <c r="I879">
        <v>0.7</v>
      </c>
      <c r="J879">
        <v>-7.782</v>
      </c>
      <c r="K879" t="str">
        <f>INDEX(product!B:B,MATCH('TABELA TOTAL'!$F4265,product!A:A,0))</f>
        <v>Furniture</v>
      </c>
      <c r="L879" t="str">
        <f>INDEX(product!C:C,MATCH(F879,product!A:A,))</f>
        <v>Binders</v>
      </c>
      <c r="M879" t="str">
        <f>INDEX(product!D:D,MATCH(F879,product!A:A,))</f>
        <v>Mead 1st Gear 2" Zipper Binder, Asst. Colors</v>
      </c>
    </row>
    <row r="880" spans="1:13" x14ac:dyDescent="0.25">
      <c r="A880" s="1" t="s">
        <v>5103</v>
      </c>
      <c r="B880" s="2">
        <v>43042</v>
      </c>
      <c r="C880" s="2">
        <v>43044</v>
      </c>
      <c r="D880" s="1" t="s">
        <v>11</v>
      </c>
      <c r="E880" s="1" t="s">
        <v>1907</v>
      </c>
      <c r="F880" s="1" t="s">
        <v>361</v>
      </c>
      <c r="G880">
        <v>43.5</v>
      </c>
      <c r="H880">
        <v>3</v>
      </c>
      <c r="I880">
        <v>0</v>
      </c>
      <c r="J880">
        <v>10.875</v>
      </c>
      <c r="K880" t="str">
        <f>INDEX(product!B:B,MATCH('TABELA TOTAL'!$F5250,product!A:A,0))</f>
        <v>Office Supplies</v>
      </c>
      <c r="L880" t="str">
        <f>INDEX(product!C:C,MATCH(F880,product!A:A,))</f>
        <v>Accessories</v>
      </c>
      <c r="M880" t="str">
        <f>INDEX(product!D:D,MATCH(F880,product!A:A,))</f>
        <v>HP Standard 104 key PS/2 Keyboard</v>
      </c>
    </row>
    <row r="881" spans="1:13" x14ac:dyDescent="0.25">
      <c r="A881" s="1" t="s">
        <v>5212</v>
      </c>
      <c r="B881" s="2">
        <v>43042</v>
      </c>
      <c r="C881" s="2">
        <v>43044</v>
      </c>
      <c r="D881" s="1" t="s">
        <v>11</v>
      </c>
      <c r="E881" s="1" t="s">
        <v>3034</v>
      </c>
      <c r="F881" s="1" t="s">
        <v>5213</v>
      </c>
      <c r="G881">
        <v>26.4</v>
      </c>
      <c r="H881">
        <v>5</v>
      </c>
      <c r="I881">
        <v>0</v>
      </c>
      <c r="J881">
        <v>11.88</v>
      </c>
      <c r="K881" t="str">
        <f>INDEX(product!B:B,MATCH('TABELA TOTAL'!$F5425,product!A:A,0))</f>
        <v>Office Supplies</v>
      </c>
      <c r="L881" t="str">
        <f>INDEX(product!C:C,MATCH(F881,product!A:A,))</f>
        <v>Paper</v>
      </c>
      <c r="M881" t="str">
        <f>INDEX(product!D:D,MATCH(F881,product!A:A,))</f>
        <v>Xerox 1963</v>
      </c>
    </row>
    <row r="882" spans="1:13" x14ac:dyDescent="0.25">
      <c r="A882" s="1" t="s">
        <v>5384</v>
      </c>
      <c r="B882" s="2">
        <v>43042</v>
      </c>
      <c r="C882" s="2">
        <v>43047</v>
      </c>
      <c r="D882" s="1" t="s">
        <v>19</v>
      </c>
      <c r="E882" s="1" t="s">
        <v>177</v>
      </c>
      <c r="F882" s="1" t="s">
        <v>4635</v>
      </c>
      <c r="G882">
        <v>35.880000000000003</v>
      </c>
      <c r="H882">
        <v>6</v>
      </c>
      <c r="I882">
        <v>0</v>
      </c>
      <c r="J882">
        <v>17.581199999999999</v>
      </c>
      <c r="K882" t="str">
        <f>INDEX(product!B:B,MATCH('TABELA TOTAL'!$F5701,product!A:A,0))</f>
        <v>Furniture</v>
      </c>
      <c r="L882" t="str">
        <f>INDEX(product!C:C,MATCH(F882,product!A:A,))</f>
        <v>Paper</v>
      </c>
      <c r="M882" t="str">
        <f>INDEX(product!D:D,MATCH(F882,product!A:A,))</f>
        <v>Xerox 1992</v>
      </c>
    </row>
    <row r="883" spans="1:13" x14ac:dyDescent="0.25">
      <c r="A883" s="1" t="s">
        <v>5741</v>
      </c>
      <c r="B883" s="2">
        <v>43042</v>
      </c>
      <c r="C883" s="2">
        <v>43047</v>
      </c>
      <c r="D883" s="1" t="s">
        <v>19</v>
      </c>
      <c r="E883" s="1" t="s">
        <v>3549</v>
      </c>
      <c r="F883" s="1" t="s">
        <v>2038</v>
      </c>
      <c r="G883">
        <v>361.37599999999998</v>
      </c>
      <c r="H883">
        <v>2</v>
      </c>
      <c r="I883">
        <v>0.2</v>
      </c>
      <c r="J883">
        <v>27.103200000000001</v>
      </c>
      <c r="K883" t="str">
        <f>INDEX(product!B:B,MATCH('TABELA TOTAL'!$F6353,product!A:A,0))</f>
        <v>Office Supplies</v>
      </c>
      <c r="L883" t="str">
        <f>INDEX(product!C:C,MATCH(F883,product!A:A,))</f>
        <v>Phones</v>
      </c>
      <c r="M883" t="str">
        <f>INDEX(product!D:D,MATCH(F883,product!A:A,))</f>
        <v>Polycom SoundPoint IP 450 VoIP phone</v>
      </c>
    </row>
    <row r="884" spans="1:13" x14ac:dyDescent="0.25">
      <c r="A884" s="1" t="s">
        <v>6442</v>
      </c>
      <c r="B884" s="2">
        <v>43042</v>
      </c>
      <c r="C884" s="2">
        <v>43047</v>
      </c>
      <c r="D884" s="1" t="s">
        <v>19</v>
      </c>
      <c r="E884" s="1" t="s">
        <v>1259</v>
      </c>
      <c r="F884" s="1" t="s">
        <v>4345</v>
      </c>
      <c r="G884">
        <v>40.776000000000003</v>
      </c>
      <c r="H884">
        <v>3</v>
      </c>
      <c r="I884">
        <v>0.2</v>
      </c>
      <c r="J884">
        <v>0.50970000000000004</v>
      </c>
      <c r="K884" t="str">
        <f>INDEX(product!B:B,MATCH('TABELA TOTAL'!$F7717,product!A:A,0))</f>
        <v>Office Supplies</v>
      </c>
      <c r="L884" t="str">
        <f>INDEX(product!C:C,MATCH(F884,product!A:A,))</f>
        <v>Accessories</v>
      </c>
      <c r="M884" t="str">
        <f>INDEX(product!D:D,MATCH(F884,product!A:A,))</f>
        <v>Memorex 25GB 6X Branded Blu-Ray Recordable Disc, 15/Pack</v>
      </c>
    </row>
    <row r="885" spans="1:13" x14ac:dyDescent="0.25">
      <c r="A885" s="1" t="s">
        <v>6589</v>
      </c>
      <c r="B885" s="2">
        <v>43042</v>
      </c>
      <c r="C885" s="2">
        <v>43044</v>
      </c>
      <c r="D885" s="1" t="s">
        <v>79</v>
      </c>
      <c r="E885" s="1" t="s">
        <v>3157</v>
      </c>
      <c r="F885" s="1" t="s">
        <v>494</v>
      </c>
      <c r="G885">
        <v>199.75</v>
      </c>
      <c r="H885">
        <v>5</v>
      </c>
      <c r="I885">
        <v>0</v>
      </c>
      <c r="J885">
        <v>87.89</v>
      </c>
      <c r="K885" t="str">
        <f>INDEX(product!B:B,MATCH('TABELA TOTAL'!$F7998,product!A:A,0))</f>
        <v>Technology</v>
      </c>
      <c r="L885" t="str">
        <f>INDEX(product!C:C,MATCH(F885,product!A:A,))</f>
        <v>Accessories</v>
      </c>
      <c r="M885" t="str">
        <f>INDEX(product!D:D,MATCH(F885,product!A:A,))</f>
        <v>Microsoft Sculpt Comfort Mouse</v>
      </c>
    </row>
    <row r="886" spans="1:13" x14ac:dyDescent="0.25">
      <c r="A886" s="1" t="s">
        <v>6589</v>
      </c>
      <c r="B886" s="2">
        <v>43042</v>
      </c>
      <c r="C886" s="2">
        <v>43044</v>
      </c>
      <c r="D886" s="1" t="s">
        <v>79</v>
      </c>
      <c r="E886" s="1" t="s">
        <v>3157</v>
      </c>
      <c r="F886" s="1" t="s">
        <v>1271</v>
      </c>
      <c r="G886">
        <v>1673.184</v>
      </c>
      <c r="H886">
        <v>12</v>
      </c>
      <c r="I886">
        <v>0.2</v>
      </c>
      <c r="J886">
        <v>20.9148</v>
      </c>
      <c r="K886" t="str">
        <f>INDEX(product!B:B,MATCH('TABELA TOTAL'!$F7999,product!A:A,0))</f>
        <v>Technology</v>
      </c>
      <c r="L886" t="str">
        <f>INDEX(product!C:C,MATCH(F886,product!A:A,))</f>
        <v>Tables</v>
      </c>
      <c r="M886" t="str">
        <f>INDEX(product!D:D,MATCH(F886,product!A:A,))</f>
        <v>Chromcraft Round Conference Tables</v>
      </c>
    </row>
    <row r="887" spans="1:13" x14ac:dyDescent="0.25">
      <c r="A887" s="1" t="s">
        <v>6616</v>
      </c>
      <c r="B887" s="2">
        <v>43042</v>
      </c>
      <c r="C887" s="2">
        <v>43045</v>
      </c>
      <c r="D887" s="1" t="s">
        <v>11</v>
      </c>
      <c r="E887" s="1" t="s">
        <v>2994</v>
      </c>
      <c r="F887" s="1" t="s">
        <v>2138</v>
      </c>
      <c r="G887">
        <v>16.271999999999998</v>
      </c>
      <c r="H887">
        <v>3</v>
      </c>
      <c r="I887">
        <v>0.2</v>
      </c>
      <c r="J887">
        <v>5.2884000000000002</v>
      </c>
      <c r="K887" t="str">
        <f>INDEX(product!B:B,MATCH('TABELA TOTAL'!$F8049,product!A:A,0))</f>
        <v>Office Supplies</v>
      </c>
      <c r="L887" t="str">
        <f>INDEX(product!C:C,MATCH(F887,product!A:A,))</f>
        <v>Paper</v>
      </c>
      <c r="M887" t="str">
        <f>INDEX(product!D:D,MATCH(F887,product!A:A,))</f>
        <v>Strathmore Photo Mount Cards</v>
      </c>
    </row>
    <row r="888" spans="1:13" x14ac:dyDescent="0.25">
      <c r="A888" s="1" t="s">
        <v>6741</v>
      </c>
      <c r="B888" s="2">
        <v>43042</v>
      </c>
      <c r="C888" s="2">
        <v>43046</v>
      </c>
      <c r="D888" s="1" t="s">
        <v>19</v>
      </c>
      <c r="E888" s="1" t="s">
        <v>3963</v>
      </c>
      <c r="F888" s="1" t="s">
        <v>2758</v>
      </c>
      <c r="G888">
        <v>18.367999999999999</v>
      </c>
      <c r="H888">
        <v>4</v>
      </c>
      <c r="I888">
        <v>0.2</v>
      </c>
      <c r="J888">
        <v>5.9695999999999998</v>
      </c>
      <c r="K888" t="str">
        <f>INDEX(product!B:B,MATCH('TABELA TOTAL'!$F8295,product!A:A,0))</f>
        <v>Office Supplies</v>
      </c>
      <c r="L888" t="str">
        <f>INDEX(product!C:C,MATCH(F888,product!A:A,))</f>
        <v>Binders</v>
      </c>
      <c r="M888" t="str">
        <f>INDEX(product!D:D,MATCH(F888,product!A:A,))</f>
        <v>Binder Posts</v>
      </c>
    </row>
    <row r="889" spans="1:13" x14ac:dyDescent="0.25">
      <c r="A889" s="1" t="s">
        <v>6749</v>
      </c>
      <c r="B889" s="2">
        <v>43042</v>
      </c>
      <c r="C889" s="2">
        <v>43048</v>
      </c>
      <c r="D889" s="1" t="s">
        <v>19</v>
      </c>
      <c r="E889" s="1" t="s">
        <v>3841</v>
      </c>
      <c r="F889" s="1" t="s">
        <v>5290</v>
      </c>
      <c r="G889">
        <v>486.36799999999999</v>
      </c>
      <c r="H889">
        <v>4</v>
      </c>
      <c r="I889">
        <v>0.2</v>
      </c>
      <c r="J889">
        <v>36.477600000000002</v>
      </c>
      <c r="K889" t="str">
        <f>INDEX(product!B:B,MATCH('TABELA TOTAL'!$F8306,product!A:A,0))</f>
        <v>Office Supplies</v>
      </c>
      <c r="L889" t="str">
        <f>INDEX(product!C:C,MATCH(F889,product!A:A,))</f>
        <v>Tables</v>
      </c>
      <c r="M889" t="str">
        <f>INDEX(product!D:D,MATCH(F889,product!A:A,))</f>
        <v>SAFCO PlanMaster Boards, 60w x 37-1/2d, White Melamine</v>
      </c>
    </row>
    <row r="890" spans="1:13" x14ac:dyDescent="0.25">
      <c r="A890" s="1" t="s">
        <v>7045</v>
      </c>
      <c r="B890" s="2">
        <v>43042</v>
      </c>
      <c r="C890" s="2">
        <v>43046</v>
      </c>
      <c r="D890" s="1" t="s">
        <v>19</v>
      </c>
      <c r="E890" s="1" t="s">
        <v>239</v>
      </c>
      <c r="F890" s="1" t="s">
        <v>910</v>
      </c>
      <c r="G890">
        <v>959.98400000000004</v>
      </c>
      <c r="H890">
        <v>2</v>
      </c>
      <c r="I890">
        <v>0.2</v>
      </c>
      <c r="J890">
        <v>311.9948</v>
      </c>
      <c r="K890" t="str">
        <f>INDEX(product!B:B,MATCH('TABELA TOTAL'!$F8822,product!A:A,0))</f>
        <v>Office Supplies</v>
      </c>
      <c r="L890" t="str">
        <f>INDEX(product!C:C,MATCH(F890,product!A:A,))</f>
        <v>Copiers</v>
      </c>
      <c r="M890" t="str">
        <f>INDEX(product!D:D,MATCH(F890,product!A:A,))</f>
        <v>Canon Image Class D660 Copier</v>
      </c>
    </row>
    <row r="891" spans="1:13" x14ac:dyDescent="0.25">
      <c r="A891" s="1" t="s">
        <v>7045</v>
      </c>
      <c r="B891" s="2">
        <v>43042</v>
      </c>
      <c r="C891" s="2">
        <v>43046</v>
      </c>
      <c r="D891" s="1" t="s">
        <v>19</v>
      </c>
      <c r="E891" s="1" t="s">
        <v>239</v>
      </c>
      <c r="F891" s="1" t="s">
        <v>2989</v>
      </c>
      <c r="G891">
        <v>4.0860000000000003</v>
      </c>
      <c r="H891">
        <v>2</v>
      </c>
      <c r="I891">
        <v>0.7</v>
      </c>
      <c r="J891">
        <v>-2.9964</v>
      </c>
      <c r="K891" t="str">
        <f>INDEX(product!B:B,MATCH('TABELA TOTAL'!$F8823,product!A:A,0))</f>
        <v>Office Supplies</v>
      </c>
      <c r="L891" t="str">
        <f>INDEX(product!C:C,MATCH(F891,product!A:A,))</f>
        <v>Binders</v>
      </c>
      <c r="M891" t="str">
        <f>INDEX(product!D:D,MATCH(F891,product!A:A,))</f>
        <v>Avery Self-Adhesive Photo Pockets for Polaroid Photos</v>
      </c>
    </row>
    <row r="892" spans="1:13" x14ac:dyDescent="0.25">
      <c r="A892" s="1" t="s">
        <v>7045</v>
      </c>
      <c r="B892" s="2">
        <v>43042</v>
      </c>
      <c r="C892" s="2">
        <v>43046</v>
      </c>
      <c r="D892" s="1" t="s">
        <v>19</v>
      </c>
      <c r="E892" s="1" t="s">
        <v>239</v>
      </c>
      <c r="F892" s="1" t="s">
        <v>5323</v>
      </c>
      <c r="G892">
        <v>55.984000000000002</v>
      </c>
      <c r="H892">
        <v>2</v>
      </c>
      <c r="I892">
        <v>0.2</v>
      </c>
      <c r="J892">
        <v>4.1988000000000003</v>
      </c>
      <c r="K892" t="str">
        <f>INDEX(product!B:B,MATCH('TABELA TOTAL'!$F8824,product!A:A,0))</f>
        <v>Office Supplies</v>
      </c>
      <c r="L892" t="str">
        <f>INDEX(product!C:C,MATCH(F892,product!A:A,))</f>
        <v>Art</v>
      </c>
      <c r="M892" t="str">
        <f>INDEX(product!D:D,MATCH(F892,product!A:A,))</f>
        <v>Hunt Boston Vacuum Mount KS Pencil Sharpener</v>
      </c>
    </row>
    <row r="893" spans="1:13" x14ac:dyDescent="0.25">
      <c r="A893" s="1" t="s">
        <v>7045</v>
      </c>
      <c r="B893" s="2">
        <v>43042</v>
      </c>
      <c r="C893" s="2">
        <v>43046</v>
      </c>
      <c r="D893" s="1" t="s">
        <v>19</v>
      </c>
      <c r="E893" s="1" t="s">
        <v>239</v>
      </c>
      <c r="F893" s="1" t="s">
        <v>1493</v>
      </c>
      <c r="G893">
        <v>10.688000000000001</v>
      </c>
      <c r="H893">
        <v>2</v>
      </c>
      <c r="I893">
        <v>0.2</v>
      </c>
      <c r="J893">
        <v>3.7408000000000001</v>
      </c>
      <c r="K893" t="str">
        <f>INDEX(product!B:B,MATCH('TABELA TOTAL'!$F8825,product!A:A,0))</f>
        <v>Furniture</v>
      </c>
      <c r="L893" t="str">
        <f>INDEX(product!C:C,MATCH(F893,product!A:A,))</f>
        <v>Paper</v>
      </c>
      <c r="M893" t="str">
        <f>INDEX(product!D:D,MATCH(F893,product!A:A,))</f>
        <v>Xerox 1923</v>
      </c>
    </row>
    <row r="894" spans="1:13" x14ac:dyDescent="0.25">
      <c r="A894" s="1" t="s">
        <v>3561</v>
      </c>
      <c r="B894" s="2">
        <v>43041</v>
      </c>
      <c r="C894" s="2">
        <v>43045</v>
      </c>
      <c r="D894" s="1" t="s">
        <v>19</v>
      </c>
      <c r="E894" s="1" t="s">
        <v>768</v>
      </c>
      <c r="F894" s="1" t="s">
        <v>3562</v>
      </c>
      <c r="G894">
        <v>23.85</v>
      </c>
      <c r="H894">
        <v>5</v>
      </c>
      <c r="I894">
        <v>0</v>
      </c>
      <c r="J894">
        <v>10.7325</v>
      </c>
      <c r="K894" t="str">
        <f>INDEX(product!B:B,MATCH('TABELA TOTAL'!$F2891,product!A:A,0))</f>
        <v>Office Supplies</v>
      </c>
      <c r="L894" t="str">
        <f>INDEX(product!C:C,MATCH(F894,product!A:A,))</f>
        <v>Paper</v>
      </c>
      <c r="M894" t="str">
        <f>INDEX(product!D:D,MATCH(F894,product!A:A,))</f>
        <v>Wirebound Message Books, Four 2 3/4 x 5 Forms per Page, 200 Sets per Book</v>
      </c>
    </row>
    <row r="895" spans="1:13" x14ac:dyDescent="0.25">
      <c r="A895" s="1" t="s">
        <v>3861</v>
      </c>
      <c r="B895" s="2">
        <v>43041</v>
      </c>
      <c r="C895" s="2">
        <v>43045</v>
      </c>
      <c r="D895" s="1" t="s">
        <v>19</v>
      </c>
      <c r="E895" s="1" t="s">
        <v>1641</v>
      </c>
      <c r="F895" s="1" t="s">
        <v>1770</v>
      </c>
      <c r="G895">
        <v>18.239999999999998</v>
      </c>
      <c r="H895">
        <v>3</v>
      </c>
      <c r="I895">
        <v>0</v>
      </c>
      <c r="J895">
        <v>9.1199999999999992</v>
      </c>
      <c r="K895" t="str">
        <f>INDEX(product!B:B,MATCH('TABELA TOTAL'!$F3276,product!A:A,0))</f>
        <v>Office Supplies</v>
      </c>
      <c r="L895" t="str">
        <f>INDEX(product!C:C,MATCH(F895,product!A:A,))</f>
        <v>Fasteners</v>
      </c>
      <c r="M895" t="str">
        <f>INDEX(product!D:D,MATCH(F895,product!A:A,))</f>
        <v>Staples</v>
      </c>
    </row>
    <row r="896" spans="1:13" x14ac:dyDescent="0.25">
      <c r="A896" s="1" t="s">
        <v>3861</v>
      </c>
      <c r="B896" s="2">
        <v>43041</v>
      </c>
      <c r="C896" s="2">
        <v>43045</v>
      </c>
      <c r="D896" s="1" t="s">
        <v>19</v>
      </c>
      <c r="E896" s="1" t="s">
        <v>1641</v>
      </c>
      <c r="F896" s="1" t="s">
        <v>381</v>
      </c>
      <c r="G896">
        <v>27.78</v>
      </c>
      <c r="H896">
        <v>6</v>
      </c>
      <c r="I896">
        <v>0</v>
      </c>
      <c r="J896">
        <v>9.1674000000000007</v>
      </c>
      <c r="K896" t="str">
        <f>INDEX(product!B:B,MATCH('TABELA TOTAL'!$F3277,product!A:A,0))</f>
        <v>Office Supplies</v>
      </c>
      <c r="L896" t="str">
        <f>INDEX(product!C:C,MATCH(F896,product!A:A,))</f>
        <v>Art</v>
      </c>
      <c r="M896" t="str">
        <f>INDEX(product!D:D,MATCH(F896,product!A:A,))</f>
        <v>Binney &amp; Smith Crayola Metallic Colored Pencils, 8-Color Set</v>
      </c>
    </row>
    <row r="897" spans="1:13" x14ac:dyDescent="0.25">
      <c r="A897" s="1" t="s">
        <v>4718</v>
      </c>
      <c r="B897" s="2">
        <v>43041</v>
      </c>
      <c r="C897" s="2">
        <v>43043</v>
      </c>
      <c r="D897" s="1" t="s">
        <v>11</v>
      </c>
      <c r="E897" s="1" t="s">
        <v>3365</v>
      </c>
      <c r="F897" s="1" t="s">
        <v>932</v>
      </c>
      <c r="G897">
        <v>76.58</v>
      </c>
      <c r="H897">
        <v>7</v>
      </c>
      <c r="I897">
        <v>0</v>
      </c>
      <c r="J897">
        <v>38.29</v>
      </c>
      <c r="K897" t="str">
        <f>INDEX(product!B:B,MATCH('TABELA TOTAL'!$F4586,product!A:A,0))</f>
        <v>Office Supplies</v>
      </c>
      <c r="L897" t="str">
        <f>INDEX(product!C:C,MATCH(F897,product!A:A,))</f>
        <v>Envelopes</v>
      </c>
      <c r="M897" t="str">
        <f>INDEX(product!D:D,MATCH(F897,product!A:A,))</f>
        <v>White Business Envelopes with Contemporary Seam, Recycled White Business Envelopes</v>
      </c>
    </row>
    <row r="898" spans="1:13" x14ac:dyDescent="0.25">
      <c r="A898" s="1" t="s">
        <v>4718</v>
      </c>
      <c r="B898" s="2">
        <v>43041</v>
      </c>
      <c r="C898" s="2">
        <v>43043</v>
      </c>
      <c r="D898" s="1" t="s">
        <v>11</v>
      </c>
      <c r="E898" s="1" t="s">
        <v>3365</v>
      </c>
      <c r="F898" s="1" t="s">
        <v>2960</v>
      </c>
      <c r="G898">
        <v>8.8000000000000007</v>
      </c>
      <c r="H898">
        <v>5</v>
      </c>
      <c r="I898">
        <v>0</v>
      </c>
      <c r="J898">
        <v>4.2240000000000002</v>
      </c>
      <c r="K898" t="str">
        <f>INDEX(product!B:B,MATCH('TABELA TOTAL'!$F4587,product!A:A,0))</f>
        <v>Furniture</v>
      </c>
      <c r="L898" t="str">
        <f>INDEX(product!C:C,MATCH(F898,product!A:A,))</f>
        <v>Art</v>
      </c>
      <c r="M898" t="str">
        <f>INDEX(product!D:D,MATCH(F898,product!A:A,))</f>
        <v>Nontoxic Chalk</v>
      </c>
    </row>
    <row r="899" spans="1:13" x14ac:dyDescent="0.25">
      <c r="A899" s="1" t="s">
        <v>4718</v>
      </c>
      <c r="B899" s="2">
        <v>43041</v>
      </c>
      <c r="C899" s="2">
        <v>43043</v>
      </c>
      <c r="D899" s="1" t="s">
        <v>11</v>
      </c>
      <c r="E899" s="1" t="s">
        <v>3365</v>
      </c>
      <c r="F899" s="1" t="s">
        <v>4719</v>
      </c>
      <c r="G899">
        <v>590.35199999999998</v>
      </c>
      <c r="H899">
        <v>6</v>
      </c>
      <c r="I899">
        <v>0.2</v>
      </c>
      <c r="J899">
        <v>206.6232</v>
      </c>
      <c r="K899" t="str">
        <f>INDEX(product!B:B,MATCH('TABELA TOTAL'!$F4588,product!A:A,0))</f>
        <v>Office Supplies</v>
      </c>
      <c r="L899" t="str">
        <f>INDEX(product!C:C,MATCH(F899,product!A:A,))</f>
        <v>Binders</v>
      </c>
      <c r="M899" t="str">
        <f>INDEX(product!D:D,MATCH(F899,product!A:A,))</f>
        <v>GBC Therma-A-Bind 250T Electric Binding System</v>
      </c>
    </row>
    <row r="900" spans="1:13" x14ac:dyDescent="0.25">
      <c r="A900" s="1" t="s">
        <v>4718</v>
      </c>
      <c r="B900" s="2">
        <v>43041</v>
      </c>
      <c r="C900" s="2">
        <v>43043</v>
      </c>
      <c r="D900" s="1" t="s">
        <v>11</v>
      </c>
      <c r="E900" s="1" t="s">
        <v>3365</v>
      </c>
      <c r="F900" s="1" t="s">
        <v>1707</v>
      </c>
      <c r="G900">
        <v>5.58</v>
      </c>
      <c r="H900">
        <v>3</v>
      </c>
      <c r="I900">
        <v>0</v>
      </c>
      <c r="J900">
        <v>0.16739999999999999</v>
      </c>
      <c r="K900" t="str">
        <f>INDEX(product!B:B,MATCH('TABELA TOTAL'!$F4589,product!A:A,0))</f>
        <v>Technology</v>
      </c>
      <c r="L900" t="str">
        <f>INDEX(product!C:C,MATCH(F900,product!A:A,))</f>
        <v>Fasteners</v>
      </c>
      <c r="M900" t="str">
        <f>INDEX(product!D:D,MATCH(F900,product!A:A,))</f>
        <v>Super Bands, 12/Pack</v>
      </c>
    </row>
    <row r="901" spans="1:13" x14ac:dyDescent="0.25">
      <c r="A901" s="1" t="s">
        <v>4718</v>
      </c>
      <c r="B901" s="2">
        <v>43041</v>
      </c>
      <c r="C901" s="2">
        <v>43043</v>
      </c>
      <c r="D901" s="1" t="s">
        <v>11</v>
      </c>
      <c r="E901" s="1" t="s">
        <v>3365</v>
      </c>
      <c r="F901" s="1" t="s">
        <v>4720</v>
      </c>
      <c r="G901">
        <v>25.02</v>
      </c>
      <c r="H901">
        <v>3</v>
      </c>
      <c r="I901">
        <v>0</v>
      </c>
      <c r="J901">
        <v>10.5084</v>
      </c>
      <c r="K901" t="str">
        <f>INDEX(product!B:B,MATCH('TABELA TOTAL'!$F4590,product!A:A,0))</f>
        <v>Office Supplies</v>
      </c>
      <c r="L901" t="str">
        <f>INDEX(product!C:C,MATCH(F901,product!A:A,))</f>
        <v>Furnishings</v>
      </c>
      <c r="M901" t="str">
        <f>INDEX(product!D:D,MATCH(F901,product!A:A,))</f>
        <v>Document Clip Frames</v>
      </c>
    </row>
    <row r="902" spans="1:13" x14ac:dyDescent="0.25">
      <c r="A902" s="1" t="s">
        <v>4718</v>
      </c>
      <c r="B902" s="2">
        <v>43041</v>
      </c>
      <c r="C902" s="2">
        <v>43043</v>
      </c>
      <c r="D902" s="1" t="s">
        <v>11</v>
      </c>
      <c r="E902" s="1" t="s">
        <v>3365</v>
      </c>
      <c r="F902" s="1" t="s">
        <v>1138</v>
      </c>
      <c r="G902">
        <v>452.55</v>
      </c>
      <c r="H902">
        <v>7</v>
      </c>
      <c r="I902">
        <v>0</v>
      </c>
      <c r="J902">
        <v>22.627500000000001</v>
      </c>
      <c r="K902" t="str">
        <f>INDEX(product!B:B,MATCH('TABELA TOTAL'!$F4591,product!A:A,0))</f>
        <v>Office Supplies</v>
      </c>
      <c r="L902" t="str">
        <f>INDEX(product!C:C,MATCH(F902,product!A:A,))</f>
        <v>Storage</v>
      </c>
      <c r="M902" t="str">
        <f>INDEX(product!D:D,MATCH(F902,product!A:A,))</f>
        <v>Space Solutions Commercial Steel Shelving</v>
      </c>
    </row>
    <row r="903" spans="1:13" x14ac:dyDescent="0.25">
      <c r="A903" s="1" t="s">
        <v>4889</v>
      </c>
      <c r="B903" s="2">
        <v>43041</v>
      </c>
      <c r="C903" s="2">
        <v>43044</v>
      </c>
      <c r="D903" s="1" t="s">
        <v>11</v>
      </c>
      <c r="E903" s="1" t="s">
        <v>2549</v>
      </c>
      <c r="F903" s="1" t="s">
        <v>3818</v>
      </c>
      <c r="G903">
        <v>5.32</v>
      </c>
      <c r="H903">
        <v>2</v>
      </c>
      <c r="I903">
        <v>0</v>
      </c>
      <c r="J903">
        <v>2.6067999999999998</v>
      </c>
      <c r="K903" t="str">
        <f>INDEX(product!B:B,MATCH('TABELA TOTAL'!$F4881,product!A:A,0))</f>
        <v>Office Supplies</v>
      </c>
      <c r="L903" t="str">
        <f>INDEX(product!C:C,MATCH(F903,product!A:A,))</f>
        <v>Envelopes</v>
      </c>
      <c r="M903" t="str">
        <f>INDEX(product!D:D,MATCH(F903,product!A:A,))</f>
        <v>Letter or Legal Size Expandable Poly String Tie Envelopes</v>
      </c>
    </row>
    <row r="904" spans="1:13" x14ac:dyDescent="0.25">
      <c r="A904" s="1" t="s">
        <v>4889</v>
      </c>
      <c r="B904" s="2">
        <v>43041</v>
      </c>
      <c r="C904" s="2">
        <v>43044</v>
      </c>
      <c r="D904" s="1" t="s">
        <v>11</v>
      </c>
      <c r="E904" s="1" t="s">
        <v>2549</v>
      </c>
      <c r="F904" s="1" t="s">
        <v>14</v>
      </c>
      <c r="G904">
        <v>975.92</v>
      </c>
      <c r="H904">
        <v>4</v>
      </c>
      <c r="I904">
        <v>0</v>
      </c>
      <c r="J904">
        <v>292.77600000000001</v>
      </c>
      <c r="K904" t="str">
        <f>INDEX(product!B:B,MATCH('TABELA TOTAL'!$F4882,product!A:A,0))</f>
        <v>Office Supplies</v>
      </c>
      <c r="L904" t="str">
        <f>INDEX(product!C:C,MATCH(F904,product!A:A,))</f>
        <v>Chairs</v>
      </c>
      <c r="M904" t="str">
        <f>INDEX(product!D:D,MATCH(F904,product!A:A,))</f>
        <v>Hon Deluxe Fabric Upholstered Stacking Chairs, Rounded Back</v>
      </c>
    </row>
    <row r="905" spans="1:13" x14ac:dyDescent="0.25">
      <c r="A905" s="1" t="s">
        <v>4889</v>
      </c>
      <c r="B905" s="2">
        <v>43041</v>
      </c>
      <c r="C905" s="2">
        <v>43044</v>
      </c>
      <c r="D905" s="1" t="s">
        <v>11</v>
      </c>
      <c r="E905" s="1" t="s">
        <v>2549</v>
      </c>
      <c r="F905" s="1" t="s">
        <v>3010</v>
      </c>
      <c r="G905">
        <v>2249.91</v>
      </c>
      <c r="H905">
        <v>9</v>
      </c>
      <c r="I905">
        <v>0</v>
      </c>
      <c r="J905">
        <v>517.47929999999997</v>
      </c>
      <c r="K905" t="str">
        <f>INDEX(product!B:B,MATCH('TABELA TOTAL'!$F4883,product!A:A,0))</f>
        <v>Office Supplies</v>
      </c>
      <c r="L905" t="str">
        <f>INDEX(product!C:C,MATCH(F905,product!A:A,))</f>
        <v>Accessories</v>
      </c>
      <c r="M905" t="str">
        <f>INDEX(product!D:D,MATCH(F905,product!A:A,))</f>
        <v>Logitech diNovo Edge Keyboard</v>
      </c>
    </row>
    <row r="906" spans="1:13" x14ac:dyDescent="0.25">
      <c r="A906" s="1" t="s">
        <v>4889</v>
      </c>
      <c r="B906" s="2">
        <v>43041</v>
      </c>
      <c r="C906" s="2">
        <v>43044</v>
      </c>
      <c r="D906" s="1" t="s">
        <v>11</v>
      </c>
      <c r="E906" s="1" t="s">
        <v>2549</v>
      </c>
      <c r="F906" s="1" t="s">
        <v>718</v>
      </c>
      <c r="G906">
        <v>59.92</v>
      </c>
      <c r="H906">
        <v>4</v>
      </c>
      <c r="I906">
        <v>0</v>
      </c>
      <c r="J906">
        <v>16.7776</v>
      </c>
      <c r="K906" t="str">
        <f>INDEX(product!B:B,MATCH('TABELA TOTAL'!$F4884,product!A:A,0))</f>
        <v>Technology</v>
      </c>
      <c r="L906" t="str">
        <f>INDEX(product!C:C,MATCH(F906,product!A:A,))</f>
        <v>Storage</v>
      </c>
      <c r="M906" t="str">
        <f>INDEX(product!D:D,MATCH(F906,product!A:A,))</f>
        <v>Super Decoflex Portable Personal File</v>
      </c>
    </row>
    <row r="907" spans="1:13" x14ac:dyDescent="0.25">
      <c r="A907" s="1" t="s">
        <v>5267</v>
      </c>
      <c r="B907" s="2">
        <v>43041</v>
      </c>
      <c r="C907" s="2">
        <v>43045</v>
      </c>
      <c r="D907" s="1" t="s">
        <v>19</v>
      </c>
      <c r="E907" s="1" t="s">
        <v>5268</v>
      </c>
      <c r="F907" s="1" t="s">
        <v>3296</v>
      </c>
      <c r="G907">
        <v>3.3119999999999998</v>
      </c>
      <c r="H907">
        <v>1</v>
      </c>
      <c r="I907">
        <v>0.2</v>
      </c>
      <c r="J907">
        <v>0.66239999999999999</v>
      </c>
      <c r="K907" t="str">
        <f>INDEX(product!B:B,MATCH('TABELA TOTAL'!$F5504,product!A:A,0))</f>
        <v>Office Supplies</v>
      </c>
      <c r="L907" t="str">
        <f>INDEX(product!C:C,MATCH(F907,product!A:A,))</f>
        <v>Furnishings</v>
      </c>
      <c r="M907" t="str">
        <f>INDEX(product!D:D,MATCH(F907,product!A:A,))</f>
        <v>Eldon Image Series Black Desk Accessories</v>
      </c>
    </row>
    <row r="908" spans="1:13" x14ac:dyDescent="0.25">
      <c r="A908" s="1" t="s">
        <v>5267</v>
      </c>
      <c r="B908" s="2">
        <v>43041</v>
      </c>
      <c r="C908" s="2">
        <v>43045</v>
      </c>
      <c r="D908" s="1" t="s">
        <v>19</v>
      </c>
      <c r="E908" s="1" t="s">
        <v>5268</v>
      </c>
      <c r="F908" s="1" t="s">
        <v>4328</v>
      </c>
      <c r="G908">
        <v>20.135999999999999</v>
      </c>
      <c r="H908">
        <v>3</v>
      </c>
      <c r="I908">
        <v>0.2</v>
      </c>
      <c r="J908">
        <v>1.2585</v>
      </c>
      <c r="K908" t="str">
        <f>INDEX(product!B:B,MATCH('TABELA TOTAL'!$F5505,product!A:A,0))</f>
        <v>Office Supplies</v>
      </c>
      <c r="L908" t="str">
        <f>INDEX(product!C:C,MATCH(F908,product!A:A,))</f>
        <v>Appliances</v>
      </c>
      <c r="M908" t="str">
        <f>INDEX(product!D:D,MATCH(F908,product!A:A,))</f>
        <v>Black &amp; Decker Filter for Double Action Dustbuster Cordless Vac BLDV7210</v>
      </c>
    </row>
    <row r="909" spans="1:13" x14ac:dyDescent="0.25">
      <c r="A909" s="1" t="s">
        <v>5267</v>
      </c>
      <c r="B909" s="2">
        <v>43041</v>
      </c>
      <c r="C909" s="2">
        <v>43045</v>
      </c>
      <c r="D909" s="1" t="s">
        <v>19</v>
      </c>
      <c r="E909" s="1" t="s">
        <v>5268</v>
      </c>
      <c r="F909" s="1" t="s">
        <v>873</v>
      </c>
      <c r="G909">
        <v>8.8559999999999999</v>
      </c>
      <c r="H909">
        <v>3</v>
      </c>
      <c r="I909">
        <v>0.2</v>
      </c>
      <c r="J909">
        <v>2.8782000000000001</v>
      </c>
      <c r="K909" t="str">
        <f>INDEX(product!B:B,MATCH('TABELA TOTAL'!$F5506,product!A:A,0))</f>
        <v>Office Supplies</v>
      </c>
      <c r="L909" t="str">
        <f>INDEX(product!C:C,MATCH(F909,product!A:A,))</f>
        <v>Envelopes</v>
      </c>
      <c r="M909" t="str">
        <f>INDEX(product!D:D,MATCH(F909,product!A:A,))</f>
        <v>Colored Envelopes</v>
      </c>
    </row>
    <row r="910" spans="1:13" x14ac:dyDescent="0.25">
      <c r="A910" s="1" t="s">
        <v>5267</v>
      </c>
      <c r="B910" s="2">
        <v>43041</v>
      </c>
      <c r="C910" s="2">
        <v>43045</v>
      </c>
      <c r="D910" s="1" t="s">
        <v>19</v>
      </c>
      <c r="E910" s="1" t="s">
        <v>5268</v>
      </c>
      <c r="F910" s="1" t="s">
        <v>2512</v>
      </c>
      <c r="G910">
        <v>859.2</v>
      </c>
      <c r="H910">
        <v>4</v>
      </c>
      <c r="I910">
        <v>0.4</v>
      </c>
      <c r="J910">
        <v>-186.16</v>
      </c>
      <c r="K910" t="str">
        <f>INDEX(product!B:B,MATCH('TABELA TOTAL'!$F5507,product!A:A,0))</f>
        <v>Technology</v>
      </c>
      <c r="L910" t="str">
        <f>INDEX(product!C:C,MATCH(F910,product!A:A,))</f>
        <v>Phones</v>
      </c>
      <c r="M910" t="str">
        <f>INDEX(product!D:D,MATCH(F910,product!A:A,))</f>
        <v>Wilson Electronics DB Pro Signal Booster</v>
      </c>
    </row>
    <row r="911" spans="1:13" x14ac:dyDescent="0.25">
      <c r="A911" s="1" t="s">
        <v>5359</v>
      </c>
      <c r="B911" s="2">
        <v>43041</v>
      </c>
      <c r="C911" s="2">
        <v>43046</v>
      </c>
      <c r="D911" s="1" t="s">
        <v>19</v>
      </c>
      <c r="E911" s="1" t="s">
        <v>3665</v>
      </c>
      <c r="F911" s="1" t="s">
        <v>1199</v>
      </c>
      <c r="G911">
        <v>19.440000000000001</v>
      </c>
      <c r="H911">
        <v>3</v>
      </c>
      <c r="I911">
        <v>0</v>
      </c>
      <c r="J911">
        <v>9.3312000000000008</v>
      </c>
      <c r="K911" t="str">
        <f>INDEX(product!B:B,MATCH('TABELA TOTAL'!$F5649,product!A:A,0))</f>
        <v>Technology</v>
      </c>
      <c r="L911" t="str">
        <f>INDEX(product!C:C,MATCH(F911,product!A:A,))</f>
        <v>Paper</v>
      </c>
      <c r="M911" t="str">
        <f>INDEX(product!D:D,MATCH(F911,product!A:A,))</f>
        <v>Xerox 220</v>
      </c>
    </row>
    <row r="912" spans="1:13" x14ac:dyDescent="0.25">
      <c r="A912" s="1" t="s">
        <v>5689</v>
      </c>
      <c r="B912" s="2">
        <v>43041</v>
      </c>
      <c r="C912" s="2">
        <v>43045</v>
      </c>
      <c r="D912" s="1" t="s">
        <v>11</v>
      </c>
      <c r="E912" s="1" t="s">
        <v>1124</v>
      </c>
      <c r="F912" s="1" t="s">
        <v>534</v>
      </c>
      <c r="G912">
        <v>384.59199999999998</v>
      </c>
      <c r="H912">
        <v>2</v>
      </c>
      <c r="I912">
        <v>0.2</v>
      </c>
      <c r="J912">
        <v>-81.725800000000007</v>
      </c>
      <c r="K912" t="str">
        <f>INDEX(product!B:B,MATCH('TABELA TOTAL'!$F6259,product!A:A,0))</f>
        <v>Technology</v>
      </c>
      <c r="L912" t="str">
        <f>INDEX(product!C:C,MATCH(F912,product!A:A,))</f>
        <v>Supplies</v>
      </c>
      <c r="M912" t="str">
        <f>INDEX(product!D:D,MATCH(F912,product!A:A,))</f>
        <v>Premier Automatic Letter Opener</v>
      </c>
    </row>
    <row r="913" spans="1:13" x14ac:dyDescent="0.25">
      <c r="A913" s="1" t="s">
        <v>5981</v>
      </c>
      <c r="B913" s="2">
        <v>43041</v>
      </c>
      <c r="C913" s="2">
        <v>43046</v>
      </c>
      <c r="D913" s="1" t="s">
        <v>19</v>
      </c>
      <c r="E913" s="1" t="s">
        <v>2201</v>
      </c>
      <c r="F913" s="1" t="s">
        <v>1539</v>
      </c>
      <c r="G913">
        <v>168.1</v>
      </c>
      <c r="H913">
        <v>5</v>
      </c>
      <c r="I913">
        <v>0</v>
      </c>
      <c r="J913">
        <v>43.706000000000003</v>
      </c>
      <c r="K913" t="str">
        <f>INDEX(product!B:B,MATCH('TABELA TOTAL'!$F6824,product!A:A,0))</f>
        <v>Office Supplies</v>
      </c>
      <c r="L913" t="str">
        <f>INDEX(product!C:C,MATCH(F913,product!A:A,))</f>
        <v>Appliances</v>
      </c>
      <c r="M913" t="str">
        <f>INDEX(product!D:D,MATCH(F913,product!A:A,))</f>
        <v>Fellowes 8 Outlet Superior Workstation Surge Protector w/o Phone/Fax/Modem Protection</v>
      </c>
    </row>
    <row r="914" spans="1:13" x14ac:dyDescent="0.25">
      <c r="A914" s="1" t="s">
        <v>6287</v>
      </c>
      <c r="B914" s="2">
        <v>43041</v>
      </c>
      <c r="C914" s="2">
        <v>43044</v>
      </c>
      <c r="D914" s="1" t="s">
        <v>79</v>
      </c>
      <c r="E914" s="1" t="s">
        <v>242</v>
      </c>
      <c r="F914" s="1" t="s">
        <v>430</v>
      </c>
      <c r="G914">
        <v>54.335999999999999</v>
      </c>
      <c r="H914">
        <v>4</v>
      </c>
      <c r="I914">
        <v>0.2</v>
      </c>
      <c r="J914">
        <v>5.4336000000000002</v>
      </c>
      <c r="K914" t="str">
        <f>INDEX(product!B:B,MATCH('TABELA TOTAL'!$F7378,product!A:A,0))</f>
        <v>Office Supplies</v>
      </c>
      <c r="L914" t="str">
        <f>INDEX(product!C:C,MATCH(F914,product!A:A,))</f>
        <v>Art</v>
      </c>
      <c r="M914" t="str">
        <f>INDEX(product!D:D,MATCH(F914,product!A:A,))</f>
        <v>Stanley Bostitch Contemporary Electric Pencil Sharpeners</v>
      </c>
    </row>
    <row r="915" spans="1:13" x14ac:dyDescent="0.25">
      <c r="A915" s="1" t="s">
        <v>6601</v>
      </c>
      <c r="B915" s="2">
        <v>43041</v>
      </c>
      <c r="C915" s="2">
        <v>43044</v>
      </c>
      <c r="D915" s="1" t="s">
        <v>79</v>
      </c>
      <c r="E915" s="1" t="s">
        <v>311</v>
      </c>
      <c r="F915" s="1" t="s">
        <v>4328</v>
      </c>
      <c r="G915">
        <v>83.9</v>
      </c>
      <c r="H915">
        <v>10</v>
      </c>
      <c r="I915">
        <v>0</v>
      </c>
      <c r="J915">
        <v>20.975000000000001</v>
      </c>
      <c r="K915" t="str">
        <f>INDEX(product!B:B,MATCH('TABELA TOTAL'!$F8021,product!A:A,0))</f>
        <v>Office Supplies</v>
      </c>
      <c r="L915" t="str">
        <f>INDEX(product!C:C,MATCH(F915,product!A:A,))</f>
        <v>Appliances</v>
      </c>
      <c r="M915" t="str">
        <f>INDEX(product!D:D,MATCH(F915,product!A:A,))</f>
        <v>Black &amp; Decker Filter for Double Action Dustbuster Cordless Vac BLDV7210</v>
      </c>
    </row>
    <row r="916" spans="1:13" x14ac:dyDescent="0.25">
      <c r="A916" s="1" t="s">
        <v>6601</v>
      </c>
      <c r="B916" s="2">
        <v>43041</v>
      </c>
      <c r="C916" s="2">
        <v>43044</v>
      </c>
      <c r="D916" s="1" t="s">
        <v>79</v>
      </c>
      <c r="E916" s="1" t="s">
        <v>311</v>
      </c>
      <c r="F916" s="1" t="s">
        <v>2223</v>
      </c>
      <c r="G916">
        <v>11.76</v>
      </c>
      <c r="H916">
        <v>2</v>
      </c>
      <c r="I916">
        <v>0</v>
      </c>
      <c r="J916">
        <v>5.7624000000000004</v>
      </c>
      <c r="K916" t="str">
        <f>INDEX(product!B:B,MATCH('TABELA TOTAL'!$F8022,product!A:A,0))</f>
        <v>Technology</v>
      </c>
      <c r="L916" t="str">
        <f>INDEX(product!C:C,MATCH(F916,product!A:A,))</f>
        <v>Paper</v>
      </c>
      <c r="M916" t="str">
        <f>INDEX(product!D:D,MATCH(F916,product!A:A,))</f>
        <v>Adams Telephone Message Book W/Dividers/Space For Phone Numbers, 5 1/4"X8 1/2", 300/Messages</v>
      </c>
    </row>
    <row r="917" spans="1:13" x14ac:dyDescent="0.25">
      <c r="A917" s="1" t="s">
        <v>6805</v>
      </c>
      <c r="B917" s="2">
        <v>43041</v>
      </c>
      <c r="C917" s="2">
        <v>43046</v>
      </c>
      <c r="D917" s="1" t="s">
        <v>11</v>
      </c>
      <c r="E917" s="1" t="s">
        <v>3659</v>
      </c>
      <c r="F917" s="1" t="s">
        <v>1946</v>
      </c>
      <c r="G917">
        <v>155.37200000000001</v>
      </c>
      <c r="H917">
        <v>2</v>
      </c>
      <c r="I917">
        <v>0.3</v>
      </c>
      <c r="J917">
        <v>-35.513599999999997</v>
      </c>
      <c r="K917" t="str">
        <f>INDEX(product!B:B,MATCH('TABELA TOTAL'!$F8400,product!A:A,0))</f>
        <v>Furniture</v>
      </c>
      <c r="L917" t="str">
        <f>INDEX(product!C:C,MATCH(F917,product!A:A,))</f>
        <v>Chairs</v>
      </c>
      <c r="M917" t="str">
        <f>INDEX(product!D:D,MATCH(F917,product!A:A,))</f>
        <v>Office Star Flex Back Scooter Chair with White Frame</v>
      </c>
    </row>
    <row r="918" spans="1:13" x14ac:dyDescent="0.25">
      <c r="A918" s="1" t="s">
        <v>7194</v>
      </c>
      <c r="B918" s="2">
        <v>43041</v>
      </c>
      <c r="C918" s="2">
        <v>43045</v>
      </c>
      <c r="D918" s="1" t="s">
        <v>19</v>
      </c>
      <c r="E918" s="1" t="s">
        <v>5331</v>
      </c>
      <c r="F918" s="1" t="s">
        <v>55</v>
      </c>
      <c r="G918">
        <v>5.56</v>
      </c>
      <c r="H918">
        <v>2</v>
      </c>
      <c r="I918">
        <v>0</v>
      </c>
      <c r="J918">
        <v>1.4456</v>
      </c>
      <c r="K918" t="str">
        <f>INDEX(product!B:B,MATCH('TABELA TOTAL'!$F9084,product!A:A,0))</f>
        <v>Office Supplies</v>
      </c>
      <c r="L918" t="str">
        <f>INDEX(product!C:C,MATCH(F918,product!A:A,))</f>
        <v>Art</v>
      </c>
      <c r="M918" t="str">
        <f>INDEX(product!D:D,MATCH(F918,product!A:A,))</f>
        <v>Newell 318</v>
      </c>
    </row>
    <row r="919" spans="1:13" x14ac:dyDescent="0.25">
      <c r="A919" s="1" t="s">
        <v>3283</v>
      </c>
      <c r="B919" s="2">
        <v>43040</v>
      </c>
      <c r="C919" s="2">
        <v>43042</v>
      </c>
      <c r="D919" s="1" t="s">
        <v>11</v>
      </c>
      <c r="E919" s="1" t="s">
        <v>1012</v>
      </c>
      <c r="F919" s="1" t="s">
        <v>3284</v>
      </c>
      <c r="G919">
        <v>25.12</v>
      </c>
      <c r="H919">
        <v>5</v>
      </c>
      <c r="I919">
        <v>0.2</v>
      </c>
      <c r="J919">
        <v>7.85</v>
      </c>
      <c r="K919" t="str">
        <f>INDEX(product!B:B,MATCH('TABELA TOTAL'!$F2568,product!A:A,0))</f>
        <v>Office Supplies</v>
      </c>
      <c r="L919" t="str">
        <f>INDEX(product!C:C,MATCH(F919,product!A:A,))</f>
        <v>Binders</v>
      </c>
      <c r="M919" t="str">
        <f>INDEX(product!D:D,MATCH(F919,product!A:A,))</f>
        <v>GBC Standard Plastic Binding Systems' Combs</v>
      </c>
    </row>
    <row r="920" spans="1:13" x14ac:dyDescent="0.25">
      <c r="A920" s="1" t="s">
        <v>3283</v>
      </c>
      <c r="B920" s="2">
        <v>43040</v>
      </c>
      <c r="C920" s="2">
        <v>43042</v>
      </c>
      <c r="D920" s="1" t="s">
        <v>11</v>
      </c>
      <c r="E920" s="1" t="s">
        <v>1012</v>
      </c>
      <c r="F920" s="1" t="s">
        <v>2818</v>
      </c>
      <c r="G920">
        <v>2665.62</v>
      </c>
      <c r="H920">
        <v>9</v>
      </c>
      <c r="I920">
        <v>0</v>
      </c>
      <c r="J920">
        <v>239.9058</v>
      </c>
      <c r="K920" t="str">
        <f>INDEX(product!B:B,MATCH('TABELA TOTAL'!$F2569,product!A:A,0))</f>
        <v>Technology</v>
      </c>
      <c r="L920" t="str">
        <f>INDEX(product!C:C,MATCH(F920,product!A:A,))</f>
        <v>Tables</v>
      </c>
      <c r="M920" t="str">
        <f>INDEX(product!D:D,MATCH(F920,product!A:A,))</f>
        <v>Hon 94000 Series Round Tables</v>
      </c>
    </row>
    <row r="921" spans="1:13" x14ac:dyDescent="0.25">
      <c r="A921" s="1" t="s">
        <v>6710</v>
      </c>
      <c r="B921" s="2">
        <v>43040</v>
      </c>
      <c r="C921" s="2">
        <v>43043</v>
      </c>
      <c r="D921" s="1" t="s">
        <v>11</v>
      </c>
      <c r="E921" s="1" t="s">
        <v>58</v>
      </c>
      <c r="F921" s="1" t="s">
        <v>551</v>
      </c>
      <c r="G921">
        <v>189.7</v>
      </c>
      <c r="H921">
        <v>10</v>
      </c>
      <c r="I921">
        <v>0</v>
      </c>
      <c r="J921">
        <v>91.055999999999997</v>
      </c>
      <c r="K921" t="str">
        <f>INDEX(product!B:B,MATCH('TABELA TOTAL'!$F8227,product!A:A,0))</f>
        <v>Furniture</v>
      </c>
      <c r="L921" t="str">
        <f>INDEX(product!C:C,MATCH(F921,product!A:A,))</f>
        <v>Paper</v>
      </c>
      <c r="M921" t="str">
        <f>INDEX(product!D:D,MATCH(F921,product!A:A,))</f>
        <v>Xerox 1939</v>
      </c>
    </row>
    <row r="922" spans="1:13" x14ac:dyDescent="0.25">
      <c r="A922" s="1" t="s">
        <v>6710</v>
      </c>
      <c r="B922" s="2">
        <v>43040</v>
      </c>
      <c r="C922" s="2">
        <v>43043</v>
      </c>
      <c r="D922" s="1" t="s">
        <v>11</v>
      </c>
      <c r="E922" s="1" t="s">
        <v>58</v>
      </c>
      <c r="F922" s="1" t="s">
        <v>3891</v>
      </c>
      <c r="G922">
        <v>40.99</v>
      </c>
      <c r="H922">
        <v>1</v>
      </c>
      <c r="I922">
        <v>0</v>
      </c>
      <c r="J922">
        <v>20.085100000000001</v>
      </c>
      <c r="K922" t="str">
        <f>INDEX(product!B:B,MATCH('TABELA TOTAL'!$F8228,product!A:A,0))</f>
        <v>Office Supplies</v>
      </c>
      <c r="L922" t="str">
        <f>INDEX(product!C:C,MATCH(F922,product!A:A,))</f>
        <v>Paper</v>
      </c>
      <c r="M922" t="str">
        <f>INDEX(product!D:D,MATCH(F922,product!A:A,))</f>
        <v>Xerox 1893</v>
      </c>
    </row>
    <row r="923" spans="1:13" x14ac:dyDescent="0.25">
      <c r="A923" s="1" t="s">
        <v>5767</v>
      </c>
      <c r="B923" s="2">
        <v>43039</v>
      </c>
      <c r="C923" s="2">
        <v>43043</v>
      </c>
      <c r="D923" s="1" t="s">
        <v>19</v>
      </c>
      <c r="E923" s="1" t="s">
        <v>2853</v>
      </c>
      <c r="F923" s="1" t="s">
        <v>560</v>
      </c>
      <c r="G923">
        <v>5.2480000000000002</v>
      </c>
      <c r="H923">
        <v>2</v>
      </c>
      <c r="I923">
        <v>0.2</v>
      </c>
      <c r="J923">
        <v>0.59040000000000004</v>
      </c>
      <c r="K923" t="str">
        <f>INDEX(product!B:B,MATCH('TABELA TOTAL'!$F6399,product!A:A,0))</f>
        <v>Furniture</v>
      </c>
      <c r="L923" t="str">
        <f>INDEX(product!C:C,MATCH(F923,product!A:A,))</f>
        <v>Art</v>
      </c>
      <c r="M923" t="str">
        <f>INDEX(product!D:D,MATCH(F923,product!A:A,))</f>
        <v>Newell 350</v>
      </c>
    </row>
    <row r="924" spans="1:13" x14ac:dyDescent="0.25">
      <c r="A924" s="1" t="s">
        <v>6512</v>
      </c>
      <c r="B924" s="2">
        <v>43039</v>
      </c>
      <c r="C924" s="2">
        <v>43044</v>
      </c>
      <c r="D924" s="1" t="s">
        <v>19</v>
      </c>
      <c r="E924" s="1" t="s">
        <v>1743</v>
      </c>
      <c r="F924" s="1" t="s">
        <v>1145</v>
      </c>
      <c r="G924">
        <v>508.76799999999997</v>
      </c>
      <c r="H924">
        <v>4</v>
      </c>
      <c r="I924">
        <v>0.2</v>
      </c>
      <c r="J924">
        <v>38.157600000000002</v>
      </c>
      <c r="K924" t="str">
        <f>INDEX(product!B:B,MATCH('TABELA TOTAL'!$F7828,product!A:A,0))</f>
        <v>Office Supplies</v>
      </c>
      <c r="L924" t="str">
        <f>INDEX(product!C:C,MATCH(F924,product!A:A,))</f>
        <v>Phones</v>
      </c>
      <c r="M924" t="str">
        <f>INDEX(product!D:D,MATCH(F924,product!A:A,))</f>
        <v>ClearOne Communications CHAT 70 OC Speaker Phone</v>
      </c>
    </row>
    <row r="925" spans="1:13" x14ac:dyDescent="0.25">
      <c r="A925" s="1" t="s">
        <v>6512</v>
      </c>
      <c r="B925" s="2">
        <v>43039</v>
      </c>
      <c r="C925" s="2">
        <v>43044</v>
      </c>
      <c r="D925" s="1" t="s">
        <v>19</v>
      </c>
      <c r="E925" s="1" t="s">
        <v>1743</v>
      </c>
      <c r="F925" s="1" t="s">
        <v>638</v>
      </c>
      <c r="G925">
        <v>9.9120000000000008</v>
      </c>
      <c r="H925">
        <v>3</v>
      </c>
      <c r="I925">
        <v>0.2</v>
      </c>
      <c r="J925">
        <v>3.2214</v>
      </c>
      <c r="K925" t="str">
        <f>INDEX(product!B:B,MATCH('TABELA TOTAL'!$F7829,product!A:A,0))</f>
        <v>Furniture</v>
      </c>
      <c r="L925" t="str">
        <f>INDEX(product!C:C,MATCH(F925,product!A:A,))</f>
        <v>Envelopes</v>
      </c>
      <c r="M925" t="str">
        <f>INDEX(product!D:D,MATCH(F925,product!A:A,))</f>
        <v>#10 Gummed Flap White Envelopes, 100/Box</v>
      </c>
    </row>
    <row r="926" spans="1:13" x14ac:dyDescent="0.25">
      <c r="A926" s="1" t="s">
        <v>2224</v>
      </c>
      <c r="B926" s="2">
        <v>43038</v>
      </c>
      <c r="C926" s="2">
        <v>43042</v>
      </c>
      <c r="D926" s="1" t="s">
        <v>19</v>
      </c>
      <c r="E926" s="1" t="s">
        <v>2225</v>
      </c>
      <c r="F926" s="1" t="s">
        <v>1618</v>
      </c>
      <c r="G926">
        <v>9.64</v>
      </c>
      <c r="H926">
        <v>2</v>
      </c>
      <c r="I926">
        <v>0</v>
      </c>
      <c r="J926">
        <v>3.6631999999999998</v>
      </c>
      <c r="K926" t="str">
        <f>INDEX(product!B:B,MATCH('TABELA TOTAL'!$F1495,product!A:A,0))</f>
        <v>Office Supplies</v>
      </c>
      <c r="L926" t="str">
        <f>INDEX(product!C:C,MATCH(F926,product!A:A,))</f>
        <v>Furnishings</v>
      </c>
      <c r="M926" t="str">
        <f>INDEX(product!D:D,MATCH(F926,product!A:A,))</f>
        <v>Magna Visual Magnetic Picture Hangers</v>
      </c>
    </row>
    <row r="927" spans="1:13" x14ac:dyDescent="0.25">
      <c r="A927" s="1" t="s">
        <v>2418</v>
      </c>
      <c r="B927" s="2">
        <v>43038</v>
      </c>
      <c r="C927" s="2">
        <v>43045</v>
      </c>
      <c r="D927" s="1" t="s">
        <v>19</v>
      </c>
      <c r="E927" s="1" t="s">
        <v>2419</v>
      </c>
      <c r="F927" s="1" t="s">
        <v>1710</v>
      </c>
      <c r="G927">
        <v>88.751999999999995</v>
      </c>
      <c r="H927">
        <v>3</v>
      </c>
      <c r="I927">
        <v>0.2</v>
      </c>
      <c r="J927">
        <v>27.734999999999999</v>
      </c>
      <c r="K927" t="str">
        <f>INDEX(product!B:B,MATCH('TABELA TOTAL'!$F1661,product!A:A,0))</f>
        <v>Office Supplies</v>
      </c>
      <c r="L927" t="str">
        <f>INDEX(product!C:C,MATCH(F927,product!A:A,))</f>
        <v>Binders</v>
      </c>
      <c r="M927" t="str">
        <f>INDEX(product!D:D,MATCH(F927,product!A:A,))</f>
        <v>GBC Velobind Prepunched Cover Sets, Regency Series</v>
      </c>
    </row>
    <row r="928" spans="1:13" x14ac:dyDescent="0.25">
      <c r="A928" s="1" t="s">
        <v>2418</v>
      </c>
      <c r="B928" s="2">
        <v>43038</v>
      </c>
      <c r="C928" s="2">
        <v>43045</v>
      </c>
      <c r="D928" s="1" t="s">
        <v>19</v>
      </c>
      <c r="E928" s="1" t="s">
        <v>2419</v>
      </c>
      <c r="F928" s="1" t="s">
        <v>1798</v>
      </c>
      <c r="G928">
        <v>13.904</v>
      </c>
      <c r="H928">
        <v>2</v>
      </c>
      <c r="I928">
        <v>0.2</v>
      </c>
      <c r="J928">
        <v>5.2140000000000004</v>
      </c>
      <c r="K928" t="str">
        <f>INDEX(product!B:B,MATCH('TABELA TOTAL'!$F1662,product!A:A,0))</f>
        <v>Office Supplies</v>
      </c>
      <c r="L928" t="str">
        <f>INDEX(product!C:C,MATCH(F928,product!A:A,))</f>
        <v>Binders</v>
      </c>
      <c r="M928" t="str">
        <f>INDEX(product!D:D,MATCH(F928,product!A:A,))</f>
        <v>Cardinal Slant-D Ring Binders</v>
      </c>
    </row>
    <row r="929" spans="1:13" x14ac:dyDescent="0.25">
      <c r="A929" s="1" t="s">
        <v>2466</v>
      </c>
      <c r="B929" s="2">
        <v>43038</v>
      </c>
      <c r="C929" s="2">
        <v>43044</v>
      </c>
      <c r="D929" s="1" t="s">
        <v>19</v>
      </c>
      <c r="E929" s="1" t="s">
        <v>2467</v>
      </c>
      <c r="F929" s="1" t="s">
        <v>2468</v>
      </c>
      <c r="G929">
        <v>43.86</v>
      </c>
      <c r="H929">
        <v>6</v>
      </c>
      <c r="I929">
        <v>0</v>
      </c>
      <c r="J929">
        <v>20.6142</v>
      </c>
      <c r="K929" t="str">
        <f>INDEX(product!B:B,MATCH('TABELA TOTAL'!$F1708,product!A:A,0))</f>
        <v>Office Supplies</v>
      </c>
      <c r="L929" t="str">
        <f>INDEX(product!C:C,MATCH(F929,product!A:A,))</f>
        <v>Labels</v>
      </c>
      <c r="M929" t="str">
        <f>INDEX(product!D:D,MATCH(F929,product!A:A,))</f>
        <v>Avery 500</v>
      </c>
    </row>
    <row r="930" spans="1:13" x14ac:dyDescent="0.25">
      <c r="A930" s="1" t="s">
        <v>2466</v>
      </c>
      <c r="B930" s="2">
        <v>43038</v>
      </c>
      <c r="C930" s="2">
        <v>43044</v>
      </c>
      <c r="D930" s="1" t="s">
        <v>19</v>
      </c>
      <c r="E930" s="1" t="s">
        <v>2467</v>
      </c>
      <c r="F930" s="1" t="s">
        <v>1955</v>
      </c>
      <c r="G930">
        <v>148.47999999999999</v>
      </c>
      <c r="H930">
        <v>2</v>
      </c>
      <c r="I930">
        <v>0.2</v>
      </c>
      <c r="J930">
        <v>16.704000000000001</v>
      </c>
      <c r="K930" t="str">
        <f>INDEX(product!B:B,MATCH('TABELA TOTAL'!$F1709,product!A:A,0))</f>
        <v>Office Supplies</v>
      </c>
      <c r="L930" t="str">
        <f>INDEX(product!C:C,MATCH(F930,product!A:A,))</f>
        <v>Phones</v>
      </c>
      <c r="M930" t="str">
        <f>INDEX(product!D:D,MATCH(F930,product!A:A,))</f>
        <v>Geemarc AmpliPOWER60</v>
      </c>
    </row>
    <row r="931" spans="1:13" x14ac:dyDescent="0.25">
      <c r="A931" s="1" t="s">
        <v>2466</v>
      </c>
      <c r="B931" s="2">
        <v>43038</v>
      </c>
      <c r="C931" s="2">
        <v>43044</v>
      </c>
      <c r="D931" s="1" t="s">
        <v>19</v>
      </c>
      <c r="E931" s="1" t="s">
        <v>2467</v>
      </c>
      <c r="F931" s="1" t="s">
        <v>2469</v>
      </c>
      <c r="G931">
        <v>7.42</v>
      </c>
      <c r="H931">
        <v>2</v>
      </c>
      <c r="I931">
        <v>0</v>
      </c>
      <c r="J931">
        <v>3.71</v>
      </c>
      <c r="K931" t="str">
        <f>INDEX(product!B:B,MATCH('TABELA TOTAL'!$F1710,product!A:A,0))</f>
        <v>Furniture</v>
      </c>
      <c r="L931" t="str">
        <f>INDEX(product!C:C,MATCH(F931,product!A:A,))</f>
        <v>Paper</v>
      </c>
      <c r="M931" t="str">
        <f>INDEX(product!D:D,MATCH(F931,product!A:A,))</f>
        <v>"While you Were Out" Message Book, One Form per Page</v>
      </c>
    </row>
    <row r="932" spans="1:13" x14ac:dyDescent="0.25">
      <c r="A932" s="1" t="s">
        <v>2466</v>
      </c>
      <c r="B932" s="2">
        <v>43038</v>
      </c>
      <c r="C932" s="2">
        <v>43044</v>
      </c>
      <c r="D932" s="1" t="s">
        <v>19</v>
      </c>
      <c r="E932" s="1" t="s">
        <v>2467</v>
      </c>
      <c r="F932" s="1" t="s">
        <v>114</v>
      </c>
      <c r="G932">
        <v>71.992000000000004</v>
      </c>
      <c r="H932">
        <v>1</v>
      </c>
      <c r="I932">
        <v>0.2</v>
      </c>
      <c r="J932">
        <v>-0.89990000000000003</v>
      </c>
      <c r="K932" t="str">
        <f>INDEX(product!B:B,MATCH('TABELA TOTAL'!$F1711,product!A:A,0))</f>
        <v>Office Supplies</v>
      </c>
      <c r="L932" t="str">
        <f>INDEX(product!C:C,MATCH(F932,product!A:A,))</f>
        <v>Chairs</v>
      </c>
      <c r="M932" t="str">
        <f>INDEX(product!D:D,MATCH(F932,product!A:A,))</f>
        <v>Global Leather Task Chair, Black</v>
      </c>
    </row>
    <row r="933" spans="1:13" x14ac:dyDescent="0.25">
      <c r="A933" s="1" t="s">
        <v>2466</v>
      </c>
      <c r="B933" s="2">
        <v>43038</v>
      </c>
      <c r="C933" s="2">
        <v>43044</v>
      </c>
      <c r="D933" s="1" t="s">
        <v>19</v>
      </c>
      <c r="E933" s="1" t="s">
        <v>2467</v>
      </c>
      <c r="F933" s="1" t="s">
        <v>376</v>
      </c>
      <c r="G933">
        <v>19.899999999999999</v>
      </c>
      <c r="H933">
        <v>5</v>
      </c>
      <c r="I933">
        <v>0</v>
      </c>
      <c r="J933">
        <v>6.5670000000000002</v>
      </c>
      <c r="K933" t="str">
        <f>INDEX(product!B:B,MATCH('TABELA TOTAL'!$F1712,product!A:A,0))</f>
        <v>Technology</v>
      </c>
      <c r="L933" t="str">
        <f>INDEX(product!C:C,MATCH(F933,product!A:A,))</f>
        <v>Art</v>
      </c>
      <c r="M933" t="str">
        <f>INDEX(product!D:D,MATCH(F933,product!A:A,))</f>
        <v>4009 Highlighters by Sanford</v>
      </c>
    </row>
    <row r="934" spans="1:13" x14ac:dyDescent="0.25">
      <c r="A934" s="1" t="s">
        <v>2466</v>
      </c>
      <c r="B934" s="2">
        <v>43038</v>
      </c>
      <c r="C934" s="2">
        <v>43044</v>
      </c>
      <c r="D934" s="1" t="s">
        <v>19</v>
      </c>
      <c r="E934" s="1" t="s">
        <v>2467</v>
      </c>
      <c r="F934" s="1" t="s">
        <v>346</v>
      </c>
      <c r="G934">
        <v>1702.12</v>
      </c>
      <c r="H934">
        <v>14</v>
      </c>
      <c r="I934">
        <v>0</v>
      </c>
      <c r="J934">
        <v>510.63600000000002</v>
      </c>
      <c r="K934" t="str">
        <f>INDEX(product!B:B,MATCH('TABELA TOTAL'!$F1713,product!A:A,0))</f>
        <v>Office Supplies</v>
      </c>
      <c r="L934" t="str">
        <f>INDEX(product!C:C,MATCH(F934,product!A:A,))</f>
        <v>Appliances</v>
      </c>
      <c r="M934" t="str">
        <f>INDEX(product!D:D,MATCH(F934,product!A:A,))</f>
        <v>Acco 7-Outlet Masterpiece Power Center, Wihtout Fax/Phone Line Protection</v>
      </c>
    </row>
    <row r="935" spans="1:13" x14ac:dyDescent="0.25">
      <c r="A935" s="1" t="s">
        <v>2498</v>
      </c>
      <c r="B935" s="2">
        <v>43038</v>
      </c>
      <c r="C935" s="2">
        <v>43042</v>
      </c>
      <c r="D935" s="1" t="s">
        <v>19</v>
      </c>
      <c r="E935" s="1" t="s">
        <v>2327</v>
      </c>
      <c r="F935" s="1" t="s">
        <v>2499</v>
      </c>
      <c r="G935">
        <v>20.736000000000001</v>
      </c>
      <c r="H935">
        <v>4</v>
      </c>
      <c r="I935">
        <v>0.2</v>
      </c>
      <c r="J935">
        <v>7.2576000000000001</v>
      </c>
      <c r="K935" t="str">
        <f>INDEX(product!B:B,MATCH('TABELA TOTAL'!$F1743,product!A:A,0))</f>
        <v>Office Supplies</v>
      </c>
      <c r="L935" t="str">
        <f>INDEX(product!C:C,MATCH(F935,product!A:A,))</f>
        <v>Paper</v>
      </c>
      <c r="M935" t="str">
        <f>INDEX(product!D:D,MATCH(F935,product!A:A,))</f>
        <v>Xerox 231</v>
      </c>
    </row>
    <row r="936" spans="1:13" x14ac:dyDescent="0.25">
      <c r="A936" s="1" t="s">
        <v>2498</v>
      </c>
      <c r="B936" s="2">
        <v>43038</v>
      </c>
      <c r="C936" s="2">
        <v>43042</v>
      </c>
      <c r="D936" s="1" t="s">
        <v>19</v>
      </c>
      <c r="E936" s="1" t="s">
        <v>2327</v>
      </c>
      <c r="F936" s="1" t="s">
        <v>2387</v>
      </c>
      <c r="G936">
        <v>7.1680000000000001</v>
      </c>
      <c r="H936">
        <v>2</v>
      </c>
      <c r="I936">
        <v>0.2</v>
      </c>
      <c r="J936">
        <v>0.98560000000000003</v>
      </c>
      <c r="K936" t="str">
        <f>INDEX(product!B:B,MATCH('TABELA TOTAL'!$F1744,product!A:A,0))</f>
        <v>Office Supplies</v>
      </c>
      <c r="L936" t="str">
        <f>INDEX(product!C:C,MATCH(F936,product!A:A,))</f>
        <v>Furnishings</v>
      </c>
      <c r="M936" t="str">
        <f>INDEX(product!D:D,MATCH(F936,product!A:A,))</f>
        <v>Stacking Tray, Side-Loading, Legal, Smoke</v>
      </c>
    </row>
    <row r="937" spans="1:13" x14ac:dyDescent="0.25">
      <c r="A937" s="1" t="s">
        <v>2498</v>
      </c>
      <c r="B937" s="2">
        <v>43038</v>
      </c>
      <c r="C937" s="2">
        <v>43042</v>
      </c>
      <c r="D937" s="1" t="s">
        <v>19</v>
      </c>
      <c r="E937" s="1" t="s">
        <v>2327</v>
      </c>
      <c r="F937" s="1" t="s">
        <v>1464</v>
      </c>
      <c r="G937">
        <v>11.167999999999999</v>
      </c>
      <c r="H937">
        <v>2</v>
      </c>
      <c r="I937">
        <v>0.2</v>
      </c>
      <c r="J937">
        <v>-2.5127999999999999</v>
      </c>
      <c r="K937" t="str">
        <f>INDEX(product!B:B,MATCH('TABELA TOTAL'!$F1745,product!A:A,0))</f>
        <v>Office Supplies</v>
      </c>
      <c r="L937" t="str">
        <f>INDEX(product!C:C,MATCH(F937,product!A:A,))</f>
        <v>Storage</v>
      </c>
      <c r="M937" t="str">
        <f>INDEX(product!D:D,MATCH(F937,product!A:A,))</f>
        <v>Eldon Shelf Savers Cubes and Bins</v>
      </c>
    </row>
    <row r="938" spans="1:13" x14ac:dyDescent="0.25">
      <c r="A938" s="1" t="s">
        <v>2498</v>
      </c>
      <c r="B938" s="2">
        <v>43038</v>
      </c>
      <c r="C938" s="2">
        <v>43042</v>
      </c>
      <c r="D938" s="1" t="s">
        <v>19</v>
      </c>
      <c r="E938" s="1" t="s">
        <v>2327</v>
      </c>
      <c r="F938" s="1" t="s">
        <v>1125</v>
      </c>
      <c r="G938">
        <v>442.4</v>
      </c>
      <c r="H938">
        <v>7</v>
      </c>
      <c r="I938">
        <v>0.2</v>
      </c>
      <c r="J938">
        <v>-55.3</v>
      </c>
      <c r="K938" t="str">
        <f>INDEX(product!B:B,MATCH('TABELA TOTAL'!$F1746,product!A:A,0))</f>
        <v>Office Supplies</v>
      </c>
      <c r="L938" t="str">
        <f>INDEX(product!C:C,MATCH(F938,product!A:A,))</f>
        <v>Accessories</v>
      </c>
      <c r="M938" t="str">
        <f>INDEX(product!D:D,MATCH(F938,product!A:A,))</f>
        <v>First Data FD10 PIN Pad</v>
      </c>
    </row>
    <row r="939" spans="1:13" x14ac:dyDescent="0.25">
      <c r="A939" s="1" t="s">
        <v>3028</v>
      </c>
      <c r="B939" s="2">
        <v>43038</v>
      </c>
      <c r="C939" s="2">
        <v>43041</v>
      </c>
      <c r="D939" s="1" t="s">
        <v>79</v>
      </c>
      <c r="E939" s="1" t="s">
        <v>3029</v>
      </c>
      <c r="F939" s="1" t="s">
        <v>2805</v>
      </c>
      <c r="G939">
        <v>97.567999999999998</v>
      </c>
      <c r="H939">
        <v>2</v>
      </c>
      <c r="I939">
        <v>0.2</v>
      </c>
      <c r="J939">
        <v>-6.0979999999999999</v>
      </c>
      <c r="K939" t="str">
        <f>INDEX(product!B:B,MATCH('TABELA TOTAL'!$F2281,product!A:A,0))</f>
        <v>Furniture</v>
      </c>
      <c r="L939" t="str">
        <f>INDEX(product!C:C,MATCH(F939,product!A:A,))</f>
        <v>Chairs</v>
      </c>
      <c r="M939" t="str">
        <f>INDEX(product!D:D,MATCH(F939,product!A:A,))</f>
        <v>Novimex Fabric Task Chair</v>
      </c>
    </row>
    <row r="940" spans="1:13" x14ac:dyDescent="0.25">
      <c r="A940" s="1" t="s">
        <v>3028</v>
      </c>
      <c r="B940" s="2">
        <v>43038</v>
      </c>
      <c r="C940" s="2">
        <v>43041</v>
      </c>
      <c r="D940" s="1" t="s">
        <v>79</v>
      </c>
      <c r="E940" s="1" t="s">
        <v>3029</v>
      </c>
      <c r="F940" s="1" t="s">
        <v>2155</v>
      </c>
      <c r="G940">
        <v>614.27200000000005</v>
      </c>
      <c r="H940">
        <v>8</v>
      </c>
      <c r="I940">
        <v>0.2</v>
      </c>
      <c r="J940">
        <v>-23.0352</v>
      </c>
      <c r="K940" t="str">
        <f>INDEX(product!B:B,MATCH('TABELA TOTAL'!$F2282,product!A:A,0))</f>
        <v>Office Supplies</v>
      </c>
      <c r="L940" t="str">
        <f>INDEX(product!C:C,MATCH(F940,product!A:A,))</f>
        <v>Chairs</v>
      </c>
      <c r="M940" t="str">
        <f>INDEX(product!D:D,MATCH(F940,product!A:A,))</f>
        <v>Global Super Steno Chair</v>
      </c>
    </row>
    <row r="941" spans="1:13" x14ac:dyDescent="0.25">
      <c r="A941" s="1" t="s">
        <v>3028</v>
      </c>
      <c r="B941" s="2">
        <v>43038</v>
      </c>
      <c r="C941" s="2">
        <v>43041</v>
      </c>
      <c r="D941" s="1" t="s">
        <v>79</v>
      </c>
      <c r="E941" s="1" t="s">
        <v>3029</v>
      </c>
      <c r="F941" s="1" t="s">
        <v>1912</v>
      </c>
      <c r="G941">
        <v>199.98</v>
      </c>
      <c r="H941">
        <v>2</v>
      </c>
      <c r="I941">
        <v>0</v>
      </c>
      <c r="J941">
        <v>37.996200000000002</v>
      </c>
      <c r="K941" t="str">
        <f>INDEX(product!B:B,MATCH('TABELA TOTAL'!$F2283,product!A:A,0))</f>
        <v>Office Supplies</v>
      </c>
      <c r="L941" t="str">
        <f>INDEX(product!C:C,MATCH(F941,product!A:A,))</f>
        <v>Bookcases</v>
      </c>
      <c r="M941" t="str">
        <f>INDEX(product!D:D,MATCH(F941,product!A:A,))</f>
        <v>Bestar Classic Bookcase</v>
      </c>
    </row>
    <row r="942" spans="1:13" x14ac:dyDescent="0.25">
      <c r="A942" s="1" t="s">
        <v>3958</v>
      </c>
      <c r="B942" s="2">
        <v>43038</v>
      </c>
      <c r="C942" s="2">
        <v>43038</v>
      </c>
      <c r="D942" s="1" t="s">
        <v>654</v>
      </c>
      <c r="E942" s="1" t="s">
        <v>1623</v>
      </c>
      <c r="F942" s="1" t="s">
        <v>1070</v>
      </c>
      <c r="G942">
        <v>16.192</v>
      </c>
      <c r="H942">
        <v>2</v>
      </c>
      <c r="I942">
        <v>0.6</v>
      </c>
      <c r="J942">
        <v>-8.5007999999999999</v>
      </c>
      <c r="K942" t="str">
        <f>INDEX(product!B:B,MATCH('TABELA TOTAL'!$F3439,product!A:A,0))</f>
        <v>Office Supplies</v>
      </c>
      <c r="L942" t="str">
        <f>INDEX(product!C:C,MATCH(F942,product!A:A,))</f>
        <v>Furnishings</v>
      </c>
      <c r="M942" t="str">
        <f>INDEX(product!D:D,MATCH(F942,product!A:A,))</f>
        <v>DAX Metal Frame, Desktop, Stepped-Edge</v>
      </c>
    </row>
    <row r="943" spans="1:13" x14ac:dyDescent="0.25">
      <c r="A943" s="1" t="s">
        <v>3958</v>
      </c>
      <c r="B943" s="2">
        <v>43038</v>
      </c>
      <c r="C943" s="2">
        <v>43038</v>
      </c>
      <c r="D943" s="1" t="s">
        <v>654</v>
      </c>
      <c r="E943" s="1" t="s">
        <v>1623</v>
      </c>
      <c r="F943" s="1" t="s">
        <v>733</v>
      </c>
      <c r="G943">
        <v>251.006</v>
      </c>
      <c r="H943">
        <v>2</v>
      </c>
      <c r="I943">
        <v>0.3</v>
      </c>
      <c r="J943">
        <v>-68.130200000000002</v>
      </c>
      <c r="K943" t="str">
        <f>INDEX(product!B:B,MATCH('TABELA TOTAL'!$F3440,product!A:A,0))</f>
        <v>Office Supplies</v>
      </c>
      <c r="L943" t="str">
        <f>INDEX(product!C:C,MATCH(F943,product!A:A,))</f>
        <v>Tables</v>
      </c>
      <c r="M943" t="str">
        <f>INDEX(product!D:D,MATCH(F943,product!A:A,))</f>
        <v>Bevis Round Conference Table Top, X-Base</v>
      </c>
    </row>
    <row r="944" spans="1:13" x14ac:dyDescent="0.25">
      <c r="A944" s="1" t="s">
        <v>3958</v>
      </c>
      <c r="B944" s="2">
        <v>43038</v>
      </c>
      <c r="C944" s="2">
        <v>43038</v>
      </c>
      <c r="D944" s="1" t="s">
        <v>654</v>
      </c>
      <c r="E944" s="1" t="s">
        <v>1623</v>
      </c>
      <c r="F944" s="1" t="s">
        <v>2206</v>
      </c>
      <c r="G944">
        <v>54.192</v>
      </c>
      <c r="H944">
        <v>6</v>
      </c>
      <c r="I944">
        <v>0.2</v>
      </c>
      <c r="J944">
        <v>4.0644</v>
      </c>
      <c r="K944" t="str">
        <f>INDEX(product!B:B,MATCH('TABELA TOTAL'!$F3441,product!A:A,0))</f>
        <v>Office Supplies</v>
      </c>
      <c r="L944" t="str">
        <f>INDEX(product!C:C,MATCH(F944,product!A:A,))</f>
        <v>Storage</v>
      </c>
      <c r="M944" t="str">
        <f>INDEX(product!D:D,MATCH(F944,product!A:A,))</f>
        <v>X-Rack File for Hanging Folders</v>
      </c>
    </row>
    <row r="945" spans="1:13" x14ac:dyDescent="0.25">
      <c r="A945" s="1" t="s">
        <v>4035</v>
      </c>
      <c r="B945" s="2">
        <v>43038</v>
      </c>
      <c r="C945" s="2">
        <v>43040</v>
      </c>
      <c r="D945" s="1" t="s">
        <v>79</v>
      </c>
      <c r="E945" s="1" t="s">
        <v>1222</v>
      </c>
      <c r="F945" s="1" t="s">
        <v>930</v>
      </c>
      <c r="G945">
        <v>105.98</v>
      </c>
      <c r="H945">
        <v>7</v>
      </c>
      <c r="I945">
        <v>0</v>
      </c>
      <c r="J945">
        <v>4.2392000000000003</v>
      </c>
      <c r="K945" t="str">
        <f>INDEX(product!B:B,MATCH('TABELA TOTAL'!$F3548,product!A:A,0))</f>
        <v>Office Supplies</v>
      </c>
      <c r="L945" t="str">
        <f>INDEX(product!C:C,MATCH(F945,product!A:A,))</f>
        <v>Storage</v>
      </c>
      <c r="M945" t="str">
        <f>INDEX(product!D:D,MATCH(F945,product!A:A,))</f>
        <v>Eldon Gobal File Keepers</v>
      </c>
    </row>
    <row r="946" spans="1:13" x14ac:dyDescent="0.25">
      <c r="A946" s="1" t="s">
        <v>4035</v>
      </c>
      <c r="B946" s="2">
        <v>43038</v>
      </c>
      <c r="C946" s="2">
        <v>43040</v>
      </c>
      <c r="D946" s="1" t="s">
        <v>79</v>
      </c>
      <c r="E946" s="1" t="s">
        <v>1222</v>
      </c>
      <c r="F946" s="1" t="s">
        <v>715</v>
      </c>
      <c r="G946">
        <v>35.06</v>
      </c>
      <c r="H946">
        <v>2</v>
      </c>
      <c r="I946">
        <v>0</v>
      </c>
      <c r="J946">
        <v>10.518000000000001</v>
      </c>
      <c r="K946" t="str">
        <f>INDEX(product!B:B,MATCH('TABELA TOTAL'!$F3549,product!A:A,0))</f>
        <v>Technology</v>
      </c>
      <c r="L946" t="str">
        <f>INDEX(product!C:C,MATCH(F946,product!A:A,))</f>
        <v>Supplies</v>
      </c>
      <c r="M946" t="str">
        <f>INDEX(product!D:D,MATCH(F946,product!A:A,))</f>
        <v>Acme 10" Easy Grip Assistive Scissors</v>
      </c>
    </row>
    <row r="947" spans="1:13" x14ac:dyDescent="0.25">
      <c r="A947" s="1" t="s">
        <v>4035</v>
      </c>
      <c r="B947" s="2">
        <v>43038</v>
      </c>
      <c r="C947" s="2">
        <v>43040</v>
      </c>
      <c r="D947" s="1" t="s">
        <v>79</v>
      </c>
      <c r="E947" s="1" t="s">
        <v>1222</v>
      </c>
      <c r="F947" s="1" t="s">
        <v>2957</v>
      </c>
      <c r="G947">
        <v>33.94</v>
      </c>
      <c r="H947">
        <v>1</v>
      </c>
      <c r="I947">
        <v>0</v>
      </c>
      <c r="J947">
        <v>9.1638000000000002</v>
      </c>
      <c r="K947" t="str">
        <f>INDEX(product!B:B,MATCH('TABELA TOTAL'!$F3550,product!A:A,0))</f>
        <v>Office Supplies</v>
      </c>
      <c r="L947" t="str">
        <f>INDEX(product!C:C,MATCH(F947,product!A:A,))</f>
        <v>Chairs</v>
      </c>
      <c r="M947" t="str">
        <f>INDEX(product!D:D,MATCH(F947,product!A:A,))</f>
        <v>Metal Folding Chairs, Beige, 4/Carton</v>
      </c>
    </row>
    <row r="948" spans="1:13" x14ac:dyDescent="0.25">
      <c r="A948" s="1" t="s">
        <v>4035</v>
      </c>
      <c r="B948" s="2">
        <v>43038</v>
      </c>
      <c r="C948" s="2">
        <v>43040</v>
      </c>
      <c r="D948" s="1" t="s">
        <v>79</v>
      </c>
      <c r="E948" s="1" t="s">
        <v>1222</v>
      </c>
      <c r="F948" s="1" t="s">
        <v>4036</v>
      </c>
      <c r="G948">
        <v>30</v>
      </c>
      <c r="H948">
        <v>8</v>
      </c>
      <c r="I948">
        <v>0</v>
      </c>
      <c r="J948">
        <v>14.4</v>
      </c>
      <c r="K948" t="str">
        <f>INDEX(product!B:B,MATCH('TABELA TOTAL'!$F3551,product!A:A,0))</f>
        <v>Furniture</v>
      </c>
      <c r="L948" t="str">
        <f>INDEX(product!C:C,MATCH(F948,product!A:A,))</f>
        <v>Labels</v>
      </c>
      <c r="M948" t="str">
        <f>INDEX(product!D:D,MATCH(F948,product!A:A,))</f>
        <v>Smead Alpha-Z Color-Coded Name Labels First Letter Starter Set</v>
      </c>
    </row>
    <row r="949" spans="1:13" x14ac:dyDescent="0.25">
      <c r="A949" s="1" t="s">
        <v>1482</v>
      </c>
      <c r="B949" s="2">
        <v>43037</v>
      </c>
      <c r="C949" s="2">
        <v>43039</v>
      </c>
      <c r="D949" s="1" t="s">
        <v>11</v>
      </c>
      <c r="E949" s="1" t="s">
        <v>1483</v>
      </c>
      <c r="F949" s="1" t="s">
        <v>1484</v>
      </c>
      <c r="G949">
        <v>46.96</v>
      </c>
      <c r="H949">
        <v>8</v>
      </c>
      <c r="I949">
        <v>0</v>
      </c>
      <c r="J949">
        <v>22.540800000000001</v>
      </c>
      <c r="K949" t="str">
        <f>INDEX(product!B:B,MATCH('TABELA TOTAL'!$F900,product!A:A,0))</f>
        <v>Office Supplies</v>
      </c>
      <c r="L949" t="str">
        <f>INDEX(product!C:C,MATCH(F949,product!A:A,))</f>
        <v>Paper</v>
      </c>
      <c r="M949" t="str">
        <f>INDEX(product!D:D,MATCH(F949,product!A:A,))</f>
        <v>Things To Do Today Pad</v>
      </c>
    </row>
    <row r="950" spans="1:13" x14ac:dyDescent="0.25">
      <c r="A950" s="1" t="s">
        <v>4512</v>
      </c>
      <c r="B950" s="2">
        <v>43036</v>
      </c>
      <c r="C950" s="2">
        <v>43041</v>
      </c>
      <c r="D950" s="1" t="s">
        <v>11</v>
      </c>
      <c r="E950" s="1" t="s">
        <v>3254</v>
      </c>
      <c r="F950" s="1" t="s">
        <v>503</v>
      </c>
      <c r="G950">
        <v>47.98</v>
      </c>
      <c r="H950">
        <v>2</v>
      </c>
      <c r="I950">
        <v>0</v>
      </c>
      <c r="J950">
        <v>23.99</v>
      </c>
      <c r="K950" t="str">
        <f>INDEX(product!B:B,MATCH('TABELA TOTAL'!$F4261,product!A:A,0))</f>
        <v>Office Supplies</v>
      </c>
      <c r="L950" t="str">
        <f>INDEX(product!C:C,MATCH(F950,product!A:A,))</f>
        <v>Envelopes</v>
      </c>
      <c r="M950" t="str">
        <f>INDEX(product!D:D,MATCH(F950,product!A:A,))</f>
        <v>Recycled Interoffice Envelopes with String and Button Closure, 10 x 13</v>
      </c>
    </row>
    <row r="951" spans="1:13" x14ac:dyDescent="0.25">
      <c r="A951" s="1" t="s">
        <v>5813</v>
      </c>
      <c r="B951" s="2">
        <v>43036</v>
      </c>
      <c r="C951" s="2">
        <v>43040</v>
      </c>
      <c r="D951" s="1" t="s">
        <v>11</v>
      </c>
      <c r="E951" s="1" t="s">
        <v>730</v>
      </c>
      <c r="F951" s="1" t="s">
        <v>107</v>
      </c>
      <c r="G951">
        <v>24</v>
      </c>
      <c r="H951">
        <v>2</v>
      </c>
      <c r="I951">
        <v>0.2</v>
      </c>
      <c r="J951">
        <v>-2.7</v>
      </c>
      <c r="K951" t="str">
        <f>INDEX(product!B:B,MATCH('TABELA TOTAL'!$F6496,product!A:A,0))</f>
        <v>Office Supplies</v>
      </c>
      <c r="L951" t="str">
        <f>INDEX(product!C:C,MATCH(F951,product!A:A,))</f>
        <v>Accessories</v>
      </c>
      <c r="M951" t="str">
        <f>INDEX(product!D:D,MATCH(F951,product!A:A,))</f>
        <v>Imation 8gb Micro Traveldrive Usb 2.0 Flash Drive</v>
      </c>
    </row>
    <row r="952" spans="1:13" x14ac:dyDescent="0.25">
      <c r="A952" s="1" t="s">
        <v>5813</v>
      </c>
      <c r="B952" s="2">
        <v>43036</v>
      </c>
      <c r="C952" s="2">
        <v>43040</v>
      </c>
      <c r="D952" s="1" t="s">
        <v>11</v>
      </c>
      <c r="E952" s="1" t="s">
        <v>730</v>
      </c>
      <c r="F952" s="1" t="s">
        <v>580</v>
      </c>
      <c r="G952">
        <v>15.552</v>
      </c>
      <c r="H952">
        <v>3</v>
      </c>
      <c r="I952">
        <v>0.2</v>
      </c>
      <c r="J952">
        <v>5.4432</v>
      </c>
      <c r="K952" t="str">
        <f>INDEX(product!B:B,MATCH('TABELA TOTAL'!$F6497,product!A:A,0))</f>
        <v>Office Supplies</v>
      </c>
      <c r="L952" t="str">
        <f>INDEX(product!C:C,MATCH(F952,product!A:A,))</f>
        <v>Paper</v>
      </c>
      <c r="M952" t="str">
        <f>INDEX(product!D:D,MATCH(F952,product!A:A,))</f>
        <v>Xerox 21</v>
      </c>
    </row>
    <row r="953" spans="1:13" x14ac:dyDescent="0.25">
      <c r="A953" s="1" t="s">
        <v>5813</v>
      </c>
      <c r="B953" s="2">
        <v>43036</v>
      </c>
      <c r="C953" s="2">
        <v>43040</v>
      </c>
      <c r="D953" s="1" t="s">
        <v>11</v>
      </c>
      <c r="E953" s="1" t="s">
        <v>730</v>
      </c>
      <c r="F953" s="1" t="s">
        <v>2078</v>
      </c>
      <c r="G953">
        <v>26.175999999999998</v>
      </c>
      <c r="H953">
        <v>2</v>
      </c>
      <c r="I953">
        <v>0.2</v>
      </c>
      <c r="J953">
        <v>-3.2719999999999998</v>
      </c>
      <c r="K953" t="str">
        <f>INDEX(product!B:B,MATCH('TABELA TOTAL'!$F6498,product!A:A,0))</f>
        <v>Office Supplies</v>
      </c>
      <c r="L953" t="str">
        <f>INDEX(product!C:C,MATCH(F953,product!A:A,))</f>
        <v>Accessories</v>
      </c>
      <c r="M953" t="str">
        <f>INDEX(product!D:D,MATCH(F953,product!A:A,))</f>
        <v>Logitech Desktop MK120 Mouse and keyboard Combo</v>
      </c>
    </row>
    <row r="954" spans="1:13" x14ac:dyDescent="0.25">
      <c r="A954" s="1" t="s">
        <v>6440</v>
      </c>
      <c r="B954" s="2">
        <v>43036</v>
      </c>
      <c r="C954" s="2">
        <v>43038</v>
      </c>
      <c r="D954" s="1" t="s">
        <v>11</v>
      </c>
      <c r="E954" s="1" t="s">
        <v>218</v>
      </c>
      <c r="F954" s="1" t="s">
        <v>3405</v>
      </c>
      <c r="G954">
        <v>77.951999999999998</v>
      </c>
      <c r="H954">
        <v>3</v>
      </c>
      <c r="I954">
        <v>0.2</v>
      </c>
      <c r="J954">
        <v>15.590400000000001</v>
      </c>
      <c r="K954" t="str">
        <f>INDEX(product!B:B,MATCH('TABELA TOTAL'!$F7713,product!A:A,0))</f>
        <v>Office Supplies</v>
      </c>
      <c r="L954" t="str">
        <f>INDEX(product!C:C,MATCH(F954,product!A:A,))</f>
        <v>Furnishings</v>
      </c>
      <c r="M954" t="str">
        <f>INDEX(product!D:D,MATCH(F954,product!A:A,))</f>
        <v>Computer Room Manger, 14"</v>
      </c>
    </row>
    <row r="955" spans="1:13" x14ac:dyDescent="0.25">
      <c r="A955" s="1" t="s">
        <v>6440</v>
      </c>
      <c r="B955" s="2">
        <v>43036</v>
      </c>
      <c r="C955" s="2">
        <v>43038</v>
      </c>
      <c r="D955" s="1" t="s">
        <v>11</v>
      </c>
      <c r="E955" s="1" t="s">
        <v>218</v>
      </c>
      <c r="F955" s="1" t="s">
        <v>411</v>
      </c>
      <c r="G955">
        <v>147.184</v>
      </c>
      <c r="H955">
        <v>2</v>
      </c>
      <c r="I955">
        <v>0.2</v>
      </c>
      <c r="J955">
        <v>-29.436800000000002</v>
      </c>
      <c r="K955" t="str">
        <f>INDEX(product!B:B,MATCH('TABELA TOTAL'!$F7714,product!A:A,0))</f>
        <v>Office Supplies</v>
      </c>
      <c r="L955" t="str">
        <f>INDEX(product!C:C,MATCH(F955,product!A:A,))</f>
        <v>Storage</v>
      </c>
      <c r="M955" t="str">
        <f>INDEX(product!D:D,MATCH(F955,product!A:A,))</f>
        <v>Gould Plastics 18-Pocket Panel Bin, 34w x 5-1/4d x 20-1/2h</v>
      </c>
    </row>
    <row r="956" spans="1:13" x14ac:dyDescent="0.25">
      <c r="A956" s="1" t="s">
        <v>6440</v>
      </c>
      <c r="B956" s="2">
        <v>43036</v>
      </c>
      <c r="C956" s="2">
        <v>43038</v>
      </c>
      <c r="D956" s="1" t="s">
        <v>11</v>
      </c>
      <c r="E956" s="1" t="s">
        <v>218</v>
      </c>
      <c r="F956" s="1" t="s">
        <v>5773</v>
      </c>
      <c r="G956">
        <v>47.951999999999998</v>
      </c>
      <c r="H956">
        <v>3</v>
      </c>
      <c r="I956">
        <v>0.2</v>
      </c>
      <c r="J956">
        <v>16.183800000000002</v>
      </c>
      <c r="K956" t="str">
        <f>INDEX(product!B:B,MATCH('TABELA TOTAL'!$F7715,product!A:A,0))</f>
        <v>Office Supplies</v>
      </c>
      <c r="L956" t="str">
        <f>INDEX(product!C:C,MATCH(F956,product!A:A,))</f>
        <v>Paper</v>
      </c>
      <c r="M956" t="str">
        <f>INDEX(product!D:D,MATCH(F956,product!A:A,))</f>
        <v>Xerox 1936</v>
      </c>
    </row>
    <row r="957" spans="1:13" x14ac:dyDescent="0.25">
      <c r="A957" s="1" t="s">
        <v>7092</v>
      </c>
      <c r="B957" s="2">
        <v>43036</v>
      </c>
      <c r="C957" s="2">
        <v>43040</v>
      </c>
      <c r="D957" s="1" t="s">
        <v>19</v>
      </c>
      <c r="E957" s="1" t="s">
        <v>864</v>
      </c>
      <c r="F957" s="1" t="s">
        <v>312</v>
      </c>
      <c r="G957">
        <v>21.93</v>
      </c>
      <c r="H957">
        <v>3</v>
      </c>
      <c r="I957">
        <v>0</v>
      </c>
      <c r="J957">
        <v>10.3071</v>
      </c>
      <c r="K957" t="str">
        <f>INDEX(product!B:B,MATCH('TABELA TOTAL'!$F8911,product!A:A,0))</f>
        <v>Technology</v>
      </c>
      <c r="L957" t="str">
        <f>INDEX(product!C:C,MATCH(F957,product!A:A,))</f>
        <v>Labels</v>
      </c>
      <c r="M957" t="str">
        <f>INDEX(product!D:D,MATCH(F957,product!A:A,))</f>
        <v>Avery 519</v>
      </c>
    </row>
    <row r="958" spans="1:13" x14ac:dyDescent="0.25">
      <c r="A958" s="1" t="s">
        <v>3842</v>
      </c>
      <c r="B958" s="2">
        <v>43035</v>
      </c>
      <c r="C958" s="2">
        <v>43038</v>
      </c>
      <c r="D958" s="1" t="s">
        <v>11</v>
      </c>
      <c r="E958" s="1" t="s">
        <v>76</v>
      </c>
      <c r="F958" s="1" t="s">
        <v>850</v>
      </c>
      <c r="G958">
        <v>7.056</v>
      </c>
      <c r="H958">
        <v>3</v>
      </c>
      <c r="I958">
        <v>0.2</v>
      </c>
      <c r="J958">
        <v>2.2050000000000001</v>
      </c>
      <c r="K958" t="str">
        <f>INDEX(product!B:B,MATCH('TABELA TOTAL'!$F3254,product!A:A,0))</f>
        <v>Office Supplies</v>
      </c>
      <c r="L958" t="str">
        <f>INDEX(product!C:C,MATCH(F958,product!A:A,))</f>
        <v>Art</v>
      </c>
      <c r="M958" t="str">
        <f>INDEX(product!D:D,MATCH(F958,product!A:A,))</f>
        <v>Prang Colored Pencils</v>
      </c>
    </row>
    <row r="959" spans="1:13" x14ac:dyDescent="0.25">
      <c r="A959" s="1" t="s">
        <v>3842</v>
      </c>
      <c r="B959" s="2">
        <v>43035</v>
      </c>
      <c r="C959" s="2">
        <v>43038</v>
      </c>
      <c r="D959" s="1" t="s">
        <v>11</v>
      </c>
      <c r="E959" s="1" t="s">
        <v>76</v>
      </c>
      <c r="F959" s="1" t="s">
        <v>2897</v>
      </c>
      <c r="G959">
        <v>27.184000000000001</v>
      </c>
      <c r="H959">
        <v>2</v>
      </c>
      <c r="I959">
        <v>0.2</v>
      </c>
      <c r="J959">
        <v>2.0388000000000002</v>
      </c>
      <c r="K959" t="str">
        <f>INDEX(product!B:B,MATCH('TABELA TOTAL'!$F3255,product!A:A,0))</f>
        <v>Technology</v>
      </c>
      <c r="L959" t="str">
        <f>INDEX(product!C:C,MATCH(F959,product!A:A,))</f>
        <v>Phones</v>
      </c>
      <c r="M959" t="str">
        <f>INDEX(product!D:D,MATCH(F959,product!A:A,))</f>
        <v>Spigen Samsung Galaxy S5 Case Wallet</v>
      </c>
    </row>
    <row r="960" spans="1:13" x14ac:dyDescent="0.25">
      <c r="A960" s="1" t="s">
        <v>4355</v>
      </c>
      <c r="B960" s="2">
        <v>43035</v>
      </c>
      <c r="C960" s="2">
        <v>43036</v>
      </c>
      <c r="D960" s="1" t="s">
        <v>79</v>
      </c>
      <c r="E960" s="1" t="s">
        <v>3963</v>
      </c>
      <c r="F960" s="1" t="s">
        <v>2776</v>
      </c>
      <c r="G960">
        <v>556.66499999999996</v>
      </c>
      <c r="H960">
        <v>5</v>
      </c>
      <c r="I960">
        <v>0.15</v>
      </c>
      <c r="J960">
        <v>6.5490000000000004</v>
      </c>
      <c r="K960" t="str">
        <f>INDEX(product!B:B,MATCH('TABELA TOTAL'!$F4025,product!A:A,0))</f>
        <v>Office Supplies</v>
      </c>
      <c r="L960" t="str">
        <f>INDEX(product!C:C,MATCH(F960,product!A:A,))</f>
        <v>Bookcases</v>
      </c>
      <c r="M960" t="str">
        <f>INDEX(product!D:D,MATCH(F960,product!A:A,))</f>
        <v>O'Sullivan Elevations Bookcase, Cherry Finish</v>
      </c>
    </row>
    <row r="961" spans="1:13" x14ac:dyDescent="0.25">
      <c r="A961" s="1" t="s">
        <v>4355</v>
      </c>
      <c r="B961" s="2">
        <v>43035</v>
      </c>
      <c r="C961" s="2">
        <v>43036</v>
      </c>
      <c r="D961" s="1" t="s">
        <v>79</v>
      </c>
      <c r="E961" s="1" t="s">
        <v>3963</v>
      </c>
      <c r="F961" s="1" t="s">
        <v>4356</v>
      </c>
      <c r="G961">
        <v>95.84</v>
      </c>
      <c r="H961">
        <v>4</v>
      </c>
      <c r="I961">
        <v>0.2</v>
      </c>
      <c r="J961">
        <v>34.741999999999997</v>
      </c>
      <c r="K961" t="str">
        <f>INDEX(product!B:B,MATCH('TABELA TOTAL'!$F4026,product!A:A,0))</f>
        <v>Office Supplies</v>
      </c>
      <c r="L961" t="str">
        <f>INDEX(product!C:C,MATCH(F961,product!A:A,))</f>
        <v>Phones</v>
      </c>
      <c r="M961" t="str">
        <f>INDEX(product!D:D,MATCH(F961,product!A:A,))</f>
        <v>Jackery Bar Premium Fast-charging Portable Charger</v>
      </c>
    </row>
    <row r="962" spans="1:13" x14ac:dyDescent="0.25">
      <c r="A962" s="1" t="s">
        <v>5370</v>
      </c>
      <c r="B962" s="2">
        <v>43035</v>
      </c>
      <c r="C962" s="2">
        <v>43042</v>
      </c>
      <c r="D962" s="1" t="s">
        <v>19</v>
      </c>
      <c r="E962" s="1" t="s">
        <v>279</v>
      </c>
      <c r="F962" s="1" t="s">
        <v>4563</v>
      </c>
      <c r="G962">
        <v>15.84</v>
      </c>
      <c r="H962">
        <v>2</v>
      </c>
      <c r="I962">
        <v>0.2</v>
      </c>
      <c r="J962">
        <v>5.5439999999999996</v>
      </c>
      <c r="K962" t="str">
        <f>INDEX(product!B:B,MATCH('TABELA TOTAL'!$F5674,product!A:A,0))</f>
        <v>Technology</v>
      </c>
      <c r="L962" t="str">
        <f>INDEX(product!C:C,MATCH(F962,product!A:A,))</f>
        <v>Envelopes</v>
      </c>
      <c r="M962" t="str">
        <f>INDEX(product!D:D,MATCH(F962,product!A:A,))</f>
        <v>#6 3/4 Gummed Flap White Envelopes</v>
      </c>
    </row>
    <row r="963" spans="1:13" x14ac:dyDescent="0.25">
      <c r="A963" s="1" t="s">
        <v>5370</v>
      </c>
      <c r="B963" s="2">
        <v>43035</v>
      </c>
      <c r="C963" s="2">
        <v>43042</v>
      </c>
      <c r="D963" s="1" t="s">
        <v>19</v>
      </c>
      <c r="E963" s="1" t="s">
        <v>279</v>
      </c>
      <c r="F963" s="1" t="s">
        <v>1063</v>
      </c>
      <c r="G963">
        <v>8.4480000000000004</v>
      </c>
      <c r="H963">
        <v>2</v>
      </c>
      <c r="I963">
        <v>0.2</v>
      </c>
      <c r="J963">
        <v>2.64</v>
      </c>
      <c r="K963" t="str">
        <f>INDEX(product!B:B,MATCH('TABELA TOTAL'!$F5675,product!A:A,0))</f>
        <v>Technology</v>
      </c>
      <c r="L963" t="str">
        <f>INDEX(product!C:C,MATCH(F963,product!A:A,))</f>
        <v>Paper</v>
      </c>
      <c r="M963" t="str">
        <f>INDEX(product!D:D,MATCH(F963,product!A:A,))</f>
        <v>Xerox 1972</v>
      </c>
    </row>
    <row r="964" spans="1:13" x14ac:dyDescent="0.25">
      <c r="A964" s="1" t="s">
        <v>6396</v>
      </c>
      <c r="B964" s="2">
        <v>43035</v>
      </c>
      <c r="C964" s="2">
        <v>43037</v>
      </c>
      <c r="D964" s="1" t="s">
        <v>79</v>
      </c>
      <c r="E964" s="1" t="s">
        <v>2274</v>
      </c>
      <c r="F964" s="1" t="s">
        <v>30</v>
      </c>
      <c r="G964">
        <v>189.57599999999999</v>
      </c>
      <c r="H964">
        <v>1</v>
      </c>
      <c r="I964">
        <v>0.2</v>
      </c>
      <c r="J964">
        <v>9.4787999999999997</v>
      </c>
      <c r="K964" t="str">
        <f>INDEX(product!B:B,MATCH('TABELA TOTAL'!$F7620,product!A:A,0))</f>
        <v>Office Supplies</v>
      </c>
      <c r="L964" t="str">
        <f>INDEX(product!C:C,MATCH(F964,product!A:A,))</f>
        <v>Tables</v>
      </c>
      <c r="M964" t="str">
        <f>INDEX(product!D:D,MATCH(F964,product!A:A,))</f>
        <v>Chromcraft Rectangular Conference Tables</v>
      </c>
    </row>
    <row r="965" spans="1:13" x14ac:dyDescent="0.25">
      <c r="A965" s="1" t="s">
        <v>6396</v>
      </c>
      <c r="B965" s="2">
        <v>43035</v>
      </c>
      <c r="C965" s="2">
        <v>43037</v>
      </c>
      <c r="D965" s="1" t="s">
        <v>79</v>
      </c>
      <c r="E965" s="1" t="s">
        <v>2274</v>
      </c>
      <c r="F965" s="1" t="s">
        <v>5461</v>
      </c>
      <c r="G965">
        <v>71.959999999999994</v>
      </c>
      <c r="H965">
        <v>5</v>
      </c>
      <c r="I965">
        <v>0.2</v>
      </c>
      <c r="J965">
        <v>7.1959999999999997</v>
      </c>
      <c r="K965" t="str">
        <f>INDEX(product!B:B,MATCH('TABELA TOTAL'!$F7621,product!A:A,0))</f>
        <v>Technology</v>
      </c>
      <c r="L965" t="str">
        <f>INDEX(product!C:C,MATCH(F965,product!A:A,))</f>
        <v>Phones</v>
      </c>
      <c r="M965" t="str">
        <f>INDEX(product!D:D,MATCH(F965,product!A:A,))</f>
        <v>Griffin GC17055 Auxiliary Audio Cable</v>
      </c>
    </row>
    <row r="966" spans="1:13" x14ac:dyDescent="0.25">
      <c r="A966" s="1" t="s">
        <v>6850</v>
      </c>
      <c r="B966" s="2">
        <v>43035</v>
      </c>
      <c r="C966" s="2">
        <v>43040</v>
      </c>
      <c r="D966" s="1" t="s">
        <v>19</v>
      </c>
      <c r="E966" s="1" t="s">
        <v>297</v>
      </c>
      <c r="F966" s="1" t="s">
        <v>4092</v>
      </c>
      <c r="G966">
        <v>44.783999999999999</v>
      </c>
      <c r="H966">
        <v>1</v>
      </c>
      <c r="I966">
        <v>0.2</v>
      </c>
      <c r="J966">
        <v>16.234200000000001</v>
      </c>
      <c r="K966" t="str">
        <f>INDEX(product!B:B,MATCH('TABELA TOTAL'!$F8478,product!A:A,0))</f>
        <v>Office Supplies</v>
      </c>
      <c r="L966" t="str">
        <f>INDEX(product!C:C,MATCH(F966,product!A:A,))</f>
        <v>Paper</v>
      </c>
      <c r="M966" t="str">
        <f>INDEX(product!D:D,MATCH(F966,product!A:A,))</f>
        <v>Xerox 1882</v>
      </c>
    </row>
    <row r="967" spans="1:13" x14ac:dyDescent="0.25">
      <c r="A967" s="1" t="s">
        <v>7275</v>
      </c>
      <c r="B967" s="2">
        <v>43035</v>
      </c>
      <c r="C967" s="2">
        <v>43041</v>
      </c>
      <c r="D967" s="1" t="s">
        <v>19</v>
      </c>
      <c r="E967" s="1" t="s">
        <v>1059</v>
      </c>
      <c r="F967" s="1" t="s">
        <v>1884</v>
      </c>
      <c r="G967">
        <v>56.783999999999999</v>
      </c>
      <c r="H967">
        <v>7</v>
      </c>
      <c r="I967">
        <v>0.2</v>
      </c>
      <c r="J967">
        <v>20.584199999999999</v>
      </c>
      <c r="K967" t="str">
        <f>INDEX(product!B:B,MATCH('TABELA TOTAL'!$F9241,product!A:A,0))</f>
        <v>Office Supplies</v>
      </c>
      <c r="L967" t="str">
        <f>INDEX(product!C:C,MATCH(F967,product!A:A,))</f>
        <v>Paper</v>
      </c>
      <c r="M967" t="str">
        <f>INDEX(product!D:D,MATCH(F967,product!A:A,))</f>
        <v>Easy-staple paper</v>
      </c>
    </row>
    <row r="968" spans="1:13" x14ac:dyDescent="0.25">
      <c r="A968" s="1" t="s">
        <v>7275</v>
      </c>
      <c r="B968" s="2">
        <v>43035</v>
      </c>
      <c r="C968" s="2">
        <v>43041</v>
      </c>
      <c r="D968" s="1" t="s">
        <v>19</v>
      </c>
      <c r="E968" s="1" t="s">
        <v>1059</v>
      </c>
      <c r="F968" s="1" t="s">
        <v>1699</v>
      </c>
      <c r="G968">
        <v>5.6070000000000002</v>
      </c>
      <c r="H968">
        <v>3</v>
      </c>
      <c r="I968">
        <v>0.7</v>
      </c>
      <c r="J968">
        <v>-3.9249000000000001</v>
      </c>
      <c r="K968" t="str">
        <f>INDEX(product!B:B,MATCH('TABELA TOTAL'!$F9242,product!A:A,0))</f>
        <v>Technology</v>
      </c>
      <c r="L968" t="str">
        <f>INDEX(product!C:C,MATCH(F968,product!A:A,))</f>
        <v>Binders</v>
      </c>
      <c r="M968" t="str">
        <f>INDEX(product!D:D,MATCH(F968,product!A:A,))</f>
        <v>Avery Hole Reinforcements</v>
      </c>
    </row>
    <row r="969" spans="1:13" x14ac:dyDescent="0.25">
      <c r="A969" s="1" t="s">
        <v>7275</v>
      </c>
      <c r="B969" s="2">
        <v>43035</v>
      </c>
      <c r="C969" s="2">
        <v>43041</v>
      </c>
      <c r="D969" s="1" t="s">
        <v>19</v>
      </c>
      <c r="E969" s="1" t="s">
        <v>1059</v>
      </c>
      <c r="F969" s="1" t="s">
        <v>897</v>
      </c>
      <c r="G969">
        <v>6.5759999999999996</v>
      </c>
      <c r="H969">
        <v>3</v>
      </c>
      <c r="I969">
        <v>0.2</v>
      </c>
      <c r="J969">
        <v>0.57540000000000002</v>
      </c>
      <c r="K969" t="str">
        <f>INDEX(product!B:B,MATCH('TABELA TOTAL'!$F9243,product!A:A,0))</f>
        <v>Office Supplies</v>
      </c>
      <c r="L969" t="str">
        <f>INDEX(product!C:C,MATCH(F969,product!A:A,))</f>
        <v>Art</v>
      </c>
      <c r="M969" t="str">
        <f>INDEX(product!D:D,MATCH(F969,product!A:A,))</f>
        <v>Rogers Handheld Barrel Pencil Sharpener</v>
      </c>
    </row>
    <row r="970" spans="1:13" x14ac:dyDescent="0.25">
      <c r="A970" s="1" t="s">
        <v>176</v>
      </c>
      <c r="B970" s="2">
        <v>43034</v>
      </c>
      <c r="C970" s="2">
        <v>43041</v>
      </c>
      <c r="D970" s="1" t="s">
        <v>19</v>
      </c>
      <c r="E970" s="1" t="s">
        <v>177</v>
      </c>
      <c r="F970" s="1" t="s">
        <v>178</v>
      </c>
      <c r="G970">
        <v>19.989999999999998</v>
      </c>
      <c r="H970">
        <v>1</v>
      </c>
      <c r="I970">
        <v>0</v>
      </c>
      <c r="J970">
        <v>6.7965999999999998</v>
      </c>
      <c r="K970" t="str">
        <f>INDEX(product!B:B,MATCH('TABELA TOTAL'!$F88,product!A:A,0))</f>
        <v>Office Supplies</v>
      </c>
      <c r="L970" t="str">
        <f>INDEX(product!C:C,MATCH(F970,product!A:A,))</f>
        <v>Accessories</v>
      </c>
      <c r="M970" t="str">
        <f>INDEX(product!D:D,MATCH(F970,product!A:A,))</f>
        <v>Logitech LS21 Speaker System - PC Multimedia - 2.1-CH - Wired</v>
      </c>
    </row>
    <row r="971" spans="1:13" x14ac:dyDescent="0.25">
      <c r="A971" s="1" t="s">
        <v>176</v>
      </c>
      <c r="B971" s="2">
        <v>43034</v>
      </c>
      <c r="C971" s="2">
        <v>43041</v>
      </c>
      <c r="D971" s="1" t="s">
        <v>19</v>
      </c>
      <c r="E971" s="1" t="s">
        <v>177</v>
      </c>
      <c r="F971" s="1" t="s">
        <v>179</v>
      </c>
      <c r="G971">
        <v>6.16</v>
      </c>
      <c r="H971">
        <v>2</v>
      </c>
      <c r="I971">
        <v>0</v>
      </c>
      <c r="J971">
        <v>2.9567999999999999</v>
      </c>
      <c r="K971" t="str">
        <f>INDEX(product!B:B,MATCH('TABELA TOTAL'!$F89,product!A:A,0))</f>
        <v>Furniture</v>
      </c>
      <c r="L971" t="str">
        <f>INDEX(product!C:C,MATCH(F971,product!A:A,))</f>
        <v>Labels</v>
      </c>
      <c r="M971" t="str">
        <f>INDEX(product!D:D,MATCH(F971,product!A:A,))</f>
        <v>Avery 511</v>
      </c>
    </row>
    <row r="972" spans="1:13" x14ac:dyDescent="0.25">
      <c r="A972" s="1" t="s">
        <v>5892</v>
      </c>
      <c r="B972" s="2">
        <v>43034</v>
      </c>
      <c r="C972" s="2">
        <v>43040</v>
      </c>
      <c r="D972" s="1" t="s">
        <v>19</v>
      </c>
      <c r="E972" s="1" t="s">
        <v>985</v>
      </c>
      <c r="F972" s="1" t="s">
        <v>1508</v>
      </c>
      <c r="G972">
        <v>356.85</v>
      </c>
      <c r="H972">
        <v>5</v>
      </c>
      <c r="I972">
        <v>0</v>
      </c>
      <c r="J972">
        <v>60.664499999999997</v>
      </c>
      <c r="K972" t="str">
        <f>INDEX(product!B:B,MATCH('TABELA TOTAL'!$F6665,product!A:A,0))</f>
        <v>Office Supplies</v>
      </c>
      <c r="L972" t="str">
        <f>INDEX(product!C:C,MATCH(F972,product!A:A,))</f>
        <v>Tables</v>
      </c>
      <c r="M972" t="str">
        <f>INDEX(product!D:D,MATCH(F972,product!A:A,))</f>
        <v>Lesro Sheffield Collection Coffee Table, End Table, Center Table, Corner Table</v>
      </c>
    </row>
    <row r="973" spans="1:13" x14ac:dyDescent="0.25">
      <c r="A973" s="1" t="s">
        <v>5892</v>
      </c>
      <c r="B973" s="2">
        <v>43034</v>
      </c>
      <c r="C973" s="2">
        <v>43040</v>
      </c>
      <c r="D973" s="1" t="s">
        <v>19</v>
      </c>
      <c r="E973" s="1" t="s">
        <v>985</v>
      </c>
      <c r="F973" s="1" t="s">
        <v>1796</v>
      </c>
      <c r="G973">
        <v>251.58</v>
      </c>
      <c r="H973">
        <v>7</v>
      </c>
      <c r="I973">
        <v>0</v>
      </c>
      <c r="J973">
        <v>113.211</v>
      </c>
      <c r="K973" t="str">
        <f>INDEX(product!B:B,MATCH('TABELA TOTAL'!$F6666,product!A:A,0))</f>
        <v>Furniture</v>
      </c>
      <c r="L973" t="str">
        <f>INDEX(product!C:C,MATCH(F973,product!A:A,))</f>
        <v>Envelopes</v>
      </c>
      <c r="M973" t="str">
        <f>INDEX(product!D:D,MATCH(F973,product!A:A,))</f>
        <v>Tyvek  Top-Opening Peel &amp; Seel  Envelopes, Gray</v>
      </c>
    </row>
    <row r="974" spans="1:13" x14ac:dyDescent="0.25">
      <c r="A974" s="1" t="s">
        <v>6262</v>
      </c>
      <c r="B974" s="2">
        <v>43034</v>
      </c>
      <c r="C974" s="2">
        <v>43038</v>
      </c>
      <c r="D974" s="1" t="s">
        <v>19</v>
      </c>
      <c r="E974" s="1" t="s">
        <v>2152</v>
      </c>
      <c r="F974" s="1" t="s">
        <v>491</v>
      </c>
      <c r="G974">
        <v>61.542000000000002</v>
      </c>
      <c r="H974">
        <v>1</v>
      </c>
      <c r="I974">
        <v>0.4</v>
      </c>
      <c r="J974">
        <v>-13.334099999999999</v>
      </c>
      <c r="K974" t="str">
        <f>INDEX(product!B:B,MATCH('TABELA TOTAL'!$F7333,product!A:A,0))</f>
        <v>Office Supplies</v>
      </c>
      <c r="L974" t="str">
        <f>INDEX(product!C:C,MATCH(F974,product!A:A,))</f>
        <v>Phones</v>
      </c>
      <c r="M974" t="str">
        <f>INDEX(product!D:D,MATCH(F974,product!A:A,))</f>
        <v>Cisco Small Business SPA 502G VoIP phone</v>
      </c>
    </row>
    <row r="975" spans="1:13" x14ac:dyDescent="0.25">
      <c r="A975" s="1" t="s">
        <v>6262</v>
      </c>
      <c r="B975" s="2">
        <v>43034</v>
      </c>
      <c r="C975" s="2">
        <v>43038</v>
      </c>
      <c r="D975" s="1" t="s">
        <v>19</v>
      </c>
      <c r="E975" s="1" t="s">
        <v>2152</v>
      </c>
      <c r="F975" s="1" t="s">
        <v>4096</v>
      </c>
      <c r="G975">
        <v>81.438000000000002</v>
      </c>
      <c r="H975">
        <v>7</v>
      </c>
      <c r="I975">
        <v>0.7</v>
      </c>
      <c r="J975">
        <v>-65.150400000000005</v>
      </c>
      <c r="K975" t="str">
        <f>INDEX(product!B:B,MATCH('TABELA TOTAL'!$F7334,product!A:A,0))</f>
        <v>Furniture</v>
      </c>
      <c r="L975" t="str">
        <f>INDEX(product!C:C,MATCH(F975,product!A:A,))</f>
        <v>Binders</v>
      </c>
      <c r="M975" t="str">
        <f>INDEX(product!D:D,MATCH(F975,product!A:A,))</f>
        <v>Premium Transparent Presentation Covers, No Pattern/Clear, 8 1/2" x 11"</v>
      </c>
    </row>
    <row r="976" spans="1:13" x14ac:dyDescent="0.25">
      <c r="A976" s="1" t="s">
        <v>7038</v>
      </c>
      <c r="B976" s="2">
        <v>43034</v>
      </c>
      <c r="C976" s="2">
        <v>43039</v>
      </c>
      <c r="D976" s="1" t="s">
        <v>19</v>
      </c>
      <c r="E976" s="1" t="s">
        <v>2034</v>
      </c>
      <c r="F976" s="1" t="s">
        <v>1710</v>
      </c>
      <c r="G976">
        <v>33.281999999999996</v>
      </c>
      <c r="H976">
        <v>3</v>
      </c>
      <c r="I976">
        <v>0.7</v>
      </c>
      <c r="J976">
        <v>-27.734999999999999</v>
      </c>
      <c r="K976" t="str">
        <f>INDEX(product!B:B,MATCH('TABELA TOTAL'!$F8809,product!A:A,0))</f>
        <v>Furniture</v>
      </c>
      <c r="L976" t="str">
        <f>INDEX(product!C:C,MATCH(F976,product!A:A,))</f>
        <v>Binders</v>
      </c>
      <c r="M976" t="str">
        <f>INDEX(product!D:D,MATCH(F976,product!A:A,))</f>
        <v>GBC Velobind Prepunched Cover Sets, Regency Series</v>
      </c>
    </row>
    <row r="977" spans="1:13" x14ac:dyDescent="0.25">
      <c r="A977" s="1" t="s">
        <v>7038</v>
      </c>
      <c r="B977" s="2">
        <v>43034</v>
      </c>
      <c r="C977" s="2">
        <v>43039</v>
      </c>
      <c r="D977" s="1" t="s">
        <v>19</v>
      </c>
      <c r="E977" s="1" t="s">
        <v>2034</v>
      </c>
      <c r="F977" s="1" t="s">
        <v>2885</v>
      </c>
      <c r="G977">
        <v>118.65</v>
      </c>
      <c r="H977">
        <v>5</v>
      </c>
      <c r="I977">
        <v>0.4</v>
      </c>
      <c r="J977">
        <v>19.774999999999999</v>
      </c>
      <c r="K977" t="str">
        <f>INDEX(product!B:B,MATCH('TABELA TOTAL'!$F8810,product!A:A,0))</f>
        <v>Technology</v>
      </c>
      <c r="L977" t="str">
        <f>INDEX(product!C:C,MATCH(F977,product!A:A,))</f>
        <v>Phones</v>
      </c>
      <c r="M977" t="str">
        <f>INDEX(product!D:D,MATCH(F977,product!A:A,))</f>
        <v>Motorla HX550 Universal Bluetooth Headset</v>
      </c>
    </row>
    <row r="978" spans="1:13" x14ac:dyDescent="0.25">
      <c r="A978" s="1" t="s">
        <v>7038</v>
      </c>
      <c r="B978" s="2">
        <v>43034</v>
      </c>
      <c r="C978" s="2">
        <v>43039</v>
      </c>
      <c r="D978" s="1" t="s">
        <v>19</v>
      </c>
      <c r="E978" s="1" t="s">
        <v>2034</v>
      </c>
      <c r="F978" s="1" t="s">
        <v>1993</v>
      </c>
      <c r="G978">
        <v>14.76</v>
      </c>
      <c r="H978">
        <v>5</v>
      </c>
      <c r="I978">
        <v>0.2</v>
      </c>
      <c r="J978">
        <v>4.9814999999999996</v>
      </c>
      <c r="K978" t="str">
        <f>INDEX(product!B:B,MATCH('TABELA TOTAL'!$F8811,product!A:A,0))</f>
        <v>Office Supplies</v>
      </c>
      <c r="L978" t="str">
        <f>INDEX(product!C:C,MATCH(F978,product!A:A,))</f>
        <v>Labels</v>
      </c>
      <c r="M978" t="str">
        <f>INDEX(product!D:D,MATCH(F978,product!A:A,))</f>
        <v>Avery 517</v>
      </c>
    </row>
    <row r="979" spans="1:13" x14ac:dyDescent="0.25">
      <c r="A979" s="1" t="s">
        <v>7441</v>
      </c>
      <c r="B979" s="2">
        <v>43034</v>
      </c>
      <c r="C979" s="2">
        <v>43039</v>
      </c>
      <c r="D979" s="1" t="s">
        <v>19</v>
      </c>
      <c r="E979" s="1" t="s">
        <v>3704</v>
      </c>
      <c r="F979" s="1" t="s">
        <v>2615</v>
      </c>
      <c r="G979">
        <v>55.616</v>
      </c>
      <c r="H979">
        <v>2</v>
      </c>
      <c r="I979">
        <v>0.2</v>
      </c>
      <c r="J979">
        <v>5.5616000000000003</v>
      </c>
      <c r="K979" t="str">
        <f>INDEX(product!B:B,MATCH('TABELA TOTAL'!$F9533,product!A:A,0))</f>
        <v>Furniture</v>
      </c>
      <c r="L979" t="str">
        <f>INDEX(product!C:C,MATCH(F979,product!A:A,))</f>
        <v>Storage</v>
      </c>
      <c r="M979" t="str">
        <f>INDEX(product!D:D,MATCH(F979,product!A:A,))</f>
        <v>Multi-Use Personal File Cart and Caster Set, Three Stacking Bins</v>
      </c>
    </row>
    <row r="980" spans="1:13" x14ac:dyDescent="0.25">
      <c r="A980" s="1" t="s">
        <v>6967</v>
      </c>
      <c r="B980" s="2">
        <v>43032</v>
      </c>
      <c r="C980" s="2">
        <v>43034</v>
      </c>
      <c r="D980" s="1" t="s">
        <v>79</v>
      </c>
      <c r="E980" s="1" t="s">
        <v>599</v>
      </c>
      <c r="F980" s="1" t="s">
        <v>2506</v>
      </c>
      <c r="G980">
        <v>517.40499999999997</v>
      </c>
      <c r="H980">
        <v>5</v>
      </c>
      <c r="I980">
        <v>0.3</v>
      </c>
      <c r="J980">
        <v>-81.3065</v>
      </c>
      <c r="K980" t="str">
        <f>INDEX(product!B:B,MATCH('TABELA TOTAL'!$F8679,product!A:A,0))</f>
        <v>Office Supplies</v>
      </c>
      <c r="L980" t="str">
        <f>INDEX(product!C:C,MATCH(F980,product!A:A,))</f>
        <v>Tables</v>
      </c>
      <c r="M980" t="str">
        <f>INDEX(product!D:D,MATCH(F980,product!A:A,))</f>
        <v>Hon 2111 Invitation Series Straight Table</v>
      </c>
    </row>
    <row r="981" spans="1:13" x14ac:dyDescent="0.25">
      <c r="A981" s="1" t="s">
        <v>7489</v>
      </c>
      <c r="B981" s="2">
        <v>43032</v>
      </c>
      <c r="C981" s="2">
        <v>43038</v>
      </c>
      <c r="D981" s="1" t="s">
        <v>19</v>
      </c>
      <c r="E981" s="1" t="s">
        <v>1019</v>
      </c>
      <c r="F981" s="1" t="s">
        <v>1805</v>
      </c>
      <c r="G981">
        <v>11.68</v>
      </c>
      <c r="H981">
        <v>4</v>
      </c>
      <c r="I981">
        <v>0</v>
      </c>
      <c r="J981">
        <v>5.2560000000000002</v>
      </c>
      <c r="K981" t="str">
        <f>INDEX(product!B:B,MATCH('TABELA TOTAL'!$F9613,product!A:A,0))</f>
        <v>Office Supplies</v>
      </c>
      <c r="L981" t="str">
        <f>INDEX(product!C:C,MATCH(F981,product!A:A,))</f>
        <v>Fasteners</v>
      </c>
      <c r="M981" t="str">
        <f>INDEX(product!D:D,MATCH(F981,product!A:A,))</f>
        <v>Staples</v>
      </c>
    </row>
    <row r="982" spans="1:13" x14ac:dyDescent="0.25">
      <c r="A982" s="1" t="s">
        <v>1925</v>
      </c>
      <c r="B982" s="2">
        <v>43031</v>
      </c>
      <c r="C982" s="2">
        <v>43035</v>
      </c>
      <c r="D982" s="1" t="s">
        <v>19</v>
      </c>
      <c r="E982" s="1" t="s">
        <v>1926</v>
      </c>
      <c r="F982" s="1" t="s">
        <v>1927</v>
      </c>
      <c r="G982">
        <v>863.88</v>
      </c>
      <c r="H982">
        <v>3</v>
      </c>
      <c r="I982">
        <v>0.2</v>
      </c>
      <c r="J982">
        <v>107.985</v>
      </c>
      <c r="K982" t="str">
        <f>INDEX(product!B:B,MATCH('TABELA TOTAL'!$F1262,product!A:A,0))</f>
        <v>Office Supplies</v>
      </c>
      <c r="L982" t="str">
        <f>INDEX(product!C:C,MATCH(F982,product!A:A,))</f>
        <v>Phones</v>
      </c>
      <c r="M982" t="str">
        <f>INDEX(product!D:D,MATCH(F982,product!A:A,))</f>
        <v>Wilson SignalBoost 841262 DB PRO Amplifier Kit</v>
      </c>
    </row>
    <row r="983" spans="1:13" x14ac:dyDescent="0.25">
      <c r="A983" s="1" t="s">
        <v>3565</v>
      </c>
      <c r="B983" s="2">
        <v>43031</v>
      </c>
      <c r="C983" s="2">
        <v>43037</v>
      </c>
      <c r="D983" s="1" t="s">
        <v>19</v>
      </c>
      <c r="E983" s="1" t="s">
        <v>169</v>
      </c>
      <c r="F983" s="1" t="s">
        <v>3566</v>
      </c>
      <c r="G983">
        <v>11.56</v>
      </c>
      <c r="H983">
        <v>2</v>
      </c>
      <c r="I983">
        <v>0</v>
      </c>
      <c r="J983">
        <v>5.6643999999999997</v>
      </c>
      <c r="K983" t="str">
        <f>INDEX(product!B:B,MATCH('TABELA TOTAL'!$F2894,product!A:A,0))</f>
        <v>Office Supplies</v>
      </c>
      <c r="L983" t="str">
        <f>INDEX(product!C:C,MATCH(F983,product!A:A,))</f>
        <v>Paper</v>
      </c>
      <c r="M983" t="str">
        <f>INDEX(product!D:D,MATCH(F983,product!A:A,))</f>
        <v>Xerox 1969</v>
      </c>
    </row>
    <row r="984" spans="1:13" x14ac:dyDescent="0.25">
      <c r="A984" s="1" t="s">
        <v>3565</v>
      </c>
      <c r="B984" s="2">
        <v>43031</v>
      </c>
      <c r="C984" s="2">
        <v>43037</v>
      </c>
      <c r="D984" s="1" t="s">
        <v>19</v>
      </c>
      <c r="E984" s="1" t="s">
        <v>169</v>
      </c>
      <c r="F984" s="1" t="s">
        <v>450</v>
      </c>
      <c r="G984">
        <v>26.4</v>
      </c>
      <c r="H984">
        <v>5</v>
      </c>
      <c r="I984">
        <v>0</v>
      </c>
      <c r="J984">
        <v>11.88</v>
      </c>
      <c r="K984" t="str">
        <f>INDEX(product!B:B,MATCH('TABELA TOTAL'!$F2895,product!A:A,0))</f>
        <v>Office Supplies</v>
      </c>
      <c r="L984" t="str">
        <f>INDEX(product!C:C,MATCH(F984,product!A:A,))</f>
        <v>Paper</v>
      </c>
      <c r="M984" t="str">
        <f>INDEX(product!D:D,MATCH(F984,product!A:A,))</f>
        <v>Xerox 4200 Series MultiUse Premium Copy Paper (20Lb. and 84 Bright)</v>
      </c>
    </row>
    <row r="985" spans="1:13" x14ac:dyDescent="0.25">
      <c r="A985" s="1" t="s">
        <v>3565</v>
      </c>
      <c r="B985" s="2">
        <v>43031</v>
      </c>
      <c r="C985" s="2">
        <v>43037</v>
      </c>
      <c r="D985" s="1" t="s">
        <v>19</v>
      </c>
      <c r="E985" s="1" t="s">
        <v>169</v>
      </c>
      <c r="F985" s="1" t="s">
        <v>3567</v>
      </c>
      <c r="G985">
        <v>69.08</v>
      </c>
      <c r="H985">
        <v>11</v>
      </c>
      <c r="I985">
        <v>0</v>
      </c>
      <c r="J985">
        <v>29.0136</v>
      </c>
      <c r="K985" t="str">
        <f>INDEX(product!B:B,MATCH('TABELA TOTAL'!$F2896,product!A:A,0))</f>
        <v>Furniture</v>
      </c>
      <c r="L985" t="str">
        <f>INDEX(product!C:C,MATCH(F985,product!A:A,))</f>
        <v>Furnishings</v>
      </c>
      <c r="M985" t="str">
        <f>INDEX(product!D:D,MATCH(F985,product!A:A,))</f>
        <v>Eldon 200 Class Desk Accessories, Smoke</v>
      </c>
    </row>
    <row r="986" spans="1:13" x14ac:dyDescent="0.25">
      <c r="A986" s="1" t="s">
        <v>3565</v>
      </c>
      <c r="B986" s="2">
        <v>43031</v>
      </c>
      <c r="C986" s="2">
        <v>43037</v>
      </c>
      <c r="D986" s="1" t="s">
        <v>19</v>
      </c>
      <c r="E986" s="1" t="s">
        <v>169</v>
      </c>
      <c r="F986" s="1" t="s">
        <v>374</v>
      </c>
      <c r="G986">
        <v>35.880000000000003</v>
      </c>
      <c r="H986">
        <v>3</v>
      </c>
      <c r="I986">
        <v>0</v>
      </c>
      <c r="J986">
        <v>10.0464</v>
      </c>
      <c r="K986" t="str">
        <f>INDEX(product!B:B,MATCH('TABELA TOTAL'!$F2897,product!A:A,0))</f>
        <v>Office Supplies</v>
      </c>
      <c r="L986" t="str">
        <f>INDEX(product!C:C,MATCH(F986,product!A:A,))</f>
        <v>Phones</v>
      </c>
      <c r="M986" t="str">
        <f>INDEX(product!D:D,MATCH(F986,product!A:A,))</f>
        <v>I Need's 3d Hello Kitty Hybrid Silicone Case Cover for HTC One X 4g with 3d Hello Kitty Stylus Pen Green/pink</v>
      </c>
    </row>
    <row r="987" spans="1:13" x14ac:dyDescent="0.25">
      <c r="A987" s="1" t="s">
        <v>4236</v>
      </c>
      <c r="B987" s="2">
        <v>43031</v>
      </c>
      <c r="C987" s="2">
        <v>43036</v>
      </c>
      <c r="D987" s="1" t="s">
        <v>11</v>
      </c>
      <c r="E987" s="1" t="s">
        <v>3502</v>
      </c>
      <c r="F987" s="1" t="s">
        <v>2145</v>
      </c>
      <c r="G987">
        <v>3.5640000000000001</v>
      </c>
      <c r="H987">
        <v>3</v>
      </c>
      <c r="I987">
        <v>0.8</v>
      </c>
      <c r="J987">
        <v>-6.2370000000000001</v>
      </c>
      <c r="K987" t="str">
        <f>INDEX(product!B:B,MATCH('TABELA TOTAL'!$F3857,product!A:A,0))</f>
        <v>Office Supplies</v>
      </c>
      <c r="L987" t="str">
        <f>INDEX(product!C:C,MATCH(F987,product!A:A,))</f>
        <v>Binders</v>
      </c>
      <c r="M987" t="str">
        <f>INDEX(product!D:D,MATCH(F987,product!A:A,))</f>
        <v>Storex Dura Pro Binders</v>
      </c>
    </row>
    <row r="988" spans="1:13" x14ac:dyDescent="0.25">
      <c r="A988" s="1" t="s">
        <v>4236</v>
      </c>
      <c r="B988" s="2">
        <v>43031</v>
      </c>
      <c r="C988" s="2">
        <v>43036</v>
      </c>
      <c r="D988" s="1" t="s">
        <v>11</v>
      </c>
      <c r="E988" s="1" t="s">
        <v>3502</v>
      </c>
      <c r="F988" s="1" t="s">
        <v>2631</v>
      </c>
      <c r="G988">
        <v>823.96</v>
      </c>
      <c r="H988">
        <v>5</v>
      </c>
      <c r="I988">
        <v>0.2</v>
      </c>
      <c r="J988">
        <v>51.497500000000002</v>
      </c>
      <c r="K988" t="str">
        <f>INDEX(product!B:B,MATCH('TABELA TOTAL'!$F3858,product!A:A,0))</f>
        <v>Office Supplies</v>
      </c>
      <c r="L988" t="str">
        <f>INDEX(product!C:C,MATCH(F988,product!A:A,))</f>
        <v>Phones</v>
      </c>
      <c r="M988" t="str">
        <f>INDEX(product!D:D,MATCH(F988,product!A:A,))</f>
        <v>Jabra SPEAK 410 Multidevice Speakerphone</v>
      </c>
    </row>
    <row r="989" spans="1:13" x14ac:dyDescent="0.25">
      <c r="A989" s="1" t="s">
        <v>4236</v>
      </c>
      <c r="B989" s="2">
        <v>43031</v>
      </c>
      <c r="C989" s="2">
        <v>43036</v>
      </c>
      <c r="D989" s="1" t="s">
        <v>11</v>
      </c>
      <c r="E989" s="1" t="s">
        <v>3502</v>
      </c>
      <c r="F989" s="1" t="s">
        <v>2190</v>
      </c>
      <c r="G989">
        <v>10.272</v>
      </c>
      <c r="H989">
        <v>3</v>
      </c>
      <c r="I989">
        <v>0.2</v>
      </c>
      <c r="J989">
        <v>0.89880000000000004</v>
      </c>
      <c r="K989" t="str">
        <f>INDEX(product!B:B,MATCH('TABELA TOTAL'!$F3859,product!A:A,0))</f>
        <v>Furniture</v>
      </c>
      <c r="L989" t="str">
        <f>INDEX(product!C:C,MATCH(F989,product!A:A,))</f>
        <v>Art</v>
      </c>
      <c r="M989" t="str">
        <f>INDEX(product!D:D,MATCH(F989,product!A:A,))</f>
        <v>Newell 320</v>
      </c>
    </row>
    <row r="990" spans="1:13" x14ac:dyDescent="0.25">
      <c r="A990" s="1" t="s">
        <v>4429</v>
      </c>
      <c r="B990" s="2">
        <v>43031</v>
      </c>
      <c r="C990" s="2">
        <v>43036</v>
      </c>
      <c r="D990" s="1" t="s">
        <v>19</v>
      </c>
      <c r="E990" s="1" t="s">
        <v>4072</v>
      </c>
      <c r="F990" s="1" t="s">
        <v>3898</v>
      </c>
      <c r="G990">
        <v>9.7620000000000005</v>
      </c>
      <c r="H990">
        <v>3</v>
      </c>
      <c r="I990">
        <v>0.8</v>
      </c>
      <c r="J990">
        <v>-15.1311</v>
      </c>
      <c r="K990" t="str">
        <f>INDEX(product!B:B,MATCH('TABELA TOTAL'!$F4149,product!A:A,0))</f>
        <v>Office Supplies</v>
      </c>
      <c r="L990" t="str">
        <f>INDEX(product!C:C,MATCH(F990,product!A:A,))</f>
        <v>Binders</v>
      </c>
      <c r="M990" t="str">
        <f>INDEX(product!D:D,MATCH(F990,product!A:A,))</f>
        <v>Acco Flexible ACCOHIDE Square Ring Data Binder, Dark Blue, 11 1/2" X 14" 7/8"</v>
      </c>
    </row>
    <row r="991" spans="1:13" x14ac:dyDescent="0.25">
      <c r="A991" s="1" t="s">
        <v>4429</v>
      </c>
      <c r="B991" s="2">
        <v>43031</v>
      </c>
      <c r="C991" s="2">
        <v>43036</v>
      </c>
      <c r="D991" s="1" t="s">
        <v>19</v>
      </c>
      <c r="E991" s="1" t="s">
        <v>4072</v>
      </c>
      <c r="F991" s="1" t="s">
        <v>911</v>
      </c>
      <c r="G991">
        <v>13.72</v>
      </c>
      <c r="H991">
        <v>1</v>
      </c>
      <c r="I991">
        <v>0.2</v>
      </c>
      <c r="J991">
        <v>1.2004999999999999</v>
      </c>
      <c r="K991" t="str">
        <f>INDEX(product!B:B,MATCH('TABELA TOTAL'!$F4150,product!A:A,0))</f>
        <v>Office Supplies</v>
      </c>
      <c r="L991" t="str">
        <f>INDEX(product!C:C,MATCH(F991,product!A:A,))</f>
        <v>Storage</v>
      </c>
      <c r="M991" t="str">
        <f>INDEX(product!D:D,MATCH(F991,product!A:A,))</f>
        <v>Advantus Rolling Storage Box</v>
      </c>
    </row>
    <row r="992" spans="1:13" x14ac:dyDescent="0.25">
      <c r="A992" s="1" t="s">
        <v>4429</v>
      </c>
      <c r="B992" s="2">
        <v>43031</v>
      </c>
      <c r="C992" s="2">
        <v>43036</v>
      </c>
      <c r="D992" s="1" t="s">
        <v>19</v>
      </c>
      <c r="E992" s="1" t="s">
        <v>4072</v>
      </c>
      <c r="F992" s="1" t="s">
        <v>4340</v>
      </c>
      <c r="G992">
        <v>55.2</v>
      </c>
      <c r="H992">
        <v>1</v>
      </c>
      <c r="I992">
        <v>0.2</v>
      </c>
      <c r="J992">
        <v>-2.0699999999999998</v>
      </c>
      <c r="K992" t="str">
        <f>INDEX(product!B:B,MATCH('TABELA TOTAL'!$F4151,product!A:A,0))</f>
        <v>Office Supplies</v>
      </c>
      <c r="L992" t="str">
        <f>INDEX(product!C:C,MATCH(F992,product!A:A,))</f>
        <v>Accessories</v>
      </c>
      <c r="M992" t="str">
        <f>INDEX(product!D:D,MATCH(F992,product!A:A,))</f>
        <v>WD My Passport Ultra 1TB Portable External Hard Drive</v>
      </c>
    </row>
    <row r="993" spans="1:13" x14ac:dyDescent="0.25">
      <c r="A993" s="1" t="s">
        <v>4429</v>
      </c>
      <c r="B993" s="2">
        <v>43031</v>
      </c>
      <c r="C993" s="2">
        <v>43036</v>
      </c>
      <c r="D993" s="1" t="s">
        <v>19</v>
      </c>
      <c r="E993" s="1" t="s">
        <v>4072</v>
      </c>
      <c r="F993" s="1" t="s">
        <v>1856</v>
      </c>
      <c r="G993">
        <v>259.13600000000002</v>
      </c>
      <c r="H993">
        <v>4</v>
      </c>
      <c r="I993">
        <v>0.2</v>
      </c>
      <c r="J993">
        <v>-58.305599999999998</v>
      </c>
      <c r="K993" t="str">
        <f>INDEX(product!B:B,MATCH('TABELA TOTAL'!$F4152,product!A:A,0))</f>
        <v>Office Supplies</v>
      </c>
      <c r="L993" t="str">
        <f>INDEX(product!C:C,MATCH(F993,product!A:A,))</f>
        <v>Storage</v>
      </c>
      <c r="M993" t="str">
        <f>INDEX(product!D:D,MATCH(F993,product!A:A,))</f>
        <v>Carina 42"Hx23 3/4"W Media Storage Unit</v>
      </c>
    </row>
    <row r="994" spans="1:13" x14ac:dyDescent="0.25">
      <c r="A994" s="1" t="s">
        <v>6833</v>
      </c>
      <c r="B994" s="2">
        <v>43031</v>
      </c>
      <c r="C994" s="2">
        <v>43032</v>
      </c>
      <c r="D994" s="1" t="s">
        <v>79</v>
      </c>
      <c r="E994" s="1" t="s">
        <v>1519</v>
      </c>
      <c r="F994" s="1" t="s">
        <v>2110</v>
      </c>
      <c r="G994">
        <v>240.744</v>
      </c>
      <c r="H994">
        <v>4</v>
      </c>
      <c r="I994">
        <v>0.3</v>
      </c>
      <c r="J994">
        <v>-13.7568</v>
      </c>
      <c r="K994" t="str">
        <f>INDEX(product!B:B,MATCH('TABELA TOTAL'!$F8447,product!A:A,0))</f>
        <v>Furniture</v>
      </c>
      <c r="L994" t="str">
        <f>INDEX(product!C:C,MATCH(F994,product!A:A,))</f>
        <v>Tables</v>
      </c>
      <c r="M994" t="str">
        <f>INDEX(product!D:D,MATCH(F994,product!A:A,))</f>
        <v>KI Adjustable-Height Table</v>
      </c>
    </row>
    <row r="995" spans="1:13" x14ac:dyDescent="0.25">
      <c r="A995" s="1" t="s">
        <v>6833</v>
      </c>
      <c r="B995" s="2">
        <v>43031</v>
      </c>
      <c r="C995" s="2">
        <v>43032</v>
      </c>
      <c r="D995" s="1" t="s">
        <v>79</v>
      </c>
      <c r="E995" s="1" t="s">
        <v>1519</v>
      </c>
      <c r="F995" s="1" t="s">
        <v>3606</v>
      </c>
      <c r="G995">
        <v>35</v>
      </c>
      <c r="H995">
        <v>4</v>
      </c>
      <c r="I995">
        <v>0</v>
      </c>
      <c r="J995">
        <v>14.7</v>
      </c>
      <c r="K995" t="str">
        <f>INDEX(product!B:B,MATCH('TABELA TOTAL'!$F8448,product!A:A,0))</f>
        <v>Technology</v>
      </c>
      <c r="L995" t="str">
        <f>INDEX(product!C:C,MATCH(F995,product!A:A,))</f>
        <v>Furnishings</v>
      </c>
      <c r="M995" t="str">
        <f>INDEX(product!D:D,MATCH(F995,product!A:A,))</f>
        <v>Eldon 400 Class Desk Accessories, Black Carbon</v>
      </c>
    </row>
    <row r="996" spans="1:13" x14ac:dyDescent="0.25">
      <c r="A996" s="1" t="s">
        <v>6833</v>
      </c>
      <c r="B996" s="2">
        <v>43031</v>
      </c>
      <c r="C996" s="2">
        <v>43032</v>
      </c>
      <c r="D996" s="1" t="s">
        <v>79</v>
      </c>
      <c r="E996" s="1" t="s">
        <v>1519</v>
      </c>
      <c r="F996" s="1" t="s">
        <v>6044</v>
      </c>
      <c r="G996">
        <v>210.68</v>
      </c>
      <c r="H996">
        <v>2</v>
      </c>
      <c r="I996">
        <v>0</v>
      </c>
      <c r="J996">
        <v>50.563200000000002</v>
      </c>
      <c r="K996" t="str">
        <f>INDEX(product!B:B,MATCH('TABELA TOTAL'!$F8449,product!A:A,0))</f>
        <v>Office Supplies</v>
      </c>
      <c r="L996" t="str">
        <f>INDEX(product!C:C,MATCH(F996,product!A:A,))</f>
        <v>Furnishings</v>
      </c>
      <c r="M996" t="str">
        <f>INDEX(product!D:D,MATCH(F996,product!A:A,))</f>
        <v>Deflect-o DuraMat Antistatic Studded Beveled Mat for Medium Pile Carpeting</v>
      </c>
    </row>
    <row r="997" spans="1:13" x14ac:dyDescent="0.25">
      <c r="A997" s="1" t="s">
        <v>6833</v>
      </c>
      <c r="B997" s="2">
        <v>43031</v>
      </c>
      <c r="C997" s="2">
        <v>43032</v>
      </c>
      <c r="D997" s="1" t="s">
        <v>79</v>
      </c>
      <c r="E997" s="1" t="s">
        <v>1519</v>
      </c>
      <c r="F997" s="1" t="s">
        <v>673</v>
      </c>
      <c r="G997">
        <v>637.89599999999996</v>
      </c>
      <c r="H997">
        <v>3</v>
      </c>
      <c r="I997">
        <v>0.3</v>
      </c>
      <c r="J997">
        <v>-127.5792</v>
      </c>
      <c r="K997" t="str">
        <f>INDEX(product!B:B,MATCH('TABELA TOTAL'!$F8450,product!A:A,0))</f>
        <v>Office Supplies</v>
      </c>
      <c r="L997" t="str">
        <f>INDEX(product!C:C,MATCH(F997,product!A:A,))</f>
        <v>Tables</v>
      </c>
      <c r="M997" t="str">
        <f>INDEX(product!D:D,MATCH(F997,product!A:A,))</f>
        <v>Office Impressions End Table, 20-1/2"H x 24"W x 20"D</v>
      </c>
    </row>
    <row r="998" spans="1:13" x14ac:dyDescent="0.25">
      <c r="A998" s="1" t="s">
        <v>6833</v>
      </c>
      <c r="B998" s="2">
        <v>43031</v>
      </c>
      <c r="C998" s="2">
        <v>43032</v>
      </c>
      <c r="D998" s="1" t="s">
        <v>79</v>
      </c>
      <c r="E998" s="1" t="s">
        <v>1519</v>
      </c>
      <c r="F998" s="1" t="s">
        <v>732</v>
      </c>
      <c r="G998">
        <v>43.44</v>
      </c>
      <c r="H998">
        <v>8</v>
      </c>
      <c r="I998">
        <v>0</v>
      </c>
      <c r="J998">
        <v>21.285599999999999</v>
      </c>
      <c r="K998" t="str">
        <f>INDEX(product!B:B,MATCH('TABELA TOTAL'!$F8451,product!A:A,0))</f>
        <v>Technology</v>
      </c>
      <c r="L998" t="str">
        <f>INDEX(product!C:C,MATCH(F998,product!A:A,))</f>
        <v>Paper</v>
      </c>
      <c r="M998" t="str">
        <f>INDEX(product!D:D,MATCH(F998,product!A:A,))</f>
        <v>Wirebound Message Book, 4 per Page</v>
      </c>
    </row>
    <row r="999" spans="1:13" x14ac:dyDescent="0.25">
      <c r="A999" s="1" t="s">
        <v>6833</v>
      </c>
      <c r="B999" s="2">
        <v>43031</v>
      </c>
      <c r="C999" s="2">
        <v>43032</v>
      </c>
      <c r="D999" s="1" t="s">
        <v>79</v>
      </c>
      <c r="E999" s="1" t="s">
        <v>1519</v>
      </c>
      <c r="F999" s="1" t="s">
        <v>2483</v>
      </c>
      <c r="G999">
        <v>2.2200000000000002</v>
      </c>
      <c r="H999">
        <v>1</v>
      </c>
      <c r="I999">
        <v>0</v>
      </c>
      <c r="J999">
        <v>0.66600000000000004</v>
      </c>
      <c r="K999" t="str">
        <f>INDEX(product!B:B,MATCH('TABELA TOTAL'!$F8452,product!A:A,0))</f>
        <v>Office Supplies</v>
      </c>
      <c r="L999" t="str">
        <f>INDEX(product!C:C,MATCH(F999,product!A:A,))</f>
        <v>Appliances</v>
      </c>
      <c r="M999" t="str">
        <f>INDEX(product!D:D,MATCH(F999,product!A:A,))</f>
        <v>Hoover Replacement Belt for Commercial Guardsman Heavy-Duty Upright Vacuum</v>
      </c>
    </row>
    <row r="1000" spans="1:13" x14ac:dyDescent="0.25">
      <c r="A1000" s="1" t="s">
        <v>3326</v>
      </c>
      <c r="B1000" s="2">
        <v>43030</v>
      </c>
      <c r="C1000" s="2">
        <v>43032</v>
      </c>
      <c r="D1000" s="1" t="s">
        <v>79</v>
      </c>
      <c r="E1000" s="1" t="s">
        <v>3327</v>
      </c>
      <c r="F1000" s="1" t="s">
        <v>3328</v>
      </c>
      <c r="G1000">
        <v>11199.968000000001</v>
      </c>
      <c r="H1000">
        <v>4</v>
      </c>
      <c r="I1000">
        <v>0.2</v>
      </c>
      <c r="J1000">
        <v>3919.9888000000001</v>
      </c>
      <c r="K1000" t="str">
        <f>INDEX(product!B:B,MATCH('TABELA TOTAL'!$F2625,product!A:A,0))</f>
        <v>Office Supplies</v>
      </c>
      <c r="L1000" t="str">
        <f>INDEX(product!C:C,MATCH(F1000,product!A:A,))</f>
        <v>Copiers</v>
      </c>
      <c r="M1000" t="str">
        <f>INDEX(product!D:D,MATCH(F1000,product!A:A,))</f>
        <v>Canon imageCLASS 2200 Advanced Copier</v>
      </c>
    </row>
    <row r="1001" spans="1:13" x14ac:dyDescent="0.25">
      <c r="A1001" s="1" t="s">
        <v>3326</v>
      </c>
      <c r="B1001" s="2">
        <v>43030</v>
      </c>
      <c r="C1001" s="2">
        <v>43032</v>
      </c>
      <c r="D1001" s="1" t="s">
        <v>79</v>
      </c>
      <c r="E1001" s="1" t="s">
        <v>3327</v>
      </c>
      <c r="F1001" s="1" t="s">
        <v>1501</v>
      </c>
      <c r="G1001">
        <v>2399.6</v>
      </c>
      <c r="H1001">
        <v>8</v>
      </c>
      <c r="I1001">
        <v>0</v>
      </c>
      <c r="J1001">
        <v>647.89200000000005</v>
      </c>
      <c r="K1001" t="str">
        <f>INDEX(product!B:B,MATCH('TABELA TOTAL'!$F2626,product!A:A,0))</f>
        <v>Office Supplies</v>
      </c>
      <c r="L1001" t="str">
        <f>INDEX(product!C:C,MATCH(F1001,product!A:A,))</f>
        <v>Phones</v>
      </c>
      <c r="M1001" t="str">
        <f>INDEX(product!D:D,MATCH(F1001,product!A:A,))</f>
        <v>Polycom CX600 IP Phone VoIP phone</v>
      </c>
    </row>
    <row r="1002" spans="1:13" x14ac:dyDescent="0.25">
      <c r="A1002" s="1" t="s">
        <v>3326</v>
      </c>
      <c r="B1002" s="2">
        <v>43030</v>
      </c>
      <c r="C1002" s="2">
        <v>43032</v>
      </c>
      <c r="D1002" s="1" t="s">
        <v>79</v>
      </c>
      <c r="E1002" s="1" t="s">
        <v>3327</v>
      </c>
      <c r="F1002" s="1" t="s">
        <v>248</v>
      </c>
      <c r="G1002">
        <v>63.9</v>
      </c>
      <c r="H1002">
        <v>5</v>
      </c>
      <c r="I1002">
        <v>0</v>
      </c>
      <c r="J1002">
        <v>28.754999999999999</v>
      </c>
      <c r="K1002" t="str">
        <f>INDEX(product!B:B,MATCH('TABELA TOTAL'!$F2627,product!A:A,0))</f>
        <v>Office Supplies</v>
      </c>
      <c r="L1002" t="str">
        <f>INDEX(product!C:C,MATCH(F1002,product!A:A,))</f>
        <v>Envelopes</v>
      </c>
      <c r="M1002" t="str">
        <f>INDEX(product!D:D,MATCH(F1002,product!A:A,))</f>
        <v>Globe Weis Peel &amp; Seel First Class Envelopes</v>
      </c>
    </row>
    <row r="1003" spans="1:13" x14ac:dyDescent="0.25">
      <c r="A1003" s="1" t="s">
        <v>3326</v>
      </c>
      <c r="B1003" s="2">
        <v>43030</v>
      </c>
      <c r="C1003" s="2">
        <v>43032</v>
      </c>
      <c r="D1003" s="1" t="s">
        <v>79</v>
      </c>
      <c r="E1003" s="1" t="s">
        <v>3327</v>
      </c>
      <c r="F1003" s="1" t="s">
        <v>1033</v>
      </c>
      <c r="G1003">
        <v>52.99</v>
      </c>
      <c r="H1003">
        <v>1</v>
      </c>
      <c r="I1003">
        <v>0</v>
      </c>
      <c r="J1003">
        <v>0.52990000000000004</v>
      </c>
      <c r="K1003" t="str">
        <f>INDEX(product!B:B,MATCH('TABELA TOTAL'!$F2628,product!A:A,0))</f>
        <v>Furniture</v>
      </c>
      <c r="L1003" t="str">
        <f>INDEX(product!C:C,MATCH(F1003,product!A:A,))</f>
        <v>Phones</v>
      </c>
      <c r="M1003" t="str">
        <f>INDEX(product!D:D,MATCH(F1003,product!A:A,))</f>
        <v>i.Sound Portable Power - 8000 mAh</v>
      </c>
    </row>
    <row r="1004" spans="1:13" x14ac:dyDescent="0.25">
      <c r="A1004" s="1" t="s">
        <v>4537</v>
      </c>
      <c r="B1004" s="2">
        <v>43030</v>
      </c>
      <c r="C1004" s="2">
        <v>43035</v>
      </c>
      <c r="D1004" s="1" t="s">
        <v>19</v>
      </c>
      <c r="E1004" s="1" t="s">
        <v>3829</v>
      </c>
      <c r="F1004" s="1" t="s">
        <v>457</v>
      </c>
      <c r="G1004">
        <v>177.22499999999999</v>
      </c>
      <c r="H1004">
        <v>5</v>
      </c>
      <c r="I1004">
        <v>0.5</v>
      </c>
      <c r="J1004">
        <v>-120.51300000000001</v>
      </c>
      <c r="K1004" t="str">
        <f>INDEX(product!B:B,MATCH('TABELA TOTAL'!$F4296,product!A:A,0))</f>
        <v>Office Supplies</v>
      </c>
      <c r="L1004" t="str">
        <f>INDEX(product!C:C,MATCH(F1004,product!A:A,))</f>
        <v>Tables</v>
      </c>
      <c r="M1004" t="str">
        <f>INDEX(product!D:D,MATCH(F1004,product!A:A,))</f>
        <v>KI Conference Tables</v>
      </c>
    </row>
    <row r="1005" spans="1:13" x14ac:dyDescent="0.25">
      <c r="A1005" s="1" t="s">
        <v>4641</v>
      </c>
      <c r="B1005" s="2">
        <v>43030</v>
      </c>
      <c r="C1005" s="2">
        <v>43030</v>
      </c>
      <c r="D1005" s="1" t="s">
        <v>654</v>
      </c>
      <c r="E1005" s="1" t="s">
        <v>1712</v>
      </c>
      <c r="F1005" s="1" t="s">
        <v>4642</v>
      </c>
      <c r="G1005">
        <v>333.09</v>
      </c>
      <c r="H1005">
        <v>3</v>
      </c>
      <c r="I1005">
        <v>0</v>
      </c>
      <c r="J1005">
        <v>23.316299999999998</v>
      </c>
      <c r="K1005" t="str">
        <f>INDEX(product!B:B,MATCH('TABELA TOTAL'!$F4479,product!A:A,0))</f>
        <v>Technology</v>
      </c>
      <c r="L1005" t="str">
        <f>INDEX(product!C:C,MATCH(F1005,product!A:A,))</f>
        <v>Storage</v>
      </c>
      <c r="M1005" t="str">
        <f>INDEX(product!D:D,MATCH(F1005,product!A:A,))</f>
        <v>Fellowes Recycled Storage Drawers</v>
      </c>
    </row>
    <row r="1006" spans="1:13" x14ac:dyDescent="0.25">
      <c r="A1006" s="1" t="s">
        <v>4641</v>
      </c>
      <c r="B1006" s="2">
        <v>43030</v>
      </c>
      <c r="C1006" s="2">
        <v>43030</v>
      </c>
      <c r="D1006" s="1" t="s">
        <v>654</v>
      </c>
      <c r="E1006" s="1" t="s">
        <v>1712</v>
      </c>
      <c r="F1006" s="1" t="s">
        <v>434</v>
      </c>
      <c r="G1006">
        <v>248.98</v>
      </c>
      <c r="H1006">
        <v>2</v>
      </c>
      <c r="I1006">
        <v>0</v>
      </c>
      <c r="J1006">
        <v>54.775599999999997</v>
      </c>
      <c r="K1006" t="str">
        <f>INDEX(product!B:B,MATCH('TABELA TOTAL'!$F4480,product!A:A,0))</f>
        <v>Furniture</v>
      </c>
      <c r="L1006" t="str">
        <f>INDEX(product!C:C,MATCH(F1006,product!A:A,))</f>
        <v>Tables</v>
      </c>
      <c r="M1006" t="str">
        <f>INDEX(product!D:D,MATCH(F1006,product!A:A,))</f>
        <v>Bevis 36 x 72 Conference Tables</v>
      </c>
    </row>
    <row r="1007" spans="1:13" x14ac:dyDescent="0.25">
      <c r="A1007" s="1" t="s">
        <v>4664</v>
      </c>
      <c r="B1007" s="2">
        <v>43030</v>
      </c>
      <c r="C1007" s="2">
        <v>43034</v>
      </c>
      <c r="D1007" s="1" t="s">
        <v>19</v>
      </c>
      <c r="E1007" s="1" t="s">
        <v>134</v>
      </c>
      <c r="F1007" s="1" t="s">
        <v>4198</v>
      </c>
      <c r="G1007">
        <v>36.44</v>
      </c>
      <c r="H1007">
        <v>4</v>
      </c>
      <c r="I1007">
        <v>0</v>
      </c>
      <c r="J1007">
        <v>12.0252</v>
      </c>
      <c r="K1007" t="str">
        <f>INDEX(product!B:B,MATCH('TABELA TOTAL'!$F4517,product!A:A,0))</f>
        <v>Technology</v>
      </c>
      <c r="L1007" t="str">
        <f>INDEX(product!C:C,MATCH(F1007,product!A:A,))</f>
        <v>Art</v>
      </c>
      <c r="M1007" t="str">
        <f>INDEX(product!D:D,MATCH(F1007,product!A:A,))</f>
        <v>Dixon Ticonderoga Core-Lock Colored Pencils</v>
      </c>
    </row>
    <row r="1008" spans="1:13" x14ac:dyDescent="0.25">
      <c r="A1008" s="1" t="s">
        <v>4748</v>
      </c>
      <c r="B1008" s="2">
        <v>43030</v>
      </c>
      <c r="C1008" s="2">
        <v>43032</v>
      </c>
      <c r="D1008" s="1" t="s">
        <v>11</v>
      </c>
      <c r="E1008" s="1" t="s">
        <v>2118</v>
      </c>
      <c r="F1008" s="1" t="s">
        <v>892</v>
      </c>
      <c r="G1008">
        <v>3.1680000000000001</v>
      </c>
      <c r="H1008">
        <v>4</v>
      </c>
      <c r="I1008">
        <v>0.7</v>
      </c>
      <c r="J1008">
        <v>-2.5344000000000002</v>
      </c>
      <c r="K1008" t="str">
        <f>INDEX(product!B:B,MATCH('TABELA TOTAL'!$F4643,product!A:A,0))</f>
        <v>Office Supplies</v>
      </c>
      <c r="L1008" t="str">
        <f>INDEX(product!C:C,MATCH(F1008,product!A:A,))</f>
        <v>Binders</v>
      </c>
      <c r="M1008" t="str">
        <f>INDEX(product!D:D,MATCH(F1008,product!A:A,))</f>
        <v>Storex Flexible Poly Binders with Double Pockets</v>
      </c>
    </row>
    <row r="1009" spans="1:13" x14ac:dyDescent="0.25">
      <c r="A1009" s="1" t="s">
        <v>4748</v>
      </c>
      <c r="B1009" s="2">
        <v>43030</v>
      </c>
      <c r="C1009" s="2">
        <v>43032</v>
      </c>
      <c r="D1009" s="1" t="s">
        <v>11</v>
      </c>
      <c r="E1009" s="1" t="s">
        <v>2118</v>
      </c>
      <c r="F1009" s="1" t="s">
        <v>4749</v>
      </c>
      <c r="G1009">
        <v>579.13599999999997</v>
      </c>
      <c r="H1009">
        <v>4</v>
      </c>
      <c r="I1009">
        <v>0.2</v>
      </c>
      <c r="J1009">
        <v>-28.956800000000001</v>
      </c>
      <c r="K1009" t="str">
        <f>INDEX(product!B:B,MATCH('TABELA TOTAL'!$F4644,product!A:A,0))</f>
        <v>Technology</v>
      </c>
      <c r="L1009" t="str">
        <f>INDEX(product!C:C,MATCH(F1009,product!A:A,))</f>
        <v>Chairs</v>
      </c>
      <c r="M1009" t="str">
        <f>INDEX(product!D:D,MATCH(F1009,product!A:A,))</f>
        <v>Office Star - Ergonomic Mid Back Chair with 2-Way Adjustable Arms</v>
      </c>
    </row>
    <row r="1010" spans="1:13" x14ac:dyDescent="0.25">
      <c r="A1010" s="1" t="s">
        <v>6219</v>
      </c>
      <c r="B1010" s="2">
        <v>43030</v>
      </c>
      <c r="C1010" s="2">
        <v>43036</v>
      </c>
      <c r="D1010" s="1" t="s">
        <v>19</v>
      </c>
      <c r="E1010" s="1" t="s">
        <v>2367</v>
      </c>
      <c r="F1010" s="1" t="s">
        <v>108</v>
      </c>
      <c r="G1010">
        <v>32.700000000000003</v>
      </c>
      <c r="H1010">
        <v>5</v>
      </c>
      <c r="I1010">
        <v>0.4</v>
      </c>
      <c r="J1010">
        <v>-6.54</v>
      </c>
      <c r="K1010" t="str">
        <f>INDEX(product!B:B,MATCH('TABELA TOTAL'!$F7264,product!A:A,0))</f>
        <v>Furniture</v>
      </c>
      <c r="L1010" t="str">
        <f>INDEX(product!C:C,MATCH(F1010,product!A:A,))</f>
        <v>Phones</v>
      </c>
      <c r="M1010" t="str">
        <f>INDEX(product!D:D,MATCH(F1010,product!A:A,))</f>
        <v>LF Elite 3D Dazzle Designer Hard Case Cover, Lf Stylus Pen and Wiper For Apple Iphone 5c Mini Lite</v>
      </c>
    </row>
    <row r="1011" spans="1:13" x14ac:dyDescent="0.25">
      <c r="A1011" s="1" t="s">
        <v>6219</v>
      </c>
      <c r="B1011" s="2">
        <v>43030</v>
      </c>
      <c r="C1011" s="2">
        <v>43036</v>
      </c>
      <c r="D1011" s="1" t="s">
        <v>19</v>
      </c>
      <c r="E1011" s="1" t="s">
        <v>2367</v>
      </c>
      <c r="F1011" s="1" t="s">
        <v>4563</v>
      </c>
      <c r="G1011">
        <v>31.68</v>
      </c>
      <c r="H1011">
        <v>4</v>
      </c>
      <c r="I1011">
        <v>0.2</v>
      </c>
      <c r="J1011">
        <v>11.087999999999999</v>
      </c>
      <c r="K1011" t="str">
        <f>INDEX(product!B:B,MATCH('TABELA TOTAL'!$F7265,product!A:A,0))</f>
        <v>Furniture</v>
      </c>
      <c r="L1011" t="str">
        <f>INDEX(product!C:C,MATCH(F1011,product!A:A,))</f>
        <v>Envelopes</v>
      </c>
      <c r="M1011" t="str">
        <f>INDEX(product!D:D,MATCH(F1011,product!A:A,))</f>
        <v>#6 3/4 Gummed Flap White Envelopes</v>
      </c>
    </row>
    <row r="1012" spans="1:13" x14ac:dyDescent="0.25">
      <c r="A1012" s="1" t="s">
        <v>925</v>
      </c>
      <c r="B1012" s="2">
        <v>43029</v>
      </c>
      <c r="C1012" s="2">
        <v>43034</v>
      </c>
      <c r="D1012" s="1" t="s">
        <v>19</v>
      </c>
      <c r="E1012" s="1" t="s">
        <v>926</v>
      </c>
      <c r="F1012" s="1" t="s">
        <v>927</v>
      </c>
      <c r="G1012">
        <v>683.952</v>
      </c>
      <c r="H1012">
        <v>3</v>
      </c>
      <c r="I1012">
        <v>0.2</v>
      </c>
      <c r="J1012">
        <v>42.747</v>
      </c>
      <c r="K1012" t="str">
        <f>INDEX(product!B:B,MATCH('TABELA TOTAL'!$F528,product!A:A,0))</f>
        <v>Furniture</v>
      </c>
      <c r="L1012" t="str">
        <f>INDEX(product!C:C,MATCH(F1012,product!A:A,))</f>
        <v>Chairs</v>
      </c>
      <c r="M1012" t="str">
        <f>INDEX(product!D:D,MATCH(F1012,product!A:A,))</f>
        <v>Global Commerce Series High-Back Swivel/Tilt Chairs</v>
      </c>
    </row>
    <row r="1013" spans="1:13" x14ac:dyDescent="0.25">
      <c r="A1013" s="1" t="s">
        <v>925</v>
      </c>
      <c r="B1013" s="2">
        <v>43029</v>
      </c>
      <c r="C1013" s="2">
        <v>43034</v>
      </c>
      <c r="D1013" s="1" t="s">
        <v>19</v>
      </c>
      <c r="E1013" s="1" t="s">
        <v>926</v>
      </c>
      <c r="F1013" s="1" t="s">
        <v>572</v>
      </c>
      <c r="G1013">
        <v>45.695999999999998</v>
      </c>
      <c r="H1013">
        <v>3</v>
      </c>
      <c r="I1013">
        <v>0.2</v>
      </c>
      <c r="J1013">
        <v>5.1407999999999996</v>
      </c>
      <c r="K1013" t="str">
        <f>INDEX(product!B:B,MATCH('TABELA TOTAL'!$F529,product!A:A,0))</f>
        <v>Office Supplies</v>
      </c>
      <c r="L1013" t="str">
        <f>INDEX(product!C:C,MATCH(F1013,product!A:A,))</f>
        <v>Furnishings</v>
      </c>
      <c r="M1013" t="str">
        <f>INDEX(product!D:D,MATCH(F1013,product!A:A,))</f>
        <v>Eldon Expressions Desk Accessory, Wood Photo Frame, Mahogany</v>
      </c>
    </row>
    <row r="1014" spans="1:13" x14ac:dyDescent="0.25">
      <c r="A1014" s="1" t="s">
        <v>2593</v>
      </c>
      <c r="B1014" s="2">
        <v>43029</v>
      </c>
      <c r="C1014" s="2">
        <v>43029</v>
      </c>
      <c r="D1014" s="1" t="s">
        <v>654</v>
      </c>
      <c r="E1014" s="1" t="s">
        <v>1607</v>
      </c>
      <c r="F1014" s="1" t="s">
        <v>2594</v>
      </c>
      <c r="G1014">
        <v>1439.92</v>
      </c>
      <c r="H1014">
        <v>8</v>
      </c>
      <c r="I1014">
        <v>0</v>
      </c>
      <c r="J1014">
        <v>374.37920000000003</v>
      </c>
      <c r="K1014" t="str">
        <f>INDEX(product!B:B,MATCH('TABELA TOTAL'!$F1832,product!A:A,0))</f>
        <v>Office Supplies</v>
      </c>
      <c r="L1014" t="str">
        <f>INDEX(product!C:C,MATCH(F1014,product!A:A,))</f>
        <v>Phones</v>
      </c>
      <c r="M1014" t="str">
        <f>INDEX(product!D:D,MATCH(F1014,product!A:A,))</f>
        <v>Polycom VVX 310 VoIP phone</v>
      </c>
    </row>
    <row r="1015" spans="1:13" x14ac:dyDescent="0.25">
      <c r="A1015" s="1" t="s">
        <v>2593</v>
      </c>
      <c r="B1015" s="2">
        <v>43029</v>
      </c>
      <c r="C1015" s="2">
        <v>43029</v>
      </c>
      <c r="D1015" s="1" t="s">
        <v>654</v>
      </c>
      <c r="E1015" s="1" t="s">
        <v>1607</v>
      </c>
      <c r="F1015" s="1" t="s">
        <v>1549</v>
      </c>
      <c r="G1015">
        <v>262.11</v>
      </c>
      <c r="H1015">
        <v>1</v>
      </c>
      <c r="I1015">
        <v>0</v>
      </c>
      <c r="J1015">
        <v>62.906399999999998</v>
      </c>
      <c r="K1015" t="str">
        <f>INDEX(product!B:B,MATCH('TABELA TOTAL'!$F1833,product!A:A,0))</f>
        <v>Furniture</v>
      </c>
      <c r="L1015" t="str">
        <f>INDEX(product!C:C,MATCH(F1015,product!A:A,))</f>
        <v>Tables</v>
      </c>
      <c r="M1015" t="str">
        <f>INDEX(product!D:D,MATCH(F1015,product!A:A,))</f>
        <v>Bevis Boat-Shaped Conference Table</v>
      </c>
    </row>
    <row r="1016" spans="1:13" x14ac:dyDescent="0.25">
      <c r="A1016" s="1" t="s">
        <v>2677</v>
      </c>
      <c r="B1016" s="2">
        <v>43029</v>
      </c>
      <c r="C1016" s="2">
        <v>43030</v>
      </c>
      <c r="D1016" s="1" t="s">
        <v>79</v>
      </c>
      <c r="E1016" s="1" t="s">
        <v>2132</v>
      </c>
      <c r="F1016" s="1" t="s">
        <v>1340</v>
      </c>
      <c r="G1016">
        <v>5.1840000000000002</v>
      </c>
      <c r="H1016">
        <v>1</v>
      </c>
      <c r="I1016">
        <v>0.2</v>
      </c>
      <c r="J1016">
        <v>1.8144</v>
      </c>
      <c r="K1016" t="str">
        <f>INDEX(product!B:B,MATCH('TABELA TOTAL'!$F1904,product!A:A,0))</f>
        <v>Office Supplies</v>
      </c>
      <c r="L1016" t="str">
        <f>INDEX(product!C:C,MATCH(F1016,product!A:A,))</f>
        <v>Paper</v>
      </c>
      <c r="M1016" t="str">
        <f>INDEX(product!D:D,MATCH(F1016,product!A:A,))</f>
        <v>Xerox 218</v>
      </c>
    </row>
    <row r="1017" spans="1:13" x14ac:dyDescent="0.25">
      <c r="A1017" s="1" t="s">
        <v>2677</v>
      </c>
      <c r="B1017" s="2">
        <v>43029</v>
      </c>
      <c r="C1017" s="2">
        <v>43030</v>
      </c>
      <c r="D1017" s="1" t="s">
        <v>79</v>
      </c>
      <c r="E1017" s="1" t="s">
        <v>2132</v>
      </c>
      <c r="F1017" s="1" t="s">
        <v>2678</v>
      </c>
      <c r="G1017">
        <v>478.48</v>
      </c>
      <c r="H1017">
        <v>2</v>
      </c>
      <c r="I1017">
        <v>0.2</v>
      </c>
      <c r="J1017">
        <v>47.847999999999999</v>
      </c>
      <c r="K1017" t="str">
        <f>INDEX(product!B:B,MATCH('TABELA TOTAL'!$F1905,product!A:A,0))</f>
        <v>Technology</v>
      </c>
      <c r="L1017" t="str">
        <f>INDEX(product!C:C,MATCH(F1017,product!A:A,))</f>
        <v>Chairs</v>
      </c>
      <c r="M1017" t="str">
        <f>INDEX(product!D:D,MATCH(F1017,product!A:A,))</f>
        <v>Global Comet Stacking Armless Chair</v>
      </c>
    </row>
    <row r="1018" spans="1:13" x14ac:dyDescent="0.25">
      <c r="A1018" s="1" t="s">
        <v>2677</v>
      </c>
      <c r="B1018" s="2">
        <v>43029</v>
      </c>
      <c r="C1018" s="2">
        <v>43030</v>
      </c>
      <c r="D1018" s="1" t="s">
        <v>79</v>
      </c>
      <c r="E1018" s="1" t="s">
        <v>2132</v>
      </c>
      <c r="F1018" s="1" t="s">
        <v>2001</v>
      </c>
      <c r="G1018">
        <v>28.4</v>
      </c>
      <c r="H1018">
        <v>2</v>
      </c>
      <c r="I1018">
        <v>0.2</v>
      </c>
      <c r="J1018">
        <v>6.7450000000000001</v>
      </c>
      <c r="K1018" t="str">
        <f>INDEX(product!B:B,MATCH('TABELA TOTAL'!$F1906,product!A:A,0))</f>
        <v>Office Supplies</v>
      </c>
      <c r="L1018" t="str">
        <f>INDEX(product!C:C,MATCH(F1018,product!A:A,))</f>
        <v>Accessories</v>
      </c>
      <c r="M1018" t="str">
        <f>INDEX(product!D:D,MATCH(F1018,product!A:A,))</f>
        <v>Memorex Froggy Flash Drive 8 GB</v>
      </c>
    </row>
    <row r="1019" spans="1:13" x14ac:dyDescent="0.25">
      <c r="A1019" s="1" t="s">
        <v>2679</v>
      </c>
      <c r="B1019" s="2">
        <v>43029</v>
      </c>
      <c r="C1019" s="2">
        <v>43032</v>
      </c>
      <c r="D1019" s="1" t="s">
        <v>79</v>
      </c>
      <c r="E1019" s="1" t="s">
        <v>2680</v>
      </c>
      <c r="F1019" s="1" t="s">
        <v>838</v>
      </c>
      <c r="G1019">
        <v>909.12</v>
      </c>
      <c r="H1019">
        <v>8</v>
      </c>
      <c r="I1019">
        <v>0</v>
      </c>
      <c r="J1019">
        <v>9.0912000000000006</v>
      </c>
      <c r="K1019" t="str">
        <f>INDEX(product!B:B,MATCH('TABELA TOTAL'!$F1907,product!A:A,0))</f>
        <v>Office Supplies</v>
      </c>
      <c r="L1019" t="str">
        <f>INDEX(product!C:C,MATCH(F1019,product!A:A,))</f>
        <v>Storage</v>
      </c>
      <c r="M1019" t="str">
        <f>INDEX(product!D:D,MATCH(F1019,product!A:A,))</f>
        <v>SAFCO Boltless Steel Shelving</v>
      </c>
    </row>
    <row r="1020" spans="1:13" x14ac:dyDescent="0.25">
      <c r="A1020" s="1" t="s">
        <v>2907</v>
      </c>
      <c r="B1020" s="2">
        <v>43029</v>
      </c>
      <c r="C1020" s="2">
        <v>43034</v>
      </c>
      <c r="D1020" s="1" t="s">
        <v>19</v>
      </c>
      <c r="E1020" s="1" t="s">
        <v>306</v>
      </c>
      <c r="F1020" s="1" t="s">
        <v>2908</v>
      </c>
      <c r="G1020">
        <v>17.856000000000002</v>
      </c>
      <c r="H1020">
        <v>4</v>
      </c>
      <c r="I1020">
        <v>0.2</v>
      </c>
      <c r="J1020">
        <v>2.0087999999999999</v>
      </c>
      <c r="K1020" t="str">
        <f>INDEX(product!B:B,MATCH('TABELA TOTAL'!$F2160,product!A:A,0))</f>
        <v>Technology</v>
      </c>
      <c r="L1020" t="str">
        <f>INDEX(product!C:C,MATCH(F1020,product!A:A,))</f>
        <v>Art</v>
      </c>
      <c r="M1020" t="str">
        <f>INDEX(product!D:D,MATCH(F1020,product!A:A,))</f>
        <v>Newell 33</v>
      </c>
    </row>
    <row r="1021" spans="1:13" x14ac:dyDescent="0.25">
      <c r="A1021" s="1" t="s">
        <v>4365</v>
      </c>
      <c r="B1021" s="2">
        <v>43029</v>
      </c>
      <c r="C1021" s="2">
        <v>43033</v>
      </c>
      <c r="D1021" s="1" t="s">
        <v>19</v>
      </c>
      <c r="E1021" s="1" t="s">
        <v>4317</v>
      </c>
      <c r="F1021" s="1" t="s">
        <v>1732</v>
      </c>
      <c r="G1021">
        <v>23.992000000000001</v>
      </c>
      <c r="H1021">
        <v>2</v>
      </c>
      <c r="I1021">
        <v>0.8</v>
      </c>
      <c r="J1021">
        <v>-62.379199999999997</v>
      </c>
      <c r="K1021" t="str">
        <f>INDEX(product!B:B,MATCH('TABELA TOTAL'!$F4048,product!A:A,0))</f>
        <v>Office Supplies</v>
      </c>
      <c r="L1021" t="str">
        <f>INDEX(product!C:C,MATCH(F1021,product!A:A,))</f>
        <v>Appliances</v>
      </c>
      <c r="M1021" t="str">
        <f>INDEX(product!D:D,MATCH(F1021,product!A:A,))</f>
        <v>Belkin 8 Outlet SurgeMaster II Gold Surge Protector</v>
      </c>
    </row>
    <row r="1022" spans="1:13" x14ac:dyDescent="0.25">
      <c r="A1022" s="1" t="s">
        <v>4693</v>
      </c>
      <c r="B1022" s="2">
        <v>43029</v>
      </c>
      <c r="C1022" s="2">
        <v>43036</v>
      </c>
      <c r="D1022" s="1" t="s">
        <v>19</v>
      </c>
      <c r="E1022" s="1" t="s">
        <v>2058</v>
      </c>
      <c r="F1022" s="1" t="s">
        <v>1452</v>
      </c>
      <c r="G1022">
        <v>8.5589999999999993</v>
      </c>
      <c r="H1022">
        <v>1</v>
      </c>
      <c r="I1022">
        <v>0.7</v>
      </c>
      <c r="J1022">
        <v>-6.5618999999999996</v>
      </c>
      <c r="K1022" t="str">
        <f>INDEX(product!B:B,MATCH('TABELA TOTAL'!$F4559,product!A:A,0))</f>
        <v>Office Supplies</v>
      </c>
      <c r="L1022" t="str">
        <f>INDEX(product!C:C,MATCH(F1022,product!A:A,))</f>
        <v>Binders</v>
      </c>
      <c r="M1022" t="str">
        <f>INDEX(product!D:D,MATCH(F1022,product!A:A,))</f>
        <v>Lock-Up Easel 'Spel-Binder'</v>
      </c>
    </row>
    <row r="1023" spans="1:13" x14ac:dyDescent="0.25">
      <c r="A1023" s="1" t="s">
        <v>5221</v>
      </c>
      <c r="B1023" s="2">
        <v>43029</v>
      </c>
      <c r="C1023" s="2">
        <v>43033</v>
      </c>
      <c r="D1023" s="1" t="s">
        <v>19</v>
      </c>
      <c r="E1023" s="1" t="s">
        <v>5222</v>
      </c>
      <c r="F1023" s="1" t="s">
        <v>5086</v>
      </c>
      <c r="G1023">
        <v>161.56800000000001</v>
      </c>
      <c r="H1023">
        <v>2</v>
      </c>
      <c r="I1023">
        <v>0.2</v>
      </c>
      <c r="J1023">
        <v>16.1568</v>
      </c>
      <c r="K1023" t="str">
        <f>INDEX(product!B:B,MATCH('TABELA TOTAL'!$F5432,product!A:A,0))</f>
        <v>Office Supplies</v>
      </c>
      <c r="L1023" t="str">
        <f>INDEX(product!C:C,MATCH(F1023,product!A:A,))</f>
        <v>Appliances</v>
      </c>
      <c r="M1023" t="str">
        <f>INDEX(product!D:D,MATCH(F1023,product!A:A,))</f>
        <v>Avanti 1.7 Cu. Ft. Refrigerator</v>
      </c>
    </row>
    <row r="1024" spans="1:13" x14ac:dyDescent="0.25">
      <c r="A1024" s="1" t="s">
        <v>5221</v>
      </c>
      <c r="B1024" s="2">
        <v>43029</v>
      </c>
      <c r="C1024" s="2">
        <v>43033</v>
      </c>
      <c r="D1024" s="1" t="s">
        <v>19</v>
      </c>
      <c r="E1024" s="1" t="s">
        <v>5222</v>
      </c>
      <c r="F1024" s="1" t="s">
        <v>1530</v>
      </c>
      <c r="G1024">
        <v>4.0640000000000001</v>
      </c>
      <c r="H1024">
        <v>1</v>
      </c>
      <c r="I1024">
        <v>0.2</v>
      </c>
      <c r="J1024">
        <v>1.3715999999999999</v>
      </c>
      <c r="K1024" t="str">
        <f>INDEX(product!B:B,MATCH('TABELA TOTAL'!$F5433,product!A:A,0))</f>
        <v>Office Supplies</v>
      </c>
      <c r="L1024" t="str">
        <f>INDEX(product!C:C,MATCH(F1024,product!A:A,))</f>
        <v>Paper</v>
      </c>
      <c r="M1024" t="str">
        <f>INDEX(product!D:D,MATCH(F1024,product!A:A,))</f>
        <v>RSVP Cards &amp; Envelopes, Blank White, 8-1/2" X 11", 24 Cards/25 Envelopes/Set</v>
      </c>
    </row>
    <row r="1025" spans="1:13" x14ac:dyDescent="0.25">
      <c r="A1025" s="1" t="s">
        <v>5221</v>
      </c>
      <c r="B1025" s="2">
        <v>43029</v>
      </c>
      <c r="C1025" s="2">
        <v>43033</v>
      </c>
      <c r="D1025" s="1" t="s">
        <v>19</v>
      </c>
      <c r="E1025" s="1" t="s">
        <v>5222</v>
      </c>
      <c r="F1025" s="1" t="s">
        <v>3669</v>
      </c>
      <c r="G1025">
        <v>6.2160000000000002</v>
      </c>
      <c r="H1025">
        <v>4</v>
      </c>
      <c r="I1025">
        <v>0.7</v>
      </c>
      <c r="J1025">
        <v>-4.9728000000000003</v>
      </c>
      <c r="K1025" t="str">
        <f>INDEX(product!B:B,MATCH('TABELA TOTAL'!$F5434,product!A:A,0))</f>
        <v>Office Supplies</v>
      </c>
      <c r="L1025" t="str">
        <f>INDEX(product!C:C,MATCH(F1025,product!A:A,))</f>
        <v>Binders</v>
      </c>
      <c r="M1025" t="str">
        <f>INDEX(product!D:D,MATCH(F1025,product!A:A,))</f>
        <v>SlimView Poly Binder, 3/8"</v>
      </c>
    </row>
    <row r="1026" spans="1:13" x14ac:dyDescent="0.25">
      <c r="A1026" s="1" t="s">
        <v>5652</v>
      </c>
      <c r="B1026" s="2">
        <v>43029</v>
      </c>
      <c r="C1026" s="2">
        <v>43036</v>
      </c>
      <c r="D1026" s="1" t="s">
        <v>19</v>
      </c>
      <c r="E1026" s="1" t="s">
        <v>1714</v>
      </c>
      <c r="F1026" s="1" t="s">
        <v>1918</v>
      </c>
      <c r="G1026">
        <v>329.988</v>
      </c>
      <c r="H1026">
        <v>2</v>
      </c>
      <c r="I1026">
        <v>0.4</v>
      </c>
      <c r="J1026">
        <v>-76.997200000000007</v>
      </c>
      <c r="K1026" t="str">
        <f>INDEX(product!B:B,MATCH('TABELA TOTAL'!$F6197,product!A:A,0))</f>
        <v>Office Supplies</v>
      </c>
      <c r="L1026" t="str">
        <f>INDEX(product!C:C,MATCH(F1026,product!A:A,))</f>
        <v>Phones</v>
      </c>
      <c r="M1026" t="str">
        <f>INDEX(product!D:D,MATCH(F1026,product!A:A,))</f>
        <v>Mitel MiVoice 5330e IP Phone</v>
      </c>
    </row>
    <row r="1027" spans="1:13" x14ac:dyDescent="0.25">
      <c r="A1027" s="1" t="s">
        <v>5652</v>
      </c>
      <c r="B1027" s="2">
        <v>43029</v>
      </c>
      <c r="C1027" s="2">
        <v>43036</v>
      </c>
      <c r="D1027" s="1" t="s">
        <v>19</v>
      </c>
      <c r="E1027" s="1" t="s">
        <v>1714</v>
      </c>
      <c r="F1027" s="1" t="s">
        <v>2375</v>
      </c>
      <c r="G1027">
        <v>71.376000000000005</v>
      </c>
      <c r="H1027">
        <v>3</v>
      </c>
      <c r="I1027">
        <v>0.2</v>
      </c>
      <c r="J1027">
        <v>-4.4610000000000003</v>
      </c>
      <c r="K1027" t="str">
        <f>INDEX(product!B:B,MATCH('TABELA TOTAL'!$F6198,product!A:A,0))</f>
        <v>Furniture</v>
      </c>
      <c r="L1027" t="str">
        <f>INDEX(product!C:C,MATCH(F1027,product!A:A,))</f>
        <v>Storage</v>
      </c>
      <c r="M1027" t="str">
        <f>INDEX(product!D:D,MATCH(F1027,product!A:A,))</f>
        <v>Acco Perma 2700 Stacking Storage Drawers</v>
      </c>
    </row>
    <row r="1028" spans="1:13" x14ac:dyDescent="0.25">
      <c r="A1028" s="1" t="s">
        <v>6272</v>
      </c>
      <c r="B1028" s="2">
        <v>43029</v>
      </c>
      <c r="C1028" s="2">
        <v>43035</v>
      </c>
      <c r="D1028" s="1" t="s">
        <v>19</v>
      </c>
      <c r="E1028" s="1" t="s">
        <v>341</v>
      </c>
      <c r="F1028" s="1" t="s">
        <v>1297</v>
      </c>
      <c r="G1028">
        <v>38.82</v>
      </c>
      <c r="H1028">
        <v>6</v>
      </c>
      <c r="I1028">
        <v>0</v>
      </c>
      <c r="J1028">
        <v>19.41</v>
      </c>
      <c r="K1028" t="str">
        <f>INDEX(product!B:B,MATCH('TABELA TOTAL'!$F7351,product!A:A,0))</f>
        <v>Office Supplies</v>
      </c>
      <c r="L1028" t="str">
        <f>INDEX(product!C:C,MATCH(F1028,product!A:A,))</f>
        <v>Binders</v>
      </c>
      <c r="M1028" t="str">
        <f>INDEX(product!D:D,MATCH(F1028,product!A:A,))</f>
        <v>GBC Instant Report Kit</v>
      </c>
    </row>
    <row r="1029" spans="1:13" x14ac:dyDescent="0.25">
      <c r="A1029" s="1" t="s">
        <v>6272</v>
      </c>
      <c r="B1029" s="2">
        <v>43029</v>
      </c>
      <c r="C1029" s="2">
        <v>43035</v>
      </c>
      <c r="D1029" s="1" t="s">
        <v>19</v>
      </c>
      <c r="E1029" s="1" t="s">
        <v>341</v>
      </c>
      <c r="F1029" s="1" t="s">
        <v>482</v>
      </c>
      <c r="G1029">
        <v>21.9</v>
      </c>
      <c r="H1029">
        <v>5</v>
      </c>
      <c r="I1029">
        <v>0</v>
      </c>
      <c r="J1029">
        <v>10.512</v>
      </c>
      <c r="K1029" t="str">
        <f>INDEX(product!B:B,MATCH('TABELA TOTAL'!$F7352,product!A:A,0))</f>
        <v>Office Supplies</v>
      </c>
      <c r="L1029" t="str">
        <f>INDEX(product!C:C,MATCH(F1029,product!A:A,))</f>
        <v>Binders</v>
      </c>
      <c r="M1029" t="str">
        <f>INDEX(product!D:D,MATCH(F1029,product!A:A,))</f>
        <v>Acco 3-Hole Punch</v>
      </c>
    </row>
    <row r="1030" spans="1:13" x14ac:dyDescent="0.25">
      <c r="A1030" s="1" t="s">
        <v>806</v>
      </c>
      <c r="B1030" s="2">
        <v>43028</v>
      </c>
      <c r="C1030" s="2">
        <v>43032</v>
      </c>
      <c r="D1030" s="1" t="s">
        <v>19</v>
      </c>
      <c r="E1030" s="1" t="s">
        <v>807</v>
      </c>
      <c r="F1030" s="1" t="s">
        <v>30</v>
      </c>
      <c r="G1030">
        <v>284.36399999999998</v>
      </c>
      <c r="H1030">
        <v>2</v>
      </c>
      <c r="I1030">
        <v>0.4</v>
      </c>
      <c r="J1030">
        <v>-75.830399999999997</v>
      </c>
      <c r="K1030" t="str">
        <f>INDEX(product!B:B,MATCH('TABELA TOTAL'!$F455,product!A:A,0))</f>
        <v>Office Supplies</v>
      </c>
      <c r="L1030" t="str">
        <f>INDEX(product!C:C,MATCH(F1030,product!A:A,))</f>
        <v>Tables</v>
      </c>
      <c r="M1030" t="str">
        <f>INDEX(product!D:D,MATCH(F1030,product!A:A,))</f>
        <v>Chromcraft Rectangular Conference Tables</v>
      </c>
    </row>
    <row r="1031" spans="1:13" x14ac:dyDescent="0.25">
      <c r="A1031" s="1" t="s">
        <v>806</v>
      </c>
      <c r="B1031" s="2">
        <v>43028</v>
      </c>
      <c r="C1031" s="2">
        <v>43032</v>
      </c>
      <c r="D1031" s="1" t="s">
        <v>19</v>
      </c>
      <c r="E1031" s="1" t="s">
        <v>807</v>
      </c>
      <c r="F1031" s="1" t="s">
        <v>808</v>
      </c>
      <c r="G1031">
        <v>665.40800000000002</v>
      </c>
      <c r="H1031">
        <v>2</v>
      </c>
      <c r="I1031">
        <v>0.2</v>
      </c>
      <c r="J1031">
        <v>66.540800000000004</v>
      </c>
      <c r="K1031" t="str">
        <f>INDEX(product!B:B,MATCH('TABELA TOTAL'!$F456,product!A:A,0))</f>
        <v>Furniture</v>
      </c>
      <c r="L1031" t="str">
        <f>INDEX(product!C:C,MATCH(F1031,product!A:A,))</f>
        <v>Storage</v>
      </c>
      <c r="M1031" t="str">
        <f>INDEX(product!D:D,MATCH(F1031,product!A:A,))</f>
        <v>Deluxe Rollaway Locking File with Drawer</v>
      </c>
    </row>
    <row r="1032" spans="1:13" x14ac:dyDescent="0.25">
      <c r="A1032" s="1" t="s">
        <v>3486</v>
      </c>
      <c r="B1032" s="2">
        <v>43028</v>
      </c>
      <c r="C1032" s="2">
        <v>43035</v>
      </c>
      <c r="D1032" s="1" t="s">
        <v>19</v>
      </c>
      <c r="E1032" s="1" t="s">
        <v>2290</v>
      </c>
      <c r="F1032" s="1" t="s">
        <v>2764</v>
      </c>
      <c r="G1032">
        <v>13.36</v>
      </c>
      <c r="H1032">
        <v>4</v>
      </c>
      <c r="I1032">
        <v>0</v>
      </c>
      <c r="J1032">
        <v>4.1416000000000004</v>
      </c>
      <c r="K1032" t="str">
        <f>INDEX(product!B:B,MATCH('TABELA TOTAL'!$F2799,product!A:A,0))</f>
        <v>Technology</v>
      </c>
      <c r="L1032" t="str">
        <f>INDEX(product!C:C,MATCH(F1032,product!A:A,))</f>
        <v>Art</v>
      </c>
      <c r="M1032" t="str">
        <f>INDEX(product!D:D,MATCH(F1032,product!A:A,))</f>
        <v>Eldon Spacemaker Box, Quick-Snap Lid, Clear</v>
      </c>
    </row>
    <row r="1033" spans="1:13" x14ac:dyDescent="0.25">
      <c r="A1033" s="1" t="s">
        <v>3486</v>
      </c>
      <c r="B1033" s="2">
        <v>43028</v>
      </c>
      <c r="C1033" s="2">
        <v>43035</v>
      </c>
      <c r="D1033" s="1" t="s">
        <v>19</v>
      </c>
      <c r="E1033" s="1" t="s">
        <v>2290</v>
      </c>
      <c r="F1033" s="1" t="s">
        <v>1415</v>
      </c>
      <c r="G1033">
        <v>39.96</v>
      </c>
      <c r="H1033">
        <v>2</v>
      </c>
      <c r="I1033">
        <v>0</v>
      </c>
      <c r="J1033">
        <v>18.781199999999998</v>
      </c>
      <c r="K1033" t="str">
        <f>INDEX(product!B:B,MATCH('TABELA TOTAL'!$F2800,product!A:A,0))</f>
        <v>Office Supplies</v>
      </c>
      <c r="L1033" t="str">
        <f>INDEX(product!C:C,MATCH(F1033,product!A:A,))</f>
        <v>Paper</v>
      </c>
      <c r="M1033" t="str">
        <f>INDEX(product!D:D,MATCH(F1033,product!A:A,))</f>
        <v>Xerox 1884</v>
      </c>
    </row>
    <row r="1034" spans="1:13" x14ac:dyDescent="0.25">
      <c r="A1034" s="1" t="s">
        <v>3486</v>
      </c>
      <c r="B1034" s="2">
        <v>43028</v>
      </c>
      <c r="C1034" s="2">
        <v>43035</v>
      </c>
      <c r="D1034" s="1" t="s">
        <v>19</v>
      </c>
      <c r="E1034" s="1" t="s">
        <v>2290</v>
      </c>
      <c r="F1034" s="1" t="s">
        <v>1476</v>
      </c>
      <c r="G1034">
        <v>145.85</v>
      </c>
      <c r="H1034">
        <v>5</v>
      </c>
      <c r="I1034">
        <v>0</v>
      </c>
      <c r="J1034">
        <v>70.007999999999996</v>
      </c>
      <c r="K1034" t="str">
        <f>INDEX(product!B:B,MATCH('TABELA TOTAL'!$F2801,product!A:A,0))</f>
        <v>Office Supplies</v>
      </c>
      <c r="L1034" t="str">
        <f>INDEX(product!C:C,MATCH(F1034,product!A:A,))</f>
        <v>Binders</v>
      </c>
      <c r="M1034" t="str">
        <f>INDEX(product!D:D,MATCH(F1034,product!A:A,))</f>
        <v>Binding Machine Supplies</v>
      </c>
    </row>
    <row r="1035" spans="1:13" x14ac:dyDescent="0.25">
      <c r="A1035" s="1" t="s">
        <v>3789</v>
      </c>
      <c r="B1035" s="2">
        <v>43028</v>
      </c>
      <c r="C1035" s="2">
        <v>43030</v>
      </c>
      <c r="D1035" s="1" t="s">
        <v>11</v>
      </c>
      <c r="E1035" s="1" t="s">
        <v>292</v>
      </c>
      <c r="F1035" s="1" t="s">
        <v>2654</v>
      </c>
      <c r="G1035">
        <v>3.75</v>
      </c>
      <c r="H1035">
        <v>1</v>
      </c>
      <c r="I1035">
        <v>0</v>
      </c>
      <c r="J1035">
        <v>1.8</v>
      </c>
      <c r="K1035" t="str">
        <f>INDEX(product!B:B,MATCH('TABELA TOTAL'!$F3190,product!A:A,0))</f>
        <v>Technology</v>
      </c>
      <c r="L1035" t="str">
        <f>INDEX(product!C:C,MATCH(F1035,product!A:A,))</f>
        <v>Labels</v>
      </c>
      <c r="M1035" t="str">
        <f>INDEX(product!D:D,MATCH(F1035,product!A:A,))</f>
        <v>Avery 510</v>
      </c>
    </row>
    <row r="1036" spans="1:13" x14ac:dyDescent="0.25">
      <c r="A1036" s="1" t="s">
        <v>3789</v>
      </c>
      <c r="B1036" s="2">
        <v>43028</v>
      </c>
      <c r="C1036" s="2">
        <v>43030</v>
      </c>
      <c r="D1036" s="1" t="s">
        <v>11</v>
      </c>
      <c r="E1036" s="1" t="s">
        <v>292</v>
      </c>
      <c r="F1036" s="1" t="s">
        <v>3790</v>
      </c>
      <c r="G1036">
        <v>20.928000000000001</v>
      </c>
      <c r="H1036">
        <v>4</v>
      </c>
      <c r="I1036">
        <v>0.2</v>
      </c>
      <c r="J1036">
        <v>7.5864000000000003</v>
      </c>
      <c r="K1036" t="str">
        <f>INDEX(product!B:B,MATCH('TABELA TOTAL'!$F3191,product!A:A,0))</f>
        <v>Technology</v>
      </c>
      <c r="L1036" t="str">
        <f>INDEX(product!C:C,MATCH(F1036,product!A:A,))</f>
        <v>Binders</v>
      </c>
      <c r="M1036" t="str">
        <f>INDEX(product!D:D,MATCH(F1036,product!A:A,))</f>
        <v>Wilson Jones Four-Pocket Poly Binders</v>
      </c>
    </row>
    <row r="1037" spans="1:13" x14ac:dyDescent="0.25">
      <c r="A1037" s="1" t="s">
        <v>5112</v>
      </c>
      <c r="B1037" s="2">
        <v>43028</v>
      </c>
      <c r="C1037" s="2">
        <v>43034</v>
      </c>
      <c r="D1037" s="1" t="s">
        <v>19</v>
      </c>
      <c r="E1037" s="1" t="s">
        <v>76</v>
      </c>
      <c r="F1037" s="1" t="s">
        <v>1329</v>
      </c>
      <c r="G1037">
        <v>45.527999999999999</v>
      </c>
      <c r="H1037">
        <v>3</v>
      </c>
      <c r="I1037">
        <v>0.2</v>
      </c>
      <c r="J1037">
        <v>15.934799999999999</v>
      </c>
      <c r="K1037" t="str">
        <f>INDEX(product!B:B,MATCH('TABELA TOTAL'!$F5261,product!A:A,0))</f>
        <v>Office Supplies</v>
      </c>
      <c r="L1037" t="str">
        <f>INDEX(product!C:C,MATCH(F1037,product!A:A,))</f>
        <v>Paper</v>
      </c>
      <c r="M1037" t="str">
        <f>INDEX(product!D:D,MATCH(F1037,product!A:A,))</f>
        <v>Xerox 1887</v>
      </c>
    </row>
    <row r="1038" spans="1:13" x14ac:dyDescent="0.25">
      <c r="A1038" s="1" t="s">
        <v>5738</v>
      </c>
      <c r="B1038" s="2">
        <v>43028</v>
      </c>
      <c r="C1038" s="2">
        <v>43028</v>
      </c>
      <c r="D1038" s="1" t="s">
        <v>654</v>
      </c>
      <c r="E1038" s="1" t="s">
        <v>205</v>
      </c>
      <c r="F1038" s="1" t="s">
        <v>2524</v>
      </c>
      <c r="G1038">
        <v>24.55</v>
      </c>
      <c r="H1038">
        <v>5</v>
      </c>
      <c r="I1038">
        <v>0</v>
      </c>
      <c r="J1038">
        <v>12.029500000000001</v>
      </c>
      <c r="K1038" t="str">
        <f>INDEX(product!B:B,MATCH('TABELA TOTAL'!$F6348,product!A:A,0))</f>
        <v>Office Supplies</v>
      </c>
      <c r="L1038" t="str">
        <f>INDEX(product!C:C,MATCH(F1038,product!A:A,))</f>
        <v>Labels</v>
      </c>
      <c r="M1038" t="str">
        <f>INDEX(product!D:D,MATCH(F1038,product!A:A,))</f>
        <v>Avery 478</v>
      </c>
    </row>
    <row r="1039" spans="1:13" x14ac:dyDescent="0.25">
      <c r="A1039" s="1" t="s">
        <v>6715</v>
      </c>
      <c r="B1039" s="2">
        <v>43028</v>
      </c>
      <c r="C1039" s="2">
        <v>43028</v>
      </c>
      <c r="D1039" s="1" t="s">
        <v>654</v>
      </c>
      <c r="E1039" s="1" t="s">
        <v>3771</v>
      </c>
      <c r="F1039" s="1" t="s">
        <v>773</v>
      </c>
      <c r="G1039">
        <v>4.7679999999999998</v>
      </c>
      <c r="H1039">
        <v>2</v>
      </c>
      <c r="I1039">
        <v>0.2</v>
      </c>
      <c r="J1039">
        <v>-0.77480000000000004</v>
      </c>
      <c r="K1039" t="str">
        <f>INDEX(product!B:B,MATCH('TABELA TOTAL'!$F8239,product!A:A,0))</f>
        <v>Technology</v>
      </c>
      <c r="L1039" t="str">
        <f>INDEX(product!C:C,MATCH(F1039,product!A:A,))</f>
        <v>Storage</v>
      </c>
      <c r="M1039" t="str">
        <f>INDEX(product!D:D,MATCH(F1039,product!A:A,))</f>
        <v>Woodgrain Magazine Files by Perma</v>
      </c>
    </row>
    <row r="1040" spans="1:13" x14ac:dyDescent="0.25">
      <c r="A1040" s="1" t="s">
        <v>6715</v>
      </c>
      <c r="B1040" s="2">
        <v>43028</v>
      </c>
      <c r="C1040" s="2">
        <v>43028</v>
      </c>
      <c r="D1040" s="1" t="s">
        <v>654</v>
      </c>
      <c r="E1040" s="1" t="s">
        <v>3771</v>
      </c>
      <c r="F1040" s="1" t="s">
        <v>3073</v>
      </c>
      <c r="G1040">
        <v>6.6719999999999997</v>
      </c>
      <c r="H1040">
        <v>1</v>
      </c>
      <c r="I1040">
        <v>0.2</v>
      </c>
      <c r="J1040">
        <v>2.5019999999999998</v>
      </c>
      <c r="K1040" t="str">
        <f>INDEX(product!B:B,MATCH('TABELA TOTAL'!$F8240,product!A:A,0))</f>
        <v>Office Supplies</v>
      </c>
      <c r="L1040" t="str">
        <f>INDEX(product!C:C,MATCH(F1040,product!A:A,))</f>
        <v>Paper</v>
      </c>
      <c r="M1040" t="str">
        <f>INDEX(product!D:D,MATCH(F1040,product!A:A,))</f>
        <v>REDIFORM Incoming/Outgoing Call Register, 11" X 8 1/2", 100 Messages</v>
      </c>
    </row>
    <row r="1041" spans="1:13" x14ac:dyDescent="0.25">
      <c r="A1041" s="1" t="s">
        <v>6715</v>
      </c>
      <c r="B1041" s="2">
        <v>43028</v>
      </c>
      <c r="C1041" s="2">
        <v>43028</v>
      </c>
      <c r="D1041" s="1" t="s">
        <v>654</v>
      </c>
      <c r="E1041" s="1" t="s">
        <v>3771</v>
      </c>
      <c r="F1041" s="1" t="s">
        <v>2359</v>
      </c>
      <c r="G1041">
        <v>4.4480000000000004</v>
      </c>
      <c r="H1041">
        <v>2</v>
      </c>
      <c r="I1041">
        <v>0.2</v>
      </c>
      <c r="J1041">
        <v>1.1120000000000001</v>
      </c>
      <c r="K1041" t="str">
        <f>INDEX(product!B:B,MATCH('TABELA TOTAL'!$F8241,product!A:A,0))</f>
        <v>Office Supplies</v>
      </c>
      <c r="L1041" t="str">
        <f>INDEX(product!C:C,MATCH(F1041,product!A:A,))</f>
        <v>Art</v>
      </c>
      <c r="M1041" t="str">
        <f>INDEX(product!D:D,MATCH(F1041,product!A:A,))</f>
        <v>Prang Drawing Pencil Set</v>
      </c>
    </row>
    <row r="1042" spans="1:13" x14ac:dyDescent="0.25">
      <c r="A1042" s="1" t="s">
        <v>6715</v>
      </c>
      <c r="B1042" s="2">
        <v>43028</v>
      </c>
      <c r="C1042" s="2">
        <v>43028</v>
      </c>
      <c r="D1042" s="1" t="s">
        <v>654</v>
      </c>
      <c r="E1042" s="1" t="s">
        <v>3771</v>
      </c>
      <c r="F1042" s="1" t="s">
        <v>4551</v>
      </c>
      <c r="G1042">
        <v>43.936</v>
      </c>
      <c r="H1042">
        <v>4</v>
      </c>
      <c r="I1042">
        <v>0.2</v>
      </c>
      <c r="J1042">
        <v>6.0411999999999999</v>
      </c>
      <c r="K1042" t="str">
        <f>INDEX(product!B:B,MATCH('TABELA TOTAL'!$F8242,product!A:A,0))</f>
        <v>Office Supplies</v>
      </c>
      <c r="L1042" t="str">
        <f>INDEX(product!C:C,MATCH(F1042,product!A:A,))</f>
        <v>Furnishings</v>
      </c>
      <c r="M1042" t="str">
        <f>INDEX(product!D:D,MATCH(F1042,product!A:A,))</f>
        <v>DAX Wood Document Frame.</v>
      </c>
    </row>
    <row r="1043" spans="1:13" x14ac:dyDescent="0.25">
      <c r="A1043" s="1" t="s">
        <v>7078</v>
      </c>
      <c r="B1043" s="2">
        <v>43028</v>
      </c>
      <c r="C1043" s="2">
        <v>43033</v>
      </c>
      <c r="D1043" s="1" t="s">
        <v>19</v>
      </c>
      <c r="E1043" s="1" t="s">
        <v>2341</v>
      </c>
      <c r="F1043" s="1" t="s">
        <v>4084</v>
      </c>
      <c r="G1043">
        <v>15.984</v>
      </c>
      <c r="H1043">
        <v>2</v>
      </c>
      <c r="I1043">
        <v>0.2</v>
      </c>
      <c r="J1043">
        <v>1.3986000000000001</v>
      </c>
      <c r="K1043" t="str">
        <f>INDEX(product!B:B,MATCH('TABELA TOTAL'!$F8884,product!A:A,0))</f>
        <v>Office Supplies</v>
      </c>
      <c r="L1043" t="str">
        <f>INDEX(product!C:C,MATCH(F1043,product!A:A,))</f>
        <v>Phones</v>
      </c>
      <c r="M1043" t="str">
        <f>INDEX(product!D:D,MATCH(F1043,product!A:A,))</f>
        <v>PayAnywhere Card Reader</v>
      </c>
    </row>
    <row r="1044" spans="1:13" x14ac:dyDescent="0.25">
      <c r="A1044" s="1" t="s">
        <v>7078</v>
      </c>
      <c r="B1044" s="2">
        <v>43028</v>
      </c>
      <c r="C1044" s="2">
        <v>43033</v>
      </c>
      <c r="D1044" s="1" t="s">
        <v>19</v>
      </c>
      <c r="E1044" s="1" t="s">
        <v>2341</v>
      </c>
      <c r="F1044" s="1" t="s">
        <v>912</v>
      </c>
      <c r="G1044">
        <v>14.352</v>
      </c>
      <c r="H1044">
        <v>3</v>
      </c>
      <c r="I1044">
        <v>0.2</v>
      </c>
      <c r="J1044">
        <v>4.4850000000000003</v>
      </c>
      <c r="K1044" t="str">
        <f>INDEX(product!B:B,MATCH('TABELA TOTAL'!$F8885,product!A:A,0))</f>
        <v>Technology</v>
      </c>
      <c r="L1044" t="str">
        <f>INDEX(product!C:C,MATCH(F1044,product!A:A,))</f>
        <v>Paper</v>
      </c>
      <c r="M1044" t="str">
        <f>INDEX(product!D:D,MATCH(F1044,product!A:A,))</f>
        <v>Great White Multi-Use Recycled Paper (20Lb. and 84 Bright)</v>
      </c>
    </row>
    <row r="1045" spans="1:13" x14ac:dyDescent="0.25">
      <c r="A1045" s="1" t="s">
        <v>75</v>
      </c>
      <c r="B1045" s="2">
        <v>43027</v>
      </c>
      <c r="C1045" s="2">
        <v>43031</v>
      </c>
      <c r="D1045" s="1" t="s">
        <v>11</v>
      </c>
      <c r="E1045" s="1" t="s">
        <v>76</v>
      </c>
      <c r="F1045" s="1" t="s">
        <v>77</v>
      </c>
      <c r="G1045">
        <v>29.472000000000001</v>
      </c>
      <c r="H1045">
        <v>3</v>
      </c>
      <c r="I1045">
        <v>0.2</v>
      </c>
      <c r="J1045">
        <v>9.9467999999999996</v>
      </c>
      <c r="K1045" t="str">
        <f>INDEX(product!B:B,MATCH('TABELA TOTAL'!$F36,product!A:A,0))</f>
        <v>Office Supplies</v>
      </c>
      <c r="L1045" t="str">
        <f>INDEX(product!C:C,MATCH(F1045,product!A:A,))</f>
        <v>Paper</v>
      </c>
      <c r="M1045" t="str">
        <f>INDEX(product!D:D,MATCH(F1045,product!A:A,))</f>
        <v>Easy-staple paper</v>
      </c>
    </row>
    <row r="1046" spans="1:13" x14ac:dyDescent="0.25">
      <c r="A1046" s="1" t="s">
        <v>754</v>
      </c>
      <c r="B1046" s="2">
        <v>43027</v>
      </c>
      <c r="C1046" s="2">
        <v>43031</v>
      </c>
      <c r="D1046" s="1" t="s">
        <v>19</v>
      </c>
      <c r="E1046" s="1" t="s">
        <v>755</v>
      </c>
      <c r="F1046" s="1" t="s">
        <v>756</v>
      </c>
      <c r="G1046">
        <v>56.56</v>
      </c>
      <c r="H1046">
        <v>4</v>
      </c>
      <c r="I1046">
        <v>0</v>
      </c>
      <c r="J1046">
        <v>14.7056</v>
      </c>
      <c r="K1046" t="str">
        <f>INDEX(product!B:B,MATCH('TABELA TOTAL'!$F424,product!A:A,0))</f>
        <v>Office Supplies</v>
      </c>
      <c r="L1046" t="str">
        <f>INDEX(product!C:C,MATCH(F1046,product!A:A,))</f>
        <v>Furnishings</v>
      </c>
      <c r="M1046" t="str">
        <f>INDEX(product!D:D,MATCH(F1046,product!A:A,))</f>
        <v>Westinghouse Mesh Shade Clip-On Gooseneck Lamp, Black</v>
      </c>
    </row>
    <row r="1047" spans="1:13" x14ac:dyDescent="0.25">
      <c r="A1047" s="1" t="s">
        <v>754</v>
      </c>
      <c r="B1047" s="2">
        <v>43027</v>
      </c>
      <c r="C1047" s="2">
        <v>43031</v>
      </c>
      <c r="D1047" s="1" t="s">
        <v>19</v>
      </c>
      <c r="E1047" s="1" t="s">
        <v>755</v>
      </c>
      <c r="F1047" s="1" t="s">
        <v>757</v>
      </c>
      <c r="G1047">
        <v>32.700000000000003</v>
      </c>
      <c r="H1047">
        <v>3</v>
      </c>
      <c r="I1047">
        <v>0</v>
      </c>
      <c r="J1047">
        <v>8.5020000000000007</v>
      </c>
      <c r="K1047" t="str">
        <f>INDEX(product!B:B,MATCH('TABELA TOTAL'!$F425,product!A:A,0))</f>
        <v>Office Supplies</v>
      </c>
      <c r="L1047" t="str">
        <f>INDEX(product!C:C,MATCH(F1047,product!A:A,))</f>
        <v>Storage</v>
      </c>
      <c r="M1047" t="str">
        <f>INDEX(product!D:D,MATCH(F1047,product!A:A,))</f>
        <v>Crate-A-Files</v>
      </c>
    </row>
    <row r="1048" spans="1:13" x14ac:dyDescent="0.25">
      <c r="A1048" s="1" t="s">
        <v>2065</v>
      </c>
      <c r="B1048" s="2">
        <v>43027</v>
      </c>
      <c r="C1048" s="2">
        <v>43033</v>
      </c>
      <c r="D1048" s="1" t="s">
        <v>19</v>
      </c>
      <c r="E1048" s="1" t="s">
        <v>2066</v>
      </c>
      <c r="F1048" s="1" t="s">
        <v>1380</v>
      </c>
      <c r="G1048">
        <v>123.256</v>
      </c>
      <c r="H1048">
        <v>7</v>
      </c>
      <c r="I1048">
        <v>0.2</v>
      </c>
      <c r="J1048">
        <v>9.2441999999999993</v>
      </c>
      <c r="K1048" t="str">
        <f>INDEX(product!B:B,MATCH('TABELA TOTAL'!$F1362,product!A:A,0))</f>
        <v>Office Supplies</v>
      </c>
      <c r="L1048" t="str">
        <f>INDEX(product!C:C,MATCH(F1048,product!A:A,))</f>
        <v>Art</v>
      </c>
      <c r="M1048" t="str">
        <f>INDEX(product!D:D,MATCH(F1048,product!A:A,))</f>
        <v>Boston 16801 Nautilus Battery Pencil Sharpener</v>
      </c>
    </row>
    <row r="1049" spans="1:13" x14ac:dyDescent="0.25">
      <c r="A1049" s="1" t="s">
        <v>2065</v>
      </c>
      <c r="B1049" s="2">
        <v>43027</v>
      </c>
      <c r="C1049" s="2">
        <v>43033</v>
      </c>
      <c r="D1049" s="1" t="s">
        <v>19</v>
      </c>
      <c r="E1049" s="1" t="s">
        <v>2066</v>
      </c>
      <c r="F1049" s="1" t="s">
        <v>2067</v>
      </c>
      <c r="G1049">
        <v>23.68</v>
      </c>
      <c r="H1049">
        <v>4</v>
      </c>
      <c r="I1049">
        <v>0.2</v>
      </c>
      <c r="J1049">
        <v>7.4</v>
      </c>
      <c r="K1049" t="str">
        <f>INDEX(product!B:B,MATCH('TABELA TOTAL'!$F1363,product!A:A,0))</f>
        <v>Furniture</v>
      </c>
      <c r="L1049" t="str">
        <f>INDEX(product!C:C,MATCH(F1049,product!A:A,))</f>
        <v>Paper</v>
      </c>
      <c r="M1049" t="str">
        <f>INDEX(product!D:D,MATCH(F1049,product!A:A,))</f>
        <v>It's Hot Message Books with Stickers, 2 3/4" x 5"</v>
      </c>
    </row>
    <row r="1050" spans="1:13" x14ac:dyDescent="0.25">
      <c r="A1050" s="1" t="s">
        <v>2065</v>
      </c>
      <c r="B1050" s="2">
        <v>43027</v>
      </c>
      <c r="C1050" s="2">
        <v>43033</v>
      </c>
      <c r="D1050" s="1" t="s">
        <v>19</v>
      </c>
      <c r="E1050" s="1" t="s">
        <v>2066</v>
      </c>
      <c r="F1050" s="1" t="s">
        <v>2068</v>
      </c>
      <c r="G1050">
        <v>309.57600000000002</v>
      </c>
      <c r="H1050">
        <v>4</v>
      </c>
      <c r="I1050">
        <v>0.4</v>
      </c>
      <c r="J1050">
        <v>-56.755600000000001</v>
      </c>
      <c r="K1050" t="str">
        <f>INDEX(product!B:B,MATCH('TABELA TOTAL'!$F1364,product!A:A,0))</f>
        <v>Technology</v>
      </c>
      <c r="L1050" t="str">
        <f>INDEX(product!C:C,MATCH(F1050,product!A:A,))</f>
        <v>Phones</v>
      </c>
      <c r="M1050" t="str">
        <f>INDEX(product!D:D,MATCH(F1050,product!A:A,))</f>
        <v>Digium D40 VoIP phone</v>
      </c>
    </row>
    <row r="1051" spans="1:13" x14ac:dyDescent="0.25">
      <c r="A1051" s="1" t="s">
        <v>2428</v>
      </c>
      <c r="B1051" s="2">
        <v>43027</v>
      </c>
      <c r="C1051" s="2">
        <v>43034</v>
      </c>
      <c r="D1051" s="1" t="s">
        <v>19</v>
      </c>
      <c r="E1051" s="1" t="s">
        <v>2344</v>
      </c>
      <c r="F1051" s="1" t="s">
        <v>2429</v>
      </c>
      <c r="G1051">
        <v>16.68</v>
      </c>
      <c r="H1051">
        <v>3</v>
      </c>
      <c r="I1051">
        <v>0.2</v>
      </c>
      <c r="J1051">
        <v>5.2125000000000004</v>
      </c>
      <c r="K1051" t="str">
        <f>INDEX(product!B:B,MATCH('TABELA TOTAL'!$F1672,product!A:A,0))</f>
        <v>Office Supplies</v>
      </c>
      <c r="L1051" t="str">
        <f>INDEX(product!C:C,MATCH(F1051,product!A:A,))</f>
        <v>Phones</v>
      </c>
      <c r="M1051" t="str">
        <f>INDEX(product!D:D,MATCH(F1051,product!A:A,))</f>
        <v>QVS USB Car Charger 2-Port 2.1Amp for iPod/iPhone/iPad/iPad 2/iPad 3</v>
      </c>
    </row>
    <row r="1052" spans="1:13" x14ac:dyDescent="0.25">
      <c r="A1052" s="1" t="s">
        <v>3596</v>
      </c>
      <c r="B1052" s="2">
        <v>43027</v>
      </c>
      <c r="C1052" s="2">
        <v>43034</v>
      </c>
      <c r="D1052" s="1" t="s">
        <v>19</v>
      </c>
      <c r="E1052" s="1" t="s">
        <v>1205</v>
      </c>
      <c r="F1052" s="1" t="s">
        <v>634</v>
      </c>
      <c r="G1052">
        <v>1633.1880000000001</v>
      </c>
      <c r="H1052">
        <v>4</v>
      </c>
      <c r="I1052">
        <v>0.7</v>
      </c>
      <c r="J1052">
        <v>-1306.5504000000001</v>
      </c>
      <c r="K1052" t="str">
        <f>INDEX(product!B:B,MATCH('TABELA TOTAL'!$F2930,product!A:A,0))</f>
        <v>Office Supplies</v>
      </c>
      <c r="L1052" t="str">
        <f>INDEX(product!C:C,MATCH(F1052,product!A:A,))</f>
        <v>Binders</v>
      </c>
      <c r="M1052" t="str">
        <f>INDEX(product!D:D,MATCH(F1052,product!A:A,))</f>
        <v>GBC DocuBind P400 Electric Binding System</v>
      </c>
    </row>
    <row r="1053" spans="1:13" x14ac:dyDescent="0.25">
      <c r="A1053" s="1" t="s">
        <v>3695</v>
      </c>
      <c r="B1053" s="2">
        <v>43027</v>
      </c>
      <c r="C1053" s="2">
        <v>43032</v>
      </c>
      <c r="D1053" s="1" t="s">
        <v>11</v>
      </c>
      <c r="E1053" s="1" t="s">
        <v>2407</v>
      </c>
      <c r="F1053" s="1" t="s">
        <v>3177</v>
      </c>
      <c r="G1053">
        <v>8.9600000000000009</v>
      </c>
      <c r="H1053">
        <v>2</v>
      </c>
      <c r="I1053">
        <v>0</v>
      </c>
      <c r="J1053">
        <v>4.3007999999999997</v>
      </c>
      <c r="K1053" t="str">
        <f>INDEX(product!B:B,MATCH('TABELA TOTAL'!$F3058,product!A:A,0))</f>
        <v>Office Supplies</v>
      </c>
      <c r="L1053" t="str">
        <f>INDEX(product!C:C,MATCH(F1053,product!A:A,))</f>
        <v>Envelopes</v>
      </c>
      <c r="M1053" t="str">
        <f>INDEX(product!D:D,MATCH(F1053,product!A:A,))</f>
        <v>Ampad #10 Peel &amp; Seel Holiday Envelopes</v>
      </c>
    </row>
    <row r="1054" spans="1:13" x14ac:dyDescent="0.25">
      <c r="A1054" s="1" t="s">
        <v>3695</v>
      </c>
      <c r="B1054" s="2">
        <v>43027</v>
      </c>
      <c r="C1054" s="2">
        <v>43032</v>
      </c>
      <c r="D1054" s="1" t="s">
        <v>11</v>
      </c>
      <c r="E1054" s="1" t="s">
        <v>2407</v>
      </c>
      <c r="F1054" s="1" t="s">
        <v>2307</v>
      </c>
      <c r="G1054">
        <v>31.5</v>
      </c>
      <c r="H1054">
        <v>10</v>
      </c>
      <c r="I1054">
        <v>0</v>
      </c>
      <c r="J1054">
        <v>15.12</v>
      </c>
      <c r="K1054" t="str">
        <f>INDEX(product!B:B,MATCH('TABELA TOTAL'!$F3059,product!A:A,0))</f>
        <v>Office Supplies</v>
      </c>
      <c r="L1054" t="str">
        <f>INDEX(product!C:C,MATCH(F1054,product!A:A,))</f>
        <v>Labels</v>
      </c>
      <c r="M1054" t="str">
        <f>INDEX(product!D:D,MATCH(F1054,product!A:A,))</f>
        <v>Avery 518</v>
      </c>
    </row>
    <row r="1055" spans="1:13" x14ac:dyDescent="0.25">
      <c r="A1055" s="1" t="s">
        <v>3695</v>
      </c>
      <c r="B1055" s="2">
        <v>43027</v>
      </c>
      <c r="C1055" s="2">
        <v>43032</v>
      </c>
      <c r="D1055" s="1" t="s">
        <v>11</v>
      </c>
      <c r="E1055" s="1" t="s">
        <v>2407</v>
      </c>
      <c r="F1055" s="1" t="s">
        <v>1403</v>
      </c>
      <c r="G1055">
        <v>30.56</v>
      </c>
      <c r="H1055">
        <v>2</v>
      </c>
      <c r="I1055">
        <v>0</v>
      </c>
      <c r="J1055">
        <v>10.3904</v>
      </c>
      <c r="K1055" t="str">
        <f>INDEX(product!B:B,MATCH('TABELA TOTAL'!$F3060,product!A:A,0))</f>
        <v>Furniture</v>
      </c>
      <c r="L1055" t="str">
        <f>INDEX(product!C:C,MATCH(F1055,product!A:A,))</f>
        <v>Furnishings</v>
      </c>
      <c r="M1055" t="str">
        <f>INDEX(product!D:D,MATCH(F1055,product!A:A,))</f>
        <v>Linden 10" Round Wall Clock, Black</v>
      </c>
    </row>
    <row r="1056" spans="1:13" x14ac:dyDescent="0.25">
      <c r="A1056" s="1" t="s">
        <v>3695</v>
      </c>
      <c r="B1056" s="2">
        <v>43027</v>
      </c>
      <c r="C1056" s="2">
        <v>43032</v>
      </c>
      <c r="D1056" s="1" t="s">
        <v>11</v>
      </c>
      <c r="E1056" s="1" t="s">
        <v>2407</v>
      </c>
      <c r="F1056" s="1" t="s">
        <v>3696</v>
      </c>
      <c r="G1056">
        <v>24.367999999999999</v>
      </c>
      <c r="H1056">
        <v>2</v>
      </c>
      <c r="I1056">
        <v>0.2</v>
      </c>
      <c r="J1056">
        <v>-3.3506</v>
      </c>
      <c r="K1056" t="str">
        <f>INDEX(product!B:B,MATCH('TABELA TOTAL'!$F3061,product!A:A,0))</f>
        <v>Technology</v>
      </c>
      <c r="L1056" t="str">
        <f>INDEX(product!C:C,MATCH(F1056,product!A:A,))</f>
        <v>Tables</v>
      </c>
      <c r="M1056" t="str">
        <f>INDEX(product!D:D,MATCH(F1056,product!A:A,))</f>
        <v>Anderson Hickey Conga Table Tops &amp; Accessories</v>
      </c>
    </row>
    <row r="1057" spans="1:13" x14ac:dyDescent="0.25">
      <c r="A1057" s="1" t="s">
        <v>4912</v>
      </c>
      <c r="B1057" s="2">
        <v>43027</v>
      </c>
      <c r="C1057" s="2">
        <v>43031</v>
      </c>
      <c r="D1057" s="1" t="s">
        <v>19</v>
      </c>
      <c r="E1057" s="1" t="s">
        <v>1677</v>
      </c>
      <c r="F1057" s="1" t="s">
        <v>2082</v>
      </c>
      <c r="G1057">
        <v>91.275000000000006</v>
      </c>
      <c r="H1057">
        <v>1</v>
      </c>
      <c r="I1057">
        <v>0.5</v>
      </c>
      <c r="J1057">
        <v>-67.543499999999995</v>
      </c>
      <c r="K1057" t="str">
        <f>INDEX(product!B:B,MATCH('TABELA TOTAL'!$F4928,product!A:A,0))</f>
        <v>Furniture</v>
      </c>
      <c r="L1057" t="str">
        <f>INDEX(product!C:C,MATCH(F1057,product!A:A,))</f>
        <v>Tables</v>
      </c>
      <c r="M1057" t="str">
        <f>INDEX(product!D:D,MATCH(F1057,product!A:A,))</f>
        <v>Lesro Round Back Collection Coffee Table, End Table</v>
      </c>
    </row>
    <row r="1058" spans="1:13" x14ac:dyDescent="0.25">
      <c r="A1058" s="1" t="s">
        <v>5060</v>
      </c>
      <c r="B1058" s="2">
        <v>43027</v>
      </c>
      <c r="C1058" s="2">
        <v>43032</v>
      </c>
      <c r="D1058" s="1" t="s">
        <v>19</v>
      </c>
      <c r="E1058" s="1" t="s">
        <v>1075</v>
      </c>
      <c r="F1058" s="1" t="s">
        <v>3669</v>
      </c>
      <c r="G1058">
        <v>2.0720000000000001</v>
      </c>
      <c r="H1058">
        <v>2</v>
      </c>
      <c r="I1058">
        <v>0.8</v>
      </c>
      <c r="J1058">
        <v>-3.5224000000000002</v>
      </c>
      <c r="K1058" t="str">
        <f>INDEX(product!B:B,MATCH('TABELA TOTAL'!$F5176,product!A:A,0))</f>
        <v>Technology</v>
      </c>
      <c r="L1058" t="str">
        <f>INDEX(product!C:C,MATCH(F1058,product!A:A,))</f>
        <v>Binders</v>
      </c>
      <c r="M1058" t="str">
        <f>INDEX(product!D:D,MATCH(F1058,product!A:A,))</f>
        <v>SlimView Poly Binder, 3/8"</v>
      </c>
    </row>
    <row r="1059" spans="1:13" x14ac:dyDescent="0.25">
      <c r="A1059" s="1" t="s">
        <v>5060</v>
      </c>
      <c r="B1059" s="2">
        <v>43027</v>
      </c>
      <c r="C1059" s="2">
        <v>43032</v>
      </c>
      <c r="D1059" s="1" t="s">
        <v>19</v>
      </c>
      <c r="E1059" s="1" t="s">
        <v>1075</v>
      </c>
      <c r="F1059" s="1" t="s">
        <v>4404</v>
      </c>
      <c r="G1059">
        <v>328.39920000000001</v>
      </c>
      <c r="H1059">
        <v>3</v>
      </c>
      <c r="I1059">
        <v>0.32</v>
      </c>
      <c r="J1059">
        <v>-91.758600000000001</v>
      </c>
      <c r="K1059" t="str">
        <f>INDEX(product!B:B,MATCH('TABELA TOTAL'!$F5177,product!A:A,0))</f>
        <v>Office Supplies</v>
      </c>
      <c r="L1059" t="str">
        <f>INDEX(product!C:C,MATCH(F1059,product!A:A,))</f>
        <v>Bookcases</v>
      </c>
      <c r="M1059" t="str">
        <f>INDEX(product!D:D,MATCH(F1059,product!A:A,))</f>
        <v>Rush Hierlooms Collection Rich Wood Bookcases</v>
      </c>
    </row>
    <row r="1060" spans="1:13" x14ac:dyDescent="0.25">
      <c r="A1060" s="1" t="s">
        <v>7542</v>
      </c>
      <c r="B1060" s="2">
        <v>43027</v>
      </c>
      <c r="C1060" s="2">
        <v>43031</v>
      </c>
      <c r="D1060" s="1" t="s">
        <v>19</v>
      </c>
      <c r="E1060" s="1" t="s">
        <v>2767</v>
      </c>
      <c r="F1060" s="1" t="s">
        <v>1534</v>
      </c>
      <c r="G1060">
        <v>39.624000000000002</v>
      </c>
      <c r="H1060">
        <v>3</v>
      </c>
      <c r="I1060">
        <v>0.2</v>
      </c>
      <c r="J1060">
        <v>13.868399999999999</v>
      </c>
      <c r="K1060" t="str">
        <f>INDEX(product!B:B,MATCH('TABELA TOTAL'!$F9707,product!A:A,0))</f>
        <v>Office Supplies</v>
      </c>
      <c r="L1060" t="str">
        <f>INDEX(product!C:C,MATCH(F1060,product!A:A,))</f>
        <v>Binders</v>
      </c>
      <c r="M1060" t="str">
        <f>INDEX(product!D:D,MATCH(F1060,product!A:A,))</f>
        <v>JM Magazine Binder</v>
      </c>
    </row>
    <row r="1061" spans="1:13" x14ac:dyDescent="0.25">
      <c r="A1061" s="1" t="s">
        <v>710</v>
      </c>
      <c r="B1061" s="2">
        <v>43025</v>
      </c>
      <c r="C1061" s="2">
        <v>43027</v>
      </c>
      <c r="D1061" s="1" t="s">
        <v>11</v>
      </c>
      <c r="E1061" s="1" t="s">
        <v>711</v>
      </c>
      <c r="F1061" s="1" t="s">
        <v>712</v>
      </c>
      <c r="G1061">
        <v>49.96</v>
      </c>
      <c r="H1061">
        <v>2</v>
      </c>
      <c r="I1061">
        <v>0</v>
      </c>
      <c r="J1061">
        <v>9.4923999999999999</v>
      </c>
      <c r="K1061" t="str">
        <f>INDEX(product!B:B,MATCH('TABELA TOTAL'!$F397,product!A:A,0))</f>
        <v>Office Supplies</v>
      </c>
      <c r="L1061" t="str">
        <f>INDEX(product!C:C,MATCH(F1061,product!A:A,))</f>
        <v>Storage</v>
      </c>
      <c r="M1061" t="str">
        <f>INDEX(product!D:D,MATCH(F1061,product!A:A,))</f>
        <v>2300 Heavy-Duty Transfer File Systems by Perma</v>
      </c>
    </row>
    <row r="1062" spans="1:13" x14ac:dyDescent="0.25">
      <c r="A1062" s="1" t="s">
        <v>710</v>
      </c>
      <c r="B1062" s="2">
        <v>43025</v>
      </c>
      <c r="C1062" s="2">
        <v>43027</v>
      </c>
      <c r="D1062" s="1" t="s">
        <v>11</v>
      </c>
      <c r="E1062" s="1" t="s">
        <v>711</v>
      </c>
      <c r="F1062" s="1" t="s">
        <v>713</v>
      </c>
      <c r="G1062">
        <v>12.96</v>
      </c>
      <c r="H1062">
        <v>2</v>
      </c>
      <c r="I1062">
        <v>0</v>
      </c>
      <c r="J1062">
        <v>6.2207999999999997</v>
      </c>
      <c r="K1062" t="str">
        <f>INDEX(product!B:B,MATCH('TABELA TOTAL'!$F398,product!A:A,0))</f>
        <v>Office Supplies</v>
      </c>
      <c r="L1062" t="str">
        <f>INDEX(product!C:C,MATCH(F1062,product!A:A,))</f>
        <v>Paper</v>
      </c>
      <c r="M1062" t="str">
        <f>INDEX(product!D:D,MATCH(F1062,product!A:A,))</f>
        <v>Xerox 1958</v>
      </c>
    </row>
    <row r="1063" spans="1:13" x14ac:dyDescent="0.25">
      <c r="A1063" s="1" t="s">
        <v>4243</v>
      </c>
      <c r="B1063" s="2">
        <v>43025</v>
      </c>
      <c r="C1063" s="2">
        <v>43027</v>
      </c>
      <c r="D1063" s="1" t="s">
        <v>11</v>
      </c>
      <c r="E1063" s="1" t="s">
        <v>871</v>
      </c>
      <c r="F1063" s="1" t="s">
        <v>4244</v>
      </c>
      <c r="G1063">
        <v>10.64</v>
      </c>
      <c r="H1063">
        <v>4</v>
      </c>
      <c r="I1063">
        <v>0</v>
      </c>
      <c r="J1063">
        <v>2.7664</v>
      </c>
      <c r="K1063" t="str">
        <f>INDEX(product!B:B,MATCH('TABELA TOTAL'!$F3865,product!A:A,0))</f>
        <v>Office Supplies</v>
      </c>
      <c r="L1063" t="str">
        <f>INDEX(product!C:C,MATCH(F1063,product!A:A,))</f>
        <v>Art</v>
      </c>
      <c r="M1063" t="str">
        <f>INDEX(product!D:D,MATCH(F1063,product!A:A,))</f>
        <v>Economy #2 Pencils</v>
      </c>
    </row>
    <row r="1064" spans="1:13" x14ac:dyDescent="0.25">
      <c r="A1064" s="1" t="s">
        <v>6600</v>
      </c>
      <c r="B1064" s="2">
        <v>43025</v>
      </c>
      <c r="C1064" s="2">
        <v>43027</v>
      </c>
      <c r="D1064" s="1" t="s">
        <v>11</v>
      </c>
      <c r="E1064" s="1" t="s">
        <v>1277</v>
      </c>
      <c r="F1064" s="1" t="s">
        <v>409</v>
      </c>
      <c r="G1064">
        <v>52.792000000000002</v>
      </c>
      <c r="H1064">
        <v>1</v>
      </c>
      <c r="I1064">
        <v>0.2</v>
      </c>
      <c r="J1064">
        <v>4.6193</v>
      </c>
      <c r="K1064" t="str">
        <f>INDEX(product!B:B,MATCH('TABELA TOTAL'!$F8020,product!A:A,0))</f>
        <v>Technology</v>
      </c>
      <c r="L1064" t="str">
        <f>INDEX(product!C:C,MATCH(F1064,product!A:A,))</f>
        <v>Phones</v>
      </c>
      <c r="M1064" t="str">
        <f>INDEX(product!D:D,MATCH(F1064,product!A:A,))</f>
        <v>Panasonic KX-TG6844B Expandable Digital Cordless Telephone</v>
      </c>
    </row>
    <row r="1065" spans="1:13" x14ac:dyDescent="0.25">
      <c r="A1065" s="1" t="s">
        <v>2293</v>
      </c>
      <c r="B1065" s="2">
        <v>43024</v>
      </c>
      <c r="C1065" s="2">
        <v>43029</v>
      </c>
      <c r="D1065" s="1" t="s">
        <v>19</v>
      </c>
      <c r="E1065" s="1" t="s">
        <v>2294</v>
      </c>
      <c r="F1065" s="1" t="s">
        <v>1436</v>
      </c>
      <c r="G1065">
        <v>124.75</v>
      </c>
      <c r="H1065">
        <v>5</v>
      </c>
      <c r="I1065">
        <v>0</v>
      </c>
      <c r="J1065">
        <v>57.384999999999998</v>
      </c>
      <c r="K1065" t="str">
        <f>INDEX(product!B:B,MATCH('TABELA TOTAL'!$F1555,product!A:A,0))</f>
        <v>Technology</v>
      </c>
      <c r="L1065" t="str">
        <f>INDEX(product!C:C,MATCH(F1065,product!A:A,))</f>
        <v>Binders</v>
      </c>
      <c r="M1065" t="str">
        <f>INDEX(product!D:D,MATCH(F1065,product!A:A,))</f>
        <v>Large Capacity Hanging Post Binders</v>
      </c>
    </row>
    <row r="1066" spans="1:13" x14ac:dyDescent="0.25">
      <c r="A1066" s="1" t="s">
        <v>2352</v>
      </c>
      <c r="B1066" s="2">
        <v>43024</v>
      </c>
      <c r="C1066" s="2">
        <v>43026</v>
      </c>
      <c r="D1066" s="1" t="s">
        <v>79</v>
      </c>
      <c r="E1066" s="1" t="s">
        <v>888</v>
      </c>
      <c r="F1066" s="1" t="s">
        <v>902</v>
      </c>
      <c r="G1066">
        <v>547.29999999999995</v>
      </c>
      <c r="H1066">
        <v>13</v>
      </c>
      <c r="I1066">
        <v>0</v>
      </c>
      <c r="J1066">
        <v>175.136</v>
      </c>
      <c r="K1066" t="str">
        <f>INDEX(product!B:B,MATCH('TABELA TOTAL'!$F1598,product!A:A,0))</f>
        <v>Office Supplies</v>
      </c>
      <c r="L1066" t="str">
        <f>INDEX(product!C:C,MATCH(F1066,product!A:A,))</f>
        <v>Furnishings</v>
      </c>
      <c r="M1066" t="str">
        <f>INDEX(product!D:D,MATCH(F1066,product!A:A,))</f>
        <v>Executive Impressions Supervisor Wall Clock</v>
      </c>
    </row>
    <row r="1067" spans="1:13" x14ac:dyDescent="0.25">
      <c r="A1067" s="1" t="s">
        <v>5158</v>
      </c>
      <c r="B1067" s="2">
        <v>43024</v>
      </c>
      <c r="C1067" s="2">
        <v>43029</v>
      </c>
      <c r="D1067" s="1" t="s">
        <v>19</v>
      </c>
      <c r="E1067" s="1" t="s">
        <v>1428</v>
      </c>
      <c r="F1067" s="1" t="s">
        <v>3352</v>
      </c>
      <c r="G1067">
        <v>307.77600000000001</v>
      </c>
      <c r="H1067">
        <v>7</v>
      </c>
      <c r="I1067">
        <v>0.2</v>
      </c>
      <c r="J1067">
        <v>111.5688</v>
      </c>
      <c r="K1067" t="str">
        <f>INDEX(product!B:B,MATCH('TABELA TOTAL'!$F5339,product!A:A,0))</f>
        <v>Office Supplies</v>
      </c>
      <c r="L1067" t="str">
        <f>INDEX(product!C:C,MATCH(F1067,product!A:A,))</f>
        <v>Paper</v>
      </c>
      <c r="M1067" t="str">
        <f>INDEX(product!D:D,MATCH(F1067,product!A:A,))</f>
        <v>Green Bar Computer Printout Paper</v>
      </c>
    </row>
    <row r="1068" spans="1:13" x14ac:dyDescent="0.25">
      <c r="A1068" s="1" t="s">
        <v>6232</v>
      </c>
      <c r="B1068" s="2">
        <v>43024</v>
      </c>
      <c r="C1068" s="2">
        <v>43029</v>
      </c>
      <c r="D1068" s="1" t="s">
        <v>19</v>
      </c>
      <c r="E1068" s="1" t="s">
        <v>3767</v>
      </c>
      <c r="F1068" s="1" t="s">
        <v>429</v>
      </c>
      <c r="G1068">
        <v>599.98500000000001</v>
      </c>
      <c r="H1068">
        <v>5</v>
      </c>
      <c r="I1068">
        <v>0.7</v>
      </c>
      <c r="J1068">
        <v>-479.988</v>
      </c>
      <c r="K1068" t="str">
        <f>INDEX(product!B:B,MATCH('TABELA TOTAL'!$F7283,product!A:A,0))</f>
        <v>Furniture</v>
      </c>
      <c r="L1068" t="str">
        <f>INDEX(product!C:C,MATCH(F1068,product!A:A,))</f>
        <v>Machines</v>
      </c>
      <c r="M1068" t="str">
        <f>INDEX(product!D:D,MATCH(F1068,product!A:A,))</f>
        <v>Swingline SM12-08 MicroCut Jam Free Shredder</v>
      </c>
    </row>
    <row r="1069" spans="1:13" x14ac:dyDescent="0.25">
      <c r="A1069" s="1" t="s">
        <v>7137</v>
      </c>
      <c r="B1069" s="2">
        <v>43024</v>
      </c>
      <c r="C1069" s="2">
        <v>43029</v>
      </c>
      <c r="D1069" s="1" t="s">
        <v>19</v>
      </c>
      <c r="E1069" s="1" t="s">
        <v>5874</v>
      </c>
      <c r="F1069" s="1" t="s">
        <v>219</v>
      </c>
      <c r="G1069">
        <v>18.527999999999999</v>
      </c>
      <c r="H1069">
        <v>2</v>
      </c>
      <c r="I1069">
        <v>0.2</v>
      </c>
      <c r="J1069">
        <v>4.4004000000000003</v>
      </c>
      <c r="K1069" t="str">
        <f>INDEX(product!B:B,MATCH('TABELA TOTAL'!$F8994,product!A:A,0))</f>
        <v>Technology</v>
      </c>
      <c r="L1069" t="str">
        <f>INDEX(product!C:C,MATCH(F1069,product!A:A,))</f>
        <v>Accessories</v>
      </c>
      <c r="M1069" t="str">
        <f>INDEX(product!D:D,MATCH(F1069,product!A:A,))</f>
        <v>Memorex Mini Travel Drive 8 GB USB 2.0 Flash Drive</v>
      </c>
    </row>
    <row r="1070" spans="1:13" x14ac:dyDescent="0.25">
      <c r="A1070" s="1" t="s">
        <v>7137</v>
      </c>
      <c r="B1070" s="2">
        <v>43024</v>
      </c>
      <c r="C1070" s="2">
        <v>43029</v>
      </c>
      <c r="D1070" s="1" t="s">
        <v>19</v>
      </c>
      <c r="E1070" s="1" t="s">
        <v>5874</v>
      </c>
      <c r="F1070" s="1" t="s">
        <v>3043</v>
      </c>
      <c r="G1070">
        <v>1875.258</v>
      </c>
      <c r="H1070">
        <v>7</v>
      </c>
      <c r="I1070">
        <v>0.4</v>
      </c>
      <c r="J1070">
        <v>-968.88329999999996</v>
      </c>
      <c r="K1070" t="str">
        <f>INDEX(product!B:B,MATCH('TABELA TOTAL'!$F8995,product!A:A,0))</f>
        <v>Office Supplies</v>
      </c>
      <c r="L1070" t="str">
        <f>INDEX(product!C:C,MATCH(F1070,product!A:A,))</f>
        <v>Tables</v>
      </c>
      <c r="M1070" t="str">
        <f>INDEX(product!D:D,MATCH(F1070,product!A:A,))</f>
        <v>Balt Solid Wood Round Tables</v>
      </c>
    </row>
    <row r="1071" spans="1:13" x14ac:dyDescent="0.25">
      <c r="A1071" s="1" t="s">
        <v>2019</v>
      </c>
      <c r="B1071" s="2">
        <v>43023</v>
      </c>
      <c r="C1071" s="2">
        <v>43026</v>
      </c>
      <c r="D1071" s="1" t="s">
        <v>11</v>
      </c>
      <c r="E1071" s="1" t="s">
        <v>2020</v>
      </c>
      <c r="F1071" s="1" t="s">
        <v>2021</v>
      </c>
      <c r="G1071">
        <v>87.92</v>
      </c>
      <c r="H1071">
        <v>4</v>
      </c>
      <c r="I1071">
        <v>0</v>
      </c>
      <c r="J1071">
        <v>26.376000000000001</v>
      </c>
      <c r="K1071" t="str">
        <f>INDEX(product!B:B,MATCH('TABELA TOTAL'!$F1330,product!A:A,0))</f>
        <v>Technology</v>
      </c>
      <c r="L1071" t="str">
        <f>INDEX(product!C:C,MATCH(F1071,product!A:A,))</f>
        <v>Art</v>
      </c>
      <c r="M1071" t="str">
        <f>INDEX(product!D:D,MATCH(F1071,product!A:A,))</f>
        <v>Panasonic KP-310 Heavy-Duty Electric Pencil Sharpener</v>
      </c>
    </row>
    <row r="1072" spans="1:13" x14ac:dyDescent="0.25">
      <c r="A1072" s="1" t="s">
        <v>4139</v>
      </c>
      <c r="B1072" s="2">
        <v>43023</v>
      </c>
      <c r="C1072" s="2">
        <v>43025</v>
      </c>
      <c r="D1072" s="1" t="s">
        <v>79</v>
      </c>
      <c r="E1072" s="1" t="s">
        <v>1210</v>
      </c>
      <c r="F1072" s="1" t="s">
        <v>444</v>
      </c>
      <c r="G1072">
        <v>510.24</v>
      </c>
      <c r="H1072">
        <v>3</v>
      </c>
      <c r="I1072">
        <v>0.2</v>
      </c>
      <c r="J1072">
        <v>6.3780000000000001</v>
      </c>
      <c r="K1072" t="str">
        <f>INDEX(product!B:B,MATCH('TABELA TOTAL'!$F3712,product!A:A,0))</f>
        <v>Office Supplies</v>
      </c>
      <c r="L1072" t="str">
        <f>INDEX(product!C:C,MATCH(F1072,product!A:A,))</f>
        <v>Tables</v>
      </c>
      <c r="M1072" t="str">
        <f>INDEX(product!D:D,MATCH(F1072,product!A:A,))</f>
        <v>Bush Advantage Collection Round Conference Table</v>
      </c>
    </row>
    <row r="1073" spans="1:13" x14ac:dyDescent="0.25">
      <c r="A1073" s="1" t="s">
        <v>4139</v>
      </c>
      <c r="B1073" s="2">
        <v>43023</v>
      </c>
      <c r="C1073" s="2">
        <v>43025</v>
      </c>
      <c r="D1073" s="1" t="s">
        <v>79</v>
      </c>
      <c r="E1073" s="1" t="s">
        <v>1210</v>
      </c>
      <c r="F1073" s="1" t="s">
        <v>2534</v>
      </c>
      <c r="G1073">
        <v>204.95</v>
      </c>
      <c r="H1073">
        <v>5</v>
      </c>
      <c r="I1073">
        <v>0</v>
      </c>
      <c r="J1073">
        <v>100.4255</v>
      </c>
      <c r="K1073" t="str">
        <f>INDEX(product!B:B,MATCH('TABELA TOTAL'!$F3713,product!A:A,0))</f>
        <v>Furniture</v>
      </c>
      <c r="L1073" t="str">
        <f>INDEX(product!C:C,MATCH(F1073,product!A:A,))</f>
        <v>Paper</v>
      </c>
      <c r="M1073" t="str">
        <f>INDEX(product!D:D,MATCH(F1073,product!A:A,))</f>
        <v>Xerox 1919</v>
      </c>
    </row>
    <row r="1074" spans="1:13" x14ac:dyDescent="0.25">
      <c r="A1074" s="1" t="s">
        <v>4513</v>
      </c>
      <c r="B1074" s="2">
        <v>43023</v>
      </c>
      <c r="C1074" s="2">
        <v>43027</v>
      </c>
      <c r="D1074" s="1" t="s">
        <v>11</v>
      </c>
      <c r="E1074" s="1" t="s">
        <v>3042</v>
      </c>
      <c r="F1074" s="1" t="s">
        <v>1489</v>
      </c>
      <c r="G1074">
        <v>13.05</v>
      </c>
      <c r="H1074">
        <v>5</v>
      </c>
      <c r="I1074">
        <v>0</v>
      </c>
      <c r="J1074">
        <v>6.0030000000000001</v>
      </c>
      <c r="K1074" t="str">
        <f>INDEX(product!B:B,MATCH('TABELA TOTAL'!$F4262,product!A:A,0))</f>
        <v>Technology</v>
      </c>
      <c r="L1074" t="str">
        <f>INDEX(product!C:C,MATCH(F1074,product!A:A,))</f>
        <v>Labels</v>
      </c>
      <c r="M1074" t="str">
        <f>INDEX(product!D:D,MATCH(F1074,product!A:A,))</f>
        <v>Permanent Self-Adhesive File Folder Labels for Typewriters by Universal</v>
      </c>
    </row>
    <row r="1075" spans="1:13" x14ac:dyDescent="0.25">
      <c r="A1075" s="1" t="s">
        <v>5989</v>
      </c>
      <c r="B1075" s="2">
        <v>43023</v>
      </c>
      <c r="C1075" s="2">
        <v>43028</v>
      </c>
      <c r="D1075" s="1" t="s">
        <v>19</v>
      </c>
      <c r="E1075" s="1" t="s">
        <v>1777</v>
      </c>
      <c r="F1075" s="1" t="s">
        <v>1188</v>
      </c>
      <c r="G1075">
        <v>152.65</v>
      </c>
      <c r="H1075">
        <v>5</v>
      </c>
      <c r="I1075">
        <v>0</v>
      </c>
      <c r="J1075">
        <v>70.218999999999994</v>
      </c>
      <c r="K1075" t="str">
        <f>INDEX(product!B:B,MATCH('TABELA TOTAL'!$F6837,product!A:A,0))</f>
        <v>Technology</v>
      </c>
      <c r="L1075" t="str">
        <f>INDEX(product!C:C,MATCH(F1075,product!A:A,))</f>
        <v>Labels</v>
      </c>
      <c r="M1075" t="str">
        <f>INDEX(product!D:D,MATCH(F1075,product!A:A,))</f>
        <v>Avery 4027 File Folder Labels for Dot Matrix Printers, 5000 Labels per Box, White</v>
      </c>
    </row>
    <row r="1076" spans="1:13" x14ac:dyDescent="0.25">
      <c r="A1076" s="1" t="s">
        <v>5989</v>
      </c>
      <c r="B1076" s="2">
        <v>43023</v>
      </c>
      <c r="C1076" s="2">
        <v>43028</v>
      </c>
      <c r="D1076" s="1" t="s">
        <v>19</v>
      </c>
      <c r="E1076" s="1" t="s">
        <v>1777</v>
      </c>
      <c r="F1076" s="1" t="s">
        <v>428</v>
      </c>
      <c r="G1076">
        <v>22.72</v>
      </c>
      <c r="H1076">
        <v>1</v>
      </c>
      <c r="I1076">
        <v>0</v>
      </c>
      <c r="J1076">
        <v>9.3152000000000008</v>
      </c>
      <c r="K1076" t="str">
        <f>INDEX(product!B:B,MATCH('TABELA TOTAL'!$F6838,product!A:A,0))</f>
        <v>Technology</v>
      </c>
      <c r="L1076" t="str">
        <f>INDEX(product!C:C,MATCH(F1076,product!A:A,))</f>
        <v>Furnishings</v>
      </c>
      <c r="M1076" t="str">
        <f>INDEX(product!D:D,MATCH(F1076,product!A:A,))</f>
        <v>Executive Impressions 14" Two-Color Numerals Wall Clock</v>
      </c>
    </row>
    <row r="1077" spans="1:13" x14ac:dyDescent="0.25">
      <c r="A1077" s="1" t="s">
        <v>6193</v>
      </c>
      <c r="B1077" s="2">
        <v>43023</v>
      </c>
      <c r="C1077" s="2">
        <v>43027</v>
      </c>
      <c r="D1077" s="1" t="s">
        <v>19</v>
      </c>
      <c r="E1077" s="1" t="s">
        <v>2385</v>
      </c>
      <c r="F1077" s="1" t="s">
        <v>2524</v>
      </c>
      <c r="G1077">
        <v>14.73</v>
      </c>
      <c r="H1077">
        <v>3</v>
      </c>
      <c r="I1077">
        <v>0</v>
      </c>
      <c r="J1077">
        <v>7.2176999999999998</v>
      </c>
      <c r="K1077" t="str">
        <f>INDEX(product!B:B,MATCH('TABELA TOTAL'!$F7215,product!A:A,0))</f>
        <v>Technology</v>
      </c>
      <c r="L1077" t="str">
        <f>INDEX(product!C:C,MATCH(F1077,product!A:A,))</f>
        <v>Labels</v>
      </c>
      <c r="M1077" t="str">
        <f>INDEX(product!D:D,MATCH(F1077,product!A:A,))</f>
        <v>Avery 478</v>
      </c>
    </row>
    <row r="1078" spans="1:13" x14ac:dyDescent="0.25">
      <c r="A1078" s="1" t="s">
        <v>6437</v>
      </c>
      <c r="B1078" s="2">
        <v>43023</v>
      </c>
      <c r="C1078" s="2">
        <v>43027</v>
      </c>
      <c r="D1078" s="1" t="s">
        <v>19</v>
      </c>
      <c r="E1078" s="1" t="s">
        <v>2124</v>
      </c>
      <c r="F1078" s="1" t="s">
        <v>4626</v>
      </c>
      <c r="G1078">
        <v>11.68</v>
      </c>
      <c r="H1078">
        <v>2</v>
      </c>
      <c r="I1078">
        <v>0</v>
      </c>
      <c r="J1078">
        <v>4.2047999999999996</v>
      </c>
      <c r="K1078" t="str">
        <f>INDEX(product!B:B,MATCH('TABELA TOTAL'!$F7709,product!A:A,0))</f>
        <v>Office Supplies</v>
      </c>
      <c r="L1078" t="str">
        <f>INDEX(product!C:C,MATCH(F1078,product!A:A,))</f>
        <v>Art</v>
      </c>
      <c r="M1078" t="str">
        <f>INDEX(product!D:D,MATCH(F1078,product!A:A,))</f>
        <v>Avery Hi-Liter Smear-Safe Highlighters</v>
      </c>
    </row>
    <row r="1079" spans="1:13" x14ac:dyDescent="0.25">
      <c r="A1079" s="1" t="s">
        <v>1465</v>
      </c>
      <c r="B1079" s="2">
        <v>43022</v>
      </c>
      <c r="C1079" s="2">
        <v>43027</v>
      </c>
      <c r="D1079" s="1" t="s">
        <v>19</v>
      </c>
      <c r="E1079" s="1" t="s">
        <v>1466</v>
      </c>
      <c r="F1079" s="1" t="s">
        <v>130</v>
      </c>
      <c r="G1079">
        <v>37.659999999999997</v>
      </c>
      <c r="H1079">
        <v>7</v>
      </c>
      <c r="I1079">
        <v>0</v>
      </c>
      <c r="J1079">
        <v>18.453399999999998</v>
      </c>
      <c r="K1079" t="str">
        <f>INDEX(product!B:B,MATCH('TABELA TOTAL'!$F889,product!A:A,0))</f>
        <v>Furniture</v>
      </c>
      <c r="L1079" t="str">
        <f>INDEX(product!C:C,MATCH(F1079,product!A:A,))</f>
        <v>Binders</v>
      </c>
      <c r="M1079" t="str">
        <f>INDEX(product!D:D,MATCH(F1079,product!A:A,))</f>
        <v>Acco PRESSTEX Data Binder with Storage Hooks, Dark Blue, 14 7/8" X 11"</v>
      </c>
    </row>
    <row r="1080" spans="1:13" x14ac:dyDescent="0.25">
      <c r="A1080" s="1" t="s">
        <v>2507</v>
      </c>
      <c r="B1080" s="2">
        <v>43022</v>
      </c>
      <c r="C1080" s="2">
        <v>43025</v>
      </c>
      <c r="D1080" s="1" t="s">
        <v>79</v>
      </c>
      <c r="E1080" s="1" t="s">
        <v>2508</v>
      </c>
      <c r="F1080" s="1" t="s">
        <v>570</v>
      </c>
      <c r="G1080">
        <v>9.4600000000000009</v>
      </c>
      <c r="H1080">
        <v>2</v>
      </c>
      <c r="I1080">
        <v>0</v>
      </c>
      <c r="J1080">
        <v>3.6894</v>
      </c>
      <c r="K1080" t="str">
        <f>INDEX(product!B:B,MATCH('TABELA TOTAL'!$F1753,product!A:A,0))</f>
        <v>Office Supplies</v>
      </c>
      <c r="L1080" t="str">
        <f>INDEX(product!C:C,MATCH(F1080,product!A:A,))</f>
        <v>Furnishings</v>
      </c>
      <c r="M1080" t="str">
        <f>INDEX(product!D:D,MATCH(F1080,product!A:A,))</f>
        <v>C-Line Cubicle Keepers Polyproplyene Holder With Velcro Backings</v>
      </c>
    </row>
    <row r="1081" spans="1:13" x14ac:dyDescent="0.25">
      <c r="A1081" s="1" t="s">
        <v>5382</v>
      </c>
      <c r="B1081" s="2">
        <v>43022</v>
      </c>
      <c r="C1081" s="2">
        <v>43026</v>
      </c>
      <c r="D1081" s="1" t="s">
        <v>19</v>
      </c>
      <c r="E1081" s="1" t="s">
        <v>1449</v>
      </c>
      <c r="F1081" s="1" t="s">
        <v>678</v>
      </c>
      <c r="G1081">
        <v>27.396000000000001</v>
      </c>
      <c r="H1081">
        <v>9</v>
      </c>
      <c r="I1081">
        <v>0.8</v>
      </c>
      <c r="J1081">
        <v>-42.463799999999999</v>
      </c>
      <c r="K1081" t="str">
        <f>INDEX(product!B:B,MATCH('TABELA TOTAL'!$F5698,product!A:A,0))</f>
        <v>Technology</v>
      </c>
      <c r="L1081" t="str">
        <f>INDEX(product!C:C,MATCH(F1081,product!A:A,))</f>
        <v>Binders</v>
      </c>
      <c r="M1081" t="str">
        <f>INDEX(product!D:D,MATCH(F1081,product!A:A,))</f>
        <v>GBC Twin Loop Wire Binding Elements, 9/16" Spine, Black</v>
      </c>
    </row>
    <row r="1082" spans="1:13" x14ac:dyDescent="0.25">
      <c r="A1082" s="1" t="s">
        <v>5382</v>
      </c>
      <c r="B1082" s="2">
        <v>43022</v>
      </c>
      <c r="C1082" s="2">
        <v>43026</v>
      </c>
      <c r="D1082" s="1" t="s">
        <v>19</v>
      </c>
      <c r="E1082" s="1" t="s">
        <v>1449</v>
      </c>
      <c r="F1082" s="1" t="s">
        <v>2404</v>
      </c>
      <c r="G1082">
        <v>13.456</v>
      </c>
      <c r="H1082">
        <v>1</v>
      </c>
      <c r="I1082">
        <v>0.8</v>
      </c>
      <c r="J1082">
        <v>-23.547999999999998</v>
      </c>
      <c r="K1082" t="str">
        <f>INDEX(product!B:B,MATCH('TABELA TOTAL'!$F5699,product!A:A,0))</f>
        <v>Office Supplies</v>
      </c>
      <c r="L1082" t="str">
        <f>INDEX(product!C:C,MATCH(F1082,product!A:A,))</f>
        <v>Binders</v>
      </c>
      <c r="M1082" t="str">
        <f>INDEX(product!D:D,MATCH(F1082,product!A:A,))</f>
        <v>Catalog Binders with Expanding Posts</v>
      </c>
    </row>
    <row r="1083" spans="1:13" x14ac:dyDescent="0.25">
      <c r="A1083" s="1" t="s">
        <v>6235</v>
      </c>
      <c r="B1083" s="2">
        <v>43022</v>
      </c>
      <c r="C1083" s="2">
        <v>43027</v>
      </c>
      <c r="D1083" s="1" t="s">
        <v>19</v>
      </c>
      <c r="E1083" s="1" t="s">
        <v>1414</v>
      </c>
      <c r="F1083" s="1" t="s">
        <v>1161</v>
      </c>
      <c r="G1083">
        <v>46.36</v>
      </c>
      <c r="H1083">
        <v>4</v>
      </c>
      <c r="I1083">
        <v>0</v>
      </c>
      <c r="J1083">
        <v>15.2988</v>
      </c>
      <c r="K1083" t="str">
        <f>INDEX(product!B:B,MATCH('TABELA TOTAL'!$F7287,product!A:A,0))</f>
        <v>Furniture</v>
      </c>
      <c r="L1083" t="str">
        <f>INDEX(product!C:C,MATCH(F1083,product!A:A,))</f>
        <v>Accessories</v>
      </c>
      <c r="M1083" t="str">
        <f>INDEX(product!D:D,MATCH(F1083,product!A:A,))</f>
        <v>Verbatim 25 GB 6x Blu-ray Single Layer Recordable Disc, 10/Pack</v>
      </c>
    </row>
    <row r="1084" spans="1:13" x14ac:dyDescent="0.25">
      <c r="A1084" s="1" t="s">
        <v>515</v>
      </c>
      <c r="B1084" s="2">
        <v>43021</v>
      </c>
      <c r="C1084" s="2">
        <v>43025</v>
      </c>
      <c r="D1084" s="1" t="s">
        <v>19</v>
      </c>
      <c r="E1084" s="1" t="s">
        <v>516</v>
      </c>
      <c r="F1084" s="1" t="s">
        <v>517</v>
      </c>
      <c r="G1084">
        <v>11.648</v>
      </c>
      <c r="H1084">
        <v>2</v>
      </c>
      <c r="I1084">
        <v>0.2</v>
      </c>
      <c r="J1084">
        <v>4.0768000000000004</v>
      </c>
      <c r="K1084" t="str">
        <f>INDEX(product!B:B,MATCH('TABELA TOTAL'!$F278,product!A:A,0))</f>
        <v>Technology</v>
      </c>
      <c r="L1084" t="str">
        <f>INDEX(product!C:C,MATCH(F1084,product!A:A,))</f>
        <v>Paper</v>
      </c>
      <c r="M1084" t="str">
        <f>INDEX(product!D:D,MATCH(F1084,product!A:A,))</f>
        <v>Post-it Important Message Note Pad, Neon Colors, 50 Sheets/Pad</v>
      </c>
    </row>
    <row r="1085" spans="1:13" x14ac:dyDescent="0.25">
      <c r="A1085" s="1" t="s">
        <v>515</v>
      </c>
      <c r="B1085" s="2">
        <v>43021</v>
      </c>
      <c r="C1085" s="2">
        <v>43025</v>
      </c>
      <c r="D1085" s="1" t="s">
        <v>19</v>
      </c>
      <c r="E1085" s="1" t="s">
        <v>516</v>
      </c>
      <c r="F1085" s="1" t="s">
        <v>518</v>
      </c>
      <c r="G1085">
        <v>18.175999999999998</v>
      </c>
      <c r="H1085">
        <v>4</v>
      </c>
      <c r="I1085">
        <v>0.2</v>
      </c>
      <c r="J1085">
        <v>5.9071999999999996</v>
      </c>
      <c r="K1085" t="str">
        <f>INDEX(product!B:B,MATCH('TABELA TOTAL'!$F279,product!A:A,0))</f>
        <v>Office Supplies</v>
      </c>
      <c r="L1085" t="str">
        <f>INDEX(product!C:C,MATCH(F1085,product!A:A,))</f>
        <v>Paper</v>
      </c>
      <c r="M1085" t="str">
        <f>INDEX(product!D:D,MATCH(F1085,product!A:A,))</f>
        <v>Adams Write n' Stick Phone Message Book, 11" X 5 1/4", 200 Messages</v>
      </c>
    </row>
    <row r="1086" spans="1:13" x14ac:dyDescent="0.25">
      <c r="A1086" s="1" t="s">
        <v>515</v>
      </c>
      <c r="B1086" s="2">
        <v>43021</v>
      </c>
      <c r="C1086" s="2">
        <v>43025</v>
      </c>
      <c r="D1086" s="1" t="s">
        <v>19</v>
      </c>
      <c r="E1086" s="1" t="s">
        <v>516</v>
      </c>
      <c r="F1086" s="1" t="s">
        <v>519</v>
      </c>
      <c r="G1086">
        <v>59.712000000000003</v>
      </c>
      <c r="H1086">
        <v>6</v>
      </c>
      <c r="I1086">
        <v>0.2</v>
      </c>
      <c r="J1086">
        <v>5.9711999999999996</v>
      </c>
      <c r="K1086" t="str">
        <f>INDEX(product!B:B,MATCH('TABELA TOTAL'!$F280,product!A:A,0))</f>
        <v>Office Supplies</v>
      </c>
      <c r="L1086" t="str">
        <f>INDEX(product!C:C,MATCH(F1086,product!A:A,))</f>
        <v>Storage</v>
      </c>
      <c r="M1086" t="str">
        <f>INDEX(product!D:D,MATCH(F1086,product!A:A,))</f>
        <v>Eldon Simplefile Box Office</v>
      </c>
    </row>
    <row r="1087" spans="1:13" x14ac:dyDescent="0.25">
      <c r="A1087" s="1" t="s">
        <v>515</v>
      </c>
      <c r="B1087" s="2">
        <v>43021</v>
      </c>
      <c r="C1087" s="2">
        <v>43025</v>
      </c>
      <c r="D1087" s="1" t="s">
        <v>19</v>
      </c>
      <c r="E1087" s="1" t="s">
        <v>516</v>
      </c>
      <c r="F1087" s="1" t="s">
        <v>520</v>
      </c>
      <c r="G1087">
        <v>24.84</v>
      </c>
      <c r="H1087">
        <v>3</v>
      </c>
      <c r="I1087">
        <v>0.2</v>
      </c>
      <c r="J1087">
        <v>8.6940000000000008</v>
      </c>
      <c r="K1087" t="str">
        <f>INDEX(product!B:B,MATCH('TABELA TOTAL'!$F281,product!A:A,0))</f>
        <v>Office Supplies</v>
      </c>
      <c r="L1087" t="str">
        <f>INDEX(product!C:C,MATCH(F1087,product!A:A,))</f>
        <v>Labels</v>
      </c>
      <c r="M1087" t="str">
        <f>INDEX(product!D:D,MATCH(F1087,product!A:A,))</f>
        <v>Avery 489</v>
      </c>
    </row>
    <row r="1088" spans="1:13" x14ac:dyDescent="0.25">
      <c r="A1088" s="1" t="s">
        <v>3654</v>
      </c>
      <c r="B1088" s="2">
        <v>43021</v>
      </c>
      <c r="C1088" s="2">
        <v>43023</v>
      </c>
      <c r="D1088" s="1" t="s">
        <v>79</v>
      </c>
      <c r="E1088" s="1" t="s">
        <v>1131</v>
      </c>
      <c r="F1088" s="1" t="s">
        <v>2482</v>
      </c>
      <c r="G1088">
        <v>904.9</v>
      </c>
      <c r="H1088">
        <v>5</v>
      </c>
      <c r="I1088">
        <v>0</v>
      </c>
      <c r="J1088">
        <v>253.37200000000001</v>
      </c>
      <c r="K1088" t="str">
        <f>INDEX(product!B:B,MATCH('TABELA TOTAL'!$F3008,product!A:A,0))</f>
        <v>Office Supplies</v>
      </c>
      <c r="L1088" t="str">
        <f>INDEX(product!C:C,MATCH(F1088,product!A:A,))</f>
        <v>Appliances</v>
      </c>
      <c r="M1088" t="str">
        <f>INDEX(product!D:D,MATCH(F1088,product!A:A,))</f>
        <v>Avanti 4.4 Cu. Ft. Refrigerator</v>
      </c>
    </row>
    <row r="1089" spans="1:13" x14ac:dyDescent="0.25">
      <c r="A1089" s="1" t="s">
        <v>4509</v>
      </c>
      <c r="B1089" s="2">
        <v>43021</v>
      </c>
      <c r="C1089" s="2">
        <v>43024</v>
      </c>
      <c r="D1089" s="1" t="s">
        <v>79</v>
      </c>
      <c r="E1089" s="1" t="s">
        <v>257</v>
      </c>
      <c r="F1089" s="1" t="s">
        <v>1738</v>
      </c>
      <c r="G1089">
        <v>63.311999999999998</v>
      </c>
      <c r="H1089">
        <v>3</v>
      </c>
      <c r="I1089">
        <v>0.2</v>
      </c>
      <c r="J1089">
        <v>20.5764</v>
      </c>
      <c r="K1089" t="str">
        <f>INDEX(product!B:B,MATCH('TABELA TOTAL'!$F4256,product!A:A,0))</f>
        <v>Office Supplies</v>
      </c>
      <c r="L1089" t="str">
        <f>INDEX(product!C:C,MATCH(F1089,product!A:A,))</f>
        <v>Paper</v>
      </c>
      <c r="M1089" t="str">
        <f>INDEX(product!D:D,MATCH(F1089,product!A:A,))</f>
        <v>Easy-staple paper</v>
      </c>
    </row>
    <row r="1090" spans="1:13" x14ac:dyDescent="0.25">
      <c r="A1090" s="1" t="s">
        <v>4509</v>
      </c>
      <c r="B1090" s="2">
        <v>43021</v>
      </c>
      <c r="C1090" s="2">
        <v>43024</v>
      </c>
      <c r="D1090" s="1" t="s">
        <v>79</v>
      </c>
      <c r="E1090" s="1" t="s">
        <v>257</v>
      </c>
      <c r="F1090" s="1" t="s">
        <v>533</v>
      </c>
      <c r="G1090">
        <v>96.784000000000006</v>
      </c>
      <c r="H1090">
        <v>4</v>
      </c>
      <c r="I1090">
        <v>0.8</v>
      </c>
      <c r="J1090">
        <v>-145.17599999999999</v>
      </c>
      <c r="K1090" t="str">
        <f>INDEX(product!B:B,MATCH('TABELA TOTAL'!$F4257,product!A:A,0))</f>
        <v>Office Supplies</v>
      </c>
      <c r="L1090" t="str">
        <f>INDEX(product!C:C,MATCH(F1090,product!A:A,))</f>
        <v>Binders</v>
      </c>
      <c r="M1090" t="str">
        <f>INDEX(product!D:D,MATCH(F1090,product!A:A,))</f>
        <v>GBC VeloBinder Electric Binding Machine</v>
      </c>
    </row>
    <row r="1091" spans="1:13" x14ac:dyDescent="0.25">
      <c r="A1091" s="1" t="s">
        <v>4509</v>
      </c>
      <c r="B1091" s="2">
        <v>43021</v>
      </c>
      <c r="C1091" s="2">
        <v>43024</v>
      </c>
      <c r="D1091" s="1" t="s">
        <v>79</v>
      </c>
      <c r="E1091" s="1" t="s">
        <v>257</v>
      </c>
      <c r="F1091" s="1" t="s">
        <v>1459</v>
      </c>
      <c r="G1091">
        <v>10.476000000000001</v>
      </c>
      <c r="H1091">
        <v>3</v>
      </c>
      <c r="I1091">
        <v>0.6</v>
      </c>
      <c r="J1091">
        <v>-6.8094000000000001</v>
      </c>
      <c r="K1091" t="str">
        <f>INDEX(product!B:B,MATCH('TABELA TOTAL'!$F4258,product!A:A,0))</f>
        <v>Office Supplies</v>
      </c>
      <c r="L1091" t="str">
        <f>INDEX(product!C:C,MATCH(F1091,product!A:A,))</f>
        <v>Furnishings</v>
      </c>
      <c r="M1091" t="str">
        <f>INDEX(product!D:D,MATCH(F1091,product!A:A,))</f>
        <v>Dax Clear Box Frame</v>
      </c>
    </row>
    <row r="1092" spans="1:13" x14ac:dyDescent="0.25">
      <c r="A1092" s="1" t="s">
        <v>7063</v>
      </c>
      <c r="B1092" s="2">
        <v>43021</v>
      </c>
      <c r="C1092" s="2">
        <v>43028</v>
      </c>
      <c r="D1092" s="1" t="s">
        <v>19</v>
      </c>
      <c r="E1092" s="1" t="s">
        <v>2225</v>
      </c>
      <c r="F1092" s="1" t="s">
        <v>689</v>
      </c>
      <c r="G1092">
        <v>209.94</v>
      </c>
      <c r="H1092">
        <v>6</v>
      </c>
      <c r="I1092">
        <v>0</v>
      </c>
      <c r="J1092">
        <v>39.888599999999997</v>
      </c>
      <c r="K1092" t="str">
        <f>INDEX(product!B:B,MATCH('TABELA TOTAL'!$F8858,product!A:A,0))</f>
        <v>Furniture</v>
      </c>
      <c r="L1092" t="str">
        <f>INDEX(product!C:C,MATCH(F1092,product!A:A,))</f>
        <v>Accessories</v>
      </c>
      <c r="M1092" t="str">
        <f>INDEX(product!D:D,MATCH(F1092,product!A:A,))</f>
        <v>Logitech Media Keyboard K200</v>
      </c>
    </row>
    <row r="1093" spans="1:13" x14ac:dyDescent="0.25">
      <c r="A1093" s="1" t="s">
        <v>7063</v>
      </c>
      <c r="B1093" s="2">
        <v>43021</v>
      </c>
      <c r="C1093" s="2">
        <v>43028</v>
      </c>
      <c r="D1093" s="1" t="s">
        <v>19</v>
      </c>
      <c r="E1093" s="1" t="s">
        <v>2225</v>
      </c>
      <c r="F1093" s="1" t="s">
        <v>3479</v>
      </c>
      <c r="G1093">
        <v>31.984000000000002</v>
      </c>
      <c r="H1093">
        <v>2</v>
      </c>
      <c r="I1093">
        <v>0.2</v>
      </c>
      <c r="J1093">
        <v>-7.9960000000000004</v>
      </c>
      <c r="K1093" t="str">
        <f>INDEX(product!B:B,MATCH('TABELA TOTAL'!$F8859,product!A:A,0))</f>
        <v>Furniture</v>
      </c>
      <c r="L1093" t="str">
        <f>INDEX(product!C:C,MATCH(F1093,product!A:A,))</f>
        <v>Phones</v>
      </c>
      <c r="M1093" t="str">
        <f>INDEX(product!D:D,MATCH(F1093,product!A:A,))</f>
        <v>Anker Astro Mini 3000mAh Ultra-Compact Portable Charger</v>
      </c>
    </row>
    <row r="1094" spans="1:13" x14ac:dyDescent="0.25">
      <c r="A1094" s="1" t="s">
        <v>7063</v>
      </c>
      <c r="B1094" s="2">
        <v>43021</v>
      </c>
      <c r="C1094" s="2">
        <v>43028</v>
      </c>
      <c r="D1094" s="1" t="s">
        <v>19</v>
      </c>
      <c r="E1094" s="1" t="s">
        <v>2225</v>
      </c>
      <c r="F1094" s="1" t="s">
        <v>899</v>
      </c>
      <c r="G1094">
        <v>5083.96</v>
      </c>
      <c r="H1094">
        <v>5</v>
      </c>
      <c r="I1094">
        <v>0.2</v>
      </c>
      <c r="J1094">
        <v>1906.4849999999999</v>
      </c>
      <c r="K1094" t="str">
        <f>INDEX(product!B:B,MATCH('TABELA TOTAL'!$F8860,product!A:A,0))</f>
        <v>Office Supplies</v>
      </c>
      <c r="L1094" t="str">
        <f>INDEX(product!C:C,MATCH(F1094,product!A:A,))</f>
        <v>Binders</v>
      </c>
      <c r="M1094" t="str">
        <f>INDEX(product!D:D,MATCH(F1094,product!A:A,))</f>
        <v>Fellowes PB500 Electric Punch Plastic Comb Binding Machine with Manual Bind</v>
      </c>
    </row>
    <row r="1095" spans="1:13" x14ac:dyDescent="0.25">
      <c r="A1095" s="1" t="s">
        <v>7200</v>
      </c>
      <c r="B1095" s="2">
        <v>43021</v>
      </c>
      <c r="C1095" s="2">
        <v>43023</v>
      </c>
      <c r="D1095" s="1" t="s">
        <v>79</v>
      </c>
      <c r="E1095" s="1" t="s">
        <v>493</v>
      </c>
      <c r="F1095" s="1" t="s">
        <v>259</v>
      </c>
      <c r="G1095">
        <v>348.56</v>
      </c>
      <c r="H1095">
        <v>8</v>
      </c>
      <c r="I1095">
        <v>0</v>
      </c>
      <c r="J1095">
        <v>104.568</v>
      </c>
      <c r="K1095" t="str">
        <f>INDEX(product!B:B,MATCH('TABELA TOTAL'!$F9092,product!A:A,0))</f>
        <v>Office Supplies</v>
      </c>
      <c r="L1095" t="str">
        <f>INDEX(product!C:C,MATCH(F1095,product!A:A,))</f>
        <v>Storage</v>
      </c>
      <c r="M1095" t="str">
        <f>INDEX(product!D:D,MATCH(F1095,product!A:A,))</f>
        <v>Trav-L-File Heavy-Duty Shuttle II, Black</v>
      </c>
    </row>
    <row r="1096" spans="1:13" x14ac:dyDescent="0.25">
      <c r="A1096" s="1" t="s">
        <v>7267</v>
      </c>
      <c r="B1096" s="2">
        <v>43021</v>
      </c>
      <c r="C1096" s="2">
        <v>43022</v>
      </c>
      <c r="D1096" s="1" t="s">
        <v>79</v>
      </c>
      <c r="E1096" s="1" t="s">
        <v>3495</v>
      </c>
      <c r="F1096" s="1" t="s">
        <v>2836</v>
      </c>
      <c r="G1096">
        <v>11.07</v>
      </c>
      <c r="H1096">
        <v>3</v>
      </c>
      <c r="I1096">
        <v>0</v>
      </c>
      <c r="J1096">
        <v>5.2028999999999996</v>
      </c>
      <c r="K1096" t="str">
        <f>INDEX(product!B:B,MATCH('TABELA TOTAL'!$F9222,product!A:A,0))</f>
        <v>Office Supplies</v>
      </c>
      <c r="L1096" t="str">
        <f>INDEX(product!C:C,MATCH(F1096,product!A:A,))</f>
        <v>Labels</v>
      </c>
      <c r="M1096" t="str">
        <f>INDEX(product!D:D,MATCH(F1096,product!A:A,))</f>
        <v>Avery 52</v>
      </c>
    </row>
    <row r="1097" spans="1:13" x14ac:dyDescent="0.25">
      <c r="A1097" s="1" t="s">
        <v>7267</v>
      </c>
      <c r="B1097" s="2">
        <v>43021</v>
      </c>
      <c r="C1097" s="2">
        <v>43022</v>
      </c>
      <c r="D1097" s="1" t="s">
        <v>79</v>
      </c>
      <c r="E1097" s="1" t="s">
        <v>3495</v>
      </c>
      <c r="F1097" s="1" t="s">
        <v>445</v>
      </c>
      <c r="G1097">
        <v>1504.52</v>
      </c>
      <c r="H1097">
        <v>4</v>
      </c>
      <c r="I1097">
        <v>0</v>
      </c>
      <c r="J1097">
        <v>346.03960000000001</v>
      </c>
      <c r="K1097" t="str">
        <f>INDEX(product!B:B,MATCH('TABELA TOTAL'!$F9223,product!A:A,0))</f>
        <v>Office Supplies</v>
      </c>
      <c r="L1097" t="str">
        <f>INDEX(product!C:C,MATCH(F1097,product!A:A,))</f>
        <v>Tables</v>
      </c>
      <c r="M1097" t="str">
        <f>INDEX(product!D:D,MATCH(F1097,product!A:A,))</f>
        <v>Bretford Rectangular Conference Table Tops</v>
      </c>
    </row>
    <row r="1098" spans="1:13" x14ac:dyDescent="0.25">
      <c r="A1098" s="1" t="s">
        <v>7267</v>
      </c>
      <c r="B1098" s="2">
        <v>43021</v>
      </c>
      <c r="C1098" s="2">
        <v>43022</v>
      </c>
      <c r="D1098" s="1" t="s">
        <v>79</v>
      </c>
      <c r="E1098" s="1" t="s">
        <v>3495</v>
      </c>
      <c r="F1098" s="1" t="s">
        <v>2499</v>
      </c>
      <c r="G1098">
        <v>25.92</v>
      </c>
      <c r="H1098">
        <v>4</v>
      </c>
      <c r="I1098">
        <v>0</v>
      </c>
      <c r="J1098">
        <v>12.441599999999999</v>
      </c>
      <c r="K1098" t="str">
        <f>INDEX(product!B:B,MATCH('TABELA TOTAL'!$F9224,product!A:A,0))</f>
        <v>Furniture</v>
      </c>
      <c r="L1098" t="str">
        <f>INDEX(product!C:C,MATCH(F1098,product!A:A,))</f>
        <v>Paper</v>
      </c>
      <c r="M1098" t="str">
        <f>INDEX(product!D:D,MATCH(F1098,product!A:A,))</f>
        <v>Xerox 231</v>
      </c>
    </row>
    <row r="1099" spans="1:13" x14ac:dyDescent="0.25">
      <c r="A1099" s="1" t="s">
        <v>1684</v>
      </c>
      <c r="B1099" s="2">
        <v>43020</v>
      </c>
      <c r="C1099" s="2">
        <v>43024</v>
      </c>
      <c r="D1099" s="1" t="s">
        <v>19</v>
      </c>
      <c r="E1099" s="1" t="s">
        <v>84</v>
      </c>
      <c r="F1099" s="1" t="s">
        <v>1685</v>
      </c>
      <c r="G1099">
        <v>254.60400000000001</v>
      </c>
      <c r="H1099">
        <v>14</v>
      </c>
      <c r="I1099">
        <v>0.3</v>
      </c>
      <c r="J1099">
        <v>-18.186</v>
      </c>
      <c r="K1099" t="str">
        <f>INDEX(product!B:B,MATCH('TABELA TOTAL'!$F1047,product!A:A,0))</f>
        <v>Office Supplies</v>
      </c>
      <c r="L1099" t="str">
        <f>INDEX(product!C:C,MATCH(F1099,product!A:A,))</f>
        <v>Chairs</v>
      </c>
      <c r="M1099" t="str">
        <f>INDEX(product!D:D,MATCH(F1099,product!A:A,))</f>
        <v>Global Stack Chair without Arms, Black</v>
      </c>
    </row>
    <row r="1100" spans="1:13" x14ac:dyDescent="0.25">
      <c r="A1100" s="1" t="s">
        <v>3011</v>
      </c>
      <c r="B1100" s="2">
        <v>43020</v>
      </c>
      <c r="C1100" s="2">
        <v>43020</v>
      </c>
      <c r="D1100" s="1" t="s">
        <v>654</v>
      </c>
      <c r="E1100" s="1" t="s">
        <v>3012</v>
      </c>
      <c r="F1100" s="1" t="s">
        <v>3013</v>
      </c>
      <c r="G1100">
        <v>7.968</v>
      </c>
      <c r="H1100">
        <v>2</v>
      </c>
      <c r="I1100">
        <v>0.2</v>
      </c>
      <c r="J1100">
        <v>2.6892</v>
      </c>
      <c r="K1100" t="str">
        <f>INDEX(product!B:B,MATCH('TABELA TOTAL'!$F2268,product!A:A,0))</f>
        <v>Furniture</v>
      </c>
      <c r="L1100" t="str">
        <f>INDEX(product!C:C,MATCH(F1100,product!A:A,))</f>
        <v>Paper</v>
      </c>
      <c r="M1100" t="str">
        <f>INDEX(product!D:D,MATCH(F1100,product!A:A,))</f>
        <v>Xerox 1989</v>
      </c>
    </row>
    <row r="1101" spans="1:13" x14ac:dyDescent="0.25">
      <c r="A1101" s="1" t="s">
        <v>3150</v>
      </c>
      <c r="B1101" s="2">
        <v>43020</v>
      </c>
      <c r="C1101" s="2">
        <v>43026</v>
      </c>
      <c r="D1101" s="1" t="s">
        <v>19</v>
      </c>
      <c r="E1101" s="1" t="s">
        <v>3151</v>
      </c>
      <c r="F1101" s="1" t="s">
        <v>2731</v>
      </c>
      <c r="G1101">
        <v>595</v>
      </c>
      <c r="H1101">
        <v>5</v>
      </c>
      <c r="I1101">
        <v>0</v>
      </c>
      <c r="J1101">
        <v>95.2</v>
      </c>
      <c r="K1101" t="str">
        <f>INDEX(product!B:B,MATCH('TABELA TOTAL'!$F2418,product!A:A,0))</f>
        <v>Office Supplies</v>
      </c>
      <c r="L1101" t="str">
        <f>INDEX(product!C:C,MATCH(F1101,product!A:A,))</f>
        <v>Accessories</v>
      </c>
      <c r="M1101" t="str">
        <f>INDEX(product!D:D,MATCH(F1101,product!A:A,))</f>
        <v>WD My Passport Ultra 2TB Portable External Hard Drive</v>
      </c>
    </row>
    <row r="1102" spans="1:13" x14ac:dyDescent="0.25">
      <c r="A1102" s="1" t="s">
        <v>3150</v>
      </c>
      <c r="B1102" s="2">
        <v>43020</v>
      </c>
      <c r="C1102" s="2">
        <v>43026</v>
      </c>
      <c r="D1102" s="1" t="s">
        <v>19</v>
      </c>
      <c r="E1102" s="1" t="s">
        <v>3151</v>
      </c>
      <c r="F1102" s="1" t="s">
        <v>2724</v>
      </c>
      <c r="G1102">
        <v>79.872</v>
      </c>
      <c r="H1102">
        <v>3</v>
      </c>
      <c r="I1102">
        <v>0.2</v>
      </c>
      <c r="J1102">
        <v>29.952000000000002</v>
      </c>
      <c r="K1102" t="str">
        <f>INDEX(product!B:B,MATCH('TABELA TOTAL'!$F2419,product!A:A,0))</f>
        <v>Furniture</v>
      </c>
      <c r="L1102" t="str">
        <f>INDEX(product!C:C,MATCH(F1102,product!A:A,))</f>
        <v>Binders</v>
      </c>
      <c r="M1102" t="str">
        <f>INDEX(product!D:D,MATCH(F1102,product!A:A,))</f>
        <v>GBC Twin Loop Wire Binding Elements</v>
      </c>
    </row>
    <row r="1103" spans="1:13" x14ac:dyDescent="0.25">
      <c r="A1103" s="1" t="s">
        <v>3456</v>
      </c>
      <c r="B1103" s="2">
        <v>43020</v>
      </c>
      <c r="C1103" s="2">
        <v>43022</v>
      </c>
      <c r="D1103" s="1" t="s">
        <v>79</v>
      </c>
      <c r="E1103" s="1" t="s">
        <v>306</v>
      </c>
      <c r="F1103" s="1" t="s">
        <v>3457</v>
      </c>
      <c r="G1103">
        <v>0.99</v>
      </c>
      <c r="H1103">
        <v>1</v>
      </c>
      <c r="I1103">
        <v>0</v>
      </c>
      <c r="J1103">
        <v>0.43559999999999999</v>
      </c>
      <c r="K1103" t="str">
        <f>INDEX(product!B:B,MATCH('TABELA TOTAL'!$F2763,product!A:A,0))</f>
        <v>Office Supplies</v>
      </c>
      <c r="L1103" t="str">
        <f>INDEX(product!C:C,MATCH(F1103,product!A:A,))</f>
        <v>Accessories</v>
      </c>
      <c r="M1103" t="str">
        <f>INDEX(product!D:D,MATCH(F1103,product!A:A,))</f>
        <v>Maxell 4.7GB DVD-R 5/Pack</v>
      </c>
    </row>
    <row r="1104" spans="1:13" x14ac:dyDescent="0.25">
      <c r="A1104" s="1" t="s">
        <v>3456</v>
      </c>
      <c r="B1104" s="2">
        <v>43020</v>
      </c>
      <c r="C1104" s="2">
        <v>43022</v>
      </c>
      <c r="D1104" s="1" t="s">
        <v>79</v>
      </c>
      <c r="E1104" s="1" t="s">
        <v>306</v>
      </c>
      <c r="F1104" s="1" t="s">
        <v>2136</v>
      </c>
      <c r="G1104">
        <v>101.84</v>
      </c>
      <c r="H1104">
        <v>5</v>
      </c>
      <c r="I1104">
        <v>0.2</v>
      </c>
      <c r="J1104">
        <v>36.917000000000002</v>
      </c>
      <c r="K1104" t="str">
        <f>INDEX(product!B:B,MATCH('TABELA TOTAL'!$F2764,product!A:A,0))</f>
        <v>Office Supplies</v>
      </c>
      <c r="L1104" t="str">
        <f>INDEX(product!C:C,MATCH(F1104,product!A:A,))</f>
        <v>Binders</v>
      </c>
      <c r="M1104" t="str">
        <f>INDEX(product!D:D,MATCH(F1104,product!A:A,))</f>
        <v>Canvas Sectional Post Binders</v>
      </c>
    </row>
    <row r="1105" spans="1:13" x14ac:dyDescent="0.25">
      <c r="A1105" s="1" t="s">
        <v>5515</v>
      </c>
      <c r="B1105" s="2">
        <v>43020</v>
      </c>
      <c r="C1105" s="2">
        <v>43022</v>
      </c>
      <c r="D1105" s="1" t="s">
        <v>11</v>
      </c>
      <c r="E1105" s="1" t="s">
        <v>1589</v>
      </c>
      <c r="F1105" s="1" t="s">
        <v>962</v>
      </c>
      <c r="G1105">
        <v>435.84</v>
      </c>
      <c r="H1105">
        <v>12</v>
      </c>
      <c r="I1105">
        <v>0</v>
      </c>
      <c r="J1105">
        <v>130.75200000000001</v>
      </c>
      <c r="K1105" t="str">
        <f>INDEX(product!B:B,MATCH('TABELA TOTAL'!$F5942,product!A:A,0))</f>
        <v>Office Supplies</v>
      </c>
      <c r="L1105" t="str">
        <f>INDEX(product!C:C,MATCH(F1105,product!A:A,))</f>
        <v>Accessories</v>
      </c>
      <c r="M1105" t="str">
        <f>INDEX(product!D:D,MATCH(F1105,product!A:A,))</f>
        <v>SanDisk Cruzer 64 GB USB Flash Drive</v>
      </c>
    </row>
    <row r="1106" spans="1:13" x14ac:dyDescent="0.25">
      <c r="A1106" s="1" t="s">
        <v>5515</v>
      </c>
      <c r="B1106" s="2">
        <v>43020</v>
      </c>
      <c r="C1106" s="2">
        <v>43022</v>
      </c>
      <c r="D1106" s="1" t="s">
        <v>11</v>
      </c>
      <c r="E1106" s="1" t="s">
        <v>1589</v>
      </c>
      <c r="F1106" s="1" t="s">
        <v>280</v>
      </c>
      <c r="G1106">
        <v>5.88</v>
      </c>
      <c r="H1106">
        <v>2</v>
      </c>
      <c r="I1106">
        <v>0</v>
      </c>
      <c r="J1106">
        <v>1.5875999999999999</v>
      </c>
      <c r="K1106" t="str">
        <f>INDEX(product!B:B,MATCH('TABELA TOTAL'!$F5943,product!A:A,0))</f>
        <v>Furniture</v>
      </c>
      <c r="L1106" t="str">
        <f>INDEX(product!C:C,MATCH(F1106,product!A:A,))</f>
        <v>Art</v>
      </c>
      <c r="M1106" t="str">
        <f>INDEX(product!D:D,MATCH(F1106,product!A:A,))</f>
        <v>Newell 343</v>
      </c>
    </row>
    <row r="1107" spans="1:13" x14ac:dyDescent="0.25">
      <c r="A1107" s="1" t="s">
        <v>6494</v>
      </c>
      <c r="B1107" s="2">
        <v>43020</v>
      </c>
      <c r="C1107" s="2">
        <v>43023</v>
      </c>
      <c r="D1107" s="1" t="s">
        <v>79</v>
      </c>
      <c r="E1107" s="1" t="s">
        <v>582</v>
      </c>
      <c r="F1107" s="1" t="s">
        <v>1248</v>
      </c>
      <c r="G1107">
        <v>39.984000000000002</v>
      </c>
      <c r="H1107">
        <v>2</v>
      </c>
      <c r="I1107">
        <v>0.2</v>
      </c>
      <c r="J1107">
        <v>-1.4994000000000001</v>
      </c>
      <c r="K1107" t="str">
        <f>INDEX(product!B:B,MATCH('TABELA TOTAL'!$F7794,product!A:A,0))</f>
        <v>Office Supplies</v>
      </c>
      <c r="L1107" t="str">
        <f>INDEX(product!C:C,MATCH(F1107,product!A:A,))</f>
        <v>Accessories</v>
      </c>
      <c r="M1107" t="str">
        <f>INDEX(product!D:D,MATCH(F1107,product!A:A,))</f>
        <v>Logitech Wireless Touch Keyboard K400</v>
      </c>
    </row>
    <row r="1108" spans="1:13" x14ac:dyDescent="0.25">
      <c r="A1108" s="1" t="s">
        <v>6817</v>
      </c>
      <c r="B1108" s="2">
        <v>43020</v>
      </c>
      <c r="C1108" s="2">
        <v>43024</v>
      </c>
      <c r="D1108" s="1" t="s">
        <v>19</v>
      </c>
      <c r="E1108" s="1" t="s">
        <v>311</v>
      </c>
      <c r="F1108" s="1" t="s">
        <v>107</v>
      </c>
      <c r="G1108">
        <v>45</v>
      </c>
      <c r="H1108">
        <v>3</v>
      </c>
      <c r="I1108">
        <v>0</v>
      </c>
      <c r="J1108">
        <v>4.95</v>
      </c>
      <c r="K1108" t="str">
        <f>INDEX(product!B:B,MATCH('TABELA TOTAL'!$F8423,product!A:A,0))</f>
        <v>Office Supplies</v>
      </c>
      <c r="L1108" t="str">
        <f>INDEX(product!C:C,MATCH(F1108,product!A:A,))</f>
        <v>Accessories</v>
      </c>
      <c r="M1108" t="str">
        <f>INDEX(product!D:D,MATCH(F1108,product!A:A,))</f>
        <v>Imation 8gb Micro Traveldrive Usb 2.0 Flash Drive</v>
      </c>
    </row>
    <row r="1109" spans="1:13" x14ac:dyDescent="0.25">
      <c r="A1109" s="1" t="s">
        <v>6817</v>
      </c>
      <c r="B1109" s="2">
        <v>43020</v>
      </c>
      <c r="C1109" s="2">
        <v>43024</v>
      </c>
      <c r="D1109" s="1" t="s">
        <v>19</v>
      </c>
      <c r="E1109" s="1" t="s">
        <v>311</v>
      </c>
      <c r="F1109" s="1" t="s">
        <v>234</v>
      </c>
      <c r="G1109">
        <v>17.899999999999999</v>
      </c>
      <c r="H1109">
        <v>5</v>
      </c>
      <c r="I1109">
        <v>0</v>
      </c>
      <c r="J1109">
        <v>8.7710000000000008</v>
      </c>
      <c r="K1109" t="str">
        <f>INDEX(product!B:B,MATCH('TABELA TOTAL'!$F8424,product!A:A,0))</f>
        <v>Technology</v>
      </c>
      <c r="L1109" t="str">
        <f>INDEX(product!C:C,MATCH(F1109,product!A:A,))</f>
        <v>Fasteners</v>
      </c>
      <c r="M1109" t="str">
        <f>INDEX(product!D:D,MATCH(F1109,product!A:A,))</f>
        <v>OIC Colored Binder Clips, Assorted Sizes</v>
      </c>
    </row>
    <row r="1110" spans="1:13" x14ac:dyDescent="0.25">
      <c r="A1110" s="1" t="s">
        <v>6817</v>
      </c>
      <c r="B1110" s="2">
        <v>43020</v>
      </c>
      <c r="C1110" s="2">
        <v>43024</v>
      </c>
      <c r="D1110" s="1" t="s">
        <v>19</v>
      </c>
      <c r="E1110" s="1" t="s">
        <v>311</v>
      </c>
      <c r="F1110" s="1" t="s">
        <v>4570</v>
      </c>
      <c r="G1110">
        <v>40.479999999999997</v>
      </c>
      <c r="H1110">
        <v>2</v>
      </c>
      <c r="I1110">
        <v>0</v>
      </c>
      <c r="J1110">
        <v>17.406400000000001</v>
      </c>
      <c r="K1110" t="str">
        <f>INDEX(product!B:B,MATCH('TABELA TOTAL'!$F8425,product!A:A,0))</f>
        <v>Office Supplies</v>
      </c>
      <c r="L1110" t="str">
        <f>INDEX(product!C:C,MATCH(F1110,product!A:A,))</f>
        <v>Furnishings</v>
      </c>
      <c r="M1110" t="str">
        <f>INDEX(product!D:D,MATCH(F1110,product!A:A,))</f>
        <v>DAX Two-Tone Silver Metal Document Frame</v>
      </c>
    </row>
    <row r="1111" spans="1:13" x14ac:dyDescent="0.25">
      <c r="A1111" s="1" t="s">
        <v>6817</v>
      </c>
      <c r="B1111" s="2">
        <v>43020</v>
      </c>
      <c r="C1111" s="2">
        <v>43024</v>
      </c>
      <c r="D1111" s="1" t="s">
        <v>19</v>
      </c>
      <c r="E1111" s="1" t="s">
        <v>311</v>
      </c>
      <c r="F1111" s="1" t="s">
        <v>3353</v>
      </c>
      <c r="G1111">
        <v>2154.9</v>
      </c>
      <c r="H1111">
        <v>5</v>
      </c>
      <c r="I1111">
        <v>0</v>
      </c>
      <c r="J1111">
        <v>129.29400000000001</v>
      </c>
      <c r="K1111" t="str">
        <f>INDEX(product!B:B,MATCH('TABELA TOTAL'!$F8426,product!A:A,0))</f>
        <v>Office Supplies</v>
      </c>
      <c r="L1111" t="str">
        <f>INDEX(product!C:C,MATCH(F1111,product!A:A,))</f>
        <v>Bookcases</v>
      </c>
      <c r="M1111" t="str">
        <f>INDEX(product!D:D,MATCH(F1111,product!A:A,))</f>
        <v>Global Adaptabilites Bookcase, Cherry/Storm Gray Finish</v>
      </c>
    </row>
    <row r="1112" spans="1:13" x14ac:dyDescent="0.25">
      <c r="A1112" s="1" t="s">
        <v>7204</v>
      </c>
      <c r="B1112" s="2">
        <v>43020</v>
      </c>
      <c r="C1112" s="2">
        <v>43024</v>
      </c>
      <c r="D1112" s="1" t="s">
        <v>19</v>
      </c>
      <c r="E1112" s="1" t="s">
        <v>1702</v>
      </c>
      <c r="F1112" s="1" t="s">
        <v>1378</v>
      </c>
      <c r="G1112">
        <v>369.54399999999998</v>
      </c>
      <c r="H1112">
        <v>7</v>
      </c>
      <c r="I1112">
        <v>0.2</v>
      </c>
      <c r="J1112">
        <v>27.715800000000002</v>
      </c>
      <c r="K1112" t="str">
        <f>INDEX(product!B:B,MATCH('TABELA TOTAL'!$F9100,product!A:A,0))</f>
        <v>Office Supplies</v>
      </c>
      <c r="L1112" t="str">
        <f>INDEX(product!C:C,MATCH(F1112,product!A:A,))</f>
        <v>Phones</v>
      </c>
      <c r="M1112" t="str">
        <f>INDEX(product!D:D,MATCH(F1112,product!A:A,))</f>
        <v>Clarity 53712</v>
      </c>
    </row>
    <row r="1113" spans="1:13" x14ac:dyDescent="0.25">
      <c r="A1113" s="1" t="s">
        <v>7204</v>
      </c>
      <c r="B1113" s="2">
        <v>43020</v>
      </c>
      <c r="C1113" s="2">
        <v>43024</v>
      </c>
      <c r="D1113" s="1" t="s">
        <v>19</v>
      </c>
      <c r="E1113" s="1" t="s">
        <v>1702</v>
      </c>
      <c r="F1113" s="1" t="s">
        <v>1116</v>
      </c>
      <c r="G1113">
        <v>10.368</v>
      </c>
      <c r="H1113">
        <v>2</v>
      </c>
      <c r="I1113">
        <v>0.2</v>
      </c>
      <c r="J1113">
        <v>3.7584</v>
      </c>
      <c r="K1113" t="str">
        <f>INDEX(product!B:B,MATCH('TABELA TOTAL'!$F9101,product!A:A,0))</f>
        <v>Office Supplies</v>
      </c>
      <c r="L1113" t="str">
        <f>INDEX(product!C:C,MATCH(F1113,product!A:A,))</f>
        <v>Paper</v>
      </c>
      <c r="M1113" t="str">
        <f>INDEX(product!D:D,MATCH(F1113,product!A:A,))</f>
        <v>Xerox 1993</v>
      </c>
    </row>
    <row r="1114" spans="1:13" x14ac:dyDescent="0.25">
      <c r="A1114" s="1" t="s">
        <v>7204</v>
      </c>
      <c r="B1114" s="2">
        <v>43020</v>
      </c>
      <c r="C1114" s="2">
        <v>43024</v>
      </c>
      <c r="D1114" s="1" t="s">
        <v>19</v>
      </c>
      <c r="E1114" s="1" t="s">
        <v>1702</v>
      </c>
      <c r="F1114" s="1" t="s">
        <v>1621</v>
      </c>
      <c r="G1114">
        <v>791.88</v>
      </c>
      <c r="H1114">
        <v>3</v>
      </c>
      <c r="I1114">
        <v>0.2</v>
      </c>
      <c r="J1114">
        <v>128.68049999999999</v>
      </c>
      <c r="K1114" t="str">
        <f>INDEX(product!B:B,MATCH('TABELA TOTAL'!$F9102,product!A:A,0))</f>
        <v>Office Supplies</v>
      </c>
      <c r="L1114" t="str">
        <f>INDEX(product!C:C,MATCH(F1114,product!A:A,))</f>
        <v>Accessories</v>
      </c>
      <c r="M1114" t="str">
        <f>INDEX(product!D:D,MATCH(F1114,product!A:A,))</f>
        <v>Plantronics CS510 - Over-the-Head monaural Wireless Headset System</v>
      </c>
    </row>
    <row r="1115" spans="1:13" x14ac:dyDescent="0.25">
      <c r="A1115" s="1" t="s">
        <v>7413</v>
      </c>
      <c r="B1115" s="2">
        <v>43020</v>
      </c>
      <c r="C1115" s="2">
        <v>43020</v>
      </c>
      <c r="D1115" s="1" t="s">
        <v>654</v>
      </c>
      <c r="E1115" s="1" t="s">
        <v>759</v>
      </c>
      <c r="F1115" s="1" t="s">
        <v>1815</v>
      </c>
      <c r="G1115">
        <v>673.34400000000005</v>
      </c>
      <c r="H1115">
        <v>3</v>
      </c>
      <c r="I1115">
        <v>0.3</v>
      </c>
      <c r="J1115">
        <v>-76.953599999999994</v>
      </c>
      <c r="K1115" t="str">
        <f>INDEX(product!B:B,MATCH('TABELA TOTAL'!$F9488,product!A:A,0))</f>
        <v>Office Supplies</v>
      </c>
      <c r="L1115" t="str">
        <f>INDEX(product!C:C,MATCH(F1115,product!A:A,))</f>
        <v>Tables</v>
      </c>
      <c r="M1115" t="str">
        <f>INDEX(product!D:D,MATCH(F1115,product!A:A,))</f>
        <v>Chromcraft 48" x 96" Racetrack Double Pedestal Table</v>
      </c>
    </row>
    <row r="1116" spans="1:13" x14ac:dyDescent="0.25">
      <c r="A1116" s="1" t="s">
        <v>7626</v>
      </c>
      <c r="B1116" s="2">
        <v>43020</v>
      </c>
      <c r="C1116" s="2">
        <v>43023</v>
      </c>
      <c r="D1116" s="1" t="s">
        <v>79</v>
      </c>
      <c r="E1116" s="1" t="s">
        <v>1075</v>
      </c>
      <c r="F1116" s="1" t="s">
        <v>2814</v>
      </c>
      <c r="G1116">
        <v>9.9600000000000009</v>
      </c>
      <c r="H1116">
        <v>2</v>
      </c>
      <c r="I1116">
        <v>0</v>
      </c>
      <c r="J1116">
        <v>4.6811999999999996</v>
      </c>
      <c r="K1116" t="str">
        <f>INDEX(product!B:B,MATCH('TABELA TOTAL'!$F9889,product!A:A,0))</f>
        <v>Office Supplies</v>
      </c>
      <c r="L1116" t="str">
        <f>INDEX(product!C:C,MATCH(F1116,product!A:A,))</f>
        <v>Paper</v>
      </c>
      <c r="M1116" t="str">
        <f>INDEX(product!D:D,MATCH(F1116,product!A:A,))</f>
        <v>Xerox 1952</v>
      </c>
    </row>
    <row r="1117" spans="1:13" x14ac:dyDescent="0.25">
      <c r="A1117" s="1" t="s">
        <v>7111</v>
      </c>
      <c r="B1117" s="2">
        <v>43018</v>
      </c>
      <c r="C1117" s="2">
        <v>43024</v>
      </c>
      <c r="D1117" s="1" t="s">
        <v>19</v>
      </c>
      <c r="E1117" s="1" t="s">
        <v>2865</v>
      </c>
      <c r="F1117" s="1" t="s">
        <v>5343</v>
      </c>
      <c r="G1117">
        <v>239.358</v>
      </c>
      <c r="H1117">
        <v>3</v>
      </c>
      <c r="I1117">
        <v>0.3</v>
      </c>
      <c r="J1117">
        <v>-47.871600000000001</v>
      </c>
      <c r="K1117" t="str">
        <f>INDEX(product!B:B,MATCH('TABELA TOTAL'!$F8945,product!A:A,0))</f>
        <v>Office Supplies</v>
      </c>
      <c r="L1117" t="str">
        <f>INDEX(product!C:C,MATCH(F1117,product!A:A,))</f>
        <v>Chairs</v>
      </c>
      <c r="M1117" t="str">
        <f>INDEX(product!D:D,MATCH(F1117,product!A:A,))</f>
        <v>Hon Comfortask Task/Swivel Chairs</v>
      </c>
    </row>
    <row r="1118" spans="1:13" x14ac:dyDescent="0.25">
      <c r="A1118" s="1" t="s">
        <v>2009</v>
      </c>
      <c r="B1118" s="2">
        <v>43017</v>
      </c>
      <c r="C1118" s="2">
        <v>43018</v>
      </c>
      <c r="D1118" s="1" t="s">
        <v>79</v>
      </c>
      <c r="E1118" s="1" t="s">
        <v>2010</v>
      </c>
      <c r="F1118" s="1" t="s">
        <v>2011</v>
      </c>
      <c r="G1118">
        <v>10.816000000000001</v>
      </c>
      <c r="H1118">
        <v>4</v>
      </c>
      <c r="I1118">
        <v>0.2</v>
      </c>
      <c r="J1118">
        <v>3.5152000000000001</v>
      </c>
      <c r="K1118" t="str">
        <f>INDEX(product!B:B,MATCH('TABELA TOTAL'!$F1325,product!A:A,0))</f>
        <v>Technology</v>
      </c>
      <c r="L1118" t="str">
        <f>INDEX(product!C:C,MATCH(F1118,product!A:A,))</f>
        <v>Paper</v>
      </c>
      <c r="M1118" t="str">
        <f>INDEX(product!D:D,MATCH(F1118,product!A:A,))</f>
        <v>Avoid Verbal Orders Carbonless Minifold Book</v>
      </c>
    </row>
    <row r="1119" spans="1:13" x14ac:dyDescent="0.25">
      <c r="A1119" s="1" t="s">
        <v>2098</v>
      </c>
      <c r="B1119" s="2">
        <v>43017</v>
      </c>
      <c r="C1119" s="2">
        <v>43022</v>
      </c>
      <c r="D1119" s="1" t="s">
        <v>19</v>
      </c>
      <c r="E1119" s="1" t="s">
        <v>1405</v>
      </c>
      <c r="F1119" s="1" t="s">
        <v>2099</v>
      </c>
      <c r="G1119">
        <v>652.45000000000005</v>
      </c>
      <c r="H1119">
        <v>5</v>
      </c>
      <c r="I1119">
        <v>0.5</v>
      </c>
      <c r="J1119">
        <v>-430.61700000000002</v>
      </c>
      <c r="K1119" t="str">
        <f>INDEX(product!B:B,MATCH('TABELA TOTAL'!$F1396,product!A:A,0))</f>
        <v>Office Supplies</v>
      </c>
      <c r="L1119" t="str">
        <f>INDEX(product!C:C,MATCH(F1119,product!A:A,))</f>
        <v>Tables</v>
      </c>
      <c r="M1119" t="str">
        <f>INDEX(product!D:D,MATCH(F1119,product!A:A,))</f>
        <v>Bevis Oval Conference Table, Walnut</v>
      </c>
    </row>
    <row r="1120" spans="1:13" x14ac:dyDescent="0.25">
      <c r="A1120" s="1" t="s">
        <v>2098</v>
      </c>
      <c r="B1120" s="2">
        <v>43017</v>
      </c>
      <c r="C1120" s="2">
        <v>43022</v>
      </c>
      <c r="D1120" s="1" t="s">
        <v>19</v>
      </c>
      <c r="E1120" s="1" t="s">
        <v>1405</v>
      </c>
      <c r="F1120" s="1" t="s">
        <v>2100</v>
      </c>
      <c r="G1120">
        <v>66.644999999999996</v>
      </c>
      <c r="H1120">
        <v>3</v>
      </c>
      <c r="I1120">
        <v>0.5</v>
      </c>
      <c r="J1120">
        <v>-42.652799999999999</v>
      </c>
      <c r="K1120" t="str">
        <f>INDEX(product!B:B,MATCH('TABELA TOTAL'!$F1397,product!A:A,0))</f>
        <v>Office Supplies</v>
      </c>
      <c r="L1120" t="str">
        <f>INDEX(product!C:C,MATCH(F1120,product!A:A,))</f>
        <v>Tables</v>
      </c>
      <c r="M1120" t="str">
        <f>INDEX(product!D:D,MATCH(F1120,product!A:A,))</f>
        <v>Hon 61000 Series Interactive Training Tables</v>
      </c>
    </row>
    <row r="1121" spans="1:13" x14ac:dyDescent="0.25">
      <c r="A1121" s="1" t="s">
        <v>3407</v>
      </c>
      <c r="B1121" s="2">
        <v>43017</v>
      </c>
      <c r="C1121" s="2">
        <v>43019</v>
      </c>
      <c r="D1121" s="1" t="s">
        <v>79</v>
      </c>
      <c r="E1121" s="1" t="s">
        <v>2018</v>
      </c>
      <c r="F1121" s="1" t="s">
        <v>1264</v>
      </c>
      <c r="G1121">
        <v>45.887999999999998</v>
      </c>
      <c r="H1121">
        <v>4</v>
      </c>
      <c r="I1121">
        <v>0.2</v>
      </c>
      <c r="J1121">
        <v>9.1776</v>
      </c>
      <c r="K1121" t="str">
        <f>INDEX(product!B:B,MATCH('TABELA TOTAL'!$F2713,product!A:A,0))</f>
        <v>Office Supplies</v>
      </c>
      <c r="L1121" t="str">
        <f>INDEX(product!C:C,MATCH(F1121,product!A:A,))</f>
        <v>Furnishings</v>
      </c>
      <c r="M1121" t="str">
        <f>INDEX(product!D:D,MATCH(F1121,product!A:A,))</f>
        <v>Nu-Dell Leatherette Frames</v>
      </c>
    </row>
    <row r="1122" spans="1:13" x14ac:dyDescent="0.25">
      <c r="A1122" s="1" t="s">
        <v>4211</v>
      </c>
      <c r="B1122" s="2">
        <v>43017</v>
      </c>
      <c r="C1122" s="2">
        <v>43022</v>
      </c>
      <c r="D1122" s="1" t="s">
        <v>19</v>
      </c>
      <c r="E1122" s="1" t="s">
        <v>3564</v>
      </c>
      <c r="F1122" s="1" t="s">
        <v>1874</v>
      </c>
      <c r="G1122">
        <v>12.816000000000001</v>
      </c>
      <c r="H1122">
        <v>3</v>
      </c>
      <c r="I1122">
        <v>0.2</v>
      </c>
      <c r="J1122">
        <v>4.3254000000000001</v>
      </c>
      <c r="K1122" t="str">
        <f>INDEX(product!B:B,MATCH('TABELA TOTAL'!$F3821,product!A:A,0))</f>
        <v>Office Supplies</v>
      </c>
      <c r="L1122" t="str">
        <f>INDEX(product!C:C,MATCH(F1122,product!A:A,))</f>
        <v>Binders</v>
      </c>
      <c r="M1122" t="str">
        <f>INDEX(product!D:D,MATCH(F1122,product!A:A,))</f>
        <v>Pressboard Data Binders by Wilson Jones</v>
      </c>
    </row>
    <row r="1123" spans="1:13" x14ac:dyDescent="0.25">
      <c r="A1123" s="1" t="s">
        <v>4211</v>
      </c>
      <c r="B1123" s="2">
        <v>43017</v>
      </c>
      <c r="C1123" s="2">
        <v>43022</v>
      </c>
      <c r="D1123" s="1" t="s">
        <v>19</v>
      </c>
      <c r="E1123" s="1" t="s">
        <v>3564</v>
      </c>
      <c r="F1123" s="1" t="s">
        <v>2776</v>
      </c>
      <c r="G1123">
        <v>314.35199999999998</v>
      </c>
      <c r="H1123">
        <v>3</v>
      </c>
      <c r="I1123">
        <v>0.2</v>
      </c>
      <c r="J1123">
        <v>-15.717599999999999</v>
      </c>
      <c r="K1123" t="str">
        <f>INDEX(product!B:B,MATCH('TABELA TOTAL'!$F3822,product!A:A,0))</f>
        <v>Furniture</v>
      </c>
      <c r="L1123" t="str">
        <f>INDEX(product!C:C,MATCH(F1123,product!A:A,))</f>
        <v>Bookcases</v>
      </c>
      <c r="M1123" t="str">
        <f>INDEX(product!D:D,MATCH(F1123,product!A:A,))</f>
        <v>O'Sullivan Elevations Bookcase, Cherry Finish</v>
      </c>
    </row>
    <row r="1124" spans="1:13" x14ac:dyDescent="0.25">
      <c r="A1124" s="1" t="s">
        <v>4211</v>
      </c>
      <c r="B1124" s="2">
        <v>43017</v>
      </c>
      <c r="C1124" s="2">
        <v>43022</v>
      </c>
      <c r="D1124" s="1" t="s">
        <v>19</v>
      </c>
      <c r="E1124" s="1" t="s">
        <v>3564</v>
      </c>
      <c r="F1124" s="1" t="s">
        <v>4212</v>
      </c>
      <c r="G1124">
        <v>18.98</v>
      </c>
      <c r="H1124">
        <v>2</v>
      </c>
      <c r="I1124">
        <v>0</v>
      </c>
      <c r="J1124">
        <v>8.9206000000000003</v>
      </c>
      <c r="K1124" t="str">
        <f>INDEX(product!B:B,MATCH('TABELA TOTAL'!$F3823,product!A:A,0))</f>
        <v>Office Supplies</v>
      </c>
      <c r="L1124" t="str">
        <f>INDEX(product!C:C,MATCH(F1124,product!A:A,))</f>
        <v>Paper</v>
      </c>
      <c r="M1124" t="str">
        <f>INDEX(product!D:D,MATCH(F1124,product!A:A,))</f>
        <v>TOPS 4 x 6 Fluorescent Color Memo Sheets, 500 Sheets per Pack</v>
      </c>
    </row>
    <row r="1125" spans="1:13" x14ac:dyDescent="0.25">
      <c r="A1125" s="1" t="s">
        <v>4211</v>
      </c>
      <c r="B1125" s="2">
        <v>43017</v>
      </c>
      <c r="C1125" s="2">
        <v>43022</v>
      </c>
      <c r="D1125" s="1" t="s">
        <v>19</v>
      </c>
      <c r="E1125" s="1" t="s">
        <v>3564</v>
      </c>
      <c r="F1125" s="1" t="s">
        <v>3648</v>
      </c>
      <c r="G1125">
        <v>18.239999999999998</v>
      </c>
      <c r="H1125">
        <v>6</v>
      </c>
      <c r="I1125">
        <v>0.2</v>
      </c>
      <c r="J1125">
        <v>6.1559999999999997</v>
      </c>
      <c r="K1125" t="str">
        <f>INDEX(product!B:B,MATCH('TABELA TOTAL'!$F3824,product!A:A,0))</f>
        <v>Technology</v>
      </c>
      <c r="L1125" t="str">
        <f>INDEX(product!C:C,MATCH(F1125,product!A:A,))</f>
        <v>Binders</v>
      </c>
      <c r="M1125" t="str">
        <f>INDEX(product!D:D,MATCH(F1125,product!A:A,))</f>
        <v>Durable Pressboard Binders</v>
      </c>
    </row>
    <row r="1126" spans="1:13" x14ac:dyDescent="0.25">
      <c r="A1126" s="1" t="s">
        <v>4905</v>
      </c>
      <c r="B1126" s="2">
        <v>43017</v>
      </c>
      <c r="C1126" s="2">
        <v>43019</v>
      </c>
      <c r="D1126" s="1" t="s">
        <v>11</v>
      </c>
      <c r="E1126" s="1" t="s">
        <v>391</v>
      </c>
      <c r="F1126" s="1" t="s">
        <v>743</v>
      </c>
      <c r="G1126">
        <v>67.144000000000005</v>
      </c>
      <c r="H1126">
        <v>7</v>
      </c>
      <c r="I1126">
        <v>0.2</v>
      </c>
      <c r="J1126">
        <v>5.8750999999999998</v>
      </c>
      <c r="K1126" t="str">
        <f>INDEX(product!B:B,MATCH('TABELA TOTAL'!$F4918,product!A:A,0))</f>
        <v>Office Supplies</v>
      </c>
      <c r="L1126" t="str">
        <f>INDEX(product!C:C,MATCH(F1126,product!A:A,))</f>
        <v>Art</v>
      </c>
      <c r="M1126" t="str">
        <f>INDEX(product!D:D,MATCH(F1126,product!A:A,))</f>
        <v>Bulldog Vacuum Base Pencil Sharpener</v>
      </c>
    </row>
    <row r="1127" spans="1:13" x14ac:dyDescent="0.25">
      <c r="A1127" s="1" t="s">
        <v>4905</v>
      </c>
      <c r="B1127" s="2">
        <v>43017</v>
      </c>
      <c r="C1127" s="2">
        <v>43019</v>
      </c>
      <c r="D1127" s="1" t="s">
        <v>11</v>
      </c>
      <c r="E1127" s="1" t="s">
        <v>391</v>
      </c>
      <c r="F1127" s="1" t="s">
        <v>4906</v>
      </c>
      <c r="G1127">
        <v>254.05799999999999</v>
      </c>
      <c r="H1127">
        <v>3</v>
      </c>
      <c r="I1127">
        <v>0.3</v>
      </c>
      <c r="J1127">
        <v>-32.6646</v>
      </c>
      <c r="K1127" t="str">
        <f>INDEX(product!B:B,MATCH('TABELA TOTAL'!$F4919,product!A:A,0))</f>
        <v>Office Supplies</v>
      </c>
      <c r="L1127" t="str">
        <f>INDEX(product!C:C,MATCH(F1127,product!A:A,))</f>
        <v>Chairs</v>
      </c>
      <c r="M1127" t="str">
        <f>INDEX(product!D:D,MATCH(F1127,product!A:A,))</f>
        <v>Hon Every-Day Chair Series Swivel Task Chairs</v>
      </c>
    </row>
    <row r="1128" spans="1:13" x14ac:dyDescent="0.25">
      <c r="A1128" s="1" t="s">
        <v>5111</v>
      </c>
      <c r="B1128" s="2">
        <v>43017</v>
      </c>
      <c r="C1128" s="2">
        <v>43019</v>
      </c>
      <c r="D1128" s="1" t="s">
        <v>79</v>
      </c>
      <c r="E1128" s="1" t="s">
        <v>853</v>
      </c>
      <c r="F1128" s="1" t="s">
        <v>1533</v>
      </c>
      <c r="G1128">
        <v>35.200000000000003</v>
      </c>
      <c r="H1128">
        <v>5</v>
      </c>
      <c r="I1128">
        <v>0</v>
      </c>
      <c r="J1128">
        <v>16.544</v>
      </c>
      <c r="K1128" t="str">
        <f>INDEX(product!B:B,MATCH('TABELA TOTAL'!$F5260,product!A:A,0))</f>
        <v>Technology</v>
      </c>
      <c r="L1128" t="str">
        <f>INDEX(product!C:C,MATCH(F1128,product!A:A,))</f>
        <v>Paper</v>
      </c>
      <c r="M1128" t="str">
        <f>INDEX(product!D:D,MATCH(F1128,product!A:A,))</f>
        <v>Wirebound Message Books, 2 7/8" x 5", 3 Forms per Page</v>
      </c>
    </row>
    <row r="1129" spans="1:13" x14ac:dyDescent="0.25">
      <c r="A1129" s="1" t="s">
        <v>5256</v>
      </c>
      <c r="B1129" s="2">
        <v>43016</v>
      </c>
      <c r="C1129" s="2">
        <v>43022</v>
      </c>
      <c r="D1129" s="1" t="s">
        <v>19</v>
      </c>
      <c r="E1129" s="1" t="s">
        <v>1284</v>
      </c>
      <c r="F1129" s="1" t="s">
        <v>2068</v>
      </c>
      <c r="G1129">
        <v>103.19199999999999</v>
      </c>
      <c r="H1129">
        <v>1</v>
      </c>
      <c r="I1129">
        <v>0.2</v>
      </c>
      <c r="J1129">
        <v>11.6091</v>
      </c>
      <c r="K1129" t="str">
        <f>INDEX(product!B:B,MATCH('TABELA TOTAL'!$F5482,product!A:A,0))</f>
        <v>Furniture</v>
      </c>
      <c r="L1129" t="str">
        <f>INDEX(product!C:C,MATCH(F1129,product!A:A,))</f>
        <v>Phones</v>
      </c>
      <c r="M1129" t="str">
        <f>INDEX(product!D:D,MATCH(F1129,product!A:A,))</f>
        <v>Digium D40 VoIP phone</v>
      </c>
    </row>
    <row r="1130" spans="1:13" x14ac:dyDescent="0.25">
      <c r="A1130" s="1" t="s">
        <v>5256</v>
      </c>
      <c r="B1130" s="2">
        <v>43016</v>
      </c>
      <c r="C1130" s="2">
        <v>43022</v>
      </c>
      <c r="D1130" s="1" t="s">
        <v>19</v>
      </c>
      <c r="E1130" s="1" t="s">
        <v>1284</v>
      </c>
      <c r="F1130" s="1" t="s">
        <v>4001</v>
      </c>
      <c r="G1130">
        <v>36</v>
      </c>
      <c r="H1130">
        <v>2</v>
      </c>
      <c r="I1130">
        <v>0</v>
      </c>
      <c r="J1130">
        <v>6.48</v>
      </c>
      <c r="K1130" t="str">
        <f>INDEX(product!B:B,MATCH('TABELA TOTAL'!$F5483,product!A:A,0))</f>
        <v>Office Supplies</v>
      </c>
      <c r="L1130" t="str">
        <f>INDEX(product!C:C,MATCH(F1130,product!A:A,))</f>
        <v>Accessories</v>
      </c>
      <c r="M1130" t="str">
        <f>INDEX(product!D:D,MATCH(F1130,product!A:A,))</f>
        <v>KeyTronic E03601U1 - Keyboard - Beige</v>
      </c>
    </row>
    <row r="1131" spans="1:13" x14ac:dyDescent="0.25">
      <c r="A1131" s="1" t="s">
        <v>5256</v>
      </c>
      <c r="B1131" s="2">
        <v>43016</v>
      </c>
      <c r="C1131" s="2">
        <v>43022</v>
      </c>
      <c r="D1131" s="1" t="s">
        <v>19</v>
      </c>
      <c r="E1131" s="1" t="s">
        <v>1284</v>
      </c>
      <c r="F1131" s="1" t="s">
        <v>1244</v>
      </c>
      <c r="G1131">
        <v>239.96</v>
      </c>
      <c r="H1131">
        <v>4</v>
      </c>
      <c r="I1131">
        <v>0</v>
      </c>
      <c r="J1131">
        <v>115.1808</v>
      </c>
      <c r="K1131" t="str">
        <f>INDEX(product!B:B,MATCH('TABELA TOTAL'!$F5484,product!A:A,0))</f>
        <v>Office Supplies</v>
      </c>
      <c r="L1131" t="str">
        <f>INDEX(product!C:C,MATCH(F1131,product!A:A,))</f>
        <v>Accessories</v>
      </c>
      <c r="M1131" t="str">
        <f>INDEX(product!D:D,MATCH(F1131,product!A:A,))</f>
        <v>Logitech Illuminated - Keyboard</v>
      </c>
    </row>
    <row r="1132" spans="1:13" x14ac:dyDescent="0.25">
      <c r="A1132" s="1" t="s">
        <v>5256</v>
      </c>
      <c r="B1132" s="2">
        <v>43016</v>
      </c>
      <c r="C1132" s="2">
        <v>43022</v>
      </c>
      <c r="D1132" s="1" t="s">
        <v>19</v>
      </c>
      <c r="E1132" s="1" t="s">
        <v>1284</v>
      </c>
      <c r="F1132" s="1" t="s">
        <v>3823</v>
      </c>
      <c r="G1132">
        <v>40.68</v>
      </c>
      <c r="H1132">
        <v>2</v>
      </c>
      <c r="I1132">
        <v>0</v>
      </c>
      <c r="J1132">
        <v>0.40679999999999999</v>
      </c>
      <c r="K1132" t="str">
        <f>INDEX(product!B:B,MATCH('TABELA TOTAL'!$F5485,product!A:A,0))</f>
        <v>Office Supplies</v>
      </c>
      <c r="L1132" t="str">
        <f>INDEX(product!C:C,MATCH(F1132,product!A:A,))</f>
        <v>Storage</v>
      </c>
      <c r="M1132" t="str">
        <f>INDEX(product!D:D,MATCH(F1132,product!A:A,))</f>
        <v>Tennsco Commercial Shelving</v>
      </c>
    </row>
    <row r="1133" spans="1:13" x14ac:dyDescent="0.25">
      <c r="A1133" s="1" t="s">
        <v>5488</v>
      </c>
      <c r="B1133" s="2">
        <v>43016</v>
      </c>
      <c r="C1133" s="2">
        <v>43019</v>
      </c>
      <c r="D1133" s="1" t="s">
        <v>79</v>
      </c>
      <c r="E1133" s="1" t="s">
        <v>5489</v>
      </c>
      <c r="F1133" s="1" t="s">
        <v>3208</v>
      </c>
      <c r="G1133">
        <v>42.76</v>
      </c>
      <c r="H1133">
        <v>1</v>
      </c>
      <c r="I1133">
        <v>0</v>
      </c>
      <c r="J1133">
        <v>11.117599999999999</v>
      </c>
      <c r="K1133" t="str">
        <f>INDEX(product!B:B,MATCH('TABELA TOTAL'!$F5889,product!A:A,0))</f>
        <v>Technology</v>
      </c>
      <c r="L1133" t="str">
        <f>INDEX(product!C:C,MATCH(F1133,product!A:A,))</f>
        <v>Storage</v>
      </c>
      <c r="M1133" t="str">
        <f>INDEX(product!D:D,MATCH(F1133,product!A:A,))</f>
        <v>SAFCO Mobile Desk Side File, Wire Frame</v>
      </c>
    </row>
    <row r="1134" spans="1:13" x14ac:dyDescent="0.25">
      <c r="A1134" s="1" t="s">
        <v>6169</v>
      </c>
      <c r="B1134" s="2">
        <v>43016</v>
      </c>
      <c r="C1134" s="2">
        <v>43022</v>
      </c>
      <c r="D1134" s="1" t="s">
        <v>19</v>
      </c>
      <c r="E1134" s="1" t="s">
        <v>1342</v>
      </c>
      <c r="F1134" s="1" t="s">
        <v>793</v>
      </c>
      <c r="G1134">
        <v>145.76400000000001</v>
      </c>
      <c r="H1134">
        <v>2</v>
      </c>
      <c r="I1134">
        <v>0.1</v>
      </c>
      <c r="J1134">
        <v>3.2391999999999999</v>
      </c>
      <c r="K1134" t="str">
        <f>INDEX(product!B:B,MATCH('TABELA TOTAL'!$F7172,product!A:A,0))</f>
        <v>Office Supplies</v>
      </c>
      <c r="L1134" t="str">
        <f>INDEX(product!C:C,MATCH(F1134,product!A:A,))</f>
        <v>Chairs</v>
      </c>
      <c r="M1134" t="str">
        <f>INDEX(product!D:D,MATCH(F1134,product!A:A,))</f>
        <v>Office Star - Ergonomically Designed Knee Chair</v>
      </c>
    </row>
    <row r="1135" spans="1:13" x14ac:dyDescent="0.25">
      <c r="A1135" s="1" t="s">
        <v>2473</v>
      </c>
      <c r="B1135" s="2">
        <v>43015</v>
      </c>
      <c r="C1135" s="2">
        <v>43021</v>
      </c>
      <c r="D1135" s="1" t="s">
        <v>19</v>
      </c>
      <c r="E1135" s="1" t="s">
        <v>1273</v>
      </c>
      <c r="F1135" s="1" t="s">
        <v>2474</v>
      </c>
      <c r="G1135">
        <v>307.666</v>
      </c>
      <c r="H1135">
        <v>2</v>
      </c>
      <c r="I1135">
        <v>0.15</v>
      </c>
      <c r="J1135">
        <v>-14.478400000000001</v>
      </c>
      <c r="K1135" t="str">
        <f>INDEX(product!B:B,MATCH('TABELA TOTAL'!$F1716,product!A:A,0))</f>
        <v>Office Supplies</v>
      </c>
      <c r="L1135" t="str">
        <f>INDEX(product!C:C,MATCH(F1135,product!A:A,))</f>
        <v>Bookcases</v>
      </c>
      <c r="M1135" t="str">
        <f>INDEX(product!D:D,MATCH(F1135,product!A:A,))</f>
        <v>O'Sullivan Manor Hill 2-Door Library in Brianna Oak</v>
      </c>
    </row>
    <row r="1136" spans="1:13" x14ac:dyDescent="0.25">
      <c r="A1136" s="1" t="s">
        <v>3139</v>
      </c>
      <c r="B1136" s="2">
        <v>43015</v>
      </c>
      <c r="C1136" s="2">
        <v>43019</v>
      </c>
      <c r="D1136" s="1" t="s">
        <v>19</v>
      </c>
      <c r="E1136" s="1" t="s">
        <v>929</v>
      </c>
      <c r="F1136" s="1" t="s">
        <v>1447</v>
      </c>
      <c r="G1136">
        <v>1115.9100000000001</v>
      </c>
      <c r="H1136">
        <v>9</v>
      </c>
      <c r="I1136">
        <v>0</v>
      </c>
      <c r="J1136">
        <v>200.8638</v>
      </c>
      <c r="K1136" t="str">
        <f>INDEX(product!B:B,MATCH('TABELA TOTAL'!$F2406,product!A:A,0))</f>
        <v>Furniture</v>
      </c>
      <c r="L1136" t="str">
        <f>INDEX(product!C:C,MATCH(F1136,product!A:A,))</f>
        <v>Accessories</v>
      </c>
      <c r="M1136" t="str">
        <f>INDEX(product!D:D,MATCH(F1136,product!A:A,))</f>
        <v>Logitech G19 Programmable Gaming Keyboard</v>
      </c>
    </row>
    <row r="1137" spans="1:13" x14ac:dyDescent="0.25">
      <c r="A1137" s="1" t="s">
        <v>3139</v>
      </c>
      <c r="B1137" s="2">
        <v>43015</v>
      </c>
      <c r="C1137" s="2">
        <v>43019</v>
      </c>
      <c r="D1137" s="1" t="s">
        <v>19</v>
      </c>
      <c r="E1137" s="1" t="s">
        <v>929</v>
      </c>
      <c r="F1137" s="1" t="s">
        <v>921</v>
      </c>
      <c r="G1137">
        <v>128.744</v>
      </c>
      <c r="H1137">
        <v>7</v>
      </c>
      <c r="I1137">
        <v>0.2</v>
      </c>
      <c r="J1137">
        <v>-28.967400000000001</v>
      </c>
      <c r="K1137" t="str">
        <f>INDEX(product!B:B,MATCH('TABELA TOTAL'!$F2407,product!A:A,0))</f>
        <v>Technology</v>
      </c>
      <c r="L1137" t="str">
        <f>INDEX(product!C:C,MATCH(F1137,product!A:A,))</f>
        <v>Phones</v>
      </c>
      <c r="M1137" t="str">
        <f>INDEX(product!D:D,MATCH(F1137,product!A:A,))</f>
        <v>Motorola HK250 Universal Bluetooth Headset</v>
      </c>
    </row>
    <row r="1138" spans="1:13" x14ac:dyDescent="0.25">
      <c r="A1138" s="1" t="s">
        <v>3139</v>
      </c>
      <c r="B1138" s="2">
        <v>43015</v>
      </c>
      <c r="C1138" s="2">
        <v>43019</v>
      </c>
      <c r="D1138" s="1" t="s">
        <v>19</v>
      </c>
      <c r="E1138" s="1" t="s">
        <v>929</v>
      </c>
      <c r="F1138" s="1" t="s">
        <v>623</v>
      </c>
      <c r="G1138">
        <v>79.92</v>
      </c>
      <c r="H1138">
        <v>10</v>
      </c>
      <c r="I1138">
        <v>0.2</v>
      </c>
      <c r="J1138">
        <v>26.972999999999999</v>
      </c>
      <c r="K1138" t="str">
        <f>INDEX(product!B:B,MATCH('TABELA TOTAL'!$F2408,product!A:A,0))</f>
        <v>Office Supplies</v>
      </c>
      <c r="L1138" t="str">
        <f>INDEX(product!C:C,MATCH(F1138,product!A:A,))</f>
        <v>Phones</v>
      </c>
      <c r="M1138" t="str">
        <f>INDEX(product!D:D,MATCH(F1138,product!A:A,))</f>
        <v>Square Credit Card Reader, 4 1/2" x 4 1/2" x 1", White</v>
      </c>
    </row>
    <row r="1139" spans="1:13" x14ac:dyDescent="0.25">
      <c r="A1139" s="1" t="s">
        <v>3932</v>
      </c>
      <c r="B1139" s="2">
        <v>43015</v>
      </c>
      <c r="C1139" s="2">
        <v>43019</v>
      </c>
      <c r="D1139" s="1" t="s">
        <v>19</v>
      </c>
      <c r="E1139" s="1" t="s">
        <v>3455</v>
      </c>
      <c r="F1139" s="1" t="s">
        <v>506</v>
      </c>
      <c r="G1139">
        <v>580.67200000000003</v>
      </c>
      <c r="H1139">
        <v>4</v>
      </c>
      <c r="I1139">
        <v>0.2</v>
      </c>
      <c r="J1139">
        <v>65.325599999999994</v>
      </c>
      <c r="K1139" t="str">
        <f>INDEX(product!B:B,MATCH('TABELA TOTAL'!$F3387,product!A:A,0))</f>
        <v>Office Supplies</v>
      </c>
      <c r="L1139" t="str">
        <f>INDEX(product!C:C,MATCH(F1139,product!A:A,))</f>
        <v>Storage</v>
      </c>
      <c r="M1139" t="str">
        <f>INDEX(product!D:D,MATCH(F1139,product!A:A,))</f>
        <v>Adjustable Depth Letter/Legal Cart</v>
      </c>
    </row>
    <row r="1140" spans="1:13" x14ac:dyDescent="0.25">
      <c r="A1140" s="1" t="s">
        <v>3932</v>
      </c>
      <c r="B1140" s="2">
        <v>43015</v>
      </c>
      <c r="C1140" s="2">
        <v>43019</v>
      </c>
      <c r="D1140" s="1" t="s">
        <v>19</v>
      </c>
      <c r="E1140" s="1" t="s">
        <v>3455</v>
      </c>
      <c r="F1140" s="1" t="s">
        <v>1121</v>
      </c>
      <c r="G1140">
        <v>18.936</v>
      </c>
      <c r="H1140">
        <v>3</v>
      </c>
      <c r="I1140">
        <v>0.2</v>
      </c>
      <c r="J1140">
        <v>5.9175000000000004</v>
      </c>
      <c r="K1140" t="str">
        <f>INDEX(product!B:B,MATCH('TABELA TOTAL'!$F3388,product!A:A,0))</f>
        <v>Furniture</v>
      </c>
      <c r="L1140" t="str">
        <f>INDEX(product!C:C,MATCH(F1140,product!A:A,))</f>
        <v>Fasteners</v>
      </c>
      <c r="M1140" t="str">
        <f>INDEX(product!D:D,MATCH(F1140,product!A:A,))</f>
        <v>Staples</v>
      </c>
    </row>
    <row r="1141" spans="1:13" x14ac:dyDescent="0.25">
      <c r="A1141" s="1" t="s">
        <v>3932</v>
      </c>
      <c r="B1141" s="2">
        <v>43015</v>
      </c>
      <c r="C1141" s="2">
        <v>43019</v>
      </c>
      <c r="D1141" s="1" t="s">
        <v>19</v>
      </c>
      <c r="E1141" s="1" t="s">
        <v>3455</v>
      </c>
      <c r="F1141" s="1" t="s">
        <v>1859</v>
      </c>
      <c r="G1141">
        <v>222.38399999999999</v>
      </c>
      <c r="H1141">
        <v>2</v>
      </c>
      <c r="I1141">
        <v>0.2</v>
      </c>
      <c r="J1141">
        <v>16.678799999999999</v>
      </c>
      <c r="K1141" t="str">
        <f>INDEX(product!B:B,MATCH('TABELA TOTAL'!$F3389,product!A:A,0))</f>
        <v>Furniture</v>
      </c>
      <c r="L1141" t="str">
        <f>INDEX(product!C:C,MATCH(F1141,product!A:A,))</f>
        <v>Phones</v>
      </c>
      <c r="M1141" t="str">
        <f>INDEX(product!D:D,MATCH(F1141,product!A:A,))</f>
        <v>Toshiba IPT2010-SD IP Telephone</v>
      </c>
    </row>
    <row r="1142" spans="1:13" x14ac:dyDescent="0.25">
      <c r="A1142" s="1" t="s">
        <v>3932</v>
      </c>
      <c r="B1142" s="2">
        <v>43015</v>
      </c>
      <c r="C1142" s="2">
        <v>43019</v>
      </c>
      <c r="D1142" s="1" t="s">
        <v>19</v>
      </c>
      <c r="E1142" s="1" t="s">
        <v>3455</v>
      </c>
      <c r="F1142" s="1" t="s">
        <v>1944</v>
      </c>
      <c r="G1142">
        <v>50.454000000000001</v>
      </c>
      <c r="H1142">
        <v>6</v>
      </c>
      <c r="I1142">
        <v>0.7</v>
      </c>
      <c r="J1142">
        <v>-33.636000000000003</v>
      </c>
      <c r="K1142" t="str">
        <f>INDEX(product!B:B,MATCH('TABELA TOTAL'!$F3390,product!A:A,0))</f>
        <v>Furniture</v>
      </c>
      <c r="L1142" t="str">
        <f>INDEX(product!C:C,MATCH(F1142,product!A:A,))</f>
        <v>Binders</v>
      </c>
      <c r="M1142" t="str">
        <f>INDEX(product!D:D,MATCH(F1142,product!A:A,))</f>
        <v>Performers Binder/Pad Holder, Black</v>
      </c>
    </row>
    <row r="1143" spans="1:13" x14ac:dyDescent="0.25">
      <c r="A1143" s="1" t="s">
        <v>3932</v>
      </c>
      <c r="B1143" s="2">
        <v>43015</v>
      </c>
      <c r="C1143" s="2">
        <v>43019</v>
      </c>
      <c r="D1143" s="1" t="s">
        <v>19</v>
      </c>
      <c r="E1143" s="1" t="s">
        <v>3455</v>
      </c>
      <c r="F1143" s="1" t="s">
        <v>2110</v>
      </c>
      <c r="G1143">
        <v>154.76400000000001</v>
      </c>
      <c r="H1143">
        <v>3</v>
      </c>
      <c r="I1143">
        <v>0.4</v>
      </c>
      <c r="J1143">
        <v>-36.111600000000003</v>
      </c>
      <c r="K1143" t="str">
        <f>INDEX(product!B:B,MATCH('TABELA TOTAL'!$F3391,product!A:A,0))</f>
        <v>Office Supplies</v>
      </c>
      <c r="L1143" t="str">
        <f>INDEX(product!C:C,MATCH(F1143,product!A:A,))</f>
        <v>Tables</v>
      </c>
      <c r="M1143" t="str">
        <f>INDEX(product!D:D,MATCH(F1143,product!A:A,))</f>
        <v>KI Adjustable-Height Table</v>
      </c>
    </row>
    <row r="1144" spans="1:13" x14ac:dyDescent="0.25">
      <c r="A1144" s="1" t="s">
        <v>4451</v>
      </c>
      <c r="B1144" s="2">
        <v>43015</v>
      </c>
      <c r="C1144" s="2">
        <v>43019</v>
      </c>
      <c r="D1144" s="1" t="s">
        <v>19</v>
      </c>
      <c r="E1144" s="1" t="s">
        <v>1321</v>
      </c>
      <c r="F1144" s="1" t="s">
        <v>41</v>
      </c>
      <c r="G1144">
        <v>4.24</v>
      </c>
      <c r="H1144">
        <v>5</v>
      </c>
      <c r="I1144">
        <v>0.8</v>
      </c>
      <c r="J1144">
        <v>-6.36</v>
      </c>
      <c r="K1144" t="str">
        <f>INDEX(product!B:B,MATCH('TABELA TOTAL'!$F4182,product!A:A,0))</f>
        <v>Furniture</v>
      </c>
      <c r="L1144" t="str">
        <f>INDEX(product!C:C,MATCH(F1144,product!A:A,))</f>
        <v>Binders</v>
      </c>
      <c r="M1144" t="str">
        <f>INDEX(product!D:D,MATCH(F1144,product!A:A,))</f>
        <v>Storex DuraTech Recycled Plastic Frosted Binders</v>
      </c>
    </row>
    <row r="1145" spans="1:13" x14ac:dyDescent="0.25">
      <c r="A1145" s="1" t="s">
        <v>5125</v>
      </c>
      <c r="B1145" s="2">
        <v>43015</v>
      </c>
      <c r="C1145" s="2">
        <v>43020</v>
      </c>
      <c r="D1145" s="1" t="s">
        <v>19</v>
      </c>
      <c r="E1145" s="1" t="s">
        <v>915</v>
      </c>
      <c r="F1145" s="1" t="s">
        <v>3208</v>
      </c>
      <c r="G1145">
        <v>85.52</v>
      </c>
      <c r="H1145">
        <v>2</v>
      </c>
      <c r="I1145">
        <v>0</v>
      </c>
      <c r="J1145">
        <v>22.235199999999999</v>
      </c>
      <c r="K1145" t="str">
        <f>INDEX(product!B:B,MATCH('TABELA TOTAL'!$F5282,product!A:A,0))</f>
        <v>Office Supplies</v>
      </c>
      <c r="L1145" t="str">
        <f>INDEX(product!C:C,MATCH(F1145,product!A:A,))</f>
        <v>Storage</v>
      </c>
      <c r="M1145" t="str">
        <f>INDEX(product!D:D,MATCH(F1145,product!A:A,))</f>
        <v>SAFCO Mobile Desk Side File, Wire Frame</v>
      </c>
    </row>
    <row r="1146" spans="1:13" x14ac:dyDescent="0.25">
      <c r="A1146" s="1" t="s">
        <v>3690</v>
      </c>
      <c r="B1146" s="2">
        <v>43014</v>
      </c>
      <c r="C1146" s="2">
        <v>43019</v>
      </c>
      <c r="D1146" s="1" t="s">
        <v>19</v>
      </c>
      <c r="E1146" s="1" t="s">
        <v>536</v>
      </c>
      <c r="F1146" s="1" t="s">
        <v>3691</v>
      </c>
      <c r="G1146">
        <v>41.96</v>
      </c>
      <c r="H1146">
        <v>2</v>
      </c>
      <c r="I1146">
        <v>0</v>
      </c>
      <c r="J1146">
        <v>2.9371999999999998</v>
      </c>
      <c r="K1146" t="str">
        <f>INDEX(product!B:B,MATCH('TABELA TOTAL'!$F3052,product!A:A,0))</f>
        <v>Office Supplies</v>
      </c>
      <c r="L1146" t="str">
        <f>INDEX(product!C:C,MATCH(F1146,product!A:A,))</f>
        <v>Furnishings</v>
      </c>
      <c r="M1146" t="str">
        <f>INDEX(product!D:D,MATCH(F1146,product!A:A,))</f>
        <v>36X48 HARDFLOOR CHAIRMAT</v>
      </c>
    </row>
    <row r="1147" spans="1:13" x14ac:dyDescent="0.25">
      <c r="A1147" s="1" t="s">
        <v>3690</v>
      </c>
      <c r="B1147" s="2">
        <v>43014</v>
      </c>
      <c r="C1147" s="2">
        <v>43019</v>
      </c>
      <c r="D1147" s="1" t="s">
        <v>19</v>
      </c>
      <c r="E1147" s="1" t="s">
        <v>536</v>
      </c>
      <c r="F1147" s="1" t="s">
        <v>2334</v>
      </c>
      <c r="G1147">
        <v>227.84</v>
      </c>
      <c r="H1147">
        <v>4</v>
      </c>
      <c r="I1147">
        <v>0</v>
      </c>
      <c r="J1147">
        <v>66.073599999999999</v>
      </c>
      <c r="K1147" t="str">
        <f>INDEX(product!B:B,MATCH('TABELA TOTAL'!$F3053,product!A:A,0))</f>
        <v>Office Supplies</v>
      </c>
      <c r="L1147" t="str">
        <f>INDEX(product!C:C,MATCH(F1147,product!A:A,))</f>
        <v>Appliances</v>
      </c>
      <c r="M1147" t="str">
        <f>INDEX(product!D:D,MATCH(F1147,product!A:A,))</f>
        <v>Conquest 14 Commercial Heavy-Duty Upright Vacuum, Collection System, Accessory Kit</v>
      </c>
    </row>
    <row r="1148" spans="1:13" x14ac:dyDescent="0.25">
      <c r="A1148" s="1" t="s">
        <v>3690</v>
      </c>
      <c r="B1148" s="2">
        <v>43014</v>
      </c>
      <c r="C1148" s="2">
        <v>43019</v>
      </c>
      <c r="D1148" s="1" t="s">
        <v>19</v>
      </c>
      <c r="E1148" s="1" t="s">
        <v>536</v>
      </c>
      <c r="F1148" s="1" t="s">
        <v>2832</v>
      </c>
      <c r="G1148">
        <v>37.94</v>
      </c>
      <c r="H1148">
        <v>2</v>
      </c>
      <c r="I1148">
        <v>0</v>
      </c>
      <c r="J1148">
        <v>18.211200000000002</v>
      </c>
      <c r="K1148" t="str">
        <f>INDEX(product!B:B,MATCH('TABELA TOTAL'!$F3054,product!A:A,0))</f>
        <v>Office Supplies</v>
      </c>
      <c r="L1148" t="str">
        <f>INDEX(product!C:C,MATCH(F1148,product!A:A,))</f>
        <v>Paper</v>
      </c>
      <c r="M1148" t="str">
        <f>INDEX(product!D:D,MATCH(F1148,product!A:A,))</f>
        <v>Computer Printout Paper with Letter-Trim Perforations</v>
      </c>
    </row>
    <row r="1149" spans="1:13" x14ac:dyDescent="0.25">
      <c r="A1149" s="1" t="s">
        <v>4452</v>
      </c>
      <c r="B1149" s="2">
        <v>43014</v>
      </c>
      <c r="C1149" s="2">
        <v>43020</v>
      </c>
      <c r="D1149" s="1" t="s">
        <v>19</v>
      </c>
      <c r="E1149" s="1" t="s">
        <v>4453</v>
      </c>
      <c r="F1149" s="1" t="s">
        <v>4238</v>
      </c>
      <c r="G1149">
        <v>319.95999999999998</v>
      </c>
      <c r="H1149">
        <v>4</v>
      </c>
      <c r="I1149">
        <v>0</v>
      </c>
      <c r="J1149">
        <v>115.18559999999999</v>
      </c>
      <c r="K1149" t="str">
        <f>INDEX(product!B:B,MATCH('TABELA TOTAL'!$F4183,product!A:A,0))</f>
        <v>Office Supplies</v>
      </c>
      <c r="L1149" t="str">
        <f>INDEX(product!C:C,MATCH(F1149,product!A:A,))</f>
        <v>Accessories</v>
      </c>
      <c r="M1149" t="str">
        <f>INDEX(product!D:D,MATCH(F1149,product!A:A,))</f>
        <v>Logitech G430 Surround Sound Gaming Headset with Dolby 7.1 Technology</v>
      </c>
    </row>
    <row r="1150" spans="1:13" x14ac:dyDescent="0.25">
      <c r="A1150" s="1" t="s">
        <v>4452</v>
      </c>
      <c r="B1150" s="2">
        <v>43014</v>
      </c>
      <c r="C1150" s="2">
        <v>43020</v>
      </c>
      <c r="D1150" s="1" t="s">
        <v>19</v>
      </c>
      <c r="E1150" s="1" t="s">
        <v>4453</v>
      </c>
      <c r="F1150" s="1" t="s">
        <v>266</v>
      </c>
      <c r="G1150">
        <v>17.04</v>
      </c>
      <c r="H1150">
        <v>3</v>
      </c>
      <c r="I1150">
        <v>0</v>
      </c>
      <c r="J1150">
        <v>7.6680000000000001</v>
      </c>
      <c r="K1150" t="str">
        <f>INDEX(product!B:B,MATCH('TABELA TOTAL'!$F4184,product!A:A,0))</f>
        <v>Technology</v>
      </c>
      <c r="L1150" t="str">
        <f>INDEX(product!C:C,MATCH(F1150,product!A:A,))</f>
        <v>Paper</v>
      </c>
      <c r="M1150" t="str">
        <f>INDEX(product!D:D,MATCH(F1150,product!A:A,))</f>
        <v>Xerox 1916</v>
      </c>
    </row>
    <row r="1151" spans="1:13" x14ac:dyDescent="0.25">
      <c r="A1151" s="1" t="s">
        <v>4452</v>
      </c>
      <c r="B1151" s="2">
        <v>43014</v>
      </c>
      <c r="C1151" s="2">
        <v>43020</v>
      </c>
      <c r="D1151" s="1" t="s">
        <v>19</v>
      </c>
      <c r="E1151" s="1" t="s">
        <v>4453</v>
      </c>
      <c r="F1151" s="1" t="s">
        <v>330</v>
      </c>
      <c r="G1151">
        <v>344.91</v>
      </c>
      <c r="H1151">
        <v>3</v>
      </c>
      <c r="I1151">
        <v>0</v>
      </c>
      <c r="J1151">
        <v>10.347300000000001</v>
      </c>
      <c r="K1151" t="str">
        <f>INDEX(product!B:B,MATCH('TABELA TOTAL'!$F4185,product!A:A,0))</f>
        <v>Office Supplies</v>
      </c>
      <c r="L1151" t="str">
        <f>INDEX(product!C:C,MATCH(F1151,product!A:A,))</f>
        <v>Storage</v>
      </c>
      <c r="M1151" t="str">
        <f>INDEX(product!D:D,MATCH(F1151,product!A:A,))</f>
        <v>Space Solutions HD Industrial Steel Shelving.</v>
      </c>
    </row>
    <row r="1152" spans="1:13" x14ac:dyDescent="0.25">
      <c r="A1152" s="1" t="s">
        <v>5362</v>
      </c>
      <c r="B1152" s="2">
        <v>43014</v>
      </c>
      <c r="C1152" s="2">
        <v>43019</v>
      </c>
      <c r="D1152" s="1" t="s">
        <v>19</v>
      </c>
      <c r="E1152" s="1" t="s">
        <v>669</v>
      </c>
      <c r="F1152" s="1" t="s">
        <v>3891</v>
      </c>
      <c r="G1152">
        <v>40.99</v>
      </c>
      <c r="H1152">
        <v>1</v>
      </c>
      <c r="I1152">
        <v>0</v>
      </c>
      <c r="J1152">
        <v>20.085100000000001</v>
      </c>
      <c r="K1152" t="str">
        <f>INDEX(product!B:B,MATCH('TABELA TOTAL'!$F5654,product!A:A,0))</f>
        <v>Office Supplies</v>
      </c>
      <c r="L1152" t="str">
        <f>INDEX(product!C:C,MATCH(F1152,product!A:A,))</f>
        <v>Paper</v>
      </c>
      <c r="M1152" t="str">
        <f>INDEX(product!D:D,MATCH(F1152,product!A:A,))</f>
        <v>Xerox 1893</v>
      </c>
    </row>
    <row r="1153" spans="1:13" x14ac:dyDescent="0.25">
      <c r="A1153" s="1" t="s">
        <v>6762</v>
      </c>
      <c r="B1153" s="2">
        <v>43014</v>
      </c>
      <c r="C1153" s="2">
        <v>43019</v>
      </c>
      <c r="D1153" s="1" t="s">
        <v>19</v>
      </c>
      <c r="E1153" s="1" t="s">
        <v>853</v>
      </c>
      <c r="F1153" s="1" t="s">
        <v>2336</v>
      </c>
      <c r="G1153">
        <v>143.69999999999999</v>
      </c>
      <c r="H1153">
        <v>3</v>
      </c>
      <c r="I1153">
        <v>0</v>
      </c>
      <c r="J1153">
        <v>68.975999999999999</v>
      </c>
      <c r="K1153" t="str">
        <f>INDEX(product!B:B,MATCH('TABELA TOTAL'!$F8330,product!A:A,0))</f>
        <v>Furniture</v>
      </c>
      <c r="L1153" t="str">
        <f>INDEX(product!C:C,MATCH(F1153,product!A:A,))</f>
        <v>Paper</v>
      </c>
      <c r="M1153" t="str">
        <f>INDEX(product!D:D,MATCH(F1153,product!A:A,))</f>
        <v>Xerox 1886</v>
      </c>
    </row>
    <row r="1154" spans="1:13" x14ac:dyDescent="0.25">
      <c r="A1154" s="1" t="s">
        <v>6762</v>
      </c>
      <c r="B1154" s="2">
        <v>43014</v>
      </c>
      <c r="C1154" s="2">
        <v>43019</v>
      </c>
      <c r="D1154" s="1" t="s">
        <v>19</v>
      </c>
      <c r="E1154" s="1" t="s">
        <v>853</v>
      </c>
      <c r="F1154" s="1" t="s">
        <v>2103</v>
      </c>
      <c r="G1154">
        <v>6.48</v>
      </c>
      <c r="H1154">
        <v>1</v>
      </c>
      <c r="I1154">
        <v>0</v>
      </c>
      <c r="J1154">
        <v>3.1103999999999998</v>
      </c>
      <c r="K1154" t="str">
        <f>INDEX(product!B:B,MATCH('TABELA TOTAL'!$F8331,product!A:A,0))</f>
        <v>Office Supplies</v>
      </c>
      <c r="L1154" t="str">
        <f>INDEX(product!C:C,MATCH(F1154,product!A:A,))</f>
        <v>Paper</v>
      </c>
      <c r="M1154" t="str">
        <f>INDEX(product!D:D,MATCH(F1154,product!A:A,))</f>
        <v>Xerox 217</v>
      </c>
    </row>
    <row r="1155" spans="1:13" x14ac:dyDescent="0.25">
      <c r="A1155" s="1" t="s">
        <v>7616</v>
      </c>
      <c r="B1155" s="2">
        <v>43014</v>
      </c>
      <c r="C1155" s="2">
        <v>43014</v>
      </c>
      <c r="D1155" s="1" t="s">
        <v>654</v>
      </c>
      <c r="E1155" s="1" t="s">
        <v>3986</v>
      </c>
      <c r="F1155" s="1" t="s">
        <v>506</v>
      </c>
      <c r="G1155">
        <v>290.33600000000001</v>
      </c>
      <c r="H1155">
        <v>2</v>
      </c>
      <c r="I1155">
        <v>0.2</v>
      </c>
      <c r="J1155">
        <v>32.662799999999997</v>
      </c>
      <c r="K1155" t="str">
        <f>INDEX(product!B:B,MATCH('TABELA TOTAL'!$F9873,product!A:A,0))</f>
        <v>Office Supplies</v>
      </c>
      <c r="L1155" t="str">
        <f>INDEX(product!C:C,MATCH(F1155,product!A:A,))</f>
        <v>Storage</v>
      </c>
      <c r="M1155" t="str">
        <f>INDEX(product!D:D,MATCH(F1155,product!A:A,))</f>
        <v>Adjustable Depth Letter/Legal Cart</v>
      </c>
    </row>
    <row r="1156" spans="1:13" x14ac:dyDescent="0.25">
      <c r="A1156" s="1" t="s">
        <v>7616</v>
      </c>
      <c r="B1156" s="2">
        <v>43014</v>
      </c>
      <c r="C1156" s="2">
        <v>43014</v>
      </c>
      <c r="D1156" s="1" t="s">
        <v>654</v>
      </c>
      <c r="E1156" s="1" t="s">
        <v>3986</v>
      </c>
      <c r="F1156" s="1" t="s">
        <v>1673</v>
      </c>
      <c r="G1156">
        <v>19.152000000000001</v>
      </c>
      <c r="H1156">
        <v>2</v>
      </c>
      <c r="I1156">
        <v>0.2</v>
      </c>
      <c r="J1156">
        <v>1.1970000000000001</v>
      </c>
      <c r="K1156" t="str">
        <f>INDEX(product!B:B,MATCH('TABELA TOTAL'!$F9874,product!A:A,0))</f>
        <v>Office Supplies</v>
      </c>
      <c r="L1156" t="str">
        <f>INDEX(product!C:C,MATCH(F1156,product!A:A,))</f>
        <v>Art</v>
      </c>
      <c r="M1156" t="str">
        <f>INDEX(product!D:D,MATCH(F1156,product!A:A,))</f>
        <v>Staples in misc. colors</v>
      </c>
    </row>
    <row r="1157" spans="1:13" x14ac:dyDescent="0.25">
      <c r="A1157" s="1" t="s">
        <v>7660</v>
      </c>
      <c r="B1157" s="2">
        <v>43014</v>
      </c>
      <c r="C1157" s="2">
        <v>43019</v>
      </c>
      <c r="D1157" s="1" t="s">
        <v>19</v>
      </c>
      <c r="E1157" s="1" t="s">
        <v>982</v>
      </c>
      <c r="F1157" s="1" t="s">
        <v>4626</v>
      </c>
      <c r="G1157">
        <v>9.3439999999999994</v>
      </c>
      <c r="H1157">
        <v>2</v>
      </c>
      <c r="I1157">
        <v>0.2</v>
      </c>
      <c r="J1157">
        <v>1.8688</v>
      </c>
      <c r="K1157" t="str">
        <f>INDEX(product!B:B,MATCH('TABELA TOTAL'!$F9961,product!A:A,0))</f>
        <v>Office Supplies</v>
      </c>
      <c r="L1157" t="str">
        <f>INDEX(product!C:C,MATCH(F1157,product!A:A,))</f>
        <v>Art</v>
      </c>
      <c r="M1157" t="str">
        <f>INDEX(product!D:D,MATCH(F1157,product!A:A,))</f>
        <v>Avery Hi-Liter Smear-Safe Highlighters</v>
      </c>
    </row>
    <row r="1158" spans="1:13" x14ac:dyDescent="0.25">
      <c r="A1158" s="1" t="s">
        <v>1584</v>
      </c>
      <c r="B1158" s="2">
        <v>43013</v>
      </c>
      <c r="C1158" s="2">
        <v>43016</v>
      </c>
      <c r="D1158" s="1" t="s">
        <v>11</v>
      </c>
      <c r="E1158" s="1" t="s">
        <v>1250</v>
      </c>
      <c r="F1158" s="1" t="s">
        <v>921</v>
      </c>
      <c r="G1158">
        <v>160.93</v>
      </c>
      <c r="H1158">
        <v>7</v>
      </c>
      <c r="I1158">
        <v>0</v>
      </c>
      <c r="J1158">
        <v>3.2185999999999999</v>
      </c>
      <c r="K1158" t="str">
        <f>INDEX(product!B:B,MATCH('TABELA TOTAL'!$F976,product!A:A,0))</f>
        <v>Office Supplies</v>
      </c>
      <c r="L1158" t="str">
        <f>INDEX(product!C:C,MATCH(F1158,product!A:A,))</f>
        <v>Phones</v>
      </c>
      <c r="M1158" t="str">
        <f>INDEX(product!D:D,MATCH(F1158,product!A:A,))</f>
        <v>Motorola HK250 Universal Bluetooth Headset</v>
      </c>
    </row>
    <row r="1159" spans="1:13" x14ac:dyDescent="0.25">
      <c r="A1159" s="1" t="s">
        <v>1584</v>
      </c>
      <c r="B1159" s="2">
        <v>43013</v>
      </c>
      <c r="C1159" s="2">
        <v>43016</v>
      </c>
      <c r="D1159" s="1" t="s">
        <v>11</v>
      </c>
      <c r="E1159" s="1" t="s">
        <v>1250</v>
      </c>
      <c r="F1159" s="1" t="s">
        <v>709</v>
      </c>
      <c r="G1159">
        <v>75.792000000000002</v>
      </c>
      <c r="H1159">
        <v>3</v>
      </c>
      <c r="I1159">
        <v>0.2</v>
      </c>
      <c r="J1159">
        <v>25.579799999999999</v>
      </c>
      <c r="K1159" t="str">
        <f>INDEX(product!B:B,MATCH('TABELA TOTAL'!$F977,product!A:A,0))</f>
        <v>Technology</v>
      </c>
      <c r="L1159" t="str">
        <f>INDEX(product!C:C,MATCH(F1159,product!A:A,))</f>
        <v>Binders</v>
      </c>
      <c r="M1159" t="str">
        <f>INDEX(product!D:D,MATCH(F1159,product!A:A,))</f>
        <v>Tuf-Vin Binders</v>
      </c>
    </row>
    <row r="1160" spans="1:13" x14ac:dyDescent="0.25">
      <c r="A1160" s="1" t="s">
        <v>4864</v>
      </c>
      <c r="B1160" s="2">
        <v>43013</v>
      </c>
      <c r="C1160" s="2">
        <v>43018</v>
      </c>
      <c r="D1160" s="1" t="s">
        <v>19</v>
      </c>
      <c r="E1160" s="1" t="s">
        <v>2272</v>
      </c>
      <c r="F1160" s="1" t="s">
        <v>2813</v>
      </c>
      <c r="G1160">
        <v>39.92</v>
      </c>
      <c r="H1160">
        <v>5</v>
      </c>
      <c r="I1160">
        <v>0.2</v>
      </c>
      <c r="J1160">
        <v>13.473000000000001</v>
      </c>
      <c r="K1160" t="str">
        <f>INDEX(product!B:B,MATCH('TABELA TOTAL'!$F4836,product!A:A,0))</f>
        <v>Office Supplies</v>
      </c>
      <c r="L1160" t="str">
        <f>INDEX(product!C:C,MATCH(F1160,product!A:A,))</f>
        <v>Binders</v>
      </c>
      <c r="M1160" t="str">
        <f>INDEX(product!D:D,MATCH(F1160,product!A:A,))</f>
        <v>Avery Framed View Binder, EZD Ring (Locking), Navy, 1 1/2"</v>
      </c>
    </row>
    <row r="1161" spans="1:13" x14ac:dyDescent="0.25">
      <c r="A1161" s="1" t="s">
        <v>4864</v>
      </c>
      <c r="B1161" s="2">
        <v>43013</v>
      </c>
      <c r="C1161" s="2">
        <v>43018</v>
      </c>
      <c r="D1161" s="1" t="s">
        <v>19</v>
      </c>
      <c r="E1161" s="1" t="s">
        <v>2272</v>
      </c>
      <c r="F1161" s="1" t="s">
        <v>3117</v>
      </c>
      <c r="G1161">
        <v>61.96</v>
      </c>
      <c r="H1161">
        <v>2</v>
      </c>
      <c r="I1161">
        <v>0</v>
      </c>
      <c r="J1161">
        <v>27.882000000000001</v>
      </c>
      <c r="K1161" t="str">
        <f>INDEX(product!B:B,MATCH('TABELA TOTAL'!$F4837,product!A:A,0))</f>
        <v>Office Supplies</v>
      </c>
      <c r="L1161" t="str">
        <f>INDEX(product!C:C,MATCH(F1161,product!A:A,))</f>
        <v>Paper</v>
      </c>
      <c r="M1161" t="str">
        <f>INDEX(product!D:D,MATCH(F1161,product!A:A,))</f>
        <v>Xerox 1951</v>
      </c>
    </row>
    <row r="1162" spans="1:13" x14ac:dyDescent="0.25">
      <c r="A1162" s="1" t="s">
        <v>4864</v>
      </c>
      <c r="B1162" s="2">
        <v>43013</v>
      </c>
      <c r="C1162" s="2">
        <v>43018</v>
      </c>
      <c r="D1162" s="1" t="s">
        <v>19</v>
      </c>
      <c r="E1162" s="1" t="s">
        <v>2272</v>
      </c>
      <c r="F1162" s="1" t="s">
        <v>1699</v>
      </c>
      <c r="G1162">
        <v>19.936</v>
      </c>
      <c r="H1162">
        <v>4</v>
      </c>
      <c r="I1162">
        <v>0.2</v>
      </c>
      <c r="J1162">
        <v>7.2267999999999999</v>
      </c>
      <c r="K1162" t="str">
        <f>INDEX(product!B:B,MATCH('TABELA TOTAL'!$F4838,product!A:A,0))</f>
        <v>Office Supplies</v>
      </c>
      <c r="L1162" t="str">
        <f>INDEX(product!C:C,MATCH(F1162,product!A:A,))</f>
        <v>Binders</v>
      </c>
      <c r="M1162" t="str">
        <f>INDEX(product!D:D,MATCH(F1162,product!A:A,))</f>
        <v>Avery Hole Reinforcements</v>
      </c>
    </row>
    <row r="1163" spans="1:13" x14ac:dyDescent="0.25">
      <c r="A1163" s="1" t="s">
        <v>5735</v>
      </c>
      <c r="B1163" s="2">
        <v>43013</v>
      </c>
      <c r="C1163" s="2">
        <v>43017</v>
      </c>
      <c r="D1163" s="1" t="s">
        <v>19</v>
      </c>
      <c r="E1163" s="1" t="s">
        <v>2222</v>
      </c>
      <c r="F1163" s="1" t="s">
        <v>3830</v>
      </c>
      <c r="G1163">
        <v>87.8</v>
      </c>
      <c r="H1163">
        <v>4</v>
      </c>
      <c r="I1163">
        <v>0</v>
      </c>
      <c r="J1163">
        <v>43.9</v>
      </c>
      <c r="K1163" t="str">
        <f>INDEX(product!B:B,MATCH('TABELA TOTAL'!$F6340,product!A:A,0))</f>
        <v>Furniture</v>
      </c>
      <c r="L1163" t="str">
        <f>INDEX(product!C:C,MATCH(F1163,product!A:A,))</f>
        <v>Phones</v>
      </c>
      <c r="M1163" t="str">
        <f>INDEX(product!D:D,MATCH(F1163,product!A:A,))</f>
        <v>Samsung HM1900 Bluetooth Headset</v>
      </c>
    </row>
    <row r="1164" spans="1:13" x14ac:dyDescent="0.25">
      <c r="A1164" s="1" t="s">
        <v>5735</v>
      </c>
      <c r="B1164" s="2">
        <v>43013</v>
      </c>
      <c r="C1164" s="2">
        <v>43017</v>
      </c>
      <c r="D1164" s="1" t="s">
        <v>19</v>
      </c>
      <c r="E1164" s="1" t="s">
        <v>2222</v>
      </c>
      <c r="F1164" s="1" t="s">
        <v>1736</v>
      </c>
      <c r="G1164">
        <v>221.38200000000001</v>
      </c>
      <c r="H1164">
        <v>2</v>
      </c>
      <c r="I1164">
        <v>0.1</v>
      </c>
      <c r="J1164">
        <v>2.4598</v>
      </c>
      <c r="K1164" t="str">
        <f>INDEX(product!B:B,MATCH('TABELA TOTAL'!$F6341,product!A:A,0))</f>
        <v>Office Supplies</v>
      </c>
      <c r="L1164" t="str">
        <f>INDEX(product!C:C,MATCH(F1164,product!A:A,))</f>
        <v>Chairs</v>
      </c>
      <c r="M1164" t="str">
        <f>INDEX(product!D:D,MATCH(F1164,product!A:A,))</f>
        <v>Global High-Back Leather Tilter, Burgundy</v>
      </c>
    </row>
    <row r="1165" spans="1:13" x14ac:dyDescent="0.25">
      <c r="A1165" s="1" t="s">
        <v>5735</v>
      </c>
      <c r="B1165" s="2">
        <v>43013</v>
      </c>
      <c r="C1165" s="2">
        <v>43017</v>
      </c>
      <c r="D1165" s="1" t="s">
        <v>19</v>
      </c>
      <c r="E1165" s="1" t="s">
        <v>2222</v>
      </c>
      <c r="F1165" s="1" t="s">
        <v>4528</v>
      </c>
      <c r="G1165">
        <v>5199.96</v>
      </c>
      <c r="H1165">
        <v>4</v>
      </c>
      <c r="I1165">
        <v>0</v>
      </c>
      <c r="J1165">
        <v>1351.9896000000001</v>
      </c>
      <c r="K1165" t="str">
        <f>INDEX(product!B:B,MATCH('TABELA TOTAL'!$F6342,product!A:A,0))</f>
        <v>Office Supplies</v>
      </c>
      <c r="L1165" t="str">
        <f>INDEX(product!C:C,MATCH(F1165,product!A:A,))</f>
        <v>Machines</v>
      </c>
      <c r="M1165" t="str">
        <f>INDEX(product!D:D,MATCH(F1165,product!A:A,))</f>
        <v>3D Systems Cube Printer, 2nd Generation, Magenta</v>
      </c>
    </row>
    <row r="1166" spans="1:13" x14ac:dyDescent="0.25">
      <c r="A1166" s="1" t="s">
        <v>6368</v>
      </c>
      <c r="B1166" s="2">
        <v>43013</v>
      </c>
      <c r="C1166" s="2">
        <v>43015</v>
      </c>
      <c r="D1166" s="1" t="s">
        <v>79</v>
      </c>
      <c r="E1166" s="1" t="s">
        <v>771</v>
      </c>
      <c r="F1166" s="1" t="s">
        <v>1424</v>
      </c>
      <c r="G1166">
        <v>63.823999999999998</v>
      </c>
      <c r="H1166">
        <v>2</v>
      </c>
      <c r="I1166">
        <v>0.2</v>
      </c>
      <c r="J1166">
        <v>13.5626</v>
      </c>
      <c r="K1166" t="str">
        <f>INDEX(product!B:B,MATCH('TABELA TOTAL'!$F7565,product!A:A,0))</f>
        <v>Office Supplies</v>
      </c>
      <c r="L1166" t="str">
        <f>INDEX(product!C:C,MATCH(F1166,product!A:A,))</f>
        <v>Accessories</v>
      </c>
      <c r="M1166" t="str">
        <f>INDEX(product!D:D,MATCH(F1166,product!A:A,))</f>
        <v>Logitech MX Performance Wireless Mouse</v>
      </c>
    </row>
    <row r="1167" spans="1:13" x14ac:dyDescent="0.25">
      <c r="A1167" s="1" t="s">
        <v>6573</v>
      </c>
      <c r="B1167" s="2">
        <v>43013</v>
      </c>
      <c r="C1167" s="2">
        <v>43018</v>
      </c>
      <c r="D1167" s="1" t="s">
        <v>19</v>
      </c>
      <c r="E1167" s="1" t="s">
        <v>242</v>
      </c>
      <c r="F1167" s="1" t="s">
        <v>3196</v>
      </c>
      <c r="G1167">
        <v>435.16800000000001</v>
      </c>
      <c r="H1167">
        <v>4</v>
      </c>
      <c r="I1167">
        <v>0.2</v>
      </c>
      <c r="J1167">
        <v>-59.835599999999999</v>
      </c>
      <c r="K1167" t="str">
        <f>INDEX(product!B:B,MATCH('TABELA TOTAL'!$F7957,product!A:A,0))</f>
        <v>Office Supplies</v>
      </c>
      <c r="L1167" t="str">
        <f>INDEX(product!C:C,MATCH(F1167,product!A:A,))</f>
        <v>Chairs</v>
      </c>
      <c r="M1167" t="str">
        <f>INDEX(product!D:D,MATCH(F1167,product!A:A,))</f>
        <v>Global Deluxe High-Back Office Chair in Storm</v>
      </c>
    </row>
    <row r="1168" spans="1:13" x14ac:dyDescent="0.25">
      <c r="A1168" s="1" t="s">
        <v>6573</v>
      </c>
      <c r="B1168" s="2">
        <v>43013</v>
      </c>
      <c r="C1168" s="2">
        <v>43018</v>
      </c>
      <c r="D1168" s="1" t="s">
        <v>19</v>
      </c>
      <c r="E1168" s="1" t="s">
        <v>242</v>
      </c>
      <c r="F1168" s="1" t="s">
        <v>267</v>
      </c>
      <c r="G1168">
        <v>14.9</v>
      </c>
      <c r="H1168">
        <v>5</v>
      </c>
      <c r="I1168">
        <v>0</v>
      </c>
      <c r="J1168">
        <v>6.8540000000000001</v>
      </c>
      <c r="K1168" t="str">
        <f>INDEX(product!B:B,MATCH('TABELA TOTAL'!$F7958,product!A:A,0))</f>
        <v>Office Supplies</v>
      </c>
      <c r="L1168" t="str">
        <f>INDEX(product!C:C,MATCH(F1168,product!A:A,))</f>
        <v>Fasteners</v>
      </c>
      <c r="M1168" t="str">
        <f>INDEX(product!D:D,MATCH(F1168,product!A:A,))</f>
        <v>Staples</v>
      </c>
    </row>
    <row r="1169" spans="1:13" x14ac:dyDescent="0.25">
      <c r="A1169" s="1" t="s">
        <v>6573</v>
      </c>
      <c r="B1169" s="2">
        <v>43013</v>
      </c>
      <c r="C1169" s="2">
        <v>43018</v>
      </c>
      <c r="D1169" s="1" t="s">
        <v>19</v>
      </c>
      <c r="E1169" s="1" t="s">
        <v>242</v>
      </c>
      <c r="F1169" s="1" t="s">
        <v>4722</v>
      </c>
      <c r="G1169">
        <v>15.8</v>
      </c>
      <c r="H1169">
        <v>4</v>
      </c>
      <c r="I1169">
        <v>0</v>
      </c>
      <c r="J1169">
        <v>4.1079999999999997</v>
      </c>
      <c r="K1169" t="str">
        <f>INDEX(product!B:B,MATCH('TABELA TOTAL'!$F7959,product!A:A,0))</f>
        <v>Office Supplies</v>
      </c>
      <c r="L1169" t="str">
        <f>INDEX(product!C:C,MATCH(F1169,product!A:A,))</f>
        <v>Appliances</v>
      </c>
      <c r="M1169" t="str">
        <f>INDEX(product!D:D,MATCH(F1169,product!A:A,))</f>
        <v>Hoover Replacement Belts For Soft Guard &amp; Commercial Ltweight Upright Vacs, 2/Pk</v>
      </c>
    </row>
    <row r="1170" spans="1:13" x14ac:dyDescent="0.25">
      <c r="A1170" s="1" t="s">
        <v>6573</v>
      </c>
      <c r="B1170" s="2">
        <v>43013</v>
      </c>
      <c r="C1170" s="2">
        <v>43018</v>
      </c>
      <c r="D1170" s="1" t="s">
        <v>19</v>
      </c>
      <c r="E1170" s="1" t="s">
        <v>242</v>
      </c>
      <c r="F1170" s="1" t="s">
        <v>3678</v>
      </c>
      <c r="G1170">
        <v>72.900000000000006</v>
      </c>
      <c r="H1170">
        <v>5</v>
      </c>
      <c r="I1170">
        <v>0</v>
      </c>
      <c r="J1170">
        <v>26.972999999999999</v>
      </c>
      <c r="K1170" t="str">
        <f>INDEX(product!B:B,MATCH('TABELA TOTAL'!$F7960,product!A:A,0))</f>
        <v>Furniture</v>
      </c>
      <c r="L1170" t="str">
        <f>INDEX(product!C:C,MATCH(F1170,product!A:A,))</f>
        <v>Furnishings</v>
      </c>
      <c r="M1170" t="str">
        <f>INDEX(product!D:D,MATCH(F1170,product!A:A,))</f>
        <v>DAX Clear Channel Poster Frame</v>
      </c>
    </row>
    <row r="1171" spans="1:13" x14ac:dyDescent="0.25">
      <c r="A1171" s="1" t="s">
        <v>6573</v>
      </c>
      <c r="B1171" s="2">
        <v>43013</v>
      </c>
      <c r="C1171" s="2">
        <v>43018</v>
      </c>
      <c r="D1171" s="1" t="s">
        <v>19</v>
      </c>
      <c r="E1171" s="1" t="s">
        <v>242</v>
      </c>
      <c r="F1171" s="1" t="s">
        <v>1787</v>
      </c>
      <c r="G1171">
        <v>206.352</v>
      </c>
      <c r="H1171">
        <v>3</v>
      </c>
      <c r="I1171">
        <v>0.2</v>
      </c>
      <c r="J1171">
        <v>5.1588000000000003</v>
      </c>
      <c r="K1171" t="str">
        <f>INDEX(product!B:B,MATCH('TABELA TOTAL'!$F7961,product!A:A,0))</f>
        <v>Furniture</v>
      </c>
      <c r="L1171" t="str">
        <f>INDEX(product!C:C,MATCH(F1171,product!A:A,))</f>
        <v>Tables</v>
      </c>
      <c r="M1171" t="str">
        <f>INDEX(product!D:D,MATCH(F1171,product!A:A,))</f>
        <v>KI Adjustable-Height Table</v>
      </c>
    </row>
    <row r="1172" spans="1:13" x14ac:dyDescent="0.25">
      <c r="A1172" s="1" t="s">
        <v>6573</v>
      </c>
      <c r="B1172" s="2">
        <v>43013</v>
      </c>
      <c r="C1172" s="2">
        <v>43018</v>
      </c>
      <c r="D1172" s="1" t="s">
        <v>19</v>
      </c>
      <c r="E1172" s="1" t="s">
        <v>242</v>
      </c>
      <c r="F1172" s="1" t="s">
        <v>623</v>
      </c>
      <c r="G1172">
        <v>7.992</v>
      </c>
      <c r="H1172">
        <v>1</v>
      </c>
      <c r="I1172">
        <v>0.2</v>
      </c>
      <c r="J1172">
        <v>2.6972999999999998</v>
      </c>
      <c r="K1172" t="str">
        <f>INDEX(product!B:B,MATCH('TABELA TOTAL'!$F7962,product!A:A,0))</f>
        <v>Furniture</v>
      </c>
      <c r="L1172" t="str">
        <f>INDEX(product!C:C,MATCH(F1172,product!A:A,))</f>
        <v>Phones</v>
      </c>
      <c r="M1172" t="str">
        <f>INDEX(product!D:D,MATCH(F1172,product!A:A,))</f>
        <v>Square Credit Card Reader, 4 1/2" x 4 1/2" x 1", White</v>
      </c>
    </row>
    <row r="1173" spans="1:13" x14ac:dyDescent="0.25">
      <c r="A1173" s="1" t="s">
        <v>5307</v>
      </c>
      <c r="B1173" s="2">
        <v>43012</v>
      </c>
      <c r="C1173" s="2">
        <v>43016</v>
      </c>
      <c r="D1173" s="1" t="s">
        <v>19</v>
      </c>
      <c r="E1173" s="1" t="s">
        <v>134</v>
      </c>
      <c r="F1173" s="1" t="s">
        <v>1896</v>
      </c>
      <c r="G1173">
        <v>19.98</v>
      </c>
      <c r="H1173">
        <v>1</v>
      </c>
      <c r="I1173">
        <v>0</v>
      </c>
      <c r="J1173">
        <v>8.5914000000000001</v>
      </c>
      <c r="K1173" t="str">
        <f>INDEX(product!B:B,MATCH('TABELA TOTAL'!$F5583,product!A:A,0))</f>
        <v>Furniture</v>
      </c>
      <c r="L1173" t="str">
        <f>INDEX(product!C:C,MATCH(F1173,product!A:A,))</f>
        <v>Furnishings</v>
      </c>
      <c r="M1173" t="str">
        <f>INDEX(product!D:D,MATCH(F1173,product!A:A,))</f>
        <v>24-Hour Round Wall Clock</v>
      </c>
    </row>
    <row r="1174" spans="1:13" x14ac:dyDescent="0.25">
      <c r="A1174" s="1" t="s">
        <v>2668</v>
      </c>
      <c r="B1174" s="2">
        <v>43011</v>
      </c>
      <c r="C1174" s="2">
        <v>43014</v>
      </c>
      <c r="D1174" s="1" t="s">
        <v>79</v>
      </c>
      <c r="E1174" s="1" t="s">
        <v>2669</v>
      </c>
      <c r="F1174" s="1" t="s">
        <v>2670</v>
      </c>
      <c r="G1174">
        <v>1793.98</v>
      </c>
      <c r="H1174">
        <v>2</v>
      </c>
      <c r="I1174">
        <v>0</v>
      </c>
      <c r="J1174">
        <v>843.17060000000004</v>
      </c>
      <c r="K1174" t="str">
        <f>INDEX(product!B:B,MATCH('TABELA TOTAL'!$F1898,product!A:A,0))</f>
        <v>Office Supplies</v>
      </c>
      <c r="L1174" t="str">
        <f>INDEX(product!C:C,MATCH(F1174,product!A:A,))</f>
        <v>Binders</v>
      </c>
      <c r="M1174" t="str">
        <f>INDEX(product!D:D,MATCH(F1174,product!A:A,))</f>
        <v>GBC DocuBind TL300 Electric Binding System</v>
      </c>
    </row>
    <row r="1175" spans="1:13" x14ac:dyDescent="0.25">
      <c r="A1175" s="1" t="s">
        <v>3629</v>
      </c>
      <c r="B1175" s="2">
        <v>43011</v>
      </c>
      <c r="C1175" s="2">
        <v>43016</v>
      </c>
      <c r="D1175" s="1" t="s">
        <v>11</v>
      </c>
      <c r="E1175" s="1" t="s">
        <v>1478</v>
      </c>
      <c r="F1175" s="1" t="s">
        <v>2206</v>
      </c>
      <c r="G1175">
        <v>22.58</v>
      </c>
      <c r="H1175">
        <v>2</v>
      </c>
      <c r="I1175">
        <v>0</v>
      </c>
      <c r="J1175">
        <v>5.8708</v>
      </c>
      <c r="K1175" t="str">
        <f>INDEX(product!B:B,MATCH('TABELA TOTAL'!$F2979,product!A:A,0))</f>
        <v>Technology</v>
      </c>
      <c r="L1175" t="str">
        <f>INDEX(product!C:C,MATCH(F1175,product!A:A,))</f>
        <v>Storage</v>
      </c>
      <c r="M1175" t="str">
        <f>INDEX(product!D:D,MATCH(F1175,product!A:A,))</f>
        <v>X-Rack File for Hanging Folders</v>
      </c>
    </row>
    <row r="1176" spans="1:13" x14ac:dyDescent="0.25">
      <c r="A1176" s="1" t="s">
        <v>3679</v>
      </c>
      <c r="B1176" s="2">
        <v>43011</v>
      </c>
      <c r="C1176" s="2">
        <v>43016</v>
      </c>
      <c r="D1176" s="1" t="s">
        <v>19</v>
      </c>
      <c r="E1176" s="1" t="s">
        <v>2041</v>
      </c>
      <c r="F1176" s="1" t="s">
        <v>1508</v>
      </c>
      <c r="G1176">
        <v>171.28800000000001</v>
      </c>
      <c r="H1176">
        <v>3</v>
      </c>
      <c r="I1176">
        <v>0.2</v>
      </c>
      <c r="J1176">
        <v>-6.4233000000000002</v>
      </c>
      <c r="K1176" t="str">
        <f>INDEX(product!B:B,MATCH('TABELA TOTAL'!$F3041,product!A:A,0))</f>
        <v>Office Supplies</v>
      </c>
      <c r="L1176" t="str">
        <f>INDEX(product!C:C,MATCH(F1176,product!A:A,))</f>
        <v>Tables</v>
      </c>
      <c r="M1176" t="str">
        <f>INDEX(product!D:D,MATCH(F1176,product!A:A,))</f>
        <v>Lesro Sheffield Collection Coffee Table, End Table, Center Table, Corner Table</v>
      </c>
    </row>
    <row r="1177" spans="1:13" x14ac:dyDescent="0.25">
      <c r="A1177" s="1" t="s">
        <v>4556</v>
      </c>
      <c r="B1177" s="2">
        <v>43011</v>
      </c>
      <c r="C1177" s="2">
        <v>43017</v>
      </c>
      <c r="D1177" s="1" t="s">
        <v>19</v>
      </c>
      <c r="E1177" s="1" t="s">
        <v>599</v>
      </c>
      <c r="F1177" s="1" t="s">
        <v>4557</v>
      </c>
      <c r="G1177">
        <v>15.552</v>
      </c>
      <c r="H1177">
        <v>3</v>
      </c>
      <c r="I1177">
        <v>0.2</v>
      </c>
      <c r="J1177">
        <v>5.4432</v>
      </c>
      <c r="K1177" t="str">
        <f>INDEX(product!B:B,MATCH('TABELA TOTAL'!$F4331,product!A:A,0))</f>
        <v>Furniture</v>
      </c>
      <c r="L1177" t="str">
        <f>INDEX(product!C:C,MATCH(F1177,product!A:A,))</f>
        <v>Paper</v>
      </c>
      <c r="M1177" t="str">
        <f>INDEX(product!D:D,MATCH(F1177,product!A:A,))</f>
        <v>Xerox 208</v>
      </c>
    </row>
    <row r="1178" spans="1:13" x14ac:dyDescent="0.25">
      <c r="A1178" s="1" t="s">
        <v>4556</v>
      </c>
      <c r="B1178" s="2">
        <v>43011</v>
      </c>
      <c r="C1178" s="2">
        <v>43017</v>
      </c>
      <c r="D1178" s="1" t="s">
        <v>19</v>
      </c>
      <c r="E1178" s="1" t="s">
        <v>599</v>
      </c>
      <c r="F1178" s="1" t="s">
        <v>1160</v>
      </c>
      <c r="G1178">
        <v>17.920000000000002</v>
      </c>
      <c r="H1178">
        <v>5</v>
      </c>
      <c r="I1178">
        <v>0.2</v>
      </c>
      <c r="J1178">
        <v>1.1200000000000001</v>
      </c>
      <c r="K1178" t="str">
        <f>INDEX(product!B:B,MATCH('TABELA TOTAL'!$F4332,product!A:A,0))</f>
        <v>Furniture</v>
      </c>
      <c r="L1178" t="str">
        <f>INDEX(product!C:C,MATCH(F1178,product!A:A,))</f>
        <v>Appliances</v>
      </c>
      <c r="M1178" t="str">
        <f>INDEX(product!D:D,MATCH(F1178,product!A:A,))</f>
        <v>Hoover Portapower Portable Vacuum</v>
      </c>
    </row>
    <row r="1179" spans="1:13" x14ac:dyDescent="0.25">
      <c r="A1179" s="1" t="s">
        <v>5755</v>
      </c>
      <c r="B1179" s="2">
        <v>43011</v>
      </c>
      <c r="C1179" s="2">
        <v>43013</v>
      </c>
      <c r="D1179" s="1" t="s">
        <v>11</v>
      </c>
      <c r="E1179" s="1" t="s">
        <v>1118</v>
      </c>
      <c r="F1179" s="1" t="s">
        <v>227</v>
      </c>
      <c r="G1179">
        <v>83.92</v>
      </c>
      <c r="H1179">
        <v>4</v>
      </c>
      <c r="I1179">
        <v>0</v>
      </c>
      <c r="J1179">
        <v>21.819199999999999</v>
      </c>
      <c r="K1179" t="str">
        <f>INDEX(product!B:B,MATCH('TABELA TOTAL'!$F6373,product!A:A,0))</f>
        <v>Furniture</v>
      </c>
      <c r="L1179" t="str">
        <f>INDEX(product!C:C,MATCH(F1179,product!A:A,))</f>
        <v>Furnishings</v>
      </c>
      <c r="M1179" t="str">
        <f>INDEX(product!D:D,MATCH(F1179,product!A:A,))</f>
        <v>Magnifier Swing Arm Lamp</v>
      </c>
    </row>
    <row r="1180" spans="1:13" x14ac:dyDescent="0.25">
      <c r="A1180" s="1" t="s">
        <v>5755</v>
      </c>
      <c r="B1180" s="2">
        <v>43011</v>
      </c>
      <c r="C1180" s="2">
        <v>43013</v>
      </c>
      <c r="D1180" s="1" t="s">
        <v>11</v>
      </c>
      <c r="E1180" s="1" t="s">
        <v>1118</v>
      </c>
      <c r="F1180" s="1" t="s">
        <v>1682</v>
      </c>
      <c r="G1180">
        <v>6.63</v>
      </c>
      <c r="H1180">
        <v>3</v>
      </c>
      <c r="I1180">
        <v>0</v>
      </c>
      <c r="J1180">
        <v>3.1160999999999999</v>
      </c>
      <c r="K1180" t="str">
        <f>INDEX(product!B:B,MATCH('TABELA TOTAL'!$F6374,product!A:A,0))</f>
        <v>Office Supplies</v>
      </c>
      <c r="L1180" t="str">
        <f>INDEX(product!C:C,MATCH(F1180,product!A:A,))</f>
        <v>Art</v>
      </c>
      <c r="M1180" t="str">
        <f>INDEX(product!D:D,MATCH(F1180,product!A:A,))</f>
        <v>Quartet Alpha White Chalk, 12/Pack</v>
      </c>
    </row>
    <row r="1181" spans="1:13" x14ac:dyDescent="0.25">
      <c r="A1181" s="1" t="s">
        <v>5755</v>
      </c>
      <c r="B1181" s="2">
        <v>43011</v>
      </c>
      <c r="C1181" s="2">
        <v>43013</v>
      </c>
      <c r="D1181" s="1" t="s">
        <v>11</v>
      </c>
      <c r="E1181" s="1" t="s">
        <v>1118</v>
      </c>
      <c r="F1181" s="1" t="s">
        <v>1447</v>
      </c>
      <c r="G1181">
        <v>371.97</v>
      </c>
      <c r="H1181">
        <v>3</v>
      </c>
      <c r="I1181">
        <v>0</v>
      </c>
      <c r="J1181">
        <v>66.954599999999999</v>
      </c>
      <c r="K1181" t="str">
        <f>INDEX(product!B:B,MATCH('TABELA TOTAL'!$F6375,product!A:A,0))</f>
        <v>Office Supplies</v>
      </c>
      <c r="L1181" t="str">
        <f>INDEX(product!C:C,MATCH(F1181,product!A:A,))</f>
        <v>Accessories</v>
      </c>
      <c r="M1181" t="str">
        <f>INDEX(product!D:D,MATCH(F1181,product!A:A,))</f>
        <v>Logitech G19 Programmable Gaming Keyboard</v>
      </c>
    </row>
    <row r="1182" spans="1:13" x14ac:dyDescent="0.25">
      <c r="A1182" s="1" t="s">
        <v>6648</v>
      </c>
      <c r="B1182" s="2">
        <v>43011</v>
      </c>
      <c r="C1182" s="2">
        <v>43015</v>
      </c>
      <c r="D1182" s="1" t="s">
        <v>11</v>
      </c>
      <c r="E1182" s="1" t="s">
        <v>2003</v>
      </c>
      <c r="F1182" s="1" t="s">
        <v>1965</v>
      </c>
      <c r="G1182">
        <v>20.64</v>
      </c>
      <c r="H1182">
        <v>5</v>
      </c>
      <c r="I1182">
        <v>0.2</v>
      </c>
      <c r="J1182">
        <v>2.3220000000000001</v>
      </c>
      <c r="K1182" t="str">
        <f>INDEX(product!B:B,MATCH('TABELA TOTAL'!$F8116,product!A:A,0))</f>
        <v>Furniture</v>
      </c>
      <c r="L1182" t="str">
        <f>INDEX(product!C:C,MATCH(F1182,product!A:A,))</f>
        <v>Art</v>
      </c>
      <c r="M1182" t="str">
        <f>INDEX(product!D:D,MATCH(F1182,product!A:A,))</f>
        <v>Colorific Watercolor Pencils</v>
      </c>
    </row>
    <row r="1183" spans="1:13" x14ac:dyDescent="0.25">
      <c r="A1183" s="1" t="s">
        <v>1261</v>
      </c>
      <c r="B1183" s="2">
        <v>43010</v>
      </c>
      <c r="C1183" s="2">
        <v>43014</v>
      </c>
      <c r="D1183" s="1" t="s">
        <v>19</v>
      </c>
      <c r="E1183" s="1" t="s">
        <v>1262</v>
      </c>
      <c r="F1183" s="1" t="s">
        <v>1263</v>
      </c>
      <c r="G1183">
        <v>58.05</v>
      </c>
      <c r="H1183">
        <v>3</v>
      </c>
      <c r="I1183">
        <v>0</v>
      </c>
      <c r="J1183">
        <v>26.702999999999999</v>
      </c>
      <c r="K1183" t="str">
        <f>INDEX(product!B:B,MATCH('TABELA TOTAL'!$F751,product!A:A,0))</f>
        <v>Office Supplies</v>
      </c>
      <c r="L1183" t="str">
        <f>INDEX(product!C:C,MATCH(F1183,product!A:A,))</f>
        <v>Binders</v>
      </c>
      <c r="M1183" t="str">
        <f>INDEX(product!D:D,MATCH(F1183,product!A:A,))</f>
        <v>GBC Durable Plastic Covers</v>
      </c>
    </row>
    <row r="1184" spans="1:13" x14ac:dyDescent="0.25">
      <c r="A1184" s="1" t="s">
        <v>1261</v>
      </c>
      <c r="B1184" s="2">
        <v>43010</v>
      </c>
      <c r="C1184" s="2">
        <v>43014</v>
      </c>
      <c r="D1184" s="1" t="s">
        <v>19</v>
      </c>
      <c r="E1184" s="1" t="s">
        <v>1262</v>
      </c>
      <c r="F1184" s="1" t="s">
        <v>1264</v>
      </c>
      <c r="G1184">
        <v>157.74</v>
      </c>
      <c r="H1184">
        <v>11</v>
      </c>
      <c r="I1184">
        <v>0</v>
      </c>
      <c r="J1184">
        <v>56.7864</v>
      </c>
      <c r="K1184" t="str">
        <f>INDEX(product!B:B,MATCH('TABELA TOTAL'!$F752,product!A:A,0))</f>
        <v>Technology</v>
      </c>
      <c r="L1184" t="str">
        <f>INDEX(product!C:C,MATCH(F1184,product!A:A,))</f>
        <v>Furnishings</v>
      </c>
      <c r="M1184" t="str">
        <f>INDEX(product!D:D,MATCH(F1184,product!A:A,))</f>
        <v>Nu-Dell Leatherette Frames</v>
      </c>
    </row>
    <row r="1185" spans="1:13" x14ac:dyDescent="0.25">
      <c r="A1185" s="1" t="s">
        <v>1261</v>
      </c>
      <c r="B1185" s="2">
        <v>43010</v>
      </c>
      <c r="C1185" s="2">
        <v>43014</v>
      </c>
      <c r="D1185" s="1" t="s">
        <v>19</v>
      </c>
      <c r="E1185" s="1" t="s">
        <v>1262</v>
      </c>
      <c r="F1185" s="1" t="s">
        <v>725</v>
      </c>
      <c r="G1185">
        <v>56.98</v>
      </c>
      <c r="H1185">
        <v>7</v>
      </c>
      <c r="I1185">
        <v>0</v>
      </c>
      <c r="J1185">
        <v>22.792000000000002</v>
      </c>
      <c r="K1185" t="str">
        <f>INDEX(product!B:B,MATCH('TABELA TOTAL'!$F753,product!A:A,0))</f>
        <v>Office Supplies</v>
      </c>
      <c r="L1185" t="str">
        <f>INDEX(product!C:C,MATCH(F1185,product!A:A,))</f>
        <v>Art</v>
      </c>
      <c r="M1185" t="str">
        <f>INDEX(product!D:D,MATCH(F1185,product!A:A,))</f>
        <v>Avery Hi-Liter EverBold Pen Style Fluorescent Highlighters, 4/Pack</v>
      </c>
    </row>
    <row r="1186" spans="1:13" x14ac:dyDescent="0.25">
      <c r="A1186" s="1" t="s">
        <v>1261</v>
      </c>
      <c r="B1186" s="2">
        <v>43010</v>
      </c>
      <c r="C1186" s="2">
        <v>43014</v>
      </c>
      <c r="D1186" s="1" t="s">
        <v>19</v>
      </c>
      <c r="E1186" s="1" t="s">
        <v>1262</v>
      </c>
      <c r="F1186" s="1" t="s">
        <v>1265</v>
      </c>
      <c r="G1186">
        <v>2.88</v>
      </c>
      <c r="H1186">
        <v>1</v>
      </c>
      <c r="I1186">
        <v>0</v>
      </c>
      <c r="J1186">
        <v>1.4112</v>
      </c>
      <c r="K1186" t="str">
        <f>INDEX(product!B:B,MATCH('TABELA TOTAL'!$F754,product!A:A,0))</f>
        <v>Office Supplies</v>
      </c>
      <c r="L1186" t="str">
        <f>INDEX(product!C:C,MATCH(F1186,product!A:A,))</f>
        <v>Binders</v>
      </c>
      <c r="M1186" t="str">
        <f>INDEX(product!D:D,MATCH(F1186,product!A:A,))</f>
        <v>Avery Durable Binders</v>
      </c>
    </row>
    <row r="1187" spans="1:13" x14ac:dyDescent="0.25">
      <c r="A1187" s="1" t="s">
        <v>3744</v>
      </c>
      <c r="B1187" s="2">
        <v>43010</v>
      </c>
      <c r="C1187" s="2">
        <v>43014</v>
      </c>
      <c r="D1187" s="1" t="s">
        <v>19</v>
      </c>
      <c r="E1187" s="1" t="s">
        <v>3594</v>
      </c>
      <c r="F1187" s="1" t="s">
        <v>3745</v>
      </c>
      <c r="G1187">
        <v>49.12</v>
      </c>
      <c r="H1187">
        <v>4</v>
      </c>
      <c r="I1187">
        <v>0</v>
      </c>
      <c r="J1187">
        <v>23.086400000000001</v>
      </c>
      <c r="K1187" t="str">
        <f>INDEX(product!B:B,MATCH('TABELA TOTAL'!$F3129,product!A:A,0))</f>
        <v>Office Supplies</v>
      </c>
      <c r="L1187" t="str">
        <f>INDEX(product!C:C,MATCH(F1187,product!A:A,))</f>
        <v>Paper</v>
      </c>
      <c r="M1187" t="str">
        <f>INDEX(product!D:D,MATCH(F1187,product!A:A,))</f>
        <v>Xerox 1907</v>
      </c>
    </row>
    <row r="1188" spans="1:13" x14ac:dyDescent="0.25">
      <c r="A1188" s="1" t="s">
        <v>3793</v>
      </c>
      <c r="B1188" s="2">
        <v>43010</v>
      </c>
      <c r="C1188" s="2">
        <v>43016</v>
      </c>
      <c r="D1188" s="1" t="s">
        <v>19</v>
      </c>
      <c r="E1188" s="1" t="s">
        <v>1510</v>
      </c>
      <c r="F1188" s="1" t="s">
        <v>1708</v>
      </c>
      <c r="G1188">
        <v>65.989999999999995</v>
      </c>
      <c r="H1188">
        <v>1</v>
      </c>
      <c r="I1188">
        <v>0</v>
      </c>
      <c r="J1188">
        <v>17.157399999999999</v>
      </c>
      <c r="K1188" t="str">
        <f>INDEX(product!B:B,MATCH('TABELA TOTAL'!$F3193,product!A:A,0))</f>
        <v>Office Supplies</v>
      </c>
      <c r="L1188" t="str">
        <f>INDEX(product!C:C,MATCH(F1188,product!A:A,))</f>
        <v>Phones</v>
      </c>
      <c r="M1188" t="str">
        <f>INDEX(product!D:D,MATCH(F1188,product!A:A,))</f>
        <v>Plantronics 81402</v>
      </c>
    </row>
    <row r="1189" spans="1:13" x14ac:dyDescent="0.25">
      <c r="A1189" s="1" t="s">
        <v>4322</v>
      </c>
      <c r="B1189" s="2">
        <v>43010</v>
      </c>
      <c r="C1189" s="2">
        <v>43015</v>
      </c>
      <c r="D1189" s="1" t="s">
        <v>19</v>
      </c>
      <c r="E1189" s="1" t="s">
        <v>2020</v>
      </c>
      <c r="F1189" s="1" t="s">
        <v>267</v>
      </c>
      <c r="G1189">
        <v>8.94</v>
      </c>
      <c r="H1189">
        <v>3</v>
      </c>
      <c r="I1189">
        <v>0</v>
      </c>
      <c r="J1189">
        <v>4.1124000000000001</v>
      </c>
      <c r="K1189" t="str">
        <f>INDEX(product!B:B,MATCH('TABELA TOTAL'!$F3979,product!A:A,0))</f>
        <v>Office Supplies</v>
      </c>
      <c r="L1189" t="str">
        <f>INDEX(product!C:C,MATCH(F1189,product!A:A,))</f>
        <v>Fasteners</v>
      </c>
      <c r="M1189" t="str">
        <f>INDEX(product!D:D,MATCH(F1189,product!A:A,))</f>
        <v>Staples</v>
      </c>
    </row>
    <row r="1190" spans="1:13" x14ac:dyDescent="0.25">
      <c r="A1190" s="1" t="s">
        <v>4322</v>
      </c>
      <c r="B1190" s="2">
        <v>43010</v>
      </c>
      <c r="C1190" s="2">
        <v>43015</v>
      </c>
      <c r="D1190" s="1" t="s">
        <v>19</v>
      </c>
      <c r="E1190" s="1" t="s">
        <v>2020</v>
      </c>
      <c r="F1190" s="1" t="s">
        <v>1033</v>
      </c>
      <c r="G1190">
        <v>84.784000000000006</v>
      </c>
      <c r="H1190">
        <v>2</v>
      </c>
      <c r="I1190">
        <v>0.2</v>
      </c>
      <c r="J1190">
        <v>-20.136199999999999</v>
      </c>
      <c r="K1190" t="str">
        <f>INDEX(product!B:B,MATCH('TABELA TOTAL'!$F3980,product!A:A,0))</f>
        <v>Office Supplies</v>
      </c>
      <c r="L1190" t="str">
        <f>INDEX(product!C:C,MATCH(F1190,product!A:A,))</f>
        <v>Phones</v>
      </c>
      <c r="M1190" t="str">
        <f>INDEX(product!D:D,MATCH(F1190,product!A:A,))</f>
        <v>i.Sound Portable Power - 8000 mAh</v>
      </c>
    </row>
    <row r="1191" spans="1:13" x14ac:dyDescent="0.25">
      <c r="A1191" s="1" t="s">
        <v>4420</v>
      </c>
      <c r="B1191" s="2">
        <v>43010</v>
      </c>
      <c r="C1191" s="2">
        <v>43016</v>
      </c>
      <c r="D1191" s="1" t="s">
        <v>19</v>
      </c>
      <c r="E1191" s="1" t="s">
        <v>1760</v>
      </c>
      <c r="F1191" s="1" t="s">
        <v>1944</v>
      </c>
      <c r="G1191">
        <v>112.12</v>
      </c>
      <c r="H1191">
        <v>5</v>
      </c>
      <c r="I1191">
        <v>0.2</v>
      </c>
      <c r="J1191">
        <v>42.045000000000002</v>
      </c>
      <c r="K1191" t="str">
        <f>INDEX(product!B:B,MATCH('TABELA TOTAL'!$F4137,product!A:A,0))</f>
        <v>Office Supplies</v>
      </c>
      <c r="L1191" t="str">
        <f>INDEX(product!C:C,MATCH(F1191,product!A:A,))</f>
        <v>Binders</v>
      </c>
      <c r="M1191" t="str">
        <f>INDEX(product!D:D,MATCH(F1191,product!A:A,))</f>
        <v>Performers Binder/Pad Holder, Black</v>
      </c>
    </row>
    <row r="1192" spans="1:13" x14ac:dyDescent="0.25">
      <c r="A1192" s="1" t="s">
        <v>4420</v>
      </c>
      <c r="B1192" s="2">
        <v>43010</v>
      </c>
      <c r="C1192" s="2">
        <v>43016</v>
      </c>
      <c r="D1192" s="1" t="s">
        <v>19</v>
      </c>
      <c r="E1192" s="1" t="s">
        <v>1760</v>
      </c>
      <c r="F1192" s="1" t="s">
        <v>1924</v>
      </c>
      <c r="G1192">
        <v>1575.14</v>
      </c>
      <c r="H1192">
        <v>7</v>
      </c>
      <c r="I1192">
        <v>0</v>
      </c>
      <c r="J1192">
        <v>204.76820000000001</v>
      </c>
      <c r="K1192" t="str">
        <f>INDEX(product!B:B,MATCH('TABELA TOTAL'!$F4138,product!A:A,0))</f>
        <v>Office Supplies</v>
      </c>
      <c r="L1192" t="str">
        <f>INDEX(product!C:C,MATCH(F1192,product!A:A,))</f>
        <v>Storage</v>
      </c>
      <c r="M1192" t="str">
        <f>INDEX(product!D:D,MATCH(F1192,product!A:A,))</f>
        <v>Tennsco Double-Tier Lockers</v>
      </c>
    </row>
    <row r="1193" spans="1:13" x14ac:dyDescent="0.25">
      <c r="A1193" s="1" t="s">
        <v>5148</v>
      </c>
      <c r="B1193" s="2">
        <v>43010</v>
      </c>
      <c r="C1193" s="2">
        <v>43013</v>
      </c>
      <c r="D1193" s="1" t="s">
        <v>79</v>
      </c>
      <c r="E1193" s="1" t="s">
        <v>3455</v>
      </c>
      <c r="F1193" s="1" t="s">
        <v>2888</v>
      </c>
      <c r="G1193">
        <v>11.808</v>
      </c>
      <c r="H1193">
        <v>2</v>
      </c>
      <c r="I1193">
        <v>0.2</v>
      </c>
      <c r="J1193">
        <v>1.3284</v>
      </c>
      <c r="K1193" t="str">
        <f>INDEX(product!B:B,MATCH('TABELA TOTAL'!$F5318,product!A:A,0))</f>
        <v>Technology</v>
      </c>
      <c r="L1193" t="str">
        <f>INDEX(product!C:C,MATCH(F1193,product!A:A,))</f>
        <v>Furnishings</v>
      </c>
      <c r="M1193" t="str">
        <f>INDEX(product!D:D,MATCH(F1193,product!A:A,))</f>
        <v>Eldon Expressions Wood Desk Accessories, Oak</v>
      </c>
    </row>
    <row r="1194" spans="1:13" x14ac:dyDescent="0.25">
      <c r="A1194" s="1" t="s">
        <v>5148</v>
      </c>
      <c r="B1194" s="2">
        <v>43010</v>
      </c>
      <c r="C1194" s="2">
        <v>43013</v>
      </c>
      <c r="D1194" s="1" t="s">
        <v>79</v>
      </c>
      <c r="E1194" s="1" t="s">
        <v>3455</v>
      </c>
      <c r="F1194" s="1" t="s">
        <v>885</v>
      </c>
      <c r="G1194">
        <v>9.6560000000000006</v>
      </c>
      <c r="H1194">
        <v>1</v>
      </c>
      <c r="I1194">
        <v>0.2</v>
      </c>
      <c r="J1194">
        <v>1.5690999999999999</v>
      </c>
      <c r="K1194" t="str">
        <f>INDEX(product!B:B,MATCH('TABELA TOTAL'!$F5319,product!A:A,0))</f>
        <v>Technology</v>
      </c>
      <c r="L1194" t="str">
        <f>INDEX(product!C:C,MATCH(F1194,product!A:A,))</f>
        <v>Furnishings</v>
      </c>
      <c r="M1194" t="str">
        <f>INDEX(product!D:D,MATCH(F1194,product!A:A,))</f>
        <v>Howard Miller 14-1/2" Diameter Chrome Round Wall Clock</v>
      </c>
    </row>
    <row r="1195" spans="1:13" x14ac:dyDescent="0.25">
      <c r="A1195" s="1" t="s">
        <v>5148</v>
      </c>
      <c r="B1195" s="2">
        <v>43010</v>
      </c>
      <c r="C1195" s="2">
        <v>43013</v>
      </c>
      <c r="D1195" s="1" t="s">
        <v>79</v>
      </c>
      <c r="E1195" s="1" t="s">
        <v>3455</v>
      </c>
      <c r="F1195" s="1" t="s">
        <v>1831</v>
      </c>
      <c r="G1195">
        <v>20.736000000000001</v>
      </c>
      <c r="H1195">
        <v>4</v>
      </c>
      <c r="I1195">
        <v>0.2</v>
      </c>
      <c r="J1195">
        <v>7.2576000000000001</v>
      </c>
      <c r="K1195" t="str">
        <f>INDEX(product!B:B,MATCH('TABELA TOTAL'!$F5320,product!A:A,0))</f>
        <v>Office Supplies</v>
      </c>
      <c r="L1195" t="str">
        <f>INDEX(product!C:C,MATCH(F1195,product!A:A,))</f>
        <v>Paper</v>
      </c>
      <c r="M1195" t="str">
        <f>INDEX(product!D:D,MATCH(F1195,product!A:A,))</f>
        <v>Xerox 1996</v>
      </c>
    </row>
    <row r="1196" spans="1:13" x14ac:dyDescent="0.25">
      <c r="A1196" s="1" t="s">
        <v>5148</v>
      </c>
      <c r="B1196" s="2">
        <v>43010</v>
      </c>
      <c r="C1196" s="2">
        <v>43013</v>
      </c>
      <c r="D1196" s="1" t="s">
        <v>79</v>
      </c>
      <c r="E1196" s="1" t="s">
        <v>3455</v>
      </c>
      <c r="F1196" s="1" t="s">
        <v>2170</v>
      </c>
      <c r="G1196">
        <v>27.36</v>
      </c>
      <c r="H1196">
        <v>3</v>
      </c>
      <c r="I1196">
        <v>0.7</v>
      </c>
      <c r="J1196">
        <v>-21.888000000000002</v>
      </c>
      <c r="K1196" t="str">
        <f>INDEX(product!B:B,MATCH('TABELA TOTAL'!$F5321,product!A:A,0))</f>
        <v>Office Supplies</v>
      </c>
      <c r="L1196" t="str">
        <f>INDEX(product!C:C,MATCH(F1196,product!A:A,))</f>
        <v>Binders</v>
      </c>
      <c r="M1196" t="str">
        <f>INDEX(product!D:D,MATCH(F1196,product!A:A,))</f>
        <v>Ibico Plastic Spiral Binding Combs</v>
      </c>
    </row>
    <row r="1197" spans="1:13" x14ac:dyDescent="0.25">
      <c r="A1197" s="1" t="s">
        <v>5148</v>
      </c>
      <c r="B1197" s="2">
        <v>43010</v>
      </c>
      <c r="C1197" s="2">
        <v>43013</v>
      </c>
      <c r="D1197" s="1" t="s">
        <v>79</v>
      </c>
      <c r="E1197" s="1" t="s">
        <v>3455</v>
      </c>
      <c r="F1197" s="1" t="s">
        <v>1225</v>
      </c>
      <c r="G1197">
        <v>2314.116</v>
      </c>
      <c r="H1197">
        <v>7</v>
      </c>
      <c r="I1197">
        <v>0.4</v>
      </c>
      <c r="J1197">
        <v>-1002.7836</v>
      </c>
      <c r="K1197" t="str">
        <f>INDEX(product!B:B,MATCH('TABELA TOTAL'!$F5322,product!A:A,0))</f>
        <v>Office Supplies</v>
      </c>
      <c r="L1197" t="str">
        <f>INDEX(product!C:C,MATCH(F1197,product!A:A,))</f>
        <v>Tables</v>
      </c>
      <c r="M1197" t="str">
        <f>INDEX(product!D:D,MATCH(F1197,product!A:A,))</f>
        <v>Chromcraft Bull-Nose Wood Oval Conference Tables &amp; Bases</v>
      </c>
    </row>
    <row r="1198" spans="1:13" x14ac:dyDescent="0.25">
      <c r="A1198" s="1" t="s">
        <v>5148</v>
      </c>
      <c r="B1198" s="2">
        <v>43010</v>
      </c>
      <c r="C1198" s="2">
        <v>43013</v>
      </c>
      <c r="D1198" s="1" t="s">
        <v>79</v>
      </c>
      <c r="E1198" s="1" t="s">
        <v>3455</v>
      </c>
      <c r="F1198" s="1" t="s">
        <v>1452</v>
      </c>
      <c r="G1198">
        <v>34.235999999999997</v>
      </c>
      <c r="H1198">
        <v>4</v>
      </c>
      <c r="I1198">
        <v>0.7</v>
      </c>
      <c r="J1198">
        <v>-26.247599999999998</v>
      </c>
      <c r="K1198" t="str">
        <f>INDEX(product!B:B,MATCH('TABELA TOTAL'!$F5323,product!A:A,0))</f>
        <v>Technology</v>
      </c>
      <c r="L1198" t="str">
        <f>INDEX(product!C:C,MATCH(F1198,product!A:A,))</f>
        <v>Binders</v>
      </c>
      <c r="M1198" t="str">
        <f>INDEX(product!D:D,MATCH(F1198,product!A:A,))</f>
        <v>Lock-Up Easel 'Spel-Binder'</v>
      </c>
    </row>
    <row r="1199" spans="1:13" x14ac:dyDescent="0.25">
      <c r="A1199" s="1" t="s">
        <v>5148</v>
      </c>
      <c r="B1199" s="2">
        <v>43010</v>
      </c>
      <c r="C1199" s="2">
        <v>43013</v>
      </c>
      <c r="D1199" s="1" t="s">
        <v>79</v>
      </c>
      <c r="E1199" s="1" t="s">
        <v>3455</v>
      </c>
      <c r="F1199" s="1" t="s">
        <v>1900</v>
      </c>
      <c r="G1199">
        <v>19.760000000000002</v>
      </c>
      <c r="H1199">
        <v>2</v>
      </c>
      <c r="I1199">
        <v>0.2</v>
      </c>
      <c r="J1199">
        <v>5.9279999999999999</v>
      </c>
      <c r="K1199" t="str">
        <f>INDEX(product!B:B,MATCH('TABELA TOTAL'!$F5324,product!A:A,0))</f>
        <v>Office Supplies</v>
      </c>
      <c r="L1199" t="str">
        <f>INDEX(product!C:C,MATCH(F1199,product!A:A,))</f>
        <v>Furnishings</v>
      </c>
      <c r="M1199" t="str">
        <f>INDEX(product!D:D,MATCH(F1199,product!A:A,))</f>
        <v>Eldon Image Series Desk Accessories, Ebony</v>
      </c>
    </row>
    <row r="1200" spans="1:13" x14ac:dyDescent="0.25">
      <c r="A1200" s="1" t="s">
        <v>5295</v>
      </c>
      <c r="B1200" s="2">
        <v>43010</v>
      </c>
      <c r="C1200" s="2">
        <v>43014</v>
      </c>
      <c r="D1200" s="1" t="s">
        <v>11</v>
      </c>
      <c r="E1200" s="1" t="s">
        <v>2225</v>
      </c>
      <c r="F1200" s="1" t="s">
        <v>3894</v>
      </c>
      <c r="G1200">
        <v>10.16</v>
      </c>
      <c r="H1200">
        <v>2</v>
      </c>
      <c r="I1200">
        <v>0</v>
      </c>
      <c r="J1200">
        <v>3.4544000000000001</v>
      </c>
      <c r="K1200" t="str">
        <f>INDEX(product!B:B,MATCH('TABELA TOTAL'!$F5557,product!A:A,0))</f>
        <v>Office Supplies</v>
      </c>
      <c r="L1200" t="str">
        <f>INDEX(product!C:C,MATCH(F1200,product!A:A,))</f>
        <v>Furnishings</v>
      </c>
      <c r="M1200" t="str">
        <f>INDEX(product!D:D,MATCH(F1200,product!A:A,))</f>
        <v>Master Caster Door Stop, Gray</v>
      </c>
    </row>
    <row r="1201" spans="1:13" x14ac:dyDescent="0.25">
      <c r="A1201" s="1" t="s">
        <v>5435</v>
      </c>
      <c r="B1201" s="2">
        <v>43010</v>
      </c>
      <c r="C1201" s="2">
        <v>43016</v>
      </c>
      <c r="D1201" s="1" t="s">
        <v>19</v>
      </c>
      <c r="E1201" s="1" t="s">
        <v>5285</v>
      </c>
      <c r="F1201" s="1" t="s">
        <v>736</v>
      </c>
      <c r="G1201">
        <v>217.76400000000001</v>
      </c>
      <c r="H1201">
        <v>6</v>
      </c>
      <c r="I1201">
        <v>0.7</v>
      </c>
      <c r="J1201">
        <v>-384.71640000000002</v>
      </c>
      <c r="K1201" t="str">
        <f>INDEX(product!B:B,MATCH('TABELA TOTAL'!$F5786,product!A:A,0))</f>
        <v>Office Supplies</v>
      </c>
      <c r="L1201" t="str">
        <f>INDEX(product!C:C,MATCH(F1201,product!A:A,))</f>
        <v>Bookcases</v>
      </c>
      <c r="M1201" t="str">
        <f>INDEX(product!D:D,MATCH(F1201,product!A:A,))</f>
        <v>O'Sullivan 4-Shelf Bookcase in Odessa Pine</v>
      </c>
    </row>
    <row r="1202" spans="1:13" x14ac:dyDescent="0.25">
      <c r="A1202" s="1" t="s">
        <v>5435</v>
      </c>
      <c r="B1202" s="2">
        <v>43010</v>
      </c>
      <c r="C1202" s="2">
        <v>43016</v>
      </c>
      <c r="D1202" s="1" t="s">
        <v>19</v>
      </c>
      <c r="E1202" s="1" t="s">
        <v>5285</v>
      </c>
      <c r="F1202" s="1" t="s">
        <v>1232</v>
      </c>
      <c r="G1202">
        <v>39.072000000000003</v>
      </c>
      <c r="H1202">
        <v>6</v>
      </c>
      <c r="I1202">
        <v>0.2</v>
      </c>
      <c r="J1202">
        <v>4.3956</v>
      </c>
      <c r="K1202" t="str">
        <f>INDEX(product!B:B,MATCH('TABELA TOTAL'!$F5787,product!A:A,0))</f>
        <v>Office Supplies</v>
      </c>
      <c r="L1202" t="str">
        <f>INDEX(product!C:C,MATCH(F1202,product!A:A,))</f>
        <v>Supplies</v>
      </c>
      <c r="M1202" t="str">
        <f>INDEX(product!D:D,MATCH(F1202,product!A:A,))</f>
        <v>Acme Softgrip Scissors</v>
      </c>
    </row>
    <row r="1203" spans="1:13" x14ac:dyDescent="0.25">
      <c r="A1203" s="1" t="s">
        <v>5435</v>
      </c>
      <c r="B1203" s="2">
        <v>43010</v>
      </c>
      <c r="C1203" s="2">
        <v>43016</v>
      </c>
      <c r="D1203" s="1" t="s">
        <v>19</v>
      </c>
      <c r="E1203" s="1" t="s">
        <v>5285</v>
      </c>
      <c r="F1203" s="1" t="s">
        <v>1769</v>
      </c>
      <c r="G1203">
        <v>22.638000000000002</v>
      </c>
      <c r="H1203">
        <v>7</v>
      </c>
      <c r="I1203">
        <v>0.7</v>
      </c>
      <c r="J1203">
        <v>-16.601199999999999</v>
      </c>
      <c r="K1203" t="str">
        <f>INDEX(product!B:B,MATCH('TABELA TOTAL'!$F5788,product!A:A,0))</f>
        <v>Office Supplies</v>
      </c>
      <c r="L1203" t="str">
        <f>INDEX(product!C:C,MATCH(F1203,product!A:A,))</f>
        <v>Binders</v>
      </c>
      <c r="M1203" t="str">
        <f>INDEX(product!D:D,MATCH(F1203,product!A:A,))</f>
        <v>GBC Standard Recycled Report Covers, Clear Plastic Sheets</v>
      </c>
    </row>
    <row r="1204" spans="1:13" x14ac:dyDescent="0.25">
      <c r="A1204" s="1" t="s">
        <v>5435</v>
      </c>
      <c r="B1204" s="2">
        <v>43010</v>
      </c>
      <c r="C1204" s="2">
        <v>43016</v>
      </c>
      <c r="D1204" s="1" t="s">
        <v>19</v>
      </c>
      <c r="E1204" s="1" t="s">
        <v>5285</v>
      </c>
      <c r="F1204" s="1" t="s">
        <v>3314</v>
      </c>
      <c r="G1204">
        <v>95.144000000000005</v>
      </c>
      <c r="H1204">
        <v>7</v>
      </c>
      <c r="I1204">
        <v>0.2</v>
      </c>
      <c r="J1204">
        <v>10.7037</v>
      </c>
      <c r="K1204" t="str">
        <f>INDEX(product!B:B,MATCH('TABELA TOTAL'!$F5789,product!A:A,0))</f>
        <v>Furniture</v>
      </c>
      <c r="L1204" t="str">
        <f>INDEX(product!C:C,MATCH(F1204,product!A:A,))</f>
        <v>Art</v>
      </c>
      <c r="M1204" t="str">
        <f>INDEX(product!D:D,MATCH(F1204,product!A:A,))</f>
        <v>Berol Giant Pencil Sharpener</v>
      </c>
    </row>
    <row r="1205" spans="1:13" x14ac:dyDescent="0.25">
      <c r="A1205" s="1" t="s">
        <v>6190</v>
      </c>
      <c r="B1205" s="2">
        <v>43010</v>
      </c>
      <c r="C1205" s="2">
        <v>43014</v>
      </c>
      <c r="D1205" s="1" t="s">
        <v>19</v>
      </c>
      <c r="E1205" s="1" t="s">
        <v>2036</v>
      </c>
      <c r="F1205" s="1" t="s">
        <v>1459</v>
      </c>
      <c r="G1205">
        <v>17.46</v>
      </c>
      <c r="H1205">
        <v>2</v>
      </c>
      <c r="I1205">
        <v>0</v>
      </c>
      <c r="J1205">
        <v>5.9363999999999999</v>
      </c>
      <c r="K1205" t="str">
        <f>INDEX(product!B:B,MATCH('TABELA TOTAL'!$F7207,product!A:A,0))</f>
        <v>Furniture</v>
      </c>
      <c r="L1205" t="str">
        <f>INDEX(product!C:C,MATCH(F1205,product!A:A,))</f>
        <v>Furnishings</v>
      </c>
      <c r="M1205" t="str">
        <f>INDEX(product!D:D,MATCH(F1205,product!A:A,))</f>
        <v>Dax Clear Box Frame</v>
      </c>
    </row>
    <row r="1206" spans="1:13" x14ac:dyDescent="0.25">
      <c r="A1206" s="1" t="s">
        <v>6190</v>
      </c>
      <c r="B1206" s="2">
        <v>43010</v>
      </c>
      <c r="C1206" s="2">
        <v>43014</v>
      </c>
      <c r="D1206" s="1" t="s">
        <v>19</v>
      </c>
      <c r="E1206" s="1" t="s">
        <v>2036</v>
      </c>
      <c r="F1206" s="1" t="s">
        <v>5901</v>
      </c>
      <c r="G1206">
        <v>369.16</v>
      </c>
      <c r="H1206">
        <v>11</v>
      </c>
      <c r="I1206">
        <v>0.2</v>
      </c>
      <c r="J1206">
        <v>32.301499999999997</v>
      </c>
      <c r="K1206" t="str">
        <f>INDEX(product!B:B,MATCH('TABELA TOTAL'!$F7208,product!A:A,0))</f>
        <v>Furniture</v>
      </c>
      <c r="L1206" t="str">
        <f>INDEX(product!C:C,MATCH(F1206,product!A:A,))</f>
        <v>Machines</v>
      </c>
      <c r="M1206" t="str">
        <f>INDEX(product!D:D,MATCH(F1206,product!A:A,))</f>
        <v>Ricoh - Ink Collector Unit for GX3000 Series Printers</v>
      </c>
    </row>
    <row r="1207" spans="1:13" x14ac:dyDescent="0.25">
      <c r="A1207" s="1" t="s">
        <v>7370</v>
      </c>
      <c r="B1207" s="2">
        <v>43010</v>
      </c>
      <c r="C1207" s="2">
        <v>43012</v>
      </c>
      <c r="D1207" s="1" t="s">
        <v>11</v>
      </c>
      <c r="E1207" s="1" t="s">
        <v>1231</v>
      </c>
      <c r="F1207" s="1" t="s">
        <v>1041</v>
      </c>
      <c r="G1207">
        <v>15.224</v>
      </c>
      <c r="H1207">
        <v>2</v>
      </c>
      <c r="I1207">
        <v>0.8</v>
      </c>
      <c r="J1207">
        <v>-38.821199999999997</v>
      </c>
      <c r="K1207" t="str">
        <f>INDEX(product!B:B,MATCH('TABELA TOTAL'!$F9421,product!A:A,0))</f>
        <v>Furniture</v>
      </c>
      <c r="L1207" t="str">
        <f>INDEX(product!C:C,MATCH(F1207,product!A:A,))</f>
        <v>Appliances</v>
      </c>
      <c r="M1207" t="str">
        <f>INDEX(product!D:D,MATCH(F1207,product!A:A,))</f>
        <v>Fellowes Superior 10 Outlet Split Surge Protector</v>
      </c>
    </row>
    <row r="1208" spans="1:13" x14ac:dyDescent="0.25">
      <c r="A1208" s="1" t="s">
        <v>7370</v>
      </c>
      <c r="B1208" s="2">
        <v>43010</v>
      </c>
      <c r="C1208" s="2">
        <v>43012</v>
      </c>
      <c r="D1208" s="1" t="s">
        <v>11</v>
      </c>
      <c r="E1208" s="1" t="s">
        <v>1231</v>
      </c>
      <c r="F1208" s="1" t="s">
        <v>4034</v>
      </c>
      <c r="G1208">
        <v>21.984000000000002</v>
      </c>
      <c r="H1208">
        <v>6</v>
      </c>
      <c r="I1208">
        <v>0.8</v>
      </c>
      <c r="J1208">
        <v>-56.059199999999997</v>
      </c>
      <c r="K1208" t="str">
        <f>INDEX(product!B:B,MATCH('TABELA TOTAL'!$F9422,product!A:A,0))</f>
        <v>Office Supplies</v>
      </c>
      <c r="L1208" t="str">
        <f>INDEX(product!C:C,MATCH(F1208,product!A:A,))</f>
        <v>Appliances</v>
      </c>
      <c r="M1208" t="str">
        <f>INDEX(product!D:D,MATCH(F1208,product!A:A,))</f>
        <v>Acco 6 Outlet Guardian Premium Plus Surge Suppressor</v>
      </c>
    </row>
    <row r="1209" spans="1:13" x14ac:dyDescent="0.25">
      <c r="A1209" s="1" t="s">
        <v>767</v>
      </c>
      <c r="B1209" s="2">
        <v>43009</v>
      </c>
      <c r="C1209" s="2">
        <v>43016</v>
      </c>
      <c r="D1209" s="1" t="s">
        <v>19</v>
      </c>
      <c r="E1209" s="1" t="s">
        <v>768</v>
      </c>
      <c r="F1209" s="1" t="s">
        <v>769</v>
      </c>
      <c r="G1209">
        <v>6.6719999999999997</v>
      </c>
      <c r="H1209">
        <v>6</v>
      </c>
      <c r="I1209">
        <v>0.2</v>
      </c>
      <c r="J1209">
        <v>0.50039999999999996</v>
      </c>
      <c r="K1209" t="str">
        <f>INDEX(product!B:B,MATCH('TABELA TOTAL'!$F430,product!A:A,0))</f>
        <v>Office Supplies</v>
      </c>
      <c r="L1209" t="str">
        <f>INDEX(product!C:C,MATCH(F1209,product!A:A,))</f>
        <v>Art</v>
      </c>
      <c r="M1209" t="str">
        <f>INDEX(product!D:D,MATCH(F1209,product!A:A,))</f>
        <v>Design Ebony Sketching Pencil</v>
      </c>
    </row>
    <row r="1210" spans="1:13" x14ac:dyDescent="0.25">
      <c r="A1210" s="1" t="s">
        <v>1002</v>
      </c>
      <c r="B1210" s="2">
        <v>43009</v>
      </c>
      <c r="C1210" s="2">
        <v>43016</v>
      </c>
      <c r="D1210" s="1" t="s">
        <v>19</v>
      </c>
      <c r="E1210" s="1" t="s">
        <v>1003</v>
      </c>
      <c r="F1210" s="1" t="s">
        <v>1004</v>
      </c>
      <c r="G1210">
        <v>91.84</v>
      </c>
      <c r="H1210">
        <v>8</v>
      </c>
      <c r="I1210">
        <v>0</v>
      </c>
      <c r="J1210">
        <v>45.001600000000003</v>
      </c>
      <c r="K1210" t="str">
        <f>INDEX(product!B:B,MATCH('TABELA TOTAL'!$F568,product!A:A,0))</f>
        <v>Office Supplies</v>
      </c>
      <c r="L1210" t="str">
        <f>INDEX(product!C:C,MATCH(F1210,product!A:A,))</f>
        <v>Paper</v>
      </c>
      <c r="M1210" t="str">
        <f>INDEX(product!D:D,MATCH(F1210,product!A:A,))</f>
        <v>Personal Creations Ink Jet Cards and Labels</v>
      </c>
    </row>
    <row r="1211" spans="1:13" x14ac:dyDescent="0.25">
      <c r="A1211" s="1" t="s">
        <v>1002</v>
      </c>
      <c r="B1211" s="2">
        <v>43009</v>
      </c>
      <c r="C1211" s="2">
        <v>43016</v>
      </c>
      <c r="D1211" s="1" t="s">
        <v>19</v>
      </c>
      <c r="E1211" s="1" t="s">
        <v>1003</v>
      </c>
      <c r="F1211" s="1" t="s">
        <v>1005</v>
      </c>
      <c r="G1211">
        <v>81.087999999999994</v>
      </c>
      <c r="H1211">
        <v>7</v>
      </c>
      <c r="I1211">
        <v>0.2</v>
      </c>
      <c r="J1211">
        <v>27.3672</v>
      </c>
      <c r="K1211" t="str">
        <f>INDEX(product!B:B,MATCH('TABELA TOTAL'!$F569,product!A:A,0))</f>
        <v>Technology</v>
      </c>
      <c r="L1211" t="str">
        <f>INDEX(product!C:C,MATCH(F1211,product!A:A,))</f>
        <v>Binders</v>
      </c>
      <c r="M1211" t="str">
        <f>INDEX(product!D:D,MATCH(F1211,product!A:A,))</f>
        <v>GBC White Gloss Covers, Plain Front</v>
      </c>
    </row>
    <row r="1212" spans="1:13" x14ac:dyDescent="0.25">
      <c r="A1212" s="1" t="s">
        <v>1002</v>
      </c>
      <c r="B1212" s="2">
        <v>43009</v>
      </c>
      <c r="C1212" s="2">
        <v>43016</v>
      </c>
      <c r="D1212" s="1" t="s">
        <v>19</v>
      </c>
      <c r="E1212" s="1" t="s">
        <v>1003</v>
      </c>
      <c r="F1212" s="1" t="s">
        <v>1006</v>
      </c>
      <c r="G1212">
        <v>19.440000000000001</v>
      </c>
      <c r="H1212">
        <v>3</v>
      </c>
      <c r="I1212">
        <v>0</v>
      </c>
      <c r="J1212">
        <v>9.3312000000000008</v>
      </c>
      <c r="K1212" t="str">
        <f>INDEX(product!B:B,MATCH('TABELA TOTAL'!$F570,product!A:A,0))</f>
        <v>Technology</v>
      </c>
      <c r="L1212" t="str">
        <f>INDEX(product!C:C,MATCH(F1212,product!A:A,))</f>
        <v>Paper</v>
      </c>
      <c r="M1212" t="str">
        <f>INDEX(product!D:D,MATCH(F1212,product!A:A,))</f>
        <v>Xerox 222</v>
      </c>
    </row>
    <row r="1213" spans="1:13" x14ac:dyDescent="0.25">
      <c r="A1213" s="1" t="s">
        <v>1002</v>
      </c>
      <c r="B1213" s="2">
        <v>43009</v>
      </c>
      <c r="C1213" s="2">
        <v>43016</v>
      </c>
      <c r="D1213" s="1" t="s">
        <v>19</v>
      </c>
      <c r="E1213" s="1" t="s">
        <v>1003</v>
      </c>
      <c r="F1213" s="1" t="s">
        <v>1007</v>
      </c>
      <c r="G1213">
        <v>451.15199999999999</v>
      </c>
      <c r="H1213">
        <v>3</v>
      </c>
      <c r="I1213">
        <v>0.2</v>
      </c>
      <c r="J1213">
        <v>0</v>
      </c>
      <c r="K1213" t="str">
        <f>INDEX(product!B:B,MATCH('TABELA TOTAL'!$F571,product!A:A,0))</f>
        <v>Office Supplies</v>
      </c>
      <c r="L1213" t="str">
        <f>INDEX(product!C:C,MATCH(F1213,product!A:A,))</f>
        <v>Chairs</v>
      </c>
      <c r="M1213" t="str">
        <f>INDEX(product!D:D,MATCH(F1213,product!A:A,))</f>
        <v>Hon Every-Day Series Multi-Task Chairs</v>
      </c>
    </row>
    <row r="1214" spans="1:13" x14ac:dyDescent="0.25">
      <c r="A1214" s="1" t="s">
        <v>2956</v>
      </c>
      <c r="B1214" s="2">
        <v>43009</v>
      </c>
      <c r="C1214" s="2">
        <v>43010</v>
      </c>
      <c r="D1214" s="1" t="s">
        <v>79</v>
      </c>
      <c r="E1214" s="1" t="s">
        <v>2423</v>
      </c>
      <c r="F1214" s="1" t="s">
        <v>1586</v>
      </c>
      <c r="G1214">
        <v>1.44</v>
      </c>
      <c r="H1214">
        <v>1</v>
      </c>
      <c r="I1214">
        <v>0.2</v>
      </c>
      <c r="J1214">
        <v>0.504</v>
      </c>
      <c r="K1214" t="str">
        <f>INDEX(product!B:B,MATCH('TABELA TOTAL'!$F2215,product!A:A,0))</f>
        <v>Furniture</v>
      </c>
      <c r="L1214" t="str">
        <f>INDEX(product!C:C,MATCH(F1214,product!A:A,))</f>
        <v>Binders</v>
      </c>
      <c r="M1214" t="str">
        <f>INDEX(product!D:D,MATCH(F1214,product!A:A,))</f>
        <v>Wilson Jones Easy Flow II Sheet Lifters</v>
      </c>
    </row>
    <row r="1215" spans="1:13" x14ac:dyDescent="0.25">
      <c r="A1215" s="1" t="s">
        <v>2956</v>
      </c>
      <c r="B1215" s="2">
        <v>43009</v>
      </c>
      <c r="C1215" s="2">
        <v>43010</v>
      </c>
      <c r="D1215" s="1" t="s">
        <v>79</v>
      </c>
      <c r="E1215" s="1" t="s">
        <v>2423</v>
      </c>
      <c r="F1215" s="1" t="s">
        <v>612</v>
      </c>
      <c r="G1215">
        <v>61.776000000000003</v>
      </c>
      <c r="H1215">
        <v>13</v>
      </c>
      <c r="I1215">
        <v>0.2</v>
      </c>
      <c r="J1215">
        <v>20.849399999999999</v>
      </c>
      <c r="K1215" t="str">
        <f>INDEX(product!B:B,MATCH('TABELA TOTAL'!$F2216,product!A:A,0))</f>
        <v>Technology</v>
      </c>
      <c r="L1215" t="str">
        <f>INDEX(product!C:C,MATCH(F1215,product!A:A,))</f>
        <v>Binders</v>
      </c>
      <c r="M1215" t="str">
        <f>INDEX(product!D:D,MATCH(F1215,product!A:A,))</f>
        <v>Storex Dura Pro Binders</v>
      </c>
    </row>
    <row r="1216" spans="1:13" x14ac:dyDescent="0.25">
      <c r="A1216" s="1" t="s">
        <v>2956</v>
      </c>
      <c r="B1216" s="2">
        <v>43009</v>
      </c>
      <c r="C1216" s="2">
        <v>43010</v>
      </c>
      <c r="D1216" s="1" t="s">
        <v>79</v>
      </c>
      <c r="E1216" s="1" t="s">
        <v>2423</v>
      </c>
      <c r="F1216" s="1" t="s">
        <v>1337</v>
      </c>
      <c r="G1216">
        <v>241.96</v>
      </c>
      <c r="H1216">
        <v>2</v>
      </c>
      <c r="I1216">
        <v>0</v>
      </c>
      <c r="J1216">
        <v>60.49</v>
      </c>
      <c r="K1216" t="str">
        <f>INDEX(product!B:B,MATCH('TABELA TOTAL'!$F2217,product!A:A,0))</f>
        <v>Office Supplies</v>
      </c>
      <c r="L1216" t="str">
        <f>INDEX(product!C:C,MATCH(F1216,product!A:A,))</f>
        <v>Appliances</v>
      </c>
      <c r="M1216" t="str">
        <f>INDEX(product!D:D,MATCH(F1216,product!A:A,))</f>
        <v>Belkin 7 Outlet SurgeMaster II</v>
      </c>
    </row>
    <row r="1217" spans="1:13" x14ac:dyDescent="0.25">
      <c r="A1217" s="1" t="s">
        <v>2956</v>
      </c>
      <c r="B1217" s="2">
        <v>43009</v>
      </c>
      <c r="C1217" s="2">
        <v>43010</v>
      </c>
      <c r="D1217" s="1" t="s">
        <v>79</v>
      </c>
      <c r="E1217" s="1" t="s">
        <v>2423</v>
      </c>
      <c r="F1217" s="1" t="s">
        <v>2957</v>
      </c>
      <c r="G1217">
        <v>108.608</v>
      </c>
      <c r="H1217">
        <v>4</v>
      </c>
      <c r="I1217">
        <v>0.2</v>
      </c>
      <c r="J1217">
        <v>9.5031999999999996</v>
      </c>
      <c r="K1217" t="str">
        <f>INDEX(product!B:B,MATCH('TABELA TOTAL'!$F2218,product!A:A,0))</f>
        <v>Furniture</v>
      </c>
      <c r="L1217" t="str">
        <f>INDEX(product!C:C,MATCH(F1217,product!A:A,))</f>
        <v>Chairs</v>
      </c>
      <c r="M1217" t="str">
        <f>INDEX(product!D:D,MATCH(F1217,product!A:A,))</f>
        <v>Metal Folding Chairs, Beige, 4/Carton</v>
      </c>
    </row>
    <row r="1218" spans="1:13" x14ac:dyDescent="0.25">
      <c r="A1218" s="1" t="s">
        <v>3873</v>
      </c>
      <c r="B1218" s="2">
        <v>43009</v>
      </c>
      <c r="C1218" s="2">
        <v>43011</v>
      </c>
      <c r="D1218" s="1" t="s">
        <v>79</v>
      </c>
      <c r="E1218" s="1" t="s">
        <v>2215</v>
      </c>
      <c r="F1218" s="1" t="s">
        <v>3874</v>
      </c>
      <c r="G1218">
        <v>1704.89</v>
      </c>
      <c r="H1218">
        <v>11</v>
      </c>
      <c r="I1218">
        <v>0</v>
      </c>
      <c r="J1218">
        <v>767.20050000000003</v>
      </c>
      <c r="K1218" t="str">
        <f>INDEX(product!B:B,MATCH('TABELA TOTAL'!$F3297,product!A:A,0))</f>
        <v>Office Supplies</v>
      </c>
      <c r="L1218" t="str">
        <f>INDEX(product!C:C,MATCH(F1218,product!A:A,))</f>
        <v>Machines</v>
      </c>
      <c r="M1218" t="str">
        <f>INDEX(product!D:D,MATCH(F1218,product!A:A,))</f>
        <v>Fellowes Powershred HS-440 4-Sheet High Security Shredder</v>
      </c>
    </row>
    <row r="1219" spans="1:13" x14ac:dyDescent="0.25">
      <c r="A1219" s="1" t="s">
        <v>4058</v>
      </c>
      <c r="B1219" s="2">
        <v>43009</v>
      </c>
      <c r="C1219" s="2">
        <v>43015</v>
      </c>
      <c r="D1219" s="1" t="s">
        <v>19</v>
      </c>
      <c r="E1219" s="1" t="s">
        <v>239</v>
      </c>
      <c r="F1219" s="1" t="s">
        <v>1959</v>
      </c>
      <c r="G1219">
        <v>104.85</v>
      </c>
      <c r="H1219">
        <v>1</v>
      </c>
      <c r="I1219">
        <v>0</v>
      </c>
      <c r="J1219">
        <v>50.328000000000003</v>
      </c>
      <c r="K1219" t="str">
        <f>INDEX(product!B:B,MATCH('TABELA TOTAL'!$F3583,product!A:A,0))</f>
        <v>Office Supplies</v>
      </c>
      <c r="L1219" t="str">
        <f>INDEX(product!C:C,MATCH(F1219,product!A:A,))</f>
        <v>Paper</v>
      </c>
      <c r="M1219" t="str">
        <f>INDEX(product!D:D,MATCH(F1219,product!A:A,))</f>
        <v>Xerox 1915</v>
      </c>
    </row>
    <row r="1220" spans="1:13" x14ac:dyDescent="0.25">
      <c r="A1220" s="1" t="s">
        <v>7136</v>
      </c>
      <c r="B1220" s="2">
        <v>43009</v>
      </c>
      <c r="C1220" s="2">
        <v>43014</v>
      </c>
      <c r="D1220" s="1" t="s">
        <v>19</v>
      </c>
      <c r="E1220" s="1" t="s">
        <v>822</v>
      </c>
      <c r="F1220" s="1" t="s">
        <v>685</v>
      </c>
      <c r="G1220">
        <v>104.75</v>
      </c>
      <c r="H1220">
        <v>5</v>
      </c>
      <c r="I1220">
        <v>0</v>
      </c>
      <c r="J1220">
        <v>21.997499999999999</v>
      </c>
      <c r="K1220" t="str">
        <f>INDEX(product!B:B,MATCH('TABELA TOTAL'!$F8993,product!A:A,0))</f>
        <v>Furniture</v>
      </c>
      <c r="L1220" t="str">
        <f>INDEX(product!C:C,MATCH(F1220,product!A:A,))</f>
        <v>Accessories</v>
      </c>
      <c r="M1220" t="str">
        <f>INDEX(product!D:D,MATCH(F1220,product!A:A,))</f>
        <v>Sony 32GB Class 10 Micro SDHC R40 Memory Card</v>
      </c>
    </row>
    <row r="1221" spans="1:13" x14ac:dyDescent="0.25">
      <c r="A1221" s="1" t="s">
        <v>5114</v>
      </c>
      <c r="B1221" s="2">
        <v>43008</v>
      </c>
      <c r="C1221" s="2">
        <v>43011</v>
      </c>
      <c r="D1221" s="1" t="s">
        <v>79</v>
      </c>
      <c r="E1221" s="1" t="s">
        <v>3757</v>
      </c>
      <c r="F1221" s="1" t="s">
        <v>2223</v>
      </c>
      <c r="G1221">
        <v>11.76</v>
      </c>
      <c r="H1221">
        <v>2</v>
      </c>
      <c r="I1221">
        <v>0</v>
      </c>
      <c r="J1221">
        <v>5.7624000000000004</v>
      </c>
      <c r="K1221" t="str">
        <f>INDEX(product!B:B,MATCH('TABELA TOTAL'!$F5267,product!A:A,0))</f>
        <v>Office Supplies</v>
      </c>
      <c r="L1221" t="str">
        <f>INDEX(product!C:C,MATCH(F1221,product!A:A,))</f>
        <v>Paper</v>
      </c>
      <c r="M1221" t="str">
        <f>INDEX(product!D:D,MATCH(F1221,product!A:A,))</f>
        <v>Adams Telephone Message Book W/Dividers/Space For Phone Numbers, 5 1/4"X8 1/2", 300/Messages</v>
      </c>
    </row>
    <row r="1222" spans="1:13" x14ac:dyDescent="0.25">
      <c r="A1222" s="1" t="s">
        <v>5114</v>
      </c>
      <c r="B1222" s="2">
        <v>43008</v>
      </c>
      <c r="C1222" s="2">
        <v>43011</v>
      </c>
      <c r="D1222" s="1" t="s">
        <v>79</v>
      </c>
      <c r="E1222" s="1" t="s">
        <v>3757</v>
      </c>
      <c r="F1222" s="1" t="s">
        <v>4092</v>
      </c>
      <c r="G1222">
        <v>167.94</v>
      </c>
      <c r="H1222">
        <v>3</v>
      </c>
      <c r="I1222">
        <v>0</v>
      </c>
      <c r="J1222">
        <v>82.290599999999998</v>
      </c>
      <c r="K1222" t="str">
        <f>INDEX(product!B:B,MATCH('TABELA TOTAL'!$F5268,product!A:A,0))</f>
        <v>Office Supplies</v>
      </c>
      <c r="L1222" t="str">
        <f>INDEX(product!C:C,MATCH(F1222,product!A:A,))</f>
        <v>Paper</v>
      </c>
      <c r="M1222" t="str">
        <f>INDEX(product!D:D,MATCH(F1222,product!A:A,))</f>
        <v>Xerox 1882</v>
      </c>
    </row>
    <row r="1223" spans="1:13" x14ac:dyDescent="0.25">
      <c r="A1223" s="1" t="s">
        <v>5114</v>
      </c>
      <c r="B1223" s="2">
        <v>43008</v>
      </c>
      <c r="C1223" s="2">
        <v>43011</v>
      </c>
      <c r="D1223" s="1" t="s">
        <v>79</v>
      </c>
      <c r="E1223" s="1" t="s">
        <v>3757</v>
      </c>
      <c r="F1223" s="1" t="s">
        <v>2276</v>
      </c>
      <c r="G1223">
        <v>3.89</v>
      </c>
      <c r="H1223">
        <v>1</v>
      </c>
      <c r="I1223">
        <v>0</v>
      </c>
      <c r="J1223">
        <v>1.0114000000000001</v>
      </c>
      <c r="K1223" t="str">
        <f>INDEX(product!B:B,MATCH('TABELA TOTAL'!$F5269,product!A:A,0))</f>
        <v>Office Supplies</v>
      </c>
      <c r="L1223" t="str">
        <f>INDEX(product!C:C,MATCH(F1223,product!A:A,))</f>
        <v>Appliances</v>
      </c>
      <c r="M1223" t="str">
        <f>INDEX(product!D:D,MATCH(F1223,product!A:A,))</f>
        <v>Commercial WindTunnel Clean Air Upright Vacuum, Replacement Belts, Filtration Bags</v>
      </c>
    </row>
    <row r="1224" spans="1:13" x14ac:dyDescent="0.25">
      <c r="A1224" s="1" t="s">
        <v>5912</v>
      </c>
      <c r="B1224" s="2">
        <v>43008</v>
      </c>
      <c r="C1224" s="2">
        <v>43010</v>
      </c>
      <c r="D1224" s="1" t="s">
        <v>11</v>
      </c>
      <c r="E1224" s="1" t="s">
        <v>3827</v>
      </c>
      <c r="F1224" s="1" t="s">
        <v>3352</v>
      </c>
      <c r="G1224">
        <v>164.88</v>
      </c>
      <c r="H1224">
        <v>3</v>
      </c>
      <c r="I1224">
        <v>0</v>
      </c>
      <c r="J1224">
        <v>80.791200000000003</v>
      </c>
      <c r="K1224" t="str">
        <f>INDEX(product!B:B,MATCH('TABELA TOTAL'!$F6695,product!A:A,0))</f>
        <v>Office Supplies</v>
      </c>
      <c r="L1224" t="str">
        <f>INDEX(product!C:C,MATCH(F1224,product!A:A,))</f>
        <v>Paper</v>
      </c>
      <c r="M1224" t="str">
        <f>INDEX(product!D:D,MATCH(F1224,product!A:A,))</f>
        <v>Green Bar Computer Printout Paper</v>
      </c>
    </row>
    <row r="1225" spans="1:13" x14ac:dyDescent="0.25">
      <c r="A1225" s="1" t="s">
        <v>7225</v>
      </c>
      <c r="B1225" s="2">
        <v>43008</v>
      </c>
      <c r="C1225" s="2">
        <v>43010</v>
      </c>
      <c r="D1225" s="1" t="s">
        <v>11</v>
      </c>
      <c r="E1225" s="1" t="s">
        <v>1858</v>
      </c>
      <c r="F1225" s="1" t="s">
        <v>1366</v>
      </c>
      <c r="G1225">
        <v>159.97999999999999</v>
      </c>
      <c r="H1225">
        <v>2</v>
      </c>
      <c r="I1225">
        <v>0</v>
      </c>
      <c r="J1225">
        <v>47.994</v>
      </c>
      <c r="K1225" t="str">
        <f>INDEX(product!B:B,MATCH('TABELA TOTAL'!$F9142,product!A:A,0))</f>
        <v>Technology</v>
      </c>
      <c r="L1225" t="str">
        <f>INDEX(product!C:C,MATCH(F1225,product!A:A,))</f>
        <v>Accessories</v>
      </c>
      <c r="M1225" t="str">
        <f>INDEX(product!D:D,MATCH(F1225,product!A:A,))</f>
        <v>Razer Kraken PRO Over Ear PC and Music Headset</v>
      </c>
    </row>
    <row r="1226" spans="1:13" x14ac:dyDescent="0.25">
      <c r="A1226" s="1" t="s">
        <v>7261</v>
      </c>
      <c r="B1226" s="2">
        <v>43008</v>
      </c>
      <c r="C1226" s="2">
        <v>43010</v>
      </c>
      <c r="D1226" s="1" t="s">
        <v>79</v>
      </c>
      <c r="E1226" s="1" t="s">
        <v>2602</v>
      </c>
      <c r="F1226" s="1" t="s">
        <v>7262</v>
      </c>
      <c r="G1226">
        <v>20.664000000000001</v>
      </c>
      <c r="H1226">
        <v>7</v>
      </c>
      <c r="I1226">
        <v>0.2</v>
      </c>
      <c r="J1226">
        <v>6.9741</v>
      </c>
      <c r="K1226" t="str">
        <f>INDEX(product!B:B,MATCH('TABELA TOTAL'!$F9216,product!A:A,0))</f>
        <v>Technology</v>
      </c>
      <c r="L1226" t="str">
        <f>INDEX(product!C:C,MATCH(F1226,product!A:A,))</f>
        <v>Labels</v>
      </c>
      <c r="M1226" t="str">
        <f>INDEX(product!D:D,MATCH(F1226,product!A:A,))</f>
        <v>Self-Adhesive Address Labels for Typewriters with Dispenser Box</v>
      </c>
    </row>
    <row r="1227" spans="1:13" x14ac:dyDescent="0.25">
      <c r="A1227" s="1" t="s">
        <v>7530</v>
      </c>
      <c r="B1227" s="2">
        <v>43008</v>
      </c>
      <c r="C1227" s="2">
        <v>43014</v>
      </c>
      <c r="D1227" s="1" t="s">
        <v>19</v>
      </c>
      <c r="E1227" s="1" t="s">
        <v>1505</v>
      </c>
      <c r="F1227" s="1" t="s">
        <v>1297</v>
      </c>
      <c r="G1227">
        <v>11.646000000000001</v>
      </c>
      <c r="H1227">
        <v>9</v>
      </c>
      <c r="I1227">
        <v>0.8</v>
      </c>
      <c r="J1227">
        <v>-17.469000000000001</v>
      </c>
      <c r="K1227" t="str">
        <f>INDEX(product!B:B,MATCH('TABELA TOTAL'!$F9689,product!A:A,0))</f>
        <v>Office Supplies</v>
      </c>
      <c r="L1227" t="str">
        <f>INDEX(product!C:C,MATCH(F1227,product!A:A,))</f>
        <v>Binders</v>
      </c>
      <c r="M1227" t="str">
        <f>INDEX(product!D:D,MATCH(F1227,product!A:A,))</f>
        <v>GBC Instant Report Kit</v>
      </c>
    </row>
    <row r="1228" spans="1:13" x14ac:dyDescent="0.25">
      <c r="A1228" s="1" t="s">
        <v>1597</v>
      </c>
      <c r="B1228" s="2">
        <v>43007</v>
      </c>
      <c r="C1228" s="2">
        <v>43013</v>
      </c>
      <c r="D1228" s="1" t="s">
        <v>19</v>
      </c>
      <c r="E1228" s="1" t="s">
        <v>1598</v>
      </c>
      <c r="F1228" s="1" t="s">
        <v>1325</v>
      </c>
      <c r="G1228">
        <v>7.968</v>
      </c>
      <c r="H1228">
        <v>2</v>
      </c>
      <c r="I1228">
        <v>0.2</v>
      </c>
      <c r="J1228">
        <v>2.5895999999999999</v>
      </c>
      <c r="K1228" t="str">
        <f>INDEX(product!B:B,MATCH('TABELA TOTAL'!$F986,product!A:A,0))</f>
        <v>Technology</v>
      </c>
      <c r="L1228" t="str">
        <f>INDEX(product!C:C,MATCH(F1228,product!A:A,))</f>
        <v>Labels</v>
      </c>
      <c r="M1228" t="str">
        <f>INDEX(product!D:D,MATCH(F1228,product!A:A,))</f>
        <v>Avery 499</v>
      </c>
    </row>
    <row r="1229" spans="1:13" x14ac:dyDescent="0.25">
      <c r="A1229" s="1" t="s">
        <v>1597</v>
      </c>
      <c r="B1229" s="2">
        <v>43007</v>
      </c>
      <c r="C1229" s="2">
        <v>43013</v>
      </c>
      <c r="D1229" s="1" t="s">
        <v>19</v>
      </c>
      <c r="E1229" s="1" t="s">
        <v>1598</v>
      </c>
      <c r="F1229" s="1" t="s">
        <v>1599</v>
      </c>
      <c r="G1229">
        <v>27.968</v>
      </c>
      <c r="H1229">
        <v>4</v>
      </c>
      <c r="I1229">
        <v>0.2</v>
      </c>
      <c r="J1229">
        <v>9.4391999999999996</v>
      </c>
      <c r="K1229" t="str">
        <f>INDEX(product!B:B,MATCH('TABELA TOTAL'!$F987,product!A:A,0))</f>
        <v>Office Supplies</v>
      </c>
      <c r="L1229" t="str">
        <f>INDEX(product!C:C,MATCH(F1229,product!A:A,))</f>
        <v>Envelopes</v>
      </c>
      <c r="M1229" t="str">
        <f>INDEX(product!D:D,MATCH(F1229,product!A:A,))</f>
        <v>#10- 4 1/8" x 9 1/2" Recycled Envelopes</v>
      </c>
    </row>
    <row r="1230" spans="1:13" x14ac:dyDescent="0.25">
      <c r="A1230" s="1" t="s">
        <v>1597</v>
      </c>
      <c r="B1230" s="2">
        <v>43007</v>
      </c>
      <c r="C1230" s="2">
        <v>43013</v>
      </c>
      <c r="D1230" s="1" t="s">
        <v>19</v>
      </c>
      <c r="E1230" s="1" t="s">
        <v>1598</v>
      </c>
      <c r="F1230" s="1" t="s">
        <v>1600</v>
      </c>
      <c r="G1230">
        <v>336.51</v>
      </c>
      <c r="H1230">
        <v>3</v>
      </c>
      <c r="I1230">
        <v>0.4</v>
      </c>
      <c r="J1230">
        <v>44.868000000000002</v>
      </c>
      <c r="K1230" t="str">
        <f>INDEX(product!B:B,MATCH('TABELA TOTAL'!$F988,product!A:A,0))</f>
        <v>Technology</v>
      </c>
      <c r="L1230" t="str">
        <f>INDEX(product!C:C,MATCH(F1230,product!A:A,))</f>
        <v>Machines</v>
      </c>
      <c r="M1230" t="str">
        <f>INDEX(product!D:D,MATCH(F1230,product!A:A,))</f>
        <v>Wasp CCD Handheld Bar Code Reader</v>
      </c>
    </row>
    <row r="1231" spans="1:13" x14ac:dyDescent="0.25">
      <c r="A1231" s="1" t="s">
        <v>4639</v>
      </c>
      <c r="B1231" s="2">
        <v>43007</v>
      </c>
      <c r="C1231" s="2">
        <v>43007</v>
      </c>
      <c r="D1231" s="1" t="s">
        <v>654</v>
      </c>
      <c r="E1231" s="1" t="s">
        <v>289</v>
      </c>
      <c r="F1231" s="1" t="s">
        <v>2747</v>
      </c>
      <c r="G1231">
        <v>63.686</v>
      </c>
      <c r="H1231">
        <v>1</v>
      </c>
      <c r="I1231">
        <v>0.3</v>
      </c>
      <c r="J1231">
        <v>-15.4666</v>
      </c>
      <c r="K1231" t="str">
        <f>INDEX(product!B:B,MATCH('TABELA TOTAL'!$F4473,product!A:A,0))</f>
        <v>Technology</v>
      </c>
      <c r="L1231" t="str">
        <f>INDEX(product!C:C,MATCH(F1231,product!A:A,))</f>
        <v>Chairs</v>
      </c>
      <c r="M1231" t="str">
        <f>INDEX(product!D:D,MATCH(F1231,product!A:A,))</f>
        <v>Global Wood Trimmed Manager's Task Chair, Khaki</v>
      </c>
    </row>
    <row r="1232" spans="1:13" x14ac:dyDescent="0.25">
      <c r="A1232" s="1" t="s">
        <v>4639</v>
      </c>
      <c r="B1232" s="2">
        <v>43007</v>
      </c>
      <c r="C1232" s="2">
        <v>43007</v>
      </c>
      <c r="D1232" s="1" t="s">
        <v>654</v>
      </c>
      <c r="E1232" s="1" t="s">
        <v>289</v>
      </c>
      <c r="F1232" s="1" t="s">
        <v>819</v>
      </c>
      <c r="G1232">
        <v>239.976</v>
      </c>
      <c r="H1232">
        <v>3</v>
      </c>
      <c r="I1232">
        <v>0.2</v>
      </c>
      <c r="J1232">
        <v>65.993399999999994</v>
      </c>
      <c r="K1232" t="str">
        <f>INDEX(product!B:B,MATCH('TABELA TOTAL'!$F4474,product!A:A,0))</f>
        <v>Furniture</v>
      </c>
      <c r="L1232" t="str">
        <f>INDEX(product!C:C,MATCH(F1232,product!A:A,))</f>
        <v>Accessories</v>
      </c>
      <c r="M1232" t="str">
        <f>INDEX(product!D:D,MATCH(F1232,product!A:A,))</f>
        <v>Logitech G700s Rechargeable Gaming Mouse</v>
      </c>
    </row>
    <row r="1233" spans="1:13" x14ac:dyDescent="0.25">
      <c r="A1233" s="1" t="s">
        <v>4639</v>
      </c>
      <c r="B1233" s="2">
        <v>43007</v>
      </c>
      <c r="C1233" s="2">
        <v>43007</v>
      </c>
      <c r="D1233" s="1" t="s">
        <v>654</v>
      </c>
      <c r="E1233" s="1" t="s">
        <v>289</v>
      </c>
      <c r="F1233" s="1" t="s">
        <v>4640</v>
      </c>
      <c r="G1233">
        <v>344.22</v>
      </c>
      <c r="H1233">
        <v>2</v>
      </c>
      <c r="I1233">
        <v>0.4</v>
      </c>
      <c r="J1233">
        <v>-189.321</v>
      </c>
      <c r="K1233" t="str">
        <f>INDEX(product!B:B,MATCH('TABELA TOTAL'!$F4475,product!A:A,0))</f>
        <v>Office Supplies</v>
      </c>
      <c r="L1233" t="str">
        <f>INDEX(product!C:C,MATCH(F1233,product!A:A,))</f>
        <v>Tables</v>
      </c>
      <c r="M1233" t="str">
        <f>INDEX(product!D:D,MATCH(F1233,product!A:A,))</f>
        <v>Riverside Furniture Stanwyck Manor Table Series</v>
      </c>
    </row>
    <row r="1234" spans="1:13" x14ac:dyDescent="0.25">
      <c r="A1234" s="1" t="s">
        <v>4639</v>
      </c>
      <c r="B1234" s="2">
        <v>43007</v>
      </c>
      <c r="C1234" s="2">
        <v>43007</v>
      </c>
      <c r="D1234" s="1" t="s">
        <v>654</v>
      </c>
      <c r="E1234" s="1" t="s">
        <v>289</v>
      </c>
      <c r="F1234" s="1" t="s">
        <v>3018</v>
      </c>
      <c r="G1234">
        <v>15.552</v>
      </c>
      <c r="H1234">
        <v>3</v>
      </c>
      <c r="I1234">
        <v>0.2</v>
      </c>
      <c r="J1234">
        <v>5.4432</v>
      </c>
      <c r="K1234" t="str">
        <f>INDEX(product!B:B,MATCH('TABELA TOTAL'!$F4476,product!A:A,0))</f>
        <v>Office Supplies</v>
      </c>
      <c r="L1234" t="str">
        <f>INDEX(product!C:C,MATCH(F1234,product!A:A,))</f>
        <v>Paper</v>
      </c>
      <c r="M1234" t="str">
        <f>INDEX(product!D:D,MATCH(F1234,product!A:A,))</f>
        <v>Xerox 227</v>
      </c>
    </row>
    <row r="1235" spans="1:13" x14ac:dyDescent="0.25">
      <c r="A1235" s="1" t="s">
        <v>4639</v>
      </c>
      <c r="B1235" s="2">
        <v>43007</v>
      </c>
      <c r="C1235" s="2">
        <v>43007</v>
      </c>
      <c r="D1235" s="1" t="s">
        <v>654</v>
      </c>
      <c r="E1235" s="1" t="s">
        <v>289</v>
      </c>
      <c r="F1235" s="1" t="s">
        <v>3749</v>
      </c>
      <c r="G1235">
        <v>21.248000000000001</v>
      </c>
      <c r="H1235">
        <v>4</v>
      </c>
      <c r="I1235">
        <v>0.2</v>
      </c>
      <c r="J1235">
        <v>7.4367999999999999</v>
      </c>
      <c r="K1235" t="str">
        <f>INDEX(product!B:B,MATCH('TABELA TOTAL'!$F4477,product!A:A,0))</f>
        <v>Office Supplies</v>
      </c>
      <c r="L1235" t="str">
        <f>INDEX(product!C:C,MATCH(F1235,product!A:A,))</f>
        <v>Furnishings</v>
      </c>
      <c r="M1235" t="str">
        <f>INDEX(product!D:D,MATCH(F1235,product!A:A,))</f>
        <v>G.E. Longer-Life Indoor Recessed Floodlight Bulbs</v>
      </c>
    </row>
    <row r="1236" spans="1:13" x14ac:dyDescent="0.25">
      <c r="A1236" s="1" t="s">
        <v>4639</v>
      </c>
      <c r="B1236" s="2">
        <v>43007</v>
      </c>
      <c r="C1236" s="2">
        <v>43007</v>
      </c>
      <c r="D1236" s="1" t="s">
        <v>654</v>
      </c>
      <c r="E1236" s="1" t="s">
        <v>289</v>
      </c>
      <c r="F1236" s="1" t="s">
        <v>4315</v>
      </c>
      <c r="G1236">
        <v>8.4480000000000004</v>
      </c>
      <c r="H1236">
        <v>2</v>
      </c>
      <c r="I1236">
        <v>0.2</v>
      </c>
      <c r="J1236">
        <v>2.64</v>
      </c>
      <c r="K1236" t="str">
        <f>INDEX(product!B:B,MATCH('TABELA TOTAL'!$F4478,product!A:A,0))</f>
        <v>Office Supplies</v>
      </c>
      <c r="L1236" t="str">
        <f>INDEX(product!C:C,MATCH(F1236,product!A:A,))</f>
        <v>Paper</v>
      </c>
      <c r="M1236" t="str">
        <f>INDEX(product!D:D,MATCH(F1236,product!A:A,))</f>
        <v>Xerox 1928</v>
      </c>
    </row>
    <row r="1237" spans="1:13" x14ac:dyDescent="0.25">
      <c r="A1237" s="1" t="s">
        <v>4868</v>
      </c>
      <c r="B1237" s="2">
        <v>43007</v>
      </c>
      <c r="C1237" s="2">
        <v>43012</v>
      </c>
      <c r="D1237" s="1" t="s">
        <v>19</v>
      </c>
      <c r="E1237" s="1" t="s">
        <v>525</v>
      </c>
      <c r="F1237" s="1" t="s">
        <v>1885</v>
      </c>
      <c r="G1237">
        <v>243.92</v>
      </c>
      <c r="H1237">
        <v>5</v>
      </c>
      <c r="I1237">
        <v>0.2</v>
      </c>
      <c r="J1237">
        <v>-54.881999999999998</v>
      </c>
      <c r="K1237" t="str">
        <f>INDEX(product!B:B,MATCH('TABELA TOTAL'!$F4844,product!A:A,0))</f>
        <v>Technology</v>
      </c>
      <c r="L1237" t="str">
        <f>INDEX(product!C:C,MATCH(F1237,product!A:A,))</f>
        <v>Storage</v>
      </c>
      <c r="M1237" t="str">
        <f>INDEX(product!D:D,MATCH(F1237,product!A:A,))</f>
        <v>Carina Media Storage Towers in Natural &amp; Black</v>
      </c>
    </row>
    <row r="1238" spans="1:13" x14ac:dyDescent="0.25">
      <c r="A1238" s="1" t="s">
        <v>5042</v>
      </c>
      <c r="B1238" s="2">
        <v>43007</v>
      </c>
      <c r="C1238" s="2">
        <v>43013</v>
      </c>
      <c r="D1238" s="1" t="s">
        <v>19</v>
      </c>
      <c r="E1238" s="1" t="s">
        <v>1562</v>
      </c>
      <c r="F1238" s="1" t="s">
        <v>1784</v>
      </c>
      <c r="G1238">
        <v>23.34</v>
      </c>
      <c r="H1238">
        <v>3</v>
      </c>
      <c r="I1238">
        <v>0</v>
      </c>
      <c r="J1238">
        <v>10.969799999999999</v>
      </c>
      <c r="K1238" t="str">
        <f>INDEX(product!B:B,MATCH('TABELA TOTAL'!$F5140,product!A:A,0))</f>
        <v>Office Supplies</v>
      </c>
      <c r="L1238" t="str">
        <f>INDEX(product!C:C,MATCH(F1238,product!A:A,))</f>
        <v>Envelopes</v>
      </c>
      <c r="M1238" t="str">
        <f>INDEX(product!D:D,MATCH(F1238,product!A:A,))</f>
        <v>Staple envelope</v>
      </c>
    </row>
    <row r="1239" spans="1:13" x14ac:dyDescent="0.25">
      <c r="A1239" s="1" t="s">
        <v>5042</v>
      </c>
      <c r="B1239" s="2">
        <v>43007</v>
      </c>
      <c r="C1239" s="2">
        <v>43013</v>
      </c>
      <c r="D1239" s="1" t="s">
        <v>19</v>
      </c>
      <c r="E1239" s="1" t="s">
        <v>1562</v>
      </c>
      <c r="F1239" s="1" t="s">
        <v>3976</v>
      </c>
      <c r="G1239">
        <v>51.55</v>
      </c>
      <c r="H1239">
        <v>5</v>
      </c>
      <c r="I1239">
        <v>0</v>
      </c>
      <c r="J1239">
        <v>24.2285</v>
      </c>
      <c r="K1239" t="str">
        <f>INDEX(product!B:B,MATCH('TABELA TOTAL'!$F5141,product!A:A,0))</f>
        <v>Technology</v>
      </c>
      <c r="L1239" t="str">
        <f>INDEX(product!C:C,MATCH(F1239,product!A:A,))</f>
        <v>Paper</v>
      </c>
      <c r="M1239" t="str">
        <f>INDEX(product!D:D,MATCH(F1239,product!A:A,))</f>
        <v>Speediset Carbonless Redi-Letter 7" x 8 1/2"</v>
      </c>
    </row>
    <row r="1240" spans="1:13" x14ac:dyDescent="0.25">
      <c r="A1240" s="1" t="s">
        <v>5438</v>
      </c>
      <c r="B1240" s="2">
        <v>43007</v>
      </c>
      <c r="C1240" s="2">
        <v>43010</v>
      </c>
      <c r="D1240" s="1" t="s">
        <v>79</v>
      </c>
      <c r="E1240" s="1" t="s">
        <v>1368</v>
      </c>
      <c r="F1240" s="1" t="s">
        <v>1371</v>
      </c>
      <c r="G1240">
        <v>35</v>
      </c>
      <c r="H1240">
        <v>7</v>
      </c>
      <c r="I1240">
        <v>0</v>
      </c>
      <c r="J1240">
        <v>16.8</v>
      </c>
      <c r="K1240" t="str">
        <f>INDEX(product!B:B,MATCH('TABELA TOTAL'!$F5792,product!A:A,0))</f>
        <v>Technology</v>
      </c>
      <c r="L1240" t="str">
        <f>INDEX(product!C:C,MATCH(F1240,product!A:A,))</f>
        <v>Fasteners</v>
      </c>
      <c r="M1240" t="str">
        <f>INDEX(product!D:D,MATCH(F1240,product!A:A,))</f>
        <v>Advantus Plastic Paper Clips</v>
      </c>
    </row>
    <row r="1241" spans="1:13" x14ac:dyDescent="0.25">
      <c r="A1241" s="1" t="s">
        <v>5438</v>
      </c>
      <c r="B1241" s="2">
        <v>43007</v>
      </c>
      <c r="C1241" s="2">
        <v>43010</v>
      </c>
      <c r="D1241" s="1" t="s">
        <v>79</v>
      </c>
      <c r="E1241" s="1" t="s">
        <v>1368</v>
      </c>
      <c r="F1241" s="1" t="s">
        <v>2064</v>
      </c>
      <c r="G1241">
        <v>72.784000000000006</v>
      </c>
      <c r="H1241">
        <v>1</v>
      </c>
      <c r="I1241">
        <v>0.2</v>
      </c>
      <c r="J1241">
        <v>0</v>
      </c>
      <c r="K1241" t="str">
        <f>INDEX(product!B:B,MATCH('TABELA TOTAL'!$F5793,product!A:A,0))</f>
        <v>Technology</v>
      </c>
      <c r="L1241" t="str">
        <f>INDEX(product!C:C,MATCH(F1241,product!A:A,))</f>
        <v>Chairs</v>
      </c>
      <c r="M1241" t="str">
        <f>INDEX(product!D:D,MATCH(F1241,product!A:A,))</f>
        <v>Leather Task Chair, Black</v>
      </c>
    </row>
    <row r="1242" spans="1:13" x14ac:dyDescent="0.25">
      <c r="A1242" s="1" t="s">
        <v>5438</v>
      </c>
      <c r="B1242" s="2">
        <v>43007</v>
      </c>
      <c r="C1242" s="2">
        <v>43010</v>
      </c>
      <c r="D1242" s="1" t="s">
        <v>79</v>
      </c>
      <c r="E1242" s="1" t="s">
        <v>1368</v>
      </c>
      <c r="F1242" s="1" t="s">
        <v>826</v>
      </c>
      <c r="G1242">
        <v>97.84</v>
      </c>
      <c r="H1242">
        <v>2</v>
      </c>
      <c r="I1242">
        <v>0</v>
      </c>
      <c r="J1242">
        <v>25.438400000000001</v>
      </c>
      <c r="K1242" t="str">
        <f>INDEX(product!B:B,MATCH('TABELA TOTAL'!$F5794,product!A:A,0))</f>
        <v>Office Supplies</v>
      </c>
      <c r="L1242" t="str">
        <f>INDEX(product!C:C,MATCH(F1242,product!A:A,))</f>
        <v>Appliances</v>
      </c>
      <c r="M1242" t="str">
        <f>INDEX(product!D:D,MATCH(F1242,product!A:A,))</f>
        <v>Fellowes Premier Superior Surge Suppressor, 10-Outlet, With Phone and Remote</v>
      </c>
    </row>
    <row r="1243" spans="1:13" x14ac:dyDescent="0.25">
      <c r="A1243" s="1" t="s">
        <v>5438</v>
      </c>
      <c r="B1243" s="2">
        <v>43007</v>
      </c>
      <c r="C1243" s="2">
        <v>43010</v>
      </c>
      <c r="D1243" s="1" t="s">
        <v>79</v>
      </c>
      <c r="E1243" s="1" t="s">
        <v>1368</v>
      </c>
      <c r="F1243" s="1" t="s">
        <v>70</v>
      </c>
      <c r="G1243">
        <v>51.75</v>
      </c>
      <c r="H1243">
        <v>1</v>
      </c>
      <c r="I1243">
        <v>0</v>
      </c>
      <c r="J1243">
        <v>15.525</v>
      </c>
      <c r="K1243" t="str">
        <f>INDEX(product!B:B,MATCH('TABELA TOTAL'!$F5795,product!A:A,0))</f>
        <v>Office Supplies</v>
      </c>
      <c r="L1243" t="str">
        <f>INDEX(product!C:C,MATCH(F1243,product!A:A,))</f>
        <v>Furnishings</v>
      </c>
      <c r="M1243" t="str">
        <f>INDEX(product!D:D,MATCH(F1243,product!A:A,))</f>
        <v>Howard Miller 13-3/4" Diameter Brushed Chrome Round Wall Clock</v>
      </c>
    </row>
    <row r="1244" spans="1:13" x14ac:dyDescent="0.25">
      <c r="A1244" s="1" t="s">
        <v>5438</v>
      </c>
      <c r="B1244" s="2">
        <v>43007</v>
      </c>
      <c r="C1244" s="2">
        <v>43010</v>
      </c>
      <c r="D1244" s="1" t="s">
        <v>79</v>
      </c>
      <c r="E1244" s="1" t="s">
        <v>1368</v>
      </c>
      <c r="F1244" s="1" t="s">
        <v>1476</v>
      </c>
      <c r="G1244">
        <v>46.671999999999997</v>
      </c>
      <c r="H1244">
        <v>2</v>
      </c>
      <c r="I1244">
        <v>0.2</v>
      </c>
      <c r="J1244">
        <v>16.3352</v>
      </c>
      <c r="K1244" t="str">
        <f>INDEX(product!B:B,MATCH('TABELA TOTAL'!$F5796,product!A:A,0))</f>
        <v>Office Supplies</v>
      </c>
      <c r="L1244" t="str">
        <f>INDEX(product!C:C,MATCH(F1244,product!A:A,))</f>
        <v>Binders</v>
      </c>
      <c r="M1244" t="str">
        <f>INDEX(product!D:D,MATCH(F1244,product!A:A,))</f>
        <v>Binding Machine Supplies</v>
      </c>
    </row>
    <row r="1245" spans="1:13" x14ac:dyDescent="0.25">
      <c r="A1245" s="1" t="s">
        <v>5659</v>
      </c>
      <c r="B1245" s="2">
        <v>43007</v>
      </c>
      <c r="C1245" s="2">
        <v>43011</v>
      </c>
      <c r="D1245" s="1" t="s">
        <v>19</v>
      </c>
      <c r="E1245" s="1" t="s">
        <v>2638</v>
      </c>
      <c r="F1245" s="1" t="s">
        <v>1943</v>
      </c>
      <c r="G1245">
        <v>51.167999999999999</v>
      </c>
      <c r="H1245">
        <v>2</v>
      </c>
      <c r="I1245">
        <v>0.2</v>
      </c>
      <c r="J1245">
        <v>-6.3959999999999999</v>
      </c>
      <c r="K1245" t="str">
        <f>INDEX(product!B:B,MATCH('TABELA TOTAL'!$F6210,product!A:A,0))</f>
        <v>Furniture</v>
      </c>
      <c r="L1245" t="str">
        <f>INDEX(product!C:C,MATCH(F1245,product!A:A,))</f>
        <v>Storage</v>
      </c>
      <c r="M1245" t="str">
        <f>INDEX(product!D:D,MATCH(F1245,product!A:A,))</f>
        <v>Fellowes Bankers Box Stor/Drawer Steel Plus</v>
      </c>
    </row>
    <row r="1246" spans="1:13" x14ac:dyDescent="0.25">
      <c r="A1246" s="1" t="s">
        <v>6418</v>
      </c>
      <c r="B1246" s="2">
        <v>43007</v>
      </c>
      <c r="C1246" s="2">
        <v>43009</v>
      </c>
      <c r="D1246" s="1" t="s">
        <v>79</v>
      </c>
      <c r="E1246" s="1" t="s">
        <v>3219</v>
      </c>
      <c r="F1246" s="1" t="s">
        <v>2639</v>
      </c>
      <c r="G1246">
        <v>99.2</v>
      </c>
      <c r="H1246">
        <v>5</v>
      </c>
      <c r="I1246">
        <v>0</v>
      </c>
      <c r="J1246">
        <v>25.792000000000002</v>
      </c>
      <c r="K1246" t="str">
        <f>INDEX(product!B:B,MATCH('TABELA TOTAL'!$F7664,product!A:A,0))</f>
        <v>Office Supplies</v>
      </c>
      <c r="L1246" t="str">
        <f>INDEX(product!C:C,MATCH(F1246,product!A:A,))</f>
        <v>Art</v>
      </c>
      <c r="M1246" t="str">
        <f>INDEX(product!D:D,MATCH(F1246,product!A:A,))</f>
        <v>Newell 334</v>
      </c>
    </row>
    <row r="1247" spans="1:13" x14ac:dyDescent="0.25">
      <c r="A1247" s="1" t="s">
        <v>6920</v>
      </c>
      <c r="B1247" s="2">
        <v>43007</v>
      </c>
      <c r="C1247" s="2">
        <v>43009</v>
      </c>
      <c r="D1247" s="1" t="s">
        <v>79</v>
      </c>
      <c r="E1247" s="1" t="s">
        <v>387</v>
      </c>
      <c r="F1247" s="1" t="s">
        <v>3818</v>
      </c>
      <c r="G1247">
        <v>7.98</v>
      </c>
      <c r="H1247">
        <v>3</v>
      </c>
      <c r="I1247">
        <v>0</v>
      </c>
      <c r="J1247">
        <v>3.9102000000000001</v>
      </c>
      <c r="K1247" t="str">
        <f>INDEX(product!B:B,MATCH('TABELA TOTAL'!$F8592,product!A:A,0))</f>
        <v>Office Supplies</v>
      </c>
      <c r="L1247" t="str">
        <f>INDEX(product!C:C,MATCH(F1247,product!A:A,))</f>
        <v>Envelopes</v>
      </c>
      <c r="M1247" t="str">
        <f>INDEX(product!D:D,MATCH(F1247,product!A:A,))</f>
        <v>Letter or Legal Size Expandable Poly String Tie Envelopes</v>
      </c>
    </row>
    <row r="1248" spans="1:13" x14ac:dyDescent="0.25">
      <c r="A1248" s="1" t="s">
        <v>7590</v>
      </c>
      <c r="B1248" s="2">
        <v>43007</v>
      </c>
      <c r="C1248" s="2">
        <v>43014</v>
      </c>
      <c r="D1248" s="1" t="s">
        <v>19</v>
      </c>
      <c r="E1248" s="1" t="s">
        <v>1321</v>
      </c>
      <c r="F1248" s="1" t="s">
        <v>2738</v>
      </c>
      <c r="G1248">
        <v>97.3</v>
      </c>
      <c r="H1248">
        <v>7</v>
      </c>
      <c r="I1248">
        <v>0</v>
      </c>
      <c r="J1248">
        <v>28.216999999999999</v>
      </c>
      <c r="K1248" t="str">
        <f>INDEX(product!B:B,MATCH('TABELA TOTAL'!$F9803,product!A:A,0))</f>
        <v>Office Supplies</v>
      </c>
      <c r="L1248" t="str">
        <f>INDEX(product!C:C,MATCH(F1248,product!A:A,))</f>
        <v>Supplies</v>
      </c>
      <c r="M1248" t="str">
        <f>INDEX(product!D:D,MATCH(F1248,product!A:A,))</f>
        <v>Acme Hot Forged Carbon Steel Scissors with Nickel-Plated Handles, 3 7/8" Cut, 8"L</v>
      </c>
    </row>
    <row r="1249" spans="1:13" x14ac:dyDescent="0.25">
      <c r="A1249" s="1" t="s">
        <v>1713</v>
      </c>
      <c r="B1249" s="2">
        <v>43006</v>
      </c>
      <c r="C1249" s="2">
        <v>43008</v>
      </c>
      <c r="D1249" s="1" t="s">
        <v>11</v>
      </c>
      <c r="E1249" s="1" t="s">
        <v>1714</v>
      </c>
      <c r="F1249" s="1" t="s">
        <v>970</v>
      </c>
      <c r="G1249">
        <v>1.744</v>
      </c>
      <c r="H1249">
        <v>1</v>
      </c>
      <c r="I1249">
        <v>0.2</v>
      </c>
      <c r="J1249">
        <v>-0.3488</v>
      </c>
      <c r="K1249" t="str">
        <f>INDEX(product!B:B,MATCH('TABELA TOTAL'!$F1070,product!A:A,0))</f>
        <v>Furniture</v>
      </c>
      <c r="L1249" t="str">
        <f>INDEX(product!C:C,MATCH(F1249,product!A:A,))</f>
        <v>Supplies</v>
      </c>
      <c r="M1249" t="str">
        <f>INDEX(product!D:D,MATCH(F1249,product!A:A,))</f>
        <v>Staple remover</v>
      </c>
    </row>
    <row r="1250" spans="1:13" x14ac:dyDescent="0.25">
      <c r="A1250" s="1" t="s">
        <v>4634</v>
      </c>
      <c r="B1250" s="2">
        <v>43006</v>
      </c>
      <c r="C1250" s="2">
        <v>43009</v>
      </c>
      <c r="D1250" s="1" t="s">
        <v>79</v>
      </c>
      <c r="E1250" s="1" t="s">
        <v>1243</v>
      </c>
      <c r="F1250" s="1" t="s">
        <v>1042</v>
      </c>
      <c r="G1250">
        <v>32.776000000000003</v>
      </c>
      <c r="H1250">
        <v>1</v>
      </c>
      <c r="I1250">
        <v>0.2</v>
      </c>
      <c r="J1250">
        <v>3.2776000000000001</v>
      </c>
      <c r="K1250" t="str">
        <f>INDEX(product!B:B,MATCH('TABELA TOTAL'!$F4461,product!A:A,0))</f>
        <v>Office Supplies</v>
      </c>
      <c r="L1250" t="str">
        <f>INDEX(product!C:C,MATCH(F1250,product!A:A,))</f>
        <v>Furnishings</v>
      </c>
      <c r="M1250" t="str">
        <f>INDEX(product!D:D,MATCH(F1250,product!A:A,))</f>
        <v>Dana Halogen Swing-Arm Architect Lamp</v>
      </c>
    </row>
    <row r="1251" spans="1:13" x14ac:dyDescent="0.25">
      <c r="A1251" s="1" t="s">
        <v>4634</v>
      </c>
      <c r="B1251" s="2">
        <v>43006</v>
      </c>
      <c r="C1251" s="2">
        <v>43009</v>
      </c>
      <c r="D1251" s="1" t="s">
        <v>79</v>
      </c>
      <c r="E1251" s="1" t="s">
        <v>1243</v>
      </c>
      <c r="F1251" s="1" t="s">
        <v>411</v>
      </c>
      <c r="G1251">
        <v>147.184</v>
      </c>
      <c r="H1251">
        <v>2</v>
      </c>
      <c r="I1251">
        <v>0.2</v>
      </c>
      <c r="J1251">
        <v>-29.436800000000002</v>
      </c>
      <c r="K1251" t="str">
        <f>INDEX(product!B:B,MATCH('TABELA TOTAL'!$F4462,product!A:A,0))</f>
        <v>Office Supplies</v>
      </c>
      <c r="L1251" t="str">
        <f>INDEX(product!C:C,MATCH(F1251,product!A:A,))</f>
        <v>Storage</v>
      </c>
      <c r="M1251" t="str">
        <f>INDEX(product!D:D,MATCH(F1251,product!A:A,))</f>
        <v>Gould Plastics 18-Pocket Panel Bin, 34w x 5-1/4d x 20-1/2h</v>
      </c>
    </row>
    <row r="1252" spans="1:13" x14ac:dyDescent="0.25">
      <c r="A1252" s="1" t="s">
        <v>4634</v>
      </c>
      <c r="B1252" s="2">
        <v>43006</v>
      </c>
      <c r="C1252" s="2">
        <v>43009</v>
      </c>
      <c r="D1252" s="1" t="s">
        <v>79</v>
      </c>
      <c r="E1252" s="1" t="s">
        <v>1243</v>
      </c>
      <c r="F1252" s="1" t="s">
        <v>319</v>
      </c>
      <c r="G1252">
        <v>54.384</v>
      </c>
      <c r="H1252">
        <v>2</v>
      </c>
      <c r="I1252">
        <v>0.2</v>
      </c>
      <c r="J1252">
        <v>1.3595999999999999</v>
      </c>
      <c r="K1252" t="str">
        <f>INDEX(product!B:B,MATCH('TABELA TOTAL'!$F4463,product!A:A,0))</f>
        <v>Technology</v>
      </c>
      <c r="L1252" t="str">
        <f>INDEX(product!C:C,MATCH(F1252,product!A:A,))</f>
        <v>Accessories</v>
      </c>
      <c r="M1252" t="str">
        <f>INDEX(product!D:D,MATCH(F1252,product!A:A,))</f>
        <v>Lenovo 17-Key USB Numeric Keypad</v>
      </c>
    </row>
    <row r="1253" spans="1:13" x14ac:dyDescent="0.25">
      <c r="A1253" s="1" t="s">
        <v>4634</v>
      </c>
      <c r="B1253" s="2">
        <v>43006</v>
      </c>
      <c r="C1253" s="2">
        <v>43009</v>
      </c>
      <c r="D1253" s="1" t="s">
        <v>79</v>
      </c>
      <c r="E1253" s="1" t="s">
        <v>1243</v>
      </c>
      <c r="F1253" s="1" t="s">
        <v>2847</v>
      </c>
      <c r="G1253">
        <v>76.775999999999996</v>
      </c>
      <c r="H1253">
        <v>4</v>
      </c>
      <c r="I1253">
        <v>0.7</v>
      </c>
      <c r="J1253">
        <v>-58.861600000000003</v>
      </c>
      <c r="K1253" t="str">
        <f>INDEX(product!B:B,MATCH('TABELA TOTAL'!$F4464,product!A:A,0))</f>
        <v>Technology</v>
      </c>
      <c r="L1253" t="str">
        <f>INDEX(product!C:C,MATCH(F1253,product!A:A,))</f>
        <v>Binders</v>
      </c>
      <c r="M1253" t="str">
        <f>INDEX(product!D:D,MATCH(F1253,product!A:A,))</f>
        <v>GBC DocuBind P50 Personal Binding Machine</v>
      </c>
    </row>
    <row r="1254" spans="1:13" x14ac:dyDescent="0.25">
      <c r="A1254" s="1" t="s">
        <v>4634</v>
      </c>
      <c r="B1254" s="2">
        <v>43006</v>
      </c>
      <c r="C1254" s="2">
        <v>43009</v>
      </c>
      <c r="D1254" s="1" t="s">
        <v>79</v>
      </c>
      <c r="E1254" s="1" t="s">
        <v>1243</v>
      </c>
      <c r="F1254" s="1" t="s">
        <v>4635</v>
      </c>
      <c r="G1254">
        <v>14.352</v>
      </c>
      <c r="H1254">
        <v>3</v>
      </c>
      <c r="I1254">
        <v>0.2</v>
      </c>
      <c r="J1254">
        <v>5.2026000000000003</v>
      </c>
      <c r="K1254" t="str">
        <f>INDEX(product!B:B,MATCH('TABELA TOTAL'!$F4465,product!A:A,0))</f>
        <v>Office Supplies</v>
      </c>
      <c r="L1254" t="str">
        <f>INDEX(product!C:C,MATCH(F1254,product!A:A,))</f>
        <v>Paper</v>
      </c>
      <c r="M1254" t="str">
        <f>INDEX(product!D:D,MATCH(F1254,product!A:A,))</f>
        <v>Xerox 1992</v>
      </c>
    </row>
    <row r="1255" spans="1:13" x14ac:dyDescent="0.25">
      <c r="A1255" s="1" t="s">
        <v>4634</v>
      </c>
      <c r="B1255" s="2">
        <v>43006</v>
      </c>
      <c r="C1255" s="2">
        <v>43009</v>
      </c>
      <c r="D1255" s="1" t="s">
        <v>79</v>
      </c>
      <c r="E1255" s="1" t="s">
        <v>1243</v>
      </c>
      <c r="F1255" s="1" t="s">
        <v>342</v>
      </c>
      <c r="G1255">
        <v>209.792</v>
      </c>
      <c r="H1255">
        <v>2</v>
      </c>
      <c r="I1255">
        <v>0.2</v>
      </c>
      <c r="J1255">
        <v>26.224</v>
      </c>
      <c r="K1255" t="str">
        <f>INDEX(product!B:B,MATCH('TABELA TOTAL'!$F4466,product!A:A,0))</f>
        <v>Furniture</v>
      </c>
      <c r="L1255" t="str">
        <f>INDEX(product!C:C,MATCH(F1255,product!A:A,))</f>
        <v>Appliances</v>
      </c>
      <c r="M1255" t="str">
        <f>INDEX(product!D:D,MATCH(F1255,product!A:A,))</f>
        <v>Kensington 7 Outlet MasterPiece HOMEOFFICE Power Control Center</v>
      </c>
    </row>
    <row r="1256" spans="1:13" x14ac:dyDescent="0.25">
      <c r="A1256" s="1" t="s">
        <v>5245</v>
      </c>
      <c r="B1256" s="2">
        <v>43006</v>
      </c>
      <c r="C1256" s="2">
        <v>43012</v>
      </c>
      <c r="D1256" s="1" t="s">
        <v>19</v>
      </c>
      <c r="E1256" s="1" t="s">
        <v>1029</v>
      </c>
      <c r="F1256" s="1" t="s">
        <v>113</v>
      </c>
      <c r="G1256">
        <v>9.24</v>
      </c>
      <c r="H1256">
        <v>3</v>
      </c>
      <c r="I1256">
        <v>0</v>
      </c>
      <c r="J1256">
        <v>4.4352</v>
      </c>
      <c r="K1256" t="str">
        <f>INDEX(product!B:B,MATCH('TABELA TOTAL'!$F5463,product!A:A,0))</f>
        <v>Office Supplies</v>
      </c>
      <c r="L1256" t="str">
        <f>INDEX(product!C:C,MATCH(F1256,product!A:A,))</f>
        <v>Furnishings</v>
      </c>
      <c r="M1256" t="str">
        <f>INDEX(product!D:D,MATCH(F1256,product!A:A,))</f>
        <v>Longer-Life Soft White Bulbs</v>
      </c>
    </row>
    <row r="1257" spans="1:13" x14ac:dyDescent="0.25">
      <c r="A1257" s="1" t="s">
        <v>5727</v>
      </c>
      <c r="B1257" s="2">
        <v>43006</v>
      </c>
      <c r="C1257" s="2">
        <v>43010</v>
      </c>
      <c r="D1257" s="1" t="s">
        <v>19</v>
      </c>
      <c r="E1257" s="1" t="s">
        <v>582</v>
      </c>
      <c r="F1257" s="1" t="s">
        <v>1199</v>
      </c>
      <c r="G1257">
        <v>10.368</v>
      </c>
      <c r="H1257">
        <v>2</v>
      </c>
      <c r="I1257">
        <v>0.2</v>
      </c>
      <c r="J1257">
        <v>3.6288</v>
      </c>
      <c r="K1257" t="str">
        <f>INDEX(product!B:B,MATCH('TABELA TOTAL'!$F6322,product!A:A,0))</f>
        <v>Office Supplies</v>
      </c>
      <c r="L1257" t="str">
        <f>INDEX(product!C:C,MATCH(F1257,product!A:A,))</f>
        <v>Paper</v>
      </c>
      <c r="M1257" t="str">
        <f>INDEX(product!D:D,MATCH(F1257,product!A:A,))</f>
        <v>Xerox 220</v>
      </c>
    </row>
    <row r="1258" spans="1:13" x14ac:dyDescent="0.25">
      <c r="A1258" s="1" t="s">
        <v>6620</v>
      </c>
      <c r="B1258" s="2">
        <v>43006</v>
      </c>
      <c r="C1258" s="2">
        <v>43013</v>
      </c>
      <c r="D1258" s="1" t="s">
        <v>19</v>
      </c>
      <c r="E1258" s="1" t="s">
        <v>1078</v>
      </c>
      <c r="F1258" s="1" t="s">
        <v>1252</v>
      </c>
      <c r="G1258">
        <v>2.6549999999999998</v>
      </c>
      <c r="H1258">
        <v>1</v>
      </c>
      <c r="I1258">
        <v>0.7</v>
      </c>
      <c r="J1258">
        <v>-1.8585</v>
      </c>
      <c r="K1258" t="str">
        <f>INDEX(product!B:B,MATCH('TABELA TOTAL'!$F8055,product!A:A,0))</f>
        <v>Furniture</v>
      </c>
      <c r="L1258" t="str">
        <f>INDEX(product!C:C,MATCH(F1258,product!A:A,))</f>
        <v>Binders</v>
      </c>
      <c r="M1258" t="str">
        <f>INDEX(product!D:D,MATCH(F1258,product!A:A,))</f>
        <v>GBC Standard Plastic Binding Systems Combs</v>
      </c>
    </row>
    <row r="1259" spans="1:13" x14ac:dyDescent="0.25">
      <c r="A1259" s="1" t="s">
        <v>4699</v>
      </c>
      <c r="B1259" s="2">
        <v>43004</v>
      </c>
      <c r="C1259" s="2">
        <v>43008</v>
      </c>
      <c r="D1259" s="1" t="s">
        <v>19</v>
      </c>
      <c r="E1259" s="1" t="s">
        <v>1419</v>
      </c>
      <c r="F1259" s="1" t="s">
        <v>4205</v>
      </c>
      <c r="G1259">
        <v>419.13600000000002</v>
      </c>
      <c r="H1259">
        <v>4</v>
      </c>
      <c r="I1259">
        <v>0.2</v>
      </c>
      <c r="J1259">
        <v>-57.6312</v>
      </c>
      <c r="K1259" t="str">
        <f>INDEX(product!B:B,MATCH('TABELA TOTAL'!$F4565,product!A:A,0))</f>
        <v>Office Supplies</v>
      </c>
      <c r="L1259" t="str">
        <f>INDEX(product!C:C,MATCH(F1259,product!A:A,))</f>
        <v>Chairs</v>
      </c>
      <c r="M1259" t="str">
        <f>INDEX(product!D:D,MATCH(F1259,product!A:A,))</f>
        <v>Office Star - Contemporary Task Swivel chair with Loop Arms, Charcoal</v>
      </c>
    </row>
    <row r="1260" spans="1:13" x14ac:dyDescent="0.25">
      <c r="A1260" s="1" t="s">
        <v>6352</v>
      </c>
      <c r="B1260" s="2">
        <v>43004</v>
      </c>
      <c r="C1260" s="2">
        <v>43004</v>
      </c>
      <c r="D1260" s="1" t="s">
        <v>654</v>
      </c>
      <c r="E1260" s="1" t="s">
        <v>93</v>
      </c>
      <c r="F1260" s="1" t="s">
        <v>4290</v>
      </c>
      <c r="G1260">
        <v>71.88</v>
      </c>
      <c r="H1260">
        <v>6</v>
      </c>
      <c r="I1260">
        <v>0</v>
      </c>
      <c r="J1260">
        <v>33.064799999999998</v>
      </c>
      <c r="K1260" t="str">
        <f>INDEX(product!B:B,MATCH('TABELA TOTAL'!$F7528,product!A:A,0))</f>
        <v>Technology</v>
      </c>
      <c r="L1260" t="str">
        <f>INDEX(product!C:C,MATCH(F1260,product!A:A,))</f>
        <v>Envelopes</v>
      </c>
      <c r="M1260" t="str">
        <f>INDEX(product!D:D,MATCH(F1260,product!A:A,))</f>
        <v>Staple envelope</v>
      </c>
    </row>
    <row r="1261" spans="1:13" x14ac:dyDescent="0.25">
      <c r="A1261" s="1" t="s">
        <v>6352</v>
      </c>
      <c r="B1261" s="2">
        <v>43004</v>
      </c>
      <c r="C1261" s="2">
        <v>43004</v>
      </c>
      <c r="D1261" s="1" t="s">
        <v>654</v>
      </c>
      <c r="E1261" s="1" t="s">
        <v>93</v>
      </c>
      <c r="F1261" s="1" t="s">
        <v>3337</v>
      </c>
      <c r="G1261">
        <v>9.24</v>
      </c>
      <c r="H1261">
        <v>3</v>
      </c>
      <c r="I1261">
        <v>0</v>
      </c>
      <c r="J1261">
        <v>2.9567999999999999</v>
      </c>
      <c r="K1261" t="str">
        <f>INDEX(product!B:B,MATCH('TABELA TOTAL'!$F7529,product!A:A,0))</f>
        <v>Office Supplies</v>
      </c>
      <c r="L1261" t="str">
        <f>INDEX(product!C:C,MATCH(F1261,product!A:A,))</f>
        <v>Furnishings</v>
      </c>
      <c r="M1261" t="str">
        <f>INDEX(product!D:D,MATCH(F1261,product!A:A,))</f>
        <v>Stackable Trays</v>
      </c>
    </row>
    <row r="1262" spans="1:13" x14ac:dyDescent="0.25">
      <c r="A1262" s="1" t="s">
        <v>6352</v>
      </c>
      <c r="B1262" s="2">
        <v>43004</v>
      </c>
      <c r="C1262" s="2">
        <v>43004</v>
      </c>
      <c r="D1262" s="1" t="s">
        <v>654</v>
      </c>
      <c r="E1262" s="1" t="s">
        <v>93</v>
      </c>
      <c r="F1262" s="1" t="s">
        <v>3213</v>
      </c>
      <c r="G1262">
        <v>35.880000000000003</v>
      </c>
      <c r="H1262">
        <v>6</v>
      </c>
      <c r="I1262">
        <v>0</v>
      </c>
      <c r="J1262">
        <v>16.146000000000001</v>
      </c>
      <c r="K1262" t="str">
        <f>INDEX(product!B:B,MATCH('TABELA TOTAL'!$F7530,product!A:A,0))</f>
        <v>Office Supplies</v>
      </c>
      <c r="L1262" t="str">
        <f>INDEX(product!C:C,MATCH(F1262,product!A:A,))</f>
        <v>Paper</v>
      </c>
      <c r="M1262" t="str">
        <f>INDEX(product!D:D,MATCH(F1262,product!A:A,))</f>
        <v>Xerox 1895</v>
      </c>
    </row>
    <row r="1263" spans="1:13" x14ac:dyDescent="0.25">
      <c r="A1263" s="1" t="s">
        <v>6352</v>
      </c>
      <c r="B1263" s="2">
        <v>43004</v>
      </c>
      <c r="C1263" s="2">
        <v>43004</v>
      </c>
      <c r="D1263" s="1" t="s">
        <v>654</v>
      </c>
      <c r="E1263" s="1" t="s">
        <v>93</v>
      </c>
      <c r="F1263" s="1" t="s">
        <v>52</v>
      </c>
      <c r="G1263">
        <v>17.04</v>
      </c>
      <c r="H1263">
        <v>3</v>
      </c>
      <c r="I1263">
        <v>0.2</v>
      </c>
      <c r="J1263">
        <v>5.5380000000000003</v>
      </c>
      <c r="K1263" t="str">
        <f>INDEX(product!B:B,MATCH('TABELA TOTAL'!$F7531,product!A:A,0))</f>
        <v>Office Supplies</v>
      </c>
      <c r="L1263" t="str">
        <f>INDEX(product!C:C,MATCH(F1263,product!A:A,))</f>
        <v>Binders</v>
      </c>
      <c r="M1263" t="str">
        <f>INDEX(product!D:D,MATCH(F1263,product!A:A,))</f>
        <v>Wilson Jones Hanging View Binder, White, 1"</v>
      </c>
    </row>
    <row r="1264" spans="1:13" x14ac:dyDescent="0.25">
      <c r="A1264" s="1" t="s">
        <v>6352</v>
      </c>
      <c r="B1264" s="2">
        <v>43004</v>
      </c>
      <c r="C1264" s="2">
        <v>43004</v>
      </c>
      <c r="D1264" s="1" t="s">
        <v>654</v>
      </c>
      <c r="E1264" s="1" t="s">
        <v>93</v>
      </c>
      <c r="F1264" s="1" t="s">
        <v>1613</v>
      </c>
      <c r="G1264">
        <v>931.17600000000004</v>
      </c>
      <c r="H1264">
        <v>3</v>
      </c>
      <c r="I1264">
        <v>0.2</v>
      </c>
      <c r="J1264">
        <v>314.27190000000002</v>
      </c>
      <c r="K1264" t="str">
        <f>INDEX(product!B:B,MATCH('TABELA TOTAL'!$F7532,product!A:A,0))</f>
        <v>Technology</v>
      </c>
      <c r="L1264" t="str">
        <f>INDEX(product!C:C,MATCH(F1264,product!A:A,))</f>
        <v>Binders</v>
      </c>
      <c r="M1264" t="str">
        <f>INDEX(product!D:D,MATCH(F1264,product!A:A,))</f>
        <v>Fellowes PB300 Plastic Comb Binding Machine</v>
      </c>
    </row>
    <row r="1265" spans="1:13" x14ac:dyDescent="0.25">
      <c r="A1265" s="1" t="s">
        <v>6477</v>
      </c>
      <c r="B1265" s="2">
        <v>43004</v>
      </c>
      <c r="C1265" s="2">
        <v>43006</v>
      </c>
      <c r="D1265" s="1" t="s">
        <v>79</v>
      </c>
      <c r="E1265" s="1" t="s">
        <v>1607</v>
      </c>
      <c r="F1265" s="1" t="s">
        <v>2359</v>
      </c>
      <c r="G1265">
        <v>2.2240000000000002</v>
      </c>
      <c r="H1265">
        <v>1</v>
      </c>
      <c r="I1265">
        <v>0.2</v>
      </c>
      <c r="J1265">
        <v>0.55600000000000005</v>
      </c>
      <c r="K1265" t="str">
        <f>INDEX(product!B:B,MATCH('TABELA TOTAL'!$F7764,product!A:A,0))</f>
        <v>Office Supplies</v>
      </c>
      <c r="L1265" t="str">
        <f>INDEX(product!C:C,MATCH(F1265,product!A:A,))</f>
        <v>Art</v>
      </c>
      <c r="M1265" t="str">
        <f>INDEX(product!D:D,MATCH(F1265,product!A:A,))</f>
        <v>Prang Drawing Pencil Set</v>
      </c>
    </row>
    <row r="1266" spans="1:13" x14ac:dyDescent="0.25">
      <c r="A1266" s="1" t="s">
        <v>646</v>
      </c>
      <c r="B1266" s="2">
        <v>43003</v>
      </c>
      <c r="C1266" s="2">
        <v>43009</v>
      </c>
      <c r="D1266" s="1" t="s">
        <v>19</v>
      </c>
      <c r="E1266" s="1" t="s">
        <v>647</v>
      </c>
      <c r="F1266" s="1" t="s">
        <v>645</v>
      </c>
      <c r="G1266">
        <v>20.7</v>
      </c>
      <c r="H1266">
        <v>2</v>
      </c>
      <c r="I1266">
        <v>0</v>
      </c>
      <c r="J1266">
        <v>9.9359999999999999</v>
      </c>
      <c r="K1266" t="str">
        <f>INDEX(product!B:B,MATCH('TABELA TOTAL'!$F363,product!A:A,0))</f>
        <v>Office Supplies</v>
      </c>
      <c r="L1266" t="str">
        <f>INDEX(product!C:C,MATCH(F1266,product!A:A,))</f>
        <v>Labels</v>
      </c>
      <c r="M1266" t="str">
        <f>INDEX(product!D:D,MATCH(F1266,product!A:A,))</f>
        <v>Avery Address/Shipping Labels for Typewriters, 4" x 2"</v>
      </c>
    </row>
    <row r="1267" spans="1:13" x14ac:dyDescent="0.25">
      <c r="A1267" s="1" t="s">
        <v>646</v>
      </c>
      <c r="B1267" s="2">
        <v>43003</v>
      </c>
      <c r="C1267" s="2">
        <v>43009</v>
      </c>
      <c r="D1267" s="1" t="s">
        <v>19</v>
      </c>
      <c r="E1267" s="1" t="s">
        <v>647</v>
      </c>
      <c r="F1267" s="1" t="s">
        <v>648</v>
      </c>
      <c r="G1267">
        <v>488.64600000000002</v>
      </c>
      <c r="H1267">
        <v>3</v>
      </c>
      <c r="I1267">
        <v>0.1</v>
      </c>
      <c r="J1267">
        <v>86.870400000000004</v>
      </c>
      <c r="K1267" t="str">
        <f>INDEX(product!B:B,MATCH('TABELA TOTAL'!$F364,product!A:A,0))</f>
        <v>Technology</v>
      </c>
      <c r="L1267" t="str">
        <f>INDEX(product!C:C,MATCH(F1267,product!A:A,))</f>
        <v>Chairs</v>
      </c>
      <c r="M1267" t="str">
        <f>INDEX(product!D:D,MATCH(F1267,product!A:A,))</f>
        <v>Global Ergonomic Managers Chair</v>
      </c>
    </row>
    <row r="1268" spans="1:13" x14ac:dyDescent="0.25">
      <c r="A1268" s="1" t="s">
        <v>646</v>
      </c>
      <c r="B1268" s="2">
        <v>43003</v>
      </c>
      <c r="C1268" s="2">
        <v>43009</v>
      </c>
      <c r="D1268" s="1" t="s">
        <v>19</v>
      </c>
      <c r="E1268" s="1" t="s">
        <v>647</v>
      </c>
      <c r="F1268" s="1" t="s">
        <v>649</v>
      </c>
      <c r="G1268">
        <v>5.56</v>
      </c>
      <c r="H1268">
        <v>2</v>
      </c>
      <c r="I1268">
        <v>0</v>
      </c>
      <c r="J1268">
        <v>1.4456</v>
      </c>
      <c r="K1268" t="str">
        <f>INDEX(product!B:B,MATCH('TABELA TOTAL'!$F365,product!A:A,0))</f>
        <v>Office Supplies</v>
      </c>
      <c r="L1268" t="str">
        <f>INDEX(product!C:C,MATCH(F1268,product!A:A,))</f>
        <v>Art</v>
      </c>
      <c r="M1268" t="str">
        <f>INDEX(product!D:D,MATCH(F1268,product!A:A,))</f>
        <v>Newell 333</v>
      </c>
    </row>
    <row r="1269" spans="1:13" x14ac:dyDescent="0.25">
      <c r="A1269" s="1" t="s">
        <v>646</v>
      </c>
      <c r="B1269" s="2">
        <v>43003</v>
      </c>
      <c r="C1269" s="2">
        <v>43009</v>
      </c>
      <c r="D1269" s="1" t="s">
        <v>19</v>
      </c>
      <c r="E1269" s="1" t="s">
        <v>647</v>
      </c>
      <c r="F1269" s="1" t="s">
        <v>650</v>
      </c>
      <c r="G1269">
        <v>47.12</v>
      </c>
      <c r="H1269">
        <v>8</v>
      </c>
      <c r="I1269">
        <v>0</v>
      </c>
      <c r="J1269">
        <v>20.732800000000001</v>
      </c>
      <c r="K1269" t="str">
        <f>INDEX(product!B:B,MATCH('TABELA TOTAL'!$F366,product!A:A,0))</f>
        <v>Office Supplies</v>
      </c>
      <c r="L1269" t="str">
        <f>INDEX(product!C:C,MATCH(F1269,product!A:A,))</f>
        <v>Furnishings</v>
      </c>
      <c r="M1269" t="str">
        <f>INDEX(product!D:D,MATCH(F1269,product!A:A,))</f>
        <v>Eldon Wave Desk Accessories</v>
      </c>
    </row>
    <row r="1270" spans="1:13" x14ac:dyDescent="0.25">
      <c r="A1270" s="1" t="s">
        <v>2793</v>
      </c>
      <c r="B1270" s="2">
        <v>43003</v>
      </c>
      <c r="C1270" s="2">
        <v>43007</v>
      </c>
      <c r="D1270" s="1" t="s">
        <v>19</v>
      </c>
      <c r="E1270" s="1" t="s">
        <v>2794</v>
      </c>
      <c r="F1270" s="1" t="s">
        <v>1836</v>
      </c>
      <c r="G1270">
        <v>8.26</v>
      </c>
      <c r="H1270">
        <v>2</v>
      </c>
      <c r="I1270">
        <v>0</v>
      </c>
      <c r="J1270">
        <v>3.8822000000000001</v>
      </c>
      <c r="K1270" t="str">
        <f>INDEX(product!B:B,MATCH('TABELA TOTAL'!$F2036,product!A:A,0))</f>
        <v>Office Supplies</v>
      </c>
      <c r="L1270" t="str">
        <f>INDEX(product!C:C,MATCH(F1270,product!A:A,))</f>
        <v>Binders</v>
      </c>
      <c r="M1270" t="str">
        <f>INDEX(product!D:D,MATCH(F1270,product!A:A,))</f>
        <v>ACCOHIDE Binder by Acco</v>
      </c>
    </row>
    <row r="1271" spans="1:13" x14ac:dyDescent="0.25">
      <c r="A1271" s="1" t="s">
        <v>2793</v>
      </c>
      <c r="B1271" s="2">
        <v>43003</v>
      </c>
      <c r="C1271" s="2">
        <v>43007</v>
      </c>
      <c r="D1271" s="1" t="s">
        <v>19</v>
      </c>
      <c r="E1271" s="1" t="s">
        <v>2794</v>
      </c>
      <c r="F1271" s="1" t="s">
        <v>114</v>
      </c>
      <c r="G1271">
        <v>269.97000000000003</v>
      </c>
      <c r="H1271">
        <v>3</v>
      </c>
      <c r="I1271">
        <v>0</v>
      </c>
      <c r="J1271">
        <v>51.2943</v>
      </c>
      <c r="K1271" t="str">
        <f>INDEX(product!B:B,MATCH('TABELA TOTAL'!$F2037,product!A:A,0))</f>
        <v>Technology</v>
      </c>
      <c r="L1271" t="str">
        <f>INDEX(product!C:C,MATCH(F1271,product!A:A,))</f>
        <v>Chairs</v>
      </c>
      <c r="M1271" t="str">
        <f>INDEX(product!D:D,MATCH(F1271,product!A:A,))</f>
        <v>Global Leather Task Chair, Black</v>
      </c>
    </row>
    <row r="1272" spans="1:13" x14ac:dyDescent="0.25">
      <c r="A1272" s="1" t="s">
        <v>3754</v>
      </c>
      <c r="B1272" s="2">
        <v>43003</v>
      </c>
      <c r="C1272" s="2">
        <v>43005</v>
      </c>
      <c r="D1272" s="1" t="s">
        <v>11</v>
      </c>
      <c r="E1272" s="1" t="s">
        <v>799</v>
      </c>
      <c r="F1272" s="1" t="s">
        <v>508</v>
      </c>
      <c r="G1272">
        <v>119.96</v>
      </c>
      <c r="H1272">
        <v>5</v>
      </c>
      <c r="I1272">
        <v>0.2</v>
      </c>
      <c r="J1272">
        <v>35.988</v>
      </c>
      <c r="K1272" t="str">
        <f>INDEX(product!B:B,MATCH('TABELA TOTAL'!$F3144,product!A:A,0))</f>
        <v>Office Supplies</v>
      </c>
      <c r="L1272" t="str">
        <f>INDEX(product!C:C,MATCH(F1272,product!A:A,))</f>
        <v>Accessories</v>
      </c>
      <c r="M1272" t="str">
        <f>INDEX(product!D:D,MATCH(F1272,product!A:A,))</f>
        <v>Logitech 910-002974 M325 Wireless Mouse for Web Scrolling</v>
      </c>
    </row>
    <row r="1273" spans="1:13" x14ac:dyDescent="0.25">
      <c r="A1273" s="1" t="s">
        <v>3754</v>
      </c>
      <c r="B1273" s="2">
        <v>43003</v>
      </c>
      <c r="C1273" s="2">
        <v>43005</v>
      </c>
      <c r="D1273" s="1" t="s">
        <v>11</v>
      </c>
      <c r="E1273" s="1" t="s">
        <v>799</v>
      </c>
      <c r="F1273" s="1" t="s">
        <v>307</v>
      </c>
      <c r="G1273">
        <v>10.608000000000001</v>
      </c>
      <c r="H1273">
        <v>6</v>
      </c>
      <c r="I1273">
        <v>0.2</v>
      </c>
      <c r="J1273">
        <v>0.92820000000000003</v>
      </c>
      <c r="K1273" t="str">
        <f>INDEX(product!B:B,MATCH('TABELA TOTAL'!$F3145,product!A:A,0))</f>
        <v>Office Supplies</v>
      </c>
      <c r="L1273" t="str">
        <f>INDEX(product!C:C,MATCH(F1273,product!A:A,))</f>
        <v>Art</v>
      </c>
      <c r="M1273" t="str">
        <f>INDEX(product!D:D,MATCH(F1273,product!A:A,))</f>
        <v>Newell 311</v>
      </c>
    </row>
    <row r="1274" spans="1:13" x14ac:dyDescent="0.25">
      <c r="A1274" s="1" t="s">
        <v>5049</v>
      </c>
      <c r="B1274" s="2">
        <v>43003</v>
      </c>
      <c r="C1274" s="2">
        <v>43006</v>
      </c>
      <c r="D1274" s="1" t="s">
        <v>79</v>
      </c>
      <c r="E1274" s="1" t="s">
        <v>3225</v>
      </c>
      <c r="F1274" s="1" t="s">
        <v>1832</v>
      </c>
      <c r="G1274">
        <v>39.9</v>
      </c>
      <c r="H1274">
        <v>5</v>
      </c>
      <c r="I1274">
        <v>0</v>
      </c>
      <c r="J1274">
        <v>10.374000000000001</v>
      </c>
      <c r="K1274" t="str">
        <f>INDEX(product!B:B,MATCH('TABELA TOTAL'!$F5153,product!A:A,0))</f>
        <v>Office Supplies</v>
      </c>
      <c r="L1274" t="str">
        <f>INDEX(product!C:C,MATCH(F1274,product!A:A,))</f>
        <v>Storage</v>
      </c>
      <c r="M1274" t="str">
        <f>INDEX(product!D:D,MATCH(F1274,product!A:A,))</f>
        <v>Iris Project Case</v>
      </c>
    </row>
    <row r="1275" spans="1:13" x14ac:dyDescent="0.25">
      <c r="A1275" s="1" t="s">
        <v>5392</v>
      </c>
      <c r="B1275" s="2">
        <v>43003</v>
      </c>
      <c r="C1275" s="2">
        <v>43007</v>
      </c>
      <c r="D1275" s="1" t="s">
        <v>19</v>
      </c>
      <c r="E1275" s="1" t="s">
        <v>664</v>
      </c>
      <c r="F1275" s="1" t="s">
        <v>1793</v>
      </c>
      <c r="G1275">
        <v>177.55</v>
      </c>
      <c r="H1275">
        <v>5</v>
      </c>
      <c r="I1275">
        <v>0</v>
      </c>
      <c r="J1275">
        <v>47.938499999999998</v>
      </c>
      <c r="K1275" t="str">
        <f>INDEX(product!B:B,MATCH('TABELA TOTAL'!$F5716,product!A:A,0))</f>
        <v>Technology</v>
      </c>
      <c r="L1275" t="str">
        <f>INDEX(product!C:C,MATCH(F1275,product!A:A,))</f>
        <v>Storage</v>
      </c>
      <c r="M1275" t="str">
        <f>INDEX(product!D:D,MATCH(F1275,product!A:A,))</f>
        <v>Steel Personal Filing/Posting Tote</v>
      </c>
    </row>
    <row r="1276" spans="1:13" x14ac:dyDescent="0.25">
      <c r="A1276" s="1" t="s">
        <v>6124</v>
      </c>
      <c r="B1276" s="2">
        <v>43003</v>
      </c>
      <c r="C1276" s="2">
        <v>43006</v>
      </c>
      <c r="D1276" s="1" t="s">
        <v>79</v>
      </c>
      <c r="E1276" s="1" t="s">
        <v>1519</v>
      </c>
      <c r="F1276" s="1" t="s">
        <v>4023</v>
      </c>
      <c r="G1276">
        <v>8.5950000000000006</v>
      </c>
      <c r="H1276">
        <v>5</v>
      </c>
      <c r="I1276">
        <v>0.7</v>
      </c>
      <c r="J1276">
        <v>-6.3029999999999999</v>
      </c>
      <c r="K1276" t="str">
        <f>INDEX(product!B:B,MATCH('TABELA TOTAL'!$F7087,product!A:A,0))</f>
        <v>Office Supplies</v>
      </c>
      <c r="L1276" t="str">
        <f>INDEX(product!C:C,MATCH(F1276,product!A:A,))</f>
        <v>Binders</v>
      </c>
      <c r="M1276" t="str">
        <f>INDEX(product!D:D,MATCH(F1276,product!A:A,))</f>
        <v>Avery Metallic Poly Binders</v>
      </c>
    </row>
    <row r="1277" spans="1:13" x14ac:dyDescent="0.25">
      <c r="A1277" s="1" t="s">
        <v>6124</v>
      </c>
      <c r="B1277" s="2">
        <v>43003</v>
      </c>
      <c r="C1277" s="2">
        <v>43006</v>
      </c>
      <c r="D1277" s="1" t="s">
        <v>79</v>
      </c>
      <c r="E1277" s="1" t="s">
        <v>1519</v>
      </c>
      <c r="F1277" s="1" t="s">
        <v>3432</v>
      </c>
      <c r="G1277">
        <v>190.89599999999999</v>
      </c>
      <c r="H1277">
        <v>2</v>
      </c>
      <c r="I1277">
        <v>0.2</v>
      </c>
      <c r="J1277">
        <v>-42.951599999999999</v>
      </c>
      <c r="K1277" t="str">
        <f>INDEX(product!B:B,MATCH('TABELA TOTAL'!$F7088,product!A:A,0))</f>
        <v>Office Supplies</v>
      </c>
      <c r="L1277" t="str">
        <f>INDEX(product!C:C,MATCH(F1277,product!A:A,))</f>
        <v>Supplies</v>
      </c>
      <c r="M1277" t="str">
        <f>INDEX(product!D:D,MATCH(F1277,product!A:A,))</f>
        <v>Compact Automatic Electric Letter Opener</v>
      </c>
    </row>
    <row r="1278" spans="1:13" x14ac:dyDescent="0.25">
      <c r="A1278" s="1" t="s">
        <v>6536</v>
      </c>
      <c r="B1278" s="2">
        <v>43003</v>
      </c>
      <c r="C1278" s="2">
        <v>43007</v>
      </c>
      <c r="D1278" s="1" t="s">
        <v>19</v>
      </c>
      <c r="E1278" s="1" t="s">
        <v>3513</v>
      </c>
      <c r="F1278" s="1" t="s">
        <v>1373</v>
      </c>
      <c r="G1278">
        <v>24.448</v>
      </c>
      <c r="H1278">
        <v>4</v>
      </c>
      <c r="I1278">
        <v>0.2</v>
      </c>
      <c r="J1278">
        <v>8.8623999999999992</v>
      </c>
      <c r="K1278" t="str">
        <f>INDEX(product!B:B,MATCH('TABELA TOTAL'!$F7872,product!A:A,0))</f>
        <v>Office Supplies</v>
      </c>
      <c r="L1278" t="str">
        <f>INDEX(product!C:C,MATCH(F1278,product!A:A,))</f>
        <v>Envelopes</v>
      </c>
      <c r="M1278" t="str">
        <f>INDEX(product!D:D,MATCH(F1278,product!A:A,))</f>
        <v>Security-Tint Envelopes</v>
      </c>
    </row>
    <row r="1279" spans="1:13" x14ac:dyDescent="0.25">
      <c r="A1279" s="1" t="s">
        <v>1095</v>
      </c>
      <c r="B1279" s="2">
        <v>43002</v>
      </c>
      <c r="C1279" s="2">
        <v>43004</v>
      </c>
      <c r="D1279" s="1" t="s">
        <v>11</v>
      </c>
      <c r="E1279" s="1" t="s">
        <v>923</v>
      </c>
      <c r="F1279" s="1" t="s">
        <v>1096</v>
      </c>
      <c r="G1279">
        <v>17.88</v>
      </c>
      <c r="H1279">
        <v>3</v>
      </c>
      <c r="I1279">
        <v>0.2</v>
      </c>
      <c r="J1279">
        <v>2.4584999999999999</v>
      </c>
      <c r="K1279" t="str">
        <f>INDEX(product!B:B,MATCH('TABELA TOTAL'!$F635,product!A:A,0))</f>
        <v>Furniture</v>
      </c>
      <c r="L1279" t="str">
        <f>INDEX(product!C:C,MATCH(F1279,product!A:A,))</f>
        <v>Accessories</v>
      </c>
      <c r="M1279" t="str">
        <f>INDEX(product!D:D,MATCH(F1279,product!A:A,))</f>
        <v>Verbatim 25 GB 6x Blu-ray Single Layer Recordable Disc, 1/Pack</v>
      </c>
    </row>
    <row r="1280" spans="1:13" x14ac:dyDescent="0.25">
      <c r="A1280" s="1" t="s">
        <v>1095</v>
      </c>
      <c r="B1280" s="2">
        <v>43002</v>
      </c>
      <c r="C1280" s="2">
        <v>43004</v>
      </c>
      <c r="D1280" s="1" t="s">
        <v>11</v>
      </c>
      <c r="E1280" s="1" t="s">
        <v>923</v>
      </c>
      <c r="F1280" s="1" t="s">
        <v>1030</v>
      </c>
      <c r="G1280">
        <v>235.94399999999999</v>
      </c>
      <c r="H1280">
        <v>3</v>
      </c>
      <c r="I1280">
        <v>0.2</v>
      </c>
      <c r="J1280">
        <v>85.529700000000005</v>
      </c>
      <c r="K1280" t="str">
        <f>INDEX(product!B:B,MATCH('TABELA TOTAL'!$F636,product!A:A,0))</f>
        <v>Office Supplies</v>
      </c>
      <c r="L1280" t="str">
        <f>INDEX(product!C:C,MATCH(F1280,product!A:A,))</f>
        <v>Labels</v>
      </c>
      <c r="M1280" t="str">
        <f>INDEX(product!D:D,MATCH(F1280,product!A:A,))</f>
        <v>Dot Matrix Printer Tape Reel Labels, White, 5000/Box</v>
      </c>
    </row>
    <row r="1281" spans="1:13" x14ac:dyDescent="0.25">
      <c r="A1281" s="1" t="s">
        <v>1217</v>
      </c>
      <c r="B1281" s="2">
        <v>43002</v>
      </c>
      <c r="C1281" s="2">
        <v>43007</v>
      </c>
      <c r="D1281" s="1" t="s">
        <v>19</v>
      </c>
      <c r="E1281" s="1" t="s">
        <v>468</v>
      </c>
      <c r="F1281" s="1" t="s">
        <v>1218</v>
      </c>
      <c r="G1281">
        <v>103.056</v>
      </c>
      <c r="H1281">
        <v>3</v>
      </c>
      <c r="I1281">
        <v>0.2</v>
      </c>
      <c r="J1281">
        <v>24.4758</v>
      </c>
      <c r="K1281" t="str">
        <f>INDEX(product!B:B,MATCH('TABELA TOTAL'!$F719,product!A:A,0))</f>
        <v>Technology</v>
      </c>
      <c r="L1281" t="str">
        <f>INDEX(product!C:C,MATCH(F1281,product!A:A,))</f>
        <v>Furnishings</v>
      </c>
      <c r="M1281" t="str">
        <f>INDEX(product!D:D,MATCH(F1281,product!A:A,))</f>
        <v>Howard Miller 13" Diameter Pewter Finish Round Wall Clock</v>
      </c>
    </row>
    <row r="1282" spans="1:13" x14ac:dyDescent="0.25">
      <c r="A1282" s="1" t="s">
        <v>4000</v>
      </c>
      <c r="B1282" s="2">
        <v>43002</v>
      </c>
      <c r="C1282" s="2">
        <v>43006</v>
      </c>
      <c r="D1282" s="1" t="s">
        <v>19</v>
      </c>
      <c r="E1282" s="1" t="s">
        <v>934</v>
      </c>
      <c r="F1282" s="1" t="s">
        <v>4001</v>
      </c>
      <c r="G1282">
        <v>72</v>
      </c>
      <c r="H1282">
        <v>4</v>
      </c>
      <c r="I1282">
        <v>0</v>
      </c>
      <c r="J1282">
        <v>12.96</v>
      </c>
      <c r="K1282" t="str">
        <f>INDEX(product!B:B,MATCH('TABELA TOTAL'!$F3495,product!A:A,0))</f>
        <v>Office Supplies</v>
      </c>
      <c r="L1282" t="str">
        <f>INDEX(product!C:C,MATCH(F1282,product!A:A,))</f>
        <v>Accessories</v>
      </c>
      <c r="M1282" t="str">
        <f>INDEX(product!D:D,MATCH(F1282,product!A:A,))</f>
        <v>KeyTronic E03601U1 - Keyboard - Beige</v>
      </c>
    </row>
    <row r="1283" spans="1:13" x14ac:dyDescent="0.25">
      <c r="A1283" s="1" t="s">
        <v>4000</v>
      </c>
      <c r="B1283" s="2">
        <v>43002</v>
      </c>
      <c r="C1283" s="2">
        <v>43006</v>
      </c>
      <c r="D1283" s="1" t="s">
        <v>19</v>
      </c>
      <c r="E1283" s="1" t="s">
        <v>934</v>
      </c>
      <c r="F1283" s="1" t="s">
        <v>4002</v>
      </c>
      <c r="G1283">
        <v>655.9</v>
      </c>
      <c r="H1283">
        <v>5</v>
      </c>
      <c r="I1283">
        <v>0</v>
      </c>
      <c r="J1283">
        <v>275.47800000000001</v>
      </c>
      <c r="K1283" t="str">
        <f>INDEX(product!B:B,MATCH('TABELA TOTAL'!$F3496,product!A:A,0))</f>
        <v>Technology</v>
      </c>
      <c r="L1283" t="str">
        <f>INDEX(product!C:C,MATCH(F1283,product!A:A,))</f>
        <v>Accessories</v>
      </c>
      <c r="M1283" t="str">
        <f>INDEX(product!D:D,MATCH(F1283,product!A:A,))</f>
        <v>Imation Bio 2GB USB Flash Drive Imation Corp</v>
      </c>
    </row>
    <row r="1284" spans="1:13" x14ac:dyDescent="0.25">
      <c r="A1284" s="1" t="s">
        <v>4000</v>
      </c>
      <c r="B1284" s="2">
        <v>43002</v>
      </c>
      <c r="C1284" s="2">
        <v>43006</v>
      </c>
      <c r="D1284" s="1" t="s">
        <v>19</v>
      </c>
      <c r="E1284" s="1" t="s">
        <v>934</v>
      </c>
      <c r="F1284" s="1" t="s">
        <v>1375</v>
      </c>
      <c r="G1284">
        <v>603.91999999999996</v>
      </c>
      <c r="H1284">
        <v>4</v>
      </c>
      <c r="I1284">
        <v>0</v>
      </c>
      <c r="J1284">
        <v>181.17599999999999</v>
      </c>
      <c r="K1284" t="str">
        <f>INDEX(product!B:B,MATCH('TABELA TOTAL'!$F3497,product!A:A,0))</f>
        <v>Technology</v>
      </c>
      <c r="L1284" t="str">
        <f>INDEX(product!C:C,MATCH(F1284,product!A:A,))</f>
        <v>Chairs</v>
      </c>
      <c r="M1284" t="str">
        <f>INDEX(product!D:D,MATCH(F1284,product!A:A,))</f>
        <v>Global Airflow Leather Mesh Back Chair, Black</v>
      </c>
    </row>
    <row r="1285" spans="1:13" x14ac:dyDescent="0.25">
      <c r="A1285" s="1" t="s">
        <v>4061</v>
      </c>
      <c r="B1285" s="2">
        <v>43002</v>
      </c>
      <c r="C1285" s="2">
        <v>43006</v>
      </c>
      <c r="D1285" s="1" t="s">
        <v>19</v>
      </c>
      <c r="E1285" s="1" t="s">
        <v>1920</v>
      </c>
      <c r="F1285" s="1" t="s">
        <v>2592</v>
      </c>
      <c r="G1285">
        <v>1169.694</v>
      </c>
      <c r="H1285">
        <v>3</v>
      </c>
      <c r="I1285">
        <v>0.4</v>
      </c>
      <c r="J1285">
        <v>-253.43369999999999</v>
      </c>
      <c r="K1285" t="str">
        <f>INDEX(product!B:B,MATCH('TABELA TOTAL'!$F3589,product!A:A,0))</f>
        <v>Office Supplies</v>
      </c>
      <c r="L1285" t="str">
        <f>INDEX(product!C:C,MATCH(F1285,product!A:A,))</f>
        <v>Phones</v>
      </c>
      <c r="M1285" t="str">
        <f>INDEX(product!D:D,MATCH(F1285,product!A:A,))</f>
        <v>Apple iPhone 5</v>
      </c>
    </row>
    <row r="1286" spans="1:13" x14ac:dyDescent="0.25">
      <c r="A1286" s="1" t="s">
        <v>5065</v>
      </c>
      <c r="B1286" s="2">
        <v>43002</v>
      </c>
      <c r="C1286" s="2">
        <v>43005</v>
      </c>
      <c r="D1286" s="1" t="s">
        <v>79</v>
      </c>
      <c r="E1286" s="1" t="s">
        <v>717</v>
      </c>
      <c r="F1286" s="1" t="s">
        <v>4707</v>
      </c>
      <c r="G1286">
        <v>40.29</v>
      </c>
      <c r="H1286">
        <v>3</v>
      </c>
      <c r="I1286">
        <v>0</v>
      </c>
      <c r="J1286">
        <v>10.0725</v>
      </c>
      <c r="K1286" t="str">
        <f>INDEX(product!B:B,MATCH('TABELA TOTAL'!$F5185,product!A:A,0))</f>
        <v>Technology</v>
      </c>
      <c r="L1286" t="str">
        <f>INDEX(product!C:C,MATCH(F1286,product!A:A,))</f>
        <v>Storage</v>
      </c>
      <c r="M1286" t="str">
        <f>INDEX(product!D:D,MATCH(F1286,product!A:A,))</f>
        <v>Fellowes Desktop Hanging File Manager</v>
      </c>
    </row>
    <row r="1287" spans="1:13" x14ac:dyDescent="0.25">
      <c r="A1287" s="1" t="s">
        <v>5065</v>
      </c>
      <c r="B1287" s="2">
        <v>43002</v>
      </c>
      <c r="C1287" s="2">
        <v>43005</v>
      </c>
      <c r="D1287" s="1" t="s">
        <v>79</v>
      </c>
      <c r="E1287" s="1" t="s">
        <v>717</v>
      </c>
      <c r="F1287" s="1" t="s">
        <v>1133</v>
      </c>
      <c r="G1287">
        <v>38.71</v>
      </c>
      <c r="H1287">
        <v>7</v>
      </c>
      <c r="I1287">
        <v>0</v>
      </c>
      <c r="J1287">
        <v>17.8066</v>
      </c>
      <c r="K1287" t="str">
        <f>INDEX(product!B:B,MATCH('TABELA TOTAL'!$F5186,product!A:A,0))</f>
        <v>Office Supplies</v>
      </c>
      <c r="L1287" t="str">
        <f>INDEX(product!C:C,MATCH(F1287,product!A:A,))</f>
        <v>Binders</v>
      </c>
      <c r="M1287" t="str">
        <f>INDEX(product!D:D,MATCH(F1287,product!A:A,))</f>
        <v>Avery Durable Poly Binders</v>
      </c>
    </row>
    <row r="1288" spans="1:13" x14ac:dyDescent="0.25">
      <c r="A1288" s="1" t="s">
        <v>5318</v>
      </c>
      <c r="B1288" s="2">
        <v>43002</v>
      </c>
      <c r="C1288" s="2">
        <v>43002</v>
      </c>
      <c r="D1288" s="1" t="s">
        <v>654</v>
      </c>
      <c r="E1288" s="1" t="s">
        <v>705</v>
      </c>
      <c r="F1288" s="1" t="s">
        <v>941</v>
      </c>
      <c r="G1288">
        <v>391.98</v>
      </c>
      <c r="H1288">
        <v>2</v>
      </c>
      <c r="I1288">
        <v>0</v>
      </c>
      <c r="J1288">
        <v>109.7544</v>
      </c>
      <c r="K1288" t="str">
        <f>INDEX(product!B:B,MATCH('TABELA TOTAL'!$F5596,product!A:A,0))</f>
        <v>Technology</v>
      </c>
      <c r="L1288" t="str">
        <f>INDEX(product!C:C,MATCH(F1288,product!A:A,))</f>
        <v>Phones</v>
      </c>
      <c r="M1288" t="str">
        <f>INDEX(product!D:D,MATCH(F1288,product!A:A,))</f>
        <v>Panasonic KX-TG9471B</v>
      </c>
    </row>
    <row r="1289" spans="1:13" x14ac:dyDescent="0.25">
      <c r="A1289" s="1" t="s">
        <v>5318</v>
      </c>
      <c r="B1289" s="2">
        <v>43002</v>
      </c>
      <c r="C1289" s="2">
        <v>43002</v>
      </c>
      <c r="D1289" s="1" t="s">
        <v>654</v>
      </c>
      <c r="E1289" s="1" t="s">
        <v>705</v>
      </c>
      <c r="F1289" s="1" t="s">
        <v>3000</v>
      </c>
      <c r="G1289">
        <v>437.85</v>
      </c>
      <c r="H1289">
        <v>3</v>
      </c>
      <c r="I1289">
        <v>0</v>
      </c>
      <c r="J1289">
        <v>131.35499999999999</v>
      </c>
      <c r="K1289" t="str">
        <f>INDEX(product!B:B,MATCH('TABELA TOTAL'!$F5597,product!A:A,0))</f>
        <v>Furniture</v>
      </c>
      <c r="L1289" t="str">
        <f>INDEX(product!C:C,MATCH(F1289,product!A:A,))</f>
        <v>Phones</v>
      </c>
      <c r="M1289" t="str">
        <f>INDEX(product!D:D,MATCH(F1289,product!A:A,))</f>
        <v>Wi-Ex zBoost YX540 Cellular Phone Signal Booster</v>
      </c>
    </row>
    <row r="1290" spans="1:13" x14ac:dyDescent="0.25">
      <c r="A1290" s="1" t="s">
        <v>5565</v>
      </c>
      <c r="B1290" s="2">
        <v>43002</v>
      </c>
      <c r="C1290" s="2">
        <v>43007</v>
      </c>
      <c r="D1290" s="1" t="s">
        <v>19</v>
      </c>
      <c r="E1290" s="1" t="s">
        <v>590</v>
      </c>
      <c r="F1290" s="1" t="s">
        <v>2512</v>
      </c>
      <c r="G1290">
        <v>859.2</v>
      </c>
      <c r="H1290">
        <v>3</v>
      </c>
      <c r="I1290">
        <v>0.2</v>
      </c>
      <c r="J1290">
        <v>75.180000000000007</v>
      </c>
      <c r="K1290" t="str">
        <f>INDEX(product!B:B,MATCH('TABELA TOTAL'!$F6042,product!A:A,0))</f>
        <v>Office Supplies</v>
      </c>
      <c r="L1290" t="str">
        <f>INDEX(product!C:C,MATCH(F1290,product!A:A,))</f>
        <v>Phones</v>
      </c>
      <c r="M1290" t="str">
        <f>INDEX(product!D:D,MATCH(F1290,product!A:A,))</f>
        <v>Wilson Electronics DB Pro Signal Booster</v>
      </c>
    </row>
    <row r="1291" spans="1:13" x14ac:dyDescent="0.25">
      <c r="A1291" s="1" t="s">
        <v>5565</v>
      </c>
      <c r="B1291" s="2">
        <v>43002</v>
      </c>
      <c r="C1291" s="2">
        <v>43007</v>
      </c>
      <c r="D1291" s="1" t="s">
        <v>19</v>
      </c>
      <c r="E1291" s="1" t="s">
        <v>590</v>
      </c>
      <c r="F1291" s="1" t="s">
        <v>5566</v>
      </c>
      <c r="G1291">
        <v>506.28</v>
      </c>
      <c r="H1291">
        <v>3</v>
      </c>
      <c r="I1291">
        <v>0.2</v>
      </c>
      <c r="J1291">
        <v>177.19800000000001</v>
      </c>
      <c r="K1291" t="str">
        <f>INDEX(product!B:B,MATCH('TABELA TOTAL'!$F6043,product!A:A,0))</f>
        <v>Technology</v>
      </c>
      <c r="L1291" t="str">
        <f>INDEX(product!C:C,MATCH(F1291,product!A:A,))</f>
        <v>Machines</v>
      </c>
      <c r="M1291" t="str">
        <f>INDEX(product!D:D,MATCH(F1291,product!A:A,))</f>
        <v>Socket Bluetooth Cordless Hand Scanner (CHS)</v>
      </c>
    </row>
    <row r="1292" spans="1:13" x14ac:dyDescent="0.25">
      <c r="A1292" s="1" t="s">
        <v>6561</v>
      </c>
      <c r="B1292" s="2">
        <v>43002</v>
      </c>
      <c r="C1292" s="2">
        <v>43007</v>
      </c>
      <c r="D1292" s="1" t="s">
        <v>19</v>
      </c>
      <c r="E1292" s="1" t="s">
        <v>2092</v>
      </c>
      <c r="F1292" s="1" t="s">
        <v>3720</v>
      </c>
      <c r="G1292">
        <v>383.96</v>
      </c>
      <c r="H1292">
        <v>5</v>
      </c>
      <c r="I1292">
        <v>0.2</v>
      </c>
      <c r="J1292">
        <v>38.396000000000001</v>
      </c>
      <c r="K1292" t="str">
        <f>INDEX(product!B:B,MATCH('TABELA TOTAL'!$F7924,product!A:A,0))</f>
        <v>Technology</v>
      </c>
      <c r="L1292" t="str">
        <f>INDEX(product!C:C,MATCH(F1292,product!A:A,))</f>
        <v>Phones</v>
      </c>
      <c r="M1292" t="str">
        <f>INDEX(product!D:D,MATCH(F1292,product!A:A,))</f>
        <v>Vtech CS6719</v>
      </c>
    </row>
    <row r="1293" spans="1:13" x14ac:dyDescent="0.25">
      <c r="A1293" s="1" t="s">
        <v>6561</v>
      </c>
      <c r="B1293" s="2">
        <v>43002</v>
      </c>
      <c r="C1293" s="2">
        <v>43007</v>
      </c>
      <c r="D1293" s="1" t="s">
        <v>19</v>
      </c>
      <c r="E1293" s="1" t="s">
        <v>2092</v>
      </c>
      <c r="F1293" s="1" t="s">
        <v>325</v>
      </c>
      <c r="G1293">
        <v>15.57</v>
      </c>
      <c r="H1293">
        <v>3</v>
      </c>
      <c r="I1293">
        <v>0.7</v>
      </c>
      <c r="J1293">
        <v>-11.417999999999999</v>
      </c>
      <c r="K1293" t="str">
        <f>INDEX(product!B:B,MATCH('TABELA TOTAL'!$F7925,product!A:A,0))</f>
        <v>Office Supplies</v>
      </c>
      <c r="L1293" t="str">
        <f>INDEX(product!C:C,MATCH(F1293,product!A:A,))</f>
        <v>Binders</v>
      </c>
      <c r="M1293" t="str">
        <f>INDEX(product!D:D,MATCH(F1293,product!A:A,))</f>
        <v>Wilson Jones International Size A4 Ring Binders</v>
      </c>
    </row>
    <row r="1294" spans="1:13" x14ac:dyDescent="0.25">
      <c r="A1294" s="1" t="s">
        <v>6859</v>
      </c>
      <c r="B1294" s="2">
        <v>43002</v>
      </c>
      <c r="C1294" s="2">
        <v>43002</v>
      </c>
      <c r="D1294" s="1" t="s">
        <v>654</v>
      </c>
      <c r="E1294" s="1" t="s">
        <v>745</v>
      </c>
      <c r="F1294" s="1" t="s">
        <v>1150</v>
      </c>
      <c r="G1294">
        <v>199.8</v>
      </c>
      <c r="H1294">
        <v>10</v>
      </c>
      <c r="I1294">
        <v>0</v>
      </c>
      <c r="J1294">
        <v>71.927999999999997</v>
      </c>
      <c r="K1294" t="str">
        <f>INDEX(product!B:B,MATCH('TABELA TOTAL'!$F8486,product!A:A,0))</f>
        <v>Office Supplies</v>
      </c>
      <c r="L1294" t="str">
        <f>INDEX(product!C:C,MATCH(F1294,product!A:A,))</f>
        <v>Furnishings</v>
      </c>
      <c r="M1294" t="str">
        <f>INDEX(product!D:D,MATCH(F1294,product!A:A,))</f>
        <v>12-1/2 Diameter Round Wall Clock</v>
      </c>
    </row>
    <row r="1295" spans="1:13" x14ac:dyDescent="0.25">
      <c r="A1295" s="1" t="s">
        <v>7054</v>
      </c>
      <c r="B1295" s="2">
        <v>43002</v>
      </c>
      <c r="C1295" s="2">
        <v>43006</v>
      </c>
      <c r="D1295" s="1" t="s">
        <v>19</v>
      </c>
      <c r="E1295" s="1" t="s">
        <v>2914</v>
      </c>
      <c r="F1295" s="1" t="s">
        <v>2229</v>
      </c>
      <c r="G1295">
        <v>15.51</v>
      </c>
      <c r="H1295">
        <v>1</v>
      </c>
      <c r="I1295">
        <v>0</v>
      </c>
      <c r="J1295">
        <v>3.8774999999999999</v>
      </c>
      <c r="K1295" t="str">
        <f>INDEX(product!B:B,MATCH('TABELA TOTAL'!$F8835,product!A:A,0))</f>
        <v>Office Supplies</v>
      </c>
      <c r="L1295" t="str">
        <f>INDEX(product!C:C,MATCH(F1295,product!A:A,))</f>
        <v>Storage</v>
      </c>
      <c r="M1295" t="str">
        <f>INDEX(product!D:D,MATCH(F1295,product!A:A,))</f>
        <v>Acco Perma 3000 Stacking Storage Drawers</v>
      </c>
    </row>
    <row r="1296" spans="1:13" x14ac:dyDescent="0.25">
      <c r="A1296" s="1" t="s">
        <v>7054</v>
      </c>
      <c r="B1296" s="2">
        <v>43002</v>
      </c>
      <c r="C1296" s="2">
        <v>43006</v>
      </c>
      <c r="D1296" s="1" t="s">
        <v>19</v>
      </c>
      <c r="E1296" s="1" t="s">
        <v>2914</v>
      </c>
      <c r="F1296" s="1" t="s">
        <v>3856</v>
      </c>
      <c r="G1296">
        <v>89.9</v>
      </c>
      <c r="H1296">
        <v>2</v>
      </c>
      <c r="I1296">
        <v>0</v>
      </c>
      <c r="J1296">
        <v>25.172000000000001</v>
      </c>
      <c r="K1296" t="str">
        <f>INDEX(product!B:B,MATCH('TABELA TOTAL'!$F8836,product!A:A,0))</f>
        <v>Office Supplies</v>
      </c>
      <c r="L1296" t="str">
        <f>INDEX(product!C:C,MATCH(F1296,product!A:A,))</f>
        <v>Phones</v>
      </c>
      <c r="M1296" t="str">
        <f>INDEX(product!D:D,MATCH(F1296,product!A:A,))</f>
        <v>Plantronics Encore H101 Dual Earpieces Headset</v>
      </c>
    </row>
    <row r="1297" spans="1:13" x14ac:dyDescent="0.25">
      <c r="A1297" s="1" t="s">
        <v>7054</v>
      </c>
      <c r="B1297" s="2">
        <v>43002</v>
      </c>
      <c r="C1297" s="2">
        <v>43006</v>
      </c>
      <c r="D1297" s="1" t="s">
        <v>19</v>
      </c>
      <c r="E1297" s="1" t="s">
        <v>2914</v>
      </c>
      <c r="F1297" s="1" t="s">
        <v>5233</v>
      </c>
      <c r="G1297">
        <v>14.28</v>
      </c>
      <c r="H1297">
        <v>4</v>
      </c>
      <c r="I1297">
        <v>0</v>
      </c>
      <c r="J1297">
        <v>3.7128000000000001</v>
      </c>
      <c r="K1297" t="str">
        <f>INDEX(product!B:B,MATCH('TABELA TOTAL'!$F8837,product!A:A,0))</f>
        <v>Office Supplies</v>
      </c>
      <c r="L1297" t="str">
        <f>INDEX(product!C:C,MATCH(F1297,product!A:A,))</f>
        <v>Art</v>
      </c>
      <c r="M1297" t="str">
        <f>INDEX(product!D:D,MATCH(F1297,product!A:A,))</f>
        <v>Barrel Sharpener</v>
      </c>
    </row>
    <row r="1298" spans="1:13" x14ac:dyDescent="0.25">
      <c r="A1298" s="1" t="s">
        <v>7054</v>
      </c>
      <c r="B1298" s="2">
        <v>43002</v>
      </c>
      <c r="C1298" s="2">
        <v>43006</v>
      </c>
      <c r="D1298" s="1" t="s">
        <v>19</v>
      </c>
      <c r="E1298" s="1" t="s">
        <v>2914</v>
      </c>
      <c r="F1298" s="1" t="s">
        <v>1595</v>
      </c>
      <c r="G1298">
        <v>12.72</v>
      </c>
      <c r="H1298">
        <v>3</v>
      </c>
      <c r="I1298">
        <v>0</v>
      </c>
      <c r="J1298">
        <v>4.9607999999999999</v>
      </c>
      <c r="K1298" t="str">
        <f>INDEX(product!B:B,MATCH('TABELA TOTAL'!$F8838,product!A:A,0))</f>
        <v>Technology</v>
      </c>
      <c r="L1298" t="str">
        <f>INDEX(product!C:C,MATCH(F1298,product!A:A,))</f>
        <v>Art</v>
      </c>
      <c r="M1298" t="str">
        <f>INDEX(product!D:D,MATCH(F1298,product!A:A,))</f>
        <v>BIC Brite Liner Grip Highlighters, Assorted, 5/Pack</v>
      </c>
    </row>
    <row r="1299" spans="1:13" x14ac:dyDescent="0.25">
      <c r="A1299" s="1" t="s">
        <v>7054</v>
      </c>
      <c r="B1299" s="2">
        <v>43002</v>
      </c>
      <c r="C1299" s="2">
        <v>43006</v>
      </c>
      <c r="D1299" s="1" t="s">
        <v>19</v>
      </c>
      <c r="E1299" s="1" t="s">
        <v>2914</v>
      </c>
      <c r="F1299" s="1" t="s">
        <v>735</v>
      </c>
      <c r="G1299">
        <v>15.75</v>
      </c>
      <c r="H1299">
        <v>5</v>
      </c>
      <c r="I1299">
        <v>0</v>
      </c>
      <c r="J1299">
        <v>7.56</v>
      </c>
      <c r="K1299" t="str">
        <f>INDEX(product!B:B,MATCH('TABELA TOTAL'!$F8839,product!A:A,0))</f>
        <v>Office Supplies</v>
      </c>
      <c r="L1299" t="str">
        <f>INDEX(product!C:C,MATCH(F1299,product!A:A,))</f>
        <v>Labels</v>
      </c>
      <c r="M1299" t="str">
        <f>INDEX(product!D:D,MATCH(F1299,product!A:A,))</f>
        <v>Self-Adhesive Removable Labels</v>
      </c>
    </row>
    <row r="1300" spans="1:13" x14ac:dyDescent="0.25">
      <c r="A1300" s="1" t="s">
        <v>7332</v>
      </c>
      <c r="B1300" s="2">
        <v>43002</v>
      </c>
      <c r="C1300" s="2">
        <v>43004</v>
      </c>
      <c r="D1300" s="1" t="s">
        <v>79</v>
      </c>
      <c r="E1300" s="1" t="s">
        <v>878</v>
      </c>
      <c r="F1300" s="1" t="s">
        <v>1860</v>
      </c>
      <c r="G1300">
        <v>520.46400000000006</v>
      </c>
      <c r="H1300">
        <v>2</v>
      </c>
      <c r="I1300">
        <v>0.3</v>
      </c>
      <c r="J1300">
        <v>-14.8704</v>
      </c>
      <c r="K1300" t="str">
        <f>INDEX(product!B:B,MATCH('TABELA TOTAL'!$F9354,product!A:A,0))</f>
        <v>Furniture</v>
      </c>
      <c r="L1300" t="str">
        <f>INDEX(product!C:C,MATCH(F1300,product!A:A,))</f>
        <v>Chairs</v>
      </c>
      <c r="M1300" t="str">
        <f>INDEX(product!D:D,MATCH(F1300,product!A:A,))</f>
        <v>GuestStacker Chair with Chrome Finish Legs</v>
      </c>
    </row>
    <row r="1301" spans="1:13" x14ac:dyDescent="0.25">
      <c r="A1301" s="1" t="s">
        <v>7332</v>
      </c>
      <c r="B1301" s="2">
        <v>43002</v>
      </c>
      <c r="C1301" s="2">
        <v>43004</v>
      </c>
      <c r="D1301" s="1" t="s">
        <v>79</v>
      </c>
      <c r="E1301" s="1" t="s">
        <v>878</v>
      </c>
      <c r="F1301" s="1" t="s">
        <v>5842</v>
      </c>
      <c r="G1301">
        <v>11.423999999999999</v>
      </c>
      <c r="H1301">
        <v>3</v>
      </c>
      <c r="I1301">
        <v>0.2</v>
      </c>
      <c r="J1301">
        <v>3.7128000000000001</v>
      </c>
      <c r="K1301" t="str">
        <f>INDEX(product!B:B,MATCH('TABELA TOTAL'!$F9355,product!A:A,0))</f>
        <v>Office Supplies</v>
      </c>
      <c r="L1301" t="str">
        <f>INDEX(product!C:C,MATCH(F1301,product!A:A,))</f>
        <v>Paper</v>
      </c>
      <c r="M1301" t="str">
        <f>INDEX(product!D:D,MATCH(F1301,product!A:A,))</f>
        <v>Wirebound Voice Message Log Book</v>
      </c>
    </row>
    <row r="1302" spans="1:13" x14ac:dyDescent="0.25">
      <c r="A1302" s="1" t="s">
        <v>7535</v>
      </c>
      <c r="B1302" s="2">
        <v>43002</v>
      </c>
      <c r="C1302" s="2">
        <v>43006</v>
      </c>
      <c r="D1302" s="1" t="s">
        <v>11</v>
      </c>
      <c r="E1302" s="1" t="s">
        <v>306</v>
      </c>
      <c r="F1302" s="1" t="s">
        <v>2916</v>
      </c>
      <c r="G1302">
        <v>31.08</v>
      </c>
      <c r="H1302">
        <v>6</v>
      </c>
      <c r="I1302">
        <v>0</v>
      </c>
      <c r="J1302">
        <v>15.229200000000001</v>
      </c>
      <c r="K1302" t="str">
        <f>INDEX(product!B:B,MATCH('TABELA TOTAL'!$F9695,product!A:A,0))</f>
        <v>Office Supplies</v>
      </c>
      <c r="L1302" t="str">
        <f>INDEX(product!C:C,MATCH(F1302,product!A:A,))</f>
        <v>Paper</v>
      </c>
      <c r="M1302" t="str">
        <f>INDEX(product!D:D,MATCH(F1302,product!A:A,))</f>
        <v>Array Memo Cubes</v>
      </c>
    </row>
    <row r="1303" spans="1:13" x14ac:dyDescent="0.25">
      <c r="A1303" s="1" t="s">
        <v>7535</v>
      </c>
      <c r="B1303" s="2">
        <v>43002</v>
      </c>
      <c r="C1303" s="2">
        <v>43006</v>
      </c>
      <c r="D1303" s="1" t="s">
        <v>11</v>
      </c>
      <c r="E1303" s="1" t="s">
        <v>306</v>
      </c>
      <c r="F1303" s="1" t="s">
        <v>1017</v>
      </c>
      <c r="G1303">
        <v>7.3</v>
      </c>
      <c r="H1303">
        <v>2</v>
      </c>
      <c r="I1303">
        <v>0</v>
      </c>
      <c r="J1303">
        <v>2.19</v>
      </c>
      <c r="K1303" t="str">
        <f>INDEX(product!B:B,MATCH('TABELA TOTAL'!$F9696,product!A:A,0))</f>
        <v>Office Supplies</v>
      </c>
      <c r="L1303" t="str">
        <f>INDEX(product!C:C,MATCH(F1303,product!A:A,))</f>
        <v>Supplies</v>
      </c>
      <c r="M1303" t="str">
        <f>INDEX(product!D:D,MATCH(F1303,product!A:A,))</f>
        <v>Acme Value Line Scissors</v>
      </c>
    </row>
    <row r="1304" spans="1:13" x14ac:dyDescent="0.25">
      <c r="A1304" s="1" t="s">
        <v>1730</v>
      </c>
      <c r="B1304" s="2">
        <v>43001</v>
      </c>
      <c r="C1304" s="2">
        <v>43003</v>
      </c>
      <c r="D1304" s="1" t="s">
        <v>11</v>
      </c>
      <c r="E1304" s="1" t="s">
        <v>1731</v>
      </c>
      <c r="F1304" s="1" t="s">
        <v>1732</v>
      </c>
      <c r="G1304">
        <v>119.96</v>
      </c>
      <c r="H1304">
        <v>2</v>
      </c>
      <c r="I1304">
        <v>0</v>
      </c>
      <c r="J1304">
        <v>33.588799999999999</v>
      </c>
      <c r="K1304" t="str">
        <f>INDEX(product!B:B,MATCH('TABELA TOTAL'!$F1079,product!A:A,0))</f>
        <v>Office Supplies</v>
      </c>
      <c r="L1304" t="str">
        <f>INDEX(product!C:C,MATCH(F1304,product!A:A,))</f>
        <v>Appliances</v>
      </c>
      <c r="M1304" t="str">
        <f>INDEX(product!D:D,MATCH(F1304,product!A:A,))</f>
        <v>Belkin 8 Outlet SurgeMaster II Gold Surge Protector</v>
      </c>
    </row>
    <row r="1305" spans="1:13" x14ac:dyDescent="0.25">
      <c r="A1305" s="1" t="s">
        <v>1730</v>
      </c>
      <c r="B1305" s="2">
        <v>43001</v>
      </c>
      <c r="C1305" s="2">
        <v>43003</v>
      </c>
      <c r="D1305" s="1" t="s">
        <v>11</v>
      </c>
      <c r="E1305" s="1" t="s">
        <v>1731</v>
      </c>
      <c r="F1305" s="1" t="s">
        <v>944</v>
      </c>
      <c r="G1305">
        <v>31.44</v>
      </c>
      <c r="H1305">
        <v>3</v>
      </c>
      <c r="I1305">
        <v>0</v>
      </c>
      <c r="J1305">
        <v>8.4887999999999995</v>
      </c>
      <c r="K1305" t="str">
        <f>INDEX(product!B:B,MATCH('TABELA TOTAL'!$F1080,product!A:A,0))</f>
        <v>Furniture</v>
      </c>
      <c r="L1305" t="str">
        <f>INDEX(product!C:C,MATCH(F1305,product!A:A,))</f>
        <v>Storage</v>
      </c>
      <c r="M1305" t="str">
        <f>INDEX(product!D:D,MATCH(F1305,product!A:A,))</f>
        <v>Sterilite Officeware Hinged File Box</v>
      </c>
    </row>
    <row r="1306" spans="1:13" x14ac:dyDescent="0.25">
      <c r="A1306" s="1" t="s">
        <v>1730</v>
      </c>
      <c r="B1306" s="2">
        <v>43001</v>
      </c>
      <c r="C1306" s="2">
        <v>43003</v>
      </c>
      <c r="D1306" s="1" t="s">
        <v>11</v>
      </c>
      <c r="E1306" s="1" t="s">
        <v>1731</v>
      </c>
      <c r="F1306" s="1" t="s">
        <v>967</v>
      </c>
      <c r="G1306">
        <v>6.88</v>
      </c>
      <c r="H1306">
        <v>1</v>
      </c>
      <c r="I1306">
        <v>0.2</v>
      </c>
      <c r="J1306">
        <v>2.3220000000000001</v>
      </c>
      <c r="K1306" t="str">
        <f>INDEX(product!B:B,MATCH('TABELA TOTAL'!$F1081,product!A:A,0))</f>
        <v>Office Supplies</v>
      </c>
      <c r="L1306" t="str">
        <f>INDEX(product!C:C,MATCH(F1306,product!A:A,))</f>
        <v>Binders</v>
      </c>
      <c r="M1306" t="str">
        <f>INDEX(product!D:D,MATCH(F1306,product!A:A,))</f>
        <v>Avery Printable Repositionable Plastic Tabs</v>
      </c>
    </row>
    <row r="1307" spans="1:13" x14ac:dyDescent="0.25">
      <c r="A1307" s="1" t="s">
        <v>1938</v>
      </c>
      <c r="B1307" s="2">
        <v>43001</v>
      </c>
      <c r="C1307" s="2">
        <v>43005</v>
      </c>
      <c r="D1307" s="1" t="s">
        <v>19</v>
      </c>
      <c r="E1307" s="1" t="s">
        <v>1893</v>
      </c>
      <c r="F1307" s="1" t="s">
        <v>789</v>
      </c>
      <c r="G1307">
        <v>29.327999999999999</v>
      </c>
      <c r="H1307">
        <v>3</v>
      </c>
      <c r="I1307">
        <v>0.2</v>
      </c>
      <c r="J1307">
        <v>3.6659999999999999</v>
      </c>
      <c r="K1307" t="str">
        <f>INDEX(product!B:B,MATCH('TABELA TOTAL'!$F1270,product!A:A,0))</f>
        <v>Office Supplies</v>
      </c>
      <c r="L1307" t="str">
        <f>INDEX(product!C:C,MATCH(F1307,product!A:A,))</f>
        <v>Furnishings</v>
      </c>
      <c r="M1307" t="str">
        <f>INDEX(product!D:D,MATCH(F1307,product!A:A,))</f>
        <v>Aluminum Document Frame</v>
      </c>
    </row>
    <row r="1308" spans="1:13" x14ac:dyDescent="0.25">
      <c r="A1308" s="1" t="s">
        <v>2739</v>
      </c>
      <c r="B1308" s="2">
        <v>43001</v>
      </c>
      <c r="C1308" s="2">
        <v>43007</v>
      </c>
      <c r="D1308" s="1" t="s">
        <v>19</v>
      </c>
      <c r="E1308" s="1" t="s">
        <v>972</v>
      </c>
      <c r="F1308" s="1" t="s">
        <v>356</v>
      </c>
      <c r="G1308">
        <v>291.95999999999998</v>
      </c>
      <c r="H1308">
        <v>4</v>
      </c>
      <c r="I1308">
        <v>0</v>
      </c>
      <c r="J1308">
        <v>102.18600000000001</v>
      </c>
      <c r="K1308" t="str">
        <f>INDEX(product!B:B,MATCH('TABELA TOTAL'!$F1971,product!A:A,0))</f>
        <v>Office Supplies</v>
      </c>
      <c r="L1308" t="str">
        <f>INDEX(product!C:C,MATCH(F1308,product!A:A,))</f>
        <v>Accessories</v>
      </c>
      <c r="M1308" t="str">
        <f>INDEX(product!D:D,MATCH(F1308,product!A:A,))</f>
        <v>Imation Secure+ Hardware Encrypted USB 2.0 Flash Drive; 16GB</v>
      </c>
    </row>
    <row r="1309" spans="1:13" x14ac:dyDescent="0.25">
      <c r="A1309" s="1" t="s">
        <v>3067</v>
      </c>
      <c r="B1309" s="2">
        <v>43001</v>
      </c>
      <c r="C1309" s="2">
        <v>43004</v>
      </c>
      <c r="D1309" s="1" t="s">
        <v>79</v>
      </c>
      <c r="E1309" s="1" t="s">
        <v>3068</v>
      </c>
      <c r="F1309" s="1" t="s">
        <v>3069</v>
      </c>
      <c r="G1309">
        <v>14.352</v>
      </c>
      <c r="H1309">
        <v>3</v>
      </c>
      <c r="I1309">
        <v>0.2</v>
      </c>
      <c r="J1309">
        <v>5.2026000000000003</v>
      </c>
      <c r="K1309" t="str">
        <f>INDEX(product!B:B,MATCH('TABELA TOTAL'!$F2330,product!A:A,0))</f>
        <v>Office Supplies</v>
      </c>
      <c r="L1309" t="str">
        <f>INDEX(product!C:C,MATCH(F1309,product!A:A,))</f>
        <v>Envelopes</v>
      </c>
      <c r="M1309" t="str">
        <f>INDEX(product!D:D,MATCH(F1309,product!A:A,))</f>
        <v>Wausau Papers Astrobrights Colored Envelopes</v>
      </c>
    </row>
    <row r="1310" spans="1:13" x14ac:dyDescent="0.25">
      <c r="A1310" s="1" t="s">
        <v>3782</v>
      </c>
      <c r="B1310" s="2">
        <v>43001</v>
      </c>
      <c r="C1310" s="2">
        <v>43007</v>
      </c>
      <c r="D1310" s="1" t="s">
        <v>19</v>
      </c>
      <c r="E1310" s="1" t="s">
        <v>1207</v>
      </c>
      <c r="F1310" s="1" t="s">
        <v>1679</v>
      </c>
      <c r="G1310">
        <v>180.58799999999999</v>
      </c>
      <c r="H1310">
        <v>2</v>
      </c>
      <c r="I1310">
        <v>0.7</v>
      </c>
      <c r="J1310">
        <v>-240.78399999999999</v>
      </c>
      <c r="K1310" t="str">
        <f>INDEX(product!B:B,MATCH('TABELA TOTAL'!$F3177,product!A:A,0))</f>
        <v>Office Supplies</v>
      </c>
      <c r="L1310" t="str">
        <f>INDEX(product!C:C,MATCH(F1310,product!A:A,))</f>
        <v>Bookcases</v>
      </c>
      <c r="M1310" t="str">
        <f>INDEX(product!D:D,MATCH(F1310,product!A:A,))</f>
        <v>Atlantic Metals Mobile 5-Shelf Bookcases, Custom Colors</v>
      </c>
    </row>
    <row r="1311" spans="1:13" x14ac:dyDescent="0.25">
      <c r="A1311" s="1" t="s">
        <v>3782</v>
      </c>
      <c r="B1311" s="2">
        <v>43001</v>
      </c>
      <c r="C1311" s="2">
        <v>43007</v>
      </c>
      <c r="D1311" s="1" t="s">
        <v>19</v>
      </c>
      <c r="E1311" s="1" t="s">
        <v>1207</v>
      </c>
      <c r="F1311" s="1" t="s">
        <v>2325</v>
      </c>
      <c r="G1311">
        <v>47.984000000000002</v>
      </c>
      <c r="H1311">
        <v>2</v>
      </c>
      <c r="I1311">
        <v>0.2</v>
      </c>
      <c r="J1311">
        <v>0.5998</v>
      </c>
      <c r="K1311" t="str">
        <f>INDEX(product!B:B,MATCH('TABELA TOTAL'!$F3178,product!A:A,0))</f>
        <v>Office Supplies</v>
      </c>
      <c r="L1311" t="str">
        <f>INDEX(product!C:C,MATCH(F1311,product!A:A,))</f>
        <v>Accessories</v>
      </c>
      <c r="M1311" t="str">
        <f>INDEX(product!D:D,MATCH(F1311,product!A:A,))</f>
        <v>Belkin F8E887 USB Wired Ergonomic Keyboard</v>
      </c>
    </row>
    <row r="1312" spans="1:13" x14ac:dyDescent="0.25">
      <c r="A1312" s="1" t="s">
        <v>3921</v>
      </c>
      <c r="B1312" s="2">
        <v>43001</v>
      </c>
      <c r="C1312" s="2">
        <v>43008</v>
      </c>
      <c r="D1312" s="1" t="s">
        <v>19</v>
      </c>
      <c r="E1312" s="1" t="s">
        <v>394</v>
      </c>
      <c r="F1312" s="1" t="s">
        <v>2102</v>
      </c>
      <c r="G1312">
        <v>25.824000000000002</v>
      </c>
      <c r="H1312">
        <v>6</v>
      </c>
      <c r="I1312">
        <v>0.2</v>
      </c>
      <c r="J1312">
        <v>9.0383999999999993</v>
      </c>
      <c r="K1312" t="str">
        <f>INDEX(product!B:B,MATCH('TABELA TOTAL'!$F3373,product!A:A,0))</f>
        <v>Furniture</v>
      </c>
      <c r="L1312" t="str">
        <f>INDEX(product!C:C,MATCH(F1312,product!A:A,))</f>
        <v>Binders</v>
      </c>
      <c r="M1312" t="str">
        <f>INDEX(product!D:D,MATCH(F1312,product!A:A,))</f>
        <v>Acco PRESSTEX Data Binder with Storage Hooks, Light Blue, 9 1/2" X 11"</v>
      </c>
    </row>
    <row r="1313" spans="1:13" x14ac:dyDescent="0.25">
      <c r="A1313" s="1" t="s">
        <v>3921</v>
      </c>
      <c r="B1313" s="2">
        <v>43001</v>
      </c>
      <c r="C1313" s="2">
        <v>43008</v>
      </c>
      <c r="D1313" s="1" t="s">
        <v>19</v>
      </c>
      <c r="E1313" s="1" t="s">
        <v>394</v>
      </c>
      <c r="F1313" s="1" t="s">
        <v>3465</v>
      </c>
      <c r="G1313">
        <v>160.96</v>
      </c>
      <c r="H1313">
        <v>2</v>
      </c>
      <c r="I1313">
        <v>0</v>
      </c>
      <c r="J1313">
        <v>48.287999999999997</v>
      </c>
      <c r="K1313" t="str">
        <f>INDEX(product!B:B,MATCH('TABELA TOTAL'!$F3374,product!A:A,0))</f>
        <v>Furniture</v>
      </c>
      <c r="L1313" t="str">
        <f>INDEX(product!C:C,MATCH(F1313,product!A:A,))</f>
        <v>Appliances</v>
      </c>
      <c r="M1313" t="str">
        <f>INDEX(product!D:D,MATCH(F1313,product!A:A,))</f>
        <v>APC 7 Outlet Network SurgeArrest Surge Protector</v>
      </c>
    </row>
    <row r="1314" spans="1:13" x14ac:dyDescent="0.25">
      <c r="A1314" s="1" t="s">
        <v>4199</v>
      </c>
      <c r="B1314" s="2">
        <v>43001</v>
      </c>
      <c r="C1314" s="2">
        <v>43004</v>
      </c>
      <c r="D1314" s="1" t="s">
        <v>79</v>
      </c>
      <c r="E1314" s="1" t="s">
        <v>3393</v>
      </c>
      <c r="F1314" s="1" t="s">
        <v>1363</v>
      </c>
      <c r="G1314">
        <v>251.64</v>
      </c>
      <c r="H1314">
        <v>3</v>
      </c>
      <c r="I1314">
        <v>0.2</v>
      </c>
      <c r="J1314">
        <v>88.073999999999998</v>
      </c>
      <c r="K1314" t="str">
        <f>INDEX(product!B:B,MATCH('TABELA TOTAL'!$F3799,product!A:A,0))</f>
        <v>Technology</v>
      </c>
      <c r="L1314" t="str">
        <f>INDEX(product!C:C,MATCH(F1314,product!A:A,))</f>
        <v>Paper</v>
      </c>
      <c r="M1314" t="str">
        <f>INDEX(product!D:D,MATCH(F1314,product!A:A,))</f>
        <v>Xerox 1941</v>
      </c>
    </row>
    <row r="1315" spans="1:13" x14ac:dyDescent="0.25">
      <c r="A1315" s="1" t="s">
        <v>5206</v>
      </c>
      <c r="B1315" s="2">
        <v>43001</v>
      </c>
      <c r="C1315" s="2">
        <v>43006</v>
      </c>
      <c r="D1315" s="1" t="s">
        <v>19</v>
      </c>
      <c r="E1315" s="1" t="s">
        <v>213</v>
      </c>
      <c r="F1315" s="1" t="s">
        <v>4956</v>
      </c>
      <c r="G1315">
        <v>73.176000000000002</v>
      </c>
      <c r="H1315">
        <v>6</v>
      </c>
      <c r="I1315">
        <v>0.8</v>
      </c>
      <c r="J1315">
        <v>-197.5752</v>
      </c>
      <c r="K1315" t="str">
        <f>INDEX(product!B:B,MATCH('TABELA TOTAL'!$F5416,product!A:A,0))</f>
        <v>Office Supplies</v>
      </c>
      <c r="L1315" t="str">
        <f>INDEX(product!C:C,MATCH(F1315,product!A:A,))</f>
        <v>Appliances</v>
      </c>
      <c r="M1315" t="str">
        <f>INDEX(product!D:D,MATCH(F1315,product!A:A,))</f>
        <v>Euro Pro Shark Stick Mini Vacuum</v>
      </c>
    </row>
    <row r="1316" spans="1:13" x14ac:dyDescent="0.25">
      <c r="A1316" s="1" t="s">
        <v>5206</v>
      </c>
      <c r="B1316" s="2">
        <v>43001</v>
      </c>
      <c r="C1316" s="2">
        <v>43006</v>
      </c>
      <c r="D1316" s="1" t="s">
        <v>19</v>
      </c>
      <c r="E1316" s="1" t="s">
        <v>213</v>
      </c>
      <c r="F1316" s="1" t="s">
        <v>2103</v>
      </c>
      <c r="G1316">
        <v>20.736000000000001</v>
      </c>
      <c r="H1316">
        <v>4</v>
      </c>
      <c r="I1316">
        <v>0.2</v>
      </c>
      <c r="J1316">
        <v>7.2576000000000001</v>
      </c>
      <c r="K1316" t="str">
        <f>INDEX(product!B:B,MATCH('TABELA TOTAL'!$F5417,product!A:A,0))</f>
        <v>Office Supplies</v>
      </c>
      <c r="L1316" t="str">
        <f>INDEX(product!C:C,MATCH(F1316,product!A:A,))</f>
        <v>Paper</v>
      </c>
      <c r="M1316" t="str">
        <f>INDEX(product!D:D,MATCH(F1316,product!A:A,))</f>
        <v>Xerox 217</v>
      </c>
    </row>
    <row r="1317" spans="1:13" x14ac:dyDescent="0.25">
      <c r="A1317" s="1" t="s">
        <v>5206</v>
      </c>
      <c r="B1317" s="2">
        <v>43001</v>
      </c>
      <c r="C1317" s="2">
        <v>43006</v>
      </c>
      <c r="D1317" s="1" t="s">
        <v>19</v>
      </c>
      <c r="E1317" s="1" t="s">
        <v>213</v>
      </c>
      <c r="F1317" s="1" t="s">
        <v>1643</v>
      </c>
      <c r="G1317">
        <v>39.984000000000002</v>
      </c>
      <c r="H1317">
        <v>2</v>
      </c>
      <c r="I1317">
        <v>0.2</v>
      </c>
      <c r="J1317">
        <v>-8.9963999999999995</v>
      </c>
      <c r="K1317" t="str">
        <f>INDEX(product!B:B,MATCH('TABELA TOTAL'!$F5418,product!A:A,0))</f>
        <v>Office Supplies</v>
      </c>
      <c r="L1317" t="str">
        <f>INDEX(product!C:C,MATCH(F1317,product!A:A,))</f>
        <v>Phones</v>
      </c>
      <c r="M1317" t="str">
        <f>INDEX(product!D:D,MATCH(F1317,product!A:A,))</f>
        <v>OtterBox Commuter Series Case - Samsung Galaxy S4</v>
      </c>
    </row>
    <row r="1318" spans="1:13" x14ac:dyDescent="0.25">
      <c r="A1318" s="1" t="s">
        <v>7281</v>
      </c>
      <c r="B1318" s="2">
        <v>43001</v>
      </c>
      <c r="C1318" s="2">
        <v>43003</v>
      </c>
      <c r="D1318" s="1" t="s">
        <v>11</v>
      </c>
      <c r="E1318" s="1" t="s">
        <v>5460</v>
      </c>
      <c r="F1318" s="1" t="s">
        <v>2809</v>
      </c>
      <c r="G1318">
        <v>199.95</v>
      </c>
      <c r="H1318">
        <v>5</v>
      </c>
      <c r="I1318">
        <v>0</v>
      </c>
      <c r="J1318">
        <v>63.984000000000002</v>
      </c>
      <c r="K1318" t="str">
        <f>INDEX(product!B:B,MATCH('TABELA TOTAL'!$F9254,product!A:A,0))</f>
        <v>Office Supplies</v>
      </c>
      <c r="L1318" t="str">
        <f>INDEX(product!C:C,MATCH(F1318,product!A:A,))</f>
        <v>Accessories</v>
      </c>
      <c r="M1318" t="str">
        <f>INDEX(product!D:D,MATCH(F1318,product!A:A,))</f>
        <v>Microsoft Wireless Mobile Mouse 4000</v>
      </c>
    </row>
    <row r="1319" spans="1:13" x14ac:dyDescent="0.25">
      <c r="A1319" s="1" t="s">
        <v>7281</v>
      </c>
      <c r="B1319" s="2">
        <v>43001</v>
      </c>
      <c r="C1319" s="2">
        <v>43003</v>
      </c>
      <c r="D1319" s="1" t="s">
        <v>11</v>
      </c>
      <c r="E1319" s="1" t="s">
        <v>5460</v>
      </c>
      <c r="F1319" s="1" t="s">
        <v>1034</v>
      </c>
      <c r="G1319">
        <v>12.96</v>
      </c>
      <c r="H1319">
        <v>2</v>
      </c>
      <c r="I1319">
        <v>0</v>
      </c>
      <c r="J1319">
        <v>6.2207999999999997</v>
      </c>
      <c r="K1319" t="str">
        <f>INDEX(product!B:B,MATCH('TABELA TOTAL'!$F9255,product!A:A,0))</f>
        <v>Office Supplies</v>
      </c>
      <c r="L1319" t="str">
        <f>INDEX(product!C:C,MATCH(F1319,product!A:A,))</f>
        <v>Paper</v>
      </c>
      <c r="M1319" t="str">
        <f>INDEX(product!D:D,MATCH(F1319,product!A:A,))</f>
        <v>Xerox 225</v>
      </c>
    </row>
    <row r="1320" spans="1:13" x14ac:dyDescent="0.25">
      <c r="A1320" s="1" t="s">
        <v>7319</v>
      </c>
      <c r="B1320" s="2">
        <v>43001</v>
      </c>
      <c r="C1320" s="2">
        <v>43007</v>
      </c>
      <c r="D1320" s="1" t="s">
        <v>19</v>
      </c>
      <c r="E1320" s="1" t="s">
        <v>2686</v>
      </c>
      <c r="F1320" s="1" t="s">
        <v>2059</v>
      </c>
      <c r="G1320">
        <v>211.04</v>
      </c>
      <c r="H1320">
        <v>8</v>
      </c>
      <c r="I1320">
        <v>0</v>
      </c>
      <c r="J1320">
        <v>97.078400000000002</v>
      </c>
      <c r="K1320" t="str">
        <f>INDEX(product!B:B,MATCH('TABELA TOTAL'!$F9325,product!A:A,0))</f>
        <v>Office Supplies</v>
      </c>
      <c r="L1320" t="str">
        <f>INDEX(product!C:C,MATCH(F1320,product!A:A,))</f>
        <v>Paper</v>
      </c>
      <c r="M1320" t="str">
        <f>INDEX(product!D:D,MATCH(F1320,product!A:A,))</f>
        <v>Xerox 1909</v>
      </c>
    </row>
    <row r="1321" spans="1:13" x14ac:dyDescent="0.25">
      <c r="A1321" s="1" t="s">
        <v>7319</v>
      </c>
      <c r="B1321" s="2">
        <v>43001</v>
      </c>
      <c r="C1321" s="2">
        <v>43007</v>
      </c>
      <c r="D1321" s="1" t="s">
        <v>19</v>
      </c>
      <c r="E1321" s="1" t="s">
        <v>2686</v>
      </c>
      <c r="F1321" s="1" t="s">
        <v>1860</v>
      </c>
      <c r="G1321">
        <v>594.81600000000003</v>
      </c>
      <c r="H1321">
        <v>2</v>
      </c>
      <c r="I1321">
        <v>0.2</v>
      </c>
      <c r="J1321">
        <v>59.4816</v>
      </c>
      <c r="K1321" t="str">
        <f>INDEX(product!B:B,MATCH('TABELA TOTAL'!$F9326,product!A:A,0))</f>
        <v>Office Supplies</v>
      </c>
      <c r="L1321" t="str">
        <f>INDEX(product!C:C,MATCH(F1321,product!A:A,))</f>
        <v>Chairs</v>
      </c>
      <c r="M1321" t="str">
        <f>INDEX(product!D:D,MATCH(F1321,product!A:A,))</f>
        <v>GuestStacker Chair with Chrome Finish Legs</v>
      </c>
    </row>
    <row r="1322" spans="1:13" x14ac:dyDescent="0.25">
      <c r="A1322" s="1" t="s">
        <v>7319</v>
      </c>
      <c r="B1322" s="2">
        <v>43001</v>
      </c>
      <c r="C1322" s="2">
        <v>43007</v>
      </c>
      <c r="D1322" s="1" t="s">
        <v>19</v>
      </c>
      <c r="E1322" s="1" t="s">
        <v>2686</v>
      </c>
      <c r="F1322" s="1" t="s">
        <v>2170</v>
      </c>
      <c r="G1322">
        <v>72.959999999999994</v>
      </c>
      <c r="H1322">
        <v>3</v>
      </c>
      <c r="I1322">
        <v>0.2</v>
      </c>
      <c r="J1322">
        <v>23.712</v>
      </c>
      <c r="K1322" t="str">
        <f>INDEX(product!B:B,MATCH('TABELA TOTAL'!$F9327,product!A:A,0))</f>
        <v>Office Supplies</v>
      </c>
      <c r="L1322" t="str">
        <f>INDEX(product!C:C,MATCH(F1322,product!A:A,))</f>
        <v>Binders</v>
      </c>
      <c r="M1322" t="str">
        <f>INDEX(product!D:D,MATCH(F1322,product!A:A,))</f>
        <v>Ibico Plastic Spiral Binding Combs</v>
      </c>
    </row>
    <row r="1323" spans="1:13" x14ac:dyDescent="0.25">
      <c r="A1323" s="1" t="s">
        <v>7496</v>
      </c>
      <c r="B1323" s="2">
        <v>43001</v>
      </c>
      <c r="C1323" s="2">
        <v>43003</v>
      </c>
      <c r="D1323" s="1" t="s">
        <v>79</v>
      </c>
      <c r="E1323" s="1" t="s">
        <v>834</v>
      </c>
      <c r="F1323" s="1" t="s">
        <v>6532</v>
      </c>
      <c r="G1323">
        <v>9.2479999999999993</v>
      </c>
      <c r="H1323">
        <v>2</v>
      </c>
      <c r="I1323">
        <v>0.2</v>
      </c>
      <c r="J1323">
        <v>3.3523999999999998</v>
      </c>
      <c r="K1323" t="str">
        <f>INDEX(product!B:B,MATCH('TABELA TOTAL'!$F9628,product!A:A,0))</f>
        <v>Office Supplies</v>
      </c>
      <c r="L1323" t="str">
        <f>INDEX(product!C:C,MATCH(F1323,product!A:A,))</f>
        <v>Paper</v>
      </c>
      <c r="M1323" t="str">
        <f>INDEX(product!D:D,MATCH(F1323,product!A:A,))</f>
        <v>Xerox 1899</v>
      </c>
    </row>
    <row r="1324" spans="1:13" x14ac:dyDescent="0.25">
      <c r="A1324" s="1" t="s">
        <v>2538</v>
      </c>
      <c r="B1324" s="2">
        <v>43000</v>
      </c>
      <c r="C1324" s="2">
        <v>43004</v>
      </c>
      <c r="D1324" s="1" t="s">
        <v>19</v>
      </c>
      <c r="E1324" s="1" t="s">
        <v>2539</v>
      </c>
      <c r="F1324" s="1" t="s">
        <v>2408</v>
      </c>
      <c r="G1324">
        <v>219.84</v>
      </c>
      <c r="H1324">
        <v>4</v>
      </c>
      <c r="I1324">
        <v>0</v>
      </c>
      <c r="J1324">
        <v>107.7216</v>
      </c>
      <c r="K1324" t="str">
        <f>INDEX(product!B:B,MATCH('TABELA TOTAL'!$F1785,product!A:A,0))</f>
        <v>Technology</v>
      </c>
      <c r="L1324" t="str">
        <f>INDEX(product!C:C,MATCH(F1324,product!A:A,))</f>
        <v>Paper</v>
      </c>
      <c r="M1324" t="str">
        <f>INDEX(product!D:D,MATCH(F1324,product!A:A,))</f>
        <v>Xerox 1940</v>
      </c>
    </row>
    <row r="1325" spans="1:13" x14ac:dyDescent="0.25">
      <c r="A1325" s="1" t="s">
        <v>2538</v>
      </c>
      <c r="B1325" s="2">
        <v>43000</v>
      </c>
      <c r="C1325" s="2">
        <v>43004</v>
      </c>
      <c r="D1325" s="1" t="s">
        <v>19</v>
      </c>
      <c r="E1325" s="1" t="s">
        <v>2539</v>
      </c>
      <c r="F1325" s="1" t="s">
        <v>2078</v>
      </c>
      <c r="G1325">
        <v>98.16</v>
      </c>
      <c r="H1325">
        <v>6</v>
      </c>
      <c r="I1325">
        <v>0</v>
      </c>
      <c r="J1325">
        <v>9.8160000000000007</v>
      </c>
      <c r="K1325" t="str">
        <f>INDEX(product!B:B,MATCH('TABELA TOTAL'!$F1786,product!A:A,0))</f>
        <v>Technology</v>
      </c>
      <c r="L1325" t="str">
        <f>INDEX(product!C:C,MATCH(F1325,product!A:A,))</f>
        <v>Accessories</v>
      </c>
      <c r="M1325" t="str">
        <f>INDEX(product!D:D,MATCH(F1325,product!A:A,))</f>
        <v>Logitech Desktop MK120 Mouse and keyboard Combo</v>
      </c>
    </row>
    <row r="1326" spans="1:13" x14ac:dyDescent="0.25">
      <c r="A1326" s="1" t="s">
        <v>2538</v>
      </c>
      <c r="B1326" s="2">
        <v>43000</v>
      </c>
      <c r="C1326" s="2">
        <v>43004</v>
      </c>
      <c r="D1326" s="1" t="s">
        <v>19</v>
      </c>
      <c r="E1326" s="1" t="s">
        <v>2539</v>
      </c>
      <c r="F1326" s="1" t="s">
        <v>1836</v>
      </c>
      <c r="G1326">
        <v>33.04</v>
      </c>
      <c r="H1326">
        <v>8</v>
      </c>
      <c r="I1326">
        <v>0</v>
      </c>
      <c r="J1326">
        <v>15.5288</v>
      </c>
      <c r="K1326" t="str">
        <f>INDEX(product!B:B,MATCH('TABELA TOTAL'!$F1787,product!A:A,0))</f>
        <v>Office Supplies</v>
      </c>
      <c r="L1326" t="str">
        <f>INDEX(product!C:C,MATCH(F1326,product!A:A,))</f>
        <v>Binders</v>
      </c>
      <c r="M1326" t="str">
        <f>INDEX(product!D:D,MATCH(F1326,product!A:A,))</f>
        <v>ACCOHIDE Binder by Acco</v>
      </c>
    </row>
    <row r="1327" spans="1:13" x14ac:dyDescent="0.25">
      <c r="A1327" s="1" t="s">
        <v>2538</v>
      </c>
      <c r="B1327" s="2">
        <v>43000</v>
      </c>
      <c r="C1327" s="2">
        <v>43004</v>
      </c>
      <c r="D1327" s="1" t="s">
        <v>19</v>
      </c>
      <c r="E1327" s="1" t="s">
        <v>2539</v>
      </c>
      <c r="F1327" s="1" t="s">
        <v>2540</v>
      </c>
      <c r="G1327">
        <v>86.97</v>
      </c>
      <c r="H1327">
        <v>3</v>
      </c>
      <c r="I1327">
        <v>0</v>
      </c>
      <c r="J1327">
        <v>25.221299999999999</v>
      </c>
      <c r="K1327" t="str">
        <f>INDEX(product!B:B,MATCH('TABELA TOTAL'!$F1788,product!A:A,0))</f>
        <v>Office Supplies</v>
      </c>
      <c r="L1327" t="str">
        <f>INDEX(product!C:C,MATCH(F1327,product!A:A,))</f>
        <v>Phones</v>
      </c>
      <c r="M1327" t="str">
        <f>INDEX(product!D:D,MATCH(F1327,product!A:A,))</f>
        <v>AT&amp;T CL82213</v>
      </c>
    </row>
    <row r="1328" spans="1:13" x14ac:dyDescent="0.25">
      <c r="A1328" s="1" t="s">
        <v>2559</v>
      </c>
      <c r="B1328" s="2">
        <v>43000</v>
      </c>
      <c r="C1328" s="2">
        <v>43004</v>
      </c>
      <c r="D1328" s="1" t="s">
        <v>11</v>
      </c>
      <c r="E1328" s="1" t="s">
        <v>1562</v>
      </c>
      <c r="F1328" s="1" t="s">
        <v>884</v>
      </c>
      <c r="G1328">
        <v>5.6070000000000002</v>
      </c>
      <c r="H1328">
        <v>1</v>
      </c>
      <c r="I1328">
        <v>0.7</v>
      </c>
      <c r="J1328">
        <v>-4.2987000000000002</v>
      </c>
      <c r="K1328" t="str">
        <f>INDEX(product!B:B,MATCH('TABELA TOTAL'!$F1804,product!A:A,0))</f>
        <v>Technology</v>
      </c>
      <c r="L1328" t="str">
        <f>INDEX(product!C:C,MATCH(F1328,product!A:A,))</f>
        <v>Binders</v>
      </c>
      <c r="M1328" t="str">
        <f>INDEX(product!D:D,MATCH(F1328,product!A:A,))</f>
        <v>Clear Mylar Reinforcing Strips</v>
      </c>
    </row>
    <row r="1329" spans="1:13" x14ac:dyDescent="0.25">
      <c r="A1329" s="1" t="s">
        <v>2559</v>
      </c>
      <c r="B1329" s="2">
        <v>43000</v>
      </c>
      <c r="C1329" s="2">
        <v>43004</v>
      </c>
      <c r="D1329" s="1" t="s">
        <v>11</v>
      </c>
      <c r="E1329" s="1" t="s">
        <v>1562</v>
      </c>
      <c r="F1329" s="1" t="s">
        <v>931</v>
      </c>
      <c r="G1329">
        <v>4663.7359999999999</v>
      </c>
      <c r="H1329">
        <v>7</v>
      </c>
      <c r="I1329">
        <v>0.2</v>
      </c>
      <c r="J1329">
        <v>-1049.3406</v>
      </c>
      <c r="K1329" t="str">
        <f>INDEX(product!B:B,MATCH('TABELA TOTAL'!$F1805,product!A:A,0))</f>
        <v>Office Supplies</v>
      </c>
      <c r="L1329" t="str">
        <f>INDEX(product!C:C,MATCH(F1329,product!A:A,))</f>
        <v>Supplies</v>
      </c>
      <c r="M1329" t="str">
        <f>INDEX(product!D:D,MATCH(F1329,product!A:A,))</f>
        <v>Martin Yale Chadless Opener Electric Letter Opener</v>
      </c>
    </row>
    <row r="1330" spans="1:13" x14ac:dyDescent="0.25">
      <c r="A1330" s="1" t="s">
        <v>2559</v>
      </c>
      <c r="B1330" s="2">
        <v>43000</v>
      </c>
      <c r="C1330" s="2">
        <v>43004</v>
      </c>
      <c r="D1330" s="1" t="s">
        <v>11</v>
      </c>
      <c r="E1330" s="1" t="s">
        <v>1562</v>
      </c>
      <c r="F1330" s="1" t="s">
        <v>2560</v>
      </c>
      <c r="G1330">
        <v>79.983999999999995</v>
      </c>
      <c r="H1330">
        <v>2</v>
      </c>
      <c r="I1330">
        <v>0.2</v>
      </c>
      <c r="J1330">
        <v>22.9954</v>
      </c>
      <c r="K1330" t="str">
        <f>INDEX(product!B:B,MATCH('TABELA TOTAL'!$F1806,product!A:A,0))</f>
        <v>Office Supplies</v>
      </c>
      <c r="L1330" t="str">
        <f>INDEX(product!C:C,MATCH(F1330,product!A:A,))</f>
        <v>Accessories</v>
      </c>
      <c r="M1330" t="str">
        <f>INDEX(product!D:D,MATCH(F1330,product!A:A,))</f>
        <v>Logitech Wireless Marathon Mouse M705</v>
      </c>
    </row>
    <row r="1331" spans="1:13" x14ac:dyDescent="0.25">
      <c r="A1331" s="1" t="s">
        <v>2869</v>
      </c>
      <c r="B1331" s="2">
        <v>43000</v>
      </c>
      <c r="C1331" s="2">
        <v>43002</v>
      </c>
      <c r="D1331" s="1" t="s">
        <v>11</v>
      </c>
      <c r="E1331" s="1" t="s">
        <v>1719</v>
      </c>
      <c r="F1331" s="1" t="s">
        <v>736</v>
      </c>
      <c r="G1331">
        <v>241.96</v>
      </c>
      <c r="H1331">
        <v>2</v>
      </c>
      <c r="I1331">
        <v>0</v>
      </c>
      <c r="J1331">
        <v>41.133200000000002</v>
      </c>
      <c r="K1331" t="str">
        <f>INDEX(product!B:B,MATCH('TABELA TOTAL'!$F2124,product!A:A,0))</f>
        <v>Office Supplies</v>
      </c>
      <c r="L1331" t="str">
        <f>INDEX(product!C:C,MATCH(F1331,product!A:A,))</f>
        <v>Bookcases</v>
      </c>
      <c r="M1331" t="str">
        <f>INDEX(product!D:D,MATCH(F1331,product!A:A,))</f>
        <v>O'Sullivan 4-Shelf Bookcase in Odessa Pine</v>
      </c>
    </row>
    <row r="1332" spans="1:13" x14ac:dyDescent="0.25">
      <c r="A1332" s="1" t="s">
        <v>2869</v>
      </c>
      <c r="B1332" s="2">
        <v>43000</v>
      </c>
      <c r="C1332" s="2">
        <v>43002</v>
      </c>
      <c r="D1332" s="1" t="s">
        <v>11</v>
      </c>
      <c r="E1332" s="1" t="s">
        <v>1719</v>
      </c>
      <c r="F1332" s="1" t="s">
        <v>179</v>
      </c>
      <c r="G1332">
        <v>27.72</v>
      </c>
      <c r="H1332">
        <v>9</v>
      </c>
      <c r="I1332">
        <v>0</v>
      </c>
      <c r="J1332">
        <v>13.3056</v>
      </c>
      <c r="K1332" t="str">
        <f>INDEX(product!B:B,MATCH('TABELA TOTAL'!$F2125,product!A:A,0))</f>
        <v>Furniture</v>
      </c>
      <c r="L1332" t="str">
        <f>INDEX(product!C:C,MATCH(F1332,product!A:A,))</f>
        <v>Labels</v>
      </c>
      <c r="M1332" t="str">
        <f>INDEX(product!D:D,MATCH(F1332,product!A:A,))</f>
        <v>Avery 511</v>
      </c>
    </row>
    <row r="1333" spans="1:13" x14ac:dyDescent="0.25">
      <c r="A1333" s="1" t="s">
        <v>3810</v>
      </c>
      <c r="B1333" s="2">
        <v>43000</v>
      </c>
      <c r="C1333" s="2">
        <v>43005</v>
      </c>
      <c r="D1333" s="1" t="s">
        <v>19</v>
      </c>
      <c r="E1333" s="1" t="s">
        <v>279</v>
      </c>
      <c r="F1333" s="1" t="s">
        <v>816</v>
      </c>
      <c r="G1333">
        <v>13.391999999999999</v>
      </c>
      <c r="H1333">
        <v>3</v>
      </c>
      <c r="I1333">
        <v>0.2</v>
      </c>
      <c r="J1333">
        <v>5.0220000000000002</v>
      </c>
      <c r="K1333" t="str">
        <f>INDEX(product!B:B,MATCH('TABELA TOTAL'!$F3212,product!A:A,0))</f>
        <v>Office Supplies</v>
      </c>
      <c r="L1333" t="str">
        <f>INDEX(product!C:C,MATCH(F1333,product!A:A,))</f>
        <v>Envelopes</v>
      </c>
      <c r="M1333" t="str">
        <f>INDEX(product!D:D,MATCH(F1333,product!A:A,))</f>
        <v>Staple envelope</v>
      </c>
    </row>
    <row r="1334" spans="1:13" x14ac:dyDescent="0.25">
      <c r="A1334" s="1" t="s">
        <v>3810</v>
      </c>
      <c r="B1334" s="2">
        <v>43000</v>
      </c>
      <c r="C1334" s="2">
        <v>43005</v>
      </c>
      <c r="D1334" s="1" t="s">
        <v>19</v>
      </c>
      <c r="E1334" s="1" t="s">
        <v>279</v>
      </c>
      <c r="F1334" s="1" t="s">
        <v>778</v>
      </c>
      <c r="G1334">
        <v>11.228</v>
      </c>
      <c r="H1334">
        <v>7</v>
      </c>
      <c r="I1334">
        <v>0.8</v>
      </c>
      <c r="J1334">
        <v>-18.526199999999999</v>
      </c>
      <c r="K1334" t="str">
        <f>INDEX(product!B:B,MATCH('TABELA TOTAL'!$F3213,product!A:A,0))</f>
        <v>Office Supplies</v>
      </c>
      <c r="L1334" t="str">
        <f>INDEX(product!C:C,MATCH(F1334,product!A:A,))</f>
        <v>Binders</v>
      </c>
      <c r="M1334" t="str">
        <f>INDEX(product!D:D,MATCH(F1334,product!A:A,))</f>
        <v>Insertable Tab Post Binder Dividers</v>
      </c>
    </row>
    <row r="1335" spans="1:13" x14ac:dyDescent="0.25">
      <c r="A1335" s="1" t="s">
        <v>4228</v>
      </c>
      <c r="B1335" s="2">
        <v>43000</v>
      </c>
      <c r="C1335" s="2">
        <v>43001</v>
      </c>
      <c r="D1335" s="1" t="s">
        <v>79</v>
      </c>
      <c r="E1335" s="1" t="s">
        <v>149</v>
      </c>
      <c r="F1335" s="1" t="s">
        <v>4229</v>
      </c>
      <c r="G1335">
        <v>691.96</v>
      </c>
      <c r="H1335">
        <v>4</v>
      </c>
      <c r="I1335">
        <v>0</v>
      </c>
      <c r="J1335">
        <v>318.30160000000001</v>
      </c>
      <c r="K1335" t="str">
        <f>INDEX(product!B:B,MATCH('TABELA TOTAL'!$F3850,product!A:A,0))</f>
        <v>Furniture</v>
      </c>
      <c r="L1335" t="str">
        <f>INDEX(product!C:C,MATCH(F1335,product!A:A,))</f>
        <v>Binders</v>
      </c>
      <c r="M1335" t="str">
        <f>INDEX(product!D:D,MATCH(F1335,product!A:A,))</f>
        <v>Ibico EB-19 Dual Function Manual Binding System</v>
      </c>
    </row>
    <row r="1336" spans="1:13" x14ac:dyDescent="0.25">
      <c r="A1336" s="1" t="s">
        <v>4228</v>
      </c>
      <c r="B1336" s="2">
        <v>43000</v>
      </c>
      <c r="C1336" s="2">
        <v>43001</v>
      </c>
      <c r="D1336" s="1" t="s">
        <v>79</v>
      </c>
      <c r="E1336" s="1" t="s">
        <v>149</v>
      </c>
      <c r="F1336" s="1" t="s">
        <v>129</v>
      </c>
      <c r="G1336">
        <v>34.950000000000003</v>
      </c>
      <c r="H1336">
        <v>5</v>
      </c>
      <c r="I1336">
        <v>0</v>
      </c>
      <c r="J1336">
        <v>15.378</v>
      </c>
      <c r="K1336" t="str">
        <f>INDEX(product!B:B,MATCH('TABELA TOTAL'!$F3851,product!A:A,0))</f>
        <v>Office Supplies</v>
      </c>
      <c r="L1336" t="str">
        <f>INDEX(product!C:C,MATCH(F1336,product!A:A,))</f>
        <v>Accessories</v>
      </c>
      <c r="M1336" t="str">
        <f>INDEX(product!D:D,MATCH(F1336,product!A:A,))</f>
        <v>Verbatim 25 GB 6x Blu-ray Single Layer Recordable Disc, 3/Pack</v>
      </c>
    </row>
    <row r="1337" spans="1:13" x14ac:dyDescent="0.25">
      <c r="A1337" s="1" t="s">
        <v>4616</v>
      </c>
      <c r="B1337" s="2">
        <v>43000</v>
      </c>
      <c r="C1337" s="2">
        <v>43006</v>
      </c>
      <c r="D1337" s="1" t="s">
        <v>19</v>
      </c>
      <c r="E1337" s="1" t="s">
        <v>3829</v>
      </c>
      <c r="F1337" s="1" t="s">
        <v>392</v>
      </c>
      <c r="G1337">
        <v>27.18</v>
      </c>
      <c r="H1337">
        <v>3</v>
      </c>
      <c r="I1337">
        <v>0</v>
      </c>
      <c r="J1337">
        <v>12.231</v>
      </c>
      <c r="K1337" t="str">
        <f>INDEX(product!B:B,MATCH('TABELA TOTAL'!$F4429,product!A:A,0))</f>
        <v>Office Supplies</v>
      </c>
      <c r="L1337" t="str">
        <f>INDEX(product!C:C,MATCH(F1337,product!A:A,))</f>
        <v>Paper</v>
      </c>
      <c r="M1337" t="str">
        <f>INDEX(product!D:D,MATCH(F1337,product!A:A,))</f>
        <v>Southworth 25% Cotton Linen-Finish Paper &amp; Envelopes</v>
      </c>
    </row>
    <row r="1338" spans="1:13" x14ac:dyDescent="0.25">
      <c r="A1338" s="1" t="s">
        <v>4998</v>
      </c>
      <c r="B1338" s="2">
        <v>43000</v>
      </c>
      <c r="C1338" s="2">
        <v>43002</v>
      </c>
      <c r="D1338" s="1" t="s">
        <v>79</v>
      </c>
      <c r="E1338" s="1" t="s">
        <v>1075</v>
      </c>
      <c r="F1338" s="1" t="s">
        <v>81</v>
      </c>
      <c r="G1338">
        <v>391.98</v>
      </c>
      <c r="H1338">
        <v>2</v>
      </c>
      <c r="I1338">
        <v>0</v>
      </c>
      <c r="J1338">
        <v>113.6742</v>
      </c>
      <c r="K1338" t="str">
        <f>INDEX(product!B:B,MATCH('TABELA TOTAL'!$F5066,product!A:A,0))</f>
        <v>Office Supplies</v>
      </c>
      <c r="L1338" t="str">
        <f>INDEX(product!C:C,MATCH(F1338,product!A:A,))</f>
        <v>Phones</v>
      </c>
      <c r="M1338" t="str">
        <f>INDEX(product!D:D,MATCH(F1338,product!A:A,))</f>
        <v>GE 30524EE4</v>
      </c>
    </row>
    <row r="1339" spans="1:13" x14ac:dyDescent="0.25">
      <c r="A1339" s="1" t="s">
        <v>5291</v>
      </c>
      <c r="B1339" s="2">
        <v>43000</v>
      </c>
      <c r="C1339" s="2">
        <v>43004</v>
      </c>
      <c r="D1339" s="1" t="s">
        <v>19</v>
      </c>
      <c r="E1339" s="1" t="s">
        <v>2077</v>
      </c>
      <c r="F1339" s="1" t="s">
        <v>304</v>
      </c>
      <c r="G1339">
        <v>67.400000000000006</v>
      </c>
      <c r="H1339">
        <v>5</v>
      </c>
      <c r="I1339">
        <v>0</v>
      </c>
      <c r="J1339">
        <v>17.524000000000001</v>
      </c>
      <c r="K1339" t="str">
        <f>INDEX(product!B:B,MATCH('TABELA TOTAL'!$F5547,product!A:A,0))</f>
        <v>Office Supplies</v>
      </c>
      <c r="L1339" t="str">
        <f>INDEX(product!C:C,MATCH(F1339,product!A:A,))</f>
        <v>Storage</v>
      </c>
      <c r="M1339" t="str">
        <f>INDEX(product!D:D,MATCH(F1339,product!A:A,))</f>
        <v>Tenex Personal Project File with Scoop Front Design, Black</v>
      </c>
    </row>
    <row r="1340" spans="1:13" x14ac:dyDescent="0.25">
      <c r="A1340" s="1" t="s">
        <v>5388</v>
      </c>
      <c r="B1340" s="2">
        <v>43000</v>
      </c>
      <c r="C1340" s="2">
        <v>43003</v>
      </c>
      <c r="D1340" s="1" t="s">
        <v>11</v>
      </c>
      <c r="E1340" s="1" t="s">
        <v>2152</v>
      </c>
      <c r="F1340" s="1" t="s">
        <v>4242</v>
      </c>
      <c r="G1340">
        <v>40.176000000000002</v>
      </c>
      <c r="H1340">
        <v>3</v>
      </c>
      <c r="I1340">
        <v>0.2</v>
      </c>
      <c r="J1340">
        <v>14.563800000000001</v>
      </c>
      <c r="K1340" t="str">
        <f>INDEX(product!B:B,MATCH('TABELA TOTAL'!$F5708,product!A:A,0))</f>
        <v>Technology</v>
      </c>
      <c r="L1340" t="str">
        <f>INDEX(product!C:C,MATCH(F1340,product!A:A,))</f>
        <v>Binders</v>
      </c>
      <c r="M1340" t="str">
        <f>INDEX(product!D:D,MATCH(F1340,product!A:A,))</f>
        <v>GBC Poly Designer Binding Covers</v>
      </c>
    </row>
    <row r="1341" spans="1:13" x14ac:dyDescent="0.25">
      <c r="A1341" s="1" t="s">
        <v>6101</v>
      </c>
      <c r="B1341" s="2">
        <v>43000</v>
      </c>
      <c r="C1341" s="2">
        <v>43005</v>
      </c>
      <c r="D1341" s="1" t="s">
        <v>19</v>
      </c>
      <c r="E1341" s="1" t="s">
        <v>1259</v>
      </c>
      <c r="F1341" s="1" t="s">
        <v>3129</v>
      </c>
      <c r="G1341">
        <v>12.96</v>
      </c>
      <c r="H1341">
        <v>2</v>
      </c>
      <c r="I1341">
        <v>0</v>
      </c>
      <c r="J1341">
        <v>6.2207999999999997</v>
      </c>
      <c r="K1341" t="str">
        <f>INDEX(product!B:B,MATCH('TABELA TOTAL'!$F7039,product!A:A,0))</f>
        <v>Office Supplies</v>
      </c>
      <c r="L1341" t="str">
        <f>INDEX(product!C:C,MATCH(F1341,product!A:A,))</f>
        <v>Paper</v>
      </c>
      <c r="M1341" t="str">
        <f>INDEX(product!D:D,MATCH(F1341,product!A:A,))</f>
        <v>Xerox 219</v>
      </c>
    </row>
    <row r="1342" spans="1:13" x14ac:dyDescent="0.25">
      <c r="A1342" s="1" t="s">
        <v>6101</v>
      </c>
      <c r="B1342" s="2">
        <v>43000</v>
      </c>
      <c r="C1342" s="2">
        <v>43005</v>
      </c>
      <c r="D1342" s="1" t="s">
        <v>19</v>
      </c>
      <c r="E1342" s="1" t="s">
        <v>1259</v>
      </c>
      <c r="F1342" s="1" t="s">
        <v>6102</v>
      </c>
      <c r="G1342">
        <v>17.940000000000001</v>
      </c>
      <c r="H1342">
        <v>3</v>
      </c>
      <c r="I1342">
        <v>0</v>
      </c>
      <c r="J1342">
        <v>6.4584000000000001</v>
      </c>
      <c r="K1342" t="str">
        <f>INDEX(product!B:B,MATCH('TABELA TOTAL'!$F7040,product!A:A,0))</f>
        <v>Technology</v>
      </c>
      <c r="L1342" t="str">
        <f>INDEX(product!C:C,MATCH(F1342,product!A:A,))</f>
        <v>Art</v>
      </c>
      <c r="M1342" t="str">
        <f>INDEX(product!D:D,MATCH(F1342,product!A:A,))</f>
        <v>Stride Job 150 Highlighters, Chisel Tip, Assorted Colors</v>
      </c>
    </row>
    <row r="1343" spans="1:13" x14ac:dyDescent="0.25">
      <c r="A1343" s="1" t="s">
        <v>7175</v>
      </c>
      <c r="B1343" s="2">
        <v>43000</v>
      </c>
      <c r="C1343" s="2">
        <v>43006</v>
      </c>
      <c r="D1343" s="1" t="s">
        <v>19</v>
      </c>
      <c r="E1343" s="1" t="s">
        <v>1414</v>
      </c>
      <c r="F1343" s="1" t="s">
        <v>275</v>
      </c>
      <c r="G1343">
        <v>21.96</v>
      </c>
      <c r="H1343">
        <v>2</v>
      </c>
      <c r="I1343">
        <v>0</v>
      </c>
      <c r="J1343">
        <v>6.1487999999999996</v>
      </c>
      <c r="K1343" t="str">
        <f>INDEX(product!B:B,MATCH('TABELA TOTAL'!$F9056,product!A:A,0))</f>
        <v>Office Supplies</v>
      </c>
      <c r="L1343" t="str">
        <f>INDEX(product!C:C,MATCH(F1343,product!A:A,))</f>
        <v>Supplies</v>
      </c>
      <c r="M1343" t="str">
        <f>INDEX(product!D:D,MATCH(F1343,product!A:A,))</f>
        <v>Fiskars Softgrip Scissors</v>
      </c>
    </row>
    <row r="1344" spans="1:13" x14ac:dyDescent="0.25">
      <c r="A1344" s="1" t="s">
        <v>7363</v>
      </c>
      <c r="B1344" s="2">
        <v>43000</v>
      </c>
      <c r="C1344" s="2">
        <v>43002</v>
      </c>
      <c r="D1344" s="1" t="s">
        <v>11</v>
      </c>
      <c r="E1344" s="1" t="s">
        <v>398</v>
      </c>
      <c r="F1344" s="1" t="s">
        <v>2731</v>
      </c>
      <c r="G1344">
        <v>1071</v>
      </c>
      <c r="H1344">
        <v>9</v>
      </c>
      <c r="I1344">
        <v>0</v>
      </c>
      <c r="J1344">
        <v>171.36</v>
      </c>
      <c r="K1344" t="str">
        <f>INDEX(product!B:B,MATCH('TABELA TOTAL'!$F9409,product!A:A,0))</f>
        <v>Office Supplies</v>
      </c>
      <c r="L1344" t="str">
        <f>INDEX(product!C:C,MATCH(F1344,product!A:A,))</f>
        <v>Accessories</v>
      </c>
      <c r="M1344" t="str">
        <f>INDEX(product!D:D,MATCH(F1344,product!A:A,))</f>
        <v>WD My Passport Ultra 2TB Portable External Hard Drive</v>
      </c>
    </row>
    <row r="1345" spans="1:13" x14ac:dyDescent="0.25">
      <c r="A1345" s="1" t="s">
        <v>7363</v>
      </c>
      <c r="B1345" s="2">
        <v>43000</v>
      </c>
      <c r="C1345" s="2">
        <v>43002</v>
      </c>
      <c r="D1345" s="1" t="s">
        <v>11</v>
      </c>
      <c r="E1345" s="1" t="s">
        <v>398</v>
      </c>
      <c r="F1345" s="1" t="s">
        <v>885</v>
      </c>
      <c r="G1345">
        <v>12.07</v>
      </c>
      <c r="H1345">
        <v>1</v>
      </c>
      <c r="I1345">
        <v>0</v>
      </c>
      <c r="J1345">
        <v>3.9830999999999999</v>
      </c>
      <c r="K1345" t="str">
        <f>INDEX(product!B:B,MATCH('TABELA TOTAL'!$F9410,product!A:A,0))</f>
        <v>Office Supplies</v>
      </c>
      <c r="L1345" t="str">
        <f>INDEX(product!C:C,MATCH(F1345,product!A:A,))</f>
        <v>Furnishings</v>
      </c>
      <c r="M1345" t="str">
        <f>INDEX(product!D:D,MATCH(F1345,product!A:A,))</f>
        <v>Howard Miller 14-1/2" Diameter Chrome Round Wall Clock</v>
      </c>
    </row>
    <row r="1346" spans="1:13" x14ac:dyDescent="0.25">
      <c r="A1346" s="1" t="s">
        <v>1326</v>
      </c>
      <c r="B1346" s="2">
        <v>42999</v>
      </c>
      <c r="C1346" s="2">
        <v>43004</v>
      </c>
      <c r="D1346" s="1" t="s">
        <v>19</v>
      </c>
      <c r="E1346" s="1" t="s">
        <v>1327</v>
      </c>
      <c r="F1346" s="1" t="s">
        <v>1265</v>
      </c>
      <c r="G1346">
        <v>20.16</v>
      </c>
      <c r="H1346">
        <v>7</v>
      </c>
      <c r="I1346">
        <v>0</v>
      </c>
      <c r="J1346">
        <v>9.8783999999999992</v>
      </c>
      <c r="K1346" t="str">
        <f>INDEX(product!B:B,MATCH('TABELA TOTAL'!$F797,product!A:A,0))</f>
        <v>Office Supplies</v>
      </c>
      <c r="L1346" t="str">
        <f>INDEX(product!C:C,MATCH(F1346,product!A:A,))</f>
        <v>Binders</v>
      </c>
      <c r="M1346" t="str">
        <f>INDEX(product!D:D,MATCH(F1346,product!A:A,))</f>
        <v>Avery Durable Binders</v>
      </c>
    </row>
    <row r="1347" spans="1:13" x14ac:dyDescent="0.25">
      <c r="A1347" s="1" t="s">
        <v>4515</v>
      </c>
      <c r="B1347" s="2">
        <v>42999</v>
      </c>
      <c r="C1347" s="2">
        <v>43003</v>
      </c>
      <c r="D1347" s="1" t="s">
        <v>19</v>
      </c>
      <c r="E1347" s="1" t="s">
        <v>1890</v>
      </c>
      <c r="F1347" s="1" t="s">
        <v>3465</v>
      </c>
      <c r="G1347">
        <v>80.48</v>
      </c>
      <c r="H1347">
        <v>1</v>
      </c>
      <c r="I1347">
        <v>0</v>
      </c>
      <c r="J1347">
        <v>24.143999999999998</v>
      </c>
      <c r="K1347" t="str">
        <f>INDEX(product!B:B,MATCH('TABELA TOTAL'!$F4264,product!A:A,0))</f>
        <v>Office Supplies</v>
      </c>
      <c r="L1347" t="str">
        <f>INDEX(product!C:C,MATCH(F1347,product!A:A,))</f>
        <v>Appliances</v>
      </c>
      <c r="M1347" t="str">
        <f>INDEX(product!D:D,MATCH(F1347,product!A:A,))</f>
        <v>APC 7 Outlet Network SurgeArrest Surge Protector</v>
      </c>
    </row>
    <row r="1348" spans="1:13" x14ac:dyDescent="0.25">
      <c r="A1348" s="1" t="s">
        <v>4816</v>
      </c>
      <c r="B1348" s="2">
        <v>42999</v>
      </c>
      <c r="C1348" s="2">
        <v>43003</v>
      </c>
      <c r="D1348" s="1" t="s">
        <v>19</v>
      </c>
      <c r="E1348" s="1" t="s">
        <v>61</v>
      </c>
      <c r="F1348" s="1" t="s">
        <v>3089</v>
      </c>
      <c r="G1348">
        <v>1.9079999999999999</v>
      </c>
      <c r="H1348">
        <v>2</v>
      </c>
      <c r="I1348">
        <v>0.7</v>
      </c>
      <c r="J1348">
        <v>-1.5264</v>
      </c>
      <c r="K1348" t="str">
        <f>INDEX(product!B:B,MATCH('TABELA TOTAL'!$F4758,product!A:A,0))</f>
        <v>Office Supplies</v>
      </c>
      <c r="L1348" t="str">
        <f>INDEX(product!C:C,MATCH(F1348,product!A:A,))</f>
        <v>Binders</v>
      </c>
      <c r="M1348" t="str">
        <f>INDEX(product!D:D,MATCH(F1348,product!A:A,))</f>
        <v>Insertable Tab Indexes For Data Binders</v>
      </c>
    </row>
    <row r="1349" spans="1:13" x14ac:dyDescent="0.25">
      <c r="A1349" s="1" t="s">
        <v>5198</v>
      </c>
      <c r="B1349" s="2">
        <v>42999</v>
      </c>
      <c r="C1349" s="2">
        <v>43001</v>
      </c>
      <c r="D1349" s="1" t="s">
        <v>79</v>
      </c>
      <c r="E1349" s="1" t="s">
        <v>5199</v>
      </c>
      <c r="F1349" s="1" t="s">
        <v>720</v>
      </c>
      <c r="G1349">
        <v>71.98</v>
      </c>
      <c r="H1349">
        <v>2</v>
      </c>
      <c r="I1349">
        <v>0</v>
      </c>
      <c r="J1349">
        <v>15.1158</v>
      </c>
      <c r="K1349" t="str">
        <f>INDEX(product!B:B,MATCH('TABELA TOTAL'!$F5402,product!A:A,0))</f>
        <v>Furniture</v>
      </c>
      <c r="L1349" t="str">
        <f>INDEX(product!C:C,MATCH(F1349,product!A:A,))</f>
        <v>Accessories</v>
      </c>
      <c r="M1349" t="str">
        <f>INDEX(product!D:D,MATCH(F1349,product!A:A,))</f>
        <v>Sony 64GB Class 10 Micro SDHC R40 Memory Card</v>
      </c>
    </row>
    <row r="1350" spans="1:13" x14ac:dyDescent="0.25">
      <c r="A1350" s="1" t="s">
        <v>5198</v>
      </c>
      <c r="B1350" s="2">
        <v>42999</v>
      </c>
      <c r="C1350" s="2">
        <v>43001</v>
      </c>
      <c r="D1350" s="1" t="s">
        <v>79</v>
      </c>
      <c r="E1350" s="1" t="s">
        <v>5199</v>
      </c>
      <c r="F1350" s="1" t="s">
        <v>869</v>
      </c>
      <c r="G1350">
        <v>79.98</v>
      </c>
      <c r="H1350">
        <v>2</v>
      </c>
      <c r="I1350">
        <v>0</v>
      </c>
      <c r="J1350">
        <v>26.3934</v>
      </c>
      <c r="K1350" t="str">
        <f>INDEX(product!B:B,MATCH('TABELA TOTAL'!$F5403,product!A:A,0))</f>
        <v>Furniture</v>
      </c>
      <c r="L1350" t="str">
        <f>INDEX(product!C:C,MATCH(F1350,product!A:A,))</f>
        <v>Accessories</v>
      </c>
      <c r="M1350" t="str">
        <f>INDEX(product!D:D,MATCH(F1350,product!A:A,))</f>
        <v>Logitech M510 Wireless Mouse</v>
      </c>
    </row>
    <row r="1351" spans="1:13" x14ac:dyDescent="0.25">
      <c r="A1351" s="1" t="s">
        <v>5543</v>
      </c>
      <c r="B1351" s="2">
        <v>42999</v>
      </c>
      <c r="C1351" s="2">
        <v>43005</v>
      </c>
      <c r="D1351" s="1" t="s">
        <v>19</v>
      </c>
      <c r="E1351" s="1" t="s">
        <v>1301</v>
      </c>
      <c r="F1351" s="1" t="s">
        <v>216</v>
      </c>
      <c r="G1351">
        <v>12.294</v>
      </c>
      <c r="H1351">
        <v>1</v>
      </c>
      <c r="I1351">
        <v>0.7</v>
      </c>
      <c r="J1351">
        <v>-8.6058000000000003</v>
      </c>
      <c r="K1351" t="str">
        <f>INDEX(product!B:B,MATCH('TABELA TOTAL'!$F6005,product!A:A,0))</f>
        <v>Office Supplies</v>
      </c>
      <c r="L1351" t="str">
        <f>INDEX(product!C:C,MATCH(F1351,product!A:A,))</f>
        <v>Binders</v>
      </c>
      <c r="M1351" t="str">
        <f>INDEX(product!D:D,MATCH(F1351,product!A:A,))</f>
        <v>Avery Trapezoid Ring Binder, 3" Capacity, Black, 1040 sheets</v>
      </c>
    </row>
    <row r="1352" spans="1:13" x14ac:dyDescent="0.25">
      <c r="A1352" s="1" t="s">
        <v>6265</v>
      </c>
      <c r="B1352" s="2">
        <v>42999</v>
      </c>
      <c r="C1352" s="2">
        <v>43001</v>
      </c>
      <c r="D1352" s="1" t="s">
        <v>79</v>
      </c>
      <c r="E1352" s="1" t="s">
        <v>3066</v>
      </c>
      <c r="F1352" s="1" t="s">
        <v>2229</v>
      </c>
      <c r="G1352">
        <v>15.51</v>
      </c>
      <c r="H1352">
        <v>1</v>
      </c>
      <c r="I1352">
        <v>0</v>
      </c>
      <c r="J1352">
        <v>3.8774999999999999</v>
      </c>
      <c r="K1352" t="str">
        <f>INDEX(product!B:B,MATCH('TABELA TOTAL'!$F7339,product!A:A,0))</f>
        <v>Technology</v>
      </c>
      <c r="L1352" t="str">
        <f>INDEX(product!C:C,MATCH(F1352,product!A:A,))</f>
        <v>Storage</v>
      </c>
      <c r="M1352" t="str">
        <f>INDEX(product!D:D,MATCH(F1352,product!A:A,))</f>
        <v>Acco Perma 3000 Stacking Storage Drawers</v>
      </c>
    </row>
    <row r="1353" spans="1:13" x14ac:dyDescent="0.25">
      <c r="A1353" s="1" t="s">
        <v>6881</v>
      </c>
      <c r="B1353" s="2">
        <v>42999</v>
      </c>
      <c r="C1353" s="2">
        <v>43003</v>
      </c>
      <c r="D1353" s="1" t="s">
        <v>19</v>
      </c>
      <c r="E1353" s="1" t="s">
        <v>611</v>
      </c>
      <c r="F1353" s="1" t="s">
        <v>462</v>
      </c>
      <c r="G1353">
        <v>55.86</v>
      </c>
      <c r="H1353">
        <v>7</v>
      </c>
      <c r="I1353">
        <v>0</v>
      </c>
      <c r="J1353">
        <v>27.93</v>
      </c>
      <c r="K1353" t="str">
        <f>INDEX(product!B:B,MATCH('TABELA TOTAL'!$F8525,product!A:A,0))</f>
        <v>Office Supplies</v>
      </c>
      <c r="L1353" t="str">
        <f>INDEX(product!C:C,MATCH(F1353,product!A:A,))</f>
        <v>Paper</v>
      </c>
      <c r="M1353" t="str">
        <f>INDEX(product!D:D,MATCH(F1353,product!A:A,))</f>
        <v>Adams Telephone Message Book w/Frequently-Called Numbers Space, 400 Messages per Book</v>
      </c>
    </row>
    <row r="1354" spans="1:13" x14ac:dyDescent="0.25">
      <c r="A1354" s="1" t="s">
        <v>5595</v>
      </c>
      <c r="B1354" s="2">
        <v>42998</v>
      </c>
      <c r="C1354" s="2">
        <v>43004</v>
      </c>
      <c r="D1354" s="1" t="s">
        <v>19</v>
      </c>
      <c r="E1354" s="1" t="s">
        <v>1216</v>
      </c>
      <c r="F1354" s="1" t="s">
        <v>1991</v>
      </c>
      <c r="G1354">
        <v>272.64600000000002</v>
      </c>
      <c r="H1354">
        <v>3</v>
      </c>
      <c r="I1354">
        <v>0.1</v>
      </c>
      <c r="J1354">
        <v>18.176400000000001</v>
      </c>
      <c r="K1354" t="str">
        <f>INDEX(product!B:B,MATCH('TABELA TOTAL'!$F6092,product!A:A,0))</f>
        <v>Technology</v>
      </c>
      <c r="L1354" t="str">
        <f>INDEX(product!C:C,MATCH(F1354,product!A:A,))</f>
        <v>Chairs</v>
      </c>
      <c r="M1354" t="str">
        <f>INDEX(product!D:D,MATCH(F1354,product!A:A,))</f>
        <v>Hon Valutask Swivel Chairs</v>
      </c>
    </row>
    <row r="1355" spans="1:13" x14ac:dyDescent="0.25">
      <c r="A1355" s="1" t="s">
        <v>5595</v>
      </c>
      <c r="B1355" s="2">
        <v>42998</v>
      </c>
      <c r="C1355" s="2">
        <v>43004</v>
      </c>
      <c r="D1355" s="1" t="s">
        <v>19</v>
      </c>
      <c r="E1355" s="1" t="s">
        <v>1216</v>
      </c>
      <c r="F1355" s="1" t="s">
        <v>5596</v>
      </c>
      <c r="G1355">
        <v>212.8</v>
      </c>
      <c r="H1355">
        <v>2</v>
      </c>
      <c r="I1355">
        <v>0</v>
      </c>
      <c r="J1355">
        <v>95.76</v>
      </c>
      <c r="K1355" t="str">
        <f>INDEX(product!B:B,MATCH('TABELA TOTAL'!$F6093,product!A:A,0))</f>
        <v>Furniture</v>
      </c>
      <c r="L1355" t="str">
        <f>INDEX(product!C:C,MATCH(F1355,product!A:A,))</f>
        <v>Accessories</v>
      </c>
      <c r="M1355" t="str">
        <f>INDEX(product!D:D,MATCH(F1355,product!A:A,))</f>
        <v>Logitech Wireless Boombox Speaker - portable - wireless, wired</v>
      </c>
    </row>
    <row r="1356" spans="1:13" x14ac:dyDescent="0.25">
      <c r="A1356" s="1" t="s">
        <v>5595</v>
      </c>
      <c r="B1356" s="2">
        <v>42998</v>
      </c>
      <c r="C1356" s="2">
        <v>43004</v>
      </c>
      <c r="D1356" s="1" t="s">
        <v>19</v>
      </c>
      <c r="E1356" s="1" t="s">
        <v>1216</v>
      </c>
      <c r="F1356" s="1" t="s">
        <v>4666</v>
      </c>
      <c r="G1356">
        <v>38.520000000000003</v>
      </c>
      <c r="H1356">
        <v>9</v>
      </c>
      <c r="I1356">
        <v>0</v>
      </c>
      <c r="J1356">
        <v>18.104399999999998</v>
      </c>
      <c r="K1356" t="str">
        <f>INDEX(product!B:B,MATCH('TABELA TOTAL'!$F6094,product!A:A,0))</f>
        <v>Furniture</v>
      </c>
      <c r="L1356" t="str">
        <f>INDEX(product!C:C,MATCH(F1356,product!A:A,))</f>
        <v>Paper</v>
      </c>
      <c r="M1356" t="str">
        <f>INDEX(product!D:D,MATCH(F1356,product!A:A,))</f>
        <v>TOPS "Important Message" Pads, Canary, 4-1/4 x 5-1/2, 50 Sheets per Pad</v>
      </c>
    </row>
    <row r="1357" spans="1:13" x14ac:dyDescent="0.25">
      <c r="A1357" s="1" t="s">
        <v>5595</v>
      </c>
      <c r="B1357" s="2">
        <v>42998</v>
      </c>
      <c r="C1357" s="2">
        <v>43004</v>
      </c>
      <c r="D1357" s="1" t="s">
        <v>19</v>
      </c>
      <c r="E1357" s="1" t="s">
        <v>1216</v>
      </c>
      <c r="F1357" s="1" t="s">
        <v>962</v>
      </c>
      <c r="G1357">
        <v>72.64</v>
      </c>
      <c r="H1357">
        <v>2</v>
      </c>
      <c r="I1357">
        <v>0</v>
      </c>
      <c r="J1357">
        <v>21.792000000000002</v>
      </c>
      <c r="K1357" t="str">
        <f>INDEX(product!B:B,MATCH('TABELA TOTAL'!$F6095,product!A:A,0))</f>
        <v>Furniture</v>
      </c>
      <c r="L1357" t="str">
        <f>INDEX(product!C:C,MATCH(F1357,product!A:A,))</f>
        <v>Accessories</v>
      </c>
      <c r="M1357" t="str">
        <f>INDEX(product!D:D,MATCH(F1357,product!A:A,))</f>
        <v>SanDisk Cruzer 64 GB USB Flash Drive</v>
      </c>
    </row>
    <row r="1358" spans="1:13" x14ac:dyDescent="0.25">
      <c r="A1358" s="1" t="s">
        <v>5595</v>
      </c>
      <c r="B1358" s="2">
        <v>42998</v>
      </c>
      <c r="C1358" s="2">
        <v>43004</v>
      </c>
      <c r="D1358" s="1" t="s">
        <v>19</v>
      </c>
      <c r="E1358" s="1" t="s">
        <v>1216</v>
      </c>
      <c r="F1358" s="1" t="s">
        <v>157</v>
      </c>
      <c r="G1358">
        <v>45.4</v>
      </c>
      <c r="H1358">
        <v>4</v>
      </c>
      <c r="I1358">
        <v>0</v>
      </c>
      <c r="J1358">
        <v>12.712</v>
      </c>
      <c r="K1358" t="str">
        <f>INDEX(product!B:B,MATCH('TABELA TOTAL'!$F6096,product!A:A,0))</f>
        <v>Office Supplies</v>
      </c>
      <c r="L1358" t="str">
        <f>INDEX(product!C:C,MATCH(F1358,product!A:A,))</f>
        <v>Storage</v>
      </c>
      <c r="M1358" t="str">
        <f>INDEX(product!D:D,MATCH(F1358,product!A:A,))</f>
        <v>SimpliFile Personal File, Black Granite, 15w x 6-15/16d x 11-1/4h</v>
      </c>
    </row>
    <row r="1359" spans="1:13" x14ac:dyDescent="0.25">
      <c r="A1359" s="1" t="s">
        <v>5595</v>
      </c>
      <c r="B1359" s="2">
        <v>42998</v>
      </c>
      <c r="C1359" s="2">
        <v>43004</v>
      </c>
      <c r="D1359" s="1" t="s">
        <v>19</v>
      </c>
      <c r="E1359" s="1" t="s">
        <v>1216</v>
      </c>
      <c r="F1359" s="1" t="s">
        <v>640</v>
      </c>
      <c r="G1359">
        <v>13.76</v>
      </c>
      <c r="H1359">
        <v>2</v>
      </c>
      <c r="I1359">
        <v>0</v>
      </c>
      <c r="J1359">
        <v>6.3296000000000001</v>
      </c>
      <c r="K1359" t="str">
        <f>INDEX(product!B:B,MATCH('TABELA TOTAL'!$F6097,product!A:A,0))</f>
        <v>Office Supplies</v>
      </c>
      <c r="L1359" t="str">
        <f>INDEX(product!C:C,MATCH(F1359,product!A:A,))</f>
        <v>Paper</v>
      </c>
      <c r="M1359" t="str">
        <f>INDEX(product!D:D,MATCH(F1359,product!A:A,))</f>
        <v>Adams Phone Message Book, 200 Message Capacity, 8 1/16 x 11</v>
      </c>
    </row>
    <row r="1360" spans="1:13" x14ac:dyDescent="0.25">
      <c r="A1360" s="1" t="s">
        <v>5595</v>
      </c>
      <c r="B1360" s="2">
        <v>42998</v>
      </c>
      <c r="C1360" s="2">
        <v>43004</v>
      </c>
      <c r="D1360" s="1" t="s">
        <v>19</v>
      </c>
      <c r="E1360" s="1" t="s">
        <v>1216</v>
      </c>
      <c r="F1360" s="1" t="s">
        <v>114</v>
      </c>
      <c r="G1360">
        <v>80.991</v>
      </c>
      <c r="H1360">
        <v>1</v>
      </c>
      <c r="I1360">
        <v>0.1</v>
      </c>
      <c r="J1360">
        <v>8.0991</v>
      </c>
      <c r="K1360" t="str">
        <f>INDEX(product!B:B,MATCH('TABELA TOTAL'!$F6098,product!A:A,0))</f>
        <v>Office Supplies</v>
      </c>
      <c r="L1360" t="str">
        <f>INDEX(product!C:C,MATCH(F1360,product!A:A,))</f>
        <v>Chairs</v>
      </c>
      <c r="M1360" t="str">
        <f>INDEX(product!D:D,MATCH(F1360,product!A:A,))</f>
        <v>Global Leather Task Chair, Black</v>
      </c>
    </row>
    <row r="1361" spans="1:13" x14ac:dyDescent="0.25">
      <c r="A1361" s="1" t="s">
        <v>5595</v>
      </c>
      <c r="B1361" s="2">
        <v>42998</v>
      </c>
      <c r="C1361" s="2">
        <v>43004</v>
      </c>
      <c r="D1361" s="1" t="s">
        <v>19</v>
      </c>
      <c r="E1361" s="1" t="s">
        <v>1216</v>
      </c>
      <c r="F1361" s="1" t="s">
        <v>388</v>
      </c>
      <c r="G1361">
        <v>11.784000000000001</v>
      </c>
      <c r="H1361">
        <v>3</v>
      </c>
      <c r="I1361">
        <v>0.2</v>
      </c>
      <c r="J1361">
        <v>3.9771000000000001</v>
      </c>
      <c r="K1361" t="str">
        <f>INDEX(product!B:B,MATCH('TABELA TOTAL'!$F6099,product!A:A,0))</f>
        <v>Office Supplies</v>
      </c>
      <c r="L1361" t="str">
        <f>INDEX(product!C:C,MATCH(F1361,product!A:A,))</f>
        <v>Binders</v>
      </c>
      <c r="M1361" t="str">
        <f>INDEX(product!D:D,MATCH(F1361,product!A:A,))</f>
        <v>Pressboard Covers with Storage Hooks, 9 1/2" x 11", Light Blue</v>
      </c>
    </row>
    <row r="1362" spans="1:13" x14ac:dyDescent="0.25">
      <c r="A1362" s="1" t="s">
        <v>5595</v>
      </c>
      <c r="B1362" s="2">
        <v>42998</v>
      </c>
      <c r="C1362" s="2">
        <v>43004</v>
      </c>
      <c r="D1362" s="1" t="s">
        <v>19</v>
      </c>
      <c r="E1362" s="1" t="s">
        <v>1216</v>
      </c>
      <c r="F1362" s="1" t="s">
        <v>117</v>
      </c>
      <c r="G1362">
        <v>4.3600000000000003</v>
      </c>
      <c r="H1362">
        <v>2</v>
      </c>
      <c r="I1362">
        <v>0</v>
      </c>
      <c r="J1362">
        <v>1.7876000000000001</v>
      </c>
      <c r="K1362" t="str">
        <f>INDEX(product!B:B,MATCH('TABELA TOTAL'!$F6100,product!A:A,0))</f>
        <v>Technology</v>
      </c>
      <c r="L1362" t="str">
        <f>INDEX(product!C:C,MATCH(F1362,product!A:A,))</f>
        <v>Fasteners</v>
      </c>
      <c r="M1362" t="str">
        <f>INDEX(product!D:D,MATCH(F1362,product!A:A,))</f>
        <v>Advantus Push Pins</v>
      </c>
    </row>
    <row r="1363" spans="1:13" x14ac:dyDescent="0.25">
      <c r="A1363" s="1" t="s">
        <v>5595</v>
      </c>
      <c r="B1363" s="2">
        <v>42998</v>
      </c>
      <c r="C1363" s="2">
        <v>43004</v>
      </c>
      <c r="D1363" s="1" t="s">
        <v>19</v>
      </c>
      <c r="E1363" s="1" t="s">
        <v>1216</v>
      </c>
      <c r="F1363" s="1" t="s">
        <v>571</v>
      </c>
      <c r="G1363">
        <v>2888.127</v>
      </c>
      <c r="H1363">
        <v>11</v>
      </c>
      <c r="I1363">
        <v>0.1</v>
      </c>
      <c r="J1363">
        <v>609.71569999999997</v>
      </c>
      <c r="K1363" t="str">
        <f>INDEX(product!B:B,MATCH('TABELA TOTAL'!$F6101,product!A:A,0))</f>
        <v>Technology</v>
      </c>
      <c r="L1363" t="str">
        <f>INDEX(product!C:C,MATCH(F1363,product!A:A,))</f>
        <v>Chairs</v>
      </c>
      <c r="M1363" t="str">
        <f>INDEX(product!D:D,MATCH(F1363,product!A:A,))</f>
        <v>Hon 4070 Series Pagoda Armless Upholstered Stacking Chairs</v>
      </c>
    </row>
    <row r="1364" spans="1:13" x14ac:dyDescent="0.25">
      <c r="A1364" s="1" t="s">
        <v>5595</v>
      </c>
      <c r="B1364" s="2">
        <v>42998</v>
      </c>
      <c r="C1364" s="2">
        <v>43004</v>
      </c>
      <c r="D1364" s="1" t="s">
        <v>19</v>
      </c>
      <c r="E1364" s="1" t="s">
        <v>1216</v>
      </c>
      <c r="F1364" s="1" t="s">
        <v>2592</v>
      </c>
      <c r="G1364">
        <v>1299.6600000000001</v>
      </c>
      <c r="H1364">
        <v>2</v>
      </c>
      <c r="I1364">
        <v>0</v>
      </c>
      <c r="J1364">
        <v>350.90820000000002</v>
      </c>
      <c r="K1364" t="str">
        <f>INDEX(product!B:B,MATCH('TABELA TOTAL'!$F6102,product!A:A,0))</f>
        <v>Office Supplies</v>
      </c>
      <c r="L1364" t="str">
        <f>INDEX(product!C:C,MATCH(F1364,product!A:A,))</f>
        <v>Phones</v>
      </c>
      <c r="M1364" t="str">
        <f>INDEX(product!D:D,MATCH(F1364,product!A:A,))</f>
        <v>Apple iPhone 5</v>
      </c>
    </row>
    <row r="1365" spans="1:13" x14ac:dyDescent="0.25">
      <c r="A1365" s="1" t="s">
        <v>5595</v>
      </c>
      <c r="B1365" s="2">
        <v>42998</v>
      </c>
      <c r="C1365" s="2">
        <v>43004</v>
      </c>
      <c r="D1365" s="1" t="s">
        <v>19</v>
      </c>
      <c r="E1365" s="1" t="s">
        <v>1216</v>
      </c>
      <c r="F1365" s="1" t="s">
        <v>891</v>
      </c>
      <c r="G1365">
        <v>2254.41</v>
      </c>
      <c r="H1365">
        <v>5</v>
      </c>
      <c r="I1365">
        <v>0.1</v>
      </c>
      <c r="J1365">
        <v>375.73500000000001</v>
      </c>
      <c r="K1365" t="str">
        <f>INDEX(product!B:B,MATCH('TABELA TOTAL'!$F6103,product!A:A,0))</f>
        <v>Office Supplies</v>
      </c>
      <c r="L1365" t="str">
        <f>INDEX(product!C:C,MATCH(F1365,product!A:A,))</f>
        <v>Chairs</v>
      </c>
      <c r="M1365" t="str">
        <f>INDEX(product!D:D,MATCH(F1365,product!A:A,))</f>
        <v>Global Troy Executive Leather Low-Back Tilter</v>
      </c>
    </row>
    <row r="1366" spans="1:13" x14ac:dyDescent="0.25">
      <c r="A1366" s="1" t="s">
        <v>5595</v>
      </c>
      <c r="B1366" s="2">
        <v>42998</v>
      </c>
      <c r="C1366" s="2">
        <v>43004</v>
      </c>
      <c r="D1366" s="1" t="s">
        <v>19</v>
      </c>
      <c r="E1366" s="1" t="s">
        <v>1216</v>
      </c>
      <c r="F1366" s="1" t="s">
        <v>293</v>
      </c>
      <c r="G1366">
        <v>104.85</v>
      </c>
      <c r="H1366">
        <v>3</v>
      </c>
      <c r="I1366">
        <v>0</v>
      </c>
      <c r="J1366">
        <v>28.3095</v>
      </c>
      <c r="K1366" t="str">
        <f>INDEX(product!B:B,MATCH('TABELA TOTAL'!$F6104,product!A:A,0))</f>
        <v>Furniture</v>
      </c>
      <c r="L1366" t="str">
        <f>INDEX(product!C:C,MATCH(F1366,product!A:A,))</f>
        <v>Phones</v>
      </c>
      <c r="M1366" t="str">
        <f>INDEX(product!D:D,MATCH(F1366,product!A:A,))</f>
        <v>Plantronics Cordless Phone Headset with In-line Volume - M214C</v>
      </c>
    </row>
    <row r="1367" spans="1:13" x14ac:dyDescent="0.25">
      <c r="A1367" s="1" t="s">
        <v>5595</v>
      </c>
      <c r="B1367" s="2">
        <v>42998</v>
      </c>
      <c r="C1367" s="2">
        <v>43004</v>
      </c>
      <c r="D1367" s="1" t="s">
        <v>19</v>
      </c>
      <c r="E1367" s="1" t="s">
        <v>1216</v>
      </c>
      <c r="F1367" s="1" t="s">
        <v>178</v>
      </c>
      <c r="G1367">
        <v>59.97</v>
      </c>
      <c r="H1367">
        <v>3</v>
      </c>
      <c r="I1367">
        <v>0</v>
      </c>
      <c r="J1367">
        <v>20.389800000000001</v>
      </c>
      <c r="K1367" t="str">
        <f>INDEX(product!B:B,MATCH('TABELA TOTAL'!$F6105,product!A:A,0))</f>
        <v>Furniture</v>
      </c>
      <c r="L1367" t="str">
        <f>INDEX(product!C:C,MATCH(F1367,product!A:A,))</f>
        <v>Accessories</v>
      </c>
      <c r="M1367" t="str">
        <f>INDEX(product!D:D,MATCH(F1367,product!A:A,))</f>
        <v>Logitech LS21 Speaker System - PC Multimedia - 2.1-CH - Wired</v>
      </c>
    </row>
    <row r="1368" spans="1:13" x14ac:dyDescent="0.25">
      <c r="A1368" s="1" t="s">
        <v>95</v>
      </c>
      <c r="B1368" s="2">
        <v>42997</v>
      </c>
      <c r="C1368" s="2">
        <v>43001</v>
      </c>
      <c r="D1368" s="1" t="s">
        <v>19</v>
      </c>
      <c r="E1368" s="1" t="s">
        <v>96</v>
      </c>
      <c r="F1368" s="1" t="s">
        <v>97</v>
      </c>
      <c r="G1368">
        <v>95.616</v>
      </c>
      <c r="H1368">
        <v>2</v>
      </c>
      <c r="I1368">
        <v>0.2</v>
      </c>
      <c r="J1368">
        <v>9.5616000000000003</v>
      </c>
      <c r="K1368" t="str">
        <f>INDEX(product!B:B,MATCH('TABELA TOTAL'!$F45,product!A:A,0))</f>
        <v>Office Supplies</v>
      </c>
      <c r="L1368" t="str">
        <f>INDEX(product!C:C,MATCH(F1368,product!A:A,))</f>
        <v>Storage</v>
      </c>
      <c r="M1368" t="str">
        <f>INDEX(product!D:D,MATCH(F1368,product!A:A,))</f>
        <v>Advantus 10-Drawer Portable Organizer, Chrome Metal Frame, Smoke Drawers</v>
      </c>
    </row>
    <row r="1369" spans="1:13" x14ac:dyDescent="0.25">
      <c r="A1369" s="1" t="s">
        <v>5605</v>
      </c>
      <c r="B1369" s="2">
        <v>42997</v>
      </c>
      <c r="C1369" s="2">
        <v>43003</v>
      </c>
      <c r="D1369" s="1" t="s">
        <v>19</v>
      </c>
      <c r="E1369" s="1" t="s">
        <v>1486</v>
      </c>
      <c r="F1369" s="1" t="s">
        <v>1048</v>
      </c>
      <c r="G1369">
        <v>191.976</v>
      </c>
      <c r="H1369">
        <v>3</v>
      </c>
      <c r="I1369">
        <v>0.2</v>
      </c>
      <c r="J1369">
        <v>19.197600000000001</v>
      </c>
      <c r="K1369" t="str">
        <f>INDEX(product!B:B,MATCH('TABELA TOTAL'!$F6120,product!A:A,0))</f>
        <v>Office Supplies</v>
      </c>
      <c r="L1369" t="str">
        <f>INDEX(product!C:C,MATCH(F1369,product!A:A,))</f>
        <v>Phones</v>
      </c>
      <c r="M1369" t="str">
        <f>INDEX(product!D:D,MATCH(F1369,product!A:A,))</f>
        <v>Mophie Juice Pack Helium for iPhone</v>
      </c>
    </row>
    <row r="1370" spans="1:13" x14ac:dyDescent="0.25">
      <c r="A1370" s="1" t="s">
        <v>5605</v>
      </c>
      <c r="B1370" s="2">
        <v>42997</v>
      </c>
      <c r="C1370" s="2">
        <v>43003</v>
      </c>
      <c r="D1370" s="1" t="s">
        <v>19</v>
      </c>
      <c r="E1370" s="1" t="s">
        <v>1486</v>
      </c>
      <c r="F1370" s="1" t="s">
        <v>2373</v>
      </c>
      <c r="G1370">
        <v>23.832000000000001</v>
      </c>
      <c r="H1370">
        <v>3</v>
      </c>
      <c r="I1370">
        <v>0.2</v>
      </c>
      <c r="J1370">
        <v>6.5537999999999998</v>
      </c>
      <c r="K1370" t="str">
        <f>INDEX(product!B:B,MATCH('TABELA TOTAL'!$F6121,product!A:A,0))</f>
        <v>Office Supplies</v>
      </c>
      <c r="L1370" t="str">
        <f>INDEX(product!C:C,MATCH(F1370,product!A:A,))</f>
        <v>Art</v>
      </c>
      <c r="M1370" t="str">
        <f>INDEX(product!D:D,MATCH(F1370,product!A:A,))</f>
        <v>Peel-Off China Markers</v>
      </c>
    </row>
    <row r="1371" spans="1:13" x14ac:dyDescent="0.25">
      <c r="A1371" s="1" t="s">
        <v>5605</v>
      </c>
      <c r="B1371" s="2">
        <v>42997</v>
      </c>
      <c r="C1371" s="2">
        <v>43003</v>
      </c>
      <c r="D1371" s="1" t="s">
        <v>19</v>
      </c>
      <c r="E1371" s="1" t="s">
        <v>1486</v>
      </c>
      <c r="F1371" s="1" t="s">
        <v>885</v>
      </c>
      <c r="G1371">
        <v>409.21600000000001</v>
      </c>
      <c r="H1371">
        <v>8</v>
      </c>
      <c r="I1371">
        <v>0.2</v>
      </c>
      <c r="J1371">
        <v>61.382399999999997</v>
      </c>
      <c r="K1371" t="str">
        <f>INDEX(product!B:B,MATCH('TABELA TOTAL'!$F6122,product!A:A,0))</f>
        <v>Technology</v>
      </c>
      <c r="L1371" t="str">
        <f>INDEX(product!C:C,MATCH(F1371,product!A:A,))</f>
        <v>Furnishings</v>
      </c>
      <c r="M1371" t="str">
        <f>INDEX(product!D:D,MATCH(F1371,product!A:A,))</f>
        <v>Howard Miller 14-1/2" Diameter Chrome Round Wall Clock</v>
      </c>
    </row>
    <row r="1372" spans="1:13" x14ac:dyDescent="0.25">
      <c r="A1372" s="1" t="s">
        <v>5605</v>
      </c>
      <c r="B1372" s="2">
        <v>42997</v>
      </c>
      <c r="C1372" s="2">
        <v>43003</v>
      </c>
      <c r="D1372" s="1" t="s">
        <v>19</v>
      </c>
      <c r="E1372" s="1" t="s">
        <v>1486</v>
      </c>
      <c r="F1372" s="1" t="s">
        <v>736</v>
      </c>
      <c r="G1372">
        <v>72.587999999999994</v>
      </c>
      <c r="H1372">
        <v>2</v>
      </c>
      <c r="I1372">
        <v>0.7</v>
      </c>
      <c r="J1372">
        <v>-128.2388</v>
      </c>
      <c r="K1372" t="str">
        <f>INDEX(product!B:B,MATCH('TABELA TOTAL'!$F6123,product!A:A,0))</f>
        <v>Office Supplies</v>
      </c>
      <c r="L1372" t="str">
        <f>INDEX(product!C:C,MATCH(F1372,product!A:A,))</f>
        <v>Bookcases</v>
      </c>
      <c r="M1372" t="str">
        <f>INDEX(product!D:D,MATCH(F1372,product!A:A,))</f>
        <v>O'Sullivan 4-Shelf Bookcase in Odessa Pine</v>
      </c>
    </row>
    <row r="1373" spans="1:13" x14ac:dyDescent="0.25">
      <c r="A1373" s="1" t="s">
        <v>5810</v>
      </c>
      <c r="B1373" s="2">
        <v>42997</v>
      </c>
      <c r="C1373" s="2">
        <v>43002</v>
      </c>
      <c r="D1373" s="1" t="s">
        <v>19</v>
      </c>
      <c r="E1373" s="1" t="s">
        <v>1521</v>
      </c>
      <c r="F1373" s="1" t="s">
        <v>3496</v>
      </c>
      <c r="G1373">
        <v>32.4</v>
      </c>
      <c r="H1373">
        <v>5</v>
      </c>
      <c r="I1373">
        <v>0</v>
      </c>
      <c r="J1373">
        <v>15.552</v>
      </c>
      <c r="K1373" t="str">
        <f>INDEX(product!B:B,MATCH('TABELA TOTAL'!$F6491,product!A:A,0))</f>
        <v>Office Supplies</v>
      </c>
      <c r="L1373" t="str">
        <f>INDEX(product!C:C,MATCH(F1373,product!A:A,))</f>
        <v>Paper</v>
      </c>
      <c r="M1373" t="str">
        <f>INDEX(product!D:D,MATCH(F1373,product!A:A,))</f>
        <v>Xerox 228</v>
      </c>
    </row>
    <row r="1374" spans="1:13" x14ac:dyDescent="0.25">
      <c r="A1374" s="1" t="s">
        <v>5928</v>
      </c>
      <c r="B1374" s="2">
        <v>42997</v>
      </c>
      <c r="C1374" s="2">
        <v>43002</v>
      </c>
      <c r="D1374" s="1" t="s">
        <v>19</v>
      </c>
      <c r="E1374" s="1" t="s">
        <v>1408</v>
      </c>
      <c r="F1374" s="1" t="s">
        <v>1309</v>
      </c>
      <c r="G1374">
        <v>149.94999999999999</v>
      </c>
      <c r="H1374">
        <v>5</v>
      </c>
      <c r="I1374">
        <v>0</v>
      </c>
      <c r="J1374">
        <v>31.4895</v>
      </c>
      <c r="K1374" t="str">
        <f>INDEX(product!B:B,MATCH('TABELA TOTAL'!$F6722,product!A:A,0))</f>
        <v>Office Supplies</v>
      </c>
      <c r="L1374" t="str">
        <f>INDEX(product!C:C,MATCH(F1374,product!A:A,))</f>
        <v>Accessories</v>
      </c>
      <c r="M1374" t="str">
        <f>INDEX(product!D:D,MATCH(F1374,product!A:A,))</f>
        <v>Microsoft Natural Ergonomic Keyboard 4000</v>
      </c>
    </row>
    <row r="1375" spans="1:13" x14ac:dyDescent="0.25">
      <c r="A1375" s="1" t="s">
        <v>5928</v>
      </c>
      <c r="B1375" s="2">
        <v>42997</v>
      </c>
      <c r="C1375" s="2">
        <v>43002</v>
      </c>
      <c r="D1375" s="1" t="s">
        <v>19</v>
      </c>
      <c r="E1375" s="1" t="s">
        <v>1408</v>
      </c>
      <c r="F1375" s="1" t="s">
        <v>5367</v>
      </c>
      <c r="G1375">
        <v>23.32</v>
      </c>
      <c r="H1375">
        <v>2</v>
      </c>
      <c r="I1375">
        <v>0</v>
      </c>
      <c r="J1375">
        <v>6.0632000000000001</v>
      </c>
      <c r="K1375" t="str">
        <f>INDEX(product!B:B,MATCH('TABELA TOTAL'!$F6723,product!A:A,0))</f>
        <v>Office Supplies</v>
      </c>
      <c r="L1375" t="str">
        <f>INDEX(product!C:C,MATCH(F1375,product!A:A,))</f>
        <v>Art</v>
      </c>
      <c r="M1375" t="str">
        <f>INDEX(product!D:D,MATCH(F1375,product!A:A,))</f>
        <v>Boston 16765 Mini Stand Up Battery Pencil Sharpener</v>
      </c>
    </row>
    <row r="1376" spans="1:13" x14ac:dyDescent="0.25">
      <c r="A1376" s="1" t="s">
        <v>5928</v>
      </c>
      <c r="B1376" s="2">
        <v>42997</v>
      </c>
      <c r="C1376" s="2">
        <v>43002</v>
      </c>
      <c r="D1376" s="1" t="s">
        <v>19</v>
      </c>
      <c r="E1376" s="1" t="s">
        <v>1408</v>
      </c>
      <c r="F1376" s="1" t="s">
        <v>2908</v>
      </c>
      <c r="G1376">
        <v>16.739999999999998</v>
      </c>
      <c r="H1376">
        <v>3</v>
      </c>
      <c r="I1376">
        <v>0</v>
      </c>
      <c r="J1376">
        <v>4.8545999999999996</v>
      </c>
      <c r="K1376" t="str">
        <f>INDEX(product!B:B,MATCH('TABELA TOTAL'!$F6724,product!A:A,0))</f>
        <v>Office Supplies</v>
      </c>
      <c r="L1376" t="str">
        <f>INDEX(product!C:C,MATCH(F1376,product!A:A,))</f>
        <v>Art</v>
      </c>
      <c r="M1376" t="str">
        <f>INDEX(product!D:D,MATCH(F1376,product!A:A,))</f>
        <v>Newell 33</v>
      </c>
    </row>
    <row r="1377" spans="1:13" x14ac:dyDescent="0.25">
      <c r="A1377" s="1" t="s">
        <v>5953</v>
      </c>
      <c r="B1377" s="2">
        <v>42997</v>
      </c>
      <c r="C1377" s="2">
        <v>43001</v>
      </c>
      <c r="D1377" s="1" t="s">
        <v>19</v>
      </c>
      <c r="E1377" s="1" t="s">
        <v>3453</v>
      </c>
      <c r="F1377" s="1" t="s">
        <v>4601</v>
      </c>
      <c r="G1377">
        <v>35.4</v>
      </c>
      <c r="H1377">
        <v>5</v>
      </c>
      <c r="I1377">
        <v>0</v>
      </c>
      <c r="J1377">
        <v>13.452</v>
      </c>
      <c r="K1377" t="str">
        <f>INDEX(product!B:B,MATCH('TABELA TOTAL'!$F6771,product!A:A,0))</f>
        <v>Office Supplies</v>
      </c>
      <c r="L1377" t="str">
        <f>INDEX(product!C:C,MATCH(F1377,product!A:A,))</f>
        <v>Art</v>
      </c>
      <c r="M1377" t="str">
        <f>INDEX(product!D:D,MATCH(F1377,product!A:A,))</f>
        <v>SANFORD Major Accent Highlighters</v>
      </c>
    </row>
    <row r="1378" spans="1:13" x14ac:dyDescent="0.25">
      <c r="A1378" s="1" t="s">
        <v>6067</v>
      </c>
      <c r="B1378" s="2">
        <v>42997</v>
      </c>
      <c r="C1378" s="2">
        <v>43003</v>
      </c>
      <c r="D1378" s="1" t="s">
        <v>19</v>
      </c>
      <c r="E1378" s="1" t="s">
        <v>2114</v>
      </c>
      <c r="F1378" s="1" t="s">
        <v>4057</v>
      </c>
      <c r="G1378">
        <v>12.624000000000001</v>
      </c>
      <c r="H1378">
        <v>2</v>
      </c>
      <c r="I1378">
        <v>0.2</v>
      </c>
      <c r="J1378">
        <v>-2.5247999999999999</v>
      </c>
      <c r="K1378" t="str">
        <f>INDEX(product!B:B,MATCH('TABELA TOTAL'!$F6972,product!A:A,0))</f>
        <v>Office Supplies</v>
      </c>
      <c r="L1378" t="str">
        <f>INDEX(product!C:C,MATCH(F1378,product!A:A,))</f>
        <v>Storage</v>
      </c>
      <c r="M1378" t="str">
        <f>INDEX(product!D:D,MATCH(F1378,product!A:A,))</f>
        <v>Akro Stacking Bins</v>
      </c>
    </row>
    <row r="1379" spans="1:13" x14ac:dyDescent="0.25">
      <c r="A1379" s="1" t="s">
        <v>6067</v>
      </c>
      <c r="B1379" s="2">
        <v>42997</v>
      </c>
      <c r="C1379" s="2">
        <v>43003</v>
      </c>
      <c r="D1379" s="1" t="s">
        <v>19</v>
      </c>
      <c r="E1379" s="1" t="s">
        <v>2114</v>
      </c>
      <c r="F1379" s="1" t="s">
        <v>420</v>
      </c>
      <c r="G1379">
        <v>89.584000000000003</v>
      </c>
      <c r="H1379">
        <v>2</v>
      </c>
      <c r="I1379">
        <v>0.2</v>
      </c>
      <c r="J1379">
        <v>4.4791999999999996</v>
      </c>
      <c r="K1379" t="str">
        <f>INDEX(product!B:B,MATCH('TABELA TOTAL'!$F6973,product!A:A,0))</f>
        <v>Technology</v>
      </c>
      <c r="L1379" t="str">
        <f>INDEX(product!C:C,MATCH(F1379,product!A:A,))</f>
        <v>Accessories</v>
      </c>
      <c r="M1379" t="str">
        <f>INDEX(product!D:D,MATCH(F1379,product!A:A,))</f>
        <v>Sony Micro Vault Click 16 GB USB 2.0 Flash Drive</v>
      </c>
    </row>
    <row r="1380" spans="1:13" x14ac:dyDescent="0.25">
      <c r="A1380" s="1" t="s">
        <v>6067</v>
      </c>
      <c r="B1380" s="2">
        <v>42997</v>
      </c>
      <c r="C1380" s="2">
        <v>43003</v>
      </c>
      <c r="D1380" s="1" t="s">
        <v>19</v>
      </c>
      <c r="E1380" s="1" t="s">
        <v>2114</v>
      </c>
      <c r="F1380" s="1" t="s">
        <v>3971</v>
      </c>
      <c r="G1380">
        <v>471.92</v>
      </c>
      <c r="H1380">
        <v>2</v>
      </c>
      <c r="I1380">
        <v>0.2</v>
      </c>
      <c r="J1380">
        <v>29.495000000000001</v>
      </c>
      <c r="K1380" t="str">
        <f>INDEX(product!B:B,MATCH('TABELA TOTAL'!$F6974,product!A:A,0))</f>
        <v>Office Supplies</v>
      </c>
      <c r="L1380" t="str">
        <f>INDEX(product!C:C,MATCH(F1380,product!A:A,))</f>
        <v>Phones</v>
      </c>
      <c r="M1380" t="str">
        <f>INDEX(product!D:D,MATCH(F1380,product!A:A,))</f>
        <v>Polycom VoiceStation 500 Conference phone</v>
      </c>
    </row>
    <row r="1381" spans="1:13" x14ac:dyDescent="0.25">
      <c r="A1381" s="1" t="s">
        <v>6067</v>
      </c>
      <c r="B1381" s="2">
        <v>42997</v>
      </c>
      <c r="C1381" s="2">
        <v>43003</v>
      </c>
      <c r="D1381" s="1" t="s">
        <v>19</v>
      </c>
      <c r="E1381" s="1" t="s">
        <v>2114</v>
      </c>
      <c r="F1381" s="1" t="s">
        <v>125</v>
      </c>
      <c r="G1381">
        <v>18.18</v>
      </c>
      <c r="H1381">
        <v>4</v>
      </c>
      <c r="I1381">
        <v>0.7</v>
      </c>
      <c r="J1381">
        <v>-13.938000000000001</v>
      </c>
      <c r="K1381" t="str">
        <f>INDEX(product!B:B,MATCH('TABELA TOTAL'!$F6975,product!A:A,0))</f>
        <v>Office Supplies</v>
      </c>
      <c r="L1381" t="str">
        <f>INDEX(product!C:C,MATCH(F1381,product!A:A,))</f>
        <v>Binders</v>
      </c>
      <c r="M1381" t="str">
        <f>INDEX(product!D:D,MATCH(F1381,product!A:A,))</f>
        <v>Plastic Binding Combs</v>
      </c>
    </row>
    <row r="1382" spans="1:13" x14ac:dyDescent="0.25">
      <c r="A1382" s="1" t="s">
        <v>6492</v>
      </c>
      <c r="B1382" s="2">
        <v>42997</v>
      </c>
      <c r="C1382" s="2">
        <v>42997</v>
      </c>
      <c r="D1382" s="1" t="s">
        <v>654</v>
      </c>
      <c r="E1382" s="1" t="s">
        <v>2020</v>
      </c>
      <c r="F1382" s="1" t="s">
        <v>1318</v>
      </c>
      <c r="G1382">
        <v>4.8419999999999996</v>
      </c>
      <c r="H1382">
        <v>3</v>
      </c>
      <c r="I1382">
        <v>0.7</v>
      </c>
      <c r="J1382">
        <v>-3.3894000000000002</v>
      </c>
      <c r="K1382" t="str">
        <f>INDEX(product!B:B,MATCH('TABELA TOTAL'!$F7792,product!A:A,0))</f>
        <v>Office Supplies</v>
      </c>
      <c r="L1382" t="str">
        <f>INDEX(product!C:C,MATCH(F1382,product!A:A,))</f>
        <v>Binders</v>
      </c>
      <c r="M1382" t="str">
        <f>INDEX(product!D:D,MATCH(F1382,product!A:A,))</f>
        <v>Acco PRESSTEX Data Binder with Storage Hooks, Dark Blue, 9 1/2" X 11"</v>
      </c>
    </row>
    <row r="1383" spans="1:13" x14ac:dyDescent="0.25">
      <c r="A1383" s="1" t="s">
        <v>278</v>
      </c>
      <c r="B1383" s="2">
        <v>42996</v>
      </c>
      <c r="C1383" s="2">
        <v>43001</v>
      </c>
      <c r="D1383" s="1" t="s">
        <v>19</v>
      </c>
      <c r="E1383" s="1" t="s">
        <v>279</v>
      </c>
      <c r="F1383" s="1" t="s">
        <v>280</v>
      </c>
      <c r="G1383">
        <v>8.82</v>
      </c>
      <c r="H1383">
        <v>3</v>
      </c>
      <c r="I1383">
        <v>0</v>
      </c>
      <c r="J1383">
        <v>2.3814000000000002</v>
      </c>
      <c r="K1383" t="str">
        <f>INDEX(product!B:B,MATCH('TABELA TOTAL'!$F143,product!A:A,0))</f>
        <v>Office Supplies</v>
      </c>
      <c r="L1383" t="str">
        <f>INDEX(product!C:C,MATCH(F1383,product!A:A,))</f>
        <v>Art</v>
      </c>
      <c r="M1383" t="str">
        <f>INDEX(product!D:D,MATCH(F1383,product!A:A,))</f>
        <v>Newell 343</v>
      </c>
    </row>
    <row r="1384" spans="1:13" x14ac:dyDescent="0.25">
      <c r="A1384" s="1" t="s">
        <v>278</v>
      </c>
      <c r="B1384" s="2">
        <v>42996</v>
      </c>
      <c r="C1384" s="2">
        <v>43001</v>
      </c>
      <c r="D1384" s="1" t="s">
        <v>19</v>
      </c>
      <c r="E1384" s="1" t="s">
        <v>279</v>
      </c>
      <c r="F1384" s="1" t="s">
        <v>281</v>
      </c>
      <c r="G1384">
        <v>10.86</v>
      </c>
      <c r="H1384">
        <v>3</v>
      </c>
      <c r="I1384">
        <v>0</v>
      </c>
      <c r="J1384">
        <v>5.1041999999999996</v>
      </c>
      <c r="K1384" t="str">
        <f>INDEX(product!B:B,MATCH('TABELA TOTAL'!$F144,product!A:A,0))</f>
        <v>Office Supplies</v>
      </c>
      <c r="L1384" t="str">
        <f>INDEX(product!C:C,MATCH(F1384,product!A:A,))</f>
        <v>Envelopes</v>
      </c>
      <c r="M1384" t="str">
        <f>INDEX(product!D:D,MATCH(F1384,product!A:A,))</f>
        <v>Convenience Packs of Business Envelopes</v>
      </c>
    </row>
    <row r="1385" spans="1:13" x14ac:dyDescent="0.25">
      <c r="A1385" s="1" t="s">
        <v>278</v>
      </c>
      <c r="B1385" s="2">
        <v>42996</v>
      </c>
      <c r="C1385" s="2">
        <v>43001</v>
      </c>
      <c r="D1385" s="1" t="s">
        <v>19</v>
      </c>
      <c r="E1385" s="1" t="s">
        <v>279</v>
      </c>
      <c r="F1385" s="1" t="s">
        <v>282</v>
      </c>
      <c r="G1385">
        <v>143.69999999999999</v>
      </c>
      <c r="H1385">
        <v>3</v>
      </c>
      <c r="I1385">
        <v>0</v>
      </c>
      <c r="J1385">
        <v>68.975999999999999</v>
      </c>
      <c r="K1385" t="str">
        <f>INDEX(product!B:B,MATCH('TABELA TOTAL'!$F145,product!A:A,0))</f>
        <v>Furniture</v>
      </c>
      <c r="L1385" t="str">
        <f>INDEX(product!C:C,MATCH(F1385,product!A:A,))</f>
        <v>Paper</v>
      </c>
      <c r="M1385" t="str">
        <f>INDEX(product!D:D,MATCH(F1385,product!A:A,))</f>
        <v>Xerox 1911</v>
      </c>
    </row>
    <row r="1386" spans="1:13" x14ac:dyDescent="0.25">
      <c r="A1386" s="1" t="s">
        <v>1276</v>
      </c>
      <c r="B1386" s="2">
        <v>42996</v>
      </c>
      <c r="C1386" s="2">
        <v>43000</v>
      </c>
      <c r="D1386" s="1" t="s">
        <v>19</v>
      </c>
      <c r="E1386" s="1" t="s">
        <v>1277</v>
      </c>
      <c r="F1386" s="1" t="s">
        <v>266</v>
      </c>
      <c r="G1386">
        <v>22.72</v>
      </c>
      <c r="H1386">
        <v>4</v>
      </c>
      <c r="I1386">
        <v>0</v>
      </c>
      <c r="J1386">
        <v>10.224</v>
      </c>
      <c r="K1386" t="str">
        <f>INDEX(product!B:B,MATCH('TABELA TOTAL'!$F761,product!A:A,0))</f>
        <v>Office Supplies</v>
      </c>
      <c r="L1386" t="str">
        <f>INDEX(product!C:C,MATCH(F1386,product!A:A,))</f>
        <v>Paper</v>
      </c>
      <c r="M1386" t="str">
        <f>INDEX(product!D:D,MATCH(F1386,product!A:A,))</f>
        <v>Xerox 1916</v>
      </c>
    </row>
    <row r="1387" spans="1:13" x14ac:dyDescent="0.25">
      <c r="A1387" s="1" t="s">
        <v>3504</v>
      </c>
      <c r="B1387" s="2">
        <v>42996</v>
      </c>
      <c r="C1387" s="2">
        <v>42998</v>
      </c>
      <c r="D1387" s="1" t="s">
        <v>79</v>
      </c>
      <c r="E1387" s="1" t="s">
        <v>1940</v>
      </c>
      <c r="F1387" s="1" t="s">
        <v>622</v>
      </c>
      <c r="G1387">
        <v>8.9280000000000008</v>
      </c>
      <c r="H1387">
        <v>2</v>
      </c>
      <c r="I1387">
        <v>0.2</v>
      </c>
      <c r="J1387">
        <v>0.55800000000000005</v>
      </c>
      <c r="K1387" t="str">
        <f>INDEX(product!B:B,MATCH('TABELA TOTAL'!$F2824,product!A:A,0))</f>
        <v>Office Supplies</v>
      </c>
      <c r="L1387" t="str">
        <f>INDEX(product!C:C,MATCH(F1387,product!A:A,))</f>
        <v>Art</v>
      </c>
      <c r="M1387" t="str">
        <f>INDEX(product!D:D,MATCH(F1387,product!A:A,))</f>
        <v>Newell 314</v>
      </c>
    </row>
    <row r="1388" spans="1:13" x14ac:dyDescent="0.25">
      <c r="A1388" s="1" t="s">
        <v>3504</v>
      </c>
      <c r="B1388" s="2">
        <v>42996</v>
      </c>
      <c r="C1388" s="2">
        <v>42998</v>
      </c>
      <c r="D1388" s="1" t="s">
        <v>79</v>
      </c>
      <c r="E1388" s="1" t="s">
        <v>1940</v>
      </c>
      <c r="F1388" s="1" t="s">
        <v>2375</v>
      </c>
      <c r="G1388">
        <v>47.584000000000003</v>
      </c>
      <c r="H1388">
        <v>2</v>
      </c>
      <c r="I1388">
        <v>0.2</v>
      </c>
      <c r="J1388">
        <v>-2.9740000000000002</v>
      </c>
      <c r="K1388" t="str">
        <f>INDEX(product!B:B,MATCH('TABELA TOTAL'!$F2825,product!A:A,0))</f>
        <v>Office Supplies</v>
      </c>
      <c r="L1388" t="str">
        <f>INDEX(product!C:C,MATCH(F1388,product!A:A,))</f>
        <v>Storage</v>
      </c>
      <c r="M1388" t="str">
        <f>INDEX(product!D:D,MATCH(F1388,product!A:A,))</f>
        <v>Acco Perma 2700 Stacking Storage Drawers</v>
      </c>
    </row>
    <row r="1389" spans="1:13" x14ac:dyDescent="0.25">
      <c r="A1389" s="1" t="s">
        <v>4277</v>
      </c>
      <c r="B1389" s="2">
        <v>42996</v>
      </c>
      <c r="C1389" s="2">
        <v>43003</v>
      </c>
      <c r="D1389" s="1" t="s">
        <v>19</v>
      </c>
      <c r="E1389" s="1" t="s">
        <v>669</v>
      </c>
      <c r="F1389" s="1" t="s">
        <v>2141</v>
      </c>
      <c r="G1389">
        <v>19.440000000000001</v>
      </c>
      <c r="H1389">
        <v>3</v>
      </c>
      <c r="I1389">
        <v>0</v>
      </c>
      <c r="J1389">
        <v>9.3312000000000008</v>
      </c>
      <c r="K1389" t="str">
        <f>INDEX(product!B:B,MATCH('TABELA TOTAL'!$F3914,product!A:A,0))</f>
        <v>Office Supplies</v>
      </c>
      <c r="L1389" t="str">
        <f>INDEX(product!C:C,MATCH(F1389,product!A:A,))</f>
        <v>Paper</v>
      </c>
      <c r="M1389" t="str">
        <f>INDEX(product!D:D,MATCH(F1389,product!A:A,))</f>
        <v>Xerox 203</v>
      </c>
    </row>
    <row r="1390" spans="1:13" x14ac:dyDescent="0.25">
      <c r="A1390" s="1" t="s">
        <v>4277</v>
      </c>
      <c r="B1390" s="2">
        <v>42996</v>
      </c>
      <c r="C1390" s="2">
        <v>43003</v>
      </c>
      <c r="D1390" s="1" t="s">
        <v>19</v>
      </c>
      <c r="E1390" s="1" t="s">
        <v>669</v>
      </c>
      <c r="F1390" s="1" t="s">
        <v>1863</v>
      </c>
      <c r="G1390">
        <v>9.82</v>
      </c>
      <c r="H1390">
        <v>2</v>
      </c>
      <c r="I1390">
        <v>0</v>
      </c>
      <c r="J1390">
        <v>3.2406000000000001</v>
      </c>
      <c r="K1390" t="str">
        <f>INDEX(product!B:B,MATCH('TABELA TOTAL'!$F3915,product!A:A,0))</f>
        <v>Office Supplies</v>
      </c>
      <c r="L1390" t="str">
        <f>INDEX(product!C:C,MATCH(F1390,product!A:A,))</f>
        <v>Furnishings</v>
      </c>
      <c r="M1390" t="str">
        <f>INDEX(product!D:D,MATCH(F1390,product!A:A,))</f>
        <v>Ultra Door Push Plate</v>
      </c>
    </row>
    <row r="1391" spans="1:13" x14ac:dyDescent="0.25">
      <c r="A1391" s="1" t="s">
        <v>5149</v>
      </c>
      <c r="B1391" s="2">
        <v>42996</v>
      </c>
      <c r="C1391" s="2">
        <v>43001</v>
      </c>
      <c r="D1391" s="1" t="s">
        <v>11</v>
      </c>
      <c r="E1391" s="1" t="s">
        <v>3141</v>
      </c>
      <c r="F1391" s="1" t="s">
        <v>462</v>
      </c>
      <c r="G1391">
        <v>15.96</v>
      </c>
      <c r="H1391">
        <v>2</v>
      </c>
      <c r="I1391">
        <v>0</v>
      </c>
      <c r="J1391">
        <v>7.98</v>
      </c>
      <c r="K1391" t="str">
        <f>INDEX(product!B:B,MATCH('TABELA TOTAL'!$F5325,product!A:A,0))</f>
        <v>Technology</v>
      </c>
      <c r="L1391" t="str">
        <f>INDEX(product!C:C,MATCH(F1391,product!A:A,))</f>
        <v>Paper</v>
      </c>
      <c r="M1391" t="str">
        <f>INDEX(product!D:D,MATCH(F1391,product!A:A,))</f>
        <v>Adams Telephone Message Book w/Frequently-Called Numbers Space, 400 Messages per Book</v>
      </c>
    </row>
    <row r="1392" spans="1:13" x14ac:dyDescent="0.25">
      <c r="A1392" s="1" t="s">
        <v>5203</v>
      </c>
      <c r="B1392" s="2">
        <v>42996</v>
      </c>
      <c r="C1392" s="2">
        <v>43000</v>
      </c>
      <c r="D1392" s="1" t="s">
        <v>19</v>
      </c>
      <c r="E1392" s="1" t="s">
        <v>3888</v>
      </c>
      <c r="F1392" s="1" t="s">
        <v>1586</v>
      </c>
      <c r="G1392">
        <v>10.08</v>
      </c>
      <c r="H1392">
        <v>7</v>
      </c>
      <c r="I1392">
        <v>0.2</v>
      </c>
      <c r="J1392">
        <v>3.528</v>
      </c>
      <c r="K1392" t="str">
        <f>INDEX(product!B:B,MATCH('TABELA TOTAL'!$F5413,product!A:A,0))</f>
        <v>Office Supplies</v>
      </c>
      <c r="L1392" t="str">
        <f>INDEX(product!C:C,MATCH(F1392,product!A:A,))</f>
        <v>Binders</v>
      </c>
      <c r="M1392" t="str">
        <f>INDEX(product!D:D,MATCH(F1392,product!A:A,))</f>
        <v>Wilson Jones Easy Flow II Sheet Lifters</v>
      </c>
    </row>
    <row r="1393" spans="1:13" x14ac:dyDescent="0.25">
      <c r="A1393" s="1" t="s">
        <v>5203</v>
      </c>
      <c r="B1393" s="2">
        <v>42996</v>
      </c>
      <c r="C1393" s="2">
        <v>43000</v>
      </c>
      <c r="D1393" s="1" t="s">
        <v>19</v>
      </c>
      <c r="E1393" s="1" t="s">
        <v>3888</v>
      </c>
      <c r="F1393" s="1" t="s">
        <v>5204</v>
      </c>
      <c r="G1393">
        <v>101.34</v>
      </c>
      <c r="H1393">
        <v>3</v>
      </c>
      <c r="I1393">
        <v>0</v>
      </c>
      <c r="J1393">
        <v>8.1072000000000006</v>
      </c>
      <c r="K1393" t="str">
        <f>INDEX(product!B:B,MATCH('TABELA TOTAL'!$F5414,product!A:A,0))</f>
        <v>Technology</v>
      </c>
      <c r="L1393" t="str">
        <f>INDEX(product!C:C,MATCH(F1393,product!A:A,))</f>
        <v>Accessories</v>
      </c>
      <c r="M1393" t="str">
        <f>INDEX(product!D:D,MATCH(F1393,product!A:A,))</f>
        <v>Kingston Digital DataTraveler 64GB USB 2.0</v>
      </c>
    </row>
    <row r="1394" spans="1:13" x14ac:dyDescent="0.25">
      <c r="A1394" s="1" t="s">
        <v>6014</v>
      </c>
      <c r="B1394" s="2">
        <v>42996</v>
      </c>
      <c r="C1394" s="2">
        <v>43000</v>
      </c>
      <c r="D1394" s="1" t="s">
        <v>19</v>
      </c>
      <c r="E1394" s="1" t="s">
        <v>711</v>
      </c>
      <c r="F1394" s="1" t="s">
        <v>374</v>
      </c>
      <c r="G1394">
        <v>95.68</v>
      </c>
      <c r="H1394">
        <v>8</v>
      </c>
      <c r="I1394">
        <v>0</v>
      </c>
      <c r="J1394">
        <v>26.790400000000002</v>
      </c>
      <c r="K1394" t="str">
        <f>INDEX(product!B:B,MATCH('TABELA TOTAL'!$F6891,product!A:A,0))</f>
        <v>Technology</v>
      </c>
      <c r="L1394" t="str">
        <f>INDEX(product!C:C,MATCH(F1394,product!A:A,))</f>
        <v>Phones</v>
      </c>
      <c r="M1394" t="str">
        <f>INDEX(product!D:D,MATCH(F1394,product!A:A,))</f>
        <v>I Need's 3d Hello Kitty Hybrid Silicone Case Cover for HTC One X 4g with 3d Hello Kitty Stylus Pen Green/pink</v>
      </c>
    </row>
    <row r="1395" spans="1:13" x14ac:dyDescent="0.25">
      <c r="A1395" s="1" t="s">
        <v>6014</v>
      </c>
      <c r="B1395" s="2">
        <v>42996</v>
      </c>
      <c r="C1395" s="2">
        <v>43000</v>
      </c>
      <c r="D1395" s="1" t="s">
        <v>19</v>
      </c>
      <c r="E1395" s="1" t="s">
        <v>711</v>
      </c>
      <c r="F1395" s="1" t="s">
        <v>517</v>
      </c>
      <c r="G1395">
        <v>50.96</v>
      </c>
      <c r="H1395">
        <v>7</v>
      </c>
      <c r="I1395">
        <v>0</v>
      </c>
      <c r="J1395">
        <v>24.460799999999999</v>
      </c>
      <c r="K1395" t="str">
        <f>INDEX(product!B:B,MATCH('TABELA TOTAL'!$F6892,product!A:A,0))</f>
        <v>Furniture</v>
      </c>
      <c r="L1395" t="str">
        <f>INDEX(product!C:C,MATCH(F1395,product!A:A,))</f>
        <v>Paper</v>
      </c>
      <c r="M1395" t="str">
        <f>INDEX(product!D:D,MATCH(F1395,product!A:A,))</f>
        <v>Post-it Important Message Note Pad, Neon Colors, 50 Sheets/Pad</v>
      </c>
    </row>
    <row r="1396" spans="1:13" x14ac:dyDescent="0.25">
      <c r="A1396" s="1" t="s">
        <v>6014</v>
      </c>
      <c r="B1396" s="2">
        <v>42996</v>
      </c>
      <c r="C1396" s="2">
        <v>43000</v>
      </c>
      <c r="D1396" s="1" t="s">
        <v>19</v>
      </c>
      <c r="E1396" s="1" t="s">
        <v>711</v>
      </c>
      <c r="F1396" s="1" t="s">
        <v>230</v>
      </c>
      <c r="G1396">
        <v>113.94</v>
      </c>
      <c r="H1396">
        <v>3</v>
      </c>
      <c r="I1396">
        <v>0</v>
      </c>
      <c r="J1396">
        <v>34.182000000000002</v>
      </c>
      <c r="K1396" t="str">
        <f>INDEX(product!B:B,MATCH('TABELA TOTAL'!$F6893,product!A:A,0))</f>
        <v>Office Supplies</v>
      </c>
      <c r="L1396" t="str">
        <f>INDEX(product!C:C,MATCH(F1396,product!A:A,))</f>
        <v>Art</v>
      </c>
      <c r="M1396" t="str">
        <f>INDEX(product!D:D,MATCH(F1396,product!A:A,))</f>
        <v>Hunt PowerHouse Electric Pencil Sharpener, Blue</v>
      </c>
    </row>
    <row r="1397" spans="1:13" x14ac:dyDescent="0.25">
      <c r="A1397" s="1" t="s">
        <v>6014</v>
      </c>
      <c r="B1397" s="2">
        <v>42996</v>
      </c>
      <c r="C1397" s="2">
        <v>43000</v>
      </c>
      <c r="D1397" s="1" t="s">
        <v>19</v>
      </c>
      <c r="E1397" s="1" t="s">
        <v>711</v>
      </c>
      <c r="F1397" s="1" t="s">
        <v>3633</v>
      </c>
      <c r="G1397">
        <v>25.92</v>
      </c>
      <c r="H1397">
        <v>4</v>
      </c>
      <c r="I1397">
        <v>0</v>
      </c>
      <c r="J1397">
        <v>12.441599999999999</v>
      </c>
      <c r="K1397" t="str">
        <f>INDEX(product!B:B,MATCH('TABELA TOTAL'!$F6894,product!A:A,0))</f>
        <v>Furniture</v>
      </c>
      <c r="L1397" t="str">
        <f>INDEX(product!C:C,MATCH(F1397,product!A:A,))</f>
        <v>Paper</v>
      </c>
      <c r="M1397" t="str">
        <f>INDEX(product!D:D,MATCH(F1397,product!A:A,))</f>
        <v>Xerox 1997</v>
      </c>
    </row>
    <row r="1398" spans="1:13" x14ac:dyDescent="0.25">
      <c r="A1398" s="1" t="s">
        <v>6014</v>
      </c>
      <c r="B1398" s="2">
        <v>42996</v>
      </c>
      <c r="C1398" s="2">
        <v>43000</v>
      </c>
      <c r="D1398" s="1" t="s">
        <v>19</v>
      </c>
      <c r="E1398" s="1" t="s">
        <v>711</v>
      </c>
      <c r="F1398" s="1" t="s">
        <v>3894</v>
      </c>
      <c r="G1398">
        <v>20.32</v>
      </c>
      <c r="H1398">
        <v>4</v>
      </c>
      <c r="I1398">
        <v>0</v>
      </c>
      <c r="J1398">
        <v>6.9088000000000003</v>
      </c>
      <c r="K1398" t="str">
        <f>INDEX(product!B:B,MATCH('TABELA TOTAL'!$F6895,product!A:A,0))</f>
        <v>Office Supplies</v>
      </c>
      <c r="L1398" t="str">
        <f>INDEX(product!C:C,MATCH(F1398,product!A:A,))</f>
        <v>Furnishings</v>
      </c>
      <c r="M1398" t="str">
        <f>INDEX(product!D:D,MATCH(F1398,product!A:A,))</f>
        <v>Master Caster Door Stop, Gray</v>
      </c>
    </row>
    <row r="1399" spans="1:13" x14ac:dyDescent="0.25">
      <c r="A1399" s="1" t="s">
        <v>6014</v>
      </c>
      <c r="B1399" s="2">
        <v>42996</v>
      </c>
      <c r="C1399" s="2">
        <v>43000</v>
      </c>
      <c r="D1399" s="1" t="s">
        <v>19</v>
      </c>
      <c r="E1399" s="1" t="s">
        <v>711</v>
      </c>
      <c r="F1399" s="1" t="s">
        <v>118</v>
      </c>
      <c r="G1399">
        <v>411.98</v>
      </c>
      <c r="H1399">
        <v>2</v>
      </c>
      <c r="I1399">
        <v>0</v>
      </c>
      <c r="J1399">
        <v>119.4742</v>
      </c>
      <c r="K1399" t="str">
        <f>INDEX(product!B:B,MATCH('TABELA TOTAL'!$F6896,product!A:A,0))</f>
        <v>Office Supplies</v>
      </c>
      <c r="L1399" t="str">
        <f>INDEX(product!C:C,MATCH(F1399,product!A:A,))</f>
        <v>Phones</v>
      </c>
      <c r="M1399" t="str">
        <f>INDEX(product!D:D,MATCH(F1399,product!A:A,))</f>
        <v>AT&amp;T CL83451 4-Handset Telephone</v>
      </c>
    </row>
    <row r="1400" spans="1:13" x14ac:dyDescent="0.25">
      <c r="A1400" s="1" t="s">
        <v>6014</v>
      </c>
      <c r="B1400" s="2">
        <v>42996</v>
      </c>
      <c r="C1400" s="2">
        <v>43000</v>
      </c>
      <c r="D1400" s="1" t="s">
        <v>19</v>
      </c>
      <c r="E1400" s="1" t="s">
        <v>711</v>
      </c>
      <c r="F1400" s="1" t="s">
        <v>1256</v>
      </c>
      <c r="G1400">
        <v>34.479999999999997</v>
      </c>
      <c r="H1400">
        <v>2</v>
      </c>
      <c r="I1400">
        <v>0</v>
      </c>
      <c r="J1400">
        <v>9.9992000000000001</v>
      </c>
      <c r="K1400" t="str">
        <f>INDEX(product!B:B,MATCH('TABELA TOTAL'!$F6897,product!A:A,0))</f>
        <v>Furniture</v>
      </c>
      <c r="L1400" t="str">
        <f>INDEX(product!C:C,MATCH(F1400,product!A:A,))</f>
        <v>Supplies</v>
      </c>
      <c r="M1400" t="str">
        <f>INDEX(product!D:D,MATCH(F1400,product!A:A,))</f>
        <v>Fiskars 8" Scissors, 2/Pack</v>
      </c>
    </row>
    <row r="1401" spans="1:13" x14ac:dyDescent="0.25">
      <c r="A1401" s="1" t="s">
        <v>6014</v>
      </c>
      <c r="B1401" s="2">
        <v>42996</v>
      </c>
      <c r="C1401" s="2">
        <v>43000</v>
      </c>
      <c r="D1401" s="1" t="s">
        <v>19</v>
      </c>
      <c r="E1401" s="1" t="s">
        <v>711</v>
      </c>
      <c r="F1401" s="1" t="s">
        <v>4756</v>
      </c>
      <c r="G1401">
        <v>244.55</v>
      </c>
      <c r="H1401">
        <v>5</v>
      </c>
      <c r="I1401">
        <v>0</v>
      </c>
      <c r="J1401">
        <v>114.9385</v>
      </c>
      <c r="K1401" t="str">
        <f>INDEX(product!B:B,MATCH('TABELA TOTAL'!$F6898,product!A:A,0))</f>
        <v>Office Supplies</v>
      </c>
      <c r="L1401" t="str">
        <f>INDEX(product!C:C,MATCH(F1401,product!A:A,))</f>
        <v>Paper</v>
      </c>
      <c r="M1401" t="str">
        <f>INDEX(product!D:D,MATCH(F1401,product!A:A,))</f>
        <v>Xerox 1917</v>
      </c>
    </row>
    <row r="1402" spans="1:13" x14ac:dyDescent="0.25">
      <c r="A1402" s="1" t="s">
        <v>6454</v>
      </c>
      <c r="B1402" s="2">
        <v>42996</v>
      </c>
      <c r="C1402" s="2">
        <v>42999</v>
      </c>
      <c r="D1402" s="1" t="s">
        <v>79</v>
      </c>
      <c r="E1402" s="1" t="s">
        <v>223</v>
      </c>
      <c r="F1402" s="1" t="s">
        <v>170</v>
      </c>
      <c r="G1402">
        <v>114.848</v>
      </c>
      <c r="H1402">
        <v>4</v>
      </c>
      <c r="I1402">
        <v>0.2</v>
      </c>
      <c r="J1402">
        <v>35.89</v>
      </c>
      <c r="K1402" t="str">
        <f>INDEX(product!B:B,MATCH('TABELA TOTAL'!$F7733,product!A:A,0))</f>
        <v>Office Supplies</v>
      </c>
      <c r="L1402" t="str">
        <f>INDEX(product!C:C,MATCH(F1402,product!A:A,))</f>
        <v>Envelopes</v>
      </c>
      <c r="M1402" t="str">
        <f>INDEX(product!D:D,MATCH(F1402,product!A:A,))</f>
        <v>Jet-Pak Recycled Peel 'N' Seal Padded Mailers</v>
      </c>
    </row>
    <row r="1403" spans="1:13" x14ac:dyDescent="0.25">
      <c r="A1403" s="1" t="s">
        <v>3014</v>
      </c>
      <c r="B1403" s="2">
        <v>42995</v>
      </c>
      <c r="C1403" s="2">
        <v>42995</v>
      </c>
      <c r="D1403" s="1" t="s">
        <v>654</v>
      </c>
      <c r="E1403" s="1" t="s">
        <v>3015</v>
      </c>
      <c r="F1403" s="1" t="s">
        <v>3016</v>
      </c>
      <c r="G1403">
        <v>12.96</v>
      </c>
      <c r="H1403">
        <v>2</v>
      </c>
      <c r="I1403">
        <v>0</v>
      </c>
      <c r="J1403">
        <v>6.3503999999999996</v>
      </c>
      <c r="K1403" t="str">
        <f>INDEX(product!B:B,MATCH('TABELA TOTAL'!$F2269,product!A:A,0))</f>
        <v>Office Supplies</v>
      </c>
      <c r="L1403" t="str">
        <f>INDEX(product!C:C,MATCH(F1403,product!A:A,))</f>
        <v>Paper</v>
      </c>
      <c r="M1403" t="str">
        <f>INDEX(product!D:D,MATCH(F1403,product!A:A,))</f>
        <v>Xerox 1984</v>
      </c>
    </row>
    <row r="1404" spans="1:13" x14ac:dyDescent="0.25">
      <c r="A1404" s="1" t="s">
        <v>3051</v>
      </c>
      <c r="B1404" s="2">
        <v>42995</v>
      </c>
      <c r="C1404" s="2">
        <v>43000</v>
      </c>
      <c r="D1404" s="1" t="s">
        <v>11</v>
      </c>
      <c r="E1404" s="1" t="s">
        <v>1083</v>
      </c>
      <c r="F1404" s="1" t="s">
        <v>648</v>
      </c>
      <c r="G1404">
        <v>723.92</v>
      </c>
      <c r="H1404">
        <v>4</v>
      </c>
      <c r="I1404">
        <v>0</v>
      </c>
      <c r="J1404">
        <v>188.2192</v>
      </c>
      <c r="K1404" t="str">
        <f>INDEX(product!B:B,MATCH('TABELA TOTAL'!$F2305,product!A:A,0))</f>
        <v>Office Supplies</v>
      </c>
      <c r="L1404" t="str">
        <f>INDEX(product!C:C,MATCH(F1404,product!A:A,))</f>
        <v>Chairs</v>
      </c>
      <c r="M1404" t="str">
        <f>INDEX(product!D:D,MATCH(F1404,product!A:A,))</f>
        <v>Global Ergonomic Managers Chair</v>
      </c>
    </row>
    <row r="1405" spans="1:13" x14ac:dyDescent="0.25">
      <c r="A1405" s="1" t="s">
        <v>3051</v>
      </c>
      <c r="B1405" s="2">
        <v>42995</v>
      </c>
      <c r="C1405" s="2">
        <v>43000</v>
      </c>
      <c r="D1405" s="1" t="s">
        <v>11</v>
      </c>
      <c r="E1405" s="1" t="s">
        <v>1083</v>
      </c>
      <c r="F1405" s="1" t="s">
        <v>528</v>
      </c>
      <c r="G1405">
        <v>106.32</v>
      </c>
      <c r="H1405">
        <v>3</v>
      </c>
      <c r="I1405">
        <v>0</v>
      </c>
      <c r="J1405">
        <v>49.970399999999998</v>
      </c>
      <c r="K1405" t="str">
        <f>INDEX(product!B:B,MATCH('TABELA TOTAL'!$F2306,product!A:A,0))</f>
        <v>Office Supplies</v>
      </c>
      <c r="L1405" t="str">
        <f>INDEX(product!C:C,MATCH(F1405,product!A:A,))</f>
        <v>Paper</v>
      </c>
      <c r="M1405" t="str">
        <f>INDEX(product!D:D,MATCH(F1405,product!A:A,))</f>
        <v>Easy-staple paper</v>
      </c>
    </row>
    <row r="1406" spans="1:13" x14ac:dyDescent="0.25">
      <c r="A1406" s="1" t="s">
        <v>3351</v>
      </c>
      <c r="B1406" s="2">
        <v>42995</v>
      </c>
      <c r="C1406" s="2">
        <v>42999</v>
      </c>
      <c r="D1406" s="1" t="s">
        <v>11</v>
      </c>
      <c r="E1406" s="1" t="s">
        <v>557</v>
      </c>
      <c r="F1406" s="1" t="s">
        <v>3251</v>
      </c>
      <c r="G1406">
        <v>10.776</v>
      </c>
      <c r="H1406">
        <v>3</v>
      </c>
      <c r="I1406">
        <v>0.2</v>
      </c>
      <c r="J1406">
        <v>3.5022000000000002</v>
      </c>
      <c r="K1406" t="str">
        <f>INDEX(product!B:B,MATCH('TABELA TOTAL'!$F2653,product!A:A,0))</f>
        <v>Office Supplies</v>
      </c>
      <c r="L1406" t="str">
        <f>INDEX(product!C:C,MATCH(F1406,product!A:A,))</f>
        <v>Binders</v>
      </c>
      <c r="M1406" t="str">
        <f>INDEX(product!D:D,MATCH(F1406,product!A:A,))</f>
        <v>Avery Non-Stick Binders</v>
      </c>
    </row>
    <row r="1407" spans="1:13" x14ac:dyDescent="0.25">
      <c r="A1407" s="1" t="s">
        <v>3351</v>
      </c>
      <c r="B1407" s="2">
        <v>42995</v>
      </c>
      <c r="C1407" s="2">
        <v>42999</v>
      </c>
      <c r="D1407" s="1" t="s">
        <v>11</v>
      </c>
      <c r="E1407" s="1" t="s">
        <v>557</v>
      </c>
      <c r="F1407" s="1" t="s">
        <v>1450</v>
      </c>
      <c r="G1407">
        <v>11.784000000000001</v>
      </c>
      <c r="H1407">
        <v>3</v>
      </c>
      <c r="I1407">
        <v>0.2</v>
      </c>
      <c r="J1407">
        <v>4.2717000000000001</v>
      </c>
      <c r="K1407" t="str">
        <f>INDEX(product!B:B,MATCH('TABELA TOTAL'!$F2654,product!A:A,0))</f>
        <v>Office Supplies</v>
      </c>
      <c r="L1407" t="str">
        <f>INDEX(product!C:C,MATCH(F1407,product!A:A,))</f>
        <v>Binders</v>
      </c>
      <c r="M1407" t="str">
        <f>INDEX(product!D:D,MATCH(F1407,product!A:A,))</f>
        <v>Acco Pressboard Covers with Storage Hooks, 14 7/8" x 11", Light Blue</v>
      </c>
    </row>
    <row r="1408" spans="1:13" x14ac:dyDescent="0.25">
      <c r="A1408" s="1" t="s">
        <v>3351</v>
      </c>
      <c r="B1408" s="2">
        <v>42995</v>
      </c>
      <c r="C1408" s="2">
        <v>42999</v>
      </c>
      <c r="D1408" s="1" t="s">
        <v>11</v>
      </c>
      <c r="E1408" s="1" t="s">
        <v>557</v>
      </c>
      <c r="F1408" s="1" t="s">
        <v>3352</v>
      </c>
      <c r="G1408">
        <v>164.88</v>
      </c>
      <c r="H1408">
        <v>3</v>
      </c>
      <c r="I1408">
        <v>0</v>
      </c>
      <c r="J1408">
        <v>80.791200000000003</v>
      </c>
      <c r="K1408" t="str">
        <f>INDEX(product!B:B,MATCH('TABELA TOTAL'!$F2655,product!A:A,0))</f>
        <v>Office Supplies</v>
      </c>
      <c r="L1408" t="str">
        <f>INDEX(product!C:C,MATCH(F1408,product!A:A,))</f>
        <v>Paper</v>
      </c>
      <c r="M1408" t="str">
        <f>INDEX(product!D:D,MATCH(F1408,product!A:A,))</f>
        <v>Green Bar Computer Printout Paper</v>
      </c>
    </row>
    <row r="1409" spans="1:13" x14ac:dyDescent="0.25">
      <c r="A1409" s="1" t="s">
        <v>3351</v>
      </c>
      <c r="B1409" s="2">
        <v>42995</v>
      </c>
      <c r="C1409" s="2">
        <v>42999</v>
      </c>
      <c r="D1409" s="1" t="s">
        <v>11</v>
      </c>
      <c r="E1409" s="1" t="s">
        <v>557</v>
      </c>
      <c r="F1409" s="1" t="s">
        <v>3353</v>
      </c>
      <c r="G1409">
        <v>1292.94</v>
      </c>
      <c r="H1409">
        <v>3</v>
      </c>
      <c r="I1409">
        <v>0</v>
      </c>
      <c r="J1409">
        <v>77.576400000000007</v>
      </c>
      <c r="K1409" t="str">
        <f>INDEX(product!B:B,MATCH('TABELA TOTAL'!$F2656,product!A:A,0))</f>
        <v>Office Supplies</v>
      </c>
      <c r="L1409" t="str">
        <f>INDEX(product!C:C,MATCH(F1409,product!A:A,))</f>
        <v>Bookcases</v>
      </c>
      <c r="M1409" t="str">
        <f>INDEX(product!D:D,MATCH(F1409,product!A:A,))</f>
        <v>Global Adaptabilites Bookcase, Cherry/Storm Gray Finish</v>
      </c>
    </row>
    <row r="1410" spans="1:13" x14ac:dyDescent="0.25">
      <c r="A1410" s="1" t="s">
        <v>3351</v>
      </c>
      <c r="B1410" s="2">
        <v>42995</v>
      </c>
      <c r="C1410" s="2">
        <v>42999</v>
      </c>
      <c r="D1410" s="1" t="s">
        <v>11</v>
      </c>
      <c r="E1410" s="1" t="s">
        <v>557</v>
      </c>
      <c r="F1410" s="1" t="s">
        <v>3354</v>
      </c>
      <c r="G1410">
        <v>25.584</v>
      </c>
      <c r="H1410">
        <v>2</v>
      </c>
      <c r="I1410">
        <v>0.2</v>
      </c>
      <c r="J1410">
        <v>8.9543999999999997</v>
      </c>
      <c r="K1410" t="str">
        <f>INDEX(product!B:B,MATCH('TABELA TOTAL'!$F2657,product!A:A,0))</f>
        <v>Technology</v>
      </c>
      <c r="L1410" t="str">
        <f>INDEX(product!C:C,MATCH(F1410,product!A:A,))</f>
        <v>Binders</v>
      </c>
      <c r="M1410" t="str">
        <f>INDEX(product!D:D,MATCH(F1410,product!A:A,))</f>
        <v>GBC Pre-Punched Binding Paper, Plastic, White, 8-1/2" x 11"</v>
      </c>
    </row>
    <row r="1411" spans="1:13" x14ac:dyDescent="0.25">
      <c r="A1411" s="1" t="s">
        <v>3351</v>
      </c>
      <c r="B1411" s="2">
        <v>42995</v>
      </c>
      <c r="C1411" s="2">
        <v>42999</v>
      </c>
      <c r="D1411" s="1" t="s">
        <v>11</v>
      </c>
      <c r="E1411" s="1" t="s">
        <v>557</v>
      </c>
      <c r="F1411" s="1" t="s">
        <v>1081</v>
      </c>
      <c r="G1411">
        <v>261.74</v>
      </c>
      <c r="H1411">
        <v>2</v>
      </c>
      <c r="I1411">
        <v>0</v>
      </c>
      <c r="J1411">
        <v>65.435000000000002</v>
      </c>
      <c r="K1411" t="str">
        <f>INDEX(product!B:B,MATCH('TABELA TOTAL'!$F2658,product!A:A,0))</f>
        <v>Technology</v>
      </c>
      <c r="L1411" t="str">
        <f>INDEX(product!C:C,MATCH(F1411,product!A:A,))</f>
        <v>Storage</v>
      </c>
      <c r="M1411" t="str">
        <f>INDEX(product!D:D,MATCH(F1411,product!A:A,))</f>
        <v>Mini 13-1/2 Capacity Data Binder Rack, Pearl</v>
      </c>
    </row>
    <row r="1412" spans="1:13" x14ac:dyDescent="0.25">
      <c r="A1412" s="1" t="s">
        <v>3351</v>
      </c>
      <c r="B1412" s="2">
        <v>42995</v>
      </c>
      <c r="C1412" s="2">
        <v>42999</v>
      </c>
      <c r="D1412" s="1" t="s">
        <v>11</v>
      </c>
      <c r="E1412" s="1" t="s">
        <v>557</v>
      </c>
      <c r="F1412" s="1" t="s">
        <v>1661</v>
      </c>
      <c r="G1412">
        <v>14.4</v>
      </c>
      <c r="H1412">
        <v>5</v>
      </c>
      <c r="I1412">
        <v>0</v>
      </c>
      <c r="J1412">
        <v>7.056</v>
      </c>
      <c r="K1412" t="str">
        <f>INDEX(product!B:B,MATCH('TABELA TOTAL'!$F2659,product!A:A,0))</f>
        <v>Office Supplies</v>
      </c>
      <c r="L1412" t="str">
        <f>INDEX(product!C:C,MATCH(F1412,product!A:A,))</f>
        <v>Labels</v>
      </c>
      <c r="M1412" t="str">
        <f>INDEX(product!D:D,MATCH(F1412,product!A:A,))</f>
        <v>Avery 514</v>
      </c>
    </row>
    <row r="1413" spans="1:13" x14ac:dyDescent="0.25">
      <c r="A1413" s="1" t="s">
        <v>6319</v>
      </c>
      <c r="B1413" s="2">
        <v>42995</v>
      </c>
      <c r="C1413" s="2">
        <v>43000</v>
      </c>
      <c r="D1413" s="1" t="s">
        <v>11</v>
      </c>
      <c r="E1413" s="1" t="s">
        <v>1419</v>
      </c>
      <c r="F1413" s="1" t="s">
        <v>221</v>
      </c>
      <c r="G1413">
        <v>9.9120000000000008</v>
      </c>
      <c r="H1413">
        <v>3</v>
      </c>
      <c r="I1413">
        <v>0.2</v>
      </c>
      <c r="J1413">
        <v>3.2214</v>
      </c>
      <c r="K1413" t="str">
        <f>INDEX(product!B:B,MATCH('TABELA TOTAL'!$F7451,product!A:A,0))</f>
        <v>Office Supplies</v>
      </c>
      <c r="L1413" t="str">
        <f>INDEX(product!C:C,MATCH(F1413,product!A:A,))</f>
        <v>Art</v>
      </c>
      <c r="M1413" t="str">
        <f>INDEX(product!D:D,MATCH(F1413,product!A:A,))</f>
        <v>Newell Chalk Holder</v>
      </c>
    </row>
    <row r="1414" spans="1:13" x14ac:dyDescent="0.25">
      <c r="A1414" s="1" t="s">
        <v>6319</v>
      </c>
      <c r="B1414" s="2">
        <v>42995</v>
      </c>
      <c r="C1414" s="2">
        <v>43000</v>
      </c>
      <c r="D1414" s="1" t="s">
        <v>11</v>
      </c>
      <c r="E1414" s="1" t="s">
        <v>1419</v>
      </c>
      <c r="F1414" s="1" t="s">
        <v>2747</v>
      </c>
      <c r="G1414">
        <v>318.43</v>
      </c>
      <c r="H1414">
        <v>5</v>
      </c>
      <c r="I1414">
        <v>0.3</v>
      </c>
      <c r="J1414">
        <v>-77.332999999999998</v>
      </c>
      <c r="K1414" t="str">
        <f>INDEX(product!B:B,MATCH('TABELA TOTAL'!$F7452,product!A:A,0))</f>
        <v>Office Supplies</v>
      </c>
      <c r="L1414" t="str">
        <f>INDEX(product!C:C,MATCH(F1414,product!A:A,))</f>
        <v>Chairs</v>
      </c>
      <c r="M1414" t="str">
        <f>INDEX(product!D:D,MATCH(F1414,product!A:A,))</f>
        <v>Global Wood Trimmed Manager's Task Chair, Khaki</v>
      </c>
    </row>
    <row r="1415" spans="1:13" x14ac:dyDescent="0.25">
      <c r="A1415" s="1" t="s">
        <v>6319</v>
      </c>
      <c r="B1415" s="2">
        <v>42995</v>
      </c>
      <c r="C1415" s="2">
        <v>43000</v>
      </c>
      <c r="D1415" s="1" t="s">
        <v>11</v>
      </c>
      <c r="E1415" s="1" t="s">
        <v>1419</v>
      </c>
      <c r="F1415" s="1" t="s">
        <v>656</v>
      </c>
      <c r="G1415">
        <v>5.8</v>
      </c>
      <c r="H1415">
        <v>5</v>
      </c>
      <c r="I1415">
        <v>0.8</v>
      </c>
      <c r="J1415">
        <v>-10.15</v>
      </c>
      <c r="K1415" t="str">
        <f>INDEX(product!B:B,MATCH('TABELA TOTAL'!$F7453,product!A:A,0))</f>
        <v>Furniture</v>
      </c>
      <c r="L1415" t="str">
        <f>INDEX(product!C:C,MATCH(F1415,product!A:A,))</f>
        <v>Binders</v>
      </c>
      <c r="M1415" t="str">
        <f>INDEX(product!D:D,MATCH(F1415,product!A:A,))</f>
        <v>Wilson Jones Snap Scratch Pad Binder Tool for Ring Binders</v>
      </c>
    </row>
    <row r="1416" spans="1:13" x14ac:dyDescent="0.25">
      <c r="A1416" s="1" t="s">
        <v>6319</v>
      </c>
      <c r="B1416" s="2">
        <v>42995</v>
      </c>
      <c r="C1416" s="2">
        <v>43000</v>
      </c>
      <c r="D1416" s="1" t="s">
        <v>11</v>
      </c>
      <c r="E1416" s="1" t="s">
        <v>1419</v>
      </c>
      <c r="F1416" s="1" t="s">
        <v>3971</v>
      </c>
      <c r="G1416">
        <v>1415.76</v>
      </c>
      <c r="H1416">
        <v>6</v>
      </c>
      <c r="I1416">
        <v>0.2</v>
      </c>
      <c r="J1416">
        <v>88.484999999999999</v>
      </c>
      <c r="K1416" t="str">
        <f>INDEX(product!B:B,MATCH('TABELA TOTAL'!$F7454,product!A:A,0))</f>
        <v>Technology</v>
      </c>
      <c r="L1416" t="str">
        <f>INDEX(product!C:C,MATCH(F1416,product!A:A,))</f>
        <v>Phones</v>
      </c>
      <c r="M1416" t="str">
        <f>INDEX(product!D:D,MATCH(F1416,product!A:A,))</f>
        <v>Polycom VoiceStation 500 Conference phone</v>
      </c>
    </row>
    <row r="1417" spans="1:13" x14ac:dyDescent="0.25">
      <c r="A1417" s="1" t="s">
        <v>7074</v>
      </c>
      <c r="B1417" s="2">
        <v>42995</v>
      </c>
      <c r="C1417" s="2">
        <v>43001</v>
      </c>
      <c r="D1417" s="1" t="s">
        <v>19</v>
      </c>
      <c r="E1417" s="1" t="s">
        <v>210</v>
      </c>
      <c r="F1417" s="1" t="s">
        <v>7075</v>
      </c>
      <c r="G1417">
        <v>480</v>
      </c>
      <c r="H1417">
        <v>4</v>
      </c>
      <c r="I1417">
        <v>0</v>
      </c>
      <c r="J1417">
        <v>225.6</v>
      </c>
      <c r="K1417" t="str">
        <f>INDEX(product!B:B,MATCH('TABELA TOTAL'!$F8879,product!A:A,0))</f>
        <v>Office Supplies</v>
      </c>
      <c r="L1417" t="str">
        <f>INDEX(product!C:C,MATCH(F1417,product!A:A,))</f>
        <v>Machines</v>
      </c>
      <c r="M1417" t="str">
        <f>INDEX(product!D:D,MATCH(F1417,product!A:A,))</f>
        <v>Lexmark 20R1285 X6650 Wireless All-in-One Printer</v>
      </c>
    </row>
    <row r="1418" spans="1:13" x14ac:dyDescent="0.25">
      <c r="A1418" s="1" t="s">
        <v>7074</v>
      </c>
      <c r="B1418" s="2">
        <v>42995</v>
      </c>
      <c r="C1418" s="2">
        <v>43001</v>
      </c>
      <c r="D1418" s="1" t="s">
        <v>19</v>
      </c>
      <c r="E1418" s="1" t="s">
        <v>210</v>
      </c>
      <c r="F1418" s="1" t="s">
        <v>157</v>
      </c>
      <c r="G1418">
        <v>34.049999999999997</v>
      </c>
      <c r="H1418">
        <v>3</v>
      </c>
      <c r="I1418">
        <v>0</v>
      </c>
      <c r="J1418">
        <v>9.5340000000000007</v>
      </c>
      <c r="K1418" t="str">
        <f>INDEX(product!B:B,MATCH('TABELA TOTAL'!$F8880,product!A:A,0))</f>
        <v>Office Supplies</v>
      </c>
      <c r="L1418" t="str">
        <f>INDEX(product!C:C,MATCH(F1418,product!A:A,))</f>
        <v>Storage</v>
      </c>
      <c r="M1418" t="str">
        <f>INDEX(product!D:D,MATCH(F1418,product!A:A,))</f>
        <v>SimpliFile Personal File, Black Granite, 15w x 6-15/16d x 11-1/4h</v>
      </c>
    </row>
    <row r="1419" spans="1:13" x14ac:dyDescent="0.25">
      <c r="A1419" s="1" t="s">
        <v>7553</v>
      </c>
      <c r="B1419" s="2">
        <v>42995</v>
      </c>
      <c r="C1419" s="2">
        <v>42998</v>
      </c>
      <c r="D1419" s="1" t="s">
        <v>79</v>
      </c>
      <c r="E1419" s="1" t="s">
        <v>3187</v>
      </c>
      <c r="F1419" s="1" t="s">
        <v>2217</v>
      </c>
      <c r="G1419">
        <v>89.97</v>
      </c>
      <c r="H1419">
        <v>3</v>
      </c>
      <c r="I1419">
        <v>0</v>
      </c>
      <c r="J1419">
        <v>37.787399999999998</v>
      </c>
      <c r="K1419" t="str">
        <f>INDEX(product!B:B,MATCH('TABELA TOTAL'!$F9727,product!A:A,0))</f>
        <v>Furniture</v>
      </c>
      <c r="L1419" t="str">
        <f>INDEX(product!C:C,MATCH(F1419,product!A:A,))</f>
        <v>Accessories</v>
      </c>
      <c r="M1419" t="str">
        <f>INDEX(product!D:D,MATCH(F1419,product!A:A,))</f>
        <v>Logitech Trackman Marble Mouse</v>
      </c>
    </row>
    <row r="1420" spans="1:13" x14ac:dyDescent="0.25">
      <c r="A1420" s="1" t="s">
        <v>511</v>
      </c>
      <c r="B1420" s="2">
        <v>42994</v>
      </c>
      <c r="C1420" s="2">
        <v>42995</v>
      </c>
      <c r="D1420" s="1" t="s">
        <v>79</v>
      </c>
      <c r="E1420" s="1" t="s">
        <v>512</v>
      </c>
      <c r="F1420" s="1" t="s">
        <v>513</v>
      </c>
      <c r="G1420">
        <v>8.82</v>
      </c>
      <c r="H1420">
        <v>2</v>
      </c>
      <c r="I1420">
        <v>0</v>
      </c>
      <c r="J1420">
        <v>4.0571999999999999</v>
      </c>
      <c r="K1420" t="str">
        <f>INDEX(product!B:B,MATCH('TABELA TOTAL'!$F276,product!A:A,0))</f>
        <v>Office Supplies</v>
      </c>
      <c r="L1420" t="str">
        <f>INDEX(product!C:C,MATCH(F1420,product!A:A,))</f>
        <v>Paper</v>
      </c>
      <c r="M1420" t="str">
        <f>INDEX(product!D:D,MATCH(F1420,product!A:A,))</f>
        <v>Ampad Gold Fibre Wirebound Steno Books, 6" x 9", Gregg Ruled</v>
      </c>
    </row>
    <row r="1421" spans="1:13" x14ac:dyDescent="0.25">
      <c r="A1421" s="1" t="s">
        <v>511</v>
      </c>
      <c r="B1421" s="2">
        <v>42994</v>
      </c>
      <c r="C1421" s="2">
        <v>42995</v>
      </c>
      <c r="D1421" s="1" t="s">
        <v>79</v>
      </c>
      <c r="E1421" s="1" t="s">
        <v>512</v>
      </c>
      <c r="F1421" s="1" t="s">
        <v>514</v>
      </c>
      <c r="G1421">
        <v>5.98</v>
      </c>
      <c r="H1421">
        <v>1</v>
      </c>
      <c r="I1421">
        <v>0</v>
      </c>
      <c r="J1421">
        <v>1.5548</v>
      </c>
      <c r="K1421" t="str">
        <f>INDEX(product!B:B,MATCH('TABELA TOTAL'!$F277,product!A:A,0))</f>
        <v>Office Supplies</v>
      </c>
      <c r="L1421" t="str">
        <f>INDEX(product!C:C,MATCH(F1421,product!A:A,))</f>
        <v>Art</v>
      </c>
      <c r="M1421" t="str">
        <f>INDEX(product!D:D,MATCH(F1421,product!A:A,))</f>
        <v>Newell 330</v>
      </c>
    </row>
    <row r="1422" spans="1:13" x14ac:dyDescent="0.25">
      <c r="A1422" s="1" t="s">
        <v>1233</v>
      </c>
      <c r="B1422" s="2">
        <v>42994</v>
      </c>
      <c r="C1422" s="2">
        <v>42998</v>
      </c>
      <c r="D1422" s="1" t="s">
        <v>19</v>
      </c>
      <c r="E1422" s="1" t="s">
        <v>1234</v>
      </c>
      <c r="F1422" s="1" t="s">
        <v>1235</v>
      </c>
      <c r="G1422">
        <v>17.568000000000001</v>
      </c>
      <c r="H1422">
        <v>2</v>
      </c>
      <c r="I1422">
        <v>0.2</v>
      </c>
      <c r="J1422">
        <v>6.3684000000000003</v>
      </c>
      <c r="K1422" t="str">
        <f>INDEX(product!B:B,MATCH('TABELA TOTAL'!$F727,product!A:A,0))</f>
        <v>Office Supplies</v>
      </c>
      <c r="L1422" t="str">
        <f>INDEX(product!C:C,MATCH(F1422,product!A:A,))</f>
        <v>Envelopes</v>
      </c>
      <c r="M1422" t="str">
        <f>INDEX(product!D:D,MATCH(F1422,product!A:A,))</f>
        <v>Manila Recycled Extra-Heavyweight Clasp Envelopes, 6" x 9"</v>
      </c>
    </row>
    <row r="1423" spans="1:13" x14ac:dyDescent="0.25">
      <c r="A1423" s="1" t="s">
        <v>1233</v>
      </c>
      <c r="B1423" s="2">
        <v>42994</v>
      </c>
      <c r="C1423" s="2">
        <v>42998</v>
      </c>
      <c r="D1423" s="1" t="s">
        <v>19</v>
      </c>
      <c r="E1423" s="1" t="s">
        <v>1234</v>
      </c>
      <c r="F1423" s="1" t="s">
        <v>1236</v>
      </c>
      <c r="G1423">
        <v>55.991999999999997</v>
      </c>
      <c r="H1423">
        <v>1</v>
      </c>
      <c r="I1423">
        <v>0.2</v>
      </c>
      <c r="J1423">
        <v>5.5991999999999997</v>
      </c>
      <c r="K1423" t="str">
        <f>INDEX(product!B:B,MATCH('TABELA TOTAL'!$F728,product!A:A,0))</f>
        <v>Office Supplies</v>
      </c>
      <c r="L1423" t="str">
        <f>INDEX(product!C:C,MATCH(F1423,product!A:A,))</f>
        <v>Phones</v>
      </c>
      <c r="M1423" t="str">
        <f>INDEX(product!D:D,MATCH(F1423,product!A:A,))</f>
        <v>ClearSounds CSC500 Amplified Spirit Phone Corded phone</v>
      </c>
    </row>
    <row r="1424" spans="1:13" x14ac:dyDescent="0.25">
      <c r="A1424" s="1" t="s">
        <v>3675</v>
      </c>
      <c r="B1424" s="2">
        <v>42994</v>
      </c>
      <c r="C1424" s="2">
        <v>42999</v>
      </c>
      <c r="D1424" s="1" t="s">
        <v>19</v>
      </c>
      <c r="E1424" s="1" t="s">
        <v>631</v>
      </c>
      <c r="F1424" s="1" t="s">
        <v>2499</v>
      </c>
      <c r="G1424">
        <v>20.736000000000001</v>
      </c>
      <c r="H1424">
        <v>4</v>
      </c>
      <c r="I1424">
        <v>0.2</v>
      </c>
      <c r="J1424">
        <v>7.2576000000000001</v>
      </c>
      <c r="K1424" t="str">
        <f>INDEX(product!B:B,MATCH('TABELA TOTAL'!$F3035,product!A:A,0))</f>
        <v>Office Supplies</v>
      </c>
      <c r="L1424" t="str">
        <f>INDEX(product!C:C,MATCH(F1424,product!A:A,))</f>
        <v>Paper</v>
      </c>
      <c r="M1424" t="str">
        <f>INDEX(product!D:D,MATCH(F1424,product!A:A,))</f>
        <v>Xerox 231</v>
      </c>
    </row>
    <row r="1425" spans="1:13" x14ac:dyDescent="0.25">
      <c r="A1425" s="1" t="s">
        <v>3977</v>
      </c>
      <c r="B1425" s="2">
        <v>42994</v>
      </c>
      <c r="C1425" s="2">
        <v>42996</v>
      </c>
      <c r="D1425" s="1" t="s">
        <v>79</v>
      </c>
      <c r="E1425" s="1" t="s">
        <v>2665</v>
      </c>
      <c r="F1425" s="1" t="s">
        <v>2217</v>
      </c>
      <c r="G1425">
        <v>71.975999999999999</v>
      </c>
      <c r="H1425">
        <v>3</v>
      </c>
      <c r="I1425">
        <v>0.2</v>
      </c>
      <c r="J1425">
        <v>19.793399999999998</v>
      </c>
      <c r="K1425" t="str">
        <f>INDEX(product!B:B,MATCH('TABELA TOTAL'!$F3458,product!A:A,0))</f>
        <v>Office Supplies</v>
      </c>
      <c r="L1425" t="str">
        <f>INDEX(product!C:C,MATCH(F1425,product!A:A,))</f>
        <v>Accessories</v>
      </c>
      <c r="M1425" t="str">
        <f>INDEX(product!D:D,MATCH(F1425,product!A:A,))</f>
        <v>Logitech Trackman Marble Mouse</v>
      </c>
    </row>
    <row r="1426" spans="1:13" x14ac:dyDescent="0.25">
      <c r="A1426" s="1" t="s">
        <v>3977</v>
      </c>
      <c r="B1426" s="2">
        <v>42994</v>
      </c>
      <c r="C1426" s="2">
        <v>42996</v>
      </c>
      <c r="D1426" s="1" t="s">
        <v>79</v>
      </c>
      <c r="E1426" s="1" t="s">
        <v>2665</v>
      </c>
      <c r="F1426" s="1" t="s">
        <v>3528</v>
      </c>
      <c r="G1426">
        <v>22.512</v>
      </c>
      <c r="H1426">
        <v>3</v>
      </c>
      <c r="I1426">
        <v>0.2</v>
      </c>
      <c r="J1426">
        <v>2.2511999999999999</v>
      </c>
      <c r="K1426" t="str">
        <f>INDEX(product!B:B,MATCH('TABELA TOTAL'!$F3459,product!A:A,0))</f>
        <v>Technology</v>
      </c>
      <c r="L1426" t="str">
        <f>INDEX(product!C:C,MATCH(F1426,product!A:A,))</f>
        <v>Furnishings</v>
      </c>
      <c r="M1426" t="str">
        <f>INDEX(product!D:D,MATCH(F1426,product!A:A,))</f>
        <v>Eldon Expressions Punched Metal &amp; Wood Desk Accessories, Black &amp; Cherry</v>
      </c>
    </row>
    <row r="1427" spans="1:13" x14ac:dyDescent="0.25">
      <c r="A1427" s="1" t="s">
        <v>3977</v>
      </c>
      <c r="B1427" s="2">
        <v>42994</v>
      </c>
      <c r="C1427" s="2">
        <v>42996</v>
      </c>
      <c r="D1427" s="1" t="s">
        <v>79</v>
      </c>
      <c r="E1427" s="1" t="s">
        <v>2665</v>
      </c>
      <c r="F1427" s="1" t="s">
        <v>2758</v>
      </c>
      <c r="G1427">
        <v>3.444</v>
      </c>
      <c r="H1427">
        <v>2</v>
      </c>
      <c r="I1427">
        <v>0.7</v>
      </c>
      <c r="J1427">
        <v>-2.7551999999999999</v>
      </c>
      <c r="K1427" t="str">
        <f>INDEX(product!B:B,MATCH('TABELA TOTAL'!$F3460,product!A:A,0))</f>
        <v>Furniture</v>
      </c>
      <c r="L1427" t="str">
        <f>INDEX(product!C:C,MATCH(F1427,product!A:A,))</f>
        <v>Binders</v>
      </c>
      <c r="M1427" t="str">
        <f>INDEX(product!D:D,MATCH(F1427,product!A:A,))</f>
        <v>Binder Posts</v>
      </c>
    </row>
    <row r="1428" spans="1:13" x14ac:dyDescent="0.25">
      <c r="A1428" s="1" t="s">
        <v>3977</v>
      </c>
      <c r="B1428" s="2">
        <v>42994</v>
      </c>
      <c r="C1428" s="2">
        <v>42996</v>
      </c>
      <c r="D1428" s="1" t="s">
        <v>79</v>
      </c>
      <c r="E1428" s="1" t="s">
        <v>2665</v>
      </c>
      <c r="F1428" s="1" t="s">
        <v>2670</v>
      </c>
      <c r="G1428">
        <v>538.19399999999996</v>
      </c>
      <c r="H1428">
        <v>2</v>
      </c>
      <c r="I1428">
        <v>0.7</v>
      </c>
      <c r="J1428">
        <v>-412.61540000000002</v>
      </c>
      <c r="K1428" t="str">
        <f>INDEX(product!B:B,MATCH('TABELA TOTAL'!$F3461,product!A:A,0))</f>
        <v>Office Supplies</v>
      </c>
      <c r="L1428" t="str">
        <f>INDEX(product!C:C,MATCH(F1428,product!A:A,))</f>
        <v>Binders</v>
      </c>
      <c r="M1428" t="str">
        <f>INDEX(product!D:D,MATCH(F1428,product!A:A,))</f>
        <v>GBC DocuBind TL300 Electric Binding System</v>
      </c>
    </row>
    <row r="1429" spans="1:13" x14ac:dyDescent="0.25">
      <c r="A1429" s="1" t="s">
        <v>3977</v>
      </c>
      <c r="B1429" s="2">
        <v>42994</v>
      </c>
      <c r="C1429" s="2">
        <v>42996</v>
      </c>
      <c r="D1429" s="1" t="s">
        <v>79</v>
      </c>
      <c r="E1429" s="1" t="s">
        <v>2665</v>
      </c>
      <c r="F1429" s="1" t="s">
        <v>508</v>
      </c>
      <c r="G1429">
        <v>47.984000000000002</v>
      </c>
      <c r="H1429">
        <v>2</v>
      </c>
      <c r="I1429">
        <v>0.2</v>
      </c>
      <c r="J1429">
        <v>14.395200000000001</v>
      </c>
      <c r="K1429" t="str">
        <f>INDEX(product!B:B,MATCH('TABELA TOTAL'!$F3462,product!A:A,0))</f>
        <v>Furniture</v>
      </c>
      <c r="L1429" t="str">
        <f>INDEX(product!C:C,MATCH(F1429,product!A:A,))</f>
        <v>Accessories</v>
      </c>
      <c r="M1429" t="str">
        <f>INDEX(product!D:D,MATCH(F1429,product!A:A,))</f>
        <v>Logitech 910-002974 M325 Wireless Mouse for Web Scrolling</v>
      </c>
    </row>
    <row r="1430" spans="1:13" x14ac:dyDescent="0.25">
      <c r="A1430" s="1" t="s">
        <v>5537</v>
      </c>
      <c r="B1430" s="2">
        <v>42994</v>
      </c>
      <c r="C1430" s="2">
        <v>42996</v>
      </c>
      <c r="D1430" s="1" t="s">
        <v>11</v>
      </c>
      <c r="E1430" s="1" t="s">
        <v>3855</v>
      </c>
      <c r="F1430" s="1" t="s">
        <v>1305</v>
      </c>
      <c r="G1430">
        <v>20.544</v>
      </c>
      <c r="H1430">
        <v>6</v>
      </c>
      <c r="I1430">
        <v>0.2</v>
      </c>
      <c r="J1430">
        <v>6.42</v>
      </c>
      <c r="K1430" t="str">
        <f>INDEX(product!B:B,MATCH('TABELA TOTAL'!$F5985,product!A:A,0))</f>
        <v>Furniture</v>
      </c>
      <c r="L1430" t="str">
        <f>INDEX(product!C:C,MATCH(F1430,product!A:A,))</f>
        <v>Paper</v>
      </c>
      <c r="M1430" t="str">
        <f>INDEX(product!D:D,MATCH(F1430,product!A:A,))</f>
        <v>Xerox 1927</v>
      </c>
    </row>
    <row r="1431" spans="1:13" x14ac:dyDescent="0.25">
      <c r="A1431" s="1" t="s">
        <v>7326</v>
      </c>
      <c r="B1431" s="2">
        <v>42994</v>
      </c>
      <c r="C1431" s="2">
        <v>42998</v>
      </c>
      <c r="D1431" s="1" t="s">
        <v>19</v>
      </c>
      <c r="E1431" s="1" t="s">
        <v>1743</v>
      </c>
      <c r="F1431" s="1" t="s">
        <v>234</v>
      </c>
      <c r="G1431">
        <v>17.899999999999999</v>
      </c>
      <c r="H1431">
        <v>5</v>
      </c>
      <c r="I1431">
        <v>0</v>
      </c>
      <c r="J1431">
        <v>8.7710000000000008</v>
      </c>
      <c r="K1431" t="str">
        <f>INDEX(product!B:B,MATCH('TABELA TOTAL'!$F9338,product!A:A,0))</f>
        <v>Office Supplies</v>
      </c>
      <c r="L1431" t="str">
        <f>INDEX(product!C:C,MATCH(F1431,product!A:A,))</f>
        <v>Fasteners</v>
      </c>
      <c r="M1431" t="str">
        <f>INDEX(product!D:D,MATCH(F1431,product!A:A,))</f>
        <v>OIC Colored Binder Clips, Assorted Sizes</v>
      </c>
    </row>
    <row r="1432" spans="1:13" x14ac:dyDescent="0.25">
      <c r="A1432" s="1" t="s">
        <v>7661</v>
      </c>
      <c r="B1432" s="2">
        <v>42994</v>
      </c>
      <c r="C1432" s="2">
        <v>42996</v>
      </c>
      <c r="D1432" s="1" t="s">
        <v>11</v>
      </c>
      <c r="E1432" s="1" t="s">
        <v>3360</v>
      </c>
      <c r="F1432" s="1" t="s">
        <v>4001</v>
      </c>
      <c r="G1432">
        <v>18</v>
      </c>
      <c r="H1432">
        <v>1</v>
      </c>
      <c r="I1432">
        <v>0</v>
      </c>
      <c r="J1432">
        <v>3.24</v>
      </c>
      <c r="K1432" t="str">
        <f>INDEX(product!B:B,MATCH('TABELA TOTAL'!$F9962,product!A:A,0))</f>
        <v>Technology</v>
      </c>
      <c r="L1432" t="str">
        <f>INDEX(product!C:C,MATCH(F1432,product!A:A,))</f>
        <v>Accessories</v>
      </c>
      <c r="M1432" t="str">
        <f>INDEX(product!D:D,MATCH(F1432,product!A:A,))</f>
        <v>KeyTronic E03601U1 - Keyboard - Beige</v>
      </c>
    </row>
    <row r="1433" spans="1:13" x14ac:dyDescent="0.25">
      <c r="A1433" s="1" t="s">
        <v>783</v>
      </c>
      <c r="B1433" s="2">
        <v>42993</v>
      </c>
      <c r="C1433" s="2">
        <v>42997</v>
      </c>
      <c r="D1433" s="1" t="s">
        <v>19</v>
      </c>
      <c r="E1433" s="1" t="s">
        <v>784</v>
      </c>
      <c r="F1433" s="1" t="s">
        <v>785</v>
      </c>
      <c r="G1433">
        <v>31.872</v>
      </c>
      <c r="H1433">
        <v>8</v>
      </c>
      <c r="I1433">
        <v>0.2</v>
      </c>
      <c r="J1433">
        <v>11.553599999999999</v>
      </c>
      <c r="K1433" t="str">
        <f>INDEX(product!B:B,MATCH('TABELA TOTAL'!$F440,product!A:A,0))</f>
        <v>Office Supplies</v>
      </c>
      <c r="L1433" t="str">
        <f>INDEX(product!C:C,MATCH(F1433,product!A:A,))</f>
        <v>Paper</v>
      </c>
      <c r="M1433" t="str">
        <f>INDEX(product!D:D,MATCH(F1433,product!A:A,))</f>
        <v>Xerox 1897</v>
      </c>
    </row>
    <row r="1434" spans="1:13" x14ac:dyDescent="0.25">
      <c r="A1434" s="1" t="s">
        <v>1082</v>
      </c>
      <c r="B1434" s="2">
        <v>42993</v>
      </c>
      <c r="C1434" s="2">
        <v>42997</v>
      </c>
      <c r="D1434" s="1" t="s">
        <v>19</v>
      </c>
      <c r="E1434" s="1" t="s">
        <v>1083</v>
      </c>
      <c r="F1434" s="1" t="s">
        <v>1084</v>
      </c>
      <c r="G1434">
        <v>35.56</v>
      </c>
      <c r="H1434">
        <v>7</v>
      </c>
      <c r="I1434">
        <v>0</v>
      </c>
      <c r="J1434">
        <v>12.090400000000001</v>
      </c>
      <c r="K1434" t="str">
        <f>INDEX(product!B:B,MATCH('TABELA TOTAL'!$F628,product!A:A,0))</f>
        <v>Office Supplies</v>
      </c>
      <c r="L1434" t="str">
        <f>INDEX(product!C:C,MATCH(F1434,product!A:A,))</f>
        <v>Furnishings</v>
      </c>
      <c r="M1434" t="str">
        <f>INDEX(product!D:D,MATCH(F1434,product!A:A,))</f>
        <v>Master Caster Door Stop, Brown</v>
      </c>
    </row>
    <row r="1435" spans="1:13" x14ac:dyDescent="0.25">
      <c r="A1435" s="1" t="s">
        <v>1491</v>
      </c>
      <c r="B1435" s="2">
        <v>42993</v>
      </c>
      <c r="C1435" s="2">
        <v>42995</v>
      </c>
      <c r="D1435" s="1" t="s">
        <v>79</v>
      </c>
      <c r="E1435" s="1" t="s">
        <v>309</v>
      </c>
      <c r="F1435" s="1" t="s">
        <v>313</v>
      </c>
      <c r="G1435">
        <v>323.976</v>
      </c>
      <c r="H1435">
        <v>3</v>
      </c>
      <c r="I1435">
        <v>0.2</v>
      </c>
      <c r="J1435">
        <v>20.2485</v>
      </c>
      <c r="K1435" t="str">
        <f>INDEX(product!B:B,MATCH('TABELA TOTAL'!$F904,product!A:A,0))</f>
        <v>Furniture</v>
      </c>
      <c r="L1435" t="str">
        <f>INDEX(product!C:C,MATCH(F1435,product!A:A,))</f>
        <v>Phones</v>
      </c>
      <c r="M1435" t="str">
        <f>INDEX(product!D:D,MATCH(F1435,product!A:A,))</f>
        <v>Avaya 5420 Digital phone</v>
      </c>
    </row>
    <row r="1436" spans="1:13" x14ac:dyDescent="0.25">
      <c r="A1436" s="1" t="s">
        <v>2277</v>
      </c>
      <c r="B1436" s="2">
        <v>42993</v>
      </c>
      <c r="C1436" s="2">
        <v>42995</v>
      </c>
      <c r="D1436" s="1" t="s">
        <v>11</v>
      </c>
      <c r="E1436" s="1" t="s">
        <v>2278</v>
      </c>
      <c r="F1436" s="1" t="s">
        <v>1882</v>
      </c>
      <c r="G1436">
        <v>39.99</v>
      </c>
      <c r="H1436">
        <v>1</v>
      </c>
      <c r="I1436">
        <v>0</v>
      </c>
      <c r="J1436">
        <v>11.597099999999999</v>
      </c>
      <c r="K1436" t="str">
        <f>INDEX(product!B:B,MATCH('TABELA TOTAL'!$F1539,product!A:A,0))</f>
        <v>Office Supplies</v>
      </c>
      <c r="L1436" t="str">
        <f>INDEX(product!C:C,MATCH(F1436,product!A:A,))</f>
        <v>Phones</v>
      </c>
      <c r="M1436" t="str">
        <f>INDEX(product!D:D,MATCH(F1436,product!A:A,))</f>
        <v>GE DSL Phone Line Filter</v>
      </c>
    </row>
    <row r="1437" spans="1:13" x14ac:dyDescent="0.25">
      <c r="A1437" s="1" t="s">
        <v>2277</v>
      </c>
      <c r="B1437" s="2">
        <v>42993</v>
      </c>
      <c r="C1437" s="2">
        <v>42995</v>
      </c>
      <c r="D1437" s="1" t="s">
        <v>11</v>
      </c>
      <c r="E1437" s="1" t="s">
        <v>2278</v>
      </c>
      <c r="F1437" s="1" t="s">
        <v>725</v>
      </c>
      <c r="G1437">
        <v>16.28</v>
      </c>
      <c r="H1437">
        <v>2</v>
      </c>
      <c r="I1437">
        <v>0</v>
      </c>
      <c r="J1437">
        <v>6.5119999999999996</v>
      </c>
      <c r="K1437" t="str">
        <f>INDEX(product!B:B,MATCH('TABELA TOTAL'!$F1540,product!A:A,0))</f>
        <v>Office Supplies</v>
      </c>
      <c r="L1437" t="str">
        <f>INDEX(product!C:C,MATCH(F1437,product!A:A,))</f>
        <v>Art</v>
      </c>
      <c r="M1437" t="str">
        <f>INDEX(product!D:D,MATCH(F1437,product!A:A,))</f>
        <v>Avery Hi-Liter EverBold Pen Style Fluorescent Highlighters, 4/Pack</v>
      </c>
    </row>
    <row r="1438" spans="1:13" x14ac:dyDescent="0.25">
      <c r="A1438" s="1" t="s">
        <v>2277</v>
      </c>
      <c r="B1438" s="2">
        <v>42993</v>
      </c>
      <c r="C1438" s="2">
        <v>42995</v>
      </c>
      <c r="D1438" s="1" t="s">
        <v>11</v>
      </c>
      <c r="E1438" s="1" t="s">
        <v>2278</v>
      </c>
      <c r="F1438" s="1" t="s">
        <v>86</v>
      </c>
      <c r="G1438">
        <v>782.94</v>
      </c>
      <c r="H1438">
        <v>3</v>
      </c>
      <c r="I1438">
        <v>0</v>
      </c>
      <c r="J1438">
        <v>203.56440000000001</v>
      </c>
      <c r="K1438" t="str">
        <f>INDEX(product!B:B,MATCH('TABELA TOTAL'!$F1541,product!A:A,0))</f>
        <v>Office Supplies</v>
      </c>
      <c r="L1438" t="str">
        <f>INDEX(product!C:C,MATCH(F1438,product!A:A,))</f>
        <v>Bookcases</v>
      </c>
      <c r="M1438" t="str">
        <f>INDEX(product!D:D,MATCH(F1438,product!A:A,))</f>
        <v>Atlantic Metals Mobile 3-Shelf Bookcases, Custom Colors</v>
      </c>
    </row>
    <row r="1439" spans="1:13" x14ac:dyDescent="0.25">
      <c r="A1439" s="1" t="s">
        <v>2277</v>
      </c>
      <c r="B1439" s="2">
        <v>42993</v>
      </c>
      <c r="C1439" s="2">
        <v>42995</v>
      </c>
      <c r="D1439" s="1" t="s">
        <v>11</v>
      </c>
      <c r="E1439" s="1" t="s">
        <v>2278</v>
      </c>
      <c r="F1439" s="1" t="s">
        <v>2178</v>
      </c>
      <c r="G1439">
        <v>242.48</v>
      </c>
      <c r="H1439">
        <v>7</v>
      </c>
      <c r="I1439">
        <v>0</v>
      </c>
      <c r="J1439">
        <v>116.3904</v>
      </c>
      <c r="K1439" t="str">
        <f>INDEX(product!B:B,MATCH('TABELA TOTAL'!$F1542,product!A:A,0))</f>
        <v>Furniture</v>
      </c>
      <c r="L1439" t="str">
        <f>INDEX(product!C:C,MATCH(F1439,product!A:A,))</f>
        <v>Binders</v>
      </c>
      <c r="M1439" t="str">
        <f>INDEX(product!D:D,MATCH(F1439,product!A:A,))</f>
        <v>Wilson Jones Heavy-Duty Casebound Ring Binders with Metal Hinges</v>
      </c>
    </row>
    <row r="1440" spans="1:13" x14ac:dyDescent="0.25">
      <c r="A1440" s="1" t="s">
        <v>5539</v>
      </c>
      <c r="B1440" s="2">
        <v>42993</v>
      </c>
      <c r="C1440" s="2">
        <v>42999</v>
      </c>
      <c r="D1440" s="1" t="s">
        <v>19</v>
      </c>
      <c r="E1440" s="1" t="s">
        <v>1324</v>
      </c>
      <c r="F1440" s="1" t="s">
        <v>2673</v>
      </c>
      <c r="G1440">
        <v>2357.4879999999998</v>
      </c>
      <c r="H1440">
        <v>7</v>
      </c>
      <c r="I1440">
        <v>0.2</v>
      </c>
      <c r="J1440">
        <v>884.05799999999999</v>
      </c>
      <c r="K1440" t="str">
        <f>INDEX(product!B:B,MATCH('TABELA TOTAL'!$F5992,product!A:A,0))</f>
        <v>Technology</v>
      </c>
      <c r="L1440" t="str">
        <f>INDEX(product!C:C,MATCH(F1440,product!A:A,))</f>
        <v>Binders</v>
      </c>
      <c r="M1440" t="str">
        <f>INDEX(product!D:D,MATCH(F1440,product!A:A,))</f>
        <v>GBC DocuBind 200 Manual Binding Machine</v>
      </c>
    </row>
    <row r="1441" spans="1:13" x14ac:dyDescent="0.25">
      <c r="A1441" s="1" t="s">
        <v>5539</v>
      </c>
      <c r="B1441" s="2">
        <v>42993</v>
      </c>
      <c r="C1441" s="2">
        <v>42999</v>
      </c>
      <c r="D1441" s="1" t="s">
        <v>19</v>
      </c>
      <c r="E1441" s="1" t="s">
        <v>1324</v>
      </c>
      <c r="F1441" s="1" t="s">
        <v>409</v>
      </c>
      <c r="G1441">
        <v>369.54399999999998</v>
      </c>
      <c r="H1441">
        <v>7</v>
      </c>
      <c r="I1441">
        <v>0.2</v>
      </c>
      <c r="J1441">
        <v>32.335099999999997</v>
      </c>
      <c r="K1441" t="str">
        <f>INDEX(product!B:B,MATCH('TABELA TOTAL'!$F5993,product!A:A,0))</f>
        <v>Office Supplies</v>
      </c>
      <c r="L1441" t="str">
        <f>INDEX(product!C:C,MATCH(F1441,product!A:A,))</f>
        <v>Phones</v>
      </c>
      <c r="M1441" t="str">
        <f>INDEX(product!D:D,MATCH(F1441,product!A:A,))</f>
        <v>Panasonic KX-TG6844B Expandable Digital Cordless Telephone</v>
      </c>
    </row>
    <row r="1442" spans="1:13" x14ac:dyDescent="0.25">
      <c r="A1442" s="1" t="s">
        <v>5539</v>
      </c>
      <c r="B1442" s="2">
        <v>42993</v>
      </c>
      <c r="C1442" s="2">
        <v>42999</v>
      </c>
      <c r="D1442" s="1" t="s">
        <v>19</v>
      </c>
      <c r="E1442" s="1" t="s">
        <v>1324</v>
      </c>
      <c r="F1442" s="1" t="s">
        <v>787</v>
      </c>
      <c r="G1442">
        <v>184.75200000000001</v>
      </c>
      <c r="H1442">
        <v>3</v>
      </c>
      <c r="I1442">
        <v>0.2</v>
      </c>
      <c r="J1442">
        <v>-20.784600000000001</v>
      </c>
      <c r="K1442" t="str">
        <f>INDEX(product!B:B,MATCH('TABELA TOTAL'!$F5994,product!A:A,0))</f>
        <v>Technology</v>
      </c>
      <c r="L1442" t="str">
        <f>INDEX(product!C:C,MATCH(F1442,product!A:A,))</f>
        <v>Chairs</v>
      </c>
      <c r="M1442" t="str">
        <f>INDEX(product!D:D,MATCH(F1442,product!A:A,))</f>
        <v>Global Deluxe Steno Chair</v>
      </c>
    </row>
    <row r="1443" spans="1:13" x14ac:dyDescent="0.25">
      <c r="A1443" s="1" t="s">
        <v>5615</v>
      </c>
      <c r="B1443" s="2">
        <v>42993</v>
      </c>
      <c r="C1443" s="2">
        <v>42998</v>
      </c>
      <c r="D1443" s="1" t="s">
        <v>19</v>
      </c>
      <c r="E1443" s="1" t="s">
        <v>1182</v>
      </c>
      <c r="F1443" s="1" t="s">
        <v>3891</v>
      </c>
      <c r="G1443">
        <v>163.96</v>
      </c>
      <c r="H1443">
        <v>5</v>
      </c>
      <c r="I1443">
        <v>0.2</v>
      </c>
      <c r="J1443">
        <v>59.435499999999998</v>
      </c>
      <c r="K1443" t="str">
        <f>INDEX(product!B:B,MATCH('TABELA TOTAL'!$F6134,product!A:A,0))</f>
        <v>Furniture</v>
      </c>
      <c r="L1443" t="str">
        <f>INDEX(product!C:C,MATCH(F1443,product!A:A,))</f>
        <v>Paper</v>
      </c>
      <c r="M1443" t="str">
        <f>INDEX(product!D:D,MATCH(F1443,product!A:A,))</f>
        <v>Xerox 1893</v>
      </c>
    </row>
    <row r="1444" spans="1:13" x14ac:dyDescent="0.25">
      <c r="A1444" s="1" t="s">
        <v>5823</v>
      </c>
      <c r="B1444" s="2">
        <v>42993</v>
      </c>
      <c r="C1444" s="2">
        <v>42997</v>
      </c>
      <c r="D1444" s="1" t="s">
        <v>19</v>
      </c>
      <c r="E1444" s="1" t="s">
        <v>2344</v>
      </c>
      <c r="F1444" s="1" t="s">
        <v>2064</v>
      </c>
      <c r="G1444">
        <v>218.352</v>
      </c>
      <c r="H1444">
        <v>3</v>
      </c>
      <c r="I1444">
        <v>0.2</v>
      </c>
      <c r="J1444">
        <v>0</v>
      </c>
      <c r="K1444" t="str">
        <f>INDEX(product!B:B,MATCH('TABELA TOTAL'!$F6517,product!A:A,0))</f>
        <v>Furniture</v>
      </c>
      <c r="L1444" t="str">
        <f>INDEX(product!C:C,MATCH(F1444,product!A:A,))</f>
        <v>Chairs</v>
      </c>
      <c r="M1444" t="str">
        <f>INDEX(product!D:D,MATCH(F1444,product!A:A,))</f>
        <v>Leather Task Chair, Black</v>
      </c>
    </row>
    <row r="1445" spans="1:13" x14ac:dyDescent="0.25">
      <c r="A1445" s="1" t="s">
        <v>5823</v>
      </c>
      <c r="B1445" s="2">
        <v>42993</v>
      </c>
      <c r="C1445" s="2">
        <v>42997</v>
      </c>
      <c r="D1445" s="1" t="s">
        <v>19</v>
      </c>
      <c r="E1445" s="1" t="s">
        <v>2344</v>
      </c>
      <c r="F1445" s="1" t="s">
        <v>2357</v>
      </c>
      <c r="G1445">
        <v>529.9</v>
      </c>
      <c r="H1445">
        <v>5</v>
      </c>
      <c r="I1445">
        <v>0</v>
      </c>
      <c r="J1445">
        <v>105.98</v>
      </c>
      <c r="K1445" t="str">
        <f>INDEX(product!B:B,MATCH('TABELA TOTAL'!$F6518,product!A:A,0))</f>
        <v>Furniture</v>
      </c>
      <c r="L1445" t="str">
        <f>INDEX(product!C:C,MATCH(F1445,product!A:A,))</f>
        <v>Furnishings</v>
      </c>
      <c r="M1445" t="str">
        <f>INDEX(product!D:D,MATCH(F1445,product!A:A,))</f>
        <v>Tenex 46" x 60" Computer Anti-Static Chairmat, Rectangular Shaped</v>
      </c>
    </row>
    <row r="1446" spans="1:13" x14ac:dyDescent="0.25">
      <c r="A1446" s="1" t="s">
        <v>5823</v>
      </c>
      <c r="B1446" s="2">
        <v>42993</v>
      </c>
      <c r="C1446" s="2">
        <v>42997</v>
      </c>
      <c r="D1446" s="1" t="s">
        <v>19</v>
      </c>
      <c r="E1446" s="1" t="s">
        <v>2344</v>
      </c>
      <c r="F1446" s="1" t="s">
        <v>2373</v>
      </c>
      <c r="G1446">
        <v>99.3</v>
      </c>
      <c r="H1446">
        <v>10</v>
      </c>
      <c r="I1446">
        <v>0</v>
      </c>
      <c r="J1446">
        <v>41.706000000000003</v>
      </c>
      <c r="K1446" t="str">
        <f>INDEX(product!B:B,MATCH('TABELA TOTAL'!$F6519,product!A:A,0))</f>
        <v>Technology</v>
      </c>
      <c r="L1446" t="str">
        <f>INDEX(product!C:C,MATCH(F1446,product!A:A,))</f>
        <v>Art</v>
      </c>
      <c r="M1446" t="str">
        <f>INDEX(product!D:D,MATCH(F1446,product!A:A,))</f>
        <v>Peel-Off China Markers</v>
      </c>
    </row>
    <row r="1447" spans="1:13" x14ac:dyDescent="0.25">
      <c r="A1447" s="1" t="s">
        <v>5823</v>
      </c>
      <c r="B1447" s="2">
        <v>42993</v>
      </c>
      <c r="C1447" s="2">
        <v>42997</v>
      </c>
      <c r="D1447" s="1" t="s">
        <v>19</v>
      </c>
      <c r="E1447" s="1" t="s">
        <v>2344</v>
      </c>
      <c r="F1447" s="1" t="s">
        <v>3087</v>
      </c>
      <c r="G1447">
        <v>108.96</v>
      </c>
      <c r="H1447">
        <v>2</v>
      </c>
      <c r="I1447">
        <v>0</v>
      </c>
      <c r="J1447">
        <v>30.508800000000001</v>
      </c>
      <c r="K1447" t="str">
        <f>INDEX(product!B:B,MATCH('TABELA TOTAL'!$F6520,product!A:A,0))</f>
        <v>Furniture</v>
      </c>
      <c r="L1447" t="str">
        <f>INDEX(product!C:C,MATCH(F1447,product!A:A,))</f>
        <v>Appliances</v>
      </c>
      <c r="M1447" t="str">
        <f>INDEX(product!D:D,MATCH(F1447,product!A:A,))</f>
        <v>Belkin 5 Outlet SurgeMaster Power Centers</v>
      </c>
    </row>
    <row r="1448" spans="1:13" x14ac:dyDescent="0.25">
      <c r="A1448" s="1" t="s">
        <v>5823</v>
      </c>
      <c r="B1448" s="2">
        <v>42993</v>
      </c>
      <c r="C1448" s="2">
        <v>42997</v>
      </c>
      <c r="D1448" s="1" t="s">
        <v>19</v>
      </c>
      <c r="E1448" s="1" t="s">
        <v>2344</v>
      </c>
      <c r="F1448" s="1" t="s">
        <v>949</v>
      </c>
      <c r="G1448">
        <v>2.6880000000000002</v>
      </c>
      <c r="H1448">
        <v>1</v>
      </c>
      <c r="I1448">
        <v>0.2</v>
      </c>
      <c r="J1448">
        <v>0.84</v>
      </c>
      <c r="K1448" t="str">
        <f>INDEX(product!B:B,MATCH('TABELA TOTAL'!$F6521,product!A:A,0))</f>
        <v>Furniture</v>
      </c>
      <c r="L1448" t="str">
        <f>INDEX(product!C:C,MATCH(F1448,product!A:A,))</f>
        <v>Binders</v>
      </c>
      <c r="M1448" t="str">
        <f>INDEX(product!D:D,MATCH(F1448,product!A:A,))</f>
        <v>Cardinal Poly Pocket Divider Pockets for Ring Binders</v>
      </c>
    </row>
    <row r="1449" spans="1:13" x14ac:dyDescent="0.25">
      <c r="A1449" s="1" t="s">
        <v>5944</v>
      </c>
      <c r="B1449" s="2">
        <v>42993</v>
      </c>
      <c r="C1449" s="2">
        <v>42997</v>
      </c>
      <c r="D1449" s="1" t="s">
        <v>19</v>
      </c>
      <c r="E1449" s="1" t="s">
        <v>5945</v>
      </c>
      <c r="F1449" s="1" t="s">
        <v>3621</v>
      </c>
      <c r="G1449">
        <v>47.4</v>
      </c>
      <c r="H1449">
        <v>5</v>
      </c>
      <c r="I1449">
        <v>0</v>
      </c>
      <c r="J1449">
        <v>18.96</v>
      </c>
      <c r="K1449" t="str">
        <f>INDEX(product!B:B,MATCH('TABELA TOTAL'!$F6757,product!A:A,0))</f>
        <v>Office Supplies</v>
      </c>
      <c r="L1449" t="str">
        <f>INDEX(product!C:C,MATCH(F1449,product!A:A,))</f>
        <v>Furnishings</v>
      </c>
      <c r="M1449" t="str">
        <f>INDEX(product!D:D,MATCH(F1449,product!A:A,))</f>
        <v>DAX Two-Tone Rosewood/Black Document Frame, Desktop, 5 x 7</v>
      </c>
    </row>
    <row r="1450" spans="1:13" x14ac:dyDescent="0.25">
      <c r="A1450" s="1" t="s">
        <v>5944</v>
      </c>
      <c r="B1450" s="2">
        <v>42993</v>
      </c>
      <c r="C1450" s="2">
        <v>42997</v>
      </c>
      <c r="D1450" s="1" t="s">
        <v>19</v>
      </c>
      <c r="E1450" s="1" t="s">
        <v>5945</v>
      </c>
      <c r="F1450" s="1" t="s">
        <v>4203</v>
      </c>
      <c r="G1450">
        <v>512.96</v>
      </c>
      <c r="H1450">
        <v>4</v>
      </c>
      <c r="I1450">
        <v>0</v>
      </c>
      <c r="J1450">
        <v>143.62880000000001</v>
      </c>
      <c r="K1450" t="str">
        <f>INDEX(product!B:B,MATCH('TABELA TOTAL'!$F6758,product!A:A,0))</f>
        <v>Office Supplies</v>
      </c>
      <c r="L1450" t="str">
        <f>INDEX(product!C:C,MATCH(F1450,product!A:A,))</f>
        <v>Chairs</v>
      </c>
      <c r="M1450" t="str">
        <f>INDEX(product!D:D,MATCH(F1450,product!A:A,))</f>
        <v>SAFCO Folding Chair Trolley</v>
      </c>
    </row>
    <row r="1451" spans="1:13" x14ac:dyDescent="0.25">
      <c r="A1451" s="1" t="s">
        <v>5944</v>
      </c>
      <c r="B1451" s="2">
        <v>42993</v>
      </c>
      <c r="C1451" s="2">
        <v>42997</v>
      </c>
      <c r="D1451" s="1" t="s">
        <v>19</v>
      </c>
      <c r="E1451" s="1" t="s">
        <v>5945</v>
      </c>
      <c r="F1451" s="1" t="s">
        <v>1708</v>
      </c>
      <c r="G1451">
        <v>395.94</v>
      </c>
      <c r="H1451">
        <v>6</v>
      </c>
      <c r="I1451">
        <v>0</v>
      </c>
      <c r="J1451">
        <v>102.9444</v>
      </c>
      <c r="K1451" t="str">
        <f>INDEX(product!B:B,MATCH('TABELA TOTAL'!$F6759,product!A:A,0))</f>
        <v>Furniture</v>
      </c>
      <c r="L1451" t="str">
        <f>INDEX(product!C:C,MATCH(F1451,product!A:A,))</f>
        <v>Phones</v>
      </c>
      <c r="M1451" t="str">
        <f>INDEX(product!D:D,MATCH(F1451,product!A:A,))</f>
        <v>Plantronics 81402</v>
      </c>
    </row>
    <row r="1452" spans="1:13" x14ac:dyDescent="0.25">
      <c r="A1452" s="1" t="s">
        <v>5944</v>
      </c>
      <c r="B1452" s="2">
        <v>42993</v>
      </c>
      <c r="C1452" s="2">
        <v>42997</v>
      </c>
      <c r="D1452" s="1" t="s">
        <v>19</v>
      </c>
      <c r="E1452" s="1" t="s">
        <v>5945</v>
      </c>
      <c r="F1452" s="1" t="s">
        <v>719</v>
      </c>
      <c r="G1452">
        <v>81.96</v>
      </c>
      <c r="H1452">
        <v>2</v>
      </c>
      <c r="I1452">
        <v>0</v>
      </c>
      <c r="J1452">
        <v>0</v>
      </c>
      <c r="K1452" t="str">
        <f>INDEX(product!B:B,MATCH('TABELA TOTAL'!$F6760,product!A:A,0))</f>
        <v>Office Supplies</v>
      </c>
      <c r="L1452" t="str">
        <f>INDEX(product!C:C,MATCH(F1452,product!A:A,))</f>
        <v>Storage</v>
      </c>
      <c r="M1452" t="str">
        <f>INDEX(product!D:D,MATCH(F1452,product!A:A,))</f>
        <v>Contico 72"H Heavy-Duty Storage System</v>
      </c>
    </row>
    <row r="1453" spans="1:13" x14ac:dyDescent="0.25">
      <c r="A1453" s="1" t="s">
        <v>6068</v>
      </c>
      <c r="B1453" s="2">
        <v>42993</v>
      </c>
      <c r="C1453" s="2">
        <v>42997</v>
      </c>
      <c r="D1453" s="1" t="s">
        <v>19</v>
      </c>
      <c r="E1453" s="1" t="s">
        <v>1022</v>
      </c>
      <c r="F1453" s="1" t="s">
        <v>4121</v>
      </c>
      <c r="G1453">
        <v>31.744</v>
      </c>
      <c r="H1453">
        <v>2</v>
      </c>
      <c r="I1453">
        <v>0.2</v>
      </c>
      <c r="J1453">
        <v>8.3328000000000007</v>
      </c>
      <c r="K1453" t="str">
        <f>INDEX(product!B:B,MATCH('TABELA TOTAL'!$F6976,product!A:A,0))</f>
        <v>Office Supplies</v>
      </c>
      <c r="L1453" t="str">
        <f>INDEX(product!C:C,MATCH(F1453,product!A:A,))</f>
        <v>Art</v>
      </c>
      <c r="M1453" t="str">
        <f>INDEX(product!D:D,MATCH(F1453,product!A:A,))</f>
        <v>Prismacolor Color Pencil Set</v>
      </c>
    </row>
    <row r="1454" spans="1:13" x14ac:dyDescent="0.25">
      <c r="A1454" s="1" t="s">
        <v>6457</v>
      </c>
      <c r="B1454" s="2">
        <v>42993</v>
      </c>
      <c r="C1454" s="2">
        <v>42998</v>
      </c>
      <c r="D1454" s="1" t="s">
        <v>19</v>
      </c>
      <c r="E1454" s="1" t="s">
        <v>1963</v>
      </c>
      <c r="F1454" s="1" t="s">
        <v>328</v>
      </c>
      <c r="G1454">
        <v>12.42</v>
      </c>
      <c r="H1454">
        <v>3</v>
      </c>
      <c r="I1454">
        <v>0</v>
      </c>
      <c r="J1454">
        <v>5.2164000000000001</v>
      </c>
      <c r="K1454" t="str">
        <f>INDEX(product!B:B,MATCH('TABELA TOTAL'!$F7736,product!A:A,0))</f>
        <v>Technology</v>
      </c>
      <c r="L1454" t="str">
        <f>INDEX(product!C:C,MATCH(F1454,product!A:A,))</f>
        <v>Art</v>
      </c>
      <c r="M1454" t="str">
        <f>INDEX(product!D:D,MATCH(F1454,product!A:A,))</f>
        <v>BIC Brite Liner Highlighters</v>
      </c>
    </row>
    <row r="1455" spans="1:13" x14ac:dyDescent="0.25">
      <c r="A1455" s="1" t="s">
        <v>6559</v>
      </c>
      <c r="B1455" s="2">
        <v>42993</v>
      </c>
      <c r="C1455" s="2">
        <v>42999</v>
      </c>
      <c r="D1455" s="1" t="s">
        <v>19</v>
      </c>
      <c r="E1455" s="1" t="s">
        <v>3455</v>
      </c>
      <c r="F1455" s="1" t="s">
        <v>2780</v>
      </c>
      <c r="G1455">
        <v>38.619999999999997</v>
      </c>
      <c r="H1455">
        <v>2</v>
      </c>
      <c r="I1455">
        <v>0</v>
      </c>
      <c r="J1455">
        <v>10.813599999999999</v>
      </c>
      <c r="K1455" t="str">
        <f>INDEX(product!B:B,MATCH('TABELA TOTAL'!$F7921,product!A:A,0))</f>
        <v>Furniture</v>
      </c>
      <c r="L1455" t="str">
        <f>INDEX(product!C:C,MATCH(F1455,product!A:A,))</f>
        <v>Storage</v>
      </c>
      <c r="M1455" t="str">
        <f>INDEX(product!D:D,MATCH(F1455,product!A:A,))</f>
        <v>Eldon ProFile File 'N Store Portable File Tub Letter/Legal Size Black</v>
      </c>
    </row>
    <row r="1456" spans="1:13" x14ac:dyDescent="0.25">
      <c r="A1456" s="1" t="s">
        <v>6559</v>
      </c>
      <c r="B1456" s="2">
        <v>42993</v>
      </c>
      <c r="C1456" s="2">
        <v>42999</v>
      </c>
      <c r="D1456" s="1" t="s">
        <v>19</v>
      </c>
      <c r="E1456" s="1" t="s">
        <v>3455</v>
      </c>
      <c r="F1456" s="1" t="s">
        <v>4270</v>
      </c>
      <c r="G1456">
        <v>59.98</v>
      </c>
      <c r="H1456">
        <v>2</v>
      </c>
      <c r="I1456">
        <v>0</v>
      </c>
      <c r="J1456">
        <v>10.7964</v>
      </c>
      <c r="K1456" t="str">
        <f>INDEX(product!B:B,MATCH('TABELA TOTAL'!$F7922,product!A:A,0))</f>
        <v>Furniture</v>
      </c>
      <c r="L1456" t="str">
        <f>INDEX(product!C:C,MATCH(F1456,product!A:A,))</f>
        <v>Accessories</v>
      </c>
      <c r="M1456" t="str">
        <f>INDEX(product!D:D,MATCH(F1456,product!A:A,))</f>
        <v>Micro Innovations Wireless Classic Keyboard with Mouse</v>
      </c>
    </row>
    <row r="1457" spans="1:13" x14ac:dyDescent="0.25">
      <c r="A1457" s="1" t="s">
        <v>6613</v>
      </c>
      <c r="B1457" s="2">
        <v>42993</v>
      </c>
      <c r="C1457" s="2">
        <v>42995</v>
      </c>
      <c r="D1457" s="1" t="s">
        <v>11</v>
      </c>
      <c r="E1457" s="1" t="s">
        <v>5460</v>
      </c>
      <c r="F1457" s="1" t="s">
        <v>216</v>
      </c>
      <c r="G1457">
        <v>295.05599999999998</v>
      </c>
      <c r="H1457">
        <v>9</v>
      </c>
      <c r="I1457">
        <v>0.2</v>
      </c>
      <c r="J1457">
        <v>106.95780000000001</v>
      </c>
      <c r="K1457" t="str">
        <f>INDEX(product!B:B,MATCH('TABELA TOTAL'!$F8046,product!A:A,0))</f>
        <v>Office Supplies</v>
      </c>
      <c r="L1457" t="str">
        <f>INDEX(product!C:C,MATCH(F1457,product!A:A,))</f>
        <v>Binders</v>
      </c>
      <c r="M1457" t="str">
        <f>INDEX(product!D:D,MATCH(F1457,product!A:A,))</f>
        <v>Avery Trapezoid Ring Binder, 3" Capacity, Black, 1040 sheets</v>
      </c>
    </row>
    <row r="1458" spans="1:13" x14ac:dyDescent="0.25">
      <c r="A1458" s="1" t="s">
        <v>6979</v>
      </c>
      <c r="B1458" s="2">
        <v>42993</v>
      </c>
      <c r="C1458" s="2">
        <v>42995</v>
      </c>
      <c r="D1458" s="1" t="s">
        <v>11</v>
      </c>
      <c r="E1458" s="1" t="s">
        <v>172</v>
      </c>
      <c r="F1458" s="1" t="s">
        <v>445</v>
      </c>
      <c r="G1458">
        <v>300.904</v>
      </c>
      <c r="H1458">
        <v>1</v>
      </c>
      <c r="I1458">
        <v>0.2</v>
      </c>
      <c r="J1458">
        <v>11.283899999999999</v>
      </c>
      <c r="K1458" t="str">
        <f>INDEX(product!B:B,MATCH('TABELA TOTAL'!$F8697,product!A:A,0))</f>
        <v>Office Supplies</v>
      </c>
      <c r="L1458" t="str">
        <f>INDEX(product!C:C,MATCH(F1458,product!A:A,))</f>
        <v>Tables</v>
      </c>
      <c r="M1458" t="str">
        <f>INDEX(product!D:D,MATCH(F1458,product!A:A,))</f>
        <v>Bretford Rectangular Conference Table Tops</v>
      </c>
    </row>
    <row r="1459" spans="1:13" x14ac:dyDescent="0.25">
      <c r="A1459" s="1" t="s">
        <v>146</v>
      </c>
      <c r="B1459" s="2">
        <v>42992</v>
      </c>
      <c r="C1459" s="2">
        <v>42995</v>
      </c>
      <c r="D1459" s="1" t="s">
        <v>11</v>
      </c>
      <c r="E1459" s="1" t="s">
        <v>67</v>
      </c>
      <c r="F1459" s="1" t="s">
        <v>147</v>
      </c>
      <c r="G1459">
        <v>19.05</v>
      </c>
      <c r="H1459">
        <v>3</v>
      </c>
      <c r="I1459">
        <v>0</v>
      </c>
      <c r="J1459">
        <v>8.7629999999999999</v>
      </c>
      <c r="K1459" t="str">
        <f>INDEX(product!B:B,MATCH('TABELA TOTAL'!$F73,product!A:A,0))</f>
        <v>Office Supplies</v>
      </c>
      <c r="L1459" t="str">
        <f>INDEX(product!C:C,MATCH(F1459,product!A:A,))</f>
        <v>Paper</v>
      </c>
      <c r="M1459" t="str">
        <f>INDEX(product!D:D,MATCH(F1459,product!A:A,))</f>
        <v>Telephone Message Books with Fax/Mobile Section, 5 1/2" x 3 3/16"</v>
      </c>
    </row>
    <row r="1460" spans="1:13" x14ac:dyDescent="0.25">
      <c r="A1460" s="1" t="s">
        <v>4618</v>
      </c>
      <c r="B1460" s="2">
        <v>42992</v>
      </c>
      <c r="C1460" s="2">
        <v>42992</v>
      </c>
      <c r="D1460" s="1" t="s">
        <v>654</v>
      </c>
      <c r="E1460" s="1" t="s">
        <v>1315</v>
      </c>
      <c r="F1460" s="1" t="s">
        <v>4094</v>
      </c>
      <c r="G1460">
        <v>70.95</v>
      </c>
      <c r="H1460">
        <v>3</v>
      </c>
      <c r="I1460">
        <v>0</v>
      </c>
      <c r="J1460">
        <v>18.446999999999999</v>
      </c>
      <c r="K1460" t="str">
        <f>INDEX(product!B:B,MATCH('TABELA TOTAL'!$F4431,product!A:A,0))</f>
        <v>Office Supplies</v>
      </c>
      <c r="L1460" t="str">
        <f>INDEX(product!C:C,MATCH(F1460,product!A:A,))</f>
        <v>Art</v>
      </c>
      <c r="M1460" t="str">
        <f>INDEX(product!D:D,MATCH(F1460,product!A:A,))</f>
        <v>Boston Home &amp; Office Model 2000 Electric Pencil Sharpeners</v>
      </c>
    </row>
    <row r="1461" spans="1:13" x14ac:dyDescent="0.25">
      <c r="A1461" s="1" t="s">
        <v>5666</v>
      </c>
      <c r="B1461" s="2">
        <v>42992</v>
      </c>
      <c r="C1461" s="2">
        <v>42996</v>
      </c>
      <c r="D1461" s="1" t="s">
        <v>11</v>
      </c>
      <c r="E1461" s="1" t="s">
        <v>3665</v>
      </c>
      <c r="F1461" s="1" t="s">
        <v>1957</v>
      </c>
      <c r="G1461">
        <v>56.7</v>
      </c>
      <c r="H1461">
        <v>9</v>
      </c>
      <c r="I1461">
        <v>0</v>
      </c>
      <c r="J1461">
        <v>26.082000000000001</v>
      </c>
      <c r="K1461" t="str">
        <f>INDEX(product!B:B,MATCH('TABELA TOTAL'!$F6223,product!A:A,0))</f>
        <v>Technology</v>
      </c>
      <c r="L1461" t="str">
        <f>INDEX(product!C:C,MATCH(F1461,product!A:A,))</f>
        <v>Labels</v>
      </c>
      <c r="M1461" t="str">
        <f>INDEX(product!D:D,MATCH(F1461,product!A:A,))</f>
        <v>Avery 48</v>
      </c>
    </row>
    <row r="1462" spans="1:13" x14ac:dyDescent="0.25">
      <c r="A1462" s="1" t="s">
        <v>5977</v>
      </c>
      <c r="B1462" s="2">
        <v>42992</v>
      </c>
      <c r="C1462" s="2">
        <v>42993</v>
      </c>
      <c r="D1462" s="1" t="s">
        <v>79</v>
      </c>
      <c r="E1462" s="1" t="s">
        <v>2442</v>
      </c>
      <c r="F1462" s="1" t="s">
        <v>1297</v>
      </c>
      <c r="G1462">
        <v>3.8820000000000001</v>
      </c>
      <c r="H1462">
        <v>2</v>
      </c>
      <c r="I1462">
        <v>0.7</v>
      </c>
      <c r="J1462">
        <v>-2.5880000000000001</v>
      </c>
      <c r="K1462" t="str">
        <f>INDEX(product!B:B,MATCH('TABELA TOTAL'!$F6811,product!A:A,0))</f>
        <v>Office Supplies</v>
      </c>
      <c r="L1462" t="str">
        <f>INDEX(product!C:C,MATCH(F1462,product!A:A,))</f>
        <v>Binders</v>
      </c>
      <c r="M1462" t="str">
        <f>INDEX(product!D:D,MATCH(F1462,product!A:A,))</f>
        <v>GBC Instant Report Kit</v>
      </c>
    </row>
    <row r="1463" spans="1:13" x14ac:dyDescent="0.25">
      <c r="A1463" s="1" t="s">
        <v>5977</v>
      </c>
      <c r="B1463" s="2">
        <v>42992</v>
      </c>
      <c r="C1463" s="2">
        <v>42993</v>
      </c>
      <c r="D1463" s="1" t="s">
        <v>79</v>
      </c>
      <c r="E1463" s="1" t="s">
        <v>2442</v>
      </c>
      <c r="F1463" s="1" t="s">
        <v>5901</v>
      </c>
      <c r="G1463">
        <v>12.585000000000001</v>
      </c>
      <c r="H1463">
        <v>1</v>
      </c>
      <c r="I1463">
        <v>0.7</v>
      </c>
      <c r="J1463">
        <v>-18.038499999999999</v>
      </c>
      <c r="K1463" t="str">
        <f>INDEX(product!B:B,MATCH('TABELA TOTAL'!$F6812,product!A:A,0))</f>
        <v>Office Supplies</v>
      </c>
      <c r="L1463" t="str">
        <f>INDEX(product!C:C,MATCH(F1463,product!A:A,))</f>
        <v>Machines</v>
      </c>
      <c r="M1463" t="str">
        <f>INDEX(product!D:D,MATCH(F1463,product!A:A,))</f>
        <v>Ricoh - Ink Collector Unit for GX3000 Series Printers</v>
      </c>
    </row>
    <row r="1464" spans="1:13" x14ac:dyDescent="0.25">
      <c r="A1464" s="1" t="s">
        <v>5977</v>
      </c>
      <c r="B1464" s="2">
        <v>42992</v>
      </c>
      <c r="C1464" s="2">
        <v>42993</v>
      </c>
      <c r="D1464" s="1" t="s">
        <v>79</v>
      </c>
      <c r="E1464" s="1" t="s">
        <v>2442</v>
      </c>
      <c r="F1464" s="1" t="s">
        <v>793</v>
      </c>
      <c r="G1464">
        <v>113.372</v>
      </c>
      <c r="H1464">
        <v>2</v>
      </c>
      <c r="I1464">
        <v>0.3</v>
      </c>
      <c r="J1464">
        <v>-29.152799999999999</v>
      </c>
      <c r="K1464" t="str">
        <f>INDEX(product!B:B,MATCH('TABELA TOTAL'!$F6813,product!A:A,0))</f>
        <v>Office Supplies</v>
      </c>
      <c r="L1464" t="str">
        <f>INDEX(product!C:C,MATCH(F1464,product!A:A,))</f>
        <v>Chairs</v>
      </c>
      <c r="M1464" t="str">
        <f>INDEX(product!D:D,MATCH(F1464,product!A:A,))</f>
        <v>Office Star - Ergonomically Designed Knee Chair</v>
      </c>
    </row>
    <row r="1465" spans="1:13" x14ac:dyDescent="0.25">
      <c r="A1465" s="1" t="s">
        <v>5977</v>
      </c>
      <c r="B1465" s="2">
        <v>42992</v>
      </c>
      <c r="C1465" s="2">
        <v>42993</v>
      </c>
      <c r="D1465" s="1" t="s">
        <v>79</v>
      </c>
      <c r="E1465" s="1" t="s">
        <v>2442</v>
      </c>
      <c r="F1465" s="1" t="s">
        <v>1669</v>
      </c>
      <c r="G1465">
        <v>18.312000000000001</v>
      </c>
      <c r="H1465">
        <v>4</v>
      </c>
      <c r="I1465">
        <v>0.7</v>
      </c>
      <c r="J1465">
        <v>-12.208</v>
      </c>
      <c r="K1465" t="str">
        <f>INDEX(product!B:B,MATCH('TABELA TOTAL'!$F6814,product!A:A,0))</f>
        <v>Office Supplies</v>
      </c>
      <c r="L1465" t="str">
        <f>INDEX(product!C:C,MATCH(F1465,product!A:A,))</f>
        <v>Binders</v>
      </c>
      <c r="M1465" t="str">
        <f>INDEX(product!D:D,MATCH(F1465,product!A:A,))</f>
        <v>Aluminum Screw Posts</v>
      </c>
    </row>
    <row r="1466" spans="1:13" x14ac:dyDescent="0.25">
      <c r="A1466" s="1" t="s">
        <v>5977</v>
      </c>
      <c r="B1466" s="2">
        <v>42992</v>
      </c>
      <c r="C1466" s="2">
        <v>42993</v>
      </c>
      <c r="D1466" s="1" t="s">
        <v>79</v>
      </c>
      <c r="E1466" s="1" t="s">
        <v>2442</v>
      </c>
      <c r="F1466" s="1" t="s">
        <v>5978</v>
      </c>
      <c r="G1466">
        <v>127.93600000000001</v>
      </c>
      <c r="H1466">
        <v>8</v>
      </c>
      <c r="I1466">
        <v>0.2</v>
      </c>
      <c r="J1466">
        <v>4.7976000000000001</v>
      </c>
      <c r="K1466" t="str">
        <f>INDEX(product!B:B,MATCH('TABELA TOTAL'!$F6815,product!A:A,0))</f>
        <v>Technology</v>
      </c>
      <c r="L1466" t="str">
        <f>INDEX(product!C:C,MATCH(F1466,product!A:A,))</f>
        <v>Furnishings</v>
      </c>
      <c r="M1466" t="str">
        <f>INDEX(product!D:D,MATCH(F1466,product!A:A,))</f>
        <v>Tensor Track Tree Floor Lamp</v>
      </c>
    </row>
    <row r="1467" spans="1:13" x14ac:dyDescent="0.25">
      <c r="A1467" s="1" t="s">
        <v>5977</v>
      </c>
      <c r="B1467" s="2">
        <v>42992</v>
      </c>
      <c r="C1467" s="2">
        <v>42993</v>
      </c>
      <c r="D1467" s="1" t="s">
        <v>79</v>
      </c>
      <c r="E1467" s="1" t="s">
        <v>2442</v>
      </c>
      <c r="F1467" s="1" t="s">
        <v>692</v>
      </c>
      <c r="G1467">
        <v>241.17</v>
      </c>
      <c r="H1467">
        <v>2</v>
      </c>
      <c r="I1467">
        <v>0.7</v>
      </c>
      <c r="J1467">
        <v>-168.81899999999999</v>
      </c>
      <c r="K1467" t="str">
        <f>INDEX(product!B:B,MATCH('TABELA TOTAL'!$F6816,product!A:A,0))</f>
        <v>Technology</v>
      </c>
      <c r="L1467" t="str">
        <f>INDEX(product!C:C,MATCH(F1467,product!A:A,))</f>
        <v>Machines</v>
      </c>
      <c r="M1467" t="str">
        <f>INDEX(product!D:D,MATCH(F1467,product!A:A,))</f>
        <v>Lexmark MarkNet N8150 Wireless Print Server</v>
      </c>
    </row>
    <row r="1468" spans="1:13" x14ac:dyDescent="0.25">
      <c r="A1468" s="1" t="s">
        <v>7016</v>
      </c>
      <c r="B1468" s="2">
        <v>42992</v>
      </c>
      <c r="C1468" s="2">
        <v>42995</v>
      </c>
      <c r="D1468" s="1" t="s">
        <v>79</v>
      </c>
      <c r="E1468" s="1" t="s">
        <v>2959</v>
      </c>
      <c r="F1468" s="1" t="s">
        <v>2768</v>
      </c>
      <c r="G1468">
        <v>942.78399999999999</v>
      </c>
      <c r="H1468">
        <v>4</v>
      </c>
      <c r="I1468">
        <v>0.2</v>
      </c>
      <c r="J1468">
        <v>94.278400000000005</v>
      </c>
      <c r="K1468" t="str">
        <f>INDEX(product!B:B,MATCH('TABELA TOTAL'!$F8773,product!A:A,0))</f>
        <v>Office Supplies</v>
      </c>
      <c r="L1468" t="str">
        <f>INDEX(product!C:C,MATCH(F1468,product!A:A,))</f>
        <v>Appliances</v>
      </c>
      <c r="M1468" t="str">
        <f>INDEX(product!D:D,MATCH(F1468,product!A:A,))</f>
        <v>3.6 Cubic Foot Counter Height Office Refrigerator</v>
      </c>
    </row>
    <row r="1469" spans="1:13" x14ac:dyDescent="0.25">
      <c r="A1469" s="1" t="s">
        <v>7016</v>
      </c>
      <c r="B1469" s="2">
        <v>42992</v>
      </c>
      <c r="C1469" s="2">
        <v>42995</v>
      </c>
      <c r="D1469" s="1" t="s">
        <v>79</v>
      </c>
      <c r="E1469" s="1" t="s">
        <v>2959</v>
      </c>
      <c r="F1469" s="1" t="s">
        <v>2266</v>
      </c>
      <c r="G1469">
        <v>74.352000000000004</v>
      </c>
      <c r="H1469">
        <v>3</v>
      </c>
      <c r="I1469">
        <v>0.2</v>
      </c>
      <c r="J1469">
        <v>23.234999999999999</v>
      </c>
      <c r="K1469" t="str">
        <f>INDEX(product!B:B,MATCH('TABELA TOTAL'!$F8774,product!A:A,0))</f>
        <v>Furniture</v>
      </c>
      <c r="L1469" t="str">
        <f>INDEX(product!C:C,MATCH(F1469,product!A:A,))</f>
        <v>Paper</v>
      </c>
      <c r="M1469" t="str">
        <f>INDEX(product!D:D,MATCH(F1469,product!A:A,))</f>
        <v>Xerox 1988</v>
      </c>
    </row>
    <row r="1470" spans="1:13" x14ac:dyDescent="0.25">
      <c r="A1470" s="1" t="s">
        <v>7466</v>
      </c>
      <c r="B1470" s="2">
        <v>42992</v>
      </c>
      <c r="C1470" s="2">
        <v>42994</v>
      </c>
      <c r="D1470" s="1" t="s">
        <v>79</v>
      </c>
      <c r="E1470" s="1" t="s">
        <v>193</v>
      </c>
      <c r="F1470" s="1" t="s">
        <v>1927</v>
      </c>
      <c r="G1470">
        <v>1079.8499999999999</v>
      </c>
      <c r="H1470">
        <v>3</v>
      </c>
      <c r="I1470">
        <v>0</v>
      </c>
      <c r="J1470">
        <v>323.95499999999998</v>
      </c>
      <c r="K1470" t="str">
        <f>INDEX(product!B:B,MATCH('TABELA TOTAL'!$F9580,product!A:A,0))</f>
        <v>Office Supplies</v>
      </c>
      <c r="L1470" t="str">
        <f>INDEX(product!C:C,MATCH(F1470,product!A:A,))</f>
        <v>Phones</v>
      </c>
      <c r="M1470" t="str">
        <f>INDEX(product!D:D,MATCH(F1470,product!A:A,))</f>
        <v>Wilson SignalBoost 841262 DB PRO Amplifier Kit</v>
      </c>
    </row>
    <row r="1471" spans="1:13" x14ac:dyDescent="0.25">
      <c r="A1471" s="1" t="s">
        <v>7466</v>
      </c>
      <c r="B1471" s="2">
        <v>42992</v>
      </c>
      <c r="C1471" s="2">
        <v>42994</v>
      </c>
      <c r="D1471" s="1" t="s">
        <v>79</v>
      </c>
      <c r="E1471" s="1" t="s">
        <v>193</v>
      </c>
      <c r="F1471" s="1" t="s">
        <v>2314</v>
      </c>
      <c r="G1471">
        <v>70.98</v>
      </c>
      <c r="H1471">
        <v>1</v>
      </c>
      <c r="I1471">
        <v>0</v>
      </c>
      <c r="J1471">
        <v>3.5489999999999999</v>
      </c>
      <c r="K1471" t="str">
        <f>INDEX(product!B:B,MATCH('TABELA TOTAL'!$F9581,product!A:A,0))</f>
        <v>Office Supplies</v>
      </c>
      <c r="L1471" t="str">
        <f>INDEX(product!C:C,MATCH(F1471,product!A:A,))</f>
        <v>Storage</v>
      </c>
      <c r="M1471" t="str">
        <f>INDEX(product!D:D,MATCH(F1471,product!A:A,))</f>
        <v>Sensible Storage WireTech Storage Systems</v>
      </c>
    </row>
    <row r="1472" spans="1:13" x14ac:dyDescent="0.25">
      <c r="A1472" s="1" t="s">
        <v>7466</v>
      </c>
      <c r="B1472" s="2">
        <v>42992</v>
      </c>
      <c r="C1472" s="2">
        <v>42994</v>
      </c>
      <c r="D1472" s="1" t="s">
        <v>79</v>
      </c>
      <c r="E1472" s="1" t="s">
        <v>193</v>
      </c>
      <c r="F1472" s="1" t="s">
        <v>1605</v>
      </c>
      <c r="G1472">
        <v>29.95</v>
      </c>
      <c r="H1472">
        <v>5</v>
      </c>
      <c r="I1472">
        <v>0</v>
      </c>
      <c r="J1472">
        <v>8.6854999999999993</v>
      </c>
      <c r="K1472" t="str">
        <f>INDEX(product!B:B,MATCH('TABELA TOTAL'!$F9582,product!A:A,0))</f>
        <v>Furniture</v>
      </c>
      <c r="L1472" t="str">
        <f>INDEX(product!C:C,MATCH(F1472,product!A:A,))</f>
        <v>Art</v>
      </c>
      <c r="M1472" t="str">
        <f>INDEX(product!D:D,MATCH(F1472,product!A:A,))</f>
        <v>Bulldog Table or Wall-Mount Pencil Sharpener</v>
      </c>
    </row>
    <row r="1473" spans="1:13" x14ac:dyDescent="0.25">
      <c r="A1473" s="1" t="s">
        <v>7466</v>
      </c>
      <c r="B1473" s="2">
        <v>42992</v>
      </c>
      <c r="C1473" s="2">
        <v>42994</v>
      </c>
      <c r="D1473" s="1" t="s">
        <v>79</v>
      </c>
      <c r="E1473" s="1" t="s">
        <v>193</v>
      </c>
      <c r="F1473" s="1" t="s">
        <v>4205</v>
      </c>
      <c r="G1473">
        <v>589.41</v>
      </c>
      <c r="H1473">
        <v>5</v>
      </c>
      <c r="I1473">
        <v>0.1</v>
      </c>
      <c r="J1473">
        <v>-6.5490000000000004</v>
      </c>
      <c r="K1473" t="str">
        <f>INDEX(product!B:B,MATCH('TABELA TOTAL'!$F9583,product!A:A,0))</f>
        <v>Furniture</v>
      </c>
      <c r="L1473" t="str">
        <f>INDEX(product!C:C,MATCH(F1473,product!A:A,))</f>
        <v>Chairs</v>
      </c>
      <c r="M1473" t="str">
        <f>INDEX(product!D:D,MATCH(F1473,product!A:A,))</f>
        <v>Office Star - Contemporary Task Swivel chair with Loop Arms, Charcoal</v>
      </c>
    </row>
    <row r="1474" spans="1:13" x14ac:dyDescent="0.25">
      <c r="A1474" s="1" t="s">
        <v>7476</v>
      </c>
      <c r="B1474" s="2">
        <v>42992</v>
      </c>
      <c r="C1474" s="2">
        <v>42997</v>
      </c>
      <c r="D1474" s="1" t="s">
        <v>19</v>
      </c>
      <c r="E1474" s="1" t="s">
        <v>2452</v>
      </c>
      <c r="F1474" s="1" t="s">
        <v>3733</v>
      </c>
      <c r="G1474">
        <v>8.56</v>
      </c>
      <c r="H1474">
        <v>2</v>
      </c>
      <c r="I1474">
        <v>0</v>
      </c>
      <c r="J1474">
        <v>3.8519999999999999</v>
      </c>
      <c r="K1474" t="str">
        <f>INDEX(product!B:B,MATCH('TABELA TOTAL'!$F9595,product!A:A,0))</f>
        <v>Technology</v>
      </c>
      <c r="L1474" t="str">
        <f>INDEX(product!C:C,MATCH(F1474,product!A:A,))</f>
        <v>Paper</v>
      </c>
      <c r="M1474" t="str">
        <f>INDEX(product!D:D,MATCH(F1474,product!A:A,))</f>
        <v>Xerox 1980</v>
      </c>
    </row>
    <row r="1475" spans="1:13" x14ac:dyDescent="0.25">
      <c r="A1475" s="1" t="s">
        <v>7476</v>
      </c>
      <c r="B1475" s="2">
        <v>42992</v>
      </c>
      <c r="C1475" s="2">
        <v>42997</v>
      </c>
      <c r="D1475" s="1" t="s">
        <v>19</v>
      </c>
      <c r="E1475" s="1" t="s">
        <v>2452</v>
      </c>
      <c r="F1475" s="1" t="s">
        <v>748</v>
      </c>
      <c r="G1475">
        <v>11.56</v>
      </c>
      <c r="H1475">
        <v>2</v>
      </c>
      <c r="I1475">
        <v>0</v>
      </c>
      <c r="J1475">
        <v>5.6643999999999997</v>
      </c>
      <c r="K1475" t="str">
        <f>INDEX(product!B:B,MATCH('TABELA TOTAL'!$F9596,product!A:A,0))</f>
        <v>Technology</v>
      </c>
      <c r="L1475" t="str">
        <f>INDEX(product!C:C,MATCH(F1475,product!A:A,))</f>
        <v>Paper</v>
      </c>
      <c r="M1475" t="str">
        <f>INDEX(product!D:D,MATCH(F1475,product!A:A,))</f>
        <v>Xerox 1987</v>
      </c>
    </row>
    <row r="1476" spans="1:13" x14ac:dyDescent="0.25">
      <c r="A1476" s="1" t="s">
        <v>7603</v>
      </c>
      <c r="B1476" s="2">
        <v>42992</v>
      </c>
      <c r="C1476" s="2">
        <v>42997</v>
      </c>
      <c r="D1476" s="1" t="s">
        <v>19</v>
      </c>
      <c r="E1476" s="1" t="s">
        <v>1743</v>
      </c>
      <c r="F1476" s="1" t="s">
        <v>539</v>
      </c>
      <c r="G1476">
        <v>895.94399999999996</v>
      </c>
      <c r="H1476">
        <v>7</v>
      </c>
      <c r="I1476">
        <v>0.2</v>
      </c>
      <c r="J1476">
        <v>190.38810000000001</v>
      </c>
      <c r="K1476" t="str">
        <f>INDEX(product!B:B,MATCH('TABELA TOTAL'!$F9835,product!A:A,0))</f>
        <v>Office Supplies</v>
      </c>
      <c r="L1476" t="str">
        <f>INDEX(product!C:C,MATCH(F1476,product!A:A,))</f>
        <v>Accessories</v>
      </c>
      <c r="M1476" t="str">
        <f>INDEX(product!D:D,MATCH(F1476,product!A:A,))</f>
        <v>Logitech Wireless Gaming Headset G930</v>
      </c>
    </row>
    <row r="1477" spans="1:13" x14ac:dyDescent="0.25">
      <c r="A1477" s="1" t="s">
        <v>6419</v>
      </c>
      <c r="B1477" s="2">
        <v>42991</v>
      </c>
      <c r="C1477" s="2">
        <v>42997</v>
      </c>
      <c r="D1477" s="1" t="s">
        <v>19</v>
      </c>
      <c r="E1477" s="1" t="s">
        <v>3128</v>
      </c>
      <c r="F1477" s="1" t="s">
        <v>1472</v>
      </c>
      <c r="G1477">
        <v>15.92</v>
      </c>
      <c r="H1477">
        <v>5</v>
      </c>
      <c r="I1477">
        <v>0.2</v>
      </c>
      <c r="J1477">
        <v>2.786</v>
      </c>
      <c r="K1477" t="str">
        <f>INDEX(product!B:B,MATCH('TABELA TOTAL'!$F7665,product!A:A,0))</f>
        <v>Office Supplies</v>
      </c>
      <c r="L1477" t="str">
        <f>INDEX(product!C:C,MATCH(F1477,product!A:A,))</f>
        <v>Art</v>
      </c>
      <c r="M1477" t="str">
        <f>INDEX(product!D:D,MATCH(F1477,product!A:A,))</f>
        <v>Fluorescent Highlighters by Dixon</v>
      </c>
    </row>
    <row r="1478" spans="1:13" x14ac:dyDescent="0.25">
      <c r="A1478" s="1" t="s">
        <v>2244</v>
      </c>
      <c r="B1478" s="2">
        <v>42990</v>
      </c>
      <c r="C1478" s="2">
        <v>42993</v>
      </c>
      <c r="D1478" s="1" t="s">
        <v>79</v>
      </c>
      <c r="E1478" s="1" t="s">
        <v>1521</v>
      </c>
      <c r="F1478" s="1" t="s">
        <v>2194</v>
      </c>
      <c r="G1478">
        <v>8.36</v>
      </c>
      <c r="H1478">
        <v>2</v>
      </c>
      <c r="I1478">
        <v>0</v>
      </c>
      <c r="J1478">
        <v>3.0095999999999998</v>
      </c>
      <c r="K1478" t="str">
        <f>INDEX(product!B:B,MATCH('TABELA TOTAL'!$F1511,product!A:A,0))</f>
        <v>Office Supplies</v>
      </c>
      <c r="L1478" t="str">
        <f>INDEX(product!C:C,MATCH(F1478,product!A:A,))</f>
        <v>Furnishings</v>
      </c>
      <c r="M1478" t="str">
        <f>INDEX(product!D:D,MATCH(F1478,product!A:A,))</f>
        <v>Eldon Image Series Desk Accessories, Burgundy</v>
      </c>
    </row>
    <row r="1479" spans="1:13" x14ac:dyDescent="0.25">
      <c r="A1479" s="1" t="s">
        <v>2829</v>
      </c>
      <c r="B1479" s="2">
        <v>42990</v>
      </c>
      <c r="C1479" s="2">
        <v>42993</v>
      </c>
      <c r="D1479" s="1" t="s">
        <v>79</v>
      </c>
      <c r="E1479" s="1" t="s">
        <v>2830</v>
      </c>
      <c r="F1479" s="1" t="s">
        <v>462</v>
      </c>
      <c r="G1479">
        <v>39.9</v>
      </c>
      <c r="H1479">
        <v>5</v>
      </c>
      <c r="I1479">
        <v>0</v>
      </c>
      <c r="J1479">
        <v>19.95</v>
      </c>
      <c r="K1479" t="str">
        <f>INDEX(product!B:B,MATCH('TABELA TOTAL'!$F2078,product!A:A,0))</f>
        <v>Office Supplies</v>
      </c>
      <c r="L1479" t="str">
        <f>INDEX(product!C:C,MATCH(F1479,product!A:A,))</f>
        <v>Paper</v>
      </c>
      <c r="M1479" t="str">
        <f>INDEX(product!D:D,MATCH(F1479,product!A:A,))</f>
        <v>Adams Telephone Message Book w/Frequently-Called Numbers Space, 400 Messages per Book</v>
      </c>
    </row>
    <row r="1480" spans="1:13" x14ac:dyDescent="0.25">
      <c r="A1480" s="1" t="s">
        <v>2829</v>
      </c>
      <c r="B1480" s="2">
        <v>42990</v>
      </c>
      <c r="C1480" s="2">
        <v>42993</v>
      </c>
      <c r="D1480" s="1" t="s">
        <v>79</v>
      </c>
      <c r="E1480" s="1" t="s">
        <v>2830</v>
      </c>
      <c r="F1480" s="1" t="s">
        <v>203</v>
      </c>
      <c r="G1480">
        <v>90.86</v>
      </c>
      <c r="H1480">
        <v>7</v>
      </c>
      <c r="I1480">
        <v>0</v>
      </c>
      <c r="J1480">
        <v>26.349399999999999</v>
      </c>
      <c r="K1480" t="str">
        <f>INDEX(product!B:B,MATCH('TABELA TOTAL'!$F2079,product!A:A,0))</f>
        <v>Office Supplies</v>
      </c>
      <c r="L1480" t="str">
        <f>INDEX(product!C:C,MATCH(F1480,product!A:A,))</f>
        <v>Appliances</v>
      </c>
      <c r="M1480" t="str">
        <f>INDEX(product!D:D,MATCH(F1480,product!A:A,))</f>
        <v>Fellowes Basic Home/Office Series Surge Protectors</v>
      </c>
    </row>
    <row r="1481" spans="1:13" x14ac:dyDescent="0.25">
      <c r="A1481" s="1" t="s">
        <v>2829</v>
      </c>
      <c r="B1481" s="2">
        <v>42990</v>
      </c>
      <c r="C1481" s="2">
        <v>42993</v>
      </c>
      <c r="D1481" s="1" t="s">
        <v>79</v>
      </c>
      <c r="E1481" s="1" t="s">
        <v>2830</v>
      </c>
      <c r="F1481" s="1" t="s">
        <v>551</v>
      </c>
      <c r="G1481">
        <v>94.85</v>
      </c>
      <c r="H1481">
        <v>5</v>
      </c>
      <c r="I1481">
        <v>0</v>
      </c>
      <c r="J1481">
        <v>45.527999999999999</v>
      </c>
      <c r="K1481" t="str">
        <f>INDEX(product!B:B,MATCH('TABELA TOTAL'!$F2080,product!A:A,0))</f>
        <v>Office Supplies</v>
      </c>
      <c r="L1481" t="str">
        <f>INDEX(product!C:C,MATCH(F1481,product!A:A,))</f>
        <v>Paper</v>
      </c>
      <c r="M1481" t="str">
        <f>INDEX(product!D:D,MATCH(F1481,product!A:A,))</f>
        <v>Xerox 1939</v>
      </c>
    </row>
    <row r="1482" spans="1:13" x14ac:dyDescent="0.25">
      <c r="A1482" s="1" t="s">
        <v>5064</v>
      </c>
      <c r="B1482" s="2">
        <v>42990</v>
      </c>
      <c r="C1482" s="2">
        <v>42993</v>
      </c>
      <c r="D1482" s="1" t="s">
        <v>79</v>
      </c>
      <c r="E1482" s="1" t="s">
        <v>596</v>
      </c>
      <c r="F1482" s="1" t="s">
        <v>5034</v>
      </c>
      <c r="G1482">
        <v>45.36</v>
      </c>
      <c r="H1482">
        <v>7</v>
      </c>
      <c r="I1482">
        <v>0</v>
      </c>
      <c r="J1482">
        <v>21.7728</v>
      </c>
      <c r="K1482" t="str">
        <f>INDEX(product!B:B,MATCH('TABELA TOTAL'!$F5183,product!A:A,0))</f>
        <v>Technology</v>
      </c>
      <c r="L1482" t="str">
        <f>INDEX(product!C:C,MATCH(F1482,product!A:A,))</f>
        <v>Paper</v>
      </c>
      <c r="M1482" t="str">
        <f>INDEX(product!D:D,MATCH(F1482,product!A:A,))</f>
        <v>Xerox 209</v>
      </c>
    </row>
    <row r="1483" spans="1:13" x14ac:dyDescent="0.25">
      <c r="A1483" s="1" t="s">
        <v>5064</v>
      </c>
      <c r="B1483" s="2">
        <v>42990</v>
      </c>
      <c r="C1483" s="2">
        <v>42993</v>
      </c>
      <c r="D1483" s="1" t="s">
        <v>79</v>
      </c>
      <c r="E1483" s="1" t="s">
        <v>596</v>
      </c>
      <c r="F1483" s="1" t="s">
        <v>1669</v>
      </c>
      <c r="G1483">
        <v>45.78</v>
      </c>
      <c r="H1483">
        <v>3</v>
      </c>
      <c r="I1483">
        <v>0</v>
      </c>
      <c r="J1483">
        <v>22.89</v>
      </c>
      <c r="K1483" t="str">
        <f>INDEX(product!B:B,MATCH('TABELA TOTAL'!$F5184,product!A:A,0))</f>
        <v>Furniture</v>
      </c>
      <c r="L1483" t="str">
        <f>INDEX(product!C:C,MATCH(F1483,product!A:A,))</f>
        <v>Binders</v>
      </c>
      <c r="M1483" t="str">
        <f>INDEX(product!D:D,MATCH(F1483,product!A:A,))</f>
        <v>Aluminum Screw Posts</v>
      </c>
    </row>
    <row r="1484" spans="1:13" x14ac:dyDescent="0.25">
      <c r="A1484" s="1" t="s">
        <v>5087</v>
      </c>
      <c r="B1484" s="2">
        <v>42990</v>
      </c>
      <c r="C1484" s="2">
        <v>42995</v>
      </c>
      <c r="D1484" s="1" t="s">
        <v>11</v>
      </c>
      <c r="E1484" s="1" t="s">
        <v>3216</v>
      </c>
      <c r="F1484" s="1" t="s">
        <v>835</v>
      </c>
      <c r="G1484">
        <v>166.44</v>
      </c>
      <c r="H1484">
        <v>3</v>
      </c>
      <c r="I1484">
        <v>0</v>
      </c>
      <c r="J1484">
        <v>79.891199999999998</v>
      </c>
      <c r="K1484" t="str">
        <f>INDEX(product!B:B,MATCH('TABELA TOTAL'!$F5226,product!A:A,0))</f>
        <v>Office Supplies</v>
      </c>
      <c r="L1484" t="str">
        <f>INDEX(product!C:C,MATCH(F1484,product!A:A,))</f>
        <v>Paper</v>
      </c>
      <c r="M1484" t="str">
        <f>INDEX(product!D:D,MATCH(F1484,product!A:A,))</f>
        <v>Eaton Premium Continuous-Feed Paper, 25% Cotton, Letter Size, White, 1000 Shts/Box</v>
      </c>
    </row>
    <row r="1485" spans="1:13" x14ac:dyDescent="0.25">
      <c r="A1485" s="1" t="s">
        <v>974</v>
      </c>
      <c r="B1485" s="2">
        <v>42989</v>
      </c>
      <c r="C1485" s="2">
        <v>42990</v>
      </c>
      <c r="D1485" s="1" t="s">
        <v>79</v>
      </c>
      <c r="E1485" s="1" t="s">
        <v>233</v>
      </c>
      <c r="F1485" s="1" t="s">
        <v>975</v>
      </c>
      <c r="G1485">
        <v>34.503999999999998</v>
      </c>
      <c r="H1485">
        <v>1</v>
      </c>
      <c r="I1485">
        <v>0.2</v>
      </c>
      <c r="J1485">
        <v>6.0381999999999998</v>
      </c>
      <c r="K1485" t="str">
        <f>INDEX(product!B:B,MATCH('TABELA TOTAL'!$F554,product!A:A,0))</f>
        <v>Office Supplies</v>
      </c>
      <c r="L1485" t="str">
        <f>INDEX(product!C:C,MATCH(F1485,product!A:A,))</f>
        <v>Furnishings</v>
      </c>
      <c r="M1485" t="str">
        <f>INDEX(product!D:D,MATCH(F1485,product!A:A,))</f>
        <v>Howard Miller 11-1/2" Diameter Grantwood Wall Clock</v>
      </c>
    </row>
    <row r="1486" spans="1:13" x14ac:dyDescent="0.25">
      <c r="A1486" s="1" t="s">
        <v>3572</v>
      </c>
      <c r="B1486" s="2">
        <v>42989</v>
      </c>
      <c r="C1486" s="2">
        <v>42993</v>
      </c>
      <c r="D1486" s="1" t="s">
        <v>19</v>
      </c>
      <c r="E1486" s="1" t="s">
        <v>3238</v>
      </c>
      <c r="F1486" s="1" t="s">
        <v>1657</v>
      </c>
      <c r="G1486">
        <v>184.66</v>
      </c>
      <c r="H1486">
        <v>7</v>
      </c>
      <c r="I1486">
        <v>0</v>
      </c>
      <c r="J1486">
        <v>84.943600000000004</v>
      </c>
      <c r="K1486" t="str">
        <f>INDEX(product!B:B,MATCH('TABELA TOTAL'!$F2903,product!A:A,0))</f>
        <v>Office Supplies</v>
      </c>
      <c r="L1486" t="str">
        <f>INDEX(product!C:C,MATCH(F1486,product!A:A,))</f>
        <v>Paper</v>
      </c>
      <c r="M1486" t="str">
        <f>INDEX(product!D:D,MATCH(F1486,product!A:A,))</f>
        <v>Xerox 1935</v>
      </c>
    </row>
    <row r="1487" spans="1:13" x14ac:dyDescent="0.25">
      <c r="A1487" s="1" t="s">
        <v>3681</v>
      </c>
      <c r="B1487" s="2">
        <v>42989</v>
      </c>
      <c r="C1487" s="2">
        <v>42990</v>
      </c>
      <c r="D1487" s="1" t="s">
        <v>654</v>
      </c>
      <c r="E1487" s="1" t="s">
        <v>2914</v>
      </c>
      <c r="F1487" s="1" t="s">
        <v>1831</v>
      </c>
      <c r="G1487">
        <v>12.96</v>
      </c>
      <c r="H1487">
        <v>2</v>
      </c>
      <c r="I1487">
        <v>0</v>
      </c>
      <c r="J1487">
        <v>6.2207999999999997</v>
      </c>
      <c r="K1487" t="str">
        <f>INDEX(product!B:B,MATCH('TABELA TOTAL'!$F3043,product!A:A,0))</f>
        <v>Technology</v>
      </c>
      <c r="L1487" t="str">
        <f>INDEX(product!C:C,MATCH(F1487,product!A:A,))</f>
        <v>Paper</v>
      </c>
      <c r="M1487" t="str">
        <f>INDEX(product!D:D,MATCH(F1487,product!A:A,))</f>
        <v>Xerox 1996</v>
      </c>
    </row>
    <row r="1488" spans="1:13" x14ac:dyDescent="0.25">
      <c r="A1488" s="1" t="s">
        <v>3681</v>
      </c>
      <c r="B1488" s="2">
        <v>42989</v>
      </c>
      <c r="C1488" s="2">
        <v>42990</v>
      </c>
      <c r="D1488" s="1" t="s">
        <v>654</v>
      </c>
      <c r="E1488" s="1" t="s">
        <v>2914</v>
      </c>
      <c r="F1488" s="1" t="s">
        <v>3682</v>
      </c>
      <c r="G1488">
        <v>22.18</v>
      </c>
      <c r="H1488">
        <v>2</v>
      </c>
      <c r="I1488">
        <v>0</v>
      </c>
      <c r="J1488">
        <v>10.8682</v>
      </c>
      <c r="K1488" t="str">
        <f>INDEX(product!B:B,MATCH('TABELA TOTAL'!$F3044,product!A:A,0))</f>
        <v>Technology</v>
      </c>
      <c r="L1488" t="str">
        <f>INDEX(product!C:C,MATCH(F1488,product!A:A,))</f>
        <v>Envelopes</v>
      </c>
      <c r="M1488" t="str">
        <f>INDEX(product!D:D,MATCH(F1488,product!A:A,))</f>
        <v>#10 Self-Seal White Envelopes</v>
      </c>
    </row>
    <row r="1489" spans="1:13" x14ac:dyDescent="0.25">
      <c r="A1489" s="1" t="s">
        <v>3681</v>
      </c>
      <c r="B1489" s="2">
        <v>42989</v>
      </c>
      <c r="C1489" s="2">
        <v>42990</v>
      </c>
      <c r="D1489" s="1" t="s">
        <v>654</v>
      </c>
      <c r="E1489" s="1" t="s">
        <v>2914</v>
      </c>
      <c r="F1489" s="1" t="s">
        <v>3683</v>
      </c>
      <c r="G1489">
        <v>2054.2719999999999</v>
      </c>
      <c r="H1489">
        <v>8</v>
      </c>
      <c r="I1489">
        <v>0.2</v>
      </c>
      <c r="J1489">
        <v>256.78399999999999</v>
      </c>
      <c r="K1489" t="str">
        <f>INDEX(product!B:B,MATCH('TABELA TOTAL'!$F3045,product!A:A,0))</f>
        <v>Office Supplies</v>
      </c>
      <c r="L1489" t="str">
        <f>INDEX(product!C:C,MATCH(F1489,product!A:A,))</f>
        <v>Chairs</v>
      </c>
      <c r="M1489" t="str">
        <f>INDEX(product!D:D,MATCH(F1489,product!A:A,))</f>
        <v>Hon Pagoda Stacking Chairs</v>
      </c>
    </row>
    <row r="1490" spans="1:13" x14ac:dyDescent="0.25">
      <c r="A1490" s="1" t="s">
        <v>4582</v>
      </c>
      <c r="B1490" s="2">
        <v>42989</v>
      </c>
      <c r="C1490" s="2">
        <v>42991</v>
      </c>
      <c r="D1490" s="1" t="s">
        <v>11</v>
      </c>
      <c r="E1490" s="1" t="s">
        <v>287</v>
      </c>
      <c r="F1490" s="1" t="s">
        <v>3111</v>
      </c>
      <c r="G1490">
        <v>10.528</v>
      </c>
      <c r="H1490">
        <v>4</v>
      </c>
      <c r="I1490">
        <v>0.2</v>
      </c>
      <c r="J1490">
        <v>3.29</v>
      </c>
      <c r="K1490" t="str">
        <f>INDEX(product!B:B,MATCH('TABELA TOTAL'!$F4369,product!A:A,0))</f>
        <v>Office Supplies</v>
      </c>
      <c r="L1490" t="str">
        <f>INDEX(product!C:C,MATCH(F1490,product!A:A,))</f>
        <v>Fasteners</v>
      </c>
      <c r="M1490" t="str">
        <f>INDEX(product!D:D,MATCH(F1490,product!A:A,))</f>
        <v>Acco Hot Clips Clips to Go</v>
      </c>
    </row>
    <row r="1491" spans="1:13" x14ac:dyDescent="0.25">
      <c r="A1491" s="1" t="s">
        <v>4582</v>
      </c>
      <c r="B1491" s="2">
        <v>42989</v>
      </c>
      <c r="C1491" s="2">
        <v>42991</v>
      </c>
      <c r="D1491" s="1" t="s">
        <v>11</v>
      </c>
      <c r="E1491" s="1" t="s">
        <v>287</v>
      </c>
      <c r="F1491" s="1" t="s">
        <v>1305</v>
      </c>
      <c r="G1491">
        <v>20.544</v>
      </c>
      <c r="H1491">
        <v>6</v>
      </c>
      <c r="I1491">
        <v>0.2</v>
      </c>
      <c r="J1491">
        <v>6.42</v>
      </c>
      <c r="K1491" t="str">
        <f>INDEX(product!B:B,MATCH('TABELA TOTAL'!$F4370,product!A:A,0))</f>
        <v>Technology</v>
      </c>
      <c r="L1491" t="str">
        <f>INDEX(product!C:C,MATCH(F1491,product!A:A,))</f>
        <v>Paper</v>
      </c>
      <c r="M1491" t="str">
        <f>INDEX(product!D:D,MATCH(F1491,product!A:A,))</f>
        <v>Xerox 1927</v>
      </c>
    </row>
    <row r="1492" spans="1:13" x14ac:dyDescent="0.25">
      <c r="A1492" s="1" t="s">
        <v>5117</v>
      </c>
      <c r="B1492" s="2">
        <v>42989</v>
      </c>
      <c r="C1492" s="2">
        <v>42989</v>
      </c>
      <c r="D1492" s="1" t="s">
        <v>654</v>
      </c>
      <c r="E1492" s="1" t="s">
        <v>380</v>
      </c>
      <c r="F1492" s="1" t="s">
        <v>156</v>
      </c>
      <c r="G1492">
        <v>32.36</v>
      </c>
      <c r="H1492">
        <v>4</v>
      </c>
      <c r="I1492">
        <v>0</v>
      </c>
      <c r="J1492">
        <v>11.6496</v>
      </c>
      <c r="K1492" t="str">
        <f>INDEX(product!B:B,MATCH('TABELA TOTAL'!$F5271,product!A:A,0))</f>
        <v>Office Supplies</v>
      </c>
      <c r="L1492" t="str">
        <f>INDEX(product!C:C,MATCH(F1492,product!A:A,))</f>
        <v>Furnishings</v>
      </c>
      <c r="M1492" t="str">
        <f>INDEX(product!D:D,MATCH(F1492,product!A:A,))</f>
        <v>6" Cubicle Wall Clock, Black</v>
      </c>
    </row>
    <row r="1493" spans="1:13" x14ac:dyDescent="0.25">
      <c r="A1493" s="1" t="s">
        <v>5117</v>
      </c>
      <c r="B1493" s="2">
        <v>42989</v>
      </c>
      <c r="C1493" s="2">
        <v>42989</v>
      </c>
      <c r="D1493" s="1" t="s">
        <v>654</v>
      </c>
      <c r="E1493" s="1" t="s">
        <v>380</v>
      </c>
      <c r="F1493" s="1" t="s">
        <v>1517</v>
      </c>
      <c r="G1493">
        <v>406.6</v>
      </c>
      <c r="H1493">
        <v>5</v>
      </c>
      <c r="I1493">
        <v>0</v>
      </c>
      <c r="J1493">
        <v>113.848</v>
      </c>
      <c r="K1493" t="str">
        <f>INDEX(product!B:B,MATCH('TABELA TOTAL'!$F5272,product!A:A,0))</f>
        <v>Technology</v>
      </c>
      <c r="L1493" t="str">
        <f>INDEX(product!C:C,MATCH(F1493,product!A:A,))</f>
        <v>Appliances</v>
      </c>
      <c r="M1493" t="str">
        <f>INDEX(product!D:D,MATCH(F1493,product!A:A,))</f>
        <v>Kensington 4 Outlet MasterPiece Compact Power Control Center</v>
      </c>
    </row>
    <row r="1494" spans="1:13" x14ac:dyDescent="0.25">
      <c r="A1494" s="1" t="s">
        <v>5672</v>
      </c>
      <c r="B1494" s="2">
        <v>42989</v>
      </c>
      <c r="C1494" s="2">
        <v>42989</v>
      </c>
      <c r="D1494" s="1" t="s">
        <v>654</v>
      </c>
      <c r="E1494" s="1" t="s">
        <v>1009</v>
      </c>
      <c r="F1494" s="1" t="s">
        <v>1319</v>
      </c>
      <c r="G1494">
        <v>177.56800000000001</v>
      </c>
      <c r="H1494">
        <v>2</v>
      </c>
      <c r="I1494">
        <v>0.2</v>
      </c>
      <c r="J1494">
        <v>8.8783999999999992</v>
      </c>
      <c r="K1494" t="str">
        <f>INDEX(product!B:B,MATCH('TABELA TOTAL'!$F6233,product!A:A,0))</f>
        <v>Office Supplies</v>
      </c>
      <c r="L1494" t="str">
        <f>INDEX(product!C:C,MATCH(F1494,product!A:A,))</f>
        <v>Chairs</v>
      </c>
      <c r="M1494" t="str">
        <f>INDEX(product!D:D,MATCH(F1494,product!A:A,))</f>
        <v>Office Star - Contemporary Task Swivel Chair</v>
      </c>
    </row>
    <row r="1495" spans="1:13" x14ac:dyDescent="0.25">
      <c r="A1495" s="1" t="s">
        <v>5672</v>
      </c>
      <c r="B1495" s="2">
        <v>42989</v>
      </c>
      <c r="C1495" s="2">
        <v>42989</v>
      </c>
      <c r="D1495" s="1" t="s">
        <v>654</v>
      </c>
      <c r="E1495" s="1" t="s">
        <v>1009</v>
      </c>
      <c r="F1495" s="1" t="s">
        <v>1034</v>
      </c>
      <c r="G1495">
        <v>19.440000000000001</v>
      </c>
      <c r="H1495">
        <v>3</v>
      </c>
      <c r="I1495">
        <v>0</v>
      </c>
      <c r="J1495">
        <v>9.3312000000000008</v>
      </c>
      <c r="K1495" t="str">
        <f>INDEX(product!B:B,MATCH('TABELA TOTAL'!$F6234,product!A:A,0))</f>
        <v>Office Supplies</v>
      </c>
      <c r="L1495" t="str">
        <f>INDEX(product!C:C,MATCH(F1495,product!A:A,))</f>
        <v>Paper</v>
      </c>
      <c r="M1495" t="str">
        <f>INDEX(product!D:D,MATCH(F1495,product!A:A,))</f>
        <v>Xerox 225</v>
      </c>
    </row>
    <row r="1496" spans="1:13" x14ac:dyDescent="0.25">
      <c r="A1496" s="1" t="s">
        <v>5672</v>
      </c>
      <c r="B1496" s="2">
        <v>42989</v>
      </c>
      <c r="C1496" s="2">
        <v>42989</v>
      </c>
      <c r="D1496" s="1" t="s">
        <v>654</v>
      </c>
      <c r="E1496" s="1" t="s">
        <v>1009</v>
      </c>
      <c r="F1496" s="1" t="s">
        <v>1035</v>
      </c>
      <c r="G1496">
        <v>71.28</v>
      </c>
      <c r="H1496">
        <v>11</v>
      </c>
      <c r="I1496">
        <v>0</v>
      </c>
      <c r="J1496">
        <v>34.214399999999998</v>
      </c>
      <c r="K1496" t="str">
        <f>INDEX(product!B:B,MATCH('TABELA TOTAL'!$F6235,product!A:A,0))</f>
        <v>Office Supplies</v>
      </c>
      <c r="L1496" t="str">
        <f>INDEX(product!C:C,MATCH(F1496,product!A:A,))</f>
        <v>Paper</v>
      </c>
      <c r="M1496" t="str">
        <f>INDEX(product!D:D,MATCH(F1496,product!A:A,))</f>
        <v>Xerox 1894</v>
      </c>
    </row>
    <row r="1497" spans="1:13" x14ac:dyDescent="0.25">
      <c r="A1497" s="1" t="s">
        <v>5672</v>
      </c>
      <c r="B1497" s="2">
        <v>42989</v>
      </c>
      <c r="C1497" s="2">
        <v>42989</v>
      </c>
      <c r="D1497" s="1" t="s">
        <v>654</v>
      </c>
      <c r="E1497" s="1" t="s">
        <v>1009</v>
      </c>
      <c r="F1497" s="1" t="s">
        <v>3765</v>
      </c>
      <c r="G1497">
        <v>1471.96</v>
      </c>
      <c r="H1497">
        <v>5</v>
      </c>
      <c r="I1497">
        <v>0.2</v>
      </c>
      <c r="J1497">
        <v>459.98750000000001</v>
      </c>
      <c r="K1497" t="str">
        <f>INDEX(product!B:B,MATCH('TABELA TOTAL'!$F6236,product!A:A,0))</f>
        <v>Office Supplies</v>
      </c>
      <c r="L1497" t="str">
        <f>INDEX(product!C:C,MATCH(F1497,product!A:A,))</f>
        <v>Binders</v>
      </c>
      <c r="M1497" t="str">
        <f>INDEX(product!D:D,MATCH(F1497,product!A:A,))</f>
        <v>Ibico Ibimaster 300 Manual Binding System</v>
      </c>
    </row>
    <row r="1498" spans="1:13" x14ac:dyDescent="0.25">
      <c r="A1498" s="1" t="s">
        <v>5672</v>
      </c>
      <c r="B1498" s="2">
        <v>42989</v>
      </c>
      <c r="C1498" s="2">
        <v>42989</v>
      </c>
      <c r="D1498" s="1" t="s">
        <v>654</v>
      </c>
      <c r="E1498" s="1" t="s">
        <v>1009</v>
      </c>
      <c r="F1498" s="1" t="s">
        <v>5673</v>
      </c>
      <c r="G1498">
        <v>79.959999999999994</v>
      </c>
      <c r="H1498">
        <v>5</v>
      </c>
      <c r="I1498">
        <v>0.2</v>
      </c>
      <c r="J1498">
        <v>-17.991</v>
      </c>
      <c r="K1498" t="str">
        <f>INDEX(product!B:B,MATCH('TABELA TOTAL'!$F6237,product!A:A,0))</f>
        <v>Furniture</v>
      </c>
      <c r="L1498" t="str">
        <f>INDEX(product!C:C,MATCH(F1498,product!A:A,))</f>
        <v>Phones</v>
      </c>
      <c r="M1498" t="str">
        <f>INDEX(product!D:D,MATCH(F1498,product!A:A,))</f>
        <v>iOttie XL Car Mount</v>
      </c>
    </row>
    <row r="1499" spans="1:13" x14ac:dyDescent="0.25">
      <c r="A1499" s="1" t="s">
        <v>6342</v>
      </c>
      <c r="B1499" s="2">
        <v>42989</v>
      </c>
      <c r="C1499" s="2">
        <v>42994</v>
      </c>
      <c r="D1499" s="1" t="s">
        <v>19</v>
      </c>
      <c r="E1499" s="1" t="s">
        <v>3827</v>
      </c>
      <c r="F1499" s="1" t="s">
        <v>3492</v>
      </c>
      <c r="G1499">
        <v>10.272</v>
      </c>
      <c r="H1499">
        <v>3</v>
      </c>
      <c r="I1499">
        <v>0.2</v>
      </c>
      <c r="J1499">
        <v>3.21</v>
      </c>
      <c r="K1499" t="str">
        <f>INDEX(product!B:B,MATCH('TABELA TOTAL'!$F7494,product!A:A,0))</f>
        <v>Office Supplies</v>
      </c>
      <c r="L1499" t="str">
        <f>INDEX(product!C:C,MATCH(F1499,product!A:A,))</f>
        <v>Paper</v>
      </c>
      <c r="M1499" t="str">
        <f>INDEX(product!D:D,MATCH(F1499,product!A:A,))</f>
        <v>Xerox 1953</v>
      </c>
    </row>
    <row r="1500" spans="1:13" x14ac:dyDescent="0.25">
      <c r="A1500" s="1" t="s">
        <v>6342</v>
      </c>
      <c r="B1500" s="2">
        <v>42989</v>
      </c>
      <c r="C1500" s="2">
        <v>42994</v>
      </c>
      <c r="D1500" s="1" t="s">
        <v>19</v>
      </c>
      <c r="E1500" s="1" t="s">
        <v>3827</v>
      </c>
      <c r="F1500" s="1" t="s">
        <v>2759</v>
      </c>
      <c r="G1500">
        <v>512.19000000000005</v>
      </c>
      <c r="H1500">
        <v>5</v>
      </c>
      <c r="I1500">
        <v>0.3</v>
      </c>
      <c r="J1500">
        <v>-65.852999999999994</v>
      </c>
      <c r="K1500" t="str">
        <f>INDEX(product!B:B,MATCH('TABELA TOTAL'!$F7495,product!A:A,0))</f>
        <v>Office Supplies</v>
      </c>
      <c r="L1500" t="str">
        <f>INDEX(product!C:C,MATCH(F1500,product!A:A,))</f>
        <v>Tables</v>
      </c>
      <c r="M1500" t="str">
        <f>INDEX(product!D:D,MATCH(F1500,product!A:A,))</f>
        <v>Bevis Round Conference Table Top &amp; Single Column Base</v>
      </c>
    </row>
    <row r="1501" spans="1:13" x14ac:dyDescent="0.25">
      <c r="A1501" s="1" t="s">
        <v>6342</v>
      </c>
      <c r="B1501" s="2">
        <v>42989</v>
      </c>
      <c r="C1501" s="2">
        <v>42994</v>
      </c>
      <c r="D1501" s="1" t="s">
        <v>19</v>
      </c>
      <c r="E1501" s="1" t="s">
        <v>3827</v>
      </c>
      <c r="F1501" s="1" t="s">
        <v>2276</v>
      </c>
      <c r="G1501">
        <v>1.556</v>
      </c>
      <c r="H1501">
        <v>2</v>
      </c>
      <c r="I1501">
        <v>0.8</v>
      </c>
      <c r="J1501">
        <v>-4.2012</v>
      </c>
      <c r="K1501" t="str">
        <f>INDEX(product!B:B,MATCH('TABELA TOTAL'!$F7496,product!A:A,0))</f>
        <v>Office Supplies</v>
      </c>
      <c r="L1501" t="str">
        <f>INDEX(product!C:C,MATCH(F1501,product!A:A,))</f>
        <v>Appliances</v>
      </c>
      <c r="M1501" t="str">
        <f>INDEX(product!D:D,MATCH(F1501,product!A:A,))</f>
        <v>Commercial WindTunnel Clean Air Upright Vacuum, Replacement Belts, Filtration Bags</v>
      </c>
    </row>
    <row r="1502" spans="1:13" x14ac:dyDescent="0.25">
      <c r="A1502" s="1" t="s">
        <v>7193</v>
      </c>
      <c r="B1502" s="2">
        <v>42989</v>
      </c>
      <c r="C1502" s="2">
        <v>42991</v>
      </c>
      <c r="D1502" s="1" t="s">
        <v>11</v>
      </c>
      <c r="E1502" s="1" t="s">
        <v>768</v>
      </c>
      <c r="F1502" s="1" t="s">
        <v>2156</v>
      </c>
      <c r="G1502">
        <v>143.952</v>
      </c>
      <c r="H1502">
        <v>6</v>
      </c>
      <c r="I1502">
        <v>0.2</v>
      </c>
      <c r="J1502">
        <v>17.994</v>
      </c>
      <c r="K1502" t="str">
        <f>INDEX(product!B:B,MATCH('TABELA TOTAL'!$F9082,product!A:A,0))</f>
        <v>Office Supplies</v>
      </c>
      <c r="L1502" t="str">
        <f>INDEX(product!C:C,MATCH(F1502,product!A:A,))</f>
        <v>Phones</v>
      </c>
      <c r="M1502" t="str">
        <f>INDEX(product!D:D,MATCH(F1502,product!A:A,))</f>
        <v>OtterBox Defender Series Case - Samsung Galaxy S4</v>
      </c>
    </row>
    <row r="1503" spans="1:13" x14ac:dyDescent="0.25">
      <c r="A1503" s="1" t="s">
        <v>7193</v>
      </c>
      <c r="B1503" s="2">
        <v>42989</v>
      </c>
      <c r="C1503" s="2">
        <v>42991</v>
      </c>
      <c r="D1503" s="1" t="s">
        <v>11</v>
      </c>
      <c r="E1503" s="1" t="s">
        <v>768</v>
      </c>
      <c r="F1503" s="1" t="s">
        <v>2204</v>
      </c>
      <c r="G1503">
        <v>19.440000000000001</v>
      </c>
      <c r="H1503">
        <v>3</v>
      </c>
      <c r="I1503">
        <v>0</v>
      </c>
      <c r="J1503">
        <v>9.3312000000000008</v>
      </c>
      <c r="K1503" t="str">
        <f>INDEX(product!B:B,MATCH('TABELA TOTAL'!$F9083,product!A:A,0))</f>
        <v>Office Supplies</v>
      </c>
      <c r="L1503" t="str">
        <f>INDEX(product!C:C,MATCH(F1503,product!A:A,))</f>
        <v>Paper</v>
      </c>
      <c r="M1503" t="str">
        <f>INDEX(product!D:D,MATCH(F1503,product!A:A,))</f>
        <v>Xerox 192</v>
      </c>
    </row>
    <row r="1504" spans="1:13" x14ac:dyDescent="0.25">
      <c r="A1504" s="1" t="s">
        <v>7296</v>
      </c>
      <c r="B1504" s="2">
        <v>42989</v>
      </c>
      <c r="C1504" s="2">
        <v>42993</v>
      </c>
      <c r="D1504" s="1" t="s">
        <v>19</v>
      </c>
      <c r="E1504" s="1" t="s">
        <v>380</v>
      </c>
      <c r="F1504" s="1" t="s">
        <v>6447</v>
      </c>
      <c r="G1504">
        <v>67.900000000000006</v>
      </c>
      <c r="H1504">
        <v>5</v>
      </c>
      <c r="I1504">
        <v>0</v>
      </c>
      <c r="J1504">
        <v>20.37</v>
      </c>
      <c r="K1504" t="str">
        <f>INDEX(product!B:B,MATCH('TABELA TOTAL'!$F9283,product!A:A,0))</f>
        <v>Office Supplies</v>
      </c>
      <c r="L1504" t="str">
        <f>INDEX(product!C:C,MATCH(F1504,product!A:A,))</f>
        <v>Appliances</v>
      </c>
      <c r="M1504" t="str">
        <f>INDEX(product!D:D,MATCH(F1504,product!A:A,))</f>
        <v>Hoover Commercial SteamVac</v>
      </c>
    </row>
    <row r="1505" spans="1:13" x14ac:dyDescent="0.25">
      <c r="A1505" s="1" t="s">
        <v>7324</v>
      </c>
      <c r="B1505" s="2">
        <v>42989</v>
      </c>
      <c r="C1505" s="2">
        <v>42991</v>
      </c>
      <c r="D1505" s="1" t="s">
        <v>11</v>
      </c>
      <c r="E1505" s="1" t="s">
        <v>4976</v>
      </c>
      <c r="F1505" s="1" t="s">
        <v>826</v>
      </c>
      <c r="G1505">
        <v>195.68</v>
      </c>
      <c r="H1505">
        <v>4</v>
      </c>
      <c r="I1505">
        <v>0</v>
      </c>
      <c r="J1505">
        <v>50.876800000000003</v>
      </c>
      <c r="K1505" t="str">
        <f>INDEX(product!B:B,MATCH('TABELA TOTAL'!$F9334,product!A:A,0))</f>
        <v>Furniture</v>
      </c>
      <c r="L1505" t="str">
        <f>INDEX(product!C:C,MATCH(F1505,product!A:A,))</f>
        <v>Appliances</v>
      </c>
      <c r="M1505" t="str">
        <f>INDEX(product!D:D,MATCH(F1505,product!A:A,))</f>
        <v>Fellowes Premier Superior Surge Suppressor, 10-Outlet, With Phone and Remote</v>
      </c>
    </row>
    <row r="1506" spans="1:13" x14ac:dyDescent="0.25">
      <c r="A1506" s="1" t="s">
        <v>7324</v>
      </c>
      <c r="B1506" s="2">
        <v>42989</v>
      </c>
      <c r="C1506" s="2">
        <v>42991</v>
      </c>
      <c r="D1506" s="1" t="s">
        <v>11</v>
      </c>
      <c r="E1506" s="1" t="s">
        <v>4976</v>
      </c>
      <c r="F1506" s="1" t="s">
        <v>2337</v>
      </c>
      <c r="G1506">
        <v>14.2</v>
      </c>
      <c r="H1506">
        <v>4</v>
      </c>
      <c r="I1506">
        <v>0</v>
      </c>
      <c r="J1506">
        <v>6.6740000000000004</v>
      </c>
      <c r="K1506" t="str">
        <f>INDEX(product!B:B,MATCH('TABELA TOTAL'!$F9335,product!A:A,0))</f>
        <v>Office Supplies</v>
      </c>
      <c r="L1506" t="str">
        <f>INDEX(product!C:C,MATCH(F1506,product!A:A,))</f>
        <v>Fasteners</v>
      </c>
      <c r="M1506" t="str">
        <f>INDEX(product!D:D,MATCH(F1506,product!A:A,))</f>
        <v>Acco Clips to Go Binder Clips, 24 Clips in Two Sizes</v>
      </c>
    </row>
    <row r="1507" spans="1:13" x14ac:dyDescent="0.25">
      <c r="A1507" s="1" t="s">
        <v>89</v>
      </c>
      <c r="B1507" s="2">
        <v>42988</v>
      </c>
      <c r="C1507" s="2">
        <v>42993</v>
      </c>
      <c r="D1507" s="1" t="s">
        <v>19</v>
      </c>
      <c r="E1507" s="1" t="s">
        <v>90</v>
      </c>
      <c r="F1507" s="1" t="s">
        <v>91</v>
      </c>
      <c r="G1507">
        <v>147.16800000000001</v>
      </c>
      <c r="H1507">
        <v>4</v>
      </c>
      <c r="I1507">
        <v>0.2</v>
      </c>
      <c r="J1507">
        <v>16.5564</v>
      </c>
      <c r="K1507" t="str">
        <f>INDEX(product!B:B,MATCH('TABELA TOTAL'!$F43,product!A:A,0))</f>
        <v>Office Supplies</v>
      </c>
      <c r="L1507" t="str">
        <f>INDEX(product!C:C,MATCH(F1507,product!A:A,))</f>
        <v>Phones</v>
      </c>
      <c r="M1507" t="str">
        <f>INDEX(product!D:D,MATCH(F1507,product!A:A,))</f>
        <v>Panasonic Kx-TS550</v>
      </c>
    </row>
    <row r="1508" spans="1:13" x14ac:dyDescent="0.25">
      <c r="A1508" s="1" t="s">
        <v>2613</v>
      </c>
      <c r="B1508" s="2">
        <v>42988</v>
      </c>
      <c r="C1508" s="2">
        <v>42988</v>
      </c>
      <c r="D1508" s="1" t="s">
        <v>654</v>
      </c>
      <c r="E1508" s="1" t="s">
        <v>1795</v>
      </c>
      <c r="F1508" s="1" t="s">
        <v>586</v>
      </c>
      <c r="G1508">
        <v>362.35199999999998</v>
      </c>
      <c r="H1508">
        <v>3</v>
      </c>
      <c r="I1508">
        <v>0.2</v>
      </c>
      <c r="J1508">
        <v>27.176400000000001</v>
      </c>
      <c r="K1508" t="str">
        <f>INDEX(product!B:B,MATCH('TABELA TOTAL'!$F1849,product!A:A,0))</f>
        <v>Office Supplies</v>
      </c>
      <c r="L1508" t="str">
        <f>INDEX(product!C:C,MATCH(F1508,product!A:A,))</f>
        <v>Chairs</v>
      </c>
      <c r="M1508" t="str">
        <f>INDEX(product!D:D,MATCH(F1508,product!A:A,))</f>
        <v>DMI Arturo Collection Mission-style Design Wood Chair</v>
      </c>
    </row>
    <row r="1509" spans="1:13" x14ac:dyDescent="0.25">
      <c r="A1509" s="1" t="s">
        <v>2613</v>
      </c>
      <c r="B1509" s="2">
        <v>42988</v>
      </c>
      <c r="C1509" s="2">
        <v>42988</v>
      </c>
      <c r="D1509" s="1" t="s">
        <v>654</v>
      </c>
      <c r="E1509" s="1" t="s">
        <v>1795</v>
      </c>
      <c r="F1509" s="1" t="s">
        <v>614</v>
      </c>
      <c r="G1509">
        <v>7.1840000000000002</v>
      </c>
      <c r="H1509">
        <v>2</v>
      </c>
      <c r="I1509">
        <v>0.2</v>
      </c>
      <c r="J1509">
        <v>2.2450000000000001</v>
      </c>
      <c r="K1509" t="str">
        <f>INDEX(product!B:B,MATCH('TABELA TOTAL'!$F1850,product!A:A,0))</f>
        <v>Furniture</v>
      </c>
      <c r="L1509" t="str">
        <f>INDEX(product!C:C,MATCH(F1509,product!A:A,))</f>
        <v>Binders</v>
      </c>
      <c r="M1509" t="str">
        <f>INDEX(product!D:D,MATCH(F1509,product!A:A,))</f>
        <v>Avery Non-Stick Binders</v>
      </c>
    </row>
    <row r="1510" spans="1:13" x14ac:dyDescent="0.25">
      <c r="A1510" s="1" t="s">
        <v>2732</v>
      </c>
      <c r="B1510" s="2">
        <v>42988</v>
      </c>
      <c r="C1510" s="2">
        <v>42993</v>
      </c>
      <c r="D1510" s="1" t="s">
        <v>11</v>
      </c>
      <c r="E1510" s="1" t="s">
        <v>1589</v>
      </c>
      <c r="F1510" s="1" t="s">
        <v>1722</v>
      </c>
      <c r="G1510">
        <v>16.2</v>
      </c>
      <c r="H1510">
        <v>3</v>
      </c>
      <c r="I1510">
        <v>0</v>
      </c>
      <c r="J1510">
        <v>7.7759999999999998</v>
      </c>
      <c r="K1510" t="str">
        <f>INDEX(product!B:B,MATCH('TABELA TOTAL'!$F1960,product!A:A,0))</f>
        <v>Technology</v>
      </c>
      <c r="L1510" t="str">
        <f>INDEX(product!C:C,MATCH(F1510,product!A:A,))</f>
        <v>Binders</v>
      </c>
      <c r="M1510" t="str">
        <f>INDEX(product!D:D,MATCH(F1510,product!A:A,))</f>
        <v>3M Organizer Strips</v>
      </c>
    </row>
    <row r="1511" spans="1:13" x14ac:dyDescent="0.25">
      <c r="A1511" s="1" t="s">
        <v>2732</v>
      </c>
      <c r="B1511" s="2">
        <v>42988</v>
      </c>
      <c r="C1511" s="2">
        <v>42993</v>
      </c>
      <c r="D1511" s="1" t="s">
        <v>11</v>
      </c>
      <c r="E1511" s="1" t="s">
        <v>1589</v>
      </c>
      <c r="F1511" s="1" t="s">
        <v>2733</v>
      </c>
      <c r="G1511">
        <v>33.99</v>
      </c>
      <c r="H1511">
        <v>3</v>
      </c>
      <c r="I1511">
        <v>0</v>
      </c>
      <c r="J1511">
        <v>14.6157</v>
      </c>
      <c r="K1511" t="str">
        <f>INDEX(product!B:B,MATCH('TABELA TOTAL'!$F1961,product!A:A,0))</f>
        <v>Office Supplies</v>
      </c>
      <c r="L1511" t="str">
        <f>INDEX(product!C:C,MATCH(F1511,product!A:A,))</f>
        <v>Appliances</v>
      </c>
      <c r="M1511" t="str">
        <f>INDEX(product!D:D,MATCH(F1511,product!A:A,))</f>
        <v>Holmes Replacement Filter for HEPA Air Cleaner, Medium Room</v>
      </c>
    </row>
    <row r="1512" spans="1:13" x14ac:dyDescent="0.25">
      <c r="A1512" s="1" t="s">
        <v>2732</v>
      </c>
      <c r="B1512" s="2">
        <v>42988</v>
      </c>
      <c r="C1512" s="2">
        <v>42993</v>
      </c>
      <c r="D1512" s="1" t="s">
        <v>11</v>
      </c>
      <c r="E1512" s="1" t="s">
        <v>1589</v>
      </c>
      <c r="F1512" s="1" t="s">
        <v>2425</v>
      </c>
      <c r="G1512">
        <v>296.85000000000002</v>
      </c>
      <c r="H1512">
        <v>5</v>
      </c>
      <c r="I1512">
        <v>0</v>
      </c>
      <c r="J1512">
        <v>53.433</v>
      </c>
      <c r="K1512" t="str">
        <f>INDEX(product!B:B,MATCH('TABELA TOTAL'!$F1962,product!A:A,0))</f>
        <v>Office Supplies</v>
      </c>
      <c r="L1512" t="str">
        <f>INDEX(product!C:C,MATCH(F1512,product!A:A,))</f>
        <v>Accessories</v>
      </c>
      <c r="M1512" t="str">
        <f>INDEX(product!D:D,MATCH(F1512,product!A:A,))</f>
        <v>Logitech G105 Gaming Keyboard</v>
      </c>
    </row>
    <row r="1513" spans="1:13" x14ac:dyDescent="0.25">
      <c r="A1513" s="1" t="s">
        <v>2732</v>
      </c>
      <c r="B1513" s="2">
        <v>42988</v>
      </c>
      <c r="C1513" s="2">
        <v>42993</v>
      </c>
      <c r="D1513" s="1" t="s">
        <v>11</v>
      </c>
      <c r="E1513" s="1" t="s">
        <v>1589</v>
      </c>
      <c r="F1513" s="1" t="s">
        <v>2734</v>
      </c>
      <c r="G1513">
        <v>112.8</v>
      </c>
      <c r="H1513">
        <v>6</v>
      </c>
      <c r="I1513">
        <v>0</v>
      </c>
      <c r="J1513">
        <v>6.7679999999999998</v>
      </c>
      <c r="K1513" t="str">
        <f>INDEX(product!B:B,MATCH('TABELA TOTAL'!$F1963,product!A:A,0))</f>
        <v>Office Supplies</v>
      </c>
      <c r="L1513" t="str">
        <f>INDEX(product!C:C,MATCH(F1513,product!A:A,))</f>
        <v>Accessories</v>
      </c>
      <c r="M1513" t="str">
        <f>INDEX(product!D:D,MATCH(F1513,product!A:A,))</f>
        <v>Imation Clip USB flash drive - 8 GB</v>
      </c>
    </row>
    <row r="1514" spans="1:13" x14ac:dyDescent="0.25">
      <c r="A1514" s="1" t="s">
        <v>2732</v>
      </c>
      <c r="B1514" s="2">
        <v>42988</v>
      </c>
      <c r="C1514" s="2">
        <v>42993</v>
      </c>
      <c r="D1514" s="1" t="s">
        <v>11</v>
      </c>
      <c r="E1514" s="1" t="s">
        <v>1589</v>
      </c>
      <c r="F1514" s="1" t="s">
        <v>2735</v>
      </c>
      <c r="G1514">
        <v>13.71</v>
      </c>
      <c r="H1514">
        <v>3</v>
      </c>
      <c r="I1514">
        <v>0</v>
      </c>
      <c r="J1514">
        <v>6.5808</v>
      </c>
      <c r="K1514" t="str">
        <f>INDEX(product!B:B,MATCH('TABELA TOTAL'!$F1964,product!A:A,0))</f>
        <v>Technology</v>
      </c>
      <c r="L1514" t="str">
        <f>INDEX(product!C:C,MATCH(F1514,product!A:A,))</f>
        <v>Binders</v>
      </c>
      <c r="M1514" t="str">
        <f>INDEX(product!D:D,MATCH(F1514,product!A:A,))</f>
        <v>Newell 3-Hole Punched Plastic Slotted Magazine Holders for Binders</v>
      </c>
    </row>
    <row r="1515" spans="1:13" x14ac:dyDescent="0.25">
      <c r="A1515" s="1" t="s">
        <v>2732</v>
      </c>
      <c r="B1515" s="2">
        <v>42988</v>
      </c>
      <c r="C1515" s="2">
        <v>42993</v>
      </c>
      <c r="D1515" s="1" t="s">
        <v>11</v>
      </c>
      <c r="E1515" s="1" t="s">
        <v>1589</v>
      </c>
      <c r="F1515" s="1" t="s">
        <v>2258</v>
      </c>
      <c r="G1515">
        <v>24.9</v>
      </c>
      <c r="H1515">
        <v>5</v>
      </c>
      <c r="I1515">
        <v>0</v>
      </c>
      <c r="J1515">
        <v>11.702999999999999</v>
      </c>
      <c r="K1515" t="str">
        <f>INDEX(product!B:B,MATCH('TABELA TOTAL'!$F1965,product!A:A,0))</f>
        <v>Office Supplies</v>
      </c>
      <c r="L1515" t="str">
        <f>INDEX(product!C:C,MATCH(F1515,product!A:A,))</f>
        <v>Paper</v>
      </c>
      <c r="M1515" t="str">
        <f>INDEX(product!D:D,MATCH(F1515,product!A:A,))</f>
        <v>Xerox 1970</v>
      </c>
    </row>
    <row r="1516" spans="1:13" x14ac:dyDescent="0.25">
      <c r="A1516" s="1" t="s">
        <v>2732</v>
      </c>
      <c r="B1516" s="2">
        <v>42988</v>
      </c>
      <c r="C1516" s="2">
        <v>42993</v>
      </c>
      <c r="D1516" s="1" t="s">
        <v>11</v>
      </c>
      <c r="E1516" s="1" t="s">
        <v>1589</v>
      </c>
      <c r="F1516" s="1" t="s">
        <v>1288</v>
      </c>
      <c r="G1516">
        <v>286.29000000000002</v>
      </c>
      <c r="H1516">
        <v>3</v>
      </c>
      <c r="I1516">
        <v>0</v>
      </c>
      <c r="J1516">
        <v>17.177399999999999</v>
      </c>
      <c r="K1516" t="str">
        <f>INDEX(product!B:B,MATCH('TABELA TOTAL'!$F1966,product!A:A,0))</f>
        <v>Technology</v>
      </c>
      <c r="L1516" t="str">
        <f>INDEX(product!C:C,MATCH(F1516,product!A:A,))</f>
        <v>Storage</v>
      </c>
      <c r="M1516" t="str">
        <f>INDEX(product!D:D,MATCH(F1516,product!A:A,))</f>
        <v>Fellowes Stor/Drawer Steel Plus Storage Drawers</v>
      </c>
    </row>
    <row r="1517" spans="1:13" x14ac:dyDescent="0.25">
      <c r="A1517" s="1" t="s">
        <v>2732</v>
      </c>
      <c r="B1517" s="2">
        <v>42988</v>
      </c>
      <c r="C1517" s="2">
        <v>42993</v>
      </c>
      <c r="D1517" s="1" t="s">
        <v>11</v>
      </c>
      <c r="E1517" s="1" t="s">
        <v>1589</v>
      </c>
      <c r="F1517" s="1" t="s">
        <v>2736</v>
      </c>
      <c r="G1517">
        <v>24.18</v>
      </c>
      <c r="H1517">
        <v>2</v>
      </c>
      <c r="I1517">
        <v>0</v>
      </c>
      <c r="J1517">
        <v>7.2539999999999996</v>
      </c>
      <c r="K1517" t="str">
        <f>INDEX(product!B:B,MATCH('TABELA TOTAL'!$F1967,product!A:A,0))</f>
        <v>Furniture</v>
      </c>
      <c r="L1517" t="str">
        <f>INDEX(product!C:C,MATCH(F1517,product!A:A,))</f>
        <v>Appliances</v>
      </c>
      <c r="M1517" t="str">
        <f>INDEX(product!D:D,MATCH(F1517,product!A:A,))</f>
        <v>Acco 6 Outlet Guardian Standard Surge Suppressor</v>
      </c>
    </row>
    <row r="1518" spans="1:13" x14ac:dyDescent="0.25">
      <c r="A1518" s="1" t="s">
        <v>3525</v>
      </c>
      <c r="B1518" s="2">
        <v>42988</v>
      </c>
      <c r="C1518" s="2">
        <v>42993</v>
      </c>
      <c r="D1518" s="1" t="s">
        <v>19</v>
      </c>
      <c r="E1518" s="1" t="s">
        <v>1717</v>
      </c>
      <c r="F1518" s="1" t="s">
        <v>899</v>
      </c>
      <c r="G1518">
        <v>762.59400000000005</v>
      </c>
      <c r="H1518">
        <v>3</v>
      </c>
      <c r="I1518">
        <v>0.8</v>
      </c>
      <c r="J1518">
        <v>-1143.8910000000001</v>
      </c>
      <c r="K1518" t="str">
        <f>INDEX(product!B:B,MATCH('TABELA TOTAL'!$F2848,product!A:A,0))</f>
        <v>Office Supplies</v>
      </c>
      <c r="L1518" t="str">
        <f>INDEX(product!C:C,MATCH(F1518,product!A:A,))</f>
        <v>Binders</v>
      </c>
      <c r="M1518" t="str">
        <f>INDEX(product!D:D,MATCH(F1518,product!A:A,))</f>
        <v>Fellowes PB500 Electric Punch Plastic Comb Binding Machine with Manual Bind</v>
      </c>
    </row>
    <row r="1519" spans="1:13" x14ac:dyDescent="0.25">
      <c r="A1519" s="1" t="s">
        <v>3783</v>
      </c>
      <c r="B1519" s="2">
        <v>42988</v>
      </c>
      <c r="C1519" s="2">
        <v>42988</v>
      </c>
      <c r="D1519" s="1" t="s">
        <v>654</v>
      </c>
      <c r="E1519" s="1" t="s">
        <v>566</v>
      </c>
      <c r="F1519" s="1" t="s">
        <v>2039</v>
      </c>
      <c r="G1519">
        <v>18.760000000000002</v>
      </c>
      <c r="H1519">
        <v>2</v>
      </c>
      <c r="I1519">
        <v>0</v>
      </c>
      <c r="J1519">
        <v>9.0047999999999995</v>
      </c>
      <c r="K1519" t="str">
        <f>INDEX(product!B:B,MATCH('TABELA TOTAL'!$F3179,product!A:A,0))</f>
        <v>Office Supplies</v>
      </c>
      <c r="L1519" t="str">
        <f>INDEX(product!C:C,MATCH(F1519,product!A:A,))</f>
        <v>Paper</v>
      </c>
      <c r="M1519" t="str">
        <f>INDEX(product!D:D,MATCH(F1519,product!A:A,))</f>
        <v>Rediform S.O.S. 1-Up Phone Message Bk, 4-1/4x3-1/16 Bk, 1 Form/Pg, 40 Messages/Bk, 3/Pk</v>
      </c>
    </row>
    <row r="1520" spans="1:13" x14ac:dyDescent="0.25">
      <c r="A1520" s="1" t="s">
        <v>4910</v>
      </c>
      <c r="B1520" s="2">
        <v>42988</v>
      </c>
      <c r="C1520" s="2">
        <v>42991</v>
      </c>
      <c r="D1520" s="1" t="s">
        <v>79</v>
      </c>
      <c r="E1520" s="1" t="s">
        <v>4911</v>
      </c>
      <c r="F1520" s="1" t="s">
        <v>3586</v>
      </c>
      <c r="G1520">
        <v>14.88</v>
      </c>
      <c r="H1520">
        <v>2</v>
      </c>
      <c r="I1520">
        <v>0</v>
      </c>
      <c r="J1520">
        <v>3.72</v>
      </c>
      <c r="K1520" t="str">
        <f>INDEX(product!B:B,MATCH('TABELA TOTAL'!$F4927,product!A:A,0))</f>
        <v>Office Supplies</v>
      </c>
      <c r="L1520" t="str">
        <f>INDEX(product!C:C,MATCH(F1520,product!A:A,))</f>
        <v>Art</v>
      </c>
      <c r="M1520" t="str">
        <f>INDEX(product!D:D,MATCH(F1520,product!A:A,))</f>
        <v>Eberhard Faber 3 1/2" Golf Pencils</v>
      </c>
    </row>
    <row r="1521" spans="1:13" x14ac:dyDescent="0.25">
      <c r="A1521" s="1" t="s">
        <v>5178</v>
      </c>
      <c r="B1521" s="2">
        <v>42988</v>
      </c>
      <c r="C1521" s="2">
        <v>42991</v>
      </c>
      <c r="D1521" s="1" t="s">
        <v>79</v>
      </c>
      <c r="E1521" s="1" t="s">
        <v>768</v>
      </c>
      <c r="F1521" s="1" t="s">
        <v>5179</v>
      </c>
      <c r="G1521">
        <v>85.055999999999997</v>
      </c>
      <c r="H1521">
        <v>3</v>
      </c>
      <c r="I1521">
        <v>0.2</v>
      </c>
      <c r="J1521">
        <v>28.706399999999999</v>
      </c>
      <c r="K1521" t="str">
        <f>INDEX(product!B:B,MATCH('TABELA TOTAL'!$F5371,product!A:A,0))</f>
        <v>Office Supplies</v>
      </c>
      <c r="L1521" t="str">
        <f>INDEX(product!C:C,MATCH(F1521,product!A:A,))</f>
        <v>Paper</v>
      </c>
      <c r="M1521" t="str">
        <f>INDEX(product!D:D,MATCH(F1521,product!A:A,))</f>
        <v>Xerox 1906</v>
      </c>
    </row>
    <row r="1522" spans="1:13" x14ac:dyDescent="0.25">
      <c r="A1522" s="1" t="s">
        <v>5494</v>
      </c>
      <c r="B1522" s="2">
        <v>42988</v>
      </c>
      <c r="C1522" s="2">
        <v>42992</v>
      </c>
      <c r="D1522" s="1" t="s">
        <v>19</v>
      </c>
      <c r="E1522" s="1" t="s">
        <v>4976</v>
      </c>
      <c r="F1522" s="1" t="s">
        <v>2158</v>
      </c>
      <c r="G1522">
        <v>2.78</v>
      </c>
      <c r="H1522">
        <v>1</v>
      </c>
      <c r="I1522">
        <v>0</v>
      </c>
      <c r="J1522">
        <v>1.3622000000000001</v>
      </c>
      <c r="K1522" t="str">
        <f>INDEX(product!B:B,MATCH('TABELA TOTAL'!$F5895,product!A:A,0))</f>
        <v>Technology</v>
      </c>
      <c r="L1522" t="str">
        <f>INDEX(product!C:C,MATCH(F1522,product!A:A,))</f>
        <v>Binders</v>
      </c>
      <c r="M1522" t="str">
        <f>INDEX(product!D:D,MATCH(F1522,product!A:A,))</f>
        <v>Wilson Jones Suede Grain Vinyl Binders</v>
      </c>
    </row>
    <row r="1523" spans="1:13" x14ac:dyDescent="0.25">
      <c r="A1523" s="1" t="s">
        <v>6012</v>
      </c>
      <c r="B1523" s="2">
        <v>42988</v>
      </c>
      <c r="C1523" s="2">
        <v>42995</v>
      </c>
      <c r="D1523" s="1" t="s">
        <v>19</v>
      </c>
      <c r="E1523" s="1" t="s">
        <v>2118</v>
      </c>
      <c r="F1523" s="1" t="s">
        <v>219</v>
      </c>
      <c r="G1523">
        <v>37.055999999999997</v>
      </c>
      <c r="H1523">
        <v>4</v>
      </c>
      <c r="I1523">
        <v>0.2</v>
      </c>
      <c r="J1523">
        <v>8.8008000000000006</v>
      </c>
      <c r="K1523" t="str">
        <f>INDEX(product!B:B,MATCH('TABELA TOTAL'!$F6887,product!A:A,0))</f>
        <v>Office Supplies</v>
      </c>
      <c r="L1523" t="str">
        <f>INDEX(product!C:C,MATCH(F1523,product!A:A,))</f>
        <v>Accessories</v>
      </c>
      <c r="M1523" t="str">
        <f>INDEX(product!D:D,MATCH(F1523,product!A:A,))</f>
        <v>Memorex Mini Travel Drive 8 GB USB 2.0 Flash Drive</v>
      </c>
    </row>
    <row r="1524" spans="1:13" x14ac:dyDescent="0.25">
      <c r="A1524" s="1" t="s">
        <v>6012</v>
      </c>
      <c r="B1524" s="2">
        <v>42988</v>
      </c>
      <c r="C1524" s="2">
        <v>42995</v>
      </c>
      <c r="D1524" s="1" t="s">
        <v>19</v>
      </c>
      <c r="E1524" s="1" t="s">
        <v>2118</v>
      </c>
      <c r="F1524" s="1" t="s">
        <v>2216</v>
      </c>
      <c r="G1524">
        <v>259.89600000000002</v>
      </c>
      <c r="H1524">
        <v>2</v>
      </c>
      <c r="I1524">
        <v>0.4</v>
      </c>
      <c r="J1524">
        <v>-56.3108</v>
      </c>
      <c r="K1524" t="str">
        <f>INDEX(product!B:B,MATCH('TABELA TOTAL'!$F6888,product!A:A,0))</f>
        <v>Technology</v>
      </c>
      <c r="L1524" t="str">
        <f>INDEX(product!C:C,MATCH(F1524,product!A:A,))</f>
        <v>Phones</v>
      </c>
      <c r="M1524" t="str">
        <f>INDEX(product!D:D,MATCH(F1524,product!A:A,))</f>
        <v>Cisco IP Phone 7961G-GE VoIP phone</v>
      </c>
    </row>
    <row r="1525" spans="1:13" x14ac:dyDescent="0.25">
      <c r="A1525" s="1" t="s">
        <v>1875</v>
      </c>
      <c r="B1525" s="2">
        <v>42987</v>
      </c>
      <c r="C1525" s="2">
        <v>42991</v>
      </c>
      <c r="D1525" s="1" t="s">
        <v>19</v>
      </c>
      <c r="E1525" s="1" t="s">
        <v>1876</v>
      </c>
      <c r="F1525" s="1" t="s">
        <v>438</v>
      </c>
      <c r="G1525">
        <v>141.37200000000001</v>
      </c>
      <c r="H1525">
        <v>2</v>
      </c>
      <c r="I1525">
        <v>0.3</v>
      </c>
      <c r="J1525">
        <v>-48.470399999999998</v>
      </c>
      <c r="K1525" t="str">
        <f>INDEX(product!B:B,MATCH('TABELA TOTAL'!$F1214,product!A:A,0))</f>
        <v>Office Supplies</v>
      </c>
      <c r="L1525" t="str">
        <f>INDEX(product!C:C,MATCH(F1525,product!A:A,))</f>
        <v>Chairs</v>
      </c>
      <c r="M1525" t="str">
        <f>INDEX(product!D:D,MATCH(F1525,product!A:A,))</f>
        <v>Global Low Back Tilter Chair</v>
      </c>
    </row>
    <row r="1526" spans="1:13" x14ac:dyDescent="0.25">
      <c r="A1526" s="1" t="s">
        <v>1875</v>
      </c>
      <c r="B1526" s="2">
        <v>42987</v>
      </c>
      <c r="C1526" s="2">
        <v>42991</v>
      </c>
      <c r="D1526" s="1" t="s">
        <v>19</v>
      </c>
      <c r="E1526" s="1" t="s">
        <v>1876</v>
      </c>
      <c r="F1526" s="1" t="s">
        <v>1877</v>
      </c>
      <c r="G1526">
        <v>3.036</v>
      </c>
      <c r="H1526">
        <v>2</v>
      </c>
      <c r="I1526">
        <v>0.7</v>
      </c>
      <c r="J1526">
        <v>-2.3275999999999999</v>
      </c>
      <c r="K1526" t="str">
        <f>INDEX(product!B:B,MATCH('TABELA TOTAL'!$F1215,product!A:A,0))</f>
        <v>Office Supplies</v>
      </c>
      <c r="L1526" t="str">
        <f>INDEX(product!C:C,MATCH(F1526,product!A:A,))</f>
        <v>Binders</v>
      </c>
      <c r="M1526" t="str">
        <f>INDEX(product!D:D,MATCH(F1526,product!A:A,))</f>
        <v>Wilson Jones Standard D-Ring Binders</v>
      </c>
    </row>
    <row r="1527" spans="1:13" x14ac:dyDescent="0.25">
      <c r="A1527" s="1" t="s">
        <v>1875</v>
      </c>
      <c r="B1527" s="2">
        <v>42987</v>
      </c>
      <c r="C1527" s="2">
        <v>42991</v>
      </c>
      <c r="D1527" s="1" t="s">
        <v>19</v>
      </c>
      <c r="E1527" s="1" t="s">
        <v>1876</v>
      </c>
      <c r="F1527" s="1" t="s">
        <v>991</v>
      </c>
      <c r="G1527">
        <v>4.5030000000000001</v>
      </c>
      <c r="H1527">
        <v>1</v>
      </c>
      <c r="I1527">
        <v>0.7</v>
      </c>
      <c r="J1527">
        <v>-3.6023999999999998</v>
      </c>
      <c r="K1527" t="str">
        <f>INDEX(product!B:B,MATCH('TABELA TOTAL'!$F1216,product!A:A,0))</f>
        <v>Office Supplies</v>
      </c>
      <c r="L1527" t="str">
        <f>INDEX(product!C:C,MATCH(F1527,product!A:A,))</f>
        <v>Binders</v>
      </c>
      <c r="M1527" t="str">
        <f>INDEX(product!D:D,MATCH(F1527,product!A:A,))</f>
        <v>GBC Prepunched Paper, 19-Hole, for Binding Systems, 24-lb</v>
      </c>
    </row>
    <row r="1528" spans="1:13" x14ac:dyDescent="0.25">
      <c r="A1528" s="1" t="s">
        <v>1875</v>
      </c>
      <c r="B1528" s="2">
        <v>42987</v>
      </c>
      <c r="C1528" s="2">
        <v>42991</v>
      </c>
      <c r="D1528" s="1" t="s">
        <v>19</v>
      </c>
      <c r="E1528" s="1" t="s">
        <v>1876</v>
      </c>
      <c r="F1528" s="1" t="s">
        <v>497</v>
      </c>
      <c r="G1528">
        <v>4.6719999999999997</v>
      </c>
      <c r="H1528">
        <v>1</v>
      </c>
      <c r="I1528">
        <v>0.2</v>
      </c>
      <c r="J1528">
        <v>1.5768</v>
      </c>
      <c r="K1528" t="str">
        <f>INDEX(product!B:B,MATCH('TABELA TOTAL'!$F1217,product!A:A,0))</f>
        <v>Furniture</v>
      </c>
      <c r="L1528" t="str">
        <f>INDEX(product!C:C,MATCH(F1528,product!A:A,))</f>
        <v>Art</v>
      </c>
      <c r="M1528" t="str">
        <f>INDEX(product!D:D,MATCH(F1528,product!A:A,))</f>
        <v>Quartet Omega Colored Chalk, 12/Pack</v>
      </c>
    </row>
    <row r="1529" spans="1:13" x14ac:dyDescent="0.25">
      <c r="A1529" s="1" t="s">
        <v>1875</v>
      </c>
      <c r="B1529" s="2">
        <v>42987</v>
      </c>
      <c r="C1529" s="2">
        <v>42991</v>
      </c>
      <c r="D1529" s="1" t="s">
        <v>19</v>
      </c>
      <c r="E1529" s="1" t="s">
        <v>1876</v>
      </c>
      <c r="F1529" s="1" t="s">
        <v>494</v>
      </c>
      <c r="G1529">
        <v>95.88</v>
      </c>
      <c r="H1529">
        <v>3</v>
      </c>
      <c r="I1529">
        <v>0.2</v>
      </c>
      <c r="J1529">
        <v>28.763999999999999</v>
      </c>
      <c r="K1529" t="str">
        <f>INDEX(product!B:B,MATCH('TABELA TOTAL'!$F1218,product!A:A,0))</f>
        <v>Technology</v>
      </c>
      <c r="L1529" t="str">
        <f>INDEX(product!C:C,MATCH(F1529,product!A:A,))</f>
        <v>Accessories</v>
      </c>
      <c r="M1529" t="str">
        <f>INDEX(product!D:D,MATCH(F1529,product!A:A,))</f>
        <v>Microsoft Sculpt Comfort Mouse</v>
      </c>
    </row>
    <row r="1530" spans="1:13" x14ac:dyDescent="0.25">
      <c r="A1530" s="1" t="s">
        <v>1875</v>
      </c>
      <c r="B1530" s="2">
        <v>42987</v>
      </c>
      <c r="C1530" s="2">
        <v>42991</v>
      </c>
      <c r="D1530" s="1" t="s">
        <v>19</v>
      </c>
      <c r="E1530" s="1" t="s">
        <v>1876</v>
      </c>
      <c r="F1530" s="1" t="s">
        <v>1878</v>
      </c>
      <c r="G1530">
        <v>17.024000000000001</v>
      </c>
      <c r="H1530">
        <v>2</v>
      </c>
      <c r="I1530">
        <v>0.2</v>
      </c>
      <c r="J1530">
        <v>1.7023999999999999</v>
      </c>
      <c r="K1530" t="str">
        <f>INDEX(product!B:B,MATCH('TABELA TOTAL'!$F1219,product!A:A,0))</f>
        <v>Office Supplies</v>
      </c>
      <c r="L1530" t="str">
        <f>INDEX(product!C:C,MATCH(F1530,product!A:A,))</f>
        <v>Furnishings</v>
      </c>
      <c r="M1530" t="str">
        <f>INDEX(product!D:D,MATCH(F1530,product!A:A,))</f>
        <v>Eldon Expressions Punched Metal &amp; Wood Desk Accessories, Pewter &amp; Cherry</v>
      </c>
    </row>
    <row r="1531" spans="1:13" x14ac:dyDescent="0.25">
      <c r="A1531" s="1" t="s">
        <v>1875</v>
      </c>
      <c r="B1531" s="2">
        <v>42987</v>
      </c>
      <c r="C1531" s="2">
        <v>42991</v>
      </c>
      <c r="D1531" s="1" t="s">
        <v>19</v>
      </c>
      <c r="E1531" s="1" t="s">
        <v>1876</v>
      </c>
      <c r="F1531" s="1" t="s">
        <v>1286</v>
      </c>
      <c r="G1531">
        <v>258.69600000000003</v>
      </c>
      <c r="H1531">
        <v>3</v>
      </c>
      <c r="I1531">
        <v>0.2</v>
      </c>
      <c r="J1531">
        <v>64.674000000000007</v>
      </c>
      <c r="K1531" t="str">
        <f>INDEX(product!B:B,MATCH('TABELA TOTAL'!$F1220,product!A:A,0))</f>
        <v>Technology</v>
      </c>
      <c r="L1531" t="str">
        <f>INDEX(product!C:C,MATCH(F1531,product!A:A,))</f>
        <v>Accessories</v>
      </c>
      <c r="M1531" t="str">
        <f>INDEX(product!D:D,MATCH(F1531,product!A:A,))</f>
        <v>Plantronics S12 Corded Telephone Headset System</v>
      </c>
    </row>
    <row r="1532" spans="1:13" x14ac:dyDescent="0.25">
      <c r="A1532" s="1" t="s">
        <v>1875</v>
      </c>
      <c r="B1532" s="2">
        <v>42987</v>
      </c>
      <c r="C1532" s="2">
        <v>42991</v>
      </c>
      <c r="D1532" s="1" t="s">
        <v>19</v>
      </c>
      <c r="E1532" s="1" t="s">
        <v>1876</v>
      </c>
      <c r="F1532" s="1" t="s">
        <v>1879</v>
      </c>
      <c r="G1532">
        <v>1931.9580000000001</v>
      </c>
      <c r="H1532">
        <v>7</v>
      </c>
      <c r="I1532">
        <v>0.4</v>
      </c>
      <c r="J1532">
        <v>-386.39159999999998</v>
      </c>
      <c r="K1532" t="str">
        <f>INDEX(product!B:B,MATCH('TABELA TOTAL'!$F1221,product!A:A,0))</f>
        <v>Office Supplies</v>
      </c>
      <c r="L1532" t="str">
        <f>INDEX(product!C:C,MATCH(F1532,product!A:A,))</f>
        <v>Phones</v>
      </c>
      <c r="M1532" t="str">
        <f>INDEX(product!D:D,MATCH(F1532,product!A:A,))</f>
        <v>Samsung Galaxy Note 2</v>
      </c>
    </row>
    <row r="1533" spans="1:13" x14ac:dyDescent="0.25">
      <c r="A1533" s="1" t="s">
        <v>3135</v>
      </c>
      <c r="B1533" s="2">
        <v>42987</v>
      </c>
      <c r="C1533" s="2">
        <v>42993</v>
      </c>
      <c r="D1533" s="1" t="s">
        <v>19</v>
      </c>
      <c r="E1533" s="1" t="s">
        <v>487</v>
      </c>
      <c r="F1533" s="1" t="s">
        <v>872</v>
      </c>
      <c r="G1533">
        <v>628.80999999999995</v>
      </c>
      <c r="H1533">
        <v>7</v>
      </c>
      <c r="I1533">
        <v>0</v>
      </c>
      <c r="J1533">
        <v>12.5762</v>
      </c>
      <c r="K1533" t="str">
        <f>INDEX(product!B:B,MATCH('TABELA TOTAL'!$F2401,product!A:A,0))</f>
        <v>Technology</v>
      </c>
      <c r="L1533" t="str">
        <f>INDEX(product!C:C,MATCH(F1533,product!A:A,))</f>
        <v>Storage</v>
      </c>
      <c r="M1533" t="str">
        <f>INDEX(product!D:D,MATCH(F1533,product!A:A,))</f>
        <v>Fellowes Officeware Wire Shelving</v>
      </c>
    </row>
    <row r="1534" spans="1:13" x14ac:dyDescent="0.25">
      <c r="A1534" s="1" t="s">
        <v>3135</v>
      </c>
      <c r="B1534" s="2">
        <v>42987</v>
      </c>
      <c r="C1534" s="2">
        <v>42993</v>
      </c>
      <c r="D1534" s="1" t="s">
        <v>19</v>
      </c>
      <c r="E1534" s="1" t="s">
        <v>487</v>
      </c>
      <c r="F1534" s="1" t="s">
        <v>2206</v>
      </c>
      <c r="G1534">
        <v>56.45</v>
      </c>
      <c r="H1534">
        <v>5</v>
      </c>
      <c r="I1534">
        <v>0</v>
      </c>
      <c r="J1534">
        <v>14.677</v>
      </c>
      <c r="K1534" t="str">
        <f>INDEX(product!B:B,MATCH('TABELA TOTAL'!$F2402,product!A:A,0))</f>
        <v>Office Supplies</v>
      </c>
      <c r="L1534" t="str">
        <f>INDEX(product!C:C,MATCH(F1534,product!A:A,))</f>
        <v>Storage</v>
      </c>
      <c r="M1534" t="str">
        <f>INDEX(product!D:D,MATCH(F1534,product!A:A,))</f>
        <v>X-Rack File for Hanging Folders</v>
      </c>
    </row>
    <row r="1535" spans="1:13" x14ac:dyDescent="0.25">
      <c r="A1535" s="1" t="s">
        <v>4737</v>
      </c>
      <c r="B1535" s="2">
        <v>42987</v>
      </c>
      <c r="C1535" s="2">
        <v>42992</v>
      </c>
      <c r="D1535" s="1" t="s">
        <v>19</v>
      </c>
      <c r="E1535" s="1" t="s">
        <v>20</v>
      </c>
      <c r="F1535" s="1" t="s">
        <v>657</v>
      </c>
      <c r="G1535">
        <v>8.8320000000000007</v>
      </c>
      <c r="H1535">
        <v>3</v>
      </c>
      <c r="I1535">
        <v>0.2</v>
      </c>
      <c r="J1535">
        <v>-1.9872000000000001</v>
      </c>
      <c r="K1535" t="str">
        <f>INDEX(product!B:B,MATCH('TABELA TOTAL'!$F4624,product!A:A,0))</f>
        <v>Technology</v>
      </c>
      <c r="L1535" t="str">
        <f>INDEX(product!C:C,MATCH(F1535,product!A:A,))</f>
        <v>Supplies</v>
      </c>
      <c r="M1535" t="str">
        <f>INDEX(product!D:D,MATCH(F1535,product!A:A,))</f>
        <v>Staple remover</v>
      </c>
    </row>
    <row r="1536" spans="1:13" x14ac:dyDescent="0.25">
      <c r="A1536" s="1" t="s">
        <v>4737</v>
      </c>
      <c r="B1536" s="2">
        <v>42987</v>
      </c>
      <c r="C1536" s="2">
        <v>42992</v>
      </c>
      <c r="D1536" s="1" t="s">
        <v>19</v>
      </c>
      <c r="E1536" s="1" t="s">
        <v>20</v>
      </c>
      <c r="F1536" s="1" t="s">
        <v>893</v>
      </c>
      <c r="G1536">
        <v>177.536</v>
      </c>
      <c r="H1536">
        <v>4</v>
      </c>
      <c r="I1536">
        <v>0.2</v>
      </c>
      <c r="J1536">
        <v>62.137599999999999</v>
      </c>
      <c r="K1536" t="str">
        <f>INDEX(product!B:B,MATCH('TABELA TOTAL'!$F4625,product!A:A,0))</f>
        <v>Office Supplies</v>
      </c>
      <c r="L1536" t="str">
        <f>INDEX(product!C:C,MATCH(F1536,product!A:A,))</f>
        <v>Paper</v>
      </c>
      <c r="M1536" t="str">
        <f>INDEX(product!D:D,MATCH(F1536,product!A:A,))</f>
        <v>White Dual Perf Computer Printout Paper, 2700 Sheets, 1 Part, Heavyweight, 20 lbs., 14 7/8 x 11</v>
      </c>
    </row>
    <row r="1537" spans="1:13" x14ac:dyDescent="0.25">
      <c r="A1537" s="1" t="s">
        <v>4737</v>
      </c>
      <c r="B1537" s="2">
        <v>42987</v>
      </c>
      <c r="C1537" s="2">
        <v>42992</v>
      </c>
      <c r="D1537" s="1" t="s">
        <v>19</v>
      </c>
      <c r="E1537" s="1" t="s">
        <v>20</v>
      </c>
      <c r="F1537" s="1" t="s">
        <v>1624</v>
      </c>
      <c r="G1537">
        <v>258.48</v>
      </c>
      <c r="H1537">
        <v>2</v>
      </c>
      <c r="I1537">
        <v>0.2</v>
      </c>
      <c r="J1537">
        <v>-3.2309999999999999</v>
      </c>
      <c r="K1537" t="str">
        <f>INDEX(product!B:B,MATCH('TABELA TOTAL'!$F4626,product!A:A,0))</f>
        <v>Office Supplies</v>
      </c>
      <c r="L1537" t="str">
        <f>INDEX(product!C:C,MATCH(F1537,product!A:A,))</f>
        <v>Storage</v>
      </c>
      <c r="M1537" t="str">
        <f>INDEX(product!D:D,MATCH(F1537,product!A:A,))</f>
        <v>Fellowes Super Stor/Drawer Files</v>
      </c>
    </row>
    <row r="1538" spans="1:13" x14ac:dyDescent="0.25">
      <c r="A1538" s="1" t="s">
        <v>4737</v>
      </c>
      <c r="B1538" s="2">
        <v>42987</v>
      </c>
      <c r="C1538" s="2">
        <v>42992</v>
      </c>
      <c r="D1538" s="1" t="s">
        <v>19</v>
      </c>
      <c r="E1538" s="1" t="s">
        <v>20</v>
      </c>
      <c r="F1538" s="1" t="s">
        <v>650</v>
      </c>
      <c r="G1538">
        <v>14.135999999999999</v>
      </c>
      <c r="H1538">
        <v>3</v>
      </c>
      <c r="I1538">
        <v>0.2</v>
      </c>
      <c r="J1538">
        <v>4.2408000000000001</v>
      </c>
      <c r="K1538" t="str">
        <f>INDEX(product!B:B,MATCH('TABELA TOTAL'!$F4627,product!A:A,0))</f>
        <v>Office Supplies</v>
      </c>
      <c r="L1538" t="str">
        <f>INDEX(product!C:C,MATCH(F1538,product!A:A,))</f>
        <v>Furnishings</v>
      </c>
      <c r="M1538" t="str">
        <f>INDEX(product!D:D,MATCH(F1538,product!A:A,))</f>
        <v>Eldon Wave Desk Accessories</v>
      </c>
    </row>
    <row r="1539" spans="1:13" x14ac:dyDescent="0.25">
      <c r="A1539" s="1" t="s">
        <v>5080</v>
      </c>
      <c r="B1539" s="2">
        <v>42987</v>
      </c>
      <c r="C1539" s="2">
        <v>42993</v>
      </c>
      <c r="D1539" s="1" t="s">
        <v>19</v>
      </c>
      <c r="E1539" s="1" t="s">
        <v>3665</v>
      </c>
      <c r="F1539" s="1" t="s">
        <v>1599</v>
      </c>
      <c r="G1539">
        <v>17.48</v>
      </c>
      <c r="H1539">
        <v>2</v>
      </c>
      <c r="I1539">
        <v>0</v>
      </c>
      <c r="J1539">
        <v>8.2156000000000002</v>
      </c>
      <c r="K1539" t="str">
        <f>INDEX(product!B:B,MATCH('TABELA TOTAL'!$F5218,product!A:A,0))</f>
        <v>Office Supplies</v>
      </c>
      <c r="L1539" t="str">
        <f>INDEX(product!C:C,MATCH(F1539,product!A:A,))</f>
        <v>Envelopes</v>
      </c>
      <c r="M1539" t="str">
        <f>INDEX(product!D:D,MATCH(F1539,product!A:A,))</f>
        <v>#10- 4 1/8" x 9 1/2" Recycled Envelopes</v>
      </c>
    </row>
    <row r="1540" spans="1:13" x14ac:dyDescent="0.25">
      <c r="A1540" s="1" t="s">
        <v>5230</v>
      </c>
      <c r="B1540" s="2">
        <v>42987</v>
      </c>
      <c r="C1540" s="2">
        <v>42991</v>
      </c>
      <c r="D1540" s="1" t="s">
        <v>19</v>
      </c>
      <c r="E1540" s="1" t="s">
        <v>2248</v>
      </c>
      <c r="F1540" s="1" t="s">
        <v>5231</v>
      </c>
      <c r="G1540">
        <v>6.3680000000000003</v>
      </c>
      <c r="H1540">
        <v>2</v>
      </c>
      <c r="I1540">
        <v>0.2</v>
      </c>
      <c r="J1540">
        <v>2.3879999999999999</v>
      </c>
      <c r="K1540" t="str">
        <f>INDEX(product!B:B,MATCH('TABELA TOTAL'!$F5443,product!A:A,0))</f>
        <v>Office Supplies</v>
      </c>
      <c r="L1540" t="str">
        <f>INDEX(product!C:C,MATCH(F1540,product!A:A,))</f>
        <v>Paper</v>
      </c>
      <c r="M1540" t="str">
        <f>INDEX(product!D:D,MATCH(F1540,product!A:A,))</f>
        <v>Unpadded Memo Slips</v>
      </c>
    </row>
    <row r="1541" spans="1:13" x14ac:dyDescent="0.25">
      <c r="A1541" s="1" t="s">
        <v>5306</v>
      </c>
      <c r="B1541" s="2">
        <v>42987</v>
      </c>
      <c r="C1541" s="2">
        <v>42992</v>
      </c>
      <c r="D1541" s="1" t="s">
        <v>11</v>
      </c>
      <c r="E1541" s="1" t="s">
        <v>3916</v>
      </c>
      <c r="F1541" s="1" t="s">
        <v>2048</v>
      </c>
      <c r="G1541">
        <v>6.56</v>
      </c>
      <c r="H1541">
        <v>2</v>
      </c>
      <c r="I1541">
        <v>0</v>
      </c>
      <c r="J1541">
        <v>1.9024000000000001</v>
      </c>
      <c r="K1541" t="str">
        <f>INDEX(product!B:B,MATCH('TABELA TOTAL'!$F5580,product!A:A,0))</f>
        <v>Office Supplies</v>
      </c>
      <c r="L1541" t="str">
        <f>INDEX(product!C:C,MATCH(F1541,product!A:A,))</f>
        <v>Art</v>
      </c>
      <c r="M1541" t="str">
        <f>INDEX(product!D:D,MATCH(F1541,product!A:A,))</f>
        <v>Newell 35</v>
      </c>
    </row>
    <row r="1542" spans="1:13" x14ac:dyDescent="0.25">
      <c r="A1542" s="1" t="s">
        <v>5306</v>
      </c>
      <c r="B1542" s="2">
        <v>42987</v>
      </c>
      <c r="C1542" s="2">
        <v>42992</v>
      </c>
      <c r="D1542" s="1" t="s">
        <v>11</v>
      </c>
      <c r="E1542" s="1" t="s">
        <v>3916</v>
      </c>
      <c r="F1542" s="1" t="s">
        <v>2805</v>
      </c>
      <c r="G1542">
        <v>243.92</v>
      </c>
      <c r="H1542">
        <v>5</v>
      </c>
      <c r="I1542">
        <v>0.2</v>
      </c>
      <c r="J1542">
        <v>-15.244999999999999</v>
      </c>
      <c r="K1542" t="str">
        <f>INDEX(product!B:B,MATCH('TABELA TOTAL'!$F5581,product!A:A,0))</f>
        <v>Office Supplies</v>
      </c>
      <c r="L1542" t="str">
        <f>INDEX(product!C:C,MATCH(F1542,product!A:A,))</f>
        <v>Chairs</v>
      </c>
      <c r="M1542" t="str">
        <f>INDEX(product!D:D,MATCH(F1542,product!A:A,))</f>
        <v>Novimex Fabric Task Chair</v>
      </c>
    </row>
    <row r="1543" spans="1:13" x14ac:dyDescent="0.25">
      <c r="A1543" s="1" t="s">
        <v>5306</v>
      </c>
      <c r="B1543" s="2">
        <v>42987</v>
      </c>
      <c r="C1543" s="2">
        <v>42992</v>
      </c>
      <c r="D1543" s="1" t="s">
        <v>11</v>
      </c>
      <c r="E1543" s="1" t="s">
        <v>3916</v>
      </c>
      <c r="F1543" s="1" t="s">
        <v>4962</v>
      </c>
      <c r="G1543">
        <v>47.52</v>
      </c>
      <c r="H1543">
        <v>9</v>
      </c>
      <c r="I1543">
        <v>0</v>
      </c>
      <c r="J1543">
        <v>22.8096</v>
      </c>
      <c r="K1543" t="str">
        <f>INDEX(product!B:B,MATCH('TABELA TOTAL'!$F5582,product!A:A,0))</f>
        <v>Furniture</v>
      </c>
      <c r="L1543" t="str">
        <f>INDEX(product!C:C,MATCH(F1543,product!A:A,))</f>
        <v>Paper</v>
      </c>
      <c r="M1543" t="str">
        <f>INDEX(product!D:D,MATCH(F1543,product!A:A,))</f>
        <v>Astroparche Fine Business Paper</v>
      </c>
    </row>
    <row r="1544" spans="1:13" x14ac:dyDescent="0.25">
      <c r="A1544" s="1" t="s">
        <v>5495</v>
      </c>
      <c r="B1544" s="2">
        <v>42987</v>
      </c>
      <c r="C1544" s="2">
        <v>42992</v>
      </c>
      <c r="D1544" s="1" t="s">
        <v>19</v>
      </c>
      <c r="E1544" s="1" t="s">
        <v>2183</v>
      </c>
      <c r="F1544" s="1" t="s">
        <v>3021</v>
      </c>
      <c r="G1544">
        <v>99.87</v>
      </c>
      <c r="H1544">
        <v>3</v>
      </c>
      <c r="I1544">
        <v>0</v>
      </c>
      <c r="J1544">
        <v>23.968800000000002</v>
      </c>
      <c r="K1544" t="str">
        <f>INDEX(product!B:B,MATCH('TABELA TOTAL'!$F5896,product!A:A,0))</f>
        <v>Technology</v>
      </c>
      <c r="L1544" t="str">
        <f>INDEX(product!C:C,MATCH(F1544,product!A:A,))</f>
        <v>Storage</v>
      </c>
      <c r="M1544" t="str">
        <f>INDEX(product!D:D,MATCH(F1544,product!A:A,))</f>
        <v>Fellowes Bases and Tops For Staxonsteel/High-Stak Systems</v>
      </c>
    </row>
    <row r="1545" spans="1:13" x14ac:dyDescent="0.25">
      <c r="A1545" s="1" t="s">
        <v>5687</v>
      </c>
      <c r="B1545" s="2">
        <v>42987</v>
      </c>
      <c r="C1545" s="2">
        <v>42993</v>
      </c>
      <c r="D1545" s="1" t="s">
        <v>19</v>
      </c>
      <c r="E1545" s="1" t="s">
        <v>593</v>
      </c>
      <c r="F1545" s="1" t="s">
        <v>179</v>
      </c>
      <c r="G1545">
        <v>9.8559999999999999</v>
      </c>
      <c r="H1545">
        <v>4</v>
      </c>
      <c r="I1545">
        <v>0.2</v>
      </c>
      <c r="J1545">
        <v>3.4496000000000002</v>
      </c>
      <c r="K1545" t="str">
        <f>INDEX(product!B:B,MATCH('TABELA TOTAL'!$F6257,product!A:A,0))</f>
        <v>Furniture</v>
      </c>
      <c r="L1545" t="str">
        <f>INDEX(product!C:C,MATCH(F1545,product!A:A,))</f>
        <v>Labels</v>
      </c>
      <c r="M1545" t="str">
        <f>INDEX(product!D:D,MATCH(F1545,product!A:A,))</f>
        <v>Avery 511</v>
      </c>
    </row>
    <row r="1546" spans="1:13" x14ac:dyDescent="0.25">
      <c r="A1546" s="1" t="s">
        <v>6234</v>
      </c>
      <c r="B1546" s="2">
        <v>42987</v>
      </c>
      <c r="C1546" s="2">
        <v>42991</v>
      </c>
      <c r="D1546" s="1" t="s">
        <v>19</v>
      </c>
      <c r="E1546" s="1" t="s">
        <v>398</v>
      </c>
      <c r="F1546" s="1" t="s">
        <v>629</v>
      </c>
      <c r="G1546">
        <v>25.92</v>
      </c>
      <c r="H1546">
        <v>5</v>
      </c>
      <c r="I1546">
        <v>0.2</v>
      </c>
      <c r="J1546">
        <v>3.8879999999999999</v>
      </c>
      <c r="K1546" t="str">
        <f>INDEX(product!B:B,MATCH('TABELA TOTAL'!$F7285,product!A:A,0))</f>
        <v>Furniture</v>
      </c>
      <c r="L1546" t="str">
        <f>INDEX(product!C:C,MATCH(F1546,product!A:A,))</f>
        <v>Art</v>
      </c>
      <c r="M1546" t="str">
        <f>INDEX(product!D:D,MATCH(F1546,product!A:A,))</f>
        <v>BIC Brite Liner Highlighters, Chisel Tip</v>
      </c>
    </row>
    <row r="1547" spans="1:13" x14ac:dyDescent="0.25">
      <c r="A1547" s="1" t="s">
        <v>6234</v>
      </c>
      <c r="B1547" s="2">
        <v>42987</v>
      </c>
      <c r="C1547" s="2">
        <v>42991</v>
      </c>
      <c r="D1547" s="1" t="s">
        <v>19</v>
      </c>
      <c r="E1547" s="1" t="s">
        <v>398</v>
      </c>
      <c r="F1547" s="1" t="s">
        <v>964</v>
      </c>
      <c r="G1547">
        <v>66.111999999999995</v>
      </c>
      <c r="H1547">
        <v>2</v>
      </c>
      <c r="I1547">
        <v>0.2</v>
      </c>
      <c r="J1547">
        <v>-9.0904000000000007</v>
      </c>
      <c r="K1547" t="str">
        <f>INDEX(product!B:B,MATCH('TABELA TOTAL'!$F7286,product!A:A,0))</f>
        <v>Office Supplies</v>
      </c>
      <c r="L1547" t="str">
        <f>INDEX(product!C:C,MATCH(F1547,product!A:A,))</f>
        <v>Furnishings</v>
      </c>
      <c r="M1547" t="str">
        <f>INDEX(product!D:D,MATCH(F1547,product!A:A,))</f>
        <v>Deflect-o EconoMat Studded, No Bevel Mat for Low Pile Carpeting</v>
      </c>
    </row>
    <row r="1548" spans="1:13" x14ac:dyDescent="0.25">
      <c r="A1548" s="1" t="s">
        <v>6444</v>
      </c>
      <c r="B1548" s="2">
        <v>42987</v>
      </c>
      <c r="C1548" s="2">
        <v>42992</v>
      </c>
      <c r="D1548" s="1" t="s">
        <v>19</v>
      </c>
      <c r="E1548" s="1" t="s">
        <v>919</v>
      </c>
      <c r="F1548" s="1" t="s">
        <v>2809</v>
      </c>
      <c r="G1548">
        <v>159.96</v>
      </c>
      <c r="H1548">
        <v>4</v>
      </c>
      <c r="I1548">
        <v>0</v>
      </c>
      <c r="J1548">
        <v>51.187199999999997</v>
      </c>
      <c r="K1548" t="str">
        <f>INDEX(product!B:B,MATCH('TABELA TOTAL'!$F7720,product!A:A,0))</f>
        <v>Technology</v>
      </c>
      <c r="L1548" t="str">
        <f>INDEX(product!C:C,MATCH(F1548,product!A:A,))</f>
        <v>Accessories</v>
      </c>
      <c r="M1548" t="str">
        <f>INDEX(product!D:D,MATCH(F1548,product!A:A,))</f>
        <v>Microsoft Wireless Mobile Mouse 4000</v>
      </c>
    </row>
    <row r="1549" spans="1:13" x14ac:dyDescent="0.25">
      <c r="A1549" s="1" t="s">
        <v>6538</v>
      </c>
      <c r="B1549" s="2">
        <v>42987</v>
      </c>
      <c r="C1549" s="2">
        <v>42993</v>
      </c>
      <c r="D1549" s="1" t="s">
        <v>19</v>
      </c>
      <c r="E1549" s="1" t="s">
        <v>2132</v>
      </c>
      <c r="F1549" s="1" t="s">
        <v>661</v>
      </c>
      <c r="G1549">
        <v>31.103999999999999</v>
      </c>
      <c r="H1549">
        <v>6</v>
      </c>
      <c r="I1549">
        <v>0.2</v>
      </c>
      <c r="J1549">
        <v>11.2752</v>
      </c>
      <c r="K1549" t="str">
        <f>INDEX(product!B:B,MATCH('TABELA TOTAL'!$F7877,product!A:A,0))</f>
        <v>Office Supplies</v>
      </c>
      <c r="L1549" t="str">
        <f>INDEX(product!C:C,MATCH(F1549,product!A:A,))</f>
        <v>Paper</v>
      </c>
      <c r="M1549" t="str">
        <f>INDEX(product!D:D,MATCH(F1549,product!A:A,))</f>
        <v>Xerox 1930</v>
      </c>
    </row>
    <row r="1550" spans="1:13" x14ac:dyDescent="0.25">
      <c r="A1550" s="1" t="s">
        <v>6538</v>
      </c>
      <c r="B1550" s="2">
        <v>42987</v>
      </c>
      <c r="C1550" s="2">
        <v>42993</v>
      </c>
      <c r="D1550" s="1" t="s">
        <v>19</v>
      </c>
      <c r="E1550" s="1" t="s">
        <v>2132</v>
      </c>
      <c r="F1550" s="1" t="s">
        <v>6020</v>
      </c>
      <c r="G1550">
        <v>11.176</v>
      </c>
      <c r="H1550">
        <v>1</v>
      </c>
      <c r="I1550">
        <v>0.2</v>
      </c>
      <c r="J1550">
        <v>0.83819999999999995</v>
      </c>
      <c r="K1550" t="str">
        <f>INDEX(product!B:B,MATCH('TABELA TOTAL'!$F7878,product!A:A,0))</f>
        <v>Office Supplies</v>
      </c>
      <c r="L1550" t="str">
        <f>INDEX(product!C:C,MATCH(F1550,product!A:A,))</f>
        <v>Appliances</v>
      </c>
      <c r="M1550" t="str">
        <f>INDEX(product!D:D,MATCH(F1550,product!A:A,))</f>
        <v>Belkin 7-Outlet SurgeMaster Home Series</v>
      </c>
    </row>
    <row r="1551" spans="1:13" x14ac:dyDescent="0.25">
      <c r="A1551" s="1" t="s">
        <v>7009</v>
      </c>
      <c r="B1551" s="2">
        <v>42987</v>
      </c>
      <c r="C1551" s="2">
        <v>42988</v>
      </c>
      <c r="D1551" s="1" t="s">
        <v>79</v>
      </c>
      <c r="E1551" s="1" t="s">
        <v>2742</v>
      </c>
      <c r="F1551" s="1" t="s">
        <v>2573</v>
      </c>
      <c r="G1551">
        <v>17.712</v>
      </c>
      <c r="H1551">
        <v>6</v>
      </c>
      <c r="I1551">
        <v>0.2</v>
      </c>
      <c r="J1551">
        <v>5.9778000000000002</v>
      </c>
      <c r="K1551" t="str">
        <f>INDEX(product!B:B,MATCH('TABELA TOTAL'!$F8755,product!A:A,0))</f>
        <v>Technology</v>
      </c>
      <c r="L1551" t="str">
        <f>INDEX(product!C:C,MATCH(F1551,product!A:A,))</f>
        <v>Labels</v>
      </c>
      <c r="M1551" t="str">
        <f>INDEX(product!D:D,MATCH(F1551,product!A:A,))</f>
        <v>Avery 501</v>
      </c>
    </row>
    <row r="1552" spans="1:13" x14ac:dyDescent="0.25">
      <c r="A1552" s="1" t="s">
        <v>7009</v>
      </c>
      <c r="B1552" s="2">
        <v>42987</v>
      </c>
      <c r="C1552" s="2">
        <v>42988</v>
      </c>
      <c r="D1552" s="1" t="s">
        <v>79</v>
      </c>
      <c r="E1552" s="1" t="s">
        <v>2742</v>
      </c>
      <c r="F1552" s="1" t="s">
        <v>1722</v>
      </c>
      <c r="G1552">
        <v>4.8600000000000003</v>
      </c>
      <c r="H1552">
        <v>3</v>
      </c>
      <c r="I1552">
        <v>0.7</v>
      </c>
      <c r="J1552">
        <v>-3.5640000000000001</v>
      </c>
      <c r="K1552" t="str">
        <f>INDEX(product!B:B,MATCH('TABELA TOTAL'!$F8756,product!A:A,0))</f>
        <v>Technology</v>
      </c>
      <c r="L1552" t="str">
        <f>INDEX(product!C:C,MATCH(F1552,product!A:A,))</f>
        <v>Binders</v>
      </c>
      <c r="M1552" t="str">
        <f>INDEX(product!D:D,MATCH(F1552,product!A:A,))</f>
        <v>3M Organizer Strips</v>
      </c>
    </row>
    <row r="1553" spans="1:13" x14ac:dyDescent="0.25">
      <c r="A1553" s="1" t="s">
        <v>7009</v>
      </c>
      <c r="B1553" s="2">
        <v>42987</v>
      </c>
      <c r="C1553" s="2">
        <v>42988</v>
      </c>
      <c r="D1553" s="1" t="s">
        <v>79</v>
      </c>
      <c r="E1553" s="1" t="s">
        <v>2742</v>
      </c>
      <c r="F1553" s="1" t="s">
        <v>2530</v>
      </c>
      <c r="G1553">
        <v>6.258</v>
      </c>
      <c r="H1553">
        <v>2</v>
      </c>
      <c r="I1553">
        <v>0.7</v>
      </c>
      <c r="J1553">
        <v>-5.2149999999999999</v>
      </c>
      <c r="K1553" t="str">
        <f>INDEX(product!B:B,MATCH('TABELA TOTAL'!$F8757,product!A:A,0))</f>
        <v>Office Supplies</v>
      </c>
      <c r="L1553" t="str">
        <f>INDEX(product!C:C,MATCH(F1553,product!A:A,))</f>
        <v>Binders</v>
      </c>
      <c r="M1553" t="str">
        <f>INDEX(product!D:D,MATCH(F1553,product!A:A,))</f>
        <v>Acco Data Flex Cable Posts For Top &amp; Bottom Load Binders, 6" Capacity</v>
      </c>
    </row>
    <row r="1554" spans="1:13" x14ac:dyDescent="0.25">
      <c r="A1554" s="1" t="s">
        <v>2472</v>
      </c>
      <c r="B1554" s="2">
        <v>42986</v>
      </c>
      <c r="C1554" s="2">
        <v>42991</v>
      </c>
      <c r="D1554" s="1" t="s">
        <v>11</v>
      </c>
      <c r="E1554" s="1" t="s">
        <v>2419</v>
      </c>
      <c r="F1554" s="1" t="s">
        <v>395</v>
      </c>
      <c r="G1554">
        <v>765.625</v>
      </c>
      <c r="H1554">
        <v>7</v>
      </c>
      <c r="I1554">
        <v>0.5</v>
      </c>
      <c r="J1554">
        <v>-566.5625</v>
      </c>
      <c r="K1554" t="str">
        <f>INDEX(product!B:B,MATCH('TABELA TOTAL'!$F1715,product!A:A,0))</f>
        <v>Office Supplies</v>
      </c>
      <c r="L1554" t="str">
        <f>INDEX(product!C:C,MATCH(F1554,product!A:A,))</f>
        <v>Tables</v>
      </c>
      <c r="M1554" t="str">
        <f>INDEX(product!D:D,MATCH(F1554,product!A:A,))</f>
        <v>BoxOffice By Design Rectangular and Half-Moon Meeting Room Tables</v>
      </c>
    </row>
    <row r="1555" spans="1:13" x14ac:dyDescent="0.25">
      <c r="A1555" s="1" t="s">
        <v>3742</v>
      </c>
      <c r="B1555" s="2">
        <v>42986</v>
      </c>
      <c r="C1555" s="2">
        <v>42990</v>
      </c>
      <c r="D1555" s="1" t="s">
        <v>19</v>
      </c>
      <c r="E1555" s="1" t="s">
        <v>3743</v>
      </c>
      <c r="F1555" s="1" t="s">
        <v>1879</v>
      </c>
      <c r="G1555">
        <v>258.52800000000002</v>
      </c>
      <c r="H1555">
        <v>2</v>
      </c>
      <c r="I1555">
        <v>0.4</v>
      </c>
      <c r="J1555">
        <v>-47.396799999999999</v>
      </c>
      <c r="K1555" t="str">
        <f>INDEX(product!B:B,MATCH('TABELA TOTAL'!$F3128,product!A:A,0))</f>
        <v>Furniture</v>
      </c>
      <c r="L1555" t="str">
        <f>INDEX(product!C:C,MATCH(F1555,product!A:A,))</f>
        <v>Phones</v>
      </c>
      <c r="M1555" t="str">
        <f>INDEX(product!D:D,MATCH(F1555,product!A:A,))</f>
        <v>Samsung Galaxy Note 2</v>
      </c>
    </row>
    <row r="1556" spans="1:13" x14ac:dyDescent="0.25">
      <c r="A1556" s="1" t="s">
        <v>4104</v>
      </c>
      <c r="B1556" s="2">
        <v>42986</v>
      </c>
      <c r="C1556" s="2">
        <v>42992</v>
      </c>
      <c r="D1556" s="1" t="s">
        <v>19</v>
      </c>
      <c r="E1556" s="1" t="s">
        <v>2959</v>
      </c>
      <c r="F1556" s="1" t="s">
        <v>4105</v>
      </c>
      <c r="G1556">
        <v>9.0960000000000001</v>
      </c>
      <c r="H1556">
        <v>1</v>
      </c>
      <c r="I1556">
        <v>0.2</v>
      </c>
      <c r="J1556">
        <v>1.7055</v>
      </c>
      <c r="K1556" t="str">
        <f>INDEX(product!B:B,MATCH('TABELA TOTAL'!$F3658,product!A:A,0))</f>
        <v>Furniture</v>
      </c>
      <c r="L1556" t="str">
        <f>INDEX(product!C:C,MATCH(F1556,product!A:A,))</f>
        <v>Accessories</v>
      </c>
      <c r="M1556" t="str">
        <f>INDEX(product!D:D,MATCH(F1556,product!A:A,))</f>
        <v>Imation Swivel Flash Drive USB flash drive - 8 GB</v>
      </c>
    </row>
    <row r="1557" spans="1:13" x14ac:dyDescent="0.25">
      <c r="A1557" s="1" t="s">
        <v>4675</v>
      </c>
      <c r="B1557" s="2">
        <v>42986</v>
      </c>
      <c r="C1557" s="2">
        <v>42988</v>
      </c>
      <c r="D1557" s="1" t="s">
        <v>11</v>
      </c>
      <c r="E1557" s="1" t="s">
        <v>1210</v>
      </c>
      <c r="F1557" s="1" t="s">
        <v>3094</v>
      </c>
      <c r="G1557">
        <v>116.83199999999999</v>
      </c>
      <c r="H1557">
        <v>4</v>
      </c>
      <c r="I1557">
        <v>0.2</v>
      </c>
      <c r="J1557">
        <v>33.589199999999998</v>
      </c>
      <c r="K1557" t="str">
        <f>INDEX(product!B:B,MATCH('TABELA TOTAL'!$F4530,product!A:A,0))</f>
        <v>Office Supplies</v>
      </c>
      <c r="L1557" t="str">
        <f>INDEX(product!C:C,MATCH(F1557,product!A:A,))</f>
        <v>Accessories</v>
      </c>
      <c r="M1557" t="str">
        <f>INDEX(product!D:D,MATCH(F1557,product!A:A,))</f>
        <v>Memorex Micro Travel Drive 32 GB</v>
      </c>
    </row>
    <row r="1558" spans="1:13" x14ac:dyDescent="0.25">
      <c r="A1558" s="1" t="s">
        <v>5423</v>
      </c>
      <c r="B1558" s="2">
        <v>42986</v>
      </c>
      <c r="C1558" s="2">
        <v>42990</v>
      </c>
      <c r="D1558" s="1" t="s">
        <v>11</v>
      </c>
      <c r="E1558" s="1" t="s">
        <v>4911</v>
      </c>
      <c r="F1558" s="1" t="s">
        <v>2001</v>
      </c>
      <c r="G1558">
        <v>85.2</v>
      </c>
      <c r="H1558">
        <v>6</v>
      </c>
      <c r="I1558">
        <v>0.2</v>
      </c>
      <c r="J1558">
        <v>20.234999999999999</v>
      </c>
      <c r="K1558" t="str">
        <f>INDEX(product!B:B,MATCH('TABELA TOTAL'!$F5769,product!A:A,0))</f>
        <v>Office Supplies</v>
      </c>
      <c r="L1558" t="str">
        <f>INDEX(product!C:C,MATCH(F1558,product!A:A,))</f>
        <v>Accessories</v>
      </c>
      <c r="M1558" t="str">
        <f>INDEX(product!D:D,MATCH(F1558,product!A:A,))</f>
        <v>Memorex Froggy Flash Drive 8 GB</v>
      </c>
    </row>
    <row r="1559" spans="1:13" x14ac:dyDescent="0.25">
      <c r="A1559" s="1" t="s">
        <v>5889</v>
      </c>
      <c r="B1559" s="2">
        <v>42986</v>
      </c>
      <c r="C1559" s="2">
        <v>42989</v>
      </c>
      <c r="D1559" s="1" t="s">
        <v>79</v>
      </c>
      <c r="E1559" s="1" t="s">
        <v>1277</v>
      </c>
      <c r="F1559" s="1" t="s">
        <v>947</v>
      </c>
      <c r="G1559">
        <v>42.616</v>
      </c>
      <c r="H1559">
        <v>7</v>
      </c>
      <c r="I1559">
        <v>0.8</v>
      </c>
      <c r="J1559">
        <v>-68.185599999999994</v>
      </c>
      <c r="K1559" t="str">
        <f>INDEX(product!B:B,MATCH('TABELA TOTAL'!$F6650,product!A:A,0))</f>
        <v>Office Supplies</v>
      </c>
      <c r="L1559" t="str">
        <f>INDEX(product!C:C,MATCH(F1559,product!A:A,))</f>
        <v>Binders</v>
      </c>
      <c r="M1559" t="str">
        <f>INDEX(product!D:D,MATCH(F1559,product!A:A,))</f>
        <v>Premier Elliptical Ring Binder, Black</v>
      </c>
    </row>
    <row r="1560" spans="1:13" x14ac:dyDescent="0.25">
      <c r="A1560" s="1" t="s">
        <v>5889</v>
      </c>
      <c r="B1560" s="2">
        <v>42986</v>
      </c>
      <c r="C1560" s="2">
        <v>42989</v>
      </c>
      <c r="D1560" s="1" t="s">
        <v>79</v>
      </c>
      <c r="E1560" s="1" t="s">
        <v>1277</v>
      </c>
      <c r="F1560" s="1" t="s">
        <v>4747</v>
      </c>
      <c r="G1560">
        <v>319.98399999999998</v>
      </c>
      <c r="H1560">
        <v>2</v>
      </c>
      <c r="I1560">
        <v>0.2</v>
      </c>
      <c r="J1560">
        <v>107.99460000000001</v>
      </c>
      <c r="K1560" t="str">
        <f>INDEX(product!B:B,MATCH('TABELA TOTAL'!$F6651,product!A:A,0))</f>
        <v>Office Supplies</v>
      </c>
      <c r="L1560" t="str">
        <f>INDEX(product!C:C,MATCH(F1560,product!A:A,))</f>
        <v>Copiers</v>
      </c>
      <c r="M1560" t="str">
        <f>INDEX(product!D:D,MATCH(F1560,product!A:A,))</f>
        <v>Canon PC-428 Personal Copier</v>
      </c>
    </row>
    <row r="1561" spans="1:13" x14ac:dyDescent="0.25">
      <c r="A1561" s="1" t="s">
        <v>5889</v>
      </c>
      <c r="B1561" s="2">
        <v>42986</v>
      </c>
      <c r="C1561" s="2">
        <v>42989</v>
      </c>
      <c r="D1561" s="1" t="s">
        <v>79</v>
      </c>
      <c r="E1561" s="1" t="s">
        <v>1277</v>
      </c>
      <c r="F1561" s="1" t="s">
        <v>547</v>
      </c>
      <c r="G1561">
        <v>45.92</v>
      </c>
      <c r="H1561">
        <v>5</v>
      </c>
      <c r="I1561">
        <v>0.2</v>
      </c>
      <c r="J1561">
        <v>15.497999999999999</v>
      </c>
      <c r="K1561" t="str">
        <f>INDEX(product!B:B,MATCH('TABELA TOTAL'!$F6652,product!A:A,0))</f>
        <v>Furniture</v>
      </c>
      <c r="L1561" t="str">
        <f>INDEX(product!C:C,MATCH(F1561,product!A:A,))</f>
        <v>Fasteners</v>
      </c>
      <c r="M1561" t="str">
        <f>INDEX(product!D:D,MATCH(F1561,product!A:A,))</f>
        <v>Vinyl Coated Wire Paper Clips in Organizer Box, 800/Box</v>
      </c>
    </row>
    <row r="1562" spans="1:13" x14ac:dyDescent="0.25">
      <c r="A1562" s="1" t="s">
        <v>5889</v>
      </c>
      <c r="B1562" s="2">
        <v>42986</v>
      </c>
      <c r="C1562" s="2">
        <v>42989</v>
      </c>
      <c r="D1562" s="1" t="s">
        <v>79</v>
      </c>
      <c r="E1562" s="1" t="s">
        <v>1277</v>
      </c>
      <c r="F1562" s="1" t="s">
        <v>1583</v>
      </c>
      <c r="G1562">
        <v>21.184000000000001</v>
      </c>
      <c r="H1562">
        <v>2</v>
      </c>
      <c r="I1562">
        <v>0.6</v>
      </c>
      <c r="J1562">
        <v>-11.651199999999999</v>
      </c>
      <c r="K1562" t="str">
        <f>INDEX(product!B:B,MATCH('TABELA TOTAL'!$F6653,product!A:A,0))</f>
        <v>Office Supplies</v>
      </c>
      <c r="L1562" t="str">
        <f>INDEX(product!C:C,MATCH(F1562,product!A:A,))</f>
        <v>Furnishings</v>
      </c>
      <c r="M1562" t="str">
        <f>INDEX(product!D:D,MATCH(F1562,product!A:A,))</f>
        <v>DAX Black Cherry Wood-Tone Poster Frame</v>
      </c>
    </row>
    <row r="1563" spans="1:13" x14ac:dyDescent="0.25">
      <c r="A1563" s="1" t="s">
        <v>5889</v>
      </c>
      <c r="B1563" s="2">
        <v>42986</v>
      </c>
      <c r="C1563" s="2">
        <v>42989</v>
      </c>
      <c r="D1563" s="1" t="s">
        <v>79</v>
      </c>
      <c r="E1563" s="1" t="s">
        <v>1277</v>
      </c>
      <c r="F1563" s="1" t="s">
        <v>375</v>
      </c>
      <c r="G1563">
        <v>20.736000000000001</v>
      </c>
      <c r="H1563">
        <v>4</v>
      </c>
      <c r="I1563">
        <v>0.2</v>
      </c>
      <c r="J1563">
        <v>7.2576000000000001</v>
      </c>
      <c r="K1563" t="str">
        <f>INDEX(product!B:B,MATCH('TABELA TOTAL'!$F6654,product!A:A,0))</f>
        <v>Office Supplies</v>
      </c>
      <c r="L1563" t="str">
        <f>INDEX(product!C:C,MATCH(F1563,product!A:A,))</f>
        <v>Paper</v>
      </c>
      <c r="M1563" t="str">
        <f>INDEX(product!D:D,MATCH(F1563,product!A:A,))</f>
        <v>Xerox 205</v>
      </c>
    </row>
    <row r="1564" spans="1:13" x14ac:dyDescent="0.25">
      <c r="A1564" s="1" t="s">
        <v>5889</v>
      </c>
      <c r="B1564" s="2">
        <v>42986</v>
      </c>
      <c r="C1564" s="2">
        <v>42989</v>
      </c>
      <c r="D1564" s="1" t="s">
        <v>79</v>
      </c>
      <c r="E1564" s="1" t="s">
        <v>1277</v>
      </c>
      <c r="F1564" s="1" t="s">
        <v>3931</v>
      </c>
      <c r="G1564">
        <v>213.43</v>
      </c>
      <c r="H1564">
        <v>5</v>
      </c>
      <c r="I1564">
        <v>0.3</v>
      </c>
      <c r="J1564">
        <v>-39.637</v>
      </c>
      <c r="K1564" t="str">
        <f>INDEX(product!B:B,MATCH('TABELA TOTAL'!$F6655,product!A:A,0))</f>
        <v>Technology</v>
      </c>
      <c r="L1564" t="str">
        <f>INDEX(product!C:C,MATCH(F1564,product!A:A,))</f>
        <v>Chairs</v>
      </c>
      <c r="M1564" t="str">
        <f>INDEX(product!D:D,MATCH(F1564,product!A:A,))</f>
        <v>Global Armless Task Chair, Royal Blue</v>
      </c>
    </row>
    <row r="1565" spans="1:13" x14ac:dyDescent="0.25">
      <c r="A1565" s="1" t="s">
        <v>6760</v>
      </c>
      <c r="B1565" s="2">
        <v>42986</v>
      </c>
      <c r="C1565" s="2">
        <v>42987</v>
      </c>
      <c r="D1565" s="1" t="s">
        <v>79</v>
      </c>
      <c r="E1565" s="1" t="s">
        <v>5222</v>
      </c>
      <c r="F1565" s="1" t="s">
        <v>841</v>
      </c>
      <c r="G1565">
        <v>61.68</v>
      </c>
      <c r="H1565">
        <v>5</v>
      </c>
      <c r="I1565">
        <v>0.2</v>
      </c>
      <c r="J1565">
        <v>5.3970000000000002</v>
      </c>
      <c r="K1565" t="str">
        <f>INDEX(product!B:B,MATCH('TABELA TOTAL'!$F8326,product!A:A,0))</f>
        <v>Office Supplies</v>
      </c>
      <c r="L1565" t="str">
        <f>INDEX(product!C:C,MATCH(F1565,product!A:A,))</f>
        <v>Storage</v>
      </c>
      <c r="M1565" t="str">
        <f>INDEX(product!D:D,MATCH(F1565,product!A:A,))</f>
        <v>Decoflex Hanging Personal Folder File, Blue</v>
      </c>
    </row>
    <row r="1566" spans="1:13" x14ac:dyDescent="0.25">
      <c r="A1566" s="1" t="s">
        <v>6760</v>
      </c>
      <c r="B1566" s="2">
        <v>42986</v>
      </c>
      <c r="C1566" s="2">
        <v>42987</v>
      </c>
      <c r="D1566" s="1" t="s">
        <v>79</v>
      </c>
      <c r="E1566" s="1" t="s">
        <v>5222</v>
      </c>
      <c r="F1566" s="1" t="s">
        <v>2130</v>
      </c>
      <c r="G1566">
        <v>158.376</v>
      </c>
      <c r="H1566">
        <v>3</v>
      </c>
      <c r="I1566">
        <v>0.2</v>
      </c>
      <c r="J1566">
        <v>13.857900000000001</v>
      </c>
      <c r="K1566" t="str">
        <f>INDEX(product!B:B,MATCH('TABELA TOTAL'!$F8327,product!A:A,0))</f>
        <v>Furniture</v>
      </c>
      <c r="L1566" t="str">
        <f>INDEX(product!C:C,MATCH(F1566,product!A:A,))</f>
        <v>Phones</v>
      </c>
      <c r="M1566" t="str">
        <f>INDEX(product!D:D,MATCH(F1566,product!A:A,))</f>
        <v>Samsung Rugby III</v>
      </c>
    </row>
    <row r="1567" spans="1:13" x14ac:dyDescent="0.25">
      <c r="A1567" s="1" t="s">
        <v>6935</v>
      </c>
      <c r="B1567" s="2">
        <v>42986</v>
      </c>
      <c r="C1567" s="2">
        <v>42991</v>
      </c>
      <c r="D1567" s="1" t="s">
        <v>11</v>
      </c>
      <c r="E1567" s="1" t="s">
        <v>1394</v>
      </c>
      <c r="F1567" s="1" t="s">
        <v>4115</v>
      </c>
      <c r="G1567">
        <v>65.12</v>
      </c>
      <c r="H1567">
        <v>4</v>
      </c>
      <c r="I1567">
        <v>0</v>
      </c>
      <c r="J1567">
        <v>16.9312</v>
      </c>
      <c r="K1567" t="str">
        <f>INDEX(product!B:B,MATCH('TABELA TOTAL'!$F8621,product!A:A,0))</f>
        <v>Office Supplies</v>
      </c>
      <c r="L1567" t="str">
        <f>INDEX(product!C:C,MATCH(F1567,product!A:A,))</f>
        <v>Storage</v>
      </c>
      <c r="M1567" t="str">
        <f>INDEX(product!D:D,MATCH(F1567,product!A:A,))</f>
        <v>Adjustable Personal File Tote</v>
      </c>
    </row>
    <row r="1568" spans="1:13" x14ac:dyDescent="0.25">
      <c r="A1568" s="1" t="s">
        <v>936</v>
      </c>
      <c r="B1568" s="2">
        <v>42985</v>
      </c>
      <c r="C1568" s="2">
        <v>42989</v>
      </c>
      <c r="D1568" s="1" t="s">
        <v>19</v>
      </c>
      <c r="E1568" s="1" t="s">
        <v>937</v>
      </c>
      <c r="F1568" s="1" t="s">
        <v>938</v>
      </c>
      <c r="G1568">
        <v>47.94</v>
      </c>
      <c r="H1568">
        <v>3</v>
      </c>
      <c r="I1568">
        <v>0</v>
      </c>
      <c r="J1568">
        <v>2.3969999999999998</v>
      </c>
      <c r="K1568" t="str">
        <f>INDEX(product!B:B,MATCH('TABELA TOTAL'!$F534,product!A:A,0))</f>
        <v>Furniture</v>
      </c>
      <c r="L1568" t="str">
        <f>INDEX(product!C:C,MATCH(F1568,product!A:A,))</f>
        <v>Furnishings</v>
      </c>
      <c r="M1568" t="str">
        <f>INDEX(product!D:D,MATCH(F1568,product!A:A,))</f>
        <v>Tenex Chairmats For Use With Carpeted Floors</v>
      </c>
    </row>
    <row r="1569" spans="1:13" x14ac:dyDescent="0.25">
      <c r="A1569" s="1" t="s">
        <v>2849</v>
      </c>
      <c r="B1569" s="2">
        <v>42985</v>
      </c>
      <c r="C1569" s="2">
        <v>42990</v>
      </c>
      <c r="D1569" s="1" t="s">
        <v>19</v>
      </c>
      <c r="E1569" s="1" t="s">
        <v>321</v>
      </c>
      <c r="F1569" s="1" t="s">
        <v>2054</v>
      </c>
      <c r="G1569">
        <v>37.68</v>
      </c>
      <c r="H1569">
        <v>3</v>
      </c>
      <c r="I1569">
        <v>0.2</v>
      </c>
      <c r="J1569">
        <v>2.355</v>
      </c>
      <c r="K1569" t="str">
        <f>INDEX(product!B:B,MATCH('TABELA TOTAL'!$F2100,product!A:A,0))</f>
        <v>Technology</v>
      </c>
      <c r="L1569" t="str">
        <f>INDEX(product!C:C,MATCH(F1569,product!A:A,))</f>
        <v>Storage</v>
      </c>
      <c r="M1569" t="str">
        <f>INDEX(product!D:D,MATCH(F1569,product!A:A,))</f>
        <v>Hanging Personal Folder File</v>
      </c>
    </row>
    <row r="1570" spans="1:13" x14ac:dyDescent="0.25">
      <c r="A1570" s="1" t="s">
        <v>2849</v>
      </c>
      <c r="B1570" s="2">
        <v>42985</v>
      </c>
      <c r="C1570" s="2">
        <v>42990</v>
      </c>
      <c r="D1570" s="1" t="s">
        <v>19</v>
      </c>
      <c r="E1570" s="1" t="s">
        <v>321</v>
      </c>
      <c r="F1570" s="1" t="s">
        <v>2560</v>
      </c>
      <c r="G1570">
        <v>279.94400000000002</v>
      </c>
      <c r="H1570">
        <v>7</v>
      </c>
      <c r="I1570">
        <v>0.2</v>
      </c>
      <c r="J1570">
        <v>80.483900000000006</v>
      </c>
      <c r="K1570" t="str">
        <f>INDEX(product!B:B,MATCH('TABELA TOTAL'!$F2101,product!A:A,0))</f>
        <v>Office Supplies</v>
      </c>
      <c r="L1570" t="str">
        <f>INDEX(product!C:C,MATCH(F1570,product!A:A,))</f>
        <v>Accessories</v>
      </c>
      <c r="M1570" t="str">
        <f>INDEX(product!D:D,MATCH(F1570,product!A:A,))</f>
        <v>Logitech Wireless Marathon Mouse M705</v>
      </c>
    </row>
    <row r="1571" spans="1:13" x14ac:dyDescent="0.25">
      <c r="A1571" s="1" t="s">
        <v>3285</v>
      </c>
      <c r="B1571" s="2">
        <v>42985</v>
      </c>
      <c r="C1571" s="2">
        <v>42989</v>
      </c>
      <c r="D1571" s="1" t="s">
        <v>19</v>
      </c>
      <c r="E1571" s="1" t="s">
        <v>1876</v>
      </c>
      <c r="F1571" s="1" t="s">
        <v>97</v>
      </c>
      <c r="G1571">
        <v>478.08</v>
      </c>
      <c r="H1571">
        <v>8</v>
      </c>
      <c r="I1571">
        <v>0</v>
      </c>
      <c r="J1571">
        <v>133.86240000000001</v>
      </c>
      <c r="K1571" t="str">
        <f>INDEX(product!B:B,MATCH('TABELA TOTAL'!$F2570,product!A:A,0))</f>
        <v>Office Supplies</v>
      </c>
      <c r="L1571" t="str">
        <f>INDEX(product!C:C,MATCH(F1571,product!A:A,))</f>
        <v>Storage</v>
      </c>
      <c r="M1571" t="str">
        <f>INDEX(product!D:D,MATCH(F1571,product!A:A,))</f>
        <v>Advantus 10-Drawer Portable Organizer, Chrome Metal Frame, Smoke Drawers</v>
      </c>
    </row>
    <row r="1572" spans="1:13" x14ac:dyDescent="0.25">
      <c r="A1572" s="1" t="s">
        <v>3909</v>
      </c>
      <c r="B1572" s="2">
        <v>42985</v>
      </c>
      <c r="C1572" s="2">
        <v>42991</v>
      </c>
      <c r="D1572" s="1" t="s">
        <v>19</v>
      </c>
      <c r="E1572" s="1" t="s">
        <v>1694</v>
      </c>
      <c r="F1572" s="1" t="s">
        <v>1884</v>
      </c>
      <c r="G1572">
        <v>73.007999999999996</v>
      </c>
      <c r="H1572">
        <v>9</v>
      </c>
      <c r="I1572">
        <v>0.2</v>
      </c>
      <c r="J1572">
        <v>26.465399999999999</v>
      </c>
      <c r="K1572" t="str">
        <f>INDEX(product!B:B,MATCH('TABELA TOTAL'!$F3359,product!A:A,0))</f>
        <v>Office Supplies</v>
      </c>
      <c r="L1572" t="str">
        <f>INDEX(product!C:C,MATCH(F1572,product!A:A,))</f>
        <v>Paper</v>
      </c>
      <c r="M1572" t="str">
        <f>INDEX(product!D:D,MATCH(F1572,product!A:A,))</f>
        <v>Easy-staple paper</v>
      </c>
    </row>
    <row r="1573" spans="1:13" x14ac:dyDescent="0.25">
      <c r="A1573" s="1" t="s">
        <v>4047</v>
      </c>
      <c r="B1573" s="2">
        <v>42985</v>
      </c>
      <c r="C1573" s="2">
        <v>42992</v>
      </c>
      <c r="D1573" s="1" t="s">
        <v>19</v>
      </c>
      <c r="E1573" s="1" t="s">
        <v>1675</v>
      </c>
      <c r="F1573" s="1" t="s">
        <v>243</v>
      </c>
      <c r="G1573">
        <v>1577.94</v>
      </c>
      <c r="H1573">
        <v>3</v>
      </c>
      <c r="I1573">
        <v>0</v>
      </c>
      <c r="J1573">
        <v>757.41120000000001</v>
      </c>
      <c r="K1573" t="str">
        <f>INDEX(product!B:B,MATCH('TABELA TOTAL'!$F3568,product!A:A,0))</f>
        <v>Technology</v>
      </c>
      <c r="L1573" t="str">
        <f>INDEX(product!C:C,MATCH(F1573,product!A:A,))</f>
        <v>Binders</v>
      </c>
      <c r="M1573" t="str">
        <f>INDEX(product!D:D,MATCH(F1573,product!A:A,))</f>
        <v>GBC DocuBind 300 Electric Binding Machine</v>
      </c>
    </row>
    <row r="1574" spans="1:13" x14ac:dyDescent="0.25">
      <c r="A1574" s="1" t="s">
        <v>4387</v>
      </c>
      <c r="B1574" s="2">
        <v>42985</v>
      </c>
      <c r="C1574" s="2">
        <v>42987</v>
      </c>
      <c r="D1574" s="1" t="s">
        <v>79</v>
      </c>
      <c r="E1574" s="1" t="s">
        <v>3455</v>
      </c>
      <c r="F1574" s="1" t="s">
        <v>101</v>
      </c>
      <c r="G1574">
        <v>7.8570000000000002</v>
      </c>
      <c r="H1574">
        <v>3</v>
      </c>
      <c r="I1574">
        <v>0.7</v>
      </c>
      <c r="J1574">
        <v>-6.0236999999999998</v>
      </c>
      <c r="K1574" t="str">
        <f>INDEX(product!B:B,MATCH('TABELA TOTAL'!$F4086,product!A:A,0))</f>
        <v>Furniture</v>
      </c>
      <c r="L1574" t="str">
        <f>INDEX(product!C:C,MATCH(F1574,product!A:A,))</f>
        <v>Binders</v>
      </c>
      <c r="M1574" t="str">
        <f>INDEX(product!D:D,MATCH(F1574,product!A:A,))</f>
        <v>Wilson Jones Leather-Like Binders with DublLock Round Rings</v>
      </c>
    </row>
    <row r="1575" spans="1:13" x14ac:dyDescent="0.25">
      <c r="A1575" s="1" t="s">
        <v>4430</v>
      </c>
      <c r="B1575" s="2">
        <v>42985</v>
      </c>
      <c r="C1575" s="2">
        <v>42989</v>
      </c>
      <c r="D1575" s="1" t="s">
        <v>19</v>
      </c>
      <c r="E1575" s="1" t="s">
        <v>380</v>
      </c>
      <c r="F1575" s="1" t="s">
        <v>312</v>
      </c>
      <c r="G1575">
        <v>29.24</v>
      </c>
      <c r="H1575">
        <v>5</v>
      </c>
      <c r="I1575">
        <v>0.2</v>
      </c>
      <c r="J1575">
        <v>9.8684999999999992</v>
      </c>
      <c r="K1575" t="str">
        <f>INDEX(product!B:B,MATCH('TABELA TOTAL'!$F4153,product!A:A,0))</f>
        <v>Technology</v>
      </c>
      <c r="L1575" t="str">
        <f>INDEX(product!C:C,MATCH(F1575,product!A:A,))</f>
        <v>Labels</v>
      </c>
      <c r="M1575" t="str">
        <f>INDEX(product!D:D,MATCH(F1575,product!A:A,))</f>
        <v>Avery 519</v>
      </c>
    </row>
    <row r="1576" spans="1:13" x14ac:dyDescent="0.25">
      <c r="A1576" s="1" t="s">
        <v>4430</v>
      </c>
      <c r="B1576" s="2">
        <v>42985</v>
      </c>
      <c r="C1576" s="2">
        <v>42989</v>
      </c>
      <c r="D1576" s="1" t="s">
        <v>19</v>
      </c>
      <c r="E1576" s="1" t="s">
        <v>380</v>
      </c>
      <c r="F1576" s="1" t="s">
        <v>1998</v>
      </c>
      <c r="G1576">
        <v>15.552</v>
      </c>
      <c r="H1576">
        <v>3</v>
      </c>
      <c r="I1576">
        <v>0.2</v>
      </c>
      <c r="J1576">
        <v>5.4432</v>
      </c>
      <c r="K1576" t="str">
        <f>INDEX(product!B:B,MATCH('TABELA TOTAL'!$F4154,product!A:A,0))</f>
        <v>Office Supplies</v>
      </c>
      <c r="L1576" t="str">
        <f>INDEX(product!C:C,MATCH(F1576,product!A:A,))</f>
        <v>Paper</v>
      </c>
      <c r="M1576" t="str">
        <f>INDEX(product!D:D,MATCH(F1576,product!A:A,))</f>
        <v>Eureka Recycled Copy Paper 8 1/2" x 11", Ream</v>
      </c>
    </row>
    <row r="1577" spans="1:13" x14ac:dyDescent="0.25">
      <c r="A1577" s="1" t="s">
        <v>4430</v>
      </c>
      <c r="B1577" s="2">
        <v>42985</v>
      </c>
      <c r="C1577" s="2">
        <v>42989</v>
      </c>
      <c r="D1577" s="1" t="s">
        <v>19</v>
      </c>
      <c r="E1577" s="1" t="s">
        <v>380</v>
      </c>
      <c r="F1577" s="1" t="s">
        <v>71</v>
      </c>
      <c r="G1577">
        <v>4.8959999999999999</v>
      </c>
      <c r="H1577">
        <v>3</v>
      </c>
      <c r="I1577">
        <v>0.2</v>
      </c>
      <c r="J1577">
        <v>1.6524000000000001</v>
      </c>
      <c r="K1577" t="str">
        <f>INDEX(product!B:B,MATCH('TABELA TOTAL'!$F4155,product!A:A,0))</f>
        <v>Technology</v>
      </c>
      <c r="L1577" t="str">
        <f>INDEX(product!C:C,MATCH(F1577,product!A:A,))</f>
        <v>Envelopes</v>
      </c>
      <c r="M1577" t="str">
        <f>INDEX(product!D:D,MATCH(F1577,product!A:A,))</f>
        <v>Poly String Tie Envelopes</v>
      </c>
    </row>
    <row r="1578" spans="1:13" x14ac:dyDescent="0.25">
      <c r="A1578" s="1" t="s">
        <v>5124</v>
      </c>
      <c r="B1578" s="2">
        <v>42985</v>
      </c>
      <c r="C1578" s="2">
        <v>42989</v>
      </c>
      <c r="D1578" s="1" t="s">
        <v>19</v>
      </c>
      <c r="E1578" s="1" t="s">
        <v>717</v>
      </c>
      <c r="F1578" s="1" t="s">
        <v>4069</v>
      </c>
      <c r="G1578">
        <v>13.48</v>
      </c>
      <c r="H1578">
        <v>1</v>
      </c>
      <c r="I1578">
        <v>0</v>
      </c>
      <c r="J1578">
        <v>1.8872</v>
      </c>
      <c r="K1578" t="str">
        <f>INDEX(product!B:B,MATCH('TABELA TOTAL'!$F5281,product!A:A,0))</f>
        <v>Office Supplies</v>
      </c>
      <c r="L1578" t="str">
        <f>INDEX(product!C:C,MATCH(F1578,product!A:A,))</f>
        <v>Accessories</v>
      </c>
      <c r="M1578" t="str">
        <f>INDEX(product!D:D,MATCH(F1578,product!A:A,))</f>
        <v>Rosewill 107 Normal Keys USB Wired Standard Keyboard</v>
      </c>
    </row>
    <row r="1579" spans="1:13" x14ac:dyDescent="0.25">
      <c r="A1579" s="1" t="s">
        <v>5292</v>
      </c>
      <c r="B1579" s="2">
        <v>42985</v>
      </c>
      <c r="C1579" s="2">
        <v>42986</v>
      </c>
      <c r="D1579" s="1" t="s">
        <v>79</v>
      </c>
      <c r="E1579" s="1" t="s">
        <v>2994</v>
      </c>
      <c r="F1579" s="1" t="s">
        <v>4255</v>
      </c>
      <c r="G1579">
        <v>25.16</v>
      </c>
      <c r="H1579">
        <v>2</v>
      </c>
      <c r="I1579">
        <v>0</v>
      </c>
      <c r="J1579">
        <v>10.5672</v>
      </c>
      <c r="K1579" t="str">
        <f>INDEX(product!B:B,MATCH('TABELA TOTAL'!$F5548,product!A:A,0))</f>
        <v>Furniture</v>
      </c>
      <c r="L1579" t="str">
        <f>INDEX(product!C:C,MATCH(F1579,product!A:A,))</f>
        <v>Furnishings</v>
      </c>
      <c r="M1579" t="str">
        <f>INDEX(product!D:D,MATCH(F1579,product!A:A,))</f>
        <v>DAX Copper Panel Document Frame, 5 x 7 Size</v>
      </c>
    </row>
    <row r="1580" spans="1:13" x14ac:dyDescent="0.25">
      <c r="A1580" s="1" t="s">
        <v>5292</v>
      </c>
      <c r="B1580" s="2">
        <v>42985</v>
      </c>
      <c r="C1580" s="2">
        <v>42986</v>
      </c>
      <c r="D1580" s="1" t="s">
        <v>79</v>
      </c>
      <c r="E1580" s="1" t="s">
        <v>2994</v>
      </c>
      <c r="F1580" s="1" t="s">
        <v>2885</v>
      </c>
      <c r="G1580">
        <v>126.56</v>
      </c>
      <c r="H1580">
        <v>4</v>
      </c>
      <c r="I1580">
        <v>0.2</v>
      </c>
      <c r="J1580">
        <v>47.46</v>
      </c>
      <c r="K1580" t="str">
        <f>INDEX(product!B:B,MATCH('TABELA TOTAL'!$F5549,product!A:A,0))</f>
        <v>Office Supplies</v>
      </c>
      <c r="L1580" t="str">
        <f>INDEX(product!C:C,MATCH(F1580,product!A:A,))</f>
        <v>Phones</v>
      </c>
      <c r="M1580" t="str">
        <f>INDEX(product!D:D,MATCH(F1580,product!A:A,))</f>
        <v>Motorla HX550 Universal Bluetooth Headset</v>
      </c>
    </row>
    <row r="1581" spans="1:13" x14ac:dyDescent="0.25">
      <c r="A1581" s="1" t="s">
        <v>5544</v>
      </c>
      <c r="B1581" s="2">
        <v>42985</v>
      </c>
      <c r="C1581" s="2">
        <v>42989</v>
      </c>
      <c r="D1581" s="1" t="s">
        <v>19</v>
      </c>
      <c r="E1581" s="1" t="s">
        <v>1663</v>
      </c>
      <c r="F1581" s="1" t="s">
        <v>1299</v>
      </c>
      <c r="G1581">
        <v>19.760000000000002</v>
      </c>
      <c r="H1581">
        <v>4</v>
      </c>
      <c r="I1581">
        <v>0</v>
      </c>
      <c r="J1581">
        <v>8.2992000000000008</v>
      </c>
      <c r="K1581" t="str">
        <f>INDEX(product!B:B,MATCH('TABELA TOTAL'!$F6006,product!A:A,0))</f>
        <v>Technology</v>
      </c>
      <c r="L1581" t="str">
        <f>INDEX(product!C:C,MATCH(F1581,product!A:A,))</f>
        <v>Furnishings</v>
      </c>
      <c r="M1581" t="str">
        <f>INDEX(product!D:D,MATCH(F1581,product!A:A,))</f>
        <v>C-Line Magnetic Cubicle Keepers, Clear Polypropylene</v>
      </c>
    </row>
    <row r="1582" spans="1:13" x14ac:dyDescent="0.25">
      <c r="A1582" s="1" t="s">
        <v>6151</v>
      </c>
      <c r="B1582" s="2">
        <v>42985</v>
      </c>
      <c r="C1582" s="2">
        <v>42985</v>
      </c>
      <c r="D1582" s="1" t="s">
        <v>654</v>
      </c>
      <c r="E1582" s="1" t="s">
        <v>1015</v>
      </c>
      <c r="F1582" s="1" t="s">
        <v>1515</v>
      </c>
      <c r="G1582">
        <v>113.52</v>
      </c>
      <c r="H1582">
        <v>4</v>
      </c>
      <c r="I1582">
        <v>0</v>
      </c>
      <c r="J1582">
        <v>46.543199999999999</v>
      </c>
      <c r="K1582" t="str">
        <f>INDEX(product!B:B,MATCH('TABELA TOTAL'!$F7142,product!A:A,0))</f>
        <v>Office Supplies</v>
      </c>
      <c r="L1582" t="str">
        <f>INDEX(product!C:C,MATCH(F1582,product!A:A,))</f>
        <v>Accessories</v>
      </c>
      <c r="M1582" t="str">
        <f>INDEX(product!D:D,MATCH(F1582,product!A:A,))</f>
        <v>Maxell 4.7GB DVD-R</v>
      </c>
    </row>
    <row r="1583" spans="1:13" x14ac:dyDescent="0.25">
      <c r="A1583" s="1" t="s">
        <v>6151</v>
      </c>
      <c r="B1583" s="2">
        <v>42985</v>
      </c>
      <c r="C1583" s="2">
        <v>42985</v>
      </c>
      <c r="D1583" s="1" t="s">
        <v>654</v>
      </c>
      <c r="E1583" s="1" t="s">
        <v>1015</v>
      </c>
      <c r="F1583" s="1" t="s">
        <v>2876</v>
      </c>
      <c r="G1583">
        <v>135.30000000000001</v>
      </c>
      <c r="H1583">
        <v>5</v>
      </c>
      <c r="I1583">
        <v>0</v>
      </c>
      <c r="J1583">
        <v>37.884</v>
      </c>
      <c r="K1583" t="str">
        <f>INDEX(product!B:B,MATCH('TABELA TOTAL'!$F7143,product!A:A,0))</f>
        <v>Office Supplies</v>
      </c>
      <c r="L1583" t="str">
        <f>INDEX(product!C:C,MATCH(F1583,product!A:A,))</f>
        <v>Furnishings</v>
      </c>
      <c r="M1583" t="str">
        <f>INDEX(product!D:D,MATCH(F1583,product!A:A,))</f>
        <v>DataProducts Ampli Magnifier Task Lamp, Black,</v>
      </c>
    </row>
    <row r="1584" spans="1:13" x14ac:dyDescent="0.25">
      <c r="A1584" s="1" t="s">
        <v>6655</v>
      </c>
      <c r="B1584" s="2">
        <v>42985</v>
      </c>
      <c r="C1584" s="2">
        <v>42990</v>
      </c>
      <c r="D1584" s="1" t="s">
        <v>19</v>
      </c>
      <c r="E1584" s="1" t="s">
        <v>1562</v>
      </c>
      <c r="F1584" s="1" t="s">
        <v>438</v>
      </c>
      <c r="G1584">
        <v>161.56800000000001</v>
      </c>
      <c r="H1584">
        <v>2</v>
      </c>
      <c r="I1584">
        <v>0.2</v>
      </c>
      <c r="J1584">
        <v>-28.2744</v>
      </c>
      <c r="K1584" t="str">
        <f>INDEX(product!B:B,MATCH('TABELA TOTAL'!$F8126,product!A:A,0))</f>
        <v>Office Supplies</v>
      </c>
      <c r="L1584" t="str">
        <f>INDEX(product!C:C,MATCH(F1584,product!A:A,))</f>
        <v>Chairs</v>
      </c>
      <c r="M1584" t="str">
        <f>INDEX(product!D:D,MATCH(F1584,product!A:A,))</f>
        <v>Global Low Back Tilter Chair</v>
      </c>
    </row>
    <row r="1585" spans="1:13" x14ac:dyDescent="0.25">
      <c r="A1585" s="1" t="s">
        <v>6702</v>
      </c>
      <c r="B1585" s="2">
        <v>42985</v>
      </c>
      <c r="C1585" s="2">
        <v>42990</v>
      </c>
      <c r="D1585" s="1" t="s">
        <v>19</v>
      </c>
      <c r="E1585" s="1" t="s">
        <v>3673</v>
      </c>
      <c r="F1585" s="1" t="s">
        <v>952</v>
      </c>
      <c r="G1585">
        <v>81.567999999999998</v>
      </c>
      <c r="H1585">
        <v>2</v>
      </c>
      <c r="I1585">
        <v>0.2</v>
      </c>
      <c r="J1585">
        <v>7.1372</v>
      </c>
      <c r="K1585" t="str">
        <f>INDEX(product!B:B,MATCH('TABELA TOTAL'!$F8212,product!A:A,0))</f>
        <v>Office Supplies</v>
      </c>
      <c r="L1585" t="str">
        <f>INDEX(product!C:C,MATCH(F1585,product!A:A,))</f>
        <v>Appliances</v>
      </c>
      <c r="M1585" t="str">
        <f>INDEX(product!D:D,MATCH(F1585,product!A:A,))</f>
        <v>Eureka The Boss Cordless Rechargeable Stick Vac</v>
      </c>
    </row>
    <row r="1586" spans="1:13" x14ac:dyDescent="0.25">
      <c r="A1586" s="1" t="s">
        <v>7320</v>
      </c>
      <c r="B1586" s="2">
        <v>42985</v>
      </c>
      <c r="C1586" s="2">
        <v>42988</v>
      </c>
      <c r="D1586" s="1" t="s">
        <v>79</v>
      </c>
      <c r="E1586" s="1" t="s">
        <v>1935</v>
      </c>
      <c r="F1586" s="1" t="s">
        <v>4570</v>
      </c>
      <c r="G1586">
        <v>80.959999999999994</v>
      </c>
      <c r="H1586">
        <v>4</v>
      </c>
      <c r="I1586">
        <v>0</v>
      </c>
      <c r="J1586">
        <v>34.812800000000003</v>
      </c>
      <c r="K1586" t="str">
        <f>INDEX(product!B:B,MATCH('TABELA TOTAL'!$F9328,product!A:A,0))</f>
        <v>Office Supplies</v>
      </c>
      <c r="L1586" t="str">
        <f>INDEX(product!C:C,MATCH(F1586,product!A:A,))</f>
        <v>Furnishings</v>
      </c>
      <c r="M1586" t="str">
        <f>INDEX(product!D:D,MATCH(F1586,product!A:A,))</f>
        <v>DAX Two-Tone Silver Metal Document Frame</v>
      </c>
    </row>
    <row r="1587" spans="1:13" x14ac:dyDescent="0.25">
      <c r="A1587" s="1" t="s">
        <v>7320</v>
      </c>
      <c r="B1587" s="2">
        <v>42985</v>
      </c>
      <c r="C1587" s="2">
        <v>42988</v>
      </c>
      <c r="D1587" s="1" t="s">
        <v>79</v>
      </c>
      <c r="E1587" s="1" t="s">
        <v>1935</v>
      </c>
      <c r="F1587" s="1" t="s">
        <v>31</v>
      </c>
      <c r="G1587">
        <v>455.71199999999999</v>
      </c>
      <c r="H1587">
        <v>2</v>
      </c>
      <c r="I1587">
        <v>0.2</v>
      </c>
      <c r="J1587">
        <v>34.178400000000003</v>
      </c>
      <c r="K1587" t="str">
        <f>INDEX(product!B:B,MATCH('TABELA TOTAL'!$F9329,product!A:A,0))</f>
        <v>Office Supplies</v>
      </c>
      <c r="L1587" t="str">
        <f>INDEX(product!C:C,MATCH(F1587,product!A:A,))</f>
        <v>Phones</v>
      </c>
      <c r="M1587" t="str">
        <f>INDEX(product!D:D,MATCH(F1587,product!A:A,))</f>
        <v>Konftel 250 Conference phone - Charcoal black</v>
      </c>
    </row>
    <row r="1588" spans="1:13" x14ac:dyDescent="0.25">
      <c r="A1588" s="1" t="s">
        <v>7320</v>
      </c>
      <c r="B1588" s="2">
        <v>42985</v>
      </c>
      <c r="C1588" s="2">
        <v>42988</v>
      </c>
      <c r="D1588" s="1" t="s">
        <v>79</v>
      </c>
      <c r="E1588" s="1" t="s">
        <v>1935</v>
      </c>
      <c r="F1588" s="1" t="s">
        <v>3781</v>
      </c>
      <c r="G1588">
        <v>25.98</v>
      </c>
      <c r="H1588">
        <v>1</v>
      </c>
      <c r="I1588">
        <v>0</v>
      </c>
      <c r="J1588">
        <v>7.2744</v>
      </c>
      <c r="K1588" t="str">
        <f>INDEX(product!B:B,MATCH('TABELA TOTAL'!$F9330,product!A:A,0))</f>
        <v>Office Supplies</v>
      </c>
      <c r="L1588" t="str">
        <f>INDEX(product!C:C,MATCH(F1588,product!A:A,))</f>
        <v>Art</v>
      </c>
      <c r="M1588" t="str">
        <f>INDEX(product!D:D,MATCH(F1588,product!A:A,))</f>
        <v>Boston 1799 Powerhouse Electric Pencil Sharpener</v>
      </c>
    </row>
    <row r="1589" spans="1:13" x14ac:dyDescent="0.25">
      <c r="A1589" s="1" t="s">
        <v>7445</v>
      </c>
      <c r="B1589" s="2">
        <v>42985</v>
      </c>
      <c r="C1589" s="2">
        <v>42987</v>
      </c>
      <c r="D1589" s="1" t="s">
        <v>79</v>
      </c>
      <c r="E1589" s="1" t="s">
        <v>943</v>
      </c>
      <c r="F1589" s="1" t="s">
        <v>2011</v>
      </c>
      <c r="G1589">
        <v>16.899999999999999</v>
      </c>
      <c r="H1589">
        <v>5</v>
      </c>
      <c r="I1589">
        <v>0</v>
      </c>
      <c r="J1589">
        <v>7.774</v>
      </c>
      <c r="K1589" t="str">
        <f>INDEX(product!B:B,MATCH('TABELA TOTAL'!$F9540,product!A:A,0))</f>
        <v>Technology</v>
      </c>
      <c r="L1589" t="str">
        <f>INDEX(product!C:C,MATCH(F1589,product!A:A,))</f>
        <v>Paper</v>
      </c>
      <c r="M1589" t="str">
        <f>INDEX(product!D:D,MATCH(F1589,product!A:A,))</f>
        <v>Avoid Verbal Orders Carbonless Minifold Book</v>
      </c>
    </row>
    <row r="1590" spans="1:13" x14ac:dyDescent="0.25">
      <c r="A1590" s="1" t="s">
        <v>7445</v>
      </c>
      <c r="B1590" s="2">
        <v>42985</v>
      </c>
      <c r="C1590" s="2">
        <v>42987</v>
      </c>
      <c r="D1590" s="1" t="s">
        <v>79</v>
      </c>
      <c r="E1590" s="1" t="s">
        <v>943</v>
      </c>
      <c r="F1590" s="1" t="s">
        <v>740</v>
      </c>
      <c r="G1590">
        <v>39.96</v>
      </c>
      <c r="H1590">
        <v>2</v>
      </c>
      <c r="I1590">
        <v>0</v>
      </c>
      <c r="J1590">
        <v>18.781199999999998</v>
      </c>
      <c r="K1590" t="str">
        <f>INDEX(product!B:B,MATCH('TABELA TOTAL'!$F9541,product!A:A,0))</f>
        <v>Furniture</v>
      </c>
      <c r="L1590" t="str">
        <f>INDEX(product!C:C,MATCH(F1590,product!A:A,))</f>
        <v>Paper</v>
      </c>
      <c r="M1590" t="str">
        <f>INDEX(product!D:D,MATCH(F1590,product!A:A,))</f>
        <v>Xerox 191</v>
      </c>
    </row>
    <row r="1591" spans="1:13" x14ac:dyDescent="0.25">
      <c r="A1591" s="1" t="s">
        <v>2308</v>
      </c>
      <c r="B1591" s="2">
        <v>42983</v>
      </c>
      <c r="C1591" s="2">
        <v>42984</v>
      </c>
      <c r="D1591" s="1" t="s">
        <v>79</v>
      </c>
      <c r="E1591" s="1" t="s">
        <v>172</v>
      </c>
      <c r="F1591" s="1" t="s">
        <v>649</v>
      </c>
      <c r="G1591">
        <v>2.78</v>
      </c>
      <c r="H1591">
        <v>1</v>
      </c>
      <c r="I1591">
        <v>0</v>
      </c>
      <c r="J1591">
        <v>0.7228</v>
      </c>
      <c r="K1591" t="str">
        <f>INDEX(product!B:B,MATCH('TABELA TOTAL'!$F1563,product!A:A,0))</f>
        <v>Office Supplies</v>
      </c>
      <c r="L1591" t="str">
        <f>INDEX(product!C:C,MATCH(F1591,product!A:A,))</f>
        <v>Art</v>
      </c>
      <c r="M1591" t="str">
        <f>INDEX(product!D:D,MATCH(F1591,product!A:A,))</f>
        <v>Newell 333</v>
      </c>
    </row>
    <row r="1592" spans="1:13" x14ac:dyDescent="0.25">
      <c r="A1592" s="1" t="s">
        <v>3998</v>
      </c>
      <c r="B1592" s="2">
        <v>42983</v>
      </c>
      <c r="C1592" s="2">
        <v>42989</v>
      </c>
      <c r="D1592" s="1" t="s">
        <v>19</v>
      </c>
      <c r="E1592" s="1" t="s">
        <v>3651</v>
      </c>
      <c r="F1592" s="1" t="s">
        <v>411</v>
      </c>
      <c r="G1592">
        <v>147.184</v>
      </c>
      <c r="H1592">
        <v>2</v>
      </c>
      <c r="I1592">
        <v>0.2</v>
      </c>
      <c r="J1592">
        <v>-29.436800000000002</v>
      </c>
      <c r="K1592" t="str">
        <f>INDEX(product!B:B,MATCH('TABELA TOTAL'!$F3489,product!A:A,0))</f>
        <v>Office Supplies</v>
      </c>
      <c r="L1592" t="str">
        <f>INDEX(product!C:C,MATCH(F1592,product!A:A,))</f>
        <v>Storage</v>
      </c>
      <c r="M1592" t="str">
        <f>INDEX(product!D:D,MATCH(F1592,product!A:A,))</f>
        <v>Gould Plastics 18-Pocket Panel Bin, 34w x 5-1/4d x 20-1/2h</v>
      </c>
    </row>
    <row r="1593" spans="1:13" x14ac:dyDescent="0.25">
      <c r="A1593" s="1" t="s">
        <v>6697</v>
      </c>
      <c r="B1593" s="2">
        <v>42983</v>
      </c>
      <c r="C1593" s="2">
        <v>42987</v>
      </c>
      <c r="D1593" s="1" t="s">
        <v>19</v>
      </c>
      <c r="E1593" s="1" t="s">
        <v>2007</v>
      </c>
      <c r="F1593" s="1" t="s">
        <v>2543</v>
      </c>
      <c r="G1593">
        <v>89.567999999999998</v>
      </c>
      <c r="H1593">
        <v>4</v>
      </c>
      <c r="I1593">
        <v>0.2</v>
      </c>
      <c r="J1593">
        <v>-1.1195999999999999</v>
      </c>
      <c r="K1593" t="str">
        <f>INDEX(product!B:B,MATCH('TABELA TOTAL'!$F8198,product!A:A,0))</f>
        <v>Office Supplies</v>
      </c>
      <c r="L1593" t="str">
        <f>INDEX(product!C:C,MATCH(F1593,product!A:A,))</f>
        <v>Accessories</v>
      </c>
      <c r="M1593" t="str">
        <f>INDEX(product!D:D,MATCH(F1593,product!A:A,))</f>
        <v>Maxell LTO Ultrium - 800 GB</v>
      </c>
    </row>
    <row r="1594" spans="1:13" x14ac:dyDescent="0.25">
      <c r="A1594" s="1" t="s">
        <v>6697</v>
      </c>
      <c r="B1594" s="2">
        <v>42983</v>
      </c>
      <c r="C1594" s="2">
        <v>42987</v>
      </c>
      <c r="D1594" s="1" t="s">
        <v>19</v>
      </c>
      <c r="E1594" s="1" t="s">
        <v>2007</v>
      </c>
      <c r="F1594" s="1" t="s">
        <v>1345</v>
      </c>
      <c r="G1594">
        <v>71.959999999999994</v>
      </c>
      <c r="H1594">
        <v>5</v>
      </c>
      <c r="I1594">
        <v>0.2</v>
      </c>
      <c r="J1594">
        <v>7.1959999999999997</v>
      </c>
      <c r="K1594" t="str">
        <f>INDEX(product!B:B,MATCH('TABELA TOTAL'!$F8199,product!A:A,0))</f>
        <v>Office Supplies</v>
      </c>
      <c r="L1594" t="str">
        <f>INDEX(product!C:C,MATCH(F1594,product!A:A,))</f>
        <v>Art</v>
      </c>
      <c r="M1594" t="str">
        <f>INDEX(product!D:D,MATCH(F1594,product!A:A,))</f>
        <v>Model L Table or Wall-Mount Pencil Sharpener</v>
      </c>
    </row>
    <row r="1595" spans="1:13" x14ac:dyDescent="0.25">
      <c r="A1595" s="1" t="s">
        <v>6697</v>
      </c>
      <c r="B1595" s="2">
        <v>42983</v>
      </c>
      <c r="C1595" s="2">
        <v>42987</v>
      </c>
      <c r="D1595" s="1" t="s">
        <v>19</v>
      </c>
      <c r="E1595" s="1" t="s">
        <v>2007</v>
      </c>
      <c r="F1595" s="1" t="s">
        <v>1199</v>
      </c>
      <c r="G1595">
        <v>15.552</v>
      </c>
      <c r="H1595">
        <v>3</v>
      </c>
      <c r="I1595">
        <v>0.2</v>
      </c>
      <c r="J1595">
        <v>5.4432</v>
      </c>
      <c r="K1595" t="str">
        <f>INDEX(product!B:B,MATCH('TABELA TOTAL'!$F8200,product!A:A,0))</f>
        <v>Office Supplies</v>
      </c>
      <c r="L1595" t="str">
        <f>INDEX(product!C:C,MATCH(F1595,product!A:A,))</f>
        <v>Paper</v>
      </c>
      <c r="M1595" t="str">
        <f>INDEX(product!D:D,MATCH(F1595,product!A:A,))</f>
        <v>Xerox 220</v>
      </c>
    </row>
    <row r="1596" spans="1:13" x14ac:dyDescent="0.25">
      <c r="A1596" s="1" t="s">
        <v>2227</v>
      </c>
      <c r="B1596" s="2">
        <v>42982</v>
      </c>
      <c r="C1596" s="2">
        <v>42986</v>
      </c>
      <c r="D1596" s="1" t="s">
        <v>19</v>
      </c>
      <c r="E1596" s="1" t="s">
        <v>2228</v>
      </c>
      <c r="F1596" s="1" t="s">
        <v>1812</v>
      </c>
      <c r="G1596">
        <v>10.192</v>
      </c>
      <c r="H1596">
        <v>7</v>
      </c>
      <c r="I1596">
        <v>0.2</v>
      </c>
      <c r="J1596">
        <v>3.1850000000000001</v>
      </c>
      <c r="K1596" t="str">
        <f>INDEX(product!B:B,MATCH('TABELA TOTAL'!$F1497,product!A:A,0))</f>
        <v>Office Supplies</v>
      </c>
      <c r="L1596" t="str">
        <f>INDEX(product!C:C,MATCH(F1596,product!A:A,))</f>
        <v>Art</v>
      </c>
      <c r="M1596" t="str">
        <f>INDEX(product!D:D,MATCH(F1596,product!A:A,))</f>
        <v>Crayola Anti Dust Chalk, 12/Pack</v>
      </c>
    </row>
    <row r="1597" spans="1:13" x14ac:dyDescent="0.25">
      <c r="A1597" s="1" t="s">
        <v>2227</v>
      </c>
      <c r="B1597" s="2">
        <v>42982</v>
      </c>
      <c r="C1597" s="2">
        <v>42986</v>
      </c>
      <c r="D1597" s="1" t="s">
        <v>19</v>
      </c>
      <c r="E1597" s="1" t="s">
        <v>2228</v>
      </c>
      <c r="F1597" s="1" t="s">
        <v>2229</v>
      </c>
      <c r="G1597">
        <v>16.783999999999999</v>
      </c>
      <c r="H1597">
        <v>1</v>
      </c>
      <c r="I1597">
        <v>0.2</v>
      </c>
      <c r="J1597">
        <v>-0.20979999999999999</v>
      </c>
      <c r="K1597" t="str">
        <f>INDEX(product!B:B,MATCH('TABELA TOTAL'!$F1498,product!A:A,0))</f>
        <v>Technology</v>
      </c>
      <c r="L1597" t="str">
        <f>INDEX(product!C:C,MATCH(F1597,product!A:A,))</f>
        <v>Storage</v>
      </c>
      <c r="M1597" t="str">
        <f>INDEX(product!D:D,MATCH(F1597,product!A:A,))</f>
        <v>Acco Perma 3000 Stacking Storage Drawers</v>
      </c>
    </row>
    <row r="1598" spans="1:13" x14ac:dyDescent="0.25">
      <c r="A1598" s="1" t="s">
        <v>2227</v>
      </c>
      <c r="B1598" s="2">
        <v>42982</v>
      </c>
      <c r="C1598" s="2">
        <v>42986</v>
      </c>
      <c r="D1598" s="1" t="s">
        <v>19</v>
      </c>
      <c r="E1598" s="1" t="s">
        <v>2228</v>
      </c>
      <c r="F1598" s="1" t="s">
        <v>352</v>
      </c>
      <c r="G1598">
        <v>13.12</v>
      </c>
      <c r="H1598">
        <v>5</v>
      </c>
      <c r="I1598">
        <v>0.2</v>
      </c>
      <c r="J1598">
        <v>3.7719999999999998</v>
      </c>
      <c r="K1598" t="str">
        <f>INDEX(product!B:B,MATCH('TABELA TOTAL'!$F1499,product!A:A,0))</f>
        <v>Office Supplies</v>
      </c>
      <c r="L1598" t="str">
        <f>INDEX(product!C:C,MATCH(F1598,product!A:A,))</f>
        <v>Art</v>
      </c>
      <c r="M1598" t="str">
        <f>INDEX(product!D:D,MATCH(F1598,product!A:A,))</f>
        <v>Sanford Colorific Eraseable Coloring Pencils, 12 Count</v>
      </c>
    </row>
    <row r="1599" spans="1:13" x14ac:dyDescent="0.25">
      <c r="A1599" s="1" t="s">
        <v>2297</v>
      </c>
      <c r="B1599" s="2">
        <v>42982</v>
      </c>
      <c r="C1599" s="2">
        <v>42986</v>
      </c>
      <c r="D1599" s="1" t="s">
        <v>19</v>
      </c>
      <c r="E1599" s="1" t="s">
        <v>2298</v>
      </c>
      <c r="F1599" s="1" t="s">
        <v>100</v>
      </c>
      <c r="G1599">
        <v>91.96</v>
      </c>
      <c r="H1599">
        <v>4</v>
      </c>
      <c r="I1599">
        <v>0</v>
      </c>
      <c r="J1599">
        <v>39.5428</v>
      </c>
      <c r="K1599" t="str">
        <f>INDEX(product!B:B,MATCH('TABELA TOTAL'!$F1557,product!A:A,0))</f>
        <v>Technology</v>
      </c>
      <c r="L1599" t="str">
        <f>INDEX(product!C:C,MATCH(F1599,product!A:A,))</f>
        <v>Accessories</v>
      </c>
      <c r="M1599" t="str">
        <f>INDEX(product!D:D,MATCH(F1599,product!A:A,))</f>
        <v>Verbatim 25 GB 6x Blu-ray Single Layer Recordable Disc, 25/Pack</v>
      </c>
    </row>
    <row r="1600" spans="1:13" x14ac:dyDescent="0.25">
      <c r="A1600" s="1" t="s">
        <v>3199</v>
      </c>
      <c r="B1600" s="2">
        <v>42982</v>
      </c>
      <c r="C1600" s="2">
        <v>42986</v>
      </c>
      <c r="D1600" s="1" t="s">
        <v>11</v>
      </c>
      <c r="E1600" s="1" t="s">
        <v>3200</v>
      </c>
      <c r="F1600" s="1" t="s">
        <v>1225</v>
      </c>
      <c r="G1600">
        <v>1322.3520000000001</v>
      </c>
      <c r="H1600">
        <v>3</v>
      </c>
      <c r="I1600">
        <v>0.2</v>
      </c>
      <c r="J1600">
        <v>-99.176400000000001</v>
      </c>
      <c r="K1600" t="str">
        <f>INDEX(product!B:B,MATCH('TABELA TOTAL'!$F2479,product!A:A,0))</f>
        <v>Office Supplies</v>
      </c>
      <c r="L1600" t="str">
        <f>INDEX(product!C:C,MATCH(F1600,product!A:A,))</f>
        <v>Tables</v>
      </c>
      <c r="M1600" t="str">
        <f>INDEX(product!D:D,MATCH(F1600,product!A:A,))</f>
        <v>Chromcraft Bull-Nose Wood Oval Conference Tables &amp; Bases</v>
      </c>
    </row>
    <row r="1601" spans="1:13" x14ac:dyDescent="0.25">
      <c r="A1601" s="1" t="s">
        <v>3714</v>
      </c>
      <c r="B1601" s="2">
        <v>42982</v>
      </c>
      <c r="C1601" s="2">
        <v>42983</v>
      </c>
      <c r="D1601" s="1" t="s">
        <v>79</v>
      </c>
      <c r="E1601" s="1" t="s">
        <v>3715</v>
      </c>
      <c r="F1601" s="1" t="s">
        <v>1199</v>
      </c>
      <c r="G1601">
        <v>12.96</v>
      </c>
      <c r="H1601">
        <v>2</v>
      </c>
      <c r="I1601">
        <v>0</v>
      </c>
      <c r="J1601">
        <v>6.2207999999999997</v>
      </c>
      <c r="K1601" t="str">
        <f>INDEX(product!B:B,MATCH('TABELA TOTAL'!$F3081,product!A:A,0))</f>
        <v>Office Supplies</v>
      </c>
      <c r="L1601" t="str">
        <f>INDEX(product!C:C,MATCH(F1601,product!A:A,))</f>
        <v>Paper</v>
      </c>
      <c r="M1601" t="str">
        <f>INDEX(product!D:D,MATCH(F1601,product!A:A,))</f>
        <v>Xerox 220</v>
      </c>
    </row>
    <row r="1602" spans="1:13" x14ac:dyDescent="0.25">
      <c r="A1602" s="1" t="s">
        <v>3714</v>
      </c>
      <c r="B1602" s="2">
        <v>42982</v>
      </c>
      <c r="C1602" s="2">
        <v>42983</v>
      </c>
      <c r="D1602" s="1" t="s">
        <v>79</v>
      </c>
      <c r="E1602" s="1" t="s">
        <v>3715</v>
      </c>
      <c r="F1602" s="1" t="s">
        <v>1772</v>
      </c>
      <c r="G1602">
        <v>43.176000000000002</v>
      </c>
      <c r="H1602">
        <v>3</v>
      </c>
      <c r="I1602">
        <v>0.2</v>
      </c>
      <c r="J1602">
        <v>15.111599999999999</v>
      </c>
      <c r="K1602" t="str">
        <f>INDEX(product!B:B,MATCH('TABELA TOTAL'!$F3082,product!A:A,0))</f>
        <v>Furniture</v>
      </c>
      <c r="L1602" t="str">
        <f>INDEX(product!C:C,MATCH(F1602,product!A:A,))</f>
        <v>Phones</v>
      </c>
      <c r="M1602" t="str">
        <f>INDEX(product!D:D,MATCH(F1602,product!A:A,))</f>
        <v>invisibleSHIELD by ZAGG Smudge-Free Screen Protector</v>
      </c>
    </row>
    <row r="1603" spans="1:13" x14ac:dyDescent="0.25">
      <c r="A1603" s="1" t="s">
        <v>4011</v>
      </c>
      <c r="B1603" s="2">
        <v>42982</v>
      </c>
      <c r="C1603" s="2">
        <v>42984</v>
      </c>
      <c r="D1603" s="1" t="s">
        <v>79</v>
      </c>
      <c r="E1603" s="1" t="s">
        <v>1334</v>
      </c>
      <c r="F1603" s="1" t="s">
        <v>4012</v>
      </c>
      <c r="G1603">
        <v>825.17399999999998</v>
      </c>
      <c r="H1603">
        <v>9</v>
      </c>
      <c r="I1603">
        <v>0.3</v>
      </c>
      <c r="J1603">
        <v>-117.88200000000001</v>
      </c>
      <c r="K1603" t="str">
        <f>INDEX(product!B:B,MATCH('TABELA TOTAL'!$F3514,product!A:A,0))</f>
        <v>Office Supplies</v>
      </c>
      <c r="L1603" t="str">
        <f>INDEX(product!C:C,MATCH(F1603,product!A:A,))</f>
        <v>Bookcases</v>
      </c>
      <c r="M1603" t="str">
        <f>INDEX(product!D:D,MATCH(F1603,product!A:A,))</f>
        <v>Bush Birmingham Collection Bookcase, Dark Cherry</v>
      </c>
    </row>
    <row r="1604" spans="1:13" x14ac:dyDescent="0.25">
      <c r="A1604" s="1" t="s">
        <v>4011</v>
      </c>
      <c r="B1604" s="2">
        <v>42982</v>
      </c>
      <c r="C1604" s="2">
        <v>42984</v>
      </c>
      <c r="D1604" s="1" t="s">
        <v>79</v>
      </c>
      <c r="E1604" s="1" t="s">
        <v>1334</v>
      </c>
      <c r="F1604" s="1" t="s">
        <v>2067</v>
      </c>
      <c r="G1604">
        <v>17.760000000000002</v>
      </c>
      <c r="H1604">
        <v>3</v>
      </c>
      <c r="I1604">
        <v>0.2</v>
      </c>
      <c r="J1604">
        <v>5.55</v>
      </c>
      <c r="K1604" t="str">
        <f>INDEX(product!B:B,MATCH('TABELA TOTAL'!$F3515,product!A:A,0))</f>
        <v>Office Supplies</v>
      </c>
      <c r="L1604" t="str">
        <f>INDEX(product!C:C,MATCH(F1604,product!A:A,))</f>
        <v>Paper</v>
      </c>
      <c r="M1604" t="str">
        <f>INDEX(product!D:D,MATCH(F1604,product!A:A,))</f>
        <v>It's Hot Message Books with Stickers, 2 3/4" x 5"</v>
      </c>
    </row>
    <row r="1605" spans="1:13" x14ac:dyDescent="0.25">
      <c r="A1605" s="1" t="s">
        <v>4011</v>
      </c>
      <c r="B1605" s="2">
        <v>42982</v>
      </c>
      <c r="C1605" s="2">
        <v>42984</v>
      </c>
      <c r="D1605" s="1" t="s">
        <v>79</v>
      </c>
      <c r="E1605" s="1" t="s">
        <v>1334</v>
      </c>
      <c r="F1605" s="1" t="s">
        <v>272</v>
      </c>
      <c r="G1605">
        <v>6.9119999999999999</v>
      </c>
      <c r="H1605">
        <v>3</v>
      </c>
      <c r="I1605">
        <v>0.2</v>
      </c>
      <c r="J1605">
        <v>0.86399999999999999</v>
      </c>
      <c r="K1605" t="str">
        <f>INDEX(product!B:B,MATCH('TABELA TOTAL'!$F3516,product!A:A,0))</f>
        <v>Furniture</v>
      </c>
      <c r="L1605" t="str">
        <f>INDEX(product!C:C,MATCH(F1605,product!A:A,))</f>
        <v>Art</v>
      </c>
      <c r="M1605" t="str">
        <f>INDEX(product!D:D,MATCH(F1605,product!A:A,))</f>
        <v>Sanford Colorific Colored Pencils, 12/Box</v>
      </c>
    </row>
    <row r="1606" spans="1:13" x14ac:dyDescent="0.25">
      <c r="A1606" s="1" t="s">
        <v>4043</v>
      </c>
      <c r="B1606" s="2">
        <v>42982</v>
      </c>
      <c r="C1606" s="2">
        <v>42987</v>
      </c>
      <c r="D1606" s="1" t="s">
        <v>11</v>
      </c>
      <c r="E1606" s="1" t="s">
        <v>881</v>
      </c>
      <c r="F1606" s="1" t="s">
        <v>1409</v>
      </c>
      <c r="G1606">
        <v>8.2560000000000002</v>
      </c>
      <c r="H1606">
        <v>4</v>
      </c>
      <c r="I1606">
        <v>0.2</v>
      </c>
      <c r="J1606">
        <v>0.61919999999999997</v>
      </c>
      <c r="K1606" t="str">
        <f>INDEX(product!B:B,MATCH('TABELA TOTAL'!$F3562,product!A:A,0))</f>
        <v>Technology</v>
      </c>
      <c r="L1606" t="str">
        <f>INDEX(product!C:C,MATCH(F1606,product!A:A,))</f>
        <v>Art</v>
      </c>
      <c r="M1606" t="str">
        <f>INDEX(product!D:D,MATCH(F1606,product!A:A,))</f>
        <v>DIXON Oriole Pencils</v>
      </c>
    </row>
    <row r="1607" spans="1:13" x14ac:dyDescent="0.25">
      <c r="A1607" s="1" t="s">
        <v>4043</v>
      </c>
      <c r="B1607" s="2">
        <v>42982</v>
      </c>
      <c r="C1607" s="2">
        <v>42987</v>
      </c>
      <c r="D1607" s="1" t="s">
        <v>11</v>
      </c>
      <c r="E1607" s="1" t="s">
        <v>881</v>
      </c>
      <c r="F1607" s="1" t="s">
        <v>1756</v>
      </c>
      <c r="G1607">
        <v>25.56</v>
      </c>
      <c r="H1607">
        <v>5</v>
      </c>
      <c r="I1607">
        <v>0.7</v>
      </c>
      <c r="J1607">
        <v>-20.448</v>
      </c>
      <c r="K1607" t="str">
        <f>INDEX(product!B:B,MATCH('TABELA TOTAL'!$F3563,product!A:A,0))</f>
        <v>Technology</v>
      </c>
      <c r="L1607" t="str">
        <f>INDEX(product!C:C,MATCH(F1607,product!A:A,))</f>
        <v>Binders</v>
      </c>
      <c r="M1607" t="str">
        <f>INDEX(product!D:D,MATCH(F1607,product!A:A,))</f>
        <v>GBC Recycled VeloBinder Covers</v>
      </c>
    </row>
    <row r="1608" spans="1:13" x14ac:dyDescent="0.25">
      <c r="A1608" s="1" t="s">
        <v>4043</v>
      </c>
      <c r="B1608" s="2">
        <v>42982</v>
      </c>
      <c r="C1608" s="2">
        <v>42987</v>
      </c>
      <c r="D1608" s="1" t="s">
        <v>11</v>
      </c>
      <c r="E1608" s="1" t="s">
        <v>881</v>
      </c>
      <c r="F1608" s="1" t="s">
        <v>64</v>
      </c>
      <c r="G1608">
        <v>4.3680000000000003</v>
      </c>
      <c r="H1608">
        <v>2</v>
      </c>
      <c r="I1608">
        <v>0.7</v>
      </c>
      <c r="J1608">
        <v>-3.0575999999999999</v>
      </c>
      <c r="K1608" t="str">
        <f>INDEX(product!B:B,MATCH('TABELA TOTAL'!$F3564,product!A:A,0))</f>
        <v>Office Supplies</v>
      </c>
      <c r="L1608" t="str">
        <f>INDEX(product!C:C,MATCH(F1608,product!A:A,))</f>
        <v>Binders</v>
      </c>
      <c r="M1608" t="str">
        <f>INDEX(product!D:D,MATCH(F1608,product!A:A,))</f>
        <v>Wilson Jones Active Use Binders</v>
      </c>
    </row>
    <row r="1609" spans="1:13" x14ac:dyDescent="0.25">
      <c r="A1609" s="1" t="s">
        <v>4043</v>
      </c>
      <c r="B1609" s="2">
        <v>42982</v>
      </c>
      <c r="C1609" s="2">
        <v>42987</v>
      </c>
      <c r="D1609" s="1" t="s">
        <v>11</v>
      </c>
      <c r="E1609" s="1" t="s">
        <v>881</v>
      </c>
      <c r="F1609" s="1" t="s">
        <v>4044</v>
      </c>
      <c r="G1609">
        <v>11.52</v>
      </c>
      <c r="H1609">
        <v>4</v>
      </c>
      <c r="I1609">
        <v>0.2</v>
      </c>
      <c r="J1609">
        <v>3.7440000000000002</v>
      </c>
      <c r="K1609" t="str">
        <f>INDEX(product!B:B,MATCH('TABELA TOTAL'!$F3565,product!A:A,0))</f>
        <v>Furniture</v>
      </c>
      <c r="L1609" t="str">
        <f>INDEX(product!C:C,MATCH(F1609,product!A:A,))</f>
        <v>Paper</v>
      </c>
      <c r="M1609" t="str">
        <f>INDEX(product!D:D,MATCH(F1609,product!A:A,))</f>
        <v>Telephone Message Books with Fax/Mobile Section, 4 1/4" x 6"</v>
      </c>
    </row>
    <row r="1610" spans="1:13" x14ac:dyDescent="0.25">
      <c r="A1610" s="1" t="s">
        <v>4082</v>
      </c>
      <c r="B1610" s="2">
        <v>42982</v>
      </c>
      <c r="C1610" s="2">
        <v>42986</v>
      </c>
      <c r="D1610" s="1" t="s">
        <v>19</v>
      </c>
      <c r="E1610" s="1" t="s">
        <v>1175</v>
      </c>
      <c r="F1610" s="1" t="s">
        <v>1163</v>
      </c>
      <c r="G1610">
        <v>487.98399999999998</v>
      </c>
      <c r="H1610">
        <v>2</v>
      </c>
      <c r="I1610">
        <v>0.2</v>
      </c>
      <c r="J1610">
        <v>152.495</v>
      </c>
      <c r="K1610" t="str">
        <f>INDEX(product!B:B,MATCH('TABELA TOTAL'!$F3619,product!A:A,0))</f>
        <v>Furniture</v>
      </c>
      <c r="L1610" t="str">
        <f>INDEX(product!C:C,MATCH(F1610,product!A:A,))</f>
        <v>Binders</v>
      </c>
      <c r="M1610" t="str">
        <f>INDEX(product!D:D,MATCH(F1610,product!A:A,))</f>
        <v>Ibico Hi-Tech Manual Binding System</v>
      </c>
    </row>
    <row r="1611" spans="1:13" x14ac:dyDescent="0.25">
      <c r="A1611" s="1" t="s">
        <v>4082</v>
      </c>
      <c r="B1611" s="2">
        <v>42982</v>
      </c>
      <c r="C1611" s="2">
        <v>42986</v>
      </c>
      <c r="D1611" s="1" t="s">
        <v>19</v>
      </c>
      <c r="E1611" s="1" t="s">
        <v>1175</v>
      </c>
      <c r="F1611" s="1" t="s">
        <v>2429</v>
      </c>
      <c r="G1611">
        <v>5.56</v>
      </c>
      <c r="H1611">
        <v>1</v>
      </c>
      <c r="I1611">
        <v>0.2</v>
      </c>
      <c r="J1611">
        <v>1.7375</v>
      </c>
      <c r="K1611" t="str">
        <f>INDEX(product!B:B,MATCH('TABELA TOTAL'!$F3620,product!A:A,0))</f>
        <v>Furniture</v>
      </c>
      <c r="L1611" t="str">
        <f>INDEX(product!C:C,MATCH(F1611,product!A:A,))</f>
        <v>Phones</v>
      </c>
      <c r="M1611" t="str">
        <f>INDEX(product!D:D,MATCH(F1611,product!A:A,))</f>
        <v>QVS USB Car Charger 2-Port 2.1Amp for iPod/iPhone/iPad/iPad 2/iPad 3</v>
      </c>
    </row>
    <row r="1612" spans="1:13" x14ac:dyDescent="0.25">
      <c r="A1612" s="1" t="s">
        <v>4082</v>
      </c>
      <c r="B1612" s="2">
        <v>42982</v>
      </c>
      <c r="C1612" s="2">
        <v>42986</v>
      </c>
      <c r="D1612" s="1" t="s">
        <v>19</v>
      </c>
      <c r="E1612" s="1" t="s">
        <v>1175</v>
      </c>
      <c r="F1612" s="1" t="s">
        <v>259</v>
      </c>
      <c r="G1612">
        <v>217.85</v>
      </c>
      <c r="H1612">
        <v>5</v>
      </c>
      <c r="I1612">
        <v>0</v>
      </c>
      <c r="J1612">
        <v>65.355000000000004</v>
      </c>
      <c r="K1612" t="str">
        <f>INDEX(product!B:B,MATCH('TABELA TOTAL'!$F3621,product!A:A,0))</f>
        <v>Office Supplies</v>
      </c>
      <c r="L1612" t="str">
        <f>INDEX(product!C:C,MATCH(F1612,product!A:A,))</f>
        <v>Storage</v>
      </c>
      <c r="M1612" t="str">
        <f>INDEX(product!D:D,MATCH(F1612,product!A:A,))</f>
        <v>Trav-L-File Heavy-Duty Shuttle II, Black</v>
      </c>
    </row>
    <row r="1613" spans="1:13" x14ac:dyDescent="0.25">
      <c r="A1613" s="1" t="s">
        <v>4408</v>
      </c>
      <c r="B1613" s="2">
        <v>42982</v>
      </c>
      <c r="C1613" s="2">
        <v>42988</v>
      </c>
      <c r="D1613" s="1" t="s">
        <v>19</v>
      </c>
      <c r="E1613" s="1" t="s">
        <v>2148</v>
      </c>
      <c r="F1613" s="1" t="s">
        <v>4409</v>
      </c>
      <c r="G1613">
        <v>19.04</v>
      </c>
      <c r="H1613">
        <v>4</v>
      </c>
      <c r="I1613">
        <v>0.2</v>
      </c>
      <c r="J1613">
        <v>-1.4279999999999999</v>
      </c>
      <c r="K1613" t="str">
        <f>INDEX(product!B:B,MATCH('TABELA TOTAL'!$F4122,product!A:A,0))</f>
        <v>Office Supplies</v>
      </c>
      <c r="L1613" t="str">
        <f>INDEX(product!C:C,MATCH(F1613,product!A:A,))</f>
        <v>Accessories</v>
      </c>
      <c r="M1613" t="str">
        <f>INDEX(product!D:D,MATCH(F1613,product!A:A,))</f>
        <v>Kingston Digital DataTraveler 8GB USB 2.0</v>
      </c>
    </row>
    <row r="1614" spans="1:13" x14ac:dyDescent="0.25">
      <c r="A1614" s="1" t="s">
        <v>4539</v>
      </c>
      <c r="B1614" s="2">
        <v>42982</v>
      </c>
      <c r="C1614" s="2">
        <v>42988</v>
      </c>
      <c r="D1614" s="1" t="s">
        <v>19</v>
      </c>
      <c r="E1614" s="1" t="s">
        <v>1143</v>
      </c>
      <c r="F1614" s="1" t="s">
        <v>2275</v>
      </c>
      <c r="G1614">
        <v>54.32</v>
      </c>
      <c r="H1614">
        <v>4</v>
      </c>
      <c r="I1614">
        <v>0</v>
      </c>
      <c r="J1614">
        <v>0.54320000000000002</v>
      </c>
      <c r="K1614" t="str">
        <f>INDEX(product!B:B,MATCH('TABELA TOTAL'!$F4298,product!A:A,0))</f>
        <v>Furniture</v>
      </c>
      <c r="L1614" t="str">
        <f>INDEX(product!C:C,MATCH(F1614,product!A:A,))</f>
        <v>Storage</v>
      </c>
      <c r="M1614" t="str">
        <f>INDEX(product!D:D,MATCH(F1614,product!A:A,))</f>
        <v>Rogers Jumbo File, Granite</v>
      </c>
    </row>
    <row r="1615" spans="1:13" x14ac:dyDescent="0.25">
      <c r="A1615" s="1" t="s">
        <v>5242</v>
      </c>
      <c r="B1615" s="2">
        <v>42982</v>
      </c>
      <c r="C1615" s="2">
        <v>42984</v>
      </c>
      <c r="D1615" s="1" t="s">
        <v>11</v>
      </c>
      <c r="E1615" s="1" t="s">
        <v>43</v>
      </c>
      <c r="F1615" s="1" t="s">
        <v>1603</v>
      </c>
      <c r="G1615">
        <v>13.343999999999999</v>
      </c>
      <c r="H1615">
        <v>6</v>
      </c>
      <c r="I1615">
        <v>0.2</v>
      </c>
      <c r="J1615">
        <v>4.3368000000000002</v>
      </c>
      <c r="K1615" t="str">
        <f>INDEX(product!B:B,MATCH('TABELA TOTAL'!$F5460,product!A:A,0))</f>
        <v>Office Supplies</v>
      </c>
      <c r="L1615" t="str">
        <f>INDEX(product!C:C,MATCH(F1615,product!A:A,))</f>
        <v>Binders</v>
      </c>
      <c r="M1615" t="str">
        <f>INDEX(product!D:D,MATCH(F1615,product!A:A,))</f>
        <v>Acco Suede Grain Vinyl Round Ring Binder</v>
      </c>
    </row>
    <row r="1616" spans="1:13" x14ac:dyDescent="0.25">
      <c r="A1616" s="1" t="s">
        <v>5242</v>
      </c>
      <c r="B1616" s="2">
        <v>42982</v>
      </c>
      <c r="C1616" s="2">
        <v>42984</v>
      </c>
      <c r="D1616" s="1" t="s">
        <v>11</v>
      </c>
      <c r="E1616" s="1" t="s">
        <v>43</v>
      </c>
      <c r="F1616" s="1" t="s">
        <v>5243</v>
      </c>
      <c r="G1616">
        <v>1478.2719999999999</v>
      </c>
      <c r="H1616">
        <v>8</v>
      </c>
      <c r="I1616">
        <v>0.2</v>
      </c>
      <c r="J1616">
        <v>92.391999999999996</v>
      </c>
      <c r="K1616" t="str">
        <f>INDEX(product!B:B,MATCH('TABELA TOTAL'!$F5461,product!A:A,0))</f>
        <v>Technology</v>
      </c>
      <c r="L1616" t="str">
        <f>INDEX(product!C:C,MATCH(F1616,product!A:A,))</f>
        <v>Tables</v>
      </c>
      <c r="M1616" t="str">
        <f>INDEX(product!D:D,MATCH(F1616,product!A:A,))</f>
        <v>Bush Cubix Conference Tables, Fully Assembled</v>
      </c>
    </row>
    <row r="1617" spans="1:13" x14ac:dyDescent="0.25">
      <c r="A1617" s="1" t="s">
        <v>5929</v>
      </c>
      <c r="B1617" s="2">
        <v>42982</v>
      </c>
      <c r="C1617" s="2">
        <v>42984</v>
      </c>
      <c r="D1617" s="1" t="s">
        <v>11</v>
      </c>
      <c r="E1617" s="1" t="s">
        <v>4158</v>
      </c>
      <c r="F1617" s="1" t="s">
        <v>2463</v>
      </c>
      <c r="G1617">
        <v>14.82</v>
      </c>
      <c r="H1617">
        <v>6</v>
      </c>
      <c r="I1617">
        <v>0</v>
      </c>
      <c r="J1617">
        <v>6.9653999999999998</v>
      </c>
      <c r="K1617" t="str">
        <f>INDEX(product!B:B,MATCH('TABELA TOTAL'!$F6725,product!A:A,0))</f>
        <v>Office Supplies</v>
      </c>
      <c r="L1617" t="str">
        <f>INDEX(product!C:C,MATCH(F1617,product!A:A,))</f>
        <v>Fasteners</v>
      </c>
      <c r="M1617" t="str">
        <f>INDEX(product!D:D,MATCH(F1617,product!A:A,))</f>
        <v>Staples</v>
      </c>
    </row>
    <row r="1618" spans="1:13" x14ac:dyDescent="0.25">
      <c r="A1618" s="1" t="s">
        <v>6136</v>
      </c>
      <c r="B1618" s="2">
        <v>42982</v>
      </c>
      <c r="C1618" s="2">
        <v>42986</v>
      </c>
      <c r="D1618" s="1" t="s">
        <v>19</v>
      </c>
      <c r="E1618" s="1" t="s">
        <v>1907</v>
      </c>
      <c r="F1618" s="1" t="s">
        <v>4669</v>
      </c>
      <c r="G1618">
        <v>421.1</v>
      </c>
      <c r="H1618">
        <v>2</v>
      </c>
      <c r="I1618">
        <v>0</v>
      </c>
      <c r="J1618">
        <v>105.27500000000001</v>
      </c>
      <c r="K1618" t="str">
        <f>INDEX(product!B:B,MATCH('TABELA TOTAL'!$F7105,product!A:A,0))</f>
        <v>Technology</v>
      </c>
      <c r="L1618" t="str">
        <f>INDEX(product!C:C,MATCH(F1618,product!A:A,))</f>
        <v>Storage</v>
      </c>
      <c r="M1618" t="str">
        <f>INDEX(product!D:D,MATCH(F1618,product!A:A,))</f>
        <v>24 Capacity Maxi Data Binder Racks, Pearl</v>
      </c>
    </row>
    <row r="1619" spans="1:13" x14ac:dyDescent="0.25">
      <c r="A1619" s="1" t="s">
        <v>6246</v>
      </c>
      <c r="B1619" s="2">
        <v>42982</v>
      </c>
      <c r="C1619" s="2">
        <v>42986</v>
      </c>
      <c r="D1619" s="1" t="s">
        <v>19</v>
      </c>
      <c r="E1619" s="1" t="s">
        <v>5460</v>
      </c>
      <c r="F1619" s="1" t="s">
        <v>339</v>
      </c>
      <c r="G1619">
        <v>97.183999999999997</v>
      </c>
      <c r="H1619">
        <v>2</v>
      </c>
      <c r="I1619">
        <v>0.2</v>
      </c>
      <c r="J1619">
        <v>6.0739999999999998</v>
      </c>
      <c r="K1619" t="str">
        <f>INDEX(product!B:B,MATCH('TABELA TOTAL'!$F7305,product!A:A,0))</f>
        <v>Office Supplies</v>
      </c>
      <c r="L1619" t="str">
        <f>INDEX(product!C:C,MATCH(F1619,product!A:A,))</f>
        <v>Chairs</v>
      </c>
      <c r="M1619" t="str">
        <f>INDEX(product!D:D,MATCH(F1619,product!A:A,))</f>
        <v>Global Value Steno Chair, Gray</v>
      </c>
    </row>
    <row r="1620" spans="1:13" x14ac:dyDescent="0.25">
      <c r="A1620" s="1" t="s">
        <v>6246</v>
      </c>
      <c r="B1620" s="2">
        <v>42982</v>
      </c>
      <c r="C1620" s="2">
        <v>42986</v>
      </c>
      <c r="D1620" s="1" t="s">
        <v>19</v>
      </c>
      <c r="E1620" s="1" t="s">
        <v>5460</v>
      </c>
      <c r="F1620" s="1" t="s">
        <v>1538</v>
      </c>
      <c r="G1620">
        <v>10.368</v>
      </c>
      <c r="H1620">
        <v>2</v>
      </c>
      <c r="I1620">
        <v>0.2</v>
      </c>
      <c r="J1620">
        <v>3.6288</v>
      </c>
      <c r="K1620" t="str">
        <f>INDEX(product!B:B,MATCH('TABELA TOTAL'!$F7306,product!A:A,0))</f>
        <v>Furniture</v>
      </c>
      <c r="L1620" t="str">
        <f>INDEX(product!C:C,MATCH(F1620,product!A:A,))</f>
        <v>Paper</v>
      </c>
      <c r="M1620" t="str">
        <f>INDEX(product!D:D,MATCH(F1620,product!A:A,))</f>
        <v>Xerox 213</v>
      </c>
    </row>
    <row r="1621" spans="1:13" x14ac:dyDescent="0.25">
      <c r="A1621" s="1" t="s">
        <v>6557</v>
      </c>
      <c r="B1621" s="2">
        <v>42982</v>
      </c>
      <c r="C1621" s="2">
        <v>42986</v>
      </c>
      <c r="D1621" s="1" t="s">
        <v>11</v>
      </c>
      <c r="E1621" s="1" t="s">
        <v>2090</v>
      </c>
      <c r="F1621" s="1" t="s">
        <v>230</v>
      </c>
      <c r="G1621">
        <v>30.384</v>
      </c>
      <c r="H1621">
        <v>1</v>
      </c>
      <c r="I1621">
        <v>0.2</v>
      </c>
      <c r="J1621">
        <v>3.798</v>
      </c>
      <c r="K1621" t="str">
        <f>INDEX(product!B:B,MATCH('TABELA TOTAL'!$F7919,product!A:A,0))</f>
        <v>Technology</v>
      </c>
      <c r="L1621" t="str">
        <f>INDEX(product!C:C,MATCH(F1621,product!A:A,))</f>
        <v>Art</v>
      </c>
      <c r="M1621" t="str">
        <f>INDEX(product!D:D,MATCH(F1621,product!A:A,))</f>
        <v>Hunt PowerHouse Electric Pencil Sharpener, Blue</v>
      </c>
    </row>
    <row r="1622" spans="1:13" x14ac:dyDescent="0.25">
      <c r="A1622" s="1" t="s">
        <v>6796</v>
      </c>
      <c r="B1622" s="2">
        <v>42982</v>
      </c>
      <c r="C1622" s="2">
        <v>42986</v>
      </c>
      <c r="D1622" s="1" t="s">
        <v>19</v>
      </c>
      <c r="E1622" s="1" t="s">
        <v>226</v>
      </c>
      <c r="F1622" s="1" t="s">
        <v>2682</v>
      </c>
      <c r="G1622">
        <v>11.808</v>
      </c>
      <c r="H1622">
        <v>3</v>
      </c>
      <c r="I1622">
        <v>0.2</v>
      </c>
      <c r="J1622">
        <v>4.1327999999999996</v>
      </c>
      <c r="K1622" t="str">
        <f>INDEX(product!B:B,MATCH('TABELA TOTAL'!$F8387,product!A:A,0))</f>
        <v>Technology</v>
      </c>
      <c r="L1622" t="str">
        <f>INDEX(product!C:C,MATCH(F1622,product!A:A,))</f>
        <v>Binders</v>
      </c>
      <c r="M1622" t="str">
        <f>INDEX(product!D:D,MATCH(F1622,product!A:A,))</f>
        <v>Pressboard Hanging Data Binders for Unburst Sheets</v>
      </c>
    </row>
    <row r="1623" spans="1:13" x14ac:dyDescent="0.25">
      <c r="A1623" s="1" t="s">
        <v>7218</v>
      </c>
      <c r="B1623" s="2">
        <v>42982</v>
      </c>
      <c r="C1623" s="2">
        <v>42983</v>
      </c>
      <c r="D1623" s="1" t="s">
        <v>79</v>
      </c>
      <c r="E1623" s="1" t="s">
        <v>2041</v>
      </c>
      <c r="F1623" s="1" t="s">
        <v>1547</v>
      </c>
      <c r="G1623">
        <v>88.073999999999998</v>
      </c>
      <c r="H1623">
        <v>7</v>
      </c>
      <c r="I1623">
        <v>0.7</v>
      </c>
      <c r="J1623">
        <v>-58.716000000000001</v>
      </c>
      <c r="K1623" t="str">
        <f>INDEX(product!B:B,MATCH('TABELA TOTAL'!$F9130,product!A:A,0))</f>
        <v>Technology</v>
      </c>
      <c r="L1623" t="str">
        <f>INDEX(product!C:C,MATCH(F1623,product!A:A,))</f>
        <v>Binders</v>
      </c>
      <c r="M1623" t="str">
        <f>INDEX(product!D:D,MATCH(F1623,product!A:A,))</f>
        <v>Avery Trapezoid Extra Heavy Duty 4" Binders</v>
      </c>
    </row>
    <row r="1624" spans="1:13" x14ac:dyDescent="0.25">
      <c r="A1624" s="1" t="s">
        <v>945</v>
      </c>
      <c r="B1624" s="2">
        <v>42981</v>
      </c>
      <c r="C1624" s="2">
        <v>42986</v>
      </c>
      <c r="D1624" s="1" t="s">
        <v>11</v>
      </c>
      <c r="E1624" s="1" t="s">
        <v>946</v>
      </c>
      <c r="F1624" s="1" t="s">
        <v>947</v>
      </c>
      <c r="G1624">
        <v>42.616</v>
      </c>
      <c r="H1624">
        <v>7</v>
      </c>
      <c r="I1624">
        <v>0.8</v>
      </c>
      <c r="J1624">
        <v>-68.185599999999994</v>
      </c>
      <c r="K1624" t="str">
        <f>INDEX(product!B:B,MATCH('TABELA TOTAL'!$F538,product!A:A,0))</f>
        <v>Technology</v>
      </c>
      <c r="L1624" t="str">
        <f>INDEX(product!C:C,MATCH(F1624,product!A:A,))</f>
        <v>Binders</v>
      </c>
      <c r="M1624" t="str">
        <f>INDEX(product!D:D,MATCH(F1624,product!A:A,))</f>
        <v>Premier Elliptical Ring Binder, Black</v>
      </c>
    </row>
    <row r="1625" spans="1:13" x14ac:dyDescent="0.25">
      <c r="A1625" s="1" t="s">
        <v>1206</v>
      </c>
      <c r="B1625" s="2">
        <v>42981</v>
      </c>
      <c r="C1625" s="2">
        <v>42985</v>
      </c>
      <c r="D1625" s="1" t="s">
        <v>19</v>
      </c>
      <c r="E1625" s="1" t="s">
        <v>1207</v>
      </c>
      <c r="F1625" s="1" t="s">
        <v>1208</v>
      </c>
      <c r="G1625">
        <v>24.448</v>
      </c>
      <c r="H1625">
        <v>4</v>
      </c>
      <c r="I1625">
        <v>0.2</v>
      </c>
      <c r="J1625">
        <v>8.8623999999999992</v>
      </c>
      <c r="K1625" t="str">
        <f>INDEX(product!B:B,MATCH('TABELA TOTAL'!$F713,product!A:A,0))</f>
        <v>Office Supplies</v>
      </c>
      <c r="L1625" t="str">
        <f>INDEX(product!C:C,MATCH(F1625,product!A:A,))</f>
        <v>Envelopes</v>
      </c>
      <c r="M1625" t="str">
        <f>INDEX(product!D:D,MATCH(F1625,product!A:A,))</f>
        <v>#10- 4 1/8" x 9 1/2" Security-Tint Envelopes</v>
      </c>
    </row>
    <row r="1626" spans="1:13" x14ac:dyDescent="0.25">
      <c r="A1626" s="1" t="s">
        <v>4060</v>
      </c>
      <c r="B1626" s="2">
        <v>42981</v>
      </c>
      <c r="C1626" s="2">
        <v>42986</v>
      </c>
      <c r="D1626" s="1" t="s">
        <v>19</v>
      </c>
      <c r="E1626" s="1" t="s">
        <v>3320</v>
      </c>
      <c r="F1626" s="1" t="s">
        <v>166</v>
      </c>
      <c r="G1626">
        <v>5.96</v>
      </c>
      <c r="H1626">
        <v>2</v>
      </c>
      <c r="I1626">
        <v>0</v>
      </c>
      <c r="J1626">
        <v>1.6688000000000001</v>
      </c>
      <c r="K1626" t="str">
        <f>INDEX(product!B:B,MATCH('TABELA TOTAL'!$F3588,product!A:A,0))</f>
        <v>Furniture</v>
      </c>
      <c r="L1626" t="str">
        <f>INDEX(product!C:C,MATCH(F1626,product!A:A,))</f>
        <v>Art</v>
      </c>
      <c r="M1626" t="str">
        <f>INDEX(product!D:D,MATCH(F1626,product!A:A,))</f>
        <v>Premium Writing Pencils, Soft, #2 by Central Association for the Blind</v>
      </c>
    </row>
    <row r="1627" spans="1:13" x14ac:dyDescent="0.25">
      <c r="A1627" s="1" t="s">
        <v>5348</v>
      </c>
      <c r="B1627" s="2">
        <v>42981</v>
      </c>
      <c r="C1627" s="2">
        <v>42986</v>
      </c>
      <c r="D1627" s="1" t="s">
        <v>19</v>
      </c>
      <c r="E1627" s="1" t="s">
        <v>1505</v>
      </c>
      <c r="F1627" s="1" t="s">
        <v>682</v>
      </c>
      <c r="G1627">
        <v>82.56</v>
      </c>
      <c r="H1627">
        <v>5</v>
      </c>
      <c r="I1627">
        <v>0.2</v>
      </c>
      <c r="J1627">
        <v>28.896000000000001</v>
      </c>
      <c r="K1627" t="str">
        <f>INDEX(product!B:B,MATCH('TABELA TOTAL'!$F5637,product!A:A,0))</f>
        <v>Office Supplies</v>
      </c>
      <c r="L1627" t="str">
        <f>INDEX(product!C:C,MATCH(F1627,product!A:A,))</f>
        <v>Binders</v>
      </c>
      <c r="M1627" t="str">
        <f>INDEX(product!D:D,MATCH(F1627,product!A:A,))</f>
        <v>Square Ring Data Binders, Rigid 75 Pt. Covers, 11" x 14-7/8"</v>
      </c>
    </row>
    <row r="1628" spans="1:13" x14ac:dyDescent="0.25">
      <c r="A1628" s="1" t="s">
        <v>5348</v>
      </c>
      <c r="B1628" s="2">
        <v>42981</v>
      </c>
      <c r="C1628" s="2">
        <v>42986</v>
      </c>
      <c r="D1628" s="1" t="s">
        <v>19</v>
      </c>
      <c r="E1628" s="1" t="s">
        <v>1505</v>
      </c>
      <c r="F1628" s="1" t="s">
        <v>3893</v>
      </c>
      <c r="G1628">
        <v>284.97000000000003</v>
      </c>
      <c r="H1628">
        <v>3</v>
      </c>
      <c r="I1628">
        <v>0</v>
      </c>
      <c r="J1628">
        <v>85.491</v>
      </c>
      <c r="K1628" t="str">
        <f>INDEX(product!B:B,MATCH('TABELA TOTAL'!$F5638,product!A:A,0))</f>
        <v>Technology</v>
      </c>
      <c r="L1628" t="str">
        <f>INDEX(product!C:C,MATCH(F1628,product!A:A,))</f>
        <v>Accessories</v>
      </c>
      <c r="M1628" t="str">
        <f>INDEX(product!D:D,MATCH(F1628,product!A:A,))</f>
        <v>Kensington Expert Mouse Optical USB Trackball for PC or Mac</v>
      </c>
    </row>
    <row r="1629" spans="1:13" x14ac:dyDescent="0.25">
      <c r="A1629" s="1" t="s">
        <v>5454</v>
      </c>
      <c r="B1629" s="2">
        <v>42981</v>
      </c>
      <c r="C1629" s="2">
        <v>42984</v>
      </c>
      <c r="D1629" s="1" t="s">
        <v>11</v>
      </c>
      <c r="E1629" s="1" t="s">
        <v>3715</v>
      </c>
      <c r="F1629" s="1" t="s">
        <v>2108</v>
      </c>
      <c r="G1629">
        <v>419.4</v>
      </c>
      <c r="H1629">
        <v>4</v>
      </c>
      <c r="I1629">
        <v>0</v>
      </c>
      <c r="J1629">
        <v>201.31200000000001</v>
      </c>
      <c r="K1629" t="str">
        <f>INDEX(product!B:B,MATCH('TABELA TOTAL'!$F5827,product!A:A,0))</f>
        <v>Furniture</v>
      </c>
      <c r="L1629" t="str">
        <f>INDEX(product!C:C,MATCH(F1629,product!A:A,))</f>
        <v>Paper</v>
      </c>
      <c r="M1629" t="str">
        <f>INDEX(product!D:D,MATCH(F1629,product!A:A,))</f>
        <v>Xerox 189</v>
      </c>
    </row>
    <row r="1630" spans="1:13" x14ac:dyDescent="0.25">
      <c r="A1630" s="1" t="s">
        <v>5454</v>
      </c>
      <c r="B1630" s="2">
        <v>42981</v>
      </c>
      <c r="C1630" s="2">
        <v>42984</v>
      </c>
      <c r="D1630" s="1" t="s">
        <v>11</v>
      </c>
      <c r="E1630" s="1" t="s">
        <v>3715</v>
      </c>
      <c r="F1630" s="1" t="s">
        <v>4980</v>
      </c>
      <c r="G1630">
        <v>90.801000000000002</v>
      </c>
      <c r="H1630">
        <v>1</v>
      </c>
      <c r="I1630">
        <v>0.1</v>
      </c>
      <c r="J1630">
        <v>14.124599999999999</v>
      </c>
      <c r="K1630" t="str">
        <f>INDEX(product!B:B,MATCH('TABELA TOTAL'!$F5828,product!A:A,0))</f>
        <v>Office Supplies</v>
      </c>
      <c r="L1630" t="str">
        <f>INDEX(product!C:C,MATCH(F1630,product!A:A,))</f>
        <v>Chairs</v>
      </c>
      <c r="M1630" t="str">
        <f>INDEX(product!D:D,MATCH(F1630,product!A:A,))</f>
        <v>Office Star Flex Back Scooter Chair with Aluminum Finish Frame</v>
      </c>
    </row>
    <row r="1631" spans="1:13" x14ac:dyDescent="0.25">
      <c r="A1631" s="1" t="s">
        <v>5454</v>
      </c>
      <c r="B1631" s="2">
        <v>42981</v>
      </c>
      <c r="C1631" s="2">
        <v>42984</v>
      </c>
      <c r="D1631" s="1" t="s">
        <v>11</v>
      </c>
      <c r="E1631" s="1" t="s">
        <v>3715</v>
      </c>
      <c r="F1631" s="1" t="s">
        <v>438</v>
      </c>
      <c r="G1631">
        <v>181.76400000000001</v>
      </c>
      <c r="H1631">
        <v>2</v>
      </c>
      <c r="I1631">
        <v>0.1</v>
      </c>
      <c r="J1631">
        <v>-8.0784000000000002</v>
      </c>
      <c r="K1631" t="str">
        <f>INDEX(product!B:B,MATCH('TABELA TOTAL'!$F5829,product!A:A,0))</f>
        <v>Office Supplies</v>
      </c>
      <c r="L1631" t="str">
        <f>INDEX(product!C:C,MATCH(F1631,product!A:A,))</f>
        <v>Chairs</v>
      </c>
      <c r="M1631" t="str">
        <f>INDEX(product!D:D,MATCH(F1631,product!A:A,))</f>
        <v>Global Low Back Tilter Chair</v>
      </c>
    </row>
    <row r="1632" spans="1:13" x14ac:dyDescent="0.25">
      <c r="A1632" s="1" t="s">
        <v>5454</v>
      </c>
      <c r="B1632" s="2">
        <v>42981</v>
      </c>
      <c r="C1632" s="2">
        <v>42984</v>
      </c>
      <c r="D1632" s="1" t="s">
        <v>11</v>
      </c>
      <c r="E1632" s="1" t="s">
        <v>3715</v>
      </c>
      <c r="F1632" s="1" t="s">
        <v>2359</v>
      </c>
      <c r="G1632">
        <v>5.56</v>
      </c>
      <c r="H1632">
        <v>2</v>
      </c>
      <c r="I1632">
        <v>0</v>
      </c>
      <c r="J1632">
        <v>2.2240000000000002</v>
      </c>
      <c r="K1632" t="str">
        <f>INDEX(product!B:B,MATCH('TABELA TOTAL'!$F5830,product!A:A,0))</f>
        <v>Office Supplies</v>
      </c>
      <c r="L1632" t="str">
        <f>INDEX(product!C:C,MATCH(F1632,product!A:A,))</f>
        <v>Art</v>
      </c>
      <c r="M1632" t="str">
        <f>INDEX(product!D:D,MATCH(F1632,product!A:A,))</f>
        <v>Prang Drawing Pencil Set</v>
      </c>
    </row>
    <row r="1633" spans="1:13" x14ac:dyDescent="0.25">
      <c r="A1633" s="1" t="s">
        <v>5470</v>
      </c>
      <c r="B1633" s="2">
        <v>42981</v>
      </c>
      <c r="C1633" s="2">
        <v>42985</v>
      </c>
      <c r="D1633" s="1" t="s">
        <v>11</v>
      </c>
      <c r="E1633" s="1" t="s">
        <v>1321</v>
      </c>
      <c r="F1633" s="1" t="s">
        <v>4274</v>
      </c>
      <c r="G1633">
        <v>239.666</v>
      </c>
      <c r="H1633">
        <v>2</v>
      </c>
      <c r="I1633">
        <v>0.15</v>
      </c>
      <c r="J1633">
        <v>14.098000000000001</v>
      </c>
      <c r="K1633" t="str">
        <f>INDEX(product!B:B,MATCH('TABELA TOTAL'!$F5860,product!A:A,0))</f>
        <v>Office Supplies</v>
      </c>
      <c r="L1633" t="str">
        <f>INDEX(product!C:C,MATCH(F1633,product!A:A,))</f>
        <v>Bookcases</v>
      </c>
      <c r="M1633" t="str">
        <f>INDEX(product!D:D,MATCH(F1633,product!A:A,))</f>
        <v>Bush Heritage Pine Collection 5-Shelf Bookcase, Albany Pine Finish, *Special Order</v>
      </c>
    </row>
    <row r="1634" spans="1:13" x14ac:dyDescent="0.25">
      <c r="A1634" s="1" t="s">
        <v>5740</v>
      </c>
      <c r="B1634" s="2">
        <v>42981</v>
      </c>
      <c r="C1634" s="2">
        <v>42986</v>
      </c>
      <c r="D1634" s="1" t="s">
        <v>19</v>
      </c>
      <c r="E1634" s="1" t="s">
        <v>664</v>
      </c>
      <c r="F1634" s="1" t="s">
        <v>1696</v>
      </c>
      <c r="G1634">
        <v>108.4</v>
      </c>
      <c r="H1634">
        <v>5</v>
      </c>
      <c r="I1634">
        <v>0.6</v>
      </c>
      <c r="J1634">
        <v>-105.69</v>
      </c>
      <c r="K1634" t="str">
        <f>INDEX(product!B:B,MATCH('TABELA TOTAL'!$F6352,product!A:A,0))</f>
        <v>Furniture</v>
      </c>
      <c r="L1634" t="str">
        <f>INDEX(product!C:C,MATCH(F1634,product!A:A,))</f>
        <v>Furnishings</v>
      </c>
      <c r="M1634" t="str">
        <f>INDEX(product!D:D,MATCH(F1634,product!A:A,))</f>
        <v>Eldon Advantage Foldable Chair Mats for Low Pile Carpets</v>
      </c>
    </row>
    <row r="1635" spans="1:13" x14ac:dyDescent="0.25">
      <c r="A1635" s="1" t="s">
        <v>6257</v>
      </c>
      <c r="B1635" s="2">
        <v>42981</v>
      </c>
      <c r="C1635" s="2">
        <v>42985</v>
      </c>
      <c r="D1635" s="1" t="s">
        <v>19</v>
      </c>
      <c r="E1635" s="1" t="s">
        <v>2341</v>
      </c>
      <c r="F1635" s="1" t="s">
        <v>2469</v>
      </c>
      <c r="G1635">
        <v>8.9039999999999999</v>
      </c>
      <c r="H1635">
        <v>3</v>
      </c>
      <c r="I1635">
        <v>0.2</v>
      </c>
      <c r="J1635">
        <v>3.339</v>
      </c>
      <c r="K1635" t="str">
        <f>INDEX(product!B:B,MATCH('TABELA TOTAL'!$F7323,product!A:A,0))</f>
        <v>Office Supplies</v>
      </c>
      <c r="L1635" t="str">
        <f>INDEX(product!C:C,MATCH(F1635,product!A:A,))</f>
        <v>Paper</v>
      </c>
      <c r="M1635" t="str">
        <f>INDEX(product!D:D,MATCH(F1635,product!A:A,))</f>
        <v>"While you Were Out" Message Book, One Form per Page</v>
      </c>
    </row>
    <row r="1636" spans="1:13" x14ac:dyDescent="0.25">
      <c r="A1636" s="1" t="s">
        <v>6257</v>
      </c>
      <c r="B1636" s="2">
        <v>42981</v>
      </c>
      <c r="C1636" s="2">
        <v>42985</v>
      </c>
      <c r="D1636" s="1" t="s">
        <v>19</v>
      </c>
      <c r="E1636" s="1" t="s">
        <v>2341</v>
      </c>
      <c r="F1636" s="1" t="s">
        <v>1523</v>
      </c>
      <c r="G1636">
        <v>100.8</v>
      </c>
      <c r="H1636">
        <v>2</v>
      </c>
      <c r="I1636">
        <v>0.2</v>
      </c>
      <c r="J1636">
        <v>21.42</v>
      </c>
      <c r="K1636" t="str">
        <f>INDEX(product!B:B,MATCH('TABELA TOTAL'!$F7324,product!A:A,0))</f>
        <v>Furniture</v>
      </c>
      <c r="L1636" t="str">
        <f>INDEX(product!C:C,MATCH(F1636,product!A:A,))</f>
        <v>Accessories</v>
      </c>
      <c r="M1636" t="str">
        <f>INDEX(product!D:D,MATCH(F1636,product!A:A,))</f>
        <v>Hypercom P1300 Pinpad</v>
      </c>
    </row>
    <row r="1637" spans="1:13" x14ac:dyDescent="0.25">
      <c r="A1637" s="1" t="s">
        <v>1191</v>
      </c>
      <c r="B1637" s="2">
        <v>42980</v>
      </c>
      <c r="C1637" s="2">
        <v>42986</v>
      </c>
      <c r="D1637" s="1" t="s">
        <v>19</v>
      </c>
      <c r="E1637" s="1" t="s">
        <v>484</v>
      </c>
      <c r="F1637" s="1" t="s">
        <v>402</v>
      </c>
      <c r="G1637">
        <v>15.071999999999999</v>
      </c>
      <c r="H1637">
        <v>3</v>
      </c>
      <c r="I1637">
        <v>0.2</v>
      </c>
      <c r="J1637">
        <v>4.1448</v>
      </c>
      <c r="K1637" t="str">
        <f>INDEX(product!B:B,MATCH('TABELA TOTAL'!$F703,product!A:A,0))</f>
        <v>Office Supplies</v>
      </c>
      <c r="L1637" t="str">
        <f>INDEX(product!C:C,MATCH(F1637,product!A:A,))</f>
        <v>Furnishings</v>
      </c>
      <c r="M1637" t="str">
        <f>INDEX(product!D:D,MATCH(F1637,product!A:A,))</f>
        <v>Eldon 200 Class Desk Accessories, Burgundy</v>
      </c>
    </row>
    <row r="1638" spans="1:13" x14ac:dyDescent="0.25">
      <c r="A1638" s="1" t="s">
        <v>1499</v>
      </c>
      <c r="B1638" s="2">
        <v>42980</v>
      </c>
      <c r="C1638" s="2">
        <v>42985</v>
      </c>
      <c r="D1638" s="1" t="s">
        <v>19</v>
      </c>
      <c r="E1638" s="1" t="s">
        <v>1500</v>
      </c>
      <c r="F1638" s="1" t="s">
        <v>1501</v>
      </c>
      <c r="G1638">
        <v>1199.8</v>
      </c>
      <c r="H1638">
        <v>4</v>
      </c>
      <c r="I1638">
        <v>0</v>
      </c>
      <c r="J1638">
        <v>323.94600000000003</v>
      </c>
      <c r="K1638" t="str">
        <f>INDEX(product!B:B,MATCH('TABELA TOTAL'!$F911,product!A:A,0))</f>
        <v>Office Supplies</v>
      </c>
      <c r="L1638" t="str">
        <f>INDEX(product!C:C,MATCH(F1638,product!A:A,))</f>
        <v>Phones</v>
      </c>
      <c r="M1638" t="str">
        <f>INDEX(product!D:D,MATCH(F1638,product!A:A,))</f>
        <v>Polycom CX600 IP Phone VoIP phone</v>
      </c>
    </row>
    <row r="1639" spans="1:13" x14ac:dyDescent="0.25">
      <c r="A1639" s="1" t="s">
        <v>1499</v>
      </c>
      <c r="B1639" s="2">
        <v>42980</v>
      </c>
      <c r="C1639" s="2">
        <v>42985</v>
      </c>
      <c r="D1639" s="1" t="s">
        <v>19</v>
      </c>
      <c r="E1639" s="1" t="s">
        <v>1500</v>
      </c>
      <c r="F1639" s="1" t="s">
        <v>1502</v>
      </c>
      <c r="G1639">
        <v>1928.78</v>
      </c>
      <c r="H1639">
        <v>7</v>
      </c>
      <c r="I1639">
        <v>0</v>
      </c>
      <c r="J1639">
        <v>829.37540000000001</v>
      </c>
      <c r="K1639" t="str">
        <f>INDEX(product!B:B,MATCH('TABELA TOTAL'!$F912,product!A:A,0))</f>
        <v>Office Supplies</v>
      </c>
      <c r="L1639" t="str">
        <f>INDEX(product!C:C,MATCH(F1639,product!A:A,))</f>
        <v>Accessories</v>
      </c>
      <c r="M1639" t="str">
        <f>INDEX(product!D:D,MATCH(F1639,product!A:A,))</f>
        <v>Maxell iVDR EX 500GB Cartridge</v>
      </c>
    </row>
    <row r="1640" spans="1:13" x14ac:dyDescent="0.25">
      <c r="A1640" s="1" t="s">
        <v>1499</v>
      </c>
      <c r="B1640" s="2">
        <v>42980</v>
      </c>
      <c r="C1640" s="2">
        <v>42985</v>
      </c>
      <c r="D1640" s="1" t="s">
        <v>19</v>
      </c>
      <c r="E1640" s="1" t="s">
        <v>1500</v>
      </c>
      <c r="F1640" s="1" t="s">
        <v>1503</v>
      </c>
      <c r="G1640">
        <v>352.38</v>
      </c>
      <c r="H1640">
        <v>2</v>
      </c>
      <c r="I1640">
        <v>0</v>
      </c>
      <c r="J1640">
        <v>81.047399999999996</v>
      </c>
      <c r="K1640" t="str">
        <f>INDEX(product!B:B,MATCH('TABELA TOTAL'!$F913,product!A:A,0))</f>
        <v>Office Supplies</v>
      </c>
      <c r="L1640" t="str">
        <f>INDEX(product!C:C,MATCH(F1640,product!A:A,))</f>
        <v>Storage</v>
      </c>
      <c r="M1640" t="str">
        <f>INDEX(product!D:D,MATCH(F1640,product!A:A,))</f>
        <v>Fellowes High-Stak Drawer Files</v>
      </c>
    </row>
    <row r="1641" spans="1:13" x14ac:dyDescent="0.25">
      <c r="A1641" s="1" t="s">
        <v>1528</v>
      </c>
      <c r="B1641" s="2">
        <v>42980</v>
      </c>
      <c r="C1641" s="2">
        <v>42984</v>
      </c>
      <c r="D1641" s="1" t="s">
        <v>19</v>
      </c>
      <c r="E1641" s="1" t="s">
        <v>1529</v>
      </c>
      <c r="F1641" s="1" t="s">
        <v>1530</v>
      </c>
      <c r="G1641">
        <v>12.192</v>
      </c>
      <c r="H1641">
        <v>3</v>
      </c>
      <c r="I1641">
        <v>0.2</v>
      </c>
      <c r="J1641">
        <v>4.1147999999999998</v>
      </c>
      <c r="K1641" t="str">
        <f>INDEX(product!B:B,MATCH('TABELA TOTAL'!$F934,product!A:A,0))</f>
        <v>Office Supplies</v>
      </c>
      <c r="L1641" t="str">
        <f>INDEX(product!C:C,MATCH(F1641,product!A:A,))</f>
        <v>Paper</v>
      </c>
      <c r="M1641" t="str">
        <f>INDEX(product!D:D,MATCH(F1641,product!A:A,))</f>
        <v>RSVP Cards &amp; Envelopes, Blank White, 8-1/2" X 11", 24 Cards/25 Envelopes/Set</v>
      </c>
    </row>
    <row r="1642" spans="1:13" x14ac:dyDescent="0.25">
      <c r="A1642" s="1" t="s">
        <v>1934</v>
      </c>
      <c r="B1642" s="2">
        <v>42980</v>
      </c>
      <c r="C1642" s="2">
        <v>42985</v>
      </c>
      <c r="D1642" s="1" t="s">
        <v>19</v>
      </c>
      <c r="E1642" s="1" t="s">
        <v>1935</v>
      </c>
      <c r="F1642" s="1" t="s">
        <v>1936</v>
      </c>
      <c r="G1642">
        <v>6.57</v>
      </c>
      <c r="H1642">
        <v>3</v>
      </c>
      <c r="I1642">
        <v>0</v>
      </c>
      <c r="J1642">
        <v>1.7739</v>
      </c>
      <c r="K1642" t="str">
        <f>INDEX(product!B:B,MATCH('TABELA TOTAL'!$F1267,product!A:A,0))</f>
        <v>Furniture</v>
      </c>
      <c r="L1642" t="str">
        <f>INDEX(product!C:C,MATCH(F1642,product!A:A,))</f>
        <v>Art</v>
      </c>
      <c r="M1642" t="str">
        <f>INDEX(product!D:D,MATCH(F1642,product!A:A,))</f>
        <v>Pencil and Crayon Sharpener</v>
      </c>
    </row>
    <row r="1643" spans="1:13" x14ac:dyDescent="0.25">
      <c r="A1643" s="1" t="s">
        <v>2728</v>
      </c>
      <c r="B1643" s="2">
        <v>42980</v>
      </c>
      <c r="C1643" s="2">
        <v>42984</v>
      </c>
      <c r="D1643" s="1" t="s">
        <v>19</v>
      </c>
      <c r="E1643" s="1" t="s">
        <v>2729</v>
      </c>
      <c r="F1643" s="1" t="s">
        <v>666</v>
      </c>
      <c r="G1643">
        <v>23.1</v>
      </c>
      <c r="H1643">
        <v>2</v>
      </c>
      <c r="I1643">
        <v>0</v>
      </c>
      <c r="J1643">
        <v>6.468</v>
      </c>
      <c r="K1643" t="str">
        <f>INDEX(product!B:B,MATCH('TABELA TOTAL'!$F1948,product!A:A,0))</f>
        <v>Office Supplies</v>
      </c>
      <c r="L1643" t="str">
        <f>INDEX(product!C:C,MATCH(F1643,product!A:A,))</f>
        <v>Art</v>
      </c>
      <c r="M1643" t="str">
        <f>INDEX(product!D:D,MATCH(F1643,product!A:A,))</f>
        <v>Newell 324</v>
      </c>
    </row>
    <row r="1644" spans="1:13" x14ac:dyDescent="0.25">
      <c r="A1644" s="1" t="s">
        <v>2728</v>
      </c>
      <c r="B1644" s="2">
        <v>42980</v>
      </c>
      <c r="C1644" s="2">
        <v>42984</v>
      </c>
      <c r="D1644" s="1" t="s">
        <v>19</v>
      </c>
      <c r="E1644" s="1" t="s">
        <v>2729</v>
      </c>
      <c r="F1644" s="1" t="s">
        <v>2566</v>
      </c>
      <c r="G1644">
        <v>11.54</v>
      </c>
      <c r="H1644">
        <v>2</v>
      </c>
      <c r="I1644">
        <v>0</v>
      </c>
      <c r="J1644">
        <v>3.4620000000000002</v>
      </c>
      <c r="K1644" t="str">
        <f>INDEX(product!B:B,MATCH('TABELA TOTAL'!$F1949,product!A:A,0))</f>
        <v>Technology</v>
      </c>
      <c r="L1644" t="str">
        <f>INDEX(product!C:C,MATCH(F1644,product!A:A,))</f>
        <v>Furnishings</v>
      </c>
      <c r="M1644" t="str">
        <f>INDEX(product!D:D,MATCH(F1644,product!A:A,))</f>
        <v>DAX Cubicle Frames - 8x10</v>
      </c>
    </row>
    <row r="1645" spans="1:13" x14ac:dyDescent="0.25">
      <c r="A1645" s="1" t="s">
        <v>2728</v>
      </c>
      <c r="B1645" s="2">
        <v>42980</v>
      </c>
      <c r="C1645" s="2">
        <v>42984</v>
      </c>
      <c r="D1645" s="1" t="s">
        <v>19</v>
      </c>
      <c r="E1645" s="1" t="s">
        <v>2729</v>
      </c>
      <c r="F1645" s="1" t="s">
        <v>823</v>
      </c>
      <c r="G1645">
        <v>254.52600000000001</v>
      </c>
      <c r="H1645">
        <v>1</v>
      </c>
      <c r="I1645">
        <v>0.4</v>
      </c>
      <c r="J1645">
        <v>-93.3262</v>
      </c>
      <c r="K1645" t="str">
        <f>INDEX(product!B:B,MATCH('TABELA TOTAL'!$F1950,product!A:A,0))</f>
        <v>Office Supplies</v>
      </c>
      <c r="L1645" t="str">
        <f>INDEX(product!C:C,MATCH(F1645,product!A:A,))</f>
        <v>Tables</v>
      </c>
      <c r="M1645" t="str">
        <f>INDEX(product!D:D,MATCH(F1645,product!A:A,))</f>
        <v>Bush Advantage Collection Racetrack Conference Table</v>
      </c>
    </row>
    <row r="1646" spans="1:13" x14ac:dyDescent="0.25">
      <c r="A1646" s="1" t="s">
        <v>2728</v>
      </c>
      <c r="B1646" s="2">
        <v>42980</v>
      </c>
      <c r="C1646" s="2">
        <v>42984</v>
      </c>
      <c r="D1646" s="1" t="s">
        <v>19</v>
      </c>
      <c r="E1646" s="1" t="s">
        <v>2729</v>
      </c>
      <c r="F1646" s="1" t="s">
        <v>203</v>
      </c>
      <c r="G1646">
        <v>12.98</v>
      </c>
      <c r="H1646">
        <v>1</v>
      </c>
      <c r="I1646">
        <v>0</v>
      </c>
      <c r="J1646">
        <v>3.7642000000000002</v>
      </c>
      <c r="K1646" t="str">
        <f>INDEX(product!B:B,MATCH('TABELA TOTAL'!$F1951,product!A:A,0))</f>
        <v>Office Supplies</v>
      </c>
      <c r="L1646" t="str">
        <f>INDEX(product!C:C,MATCH(F1646,product!A:A,))</f>
        <v>Appliances</v>
      </c>
      <c r="M1646" t="str">
        <f>INDEX(product!D:D,MATCH(F1646,product!A:A,))</f>
        <v>Fellowes Basic Home/Office Series Surge Protectors</v>
      </c>
    </row>
    <row r="1647" spans="1:13" x14ac:dyDescent="0.25">
      <c r="A1647" s="1" t="s">
        <v>2728</v>
      </c>
      <c r="B1647" s="2">
        <v>42980</v>
      </c>
      <c r="C1647" s="2">
        <v>42984</v>
      </c>
      <c r="D1647" s="1" t="s">
        <v>19</v>
      </c>
      <c r="E1647" s="1" t="s">
        <v>2729</v>
      </c>
      <c r="F1647" s="1" t="s">
        <v>1970</v>
      </c>
      <c r="G1647">
        <v>26.431999999999999</v>
      </c>
      <c r="H1647">
        <v>8</v>
      </c>
      <c r="I1647">
        <v>0.2</v>
      </c>
      <c r="J1647">
        <v>8.9207999999999998</v>
      </c>
      <c r="K1647" t="str">
        <f>INDEX(product!B:B,MATCH('TABELA TOTAL'!$F1952,product!A:A,0))</f>
        <v>Office Supplies</v>
      </c>
      <c r="L1647" t="str">
        <f>INDEX(product!C:C,MATCH(F1647,product!A:A,))</f>
        <v>Binders</v>
      </c>
      <c r="M1647" t="str">
        <f>INDEX(product!D:D,MATCH(F1647,product!A:A,))</f>
        <v>ACCOHIDE 3-Ring Binder, Blue, 1"</v>
      </c>
    </row>
    <row r="1648" spans="1:13" x14ac:dyDescent="0.25">
      <c r="A1648" s="1" t="s">
        <v>2728</v>
      </c>
      <c r="B1648" s="2">
        <v>42980</v>
      </c>
      <c r="C1648" s="2">
        <v>42984</v>
      </c>
      <c r="D1648" s="1" t="s">
        <v>19</v>
      </c>
      <c r="E1648" s="1" t="s">
        <v>2729</v>
      </c>
      <c r="F1648" s="1" t="s">
        <v>1660</v>
      </c>
      <c r="G1648">
        <v>197.97</v>
      </c>
      <c r="H1648">
        <v>3</v>
      </c>
      <c r="I1648">
        <v>0</v>
      </c>
      <c r="J1648">
        <v>57.411299999999997</v>
      </c>
      <c r="K1648" t="str">
        <f>INDEX(product!B:B,MATCH('TABELA TOTAL'!$F1953,product!A:A,0))</f>
        <v>Technology</v>
      </c>
      <c r="L1648" t="str">
        <f>INDEX(product!C:C,MATCH(F1648,product!A:A,))</f>
        <v>Phones</v>
      </c>
      <c r="M1648" t="str">
        <f>INDEX(product!D:D,MATCH(F1648,product!A:A,))</f>
        <v>Cisco SPA508G</v>
      </c>
    </row>
    <row r="1649" spans="1:13" x14ac:dyDescent="0.25">
      <c r="A1649" s="1" t="s">
        <v>2728</v>
      </c>
      <c r="B1649" s="2">
        <v>42980</v>
      </c>
      <c r="C1649" s="2">
        <v>42984</v>
      </c>
      <c r="D1649" s="1" t="s">
        <v>19</v>
      </c>
      <c r="E1649" s="1" t="s">
        <v>2729</v>
      </c>
      <c r="F1649" s="1" t="s">
        <v>2307</v>
      </c>
      <c r="G1649">
        <v>18.899999999999999</v>
      </c>
      <c r="H1649">
        <v>6</v>
      </c>
      <c r="I1649">
        <v>0</v>
      </c>
      <c r="J1649">
        <v>9.0719999999999992</v>
      </c>
      <c r="K1649" t="str">
        <f>INDEX(product!B:B,MATCH('TABELA TOTAL'!$F1954,product!A:A,0))</f>
        <v>Office Supplies</v>
      </c>
      <c r="L1649" t="str">
        <f>INDEX(product!C:C,MATCH(F1649,product!A:A,))</f>
        <v>Labels</v>
      </c>
      <c r="M1649" t="str">
        <f>INDEX(product!D:D,MATCH(F1649,product!A:A,))</f>
        <v>Avery 518</v>
      </c>
    </row>
    <row r="1650" spans="1:13" x14ac:dyDescent="0.25">
      <c r="A1650" s="1" t="s">
        <v>2728</v>
      </c>
      <c r="B1650" s="2">
        <v>42980</v>
      </c>
      <c r="C1650" s="2">
        <v>42984</v>
      </c>
      <c r="D1650" s="1" t="s">
        <v>19</v>
      </c>
      <c r="E1650" s="1" t="s">
        <v>2729</v>
      </c>
      <c r="F1650" s="1" t="s">
        <v>927</v>
      </c>
      <c r="G1650">
        <v>1282.4100000000001</v>
      </c>
      <c r="H1650">
        <v>5</v>
      </c>
      <c r="I1650">
        <v>0.1</v>
      </c>
      <c r="J1650">
        <v>213.73500000000001</v>
      </c>
      <c r="K1650" t="str">
        <f>INDEX(product!B:B,MATCH('TABELA TOTAL'!$F1955,product!A:A,0))</f>
        <v>Office Supplies</v>
      </c>
      <c r="L1650" t="str">
        <f>INDEX(product!C:C,MATCH(F1650,product!A:A,))</f>
        <v>Chairs</v>
      </c>
      <c r="M1650" t="str">
        <f>INDEX(product!D:D,MATCH(F1650,product!A:A,))</f>
        <v>Global Commerce Series High-Back Swivel/Tilt Chairs</v>
      </c>
    </row>
    <row r="1651" spans="1:13" x14ac:dyDescent="0.25">
      <c r="A1651" s="1" t="s">
        <v>2728</v>
      </c>
      <c r="B1651" s="2">
        <v>42980</v>
      </c>
      <c r="C1651" s="2">
        <v>42984</v>
      </c>
      <c r="D1651" s="1" t="s">
        <v>19</v>
      </c>
      <c r="E1651" s="1" t="s">
        <v>2729</v>
      </c>
      <c r="F1651" s="1" t="s">
        <v>2730</v>
      </c>
      <c r="G1651">
        <v>4.92</v>
      </c>
      <c r="H1651">
        <v>3</v>
      </c>
      <c r="I1651">
        <v>0</v>
      </c>
      <c r="J1651">
        <v>2.214</v>
      </c>
      <c r="K1651" t="str">
        <f>INDEX(product!B:B,MATCH('TABELA TOTAL'!$F1956,product!A:A,0))</f>
        <v>Office Supplies</v>
      </c>
      <c r="L1651" t="str">
        <f>INDEX(product!C:C,MATCH(F1651,product!A:A,))</f>
        <v>Art</v>
      </c>
      <c r="M1651" t="str">
        <f>INDEX(product!D:D,MATCH(F1651,product!A:A,))</f>
        <v>BIC Brite Liner Grip Highlighters</v>
      </c>
    </row>
    <row r="1652" spans="1:13" x14ac:dyDescent="0.25">
      <c r="A1652" s="1" t="s">
        <v>2728</v>
      </c>
      <c r="B1652" s="2">
        <v>42980</v>
      </c>
      <c r="C1652" s="2">
        <v>42984</v>
      </c>
      <c r="D1652" s="1" t="s">
        <v>19</v>
      </c>
      <c r="E1652" s="1" t="s">
        <v>2729</v>
      </c>
      <c r="F1652" s="1" t="s">
        <v>2731</v>
      </c>
      <c r="G1652">
        <v>238</v>
      </c>
      <c r="H1652">
        <v>2</v>
      </c>
      <c r="I1652">
        <v>0</v>
      </c>
      <c r="J1652">
        <v>38.08</v>
      </c>
      <c r="K1652" t="str">
        <f>INDEX(product!B:B,MATCH('TABELA TOTAL'!$F1957,product!A:A,0))</f>
        <v>Technology</v>
      </c>
      <c r="L1652" t="str">
        <f>INDEX(product!C:C,MATCH(F1652,product!A:A,))</f>
        <v>Accessories</v>
      </c>
      <c r="M1652" t="str">
        <f>INDEX(product!D:D,MATCH(F1652,product!A:A,))</f>
        <v>WD My Passport Ultra 2TB Portable External Hard Drive</v>
      </c>
    </row>
    <row r="1653" spans="1:13" x14ac:dyDescent="0.25">
      <c r="A1653" s="1" t="s">
        <v>2728</v>
      </c>
      <c r="B1653" s="2">
        <v>42980</v>
      </c>
      <c r="C1653" s="2">
        <v>42984</v>
      </c>
      <c r="D1653" s="1" t="s">
        <v>19</v>
      </c>
      <c r="E1653" s="1" t="s">
        <v>2729</v>
      </c>
      <c r="F1653" s="1" t="s">
        <v>420</v>
      </c>
      <c r="G1653">
        <v>167.97</v>
      </c>
      <c r="H1653">
        <v>3</v>
      </c>
      <c r="I1653">
        <v>0</v>
      </c>
      <c r="J1653">
        <v>40.312800000000003</v>
      </c>
      <c r="K1653" t="str">
        <f>INDEX(product!B:B,MATCH('TABELA TOTAL'!$F1958,product!A:A,0))</f>
        <v>Furniture</v>
      </c>
      <c r="L1653" t="str">
        <f>INDEX(product!C:C,MATCH(F1653,product!A:A,))</f>
        <v>Accessories</v>
      </c>
      <c r="M1653" t="str">
        <f>INDEX(product!D:D,MATCH(F1653,product!A:A,))</f>
        <v>Sony Micro Vault Click 16 GB USB 2.0 Flash Drive</v>
      </c>
    </row>
    <row r="1654" spans="1:13" x14ac:dyDescent="0.25">
      <c r="A1654" s="1" t="s">
        <v>2728</v>
      </c>
      <c r="B1654" s="2">
        <v>42980</v>
      </c>
      <c r="C1654" s="2">
        <v>42984</v>
      </c>
      <c r="D1654" s="1" t="s">
        <v>19</v>
      </c>
      <c r="E1654" s="1" t="s">
        <v>2729</v>
      </c>
      <c r="F1654" s="1" t="s">
        <v>2510</v>
      </c>
      <c r="G1654">
        <v>17.12</v>
      </c>
      <c r="H1654">
        <v>4</v>
      </c>
      <c r="I1654">
        <v>0</v>
      </c>
      <c r="J1654">
        <v>7.7039999999999997</v>
      </c>
      <c r="K1654" t="str">
        <f>INDEX(product!B:B,MATCH('TABELA TOTAL'!$F1959,product!A:A,0))</f>
        <v>Office Supplies</v>
      </c>
      <c r="L1654" t="str">
        <f>INDEX(product!C:C,MATCH(F1654,product!A:A,))</f>
        <v>Paper</v>
      </c>
      <c r="M1654" t="str">
        <f>INDEX(product!D:D,MATCH(F1654,product!A:A,))</f>
        <v>Xerox 1962</v>
      </c>
    </row>
    <row r="1655" spans="1:13" x14ac:dyDescent="0.25">
      <c r="A1655" s="1" t="s">
        <v>4288</v>
      </c>
      <c r="B1655" s="2">
        <v>42980</v>
      </c>
      <c r="C1655" s="2">
        <v>42986</v>
      </c>
      <c r="D1655" s="1" t="s">
        <v>19</v>
      </c>
      <c r="E1655" s="1" t="s">
        <v>2317</v>
      </c>
      <c r="F1655" s="1" t="s">
        <v>1850</v>
      </c>
      <c r="G1655">
        <v>9.4</v>
      </c>
      <c r="H1655">
        <v>5</v>
      </c>
      <c r="I1655">
        <v>0</v>
      </c>
      <c r="J1655">
        <v>2.726</v>
      </c>
      <c r="K1655" t="str">
        <f>INDEX(product!B:B,MATCH('TABELA TOTAL'!$F3935,product!A:A,0))</f>
        <v>Office Supplies</v>
      </c>
      <c r="L1655" t="str">
        <f>INDEX(product!C:C,MATCH(F1655,product!A:A,))</f>
        <v>Art</v>
      </c>
      <c r="M1655" t="str">
        <f>INDEX(product!D:D,MATCH(F1655,product!A:A,))</f>
        <v>OIC #2 Pencils, Medium Soft</v>
      </c>
    </row>
    <row r="1656" spans="1:13" x14ac:dyDescent="0.25">
      <c r="A1656" s="1" t="s">
        <v>4288</v>
      </c>
      <c r="B1656" s="2">
        <v>42980</v>
      </c>
      <c r="C1656" s="2">
        <v>42986</v>
      </c>
      <c r="D1656" s="1" t="s">
        <v>19</v>
      </c>
      <c r="E1656" s="1" t="s">
        <v>2317</v>
      </c>
      <c r="F1656" s="1" t="s">
        <v>417</v>
      </c>
      <c r="G1656">
        <v>74</v>
      </c>
      <c r="H1656">
        <v>5</v>
      </c>
      <c r="I1656">
        <v>0</v>
      </c>
      <c r="J1656">
        <v>37</v>
      </c>
      <c r="K1656" t="str">
        <f>INDEX(product!B:B,MATCH('TABELA TOTAL'!$F3936,product!A:A,0))</f>
        <v>Technology</v>
      </c>
      <c r="L1656" t="str">
        <f>INDEX(product!C:C,MATCH(F1656,product!A:A,))</f>
        <v>Labels</v>
      </c>
      <c r="M1656" t="str">
        <f>INDEX(product!D:D,MATCH(F1656,product!A:A,))</f>
        <v>Avery 505</v>
      </c>
    </row>
    <row r="1657" spans="1:13" x14ac:dyDescent="0.25">
      <c r="A1657" s="1" t="s">
        <v>4288</v>
      </c>
      <c r="B1657" s="2">
        <v>42980</v>
      </c>
      <c r="C1657" s="2">
        <v>42986</v>
      </c>
      <c r="D1657" s="1" t="s">
        <v>19</v>
      </c>
      <c r="E1657" s="1" t="s">
        <v>2317</v>
      </c>
      <c r="F1657" s="1" t="s">
        <v>4040</v>
      </c>
      <c r="G1657">
        <v>201.584</v>
      </c>
      <c r="H1657">
        <v>2</v>
      </c>
      <c r="I1657">
        <v>0.2</v>
      </c>
      <c r="J1657">
        <v>12.599</v>
      </c>
      <c r="K1657" t="str">
        <f>INDEX(product!B:B,MATCH('TABELA TOTAL'!$F3937,product!A:A,0))</f>
        <v>Furniture</v>
      </c>
      <c r="L1657" t="str">
        <f>INDEX(product!C:C,MATCH(F1657,product!A:A,))</f>
        <v>Phones</v>
      </c>
      <c r="M1657" t="str">
        <f>INDEX(product!D:D,MATCH(F1657,product!A:A,))</f>
        <v>Ooma Telo VoIP Home Phone System</v>
      </c>
    </row>
    <row r="1658" spans="1:13" x14ac:dyDescent="0.25">
      <c r="A1658" s="1" t="s">
        <v>5903</v>
      </c>
      <c r="B1658" s="2">
        <v>42980</v>
      </c>
      <c r="C1658" s="2">
        <v>42985</v>
      </c>
      <c r="D1658" s="1" t="s">
        <v>11</v>
      </c>
      <c r="E1658" s="1" t="s">
        <v>120</v>
      </c>
      <c r="F1658" s="1" t="s">
        <v>757</v>
      </c>
      <c r="G1658">
        <v>10.9</v>
      </c>
      <c r="H1658">
        <v>1</v>
      </c>
      <c r="I1658">
        <v>0</v>
      </c>
      <c r="J1658">
        <v>2.8340000000000001</v>
      </c>
      <c r="K1658" t="str">
        <f>INDEX(product!B:B,MATCH('TABELA TOTAL'!$F6681,product!A:A,0))</f>
        <v>Technology</v>
      </c>
      <c r="L1658" t="str">
        <f>INDEX(product!C:C,MATCH(F1658,product!A:A,))</f>
        <v>Storage</v>
      </c>
      <c r="M1658" t="str">
        <f>INDEX(product!D:D,MATCH(F1658,product!A:A,))</f>
        <v>Crate-A-Files</v>
      </c>
    </row>
    <row r="1659" spans="1:13" x14ac:dyDescent="0.25">
      <c r="A1659" s="1" t="s">
        <v>5903</v>
      </c>
      <c r="B1659" s="2">
        <v>42980</v>
      </c>
      <c r="C1659" s="2">
        <v>42985</v>
      </c>
      <c r="D1659" s="1" t="s">
        <v>11</v>
      </c>
      <c r="E1659" s="1" t="s">
        <v>120</v>
      </c>
      <c r="F1659" s="1" t="s">
        <v>740</v>
      </c>
      <c r="G1659">
        <v>79.92</v>
      </c>
      <c r="H1659">
        <v>4</v>
      </c>
      <c r="I1659">
        <v>0</v>
      </c>
      <c r="J1659">
        <v>37.562399999999997</v>
      </c>
      <c r="K1659" t="str">
        <f>INDEX(product!B:B,MATCH('TABELA TOTAL'!$F6682,product!A:A,0))</f>
        <v>Furniture</v>
      </c>
      <c r="L1659" t="str">
        <f>INDEX(product!C:C,MATCH(F1659,product!A:A,))</f>
        <v>Paper</v>
      </c>
      <c r="M1659" t="str">
        <f>INDEX(product!D:D,MATCH(F1659,product!A:A,))</f>
        <v>Xerox 191</v>
      </c>
    </row>
    <row r="1660" spans="1:13" x14ac:dyDescent="0.25">
      <c r="A1660" s="1" t="s">
        <v>5903</v>
      </c>
      <c r="B1660" s="2">
        <v>42980</v>
      </c>
      <c r="C1660" s="2">
        <v>42985</v>
      </c>
      <c r="D1660" s="1" t="s">
        <v>11</v>
      </c>
      <c r="E1660" s="1" t="s">
        <v>120</v>
      </c>
      <c r="F1660" s="1" t="s">
        <v>4352</v>
      </c>
      <c r="G1660">
        <v>146.82</v>
      </c>
      <c r="H1660">
        <v>3</v>
      </c>
      <c r="I1660">
        <v>0</v>
      </c>
      <c r="J1660">
        <v>73.41</v>
      </c>
      <c r="K1660" t="str">
        <f>INDEX(product!B:B,MATCH('TABELA TOTAL'!$F6683,product!A:A,0))</f>
        <v>Technology</v>
      </c>
      <c r="L1660" t="str">
        <f>INDEX(product!C:C,MATCH(F1660,product!A:A,))</f>
        <v>Paper</v>
      </c>
      <c r="M1660" t="str">
        <f>INDEX(product!D:D,MATCH(F1660,product!A:A,))</f>
        <v>Xerox 1890</v>
      </c>
    </row>
    <row r="1661" spans="1:13" x14ac:dyDescent="0.25">
      <c r="A1661" s="1" t="s">
        <v>6019</v>
      </c>
      <c r="B1661" s="2">
        <v>42980</v>
      </c>
      <c r="C1661" s="2">
        <v>42986</v>
      </c>
      <c r="D1661" s="1" t="s">
        <v>19</v>
      </c>
      <c r="E1661" s="1" t="s">
        <v>1461</v>
      </c>
      <c r="F1661" s="1" t="s">
        <v>1371</v>
      </c>
      <c r="G1661">
        <v>16</v>
      </c>
      <c r="H1661">
        <v>4</v>
      </c>
      <c r="I1661">
        <v>0.2</v>
      </c>
      <c r="J1661">
        <v>5.6</v>
      </c>
      <c r="K1661" t="str">
        <f>INDEX(product!B:B,MATCH('TABELA TOTAL'!$F6904,product!A:A,0))</f>
        <v>Office Supplies</v>
      </c>
      <c r="L1661" t="str">
        <f>INDEX(product!C:C,MATCH(F1661,product!A:A,))</f>
        <v>Fasteners</v>
      </c>
      <c r="M1661" t="str">
        <f>INDEX(product!D:D,MATCH(F1661,product!A:A,))</f>
        <v>Advantus Plastic Paper Clips</v>
      </c>
    </row>
    <row r="1662" spans="1:13" x14ac:dyDescent="0.25">
      <c r="A1662" s="1" t="s">
        <v>6019</v>
      </c>
      <c r="B1662" s="2">
        <v>42980</v>
      </c>
      <c r="C1662" s="2">
        <v>42986</v>
      </c>
      <c r="D1662" s="1" t="s">
        <v>19</v>
      </c>
      <c r="E1662" s="1" t="s">
        <v>1461</v>
      </c>
      <c r="F1662" s="1" t="s">
        <v>6020</v>
      </c>
      <c r="G1662">
        <v>5.5880000000000001</v>
      </c>
      <c r="H1662">
        <v>2</v>
      </c>
      <c r="I1662">
        <v>0.8</v>
      </c>
      <c r="J1662">
        <v>-15.0876</v>
      </c>
      <c r="K1662" t="str">
        <f>INDEX(product!B:B,MATCH('TABELA TOTAL'!$F6905,product!A:A,0))</f>
        <v>Technology</v>
      </c>
      <c r="L1662" t="str">
        <f>INDEX(product!C:C,MATCH(F1662,product!A:A,))</f>
        <v>Appliances</v>
      </c>
      <c r="M1662" t="str">
        <f>INDEX(product!D:D,MATCH(F1662,product!A:A,))</f>
        <v>Belkin 7-Outlet SurgeMaster Home Series</v>
      </c>
    </row>
    <row r="1663" spans="1:13" x14ac:dyDescent="0.25">
      <c r="A1663" s="1" t="s">
        <v>6019</v>
      </c>
      <c r="B1663" s="2">
        <v>42980</v>
      </c>
      <c r="C1663" s="2">
        <v>42986</v>
      </c>
      <c r="D1663" s="1" t="s">
        <v>19</v>
      </c>
      <c r="E1663" s="1" t="s">
        <v>1461</v>
      </c>
      <c r="F1663" s="1" t="s">
        <v>5335</v>
      </c>
      <c r="G1663">
        <v>235.92</v>
      </c>
      <c r="H1663">
        <v>5</v>
      </c>
      <c r="I1663">
        <v>0.2</v>
      </c>
      <c r="J1663">
        <v>-44.234999999999999</v>
      </c>
      <c r="K1663" t="str">
        <f>INDEX(product!B:B,MATCH('TABELA TOTAL'!$F6906,product!A:A,0))</f>
        <v>Office Supplies</v>
      </c>
      <c r="L1663" t="str">
        <f>INDEX(product!C:C,MATCH(F1663,product!A:A,))</f>
        <v>Storage</v>
      </c>
      <c r="M1663" t="str">
        <f>INDEX(product!D:D,MATCH(F1663,product!A:A,))</f>
        <v>Belkin 19" Center-Weighted Shelf, Gray</v>
      </c>
    </row>
    <row r="1664" spans="1:13" x14ac:dyDescent="0.25">
      <c r="A1664" s="1" t="s">
        <v>6198</v>
      </c>
      <c r="B1664" s="2">
        <v>42980</v>
      </c>
      <c r="C1664" s="2">
        <v>42984</v>
      </c>
      <c r="D1664" s="1" t="s">
        <v>19</v>
      </c>
      <c r="E1664" s="1" t="s">
        <v>2327</v>
      </c>
      <c r="F1664" s="1" t="s">
        <v>1369</v>
      </c>
      <c r="G1664">
        <v>40.68</v>
      </c>
      <c r="H1664">
        <v>3</v>
      </c>
      <c r="I1664">
        <v>0.2</v>
      </c>
      <c r="J1664">
        <v>-7.1189999999999998</v>
      </c>
      <c r="K1664" t="str">
        <f>INDEX(product!B:B,MATCH('TABELA TOTAL'!$F7224,product!A:A,0))</f>
        <v>Furniture</v>
      </c>
      <c r="L1664" t="str">
        <f>INDEX(product!C:C,MATCH(F1664,product!A:A,))</f>
        <v>Accessories</v>
      </c>
      <c r="M1664" t="str">
        <f>INDEX(product!D:D,MATCH(F1664,product!A:A,))</f>
        <v>Kingston Digital DataTraveler 32GB USB 2.0</v>
      </c>
    </row>
    <row r="1665" spans="1:13" x14ac:dyDescent="0.25">
      <c r="A1665" s="1" t="s">
        <v>6314</v>
      </c>
      <c r="B1665" s="2">
        <v>42980</v>
      </c>
      <c r="C1665" s="2">
        <v>42984</v>
      </c>
      <c r="D1665" s="1" t="s">
        <v>19</v>
      </c>
      <c r="E1665" s="1" t="s">
        <v>2577</v>
      </c>
      <c r="F1665" s="1" t="s">
        <v>1246</v>
      </c>
      <c r="G1665">
        <v>18.72</v>
      </c>
      <c r="H1665">
        <v>5</v>
      </c>
      <c r="I1665">
        <v>0.2</v>
      </c>
      <c r="J1665">
        <v>6.5519999999999996</v>
      </c>
      <c r="K1665" t="str">
        <f>INDEX(product!B:B,MATCH('TABELA TOTAL'!$F7441,product!A:A,0))</f>
        <v>Furniture</v>
      </c>
      <c r="L1665" t="str">
        <f>INDEX(product!C:C,MATCH(F1665,product!A:A,))</f>
        <v>Binders</v>
      </c>
      <c r="M1665" t="str">
        <f>INDEX(product!D:D,MATCH(F1665,product!A:A,))</f>
        <v>Acco Translucent Poly Ring Binders</v>
      </c>
    </row>
    <row r="1666" spans="1:13" x14ac:dyDescent="0.25">
      <c r="A1666" s="1" t="s">
        <v>6314</v>
      </c>
      <c r="B1666" s="2">
        <v>42980</v>
      </c>
      <c r="C1666" s="2">
        <v>42984</v>
      </c>
      <c r="D1666" s="1" t="s">
        <v>19</v>
      </c>
      <c r="E1666" s="1" t="s">
        <v>2577</v>
      </c>
      <c r="F1666" s="1" t="s">
        <v>2506</v>
      </c>
      <c r="G1666">
        <v>236.52799999999999</v>
      </c>
      <c r="H1666">
        <v>2</v>
      </c>
      <c r="I1666">
        <v>0.2</v>
      </c>
      <c r="J1666">
        <v>-2.9565999999999999</v>
      </c>
      <c r="K1666" t="str">
        <f>INDEX(product!B:B,MATCH('TABELA TOTAL'!$F7442,product!A:A,0))</f>
        <v>Office Supplies</v>
      </c>
      <c r="L1666" t="str">
        <f>INDEX(product!C:C,MATCH(F1666,product!A:A,))</f>
        <v>Tables</v>
      </c>
      <c r="M1666" t="str">
        <f>INDEX(product!D:D,MATCH(F1666,product!A:A,))</f>
        <v>Hon 2111 Invitation Series Straight Table</v>
      </c>
    </row>
    <row r="1667" spans="1:13" x14ac:dyDescent="0.25">
      <c r="A1667" s="1" t="s">
        <v>7284</v>
      </c>
      <c r="B1667" s="2">
        <v>42980</v>
      </c>
      <c r="C1667" s="2">
        <v>42980</v>
      </c>
      <c r="D1667" s="1" t="s">
        <v>654</v>
      </c>
      <c r="E1667" s="1" t="s">
        <v>4022</v>
      </c>
      <c r="F1667" s="1" t="s">
        <v>114</v>
      </c>
      <c r="G1667">
        <v>215.976</v>
      </c>
      <c r="H1667">
        <v>3</v>
      </c>
      <c r="I1667">
        <v>0.2</v>
      </c>
      <c r="J1667">
        <v>-2.6997</v>
      </c>
      <c r="K1667" t="str">
        <f>INDEX(product!B:B,MATCH('TABELA TOTAL'!$F9263,product!A:A,0))</f>
        <v>Office Supplies</v>
      </c>
      <c r="L1667" t="str">
        <f>INDEX(product!C:C,MATCH(F1667,product!A:A,))</f>
        <v>Chairs</v>
      </c>
      <c r="M1667" t="str">
        <f>INDEX(product!D:D,MATCH(F1667,product!A:A,))</f>
        <v>Global Leather Task Chair, Black</v>
      </c>
    </row>
    <row r="1668" spans="1:13" x14ac:dyDescent="0.25">
      <c r="A1668" s="1" t="s">
        <v>7291</v>
      </c>
      <c r="B1668" s="2">
        <v>42980</v>
      </c>
      <c r="C1668" s="2">
        <v>42984</v>
      </c>
      <c r="D1668" s="1" t="s">
        <v>19</v>
      </c>
      <c r="E1668" s="1" t="s">
        <v>493</v>
      </c>
      <c r="F1668" s="1" t="s">
        <v>243</v>
      </c>
      <c r="G1668">
        <v>1577.94</v>
      </c>
      <c r="H1668">
        <v>3</v>
      </c>
      <c r="I1668">
        <v>0</v>
      </c>
      <c r="J1668">
        <v>757.41120000000001</v>
      </c>
      <c r="K1668" t="str">
        <f>INDEX(product!B:B,MATCH('TABELA TOTAL'!$F9275,product!A:A,0))</f>
        <v>Office Supplies</v>
      </c>
      <c r="L1668" t="str">
        <f>INDEX(product!C:C,MATCH(F1668,product!A:A,))</f>
        <v>Binders</v>
      </c>
      <c r="M1668" t="str">
        <f>INDEX(product!D:D,MATCH(F1668,product!A:A,))</f>
        <v>GBC DocuBind 300 Electric Binding Machine</v>
      </c>
    </row>
    <row r="1669" spans="1:13" x14ac:dyDescent="0.25">
      <c r="A1669" s="1" t="s">
        <v>7298</v>
      </c>
      <c r="B1669" s="2">
        <v>42980</v>
      </c>
      <c r="C1669" s="2">
        <v>42982</v>
      </c>
      <c r="D1669" s="1" t="s">
        <v>11</v>
      </c>
      <c r="E1669" s="1" t="s">
        <v>2771</v>
      </c>
      <c r="F1669" s="1" t="s">
        <v>312</v>
      </c>
      <c r="G1669">
        <v>11.696</v>
      </c>
      <c r="H1669">
        <v>2</v>
      </c>
      <c r="I1669">
        <v>0.2</v>
      </c>
      <c r="J1669">
        <v>3.9474</v>
      </c>
      <c r="K1669" t="str">
        <f>INDEX(product!B:B,MATCH('TABELA TOTAL'!$F9285,product!A:A,0))</f>
        <v>Office Supplies</v>
      </c>
      <c r="L1669" t="str">
        <f>INDEX(product!C:C,MATCH(F1669,product!A:A,))</f>
        <v>Labels</v>
      </c>
      <c r="M1669" t="str">
        <f>INDEX(product!D:D,MATCH(F1669,product!A:A,))</f>
        <v>Avery 519</v>
      </c>
    </row>
    <row r="1670" spans="1:13" x14ac:dyDescent="0.25">
      <c r="A1670" s="1" t="s">
        <v>7607</v>
      </c>
      <c r="B1670" s="2">
        <v>42980</v>
      </c>
      <c r="C1670" s="2">
        <v>42982</v>
      </c>
      <c r="D1670" s="1" t="s">
        <v>11</v>
      </c>
      <c r="E1670" s="1" t="s">
        <v>5218</v>
      </c>
      <c r="F1670" s="1" t="s">
        <v>56</v>
      </c>
      <c r="G1670">
        <v>43.1</v>
      </c>
      <c r="H1670">
        <v>5</v>
      </c>
      <c r="I1670">
        <v>0</v>
      </c>
      <c r="J1670">
        <v>11.206</v>
      </c>
      <c r="K1670" t="str">
        <f>INDEX(product!B:B,MATCH('TABELA TOTAL'!$F9848,product!A:A,0))</f>
        <v>Office Supplies</v>
      </c>
      <c r="L1670" t="str">
        <f>INDEX(product!C:C,MATCH(F1670,product!A:A,))</f>
        <v>Appliances</v>
      </c>
      <c r="M1670" t="str">
        <f>INDEX(product!D:D,MATCH(F1670,product!A:A,))</f>
        <v>Acco Six-Outlet Power Strip, 4' Cord Length</v>
      </c>
    </row>
    <row r="1671" spans="1:13" x14ac:dyDescent="0.25">
      <c r="A1671" s="1" t="s">
        <v>7607</v>
      </c>
      <c r="B1671" s="2">
        <v>42980</v>
      </c>
      <c r="C1671" s="2">
        <v>42982</v>
      </c>
      <c r="D1671" s="1" t="s">
        <v>11</v>
      </c>
      <c r="E1671" s="1" t="s">
        <v>5218</v>
      </c>
      <c r="F1671" s="1" t="s">
        <v>1567</v>
      </c>
      <c r="G1671">
        <v>511.5</v>
      </c>
      <c r="H1671">
        <v>5</v>
      </c>
      <c r="I1671">
        <v>0</v>
      </c>
      <c r="J1671">
        <v>132.99</v>
      </c>
      <c r="K1671" t="str">
        <f>INDEX(product!B:B,MATCH('TABELA TOTAL'!$F9849,product!A:A,0))</f>
        <v>Technology</v>
      </c>
      <c r="L1671" t="str">
        <f>INDEX(product!C:C,MATCH(F1671,product!A:A,))</f>
        <v>Furnishings</v>
      </c>
      <c r="M1671" t="str">
        <f>INDEX(product!D:D,MATCH(F1671,product!A:A,))</f>
        <v>Luxo Professional Combination Clamp-On Lamps</v>
      </c>
    </row>
    <row r="1672" spans="1:13" x14ac:dyDescent="0.25">
      <c r="A1672" s="1" t="s">
        <v>7607</v>
      </c>
      <c r="B1672" s="2">
        <v>42980</v>
      </c>
      <c r="C1672" s="2">
        <v>42982</v>
      </c>
      <c r="D1672" s="1" t="s">
        <v>11</v>
      </c>
      <c r="E1672" s="1" t="s">
        <v>5218</v>
      </c>
      <c r="F1672" s="1" t="s">
        <v>1710</v>
      </c>
      <c r="G1672">
        <v>147.91999999999999</v>
      </c>
      <c r="H1672">
        <v>5</v>
      </c>
      <c r="I1672">
        <v>0.2</v>
      </c>
      <c r="J1672">
        <v>46.225000000000001</v>
      </c>
      <c r="K1672" t="str">
        <f>INDEX(product!B:B,MATCH('TABELA TOTAL'!$F9850,product!A:A,0))</f>
        <v>Office Supplies</v>
      </c>
      <c r="L1672" t="str">
        <f>INDEX(product!C:C,MATCH(F1672,product!A:A,))</f>
        <v>Binders</v>
      </c>
      <c r="M1672" t="str">
        <f>INDEX(product!D:D,MATCH(F1672,product!A:A,))</f>
        <v>GBC Velobind Prepunched Cover Sets, Regency Series</v>
      </c>
    </row>
    <row r="1673" spans="1:13" x14ac:dyDescent="0.25">
      <c r="A1673" s="1" t="s">
        <v>3821</v>
      </c>
      <c r="B1673" s="2">
        <v>42979</v>
      </c>
      <c r="C1673" s="2">
        <v>42983</v>
      </c>
      <c r="D1673" s="1" t="s">
        <v>11</v>
      </c>
      <c r="E1673" s="1" t="s">
        <v>906</v>
      </c>
      <c r="F1673" s="1" t="s">
        <v>1999</v>
      </c>
      <c r="G1673">
        <v>114.9</v>
      </c>
      <c r="H1673">
        <v>5</v>
      </c>
      <c r="I1673">
        <v>0</v>
      </c>
      <c r="J1673">
        <v>39.066000000000003</v>
      </c>
      <c r="K1673" t="str">
        <f>INDEX(product!B:B,MATCH('TABELA TOTAL'!$F3232,product!A:A,0))</f>
        <v>Office Supplies</v>
      </c>
      <c r="L1673" t="str">
        <f>INDEX(product!C:C,MATCH(F1673,product!A:A,))</f>
        <v>Furnishings</v>
      </c>
      <c r="M1673" t="str">
        <f>INDEX(product!D:D,MATCH(F1673,product!A:A,))</f>
        <v>Seth Thomas 12" Clock w/ Goldtone Case</v>
      </c>
    </row>
    <row r="1674" spans="1:13" x14ac:dyDescent="0.25">
      <c r="A1674" s="1" t="s">
        <v>4558</v>
      </c>
      <c r="B1674" s="2">
        <v>42979</v>
      </c>
      <c r="C1674" s="2">
        <v>42984</v>
      </c>
      <c r="D1674" s="1" t="s">
        <v>19</v>
      </c>
      <c r="E1674" s="1" t="s">
        <v>1254</v>
      </c>
      <c r="F1674" s="1" t="s">
        <v>178</v>
      </c>
      <c r="G1674">
        <v>19.989999999999998</v>
      </c>
      <c r="H1674">
        <v>1</v>
      </c>
      <c r="I1674">
        <v>0</v>
      </c>
      <c r="J1674">
        <v>6.7965999999999998</v>
      </c>
      <c r="K1674" t="str">
        <f>INDEX(product!B:B,MATCH('TABELA TOTAL'!$F4333,product!A:A,0))</f>
        <v>Office Supplies</v>
      </c>
      <c r="L1674" t="str">
        <f>INDEX(product!C:C,MATCH(F1674,product!A:A,))</f>
        <v>Accessories</v>
      </c>
      <c r="M1674" t="str">
        <f>INDEX(product!D:D,MATCH(F1674,product!A:A,))</f>
        <v>Logitech LS21 Speaker System - PC Multimedia - 2.1-CH - Wired</v>
      </c>
    </row>
    <row r="1675" spans="1:13" x14ac:dyDescent="0.25">
      <c r="A1675" s="1" t="s">
        <v>4558</v>
      </c>
      <c r="B1675" s="2">
        <v>42979</v>
      </c>
      <c r="C1675" s="2">
        <v>42984</v>
      </c>
      <c r="D1675" s="1" t="s">
        <v>19</v>
      </c>
      <c r="E1675" s="1" t="s">
        <v>1254</v>
      </c>
      <c r="F1675" s="1" t="s">
        <v>4023</v>
      </c>
      <c r="G1675">
        <v>22.92</v>
      </c>
      <c r="H1675">
        <v>5</v>
      </c>
      <c r="I1675">
        <v>0.2</v>
      </c>
      <c r="J1675">
        <v>8.0220000000000002</v>
      </c>
      <c r="K1675" t="str">
        <f>INDEX(product!B:B,MATCH('TABELA TOTAL'!$F4334,product!A:A,0))</f>
        <v>Office Supplies</v>
      </c>
      <c r="L1675" t="str">
        <f>INDEX(product!C:C,MATCH(F1675,product!A:A,))</f>
        <v>Binders</v>
      </c>
      <c r="M1675" t="str">
        <f>INDEX(product!D:D,MATCH(F1675,product!A:A,))</f>
        <v>Avery Metallic Poly Binders</v>
      </c>
    </row>
    <row r="1676" spans="1:13" x14ac:dyDescent="0.25">
      <c r="A1676" s="1" t="s">
        <v>4794</v>
      </c>
      <c r="B1676" s="2">
        <v>42979</v>
      </c>
      <c r="C1676" s="2">
        <v>42985</v>
      </c>
      <c r="D1676" s="1" t="s">
        <v>19</v>
      </c>
      <c r="E1676" s="1" t="s">
        <v>1220</v>
      </c>
      <c r="F1676" s="1" t="s">
        <v>1646</v>
      </c>
      <c r="G1676">
        <v>7.58</v>
      </c>
      <c r="H1676">
        <v>1</v>
      </c>
      <c r="I1676">
        <v>0</v>
      </c>
      <c r="J1676">
        <v>2.9561999999999999</v>
      </c>
      <c r="K1676" t="str">
        <f>INDEX(product!B:B,MATCH('TABELA TOTAL'!$F4724,product!A:A,0))</f>
        <v>Office Supplies</v>
      </c>
      <c r="L1676" t="str">
        <f>INDEX(product!C:C,MATCH(F1676,product!A:A,))</f>
        <v>Art</v>
      </c>
      <c r="M1676" t="str">
        <f>INDEX(product!D:D,MATCH(F1676,product!A:A,))</f>
        <v>Staples in misc. colors</v>
      </c>
    </row>
    <row r="1677" spans="1:13" x14ac:dyDescent="0.25">
      <c r="A1677" s="1" t="s">
        <v>5083</v>
      </c>
      <c r="B1677" s="2">
        <v>42979</v>
      </c>
      <c r="C1677" s="2">
        <v>42979</v>
      </c>
      <c r="D1677" s="1" t="s">
        <v>654</v>
      </c>
      <c r="E1677" s="1" t="s">
        <v>993</v>
      </c>
      <c r="F1677" s="1" t="s">
        <v>3610</v>
      </c>
      <c r="G1677">
        <v>498.26</v>
      </c>
      <c r="H1677">
        <v>7</v>
      </c>
      <c r="I1677">
        <v>0</v>
      </c>
      <c r="J1677">
        <v>134.53020000000001</v>
      </c>
      <c r="K1677" t="str">
        <f>INDEX(product!B:B,MATCH('TABELA TOTAL'!$F5221,product!A:A,0))</f>
        <v>Furniture</v>
      </c>
      <c r="L1677" t="str">
        <f>INDEX(product!C:C,MATCH(F1677,product!A:A,))</f>
        <v>Chairs</v>
      </c>
      <c r="M1677" t="str">
        <f>INDEX(product!D:D,MATCH(F1677,product!A:A,))</f>
        <v>Harbour Creations 67200 Series Stacking Chairs</v>
      </c>
    </row>
    <row r="1678" spans="1:13" x14ac:dyDescent="0.25">
      <c r="A1678" s="1" t="s">
        <v>7160</v>
      </c>
      <c r="B1678" s="2">
        <v>42979</v>
      </c>
      <c r="C1678" s="2">
        <v>42979</v>
      </c>
      <c r="D1678" s="1" t="s">
        <v>654</v>
      </c>
      <c r="E1678" s="1" t="s">
        <v>2127</v>
      </c>
      <c r="F1678" s="1" t="s">
        <v>2603</v>
      </c>
      <c r="G1678">
        <v>314.60000000000002</v>
      </c>
      <c r="H1678">
        <v>4</v>
      </c>
      <c r="I1678">
        <v>0</v>
      </c>
      <c r="J1678">
        <v>103.818</v>
      </c>
      <c r="K1678" t="str">
        <f>INDEX(product!B:B,MATCH('TABELA TOTAL'!$F9032,product!A:A,0))</f>
        <v>Office Supplies</v>
      </c>
      <c r="L1678" t="str">
        <f>INDEX(product!C:C,MATCH(F1678,product!A:A,))</f>
        <v>Appliances</v>
      </c>
      <c r="M1678" t="str">
        <f>INDEX(product!D:D,MATCH(F1678,product!A:A,))</f>
        <v>Honeywell Quietcare HEPA Air Cleaner</v>
      </c>
    </row>
    <row r="1679" spans="1:13" x14ac:dyDescent="0.25">
      <c r="A1679" s="1" t="s">
        <v>7160</v>
      </c>
      <c r="B1679" s="2">
        <v>42979</v>
      </c>
      <c r="C1679" s="2">
        <v>42979</v>
      </c>
      <c r="D1679" s="1" t="s">
        <v>654</v>
      </c>
      <c r="E1679" s="1" t="s">
        <v>2127</v>
      </c>
      <c r="F1679" s="1" t="s">
        <v>457</v>
      </c>
      <c r="G1679">
        <v>283.56</v>
      </c>
      <c r="H1679">
        <v>4</v>
      </c>
      <c r="I1679">
        <v>0</v>
      </c>
      <c r="J1679">
        <v>45.369599999999998</v>
      </c>
      <c r="K1679" t="str">
        <f>INDEX(product!B:B,MATCH('TABELA TOTAL'!$F9033,product!A:A,0))</f>
        <v>Furniture</v>
      </c>
      <c r="L1679" t="str">
        <f>INDEX(product!C:C,MATCH(F1679,product!A:A,))</f>
        <v>Tables</v>
      </c>
      <c r="M1679" t="str">
        <f>INDEX(product!D:D,MATCH(F1679,product!A:A,))</f>
        <v>KI Conference Tables</v>
      </c>
    </row>
    <row r="1680" spans="1:13" x14ac:dyDescent="0.25">
      <c r="A1680" s="1" t="s">
        <v>2267</v>
      </c>
      <c r="B1680" s="2">
        <v>42978</v>
      </c>
      <c r="C1680" s="2">
        <v>42983</v>
      </c>
      <c r="D1680" s="1" t="s">
        <v>19</v>
      </c>
      <c r="E1680" s="1" t="s">
        <v>997</v>
      </c>
      <c r="F1680" s="1" t="s">
        <v>2268</v>
      </c>
      <c r="G1680">
        <v>10.744</v>
      </c>
      <c r="H1680">
        <v>1</v>
      </c>
      <c r="I1680">
        <v>0.2</v>
      </c>
      <c r="J1680">
        <v>0.80579999999999996</v>
      </c>
      <c r="K1680" t="str">
        <f>INDEX(product!B:B,MATCH('TABELA TOTAL'!$F1533,product!A:A,0))</f>
        <v>Office Supplies</v>
      </c>
      <c r="L1680" t="str">
        <f>INDEX(product!C:C,MATCH(F1680,product!A:A,))</f>
        <v>Storage</v>
      </c>
      <c r="M1680" t="str">
        <f>INDEX(product!D:D,MATCH(F1680,product!A:A,))</f>
        <v>Neat Ideas Personal Hanging Folder Files, Black</v>
      </c>
    </row>
    <row r="1681" spans="1:13" x14ac:dyDescent="0.25">
      <c r="A1681" s="1" t="s">
        <v>2267</v>
      </c>
      <c r="B1681" s="2">
        <v>42978</v>
      </c>
      <c r="C1681" s="2">
        <v>42983</v>
      </c>
      <c r="D1681" s="1" t="s">
        <v>19</v>
      </c>
      <c r="E1681" s="1" t="s">
        <v>997</v>
      </c>
      <c r="F1681" s="1" t="s">
        <v>426</v>
      </c>
      <c r="G1681">
        <v>8.3759999999999994</v>
      </c>
      <c r="H1681">
        <v>3</v>
      </c>
      <c r="I1681">
        <v>0.2</v>
      </c>
      <c r="J1681">
        <v>2.7222</v>
      </c>
      <c r="K1681" t="str">
        <f>INDEX(product!B:B,MATCH('TABELA TOTAL'!$F1534,product!A:A,0))</f>
        <v>Office Supplies</v>
      </c>
      <c r="L1681" t="str">
        <f>INDEX(product!C:C,MATCH(F1681,product!A:A,))</f>
        <v>Fasteners</v>
      </c>
      <c r="M1681" t="str">
        <f>INDEX(product!D:D,MATCH(F1681,product!A:A,))</f>
        <v>OIC Bulk Pack Metal Binder Clips</v>
      </c>
    </row>
    <row r="1682" spans="1:13" x14ac:dyDescent="0.25">
      <c r="A1682" s="1" t="s">
        <v>3519</v>
      </c>
      <c r="B1682" s="2">
        <v>42978</v>
      </c>
      <c r="C1682" s="2">
        <v>42982</v>
      </c>
      <c r="D1682" s="1" t="s">
        <v>11</v>
      </c>
      <c r="E1682" s="1" t="s">
        <v>940</v>
      </c>
      <c r="F1682" s="1" t="s">
        <v>1788</v>
      </c>
      <c r="G1682">
        <v>229.54400000000001</v>
      </c>
      <c r="H1682">
        <v>7</v>
      </c>
      <c r="I1682">
        <v>0.2</v>
      </c>
      <c r="J1682">
        <v>83.209699999999998</v>
      </c>
      <c r="K1682" t="str">
        <f>INDEX(product!B:B,MATCH('TABELA TOTAL'!$F2843,product!A:A,0))</f>
        <v>Office Supplies</v>
      </c>
      <c r="L1682" t="str">
        <f>INDEX(product!C:C,MATCH(F1682,product!A:A,))</f>
        <v>Paper</v>
      </c>
      <c r="M1682" t="str">
        <f>INDEX(product!D:D,MATCH(F1682,product!A:A,))</f>
        <v>Xerox 1945</v>
      </c>
    </row>
    <row r="1683" spans="1:13" x14ac:dyDescent="0.25">
      <c r="A1683" s="1" t="s">
        <v>4102</v>
      </c>
      <c r="B1683" s="2">
        <v>42978</v>
      </c>
      <c r="C1683" s="2">
        <v>42983</v>
      </c>
      <c r="D1683" s="1" t="s">
        <v>19</v>
      </c>
      <c r="E1683" s="1" t="s">
        <v>982</v>
      </c>
      <c r="F1683" s="1" t="s">
        <v>1132</v>
      </c>
      <c r="G1683">
        <v>638.73</v>
      </c>
      <c r="H1683">
        <v>9</v>
      </c>
      <c r="I1683">
        <v>0</v>
      </c>
      <c r="J1683">
        <v>166.06979999999999</v>
      </c>
      <c r="K1683" t="str">
        <f>INDEX(product!B:B,MATCH('TABELA TOTAL'!$F3656,product!A:A,0))</f>
        <v>Furniture</v>
      </c>
      <c r="L1683" t="str">
        <f>INDEX(product!C:C,MATCH(F1683,product!A:A,))</f>
        <v>Appliances</v>
      </c>
      <c r="M1683" t="str">
        <f>INDEX(product!D:D,MATCH(F1683,product!A:A,))</f>
        <v>Tripp Lite Isotel 8 Ultra 8 Outlet Metal Surge</v>
      </c>
    </row>
    <row r="1684" spans="1:13" x14ac:dyDescent="0.25">
      <c r="A1684" s="1" t="s">
        <v>4951</v>
      </c>
      <c r="B1684" s="2">
        <v>42978</v>
      </c>
      <c r="C1684" s="2">
        <v>42982</v>
      </c>
      <c r="D1684" s="1" t="s">
        <v>19</v>
      </c>
      <c r="E1684" s="1" t="s">
        <v>2948</v>
      </c>
      <c r="F1684" s="1" t="s">
        <v>1603</v>
      </c>
      <c r="G1684">
        <v>6.6719999999999997</v>
      </c>
      <c r="H1684">
        <v>3</v>
      </c>
      <c r="I1684">
        <v>0.2</v>
      </c>
      <c r="J1684">
        <v>2.1684000000000001</v>
      </c>
      <c r="K1684" t="str">
        <f>INDEX(product!B:B,MATCH('TABELA TOTAL'!$F4991,product!A:A,0))</f>
        <v>Furniture</v>
      </c>
      <c r="L1684" t="str">
        <f>INDEX(product!C:C,MATCH(F1684,product!A:A,))</f>
        <v>Binders</v>
      </c>
      <c r="M1684" t="str">
        <f>INDEX(product!D:D,MATCH(F1684,product!A:A,))</f>
        <v>Acco Suede Grain Vinyl Round Ring Binder</v>
      </c>
    </row>
    <row r="1685" spans="1:13" x14ac:dyDescent="0.25">
      <c r="A1685" s="1" t="s">
        <v>4951</v>
      </c>
      <c r="B1685" s="2">
        <v>42978</v>
      </c>
      <c r="C1685" s="2">
        <v>42982</v>
      </c>
      <c r="D1685" s="1" t="s">
        <v>19</v>
      </c>
      <c r="E1685" s="1" t="s">
        <v>2948</v>
      </c>
      <c r="F1685" s="1" t="s">
        <v>1879</v>
      </c>
      <c r="G1685">
        <v>689.40800000000002</v>
      </c>
      <c r="H1685">
        <v>4</v>
      </c>
      <c r="I1685">
        <v>0.2</v>
      </c>
      <c r="J1685">
        <v>77.558400000000006</v>
      </c>
      <c r="K1685" t="str">
        <f>INDEX(product!B:B,MATCH('TABELA TOTAL'!$F4992,product!A:A,0))</f>
        <v>Office Supplies</v>
      </c>
      <c r="L1685" t="str">
        <f>INDEX(product!C:C,MATCH(F1685,product!A:A,))</f>
        <v>Phones</v>
      </c>
      <c r="M1685" t="str">
        <f>INDEX(product!D:D,MATCH(F1685,product!A:A,))</f>
        <v>Samsung Galaxy Note 2</v>
      </c>
    </row>
    <row r="1686" spans="1:13" x14ac:dyDescent="0.25">
      <c r="A1686" s="1" t="s">
        <v>5330</v>
      </c>
      <c r="B1686" s="2">
        <v>42978</v>
      </c>
      <c r="C1686" s="2">
        <v>42983</v>
      </c>
      <c r="D1686" s="1" t="s">
        <v>19</v>
      </c>
      <c r="E1686" s="1" t="s">
        <v>5331</v>
      </c>
      <c r="F1686" s="1" t="s">
        <v>1621</v>
      </c>
      <c r="G1686">
        <v>659.9</v>
      </c>
      <c r="H1686">
        <v>2</v>
      </c>
      <c r="I1686">
        <v>0</v>
      </c>
      <c r="J1686">
        <v>217.767</v>
      </c>
      <c r="K1686" t="str">
        <f>INDEX(product!B:B,MATCH('TABELA TOTAL'!$F5611,product!A:A,0))</f>
        <v>Furniture</v>
      </c>
      <c r="L1686" t="str">
        <f>INDEX(product!C:C,MATCH(F1686,product!A:A,))</f>
        <v>Accessories</v>
      </c>
      <c r="M1686" t="str">
        <f>INDEX(product!D:D,MATCH(F1686,product!A:A,))</f>
        <v>Plantronics CS510 - Over-the-Head monaural Wireless Headset System</v>
      </c>
    </row>
    <row r="1687" spans="1:13" x14ac:dyDescent="0.25">
      <c r="A1687" s="1" t="s">
        <v>5771</v>
      </c>
      <c r="B1687" s="2">
        <v>42978</v>
      </c>
      <c r="C1687" s="2">
        <v>42980</v>
      </c>
      <c r="D1687" s="1" t="s">
        <v>11</v>
      </c>
      <c r="E1687" s="1" t="s">
        <v>1356</v>
      </c>
      <c r="F1687" s="1" t="s">
        <v>815</v>
      </c>
      <c r="G1687">
        <v>569.56799999999998</v>
      </c>
      <c r="H1687">
        <v>2</v>
      </c>
      <c r="I1687">
        <v>0.2</v>
      </c>
      <c r="J1687">
        <v>7.1196000000000002</v>
      </c>
      <c r="K1687" t="str">
        <f>INDEX(product!B:B,MATCH('TABELA TOTAL'!$F6407,product!A:A,0))</f>
        <v>Technology</v>
      </c>
      <c r="L1687" t="str">
        <f>INDEX(product!C:C,MATCH(F1687,product!A:A,))</f>
        <v>Chairs</v>
      </c>
      <c r="M1687" t="str">
        <f>INDEX(product!D:D,MATCH(F1687,product!A:A,))</f>
        <v>Hon 4700 Series Mobuis Mid-Back Task Chairs with Adjustable Arms</v>
      </c>
    </row>
    <row r="1688" spans="1:13" x14ac:dyDescent="0.25">
      <c r="A1688" s="1" t="s">
        <v>5771</v>
      </c>
      <c r="B1688" s="2">
        <v>42978</v>
      </c>
      <c r="C1688" s="2">
        <v>42980</v>
      </c>
      <c r="D1688" s="1" t="s">
        <v>11</v>
      </c>
      <c r="E1688" s="1" t="s">
        <v>1356</v>
      </c>
      <c r="F1688" s="1" t="s">
        <v>167</v>
      </c>
      <c r="G1688">
        <v>149.72999999999999</v>
      </c>
      <c r="H1688">
        <v>7</v>
      </c>
      <c r="I1688">
        <v>0</v>
      </c>
      <c r="J1688">
        <v>43.421700000000001</v>
      </c>
      <c r="K1688" t="str">
        <f>INDEX(product!B:B,MATCH('TABELA TOTAL'!$F6408,product!A:A,0))</f>
        <v>Furniture</v>
      </c>
      <c r="L1688" t="str">
        <f>INDEX(product!C:C,MATCH(F1688,product!A:A,))</f>
        <v>Storage</v>
      </c>
      <c r="M1688" t="str">
        <f>INDEX(product!D:D,MATCH(F1688,product!A:A,))</f>
        <v>Sortfiler Multipurpose Personal File Organizer, Black</v>
      </c>
    </row>
    <row r="1689" spans="1:13" x14ac:dyDescent="0.25">
      <c r="A1689" s="1" t="s">
        <v>6113</v>
      </c>
      <c r="B1689" s="2">
        <v>42978</v>
      </c>
      <c r="C1689" s="2">
        <v>42983</v>
      </c>
      <c r="D1689" s="1" t="s">
        <v>19</v>
      </c>
      <c r="E1689" s="1" t="s">
        <v>2077</v>
      </c>
      <c r="F1689" s="1" t="s">
        <v>4098</v>
      </c>
      <c r="G1689">
        <v>6.2080000000000002</v>
      </c>
      <c r="H1689">
        <v>2</v>
      </c>
      <c r="I1689">
        <v>0.2</v>
      </c>
      <c r="J1689">
        <v>0.69840000000000002</v>
      </c>
      <c r="K1689" t="str">
        <f>INDEX(product!B:B,MATCH('TABELA TOTAL'!$F7065,product!A:A,0))</f>
        <v>Office Supplies</v>
      </c>
      <c r="L1689" t="str">
        <f>INDEX(product!C:C,MATCH(F1689,product!A:A,))</f>
        <v>Supplies</v>
      </c>
      <c r="M1689" t="str">
        <f>INDEX(product!D:D,MATCH(F1689,product!A:A,))</f>
        <v>Acme Kleen Earth Office Shears</v>
      </c>
    </row>
    <row r="1690" spans="1:13" x14ac:dyDescent="0.25">
      <c r="A1690" s="1" t="s">
        <v>7513</v>
      </c>
      <c r="B1690" s="2">
        <v>42978</v>
      </c>
      <c r="C1690" s="2">
        <v>42983</v>
      </c>
      <c r="D1690" s="1" t="s">
        <v>19</v>
      </c>
      <c r="E1690" s="1" t="s">
        <v>2212</v>
      </c>
      <c r="F1690" s="1" t="s">
        <v>1138</v>
      </c>
      <c r="G1690">
        <v>193.95</v>
      </c>
      <c r="H1690">
        <v>3</v>
      </c>
      <c r="I1690">
        <v>0</v>
      </c>
      <c r="J1690">
        <v>9.6974999999999998</v>
      </c>
      <c r="K1690" t="str">
        <f>INDEX(product!B:B,MATCH('TABELA TOTAL'!$F9665,product!A:A,0))</f>
        <v>Office Supplies</v>
      </c>
      <c r="L1690" t="str">
        <f>INDEX(product!C:C,MATCH(F1690,product!A:A,))</f>
        <v>Storage</v>
      </c>
      <c r="M1690" t="str">
        <f>INDEX(product!D:D,MATCH(F1690,product!A:A,))</f>
        <v>Space Solutions Commercial Steel Shelving</v>
      </c>
    </row>
    <row r="1691" spans="1:13" x14ac:dyDescent="0.25">
      <c r="A1691" s="1" t="s">
        <v>2726</v>
      </c>
      <c r="B1691" s="2">
        <v>42976</v>
      </c>
      <c r="C1691" s="2">
        <v>42979</v>
      </c>
      <c r="D1691" s="1" t="s">
        <v>79</v>
      </c>
      <c r="E1691" s="1" t="s">
        <v>2018</v>
      </c>
      <c r="F1691" s="1" t="s">
        <v>417</v>
      </c>
      <c r="G1691">
        <v>47.36</v>
      </c>
      <c r="H1691">
        <v>4</v>
      </c>
      <c r="I1691">
        <v>0.2</v>
      </c>
      <c r="J1691">
        <v>17.760000000000002</v>
      </c>
      <c r="K1691" t="str">
        <f>INDEX(product!B:B,MATCH('TABELA TOTAL'!$F1943,product!A:A,0))</f>
        <v>Office Supplies</v>
      </c>
      <c r="L1691" t="str">
        <f>INDEX(product!C:C,MATCH(F1691,product!A:A,))</f>
        <v>Labels</v>
      </c>
      <c r="M1691" t="str">
        <f>INDEX(product!D:D,MATCH(F1691,product!A:A,))</f>
        <v>Avery 505</v>
      </c>
    </row>
    <row r="1692" spans="1:13" x14ac:dyDescent="0.25">
      <c r="A1692" s="1" t="s">
        <v>2726</v>
      </c>
      <c r="B1692" s="2">
        <v>42976</v>
      </c>
      <c r="C1692" s="2">
        <v>42979</v>
      </c>
      <c r="D1692" s="1" t="s">
        <v>79</v>
      </c>
      <c r="E1692" s="1" t="s">
        <v>2018</v>
      </c>
      <c r="F1692" s="1" t="s">
        <v>911</v>
      </c>
      <c r="G1692">
        <v>27.44</v>
      </c>
      <c r="H1692">
        <v>2</v>
      </c>
      <c r="I1692">
        <v>0.2</v>
      </c>
      <c r="J1692">
        <v>2.4009999999999998</v>
      </c>
      <c r="K1692" t="str">
        <f>INDEX(product!B:B,MATCH('TABELA TOTAL'!$F1944,product!A:A,0))</f>
        <v>Office Supplies</v>
      </c>
      <c r="L1692" t="str">
        <f>INDEX(product!C:C,MATCH(F1692,product!A:A,))</f>
        <v>Storage</v>
      </c>
      <c r="M1692" t="str">
        <f>INDEX(product!D:D,MATCH(F1692,product!A:A,))</f>
        <v>Advantus Rolling Storage Box</v>
      </c>
    </row>
    <row r="1693" spans="1:13" x14ac:dyDescent="0.25">
      <c r="A1693" s="1" t="s">
        <v>2726</v>
      </c>
      <c r="B1693" s="2">
        <v>42976</v>
      </c>
      <c r="C1693" s="2">
        <v>42979</v>
      </c>
      <c r="D1693" s="1" t="s">
        <v>79</v>
      </c>
      <c r="E1693" s="1" t="s">
        <v>2018</v>
      </c>
      <c r="F1693" s="1" t="s">
        <v>1586</v>
      </c>
      <c r="G1693">
        <v>3.24</v>
      </c>
      <c r="H1693">
        <v>9</v>
      </c>
      <c r="I1693">
        <v>0.8</v>
      </c>
      <c r="J1693">
        <v>-5.1840000000000002</v>
      </c>
      <c r="K1693" t="str">
        <f>INDEX(product!B:B,MATCH('TABELA TOTAL'!$F1945,product!A:A,0))</f>
        <v>Furniture</v>
      </c>
      <c r="L1693" t="str">
        <f>INDEX(product!C:C,MATCH(F1693,product!A:A,))</f>
        <v>Binders</v>
      </c>
      <c r="M1693" t="str">
        <f>INDEX(product!D:D,MATCH(F1693,product!A:A,))</f>
        <v>Wilson Jones Easy Flow II Sheet Lifters</v>
      </c>
    </row>
    <row r="1694" spans="1:13" x14ac:dyDescent="0.25">
      <c r="A1694" s="1" t="s">
        <v>4495</v>
      </c>
      <c r="B1694" s="2">
        <v>42976</v>
      </c>
      <c r="C1694" s="2">
        <v>42981</v>
      </c>
      <c r="D1694" s="1" t="s">
        <v>11</v>
      </c>
      <c r="E1694" s="1" t="s">
        <v>2680</v>
      </c>
      <c r="F1694" s="1" t="s">
        <v>4496</v>
      </c>
      <c r="G1694">
        <v>9.4079999999999995</v>
      </c>
      <c r="H1694">
        <v>7</v>
      </c>
      <c r="I1694">
        <v>0.2</v>
      </c>
      <c r="J1694">
        <v>0.7056</v>
      </c>
      <c r="K1694" t="str">
        <f>INDEX(product!B:B,MATCH('TABELA TOTAL'!$F4239,product!A:A,0))</f>
        <v>Office Supplies</v>
      </c>
      <c r="L1694" t="str">
        <f>INDEX(product!C:C,MATCH(F1694,product!A:A,))</f>
        <v>Art</v>
      </c>
      <c r="M1694" t="str">
        <f>INDEX(product!D:D,MATCH(F1694,product!A:A,))</f>
        <v>Newell 323</v>
      </c>
    </row>
    <row r="1695" spans="1:13" x14ac:dyDescent="0.25">
      <c r="A1695" s="1" t="s">
        <v>6649</v>
      </c>
      <c r="B1695" s="2">
        <v>42976</v>
      </c>
      <c r="C1695" s="2">
        <v>42982</v>
      </c>
      <c r="D1695" s="1" t="s">
        <v>19</v>
      </c>
      <c r="E1695" s="1" t="s">
        <v>2127</v>
      </c>
      <c r="F1695" s="1" t="s">
        <v>6224</v>
      </c>
      <c r="G1695">
        <v>148.02000000000001</v>
      </c>
      <c r="H1695">
        <v>3</v>
      </c>
      <c r="I1695">
        <v>0</v>
      </c>
      <c r="J1695">
        <v>41.445599999999999</v>
      </c>
      <c r="K1695" t="str">
        <f>INDEX(product!B:B,MATCH('TABELA TOTAL'!$F8117,product!A:A,0))</f>
        <v>Office Supplies</v>
      </c>
      <c r="L1695" t="str">
        <f>INDEX(product!C:C,MATCH(F1695,product!A:A,))</f>
        <v>Furnishings</v>
      </c>
      <c r="M1695" t="str">
        <f>INDEX(product!D:D,MATCH(F1695,product!A:A,))</f>
        <v>Electrix Fluorescent Magnifier Lamps &amp; Weighted Base</v>
      </c>
    </row>
    <row r="1696" spans="1:13" x14ac:dyDescent="0.25">
      <c r="A1696" s="1" t="s">
        <v>3205</v>
      </c>
      <c r="B1696" s="2">
        <v>42975</v>
      </c>
      <c r="C1696" s="2">
        <v>42981</v>
      </c>
      <c r="D1696" s="1" t="s">
        <v>19</v>
      </c>
      <c r="E1696" s="1" t="s">
        <v>3068</v>
      </c>
      <c r="F1696" s="1" t="s">
        <v>3206</v>
      </c>
      <c r="G1696">
        <v>35.167999999999999</v>
      </c>
      <c r="H1696">
        <v>4</v>
      </c>
      <c r="I1696">
        <v>0.2</v>
      </c>
      <c r="J1696">
        <v>11.429600000000001</v>
      </c>
      <c r="K1696" t="str">
        <f>INDEX(product!B:B,MATCH('TABELA TOTAL'!$F2484,product!A:A,0))</f>
        <v>Office Supplies</v>
      </c>
      <c r="L1696" t="str">
        <f>INDEX(product!C:C,MATCH(F1696,product!A:A,))</f>
        <v>Phones</v>
      </c>
      <c r="M1696" t="str">
        <f>INDEX(product!D:D,MATCH(F1696,product!A:A,))</f>
        <v>Anker 24W Portable Micro USB Car Charger</v>
      </c>
    </row>
    <row r="1697" spans="1:13" x14ac:dyDescent="0.25">
      <c r="A1697" s="1" t="s">
        <v>3205</v>
      </c>
      <c r="B1697" s="2">
        <v>42975</v>
      </c>
      <c r="C1697" s="2">
        <v>42981</v>
      </c>
      <c r="D1697" s="1" t="s">
        <v>19</v>
      </c>
      <c r="E1697" s="1" t="s">
        <v>3068</v>
      </c>
      <c r="F1697" s="1" t="s">
        <v>688</v>
      </c>
      <c r="G1697">
        <v>1137.75</v>
      </c>
      <c r="H1697">
        <v>5</v>
      </c>
      <c r="I1697">
        <v>0</v>
      </c>
      <c r="J1697">
        <v>250.30500000000001</v>
      </c>
      <c r="K1697" t="str">
        <f>INDEX(product!B:B,MATCH('TABELA TOTAL'!$F2485,product!A:A,0))</f>
        <v>Office Supplies</v>
      </c>
      <c r="L1697" t="str">
        <f>INDEX(product!C:C,MATCH(F1697,product!A:A,))</f>
        <v>Tables</v>
      </c>
      <c r="M1697" t="str">
        <f>INDEX(product!D:D,MATCH(F1697,product!A:A,))</f>
        <v>Hon Practical Foundations 30 x 60 Training Table, Light Gray/Charcoal</v>
      </c>
    </row>
    <row r="1698" spans="1:13" x14ac:dyDescent="0.25">
      <c r="A1698" s="1" t="s">
        <v>3205</v>
      </c>
      <c r="B1698" s="2">
        <v>42975</v>
      </c>
      <c r="C1698" s="2">
        <v>42981</v>
      </c>
      <c r="D1698" s="1" t="s">
        <v>19</v>
      </c>
      <c r="E1698" s="1" t="s">
        <v>3068</v>
      </c>
      <c r="F1698" s="1" t="s">
        <v>890</v>
      </c>
      <c r="G1698">
        <v>99.68</v>
      </c>
      <c r="H1698">
        <v>5</v>
      </c>
      <c r="I1698">
        <v>0.2</v>
      </c>
      <c r="J1698">
        <v>32.396000000000001</v>
      </c>
      <c r="K1698" t="str">
        <f>INDEX(product!B:B,MATCH('TABELA TOTAL'!$F2486,product!A:A,0))</f>
        <v>Furniture</v>
      </c>
      <c r="L1698" t="str">
        <f>INDEX(product!C:C,MATCH(F1698,product!A:A,))</f>
        <v>Binders</v>
      </c>
      <c r="M1698" t="str">
        <f>INDEX(product!D:D,MATCH(F1698,product!A:A,))</f>
        <v>GBC Standard Therm-A-Bind Covers</v>
      </c>
    </row>
    <row r="1699" spans="1:13" x14ac:dyDescent="0.25">
      <c r="A1699" s="1" t="s">
        <v>3205</v>
      </c>
      <c r="B1699" s="2">
        <v>42975</v>
      </c>
      <c r="C1699" s="2">
        <v>42981</v>
      </c>
      <c r="D1699" s="1" t="s">
        <v>19</v>
      </c>
      <c r="E1699" s="1" t="s">
        <v>3068</v>
      </c>
      <c r="F1699" s="1" t="s">
        <v>898</v>
      </c>
      <c r="G1699">
        <v>5.56</v>
      </c>
      <c r="H1699">
        <v>2</v>
      </c>
      <c r="I1699">
        <v>0</v>
      </c>
      <c r="J1699">
        <v>1.4456</v>
      </c>
      <c r="K1699" t="str">
        <f>INDEX(product!B:B,MATCH('TABELA TOTAL'!$F2487,product!A:A,0))</f>
        <v>Furniture</v>
      </c>
      <c r="L1699" t="str">
        <f>INDEX(product!C:C,MATCH(F1699,product!A:A,))</f>
        <v>Art</v>
      </c>
      <c r="M1699" t="str">
        <f>INDEX(product!D:D,MATCH(F1699,product!A:A,))</f>
        <v>Newell 344</v>
      </c>
    </row>
    <row r="1700" spans="1:13" x14ac:dyDescent="0.25">
      <c r="A1700" s="1" t="s">
        <v>4282</v>
      </c>
      <c r="B1700" s="2">
        <v>42975</v>
      </c>
      <c r="C1700" s="2">
        <v>42979</v>
      </c>
      <c r="D1700" s="1" t="s">
        <v>19</v>
      </c>
      <c r="E1700" s="1" t="s">
        <v>1114</v>
      </c>
      <c r="F1700" s="1" t="s">
        <v>450</v>
      </c>
      <c r="G1700">
        <v>25.344000000000001</v>
      </c>
      <c r="H1700">
        <v>6</v>
      </c>
      <c r="I1700">
        <v>0.2</v>
      </c>
      <c r="J1700">
        <v>7.92</v>
      </c>
      <c r="K1700" t="str">
        <f>INDEX(product!B:B,MATCH('TABELA TOTAL'!$F3924,product!A:A,0))</f>
        <v>Office Supplies</v>
      </c>
      <c r="L1700" t="str">
        <f>INDEX(product!C:C,MATCH(F1700,product!A:A,))</f>
        <v>Paper</v>
      </c>
      <c r="M1700" t="str">
        <f>INDEX(product!D:D,MATCH(F1700,product!A:A,))</f>
        <v>Xerox 4200 Series MultiUse Premium Copy Paper (20Lb. and 84 Bright)</v>
      </c>
    </row>
    <row r="1701" spans="1:13" x14ac:dyDescent="0.25">
      <c r="A1701" s="1" t="s">
        <v>4282</v>
      </c>
      <c r="B1701" s="2">
        <v>42975</v>
      </c>
      <c r="C1701" s="2">
        <v>42979</v>
      </c>
      <c r="D1701" s="1" t="s">
        <v>19</v>
      </c>
      <c r="E1701" s="1" t="s">
        <v>1114</v>
      </c>
      <c r="F1701" s="1" t="s">
        <v>4283</v>
      </c>
      <c r="G1701">
        <v>26.72</v>
      </c>
      <c r="H1701">
        <v>5</v>
      </c>
      <c r="I1701">
        <v>0.2</v>
      </c>
      <c r="J1701">
        <v>9.3520000000000003</v>
      </c>
      <c r="K1701" t="str">
        <f>INDEX(product!B:B,MATCH('TABELA TOTAL'!$F3925,product!A:A,0))</f>
        <v>Office Supplies</v>
      </c>
      <c r="L1701" t="str">
        <f>INDEX(product!C:C,MATCH(F1701,product!A:A,))</f>
        <v>Paper</v>
      </c>
      <c r="M1701" t="str">
        <f>INDEX(product!D:D,MATCH(F1701,product!A:A,))</f>
        <v>HP Office Paper (20Lb. and 87 Bright)</v>
      </c>
    </row>
    <row r="1702" spans="1:13" x14ac:dyDescent="0.25">
      <c r="A1702" s="1" t="s">
        <v>4724</v>
      </c>
      <c r="B1702" s="2">
        <v>42975</v>
      </c>
      <c r="C1702" s="2">
        <v>42979</v>
      </c>
      <c r="D1702" s="1" t="s">
        <v>19</v>
      </c>
      <c r="E1702" s="1" t="s">
        <v>1702</v>
      </c>
      <c r="F1702" s="1" t="s">
        <v>1045</v>
      </c>
      <c r="G1702">
        <v>21.81</v>
      </c>
      <c r="H1702">
        <v>3</v>
      </c>
      <c r="I1702">
        <v>0</v>
      </c>
      <c r="J1702">
        <v>5.8887</v>
      </c>
      <c r="K1702" t="str">
        <f>INDEX(product!B:B,MATCH('TABELA TOTAL'!$F4599,product!A:A,0))</f>
        <v>Office Supplies</v>
      </c>
      <c r="L1702" t="str">
        <f>INDEX(product!C:C,MATCH(F1702,product!A:A,))</f>
        <v>Supplies</v>
      </c>
      <c r="M1702" t="str">
        <f>INDEX(product!D:D,MATCH(F1702,product!A:A,))</f>
        <v>Acme Stainless Steel Office Snips</v>
      </c>
    </row>
    <row r="1703" spans="1:13" x14ac:dyDescent="0.25">
      <c r="A1703" s="1" t="s">
        <v>4724</v>
      </c>
      <c r="B1703" s="2">
        <v>42975</v>
      </c>
      <c r="C1703" s="2">
        <v>42979</v>
      </c>
      <c r="D1703" s="1" t="s">
        <v>19</v>
      </c>
      <c r="E1703" s="1" t="s">
        <v>1702</v>
      </c>
      <c r="F1703" s="1" t="s">
        <v>4034</v>
      </c>
      <c r="G1703">
        <v>91.6</v>
      </c>
      <c r="H1703">
        <v>5</v>
      </c>
      <c r="I1703">
        <v>0</v>
      </c>
      <c r="J1703">
        <v>26.564</v>
      </c>
      <c r="K1703" t="str">
        <f>INDEX(product!B:B,MATCH('TABELA TOTAL'!$F4600,product!A:A,0))</f>
        <v>Office Supplies</v>
      </c>
      <c r="L1703" t="str">
        <f>INDEX(product!C:C,MATCH(F1703,product!A:A,))</f>
        <v>Appliances</v>
      </c>
      <c r="M1703" t="str">
        <f>INDEX(product!D:D,MATCH(F1703,product!A:A,))</f>
        <v>Acco 6 Outlet Guardian Premium Plus Surge Suppressor</v>
      </c>
    </row>
    <row r="1704" spans="1:13" x14ac:dyDescent="0.25">
      <c r="A1704" s="1" t="s">
        <v>671</v>
      </c>
      <c r="B1704" s="2">
        <v>42974</v>
      </c>
      <c r="C1704" s="2">
        <v>42979</v>
      </c>
      <c r="D1704" s="1" t="s">
        <v>19</v>
      </c>
      <c r="E1704" s="1" t="s">
        <v>672</v>
      </c>
      <c r="F1704" s="1" t="s">
        <v>673</v>
      </c>
      <c r="G1704">
        <v>1488.424</v>
      </c>
      <c r="H1704">
        <v>7</v>
      </c>
      <c r="I1704">
        <v>0.3</v>
      </c>
      <c r="J1704">
        <v>-297.6848</v>
      </c>
      <c r="K1704" t="str">
        <f>INDEX(product!B:B,MATCH('TABELA TOTAL'!$F379,product!A:A,0))</f>
        <v>Office Supplies</v>
      </c>
      <c r="L1704" t="str">
        <f>INDEX(product!C:C,MATCH(F1704,product!A:A,))</f>
        <v>Tables</v>
      </c>
      <c r="M1704" t="str">
        <f>INDEX(product!D:D,MATCH(F1704,product!A:A,))</f>
        <v>Office Impressions End Table, 20-1/2"H x 24"W x 20"D</v>
      </c>
    </row>
    <row r="1705" spans="1:13" x14ac:dyDescent="0.25">
      <c r="A1705" s="1" t="s">
        <v>2552</v>
      </c>
      <c r="B1705" s="2">
        <v>42974</v>
      </c>
      <c r="C1705" s="2">
        <v>42977</v>
      </c>
      <c r="D1705" s="1" t="s">
        <v>79</v>
      </c>
      <c r="E1705" s="1" t="s">
        <v>1228</v>
      </c>
      <c r="F1705" s="1" t="s">
        <v>1832</v>
      </c>
      <c r="G1705">
        <v>63.84</v>
      </c>
      <c r="H1705">
        <v>8</v>
      </c>
      <c r="I1705">
        <v>0</v>
      </c>
      <c r="J1705">
        <v>16.598400000000002</v>
      </c>
      <c r="K1705" t="str">
        <f>INDEX(product!B:B,MATCH('TABELA TOTAL'!$F1797,product!A:A,0))</f>
        <v>Office Supplies</v>
      </c>
      <c r="L1705" t="str">
        <f>INDEX(product!C:C,MATCH(F1705,product!A:A,))</f>
        <v>Storage</v>
      </c>
      <c r="M1705" t="str">
        <f>INDEX(product!D:D,MATCH(F1705,product!A:A,))</f>
        <v>Iris Project Case</v>
      </c>
    </row>
    <row r="1706" spans="1:13" x14ac:dyDescent="0.25">
      <c r="A1706" s="1" t="s">
        <v>2552</v>
      </c>
      <c r="B1706" s="2">
        <v>42974</v>
      </c>
      <c r="C1706" s="2">
        <v>42977</v>
      </c>
      <c r="D1706" s="1" t="s">
        <v>79</v>
      </c>
      <c r="E1706" s="1" t="s">
        <v>1228</v>
      </c>
      <c r="F1706" s="1" t="s">
        <v>2553</v>
      </c>
      <c r="G1706">
        <v>347.97</v>
      </c>
      <c r="H1706">
        <v>3</v>
      </c>
      <c r="I1706">
        <v>0</v>
      </c>
      <c r="J1706">
        <v>100.9113</v>
      </c>
      <c r="K1706" t="str">
        <f>INDEX(product!B:B,MATCH('TABELA TOTAL'!$F1798,product!A:A,0))</f>
        <v>Office Supplies</v>
      </c>
      <c r="L1706" t="str">
        <f>INDEX(product!C:C,MATCH(F1706,product!A:A,))</f>
        <v>Phones</v>
      </c>
      <c r="M1706" t="str">
        <f>INDEX(product!D:D,MATCH(F1706,product!A:A,))</f>
        <v>GE 30522EE2</v>
      </c>
    </row>
    <row r="1707" spans="1:13" x14ac:dyDescent="0.25">
      <c r="A1707" s="1" t="s">
        <v>2552</v>
      </c>
      <c r="B1707" s="2">
        <v>42974</v>
      </c>
      <c r="C1707" s="2">
        <v>42977</v>
      </c>
      <c r="D1707" s="1" t="s">
        <v>79</v>
      </c>
      <c r="E1707" s="1" t="s">
        <v>1228</v>
      </c>
      <c r="F1707" s="1" t="s">
        <v>28</v>
      </c>
      <c r="G1707">
        <v>37.008000000000003</v>
      </c>
      <c r="H1707">
        <v>6</v>
      </c>
      <c r="I1707">
        <v>0.2</v>
      </c>
      <c r="J1707">
        <v>11.565</v>
      </c>
      <c r="K1707" t="str">
        <f>INDEX(product!B:B,MATCH('TABELA TOTAL'!$F1799,product!A:A,0))</f>
        <v>Furniture</v>
      </c>
      <c r="L1707" t="str">
        <f>INDEX(product!C:C,MATCH(F1707,product!A:A,))</f>
        <v>Binders</v>
      </c>
      <c r="M1707" t="str">
        <f>INDEX(product!D:D,MATCH(F1707,product!A:A,))</f>
        <v>DXL Angle-View Binders with Locking Rings by Samsill</v>
      </c>
    </row>
    <row r="1708" spans="1:13" x14ac:dyDescent="0.25">
      <c r="A1708" s="1" t="s">
        <v>3585</v>
      </c>
      <c r="B1708" s="2">
        <v>42974</v>
      </c>
      <c r="C1708" s="2">
        <v>42977</v>
      </c>
      <c r="D1708" s="1" t="s">
        <v>79</v>
      </c>
      <c r="E1708" s="1" t="s">
        <v>1514</v>
      </c>
      <c r="F1708" s="1" t="s">
        <v>3586</v>
      </c>
      <c r="G1708">
        <v>5.952</v>
      </c>
      <c r="H1708">
        <v>1</v>
      </c>
      <c r="I1708">
        <v>0.2</v>
      </c>
      <c r="J1708">
        <v>0.372</v>
      </c>
      <c r="K1708" t="str">
        <f>INDEX(product!B:B,MATCH('TABELA TOTAL'!$F2919,product!A:A,0))</f>
        <v>Furniture</v>
      </c>
      <c r="L1708" t="str">
        <f>INDEX(product!C:C,MATCH(F1708,product!A:A,))</f>
        <v>Art</v>
      </c>
      <c r="M1708" t="str">
        <f>INDEX(product!D:D,MATCH(F1708,product!A:A,))</f>
        <v>Eberhard Faber 3 1/2" Golf Pencils</v>
      </c>
    </row>
    <row r="1709" spans="1:13" x14ac:dyDescent="0.25">
      <c r="A1709" s="1" t="s">
        <v>3929</v>
      </c>
      <c r="B1709" s="2">
        <v>42974</v>
      </c>
      <c r="C1709" s="2">
        <v>42977</v>
      </c>
      <c r="D1709" s="1" t="s">
        <v>79</v>
      </c>
      <c r="E1709" s="1" t="s">
        <v>1876</v>
      </c>
      <c r="F1709" s="1" t="s">
        <v>281</v>
      </c>
      <c r="G1709">
        <v>2.8959999999999999</v>
      </c>
      <c r="H1709">
        <v>1</v>
      </c>
      <c r="I1709">
        <v>0.2</v>
      </c>
      <c r="J1709">
        <v>0.97740000000000005</v>
      </c>
      <c r="K1709" t="str">
        <f>INDEX(product!B:B,MATCH('TABELA TOTAL'!$F3383,product!A:A,0))</f>
        <v>Office Supplies</v>
      </c>
      <c r="L1709" t="str">
        <f>INDEX(product!C:C,MATCH(F1709,product!A:A,))</f>
        <v>Envelopes</v>
      </c>
      <c r="M1709" t="str">
        <f>INDEX(product!D:D,MATCH(F1709,product!A:A,))</f>
        <v>Convenience Packs of Business Envelopes</v>
      </c>
    </row>
    <row r="1710" spans="1:13" x14ac:dyDescent="0.25">
      <c r="A1710" s="1" t="s">
        <v>4163</v>
      </c>
      <c r="B1710" s="2">
        <v>42974</v>
      </c>
      <c r="C1710" s="2">
        <v>42976</v>
      </c>
      <c r="D1710" s="1" t="s">
        <v>11</v>
      </c>
      <c r="E1710" s="1" t="s">
        <v>475</v>
      </c>
      <c r="F1710" s="1" t="s">
        <v>2379</v>
      </c>
      <c r="G1710">
        <v>198.46</v>
      </c>
      <c r="H1710">
        <v>2</v>
      </c>
      <c r="I1710">
        <v>0</v>
      </c>
      <c r="J1710">
        <v>99.23</v>
      </c>
      <c r="K1710" t="str">
        <f>INDEX(product!B:B,MATCH('TABELA TOTAL'!$F3749,product!A:A,0))</f>
        <v>Furniture</v>
      </c>
      <c r="L1710" t="str">
        <f>INDEX(product!C:C,MATCH(F1710,product!A:A,))</f>
        <v>Furnishings</v>
      </c>
      <c r="M1710" t="str">
        <f>INDEX(product!D:D,MATCH(F1710,product!A:A,))</f>
        <v>GE 48" Fluorescent Tube, Cool White Energy Saver, 34 Watts, 30/Box</v>
      </c>
    </row>
    <row r="1711" spans="1:13" x14ac:dyDescent="0.25">
      <c r="A1711" s="1" t="s">
        <v>4163</v>
      </c>
      <c r="B1711" s="2">
        <v>42974</v>
      </c>
      <c r="C1711" s="2">
        <v>42976</v>
      </c>
      <c r="D1711" s="1" t="s">
        <v>11</v>
      </c>
      <c r="E1711" s="1" t="s">
        <v>475</v>
      </c>
      <c r="F1711" s="1" t="s">
        <v>3465</v>
      </c>
      <c r="G1711">
        <v>321.92</v>
      </c>
      <c r="H1711">
        <v>4</v>
      </c>
      <c r="I1711">
        <v>0</v>
      </c>
      <c r="J1711">
        <v>96.575999999999993</v>
      </c>
      <c r="K1711" t="str">
        <f>INDEX(product!B:B,MATCH('TABELA TOTAL'!$F3750,product!A:A,0))</f>
        <v>Furniture</v>
      </c>
      <c r="L1711" t="str">
        <f>INDEX(product!C:C,MATCH(F1711,product!A:A,))</f>
        <v>Appliances</v>
      </c>
      <c r="M1711" t="str">
        <f>INDEX(product!D:D,MATCH(F1711,product!A:A,))</f>
        <v>APC 7 Outlet Network SurgeArrest Surge Protector</v>
      </c>
    </row>
    <row r="1712" spans="1:13" x14ac:dyDescent="0.25">
      <c r="A1712" s="1" t="s">
        <v>4163</v>
      </c>
      <c r="B1712" s="2">
        <v>42974</v>
      </c>
      <c r="C1712" s="2">
        <v>42976</v>
      </c>
      <c r="D1712" s="1" t="s">
        <v>11</v>
      </c>
      <c r="E1712" s="1" t="s">
        <v>475</v>
      </c>
      <c r="F1712" s="1" t="s">
        <v>4126</v>
      </c>
      <c r="G1712">
        <v>879.98400000000004</v>
      </c>
      <c r="H1712">
        <v>2</v>
      </c>
      <c r="I1712">
        <v>0.2</v>
      </c>
      <c r="J1712">
        <v>329.99400000000003</v>
      </c>
      <c r="K1712" t="str">
        <f>INDEX(product!B:B,MATCH('TABELA TOTAL'!$F3751,product!A:A,0))</f>
        <v>Office Supplies</v>
      </c>
      <c r="L1712" t="str">
        <f>INDEX(product!C:C,MATCH(F1712,product!A:A,))</f>
        <v>Copiers</v>
      </c>
      <c r="M1712" t="str">
        <f>INDEX(product!D:D,MATCH(F1712,product!A:A,))</f>
        <v>Sharp 1540cs Digital Laser Copier</v>
      </c>
    </row>
    <row r="1713" spans="1:13" x14ac:dyDescent="0.25">
      <c r="A1713" s="1" t="s">
        <v>4163</v>
      </c>
      <c r="B1713" s="2">
        <v>42974</v>
      </c>
      <c r="C1713" s="2">
        <v>42976</v>
      </c>
      <c r="D1713" s="1" t="s">
        <v>11</v>
      </c>
      <c r="E1713" s="1" t="s">
        <v>475</v>
      </c>
      <c r="F1713" s="1" t="s">
        <v>1397</v>
      </c>
      <c r="G1713">
        <v>28.4</v>
      </c>
      <c r="H1713">
        <v>5</v>
      </c>
      <c r="I1713">
        <v>0</v>
      </c>
      <c r="J1713">
        <v>8.2360000000000007</v>
      </c>
      <c r="K1713" t="str">
        <f>INDEX(product!B:B,MATCH('TABELA TOTAL'!$F3752,product!A:A,0))</f>
        <v>Office Supplies</v>
      </c>
      <c r="L1713" t="str">
        <f>INDEX(product!C:C,MATCH(F1713,product!A:A,))</f>
        <v>Supplies</v>
      </c>
      <c r="M1713" t="str">
        <f>INDEX(product!D:D,MATCH(F1713,product!A:A,))</f>
        <v>Acme Preferred Stainless Steel Scissors</v>
      </c>
    </row>
    <row r="1714" spans="1:13" x14ac:dyDescent="0.25">
      <c r="A1714" s="1" t="s">
        <v>4163</v>
      </c>
      <c r="B1714" s="2">
        <v>42974</v>
      </c>
      <c r="C1714" s="2">
        <v>42976</v>
      </c>
      <c r="D1714" s="1" t="s">
        <v>11</v>
      </c>
      <c r="E1714" s="1" t="s">
        <v>475</v>
      </c>
      <c r="F1714" s="1" t="s">
        <v>746</v>
      </c>
      <c r="G1714">
        <v>230.28</v>
      </c>
      <c r="H1714">
        <v>3</v>
      </c>
      <c r="I1714">
        <v>0.2</v>
      </c>
      <c r="J1714">
        <v>23.027999999999999</v>
      </c>
      <c r="K1714" t="str">
        <f>INDEX(product!B:B,MATCH('TABELA TOTAL'!$F3753,product!A:A,0))</f>
        <v>Office Supplies</v>
      </c>
      <c r="L1714" t="str">
        <f>INDEX(product!C:C,MATCH(F1714,product!A:A,))</f>
        <v>Chairs</v>
      </c>
      <c r="M1714" t="str">
        <f>INDEX(product!D:D,MATCH(F1714,product!A:A,))</f>
        <v>Bevis Steel Folding Chairs</v>
      </c>
    </row>
    <row r="1715" spans="1:13" x14ac:dyDescent="0.25">
      <c r="A1715" s="1" t="s">
        <v>4163</v>
      </c>
      <c r="B1715" s="2">
        <v>42974</v>
      </c>
      <c r="C1715" s="2">
        <v>42976</v>
      </c>
      <c r="D1715" s="1" t="s">
        <v>11</v>
      </c>
      <c r="E1715" s="1" t="s">
        <v>475</v>
      </c>
      <c r="F1715" s="1" t="s">
        <v>2093</v>
      </c>
      <c r="G1715">
        <v>116.28</v>
      </c>
      <c r="H1715">
        <v>3</v>
      </c>
      <c r="I1715">
        <v>0</v>
      </c>
      <c r="J1715">
        <v>56.977200000000003</v>
      </c>
      <c r="K1715" t="str">
        <f>INDEX(product!B:B,MATCH('TABELA TOTAL'!$F3754,product!A:A,0))</f>
        <v>Furniture</v>
      </c>
      <c r="L1715" t="str">
        <f>INDEX(product!C:C,MATCH(F1715,product!A:A,))</f>
        <v>Paper</v>
      </c>
      <c r="M1715" t="str">
        <f>INDEX(product!D:D,MATCH(F1715,product!A:A,))</f>
        <v>White Computer Printout Paper by Universal</v>
      </c>
    </row>
    <row r="1716" spans="1:13" x14ac:dyDescent="0.25">
      <c r="A1716" s="1" t="s">
        <v>4163</v>
      </c>
      <c r="B1716" s="2">
        <v>42974</v>
      </c>
      <c r="C1716" s="2">
        <v>42976</v>
      </c>
      <c r="D1716" s="1" t="s">
        <v>11</v>
      </c>
      <c r="E1716" s="1" t="s">
        <v>475</v>
      </c>
      <c r="F1716" s="1" t="s">
        <v>243</v>
      </c>
      <c r="G1716">
        <v>841.56799999999998</v>
      </c>
      <c r="H1716">
        <v>2</v>
      </c>
      <c r="I1716">
        <v>0.2</v>
      </c>
      <c r="J1716">
        <v>294.54880000000003</v>
      </c>
      <c r="K1716" t="str">
        <f>INDEX(product!B:B,MATCH('TABELA TOTAL'!$F3755,product!A:A,0))</f>
        <v>Furniture</v>
      </c>
      <c r="L1716" t="str">
        <f>INDEX(product!C:C,MATCH(F1716,product!A:A,))</f>
        <v>Binders</v>
      </c>
      <c r="M1716" t="str">
        <f>INDEX(product!D:D,MATCH(F1716,product!A:A,))</f>
        <v>GBC DocuBind 300 Electric Binding Machine</v>
      </c>
    </row>
    <row r="1717" spans="1:13" x14ac:dyDescent="0.25">
      <c r="A1717" s="1" t="s">
        <v>4163</v>
      </c>
      <c r="B1717" s="2">
        <v>42974</v>
      </c>
      <c r="C1717" s="2">
        <v>42976</v>
      </c>
      <c r="D1717" s="1" t="s">
        <v>11</v>
      </c>
      <c r="E1717" s="1" t="s">
        <v>475</v>
      </c>
      <c r="F1717" s="1" t="s">
        <v>2314</v>
      </c>
      <c r="G1717">
        <v>354.9</v>
      </c>
      <c r="H1717">
        <v>5</v>
      </c>
      <c r="I1717">
        <v>0</v>
      </c>
      <c r="J1717">
        <v>17.745000000000001</v>
      </c>
      <c r="K1717" t="str">
        <f>INDEX(product!B:B,MATCH('TABELA TOTAL'!$F3756,product!A:A,0))</f>
        <v>Furniture</v>
      </c>
      <c r="L1717" t="str">
        <f>INDEX(product!C:C,MATCH(F1717,product!A:A,))</f>
        <v>Storage</v>
      </c>
      <c r="M1717" t="str">
        <f>INDEX(product!D:D,MATCH(F1717,product!A:A,))</f>
        <v>Sensible Storage WireTech Storage Systems</v>
      </c>
    </row>
    <row r="1718" spans="1:13" x14ac:dyDescent="0.25">
      <c r="A1718" s="1" t="s">
        <v>4565</v>
      </c>
      <c r="B1718" s="2">
        <v>42974</v>
      </c>
      <c r="C1718" s="2">
        <v>42979</v>
      </c>
      <c r="D1718" s="1" t="s">
        <v>19</v>
      </c>
      <c r="E1718" s="1" t="s">
        <v>4336</v>
      </c>
      <c r="F1718" s="1" t="s">
        <v>2103</v>
      </c>
      <c r="G1718">
        <v>5.1840000000000002</v>
      </c>
      <c r="H1718">
        <v>1</v>
      </c>
      <c r="I1718">
        <v>0.2</v>
      </c>
      <c r="J1718">
        <v>1.8144</v>
      </c>
      <c r="K1718" t="str">
        <f>INDEX(product!B:B,MATCH('TABELA TOTAL'!$F4341,product!A:A,0))</f>
        <v>Furniture</v>
      </c>
      <c r="L1718" t="str">
        <f>INDEX(product!C:C,MATCH(F1718,product!A:A,))</f>
        <v>Paper</v>
      </c>
      <c r="M1718" t="str">
        <f>INDEX(product!D:D,MATCH(F1718,product!A:A,))</f>
        <v>Xerox 217</v>
      </c>
    </row>
    <row r="1719" spans="1:13" x14ac:dyDescent="0.25">
      <c r="A1719" s="1" t="s">
        <v>6910</v>
      </c>
      <c r="B1719" s="2">
        <v>42974</v>
      </c>
      <c r="C1719" s="2">
        <v>42977</v>
      </c>
      <c r="D1719" s="1" t="s">
        <v>11</v>
      </c>
      <c r="E1719" s="1" t="s">
        <v>2140</v>
      </c>
      <c r="F1719" s="1" t="s">
        <v>1160</v>
      </c>
      <c r="G1719">
        <v>14.336</v>
      </c>
      <c r="H1719">
        <v>4</v>
      </c>
      <c r="I1719">
        <v>0.2</v>
      </c>
      <c r="J1719">
        <v>0.89600000000000002</v>
      </c>
      <c r="K1719" t="str">
        <f>INDEX(product!B:B,MATCH('TABELA TOTAL'!$F8577,product!A:A,0))</f>
        <v>Technology</v>
      </c>
      <c r="L1719" t="str">
        <f>INDEX(product!C:C,MATCH(F1719,product!A:A,))</f>
        <v>Appliances</v>
      </c>
      <c r="M1719" t="str">
        <f>INDEX(product!D:D,MATCH(F1719,product!A:A,))</f>
        <v>Hoover Portapower Portable Vacuum</v>
      </c>
    </row>
    <row r="1720" spans="1:13" x14ac:dyDescent="0.25">
      <c r="A1720" s="1" t="s">
        <v>7105</v>
      </c>
      <c r="B1720" s="2">
        <v>42974</v>
      </c>
      <c r="C1720" s="2">
        <v>42974</v>
      </c>
      <c r="D1720" s="1" t="s">
        <v>654</v>
      </c>
      <c r="E1720" s="1" t="s">
        <v>569</v>
      </c>
      <c r="F1720" s="1" t="s">
        <v>2616</v>
      </c>
      <c r="G1720">
        <v>12.672000000000001</v>
      </c>
      <c r="H1720">
        <v>3</v>
      </c>
      <c r="I1720">
        <v>0.2</v>
      </c>
      <c r="J1720">
        <v>3.96</v>
      </c>
      <c r="K1720" t="str">
        <f>INDEX(product!B:B,MATCH('TABELA TOTAL'!$F8936,product!A:A,0))</f>
        <v>Office Supplies</v>
      </c>
      <c r="L1720" t="str">
        <f>INDEX(product!C:C,MATCH(F1720,product!A:A,))</f>
        <v>Paper</v>
      </c>
      <c r="M1720" t="str">
        <f>INDEX(product!D:D,MATCH(F1720,product!A:A,))</f>
        <v>Xerox 1981</v>
      </c>
    </row>
    <row r="1721" spans="1:13" x14ac:dyDescent="0.25">
      <c r="A1721" s="1" t="s">
        <v>7105</v>
      </c>
      <c r="B1721" s="2">
        <v>42974</v>
      </c>
      <c r="C1721" s="2">
        <v>42974</v>
      </c>
      <c r="D1721" s="1" t="s">
        <v>654</v>
      </c>
      <c r="E1721" s="1" t="s">
        <v>569</v>
      </c>
      <c r="F1721" s="1" t="s">
        <v>594</v>
      </c>
      <c r="G1721">
        <v>1119.8879999999999</v>
      </c>
      <c r="H1721">
        <v>14</v>
      </c>
      <c r="I1721">
        <v>0.2</v>
      </c>
      <c r="J1721">
        <v>209.97900000000001</v>
      </c>
      <c r="K1721" t="str">
        <f>INDEX(product!B:B,MATCH('TABELA TOTAL'!$F8937,product!A:A,0))</f>
        <v>Office Supplies</v>
      </c>
      <c r="L1721" t="str">
        <f>INDEX(product!C:C,MATCH(F1721,product!A:A,))</f>
        <v>Accessories</v>
      </c>
      <c r="M1721" t="str">
        <f>INDEX(product!D:D,MATCH(F1721,product!A:A,))</f>
        <v>Logitech Wireless Headset h800</v>
      </c>
    </row>
    <row r="1722" spans="1:13" x14ac:dyDescent="0.25">
      <c r="A1722" s="1" t="s">
        <v>7350</v>
      </c>
      <c r="B1722" s="2">
        <v>42974</v>
      </c>
      <c r="C1722" s="2">
        <v>42978</v>
      </c>
      <c r="D1722" s="1" t="s">
        <v>19</v>
      </c>
      <c r="E1722" s="1" t="s">
        <v>1012</v>
      </c>
      <c r="F1722" s="1" t="s">
        <v>2612</v>
      </c>
      <c r="G1722">
        <v>120.57599999999999</v>
      </c>
      <c r="H1722">
        <v>8</v>
      </c>
      <c r="I1722">
        <v>0.2</v>
      </c>
      <c r="J1722">
        <v>33.1584</v>
      </c>
      <c r="K1722" t="str">
        <f>INDEX(product!B:B,MATCH('TABELA TOTAL'!$F9387,product!A:A,0))</f>
        <v>Office Supplies</v>
      </c>
      <c r="L1722" t="str">
        <f>INDEX(product!C:C,MATCH(F1722,product!A:A,))</f>
        <v>Furnishings</v>
      </c>
      <c r="M1722" t="str">
        <f>INDEX(product!D:D,MATCH(F1722,product!A:A,))</f>
        <v>Flat Face Poster Frame</v>
      </c>
    </row>
    <row r="1723" spans="1:13" x14ac:dyDescent="0.25">
      <c r="A1723" s="1" t="s">
        <v>3413</v>
      </c>
      <c r="B1723" s="2">
        <v>42973</v>
      </c>
      <c r="C1723" s="2">
        <v>42979</v>
      </c>
      <c r="D1723" s="1" t="s">
        <v>19</v>
      </c>
      <c r="E1723" s="1" t="s">
        <v>3414</v>
      </c>
      <c r="F1723" s="1" t="s">
        <v>720</v>
      </c>
      <c r="G1723">
        <v>71.98</v>
      </c>
      <c r="H1723">
        <v>2</v>
      </c>
      <c r="I1723">
        <v>0</v>
      </c>
      <c r="J1723">
        <v>15.1158</v>
      </c>
      <c r="K1723" t="str">
        <f>INDEX(product!B:B,MATCH('TABELA TOTAL'!$F2718,product!A:A,0))</f>
        <v>Technology</v>
      </c>
      <c r="L1723" t="str">
        <f>INDEX(product!C:C,MATCH(F1723,product!A:A,))</f>
        <v>Accessories</v>
      </c>
      <c r="M1723" t="str">
        <f>INDEX(product!D:D,MATCH(F1723,product!A:A,))</f>
        <v>Sony 64GB Class 10 Micro SDHC R40 Memory Card</v>
      </c>
    </row>
    <row r="1724" spans="1:13" x14ac:dyDescent="0.25">
      <c r="A1724" s="1" t="s">
        <v>6657</v>
      </c>
      <c r="B1724" s="2">
        <v>42973</v>
      </c>
      <c r="C1724" s="2">
        <v>42979</v>
      </c>
      <c r="D1724" s="1" t="s">
        <v>19</v>
      </c>
      <c r="E1724" s="1" t="s">
        <v>110</v>
      </c>
      <c r="F1724" s="1" t="s">
        <v>1229</v>
      </c>
      <c r="G1724">
        <v>64.959999999999994</v>
      </c>
      <c r="H1724">
        <v>5</v>
      </c>
      <c r="I1724">
        <v>0.6</v>
      </c>
      <c r="J1724">
        <v>-43.847999999999999</v>
      </c>
      <c r="K1724" t="str">
        <f>INDEX(product!B:B,MATCH('TABELA TOTAL'!$F8130,product!A:A,0))</f>
        <v>Technology</v>
      </c>
      <c r="L1724" t="str">
        <f>INDEX(product!C:C,MATCH(F1724,product!A:A,))</f>
        <v>Furnishings</v>
      </c>
      <c r="M1724" t="str">
        <f>INDEX(product!D:D,MATCH(F1724,product!A:A,))</f>
        <v>Seth Thomas 16" Steel Case Clock</v>
      </c>
    </row>
    <row r="1725" spans="1:13" x14ac:dyDescent="0.25">
      <c r="A1725" s="1" t="s">
        <v>7469</v>
      </c>
      <c r="B1725" s="2">
        <v>42973</v>
      </c>
      <c r="C1725" s="2">
        <v>42974</v>
      </c>
      <c r="D1725" s="1" t="s">
        <v>79</v>
      </c>
      <c r="E1725" s="1" t="s">
        <v>3981</v>
      </c>
      <c r="F1725" s="1" t="s">
        <v>2268</v>
      </c>
      <c r="G1725">
        <v>53.72</v>
      </c>
      <c r="H1725">
        <v>4</v>
      </c>
      <c r="I1725">
        <v>0</v>
      </c>
      <c r="J1725">
        <v>13.9672</v>
      </c>
      <c r="K1725" t="str">
        <f>INDEX(product!B:B,MATCH('TABELA TOTAL'!$F9586,product!A:A,0))</f>
        <v>Office Supplies</v>
      </c>
      <c r="L1725" t="str">
        <f>INDEX(product!C:C,MATCH(F1725,product!A:A,))</f>
        <v>Storage</v>
      </c>
      <c r="M1725" t="str">
        <f>INDEX(product!D:D,MATCH(F1725,product!A:A,))</f>
        <v>Neat Ideas Personal Hanging Folder Files, Black</v>
      </c>
    </row>
    <row r="1726" spans="1:13" x14ac:dyDescent="0.25">
      <c r="A1726" s="1" t="s">
        <v>1444</v>
      </c>
      <c r="B1726" s="2">
        <v>42972</v>
      </c>
      <c r="C1726" s="2">
        <v>42976</v>
      </c>
      <c r="D1726" s="1" t="s">
        <v>19</v>
      </c>
      <c r="E1726" s="1" t="s">
        <v>1402</v>
      </c>
      <c r="F1726" s="1" t="s">
        <v>1445</v>
      </c>
      <c r="G1726">
        <v>192.16</v>
      </c>
      <c r="H1726">
        <v>5</v>
      </c>
      <c r="I1726">
        <v>0.2</v>
      </c>
      <c r="J1726">
        <v>67.256</v>
      </c>
      <c r="K1726" t="str">
        <f>INDEX(product!B:B,MATCH('TABELA TOTAL'!$F876,product!A:A,0))</f>
        <v>Office Supplies</v>
      </c>
      <c r="L1726" t="str">
        <f>INDEX(product!C:C,MATCH(F1726,product!A:A,))</f>
        <v>Paper</v>
      </c>
      <c r="M1726" t="str">
        <f>INDEX(product!D:D,MATCH(F1726,product!A:A,))</f>
        <v>Xerox 1910</v>
      </c>
    </row>
    <row r="1727" spans="1:13" x14ac:dyDescent="0.25">
      <c r="A1727" s="1" t="s">
        <v>2207</v>
      </c>
      <c r="B1727" s="2">
        <v>42972</v>
      </c>
      <c r="C1727" s="2">
        <v>42975</v>
      </c>
      <c r="D1727" s="1" t="s">
        <v>11</v>
      </c>
      <c r="E1727" s="1" t="s">
        <v>1731</v>
      </c>
      <c r="F1727" s="1" t="s">
        <v>983</v>
      </c>
      <c r="G1727">
        <v>9.7279999999999998</v>
      </c>
      <c r="H1727">
        <v>2</v>
      </c>
      <c r="I1727">
        <v>0.2</v>
      </c>
      <c r="J1727">
        <v>1.7023999999999999</v>
      </c>
      <c r="K1727" t="str">
        <f>INDEX(product!B:B,MATCH('TABELA TOTAL'!$F1484,product!A:A,0))</f>
        <v>Office Supplies</v>
      </c>
      <c r="L1727" t="str">
        <f>INDEX(product!C:C,MATCH(F1727,product!A:A,))</f>
        <v>Art</v>
      </c>
      <c r="M1727" t="str">
        <f>INDEX(product!D:D,MATCH(F1727,product!A:A,))</f>
        <v>Zebra Zazzle Fluorescent Highlighters</v>
      </c>
    </row>
    <row r="1728" spans="1:13" x14ac:dyDescent="0.25">
      <c r="A1728" s="1" t="s">
        <v>2207</v>
      </c>
      <c r="B1728" s="2">
        <v>42972</v>
      </c>
      <c r="C1728" s="2">
        <v>42975</v>
      </c>
      <c r="D1728" s="1" t="s">
        <v>11</v>
      </c>
      <c r="E1728" s="1" t="s">
        <v>1731</v>
      </c>
      <c r="F1728" s="1" t="s">
        <v>2208</v>
      </c>
      <c r="G1728">
        <v>3.4239999999999999</v>
      </c>
      <c r="H1728">
        <v>1</v>
      </c>
      <c r="I1728">
        <v>0.2</v>
      </c>
      <c r="J1728">
        <v>1.07</v>
      </c>
      <c r="K1728" t="str">
        <f>INDEX(product!B:B,MATCH('TABELA TOTAL'!$F1485,product!A:A,0))</f>
        <v>Furniture</v>
      </c>
      <c r="L1728" t="str">
        <f>INDEX(product!C:C,MATCH(F1728,product!A:A,))</f>
        <v>Paper</v>
      </c>
      <c r="M1728" t="str">
        <f>INDEX(product!D:D,MATCH(F1728,product!A:A,))</f>
        <v>Xerox 199</v>
      </c>
    </row>
    <row r="1729" spans="1:13" x14ac:dyDescent="0.25">
      <c r="A1729" s="1" t="s">
        <v>6553</v>
      </c>
      <c r="B1729" s="2">
        <v>42972</v>
      </c>
      <c r="C1729" s="2">
        <v>42974</v>
      </c>
      <c r="D1729" s="1" t="s">
        <v>79</v>
      </c>
      <c r="E1729" s="1" t="s">
        <v>2723</v>
      </c>
      <c r="F1729" s="1" t="s">
        <v>2812</v>
      </c>
      <c r="G1729">
        <v>25.696000000000002</v>
      </c>
      <c r="H1729">
        <v>2</v>
      </c>
      <c r="I1729">
        <v>0.2</v>
      </c>
      <c r="J1729">
        <v>1.9272</v>
      </c>
      <c r="K1729" t="str">
        <f>INDEX(product!B:B,MATCH('TABELA TOTAL'!$F7915,product!A:A,0))</f>
        <v>Technology</v>
      </c>
      <c r="L1729" t="str">
        <f>INDEX(product!C:C,MATCH(F1729,product!A:A,))</f>
        <v>Storage</v>
      </c>
      <c r="M1729" t="str">
        <f>INDEX(product!D:D,MATCH(F1729,product!A:A,))</f>
        <v>Letter/Legal File Tote with Clear Snap-On Lid, Black Granite</v>
      </c>
    </row>
    <row r="1730" spans="1:13" x14ac:dyDescent="0.25">
      <c r="A1730" s="1" t="s">
        <v>6943</v>
      </c>
      <c r="B1730" s="2">
        <v>42972</v>
      </c>
      <c r="C1730" s="2">
        <v>42976</v>
      </c>
      <c r="D1730" s="1" t="s">
        <v>19</v>
      </c>
      <c r="E1730" s="1" t="s">
        <v>1216</v>
      </c>
      <c r="F1730" s="1" t="s">
        <v>13</v>
      </c>
      <c r="G1730">
        <v>130.97999999999999</v>
      </c>
      <c r="H1730">
        <v>2</v>
      </c>
      <c r="I1730">
        <v>0.5</v>
      </c>
      <c r="J1730">
        <v>-89.066400000000002</v>
      </c>
      <c r="K1730" t="str">
        <f>INDEX(product!B:B,MATCH('TABELA TOTAL'!$F8636,product!A:A,0))</f>
        <v>Office Supplies</v>
      </c>
      <c r="L1730" t="str">
        <f>INDEX(product!C:C,MATCH(F1730,product!A:A,))</f>
        <v>Bookcases</v>
      </c>
      <c r="M1730" t="str">
        <f>INDEX(product!D:D,MATCH(F1730,product!A:A,))</f>
        <v>Bush Somerset Collection Bookcase</v>
      </c>
    </row>
    <row r="1731" spans="1:13" x14ac:dyDescent="0.25">
      <c r="A1731" s="1" t="s">
        <v>5200</v>
      </c>
      <c r="B1731" s="2">
        <v>42971</v>
      </c>
      <c r="C1731" s="2">
        <v>42976</v>
      </c>
      <c r="D1731" s="1" t="s">
        <v>19</v>
      </c>
      <c r="E1731" s="1" t="s">
        <v>532</v>
      </c>
      <c r="F1731" s="1" t="s">
        <v>28</v>
      </c>
      <c r="G1731">
        <v>24.672000000000001</v>
      </c>
      <c r="H1731">
        <v>4</v>
      </c>
      <c r="I1731">
        <v>0.2</v>
      </c>
      <c r="J1731">
        <v>7.71</v>
      </c>
      <c r="K1731" t="str">
        <f>INDEX(product!B:B,MATCH('TABELA TOTAL'!$F5404,product!A:A,0))</f>
        <v>Furniture</v>
      </c>
      <c r="L1731" t="str">
        <f>INDEX(product!C:C,MATCH(F1731,product!A:A,))</f>
        <v>Binders</v>
      </c>
      <c r="M1731" t="str">
        <f>INDEX(product!D:D,MATCH(F1731,product!A:A,))</f>
        <v>DXL Angle-View Binders with Locking Rings by Samsill</v>
      </c>
    </row>
    <row r="1732" spans="1:13" x14ac:dyDescent="0.25">
      <c r="A1732" s="1" t="s">
        <v>5200</v>
      </c>
      <c r="B1732" s="2">
        <v>42971</v>
      </c>
      <c r="C1732" s="2">
        <v>42976</v>
      </c>
      <c r="D1732" s="1" t="s">
        <v>19</v>
      </c>
      <c r="E1732" s="1" t="s">
        <v>532</v>
      </c>
      <c r="F1732" s="1" t="s">
        <v>1246</v>
      </c>
      <c r="G1732">
        <v>3.7440000000000002</v>
      </c>
      <c r="H1732">
        <v>1</v>
      </c>
      <c r="I1732">
        <v>0.2</v>
      </c>
      <c r="J1732">
        <v>1.3104</v>
      </c>
      <c r="K1732" t="str">
        <f>INDEX(product!B:B,MATCH('TABELA TOTAL'!$F5405,product!A:A,0))</f>
        <v>Technology</v>
      </c>
      <c r="L1732" t="str">
        <f>INDEX(product!C:C,MATCH(F1732,product!A:A,))</f>
        <v>Binders</v>
      </c>
      <c r="M1732" t="str">
        <f>INDEX(product!D:D,MATCH(F1732,product!A:A,))</f>
        <v>Acco Translucent Poly Ring Binders</v>
      </c>
    </row>
    <row r="1733" spans="1:13" x14ac:dyDescent="0.25">
      <c r="A1733" s="1" t="s">
        <v>5555</v>
      </c>
      <c r="B1733" s="2">
        <v>42971</v>
      </c>
      <c r="C1733" s="2">
        <v>42973</v>
      </c>
      <c r="D1733" s="1" t="s">
        <v>11</v>
      </c>
      <c r="E1733" s="1" t="s">
        <v>3502</v>
      </c>
      <c r="F1733" s="1" t="s">
        <v>5086</v>
      </c>
      <c r="G1733">
        <v>646.27200000000005</v>
      </c>
      <c r="H1733">
        <v>8</v>
      </c>
      <c r="I1733">
        <v>0.2</v>
      </c>
      <c r="J1733">
        <v>64.627200000000002</v>
      </c>
      <c r="K1733" t="str">
        <f>INDEX(product!B:B,MATCH('TABELA TOTAL'!$F6026,product!A:A,0))</f>
        <v>Furniture</v>
      </c>
      <c r="L1733" t="str">
        <f>INDEX(product!C:C,MATCH(F1733,product!A:A,))</f>
        <v>Appliances</v>
      </c>
      <c r="M1733" t="str">
        <f>INDEX(product!D:D,MATCH(F1733,product!A:A,))</f>
        <v>Avanti 1.7 Cu. Ft. Refrigerator</v>
      </c>
    </row>
    <row r="1734" spans="1:13" x14ac:dyDescent="0.25">
      <c r="A1734" s="1" t="s">
        <v>5555</v>
      </c>
      <c r="B1734" s="2">
        <v>42971</v>
      </c>
      <c r="C1734" s="2">
        <v>42973</v>
      </c>
      <c r="D1734" s="1" t="s">
        <v>11</v>
      </c>
      <c r="E1734" s="1" t="s">
        <v>3502</v>
      </c>
      <c r="F1734" s="1" t="s">
        <v>1530</v>
      </c>
      <c r="G1734">
        <v>10.368</v>
      </c>
      <c r="H1734">
        <v>2</v>
      </c>
      <c r="I1734">
        <v>0.2</v>
      </c>
      <c r="J1734">
        <v>3.7584</v>
      </c>
      <c r="K1734" t="str">
        <f>INDEX(product!B:B,MATCH('TABELA TOTAL'!$F6027,product!A:A,0))</f>
        <v>Office Supplies</v>
      </c>
      <c r="L1734" t="str">
        <f>INDEX(product!C:C,MATCH(F1734,product!A:A,))</f>
        <v>Paper</v>
      </c>
      <c r="M1734" t="str">
        <f>INDEX(product!D:D,MATCH(F1734,product!A:A,))</f>
        <v>RSVP Cards &amp; Envelopes, Blank White, 8-1/2" X 11", 24 Cards/25 Envelopes/Set</v>
      </c>
    </row>
    <row r="1735" spans="1:13" x14ac:dyDescent="0.25">
      <c r="A1735" s="1" t="s">
        <v>4540</v>
      </c>
      <c r="B1735" s="2">
        <v>42970</v>
      </c>
      <c r="C1735" s="2">
        <v>42973</v>
      </c>
      <c r="D1735" s="1" t="s">
        <v>11</v>
      </c>
      <c r="E1735" s="1" t="s">
        <v>599</v>
      </c>
      <c r="F1735" s="1" t="s">
        <v>3612</v>
      </c>
      <c r="G1735">
        <v>4367.8959999999997</v>
      </c>
      <c r="H1735">
        <v>13</v>
      </c>
      <c r="I1735">
        <v>0.2</v>
      </c>
      <c r="J1735">
        <v>327.59219999999999</v>
      </c>
      <c r="K1735" t="str">
        <f>INDEX(product!B:B,MATCH('TABELA TOTAL'!$F4299,product!A:A,0))</f>
        <v>Furniture</v>
      </c>
      <c r="L1735" t="str">
        <f>INDEX(product!C:C,MATCH(F1735,product!A:A,))</f>
        <v>Phones</v>
      </c>
      <c r="M1735" t="str">
        <f>INDEX(product!D:D,MATCH(F1735,product!A:A,))</f>
        <v>Samsung Galaxy Mega 6.3</v>
      </c>
    </row>
    <row r="1736" spans="1:13" x14ac:dyDescent="0.25">
      <c r="A1736" s="1" t="s">
        <v>4540</v>
      </c>
      <c r="B1736" s="2">
        <v>42970</v>
      </c>
      <c r="C1736" s="2">
        <v>42973</v>
      </c>
      <c r="D1736" s="1" t="s">
        <v>11</v>
      </c>
      <c r="E1736" s="1" t="s">
        <v>599</v>
      </c>
      <c r="F1736" s="1" t="s">
        <v>2663</v>
      </c>
      <c r="G1736">
        <v>49.567999999999998</v>
      </c>
      <c r="H1736">
        <v>2</v>
      </c>
      <c r="I1736">
        <v>0.2</v>
      </c>
      <c r="J1736">
        <v>15.49</v>
      </c>
      <c r="K1736" t="str">
        <f>INDEX(product!B:B,MATCH('TABELA TOTAL'!$F4300,product!A:A,0))</f>
        <v>Office Supplies</v>
      </c>
      <c r="L1736" t="str">
        <f>INDEX(product!C:C,MATCH(F1736,product!A:A,))</f>
        <v>Paper</v>
      </c>
      <c r="M1736" t="str">
        <f>INDEX(product!D:D,MATCH(F1736,product!A:A,))</f>
        <v>IBM Multi-Purpose Copy Paper, 8 1/2 x 11", Case</v>
      </c>
    </row>
    <row r="1737" spans="1:13" x14ac:dyDescent="0.25">
      <c r="A1737" s="1" t="s">
        <v>4540</v>
      </c>
      <c r="B1737" s="2">
        <v>42970</v>
      </c>
      <c r="C1737" s="2">
        <v>42973</v>
      </c>
      <c r="D1737" s="1" t="s">
        <v>11</v>
      </c>
      <c r="E1737" s="1" t="s">
        <v>599</v>
      </c>
      <c r="F1737" s="1" t="s">
        <v>1539</v>
      </c>
      <c r="G1737">
        <v>161.376</v>
      </c>
      <c r="H1737">
        <v>6</v>
      </c>
      <c r="I1737">
        <v>0.2</v>
      </c>
      <c r="J1737">
        <v>12.103199999999999</v>
      </c>
      <c r="K1737" t="str">
        <f>INDEX(product!B:B,MATCH('TABELA TOTAL'!$F4301,product!A:A,0))</f>
        <v>Office Supplies</v>
      </c>
      <c r="L1737" t="str">
        <f>INDEX(product!C:C,MATCH(F1737,product!A:A,))</f>
        <v>Appliances</v>
      </c>
      <c r="M1737" t="str">
        <f>INDEX(product!D:D,MATCH(F1737,product!A:A,))</f>
        <v>Fellowes 8 Outlet Superior Workstation Surge Protector w/o Phone/Fax/Modem Protection</v>
      </c>
    </row>
    <row r="1738" spans="1:13" x14ac:dyDescent="0.25">
      <c r="A1738" s="1" t="s">
        <v>4540</v>
      </c>
      <c r="B1738" s="2">
        <v>42970</v>
      </c>
      <c r="C1738" s="2">
        <v>42973</v>
      </c>
      <c r="D1738" s="1" t="s">
        <v>11</v>
      </c>
      <c r="E1738" s="1" t="s">
        <v>599</v>
      </c>
      <c r="F1738" s="1" t="s">
        <v>1810</v>
      </c>
      <c r="G1738">
        <v>2.7839999999999998</v>
      </c>
      <c r="H1738">
        <v>2</v>
      </c>
      <c r="I1738">
        <v>0.2</v>
      </c>
      <c r="J1738">
        <v>0.41760000000000003</v>
      </c>
      <c r="K1738" t="str">
        <f>INDEX(product!B:B,MATCH('TABELA TOTAL'!$F4302,product!A:A,0))</f>
        <v>Furniture</v>
      </c>
      <c r="L1738" t="str">
        <f>INDEX(product!C:C,MATCH(F1738,product!A:A,))</f>
        <v>Furnishings</v>
      </c>
      <c r="M1738" t="str">
        <f>INDEX(product!D:D,MATCH(F1738,product!A:A,))</f>
        <v>Eldon Regeneration Recycled Desk Accessories, Smoke</v>
      </c>
    </row>
    <row r="1739" spans="1:13" x14ac:dyDescent="0.25">
      <c r="A1739" s="1" t="s">
        <v>4540</v>
      </c>
      <c r="B1739" s="2">
        <v>42970</v>
      </c>
      <c r="C1739" s="2">
        <v>42973</v>
      </c>
      <c r="D1739" s="1" t="s">
        <v>11</v>
      </c>
      <c r="E1739" s="1" t="s">
        <v>599</v>
      </c>
      <c r="F1739" s="1" t="s">
        <v>1780</v>
      </c>
      <c r="G1739">
        <v>8.7200000000000006</v>
      </c>
      <c r="H1739">
        <v>5</v>
      </c>
      <c r="I1739">
        <v>0.2</v>
      </c>
      <c r="J1739">
        <v>2.9430000000000001</v>
      </c>
      <c r="K1739" t="str">
        <f>INDEX(product!B:B,MATCH('TABELA TOTAL'!$F4303,product!A:A,0))</f>
        <v>Office Supplies</v>
      </c>
      <c r="L1739" t="str">
        <f>INDEX(product!C:C,MATCH(F1739,product!A:A,))</f>
        <v>Paper</v>
      </c>
      <c r="M1739" t="str">
        <f>INDEX(product!D:D,MATCH(F1739,product!A:A,))</f>
        <v>Ampad Evidence Wirebond Steno Books, 6" x 9"</v>
      </c>
    </row>
    <row r="1740" spans="1:13" x14ac:dyDescent="0.25">
      <c r="A1740" s="1" t="s">
        <v>5092</v>
      </c>
      <c r="B1740" s="2">
        <v>42969</v>
      </c>
      <c r="C1740" s="2">
        <v>42970</v>
      </c>
      <c r="D1740" s="1" t="s">
        <v>79</v>
      </c>
      <c r="E1740" s="1" t="s">
        <v>4684</v>
      </c>
      <c r="F1740" s="1" t="s">
        <v>240</v>
      </c>
      <c r="G1740">
        <v>210.00800000000001</v>
      </c>
      <c r="H1740">
        <v>1</v>
      </c>
      <c r="I1740">
        <v>0.2</v>
      </c>
      <c r="J1740">
        <v>2.6251000000000002</v>
      </c>
      <c r="K1740" t="str">
        <f>INDEX(product!B:B,MATCH('TABELA TOTAL'!$F5236,product!A:A,0))</f>
        <v>Technology</v>
      </c>
      <c r="L1740" t="str">
        <f>INDEX(product!C:C,MATCH(F1740,product!A:A,))</f>
        <v>Tables</v>
      </c>
      <c r="M1740" t="str">
        <f>INDEX(product!D:D,MATCH(F1740,product!A:A,))</f>
        <v>Hon Racetrack Conference Tables</v>
      </c>
    </row>
    <row r="1741" spans="1:13" x14ac:dyDescent="0.25">
      <c r="A1741" s="1" t="s">
        <v>5597</v>
      </c>
      <c r="B1741" s="2">
        <v>42969</v>
      </c>
      <c r="C1741" s="2">
        <v>42971</v>
      </c>
      <c r="D1741" s="1" t="s">
        <v>79</v>
      </c>
      <c r="E1741" s="1" t="s">
        <v>3455</v>
      </c>
      <c r="F1741" s="1" t="s">
        <v>1549</v>
      </c>
      <c r="G1741">
        <v>314.53199999999998</v>
      </c>
      <c r="H1741">
        <v>2</v>
      </c>
      <c r="I1741">
        <v>0.4</v>
      </c>
      <c r="J1741">
        <v>-83.875200000000007</v>
      </c>
      <c r="K1741" t="str">
        <f>INDEX(product!B:B,MATCH('TABELA TOTAL'!$F6106,product!A:A,0))</f>
        <v>Office Supplies</v>
      </c>
      <c r="L1741" t="str">
        <f>INDEX(product!C:C,MATCH(F1741,product!A:A,))</f>
        <v>Tables</v>
      </c>
      <c r="M1741" t="str">
        <f>INDEX(product!D:D,MATCH(F1741,product!A:A,))</f>
        <v>Bevis Boat-Shaped Conference Table</v>
      </c>
    </row>
    <row r="1742" spans="1:13" x14ac:dyDescent="0.25">
      <c r="A1742" s="1" t="s">
        <v>758</v>
      </c>
      <c r="B1742" s="2">
        <v>42968</v>
      </c>
      <c r="C1742" s="2">
        <v>42970</v>
      </c>
      <c r="D1742" s="1" t="s">
        <v>11</v>
      </c>
      <c r="E1742" s="1" t="s">
        <v>759</v>
      </c>
      <c r="F1742" s="1" t="s">
        <v>760</v>
      </c>
      <c r="G1742">
        <v>866.4</v>
      </c>
      <c r="H1742">
        <v>4</v>
      </c>
      <c r="I1742">
        <v>0</v>
      </c>
      <c r="J1742">
        <v>225.26400000000001</v>
      </c>
      <c r="K1742" t="str">
        <f>INDEX(product!B:B,MATCH('TABELA TOTAL'!$F426,product!A:A,0))</f>
        <v>Technology</v>
      </c>
      <c r="L1742" t="str">
        <f>INDEX(product!C:C,MATCH(F1742,product!A:A,))</f>
        <v>Chairs</v>
      </c>
      <c r="M1742" t="str">
        <f>INDEX(product!D:D,MATCH(F1742,product!A:A,))</f>
        <v>Hon Multipurpose Stacking Arm Chairs</v>
      </c>
    </row>
    <row r="1743" spans="1:13" x14ac:dyDescent="0.25">
      <c r="A1743" s="1" t="s">
        <v>1370</v>
      </c>
      <c r="B1743" s="2">
        <v>42968</v>
      </c>
      <c r="C1743" s="2">
        <v>42975</v>
      </c>
      <c r="D1743" s="1" t="s">
        <v>19</v>
      </c>
      <c r="E1743" s="1" t="s">
        <v>977</v>
      </c>
      <c r="F1743" s="1" t="s">
        <v>1371</v>
      </c>
      <c r="G1743">
        <v>35</v>
      </c>
      <c r="H1743">
        <v>7</v>
      </c>
      <c r="I1743">
        <v>0</v>
      </c>
      <c r="J1743">
        <v>16.8</v>
      </c>
      <c r="K1743" t="str">
        <f>INDEX(product!B:B,MATCH('TABELA TOTAL'!$F828,product!A:A,0))</f>
        <v>Technology</v>
      </c>
      <c r="L1743" t="str">
        <f>INDEX(product!C:C,MATCH(F1743,product!A:A,))</f>
        <v>Fasteners</v>
      </c>
      <c r="M1743" t="str">
        <f>INDEX(product!D:D,MATCH(F1743,product!A:A,))</f>
        <v>Advantus Plastic Paper Clips</v>
      </c>
    </row>
    <row r="1744" spans="1:13" x14ac:dyDescent="0.25">
      <c r="A1744" s="1" t="s">
        <v>1370</v>
      </c>
      <c r="B1744" s="2">
        <v>42968</v>
      </c>
      <c r="C1744" s="2">
        <v>42975</v>
      </c>
      <c r="D1744" s="1" t="s">
        <v>19</v>
      </c>
      <c r="E1744" s="1" t="s">
        <v>977</v>
      </c>
      <c r="F1744" s="1" t="s">
        <v>1372</v>
      </c>
      <c r="G1744">
        <v>37.24</v>
      </c>
      <c r="H1744">
        <v>4</v>
      </c>
      <c r="I1744">
        <v>0</v>
      </c>
      <c r="J1744">
        <v>10.7996</v>
      </c>
      <c r="K1744" t="str">
        <f>INDEX(product!B:B,MATCH('TABELA TOTAL'!$F829,product!A:A,0))</f>
        <v>Office Supplies</v>
      </c>
      <c r="L1744" t="str">
        <f>INDEX(product!C:C,MATCH(F1744,product!A:A,))</f>
        <v>Supplies</v>
      </c>
      <c r="M1744" t="str">
        <f>INDEX(product!D:D,MATCH(F1744,product!A:A,))</f>
        <v>Acme Forged Steel Scissors with Black Enamel Handles</v>
      </c>
    </row>
    <row r="1745" spans="1:13" x14ac:dyDescent="0.25">
      <c r="A1745" s="1" t="s">
        <v>1370</v>
      </c>
      <c r="B1745" s="2">
        <v>42968</v>
      </c>
      <c r="C1745" s="2">
        <v>42975</v>
      </c>
      <c r="D1745" s="1" t="s">
        <v>19</v>
      </c>
      <c r="E1745" s="1" t="s">
        <v>977</v>
      </c>
      <c r="F1745" s="1" t="s">
        <v>1373</v>
      </c>
      <c r="G1745">
        <v>15.28</v>
      </c>
      <c r="H1745">
        <v>2</v>
      </c>
      <c r="I1745">
        <v>0</v>
      </c>
      <c r="J1745">
        <v>7.4871999999999996</v>
      </c>
      <c r="K1745" t="str">
        <f>INDEX(product!B:B,MATCH('TABELA TOTAL'!$F830,product!A:A,0))</f>
        <v>Furniture</v>
      </c>
      <c r="L1745" t="str">
        <f>INDEX(product!C:C,MATCH(F1745,product!A:A,))</f>
        <v>Envelopes</v>
      </c>
      <c r="M1745" t="str">
        <f>INDEX(product!D:D,MATCH(F1745,product!A:A,))</f>
        <v>Security-Tint Envelopes</v>
      </c>
    </row>
    <row r="1746" spans="1:13" x14ac:dyDescent="0.25">
      <c r="A1746" s="1" t="s">
        <v>3895</v>
      </c>
      <c r="B1746" s="2">
        <v>42968</v>
      </c>
      <c r="C1746" s="2">
        <v>42969</v>
      </c>
      <c r="D1746" s="1" t="s">
        <v>79</v>
      </c>
      <c r="E1746" s="1" t="s">
        <v>3896</v>
      </c>
      <c r="F1746" s="1" t="s">
        <v>1672</v>
      </c>
      <c r="G1746">
        <v>17.12</v>
      </c>
      <c r="H1746">
        <v>4</v>
      </c>
      <c r="I1746">
        <v>0</v>
      </c>
      <c r="J1746">
        <v>4.9648000000000003</v>
      </c>
      <c r="K1746" t="str">
        <f>INDEX(product!B:B,MATCH('TABELA TOTAL'!$F3336,product!A:A,0))</f>
        <v>Office Supplies</v>
      </c>
      <c r="L1746" t="str">
        <f>INDEX(product!C:C,MATCH(F1746,product!A:A,))</f>
        <v>Art</v>
      </c>
      <c r="M1746" t="str">
        <f>INDEX(product!D:D,MATCH(F1746,product!A:A,))</f>
        <v>Newell 336</v>
      </c>
    </row>
    <row r="1747" spans="1:13" x14ac:dyDescent="0.25">
      <c r="A1747" s="1" t="s">
        <v>3895</v>
      </c>
      <c r="B1747" s="2">
        <v>42968</v>
      </c>
      <c r="C1747" s="2">
        <v>42969</v>
      </c>
      <c r="D1747" s="1" t="s">
        <v>79</v>
      </c>
      <c r="E1747" s="1" t="s">
        <v>3896</v>
      </c>
      <c r="F1747" s="1" t="s">
        <v>1064</v>
      </c>
      <c r="G1747">
        <v>431.96800000000002</v>
      </c>
      <c r="H1747">
        <v>4</v>
      </c>
      <c r="I1747">
        <v>0.2</v>
      </c>
      <c r="J1747">
        <v>37.797199999999997</v>
      </c>
      <c r="K1747" t="str">
        <f>INDEX(product!B:B,MATCH('TABELA TOTAL'!$F3337,product!A:A,0))</f>
        <v>Office Supplies</v>
      </c>
      <c r="L1747" t="str">
        <f>INDEX(product!C:C,MATCH(F1747,product!A:A,))</f>
        <v>Phones</v>
      </c>
      <c r="M1747" t="str">
        <f>INDEX(product!D:D,MATCH(F1747,product!A:A,))</f>
        <v>Cisco 8x8 Inc. 6753i IP Business Phone System</v>
      </c>
    </row>
    <row r="1748" spans="1:13" x14ac:dyDescent="0.25">
      <c r="A1748" s="1" t="s">
        <v>3895</v>
      </c>
      <c r="B1748" s="2">
        <v>42968</v>
      </c>
      <c r="C1748" s="2">
        <v>42969</v>
      </c>
      <c r="D1748" s="1" t="s">
        <v>79</v>
      </c>
      <c r="E1748" s="1" t="s">
        <v>3896</v>
      </c>
      <c r="F1748" s="1" t="s">
        <v>3897</v>
      </c>
      <c r="G1748">
        <v>129.91999999999999</v>
      </c>
      <c r="H1748">
        <v>4</v>
      </c>
      <c r="I1748">
        <v>0</v>
      </c>
      <c r="J1748">
        <v>10.393599999999999</v>
      </c>
      <c r="K1748" t="str">
        <f>INDEX(product!B:B,MATCH('TABELA TOTAL'!$F3338,product!A:A,0))</f>
        <v>Office Supplies</v>
      </c>
      <c r="L1748" t="str">
        <f>INDEX(product!C:C,MATCH(F1748,product!A:A,))</f>
        <v>Furnishings</v>
      </c>
      <c r="M1748" t="str">
        <f>INDEX(product!D:D,MATCH(F1748,product!A:A,))</f>
        <v>Tenex Chairmats For Use with Hard Floors</v>
      </c>
    </row>
    <row r="1749" spans="1:13" x14ac:dyDescent="0.25">
      <c r="A1749" s="1" t="s">
        <v>3895</v>
      </c>
      <c r="B1749" s="2">
        <v>42968</v>
      </c>
      <c r="C1749" s="2">
        <v>42969</v>
      </c>
      <c r="D1749" s="1" t="s">
        <v>79</v>
      </c>
      <c r="E1749" s="1" t="s">
        <v>3896</v>
      </c>
      <c r="F1749" s="1" t="s">
        <v>30</v>
      </c>
      <c r="G1749">
        <v>568.72799999999995</v>
      </c>
      <c r="H1749">
        <v>3</v>
      </c>
      <c r="I1749">
        <v>0.2</v>
      </c>
      <c r="J1749">
        <v>28.436399999999999</v>
      </c>
      <c r="K1749" t="str">
        <f>INDEX(product!B:B,MATCH('TABELA TOTAL'!$F3339,product!A:A,0))</f>
        <v>Office Supplies</v>
      </c>
      <c r="L1749" t="str">
        <f>INDEX(product!C:C,MATCH(F1749,product!A:A,))</f>
        <v>Tables</v>
      </c>
      <c r="M1749" t="str">
        <f>INDEX(product!D:D,MATCH(F1749,product!A:A,))</f>
        <v>Chromcraft Rectangular Conference Tables</v>
      </c>
    </row>
    <row r="1750" spans="1:13" x14ac:dyDescent="0.25">
      <c r="A1750" s="1" t="s">
        <v>3895</v>
      </c>
      <c r="B1750" s="2">
        <v>42968</v>
      </c>
      <c r="C1750" s="2">
        <v>42969</v>
      </c>
      <c r="D1750" s="1" t="s">
        <v>79</v>
      </c>
      <c r="E1750" s="1" t="s">
        <v>3896</v>
      </c>
      <c r="F1750" s="1" t="s">
        <v>3898</v>
      </c>
      <c r="G1750">
        <v>117.14400000000001</v>
      </c>
      <c r="H1750">
        <v>9</v>
      </c>
      <c r="I1750">
        <v>0.2</v>
      </c>
      <c r="J1750">
        <v>42.464700000000001</v>
      </c>
      <c r="K1750" t="str">
        <f>INDEX(product!B:B,MATCH('TABELA TOTAL'!$F3340,product!A:A,0))</f>
        <v>Office Supplies</v>
      </c>
      <c r="L1750" t="str">
        <f>INDEX(product!C:C,MATCH(F1750,product!A:A,))</f>
        <v>Binders</v>
      </c>
      <c r="M1750" t="str">
        <f>INDEX(product!D:D,MATCH(F1750,product!A:A,))</f>
        <v>Acco Flexible ACCOHIDE Square Ring Data Binder, Dark Blue, 11 1/2" X 14" 7/8"</v>
      </c>
    </row>
    <row r="1751" spans="1:13" x14ac:dyDescent="0.25">
      <c r="A1751" s="1" t="s">
        <v>3895</v>
      </c>
      <c r="B1751" s="2">
        <v>42968</v>
      </c>
      <c r="C1751" s="2">
        <v>42969</v>
      </c>
      <c r="D1751" s="1" t="s">
        <v>79</v>
      </c>
      <c r="E1751" s="1" t="s">
        <v>3896</v>
      </c>
      <c r="F1751" s="1" t="s">
        <v>3899</v>
      </c>
      <c r="G1751">
        <v>203.52</v>
      </c>
      <c r="H1751">
        <v>3</v>
      </c>
      <c r="I1751">
        <v>0</v>
      </c>
      <c r="J1751">
        <v>54.950400000000002</v>
      </c>
      <c r="K1751" t="str">
        <f>INDEX(product!B:B,MATCH('TABELA TOTAL'!$F3341,product!A:A,0))</f>
        <v>Furniture</v>
      </c>
      <c r="L1751" t="str">
        <f>INDEX(product!C:C,MATCH(F1751,product!A:A,))</f>
        <v>Appliances</v>
      </c>
      <c r="M1751" t="str">
        <f>INDEX(product!D:D,MATCH(F1751,product!A:A,))</f>
        <v>Fellowes Command Center 5-outlet power strip</v>
      </c>
    </row>
    <row r="1752" spans="1:13" x14ac:dyDescent="0.25">
      <c r="A1752" s="1" t="s">
        <v>3895</v>
      </c>
      <c r="B1752" s="2">
        <v>42968</v>
      </c>
      <c r="C1752" s="2">
        <v>42969</v>
      </c>
      <c r="D1752" s="1" t="s">
        <v>79</v>
      </c>
      <c r="E1752" s="1" t="s">
        <v>3896</v>
      </c>
      <c r="F1752" s="1" t="s">
        <v>645</v>
      </c>
      <c r="G1752">
        <v>51.75</v>
      </c>
      <c r="H1752">
        <v>5</v>
      </c>
      <c r="I1752">
        <v>0</v>
      </c>
      <c r="J1752">
        <v>24.84</v>
      </c>
      <c r="K1752" t="str">
        <f>INDEX(product!B:B,MATCH('TABELA TOTAL'!$F3342,product!A:A,0))</f>
        <v>Office Supplies</v>
      </c>
      <c r="L1752" t="str">
        <f>INDEX(product!C:C,MATCH(F1752,product!A:A,))</f>
        <v>Labels</v>
      </c>
      <c r="M1752" t="str">
        <f>INDEX(product!D:D,MATCH(F1752,product!A:A,))</f>
        <v>Avery Address/Shipping Labels for Typewriters, 4" x 2"</v>
      </c>
    </row>
    <row r="1753" spans="1:13" x14ac:dyDescent="0.25">
      <c r="A1753" s="1" t="s">
        <v>4073</v>
      </c>
      <c r="B1753" s="2">
        <v>42968</v>
      </c>
      <c r="C1753" s="2">
        <v>42974</v>
      </c>
      <c r="D1753" s="1" t="s">
        <v>19</v>
      </c>
      <c r="E1753" s="1" t="s">
        <v>1205</v>
      </c>
      <c r="F1753" s="1" t="s">
        <v>893</v>
      </c>
      <c r="G1753">
        <v>277.39999999999998</v>
      </c>
      <c r="H1753">
        <v>5</v>
      </c>
      <c r="I1753">
        <v>0</v>
      </c>
      <c r="J1753">
        <v>133.15199999999999</v>
      </c>
      <c r="K1753" t="str">
        <f>INDEX(product!B:B,MATCH('TABELA TOTAL'!$F3605,product!A:A,0))</f>
        <v>Office Supplies</v>
      </c>
      <c r="L1753" t="str">
        <f>INDEX(product!C:C,MATCH(F1753,product!A:A,))</f>
        <v>Paper</v>
      </c>
      <c r="M1753" t="str">
        <f>INDEX(product!D:D,MATCH(F1753,product!A:A,))</f>
        <v>White Dual Perf Computer Printout Paper, 2700 Sheets, 1 Part, Heavyweight, 20 lbs., 14 7/8 x 11</v>
      </c>
    </row>
    <row r="1754" spans="1:13" x14ac:dyDescent="0.25">
      <c r="A1754" s="1" t="s">
        <v>4073</v>
      </c>
      <c r="B1754" s="2">
        <v>42968</v>
      </c>
      <c r="C1754" s="2">
        <v>42974</v>
      </c>
      <c r="D1754" s="1" t="s">
        <v>19</v>
      </c>
      <c r="E1754" s="1" t="s">
        <v>1205</v>
      </c>
      <c r="F1754" s="1" t="s">
        <v>2122</v>
      </c>
      <c r="G1754">
        <v>25.16</v>
      </c>
      <c r="H1754">
        <v>2</v>
      </c>
      <c r="I1754">
        <v>0</v>
      </c>
      <c r="J1754">
        <v>8.5543999999999993</v>
      </c>
      <c r="K1754" t="str">
        <f>INDEX(product!B:B,MATCH('TABELA TOTAL'!$F3606,product!A:A,0))</f>
        <v>Office Supplies</v>
      </c>
      <c r="L1754" t="str">
        <f>INDEX(product!C:C,MATCH(F1754,product!A:A,))</f>
        <v>Furnishings</v>
      </c>
      <c r="M1754" t="str">
        <f>INDEX(product!D:D,MATCH(F1754,product!A:A,))</f>
        <v>DAX Executive Solid Wood Document Frame, Desktop or Hang, Mahogany, 5 x 7</v>
      </c>
    </row>
    <row r="1755" spans="1:13" x14ac:dyDescent="0.25">
      <c r="A1755" s="1" t="s">
        <v>4073</v>
      </c>
      <c r="B1755" s="2">
        <v>42968</v>
      </c>
      <c r="C1755" s="2">
        <v>42974</v>
      </c>
      <c r="D1755" s="1" t="s">
        <v>19</v>
      </c>
      <c r="E1755" s="1" t="s">
        <v>1205</v>
      </c>
      <c r="F1755" s="1" t="s">
        <v>1999</v>
      </c>
      <c r="G1755">
        <v>91.92</v>
      </c>
      <c r="H1755">
        <v>4</v>
      </c>
      <c r="I1755">
        <v>0</v>
      </c>
      <c r="J1755">
        <v>31.252800000000001</v>
      </c>
      <c r="K1755" t="str">
        <f>INDEX(product!B:B,MATCH('TABELA TOTAL'!$F3607,product!A:A,0))</f>
        <v>Office Supplies</v>
      </c>
      <c r="L1755" t="str">
        <f>INDEX(product!C:C,MATCH(F1755,product!A:A,))</f>
        <v>Furnishings</v>
      </c>
      <c r="M1755" t="str">
        <f>INDEX(product!D:D,MATCH(F1755,product!A:A,))</f>
        <v>Seth Thomas 12" Clock w/ Goldtone Case</v>
      </c>
    </row>
    <row r="1756" spans="1:13" x14ac:dyDescent="0.25">
      <c r="A1756" s="1" t="s">
        <v>5776</v>
      </c>
      <c r="B1756" s="2">
        <v>42968</v>
      </c>
      <c r="C1756" s="2">
        <v>42968</v>
      </c>
      <c r="D1756" s="1" t="s">
        <v>654</v>
      </c>
      <c r="E1756" s="1" t="s">
        <v>1777</v>
      </c>
      <c r="F1756" s="1" t="s">
        <v>1363</v>
      </c>
      <c r="G1756">
        <v>83.88</v>
      </c>
      <c r="H1756">
        <v>1</v>
      </c>
      <c r="I1756">
        <v>0.2</v>
      </c>
      <c r="J1756">
        <v>29.358000000000001</v>
      </c>
      <c r="K1756" t="str">
        <f>INDEX(product!B:B,MATCH('TABELA TOTAL'!$F6417,product!A:A,0))</f>
        <v>Technology</v>
      </c>
      <c r="L1756" t="str">
        <f>INDEX(product!C:C,MATCH(F1756,product!A:A,))</f>
        <v>Paper</v>
      </c>
      <c r="M1756" t="str">
        <f>INDEX(product!D:D,MATCH(F1756,product!A:A,))</f>
        <v>Xerox 1941</v>
      </c>
    </row>
    <row r="1757" spans="1:13" x14ac:dyDescent="0.25">
      <c r="A1757" s="1" t="s">
        <v>6610</v>
      </c>
      <c r="B1757" s="2">
        <v>42968</v>
      </c>
      <c r="C1757" s="2">
        <v>42972</v>
      </c>
      <c r="D1757" s="1" t="s">
        <v>11</v>
      </c>
      <c r="E1757" s="1" t="s">
        <v>3849</v>
      </c>
      <c r="F1757" s="1" t="s">
        <v>348</v>
      </c>
      <c r="G1757">
        <v>388.70400000000001</v>
      </c>
      <c r="H1757">
        <v>6</v>
      </c>
      <c r="I1757">
        <v>0.2</v>
      </c>
      <c r="J1757">
        <v>38.870399999999997</v>
      </c>
      <c r="K1757" t="str">
        <f>INDEX(product!B:B,MATCH('TABELA TOTAL'!$F8041,product!A:A,0))</f>
        <v>Furniture</v>
      </c>
      <c r="L1757" t="str">
        <f>INDEX(product!C:C,MATCH(F1757,product!A:A,))</f>
        <v>Chairs</v>
      </c>
      <c r="M1757" t="str">
        <f>INDEX(product!D:D,MATCH(F1757,product!A:A,))</f>
        <v>Padded Folding Chairs, Black, 4/Carton</v>
      </c>
    </row>
    <row r="1758" spans="1:13" x14ac:dyDescent="0.25">
      <c r="A1758" s="1" t="s">
        <v>6610</v>
      </c>
      <c r="B1758" s="2">
        <v>42968</v>
      </c>
      <c r="C1758" s="2">
        <v>42972</v>
      </c>
      <c r="D1758" s="1" t="s">
        <v>11</v>
      </c>
      <c r="E1758" s="1" t="s">
        <v>3849</v>
      </c>
      <c r="F1758" s="1" t="s">
        <v>1288</v>
      </c>
      <c r="G1758">
        <v>572.58000000000004</v>
      </c>
      <c r="H1758">
        <v>6</v>
      </c>
      <c r="I1758">
        <v>0</v>
      </c>
      <c r="J1758">
        <v>34.354799999999997</v>
      </c>
      <c r="K1758" t="str">
        <f>INDEX(product!B:B,MATCH('TABELA TOTAL'!$F8042,product!A:A,0))</f>
        <v>Furniture</v>
      </c>
      <c r="L1758" t="str">
        <f>INDEX(product!C:C,MATCH(F1758,product!A:A,))</f>
        <v>Storage</v>
      </c>
      <c r="M1758" t="str">
        <f>INDEX(product!D:D,MATCH(F1758,product!A:A,))</f>
        <v>Fellowes Stor/Drawer Steel Plus Storage Drawers</v>
      </c>
    </row>
    <row r="1759" spans="1:13" x14ac:dyDescent="0.25">
      <c r="A1759" s="1" t="s">
        <v>6610</v>
      </c>
      <c r="B1759" s="2">
        <v>42968</v>
      </c>
      <c r="C1759" s="2">
        <v>42972</v>
      </c>
      <c r="D1759" s="1" t="s">
        <v>11</v>
      </c>
      <c r="E1759" s="1" t="s">
        <v>3849</v>
      </c>
      <c r="F1759" s="1" t="s">
        <v>3197</v>
      </c>
      <c r="G1759">
        <v>33.18</v>
      </c>
      <c r="H1759">
        <v>2</v>
      </c>
      <c r="I1759">
        <v>0</v>
      </c>
      <c r="J1759">
        <v>11.613</v>
      </c>
      <c r="K1759" t="str">
        <f>INDEX(product!B:B,MATCH('TABELA TOTAL'!$F8043,product!A:A,0))</f>
        <v>Office Supplies</v>
      </c>
      <c r="L1759" t="str">
        <f>INDEX(product!C:C,MATCH(F1759,product!A:A,))</f>
        <v>Accessories</v>
      </c>
      <c r="M1759" t="str">
        <f>INDEX(product!D:D,MATCH(F1759,product!A:A,))</f>
        <v>Kensington K72356US Mouse-in-a-Box USB Desktop Mouse</v>
      </c>
    </row>
    <row r="1760" spans="1:13" x14ac:dyDescent="0.25">
      <c r="A1760" s="1" t="s">
        <v>7289</v>
      </c>
      <c r="B1760" s="2">
        <v>42968</v>
      </c>
      <c r="C1760" s="2">
        <v>42975</v>
      </c>
      <c r="D1760" s="1" t="s">
        <v>19</v>
      </c>
      <c r="E1760" s="1" t="s">
        <v>43</v>
      </c>
      <c r="F1760" s="1" t="s">
        <v>4023</v>
      </c>
      <c r="G1760">
        <v>32.088000000000001</v>
      </c>
      <c r="H1760">
        <v>7</v>
      </c>
      <c r="I1760">
        <v>0.2</v>
      </c>
      <c r="J1760">
        <v>11.2308</v>
      </c>
      <c r="K1760" t="str">
        <f>INDEX(product!B:B,MATCH('TABELA TOTAL'!$F9271,product!A:A,0))</f>
        <v>Office Supplies</v>
      </c>
      <c r="L1760" t="str">
        <f>INDEX(product!C:C,MATCH(F1760,product!A:A,))</f>
        <v>Binders</v>
      </c>
      <c r="M1760" t="str">
        <f>INDEX(product!D:D,MATCH(F1760,product!A:A,))</f>
        <v>Avery Metallic Poly Binders</v>
      </c>
    </row>
    <row r="1761" spans="1:13" x14ac:dyDescent="0.25">
      <c r="A1761" s="1" t="s">
        <v>7289</v>
      </c>
      <c r="B1761" s="2">
        <v>42968</v>
      </c>
      <c r="C1761" s="2">
        <v>42975</v>
      </c>
      <c r="D1761" s="1" t="s">
        <v>19</v>
      </c>
      <c r="E1761" s="1" t="s">
        <v>43</v>
      </c>
      <c r="F1761" s="1" t="s">
        <v>2670</v>
      </c>
      <c r="G1761">
        <v>4305.5519999999997</v>
      </c>
      <c r="H1761">
        <v>6</v>
      </c>
      <c r="I1761">
        <v>0.2</v>
      </c>
      <c r="J1761">
        <v>1453.1238000000001</v>
      </c>
      <c r="K1761" t="str">
        <f>INDEX(product!B:B,MATCH('TABELA TOTAL'!$F9272,product!A:A,0))</f>
        <v>Technology</v>
      </c>
      <c r="L1761" t="str">
        <f>INDEX(product!C:C,MATCH(F1761,product!A:A,))</f>
        <v>Binders</v>
      </c>
      <c r="M1761" t="str">
        <f>INDEX(product!D:D,MATCH(F1761,product!A:A,))</f>
        <v>GBC DocuBind TL300 Electric Binding System</v>
      </c>
    </row>
    <row r="1762" spans="1:13" x14ac:dyDescent="0.25">
      <c r="A1762" s="1" t="s">
        <v>7634</v>
      </c>
      <c r="B1762" s="2">
        <v>42968</v>
      </c>
      <c r="C1762" s="2">
        <v>42972</v>
      </c>
      <c r="D1762" s="1" t="s">
        <v>19</v>
      </c>
      <c r="E1762" s="1" t="s">
        <v>7357</v>
      </c>
      <c r="F1762" s="1" t="s">
        <v>1226</v>
      </c>
      <c r="G1762">
        <v>237.096</v>
      </c>
      <c r="H1762">
        <v>3</v>
      </c>
      <c r="I1762">
        <v>0.2</v>
      </c>
      <c r="J1762">
        <v>20.745899999999999</v>
      </c>
      <c r="K1762" t="str">
        <f>INDEX(product!B:B,MATCH('TABELA TOTAL'!$F9902,product!A:A,0))</f>
        <v>Technology</v>
      </c>
      <c r="L1762" t="str">
        <f>INDEX(product!C:C,MATCH(F1762,product!A:A,))</f>
        <v>Storage</v>
      </c>
      <c r="M1762" t="str">
        <f>INDEX(product!D:D,MATCH(F1762,product!A:A,))</f>
        <v>Recycled Data-Pak for Archival Bound Computer Printouts, 12-1/2 x 12-1/2 x 16</v>
      </c>
    </row>
    <row r="1763" spans="1:13" x14ac:dyDescent="0.25">
      <c r="A1763" s="1" t="s">
        <v>7634</v>
      </c>
      <c r="B1763" s="2">
        <v>42968</v>
      </c>
      <c r="C1763" s="2">
        <v>42972</v>
      </c>
      <c r="D1763" s="1" t="s">
        <v>19</v>
      </c>
      <c r="E1763" s="1" t="s">
        <v>7357</v>
      </c>
      <c r="F1763" s="1" t="s">
        <v>2687</v>
      </c>
      <c r="G1763">
        <v>22.751999999999999</v>
      </c>
      <c r="H1763">
        <v>3</v>
      </c>
      <c r="I1763">
        <v>0.2</v>
      </c>
      <c r="J1763">
        <v>7.11</v>
      </c>
      <c r="K1763" t="str">
        <f>INDEX(product!B:B,MATCH('TABELA TOTAL'!$F9903,product!A:A,0))</f>
        <v>Office Supplies</v>
      </c>
      <c r="L1763" t="str">
        <f>INDEX(product!C:C,MATCH(F1763,product!A:A,))</f>
        <v>Furnishings</v>
      </c>
      <c r="M1763" t="str">
        <f>INDEX(product!D:D,MATCH(F1763,product!A:A,))</f>
        <v>DAX Charcoal/Nickel-Tone Document Frame, 5 x 7</v>
      </c>
    </row>
    <row r="1764" spans="1:13" x14ac:dyDescent="0.25">
      <c r="A1764" s="1" t="s">
        <v>7634</v>
      </c>
      <c r="B1764" s="2">
        <v>42968</v>
      </c>
      <c r="C1764" s="2">
        <v>42972</v>
      </c>
      <c r="D1764" s="1" t="s">
        <v>19</v>
      </c>
      <c r="E1764" s="1" t="s">
        <v>7357</v>
      </c>
      <c r="F1764" s="1" t="s">
        <v>302</v>
      </c>
      <c r="G1764">
        <v>6.6719999999999997</v>
      </c>
      <c r="H1764">
        <v>1</v>
      </c>
      <c r="I1764">
        <v>0.2</v>
      </c>
      <c r="J1764">
        <v>2.085</v>
      </c>
      <c r="K1764" t="str">
        <f>INDEX(product!B:B,MATCH('TABELA TOTAL'!$F9904,product!A:A,0))</f>
        <v>Office Supplies</v>
      </c>
      <c r="L1764" t="str">
        <f>INDEX(product!C:C,MATCH(F1764,product!A:A,))</f>
        <v>Paper</v>
      </c>
      <c r="M1764" t="str">
        <f>INDEX(product!D:D,MATCH(F1764,product!A:A,))</f>
        <v>Southworth 25% Cotton Antique Laid Paper &amp; Envelopes</v>
      </c>
    </row>
    <row r="1765" spans="1:13" x14ac:dyDescent="0.25">
      <c r="A1765" s="1" t="s">
        <v>2787</v>
      </c>
      <c r="B1765" s="2">
        <v>42967</v>
      </c>
      <c r="C1765" s="2">
        <v>42969</v>
      </c>
      <c r="D1765" s="1" t="s">
        <v>11</v>
      </c>
      <c r="E1765" s="1" t="s">
        <v>1963</v>
      </c>
      <c r="F1765" s="1" t="s">
        <v>2119</v>
      </c>
      <c r="G1765">
        <v>239.12</v>
      </c>
      <c r="H1765">
        <v>5</v>
      </c>
      <c r="I1765">
        <v>0.2</v>
      </c>
      <c r="J1765">
        <v>77.713999999999999</v>
      </c>
      <c r="K1765" t="str">
        <f>INDEX(product!B:B,MATCH('TABELA TOTAL'!$F2026,product!A:A,0))</f>
        <v>Office Supplies</v>
      </c>
      <c r="L1765" t="str">
        <f>INDEX(product!C:C,MATCH(F1765,product!A:A,))</f>
        <v>Binders</v>
      </c>
      <c r="M1765" t="str">
        <f>INDEX(product!D:D,MATCH(F1765,product!A:A,))</f>
        <v>GBC Recycled Regency Composition Covers</v>
      </c>
    </row>
    <row r="1766" spans="1:13" x14ac:dyDescent="0.25">
      <c r="A1766" s="1" t="s">
        <v>3535</v>
      </c>
      <c r="B1766" s="2">
        <v>42967</v>
      </c>
      <c r="C1766" s="2">
        <v>42967</v>
      </c>
      <c r="D1766" s="1" t="s">
        <v>654</v>
      </c>
      <c r="E1766" s="1" t="s">
        <v>3146</v>
      </c>
      <c r="F1766" s="1" t="s">
        <v>2268</v>
      </c>
      <c r="G1766">
        <v>40.29</v>
      </c>
      <c r="H1766">
        <v>3</v>
      </c>
      <c r="I1766">
        <v>0</v>
      </c>
      <c r="J1766">
        <v>10.4754</v>
      </c>
      <c r="K1766" t="str">
        <f>INDEX(product!B:B,MATCH('TABELA TOTAL'!$F2856,product!A:A,0))</f>
        <v>Furniture</v>
      </c>
      <c r="L1766" t="str">
        <f>INDEX(product!C:C,MATCH(F1766,product!A:A,))</f>
        <v>Storage</v>
      </c>
      <c r="M1766" t="str">
        <f>INDEX(product!D:D,MATCH(F1766,product!A:A,))</f>
        <v>Neat Ideas Personal Hanging Folder Files, Black</v>
      </c>
    </row>
    <row r="1767" spans="1:13" x14ac:dyDescent="0.25">
      <c r="A1767" s="1" t="s">
        <v>5527</v>
      </c>
      <c r="B1767" s="2">
        <v>42967</v>
      </c>
      <c r="C1767" s="2">
        <v>42972</v>
      </c>
      <c r="D1767" s="1" t="s">
        <v>19</v>
      </c>
      <c r="E1767" s="1" t="s">
        <v>4968</v>
      </c>
      <c r="F1767" s="1" t="s">
        <v>3114</v>
      </c>
      <c r="G1767">
        <v>17.22</v>
      </c>
      <c r="H1767">
        <v>3</v>
      </c>
      <c r="I1767">
        <v>0</v>
      </c>
      <c r="J1767">
        <v>5.1660000000000004</v>
      </c>
      <c r="K1767" t="str">
        <f>INDEX(product!B:B,MATCH('TABELA TOTAL'!$F5966,product!A:A,0))</f>
        <v>Technology</v>
      </c>
      <c r="L1767" t="str">
        <f>INDEX(product!C:C,MATCH(F1767,product!A:A,))</f>
        <v>Supplies</v>
      </c>
      <c r="M1767" t="str">
        <f>INDEX(product!D:D,MATCH(F1767,product!A:A,))</f>
        <v>Acme Kleencut Forged Steel Scissors</v>
      </c>
    </row>
    <row r="1768" spans="1:13" x14ac:dyDescent="0.25">
      <c r="A1768" s="1" t="s">
        <v>5527</v>
      </c>
      <c r="B1768" s="2">
        <v>42967</v>
      </c>
      <c r="C1768" s="2">
        <v>42972</v>
      </c>
      <c r="D1768" s="1" t="s">
        <v>19</v>
      </c>
      <c r="E1768" s="1" t="s">
        <v>4968</v>
      </c>
      <c r="F1768" s="1" t="s">
        <v>247</v>
      </c>
      <c r="G1768">
        <v>226.56</v>
      </c>
      <c r="H1768">
        <v>6</v>
      </c>
      <c r="I1768">
        <v>0</v>
      </c>
      <c r="J1768">
        <v>63.436799999999998</v>
      </c>
      <c r="K1768" t="str">
        <f>INDEX(product!B:B,MATCH('TABELA TOTAL'!$F5967,product!A:A,0))</f>
        <v>Office Supplies</v>
      </c>
      <c r="L1768" t="str">
        <f>INDEX(product!C:C,MATCH(F1768,product!A:A,))</f>
        <v>Storage</v>
      </c>
      <c r="M1768" t="str">
        <f>INDEX(product!D:D,MATCH(F1768,product!A:A,))</f>
        <v>Companion Letter/Legal File, Black</v>
      </c>
    </row>
    <row r="1769" spans="1:13" x14ac:dyDescent="0.25">
      <c r="A1769" s="1" t="s">
        <v>5527</v>
      </c>
      <c r="B1769" s="2">
        <v>42967</v>
      </c>
      <c r="C1769" s="2">
        <v>42972</v>
      </c>
      <c r="D1769" s="1" t="s">
        <v>19</v>
      </c>
      <c r="E1769" s="1" t="s">
        <v>4968</v>
      </c>
      <c r="F1769" s="1" t="s">
        <v>3856</v>
      </c>
      <c r="G1769">
        <v>107.88</v>
      </c>
      <c r="H1769">
        <v>3</v>
      </c>
      <c r="I1769">
        <v>0.2</v>
      </c>
      <c r="J1769">
        <v>10.788</v>
      </c>
      <c r="K1769" t="str">
        <f>INDEX(product!B:B,MATCH('TABELA TOTAL'!$F5968,product!A:A,0))</f>
        <v>Office Supplies</v>
      </c>
      <c r="L1769" t="str">
        <f>INDEX(product!C:C,MATCH(F1769,product!A:A,))</f>
        <v>Phones</v>
      </c>
      <c r="M1769" t="str">
        <f>INDEX(product!D:D,MATCH(F1769,product!A:A,))</f>
        <v>Plantronics Encore H101 Dual Earpieces Headset</v>
      </c>
    </row>
    <row r="1770" spans="1:13" x14ac:dyDescent="0.25">
      <c r="A1770" s="1" t="s">
        <v>6464</v>
      </c>
      <c r="B1770" s="2">
        <v>42967</v>
      </c>
      <c r="C1770" s="2">
        <v>42974</v>
      </c>
      <c r="D1770" s="1" t="s">
        <v>19</v>
      </c>
      <c r="E1770" s="1" t="s">
        <v>1890</v>
      </c>
      <c r="F1770" s="1" t="s">
        <v>2141</v>
      </c>
      <c r="G1770">
        <v>25.92</v>
      </c>
      <c r="H1770">
        <v>4</v>
      </c>
      <c r="I1770">
        <v>0</v>
      </c>
      <c r="J1770">
        <v>12.441599999999999</v>
      </c>
      <c r="K1770" t="str">
        <f>INDEX(product!B:B,MATCH('TABELA TOTAL'!$F7744,product!A:A,0))</f>
        <v>Office Supplies</v>
      </c>
      <c r="L1770" t="str">
        <f>INDEX(product!C:C,MATCH(F1770,product!A:A,))</f>
        <v>Paper</v>
      </c>
      <c r="M1770" t="str">
        <f>INDEX(product!D:D,MATCH(F1770,product!A:A,))</f>
        <v>Xerox 203</v>
      </c>
    </row>
    <row r="1771" spans="1:13" x14ac:dyDescent="0.25">
      <c r="A1771" s="1" t="s">
        <v>7064</v>
      </c>
      <c r="B1771" s="2">
        <v>42967</v>
      </c>
      <c r="C1771" s="2">
        <v>42973</v>
      </c>
      <c r="D1771" s="1" t="s">
        <v>19</v>
      </c>
      <c r="E1771" s="1" t="s">
        <v>2330</v>
      </c>
      <c r="F1771" s="1" t="s">
        <v>3856</v>
      </c>
      <c r="G1771">
        <v>35.96</v>
      </c>
      <c r="H1771">
        <v>1</v>
      </c>
      <c r="I1771">
        <v>0.2</v>
      </c>
      <c r="J1771">
        <v>3.5960000000000001</v>
      </c>
      <c r="K1771" t="str">
        <f>INDEX(product!B:B,MATCH('TABELA TOTAL'!$F8861,product!A:A,0))</f>
        <v>Office Supplies</v>
      </c>
      <c r="L1771" t="str">
        <f>INDEX(product!C:C,MATCH(F1771,product!A:A,))</f>
        <v>Phones</v>
      </c>
      <c r="M1771" t="str">
        <f>INDEX(product!D:D,MATCH(F1771,product!A:A,))</f>
        <v>Plantronics Encore H101 Dual Earpieces Headset</v>
      </c>
    </row>
    <row r="1772" spans="1:13" x14ac:dyDescent="0.25">
      <c r="A1772" s="1" t="s">
        <v>4607</v>
      </c>
      <c r="B1772" s="2">
        <v>42966</v>
      </c>
      <c r="C1772" s="2">
        <v>42970</v>
      </c>
      <c r="D1772" s="1" t="s">
        <v>19</v>
      </c>
      <c r="E1772" s="1" t="s">
        <v>341</v>
      </c>
      <c r="F1772" s="1" t="s">
        <v>1613</v>
      </c>
      <c r="G1772">
        <v>387.99</v>
      </c>
      <c r="H1772">
        <v>1</v>
      </c>
      <c r="I1772">
        <v>0</v>
      </c>
      <c r="J1772">
        <v>182.3553</v>
      </c>
      <c r="K1772" t="str">
        <f>INDEX(product!B:B,MATCH('TABELA TOTAL'!$F4416,product!A:A,0))</f>
        <v>Office Supplies</v>
      </c>
      <c r="L1772" t="str">
        <f>INDEX(product!C:C,MATCH(F1772,product!A:A,))</f>
        <v>Binders</v>
      </c>
      <c r="M1772" t="str">
        <f>INDEX(product!D:D,MATCH(F1772,product!A:A,))</f>
        <v>Fellowes PB300 Plastic Comb Binding Machine</v>
      </c>
    </row>
    <row r="1773" spans="1:13" x14ac:dyDescent="0.25">
      <c r="A1773" s="1" t="s">
        <v>4908</v>
      </c>
      <c r="B1773" s="2">
        <v>42966</v>
      </c>
      <c r="C1773" s="2">
        <v>42970</v>
      </c>
      <c r="D1773" s="1" t="s">
        <v>19</v>
      </c>
      <c r="E1773" s="1" t="s">
        <v>3219</v>
      </c>
      <c r="F1773" s="1" t="s">
        <v>2758</v>
      </c>
      <c r="G1773">
        <v>2.2959999999999998</v>
      </c>
      <c r="H1773">
        <v>2</v>
      </c>
      <c r="I1773">
        <v>0.8</v>
      </c>
      <c r="J1773">
        <v>-3.9032</v>
      </c>
      <c r="K1773" t="str">
        <f>INDEX(product!B:B,MATCH('TABELA TOTAL'!$F4922,product!A:A,0))</f>
        <v>Furniture</v>
      </c>
      <c r="L1773" t="str">
        <f>INDEX(product!C:C,MATCH(F1773,product!A:A,))</f>
        <v>Binders</v>
      </c>
      <c r="M1773" t="str">
        <f>INDEX(product!D:D,MATCH(F1773,product!A:A,))</f>
        <v>Binder Posts</v>
      </c>
    </row>
    <row r="1774" spans="1:13" x14ac:dyDescent="0.25">
      <c r="A1774" s="1" t="s">
        <v>5781</v>
      </c>
      <c r="B1774" s="2">
        <v>42966</v>
      </c>
      <c r="C1774" s="2">
        <v>42971</v>
      </c>
      <c r="D1774" s="1" t="s">
        <v>19</v>
      </c>
      <c r="E1774" s="1" t="s">
        <v>5460</v>
      </c>
      <c r="F1774" s="1" t="s">
        <v>4046</v>
      </c>
      <c r="G1774">
        <v>19.440000000000001</v>
      </c>
      <c r="H1774">
        <v>3</v>
      </c>
      <c r="I1774">
        <v>0</v>
      </c>
      <c r="J1774">
        <v>9.3312000000000008</v>
      </c>
      <c r="K1774" t="str">
        <f>INDEX(product!B:B,MATCH('TABELA TOTAL'!$F6426,product!A:A,0))</f>
        <v>Furniture</v>
      </c>
      <c r="L1774" t="str">
        <f>INDEX(product!C:C,MATCH(F1774,product!A:A,))</f>
        <v>Paper</v>
      </c>
      <c r="M1774" t="str">
        <f>INDEX(product!D:D,MATCH(F1774,product!A:A,))</f>
        <v>Xerox 200</v>
      </c>
    </row>
    <row r="1775" spans="1:13" x14ac:dyDescent="0.25">
      <c r="A1775" s="1" t="s">
        <v>7036</v>
      </c>
      <c r="B1775" s="2">
        <v>42966</v>
      </c>
      <c r="C1775" s="2">
        <v>42970</v>
      </c>
      <c r="D1775" s="1" t="s">
        <v>19</v>
      </c>
      <c r="E1775" s="1" t="s">
        <v>687</v>
      </c>
      <c r="F1775" s="1" t="s">
        <v>2621</v>
      </c>
      <c r="G1775">
        <v>102.72</v>
      </c>
      <c r="H1775">
        <v>3</v>
      </c>
      <c r="I1775">
        <v>0.2</v>
      </c>
      <c r="J1775">
        <v>37.235999999999997</v>
      </c>
      <c r="K1775" t="str">
        <f>INDEX(product!B:B,MATCH('TABELA TOTAL'!$F8807,product!A:A,0))</f>
        <v>Office Supplies</v>
      </c>
      <c r="L1775" t="str">
        <f>INDEX(product!C:C,MATCH(F1775,product!A:A,))</f>
        <v>Binders</v>
      </c>
      <c r="M1775" t="str">
        <f>INDEX(product!D:D,MATCH(F1775,product!A:A,))</f>
        <v>Wilson Jones Elliptical Ring 3 1/2" Capacity Binders, 800 sheets</v>
      </c>
    </row>
    <row r="1776" spans="1:13" x14ac:dyDescent="0.25">
      <c r="A1776" s="1" t="s">
        <v>1068</v>
      </c>
      <c r="B1776" s="2">
        <v>42965</v>
      </c>
      <c r="C1776" s="2">
        <v>42970</v>
      </c>
      <c r="D1776" s="1" t="s">
        <v>11</v>
      </c>
      <c r="E1776" s="1" t="s">
        <v>1069</v>
      </c>
      <c r="F1776" s="1" t="s">
        <v>1070</v>
      </c>
      <c r="G1776">
        <v>40.479999999999997</v>
      </c>
      <c r="H1776">
        <v>2</v>
      </c>
      <c r="I1776">
        <v>0</v>
      </c>
      <c r="J1776">
        <v>15.7872</v>
      </c>
      <c r="K1776" t="str">
        <f>INDEX(product!B:B,MATCH('TABELA TOTAL'!$F618,product!A:A,0))</f>
        <v>Furniture</v>
      </c>
      <c r="L1776" t="str">
        <f>INDEX(product!C:C,MATCH(F1776,product!A:A,))</f>
        <v>Furnishings</v>
      </c>
      <c r="M1776" t="str">
        <f>INDEX(product!D:D,MATCH(F1776,product!A:A,))</f>
        <v>DAX Metal Frame, Desktop, Stepped-Edge</v>
      </c>
    </row>
    <row r="1777" spans="1:13" x14ac:dyDescent="0.25">
      <c r="A1777" s="1" t="s">
        <v>1068</v>
      </c>
      <c r="B1777" s="2">
        <v>42965</v>
      </c>
      <c r="C1777" s="2">
        <v>42970</v>
      </c>
      <c r="D1777" s="1" t="s">
        <v>11</v>
      </c>
      <c r="E1777" s="1" t="s">
        <v>1069</v>
      </c>
      <c r="F1777" s="1" t="s">
        <v>1071</v>
      </c>
      <c r="G1777">
        <v>9.94</v>
      </c>
      <c r="H1777">
        <v>2</v>
      </c>
      <c r="I1777">
        <v>0</v>
      </c>
      <c r="J1777">
        <v>3.0813999999999999</v>
      </c>
      <c r="K1777" t="str">
        <f>INDEX(product!B:B,MATCH('TABELA TOTAL'!$F619,product!A:A,0))</f>
        <v>Furniture</v>
      </c>
      <c r="L1777" t="str">
        <f>INDEX(product!C:C,MATCH(F1777,product!A:A,))</f>
        <v>Furnishings</v>
      </c>
      <c r="M1777" t="str">
        <f>INDEX(product!D:D,MATCH(F1777,product!A:A,))</f>
        <v>DAX Value U-Channel Document Frames, Easel Back</v>
      </c>
    </row>
    <row r="1778" spans="1:13" x14ac:dyDescent="0.25">
      <c r="A1778" s="1" t="s">
        <v>1068</v>
      </c>
      <c r="B1778" s="2">
        <v>42965</v>
      </c>
      <c r="C1778" s="2">
        <v>42970</v>
      </c>
      <c r="D1778" s="1" t="s">
        <v>11</v>
      </c>
      <c r="E1778" s="1" t="s">
        <v>1069</v>
      </c>
      <c r="F1778" s="1" t="s">
        <v>1072</v>
      </c>
      <c r="G1778">
        <v>107.42400000000001</v>
      </c>
      <c r="H1778">
        <v>9</v>
      </c>
      <c r="I1778">
        <v>0.2</v>
      </c>
      <c r="J1778">
        <v>33.57</v>
      </c>
      <c r="K1778" t="str">
        <f>INDEX(product!B:B,MATCH('TABELA TOTAL'!$F620,product!A:A,0))</f>
        <v>Furniture</v>
      </c>
      <c r="L1778" t="str">
        <f>INDEX(product!C:C,MATCH(F1778,product!A:A,))</f>
        <v>Binders</v>
      </c>
      <c r="M1778" t="str">
        <f>INDEX(product!D:D,MATCH(F1778,product!A:A,))</f>
        <v>Recycled Easel Ring Binders</v>
      </c>
    </row>
    <row r="1779" spans="1:13" x14ac:dyDescent="0.25">
      <c r="A1779" s="1" t="s">
        <v>1068</v>
      </c>
      <c r="B1779" s="2">
        <v>42965</v>
      </c>
      <c r="C1779" s="2">
        <v>42970</v>
      </c>
      <c r="D1779" s="1" t="s">
        <v>11</v>
      </c>
      <c r="E1779" s="1" t="s">
        <v>1069</v>
      </c>
      <c r="F1779" s="1" t="s">
        <v>1073</v>
      </c>
      <c r="G1779">
        <v>37.909999999999997</v>
      </c>
      <c r="H1779">
        <v>1</v>
      </c>
      <c r="I1779">
        <v>0</v>
      </c>
      <c r="J1779">
        <v>10.9939</v>
      </c>
      <c r="K1779" t="str">
        <f>INDEX(product!B:B,MATCH('TABELA TOTAL'!$F621,product!A:A,0))</f>
        <v>Office Supplies</v>
      </c>
      <c r="L1779" t="str">
        <f>INDEX(product!C:C,MATCH(F1779,product!A:A,))</f>
        <v>Phones</v>
      </c>
      <c r="M1779" t="str">
        <f>INDEX(product!D:D,MATCH(F1779,product!A:A,))</f>
        <v>Grandstream GXP1160 VoIP phone</v>
      </c>
    </row>
    <row r="1780" spans="1:13" x14ac:dyDescent="0.25">
      <c r="A1780" s="1" t="s">
        <v>1068</v>
      </c>
      <c r="B1780" s="2">
        <v>42965</v>
      </c>
      <c r="C1780" s="2">
        <v>42970</v>
      </c>
      <c r="D1780" s="1" t="s">
        <v>11</v>
      </c>
      <c r="E1780" s="1" t="s">
        <v>1069</v>
      </c>
      <c r="F1780" s="1" t="s">
        <v>290</v>
      </c>
      <c r="G1780">
        <v>88.02</v>
      </c>
      <c r="H1780">
        <v>3</v>
      </c>
      <c r="I1780">
        <v>0</v>
      </c>
      <c r="J1780">
        <v>27.286200000000001</v>
      </c>
      <c r="K1780" t="str">
        <f>INDEX(product!B:B,MATCH('TABELA TOTAL'!$F622,product!A:A,0))</f>
        <v>Office Supplies</v>
      </c>
      <c r="L1780" t="str">
        <f>INDEX(product!C:C,MATCH(F1780,product!A:A,))</f>
        <v>Furnishings</v>
      </c>
      <c r="M1780" t="str">
        <f>INDEX(product!D:D,MATCH(F1780,product!A:A,))</f>
        <v>Seth Thomas 14" Putty-Colored Wall Clock</v>
      </c>
    </row>
    <row r="1781" spans="1:13" x14ac:dyDescent="0.25">
      <c r="A1781" s="1" t="s">
        <v>2246</v>
      </c>
      <c r="B1781" s="2">
        <v>42965</v>
      </c>
      <c r="C1781" s="2">
        <v>42969</v>
      </c>
      <c r="D1781" s="1" t="s">
        <v>19</v>
      </c>
      <c r="E1781" s="1" t="s">
        <v>675</v>
      </c>
      <c r="F1781" s="1" t="s">
        <v>461</v>
      </c>
      <c r="G1781">
        <v>200.06399999999999</v>
      </c>
      <c r="H1781">
        <v>3</v>
      </c>
      <c r="I1781">
        <v>0.2</v>
      </c>
      <c r="J1781">
        <v>12.504</v>
      </c>
      <c r="K1781" t="str">
        <f>INDEX(product!B:B,MATCH('TABELA TOTAL'!$F1514,product!A:A,0))</f>
        <v>Office Supplies</v>
      </c>
      <c r="L1781" t="str">
        <f>INDEX(product!C:C,MATCH(F1781,product!A:A,))</f>
        <v>Storage</v>
      </c>
      <c r="M1781" t="str">
        <f>INDEX(product!D:D,MATCH(F1781,product!A:A,))</f>
        <v>Safco Steel Mobile File Cart</v>
      </c>
    </row>
    <row r="1782" spans="1:13" x14ac:dyDescent="0.25">
      <c r="A1782" s="1" t="s">
        <v>2246</v>
      </c>
      <c r="B1782" s="2">
        <v>42965</v>
      </c>
      <c r="C1782" s="2">
        <v>42969</v>
      </c>
      <c r="D1782" s="1" t="s">
        <v>19</v>
      </c>
      <c r="E1782" s="1" t="s">
        <v>675</v>
      </c>
      <c r="F1782" s="1" t="s">
        <v>820</v>
      </c>
      <c r="G1782">
        <v>21.38</v>
      </c>
      <c r="H1782">
        <v>5</v>
      </c>
      <c r="I1782">
        <v>0.8</v>
      </c>
      <c r="J1782">
        <v>-33.139000000000003</v>
      </c>
      <c r="K1782" t="str">
        <f>INDEX(product!B:B,MATCH('TABELA TOTAL'!$F1515,product!A:A,0))</f>
        <v>Office Supplies</v>
      </c>
      <c r="L1782" t="str">
        <f>INDEX(product!C:C,MATCH(F1782,product!A:A,))</f>
        <v>Binders</v>
      </c>
      <c r="M1782" t="str">
        <f>INDEX(product!D:D,MATCH(F1782,product!A:A,))</f>
        <v>Acco D-Ring Binder w/DublLock</v>
      </c>
    </row>
    <row r="1783" spans="1:13" x14ac:dyDescent="0.25">
      <c r="A1783" s="1" t="s">
        <v>2246</v>
      </c>
      <c r="B1783" s="2">
        <v>42965</v>
      </c>
      <c r="C1783" s="2">
        <v>42969</v>
      </c>
      <c r="D1783" s="1" t="s">
        <v>19</v>
      </c>
      <c r="E1783" s="1" t="s">
        <v>675</v>
      </c>
      <c r="F1783" s="1" t="s">
        <v>1396</v>
      </c>
      <c r="G1783">
        <v>6.7439999999999998</v>
      </c>
      <c r="H1783">
        <v>4</v>
      </c>
      <c r="I1783">
        <v>0.8</v>
      </c>
      <c r="J1783">
        <v>-11.4648</v>
      </c>
      <c r="K1783" t="str">
        <f>INDEX(product!B:B,MATCH('TABELA TOTAL'!$F1516,product!A:A,0))</f>
        <v>Office Supplies</v>
      </c>
      <c r="L1783" t="str">
        <f>INDEX(product!C:C,MATCH(F1783,product!A:A,))</f>
        <v>Binders</v>
      </c>
      <c r="M1783" t="str">
        <f>INDEX(product!D:D,MATCH(F1783,product!A:A,))</f>
        <v>Ibico Plastic and Wire Spiral Binding Combs</v>
      </c>
    </row>
    <row r="1784" spans="1:13" x14ac:dyDescent="0.25">
      <c r="A1784" s="1" t="s">
        <v>4526</v>
      </c>
      <c r="B1784" s="2">
        <v>42965</v>
      </c>
      <c r="C1784" s="2">
        <v>42969</v>
      </c>
      <c r="D1784" s="1" t="s">
        <v>19</v>
      </c>
      <c r="E1784" s="1" t="s">
        <v>1694</v>
      </c>
      <c r="F1784" s="1" t="s">
        <v>1624</v>
      </c>
      <c r="G1784">
        <v>323.10000000000002</v>
      </c>
      <c r="H1784">
        <v>2</v>
      </c>
      <c r="I1784">
        <v>0</v>
      </c>
      <c r="J1784">
        <v>61.389000000000003</v>
      </c>
      <c r="K1784" t="str">
        <f>INDEX(product!B:B,MATCH('TABELA TOTAL'!$F4278,product!A:A,0))</f>
        <v>Office Supplies</v>
      </c>
      <c r="L1784" t="str">
        <f>INDEX(product!C:C,MATCH(F1784,product!A:A,))</f>
        <v>Storage</v>
      </c>
      <c r="M1784" t="str">
        <f>INDEX(product!D:D,MATCH(F1784,product!A:A,))</f>
        <v>Fellowes Super Stor/Drawer Files</v>
      </c>
    </row>
    <row r="1785" spans="1:13" x14ac:dyDescent="0.25">
      <c r="A1785" s="1" t="s">
        <v>5333</v>
      </c>
      <c r="B1785" s="2">
        <v>42965</v>
      </c>
      <c r="C1785" s="2">
        <v>42969</v>
      </c>
      <c r="D1785" s="1" t="s">
        <v>19</v>
      </c>
      <c r="E1785" s="1" t="s">
        <v>1334</v>
      </c>
      <c r="F1785" s="1" t="s">
        <v>1447</v>
      </c>
      <c r="G1785">
        <v>843.9</v>
      </c>
      <c r="H1785">
        <v>2</v>
      </c>
      <c r="I1785">
        <v>0</v>
      </c>
      <c r="J1785">
        <v>371.31599999999997</v>
      </c>
      <c r="K1785" t="str">
        <f>INDEX(product!B:B,MATCH('TABELA TOTAL'!$F5613,product!A:A,0))</f>
        <v>Office Supplies</v>
      </c>
      <c r="L1785" t="str">
        <f>INDEX(product!C:C,MATCH(F1785,product!A:A,))</f>
        <v>Accessories</v>
      </c>
      <c r="M1785" t="str">
        <f>INDEX(product!D:D,MATCH(F1785,product!A:A,))</f>
        <v>Logitech G19 Programmable Gaming Keyboard</v>
      </c>
    </row>
    <row r="1786" spans="1:13" x14ac:dyDescent="0.25">
      <c r="A1786" s="1" t="s">
        <v>5333</v>
      </c>
      <c r="B1786" s="2">
        <v>42965</v>
      </c>
      <c r="C1786" s="2">
        <v>42969</v>
      </c>
      <c r="D1786" s="1" t="s">
        <v>19</v>
      </c>
      <c r="E1786" s="1" t="s">
        <v>1334</v>
      </c>
      <c r="F1786" s="1" t="s">
        <v>1183</v>
      </c>
      <c r="G1786">
        <v>1496.16</v>
      </c>
      <c r="H1786">
        <v>9</v>
      </c>
      <c r="I1786">
        <v>0</v>
      </c>
      <c r="J1786">
        <v>224.42400000000001</v>
      </c>
      <c r="K1786" t="str">
        <f>INDEX(product!B:B,MATCH('TABELA TOTAL'!$F5614,product!A:A,0))</f>
        <v>Furniture</v>
      </c>
      <c r="L1786" t="str">
        <f>INDEX(product!C:C,MATCH(F1786,product!A:A,))</f>
        <v>Accessories</v>
      </c>
      <c r="M1786" t="str">
        <f>INDEX(product!D:D,MATCH(F1786,product!A:A,))</f>
        <v>Imation Bio 8GB USB Flash Drive Imation Corp</v>
      </c>
    </row>
    <row r="1787" spans="1:13" x14ac:dyDescent="0.25">
      <c r="A1787" s="1" t="s">
        <v>5660</v>
      </c>
      <c r="B1787" s="2">
        <v>42965</v>
      </c>
      <c r="C1787" s="2">
        <v>42972</v>
      </c>
      <c r="D1787" s="1" t="s">
        <v>19</v>
      </c>
      <c r="E1787" s="1" t="s">
        <v>2097</v>
      </c>
      <c r="F1787" s="1" t="s">
        <v>1613</v>
      </c>
      <c r="G1787">
        <v>2793.5279999999998</v>
      </c>
      <c r="H1787">
        <v>9</v>
      </c>
      <c r="I1787">
        <v>0.2</v>
      </c>
      <c r="J1787">
        <v>942.81569999999999</v>
      </c>
      <c r="K1787" t="str">
        <f>INDEX(product!B:B,MATCH('TABELA TOTAL'!$F6211,product!A:A,0))</f>
        <v>Office Supplies</v>
      </c>
      <c r="L1787" t="str">
        <f>INDEX(product!C:C,MATCH(F1787,product!A:A,))</f>
        <v>Binders</v>
      </c>
      <c r="M1787" t="str">
        <f>INDEX(product!D:D,MATCH(F1787,product!A:A,))</f>
        <v>Fellowes PB300 Plastic Comb Binding Machine</v>
      </c>
    </row>
    <row r="1788" spans="1:13" x14ac:dyDescent="0.25">
      <c r="A1788" s="1" t="s">
        <v>5660</v>
      </c>
      <c r="B1788" s="2">
        <v>42965</v>
      </c>
      <c r="C1788" s="2">
        <v>42972</v>
      </c>
      <c r="D1788" s="1" t="s">
        <v>19</v>
      </c>
      <c r="E1788" s="1" t="s">
        <v>2097</v>
      </c>
      <c r="F1788" s="1" t="s">
        <v>775</v>
      </c>
      <c r="G1788">
        <v>1000.02</v>
      </c>
      <c r="H1788">
        <v>7</v>
      </c>
      <c r="I1788">
        <v>0</v>
      </c>
      <c r="J1788">
        <v>290.00580000000002</v>
      </c>
      <c r="K1788" t="str">
        <f>INDEX(product!B:B,MATCH('TABELA TOTAL'!$F6212,product!A:A,0))</f>
        <v>Office Supplies</v>
      </c>
      <c r="L1788" t="str">
        <f>INDEX(product!C:C,MATCH(F1788,product!A:A,))</f>
        <v>Storage</v>
      </c>
      <c r="M1788" t="str">
        <f>INDEX(product!D:D,MATCH(F1788,product!A:A,))</f>
        <v>Letter Size Cart</v>
      </c>
    </row>
    <row r="1789" spans="1:13" x14ac:dyDescent="0.25">
      <c r="A1789" s="1" t="s">
        <v>5660</v>
      </c>
      <c r="B1789" s="2">
        <v>42965</v>
      </c>
      <c r="C1789" s="2">
        <v>42972</v>
      </c>
      <c r="D1789" s="1" t="s">
        <v>19</v>
      </c>
      <c r="E1789" s="1" t="s">
        <v>2097</v>
      </c>
      <c r="F1789" s="1" t="s">
        <v>1020</v>
      </c>
      <c r="G1789">
        <v>65.94</v>
      </c>
      <c r="H1789">
        <v>3</v>
      </c>
      <c r="I1789">
        <v>0</v>
      </c>
      <c r="J1789">
        <v>22.419599999999999</v>
      </c>
      <c r="K1789" t="str">
        <f>INDEX(product!B:B,MATCH('TABELA TOTAL'!$F6213,product!A:A,0))</f>
        <v>Furniture</v>
      </c>
      <c r="L1789" t="str">
        <f>INDEX(product!C:C,MATCH(F1789,product!A:A,))</f>
        <v>Furnishings</v>
      </c>
      <c r="M1789" t="str">
        <f>INDEX(product!D:D,MATCH(F1789,product!A:A,))</f>
        <v>Contract Clock, 14", Brown</v>
      </c>
    </row>
    <row r="1790" spans="1:13" x14ac:dyDescent="0.25">
      <c r="A1790" s="1" t="s">
        <v>5924</v>
      </c>
      <c r="B1790" s="2">
        <v>42965</v>
      </c>
      <c r="C1790" s="2">
        <v>42968</v>
      </c>
      <c r="D1790" s="1" t="s">
        <v>11</v>
      </c>
      <c r="E1790" s="1" t="s">
        <v>1353</v>
      </c>
      <c r="F1790" s="1" t="s">
        <v>2255</v>
      </c>
      <c r="G1790">
        <v>9.9120000000000008</v>
      </c>
      <c r="H1790">
        <v>3</v>
      </c>
      <c r="I1790">
        <v>0.2</v>
      </c>
      <c r="J1790">
        <v>1.2390000000000001</v>
      </c>
      <c r="K1790" t="str">
        <f>INDEX(product!B:B,MATCH('TABELA TOTAL'!$F6713,product!A:A,0))</f>
        <v>Technology</v>
      </c>
      <c r="L1790" t="str">
        <f>INDEX(product!C:C,MATCH(F1790,product!A:A,))</f>
        <v>Art</v>
      </c>
      <c r="M1790" t="str">
        <f>INDEX(product!D:D,MATCH(F1790,product!A:A,))</f>
        <v>Newell 325</v>
      </c>
    </row>
    <row r="1791" spans="1:13" x14ac:dyDescent="0.25">
      <c r="A1791" s="1" t="s">
        <v>6015</v>
      </c>
      <c r="B1791" s="2">
        <v>42965</v>
      </c>
      <c r="C1791" s="2">
        <v>42972</v>
      </c>
      <c r="D1791" s="1" t="s">
        <v>19</v>
      </c>
      <c r="E1791" s="1" t="s">
        <v>1047</v>
      </c>
      <c r="F1791" s="1" t="s">
        <v>2799</v>
      </c>
      <c r="G1791">
        <v>10.782</v>
      </c>
      <c r="H1791">
        <v>3</v>
      </c>
      <c r="I1791">
        <v>0.7</v>
      </c>
      <c r="J1791">
        <v>-7.9067999999999996</v>
      </c>
      <c r="K1791" t="str">
        <f>INDEX(product!B:B,MATCH('TABELA TOTAL'!$F6899,product!A:A,0))</f>
        <v>Furniture</v>
      </c>
      <c r="L1791" t="str">
        <f>INDEX(product!C:C,MATCH(F1791,product!A:A,))</f>
        <v>Binders</v>
      </c>
      <c r="M1791" t="str">
        <f>INDEX(product!D:D,MATCH(F1791,product!A:A,))</f>
        <v>GBC Personal VeloBind Strips</v>
      </c>
    </row>
    <row r="1792" spans="1:13" x14ac:dyDescent="0.25">
      <c r="A1792" s="1" t="s">
        <v>6928</v>
      </c>
      <c r="B1792" s="2">
        <v>42965</v>
      </c>
      <c r="C1792" s="2">
        <v>42969</v>
      </c>
      <c r="D1792" s="1" t="s">
        <v>19</v>
      </c>
      <c r="E1792" s="1" t="s">
        <v>1714</v>
      </c>
      <c r="F1792" s="1" t="s">
        <v>1161</v>
      </c>
      <c r="G1792">
        <v>23.18</v>
      </c>
      <c r="H1792">
        <v>2</v>
      </c>
      <c r="I1792">
        <v>0</v>
      </c>
      <c r="J1792">
        <v>7.6494</v>
      </c>
      <c r="K1792" t="str">
        <f>INDEX(product!B:B,MATCH('TABELA TOTAL'!$F8608,product!A:A,0))</f>
        <v>Office Supplies</v>
      </c>
      <c r="L1792" t="str">
        <f>INDEX(product!C:C,MATCH(F1792,product!A:A,))</f>
        <v>Accessories</v>
      </c>
      <c r="M1792" t="str">
        <f>INDEX(product!D:D,MATCH(F1792,product!A:A,))</f>
        <v>Verbatim 25 GB 6x Blu-ray Single Layer Recordable Disc, 10/Pack</v>
      </c>
    </row>
    <row r="1793" spans="1:13" x14ac:dyDescent="0.25">
      <c r="A1793" s="1" t="s">
        <v>2699</v>
      </c>
      <c r="B1793" s="2">
        <v>42964</v>
      </c>
      <c r="C1793" s="2">
        <v>42966</v>
      </c>
      <c r="D1793" s="1" t="s">
        <v>79</v>
      </c>
      <c r="E1793" s="1" t="s">
        <v>2700</v>
      </c>
      <c r="F1793" s="1" t="s">
        <v>2701</v>
      </c>
      <c r="G1793">
        <v>895.92</v>
      </c>
      <c r="H1793">
        <v>5</v>
      </c>
      <c r="I1793">
        <v>0.2</v>
      </c>
      <c r="J1793">
        <v>302.37299999999999</v>
      </c>
      <c r="K1793" t="str">
        <f>INDEX(product!B:B,MATCH('TABELA TOTAL'!$F1921,product!A:A,0))</f>
        <v>Technology</v>
      </c>
      <c r="L1793" t="str">
        <f>INDEX(product!C:C,MATCH(F1793,product!A:A,))</f>
        <v>Binders</v>
      </c>
      <c r="M1793" t="str">
        <f>INDEX(product!D:D,MATCH(F1793,product!A:A,))</f>
        <v>GBC DocuBind TL200 Manual Binding Machine</v>
      </c>
    </row>
    <row r="1794" spans="1:13" x14ac:dyDescent="0.25">
      <c r="A1794" s="1" t="s">
        <v>2699</v>
      </c>
      <c r="B1794" s="2">
        <v>42964</v>
      </c>
      <c r="C1794" s="2">
        <v>42966</v>
      </c>
      <c r="D1794" s="1" t="s">
        <v>79</v>
      </c>
      <c r="E1794" s="1" t="s">
        <v>2700</v>
      </c>
      <c r="F1794" s="1" t="s">
        <v>2702</v>
      </c>
      <c r="G1794">
        <v>462.56400000000002</v>
      </c>
      <c r="H1794">
        <v>2</v>
      </c>
      <c r="I1794">
        <v>0.1</v>
      </c>
      <c r="J1794">
        <v>97.6524</v>
      </c>
      <c r="K1794" t="str">
        <f>INDEX(product!B:B,MATCH('TABELA TOTAL'!$F1922,product!A:A,0))</f>
        <v>Office Supplies</v>
      </c>
      <c r="L1794" t="str">
        <f>INDEX(product!C:C,MATCH(F1794,product!A:A,))</f>
        <v>Chairs</v>
      </c>
      <c r="M1794" t="str">
        <f>INDEX(product!D:D,MATCH(F1794,product!A:A,))</f>
        <v>Global Commerce Series Low-Back Swivel/Tilt Chairs</v>
      </c>
    </row>
    <row r="1795" spans="1:13" x14ac:dyDescent="0.25">
      <c r="A1795" s="1" t="s">
        <v>5774</v>
      </c>
      <c r="B1795" s="2">
        <v>42964</v>
      </c>
      <c r="C1795" s="2">
        <v>42970</v>
      </c>
      <c r="D1795" s="1" t="s">
        <v>19</v>
      </c>
      <c r="E1795" s="1" t="s">
        <v>2853</v>
      </c>
      <c r="F1795" s="1" t="s">
        <v>295</v>
      </c>
      <c r="G1795">
        <v>102.93</v>
      </c>
      <c r="H1795">
        <v>3</v>
      </c>
      <c r="I1795">
        <v>0</v>
      </c>
      <c r="J1795">
        <v>48.377099999999999</v>
      </c>
      <c r="K1795" t="str">
        <f>INDEX(product!B:B,MATCH('TABELA TOTAL'!$F6414,product!A:A,0))</f>
        <v>Technology</v>
      </c>
      <c r="L1795" t="str">
        <f>INDEX(product!C:C,MATCH(F1795,product!A:A,))</f>
        <v>Binders</v>
      </c>
      <c r="M1795" t="str">
        <f>INDEX(product!D:D,MATCH(F1795,product!A:A,))</f>
        <v>GBC Prestige Therm-A-Bind Covers</v>
      </c>
    </row>
    <row r="1796" spans="1:13" x14ac:dyDescent="0.25">
      <c r="A1796" s="1" t="s">
        <v>5774</v>
      </c>
      <c r="B1796" s="2">
        <v>42964</v>
      </c>
      <c r="C1796" s="2">
        <v>42970</v>
      </c>
      <c r="D1796" s="1" t="s">
        <v>19</v>
      </c>
      <c r="E1796" s="1" t="s">
        <v>2853</v>
      </c>
      <c r="F1796" s="1" t="s">
        <v>2078</v>
      </c>
      <c r="G1796">
        <v>98.16</v>
      </c>
      <c r="H1796">
        <v>6</v>
      </c>
      <c r="I1796">
        <v>0</v>
      </c>
      <c r="J1796">
        <v>9.8160000000000007</v>
      </c>
      <c r="K1796" t="str">
        <f>INDEX(product!B:B,MATCH('TABELA TOTAL'!$F6415,product!A:A,0))</f>
        <v>Furniture</v>
      </c>
      <c r="L1796" t="str">
        <f>INDEX(product!C:C,MATCH(F1796,product!A:A,))</f>
        <v>Accessories</v>
      </c>
      <c r="M1796" t="str">
        <f>INDEX(product!D:D,MATCH(F1796,product!A:A,))</f>
        <v>Logitech Desktop MK120 Mouse and keyboard Combo</v>
      </c>
    </row>
    <row r="1797" spans="1:13" x14ac:dyDescent="0.25">
      <c r="A1797" s="1" t="s">
        <v>6178</v>
      </c>
      <c r="B1797" s="2">
        <v>42964</v>
      </c>
      <c r="C1797" s="2">
        <v>42971</v>
      </c>
      <c r="D1797" s="1" t="s">
        <v>19</v>
      </c>
      <c r="E1797" s="1" t="s">
        <v>2497</v>
      </c>
      <c r="F1797" s="1" t="s">
        <v>4113</v>
      </c>
      <c r="G1797">
        <v>5.5519999999999996</v>
      </c>
      <c r="H1797">
        <v>2</v>
      </c>
      <c r="I1797">
        <v>0.2</v>
      </c>
      <c r="J1797">
        <v>-1.0409999999999999</v>
      </c>
      <c r="K1797" t="str">
        <f>INDEX(product!B:B,MATCH('TABELA TOTAL'!$F7186,product!A:A,0))</f>
        <v>Office Supplies</v>
      </c>
      <c r="L1797" t="str">
        <f>INDEX(product!C:C,MATCH(F1797,product!A:A,))</f>
        <v>Supplies</v>
      </c>
      <c r="M1797" t="str">
        <f>INDEX(product!D:D,MATCH(F1797,product!A:A,))</f>
        <v>Acco Side-Punched Conventional Columnar Pads</v>
      </c>
    </row>
    <row r="1798" spans="1:13" x14ac:dyDescent="0.25">
      <c r="A1798" s="1" t="s">
        <v>6178</v>
      </c>
      <c r="B1798" s="2">
        <v>42964</v>
      </c>
      <c r="C1798" s="2">
        <v>42971</v>
      </c>
      <c r="D1798" s="1" t="s">
        <v>19</v>
      </c>
      <c r="E1798" s="1" t="s">
        <v>2497</v>
      </c>
      <c r="F1798" s="1" t="s">
        <v>3397</v>
      </c>
      <c r="G1798">
        <v>8.016</v>
      </c>
      <c r="H1798">
        <v>3</v>
      </c>
      <c r="I1798">
        <v>0.2</v>
      </c>
      <c r="J1798">
        <v>1.002</v>
      </c>
      <c r="K1798" t="str">
        <f>INDEX(product!B:B,MATCH('TABELA TOTAL'!$F7187,product!A:A,0))</f>
        <v>Technology</v>
      </c>
      <c r="L1798" t="str">
        <f>INDEX(product!C:C,MATCH(F1798,product!A:A,))</f>
        <v>Art</v>
      </c>
      <c r="M1798" t="str">
        <f>INDEX(product!D:D,MATCH(F1798,product!A:A,))</f>
        <v>Avery Fluorescent Highlighter Four-Color Set</v>
      </c>
    </row>
    <row r="1799" spans="1:13" x14ac:dyDescent="0.25">
      <c r="A1799" s="1" t="s">
        <v>6178</v>
      </c>
      <c r="B1799" s="2">
        <v>42964</v>
      </c>
      <c r="C1799" s="2">
        <v>42971</v>
      </c>
      <c r="D1799" s="1" t="s">
        <v>19</v>
      </c>
      <c r="E1799" s="1" t="s">
        <v>2497</v>
      </c>
      <c r="F1799" s="1" t="s">
        <v>3335</v>
      </c>
      <c r="G1799">
        <v>74.591999999999999</v>
      </c>
      <c r="H1799">
        <v>4</v>
      </c>
      <c r="I1799">
        <v>0.3</v>
      </c>
      <c r="J1799">
        <v>-2.1312000000000002</v>
      </c>
      <c r="K1799" t="str">
        <f>INDEX(product!B:B,MATCH('TABELA TOTAL'!$F7188,product!A:A,0))</f>
        <v>Office Supplies</v>
      </c>
      <c r="L1799" t="str">
        <f>INDEX(product!C:C,MATCH(F1799,product!A:A,))</f>
        <v>Chairs</v>
      </c>
      <c r="M1799" t="str">
        <f>INDEX(product!D:D,MATCH(F1799,product!A:A,))</f>
        <v>SAFCO Optional Arm Kit for Workspace Cribbage Stacking Chair</v>
      </c>
    </row>
    <row r="1800" spans="1:13" x14ac:dyDescent="0.25">
      <c r="A1800" s="1" t="s">
        <v>6178</v>
      </c>
      <c r="B1800" s="2">
        <v>42964</v>
      </c>
      <c r="C1800" s="2">
        <v>42971</v>
      </c>
      <c r="D1800" s="1" t="s">
        <v>19</v>
      </c>
      <c r="E1800" s="1" t="s">
        <v>2497</v>
      </c>
      <c r="F1800" s="1" t="s">
        <v>3691</v>
      </c>
      <c r="G1800">
        <v>16.783999999999999</v>
      </c>
      <c r="H1800">
        <v>2</v>
      </c>
      <c r="I1800">
        <v>0.6</v>
      </c>
      <c r="J1800">
        <v>-22.238800000000001</v>
      </c>
      <c r="K1800" t="str">
        <f>INDEX(product!B:B,MATCH('TABELA TOTAL'!$F7189,product!A:A,0))</f>
        <v>Office Supplies</v>
      </c>
      <c r="L1800" t="str">
        <f>INDEX(product!C:C,MATCH(F1800,product!A:A,))</f>
        <v>Furnishings</v>
      </c>
      <c r="M1800" t="str">
        <f>INDEX(product!D:D,MATCH(F1800,product!A:A,))</f>
        <v>36X48 HARDFLOOR CHAIRMAT</v>
      </c>
    </row>
    <row r="1801" spans="1:13" x14ac:dyDescent="0.25">
      <c r="A1801" s="1" t="s">
        <v>6178</v>
      </c>
      <c r="B1801" s="2">
        <v>42964</v>
      </c>
      <c r="C1801" s="2">
        <v>42971</v>
      </c>
      <c r="D1801" s="1" t="s">
        <v>19</v>
      </c>
      <c r="E1801" s="1" t="s">
        <v>2497</v>
      </c>
      <c r="F1801" s="1" t="s">
        <v>1087</v>
      </c>
      <c r="G1801">
        <v>38.863999999999997</v>
      </c>
      <c r="H1801">
        <v>4</v>
      </c>
      <c r="I1801">
        <v>0.8</v>
      </c>
      <c r="J1801">
        <v>-99.103200000000001</v>
      </c>
      <c r="K1801" t="str">
        <f>INDEX(product!B:B,MATCH('TABELA TOTAL'!$F7190,product!A:A,0))</f>
        <v>Furniture</v>
      </c>
      <c r="L1801" t="str">
        <f>INDEX(product!C:C,MATCH(F1801,product!A:A,))</f>
        <v>Appliances</v>
      </c>
      <c r="M1801" t="str">
        <f>INDEX(product!D:D,MATCH(F1801,product!A:A,))</f>
        <v>Belkin Premiere Surge Master II 8-outlet surge protector</v>
      </c>
    </row>
    <row r="1802" spans="1:13" x14ac:dyDescent="0.25">
      <c r="A1802" s="1" t="s">
        <v>6209</v>
      </c>
      <c r="B1802" s="2">
        <v>42964</v>
      </c>
      <c r="C1802" s="2">
        <v>42969</v>
      </c>
      <c r="D1802" s="1" t="s">
        <v>11</v>
      </c>
      <c r="E1802" s="1" t="s">
        <v>3015</v>
      </c>
      <c r="F1802" s="1" t="s">
        <v>973</v>
      </c>
      <c r="G1802">
        <v>4416.174</v>
      </c>
      <c r="H1802">
        <v>9</v>
      </c>
      <c r="I1802">
        <v>0.3</v>
      </c>
      <c r="J1802">
        <v>-630.88199999999995</v>
      </c>
      <c r="K1802" t="str">
        <f>INDEX(product!B:B,MATCH('TABELA TOTAL'!$F7245,product!A:A,0))</f>
        <v>Technology</v>
      </c>
      <c r="L1802" t="str">
        <f>INDEX(product!C:C,MATCH(F1802,product!A:A,))</f>
        <v>Chairs</v>
      </c>
      <c r="M1802" t="str">
        <f>INDEX(product!D:D,MATCH(F1802,product!A:A,))</f>
        <v>HON 5400 Series Task Chairs for Big and Tall</v>
      </c>
    </row>
    <row r="1803" spans="1:13" x14ac:dyDescent="0.25">
      <c r="A1803" s="1" t="s">
        <v>6567</v>
      </c>
      <c r="B1803" s="2">
        <v>42964</v>
      </c>
      <c r="C1803" s="2">
        <v>42971</v>
      </c>
      <c r="D1803" s="1" t="s">
        <v>19</v>
      </c>
      <c r="E1803" s="1" t="s">
        <v>2127</v>
      </c>
      <c r="F1803" s="1" t="s">
        <v>2301</v>
      </c>
      <c r="G1803">
        <v>23.36</v>
      </c>
      <c r="H1803">
        <v>2</v>
      </c>
      <c r="I1803">
        <v>0</v>
      </c>
      <c r="J1803">
        <v>11.68</v>
      </c>
      <c r="K1803" t="str">
        <f>INDEX(product!B:B,MATCH('TABELA TOTAL'!$F7935,product!A:A,0))</f>
        <v>Technology</v>
      </c>
      <c r="L1803" t="str">
        <f>INDEX(product!C:C,MATCH(F1803,product!A:A,))</f>
        <v>Envelopes</v>
      </c>
      <c r="M1803" t="str">
        <f>INDEX(product!D:D,MATCH(F1803,product!A:A,))</f>
        <v>Staple envelope</v>
      </c>
    </row>
    <row r="1804" spans="1:13" x14ac:dyDescent="0.25">
      <c r="A1804" s="1" t="s">
        <v>6567</v>
      </c>
      <c r="B1804" s="2">
        <v>42964</v>
      </c>
      <c r="C1804" s="2">
        <v>42971</v>
      </c>
      <c r="D1804" s="1" t="s">
        <v>19</v>
      </c>
      <c r="E1804" s="1" t="s">
        <v>2127</v>
      </c>
      <c r="F1804" s="1" t="s">
        <v>2156</v>
      </c>
      <c r="G1804">
        <v>71.975999999999999</v>
      </c>
      <c r="H1804">
        <v>3</v>
      </c>
      <c r="I1804">
        <v>0.2</v>
      </c>
      <c r="J1804">
        <v>8.9969999999999999</v>
      </c>
      <c r="K1804" t="str">
        <f>INDEX(product!B:B,MATCH('TABELA TOTAL'!$F7936,product!A:A,0))</f>
        <v>Office Supplies</v>
      </c>
      <c r="L1804" t="str">
        <f>INDEX(product!C:C,MATCH(F1804,product!A:A,))</f>
        <v>Phones</v>
      </c>
      <c r="M1804" t="str">
        <f>INDEX(product!D:D,MATCH(F1804,product!A:A,))</f>
        <v>OtterBox Defender Series Case - Samsung Galaxy S4</v>
      </c>
    </row>
    <row r="1805" spans="1:13" x14ac:dyDescent="0.25">
      <c r="A1805" s="1" t="s">
        <v>6567</v>
      </c>
      <c r="B1805" s="2">
        <v>42964</v>
      </c>
      <c r="C1805" s="2">
        <v>42971</v>
      </c>
      <c r="D1805" s="1" t="s">
        <v>19</v>
      </c>
      <c r="E1805" s="1" t="s">
        <v>2127</v>
      </c>
      <c r="F1805" s="1" t="s">
        <v>2510</v>
      </c>
      <c r="G1805">
        <v>8.56</v>
      </c>
      <c r="H1805">
        <v>2</v>
      </c>
      <c r="I1805">
        <v>0</v>
      </c>
      <c r="J1805">
        <v>3.8519999999999999</v>
      </c>
      <c r="K1805" t="str">
        <f>INDEX(product!B:B,MATCH('TABELA TOTAL'!$F7937,product!A:A,0))</f>
        <v>Office Supplies</v>
      </c>
      <c r="L1805" t="str">
        <f>INDEX(product!C:C,MATCH(F1805,product!A:A,))</f>
        <v>Paper</v>
      </c>
      <c r="M1805" t="str">
        <f>INDEX(product!D:D,MATCH(F1805,product!A:A,))</f>
        <v>Xerox 1962</v>
      </c>
    </row>
    <row r="1806" spans="1:13" x14ac:dyDescent="0.25">
      <c r="A1806" s="1" t="s">
        <v>6567</v>
      </c>
      <c r="B1806" s="2">
        <v>42964</v>
      </c>
      <c r="C1806" s="2">
        <v>42971</v>
      </c>
      <c r="D1806" s="1" t="s">
        <v>19</v>
      </c>
      <c r="E1806" s="1" t="s">
        <v>2127</v>
      </c>
      <c r="F1806" s="1" t="s">
        <v>3607</v>
      </c>
      <c r="G1806">
        <v>13.92</v>
      </c>
      <c r="H1806">
        <v>3</v>
      </c>
      <c r="I1806">
        <v>0.2</v>
      </c>
      <c r="J1806">
        <v>4.8719999999999999</v>
      </c>
      <c r="K1806" t="str">
        <f>INDEX(product!B:B,MATCH('TABELA TOTAL'!$F7938,product!A:A,0))</f>
        <v>Office Supplies</v>
      </c>
      <c r="L1806" t="str">
        <f>INDEX(product!C:C,MATCH(F1806,product!A:A,))</f>
        <v>Binders</v>
      </c>
      <c r="M1806" t="str">
        <f>INDEX(product!D:D,MATCH(F1806,product!A:A,))</f>
        <v>Wilson Jones Clip &amp; Carry Folder Binder Tool for Ring Binders, Clear</v>
      </c>
    </row>
    <row r="1807" spans="1:13" x14ac:dyDescent="0.25">
      <c r="A1807" s="1" t="s">
        <v>6567</v>
      </c>
      <c r="B1807" s="2">
        <v>42964</v>
      </c>
      <c r="C1807" s="2">
        <v>42971</v>
      </c>
      <c r="D1807" s="1" t="s">
        <v>19</v>
      </c>
      <c r="E1807" s="1" t="s">
        <v>2127</v>
      </c>
      <c r="F1807" s="1" t="s">
        <v>285</v>
      </c>
      <c r="G1807">
        <v>2518.29</v>
      </c>
      <c r="H1807">
        <v>9</v>
      </c>
      <c r="I1807">
        <v>0</v>
      </c>
      <c r="J1807">
        <v>654.75540000000001</v>
      </c>
      <c r="K1807" t="str">
        <f>INDEX(product!B:B,MATCH('TABELA TOTAL'!$F7939,product!A:A,0))</f>
        <v>Furniture</v>
      </c>
      <c r="L1807" t="str">
        <f>INDEX(product!C:C,MATCH(F1807,product!A:A,))</f>
        <v>Appliances</v>
      </c>
      <c r="M1807" t="str">
        <f>INDEX(product!D:D,MATCH(F1807,product!A:A,))</f>
        <v>Sanyo 2.5 Cubic Foot Mid-Size Office Refrigerators</v>
      </c>
    </row>
    <row r="1808" spans="1:13" x14ac:dyDescent="0.25">
      <c r="A1808" s="1" t="s">
        <v>6567</v>
      </c>
      <c r="B1808" s="2">
        <v>42964</v>
      </c>
      <c r="C1808" s="2">
        <v>42971</v>
      </c>
      <c r="D1808" s="1" t="s">
        <v>19</v>
      </c>
      <c r="E1808" s="1" t="s">
        <v>2127</v>
      </c>
      <c r="F1808" s="1" t="s">
        <v>1546</v>
      </c>
      <c r="G1808">
        <v>540.57000000000005</v>
      </c>
      <c r="H1808">
        <v>3</v>
      </c>
      <c r="I1808">
        <v>0</v>
      </c>
      <c r="J1808">
        <v>140.54820000000001</v>
      </c>
      <c r="K1808" t="str">
        <f>INDEX(product!B:B,MATCH('TABELA TOTAL'!$F7940,product!A:A,0))</f>
        <v>Technology</v>
      </c>
      <c r="L1808" t="str">
        <f>INDEX(product!C:C,MATCH(F1808,product!A:A,))</f>
        <v>Storage</v>
      </c>
      <c r="M1808" t="str">
        <f>INDEX(product!D:D,MATCH(F1808,product!A:A,))</f>
        <v>Standard Rollaway File with Lock</v>
      </c>
    </row>
    <row r="1809" spans="1:13" x14ac:dyDescent="0.25">
      <c r="A1809" s="1" t="s">
        <v>6567</v>
      </c>
      <c r="B1809" s="2">
        <v>42964</v>
      </c>
      <c r="C1809" s="2">
        <v>42971</v>
      </c>
      <c r="D1809" s="1" t="s">
        <v>19</v>
      </c>
      <c r="E1809" s="1" t="s">
        <v>2127</v>
      </c>
      <c r="F1809" s="1" t="s">
        <v>1362</v>
      </c>
      <c r="G1809">
        <v>221.05600000000001</v>
      </c>
      <c r="H1809">
        <v>8</v>
      </c>
      <c r="I1809">
        <v>0.2</v>
      </c>
      <c r="J1809">
        <v>77.369600000000005</v>
      </c>
      <c r="K1809" t="str">
        <f>INDEX(product!B:B,MATCH('TABELA TOTAL'!$F7941,product!A:A,0))</f>
        <v>Furniture</v>
      </c>
      <c r="L1809" t="str">
        <f>INDEX(product!C:C,MATCH(F1809,product!A:A,))</f>
        <v>Binders</v>
      </c>
      <c r="M1809" t="str">
        <f>INDEX(product!D:D,MATCH(F1809,product!A:A,))</f>
        <v>GBC Recycled Grain Textured Covers</v>
      </c>
    </row>
    <row r="1810" spans="1:13" x14ac:dyDescent="0.25">
      <c r="A1810" s="1" t="s">
        <v>6222</v>
      </c>
      <c r="B1810" s="2">
        <v>42963</v>
      </c>
      <c r="C1810" s="2">
        <v>42963</v>
      </c>
      <c r="D1810" s="1" t="s">
        <v>654</v>
      </c>
      <c r="E1810" s="1" t="s">
        <v>3834</v>
      </c>
      <c r="F1810" s="1" t="s">
        <v>1072</v>
      </c>
      <c r="G1810">
        <v>13.428000000000001</v>
      </c>
      <c r="H1810">
        <v>3</v>
      </c>
      <c r="I1810">
        <v>0.7</v>
      </c>
      <c r="J1810">
        <v>-11.19</v>
      </c>
      <c r="K1810" t="str">
        <f>INDEX(product!B:B,MATCH('TABELA TOTAL'!$F7268,product!A:A,0))</f>
        <v>Furniture</v>
      </c>
      <c r="L1810" t="str">
        <f>INDEX(product!C:C,MATCH(F1810,product!A:A,))</f>
        <v>Binders</v>
      </c>
      <c r="M1810" t="str">
        <f>INDEX(product!D:D,MATCH(F1810,product!A:A,))</f>
        <v>Recycled Easel Ring Binders</v>
      </c>
    </row>
    <row r="1811" spans="1:13" x14ac:dyDescent="0.25">
      <c r="A1811" s="1" t="s">
        <v>6222</v>
      </c>
      <c r="B1811" s="2">
        <v>42963</v>
      </c>
      <c r="C1811" s="2">
        <v>42963</v>
      </c>
      <c r="D1811" s="1" t="s">
        <v>654</v>
      </c>
      <c r="E1811" s="1" t="s">
        <v>3834</v>
      </c>
      <c r="F1811" s="1" t="s">
        <v>2229</v>
      </c>
      <c r="G1811">
        <v>67.135999999999996</v>
      </c>
      <c r="H1811">
        <v>4</v>
      </c>
      <c r="I1811">
        <v>0.2</v>
      </c>
      <c r="J1811">
        <v>-0.83919999999999995</v>
      </c>
      <c r="K1811" t="str">
        <f>INDEX(product!B:B,MATCH('TABELA TOTAL'!$F7269,product!A:A,0))</f>
        <v>Furniture</v>
      </c>
      <c r="L1811" t="str">
        <f>INDEX(product!C:C,MATCH(F1811,product!A:A,))</f>
        <v>Storage</v>
      </c>
      <c r="M1811" t="str">
        <f>INDEX(product!D:D,MATCH(F1811,product!A:A,))</f>
        <v>Acco Perma 3000 Stacking Storage Drawers</v>
      </c>
    </row>
    <row r="1812" spans="1:13" x14ac:dyDescent="0.25">
      <c r="A1812" s="1" t="s">
        <v>3185</v>
      </c>
      <c r="B1812" s="2">
        <v>42962</v>
      </c>
      <c r="C1812" s="2">
        <v>42968</v>
      </c>
      <c r="D1812" s="1" t="s">
        <v>19</v>
      </c>
      <c r="E1812" s="1" t="s">
        <v>2382</v>
      </c>
      <c r="F1812" s="1" t="s">
        <v>826</v>
      </c>
      <c r="G1812">
        <v>97.84</v>
      </c>
      <c r="H1812">
        <v>2</v>
      </c>
      <c r="I1812">
        <v>0</v>
      </c>
      <c r="J1812">
        <v>25.438400000000001</v>
      </c>
      <c r="K1812" t="str">
        <f>INDEX(product!B:B,MATCH('TABELA TOTAL'!$F2461,product!A:A,0))</f>
        <v>Furniture</v>
      </c>
      <c r="L1812" t="str">
        <f>INDEX(product!C:C,MATCH(F1812,product!A:A,))</f>
        <v>Appliances</v>
      </c>
      <c r="M1812" t="str">
        <f>INDEX(product!D:D,MATCH(F1812,product!A:A,))</f>
        <v>Fellowes Premier Superior Surge Suppressor, 10-Outlet, With Phone and Remote</v>
      </c>
    </row>
    <row r="1813" spans="1:13" x14ac:dyDescent="0.25">
      <c r="A1813" s="1" t="s">
        <v>3252</v>
      </c>
      <c r="B1813" s="2">
        <v>42962</v>
      </c>
      <c r="C1813" s="2">
        <v>42965</v>
      </c>
      <c r="D1813" s="1" t="s">
        <v>11</v>
      </c>
      <c r="E1813" s="1" t="s">
        <v>1777</v>
      </c>
      <c r="F1813" s="1" t="s">
        <v>913</v>
      </c>
      <c r="G1813">
        <v>1801.6320000000001</v>
      </c>
      <c r="H1813">
        <v>6</v>
      </c>
      <c r="I1813">
        <v>0.2</v>
      </c>
      <c r="J1813">
        <v>-337.80599999999998</v>
      </c>
      <c r="K1813" t="str">
        <f>INDEX(product!B:B,MATCH('TABELA TOTAL'!$F2536,product!A:A,0))</f>
        <v>Office Supplies</v>
      </c>
      <c r="L1813" t="str">
        <f>INDEX(product!C:C,MATCH(F1813,product!A:A,))</f>
        <v>Storage</v>
      </c>
      <c r="M1813" t="str">
        <f>INDEX(product!D:D,MATCH(F1813,product!A:A,))</f>
        <v>Tennsco Single-Tier Lockers</v>
      </c>
    </row>
    <row r="1814" spans="1:13" x14ac:dyDescent="0.25">
      <c r="A1814" s="1" t="s">
        <v>5133</v>
      </c>
      <c r="B1814" s="2">
        <v>42962</v>
      </c>
      <c r="C1814" s="2">
        <v>42966</v>
      </c>
      <c r="D1814" s="1" t="s">
        <v>19</v>
      </c>
      <c r="E1814" s="1" t="s">
        <v>3318</v>
      </c>
      <c r="F1814" s="1" t="s">
        <v>5134</v>
      </c>
      <c r="G1814">
        <v>50.4</v>
      </c>
      <c r="H1814">
        <v>8</v>
      </c>
      <c r="I1814">
        <v>0</v>
      </c>
      <c r="J1814">
        <v>23.184000000000001</v>
      </c>
      <c r="K1814" t="str">
        <f>INDEX(product!B:B,MATCH('TABELA TOTAL'!$F5296,product!A:A,0))</f>
        <v>Office Supplies</v>
      </c>
      <c r="L1814" t="str">
        <f>INDEX(product!C:C,MATCH(F1814,product!A:A,))</f>
        <v>Labels</v>
      </c>
      <c r="M1814" t="str">
        <f>INDEX(product!D:D,MATCH(F1814,product!A:A,))</f>
        <v>Avery 495</v>
      </c>
    </row>
    <row r="1815" spans="1:13" x14ac:dyDescent="0.25">
      <c r="A1815" s="1" t="s">
        <v>3134</v>
      </c>
      <c r="B1815" s="2">
        <v>42961</v>
      </c>
      <c r="C1815" s="2">
        <v>42963</v>
      </c>
      <c r="D1815" s="1" t="s">
        <v>11</v>
      </c>
      <c r="E1815" s="1" t="s">
        <v>1910</v>
      </c>
      <c r="F1815" s="1" t="s">
        <v>1575</v>
      </c>
      <c r="G1815">
        <v>5.76</v>
      </c>
      <c r="H1815">
        <v>2</v>
      </c>
      <c r="I1815">
        <v>0</v>
      </c>
      <c r="J1815">
        <v>2.8224</v>
      </c>
      <c r="K1815" t="str">
        <f>INDEX(product!B:B,MATCH('TABELA TOTAL'!$F2399,product!A:A,0))</f>
        <v>Technology</v>
      </c>
      <c r="L1815" t="str">
        <f>INDEX(product!C:C,MATCH(F1815,product!A:A,))</f>
        <v>Labels</v>
      </c>
      <c r="M1815" t="str">
        <f>INDEX(product!D:D,MATCH(F1815,product!A:A,))</f>
        <v>Avery File Folder Labels</v>
      </c>
    </row>
    <row r="1816" spans="1:13" x14ac:dyDescent="0.25">
      <c r="A1816" s="1" t="s">
        <v>3134</v>
      </c>
      <c r="B1816" s="2">
        <v>42961</v>
      </c>
      <c r="C1816" s="2">
        <v>42963</v>
      </c>
      <c r="D1816" s="1" t="s">
        <v>11</v>
      </c>
      <c r="E1816" s="1" t="s">
        <v>1910</v>
      </c>
      <c r="F1816" s="1" t="s">
        <v>55</v>
      </c>
      <c r="G1816">
        <v>16.68</v>
      </c>
      <c r="H1816">
        <v>6</v>
      </c>
      <c r="I1816">
        <v>0</v>
      </c>
      <c r="J1816">
        <v>4.3368000000000002</v>
      </c>
      <c r="K1816" t="str">
        <f>INDEX(product!B:B,MATCH('TABELA TOTAL'!$F2400,product!A:A,0))</f>
        <v>Office Supplies</v>
      </c>
      <c r="L1816" t="str">
        <f>INDEX(product!C:C,MATCH(F1816,product!A:A,))</f>
        <v>Art</v>
      </c>
      <c r="M1816" t="str">
        <f>INDEX(product!D:D,MATCH(F1816,product!A:A,))</f>
        <v>Newell 318</v>
      </c>
    </row>
    <row r="1817" spans="1:13" x14ac:dyDescent="0.25">
      <c r="A1817" s="1" t="s">
        <v>4648</v>
      </c>
      <c r="B1817" s="2">
        <v>42961</v>
      </c>
      <c r="C1817" s="2">
        <v>42968</v>
      </c>
      <c r="D1817" s="1" t="s">
        <v>19</v>
      </c>
      <c r="E1817" s="1" t="s">
        <v>218</v>
      </c>
      <c r="F1817" s="1" t="s">
        <v>1271</v>
      </c>
      <c r="G1817">
        <v>418.29599999999999</v>
      </c>
      <c r="H1817">
        <v>3</v>
      </c>
      <c r="I1817">
        <v>0.2</v>
      </c>
      <c r="J1817">
        <v>5.2286999999999999</v>
      </c>
      <c r="K1817" t="str">
        <f>INDEX(product!B:B,MATCH('TABELA TOTAL'!$F4492,product!A:A,0))</f>
        <v>Office Supplies</v>
      </c>
      <c r="L1817" t="str">
        <f>INDEX(product!C:C,MATCH(F1817,product!A:A,))</f>
        <v>Tables</v>
      </c>
      <c r="M1817" t="str">
        <f>INDEX(product!D:D,MATCH(F1817,product!A:A,))</f>
        <v>Chromcraft Round Conference Tables</v>
      </c>
    </row>
    <row r="1818" spans="1:13" x14ac:dyDescent="0.25">
      <c r="A1818" s="1" t="s">
        <v>3543</v>
      </c>
      <c r="B1818" s="2">
        <v>42960</v>
      </c>
      <c r="C1818" s="2">
        <v>42960</v>
      </c>
      <c r="D1818" s="1" t="s">
        <v>654</v>
      </c>
      <c r="E1818" s="1" t="s">
        <v>1195</v>
      </c>
      <c r="F1818" s="1" t="s">
        <v>944</v>
      </c>
      <c r="G1818">
        <v>31.44</v>
      </c>
      <c r="H1818">
        <v>3</v>
      </c>
      <c r="I1818">
        <v>0</v>
      </c>
      <c r="J1818">
        <v>8.4887999999999995</v>
      </c>
      <c r="K1818" t="str">
        <f>INDEX(product!B:B,MATCH('TABELA TOTAL'!$F2865,product!A:A,0))</f>
        <v>Office Supplies</v>
      </c>
      <c r="L1818" t="str">
        <f>INDEX(product!C:C,MATCH(F1818,product!A:A,))</f>
        <v>Storage</v>
      </c>
      <c r="M1818" t="str">
        <f>INDEX(product!D:D,MATCH(F1818,product!A:A,))</f>
        <v>Sterilite Officeware Hinged File Box</v>
      </c>
    </row>
    <row r="1819" spans="1:13" x14ac:dyDescent="0.25">
      <c r="A1819" s="1" t="s">
        <v>3543</v>
      </c>
      <c r="B1819" s="2">
        <v>42960</v>
      </c>
      <c r="C1819" s="2">
        <v>42960</v>
      </c>
      <c r="D1819" s="1" t="s">
        <v>654</v>
      </c>
      <c r="E1819" s="1" t="s">
        <v>1195</v>
      </c>
      <c r="F1819" s="1" t="s">
        <v>728</v>
      </c>
      <c r="G1819">
        <v>83.79</v>
      </c>
      <c r="H1819">
        <v>7</v>
      </c>
      <c r="I1819">
        <v>0</v>
      </c>
      <c r="J1819">
        <v>22.6233</v>
      </c>
      <c r="K1819" t="str">
        <f>INDEX(product!B:B,MATCH('TABELA TOTAL'!$F2866,product!A:A,0))</f>
        <v>Office Supplies</v>
      </c>
      <c r="L1819" t="str">
        <f>INDEX(product!C:C,MATCH(F1819,product!A:A,))</f>
        <v>Appliances</v>
      </c>
      <c r="M1819" t="str">
        <f>INDEX(product!D:D,MATCH(F1819,product!A:A,))</f>
        <v>Staple holder</v>
      </c>
    </row>
    <row r="1820" spans="1:13" x14ac:dyDescent="0.25">
      <c r="A1820" s="1" t="s">
        <v>3543</v>
      </c>
      <c r="B1820" s="2">
        <v>42960</v>
      </c>
      <c r="C1820" s="2">
        <v>42960</v>
      </c>
      <c r="D1820" s="1" t="s">
        <v>654</v>
      </c>
      <c r="E1820" s="1" t="s">
        <v>1195</v>
      </c>
      <c r="F1820" s="1" t="s">
        <v>800</v>
      </c>
      <c r="G1820">
        <v>59.52</v>
      </c>
      <c r="H1820">
        <v>3</v>
      </c>
      <c r="I1820">
        <v>0</v>
      </c>
      <c r="J1820">
        <v>15.475199999999999</v>
      </c>
      <c r="K1820" t="str">
        <f>INDEX(product!B:B,MATCH('TABELA TOTAL'!$F2867,product!A:A,0))</f>
        <v>Technology</v>
      </c>
      <c r="L1820" t="str">
        <f>INDEX(product!C:C,MATCH(F1820,product!A:A,))</f>
        <v>Art</v>
      </c>
      <c r="M1820" t="str">
        <f>INDEX(product!D:D,MATCH(F1820,product!A:A,))</f>
        <v>Newell 345</v>
      </c>
    </row>
    <row r="1821" spans="1:13" x14ac:dyDescent="0.25">
      <c r="A1821" s="1" t="s">
        <v>3543</v>
      </c>
      <c r="B1821" s="2">
        <v>42960</v>
      </c>
      <c r="C1821" s="2">
        <v>42960</v>
      </c>
      <c r="D1821" s="1" t="s">
        <v>654</v>
      </c>
      <c r="E1821" s="1" t="s">
        <v>1195</v>
      </c>
      <c r="F1821" s="1" t="s">
        <v>3544</v>
      </c>
      <c r="G1821">
        <v>31.92</v>
      </c>
      <c r="H1821">
        <v>4</v>
      </c>
      <c r="I1821">
        <v>0</v>
      </c>
      <c r="J1821">
        <v>9.2568000000000001</v>
      </c>
      <c r="K1821" t="str">
        <f>INDEX(product!B:B,MATCH('TABELA TOTAL'!$F2868,product!A:A,0))</f>
        <v>Office Supplies</v>
      </c>
      <c r="L1821" t="str">
        <f>INDEX(product!C:C,MATCH(F1821,product!A:A,))</f>
        <v>Supplies</v>
      </c>
      <c r="M1821" t="str">
        <f>INDEX(product!D:D,MATCH(F1821,product!A:A,))</f>
        <v>Staple remover</v>
      </c>
    </row>
    <row r="1822" spans="1:13" x14ac:dyDescent="0.25">
      <c r="A1822" s="1" t="s">
        <v>5585</v>
      </c>
      <c r="B1822" s="2">
        <v>42960</v>
      </c>
      <c r="C1822" s="2">
        <v>42967</v>
      </c>
      <c r="D1822" s="1" t="s">
        <v>19</v>
      </c>
      <c r="E1822" s="1" t="s">
        <v>2183</v>
      </c>
      <c r="F1822" s="1" t="s">
        <v>1398</v>
      </c>
      <c r="G1822">
        <v>17.544</v>
      </c>
      <c r="H1822">
        <v>3</v>
      </c>
      <c r="I1822">
        <v>0.2</v>
      </c>
      <c r="J1822">
        <v>5.9211</v>
      </c>
      <c r="K1822" t="str">
        <f>INDEX(product!B:B,MATCH('TABELA TOTAL'!$F6072,product!A:A,0))</f>
        <v>Office Supplies</v>
      </c>
      <c r="L1822" t="str">
        <f>INDEX(product!C:C,MATCH(F1822,product!A:A,))</f>
        <v>Labels</v>
      </c>
      <c r="M1822" t="str">
        <f>INDEX(product!D:D,MATCH(F1822,product!A:A,))</f>
        <v>Avery 486</v>
      </c>
    </row>
    <row r="1823" spans="1:13" x14ac:dyDescent="0.25">
      <c r="A1823" s="1" t="s">
        <v>6286</v>
      </c>
      <c r="B1823" s="2">
        <v>42960</v>
      </c>
      <c r="C1823" s="2">
        <v>42967</v>
      </c>
      <c r="D1823" s="1" t="s">
        <v>19</v>
      </c>
      <c r="E1823" s="1" t="s">
        <v>655</v>
      </c>
      <c r="F1823" s="1" t="s">
        <v>991</v>
      </c>
      <c r="G1823">
        <v>36.024000000000001</v>
      </c>
      <c r="H1823">
        <v>3</v>
      </c>
      <c r="I1823">
        <v>0.2</v>
      </c>
      <c r="J1823">
        <v>11.707800000000001</v>
      </c>
      <c r="K1823" t="str">
        <f>INDEX(product!B:B,MATCH('TABELA TOTAL'!$F7377,product!A:A,0))</f>
        <v>Technology</v>
      </c>
      <c r="L1823" t="str">
        <f>INDEX(product!C:C,MATCH(F1823,product!A:A,))</f>
        <v>Binders</v>
      </c>
      <c r="M1823" t="str">
        <f>INDEX(product!D:D,MATCH(F1823,product!A:A,))</f>
        <v>GBC Prepunched Paper, 19-Hole, for Binding Systems, 24-lb</v>
      </c>
    </row>
    <row r="1824" spans="1:13" x14ac:dyDescent="0.25">
      <c r="A1824" s="1" t="s">
        <v>6547</v>
      </c>
      <c r="B1824" s="2">
        <v>42960</v>
      </c>
      <c r="C1824" s="2">
        <v>42965</v>
      </c>
      <c r="D1824" s="1" t="s">
        <v>19</v>
      </c>
      <c r="E1824" s="1" t="s">
        <v>1940</v>
      </c>
      <c r="F1824" s="1" t="s">
        <v>1087</v>
      </c>
      <c r="G1824">
        <v>272.048</v>
      </c>
      <c r="H1824">
        <v>7</v>
      </c>
      <c r="I1824">
        <v>0.2</v>
      </c>
      <c r="J1824">
        <v>30.605399999999999</v>
      </c>
      <c r="K1824" t="str">
        <f>INDEX(product!B:B,MATCH('TABELA TOTAL'!$F7899,product!A:A,0))</f>
        <v>Furniture</v>
      </c>
      <c r="L1824" t="str">
        <f>INDEX(product!C:C,MATCH(F1824,product!A:A,))</f>
        <v>Appliances</v>
      </c>
      <c r="M1824" t="str">
        <f>INDEX(product!D:D,MATCH(F1824,product!A:A,))</f>
        <v>Belkin Premiere Surge Master II 8-outlet surge protector</v>
      </c>
    </row>
    <row r="1825" spans="1:13" x14ac:dyDescent="0.25">
      <c r="A1825" s="1" t="s">
        <v>6547</v>
      </c>
      <c r="B1825" s="2">
        <v>42960</v>
      </c>
      <c r="C1825" s="2">
        <v>42965</v>
      </c>
      <c r="D1825" s="1" t="s">
        <v>19</v>
      </c>
      <c r="E1825" s="1" t="s">
        <v>1940</v>
      </c>
      <c r="F1825" s="1" t="s">
        <v>2670</v>
      </c>
      <c r="G1825">
        <v>1614.5820000000001</v>
      </c>
      <c r="H1825">
        <v>6</v>
      </c>
      <c r="I1825">
        <v>0.7</v>
      </c>
      <c r="J1825">
        <v>-1237.8462</v>
      </c>
      <c r="K1825" t="str">
        <f>INDEX(product!B:B,MATCH('TABELA TOTAL'!$F7900,product!A:A,0))</f>
        <v>Office Supplies</v>
      </c>
      <c r="L1825" t="str">
        <f>INDEX(product!C:C,MATCH(F1825,product!A:A,))</f>
        <v>Binders</v>
      </c>
      <c r="M1825" t="str">
        <f>INDEX(product!D:D,MATCH(F1825,product!A:A,))</f>
        <v>GBC DocuBind TL300 Electric Binding System</v>
      </c>
    </row>
    <row r="1826" spans="1:13" x14ac:dyDescent="0.25">
      <c r="A1826" s="1" t="s">
        <v>6547</v>
      </c>
      <c r="B1826" s="2">
        <v>42960</v>
      </c>
      <c r="C1826" s="2">
        <v>42965</v>
      </c>
      <c r="D1826" s="1" t="s">
        <v>19</v>
      </c>
      <c r="E1826" s="1" t="s">
        <v>1940</v>
      </c>
      <c r="F1826" s="1" t="s">
        <v>1770</v>
      </c>
      <c r="G1826">
        <v>24.32</v>
      </c>
      <c r="H1826">
        <v>5</v>
      </c>
      <c r="I1826">
        <v>0.2</v>
      </c>
      <c r="J1826">
        <v>9.1199999999999992</v>
      </c>
      <c r="K1826" t="str">
        <f>INDEX(product!B:B,MATCH('TABELA TOTAL'!$F7901,product!A:A,0))</f>
        <v>Office Supplies</v>
      </c>
      <c r="L1826" t="str">
        <f>INDEX(product!C:C,MATCH(F1826,product!A:A,))</f>
        <v>Fasteners</v>
      </c>
      <c r="M1826" t="str">
        <f>INDEX(product!D:D,MATCH(F1826,product!A:A,))</f>
        <v>Staples</v>
      </c>
    </row>
    <row r="1827" spans="1:13" x14ac:dyDescent="0.25">
      <c r="A1827" s="1" t="s">
        <v>6547</v>
      </c>
      <c r="B1827" s="2">
        <v>42960</v>
      </c>
      <c r="C1827" s="2">
        <v>42965</v>
      </c>
      <c r="D1827" s="1" t="s">
        <v>19</v>
      </c>
      <c r="E1827" s="1" t="s">
        <v>1940</v>
      </c>
      <c r="F1827" s="1" t="s">
        <v>3457</v>
      </c>
      <c r="G1827">
        <v>1.5840000000000001</v>
      </c>
      <c r="H1827">
        <v>2</v>
      </c>
      <c r="I1827">
        <v>0.2</v>
      </c>
      <c r="J1827">
        <v>0.47520000000000001</v>
      </c>
      <c r="K1827" t="str">
        <f>INDEX(product!B:B,MATCH('TABELA TOTAL'!$F7902,product!A:A,0))</f>
        <v>Office Supplies</v>
      </c>
      <c r="L1827" t="str">
        <f>INDEX(product!C:C,MATCH(F1827,product!A:A,))</f>
        <v>Accessories</v>
      </c>
      <c r="M1827" t="str">
        <f>INDEX(product!D:D,MATCH(F1827,product!A:A,))</f>
        <v>Maxell 4.7GB DVD-R 5/Pack</v>
      </c>
    </row>
    <row r="1828" spans="1:13" x14ac:dyDescent="0.25">
      <c r="A1828" s="1" t="s">
        <v>6547</v>
      </c>
      <c r="B1828" s="2">
        <v>42960</v>
      </c>
      <c r="C1828" s="2">
        <v>42965</v>
      </c>
      <c r="D1828" s="1" t="s">
        <v>19</v>
      </c>
      <c r="E1828" s="1" t="s">
        <v>1940</v>
      </c>
      <c r="F1828" s="1" t="s">
        <v>1897</v>
      </c>
      <c r="G1828">
        <v>31.984000000000002</v>
      </c>
      <c r="H1828">
        <v>1</v>
      </c>
      <c r="I1828">
        <v>0.2</v>
      </c>
      <c r="J1828">
        <v>0</v>
      </c>
      <c r="K1828" t="str">
        <f>INDEX(product!B:B,MATCH('TABELA TOTAL'!$F7903,product!A:A,0))</f>
        <v>Technology</v>
      </c>
      <c r="L1828" t="str">
        <f>INDEX(product!C:C,MATCH(F1828,product!A:A,))</f>
        <v>Furnishings</v>
      </c>
      <c r="M1828" t="str">
        <f>INDEX(product!D:D,MATCH(F1828,product!A:A,))</f>
        <v>Eldon Radial Chair Mat for Low to Medium Pile Carpets</v>
      </c>
    </row>
    <row r="1829" spans="1:13" x14ac:dyDescent="0.25">
      <c r="A1829" s="1" t="s">
        <v>6547</v>
      </c>
      <c r="B1829" s="2">
        <v>42960</v>
      </c>
      <c r="C1829" s="2">
        <v>42965</v>
      </c>
      <c r="D1829" s="1" t="s">
        <v>19</v>
      </c>
      <c r="E1829" s="1" t="s">
        <v>1940</v>
      </c>
      <c r="F1829" s="1" t="s">
        <v>873</v>
      </c>
      <c r="G1829">
        <v>14.76</v>
      </c>
      <c r="H1829">
        <v>5</v>
      </c>
      <c r="I1829">
        <v>0.2</v>
      </c>
      <c r="J1829">
        <v>4.7969999999999997</v>
      </c>
      <c r="K1829" t="str">
        <f>INDEX(product!B:B,MATCH('TABELA TOTAL'!$F7904,product!A:A,0))</f>
        <v>Technology</v>
      </c>
      <c r="L1829" t="str">
        <f>INDEX(product!C:C,MATCH(F1829,product!A:A,))</f>
        <v>Envelopes</v>
      </c>
      <c r="M1829" t="str">
        <f>INDEX(product!D:D,MATCH(F1829,product!A:A,))</f>
        <v>Colored Envelopes</v>
      </c>
    </row>
    <row r="1830" spans="1:13" x14ac:dyDescent="0.25">
      <c r="A1830" s="1" t="s">
        <v>6547</v>
      </c>
      <c r="B1830" s="2">
        <v>42960</v>
      </c>
      <c r="C1830" s="2">
        <v>42965</v>
      </c>
      <c r="D1830" s="1" t="s">
        <v>19</v>
      </c>
      <c r="E1830" s="1" t="s">
        <v>1940</v>
      </c>
      <c r="F1830" s="1" t="s">
        <v>5994</v>
      </c>
      <c r="G1830">
        <v>423.64800000000002</v>
      </c>
      <c r="H1830">
        <v>2</v>
      </c>
      <c r="I1830">
        <v>0.2</v>
      </c>
      <c r="J1830">
        <v>47.660400000000003</v>
      </c>
      <c r="K1830" t="str">
        <f>INDEX(product!B:B,MATCH('TABELA TOTAL'!$F7905,product!A:A,0))</f>
        <v>Technology</v>
      </c>
      <c r="L1830" t="str">
        <f>INDEX(product!C:C,MATCH(F1830,product!A:A,))</f>
        <v>Chairs</v>
      </c>
      <c r="M1830" t="str">
        <f>INDEX(product!D:D,MATCH(F1830,product!A:A,))</f>
        <v>Hon Olson Stacker Chairs</v>
      </c>
    </row>
    <row r="1831" spans="1:13" x14ac:dyDescent="0.25">
      <c r="A1831" s="1" t="s">
        <v>3542</v>
      </c>
      <c r="B1831" s="2">
        <v>42959</v>
      </c>
      <c r="C1831" s="2">
        <v>42964</v>
      </c>
      <c r="D1831" s="1" t="s">
        <v>19</v>
      </c>
      <c r="E1831" s="1" t="s">
        <v>1327</v>
      </c>
      <c r="F1831" s="1" t="s">
        <v>3349</v>
      </c>
      <c r="G1831">
        <v>20.736000000000001</v>
      </c>
      <c r="H1831">
        <v>4</v>
      </c>
      <c r="I1831">
        <v>0.2</v>
      </c>
      <c r="J1831">
        <v>7.2576000000000001</v>
      </c>
      <c r="K1831" t="str">
        <f>INDEX(product!B:B,MATCH('TABELA TOTAL'!$F2864,product!A:A,0))</f>
        <v>Office Supplies</v>
      </c>
      <c r="L1831" t="str">
        <f>INDEX(product!C:C,MATCH(F1831,product!A:A,))</f>
        <v>Paper</v>
      </c>
      <c r="M1831" t="str">
        <f>INDEX(product!D:D,MATCH(F1831,product!A:A,))</f>
        <v>Xerox 2000</v>
      </c>
    </row>
    <row r="1832" spans="1:13" x14ac:dyDescent="0.25">
      <c r="A1832" s="1" t="s">
        <v>5418</v>
      </c>
      <c r="B1832" s="2">
        <v>42959</v>
      </c>
      <c r="C1832" s="2">
        <v>42962</v>
      </c>
      <c r="D1832" s="1" t="s">
        <v>79</v>
      </c>
      <c r="E1832" s="1" t="s">
        <v>2994</v>
      </c>
      <c r="F1832" s="1" t="s">
        <v>2482</v>
      </c>
      <c r="G1832">
        <v>542.94000000000005</v>
      </c>
      <c r="H1832">
        <v>3</v>
      </c>
      <c r="I1832">
        <v>0</v>
      </c>
      <c r="J1832">
        <v>152.0232</v>
      </c>
      <c r="K1832" t="str">
        <f>INDEX(product!B:B,MATCH('TABELA TOTAL'!$F5763,product!A:A,0))</f>
        <v>Office Supplies</v>
      </c>
      <c r="L1832" t="str">
        <f>INDEX(product!C:C,MATCH(F1832,product!A:A,))</f>
        <v>Appliances</v>
      </c>
      <c r="M1832" t="str">
        <f>INDEX(product!D:D,MATCH(F1832,product!A:A,))</f>
        <v>Avanti 4.4 Cu. Ft. Refrigerator</v>
      </c>
    </row>
    <row r="1833" spans="1:13" x14ac:dyDescent="0.25">
      <c r="A1833" s="1" t="s">
        <v>5418</v>
      </c>
      <c r="B1833" s="2">
        <v>42959</v>
      </c>
      <c r="C1833" s="2">
        <v>42962</v>
      </c>
      <c r="D1833" s="1" t="s">
        <v>79</v>
      </c>
      <c r="E1833" s="1" t="s">
        <v>2994</v>
      </c>
      <c r="F1833" s="1" t="s">
        <v>2176</v>
      </c>
      <c r="G1833">
        <v>54.92</v>
      </c>
      <c r="H1833">
        <v>4</v>
      </c>
      <c r="I1833">
        <v>0</v>
      </c>
      <c r="J1833">
        <v>19.7712</v>
      </c>
      <c r="K1833" t="str">
        <f>INDEX(product!B:B,MATCH('TABELA TOTAL'!$F5764,product!A:A,0))</f>
        <v>Furniture</v>
      </c>
      <c r="L1833" t="str">
        <f>INDEX(product!C:C,MATCH(F1833,product!A:A,))</f>
        <v>Furnishings</v>
      </c>
      <c r="M1833" t="str">
        <f>INDEX(product!D:D,MATCH(F1833,product!A:A,))</f>
        <v>DAX Wood Document Frame</v>
      </c>
    </row>
    <row r="1834" spans="1:13" x14ac:dyDescent="0.25">
      <c r="A1834" s="1" t="s">
        <v>6479</v>
      </c>
      <c r="B1834" s="2">
        <v>42959</v>
      </c>
      <c r="C1834" s="2">
        <v>42959</v>
      </c>
      <c r="D1834" s="1" t="s">
        <v>654</v>
      </c>
      <c r="E1834" s="1" t="s">
        <v>784</v>
      </c>
      <c r="F1834" s="1" t="s">
        <v>1038</v>
      </c>
      <c r="G1834">
        <v>17.52</v>
      </c>
      <c r="H1834">
        <v>3</v>
      </c>
      <c r="I1834">
        <v>0</v>
      </c>
      <c r="J1834">
        <v>5.2560000000000002</v>
      </c>
      <c r="K1834" t="str">
        <f>INDEX(product!B:B,MATCH('TABELA TOTAL'!$F7766,product!A:A,0))</f>
        <v>Furniture</v>
      </c>
      <c r="L1834" t="str">
        <f>INDEX(product!C:C,MATCH(F1834,product!A:A,))</f>
        <v>Art</v>
      </c>
      <c r="M1834" t="str">
        <f>INDEX(product!D:D,MATCH(F1834,product!A:A,))</f>
        <v>Newell 312</v>
      </c>
    </row>
    <row r="1835" spans="1:13" x14ac:dyDescent="0.25">
      <c r="A1835" s="1" t="s">
        <v>6479</v>
      </c>
      <c r="B1835" s="2">
        <v>42959</v>
      </c>
      <c r="C1835" s="2">
        <v>42959</v>
      </c>
      <c r="D1835" s="1" t="s">
        <v>654</v>
      </c>
      <c r="E1835" s="1" t="s">
        <v>784</v>
      </c>
      <c r="F1835" s="1" t="s">
        <v>815</v>
      </c>
      <c r="G1835">
        <v>1779.9</v>
      </c>
      <c r="H1835">
        <v>5</v>
      </c>
      <c r="I1835">
        <v>0</v>
      </c>
      <c r="J1835">
        <v>373.779</v>
      </c>
      <c r="K1835" t="str">
        <f>INDEX(product!B:B,MATCH('TABELA TOTAL'!$F7767,product!A:A,0))</f>
        <v>Office Supplies</v>
      </c>
      <c r="L1835" t="str">
        <f>INDEX(product!C:C,MATCH(F1835,product!A:A,))</f>
        <v>Chairs</v>
      </c>
      <c r="M1835" t="str">
        <f>INDEX(product!D:D,MATCH(F1835,product!A:A,))</f>
        <v>Hon 4700 Series Mobuis Mid-Back Task Chairs with Adjustable Arms</v>
      </c>
    </row>
    <row r="1836" spans="1:13" x14ac:dyDescent="0.25">
      <c r="A1836" s="1" t="s">
        <v>6479</v>
      </c>
      <c r="B1836" s="2">
        <v>42959</v>
      </c>
      <c r="C1836" s="2">
        <v>42959</v>
      </c>
      <c r="D1836" s="1" t="s">
        <v>654</v>
      </c>
      <c r="E1836" s="1" t="s">
        <v>784</v>
      </c>
      <c r="F1836" s="1" t="s">
        <v>802</v>
      </c>
      <c r="G1836">
        <v>219.9</v>
      </c>
      <c r="H1836">
        <v>5</v>
      </c>
      <c r="I1836">
        <v>0</v>
      </c>
      <c r="J1836">
        <v>59.372999999999998</v>
      </c>
      <c r="K1836" t="str">
        <f>INDEX(product!B:B,MATCH('TABELA TOTAL'!$F7768,product!A:A,0))</f>
        <v>Office Supplies</v>
      </c>
      <c r="L1836" t="str">
        <f>INDEX(product!C:C,MATCH(F1836,product!A:A,))</f>
        <v>Art</v>
      </c>
      <c r="M1836" t="str">
        <f>INDEX(product!D:D,MATCH(F1836,product!A:A,))</f>
        <v>Boston 1645 Deluxe Heavier-Duty Electric Pencil Sharpener</v>
      </c>
    </row>
    <row r="1837" spans="1:13" x14ac:dyDescent="0.25">
      <c r="A1837" s="1" t="s">
        <v>6722</v>
      </c>
      <c r="B1837" s="2">
        <v>42959</v>
      </c>
      <c r="C1837" s="2">
        <v>42966</v>
      </c>
      <c r="D1837" s="1" t="s">
        <v>19</v>
      </c>
      <c r="E1837" s="1" t="s">
        <v>4336</v>
      </c>
      <c r="F1837" s="1" t="s">
        <v>3123</v>
      </c>
      <c r="G1837">
        <v>299.99</v>
      </c>
      <c r="H1837">
        <v>1</v>
      </c>
      <c r="I1837">
        <v>0</v>
      </c>
      <c r="J1837">
        <v>89.997</v>
      </c>
      <c r="K1837" t="str">
        <f>INDEX(product!B:B,MATCH('TABELA TOTAL'!$F8255,product!A:A,0))</f>
        <v>Technology</v>
      </c>
      <c r="L1837" t="str">
        <f>INDEX(product!C:C,MATCH(F1837,product!A:A,))</f>
        <v>Copiers</v>
      </c>
      <c r="M1837" t="str">
        <f>INDEX(product!D:D,MATCH(F1837,product!A:A,))</f>
        <v>Hewlett Packard 310 Color Digital Copier</v>
      </c>
    </row>
    <row r="1838" spans="1:13" x14ac:dyDescent="0.25">
      <c r="A1838" s="1" t="s">
        <v>6722</v>
      </c>
      <c r="B1838" s="2">
        <v>42959</v>
      </c>
      <c r="C1838" s="2">
        <v>42966</v>
      </c>
      <c r="D1838" s="1" t="s">
        <v>19</v>
      </c>
      <c r="E1838" s="1" t="s">
        <v>4336</v>
      </c>
      <c r="F1838" s="1" t="s">
        <v>4727</v>
      </c>
      <c r="G1838">
        <v>192.16</v>
      </c>
      <c r="H1838">
        <v>4</v>
      </c>
      <c r="I1838">
        <v>0</v>
      </c>
      <c r="J1838">
        <v>92.236800000000002</v>
      </c>
      <c r="K1838" t="str">
        <f>INDEX(product!B:B,MATCH('TABELA TOTAL'!$F8256,product!A:A,0))</f>
        <v>Furniture</v>
      </c>
      <c r="L1838" t="str">
        <f>INDEX(product!C:C,MATCH(F1838,product!A:A,))</f>
        <v>Paper</v>
      </c>
      <c r="M1838" t="str">
        <f>INDEX(product!D:D,MATCH(F1838,product!A:A,))</f>
        <v>Xerox 1937</v>
      </c>
    </row>
    <row r="1839" spans="1:13" x14ac:dyDescent="0.25">
      <c r="A1839" s="1" t="s">
        <v>6722</v>
      </c>
      <c r="B1839" s="2">
        <v>42959</v>
      </c>
      <c r="C1839" s="2">
        <v>42966</v>
      </c>
      <c r="D1839" s="1" t="s">
        <v>19</v>
      </c>
      <c r="E1839" s="1" t="s">
        <v>4336</v>
      </c>
      <c r="F1839" s="1" t="s">
        <v>1073</v>
      </c>
      <c r="G1839">
        <v>242.624</v>
      </c>
      <c r="H1839">
        <v>8</v>
      </c>
      <c r="I1839">
        <v>0.2</v>
      </c>
      <c r="J1839">
        <v>27.295200000000001</v>
      </c>
      <c r="K1839" t="str">
        <f>INDEX(product!B:B,MATCH('TABELA TOTAL'!$F8257,product!A:A,0))</f>
        <v>Office Supplies</v>
      </c>
      <c r="L1839" t="str">
        <f>INDEX(product!C:C,MATCH(F1839,product!A:A,))</f>
        <v>Phones</v>
      </c>
      <c r="M1839" t="str">
        <f>INDEX(product!D:D,MATCH(F1839,product!A:A,))</f>
        <v>Grandstream GXP1160 VoIP phone</v>
      </c>
    </row>
    <row r="1840" spans="1:13" x14ac:dyDescent="0.25">
      <c r="A1840" s="1" t="s">
        <v>6722</v>
      </c>
      <c r="B1840" s="2">
        <v>42959</v>
      </c>
      <c r="C1840" s="2">
        <v>42966</v>
      </c>
      <c r="D1840" s="1" t="s">
        <v>19</v>
      </c>
      <c r="E1840" s="1" t="s">
        <v>4336</v>
      </c>
      <c r="F1840" s="1" t="s">
        <v>472</v>
      </c>
      <c r="G1840">
        <v>46.74</v>
      </c>
      <c r="H1840">
        <v>3</v>
      </c>
      <c r="I1840">
        <v>0</v>
      </c>
      <c r="J1840">
        <v>11.685</v>
      </c>
      <c r="K1840" t="str">
        <f>INDEX(product!B:B,MATCH('TABELA TOTAL'!$F8258,product!A:A,0))</f>
        <v>Furniture</v>
      </c>
      <c r="L1840" t="str">
        <f>INDEX(product!C:C,MATCH(F1840,product!A:A,))</f>
        <v>Storage</v>
      </c>
      <c r="M1840" t="str">
        <f>INDEX(product!D:D,MATCH(F1840,product!A:A,))</f>
        <v>Fellowes Personal Hanging Folder Files, Navy</v>
      </c>
    </row>
    <row r="1841" spans="1:13" x14ac:dyDescent="0.25">
      <c r="A1841" s="1" t="s">
        <v>6722</v>
      </c>
      <c r="B1841" s="2">
        <v>42959</v>
      </c>
      <c r="C1841" s="2">
        <v>42966</v>
      </c>
      <c r="D1841" s="1" t="s">
        <v>19</v>
      </c>
      <c r="E1841" s="1" t="s">
        <v>4336</v>
      </c>
      <c r="F1841" s="1" t="s">
        <v>3702</v>
      </c>
      <c r="G1841">
        <v>174.95</v>
      </c>
      <c r="H1841">
        <v>5</v>
      </c>
      <c r="I1841">
        <v>0</v>
      </c>
      <c r="J1841">
        <v>12.246499999999999</v>
      </c>
      <c r="K1841" t="str">
        <f>INDEX(product!B:B,MATCH('TABELA TOTAL'!$F8259,product!A:A,0))</f>
        <v>Office Supplies</v>
      </c>
      <c r="L1841" t="str">
        <f>INDEX(product!C:C,MATCH(F1841,product!A:A,))</f>
        <v>Accessories</v>
      </c>
      <c r="M1841" t="str">
        <f>INDEX(product!D:D,MATCH(F1841,product!A:A,))</f>
        <v>Perixx PERIBOARD-512B, Ergonomic Split Keyboard</v>
      </c>
    </row>
    <row r="1842" spans="1:13" x14ac:dyDescent="0.25">
      <c r="A1842" s="1" t="s">
        <v>6722</v>
      </c>
      <c r="B1842" s="2">
        <v>42959</v>
      </c>
      <c r="C1842" s="2">
        <v>42966</v>
      </c>
      <c r="D1842" s="1" t="s">
        <v>19</v>
      </c>
      <c r="E1842" s="1" t="s">
        <v>4336</v>
      </c>
      <c r="F1842" s="1" t="s">
        <v>5783</v>
      </c>
      <c r="G1842">
        <v>100.70399999999999</v>
      </c>
      <c r="H1842">
        <v>6</v>
      </c>
      <c r="I1842">
        <v>0.2</v>
      </c>
      <c r="J1842">
        <v>37.764000000000003</v>
      </c>
      <c r="K1842" t="str">
        <f>INDEX(product!B:B,MATCH('TABELA TOTAL'!$F8260,product!A:A,0))</f>
        <v>Furniture</v>
      </c>
      <c r="L1842" t="str">
        <f>INDEX(product!C:C,MATCH(F1842,product!A:A,))</f>
        <v>Binders</v>
      </c>
      <c r="M1842" t="str">
        <f>INDEX(product!D:D,MATCH(F1842,product!A:A,))</f>
        <v>Avery Legal 4-Ring Binder</v>
      </c>
    </row>
    <row r="1843" spans="1:13" x14ac:dyDescent="0.25">
      <c r="A1843" s="1" t="s">
        <v>4357</v>
      </c>
      <c r="B1843" s="2">
        <v>42958</v>
      </c>
      <c r="C1843" s="2">
        <v>42960</v>
      </c>
      <c r="D1843" s="1" t="s">
        <v>79</v>
      </c>
      <c r="E1843" s="1" t="s">
        <v>1078</v>
      </c>
      <c r="F1843" s="1" t="s">
        <v>3002</v>
      </c>
      <c r="G1843">
        <v>29.664000000000001</v>
      </c>
      <c r="H1843">
        <v>4</v>
      </c>
      <c r="I1843">
        <v>0.2</v>
      </c>
      <c r="J1843">
        <v>10.0116</v>
      </c>
      <c r="K1843" t="str">
        <f>INDEX(product!B:B,MATCH('TABELA TOTAL'!$F4027,product!A:A,0))</f>
        <v>Office Supplies</v>
      </c>
      <c r="L1843" t="str">
        <f>INDEX(product!C:C,MATCH(F1843,product!A:A,))</f>
        <v>Paper</v>
      </c>
      <c r="M1843" t="str">
        <f>INDEX(product!D:D,MATCH(F1843,product!A:A,))</f>
        <v>Wirebound Message Books, Four 2 3/4" x 5" Forms per Page, 600 Sets per Book</v>
      </c>
    </row>
    <row r="1844" spans="1:13" x14ac:dyDescent="0.25">
      <c r="A1844" s="1" t="s">
        <v>4357</v>
      </c>
      <c r="B1844" s="2">
        <v>42958</v>
      </c>
      <c r="C1844" s="2">
        <v>42960</v>
      </c>
      <c r="D1844" s="1" t="s">
        <v>79</v>
      </c>
      <c r="E1844" s="1" t="s">
        <v>1078</v>
      </c>
      <c r="F1844" s="1" t="s">
        <v>2730</v>
      </c>
      <c r="G1844">
        <v>9.1839999999999993</v>
      </c>
      <c r="H1844">
        <v>7</v>
      </c>
      <c r="I1844">
        <v>0.2</v>
      </c>
      <c r="J1844">
        <v>2.87</v>
      </c>
      <c r="K1844" t="str">
        <f>INDEX(product!B:B,MATCH('TABELA TOTAL'!$F4028,product!A:A,0))</f>
        <v>Office Supplies</v>
      </c>
      <c r="L1844" t="str">
        <f>INDEX(product!C:C,MATCH(F1844,product!A:A,))</f>
        <v>Art</v>
      </c>
      <c r="M1844" t="str">
        <f>INDEX(product!D:D,MATCH(F1844,product!A:A,))</f>
        <v>BIC Brite Liner Grip Highlighters</v>
      </c>
    </row>
    <row r="1845" spans="1:13" x14ac:dyDescent="0.25">
      <c r="A1845" s="1" t="s">
        <v>4357</v>
      </c>
      <c r="B1845" s="2">
        <v>42958</v>
      </c>
      <c r="C1845" s="2">
        <v>42960</v>
      </c>
      <c r="D1845" s="1" t="s">
        <v>79</v>
      </c>
      <c r="E1845" s="1" t="s">
        <v>1078</v>
      </c>
      <c r="F1845" s="1" t="s">
        <v>1377</v>
      </c>
      <c r="G1845">
        <v>153.584</v>
      </c>
      <c r="H1845">
        <v>2</v>
      </c>
      <c r="I1845">
        <v>0.2</v>
      </c>
      <c r="J1845">
        <v>13.438599999999999</v>
      </c>
      <c r="K1845" t="str">
        <f>INDEX(product!B:B,MATCH('TABELA TOTAL'!$F4029,product!A:A,0))</f>
        <v>Technology</v>
      </c>
      <c r="L1845" t="str">
        <f>INDEX(product!C:C,MATCH(F1845,product!A:A,))</f>
        <v>Phones</v>
      </c>
      <c r="M1845" t="str">
        <f>INDEX(product!D:D,MATCH(F1845,product!A:A,))</f>
        <v>Pyle PMP37LED</v>
      </c>
    </row>
    <row r="1846" spans="1:13" x14ac:dyDescent="0.25">
      <c r="A1846" s="1" t="s">
        <v>4357</v>
      </c>
      <c r="B1846" s="2">
        <v>42958</v>
      </c>
      <c r="C1846" s="2">
        <v>42960</v>
      </c>
      <c r="D1846" s="1" t="s">
        <v>79</v>
      </c>
      <c r="E1846" s="1" t="s">
        <v>1078</v>
      </c>
      <c r="F1846" s="1" t="s">
        <v>2815</v>
      </c>
      <c r="G1846">
        <v>12.864000000000001</v>
      </c>
      <c r="H1846">
        <v>8</v>
      </c>
      <c r="I1846">
        <v>0.8</v>
      </c>
      <c r="J1846">
        <v>-22.512</v>
      </c>
      <c r="K1846" t="str">
        <f>INDEX(product!B:B,MATCH('TABELA TOTAL'!$F4030,product!A:A,0))</f>
        <v>Technology</v>
      </c>
      <c r="L1846" t="str">
        <f>INDEX(product!C:C,MATCH(F1846,product!A:A,))</f>
        <v>Binders</v>
      </c>
      <c r="M1846" t="str">
        <f>INDEX(product!D:D,MATCH(F1846,product!A:A,))</f>
        <v>Fellowes Twister Kit, Gray/Clear, 3/pkg</v>
      </c>
    </row>
    <row r="1847" spans="1:13" x14ac:dyDescent="0.25">
      <c r="A1847" s="1" t="s">
        <v>5911</v>
      </c>
      <c r="B1847" s="2">
        <v>42958</v>
      </c>
      <c r="C1847" s="2">
        <v>42960</v>
      </c>
      <c r="D1847" s="1" t="s">
        <v>11</v>
      </c>
      <c r="E1847" s="1" t="s">
        <v>3500</v>
      </c>
      <c r="F1847" s="1" t="s">
        <v>3091</v>
      </c>
      <c r="G1847">
        <v>477.51</v>
      </c>
      <c r="H1847">
        <v>11</v>
      </c>
      <c r="I1847">
        <v>0</v>
      </c>
      <c r="J1847">
        <v>219.65459999999999</v>
      </c>
      <c r="K1847" t="str">
        <f>INDEX(product!B:B,MATCH('TABELA TOTAL'!$F6694,product!A:A,0))</f>
        <v>Technology</v>
      </c>
      <c r="L1847" t="str">
        <f>INDEX(product!C:C,MATCH(F1847,product!A:A,))</f>
        <v>Binders</v>
      </c>
      <c r="M1847" t="str">
        <f>INDEX(product!D:D,MATCH(F1847,product!A:A,))</f>
        <v>Satellite Sectional Post Binders</v>
      </c>
    </row>
    <row r="1848" spans="1:13" x14ac:dyDescent="0.25">
      <c r="A1848" s="1" t="s">
        <v>7349</v>
      </c>
      <c r="B1848" s="2">
        <v>42958</v>
      </c>
      <c r="C1848" s="2">
        <v>42963</v>
      </c>
      <c r="D1848" s="1" t="s">
        <v>19</v>
      </c>
      <c r="E1848" s="1" t="s">
        <v>1419</v>
      </c>
      <c r="F1848" s="1" t="s">
        <v>988</v>
      </c>
      <c r="G1848">
        <v>25.92</v>
      </c>
      <c r="H1848">
        <v>4</v>
      </c>
      <c r="I1848">
        <v>0</v>
      </c>
      <c r="J1848">
        <v>12.441599999999999</v>
      </c>
      <c r="K1848" t="str">
        <f>INDEX(product!B:B,MATCH('TABELA TOTAL'!$F9386,product!A:A,0))</f>
        <v>Office Supplies</v>
      </c>
      <c r="L1848" t="str">
        <f>INDEX(product!C:C,MATCH(F1848,product!A:A,))</f>
        <v>Paper</v>
      </c>
      <c r="M1848" t="str">
        <f>INDEX(product!D:D,MATCH(F1848,product!A:A,))</f>
        <v>Xerox 226</v>
      </c>
    </row>
    <row r="1849" spans="1:13" x14ac:dyDescent="0.25">
      <c r="A1849" s="1" t="s">
        <v>2933</v>
      </c>
      <c r="B1849" s="2">
        <v>42957</v>
      </c>
      <c r="C1849" s="2">
        <v>42962</v>
      </c>
      <c r="D1849" s="1" t="s">
        <v>19</v>
      </c>
      <c r="E1849" s="1" t="s">
        <v>2921</v>
      </c>
      <c r="F1849" s="1" t="s">
        <v>2301</v>
      </c>
      <c r="G1849">
        <v>70.08</v>
      </c>
      <c r="H1849">
        <v>6</v>
      </c>
      <c r="I1849">
        <v>0</v>
      </c>
      <c r="J1849">
        <v>35.04</v>
      </c>
      <c r="K1849" t="str">
        <f>INDEX(product!B:B,MATCH('TABELA TOTAL'!$F2189,product!A:A,0))</f>
        <v>Office Supplies</v>
      </c>
      <c r="L1849" t="str">
        <f>INDEX(product!C:C,MATCH(F1849,product!A:A,))</f>
        <v>Envelopes</v>
      </c>
      <c r="M1849" t="str">
        <f>INDEX(product!D:D,MATCH(F1849,product!A:A,))</f>
        <v>Staple envelope</v>
      </c>
    </row>
    <row r="1850" spans="1:13" x14ac:dyDescent="0.25">
      <c r="A1850" s="1" t="s">
        <v>2933</v>
      </c>
      <c r="B1850" s="2">
        <v>42957</v>
      </c>
      <c r="C1850" s="2">
        <v>42962</v>
      </c>
      <c r="D1850" s="1" t="s">
        <v>19</v>
      </c>
      <c r="E1850" s="1" t="s">
        <v>2921</v>
      </c>
      <c r="F1850" s="1" t="s">
        <v>151</v>
      </c>
      <c r="G1850">
        <v>121.3</v>
      </c>
      <c r="H1850">
        <v>2</v>
      </c>
      <c r="I1850">
        <v>0</v>
      </c>
      <c r="J1850">
        <v>25.472999999999999</v>
      </c>
      <c r="K1850" t="str">
        <f>INDEX(product!B:B,MATCH('TABELA TOTAL'!$F2190,product!A:A,0))</f>
        <v>Office Supplies</v>
      </c>
      <c r="L1850" t="str">
        <f>INDEX(product!C:C,MATCH(F1850,product!A:A,))</f>
        <v>Furnishings</v>
      </c>
      <c r="M1850" t="str">
        <f>INDEX(product!D:D,MATCH(F1850,product!A:A,))</f>
        <v>Tenex Traditional Chairmats for Medium Pile Carpet, Standard Lip, 36" x 48"</v>
      </c>
    </row>
    <row r="1851" spans="1:13" x14ac:dyDescent="0.25">
      <c r="A1851" s="1" t="s">
        <v>2933</v>
      </c>
      <c r="B1851" s="2">
        <v>42957</v>
      </c>
      <c r="C1851" s="2">
        <v>42962</v>
      </c>
      <c r="D1851" s="1" t="s">
        <v>19</v>
      </c>
      <c r="E1851" s="1" t="s">
        <v>2921</v>
      </c>
      <c r="F1851" s="1" t="s">
        <v>600</v>
      </c>
      <c r="G1851">
        <v>1454.49</v>
      </c>
      <c r="H1851">
        <v>9</v>
      </c>
      <c r="I1851">
        <v>0</v>
      </c>
      <c r="J1851">
        <v>378.16739999999999</v>
      </c>
      <c r="K1851" t="str">
        <f>INDEX(product!B:B,MATCH('TABELA TOTAL'!$F2191,product!A:A,0))</f>
        <v>Office Supplies</v>
      </c>
      <c r="L1851" t="str">
        <f>INDEX(product!C:C,MATCH(F1851,product!A:A,))</f>
        <v>Phones</v>
      </c>
      <c r="M1851" t="str">
        <f>INDEX(product!D:D,MATCH(F1851,product!A:A,))</f>
        <v>Aastra 57i VoIP phone</v>
      </c>
    </row>
    <row r="1852" spans="1:13" x14ac:dyDescent="0.25">
      <c r="A1852" s="1" t="s">
        <v>5931</v>
      </c>
      <c r="B1852" s="2">
        <v>42957</v>
      </c>
      <c r="C1852" s="2">
        <v>42962</v>
      </c>
      <c r="D1852" s="1" t="s">
        <v>11</v>
      </c>
      <c r="E1852" s="1" t="s">
        <v>1231</v>
      </c>
      <c r="F1852" s="1" t="s">
        <v>5179</v>
      </c>
      <c r="G1852">
        <v>177.2</v>
      </c>
      <c r="H1852">
        <v>5</v>
      </c>
      <c r="I1852">
        <v>0</v>
      </c>
      <c r="J1852">
        <v>83.284000000000006</v>
      </c>
      <c r="K1852" t="str">
        <f>INDEX(product!B:B,MATCH('TABELA TOTAL'!$F6729,product!A:A,0))</f>
        <v>Technology</v>
      </c>
      <c r="L1852" t="str">
        <f>INDEX(product!C:C,MATCH(F1852,product!A:A,))</f>
        <v>Paper</v>
      </c>
      <c r="M1852" t="str">
        <f>INDEX(product!D:D,MATCH(F1852,product!A:A,))</f>
        <v>Xerox 1906</v>
      </c>
    </row>
    <row r="1853" spans="1:13" x14ac:dyDescent="0.25">
      <c r="A1853" s="1" t="s">
        <v>3438</v>
      </c>
      <c r="B1853" s="2">
        <v>42954</v>
      </c>
      <c r="C1853" s="2">
        <v>42958</v>
      </c>
      <c r="D1853" s="1" t="s">
        <v>11</v>
      </c>
      <c r="E1853" s="1" t="s">
        <v>1091</v>
      </c>
      <c r="F1853" s="1" t="s">
        <v>819</v>
      </c>
      <c r="G1853">
        <v>79.992000000000004</v>
      </c>
      <c r="H1853">
        <v>1</v>
      </c>
      <c r="I1853">
        <v>0.2</v>
      </c>
      <c r="J1853">
        <v>21.997800000000002</v>
      </c>
      <c r="K1853" t="str">
        <f>INDEX(product!B:B,MATCH('TABELA TOTAL'!$F2747,product!A:A,0))</f>
        <v>Technology</v>
      </c>
      <c r="L1853" t="str">
        <f>INDEX(product!C:C,MATCH(F1853,product!A:A,))</f>
        <v>Accessories</v>
      </c>
      <c r="M1853" t="str">
        <f>INDEX(product!D:D,MATCH(F1853,product!A:A,))</f>
        <v>Logitech G700s Rechargeable Gaming Mouse</v>
      </c>
    </row>
    <row r="1854" spans="1:13" x14ac:dyDescent="0.25">
      <c r="A1854" s="1" t="s">
        <v>4052</v>
      </c>
      <c r="B1854" s="2">
        <v>42954</v>
      </c>
      <c r="C1854" s="2">
        <v>42959</v>
      </c>
      <c r="D1854" s="1" t="s">
        <v>19</v>
      </c>
      <c r="E1854" s="1" t="s">
        <v>2508</v>
      </c>
      <c r="F1854" s="1" t="s">
        <v>497</v>
      </c>
      <c r="G1854">
        <v>11.68</v>
      </c>
      <c r="H1854">
        <v>2</v>
      </c>
      <c r="I1854">
        <v>0</v>
      </c>
      <c r="J1854">
        <v>5.4896000000000003</v>
      </c>
      <c r="K1854" t="str">
        <f>INDEX(product!B:B,MATCH('TABELA TOTAL'!$F3575,product!A:A,0))</f>
        <v>Office Supplies</v>
      </c>
      <c r="L1854" t="str">
        <f>INDEX(product!C:C,MATCH(F1854,product!A:A,))</f>
        <v>Art</v>
      </c>
      <c r="M1854" t="str">
        <f>INDEX(product!D:D,MATCH(F1854,product!A:A,))</f>
        <v>Quartet Omega Colored Chalk, 12/Pack</v>
      </c>
    </row>
    <row r="1855" spans="1:13" x14ac:dyDescent="0.25">
      <c r="A1855" s="1" t="s">
        <v>4052</v>
      </c>
      <c r="B1855" s="2">
        <v>42954</v>
      </c>
      <c r="C1855" s="2">
        <v>42959</v>
      </c>
      <c r="D1855" s="1" t="s">
        <v>19</v>
      </c>
      <c r="E1855" s="1" t="s">
        <v>2508</v>
      </c>
      <c r="F1855" s="1" t="s">
        <v>4053</v>
      </c>
      <c r="G1855">
        <v>104.8</v>
      </c>
      <c r="H1855">
        <v>10</v>
      </c>
      <c r="I1855">
        <v>0</v>
      </c>
      <c r="J1855">
        <v>26.2</v>
      </c>
      <c r="K1855" t="str">
        <f>INDEX(product!B:B,MATCH('TABELA TOTAL'!$F3576,product!A:A,0))</f>
        <v>Office Supplies</v>
      </c>
      <c r="L1855" t="str">
        <f>INDEX(product!C:C,MATCH(F1855,product!A:A,))</f>
        <v>Art</v>
      </c>
      <c r="M1855" t="str">
        <f>INDEX(product!D:D,MATCH(F1855,product!A:A,))</f>
        <v>Staples in misc. colors</v>
      </c>
    </row>
    <row r="1856" spans="1:13" x14ac:dyDescent="0.25">
      <c r="A1856" s="1" t="s">
        <v>4399</v>
      </c>
      <c r="B1856" s="2">
        <v>42954</v>
      </c>
      <c r="C1856" s="2">
        <v>42960</v>
      </c>
      <c r="D1856" s="1" t="s">
        <v>19</v>
      </c>
      <c r="E1856" s="1" t="s">
        <v>1195</v>
      </c>
      <c r="F1856" s="1" t="s">
        <v>1882</v>
      </c>
      <c r="G1856">
        <v>159.96</v>
      </c>
      <c r="H1856">
        <v>5</v>
      </c>
      <c r="I1856">
        <v>0.2</v>
      </c>
      <c r="J1856">
        <v>17.9955</v>
      </c>
      <c r="K1856" t="str">
        <f>INDEX(product!B:B,MATCH('TABELA TOTAL'!$F4106,product!A:A,0))</f>
        <v>Office Supplies</v>
      </c>
      <c r="L1856" t="str">
        <f>INDEX(product!C:C,MATCH(F1856,product!A:A,))</f>
        <v>Phones</v>
      </c>
      <c r="M1856" t="str">
        <f>INDEX(product!D:D,MATCH(F1856,product!A:A,))</f>
        <v>GE DSL Phone Line Filter</v>
      </c>
    </row>
    <row r="1857" spans="1:13" x14ac:dyDescent="0.25">
      <c r="A1857" s="1" t="s">
        <v>4399</v>
      </c>
      <c r="B1857" s="2">
        <v>42954</v>
      </c>
      <c r="C1857" s="2">
        <v>42960</v>
      </c>
      <c r="D1857" s="1" t="s">
        <v>19</v>
      </c>
      <c r="E1857" s="1" t="s">
        <v>1195</v>
      </c>
      <c r="F1857" s="1" t="s">
        <v>967</v>
      </c>
      <c r="G1857">
        <v>13.76</v>
      </c>
      <c r="H1857">
        <v>2</v>
      </c>
      <c r="I1857">
        <v>0.2</v>
      </c>
      <c r="J1857">
        <v>4.6440000000000001</v>
      </c>
      <c r="K1857" t="str">
        <f>INDEX(product!B:B,MATCH('TABELA TOTAL'!$F4107,product!A:A,0))</f>
        <v>Office Supplies</v>
      </c>
      <c r="L1857" t="str">
        <f>INDEX(product!C:C,MATCH(F1857,product!A:A,))</f>
        <v>Binders</v>
      </c>
      <c r="M1857" t="str">
        <f>INDEX(product!D:D,MATCH(F1857,product!A:A,))</f>
        <v>Avery Printable Repositionable Plastic Tabs</v>
      </c>
    </row>
    <row r="1858" spans="1:13" x14ac:dyDescent="0.25">
      <c r="A1858" s="1" t="s">
        <v>4514</v>
      </c>
      <c r="B1858" s="2">
        <v>42954</v>
      </c>
      <c r="C1858" s="2">
        <v>42958</v>
      </c>
      <c r="D1858" s="1" t="s">
        <v>19</v>
      </c>
      <c r="E1858" s="1" t="s">
        <v>3827</v>
      </c>
      <c r="F1858" s="1" t="s">
        <v>2456</v>
      </c>
      <c r="G1858">
        <v>63.96</v>
      </c>
      <c r="H1858">
        <v>4</v>
      </c>
      <c r="I1858">
        <v>0</v>
      </c>
      <c r="J1858">
        <v>19.8276</v>
      </c>
      <c r="K1858" t="str">
        <f>INDEX(product!B:B,MATCH('TABELA TOTAL'!$F4263,product!A:A,0))</f>
        <v>Office Supplies</v>
      </c>
      <c r="L1858" t="str">
        <f>INDEX(product!C:C,MATCH(F1858,product!A:A,))</f>
        <v>Accessories</v>
      </c>
      <c r="M1858" t="str">
        <f>INDEX(product!D:D,MATCH(F1858,product!A:A,))</f>
        <v>Memorex Micro Travel Drive 16 GB</v>
      </c>
    </row>
    <row r="1859" spans="1:13" x14ac:dyDescent="0.25">
      <c r="A1859" s="1" t="s">
        <v>4632</v>
      </c>
      <c r="B1859" s="2">
        <v>42954</v>
      </c>
      <c r="C1859" s="2">
        <v>42959</v>
      </c>
      <c r="D1859" s="1" t="s">
        <v>19</v>
      </c>
      <c r="E1859" s="1" t="s">
        <v>2005</v>
      </c>
      <c r="F1859" s="1" t="s">
        <v>2690</v>
      </c>
      <c r="G1859">
        <v>244.55</v>
      </c>
      <c r="H1859">
        <v>5</v>
      </c>
      <c r="I1859">
        <v>0</v>
      </c>
      <c r="J1859">
        <v>114.9385</v>
      </c>
      <c r="K1859" t="str">
        <f>INDEX(product!B:B,MATCH('TABELA TOTAL'!$F4459,product!A:A,0))</f>
        <v>Furniture</v>
      </c>
      <c r="L1859" t="str">
        <f>INDEX(product!C:C,MATCH(F1859,product!A:A,))</f>
        <v>Paper</v>
      </c>
      <c r="M1859" t="str">
        <f>INDEX(product!D:D,MATCH(F1859,product!A:A,))</f>
        <v>Xerox 1891</v>
      </c>
    </row>
    <row r="1860" spans="1:13" x14ac:dyDescent="0.25">
      <c r="A1860" s="1" t="s">
        <v>6410</v>
      </c>
      <c r="B1860" s="2">
        <v>42954</v>
      </c>
      <c r="C1860" s="2">
        <v>42955</v>
      </c>
      <c r="D1860" s="1" t="s">
        <v>79</v>
      </c>
      <c r="E1860" s="1" t="s">
        <v>1047</v>
      </c>
      <c r="F1860" s="1" t="s">
        <v>214</v>
      </c>
      <c r="G1860">
        <v>119.44799999999999</v>
      </c>
      <c r="H1860">
        <v>3</v>
      </c>
      <c r="I1860">
        <v>0.2</v>
      </c>
      <c r="J1860">
        <v>-13.437900000000001</v>
      </c>
      <c r="K1860" t="str">
        <f>INDEX(product!B:B,MATCH('TABELA TOTAL'!$F7653,product!A:A,0))</f>
        <v>Technology</v>
      </c>
      <c r="L1860" t="str">
        <f>INDEX(product!C:C,MATCH(F1860,product!A:A,))</f>
        <v>Accessories</v>
      </c>
      <c r="M1860" t="str">
        <f>INDEX(product!D:D,MATCH(F1860,product!A:A,))</f>
        <v>Logitech K350 2.4Ghz Wireless Keyboard</v>
      </c>
    </row>
    <row r="1861" spans="1:13" x14ac:dyDescent="0.25">
      <c r="A1861" s="1" t="s">
        <v>6410</v>
      </c>
      <c r="B1861" s="2">
        <v>42954</v>
      </c>
      <c r="C1861" s="2">
        <v>42955</v>
      </c>
      <c r="D1861" s="1" t="s">
        <v>79</v>
      </c>
      <c r="E1861" s="1" t="s">
        <v>1047</v>
      </c>
      <c r="F1861" s="1" t="s">
        <v>481</v>
      </c>
      <c r="G1861">
        <v>118.16</v>
      </c>
      <c r="H1861">
        <v>2</v>
      </c>
      <c r="I1861">
        <v>0.2</v>
      </c>
      <c r="J1861">
        <v>-25.109000000000002</v>
      </c>
      <c r="K1861" t="str">
        <f>INDEX(product!B:B,MATCH('TABELA TOTAL'!$F7654,product!A:A,0))</f>
        <v>Technology</v>
      </c>
      <c r="L1861" t="str">
        <f>INDEX(product!C:C,MATCH(F1861,product!A:A,))</f>
        <v>Storage</v>
      </c>
      <c r="M1861" t="str">
        <f>INDEX(product!D:D,MATCH(F1861,product!A:A,))</f>
        <v>Safco Industrial Shelving</v>
      </c>
    </row>
    <row r="1862" spans="1:13" x14ac:dyDescent="0.25">
      <c r="A1862" s="1" t="s">
        <v>7245</v>
      </c>
      <c r="B1862" s="2">
        <v>42954</v>
      </c>
      <c r="C1862" s="2">
        <v>42958</v>
      </c>
      <c r="D1862" s="1" t="s">
        <v>19</v>
      </c>
      <c r="E1862" s="1" t="s">
        <v>636</v>
      </c>
      <c r="F1862" s="1" t="s">
        <v>3971</v>
      </c>
      <c r="G1862">
        <v>707.88</v>
      </c>
      <c r="H1862">
        <v>3</v>
      </c>
      <c r="I1862">
        <v>0.2</v>
      </c>
      <c r="J1862">
        <v>44.2425</v>
      </c>
      <c r="K1862" t="str">
        <f>INDEX(product!B:B,MATCH('TABELA TOTAL'!$F9181,product!A:A,0))</f>
        <v>Furniture</v>
      </c>
      <c r="L1862" t="str">
        <f>INDEX(product!C:C,MATCH(F1862,product!A:A,))</f>
        <v>Phones</v>
      </c>
      <c r="M1862" t="str">
        <f>INDEX(product!D:D,MATCH(F1862,product!A:A,))</f>
        <v>Polycom VoiceStation 500 Conference phone</v>
      </c>
    </row>
    <row r="1863" spans="1:13" x14ac:dyDescent="0.25">
      <c r="A1863" s="1" t="s">
        <v>7245</v>
      </c>
      <c r="B1863" s="2">
        <v>42954</v>
      </c>
      <c r="C1863" s="2">
        <v>42958</v>
      </c>
      <c r="D1863" s="1" t="s">
        <v>19</v>
      </c>
      <c r="E1863" s="1" t="s">
        <v>636</v>
      </c>
      <c r="F1863" s="1" t="s">
        <v>1214</v>
      </c>
      <c r="G1863">
        <v>11.952</v>
      </c>
      <c r="H1863">
        <v>3</v>
      </c>
      <c r="I1863">
        <v>0.2</v>
      </c>
      <c r="J1863">
        <v>4.1832000000000003</v>
      </c>
      <c r="K1863" t="str">
        <f>INDEX(product!B:B,MATCH('TABELA TOTAL'!$F9182,product!A:A,0))</f>
        <v>Office Supplies</v>
      </c>
      <c r="L1863" t="str">
        <f>INDEX(product!C:C,MATCH(F1863,product!A:A,))</f>
        <v>Binders</v>
      </c>
      <c r="M1863" t="str">
        <f>INDEX(product!D:D,MATCH(F1863,product!A:A,))</f>
        <v>Cardinal Holdit Business Card Pockets</v>
      </c>
    </row>
    <row r="1864" spans="1:13" x14ac:dyDescent="0.25">
      <c r="A1864" s="1" t="s">
        <v>7245</v>
      </c>
      <c r="B1864" s="2">
        <v>42954</v>
      </c>
      <c r="C1864" s="2">
        <v>42958</v>
      </c>
      <c r="D1864" s="1" t="s">
        <v>19</v>
      </c>
      <c r="E1864" s="1" t="s">
        <v>636</v>
      </c>
      <c r="F1864" s="1" t="s">
        <v>4517</v>
      </c>
      <c r="G1864">
        <v>31.128</v>
      </c>
      <c r="H1864">
        <v>3</v>
      </c>
      <c r="I1864">
        <v>0.2</v>
      </c>
      <c r="J1864">
        <v>11.673</v>
      </c>
      <c r="K1864" t="str">
        <f>INDEX(product!B:B,MATCH('TABELA TOTAL'!$F9183,product!A:A,0))</f>
        <v>Technology</v>
      </c>
      <c r="L1864" t="str">
        <f>INDEX(product!C:C,MATCH(F1864,product!A:A,))</f>
        <v>Binders</v>
      </c>
      <c r="M1864" t="str">
        <f>INDEX(product!D:D,MATCH(F1864,product!A:A,))</f>
        <v>Mead 1st Gear 2" Zipper Binder, Asst. Colors</v>
      </c>
    </row>
    <row r="1865" spans="1:13" x14ac:dyDescent="0.25">
      <c r="A1865" s="1" t="s">
        <v>7245</v>
      </c>
      <c r="B1865" s="2">
        <v>42954</v>
      </c>
      <c r="C1865" s="2">
        <v>42958</v>
      </c>
      <c r="D1865" s="1" t="s">
        <v>19</v>
      </c>
      <c r="E1865" s="1" t="s">
        <v>636</v>
      </c>
      <c r="F1865" s="1" t="s">
        <v>5634</v>
      </c>
      <c r="G1865">
        <v>55.76</v>
      </c>
      <c r="H1865">
        <v>4</v>
      </c>
      <c r="I1865">
        <v>0</v>
      </c>
      <c r="J1865">
        <v>7.8064</v>
      </c>
      <c r="K1865" t="str">
        <f>INDEX(product!B:B,MATCH('TABELA TOTAL'!$F9184,product!A:A,0))</f>
        <v>Office Supplies</v>
      </c>
      <c r="L1865" t="str">
        <f>INDEX(product!C:C,MATCH(F1865,product!A:A,))</f>
        <v>Accessories</v>
      </c>
      <c r="M1865" t="str">
        <f>INDEX(product!D:D,MATCH(F1865,product!A:A,))</f>
        <v>Sony Micro Vault Click 4 GB USB 2.0 Flash Drive</v>
      </c>
    </row>
    <row r="1866" spans="1:13" x14ac:dyDescent="0.25">
      <c r="A1866" s="1" t="s">
        <v>7245</v>
      </c>
      <c r="B1866" s="2">
        <v>42954</v>
      </c>
      <c r="C1866" s="2">
        <v>42958</v>
      </c>
      <c r="D1866" s="1" t="s">
        <v>19</v>
      </c>
      <c r="E1866" s="1" t="s">
        <v>636</v>
      </c>
      <c r="F1866" s="1" t="s">
        <v>632</v>
      </c>
      <c r="G1866">
        <v>24.56</v>
      </c>
      <c r="H1866">
        <v>2</v>
      </c>
      <c r="I1866">
        <v>0</v>
      </c>
      <c r="J1866">
        <v>11.543200000000001</v>
      </c>
      <c r="K1866" t="str">
        <f>INDEX(product!B:B,MATCH('TABELA TOTAL'!$F9185,product!A:A,0))</f>
        <v>Office Supplies</v>
      </c>
      <c r="L1866" t="str">
        <f>INDEX(product!C:C,MATCH(F1866,product!A:A,))</f>
        <v>Paper</v>
      </c>
      <c r="M1866" t="str">
        <f>INDEX(product!D:D,MATCH(F1866,product!A:A,))</f>
        <v>Xerox 1881</v>
      </c>
    </row>
    <row r="1867" spans="1:13" x14ac:dyDescent="0.25">
      <c r="A1867" s="1" t="s">
        <v>7245</v>
      </c>
      <c r="B1867" s="2">
        <v>42954</v>
      </c>
      <c r="C1867" s="2">
        <v>42958</v>
      </c>
      <c r="D1867" s="1" t="s">
        <v>19</v>
      </c>
      <c r="E1867" s="1" t="s">
        <v>636</v>
      </c>
      <c r="F1867" s="1" t="s">
        <v>70</v>
      </c>
      <c r="G1867">
        <v>51.75</v>
      </c>
      <c r="H1867">
        <v>1</v>
      </c>
      <c r="I1867">
        <v>0</v>
      </c>
      <c r="J1867">
        <v>15.525</v>
      </c>
      <c r="K1867" t="str">
        <f>INDEX(product!B:B,MATCH('TABELA TOTAL'!$F9186,product!A:A,0))</f>
        <v>Office Supplies</v>
      </c>
      <c r="L1867" t="str">
        <f>INDEX(product!C:C,MATCH(F1867,product!A:A,))</f>
        <v>Furnishings</v>
      </c>
      <c r="M1867" t="str">
        <f>INDEX(product!D:D,MATCH(F1867,product!A:A,))</f>
        <v>Howard Miller 13-3/4" Diameter Brushed Chrome Round Wall Clock</v>
      </c>
    </row>
    <row r="1868" spans="1:13" x14ac:dyDescent="0.25">
      <c r="A1868" s="1" t="s">
        <v>7245</v>
      </c>
      <c r="B1868" s="2">
        <v>42954</v>
      </c>
      <c r="C1868" s="2">
        <v>42958</v>
      </c>
      <c r="D1868" s="1" t="s">
        <v>19</v>
      </c>
      <c r="E1868" s="1" t="s">
        <v>636</v>
      </c>
      <c r="F1868" s="1" t="s">
        <v>7246</v>
      </c>
      <c r="G1868">
        <v>207.184</v>
      </c>
      <c r="H1868">
        <v>1</v>
      </c>
      <c r="I1868">
        <v>0.2</v>
      </c>
      <c r="J1868">
        <v>25.898</v>
      </c>
      <c r="K1868" t="str">
        <f>INDEX(product!B:B,MATCH('TABELA TOTAL'!$F9187,product!A:A,0))</f>
        <v>Technology</v>
      </c>
      <c r="L1868" t="str">
        <f>INDEX(product!C:C,MATCH(F1868,product!A:A,))</f>
        <v>Chairs</v>
      </c>
      <c r="M1868" t="str">
        <f>INDEX(product!D:D,MATCH(F1868,product!A:A,))</f>
        <v>Global Enterprise Series Seating Low-Back Swivel/Tilt Chairs</v>
      </c>
    </row>
    <row r="1869" spans="1:13" x14ac:dyDescent="0.25">
      <c r="A1869" s="1" t="s">
        <v>7245</v>
      </c>
      <c r="B1869" s="2">
        <v>42954</v>
      </c>
      <c r="C1869" s="2">
        <v>42958</v>
      </c>
      <c r="D1869" s="1" t="s">
        <v>19</v>
      </c>
      <c r="E1869" s="1" t="s">
        <v>636</v>
      </c>
      <c r="F1869" s="1" t="s">
        <v>2768</v>
      </c>
      <c r="G1869">
        <v>1473.1</v>
      </c>
      <c r="H1869">
        <v>5</v>
      </c>
      <c r="I1869">
        <v>0</v>
      </c>
      <c r="J1869">
        <v>412.46800000000002</v>
      </c>
      <c r="K1869" t="str">
        <f>INDEX(product!B:B,MATCH('TABELA TOTAL'!$F9188,product!A:A,0))</f>
        <v>Furniture</v>
      </c>
      <c r="L1869" t="str">
        <f>INDEX(product!C:C,MATCH(F1869,product!A:A,))</f>
        <v>Appliances</v>
      </c>
      <c r="M1869" t="str">
        <f>INDEX(product!D:D,MATCH(F1869,product!A:A,))</f>
        <v>3.6 Cubic Foot Counter Height Office Refrigerator</v>
      </c>
    </row>
    <row r="1870" spans="1:13" x14ac:dyDescent="0.25">
      <c r="A1870" s="1" t="s">
        <v>2717</v>
      </c>
      <c r="B1870" s="2">
        <v>42953</v>
      </c>
      <c r="C1870" s="2">
        <v>42957</v>
      </c>
      <c r="D1870" s="1" t="s">
        <v>11</v>
      </c>
      <c r="E1870" s="1" t="s">
        <v>1216</v>
      </c>
      <c r="F1870" s="1" t="s">
        <v>2718</v>
      </c>
      <c r="G1870">
        <v>145.74</v>
      </c>
      <c r="H1870">
        <v>3</v>
      </c>
      <c r="I1870">
        <v>0</v>
      </c>
      <c r="J1870">
        <v>23.3184</v>
      </c>
      <c r="K1870" t="str">
        <f>INDEX(product!B:B,MATCH('TABELA TOTAL'!$F1934,product!A:A,0))</f>
        <v>Technology</v>
      </c>
      <c r="L1870" t="str">
        <f>INDEX(product!C:C,MATCH(F1870,product!A:A,))</f>
        <v>Bookcases</v>
      </c>
      <c r="M1870" t="str">
        <f>INDEX(product!D:D,MATCH(F1870,product!A:A,))</f>
        <v>O'Sullivan 2-Shelf Heavy-Duty Bookcases</v>
      </c>
    </row>
    <row r="1871" spans="1:13" x14ac:dyDescent="0.25">
      <c r="A1871" s="1" t="s">
        <v>2717</v>
      </c>
      <c r="B1871" s="2">
        <v>42953</v>
      </c>
      <c r="C1871" s="2">
        <v>42957</v>
      </c>
      <c r="D1871" s="1" t="s">
        <v>11</v>
      </c>
      <c r="E1871" s="1" t="s">
        <v>1216</v>
      </c>
      <c r="F1871" s="1" t="s">
        <v>113</v>
      </c>
      <c r="G1871">
        <v>15.4</v>
      </c>
      <c r="H1871">
        <v>5</v>
      </c>
      <c r="I1871">
        <v>0</v>
      </c>
      <c r="J1871">
        <v>7.3920000000000003</v>
      </c>
      <c r="K1871" t="str">
        <f>INDEX(product!B:B,MATCH('TABELA TOTAL'!$F1935,product!A:A,0))</f>
        <v>Furniture</v>
      </c>
      <c r="L1871" t="str">
        <f>INDEX(product!C:C,MATCH(F1871,product!A:A,))</f>
        <v>Furnishings</v>
      </c>
      <c r="M1871" t="str">
        <f>INDEX(product!D:D,MATCH(F1871,product!A:A,))</f>
        <v>Longer-Life Soft White Bulbs</v>
      </c>
    </row>
    <row r="1872" spans="1:13" x14ac:dyDescent="0.25">
      <c r="A1872" s="1" t="s">
        <v>5283</v>
      </c>
      <c r="B1872" s="2">
        <v>42953</v>
      </c>
      <c r="C1872" s="2">
        <v>42958</v>
      </c>
      <c r="D1872" s="1" t="s">
        <v>19</v>
      </c>
      <c r="E1872" s="1" t="s">
        <v>1967</v>
      </c>
      <c r="F1872" s="1" t="s">
        <v>4815</v>
      </c>
      <c r="G1872">
        <v>115.29600000000001</v>
      </c>
      <c r="H1872">
        <v>3</v>
      </c>
      <c r="I1872">
        <v>0.2</v>
      </c>
      <c r="J1872">
        <v>40.3536</v>
      </c>
      <c r="K1872" t="str">
        <f>INDEX(product!B:B,MATCH('TABELA TOTAL'!$F5531,product!A:A,0))</f>
        <v>Office Supplies</v>
      </c>
      <c r="L1872" t="str">
        <f>INDEX(product!C:C,MATCH(F1872,product!A:A,))</f>
        <v>Paper</v>
      </c>
      <c r="M1872" t="str">
        <f>INDEX(product!D:D,MATCH(F1872,product!A:A,))</f>
        <v>14-7/8 x 11 Blue Bar Computer Printout Paper</v>
      </c>
    </row>
    <row r="1873" spans="1:13" x14ac:dyDescent="0.25">
      <c r="A1873" s="1" t="s">
        <v>5768</v>
      </c>
      <c r="B1873" s="2">
        <v>42953</v>
      </c>
      <c r="C1873" s="2">
        <v>42959</v>
      </c>
      <c r="D1873" s="1" t="s">
        <v>19</v>
      </c>
      <c r="E1873" s="1" t="s">
        <v>181</v>
      </c>
      <c r="F1873" s="1" t="s">
        <v>3378</v>
      </c>
      <c r="G1873">
        <v>824.95</v>
      </c>
      <c r="H1873">
        <v>5</v>
      </c>
      <c r="I1873">
        <v>0</v>
      </c>
      <c r="J1873">
        <v>247.48500000000001</v>
      </c>
      <c r="K1873" t="str">
        <f>INDEX(product!B:B,MATCH('TABELA TOTAL'!$F6400,product!A:A,0))</f>
        <v>Office Supplies</v>
      </c>
      <c r="L1873" t="str">
        <f>INDEX(product!C:C,MATCH(F1873,product!A:A,))</f>
        <v>Phones</v>
      </c>
      <c r="M1873" t="str">
        <f>INDEX(product!D:D,MATCH(F1873,product!A:A,))</f>
        <v>Ativa D5772 2-Line 5.8GHz Digital Expandable Corded/Cordless Phone System with Answering &amp; Caller ID/Call Waiting, Black/Silver</v>
      </c>
    </row>
    <row r="1874" spans="1:13" x14ac:dyDescent="0.25">
      <c r="A1874" s="1" t="s">
        <v>5768</v>
      </c>
      <c r="B1874" s="2">
        <v>42953</v>
      </c>
      <c r="C1874" s="2">
        <v>42959</v>
      </c>
      <c r="D1874" s="1" t="s">
        <v>19</v>
      </c>
      <c r="E1874" s="1" t="s">
        <v>181</v>
      </c>
      <c r="F1874" s="1" t="s">
        <v>2292</v>
      </c>
      <c r="G1874">
        <v>24.64</v>
      </c>
      <c r="H1874">
        <v>8</v>
      </c>
      <c r="I1874">
        <v>0</v>
      </c>
      <c r="J1874">
        <v>11.827199999999999</v>
      </c>
      <c r="K1874" t="str">
        <f>INDEX(product!B:B,MATCH('TABELA TOTAL'!$F6401,product!A:A,0))</f>
        <v>Technology</v>
      </c>
      <c r="L1874" t="str">
        <f>INDEX(product!C:C,MATCH(F1874,product!A:A,))</f>
        <v>Labels</v>
      </c>
      <c r="M1874" t="str">
        <f>INDEX(product!D:D,MATCH(F1874,product!A:A,))</f>
        <v>Avery 481</v>
      </c>
    </row>
    <row r="1875" spans="1:13" x14ac:dyDescent="0.25">
      <c r="A1875" s="1" t="s">
        <v>5768</v>
      </c>
      <c r="B1875" s="2">
        <v>42953</v>
      </c>
      <c r="C1875" s="2">
        <v>42959</v>
      </c>
      <c r="D1875" s="1" t="s">
        <v>19</v>
      </c>
      <c r="E1875" s="1" t="s">
        <v>181</v>
      </c>
      <c r="F1875" s="1" t="s">
        <v>230</v>
      </c>
      <c r="G1875">
        <v>227.88</v>
      </c>
      <c r="H1875">
        <v>6</v>
      </c>
      <c r="I1875">
        <v>0</v>
      </c>
      <c r="J1875">
        <v>68.364000000000004</v>
      </c>
      <c r="K1875" t="str">
        <f>INDEX(product!B:B,MATCH('TABELA TOTAL'!$F6402,product!A:A,0))</f>
        <v>Office Supplies</v>
      </c>
      <c r="L1875" t="str">
        <f>INDEX(product!C:C,MATCH(F1875,product!A:A,))</f>
        <v>Art</v>
      </c>
      <c r="M1875" t="str">
        <f>INDEX(product!D:D,MATCH(F1875,product!A:A,))</f>
        <v>Hunt PowerHouse Electric Pencil Sharpener, Blue</v>
      </c>
    </row>
    <row r="1876" spans="1:13" x14ac:dyDescent="0.25">
      <c r="A1876" s="1" t="s">
        <v>6298</v>
      </c>
      <c r="B1876" s="2">
        <v>42953</v>
      </c>
      <c r="C1876" s="2">
        <v>42957</v>
      </c>
      <c r="D1876" s="1" t="s">
        <v>19</v>
      </c>
      <c r="E1876" s="1" t="s">
        <v>566</v>
      </c>
      <c r="F1876" s="1" t="s">
        <v>715</v>
      </c>
      <c r="G1876">
        <v>70.12</v>
      </c>
      <c r="H1876">
        <v>4</v>
      </c>
      <c r="I1876">
        <v>0</v>
      </c>
      <c r="J1876">
        <v>21.036000000000001</v>
      </c>
      <c r="K1876" t="str">
        <f>INDEX(product!B:B,MATCH('TABELA TOTAL'!$F7404,product!A:A,0))</f>
        <v>Furniture</v>
      </c>
      <c r="L1876" t="str">
        <f>INDEX(product!C:C,MATCH(F1876,product!A:A,))</f>
        <v>Supplies</v>
      </c>
      <c r="M1876" t="str">
        <f>INDEX(product!D:D,MATCH(F1876,product!A:A,))</f>
        <v>Acme 10" Easy Grip Assistive Scissors</v>
      </c>
    </row>
    <row r="1877" spans="1:13" x14ac:dyDescent="0.25">
      <c r="A1877" s="1" t="s">
        <v>2149</v>
      </c>
      <c r="B1877" s="2">
        <v>42952</v>
      </c>
      <c r="C1877" s="2">
        <v>42955</v>
      </c>
      <c r="D1877" s="1" t="s">
        <v>79</v>
      </c>
      <c r="E1877" s="1" t="s">
        <v>2150</v>
      </c>
      <c r="F1877" s="1" t="s">
        <v>640</v>
      </c>
      <c r="G1877">
        <v>13.76</v>
      </c>
      <c r="H1877">
        <v>2</v>
      </c>
      <c r="I1877">
        <v>0</v>
      </c>
      <c r="J1877">
        <v>6.3296000000000001</v>
      </c>
      <c r="K1877" t="str">
        <f>INDEX(product!B:B,MATCH('TABELA TOTAL'!$F1444,product!A:A,0))</f>
        <v>Furniture</v>
      </c>
      <c r="L1877" t="str">
        <f>INDEX(product!C:C,MATCH(F1877,product!A:A,))</f>
        <v>Paper</v>
      </c>
      <c r="M1877" t="str">
        <f>INDEX(product!D:D,MATCH(F1877,product!A:A,))</f>
        <v>Adams Phone Message Book, 200 Message Capacity, 8 1/16 x 11</v>
      </c>
    </row>
    <row r="1878" spans="1:13" x14ac:dyDescent="0.25">
      <c r="A1878" s="1" t="s">
        <v>5589</v>
      </c>
      <c r="B1878" s="2">
        <v>42952</v>
      </c>
      <c r="C1878" s="2">
        <v>42955</v>
      </c>
      <c r="D1878" s="1" t="s">
        <v>79</v>
      </c>
      <c r="E1878" s="1" t="s">
        <v>536</v>
      </c>
      <c r="F1878" s="1" t="s">
        <v>2791</v>
      </c>
      <c r="G1878">
        <v>151.05600000000001</v>
      </c>
      <c r="H1878">
        <v>9</v>
      </c>
      <c r="I1878">
        <v>0.2</v>
      </c>
      <c r="J1878">
        <v>7.5528000000000004</v>
      </c>
      <c r="K1878" t="str">
        <f>INDEX(product!B:B,MATCH('TABELA TOTAL'!$F6082,product!A:A,0))</f>
        <v>Office Supplies</v>
      </c>
      <c r="L1878" t="str">
        <f>INDEX(product!C:C,MATCH(F1878,product!A:A,))</f>
        <v>Storage</v>
      </c>
      <c r="M1878" t="str">
        <f>INDEX(product!D:D,MATCH(F1878,product!A:A,))</f>
        <v>Tennsco Lockers, Sand</v>
      </c>
    </row>
    <row r="1879" spans="1:13" x14ac:dyDescent="0.25">
      <c r="A1879" s="1" t="s">
        <v>5886</v>
      </c>
      <c r="B1879" s="2">
        <v>42952</v>
      </c>
      <c r="C1879" s="2">
        <v>42956</v>
      </c>
      <c r="D1879" s="1" t="s">
        <v>19</v>
      </c>
      <c r="E1879" s="1" t="s">
        <v>103</v>
      </c>
      <c r="F1879" s="1" t="s">
        <v>1102</v>
      </c>
      <c r="G1879">
        <v>125.88</v>
      </c>
      <c r="H1879">
        <v>6</v>
      </c>
      <c r="I1879">
        <v>0</v>
      </c>
      <c r="J1879">
        <v>60.422400000000003</v>
      </c>
      <c r="K1879" t="str">
        <f>INDEX(product!B:B,MATCH('TABELA TOTAL'!$F6642,product!A:A,0))</f>
        <v>Office Supplies</v>
      </c>
      <c r="L1879" t="str">
        <f>INDEX(product!C:C,MATCH(F1879,product!A:A,))</f>
        <v>Binders</v>
      </c>
      <c r="M1879" t="str">
        <f>INDEX(product!D:D,MATCH(F1879,product!A:A,))</f>
        <v>Premium Transparent Presentation Covers by GBC</v>
      </c>
    </row>
    <row r="1880" spans="1:13" x14ac:dyDescent="0.25">
      <c r="A1880" s="1" t="s">
        <v>5886</v>
      </c>
      <c r="B1880" s="2">
        <v>42952</v>
      </c>
      <c r="C1880" s="2">
        <v>42956</v>
      </c>
      <c r="D1880" s="1" t="s">
        <v>19</v>
      </c>
      <c r="E1880" s="1" t="s">
        <v>103</v>
      </c>
      <c r="F1880" s="1" t="s">
        <v>1424</v>
      </c>
      <c r="G1880">
        <v>79.78</v>
      </c>
      <c r="H1880">
        <v>2</v>
      </c>
      <c r="I1880">
        <v>0</v>
      </c>
      <c r="J1880">
        <v>29.518599999999999</v>
      </c>
      <c r="K1880" t="str">
        <f>INDEX(product!B:B,MATCH('TABELA TOTAL'!$F6643,product!A:A,0))</f>
        <v>Technology</v>
      </c>
      <c r="L1880" t="str">
        <f>INDEX(product!C:C,MATCH(F1880,product!A:A,))</f>
        <v>Accessories</v>
      </c>
      <c r="M1880" t="str">
        <f>INDEX(product!D:D,MATCH(F1880,product!A:A,))</f>
        <v>Logitech MX Performance Wireless Mouse</v>
      </c>
    </row>
    <row r="1881" spans="1:13" x14ac:dyDescent="0.25">
      <c r="A1881" s="1" t="s">
        <v>5886</v>
      </c>
      <c r="B1881" s="2">
        <v>42952</v>
      </c>
      <c r="C1881" s="2">
        <v>42956</v>
      </c>
      <c r="D1881" s="1" t="s">
        <v>19</v>
      </c>
      <c r="E1881" s="1" t="s">
        <v>103</v>
      </c>
      <c r="F1881" s="1" t="s">
        <v>5410</v>
      </c>
      <c r="G1881">
        <v>133.19999999999999</v>
      </c>
      <c r="H1881">
        <v>9</v>
      </c>
      <c r="I1881">
        <v>0</v>
      </c>
      <c r="J1881">
        <v>66.599999999999994</v>
      </c>
      <c r="K1881" t="str">
        <f>INDEX(product!B:B,MATCH('TABELA TOTAL'!$F6644,product!A:A,0))</f>
        <v>Technology</v>
      </c>
      <c r="L1881" t="str">
        <f>INDEX(product!C:C,MATCH(F1881,product!A:A,))</f>
        <v>Labels</v>
      </c>
      <c r="M1881" t="str">
        <f>INDEX(product!D:D,MATCH(F1881,product!A:A,))</f>
        <v>Avery 475</v>
      </c>
    </row>
    <row r="1882" spans="1:13" x14ac:dyDescent="0.25">
      <c r="A1882" s="1" t="s">
        <v>5014</v>
      </c>
      <c r="B1882" s="2">
        <v>42951</v>
      </c>
      <c r="C1882" s="2">
        <v>42954</v>
      </c>
      <c r="D1882" s="1" t="s">
        <v>79</v>
      </c>
      <c r="E1882" s="1" t="s">
        <v>2066</v>
      </c>
      <c r="F1882" s="1" t="s">
        <v>3306</v>
      </c>
      <c r="G1882">
        <v>7.968</v>
      </c>
      <c r="H1882">
        <v>2</v>
      </c>
      <c r="I1882">
        <v>0.2</v>
      </c>
      <c r="J1882">
        <v>2.8883999999999999</v>
      </c>
      <c r="K1882" t="str">
        <f>INDEX(product!B:B,MATCH('TABELA TOTAL'!$F5091,product!A:A,0))</f>
        <v>Office Supplies</v>
      </c>
      <c r="L1882" t="str">
        <f>INDEX(product!C:C,MATCH(F1882,product!A:A,))</f>
        <v>Paper</v>
      </c>
      <c r="M1882" t="str">
        <f>INDEX(product!D:D,MATCH(F1882,product!A:A,))</f>
        <v>Hammermill CopyPlus Copy Paper (20Lb. and 84 Bright)</v>
      </c>
    </row>
    <row r="1883" spans="1:13" x14ac:dyDescent="0.25">
      <c r="A1883" s="1" t="s">
        <v>5014</v>
      </c>
      <c r="B1883" s="2">
        <v>42951</v>
      </c>
      <c r="C1883" s="2">
        <v>42954</v>
      </c>
      <c r="D1883" s="1" t="s">
        <v>79</v>
      </c>
      <c r="E1883" s="1" t="s">
        <v>2066</v>
      </c>
      <c r="F1883" s="1" t="s">
        <v>1235</v>
      </c>
      <c r="G1883">
        <v>8.7840000000000007</v>
      </c>
      <c r="H1883">
        <v>1</v>
      </c>
      <c r="I1883">
        <v>0.2</v>
      </c>
      <c r="J1883">
        <v>3.1842000000000001</v>
      </c>
      <c r="K1883" t="str">
        <f>INDEX(product!B:B,MATCH('TABELA TOTAL'!$F5092,product!A:A,0))</f>
        <v>Office Supplies</v>
      </c>
      <c r="L1883" t="str">
        <f>INDEX(product!C:C,MATCH(F1883,product!A:A,))</f>
        <v>Envelopes</v>
      </c>
      <c r="M1883" t="str">
        <f>INDEX(product!D:D,MATCH(F1883,product!A:A,))</f>
        <v>Manila Recycled Extra-Heavyweight Clasp Envelopes, 6" x 9"</v>
      </c>
    </row>
    <row r="1884" spans="1:13" x14ac:dyDescent="0.25">
      <c r="A1884" s="1" t="s">
        <v>5098</v>
      </c>
      <c r="B1884" s="2">
        <v>42951</v>
      </c>
      <c r="C1884" s="2">
        <v>42955</v>
      </c>
      <c r="D1884" s="1" t="s">
        <v>19</v>
      </c>
      <c r="E1884" s="1" t="s">
        <v>2066</v>
      </c>
      <c r="F1884" s="1" t="s">
        <v>1133</v>
      </c>
      <c r="G1884">
        <v>3.3180000000000001</v>
      </c>
      <c r="H1884">
        <v>3</v>
      </c>
      <c r="I1884">
        <v>0.8</v>
      </c>
      <c r="J1884">
        <v>-5.6406000000000001</v>
      </c>
      <c r="K1884" t="str">
        <f>INDEX(product!B:B,MATCH('TABELA TOTAL'!$F5244,product!A:A,0))</f>
        <v>Office Supplies</v>
      </c>
      <c r="L1884" t="str">
        <f>INDEX(product!C:C,MATCH(F1884,product!A:A,))</f>
        <v>Binders</v>
      </c>
      <c r="M1884" t="str">
        <f>INDEX(product!D:D,MATCH(F1884,product!A:A,))</f>
        <v>Avery Durable Poly Binders</v>
      </c>
    </row>
    <row r="1885" spans="1:13" x14ac:dyDescent="0.25">
      <c r="A1885" s="1" t="s">
        <v>2775</v>
      </c>
      <c r="B1885" s="2">
        <v>42950</v>
      </c>
      <c r="C1885" s="2">
        <v>42951</v>
      </c>
      <c r="D1885" s="1" t="s">
        <v>79</v>
      </c>
      <c r="E1885" s="1" t="s">
        <v>2312</v>
      </c>
      <c r="F1885" s="1" t="s">
        <v>2776</v>
      </c>
      <c r="G1885">
        <v>183.37200000000001</v>
      </c>
      <c r="H1885">
        <v>2</v>
      </c>
      <c r="I1885">
        <v>0.3</v>
      </c>
      <c r="J1885">
        <v>-36.674399999999999</v>
      </c>
      <c r="K1885" t="str">
        <f>INDEX(product!B:B,MATCH('TABELA TOTAL'!$F2009,product!A:A,0))</f>
        <v>Office Supplies</v>
      </c>
      <c r="L1885" t="str">
        <f>INDEX(product!C:C,MATCH(F1885,product!A:A,))</f>
        <v>Bookcases</v>
      </c>
      <c r="M1885" t="str">
        <f>INDEX(product!D:D,MATCH(F1885,product!A:A,))</f>
        <v>O'Sullivan Elevations Bookcase, Cherry Finish</v>
      </c>
    </row>
    <row r="1886" spans="1:13" x14ac:dyDescent="0.25">
      <c r="A1886" s="1" t="s">
        <v>4741</v>
      </c>
      <c r="B1886" s="2">
        <v>42950</v>
      </c>
      <c r="C1886" s="2">
        <v>42955</v>
      </c>
      <c r="D1886" s="1" t="s">
        <v>11</v>
      </c>
      <c r="E1886" s="1" t="s">
        <v>1029</v>
      </c>
      <c r="F1886" s="1" t="s">
        <v>986</v>
      </c>
      <c r="G1886">
        <v>51.75</v>
      </c>
      <c r="H1886">
        <v>5</v>
      </c>
      <c r="I1886">
        <v>0</v>
      </c>
      <c r="J1886">
        <v>24.84</v>
      </c>
      <c r="K1886" t="str">
        <f>INDEX(product!B:B,MATCH('TABELA TOTAL'!$F4633,product!A:A,0))</f>
        <v>Technology</v>
      </c>
      <c r="L1886" t="str">
        <f>INDEX(product!C:C,MATCH(F1886,product!A:A,))</f>
        <v>Labels</v>
      </c>
      <c r="M1886" t="str">
        <f>INDEX(product!D:D,MATCH(F1886,product!A:A,))</f>
        <v>Avery 473</v>
      </c>
    </row>
    <row r="1887" spans="1:13" x14ac:dyDescent="0.25">
      <c r="A1887" s="1" t="s">
        <v>4741</v>
      </c>
      <c r="B1887" s="2">
        <v>42950</v>
      </c>
      <c r="C1887" s="2">
        <v>42955</v>
      </c>
      <c r="D1887" s="1" t="s">
        <v>11</v>
      </c>
      <c r="E1887" s="1" t="s">
        <v>1029</v>
      </c>
      <c r="F1887" s="1" t="s">
        <v>964</v>
      </c>
      <c r="G1887">
        <v>123.96</v>
      </c>
      <c r="H1887">
        <v>3</v>
      </c>
      <c r="I1887">
        <v>0</v>
      </c>
      <c r="J1887">
        <v>11.1564</v>
      </c>
      <c r="K1887" t="str">
        <f>INDEX(product!B:B,MATCH('TABELA TOTAL'!$F4634,product!A:A,0))</f>
        <v>Furniture</v>
      </c>
      <c r="L1887" t="str">
        <f>INDEX(product!C:C,MATCH(F1887,product!A:A,))</f>
        <v>Furnishings</v>
      </c>
      <c r="M1887" t="str">
        <f>INDEX(product!D:D,MATCH(F1887,product!A:A,))</f>
        <v>Deflect-o EconoMat Studded, No Bevel Mat for Low Pile Carpeting</v>
      </c>
    </row>
    <row r="1888" spans="1:13" x14ac:dyDescent="0.25">
      <c r="A1888" s="1" t="s">
        <v>6125</v>
      </c>
      <c r="B1888" s="2">
        <v>42950</v>
      </c>
      <c r="C1888" s="2">
        <v>42953</v>
      </c>
      <c r="D1888" s="1" t="s">
        <v>11</v>
      </c>
      <c r="E1888" s="1" t="s">
        <v>3450</v>
      </c>
      <c r="F1888" s="1" t="s">
        <v>3021</v>
      </c>
      <c r="G1888">
        <v>99.87</v>
      </c>
      <c r="H1888">
        <v>3</v>
      </c>
      <c r="I1888">
        <v>0</v>
      </c>
      <c r="J1888">
        <v>23.968800000000002</v>
      </c>
      <c r="K1888" t="str">
        <f>INDEX(product!B:B,MATCH('TABELA TOTAL'!$F7089,product!A:A,0))</f>
        <v>Furniture</v>
      </c>
      <c r="L1888" t="str">
        <f>INDEX(product!C:C,MATCH(F1888,product!A:A,))</f>
        <v>Storage</v>
      </c>
      <c r="M1888" t="str">
        <f>INDEX(product!D:D,MATCH(F1888,product!A:A,))</f>
        <v>Fellowes Bases and Tops For Staxonsteel/High-Stak Systems</v>
      </c>
    </row>
    <row r="1889" spans="1:13" x14ac:dyDescent="0.25">
      <c r="A1889" s="1" t="s">
        <v>7255</v>
      </c>
      <c r="B1889" s="2">
        <v>42950</v>
      </c>
      <c r="C1889" s="2">
        <v>42954</v>
      </c>
      <c r="D1889" s="1" t="s">
        <v>19</v>
      </c>
      <c r="E1889" s="1" t="s">
        <v>2114</v>
      </c>
      <c r="F1889" s="1" t="s">
        <v>3197</v>
      </c>
      <c r="G1889">
        <v>39.816000000000003</v>
      </c>
      <c r="H1889">
        <v>3</v>
      </c>
      <c r="I1889">
        <v>0.2</v>
      </c>
      <c r="J1889">
        <v>7.4654999999999996</v>
      </c>
      <c r="K1889" t="str">
        <f>INDEX(product!B:B,MATCH('TABELA TOTAL'!$F9209,product!A:A,0))</f>
        <v>Technology</v>
      </c>
      <c r="L1889" t="str">
        <f>INDEX(product!C:C,MATCH(F1889,product!A:A,))</f>
        <v>Accessories</v>
      </c>
      <c r="M1889" t="str">
        <f>INDEX(product!D:D,MATCH(F1889,product!A:A,))</f>
        <v>Kensington K72356US Mouse-in-a-Box USB Desktop Mouse</v>
      </c>
    </row>
    <row r="1890" spans="1:13" x14ac:dyDescent="0.25">
      <c r="A1890" s="1" t="s">
        <v>7256</v>
      </c>
      <c r="B1890" s="2">
        <v>42950</v>
      </c>
      <c r="C1890" s="2">
        <v>42955</v>
      </c>
      <c r="D1890" s="1" t="s">
        <v>11</v>
      </c>
      <c r="E1890" s="1" t="s">
        <v>2706</v>
      </c>
      <c r="F1890" s="1" t="s">
        <v>2812</v>
      </c>
      <c r="G1890">
        <v>16.059999999999999</v>
      </c>
      <c r="H1890">
        <v>1</v>
      </c>
      <c r="I1890">
        <v>0</v>
      </c>
      <c r="J1890">
        <v>4.1756000000000002</v>
      </c>
      <c r="K1890" t="str">
        <f>INDEX(product!B:B,MATCH('TABELA TOTAL'!$F9210,product!A:A,0))</f>
        <v>Technology</v>
      </c>
      <c r="L1890" t="str">
        <f>INDEX(product!C:C,MATCH(F1890,product!A:A,))</f>
        <v>Storage</v>
      </c>
      <c r="M1890" t="str">
        <f>INDEX(product!D:D,MATCH(F1890,product!A:A,))</f>
        <v>Letter/Legal File Tote with Clear Snap-On Lid, Black Granite</v>
      </c>
    </row>
    <row r="1891" spans="1:13" x14ac:dyDescent="0.25">
      <c r="A1891" s="1" t="s">
        <v>7670</v>
      </c>
      <c r="B1891" s="2">
        <v>42950</v>
      </c>
      <c r="C1891" s="2">
        <v>42953</v>
      </c>
      <c r="D1891" s="1" t="s">
        <v>79</v>
      </c>
      <c r="E1891" s="1" t="s">
        <v>120</v>
      </c>
      <c r="F1891" s="1" t="s">
        <v>1280</v>
      </c>
      <c r="G1891">
        <v>16.52</v>
      </c>
      <c r="H1891">
        <v>5</v>
      </c>
      <c r="I1891">
        <v>0.2</v>
      </c>
      <c r="J1891">
        <v>5.3689999999999998</v>
      </c>
      <c r="K1891" t="str">
        <f>INDEX(product!B:B,MATCH('TABELA TOTAL'!$F9983,product!A:A,0))</f>
        <v>Office Supplies</v>
      </c>
      <c r="L1891" t="str">
        <f>INDEX(product!C:C,MATCH(F1891,product!A:A,))</f>
        <v>Labels</v>
      </c>
      <c r="M1891" t="str">
        <f>INDEX(product!D:D,MATCH(F1891,product!A:A,))</f>
        <v>Avery 476</v>
      </c>
    </row>
    <row r="1892" spans="1:13" x14ac:dyDescent="0.25">
      <c r="A1892" s="1" t="s">
        <v>1630</v>
      </c>
      <c r="B1892" s="2">
        <v>42948</v>
      </c>
      <c r="C1892" s="2">
        <v>42950</v>
      </c>
      <c r="D1892" s="1" t="s">
        <v>79</v>
      </c>
      <c r="E1892" s="1" t="s">
        <v>1086</v>
      </c>
      <c r="F1892" s="1" t="s">
        <v>334</v>
      </c>
      <c r="G1892">
        <v>95.983999999999995</v>
      </c>
      <c r="H1892">
        <v>2</v>
      </c>
      <c r="I1892">
        <v>0.2</v>
      </c>
      <c r="J1892">
        <v>5.9989999999999997</v>
      </c>
      <c r="K1892" t="str">
        <f>INDEX(product!B:B,MATCH('TABELA TOTAL'!$F1011,product!A:A,0))</f>
        <v>Office Supplies</v>
      </c>
      <c r="L1892" t="str">
        <f>INDEX(product!C:C,MATCH(F1892,product!A:A,))</f>
        <v>Phones</v>
      </c>
      <c r="M1892" t="str">
        <f>INDEX(product!D:D,MATCH(F1892,product!A:A,))</f>
        <v>JBL Micro Wireless Portable Bluetooth Speaker</v>
      </c>
    </row>
    <row r="1893" spans="1:13" x14ac:dyDescent="0.25">
      <c r="A1893" s="1" t="s">
        <v>1869</v>
      </c>
      <c r="B1893" s="2">
        <v>42948</v>
      </c>
      <c r="C1893" s="2">
        <v>42951</v>
      </c>
      <c r="D1893" s="1" t="s">
        <v>79</v>
      </c>
      <c r="E1893" s="1" t="s">
        <v>1870</v>
      </c>
      <c r="F1893" s="1" t="s">
        <v>1473</v>
      </c>
      <c r="G1893">
        <v>271.95999999999998</v>
      </c>
      <c r="H1893">
        <v>5</v>
      </c>
      <c r="I1893">
        <v>0.2</v>
      </c>
      <c r="J1893">
        <v>16.997499999999999</v>
      </c>
      <c r="K1893" t="str">
        <f>INDEX(product!B:B,MATCH('TABELA TOTAL'!$F1207,product!A:A,0))</f>
        <v>Office Supplies</v>
      </c>
      <c r="L1893" t="str">
        <f>INDEX(product!C:C,MATCH(F1893,product!A:A,))</f>
        <v>Phones</v>
      </c>
      <c r="M1893" t="str">
        <f>INDEX(product!D:D,MATCH(F1893,product!A:A,))</f>
        <v>Nortel Networks T7316 E Nt8 B27</v>
      </c>
    </row>
    <row r="1894" spans="1:13" x14ac:dyDescent="0.25">
      <c r="A1894" s="1" t="s">
        <v>2596</v>
      </c>
      <c r="B1894" s="2">
        <v>42948</v>
      </c>
      <c r="C1894" s="2">
        <v>42954</v>
      </c>
      <c r="D1894" s="1" t="s">
        <v>19</v>
      </c>
      <c r="E1894" s="1" t="s">
        <v>2041</v>
      </c>
      <c r="F1894" s="1" t="s">
        <v>2597</v>
      </c>
      <c r="G1894">
        <v>1439.982</v>
      </c>
      <c r="H1894">
        <v>3</v>
      </c>
      <c r="I1894">
        <v>0.4</v>
      </c>
      <c r="J1894">
        <v>-263.99669999999998</v>
      </c>
      <c r="K1894" t="str">
        <f>INDEX(product!B:B,MATCH('TABELA TOTAL'!$F1835,product!A:A,0))</f>
        <v>Furniture</v>
      </c>
      <c r="L1894" t="str">
        <f>INDEX(product!C:C,MATCH(F1894,product!A:A,))</f>
        <v>Machines</v>
      </c>
      <c r="M1894" t="str">
        <f>INDEX(product!D:D,MATCH(F1894,product!A:A,))</f>
        <v>Bady BDG101FRU Card Printer</v>
      </c>
    </row>
    <row r="1895" spans="1:13" x14ac:dyDescent="0.25">
      <c r="A1895" s="1" t="s">
        <v>2596</v>
      </c>
      <c r="B1895" s="2">
        <v>42948</v>
      </c>
      <c r="C1895" s="2">
        <v>42954</v>
      </c>
      <c r="D1895" s="1" t="s">
        <v>19</v>
      </c>
      <c r="E1895" s="1" t="s">
        <v>2041</v>
      </c>
      <c r="F1895" s="1" t="s">
        <v>2598</v>
      </c>
      <c r="G1895">
        <v>36.287999999999997</v>
      </c>
      <c r="H1895">
        <v>7</v>
      </c>
      <c r="I1895">
        <v>0.2</v>
      </c>
      <c r="J1895">
        <v>12.700799999999999</v>
      </c>
      <c r="K1895" t="str">
        <f>INDEX(product!B:B,MATCH('TABELA TOTAL'!$F1836,product!A:A,0))</f>
        <v>Office Supplies</v>
      </c>
      <c r="L1895" t="str">
        <f>INDEX(product!C:C,MATCH(F1895,product!A:A,))</f>
        <v>Paper</v>
      </c>
      <c r="M1895" t="str">
        <f>INDEX(product!D:D,MATCH(F1895,product!A:A,))</f>
        <v>Xerox 1998</v>
      </c>
    </row>
    <row r="1896" spans="1:13" x14ac:dyDescent="0.25">
      <c r="A1896" s="1" t="s">
        <v>2930</v>
      </c>
      <c r="B1896" s="2">
        <v>42948</v>
      </c>
      <c r="C1896" s="2">
        <v>42951</v>
      </c>
      <c r="D1896" s="1" t="s">
        <v>11</v>
      </c>
      <c r="E1896" s="1" t="s">
        <v>401</v>
      </c>
      <c r="F1896" s="1" t="s">
        <v>295</v>
      </c>
      <c r="G1896">
        <v>54.896000000000001</v>
      </c>
      <c r="H1896">
        <v>2</v>
      </c>
      <c r="I1896">
        <v>0.2</v>
      </c>
      <c r="J1896">
        <v>18.5274</v>
      </c>
      <c r="K1896" t="str">
        <f>INDEX(product!B:B,MATCH('TABELA TOTAL'!$F2187,product!A:A,0))</f>
        <v>Office Supplies</v>
      </c>
      <c r="L1896" t="str">
        <f>INDEX(product!C:C,MATCH(F1896,product!A:A,))</f>
        <v>Binders</v>
      </c>
      <c r="M1896" t="str">
        <f>INDEX(product!D:D,MATCH(F1896,product!A:A,))</f>
        <v>GBC Prestige Therm-A-Bind Covers</v>
      </c>
    </row>
    <row r="1897" spans="1:13" x14ac:dyDescent="0.25">
      <c r="A1897" s="1" t="s">
        <v>6027</v>
      </c>
      <c r="B1897" s="2">
        <v>42948</v>
      </c>
      <c r="C1897" s="2">
        <v>42952</v>
      </c>
      <c r="D1897" s="1" t="s">
        <v>11</v>
      </c>
      <c r="E1897" s="1" t="s">
        <v>318</v>
      </c>
      <c r="F1897" s="1" t="s">
        <v>1755</v>
      </c>
      <c r="G1897">
        <v>186.54</v>
      </c>
      <c r="H1897">
        <v>3</v>
      </c>
      <c r="I1897">
        <v>0</v>
      </c>
      <c r="J1897">
        <v>50.3658</v>
      </c>
      <c r="K1897" t="str">
        <f>INDEX(product!B:B,MATCH('TABELA TOTAL'!$F6913,product!A:A,0))</f>
        <v>Technology</v>
      </c>
      <c r="L1897" t="str">
        <f>INDEX(product!C:C,MATCH(F1897,product!A:A,))</f>
        <v>Storage</v>
      </c>
      <c r="M1897" t="str">
        <f>INDEX(product!D:D,MATCH(F1897,product!A:A,))</f>
        <v>Fellowes Mobile File Cart, Black</v>
      </c>
    </row>
    <row r="1898" spans="1:13" x14ac:dyDescent="0.25">
      <c r="A1898" s="1" t="s">
        <v>2965</v>
      </c>
      <c r="B1898" s="2">
        <v>42947</v>
      </c>
      <c r="C1898" s="2">
        <v>42952</v>
      </c>
      <c r="D1898" s="1" t="s">
        <v>19</v>
      </c>
      <c r="E1898" s="1" t="s">
        <v>441</v>
      </c>
      <c r="F1898" s="1" t="s">
        <v>2966</v>
      </c>
      <c r="G1898">
        <v>54.816000000000003</v>
      </c>
      <c r="H1898">
        <v>3</v>
      </c>
      <c r="I1898">
        <v>0.2</v>
      </c>
      <c r="J1898">
        <v>17.815200000000001</v>
      </c>
      <c r="K1898" t="str">
        <f>INDEX(product!B:B,MATCH('TABELA TOTAL'!$F2226,product!A:A,0))</f>
        <v>Office Supplies</v>
      </c>
      <c r="L1898" t="str">
        <f>INDEX(product!C:C,MATCH(F1898,product!A:A,))</f>
        <v>Paper</v>
      </c>
      <c r="M1898" t="str">
        <f>INDEX(product!D:D,MATCH(F1898,product!A:A,))</f>
        <v>Xerox 1991</v>
      </c>
    </row>
    <row r="1899" spans="1:13" x14ac:dyDescent="0.25">
      <c r="A1899" s="1" t="s">
        <v>4186</v>
      </c>
      <c r="B1899" s="2">
        <v>42947</v>
      </c>
      <c r="C1899" s="2">
        <v>42951</v>
      </c>
      <c r="D1899" s="1" t="s">
        <v>19</v>
      </c>
      <c r="E1899" s="1" t="s">
        <v>1136</v>
      </c>
      <c r="F1899" s="1" t="s">
        <v>2495</v>
      </c>
      <c r="G1899">
        <v>41.423999999999999</v>
      </c>
      <c r="H1899">
        <v>2</v>
      </c>
      <c r="I1899">
        <v>0.2</v>
      </c>
      <c r="J1899">
        <v>8.2848000000000006</v>
      </c>
      <c r="K1899" t="str">
        <f>INDEX(product!B:B,MATCH('TABELA TOTAL'!$F3786,product!A:A,0))</f>
        <v>Office Supplies</v>
      </c>
      <c r="L1899" t="str">
        <f>INDEX(product!C:C,MATCH(F1899,product!A:A,))</f>
        <v>Accessories</v>
      </c>
      <c r="M1899" t="str">
        <f>INDEX(product!D:D,MATCH(F1899,product!A:A,))</f>
        <v>TRENDnet 56K USB 2.0 Phone, Internet and Fax Modem</v>
      </c>
    </row>
    <row r="1900" spans="1:13" x14ac:dyDescent="0.25">
      <c r="A1900" s="1" t="s">
        <v>5390</v>
      </c>
      <c r="B1900" s="2">
        <v>42947</v>
      </c>
      <c r="C1900" s="2">
        <v>42947</v>
      </c>
      <c r="D1900" s="1" t="s">
        <v>654</v>
      </c>
      <c r="E1900" s="1" t="s">
        <v>647</v>
      </c>
      <c r="F1900" s="1" t="s">
        <v>1057</v>
      </c>
      <c r="G1900">
        <v>36.792000000000002</v>
      </c>
      <c r="H1900">
        <v>1</v>
      </c>
      <c r="I1900">
        <v>0.2</v>
      </c>
      <c r="J1900">
        <v>4.1391</v>
      </c>
      <c r="K1900" t="str">
        <f>INDEX(product!B:B,MATCH('TABELA TOTAL'!$F5714,product!A:A,0))</f>
        <v>Technology</v>
      </c>
      <c r="L1900" t="str">
        <f>INDEX(product!C:C,MATCH(F1900,product!A:A,))</f>
        <v>Phones</v>
      </c>
      <c r="M1900" t="str">
        <f>INDEX(product!D:D,MATCH(F1900,product!A:A,))</f>
        <v>Motorola L804</v>
      </c>
    </row>
    <row r="1901" spans="1:13" x14ac:dyDescent="0.25">
      <c r="A1901" s="1" t="s">
        <v>5796</v>
      </c>
      <c r="B1901" s="2">
        <v>42947</v>
      </c>
      <c r="C1901" s="2">
        <v>42950</v>
      </c>
      <c r="D1901" s="1" t="s">
        <v>79</v>
      </c>
      <c r="E1901" s="1" t="s">
        <v>3732</v>
      </c>
      <c r="F1901" s="1" t="s">
        <v>182</v>
      </c>
      <c r="G1901">
        <v>56.56</v>
      </c>
      <c r="H1901">
        <v>2</v>
      </c>
      <c r="I1901">
        <v>0</v>
      </c>
      <c r="J1901">
        <v>15.2712</v>
      </c>
      <c r="K1901" t="str">
        <f>INDEX(product!B:B,MATCH('TABELA TOTAL'!$F6456,product!A:A,0))</f>
        <v>Office Supplies</v>
      </c>
      <c r="L1901" t="str">
        <f>INDEX(product!C:C,MATCH(F1901,product!A:A,))</f>
        <v>Storage</v>
      </c>
      <c r="M1901" t="str">
        <f>INDEX(product!D:D,MATCH(F1901,product!A:A,))</f>
        <v>Eldon Portable Mobile Manager</v>
      </c>
    </row>
    <row r="1902" spans="1:13" x14ac:dyDescent="0.25">
      <c r="A1902" s="1" t="s">
        <v>5796</v>
      </c>
      <c r="B1902" s="2">
        <v>42947</v>
      </c>
      <c r="C1902" s="2">
        <v>42950</v>
      </c>
      <c r="D1902" s="1" t="s">
        <v>79</v>
      </c>
      <c r="E1902" s="1" t="s">
        <v>3732</v>
      </c>
      <c r="F1902" s="1" t="s">
        <v>2806</v>
      </c>
      <c r="G1902">
        <v>36.96</v>
      </c>
      <c r="H1902">
        <v>7</v>
      </c>
      <c r="I1902">
        <v>0</v>
      </c>
      <c r="J1902">
        <v>11.457599999999999</v>
      </c>
      <c r="K1902" t="str">
        <f>INDEX(product!B:B,MATCH('TABELA TOTAL'!$F6457,product!A:A,0))</f>
        <v>Office Supplies</v>
      </c>
      <c r="L1902" t="str">
        <f>INDEX(product!C:C,MATCH(F1902,product!A:A,))</f>
        <v>Furnishings</v>
      </c>
      <c r="M1902" t="str">
        <f>INDEX(product!D:D,MATCH(F1902,product!A:A,))</f>
        <v>Master Big Foot Doorstop, Beige</v>
      </c>
    </row>
    <row r="1903" spans="1:13" x14ac:dyDescent="0.25">
      <c r="A1903" s="1" t="s">
        <v>5910</v>
      </c>
      <c r="B1903" s="2">
        <v>42947</v>
      </c>
      <c r="C1903" s="2">
        <v>42952</v>
      </c>
      <c r="D1903" s="1" t="s">
        <v>19</v>
      </c>
      <c r="E1903" s="1" t="s">
        <v>3225</v>
      </c>
      <c r="F1903" s="1" t="s">
        <v>482</v>
      </c>
      <c r="G1903">
        <v>17.52</v>
      </c>
      <c r="H1903">
        <v>4</v>
      </c>
      <c r="I1903">
        <v>0</v>
      </c>
      <c r="J1903">
        <v>8.4095999999999993</v>
      </c>
      <c r="K1903" t="str">
        <f>INDEX(product!B:B,MATCH('TABELA TOTAL'!$F6692,product!A:A,0))</f>
        <v>Office Supplies</v>
      </c>
      <c r="L1903" t="str">
        <f>INDEX(product!C:C,MATCH(F1903,product!A:A,))</f>
        <v>Binders</v>
      </c>
      <c r="M1903" t="str">
        <f>INDEX(product!D:D,MATCH(F1903,product!A:A,))</f>
        <v>Acco 3-Hole Punch</v>
      </c>
    </row>
    <row r="1904" spans="1:13" x14ac:dyDescent="0.25">
      <c r="A1904" s="1" t="s">
        <v>5910</v>
      </c>
      <c r="B1904" s="2">
        <v>42947</v>
      </c>
      <c r="C1904" s="2">
        <v>42952</v>
      </c>
      <c r="D1904" s="1" t="s">
        <v>19</v>
      </c>
      <c r="E1904" s="1" t="s">
        <v>3225</v>
      </c>
      <c r="F1904" s="1" t="s">
        <v>818</v>
      </c>
      <c r="G1904">
        <v>155.88</v>
      </c>
      <c r="H1904">
        <v>6</v>
      </c>
      <c r="I1904">
        <v>0</v>
      </c>
      <c r="J1904">
        <v>54.558</v>
      </c>
      <c r="K1904" t="str">
        <f>INDEX(product!B:B,MATCH('TABELA TOTAL'!$F6693,product!A:A,0))</f>
        <v>Office Supplies</v>
      </c>
      <c r="L1904" t="str">
        <f>INDEX(product!C:C,MATCH(F1904,product!A:A,))</f>
        <v>Appliances</v>
      </c>
      <c r="M1904" t="str">
        <f>INDEX(product!D:D,MATCH(F1904,product!A:A,))</f>
        <v>3M Office Air Cleaner</v>
      </c>
    </row>
    <row r="1905" spans="1:13" x14ac:dyDescent="0.25">
      <c r="A1905" s="1" t="s">
        <v>7381</v>
      </c>
      <c r="B1905" s="2">
        <v>42947</v>
      </c>
      <c r="C1905" s="2">
        <v>42952</v>
      </c>
      <c r="D1905" s="1" t="s">
        <v>19</v>
      </c>
      <c r="E1905" s="1" t="s">
        <v>1899</v>
      </c>
      <c r="F1905" s="1" t="s">
        <v>2952</v>
      </c>
      <c r="G1905">
        <v>285.57600000000002</v>
      </c>
      <c r="H1905">
        <v>4</v>
      </c>
      <c r="I1905">
        <v>0.4</v>
      </c>
      <c r="J1905">
        <v>-57.115200000000002</v>
      </c>
      <c r="K1905" t="str">
        <f>INDEX(product!B:B,MATCH('TABELA TOTAL'!$F9440,product!A:A,0))</f>
        <v>Office Supplies</v>
      </c>
      <c r="L1905" t="str">
        <f>INDEX(product!C:C,MATCH(F1905,product!A:A,))</f>
        <v>Phones</v>
      </c>
      <c r="M1905" t="str">
        <f>INDEX(product!D:D,MATCH(F1905,product!A:A,))</f>
        <v>Polycom SoundPoint Pro SE-225 Corded phone</v>
      </c>
    </row>
    <row r="1906" spans="1:13" x14ac:dyDescent="0.25">
      <c r="A1906" s="1" t="s">
        <v>7541</v>
      </c>
      <c r="B1906" s="2">
        <v>42947</v>
      </c>
      <c r="C1906" s="2">
        <v>42951</v>
      </c>
      <c r="D1906" s="1" t="s">
        <v>19</v>
      </c>
      <c r="E1906" s="1" t="s">
        <v>3847</v>
      </c>
      <c r="F1906" s="1" t="s">
        <v>206</v>
      </c>
      <c r="G1906">
        <v>11.54</v>
      </c>
      <c r="H1906">
        <v>1</v>
      </c>
      <c r="I1906">
        <v>0</v>
      </c>
      <c r="J1906">
        <v>5.5392000000000001</v>
      </c>
      <c r="K1906" t="str">
        <f>INDEX(product!B:B,MATCH('TABELA TOTAL'!$F9704,product!A:A,0))</f>
        <v>Office Supplies</v>
      </c>
      <c r="L1906" t="str">
        <f>INDEX(product!C:C,MATCH(F1906,product!A:A,))</f>
        <v>Paper</v>
      </c>
      <c r="M1906" t="str">
        <f>INDEX(product!D:D,MATCH(F1906,product!A:A,))</f>
        <v>Avery Personal Creations Heavyweight Cards</v>
      </c>
    </row>
    <row r="1907" spans="1:13" x14ac:dyDescent="0.25">
      <c r="A1907" s="1" t="s">
        <v>7541</v>
      </c>
      <c r="B1907" s="2">
        <v>42947</v>
      </c>
      <c r="C1907" s="2">
        <v>42951</v>
      </c>
      <c r="D1907" s="1" t="s">
        <v>19</v>
      </c>
      <c r="E1907" s="1" t="s">
        <v>3847</v>
      </c>
      <c r="F1907" s="1" t="s">
        <v>37</v>
      </c>
      <c r="G1907">
        <v>849.95</v>
      </c>
      <c r="H1907">
        <v>5</v>
      </c>
      <c r="I1907">
        <v>0</v>
      </c>
      <c r="J1907">
        <v>390.97699999999998</v>
      </c>
      <c r="K1907" t="str">
        <f>INDEX(product!B:B,MATCH('TABELA TOTAL'!$F9705,product!A:A,0))</f>
        <v>Technology</v>
      </c>
      <c r="L1907" t="str">
        <f>INDEX(product!C:C,MATCH(F1907,product!A:A,))</f>
        <v>Binders</v>
      </c>
      <c r="M1907" t="str">
        <f>INDEX(product!D:D,MATCH(F1907,product!A:A,))</f>
        <v>Fellowes PB200 Plastic Comb Binding Machine</v>
      </c>
    </row>
    <row r="1908" spans="1:13" x14ac:dyDescent="0.25">
      <c r="A1908" s="1" t="s">
        <v>7541</v>
      </c>
      <c r="B1908" s="2">
        <v>42947</v>
      </c>
      <c r="C1908" s="2">
        <v>42951</v>
      </c>
      <c r="D1908" s="1" t="s">
        <v>19</v>
      </c>
      <c r="E1908" s="1" t="s">
        <v>3847</v>
      </c>
      <c r="F1908" s="1" t="s">
        <v>6110</v>
      </c>
      <c r="G1908">
        <v>11.01</v>
      </c>
      <c r="H1908">
        <v>3</v>
      </c>
      <c r="I1908">
        <v>0</v>
      </c>
      <c r="J1908">
        <v>5.3948999999999998</v>
      </c>
      <c r="K1908" t="str">
        <f>INDEX(product!B:B,MATCH('TABELA TOTAL'!$F9706,product!A:A,0))</f>
        <v>Office Supplies</v>
      </c>
      <c r="L1908" t="str">
        <f>INDEX(product!C:C,MATCH(F1908,product!A:A,))</f>
        <v>Binders</v>
      </c>
      <c r="M1908" t="str">
        <f>INDEX(product!D:D,MATCH(F1908,product!A:A,))</f>
        <v>Black Avery Memo-Size 3-Ring Binder, 5 1/2" x 8 1/2"</v>
      </c>
    </row>
    <row r="1909" spans="1:13" x14ac:dyDescent="0.25">
      <c r="A1909" s="1" t="s">
        <v>1109</v>
      </c>
      <c r="B1909" s="2">
        <v>42946</v>
      </c>
      <c r="C1909" s="2">
        <v>42950</v>
      </c>
      <c r="D1909" s="1" t="s">
        <v>11</v>
      </c>
      <c r="E1909" s="1" t="s">
        <v>1110</v>
      </c>
      <c r="F1909" s="1" t="s">
        <v>1111</v>
      </c>
      <c r="G1909">
        <v>330.4</v>
      </c>
      <c r="H1909">
        <v>2</v>
      </c>
      <c r="I1909">
        <v>0</v>
      </c>
      <c r="J1909">
        <v>85.903999999999996</v>
      </c>
      <c r="K1909" t="str">
        <f>INDEX(product!B:B,MATCH('TABELA TOTAL'!$F643,product!A:A,0))</f>
        <v>Office Supplies</v>
      </c>
      <c r="L1909" t="str">
        <f>INDEX(product!C:C,MATCH(F1909,product!A:A,))</f>
        <v>Storage</v>
      </c>
      <c r="M1909" t="str">
        <f>INDEX(product!D:D,MATCH(F1909,product!A:A,))</f>
        <v>Economy Rollaway Files</v>
      </c>
    </row>
    <row r="1910" spans="1:13" x14ac:dyDescent="0.25">
      <c r="A1910" s="1" t="s">
        <v>1109</v>
      </c>
      <c r="B1910" s="2">
        <v>42946</v>
      </c>
      <c r="C1910" s="2">
        <v>42950</v>
      </c>
      <c r="D1910" s="1" t="s">
        <v>11</v>
      </c>
      <c r="E1910" s="1" t="s">
        <v>1110</v>
      </c>
      <c r="F1910" s="1" t="s">
        <v>1112</v>
      </c>
      <c r="G1910">
        <v>26.25</v>
      </c>
      <c r="H1910">
        <v>7</v>
      </c>
      <c r="I1910">
        <v>0</v>
      </c>
      <c r="J1910">
        <v>12.6</v>
      </c>
      <c r="K1910" t="str">
        <f>INDEX(product!B:B,MATCH('TABELA TOTAL'!$F644,product!A:A,0))</f>
        <v>Office Supplies</v>
      </c>
      <c r="L1910" t="str">
        <f>INDEX(product!C:C,MATCH(F1910,product!A:A,))</f>
        <v>Labels</v>
      </c>
      <c r="M1910" t="str">
        <f>INDEX(product!D:D,MATCH(F1910,product!A:A,))</f>
        <v>Avery 480</v>
      </c>
    </row>
    <row r="1911" spans="1:13" x14ac:dyDescent="0.25">
      <c r="A1911" s="1" t="s">
        <v>6415</v>
      </c>
      <c r="B1911" s="2">
        <v>42946</v>
      </c>
      <c r="C1911" s="2">
        <v>42949</v>
      </c>
      <c r="D1911" s="1" t="s">
        <v>79</v>
      </c>
      <c r="E1911" s="1" t="s">
        <v>3689</v>
      </c>
      <c r="F1911" s="1" t="s">
        <v>1384</v>
      </c>
      <c r="G1911">
        <v>76.775999999999996</v>
      </c>
      <c r="H1911">
        <v>4</v>
      </c>
      <c r="I1911">
        <v>0.7</v>
      </c>
      <c r="J1911">
        <v>-53.743200000000002</v>
      </c>
      <c r="K1911" t="str">
        <f>INDEX(product!B:B,MATCH('TABELA TOTAL'!$F7660,product!A:A,0))</f>
        <v>Office Supplies</v>
      </c>
      <c r="L1911" t="str">
        <f>INDEX(product!C:C,MATCH(F1911,product!A:A,))</f>
        <v>Binders</v>
      </c>
      <c r="M1911" t="str">
        <f>INDEX(product!D:D,MATCH(F1911,product!A:A,))</f>
        <v>GBC ProClick Punch Binding System</v>
      </c>
    </row>
    <row r="1912" spans="1:13" x14ac:dyDescent="0.25">
      <c r="A1912" s="1" t="s">
        <v>6461</v>
      </c>
      <c r="B1912" s="2">
        <v>42946</v>
      </c>
      <c r="C1912" s="2">
        <v>42953</v>
      </c>
      <c r="D1912" s="1" t="s">
        <v>19</v>
      </c>
      <c r="E1912" s="1" t="s">
        <v>1234</v>
      </c>
      <c r="F1912" s="1" t="s">
        <v>1772</v>
      </c>
      <c r="G1912">
        <v>89.95</v>
      </c>
      <c r="H1912">
        <v>5</v>
      </c>
      <c r="I1912">
        <v>0</v>
      </c>
      <c r="J1912">
        <v>43.176000000000002</v>
      </c>
      <c r="K1912" t="str">
        <f>INDEX(product!B:B,MATCH('TABELA TOTAL'!$F7740,product!A:A,0))</f>
        <v>Office Supplies</v>
      </c>
      <c r="L1912" t="str">
        <f>INDEX(product!C:C,MATCH(F1912,product!A:A,))</f>
        <v>Phones</v>
      </c>
      <c r="M1912" t="str">
        <f>INDEX(product!D:D,MATCH(F1912,product!A:A,))</f>
        <v>invisibleSHIELD by ZAGG Smudge-Free Screen Protector</v>
      </c>
    </row>
    <row r="1913" spans="1:13" x14ac:dyDescent="0.25">
      <c r="A1913" s="1" t="s">
        <v>2492</v>
      </c>
      <c r="B1913" s="2">
        <v>42945</v>
      </c>
      <c r="C1913" s="2">
        <v>42948</v>
      </c>
      <c r="D1913" s="1" t="s">
        <v>11</v>
      </c>
      <c r="E1913" s="1" t="s">
        <v>717</v>
      </c>
      <c r="F1913" s="1" t="s">
        <v>2493</v>
      </c>
      <c r="G1913">
        <v>34.847999999999999</v>
      </c>
      <c r="H1913">
        <v>2</v>
      </c>
      <c r="I1913">
        <v>0.2</v>
      </c>
      <c r="J1913">
        <v>6.5339999999999998</v>
      </c>
      <c r="K1913" t="str">
        <f>INDEX(product!B:B,MATCH('TABELA TOTAL'!$F1736,product!A:A,0))</f>
        <v>Office Supplies</v>
      </c>
      <c r="L1913" t="str">
        <f>INDEX(product!C:C,MATCH(F1913,product!A:A,))</f>
        <v>Appliances</v>
      </c>
      <c r="M1913" t="str">
        <f>INDEX(product!D:D,MATCH(F1913,product!A:A,))</f>
        <v>Holmes HEPA Air Purifier</v>
      </c>
    </row>
    <row r="1914" spans="1:13" x14ac:dyDescent="0.25">
      <c r="A1914" s="1" t="s">
        <v>2492</v>
      </c>
      <c r="B1914" s="2">
        <v>42945</v>
      </c>
      <c r="C1914" s="2">
        <v>42948</v>
      </c>
      <c r="D1914" s="1" t="s">
        <v>11</v>
      </c>
      <c r="E1914" s="1" t="s">
        <v>717</v>
      </c>
      <c r="F1914" s="1" t="s">
        <v>1903</v>
      </c>
      <c r="G1914">
        <v>22</v>
      </c>
      <c r="H1914">
        <v>5</v>
      </c>
      <c r="I1914">
        <v>0.2</v>
      </c>
      <c r="J1914">
        <v>1.375</v>
      </c>
      <c r="K1914" t="str">
        <f>INDEX(product!B:B,MATCH('TABELA TOTAL'!$F1737,product!A:A,0))</f>
        <v>Office Supplies</v>
      </c>
      <c r="L1914" t="str">
        <f>INDEX(product!C:C,MATCH(F1914,product!A:A,))</f>
        <v>Phones</v>
      </c>
      <c r="M1914" t="str">
        <f>INDEX(product!D:D,MATCH(F1914,product!A:A,))</f>
        <v>Samsung Replacement EH64AVFWE Premium Headset</v>
      </c>
    </row>
    <row r="1915" spans="1:13" x14ac:dyDescent="0.25">
      <c r="A1915" s="1" t="s">
        <v>2492</v>
      </c>
      <c r="B1915" s="2">
        <v>42945</v>
      </c>
      <c r="C1915" s="2">
        <v>42948</v>
      </c>
      <c r="D1915" s="1" t="s">
        <v>11</v>
      </c>
      <c r="E1915" s="1" t="s">
        <v>717</v>
      </c>
      <c r="F1915" s="1" t="s">
        <v>26</v>
      </c>
      <c r="G1915">
        <v>4.3680000000000003</v>
      </c>
      <c r="H1915">
        <v>3</v>
      </c>
      <c r="I1915">
        <v>0.2</v>
      </c>
      <c r="J1915">
        <v>0.38219999999999998</v>
      </c>
      <c r="K1915" t="str">
        <f>INDEX(product!B:B,MATCH('TABELA TOTAL'!$F1738,product!A:A,0))</f>
        <v>Furniture</v>
      </c>
      <c r="L1915" t="str">
        <f>INDEX(product!C:C,MATCH(F1915,product!A:A,))</f>
        <v>Art</v>
      </c>
      <c r="M1915" t="str">
        <f>INDEX(product!D:D,MATCH(F1915,product!A:A,))</f>
        <v>Newell 322</v>
      </c>
    </row>
    <row r="1916" spans="1:13" x14ac:dyDescent="0.25">
      <c r="A1916" s="1" t="s">
        <v>2609</v>
      </c>
      <c r="B1916" s="2">
        <v>42945</v>
      </c>
      <c r="C1916" s="2">
        <v>42949</v>
      </c>
      <c r="D1916" s="1" t="s">
        <v>19</v>
      </c>
      <c r="E1916" s="1" t="s">
        <v>2610</v>
      </c>
      <c r="F1916" s="1" t="s">
        <v>65</v>
      </c>
      <c r="G1916">
        <v>90.57</v>
      </c>
      <c r="H1916">
        <v>3</v>
      </c>
      <c r="I1916">
        <v>0</v>
      </c>
      <c r="J1916">
        <v>11.774100000000001</v>
      </c>
      <c r="K1916" t="str">
        <f>INDEX(product!B:B,MATCH('TABELA TOTAL'!$F1846,product!A:A,0))</f>
        <v>Office Supplies</v>
      </c>
      <c r="L1916" t="str">
        <f>INDEX(product!C:C,MATCH(F1916,product!A:A,))</f>
        <v>Accessories</v>
      </c>
      <c r="M1916" t="str">
        <f>INDEX(product!D:D,MATCH(F1916,product!A:A,))</f>
        <v>Imation 8GB Mini TravelDrive USB 2.0 Flash Drive</v>
      </c>
    </row>
    <row r="1917" spans="1:13" x14ac:dyDescent="0.25">
      <c r="A1917" s="1" t="s">
        <v>2970</v>
      </c>
      <c r="B1917" s="2">
        <v>42945</v>
      </c>
      <c r="C1917" s="2">
        <v>42950</v>
      </c>
      <c r="D1917" s="1" t="s">
        <v>19</v>
      </c>
      <c r="E1917" s="1" t="s">
        <v>684</v>
      </c>
      <c r="F1917" s="1" t="s">
        <v>1709</v>
      </c>
      <c r="G1917">
        <v>2.8959999999999999</v>
      </c>
      <c r="H1917">
        <v>2</v>
      </c>
      <c r="I1917">
        <v>0.2</v>
      </c>
      <c r="J1917">
        <v>0.47060000000000002</v>
      </c>
      <c r="K1917" t="str">
        <f>INDEX(product!B:B,MATCH('TABELA TOTAL'!$F2228,product!A:A,0))</f>
        <v>Office Supplies</v>
      </c>
      <c r="L1917" t="str">
        <f>INDEX(product!C:C,MATCH(F1917,product!A:A,))</f>
        <v>Fasteners</v>
      </c>
      <c r="M1917" t="str">
        <f>INDEX(product!D:D,MATCH(F1917,product!A:A,))</f>
        <v>Assorted Color Push Pins</v>
      </c>
    </row>
    <row r="1918" spans="1:13" x14ac:dyDescent="0.25">
      <c r="A1918" s="1" t="s">
        <v>2970</v>
      </c>
      <c r="B1918" s="2">
        <v>42945</v>
      </c>
      <c r="C1918" s="2">
        <v>42950</v>
      </c>
      <c r="D1918" s="1" t="s">
        <v>19</v>
      </c>
      <c r="E1918" s="1" t="s">
        <v>684</v>
      </c>
      <c r="F1918" s="1" t="s">
        <v>1001</v>
      </c>
      <c r="G1918">
        <v>124.792</v>
      </c>
      <c r="H1918">
        <v>1</v>
      </c>
      <c r="I1918">
        <v>0.2</v>
      </c>
      <c r="J1918">
        <v>15.599</v>
      </c>
      <c r="K1918" t="str">
        <f>INDEX(product!B:B,MATCH('TABELA TOTAL'!$F2229,product!A:A,0))</f>
        <v>Office Supplies</v>
      </c>
      <c r="L1918" t="str">
        <f>INDEX(product!C:C,MATCH(F1918,product!A:A,))</f>
        <v>Phones</v>
      </c>
      <c r="M1918" t="str">
        <f>INDEX(product!D:D,MATCH(F1918,product!A:A,))</f>
        <v>Cisco SPA301</v>
      </c>
    </row>
    <row r="1919" spans="1:13" x14ac:dyDescent="0.25">
      <c r="A1919" s="1" t="s">
        <v>3408</v>
      </c>
      <c r="B1919" s="2">
        <v>42945</v>
      </c>
      <c r="C1919" s="2">
        <v>42948</v>
      </c>
      <c r="D1919" s="1" t="s">
        <v>11</v>
      </c>
      <c r="E1919" s="1" t="s">
        <v>1342</v>
      </c>
      <c r="F1919" s="1" t="s">
        <v>332</v>
      </c>
      <c r="G1919">
        <v>60.12</v>
      </c>
      <c r="H1919">
        <v>9</v>
      </c>
      <c r="I1919">
        <v>0</v>
      </c>
      <c r="J1919">
        <v>22.244399999999999</v>
      </c>
      <c r="K1919" t="str">
        <f>INDEX(product!B:B,MATCH('TABELA TOTAL'!$F2714,product!A:A,0))</f>
        <v>Office Supplies</v>
      </c>
      <c r="L1919" t="str">
        <f>INDEX(product!C:C,MATCH(F1919,product!A:A,))</f>
        <v>Art</v>
      </c>
      <c r="M1919" t="str">
        <f>INDEX(product!D:D,MATCH(F1919,product!A:A,))</f>
        <v>Sanford Liquid Accent Highlighters</v>
      </c>
    </row>
    <row r="1920" spans="1:13" x14ac:dyDescent="0.25">
      <c r="A1920" s="1" t="s">
        <v>4979</v>
      </c>
      <c r="B1920" s="2">
        <v>42945</v>
      </c>
      <c r="C1920" s="2">
        <v>42950</v>
      </c>
      <c r="D1920" s="1" t="s">
        <v>19</v>
      </c>
      <c r="E1920" s="1" t="s">
        <v>1262</v>
      </c>
      <c r="F1920" s="1" t="s">
        <v>4242</v>
      </c>
      <c r="G1920">
        <v>33.479999999999997</v>
      </c>
      <c r="H1920">
        <v>2</v>
      </c>
      <c r="I1920">
        <v>0</v>
      </c>
      <c r="J1920">
        <v>16.405200000000001</v>
      </c>
      <c r="K1920" t="str">
        <f>INDEX(product!B:B,MATCH('TABELA TOTAL'!$F5026,product!A:A,0))</f>
        <v>Office Supplies</v>
      </c>
      <c r="L1920" t="str">
        <f>INDEX(product!C:C,MATCH(F1920,product!A:A,))</f>
        <v>Binders</v>
      </c>
      <c r="M1920" t="str">
        <f>INDEX(product!D:D,MATCH(F1920,product!A:A,))</f>
        <v>GBC Poly Designer Binding Covers</v>
      </c>
    </row>
    <row r="1921" spans="1:13" x14ac:dyDescent="0.25">
      <c r="A1921" s="1" t="s">
        <v>4979</v>
      </c>
      <c r="B1921" s="2">
        <v>42945</v>
      </c>
      <c r="C1921" s="2">
        <v>42950</v>
      </c>
      <c r="D1921" s="1" t="s">
        <v>19</v>
      </c>
      <c r="E1921" s="1" t="s">
        <v>1262</v>
      </c>
      <c r="F1921" s="1" t="s">
        <v>702</v>
      </c>
      <c r="G1921">
        <v>461.97</v>
      </c>
      <c r="H1921">
        <v>3</v>
      </c>
      <c r="I1921">
        <v>0</v>
      </c>
      <c r="J1921">
        <v>133.97130000000001</v>
      </c>
      <c r="K1921" t="str">
        <f>INDEX(product!B:B,MATCH('TABELA TOTAL'!$F5027,product!A:A,0))</f>
        <v>Office Supplies</v>
      </c>
      <c r="L1921" t="str">
        <f>INDEX(product!C:C,MATCH(F1921,product!A:A,))</f>
        <v>Phones</v>
      </c>
      <c r="M1921" t="str">
        <f>INDEX(product!D:D,MATCH(F1921,product!A:A,))</f>
        <v>Nortel Meridian M3904 Professional Digital phone</v>
      </c>
    </row>
    <row r="1922" spans="1:13" x14ac:dyDescent="0.25">
      <c r="A1922" s="1" t="s">
        <v>4979</v>
      </c>
      <c r="B1922" s="2">
        <v>42945</v>
      </c>
      <c r="C1922" s="2">
        <v>42950</v>
      </c>
      <c r="D1922" s="1" t="s">
        <v>19</v>
      </c>
      <c r="E1922" s="1" t="s">
        <v>1262</v>
      </c>
      <c r="F1922" s="1" t="s">
        <v>40</v>
      </c>
      <c r="G1922">
        <v>137.62</v>
      </c>
      <c r="H1922">
        <v>2</v>
      </c>
      <c r="I1922">
        <v>0</v>
      </c>
      <c r="J1922">
        <v>60.552799999999998</v>
      </c>
      <c r="K1922" t="str">
        <f>INDEX(product!B:B,MATCH('TABELA TOTAL'!$F5028,product!A:A,0))</f>
        <v>Furniture</v>
      </c>
      <c r="L1922" t="str">
        <f>INDEX(product!C:C,MATCH(F1922,product!A:A,))</f>
        <v>Appliances</v>
      </c>
      <c r="M1922" t="str">
        <f>INDEX(product!D:D,MATCH(F1922,product!A:A,))</f>
        <v>Holmes Replacement Filter for HEPA Air Cleaner, Very Large Room, HEPA Filter</v>
      </c>
    </row>
    <row r="1923" spans="1:13" x14ac:dyDescent="0.25">
      <c r="A1923" s="1" t="s">
        <v>4979</v>
      </c>
      <c r="B1923" s="2">
        <v>42945</v>
      </c>
      <c r="C1923" s="2">
        <v>42950</v>
      </c>
      <c r="D1923" s="1" t="s">
        <v>19</v>
      </c>
      <c r="E1923" s="1" t="s">
        <v>1262</v>
      </c>
      <c r="F1923" s="1" t="s">
        <v>4980</v>
      </c>
      <c r="G1923">
        <v>302.67</v>
      </c>
      <c r="H1923">
        <v>3</v>
      </c>
      <c r="I1923">
        <v>0</v>
      </c>
      <c r="J1923">
        <v>72.640799999999999</v>
      </c>
      <c r="K1923" t="str">
        <f>INDEX(product!B:B,MATCH('TABELA TOTAL'!$F5029,product!A:A,0))</f>
        <v>Office Supplies</v>
      </c>
      <c r="L1923" t="str">
        <f>INDEX(product!C:C,MATCH(F1923,product!A:A,))</f>
        <v>Chairs</v>
      </c>
      <c r="M1923" t="str">
        <f>INDEX(product!D:D,MATCH(F1923,product!A:A,))</f>
        <v>Office Star Flex Back Scooter Chair with Aluminum Finish Frame</v>
      </c>
    </row>
    <row r="1924" spans="1:13" x14ac:dyDescent="0.25">
      <c r="A1924" s="1" t="s">
        <v>6026</v>
      </c>
      <c r="B1924" s="2">
        <v>42945</v>
      </c>
      <c r="C1924" s="2">
        <v>42949</v>
      </c>
      <c r="D1924" s="1" t="s">
        <v>19</v>
      </c>
      <c r="E1924" s="1" t="s">
        <v>1632</v>
      </c>
      <c r="F1924" s="1" t="s">
        <v>540</v>
      </c>
      <c r="G1924">
        <v>115.96</v>
      </c>
      <c r="H1924">
        <v>2</v>
      </c>
      <c r="I1924">
        <v>0</v>
      </c>
      <c r="J1924">
        <v>25.511199999999999</v>
      </c>
      <c r="K1924" t="str">
        <f>INDEX(product!B:B,MATCH('TABELA TOTAL'!$F6912,product!A:A,0))</f>
        <v>Office Supplies</v>
      </c>
      <c r="L1924" t="str">
        <f>INDEX(product!C:C,MATCH(F1924,product!A:A,))</f>
        <v>Bookcases</v>
      </c>
      <c r="M1924" t="str">
        <f>INDEX(product!D:D,MATCH(F1924,product!A:A,))</f>
        <v>Bush Westfield Collection Bookcases, Medium Cherry Finish</v>
      </c>
    </row>
    <row r="1925" spans="1:13" x14ac:dyDescent="0.25">
      <c r="A1925" s="1" t="s">
        <v>2961</v>
      </c>
      <c r="B1925" s="2">
        <v>42944</v>
      </c>
      <c r="C1925" s="2">
        <v>42948</v>
      </c>
      <c r="D1925" s="1" t="s">
        <v>19</v>
      </c>
      <c r="E1925" s="1" t="s">
        <v>2962</v>
      </c>
      <c r="F1925" s="1" t="s">
        <v>1572</v>
      </c>
      <c r="G1925">
        <v>9.984</v>
      </c>
      <c r="H1925">
        <v>4</v>
      </c>
      <c r="I1925">
        <v>0.2</v>
      </c>
      <c r="J1925">
        <v>3.6192000000000002</v>
      </c>
      <c r="K1925" t="str">
        <f>INDEX(product!B:B,MATCH('TABELA TOTAL'!$F2220,product!A:A,0))</f>
        <v>Office Supplies</v>
      </c>
      <c r="L1925" t="str">
        <f>INDEX(product!C:C,MATCH(F1925,product!A:A,))</f>
        <v>Binders</v>
      </c>
      <c r="M1925" t="str">
        <f>INDEX(product!D:D,MATCH(F1925,product!A:A,))</f>
        <v>Zipper Ring Binder Pockets</v>
      </c>
    </row>
    <row r="1926" spans="1:13" x14ac:dyDescent="0.25">
      <c r="A1926" s="1" t="s">
        <v>2961</v>
      </c>
      <c r="B1926" s="2">
        <v>42944</v>
      </c>
      <c r="C1926" s="2">
        <v>42948</v>
      </c>
      <c r="D1926" s="1" t="s">
        <v>19</v>
      </c>
      <c r="E1926" s="1" t="s">
        <v>2962</v>
      </c>
      <c r="F1926" s="1" t="s">
        <v>718</v>
      </c>
      <c r="G1926">
        <v>14.98</v>
      </c>
      <c r="H1926">
        <v>1</v>
      </c>
      <c r="I1926">
        <v>0</v>
      </c>
      <c r="J1926">
        <v>4.1943999999999999</v>
      </c>
      <c r="K1926" t="str">
        <f>INDEX(product!B:B,MATCH('TABELA TOTAL'!$F2221,product!A:A,0))</f>
        <v>Furniture</v>
      </c>
      <c r="L1926" t="str">
        <f>INDEX(product!C:C,MATCH(F1926,product!A:A,))</f>
        <v>Storage</v>
      </c>
      <c r="M1926" t="str">
        <f>INDEX(product!D:D,MATCH(F1926,product!A:A,))</f>
        <v>Super Decoflex Portable Personal File</v>
      </c>
    </row>
    <row r="1927" spans="1:13" x14ac:dyDescent="0.25">
      <c r="A1927" s="1" t="s">
        <v>2961</v>
      </c>
      <c r="B1927" s="2">
        <v>42944</v>
      </c>
      <c r="C1927" s="2">
        <v>42948</v>
      </c>
      <c r="D1927" s="1" t="s">
        <v>19</v>
      </c>
      <c r="E1927" s="1" t="s">
        <v>2962</v>
      </c>
      <c r="F1927" s="1" t="s">
        <v>2512</v>
      </c>
      <c r="G1927">
        <v>1145.5999999999999</v>
      </c>
      <c r="H1927">
        <v>4</v>
      </c>
      <c r="I1927">
        <v>0.2</v>
      </c>
      <c r="J1927">
        <v>100.24</v>
      </c>
      <c r="K1927" t="str">
        <f>INDEX(product!B:B,MATCH('TABELA TOTAL'!$F2222,product!A:A,0))</f>
        <v>Office Supplies</v>
      </c>
      <c r="L1927" t="str">
        <f>INDEX(product!C:C,MATCH(F1927,product!A:A,))</f>
        <v>Phones</v>
      </c>
      <c r="M1927" t="str">
        <f>INDEX(product!D:D,MATCH(F1927,product!A:A,))</f>
        <v>Wilson Electronics DB Pro Signal Booster</v>
      </c>
    </row>
    <row r="1928" spans="1:13" x14ac:dyDescent="0.25">
      <c r="A1928" s="1" t="s">
        <v>4412</v>
      </c>
      <c r="B1928" s="2">
        <v>42943</v>
      </c>
      <c r="C1928" s="2">
        <v>42947</v>
      </c>
      <c r="D1928" s="1" t="s">
        <v>11</v>
      </c>
      <c r="E1928" s="1" t="s">
        <v>929</v>
      </c>
      <c r="F1928" s="1" t="s">
        <v>1633</v>
      </c>
      <c r="G1928">
        <v>91.031999999999996</v>
      </c>
      <c r="H1928">
        <v>3</v>
      </c>
      <c r="I1928">
        <v>0.2</v>
      </c>
      <c r="J1928">
        <v>-2.2757999999999998</v>
      </c>
      <c r="K1928" t="str">
        <f>INDEX(product!B:B,MATCH('TABELA TOTAL'!$F4127,product!A:A,0))</f>
        <v>Furniture</v>
      </c>
      <c r="L1928" t="str">
        <f>INDEX(product!C:C,MATCH(F1928,product!A:A,))</f>
        <v>Furnishings</v>
      </c>
      <c r="M1928" t="str">
        <f>INDEX(product!D:D,MATCH(F1928,product!A:A,))</f>
        <v>Eldon Delta Triangular Chair Mat, 52" x 58", Clear</v>
      </c>
    </row>
    <row r="1929" spans="1:13" x14ac:dyDescent="0.25">
      <c r="A1929" s="1" t="s">
        <v>5136</v>
      </c>
      <c r="B1929" s="2">
        <v>42943</v>
      </c>
      <c r="C1929" s="2">
        <v>42947</v>
      </c>
      <c r="D1929" s="1" t="s">
        <v>19</v>
      </c>
      <c r="E1929" s="1" t="s">
        <v>4684</v>
      </c>
      <c r="F1929" s="1" t="s">
        <v>2037</v>
      </c>
      <c r="G1929">
        <v>14.89</v>
      </c>
      <c r="H1929">
        <v>1</v>
      </c>
      <c r="I1929">
        <v>0</v>
      </c>
      <c r="J1929">
        <v>4.0202999999999998</v>
      </c>
      <c r="K1929" t="str">
        <f>INDEX(product!B:B,MATCH('TABELA TOTAL'!$F5298,product!A:A,0))</f>
        <v>Office Supplies</v>
      </c>
      <c r="L1929" t="str">
        <f>INDEX(product!C:C,MATCH(F1929,product!A:A,))</f>
        <v>Furnishings</v>
      </c>
      <c r="M1929" t="str">
        <f>INDEX(product!D:D,MATCH(F1929,product!A:A,))</f>
        <v>Tensor Computer Mounted Lamp</v>
      </c>
    </row>
    <row r="1930" spans="1:13" x14ac:dyDescent="0.25">
      <c r="A1930" s="1" t="s">
        <v>5136</v>
      </c>
      <c r="B1930" s="2">
        <v>42943</v>
      </c>
      <c r="C1930" s="2">
        <v>42947</v>
      </c>
      <c r="D1930" s="1" t="s">
        <v>19</v>
      </c>
      <c r="E1930" s="1" t="s">
        <v>4684</v>
      </c>
      <c r="F1930" s="1" t="s">
        <v>1473</v>
      </c>
      <c r="G1930">
        <v>543.91999999999996</v>
      </c>
      <c r="H1930">
        <v>8</v>
      </c>
      <c r="I1930">
        <v>0</v>
      </c>
      <c r="J1930">
        <v>135.97999999999999</v>
      </c>
      <c r="K1930" t="str">
        <f>INDEX(product!B:B,MATCH('TABELA TOTAL'!$F5299,product!A:A,0))</f>
        <v>Office Supplies</v>
      </c>
      <c r="L1930" t="str">
        <f>INDEX(product!C:C,MATCH(F1930,product!A:A,))</f>
        <v>Phones</v>
      </c>
      <c r="M1930" t="str">
        <f>INDEX(product!D:D,MATCH(F1930,product!A:A,))</f>
        <v>Nortel Networks T7316 E Nt8 B27</v>
      </c>
    </row>
    <row r="1931" spans="1:13" x14ac:dyDescent="0.25">
      <c r="A1931" s="1" t="s">
        <v>6638</v>
      </c>
      <c r="B1931" s="2">
        <v>42943</v>
      </c>
      <c r="C1931" s="2">
        <v>42948</v>
      </c>
      <c r="D1931" s="1" t="s">
        <v>11</v>
      </c>
      <c r="E1931" s="1" t="s">
        <v>2964</v>
      </c>
      <c r="F1931" s="1" t="s">
        <v>1556</v>
      </c>
      <c r="G1931">
        <v>23.88</v>
      </c>
      <c r="H1931">
        <v>3</v>
      </c>
      <c r="I1931">
        <v>0</v>
      </c>
      <c r="J1931">
        <v>10.507199999999999</v>
      </c>
      <c r="K1931" t="str">
        <f>INDEX(product!B:B,MATCH('TABELA TOTAL'!$F8095,product!A:A,0))</f>
        <v>Furniture</v>
      </c>
      <c r="L1931" t="str">
        <f>INDEX(product!C:C,MATCH(F1931,product!A:A,))</f>
        <v>Furnishings</v>
      </c>
      <c r="M1931" t="str">
        <f>INDEX(product!D:D,MATCH(F1931,product!A:A,))</f>
        <v>Staple-based wall hangings</v>
      </c>
    </row>
    <row r="1932" spans="1:13" x14ac:dyDescent="0.25">
      <c r="A1932" s="1" t="s">
        <v>6638</v>
      </c>
      <c r="B1932" s="2">
        <v>42943</v>
      </c>
      <c r="C1932" s="2">
        <v>42948</v>
      </c>
      <c r="D1932" s="1" t="s">
        <v>11</v>
      </c>
      <c r="E1932" s="1" t="s">
        <v>2964</v>
      </c>
      <c r="F1932" s="1" t="s">
        <v>2882</v>
      </c>
      <c r="G1932">
        <v>26.2</v>
      </c>
      <c r="H1932">
        <v>4</v>
      </c>
      <c r="I1932">
        <v>0</v>
      </c>
      <c r="J1932">
        <v>12.052</v>
      </c>
      <c r="K1932" t="str">
        <f>INDEX(product!B:B,MATCH('TABELA TOTAL'!$F8096,product!A:A,0))</f>
        <v>Office Supplies</v>
      </c>
      <c r="L1932" t="str">
        <f>INDEX(product!C:C,MATCH(F1932,product!A:A,))</f>
        <v>Paper</v>
      </c>
      <c r="M1932" t="str">
        <f>INDEX(product!D:D,MATCH(F1932,product!A:A,))</f>
        <v>Message Book, Phone, Wirebound Standard Line Memo, 2 3/4" X 5"</v>
      </c>
    </row>
    <row r="1933" spans="1:13" x14ac:dyDescent="0.25">
      <c r="A1933" s="1" t="s">
        <v>6638</v>
      </c>
      <c r="B1933" s="2">
        <v>42943</v>
      </c>
      <c r="C1933" s="2">
        <v>42948</v>
      </c>
      <c r="D1933" s="1" t="s">
        <v>11</v>
      </c>
      <c r="E1933" s="1" t="s">
        <v>2964</v>
      </c>
      <c r="F1933" s="1" t="s">
        <v>3018</v>
      </c>
      <c r="G1933">
        <v>12.96</v>
      </c>
      <c r="H1933">
        <v>2</v>
      </c>
      <c r="I1933">
        <v>0</v>
      </c>
      <c r="J1933">
        <v>6.2207999999999997</v>
      </c>
      <c r="K1933" t="str">
        <f>INDEX(product!B:B,MATCH('TABELA TOTAL'!$F8097,product!A:A,0))</f>
        <v>Office Supplies</v>
      </c>
      <c r="L1933" t="str">
        <f>INDEX(product!C:C,MATCH(F1933,product!A:A,))</f>
        <v>Paper</v>
      </c>
      <c r="M1933" t="str">
        <f>INDEX(product!D:D,MATCH(F1933,product!A:A,))</f>
        <v>Xerox 227</v>
      </c>
    </row>
    <row r="1934" spans="1:13" x14ac:dyDescent="0.25">
      <c r="A1934" s="1" t="s">
        <v>6638</v>
      </c>
      <c r="B1934" s="2">
        <v>42943</v>
      </c>
      <c r="C1934" s="2">
        <v>42948</v>
      </c>
      <c r="D1934" s="1" t="s">
        <v>11</v>
      </c>
      <c r="E1934" s="1" t="s">
        <v>2964</v>
      </c>
      <c r="F1934" s="1" t="s">
        <v>876</v>
      </c>
      <c r="G1934">
        <v>234.95</v>
      </c>
      <c r="H1934">
        <v>5</v>
      </c>
      <c r="I1934">
        <v>0</v>
      </c>
      <c r="J1934">
        <v>32.893000000000001</v>
      </c>
      <c r="K1934" t="str">
        <f>INDEX(product!B:B,MATCH('TABELA TOTAL'!$F8098,product!A:A,0))</f>
        <v>Office Supplies</v>
      </c>
      <c r="L1934" t="str">
        <f>INDEX(product!C:C,MATCH(F1934,product!A:A,))</f>
        <v>Accessories</v>
      </c>
      <c r="M1934" t="str">
        <f>INDEX(product!D:D,MATCH(F1934,product!A:A,))</f>
        <v>Sony Micro Vault Click 8 GB USB 2.0 Flash Drive</v>
      </c>
    </row>
    <row r="1935" spans="1:13" x14ac:dyDescent="0.25">
      <c r="A1935" s="1" t="s">
        <v>7593</v>
      </c>
      <c r="B1935" s="2">
        <v>42943</v>
      </c>
      <c r="C1935" s="2">
        <v>42948</v>
      </c>
      <c r="D1935" s="1" t="s">
        <v>11</v>
      </c>
      <c r="E1935" s="1" t="s">
        <v>2508</v>
      </c>
      <c r="F1935" s="1" t="s">
        <v>135</v>
      </c>
      <c r="G1935">
        <v>194.84800000000001</v>
      </c>
      <c r="H1935">
        <v>4</v>
      </c>
      <c r="I1935">
        <v>0.2</v>
      </c>
      <c r="J1935">
        <v>12.178000000000001</v>
      </c>
      <c r="K1935" t="str">
        <f>INDEX(product!B:B,MATCH('TABELA TOTAL'!$F9809,product!A:A,0))</f>
        <v>Office Supplies</v>
      </c>
      <c r="L1935" t="str">
        <f>INDEX(product!C:C,MATCH(F1935,product!A:A,))</f>
        <v>Chairs</v>
      </c>
      <c r="M1935" t="str">
        <f>INDEX(product!D:D,MATCH(F1935,product!A:A,))</f>
        <v>Global Value Mid-Back Manager's Chair, Gray</v>
      </c>
    </row>
    <row r="1936" spans="1:13" x14ac:dyDescent="0.25">
      <c r="A1936" s="1" t="s">
        <v>6747</v>
      </c>
      <c r="B1936" s="2">
        <v>42942</v>
      </c>
      <c r="C1936" s="2">
        <v>42948</v>
      </c>
      <c r="D1936" s="1" t="s">
        <v>19</v>
      </c>
      <c r="E1936" s="1" t="s">
        <v>2013</v>
      </c>
      <c r="F1936" s="1" t="s">
        <v>5216</v>
      </c>
      <c r="G1936">
        <v>1649.95</v>
      </c>
      <c r="H1936">
        <v>5</v>
      </c>
      <c r="I1936">
        <v>0</v>
      </c>
      <c r="J1936">
        <v>659.98</v>
      </c>
      <c r="K1936" t="str">
        <f>INDEX(product!B:B,MATCH('TABELA TOTAL'!$F8303,product!A:A,0))</f>
        <v>Office Supplies</v>
      </c>
      <c r="L1936" t="str">
        <f>INDEX(product!C:C,MATCH(F1936,product!A:A,))</f>
        <v>Accessories</v>
      </c>
      <c r="M1936" t="str">
        <f>INDEX(product!D:D,MATCH(F1936,product!A:A,))</f>
        <v>Logitech Z-906 Speaker sys - home theater - 5.1-CH</v>
      </c>
    </row>
    <row r="1937" spans="1:13" x14ac:dyDescent="0.25">
      <c r="A1937" s="1" t="s">
        <v>6747</v>
      </c>
      <c r="B1937" s="2">
        <v>42942</v>
      </c>
      <c r="C1937" s="2">
        <v>42948</v>
      </c>
      <c r="D1937" s="1" t="s">
        <v>19</v>
      </c>
      <c r="E1937" s="1" t="s">
        <v>2013</v>
      </c>
      <c r="F1937" s="1" t="s">
        <v>1375</v>
      </c>
      <c r="G1937">
        <v>362.35199999999998</v>
      </c>
      <c r="H1937">
        <v>3</v>
      </c>
      <c r="I1937">
        <v>0.2</v>
      </c>
      <c r="J1937">
        <v>45.293999999999997</v>
      </c>
      <c r="K1937" t="str">
        <f>INDEX(product!B:B,MATCH('TABELA TOTAL'!$F8304,product!A:A,0))</f>
        <v>Furniture</v>
      </c>
      <c r="L1937" t="str">
        <f>INDEX(product!C:C,MATCH(F1937,product!A:A,))</f>
        <v>Chairs</v>
      </c>
      <c r="M1937" t="str">
        <f>INDEX(product!D:D,MATCH(F1937,product!A:A,))</f>
        <v>Global Airflow Leather Mesh Back Chair, Black</v>
      </c>
    </row>
    <row r="1938" spans="1:13" x14ac:dyDescent="0.25">
      <c r="A1938" s="1" t="s">
        <v>3536</v>
      </c>
      <c r="B1938" s="2">
        <v>42941</v>
      </c>
      <c r="C1938" s="2">
        <v>42947</v>
      </c>
      <c r="D1938" s="1" t="s">
        <v>19</v>
      </c>
      <c r="E1938" s="1" t="s">
        <v>799</v>
      </c>
      <c r="F1938" s="1" t="s">
        <v>3322</v>
      </c>
      <c r="G1938">
        <v>20.23</v>
      </c>
      <c r="H1938">
        <v>7</v>
      </c>
      <c r="I1938">
        <v>0</v>
      </c>
      <c r="J1938">
        <v>9.5081000000000007</v>
      </c>
      <c r="K1938" t="str">
        <f>INDEX(product!B:B,MATCH('TABELA TOTAL'!$F2857,product!A:A,0))</f>
        <v>Technology</v>
      </c>
      <c r="L1938" t="str">
        <f>INDEX(product!C:C,MATCH(F1938,product!A:A,))</f>
        <v>Labels</v>
      </c>
      <c r="M1938" t="str">
        <f>INDEX(product!D:D,MATCH(F1938,product!A:A,))</f>
        <v>Avery 498</v>
      </c>
    </row>
    <row r="1939" spans="1:13" x14ac:dyDescent="0.25">
      <c r="A1939" s="1" t="s">
        <v>5029</v>
      </c>
      <c r="B1939" s="2">
        <v>42941</v>
      </c>
      <c r="C1939" s="2">
        <v>42945</v>
      </c>
      <c r="D1939" s="1" t="s">
        <v>19</v>
      </c>
      <c r="E1939" s="1" t="s">
        <v>4401</v>
      </c>
      <c r="F1939" s="1" t="s">
        <v>5030</v>
      </c>
      <c r="G1939">
        <v>3.3039999999999998</v>
      </c>
      <c r="H1939">
        <v>1</v>
      </c>
      <c r="I1939">
        <v>0.2</v>
      </c>
      <c r="J1939">
        <v>1.0738000000000001</v>
      </c>
      <c r="K1939" t="str">
        <f>INDEX(product!B:B,MATCH('TABELA TOTAL'!$F5117,product!A:A,0))</f>
        <v>Office Supplies</v>
      </c>
      <c r="L1939" t="str">
        <f>INDEX(product!C:C,MATCH(F1939,product!A:A,))</f>
        <v>Labels</v>
      </c>
      <c r="M1939" t="str">
        <f>INDEX(product!D:D,MATCH(F1939,product!A:A,))</f>
        <v>Avery 491</v>
      </c>
    </row>
    <row r="1940" spans="1:13" x14ac:dyDescent="0.25">
      <c r="A1940" s="1" t="s">
        <v>5961</v>
      </c>
      <c r="B1940" s="2">
        <v>42941</v>
      </c>
      <c r="C1940" s="2">
        <v>42944</v>
      </c>
      <c r="D1940" s="1" t="s">
        <v>11</v>
      </c>
      <c r="E1940" s="1" t="s">
        <v>2647</v>
      </c>
      <c r="F1940" s="1" t="s">
        <v>1108</v>
      </c>
      <c r="G1940">
        <v>20.096</v>
      </c>
      <c r="H1940">
        <v>4</v>
      </c>
      <c r="I1940">
        <v>0.2</v>
      </c>
      <c r="J1940">
        <v>3.0144000000000002</v>
      </c>
      <c r="K1940" t="str">
        <f>INDEX(product!B:B,MATCH('TABELA TOTAL'!$F6784,product!A:A,0))</f>
        <v>Office Supplies</v>
      </c>
      <c r="L1940" t="str">
        <f>INDEX(product!C:C,MATCH(F1940,product!A:A,))</f>
        <v>Furnishings</v>
      </c>
      <c r="M1940" t="str">
        <f>INDEX(product!D:D,MATCH(F1940,product!A:A,))</f>
        <v>Eldon 200 Class Desk Accessories</v>
      </c>
    </row>
    <row r="1941" spans="1:13" x14ac:dyDescent="0.25">
      <c r="A1941" s="1" t="s">
        <v>5961</v>
      </c>
      <c r="B1941" s="2">
        <v>42941</v>
      </c>
      <c r="C1941" s="2">
        <v>42944</v>
      </c>
      <c r="D1941" s="1" t="s">
        <v>11</v>
      </c>
      <c r="E1941" s="1" t="s">
        <v>2647</v>
      </c>
      <c r="F1941" s="1" t="s">
        <v>5962</v>
      </c>
      <c r="G1941">
        <v>37.752000000000002</v>
      </c>
      <c r="H1941">
        <v>3</v>
      </c>
      <c r="I1941">
        <v>0.2</v>
      </c>
      <c r="J1941">
        <v>4.2470999999999997</v>
      </c>
      <c r="K1941" t="str">
        <f>INDEX(product!B:B,MATCH('TABELA TOTAL'!$F6785,product!A:A,0))</f>
        <v>Office Supplies</v>
      </c>
      <c r="L1941" t="str">
        <f>INDEX(product!C:C,MATCH(F1941,product!A:A,))</f>
        <v>Supplies</v>
      </c>
      <c r="M1941" t="str">
        <f>INDEX(product!D:D,MATCH(F1941,product!A:A,))</f>
        <v>Acme Galleria Hot Forged Steel Scissors with Colored Handles</v>
      </c>
    </row>
    <row r="1942" spans="1:13" x14ac:dyDescent="0.25">
      <c r="A1942" s="1" t="s">
        <v>5961</v>
      </c>
      <c r="B1942" s="2">
        <v>42941</v>
      </c>
      <c r="C1942" s="2">
        <v>42944</v>
      </c>
      <c r="D1942" s="1" t="s">
        <v>11</v>
      </c>
      <c r="E1942" s="1" t="s">
        <v>2647</v>
      </c>
      <c r="F1942" s="1" t="s">
        <v>5243</v>
      </c>
      <c r="G1942">
        <v>138.58799999999999</v>
      </c>
      <c r="H1942">
        <v>1</v>
      </c>
      <c r="I1942">
        <v>0.4</v>
      </c>
      <c r="J1942">
        <v>-34.646999999999998</v>
      </c>
      <c r="K1942" t="str">
        <f>INDEX(product!B:B,MATCH('TABELA TOTAL'!$F6786,product!A:A,0))</f>
        <v>Office Supplies</v>
      </c>
      <c r="L1942" t="str">
        <f>INDEX(product!C:C,MATCH(F1942,product!A:A,))</f>
        <v>Tables</v>
      </c>
      <c r="M1942" t="str">
        <f>INDEX(product!D:D,MATCH(F1942,product!A:A,))</f>
        <v>Bush Cubix Conference Tables, Fully Assembled</v>
      </c>
    </row>
    <row r="1943" spans="1:13" x14ac:dyDescent="0.25">
      <c r="A1943" s="1" t="s">
        <v>5961</v>
      </c>
      <c r="B1943" s="2">
        <v>42941</v>
      </c>
      <c r="C1943" s="2">
        <v>42944</v>
      </c>
      <c r="D1943" s="1" t="s">
        <v>11</v>
      </c>
      <c r="E1943" s="1" t="s">
        <v>2647</v>
      </c>
      <c r="F1943" s="1" t="s">
        <v>790</v>
      </c>
      <c r="G1943">
        <v>259.92</v>
      </c>
      <c r="H1943">
        <v>5</v>
      </c>
      <c r="I1943">
        <v>0.2</v>
      </c>
      <c r="J1943">
        <v>-25.992000000000001</v>
      </c>
      <c r="K1943" t="str">
        <f>INDEX(product!B:B,MATCH('TABELA TOTAL'!$F6787,product!A:A,0))</f>
        <v>Office Supplies</v>
      </c>
      <c r="L1943" t="str">
        <f>INDEX(product!C:C,MATCH(F1943,product!A:A,))</f>
        <v>Storage</v>
      </c>
      <c r="M1943" t="str">
        <f>INDEX(product!D:D,MATCH(F1943,product!A:A,))</f>
        <v>Fellowes Bankers Box Staxonsteel Drawer File/Stacking System</v>
      </c>
    </row>
    <row r="1944" spans="1:13" x14ac:dyDescent="0.25">
      <c r="A1944" s="1" t="s">
        <v>5961</v>
      </c>
      <c r="B1944" s="2">
        <v>42941</v>
      </c>
      <c r="C1944" s="2">
        <v>42944</v>
      </c>
      <c r="D1944" s="1" t="s">
        <v>11</v>
      </c>
      <c r="E1944" s="1" t="s">
        <v>2647</v>
      </c>
      <c r="F1944" s="1" t="s">
        <v>530</v>
      </c>
      <c r="G1944">
        <v>20.736000000000001</v>
      </c>
      <c r="H1944">
        <v>4</v>
      </c>
      <c r="I1944">
        <v>0.2</v>
      </c>
      <c r="J1944">
        <v>7.2576000000000001</v>
      </c>
      <c r="K1944" t="str">
        <f>INDEX(product!B:B,MATCH('TABELA TOTAL'!$F6788,product!A:A,0))</f>
        <v>Furniture</v>
      </c>
      <c r="L1944" t="str">
        <f>INDEX(product!C:C,MATCH(F1944,product!A:A,))</f>
        <v>Paper</v>
      </c>
      <c r="M1944" t="str">
        <f>INDEX(product!D:D,MATCH(F1944,product!A:A,))</f>
        <v>Xerox 216</v>
      </c>
    </row>
    <row r="1945" spans="1:13" x14ac:dyDescent="0.25">
      <c r="A1945" s="1" t="s">
        <v>6564</v>
      </c>
      <c r="B1945" s="2">
        <v>42941</v>
      </c>
      <c r="C1945" s="2">
        <v>42943</v>
      </c>
      <c r="D1945" s="1" t="s">
        <v>79</v>
      </c>
      <c r="E1945" s="1" t="s">
        <v>5613</v>
      </c>
      <c r="F1945" s="1" t="s">
        <v>2643</v>
      </c>
      <c r="G1945">
        <v>298.11599999999999</v>
      </c>
      <c r="H1945">
        <v>6</v>
      </c>
      <c r="I1945">
        <v>0.3</v>
      </c>
      <c r="J1945">
        <v>-4.2587999999999999</v>
      </c>
      <c r="K1945" t="str">
        <f>INDEX(product!B:B,MATCH('TABELA TOTAL'!$F7931,product!A:A,0))</f>
        <v>Furniture</v>
      </c>
      <c r="L1945" t="str">
        <f>INDEX(product!C:C,MATCH(F1945,product!A:A,))</f>
        <v>Tables</v>
      </c>
      <c r="M1945" t="str">
        <f>INDEX(product!D:D,MATCH(F1945,product!A:A,))</f>
        <v>Safco Drafting Table</v>
      </c>
    </row>
    <row r="1946" spans="1:13" x14ac:dyDescent="0.25">
      <c r="A1946" s="1" t="s">
        <v>6018</v>
      </c>
      <c r="B1946" s="2">
        <v>42940</v>
      </c>
      <c r="C1946" s="2">
        <v>42940</v>
      </c>
      <c r="D1946" s="1" t="s">
        <v>654</v>
      </c>
      <c r="E1946" s="1" t="s">
        <v>1854</v>
      </c>
      <c r="F1946" s="1" t="s">
        <v>613</v>
      </c>
      <c r="G1946">
        <v>2399.96</v>
      </c>
      <c r="H1946">
        <v>5</v>
      </c>
      <c r="I1946">
        <v>0.2</v>
      </c>
      <c r="J1946">
        <v>839.98599999999999</v>
      </c>
      <c r="K1946" t="str">
        <f>INDEX(product!B:B,MATCH('TABELA TOTAL'!$F6903,product!A:A,0))</f>
        <v>Furniture</v>
      </c>
      <c r="L1946" t="str">
        <f>INDEX(product!C:C,MATCH(F1946,product!A:A,))</f>
        <v>Copiers</v>
      </c>
      <c r="M1946" t="str">
        <f>INDEX(product!D:D,MATCH(F1946,product!A:A,))</f>
        <v>Hewlett Packard LaserJet 3310 Copier</v>
      </c>
    </row>
    <row r="1947" spans="1:13" x14ac:dyDescent="0.25">
      <c r="A1947" s="1" t="s">
        <v>1274</v>
      </c>
      <c r="B1947" s="2">
        <v>42939</v>
      </c>
      <c r="C1947" s="2">
        <v>42944</v>
      </c>
      <c r="D1947" s="1" t="s">
        <v>19</v>
      </c>
      <c r="E1947" s="1" t="s">
        <v>1275</v>
      </c>
      <c r="F1947" s="1" t="s">
        <v>1056</v>
      </c>
      <c r="G1947">
        <v>13.128</v>
      </c>
      <c r="H1947">
        <v>3</v>
      </c>
      <c r="I1947">
        <v>0.2</v>
      </c>
      <c r="J1947">
        <v>4.2666000000000004</v>
      </c>
      <c r="K1947" t="str">
        <f>INDEX(product!B:B,MATCH('TABELA TOTAL'!$F760,product!A:A,0))</f>
        <v>Office Supplies</v>
      </c>
      <c r="L1947" t="str">
        <f>INDEX(product!C:C,MATCH(F1947,product!A:A,))</f>
        <v>Binders</v>
      </c>
      <c r="M1947" t="str">
        <f>INDEX(product!D:D,MATCH(F1947,product!A:A,))</f>
        <v>Angle-D Ring Binders</v>
      </c>
    </row>
    <row r="1948" spans="1:13" x14ac:dyDescent="0.25">
      <c r="A1948" s="1" t="s">
        <v>4585</v>
      </c>
      <c r="B1948" s="2">
        <v>42939</v>
      </c>
      <c r="C1948" s="2">
        <v>42941</v>
      </c>
      <c r="D1948" s="1" t="s">
        <v>11</v>
      </c>
      <c r="E1948" s="1" t="s">
        <v>106</v>
      </c>
      <c r="F1948" s="1" t="s">
        <v>497</v>
      </c>
      <c r="G1948">
        <v>11.68</v>
      </c>
      <c r="H1948">
        <v>2</v>
      </c>
      <c r="I1948">
        <v>0</v>
      </c>
      <c r="J1948">
        <v>5.4896000000000003</v>
      </c>
      <c r="K1948" t="str">
        <f>INDEX(product!B:B,MATCH('TABELA TOTAL'!$F4374,product!A:A,0))</f>
        <v>Technology</v>
      </c>
      <c r="L1948" t="str">
        <f>INDEX(product!C:C,MATCH(F1948,product!A:A,))</f>
        <v>Art</v>
      </c>
      <c r="M1948" t="str">
        <f>INDEX(product!D:D,MATCH(F1948,product!A:A,))</f>
        <v>Quartet Omega Colored Chalk, 12/Pack</v>
      </c>
    </row>
    <row r="1949" spans="1:13" x14ac:dyDescent="0.25">
      <c r="A1949" s="1" t="s">
        <v>4585</v>
      </c>
      <c r="B1949" s="2">
        <v>42939</v>
      </c>
      <c r="C1949" s="2">
        <v>42941</v>
      </c>
      <c r="D1949" s="1" t="s">
        <v>11</v>
      </c>
      <c r="E1949" s="1" t="s">
        <v>106</v>
      </c>
      <c r="F1949" s="1" t="s">
        <v>3248</v>
      </c>
      <c r="G1949">
        <v>159.75</v>
      </c>
      <c r="H1949">
        <v>5</v>
      </c>
      <c r="I1949">
        <v>0</v>
      </c>
      <c r="J1949">
        <v>11.182499999999999</v>
      </c>
      <c r="K1949" t="str">
        <f>INDEX(product!B:B,MATCH('TABELA TOTAL'!$F4375,product!A:A,0))</f>
        <v>Office Supplies</v>
      </c>
      <c r="L1949" t="str">
        <f>INDEX(product!C:C,MATCH(F1949,product!A:A,))</f>
        <v>Accessories</v>
      </c>
      <c r="M1949" t="str">
        <f>INDEX(product!D:D,MATCH(F1949,product!A:A,))</f>
        <v>Maxell 4.7GB DVD-RW 3/Pack</v>
      </c>
    </row>
    <row r="1950" spans="1:13" x14ac:dyDescent="0.25">
      <c r="A1950" s="1" t="s">
        <v>5693</v>
      </c>
      <c r="B1950" s="2">
        <v>42939</v>
      </c>
      <c r="C1950" s="2">
        <v>42943</v>
      </c>
      <c r="D1950" s="1" t="s">
        <v>19</v>
      </c>
      <c r="E1950" s="1" t="s">
        <v>4968</v>
      </c>
      <c r="F1950" s="1" t="s">
        <v>645</v>
      </c>
      <c r="G1950">
        <v>41.4</v>
      </c>
      <c r="H1950">
        <v>4</v>
      </c>
      <c r="I1950">
        <v>0</v>
      </c>
      <c r="J1950">
        <v>19.872</v>
      </c>
      <c r="K1950" t="str">
        <f>INDEX(product!B:B,MATCH('TABELA TOTAL'!$F6263,product!A:A,0))</f>
        <v>Office Supplies</v>
      </c>
      <c r="L1950" t="str">
        <f>INDEX(product!C:C,MATCH(F1950,product!A:A,))</f>
        <v>Labels</v>
      </c>
      <c r="M1950" t="str">
        <f>INDEX(product!D:D,MATCH(F1950,product!A:A,))</f>
        <v>Avery Address/Shipping Labels for Typewriters, 4" x 2"</v>
      </c>
    </row>
    <row r="1951" spans="1:13" x14ac:dyDescent="0.25">
      <c r="A1951" s="1" t="s">
        <v>6545</v>
      </c>
      <c r="B1951" s="2">
        <v>42939</v>
      </c>
      <c r="C1951" s="2">
        <v>42946</v>
      </c>
      <c r="D1951" s="1" t="s">
        <v>19</v>
      </c>
      <c r="E1951" s="1" t="s">
        <v>585</v>
      </c>
      <c r="F1951" s="1" t="s">
        <v>656</v>
      </c>
      <c r="G1951">
        <v>13.92</v>
      </c>
      <c r="H1951">
        <v>3</v>
      </c>
      <c r="I1951">
        <v>0.2</v>
      </c>
      <c r="J1951">
        <v>4.3499999999999996</v>
      </c>
      <c r="K1951" t="str">
        <f>INDEX(product!B:B,MATCH('TABELA TOTAL'!$F7895,product!A:A,0))</f>
        <v>Technology</v>
      </c>
      <c r="L1951" t="str">
        <f>INDEX(product!C:C,MATCH(F1951,product!A:A,))</f>
        <v>Binders</v>
      </c>
      <c r="M1951" t="str">
        <f>INDEX(product!D:D,MATCH(F1951,product!A:A,))</f>
        <v>Wilson Jones Snap Scratch Pad Binder Tool for Ring Binders</v>
      </c>
    </row>
    <row r="1952" spans="1:13" x14ac:dyDescent="0.25">
      <c r="A1952" s="1" t="s">
        <v>6690</v>
      </c>
      <c r="B1952" s="2">
        <v>42939</v>
      </c>
      <c r="C1952" s="2">
        <v>42943</v>
      </c>
      <c r="D1952" s="1" t="s">
        <v>19</v>
      </c>
      <c r="E1952" s="1" t="s">
        <v>888</v>
      </c>
      <c r="F1952" s="1" t="s">
        <v>2059</v>
      </c>
      <c r="G1952">
        <v>63.311999999999998</v>
      </c>
      <c r="H1952">
        <v>3</v>
      </c>
      <c r="I1952">
        <v>0.2</v>
      </c>
      <c r="J1952">
        <v>20.5764</v>
      </c>
      <c r="K1952" t="str">
        <f>INDEX(product!B:B,MATCH('TABELA TOTAL'!$F8186,product!A:A,0))</f>
        <v>Furniture</v>
      </c>
      <c r="L1952" t="str">
        <f>INDEX(product!C:C,MATCH(F1952,product!A:A,))</f>
        <v>Paper</v>
      </c>
      <c r="M1952" t="str">
        <f>INDEX(product!D:D,MATCH(F1952,product!A:A,))</f>
        <v>Xerox 1909</v>
      </c>
    </row>
    <row r="1953" spans="1:13" x14ac:dyDescent="0.25">
      <c r="A1953" s="1" t="s">
        <v>6946</v>
      </c>
      <c r="B1953" s="2">
        <v>42939</v>
      </c>
      <c r="C1953" s="2">
        <v>42940</v>
      </c>
      <c r="D1953" s="1" t="s">
        <v>79</v>
      </c>
      <c r="E1953" s="1" t="s">
        <v>781</v>
      </c>
      <c r="F1953" s="1" t="s">
        <v>2479</v>
      </c>
      <c r="G1953">
        <v>399.95</v>
      </c>
      <c r="H1953">
        <v>5</v>
      </c>
      <c r="I1953">
        <v>0</v>
      </c>
      <c r="J1953">
        <v>143.982</v>
      </c>
      <c r="K1953" t="str">
        <f>INDEX(product!B:B,MATCH('TABELA TOTAL'!$F8640,product!A:A,0))</f>
        <v>Furniture</v>
      </c>
      <c r="L1953" t="str">
        <f>INDEX(product!C:C,MATCH(F1953,product!A:A,))</f>
        <v>Accessories</v>
      </c>
      <c r="M1953" t="str">
        <f>INDEX(product!D:D,MATCH(F1953,product!A:A,))</f>
        <v>Logitech G600 MMO Gaming Mouse</v>
      </c>
    </row>
    <row r="1954" spans="1:13" x14ac:dyDescent="0.25">
      <c r="A1954" s="1" t="s">
        <v>7271</v>
      </c>
      <c r="B1954" s="2">
        <v>42939</v>
      </c>
      <c r="C1954" s="2">
        <v>42942</v>
      </c>
      <c r="D1954" s="1" t="s">
        <v>79</v>
      </c>
      <c r="E1954" s="1" t="s">
        <v>67</v>
      </c>
      <c r="F1954" s="1" t="s">
        <v>1825</v>
      </c>
      <c r="G1954">
        <v>15.192</v>
      </c>
      <c r="H1954">
        <v>3</v>
      </c>
      <c r="I1954">
        <v>0.2</v>
      </c>
      <c r="J1954">
        <v>5.5071000000000003</v>
      </c>
      <c r="K1954" t="str">
        <f>INDEX(product!B:B,MATCH('TABELA TOTAL'!$F9231,product!A:A,0))</f>
        <v>Office Supplies</v>
      </c>
      <c r="L1954" t="str">
        <f>INDEX(product!C:C,MATCH(F1954,product!A:A,))</f>
        <v>Binders</v>
      </c>
      <c r="M1954" t="str">
        <f>INDEX(product!D:D,MATCH(F1954,product!A:A,))</f>
        <v>Cardinal HOLDit! Binder Insert Strips,Extra Strips</v>
      </c>
    </row>
    <row r="1955" spans="1:13" x14ac:dyDescent="0.25">
      <c r="A1955" s="1" t="s">
        <v>7271</v>
      </c>
      <c r="B1955" s="2">
        <v>42939</v>
      </c>
      <c r="C1955" s="2">
        <v>42942</v>
      </c>
      <c r="D1955" s="1" t="s">
        <v>79</v>
      </c>
      <c r="E1955" s="1" t="s">
        <v>67</v>
      </c>
      <c r="F1955" s="1" t="s">
        <v>2395</v>
      </c>
      <c r="G1955">
        <v>58.32</v>
      </c>
      <c r="H1955">
        <v>9</v>
      </c>
      <c r="I1955">
        <v>0</v>
      </c>
      <c r="J1955">
        <v>27.993600000000001</v>
      </c>
      <c r="K1955" t="str">
        <f>INDEX(product!B:B,MATCH('TABELA TOTAL'!$F9232,product!A:A,0))</f>
        <v>Furniture</v>
      </c>
      <c r="L1955" t="str">
        <f>INDEX(product!C:C,MATCH(F1955,product!A:A,))</f>
        <v>Paper</v>
      </c>
      <c r="M1955" t="str">
        <f>INDEX(product!D:D,MATCH(F1955,product!A:A,))</f>
        <v>Weyerhaeuser First Choice Laser/Copy Paper (20Lb. and 88 Bright)</v>
      </c>
    </row>
    <row r="1956" spans="1:13" x14ac:dyDescent="0.25">
      <c r="A1956" s="1" t="s">
        <v>7473</v>
      </c>
      <c r="B1956" s="2">
        <v>42939</v>
      </c>
      <c r="C1956" s="2">
        <v>42944</v>
      </c>
      <c r="D1956" s="1" t="s">
        <v>19</v>
      </c>
      <c r="E1956" s="1" t="s">
        <v>3166</v>
      </c>
      <c r="F1956" s="1" t="s">
        <v>230</v>
      </c>
      <c r="G1956">
        <v>121.536</v>
      </c>
      <c r="H1956">
        <v>4</v>
      </c>
      <c r="I1956">
        <v>0.2</v>
      </c>
      <c r="J1956">
        <v>15.192</v>
      </c>
      <c r="K1956" t="str">
        <f>INDEX(product!B:B,MATCH('TABELA TOTAL'!$F9590,product!A:A,0))</f>
        <v>Office Supplies</v>
      </c>
      <c r="L1956" t="str">
        <f>INDEX(product!C:C,MATCH(F1956,product!A:A,))</f>
        <v>Art</v>
      </c>
      <c r="M1956" t="str">
        <f>INDEX(product!D:D,MATCH(F1956,product!A:A,))</f>
        <v>Hunt PowerHouse Electric Pencil Sharpener, Blue</v>
      </c>
    </row>
    <row r="1957" spans="1:13" x14ac:dyDescent="0.25">
      <c r="A1957" s="1" t="s">
        <v>3799</v>
      </c>
      <c r="B1957" s="2">
        <v>42938</v>
      </c>
      <c r="C1957" s="2">
        <v>42944</v>
      </c>
      <c r="D1957" s="1" t="s">
        <v>19</v>
      </c>
      <c r="E1957" s="1" t="s">
        <v>387</v>
      </c>
      <c r="F1957" s="1" t="s">
        <v>623</v>
      </c>
      <c r="G1957">
        <v>29.97</v>
      </c>
      <c r="H1957">
        <v>3</v>
      </c>
      <c r="I1957">
        <v>0</v>
      </c>
      <c r="J1957">
        <v>14.085900000000001</v>
      </c>
      <c r="K1957" t="str">
        <f>INDEX(product!B:B,MATCH('TABELA TOTAL'!$F3198,product!A:A,0))</f>
        <v>Technology</v>
      </c>
      <c r="L1957" t="str">
        <f>INDEX(product!C:C,MATCH(F1957,product!A:A,))</f>
        <v>Phones</v>
      </c>
      <c r="M1957" t="str">
        <f>INDEX(product!D:D,MATCH(F1957,product!A:A,))</f>
        <v>Square Credit Card Reader, 4 1/2" x 4 1/2" x 1", White</v>
      </c>
    </row>
    <row r="1958" spans="1:13" x14ac:dyDescent="0.25">
      <c r="A1958" s="1" t="s">
        <v>6652</v>
      </c>
      <c r="B1958" s="2">
        <v>42938</v>
      </c>
      <c r="C1958" s="2">
        <v>42943</v>
      </c>
      <c r="D1958" s="1" t="s">
        <v>19</v>
      </c>
      <c r="E1958" s="1" t="s">
        <v>2437</v>
      </c>
      <c r="F1958" s="1" t="s">
        <v>1007</v>
      </c>
      <c r="G1958">
        <v>526.34400000000005</v>
      </c>
      <c r="H1958">
        <v>4</v>
      </c>
      <c r="I1958">
        <v>0.3</v>
      </c>
      <c r="J1958">
        <v>-75.191999999999993</v>
      </c>
      <c r="K1958" t="str">
        <f>INDEX(product!B:B,MATCH('TABELA TOTAL'!$F8120,product!A:A,0))</f>
        <v>Office Supplies</v>
      </c>
      <c r="L1958" t="str">
        <f>INDEX(product!C:C,MATCH(F1958,product!A:A,))</f>
        <v>Chairs</v>
      </c>
      <c r="M1958" t="str">
        <f>INDEX(product!D:D,MATCH(F1958,product!A:A,))</f>
        <v>Hon Every-Day Series Multi-Task Chairs</v>
      </c>
    </row>
    <row r="1959" spans="1:13" x14ac:dyDescent="0.25">
      <c r="A1959" s="1" t="s">
        <v>1115</v>
      </c>
      <c r="B1959" s="2">
        <v>42937</v>
      </c>
      <c r="C1959" s="2">
        <v>42941</v>
      </c>
      <c r="D1959" s="1" t="s">
        <v>19</v>
      </c>
      <c r="E1959" s="1" t="s">
        <v>297</v>
      </c>
      <c r="F1959" s="1" t="s">
        <v>1116</v>
      </c>
      <c r="G1959">
        <v>6.48</v>
      </c>
      <c r="H1959">
        <v>1</v>
      </c>
      <c r="I1959">
        <v>0</v>
      </c>
      <c r="J1959">
        <v>3.1751999999999998</v>
      </c>
      <c r="K1959" t="str">
        <f>INDEX(product!B:B,MATCH('TABELA TOTAL'!$F646,product!A:A,0))</f>
        <v>Office Supplies</v>
      </c>
      <c r="L1959" t="str">
        <f>INDEX(product!C:C,MATCH(F1959,product!A:A,))</f>
        <v>Paper</v>
      </c>
      <c r="M1959" t="str">
        <f>INDEX(product!D:D,MATCH(F1959,product!A:A,))</f>
        <v>Xerox 1993</v>
      </c>
    </row>
    <row r="1960" spans="1:13" x14ac:dyDescent="0.25">
      <c r="A1960" s="1" t="s">
        <v>4523</v>
      </c>
      <c r="B1960" s="2">
        <v>42937</v>
      </c>
      <c r="C1960" s="2">
        <v>42937</v>
      </c>
      <c r="D1960" s="1" t="s">
        <v>654</v>
      </c>
      <c r="E1960" s="1" t="s">
        <v>1012</v>
      </c>
      <c r="F1960" s="1" t="s">
        <v>4084</v>
      </c>
      <c r="G1960">
        <v>71.927999999999997</v>
      </c>
      <c r="H1960">
        <v>9</v>
      </c>
      <c r="I1960">
        <v>0.2</v>
      </c>
      <c r="J1960">
        <v>6.2937000000000003</v>
      </c>
      <c r="K1960" t="str">
        <f>INDEX(product!B:B,MATCH('TABELA TOTAL'!$F4274,product!A:A,0))</f>
        <v>Furniture</v>
      </c>
      <c r="L1960" t="str">
        <f>INDEX(product!C:C,MATCH(F1960,product!A:A,))</f>
        <v>Phones</v>
      </c>
      <c r="M1960" t="str">
        <f>INDEX(product!D:D,MATCH(F1960,product!A:A,))</f>
        <v>PayAnywhere Card Reader</v>
      </c>
    </row>
    <row r="1961" spans="1:13" x14ac:dyDescent="0.25">
      <c r="A1961" s="1" t="s">
        <v>4523</v>
      </c>
      <c r="B1961" s="2">
        <v>42937</v>
      </c>
      <c r="C1961" s="2">
        <v>42937</v>
      </c>
      <c r="D1961" s="1" t="s">
        <v>654</v>
      </c>
      <c r="E1961" s="1" t="s">
        <v>1012</v>
      </c>
      <c r="F1961" s="1" t="s">
        <v>2361</v>
      </c>
      <c r="G1961">
        <v>25.99</v>
      </c>
      <c r="H1961">
        <v>1</v>
      </c>
      <c r="I1961">
        <v>0</v>
      </c>
      <c r="J1961">
        <v>7.5370999999999997</v>
      </c>
      <c r="K1961" t="str">
        <f>INDEX(product!B:B,MATCH('TABELA TOTAL'!$F4275,product!A:A,0))</f>
        <v>Furniture</v>
      </c>
      <c r="L1961" t="str">
        <f>INDEX(product!C:C,MATCH(F1961,product!A:A,))</f>
        <v>Art</v>
      </c>
      <c r="M1961" t="str">
        <f>INDEX(product!D:D,MATCH(F1961,product!A:A,))</f>
        <v>BOSTON Ranger #55 Pencil Sharpener, Black</v>
      </c>
    </row>
    <row r="1962" spans="1:13" x14ac:dyDescent="0.25">
      <c r="A1962" s="1" t="s">
        <v>4970</v>
      </c>
      <c r="B1962" s="2">
        <v>42937</v>
      </c>
      <c r="C1962" s="2">
        <v>42942</v>
      </c>
      <c r="D1962" s="1" t="s">
        <v>19</v>
      </c>
      <c r="E1962" s="1" t="s">
        <v>3693</v>
      </c>
      <c r="F1962" s="1" t="s">
        <v>889</v>
      </c>
      <c r="G1962">
        <v>33.93</v>
      </c>
      <c r="H1962">
        <v>3</v>
      </c>
      <c r="I1962">
        <v>0.7</v>
      </c>
      <c r="J1962">
        <v>-22.62</v>
      </c>
      <c r="K1962" t="str">
        <f>INDEX(product!B:B,MATCH('TABELA TOTAL'!$F5014,product!A:A,0))</f>
        <v>Office Supplies</v>
      </c>
      <c r="L1962" t="str">
        <f>INDEX(product!C:C,MATCH(F1962,product!A:A,))</f>
        <v>Binders</v>
      </c>
      <c r="M1962" t="str">
        <f>INDEX(product!D:D,MATCH(F1962,product!A:A,))</f>
        <v>Vinyl Sectional Post Binders</v>
      </c>
    </row>
    <row r="1963" spans="1:13" x14ac:dyDescent="0.25">
      <c r="A1963" s="1" t="s">
        <v>4970</v>
      </c>
      <c r="B1963" s="2">
        <v>42937</v>
      </c>
      <c r="C1963" s="2">
        <v>42942</v>
      </c>
      <c r="D1963" s="1" t="s">
        <v>19</v>
      </c>
      <c r="E1963" s="1" t="s">
        <v>3693</v>
      </c>
      <c r="F1963" s="1" t="s">
        <v>4971</v>
      </c>
      <c r="G1963">
        <v>222.32</v>
      </c>
      <c r="H1963">
        <v>7</v>
      </c>
      <c r="I1963">
        <v>0.2</v>
      </c>
      <c r="J1963">
        <v>25.010999999999999</v>
      </c>
      <c r="K1963" t="str">
        <f>INDEX(product!B:B,MATCH('TABELA TOTAL'!$F5015,product!A:A,0))</f>
        <v>Office Supplies</v>
      </c>
      <c r="L1963" t="str">
        <f>INDEX(product!C:C,MATCH(F1963,product!A:A,))</f>
        <v>Storage</v>
      </c>
      <c r="M1963" t="str">
        <f>INDEX(product!D:D,MATCH(F1963,product!A:A,))</f>
        <v>Letter Size File</v>
      </c>
    </row>
    <row r="1964" spans="1:13" x14ac:dyDescent="0.25">
      <c r="A1964" s="1" t="s">
        <v>4970</v>
      </c>
      <c r="B1964" s="2">
        <v>42937</v>
      </c>
      <c r="C1964" s="2">
        <v>42942</v>
      </c>
      <c r="D1964" s="1" t="s">
        <v>19</v>
      </c>
      <c r="E1964" s="1" t="s">
        <v>3693</v>
      </c>
      <c r="F1964" s="1" t="s">
        <v>4972</v>
      </c>
      <c r="G1964">
        <v>210.56399999999999</v>
      </c>
      <c r="H1964">
        <v>6</v>
      </c>
      <c r="I1964">
        <v>0.4</v>
      </c>
      <c r="J1964">
        <v>-52.640999999999998</v>
      </c>
      <c r="K1964" t="str">
        <f>INDEX(product!B:B,MATCH('TABELA TOTAL'!$F5016,product!A:A,0))</f>
        <v>Office Supplies</v>
      </c>
      <c r="L1964" t="str">
        <f>INDEX(product!C:C,MATCH(F1964,product!A:A,))</f>
        <v>Phones</v>
      </c>
      <c r="M1964" t="str">
        <f>INDEX(product!D:D,MATCH(F1964,product!A:A,))</f>
        <v>Dexim XPower Skin Super-Thin Power Case for iPhone 5 - Black</v>
      </c>
    </row>
    <row r="1965" spans="1:13" x14ac:dyDescent="0.25">
      <c r="A1965" s="1" t="s">
        <v>5858</v>
      </c>
      <c r="B1965" s="2">
        <v>42937</v>
      </c>
      <c r="C1965" s="2">
        <v>42943</v>
      </c>
      <c r="D1965" s="1" t="s">
        <v>19</v>
      </c>
      <c r="E1965" s="1" t="s">
        <v>2782</v>
      </c>
      <c r="F1965" s="1" t="s">
        <v>3314</v>
      </c>
      <c r="G1965">
        <v>101.94</v>
      </c>
      <c r="H1965">
        <v>6</v>
      </c>
      <c r="I1965">
        <v>0</v>
      </c>
      <c r="J1965">
        <v>29.5626</v>
      </c>
      <c r="K1965" t="str">
        <f>INDEX(product!B:B,MATCH('TABELA TOTAL'!$F6585,product!A:A,0))</f>
        <v>Office Supplies</v>
      </c>
      <c r="L1965" t="str">
        <f>INDEX(product!C:C,MATCH(F1965,product!A:A,))</f>
        <v>Art</v>
      </c>
      <c r="M1965" t="str">
        <f>INDEX(product!D:D,MATCH(F1965,product!A:A,))</f>
        <v>Berol Giant Pencil Sharpener</v>
      </c>
    </row>
    <row r="1966" spans="1:13" x14ac:dyDescent="0.25">
      <c r="A1966" s="1" t="s">
        <v>5858</v>
      </c>
      <c r="B1966" s="2">
        <v>42937</v>
      </c>
      <c r="C1966" s="2">
        <v>42943</v>
      </c>
      <c r="D1966" s="1" t="s">
        <v>19</v>
      </c>
      <c r="E1966" s="1" t="s">
        <v>2782</v>
      </c>
      <c r="F1966" s="1" t="s">
        <v>1473</v>
      </c>
      <c r="G1966">
        <v>271.95999999999998</v>
      </c>
      <c r="H1966">
        <v>4</v>
      </c>
      <c r="I1966">
        <v>0</v>
      </c>
      <c r="J1966">
        <v>67.989999999999995</v>
      </c>
      <c r="K1966" t="str">
        <f>INDEX(product!B:B,MATCH('TABELA TOTAL'!$F6586,product!A:A,0))</f>
        <v>Furniture</v>
      </c>
      <c r="L1966" t="str">
        <f>INDEX(product!C:C,MATCH(F1966,product!A:A,))</f>
        <v>Phones</v>
      </c>
      <c r="M1966" t="str">
        <f>INDEX(product!D:D,MATCH(F1966,product!A:A,))</f>
        <v>Nortel Networks T7316 E Nt8 B27</v>
      </c>
    </row>
    <row r="1967" spans="1:13" x14ac:dyDescent="0.25">
      <c r="A1967" s="1" t="s">
        <v>5858</v>
      </c>
      <c r="B1967" s="2">
        <v>42937</v>
      </c>
      <c r="C1967" s="2">
        <v>42943</v>
      </c>
      <c r="D1967" s="1" t="s">
        <v>19</v>
      </c>
      <c r="E1967" s="1" t="s">
        <v>2782</v>
      </c>
      <c r="F1967" s="1" t="s">
        <v>509</v>
      </c>
      <c r="G1967">
        <v>8.8000000000000007</v>
      </c>
      <c r="H1967">
        <v>5</v>
      </c>
      <c r="I1967">
        <v>0</v>
      </c>
      <c r="J1967">
        <v>3.8719999999999999</v>
      </c>
      <c r="K1967" t="str">
        <f>INDEX(product!B:B,MATCH('TABELA TOTAL'!$F6587,product!A:A,0))</f>
        <v>Office Supplies</v>
      </c>
      <c r="L1967" t="str">
        <f>INDEX(product!C:C,MATCH(F1967,product!A:A,))</f>
        <v>Furnishings</v>
      </c>
      <c r="M1967" t="str">
        <f>INDEX(product!D:D,MATCH(F1967,product!A:A,))</f>
        <v>Regeneration Desk Collection</v>
      </c>
    </row>
    <row r="1968" spans="1:13" x14ac:dyDescent="0.25">
      <c r="A1968" s="1" t="s">
        <v>5858</v>
      </c>
      <c r="B1968" s="2">
        <v>42937</v>
      </c>
      <c r="C1968" s="2">
        <v>42943</v>
      </c>
      <c r="D1968" s="1" t="s">
        <v>19</v>
      </c>
      <c r="E1968" s="1" t="s">
        <v>2782</v>
      </c>
      <c r="F1968" s="1" t="s">
        <v>2048</v>
      </c>
      <c r="G1968">
        <v>19.68</v>
      </c>
      <c r="H1968">
        <v>6</v>
      </c>
      <c r="I1968">
        <v>0</v>
      </c>
      <c r="J1968">
        <v>5.7072000000000003</v>
      </c>
      <c r="K1968" t="str">
        <f>INDEX(product!B:B,MATCH('TABELA TOTAL'!$F6588,product!A:A,0))</f>
        <v>Office Supplies</v>
      </c>
      <c r="L1968" t="str">
        <f>INDEX(product!C:C,MATCH(F1968,product!A:A,))</f>
        <v>Art</v>
      </c>
      <c r="M1968" t="str">
        <f>INDEX(product!D:D,MATCH(F1968,product!A:A,))</f>
        <v>Newell 35</v>
      </c>
    </row>
    <row r="1969" spans="1:13" x14ac:dyDescent="0.25">
      <c r="A1969" s="1" t="s">
        <v>5858</v>
      </c>
      <c r="B1969" s="2">
        <v>42937</v>
      </c>
      <c r="C1969" s="2">
        <v>42943</v>
      </c>
      <c r="D1969" s="1" t="s">
        <v>19</v>
      </c>
      <c r="E1969" s="1" t="s">
        <v>2782</v>
      </c>
      <c r="F1969" s="1" t="s">
        <v>1496</v>
      </c>
      <c r="G1969">
        <v>302.94</v>
      </c>
      <c r="H1969">
        <v>3</v>
      </c>
      <c r="I1969">
        <v>0</v>
      </c>
      <c r="J1969">
        <v>69.676199999999994</v>
      </c>
      <c r="K1969" t="str">
        <f>INDEX(product!B:B,MATCH('TABELA TOTAL'!$F6589,product!A:A,0))</f>
        <v>Furniture</v>
      </c>
      <c r="L1969" t="str">
        <f>INDEX(product!C:C,MATCH(F1969,product!A:A,))</f>
        <v>Bookcases</v>
      </c>
      <c r="M1969" t="str">
        <f>INDEX(product!D:D,MATCH(F1969,product!A:A,))</f>
        <v>Bush Westfield Collection Bookcases, Fully Assembled</v>
      </c>
    </row>
    <row r="1970" spans="1:13" x14ac:dyDescent="0.25">
      <c r="A1970" s="1" t="s">
        <v>5858</v>
      </c>
      <c r="B1970" s="2">
        <v>42937</v>
      </c>
      <c r="C1970" s="2">
        <v>42943</v>
      </c>
      <c r="D1970" s="1" t="s">
        <v>19</v>
      </c>
      <c r="E1970" s="1" t="s">
        <v>2782</v>
      </c>
      <c r="F1970" s="1" t="s">
        <v>1214</v>
      </c>
      <c r="G1970">
        <v>14.94</v>
      </c>
      <c r="H1970">
        <v>3</v>
      </c>
      <c r="I1970">
        <v>0</v>
      </c>
      <c r="J1970">
        <v>7.1711999999999998</v>
      </c>
      <c r="K1970" t="str">
        <f>INDEX(product!B:B,MATCH('TABELA TOTAL'!$F6590,product!A:A,0))</f>
        <v>Technology</v>
      </c>
      <c r="L1970" t="str">
        <f>INDEX(product!C:C,MATCH(F1970,product!A:A,))</f>
        <v>Binders</v>
      </c>
      <c r="M1970" t="str">
        <f>INDEX(product!D:D,MATCH(F1970,product!A:A,))</f>
        <v>Cardinal Holdit Business Card Pockets</v>
      </c>
    </row>
    <row r="1971" spans="1:13" x14ac:dyDescent="0.25">
      <c r="A1971" s="1" t="s">
        <v>5858</v>
      </c>
      <c r="B1971" s="2">
        <v>42937</v>
      </c>
      <c r="C1971" s="2">
        <v>42943</v>
      </c>
      <c r="D1971" s="1" t="s">
        <v>19</v>
      </c>
      <c r="E1971" s="1" t="s">
        <v>2782</v>
      </c>
      <c r="F1971" s="1" t="s">
        <v>825</v>
      </c>
      <c r="G1971">
        <v>231.72</v>
      </c>
      <c r="H1971">
        <v>2</v>
      </c>
      <c r="I1971">
        <v>0</v>
      </c>
      <c r="J1971">
        <v>11.586</v>
      </c>
      <c r="K1971" t="str">
        <f>INDEX(product!B:B,MATCH('TABELA TOTAL'!$F6591,product!A:A,0))</f>
        <v>Furniture</v>
      </c>
      <c r="L1971" t="str">
        <f>INDEX(product!C:C,MATCH(F1971,product!A:A,))</f>
        <v>Supplies</v>
      </c>
      <c r="M1971" t="str">
        <f>INDEX(product!D:D,MATCH(F1971,product!A:A,))</f>
        <v>Premier Electric Letter Opener</v>
      </c>
    </row>
    <row r="1972" spans="1:13" x14ac:dyDescent="0.25">
      <c r="A1972" s="1" t="s">
        <v>5915</v>
      </c>
      <c r="B1972" s="2">
        <v>42937</v>
      </c>
      <c r="C1972" s="2">
        <v>42941</v>
      </c>
      <c r="D1972" s="1" t="s">
        <v>19</v>
      </c>
      <c r="E1972" s="1" t="s">
        <v>2434</v>
      </c>
      <c r="F1972" s="1" t="s">
        <v>5916</v>
      </c>
      <c r="G1972">
        <v>16.34</v>
      </c>
      <c r="H1972">
        <v>2</v>
      </c>
      <c r="I1972">
        <v>0</v>
      </c>
      <c r="J1972">
        <v>7.6798000000000002</v>
      </c>
      <c r="K1972" t="str">
        <f>INDEX(product!B:B,MATCH('TABELA TOTAL'!$F6700,product!A:A,0))</f>
        <v>Technology</v>
      </c>
      <c r="L1972" t="str">
        <f>INDEX(product!C:C,MATCH(F1972,product!A:A,))</f>
        <v>Paper</v>
      </c>
      <c r="M1972" t="str">
        <f>INDEX(product!D:D,MATCH(F1972,product!A:A,))</f>
        <v>Wirebound Message Forms, Four 2 3/4 x 5 Forms per Page, Pink Paper</v>
      </c>
    </row>
    <row r="1973" spans="1:13" x14ac:dyDescent="0.25">
      <c r="A1973" s="1" t="s">
        <v>5915</v>
      </c>
      <c r="B1973" s="2">
        <v>42937</v>
      </c>
      <c r="C1973" s="2">
        <v>42941</v>
      </c>
      <c r="D1973" s="1" t="s">
        <v>19</v>
      </c>
      <c r="E1973" s="1" t="s">
        <v>2434</v>
      </c>
      <c r="F1973" s="1" t="s">
        <v>2606</v>
      </c>
      <c r="G1973">
        <v>225.29599999999999</v>
      </c>
      <c r="H1973">
        <v>2</v>
      </c>
      <c r="I1973">
        <v>0.2</v>
      </c>
      <c r="J1973">
        <v>22.529599999999999</v>
      </c>
      <c r="K1973" t="str">
        <f>INDEX(product!B:B,MATCH('TABELA TOTAL'!$F6701,product!A:A,0))</f>
        <v>Office Supplies</v>
      </c>
      <c r="L1973" t="str">
        <f>INDEX(product!C:C,MATCH(F1973,product!A:A,))</f>
        <v>Chairs</v>
      </c>
      <c r="M1973" t="str">
        <f>INDEX(product!D:D,MATCH(F1973,product!A:A,))</f>
        <v>Hon Olson Stacker Stools</v>
      </c>
    </row>
    <row r="1974" spans="1:13" x14ac:dyDescent="0.25">
      <c r="A1974" s="1" t="s">
        <v>5915</v>
      </c>
      <c r="B1974" s="2">
        <v>42937</v>
      </c>
      <c r="C1974" s="2">
        <v>42941</v>
      </c>
      <c r="D1974" s="1" t="s">
        <v>19</v>
      </c>
      <c r="E1974" s="1" t="s">
        <v>2434</v>
      </c>
      <c r="F1974" s="1" t="s">
        <v>604</v>
      </c>
      <c r="G1974">
        <v>50.351999999999997</v>
      </c>
      <c r="H1974">
        <v>3</v>
      </c>
      <c r="I1974">
        <v>0.2</v>
      </c>
      <c r="J1974">
        <v>17.623200000000001</v>
      </c>
      <c r="K1974" t="str">
        <f>INDEX(product!B:B,MATCH('TABELA TOTAL'!$F6702,product!A:A,0))</f>
        <v>Technology</v>
      </c>
      <c r="L1974" t="str">
        <f>INDEX(product!C:C,MATCH(F1974,product!A:A,))</f>
        <v>Binders</v>
      </c>
      <c r="M1974" t="str">
        <f>INDEX(product!D:D,MATCH(F1974,product!A:A,))</f>
        <v>GBC Premium Transparent Covers with Diagonal Lined Pattern</v>
      </c>
    </row>
    <row r="1975" spans="1:13" x14ac:dyDescent="0.25">
      <c r="A1975" s="1" t="s">
        <v>5985</v>
      </c>
      <c r="B1975" s="2">
        <v>42937</v>
      </c>
      <c r="C1975" s="2">
        <v>42943</v>
      </c>
      <c r="D1975" s="1" t="s">
        <v>19</v>
      </c>
      <c r="E1975" s="1" t="s">
        <v>4826</v>
      </c>
      <c r="F1975" s="1" t="s">
        <v>3039</v>
      </c>
      <c r="G1975">
        <v>17.48</v>
      </c>
      <c r="H1975">
        <v>4</v>
      </c>
      <c r="I1975">
        <v>0</v>
      </c>
      <c r="J1975">
        <v>4.5448000000000004</v>
      </c>
      <c r="K1975" t="str">
        <f>INDEX(product!B:B,MATCH('TABELA TOTAL'!$F6833,product!A:A,0))</f>
        <v>Office Supplies</v>
      </c>
      <c r="L1975" t="str">
        <f>INDEX(product!C:C,MATCH(F1975,product!A:A,))</f>
        <v>Appliances</v>
      </c>
      <c r="M1975" t="str">
        <f>INDEX(product!D:D,MATCH(F1975,product!A:A,))</f>
        <v>Eureka Sanitaire  Multi-Pro Heavy-Duty Upright, Disposable Bags</v>
      </c>
    </row>
    <row r="1976" spans="1:13" x14ac:dyDescent="0.25">
      <c r="A1976" s="1" t="s">
        <v>6123</v>
      </c>
      <c r="B1976" s="2">
        <v>42937</v>
      </c>
      <c r="C1976" s="2">
        <v>42941</v>
      </c>
      <c r="D1976" s="1" t="s">
        <v>11</v>
      </c>
      <c r="E1976" s="1" t="s">
        <v>1124</v>
      </c>
      <c r="F1976" s="1" t="s">
        <v>2960</v>
      </c>
      <c r="G1976">
        <v>3.52</v>
      </c>
      <c r="H1976">
        <v>2</v>
      </c>
      <c r="I1976">
        <v>0</v>
      </c>
      <c r="J1976">
        <v>1.6896</v>
      </c>
      <c r="K1976" t="str">
        <f>INDEX(product!B:B,MATCH('TABELA TOTAL'!$F7085,product!A:A,0))</f>
        <v>Furniture</v>
      </c>
      <c r="L1976" t="str">
        <f>INDEX(product!C:C,MATCH(F1976,product!A:A,))</f>
        <v>Art</v>
      </c>
      <c r="M1976" t="str">
        <f>INDEX(product!D:D,MATCH(F1976,product!A:A,))</f>
        <v>Nontoxic Chalk</v>
      </c>
    </row>
    <row r="1977" spans="1:13" x14ac:dyDescent="0.25">
      <c r="A1977" s="1" t="s">
        <v>6123</v>
      </c>
      <c r="B1977" s="2">
        <v>42937</v>
      </c>
      <c r="C1977" s="2">
        <v>42941</v>
      </c>
      <c r="D1977" s="1" t="s">
        <v>11</v>
      </c>
      <c r="E1977" s="1" t="s">
        <v>1124</v>
      </c>
      <c r="F1977" s="1" t="s">
        <v>2038</v>
      </c>
      <c r="G1977">
        <v>1626.192</v>
      </c>
      <c r="H1977">
        <v>9</v>
      </c>
      <c r="I1977">
        <v>0.2</v>
      </c>
      <c r="J1977">
        <v>121.9644</v>
      </c>
      <c r="K1977" t="str">
        <f>INDEX(product!B:B,MATCH('TABELA TOTAL'!$F7086,product!A:A,0))</f>
        <v>Office Supplies</v>
      </c>
      <c r="L1977" t="str">
        <f>INDEX(product!C:C,MATCH(F1977,product!A:A,))</f>
        <v>Phones</v>
      </c>
      <c r="M1977" t="str">
        <f>INDEX(product!D:D,MATCH(F1977,product!A:A,))</f>
        <v>Polycom SoundPoint IP 450 VoIP phone</v>
      </c>
    </row>
    <row r="1978" spans="1:13" x14ac:dyDescent="0.25">
      <c r="A1978" s="1" t="s">
        <v>6521</v>
      </c>
      <c r="B1978" s="2">
        <v>42937</v>
      </c>
      <c r="C1978" s="2">
        <v>42941</v>
      </c>
      <c r="D1978" s="1" t="s">
        <v>19</v>
      </c>
      <c r="E1978" s="1" t="s">
        <v>1963</v>
      </c>
      <c r="F1978" s="1" t="s">
        <v>2100</v>
      </c>
      <c r="G1978">
        <v>124.404</v>
      </c>
      <c r="H1978">
        <v>4</v>
      </c>
      <c r="I1978">
        <v>0.3</v>
      </c>
      <c r="J1978">
        <v>-21.3264</v>
      </c>
      <c r="K1978" t="str">
        <f>INDEX(product!B:B,MATCH('TABELA TOTAL'!$F7846,product!A:A,0))</f>
        <v>Office Supplies</v>
      </c>
      <c r="L1978" t="str">
        <f>INDEX(product!C:C,MATCH(F1978,product!A:A,))</f>
        <v>Tables</v>
      </c>
      <c r="M1978" t="str">
        <f>INDEX(product!D:D,MATCH(F1978,product!A:A,))</f>
        <v>Hon 61000 Series Interactive Training Tables</v>
      </c>
    </row>
    <row r="1979" spans="1:13" x14ac:dyDescent="0.25">
      <c r="A1979" s="1" t="s">
        <v>6761</v>
      </c>
      <c r="B1979" s="2">
        <v>42937</v>
      </c>
      <c r="C1979" s="2">
        <v>42940</v>
      </c>
      <c r="D1979" s="1" t="s">
        <v>11</v>
      </c>
      <c r="E1979" s="1" t="s">
        <v>542</v>
      </c>
      <c r="F1979" s="1" t="s">
        <v>364</v>
      </c>
      <c r="G1979">
        <v>2.8639999999999999</v>
      </c>
      <c r="H1979">
        <v>4</v>
      </c>
      <c r="I1979">
        <v>0.8</v>
      </c>
      <c r="J1979">
        <v>-4.5823999999999998</v>
      </c>
      <c r="K1979" t="str">
        <f>INDEX(product!B:B,MATCH('TABELA TOTAL'!$F8328,product!A:A,0))</f>
        <v>Furniture</v>
      </c>
      <c r="L1979" t="str">
        <f>INDEX(product!C:C,MATCH(F1979,product!A:A,))</f>
        <v>Binders</v>
      </c>
      <c r="M1979" t="str">
        <f>INDEX(product!D:D,MATCH(F1979,product!A:A,))</f>
        <v>Avery Poly Binder Pockets</v>
      </c>
    </row>
    <row r="1980" spans="1:13" x14ac:dyDescent="0.25">
      <c r="A1980" s="1" t="s">
        <v>6761</v>
      </c>
      <c r="B1980" s="2">
        <v>42937</v>
      </c>
      <c r="C1980" s="2">
        <v>42940</v>
      </c>
      <c r="D1980" s="1" t="s">
        <v>11</v>
      </c>
      <c r="E1980" s="1" t="s">
        <v>542</v>
      </c>
      <c r="F1980" s="1" t="s">
        <v>2404</v>
      </c>
      <c r="G1980">
        <v>94.191999999999993</v>
      </c>
      <c r="H1980">
        <v>7</v>
      </c>
      <c r="I1980">
        <v>0.8</v>
      </c>
      <c r="J1980">
        <v>-164.83600000000001</v>
      </c>
      <c r="K1980" t="str">
        <f>INDEX(product!B:B,MATCH('TABELA TOTAL'!$F8329,product!A:A,0))</f>
        <v>Office Supplies</v>
      </c>
      <c r="L1980" t="str">
        <f>INDEX(product!C:C,MATCH(F1980,product!A:A,))</f>
        <v>Binders</v>
      </c>
      <c r="M1980" t="str">
        <f>INDEX(product!D:D,MATCH(F1980,product!A:A,))</f>
        <v>Catalog Binders with Expanding Posts</v>
      </c>
    </row>
    <row r="1981" spans="1:13" x14ac:dyDescent="0.25">
      <c r="A1981" s="1" t="s">
        <v>7594</v>
      </c>
      <c r="B1981" s="2">
        <v>42937</v>
      </c>
      <c r="C1981" s="2">
        <v>42942</v>
      </c>
      <c r="D1981" s="1" t="s">
        <v>19</v>
      </c>
      <c r="E1981" s="1" t="s">
        <v>3771</v>
      </c>
      <c r="F1981" s="1" t="s">
        <v>2413</v>
      </c>
      <c r="G1981">
        <v>2.1120000000000001</v>
      </c>
      <c r="H1981">
        <v>2</v>
      </c>
      <c r="I1981">
        <v>0.8</v>
      </c>
      <c r="J1981">
        <v>-3.3792</v>
      </c>
      <c r="K1981" t="str">
        <f>INDEX(product!B:B,MATCH('TABELA TOTAL'!$F9810,product!A:A,0))</f>
        <v>Office Supplies</v>
      </c>
      <c r="L1981" t="str">
        <f>INDEX(product!C:C,MATCH(F1981,product!A:A,))</f>
        <v>Binders</v>
      </c>
      <c r="M1981" t="str">
        <f>INDEX(product!D:D,MATCH(F1981,product!A:A,))</f>
        <v>Wilson Jones 1" Hanging DublLock Ring Binders</v>
      </c>
    </row>
    <row r="1982" spans="1:13" x14ac:dyDescent="0.25">
      <c r="A1982" s="1" t="s">
        <v>1018</v>
      </c>
      <c r="B1982" s="2">
        <v>42936</v>
      </c>
      <c r="C1982" s="2">
        <v>42942</v>
      </c>
      <c r="D1982" s="1" t="s">
        <v>19</v>
      </c>
      <c r="E1982" s="1" t="s">
        <v>1019</v>
      </c>
      <c r="F1982" s="1" t="s">
        <v>259</v>
      </c>
      <c r="G1982">
        <v>69.712000000000003</v>
      </c>
      <c r="H1982">
        <v>2</v>
      </c>
      <c r="I1982">
        <v>0.2</v>
      </c>
      <c r="J1982">
        <v>8.7140000000000004</v>
      </c>
      <c r="K1982" t="str">
        <f>INDEX(product!B:B,MATCH('TABELA TOTAL'!$F580,product!A:A,0))</f>
        <v>Office Supplies</v>
      </c>
      <c r="L1982" t="str">
        <f>INDEX(product!C:C,MATCH(F1982,product!A:A,))</f>
        <v>Storage</v>
      </c>
      <c r="M1982" t="str">
        <f>INDEX(product!D:D,MATCH(F1982,product!A:A,))</f>
        <v>Trav-L-File Heavy-Duty Shuttle II, Black</v>
      </c>
    </row>
    <row r="1983" spans="1:13" x14ac:dyDescent="0.25">
      <c r="A1983" s="1" t="s">
        <v>1018</v>
      </c>
      <c r="B1983" s="2">
        <v>42936</v>
      </c>
      <c r="C1983" s="2">
        <v>42942</v>
      </c>
      <c r="D1983" s="1" t="s">
        <v>19</v>
      </c>
      <c r="E1983" s="1" t="s">
        <v>1019</v>
      </c>
      <c r="F1983" s="1" t="s">
        <v>1020</v>
      </c>
      <c r="G1983">
        <v>8.7919999999999998</v>
      </c>
      <c r="H1983">
        <v>1</v>
      </c>
      <c r="I1983">
        <v>0.6</v>
      </c>
      <c r="J1983">
        <v>-5.7148000000000003</v>
      </c>
      <c r="K1983" t="str">
        <f>INDEX(product!B:B,MATCH('TABELA TOTAL'!$F581,product!A:A,0))</f>
        <v>Office Supplies</v>
      </c>
      <c r="L1983" t="str">
        <f>INDEX(product!C:C,MATCH(F1983,product!A:A,))</f>
        <v>Furnishings</v>
      </c>
      <c r="M1983" t="str">
        <f>INDEX(product!D:D,MATCH(F1983,product!A:A,))</f>
        <v>Contract Clock, 14", Brown</v>
      </c>
    </row>
    <row r="1984" spans="1:13" x14ac:dyDescent="0.25">
      <c r="A1984" s="1" t="s">
        <v>3058</v>
      </c>
      <c r="B1984" s="2">
        <v>42936</v>
      </c>
      <c r="C1984" s="2">
        <v>42941</v>
      </c>
      <c r="D1984" s="1" t="s">
        <v>19</v>
      </c>
      <c r="E1984" s="1" t="s">
        <v>3059</v>
      </c>
      <c r="F1984" s="1" t="s">
        <v>1398</v>
      </c>
      <c r="G1984">
        <v>14.62</v>
      </c>
      <c r="H1984">
        <v>2</v>
      </c>
      <c r="I1984">
        <v>0</v>
      </c>
      <c r="J1984">
        <v>6.8714000000000004</v>
      </c>
      <c r="K1984" t="str">
        <f>INDEX(product!B:B,MATCH('TABELA TOTAL'!$F2315,product!A:A,0))</f>
        <v>Technology</v>
      </c>
      <c r="L1984" t="str">
        <f>INDEX(product!C:C,MATCH(F1984,product!A:A,))</f>
        <v>Labels</v>
      </c>
      <c r="M1984" t="str">
        <f>INDEX(product!D:D,MATCH(F1984,product!A:A,))</f>
        <v>Avery 486</v>
      </c>
    </row>
    <row r="1985" spans="1:13" x14ac:dyDescent="0.25">
      <c r="A1985" s="1" t="s">
        <v>3058</v>
      </c>
      <c r="B1985" s="2">
        <v>42936</v>
      </c>
      <c r="C1985" s="2">
        <v>42941</v>
      </c>
      <c r="D1985" s="1" t="s">
        <v>19</v>
      </c>
      <c r="E1985" s="1" t="s">
        <v>3059</v>
      </c>
      <c r="F1985" s="1" t="s">
        <v>162</v>
      </c>
      <c r="G1985">
        <v>416.32</v>
      </c>
      <c r="H1985">
        <v>2</v>
      </c>
      <c r="I1985">
        <v>0</v>
      </c>
      <c r="J1985">
        <v>112.4064</v>
      </c>
      <c r="K1985" t="str">
        <f>INDEX(product!B:B,MATCH('TABELA TOTAL'!$F2316,product!A:A,0))</f>
        <v>Office Supplies</v>
      </c>
      <c r="L1985" t="str">
        <f>INDEX(product!C:C,MATCH(F1985,product!A:A,))</f>
        <v>Appliances</v>
      </c>
      <c r="M1985" t="str">
        <f>INDEX(product!D:D,MATCH(F1985,product!A:A,))</f>
        <v>1.7 Cubic Foot Compact "Cube" Office Refrigerators</v>
      </c>
    </row>
    <row r="1986" spans="1:13" x14ac:dyDescent="0.25">
      <c r="A1986" s="1" t="s">
        <v>3058</v>
      </c>
      <c r="B1986" s="2">
        <v>42936</v>
      </c>
      <c r="C1986" s="2">
        <v>42941</v>
      </c>
      <c r="D1986" s="1" t="s">
        <v>19</v>
      </c>
      <c r="E1986" s="1" t="s">
        <v>3059</v>
      </c>
      <c r="F1986" s="1" t="s">
        <v>967</v>
      </c>
      <c r="G1986">
        <v>43</v>
      </c>
      <c r="H1986">
        <v>5</v>
      </c>
      <c r="I1986">
        <v>0</v>
      </c>
      <c r="J1986">
        <v>20.21</v>
      </c>
      <c r="K1986" t="str">
        <f>INDEX(product!B:B,MATCH('TABELA TOTAL'!$F2317,product!A:A,0))</f>
        <v>Office Supplies</v>
      </c>
      <c r="L1986" t="str">
        <f>INDEX(product!C:C,MATCH(F1986,product!A:A,))</f>
        <v>Binders</v>
      </c>
      <c r="M1986" t="str">
        <f>INDEX(product!D:D,MATCH(F1986,product!A:A,))</f>
        <v>Avery Printable Repositionable Plastic Tabs</v>
      </c>
    </row>
    <row r="1987" spans="1:13" x14ac:dyDescent="0.25">
      <c r="A1987" s="1" t="s">
        <v>3058</v>
      </c>
      <c r="B1987" s="2">
        <v>42936</v>
      </c>
      <c r="C1987" s="2">
        <v>42941</v>
      </c>
      <c r="D1987" s="1" t="s">
        <v>19</v>
      </c>
      <c r="E1987" s="1" t="s">
        <v>3059</v>
      </c>
      <c r="F1987" s="1" t="s">
        <v>2805</v>
      </c>
      <c r="G1987">
        <v>182.94</v>
      </c>
      <c r="H1987">
        <v>3</v>
      </c>
      <c r="I1987">
        <v>0</v>
      </c>
      <c r="J1987">
        <v>27.440999999999999</v>
      </c>
      <c r="K1987" t="str">
        <f>INDEX(product!B:B,MATCH('TABELA TOTAL'!$F2318,product!A:A,0))</f>
        <v>Furniture</v>
      </c>
      <c r="L1987" t="str">
        <f>INDEX(product!C:C,MATCH(F1987,product!A:A,))</f>
        <v>Chairs</v>
      </c>
      <c r="M1987" t="str">
        <f>INDEX(product!D:D,MATCH(F1987,product!A:A,))</f>
        <v>Novimex Fabric Task Chair</v>
      </c>
    </row>
    <row r="1988" spans="1:13" x14ac:dyDescent="0.25">
      <c r="A1988" s="1" t="s">
        <v>3058</v>
      </c>
      <c r="B1988" s="2">
        <v>42936</v>
      </c>
      <c r="C1988" s="2">
        <v>42941</v>
      </c>
      <c r="D1988" s="1" t="s">
        <v>19</v>
      </c>
      <c r="E1988" s="1" t="s">
        <v>3059</v>
      </c>
      <c r="F1988" s="1" t="s">
        <v>1798</v>
      </c>
      <c r="G1988">
        <v>60.83</v>
      </c>
      <c r="H1988">
        <v>7</v>
      </c>
      <c r="I1988">
        <v>0</v>
      </c>
      <c r="J1988">
        <v>30.414999999999999</v>
      </c>
      <c r="K1988" t="str">
        <f>INDEX(product!B:B,MATCH('TABELA TOTAL'!$F2319,product!A:A,0))</f>
        <v>Technology</v>
      </c>
      <c r="L1988" t="str">
        <f>INDEX(product!C:C,MATCH(F1988,product!A:A,))</f>
        <v>Binders</v>
      </c>
      <c r="M1988" t="str">
        <f>INDEX(product!D:D,MATCH(F1988,product!A:A,))</f>
        <v>Cardinal Slant-D Ring Binders</v>
      </c>
    </row>
    <row r="1989" spans="1:13" x14ac:dyDescent="0.25">
      <c r="A1989" s="1" t="s">
        <v>3058</v>
      </c>
      <c r="B1989" s="2">
        <v>42936</v>
      </c>
      <c r="C1989" s="2">
        <v>42941</v>
      </c>
      <c r="D1989" s="1" t="s">
        <v>19</v>
      </c>
      <c r="E1989" s="1" t="s">
        <v>3059</v>
      </c>
      <c r="F1989" s="1" t="s">
        <v>3060</v>
      </c>
      <c r="G1989">
        <v>389.97</v>
      </c>
      <c r="H1989">
        <v>3</v>
      </c>
      <c r="I1989">
        <v>0</v>
      </c>
      <c r="J1989">
        <v>132.5898</v>
      </c>
      <c r="K1989" t="str">
        <f>INDEX(product!B:B,MATCH('TABELA TOTAL'!$F2320,product!A:A,0))</f>
        <v>Technology</v>
      </c>
      <c r="L1989" t="str">
        <f>INDEX(product!C:C,MATCH(F1989,product!A:A,))</f>
        <v>Accessories</v>
      </c>
      <c r="M1989" t="str">
        <f>INDEX(product!D:D,MATCH(F1989,product!A:A,))</f>
        <v>Logitech G35 7.1-Channel Surround Sound Headset</v>
      </c>
    </row>
    <row r="1990" spans="1:13" x14ac:dyDescent="0.25">
      <c r="A1990" s="1" t="s">
        <v>3764</v>
      </c>
      <c r="B1990" s="2">
        <v>42936</v>
      </c>
      <c r="C1990" s="2">
        <v>42940</v>
      </c>
      <c r="D1990" s="1" t="s">
        <v>19</v>
      </c>
      <c r="E1990" s="1" t="s">
        <v>1929</v>
      </c>
      <c r="F1990" s="1" t="s">
        <v>3765</v>
      </c>
      <c r="G1990">
        <v>735.98</v>
      </c>
      <c r="H1990">
        <v>2</v>
      </c>
      <c r="I1990">
        <v>0</v>
      </c>
      <c r="J1990">
        <v>331.19099999999997</v>
      </c>
      <c r="K1990" t="str">
        <f>INDEX(product!B:B,MATCH('TABELA TOTAL'!$F3156,product!A:A,0))</f>
        <v>Furniture</v>
      </c>
      <c r="L1990" t="str">
        <f>INDEX(product!C:C,MATCH(F1990,product!A:A,))</f>
        <v>Binders</v>
      </c>
      <c r="M1990" t="str">
        <f>INDEX(product!D:D,MATCH(F1990,product!A:A,))</f>
        <v>Ibico Ibimaster 300 Manual Binding System</v>
      </c>
    </row>
    <row r="1991" spans="1:13" x14ac:dyDescent="0.25">
      <c r="A1991" s="1" t="s">
        <v>7316</v>
      </c>
      <c r="B1991" s="2">
        <v>42936</v>
      </c>
      <c r="C1991" s="2">
        <v>42941</v>
      </c>
      <c r="D1991" s="1" t="s">
        <v>19</v>
      </c>
      <c r="E1991" s="1" t="s">
        <v>1124</v>
      </c>
      <c r="F1991" s="1" t="s">
        <v>1184</v>
      </c>
      <c r="G1991">
        <v>13.36</v>
      </c>
      <c r="H1991">
        <v>2</v>
      </c>
      <c r="I1991">
        <v>0</v>
      </c>
      <c r="J1991">
        <v>6.4127999999999998</v>
      </c>
      <c r="K1991" t="str">
        <f>INDEX(product!B:B,MATCH('TABELA TOTAL'!$F9320,product!A:A,0))</f>
        <v>Technology</v>
      </c>
      <c r="L1991" t="str">
        <f>INDEX(product!C:C,MATCH(F1991,product!A:A,))</f>
        <v>Paper</v>
      </c>
      <c r="M1991" t="str">
        <f>INDEX(product!D:D,MATCH(F1991,product!A:A,))</f>
        <v>Xerox 1977</v>
      </c>
    </row>
    <row r="1992" spans="1:13" x14ac:dyDescent="0.25">
      <c r="A1992" s="1" t="s">
        <v>7316</v>
      </c>
      <c r="B1992" s="2">
        <v>42936</v>
      </c>
      <c r="C1992" s="2">
        <v>42941</v>
      </c>
      <c r="D1992" s="1" t="s">
        <v>19</v>
      </c>
      <c r="E1992" s="1" t="s">
        <v>1124</v>
      </c>
      <c r="F1992" s="1" t="s">
        <v>7317</v>
      </c>
      <c r="G1992">
        <v>163.76400000000001</v>
      </c>
      <c r="H1992">
        <v>2</v>
      </c>
      <c r="I1992">
        <v>0.1</v>
      </c>
      <c r="J1992">
        <v>25.474399999999999</v>
      </c>
      <c r="K1992" t="str">
        <f>INDEX(product!B:B,MATCH('TABELA TOTAL'!$F9321,product!A:A,0))</f>
        <v>Office Supplies</v>
      </c>
      <c r="L1992" t="str">
        <f>INDEX(product!C:C,MATCH(F1992,product!A:A,))</f>
        <v>Chairs</v>
      </c>
      <c r="M1992" t="str">
        <f>INDEX(product!D:D,MATCH(F1992,product!A:A,))</f>
        <v>Office Star - Task Chair with Contemporary Loop Arms</v>
      </c>
    </row>
    <row r="1993" spans="1:13" x14ac:dyDescent="0.25">
      <c r="A1993" s="1" t="s">
        <v>7316</v>
      </c>
      <c r="B1993" s="2">
        <v>42936</v>
      </c>
      <c r="C1993" s="2">
        <v>42941</v>
      </c>
      <c r="D1993" s="1" t="s">
        <v>19</v>
      </c>
      <c r="E1993" s="1" t="s">
        <v>1124</v>
      </c>
      <c r="F1993" s="1" t="s">
        <v>5448</v>
      </c>
      <c r="G1993">
        <v>183.92</v>
      </c>
      <c r="H1993">
        <v>4</v>
      </c>
      <c r="I1993">
        <v>0</v>
      </c>
      <c r="J1993">
        <v>31.266400000000001</v>
      </c>
      <c r="K1993" t="str">
        <f>INDEX(product!B:B,MATCH('TABELA TOTAL'!$F9322,product!A:A,0))</f>
        <v>Office Supplies</v>
      </c>
      <c r="L1993" t="str">
        <f>INDEX(product!C:C,MATCH(F1993,product!A:A,))</f>
        <v>Furnishings</v>
      </c>
      <c r="M1993" t="str">
        <f>INDEX(product!D:D,MATCH(F1993,product!A:A,))</f>
        <v>Tenex B1-RE Series Chair Mats for Low Pile Carpets</v>
      </c>
    </row>
    <row r="1994" spans="1:13" x14ac:dyDescent="0.25">
      <c r="A1994" s="1" t="s">
        <v>4278</v>
      </c>
      <c r="B1994" s="2">
        <v>42934</v>
      </c>
      <c r="C1994" s="2">
        <v>42939</v>
      </c>
      <c r="D1994" s="1" t="s">
        <v>19</v>
      </c>
      <c r="E1994" s="1" t="s">
        <v>2951</v>
      </c>
      <c r="F1994" s="1" t="s">
        <v>1815</v>
      </c>
      <c r="G1994">
        <v>801.6</v>
      </c>
      <c r="H1994">
        <v>5</v>
      </c>
      <c r="I1994">
        <v>0.5</v>
      </c>
      <c r="J1994">
        <v>-448.89600000000002</v>
      </c>
      <c r="K1994" t="str">
        <f>INDEX(product!B:B,MATCH('TABELA TOTAL'!$F3916,product!A:A,0))</f>
        <v>Office Supplies</v>
      </c>
      <c r="L1994" t="str">
        <f>INDEX(product!C:C,MATCH(F1994,product!A:A,))</f>
        <v>Tables</v>
      </c>
      <c r="M1994" t="str">
        <f>INDEX(product!D:D,MATCH(F1994,product!A:A,))</f>
        <v>Chromcraft 48" x 96" Racetrack Double Pedestal Table</v>
      </c>
    </row>
    <row r="1995" spans="1:13" x14ac:dyDescent="0.25">
      <c r="A1995" s="1" t="s">
        <v>4278</v>
      </c>
      <c r="B1995" s="2">
        <v>42934</v>
      </c>
      <c r="C1995" s="2">
        <v>42939</v>
      </c>
      <c r="D1995" s="1" t="s">
        <v>19</v>
      </c>
      <c r="E1995" s="1" t="s">
        <v>2951</v>
      </c>
      <c r="F1995" s="1" t="s">
        <v>87</v>
      </c>
      <c r="G1995">
        <v>161.56800000000001</v>
      </c>
      <c r="H1995">
        <v>2</v>
      </c>
      <c r="I1995">
        <v>0.2</v>
      </c>
      <c r="J1995">
        <v>10.098000000000001</v>
      </c>
      <c r="K1995" t="str">
        <f>INDEX(product!B:B,MATCH('TABELA TOTAL'!$F3917,product!A:A,0))</f>
        <v>Furniture</v>
      </c>
      <c r="L1995" t="str">
        <f>INDEX(product!C:C,MATCH(F1995,product!A:A,))</f>
        <v>Chairs</v>
      </c>
      <c r="M1995" t="str">
        <f>INDEX(product!D:D,MATCH(F1995,product!A:A,))</f>
        <v>Global Fabric Manager's Chair, Dark Gray</v>
      </c>
    </row>
    <row r="1996" spans="1:13" x14ac:dyDescent="0.25">
      <c r="A1996" s="1" t="s">
        <v>4278</v>
      </c>
      <c r="B1996" s="2">
        <v>42934</v>
      </c>
      <c r="C1996" s="2">
        <v>42939</v>
      </c>
      <c r="D1996" s="1" t="s">
        <v>19</v>
      </c>
      <c r="E1996" s="1" t="s">
        <v>2951</v>
      </c>
      <c r="F1996" s="1" t="s">
        <v>4279</v>
      </c>
      <c r="G1996">
        <v>16.096</v>
      </c>
      <c r="H1996">
        <v>2</v>
      </c>
      <c r="I1996">
        <v>0.2</v>
      </c>
      <c r="J1996">
        <v>5.2312000000000003</v>
      </c>
      <c r="K1996" t="str">
        <f>INDEX(product!B:B,MATCH('TABELA TOTAL'!$F3918,product!A:A,0))</f>
        <v>Office Supplies</v>
      </c>
      <c r="L1996" t="str">
        <f>INDEX(product!C:C,MATCH(F1996,product!A:A,))</f>
        <v>Paper</v>
      </c>
      <c r="M1996" t="str">
        <f>INDEX(product!D:D,MATCH(F1996,product!A:A,))</f>
        <v>Riverleaf Stik-Withit Designer Note Cubes</v>
      </c>
    </row>
    <row r="1997" spans="1:13" x14ac:dyDescent="0.25">
      <c r="A1997" s="1" t="s">
        <v>4278</v>
      </c>
      <c r="B1997" s="2">
        <v>42934</v>
      </c>
      <c r="C1997" s="2">
        <v>42939</v>
      </c>
      <c r="D1997" s="1" t="s">
        <v>19</v>
      </c>
      <c r="E1997" s="1" t="s">
        <v>2951</v>
      </c>
      <c r="F1997" s="1" t="s">
        <v>1806</v>
      </c>
      <c r="G1997">
        <v>7.6559999999999997</v>
      </c>
      <c r="H1997">
        <v>4</v>
      </c>
      <c r="I1997">
        <v>0.7</v>
      </c>
      <c r="J1997">
        <v>-6.1247999999999996</v>
      </c>
      <c r="K1997" t="str">
        <f>INDEX(product!B:B,MATCH('TABELA TOTAL'!$F3919,product!A:A,0))</f>
        <v>Technology</v>
      </c>
      <c r="L1997" t="str">
        <f>INDEX(product!C:C,MATCH(F1997,product!A:A,))</f>
        <v>Binders</v>
      </c>
      <c r="M1997" t="str">
        <f>INDEX(product!D:D,MATCH(F1997,product!A:A,))</f>
        <v>Acco Expandable Hanging Binders</v>
      </c>
    </row>
    <row r="1998" spans="1:13" x14ac:dyDescent="0.25">
      <c r="A1998" s="1" t="s">
        <v>4278</v>
      </c>
      <c r="B1998" s="2">
        <v>42934</v>
      </c>
      <c r="C1998" s="2">
        <v>42939</v>
      </c>
      <c r="D1998" s="1" t="s">
        <v>19</v>
      </c>
      <c r="E1998" s="1" t="s">
        <v>2951</v>
      </c>
      <c r="F1998" s="1" t="s">
        <v>150</v>
      </c>
      <c r="G1998">
        <v>311.976</v>
      </c>
      <c r="H1998">
        <v>3</v>
      </c>
      <c r="I1998">
        <v>0.2</v>
      </c>
      <c r="J1998">
        <v>-42.896700000000003</v>
      </c>
      <c r="K1998" t="str">
        <f>INDEX(product!B:B,MATCH('TABELA TOTAL'!$F3920,product!A:A,0))</f>
        <v>Office Supplies</v>
      </c>
      <c r="L1998" t="str">
        <f>INDEX(product!C:C,MATCH(F1998,product!A:A,))</f>
        <v>Chairs</v>
      </c>
      <c r="M1998" t="str">
        <f>INDEX(product!D:D,MATCH(F1998,product!A:A,))</f>
        <v>High-Back Leather Manager's Chair</v>
      </c>
    </row>
    <row r="1999" spans="1:13" x14ac:dyDescent="0.25">
      <c r="A1999" s="1" t="s">
        <v>6104</v>
      </c>
      <c r="B1999" s="2">
        <v>42934</v>
      </c>
      <c r="C1999" s="2">
        <v>42939</v>
      </c>
      <c r="D1999" s="1" t="s">
        <v>19</v>
      </c>
      <c r="E1999" s="1" t="s">
        <v>1216</v>
      </c>
      <c r="F1999" s="1" t="s">
        <v>4747</v>
      </c>
      <c r="G1999">
        <v>599.97</v>
      </c>
      <c r="H1999">
        <v>5</v>
      </c>
      <c r="I1999">
        <v>0.4</v>
      </c>
      <c r="J1999">
        <v>69.996499999999997</v>
      </c>
      <c r="K1999" t="str">
        <f>INDEX(product!B:B,MATCH('TABELA TOTAL'!$F7044,product!A:A,0))</f>
        <v>Office Supplies</v>
      </c>
      <c r="L1999" t="str">
        <f>INDEX(product!C:C,MATCH(F1999,product!A:A,))</f>
        <v>Copiers</v>
      </c>
      <c r="M1999" t="str">
        <f>INDEX(product!D:D,MATCH(F1999,product!A:A,))</f>
        <v>Canon PC-428 Personal Copier</v>
      </c>
    </row>
    <row r="2000" spans="1:13" x14ac:dyDescent="0.25">
      <c r="A2000" s="1" t="s">
        <v>6104</v>
      </c>
      <c r="B2000" s="2">
        <v>42934</v>
      </c>
      <c r="C2000" s="2">
        <v>42939</v>
      </c>
      <c r="D2000" s="1" t="s">
        <v>19</v>
      </c>
      <c r="E2000" s="1" t="s">
        <v>1216</v>
      </c>
      <c r="F2000" s="1" t="s">
        <v>953</v>
      </c>
      <c r="G2000">
        <v>198.744</v>
      </c>
      <c r="H2000">
        <v>4</v>
      </c>
      <c r="I2000">
        <v>0.3</v>
      </c>
      <c r="J2000">
        <v>-14.196</v>
      </c>
      <c r="K2000" t="str">
        <f>INDEX(product!B:B,MATCH('TABELA TOTAL'!$F7045,product!A:A,0))</f>
        <v>Office Supplies</v>
      </c>
      <c r="L2000" t="str">
        <f>INDEX(product!C:C,MATCH(F2000,product!A:A,))</f>
        <v>Chairs</v>
      </c>
      <c r="M2000" t="str">
        <f>INDEX(product!D:D,MATCH(F2000,product!A:A,))</f>
        <v>Situations Contoured Folding Chairs, 4/Set</v>
      </c>
    </row>
    <row r="2001" spans="1:13" x14ac:dyDescent="0.25">
      <c r="A2001" s="1" t="s">
        <v>6104</v>
      </c>
      <c r="B2001" s="2">
        <v>42934</v>
      </c>
      <c r="C2001" s="2">
        <v>42939</v>
      </c>
      <c r="D2001" s="1" t="s">
        <v>19</v>
      </c>
      <c r="E2001" s="1" t="s">
        <v>1216</v>
      </c>
      <c r="F2001" s="1" t="s">
        <v>3114</v>
      </c>
      <c r="G2001">
        <v>9.1839999999999993</v>
      </c>
      <c r="H2001">
        <v>2</v>
      </c>
      <c r="I2001">
        <v>0.2</v>
      </c>
      <c r="J2001">
        <v>1.1479999999999999</v>
      </c>
      <c r="K2001" t="str">
        <f>INDEX(product!B:B,MATCH('TABELA TOTAL'!$F7046,product!A:A,0))</f>
        <v>Office Supplies</v>
      </c>
      <c r="L2001" t="str">
        <f>INDEX(product!C:C,MATCH(F2001,product!A:A,))</f>
        <v>Supplies</v>
      </c>
      <c r="M2001" t="str">
        <f>INDEX(product!D:D,MATCH(F2001,product!A:A,))</f>
        <v>Acme Kleencut Forged Steel Scissors</v>
      </c>
    </row>
    <row r="2002" spans="1:13" x14ac:dyDescent="0.25">
      <c r="A2002" s="1" t="s">
        <v>3175</v>
      </c>
      <c r="B2002" s="2">
        <v>42933</v>
      </c>
      <c r="C2002" s="2">
        <v>42938</v>
      </c>
      <c r="D2002" s="1" t="s">
        <v>19</v>
      </c>
      <c r="E2002" s="1" t="s">
        <v>2434</v>
      </c>
      <c r="F2002" s="1" t="s">
        <v>1299</v>
      </c>
      <c r="G2002">
        <v>7.9039999999999999</v>
      </c>
      <c r="H2002">
        <v>2</v>
      </c>
      <c r="I2002">
        <v>0.2</v>
      </c>
      <c r="J2002">
        <v>2.1736</v>
      </c>
      <c r="K2002" t="str">
        <f>INDEX(product!B:B,MATCH('TABELA TOTAL'!$F2441,product!A:A,0))</f>
        <v>Office Supplies</v>
      </c>
      <c r="L2002" t="str">
        <f>INDEX(product!C:C,MATCH(F2002,product!A:A,))</f>
        <v>Furnishings</v>
      </c>
      <c r="M2002" t="str">
        <f>INDEX(product!D:D,MATCH(F2002,product!A:A,))</f>
        <v>C-Line Magnetic Cubicle Keepers, Clear Polypropylene</v>
      </c>
    </row>
    <row r="2003" spans="1:13" x14ac:dyDescent="0.25">
      <c r="A2003" s="1" t="s">
        <v>4673</v>
      </c>
      <c r="B2003" s="2">
        <v>42933</v>
      </c>
      <c r="C2003" s="2">
        <v>42939</v>
      </c>
      <c r="D2003" s="1" t="s">
        <v>19</v>
      </c>
      <c r="E2003" s="1" t="s">
        <v>1500</v>
      </c>
      <c r="F2003" s="1" t="s">
        <v>313</v>
      </c>
      <c r="G2003">
        <v>269.98</v>
      </c>
      <c r="H2003">
        <v>2</v>
      </c>
      <c r="I2003">
        <v>0</v>
      </c>
      <c r="J2003">
        <v>67.495000000000005</v>
      </c>
      <c r="K2003" t="str">
        <f>INDEX(product!B:B,MATCH('TABELA TOTAL'!$F4527,product!A:A,0))</f>
        <v>Office Supplies</v>
      </c>
      <c r="L2003" t="str">
        <f>INDEX(product!C:C,MATCH(F2003,product!A:A,))</f>
        <v>Phones</v>
      </c>
      <c r="M2003" t="str">
        <f>INDEX(product!D:D,MATCH(F2003,product!A:A,))</f>
        <v>Avaya 5420 Digital phone</v>
      </c>
    </row>
    <row r="2004" spans="1:13" x14ac:dyDescent="0.25">
      <c r="A2004" s="1" t="s">
        <v>4673</v>
      </c>
      <c r="B2004" s="2">
        <v>42933</v>
      </c>
      <c r="C2004" s="2">
        <v>42939</v>
      </c>
      <c r="D2004" s="1" t="s">
        <v>19</v>
      </c>
      <c r="E2004" s="1" t="s">
        <v>1500</v>
      </c>
      <c r="F2004" s="1" t="s">
        <v>4674</v>
      </c>
      <c r="G2004">
        <v>99.9</v>
      </c>
      <c r="H2004">
        <v>5</v>
      </c>
      <c r="I2004">
        <v>0</v>
      </c>
      <c r="J2004">
        <v>47.951999999999998</v>
      </c>
      <c r="K2004" t="str">
        <f>INDEX(product!B:B,MATCH('TABELA TOTAL'!$F4528,product!A:A,0))</f>
        <v>Office Supplies</v>
      </c>
      <c r="L2004" t="str">
        <f>INDEX(product!C:C,MATCH(F2004,product!A:A,))</f>
        <v>Paper</v>
      </c>
      <c r="M2004" t="str">
        <f>INDEX(product!D:D,MATCH(F2004,product!A:A,))</f>
        <v>Southworth 25% Cotton Premium Laser Paper and Envelopes</v>
      </c>
    </row>
    <row r="2005" spans="1:13" x14ac:dyDescent="0.25">
      <c r="A2005" s="1" t="s">
        <v>4673</v>
      </c>
      <c r="B2005" s="2">
        <v>42933</v>
      </c>
      <c r="C2005" s="2">
        <v>42939</v>
      </c>
      <c r="D2005" s="1" t="s">
        <v>19</v>
      </c>
      <c r="E2005" s="1" t="s">
        <v>1500</v>
      </c>
      <c r="F2005" s="1" t="s">
        <v>70</v>
      </c>
      <c r="G2005">
        <v>39.08</v>
      </c>
      <c r="H2005">
        <v>4</v>
      </c>
      <c r="I2005">
        <v>0</v>
      </c>
      <c r="J2005">
        <v>14.4596</v>
      </c>
      <c r="K2005" t="str">
        <f>INDEX(product!B:B,MATCH('TABELA TOTAL'!$F4529,product!A:A,0))</f>
        <v>Office Supplies</v>
      </c>
      <c r="L2005" t="str">
        <f>INDEX(product!C:C,MATCH(F2005,product!A:A,))</f>
        <v>Furnishings</v>
      </c>
      <c r="M2005" t="str">
        <f>INDEX(product!D:D,MATCH(F2005,product!A:A,))</f>
        <v>Howard Miller 13-3/4" Diameter Brushed Chrome Round Wall Clock</v>
      </c>
    </row>
    <row r="2006" spans="1:13" x14ac:dyDescent="0.25">
      <c r="A2006" s="1" t="s">
        <v>4705</v>
      </c>
      <c r="B2006" s="2">
        <v>42933</v>
      </c>
      <c r="C2006" s="2">
        <v>42937</v>
      </c>
      <c r="D2006" s="1" t="s">
        <v>19</v>
      </c>
      <c r="E2006" s="1" t="s">
        <v>2025</v>
      </c>
      <c r="F2006" s="1" t="s">
        <v>1808</v>
      </c>
      <c r="G2006">
        <v>479.98399999999998</v>
      </c>
      <c r="H2006">
        <v>2</v>
      </c>
      <c r="I2006">
        <v>0.2</v>
      </c>
      <c r="J2006">
        <v>89.997</v>
      </c>
      <c r="K2006" t="str">
        <f>INDEX(product!B:B,MATCH('TABELA TOTAL'!$F4574,product!A:A,0))</f>
        <v>Office Supplies</v>
      </c>
      <c r="L2006" t="str">
        <f>INDEX(product!C:C,MATCH(F2006,product!A:A,))</f>
        <v>Copiers</v>
      </c>
      <c r="M2006" t="str">
        <f>INDEX(product!D:D,MATCH(F2006,product!A:A,))</f>
        <v>Brother DCP1000 Digital 3 in 1 Multifunction Machine</v>
      </c>
    </row>
    <row r="2007" spans="1:13" x14ac:dyDescent="0.25">
      <c r="A2007" s="1" t="s">
        <v>5360</v>
      </c>
      <c r="B2007" s="2">
        <v>42933</v>
      </c>
      <c r="C2007" s="2">
        <v>42935</v>
      </c>
      <c r="D2007" s="1" t="s">
        <v>11</v>
      </c>
      <c r="E2007" s="1" t="s">
        <v>1290</v>
      </c>
      <c r="F2007" s="1" t="s">
        <v>3850</v>
      </c>
      <c r="G2007">
        <v>32.4</v>
      </c>
      <c r="H2007">
        <v>5</v>
      </c>
      <c r="I2007">
        <v>0</v>
      </c>
      <c r="J2007">
        <v>15.552</v>
      </c>
      <c r="K2007" t="str">
        <f>INDEX(product!B:B,MATCH('TABELA TOTAL'!$F5650,product!A:A,0))</f>
        <v>Office Supplies</v>
      </c>
      <c r="L2007" t="str">
        <f>INDEX(product!C:C,MATCH(F2007,product!A:A,))</f>
        <v>Paper</v>
      </c>
      <c r="M2007" t="str">
        <f>INDEX(product!D:D,MATCH(F2007,product!A:A,))</f>
        <v>Xerox 221</v>
      </c>
    </row>
    <row r="2008" spans="1:13" x14ac:dyDescent="0.25">
      <c r="A2008" s="1" t="s">
        <v>5360</v>
      </c>
      <c r="B2008" s="2">
        <v>42933</v>
      </c>
      <c r="C2008" s="2">
        <v>42935</v>
      </c>
      <c r="D2008" s="1" t="s">
        <v>11</v>
      </c>
      <c r="E2008" s="1" t="s">
        <v>1290</v>
      </c>
      <c r="F2008" s="1" t="s">
        <v>5361</v>
      </c>
      <c r="G2008">
        <v>57.9</v>
      </c>
      <c r="H2008">
        <v>5</v>
      </c>
      <c r="I2008">
        <v>0</v>
      </c>
      <c r="J2008">
        <v>28.95</v>
      </c>
      <c r="K2008" t="str">
        <f>INDEX(product!B:B,MATCH('TABELA TOTAL'!$F5651,product!A:A,0))</f>
        <v>Office Supplies</v>
      </c>
      <c r="L2008" t="str">
        <f>INDEX(product!C:C,MATCH(F2008,product!A:A,))</f>
        <v>Envelopes</v>
      </c>
      <c r="M2008" t="str">
        <f>INDEX(product!D:D,MATCH(F2008,product!A:A,))</f>
        <v>Peel &amp; Seel Recycled Catalog Envelopes, Brown</v>
      </c>
    </row>
    <row r="2009" spans="1:13" x14ac:dyDescent="0.25">
      <c r="A2009" s="1" t="s">
        <v>5360</v>
      </c>
      <c r="B2009" s="2">
        <v>42933</v>
      </c>
      <c r="C2009" s="2">
        <v>42935</v>
      </c>
      <c r="D2009" s="1" t="s">
        <v>11</v>
      </c>
      <c r="E2009" s="1" t="s">
        <v>1290</v>
      </c>
      <c r="F2009" s="1" t="s">
        <v>3792</v>
      </c>
      <c r="G2009">
        <v>10.56</v>
      </c>
      <c r="H2009">
        <v>2</v>
      </c>
      <c r="I2009">
        <v>0</v>
      </c>
      <c r="J2009">
        <v>0</v>
      </c>
      <c r="K2009" t="str">
        <f>INDEX(product!B:B,MATCH('TABELA TOTAL'!$F5652,product!A:A,0))</f>
        <v>Office Supplies</v>
      </c>
      <c r="L2009" t="str">
        <f>INDEX(product!C:C,MATCH(F2009,product!A:A,))</f>
        <v>Storage</v>
      </c>
      <c r="M2009" t="str">
        <f>INDEX(product!D:D,MATCH(F2009,product!A:A,))</f>
        <v>Sterilite Show Offs Storage Containers</v>
      </c>
    </row>
    <row r="2010" spans="1:13" x14ac:dyDescent="0.25">
      <c r="A2010" s="1" t="s">
        <v>5360</v>
      </c>
      <c r="B2010" s="2">
        <v>42933</v>
      </c>
      <c r="C2010" s="2">
        <v>42935</v>
      </c>
      <c r="D2010" s="1" t="s">
        <v>11</v>
      </c>
      <c r="E2010" s="1" t="s">
        <v>1290</v>
      </c>
      <c r="F2010" s="1" t="s">
        <v>373</v>
      </c>
      <c r="G2010">
        <v>1194.165</v>
      </c>
      <c r="H2010">
        <v>5</v>
      </c>
      <c r="I2010">
        <v>0.15</v>
      </c>
      <c r="J2010">
        <v>210.73500000000001</v>
      </c>
      <c r="K2010" t="str">
        <f>INDEX(product!B:B,MATCH('TABELA TOTAL'!$F5653,product!A:A,0))</f>
        <v>Office Supplies</v>
      </c>
      <c r="L2010" t="str">
        <f>INDEX(product!C:C,MATCH(F2010,product!A:A,))</f>
        <v>Bookcases</v>
      </c>
      <c r="M2010" t="str">
        <f>INDEX(product!D:D,MATCH(F2010,product!A:A,))</f>
        <v>Atlantic Metals Mobile 4-Shelf Bookcases, Custom Colors</v>
      </c>
    </row>
    <row r="2011" spans="1:13" x14ac:dyDescent="0.25">
      <c r="A2011" s="1" t="s">
        <v>57</v>
      </c>
      <c r="B2011" s="2">
        <v>42932</v>
      </c>
      <c r="C2011" s="2">
        <v>42934</v>
      </c>
      <c r="D2011" s="1" t="s">
        <v>11</v>
      </c>
      <c r="E2011" s="1" t="s">
        <v>58</v>
      </c>
      <c r="F2011" s="1" t="s">
        <v>59</v>
      </c>
      <c r="G2011">
        <v>71.372</v>
      </c>
      <c r="H2011">
        <v>2</v>
      </c>
      <c r="I2011">
        <v>0.3</v>
      </c>
      <c r="J2011">
        <v>-1.0196000000000001</v>
      </c>
      <c r="K2011" t="str">
        <f>INDEX(product!B:B,MATCH('TABELA TOTAL'!$F25,product!A:A,0))</f>
        <v>Technology</v>
      </c>
      <c r="L2011" t="str">
        <f>INDEX(product!C:C,MATCH(F2011,product!A:A,))</f>
        <v>Chairs</v>
      </c>
      <c r="M2011" t="str">
        <f>INDEX(product!D:D,MATCH(F2011,product!A:A,))</f>
        <v>Global Deluxe Stacking Chair, Gray</v>
      </c>
    </row>
    <row r="2012" spans="1:13" x14ac:dyDescent="0.25">
      <c r="A2012" s="1" t="s">
        <v>3287</v>
      </c>
      <c r="B2012" s="2">
        <v>42932</v>
      </c>
      <c r="C2012" s="2">
        <v>42937</v>
      </c>
      <c r="D2012" s="1" t="s">
        <v>19</v>
      </c>
      <c r="E2012" s="1" t="s">
        <v>384</v>
      </c>
      <c r="F2012" s="1" t="s">
        <v>1812</v>
      </c>
      <c r="G2012">
        <v>2.9119999999999999</v>
      </c>
      <c r="H2012">
        <v>2</v>
      </c>
      <c r="I2012">
        <v>0.2</v>
      </c>
      <c r="J2012">
        <v>0.91</v>
      </c>
      <c r="K2012" t="str">
        <f>INDEX(product!B:B,MATCH('TABELA TOTAL'!$F2573,product!A:A,0))</f>
        <v>Technology</v>
      </c>
      <c r="L2012" t="str">
        <f>INDEX(product!C:C,MATCH(F2012,product!A:A,))</f>
        <v>Art</v>
      </c>
      <c r="M2012" t="str">
        <f>INDEX(product!D:D,MATCH(F2012,product!A:A,))</f>
        <v>Crayola Anti Dust Chalk, 12/Pack</v>
      </c>
    </row>
    <row r="2013" spans="1:13" x14ac:dyDescent="0.25">
      <c r="A2013" s="1" t="s">
        <v>7600</v>
      </c>
      <c r="B2013" s="2">
        <v>42932</v>
      </c>
      <c r="C2013" s="2">
        <v>42939</v>
      </c>
      <c r="D2013" s="1" t="s">
        <v>19</v>
      </c>
      <c r="E2013" s="1" t="s">
        <v>759</v>
      </c>
      <c r="F2013" s="1" t="s">
        <v>87</v>
      </c>
      <c r="G2013">
        <v>242.352</v>
      </c>
      <c r="H2013">
        <v>3</v>
      </c>
      <c r="I2013">
        <v>0.2</v>
      </c>
      <c r="J2013">
        <v>15.147</v>
      </c>
      <c r="K2013" t="str">
        <f>INDEX(product!B:B,MATCH('TABELA TOTAL'!$F9831,product!A:A,0))</f>
        <v>Office Supplies</v>
      </c>
      <c r="L2013" t="str">
        <f>INDEX(product!C:C,MATCH(F2013,product!A:A,))</f>
        <v>Chairs</v>
      </c>
      <c r="M2013" t="str">
        <f>INDEX(product!D:D,MATCH(F2013,product!A:A,))</f>
        <v>Global Fabric Manager's Chair, Dark Gray</v>
      </c>
    </row>
    <row r="2014" spans="1:13" x14ac:dyDescent="0.25">
      <c r="A2014" s="1" t="s">
        <v>2840</v>
      </c>
      <c r="B2014" s="2">
        <v>42931</v>
      </c>
      <c r="C2014" s="2">
        <v>42935</v>
      </c>
      <c r="D2014" s="1" t="s">
        <v>19</v>
      </c>
      <c r="E2014" s="1" t="s">
        <v>2841</v>
      </c>
      <c r="F2014" s="1" t="s">
        <v>1252</v>
      </c>
      <c r="G2014">
        <v>26.55</v>
      </c>
      <c r="H2014">
        <v>3</v>
      </c>
      <c r="I2014">
        <v>0</v>
      </c>
      <c r="J2014">
        <v>13.009499999999999</v>
      </c>
      <c r="K2014" t="str">
        <f>INDEX(product!B:B,MATCH('TABELA TOTAL'!$F2092,product!A:A,0))</f>
        <v>Furniture</v>
      </c>
      <c r="L2014" t="str">
        <f>INDEX(product!C:C,MATCH(F2014,product!A:A,))</f>
        <v>Binders</v>
      </c>
      <c r="M2014" t="str">
        <f>INDEX(product!D:D,MATCH(F2014,product!A:A,))</f>
        <v>GBC Standard Plastic Binding Systems Combs</v>
      </c>
    </row>
    <row r="2015" spans="1:13" x14ac:dyDescent="0.25">
      <c r="A2015" s="1" t="s">
        <v>2840</v>
      </c>
      <c r="B2015" s="2">
        <v>42931</v>
      </c>
      <c r="C2015" s="2">
        <v>42935</v>
      </c>
      <c r="D2015" s="1" t="s">
        <v>19</v>
      </c>
      <c r="E2015" s="1" t="s">
        <v>2841</v>
      </c>
      <c r="F2015" s="1" t="s">
        <v>2506</v>
      </c>
      <c r="G2015">
        <v>310.44299999999998</v>
      </c>
      <c r="H2015">
        <v>3</v>
      </c>
      <c r="I2015">
        <v>0.3</v>
      </c>
      <c r="J2015">
        <v>-48.783900000000003</v>
      </c>
      <c r="K2015" t="str">
        <f>INDEX(product!B:B,MATCH('TABELA TOTAL'!$F2093,product!A:A,0))</f>
        <v>Furniture</v>
      </c>
      <c r="L2015" t="str">
        <f>INDEX(product!C:C,MATCH(F2015,product!A:A,))</f>
        <v>Tables</v>
      </c>
      <c r="M2015" t="str">
        <f>INDEX(product!D:D,MATCH(F2015,product!A:A,))</f>
        <v>Hon 2111 Invitation Series Straight Table</v>
      </c>
    </row>
    <row r="2016" spans="1:13" x14ac:dyDescent="0.25">
      <c r="A2016" s="1" t="s">
        <v>5266</v>
      </c>
      <c r="B2016" s="2">
        <v>42931</v>
      </c>
      <c r="C2016" s="2">
        <v>42934</v>
      </c>
      <c r="D2016" s="1" t="s">
        <v>11</v>
      </c>
      <c r="E2016" s="1" t="s">
        <v>2419</v>
      </c>
      <c r="F2016" s="1" t="s">
        <v>2845</v>
      </c>
      <c r="G2016">
        <v>6.56</v>
      </c>
      <c r="H2016">
        <v>2</v>
      </c>
      <c r="I2016">
        <v>0</v>
      </c>
      <c r="J2016">
        <v>1.9024000000000001</v>
      </c>
      <c r="K2016" t="str">
        <f>INDEX(product!B:B,MATCH('TABELA TOTAL'!$F5499,product!A:A,0))</f>
        <v>Office Supplies</v>
      </c>
      <c r="L2016" t="str">
        <f>INDEX(product!C:C,MATCH(F2016,product!A:A,))</f>
        <v>Art</v>
      </c>
      <c r="M2016" t="str">
        <f>INDEX(product!D:D,MATCH(F2016,product!A:A,))</f>
        <v>Newell 349</v>
      </c>
    </row>
    <row r="2017" spans="1:13" x14ac:dyDescent="0.25">
      <c r="A2017" s="1" t="s">
        <v>5266</v>
      </c>
      <c r="B2017" s="2">
        <v>42931</v>
      </c>
      <c r="C2017" s="2">
        <v>42934</v>
      </c>
      <c r="D2017" s="1" t="s">
        <v>11</v>
      </c>
      <c r="E2017" s="1" t="s">
        <v>2419</v>
      </c>
      <c r="F2017" s="1" t="s">
        <v>573</v>
      </c>
      <c r="G2017">
        <v>7.83</v>
      </c>
      <c r="H2017">
        <v>3</v>
      </c>
      <c r="I2017">
        <v>0</v>
      </c>
      <c r="J2017">
        <v>3.6017999999999999</v>
      </c>
      <c r="K2017" t="str">
        <f>INDEX(product!B:B,MATCH('TABELA TOTAL'!$F5500,product!A:A,0))</f>
        <v>Office Supplies</v>
      </c>
      <c r="L2017" t="str">
        <f>INDEX(product!C:C,MATCH(F2017,product!A:A,))</f>
        <v>Labels</v>
      </c>
      <c r="M2017" t="str">
        <f>INDEX(product!D:D,MATCH(F2017,product!A:A,))</f>
        <v>Avery 509</v>
      </c>
    </row>
    <row r="2018" spans="1:13" x14ac:dyDescent="0.25">
      <c r="A2018" s="1" t="s">
        <v>5266</v>
      </c>
      <c r="B2018" s="2">
        <v>42931</v>
      </c>
      <c r="C2018" s="2">
        <v>42934</v>
      </c>
      <c r="D2018" s="1" t="s">
        <v>11</v>
      </c>
      <c r="E2018" s="1" t="s">
        <v>2419</v>
      </c>
      <c r="F2018" s="1" t="s">
        <v>685</v>
      </c>
      <c r="G2018">
        <v>41.9</v>
      </c>
      <c r="H2018">
        <v>2</v>
      </c>
      <c r="I2018">
        <v>0</v>
      </c>
      <c r="J2018">
        <v>8.7989999999999995</v>
      </c>
      <c r="K2018" t="str">
        <f>INDEX(product!B:B,MATCH('TABELA TOTAL'!$F5501,product!A:A,0))</f>
        <v>Office Supplies</v>
      </c>
      <c r="L2018" t="str">
        <f>INDEX(product!C:C,MATCH(F2018,product!A:A,))</f>
        <v>Accessories</v>
      </c>
      <c r="M2018" t="str">
        <f>INDEX(product!D:D,MATCH(F2018,product!A:A,))</f>
        <v>Sony 32GB Class 10 Micro SDHC R40 Memory Card</v>
      </c>
    </row>
    <row r="2019" spans="1:13" x14ac:dyDescent="0.25">
      <c r="A2019" s="1" t="s">
        <v>5266</v>
      </c>
      <c r="B2019" s="2">
        <v>42931</v>
      </c>
      <c r="C2019" s="2">
        <v>42934</v>
      </c>
      <c r="D2019" s="1" t="s">
        <v>11</v>
      </c>
      <c r="E2019" s="1" t="s">
        <v>2419</v>
      </c>
      <c r="F2019" s="1" t="s">
        <v>2929</v>
      </c>
      <c r="G2019">
        <v>664.14599999999996</v>
      </c>
      <c r="H2019">
        <v>6</v>
      </c>
      <c r="I2019">
        <v>0.1</v>
      </c>
      <c r="J2019">
        <v>88.552800000000005</v>
      </c>
      <c r="K2019" t="str">
        <f>INDEX(product!B:B,MATCH('TABELA TOTAL'!$F5502,product!A:A,0))</f>
        <v>Office Supplies</v>
      </c>
      <c r="L2019" t="str">
        <f>INDEX(product!C:C,MATCH(F2019,product!A:A,))</f>
        <v>Chairs</v>
      </c>
      <c r="M2019" t="str">
        <f>INDEX(product!D:D,MATCH(F2019,product!A:A,))</f>
        <v>Hon Mobius Operator's Chair</v>
      </c>
    </row>
    <row r="2020" spans="1:13" x14ac:dyDescent="0.25">
      <c r="A2020" s="1" t="s">
        <v>5266</v>
      </c>
      <c r="B2020" s="2">
        <v>42931</v>
      </c>
      <c r="C2020" s="2">
        <v>42934</v>
      </c>
      <c r="D2020" s="1" t="s">
        <v>11</v>
      </c>
      <c r="E2020" s="1" t="s">
        <v>2419</v>
      </c>
      <c r="F2020" s="1" t="s">
        <v>2347</v>
      </c>
      <c r="G2020">
        <v>8.9600000000000009</v>
      </c>
      <c r="H2020">
        <v>2</v>
      </c>
      <c r="I2020">
        <v>0</v>
      </c>
      <c r="J2020">
        <v>4.3903999999999996</v>
      </c>
      <c r="K2020" t="str">
        <f>INDEX(product!B:B,MATCH('TABELA TOTAL'!$F5503,product!A:A,0))</f>
        <v>Office Supplies</v>
      </c>
      <c r="L2020" t="str">
        <f>INDEX(product!C:C,MATCH(F2020,product!A:A,))</f>
        <v>Paper</v>
      </c>
      <c r="M2020" t="str">
        <f>INDEX(product!D:D,MATCH(F2020,product!A:A,))</f>
        <v>Spiral Phone Message Books with Labels by Adams</v>
      </c>
    </row>
    <row r="2021" spans="1:13" x14ac:dyDescent="0.25">
      <c r="A2021" s="1" t="s">
        <v>6431</v>
      </c>
      <c r="B2021" s="2">
        <v>42931</v>
      </c>
      <c r="C2021" s="2">
        <v>42933</v>
      </c>
      <c r="D2021" s="1" t="s">
        <v>79</v>
      </c>
      <c r="E2021" s="1" t="s">
        <v>3042</v>
      </c>
      <c r="F2021" s="1" t="s">
        <v>1732</v>
      </c>
      <c r="G2021">
        <v>179.94</v>
      </c>
      <c r="H2021">
        <v>3</v>
      </c>
      <c r="I2021">
        <v>0</v>
      </c>
      <c r="J2021">
        <v>50.383200000000002</v>
      </c>
      <c r="K2021" t="str">
        <f>INDEX(product!B:B,MATCH('TABELA TOTAL'!$F7691,product!A:A,0))</f>
        <v>Technology</v>
      </c>
      <c r="L2021" t="str">
        <f>INDEX(product!C:C,MATCH(F2021,product!A:A,))</f>
        <v>Appliances</v>
      </c>
      <c r="M2021" t="str">
        <f>INDEX(product!D:D,MATCH(F2021,product!A:A,))</f>
        <v>Belkin 8 Outlet SurgeMaster II Gold Surge Protector</v>
      </c>
    </row>
    <row r="2022" spans="1:13" x14ac:dyDescent="0.25">
      <c r="A2022" s="1" t="s">
        <v>6431</v>
      </c>
      <c r="B2022" s="2">
        <v>42931</v>
      </c>
      <c r="C2022" s="2">
        <v>42933</v>
      </c>
      <c r="D2022" s="1" t="s">
        <v>79</v>
      </c>
      <c r="E2022" s="1" t="s">
        <v>3042</v>
      </c>
      <c r="F2022" s="1" t="s">
        <v>618</v>
      </c>
      <c r="G2022">
        <v>872.94</v>
      </c>
      <c r="H2022">
        <v>3</v>
      </c>
      <c r="I2022">
        <v>0</v>
      </c>
      <c r="J2022">
        <v>157.1292</v>
      </c>
      <c r="K2022" t="str">
        <f>INDEX(product!B:B,MATCH('TABELA TOTAL'!$F7692,product!A:A,0))</f>
        <v>Technology</v>
      </c>
      <c r="L2022" t="str">
        <f>INDEX(product!C:C,MATCH(F2022,product!A:A,))</f>
        <v>Tables</v>
      </c>
      <c r="M2022" t="str">
        <f>INDEX(product!D:D,MATCH(F2022,product!A:A,))</f>
        <v>Hon 5100 Series Wood Tables</v>
      </c>
    </row>
    <row r="2023" spans="1:13" x14ac:dyDescent="0.25">
      <c r="A2023" s="1" t="s">
        <v>6431</v>
      </c>
      <c r="B2023" s="2">
        <v>42931</v>
      </c>
      <c r="C2023" s="2">
        <v>42933</v>
      </c>
      <c r="D2023" s="1" t="s">
        <v>79</v>
      </c>
      <c r="E2023" s="1" t="s">
        <v>3042</v>
      </c>
      <c r="F2023" s="1" t="s">
        <v>189</v>
      </c>
      <c r="G2023">
        <v>12.96</v>
      </c>
      <c r="H2023">
        <v>2</v>
      </c>
      <c r="I2023">
        <v>0</v>
      </c>
      <c r="J2023">
        <v>6.2207999999999997</v>
      </c>
      <c r="K2023" t="str">
        <f>INDEX(product!B:B,MATCH('TABELA TOTAL'!$F7693,product!A:A,0))</f>
        <v>Office Supplies</v>
      </c>
      <c r="L2023" t="str">
        <f>INDEX(product!C:C,MATCH(F2023,product!A:A,))</f>
        <v>Paper</v>
      </c>
      <c r="M2023" t="str">
        <f>INDEX(product!D:D,MATCH(F2023,product!A:A,))</f>
        <v>Xerox 1999</v>
      </c>
    </row>
    <row r="2024" spans="1:13" x14ac:dyDescent="0.25">
      <c r="A2024" s="1" t="s">
        <v>6343</v>
      </c>
      <c r="B2024" s="2">
        <v>42930</v>
      </c>
      <c r="C2024" s="2">
        <v>42934</v>
      </c>
      <c r="D2024" s="1" t="s">
        <v>19</v>
      </c>
      <c r="E2024" s="1" t="s">
        <v>3371</v>
      </c>
      <c r="F2024" s="1" t="s">
        <v>1603</v>
      </c>
      <c r="G2024">
        <v>4.4480000000000004</v>
      </c>
      <c r="H2024">
        <v>2</v>
      </c>
      <c r="I2024">
        <v>0.2</v>
      </c>
      <c r="J2024">
        <v>1.4456</v>
      </c>
      <c r="K2024" t="str">
        <f>INDEX(product!B:B,MATCH('TABELA TOTAL'!$F7497,product!A:A,0))</f>
        <v>Office Supplies</v>
      </c>
      <c r="L2024" t="str">
        <f>INDEX(product!C:C,MATCH(F2024,product!A:A,))</f>
        <v>Binders</v>
      </c>
      <c r="M2024" t="str">
        <f>INDEX(product!D:D,MATCH(F2024,product!A:A,))</f>
        <v>Acco Suede Grain Vinyl Round Ring Binder</v>
      </c>
    </row>
    <row r="2025" spans="1:13" x14ac:dyDescent="0.25">
      <c r="A2025" s="1" t="s">
        <v>6343</v>
      </c>
      <c r="B2025" s="2">
        <v>42930</v>
      </c>
      <c r="C2025" s="2">
        <v>42934</v>
      </c>
      <c r="D2025" s="1" t="s">
        <v>19</v>
      </c>
      <c r="E2025" s="1" t="s">
        <v>3371</v>
      </c>
      <c r="F2025" s="1" t="s">
        <v>1551</v>
      </c>
      <c r="G2025">
        <v>276.69</v>
      </c>
      <c r="H2025">
        <v>3</v>
      </c>
      <c r="I2025">
        <v>0</v>
      </c>
      <c r="J2025">
        <v>49.804200000000002</v>
      </c>
      <c r="K2025" t="str">
        <f>INDEX(product!B:B,MATCH('TABELA TOTAL'!$F7498,product!A:A,0))</f>
        <v>Furniture</v>
      </c>
      <c r="L2025" t="str">
        <f>INDEX(product!C:C,MATCH(F2025,product!A:A,))</f>
        <v>Furnishings</v>
      </c>
      <c r="M2025" t="str">
        <f>INDEX(product!D:D,MATCH(F2025,product!A:A,))</f>
        <v>Deflect-o RollaMat Studded, Beveled Mat for Medium Pile Carpeting</v>
      </c>
    </row>
    <row r="2026" spans="1:13" x14ac:dyDescent="0.25">
      <c r="A2026" s="1" t="s">
        <v>6343</v>
      </c>
      <c r="B2026" s="2">
        <v>42930</v>
      </c>
      <c r="C2026" s="2">
        <v>42934</v>
      </c>
      <c r="D2026" s="1" t="s">
        <v>19</v>
      </c>
      <c r="E2026" s="1" t="s">
        <v>3371</v>
      </c>
      <c r="F2026" s="1" t="s">
        <v>620</v>
      </c>
      <c r="G2026">
        <v>4.96</v>
      </c>
      <c r="H2026">
        <v>4</v>
      </c>
      <c r="I2026">
        <v>0</v>
      </c>
      <c r="J2026">
        <v>2.3311999999999999</v>
      </c>
      <c r="K2026" t="str">
        <f>INDEX(product!B:B,MATCH('TABELA TOTAL'!$F7499,product!A:A,0))</f>
        <v>Office Supplies</v>
      </c>
      <c r="L2026" t="str">
        <f>INDEX(product!C:C,MATCH(F2026,product!A:A,))</f>
        <v>Fasteners</v>
      </c>
      <c r="M2026" t="str">
        <f>INDEX(product!D:D,MATCH(F2026,product!A:A,))</f>
        <v>OIC Binder Clips, Mini, 1/4" Capacity, Black</v>
      </c>
    </row>
    <row r="2027" spans="1:13" x14ac:dyDescent="0.25">
      <c r="A2027" s="1" t="s">
        <v>6343</v>
      </c>
      <c r="B2027" s="2">
        <v>42930</v>
      </c>
      <c r="C2027" s="2">
        <v>42934</v>
      </c>
      <c r="D2027" s="1" t="s">
        <v>19</v>
      </c>
      <c r="E2027" s="1" t="s">
        <v>3371</v>
      </c>
      <c r="F2027" s="1" t="s">
        <v>72</v>
      </c>
      <c r="G2027">
        <v>71.92</v>
      </c>
      <c r="H2027">
        <v>4</v>
      </c>
      <c r="I2027">
        <v>0</v>
      </c>
      <c r="J2027">
        <v>20.8568</v>
      </c>
      <c r="K2027" t="str">
        <f>INDEX(product!B:B,MATCH('TABELA TOTAL'!$F7500,product!A:A,0))</f>
        <v>Technology</v>
      </c>
      <c r="L2027" t="str">
        <f>INDEX(product!C:C,MATCH(F2027,product!A:A,))</f>
        <v>Art</v>
      </c>
      <c r="M2027" t="str">
        <f>INDEX(product!D:D,MATCH(F2027,product!A:A,))</f>
        <v>BOSTON Model 1800 Electric Pencil Sharpeners, Putty/Woodgrain</v>
      </c>
    </row>
    <row r="2028" spans="1:13" x14ac:dyDescent="0.25">
      <c r="A2028" s="1" t="s">
        <v>6343</v>
      </c>
      <c r="B2028" s="2">
        <v>42930</v>
      </c>
      <c r="C2028" s="2">
        <v>42934</v>
      </c>
      <c r="D2028" s="1" t="s">
        <v>19</v>
      </c>
      <c r="E2028" s="1" t="s">
        <v>3371</v>
      </c>
      <c r="F2028" s="1" t="s">
        <v>402</v>
      </c>
      <c r="G2028">
        <v>18.84</v>
      </c>
      <c r="H2028">
        <v>3</v>
      </c>
      <c r="I2028">
        <v>0</v>
      </c>
      <c r="J2028">
        <v>7.9127999999999998</v>
      </c>
      <c r="K2028" t="str">
        <f>INDEX(product!B:B,MATCH('TABELA TOTAL'!$F7501,product!A:A,0))</f>
        <v>Office Supplies</v>
      </c>
      <c r="L2028" t="str">
        <f>INDEX(product!C:C,MATCH(F2028,product!A:A,))</f>
        <v>Furnishings</v>
      </c>
      <c r="M2028" t="str">
        <f>INDEX(product!D:D,MATCH(F2028,product!A:A,))</f>
        <v>Eldon 200 Class Desk Accessories, Burgundy</v>
      </c>
    </row>
    <row r="2029" spans="1:13" x14ac:dyDescent="0.25">
      <c r="A2029" s="1" t="s">
        <v>6343</v>
      </c>
      <c r="B2029" s="2">
        <v>42930</v>
      </c>
      <c r="C2029" s="2">
        <v>42934</v>
      </c>
      <c r="D2029" s="1" t="s">
        <v>19</v>
      </c>
      <c r="E2029" s="1" t="s">
        <v>3371</v>
      </c>
      <c r="F2029" s="1" t="s">
        <v>876</v>
      </c>
      <c r="G2029">
        <v>140.97</v>
      </c>
      <c r="H2029">
        <v>3</v>
      </c>
      <c r="I2029">
        <v>0</v>
      </c>
      <c r="J2029">
        <v>19.735800000000001</v>
      </c>
      <c r="K2029" t="str">
        <f>INDEX(product!B:B,MATCH('TABELA TOTAL'!$F7502,product!A:A,0))</f>
        <v>Technology</v>
      </c>
      <c r="L2029" t="str">
        <f>INDEX(product!C:C,MATCH(F2029,product!A:A,))</f>
        <v>Accessories</v>
      </c>
      <c r="M2029" t="str">
        <f>INDEX(product!D:D,MATCH(F2029,product!A:A,))</f>
        <v>Sony Micro Vault Click 8 GB USB 2.0 Flash Drive</v>
      </c>
    </row>
    <row r="2030" spans="1:13" x14ac:dyDescent="0.25">
      <c r="A2030" s="1" t="s">
        <v>6343</v>
      </c>
      <c r="B2030" s="2">
        <v>42930</v>
      </c>
      <c r="C2030" s="2">
        <v>42934</v>
      </c>
      <c r="D2030" s="1" t="s">
        <v>19</v>
      </c>
      <c r="E2030" s="1" t="s">
        <v>3371</v>
      </c>
      <c r="F2030" s="1" t="s">
        <v>81</v>
      </c>
      <c r="G2030">
        <v>470.37599999999998</v>
      </c>
      <c r="H2030">
        <v>3</v>
      </c>
      <c r="I2030">
        <v>0.2</v>
      </c>
      <c r="J2030">
        <v>52.917299999999997</v>
      </c>
      <c r="K2030" t="str">
        <f>INDEX(product!B:B,MATCH('TABELA TOTAL'!$F7503,product!A:A,0))</f>
        <v>Office Supplies</v>
      </c>
      <c r="L2030" t="str">
        <f>INDEX(product!C:C,MATCH(F2030,product!A:A,))</f>
        <v>Phones</v>
      </c>
      <c r="M2030" t="str">
        <f>INDEX(product!D:D,MATCH(F2030,product!A:A,))</f>
        <v>GE 30524EE4</v>
      </c>
    </row>
    <row r="2031" spans="1:13" x14ac:dyDescent="0.25">
      <c r="A2031" s="1" t="s">
        <v>6348</v>
      </c>
      <c r="B2031" s="2">
        <v>42930</v>
      </c>
      <c r="C2031" s="2">
        <v>42934</v>
      </c>
      <c r="D2031" s="1" t="s">
        <v>19</v>
      </c>
      <c r="E2031" s="1" t="s">
        <v>1110</v>
      </c>
      <c r="F2031" s="1" t="s">
        <v>1752</v>
      </c>
      <c r="G2031">
        <v>9.2479999999999993</v>
      </c>
      <c r="H2031">
        <v>2</v>
      </c>
      <c r="I2031">
        <v>0.2</v>
      </c>
      <c r="J2031">
        <v>3.3523999999999998</v>
      </c>
      <c r="K2031" t="str">
        <f>INDEX(product!B:B,MATCH('TABELA TOTAL'!$F7510,product!A:A,0))</f>
        <v>Office Supplies</v>
      </c>
      <c r="L2031" t="str">
        <f>INDEX(product!C:C,MATCH(F2031,product!A:A,))</f>
        <v>Paper</v>
      </c>
      <c r="M2031" t="str">
        <f>INDEX(product!D:D,MATCH(F2031,product!A:A,))</f>
        <v>Xerox 1950</v>
      </c>
    </row>
    <row r="2032" spans="1:13" x14ac:dyDescent="0.25">
      <c r="A2032" s="1" t="s">
        <v>6348</v>
      </c>
      <c r="B2032" s="2">
        <v>42930</v>
      </c>
      <c r="C2032" s="2">
        <v>42934</v>
      </c>
      <c r="D2032" s="1" t="s">
        <v>19</v>
      </c>
      <c r="E2032" s="1" t="s">
        <v>1110</v>
      </c>
      <c r="F2032" s="1" t="s">
        <v>1596</v>
      </c>
      <c r="G2032">
        <v>1889.9459999999999</v>
      </c>
      <c r="H2032">
        <v>9</v>
      </c>
      <c r="I2032">
        <v>0.4</v>
      </c>
      <c r="J2032">
        <v>-377.98919999999998</v>
      </c>
      <c r="K2032" t="str">
        <f>INDEX(product!B:B,MATCH('TABELA TOTAL'!$F7511,product!A:A,0))</f>
        <v>Office Supplies</v>
      </c>
      <c r="L2032" t="str">
        <f>INDEX(product!C:C,MATCH(F2032,product!A:A,))</f>
        <v>Phones</v>
      </c>
      <c r="M2032" t="str">
        <f>INDEX(product!D:D,MATCH(F2032,product!A:A,))</f>
        <v>Samsung Galaxy S III - 16GB - pebble blue (T-Mobile)</v>
      </c>
    </row>
    <row r="2033" spans="1:13" x14ac:dyDescent="0.25">
      <c r="A2033" s="1" t="s">
        <v>6348</v>
      </c>
      <c r="B2033" s="2">
        <v>42930</v>
      </c>
      <c r="C2033" s="2">
        <v>42934</v>
      </c>
      <c r="D2033" s="1" t="s">
        <v>19</v>
      </c>
      <c r="E2033" s="1" t="s">
        <v>1110</v>
      </c>
      <c r="F2033" s="1" t="s">
        <v>355</v>
      </c>
      <c r="G2033">
        <v>62.04</v>
      </c>
      <c r="H2033">
        <v>5</v>
      </c>
      <c r="I2033">
        <v>0.2</v>
      </c>
      <c r="J2033">
        <v>4.6529999999999996</v>
      </c>
      <c r="K2033" t="str">
        <f>INDEX(product!B:B,MATCH('TABELA TOTAL'!$F7512,product!A:A,0))</f>
        <v>Office Supplies</v>
      </c>
      <c r="L2033" t="str">
        <f>INDEX(product!C:C,MATCH(F2033,product!A:A,))</f>
        <v>Storage</v>
      </c>
      <c r="M2033" t="str">
        <f>INDEX(product!D:D,MATCH(F2033,product!A:A,))</f>
        <v>Tenex File Box, Personal Filing Tote with Lid, Black</v>
      </c>
    </row>
    <row r="2034" spans="1:13" x14ac:dyDescent="0.25">
      <c r="A2034" s="1" t="s">
        <v>6348</v>
      </c>
      <c r="B2034" s="2">
        <v>42930</v>
      </c>
      <c r="C2034" s="2">
        <v>42934</v>
      </c>
      <c r="D2034" s="1" t="s">
        <v>19</v>
      </c>
      <c r="E2034" s="1" t="s">
        <v>1110</v>
      </c>
      <c r="F2034" s="1" t="s">
        <v>2379</v>
      </c>
      <c r="G2034">
        <v>396.92</v>
      </c>
      <c r="H2034">
        <v>5</v>
      </c>
      <c r="I2034">
        <v>0.2</v>
      </c>
      <c r="J2034">
        <v>148.845</v>
      </c>
      <c r="K2034" t="str">
        <f>INDEX(product!B:B,MATCH('TABELA TOTAL'!$F7513,product!A:A,0))</f>
        <v>Technology</v>
      </c>
      <c r="L2034" t="str">
        <f>INDEX(product!C:C,MATCH(F2034,product!A:A,))</f>
        <v>Furnishings</v>
      </c>
      <c r="M2034" t="str">
        <f>INDEX(product!D:D,MATCH(F2034,product!A:A,))</f>
        <v>GE 48" Fluorescent Tube, Cool White Energy Saver, 34 Watts, 30/Box</v>
      </c>
    </row>
    <row r="2035" spans="1:13" x14ac:dyDescent="0.25">
      <c r="A2035" s="1" t="s">
        <v>6348</v>
      </c>
      <c r="B2035" s="2">
        <v>42930</v>
      </c>
      <c r="C2035" s="2">
        <v>42934</v>
      </c>
      <c r="D2035" s="1" t="s">
        <v>19</v>
      </c>
      <c r="E2035" s="1" t="s">
        <v>1110</v>
      </c>
      <c r="F2035" s="1" t="s">
        <v>3208</v>
      </c>
      <c r="G2035">
        <v>239.45599999999999</v>
      </c>
      <c r="H2035">
        <v>7</v>
      </c>
      <c r="I2035">
        <v>0.2</v>
      </c>
      <c r="J2035">
        <v>17.959199999999999</v>
      </c>
      <c r="K2035" t="str">
        <f>INDEX(product!B:B,MATCH('TABELA TOTAL'!$F7514,product!A:A,0))</f>
        <v>Office Supplies</v>
      </c>
      <c r="L2035" t="str">
        <f>INDEX(product!C:C,MATCH(F2035,product!A:A,))</f>
        <v>Storage</v>
      </c>
      <c r="M2035" t="str">
        <f>INDEX(product!D:D,MATCH(F2035,product!A:A,))</f>
        <v>SAFCO Mobile Desk Side File, Wire Frame</v>
      </c>
    </row>
    <row r="2036" spans="1:13" x14ac:dyDescent="0.25">
      <c r="A2036" s="1" t="s">
        <v>6348</v>
      </c>
      <c r="B2036" s="2">
        <v>42930</v>
      </c>
      <c r="C2036" s="2">
        <v>42934</v>
      </c>
      <c r="D2036" s="1" t="s">
        <v>19</v>
      </c>
      <c r="E2036" s="1" t="s">
        <v>1110</v>
      </c>
      <c r="F2036" s="1" t="s">
        <v>696</v>
      </c>
      <c r="G2036">
        <v>13.12</v>
      </c>
      <c r="H2036">
        <v>5</v>
      </c>
      <c r="I2036">
        <v>0.2</v>
      </c>
      <c r="J2036">
        <v>2.1320000000000001</v>
      </c>
      <c r="K2036" t="str">
        <f>INDEX(product!B:B,MATCH('TABELA TOTAL'!$F7515,product!A:A,0))</f>
        <v>Office Supplies</v>
      </c>
      <c r="L2036" t="str">
        <f>INDEX(product!C:C,MATCH(F2036,product!A:A,))</f>
        <v>Art</v>
      </c>
      <c r="M2036" t="str">
        <f>INDEX(product!D:D,MATCH(F2036,product!A:A,))</f>
        <v>Crayola Colored Pencils</v>
      </c>
    </row>
    <row r="2037" spans="1:13" x14ac:dyDescent="0.25">
      <c r="A2037" s="1" t="s">
        <v>4846</v>
      </c>
      <c r="B2037" s="2">
        <v>42929</v>
      </c>
      <c r="C2037" s="2">
        <v>42933</v>
      </c>
      <c r="D2037" s="1" t="s">
        <v>11</v>
      </c>
      <c r="E2037" s="1" t="s">
        <v>3986</v>
      </c>
      <c r="F2037" s="1" t="s">
        <v>1660</v>
      </c>
      <c r="G2037">
        <v>39.594000000000001</v>
      </c>
      <c r="H2037">
        <v>1</v>
      </c>
      <c r="I2037">
        <v>0.4</v>
      </c>
      <c r="J2037">
        <v>-7.2588999999999997</v>
      </c>
      <c r="K2037" t="str">
        <f>INDEX(product!B:B,MATCH('TABELA TOTAL'!$F4805,product!A:A,0))</f>
        <v>Office Supplies</v>
      </c>
      <c r="L2037" t="str">
        <f>INDEX(product!C:C,MATCH(F2037,product!A:A,))</f>
        <v>Phones</v>
      </c>
      <c r="M2037" t="str">
        <f>INDEX(product!D:D,MATCH(F2037,product!A:A,))</f>
        <v>Cisco SPA508G</v>
      </c>
    </row>
    <row r="2038" spans="1:13" x14ac:dyDescent="0.25">
      <c r="A2038" s="1" t="s">
        <v>4846</v>
      </c>
      <c r="B2038" s="2">
        <v>42929</v>
      </c>
      <c r="C2038" s="2">
        <v>42933</v>
      </c>
      <c r="D2038" s="1" t="s">
        <v>11</v>
      </c>
      <c r="E2038" s="1" t="s">
        <v>3986</v>
      </c>
      <c r="F2038" s="1" t="s">
        <v>3084</v>
      </c>
      <c r="G2038">
        <v>91.007999999999996</v>
      </c>
      <c r="H2038">
        <v>9</v>
      </c>
      <c r="I2038">
        <v>0.2</v>
      </c>
      <c r="J2038">
        <v>19.339200000000002</v>
      </c>
      <c r="K2038" t="str">
        <f>INDEX(product!B:B,MATCH('TABELA TOTAL'!$F4806,product!A:A,0))</f>
        <v>Office Supplies</v>
      </c>
      <c r="L2038" t="str">
        <f>INDEX(product!C:C,MATCH(F2038,product!A:A,))</f>
        <v>Furnishings</v>
      </c>
      <c r="M2038" t="str">
        <f>INDEX(product!D:D,MATCH(F2038,product!A:A,))</f>
        <v>Nu-Dell Executive Frame</v>
      </c>
    </row>
    <row r="2039" spans="1:13" x14ac:dyDescent="0.25">
      <c r="A2039" s="1" t="s">
        <v>5533</v>
      </c>
      <c r="B2039" s="2">
        <v>42929</v>
      </c>
      <c r="C2039" s="2">
        <v>42933</v>
      </c>
      <c r="D2039" s="1" t="s">
        <v>19</v>
      </c>
      <c r="E2039" s="1" t="s">
        <v>3367</v>
      </c>
      <c r="F2039" s="1" t="s">
        <v>1546</v>
      </c>
      <c r="G2039">
        <v>360.38</v>
      </c>
      <c r="H2039">
        <v>2</v>
      </c>
      <c r="I2039">
        <v>0</v>
      </c>
      <c r="J2039">
        <v>93.698800000000006</v>
      </c>
      <c r="K2039" t="str">
        <f>INDEX(product!B:B,MATCH('TABELA TOTAL'!$F5977,product!A:A,0))</f>
        <v>Office Supplies</v>
      </c>
      <c r="L2039" t="str">
        <f>INDEX(product!C:C,MATCH(F2039,product!A:A,))</f>
        <v>Storage</v>
      </c>
      <c r="M2039" t="str">
        <f>INDEX(product!D:D,MATCH(F2039,product!A:A,))</f>
        <v>Standard Rollaway File with Lock</v>
      </c>
    </row>
    <row r="2040" spans="1:13" x14ac:dyDescent="0.25">
      <c r="A2040" s="1" t="s">
        <v>5533</v>
      </c>
      <c r="B2040" s="2">
        <v>42929</v>
      </c>
      <c r="C2040" s="2">
        <v>42933</v>
      </c>
      <c r="D2040" s="1" t="s">
        <v>19</v>
      </c>
      <c r="E2040" s="1" t="s">
        <v>3367</v>
      </c>
      <c r="F2040" s="1" t="s">
        <v>2138</v>
      </c>
      <c r="G2040">
        <v>13.56</v>
      </c>
      <c r="H2040">
        <v>2</v>
      </c>
      <c r="I2040">
        <v>0</v>
      </c>
      <c r="J2040">
        <v>6.2375999999999996</v>
      </c>
      <c r="K2040" t="str">
        <f>INDEX(product!B:B,MATCH('TABELA TOTAL'!$F5978,product!A:A,0))</f>
        <v>Office Supplies</v>
      </c>
      <c r="L2040" t="str">
        <f>INDEX(product!C:C,MATCH(F2040,product!A:A,))</f>
        <v>Paper</v>
      </c>
      <c r="M2040" t="str">
        <f>INDEX(product!D:D,MATCH(F2040,product!A:A,))</f>
        <v>Strathmore Photo Mount Cards</v>
      </c>
    </row>
    <row r="2041" spans="1:13" x14ac:dyDescent="0.25">
      <c r="A2041" s="1" t="s">
        <v>7146</v>
      </c>
      <c r="B2041" s="2">
        <v>42928</v>
      </c>
      <c r="C2041" s="2">
        <v>42934</v>
      </c>
      <c r="D2041" s="1" t="s">
        <v>19</v>
      </c>
      <c r="E2041" s="1" t="s">
        <v>4826</v>
      </c>
      <c r="F2041" s="1" t="s">
        <v>3562</v>
      </c>
      <c r="G2041">
        <v>3.8159999999999998</v>
      </c>
      <c r="H2041">
        <v>1</v>
      </c>
      <c r="I2041">
        <v>0.2</v>
      </c>
      <c r="J2041">
        <v>1.1924999999999999</v>
      </c>
      <c r="K2041" t="str">
        <f>INDEX(product!B:B,MATCH('TABELA TOTAL'!$F9011,product!A:A,0))</f>
        <v>Office Supplies</v>
      </c>
      <c r="L2041" t="str">
        <f>INDEX(product!C:C,MATCH(F2041,product!A:A,))</f>
        <v>Paper</v>
      </c>
      <c r="M2041" t="str">
        <f>INDEX(product!D:D,MATCH(F2041,product!A:A,))</f>
        <v>Wirebound Message Books, Four 2 3/4 x 5 Forms per Page, 200 Sets per Book</v>
      </c>
    </row>
    <row r="2042" spans="1:13" x14ac:dyDescent="0.25">
      <c r="A2042" s="1" t="s">
        <v>2191</v>
      </c>
      <c r="B2042" s="2">
        <v>42927</v>
      </c>
      <c r="C2042" s="2">
        <v>42931</v>
      </c>
      <c r="D2042" s="1" t="s">
        <v>19</v>
      </c>
      <c r="E2042" s="1" t="s">
        <v>2192</v>
      </c>
      <c r="F2042" s="1" t="s">
        <v>1429</v>
      </c>
      <c r="G2042">
        <v>8.67</v>
      </c>
      <c r="H2042">
        <v>3</v>
      </c>
      <c r="I2042">
        <v>0</v>
      </c>
      <c r="J2042">
        <v>4.0749000000000004</v>
      </c>
      <c r="K2042" t="str">
        <f>INDEX(product!B:B,MATCH('TABELA TOTAL'!$F1474,product!A:A,0))</f>
        <v>Office Supplies</v>
      </c>
      <c r="L2042" t="str">
        <f>INDEX(product!C:C,MATCH(F2042,product!A:A,))</f>
        <v>Labels</v>
      </c>
      <c r="M2042" t="str">
        <f>INDEX(product!D:D,MATCH(F2042,product!A:A,))</f>
        <v>Avery 482</v>
      </c>
    </row>
    <row r="2043" spans="1:13" x14ac:dyDescent="0.25">
      <c r="A2043" s="1" t="s">
        <v>3400</v>
      </c>
      <c r="B2043" s="2">
        <v>42927</v>
      </c>
      <c r="C2043" s="2">
        <v>42929</v>
      </c>
      <c r="D2043" s="1" t="s">
        <v>11</v>
      </c>
      <c r="E2043" s="1" t="s">
        <v>2742</v>
      </c>
      <c r="F2043" s="1" t="s">
        <v>367</v>
      </c>
      <c r="G2043">
        <v>132.6</v>
      </c>
      <c r="H2043">
        <v>6</v>
      </c>
      <c r="I2043">
        <v>0</v>
      </c>
      <c r="J2043">
        <v>17.238</v>
      </c>
      <c r="K2043" t="str">
        <f>INDEX(product!B:B,MATCH('TABELA TOTAL'!$F2706,product!A:A,0))</f>
        <v>Office Supplies</v>
      </c>
      <c r="L2043" t="str">
        <f>INDEX(product!C:C,MATCH(F2043,product!A:A,))</f>
        <v>Accessories</v>
      </c>
      <c r="M2043" t="str">
        <f>INDEX(product!D:D,MATCH(F2043,product!A:A,))</f>
        <v>SanDisk Ultra 32 GB MicroSDHC Class 10 Memory Card</v>
      </c>
    </row>
    <row r="2044" spans="1:13" x14ac:dyDescent="0.25">
      <c r="A2044" s="1" t="s">
        <v>5671</v>
      </c>
      <c r="B2044" s="2">
        <v>42927</v>
      </c>
      <c r="C2044" s="2">
        <v>42933</v>
      </c>
      <c r="D2044" s="1" t="s">
        <v>19</v>
      </c>
      <c r="E2044" s="1" t="s">
        <v>2391</v>
      </c>
      <c r="F2044" s="1" t="s">
        <v>1646</v>
      </c>
      <c r="G2044">
        <v>30.32</v>
      </c>
      <c r="H2044">
        <v>4</v>
      </c>
      <c r="I2044">
        <v>0</v>
      </c>
      <c r="J2044">
        <v>11.8248</v>
      </c>
      <c r="K2044" t="str">
        <f>INDEX(product!B:B,MATCH('TABELA TOTAL'!$F6232,product!A:A,0))</f>
        <v>Furniture</v>
      </c>
      <c r="L2044" t="str">
        <f>INDEX(product!C:C,MATCH(F2044,product!A:A,))</f>
        <v>Art</v>
      </c>
      <c r="M2044" t="str">
        <f>INDEX(product!D:D,MATCH(F2044,product!A:A,))</f>
        <v>Staples in misc. colors</v>
      </c>
    </row>
    <row r="2045" spans="1:13" x14ac:dyDescent="0.25">
      <c r="A2045" s="1" t="s">
        <v>6917</v>
      </c>
      <c r="B2045" s="2">
        <v>42927</v>
      </c>
      <c r="C2045" s="2">
        <v>42934</v>
      </c>
      <c r="D2045" s="1" t="s">
        <v>19</v>
      </c>
      <c r="E2045" s="1" t="s">
        <v>934</v>
      </c>
      <c r="F2045" s="1" t="s">
        <v>447</v>
      </c>
      <c r="G2045">
        <v>1287.45</v>
      </c>
      <c r="H2045">
        <v>5</v>
      </c>
      <c r="I2045">
        <v>0</v>
      </c>
      <c r="J2045">
        <v>244.6155</v>
      </c>
      <c r="K2045" t="str">
        <f>INDEX(product!B:B,MATCH('TABELA TOTAL'!$F8588,product!A:A,0))</f>
        <v>Office Supplies</v>
      </c>
      <c r="L2045" t="str">
        <f>INDEX(product!C:C,MATCH(F2045,product!A:A,))</f>
        <v>Accessories</v>
      </c>
      <c r="M2045" t="str">
        <f>INDEX(product!D:D,MATCH(F2045,product!A:A,))</f>
        <v>Logitech P710e Mobile Speakerphone</v>
      </c>
    </row>
    <row r="2046" spans="1:13" x14ac:dyDescent="0.25">
      <c r="A2046" s="1" t="s">
        <v>6917</v>
      </c>
      <c r="B2046" s="2">
        <v>42927</v>
      </c>
      <c r="C2046" s="2">
        <v>42934</v>
      </c>
      <c r="D2046" s="1" t="s">
        <v>19</v>
      </c>
      <c r="E2046" s="1" t="s">
        <v>934</v>
      </c>
      <c r="F2046" s="1" t="s">
        <v>1539</v>
      </c>
      <c r="G2046">
        <v>168.1</v>
      </c>
      <c r="H2046">
        <v>5</v>
      </c>
      <c r="I2046">
        <v>0</v>
      </c>
      <c r="J2046">
        <v>43.706000000000003</v>
      </c>
      <c r="K2046" t="str">
        <f>INDEX(product!B:B,MATCH('TABELA TOTAL'!$F8589,product!A:A,0))</f>
        <v>Office Supplies</v>
      </c>
      <c r="L2046" t="str">
        <f>INDEX(product!C:C,MATCH(F2046,product!A:A,))</f>
        <v>Appliances</v>
      </c>
      <c r="M2046" t="str">
        <f>INDEX(product!D:D,MATCH(F2046,product!A:A,))</f>
        <v>Fellowes 8 Outlet Superior Workstation Surge Protector w/o Phone/Fax/Modem Protection</v>
      </c>
    </row>
    <row r="2047" spans="1:13" x14ac:dyDescent="0.25">
      <c r="A2047" s="1" t="s">
        <v>6989</v>
      </c>
      <c r="B2047" s="2">
        <v>42927</v>
      </c>
      <c r="C2047" s="2">
        <v>42932</v>
      </c>
      <c r="D2047" s="1" t="s">
        <v>19</v>
      </c>
      <c r="E2047" s="1" t="s">
        <v>4717</v>
      </c>
      <c r="F2047" s="1" t="s">
        <v>1260</v>
      </c>
      <c r="G2047">
        <v>71.951999999999998</v>
      </c>
      <c r="H2047">
        <v>6</v>
      </c>
      <c r="I2047">
        <v>0.2</v>
      </c>
      <c r="J2047">
        <v>5.3963999999999999</v>
      </c>
      <c r="K2047" t="str">
        <f>INDEX(product!B:B,MATCH('TABELA TOTAL'!$F8715,product!A:A,0))</f>
        <v>Office Supplies</v>
      </c>
      <c r="L2047" t="str">
        <f>INDEX(product!C:C,MATCH(F2047,product!A:A,))</f>
        <v>Phones</v>
      </c>
      <c r="M2047" t="str">
        <f>INDEX(product!D:D,MATCH(F2047,product!A:A,))</f>
        <v>Belkin iPhone and iPad Lightning Cable</v>
      </c>
    </row>
    <row r="2048" spans="1:13" x14ac:dyDescent="0.25">
      <c r="A2048" s="1" t="s">
        <v>6989</v>
      </c>
      <c r="B2048" s="2">
        <v>42927</v>
      </c>
      <c r="C2048" s="2">
        <v>42932</v>
      </c>
      <c r="D2048" s="1" t="s">
        <v>19</v>
      </c>
      <c r="E2048" s="1" t="s">
        <v>4717</v>
      </c>
      <c r="F2048" s="1" t="s">
        <v>2133</v>
      </c>
      <c r="G2048">
        <v>29.8</v>
      </c>
      <c r="H2048">
        <v>5</v>
      </c>
      <c r="I2048">
        <v>0.2</v>
      </c>
      <c r="J2048">
        <v>9.3125</v>
      </c>
      <c r="K2048" t="str">
        <f>INDEX(product!B:B,MATCH('TABELA TOTAL'!$F8716,product!A:A,0))</f>
        <v>Office Supplies</v>
      </c>
      <c r="L2048" t="str">
        <f>INDEX(product!C:C,MATCH(F2048,product!A:A,))</f>
        <v>Binders</v>
      </c>
      <c r="M2048" t="str">
        <f>INDEX(product!D:D,MATCH(F2048,product!A:A,))</f>
        <v>Acco Four Pocket Poly Ring Binder with Label Holder, Smoke, 1"</v>
      </c>
    </row>
    <row r="2049" spans="1:13" x14ac:dyDescent="0.25">
      <c r="A2049" s="1" t="s">
        <v>3593</v>
      </c>
      <c r="B2049" s="2">
        <v>42926</v>
      </c>
      <c r="C2049" s="2">
        <v>42930</v>
      </c>
      <c r="D2049" s="1" t="s">
        <v>11</v>
      </c>
      <c r="E2049" s="1" t="s">
        <v>3594</v>
      </c>
      <c r="F2049" s="1" t="s">
        <v>3567</v>
      </c>
      <c r="G2049">
        <v>18.84</v>
      </c>
      <c r="H2049">
        <v>3</v>
      </c>
      <c r="I2049">
        <v>0</v>
      </c>
      <c r="J2049">
        <v>7.9127999999999998</v>
      </c>
      <c r="K2049" t="str">
        <f>INDEX(product!B:B,MATCH('TABELA TOTAL'!$F2928,product!A:A,0))</f>
        <v>Office Supplies</v>
      </c>
      <c r="L2049" t="str">
        <f>INDEX(product!C:C,MATCH(F2049,product!A:A,))</f>
        <v>Furnishings</v>
      </c>
      <c r="M2049" t="str">
        <f>INDEX(product!D:D,MATCH(F2049,product!A:A,))</f>
        <v>Eldon 200 Class Desk Accessories, Smoke</v>
      </c>
    </row>
    <row r="2050" spans="1:13" x14ac:dyDescent="0.25">
      <c r="A2050" s="1" t="s">
        <v>3735</v>
      </c>
      <c r="B2050" s="2">
        <v>42926</v>
      </c>
      <c r="C2050" s="2">
        <v>42930</v>
      </c>
      <c r="D2050" s="1" t="s">
        <v>19</v>
      </c>
      <c r="E2050" s="1" t="s">
        <v>2020</v>
      </c>
      <c r="F2050" s="1" t="s">
        <v>1755</v>
      </c>
      <c r="G2050">
        <v>298.464</v>
      </c>
      <c r="H2050">
        <v>6</v>
      </c>
      <c r="I2050">
        <v>0.2</v>
      </c>
      <c r="J2050">
        <v>26.115600000000001</v>
      </c>
      <c r="K2050" t="str">
        <f>INDEX(product!B:B,MATCH('TABELA TOTAL'!$F3108,product!A:A,0))</f>
        <v>Furniture</v>
      </c>
      <c r="L2050" t="str">
        <f>INDEX(product!C:C,MATCH(F2050,product!A:A,))</f>
        <v>Storage</v>
      </c>
      <c r="M2050" t="str">
        <f>INDEX(product!D:D,MATCH(F2050,product!A:A,))</f>
        <v>Fellowes Mobile File Cart, Black</v>
      </c>
    </row>
    <row r="2051" spans="1:13" x14ac:dyDescent="0.25">
      <c r="A2051" s="1" t="s">
        <v>6608</v>
      </c>
      <c r="B2051" s="2">
        <v>42926</v>
      </c>
      <c r="C2051" s="2">
        <v>42930</v>
      </c>
      <c r="D2051" s="1" t="s">
        <v>19</v>
      </c>
      <c r="E2051" s="1" t="s">
        <v>3549</v>
      </c>
      <c r="F2051" s="1" t="s">
        <v>6020</v>
      </c>
      <c r="G2051">
        <v>41.91</v>
      </c>
      <c r="H2051">
        <v>3</v>
      </c>
      <c r="I2051">
        <v>0</v>
      </c>
      <c r="J2051">
        <v>10.896599999999999</v>
      </c>
      <c r="K2051" t="str">
        <f>INDEX(product!B:B,MATCH('TABELA TOTAL'!$F8039,product!A:A,0))</f>
        <v>Technology</v>
      </c>
      <c r="L2051" t="str">
        <f>INDEX(product!C:C,MATCH(F2051,product!A:A,))</f>
        <v>Appliances</v>
      </c>
      <c r="M2051" t="str">
        <f>INDEX(product!D:D,MATCH(F2051,product!A:A,))</f>
        <v>Belkin 7-Outlet SurgeMaster Home Series</v>
      </c>
    </row>
    <row r="2052" spans="1:13" x14ac:dyDescent="0.25">
      <c r="A2052" s="1" t="s">
        <v>1585</v>
      </c>
      <c r="B2052" s="2">
        <v>42925</v>
      </c>
      <c r="C2052" s="2">
        <v>42931</v>
      </c>
      <c r="D2052" s="1" t="s">
        <v>19</v>
      </c>
      <c r="E2052" s="1" t="s">
        <v>628</v>
      </c>
      <c r="F2052" s="1" t="s">
        <v>1586</v>
      </c>
      <c r="G2052">
        <v>1.08</v>
      </c>
      <c r="H2052">
        <v>2</v>
      </c>
      <c r="I2052">
        <v>0.7</v>
      </c>
      <c r="J2052">
        <v>-0.79200000000000004</v>
      </c>
      <c r="K2052" t="str">
        <f>INDEX(product!B:B,MATCH('TABELA TOTAL'!$F978,product!A:A,0))</f>
        <v>Office Supplies</v>
      </c>
      <c r="L2052" t="str">
        <f>INDEX(product!C:C,MATCH(F2052,product!A:A,))</f>
        <v>Binders</v>
      </c>
      <c r="M2052" t="str">
        <f>INDEX(product!D:D,MATCH(F2052,product!A:A,))</f>
        <v>Wilson Jones Easy Flow II Sheet Lifters</v>
      </c>
    </row>
    <row r="2053" spans="1:13" x14ac:dyDescent="0.25">
      <c r="A2053" s="1" t="s">
        <v>1680</v>
      </c>
      <c r="B2053" s="2">
        <v>42925</v>
      </c>
      <c r="C2053" s="2">
        <v>42928</v>
      </c>
      <c r="D2053" s="1" t="s">
        <v>79</v>
      </c>
      <c r="E2053" s="1" t="s">
        <v>1681</v>
      </c>
      <c r="F2053" s="1" t="s">
        <v>1682</v>
      </c>
      <c r="G2053">
        <v>8.84</v>
      </c>
      <c r="H2053">
        <v>5</v>
      </c>
      <c r="I2053">
        <v>0.2</v>
      </c>
      <c r="J2053">
        <v>2.9834999999999998</v>
      </c>
      <c r="K2053" t="str">
        <f>INDEX(product!B:B,MATCH('TABELA TOTAL'!$F1045,product!A:A,0))</f>
        <v>Office Supplies</v>
      </c>
      <c r="L2053" t="str">
        <f>INDEX(product!C:C,MATCH(F2053,product!A:A,))</f>
        <v>Art</v>
      </c>
      <c r="M2053" t="str">
        <f>INDEX(product!D:D,MATCH(F2053,product!A:A,))</f>
        <v>Quartet Alpha White Chalk, 12/Pack</v>
      </c>
    </row>
    <row r="2054" spans="1:13" x14ac:dyDescent="0.25">
      <c r="A2054" s="1" t="s">
        <v>1680</v>
      </c>
      <c r="B2054" s="2">
        <v>42925</v>
      </c>
      <c r="C2054" s="2">
        <v>42928</v>
      </c>
      <c r="D2054" s="1" t="s">
        <v>79</v>
      </c>
      <c r="E2054" s="1" t="s">
        <v>1681</v>
      </c>
      <c r="F2054" s="1" t="s">
        <v>1683</v>
      </c>
      <c r="G2054">
        <v>58.463999999999999</v>
      </c>
      <c r="H2054">
        <v>9</v>
      </c>
      <c r="I2054">
        <v>0.8</v>
      </c>
      <c r="J2054">
        <v>-146.16</v>
      </c>
      <c r="K2054" t="str">
        <f>INDEX(product!B:B,MATCH('TABELA TOTAL'!$F1046,product!A:A,0))</f>
        <v>Furniture</v>
      </c>
      <c r="L2054" t="str">
        <f>INDEX(product!C:C,MATCH(F2054,product!A:A,))</f>
        <v>Appliances</v>
      </c>
      <c r="M2054" t="str">
        <f>INDEX(product!D:D,MATCH(F2054,product!A:A,))</f>
        <v>Belkin F9S820V06 8 Outlet Surge</v>
      </c>
    </row>
    <row r="2055" spans="1:13" x14ac:dyDescent="0.25">
      <c r="A2055" s="1" t="s">
        <v>2976</v>
      </c>
      <c r="B2055" s="2">
        <v>42925</v>
      </c>
      <c r="C2055" s="2">
        <v>42930</v>
      </c>
      <c r="D2055" s="1" t="s">
        <v>19</v>
      </c>
      <c r="E2055" s="1" t="s">
        <v>2918</v>
      </c>
      <c r="F2055" s="1" t="s">
        <v>2977</v>
      </c>
      <c r="G2055">
        <v>228.92</v>
      </c>
      <c r="H2055">
        <v>5</v>
      </c>
      <c r="I2055">
        <v>0.2</v>
      </c>
      <c r="J2055">
        <v>14.307499999999999</v>
      </c>
      <c r="K2055" t="str">
        <f>INDEX(product!B:B,MATCH('TABELA TOTAL'!$F2234,product!A:A,0))</f>
        <v>Technology</v>
      </c>
      <c r="L2055" t="str">
        <f>INDEX(product!C:C,MATCH(F2055,product!A:A,))</f>
        <v>Storage</v>
      </c>
      <c r="M2055" t="str">
        <f>INDEX(product!D:D,MATCH(F2055,product!A:A,))</f>
        <v>Recycled Steel Personal File for Hanging File Folders</v>
      </c>
    </row>
    <row r="2056" spans="1:13" x14ac:dyDescent="0.25">
      <c r="A2056" s="1" t="s">
        <v>3290</v>
      </c>
      <c r="B2056" s="2">
        <v>42925</v>
      </c>
      <c r="C2056" s="2">
        <v>42930</v>
      </c>
      <c r="D2056" s="1" t="s">
        <v>19</v>
      </c>
      <c r="E2056" s="1" t="s">
        <v>3012</v>
      </c>
      <c r="F2056" s="1" t="s">
        <v>1690</v>
      </c>
      <c r="G2056">
        <v>526.45000000000005</v>
      </c>
      <c r="H2056">
        <v>5</v>
      </c>
      <c r="I2056">
        <v>0</v>
      </c>
      <c r="J2056">
        <v>31.587</v>
      </c>
      <c r="K2056" t="str">
        <f>INDEX(product!B:B,MATCH('TABELA TOTAL'!$F2575,product!A:A,0))</f>
        <v>Office Supplies</v>
      </c>
      <c r="L2056" t="str">
        <f>INDEX(product!C:C,MATCH(F2056,product!A:A,))</f>
        <v>Furnishings</v>
      </c>
      <c r="M2056" t="str">
        <f>INDEX(product!D:D,MATCH(F2056,product!A:A,))</f>
        <v>Eldon Antistatic Chair Mats for Low to Medium Pile Carpets</v>
      </c>
    </row>
    <row r="2057" spans="1:13" x14ac:dyDescent="0.25">
      <c r="A2057" s="1" t="s">
        <v>5623</v>
      </c>
      <c r="B2057" s="2">
        <v>42925</v>
      </c>
      <c r="C2057" s="2">
        <v>42931</v>
      </c>
      <c r="D2057" s="1" t="s">
        <v>19</v>
      </c>
      <c r="E2057" s="1" t="s">
        <v>2034</v>
      </c>
      <c r="F2057" s="1" t="s">
        <v>5474</v>
      </c>
      <c r="G2057">
        <v>274.8</v>
      </c>
      <c r="H2057">
        <v>5</v>
      </c>
      <c r="I2057">
        <v>0</v>
      </c>
      <c r="J2057">
        <v>134.65199999999999</v>
      </c>
      <c r="K2057" t="str">
        <f>INDEX(product!B:B,MATCH('TABELA TOTAL'!$F6142,product!A:A,0))</f>
        <v>Furniture</v>
      </c>
      <c r="L2057" t="str">
        <f>INDEX(product!C:C,MATCH(F2057,product!A:A,))</f>
        <v>Paper</v>
      </c>
      <c r="M2057" t="str">
        <f>INDEX(product!D:D,MATCH(F2057,product!A:A,))</f>
        <v>Xerox 1914</v>
      </c>
    </row>
    <row r="2058" spans="1:13" x14ac:dyDescent="0.25">
      <c r="A2058" s="1" t="s">
        <v>5623</v>
      </c>
      <c r="B2058" s="2">
        <v>42925</v>
      </c>
      <c r="C2058" s="2">
        <v>42931</v>
      </c>
      <c r="D2058" s="1" t="s">
        <v>19</v>
      </c>
      <c r="E2058" s="1" t="s">
        <v>2034</v>
      </c>
      <c r="F2058" s="1" t="s">
        <v>2635</v>
      </c>
      <c r="G2058">
        <v>195.64</v>
      </c>
      <c r="H2058">
        <v>4</v>
      </c>
      <c r="I2058">
        <v>0</v>
      </c>
      <c r="J2058">
        <v>3.9127999999999998</v>
      </c>
      <c r="K2058" t="str">
        <f>INDEX(product!B:B,MATCH('TABELA TOTAL'!$F6143,product!A:A,0))</f>
        <v>Office Supplies</v>
      </c>
      <c r="L2058" t="str">
        <f>INDEX(product!C:C,MATCH(F2058,product!A:A,))</f>
        <v>Storage</v>
      </c>
      <c r="M2058" t="str">
        <f>INDEX(product!D:D,MATCH(F2058,product!A:A,))</f>
        <v>Tennsco Industrial Shelving</v>
      </c>
    </row>
    <row r="2059" spans="1:13" x14ac:dyDescent="0.25">
      <c r="A2059" s="1" t="s">
        <v>5623</v>
      </c>
      <c r="B2059" s="2">
        <v>42925</v>
      </c>
      <c r="C2059" s="2">
        <v>42931</v>
      </c>
      <c r="D2059" s="1" t="s">
        <v>19</v>
      </c>
      <c r="E2059" s="1" t="s">
        <v>2034</v>
      </c>
      <c r="F2059" s="1" t="s">
        <v>2068</v>
      </c>
      <c r="G2059">
        <v>257.98</v>
      </c>
      <c r="H2059">
        <v>2</v>
      </c>
      <c r="I2059">
        <v>0</v>
      </c>
      <c r="J2059">
        <v>74.8142</v>
      </c>
      <c r="K2059" t="str">
        <f>INDEX(product!B:B,MATCH('TABELA TOTAL'!$F6144,product!A:A,0))</f>
        <v>Office Supplies</v>
      </c>
      <c r="L2059" t="str">
        <f>INDEX(product!C:C,MATCH(F2059,product!A:A,))</f>
        <v>Phones</v>
      </c>
      <c r="M2059" t="str">
        <f>INDEX(product!D:D,MATCH(F2059,product!A:A,))</f>
        <v>Digium D40 VoIP phone</v>
      </c>
    </row>
    <row r="2060" spans="1:13" x14ac:dyDescent="0.25">
      <c r="A2060" s="1" t="s">
        <v>5623</v>
      </c>
      <c r="B2060" s="2">
        <v>42925</v>
      </c>
      <c r="C2060" s="2">
        <v>42931</v>
      </c>
      <c r="D2060" s="1" t="s">
        <v>19</v>
      </c>
      <c r="E2060" s="1" t="s">
        <v>2034</v>
      </c>
      <c r="F2060" s="1" t="s">
        <v>4121</v>
      </c>
      <c r="G2060">
        <v>119.04</v>
      </c>
      <c r="H2060">
        <v>6</v>
      </c>
      <c r="I2060">
        <v>0</v>
      </c>
      <c r="J2060">
        <v>48.806399999999996</v>
      </c>
      <c r="K2060" t="str">
        <f>INDEX(product!B:B,MATCH('TABELA TOTAL'!$F6145,product!A:A,0))</f>
        <v>Office Supplies</v>
      </c>
      <c r="L2060" t="str">
        <f>INDEX(product!C:C,MATCH(F2060,product!A:A,))</f>
        <v>Art</v>
      </c>
      <c r="M2060" t="str">
        <f>INDEX(product!D:D,MATCH(F2060,product!A:A,))</f>
        <v>Prismacolor Color Pencil Set</v>
      </c>
    </row>
    <row r="2061" spans="1:13" x14ac:dyDescent="0.25">
      <c r="A2061" s="1" t="s">
        <v>627</v>
      </c>
      <c r="B2061" s="2">
        <v>42924</v>
      </c>
      <c r="C2061" s="2">
        <v>42928</v>
      </c>
      <c r="D2061" s="1" t="s">
        <v>19</v>
      </c>
      <c r="E2061" s="1" t="s">
        <v>628</v>
      </c>
      <c r="F2061" s="1" t="s">
        <v>382</v>
      </c>
      <c r="G2061">
        <v>7.56</v>
      </c>
      <c r="H2061">
        <v>3</v>
      </c>
      <c r="I2061">
        <v>0</v>
      </c>
      <c r="J2061">
        <v>3.0996000000000001</v>
      </c>
      <c r="K2061" t="str">
        <f>INDEX(product!B:B,MATCH('TABELA TOTAL'!$F348,product!A:A,0))</f>
        <v>Office Supplies</v>
      </c>
      <c r="L2061" t="str">
        <f>INDEX(product!C:C,MATCH(F2061,product!A:A,))</f>
        <v>Art</v>
      </c>
      <c r="M2061" t="str">
        <f>INDEX(product!D:D,MATCH(F2061,product!A:A,))</f>
        <v>Binney &amp; Smith inkTank Erasable Desk Highlighter, Chisel Tip, Yellow, 12/Box</v>
      </c>
    </row>
    <row r="2062" spans="1:13" x14ac:dyDescent="0.25">
      <c r="A2062" s="1" t="s">
        <v>627</v>
      </c>
      <c r="B2062" s="2">
        <v>42924</v>
      </c>
      <c r="C2062" s="2">
        <v>42928</v>
      </c>
      <c r="D2062" s="1" t="s">
        <v>19</v>
      </c>
      <c r="E2062" s="1" t="s">
        <v>628</v>
      </c>
      <c r="F2062" s="1" t="s">
        <v>77</v>
      </c>
      <c r="G2062">
        <v>24.56</v>
      </c>
      <c r="H2062">
        <v>2</v>
      </c>
      <c r="I2062">
        <v>0</v>
      </c>
      <c r="J2062">
        <v>11.543200000000001</v>
      </c>
      <c r="K2062" t="str">
        <f>INDEX(product!B:B,MATCH('TABELA TOTAL'!$F349,product!A:A,0))</f>
        <v>Furniture</v>
      </c>
      <c r="L2062" t="str">
        <f>INDEX(product!C:C,MATCH(F2062,product!A:A,))</f>
        <v>Paper</v>
      </c>
      <c r="M2062" t="str">
        <f>INDEX(product!D:D,MATCH(F2062,product!A:A,))</f>
        <v>Easy-staple paper</v>
      </c>
    </row>
    <row r="2063" spans="1:13" x14ac:dyDescent="0.25">
      <c r="A2063" s="1" t="s">
        <v>627</v>
      </c>
      <c r="B2063" s="2">
        <v>42924</v>
      </c>
      <c r="C2063" s="2">
        <v>42928</v>
      </c>
      <c r="D2063" s="1" t="s">
        <v>19</v>
      </c>
      <c r="E2063" s="1" t="s">
        <v>628</v>
      </c>
      <c r="F2063" s="1" t="s">
        <v>629</v>
      </c>
      <c r="G2063">
        <v>12.96</v>
      </c>
      <c r="H2063">
        <v>2</v>
      </c>
      <c r="I2063">
        <v>0</v>
      </c>
      <c r="J2063">
        <v>4.1471999999999998</v>
      </c>
      <c r="K2063" t="str">
        <f>INDEX(product!B:B,MATCH('TABELA TOTAL'!$F350,product!A:A,0))</f>
        <v>Office Supplies</v>
      </c>
      <c r="L2063" t="str">
        <f>INDEX(product!C:C,MATCH(F2063,product!A:A,))</f>
        <v>Art</v>
      </c>
      <c r="M2063" t="str">
        <f>INDEX(product!D:D,MATCH(F2063,product!A:A,))</f>
        <v>BIC Brite Liner Highlighters, Chisel Tip</v>
      </c>
    </row>
    <row r="2064" spans="1:13" x14ac:dyDescent="0.25">
      <c r="A2064" s="1" t="s">
        <v>2073</v>
      </c>
      <c r="B2064" s="2">
        <v>42924</v>
      </c>
      <c r="C2064" s="2">
        <v>42927</v>
      </c>
      <c r="D2064" s="1" t="s">
        <v>79</v>
      </c>
      <c r="E2064" s="1" t="s">
        <v>2074</v>
      </c>
      <c r="F2064" s="1" t="s">
        <v>576</v>
      </c>
      <c r="G2064">
        <v>145.9</v>
      </c>
      <c r="H2064">
        <v>5</v>
      </c>
      <c r="I2064">
        <v>0</v>
      </c>
      <c r="J2064">
        <v>62.737000000000002</v>
      </c>
      <c r="K2064" t="str">
        <f>INDEX(product!B:B,MATCH('TABELA TOTAL'!$F1370,product!A:A,0))</f>
        <v>Office Supplies</v>
      </c>
      <c r="L2064" t="str">
        <f>INDEX(product!C:C,MATCH(F2064,product!A:A,))</f>
        <v>Furnishings</v>
      </c>
      <c r="M2064" t="str">
        <f>INDEX(product!D:D,MATCH(F2064,product!A:A,))</f>
        <v>Deflect-o SuperTray Unbreakable Stackable Tray, Letter, Black</v>
      </c>
    </row>
    <row r="2065" spans="1:13" x14ac:dyDescent="0.25">
      <c r="A2065" s="1" t="s">
        <v>2377</v>
      </c>
      <c r="B2065" s="2">
        <v>42924</v>
      </c>
      <c r="C2065" s="2">
        <v>42931</v>
      </c>
      <c r="D2065" s="1" t="s">
        <v>19</v>
      </c>
      <c r="E2065" s="1" t="s">
        <v>2378</v>
      </c>
      <c r="F2065" s="1" t="s">
        <v>2379</v>
      </c>
      <c r="G2065">
        <v>198.46</v>
      </c>
      <c r="H2065">
        <v>2</v>
      </c>
      <c r="I2065">
        <v>0</v>
      </c>
      <c r="J2065">
        <v>99.23</v>
      </c>
      <c r="K2065" t="str">
        <f>INDEX(product!B:B,MATCH('TABELA TOTAL'!$F1622,product!A:A,0))</f>
        <v>Office Supplies</v>
      </c>
      <c r="L2065" t="str">
        <f>INDEX(product!C:C,MATCH(F2065,product!A:A,))</f>
        <v>Furnishings</v>
      </c>
      <c r="M2065" t="str">
        <f>INDEX(product!D:D,MATCH(F2065,product!A:A,))</f>
        <v>GE 48" Fluorescent Tube, Cool White Energy Saver, 34 Watts, 30/Box</v>
      </c>
    </row>
    <row r="2066" spans="1:13" x14ac:dyDescent="0.25">
      <c r="A2066" s="1" t="s">
        <v>2377</v>
      </c>
      <c r="B2066" s="2">
        <v>42924</v>
      </c>
      <c r="C2066" s="2">
        <v>42931</v>
      </c>
      <c r="D2066" s="1" t="s">
        <v>19</v>
      </c>
      <c r="E2066" s="1" t="s">
        <v>2378</v>
      </c>
      <c r="F2066" s="1" t="s">
        <v>1030</v>
      </c>
      <c r="G2066">
        <v>786.48</v>
      </c>
      <c r="H2066">
        <v>8</v>
      </c>
      <c r="I2066">
        <v>0</v>
      </c>
      <c r="J2066">
        <v>385.37520000000001</v>
      </c>
      <c r="K2066" t="str">
        <f>INDEX(product!B:B,MATCH('TABELA TOTAL'!$F1623,product!A:A,0))</f>
        <v>Office Supplies</v>
      </c>
      <c r="L2066" t="str">
        <f>INDEX(product!C:C,MATCH(F2066,product!A:A,))</f>
        <v>Labels</v>
      </c>
      <c r="M2066" t="str">
        <f>INDEX(product!D:D,MATCH(F2066,product!A:A,))</f>
        <v>Dot Matrix Printer Tape Reel Labels, White, 5000/Box</v>
      </c>
    </row>
    <row r="2067" spans="1:13" x14ac:dyDescent="0.25">
      <c r="A2067" s="1" t="s">
        <v>2377</v>
      </c>
      <c r="B2067" s="2">
        <v>42924</v>
      </c>
      <c r="C2067" s="2">
        <v>42931</v>
      </c>
      <c r="D2067" s="1" t="s">
        <v>19</v>
      </c>
      <c r="E2067" s="1" t="s">
        <v>2378</v>
      </c>
      <c r="F2067" s="1" t="s">
        <v>1005</v>
      </c>
      <c r="G2067">
        <v>23.167999999999999</v>
      </c>
      <c r="H2067">
        <v>2</v>
      </c>
      <c r="I2067">
        <v>0.2</v>
      </c>
      <c r="J2067">
        <v>7.8192000000000004</v>
      </c>
      <c r="K2067" t="str">
        <f>INDEX(product!B:B,MATCH('TABELA TOTAL'!$F1624,product!A:A,0))</f>
        <v>Office Supplies</v>
      </c>
      <c r="L2067" t="str">
        <f>INDEX(product!C:C,MATCH(F2067,product!A:A,))</f>
        <v>Binders</v>
      </c>
      <c r="M2067" t="str">
        <f>INDEX(product!D:D,MATCH(F2067,product!A:A,))</f>
        <v>GBC White Gloss Covers, Plain Front</v>
      </c>
    </row>
    <row r="2068" spans="1:13" x14ac:dyDescent="0.25">
      <c r="A2068" s="1" t="s">
        <v>2377</v>
      </c>
      <c r="B2068" s="2">
        <v>42924</v>
      </c>
      <c r="C2068" s="2">
        <v>42931</v>
      </c>
      <c r="D2068" s="1" t="s">
        <v>19</v>
      </c>
      <c r="E2068" s="1" t="s">
        <v>2378</v>
      </c>
      <c r="F2068" s="1" t="s">
        <v>2380</v>
      </c>
      <c r="G2068">
        <v>50</v>
      </c>
      <c r="H2068">
        <v>2</v>
      </c>
      <c r="I2068">
        <v>0</v>
      </c>
      <c r="J2068">
        <v>10.5</v>
      </c>
      <c r="K2068" t="str">
        <f>INDEX(product!B:B,MATCH('TABELA TOTAL'!$F1625,product!A:A,0))</f>
        <v>Office Supplies</v>
      </c>
      <c r="L2068" t="str">
        <f>INDEX(product!C:C,MATCH(F2068,product!A:A,))</f>
        <v>Accessories</v>
      </c>
      <c r="M2068" t="str">
        <f>INDEX(product!D:D,MATCH(F2068,product!A:A,))</f>
        <v>Micro Innovations USB RF Wireless Keyboard with Mouse</v>
      </c>
    </row>
    <row r="2069" spans="1:13" x14ac:dyDescent="0.25">
      <c r="A2069" s="1" t="s">
        <v>3813</v>
      </c>
      <c r="B2069" s="2">
        <v>42924</v>
      </c>
      <c r="C2069" s="2">
        <v>42926</v>
      </c>
      <c r="D2069" s="1" t="s">
        <v>79</v>
      </c>
      <c r="E2069" s="1" t="s">
        <v>1632</v>
      </c>
      <c r="F2069" s="1" t="s">
        <v>112</v>
      </c>
      <c r="G2069">
        <v>75.180000000000007</v>
      </c>
      <c r="H2069">
        <v>6</v>
      </c>
      <c r="I2069">
        <v>0</v>
      </c>
      <c r="J2069">
        <v>35.334600000000002</v>
      </c>
      <c r="K2069" t="str">
        <f>INDEX(product!B:B,MATCH('TABELA TOTAL'!$F3217,product!A:A,0))</f>
        <v>Technology</v>
      </c>
      <c r="L2069" t="str">
        <f>INDEX(product!C:C,MATCH(F2069,product!A:A,))</f>
        <v>Labels</v>
      </c>
      <c r="M2069" t="str">
        <f>INDEX(product!D:D,MATCH(F2069,product!A:A,))</f>
        <v>Avery 485</v>
      </c>
    </row>
    <row r="2070" spans="1:13" x14ac:dyDescent="0.25">
      <c r="A2070" s="1" t="s">
        <v>4680</v>
      </c>
      <c r="B2070" s="2">
        <v>42924</v>
      </c>
      <c r="C2070" s="2">
        <v>42928</v>
      </c>
      <c r="D2070" s="1" t="s">
        <v>19</v>
      </c>
      <c r="E2070" s="1" t="s">
        <v>3532</v>
      </c>
      <c r="F2070" s="1" t="s">
        <v>2806</v>
      </c>
      <c r="G2070">
        <v>15.84</v>
      </c>
      <c r="H2070">
        <v>3</v>
      </c>
      <c r="I2070">
        <v>0</v>
      </c>
      <c r="J2070">
        <v>4.9104000000000001</v>
      </c>
      <c r="K2070" t="str">
        <f>INDEX(product!B:B,MATCH('TABELA TOTAL'!$F4537,product!A:A,0))</f>
        <v>Technology</v>
      </c>
      <c r="L2070" t="str">
        <f>INDEX(product!C:C,MATCH(F2070,product!A:A,))</f>
        <v>Furnishings</v>
      </c>
      <c r="M2070" t="str">
        <f>INDEX(product!D:D,MATCH(F2070,product!A:A,))</f>
        <v>Master Big Foot Doorstop, Beige</v>
      </c>
    </row>
    <row r="2071" spans="1:13" x14ac:dyDescent="0.25">
      <c r="A2071" s="1" t="s">
        <v>4680</v>
      </c>
      <c r="B2071" s="2">
        <v>42924</v>
      </c>
      <c r="C2071" s="2">
        <v>42928</v>
      </c>
      <c r="D2071" s="1" t="s">
        <v>19</v>
      </c>
      <c r="E2071" s="1" t="s">
        <v>3532</v>
      </c>
      <c r="F2071" s="1" t="s">
        <v>763</v>
      </c>
      <c r="G2071">
        <v>86.376000000000005</v>
      </c>
      <c r="H2071">
        <v>3</v>
      </c>
      <c r="I2071">
        <v>0.2</v>
      </c>
      <c r="J2071">
        <v>30.2316</v>
      </c>
      <c r="K2071" t="str">
        <f>INDEX(product!B:B,MATCH('TABELA TOTAL'!$F4538,product!A:A,0))</f>
        <v>Furniture</v>
      </c>
      <c r="L2071" t="str">
        <f>INDEX(product!C:C,MATCH(F2071,product!A:A,))</f>
        <v>Binders</v>
      </c>
      <c r="M2071" t="str">
        <f>INDEX(product!D:D,MATCH(F2071,product!A:A,))</f>
        <v>GBC VeloBinder Manual Binding System</v>
      </c>
    </row>
    <row r="2072" spans="1:13" x14ac:dyDescent="0.25">
      <c r="A2072" s="1" t="s">
        <v>4680</v>
      </c>
      <c r="B2072" s="2">
        <v>42924</v>
      </c>
      <c r="C2072" s="2">
        <v>42928</v>
      </c>
      <c r="D2072" s="1" t="s">
        <v>19</v>
      </c>
      <c r="E2072" s="1" t="s">
        <v>3532</v>
      </c>
      <c r="F2072" s="1" t="s">
        <v>983</v>
      </c>
      <c r="G2072">
        <v>18.239999999999998</v>
      </c>
      <c r="H2072">
        <v>3</v>
      </c>
      <c r="I2072">
        <v>0</v>
      </c>
      <c r="J2072">
        <v>6.2016</v>
      </c>
      <c r="K2072" t="str">
        <f>INDEX(product!B:B,MATCH('TABELA TOTAL'!$F4539,product!A:A,0))</f>
        <v>Office Supplies</v>
      </c>
      <c r="L2072" t="str">
        <f>INDEX(product!C:C,MATCH(F2072,product!A:A,))</f>
        <v>Art</v>
      </c>
      <c r="M2072" t="str">
        <f>INDEX(product!D:D,MATCH(F2072,product!A:A,))</f>
        <v>Zebra Zazzle Fluorescent Highlighters</v>
      </c>
    </row>
    <row r="2073" spans="1:13" x14ac:dyDescent="0.25">
      <c r="A2073" s="1" t="s">
        <v>4680</v>
      </c>
      <c r="B2073" s="2">
        <v>42924</v>
      </c>
      <c r="C2073" s="2">
        <v>42928</v>
      </c>
      <c r="D2073" s="1" t="s">
        <v>19</v>
      </c>
      <c r="E2073" s="1" t="s">
        <v>3532</v>
      </c>
      <c r="F2073" s="1" t="s">
        <v>696</v>
      </c>
      <c r="G2073">
        <v>13.12</v>
      </c>
      <c r="H2073">
        <v>4</v>
      </c>
      <c r="I2073">
        <v>0</v>
      </c>
      <c r="J2073">
        <v>4.3296000000000001</v>
      </c>
      <c r="K2073" t="str">
        <f>INDEX(product!B:B,MATCH('TABELA TOTAL'!$F4540,product!A:A,0))</f>
        <v>Office Supplies</v>
      </c>
      <c r="L2073" t="str">
        <f>INDEX(product!C:C,MATCH(F2073,product!A:A,))</f>
        <v>Art</v>
      </c>
      <c r="M2073" t="str">
        <f>INDEX(product!D:D,MATCH(F2073,product!A:A,))</f>
        <v>Crayola Colored Pencils</v>
      </c>
    </row>
    <row r="2074" spans="1:13" x14ac:dyDescent="0.25">
      <c r="A2074" s="1" t="s">
        <v>6809</v>
      </c>
      <c r="B2074" s="2">
        <v>42924</v>
      </c>
      <c r="C2074" s="2">
        <v>42928</v>
      </c>
      <c r="D2074" s="1" t="s">
        <v>19</v>
      </c>
      <c r="E2074" s="1" t="s">
        <v>6683</v>
      </c>
      <c r="F2074" s="1" t="s">
        <v>3691</v>
      </c>
      <c r="G2074">
        <v>83.92</v>
      </c>
      <c r="H2074">
        <v>4</v>
      </c>
      <c r="I2074">
        <v>0</v>
      </c>
      <c r="J2074">
        <v>5.8743999999999996</v>
      </c>
      <c r="K2074" t="str">
        <f>INDEX(product!B:B,MATCH('TABELA TOTAL'!$F8406,product!A:A,0))</f>
        <v>Office Supplies</v>
      </c>
      <c r="L2074" t="str">
        <f>INDEX(product!C:C,MATCH(F2074,product!A:A,))</f>
        <v>Furnishings</v>
      </c>
      <c r="M2074" t="str">
        <f>INDEX(product!D:D,MATCH(F2074,product!A:A,))</f>
        <v>36X48 HARDFLOOR CHAIRMAT</v>
      </c>
    </row>
    <row r="2075" spans="1:13" x14ac:dyDescent="0.25">
      <c r="A2075" s="1" t="s">
        <v>6809</v>
      </c>
      <c r="B2075" s="2">
        <v>42924</v>
      </c>
      <c r="C2075" s="2">
        <v>42928</v>
      </c>
      <c r="D2075" s="1" t="s">
        <v>19</v>
      </c>
      <c r="E2075" s="1" t="s">
        <v>6683</v>
      </c>
      <c r="F2075" s="1" t="s">
        <v>1515</v>
      </c>
      <c r="G2075">
        <v>141.9</v>
      </c>
      <c r="H2075">
        <v>5</v>
      </c>
      <c r="I2075">
        <v>0</v>
      </c>
      <c r="J2075">
        <v>58.179000000000002</v>
      </c>
      <c r="K2075" t="str">
        <f>INDEX(product!B:B,MATCH('TABELA TOTAL'!$F8407,product!A:A,0))</f>
        <v>Office Supplies</v>
      </c>
      <c r="L2075" t="str">
        <f>INDEX(product!C:C,MATCH(F2075,product!A:A,))</f>
        <v>Accessories</v>
      </c>
      <c r="M2075" t="str">
        <f>INDEX(product!D:D,MATCH(F2075,product!A:A,))</f>
        <v>Maxell 4.7GB DVD-R</v>
      </c>
    </row>
    <row r="2076" spans="1:13" x14ac:dyDescent="0.25">
      <c r="A2076" s="1" t="s">
        <v>6809</v>
      </c>
      <c r="B2076" s="2">
        <v>42924</v>
      </c>
      <c r="C2076" s="2">
        <v>42928</v>
      </c>
      <c r="D2076" s="1" t="s">
        <v>19</v>
      </c>
      <c r="E2076" s="1" t="s">
        <v>6683</v>
      </c>
      <c r="F2076" s="1" t="s">
        <v>5978</v>
      </c>
      <c r="G2076">
        <v>39.979999999999997</v>
      </c>
      <c r="H2076">
        <v>2</v>
      </c>
      <c r="I2076">
        <v>0</v>
      </c>
      <c r="J2076">
        <v>9.1953999999999994</v>
      </c>
      <c r="K2076" t="str">
        <f>INDEX(product!B:B,MATCH('TABELA TOTAL'!$F8408,product!A:A,0))</f>
        <v>Office Supplies</v>
      </c>
      <c r="L2076" t="str">
        <f>INDEX(product!C:C,MATCH(F2076,product!A:A,))</f>
        <v>Furnishings</v>
      </c>
      <c r="M2076" t="str">
        <f>INDEX(product!D:D,MATCH(F2076,product!A:A,))</f>
        <v>Tensor Track Tree Floor Lamp</v>
      </c>
    </row>
    <row r="2077" spans="1:13" x14ac:dyDescent="0.25">
      <c r="A2077" s="1" t="s">
        <v>6809</v>
      </c>
      <c r="B2077" s="2">
        <v>42924</v>
      </c>
      <c r="C2077" s="2">
        <v>42928</v>
      </c>
      <c r="D2077" s="1" t="s">
        <v>19</v>
      </c>
      <c r="E2077" s="1" t="s">
        <v>6683</v>
      </c>
      <c r="F2077" s="1" t="s">
        <v>2255</v>
      </c>
      <c r="G2077">
        <v>28.91</v>
      </c>
      <c r="H2077">
        <v>7</v>
      </c>
      <c r="I2077">
        <v>0</v>
      </c>
      <c r="J2077">
        <v>8.673</v>
      </c>
      <c r="K2077" t="str">
        <f>INDEX(product!B:B,MATCH('TABELA TOTAL'!$F8409,product!A:A,0))</f>
        <v>Technology</v>
      </c>
      <c r="L2077" t="str">
        <f>INDEX(product!C:C,MATCH(F2077,product!A:A,))</f>
        <v>Art</v>
      </c>
      <c r="M2077" t="str">
        <f>INDEX(product!D:D,MATCH(F2077,product!A:A,))</f>
        <v>Newell 325</v>
      </c>
    </row>
    <row r="2078" spans="1:13" x14ac:dyDescent="0.25">
      <c r="A2078" s="1" t="s">
        <v>6809</v>
      </c>
      <c r="B2078" s="2">
        <v>42924</v>
      </c>
      <c r="C2078" s="2">
        <v>42928</v>
      </c>
      <c r="D2078" s="1" t="s">
        <v>19</v>
      </c>
      <c r="E2078" s="1" t="s">
        <v>6683</v>
      </c>
      <c r="F2078" s="1" t="s">
        <v>5323</v>
      </c>
      <c r="G2078">
        <v>174.95</v>
      </c>
      <c r="H2078">
        <v>5</v>
      </c>
      <c r="I2078">
        <v>0</v>
      </c>
      <c r="J2078">
        <v>45.487000000000002</v>
      </c>
      <c r="K2078" t="str">
        <f>INDEX(product!B:B,MATCH('TABELA TOTAL'!$F8410,product!A:A,0))</f>
        <v>Office Supplies</v>
      </c>
      <c r="L2078" t="str">
        <f>INDEX(product!C:C,MATCH(F2078,product!A:A,))</f>
        <v>Art</v>
      </c>
      <c r="M2078" t="str">
        <f>INDEX(product!D:D,MATCH(F2078,product!A:A,))</f>
        <v>Hunt Boston Vacuum Mount KS Pencil Sharpener</v>
      </c>
    </row>
    <row r="2079" spans="1:13" x14ac:dyDescent="0.25">
      <c r="A2079" s="1" t="s">
        <v>7440</v>
      </c>
      <c r="B2079" s="2">
        <v>42924</v>
      </c>
      <c r="C2079" s="2">
        <v>42928</v>
      </c>
      <c r="D2079" s="1" t="s">
        <v>19</v>
      </c>
      <c r="E2079" s="1" t="s">
        <v>1228</v>
      </c>
      <c r="F2079" s="1" t="s">
        <v>1738</v>
      </c>
      <c r="G2079">
        <v>52.76</v>
      </c>
      <c r="H2079">
        <v>2</v>
      </c>
      <c r="I2079">
        <v>0</v>
      </c>
      <c r="J2079">
        <v>24.269600000000001</v>
      </c>
      <c r="K2079" t="str">
        <f>INDEX(product!B:B,MATCH('TABELA TOTAL'!$F9532,product!A:A,0))</f>
        <v>Technology</v>
      </c>
      <c r="L2079" t="str">
        <f>INDEX(product!C:C,MATCH(F2079,product!A:A,))</f>
        <v>Paper</v>
      </c>
      <c r="M2079" t="str">
        <f>INDEX(product!D:D,MATCH(F2079,product!A:A,))</f>
        <v>Easy-staple paper</v>
      </c>
    </row>
    <row r="2080" spans="1:13" x14ac:dyDescent="0.25">
      <c r="A2080" s="1" t="s">
        <v>1931</v>
      </c>
      <c r="B2080" s="2">
        <v>42923</v>
      </c>
      <c r="C2080" s="2">
        <v>42925</v>
      </c>
      <c r="D2080" s="1" t="s">
        <v>11</v>
      </c>
      <c r="E2080" s="1" t="s">
        <v>1779</v>
      </c>
      <c r="F2080" s="1" t="s">
        <v>64</v>
      </c>
      <c r="G2080">
        <v>17.472000000000001</v>
      </c>
      <c r="H2080">
        <v>3</v>
      </c>
      <c r="I2080">
        <v>0.2</v>
      </c>
      <c r="J2080">
        <v>6.3335999999999997</v>
      </c>
      <c r="K2080" t="str">
        <f>INDEX(product!B:B,MATCH('TABELA TOTAL'!$F1264,product!A:A,0))</f>
        <v>Office Supplies</v>
      </c>
      <c r="L2080" t="str">
        <f>INDEX(product!C:C,MATCH(F2080,product!A:A,))</f>
        <v>Binders</v>
      </c>
      <c r="M2080" t="str">
        <f>INDEX(product!D:D,MATCH(F2080,product!A:A,))</f>
        <v>Wilson Jones Active Use Binders</v>
      </c>
    </row>
    <row r="2081" spans="1:13" x14ac:dyDescent="0.25">
      <c r="A2081" s="1" t="s">
        <v>3109</v>
      </c>
      <c r="B2081" s="2">
        <v>42923</v>
      </c>
      <c r="C2081" s="2">
        <v>42925</v>
      </c>
      <c r="D2081" s="1" t="s">
        <v>11</v>
      </c>
      <c r="E2081" s="1" t="s">
        <v>755</v>
      </c>
      <c r="F2081" s="1" t="s">
        <v>1523</v>
      </c>
      <c r="G2081">
        <v>252</v>
      </c>
      <c r="H2081">
        <v>4</v>
      </c>
      <c r="I2081">
        <v>0</v>
      </c>
      <c r="J2081">
        <v>93.24</v>
      </c>
      <c r="K2081" t="str">
        <f>INDEX(product!B:B,MATCH('TABELA TOTAL'!$F2372,product!A:A,0))</f>
        <v>Technology</v>
      </c>
      <c r="L2081" t="str">
        <f>INDEX(product!C:C,MATCH(F2081,product!A:A,))</f>
        <v>Accessories</v>
      </c>
      <c r="M2081" t="str">
        <f>INDEX(product!D:D,MATCH(F2081,product!A:A,))</f>
        <v>Hypercom P1300 Pinpad</v>
      </c>
    </row>
    <row r="2082" spans="1:13" x14ac:dyDescent="0.25">
      <c r="A2082" s="1" t="s">
        <v>5512</v>
      </c>
      <c r="B2082" s="2">
        <v>42923</v>
      </c>
      <c r="C2082" s="2">
        <v>42925</v>
      </c>
      <c r="D2082" s="1" t="s">
        <v>79</v>
      </c>
      <c r="E2082" s="1" t="s">
        <v>940</v>
      </c>
      <c r="F2082" s="1" t="s">
        <v>1392</v>
      </c>
      <c r="G2082">
        <v>87.21</v>
      </c>
      <c r="H2082">
        <v>3</v>
      </c>
      <c r="I2082">
        <v>0.5</v>
      </c>
      <c r="J2082">
        <v>-45.349200000000003</v>
      </c>
      <c r="K2082" t="str">
        <f>INDEX(product!B:B,MATCH('TABELA TOTAL'!$F5931,product!A:A,0))</f>
        <v>Office Supplies</v>
      </c>
      <c r="L2082" t="str">
        <f>INDEX(product!C:C,MATCH(F2082,product!A:A,))</f>
        <v>Bookcases</v>
      </c>
      <c r="M2082" t="str">
        <f>INDEX(product!D:D,MATCH(F2082,product!A:A,))</f>
        <v>O'Sullivan 3-Shelf Heavy-Duty Bookcases</v>
      </c>
    </row>
    <row r="2083" spans="1:13" x14ac:dyDescent="0.25">
      <c r="A2083" s="1" t="s">
        <v>5512</v>
      </c>
      <c r="B2083" s="2">
        <v>42923</v>
      </c>
      <c r="C2083" s="2">
        <v>42925</v>
      </c>
      <c r="D2083" s="1" t="s">
        <v>79</v>
      </c>
      <c r="E2083" s="1" t="s">
        <v>940</v>
      </c>
      <c r="F2083" s="1" t="s">
        <v>530</v>
      </c>
      <c r="G2083">
        <v>15.552</v>
      </c>
      <c r="H2083">
        <v>3</v>
      </c>
      <c r="I2083">
        <v>0.2</v>
      </c>
      <c r="J2083">
        <v>5.4432</v>
      </c>
      <c r="K2083" t="str">
        <f>INDEX(product!B:B,MATCH('TABELA TOTAL'!$F5932,product!A:A,0))</f>
        <v>Technology</v>
      </c>
      <c r="L2083" t="str">
        <f>INDEX(product!C:C,MATCH(F2083,product!A:A,))</f>
        <v>Paper</v>
      </c>
      <c r="M2083" t="str">
        <f>INDEX(product!D:D,MATCH(F2083,product!A:A,))</f>
        <v>Xerox 216</v>
      </c>
    </row>
    <row r="2084" spans="1:13" x14ac:dyDescent="0.25">
      <c r="A2084" s="1" t="s">
        <v>5512</v>
      </c>
      <c r="B2084" s="2">
        <v>42923</v>
      </c>
      <c r="C2084" s="2">
        <v>42925</v>
      </c>
      <c r="D2084" s="1" t="s">
        <v>79</v>
      </c>
      <c r="E2084" s="1" t="s">
        <v>940</v>
      </c>
      <c r="F2084" s="1" t="s">
        <v>865</v>
      </c>
      <c r="G2084">
        <v>683.98800000000006</v>
      </c>
      <c r="H2084">
        <v>2</v>
      </c>
      <c r="I2084">
        <v>0.4</v>
      </c>
      <c r="J2084">
        <v>-113.998</v>
      </c>
      <c r="K2084" t="str">
        <f>INDEX(product!B:B,MATCH('TABELA TOTAL'!$F5933,product!A:A,0))</f>
        <v>Furniture</v>
      </c>
      <c r="L2084" t="str">
        <f>INDEX(product!C:C,MATCH(F2084,product!A:A,))</f>
        <v>Phones</v>
      </c>
      <c r="M2084" t="str">
        <f>INDEX(product!D:D,MATCH(F2084,product!A:A,))</f>
        <v>Apple iPhone 5S</v>
      </c>
    </row>
    <row r="2085" spans="1:13" x14ac:dyDescent="0.25">
      <c r="A2085" s="1" t="s">
        <v>5512</v>
      </c>
      <c r="B2085" s="2">
        <v>42923</v>
      </c>
      <c r="C2085" s="2">
        <v>42925</v>
      </c>
      <c r="D2085" s="1" t="s">
        <v>79</v>
      </c>
      <c r="E2085" s="1" t="s">
        <v>940</v>
      </c>
      <c r="F2085" s="1" t="s">
        <v>3460</v>
      </c>
      <c r="G2085">
        <v>13.391999999999999</v>
      </c>
      <c r="H2085">
        <v>3</v>
      </c>
      <c r="I2085">
        <v>0.2</v>
      </c>
      <c r="J2085">
        <v>1.0044</v>
      </c>
      <c r="K2085" t="str">
        <f>INDEX(product!B:B,MATCH('TABELA TOTAL'!$F5934,product!A:A,0))</f>
        <v>Office Supplies</v>
      </c>
      <c r="L2085" t="str">
        <f>INDEX(product!C:C,MATCH(F2085,product!A:A,))</f>
        <v>Storage</v>
      </c>
      <c r="M2085" t="str">
        <f>INDEX(product!D:D,MATCH(F2085,product!A:A,))</f>
        <v>Plastic Stacking Crates &amp; Casters</v>
      </c>
    </row>
    <row r="2086" spans="1:13" x14ac:dyDescent="0.25">
      <c r="A2086" s="1" t="s">
        <v>5512</v>
      </c>
      <c r="B2086" s="2">
        <v>42923</v>
      </c>
      <c r="C2086" s="2">
        <v>42925</v>
      </c>
      <c r="D2086" s="1" t="s">
        <v>79</v>
      </c>
      <c r="E2086" s="1" t="s">
        <v>940</v>
      </c>
      <c r="F2086" s="1" t="s">
        <v>4813</v>
      </c>
      <c r="G2086">
        <v>16.776</v>
      </c>
      <c r="H2086">
        <v>3</v>
      </c>
      <c r="I2086">
        <v>0.2</v>
      </c>
      <c r="J2086">
        <v>4.8231000000000002</v>
      </c>
      <c r="K2086" t="str">
        <f>INDEX(product!B:B,MATCH('TABELA TOTAL'!$F5935,product!A:A,0))</f>
        <v>Technology</v>
      </c>
      <c r="L2086" t="str">
        <f>INDEX(product!C:C,MATCH(F2086,product!A:A,))</f>
        <v>Accessories</v>
      </c>
      <c r="M2086" t="str">
        <f>INDEX(product!D:D,MATCH(F2086,product!A:A,))</f>
        <v>AmazonBasics 3-Button USB Wired Mouse</v>
      </c>
    </row>
    <row r="2087" spans="1:13" x14ac:dyDescent="0.25">
      <c r="A2087" s="1" t="s">
        <v>5512</v>
      </c>
      <c r="B2087" s="2">
        <v>42923</v>
      </c>
      <c r="C2087" s="2">
        <v>42925</v>
      </c>
      <c r="D2087" s="1" t="s">
        <v>79</v>
      </c>
      <c r="E2087" s="1" t="s">
        <v>940</v>
      </c>
      <c r="F2087" s="1" t="s">
        <v>1621</v>
      </c>
      <c r="G2087">
        <v>527.91999999999996</v>
      </c>
      <c r="H2087">
        <v>2</v>
      </c>
      <c r="I2087">
        <v>0.2</v>
      </c>
      <c r="J2087">
        <v>85.787000000000006</v>
      </c>
      <c r="K2087" t="str">
        <f>INDEX(product!B:B,MATCH('TABELA TOTAL'!$F5936,product!A:A,0))</f>
        <v>Furniture</v>
      </c>
      <c r="L2087" t="str">
        <f>INDEX(product!C:C,MATCH(F2087,product!A:A,))</f>
        <v>Accessories</v>
      </c>
      <c r="M2087" t="str">
        <f>INDEX(product!D:D,MATCH(F2087,product!A:A,))</f>
        <v>Plantronics CS510 - Over-the-Head monaural Wireless Headset System</v>
      </c>
    </row>
    <row r="2088" spans="1:13" x14ac:dyDescent="0.25">
      <c r="A2088" s="1" t="s">
        <v>6863</v>
      </c>
      <c r="B2088" s="2">
        <v>42923</v>
      </c>
      <c r="C2088" s="2">
        <v>42927</v>
      </c>
      <c r="D2088" s="1" t="s">
        <v>19</v>
      </c>
      <c r="E2088" s="1" t="s">
        <v>1086</v>
      </c>
      <c r="F2088" s="1" t="s">
        <v>2402</v>
      </c>
      <c r="G2088">
        <v>5.94</v>
      </c>
      <c r="H2088">
        <v>3</v>
      </c>
      <c r="I2088">
        <v>0</v>
      </c>
      <c r="J2088">
        <v>0.1188</v>
      </c>
      <c r="K2088" t="str">
        <f>INDEX(product!B:B,MATCH('TABELA TOTAL'!$F8493,product!A:A,0))</f>
        <v>Office Supplies</v>
      </c>
      <c r="L2088" t="str">
        <f>INDEX(product!C:C,MATCH(F2088,product!A:A,))</f>
        <v>Fasteners</v>
      </c>
      <c r="M2088" t="str">
        <f>INDEX(product!D:D,MATCH(F2088,product!A:A,))</f>
        <v>Brites Rubber Bands, 1 1/2 oz. Box</v>
      </c>
    </row>
    <row r="2089" spans="1:13" x14ac:dyDescent="0.25">
      <c r="A2089" s="1" t="s">
        <v>386</v>
      </c>
      <c r="B2089" s="2">
        <v>42922</v>
      </c>
      <c r="C2089" s="2">
        <v>42929</v>
      </c>
      <c r="D2089" s="1" t="s">
        <v>19</v>
      </c>
      <c r="E2089" s="1" t="s">
        <v>387</v>
      </c>
      <c r="F2089" s="1" t="s">
        <v>388</v>
      </c>
      <c r="G2089">
        <v>2.9460000000000002</v>
      </c>
      <c r="H2089">
        <v>2</v>
      </c>
      <c r="I2089">
        <v>0.7</v>
      </c>
      <c r="J2089">
        <v>-2.2585999999999999</v>
      </c>
      <c r="K2089" t="str">
        <f>INDEX(product!B:B,MATCH('TABELA TOTAL'!$F200,product!A:A,0))</f>
        <v>Office Supplies</v>
      </c>
      <c r="L2089" t="str">
        <f>INDEX(product!C:C,MATCH(F2089,product!A:A,))</f>
        <v>Binders</v>
      </c>
      <c r="M2089" t="str">
        <f>INDEX(product!D:D,MATCH(F2089,product!A:A,))</f>
        <v>Pressboard Covers with Storage Hooks, 9 1/2" x 11", Light Blue</v>
      </c>
    </row>
    <row r="2090" spans="1:13" x14ac:dyDescent="0.25">
      <c r="A2090" s="1" t="s">
        <v>386</v>
      </c>
      <c r="B2090" s="2">
        <v>42922</v>
      </c>
      <c r="C2090" s="2">
        <v>42929</v>
      </c>
      <c r="D2090" s="1" t="s">
        <v>19</v>
      </c>
      <c r="E2090" s="1" t="s">
        <v>387</v>
      </c>
      <c r="F2090" s="1" t="s">
        <v>389</v>
      </c>
      <c r="G2090">
        <v>16.056000000000001</v>
      </c>
      <c r="H2090">
        <v>3</v>
      </c>
      <c r="I2090">
        <v>0.2</v>
      </c>
      <c r="J2090">
        <v>5.8202999999999996</v>
      </c>
      <c r="K2090" t="str">
        <f>INDEX(product!B:B,MATCH('TABELA TOTAL'!$F201,product!A:A,0))</f>
        <v>Office Supplies</v>
      </c>
      <c r="L2090" t="str">
        <f>INDEX(product!C:C,MATCH(F2090,product!A:A,))</f>
        <v>Paper</v>
      </c>
      <c r="M2090" t="str">
        <f>INDEX(product!D:D,MATCH(F2090,product!A:A,))</f>
        <v>Wirebound Message Books, 5-1/2 x 4 Forms, 2 or 4 Forms per Page</v>
      </c>
    </row>
    <row r="2091" spans="1:13" x14ac:dyDescent="0.25">
      <c r="A2091" s="1" t="s">
        <v>5559</v>
      </c>
      <c r="B2091" s="2">
        <v>42922</v>
      </c>
      <c r="C2091" s="2">
        <v>42922</v>
      </c>
      <c r="D2091" s="1" t="s">
        <v>654</v>
      </c>
      <c r="E2091" s="1" t="s">
        <v>4472</v>
      </c>
      <c r="F2091" s="1" t="s">
        <v>2678</v>
      </c>
      <c r="G2091">
        <v>239.24</v>
      </c>
      <c r="H2091">
        <v>1</v>
      </c>
      <c r="I2091">
        <v>0.2</v>
      </c>
      <c r="J2091">
        <v>23.923999999999999</v>
      </c>
      <c r="K2091" t="str">
        <f>INDEX(product!B:B,MATCH('TABELA TOTAL'!$F6032,product!A:A,0))</f>
        <v>Furniture</v>
      </c>
      <c r="L2091" t="str">
        <f>INDEX(product!C:C,MATCH(F2091,product!A:A,))</f>
        <v>Chairs</v>
      </c>
      <c r="M2091" t="str">
        <f>INDEX(product!D:D,MATCH(F2091,product!A:A,))</f>
        <v>Global Comet Stacking Armless Chair</v>
      </c>
    </row>
    <row r="2092" spans="1:13" x14ac:dyDescent="0.25">
      <c r="A2092" s="1" t="s">
        <v>5938</v>
      </c>
      <c r="B2092" s="2">
        <v>42922</v>
      </c>
      <c r="C2092" s="2">
        <v>42927</v>
      </c>
      <c r="D2092" s="1" t="s">
        <v>19</v>
      </c>
      <c r="E2092" s="1" t="s">
        <v>599</v>
      </c>
      <c r="F2092" s="1" t="s">
        <v>135</v>
      </c>
      <c r="G2092">
        <v>122.136</v>
      </c>
      <c r="H2092">
        <v>3</v>
      </c>
      <c r="I2092">
        <v>0.2</v>
      </c>
      <c r="J2092">
        <v>-13.7403</v>
      </c>
      <c r="K2092" t="str">
        <f>INDEX(product!B:B,MATCH('TABELA TOTAL'!$F6744,product!A:A,0))</f>
        <v>Technology</v>
      </c>
      <c r="L2092" t="str">
        <f>INDEX(product!C:C,MATCH(F2092,product!A:A,))</f>
        <v>Chairs</v>
      </c>
      <c r="M2092" t="str">
        <f>INDEX(product!D:D,MATCH(F2092,product!A:A,))</f>
        <v>Global Value Mid-Back Manager's Chair, Gray</v>
      </c>
    </row>
    <row r="2093" spans="1:13" x14ac:dyDescent="0.25">
      <c r="A2093" s="1" t="s">
        <v>4490</v>
      </c>
      <c r="B2093" s="2">
        <v>42921</v>
      </c>
      <c r="C2093" s="2">
        <v>42926</v>
      </c>
      <c r="D2093" s="1" t="s">
        <v>19</v>
      </c>
      <c r="E2093" s="1" t="s">
        <v>1432</v>
      </c>
      <c r="F2093" s="1" t="s">
        <v>1551</v>
      </c>
      <c r="G2093">
        <v>332.02800000000002</v>
      </c>
      <c r="H2093">
        <v>9</v>
      </c>
      <c r="I2093">
        <v>0.6</v>
      </c>
      <c r="J2093">
        <v>-348.62939999999998</v>
      </c>
      <c r="K2093" t="str">
        <f>INDEX(product!B:B,MATCH('TABELA TOTAL'!$F4231,product!A:A,0))</f>
        <v>Office Supplies</v>
      </c>
      <c r="L2093" t="str">
        <f>INDEX(product!C:C,MATCH(F2093,product!A:A,))</f>
        <v>Furnishings</v>
      </c>
      <c r="M2093" t="str">
        <f>INDEX(product!D:D,MATCH(F2093,product!A:A,))</f>
        <v>Deflect-o RollaMat Studded, Beveled Mat for Medium Pile Carpeting</v>
      </c>
    </row>
    <row r="2094" spans="1:13" x14ac:dyDescent="0.25">
      <c r="A2094" s="1" t="s">
        <v>4490</v>
      </c>
      <c r="B2094" s="2">
        <v>42921</v>
      </c>
      <c r="C2094" s="2">
        <v>42926</v>
      </c>
      <c r="D2094" s="1" t="s">
        <v>19</v>
      </c>
      <c r="E2094" s="1" t="s">
        <v>1432</v>
      </c>
      <c r="F2094" s="1" t="s">
        <v>1825</v>
      </c>
      <c r="G2094">
        <v>11.394</v>
      </c>
      <c r="H2094">
        <v>9</v>
      </c>
      <c r="I2094">
        <v>0.8</v>
      </c>
      <c r="J2094">
        <v>-17.660699999999999</v>
      </c>
      <c r="K2094" t="str">
        <f>INDEX(product!B:B,MATCH('TABELA TOTAL'!$F4232,product!A:A,0))</f>
        <v>Office Supplies</v>
      </c>
      <c r="L2094" t="str">
        <f>INDEX(product!C:C,MATCH(F2094,product!A:A,))</f>
        <v>Binders</v>
      </c>
      <c r="M2094" t="str">
        <f>INDEX(product!D:D,MATCH(F2094,product!A:A,))</f>
        <v>Cardinal HOLDit! Binder Insert Strips,Extra Strips</v>
      </c>
    </row>
    <row r="2095" spans="1:13" x14ac:dyDescent="0.25">
      <c r="A2095" s="1" t="s">
        <v>4490</v>
      </c>
      <c r="B2095" s="2">
        <v>42921</v>
      </c>
      <c r="C2095" s="2">
        <v>42926</v>
      </c>
      <c r="D2095" s="1" t="s">
        <v>19</v>
      </c>
      <c r="E2095" s="1" t="s">
        <v>1432</v>
      </c>
      <c r="F2095" s="1" t="s">
        <v>4491</v>
      </c>
      <c r="G2095">
        <v>15.552</v>
      </c>
      <c r="H2095">
        <v>3</v>
      </c>
      <c r="I2095">
        <v>0.2</v>
      </c>
      <c r="J2095">
        <v>5.6375999999999999</v>
      </c>
      <c r="K2095" t="str">
        <f>INDEX(product!B:B,MATCH('TABELA TOTAL'!$F4233,product!A:A,0))</f>
        <v>Furniture</v>
      </c>
      <c r="L2095" t="str">
        <f>INDEX(product!C:C,MATCH(F2095,product!A:A,))</f>
        <v>Paper</v>
      </c>
      <c r="M2095" t="str">
        <f>INDEX(product!D:D,MATCH(F2095,product!A:A,))</f>
        <v>Xerox 1975</v>
      </c>
    </row>
    <row r="2096" spans="1:13" x14ac:dyDescent="0.25">
      <c r="A2096" s="1" t="s">
        <v>4490</v>
      </c>
      <c r="B2096" s="2">
        <v>42921</v>
      </c>
      <c r="C2096" s="2">
        <v>42926</v>
      </c>
      <c r="D2096" s="1" t="s">
        <v>19</v>
      </c>
      <c r="E2096" s="1" t="s">
        <v>1432</v>
      </c>
      <c r="F2096" s="1" t="s">
        <v>1530</v>
      </c>
      <c r="G2096">
        <v>31.103999999999999</v>
      </c>
      <c r="H2096">
        <v>6</v>
      </c>
      <c r="I2096">
        <v>0.2</v>
      </c>
      <c r="J2096">
        <v>11.2752</v>
      </c>
      <c r="K2096" t="str">
        <f>INDEX(product!B:B,MATCH('TABELA TOTAL'!$F4234,product!A:A,0))</f>
        <v>Office Supplies</v>
      </c>
      <c r="L2096" t="str">
        <f>INDEX(product!C:C,MATCH(F2096,product!A:A,))</f>
        <v>Paper</v>
      </c>
      <c r="M2096" t="str">
        <f>INDEX(product!D:D,MATCH(F2096,product!A:A,))</f>
        <v>RSVP Cards &amp; Envelopes, Blank White, 8-1/2" X 11", 24 Cards/25 Envelopes/Set</v>
      </c>
    </row>
    <row r="2097" spans="1:13" x14ac:dyDescent="0.25">
      <c r="A2097" s="1" t="s">
        <v>4490</v>
      </c>
      <c r="B2097" s="2">
        <v>42921</v>
      </c>
      <c r="C2097" s="2">
        <v>42926</v>
      </c>
      <c r="D2097" s="1" t="s">
        <v>19</v>
      </c>
      <c r="E2097" s="1" t="s">
        <v>1432</v>
      </c>
      <c r="F2097" s="1" t="s">
        <v>709</v>
      </c>
      <c r="G2097">
        <v>6.3159999999999998</v>
      </c>
      <c r="H2097">
        <v>1</v>
      </c>
      <c r="I2097">
        <v>0.8</v>
      </c>
      <c r="J2097">
        <v>-10.4214</v>
      </c>
      <c r="K2097" t="str">
        <f>INDEX(product!B:B,MATCH('TABELA TOTAL'!$F4235,product!A:A,0))</f>
        <v>Office Supplies</v>
      </c>
      <c r="L2097" t="str">
        <f>INDEX(product!C:C,MATCH(F2097,product!A:A,))</f>
        <v>Binders</v>
      </c>
      <c r="M2097" t="str">
        <f>INDEX(product!D:D,MATCH(F2097,product!A:A,))</f>
        <v>Tuf-Vin Binders</v>
      </c>
    </row>
    <row r="2098" spans="1:13" x14ac:dyDescent="0.25">
      <c r="A2098" s="1" t="s">
        <v>7462</v>
      </c>
      <c r="B2098" s="2">
        <v>42921</v>
      </c>
      <c r="C2098" s="2">
        <v>42923</v>
      </c>
      <c r="D2098" s="1" t="s">
        <v>79</v>
      </c>
      <c r="E2098" s="1" t="s">
        <v>2132</v>
      </c>
      <c r="F2098" s="1" t="s">
        <v>265</v>
      </c>
      <c r="G2098">
        <v>79.959999999999994</v>
      </c>
      <c r="H2098">
        <v>4</v>
      </c>
      <c r="I2098">
        <v>0</v>
      </c>
      <c r="J2098">
        <v>22.3888</v>
      </c>
      <c r="K2098" t="str">
        <f>INDEX(product!B:B,MATCH('TABELA TOTAL'!$F9570,product!A:A,0))</f>
        <v>Office Supplies</v>
      </c>
      <c r="L2098" t="str">
        <f>INDEX(product!C:C,MATCH(F2098,product!A:A,))</f>
        <v>Phones</v>
      </c>
      <c r="M2098" t="str">
        <f>INDEX(product!D:D,MATCH(F2098,product!A:A,))</f>
        <v>Anker 36W 4-Port USB Wall Charger Travel Power Adapter for iPhone 5s 5c 5</v>
      </c>
    </row>
    <row r="2099" spans="1:13" x14ac:dyDescent="0.25">
      <c r="A2099" s="1" t="s">
        <v>1984</v>
      </c>
      <c r="B2099" s="2">
        <v>42919</v>
      </c>
      <c r="C2099" s="2">
        <v>42923</v>
      </c>
      <c r="D2099" s="1" t="s">
        <v>19</v>
      </c>
      <c r="E2099" s="1" t="s">
        <v>1985</v>
      </c>
      <c r="F2099" s="1" t="s">
        <v>1986</v>
      </c>
      <c r="G2099">
        <v>23.99</v>
      </c>
      <c r="H2099">
        <v>1</v>
      </c>
      <c r="I2099">
        <v>0</v>
      </c>
      <c r="J2099">
        <v>5.5176999999999996</v>
      </c>
      <c r="K2099" t="str">
        <f>INDEX(product!B:B,MATCH('TABELA TOTAL'!$F1305,product!A:A,0))</f>
        <v>Office Supplies</v>
      </c>
      <c r="L2099" t="str">
        <f>INDEX(product!C:C,MATCH(F2099,product!A:A,))</f>
        <v>Furnishings</v>
      </c>
      <c r="M2099" t="str">
        <f>INDEX(product!D:D,MATCH(F2099,product!A:A,))</f>
        <v>Westinghouse Floor Lamp with Metal Mesh Shade, Black</v>
      </c>
    </row>
    <row r="2100" spans="1:13" x14ac:dyDescent="0.25">
      <c r="A2100" s="1" t="s">
        <v>1984</v>
      </c>
      <c r="B2100" s="2">
        <v>42919</v>
      </c>
      <c r="C2100" s="2">
        <v>42923</v>
      </c>
      <c r="D2100" s="1" t="s">
        <v>19</v>
      </c>
      <c r="E2100" s="1" t="s">
        <v>1985</v>
      </c>
      <c r="F2100" s="1" t="s">
        <v>1377</v>
      </c>
      <c r="G2100">
        <v>287.97000000000003</v>
      </c>
      <c r="H2100">
        <v>3</v>
      </c>
      <c r="I2100">
        <v>0</v>
      </c>
      <c r="J2100">
        <v>77.751900000000006</v>
      </c>
      <c r="K2100" t="str">
        <f>INDEX(product!B:B,MATCH('TABELA TOTAL'!$F1306,product!A:A,0))</f>
        <v>Office Supplies</v>
      </c>
      <c r="L2100" t="str">
        <f>INDEX(product!C:C,MATCH(F2100,product!A:A,))</f>
        <v>Phones</v>
      </c>
      <c r="M2100" t="str">
        <f>INDEX(product!D:D,MATCH(F2100,product!A:A,))</f>
        <v>Pyle PMP37LED</v>
      </c>
    </row>
    <row r="2101" spans="1:13" x14ac:dyDescent="0.25">
      <c r="A2101" s="1" t="s">
        <v>2096</v>
      </c>
      <c r="B2101" s="2">
        <v>42919</v>
      </c>
      <c r="C2101" s="2">
        <v>42920</v>
      </c>
      <c r="D2101" s="1" t="s">
        <v>79</v>
      </c>
      <c r="E2101" s="1" t="s">
        <v>2097</v>
      </c>
      <c r="F2101" s="1" t="s">
        <v>376</v>
      </c>
      <c r="G2101">
        <v>9.5519999999999996</v>
      </c>
      <c r="H2101">
        <v>3</v>
      </c>
      <c r="I2101">
        <v>0.2</v>
      </c>
      <c r="J2101">
        <v>1.5522</v>
      </c>
      <c r="K2101" t="str">
        <f>INDEX(product!B:B,MATCH('TABELA TOTAL'!$F1395,product!A:A,0))</f>
        <v>Office Supplies</v>
      </c>
      <c r="L2101" t="str">
        <f>INDEX(product!C:C,MATCH(F2101,product!A:A,))</f>
        <v>Art</v>
      </c>
      <c r="M2101" t="str">
        <f>INDEX(product!D:D,MATCH(F2101,product!A:A,))</f>
        <v>4009 Highlighters by Sanford</v>
      </c>
    </row>
    <row r="2102" spans="1:13" x14ac:dyDescent="0.25">
      <c r="A2102" s="1" t="s">
        <v>2432</v>
      </c>
      <c r="B2102" s="2">
        <v>42919</v>
      </c>
      <c r="C2102" s="2">
        <v>42923</v>
      </c>
      <c r="D2102" s="1" t="s">
        <v>19</v>
      </c>
      <c r="E2102" s="1" t="s">
        <v>1615</v>
      </c>
      <c r="F2102" s="1" t="s">
        <v>139</v>
      </c>
      <c r="G2102">
        <v>167.96799999999999</v>
      </c>
      <c r="H2102">
        <v>4</v>
      </c>
      <c r="I2102">
        <v>0.2</v>
      </c>
      <c r="J2102">
        <v>62.988</v>
      </c>
      <c r="K2102" t="str">
        <f>INDEX(product!B:B,MATCH('TABELA TOTAL'!$F1674,product!A:A,0))</f>
        <v>Technology</v>
      </c>
      <c r="L2102" t="str">
        <f>INDEX(product!C:C,MATCH(F2102,product!A:A,))</f>
        <v>Phones</v>
      </c>
      <c r="M2102" t="str">
        <f>INDEX(product!D:D,MATCH(F2102,product!A:A,))</f>
        <v>netTALK DUO VoIP Telephone Service</v>
      </c>
    </row>
    <row r="2103" spans="1:13" x14ac:dyDescent="0.25">
      <c r="A2103" s="1" t="s">
        <v>2689</v>
      </c>
      <c r="B2103" s="2">
        <v>42919</v>
      </c>
      <c r="C2103" s="2">
        <v>42922</v>
      </c>
      <c r="D2103" s="1" t="s">
        <v>11</v>
      </c>
      <c r="E2103" s="1" t="s">
        <v>1795</v>
      </c>
      <c r="F2103" s="1" t="s">
        <v>2690</v>
      </c>
      <c r="G2103">
        <v>273.89600000000002</v>
      </c>
      <c r="H2103">
        <v>7</v>
      </c>
      <c r="I2103">
        <v>0.2</v>
      </c>
      <c r="J2103">
        <v>92.439899999999994</v>
      </c>
      <c r="K2103" t="str">
        <f>INDEX(product!B:B,MATCH('TABELA TOTAL'!$F1913,product!A:A,0))</f>
        <v>Office Supplies</v>
      </c>
      <c r="L2103" t="str">
        <f>INDEX(product!C:C,MATCH(F2103,product!A:A,))</f>
        <v>Paper</v>
      </c>
      <c r="M2103" t="str">
        <f>INDEX(product!D:D,MATCH(F2103,product!A:A,))</f>
        <v>Xerox 1891</v>
      </c>
    </row>
    <row r="2104" spans="1:13" x14ac:dyDescent="0.25">
      <c r="A2104" s="1" t="s">
        <v>2689</v>
      </c>
      <c r="B2104" s="2">
        <v>42919</v>
      </c>
      <c r="C2104" s="2">
        <v>42922</v>
      </c>
      <c r="D2104" s="1" t="s">
        <v>11</v>
      </c>
      <c r="E2104" s="1" t="s">
        <v>1795</v>
      </c>
      <c r="F2104" s="1" t="s">
        <v>2691</v>
      </c>
      <c r="G2104">
        <v>597.13199999999995</v>
      </c>
      <c r="H2104">
        <v>3</v>
      </c>
      <c r="I2104">
        <v>0.4</v>
      </c>
      <c r="J2104">
        <v>49.761000000000003</v>
      </c>
      <c r="K2104" t="str">
        <f>INDEX(product!B:B,MATCH('TABELA TOTAL'!$F1914,product!A:A,0))</f>
        <v>Technology</v>
      </c>
      <c r="L2104" t="str">
        <f>INDEX(product!C:C,MATCH(F2104,product!A:A,))</f>
        <v>Machines</v>
      </c>
      <c r="M2104" t="str">
        <f>INDEX(product!D:D,MATCH(F2104,product!A:A,))</f>
        <v>Hewlett-Packard Deskjet 5550 Printer</v>
      </c>
    </row>
    <row r="2105" spans="1:13" x14ac:dyDescent="0.25">
      <c r="A2105" s="1" t="s">
        <v>3171</v>
      </c>
      <c r="B2105" s="2">
        <v>42919</v>
      </c>
      <c r="C2105" s="2">
        <v>42926</v>
      </c>
      <c r="D2105" s="1" t="s">
        <v>19</v>
      </c>
      <c r="E2105" s="1" t="s">
        <v>1075</v>
      </c>
      <c r="F2105" s="1" t="s">
        <v>151</v>
      </c>
      <c r="G2105">
        <v>545.85</v>
      </c>
      <c r="H2105">
        <v>9</v>
      </c>
      <c r="I2105">
        <v>0</v>
      </c>
      <c r="J2105">
        <v>114.6285</v>
      </c>
      <c r="K2105" t="str">
        <f>INDEX(product!B:B,MATCH('TABELA TOTAL'!$F2438,product!A:A,0))</f>
        <v>Furniture</v>
      </c>
      <c r="L2105" t="str">
        <f>INDEX(product!C:C,MATCH(F2105,product!A:A,))</f>
        <v>Furnishings</v>
      </c>
      <c r="M2105" t="str">
        <f>INDEX(product!D:D,MATCH(F2105,product!A:A,))</f>
        <v>Tenex Traditional Chairmats for Medium Pile Carpet, Standard Lip, 36" x 48"</v>
      </c>
    </row>
    <row r="2106" spans="1:13" x14ac:dyDescent="0.25">
      <c r="A2106" s="1" t="s">
        <v>3952</v>
      </c>
      <c r="B2106" s="2">
        <v>42919</v>
      </c>
      <c r="C2106" s="2">
        <v>42922</v>
      </c>
      <c r="D2106" s="1" t="s">
        <v>11</v>
      </c>
      <c r="E2106" s="1" t="s">
        <v>2074</v>
      </c>
      <c r="F2106" s="1" t="s">
        <v>3953</v>
      </c>
      <c r="G2106">
        <v>32.896000000000001</v>
      </c>
      <c r="H2106">
        <v>4</v>
      </c>
      <c r="I2106">
        <v>0.2</v>
      </c>
      <c r="J2106">
        <v>11.102399999999999</v>
      </c>
      <c r="K2106" t="str">
        <f>INDEX(product!B:B,MATCH('TABELA TOTAL'!$F3429,product!A:A,0))</f>
        <v>Office Supplies</v>
      </c>
      <c r="L2106" t="str">
        <f>INDEX(product!C:C,MATCH(F2106,product!A:A,))</f>
        <v>Paper</v>
      </c>
      <c r="M2106" t="str">
        <f>INDEX(product!D:D,MATCH(F2106,product!A:A,))</f>
        <v>Message Book, Wirebound, Four 5 1/2" X 4" Forms/Pg., 200 Dupl. Sets/Book</v>
      </c>
    </row>
    <row r="2107" spans="1:13" x14ac:dyDescent="0.25">
      <c r="A2107" s="1" t="s">
        <v>3952</v>
      </c>
      <c r="B2107" s="2">
        <v>42919</v>
      </c>
      <c r="C2107" s="2">
        <v>42922</v>
      </c>
      <c r="D2107" s="1" t="s">
        <v>11</v>
      </c>
      <c r="E2107" s="1" t="s">
        <v>2074</v>
      </c>
      <c r="F2107" s="1" t="s">
        <v>733</v>
      </c>
      <c r="G2107">
        <v>215.148</v>
      </c>
      <c r="H2107">
        <v>2</v>
      </c>
      <c r="I2107">
        <v>0.4</v>
      </c>
      <c r="J2107">
        <v>-103.98820000000001</v>
      </c>
      <c r="K2107" t="str">
        <f>INDEX(product!B:B,MATCH('TABELA TOTAL'!$F3430,product!A:A,0))</f>
        <v>Furniture</v>
      </c>
      <c r="L2107" t="str">
        <f>INDEX(product!C:C,MATCH(F2107,product!A:A,))</f>
        <v>Tables</v>
      </c>
      <c r="M2107" t="str">
        <f>INDEX(product!D:D,MATCH(F2107,product!A:A,))</f>
        <v>Bevis Round Conference Table Top, X-Base</v>
      </c>
    </row>
    <row r="2108" spans="1:13" x14ac:dyDescent="0.25">
      <c r="A2108" s="1" t="s">
        <v>3952</v>
      </c>
      <c r="B2108" s="2">
        <v>42919</v>
      </c>
      <c r="C2108" s="2">
        <v>42922</v>
      </c>
      <c r="D2108" s="1" t="s">
        <v>11</v>
      </c>
      <c r="E2108" s="1" t="s">
        <v>2074</v>
      </c>
      <c r="F2108" s="1" t="s">
        <v>3388</v>
      </c>
      <c r="G2108">
        <v>30.96</v>
      </c>
      <c r="H2108">
        <v>6</v>
      </c>
      <c r="I2108">
        <v>0.2</v>
      </c>
      <c r="J2108">
        <v>11.223000000000001</v>
      </c>
      <c r="K2108" t="str">
        <f>INDEX(product!B:B,MATCH('TABELA TOTAL'!$F3431,product!A:A,0))</f>
        <v>Office Supplies</v>
      </c>
      <c r="L2108" t="str">
        <f>INDEX(product!C:C,MATCH(F2108,product!A:A,))</f>
        <v>Paper</v>
      </c>
      <c r="M2108" t="str">
        <f>INDEX(product!D:D,MATCH(F2108,product!A:A,))</f>
        <v>Wirebound Four 2-3/4 x 5 Forms per Page, 400 Sets per Book</v>
      </c>
    </row>
    <row r="2109" spans="1:13" x14ac:dyDescent="0.25">
      <c r="A2109" s="1" t="s">
        <v>4049</v>
      </c>
      <c r="B2109" s="2">
        <v>42919</v>
      </c>
      <c r="C2109" s="2">
        <v>42919</v>
      </c>
      <c r="D2109" s="1" t="s">
        <v>654</v>
      </c>
      <c r="E2109" s="1" t="s">
        <v>351</v>
      </c>
      <c r="F2109" s="1" t="s">
        <v>508</v>
      </c>
      <c r="G2109">
        <v>59.98</v>
      </c>
      <c r="H2109">
        <v>2</v>
      </c>
      <c r="I2109">
        <v>0</v>
      </c>
      <c r="J2109">
        <v>26.391200000000001</v>
      </c>
      <c r="K2109" t="str">
        <f>INDEX(product!B:B,MATCH('TABELA TOTAL'!$F3570,product!A:A,0))</f>
        <v>Office Supplies</v>
      </c>
      <c r="L2109" t="str">
        <f>INDEX(product!C:C,MATCH(F2109,product!A:A,))</f>
        <v>Accessories</v>
      </c>
      <c r="M2109" t="str">
        <f>INDEX(product!D:D,MATCH(F2109,product!A:A,))</f>
        <v>Logitech 910-002974 M325 Wireless Mouse for Web Scrolling</v>
      </c>
    </row>
    <row r="2110" spans="1:13" x14ac:dyDescent="0.25">
      <c r="A2110" s="1" t="s">
        <v>4049</v>
      </c>
      <c r="B2110" s="2">
        <v>42919</v>
      </c>
      <c r="C2110" s="2">
        <v>42919</v>
      </c>
      <c r="D2110" s="1" t="s">
        <v>654</v>
      </c>
      <c r="E2110" s="1" t="s">
        <v>351</v>
      </c>
      <c r="F2110" s="1" t="s">
        <v>429</v>
      </c>
      <c r="G2110">
        <v>2395.1999999999998</v>
      </c>
      <c r="H2110">
        <v>6</v>
      </c>
      <c r="I2110">
        <v>0.2</v>
      </c>
      <c r="J2110">
        <v>209.58</v>
      </c>
      <c r="K2110" t="str">
        <f>INDEX(product!B:B,MATCH('TABELA TOTAL'!$F3571,product!A:A,0))</f>
        <v>Office Supplies</v>
      </c>
      <c r="L2110" t="str">
        <f>INDEX(product!C:C,MATCH(F2110,product!A:A,))</f>
        <v>Machines</v>
      </c>
      <c r="M2110" t="str">
        <f>INDEX(product!D:D,MATCH(F2110,product!A:A,))</f>
        <v>Swingline SM12-08 MicroCut Jam Free Shredder</v>
      </c>
    </row>
    <row r="2111" spans="1:13" x14ac:dyDescent="0.25">
      <c r="A2111" s="1" t="s">
        <v>4049</v>
      </c>
      <c r="B2111" s="2">
        <v>42919</v>
      </c>
      <c r="C2111" s="2">
        <v>42919</v>
      </c>
      <c r="D2111" s="1" t="s">
        <v>654</v>
      </c>
      <c r="E2111" s="1" t="s">
        <v>351</v>
      </c>
      <c r="F2111" s="1" t="s">
        <v>1447</v>
      </c>
      <c r="G2111">
        <v>1687.8</v>
      </c>
      <c r="H2111">
        <v>4</v>
      </c>
      <c r="I2111">
        <v>0</v>
      </c>
      <c r="J2111">
        <v>742.63199999999995</v>
      </c>
      <c r="K2111" t="str">
        <f>INDEX(product!B:B,MATCH('TABELA TOTAL'!$F3572,product!A:A,0))</f>
        <v>Office Supplies</v>
      </c>
      <c r="L2111" t="str">
        <f>INDEX(product!C:C,MATCH(F2111,product!A:A,))</f>
        <v>Accessories</v>
      </c>
      <c r="M2111" t="str">
        <f>INDEX(product!D:D,MATCH(F2111,product!A:A,))</f>
        <v>Logitech G19 Programmable Gaming Keyboard</v>
      </c>
    </row>
    <row r="2112" spans="1:13" x14ac:dyDescent="0.25">
      <c r="A2112" s="1" t="s">
        <v>4049</v>
      </c>
      <c r="B2112" s="2">
        <v>42919</v>
      </c>
      <c r="C2112" s="2">
        <v>42919</v>
      </c>
      <c r="D2112" s="1" t="s">
        <v>654</v>
      </c>
      <c r="E2112" s="1" t="s">
        <v>351</v>
      </c>
      <c r="F2112" s="1" t="s">
        <v>623</v>
      </c>
      <c r="G2112">
        <v>7.992</v>
      </c>
      <c r="H2112">
        <v>1</v>
      </c>
      <c r="I2112">
        <v>0.2</v>
      </c>
      <c r="J2112">
        <v>2.6972999999999998</v>
      </c>
      <c r="K2112" t="str">
        <f>INDEX(product!B:B,MATCH('TABELA TOTAL'!$F3573,product!A:A,0))</f>
        <v>Office Supplies</v>
      </c>
      <c r="L2112" t="str">
        <f>INDEX(product!C:C,MATCH(F2112,product!A:A,))</f>
        <v>Phones</v>
      </c>
      <c r="M2112" t="str">
        <f>INDEX(product!D:D,MATCH(F2112,product!A:A,))</f>
        <v>Square Credit Card Reader, 4 1/2" x 4 1/2" x 1", White</v>
      </c>
    </row>
    <row r="2113" spans="1:13" x14ac:dyDescent="0.25">
      <c r="A2113" s="1" t="s">
        <v>4111</v>
      </c>
      <c r="B2113" s="2">
        <v>42919</v>
      </c>
      <c r="C2113" s="2">
        <v>42925</v>
      </c>
      <c r="D2113" s="1" t="s">
        <v>19</v>
      </c>
      <c r="E2113" s="1" t="s">
        <v>366</v>
      </c>
      <c r="F2113" s="1" t="s">
        <v>2495</v>
      </c>
      <c r="G2113">
        <v>258.89999999999998</v>
      </c>
      <c r="H2113">
        <v>10</v>
      </c>
      <c r="I2113">
        <v>0</v>
      </c>
      <c r="J2113">
        <v>93.203999999999994</v>
      </c>
      <c r="K2113" t="str">
        <f>INDEX(product!B:B,MATCH('TABELA TOTAL'!$F3664,product!A:A,0))</f>
        <v>Office Supplies</v>
      </c>
      <c r="L2113" t="str">
        <f>INDEX(product!C:C,MATCH(F2113,product!A:A,))</f>
        <v>Accessories</v>
      </c>
      <c r="M2113" t="str">
        <f>INDEX(product!D:D,MATCH(F2113,product!A:A,))</f>
        <v>TRENDnet 56K USB 2.0 Phone, Internet and Fax Modem</v>
      </c>
    </row>
    <row r="2114" spans="1:13" x14ac:dyDescent="0.25">
      <c r="A2114" s="1" t="s">
        <v>4111</v>
      </c>
      <c r="B2114" s="2">
        <v>42919</v>
      </c>
      <c r="C2114" s="2">
        <v>42925</v>
      </c>
      <c r="D2114" s="1" t="s">
        <v>19</v>
      </c>
      <c r="E2114" s="1" t="s">
        <v>366</v>
      </c>
      <c r="F2114" s="1" t="s">
        <v>632</v>
      </c>
      <c r="G2114">
        <v>24.56</v>
      </c>
      <c r="H2114">
        <v>2</v>
      </c>
      <c r="I2114">
        <v>0</v>
      </c>
      <c r="J2114">
        <v>11.543200000000001</v>
      </c>
      <c r="K2114" t="str">
        <f>INDEX(product!B:B,MATCH('TABELA TOTAL'!$F3665,product!A:A,0))</f>
        <v>Office Supplies</v>
      </c>
      <c r="L2114" t="str">
        <f>INDEX(product!C:C,MATCH(F2114,product!A:A,))</f>
        <v>Paper</v>
      </c>
      <c r="M2114" t="str">
        <f>INDEX(product!D:D,MATCH(F2114,product!A:A,))</f>
        <v>Xerox 1881</v>
      </c>
    </row>
    <row r="2115" spans="1:13" x14ac:dyDescent="0.25">
      <c r="A2115" s="1" t="s">
        <v>4538</v>
      </c>
      <c r="B2115" s="2">
        <v>42919</v>
      </c>
      <c r="C2115" s="2">
        <v>42926</v>
      </c>
      <c r="D2115" s="1" t="s">
        <v>19</v>
      </c>
      <c r="E2115" s="1" t="s">
        <v>391</v>
      </c>
      <c r="F2115" s="1" t="s">
        <v>4348</v>
      </c>
      <c r="G2115">
        <v>129.38999999999999</v>
      </c>
      <c r="H2115">
        <v>3</v>
      </c>
      <c r="I2115">
        <v>0</v>
      </c>
      <c r="J2115">
        <v>54.343800000000002</v>
      </c>
      <c r="K2115" t="str">
        <f>INDEX(product!B:B,MATCH('TABELA TOTAL'!$F4297,product!A:A,0))</f>
        <v>Office Supplies</v>
      </c>
      <c r="L2115" t="str">
        <f>INDEX(product!C:C,MATCH(F2115,product!A:A,))</f>
        <v>Furnishings</v>
      </c>
      <c r="M2115" t="str">
        <f>INDEX(product!D:D,MATCH(F2115,product!A:A,))</f>
        <v>Howard Miller 11-1/2" Diameter Brentwood Wall Clock</v>
      </c>
    </row>
    <row r="2116" spans="1:13" x14ac:dyDescent="0.25">
      <c r="A2116" s="1" t="s">
        <v>5631</v>
      </c>
      <c r="B2116" s="2">
        <v>42919</v>
      </c>
      <c r="C2116" s="2">
        <v>42924</v>
      </c>
      <c r="D2116" s="1" t="s">
        <v>19</v>
      </c>
      <c r="E2116" s="1" t="s">
        <v>1615</v>
      </c>
      <c r="F2116" s="1" t="s">
        <v>435</v>
      </c>
      <c r="G2116">
        <v>87.92</v>
      </c>
      <c r="H2116">
        <v>4</v>
      </c>
      <c r="I2116">
        <v>0</v>
      </c>
      <c r="J2116">
        <v>0.87919999999999998</v>
      </c>
      <c r="K2116" t="str">
        <f>INDEX(product!B:B,MATCH('TABELA TOTAL'!$F6154,product!A:A,0))</f>
        <v>Furniture</v>
      </c>
      <c r="L2116" t="str">
        <f>INDEX(product!C:C,MATCH(F2116,product!A:A,))</f>
        <v>Storage</v>
      </c>
      <c r="M2116" t="str">
        <f>INDEX(product!D:D,MATCH(F2116,product!A:A,))</f>
        <v>Rogers Deluxe File Chest</v>
      </c>
    </row>
    <row r="2117" spans="1:13" x14ac:dyDescent="0.25">
      <c r="A2117" s="1" t="s">
        <v>6535</v>
      </c>
      <c r="B2117" s="2">
        <v>42919</v>
      </c>
      <c r="C2117" s="2">
        <v>42925</v>
      </c>
      <c r="D2117" s="1" t="s">
        <v>19</v>
      </c>
      <c r="E2117" s="1" t="s">
        <v>3464</v>
      </c>
      <c r="F2117" s="1" t="s">
        <v>107</v>
      </c>
      <c r="G2117">
        <v>24</v>
      </c>
      <c r="H2117">
        <v>2</v>
      </c>
      <c r="I2117">
        <v>0.2</v>
      </c>
      <c r="J2117">
        <v>-2.7</v>
      </c>
      <c r="K2117" t="str">
        <f>INDEX(product!B:B,MATCH('TABELA TOTAL'!$F7871,product!A:A,0))</f>
        <v>Furniture</v>
      </c>
      <c r="L2117" t="str">
        <f>INDEX(product!C:C,MATCH(F2117,product!A:A,))</f>
        <v>Accessories</v>
      </c>
      <c r="M2117" t="str">
        <f>INDEX(product!D:D,MATCH(F2117,product!A:A,))</f>
        <v>Imation 8gb Micro Traveldrive Usb 2.0 Flash Drive</v>
      </c>
    </row>
    <row r="2118" spans="1:13" x14ac:dyDescent="0.25">
      <c r="A2118" s="1" t="s">
        <v>6911</v>
      </c>
      <c r="B2118" s="2">
        <v>42919</v>
      </c>
      <c r="C2118" s="2">
        <v>42920</v>
      </c>
      <c r="D2118" s="1" t="s">
        <v>79</v>
      </c>
      <c r="E2118" s="1" t="s">
        <v>3888</v>
      </c>
      <c r="F2118" s="1" t="s">
        <v>1567</v>
      </c>
      <c r="G2118">
        <v>102.3</v>
      </c>
      <c r="H2118">
        <v>1</v>
      </c>
      <c r="I2118">
        <v>0</v>
      </c>
      <c r="J2118">
        <v>26.597999999999999</v>
      </c>
      <c r="K2118" t="str">
        <f>INDEX(product!B:B,MATCH('TABELA TOTAL'!$F8578,product!A:A,0))</f>
        <v>Technology</v>
      </c>
      <c r="L2118" t="str">
        <f>INDEX(product!C:C,MATCH(F2118,product!A:A,))</f>
        <v>Furnishings</v>
      </c>
      <c r="M2118" t="str">
        <f>INDEX(product!D:D,MATCH(F2118,product!A:A,))</f>
        <v>Luxo Professional Combination Clamp-On Lamps</v>
      </c>
    </row>
    <row r="2119" spans="1:13" x14ac:dyDescent="0.25">
      <c r="A2119" s="1" t="s">
        <v>6434</v>
      </c>
      <c r="B2119" s="2">
        <v>42918</v>
      </c>
      <c r="C2119" s="2">
        <v>42921</v>
      </c>
      <c r="D2119" s="1" t="s">
        <v>79</v>
      </c>
      <c r="E2119" s="1" t="s">
        <v>2853</v>
      </c>
      <c r="F2119" s="1" t="s">
        <v>893</v>
      </c>
      <c r="G2119">
        <v>163.96</v>
      </c>
      <c r="H2119">
        <v>5</v>
      </c>
      <c r="I2119">
        <v>0.2</v>
      </c>
      <c r="J2119">
        <v>59.435499999999998</v>
      </c>
      <c r="K2119" t="str">
        <f>INDEX(product!B:B,MATCH('TABELA TOTAL'!$F7697,product!A:A,0))</f>
        <v>Office Supplies</v>
      </c>
      <c r="L2119" t="str">
        <f>INDEX(product!C:C,MATCH(F2119,product!A:A,))</f>
        <v>Paper</v>
      </c>
      <c r="M2119" t="str">
        <f>INDEX(product!D:D,MATCH(F2119,product!A:A,))</f>
        <v>White Dual Perf Computer Printout Paper, 2700 Sheets, 1 Part, Heavyweight, 20 lbs., 14 7/8 x 11</v>
      </c>
    </row>
    <row r="2120" spans="1:13" x14ac:dyDescent="0.25">
      <c r="A2120" s="1" t="s">
        <v>6434</v>
      </c>
      <c r="B2120" s="2">
        <v>42918</v>
      </c>
      <c r="C2120" s="2">
        <v>42921</v>
      </c>
      <c r="D2120" s="1" t="s">
        <v>79</v>
      </c>
      <c r="E2120" s="1" t="s">
        <v>2853</v>
      </c>
      <c r="F2120" s="1" t="s">
        <v>3790</v>
      </c>
      <c r="G2120">
        <v>5.2320000000000002</v>
      </c>
      <c r="H2120">
        <v>4</v>
      </c>
      <c r="I2120">
        <v>0.8</v>
      </c>
      <c r="J2120">
        <v>-8.1096000000000004</v>
      </c>
      <c r="K2120" t="str">
        <f>INDEX(product!B:B,MATCH('TABELA TOTAL'!$F7698,product!A:A,0))</f>
        <v>Office Supplies</v>
      </c>
      <c r="L2120" t="str">
        <f>INDEX(product!C:C,MATCH(F2120,product!A:A,))</f>
        <v>Binders</v>
      </c>
      <c r="M2120" t="str">
        <f>INDEX(product!D:D,MATCH(F2120,product!A:A,))</f>
        <v>Wilson Jones Four-Pocket Poly Binders</v>
      </c>
    </row>
    <row r="2121" spans="1:13" x14ac:dyDescent="0.25">
      <c r="A2121" s="1" t="s">
        <v>3937</v>
      </c>
      <c r="B2121" s="2">
        <v>42917</v>
      </c>
      <c r="C2121" s="2">
        <v>42924</v>
      </c>
      <c r="D2121" s="1" t="s">
        <v>19</v>
      </c>
      <c r="E2121" s="1" t="s">
        <v>2914</v>
      </c>
      <c r="F2121" s="1" t="s">
        <v>3511</v>
      </c>
      <c r="G2121">
        <v>443.92</v>
      </c>
      <c r="H2121">
        <v>4</v>
      </c>
      <c r="I2121">
        <v>0</v>
      </c>
      <c r="J2121">
        <v>13.317600000000001</v>
      </c>
      <c r="K2121" t="str">
        <f>INDEX(product!B:B,MATCH('TABELA TOTAL'!$F3397,product!A:A,0))</f>
        <v>Office Supplies</v>
      </c>
      <c r="L2121" t="str">
        <f>INDEX(product!C:C,MATCH(F2121,product!A:A,))</f>
        <v>Storage</v>
      </c>
      <c r="M2121" t="str">
        <f>INDEX(product!D:D,MATCH(F2121,product!A:A,))</f>
        <v>Carina Mini System Audio Rack, Model AR050B</v>
      </c>
    </row>
    <row r="2122" spans="1:13" x14ac:dyDescent="0.25">
      <c r="A2122" s="1" t="s">
        <v>3937</v>
      </c>
      <c r="B2122" s="2">
        <v>42917</v>
      </c>
      <c r="C2122" s="2">
        <v>42924</v>
      </c>
      <c r="D2122" s="1" t="s">
        <v>19</v>
      </c>
      <c r="E2122" s="1" t="s">
        <v>2914</v>
      </c>
      <c r="F2122" s="1" t="s">
        <v>37</v>
      </c>
      <c r="G2122">
        <v>169.99</v>
      </c>
      <c r="H2122">
        <v>1</v>
      </c>
      <c r="I2122">
        <v>0</v>
      </c>
      <c r="J2122">
        <v>78.195400000000006</v>
      </c>
      <c r="K2122" t="str">
        <f>INDEX(product!B:B,MATCH('TABELA TOTAL'!$F3398,product!A:A,0))</f>
        <v>Office Supplies</v>
      </c>
      <c r="L2122" t="str">
        <f>INDEX(product!C:C,MATCH(F2122,product!A:A,))</f>
        <v>Binders</v>
      </c>
      <c r="M2122" t="str">
        <f>INDEX(product!D:D,MATCH(F2122,product!A:A,))</f>
        <v>Fellowes PB200 Plastic Comb Binding Machine</v>
      </c>
    </row>
    <row r="2123" spans="1:13" x14ac:dyDescent="0.25">
      <c r="A2123" s="1" t="s">
        <v>3937</v>
      </c>
      <c r="B2123" s="2">
        <v>42917</v>
      </c>
      <c r="C2123" s="2">
        <v>42924</v>
      </c>
      <c r="D2123" s="1" t="s">
        <v>19</v>
      </c>
      <c r="E2123" s="1" t="s">
        <v>2914</v>
      </c>
      <c r="F2123" s="1" t="s">
        <v>988</v>
      </c>
      <c r="G2123">
        <v>25.92</v>
      </c>
      <c r="H2123">
        <v>4</v>
      </c>
      <c r="I2123">
        <v>0</v>
      </c>
      <c r="J2123">
        <v>12.441599999999999</v>
      </c>
      <c r="K2123" t="str">
        <f>INDEX(product!B:B,MATCH('TABELA TOTAL'!$F3399,product!A:A,0))</f>
        <v>Office Supplies</v>
      </c>
      <c r="L2123" t="str">
        <f>INDEX(product!C:C,MATCH(F2123,product!A:A,))</f>
        <v>Paper</v>
      </c>
      <c r="M2123" t="str">
        <f>INDEX(product!D:D,MATCH(F2123,product!A:A,))</f>
        <v>Xerox 226</v>
      </c>
    </row>
    <row r="2124" spans="1:13" x14ac:dyDescent="0.25">
      <c r="A2124" s="1" t="s">
        <v>707</v>
      </c>
      <c r="B2124" s="2">
        <v>42916</v>
      </c>
      <c r="C2124" s="2">
        <v>42921</v>
      </c>
      <c r="D2124" s="1" t="s">
        <v>19</v>
      </c>
      <c r="E2124" s="1" t="s">
        <v>708</v>
      </c>
      <c r="F2124" s="1" t="s">
        <v>709</v>
      </c>
      <c r="G2124">
        <v>75.792000000000002</v>
      </c>
      <c r="H2124">
        <v>3</v>
      </c>
      <c r="I2124">
        <v>0.2</v>
      </c>
      <c r="J2124">
        <v>25.579799999999999</v>
      </c>
      <c r="K2124" t="str">
        <f>INDEX(product!B:B,MATCH('TABELA TOTAL'!$F396,product!A:A,0))</f>
        <v>Office Supplies</v>
      </c>
      <c r="L2124" t="str">
        <f>INDEX(product!C:C,MATCH(F2124,product!A:A,))</f>
        <v>Binders</v>
      </c>
      <c r="M2124" t="str">
        <f>INDEX(product!D:D,MATCH(F2124,product!A:A,))</f>
        <v>Tuf-Vin Binders</v>
      </c>
    </row>
    <row r="2125" spans="1:13" x14ac:dyDescent="0.25">
      <c r="A2125" s="1" t="s">
        <v>2309</v>
      </c>
      <c r="B2125" s="2">
        <v>42916</v>
      </c>
      <c r="C2125" s="2">
        <v>42916</v>
      </c>
      <c r="D2125" s="1" t="s">
        <v>654</v>
      </c>
      <c r="E2125" s="1" t="s">
        <v>2310</v>
      </c>
      <c r="F2125" s="1" t="s">
        <v>21</v>
      </c>
      <c r="G2125">
        <v>1044.6300000000001</v>
      </c>
      <c r="H2125">
        <v>5</v>
      </c>
      <c r="I2125">
        <v>0.4</v>
      </c>
      <c r="J2125">
        <v>-295.9785</v>
      </c>
      <c r="K2125" t="str">
        <f>INDEX(product!B:B,MATCH('TABELA TOTAL'!$F1564,product!A:A,0))</f>
        <v>Furniture</v>
      </c>
      <c r="L2125" t="str">
        <f>INDEX(product!C:C,MATCH(F2125,product!A:A,))</f>
        <v>Tables</v>
      </c>
      <c r="M2125" t="str">
        <f>INDEX(product!D:D,MATCH(F2125,product!A:A,))</f>
        <v>Bretford CR4500 Series Slim Rectangular Table</v>
      </c>
    </row>
    <row r="2126" spans="1:13" x14ac:dyDescent="0.25">
      <c r="A2126" s="1" t="s">
        <v>3298</v>
      </c>
      <c r="B2126" s="2">
        <v>42916</v>
      </c>
      <c r="C2126" s="2">
        <v>42922</v>
      </c>
      <c r="D2126" s="1" t="s">
        <v>19</v>
      </c>
      <c r="E2126" s="1" t="s">
        <v>1175</v>
      </c>
      <c r="F2126" s="1" t="s">
        <v>1793</v>
      </c>
      <c r="G2126">
        <v>248.57</v>
      </c>
      <c r="H2126">
        <v>7</v>
      </c>
      <c r="I2126">
        <v>0</v>
      </c>
      <c r="J2126">
        <v>67.113900000000001</v>
      </c>
      <c r="K2126" t="str">
        <f>INDEX(product!B:B,MATCH('TABELA TOTAL'!$F2588,product!A:A,0))</f>
        <v>Office Supplies</v>
      </c>
      <c r="L2126" t="str">
        <f>INDEX(product!C:C,MATCH(F2126,product!A:A,))</f>
        <v>Storage</v>
      </c>
      <c r="M2126" t="str">
        <f>INDEX(product!D:D,MATCH(F2126,product!A:A,))</f>
        <v>Steel Personal Filing/Posting Tote</v>
      </c>
    </row>
    <row r="2127" spans="1:13" x14ac:dyDescent="0.25">
      <c r="A2127" s="1" t="s">
        <v>3298</v>
      </c>
      <c r="B2127" s="2">
        <v>42916</v>
      </c>
      <c r="C2127" s="2">
        <v>42922</v>
      </c>
      <c r="D2127" s="1" t="s">
        <v>19</v>
      </c>
      <c r="E2127" s="1" t="s">
        <v>1175</v>
      </c>
      <c r="F2127" s="1" t="s">
        <v>3299</v>
      </c>
      <c r="G2127">
        <v>22.23</v>
      </c>
      <c r="H2127">
        <v>1</v>
      </c>
      <c r="I2127">
        <v>0</v>
      </c>
      <c r="J2127">
        <v>9.7812000000000001</v>
      </c>
      <c r="K2127" t="str">
        <f>INDEX(product!B:B,MATCH('TABELA TOTAL'!$F2589,product!A:A,0))</f>
        <v>Office Supplies</v>
      </c>
      <c r="L2127" t="str">
        <f>INDEX(product!C:C,MATCH(F2127,product!A:A,))</f>
        <v>Furnishings</v>
      </c>
      <c r="M2127" t="str">
        <f>INDEX(product!D:D,MATCH(F2127,product!A:A,))</f>
        <v>Executive Impressions 14"</v>
      </c>
    </row>
    <row r="2128" spans="1:13" x14ac:dyDescent="0.25">
      <c r="A2128" s="1" t="s">
        <v>5052</v>
      </c>
      <c r="B2128" s="2">
        <v>42916</v>
      </c>
      <c r="C2128" s="2">
        <v>42920</v>
      </c>
      <c r="D2128" s="1" t="s">
        <v>11</v>
      </c>
      <c r="E2128" s="1" t="s">
        <v>3767</v>
      </c>
      <c r="F2128" s="1" t="s">
        <v>4974</v>
      </c>
      <c r="G2128">
        <v>1001.5839999999999</v>
      </c>
      <c r="H2128">
        <v>2</v>
      </c>
      <c r="I2128">
        <v>0.2</v>
      </c>
      <c r="J2128">
        <v>125.19799999999999</v>
      </c>
      <c r="K2128" t="str">
        <f>INDEX(product!B:B,MATCH('TABELA TOTAL'!$F5158,product!A:A,0))</f>
        <v>Technology</v>
      </c>
      <c r="L2128" t="str">
        <f>INDEX(product!C:C,MATCH(F2128,product!A:A,))</f>
        <v>Phones</v>
      </c>
      <c r="M2128" t="str">
        <f>INDEX(product!D:D,MATCH(F2128,product!A:A,))</f>
        <v>Samsung Galaxy S4</v>
      </c>
    </row>
    <row r="2129" spans="1:13" x14ac:dyDescent="0.25">
      <c r="A2129" s="1" t="s">
        <v>5052</v>
      </c>
      <c r="B2129" s="2">
        <v>42916</v>
      </c>
      <c r="C2129" s="2">
        <v>42920</v>
      </c>
      <c r="D2129" s="1" t="s">
        <v>11</v>
      </c>
      <c r="E2129" s="1" t="s">
        <v>3767</v>
      </c>
      <c r="F2129" s="1" t="s">
        <v>4442</v>
      </c>
      <c r="G2129">
        <v>569.05799999999999</v>
      </c>
      <c r="H2129">
        <v>3</v>
      </c>
      <c r="I2129">
        <v>0.3</v>
      </c>
      <c r="J2129">
        <v>-178.8468</v>
      </c>
      <c r="K2129" t="str">
        <f>INDEX(product!B:B,MATCH('TABELA TOTAL'!$F5159,product!A:A,0))</f>
        <v>Furniture</v>
      </c>
      <c r="L2129" t="str">
        <f>INDEX(product!C:C,MATCH(F2129,product!A:A,))</f>
        <v>Chairs</v>
      </c>
      <c r="M2129" t="str">
        <f>INDEX(product!D:D,MATCH(F2129,product!A:A,))</f>
        <v>Global Enterprise Series Seating High-Back Swivel/Tilt Chairs</v>
      </c>
    </row>
    <row r="2130" spans="1:13" x14ac:dyDescent="0.25">
      <c r="A2130" s="1" t="s">
        <v>5052</v>
      </c>
      <c r="B2130" s="2">
        <v>42916</v>
      </c>
      <c r="C2130" s="2">
        <v>42920</v>
      </c>
      <c r="D2130" s="1" t="s">
        <v>11</v>
      </c>
      <c r="E2130" s="1" t="s">
        <v>3767</v>
      </c>
      <c r="F2130" s="1" t="s">
        <v>190</v>
      </c>
      <c r="G2130">
        <v>14.224</v>
      </c>
      <c r="H2130">
        <v>2</v>
      </c>
      <c r="I2130">
        <v>0.6</v>
      </c>
      <c r="J2130">
        <v>-10.3124</v>
      </c>
      <c r="K2130" t="str">
        <f>INDEX(product!B:B,MATCH('TABELA TOTAL'!$F5160,product!A:A,0))</f>
        <v>Furniture</v>
      </c>
      <c r="L2130" t="str">
        <f>INDEX(product!C:C,MATCH(F2130,product!A:A,))</f>
        <v>Furnishings</v>
      </c>
      <c r="M2130" t="str">
        <f>INDEX(product!D:D,MATCH(F2130,product!A:A,))</f>
        <v>Seth Thomas 13 1/2" Wall Clock</v>
      </c>
    </row>
    <row r="2131" spans="1:13" x14ac:dyDescent="0.25">
      <c r="A2131" s="1" t="s">
        <v>5337</v>
      </c>
      <c r="B2131" s="2">
        <v>42916</v>
      </c>
      <c r="C2131" s="2">
        <v>42920</v>
      </c>
      <c r="D2131" s="1" t="s">
        <v>19</v>
      </c>
      <c r="E2131" s="1" t="s">
        <v>16</v>
      </c>
      <c r="F2131" s="1" t="s">
        <v>2523</v>
      </c>
      <c r="G2131">
        <v>19.52</v>
      </c>
      <c r="H2131">
        <v>2</v>
      </c>
      <c r="I2131">
        <v>0.2</v>
      </c>
      <c r="J2131">
        <v>5.3680000000000003</v>
      </c>
      <c r="K2131" t="str">
        <f>INDEX(product!B:B,MATCH('TABELA TOTAL'!$F5619,product!A:A,0))</f>
        <v>Office Supplies</v>
      </c>
      <c r="L2131" t="str">
        <f>INDEX(product!C:C,MATCH(F2131,product!A:A,))</f>
        <v>Furnishings</v>
      </c>
      <c r="M2131" t="str">
        <f>INDEX(product!D:D,MATCH(F2131,product!A:A,))</f>
        <v>Advantus Panel Wall Certificate Holder - 8.5x11</v>
      </c>
    </row>
    <row r="2132" spans="1:13" x14ac:dyDescent="0.25">
      <c r="A2132" s="1" t="s">
        <v>6609</v>
      </c>
      <c r="B2132" s="2">
        <v>42916</v>
      </c>
      <c r="C2132" s="2">
        <v>42918</v>
      </c>
      <c r="D2132" s="1" t="s">
        <v>11</v>
      </c>
      <c r="E2132" s="1" t="s">
        <v>2647</v>
      </c>
      <c r="F2132" s="1" t="s">
        <v>2480</v>
      </c>
      <c r="G2132">
        <v>435.99900000000002</v>
      </c>
      <c r="H2132">
        <v>3</v>
      </c>
      <c r="I2132">
        <v>0.15</v>
      </c>
      <c r="J2132">
        <v>5.1294000000000004</v>
      </c>
      <c r="K2132" t="str">
        <f>INDEX(product!B:B,MATCH('TABELA TOTAL'!$F8040,product!A:A,0))</f>
        <v>Office Supplies</v>
      </c>
      <c r="L2132" t="str">
        <f>INDEX(product!C:C,MATCH(F2132,product!A:A,))</f>
        <v>Bookcases</v>
      </c>
      <c r="M2132" t="str">
        <f>INDEX(product!D:D,MATCH(F2132,product!A:A,))</f>
        <v>Sauder Facets Collection Library, Sky Alder Finish</v>
      </c>
    </row>
    <row r="2133" spans="1:13" x14ac:dyDescent="0.25">
      <c r="A2133" s="1" t="s">
        <v>6651</v>
      </c>
      <c r="B2133" s="2">
        <v>42916</v>
      </c>
      <c r="C2133" s="2">
        <v>42921</v>
      </c>
      <c r="D2133" s="1" t="s">
        <v>19</v>
      </c>
      <c r="E2133" s="1" t="s">
        <v>3247</v>
      </c>
      <c r="F2133" s="1" t="s">
        <v>2534</v>
      </c>
      <c r="G2133">
        <v>204.95</v>
      </c>
      <c r="H2133">
        <v>5</v>
      </c>
      <c r="I2133">
        <v>0</v>
      </c>
      <c r="J2133">
        <v>100.4255</v>
      </c>
      <c r="K2133" t="str">
        <f>INDEX(product!B:B,MATCH('TABELA TOTAL'!$F8119,product!A:A,0))</f>
        <v>Furniture</v>
      </c>
      <c r="L2133" t="str">
        <f>INDEX(product!C:C,MATCH(F2133,product!A:A,))</f>
        <v>Paper</v>
      </c>
      <c r="M2133" t="str">
        <f>INDEX(product!D:D,MATCH(F2133,product!A:A,))</f>
        <v>Xerox 1919</v>
      </c>
    </row>
    <row r="2134" spans="1:13" x14ac:dyDescent="0.25">
      <c r="A2134" s="1" t="s">
        <v>6733</v>
      </c>
      <c r="B2134" s="2">
        <v>42916</v>
      </c>
      <c r="C2134" s="2">
        <v>42920</v>
      </c>
      <c r="D2134" s="1" t="s">
        <v>19</v>
      </c>
      <c r="E2134" s="1" t="s">
        <v>2590</v>
      </c>
      <c r="F2134" s="1" t="s">
        <v>3576</v>
      </c>
      <c r="G2134">
        <v>1085.42</v>
      </c>
      <c r="H2134">
        <v>7</v>
      </c>
      <c r="I2134">
        <v>0</v>
      </c>
      <c r="J2134">
        <v>282.20920000000001</v>
      </c>
      <c r="K2134" t="str">
        <f>INDEX(product!B:B,MATCH('TABELA TOTAL'!$F8276,product!A:A,0))</f>
        <v>Furniture</v>
      </c>
      <c r="L2134" t="str">
        <f>INDEX(product!C:C,MATCH(F2134,product!A:A,))</f>
        <v>Storage</v>
      </c>
      <c r="M2134" t="str">
        <f>INDEX(product!D:D,MATCH(F2134,product!A:A,))</f>
        <v>Dual Level, Single-Width Filing Carts</v>
      </c>
    </row>
    <row r="2135" spans="1:13" x14ac:dyDescent="0.25">
      <c r="A2135" s="1" t="s">
        <v>979</v>
      </c>
      <c r="B2135" s="2">
        <v>42915</v>
      </c>
      <c r="C2135" s="2">
        <v>42919</v>
      </c>
      <c r="D2135" s="1" t="s">
        <v>11</v>
      </c>
      <c r="E2135" s="1" t="s">
        <v>691</v>
      </c>
      <c r="F2135" s="1" t="s">
        <v>980</v>
      </c>
      <c r="G2135">
        <v>1295.78</v>
      </c>
      <c r="H2135">
        <v>2</v>
      </c>
      <c r="I2135">
        <v>0</v>
      </c>
      <c r="J2135">
        <v>310.98719999999997</v>
      </c>
      <c r="K2135" t="str">
        <f>INDEX(product!B:B,MATCH('TABELA TOTAL'!$F556,product!A:A,0))</f>
        <v>Office Supplies</v>
      </c>
      <c r="L2135" t="str">
        <f>INDEX(product!C:C,MATCH(F2135,product!A:A,))</f>
        <v>Storage</v>
      </c>
      <c r="M2135" t="str">
        <f>INDEX(product!D:D,MATCH(F2135,product!A:A,))</f>
        <v>Tennsco 16-Compartment Lockers with Coat Rack</v>
      </c>
    </row>
    <row r="2136" spans="1:13" x14ac:dyDescent="0.25">
      <c r="A2136" s="1" t="s">
        <v>1818</v>
      </c>
      <c r="B2136" s="2">
        <v>42915</v>
      </c>
      <c r="C2136" s="2">
        <v>42920</v>
      </c>
      <c r="D2136" s="1" t="s">
        <v>19</v>
      </c>
      <c r="E2136" s="1" t="s">
        <v>1819</v>
      </c>
      <c r="F2136" s="1" t="s">
        <v>1337</v>
      </c>
      <c r="G2136">
        <v>362.94</v>
      </c>
      <c r="H2136">
        <v>3</v>
      </c>
      <c r="I2136">
        <v>0</v>
      </c>
      <c r="J2136">
        <v>90.734999999999999</v>
      </c>
      <c r="K2136" t="str">
        <f>INDEX(product!B:B,MATCH('TABELA TOTAL'!$F1161,product!A:A,0))</f>
        <v>Office Supplies</v>
      </c>
      <c r="L2136" t="str">
        <f>INDEX(product!C:C,MATCH(F2136,product!A:A,))</f>
        <v>Appliances</v>
      </c>
      <c r="M2136" t="str">
        <f>INDEX(product!D:D,MATCH(F2136,product!A:A,))</f>
        <v>Belkin 7 Outlet SurgeMaster II</v>
      </c>
    </row>
    <row r="2137" spans="1:13" x14ac:dyDescent="0.25">
      <c r="A2137" s="1" t="s">
        <v>1818</v>
      </c>
      <c r="B2137" s="2">
        <v>42915</v>
      </c>
      <c r="C2137" s="2">
        <v>42920</v>
      </c>
      <c r="D2137" s="1" t="s">
        <v>19</v>
      </c>
      <c r="E2137" s="1" t="s">
        <v>1819</v>
      </c>
      <c r="F2137" s="1" t="s">
        <v>145</v>
      </c>
      <c r="G2137">
        <v>11.54</v>
      </c>
      <c r="H2137">
        <v>2</v>
      </c>
      <c r="I2137">
        <v>0</v>
      </c>
      <c r="J2137">
        <v>5.77</v>
      </c>
      <c r="K2137" t="str">
        <f>INDEX(product!B:B,MATCH('TABELA TOTAL'!$F1162,product!A:A,0))</f>
        <v>Office Supplies</v>
      </c>
      <c r="L2137" t="str">
        <f>INDEX(product!C:C,MATCH(F2137,product!A:A,))</f>
        <v>Binders</v>
      </c>
      <c r="M2137" t="str">
        <f>INDEX(product!D:D,MATCH(F2137,product!A:A,))</f>
        <v>Avery Binding System Hidden Tab Executive Style Index Sets</v>
      </c>
    </row>
    <row r="2138" spans="1:13" x14ac:dyDescent="0.25">
      <c r="A2138" s="1" t="s">
        <v>3379</v>
      </c>
      <c r="B2138" s="2">
        <v>42915</v>
      </c>
      <c r="C2138" s="2">
        <v>42922</v>
      </c>
      <c r="D2138" s="1" t="s">
        <v>19</v>
      </c>
      <c r="E2138" s="1" t="s">
        <v>2794</v>
      </c>
      <c r="F2138" s="1" t="s">
        <v>3091</v>
      </c>
      <c r="G2138">
        <v>312.55200000000002</v>
      </c>
      <c r="H2138">
        <v>9</v>
      </c>
      <c r="I2138">
        <v>0.2</v>
      </c>
      <c r="J2138">
        <v>101.57940000000001</v>
      </c>
      <c r="K2138" t="str">
        <f>INDEX(product!B:B,MATCH('TABELA TOTAL'!$F2686,product!A:A,0))</f>
        <v>Office Supplies</v>
      </c>
      <c r="L2138" t="str">
        <f>INDEX(product!C:C,MATCH(F2138,product!A:A,))</f>
        <v>Binders</v>
      </c>
      <c r="M2138" t="str">
        <f>INDEX(product!D:D,MATCH(F2138,product!A:A,))</f>
        <v>Satellite Sectional Post Binders</v>
      </c>
    </row>
    <row r="2139" spans="1:13" x14ac:dyDescent="0.25">
      <c r="A2139" s="1" t="s">
        <v>4050</v>
      </c>
      <c r="B2139" s="2">
        <v>42915</v>
      </c>
      <c r="C2139" s="2">
        <v>42920</v>
      </c>
      <c r="D2139" s="1" t="s">
        <v>19</v>
      </c>
      <c r="E2139" s="1" t="s">
        <v>4051</v>
      </c>
      <c r="F2139" s="1" t="s">
        <v>1340</v>
      </c>
      <c r="G2139">
        <v>5.1840000000000002</v>
      </c>
      <c r="H2139">
        <v>1</v>
      </c>
      <c r="I2139">
        <v>0.2</v>
      </c>
      <c r="J2139">
        <v>1.8144</v>
      </c>
      <c r="K2139" t="str">
        <f>INDEX(product!B:B,MATCH('TABELA TOTAL'!$F3574,product!A:A,0))</f>
        <v>Office Supplies</v>
      </c>
      <c r="L2139" t="str">
        <f>INDEX(product!C:C,MATCH(F2139,product!A:A,))</f>
        <v>Paper</v>
      </c>
      <c r="M2139" t="str">
        <f>INDEX(product!D:D,MATCH(F2139,product!A:A,))</f>
        <v>Xerox 218</v>
      </c>
    </row>
    <row r="2140" spans="1:13" x14ac:dyDescent="0.25">
      <c r="A2140" s="1" t="s">
        <v>4782</v>
      </c>
      <c r="B2140" s="2">
        <v>42915</v>
      </c>
      <c r="C2140" s="2">
        <v>42916</v>
      </c>
      <c r="D2140" s="1" t="s">
        <v>79</v>
      </c>
      <c r="E2140" s="1" t="s">
        <v>2884</v>
      </c>
      <c r="F2140" s="1" t="s">
        <v>2701</v>
      </c>
      <c r="G2140">
        <v>895.92</v>
      </c>
      <c r="H2140">
        <v>5</v>
      </c>
      <c r="I2140">
        <v>0.2</v>
      </c>
      <c r="J2140">
        <v>302.37299999999999</v>
      </c>
      <c r="K2140" t="str">
        <f>INDEX(product!B:B,MATCH('TABELA TOTAL'!$F4709,product!A:A,0))</f>
        <v>Technology</v>
      </c>
      <c r="L2140" t="str">
        <f>INDEX(product!C:C,MATCH(F2140,product!A:A,))</f>
        <v>Binders</v>
      </c>
      <c r="M2140" t="str">
        <f>INDEX(product!D:D,MATCH(F2140,product!A:A,))</f>
        <v>GBC DocuBind TL200 Manual Binding Machine</v>
      </c>
    </row>
    <row r="2141" spans="1:13" x14ac:dyDescent="0.25">
      <c r="A2141" s="1" t="s">
        <v>4782</v>
      </c>
      <c r="B2141" s="2">
        <v>42915</v>
      </c>
      <c r="C2141" s="2">
        <v>42916</v>
      </c>
      <c r="D2141" s="1" t="s">
        <v>79</v>
      </c>
      <c r="E2141" s="1" t="s">
        <v>2884</v>
      </c>
      <c r="F2141" s="1" t="s">
        <v>259</v>
      </c>
      <c r="G2141">
        <v>130.71</v>
      </c>
      <c r="H2141">
        <v>3</v>
      </c>
      <c r="I2141">
        <v>0</v>
      </c>
      <c r="J2141">
        <v>39.213000000000001</v>
      </c>
      <c r="K2141" t="str">
        <f>INDEX(product!B:B,MATCH('TABELA TOTAL'!$F4710,product!A:A,0))</f>
        <v>Office Supplies</v>
      </c>
      <c r="L2141" t="str">
        <f>INDEX(product!C:C,MATCH(F2141,product!A:A,))</f>
        <v>Storage</v>
      </c>
      <c r="M2141" t="str">
        <f>INDEX(product!D:D,MATCH(F2141,product!A:A,))</f>
        <v>Trav-L-File Heavy-Duty Shuttle II, Black</v>
      </c>
    </row>
    <row r="2142" spans="1:13" x14ac:dyDescent="0.25">
      <c r="A2142" s="1" t="s">
        <v>4782</v>
      </c>
      <c r="B2142" s="2">
        <v>42915</v>
      </c>
      <c r="C2142" s="2">
        <v>42916</v>
      </c>
      <c r="D2142" s="1" t="s">
        <v>79</v>
      </c>
      <c r="E2142" s="1" t="s">
        <v>2884</v>
      </c>
      <c r="F2142" s="1" t="s">
        <v>1729</v>
      </c>
      <c r="G2142">
        <v>11.68</v>
      </c>
      <c r="H2142">
        <v>2</v>
      </c>
      <c r="I2142">
        <v>0</v>
      </c>
      <c r="J2142">
        <v>3.0367999999999999</v>
      </c>
      <c r="K2142" t="str">
        <f>INDEX(product!B:B,MATCH('TABELA TOTAL'!$F4711,product!A:A,0))</f>
        <v>Office Supplies</v>
      </c>
      <c r="L2142" t="str">
        <f>INDEX(product!C:C,MATCH(F2142,product!A:A,))</f>
        <v>Art</v>
      </c>
      <c r="M2142" t="str">
        <f>INDEX(product!D:D,MATCH(F2142,product!A:A,))</f>
        <v>Newell 328</v>
      </c>
    </row>
    <row r="2143" spans="1:13" x14ac:dyDescent="0.25">
      <c r="A2143" s="1" t="s">
        <v>4782</v>
      </c>
      <c r="B2143" s="2">
        <v>42915</v>
      </c>
      <c r="C2143" s="2">
        <v>42916</v>
      </c>
      <c r="D2143" s="1" t="s">
        <v>79</v>
      </c>
      <c r="E2143" s="1" t="s">
        <v>2884</v>
      </c>
      <c r="F2143" s="1" t="s">
        <v>2720</v>
      </c>
      <c r="G2143">
        <v>62.31</v>
      </c>
      <c r="H2143">
        <v>3</v>
      </c>
      <c r="I2143">
        <v>0</v>
      </c>
      <c r="J2143">
        <v>22.4316</v>
      </c>
      <c r="K2143" t="str">
        <f>INDEX(product!B:B,MATCH('TABELA TOTAL'!$F4712,product!A:A,0))</f>
        <v>Technology</v>
      </c>
      <c r="L2143" t="str">
        <f>INDEX(product!C:C,MATCH(F2143,product!A:A,))</f>
        <v>Accessories</v>
      </c>
      <c r="M2143" t="str">
        <f>INDEX(product!D:D,MATCH(F2143,product!A:A,))</f>
        <v>Enermax Briskie RF Wireless Keyboard and Mouse Combo</v>
      </c>
    </row>
    <row r="2144" spans="1:13" x14ac:dyDescent="0.25">
      <c r="A2144" s="1" t="s">
        <v>5401</v>
      </c>
      <c r="B2144" s="2">
        <v>42915</v>
      </c>
      <c r="C2144" s="2">
        <v>42918</v>
      </c>
      <c r="D2144" s="1" t="s">
        <v>79</v>
      </c>
      <c r="E2144" s="1" t="s">
        <v>475</v>
      </c>
      <c r="F2144" s="1" t="s">
        <v>3919</v>
      </c>
      <c r="G2144">
        <v>638.82000000000005</v>
      </c>
      <c r="H2144">
        <v>9</v>
      </c>
      <c r="I2144">
        <v>0</v>
      </c>
      <c r="J2144">
        <v>185.2578</v>
      </c>
      <c r="K2144" t="str">
        <f>INDEX(product!B:B,MATCH('TABELA TOTAL'!$F5734,product!A:A,0))</f>
        <v>Office Supplies</v>
      </c>
      <c r="L2144" t="str">
        <f>INDEX(product!C:C,MATCH(F2144,product!A:A,))</f>
        <v>Bookcases</v>
      </c>
      <c r="M2144" t="str">
        <f>INDEX(product!D:D,MATCH(F2144,product!A:A,))</f>
        <v>Hon Metal Bookcases, Putty</v>
      </c>
    </row>
    <row r="2145" spans="1:13" x14ac:dyDescent="0.25">
      <c r="A2145" s="1" t="s">
        <v>5401</v>
      </c>
      <c r="B2145" s="2">
        <v>42915</v>
      </c>
      <c r="C2145" s="2">
        <v>42918</v>
      </c>
      <c r="D2145" s="1" t="s">
        <v>79</v>
      </c>
      <c r="E2145" s="1" t="s">
        <v>475</v>
      </c>
      <c r="F2145" s="1" t="s">
        <v>1416</v>
      </c>
      <c r="G2145">
        <v>30.69</v>
      </c>
      <c r="H2145">
        <v>3</v>
      </c>
      <c r="I2145">
        <v>0</v>
      </c>
      <c r="J2145">
        <v>7.9794</v>
      </c>
      <c r="K2145" t="str">
        <f>INDEX(product!B:B,MATCH('TABELA TOTAL'!$F5735,product!A:A,0))</f>
        <v>Office Supplies</v>
      </c>
      <c r="L2145" t="str">
        <f>INDEX(product!C:C,MATCH(F2145,product!A:A,))</f>
        <v>Supplies</v>
      </c>
      <c r="M2145" t="str">
        <f>INDEX(product!D:D,MATCH(F2145,product!A:A,))</f>
        <v>Acme Box Cutter Scissors</v>
      </c>
    </row>
    <row r="2146" spans="1:13" x14ac:dyDescent="0.25">
      <c r="A2146" s="1" t="s">
        <v>5401</v>
      </c>
      <c r="B2146" s="2">
        <v>42915</v>
      </c>
      <c r="C2146" s="2">
        <v>42918</v>
      </c>
      <c r="D2146" s="1" t="s">
        <v>79</v>
      </c>
      <c r="E2146" s="1" t="s">
        <v>475</v>
      </c>
      <c r="F2146" s="1" t="s">
        <v>2122</v>
      </c>
      <c r="G2146">
        <v>25.16</v>
      </c>
      <c r="H2146">
        <v>2</v>
      </c>
      <c r="I2146">
        <v>0</v>
      </c>
      <c r="J2146">
        <v>8.5543999999999993</v>
      </c>
      <c r="K2146" t="str">
        <f>INDEX(product!B:B,MATCH('TABELA TOTAL'!$F5736,product!A:A,0))</f>
        <v>Office Supplies</v>
      </c>
      <c r="L2146" t="str">
        <f>INDEX(product!C:C,MATCH(F2146,product!A:A,))</f>
        <v>Furnishings</v>
      </c>
      <c r="M2146" t="str">
        <f>INDEX(product!D:D,MATCH(F2146,product!A:A,))</f>
        <v>DAX Executive Solid Wood Document Frame, Desktop or Hang, Mahogany, 5 x 7</v>
      </c>
    </row>
    <row r="2147" spans="1:13" x14ac:dyDescent="0.25">
      <c r="A2147" s="1" t="s">
        <v>7495</v>
      </c>
      <c r="B2147" s="2">
        <v>42915</v>
      </c>
      <c r="C2147" s="2">
        <v>42916</v>
      </c>
      <c r="D2147" s="1" t="s">
        <v>79</v>
      </c>
      <c r="E2147" s="1" t="s">
        <v>1101</v>
      </c>
      <c r="F2147" s="1" t="s">
        <v>1351</v>
      </c>
      <c r="G2147">
        <v>21.391999999999999</v>
      </c>
      <c r="H2147">
        <v>2</v>
      </c>
      <c r="I2147">
        <v>0.8</v>
      </c>
      <c r="J2147">
        <v>-54.549599999999998</v>
      </c>
      <c r="K2147" t="str">
        <f>INDEX(product!B:B,MATCH('TABELA TOTAL'!$F9625,product!A:A,0))</f>
        <v>Office Supplies</v>
      </c>
      <c r="L2147" t="str">
        <f>INDEX(product!C:C,MATCH(F2147,product!A:A,))</f>
        <v>Appliances</v>
      </c>
      <c r="M2147" t="str">
        <f>INDEX(product!D:D,MATCH(F2147,product!A:A,))</f>
        <v>Belkin F9G930V10-GRY 9 Outlet Surge</v>
      </c>
    </row>
    <row r="2148" spans="1:13" x14ac:dyDescent="0.25">
      <c r="A2148" s="1" t="s">
        <v>7495</v>
      </c>
      <c r="B2148" s="2">
        <v>42915</v>
      </c>
      <c r="C2148" s="2">
        <v>42916</v>
      </c>
      <c r="D2148" s="1" t="s">
        <v>79</v>
      </c>
      <c r="E2148" s="1" t="s">
        <v>1101</v>
      </c>
      <c r="F2148" s="1" t="s">
        <v>2759</v>
      </c>
      <c r="G2148">
        <v>307.31400000000002</v>
      </c>
      <c r="H2148">
        <v>3</v>
      </c>
      <c r="I2148">
        <v>0.3</v>
      </c>
      <c r="J2148">
        <v>-39.511800000000001</v>
      </c>
      <c r="K2148" t="str">
        <f>INDEX(product!B:B,MATCH('TABELA TOTAL'!$F9626,product!A:A,0))</f>
        <v>Office Supplies</v>
      </c>
      <c r="L2148" t="str">
        <f>INDEX(product!C:C,MATCH(F2148,product!A:A,))</f>
        <v>Tables</v>
      </c>
      <c r="M2148" t="str">
        <f>INDEX(product!D:D,MATCH(F2148,product!A:A,))</f>
        <v>Bevis Round Conference Table Top &amp; Single Column Base</v>
      </c>
    </row>
    <row r="2149" spans="1:13" x14ac:dyDescent="0.25">
      <c r="A2149" s="1" t="s">
        <v>7495</v>
      </c>
      <c r="B2149" s="2">
        <v>42915</v>
      </c>
      <c r="C2149" s="2">
        <v>42916</v>
      </c>
      <c r="D2149" s="1" t="s">
        <v>79</v>
      </c>
      <c r="E2149" s="1" t="s">
        <v>1101</v>
      </c>
      <c r="F2149" s="1" t="s">
        <v>3138</v>
      </c>
      <c r="G2149">
        <v>409.99919999999997</v>
      </c>
      <c r="H2149">
        <v>3</v>
      </c>
      <c r="I2149">
        <v>0.32</v>
      </c>
      <c r="J2149">
        <v>-96.470399999999998</v>
      </c>
      <c r="K2149" t="str">
        <f>INDEX(product!B:B,MATCH('TABELA TOTAL'!$F9627,product!A:A,0))</f>
        <v>Office Supplies</v>
      </c>
      <c r="L2149" t="str">
        <f>INDEX(product!C:C,MATCH(F2149,product!A:A,))</f>
        <v>Bookcases</v>
      </c>
      <c r="M2149" t="str">
        <f>INDEX(product!D:D,MATCH(F2149,product!A:A,))</f>
        <v>O'Sullivan Plantations 2-Door Library in Landvery Oak</v>
      </c>
    </row>
    <row r="2150" spans="1:13" x14ac:dyDescent="0.25">
      <c r="A2150" s="1" t="s">
        <v>3614</v>
      </c>
      <c r="B2150" s="2">
        <v>42913</v>
      </c>
      <c r="C2150" s="2">
        <v>42920</v>
      </c>
      <c r="D2150" s="1" t="s">
        <v>19</v>
      </c>
      <c r="E2150" s="1" t="s">
        <v>3615</v>
      </c>
      <c r="F2150" s="1" t="s">
        <v>953</v>
      </c>
      <c r="G2150">
        <v>191.64599999999999</v>
      </c>
      <c r="H2150">
        <v>3</v>
      </c>
      <c r="I2150">
        <v>0.1</v>
      </c>
      <c r="J2150">
        <v>31.940999999999999</v>
      </c>
      <c r="K2150" t="str">
        <f>INDEX(product!B:B,MATCH('TABELA TOTAL'!$F2958,product!A:A,0))</f>
        <v>Office Supplies</v>
      </c>
      <c r="L2150" t="str">
        <f>INDEX(product!C:C,MATCH(F2150,product!A:A,))</f>
        <v>Chairs</v>
      </c>
      <c r="M2150" t="str">
        <f>INDEX(product!D:D,MATCH(F2150,product!A:A,))</f>
        <v>Situations Contoured Folding Chairs, 4/Set</v>
      </c>
    </row>
    <row r="2151" spans="1:13" x14ac:dyDescent="0.25">
      <c r="A2151" s="1" t="s">
        <v>5624</v>
      </c>
      <c r="B2151" s="2">
        <v>42913</v>
      </c>
      <c r="C2151" s="2">
        <v>42917</v>
      </c>
      <c r="D2151" s="1" t="s">
        <v>19</v>
      </c>
      <c r="E2151" s="1" t="s">
        <v>977</v>
      </c>
      <c r="F2151" s="1" t="s">
        <v>2376</v>
      </c>
      <c r="G2151">
        <v>20.07</v>
      </c>
      <c r="H2151">
        <v>3</v>
      </c>
      <c r="I2151">
        <v>0</v>
      </c>
      <c r="J2151">
        <v>9.2322000000000006</v>
      </c>
      <c r="K2151" t="str">
        <f>INDEX(product!B:B,MATCH('TABELA TOTAL'!$F6146,product!A:A,0))</f>
        <v>Office Supplies</v>
      </c>
      <c r="L2151" t="str">
        <f>INDEX(product!C:C,MATCH(F2151,product!A:A,))</f>
        <v>Paper</v>
      </c>
      <c r="M2151" t="str">
        <f>INDEX(product!D:D,MATCH(F2151,product!A:A,))</f>
        <v>Wirebound Message Books, Four 2 3/4 x 5 White Forms per Page</v>
      </c>
    </row>
    <row r="2152" spans="1:13" x14ac:dyDescent="0.25">
      <c r="A2152" s="1" t="s">
        <v>6996</v>
      </c>
      <c r="B2152" s="2">
        <v>42913</v>
      </c>
      <c r="C2152" s="2">
        <v>42915</v>
      </c>
      <c r="D2152" s="1" t="s">
        <v>11</v>
      </c>
      <c r="E2152" s="1" t="s">
        <v>2150</v>
      </c>
      <c r="F2152" s="1" t="s">
        <v>3633</v>
      </c>
      <c r="G2152">
        <v>19.440000000000001</v>
      </c>
      <c r="H2152">
        <v>3</v>
      </c>
      <c r="I2152">
        <v>0</v>
      </c>
      <c r="J2152">
        <v>9.3312000000000008</v>
      </c>
      <c r="K2152" t="str">
        <f>INDEX(product!B:B,MATCH('TABELA TOTAL'!$F8734,product!A:A,0))</f>
        <v>Office Supplies</v>
      </c>
      <c r="L2152" t="str">
        <f>INDEX(product!C:C,MATCH(F2152,product!A:A,))</f>
        <v>Paper</v>
      </c>
      <c r="M2152" t="str">
        <f>INDEX(product!D:D,MATCH(F2152,product!A:A,))</f>
        <v>Xerox 1997</v>
      </c>
    </row>
    <row r="2153" spans="1:13" x14ac:dyDescent="0.25">
      <c r="A2153" s="1" t="s">
        <v>6996</v>
      </c>
      <c r="B2153" s="2">
        <v>42913</v>
      </c>
      <c r="C2153" s="2">
        <v>42915</v>
      </c>
      <c r="D2153" s="1" t="s">
        <v>11</v>
      </c>
      <c r="E2153" s="1" t="s">
        <v>2150</v>
      </c>
      <c r="F2153" s="1" t="s">
        <v>902</v>
      </c>
      <c r="G2153">
        <v>126.3</v>
      </c>
      <c r="H2153">
        <v>3</v>
      </c>
      <c r="I2153">
        <v>0</v>
      </c>
      <c r="J2153">
        <v>40.415999999999997</v>
      </c>
      <c r="K2153" t="str">
        <f>INDEX(product!B:B,MATCH('TABELA TOTAL'!$F8735,product!A:A,0))</f>
        <v>Office Supplies</v>
      </c>
      <c r="L2153" t="str">
        <f>INDEX(product!C:C,MATCH(F2153,product!A:A,))</f>
        <v>Furnishings</v>
      </c>
      <c r="M2153" t="str">
        <f>INDEX(product!D:D,MATCH(F2153,product!A:A,))</f>
        <v>Executive Impressions Supervisor Wall Clock</v>
      </c>
    </row>
    <row r="2154" spans="1:13" x14ac:dyDescent="0.25">
      <c r="A2154" s="1" t="s">
        <v>6996</v>
      </c>
      <c r="B2154" s="2">
        <v>42913</v>
      </c>
      <c r="C2154" s="2">
        <v>42915</v>
      </c>
      <c r="D2154" s="1" t="s">
        <v>11</v>
      </c>
      <c r="E2154" s="1" t="s">
        <v>2150</v>
      </c>
      <c r="F2154" s="1" t="s">
        <v>447</v>
      </c>
      <c r="G2154">
        <v>1287.45</v>
      </c>
      <c r="H2154">
        <v>5</v>
      </c>
      <c r="I2154">
        <v>0</v>
      </c>
      <c r="J2154">
        <v>244.6155</v>
      </c>
      <c r="K2154" t="str">
        <f>INDEX(product!B:B,MATCH('TABELA TOTAL'!$F8736,product!A:A,0))</f>
        <v>Furniture</v>
      </c>
      <c r="L2154" t="str">
        <f>INDEX(product!C:C,MATCH(F2154,product!A:A,))</f>
        <v>Accessories</v>
      </c>
      <c r="M2154" t="str">
        <f>INDEX(product!D:D,MATCH(F2154,product!A:A,))</f>
        <v>Logitech P710e Mobile Speakerphone</v>
      </c>
    </row>
    <row r="2155" spans="1:13" x14ac:dyDescent="0.25">
      <c r="A2155" s="1" t="s">
        <v>1463</v>
      </c>
      <c r="B2155" s="2">
        <v>42912</v>
      </c>
      <c r="C2155" s="2">
        <v>42918</v>
      </c>
      <c r="D2155" s="1" t="s">
        <v>19</v>
      </c>
      <c r="E2155" s="1" t="s">
        <v>985</v>
      </c>
      <c r="F2155" s="1" t="s">
        <v>1464</v>
      </c>
      <c r="G2155">
        <v>83.76</v>
      </c>
      <c r="H2155">
        <v>12</v>
      </c>
      <c r="I2155">
        <v>0</v>
      </c>
      <c r="J2155">
        <v>1.6752</v>
      </c>
      <c r="K2155" t="str">
        <f>INDEX(product!B:B,MATCH('TABELA TOTAL'!$F888,product!A:A,0))</f>
        <v>Office Supplies</v>
      </c>
      <c r="L2155" t="str">
        <f>INDEX(product!C:C,MATCH(F2155,product!A:A,))</f>
        <v>Storage</v>
      </c>
      <c r="M2155" t="str">
        <f>INDEX(product!D:D,MATCH(F2155,product!A:A,))</f>
        <v>Eldon Shelf Savers Cubes and Bins</v>
      </c>
    </row>
    <row r="2156" spans="1:13" x14ac:dyDescent="0.25">
      <c r="A2156" s="1" t="s">
        <v>1470</v>
      </c>
      <c r="B2156" s="2">
        <v>42912</v>
      </c>
      <c r="C2156" s="2">
        <v>42913</v>
      </c>
      <c r="D2156" s="1" t="s">
        <v>79</v>
      </c>
      <c r="E2156" s="1" t="s">
        <v>1205</v>
      </c>
      <c r="F2156" s="1" t="s">
        <v>1471</v>
      </c>
      <c r="G2156">
        <v>4.54</v>
      </c>
      <c r="H2156">
        <v>1</v>
      </c>
      <c r="I2156">
        <v>0</v>
      </c>
      <c r="J2156">
        <v>2.0430000000000001</v>
      </c>
      <c r="K2156" t="str">
        <f>INDEX(product!B:B,MATCH('TABELA TOTAL'!$F893,product!A:A,0))</f>
        <v>Office Supplies</v>
      </c>
      <c r="L2156" t="str">
        <f>INDEX(product!C:C,MATCH(F2156,product!A:A,))</f>
        <v>Paper</v>
      </c>
      <c r="M2156" t="str">
        <f>INDEX(product!D:D,MATCH(F2156,product!A:A,))</f>
        <v>Ampad Poly Cover Wirebound Steno Book, 6" x 9" Assorted Colors, Gregg Ruled</v>
      </c>
    </row>
    <row r="2157" spans="1:13" x14ac:dyDescent="0.25">
      <c r="A2157" s="1" t="s">
        <v>1470</v>
      </c>
      <c r="B2157" s="2">
        <v>42912</v>
      </c>
      <c r="C2157" s="2">
        <v>42913</v>
      </c>
      <c r="D2157" s="1" t="s">
        <v>79</v>
      </c>
      <c r="E2157" s="1" t="s">
        <v>1205</v>
      </c>
      <c r="F2157" s="1" t="s">
        <v>1472</v>
      </c>
      <c r="G2157">
        <v>15.92</v>
      </c>
      <c r="H2157">
        <v>4</v>
      </c>
      <c r="I2157">
        <v>0</v>
      </c>
      <c r="J2157">
        <v>5.4127999999999998</v>
      </c>
      <c r="K2157" t="str">
        <f>INDEX(product!B:B,MATCH('TABELA TOTAL'!$F894,product!A:A,0))</f>
        <v>Office Supplies</v>
      </c>
      <c r="L2157" t="str">
        <f>INDEX(product!C:C,MATCH(F2157,product!A:A,))</f>
        <v>Art</v>
      </c>
      <c r="M2157" t="str">
        <f>INDEX(product!D:D,MATCH(F2157,product!A:A,))</f>
        <v>Fluorescent Highlighters by Dixon</v>
      </c>
    </row>
    <row r="2158" spans="1:13" x14ac:dyDescent="0.25">
      <c r="A2158" s="1" t="s">
        <v>1470</v>
      </c>
      <c r="B2158" s="2">
        <v>42912</v>
      </c>
      <c r="C2158" s="2">
        <v>42913</v>
      </c>
      <c r="D2158" s="1" t="s">
        <v>79</v>
      </c>
      <c r="E2158" s="1" t="s">
        <v>1205</v>
      </c>
      <c r="F2158" s="1" t="s">
        <v>1473</v>
      </c>
      <c r="G2158">
        <v>543.91999999999996</v>
      </c>
      <c r="H2158">
        <v>8</v>
      </c>
      <c r="I2158">
        <v>0</v>
      </c>
      <c r="J2158">
        <v>135.97999999999999</v>
      </c>
      <c r="K2158" t="str">
        <f>INDEX(product!B:B,MATCH('TABELA TOTAL'!$F895,product!A:A,0))</f>
        <v>Office Supplies</v>
      </c>
      <c r="L2158" t="str">
        <f>INDEX(product!C:C,MATCH(F2158,product!A:A,))</f>
        <v>Phones</v>
      </c>
      <c r="M2158" t="str">
        <f>INDEX(product!D:D,MATCH(F2158,product!A:A,))</f>
        <v>Nortel Networks T7316 E Nt8 B27</v>
      </c>
    </row>
    <row r="2159" spans="1:13" x14ac:dyDescent="0.25">
      <c r="A2159" s="1" t="s">
        <v>2974</v>
      </c>
      <c r="B2159" s="2">
        <v>42912</v>
      </c>
      <c r="C2159" s="2">
        <v>42917</v>
      </c>
      <c r="D2159" s="1" t="s">
        <v>19</v>
      </c>
      <c r="E2159" s="1" t="s">
        <v>2975</v>
      </c>
      <c r="F2159" s="1" t="s">
        <v>1690</v>
      </c>
      <c r="G2159">
        <v>526.45000000000005</v>
      </c>
      <c r="H2159">
        <v>5</v>
      </c>
      <c r="I2159">
        <v>0</v>
      </c>
      <c r="J2159">
        <v>31.587</v>
      </c>
      <c r="K2159" t="str">
        <f>INDEX(product!B:B,MATCH('TABELA TOTAL'!$F2233,product!A:A,0))</f>
        <v>Technology</v>
      </c>
      <c r="L2159" t="str">
        <f>INDEX(product!C:C,MATCH(F2159,product!A:A,))</f>
        <v>Furnishings</v>
      </c>
      <c r="M2159" t="str">
        <f>INDEX(product!D:D,MATCH(F2159,product!A:A,))</f>
        <v>Eldon Antistatic Chair Mats for Low to Medium Pile Carpets</v>
      </c>
    </row>
    <row r="2160" spans="1:13" x14ac:dyDescent="0.25">
      <c r="A2160" s="1" t="s">
        <v>4070</v>
      </c>
      <c r="B2160" s="2">
        <v>42912</v>
      </c>
      <c r="C2160" s="2">
        <v>42916</v>
      </c>
      <c r="D2160" s="1" t="s">
        <v>19</v>
      </c>
      <c r="E2160" s="1" t="s">
        <v>1910</v>
      </c>
      <c r="F2160" s="1" t="s">
        <v>1865</v>
      </c>
      <c r="G2160">
        <v>431.928</v>
      </c>
      <c r="H2160">
        <v>9</v>
      </c>
      <c r="I2160">
        <v>0.2</v>
      </c>
      <c r="J2160">
        <v>64.789199999999994</v>
      </c>
      <c r="K2160" t="str">
        <f>INDEX(product!B:B,MATCH('TABELA TOTAL'!$F3602,product!A:A,0))</f>
        <v>Technology</v>
      </c>
      <c r="L2160" t="str">
        <f>INDEX(product!C:C,MATCH(F2160,product!A:A,))</f>
        <v>Accessories</v>
      </c>
      <c r="M2160" t="str">
        <f>INDEX(product!D:D,MATCH(F2160,product!A:A,))</f>
        <v>Kensington Orbit Wireless Mobile Trackball for PC and Mac</v>
      </c>
    </row>
    <row r="2161" spans="1:13" x14ac:dyDescent="0.25">
      <c r="A2161" s="1" t="s">
        <v>4881</v>
      </c>
      <c r="B2161" s="2">
        <v>42912</v>
      </c>
      <c r="C2161" s="2">
        <v>42916</v>
      </c>
      <c r="D2161" s="1" t="s">
        <v>19</v>
      </c>
      <c r="E2161" s="1" t="s">
        <v>245</v>
      </c>
      <c r="F2161" s="1" t="s">
        <v>1048</v>
      </c>
      <c r="G2161">
        <v>239.97</v>
      </c>
      <c r="H2161">
        <v>3</v>
      </c>
      <c r="I2161">
        <v>0</v>
      </c>
      <c r="J2161">
        <v>67.191599999999994</v>
      </c>
      <c r="K2161" t="str">
        <f>INDEX(product!B:B,MATCH('TABELA TOTAL'!$F4866,product!A:A,0))</f>
        <v>Office Supplies</v>
      </c>
      <c r="L2161" t="str">
        <f>INDEX(product!C:C,MATCH(F2161,product!A:A,))</f>
        <v>Phones</v>
      </c>
      <c r="M2161" t="str">
        <f>INDEX(product!D:D,MATCH(F2161,product!A:A,))</f>
        <v>Mophie Juice Pack Helium for iPhone</v>
      </c>
    </row>
    <row r="2162" spans="1:13" x14ac:dyDescent="0.25">
      <c r="A2162" s="1" t="s">
        <v>5188</v>
      </c>
      <c r="B2162" s="2">
        <v>42912</v>
      </c>
      <c r="C2162" s="2">
        <v>42919</v>
      </c>
      <c r="D2162" s="1" t="s">
        <v>19</v>
      </c>
      <c r="E2162" s="1" t="s">
        <v>1933</v>
      </c>
      <c r="F2162" s="1" t="s">
        <v>523</v>
      </c>
      <c r="G2162">
        <v>358.2</v>
      </c>
      <c r="H2162">
        <v>3</v>
      </c>
      <c r="I2162">
        <v>0.4</v>
      </c>
      <c r="J2162">
        <v>41.79</v>
      </c>
      <c r="K2162" t="str">
        <f>INDEX(product!B:B,MATCH('TABELA TOTAL'!$F5386,product!A:A,0))</f>
        <v>Furniture</v>
      </c>
      <c r="L2162" t="str">
        <f>INDEX(product!C:C,MATCH(F2162,product!A:A,))</f>
        <v>Phones</v>
      </c>
      <c r="M2162" t="str">
        <f>INDEX(product!D:D,MATCH(F2162,product!A:A,))</f>
        <v>Bose SoundLink Bluetooth Speaker</v>
      </c>
    </row>
    <row r="2163" spans="1:13" x14ac:dyDescent="0.25">
      <c r="A2163" s="1" t="s">
        <v>5188</v>
      </c>
      <c r="B2163" s="2">
        <v>42912</v>
      </c>
      <c r="C2163" s="2">
        <v>42919</v>
      </c>
      <c r="D2163" s="1" t="s">
        <v>19</v>
      </c>
      <c r="E2163" s="1" t="s">
        <v>1933</v>
      </c>
      <c r="F2163" s="1" t="s">
        <v>3412</v>
      </c>
      <c r="G2163">
        <v>545.91600000000005</v>
      </c>
      <c r="H2163">
        <v>14</v>
      </c>
      <c r="I2163">
        <v>0.4</v>
      </c>
      <c r="J2163">
        <v>72.788799999999995</v>
      </c>
      <c r="K2163" t="str">
        <f>INDEX(product!B:B,MATCH('TABELA TOTAL'!$F5387,product!A:A,0))</f>
        <v>Office Supplies</v>
      </c>
      <c r="L2163" t="str">
        <f>INDEX(product!C:C,MATCH(F2163,product!A:A,))</f>
        <v>Phones</v>
      </c>
      <c r="M2163" t="str">
        <f>INDEX(product!D:D,MATCH(F2163,product!A:A,))</f>
        <v>Plantronics Voyager Pro HD - Bluetooth Headset</v>
      </c>
    </row>
    <row r="2164" spans="1:13" x14ac:dyDescent="0.25">
      <c r="A2164" s="1" t="s">
        <v>5342</v>
      </c>
      <c r="B2164" s="2">
        <v>42912</v>
      </c>
      <c r="C2164" s="2">
        <v>42917</v>
      </c>
      <c r="D2164" s="1" t="s">
        <v>19</v>
      </c>
      <c r="E2164" s="1" t="s">
        <v>475</v>
      </c>
      <c r="F2164" s="1" t="s">
        <v>538</v>
      </c>
      <c r="G2164">
        <v>13.872</v>
      </c>
      <c r="H2164">
        <v>6</v>
      </c>
      <c r="I2164">
        <v>0.2</v>
      </c>
      <c r="J2164">
        <v>4.6818</v>
      </c>
      <c r="K2164" t="str">
        <f>INDEX(product!B:B,MATCH('TABELA TOTAL'!$F5629,product!A:A,0))</f>
        <v>Office Supplies</v>
      </c>
      <c r="L2164" t="str">
        <f>INDEX(product!C:C,MATCH(F2164,product!A:A,))</f>
        <v>Labels</v>
      </c>
      <c r="M2164" t="str">
        <f>INDEX(product!D:D,MATCH(F2164,product!A:A,))</f>
        <v>Avery 512</v>
      </c>
    </row>
    <row r="2165" spans="1:13" x14ac:dyDescent="0.25">
      <c r="A2165" s="1" t="s">
        <v>5342</v>
      </c>
      <c r="B2165" s="2">
        <v>42912</v>
      </c>
      <c r="C2165" s="2">
        <v>42917</v>
      </c>
      <c r="D2165" s="1" t="s">
        <v>19</v>
      </c>
      <c r="E2165" s="1" t="s">
        <v>475</v>
      </c>
      <c r="F2165" s="1" t="s">
        <v>5343</v>
      </c>
      <c r="G2165">
        <v>273.55200000000002</v>
      </c>
      <c r="H2165">
        <v>3</v>
      </c>
      <c r="I2165">
        <v>0.2</v>
      </c>
      <c r="J2165">
        <v>-13.6776</v>
      </c>
      <c r="K2165" t="str">
        <f>INDEX(product!B:B,MATCH('TABELA TOTAL'!$F5630,product!A:A,0))</f>
        <v>Furniture</v>
      </c>
      <c r="L2165" t="str">
        <f>INDEX(product!C:C,MATCH(F2165,product!A:A,))</f>
        <v>Chairs</v>
      </c>
      <c r="M2165" t="str">
        <f>INDEX(product!D:D,MATCH(F2165,product!A:A,))</f>
        <v>Hon Comfortask Task/Swivel Chairs</v>
      </c>
    </row>
    <row r="2166" spans="1:13" x14ac:dyDescent="0.25">
      <c r="A2166" s="1" t="s">
        <v>5947</v>
      </c>
      <c r="B2166" s="2">
        <v>42912</v>
      </c>
      <c r="C2166" s="2">
        <v>42916</v>
      </c>
      <c r="D2166" s="1" t="s">
        <v>19</v>
      </c>
      <c r="E2166" s="1" t="s">
        <v>687</v>
      </c>
      <c r="F2166" s="1" t="s">
        <v>152</v>
      </c>
      <c r="G2166">
        <v>272.94</v>
      </c>
      <c r="H2166">
        <v>3</v>
      </c>
      <c r="I2166">
        <v>0</v>
      </c>
      <c r="J2166">
        <v>0</v>
      </c>
      <c r="K2166" t="str">
        <f>INDEX(product!B:B,MATCH('TABELA TOTAL'!$F6762,product!A:A,0))</f>
        <v>Office Supplies</v>
      </c>
      <c r="L2166" t="str">
        <f>INDEX(product!C:C,MATCH(F2166,product!A:A,))</f>
        <v>Storage</v>
      </c>
      <c r="M2166" t="str">
        <f>INDEX(product!D:D,MATCH(F2166,product!A:A,))</f>
        <v>Safco Industrial Wire Shelving System</v>
      </c>
    </row>
    <row r="2167" spans="1:13" x14ac:dyDescent="0.25">
      <c r="A2167" s="1" t="s">
        <v>6048</v>
      </c>
      <c r="B2167" s="2">
        <v>42912</v>
      </c>
      <c r="C2167" s="2">
        <v>42916</v>
      </c>
      <c r="D2167" s="1" t="s">
        <v>19</v>
      </c>
      <c r="E2167" s="1" t="s">
        <v>3093</v>
      </c>
      <c r="F2167" s="1" t="s">
        <v>1384</v>
      </c>
      <c r="G2167">
        <v>102.36799999999999</v>
      </c>
      <c r="H2167">
        <v>2</v>
      </c>
      <c r="I2167">
        <v>0.2</v>
      </c>
      <c r="J2167">
        <v>37.108400000000003</v>
      </c>
      <c r="K2167" t="str">
        <f>INDEX(product!B:B,MATCH('TABELA TOTAL'!$F6941,product!A:A,0))</f>
        <v>Office Supplies</v>
      </c>
      <c r="L2167" t="str">
        <f>INDEX(product!C:C,MATCH(F2167,product!A:A,))</f>
        <v>Binders</v>
      </c>
      <c r="M2167" t="str">
        <f>INDEX(product!D:D,MATCH(F2167,product!A:A,))</f>
        <v>GBC ProClick Punch Binding System</v>
      </c>
    </row>
    <row r="2168" spans="1:13" x14ac:dyDescent="0.25">
      <c r="A2168" s="1" t="s">
        <v>6048</v>
      </c>
      <c r="B2168" s="2">
        <v>42912</v>
      </c>
      <c r="C2168" s="2">
        <v>42916</v>
      </c>
      <c r="D2168" s="1" t="s">
        <v>19</v>
      </c>
      <c r="E2168" s="1" t="s">
        <v>3093</v>
      </c>
      <c r="F2168" s="1" t="s">
        <v>1397</v>
      </c>
      <c r="G2168">
        <v>28.4</v>
      </c>
      <c r="H2168">
        <v>5</v>
      </c>
      <c r="I2168">
        <v>0</v>
      </c>
      <c r="J2168">
        <v>8.2360000000000007</v>
      </c>
      <c r="K2168" t="str">
        <f>INDEX(product!B:B,MATCH('TABELA TOTAL'!$F6942,product!A:A,0))</f>
        <v>Furniture</v>
      </c>
      <c r="L2168" t="str">
        <f>INDEX(product!C:C,MATCH(F2168,product!A:A,))</f>
        <v>Supplies</v>
      </c>
      <c r="M2168" t="str">
        <f>INDEX(product!D:D,MATCH(F2168,product!A:A,))</f>
        <v>Acme Preferred Stainless Steel Scissors</v>
      </c>
    </row>
    <row r="2169" spans="1:13" x14ac:dyDescent="0.25">
      <c r="A2169" s="1" t="s">
        <v>6048</v>
      </c>
      <c r="B2169" s="2">
        <v>42912</v>
      </c>
      <c r="C2169" s="2">
        <v>42916</v>
      </c>
      <c r="D2169" s="1" t="s">
        <v>19</v>
      </c>
      <c r="E2169" s="1" t="s">
        <v>3093</v>
      </c>
      <c r="F2169" s="1" t="s">
        <v>1052</v>
      </c>
      <c r="G2169">
        <v>713.88</v>
      </c>
      <c r="H2169">
        <v>4</v>
      </c>
      <c r="I2169">
        <v>0</v>
      </c>
      <c r="J2169">
        <v>214.16399999999999</v>
      </c>
      <c r="K2169" t="str">
        <f>INDEX(product!B:B,MATCH('TABELA TOTAL'!$F6943,product!A:A,0))</f>
        <v>Office Supplies</v>
      </c>
      <c r="L2169" t="str">
        <f>INDEX(product!C:C,MATCH(F2169,product!A:A,))</f>
        <v>Storage</v>
      </c>
      <c r="M2169" t="str">
        <f>INDEX(product!D:D,MATCH(F2169,product!A:A,))</f>
        <v>Hot File 7-Pocket, Floor Stand</v>
      </c>
    </row>
    <row r="2170" spans="1:13" x14ac:dyDescent="0.25">
      <c r="A2170" s="1" t="s">
        <v>6048</v>
      </c>
      <c r="B2170" s="2">
        <v>42912</v>
      </c>
      <c r="C2170" s="2">
        <v>42916</v>
      </c>
      <c r="D2170" s="1" t="s">
        <v>19</v>
      </c>
      <c r="E2170" s="1" t="s">
        <v>3093</v>
      </c>
      <c r="F2170" s="1" t="s">
        <v>2966</v>
      </c>
      <c r="G2170">
        <v>68.52</v>
      </c>
      <c r="H2170">
        <v>3</v>
      </c>
      <c r="I2170">
        <v>0</v>
      </c>
      <c r="J2170">
        <v>31.519200000000001</v>
      </c>
      <c r="K2170" t="str">
        <f>INDEX(product!B:B,MATCH('TABELA TOTAL'!$F6944,product!A:A,0))</f>
        <v>Technology</v>
      </c>
      <c r="L2170" t="str">
        <f>INDEX(product!C:C,MATCH(F2170,product!A:A,))</f>
        <v>Paper</v>
      </c>
      <c r="M2170" t="str">
        <f>INDEX(product!D:D,MATCH(F2170,product!A:A,))</f>
        <v>Xerox 1991</v>
      </c>
    </row>
    <row r="2171" spans="1:13" x14ac:dyDescent="0.25">
      <c r="A2171" s="1" t="s">
        <v>2763</v>
      </c>
      <c r="B2171" s="2">
        <v>42911</v>
      </c>
      <c r="C2171" s="2">
        <v>42918</v>
      </c>
      <c r="D2171" s="1" t="s">
        <v>19</v>
      </c>
      <c r="E2171" s="1" t="s">
        <v>2522</v>
      </c>
      <c r="F2171" s="1" t="s">
        <v>860</v>
      </c>
      <c r="G2171">
        <v>71.040000000000006</v>
      </c>
      <c r="H2171">
        <v>6</v>
      </c>
      <c r="I2171">
        <v>0.2</v>
      </c>
      <c r="J2171">
        <v>26.64</v>
      </c>
      <c r="K2171" t="str">
        <f>INDEX(product!B:B,MATCH('TABELA TOTAL'!$F1994,product!A:A,0))</f>
        <v>Furniture</v>
      </c>
      <c r="L2171" t="str">
        <f>INDEX(product!C:C,MATCH(F2171,product!A:A,))</f>
        <v>Labels</v>
      </c>
      <c r="M2171" t="str">
        <f>INDEX(product!D:D,MATCH(F2171,product!A:A,))</f>
        <v>Alphabetical Labels for Top Tab Filing</v>
      </c>
    </row>
    <row r="2172" spans="1:13" x14ac:dyDescent="0.25">
      <c r="A2172" s="1" t="s">
        <v>2763</v>
      </c>
      <c r="B2172" s="2">
        <v>42911</v>
      </c>
      <c r="C2172" s="2">
        <v>42918</v>
      </c>
      <c r="D2172" s="1" t="s">
        <v>19</v>
      </c>
      <c r="E2172" s="1" t="s">
        <v>2522</v>
      </c>
      <c r="F2172" s="1" t="s">
        <v>2764</v>
      </c>
      <c r="G2172">
        <v>5.3440000000000003</v>
      </c>
      <c r="H2172">
        <v>2</v>
      </c>
      <c r="I2172">
        <v>0.2</v>
      </c>
      <c r="J2172">
        <v>0.73480000000000001</v>
      </c>
      <c r="K2172" t="str">
        <f>INDEX(product!B:B,MATCH('TABELA TOTAL'!$F1995,product!A:A,0))</f>
        <v>Furniture</v>
      </c>
      <c r="L2172" t="str">
        <f>INDEX(product!C:C,MATCH(F2172,product!A:A,))</f>
        <v>Art</v>
      </c>
      <c r="M2172" t="str">
        <f>INDEX(product!D:D,MATCH(F2172,product!A:A,))</f>
        <v>Eldon Spacemaker Box, Quick-Snap Lid, Clear</v>
      </c>
    </row>
    <row r="2173" spans="1:13" x14ac:dyDescent="0.25">
      <c r="A2173" s="1" t="s">
        <v>2763</v>
      </c>
      <c r="B2173" s="2">
        <v>42911</v>
      </c>
      <c r="C2173" s="2">
        <v>42918</v>
      </c>
      <c r="D2173" s="1" t="s">
        <v>19</v>
      </c>
      <c r="E2173" s="1" t="s">
        <v>2522</v>
      </c>
      <c r="F2173" s="1" t="s">
        <v>2765</v>
      </c>
      <c r="G2173">
        <v>11.304</v>
      </c>
      <c r="H2173">
        <v>3</v>
      </c>
      <c r="I2173">
        <v>0.2</v>
      </c>
      <c r="J2173">
        <v>-2.1194999999999999</v>
      </c>
      <c r="K2173" t="str">
        <f>INDEX(product!B:B,MATCH('TABELA TOTAL'!$F1996,product!A:A,0))</f>
        <v>Office Supplies</v>
      </c>
      <c r="L2173" t="str">
        <f>INDEX(product!C:C,MATCH(F2173,product!A:A,))</f>
        <v>Fasteners</v>
      </c>
      <c r="M2173" t="str">
        <f>INDEX(product!D:D,MATCH(F2173,product!A:A,))</f>
        <v>Plymouth Boxed Rubber Bands by Plymouth</v>
      </c>
    </row>
    <row r="2174" spans="1:13" x14ac:dyDescent="0.25">
      <c r="A2174" s="1" t="s">
        <v>4519</v>
      </c>
      <c r="B2174" s="2">
        <v>42911</v>
      </c>
      <c r="C2174" s="2">
        <v>42915</v>
      </c>
      <c r="D2174" s="1" t="s">
        <v>11</v>
      </c>
      <c r="E2174" s="1" t="s">
        <v>2782</v>
      </c>
      <c r="F2174" s="1" t="s">
        <v>1151</v>
      </c>
      <c r="G2174">
        <v>871.4</v>
      </c>
      <c r="H2174">
        <v>4</v>
      </c>
      <c r="I2174">
        <v>0</v>
      </c>
      <c r="J2174">
        <v>148.13800000000001</v>
      </c>
      <c r="K2174" t="str">
        <f>INDEX(product!B:B,MATCH('TABELA TOTAL'!$F4271,product!A:A,0))</f>
        <v>Office Supplies</v>
      </c>
      <c r="L2174" t="str">
        <f>INDEX(product!C:C,MATCH(F2174,product!A:A,))</f>
        <v>Tables</v>
      </c>
      <c r="M2174" t="str">
        <f>INDEX(product!D:D,MATCH(F2174,product!A:A,))</f>
        <v>Chromcraft Bull-Nose Wood Round Conference Table Top, Wood Base</v>
      </c>
    </row>
    <row r="2175" spans="1:13" x14ac:dyDescent="0.25">
      <c r="A2175" s="1" t="s">
        <v>6320</v>
      </c>
      <c r="B2175" s="2">
        <v>42911</v>
      </c>
      <c r="C2175" s="2">
        <v>42917</v>
      </c>
      <c r="D2175" s="1" t="s">
        <v>19</v>
      </c>
      <c r="E2175" s="1" t="s">
        <v>1091</v>
      </c>
      <c r="F2175" s="1" t="s">
        <v>1955</v>
      </c>
      <c r="G2175">
        <v>148.47999999999999</v>
      </c>
      <c r="H2175">
        <v>2</v>
      </c>
      <c r="I2175">
        <v>0.2</v>
      </c>
      <c r="J2175">
        <v>16.704000000000001</v>
      </c>
      <c r="K2175" t="str">
        <f>INDEX(product!B:B,MATCH('TABELA TOTAL'!$F7455,product!A:A,0))</f>
        <v>Office Supplies</v>
      </c>
      <c r="L2175" t="str">
        <f>INDEX(product!C:C,MATCH(F2175,product!A:A,))</f>
        <v>Phones</v>
      </c>
      <c r="M2175" t="str">
        <f>INDEX(product!D:D,MATCH(F2175,product!A:A,))</f>
        <v>Geemarc AmpliPOWER60</v>
      </c>
    </row>
    <row r="2176" spans="1:13" x14ac:dyDescent="0.25">
      <c r="A2176" s="1" t="s">
        <v>7468</v>
      </c>
      <c r="B2176" s="2">
        <v>42911</v>
      </c>
      <c r="C2176" s="2">
        <v>42913</v>
      </c>
      <c r="D2176" s="1" t="s">
        <v>11</v>
      </c>
      <c r="E2176" s="1" t="s">
        <v>5320</v>
      </c>
      <c r="F2176" s="1" t="s">
        <v>2862</v>
      </c>
      <c r="G2176">
        <v>400.78399999999999</v>
      </c>
      <c r="H2176">
        <v>1</v>
      </c>
      <c r="I2176">
        <v>0.2</v>
      </c>
      <c r="J2176">
        <v>-5.0098000000000003</v>
      </c>
      <c r="K2176" t="str">
        <f>INDEX(product!B:B,MATCH('TABELA TOTAL'!$F9585,product!A:A,0))</f>
        <v>Furniture</v>
      </c>
      <c r="L2176" t="str">
        <f>INDEX(product!C:C,MATCH(F2176,product!A:A,))</f>
        <v>Bookcases</v>
      </c>
      <c r="M2176" t="str">
        <f>INDEX(product!D:D,MATCH(F2176,product!A:A,))</f>
        <v>DMI Eclipse Executive Suite Bookcases</v>
      </c>
    </row>
    <row r="2177" spans="1:13" x14ac:dyDescent="0.25">
      <c r="A2177" s="1" t="s">
        <v>390</v>
      </c>
      <c r="B2177" s="2">
        <v>42910</v>
      </c>
      <c r="C2177" s="2">
        <v>42915</v>
      </c>
      <c r="D2177" s="1" t="s">
        <v>19</v>
      </c>
      <c r="E2177" s="1" t="s">
        <v>391</v>
      </c>
      <c r="F2177" s="1" t="s">
        <v>392</v>
      </c>
      <c r="G2177">
        <v>21.744</v>
      </c>
      <c r="H2177">
        <v>3</v>
      </c>
      <c r="I2177">
        <v>0.2</v>
      </c>
      <c r="J2177">
        <v>6.7949999999999999</v>
      </c>
      <c r="K2177" t="str">
        <f>INDEX(product!B:B,MATCH('TABELA TOTAL'!$F202,product!A:A,0))</f>
        <v>Technology</v>
      </c>
      <c r="L2177" t="str">
        <f>INDEX(product!C:C,MATCH(F2177,product!A:A,))</f>
        <v>Paper</v>
      </c>
      <c r="M2177" t="str">
        <f>INDEX(product!D:D,MATCH(F2177,product!A:A,))</f>
        <v>Southworth 25% Cotton Linen-Finish Paper &amp; Envelopes</v>
      </c>
    </row>
    <row r="2178" spans="1:13" x14ac:dyDescent="0.25">
      <c r="A2178" s="1" t="s">
        <v>741</v>
      </c>
      <c r="B2178" s="2">
        <v>42910</v>
      </c>
      <c r="C2178" s="2">
        <v>42914</v>
      </c>
      <c r="D2178" s="1" t="s">
        <v>19</v>
      </c>
      <c r="E2178" s="1" t="s">
        <v>742</v>
      </c>
      <c r="F2178" s="1" t="s">
        <v>743</v>
      </c>
      <c r="G2178">
        <v>95.92</v>
      </c>
      <c r="H2178">
        <v>8</v>
      </c>
      <c r="I2178">
        <v>0</v>
      </c>
      <c r="J2178">
        <v>25.898399999999999</v>
      </c>
      <c r="K2178" t="str">
        <f>INDEX(product!B:B,MATCH('TABELA TOTAL'!$F418,product!A:A,0))</f>
        <v>Office Supplies</v>
      </c>
      <c r="L2178" t="str">
        <f>INDEX(product!C:C,MATCH(F2178,product!A:A,))</f>
        <v>Art</v>
      </c>
      <c r="M2178" t="str">
        <f>INDEX(product!D:D,MATCH(F2178,product!A:A,))</f>
        <v>Bulldog Vacuum Base Pencil Sharpener</v>
      </c>
    </row>
    <row r="2179" spans="1:13" x14ac:dyDescent="0.25">
      <c r="A2179" s="1" t="s">
        <v>2245</v>
      </c>
      <c r="B2179" s="2">
        <v>42910</v>
      </c>
      <c r="C2179" s="2">
        <v>42917</v>
      </c>
      <c r="D2179" s="1" t="s">
        <v>19</v>
      </c>
      <c r="E2179" s="1" t="s">
        <v>2174</v>
      </c>
      <c r="F2179" s="1" t="s">
        <v>564</v>
      </c>
      <c r="G2179">
        <v>385.6</v>
      </c>
      <c r="H2179">
        <v>8</v>
      </c>
      <c r="I2179">
        <v>0</v>
      </c>
      <c r="J2179">
        <v>111.824</v>
      </c>
      <c r="K2179" t="str">
        <f>INDEX(product!B:B,MATCH('TABELA TOTAL'!$F1512,product!A:A,0))</f>
        <v>Technology</v>
      </c>
      <c r="L2179" t="str">
        <f>INDEX(product!C:C,MATCH(F2179,product!A:A,))</f>
        <v>Art</v>
      </c>
      <c r="M2179" t="str">
        <f>INDEX(product!D:D,MATCH(F2179,product!A:A,))</f>
        <v>Boston Heavy-Duty Trimline Electric Pencil Sharpeners</v>
      </c>
    </row>
    <row r="2180" spans="1:13" x14ac:dyDescent="0.25">
      <c r="A2180" s="1" t="s">
        <v>2245</v>
      </c>
      <c r="B2180" s="2">
        <v>42910</v>
      </c>
      <c r="C2180" s="2">
        <v>42917</v>
      </c>
      <c r="D2180" s="1" t="s">
        <v>19</v>
      </c>
      <c r="E2180" s="1" t="s">
        <v>2174</v>
      </c>
      <c r="F2180" s="1" t="s">
        <v>376</v>
      </c>
      <c r="G2180">
        <v>35.82</v>
      </c>
      <c r="H2180">
        <v>9</v>
      </c>
      <c r="I2180">
        <v>0</v>
      </c>
      <c r="J2180">
        <v>11.820600000000001</v>
      </c>
      <c r="K2180" t="str">
        <f>INDEX(product!B:B,MATCH('TABELA TOTAL'!$F1513,product!A:A,0))</f>
        <v>Technology</v>
      </c>
      <c r="L2180" t="str">
        <f>INDEX(product!C:C,MATCH(F2180,product!A:A,))</f>
        <v>Art</v>
      </c>
      <c r="M2180" t="str">
        <f>INDEX(product!D:D,MATCH(F2180,product!A:A,))</f>
        <v>4009 Highlighters by Sanford</v>
      </c>
    </row>
    <row r="2181" spans="1:13" x14ac:dyDescent="0.25">
      <c r="A2181" s="1" t="s">
        <v>4367</v>
      </c>
      <c r="B2181" s="2">
        <v>42910</v>
      </c>
      <c r="C2181" s="2">
        <v>42912</v>
      </c>
      <c r="D2181" s="1" t="s">
        <v>11</v>
      </c>
      <c r="E2181" s="1" t="s">
        <v>3450</v>
      </c>
      <c r="F2181" s="1" t="s">
        <v>1551</v>
      </c>
      <c r="G2181">
        <v>276.69</v>
      </c>
      <c r="H2181">
        <v>3</v>
      </c>
      <c r="I2181">
        <v>0</v>
      </c>
      <c r="J2181">
        <v>49.804200000000002</v>
      </c>
      <c r="K2181" t="str">
        <f>INDEX(product!B:B,MATCH('TABELA TOTAL'!$F4051,product!A:A,0))</f>
        <v>Office Supplies</v>
      </c>
      <c r="L2181" t="str">
        <f>INDEX(product!C:C,MATCH(F2181,product!A:A,))</f>
        <v>Furnishings</v>
      </c>
      <c r="M2181" t="str">
        <f>INDEX(product!D:D,MATCH(F2181,product!A:A,))</f>
        <v>Deflect-o RollaMat Studded, Beveled Mat for Medium Pile Carpeting</v>
      </c>
    </row>
    <row r="2182" spans="1:13" x14ac:dyDescent="0.25">
      <c r="A2182" s="1" t="s">
        <v>4367</v>
      </c>
      <c r="B2182" s="2">
        <v>42910</v>
      </c>
      <c r="C2182" s="2">
        <v>42912</v>
      </c>
      <c r="D2182" s="1" t="s">
        <v>11</v>
      </c>
      <c r="E2182" s="1" t="s">
        <v>3450</v>
      </c>
      <c r="F2182" s="1" t="s">
        <v>544</v>
      </c>
      <c r="G2182">
        <v>172.76400000000001</v>
      </c>
      <c r="H2182">
        <v>2</v>
      </c>
      <c r="I2182">
        <v>0.1</v>
      </c>
      <c r="J2182">
        <v>32.633200000000002</v>
      </c>
      <c r="K2182" t="str">
        <f>INDEX(product!B:B,MATCH('TABELA TOTAL'!$F4052,product!A:A,0))</f>
        <v>Office Supplies</v>
      </c>
      <c r="L2182" t="str">
        <f>INDEX(product!C:C,MATCH(F2182,product!A:A,))</f>
        <v>Chairs</v>
      </c>
      <c r="M2182" t="str">
        <f>INDEX(product!D:D,MATCH(F2182,product!A:A,))</f>
        <v>Global Deluxe Office Fabric Chairs</v>
      </c>
    </row>
    <row r="2183" spans="1:13" x14ac:dyDescent="0.25">
      <c r="A2183" s="1" t="s">
        <v>4386</v>
      </c>
      <c r="B2183" s="2">
        <v>42910</v>
      </c>
      <c r="C2183" s="2">
        <v>42916</v>
      </c>
      <c r="D2183" s="1" t="s">
        <v>19</v>
      </c>
      <c r="E2183" s="1" t="s">
        <v>3325</v>
      </c>
      <c r="F2183" s="1" t="s">
        <v>1163</v>
      </c>
      <c r="G2183">
        <v>182.994</v>
      </c>
      <c r="H2183">
        <v>3</v>
      </c>
      <c r="I2183">
        <v>0.8</v>
      </c>
      <c r="J2183">
        <v>-320.23950000000002</v>
      </c>
      <c r="K2183" t="str">
        <f>INDEX(product!B:B,MATCH('TABELA TOTAL'!$F4084,product!A:A,0))</f>
        <v>Technology</v>
      </c>
      <c r="L2183" t="str">
        <f>INDEX(product!C:C,MATCH(F2183,product!A:A,))</f>
        <v>Binders</v>
      </c>
      <c r="M2183" t="str">
        <f>INDEX(product!D:D,MATCH(F2183,product!A:A,))</f>
        <v>Ibico Hi-Tech Manual Binding System</v>
      </c>
    </row>
    <row r="2184" spans="1:13" x14ac:dyDescent="0.25">
      <c r="A2184" s="1" t="s">
        <v>4386</v>
      </c>
      <c r="B2184" s="2">
        <v>42910</v>
      </c>
      <c r="C2184" s="2">
        <v>42916</v>
      </c>
      <c r="D2184" s="1" t="s">
        <v>19</v>
      </c>
      <c r="E2184" s="1" t="s">
        <v>3325</v>
      </c>
      <c r="F2184" s="1" t="s">
        <v>3578</v>
      </c>
      <c r="G2184">
        <v>10.272</v>
      </c>
      <c r="H2184">
        <v>3</v>
      </c>
      <c r="I2184">
        <v>0.2</v>
      </c>
      <c r="J2184">
        <v>3.21</v>
      </c>
      <c r="K2184" t="str">
        <f>INDEX(product!B:B,MATCH('TABELA TOTAL'!$F4085,product!A:A,0))</f>
        <v>Office Supplies</v>
      </c>
      <c r="L2184" t="str">
        <f>INDEX(product!C:C,MATCH(F2184,product!A:A,))</f>
        <v>Paper</v>
      </c>
      <c r="M2184" t="str">
        <f>INDEX(product!D:D,MATCH(F2184,product!A:A,))</f>
        <v>Xerox 1971</v>
      </c>
    </row>
    <row r="2185" spans="1:13" x14ac:dyDescent="0.25">
      <c r="A2185" s="1" t="s">
        <v>4759</v>
      </c>
      <c r="B2185" s="2">
        <v>42910</v>
      </c>
      <c r="C2185" s="2">
        <v>42912</v>
      </c>
      <c r="D2185" s="1" t="s">
        <v>11</v>
      </c>
      <c r="E2185" s="1" t="s">
        <v>1890</v>
      </c>
      <c r="F2185" s="1" t="s">
        <v>4178</v>
      </c>
      <c r="G2185">
        <v>2.88</v>
      </c>
      <c r="H2185">
        <v>1</v>
      </c>
      <c r="I2185">
        <v>0</v>
      </c>
      <c r="J2185">
        <v>1.3535999999999999</v>
      </c>
      <c r="K2185" t="str">
        <f>INDEX(product!B:B,MATCH('TABELA TOTAL'!$F4656,product!A:A,0))</f>
        <v>Office Supplies</v>
      </c>
      <c r="L2185" t="str">
        <f>INDEX(product!C:C,MATCH(F2185,product!A:A,))</f>
        <v>Fasteners</v>
      </c>
      <c r="M2185" t="str">
        <f>INDEX(product!D:D,MATCH(F2185,product!A:A,))</f>
        <v>Acco Banker's Clasps, 5 3/4"-Long</v>
      </c>
    </row>
    <row r="2186" spans="1:13" x14ac:dyDescent="0.25">
      <c r="A2186" s="1" t="s">
        <v>7650</v>
      </c>
      <c r="B2186" s="2">
        <v>42910</v>
      </c>
      <c r="C2186" s="2">
        <v>42914</v>
      </c>
      <c r="D2186" s="1" t="s">
        <v>19</v>
      </c>
      <c r="E2186" s="1" t="s">
        <v>3219</v>
      </c>
      <c r="F2186" s="1" t="s">
        <v>295</v>
      </c>
      <c r="G2186">
        <v>102.93</v>
      </c>
      <c r="H2186">
        <v>3</v>
      </c>
      <c r="I2186">
        <v>0</v>
      </c>
      <c r="J2186">
        <v>48.377099999999999</v>
      </c>
      <c r="K2186" t="str">
        <f>INDEX(product!B:B,MATCH('TABELA TOTAL'!$F9938,product!A:A,0))</f>
        <v>Furniture</v>
      </c>
      <c r="L2186" t="str">
        <f>INDEX(product!C:C,MATCH(F2186,product!A:A,))</f>
        <v>Binders</v>
      </c>
      <c r="M2186" t="str">
        <f>INDEX(product!D:D,MATCH(F2186,product!A:A,))</f>
        <v>GBC Prestige Therm-A-Bind Covers</v>
      </c>
    </row>
    <row r="2187" spans="1:13" x14ac:dyDescent="0.25">
      <c r="A2187" s="1" t="s">
        <v>3222</v>
      </c>
      <c r="B2187" s="2">
        <v>42908</v>
      </c>
      <c r="C2187" s="2">
        <v>42909</v>
      </c>
      <c r="D2187" s="1" t="s">
        <v>79</v>
      </c>
      <c r="E2187" s="1" t="s">
        <v>1940</v>
      </c>
      <c r="F2187" s="1" t="s">
        <v>3223</v>
      </c>
      <c r="G2187">
        <v>37.607999999999997</v>
      </c>
      <c r="H2187">
        <v>3</v>
      </c>
      <c r="I2187">
        <v>0.2</v>
      </c>
      <c r="J2187">
        <v>12.6927</v>
      </c>
      <c r="K2187" t="str">
        <f>INDEX(product!B:B,MATCH('TABELA TOTAL'!$F2501,product!A:A,0))</f>
        <v>Technology</v>
      </c>
      <c r="L2187" t="str">
        <f>INDEX(product!C:C,MATCH(F2187,product!A:A,))</f>
        <v>Envelopes</v>
      </c>
      <c r="M2187" t="str">
        <f>INDEX(product!D:D,MATCH(F2187,product!A:A,))</f>
        <v>#10 White Business Envelopes,4 1/8 x 9 1/2</v>
      </c>
    </row>
    <row r="2188" spans="1:13" x14ac:dyDescent="0.25">
      <c r="A2188" s="1" t="s">
        <v>3458</v>
      </c>
      <c r="B2188" s="2">
        <v>42908</v>
      </c>
      <c r="C2188" s="2">
        <v>42914</v>
      </c>
      <c r="D2188" s="1" t="s">
        <v>19</v>
      </c>
      <c r="E2188" s="1" t="s">
        <v>2254</v>
      </c>
      <c r="F2188" s="1" t="s">
        <v>3459</v>
      </c>
      <c r="G2188">
        <v>10.332000000000001</v>
      </c>
      <c r="H2188">
        <v>3</v>
      </c>
      <c r="I2188">
        <v>0.7</v>
      </c>
      <c r="J2188">
        <v>-7.5768000000000004</v>
      </c>
      <c r="K2188" t="str">
        <f>INDEX(product!B:B,MATCH('TABELA TOTAL'!$F2765,product!A:A,0))</f>
        <v>Office Supplies</v>
      </c>
      <c r="L2188" t="str">
        <f>INDEX(product!C:C,MATCH(F2188,product!A:A,))</f>
        <v>Binders</v>
      </c>
      <c r="M2188" t="str">
        <f>INDEX(product!D:D,MATCH(F2188,product!A:A,))</f>
        <v>GBC Plasticlear Binding Covers</v>
      </c>
    </row>
    <row r="2189" spans="1:13" x14ac:dyDescent="0.25">
      <c r="A2189" s="1" t="s">
        <v>3458</v>
      </c>
      <c r="B2189" s="2">
        <v>42908</v>
      </c>
      <c r="C2189" s="2">
        <v>42914</v>
      </c>
      <c r="D2189" s="1" t="s">
        <v>19</v>
      </c>
      <c r="E2189" s="1" t="s">
        <v>2254</v>
      </c>
      <c r="F2189" s="1" t="s">
        <v>706</v>
      </c>
      <c r="G2189">
        <v>31.155000000000001</v>
      </c>
      <c r="H2189">
        <v>5</v>
      </c>
      <c r="I2189">
        <v>0.7</v>
      </c>
      <c r="J2189">
        <v>-23.8855</v>
      </c>
      <c r="K2189" t="str">
        <f>INDEX(product!B:B,MATCH('TABELA TOTAL'!$F2766,product!A:A,0))</f>
        <v>Office Supplies</v>
      </c>
      <c r="L2189" t="str">
        <f>INDEX(product!C:C,MATCH(F2189,product!A:A,))</f>
        <v>Binders</v>
      </c>
      <c r="M2189" t="str">
        <f>INDEX(product!D:D,MATCH(F2189,product!A:A,))</f>
        <v>Wilson Jones Century Plastic Molded Ring Binders</v>
      </c>
    </row>
    <row r="2190" spans="1:13" x14ac:dyDescent="0.25">
      <c r="A2190" s="1" t="s">
        <v>3458</v>
      </c>
      <c r="B2190" s="2">
        <v>42908</v>
      </c>
      <c r="C2190" s="2">
        <v>42914</v>
      </c>
      <c r="D2190" s="1" t="s">
        <v>19</v>
      </c>
      <c r="E2190" s="1" t="s">
        <v>2254</v>
      </c>
      <c r="F2190" s="1" t="s">
        <v>3460</v>
      </c>
      <c r="G2190">
        <v>8.9280000000000008</v>
      </c>
      <c r="H2190">
        <v>2</v>
      </c>
      <c r="I2190">
        <v>0.2</v>
      </c>
      <c r="J2190">
        <v>0.66959999999999997</v>
      </c>
      <c r="K2190" t="str">
        <f>INDEX(product!B:B,MATCH('TABELA TOTAL'!$F2767,product!A:A,0))</f>
        <v>Office Supplies</v>
      </c>
      <c r="L2190" t="str">
        <f>INDEX(product!C:C,MATCH(F2190,product!A:A,))</f>
        <v>Storage</v>
      </c>
      <c r="M2190" t="str">
        <f>INDEX(product!D:D,MATCH(F2190,product!A:A,))</f>
        <v>Plastic Stacking Crates &amp; Casters</v>
      </c>
    </row>
    <row r="2191" spans="1:13" x14ac:dyDescent="0.25">
      <c r="A2191" s="1" t="s">
        <v>6233</v>
      </c>
      <c r="B2191" s="2">
        <v>42908</v>
      </c>
      <c r="C2191" s="2">
        <v>42915</v>
      </c>
      <c r="D2191" s="1" t="s">
        <v>19</v>
      </c>
      <c r="E2191" s="1" t="s">
        <v>1321</v>
      </c>
      <c r="F2191" s="1" t="s">
        <v>1877</v>
      </c>
      <c r="G2191">
        <v>3.036</v>
      </c>
      <c r="H2191">
        <v>3</v>
      </c>
      <c r="I2191">
        <v>0.8</v>
      </c>
      <c r="J2191">
        <v>-5.0094000000000003</v>
      </c>
      <c r="K2191" t="str">
        <f>INDEX(product!B:B,MATCH('TABELA TOTAL'!$F7284,product!A:A,0))</f>
        <v>Office Supplies</v>
      </c>
      <c r="L2191" t="str">
        <f>INDEX(product!C:C,MATCH(F2191,product!A:A,))</f>
        <v>Binders</v>
      </c>
      <c r="M2191" t="str">
        <f>INDEX(product!D:D,MATCH(F2191,product!A:A,))</f>
        <v>Wilson Jones Standard D-Ring Binders</v>
      </c>
    </row>
    <row r="2192" spans="1:13" x14ac:dyDescent="0.25">
      <c r="A2192" s="1" t="s">
        <v>7161</v>
      </c>
      <c r="B2192" s="2">
        <v>42908</v>
      </c>
      <c r="C2192" s="2">
        <v>42912</v>
      </c>
      <c r="D2192" s="1" t="s">
        <v>19</v>
      </c>
      <c r="E2192" s="1" t="s">
        <v>205</v>
      </c>
      <c r="F2192" s="1" t="s">
        <v>14</v>
      </c>
      <c r="G2192">
        <v>487.96</v>
      </c>
      <c r="H2192">
        <v>2</v>
      </c>
      <c r="I2192">
        <v>0</v>
      </c>
      <c r="J2192">
        <v>146.38800000000001</v>
      </c>
      <c r="K2192" t="str">
        <f>INDEX(product!B:B,MATCH('TABELA TOTAL'!$F9034,product!A:A,0))</f>
        <v>Office Supplies</v>
      </c>
      <c r="L2192" t="str">
        <f>INDEX(product!C:C,MATCH(F2192,product!A:A,))</f>
        <v>Chairs</v>
      </c>
      <c r="M2192" t="str">
        <f>INDEX(product!D:D,MATCH(F2192,product!A:A,))</f>
        <v>Hon Deluxe Fabric Upholstered Stacking Chairs, Rounded Back</v>
      </c>
    </row>
    <row r="2193" spans="1:13" x14ac:dyDescent="0.25">
      <c r="A2193" s="1" t="s">
        <v>2386</v>
      </c>
      <c r="B2193" s="2">
        <v>42907</v>
      </c>
      <c r="C2193" s="2">
        <v>42911</v>
      </c>
      <c r="D2193" s="1" t="s">
        <v>11</v>
      </c>
      <c r="E2193" s="1" t="s">
        <v>1051</v>
      </c>
      <c r="F2193" s="1" t="s">
        <v>2387</v>
      </c>
      <c r="G2193">
        <v>17.920000000000002</v>
      </c>
      <c r="H2193">
        <v>5</v>
      </c>
      <c r="I2193">
        <v>0.2</v>
      </c>
      <c r="J2193">
        <v>2.464</v>
      </c>
      <c r="K2193" t="str">
        <f>INDEX(product!B:B,MATCH('TABELA TOTAL'!$F1630,product!A:A,0))</f>
        <v>Furniture</v>
      </c>
      <c r="L2193" t="str">
        <f>INDEX(product!C:C,MATCH(F2193,product!A:A,))</f>
        <v>Furnishings</v>
      </c>
      <c r="M2193" t="str">
        <f>INDEX(product!D:D,MATCH(F2193,product!A:A,))</f>
        <v>Stacking Tray, Side-Loading, Legal, Smoke</v>
      </c>
    </row>
    <row r="2194" spans="1:13" x14ac:dyDescent="0.25">
      <c r="A2194" s="1" t="s">
        <v>2386</v>
      </c>
      <c r="B2194" s="2">
        <v>42907</v>
      </c>
      <c r="C2194" s="2">
        <v>42911</v>
      </c>
      <c r="D2194" s="1" t="s">
        <v>11</v>
      </c>
      <c r="E2194" s="1" t="s">
        <v>1051</v>
      </c>
      <c r="F2194" s="1" t="s">
        <v>1490</v>
      </c>
      <c r="G2194">
        <v>41.256</v>
      </c>
      <c r="H2194">
        <v>6</v>
      </c>
      <c r="I2194">
        <v>0.7</v>
      </c>
      <c r="J2194">
        <v>-34.380000000000003</v>
      </c>
      <c r="K2194" t="str">
        <f>INDEX(product!B:B,MATCH('TABELA TOTAL'!$F1631,product!A:A,0))</f>
        <v>Furniture</v>
      </c>
      <c r="L2194" t="str">
        <f>INDEX(product!C:C,MATCH(F2194,product!A:A,))</f>
        <v>Binders</v>
      </c>
      <c r="M2194" t="str">
        <f>INDEX(product!D:D,MATCH(F2194,product!A:A,))</f>
        <v>Deluxe Heavy-Duty Vinyl Round Ring Binder</v>
      </c>
    </row>
    <row r="2195" spans="1:13" x14ac:dyDescent="0.25">
      <c r="A2195" s="1" t="s">
        <v>6546</v>
      </c>
      <c r="B2195" s="2">
        <v>42907</v>
      </c>
      <c r="C2195" s="2">
        <v>42911</v>
      </c>
      <c r="D2195" s="1" t="s">
        <v>19</v>
      </c>
      <c r="E2195" s="1" t="s">
        <v>1136</v>
      </c>
      <c r="F2195" s="1" t="s">
        <v>191</v>
      </c>
      <c r="G2195">
        <v>82.4</v>
      </c>
      <c r="H2195">
        <v>5</v>
      </c>
      <c r="I2195">
        <v>0</v>
      </c>
      <c r="J2195">
        <v>40.375999999999998</v>
      </c>
      <c r="K2195" t="str">
        <f>INDEX(product!B:B,MATCH('TABELA TOTAL'!$F7896,product!A:A,0))</f>
        <v>Office Supplies</v>
      </c>
      <c r="L2195" t="str">
        <f>INDEX(product!C:C,MATCH(F2195,product!A:A,))</f>
        <v>Binders</v>
      </c>
      <c r="M2195" t="str">
        <f>INDEX(product!D:D,MATCH(F2195,product!A:A,))</f>
        <v>Ibico Standard Transparent Covers</v>
      </c>
    </row>
    <row r="2196" spans="1:13" x14ac:dyDescent="0.25">
      <c r="A2196" s="1" t="s">
        <v>6546</v>
      </c>
      <c r="B2196" s="2">
        <v>42907</v>
      </c>
      <c r="C2196" s="2">
        <v>42911</v>
      </c>
      <c r="D2196" s="1" t="s">
        <v>19</v>
      </c>
      <c r="E2196" s="1" t="s">
        <v>1136</v>
      </c>
      <c r="F2196" s="1" t="s">
        <v>1572</v>
      </c>
      <c r="G2196">
        <v>6.24</v>
      </c>
      <c r="H2196">
        <v>2</v>
      </c>
      <c r="I2196">
        <v>0</v>
      </c>
      <c r="J2196">
        <v>3.0575999999999999</v>
      </c>
      <c r="K2196" t="str">
        <f>INDEX(product!B:B,MATCH('TABELA TOTAL'!$F7897,product!A:A,0))</f>
        <v>Office Supplies</v>
      </c>
      <c r="L2196" t="str">
        <f>INDEX(product!C:C,MATCH(F2196,product!A:A,))</f>
        <v>Binders</v>
      </c>
      <c r="M2196" t="str">
        <f>INDEX(product!D:D,MATCH(F2196,product!A:A,))</f>
        <v>Zipper Ring Binder Pockets</v>
      </c>
    </row>
    <row r="2197" spans="1:13" x14ac:dyDescent="0.25">
      <c r="A2197" s="1" t="s">
        <v>6546</v>
      </c>
      <c r="B2197" s="2">
        <v>42907</v>
      </c>
      <c r="C2197" s="2">
        <v>42911</v>
      </c>
      <c r="D2197" s="1" t="s">
        <v>19</v>
      </c>
      <c r="E2197" s="1" t="s">
        <v>1136</v>
      </c>
      <c r="F2197" s="1" t="s">
        <v>632</v>
      </c>
      <c r="G2197">
        <v>447.84</v>
      </c>
      <c r="H2197">
        <v>8</v>
      </c>
      <c r="I2197">
        <v>0</v>
      </c>
      <c r="J2197">
        <v>219.44159999999999</v>
      </c>
      <c r="K2197" t="str">
        <f>INDEX(product!B:B,MATCH('TABELA TOTAL'!$F7898,product!A:A,0))</f>
        <v>Office Supplies</v>
      </c>
      <c r="L2197" t="str">
        <f>INDEX(product!C:C,MATCH(F2197,product!A:A,))</f>
        <v>Paper</v>
      </c>
      <c r="M2197" t="str">
        <f>INDEX(product!D:D,MATCH(F2197,product!A:A,))</f>
        <v>Xerox 1881</v>
      </c>
    </row>
    <row r="2198" spans="1:13" x14ac:dyDescent="0.25">
      <c r="A2198" s="1" t="s">
        <v>1364</v>
      </c>
      <c r="B2198" s="2">
        <v>42906</v>
      </c>
      <c r="C2198" s="2">
        <v>42913</v>
      </c>
      <c r="D2198" s="1" t="s">
        <v>19</v>
      </c>
      <c r="E2198" s="1" t="s">
        <v>1365</v>
      </c>
      <c r="F2198" s="1" t="s">
        <v>1366</v>
      </c>
      <c r="G2198">
        <v>239.97</v>
      </c>
      <c r="H2198">
        <v>3</v>
      </c>
      <c r="I2198">
        <v>0</v>
      </c>
      <c r="J2198">
        <v>71.991</v>
      </c>
      <c r="K2198" t="str">
        <f>INDEX(product!B:B,MATCH('TABELA TOTAL'!$F824,product!A:A,0))</f>
        <v>Office Supplies</v>
      </c>
      <c r="L2198" t="str">
        <f>INDEX(product!C:C,MATCH(F2198,product!A:A,))</f>
        <v>Accessories</v>
      </c>
      <c r="M2198" t="str">
        <f>INDEX(product!D:D,MATCH(F2198,product!A:A,))</f>
        <v>Razer Kraken PRO Over Ear PC and Music Headset</v>
      </c>
    </row>
    <row r="2199" spans="1:13" x14ac:dyDescent="0.25">
      <c r="A2199" s="1" t="s">
        <v>1364</v>
      </c>
      <c r="B2199" s="2">
        <v>42906</v>
      </c>
      <c r="C2199" s="2">
        <v>42913</v>
      </c>
      <c r="D2199" s="1" t="s">
        <v>19</v>
      </c>
      <c r="E2199" s="1" t="s">
        <v>1365</v>
      </c>
      <c r="F2199" s="1" t="s">
        <v>1251</v>
      </c>
      <c r="G2199">
        <v>9.82</v>
      </c>
      <c r="H2199">
        <v>2</v>
      </c>
      <c r="I2199">
        <v>0</v>
      </c>
      <c r="J2199">
        <v>4.8117999999999999</v>
      </c>
      <c r="K2199" t="str">
        <f>INDEX(product!B:B,MATCH('TABELA TOTAL'!$F825,product!A:A,0))</f>
        <v>Office Supplies</v>
      </c>
      <c r="L2199" t="str">
        <f>INDEX(product!C:C,MATCH(F2199,product!A:A,))</f>
        <v>Labels</v>
      </c>
      <c r="M2199" t="str">
        <f>INDEX(product!D:D,MATCH(F2199,product!A:A,))</f>
        <v>Avery 508</v>
      </c>
    </row>
    <row r="2200" spans="1:13" x14ac:dyDescent="0.25">
      <c r="A2200" s="1" t="s">
        <v>1468</v>
      </c>
      <c r="B2200" s="2">
        <v>42906</v>
      </c>
      <c r="C2200" s="2">
        <v>42912</v>
      </c>
      <c r="D2200" s="1" t="s">
        <v>19</v>
      </c>
      <c r="E2200" s="1" t="s">
        <v>847</v>
      </c>
      <c r="F2200" s="1" t="s">
        <v>1469</v>
      </c>
      <c r="G2200">
        <v>149.94999999999999</v>
      </c>
      <c r="H2200">
        <v>5</v>
      </c>
      <c r="I2200">
        <v>0</v>
      </c>
      <c r="J2200">
        <v>14.994999999999999</v>
      </c>
      <c r="K2200" t="str">
        <f>INDEX(product!B:B,MATCH('TABELA TOTAL'!$F891,product!A:A,0))</f>
        <v>Office Supplies</v>
      </c>
      <c r="L2200" t="str">
        <f>INDEX(product!C:C,MATCH(F2200,product!A:A,))</f>
        <v>Accessories</v>
      </c>
      <c r="M2200" t="str">
        <f>INDEX(product!D:D,MATCH(F2200,product!A:A,))</f>
        <v xml:space="preserve">Anker Ultrathin Bluetooth Wireless Keyboard Aluminum Cover with Stand </v>
      </c>
    </row>
    <row r="2201" spans="1:13" x14ac:dyDescent="0.25">
      <c r="A2201" s="1" t="s">
        <v>1468</v>
      </c>
      <c r="B2201" s="2">
        <v>42906</v>
      </c>
      <c r="C2201" s="2">
        <v>42912</v>
      </c>
      <c r="D2201" s="1" t="s">
        <v>19</v>
      </c>
      <c r="E2201" s="1" t="s">
        <v>847</v>
      </c>
      <c r="F2201" s="1" t="s">
        <v>820</v>
      </c>
      <c r="G2201">
        <v>51.311999999999998</v>
      </c>
      <c r="H2201">
        <v>3</v>
      </c>
      <c r="I2201">
        <v>0.2</v>
      </c>
      <c r="J2201">
        <v>18.6006</v>
      </c>
      <c r="K2201" t="str">
        <f>INDEX(product!B:B,MATCH('TABELA TOTAL'!$F892,product!A:A,0))</f>
        <v>Office Supplies</v>
      </c>
      <c r="L2201" t="str">
        <f>INDEX(product!C:C,MATCH(F2201,product!A:A,))</f>
        <v>Binders</v>
      </c>
      <c r="M2201" t="str">
        <f>INDEX(product!D:D,MATCH(F2201,product!A:A,))</f>
        <v>Acco D-Ring Binder w/DublLock</v>
      </c>
    </row>
    <row r="2202" spans="1:13" x14ac:dyDescent="0.25">
      <c r="A2202" s="1" t="s">
        <v>2139</v>
      </c>
      <c r="B2202" s="2">
        <v>42906</v>
      </c>
      <c r="C2202" s="2">
        <v>42913</v>
      </c>
      <c r="D2202" s="1" t="s">
        <v>19</v>
      </c>
      <c r="E2202" s="1" t="s">
        <v>2140</v>
      </c>
      <c r="F2202" s="1" t="s">
        <v>2141</v>
      </c>
      <c r="G2202">
        <v>31.103999999999999</v>
      </c>
      <c r="H2202">
        <v>6</v>
      </c>
      <c r="I2202">
        <v>0.2</v>
      </c>
      <c r="J2202">
        <v>10.8864</v>
      </c>
      <c r="K2202" t="str">
        <f>INDEX(product!B:B,MATCH('TABELA TOTAL'!$F1437,product!A:A,0))</f>
        <v>Office Supplies</v>
      </c>
      <c r="L2202" t="str">
        <f>INDEX(product!C:C,MATCH(F2202,product!A:A,))</f>
        <v>Paper</v>
      </c>
      <c r="M2202" t="str">
        <f>INDEX(product!D:D,MATCH(F2202,product!A:A,))</f>
        <v>Xerox 203</v>
      </c>
    </row>
    <row r="2203" spans="1:13" x14ac:dyDescent="0.25">
      <c r="A2203" s="1" t="s">
        <v>2139</v>
      </c>
      <c r="B2203" s="2">
        <v>42906</v>
      </c>
      <c r="C2203" s="2">
        <v>42913</v>
      </c>
      <c r="D2203" s="1" t="s">
        <v>19</v>
      </c>
      <c r="E2203" s="1" t="s">
        <v>2140</v>
      </c>
      <c r="F2203" s="1" t="s">
        <v>2048</v>
      </c>
      <c r="G2203">
        <v>5.2480000000000002</v>
      </c>
      <c r="H2203">
        <v>2</v>
      </c>
      <c r="I2203">
        <v>0.2</v>
      </c>
      <c r="J2203">
        <v>0.59040000000000004</v>
      </c>
      <c r="K2203" t="str">
        <f>INDEX(product!B:B,MATCH('TABELA TOTAL'!$F1438,product!A:A,0))</f>
        <v>Furniture</v>
      </c>
      <c r="L2203" t="str">
        <f>INDEX(product!C:C,MATCH(F2203,product!A:A,))</f>
        <v>Art</v>
      </c>
      <c r="M2203" t="str">
        <f>INDEX(product!D:D,MATCH(F2203,product!A:A,))</f>
        <v>Newell 35</v>
      </c>
    </row>
    <row r="2204" spans="1:13" x14ac:dyDescent="0.25">
      <c r="A2204" s="1" t="s">
        <v>5131</v>
      </c>
      <c r="B2204" s="2">
        <v>42906</v>
      </c>
      <c r="C2204" s="2">
        <v>42909</v>
      </c>
      <c r="D2204" s="1" t="s">
        <v>79</v>
      </c>
      <c r="E2204" s="1" t="s">
        <v>1353</v>
      </c>
      <c r="F2204" s="1" t="s">
        <v>3460</v>
      </c>
      <c r="G2204">
        <v>4.4640000000000004</v>
      </c>
      <c r="H2204">
        <v>1</v>
      </c>
      <c r="I2204">
        <v>0.2</v>
      </c>
      <c r="J2204">
        <v>0.33479999999999999</v>
      </c>
      <c r="K2204" t="str">
        <f>INDEX(product!B:B,MATCH('TABELA TOTAL'!$F5294,product!A:A,0))</f>
        <v>Office Supplies</v>
      </c>
      <c r="L2204" t="str">
        <f>INDEX(product!C:C,MATCH(F2204,product!A:A,))</f>
        <v>Storage</v>
      </c>
      <c r="M2204" t="str">
        <f>INDEX(product!D:D,MATCH(F2204,product!A:A,))</f>
        <v>Plastic Stacking Crates &amp; Casters</v>
      </c>
    </row>
    <row r="2205" spans="1:13" x14ac:dyDescent="0.25">
      <c r="A2205" s="1" t="s">
        <v>7531</v>
      </c>
      <c r="B2205" s="2">
        <v>42906</v>
      </c>
      <c r="C2205" s="2">
        <v>42913</v>
      </c>
      <c r="D2205" s="1" t="s">
        <v>19</v>
      </c>
      <c r="E2205" s="1" t="s">
        <v>177</v>
      </c>
      <c r="F2205" s="1" t="s">
        <v>3706</v>
      </c>
      <c r="G2205">
        <v>32.4</v>
      </c>
      <c r="H2205">
        <v>5</v>
      </c>
      <c r="I2205">
        <v>0</v>
      </c>
      <c r="J2205">
        <v>15.552</v>
      </c>
      <c r="K2205" t="str">
        <f>INDEX(product!B:B,MATCH('TABELA TOTAL'!$F9690,product!A:A,0))</f>
        <v>Office Supplies</v>
      </c>
      <c r="L2205" t="str">
        <f>INDEX(product!C:C,MATCH(F2205,product!A:A,))</f>
        <v>Paper</v>
      </c>
      <c r="M2205" t="str">
        <f>INDEX(product!D:D,MATCH(F2205,product!A:A,))</f>
        <v>Xerox 230</v>
      </c>
    </row>
    <row r="2206" spans="1:13" x14ac:dyDescent="0.25">
      <c r="A2206" s="1" t="s">
        <v>7531</v>
      </c>
      <c r="B2206" s="2">
        <v>42906</v>
      </c>
      <c r="C2206" s="2">
        <v>42913</v>
      </c>
      <c r="D2206" s="1" t="s">
        <v>19</v>
      </c>
      <c r="E2206" s="1" t="s">
        <v>177</v>
      </c>
      <c r="F2206" s="1" t="s">
        <v>3430</v>
      </c>
      <c r="G2206">
        <v>503.96</v>
      </c>
      <c r="H2206">
        <v>4</v>
      </c>
      <c r="I2206">
        <v>0</v>
      </c>
      <c r="J2206">
        <v>125.99</v>
      </c>
      <c r="K2206" t="str">
        <f>INDEX(product!B:B,MATCH('TABELA TOTAL'!$F9691,product!A:A,0))</f>
        <v>Office Supplies</v>
      </c>
      <c r="L2206" t="str">
        <f>INDEX(product!C:C,MATCH(F2206,product!A:A,))</f>
        <v>Phones</v>
      </c>
      <c r="M2206" t="str">
        <f>INDEX(product!D:D,MATCH(F2206,product!A:A,))</f>
        <v>BlackBerry Q10</v>
      </c>
    </row>
    <row r="2207" spans="1:13" x14ac:dyDescent="0.25">
      <c r="A2207" s="1" t="s">
        <v>1128</v>
      </c>
      <c r="B2207" s="2">
        <v>42905</v>
      </c>
      <c r="C2207" s="2">
        <v>42909</v>
      </c>
      <c r="D2207" s="1" t="s">
        <v>19</v>
      </c>
      <c r="E2207" s="1" t="s">
        <v>672</v>
      </c>
      <c r="F2207" s="1" t="s">
        <v>131</v>
      </c>
      <c r="G2207">
        <v>97.82</v>
      </c>
      <c r="H2207">
        <v>2</v>
      </c>
      <c r="I2207">
        <v>0</v>
      </c>
      <c r="J2207">
        <v>45.9754</v>
      </c>
      <c r="K2207" t="str">
        <f>INDEX(product!B:B,MATCH('TABELA TOTAL'!$F654,product!A:A,0))</f>
        <v>Office Supplies</v>
      </c>
      <c r="L2207" t="str">
        <f>INDEX(product!C:C,MATCH(F2207,product!A:A,))</f>
        <v>Paper</v>
      </c>
      <c r="M2207" t="str">
        <f>INDEX(product!D:D,MATCH(F2207,product!A:A,))</f>
        <v>Xerox 1943</v>
      </c>
    </row>
    <row r="2208" spans="1:13" x14ac:dyDescent="0.25">
      <c r="A2208" s="1" t="s">
        <v>1128</v>
      </c>
      <c r="B2208" s="2">
        <v>42905</v>
      </c>
      <c r="C2208" s="2">
        <v>42909</v>
      </c>
      <c r="D2208" s="1" t="s">
        <v>19</v>
      </c>
      <c r="E2208" s="1" t="s">
        <v>672</v>
      </c>
      <c r="F2208" s="1" t="s">
        <v>1129</v>
      </c>
      <c r="G2208">
        <v>103.12</v>
      </c>
      <c r="H2208">
        <v>8</v>
      </c>
      <c r="I2208">
        <v>0</v>
      </c>
      <c r="J2208">
        <v>10.311999999999999</v>
      </c>
      <c r="K2208" t="str">
        <f>INDEX(product!B:B,MATCH('TABELA TOTAL'!$F655,product!A:A,0))</f>
        <v>Office Supplies</v>
      </c>
      <c r="L2208" t="str">
        <f>INDEX(product!C:C,MATCH(F2208,product!A:A,))</f>
        <v>Accessories</v>
      </c>
      <c r="M2208" t="str">
        <f>INDEX(product!D:D,MATCH(F2208,product!A:A,))</f>
        <v>Sony 16GB Class 10 Micro SDHC R40 Memory Card</v>
      </c>
    </row>
    <row r="2209" spans="1:13" x14ac:dyDescent="0.25">
      <c r="A2209" s="1" t="s">
        <v>3202</v>
      </c>
      <c r="B2209" s="2">
        <v>42905</v>
      </c>
      <c r="C2209" s="2">
        <v>42911</v>
      </c>
      <c r="D2209" s="1" t="s">
        <v>19</v>
      </c>
      <c r="E2209" s="1" t="s">
        <v>1721</v>
      </c>
      <c r="F2209" s="1" t="s">
        <v>3203</v>
      </c>
      <c r="G2209">
        <v>11.183999999999999</v>
      </c>
      <c r="H2209">
        <v>1</v>
      </c>
      <c r="I2209">
        <v>0.2</v>
      </c>
      <c r="J2209">
        <v>0.83879999999999999</v>
      </c>
      <c r="K2209" t="str">
        <f>INDEX(product!B:B,MATCH('TABELA TOTAL'!$F2481,product!A:A,0))</f>
        <v>Furniture</v>
      </c>
      <c r="L2209" t="str">
        <f>INDEX(product!C:C,MATCH(F2209,product!A:A,))</f>
        <v>Supplies</v>
      </c>
      <c r="M2209" t="str">
        <f>INDEX(product!D:D,MATCH(F2209,product!A:A,))</f>
        <v>Fiskars Spring-Action Scissors</v>
      </c>
    </row>
    <row r="2210" spans="1:13" x14ac:dyDescent="0.25">
      <c r="A2210" s="1" t="s">
        <v>3202</v>
      </c>
      <c r="B2210" s="2">
        <v>42905</v>
      </c>
      <c r="C2210" s="2">
        <v>42911</v>
      </c>
      <c r="D2210" s="1" t="s">
        <v>19</v>
      </c>
      <c r="E2210" s="1" t="s">
        <v>1721</v>
      </c>
      <c r="F2210" s="1" t="s">
        <v>173</v>
      </c>
      <c r="G2210">
        <v>153.584</v>
      </c>
      <c r="H2210">
        <v>2</v>
      </c>
      <c r="I2210">
        <v>0.2</v>
      </c>
      <c r="J2210">
        <v>-32.636600000000001</v>
      </c>
      <c r="K2210" t="str">
        <f>INDEX(product!B:B,MATCH('TABELA TOTAL'!$F2482,product!A:A,0))</f>
        <v>Office Supplies</v>
      </c>
      <c r="L2210" t="str">
        <f>INDEX(product!C:C,MATCH(F2210,product!A:A,))</f>
        <v>Storage</v>
      </c>
      <c r="M2210" t="str">
        <f>INDEX(product!D:D,MATCH(F2210,product!A:A,))</f>
        <v>Safco Industrial Wire Shelving</v>
      </c>
    </row>
    <row r="2211" spans="1:13" x14ac:dyDescent="0.25">
      <c r="A2211" s="1" t="s">
        <v>4396</v>
      </c>
      <c r="B2211" s="2">
        <v>42905</v>
      </c>
      <c r="C2211" s="2">
        <v>42909</v>
      </c>
      <c r="D2211" s="1" t="s">
        <v>19</v>
      </c>
      <c r="E2211" s="1" t="s">
        <v>1032</v>
      </c>
      <c r="F2211" s="1" t="s">
        <v>4397</v>
      </c>
      <c r="G2211">
        <v>2.2639999999999998</v>
      </c>
      <c r="H2211">
        <v>1</v>
      </c>
      <c r="I2211">
        <v>0.8</v>
      </c>
      <c r="J2211">
        <v>-5.2072000000000003</v>
      </c>
      <c r="K2211" t="str">
        <f>INDEX(product!B:B,MATCH('TABELA TOTAL'!$F4102,product!A:A,0))</f>
        <v>Technology</v>
      </c>
      <c r="L2211" t="str">
        <f>INDEX(product!C:C,MATCH(F2211,product!A:A,))</f>
        <v>Appliances</v>
      </c>
      <c r="M2211" t="str">
        <f>INDEX(product!D:D,MATCH(F2211,product!A:A,))</f>
        <v>Holmes Visible Mist Ultrasonic Humidifier with 2.3-Gallon Output per Day, Replacement Filter</v>
      </c>
    </row>
    <row r="2212" spans="1:13" x14ac:dyDescent="0.25">
      <c r="A2212" s="1" t="s">
        <v>4396</v>
      </c>
      <c r="B2212" s="2">
        <v>42905</v>
      </c>
      <c r="C2212" s="2">
        <v>42909</v>
      </c>
      <c r="D2212" s="1" t="s">
        <v>19</v>
      </c>
      <c r="E2212" s="1" t="s">
        <v>1032</v>
      </c>
      <c r="F2212" s="1" t="s">
        <v>2483</v>
      </c>
      <c r="G2212">
        <v>0.44400000000000001</v>
      </c>
      <c r="H2212">
        <v>1</v>
      </c>
      <c r="I2212">
        <v>0.8</v>
      </c>
      <c r="J2212">
        <v>-1.1100000000000001</v>
      </c>
      <c r="K2212" t="str">
        <f>INDEX(product!B:B,MATCH('TABELA TOTAL'!$F4103,product!A:A,0))</f>
        <v>Furniture</v>
      </c>
      <c r="L2212" t="str">
        <f>INDEX(product!C:C,MATCH(F2212,product!A:A,))</f>
        <v>Appliances</v>
      </c>
      <c r="M2212" t="str">
        <f>INDEX(product!D:D,MATCH(F2212,product!A:A,))</f>
        <v>Hoover Replacement Belt for Commercial Guardsman Heavy-Duty Upright Vacuum</v>
      </c>
    </row>
    <row r="2213" spans="1:13" x14ac:dyDescent="0.25">
      <c r="A2213" s="1" t="s">
        <v>4396</v>
      </c>
      <c r="B2213" s="2">
        <v>42905</v>
      </c>
      <c r="C2213" s="2">
        <v>42909</v>
      </c>
      <c r="D2213" s="1" t="s">
        <v>19</v>
      </c>
      <c r="E2213" s="1" t="s">
        <v>1032</v>
      </c>
      <c r="F2213" s="1" t="s">
        <v>2927</v>
      </c>
      <c r="G2213">
        <v>146.17599999999999</v>
      </c>
      <c r="H2213">
        <v>8</v>
      </c>
      <c r="I2213">
        <v>0.2</v>
      </c>
      <c r="J2213">
        <v>47.507199999999997</v>
      </c>
      <c r="K2213" t="str">
        <f>INDEX(product!B:B,MATCH('TABELA TOTAL'!$F4104,product!A:A,0))</f>
        <v>Office Supplies</v>
      </c>
      <c r="L2213" t="str">
        <f>INDEX(product!C:C,MATCH(F2213,product!A:A,))</f>
        <v>Paper</v>
      </c>
      <c r="M2213" t="str">
        <f>INDEX(product!D:D,MATCH(F2213,product!A:A,))</f>
        <v>Xerox 1982</v>
      </c>
    </row>
    <row r="2214" spans="1:13" x14ac:dyDescent="0.25">
      <c r="A2214" s="1" t="s">
        <v>6137</v>
      </c>
      <c r="B2214" s="2">
        <v>42905</v>
      </c>
      <c r="C2214" s="2">
        <v>42907</v>
      </c>
      <c r="D2214" s="1" t="s">
        <v>11</v>
      </c>
      <c r="E2214" s="1" t="s">
        <v>2605</v>
      </c>
      <c r="F2214" s="1" t="s">
        <v>648</v>
      </c>
      <c r="G2214">
        <v>760.11599999999999</v>
      </c>
      <c r="H2214">
        <v>6</v>
      </c>
      <c r="I2214">
        <v>0.3</v>
      </c>
      <c r="J2214">
        <v>-43.435200000000002</v>
      </c>
      <c r="K2214" t="str">
        <f>INDEX(product!B:B,MATCH('TABELA TOTAL'!$F7106,product!A:A,0))</f>
        <v>Technology</v>
      </c>
      <c r="L2214" t="str">
        <f>INDEX(product!C:C,MATCH(F2214,product!A:A,))</f>
        <v>Chairs</v>
      </c>
      <c r="M2214" t="str">
        <f>INDEX(product!D:D,MATCH(F2214,product!A:A,))</f>
        <v>Global Ergonomic Managers Chair</v>
      </c>
    </row>
    <row r="2215" spans="1:13" x14ac:dyDescent="0.25">
      <c r="A2215" s="1" t="s">
        <v>6137</v>
      </c>
      <c r="B2215" s="2">
        <v>42905</v>
      </c>
      <c r="C2215" s="2">
        <v>42907</v>
      </c>
      <c r="D2215" s="1" t="s">
        <v>11</v>
      </c>
      <c r="E2215" s="1" t="s">
        <v>2605</v>
      </c>
      <c r="F2215" s="1" t="s">
        <v>3274</v>
      </c>
      <c r="G2215">
        <v>38.783999999999999</v>
      </c>
      <c r="H2215">
        <v>3</v>
      </c>
      <c r="I2215">
        <v>0.2</v>
      </c>
      <c r="J2215">
        <v>7.2720000000000002</v>
      </c>
      <c r="K2215" t="str">
        <f>INDEX(product!B:B,MATCH('TABELA TOTAL'!$F7107,product!A:A,0))</f>
        <v>Office Supplies</v>
      </c>
      <c r="L2215" t="str">
        <f>INDEX(product!C:C,MATCH(F2215,product!A:A,))</f>
        <v>Furnishings</v>
      </c>
      <c r="M2215" t="str">
        <f>INDEX(product!D:D,MATCH(F2215,product!A:A,))</f>
        <v>Contemporary Wood/Metal Frame</v>
      </c>
    </row>
    <row r="2216" spans="1:13" x14ac:dyDescent="0.25">
      <c r="A2216" s="1" t="s">
        <v>6137</v>
      </c>
      <c r="B2216" s="2">
        <v>42905</v>
      </c>
      <c r="C2216" s="2">
        <v>42907</v>
      </c>
      <c r="D2216" s="1" t="s">
        <v>11</v>
      </c>
      <c r="E2216" s="1" t="s">
        <v>2605</v>
      </c>
      <c r="F2216" s="1" t="s">
        <v>4345</v>
      </c>
      <c r="G2216">
        <v>122.328</v>
      </c>
      <c r="H2216">
        <v>9</v>
      </c>
      <c r="I2216">
        <v>0.2</v>
      </c>
      <c r="J2216">
        <v>1.5290999999999999</v>
      </c>
      <c r="K2216" t="str">
        <f>INDEX(product!B:B,MATCH('TABELA TOTAL'!$F7108,product!A:A,0))</f>
        <v>Office Supplies</v>
      </c>
      <c r="L2216" t="str">
        <f>INDEX(product!C:C,MATCH(F2216,product!A:A,))</f>
        <v>Accessories</v>
      </c>
      <c r="M2216" t="str">
        <f>INDEX(product!D:D,MATCH(F2216,product!A:A,))</f>
        <v>Memorex 25GB 6X Branded Blu-Ray Recordable Disc, 15/Pack</v>
      </c>
    </row>
    <row r="2217" spans="1:13" x14ac:dyDescent="0.25">
      <c r="A2217" s="1" t="s">
        <v>7301</v>
      </c>
      <c r="B2217" s="2">
        <v>42905</v>
      </c>
      <c r="C2217" s="2">
        <v>42912</v>
      </c>
      <c r="D2217" s="1" t="s">
        <v>19</v>
      </c>
      <c r="E2217" s="1" t="s">
        <v>2282</v>
      </c>
      <c r="F2217" s="1" t="s">
        <v>3459</v>
      </c>
      <c r="G2217">
        <v>6.8879999999999999</v>
      </c>
      <c r="H2217">
        <v>3</v>
      </c>
      <c r="I2217">
        <v>0.8</v>
      </c>
      <c r="J2217">
        <v>-11.020799999999999</v>
      </c>
      <c r="K2217" t="str">
        <f>INDEX(product!B:B,MATCH('TABELA TOTAL'!$F9288,product!A:A,0))</f>
        <v>Office Supplies</v>
      </c>
      <c r="L2217" t="str">
        <f>INDEX(product!C:C,MATCH(F2217,product!A:A,))</f>
        <v>Binders</v>
      </c>
      <c r="M2217" t="str">
        <f>INDEX(product!D:D,MATCH(F2217,product!A:A,))</f>
        <v>GBC Plasticlear Binding Covers</v>
      </c>
    </row>
    <row r="2218" spans="1:13" x14ac:dyDescent="0.25">
      <c r="A2218" s="1" t="s">
        <v>7301</v>
      </c>
      <c r="B2218" s="2">
        <v>42905</v>
      </c>
      <c r="C2218" s="2">
        <v>42912</v>
      </c>
      <c r="D2218" s="1" t="s">
        <v>19</v>
      </c>
      <c r="E2218" s="1" t="s">
        <v>2282</v>
      </c>
      <c r="F2218" s="1" t="s">
        <v>1151</v>
      </c>
      <c r="G2218">
        <v>457.48500000000001</v>
      </c>
      <c r="H2218">
        <v>3</v>
      </c>
      <c r="I2218">
        <v>0.3</v>
      </c>
      <c r="J2218">
        <v>-84.961500000000001</v>
      </c>
      <c r="K2218" t="str">
        <f>INDEX(product!B:B,MATCH('TABELA TOTAL'!$F9289,product!A:A,0))</f>
        <v>Office Supplies</v>
      </c>
      <c r="L2218" t="str">
        <f>INDEX(product!C:C,MATCH(F2218,product!A:A,))</f>
        <v>Tables</v>
      </c>
      <c r="M2218" t="str">
        <f>INDEX(product!D:D,MATCH(F2218,product!A:A,))</f>
        <v>Chromcraft Bull-Nose Wood Round Conference Table Top, Wood Base</v>
      </c>
    </row>
    <row r="2219" spans="1:13" x14ac:dyDescent="0.25">
      <c r="A2219" s="1" t="s">
        <v>7599</v>
      </c>
      <c r="B2219" s="2">
        <v>42905</v>
      </c>
      <c r="C2219" s="2">
        <v>42912</v>
      </c>
      <c r="D2219" s="1" t="s">
        <v>19</v>
      </c>
      <c r="E2219" s="1" t="s">
        <v>184</v>
      </c>
      <c r="F2219" s="1" t="s">
        <v>1138</v>
      </c>
      <c r="G2219">
        <v>129.30000000000001</v>
      </c>
      <c r="H2219">
        <v>2</v>
      </c>
      <c r="I2219">
        <v>0</v>
      </c>
      <c r="J2219">
        <v>6.4649999999999999</v>
      </c>
      <c r="K2219" t="str">
        <f>INDEX(product!B:B,MATCH('TABELA TOTAL'!$F9829,product!A:A,0))</f>
        <v>Office Supplies</v>
      </c>
      <c r="L2219" t="str">
        <f>INDEX(product!C:C,MATCH(F2219,product!A:A,))</f>
        <v>Storage</v>
      </c>
      <c r="M2219" t="str">
        <f>INDEX(product!D:D,MATCH(F2219,product!A:A,))</f>
        <v>Space Solutions Commercial Steel Shelving</v>
      </c>
    </row>
    <row r="2220" spans="1:13" x14ac:dyDescent="0.25">
      <c r="A2220" s="1" t="s">
        <v>7599</v>
      </c>
      <c r="B2220" s="2">
        <v>42905</v>
      </c>
      <c r="C2220" s="2">
        <v>42912</v>
      </c>
      <c r="D2220" s="1" t="s">
        <v>19</v>
      </c>
      <c r="E2220" s="1" t="s">
        <v>184</v>
      </c>
      <c r="F2220" s="1" t="s">
        <v>1105</v>
      </c>
      <c r="G2220">
        <v>11.568</v>
      </c>
      <c r="H2220">
        <v>3</v>
      </c>
      <c r="I2220">
        <v>0.2</v>
      </c>
      <c r="J2220">
        <v>3.7595999999999998</v>
      </c>
      <c r="K2220" t="str">
        <f>INDEX(product!B:B,MATCH('TABELA TOTAL'!$F9830,product!A:A,0))</f>
        <v>Office Supplies</v>
      </c>
      <c r="L2220" t="str">
        <f>INDEX(product!C:C,MATCH(F2220,product!A:A,))</f>
        <v>Binders</v>
      </c>
      <c r="M2220" t="str">
        <f>INDEX(product!D:D,MATCH(F2220,product!A:A,))</f>
        <v>Wilson Jones Turn Tabs Binder Tool for Ring Binders</v>
      </c>
    </row>
    <row r="2221" spans="1:13" x14ac:dyDescent="0.25">
      <c r="A2221" s="1" t="s">
        <v>7610</v>
      </c>
      <c r="B2221" s="2">
        <v>42905</v>
      </c>
      <c r="C2221" s="2">
        <v>42909</v>
      </c>
      <c r="D2221" s="1" t="s">
        <v>19</v>
      </c>
      <c r="E2221" s="1" t="s">
        <v>3450</v>
      </c>
      <c r="F2221" s="1" t="s">
        <v>4255</v>
      </c>
      <c r="G2221">
        <v>50.32</v>
      </c>
      <c r="H2221">
        <v>4</v>
      </c>
      <c r="I2221">
        <v>0</v>
      </c>
      <c r="J2221">
        <v>21.134399999999999</v>
      </c>
      <c r="K2221" t="str">
        <f>INDEX(product!B:B,MATCH('TABELA TOTAL'!$F9856,product!A:A,0))</f>
        <v>Furniture</v>
      </c>
      <c r="L2221" t="str">
        <f>INDEX(product!C:C,MATCH(F2221,product!A:A,))</f>
        <v>Furnishings</v>
      </c>
      <c r="M2221" t="str">
        <f>INDEX(product!D:D,MATCH(F2221,product!A:A,))</f>
        <v>DAX Copper Panel Document Frame, 5 x 7 Size</v>
      </c>
    </row>
    <row r="2222" spans="1:13" x14ac:dyDescent="0.25">
      <c r="A2222" s="1" t="s">
        <v>7610</v>
      </c>
      <c r="B2222" s="2">
        <v>42905</v>
      </c>
      <c r="C2222" s="2">
        <v>42909</v>
      </c>
      <c r="D2222" s="1" t="s">
        <v>19</v>
      </c>
      <c r="E2222" s="1" t="s">
        <v>3450</v>
      </c>
      <c r="F2222" s="1" t="s">
        <v>3745</v>
      </c>
      <c r="G2222">
        <v>24.56</v>
      </c>
      <c r="H2222">
        <v>2</v>
      </c>
      <c r="I2222">
        <v>0</v>
      </c>
      <c r="J2222">
        <v>11.543200000000001</v>
      </c>
      <c r="K2222" t="str">
        <f>INDEX(product!B:B,MATCH('TABELA TOTAL'!$F9857,product!A:A,0))</f>
        <v>Office Supplies</v>
      </c>
      <c r="L2222" t="str">
        <f>INDEX(product!C:C,MATCH(F2222,product!A:A,))</f>
        <v>Paper</v>
      </c>
      <c r="M2222" t="str">
        <f>INDEX(product!D:D,MATCH(F2222,product!A:A,))</f>
        <v>Xerox 1907</v>
      </c>
    </row>
    <row r="2223" spans="1:13" x14ac:dyDescent="0.25">
      <c r="A2223" s="1" t="s">
        <v>4650</v>
      </c>
      <c r="B2223" s="2">
        <v>42904</v>
      </c>
      <c r="C2223" s="2">
        <v>42909</v>
      </c>
      <c r="D2223" s="1" t="s">
        <v>19</v>
      </c>
      <c r="E2223" s="1" t="s">
        <v>479</v>
      </c>
      <c r="F2223" s="1" t="s">
        <v>1176</v>
      </c>
      <c r="G2223">
        <v>917.92349999999999</v>
      </c>
      <c r="H2223">
        <v>9</v>
      </c>
      <c r="I2223">
        <v>0.15</v>
      </c>
      <c r="J2223">
        <v>75.593699999999998</v>
      </c>
      <c r="K2223" t="str">
        <f>INDEX(product!B:B,MATCH('TABELA TOTAL'!$F4497,product!A:A,0))</f>
        <v>Office Supplies</v>
      </c>
      <c r="L2223" t="str">
        <f>INDEX(product!C:C,MATCH(F2223,product!A:A,))</f>
        <v>Bookcases</v>
      </c>
      <c r="M2223" t="str">
        <f>INDEX(product!D:D,MATCH(F2223,product!A:A,))</f>
        <v>Bush Andora Bookcase, Maple/Graphite Gray Finish</v>
      </c>
    </row>
    <row r="2224" spans="1:13" x14ac:dyDescent="0.25">
      <c r="A2224" s="1" t="s">
        <v>4650</v>
      </c>
      <c r="B2224" s="2">
        <v>42904</v>
      </c>
      <c r="C2224" s="2">
        <v>42909</v>
      </c>
      <c r="D2224" s="1" t="s">
        <v>19</v>
      </c>
      <c r="E2224" s="1" t="s">
        <v>479</v>
      </c>
      <c r="F2224" s="1" t="s">
        <v>661</v>
      </c>
      <c r="G2224">
        <v>38.880000000000003</v>
      </c>
      <c r="H2224">
        <v>6</v>
      </c>
      <c r="I2224">
        <v>0</v>
      </c>
      <c r="J2224">
        <v>19.051200000000001</v>
      </c>
      <c r="K2224" t="str">
        <f>INDEX(product!B:B,MATCH('TABELA TOTAL'!$F4498,product!A:A,0))</f>
        <v>Office Supplies</v>
      </c>
      <c r="L2224" t="str">
        <f>INDEX(product!C:C,MATCH(F2224,product!A:A,))</f>
        <v>Paper</v>
      </c>
      <c r="M2224" t="str">
        <f>INDEX(product!D:D,MATCH(F2224,product!A:A,))</f>
        <v>Xerox 1930</v>
      </c>
    </row>
    <row r="2225" spans="1:13" x14ac:dyDescent="0.25">
      <c r="A2225" s="1" t="s">
        <v>5720</v>
      </c>
      <c r="B2225" s="2">
        <v>42904</v>
      </c>
      <c r="C2225" s="2">
        <v>42906</v>
      </c>
      <c r="D2225" s="1" t="s">
        <v>11</v>
      </c>
      <c r="E2225" s="1" t="s">
        <v>306</v>
      </c>
      <c r="F2225" s="1" t="s">
        <v>2426</v>
      </c>
      <c r="G2225">
        <v>74.352000000000004</v>
      </c>
      <c r="H2225">
        <v>3</v>
      </c>
      <c r="I2225">
        <v>0.2</v>
      </c>
      <c r="J2225">
        <v>23.234999999999999</v>
      </c>
      <c r="K2225" t="str">
        <f>INDEX(product!B:B,MATCH('TABELA TOTAL'!$F6305,product!A:A,0))</f>
        <v>Office Supplies</v>
      </c>
      <c r="L2225" t="str">
        <f>INDEX(product!C:C,MATCH(F2225,product!A:A,))</f>
        <v>Paper</v>
      </c>
      <c r="M2225" t="str">
        <f>INDEX(product!D:D,MATCH(F2225,product!A:A,))</f>
        <v>Xerox 1925</v>
      </c>
    </row>
    <row r="2226" spans="1:13" x14ac:dyDescent="0.25">
      <c r="A2226" s="1" t="s">
        <v>198</v>
      </c>
      <c r="B2226" s="2">
        <v>42903</v>
      </c>
      <c r="C2226" s="2">
        <v>42906</v>
      </c>
      <c r="D2226" s="1" t="s">
        <v>79</v>
      </c>
      <c r="E2226" s="1" t="s">
        <v>199</v>
      </c>
      <c r="F2226" s="1" t="s">
        <v>200</v>
      </c>
      <c r="G2226">
        <v>51.311999999999998</v>
      </c>
      <c r="H2226">
        <v>3</v>
      </c>
      <c r="I2226">
        <v>0.2</v>
      </c>
      <c r="J2226">
        <v>17.959199999999999</v>
      </c>
      <c r="K2226" t="str">
        <f>INDEX(product!B:B,MATCH('TABELA TOTAL'!$F99,product!A:A,0))</f>
        <v>Furniture</v>
      </c>
      <c r="L2226" t="str">
        <f>INDEX(product!C:C,MATCH(F2226,product!A:A,))</f>
        <v>Binders</v>
      </c>
      <c r="M2226" t="str">
        <f>INDEX(product!D:D,MATCH(F2226,product!A:A,))</f>
        <v>Trimflex Flexible Post Binders</v>
      </c>
    </row>
    <row r="2227" spans="1:13" x14ac:dyDescent="0.25">
      <c r="A2227" s="1" t="s">
        <v>1634</v>
      </c>
      <c r="B2227" s="2">
        <v>42903</v>
      </c>
      <c r="C2227" s="2">
        <v>42907</v>
      </c>
      <c r="D2227" s="1" t="s">
        <v>11</v>
      </c>
      <c r="E2227" s="1" t="s">
        <v>254</v>
      </c>
      <c r="F2227" s="1" t="s">
        <v>70</v>
      </c>
      <c r="G2227">
        <v>155.25</v>
      </c>
      <c r="H2227">
        <v>3</v>
      </c>
      <c r="I2227">
        <v>0</v>
      </c>
      <c r="J2227">
        <v>46.575000000000003</v>
      </c>
      <c r="K2227" t="str">
        <f>INDEX(product!B:B,MATCH('TABELA TOTAL'!$F1013,product!A:A,0))</f>
        <v>Furniture</v>
      </c>
      <c r="L2227" t="str">
        <f>INDEX(product!C:C,MATCH(F2227,product!A:A,))</f>
        <v>Furnishings</v>
      </c>
      <c r="M2227" t="str">
        <f>INDEX(product!D:D,MATCH(F2227,product!A:A,))</f>
        <v>Howard Miller 13-3/4" Diameter Brushed Chrome Round Wall Clock</v>
      </c>
    </row>
    <row r="2228" spans="1:13" x14ac:dyDescent="0.25">
      <c r="A2228" s="1" t="s">
        <v>1634</v>
      </c>
      <c r="B2228" s="2">
        <v>42903</v>
      </c>
      <c r="C2228" s="2">
        <v>42907</v>
      </c>
      <c r="D2228" s="1" t="s">
        <v>11</v>
      </c>
      <c r="E2228" s="1" t="s">
        <v>254</v>
      </c>
      <c r="F2228" s="1" t="s">
        <v>1635</v>
      </c>
      <c r="G2228">
        <v>14.03</v>
      </c>
      <c r="H2228">
        <v>1</v>
      </c>
      <c r="I2228">
        <v>0</v>
      </c>
      <c r="J2228">
        <v>4.0686999999999998</v>
      </c>
      <c r="K2228" t="str">
        <f>INDEX(product!B:B,MATCH('TABELA TOTAL'!$F1014,product!A:A,0))</f>
        <v>Technology</v>
      </c>
      <c r="L2228" t="str">
        <f>INDEX(product!C:C,MATCH(F2228,product!A:A,))</f>
        <v>Storage</v>
      </c>
      <c r="M2228" t="str">
        <f>INDEX(product!D:D,MATCH(F2228,product!A:A,))</f>
        <v>Project Tote Personal File</v>
      </c>
    </row>
    <row r="2229" spans="1:13" x14ac:dyDescent="0.25">
      <c r="A2229" s="1" t="s">
        <v>3224</v>
      </c>
      <c r="B2229" s="2">
        <v>42903</v>
      </c>
      <c r="C2229" s="2">
        <v>42906</v>
      </c>
      <c r="D2229" s="1" t="s">
        <v>79</v>
      </c>
      <c r="E2229" s="1" t="s">
        <v>3225</v>
      </c>
      <c r="F2229" s="1" t="s">
        <v>1767</v>
      </c>
      <c r="G2229">
        <v>12.224</v>
      </c>
      <c r="H2229">
        <v>2</v>
      </c>
      <c r="I2229">
        <v>0.2</v>
      </c>
      <c r="J2229">
        <v>4.4311999999999996</v>
      </c>
      <c r="K2229" t="str">
        <f>INDEX(product!B:B,MATCH('TABELA TOTAL'!$F2502,product!A:A,0))</f>
        <v>Office Supplies</v>
      </c>
      <c r="L2229" t="str">
        <f>INDEX(product!C:C,MATCH(F2229,product!A:A,))</f>
        <v>Paper</v>
      </c>
      <c r="M2229" t="str">
        <f>INDEX(product!D:D,MATCH(F2229,product!A:A,))</f>
        <v>Rediform Wirebound "Phone Memo" Message Book, 11 x 5-3/4</v>
      </c>
    </row>
    <row r="2230" spans="1:13" x14ac:dyDescent="0.25">
      <c r="A2230" s="1" t="s">
        <v>3224</v>
      </c>
      <c r="B2230" s="2">
        <v>42903</v>
      </c>
      <c r="C2230" s="2">
        <v>42906</v>
      </c>
      <c r="D2230" s="1" t="s">
        <v>79</v>
      </c>
      <c r="E2230" s="1" t="s">
        <v>3225</v>
      </c>
      <c r="F2230" s="1" t="s">
        <v>1265</v>
      </c>
      <c r="G2230">
        <v>2.3039999999999998</v>
      </c>
      <c r="H2230">
        <v>4</v>
      </c>
      <c r="I2230">
        <v>0.8</v>
      </c>
      <c r="J2230">
        <v>-3.5712000000000002</v>
      </c>
      <c r="K2230" t="str">
        <f>INDEX(product!B:B,MATCH('TABELA TOTAL'!$F2503,product!A:A,0))</f>
        <v>Office Supplies</v>
      </c>
      <c r="L2230" t="str">
        <f>INDEX(product!C:C,MATCH(F2230,product!A:A,))</f>
        <v>Binders</v>
      </c>
      <c r="M2230" t="str">
        <f>INDEX(product!D:D,MATCH(F2230,product!A:A,))</f>
        <v>Avery Durable Binders</v>
      </c>
    </row>
    <row r="2231" spans="1:13" x14ac:dyDescent="0.25">
      <c r="A2231" s="1" t="s">
        <v>3224</v>
      </c>
      <c r="B2231" s="2">
        <v>42903</v>
      </c>
      <c r="C2231" s="2">
        <v>42906</v>
      </c>
      <c r="D2231" s="1" t="s">
        <v>79</v>
      </c>
      <c r="E2231" s="1" t="s">
        <v>3225</v>
      </c>
      <c r="F2231" s="1" t="s">
        <v>1395</v>
      </c>
      <c r="G2231">
        <v>9.36</v>
      </c>
      <c r="H2231">
        <v>4</v>
      </c>
      <c r="I2231">
        <v>0.8</v>
      </c>
      <c r="J2231">
        <v>-16.38</v>
      </c>
      <c r="K2231" t="str">
        <f>INDEX(product!B:B,MATCH('TABELA TOTAL'!$F2504,product!A:A,0))</f>
        <v>Office Supplies</v>
      </c>
      <c r="L2231" t="str">
        <f>INDEX(product!C:C,MATCH(F2231,product!A:A,))</f>
        <v>Binders</v>
      </c>
      <c r="M2231" t="str">
        <f>INDEX(product!D:D,MATCH(F2231,product!A:A,))</f>
        <v>Fellowes Binding Cases</v>
      </c>
    </row>
    <row r="2232" spans="1:13" x14ac:dyDescent="0.25">
      <c r="A2232" s="1" t="s">
        <v>5866</v>
      </c>
      <c r="B2232" s="2">
        <v>42903</v>
      </c>
      <c r="C2232" s="2">
        <v>42906</v>
      </c>
      <c r="D2232" s="1" t="s">
        <v>79</v>
      </c>
      <c r="E2232" s="1" t="s">
        <v>1623</v>
      </c>
      <c r="F2232" s="1" t="s">
        <v>1885</v>
      </c>
      <c r="G2232">
        <v>146.352</v>
      </c>
      <c r="H2232">
        <v>3</v>
      </c>
      <c r="I2232">
        <v>0.2</v>
      </c>
      <c r="J2232">
        <v>-32.929200000000002</v>
      </c>
      <c r="K2232" t="str">
        <f>INDEX(product!B:B,MATCH('TABELA TOTAL'!$F6605,product!A:A,0))</f>
        <v>Office Supplies</v>
      </c>
      <c r="L2232" t="str">
        <f>INDEX(product!C:C,MATCH(F2232,product!A:A,))</f>
        <v>Storage</v>
      </c>
      <c r="M2232" t="str">
        <f>INDEX(product!D:D,MATCH(F2232,product!A:A,))</f>
        <v>Carina Media Storage Towers in Natural &amp; Black</v>
      </c>
    </row>
    <row r="2233" spans="1:13" x14ac:dyDescent="0.25">
      <c r="A2233" s="1" t="s">
        <v>6554</v>
      </c>
      <c r="B2233" s="2">
        <v>42903</v>
      </c>
      <c r="C2233" s="2">
        <v>42907</v>
      </c>
      <c r="D2233" s="1" t="s">
        <v>19</v>
      </c>
      <c r="E2233" s="1" t="s">
        <v>1127</v>
      </c>
      <c r="F2233" s="1" t="s">
        <v>6555</v>
      </c>
      <c r="G2233">
        <v>3404.5</v>
      </c>
      <c r="H2233">
        <v>5</v>
      </c>
      <c r="I2233">
        <v>0</v>
      </c>
      <c r="J2233">
        <v>1668.2049999999999</v>
      </c>
      <c r="K2233" t="str">
        <f>INDEX(product!B:B,MATCH('TABELA TOTAL'!$F7916,product!A:A,0))</f>
        <v>Office Supplies</v>
      </c>
      <c r="L2233" t="str">
        <f>INDEX(product!C:C,MATCH(F2233,product!A:A,))</f>
        <v>Machines</v>
      </c>
      <c r="M2233" t="str">
        <f>INDEX(product!D:D,MATCH(F2233,product!A:A,))</f>
        <v>Hewlett-Packard Desktjet 6988DT Refurbished Printer</v>
      </c>
    </row>
    <row r="2234" spans="1:13" x14ac:dyDescent="0.25">
      <c r="A2234" s="1" t="s">
        <v>6554</v>
      </c>
      <c r="B2234" s="2">
        <v>42903</v>
      </c>
      <c r="C2234" s="2">
        <v>42907</v>
      </c>
      <c r="D2234" s="1" t="s">
        <v>19</v>
      </c>
      <c r="E2234" s="1" t="s">
        <v>1127</v>
      </c>
      <c r="F2234" s="1" t="s">
        <v>5204</v>
      </c>
      <c r="G2234">
        <v>101.34</v>
      </c>
      <c r="H2234">
        <v>3</v>
      </c>
      <c r="I2234">
        <v>0</v>
      </c>
      <c r="J2234">
        <v>8.1072000000000006</v>
      </c>
      <c r="K2234" t="str">
        <f>INDEX(product!B:B,MATCH('TABELA TOTAL'!$F7917,product!A:A,0))</f>
        <v>Technology</v>
      </c>
      <c r="L2234" t="str">
        <f>INDEX(product!C:C,MATCH(F2234,product!A:A,))</f>
        <v>Accessories</v>
      </c>
      <c r="M2234" t="str">
        <f>INDEX(product!D:D,MATCH(F2234,product!A:A,))</f>
        <v>Kingston Digital DataTraveler 64GB USB 2.0</v>
      </c>
    </row>
    <row r="2235" spans="1:13" x14ac:dyDescent="0.25">
      <c r="A2235" s="1" t="s">
        <v>495</v>
      </c>
      <c r="B2235" s="2">
        <v>42902</v>
      </c>
      <c r="C2235" s="2">
        <v>42906</v>
      </c>
      <c r="D2235" s="1" t="s">
        <v>19</v>
      </c>
      <c r="E2235" s="1" t="s">
        <v>496</v>
      </c>
      <c r="F2235" s="1" t="s">
        <v>497</v>
      </c>
      <c r="G2235">
        <v>14.016</v>
      </c>
      <c r="H2235">
        <v>3</v>
      </c>
      <c r="I2235">
        <v>0.2</v>
      </c>
      <c r="J2235">
        <v>4.7304000000000004</v>
      </c>
      <c r="K2235" t="str">
        <f>INDEX(product!B:B,MATCH('TABELA TOTAL'!$F268,product!A:A,0))</f>
        <v>Office Supplies</v>
      </c>
      <c r="L2235" t="str">
        <f>INDEX(product!C:C,MATCH(F2235,product!A:A,))</f>
        <v>Art</v>
      </c>
      <c r="M2235" t="str">
        <f>INDEX(product!D:D,MATCH(F2235,product!A:A,))</f>
        <v>Quartet Omega Colored Chalk, 12/Pack</v>
      </c>
    </row>
    <row r="2236" spans="1:13" x14ac:dyDescent="0.25">
      <c r="A2236" s="1" t="s">
        <v>1374</v>
      </c>
      <c r="B2236" s="2">
        <v>42902</v>
      </c>
      <c r="C2236" s="2">
        <v>42907</v>
      </c>
      <c r="D2236" s="1" t="s">
        <v>11</v>
      </c>
      <c r="E2236" s="1" t="s">
        <v>149</v>
      </c>
      <c r="F2236" s="1" t="s">
        <v>1375</v>
      </c>
      <c r="G2236">
        <v>301.95999999999998</v>
      </c>
      <c r="H2236">
        <v>2</v>
      </c>
      <c r="I2236">
        <v>0</v>
      </c>
      <c r="J2236">
        <v>90.587999999999994</v>
      </c>
      <c r="K2236" t="str">
        <f>INDEX(product!B:B,MATCH('TABELA TOTAL'!$F831,product!A:A,0))</f>
        <v>Furniture</v>
      </c>
      <c r="L2236" t="str">
        <f>INDEX(product!C:C,MATCH(F2236,product!A:A,))</f>
        <v>Chairs</v>
      </c>
      <c r="M2236" t="str">
        <f>INDEX(product!D:D,MATCH(F2236,product!A:A,))</f>
        <v>Global Airflow Leather Mesh Back Chair, Black</v>
      </c>
    </row>
    <row r="2237" spans="1:13" x14ac:dyDescent="0.25">
      <c r="A2237" s="1" t="s">
        <v>1374</v>
      </c>
      <c r="B2237" s="2">
        <v>42902</v>
      </c>
      <c r="C2237" s="2">
        <v>42907</v>
      </c>
      <c r="D2237" s="1" t="s">
        <v>11</v>
      </c>
      <c r="E2237" s="1" t="s">
        <v>149</v>
      </c>
      <c r="F2237" s="1" t="s">
        <v>1376</v>
      </c>
      <c r="G2237">
        <v>180.66</v>
      </c>
      <c r="H2237">
        <v>3</v>
      </c>
      <c r="I2237">
        <v>0</v>
      </c>
      <c r="J2237">
        <v>50.584800000000001</v>
      </c>
      <c r="K2237" t="str">
        <f>INDEX(product!B:B,MATCH('TABELA TOTAL'!$F832,product!A:A,0))</f>
        <v>Technology</v>
      </c>
      <c r="L2237" t="str">
        <f>INDEX(product!C:C,MATCH(F2237,product!A:A,))</f>
        <v>Appliances</v>
      </c>
      <c r="M2237" t="str">
        <f>INDEX(product!D:D,MATCH(F2237,product!A:A,))</f>
        <v>Fellowes Smart Surge Ten-Outlet Protector, Platinum</v>
      </c>
    </row>
    <row r="2238" spans="1:13" x14ac:dyDescent="0.25">
      <c r="A2238" s="1" t="s">
        <v>1374</v>
      </c>
      <c r="B2238" s="2">
        <v>42902</v>
      </c>
      <c r="C2238" s="2">
        <v>42907</v>
      </c>
      <c r="D2238" s="1" t="s">
        <v>11</v>
      </c>
      <c r="E2238" s="1" t="s">
        <v>149</v>
      </c>
      <c r="F2238" s="1" t="s">
        <v>1377</v>
      </c>
      <c r="G2238">
        <v>191.98</v>
      </c>
      <c r="H2238">
        <v>2</v>
      </c>
      <c r="I2238">
        <v>0</v>
      </c>
      <c r="J2238">
        <v>51.834600000000002</v>
      </c>
      <c r="K2238" t="str">
        <f>INDEX(product!B:B,MATCH('TABELA TOTAL'!$F833,product!A:A,0))</f>
        <v>Furniture</v>
      </c>
      <c r="L2238" t="str">
        <f>INDEX(product!C:C,MATCH(F2238,product!A:A,))</f>
        <v>Phones</v>
      </c>
      <c r="M2238" t="str">
        <f>INDEX(product!D:D,MATCH(F2238,product!A:A,))</f>
        <v>Pyle PMP37LED</v>
      </c>
    </row>
    <row r="2239" spans="1:13" x14ac:dyDescent="0.25">
      <c r="A2239" s="1" t="s">
        <v>1374</v>
      </c>
      <c r="B2239" s="2">
        <v>42902</v>
      </c>
      <c r="C2239" s="2">
        <v>42907</v>
      </c>
      <c r="D2239" s="1" t="s">
        <v>11</v>
      </c>
      <c r="E2239" s="1" t="s">
        <v>149</v>
      </c>
      <c r="F2239" s="1" t="s">
        <v>1378</v>
      </c>
      <c r="G2239">
        <v>65.989999999999995</v>
      </c>
      <c r="H2239">
        <v>1</v>
      </c>
      <c r="I2239">
        <v>0</v>
      </c>
      <c r="J2239">
        <v>17.157399999999999</v>
      </c>
      <c r="K2239" t="str">
        <f>INDEX(product!B:B,MATCH('TABELA TOTAL'!$F834,product!A:A,0))</f>
        <v>Office Supplies</v>
      </c>
      <c r="L2239" t="str">
        <f>INDEX(product!C:C,MATCH(F2239,product!A:A,))</f>
        <v>Phones</v>
      </c>
      <c r="M2239" t="str">
        <f>INDEX(product!D:D,MATCH(F2239,product!A:A,))</f>
        <v>Clarity 53712</v>
      </c>
    </row>
    <row r="2240" spans="1:13" x14ac:dyDescent="0.25">
      <c r="A2240" s="1" t="s">
        <v>3001</v>
      </c>
      <c r="B2240" s="2">
        <v>42902</v>
      </c>
      <c r="C2240" s="2">
        <v>42905</v>
      </c>
      <c r="D2240" s="1" t="s">
        <v>79</v>
      </c>
      <c r="E2240" s="1" t="s">
        <v>257</v>
      </c>
      <c r="F2240" s="1" t="s">
        <v>760</v>
      </c>
      <c r="G2240">
        <v>1212.96</v>
      </c>
      <c r="H2240">
        <v>7</v>
      </c>
      <c r="I2240">
        <v>0.2</v>
      </c>
      <c r="J2240">
        <v>90.971999999999994</v>
      </c>
      <c r="K2240" t="str">
        <f>INDEX(product!B:B,MATCH('TABELA TOTAL'!$F2259,product!A:A,0))</f>
        <v>Office Supplies</v>
      </c>
      <c r="L2240" t="str">
        <f>INDEX(product!C:C,MATCH(F2240,product!A:A,))</f>
        <v>Chairs</v>
      </c>
      <c r="M2240" t="str">
        <f>INDEX(product!D:D,MATCH(F2240,product!A:A,))</f>
        <v>Hon Multipurpose Stacking Arm Chairs</v>
      </c>
    </row>
    <row r="2241" spans="1:13" x14ac:dyDescent="0.25">
      <c r="A2241" s="1" t="s">
        <v>3001</v>
      </c>
      <c r="B2241" s="2">
        <v>42902</v>
      </c>
      <c r="C2241" s="2">
        <v>42905</v>
      </c>
      <c r="D2241" s="1" t="s">
        <v>79</v>
      </c>
      <c r="E2241" s="1" t="s">
        <v>257</v>
      </c>
      <c r="F2241" s="1" t="s">
        <v>3002</v>
      </c>
      <c r="G2241">
        <v>18.54</v>
      </c>
      <c r="H2241">
        <v>2</v>
      </c>
      <c r="I2241">
        <v>0</v>
      </c>
      <c r="J2241">
        <v>8.7138000000000009</v>
      </c>
      <c r="K2241" t="str">
        <f>INDEX(product!B:B,MATCH('TABELA TOTAL'!$F2260,product!A:A,0))</f>
        <v>Office Supplies</v>
      </c>
      <c r="L2241" t="str">
        <f>INDEX(product!C:C,MATCH(F2241,product!A:A,))</f>
        <v>Paper</v>
      </c>
      <c r="M2241" t="str">
        <f>INDEX(product!D:D,MATCH(F2241,product!A:A,))</f>
        <v>Wirebound Message Books, Four 2 3/4" x 5" Forms per Page, 600 Sets per Book</v>
      </c>
    </row>
    <row r="2242" spans="1:13" x14ac:dyDescent="0.25">
      <c r="A2242" s="1" t="s">
        <v>3401</v>
      </c>
      <c r="B2242" s="2">
        <v>42902</v>
      </c>
      <c r="C2242" s="2">
        <v>42907</v>
      </c>
      <c r="D2242" s="1" t="s">
        <v>19</v>
      </c>
      <c r="E2242" s="1" t="s">
        <v>2025</v>
      </c>
      <c r="F2242" s="1" t="s">
        <v>2355</v>
      </c>
      <c r="G2242">
        <v>16.68</v>
      </c>
      <c r="H2242">
        <v>2</v>
      </c>
      <c r="I2242">
        <v>0</v>
      </c>
      <c r="J2242">
        <v>4.3368000000000002</v>
      </c>
      <c r="K2242" t="str">
        <f>INDEX(product!B:B,MATCH('TABELA TOTAL'!$F2707,product!A:A,0))</f>
        <v>Office Supplies</v>
      </c>
      <c r="L2242" t="str">
        <f>INDEX(product!C:C,MATCH(F2242,product!A:A,))</f>
        <v>Supplies</v>
      </c>
      <c r="M2242" t="str">
        <f>INDEX(product!D:D,MATCH(F2242,product!A:A,))</f>
        <v>Acme Elite Stainless Steel Scissors</v>
      </c>
    </row>
    <row r="2243" spans="1:13" x14ac:dyDescent="0.25">
      <c r="A2243" s="1" t="s">
        <v>3401</v>
      </c>
      <c r="B2243" s="2">
        <v>42902</v>
      </c>
      <c r="C2243" s="2">
        <v>42907</v>
      </c>
      <c r="D2243" s="1" t="s">
        <v>19</v>
      </c>
      <c r="E2243" s="1" t="s">
        <v>2025</v>
      </c>
      <c r="F2243" s="1" t="s">
        <v>3402</v>
      </c>
      <c r="G2243">
        <v>19.440000000000001</v>
      </c>
      <c r="H2243">
        <v>3</v>
      </c>
      <c r="I2243">
        <v>0</v>
      </c>
      <c r="J2243">
        <v>9.3312000000000008</v>
      </c>
      <c r="K2243" t="str">
        <f>INDEX(product!B:B,MATCH('TABELA TOTAL'!$F2708,product!A:A,0))</f>
        <v>Office Supplies</v>
      </c>
      <c r="L2243" t="str">
        <f>INDEX(product!C:C,MATCH(F2243,product!A:A,))</f>
        <v>Paper</v>
      </c>
      <c r="M2243" t="str">
        <f>INDEX(product!D:D,MATCH(F2243,product!A:A,))</f>
        <v>Xerox 215</v>
      </c>
    </row>
    <row r="2244" spans="1:13" x14ac:dyDescent="0.25">
      <c r="A2244" s="1" t="s">
        <v>3401</v>
      </c>
      <c r="B2244" s="2">
        <v>42902</v>
      </c>
      <c r="C2244" s="2">
        <v>42907</v>
      </c>
      <c r="D2244" s="1" t="s">
        <v>19</v>
      </c>
      <c r="E2244" s="1" t="s">
        <v>2025</v>
      </c>
      <c r="F2244" s="1" t="s">
        <v>3403</v>
      </c>
      <c r="G2244">
        <v>192.16</v>
      </c>
      <c r="H2244">
        <v>4</v>
      </c>
      <c r="I2244">
        <v>0</v>
      </c>
      <c r="J2244">
        <v>92.236800000000002</v>
      </c>
      <c r="K2244" t="str">
        <f>INDEX(product!B:B,MATCH('TABELA TOTAL'!$F2709,product!A:A,0))</f>
        <v>Technology</v>
      </c>
      <c r="L2244" t="str">
        <f>INDEX(product!C:C,MATCH(F2244,product!A:A,))</f>
        <v>Paper</v>
      </c>
      <c r="M2244" t="str">
        <f>INDEX(product!D:D,MATCH(F2244,product!A:A,))</f>
        <v>Xerox 1885</v>
      </c>
    </row>
    <row r="2245" spans="1:13" x14ac:dyDescent="0.25">
      <c r="A2245" s="1" t="s">
        <v>4682</v>
      </c>
      <c r="B2245" s="2">
        <v>42902</v>
      </c>
      <c r="C2245" s="2">
        <v>42907</v>
      </c>
      <c r="D2245" s="1" t="s">
        <v>19</v>
      </c>
      <c r="E2245" s="1" t="s">
        <v>655</v>
      </c>
      <c r="F2245" s="1" t="s">
        <v>41</v>
      </c>
      <c r="G2245">
        <v>5.9359999999999999</v>
      </c>
      <c r="H2245">
        <v>7</v>
      </c>
      <c r="I2245">
        <v>0.8</v>
      </c>
      <c r="J2245">
        <v>-8.9039999999999999</v>
      </c>
      <c r="K2245" t="str">
        <f>INDEX(product!B:B,MATCH('TABELA TOTAL'!$F4543,product!A:A,0))</f>
        <v>Furniture</v>
      </c>
      <c r="L2245" t="str">
        <f>INDEX(product!C:C,MATCH(F2245,product!A:A,))</f>
        <v>Binders</v>
      </c>
      <c r="M2245" t="str">
        <f>INDEX(product!D:D,MATCH(F2245,product!A:A,))</f>
        <v>Storex DuraTech Recycled Plastic Frosted Binders</v>
      </c>
    </row>
    <row r="2246" spans="1:13" x14ac:dyDescent="0.25">
      <c r="A2246" s="1" t="s">
        <v>5940</v>
      </c>
      <c r="B2246" s="2">
        <v>42902</v>
      </c>
      <c r="C2246" s="2">
        <v>42904</v>
      </c>
      <c r="D2246" s="1" t="s">
        <v>11</v>
      </c>
      <c r="E2246" s="1" t="s">
        <v>1779</v>
      </c>
      <c r="F2246" s="1" t="s">
        <v>1212</v>
      </c>
      <c r="G2246">
        <v>479.952</v>
      </c>
      <c r="H2246">
        <v>6</v>
      </c>
      <c r="I2246">
        <v>0.2</v>
      </c>
      <c r="J2246">
        <v>107.9892</v>
      </c>
      <c r="K2246" t="str">
        <f>INDEX(product!B:B,MATCH('TABELA TOTAL'!$F6746,product!A:A,0))</f>
        <v>Technology</v>
      </c>
      <c r="L2246" t="str">
        <f>INDEX(product!C:C,MATCH(F2246,product!A:A,))</f>
        <v>Accessories</v>
      </c>
      <c r="M2246" t="str">
        <f>INDEX(product!D:D,MATCH(F2246,product!A:A,))</f>
        <v>Logitech Wireless Performance Mouse MX for PC and Mac</v>
      </c>
    </row>
    <row r="2247" spans="1:13" x14ac:dyDescent="0.25">
      <c r="A2247" s="1" t="s">
        <v>5940</v>
      </c>
      <c r="B2247" s="2">
        <v>42902</v>
      </c>
      <c r="C2247" s="2">
        <v>42904</v>
      </c>
      <c r="D2247" s="1" t="s">
        <v>11</v>
      </c>
      <c r="E2247" s="1" t="s">
        <v>1779</v>
      </c>
      <c r="F2247" s="1" t="s">
        <v>514</v>
      </c>
      <c r="G2247">
        <v>23.92</v>
      </c>
      <c r="H2247">
        <v>5</v>
      </c>
      <c r="I2247">
        <v>0.2</v>
      </c>
      <c r="J2247">
        <v>1.794</v>
      </c>
      <c r="K2247" t="str">
        <f>INDEX(product!B:B,MATCH('TABELA TOTAL'!$F6747,product!A:A,0))</f>
        <v>Office Supplies</v>
      </c>
      <c r="L2247" t="str">
        <f>INDEX(product!C:C,MATCH(F2247,product!A:A,))</f>
        <v>Art</v>
      </c>
      <c r="M2247" t="str">
        <f>INDEX(product!D:D,MATCH(F2247,product!A:A,))</f>
        <v>Newell 330</v>
      </c>
    </row>
    <row r="2248" spans="1:13" x14ac:dyDescent="0.25">
      <c r="A2248" s="1" t="s">
        <v>625</v>
      </c>
      <c r="B2248" s="2">
        <v>42901</v>
      </c>
      <c r="C2248" s="2">
        <v>42905</v>
      </c>
      <c r="D2248" s="1" t="s">
        <v>19</v>
      </c>
      <c r="E2248" s="1" t="s">
        <v>626</v>
      </c>
      <c r="F2248" s="1" t="s">
        <v>265</v>
      </c>
      <c r="G2248">
        <v>47.975999999999999</v>
      </c>
      <c r="H2248">
        <v>3</v>
      </c>
      <c r="I2248">
        <v>0.2</v>
      </c>
      <c r="J2248">
        <v>4.7976000000000001</v>
      </c>
      <c r="K2248" t="str">
        <f>INDEX(product!B:B,MATCH('TABELA TOTAL'!$F347,product!A:A,0))</f>
        <v>Office Supplies</v>
      </c>
      <c r="L2248" t="str">
        <f>INDEX(product!C:C,MATCH(F2248,product!A:A,))</f>
        <v>Phones</v>
      </c>
      <c r="M2248" t="str">
        <f>INDEX(product!D:D,MATCH(F2248,product!A:A,))</f>
        <v>Anker 36W 4-Port USB Wall Charger Travel Power Adapter for iPhone 5s 5c 5</v>
      </c>
    </row>
    <row r="2249" spans="1:13" x14ac:dyDescent="0.25">
      <c r="A2249" s="1" t="s">
        <v>1152</v>
      </c>
      <c r="B2249" s="2">
        <v>42901</v>
      </c>
      <c r="C2249" s="2">
        <v>42908</v>
      </c>
      <c r="D2249" s="1" t="s">
        <v>19</v>
      </c>
      <c r="E2249" s="1" t="s">
        <v>628</v>
      </c>
      <c r="F2249" s="1" t="s">
        <v>1153</v>
      </c>
      <c r="G2249">
        <v>19.559999999999999</v>
      </c>
      <c r="H2249">
        <v>5</v>
      </c>
      <c r="I2249">
        <v>0.2</v>
      </c>
      <c r="J2249">
        <v>1.7115</v>
      </c>
      <c r="K2249" t="str">
        <f>INDEX(product!B:B,MATCH('TABELA TOTAL'!$F674,product!A:A,0))</f>
        <v>Office Supplies</v>
      </c>
      <c r="L2249" t="str">
        <f>INDEX(product!C:C,MATCH(F2249,product!A:A,))</f>
        <v>Art</v>
      </c>
      <c r="M2249" t="str">
        <f>INDEX(product!D:D,MATCH(F2249,product!A:A,))</f>
        <v>Newell 331</v>
      </c>
    </row>
    <row r="2250" spans="1:13" x14ac:dyDescent="0.25">
      <c r="A2250" s="1" t="s">
        <v>3550</v>
      </c>
      <c r="B2250" s="2">
        <v>42901</v>
      </c>
      <c r="C2250" s="2">
        <v>42906</v>
      </c>
      <c r="D2250" s="1" t="s">
        <v>19</v>
      </c>
      <c r="E2250" s="1" t="s">
        <v>2779</v>
      </c>
      <c r="F2250" s="1" t="s">
        <v>639</v>
      </c>
      <c r="G2250">
        <v>4.26</v>
      </c>
      <c r="H2250">
        <v>1</v>
      </c>
      <c r="I2250">
        <v>0</v>
      </c>
      <c r="J2250">
        <v>1.7465999999999999</v>
      </c>
      <c r="K2250" t="str">
        <f>INDEX(product!B:B,MATCH('TABELA TOTAL'!$F2874,product!A:A,0))</f>
        <v>Furniture</v>
      </c>
      <c r="L2250" t="str">
        <f>INDEX(product!C:C,MATCH(F2250,product!A:A,))</f>
        <v>Art</v>
      </c>
      <c r="M2250" t="str">
        <f>INDEX(product!D:D,MATCH(F2250,product!A:A,))</f>
        <v>Dixon Prang Watercolor Pencils, 10-Color Set with Brush</v>
      </c>
    </row>
    <row r="2251" spans="1:13" x14ac:dyDescent="0.25">
      <c r="A2251" s="1" t="s">
        <v>5253</v>
      </c>
      <c r="B2251" s="2">
        <v>42901</v>
      </c>
      <c r="C2251" s="2">
        <v>42904</v>
      </c>
      <c r="D2251" s="1" t="s">
        <v>79</v>
      </c>
      <c r="E2251" s="1" t="s">
        <v>3455</v>
      </c>
      <c r="F2251" s="1" t="s">
        <v>1187</v>
      </c>
      <c r="G2251">
        <v>44.4</v>
      </c>
      <c r="H2251">
        <v>3</v>
      </c>
      <c r="I2251">
        <v>0</v>
      </c>
      <c r="J2251">
        <v>22.2</v>
      </c>
      <c r="K2251" t="str">
        <f>INDEX(product!B:B,MATCH('TABELA TOTAL'!$F5477,product!A:A,0))</f>
        <v>Furniture</v>
      </c>
      <c r="L2251" t="str">
        <f>INDEX(product!C:C,MATCH(F2251,product!A:A,))</f>
        <v>Labels</v>
      </c>
      <c r="M2251" t="str">
        <f>INDEX(product!D:D,MATCH(F2251,product!A:A,))</f>
        <v>Avery 490</v>
      </c>
    </row>
    <row r="2252" spans="1:13" x14ac:dyDescent="0.25">
      <c r="A2252" s="1" t="s">
        <v>5253</v>
      </c>
      <c r="B2252" s="2">
        <v>42901</v>
      </c>
      <c r="C2252" s="2">
        <v>42904</v>
      </c>
      <c r="D2252" s="1" t="s">
        <v>79</v>
      </c>
      <c r="E2252" s="1" t="s">
        <v>3455</v>
      </c>
      <c r="F2252" s="1" t="s">
        <v>2285</v>
      </c>
      <c r="G2252">
        <v>84.55</v>
      </c>
      <c r="H2252">
        <v>5</v>
      </c>
      <c r="I2252">
        <v>0</v>
      </c>
      <c r="J2252">
        <v>22.828499999999998</v>
      </c>
      <c r="K2252" t="str">
        <f>INDEX(product!B:B,MATCH('TABELA TOTAL'!$F5478,product!A:A,0))</f>
        <v>Office Supplies</v>
      </c>
      <c r="L2252" t="str">
        <f>INDEX(product!C:C,MATCH(F2252,product!A:A,))</f>
        <v>Storage</v>
      </c>
      <c r="M2252" t="str">
        <f>INDEX(product!D:D,MATCH(F2252,product!A:A,))</f>
        <v>Tenex Personal Self-Stacking Standard File Box, Black/Gray</v>
      </c>
    </row>
    <row r="2253" spans="1:13" x14ac:dyDescent="0.25">
      <c r="A2253" s="1" t="s">
        <v>5253</v>
      </c>
      <c r="B2253" s="2">
        <v>42901</v>
      </c>
      <c r="C2253" s="2">
        <v>42904</v>
      </c>
      <c r="D2253" s="1" t="s">
        <v>79</v>
      </c>
      <c r="E2253" s="1" t="s">
        <v>3455</v>
      </c>
      <c r="F2253" s="1" t="s">
        <v>4635</v>
      </c>
      <c r="G2253">
        <v>17.940000000000001</v>
      </c>
      <c r="H2253">
        <v>3</v>
      </c>
      <c r="I2253">
        <v>0</v>
      </c>
      <c r="J2253">
        <v>8.7905999999999995</v>
      </c>
      <c r="K2253" t="str">
        <f>INDEX(product!B:B,MATCH('TABELA TOTAL'!$F5479,product!A:A,0))</f>
        <v>Office Supplies</v>
      </c>
      <c r="L2253" t="str">
        <f>INDEX(product!C:C,MATCH(F2253,product!A:A,))</f>
        <v>Paper</v>
      </c>
      <c r="M2253" t="str">
        <f>INDEX(product!D:D,MATCH(F2253,product!A:A,))</f>
        <v>Xerox 1992</v>
      </c>
    </row>
    <row r="2254" spans="1:13" x14ac:dyDescent="0.25">
      <c r="A2254" s="1" t="s">
        <v>6127</v>
      </c>
      <c r="B2254" s="2">
        <v>42901</v>
      </c>
      <c r="C2254" s="2">
        <v>42905</v>
      </c>
      <c r="D2254" s="1" t="s">
        <v>11</v>
      </c>
      <c r="E2254" s="1" t="s">
        <v>505</v>
      </c>
      <c r="F2254" s="1" t="s">
        <v>2698</v>
      </c>
      <c r="G2254">
        <v>119.96</v>
      </c>
      <c r="H2254">
        <v>1</v>
      </c>
      <c r="I2254">
        <v>0.2</v>
      </c>
      <c r="J2254">
        <v>7.4974999999999996</v>
      </c>
      <c r="K2254" t="str">
        <f>INDEX(product!B:B,MATCH('TABELA TOTAL'!$F7091,product!A:A,0))</f>
        <v>Furniture</v>
      </c>
      <c r="L2254" t="str">
        <f>INDEX(product!C:C,MATCH(F2254,product!A:A,))</f>
        <v>Phones</v>
      </c>
      <c r="M2254" t="str">
        <f>INDEX(product!D:D,MATCH(F2254,product!A:A,))</f>
        <v>Panasonic KX T7736-B Digital phone</v>
      </c>
    </row>
    <row r="2255" spans="1:13" x14ac:dyDescent="0.25">
      <c r="A2255" s="1" t="s">
        <v>6980</v>
      </c>
      <c r="B2255" s="2">
        <v>42901</v>
      </c>
      <c r="C2255" s="2">
        <v>42906</v>
      </c>
      <c r="D2255" s="1" t="s">
        <v>19</v>
      </c>
      <c r="E2255" s="1" t="s">
        <v>575</v>
      </c>
      <c r="F2255" s="1" t="s">
        <v>2979</v>
      </c>
      <c r="G2255">
        <v>239.976</v>
      </c>
      <c r="H2255">
        <v>3</v>
      </c>
      <c r="I2255">
        <v>0.2</v>
      </c>
      <c r="J2255">
        <v>26.997299999999999</v>
      </c>
      <c r="K2255" t="str">
        <f>INDEX(product!B:B,MATCH('TABELA TOTAL'!$F8698,product!A:A,0))</f>
        <v>Office Supplies</v>
      </c>
      <c r="L2255" t="str">
        <f>INDEX(product!C:C,MATCH(F2255,product!A:A,))</f>
        <v>Phones</v>
      </c>
      <c r="M2255" t="str">
        <f>INDEX(product!D:D,MATCH(F2255,product!A:A,))</f>
        <v>HTC One</v>
      </c>
    </row>
    <row r="2256" spans="1:13" x14ac:dyDescent="0.25">
      <c r="A2256" s="1" t="s">
        <v>6980</v>
      </c>
      <c r="B2256" s="2">
        <v>42901</v>
      </c>
      <c r="C2256" s="2">
        <v>42906</v>
      </c>
      <c r="D2256" s="1" t="s">
        <v>19</v>
      </c>
      <c r="E2256" s="1" t="s">
        <v>575</v>
      </c>
      <c r="F2256" s="1" t="s">
        <v>455</v>
      </c>
      <c r="G2256">
        <v>31.167999999999999</v>
      </c>
      <c r="H2256">
        <v>4</v>
      </c>
      <c r="I2256">
        <v>0.2</v>
      </c>
      <c r="J2256">
        <v>9.3504000000000005</v>
      </c>
      <c r="K2256" t="str">
        <f>INDEX(product!B:B,MATCH('TABELA TOTAL'!$F8699,product!A:A,0))</f>
        <v>Office Supplies</v>
      </c>
      <c r="L2256" t="str">
        <f>INDEX(product!C:C,MATCH(F2256,product!A:A,))</f>
        <v>Furnishings</v>
      </c>
      <c r="M2256" t="str">
        <f>INDEX(product!D:D,MATCH(F2256,product!A:A,))</f>
        <v>Staple-based wall hangings</v>
      </c>
    </row>
    <row r="2257" spans="1:13" x14ac:dyDescent="0.25">
      <c r="A2257" s="1" t="s">
        <v>6980</v>
      </c>
      <c r="B2257" s="2">
        <v>42901</v>
      </c>
      <c r="C2257" s="2">
        <v>42906</v>
      </c>
      <c r="D2257" s="1" t="s">
        <v>19</v>
      </c>
      <c r="E2257" s="1" t="s">
        <v>575</v>
      </c>
      <c r="F2257" s="1" t="s">
        <v>3908</v>
      </c>
      <c r="G2257">
        <v>120.96</v>
      </c>
      <c r="H2257">
        <v>2</v>
      </c>
      <c r="I2257">
        <v>0.4</v>
      </c>
      <c r="J2257">
        <v>-28.224</v>
      </c>
      <c r="K2257" t="str">
        <f>INDEX(product!B:B,MATCH('TABELA TOTAL'!$F8700,product!A:A,0))</f>
        <v>Office Supplies</v>
      </c>
      <c r="L2257" t="str">
        <f>INDEX(product!C:C,MATCH(F2257,product!A:A,))</f>
        <v>Tables</v>
      </c>
      <c r="M2257" t="str">
        <f>INDEX(product!D:D,MATCH(F2257,product!A:A,))</f>
        <v>Barricks 18" x 48" Non-Folding Utility Table with Bottom Storage Shelf</v>
      </c>
    </row>
    <row r="2258" spans="1:13" x14ac:dyDescent="0.25">
      <c r="A2258" s="1" t="s">
        <v>6980</v>
      </c>
      <c r="B2258" s="2">
        <v>42901</v>
      </c>
      <c r="C2258" s="2">
        <v>42906</v>
      </c>
      <c r="D2258" s="1" t="s">
        <v>19</v>
      </c>
      <c r="E2258" s="1" t="s">
        <v>575</v>
      </c>
      <c r="F2258" s="1" t="s">
        <v>1596</v>
      </c>
      <c r="G2258">
        <v>2239.9360000000001</v>
      </c>
      <c r="H2258">
        <v>8</v>
      </c>
      <c r="I2258">
        <v>0.2</v>
      </c>
      <c r="J2258">
        <v>223.99359999999999</v>
      </c>
      <c r="K2258" t="str">
        <f>INDEX(product!B:B,MATCH('TABELA TOTAL'!$F8701,product!A:A,0))</f>
        <v>Office Supplies</v>
      </c>
      <c r="L2258" t="str">
        <f>INDEX(product!C:C,MATCH(F2258,product!A:A,))</f>
        <v>Phones</v>
      </c>
      <c r="M2258" t="str">
        <f>INDEX(product!D:D,MATCH(F2258,product!A:A,))</f>
        <v>Samsung Galaxy S III - 16GB - pebble blue (T-Mobile)</v>
      </c>
    </row>
    <row r="2259" spans="1:13" x14ac:dyDescent="0.25">
      <c r="A2259" s="1" t="s">
        <v>6980</v>
      </c>
      <c r="B2259" s="2">
        <v>42901</v>
      </c>
      <c r="C2259" s="2">
        <v>42906</v>
      </c>
      <c r="D2259" s="1" t="s">
        <v>19</v>
      </c>
      <c r="E2259" s="1" t="s">
        <v>575</v>
      </c>
      <c r="F2259" s="1" t="s">
        <v>728</v>
      </c>
      <c r="G2259">
        <v>76.608000000000004</v>
      </c>
      <c r="H2259">
        <v>8</v>
      </c>
      <c r="I2259">
        <v>0.2</v>
      </c>
      <c r="J2259">
        <v>6.7031999999999998</v>
      </c>
      <c r="K2259" t="str">
        <f>INDEX(product!B:B,MATCH('TABELA TOTAL'!$F8702,product!A:A,0))</f>
        <v>Office Supplies</v>
      </c>
      <c r="L2259" t="str">
        <f>INDEX(product!C:C,MATCH(F2259,product!A:A,))</f>
        <v>Appliances</v>
      </c>
      <c r="M2259" t="str">
        <f>INDEX(product!D:D,MATCH(F2259,product!A:A,))</f>
        <v>Staple holder</v>
      </c>
    </row>
    <row r="2260" spans="1:13" x14ac:dyDescent="0.25">
      <c r="A2260" s="1" t="s">
        <v>6980</v>
      </c>
      <c r="B2260" s="2">
        <v>42901</v>
      </c>
      <c r="C2260" s="2">
        <v>42906</v>
      </c>
      <c r="D2260" s="1" t="s">
        <v>19</v>
      </c>
      <c r="E2260" s="1" t="s">
        <v>575</v>
      </c>
      <c r="F2260" s="1" t="s">
        <v>1052</v>
      </c>
      <c r="G2260">
        <v>142.77600000000001</v>
      </c>
      <c r="H2260">
        <v>1</v>
      </c>
      <c r="I2260">
        <v>0.2</v>
      </c>
      <c r="J2260">
        <v>17.847000000000001</v>
      </c>
      <c r="K2260" t="str">
        <f>INDEX(product!B:B,MATCH('TABELA TOTAL'!$F8703,product!A:A,0))</f>
        <v>Furniture</v>
      </c>
      <c r="L2260" t="str">
        <f>INDEX(product!C:C,MATCH(F2260,product!A:A,))</f>
        <v>Storage</v>
      </c>
      <c r="M2260" t="str">
        <f>INDEX(product!D:D,MATCH(F2260,product!A:A,))</f>
        <v>Hot File 7-Pocket, Floor Stand</v>
      </c>
    </row>
    <row r="2261" spans="1:13" x14ac:dyDescent="0.25">
      <c r="A2261" s="1" t="s">
        <v>6980</v>
      </c>
      <c r="B2261" s="2">
        <v>42901</v>
      </c>
      <c r="C2261" s="2">
        <v>42906</v>
      </c>
      <c r="D2261" s="1" t="s">
        <v>19</v>
      </c>
      <c r="E2261" s="1" t="s">
        <v>575</v>
      </c>
      <c r="F2261" s="1" t="s">
        <v>6981</v>
      </c>
      <c r="G2261">
        <v>91.36</v>
      </c>
      <c r="H2261">
        <v>5</v>
      </c>
      <c r="I2261">
        <v>0.2</v>
      </c>
      <c r="J2261">
        <v>29.692</v>
      </c>
      <c r="K2261" t="str">
        <f>INDEX(product!B:B,MATCH('TABELA TOTAL'!$F8704,product!A:A,0))</f>
        <v>Technology</v>
      </c>
      <c r="L2261" t="str">
        <f>INDEX(product!C:C,MATCH(F2261,product!A:A,))</f>
        <v>Paper</v>
      </c>
      <c r="M2261" t="str">
        <f>INDEX(product!D:D,MATCH(F2261,product!A:A,))</f>
        <v>Xerox 1955</v>
      </c>
    </row>
    <row r="2262" spans="1:13" x14ac:dyDescent="0.25">
      <c r="A2262" s="1" t="s">
        <v>7026</v>
      </c>
      <c r="B2262" s="2">
        <v>42901</v>
      </c>
      <c r="C2262" s="2">
        <v>42905</v>
      </c>
      <c r="D2262" s="1" t="s">
        <v>19</v>
      </c>
      <c r="E2262" s="1" t="s">
        <v>2723</v>
      </c>
      <c r="F2262" s="1" t="s">
        <v>2187</v>
      </c>
      <c r="G2262">
        <v>698.35199999999998</v>
      </c>
      <c r="H2262">
        <v>3</v>
      </c>
      <c r="I2262">
        <v>0.2</v>
      </c>
      <c r="J2262">
        <v>52.376399999999997</v>
      </c>
      <c r="K2262" t="str">
        <f>INDEX(product!B:B,MATCH('TABELA TOTAL'!$F8790,product!A:A,0))</f>
        <v>Furniture</v>
      </c>
      <c r="L2262" t="str">
        <f>INDEX(product!C:C,MATCH(F2262,product!A:A,))</f>
        <v>Chairs</v>
      </c>
      <c r="M2262" t="str">
        <f>INDEX(product!D:D,MATCH(F2262,product!A:A,))</f>
        <v>Global Executive Mid-Back Manager's Chair</v>
      </c>
    </row>
    <row r="2263" spans="1:13" x14ac:dyDescent="0.25">
      <c r="A2263" s="1" t="s">
        <v>7026</v>
      </c>
      <c r="B2263" s="2">
        <v>42901</v>
      </c>
      <c r="C2263" s="2">
        <v>42905</v>
      </c>
      <c r="D2263" s="1" t="s">
        <v>19</v>
      </c>
      <c r="E2263" s="1" t="s">
        <v>2723</v>
      </c>
      <c r="F2263" s="1" t="s">
        <v>2718</v>
      </c>
      <c r="G2263">
        <v>77.727999999999994</v>
      </c>
      <c r="H2263">
        <v>2</v>
      </c>
      <c r="I2263">
        <v>0.2</v>
      </c>
      <c r="J2263">
        <v>-3.8864000000000001</v>
      </c>
      <c r="K2263" t="str">
        <f>INDEX(product!B:B,MATCH('TABELA TOTAL'!$F8791,product!A:A,0))</f>
        <v>Office Supplies</v>
      </c>
      <c r="L2263" t="str">
        <f>INDEX(product!C:C,MATCH(F2263,product!A:A,))</f>
        <v>Bookcases</v>
      </c>
      <c r="M2263" t="str">
        <f>INDEX(product!D:D,MATCH(F2263,product!A:A,))</f>
        <v>O'Sullivan 2-Shelf Heavy-Duty Bookcases</v>
      </c>
    </row>
    <row r="2264" spans="1:13" x14ac:dyDescent="0.25">
      <c r="A2264" s="1" t="s">
        <v>2154</v>
      </c>
      <c r="B2264" s="2">
        <v>42899</v>
      </c>
      <c r="C2264" s="2">
        <v>42902</v>
      </c>
      <c r="D2264" s="1" t="s">
        <v>79</v>
      </c>
      <c r="E2264" s="1" t="s">
        <v>765</v>
      </c>
      <c r="F2264" s="1" t="s">
        <v>476</v>
      </c>
      <c r="G2264">
        <v>164.73599999999999</v>
      </c>
      <c r="H2264">
        <v>4</v>
      </c>
      <c r="I2264">
        <v>0.2</v>
      </c>
      <c r="J2264">
        <v>-39.1248</v>
      </c>
      <c r="K2264" t="str">
        <f>INDEX(product!B:B,MATCH('TABELA TOTAL'!$F1447,product!A:A,0))</f>
        <v>Office Supplies</v>
      </c>
      <c r="L2264" t="str">
        <f>INDEX(product!C:C,MATCH(F2264,product!A:A,))</f>
        <v>Storage</v>
      </c>
      <c r="M2264" t="str">
        <f>INDEX(product!D:D,MATCH(F2264,product!A:A,))</f>
        <v>Belkin 19" Vented Equipment Shelf, Black</v>
      </c>
    </row>
    <row r="2265" spans="1:13" x14ac:dyDescent="0.25">
      <c r="A2265" s="1" t="s">
        <v>2154</v>
      </c>
      <c r="B2265" s="2">
        <v>42899</v>
      </c>
      <c r="C2265" s="2">
        <v>42902</v>
      </c>
      <c r="D2265" s="1" t="s">
        <v>79</v>
      </c>
      <c r="E2265" s="1" t="s">
        <v>765</v>
      </c>
      <c r="F2265" s="1" t="s">
        <v>2155</v>
      </c>
      <c r="G2265">
        <v>470.30200000000002</v>
      </c>
      <c r="H2265">
        <v>7</v>
      </c>
      <c r="I2265">
        <v>0.3</v>
      </c>
      <c r="J2265">
        <v>-87.341800000000006</v>
      </c>
      <c r="K2265" t="str">
        <f>INDEX(product!B:B,MATCH('TABELA TOTAL'!$F1448,product!A:A,0))</f>
        <v>Office Supplies</v>
      </c>
      <c r="L2265" t="str">
        <f>INDEX(product!C:C,MATCH(F2265,product!A:A,))</f>
        <v>Chairs</v>
      </c>
      <c r="M2265" t="str">
        <f>INDEX(product!D:D,MATCH(F2265,product!A:A,))</f>
        <v>Global Super Steno Chair</v>
      </c>
    </row>
    <row r="2266" spans="1:13" x14ac:dyDescent="0.25">
      <c r="A2266" s="1" t="s">
        <v>2154</v>
      </c>
      <c r="B2266" s="2">
        <v>42899</v>
      </c>
      <c r="C2266" s="2">
        <v>42902</v>
      </c>
      <c r="D2266" s="1" t="s">
        <v>79</v>
      </c>
      <c r="E2266" s="1" t="s">
        <v>765</v>
      </c>
      <c r="F2266" s="1" t="s">
        <v>2156</v>
      </c>
      <c r="G2266">
        <v>47.984000000000002</v>
      </c>
      <c r="H2266">
        <v>2</v>
      </c>
      <c r="I2266">
        <v>0.2</v>
      </c>
      <c r="J2266">
        <v>5.9980000000000002</v>
      </c>
      <c r="K2266" t="str">
        <f>INDEX(product!B:B,MATCH('TABELA TOTAL'!$F1449,product!A:A,0))</f>
        <v>Furniture</v>
      </c>
      <c r="L2266" t="str">
        <f>INDEX(product!C:C,MATCH(F2266,product!A:A,))</f>
        <v>Phones</v>
      </c>
      <c r="M2266" t="str">
        <f>INDEX(product!D:D,MATCH(F2266,product!A:A,))</f>
        <v>OtterBox Defender Series Case - Samsung Galaxy S4</v>
      </c>
    </row>
    <row r="2267" spans="1:13" x14ac:dyDescent="0.25">
      <c r="A2267" s="1" t="s">
        <v>6220</v>
      </c>
      <c r="B2267" s="2">
        <v>42899</v>
      </c>
      <c r="C2267" s="2">
        <v>42903</v>
      </c>
      <c r="D2267" s="1" t="s">
        <v>19</v>
      </c>
      <c r="E2267" s="1" t="s">
        <v>177</v>
      </c>
      <c r="F2267" s="1" t="s">
        <v>3781</v>
      </c>
      <c r="G2267">
        <v>181.86</v>
      </c>
      <c r="H2267">
        <v>7</v>
      </c>
      <c r="I2267">
        <v>0</v>
      </c>
      <c r="J2267">
        <v>50.9208</v>
      </c>
      <c r="K2267" t="str">
        <f>INDEX(product!B:B,MATCH('TABELA TOTAL'!$F7266,product!A:A,0))</f>
        <v>Technology</v>
      </c>
      <c r="L2267" t="str">
        <f>INDEX(product!C:C,MATCH(F2267,product!A:A,))</f>
        <v>Art</v>
      </c>
      <c r="M2267" t="str">
        <f>INDEX(product!D:D,MATCH(F2267,product!A:A,))</f>
        <v>Boston 1799 Powerhouse Electric Pencil Sharpener</v>
      </c>
    </row>
    <row r="2268" spans="1:13" x14ac:dyDescent="0.25">
      <c r="A2268" s="1" t="s">
        <v>6453</v>
      </c>
      <c r="B2268" s="2">
        <v>42899</v>
      </c>
      <c r="C2268" s="2">
        <v>42905</v>
      </c>
      <c r="D2268" s="1" t="s">
        <v>19</v>
      </c>
      <c r="E2268" s="1" t="s">
        <v>297</v>
      </c>
      <c r="F2268" s="1" t="s">
        <v>2747</v>
      </c>
      <c r="G2268">
        <v>291.13600000000002</v>
      </c>
      <c r="H2268">
        <v>4</v>
      </c>
      <c r="I2268">
        <v>0.2</v>
      </c>
      <c r="J2268">
        <v>-25.474399999999999</v>
      </c>
      <c r="K2268" t="str">
        <f>INDEX(product!B:B,MATCH('TABELA TOTAL'!$F7732,product!A:A,0))</f>
        <v>Office Supplies</v>
      </c>
      <c r="L2268" t="str">
        <f>INDEX(product!C:C,MATCH(F2268,product!A:A,))</f>
        <v>Chairs</v>
      </c>
      <c r="M2268" t="str">
        <f>INDEX(product!D:D,MATCH(F2268,product!A:A,))</f>
        <v>Global Wood Trimmed Manager's Task Chair, Khaki</v>
      </c>
    </row>
    <row r="2269" spans="1:13" x14ac:dyDescent="0.25">
      <c r="A2269" s="1" t="s">
        <v>2168</v>
      </c>
      <c r="B2269" s="2">
        <v>42898</v>
      </c>
      <c r="C2269" s="2">
        <v>42905</v>
      </c>
      <c r="D2269" s="1" t="s">
        <v>19</v>
      </c>
      <c r="E2269" s="1" t="s">
        <v>2169</v>
      </c>
      <c r="F2269" s="1" t="s">
        <v>2170</v>
      </c>
      <c r="G2269">
        <v>91.2</v>
      </c>
      <c r="H2269">
        <v>3</v>
      </c>
      <c r="I2269">
        <v>0</v>
      </c>
      <c r="J2269">
        <v>41.951999999999998</v>
      </c>
      <c r="K2269" t="str">
        <f>INDEX(product!B:B,MATCH('TABELA TOTAL'!$F1457,product!A:A,0))</f>
        <v>Office Supplies</v>
      </c>
      <c r="L2269" t="str">
        <f>INDEX(product!C:C,MATCH(F2269,product!A:A,))</f>
        <v>Binders</v>
      </c>
      <c r="M2269" t="str">
        <f>INDEX(product!D:D,MATCH(F2269,product!A:A,))</f>
        <v>Ibico Plastic Spiral Binding Combs</v>
      </c>
    </row>
    <row r="2270" spans="1:13" x14ac:dyDescent="0.25">
      <c r="A2270" s="1" t="s">
        <v>2168</v>
      </c>
      <c r="B2270" s="2">
        <v>42898</v>
      </c>
      <c r="C2270" s="2">
        <v>42905</v>
      </c>
      <c r="D2270" s="1" t="s">
        <v>19</v>
      </c>
      <c r="E2270" s="1" t="s">
        <v>2169</v>
      </c>
      <c r="F2270" s="1" t="s">
        <v>2171</v>
      </c>
      <c r="G2270">
        <v>452.94</v>
      </c>
      <c r="H2270">
        <v>3</v>
      </c>
      <c r="I2270">
        <v>0</v>
      </c>
      <c r="J2270">
        <v>67.941000000000003</v>
      </c>
      <c r="K2270" t="str">
        <f>INDEX(product!B:B,MATCH('TABELA TOTAL'!$F1458,product!A:A,0))</f>
        <v>Furniture</v>
      </c>
      <c r="L2270" t="str">
        <f>INDEX(product!C:C,MATCH(F2270,product!A:A,))</f>
        <v>Tables</v>
      </c>
      <c r="M2270" t="str">
        <f>INDEX(product!D:D,MATCH(F2270,product!A:A,))</f>
        <v>Iceberg OfficeWorks 42" Round Tables</v>
      </c>
    </row>
    <row r="2271" spans="1:13" x14ac:dyDescent="0.25">
      <c r="A2271" s="1" t="s">
        <v>3340</v>
      </c>
      <c r="B2271" s="2">
        <v>42898</v>
      </c>
      <c r="C2271" s="2">
        <v>42904</v>
      </c>
      <c r="D2271" s="1" t="s">
        <v>19</v>
      </c>
      <c r="E2271" s="1" t="s">
        <v>3341</v>
      </c>
      <c r="F2271" s="1" t="s">
        <v>3342</v>
      </c>
      <c r="G2271">
        <v>19.04</v>
      </c>
      <c r="H2271">
        <v>4</v>
      </c>
      <c r="I2271">
        <v>0</v>
      </c>
      <c r="J2271">
        <v>9.3295999999999992</v>
      </c>
      <c r="K2271" t="str">
        <f>INDEX(product!B:B,MATCH('TABELA TOTAL'!$F2639,product!A:A,0))</f>
        <v>Office Supplies</v>
      </c>
      <c r="L2271" t="str">
        <f>INDEX(product!C:C,MATCH(F2271,product!A:A,))</f>
        <v>Paper</v>
      </c>
      <c r="M2271" t="str">
        <f>INDEX(product!D:D,MATCH(F2271,product!A:A,))</f>
        <v>TOPS Voice Message Log Book, Flash Format</v>
      </c>
    </row>
    <row r="2272" spans="1:13" x14ac:dyDescent="0.25">
      <c r="A2272" s="1" t="s">
        <v>3340</v>
      </c>
      <c r="B2272" s="2">
        <v>42898</v>
      </c>
      <c r="C2272" s="2">
        <v>42904</v>
      </c>
      <c r="D2272" s="1" t="s">
        <v>19</v>
      </c>
      <c r="E2272" s="1" t="s">
        <v>3341</v>
      </c>
      <c r="F2272" s="1" t="s">
        <v>1056</v>
      </c>
      <c r="G2272">
        <v>13.128</v>
      </c>
      <c r="H2272">
        <v>3</v>
      </c>
      <c r="I2272">
        <v>0.2</v>
      </c>
      <c r="J2272">
        <v>4.2666000000000004</v>
      </c>
      <c r="K2272" t="str">
        <f>INDEX(product!B:B,MATCH('TABELA TOTAL'!$F2640,product!A:A,0))</f>
        <v>Furniture</v>
      </c>
      <c r="L2272" t="str">
        <f>INDEX(product!C:C,MATCH(F2272,product!A:A,))</f>
        <v>Binders</v>
      </c>
      <c r="M2272" t="str">
        <f>INDEX(product!D:D,MATCH(F2272,product!A:A,))</f>
        <v>Angle-D Ring Binders</v>
      </c>
    </row>
    <row r="2273" spans="1:13" x14ac:dyDescent="0.25">
      <c r="A2273" s="1" t="s">
        <v>3340</v>
      </c>
      <c r="B2273" s="2">
        <v>42898</v>
      </c>
      <c r="C2273" s="2">
        <v>42904</v>
      </c>
      <c r="D2273" s="1" t="s">
        <v>19</v>
      </c>
      <c r="E2273" s="1" t="s">
        <v>3341</v>
      </c>
      <c r="F2273" s="1" t="s">
        <v>3343</v>
      </c>
      <c r="G2273">
        <v>64.14</v>
      </c>
      <c r="H2273">
        <v>3</v>
      </c>
      <c r="I2273">
        <v>0</v>
      </c>
      <c r="J2273">
        <v>16.676400000000001</v>
      </c>
      <c r="K2273" t="str">
        <f>INDEX(product!B:B,MATCH('TABELA TOTAL'!$F2641,product!A:A,0))</f>
        <v>Furniture</v>
      </c>
      <c r="L2273" t="str">
        <f>INDEX(product!C:C,MATCH(F2273,product!A:A,))</f>
        <v>Art</v>
      </c>
      <c r="M2273" t="str">
        <f>INDEX(product!D:D,MATCH(F2273,product!A:A,))</f>
        <v>Boston 1730 StandUp Electric Pencil Sharpener</v>
      </c>
    </row>
    <row r="2274" spans="1:13" x14ac:dyDescent="0.25">
      <c r="A2274" s="1" t="s">
        <v>3340</v>
      </c>
      <c r="B2274" s="2">
        <v>42898</v>
      </c>
      <c r="C2274" s="2">
        <v>42904</v>
      </c>
      <c r="D2274" s="1" t="s">
        <v>19</v>
      </c>
      <c r="E2274" s="1" t="s">
        <v>3341</v>
      </c>
      <c r="F2274" s="1" t="s">
        <v>935</v>
      </c>
      <c r="G2274">
        <v>858.24</v>
      </c>
      <c r="H2274">
        <v>4</v>
      </c>
      <c r="I2274">
        <v>0.1</v>
      </c>
      <c r="J2274">
        <v>143.04</v>
      </c>
      <c r="K2274" t="str">
        <f>INDEX(product!B:B,MATCH('TABELA TOTAL'!$F2642,product!A:A,0))</f>
        <v>Office Supplies</v>
      </c>
      <c r="L2274" t="str">
        <f>INDEX(product!C:C,MATCH(F2274,product!A:A,))</f>
        <v>Chairs</v>
      </c>
      <c r="M2274" t="str">
        <f>INDEX(product!D:D,MATCH(F2274,product!A:A,))</f>
        <v>Safco Contoured Stacking Chairs</v>
      </c>
    </row>
    <row r="2275" spans="1:13" x14ac:dyDescent="0.25">
      <c r="A2275" s="1" t="s">
        <v>3546</v>
      </c>
      <c r="B2275" s="2">
        <v>42898</v>
      </c>
      <c r="C2275" s="2">
        <v>42905</v>
      </c>
      <c r="D2275" s="1" t="s">
        <v>19</v>
      </c>
      <c r="E2275" s="1" t="s">
        <v>269</v>
      </c>
      <c r="F2275" s="1" t="s">
        <v>3547</v>
      </c>
      <c r="G2275">
        <v>17.088000000000001</v>
      </c>
      <c r="H2275">
        <v>2</v>
      </c>
      <c r="I2275">
        <v>0.2</v>
      </c>
      <c r="J2275">
        <v>1.0680000000000001</v>
      </c>
      <c r="K2275" t="str">
        <f>INDEX(product!B:B,MATCH('TABELA TOTAL'!$F2871,product!A:A,0))</f>
        <v>Technology</v>
      </c>
      <c r="L2275" t="str">
        <f>INDEX(product!C:C,MATCH(F2275,product!A:A,))</f>
        <v>Furnishings</v>
      </c>
      <c r="M2275" t="str">
        <f>INDEX(product!D:D,MATCH(F2275,product!A:A,))</f>
        <v>Dana Swing-Arm Lamps</v>
      </c>
    </row>
    <row r="2276" spans="1:13" x14ac:dyDescent="0.25">
      <c r="A2276" s="1" t="s">
        <v>5265</v>
      </c>
      <c r="B2276" s="2">
        <v>42898</v>
      </c>
      <c r="C2276" s="2">
        <v>42902</v>
      </c>
      <c r="D2276" s="1" t="s">
        <v>19</v>
      </c>
      <c r="E2276" s="1" t="s">
        <v>3363</v>
      </c>
      <c r="F2276" s="1" t="s">
        <v>494</v>
      </c>
      <c r="G2276">
        <v>63.92</v>
      </c>
      <c r="H2276">
        <v>2</v>
      </c>
      <c r="I2276">
        <v>0.2</v>
      </c>
      <c r="J2276">
        <v>19.175999999999998</v>
      </c>
      <c r="K2276" t="str">
        <f>INDEX(product!B:B,MATCH('TABELA TOTAL'!$F5498,product!A:A,0))</f>
        <v>Office Supplies</v>
      </c>
      <c r="L2276" t="str">
        <f>INDEX(product!C:C,MATCH(F2276,product!A:A,))</f>
        <v>Accessories</v>
      </c>
      <c r="M2276" t="str">
        <f>INDEX(product!D:D,MATCH(F2276,product!A:A,))</f>
        <v>Microsoft Sculpt Comfort Mouse</v>
      </c>
    </row>
    <row r="2277" spans="1:13" x14ac:dyDescent="0.25">
      <c r="A2277" s="1" t="s">
        <v>7242</v>
      </c>
      <c r="B2277" s="2">
        <v>42898</v>
      </c>
      <c r="C2277" s="2">
        <v>42900</v>
      </c>
      <c r="D2277" s="1" t="s">
        <v>11</v>
      </c>
      <c r="E2277" s="1" t="s">
        <v>5320</v>
      </c>
      <c r="F2277" s="1" t="s">
        <v>2156</v>
      </c>
      <c r="G2277">
        <v>71.975999999999999</v>
      </c>
      <c r="H2277">
        <v>3</v>
      </c>
      <c r="I2277">
        <v>0.2</v>
      </c>
      <c r="J2277">
        <v>8.9969999999999999</v>
      </c>
      <c r="K2277" t="str">
        <f>INDEX(product!B:B,MATCH('TABELA TOTAL'!$F9176,product!A:A,0))</f>
        <v>Office Supplies</v>
      </c>
      <c r="L2277" t="str">
        <f>INDEX(product!C:C,MATCH(F2277,product!A:A,))</f>
        <v>Phones</v>
      </c>
      <c r="M2277" t="str">
        <f>INDEX(product!D:D,MATCH(F2277,product!A:A,))</f>
        <v>OtterBox Defender Series Case - Samsung Galaxy S4</v>
      </c>
    </row>
    <row r="2278" spans="1:13" x14ac:dyDescent="0.25">
      <c r="A2278" s="1" t="s">
        <v>7242</v>
      </c>
      <c r="B2278" s="2">
        <v>42898</v>
      </c>
      <c r="C2278" s="2">
        <v>42900</v>
      </c>
      <c r="D2278" s="1" t="s">
        <v>11</v>
      </c>
      <c r="E2278" s="1" t="s">
        <v>5320</v>
      </c>
      <c r="F2278" s="1" t="s">
        <v>2141</v>
      </c>
      <c r="G2278">
        <v>19.440000000000001</v>
      </c>
      <c r="H2278">
        <v>3</v>
      </c>
      <c r="I2278">
        <v>0</v>
      </c>
      <c r="J2278">
        <v>9.3312000000000008</v>
      </c>
      <c r="K2278" t="str">
        <f>INDEX(product!B:B,MATCH('TABELA TOTAL'!$F9177,product!A:A,0))</f>
        <v>Office Supplies</v>
      </c>
      <c r="L2278" t="str">
        <f>INDEX(product!C:C,MATCH(F2278,product!A:A,))</f>
        <v>Paper</v>
      </c>
      <c r="M2278" t="str">
        <f>INDEX(product!D:D,MATCH(F2278,product!A:A,))</f>
        <v>Xerox 203</v>
      </c>
    </row>
    <row r="2279" spans="1:13" x14ac:dyDescent="0.25">
      <c r="A2279" s="1" t="s">
        <v>7443</v>
      </c>
      <c r="B2279" s="2">
        <v>42898</v>
      </c>
      <c r="C2279" s="2">
        <v>42900</v>
      </c>
      <c r="D2279" s="1" t="s">
        <v>11</v>
      </c>
      <c r="E2279" s="1" t="s">
        <v>257</v>
      </c>
      <c r="F2279" s="1" t="s">
        <v>2888</v>
      </c>
      <c r="G2279">
        <v>8.8559999999999999</v>
      </c>
      <c r="H2279">
        <v>3</v>
      </c>
      <c r="I2279">
        <v>0.6</v>
      </c>
      <c r="J2279">
        <v>-6.8634000000000004</v>
      </c>
      <c r="K2279" t="str">
        <f>INDEX(product!B:B,MATCH('TABELA TOTAL'!$F9538,product!A:A,0))</f>
        <v>Office Supplies</v>
      </c>
      <c r="L2279" t="str">
        <f>INDEX(product!C:C,MATCH(F2279,product!A:A,))</f>
        <v>Furnishings</v>
      </c>
      <c r="M2279" t="str">
        <f>INDEX(product!D:D,MATCH(F2279,product!A:A,))</f>
        <v>Eldon Expressions Wood Desk Accessories, Oak</v>
      </c>
    </row>
    <row r="2280" spans="1:13" x14ac:dyDescent="0.25">
      <c r="A2280" s="1" t="s">
        <v>2320</v>
      </c>
      <c r="B2280" s="2">
        <v>42897</v>
      </c>
      <c r="C2280" s="2">
        <v>42897</v>
      </c>
      <c r="D2280" s="1" t="s">
        <v>654</v>
      </c>
      <c r="E2280" s="1" t="s">
        <v>1025</v>
      </c>
      <c r="F2280" s="1" t="s">
        <v>893</v>
      </c>
      <c r="G2280">
        <v>122.97</v>
      </c>
      <c r="H2280">
        <v>3</v>
      </c>
      <c r="I2280">
        <v>0</v>
      </c>
      <c r="J2280">
        <v>60.255299999999998</v>
      </c>
      <c r="K2280" t="str">
        <f>INDEX(product!B:B,MATCH('TABELA TOTAL'!$F1570,product!A:A,0))</f>
        <v>Technology</v>
      </c>
      <c r="L2280" t="str">
        <f>INDEX(product!C:C,MATCH(F2280,product!A:A,))</f>
        <v>Paper</v>
      </c>
      <c r="M2280" t="str">
        <f>INDEX(product!D:D,MATCH(F2280,product!A:A,))</f>
        <v>White Dual Perf Computer Printout Paper, 2700 Sheets, 1 Part, Heavyweight, 20 lbs., 14 7/8 x 11</v>
      </c>
    </row>
    <row r="2281" spans="1:13" x14ac:dyDescent="0.25">
      <c r="A2281" s="1" t="s">
        <v>3056</v>
      </c>
      <c r="B2281" s="2">
        <v>42897</v>
      </c>
      <c r="C2281" s="2">
        <v>42898</v>
      </c>
      <c r="D2281" s="1" t="s">
        <v>79</v>
      </c>
      <c r="E2281" s="1" t="s">
        <v>3057</v>
      </c>
      <c r="F2281" s="1" t="s">
        <v>1361</v>
      </c>
      <c r="G2281">
        <v>280.79199999999997</v>
      </c>
      <c r="H2281">
        <v>1</v>
      </c>
      <c r="I2281">
        <v>0.2</v>
      </c>
      <c r="J2281">
        <v>35.098999999999997</v>
      </c>
      <c r="K2281" t="str">
        <f>INDEX(product!B:B,MATCH('TABELA TOTAL'!$F2310,product!A:A,0))</f>
        <v>Office Supplies</v>
      </c>
      <c r="L2281" t="str">
        <f>INDEX(product!C:C,MATCH(F2281,product!A:A,))</f>
        <v>Chairs</v>
      </c>
      <c r="M2281" t="str">
        <f>INDEX(product!D:D,MATCH(F2281,product!A:A,))</f>
        <v>Global Leather Executive Chair</v>
      </c>
    </row>
    <row r="2282" spans="1:13" x14ac:dyDescent="0.25">
      <c r="A2282" s="1" t="s">
        <v>3056</v>
      </c>
      <c r="B2282" s="2">
        <v>42897</v>
      </c>
      <c r="C2282" s="2">
        <v>42898</v>
      </c>
      <c r="D2282" s="1" t="s">
        <v>79</v>
      </c>
      <c r="E2282" s="1" t="s">
        <v>3057</v>
      </c>
      <c r="F2282" s="1" t="s">
        <v>167</v>
      </c>
      <c r="G2282">
        <v>68.447999999999993</v>
      </c>
      <c r="H2282">
        <v>4</v>
      </c>
      <c r="I2282">
        <v>0.2</v>
      </c>
      <c r="J2282">
        <v>7.7004000000000001</v>
      </c>
      <c r="K2282" t="str">
        <f>INDEX(product!B:B,MATCH('TABELA TOTAL'!$F2311,product!A:A,0))</f>
        <v>Office Supplies</v>
      </c>
      <c r="L2282" t="str">
        <f>INDEX(product!C:C,MATCH(F2282,product!A:A,))</f>
        <v>Storage</v>
      </c>
      <c r="M2282" t="str">
        <f>INDEX(product!D:D,MATCH(F2282,product!A:A,))</f>
        <v>Sortfiler Multipurpose Personal File Organizer, Black</v>
      </c>
    </row>
    <row r="2283" spans="1:13" x14ac:dyDescent="0.25">
      <c r="A2283" s="1" t="s">
        <v>3056</v>
      </c>
      <c r="B2283" s="2">
        <v>42897</v>
      </c>
      <c r="C2283" s="2">
        <v>42898</v>
      </c>
      <c r="D2283" s="1" t="s">
        <v>79</v>
      </c>
      <c r="E2283" s="1" t="s">
        <v>3057</v>
      </c>
      <c r="F2283" s="1" t="s">
        <v>1380</v>
      </c>
      <c r="G2283">
        <v>88.04</v>
      </c>
      <c r="H2283">
        <v>5</v>
      </c>
      <c r="I2283">
        <v>0.2</v>
      </c>
      <c r="J2283">
        <v>6.6029999999999998</v>
      </c>
      <c r="K2283" t="str">
        <f>INDEX(product!B:B,MATCH('TABELA TOTAL'!$F2312,product!A:A,0))</f>
        <v>Office Supplies</v>
      </c>
      <c r="L2283" t="str">
        <f>INDEX(product!C:C,MATCH(F2283,product!A:A,))</f>
        <v>Art</v>
      </c>
      <c r="M2283" t="str">
        <f>INDEX(product!D:D,MATCH(F2283,product!A:A,))</f>
        <v>Boston 16801 Nautilus Battery Pencil Sharpener</v>
      </c>
    </row>
    <row r="2284" spans="1:13" x14ac:dyDescent="0.25">
      <c r="A2284" s="1" t="s">
        <v>3056</v>
      </c>
      <c r="B2284" s="2">
        <v>42897</v>
      </c>
      <c r="C2284" s="2">
        <v>42898</v>
      </c>
      <c r="D2284" s="1" t="s">
        <v>79</v>
      </c>
      <c r="E2284" s="1" t="s">
        <v>3057</v>
      </c>
      <c r="F2284" s="1" t="s">
        <v>2302</v>
      </c>
      <c r="G2284">
        <v>15.872</v>
      </c>
      <c r="H2284">
        <v>1</v>
      </c>
      <c r="I2284">
        <v>0.2</v>
      </c>
      <c r="J2284">
        <v>1.984</v>
      </c>
      <c r="K2284" t="str">
        <f>INDEX(product!B:B,MATCH('TABELA TOTAL'!$F2313,product!A:A,0))</f>
        <v>Office Supplies</v>
      </c>
      <c r="L2284" t="str">
        <f>INDEX(product!C:C,MATCH(F2284,product!A:A,))</f>
        <v>Art</v>
      </c>
      <c r="M2284" t="str">
        <f>INDEX(product!D:D,MATCH(F2284,product!A:A,))</f>
        <v>Newell 319</v>
      </c>
    </row>
    <row r="2285" spans="1:13" x14ac:dyDescent="0.25">
      <c r="A2285" s="1" t="s">
        <v>3056</v>
      </c>
      <c r="B2285" s="2">
        <v>42897</v>
      </c>
      <c r="C2285" s="2">
        <v>42898</v>
      </c>
      <c r="D2285" s="1" t="s">
        <v>79</v>
      </c>
      <c r="E2285" s="1" t="s">
        <v>3057</v>
      </c>
      <c r="F2285" s="1" t="s">
        <v>872</v>
      </c>
      <c r="G2285">
        <v>215.59200000000001</v>
      </c>
      <c r="H2285">
        <v>3</v>
      </c>
      <c r="I2285">
        <v>0.2</v>
      </c>
      <c r="J2285">
        <v>-48.508200000000002</v>
      </c>
      <c r="K2285" t="str">
        <f>INDEX(product!B:B,MATCH('TABELA TOTAL'!$F2314,product!A:A,0))</f>
        <v>Office Supplies</v>
      </c>
      <c r="L2285" t="str">
        <f>INDEX(product!C:C,MATCH(F2285,product!A:A,))</f>
        <v>Storage</v>
      </c>
      <c r="M2285" t="str">
        <f>INDEX(product!D:D,MATCH(F2285,product!A:A,))</f>
        <v>Fellowes Officeware Wire Shelving</v>
      </c>
    </row>
    <row r="2286" spans="1:13" x14ac:dyDescent="0.25">
      <c r="A2286" s="1" t="s">
        <v>3967</v>
      </c>
      <c r="B2286" s="2">
        <v>42897</v>
      </c>
      <c r="C2286" s="2">
        <v>42901</v>
      </c>
      <c r="D2286" s="1" t="s">
        <v>19</v>
      </c>
      <c r="E2286" s="1" t="s">
        <v>3068</v>
      </c>
      <c r="F2286" s="1" t="s">
        <v>1850</v>
      </c>
      <c r="G2286">
        <v>3.76</v>
      </c>
      <c r="H2286">
        <v>2</v>
      </c>
      <c r="I2286">
        <v>0</v>
      </c>
      <c r="J2286">
        <v>1.0904</v>
      </c>
      <c r="K2286" t="str">
        <f>INDEX(product!B:B,MATCH('TABELA TOTAL'!$F3449,product!A:A,0))</f>
        <v>Office Supplies</v>
      </c>
      <c r="L2286" t="str">
        <f>INDEX(product!C:C,MATCH(F2286,product!A:A,))</f>
        <v>Art</v>
      </c>
      <c r="M2286" t="str">
        <f>INDEX(product!D:D,MATCH(F2286,product!A:A,))</f>
        <v>OIC #2 Pencils, Medium Soft</v>
      </c>
    </row>
    <row r="2287" spans="1:13" x14ac:dyDescent="0.25">
      <c r="A2287" s="1" t="s">
        <v>4482</v>
      </c>
      <c r="B2287" s="2">
        <v>42897</v>
      </c>
      <c r="C2287" s="2">
        <v>42899</v>
      </c>
      <c r="D2287" s="1" t="s">
        <v>11</v>
      </c>
      <c r="E2287" s="1" t="s">
        <v>2251</v>
      </c>
      <c r="F2287" s="1" t="s">
        <v>551</v>
      </c>
      <c r="G2287">
        <v>37.94</v>
      </c>
      <c r="H2287">
        <v>2</v>
      </c>
      <c r="I2287">
        <v>0</v>
      </c>
      <c r="J2287">
        <v>18.211200000000002</v>
      </c>
      <c r="K2287" t="str">
        <f>INDEX(product!B:B,MATCH('TABELA TOTAL'!$F4221,product!A:A,0))</f>
        <v>Office Supplies</v>
      </c>
      <c r="L2287" t="str">
        <f>INDEX(product!C:C,MATCH(F2287,product!A:A,))</f>
        <v>Paper</v>
      </c>
      <c r="M2287" t="str">
        <f>INDEX(product!D:D,MATCH(F2287,product!A:A,))</f>
        <v>Xerox 1939</v>
      </c>
    </row>
    <row r="2288" spans="1:13" x14ac:dyDescent="0.25">
      <c r="A2288" s="1" t="s">
        <v>4482</v>
      </c>
      <c r="B2288" s="2">
        <v>42897</v>
      </c>
      <c r="C2288" s="2">
        <v>42899</v>
      </c>
      <c r="D2288" s="1" t="s">
        <v>11</v>
      </c>
      <c r="E2288" s="1" t="s">
        <v>2251</v>
      </c>
      <c r="F2288" s="1" t="s">
        <v>1544</v>
      </c>
      <c r="G2288">
        <v>18.288</v>
      </c>
      <c r="H2288">
        <v>6</v>
      </c>
      <c r="I2288">
        <v>0.2</v>
      </c>
      <c r="J2288">
        <v>6.6294000000000004</v>
      </c>
      <c r="K2288" t="str">
        <f>INDEX(product!B:B,MATCH('TABELA TOTAL'!$F4222,product!A:A,0))</f>
        <v>Office Supplies</v>
      </c>
      <c r="L2288" t="str">
        <f>INDEX(product!C:C,MATCH(F2288,product!A:A,))</f>
        <v>Binders</v>
      </c>
      <c r="M2288" t="str">
        <f>INDEX(product!D:D,MATCH(F2288,product!A:A,))</f>
        <v>Acco Pressboard Covers with Storage Hooks, 14 7/8" x 11", Dark Blue</v>
      </c>
    </row>
    <row r="2289" spans="1:13" x14ac:dyDescent="0.25">
      <c r="A2289" s="1" t="s">
        <v>4482</v>
      </c>
      <c r="B2289" s="2">
        <v>42897</v>
      </c>
      <c r="C2289" s="2">
        <v>42899</v>
      </c>
      <c r="D2289" s="1" t="s">
        <v>11</v>
      </c>
      <c r="E2289" s="1" t="s">
        <v>2251</v>
      </c>
      <c r="F2289" s="1" t="s">
        <v>4483</v>
      </c>
      <c r="G2289">
        <v>385.8</v>
      </c>
      <c r="H2289">
        <v>5</v>
      </c>
      <c r="I2289">
        <v>0.2</v>
      </c>
      <c r="J2289">
        <v>130.20750000000001</v>
      </c>
      <c r="K2289" t="str">
        <f>INDEX(product!B:B,MATCH('TABELA TOTAL'!$F4223,product!A:A,0))</f>
        <v>Office Supplies</v>
      </c>
      <c r="L2289" t="str">
        <f>INDEX(product!C:C,MATCH(F2289,product!A:A,))</f>
        <v>Machines</v>
      </c>
      <c r="M2289" t="str">
        <f>INDEX(product!D:D,MATCH(F2289,product!A:A,))</f>
        <v>Cisco Desktop Collaboration Experience DX650 IP Video Phone</v>
      </c>
    </row>
    <row r="2290" spans="1:13" x14ac:dyDescent="0.25">
      <c r="A2290" s="1" t="s">
        <v>4482</v>
      </c>
      <c r="B2290" s="2">
        <v>42897</v>
      </c>
      <c r="C2290" s="2">
        <v>42899</v>
      </c>
      <c r="D2290" s="1" t="s">
        <v>11</v>
      </c>
      <c r="E2290" s="1" t="s">
        <v>2251</v>
      </c>
      <c r="F2290" s="1" t="s">
        <v>476</v>
      </c>
      <c r="G2290">
        <v>102.96</v>
      </c>
      <c r="H2290">
        <v>2</v>
      </c>
      <c r="I2290">
        <v>0</v>
      </c>
      <c r="J2290">
        <v>1.0296000000000001</v>
      </c>
      <c r="K2290" t="str">
        <f>INDEX(product!B:B,MATCH('TABELA TOTAL'!$F4224,product!A:A,0))</f>
        <v>Furniture</v>
      </c>
      <c r="L2290" t="str">
        <f>INDEX(product!C:C,MATCH(F2290,product!A:A,))</f>
        <v>Storage</v>
      </c>
      <c r="M2290" t="str">
        <f>INDEX(product!D:D,MATCH(F2290,product!A:A,))</f>
        <v>Belkin 19" Vented Equipment Shelf, Black</v>
      </c>
    </row>
    <row r="2291" spans="1:13" x14ac:dyDescent="0.25">
      <c r="A2291" s="1" t="s">
        <v>4482</v>
      </c>
      <c r="B2291" s="2">
        <v>42897</v>
      </c>
      <c r="C2291" s="2">
        <v>42899</v>
      </c>
      <c r="D2291" s="1" t="s">
        <v>11</v>
      </c>
      <c r="E2291" s="1" t="s">
        <v>2251</v>
      </c>
      <c r="F2291" s="1" t="s">
        <v>1392</v>
      </c>
      <c r="G2291">
        <v>174.42</v>
      </c>
      <c r="H2291">
        <v>3</v>
      </c>
      <c r="I2291">
        <v>0</v>
      </c>
      <c r="J2291">
        <v>41.860799999999998</v>
      </c>
      <c r="K2291" t="str">
        <f>INDEX(product!B:B,MATCH('TABELA TOTAL'!$F4225,product!A:A,0))</f>
        <v>Technology</v>
      </c>
      <c r="L2291" t="str">
        <f>INDEX(product!C:C,MATCH(F2291,product!A:A,))</f>
        <v>Bookcases</v>
      </c>
      <c r="M2291" t="str">
        <f>INDEX(product!D:D,MATCH(F2291,product!A:A,))</f>
        <v>O'Sullivan 3-Shelf Heavy-Duty Bookcases</v>
      </c>
    </row>
    <row r="2292" spans="1:13" x14ac:dyDescent="0.25">
      <c r="A2292" s="1" t="s">
        <v>6772</v>
      </c>
      <c r="B2292" s="2">
        <v>42897</v>
      </c>
      <c r="C2292" s="2">
        <v>42900</v>
      </c>
      <c r="D2292" s="1" t="s">
        <v>79</v>
      </c>
      <c r="E2292" s="1" t="s">
        <v>49</v>
      </c>
      <c r="F2292" s="1" t="s">
        <v>1156</v>
      </c>
      <c r="G2292">
        <v>61.44</v>
      </c>
      <c r="H2292">
        <v>3</v>
      </c>
      <c r="I2292">
        <v>0</v>
      </c>
      <c r="J2292">
        <v>16.588799999999999</v>
      </c>
      <c r="K2292" t="str">
        <f>INDEX(product!B:B,MATCH('TABELA TOTAL'!$F8343,product!A:A,0))</f>
        <v>Technology</v>
      </c>
      <c r="L2292" t="str">
        <f>INDEX(product!C:C,MATCH(F2292,product!A:A,))</f>
        <v>Appliances</v>
      </c>
      <c r="M2292" t="str">
        <f>INDEX(product!D:D,MATCH(F2292,product!A:A,))</f>
        <v>Kensington 6 Outlet Guardian Standard Surge Protector</v>
      </c>
    </row>
    <row r="2293" spans="1:13" x14ac:dyDescent="0.25">
      <c r="A2293" s="1" t="s">
        <v>7098</v>
      </c>
      <c r="B2293" s="2">
        <v>42897</v>
      </c>
      <c r="C2293" s="2">
        <v>42903</v>
      </c>
      <c r="D2293" s="1" t="s">
        <v>19</v>
      </c>
      <c r="E2293" s="1" t="s">
        <v>1032</v>
      </c>
      <c r="F2293" s="1" t="s">
        <v>73</v>
      </c>
      <c r="G2293">
        <v>4.5720000000000001</v>
      </c>
      <c r="H2293">
        <v>4</v>
      </c>
      <c r="I2293">
        <v>0.7</v>
      </c>
      <c r="J2293">
        <v>-3.81</v>
      </c>
      <c r="K2293" t="str">
        <f>INDEX(product!B:B,MATCH('TABELA TOTAL'!$F8925,product!A:A,0))</f>
        <v>Office Supplies</v>
      </c>
      <c r="L2293" t="str">
        <f>INDEX(product!C:C,MATCH(F2293,product!A:A,))</f>
        <v>Binders</v>
      </c>
      <c r="M2293" t="str">
        <f>INDEX(product!D:D,MATCH(F2293,product!A:A,))</f>
        <v>Acco Pressboard Covers with Storage Hooks, 14 7/8" x 11", Executive Red</v>
      </c>
    </row>
    <row r="2294" spans="1:13" x14ac:dyDescent="0.25">
      <c r="A2294" s="1" t="s">
        <v>858</v>
      </c>
      <c r="B2294" s="2">
        <v>42896</v>
      </c>
      <c r="C2294" s="2">
        <v>42899</v>
      </c>
      <c r="D2294" s="1" t="s">
        <v>79</v>
      </c>
      <c r="E2294" s="1" t="s">
        <v>859</v>
      </c>
      <c r="F2294" s="1" t="s">
        <v>860</v>
      </c>
      <c r="G2294">
        <v>29.6</v>
      </c>
      <c r="H2294">
        <v>2</v>
      </c>
      <c r="I2294">
        <v>0</v>
      </c>
      <c r="J2294">
        <v>14.8</v>
      </c>
      <c r="K2294" t="str">
        <f>INDEX(product!B:B,MATCH('TABELA TOTAL'!$F486,product!A:A,0))</f>
        <v>Office Supplies</v>
      </c>
      <c r="L2294" t="str">
        <f>INDEX(product!C:C,MATCH(F2294,product!A:A,))</f>
        <v>Labels</v>
      </c>
      <c r="M2294" t="str">
        <f>INDEX(product!D:D,MATCH(F2294,product!A:A,))</f>
        <v>Alphabetical Labels for Top Tab Filing</v>
      </c>
    </row>
    <row r="2295" spans="1:13" x14ac:dyDescent="0.25">
      <c r="A2295" s="1" t="s">
        <v>858</v>
      </c>
      <c r="B2295" s="2">
        <v>42896</v>
      </c>
      <c r="C2295" s="2">
        <v>42899</v>
      </c>
      <c r="D2295" s="1" t="s">
        <v>79</v>
      </c>
      <c r="E2295" s="1" t="s">
        <v>859</v>
      </c>
      <c r="F2295" s="1" t="s">
        <v>861</v>
      </c>
      <c r="G2295">
        <v>514.16499999999996</v>
      </c>
      <c r="H2295">
        <v>5</v>
      </c>
      <c r="I2295">
        <v>0.15</v>
      </c>
      <c r="J2295">
        <v>-30.245000000000001</v>
      </c>
      <c r="K2295" t="str">
        <f>INDEX(product!B:B,MATCH('TABELA TOTAL'!$F487,product!A:A,0))</f>
        <v>Technology</v>
      </c>
      <c r="L2295" t="str">
        <f>INDEX(product!C:C,MATCH(F2295,product!A:A,))</f>
        <v>Bookcases</v>
      </c>
      <c r="M2295" t="str">
        <f>INDEX(product!D:D,MATCH(F2295,product!A:A,))</f>
        <v>O'Sullivan Living Dimensions 2-Shelf Bookcases</v>
      </c>
    </row>
    <row r="2296" spans="1:13" x14ac:dyDescent="0.25">
      <c r="A2296" s="1" t="s">
        <v>858</v>
      </c>
      <c r="B2296" s="2">
        <v>42896</v>
      </c>
      <c r="C2296" s="2">
        <v>42899</v>
      </c>
      <c r="D2296" s="1" t="s">
        <v>79</v>
      </c>
      <c r="E2296" s="1" t="s">
        <v>859</v>
      </c>
      <c r="F2296" s="1" t="s">
        <v>862</v>
      </c>
      <c r="G2296">
        <v>279.95999999999998</v>
      </c>
      <c r="H2296">
        <v>5</v>
      </c>
      <c r="I2296">
        <v>0.2</v>
      </c>
      <c r="J2296">
        <v>17.497499999999999</v>
      </c>
      <c r="K2296" t="str">
        <f>INDEX(product!B:B,MATCH('TABELA TOTAL'!$F488,product!A:A,0))</f>
        <v>Office Supplies</v>
      </c>
      <c r="L2296" t="str">
        <f>INDEX(product!C:C,MATCH(F2296,product!A:A,))</f>
        <v>Phones</v>
      </c>
      <c r="M2296" t="str">
        <f>INDEX(product!D:D,MATCH(F2296,product!A:A,))</f>
        <v>iHome FM Clock Radio with Lightning Dock</v>
      </c>
    </row>
    <row r="2297" spans="1:13" x14ac:dyDescent="0.25">
      <c r="A2297" s="1" t="s">
        <v>1113</v>
      </c>
      <c r="B2297" s="2">
        <v>42896</v>
      </c>
      <c r="C2297" s="2">
        <v>42901</v>
      </c>
      <c r="D2297" s="1" t="s">
        <v>19</v>
      </c>
      <c r="E2297" s="1" t="s">
        <v>1114</v>
      </c>
      <c r="F2297" s="1" t="s">
        <v>447</v>
      </c>
      <c r="G2297">
        <v>132.52000000000001</v>
      </c>
      <c r="H2297">
        <v>4</v>
      </c>
      <c r="I2297">
        <v>0</v>
      </c>
      <c r="J2297">
        <v>54.333199999999998</v>
      </c>
      <c r="K2297" t="str">
        <f>INDEX(product!B:B,MATCH('TABELA TOTAL'!$F645,product!A:A,0))</f>
        <v>Technology</v>
      </c>
      <c r="L2297" t="str">
        <f>INDEX(product!C:C,MATCH(F2297,product!A:A,))</f>
        <v>Accessories</v>
      </c>
      <c r="M2297" t="str">
        <f>INDEX(product!D:D,MATCH(F2297,product!A:A,))</f>
        <v>Logitech P710e Mobile Speakerphone</v>
      </c>
    </row>
    <row r="2298" spans="1:13" x14ac:dyDescent="0.25">
      <c r="A2298" s="1" t="s">
        <v>3040</v>
      </c>
      <c r="B2298" s="2">
        <v>42896</v>
      </c>
      <c r="C2298" s="2">
        <v>42899</v>
      </c>
      <c r="D2298" s="1" t="s">
        <v>79</v>
      </c>
      <c r="E2298" s="1" t="s">
        <v>2856</v>
      </c>
      <c r="F2298" s="1" t="s">
        <v>1783</v>
      </c>
      <c r="G2298">
        <v>16.399999999999999</v>
      </c>
      <c r="H2298">
        <v>5</v>
      </c>
      <c r="I2298">
        <v>0</v>
      </c>
      <c r="J2298">
        <v>4.7560000000000002</v>
      </c>
      <c r="K2298" t="str">
        <f>INDEX(product!B:B,MATCH('TABELA TOTAL'!$F2290,product!A:A,0))</f>
        <v>Office Supplies</v>
      </c>
      <c r="L2298" t="str">
        <f>INDEX(product!C:C,MATCH(F2298,product!A:A,))</f>
        <v>Art</v>
      </c>
      <c r="M2298" t="str">
        <f>INDEX(product!D:D,MATCH(F2298,product!A:A,))</f>
        <v>Newell 351</v>
      </c>
    </row>
    <row r="2299" spans="1:13" x14ac:dyDescent="0.25">
      <c r="A2299" s="1" t="s">
        <v>3936</v>
      </c>
      <c r="B2299" s="2">
        <v>42896</v>
      </c>
      <c r="C2299" s="2">
        <v>42896</v>
      </c>
      <c r="D2299" s="1" t="s">
        <v>654</v>
      </c>
      <c r="E2299" s="1" t="s">
        <v>2278</v>
      </c>
      <c r="F2299" s="1" t="s">
        <v>3073</v>
      </c>
      <c r="G2299">
        <v>40.031999999999996</v>
      </c>
      <c r="H2299">
        <v>6</v>
      </c>
      <c r="I2299">
        <v>0.2</v>
      </c>
      <c r="J2299">
        <v>15.012</v>
      </c>
      <c r="K2299" t="str">
        <f>INDEX(product!B:B,MATCH('TABELA TOTAL'!$F3396,product!A:A,0))</f>
        <v>Office Supplies</v>
      </c>
      <c r="L2299" t="str">
        <f>INDEX(product!C:C,MATCH(F2299,product!A:A,))</f>
        <v>Paper</v>
      </c>
      <c r="M2299" t="str">
        <f>INDEX(product!D:D,MATCH(F2299,product!A:A,))</f>
        <v>REDIFORM Incoming/Outgoing Call Register, 11" X 8 1/2", 100 Messages</v>
      </c>
    </row>
    <row r="2300" spans="1:13" x14ac:dyDescent="0.25">
      <c r="A2300" s="1" t="s">
        <v>4668</v>
      </c>
      <c r="B2300" s="2">
        <v>42896</v>
      </c>
      <c r="C2300" s="2">
        <v>42900</v>
      </c>
      <c r="D2300" s="1" t="s">
        <v>19</v>
      </c>
      <c r="E2300" s="1" t="s">
        <v>2590</v>
      </c>
      <c r="F2300" s="1" t="s">
        <v>4669</v>
      </c>
      <c r="G2300">
        <v>1347.52</v>
      </c>
      <c r="H2300">
        <v>8</v>
      </c>
      <c r="I2300">
        <v>0.2</v>
      </c>
      <c r="J2300">
        <v>84.22</v>
      </c>
      <c r="K2300" t="str">
        <f>INDEX(product!B:B,MATCH('TABELA TOTAL'!$F4521,product!A:A,0))</f>
        <v>Office Supplies</v>
      </c>
      <c r="L2300" t="str">
        <f>INDEX(product!C:C,MATCH(F2300,product!A:A,))</f>
        <v>Storage</v>
      </c>
      <c r="M2300" t="str">
        <f>INDEX(product!D:D,MATCH(F2300,product!A:A,))</f>
        <v>24 Capacity Maxi Data Binder Racks, Pearl</v>
      </c>
    </row>
    <row r="2301" spans="1:13" x14ac:dyDescent="0.25">
      <c r="A2301" s="1" t="s">
        <v>5082</v>
      </c>
      <c r="B2301" s="2">
        <v>42896</v>
      </c>
      <c r="C2301" s="2">
        <v>42900</v>
      </c>
      <c r="D2301" s="1" t="s">
        <v>19</v>
      </c>
      <c r="E2301" s="1" t="s">
        <v>90</v>
      </c>
      <c r="F2301" s="1" t="s">
        <v>126</v>
      </c>
      <c r="G2301">
        <v>8.4</v>
      </c>
      <c r="H2301">
        <v>5</v>
      </c>
      <c r="I2301">
        <v>0</v>
      </c>
      <c r="J2301">
        <v>4.2</v>
      </c>
      <c r="K2301" t="str">
        <f>INDEX(product!B:B,MATCH('TABELA TOTAL'!$F5220,product!A:A,0))</f>
        <v>Furniture</v>
      </c>
      <c r="L2301" t="str">
        <f>INDEX(product!C:C,MATCH(F2301,product!A:A,))</f>
        <v>Art</v>
      </c>
      <c r="M2301" t="str">
        <f>INDEX(product!D:D,MATCH(F2301,product!A:A,))</f>
        <v>Prang Dustless Chalk Sticks</v>
      </c>
    </row>
    <row r="2302" spans="1:13" x14ac:dyDescent="0.25">
      <c r="A2302" s="1" t="s">
        <v>5177</v>
      </c>
      <c r="B2302" s="2">
        <v>42896</v>
      </c>
      <c r="C2302" s="2">
        <v>42901</v>
      </c>
      <c r="D2302" s="1" t="s">
        <v>19</v>
      </c>
      <c r="E2302" s="1" t="s">
        <v>972</v>
      </c>
      <c r="F2302" s="1" t="s">
        <v>1426</v>
      </c>
      <c r="G2302">
        <v>88.775999999999996</v>
      </c>
      <c r="H2302">
        <v>3</v>
      </c>
      <c r="I2302">
        <v>0.2</v>
      </c>
      <c r="J2302">
        <v>7.7679</v>
      </c>
      <c r="K2302" t="str">
        <f>INDEX(product!B:B,MATCH('TABELA TOTAL'!$F5368,product!A:A,0))</f>
        <v>Technology</v>
      </c>
      <c r="L2302" t="str">
        <f>INDEX(product!C:C,MATCH(F2302,product!A:A,))</f>
        <v>Phones</v>
      </c>
      <c r="M2302" t="str">
        <f>INDEX(product!D:D,MATCH(F2302,product!A:A,))</f>
        <v>Logitech B530 USB Headset - headset - Full size, Binaural</v>
      </c>
    </row>
    <row r="2303" spans="1:13" x14ac:dyDescent="0.25">
      <c r="A2303" s="1" t="s">
        <v>5177</v>
      </c>
      <c r="B2303" s="2">
        <v>42896</v>
      </c>
      <c r="C2303" s="2">
        <v>42901</v>
      </c>
      <c r="D2303" s="1" t="s">
        <v>19</v>
      </c>
      <c r="E2303" s="1" t="s">
        <v>972</v>
      </c>
      <c r="F2303" s="1" t="s">
        <v>538</v>
      </c>
      <c r="G2303">
        <v>11.56</v>
      </c>
      <c r="H2303">
        <v>4</v>
      </c>
      <c r="I2303">
        <v>0</v>
      </c>
      <c r="J2303">
        <v>5.4332000000000003</v>
      </c>
      <c r="K2303" t="str">
        <f>INDEX(product!B:B,MATCH('TABELA TOTAL'!$F5369,product!A:A,0))</f>
        <v>Office Supplies</v>
      </c>
      <c r="L2303" t="str">
        <f>INDEX(product!C:C,MATCH(F2303,product!A:A,))</f>
        <v>Labels</v>
      </c>
      <c r="M2303" t="str">
        <f>INDEX(product!D:D,MATCH(F2303,product!A:A,))</f>
        <v>Avery 512</v>
      </c>
    </row>
    <row r="2304" spans="1:13" x14ac:dyDescent="0.25">
      <c r="A2304" s="1" t="s">
        <v>5177</v>
      </c>
      <c r="B2304" s="2">
        <v>42896</v>
      </c>
      <c r="C2304" s="2">
        <v>42901</v>
      </c>
      <c r="D2304" s="1" t="s">
        <v>19</v>
      </c>
      <c r="E2304" s="1" t="s">
        <v>972</v>
      </c>
      <c r="F2304" s="1" t="s">
        <v>472</v>
      </c>
      <c r="G2304">
        <v>15.58</v>
      </c>
      <c r="H2304">
        <v>1</v>
      </c>
      <c r="I2304">
        <v>0</v>
      </c>
      <c r="J2304">
        <v>3.895</v>
      </c>
      <c r="K2304" t="str">
        <f>INDEX(product!B:B,MATCH('TABELA TOTAL'!$F5370,product!A:A,0))</f>
        <v>Office Supplies</v>
      </c>
      <c r="L2304" t="str">
        <f>INDEX(product!C:C,MATCH(F2304,product!A:A,))</f>
        <v>Storage</v>
      </c>
      <c r="M2304" t="str">
        <f>INDEX(product!D:D,MATCH(F2304,product!A:A,))</f>
        <v>Fellowes Personal Hanging Folder Files, Navy</v>
      </c>
    </row>
    <row r="2305" spans="1:13" x14ac:dyDescent="0.25">
      <c r="A2305" s="1" t="s">
        <v>6218</v>
      </c>
      <c r="B2305" s="2">
        <v>42896</v>
      </c>
      <c r="C2305" s="2">
        <v>42899</v>
      </c>
      <c r="D2305" s="1" t="s">
        <v>11</v>
      </c>
      <c r="E2305" s="1" t="s">
        <v>2013</v>
      </c>
      <c r="F2305" s="1" t="s">
        <v>4894</v>
      </c>
      <c r="G2305">
        <v>14.7</v>
      </c>
      <c r="H2305">
        <v>7</v>
      </c>
      <c r="I2305">
        <v>0</v>
      </c>
      <c r="J2305">
        <v>4.1159999999999997</v>
      </c>
      <c r="K2305" t="str">
        <f>INDEX(product!B:B,MATCH('TABELA TOTAL'!$F7263,product!A:A,0))</f>
        <v>Office Supplies</v>
      </c>
      <c r="L2305" t="str">
        <f>INDEX(product!C:C,MATCH(F2305,product!A:A,))</f>
        <v>Art</v>
      </c>
      <c r="M2305" t="str">
        <f>INDEX(product!D:D,MATCH(F2305,product!A:A,))</f>
        <v>Sanford EarthWrite Recycled Pencils, Medium Soft, #2</v>
      </c>
    </row>
    <row r="2306" spans="1:13" x14ac:dyDescent="0.25">
      <c r="A2306" s="1" t="s">
        <v>6249</v>
      </c>
      <c r="B2306" s="2">
        <v>42896</v>
      </c>
      <c r="C2306" s="2">
        <v>42900</v>
      </c>
      <c r="D2306" s="1" t="s">
        <v>11</v>
      </c>
      <c r="E2306" s="1" t="s">
        <v>669</v>
      </c>
      <c r="F2306" s="1" t="s">
        <v>2765</v>
      </c>
      <c r="G2306">
        <v>14.13</v>
      </c>
      <c r="H2306">
        <v>3</v>
      </c>
      <c r="I2306">
        <v>0</v>
      </c>
      <c r="J2306">
        <v>0.70650000000000002</v>
      </c>
      <c r="K2306" t="str">
        <f>INDEX(product!B:B,MATCH('TABELA TOTAL'!$F7311,product!A:A,0))</f>
        <v>Office Supplies</v>
      </c>
      <c r="L2306" t="str">
        <f>INDEX(product!C:C,MATCH(F2306,product!A:A,))</f>
        <v>Fasteners</v>
      </c>
      <c r="M2306" t="str">
        <f>INDEX(product!D:D,MATCH(F2306,product!A:A,))</f>
        <v>Plymouth Boxed Rubber Bands by Plymouth</v>
      </c>
    </row>
    <row r="2307" spans="1:13" x14ac:dyDescent="0.25">
      <c r="A2307" s="1" t="s">
        <v>1149</v>
      </c>
      <c r="B2307" s="2">
        <v>42895</v>
      </c>
      <c r="C2307" s="2">
        <v>42899</v>
      </c>
      <c r="D2307" s="1" t="s">
        <v>19</v>
      </c>
      <c r="E2307" s="1" t="s">
        <v>1083</v>
      </c>
      <c r="F2307" s="1" t="s">
        <v>1150</v>
      </c>
      <c r="G2307">
        <v>23.975999999999999</v>
      </c>
      <c r="H2307">
        <v>3</v>
      </c>
      <c r="I2307">
        <v>0.6</v>
      </c>
      <c r="J2307">
        <v>-14.3856</v>
      </c>
      <c r="K2307" t="str">
        <f>INDEX(product!B:B,MATCH('TABELA TOTAL'!$F671,product!A:A,0))</f>
        <v>Technology</v>
      </c>
      <c r="L2307" t="str">
        <f>INDEX(product!C:C,MATCH(F2307,product!A:A,))</f>
        <v>Furnishings</v>
      </c>
      <c r="M2307" t="str">
        <f>INDEX(product!D:D,MATCH(F2307,product!A:A,))</f>
        <v>12-1/2 Diameter Round Wall Clock</v>
      </c>
    </row>
    <row r="2308" spans="1:13" x14ac:dyDescent="0.25">
      <c r="A2308" s="1" t="s">
        <v>1149</v>
      </c>
      <c r="B2308" s="2">
        <v>42895</v>
      </c>
      <c r="C2308" s="2">
        <v>42899</v>
      </c>
      <c r="D2308" s="1" t="s">
        <v>19</v>
      </c>
      <c r="E2308" s="1" t="s">
        <v>1083</v>
      </c>
      <c r="F2308" s="1" t="s">
        <v>1151</v>
      </c>
      <c r="G2308">
        <v>108.925</v>
      </c>
      <c r="H2308">
        <v>1</v>
      </c>
      <c r="I2308">
        <v>0.5</v>
      </c>
      <c r="J2308">
        <v>-71.890500000000003</v>
      </c>
      <c r="K2308" t="str">
        <f>INDEX(product!B:B,MATCH('TABELA TOTAL'!$F672,product!A:A,0))</f>
        <v>Technology</v>
      </c>
      <c r="L2308" t="str">
        <f>INDEX(product!C:C,MATCH(F2308,product!A:A,))</f>
        <v>Tables</v>
      </c>
      <c r="M2308" t="str">
        <f>INDEX(product!D:D,MATCH(F2308,product!A:A,))</f>
        <v>Chromcraft Bull-Nose Wood Round Conference Table Top, Wood Base</v>
      </c>
    </row>
    <row r="2309" spans="1:13" x14ac:dyDescent="0.25">
      <c r="A2309" s="1" t="s">
        <v>1149</v>
      </c>
      <c r="B2309" s="2">
        <v>42895</v>
      </c>
      <c r="C2309" s="2">
        <v>42899</v>
      </c>
      <c r="D2309" s="1" t="s">
        <v>19</v>
      </c>
      <c r="E2309" s="1" t="s">
        <v>1083</v>
      </c>
      <c r="F2309" s="1" t="s">
        <v>266</v>
      </c>
      <c r="G2309">
        <v>36.351999999999997</v>
      </c>
      <c r="H2309">
        <v>8</v>
      </c>
      <c r="I2309">
        <v>0.2</v>
      </c>
      <c r="J2309">
        <v>11.36</v>
      </c>
      <c r="K2309" t="str">
        <f>INDEX(product!B:B,MATCH('TABELA TOTAL'!$F673,product!A:A,0))</f>
        <v>Office Supplies</v>
      </c>
      <c r="L2309" t="str">
        <f>INDEX(product!C:C,MATCH(F2309,product!A:A,))</f>
        <v>Paper</v>
      </c>
      <c r="M2309" t="str">
        <f>INDEX(product!D:D,MATCH(F2309,product!A:A,))</f>
        <v>Xerox 1916</v>
      </c>
    </row>
    <row r="2310" spans="1:13" x14ac:dyDescent="0.25">
      <c r="A2310" s="1" t="s">
        <v>5173</v>
      </c>
      <c r="B2310" s="2">
        <v>42895</v>
      </c>
      <c r="C2310" s="2">
        <v>42896</v>
      </c>
      <c r="D2310" s="1" t="s">
        <v>79</v>
      </c>
      <c r="E2310" s="1" t="s">
        <v>2628</v>
      </c>
      <c r="F2310" s="1" t="s">
        <v>1546</v>
      </c>
      <c r="G2310">
        <v>720.76</v>
      </c>
      <c r="H2310">
        <v>5</v>
      </c>
      <c r="I2310">
        <v>0.2</v>
      </c>
      <c r="J2310">
        <v>54.057000000000002</v>
      </c>
      <c r="K2310" t="str">
        <f>INDEX(product!B:B,MATCH('TABELA TOTAL'!$F5363,product!A:A,0))</f>
        <v>Furniture</v>
      </c>
      <c r="L2310" t="str">
        <f>INDEX(product!C:C,MATCH(F2310,product!A:A,))</f>
        <v>Storage</v>
      </c>
      <c r="M2310" t="str">
        <f>INDEX(product!D:D,MATCH(F2310,product!A:A,))</f>
        <v>Standard Rollaway File with Lock</v>
      </c>
    </row>
    <row r="2311" spans="1:13" x14ac:dyDescent="0.25">
      <c r="A2311" s="1" t="s">
        <v>6666</v>
      </c>
      <c r="B2311" s="2">
        <v>42895</v>
      </c>
      <c r="C2311" s="2">
        <v>42900</v>
      </c>
      <c r="D2311" s="1" t="s">
        <v>19</v>
      </c>
      <c r="E2311" s="1" t="s">
        <v>717</v>
      </c>
      <c r="F2311" s="1" t="s">
        <v>77</v>
      </c>
      <c r="G2311">
        <v>49.12</v>
      </c>
      <c r="H2311">
        <v>4</v>
      </c>
      <c r="I2311">
        <v>0</v>
      </c>
      <c r="J2311">
        <v>23.086400000000001</v>
      </c>
      <c r="K2311" t="str">
        <f>INDEX(product!B:B,MATCH('TABELA TOTAL'!$F8149,product!A:A,0))</f>
        <v>Office Supplies</v>
      </c>
      <c r="L2311" t="str">
        <f>INDEX(product!C:C,MATCH(F2311,product!A:A,))</f>
        <v>Paper</v>
      </c>
      <c r="M2311" t="str">
        <f>INDEX(product!D:D,MATCH(F2311,product!A:A,))</f>
        <v>Easy-staple paper</v>
      </c>
    </row>
    <row r="2312" spans="1:13" x14ac:dyDescent="0.25">
      <c r="A2312" s="1" t="s">
        <v>483</v>
      </c>
      <c r="B2312" s="2">
        <v>42894</v>
      </c>
      <c r="C2312" s="2">
        <v>42898</v>
      </c>
      <c r="D2312" s="1" t="s">
        <v>19</v>
      </c>
      <c r="E2312" s="1" t="s">
        <v>484</v>
      </c>
      <c r="F2312" s="1" t="s">
        <v>485</v>
      </c>
      <c r="G2312">
        <v>1.6240000000000001</v>
      </c>
      <c r="H2312">
        <v>2</v>
      </c>
      <c r="I2312">
        <v>0.8</v>
      </c>
      <c r="J2312">
        <v>-4.4660000000000002</v>
      </c>
      <c r="K2312" t="str">
        <f>INDEX(product!B:B,MATCH('TABELA TOTAL'!$F263,product!A:A,0))</f>
        <v>Furniture</v>
      </c>
      <c r="L2312" t="str">
        <f>INDEX(product!C:C,MATCH(F2312,product!A:A,))</f>
        <v>Appliances</v>
      </c>
      <c r="M2312" t="str">
        <f>INDEX(product!D:D,MATCH(F2312,product!A:A,))</f>
        <v>Eureka Disposable Bags for Sanitaire Vibra Groomer I Upright Vac</v>
      </c>
    </row>
    <row r="2313" spans="1:13" x14ac:dyDescent="0.25">
      <c r="A2313" s="1" t="s">
        <v>1142</v>
      </c>
      <c r="B2313" s="2">
        <v>42894</v>
      </c>
      <c r="C2313" s="2">
        <v>42896</v>
      </c>
      <c r="D2313" s="1" t="s">
        <v>11</v>
      </c>
      <c r="E2313" s="1" t="s">
        <v>1143</v>
      </c>
      <c r="F2313" s="1" t="s">
        <v>1144</v>
      </c>
      <c r="G2313">
        <v>23.76</v>
      </c>
      <c r="H2313">
        <v>3</v>
      </c>
      <c r="I2313">
        <v>0.2</v>
      </c>
      <c r="J2313">
        <v>2.0790000000000002</v>
      </c>
      <c r="K2313" t="str">
        <f>INDEX(product!B:B,MATCH('TABELA TOTAL'!$F667,product!A:A,0))</f>
        <v>Technology</v>
      </c>
      <c r="L2313" t="str">
        <f>INDEX(product!C:C,MATCH(F2313,product!A:A,))</f>
        <v>Supplies</v>
      </c>
      <c r="M2313" t="str">
        <f>INDEX(product!D:D,MATCH(F2313,product!A:A,))</f>
        <v>Acme Tagit Stainless Steel Antibacterial Scissors</v>
      </c>
    </row>
    <row r="2314" spans="1:13" x14ac:dyDescent="0.25">
      <c r="A2314" s="1" t="s">
        <v>1142</v>
      </c>
      <c r="B2314" s="2">
        <v>42894</v>
      </c>
      <c r="C2314" s="2">
        <v>42896</v>
      </c>
      <c r="D2314" s="1" t="s">
        <v>11</v>
      </c>
      <c r="E2314" s="1" t="s">
        <v>1143</v>
      </c>
      <c r="F2314" s="1" t="s">
        <v>528</v>
      </c>
      <c r="G2314">
        <v>85.055999999999997</v>
      </c>
      <c r="H2314">
        <v>3</v>
      </c>
      <c r="I2314">
        <v>0.2</v>
      </c>
      <c r="J2314">
        <v>28.706399999999999</v>
      </c>
      <c r="K2314" t="str">
        <f>INDEX(product!B:B,MATCH('TABELA TOTAL'!$F668,product!A:A,0))</f>
        <v>Office Supplies</v>
      </c>
      <c r="L2314" t="str">
        <f>INDEX(product!C:C,MATCH(F2314,product!A:A,))</f>
        <v>Paper</v>
      </c>
      <c r="M2314" t="str">
        <f>INDEX(product!D:D,MATCH(F2314,product!A:A,))</f>
        <v>Easy-staple paper</v>
      </c>
    </row>
    <row r="2315" spans="1:13" x14ac:dyDescent="0.25">
      <c r="A2315" s="1" t="s">
        <v>1142</v>
      </c>
      <c r="B2315" s="2">
        <v>42894</v>
      </c>
      <c r="C2315" s="2">
        <v>42896</v>
      </c>
      <c r="D2315" s="1" t="s">
        <v>11</v>
      </c>
      <c r="E2315" s="1" t="s">
        <v>1143</v>
      </c>
      <c r="F2315" s="1" t="s">
        <v>1145</v>
      </c>
      <c r="G2315">
        <v>381.57600000000002</v>
      </c>
      <c r="H2315">
        <v>3</v>
      </c>
      <c r="I2315">
        <v>0.2</v>
      </c>
      <c r="J2315">
        <v>28.618200000000002</v>
      </c>
      <c r="K2315" t="str">
        <f>INDEX(product!B:B,MATCH('TABELA TOTAL'!$F669,product!A:A,0))</f>
        <v>Furniture</v>
      </c>
      <c r="L2315" t="str">
        <f>INDEX(product!C:C,MATCH(F2315,product!A:A,))</f>
        <v>Phones</v>
      </c>
      <c r="M2315" t="str">
        <f>INDEX(product!D:D,MATCH(F2315,product!A:A,))</f>
        <v>ClearOne Communications CHAT 70 OC Speaker Phone</v>
      </c>
    </row>
    <row r="2316" spans="1:13" x14ac:dyDescent="0.25">
      <c r="A2316" s="1" t="s">
        <v>4854</v>
      </c>
      <c r="B2316" s="2">
        <v>42894</v>
      </c>
      <c r="C2316" s="2">
        <v>42900</v>
      </c>
      <c r="D2316" s="1" t="s">
        <v>19</v>
      </c>
      <c r="E2316" s="1" t="s">
        <v>4855</v>
      </c>
      <c r="F2316" s="1" t="s">
        <v>3772</v>
      </c>
      <c r="G2316">
        <v>10.36</v>
      </c>
      <c r="H2316">
        <v>2</v>
      </c>
      <c r="I2316">
        <v>0</v>
      </c>
      <c r="J2316">
        <v>5.0763999999999996</v>
      </c>
      <c r="K2316" t="str">
        <f>INDEX(product!B:B,MATCH('TABELA TOTAL'!$F4821,product!A:A,0))</f>
        <v>Office Supplies</v>
      </c>
      <c r="L2316" t="str">
        <f>INDEX(product!C:C,MATCH(F2316,product!A:A,))</f>
        <v>Binders</v>
      </c>
      <c r="M2316" t="str">
        <f>INDEX(product!D:D,MATCH(F2316,product!A:A,))</f>
        <v>Wilson Jones Impact Binders</v>
      </c>
    </row>
    <row r="2317" spans="1:13" x14ac:dyDescent="0.25">
      <c r="A2317" s="1" t="s">
        <v>6346</v>
      </c>
      <c r="B2317" s="2">
        <v>42894</v>
      </c>
      <c r="C2317" s="2">
        <v>42899</v>
      </c>
      <c r="D2317" s="1" t="s">
        <v>19</v>
      </c>
      <c r="E2317" s="1" t="s">
        <v>2856</v>
      </c>
      <c r="F2317" s="1" t="s">
        <v>678</v>
      </c>
      <c r="G2317">
        <v>12.176</v>
      </c>
      <c r="H2317">
        <v>4</v>
      </c>
      <c r="I2317">
        <v>0.8</v>
      </c>
      <c r="J2317">
        <v>-18.872800000000002</v>
      </c>
      <c r="K2317" t="str">
        <f>INDEX(product!B:B,MATCH('TABELA TOTAL'!$F7507,product!A:A,0))</f>
        <v>Office Supplies</v>
      </c>
      <c r="L2317" t="str">
        <f>INDEX(product!C:C,MATCH(F2317,product!A:A,))</f>
        <v>Binders</v>
      </c>
      <c r="M2317" t="str">
        <f>INDEX(product!D:D,MATCH(F2317,product!A:A,))</f>
        <v>GBC Twin Loop Wire Binding Elements, 9/16" Spine, Black</v>
      </c>
    </row>
    <row r="2318" spans="1:13" x14ac:dyDescent="0.25">
      <c r="A2318" s="1" t="s">
        <v>6504</v>
      </c>
      <c r="B2318" s="2">
        <v>42894</v>
      </c>
      <c r="C2318" s="2">
        <v>42896</v>
      </c>
      <c r="D2318" s="1" t="s">
        <v>79</v>
      </c>
      <c r="E2318" s="1" t="s">
        <v>289</v>
      </c>
      <c r="F2318" s="1" t="s">
        <v>68</v>
      </c>
      <c r="G2318">
        <v>1497.6659999999999</v>
      </c>
      <c r="H2318">
        <v>2</v>
      </c>
      <c r="I2318">
        <v>0.15</v>
      </c>
      <c r="J2318">
        <v>140.95679999999999</v>
      </c>
      <c r="K2318" t="str">
        <f>INDEX(product!B:B,MATCH('TABELA TOTAL'!$F7816,product!A:A,0))</f>
        <v>Office Supplies</v>
      </c>
      <c r="L2318" t="str">
        <f>INDEX(product!C:C,MATCH(F2318,product!A:A,))</f>
        <v>Bookcases</v>
      </c>
      <c r="M2318" t="str">
        <f>INDEX(product!D:D,MATCH(F2318,product!A:A,))</f>
        <v>Riverside Palais Royal Lawyers Bookcase, Royale Cherry Finish</v>
      </c>
    </row>
    <row r="2319" spans="1:13" x14ac:dyDescent="0.25">
      <c r="A2319" s="1" t="s">
        <v>6504</v>
      </c>
      <c r="B2319" s="2">
        <v>42894</v>
      </c>
      <c r="C2319" s="2">
        <v>42896</v>
      </c>
      <c r="D2319" s="1" t="s">
        <v>79</v>
      </c>
      <c r="E2319" s="1" t="s">
        <v>289</v>
      </c>
      <c r="F2319" s="1" t="s">
        <v>1807</v>
      </c>
      <c r="G2319">
        <v>17.52</v>
      </c>
      <c r="H2319">
        <v>2</v>
      </c>
      <c r="I2319">
        <v>0.2</v>
      </c>
      <c r="J2319">
        <v>-3.504</v>
      </c>
      <c r="K2319" t="str">
        <f>INDEX(product!B:B,MATCH('TABELA TOTAL'!$F7817,product!A:A,0))</f>
        <v>Office Supplies</v>
      </c>
      <c r="L2319" t="str">
        <f>INDEX(product!C:C,MATCH(F2319,product!A:A,))</f>
        <v>Phones</v>
      </c>
      <c r="M2319" t="str">
        <f>INDEX(product!D:D,MATCH(F2319,product!A:A,))</f>
        <v>Shocksock Galaxy S4 Armband</v>
      </c>
    </row>
    <row r="2320" spans="1:13" x14ac:dyDescent="0.25">
      <c r="A2320" s="1" t="s">
        <v>7506</v>
      </c>
      <c r="B2320" s="2">
        <v>42894</v>
      </c>
      <c r="C2320" s="2">
        <v>42899</v>
      </c>
      <c r="D2320" s="1" t="s">
        <v>19</v>
      </c>
      <c r="E2320" s="1" t="s">
        <v>1721</v>
      </c>
      <c r="F2320" s="1" t="s">
        <v>2456</v>
      </c>
      <c r="G2320">
        <v>89.543999999999997</v>
      </c>
      <c r="H2320">
        <v>7</v>
      </c>
      <c r="I2320">
        <v>0.2</v>
      </c>
      <c r="J2320">
        <v>12.3123</v>
      </c>
      <c r="K2320" t="str">
        <f>INDEX(product!B:B,MATCH('TABELA TOTAL'!$F9646,product!A:A,0))</f>
        <v>Office Supplies</v>
      </c>
      <c r="L2320" t="str">
        <f>INDEX(product!C:C,MATCH(F2320,product!A:A,))</f>
        <v>Accessories</v>
      </c>
      <c r="M2320" t="str">
        <f>INDEX(product!D:D,MATCH(F2320,product!A:A,))</f>
        <v>Memorex Micro Travel Drive 16 GB</v>
      </c>
    </row>
    <row r="2321" spans="1:13" x14ac:dyDescent="0.25">
      <c r="A2321" s="1" t="s">
        <v>7506</v>
      </c>
      <c r="B2321" s="2">
        <v>42894</v>
      </c>
      <c r="C2321" s="2">
        <v>42899</v>
      </c>
      <c r="D2321" s="1" t="s">
        <v>19</v>
      </c>
      <c r="E2321" s="1" t="s">
        <v>1721</v>
      </c>
      <c r="F2321" s="1" t="s">
        <v>435</v>
      </c>
      <c r="G2321">
        <v>35.167999999999999</v>
      </c>
      <c r="H2321">
        <v>2</v>
      </c>
      <c r="I2321">
        <v>0.2</v>
      </c>
      <c r="J2321">
        <v>-8.3523999999999994</v>
      </c>
      <c r="K2321" t="str">
        <f>INDEX(product!B:B,MATCH('TABELA TOTAL'!$F9647,product!A:A,0))</f>
        <v>Technology</v>
      </c>
      <c r="L2321" t="str">
        <f>INDEX(product!C:C,MATCH(F2321,product!A:A,))</f>
        <v>Storage</v>
      </c>
      <c r="M2321" t="str">
        <f>INDEX(product!D:D,MATCH(F2321,product!A:A,))</f>
        <v>Rogers Deluxe File Chest</v>
      </c>
    </row>
    <row r="2322" spans="1:13" x14ac:dyDescent="0.25">
      <c r="A2322" s="1" t="s">
        <v>7506</v>
      </c>
      <c r="B2322" s="2">
        <v>42894</v>
      </c>
      <c r="C2322" s="2">
        <v>42899</v>
      </c>
      <c r="D2322" s="1" t="s">
        <v>19</v>
      </c>
      <c r="E2322" s="1" t="s">
        <v>1721</v>
      </c>
      <c r="F2322" s="1" t="s">
        <v>533</v>
      </c>
      <c r="G2322">
        <v>72.587999999999994</v>
      </c>
      <c r="H2322">
        <v>2</v>
      </c>
      <c r="I2322">
        <v>0.7</v>
      </c>
      <c r="J2322">
        <v>-48.392000000000003</v>
      </c>
      <c r="K2322" t="str">
        <f>INDEX(product!B:B,MATCH('TABELA TOTAL'!$F9648,product!A:A,0))</f>
        <v>Office Supplies</v>
      </c>
      <c r="L2322" t="str">
        <f>INDEX(product!C:C,MATCH(F2322,product!A:A,))</f>
        <v>Binders</v>
      </c>
      <c r="M2322" t="str">
        <f>INDEX(product!D:D,MATCH(F2322,product!A:A,))</f>
        <v>GBC VeloBinder Electric Binding Machine</v>
      </c>
    </row>
    <row r="2323" spans="1:13" x14ac:dyDescent="0.25">
      <c r="A2323" s="1" t="s">
        <v>4234</v>
      </c>
      <c r="B2323" s="2">
        <v>42892</v>
      </c>
      <c r="C2323" s="2">
        <v>42896</v>
      </c>
      <c r="D2323" s="1" t="s">
        <v>19</v>
      </c>
      <c r="E2323" s="1" t="s">
        <v>3767</v>
      </c>
      <c r="F2323" s="1" t="s">
        <v>4235</v>
      </c>
      <c r="G2323">
        <v>4.95</v>
      </c>
      <c r="H2323">
        <v>1</v>
      </c>
      <c r="I2323">
        <v>0</v>
      </c>
      <c r="J2323">
        <v>2.1779999999999999</v>
      </c>
      <c r="K2323" t="str">
        <f>INDEX(product!B:B,MATCH('TABELA TOTAL'!$F3855,product!A:A,0))</f>
        <v>Technology</v>
      </c>
      <c r="L2323" t="str">
        <f>INDEX(product!C:C,MATCH(F2323,product!A:A,))</f>
        <v>Furnishings</v>
      </c>
      <c r="M2323" t="str">
        <f>INDEX(product!D:D,MATCH(F2323,product!A:A,))</f>
        <v>Eldon 300 Class Desk Accessories, Black</v>
      </c>
    </row>
    <row r="2324" spans="1:13" x14ac:dyDescent="0.25">
      <c r="A2324" s="1" t="s">
        <v>4234</v>
      </c>
      <c r="B2324" s="2">
        <v>42892</v>
      </c>
      <c r="C2324" s="2">
        <v>42896</v>
      </c>
      <c r="D2324" s="1" t="s">
        <v>19</v>
      </c>
      <c r="E2324" s="1" t="s">
        <v>3767</v>
      </c>
      <c r="F2324" s="1" t="s">
        <v>3792</v>
      </c>
      <c r="G2324">
        <v>26.4</v>
      </c>
      <c r="H2324">
        <v>5</v>
      </c>
      <c r="I2324">
        <v>0</v>
      </c>
      <c r="J2324">
        <v>0</v>
      </c>
      <c r="K2324" t="str">
        <f>INDEX(product!B:B,MATCH('TABELA TOTAL'!$F3856,product!A:A,0))</f>
        <v>Office Supplies</v>
      </c>
      <c r="L2324" t="str">
        <f>INDEX(product!C:C,MATCH(F2324,product!A:A,))</f>
        <v>Storage</v>
      </c>
      <c r="M2324" t="str">
        <f>INDEX(product!D:D,MATCH(F2324,product!A:A,))</f>
        <v>Sterilite Show Offs Storage Containers</v>
      </c>
    </row>
    <row r="2325" spans="1:13" x14ac:dyDescent="0.25">
      <c r="A2325" s="1" t="s">
        <v>4275</v>
      </c>
      <c r="B2325" s="2">
        <v>42891</v>
      </c>
      <c r="C2325" s="2">
        <v>42892</v>
      </c>
      <c r="D2325" s="1" t="s">
        <v>79</v>
      </c>
      <c r="E2325" s="1" t="s">
        <v>2114</v>
      </c>
      <c r="F2325" s="1" t="s">
        <v>4276</v>
      </c>
      <c r="G2325">
        <v>470.37599999999998</v>
      </c>
      <c r="H2325">
        <v>3</v>
      </c>
      <c r="I2325">
        <v>0.2</v>
      </c>
      <c r="J2325">
        <v>52.917299999999997</v>
      </c>
      <c r="K2325" t="str">
        <f>INDEX(product!B:B,MATCH('TABELA TOTAL'!$F3913,product!A:A,0))</f>
        <v>Technology</v>
      </c>
      <c r="L2325" t="str">
        <f>INDEX(product!C:C,MATCH(F2325,product!A:A,))</f>
        <v>Phones</v>
      </c>
      <c r="M2325" t="str">
        <f>INDEX(product!D:D,MATCH(F2325,product!A:A,))</f>
        <v>LG G3</v>
      </c>
    </row>
    <row r="2326" spans="1:13" x14ac:dyDescent="0.25">
      <c r="A2326" s="1" t="s">
        <v>6874</v>
      </c>
      <c r="B2326" s="2">
        <v>42891</v>
      </c>
      <c r="C2326" s="2">
        <v>42895</v>
      </c>
      <c r="D2326" s="1" t="s">
        <v>19</v>
      </c>
      <c r="E2326" s="1" t="s">
        <v>1681</v>
      </c>
      <c r="F2326" s="1" t="s">
        <v>3018</v>
      </c>
      <c r="G2326">
        <v>20.736000000000001</v>
      </c>
      <c r="H2326">
        <v>4</v>
      </c>
      <c r="I2326">
        <v>0.2</v>
      </c>
      <c r="J2326">
        <v>7.2576000000000001</v>
      </c>
      <c r="K2326" t="str">
        <f>INDEX(product!B:B,MATCH('TABELA TOTAL'!$F8515,product!A:A,0))</f>
        <v>Technology</v>
      </c>
      <c r="L2326" t="str">
        <f>INDEX(product!C:C,MATCH(F2326,product!A:A,))</f>
        <v>Paper</v>
      </c>
      <c r="M2326" t="str">
        <f>INDEX(product!D:D,MATCH(F2326,product!A:A,))</f>
        <v>Xerox 227</v>
      </c>
    </row>
    <row r="2327" spans="1:13" x14ac:dyDescent="0.25">
      <c r="A2327" s="1" t="s">
        <v>1745</v>
      </c>
      <c r="B2327" s="2">
        <v>42890</v>
      </c>
      <c r="C2327" s="2">
        <v>42896</v>
      </c>
      <c r="D2327" s="1" t="s">
        <v>19</v>
      </c>
      <c r="E2327" s="1" t="s">
        <v>1569</v>
      </c>
      <c r="F2327" s="1" t="s">
        <v>597</v>
      </c>
      <c r="G2327">
        <v>31.984000000000002</v>
      </c>
      <c r="H2327">
        <v>2</v>
      </c>
      <c r="I2327">
        <v>0.2</v>
      </c>
      <c r="J2327">
        <v>1.9990000000000001</v>
      </c>
      <c r="K2327" t="str">
        <f>INDEX(product!B:B,MATCH('TABELA TOTAL'!$F1091,product!A:A,0))</f>
        <v>Furniture</v>
      </c>
      <c r="L2327" t="str">
        <f>INDEX(product!C:C,MATCH(F2327,product!A:A,))</f>
        <v>Furnishings</v>
      </c>
      <c r="M2327" t="str">
        <f>INDEX(product!D:D,MATCH(F2327,product!A:A,))</f>
        <v>Telescoping Adjustable Floor Lamp</v>
      </c>
    </row>
    <row r="2328" spans="1:13" x14ac:dyDescent="0.25">
      <c r="A2328" s="1" t="s">
        <v>1745</v>
      </c>
      <c r="B2328" s="2">
        <v>42890</v>
      </c>
      <c r="C2328" s="2">
        <v>42896</v>
      </c>
      <c r="D2328" s="1" t="s">
        <v>19</v>
      </c>
      <c r="E2328" s="1" t="s">
        <v>1569</v>
      </c>
      <c r="F2328" s="1" t="s">
        <v>1746</v>
      </c>
      <c r="G2328">
        <v>71.983999999999995</v>
      </c>
      <c r="H2328">
        <v>2</v>
      </c>
      <c r="I2328">
        <v>0.2</v>
      </c>
      <c r="J2328">
        <v>25.194400000000002</v>
      </c>
      <c r="K2328" t="str">
        <f>INDEX(product!B:B,MATCH('TABELA TOTAL'!$F1092,product!A:A,0))</f>
        <v>Technology</v>
      </c>
      <c r="L2328" t="str">
        <f>INDEX(product!C:C,MATCH(F2328,product!A:A,))</f>
        <v>Phones</v>
      </c>
      <c r="M2328" t="str">
        <f>INDEX(product!D:D,MATCH(F2328,product!A:A,))</f>
        <v>Innergie mMini Combo Duo USB Travel Charging Kit</v>
      </c>
    </row>
    <row r="2329" spans="1:13" x14ac:dyDescent="0.25">
      <c r="A2329" s="1" t="s">
        <v>1939</v>
      </c>
      <c r="B2329" s="2">
        <v>42890</v>
      </c>
      <c r="C2329" s="2">
        <v>42894</v>
      </c>
      <c r="D2329" s="1" t="s">
        <v>19</v>
      </c>
      <c r="E2329" s="1" t="s">
        <v>1940</v>
      </c>
      <c r="F2329" s="1" t="s">
        <v>1941</v>
      </c>
      <c r="G2329">
        <v>12.48</v>
      </c>
      <c r="H2329">
        <v>2</v>
      </c>
      <c r="I2329">
        <v>0</v>
      </c>
      <c r="J2329">
        <v>5.6159999999999997</v>
      </c>
      <c r="K2329" t="str">
        <f>INDEX(product!B:B,MATCH('TABELA TOTAL'!$F1271,product!A:A,0))</f>
        <v>Furniture</v>
      </c>
      <c r="L2329" t="str">
        <f>INDEX(product!C:C,MATCH(F2329,product!A:A,))</f>
        <v>Paper</v>
      </c>
      <c r="M2329" t="str">
        <f>INDEX(product!D:D,MATCH(F2329,product!A:A,))</f>
        <v>Ampad Phone Message Book, Recycled, 400 Message Capacity, 5 ¾ x 11</v>
      </c>
    </row>
    <row r="2330" spans="1:13" x14ac:dyDescent="0.25">
      <c r="A2330" s="1" t="s">
        <v>3595</v>
      </c>
      <c r="B2330" s="2">
        <v>42890</v>
      </c>
      <c r="C2330" s="2">
        <v>42896</v>
      </c>
      <c r="D2330" s="1" t="s">
        <v>19</v>
      </c>
      <c r="E2330" s="1" t="s">
        <v>2794</v>
      </c>
      <c r="F2330" s="1" t="s">
        <v>1763</v>
      </c>
      <c r="G2330">
        <v>8.64</v>
      </c>
      <c r="H2330">
        <v>3</v>
      </c>
      <c r="I2330">
        <v>0</v>
      </c>
      <c r="J2330">
        <v>2.5055999999999998</v>
      </c>
      <c r="K2330" t="str">
        <f>INDEX(product!B:B,MATCH('TABELA TOTAL'!$F2929,product!A:A,0))</f>
        <v>Technology</v>
      </c>
      <c r="L2330" t="str">
        <f>INDEX(product!C:C,MATCH(F2330,product!A:A,))</f>
        <v>Art</v>
      </c>
      <c r="M2330" t="str">
        <f>INDEX(product!D:D,MATCH(F2330,product!A:A,))</f>
        <v>Newell 346</v>
      </c>
    </row>
    <row r="2331" spans="1:13" x14ac:dyDescent="0.25">
      <c r="A2331" s="1" t="s">
        <v>3794</v>
      </c>
      <c r="B2331" s="2">
        <v>42890</v>
      </c>
      <c r="C2331" s="2">
        <v>42894</v>
      </c>
      <c r="D2331" s="1" t="s">
        <v>19</v>
      </c>
      <c r="E2331" s="1" t="s">
        <v>3151</v>
      </c>
      <c r="F2331" s="1" t="s">
        <v>510</v>
      </c>
      <c r="G2331">
        <v>6.37</v>
      </c>
      <c r="H2331">
        <v>7</v>
      </c>
      <c r="I2331">
        <v>0.8</v>
      </c>
      <c r="J2331">
        <v>-9.5549999999999997</v>
      </c>
      <c r="K2331" t="str">
        <f>INDEX(product!B:B,MATCH('TABELA TOTAL'!$F3194,product!A:A,0))</f>
        <v>Office Supplies</v>
      </c>
      <c r="L2331" t="str">
        <f>INDEX(product!C:C,MATCH(F2331,product!A:A,))</f>
        <v>Binders</v>
      </c>
      <c r="M2331" t="str">
        <f>INDEX(product!D:D,MATCH(F2331,product!A:A,))</f>
        <v>Presstex Flexible Ring Binders</v>
      </c>
    </row>
    <row r="2332" spans="1:13" x14ac:dyDescent="0.25">
      <c r="A2332" s="1" t="s">
        <v>5481</v>
      </c>
      <c r="B2332" s="2">
        <v>42890</v>
      </c>
      <c r="C2332" s="2">
        <v>42890</v>
      </c>
      <c r="D2332" s="1" t="s">
        <v>654</v>
      </c>
      <c r="E2332" s="1" t="s">
        <v>1719</v>
      </c>
      <c r="F2332" s="1" t="s">
        <v>2421</v>
      </c>
      <c r="G2332">
        <v>108.08</v>
      </c>
      <c r="H2332">
        <v>7</v>
      </c>
      <c r="I2332">
        <v>0</v>
      </c>
      <c r="J2332">
        <v>54.04</v>
      </c>
      <c r="K2332" t="str">
        <f>INDEX(product!B:B,MATCH('TABELA TOTAL'!$F5875,product!A:A,0))</f>
        <v>Furniture</v>
      </c>
      <c r="L2332" t="str">
        <f>INDEX(product!C:C,MATCH(F2332,product!A:A,))</f>
        <v>Binders</v>
      </c>
      <c r="M2332" t="str">
        <f>INDEX(product!D:D,MATCH(F2332,product!A:A,))</f>
        <v>GBC VeloBind Cover Sets</v>
      </c>
    </row>
    <row r="2333" spans="1:13" x14ac:dyDescent="0.25">
      <c r="A2333" s="1" t="s">
        <v>5481</v>
      </c>
      <c r="B2333" s="2">
        <v>42890</v>
      </c>
      <c r="C2333" s="2">
        <v>42890</v>
      </c>
      <c r="D2333" s="1" t="s">
        <v>654</v>
      </c>
      <c r="E2333" s="1" t="s">
        <v>1719</v>
      </c>
      <c r="F2333" s="1" t="s">
        <v>3089</v>
      </c>
      <c r="G2333">
        <v>9.5399999999999991</v>
      </c>
      <c r="H2333">
        <v>3</v>
      </c>
      <c r="I2333">
        <v>0</v>
      </c>
      <c r="J2333">
        <v>4.3883999999999999</v>
      </c>
      <c r="K2333" t="str">
        <f>INDEX(product!B:B,MATCH('TABELA TOTAL'!$F5876,product!A:A,0))</f>
        <v>Technology</v>
      </c>
      <c r="L2333" t="str">
        <f>INDEX(product!C:C,MATCH(F2333,product!A:A,))</f>
        <v>Binders</v>
      </c>
      <c r="M2333" t="str">
        <f>INDEX(product!D:D,MATCH(F2333,product!A:A,))</f>
        <v>Insertable Tab Indexes For Data Binders</v>
      </c>
    </row>
    <row r="2334" spans="1:13" x14ac:dyDescent="0.25">
      <c r="A2334" s="1" t="s">
        <v>6877</v>
      </c>
      <c r="B2334" s="2">
        <v>42890</v>
      </c>
      <c r="C2334" s="2">
        <v>42893</v>
      </c>
      <c r="D2334" s="1" t="s">
        <v>11</v>
      </c>
      <c r="E2334" s="1" t="s">
        <v>856</v>
      </c>
      <c r="F2334" s="1" t="s">
        <v>3084</v>
      </c>
      <c r="G2334">
        <v>30.335999999999999</v>
      </c>
      <c r="H2334">
        <v>6</v>
      </c>
      <c r="I2334">
        <v>0.6</v>
      </c>
      <c r="J2334">
        <v>-17.443200000000001</v>
      </c>
      <c r="K2334" t="str">
        <f>INDEX(product!B:B,MATCH('TABELA TOTAL'!$F8519,product!A:A,0))</f>
        <v>Furniture</v>
      </c>
      <c r="L2334" t="str">
        <f>INDEX(product!C:C,MATCH(F2334,product!A:A,))</f>
        <v>Furnishings</v>
      </c>
      <c r="M2334" t="str">
        <f>INDEX(product!D:D,MATCH(F2334,product!A:A,))</f>
        <v>Nu-Dell Executive Frame</v>
      </c>
    </row>
    <row r="2335" spans="1:13" x14ac:dyDescent="0.25">
      <c r="A2335" s="1" t="s">
        <v>400</v>
      </c>
      <c r="B2335" s="2">
        <v>42889</v>
      </c>
      <c r="C2335" s="2">
        <v>42893</v>
      </c>
      <c r="D2335" s="1" t="s">
        <v>19</v>
      </c>
      <c r="E2335" s="1" t="s">
        <v>401</v>
      </c>
      <c r="F2335" s="1" t="s">
        <v>402</v>
      </c>
      <c r="G2335">
        <v>35.167999999999999</v>
      </c>
      <c r="H2335">
        <v>7</v>
      </c>
      <c r="I2335">
        <v>0.2</v>
      </c>
      <c r="J2335">
        <v>9.6712000000000007</v>
      </c>
      <c r="K2335" t="str">
        <f>INDEX(product!B:B,MATCH('TABELA TOTAL'!$F206,product!A:A,0))</f>
        <v>Technology</v>
      </c>
      <c r="L2335" t="str">
        <f>INDEX(product!C:C,MATCH(F2335,product!A:A,))</f>
        <v>Furnishings</v>
      </c>
      <c r="M2335" t="str">
        <f>INDEX(product!D:D,MATCH(F2335,product!A:A,))</f>
        <v>Eldon 200 Class Desk Accessories, Burgundy</v>
      </c>
    </row>
    <row r="2336" spans="1:13" x14ac:dyDescent="0.25">
      <c r="A2336" s="1" t="s">
        <v>5509</v>
      </c>
      <c r="B2336" s="2">
        <v>42889</v>
      </c>
      <c r="C2336" s="2">
        <v>42894</v>
      </c>
      <c r="D2336" s="1" t="s">
        <v>19</v>
      </c>
      <c r="E2336" s="1" t="s">
        <v>1062</v>
      </c>
      <c r="F2336" s="1" t="s">
        <v>2143</v>
      </c>
      <c r="G2336">
        <v>1099.5</v>
      </c>
      <c r="H2336">
        <v>10</v>
      </c>
      <c r="I2336">
        <v>0</v>
      </c>
      <c r="J2336">
        <v>362.83499999999998</v>
      </c>
      <c r="K2336" t="str">
        <f>INDEX(product!B:B,MATCH('TABELA TOTAL'!$F5927,product!A:A,0))</f>
        <v>Office Supplies</v>
      </c>
      <c r="L2336" t="str">
        <f>INDEX(product!C:C,MATCH(F2336,product!A:A,))</f>
        <v>Accessories</v>
      </c>
      <c r="M2336" t="str">
        <f>INDEX(product!D:D,MATCH(F2336,product!A:A,))</f>
        <v>Plantronics Audio 995 Wireless Stereo Headset</v>
      </c>
    </row>
    <row r="2337" spans="1:13" x14ac:dyDescent="0.25">
      <c r="A2337" s="1" t="s">
        <v>5608</v>
      </c>
      <c r="B2337" s="2">
        <v>42889</v>
      </c>
      <c r="C2337" s="2">
        <v>42893</v>
      </c>
      <c r="D2337" s="1" t="s">
        <v>19</v>
      </c>
      <c r="E2337" s="1" t="s">
        <v>711</v>
      </c>
      <c r="F2337" s="1" t="s">
        <v>2318</v>
      </c>
      <c r="G2337">
        <v>44.75</v>
      </c>
      <c r="H2337">
        <v>5</v>
      </c>
      <c r="I2337">
        <v>0</v>
      </c>
      <c r="J2337">
        <v>8.5024999999999995</v>
      </c>
      <c r="K2337" t="str">
        <f>INDEX(product!B:B,MATCH('TABELA TOTAL'!$F6126,product!A:A,0))</f>
        <v>Technology</v>
      </c>
      <c r="L2337" t="str">
        <f>INDEX(product!C:C,MATCH(F2337,product!A:A,))</f>
        <v>Accessories</v>
      </c>
      <c r="M2337" t="str">
        <f>INDEX(product!D:D,MATCH(F2337,product!A:A,))</f>
        <v>Kingston Digital DataTraveler 16GB USB 2.0</v>
      </c>
    </row>
    <row r="2338" spans="1:13" x14ac:dyDescent="0.25">
      <c r="A2338" s="1" t="s">
        <v>5608</v>
      </c>
      <c r="B2338" s="2">
        <v>42889</v>
      </c>
      <c r="C2338" s="2">
        <v>42893</v>
      </c>
      <c r="D2338" s="1" t="s">
        <v>19</v>
      </c>
      <c r="E2338" s="1" t="s">
        <v>711</v>
      </c>
      <c r="F2338" s="1" t="s">
        <v>5609</v>
      </c>
      <c r="G2338">
        <v>11.96</v>
      </c>
      <c r="H2338">
        <v>2</v>
      </c>
      <c r="I2338">
        <v>0</v>
      </c>
      <c r="J2338">
        <v>5.3819999999999997</v>
      </c>
      <c r="K2338" t="str">
        <f>INDEX(product!B:B,MATCH('TABELA TOTAL'!$F6127,product!A:A,0))</f>
        <v>Office Supplies</v>
      </c>
      <c r="L2338" t="str">
        <f>INDEX(product!C:C,MATCH(F2338,product!A:A,))</f>
        <v>Paper</v>
      </c>
      <c r="M2338" t="str">
        <f>INDEX(product!D:D,MATCH(F2338,product!A:A,))</f>
        <v>Xerox 1947</v>
      </c>
    </row>
    <row r="2339" spans="1:13" x14ac:dyDescent="0.25">
      <c r="A2339" s="1" t="s">
        <v>5608</v>
      </c>
      <c r="B2339" s="2">
        <v>42889</v>
      </c>
      <c r="C2339" s="2">
        <v>42893</v>
      </c>
      <c r="D2339" s="1" t="s">
        <v>19</v>
      </c>
      <c r="E2339" s="1" t="s">
        <v>711</v>
      </c>
      <c r="F2339" s="1" t="s">
        <v>1628</v>
      </c>
      <c r="G2339">
        <v>3.9119999999999999</v>
      </c>
      <c r="H2339">
        <v>1</v>
      </c>
      <c r="I2339">
        <v>0.2</v>
      </c>
      <c r="J2339">
        <v>1.2714000000000001</v>
      </c>
      <c r="K2339" t="str">
        <f>INDEX(product!B:B,MATCH('TABELA TOTAL'!$F6128,product!A:A,0))</f>
        <v>Technology</v>
      </c>
      <c r="L2339" t="str">
        <f>INDEX(product!C:C,MATCH(F2339,product!A:A,))</f>
        <v>Binders</v>
      </c>
      <c r="M2339" t="str">
        <f>INDEX(product!D:D,MATCH(F2339,product!A:A,))</f>
        <v>UniKeep View Case Binders</v>
      </c>
    </row>
    <row r="2340" spans="1:13" x14ac:dyDescent="0.25">
      <c r="A2340" s="1" t="s">
        <v>5807</v>
      </c>
      <c r="B2340" s="2">
        <v>42889</v>
      </c>
      <c r="C2340" s="2">
        <v>42896</v>
      </c>
      <c r="D2340" s="1" t="s">
        <v>19</v>
      </c>
      <c r="E2340" s="1" t="s">
        <v>4793</v>
      </c>
      <c r="F2340" s="1" t="s">
        <v>1877</v>
      </c>
      <c r="G2340">
        <v>4.5540000000000003</v>
      </c>
      <c r="H2340">
        <v>3</v>
      </c>
      <c r="I2340">
        <v>0.7</v>
      </c>
      <c r="J2340">
        <v>-3.4914000000000001</v>
      </c>
      <c r="K2340" t="str">
        <f>INDEX(product!B:B,MATCH('TABELA TOTAL'!$F6477,product!A:A,0))</f>
        <v>Office Supplies</v>
      </c>
      <c r="L2340" t="str">
        <f>INDEX(product!C:C,MATCH(F2340,product!A:A,))</f>
        <v>Binders</v>
      </c>
      <c r="M2340" t="str">
        <f>INDEX(product!D:D,MATCH(F2340,product!A:A,))</f>
        <v>Wilson Jones Standard D-Ring Binders</v>
      </c>
    </row>
    <row r="2341" spans="1:13" x14ac:dyDescent="0.25">
      <c r="A2341" s="1" t="s">
        <v>5807</v>
      </c>
      <c r="B2341" s="2">
        <v>42889</v>
      </c>
      <c r="C2341" s="2">
        <v>42896</v>
      </c>
      <c r="D2341" s="1" t="s">
        <v>19</v>
      </c>
      <c r="E2341" s="1" t="s">
        <v>4793</v>
      </c>
      <c r="F2341" s="1" t="s">
        <v>396</v>
      </c>
      <c r="G2341">
        <v>5.2</v>
      </c>
      <c r="H2341">
        <v>2</v>
      </c>
      <c r="I2341">
        <v>0.2</v>
      </c>
      <c r="J2341">
        <v>0.58499999999999996</v>
      </c>
      <c r="K2341" t="str">
        <f>INDEX(product!B:B,MATCH('TABELA TOTAL'!$F6478,product!A:A,0))</f>
        <v>Technology</v>
      </c>
      <c r="L2341" t="str">
        <f>INDEX(product!C:C,MATCH(F2341,product!A:A,))</f>
        <v>Appliances</v>
      </c>
      <c r="M2341" t="str">
        <f>INDEX(product!D:D,MATCH(F2341,product!A:A,))</f>
        <v>Bravo II Megaboss 12-Amp Hard Body Upright, Replacement Belts, 2 Belts per Pack</v>
      </c>
    </row>
    <row r="2342" spans="1:13" x14ac:dyDescent="0.25">
      <c r="A2342" s="1" t="s">
        <v>5807</v>
      </c>
      <c r="B2342" s="2">
        <v>42889</v>
      </c>
      <c r="C2342" s="2">
        <v>42896</v>
      </c>
      <c r="D2342" s="1" t="s">
        <v>19</v>
      </c>
      <c r="E2342" s="1" t="s">
        <v>4793</v>
      </c>
      <c r="F2342" s="1" t="s">
        <v>447</v>
      </c>
      <c r="G2342">
        <v>205.99199999999999</v>
      </c>
      <c r="H2342">
        <v>1</v>
      </c>
      <c r="I2342">
        <v>0.2</v>
      </c>
      <c r="J2342">
        <v>-2.5749</v>
      </c>
      <c r="K2342" t="str">
        <f>INDEX(product!B:B,MATCH('TABELA TOTAL'!$F6479,product!A:A,0))</f>
        <v>Office Supplies</v>
      </c>
      <c r="L2342" t="str">
        <f>INDEX(product!C:C,MATCH(F2342,product!A:A,))</f>
        <v>Accessories</v>
      </c>
      <c r="M2342" t="str">
        <f>INDEX(product!D:D,MATCH(F2342,product!A:A,))</f>
        <v>Logitech P710e Mobile Speakerphone</v>
      </c>
    </row>
    <row r="2343" spans="1:13" x14ac:dyDescent="0.25">
      <c r="A2343" s="1" t="s">
        <v>5807</v>
      </c>
      <c r="B2343" s="2">
        <v>42889</v>
      </c>
      <c r="C2343" s="2">
        <v>42896</v>
      </c>
      <c r="D2343" s="1" t="s">
        <v>19</v>
      </c>
      <c r="E2343" s="1" t="s">
        <v>4793</v>
      </c>
      <c r="F2343" s="1" t="s">
        <v>2583</v>
      </c>
      <c r="G2343">
        <v>15.552</v>
      </c>
      <c r="H2343">
        <v>3</v>
      </c>
      <c r="I2343">
        <v>0.2</v>
      </c>
      <c r="J2343">
        <v>5.4432</v>
      </c>
      <c r="K2343" t="str">
        <f>INDEX(product!B:B,MATCH('TABELA TOTAL'!$F6480,product!A:A,0))</f>
        <v>Technology</v>
      </c>
      <c r="L2343" t="str">
        <f>INDEX(product!C:C,MATCH(F2343,product!A:A,))</f>
        <v>Paper</v>
      </c>
      <c r="M2343" t="str">
        <f>INDEX(product!D:D,MATCH(F2343,product!A:A,))</f>
        <v>Xerox 206</v>
      </c>
    </row>
    <row r="2344" spans="1:13" x14ac:dyDescent="0.25">
      <c r="A2344" s="1" t="s">
        <v>5807</v>
      </c>
      <c r="B2344" s="2">
        <v>42889</v>
      </c>
      <c r="C2344" s="2">
        <v>42896</v>
      </c>
      <c r="D2344" s="1" t="s">
        <v>19</v>
      </c>
      <c r="E2344" s="1" t="s">
        <v>4793</v>
      </c>
      <c r="F2344" s="1" t="s">
        <v>2368</v>
      </c>
      <c r="G2344">
        <v>503.96</v>
      </c>
      <c r="H2344">
        <v>5</v>
      </c>
      <c r="I2344">
        <v>0.2</v>
      </c>
      <c r="J2344">
        <v>50.396000000000001</v>
      </c>
      <c r="K2344" t="str">
        <f>INDEX(product!B:B,MATCH('TABELA TOTAL'!$F6481,product!A:A,0))</f>
        <v>Furniture</v>
      </c>
      <c r="L2344" t="str">
        <f>INDEX(product!C:C,MATCH(F2344,product!A:A,))</f>
        <v>Phones</v>
      </c>
      <c r="M2344" t="str">
        <f>INDEX(product!D:D,MATCH(F2344,product!A:A,))</f>
        <v>VTech DS6151</v>
      </c>
    </row>
    <row r="2345" spans="1:13" x14ac:dyDescent="0.25">
      <c r="A2345" s="1" t="s">
        <v>5807</v>
      </c>
      <c r="B2345" s="2">
        <v>42889</v>
      </c>
      <c r="C2345" s="2">
        <v>42896</v>
      </c>
      <c r="D2345" s="1" t="s">
        <v>19</v>
      </c>
      <c r="E2345" s="1" t="s">
        <v>4793</v>
      </c>
      <c r="F2345" s="1" t="s">
        <v>3039</v>
      </c>
      <c r="G2345">
        <v>24.472000000000001</v>
      </c>
      <c r="H2345">
        <v>7</v>
      </c>
      <c r="I2345">
        <v>0.2</v>
      </c>
      <c r="J2345">
        <v>1.8353999999999999</v>
      </c>
      <c r="K2345" t="str">
        <f>INDEX(product!B:B,MATCH('TABELA TOTAL'!$F6482,product!A:A,0))</f>
        <v>Technology</v>
      </c>
      <c r="L2345" t="str">
        <f>INDEX(product!C:C,MATCH(F2345,product!A:A,))</f>
        <v>Appliances</v>
      </c>
      <c r="M2345" t="str">
        <f>INDEX(product!D:D,MATCH(F2345,product!A:A,))</f>
        <v>Eureka Sanitaire  Multi-Pro Heavy-Duty Upright, Disposable Bags</v>
      </c>
    </row>
    <row r="2346" spans="1:13" x14ac:dyDescent="0.25">
      <c r="A2346" s="1" t="s">
        <v>5807</v>
      </c>
      <c r="B2346" s="2">
        <v>42889</v>
      </c>
      <c r="C2346" s="2">
        <v>42896</v>
      </c>
      <c r="D2346" s="1" t="s">
        <v>19</v>
      </c>
      <c r="E2346" s="1" t="s">
        <v>4793</v>
      </c>
      <c r="F2346" s="1" t="s">
        <v>830</v>
      </c>
      <c r="G2346">
        <v>241.56800000000001</v>
      </c>
      <c r="H2346">
        <v>2</v>
      </c>
      <c r="I2346">
        <v>0.2</v>
      </c>
      <c r="J2346">
        <v>0</v>
      </c>
      <c r="K2346" t="str">
        <f>INDEX(product!B:B,MATCH('TABELA TOTAL'!$F6483,product!A:A,0))</f>
        <v>Furniture</v>
      </c>
      <c r="L2346" t="str">
        <f>INDEX(product!C:C,MATCH(F2346,product!A:A,))</f>
        <v>Bookcases</v>
      </c>
      <c r="M2346" t="str">
        <f>INDEX(product!D:D,MATCH(F2346,product!A:A,))</f>
        <v>Bush Mission Pointe Library</v>
      </c>
    </row>
    <row r="2347" spans="1:13" x14ac:dyDescent="0.25">
      <c r="A2347" s="1" t="s">
        <v>5807</v>
      </c>
      <c r="B2347" s="2">
        <v>42889</v>
      </c>
      <c r="C2347" s="2">
        <v>42896</v>
      </c>
      <c r="D2347" s="1" t="s">
        <v>19</v>
      </c>
      <c r="E2347" s="1" t="s">
        <v>4793</v>
      </c>
      <c r="F2347" s="1" t="s">
        <v>4340</v>
      </c>
      <c r="G2347">
        <v>110.4</v>
      </c>
      <c r="H2347">
        <v>2</v>
      </c>
      <c r="I2347">
        <v>0.2</v>
      </c>
      <c r="J2347">
        <v>-4.1399999999999997</v>
      </c>
      <c r="K2347" t="str">
        <f>INDEX(product!B:B,MATCH('TABELA TOTAL'!$F6484,product!A:A,0))</f>
        <v>Office Supplies</v>
      </c>
      <c r="L2347" t="str">
        <f>INDEX(product!C:C,MATCH(F2347,product!A:A,))</f>
        <v>Accessories</v>
      </c>
      <c r="M2347" t="str">
        <f>INDEX(product!D:D,MATCH(F2347,product!A:A,))</f>
        <v>WD My Passport Ultra 1TB Portable External Hard Drive</v>
      </c>
    </row>
    <row r="2348" spans="1:13" x14ac:dyDescent="0.25">
      <c r="A2348" s="1" t="s">
        <v>5808</v>
      </c>
      <c r="B2348" s="2">
        <v>42889</v>
      </c>
      <c r="C2348" s="2">
        <v>42895</v>
      </c>
      <c r="D2348" s="1" t="s">
        <v>19</v>
      </c>
      <c r="E2348" s="1" t="s">
        <v>2192</v>
      </c>
      <c r="F2348" s="1" t="s">
        <v>1815</v>
      </c>
      <c r="G2348">
        <v>384.76799999999997</v>
      </c>
      <c r="H2348">
        <v>2</v>
      </c>
      <c r="I2348">
        <v>0.4</v>
      </c>
      <c r="J2348">
        <v>-115.43040000000001</v>
      </c>
      <c r="K2348" t="str">
        <f>INDEX(product!B:B,MATCH('TABELA TOTAL'!$F6485,product!A:A,0))</f>
        <v>Office Supplies</v>
      </c>
      <c r="L2348" t="str">
        <f>INDEX(product!C:C,MATCH(F2348,product!A:A,))</f>
        <v>Tables</v>
      </c>
      <c r="M2348" t="str">
        <f>INDEX(product!D:D,MATCH(F2348,product!A:A,))</f>
        <v>Chromcraft 48" x 96" Racetrack Double Pedestal Table</v>
      </c>
    </row>
    <row r="2349" spans="1:13" x14ac:dyDescent="0.25">
      <c r="A2349" s="1" t="s">
        <v>5808</v>
      </c>
      <c r="B2349" s="2">
        <v>42889</v>
      </c>
      <c r="C2349" s="2">
        <v>42895</v>
      </c>
      <c r="D2349" s="1" t="s">
        <v>19</v>
      </c>
      <c r="E2349" s="1" t="s">
        <v>2192</v>
      </c>
      <c r="F2349" s="1" t="s">
        <v>5116</v>
      </c>
      <c r="G2349">
        <v>78.66</v>
      </c>
      <c r="H2349">
        <v>6</v>
      </c>
      <c r="I2349">
        <v>0</v>
      </c>
      <c r="J2349">
        <v>36.183599999999998</v>
      </c>
      <c r="K2349" t="str">
        <f>INDEX(product!B:B,MATCH('TABELA TOTAL'!$F6486,product!A:A,0))</f>
        <v>Office Supplies</v>
      </c>
      <c r="L2349" t="str">
        <f>INDEX(product!C:C,MATCH(F2349,product!A:A,))</f>
        <v>Machines</v>
      </c>
      <c r="M2349" t="str">
        <f>INDEX(product!D:D,MATCH(F2349,product!A:A,))</f>
        <v>Hewlett-Packard 300S Scientific Calculator</v>
      </c>
    </row>
    <row r="2350" spans="1:13" x14ac:dyDescent="0.25">
      <c r="A2350" s="1" t="s">
        <v>5808</v>
      </c>
      <c r="B2350" s="2">
        <v>42889</v>
      </c>
      <c r="C2350" s="2">
        <v>42895</v>
      </c>
      <c r="D2350" s="1" t="s">
        <v>19</v>
      </c>
      <c r="E2350" s="1" t="s">
        <v>2192</v>
      </c>
      <c r="F2350" s="1" t="s">
        <v>1591</v>
      </c>
      <c r="G2350">
        <v>45.36</v>
      </c>
      <c r="H2350">
        <v>4</v>
      </c>
      <c r="I2350">
        <v>0</v>
      </c>
      <c r="J2350">
        <v>22.226400000000002</v>
      </c>
      <c r="K2350" t="str">
        <f>INDEX(product!B:B,MATCH('TABELA TOTAL'!$F6487,product!A:A,0))</f>
        <v>Furniture</v>
      </c>
      <c r="L2350" t="str">
        <f>INDEX(product!C:C,MATCH(F2350,product!A:A,))</f>
        <v>Paper</v>
      </c>
      <c r="M2350" t="str">
        <f>INDEX(product!D:D,MATCH(F2350,product!A:A,))</f>
        <v>Xerox 188</v>
      </c>
    </row>
    <row r="2351" spans="1:13" x14ac:dyDescent="0.25">
      <c r="A2351" s="1" t="s">
        <v>7393</v>
      </c>
      <c r="B2351" s="2">
        <v>42889</v>
      </c>
      <c r="C2351" s="2">
        <v>42893</v>
      </c>
      <c r="D2351" s="1" t="s">
        <v>19</v>
      </c>
      <c r="E2351" s="1" t="s">
        <v>1083</v>
      </c>
      <c r="F2351" s="1" t="s">
        <v>930</v>
      </c>
      <c r="G2351">
        <v>136.26</v>
      </c>
      <c r="H2351">
        <v>9</v>
      </c>
      <c r="I2351">
        <v>0</v>
      </c>
      <c r="J2351">
        <v>5.4504000000000001</v>
      </c>
      <c r="K2351" t="str">
        <f>INDEX(product!B:B,MATCH('TABELA TOTAL'!$F9452,product!A:A,0))</f>
        <v>Office Supplies</v>
      </c>
      <c r="L2351" t="str">
        <f>INDEX(product!C:C,MATCH(F2351,product!A:A,))</f>
        <v>Storage</v>
      </c>
      <c r="M2351" t="str">
        <f>INDEX(product!D:D,MATCH(F2351,product!A:A,))</f>
        <v>Eldon Gobal File Keepers</v>
      </c>
    </row>
    <row r="2352" spans="1:13" x14ac:dyDescent="0.25">
      <c r="A2352" s="1" t="s">
        <v>2024</v>
      </c>
      <c r="B2352" s="2">
        <v>42888</v>
      </c>
      <c r="C2352" s="2">
        <v>42892</v>
      </c>
      <c r="D2352" s="1" t="s">
        <v>19</v>
      </c>
      <c r="E2352" s="1" t="s">
        <v>2025</v>
      </c>
      <c r="F2352" s="1" t="s">
        <v>1010</v>
      </c>
      <c r="G2352">
        <v>2.97</v>
      </c>
      <c r="H2352">
        <v>1</v>
      </c>
      <c r="I2352">
        <v>0.4</v>
      </c>
      <c r="J2352">
        <v>-0.64349999999999996</v>
      </c>
      <c r="K2352" t="str">
        <f>INDEX(product!B:B,MATCH('TABELA TOTAL'!$F1332,product!A:A,0))</f>
        <v>Office Supplies</v>
      </c>
      <c r="L2352" t="str">
        <f>INDEX(product!C:C,MATCH(F2352,product!A:A,))</f>
        <v>Phones</v>
      </c>
      <c r="M2352" t="str">
        <f>INDEX(product!D:D,MATCH(F2352,product!A:A,))</f>
        <v>Cush Cases Heavy Duty Rugged Cover Case for Samsung Galaxy S5 - Purple</v>
      </c>
    </row>
    <row r="2353" spans="1:13" x14ac:dyDescent="0.25">
      <c r="A2353" s="1" t="s">
        <v>2024</v>
      </c>
      <c r="B2353" s="2">
        <v>42888</v>
      </c>
      <c r="C2353" s="2">
        <v>42892</v>
      </c>
      <c r="D2353" s="1" t="s">
        <v>19</v>
      </c>
      <c r="E2353" s="1" t="s">
        <v>2025</v>
      </c>
      <c r="F2353" s="1" t="s">
        <v>911</v>
      </c>
      <c r="G2353">
        <v>27.44</v>
      </c>
      <c r="H2353">
        <v>2</v>
      </c>
      <c r="I2353">
        <v>0.2</v>
      </c>
      <c r="J2353">
        <v>2.4009999999999998</v>
      </c>
      <c r="K2353" t="str">
        <f>INDEX(product!B:B,MATCH('TABELA TOTAL'!$F1333,product!A:A,0))</f>
        <v>Office Supplies</v>
      </c>
      <c r="L2353" t="str">
        <f>INDEX(product!C:C,MATCH(F2353,product!A:A,))</f>
        <v>Storage</v>
      </c>
      <c r="M2353" t="str">
        <f>INDEX(product!D:D,MATCH(F2353,product!A:A,))</f>
        <v>Advantus Rolling Storage Box</v>
      </c>
    </row>
    <row r="2354" spans="1:13" x14ac:dyDescent="0.25">
      <c r="A2354" s="1" t="s">
        <v>4124</v>
      </c>
      <c r="B2354" s="2">
        <v>42888</v>
      </c>
      <c r="C2354" s="2">
        <v>42891</v>
      </c>
      <c r="D2354" s="1" t="s">
        <v>11</v>
      </c>
      <c r="E2354" s="1" t="s">
        <v>687</v>
      </c>
      <c r="F2354" s="1" t="s">
        <v>450</v>
      </c>
      <c r="G2354">
        <v>25.344000000000001</v>
      </c>
      <c r="H2354">
        <v>6</v>
      </c>
      <c r="I2354">
        <v>0.2</v>
      </c>
      <c r="J2354">
        <v>7.92</v>
      </c>
      <c r="K2354" t="str">
        <f>INDEX(product!B:B,MATCH('TABELA TOTAL'!$F3690,product!A:A,0))</f>
        <v>Furniture</v>
      </c>
      <c r="L2354" t="str">
        <f>INDEX(product!C:C,MATCH(F2354,product!A:A,))</f>
        <v>Paper</v>
      </c>
      <c r="M2354" t="str">
        <f>INDEX(product!D:D,MATCH(F2354,product!A:A,))</f>
        <v>Xerox 4200 Series MultiUse Premium Copy Paper (20Lb. and 84 Bright)</v>
      </c>
    </row>
    <row r="2355" spans="1:13" x14ac:dyDescent="0.25">
      <c r="A2355" s="1" t="s">
        <v>4124</v>
      </c>
      <c r="B2355" s="2">
        <v>42888</v>
      </c>
      <c r="C2355" s="2">
        <v>42891</v>
      </c>
      <c r="D2355" s="1" t="s">
        <v>11</v>
      </c>
      <c r="E2355" s="1" t="s">
        <v>687</v>
      </c>
      <c r="F2355" s="1" t="s">
        <v>1235</v>
      </c>
      <c r="G2355">
        <v>43.92</v>
      </c>
      <c r="H2355">
        <v>5</v>
      </c>
      <c r="I2355">
        <v>0.2</v>
      </c>
      <c r="J2355">
        <v>15.920999999999999</v>
      </c>
      <c r="K2355" t="str">
        <f>INDEX(product!B:B,MATCH('TABELA TOTAL'!$F3691,product!A:A,0))</f>
        <v>Technology</v>
      </c>
      <c r="L2355" t="str">
        <f>INDEX(product!C:C,MATCH(F2355,product!A:A,))</f>
        <v>Envelopes</v>
      </c>
      <c r="M2355" t="str">
        <f>INDEX(product!D:D,MATCH(F2355,product!A:A,))</f>
        <v>Manila Recycled Extra-Heavyweight Clasp Envelopes, 6" x 9"</v>
      </c>
    </row>
    <row r="2356" spans="1:13" x14ac:dyDescent="0.25">
      <c r="A2356" s="1" t="s">
        <v>4825</v>
      </c>
      <c r="B2356" s="2">
        <v>42888</v>
      </c>
      <c r="C2356" s="2">
        <v>42889</v>
      </c>
      <c r="D2356" s="1" t="s">
        <v>654</v>
      </c>
      <c r="E2356" s="1" t="s">
        <v>4826</v>
      </c>
      <c r="F2356" s="1" t="s">
        <v>4220</v>
      </c>
      <c r="G2356">
        <v>25.344000000000001</v>
      </c>
      <c r="H2356">
        <v>4</v>
      </c>
      <c r="I2356">
        <v>0.2</v>
      </c>
      <c r="J2356">
        <v>9.1872000000000007</v>
      </c>
      <c r="K2356" t="str">
        <f>INDEX(product!B:B,MATCH('TABELA TOTAL'!$F4770,product!A:A,0))</f>
        <v>Furniture</v>
      </c>
      <c r="L2356" t="str">
        <f>INDEX(product!C:C,MATCH(F2356,product!A:A,))</f>
        <v>Paper</v>
      </c>
      <c r="M2356" t="str">
        <f>INDEX(product!D:D,MATCH(F2356,product!A:A,))</f>
        <v>Things To Do Today Spiral Book</v>
      </c>
    </row>
    <row r="2357" spans="1:13" x14ac:dyDescent="0.25">
      <c r="A2357" s="1" t="s">
        <v>6455</v>
      </c>
      <c r="B2357" s="2">
        <v>42888</v>
      </c>
      <c r="C2357" s="2">
        <v>42894</v>
      </c>
      <c r="D2357" s="1" t="s">
        <v>19</v>
      </c>
      <c r="E2357" s="1" t="s">
        <v>2228</v>
      </c>
      <c r="F2357" s="1" t="s">
        <v>1184</v>
      </c>
      <c r="G2357">
        <v>10.688000000000001</v>
      </c>
      <c r="H2357">
        <v>2</v>
      </c>
      <c r="I2357">
        <v>0.2</v>
      </c>
      <c r="J2357">
        <v>3.7408000000000001</v>
      </c>
      <c r="K2357" t="str">
        <f>INDEX(product!B:B,MATCH('TABELA TOTAL'!$F7734,product!A:A,0))</f>
        <v>Office Supplies</v>
      </c>
      <c r="L2357" t="str">
        <f>INDEX(product!C:C,MATCH(F2357,product!A:A,))</f>
        <v>Paper</v>
      </c>
      <c r="M2357" t="str">
        <f>INDEX(product!D:D,MATCH(F2357,product!A:A,))</f>
        <v>Xerox 1977</v>
      </c>
    </row>
    <row r="2358" spans="1:13" x14ac:dyDescent="0.25">
      <c r="A2358" s="1" t="s">
        <v>3038</v>
      </c>
      <c r="B2358" s="2">
        <v>42887</v>
      </c>
      <c r="C2358" s="2">
        <v>42891</v>
      </c>
      <c r="D2358" s="1" t="s">
        <v>11</v>
      </c>
      <c r="E2358" s="1" t="s">
        <v>512</v>
      </c>
      <c r="F2358" s="1" t="s">
        <v>3039</v>
      </c>
      <c r="G2358">
        <v>17.48</v>
      </c>
      <c r="H2358">
        <v>5</v>
      </c>
      <c r="I2358">
        <v>0.2</v>
      </c>
      <c r="J2358">
        <v>1.3109999999999999</v>
      </c>
      <c r="K2358" t="str">
        <f>INDEX(product!B:B,MATCH('TABELA TOTAL'!$F2289,product!A:A,0))</f>
        <v>Technology</v>
      </c>
      <c r="L2358" t="str">
        <f>INDEX(product!C:C,MATCH(F2358,product!A:A,))</f>
        <v>Appliances</v>
      </c>
      <c r="M2358" t="str">
        <f>INDEX(product!D:D,MATCH(F2358,product!A:A,))</f>
        <v>Eureka Sanitaire  Multi-Pro Heavy-Duty Upright, Disposable Bags</v>
      </c>
    </row>
    <row r="2359" spans="1:13" x14ac:dyDescent="0.25">
      <c r="A2359" s="1" t="s">
        <v>4865</v>
      </c>
      <c r="B2359" s="2">
        <v>42887</v>
      </c>
      <c r="C2359" s="2">
        <v>42889</v>
      </c>
      <c r="D2359" s="1" t="s">
        <v>79</v>
      </c>
      <c r="E2359" s="1" t="s">
        <v>3426</v>
      </c>
      <c r="F2359" s="1" t="s">
        <v>1825</v>
      </c>
      <c r="G2359">
        <v>3.798</v>
      </c>
      <c r="H2359">
        <v>2</v>
      </c>
      <c r="I2359">
        <v>0.7</v>
      </c>
      <c r="J2359">
        <v>-2.6585999999999999</v>
      </c>
      <c r="K2359" t="str">
        <f>INDEX(product!B:B,MATCH('TABELA TOTAL'!$F4839,product!A:A,0))</f>
        <v>Office Supplies</v>
      </c>
      <c r="L2359" t="str">
        <f>INDEX(product!C:C,MATCH(F2359,product!A:A,))</f>
        <v>Binders</v>
      </c>
      <c r="M2359" t="str">
        <f>INDEX(product!D:D,MATCH(F2359,product!A:A,))</f>
        <v>Cardinal HOLDit! Binder Insert Strips,Extra Strips</v>
      </c>
    </row>
    <row r="2360" spans="1:13" x14ac:dyDescent="0.25">
      <c r="A2360" s="1" t="s">
        <v>4865</v>
      </c>
      <c r="B2360" s="2">
        <v>42887</v>
      </c>
      <c r="C2360" s="2">
        <v>42889</v>
      </c>
      <c r="D2360" s="1" t="s">
        <v>79</v>
      </c>
      <c r="E2360" s="1" t="s">
        <v>3426</v>
      </c>
      <c r="F2360" s="1" t="s">
        <v>1861</v>
      </c>
      <c r="G2360">
        <v>27.744</v>
      </c>
      <c r="H2360">
        <v>6</v>
      </c>
      <c r="I2360">
        <v>0.2</v>
      </c>
      <c r="J2360">
        <v>10.0572</v>
      </c>
      <c r="K2360" t="str">
        <f>INDEX(product!B:B,MATCH('TABELA TOTAL'!$F4840,product!A:A,0))</f>
        <v>Office Supplies</v>
      </c>
      <c r="L2360" t="str">
        <f>INDEX(product!C:C,MATCH(F2360,product!A:A,))</f>
        <v>Paper</v>
      </c>
      <c r="M2360" t="str">
        <f>INDEX(product!D:D,MATCH(F2360,product!A:A,))</f>
        <v>Xerox 1924</v>
      </c>
    </row>
    <row r="2361" spans="1:13" x14ac:dyDescent="0.25">
      <c r="A2361" s="1" t="s">
        <v>4865</v>
      </c>
      <c r="B2361" s="2">
        <v>42887</v>
      </c>
      <c r="C2361" s="2">
        <v>42889</v>
      </c>
      <c r="D2361" s="1" t="s">
        <v>79</v>
      </c>
      <c r="E2361" s="1" t="s">
        <v>3426</v>
      </c>
      <c r="F2361" s="1" t="s">
        <v>409</v>
      </c>
      <c r="G2361">
        <v>158.376</v>
      </c>
      <c r="H2361">
        <v>4</v>
      </c>
      <c r="I2361">
        <v>0.4</v>
      </c>
      <c r="J2361">
        <v>-34.314799999999998</v>
      </c>
      <c r="K2361" t="str">
        <f>INDEX(product!B:B,MATCH('TABELA TOTAL'!$F4841,product!A:A,0))</f>
        <v>Furniture</v>
      </c>
      <c r="L2361" t="str">
        <f>INDEX(product!C:C,MATCH(F2361,product!A:A,))</f>
        <v>Phones</v>
      </c>
      <c r="M2361" t="str">
        <f>INDEX(product!D:D,MATCH(F2361,product!A:A,))</f>
        <v>Panasonic KX-TG6844B Expandable Digital Cordless Telephone</v>
      </c>
    </row>
    <row r="2362" spans="1:13" x14ac:dyDescent="0.25">
      <c r="A2362" s="1" t="s">
        <v>6416</v>
      </c>
      <c r="B2362" s="2">
        <v>42887</v>
      </c>
      <c r="C2362" s="2">
        <v>42891</v>
      </c>
      <c r="D2362" s="1" t="s">
        <v>19</v>
      </c>
      <c r="E2362" s="1" t="s">
        <v>226</v>
      </c>
      <c r="F2362" s="1" t="s">
        <v>1769</v>
      </c>
      <c r="G2362">
        <v>53.9</v>
      </c>
      <c r="H2362">
        <v>5</v>
      </c>
      <c r="I2362">
        <v>0</v>
      </c>
      <c r="J2362">
        <v>25.872</v>
      </c>
      <c r="K2362" t="str">
        <f>INDEX(product!B:B,MATCH('TABELA TOTAL'!$F7661,product!A:A,0))</f>
        <v>Office Supplies</v>
      </c>
      <c r="L2362" t="str">
        <f>INDEX(product!C:C,MATCH(F2362,product!A:A,))</f>
        <v>Binders</v>
      </c>
      <c r="M2362" t="str">
        <f>INDEX(product!D:D,MATCH(F2362,product!A:A,))</f>
        <v>GBC Standard Recycled Report Covers, Clear Plastic Sheets</v>
      </c>
    </row>
    <row r="2363" spans="1:13" x14ac:dyDescent="0.25">
      <c r="A2363" s="1" t="s">
        <v>6499</v>
      </c>
      <c r="B2363" s="2">
        <v>42887</v>
      </c>
      <c r="C2363" s="2">
        <v>42892</v>
      </c>
      <c r="D2363" s="1" t="s">
        <v>19</v>
      </c>
      <c r="E2363" s="1" t="s">
        <v>5415</v>
      </c>
      <c r="F2363" s="1" t="s">
        <v>550</v>
      </c>
      <c r="G2363">
        <v>324.74400000000003</v>
      </c>
      <c r="H2363">
        <v>3</v>
      </c>
      <c r="I2363">
        <v>0.2</v>
      </c>
      <c r="J2363">
        <v>-77.1267</v>
      </c>
      <c r="K2363" t="str">
        <f>INDEX(product!B:B,MATCH('TABELA TOTAL'!$F7802,product!A:A,0))</f>
        <v>Technology</v>
      </c>
      <c r="L2363" t="str">
        <f>INDEX(product!C:C,MATCH(F2363,product!A:A,))</f>
        <v>Storage</v>
      </c>
      <c r="M2363" t="str">
        <f>INDEX(product!D:D,MATCH(F2363,product!A:A,))</f>
        <v>Tennsco Stur-D-Stor Boltless Shelving, 5 Shelves, 24" Deep, Sand</v>
      </c>
    </row>
    <row r="2364" spans="1:13" x14ac:dyDescent="0.25">
      <c r="A2364" s="1" t="s">
        <v>7657</v>
      </c>
      <c r="B2364" s="2">
        <v>42887</v>
      </c>
      <c r="C2364" s="2">
        <v>42889</v>
      </c>
      <c r="D2364" s="1" t="s">
        <v>11</v>
      </c>
      <c r="E2364" s="1" t="s">
        <v>1334</v>
      </c>
      <c r="F2364" s="1" t="s">
        <v>1293</v>
      </c>
      <c r="G2364">
        <v>1925.88</v>
      </c>
      <c r="H2364">
        <v>6</v>
      </c>
      <c r="I2364">
        <v>0</v>
      </c>
      <c r="J2364">
        <v>539.24639999999999</v>
      </c>
      <c r="K2364" t="str">
        <f>INDEX(product!B:B,MATCH('TABELA TOTAL'!$F9949,product!A:A,0))</f>
        <v>Office Supplies</v>
      </c>
      <c r="L2364" t="str">
        <f>INDEX(product!C:C,MATCH(F2364,product!A:A,))</f>
        <v>Chairs</v>
      </c>
      <c r="M2364" t="str">
        <f>INDEX(product!D:D,MATCH(F2364,product!A:A,))</f>
        <v>Hon 4070 Series Pagoda Round Back Stacking Chairs</v>
      </c>
    </row>
    <row r="2365" spans="1:13" x14ac:dyDescent="0.25">
      <c r="A2365" s="1" t="s">
        <v>7657</v>
      </c>
      <c r="B2365" s="2">
        <v>42887</v>
      </c>
      <c r="C2365" s="2">
        <v>42889</v>
      </c>
      <c r="D2365" s="1" t="s">
        <v>11</v>
      </c>
      <c r="E2365" s="1" t="s">
        <v>1334</v>
      </c>
      <c r="F2365" s="1" t="s">
        <v>463</v>
      </c>
      <c r="G2365">
        <v>2405.1999999999998</v>
      </c>
      <c r="H2365">
        <v>8</v>
      </c>
      <c r="I2365">
        <v>0</v>
      </c>
      <c r="J2365">
        <v>793.71600000000001</v>
      </c>
      <c r="K2365" t="str">
        <f>INDEX(product!B:B,MATCH('TABELA TOTAL'!$F9950,product!A:A,0))</f>
        <v>Furniture</v>
      </c>
      <c r="L2365" t="str">
        <f>INDEX(product!C:C,MATCH(F2365,product!A:A,))</f>
        <v>Appliances</v>
      </c>
      <c r="M2365" t="str">
        <f>INDEX(product!D:D,MATCH(F2365,product!A:A,))</f>
        <v>Honeywell Enviracaire Portable HEPA Air Cleaner for 17' x 22' Room</v>
      </c>
    </row>
    <row r="2366" spans="1:13" x14ac:dyDescent="0.25">
      <c r="A2366" s="1" t="s">
        <v>7657</v>
      </c>
      <c r="B2366" s="2">
        <v>42887</v>
      </c>
      <c r="C2366" s="2">
        <v>42889</v>
      </c>
      <c r="D2366" s="1" t="s">
        <v>11</v>
      </c>
      <c r="E2366" s="1" t="s">
        <v>1334</v>
      </c>
      <c r="F2366" s="1" t="s">
        <v>2543</v>
      </c>
      <c r="G2366">
        <v>83.97</v>
      </c>
      <c r="H2366">
        <v>3</v>
      </c>
      <c r="I2366">
        <v>0</v>
      </c>
      <c r="J2366">
        <v>15.9543</v>
      </c>
      <c r="K2366" t="str">
        <f>INDEX(product!B:B,MATCH('TABELA TOTAL'!$F9951,product!A:A,0))</f>
        <v>Office Supplies</v>
      </c>
      <c r="L2366" t="str">
        <f>INDEX(product!C:C,MATCH(F2366,product!A:A,))</f>
        <v>Accessories</v>
      </c>
      <c r="M2366" t="str">
        <f>INDEX(product!D:D,MATCH(F2366,product!A:A,))</f>
        <v>Maxell LTO Ultrium - 800 GB</v>
      </c>
    </row>
    <row r="2367" spans="1:13" x14ac:dyDescent="0.25">
      <c r="A2367" s="1" t="s">
        <v>7657</v>
      </c>
      <c r="B2367" s="2">
        <v>42887</v>
      </c>
      <c r="C2367" s="2">
        <v>42889</v>
      </c>
      <c r="D2367" s="1" t="s">
        <v>11</v>
      </c>
      <c r="E2367" s="1" t="s">
        <v>1334</v>
      </c>
      <c r="F2367" s="1" t="s">
        <v>1424</v>
      </c>
      <c r="G2367">
        <v>39.89</v>
      </c>
      <c r="H2367">
        <v>1</v>
      </c>
      <c r="I2367">
        <v>0</v>
      </c>
      <c r="J2367">
        <v>14.7593</v>
      </c>
      <c r="K2367" t="str">
        <f>INDEX(product!B:B,MATCH('TABELA TOTAL'!$F9952,product!A:A,0))</f>
        <v>Office Supplies</v>
      </c>
      <c r="L2367" t="str">
        <f>INDEX(product!C:C,MATCH(F2367,product!A:A,))</f>
        <v>Accessories</v>
      </c>
      <c r="M2367" t="str">
        <f>INDEX(product!D:D,MATCH(F2367,product!A:A,))</f>
        <v>Logitech MX Performance Wireless Mouse</v>
      </c>
    </row>
    <row r="2368" spans="1:13" x14ac:dyDescent="0.25">
      <c r="A2368" s="1" t="s">
        <v>7657</v>
      </c>
      <c r="B2368" s="2">
        <v>42887</v>
      </c>
      <c r="C2368" s="2">
        <v>42889</v>
      </c>
      <c r="D2368" s="1" t="s">
        <v>11</v>
      </c>
      <c r="E2368" s="1" t="s">
        <v>1334</v>
      </c>
      <c r="F2368" s="1" t="s">
        <v>1798</v>
      </c>
      <c r="G2368">
        <v>17.38</v>
      </c>
      <c r="H2368">
        <v>2</v>
      </c>
      <c r="I2368">
        <v>0</v>
      </c>
      <c r="J2368">
        <v>8.69</v>
      </c>
      <c r="K2368" t="str">
        <f>INDEX(product!B:B,MATCH('TABELA TOTAL'!$F9953,product!A:A,0))</f>
        <v>Office Supplies</v>
      </c>
      <c r="L2368" t="str">
        <f>INDEX(product!C:C,MATCH(F2368,product!A:A,))</f>
        <v>Binders</v>
      </c>
      <c r="M2368" t="str">
        <f>INDEX(product!D:D,MATCH(F2368,product!A:A,))</f>
        <v>Cardinal Slant-D Ring Binders</v>
      </c>
    </row>
    <row r="2369" spans="1:13" x14ac:dyDescent="0.25">
      <c r="A2369" s="1" t="s">
        <v>5769</v>
      </c>
      <c r="B2369" s="2">
        <v>42885</v>
      </c>
      <c r="C2369" s="2">
        <v>42886</v>
      </c>
      <c r="D2369" s="1" t="s">
        <v>79</v>
      </c>
      <c r="E2369" s="1" t="s">
        <v>1029</v>
      </c>
      <c r="F2369" s="1" t="s">
        <v>2518</v>
      </c>
      <c r="G2369">
        <v>241.96</v>
      </c>
      <c r="H2369">
        <v>2</v>
      </c>
      <c r="I2369">
        <v>0</v>
      </c>
      <c r="J2369">
        <v>33.874400000000001</v>
      </c>
      <c r="K2369" t="str">
        <f>INDEX(product!B:B,MATCH('TABELA TOTAL'!$F6403,product!A:A,0))</f>
        <v>Technology</v>
      </c>
      <c r="L2369" t="str">
        <f>INDEX(product!C:C,MATCH(F2369,product!A:A,))</f>
        <v>Bookcases</v>
      </c>
      <c r="M2369" t="str">
        <f>INDEX(product!D:D,MATCH(F2369,product!A:A,))</f>
        <v>Sauder Camden County Barrister Bookcase, Planked Cherry Finish</v>
      </c>
    </row>
    <row r="2370" spans="1:13" x14ac:dyDescent="0.25">
      <c r="A2370" s="1" t="s">
        <v>5769</v>
      </c>
      <c r="B2370" s="2">
        <v>42885</v>
      </c>
      <c r="C2370" s="2">
        <v>42886</v>
      </c>
      <c r="D2370" s="1" t="s">
        <v>79</v>
      </c>
      <c r="E2370" s="1" t="s">
        <v>1029</v>
      </c>
      <c r="F2370" s="1" t="s">
        <v>2365</v>
      </c>
      <c r="G2370">
        <v>3.89</v>
      </c>
      <c r="H2370">
        <v>1</v>
      </c>
      <c r="I2370">
        <v>0</v>
      </c>
      <c r="J2370">
        <v>1.8672</v>
      </c>
      <c r="K2370" t="str">
        <f>INDEX(product!B:B,MATCH('TABELA TOTAL'!$F6404,product!A:A,0))</f>
        <v>Technology</v>
      </c>
      <c r="L2370" t="str">
        <f>INDEX(product!C:C,MATCH(F2370,product!A:A,))</f>
        <v>Binders</v>
      </c>
      <c r="M2370" t="str">
        <f>INDEX(product!D:D,MATCH(F2370,product!A:A,))</f>
        <v>Avery Binder Labels</v>
      </c>
    </row>
    <row r="2371" spans="1:13" x14ac:dyDescent="0.25">
      <c r="A2371" s="1" t="s">
        <v>5769</v>
      </c>
      <c r="B2371" s="2">
        <v>42885</v>
      </c>
      <c r="C2371" s="2">
        <v>42886</v>
      </c>
      <c r="D2371" s="1" t="s">
        <v>79</v>
      </c>
      <c r="E2371" s="1" t="s">
        <v>1029</v>
      </c>
      <c r="F2371" s="1" t="s">
        <v>4107</v>
      </c>
      <c r="G2371">
        <v>8.01</v>
      </c>
      <c r="H2371">
        <v>3</v>
      </c>
      <c r="I2371">
        <v>0</v>
      </c>
      <c r="J2371">
        <v>3.0438000000000001</v>
      </c>
      <c r="K2371" t="str">
        <f>INDEX(product!B:B,MATCH('TABELA TOTAL'!$F6405,product!A:A,0))</f>
        <v>Furniture</v>
      </c>
      <c r="L2371" t="str">
        <f>INDEX(product!C:C,MATCH(F2371,product!A:A,))</f>
        <v>Furnishings</v>
      </c>
      <c r="M2371" t="str">
        <f>INDEX(product!D:D,MATCH(F2371,product!A:A,))</f>
        <v>Acrylic Self-Standing Desk Frames</v>
      </c>
    </row>
    <row r="2372" spans="1:13" x14ac:dyDescent="0.25">
      <c r="A2372" s="1" t="s">
        <v>6304</v>
      </c>
      <c r="B2372" s="2">
        <v>42885</v>
      </c>
      <c r="C2372" s="2">
        <v>42889</v>
      </c>
      <c r="D2372" s="1" t="s">
        <v>19</v>
      </c>
      <c r="E2372" s="1" t="s">
        <v>2077</v>
      </c>
      <c r="F2372" s="1" t="s">
        <v>4276</v>
      </c>
      <c r="G2372">
        <v>156.792</v>
      </c>
      <c r="H2372">
        <v>1</v>
      </c>
      <c r="I2372">
        <v>0.2</v>
      </c>
      <c r="J2372">
        <v>17.639099999999999</v>
      </c>
      <c r="K2372" t="str">
        <f>INDEX(product!B:B,MATCH('TABELA TOTAL'!$F7413,product!A:A,0))</f>
        <v>Furniture</v>
      </c>
      <c r="L2372" t="str">
        <f>INDEX(product!C:C,MATCH(F2372,product!A:A,))</f>
        <v>Phones</v>
      </c>
      <c r="M2372" t="str">
        <f>INDEX(product!D:D,MATCH(F2372,product!A:A,))</f>
        <v>LG G3</v>
      </c>
    </row>
    <row r="2373" spans="1:13" x14ac:dyDescent="0.25">
      <c r="A2373" s="1" t="s">
        <v>6304</v>
      </c>
      <c r="B2373" s="2">
        <v>42885</v>
      </c>
      <c r="C2373" s="2">
        <v>42889</v>
      </c>
      <c r="D2373" s="1" t="s">
        <v>19</v>
      </c>
      <c r="E2373" s="1" t="s">
        <v>2077</v>
      </c>
      <c r="F2373" s="1" t="s">
        <v>367</v>
      </c>
      <c r="G2373">
        <v>35.36</v>
      </c>
      <c r="H2373">
        <v>2</v>
      </c>
      <c r="I2373">
        <v>0.2</v>
      </c>
      <c r="J2373">
        <v>-3.0939999999999999</v>
      </c>
      <c r="K2373" t="str">
        <f>INDEX(product!B:B,MATCH('TABELA TOTAL'!$F7414,product!A:A,0))</f>
        <v>Office Supplies</v>
      </c>
      <c r="L2373" t="str">
        <f>INDEX(product!C:C,MATCH(F2373,product!A:A,))</f>
        <v>Accessories</v>
      </c>
      <c r="M2373" t="str">
        <f>INDEX(product!D:D,MATCH(F2373,product!A:A,))</f>
        <v>SanDisk Ultra 32 GB MicroSDHC Class 10 Memory Card</v>
      </c>
    </row>
    <row r="2374" spans="1:13" x14ac:dyDescent="0.25">
      <c r="A2374" s="1" t="s">
        <v>6304</v>
      </c>
      <c r="B2374" s="2">
        <v>42885</v>
      </c>
      <c r="C2374" s="2">
        <v>42889</v>
      </c>
      <c r="D2374" s="1" t="s">
        <v>19</v>
      </c>
      <c r="E2374" s="1" t="s">
        <v>2077</v>
      </c>
      <c r="F2374" s="1" t="s">
        <v>5899</v>
      </c>
      <c r="G2374">
        <v>13.592000000000001</v>
      </c>
      <c r="H2374">
        <v>1</v>
      </c>
      <c r="I2374">
        <v>0.2</v>
      </c>
      <c r="J2374">
        <v>-0.33979999999999999</v>
      </c>
      <c r="K2374" t="str">
        <f>INDEX(product!B:B,MATCH('TABELA TOTAL'!$F7415,product!A:A,0))</f>
        <v>Office Supplies</v>
      </c>
      <c r="L2374" t="str">
        <f>INDEX(product!C:C,MATCH(F2374,product!A:A,))</f>
        <v>Furnishings</v>
      </c>
      <c r="M2374" t="str">
        <f>INDEX(product!D:D,MATCH(F2374,product!A:A,))</f>
        <v>Tensor Brushed Steel Torchiere Floor Lamp</v>
      </c>
    </row>
    <row r="2375" spans="1:13" x14ac:dyDescent="0.25">
      <c r="A2375" s="1" t="s">
        <v>7039</v>
      </c>
      <c r="B2375" s="2">
        <v>42885</v>
      </c>
      <c r="C2375" s="2">
        <v>42890</v>
      </c>
      <c r="D2375" s="1" t="s">
        <v>19</v>
      </c>
      <c r="E2375" s="1" t="s">
        <v>1929</v>
      </c>
      <c r="F2375" s="1" t="s">
        <v>2039</v>
      </c>
      <c r="G2375">
        <v>37.520000000000003</v>
      </c>
      <c r="H2375">
        <v>4</v>
      </c>
      <c r="I2375">
        <v>0</v>
      </c>
      <c r="J2375">
        <v>18.009599999999999</v>
      </c>
      <c r="K2375" t="str">
        <f>INDEX(product!B:B,MATCH('TABELA TOTAL'!$F8812,product!A:A,0))</f>
        <v>Office Supplies</v>
      </c>
      <c r="L2375" t="str">
        <f>INDEX(product!C:C,MATCH(F2375,product!A:A,))</f>
        <v>Paper</v>
      </c>
      <c r="M2375" t="str">
        <f>INDEX(product!D:D,MATCH(F2375,product!A:A,))</f>
        <v>Rediform S.O.S. 1-Up Phone Message Bk, 4-1/4x3-1/16 Bk, 1 Form/Pg, 40 Messages/Bk, 3/Pk</v>
      </c>
    </row>
    <row r="2376" spans="1:13" x14ac:dyDescent="0.25">
      <c r="A2376" s="1" t="s">
        <v>7429</v>
      </c>
      <c r="B2376" s="2">
        <v>42885</v>
      </c>
      <c r="C2376" s="2">
        <v>42889</v>
      </c>
      <c r="D2376" s="1" t="s">
        <v>11</v>
      </c>
      <c r="E2376" s="1" t="s">
        <v>1890</v>
      </c>
      <c r="F2376" s="1" t="s">
        <v>1679</v>
      </c>
      <c r="G2376">
        <v>204.66640000000001</v>
      </c>
      <c r="H2376">
        <v>1</v>
      </c>
      <c r="I2376">
        <v>0.32</v>
      </c>
      <c r="J2376">
        <v>-6.0195999999999996</v>
      </c>
      <c r="K2376" t="str">
        <f>INDEX(product!B:B,MATCH('TABELA TOTAL'!$F9514,product!A:A,0))</f>
        <v>Office Supplies</v>
      </c>
      <c r="L2376" t="str">
        <f>INDEX(product!C:C,MATCH(F2376,product!A:A,))</f>
        <v>Bookcases</v>
      </c>
      <c r="M2376" t="str">
        <f>INDEX(product!D:D,MATCH(F2376,product!A:A,))</f>
        <v>Atlantic Metals Mobile 5-Shelf Bookcases, Custom Colors</v>
      </c>
    </row>
    <row r="2377" spans="1:13" x14ac:dyDescent="0.25">
      <c r="A2377" s="1" t="s">
        <v>7529</v>
      </c>
      <c r="B2377" s="2">
        <v>42885</v>
      </c>
      <c r="C2377" s="2">
        <v>42889</v>
      </c>
      <c r="D2377" s="1" t="s">
        <v>19</v>
      </c>
      <c r="E2377" s="1" t="s">
        <v>2822</v>
      </c>
      <c r="F2377" s="1" t="s">
        <v>1302</v>
      </c>
      <c r="G2377">
        <v>35.1</v>
      </c>
      <c r="H2377">
        <v>6</v>
      </c>
      <c r="I2377">
        <v>0</v>
      </c>
      <c r="J2377">
        <v>10.179</v>
      </c>
      <c r="K2377" t="str">
        <f>INDEX(product!B:B,MATCH('TABELA TOTAL'!$F9688,product!A:A,0))</f>
        <v>Office Supplies</v>
      </c>
      <c r="L2377" t="str">
        <f>INDEX(product!C:C,MATCH(F2377,product!A:A,))</f>
        <v>Art</v>
      </c>
      <c r="M2377" t="str">
        <f>INDEX(product!D:D,MATCH(F2377,product!A:A,))</f>
        <v>Dixon My First Ticonderoga Pencil, #2</v>
      </c>
    </row>
    <row r="2378" spans="1:13" x14ac:dyDescent="0.25">
      <c r="A2378" s="1" t="s">
        <v>659</v>
      </c>
      <c r="B2378" s="2">
        <v>42884</v>
      </c>
      <c r="C2378" s="2">
        <v>42890</v>
      </c>
      <c r="D2378" s="1" t="s">
        <v>19</v>
      </c>
      <c r="E2378" s="1" t="s">
        <v>660</v>
      </c>
      <c r="F2378" s="1" t="s">
        <v>661</v>
      </c>
      <c r="G2378">
        <v>25.92</v>
      </c>
      <c r="H2378">
        <v>5</v>
      </c>
      <c r="I2378">
        <v>0.2</v>
      </c>
      <c r="J2378">
        <v>9.3960000000000008</v>
      </c>
      <c r="K2378" t="str">
        <f>INDEX(product!B:B,MATCH('TABELA TOTAL'!$F372,product!A:A,0))</f>
        <v>Furniture</v>
      </c>
      <c r="L2378" t="str">
        <f>INDEX(product!C:C,MATCH(F2378,product!A:A,))</f>
        <v>Paper</v>
      </c>
      <c r="M2378" t="str">
        <f>INDEX(product!D:D,MATCH(F2378,product!A:A,))</f>
        <v>Xerox 1930</v>
      </c>
    </row>
    <row r="2379" spans="1:13" x14ac:dyDescent="0.25">
      <c r="A2379" s="1" t="s">
        <v>659</v>
      </c>
      <c r="B2379" s="2">
        <v>42884</v>
      </c>
      <c r="C2379" s="2">
        <v>42890</v>
      </c>
      <c r="D2379" s="1" t="s">
        <v>19</v>
      </c>
      <c r="E2379" s="1" t="s">
        <v>660</v>
      </c>
      <c r="F2379" s="1" t="s">
        <v>662</v>
      </c>
      <c r="G2379">
        <v>53.423999999999999</v>
      </c>
      <c r="H2379">
        <v>3</v>
      </c>
      <c r="I2379">
        <v>0.2</v>
      </c>
      <c r="J2379">
        <v>4.6745999999999999</v>
      </c>
      <c r="K2379" t="str">
        <f>INDEX(product!B:B,MATCH('TABELA TOTAL'!$F373,product!A:A,0))</f>
        <v>Furniture</v>
      </c>
      <c r="L2379" t="str">
        <f>INDEX(product!C:C,MATCH(F2379,product!A:A,))</f>
        <v>Storage</v>
      </c>
      <c r="M2379" t="str">
        <f>INDEX(product!D:D,MATCH(F2379,product!A:A,))</f>
        <v>File Shuttle I and Handi-File</v>
      </c>
    </row>
    <row r="2380" spans="1:13" x14ac:dyDescent="0.25">
      <c r="A2380" s="1" t="s">
        <v>3941</v>
      </c>
      <c r="B2380" s="2">
        <v>42884</v>
      </c>
      <c r="C2380" s="2">
        <v>42891</v>
      </c>
      <c r="D2380" s="1" t="s">
        <v>19</v>
      </c>
      <c r="E2380" s="1" t="s">
        <v>2452</v>
      </c>
      <c r="F2380" s="1" t="s">
        <v>3942</v>
      </c>
      <c r="G2380">
        <v>65.424000000000007</v>
      </c>
      <c r="H2380">
        <v>4</v>
      </c>
      <c r="I2380">
        <v>0.6</v>
      </c>
      <c r="J2380">
        <v>-52.339199999999998</v>
      </c>
      <c r="K2380" t="str">
        <f>INDEX(product!B:B,MATCH('TABELA TOTAL'!$F3405,product!A:A,0))</f>
        <v>Furniture</v>
      </c>
      <c r="L2380" t="str">
        <f>INDEX(product!C:C,MATCH(F2380,product!A:A,))</f>
        <v>Furnishings</v>
      </c>
      <c r="M2380" t="str">
        <f>INDEX(product!D:D,MATCH(F2380,product!A:A,))</f>
        <v>Eldon Executive Woodline II Cherry Finish Desk Accessories</v>
      </c>
    </row>
    <row r="2381" spans="1:13" x14ac:dyDescent="0.25">
      <c r="A2381" s="1" t="s">
        <v>4143</v>
      </c>
      <c r="B2381" s="2">
        <v>42884</v>
      </c>
      <c r="C2381" s="2">
        <v>42888</v>
      </c>
      <c r="D2381" s="1" t="s">
        <v>19</v>
      </c>
      <c r="E2381" s="1" t="s">
        <v>1186</v>
      </c>
      <c r="F2381" s="1" t="s">
        <v>2765</v>
      </c>
      <c r="G2381">
        <v>23.55</v>
      </c>
      <c r="H2381">
        <v>5</v>
      </c>
      <c r="I2381">
        <v>0</v>
      </c>
      <c r="J2381">
        <v>1.1775</v>
      </c>
      <c r="K2381" t="str">
        <f>INDEX(product!B:B,MATCH('TABELA TOTAL'!$F3718,product!A:A,0))</f>
        <v>Furniture</v>
      </c>
      <c r="L2381" t="str">
        <f>INDEX(product!C:C,MATCH(F2381,product!A:A,))</f>
        <v>Fasteners</v>
      </c>
      <c r="M2381" t="str">
        <f>INDEX(product!D:D,MATCH(F2381,product!A:A,))</f>
        <v>Plymouth Boxed Rubber Bands by Plymouth</v>
      </c>
    </row>
    <row r="2382" spans="1:13" x14ac:dyDescent="0.25">
      <c r="A2382" s="1" t="s">
        <v>5682</v>
      </c>
      <c r="B2382" s="2">
        <v>42884</v>
      </c>
      <c r="C2382" s="2">
        <v>42890</v>
      </c>
      <c r="D2382" s="1" t="s">
        <v>19</v>
      </c>
      <c r="E2382" s="1" t="s">
        <v>2951</v>
      </c>
      <c r="F2382" s="1" t="s">
        <v>3091</v>
      </c>
      <c r="G2382">
        <v>43.41</v>
      </c>
      <c r="H2382">
        <v>1</v>
      </c>
      <c r="I2382">
        <v>0</v>
      </c>
      <c r="J2382">
        <v>19.968599999999999</v>
      </c>
      <c r="K2382" t="str">
        <f>INDEX(product!B:B,MATCH('TABELA TOTAL'!$F6249,product!A:A,0))</f>
        <v>Office Supplies</v>
      </c>
      <c r="L2382" t="str">
        <f>INDEX(product!C:C,MATCH(F2382,product!A:A,))</f>
        <v>Binders</v>
      </c>
      <c r="M2382" t="str">
        <f>INDEX(product!D:D,MATCH(F2382,product!A:A,))</f>
        <v>Satellite Sectional Post Binders</v>
      </c>
    </row>
    <row r="2383" spans="1:13" x14ac:dyDescent="0.25">
      <c r="A2383" s="1" t="s">
        <v>5682</v>
      </c>
      <c r="B2383" s="2">
        <v>42884</v>
      </c>
      <c r="C2383" s="2">
        <v>42890</v>
      </c>
      <c r="D2383" s="1" t="s">
        <v>19</v>
      </c>
      <c r="E2383" s="1" t="s">
        <v>2951</v>
      </c>
      <c r="F2383" s="1" t="s">
        <v>2280</v>
      </c>
      <c r="G2383">
        <v>6.24</v>
      </c>
      <c r="H2383">
        <v>3</v>
      </c>
      <c r="I2383">
        <v>0</v>
      </c>
      <c r="J2383">
        <v>2.6208</v>
      </c>
      <c r="K2383" t="str">
        <f>INDEX(product!B:B,MATCH('TABELA TOTAL'!$F6250,product!A:A,0))</f>
        <v>Office Supplies</v>
      </c>
      <c r="L2383" t="str">
        <f>INDEX(product!C:C,MATCH(F2383,product!A:A,))</f>
        <v>Furnishings</v>
      </c>
      <c r="M2383" t="str">
        <f>INDEX(product!D:D,MATCH(F2383,product!A:A,))</f>
        <v>Eldon Wave Desk Accessories</v>
      </c>
    </row>
    <row r="2384" spans="1:13" x14ac:dyDescent="0.25">
      <c r="A2384" s="1" t="s">
        <v>5682</v>
      </c>
      <c r="B2384" s="2">
        <v>42884</v>
      </c>
      <c r="C2384" s="2">
        <v>42890</v>
      </c>
      <c r="D2384" s="1" t="s">
        <v>19</v>
      </c>
      <c r="E2384" s="1" t="s">
        <v>2951</v>
      </c>
      <c r="F2384" s="1" t="s">
        <v>5683</v>
      </c>
      <c r="G2384">
        <v>465.16</v>
      </c>
      <c r="H2384">
        <v>2</v>
      </c>
      <c r="I2384">
        <v>0</v>
      </c>
      <c r="J2384">
        <v>120.94159999999999</v>
      </c>
      <c r="K2384" t="str">
        <f>INDEX(product!B:B,MATCH('TABELA TOTAL'!$F6251,product!A:A,0))</f>
        <v>Office Supplies</v>
      </c>
      <c r="L2384" t="str">
        <f>INDEX(product!C:C,MATCH(F2384,product!A:A,))</f>
        <v>Appliances</v>
      </c>
      <c r="M2384" t="str">
        <f>INDEX(product!D:D,MATCH(F2384,product!A:A,))</f>
        <v>Hoover Commercial Lightweight Upright Vacuum with E-Z Empty Dirt Cup</v>
      </c>
    </row>
    <row r="2385" spans="1:13" x14ac:dyDescent="0.25">
      <c r="A2385" s="1" t="s">
        <v>5682</v>
      </c>
      <c r="B2385" s="2">
        <v>42884</v>
      </c>
      <c r="C2385" s="2">
        <v>42890</v>
      </c>
      <c r="D2385" s="1" t="s">
        <v>19</v>
      </c>
      <c r="E2385" s="1" t="s">
        <v>2951</v>
      </c>
      <c r="F2385" s="1" t="s">
        <v>462</v>
      </c>
      <c r="G2385">
        <v>7.98</v>
      </c>
      <c r="H2385">
        <v>1</v>
      </c>
      <c r="I2385">
        <v>0</v>
      </c>
      <c r="J2385">
        <v>3.99</v>
      </c>
      <c r="K2385" t="str">
        <f>INDEX(product!B:B,MATCH('TABELA TOTAL'!$F6252,product!A:A,0))</f>
        <v>Office Supplies</v>
      </c>
      <c r="L2385" t="str">
        <f>INDEX(product!C:C,MATCH(F2385,product!A:A,))</f>
        <v>Paper</v>
      </c>
      <c r="M2385" t="str">
        <f>INDEX(product!D:D,MATCH(F2385,product!A:A,))</f>
        <v>Adams Telephone Message Book w/Frequently-Called Numbers Space, 400 Messages per Book</v>
      </c>
    </row>
    <row r="2386" spans="1:13" x14ac:dyDescent="0.25">
      <c r="A2386" s="1" t="s">
        <v>174</v>
      </c>
      <c r="B2386" s="2">
        <v>42883</v>
      </c>
      <c r="C2386" s="2">
        <v>42885</v>
      </c>
      <c r="D2386" s="1" t="s">
        <v>11</v>
      </c>
      <c r="E2386" s="1" t="s">
        <v>103</v>
      </c>
      <c r="F2386" s="1" t="s">
        <v>175</v>
      </c>
      <c r="G2386">
        <v>301.95999999999998</v>
      </c>
      <c r="H2386">
        <v>2</v>
      </c>
      <c r="I2386">
        <v>0</v>
      </c>
      <c r="J2386">
        <v>33.215600000000002</v>
      </c>
      <c r="K2386" t="str">
        <f>INDEX(product!B:B,MATCH('TABELA TOTAL'!$F87,product!A:A,0))</f>
        <v>Office Supplies</v>
      </c>
      <c r="L2386" t="str">
        <f>INDEX(product!C:C,MATCH(F2386,product!A:A,))</f>
        <v>Chairs</v>
      </c>
      <c r="M2386" t="str">
        <f>INDEX(product!D:D,MATCH(F2386,product!A:A,))</f>
        <v>Novimex Swivel Fabric Task Chair</v>
      </c>
    </row>
    <row r="2387" spans="1:13" x14ac:dyDescent="0.25">
      <c r="A2387" s="1" t="s">
        <v>3168</v>
      </c>
      <c r="B2387" s="2">
        <v>42883</v>
      </c>
      <c r="C2387" s="2">
        <v>42887</v>
      </c>
      <c r="D2387" s="1" t="s">
        <v>19</v>
      </c>
      <c r="E2387" s="1" t="s">
        <v>422</v>
      </c>
      <c r="F2387" s="1" t="s">
        <v>2897</v>
      </c>
      <c r="G2387">
        <v>54.368000000000002</v>
      </c>
      <c r="H2387">
        <v>4</v>
      </c>
      <c r="I2387">
        <v>0.2</v>
      </c>
      <c r="J2387">
        <v>4.0776000000000003</v>
      </c>
      <c r="K2387" t="str">
        <f>INDEX(product!B:B,MATCH('TABELA TOTAL'!$F2435,product!A:A,0))</f>
        <v>Office Supplies</v>
      </c>
      <c r="L2387" t="str">
        <f>INDEX(product!C:C,MATCH(F2387,product!A:A,))</f>
        <v>Phones</v>
      </c>
      <c r="M2387" t="str">
        <f>INDEX(product!D:D,MATCH(F2387,product!A:A,))</f>
        <v>Spigen Samsung Galaxy S5 Case Wallet</v>
      </c>
    </row>
    <row r="2388" spans="1:13" x14ac:dyDescent="0.25">
      <c r="A2388" s="1" t="s">
        <v>5678</v>
      </c>
      <c r="B2388" s="2">
        <v>42883</v>
      </c>
      <c r="C2388" s="2">
        <v>42886</v>
      </c>
      <c r="D2388" s="1" t="s">
        <v>11</v>
      </c>
      <c r="E2388" s="1" t="s">
        <v>3254</v>
      </c>
      <c r="F2388" s="1" t="s">
        <v>3498</v>
      </c>
      <c r="G2388">
        <v>247.44</v>
      </c>
      <c r="H2388">
        <v>8</v>
      </c>
      <c r="I2388">
        <v>0</v>
      </c>
      <c r="J2388">
        <v>101.4504</v>
      </c>
      <c r="K2388" t="str">
        <f>INDEX(product!B:B,MATCH('TABELA TOTAL'!$F6243,product!A:A,0))</f>
        <v>Office Supplies</v>
      </c>
      <c r="L2388" t="str">
        <f>INDEX(product!C:C,MATCH(F2388,product!A:A,))</f>
        <v>Furnishings</v>
      </c>
      <c r="M2388" t="str">
        <f>INDEX(product!D:D,MATCH(F2388,product!A:A,))</f>
        <v>Advantus Employee of the Month Certificate Frame, 11 x 13-1/2</v>
      </c>
    </row>
    <row r="2389" spans="1:13" x14ac:dyDescent="0.25">
      <c r="A2389" s="1" t="s">
        <v>6837</v>
      </c>
      <c r="B2389" s="2">
        <v>42883</v>
      </c>
      <c r="C2389" s="2">
        <v>42888</v>
      </c>
      <c r="D2389" s="1" t="s">
        <v>11</v>
      </c>
      <c r="E2389" s="1" t="s">
        <v>1143</v>
      </c>
      <c r="F2389" s="1" t="s">
        <v>135</v>
      </c>
      <c r="G2389">
        <v>106.869</v>
      </c>
      <c r="H2389">
        <v>3</v>
      </c>
      <c r="I2389">
        <v>0.3</v>
      </c>
      <c r="J2389">
        <v>-29.007300000000001</v>
      </c>
      <c r="K2389" t="str">
        <f>INDEX(product!B:B,MATCH('TABELA TOTAL'!$F8458,product!A:A,0))</f>
        <v>Office Supplies</v>
      </c>
      <c r="L2389" t="str">
        <f>INDEX(product!C:C,MATCH(F2389,product!A:A,))</f>
        <v>Chairs</v>
      </c>
      <c r="M2389" t="str">
        <f>INDEX(product!D:D,MATCH(F2389,product!A:A,))</f>
        <v>Global Value Mid-Back Manager's Chair, Gray</v>
      </c>
    </row>
    <row r="2390" spans="1:13" x14ac:dyDescent="0.25">
      <c r="A2390" s="1" t="s">
        <v>6837</v>
      </c>
      <c r="B2390" s="2">
        <v>42883</v>
      </c>
      <c r="C2390" s="2">
        <v>42888</v>
      </c>
      <c r="D2390" s="1" t="s">
        <v>11</v>
      </c>
      <c r="E2390" s="1" t="s">
        <v>1143</v>
      </c>
      <c r="F2390" s="1" t="s">
        <v>2145</v>
      </c>
      <c r="G2390">
        <v>3.5640000000000001</v>
      </c>
      <c r="H2390">
        <v>3</v>
      </c>
      <c r="I2390">
        <v>0.8</v>
      </c>
      <c r="J2390">
        <v>-6.2370000000000001</v>
      </c>
      <c r="K2390" t="str">
        <f>INDEX(product!B:B,MATCH('TABELA TOTAL'!$F8459,product!A:A,0))</f>
        <v>Office Supplies</v>
      </c>
      <c r="L2390" t="str">
        <f>INDEX(product!C:C,MATCH(F2390,product!A:A,))</f>
        <v>Binders</v>
      </c>
      <c r="M2390" t="str">
        <f>INDEX(product!D:D,MATCH(F2390,product!A:A,))</f>
        <v>Storex Dura Pro Binders</v>
      </c>
    </row>
    <row r="2391" spans="1:13" x14ac:dyDescent="0.25">
      <c r="A2391" s="1" t="s">
        <v>7025</v>
      </c>
      <c r="B2391" s="2">
        <v>42883</v>
      </c>
      <c r="C2391" s="2">
        <v>42888</v>
      </c>
      <c r="D2391" s="1" t="s">
        <v>19</v>
      </c>
      <c r="E2391" s="1" t="s">
        <v>3849</v>
      </c>
      <c r="F2391" s="1" t="s">
        <v>4775</v>
      </c>
      <c r="G2391">
        <v>195.96</v>
      </c>
      <c r="H2391">
        <v>5</v>
      </c>
      <c r="I2391">
        <v>0.2</v>
      </c>
      <c r="J2391">
        <v>19.596</v>
      </c>
      <c r="K2391" t="str">
        <f>INDEX(product!B:B,MATCH('TABELA TOTAL'!$F8787,product!A:A,0))</f>
        <v>Furniture</v>
      </c>
      <c r="L2391" t="str">
        <f>INDEX(product!C:C,MATCH(F2391,product!A:A,))</f>
        <v>Phones</v>
      </c>
      <c r="M2391" t="str">
        <f>INDEX(product!D:D,MATCH(F2391,product!A:A,))</f>
        <v>Panasonic KX TS208W Corded phone</v>
      </c>
    </row>
    <row r="2392" spans="1:13" x14ac:dyDescent="0.25">
      <c r="A2392" s="1" t="s">
        <v>7025</v>
      </c>
      <c r="B2392" s="2">
        <v>42883</v>
      </c>
      <c r="C2392" s="2">
        <v>42888</v>
      </c>
      <c r="D2392" s="1" t="s">
        <v>19</v>
      </c>
      <c r="E2392" s="1" t="s">
        <v>3849</v>
      </c>
      <c r="F2392" s="1" t="s">
        <v>3706</v>
      </c>
      <c r="G2392">
        <v>15.552</v>
      </c>
      <c r="H2392">
        <v>3</v>
      </c>
      <c r="I2392">
        <v>0.2</v>
      </c>
      <c r="J2392">
        <v>5.4432</v>
      </c>
      <c r="K2392" t="str">
        <f>INDEX(product!B:B,MATCH('TABELA TOTAL'!$F8788,product!A:A,0))</f>
        <v>Furniture</v>
      </c>
      <c r="L2392" t="str">
        <f>INDEX(product!C:C,MATCH(F2392,product!A:A,))</f>
        <v>Paper</v>
      </c>
      <c r="M2392" t="str">
        <f>INDEX(product!D:D,MATCH(F2392,product!A:A,))</f>
        <v>Xerox 230</v>
      </c>
    </row>
    <row r="2393" spans="1:13" x14ac:dyDescent="0.25">
      <c r="A2393" s="1" t="s">
        <v>7025</v>
      </c>
      <c r="B2393" s="2">
        <v>42883</v>
      </c>
      <c r="C2393" s="2">
        <v>42888</v>
      </c>
      <c r="D2393" s="1" t="s">
        <v>19</v>
      </c>
      <c r="E2393" s="1" t="s">
        <v>3849</v>
      </c>
      <c r="F2393" s="1" t="s">
        <v>224</v>
      </c>
      <c r="G2393">
        <v>271.96800000000002</v>
      </c>
      <c r="H2393">
        <v>4</v>
      </c>
      <c r="I2393">
        <v>0.2</v>
      </c>
      <c r="J2393">
        <v>54.393599999999999</v>
      </c>
      <c r="K2393" t="str">
        <f>INDEX(product!B:B,MATCH('TABELA TOTAL'!$F8789,product!A:A,0))</f>
        <v>Office Supplies</v>
      </c>
      <c r="L2393" t="str">
        <f>INDEX(product!C:C,MATCH(F2393,product!A:A,))</f>
        <v>Accessories</v>
      </c>
      <c r="M2393" t="str">
        <f>INDEX(product!D:D,MATCH(F2393,product!A:A,))</f>
        <v>Logitech Gaming G510s - Keyboard</v>
      </c>
    </row>
    <row r="2394" spans="1:13" x14ac:dyDescent="0.25">
      <c r="A2394" s="1" t="s">
        <v>7220</v>
      </c>
      <c r="B2394" s="2">
        <v>42883</v>
      </c>
      <c r="C2394" s="2">
        <v>42887</v>
      </c>
      <c r="D2394" s="1" t="s">
        <v>19</v>
      </c>
      <c r="E2394" s="1" t="s">
        <v>2680</v>
      </c>
      <c r="F2394" s="1" t="s">
        <v>2176</v>
      </c>
      <c r="G2394">
        <v>27.46</v>
      </c>
      <c r="H2394">
        <v>2</v>
      </c>
      <c r="I2394">
        <v>0</v>
      </c>
      <c r="J2394">
        <v>9.8856000000000002</v>
      </c>
      <c r="K2394" t="str">
        <f>INDEX(product!B:B,MATCH('TABELA TOTAL'!$F9133,product!A:A,0))</f>
        <v>Technology</v>
      </c>
      <c r="L2394" t="str">
        <f>INDEX(product!C:C,MATCH(F2394,product!A:A,))</f>
        <v>Furnishings</v>
      </c>
      <c r="M2394" t="str">
        <f>INDEX(product!D:D,MATCH(F2394,product!A:A,))</f>
        <v>DAX Wood Document Frame</v>
      </c>
    </row>
    <row r="2395" spans="1:13" x14ac:dyDescent="0.25">
      <c r="A2395" s="1" t="s">
        <v>7220</v>
      </c>
      <c r="B2395" s="2">
        <v>42883</v>
      </c>
      <c r="C2395" s="2">
        <v>42887</v>
      </c>
      <c r="D2395" s="1" t="s">
        <v>19</v>
      </c>
      <c r="E2395" s="1" t="s">
        <v>2680</v>
      </c>
      <c r="F2395" s="1" t="s">
        <v>1200</v>
      </c>
      <c r="G2395">
        <v>125.13</v>
      </c>
      <c r="H2395">
        <v>3</v>
      </c>
      <c r="I2395">
        <v>0</v>
      </c>
      <c r="J2395">
        <v>36.287700000000001</v>
      </c>
      <c r="K2395" t="str">
        <f>INDEX(product!B:B,MATCH('TABELA TOTAL'!$F9134,product!A:A,0))</f>
        <v>Office Supplies</v>
      </c>
      <c r="L2395" t="str">
        <f>INDEX(product!C:C,MATCH(F2395,product!A:A,))</f>
        <v>Appliances</v>
      </c>
      <c r="M2395" t="str">
        <f>INDEX(product!D:D,MATCH(F2395,product!A:A,))</f>
        <v>Fellowes 8 Outlet Superior Workstation Surge Protector</v>
      </c>
    </row>
    <row r="2396" spans="1:13" x14ac:dyDescent="0.25">
      <c r="A2396" s="1" t="s">
        <v>7307</v>
      </c>
      <c r="B2396" s="2">
        <v>42883</v>
      </c>
      <c r="C2396" s="2">
        <v>42887</v>
      </c>
      <c r="D2396" s="1" t="s">
        <v>19</v>
      </c>
      <c r="E2396" s="1" t="s">
        <v>369</v>
      </c>
      <c r="F2396" s="1" t="s">
        <v>2205</v>
      </c>
      <c r="G2396">
        <v>13.872</v>
      </c>
      <c r="H2396">
        <v>3</v>
      </c>
      <c r="I2396">
        <v>0.2</v>
      </c>
      <c r="J2396">
        <v>5.0286</v>
      </c>
      <c r="K2396" t="str">
        <f>INDEX(product!B:B,MATCH('TABELA TOTAL'!$F9296,product!A:A,0))</f>
        <v>Furniture</v>
      </c>
      <c r="L2396" t="str">
        <f>INDEX(product!C:C,MATCH(F2396,product!A:A,))</f>
        <v>Paper</v>
      </c>
      <c r="M2396" t="str">
        <f>INDEX(product!D:D,MATCH(F2396,product!A:A,))</f>
        <v>HP Office Recycled Paper (20Lb. and 87 Bright)</v>
      </c>
    </row>
    <row r="2397" spans="1:13" x14ac:dyDescent="0.25">
      <c r="A2397" s="1" t="s">
        <v>7307</v>
      </c>
      <c r="B2397" s="2">
        <v>42883</v>
      </c>
      <c r="C2397" s="2">
        <v>42887</v>
      </c>
      <c r="D2397" s="1" t="s">
        <v>19</v>
      </c>
      <c r="E2397" s="1" t="s">
        <v>369</v>
      </c>
      <c r="F2397" s="1" t="s">
        <v>540</v>
      </c>
      <c r="G2397">
        <v>115.96</v>
      </c>
      <c r="H2397">
        <v>4</v>
      </c>
      <c r="I2397">
        <v>0.5</v>
      </c>
      <c r="J2397">
        <v>-64.937600000000003</v>
      </c>
      <c r="K2397" t="str">
        <f>INDEX(product!B:B,MATCH('TABELA TOTAL'!$F9297,product!A:A,0))</f>
        <v>Furniture</v>
      </c>
      <c r="L2397" t="str">
        <f>INDEX(product!C:C,MATCH(F2397,product!A:A,))</f>
        <v>Bookcases</v>
      </c>
      <c r="M2397" t="str">
        <f>INDEX(product!D:D,MATCH(F2397,product!A:A,))</f>
        <v>Bush Westfield Collection Bookcases, Medium Cherry Finish</v>
      </c>
    </row>
    <row r="2398" spans="1:13" x14ac:dyDescent="0.25">
      <c r="A2398" s="1" t="s">
        <v>3716</v>
      </c>
      <c r="B2398" s="2">
        <v>42882</v>
      </c>
      <c r="C2398" s="2">
        <v>42888</v>
      </c>
      <c r="D2398" s="1" t="s">
        <v>19</v>
      </c>
      <c r="E2398" s="1" t="s">
        <v>460</v>
      </c>
      <c r="F2398" s="1" t="s">
        <v>1476</v>
      </c>
      <c r="G2398">
        <v>58.34</v>
      </c>
      <c r="H2398">
        <v>2</v>
      </c>
      <c r="I2398">
        <v>0</v>
      </c>
      <c r="J2398">
        <v>28.0032</v>
      </c>
      <c r="K2398" t="str">
        <f>INDEX(product!B:B,MATCH('TABELA TOTAL'!$F3083,product!A:A,0))</f>
        <v>Furniture</v>
      </c>
      <c r="L2398" t="str">
        <f>INDEX(product!C:C,MATCH(F2398,product!A:A,))</f>
        <v>Binders</v>
      </c>
      <c r="M2398" t="str">
        <f>INDEX(product!D:D,MATCH(F2398,product!A:A,))</f>
        <v>Binding Machine Supplies</v>
      </c>
    </row>
    <row r="2399" spans="1:13" x14ac:dyDescent="0.25">
      <c r="A2399" s="1" t="s">
        <v>3716</v>
      </c>
      <c r="B2399" s="2">
        <v>42882</v>
      </c>
      <c r="C2399" s="2">
        <v>42888</v>
      </c>
      <c r="D2399" s="1" t="s">
        <v>19</v>
      </c>
      <c r="E2399" s="1" t="s">
        <v>460</v>
      </c>
      <c r="F2399" s="1" t="s">
        <v>3358</v>
      </c>
      <c r="G2399">
        <v>539.97</v>
      </c>
      <c r="H2399">
        <v>3</v>
      </c>
      <c r="I2399">
        <v>0</v>
      </c>
      <c r="J2399">
        <v>134.99250000000001</v>
      </c>
      <c r="K2399" t="str">
        <f>INDEX(product!B:B,MATCH('TABELA TOTAL'!$F3084,product!A:A,0))</f>
        <v>Office Supplies</v>
      </c>
      <c r="L2399" t="str">
        <f>INDEX(product!C:C,MATCH(F2399,product!A:A,))</f>
        <v>Phones</v>
      </c>
      <c r="M2399" t="str">
        <f>INDEX(product!D:D,MATCH(F2399,product!A:A,))</f>
        <v>Google Nexus 5</v>
      </c>
    </row>
    <row r="2400" spans="1:13" x14ac:dyDescent="0.25">
      <c r="A2400" s="1" t="s">
        <v>4293</v>
      </c>
      <c r="B2400" s="2">
        <v>42882</v>
      </c>
      <c r="C2400" s="2">
        <v>42884</v>
      </c>
      <c r="D2400" s="1" t="s">
        <v>11</v>
      </c>
      <c r="E2400" s="1" t="s">
        <v>63</v>
      </c>
      <c r="F2400" s="1" t="s">
        <v>1656</v>
      </c>
      <c r="G2400">
        <v>25.92</v>
      </c>
      <c r="H2400">
        <v>5</v>
      </c>
      <c r="I2400">
        <v>0.2</v>
      </c>
      <c r="J2400">
        <v>9.0719999999999992</v>
      </c>
      <c r="K2400" t="str">
        <f>INDEX(product!B:B,MATCH('TABELA TOTAL'!$F3944,product!A:A,0))</f>
        <v>Office Supplies</v>
      </c>
      <c r="L2400" t="str">
        <f>INDEX(product!C:C,MATCH(F2400,product!A:A,))</f>
        <v>Paper</v>
      </c>
      <c r="M2400" t="str">
        <f>INDEX(product!D:D,MATCH(F2400,product!A:A,))</f>
        <v>Xerox 2</v>
      </c>
    </row>
    <row r="2401" spans="1:13" x14ac:dyDescent="0.25">
      <c r="A2401" s="1" t="s">
        <v>5182</v>
      </c>
      <c r="B2401" s="2">
        <v>42882</v>
      </c>
      <c r="C2401" s="2">
        <v>42886</v>
      </c>
      <c r="D2401" s="1" t="s">
        <v>19</v>
      </c>
      <c r="E2401" s="1" t="s">
        <v>2542</v>
      </c>
      <c r="F2401" s="1" t="s">
        <v>2078</v>
      </c>
      <c r="G2401">
        <v>98.16</v>
      </c>
      <c r="H2401">
        <v>6</v>
      </c>
      <c r="I2401">
        <v>0</v>
      </c>
      <c r="J2401">
        <v>9.8160000000000007</v>
      </c>
      <c r="K2401" t="str">
        <f>INDEX(product!B:B,MATCH('TABELA TOTAL'!$F5377,product!A:A,0))</f>
        <v>Office Supplies</v>
      </c>
      <c r="L2401" t="str">
        <f>INDEX(product!C:C,MATCH(F2401,product!A:A,))</f>
        <v>Accessories</v>
      </c>
      <c r="M2401" t="str">
        <f>INDEX(product!D:D,MATCH(F2401,product!A:A,))</f>
        <v>Logitech Desktop MK120 Mouse and keyboard Combo</v>
      </c>
    </row>
    <row r="2402" spans="1:13" x14ac:dyDescent="0.25">
      <c r="A2402" s="1" t="s">
        <v>5182</v>
      </c>
      <c r="B2402" s="2">
        <v>42882</v>
      </c>
      <c r="C2402" s="2">
        <v>42886</v>
      </c>
      <c r="D2402" s="1" t="s">
        <v>19</v>
      </c>
      <c r="E2402" s="1" t="s">
        <v>2542</v>
      </c>
      <c r="F2402" s="1" t="s">
        <v>4053</v>
      </c>
      <c r="G2402">
        <v>31.44</v>
      </c>
      <c r="H2402">
        <v>3</v>
      </c>
      <c r="I2402">
        <v>0</v>
      </c>
      <c r="J2402">
        <v>7.86</v>
      </c>
      <c r="K2402" t="str">
        <f>INDEX(product!B:B,MATCH('TABELA TOTAL'!$F5378,product!A:A,0))</f>
        <v>Office Supplies</v>
      </c>
      <c r="L2402" t="str">
        <f>INDEX(product!C:C,MATCH(F2402,product!A:A,))</f>
        <v>Art</v>
      </c>
      <c r="M2402" t="str">
        <f>INDEX(product!D:D,MATCH(F2402,product!A:A,))</f>
        <v>Staples in misc. colors</v>
      </c>
    </row>
    <row r="2403" spans="1:13" x14ac:dyDescent="0.25">
      <c r="A2403" s="1" t="s">
        <v>5787</v>
      </c>
      <c r="B2403" s="2">
        <v>42882</v>
      </c>
      <c r="C2403" s="2">
        <v>42884</v>
      </c>
      <c r="D2403" s="1" t="s">
        <v>79</v>
      </c>
      <c r="E2403" s="1" t="s">
        <v>2382</v>
      </c>
      <c r="F2403" s="1" t="s">
        <v>3606</v>
      </c>
      <c r="G2403">
        <v>35</v>
      </c>
      <c r="H2403">
        <v>4</v>
      </c>
      <c r="I2403">
        <v>0</v>
      </c>
      <c r="J2403">
        <v>14.7</v>
      </c>
      <c r="K2403" t="str">
        <f>INDEX(product!B:B,MATCH('TABELA TOTAL'!$F6437,product!A:A,0))</f>
        <v>Office Supplies</v>
      </c>
      <c r="L2403" t="str">
        <f>INDEX(product!C:C,MATCH(F2403,product!A:A,))</f>
        <v>Furnishings</v>
      </c>
      <c r="M2403" t="str">
        <f>INDEX(product!D:D,MATCH(F2403,product!A:A,))</f>
        <v>Eldon 400 Class Desk Accessories, Black Carbon</v>
      </c>
    </row>
    <row r="2404" spans="1:13" x14ac:dyDescent="0.25">
      <c r="A2404" s="1" t="s">
        <v>5787</v>
      </c>
      <c r="B2404" s="2">
        <v>42882</v>
      </c>
      <c r="C2404" s="2">
        <v>42884</v>
      </c>
      <c r="D2404" s="1" t="s">
        <v>79</v>
      </c>
      <c r="E2404" s="1" t="s">
        <v>2382</v>
      </c>
      <c r="F2404" s="1" t="s">
        <v>1288</v>
      </c>
      <c r="G2404">
        <v>477.15</v>
      </c>
      <c r="H2404">
        <v>5</v>
      </c>
      <c r="I2404">
        <v>0</v>
      </c>
      <c r="J2404">
        <v>28.629000000000001</v>
      </c>
      <c r="K2404" t="str">
        <f>INDEX(product!B:B,MATCH('TABELA TOTAL'!$F6438,product!A:A,0))</f>
        <v>Office Supplies</v>
      </c>
      <c r="L2404" t="str">
        <f>INDEX(product!C:C,MATCH(F2404,product!A:A,))</f>
        <v>Storage</v>
      </c>
      <c r="M2404" t="str">
        <f>INDEX(product!D:D,MATCH(F2404,product!A:A,))</f>
        <v>Fellowes Stor/Drawer Steel Plus Storage Drawers</v>
      </c>
    </row>
    <row r="2405" spans="1:13" x14ac:dyDescent="0.25">
      <c r="A2405" s="1" t="s">
        <v>5787</v>
      </c>
      <c r="B2405" s="2">
        <v>42882</v>
      </c>
      <c r="C2405" s="2">
        <v>42884</v>
      </c>
      <c r="D2405" s="1" t="s">
        <v>79</v>
      </c>
      <c r="E2405" s="1" t="s">
        <v>2382</v>
      </c>
      <c r="F2405" s="1" t="s">
        <v>3541</v>
      </c>
      <c r="G2405">
        <v>302.37599999999998</v>
      </c>
      <c r="H2405">
        <v>3</v>
      </c>
      <c r="I2405">
        <v>0.2</v>
      </c>
      <c r="J2405">
        <v>22.6782</v>
      </c>
      <c r="K2405" t="str">
        <f>INDEX(product!B:B,MATCH('TABELA TOTAL'!$F6439,product!A:A,0))</f>
        <v>Office Supplies</v>
      </c>
      <c r="L2405" t="str">
        <f>INDEX(product!C:C,MATCH(F2405,product!A:A,))</f>
        <v>Phones</v>
      </c>
      <c r="M2405" t="str">
        <f>INDEX(product!D:D,MATCH(F2405,product!A:A,))</f>
        <v>Nokia Lumia 925</v>
      </c>
    </row>
    <row r="2406" spans="1:13" x14ac:dyDescent="0.25">
      <c r="A2406" s="1" t="s">
        <v>7390</v>
      </c>
      <c r="B2406" s="2">
        <v>42882</v>
      </c>
      <c r="C2406" s="2">
        <v>42889</v>
      </c>
      <c r="D2406" s="1" t="s">
        <v>19</v>
      </c>
      <c r="E2406" s="1" t="s">
        <v>165</v>
      </c>
      <c r="F2406" s="1" t="s">
        <v>82</v>
      </c>
      <c r="G2406">
        <v>477.3</v>
      </c>
      <c r="H2406">
        <v>5</v>
      </c>
      <c r="I2406">
        <v>0</v>
      </c>
      <c r="J2406">
        <v>138.417</v>
      </c>
      <c r="K2406" t="str">
        <f>INDEX(product!B:B,MATCH('TABELA TOTAL'!$F9449,product!A:A,0))</f>
        <v>Office Supplies</v>
      </c>
      <c r="L2406" t="str">
        <f>INDEX(product!C:C,MATCH(F2406,product!A:A,))</f>
        <v>Furnishings</v>
      </c>
      <c r="M2406" t="str">
        <f>INDEX(product!D:D,MATCH(F2406,product!A:A,))</f>
        <v>Electrix Architect's Clamp-On Swing Arm Lamp, Black</v>
      </c>
    </row>
    <row r="2407" spans="1:13" x14ac:dyDescent="0.25">
      <c r="A2407" s="1" t="s">
        <v>7397</v>
      </c>
      <c r="B2407" s="2">
        <v>42882</v>
      </c>
      <c r="C2407" s="2">
        <v>42889</v>
      </c>
      <c r="D2407" s="1" t="s">
        <v>19</v>
      </c>
      <c r="E2407" s="1" t="s">
        <v>1356</v>
      </c>
      <c r="F2407" s="1" t="s">
        <v>7398</v>
      </c>
      <c r="G2407">
        <v>27.192</v>
      </c>
      <c r="H2407">
        <v>3</v>
      </c>
      <c r="I2407">
        <v>0.2</v>
      </c>
      <c r="J2407">
        <v>0.33989999999999998</v>
      </c>
      <c r="K2407" t="str">
        <f>INDEX(product!B:B,MATCH('TABELA TOTAL'!$F9458,product!A:A,0))</f>
        <v>Technology</v>
      </c>
      <c r="L2407" t="str">
        <f>INDEX(product!C:C,MATCH(F2407,product!A:A,))</f>
        <v>Accessories</v>
      </c>
      <c r="M2407" t="str">
        <f>INDEX(product!D:D,MATCH(F2407,product!A:A,))</f>
        <v>Sony 8GB Class 10 Micro SDHC R40 Memory Card</v>
      </c>
    </row>
    <row r="2408" spans="1:13" x14ac:dyDescent="0.25">
      <c r="A2408" s="1" t="s">
        <v>7397</v>
      </c>
      <c r="B2408" s="2">
        <v>42882</v>
      </c>
      <c r="C2408" s="2">
        <v>42889</v>
      </c>
      <c r="D2408" s="1" t="s">
        <v>19</v>
      </c>
      <c r="E2408" s="1" t="s">
        <v>1356</v>
      </c>
      <c r="F2408" s="1" t="s">
        <v>2815</v>
      </c>
      <c r="G2408">
        <v>12.06</v>
      </c>
      <c r="H2408">
        <v>5</v>
      </c>
      <c r="I2408">
        <v>0.7</v>
      </c>
      <c r="J2408">
        <v>-10.050000000000001</v>
      </c>
      <c r="K2408" t="str">
        <f>INDEX(product!B:B,MATCH('TABELA TOTAL'!$F9459,product!A:A,0))</f>
        <v>Office Supplies</v>
      </c>
      <c r="L2408" t="str">
        <f>INDEX(product!C:C,MATCH(F2408,product!A:A,))</f>
        <v>Binders</v>
      </c>
      <c r="M2408" t="str">
        <f>INDEX(product!D:D,MATCH(F2408,product!A:A,))</f>
        <v>Fellowes Twister Kit, Gray/Clear, 3/pkg</v>
      </c>
    </row>
    <row r="2409" spans="1:13" x14ac:dyDescent="0.25">
      <c r="A2409" s="1" t="s">
        <v>6082</v>
      </c>
      <c r="B2409" s="2">
        <v>42881</v>
      </c>
      <c r="C2409" s="2">
        <v>42884</v>
      </c>
      <c r="D2409" s="1" t="s">
        <v>79</v>
      </c>
      <c r="E2409" s="1" t="s">
        <v>739</v>
      </c>
      <c r="F2409" s="1" t="s">
        <v>4930</v>
      </c>
      <c r="G2409">
        <v>208.44</v>
      </c>
      <c r="H2409">
        <v>3</v>
      </c>
      <c r="I2409">
        <v>0</v>
      </c>
      <c r="J2409">
        <v>62.531999999999996</v>
      </c>
      <c r="K2409" t="str">
        <f>INDEX(product!B:B,MATCH('TABELA TOTAL'!$F7001,product!A:A,0))</f>
        <v>Furniture</v>
      </c>
      <c r="L2409" t="str">
        <f>INDEX(product!C:C,MATCH(F2409,product!A:A,))</f>
        <v>Appliances</v>
      </c>
      <c r="M2409" t="str">
        <f>INDEX(product!D:D,MATCH(F2409,product!A:A,))</f>
        <v>Belkin 8-Outlet Premiere SurgeMaster II Surge Protectors</v>
      </c>
    </row>
    <row r="2410" spans="1:13" x14ac:dyDescent="0.25">
      <c r="A2410" s="1" t="s">
        <v>6082</v>
      </c>
      <c r="B2410" s="2">
        <v>42881</v>
      </c>
      <c r="C2410" s="2">
        <v>42884</v>
      </c>
      <c r="D2410" s="1" t="s">
        <v>79</v>
      </c>
      <c r="E2410" s="1" t="s">
        <v>739</v>
      </c>
      <c r="F2410" s="1" t="s">
        <v>1023</v>
      </c>
      <c r="G2410">
        <v>25.76</v>
      </c>
      <c r="H2410">
        <v>2</v>
      </c>
      <c r="I2410">
        <v>0</v>
      </c>
      <c r="J2410">
        <v>0.77280000000000004</v>
      </c>
      <c r="K2410" t="str">
        <f>INDEX(product!B:B,MATCH('TABELA TOTAL'!$F7002,product!A:A,0))</f>
        <v>Office Supplies</v>
      </c>
      <c r="L2410" t="str">
        <f>INDEX(product!C:C,MATCH(F2410,product!A:A,))</f>
        <v>Supplies</v>
      </c>
      <c r="M2410" t="str">
        <f>INDEX(product!D:D,MATCH(F2410,product!A:A,))</f>
        <v>Martin-Yale Premier Letter Opener</v>
      </c>
    </row>
    <row r="2411" spans="1:13" x14ac:dyDescent="0.25">
      <c r="A2411" s="1" t="s">
        <v>7183</v>
      </c>
      <c r="B2411" s="2">
        <v>42881</v>
      </c>
      <c r="C2411" s="2">
        <v>42885</v>
      </c>
      <c r="D2411" s="1" t="s">
        <v>19</v>
      </c>
      <c r="E2411" s="1" t="s">
        <v>1307</v>
      </c>
      <c r="F2411" s="1" t="s">
        <v>4141</v>
      </c>
      <c r="G2411">
        <v>23.08</v>
      </c>
      <c r="H2411">
        <v>2</v>
      </c>
      <c r="I2411">
        <v>0</v>
      </c>
      <c r="J2411">
        <v>6.9240000000000004</v>
      </c>
      <c r="K2411" t="str">
        <f>INDEX(product!B:B,MATCH('TABELA TOTAL'!$F9068,product!A:A,0))</f>
        <v>Office Supplies</v>
      </c>
      <c r="L2411" t="str">
        <f>INDEX(product!C:C,MATCH(F2411,product!A:A,))</f>
        <v>Accessories</v>
      </c>
      <c r="M2411" t="str">
        <f>INDEX(product!D:D,MATCH(F2411,product!A:A,))</f>
        <v>Verbatim Slim CD and DVD Storage Cases, 50/Pack</v>
      </c>
    </row>
    <row r="2412" spans="1:13" x14ac:dyDescent="0.25">
      <c r="A2412" s="1" t="s">
        <v>7380</v>
      </c>
      <c r="B2412" s="2">
        <v>42881</v>
      </c>
      <c r="C2412" s="2">
        <v>42886</v>
      </c>
      <c r="D2412" s="1" t="s">
        <v>19</v>
      </c>
      <c r="E2412" s="1" t="s">
        <v>1332</v>
      </c>
      <c r="F2412" s="1" t="s">
        <v>3515</v>
      </c>
      <c r="G2412">
        <v>12.96</v>
      </c>
      <c r="H2412">
        <v>2</v>
      </c>
      <c r="I2412">
        <v>0</v>
      </c>
      <c r="J2412">
        <v>6.2207999999999997</v>
      </c>
      <c r="K2412" t="str">
        <f>INDEX(product!B:B,MATCH('TABELA TOTAL'!$F9439,product!A:A,0))</f>
        <v>Furniture</v>
      </c>
      <c r="L2412" t="str">
        <f>INDEX(product!C:C,MATCH(F2412,product!A:A,))</f>
        <v>Paper</v>
      </c>
      <c r="M2412" t="str">
        <f>INDEX(product!D:D,MATCH(F2412,product!A:A,))</f>
        <v>Xerox 201</v>
      </c>
    </row>
    <row r="2413" spans="1:13" x14ac:dyDescent="0.25">
      <c r="A2413" s="1" t="s">
        <v>5895</v>
      </c>
      <c r="B2413" s="2">
        <v>42880</v>
      </c>
      <c r="C2413" s="2">
        <v>42884</v>
      </c>
      <c r="D2413" s="1" t="s">
        <v>19</v>
      </c>
      <c r="E2413" s="1" t="s">
        <v>1920</v>
      </c>
      <c r="F2413" s="1" t="s">
        <v>1072</v>
      </c>
      <c r="G2413">
        <v>29.84</v>
      </c>
      <c r="H2413">
        <v>2</v>
      </c>
      <c r="I2413">
        <v>0</v>
      </c>
      <c r="J2413">
        <v>13.428000000000001</v>
      </c>
      <c r="K2413" t="str">
        <f>INDEX(product!B:B,MATCH('TABELA TOTAL'!$F6672,product!A:A,0))</f>
        <v>Technology</v>
      </c>
      <c r="L2413" t="str">
        <f>INDEX(product!C:C,MATCH(F2413,product!A:A,))</f>
        <v>Binders</v>
      </c>
      <c r="M2413" t="str">
        <f>INDEX(product!D:D,MATCH(F2413,product!A:A,))</f>
        <v>Recycled Easel Ring Binders</v>
      </c>
    </row>
    <row r="2414" spans="1:13" x14ac:dyDescent="0.25">
      <c r="A2414" s="1" t="s">
        <v>6598</v>
      </c>
      <c r="B2414" s="2">
        <v>42880</v>
      </c>
      <c r="C2414" s="2">
        <v>42880</v>
      </c>
      <c r="D2414" s="1" t="s">
        <v>654</v>
      </c>
      <c r="E2414" s="1" t="s">
        <v>2887</v>
      </c>
      <c r="F2414" s="1" t="s">
        <v>1905</v>
      </c>
      <c r="G2414">
        <v>663.92</v>
      </c>
      <c r="H2414">
        <v>5</v>
      </c>
      <c r="I2414">
        <v>0.2</v>
      </c>
      <c r="J2414">
        <v>207.47499999999999</v>
      </c>
      <c r="K2414" t="str">
        <f>INDEX(product!B:B,MATCH('TABELA TOTAL'!$F8014,product!A:A,0))</f>
        <v>Technology</v>
      </c>
      <c r="L2414" t="str">
        <f>INDEX(product!C:C,MATCH(F2414,product!A:A,))</f>
        <v>Binders</v>
      </c>
      <c r="M2414" t="str">
        <f>INDEX(product!D:D,MATCH(F2414,product!A:A,))</f>
        <v>GBC DocuBind P100 Manual Binding Machine</v>
      </c>
    </row>
    <row r="2415" spans="1:13" x14ac:dyDescent="0.25">
      <c r="A2415" s="1" t="s">
        <v>6598</v>
      </c>
      <c r="B2415" s="2">
        <v>42880</v>
      </c>
      <c r="C2415" s="2">
        <v>42880</v>
      </c>
      <c r="D2415" s="1" t="s">
        <v>654</v>
      </c>
      <c r="E2415" s="1" t="s">
        <v>2887</v>
      </c>
      <c r="F2415" s="1" t="s">
        <v>107</v>
      </c>
      <c r="G2415">
        <v>120</v>
      </c>
      <c r="H2415">
        <v>8</v>
      </c>
      <c r="I2415">
        <v>0</v>
      </c>
      <c r="J2415">
        <v>13.2</v>
      </c>
      <c r="K2415" t="str">
        <f>INDEX(product!B:B,MATCH('TABELA TOTAL'!$F8015,product!A:A,0))</f>
        <v>Technology</v>
      </c>
      <c r="L2415" t="str">
        <f>INDEX(product!C:C,MATCH(F2415,product!A:A,))</f>
        <v>Accessories</v>
      </c>
      <c r="M2415" t="str">
        <f>INDEX(product!D:D,MATCH(F2415,product!A:A,))</f>
        <v>Imation 8gb Micro Traveldrive Usb 2.0 Flash Drive</v>
      </c>
    </row>
    <row r="2416" spans="1:13" x14ac:dyDescent="0.25">
      <c r="A2416" s="1" t="s">
        <v>6598</v>
      </c>
      <c r="B2416" s="2">
        <v>42880</v>
      </c>
      <c r="C2416" s="2">
        <v>42880</v>
      </c>
      <c r="D2416" s="1" t="s">
        <v>654</v>
      </c>
      <c r="E2416" s="1" t="s">
        <v>2887</v>
      </c>
      <c r="F2416" s="1" t="s">
        <v>3111</v>
      </c>
      <c r="G2416">
        <v>3.29</v>
      </c>
      <c r="H2416">
        <v>1</v>
      </c>
      <c r="I2416">
        <v>0</v>
      </c>
      <c r="J2416">
        <v>1.4804999999999999</v>
      </c>
      <c r="K2416" t="str">
        <f>INDEX(product!B:B,MATCH('TABELA TOTAL'!$F8016,product!A:A,0))</f>
        <v>Office Supplies</v>
      </c>
      <c r="L2416" t="str">
        <f>INDEX(product!C:C,MATCH(F2416,product!A:A,))</f>
        <v>Fasteners</v>
      </c>
      <c r="M2416" t="str">
        <f>INDEX(product!D:D,MATCH(F2416,product!A:A,))</f>
        <v>Acco Hot Clips Clips to Go</v>
      </c>
    </row>
    <row r="2417" spans="1:13" x14ac:dyDescent="0.25">
      <c r="A2417" s="1" t="s">
        <v>6598</v>
      </c>
      <c r="B2417" s="2">
        <v>42880</v>
      </c>
      <c r="C2417" s="2">
        <v>42880</v>
      </c>
      <c r="D2417" s="1" t="s">
        <v>654</v>
      </c>
      <c r="E2417" s="1" t="s">
        <v>2887</v>
      </c>
      <c r="F2417" s="1" t="s">
        <v>1108</v>
      </c>
      <c r="G2417">
        <v>18.84</v>
      </c>
      <c r="H2417">
        <v>3</v>
      </c>
      <c r="I2417">
        <v>0</v>
      </c>
      <c r="J2417">
        <v>6.0288000000000004</v>
      </c>
      <c r="K2417" t="str">
        <f>INDEX(product!B:B,MATCH('TABELA TOTAL'!$F8017,product!A:A,0))</f>
        <v>Office Supplies</v>
      </c>
      <c r="L2417" t="str">
        <f>INDEX(product!C:C,MATCH(F2417,product!A:A,))</f>
        <v>Furnishings</v>
      </c>
      <c r="M2417" t="str">
        <f>INDEX(product!D:D,MATCH(F2417,product!A:A,))</f>
        <v>Eldon 200 Class Desk Accessories</v>
      </c>
    </row>
    <row r="2418" spans="1:13" x14ac:dyDescent="0.25">
      <c r="A2418" s="1" t="s">
        <v>7217</v>
      </c>
      <c r="B2418" s="2">
        <v>42880</v>
      </c>
      <c r="C2418" s="2">
        <v>42887</v>
      </c>
      <c r="D2418" s="1" t="s">
        <v>19</v>
      </c>
      <c r="E2418" s="1" t="s">
        <v>636</v>
      </c>
      <c r="F2418" s="1" t="s">
        <v>5311</v>
      </c>
      <c r="G2418">
        <v>50.136000000000003</v>
      </c>
      <c r="H2418">
        <v>3</v>
      </c>
      <c r="I2418">
        <v>0.2</v>
      </c>
      <c r="J2418">
        <v>-11.2806</v>
      </c>
      <c r="K2418" t="str">
        <f>INDEX(product!B:B,MATCH('TABELA TOTAL'!$F9129,product!A:A,0))</f>
        <v>Technology</v>
      </c>
      <c r="L2418" t="str">
        <f>INDEX(product!C:C,MATCH(F2418,product!A:A,))</f>
        <v>Storage</v>
      </c>
      <c r="M2418" t="str">
        <f>INDEX(product!D:D,MATCH(F2418,product!A:A,))</f>
        <v>Iris 3-Drawer Stacking Bin, Black</v>
      </c>
    </row>
    <row r="2419" spans="1:13" x14ac:dyDescent="0.25">
      <c r="A2419" s="1" t="s">
        <v>4658</v>
      </c>
      <c r="B2419" s="2">
        <v>42878</v>
      </c>
      <c r="C2419" s="2">
        <v>42884</v>
      </c>
      <c r="D2419" s="1" t="s">
        <v>19</v>
      </c>
      <c r="E2419" s="1" t="s">
        <v>4659</v>
      </c>
      <c r="F2419" s="1" t="s">
        <v>1508</v>
      </c>
      <c r="G2419">
        <v>171.28800000000001</v>
      </c>
      <c r="H2419">
        <v>3</v>
      </c>
      <c r="I2419">
        <v>0.2</v>
      </c>
      <c r="J2419">
        <v>-6.4233000000000002</v>
      </c>
      <c r="K2419" t="str">
        <f>INDEX(product!B:B,MATCH('TABELA TOTAL'!$F4511,product!A:A,0))</f>
        <v>Furniture</v>
      </c>
      <c r="L2419" t="str">
        <f>INDEX(product!C:C,MATCH(F2419,product!A:A,))</f>
        <v>Tables</v>
      </c>
      <c r="M2419" t="str">
        <f>INDEX(product!D:D,MATCH(F2419,product!A:A,))</f>
        <v>Lesro Sheffield Collection Coffee Table, End Table, Center Table, Corner Table</v>
      </c>
    </row>
    <row r="2420" spans="1:13" x14ac:dyDescent="0.25">
      <c r="A2420" s="1" t="s">
        <v>4884</v>
      </c>
      <c r="B2420" s="2">
        <v>42878</v>
      </c>
      <c r="C2420" s="2">
        <v>42882</v>
      </c>
      <c r="D2420" s="1" t="s">
        <v>19</v>
      </c>
      <c r="E2420" s="1" t="s">
        <v>452</v>
      </c>
      <c r="F2420" s="1" t="s">
        <v>4885</v>
      </c>
      <c r="G2420">
        <v>1.8240000000000001</v>
      </c>
      <c r="H2420">
        <v>2</v>
      </c>
      <c r="I2420">
        <v>0.2</v>
      </c>
      <c r="J2420">
        <v>0.61560000000000004</v>
      </c>
      <c r="K2420" t="str">
        <f>INDEX(product!B:B,MATCH('TABELA TOTAL'!$F4873,product!A:A,0))</f>
        <v>Office Supplies</v>
      </c>
      <c r="L2420" t="str">
        <f>INDEX(product!C:C,MATCH(F2420,product!A:A,))</f>
        <v>Fasteners</v>
      </c>
      <c r="M2420" t="str">
        <f>INDEX(product!D:D,MATCH(F2420,product!A:A,))</f>
        <v>OIC Thumb-Tacks</v>
      </c>
    </row>
    <row r="2421" spans="1:13" x14ac:dyDescent="0.25">
      <c r="A2421" s="1" t="s">
        <v>4884</v>
      </c>
      <c r="B2421" s="2">
        <v>42878</v>
      </c>
      <c r="C2421" s="2">
        <v>42882</v>
      </c>
      <c r="D2421" s="1" t="s">
        <v>19</v>
      </c>
      <c r="E2421" s="1" t="s">
        <v>452</v>
      </c>
      <c r="F2421" s="1" t="s">
        <v>4034</v>
      </c>
      <c r="G2421">
        <v>18.32</v>
      </c>
      <c r="H2421">
        <v>5</v>
      </c>
      <c r="I2421">
        <v>0.8</v>
      </c>
      <c r="J2421">
        <v>-46.716000000000001</v>
      </c>
      <c r="K2421" t="str">
        <f>INDEX(product!B:B,MATCH('TABELA TOTAL'!$F4874,product!A:A,0))</f>
        <v>Furniture</v>
      </c>
      <c r="L2421" t="str">
        <f>INDEX(product!C:C,MATCH(F2421,product!A:A,))</f>
        <v>Appliances</v>
      </c>
      <c r="M2421" t="str">
        <f>INDEX(product!D:D,MATCH(F2421,product!A:A,))</f>
        <v>Acco 6 Outlet Guardian Premium Plus Surge Suppressor</v>
      </c>
    </row>
    <row r="2422" spans="1:13" x14ac:dyDescent="0.25">
      <c r="A2422" s="1" t="s">
        <v>4884</v>
      </c>
      <c r="B2422" s="2">
        <v>42878</v>
      </c>
      <c r="C2422" s="2">
        <v>42882</v>
      </c>
      <c r="D2422" s="1" t="s">
        <v>19</v>
      </c>
      <c r="E2422" s="1" t="s">
        <v>452</v>
      </c>
      <c r="F2422" s="1" t="s">
        <v>3823</v>
      </c>
      <c r="G2422">
        <v>48.816000000000003</v>
      </c>
      <c r="H2422">
        <v>3</v>
      </c>
      <c r="I2422">
        <v>0.2</v>
      </c>
      <c r="J2422">
        <v>-11.5938</v>
      </c>
      <c r="K2422" t="str">
        <f>INDEX(product!B:B,MATCH('TABELA TOTAL'!$F4875,product!A:A,0))</f>
        <v>Technology</v>
      </c>
      <c r="L2422" t="str">
        <f>INDEX(product!C:C,MATCH(F2422,product!A:A,))</f>
        <v>Storage</v>
      </c>
      <c r="M2422" t="str">
        <f>INDEX(product!D:D,MATCH(F2422,product!A:A,))</f>
        <v>Tennsco Commercial Shelving</v>
      </c>
    </row>
    <row r="2423" spans="1:13" x14ac:dyDescent="0.25">
      <c r="A2423" s="1" t="s">
        <v>4884</v>
      </c>
      <c r="B2423" s="2">
        <v>42878</v>
      </c>
      <c r="C2423" s="2">
        <v>42882</v>
      </c>
      <c r="D2423" s="1" t="s">
        <v>19</v>
      </c>
      <c r="E2423" s="1" t="s">
        <v>452</v>
      </c>
      <c r="F2423" s="1" t="s">
        <v>612</v>
      </c>
      <c r="G2423">
        <v>1.1879999999999999</v>
      </c>
      <c r="H2423">
        <v>1</v>
      </c>
      <c r="I2423">
        <v>0.8</v>
      </c>
      <c r="J2423">
        <v>-1.9601999999999999</v>
      </c>
      <c r="K2423" t="str">
        <f>INDEX(product!B:B,MATCH('TABELA TOTAL'!$F4876,product!A:A,0))</f>
        <v>Furniture</v>
      </c>
      <c r="L2423" t="str">
        <f>INDEX(product!C:C,MATCH(F2423,product!A:A,))</f>
        <v>Binders</v>
      </c>
      <c r="M2423" t="str">
        <f>INDEX(product!D:D,MATCH(F2423,product!A:A,))</f>
        <v>Storex Dura Pro Binders</v>
      </c>
    </row>
    <row r="2424" spans="1:13" x14ac:dyDescent="0.25">
      <c r="A2424" s="1" t="s">
        <v>5288</v>
      </c>
      <c r="B2424" s="2">
        <v>42877</v>
      </c>
      <c r="C2424" s="2">
        <v>42881</v>
      </c>
      <c r="D2424" s="1" t="s">
        <v>19</v>
      </c>
      <c r="E2424" s="1" t="s">
        <v>404</v>
      </c>
      <c r="F2424" s="1" t="s">
        <v>150</v>
      </c>
      <c r="G2424">
        <v>181.98599999999999</v>
      </c>
      <c r="H2424">
        <v>2</v>
      </c>
      <c r="I2424">
        <v>0.3</v>
      </c>
      <c r="J2424">
        <v>-54.595799999999997</v>
      </c>
      <c r="K2424" t="str">
        <f>INDEX(product!B:B,MATCH('TABELA TOTAL'!$F5541,product!A:A,0))</f>
        <v>Furniture</v>
      </c>
      <c r="L2424" t="str">
        <f>INDEX(product!C:C,MATCH(F2424,product!A:A,))</f>
        <v>Chairs</v>
      </c>
      <c r="M2424" t="str">
        <f>INDEX(product!D:D,MATCH(F2424,product!A:A,))</f>
        <v>High-Back Leather Manager's Chair</v>
      </c>
    </row>
    <row r="2425" spans="1:13" x14ac:dyDescent="0.25">
      <c r="A2425" s="1" t="s">
        <v>5288</v>
      </c>
      <c r="B2425" s="2">
        <v>42877</v>
      </c>
      <c r="C2425" s="2">
        <v>42881</v>
      </c>
      <c r="D2425" s="1" t="s">
        <v>19</v>
      </c>
      <c r="E2425" s="1" t="s">
        <v>404</v>
      </c>
      <c r="F2425" s="1" t="s">
        <v>258</v>
      </c>
      <c r="G2425">
        <v>1.5920000000000001</v>
      </c>
      <c r="H2425">
        <v>2</v>
      </c>
      <c r="I2425">
        <v>0.8</v>
      </c>
      <c r="J2425">
        <v>-2.6267999999999998</v>
      </c>
      <c r="K2425" t="str">
        <f>INDEX(product!B:B,MATCH('TABELA TOTAL'!$F5542,product!A:A,0))</f>
        <v>Office Supplies</v>
      </c>
      <c r="L2425" t="str">
        <f>INDEX(product!C:C,MATCH(F2425,product!A:A,))</f>
        <v>Binders</v>
      </c>
      <c r="M2425" t="str">
        <f>INDEX(product!D:D,MATCH(F2425,product!A:A,))</f>
        <v>Avery Durable Slant Ring Binders, No Labels</v>
      </c>
    </row>
    <row r="2426" spans="1:13" x14ac:dyDescent="0.25">
      <c r="A2426" s="1" t="s">
        <v>5288</v>
      </c>
      <c r="B2426" s="2">
        <v>42877</v>
      </c>
      <c r="C2426" s="2">
        <v>42881</v>
      </c>
      <c r="D2426" s="1" t="s">
        <v>19</v>
      </c>
      <c r="E2426" s="1" t="s">
        <v>404</v>
      </c>
      <c r="F2426" s="1" t="s">
        <v>1372</v>
      </c>
      <c r="G2426">
        <v>22.344000000000001</v>
      </c>
      <c r="H2426">
        <v>3</v>
      </c>
      <c r="I2426">
        <v>0.2</v>
      </c>
      <c r="J2426">
        <v>2.5137</v>
      </c>
      <c r="K2426" t="str">
        <f>INDEX(product!B:B,MATCH('TABELA TOTAL'!$F5543,product!A:A,0))</f>
        <v>Technology</v>
      </c>
      <c r="L2426" t="str">
        <f>INDEX(product!C:C,MATCH(F2426,product!A:A,))</f>
        <v>Supplies</v>
      </c>
      <c r="M2426" t="str">
        <f>INDEX(product!D:D,MATCH(F2426,product!A:A,))</f>
        <v>Acme Forged Steel Scissors with Black Enamel Handles</v>
      </c>
    </row>
    <row r="2427" spans="1:13" x14ac:dyDescent="0.25">
      <c r="A2427" s="1" t="s">
        <v>5801</v>
      </c>
      <c r="B2427" s="2">
        <v>42877</v>
      </c>
      <c r="C2427" s="2">
        <v>42880</v>
      </c>
      <c r="D2427" s="1" t="s">
        <v>11</v>
      </c>
      <c r="E2427" s="1" t="s">
        <v>63</v>
      </c>
      <c r="F2427" s="1" t="s">
        <v>4264</v>
      </c>
      <c r="G2427">
        <v>68.459999999999994</v>
      </c>
      <c r="H2427">
        <v>7</v>
      </c>
      <c r="I2427">
        <v>0</v>
      </c>
      <c r="J2427">
        <v>25.330200000000001</v>
      </c>
      <c r="K2427" t="str">
        <f>INDEX(product!B:B,MATCH('TABELA TOTAL'!$F6468,product!A:A,0))</f>
        <v>Office Supplies</v>
      </c>
      <c r="L2427" t="str">
        <f>INDEX(product!C:C,MATCH(F2427,product!A:A,))</f>
        <v>Accessories</v>
      </c>
      <c r="M2427" t="str">
        <f>INDEX(product!D:D,MATCH(F2427,product!A:A,))</f>
        <v>Maxell 74 Minute CDR, 10/Pack</v>
      </c>
    </row>
    <row r="2428" spans="1:13" x14ac:dyDescent="0.25">
      <c r="A2428" s="1" t="s">
        <v>6210</v>
      </c>
      <c r="B2428" s="2">
        <v>42877</v>
      </c>
      <c r="C2428" s="2">
        <v>42880</v>
      </c>
      <c r="D2428" s="1" t="s">
        <v>79</v>
      </c>
      <c r="E2428" s="1" t="s">
        <v>940</v>
      </c>
      <c r="F2428" s="1" t="s">
        <v>4601</v>
      </c>
      <c r="G2428">
        <v>49.56</v>
      </c>
      <c r="H2428">
        <v>7</v>
      </c>
      <c r="I2428">
        <v>0</v>
      </c>
      <c r="J2428">
        <v>18.832799999999999</v>
      </c>
      <c r="K2428" t="str">
        <f>INDEX(product!B:B,MATCH('TABELA TOTAL'!$F7246,product!A:A,0))</f>
        <v>Office Supplies</v>
      </c>
      <c r="L2428" t="str">
        <f>INDEX(product!C:C,MATCH(F2428,product!A:A,))</f>
        <v>Art</v>
      </c>
      <c r="M2428" t="str">
        <f>INDEX(product!D:D,MATCH(F2428,product!A:A,))</f>
        <v>SANFORD Major Accent Highlighters</v>
      </c>
    </row>
    <row r="2429" spans="1:13" x14ac:dyDescent="0.25">
      <c r="A2429" s="1" t="s">
        <v>7277</v>
      </c>
      <c r="B2429" s="2">
        <v>42877</v>
      </c>
      <c r="C2429" s="2">
        <v>42881</v>
      </c>
      <c r="D2429" s="1" t="s">
        <v>19</v>
      </c>
      <c r="E2429" s="1" t="s">
        <v>3532</v>
      </c>
      <c r="F2429" s="1" t="s">
        <v>560</v>
      </c>
      <c r="G2429">
        <v>9.84</v>
      </c>
      <c r="H2429">
        <v>3</v>
      </c>
      <c r="I2429">
        <v>0</v>
      </c>
      <c r="J2429">
        <v>2.8536000000000001</v>
      </c>
      <c r="K2429" t="str">
        <f>INDEX(product!B:B,MATCH('TABELA TOTAL'!$F9248,product!A:A,0))</f>
        <v>Office Supplies</v>
      </c>
      <c r="L2429" t="str">
        <f>INDEX(product!C:C,MATCH(F2429,product!A:A,))</f>
        <v>Art</v>
      </c>
      <c r="M2429" t="str">
        <f>INDEX(product!D:D,MATCH(F2429,product!A:A,))</f>
        <v>Newell 350</v>
      </c>
    </row>
    <row r="2430" spans="1:13" x14ac:dyDescent="0.25">
      <c r="A2430" s="1" t="s">
        <v>7277</v>
      </c>
      <c r="B2430" s="2">
        <v>42877</v>
      </c>
      <c r="C2430" s="2">
        <v>42881</v>
      </c>
      <c r="D2430" s="1" t="s">
        <v>19</v>
      </c>
      <c r="E2430" s="1" t="s">
        <v>3532</v>
      </c>
      <c r="F2430" s="1" t="s">
        <v>649</v>
      </c>
      <c r="G2430">
        <v>2.78</v>
      </c>
      <c r="H2430">
        <v>1</v>
      </c>
      <c r="I2430">
        <v>0</v>
      </c>
      <c r="J2430">
        <v>0.7228</v>
      </c>
      <c r="K2430" t="str">
        <f>INDEX(product!B:B,MATCH('TABELA TOTAL'!$F9249,product!A:A,0))</f>
        <v>Office Supplies</v>
      </c>
      <c r="L2430" t="str">
        <f>INDEX(product!C:C,MATCH(F2430,product!A:A,))</f>
        <v>Art</v>
      </c>
      <c r="M2430" t="str">
        <f>INDEX(product!D:D,MATCH(F2430,product!A:A,))</f>
        <v>Newell 333</v>
      </c>
    </row>
    <row r="2431" spans="1:13" x14ac:dyDescent="0.25">
      <c r="A2431" s="1" t="s">
        <v>1604</v>
      </c>
      <c r="B2431" s="2">
        <v>42876</v>
      </c>
      <c r="C2431" s="2">
        <v>42881</v>
      </c>
      <c r="D2431" s="1" t="s">
        <v>19</v>
      </c>
      <c r="E2431" s="1" t="s">
        <v>849</v>
      </c>
      <c r="F2431" s="1" t="s">
        <v>1179</v>
      </c>
      <c r="G2431">
        <v>520.04999999999995</v>
      </c>
      <c r="H2431">
        <v>5</v>
      </c>
      <c r="I2431">
        <v>0</v>
      </c>
      <c r="J2431">
        <v>72.807000000000002</v>
      </c>
      <c r="K2431" t="str">
        <f>INDEX(product!B:B,MATCH('TABELA TOTAL'!$F990,product!A:A,0))</f>
        <v>Office Supplies</v>
      </c>
      <c r="L2431" t="str">
        <f>INDEX(product!C:C,MATCH(F2431,product!A:A,))</f>
        <v>Furnishings</v>
      </c>
      <c r="M2431" t="str">
        <f>INDEX(product!D:D,MATCH(F2431,product!A:A,))</f>
        <v>Luxo Professional Magnifying Clamp-On Fluorescent Lamps</v>
      </c>
    </row>
    <row r="2432" spans="1:13" x14ac:dyDescent="0.25">
      <c r="A2432" s="1" t="s">
        <v>1604</v>
      </c>
      <c r="B2432" s="2">
        <v>42876</v>
      </c>
      <c r="C2432" s="2">
        <v>42881</v>
      </c>
      <c r="D2432" s="1" t="s">
        <v>19</v>
      </c>
      <c r="E2432" s="1" t="s">
        <v>849</v>
      </c>
      <c r="F2432" s="1" t="s">
        <v>1605</v>
      </c>
      <c r="G2432">
        <v>17.97</v>
      </c>
      <c r="H2432">
        <v>3</v>
      </c>
      <c r="I2432">
        <v>0</v>
      </c>
      <c r="J2432">
        <v>5.2112999999999996</v>
      </c>
      <c r="K2432" t="str">
        <f>INDEX(product!B:B,MATCH('TABELA TOTAL'!$F991,product!A:A,0))</f>
        <v>Office Supplies</v>
      </c>
      <c r="L2432" t="str">
        <f>INDEX(product!C:C,MATCH(F2432,product!A:A,))</f>
        <v>Art</v>
      </c>
      <c r="M2432" t="str">
        <f>INDEX(product!D:D,MATCH(F2432,product!A:A,))</f>
        <v>Bulldog Table or Wall-Mount Pencil Sharpener</v>
      </c>
    </row>
    <row r="2433" spans="1:13" x14ac:dyDescent="0.25">
      <c r="A2433" s="1" t="s">
        <v>4581</v>
      </c>
      <c r="B2433" s="2">
        <v>42875</v>
      </c>
      <c r="C2433" s="2">
        <v>42877</v>
      </c>
      <c r="D2433" s="1" t="s">
        <v>11</v>
      </c>
      <c r="E2433" s="1" t="s">
        <v>1803</v>
      </c>
      <c r="F2433" s="1" t="s">
        <v>802</v>
      </c>
      <c r="G2433">
        <v>131.94</v>
      </c>
      <c r="H2433">
        <v>3</v>
      </c>
      <c r="I2433">
        <v>0</v>
      </c>
      <c r="J2433">
        <v>35.623800000000003</v>
      </c>
      <c r="K2433" t="str">
        <f>INDEX(product!B:B,MATCH('TABELA TOTAL'!$F4364,product!A:A,0))</f>
        <v>Office Supplies</v>
      </c>
      <c r="L2433" t="str">
        <f>INDEX(product!C:C,MATCH(F2433,product!A:A,))</f>
        <v>Art</v>
      </c>
      <c r="M2433" t="str">
        <f>INDEX(product!D:D,MATCH(F2433,product!A:A,))</f>
        <v>Boston 1645 Deluxe Heavier-Duty Electric Pencil Sharpener</v>
      </c>
    </row>
    <row r="2434" spans="1:13" x14ac:dyDescent="0.25">
      <c r="A2434" s="1" t="s">
        <v>4581</v>
      </c>
      <c r="B2434" s="2">
        <v>42875</v>
      </c>
      <c r="C2434" s="2">
        <v>42877</v>
      </c>
      <c r="D2434" s="1" t="s">
        <v>11</v>
      </c>
      <c r="E2434" s="1" t="s">
        <v>1803</v>
      </c>
      <c r="F2434" s="1" t="s">
        <v>629</v>
      </c>
      <c r="G2434">
        <v>25.92</v>
      </c>
      <c r="H2434">
        <v>4</v>
      </c>
      <c r="I2434">
        <v>0</v>
      </c>
      <c r="J2434">
        <v>8.2943999999999996</v>
      </c>
      <c r="K2434" t="str">
        <f>INDEX(product!B:B,MATCH('TABELA TOTAL'!$F4365,product!A:A,0))</f>
        <v>Furniture</v>
      </c>
      <c r="L2434" t="str">
        <f>INDEX(product!C:C,MATCH(F2434,product!A:A,))</f>
        <v>Art</v>
      </c>
      <c r="M2434" t="str">
        <f>INDEX(product!D:D,MATCH(F2434,product!A:A,))</f>
        <v>BIC Brite Liner Highlighters, Chisel Tip</v>
      </c>
    </row>
    <row r="2435" spans="1:13" x14ac:dyDescent="0.25">
      <c r="A2435" s="1" t="s">
        <v>4581</v>
      </c>
      <c r="B2435" s="2">
        <v>42875</v>
      </c>
      <c r="C2435" s="2">
        <v>42877</v>
      </c>
      <c r="D2435" s="1" t="s">
        <v>11</v>
      </c>
      <c r="E2435" s="1" t="s">
        <v>1803</v>
      </c>
      <c r="F2435" s="1" t="s">
        <v>1503</v>
      </c>
      <c r="G2435">
        <v>704.76</v>
      </c>
      <c r="H2435">
        <v>4</v>
      </c>
      <c r="I2435">
        <v>0</v>
      </c>
      <c r="J2435">
        <v>162.09479999999999</v>
      </c>
      <c r="K2435" t="str">
        <f>INDEX(product!B:B,MATCH('TABELA TOTAL'!$F4366,product!A:A,0))</f>
        <v>Technology</v>
      </c>
      <c r="L2435" t="str">
        <f>INDEX(product!C:C,MATCH(F2435,product!A:A,))</f>
        <v>Storage</v>
      </c>
      <c r="M2435" t="str">
        <f>INDEX(product!D:D,MATCH(F2435,product!A:A,))</f>
        <v>Fellowes High-Stak Drawer Files</v>
      </c>
    </row>
    <row r="2436" spans="1:13" x14ac:dyDescent="0.25">
      <c r="A2436" s="1" t="s">
        <v>4581</v>
      </c>
      <c r="B2436" s="2">
        <v>42875</v>
      </c>
      <c r="C2436" s="2">
        <v>42877</v>
      </c>
      <c r="D2436" s="1" t="s">
        <v>11</v>
      </c>
      <c r="E2436" s="1" t="s">
        <v>1803</v>
      </c>
      <c r="F2436" s="1" t="s">
        <v>2463</v>
      </c>
      <c r="G2436">
        <v>7.41</v>
      </c>
      <c r="H2436">
        <v>3</v>
      </c>
      <c r="I2436">
        <v>0</v>
      </c>
      <c r="J2436">
        <v>3.4826999999999999</v>
      </c>
      <c r="K2436" t="str">
        <f>INDEX(product!B:B,MATCH('TABELA TOTAL'!$F4367,product!A:A,0))</f>
        <v>Office Supplies</v>
      </c>
      <c r="L2436" t="str">
        <f>INDEX(product!C:C,MATCH(F2436,product!A:A,))</f>
        <v>Fasteners</v>
      </c>
      <c r="M2436" t="str">
        <f>INDEX(product!D:D,MATCH(F2436,product!A:A,))</f>
        <v>Staples</v>
      </c>
    </row>
    <row r="2437" spans="1:13" x14ac:dyDescent="0.25">
      <c r="A2437" s="1" t="s">
        <v>4581</v>
      </c>
      <c r="B2437" s="2">
        <v>42875</v>
      </c>
      <c r="C2437" s="2">
        <v>42877</v>
      </c>
      <c r="D2437" s="1" t="s">
        <v>11</v>
      </c>
      <c r="E2437" s="1" t="s">
        <v>1803</v>
      </c>
      <c r="F2437" s="1" t="s">
        <v>3974</v>
      </c>
      <c r="G2437">
        <v>21.5</v>
      </c>
      <c r="H2437">
        <v>10</v>
      </c>
      <c r="I2437">
        <v>0</v>
      </c>
      <c r="J2437">
        <v>7.0949999999999998</v>
      </c>
      <c r="K2437" t="str">
        <f>INDEX(product!B:B,MATCH('TABELA TOTAL'!$F4368,product!A:A,0))</f>
        <v>Technology</v>
      </c>
      <c r="L2437" t="str">
        <f>INDEX(product!C:C,MATCH(F2437,product!A:A,))</f>
        <v>Art</v>
      </c>
      <c r="M2437" t="str">
        <f>INDEX(product!D:D,MATCH(F2437,product!A:A,))</f>
        <v>Binney &amp; Smith inkTank Desk Highlighter, Chisel Tip, Yellow, 12/Box</v>
      </c>
    </row>
    <row r="2438" spans="1:13" x14ac:dyDescent="0.25">
      <c r="A2438" s="1" t="s">
        <v>5583</v>
      </c>
      <c r="B2438" s="2">
        <v>42875</v>
      </c>
      <c r="C2438" s="2">
        <v>42879</v>
      </c>
      <c r="D2438" s="1" t="s">
        <v>19</v>
      </c>
      <c r="E2438" s="1" t="s">
        <v>1118</v>
      </c>
      <c r="F2438" s="1" t="s">
        <v>813</v>
      </c>
      <c r="G2438">
        <v>518.27200000000005</v>
      </c>
      <c r="H2438">
        <v>8</v>
      </c>
      <c r="I2438">
        <v>0.2</v>
      </c>
      <c r="J2438">
        <v>-97.176000000000002</v>
      </c>
      <c r="K2438" t="str">
        <f>INDEX(product!B:B,MATCH('TABELA TOTAL'!$F6069,product!A:A,0))</f>
        <v>Office Supplies</v>
      </c>
      <c r="L2438" t="str">
        <f>INDEX(product!C:C,MATCH(F2438,product!A:A,))</f>
        <v>Chairs</v>
      </c>
      <c r="M2438" t="str">
        <f>INDEX(product!D:D,MATCH(F2438,product!A:A,))</f>
        <v>Global Geo Office Task Chair, Gray</v>
      </c>
    </row>
    <row r="2439" spans="1:13" x14ac:dyDescent="0.25">
      <c r="A2439" s="1" t="s">
        <v>5583</v>
      </c>
      <c r="B2439" s="2">
        <v>42875</v>
      </c>
      <c r="C2439" s="2">
        <v>42879</v>
      </c>
      <c r="D2439" s="1" t="s">
        <v>19</v>
      </c>
      <c r="E2439" s="1" t="s">
        <v>1118</v>
      </c>
      <c r="F2439" s="1" t="s">
        <v>1642</v>
      </c>
      <c r="G2439">
        <v>6.98</v>
      </c>
      <c r="H2439">
        <v>1</v>
      </c>
      <c r="I2439">
        <v>0</v>
      </c>
      <c r="J2439">
        <v>3.3504</v>
      </c>
      <c r="K2439" t="str">
        <f>INDEX(product!B:B,MATCH('TABELA TOTAL'!$F6070,product!A:A,0))</f>
        <v>Office Supplies</v>
      </c>
      <c r="L2439" t="str">
        <f>INDEX(product!C:C,MATCH(F2439,product!A:A,))</f>
        <v>Furnishings</v>
      </c>
      <c r="M2439" t="str">
        <f>INDEX(product!D:D,MATCH(F2439,product!A:A,))</f>
        <v>G.E. Halogen Desk Lamp Bulbs</v>
      </c>
    </row>
    <row r="2440" spans="1:13" x14ac:dyDescent="0.25">
      <c r="A2440" s="1" t="s">
        <v>5583</v>
      </c>
      <c r="B2440" s="2">
        <v>42875</v>
      </c>
      <c r="C2440" s="2">
        <v>42879</v>
      </c>
      <c r="D2440" s="1" t="s">
        <v>19</v>
      </c>
      <c r="E2440" s="1" t="s">
        <v>1118</v>
      </c>
      <c r="F2440" s="1" t="s">
        <v>5584</v>
      </c>
      <c r="G2440">
        <v>343.2</v>
      </c>
      <c r="H2440">
        <v>1</v>
      </c>
      <c r="I2440">
        <v>0.2</v>
      </c>
      <c r="J2440">
        <v>38.61</v>
      </c>
      <c r="K2440" t="str">
        <f>INDEX(product!B:B,MATCH('TABELA TOTAL'!$F6071,product!A:A,0))</f>
        <v>Furniture</v>
      </c>
      <c r="L2440" t="str">
        <f>INDEX(product!C:C,MATCH(F2440,product!A:A,))</f>
        <v>Machines</v>
      </c>
      <c r="M2440" t="str">
        <f>INDEX(product!D:D,MATCH(F2440,product!A:A,))</f>
        <v>Okidata B400 Printer</v>
      </c>
    </row>
    <row r="2441" spans="1:13" x14ac:dyDescent="0.25">
      <c r="A2441" s="1" t="s">
        <v>6022</v>
      </c>
      <c r="B2441" s="2">
        <v>42875</v>
      </c>
      <c r="C2441" s="2">
        <v>42875</v>
      </c>
      <c r="D2441" s="1" t="s">
        <v>654</v>
      </c>
      <c r="E2441" s="1" t="s">
        <v>672</v>
      </c>
      <c r="F2441" s="1" t="s">
        <v>682</v>
      </c>
      <c r="G2441">
        <v>41.28</v>
      </c>
      <c r="H2441">
        <v>2</v>
      </c>
      <c r="I2441">
        <v>0</v>
      </c>
      <c r="J2441">
        <v>19.814399999999999</v>
      </c>
      <c r="K2441" t="str">
        <f>INDEX(product!B:B,MATCH('TABELA TOTAL'!$F6908,product!A:A,0))</f>
        <v>Office Supplies</v>
      </c>
      <c r="L2441" t="str">
        <f>INDEX(product!C:C,MATCH(F2441,product!A:A,))</f>
        <v>Binders</v>
      </c>
      <c r="M2441" t="str">
        <f>INDEX(product!D:D,MATCH(F2441,product!A:A,))</f>
        <v>Square Ring Data Binders, Rigid 75 Pt. Covers, 11" x 14-7/8"</v>
      </c>
    </row>
    <row r="2442" spans="1:13" x14ac:dyDescent="0.25">
      <c r="A2442" s="1" t="s">
        <v>7227</v>
      </c>
      <c r="B2442" s="2">
        <v>42875</v>
      </c>
      <c r="C2442" s="2">
        <v>42881</v>
      </c>
      <c r="D2442" s="1" t="s">
        <v>19</v>
      </c>
      <c r="E2442" s="1" t="s">
        <v>2344</v>
      </c>
      <c r="F2442" s="1" t="s">
        <v>3772</v>
      </c>
      <c r="G2442">
        <v>8.2880000000000003</v>
      </c>
      <c r="H2442">
        <v>2</v>
      </c>
      <c r="I2442">
        <v>0.2</v>
      </c>
      <c r="J2442">
        <v>3.0044</v>
      </c>
      <c r="K2442" t="str">
        <f>INDEX(product!B:B,MATCH('TABELA TOTAL'!$F9144,product!A:A,0))</f>
        <v>Office Supplies</v>
      </c>
      <c r="L2442" t="str">
        <f>INDEX(product!C:C,MATCH(F2442,product!A:A,))</f>
        <v>Binders</v>
      </c>
      <c r="M2442" t="str">
        <f>INDEX(product!D:D,MATCH(F2442,product!A:A,))</f>
        <v>Wilson Jones Impact Binders</v>
      </c>
    </row>
    <row r="2443" spans="1:13" x14ac:dyDescent="0.25">
      <c r="A2443" s="1" t="s">
        <v>7227</v>
      </c>
      <c r="B2443" s="2">
        <v>42875</v>
      </c>
      <c r="C2443" s="2">
        <v>42881</v>
      </c>
      <c r="D2443" s="1" t="s">
        <v>19</v>
      </c>
      <c r="E2443" s="1" t="s">
        <v>2344</v>
      </c>
      <c r="F2443" s="1" t="s">
        <v>6050</v>
      </c>
      <c r="G2443">
        <v>1123.1279999999999</v>
      </c>
      <c r="H2443">
        <v>9</v>
      </c>
      <c r="I2443">
        <v>0.2</v>
      </c>
      <c r="J2443">
        <v>70.195499999999996</v>
      </c>
      <c r="K2443" t="str">
        <f>INDEX(product!B:B,MATCH('TABELA TOTAL'!$F9145,product!A:A,0))</f>
        <v>Furniture</v>
      </c>
      <c r="L2443" t="str">
        <f>INDEX(product!C:C,MATCH(F2443,product!A:A,))</f>
        <v>Phones</v>
      </c>
      <c r="M2443" t="str">
        <f>INDEX(product!D:D,MATCH(F2443,product!A:A,))</f>
        <v>Motorola L703CM</v>
      </c>
    </row>
    <row r="2444" spans="1:13" x14ac:dyDescent="0.25">
      <c r="A2444" s="1" t="s">
        <v>7227</v>
      </c>
      <c r="B2444" s="2">
        <v>42875</v>
      </c>
      <c r="C2444" s="2">
        <v>42881</v>
      </c>
      <c r="D2444" s="1" t="s">
        <v>19</v>
      </c>
      <c r="E2444" s="1" t="s">
        <v>2344</v>
      </c>
      <c r="F2444" s="1" t="s">
        <v>203</v>
      </c>
      <c r="G2444">
        <v>64.900000000000006</v>
      </c>
      <c r="H2444">
        <v>5</v>
      </c>
      <c r="I2444">
        <v>0</v>
      </c>
      <c r="J2444">
        <v>18.821000000000002</v>
      </c>
      <c r="K2444" t="str">
        <f>INDEX(product!B:B,MATCH('TABELA TOTAL'!$F9146,product!A:A,0))</f>
        <v>Technology</v>
      </c>
      <c r="L2444" t="str">
        <f>INDEX(product!C:C,MATCH(F2444,product!A:A,))</f>
        <v>Appliances</v>
      </c>
      <c r="M2444" t="str">
        <f>INDEX(product!D:D,MATCH(F2444,product!A:A,))</f>
        <v>Fellowes Basic Home/Office Series Surge Protectors</v>
      </c>
    </row>
    <row r="2445" spans="1:13" x14ac:dyDescent="0.25">
      <c r="A2445" s="1" t="s">
        <v>1085</v>
      </c>
      <c r="B2445" s="2">
        <v>42874</v>
      </c>
      <c r="C2445" s="2">
        <v>42878</v>
      </c>
      <c r="D2445" s="1" t="s">
        <v>19</v>
      </c>
      <c r="E2445" s="1" t="s">
        <v>1086</v>
      </c>
      <c r="F2445" s="1" t="s">
        <v>1087</v>
      </c>
      <c r="G2445">
        <v>97.16</v>
      </c>
      <c r="H2445">
        <v>2</v>
      </c>
      <c r="I2445">
        <v>0</v>
      </c>
      <c r="J2445">
        <v>28.176400000000001</v>
      </c>
      <c r="K2445" t="str">
        <f>INDEX(product!B:B,MATCH('TABELA TOTAL'!$F629,product!A:A,0))</f>
        <v>Furniture</v>
      </c>
      <c r="L2445" t="str">
        <f>INDEX(product!C:C,MATCH(F2445,product!A:A,))</f>
        <v>Appliances</v>
      </c>
      <c r="M2445" t="str">
        <f>INDEX(product!D:D,MATCH(F2445,product!A:A,))</f>
        <v>Belkin Premiere Surge Master II 8-outlet surge protector</v>
      </c>
    </row>
    <row r="2446" spans="1:13" x14ac:dyDescent="0.25">
      <c r="A2446" s="1" t="s">
        <v>1209</v>
      </c>
      <c r="B2446" s="2">
        <v>42874</v>
      </c>
      <c r="C2446" s="2">
        <v>42879</v>
      </c>
      <c r="D2446" s="1" t="s">
        <v>19</v>
      </c>
      <c r="E2446" s="1" t="s">
        <v>1210</v>
      </c>
      <c r="F2446" s="1" t="s">
        <v>1211</v>
      </c>
      <c r="G2446">
        <v>281.33999999999997</v>
      </c>
      <c r="H2446">
        <v>6</v>
      </c>
      <c r="I2446">
        <v>0</v>
      </c>
      <c r="J2446">
        <v>109.7226</v>
      </c>
      <c r="K2446" t="str">
        <f>INDEX(product!B:B,MATCH('TABELA TOTAL'!$F714,product!A:A,0))</f>
        <v>Office Supplies</v>
      </c>
      <c r="L2446" t="str">
        <f>INDEX(product!C:C,MATCH(F2446,product!A:A,))</f>
        <v>Appliances</v>
      </c>
      <c r="M2446" t="str">
        <f>INDEX(product!D:D,MATCH(F2446,product!A:A,))</f>
        <v>Bionaire Personal Warm Mist Humidifier/Vaporizer</v>
      </c>
    </row>
    <row r="2447" spans="1:13" x14ac:dyDescent="0.25">
      <c r="A2447" s="1" t="s">
        <v>1209</v>
      </c>
      <c r="B2447" s="2">
        <v>42874</v>
      </c>
      <c r="C2447" s="2">
        <v>42879</v>
      </c>
      <c r="D2447" s="1" t="s">
        <v>19</v>
      </c>
      <c r="E2447" s="1" t="s">
        <v>1210</v>
      </c>
      <c r="F2447" s="1" t="s">
        <v>702</v>
      </c>
      <c r="G2447">
        <v>307.98</v>
      </c>
      <c r="H2447">
        <v>2</v>
      </c>
      <c r="I2447">
        <v>0</v>
      </c>
      <c r="J2447">
        <v>89.3142</v>
      </c>
      <c r="K2447" t="str">
        <f>INDEX(product!B:B,MATCH('TABELA TOTAL'!$F715,product!A:A,0))</f>
        <v>Office Supplies</v>
      </c>
      <c r="L2447" t="str">
        <f>INDEX(product!C:C,MATCH(F2447,product!A:A,))</f>
        <v>Phones</v>
      </c>
      <c r="M2447" t="str">
        <f>INDEX(product!D:D,MATCH(F2447,product!A:A,))</f>
        <v>Nortel Meridian M3904 Professional Digital phone</v>
      </c>
    </row>
    <row r="2448" spans="1:13" x14ac:dyDescent="0.25">
      <c r="A2448" s="1" t="s">
        <v>1209</v>
      </c>
      <c r="B2448" s="2">
        <v>42874</v>
      </c>
      <c r="C2448" s="2">
        <v>42879</v>
      </c>
      <c r="D2448" s="1" t="s">
        <v>19</v>
      </c>
      <c r="E2448" s="1" t="s">
        <v>1210</v>
      </c>
      <c r="F2448" s="1" t="s">
        <v>1212</v>
      </c>
      <c r="G2448">
        <v>299.97000000000003</v>
      </c>
      <c r="H2448">
        <v>3</v>
      </c>
      <c r="I2448">
        <v>0</v>
      </c>
      <c r="J2448">
        <v>113.98860000000001</v>
      </c>
      <c r="K2448" t="str">
        <f>INDEX(product!B:B,MATCH('TABELA TOTAL'!$F716,product!A:A,0))</f>
        <v>Office Supplies</v>
      </c>
      <c r="L2448" t="str">
        <f>INDEX(product!C:C,MATCH(F2448,product!A:A,))</f>
        <v>Accessories</v>
      </c>
      <c r="M2448" t="str">
        <f>INDEX(product!D:D,MATCH(F2448,product!A:A,))</f>
        <v>Logitech Wireless Performance Mouse MX for PC and Mac</v>
      </c>
    </row>
    <row r="2449" spans="1:13" x14ac:dyDescent="0.25">
      <c r="A2449" s="1" t="s">
        <v>3540</v>
      </c>
      <c r="B2449" s="2">
        <v>42874</v>
      </c>
      <c r="C2449" s="2">
        <v>42878</v>
      </c>
      <c r="D2449" s="1" t="s">
        <v>19</v>
      </c>
      <c r="E2449" s="1" t="s">
        <v>3187</v>
      </c>
      <c r="F2449" s="1" t="s">
        <v>1369</v>
      </c>
      <c r="G2449">
        <v>67.8</v>
      </c>
      <c r="H2449">
        <v>4</v>
      </c>
      <c r="I2449">
        <v>0</v>
      </c>
      <c r="J2449">
        <v>4.0679999999999996</v>
      </c>
      <c r="K2449" t="str">
        <f>INDEX(product!B:B,MATCH('TABELA TOTAL'!$F2860,product!A:A,0))</f>
        <v>Technology</v>
      </c>
      <c r="L2449" t="str">
        <f>INDEX(product!C:C,MATCH(F2449,product!A:A,))</f>
        <v>Accessories</v>
      </c>
      <c r="M2449" t="str">
        <f>INDEX(product!D:D,MATCH(F2449,product!A:A,))</f>
        <v>Kingston Digital DataTraveler 32GB USB 2.0</v>
      </c>
    </row>
    <row r="2450" spans="1:13" x14ac:dyDescent="0.25">
      <c r="A2450" s="1" t="s">
        <v>3540</v>
      </c>
      <c r="B2450" s="2">
        <v>42874</v>
      </c>
      <c r="C2450" s="2">
        <v>42878</v>
      </c>
      <c r="D2450" s="1" t="s">
        <v>19</v>
      </c>
      <c r="E2450" s="1" t="s">
        <v>3187</v>
      </c>
      <c r="F2450" s="1" t="s">
        <v>3541</v>
      </c>
      <c r="G2450">
        <v>377.97</v>
      </c>
      <c r="H2450">
        <v>3</v>
      </c>
      <c r="I2450">
        <v>0</v>
      </c>
      <c r="J2450">
        <v>98.272199999999998</v>
      </c>
      <c r="K2450" t="str">
        <f>INDEX(product!B:B,MATCH('TABELA TOTAL'!$F2861,product!A:A,0))</f>
        <v>Office Supplies</v>
      </c>
      <c r="L2450" t="str">
        <f>INDEX(product!C:C,MATCH(F2450,product!A:A,))</f>
        <v>Phones</v>
      </c>
      <c r="M2450" t="str">
        <f>INDEX(product!D:D,MATCH(F2450,product!A:A,))</f>
        <v>Nokia Lumia 925</v>
      </c>
    </row>
    <row r="2451" spans="1:13" x14ac:dyDescent="0.25">
      <c r="A2451" s="1" t="s">
        <v>3540</v>
      </c>
      <c r="B2451" s="2">
        <v>42874</v>
      </c>
      <c r="C2451" s="2">
        <v>42878</v>
      </c>
      <c r="D2451" s="1" t="s">
        <v>19</v>
      </c>
      <c r="E2451" s="1" t="s">
        <v>3187</v>
      </c>
      <c r="F2451" s="1" t="s">
        <v>418</v>
      </c>
      <c r="G2451">
        <v>1628.82</v>
      </c>
      <c r="H2451">
        <v>9</v>
      </c>
      <c r="I2451">
        <v>0</v>
      </c>
      <c r="J2451">
        <v>374.62860000000001</v>
      </c>
      <c r="K2451" t="str">
        <f>INDEX(product!B:B,MATCH('TABELA TOTAL'!$F2862,product!A:A,0))</f>
        <v>Technology</v>
      </c>
      <c r="L2451" t="str">
        <f>INDEX(product!C:C,MATCH(F2451,product!A:A,))</f>
        <v>Bookcases</v>
      </c>
      <c r="M2451" t="str">
        <f>INDEX(product!D:D,MATCH(F2451,product!A:A,))</f>
        <v>O'Sullivan 2-Door Barrister Bookcase in Odessa Pine</v>
      </c>
    </row>
    <row r="2452" spans="1:13" x14ac:dyDescent="0.25">
      <c r="A2452" s="1" t="s">
        <v>3540</v>
      </c>
      <c r="B2452" s="2">
        <v>42874</v>
      </c>
      <c r="C2452" s="2">
        <v>42878</v>
      </c>
      <c r="D2452" s="1" t="s">
        <v>19</v>
      </c>
      <c r="E2452" s="1" t="s">
        <v>3187</v>
      </c>
      <c r="F2452" s="1" t="s">
        <v>1788</v>
      </c>
      <c r="G2452">
        <v>286.93</v>
      </c>
      <c r="H2452">
        <v>7</v>
      </c>
      <c r="I2452">
        <v>0</v>
      </c>
      <c r="J2452">
        <v>140.59569999999999</v>
      </c>
      <c r="K2452" t="str">
        <f>INDEX(product!B:B,MATCH('TABELA TOTAL'!$F2863,product!A:A,0))</f>
        <v>Technology</v>
      </c>
      <c r="L2452" t="str">
        <f>INDEX(product!C:C,MATCH(F2452,product!A:A,))</f>
        <v>Paper</v>
      </c>
      <c r="M2452" t="str">
        <f>INDEX(product!D:D,MATCH(F2452,product!A:A,))</f>
        <v>Xerox 1945</v>
      </c>
    </row>
    <row r="2453" spans="1:13" x14ac:dyDescent="0.25">
      <c r="A2453" s="1" t="s">
        <v>4086</v>
      </c>
      <c r="B2453" s="2">
        <v>42874</v>
      </c>
      <c r="C2453" s="2">
        <v>42876</v>
      </c>
      <c r="D2453" s="1" t="s">
        <v>11</v>
      </c>
      <c r="E2453" s="1" t="s">
        <v>3057</v>
      </c>
      <c r="F2453" s="1" t="s">
        <v>953</v>
      </c>
      <c r="G2453">
        <v>681.40800000000002</v>
      </c>
      <c r="H2453">
        <v>12</v>
      </c>
      <c r="I2453">
        <v>0.2</v>
      </c>
      <c r="J2453">
        <v>42.588000000000001</v>
      </c>
      <c r="K2453" t="str">
        <f>INDEX(product!B:B,MATCH('TABELA TOTAL'!$F3626,product!A:A,0))</f>
        <v>Office Supplies</v>
      </c>
      <c r="L2453" t="str">
        <f>INDEX(product!C:C,MATCH(F2453,product!A:A,))</f>
        <v>Chairs</v>
      </c>
      <c r="M2453" t="str">
        <f>INDEX(product!D:D,MATCH(F2453,product!A:A,))</f>
        <v>Situations Contoured Folding Chairs, 4/Set</v>
      </c>
    </row>
    <row r="2454" spans="1:13" x14ac:dyDescent="0.25">
      <c r="A2454" s="1" t="s">
        <v>4086</v>
      </c>
      <c r="B2454" s="2">
        <v>42874</v>
      </c>
      <c r="C2454" s="2">
        <v>42876</v>
      </c>
      <c r="D2454" s="1" t="s">
        <v>11</v>
      </c>
      <c r="E2454" s="1" t="s">
        <v>3057</v>
      </c>
      <c r="F2454" s="1" t="s">
        <v>2296</v>
      </c>
      <c r="G2454">
        <v>3.52</v>
      </c>
      <c r="H2454">
        <v>2</v>
      </c>
      <c r="I2454">
        <v>0</v>
      </c>
      <c r="J2454">
        <v>1.0207999999999999</v>
      </c>
      <c r="K2454" t="str">
        <f>INDEX(product!B:B,MATCH('TABELA TOTAL'!$F3627,product!A:A,0))</f>
        <v>Office Supplies</v>
      </c>
      <c r="L2454" t="str">
        <f>INDEX(product!C:C,MATCH(F2454,product!A:A,))</f>
        <v>Art</v>
      </c>
      <c r="M2454" t="str">
        <f>INDEX(product!D:D,MATCH(F2454,product!A:A,))</f>
        <v>Newell 310</v>
      </c>
    </row>
    <row r="2455" spans="1:13" x14ac:dyDescent="0.25">
      <c r="A2455" s="1" t="s">
        <v>4086</v>
      </c>
      <c r="B2455" s="2">
        <v>42874</v>
      </c>
      <c r="C2455" s="2">
        <v>42876</v>
      </c>
      <c r="D2455" s="1" t="s">
        <v>11</v>
      </c>
      <c r="E2455" s="1" t="s">
        <v>3057</v>
      </c>
      <c r="F2455" s="1" t="s">
        <v>622</v>
      </c>
      <c r="G2455">
        <v>5.58</v>
      </c>
      <c r="H2455">
        <v>1</v>
      </c>
      <c r="I2455">
        <v>0</v>
      </c>
      <c r="J2455">
        <v>1.395</v>
      </c>
      <c r="K2455" t="str">
        <f>INDEX(product!B:B,MATCH('TABELA TOTAL'!$F3628,product!A:A,0))</f>
        <v>Office Supplies</v>
      </c>
      <c r="L2455" t="str">
        <f>INDEX(product!C:C,MATCH(F2455,product!A:A,))</f>
        <v>Art</v>
      </c>
      <c r="M2455" t="str">
        <f>INDEX(product!D:D,MATCH(F2455,product!A:A,))</f>
        <v>Newell 314</v>
      </c>
    </row>
    <row r="2456" spans="1:13" x14ac:dyDescent="0.25">
      <c r="A2456" s="1" t="s">
        <v>4086</v>
      </c>
      <c r="B2456" s="2">
        <v>42874</v>
      </c>
      <c r="C2456" s="2">
        <v>42876</v>
      </c>
      <c r="D2456" s="1" t="s">
        <v>11</v>
      </c>
      <c r="E2456" s="1" t="s">
        <v>3057</v>
      </c>
      <c r="F2456" s="1" t="s">
        <v>962</v>
      </c>
      <c r="G2456">
        <v>36.32</v>
      </c>
      <c r="H2456">
        <v>1</v>
      </c>
      <c r="I2456">
        <v>0</v>
      </c>
      <c r="J2456">
        <v>10.896000000000001</v>
      </c>
      <c r="K2456" t="str">
        <f>INDEX(product!B:B,MATCH('TABELA TOTAL'!$F3629,product!A:A,0))</f>
        <v>Office Supplies</v>
      </c>
      <c r="L2456" t="str">
        <f>INDEX(product!C:C,MATCH(F2456,product!A:A,))</f>
        <v>Accessories</v>
      </c>
      <c r="M2456" t="str">
        <f>INDEX(product!D:D,MATCH(F2456,product!A:A,))</f>
        <v>SanDisk Cruzer 64 GB USB Flash Drive</v>
      </c>
    </row>
    <row r="2457" spans="1:13" x14ac:dyDescent="0.25">
      <c r="A2457" s="1" t="s">
        <v>4992</v>
      </c>
      <c r="B2457" s="2">
        <v>42874</v>
      </c>
      <c r="C2457" s="2">
        <v>42874</v>
      </c>
      <c r="D2457" s="1" t="s">
        <v>654</v>
      </c>
      <c r="E2457" s="1" t="s">
        <v>2647</v>
      </c>
      <c r="F2457" s="1" t="s">
        <v>2617</v>
      </c>
      <c r="G2457">
        <v>195.64</v>
      </c>
      <c r="H2457">
        <v>4</v>
      </c>
      <c r="I2457">
        <v>0</v>
      </c>
      <c r="J2457">
        <v>91.950800000000001</v>
      </c>
      <c r="K2457" t="str">
        <f>INDEX(product!B:B,MATCH('TABELA TOTAL'!$F5054,product!A:A,0))</f>
        <v>Furniture</v>
      </c>
      <c r="L2457" t="str">
        <f>INDEX(product!C:C,MATCH(F2457,product!A:A,))</f>
        <v>Paper</v>
      </c>
      <c r="M2457" t="str">
        <f>INDEX(product!D:D,MATCH(F2457,product!A:A,))</f>
        <v>Tops White Computer Printout Paper</v>
      </c>
    </row>
    <row r="2458" spans="1:13" x14ac:dyDescent="0.25">
      <c r="A2458" s="1" t="s">
        <v>5238</v>
      </c>
      <c r="B2458" s="2">
        <v>42874</v>
      </c>
      <c r="C2458" s="2">
        <v>42878</v>
      </c>
      <c r="D2458" s="1" t="s">
        <v>19</v>
      </c>
      <c r="E2458" s="1" t="s">
        <v>3034</v>
      </c>
      <c r="F2458" s="1" t="s">
        <v>4220</v>
      </c>
      <c r="G2458">
        <v>38.015999999999998</v>
      </c>
      <c r="H2458">
        <v>6</v>
      </c>
      <c r="I2458">
        <v>0.2</v>
      </c>
      <c r="J2458">
        <v>13.780799999999999</v>
      </c>
      <c r="K2458" t="str">
        <f>INDEX(product!B:B,MATCH('TABELA TOTAL'!$F5455,product!A:A,0))</f>
        <v>Technology</v>
      </c>
      <c r="L2458" t="str">
        <f>INDEX(product!C:C,MATCH(F2458,product!A:A,))</f>
        <v>Paper</v>
      </c>
      <c r="M2458" t="str">
        <f>INDEX(product!D:D,MATCH(F2458,product!A:A,))</f>
        <v>Things To Do Today Spiral Book</v>
      </c>
    </row>
    <row r="2459" spans="1:13" x14ac:dyDescent="0.25">
      <c r="A2459" s="1" t="s">
        <v>5514</v>
      </c>
      <c r="B2459" s="2">
        <v>42874</v>
      </c>
      <c r="C2459" s="2">
        <v>42880</v>
      </c>
      <c r="D2459" s="1" t="s">
        <v>19</v>
      </c>
      <c r="E2459" s="1" t="s">
        <v>3334</v>
      </c>
      <c r="F2459" s="1" t="s">
        <v>2753</v>
      </c>
      <c r="G2459">
        <v>95.992000000000004</v>
      </c>
      <c r="H2459">
        <v>1</v>
      </c>
      <c r="I2459">
        <v>0.2</v>
      </c>
      <c r="J2459">
        <v>9.5991999999999997</v>
      </c>
      <c r="K2459" t="str">
        <f>INDEX(product!B:B,MATCH('TABELA TOTAL'!$F5940,product!A:A,0))</f>
        <v>Office Supplies</v>
      </c>
      <c r="L2459" t="str">
        <f>INDEX(product!C:C,MATCH(F2459,product!A:A,))</f>
        <v>Phones</v>
      </c>
      <c r="M2459" t="str">
        <f>INDEX(product!D:D,MATCH(F2459,product!A:A,))</f>
        <v>Jabra Supreme Plus Driver Edition Headset</v>
      </c>
    </row>
    <row r="2460" spans="1:13" x14ac:dyDescent="0.25">
      <c r="A2460" s="1" t="s">
        <v>5514</v>
      </c>
      <c r="B2460" s="2">
        <v>42874</v>
      </c>
      <c r="C2460" s="2">
        <v>42880</v>
      </c>
      <c r="D2460" s="1" t="s">
        <v>19</v>
      </c>
      <c r="E2460" s="1" t="s">
        <v>3334</v>
      </c>
      <c r="F2460" s="1" t="s">
        <v>5030</v>
      </c>
      <c r="G2460">
        <v>13.215999999999999</v>
      </c>
      <c r="H2460">
        <v>4</v>
      </c>
      <c r="I2460">
        <v>0.2</v>
      </c>
      <c r="J2460">
        <v>4.2952000000000004</v>
      </c>
      <c r="K2460" t="str">
        <f>INDEX(product!B:B,MATCH('TABELA TOTAL'!$F5941,product!A:A,0))</f>
        <v>Technology</v>
      </c>
      <c r="L2460" t="str">
        <f>INDEX(product!C:C,MATCH(F2460,product!A:A,))</f>
        <v>Labels</v>
      </c>
      <c r="M2460" t="str">
        <f>INDEX(product!D:D,MATCH(F2460,product!A:A,))</f>
        <v>Avery 491</v>
      </c>
    </row>
    <row r="2461" spans="1:13" x14ac:dyDescent="0.25">
      <c r="A2461" s="1" t="s">
        <v>5568</v>
      </c>
      <c r="B2461" s="2">
        <v>42874</v>
      </c>
      <c r="C2461" s="2">
        <v>42879</v>
      </c>
      <c r="D2461" s="1" t="s">
        <v>11</v>
      </c>
      <c r="E2461" s="1" t="s">
        <v>1519</v>
      </c>
      <c r="F2461" s="1" t="s">
        <v>1099</v>
      </c>
      <c r="G2461">
        <v>314.35199999999998</v>
      </c>
      <c r="H2461">
        <v>3</v>
      </c>
      <c r="I2461">
        <v>0.2</v>
      </c>
      <c r="J2461">
        <v>-35.364600000000003</v>
      </c>
      <c r="K2461" t="str">
        <f>INDEX(product!B:B,MATCH('TABELA TOTAL'!$F6045,product!A:A,0))</f>
        <v>Technology</v>
      </c>
      <c r="L2461" t="str">
        <f>INDEX(product!C:C,MATCH(F2461,product!A:A,))</f>
        <v>Chairs</v>
      </c>
      <c r="M2461" t="str">
        <f>INDEX(product!D:D,MATCH(F2461,product!A:A,))</f>
        <v>Office Star - Mesh Screen back chair with Vinyl seat</v>
      </c>
    </row>
    <row r="2462" spans="1:13" x14ac:dyDescent="0.25">
      <c r="A2462" s="1" t="s">
        <v>5568</v>
      </c>
      <c r="B2462" s="2">
        <v>42874</v>
      </c>
      <c r="C2462" s="2">
        <v>42879</v>
      </c>
      <c r="D2462" s="1" t="s">
        <v>11</v>
      </c>
      <c r="E2462" s="1" t="s">
        <v>1519</v>
      </c>
      <c r="F2462" s="1" t="s">
        <v>2332</v>
      </c>
      <c r="G2462">
        <v>27.888000000000002</v>
      </c>
      <c r="H2462">
        <v>7</v>
      </c>
      <c r="I2462">
        <v>0.2</v>
      </c>
      <c r="J2462">
        <v>10.109400000000001</v>
      </c>
      <c r="K2462" t="str">
        <f>INDEX(product!B:B,MATCH('TABELA TOTAL'!$F6046,product!A:A,0))</f>
        <v>Technology</v>
      </c>
      <c r="L2462" t="str">
        <f>INDEX(product!C:C,MATCH(F2462,product!A:A,))</f>
        <v>Paper</v>
      </c>
      <c r="M2462" t="str">
        <f>INDEX(product!D:D,MATCH(F2462,product!A:A,))</f>
        <v>Xerox 1949</v>
      </c>
    </row>
    <row r="2463" spans="1:13" x14ac:dyDescent="0.25">
      <c r="A2463" s="1" t="s">
        <v>5752</v>
      </c>
      <c r="B2463" s="2">
        <v>42874</v>
      </c>
      <c r="C2463" s="2">
        <v>42879</v>
      </c>
      <c r="D2463" s="1" t="s">
        <v>19</v>
      </c>
      <c r="E2463" s="1" t="s">
        <v>864</v>
      </c>
      <c r="F2463" s="1" t="s">
        <v>2724</v>
      </c>
      <c r="G2463">
        <v>133.12</v>
      </c>
      <c r="H2463">
        <v>5</v>
      </c>
      <c r="I2463">
        <v>0.2</v>
      </c>
      <c r="J2463">
        <v>49.92</v>
      </c>
      <c r="K2463" t="str">
        <f>INDEX(product!B:B,MATCH('TABELA TOTAL'!$F6370,product!A:A,0))</f>
        <v>Furniture</v>
      </c>
      <c r="L2463" t="str">
        <f>INDEX(product!C:C,MATCH(F2463,product!A:A,))</f>
        <v>Binders</v>
      </c>
      <c r="M2463" t="str">
        <f>INDEX(product!D:D,MATCH(F2463,product!A:A,))</f>
        <v>GBC Twin Loop Wire Binding Elements</v>
      </c>
    </row>
    <row r="2464" spans="1:13" x14ac:dyDescent="0.25">
      <c r="A2464" s="1" t="s">
        <v>7147</v>
      </c>
      <c r="B2464" s="2">
        <v>42874</v>
      </c>
      <c r="C2464" s="2">
        <v>42878</v>
      </c>
      <c r="D2464" s="1" t="s">
        <v>19</v>
      </c>
      <c r="E2464" s="1" t="s">
        <v>2590</v>
      </c>
      <c r="F2464" s="1" t="s">
        <v>3790</v>
      </c>
      <c r="G2464">
        <v>26.16</v>
      </c>
      <c r="H2464">
        <v>4</v>
      </c>
      <c r="I2464">
        <v>0</v>
      </c>
      <c r="J2464">
        <v>12.8184</v>
      </c>
      <c r="K2464" t="str">
        <f>INDEX(product!B:B,MATCH('TABELA TOTAL'!$F9012,product!A:A,0))</f>
        <v>Office Supplies</v>
      </c>
      <c r="L2464" t="str">
        <f>INDEX(product!C:C,MATCH(F2464,product!A:A,))</f>
        <v>Binders</v>
      </c>
      <c r="M2464" t="str">
        <f>INDEX(product!D:D,MATCH(F2464,product!A:A,))</f>
        <v>Wilson Jones Four-Pocket Poly Binders</v>
      </c>
    </row>
    <row r="2465" spans="1:13" x14ac:dyDescent="0.25">
      <c r="A2465" s="1" t="s">
        <v>3522</v>
      </c>
      <c r="B2465" s="2">
        <v>42873</v>
      </c>
      <c r="C2465" s="2">
        <v>42877</v>
      </c>
      <c r="D2465" s="1" t="s">
        <v>19</v>
      </c>
      <c r="E2465" s="1" t="s">
        <v>24</v>
      </c>
      <c r="F2465" s="1" t="s">
        <v>3280</v>
      </c>
      <c r="G2465">
        <v>36.048000000000002</v>
      </c>
      <c r="H2465">
        <v>3</v>
      </c>
      <c r="I2465">
        <v>0.2</v>
      </c>
      <c r="J2465">
        <v>-0.9012</v>
      </c>
      <c r="K2465" t="str">
        <f>INDEX(product!B:B,MATCH('TABELA TOTAL'!$F2845,product!A:A,0))</f>
        <v>Office Supplies</v>
      </c>
      <c r="L2465" t="str">
        <f>INDEX(product!C:C,MATCH(F2465,product!A:A,))</f>
        <v>Accessories</v>
      </c>
      <c r="M2465" t="str">
        <f>INDEX(product!D:D,MATCH(F2465,product!A:A,))</f>
        <v>KeyTronic KT800P2 - Keyboard - Black</v>
      </c>
    </row>
    <row r="2466" spans="1:13" x14ac:dyDescent="0.25">
      <c r="A2466" s="1" t="s">
        <v>4292</v>
      </c>
      <c r="B2466" s="2">
        <v>42873</v>
      </c>
      <c r="C2466" s="2">
        <v>42878</v>
      </c>
      <c r="D2466" s="1" t="s">
        <v>19</v>
      </c>
      <c r="E2466" s="1" t="s">
        <v>1602</v>
      </c>
      <c r="F2466" s="1" t="s">
        <v>2261</v>
      </c>
      <c r="G2466">
        <v>14.56</v>
      </c>
      <c r="H2466">
        <v>2</v>
      </c>
      <c r="I2466">
        <v>0</v>
      </c>
      <c r="J2466">
        <v>6.2607999999999997</v>
      </c>
      <c r="K2466" t="str">
        <f>INDEX(product!B:B,MATCH('TABELA TOTAL'!$F3942,product!A:A,0))</f>
        <v>Furniture</v>
      </c>
      <c r="L2466" t="str">
        <f>INDEX(product!C:C,MATCH(F2466,product!A:A,))</f>
        <v>Furnishings</v>
      </c>
      <c r="M2466" t="str">
        <f>INDEX(product!D:D,MATCH(F2466,product!A:A,))</f>
        <v>Master Caster Door Stop, Large Neon Orange</v>
      </c>
    </row>
    <row r="2467" spans="1:13" x14ac:dyDescent="0.25">
      <c r="A2467" s="1" t="s">
        <v>4292</v>
      </c>
      <c r="B2467" s="2">
        <v>42873</v>
      </c>
      <c r="C2467" s="2">
        <v>42878</v>
      </c>
      <c r="D2467" s="1" t="s">
        <v>19</v>
      </c>
      <c r="E2467" s="1" t="s">
        <v>1602</v>
      </c>
      <c r="F2467" s="1" t="s">
        <v>1089</v>
      </c>
      <c r="G2467">
        <v>3.048</v>
      </c>
      <c r="H2467">
        <v>1</v>
      </c>
      <c r="I2467">
        <v>0.2</v>
      </c>
      <c r="J2467">
        <v>1.0286999999999999</v>
      </c>
      <c r="K2467" t="str">
        <f>INDEX(product!B:B,MATCH('TABELA TOTAL'!$F3943,product!A:A,0))</f>
        <v>Office Supplies</v>
      </c>
      <c r="L2467" t="str">
        <f>INDEX(product!C:C,MATCH(F2467,product!A:A,))</f>
        <v>Binders</v>
      </c>
      <c r="M2467" t="str">
        <f>INDEX(product!D:D,MATCH(F2467,product!A:A,))</f>
        <v>Acco Pressboard Covers with Storage Hooks, 9 1/2" x 11", Executive Red</v>
      </c>
    </row>
    <row r="2468" spans="1:13" x14ac:dyDescent="0.25">
      <c r="A2468" s="1" t="s">
        <v>4457</v>
      </c>
      <c r="B2468" s="2">
        <v>42873</v>
      </c>
      <c r="C2468" s="2">
        <v>42878</v>
      </c>
      <c r="D2468" s="1" t="s">
        <v>19</v>
      </c>
      <c r="E2468" s="1" t="s">
        <v>4458</v>
      </c>
      <c r="F2468" s="1" t="s">
        <v>1450</v>
      </c>
      <c r="G2468">
        <v>6.8739999999999997</v>
      </c>
      <c r="H2468">
        <v>7</v>
      </c>
      <c r="I2468">
        <v>0.8</v>
      </c>
      <c r="J2468">
        <v>-10.6547</v>
      </c>
      <c r="K2468" t="str">
        <f>INDEX(product!B:B,MATCH('TABELA TOTAL'!$F4188,product!A:A,0))</f>
        <v>Furniture</v>
      </c>
      <c r="L2468" t="str">
        <f>INDEX(product!C:C,MATCH(F2468,product!A:A,))</f>
        <v>Binders</v>
      </c>
      <c r="M2468" t="str">
        <f>INDEX(product!D:D,MATCH(F2468,product!A:A,))</f>
        <v>Acco Pressboard Covers with Storage Hooks, 14 7/8" x 11", Light Blue</v>
      </c>
    </row>
    <row r="2469" spans="1:13" x14ac:dyDescent="0.25">
      <c r="A2469" s="1" t="s">
        <v>4457</v>
      </c>
      <c r="B2469" s="2">
        <v>42873</v>
      </c>
      <c r="C2469" s="2">
        <v>42878</v>
      </c>
      <c r="D2469" s="1" t="s">
        <v>19</v>
      </c>
      <c r="E2469" s="1" t="s">
        <v>4458</v>
      </c>
      <c r="F2469" s="1" t="s">
        <v>2813</v>
      </c>
      <c r="G2469">
        <v>1.996</v>
      </c>
      <c r="H2469">
        <v>1</v>
      </c>
      <c r="I2469">
        <v>0.8</v>
      </c>
      <c r="J2469">
        <v>-3.2934000000000001</v>
      </c>
      <c r="K2469" t="str">
        <f>INDEX(product!B:B,MATCH('TABELA TOTAL'!$F4189,product!A:A,0))</f>
        <v>Furniture</v>
      </c>
      <c r="L2469" t="str">
        <f>INDEX(product!C:C,MATCH(F2469,product!A:A,))</f>
        <v>Binders</v>
      </c>
      <c r="M2469" t="str">
        <f>INDEX(product!D:D,MATCH(F2469,product!A:A,))</f>
        <v>Avery Framed View Binder, EZD Ring (Locking), Navy, 1 1/2"</v>
      </c>
    </row>
    <row r="2470" spans="1:13" x14ac:dyDescent="0.25">
      <c r="A2470" s="1" t="s">
        <v>4457</v>
      </c>
      <c r="B2470" s="2">
        <v>42873</v>
      </c>
      <c r="C2470" s="2">
        <v>42878</v>
      </c>
      <c r="D2470" s="1" t="s">
        <v>19</v>
      </c>
      <c r="E2470" s="1" t="s">
        <v>4458</v>
      </c>
      <c r="F2470" s="1" t="s">
        <v>3460</v>
      </c>
      <c r="G2470">
        <v>8.9280000000000008</v>
      </c>
      <c r="H2470">
        <v>2</v>
      </c>
      <c r="I2470">
        <v>0.2</v>
      </c>
      <c r="J2470">
        <v>0.66959999999999997</v>
      </c>
      <c r="K2470" t="str">
        <f>INDEX(product!B:B,MATCH('TABELA TOTAL'!$F4190,product!A:A,0))</f>
        <v>Office Supplies</v>
      </c>
      <c r="L2470" t="str">
        <f>INDEX(product!C:C,MATCH(F2470,product!A:A,))</f>
        <v>Storage</v>
      </c>
      <c r="M2470" t="str">
        <f>INDEX(product!D:D,MATCH(F2470,product!A:A,))</f>
        <v>Plastic Stacking Crates &amp; Casters</v>
      </c>
    </row>
    <row r="2471" spans="1:13" x14ac:dyDescent="0.25">
      <c r="A2471" s="1" t="s">
        <v>4614</v>
      </c>
      <c r="B2471" s="2">
        <v>42873</v>
      </c>
      <c r="C2471" s="2">
        <v>42874</v>
      </c>
      <c r="D2471" s="1" t="s">
        <v>79</v>
      </c>
      <c r="E2471" s="1" t="s">
        <v>1967</v>
      </c>
      <c r="F2471" s="1" t="s">
        <v>56</v>
      </c>
      <c r="G2471">
        <v>17.239999999999998</v>
      </c>
      <c r="H2471">
        <v>2</v>
      </c>
      <c r="I2471">
        <v>0</v>
      </c>
      <c r="J2471">
        <v>4.4824000000000002</v>
      </c>
      <c r="K2471" t="str">
        <f>INDEX(product!B:B,MATCH('TABELA TOTAL'!$F4424,product!A:A,0))</f>
        <v>Office Supplies</v>
      </c>
      <c r="L2471" t="str">
        <f>INDEX(product!C:C,MATCH(F2471,product!A:A,))</f>
        <v>Appliances</v>
      </c>
      <c r="M2471" t="str">
        <f>INDEX(product!D:D,MATCH(F2471,product!A:A,))</f>
        <v>Acco Six-Outlet Power Strip, 4' Cord Length</v>
      </c>
    </row>
    <row r="2472" spans="1:13" x14ac:dyDescent="0.25">
      <c r="A2472" s="1" t="s">
        <v>4614</v>
      </c>
      <c r="B2472" s="2">
        <v>42873</v>
      </c>
      <c r="C2472" s="2">
        <v>42874</v>
      </c>
      <c r="D2472" s="1" t="s">
        <v>79</v>
      </c>
      <c r="E2472" s="1" t="s">
        <v>1967</v>
      </c>
      <c r="F2472" s="1" t="s">
        <v>4615</v>
      </c>
      <c r="G2472">
        <v>302.94</v>
      </c>
      <c r="H2472">
        <v>3</v>
      </c>
      <c r="I2472">
        <v>0</v>
      </c>
      <c r="J2472">
        <v>75.734999999999999</v>
      </c>
      <c r="K2472" t="str">
        <f>INDEX(product!B:B,MATCH('TABELA TOTAL'!$F4425,product!A:A,0))</f>
        <v>Office Supplies</v>
      </c>
      <c r="L2472" t="str">
        <f>INDEX(product!C:C,MATCH(F2472,product!A:A,))</f>
        <v>Bookcases</v>
      </c>
      <c r="M2472" t="str">
        <f>INDEX(product!D:D,MATCH(F2472,product!A:A,))</f>
        <v>Hon 4-Shelf Metal Bookcases</v>
      </c>
    </row>
    <row r="2473" spans="1:13" x14ac:dyDescent="0.25">
      <c r="A2473" s="1" t="s">
        <v>4614</v>
      </c>
      <c r="B2473" s="2">
        <v>42873</v>
      </c>
      <c r="C2473" s="2">
        <v>42874</v>
      </c>
      <c r="D2473" s="1" t="s">
        <v>79</v>
      </c>
      <c r="E2473" s="1" t="s">
        <v>1967</v>
      </c>
      <c r="F2473" s="1" t="s">
        <v>2429</v>
      </c>
      <c r="G2473">
        <v>34.75</v>
      </c>
      <c r="H2473">
        <v>5</v>
      </c>
      <c r="I2473">
        <v>0</v>
      </c>
      <c r="J2473">
        <v>15.637499999999999</v>
      </c>
      <c r="K2473" t="str">
        <f>INDEX(product!B:B,MATCH('TABELA TOTAL'!$F4426,product!A:A,0))</f>
        <v>Technology</v>
      </c>
      <c r="L2473" t="str">
        <f>INDEX(product!C:C,MATCH(F2473,product!A:A,))</f>
        <v>Phones</v>
      </c>
      <c r="M2473" t="str">
        <f>INDEX(product!D:D,MATCH(F2473,product!A:A,))</f>
        <v>QVS USB Car Charger 2-Port 2.1Amp for iPod/iPhone/iPad/iPad 2/iPad 3</v>
      </c>
    </row>
    <row r="2474" spans="1:13" x14ac:dyDescent="0.25">
      <c r="A2474" s="1" t="s">
        <v>4614</v>
      </c>
      <c r="B2474" s="2">
        <v>42873</v>
      </c>
      <c r="C2474" s="2">
        <v>42874</v>
      </c>
      <c r="D2474" s="1" t="s">
        <v>79</v>
      </c>
      <c r="E2474" s="1" t="s">
        <v>1967</v>
      </c>
      <c r="F2474" s="1" t="s">
        <v>824</v>
      </c>
      <c r="G2474">
        <v>113.94</v>
      </c>
      <c r="H2474">
        <v>6</v>
      </c>
      <c r="I2474">
        <v>0</v>
      </c>
      <c r="J2474">
        <v>54.691200000000002</v>
      </c>
      <c r="K2474" t="str">
        <f>INDEX(product!B:B,MATCH('TABELA TOTAL'!$F4427,product!A:A,0))</f>
        <v>Office Supplies</v>
      </c>
      <c r="L2474" t="str">
        <f>INDEX(product!C:C,MATCH(F2474,product!A:A,))</f>
        <v>Binders</v>
      </c>
      <c r="M2474" t="str">
        <f>INDEX(product!D:D,MATCH(F2474,product!A:A,))</f>
        <v>Poly Designer Cover &amp; Back</v>
      </c>
    </row>
    <row r="2475" spans="1:13" x14ac:dyDescent="0.25">
      <c r="A2475" s="1" t="s">
        <v>4614</v>
      </c>
      <c r="B2475" s="2">
        <v>42873</v>
      </c>
      <c r="C2475" s="2">
        <v>42874</v>
      </c>
      <c r="D2475" s="1" t="s">
        <v>79</v>
      </c>
      <c r="E2475" s="1" t="s">
        <v>1967</v>
      </c>
      <c r="F2475" s="1" t="s">
        <v>3701</v>
      </c>
      <c r="G2475">
        <v>55.98</v>
      </c>
      <c r="H2475">
        <v>2</v>
      </c>
      <c r="I2475">
        <v>0</v>
      </c>
      <c r="J2475">
        <v>15.6744</v>
      </c>
      <c r="K2475" t="str">
        <f>INDEX(product!B:B,MATCH('TABELA TOTAL'!$F4428,product!A:A,0))</f>
        <v>Office Supplies</v>
      </c>
      <c r="L2475" t="str">
        <f>INDEX(product!C:C,MATCH(F2475,product!A:A,))</f>
        <v>Phones</v>
      </c>
      <c r="M2475" t="str">
        <f>INDEX(product!D:D,MATCH(F2475,product!A:A,))</f>
        <v>Apple EarPods with Remote and Mic</v>
      </c>
    </row>
    <row r="2476" spans="1:13" x14ac:dyDescent="0.25">
      <c r="A2476" s="1" t="s">
        <v>4785</v>
      </c>
      <c r="B2476" s="2">
        <v>42873</v>
      </c>
      <c r="C2476" s="2">
        <v>42875</v>
      </c>
      <c r="D2476" s="1" t="s">
        <v>79</v>
      </c>
      <c r="E2476" s="1" t="s">
        <v>2114</v>
      </c>
      <c r="F2476" s="1" t="s">
        <v>1879</v>
      </c>
      <c r="G2476">
        <v>344.70400000000001</v>
      </c>
      <c r="H2476">
        <v>2</v>
      </c>
      <c r="I2476">
        <v>0.2</v>
      </c>
      <c r="J2476">
        <v>38.779200000000003</v>
      </c>
      <c r="K2476" t="str">
        <f>INDEX(product!B:B,MATCH('TABELA TOTAL'!$F4716,product!A:A,0))</f>
        <v>Technology</v>
      </c>
      <c r="L2476" t="str">
        <f>INDEX(product!C:C,MATCH(F2476,product!A:A,))</f>
        <v>Phones</v>
      </c>
      <c r="M2476" t="str">
        <f>INDEX(product!D:D,MATCH(F2476,product!A:A,))</f>
        <v>Samsung Galaxy Note 2</v>
      </c>
    </row>
    <row r="2477" spans="1:13" x14ac:dyDescent="0.25">
      <c r="A2477" s="1" t="s">
        <v>5085</v>
      </c>
      <c r="B2477" s="2">
        <v>42873</v>
      </c>
      <c r="C2477" s="2">
        <v>42877</v>
      </c>
      <c r="D2477" s="1" t="s">
        <v>11</v>
      </c>
      <c r="E2477" s="1" t="s">
        <v>2092</v>
      </c>
      <c r="F2477" s="1" t="s">
        <v>5086</v>
      </c>
      <c r="G2477">
        <v>706.86</v>
      </c>
      <c r="H2477">
        <v>7</v>
      </c>
      <c r="I2477">
        <v>0</v>
      </c>
      <c r="J2477">
        <v>197.92080000000001</v>
      </c>
      <c r="K2477" t="str">
        <f>INDEX(product!B:B,MATCH('TABELA TOTAL'!$F5223,product!A:A,0))</f>
        <v>Office Supplies</v>
      </c>
      <c r="L2477" t="str">
        <f>INDEX(product!C:C,MATCH(F2477,product!A:A,))</f>
        <v>Appliances</v>
      </c>
      <c r="M2477" t="str">
        <f>INDEX(product!D:D,MATCH(F2477,product!A:A,))</f>
        <v>Avanti 1.7 Cu. Ft. Refrigerator</v>
      </c>
    </row>
    <row r="2478" spans="1:13" x14ac:dyDescent="0.25">
      <c r="A2478" s="1" t="s">
        <v>5085</v>
      </c>
      <c r="B2478" s="2">
        <v>42873</v>
      </c>
      <c r="C2478" s="2">
        <v>42877</v>
      </c>
      <c r="D2478" s="1" t="s">
        <v>11</v>
      </c>
      <c r="E2478" s="1" t="s">
        <v>2092</v>
      </c>
      <c r="F2478" s="1" t="s">
        <v>921</v>
      </c>
      <c r="G2478">
        <v>114.95</v>
      </c>
      <c r="H2478">
        <v>5</v>
      </c>
      <c r="I2478">
        <v>0</v>
      </c>
      <c r="J2478">
        <v>2.2989999999999999</v>
      </c>
      <c r="K2478" t="str">
        <f>INDEX(product!B:B,MATCH('TABELA TOTAL'!$F5224,product!A:A,0))</f>
        <v>Office Supplies</v>
      </c>
      <c r="L2478" t="str">
        <f>INDEX(product!C:C,MATCH(F2478,product!A:A,))</f>
        <v>Phones</v>
      </c>
      <c r="M2478" t="str">
        <f>INDEX(product!D:D,MATCH(F2478,product!A:A,))</f>
        <v>Motorola HK250 Universal Bluetooth Headset</v>
      </c>
    </row>
    <row r="2479" spans="1:13" x14ac:dyDescent="0.25">
      <c r="A2479" s="1" t="s">
        <v>5085</v>
      </c>
      <c r="B2479" s="2">
        <v>42873</v>
      </c>
      <c r="C2479" s="2">
        <v>42877</v>
      </c>
      <c r="D2479" s="1" t="s">
        <v>11</v>
      </c>
      <c r="E2479" s="1" t="s">
        <v>2092</v>
      </c>
      <c r="F2479" s="1" t="s">
        <v>3730</v>
      </c>
      <c r="G2479">
        <v>43.19</v>
      </c>
      <c r="H2479">
        <v>7</v>
      </c>
      <c r="I2479">
        <v>0</v>
      </c>
      <c r="J2479">
        <v>20.731200000000001</v>
      </c>
      <c r="K2479" t="str">
        <f>INDEX(product!B:B,MATCH('TABELA TOTAL'!$F5225,product!A:A,0))</f>
        <v>Furniture</v>
      </c>
      <c r="L2479" t="str">
        <f>INDEX(product!C:C,MATCH(F2479,product!A:A,))</f>
        <v>Binders</v>
      </c>
      <c r="M2479" t="str">
        <f>INDEX(product!D:D,MATCH(F2479,product!A:A,))</f>
        <v>Universal Recycled Hanging Pressboard Report Binders, Letter Size</v>
      </c>
    </row>
    <row r="2480" spans="1:13" x14ac:dyDescent="0.25">
      <c r="A2480" s="1" t="s">
        <v>6689</v>
      </c>
      <c r="B2480" s="2">
        <v>42873</v>
      </c>
      <c r="C2480" s="2">
        <v>42877</v>
      </c>
      <c r="D2480" s="1" t="s">
        <v>19</v>
      </c>
      <c r="E2480" s="1" t="s">
        <v>3066</v>
      </c>
      <c r="F2480" s="1" t="s">
        <v>2612</v>
      </c>
      <c r="G2480">
        <v>22.608000000000001</v>
      </c>
      <c r="H2480">
        <v>3</v>
      </c>
      <c r="I2480">
        <v>0.6</v>
      </c>
      <c r="J2480">
        <v>-10.1736</v>
      </c>
      <c r="K2480" t="str">
        <f>INDEX(product!B:B,MATCH('TABELA TOTAL'!$F8184,product!A:A,0))</f>
        <v>Office Supplies</v>
      </c>
      <c r="L2480" t="str">
        <f>INDEX(product!C:C,MATCH(F2480,product!A:A,))</f>
        <v>Furnishings</v>
      </c>
      <c r="M2480" t="str">
        <f>INDEX(product!D:D,MATCH(F2480,product!A:A,))</f>
        <v>Flat Face Poster Frame</v>
      </c>
    </row>
    <row r="2481" spans="1:13" x14ac:dyDescent="0.25">
      <c r="A2481" s="1" t="s">
        <v>6689</v>
      </c>
      <c r="B2481" s="2">
        <v>42873</v>
      </c>
      <c r="C2481" s="2">
        <v>42877</v>
      </c>
      <c r="D2481" s="1" t="s">
        <v>19</v>
      </c>
      <c r="E2481" s="1" t="s">
        <v>3066</v>
      </c>
      <c r="F2481" s="1" t="s">
        <v>570</v>
      </c>
      <c r="G2481">
        <v>1.8919999999999999</v>
      </c>
      <c r="H2481">
        <v>1</v>
      </c>
      <c r="I2481">
        <v>0.6</v>
      </c>
      <c r="J2481">
        <v>-0.99329999999999996</v>
      </c>
      <c r="K2481" t="str">
        <f>INDEX(product!B:B,MATCH('TABELA TOTAL'!$F8185,product!A:A,0))</f>
        <v>Office Supplies</v>
      </c>
      <c r="L2481" t="str">
        <f>INDEX(product!C:C,MATCH(F2481,product!A:A,))</f>
        <v>Furnishings</v>
      </c>
      <c r="M2481" t="str">
        <f>INDEX(product!D:D,MATCH(F2481,product!A:A,))</f>
        <v>C-Line Cubicle Keepers Polyproplyene Holder With Velcro Backings</v>
      </c>
    </row>
    <row r="2482" spans="1:13" x14ac:dyDescent="0.25">
      <c r="A2482" s="1" t="s">
        <v>4392</v>
      </c>
      <c r="B2482" s="2">
        <v>42871</v>
      </c>
      <c r="C2482" s="2">
        <v>42873</v>
      </c>
      <c r="D2482" s="1" t="s">
        <v>79</v>
      </c>
      <c r="E2482" s="1" t="s">
        <v>3216</v>
      </c>
      <c r="F2482" s="1" t="s">
        <v>2032</v>
      </c>
      <c r="G2482">
        <v>221.024</v>
      </c>
      <c r="H2482">
        <v>2</v>
      </c>
      <c r="I2482">
        <v>0.2</v>
      </c>
      <c r="J2482">
        <v>-55.256</v>
      </c>
      <c r="K2482" t="str">
        <f>INDEX(product!B:B,MATCH('TABELA TOTAL'!$F4094,product!A:A,0))</f>
        <v>Office Supplies</v>
      </c>
      <c r="L2482" t="str">
        <f>INDEX(product!C:C,MATCH(F2482,product!A:A,))</f>
        <v>Storage</v>
      </c>
      <c r="M2482" t="str">
        <f>INDEX(product!D:D,MATCH(F2482,product!A:A,))</f>
        <v>SAFCO Commercial Wire Shelving, Black</v>
      </c>
    </row>
    <row r="2483" spans="1:13" x14ac:dyDescent="0.25">
      <c r="A2483" s="1" t="s">
        <v>1561</v>
      </c>
      <c r="B2483" s="2">
        <v>42870</v>
      </c>
      <c r="C2483" s="2">
        <v>42873</v>
      </c>
      <c r="D2483" s="1" t="s">
        <v>11</v>
      </c>
      <c r="E2483" s="1" t="s">
        <v>1562</v>
      </c>
      <c r="F2483" s="1" t="s">
        <v>1426</v>
      </c>
      <c r="G2483">
        <v>29.591999999999999</v>
      </c>
      <c r="H2483">
        <v>1</v>
      </c>
      <c r="I2483">
        <v>0.2</v>
      </c>
      <c r="J2483">
        <v>2.5893000000000002</v>
      </c>
      <c r="K2483" t="str">
        <f>INDEX(product!B:B,MATCH('TABELA TOTAL'!$F958,product!A:A,0))</f>
        <v>Office Supplies</v>
      </c>
      <c r="L2483" t="str">
        <f>INDEX(product!C:C,MATCH(F2483,product!A:A,))</f>
        <v>Phones</v>
      </c>
      <c r="M2483" t="str">
        <f>INDEX(product!D:D,MATCH(F2483,product!A:A,))</f>
        <v>Logitech B530 USB Headset - headset - Full size, Binaural</v>
      </c>
    </row>
    <row r="2484" spans="1:13" x14ac:dyDescent="0.25">
      <c r="A2484" s="1" t="s">
        <v>1561</v>
      </c>
      <c r="B2484" s="2">
        <v>42870</v>
      </c>
      <c r="C2484" s="2">
        <v>42873</v>
      </c>
      <c r="D2484" s="1" t="s">
        <v>11</v>
      </c>
      <c r="E2484" s="1" t="s">
        <v>1562</v>
      </c>
      <c r="F2484" s="1" t="s">
        <v>1563</v>
      </c>
      <c r="G2484">
        <v>4.7519999999999998</v>
      </c>
      <c r="H2484">
        <v>2</v>
      </c>
      <c r="I2484">
        <v>0.7</v>
      </c>
      <c r="J2484">
        <v>-3.1680000000000001</v>
      </c>
      <c r="K2484" t="str">
        <f>INDEX(product!B:B,MATCH('TABELA TOTAL'!$F959,product!A:A,0))</f>
        <v>Technology</v>
      </c>
      <c r="L2484" t="str">
        <f>INDEX(product!C:C,MATCH(F2484,product!A:A,))</f>
        <v>Binders</v>
      </c>
      <c r="M2484" t="str">
        <f>INDEX(product!D:D,MATCH(F2484,product!A:A,))</f>
        <v>Avery Durable Slant Ring Binders</v>
      </c>
    </row>
    <row r="2485" spans="1:13" x14ac:dyDescent="0.25">
      <c r="A2485" s="1" t="s">
        <v>1561</v>
      </c>
      <c r="B2485" s="2">
        <v>42870</v>
      </c>
      <c r="C2485" s="2">
        <v>42873</v>
      </c>
      <c r="D2485" s="1" t="s">
        <v>11</v>
      </c>
      <c r="E2485" s="1" t="s">
        <v>1562</v>
      </c>
      <c r="F2485" s="1" t="s">
        <v>1564</v>
      </c>
      <c r="G2485">
        <v>15.552</v>
      </c>
      <c r="H2485">
        <v>3</v>
      </c>
      <c r="I2485">
        <v>0.2</v>
      </c>
      <c r="J2485">
        <v>5.6375999999999999</v>
      </c>
      <c r="K2485" t="str">
        <f>INDEX(product!B:B,MATCH('TABELA TOTAL'!$F960,product!A:A,0))</f>
        <v>Furniture</v>
      </c>
      <c r="L2485" t="str">
        <f>INDEX(product!C:C,MATCH(F2485,product!A:A,))</f>
        <v>Paper</v>
      </c>
      <c r="M2485" t="str">
        <f>INDEX(product!D:D,MATCH(F2485,product!A:A,))</f>
        <v>Universal Ultra Bright White Copier/Laser Paper, 8 1/2" x 11", Ream</v>
      </c>
    </row>
    <row r="2486" spans="1:13" x14ac:dyDescent="0.25">
      <c r="A2486" s="1" t="s">
        <v>3333</v>
      </c>
      <c r="B2486" s="2">
        <v>42870</v>
      </c>
      <c r="C2486" s="2">
        <v>42875</v>
      </c>
      <c r="D2486" s="1" t="s">
        <v>19</v>
      </c>
      <c r="E2486" s="1" t="s">
        <v>3334</v>
      </c>
      <c r="F2486" s="1" t="s">
        <v>1896</v>
      </c>
      <c r="G2486">
        <v>39.96</v>
      </c>
      <c r="H2486">
        <v>2</v>
      </c>
      <c r="I2486">
        <v>0</v>
      </c>
      <c r="J2486">
        <v>17.1828</v>
      </c>
      <c r="K2486" t="str">
        <f>INDEX(product!B:B,MATCH('TABELA TOTAL'!$F2633,product!A:A,0))</f>
        <v>Office Supplies</v>
      </c>
      <c r="L2486" t="str">
        <f>INDEX(product!C:C,MATCH(F2486,product!A:A,))</f>
        <v>Furnishings</v>
      </c>
      <c r="M2486" t="str">
        <f>INDEX(product!D:D,MATCH(F2486,product!A:A,))</f>
        <v>24-Hour Round Wall Clock</v>
      </c>
    </row>
    <row r="2487" spans="1:13" x14ac:dyDescent="0.25">
      <c r="A2487" s="1" t="s">
        <v>3333</v>
      </c>
      <c r="B2487" s="2">
        <v>42870</v>
      </c>
      <c r="C2487" s="2">
        <v>42875</v>
      </c>
      <c r="D2487" s="1" t="s">
        <v>19</v>
      </c>
      <c r="E2487" s="1" t="s">
        <v>3334</v>
      </c>
      <c r="F2487" s="1" t="s">
        <v>3335</v>
      </c>
      <c r="G2487">
        <v>42.624000000000002</v>
      </c>
      <c r="H2487">
        <v>2</v>
      </c>
      <c r="I2487">
        <v>0.2</v>
      </c>
      <c r="J2487">
        <v>4.2624000000000004</v>
      </c>
      <c r="K2487" t="str">
        <f>INDEX(product!B:B,MATCH('TABELA TOTAL'!$F2634,product!A:A,0))</f>
        <v>Technology</v>
      </c>
      <c r="L2487" t="str">
        <f>INDEX(product!C:C,MATCH(F2487,product!A:A,))</f>
        <v>Chairs</v>
      </c>
      <c r="M2487" t="str">
        <f>INDEX(product!D:D,MATCH(F2487,product!A:A,))</f>
        <v>SAFCO Optional Arm Kit for Workspace Cribbage Stacking Chair</v>
      </c>
    </row>
    <row r="2488" spans="1:13" x14ac:dyDescent="0.25">
      <c r="A2488" s="1" t="s">
        <v>3333</v>
      </c>
      <c r="B2488" s="2">
        <v>42870</v>
      </c>
      <c r="C2488" s="2">
        <v>42875</v>
      </c>
      <c r="D2488" s="1" t="s">
        <v>19</v>
      </c>
      <c r="E2488" s="1" t="s">
        <v>3334</v>
      </c>
      <c r="F2488" s="1" t="s">
        <v>331</v>
      </c>
      <c r="G2488">
        <v>220.96</v>
      </c>
      <c r="H2488">
        <v>1</v>
      </c>
      <c r="I2488">
        <v>0.2</v>
      </c>
      <c r="J2488">
        <v>24.858000000000001</v>
      </c>
      <c r="K2488" t="str">
        <f>INDEX(product!B:B,MATCH('TABELA TOTAL'!$F2635,product!A:A,0))</f>
        <v>Office Supplies</v>
      </c>
      <c r="L2488" t="str">
        <f>INDEX(product!C:C,MATCH(F2488,product!A:A,))</f>
        <v>Chairs</v>
      </c>
      <c r="M2488" t="str">
        <f>INDEX(product!D:D,MATCH(F2488,product!A:A,))</f>
        <v>SAFCO Arco Folding Chair</v>
      </c>
    </row>
    <row r="2489" spans="1:13" x14ac:dyDescent="0.25">
      <c r="A2489" s="1" t="s">
        <v>5272</v>
      </c>
      <c r="B2489" s="2">
        <v>42870</v>
      </c>
      <c r="C2489" s="2">
        <v>42875</v>
      </c>
      <c r="D2489" s="1" t="s">
        <v>19</v>
      </c>
      <c r="E2489" s="1" t="s">
        <v>2742</v>
      </c>
      <c r="F2489" s="1" t="s">
        <v>271</v>
      </c>
      <c r="G2489">
        <v>56.704000000000001</v>
      </c>
      <c r="H2489">
        <v>2</v>
      </c>
      <c r="I2489">
        <v>0.2</v>
      </c>
      <c r="J2489">
        <v>19.137599999999999</v>
      </c>
      <c r="K2489" t="str">
        <f>INDEX(product!B:B,MATCH('TABELA TOTAL'!$F5511,product!A:A,0))</f>
        <v>Office Supplies</v>
      </c>
      <c r="L2489" t="str">
        <f>INDEX(product!C:C,MATCH(F2489,product!A:A,))</f>
        <v>Paper</v>
      </c>
      <c r="M2489" t="str">
        <f>INDEX(product!D:D,MATCH(F2489,product!A:A,))</f>
        <v>Xerox 1880</v>
      </c>
    </row>
    <row r="2490" spans="1:13" x14ac:dyDescent="0.25">
      <c r="A2490" s="1" t="s">
        <v>5272</v>
      </c>
      <c r="B2490" s="2">
        <v>42870</v>
      </c>
      <c r="C2490" s="2">
        <v>42875</v>
      </c>
      <c r="D2490" s="1" t="s">
        <v>19</v>
      </c>
      <c r="E2490" s="1" t="s">
        <v>2742</v>
      </c>
      <c r="F2490" s="1" t="s">
        <v>2429</v>
      </c>
      <c r="G2490">
        <v>11.12</v>
      </c>
      <c r="H2490">
        <v>2</v>
      </c>
      <c r="I2490">
        <v>0.2</v>
      </c>
      <c r="J2490">
        <v>3.4750000000000001</v>
      </c>
      <c r="K2490" t="str">
        <f>INDEX(product!B:B,MATCH('TABELA TOTAL'!$F5512,product!A:A,0))</f>
        <v>Office Supplies</v>
      </c>
      <c r="L2490" t="str">
        <f>INDEX(product!C:C,MATCH(F2490,product!A:A,))</f>
        <v>Phones</v>
      </c>
      <c r="M2490" t="str">
        <f>INDEX(product!D:D,MATCH(F2490,product!A:A,))</f>
        <v>QVS USB Car Charger 2-Port 2.1Amp for iPod/iPhone/iPad/iPad 2/iPad 3</v>
      </c>
    </row>
    <row r="2491" spans="1:13" x14ac:dyDescent="0.25">
      <c r="A2491" s="1" t="s">
        <v>1352</v>
      </c>
      <c r="B2491" s="2">
        <v>42869</v>
      </c>
      <c r="C2491" s="2">
        <v>42869</v>
      </c>
      <c r="D2491" s="1" t="s">
        <v>654</v>
      </c>
      <c r="E2491" s="1" t="s">
        <v>1353</v>
      </c>
      <c r="F2491" s="1" t="s">
        <v>1343</v>
      </c>
      <c r="G2491">
        <v>18.28</v>
      </c>
      <c r="H2491">
        <v>2</v>
      </c>
      <c r="I2491">
        <v>0</v>
      </c>
      <c r="J2491">
        <v>6.2152000000000003</v>
      </c>
      <c r="K2491" t="str">
        <f>INDEX(product!B:B,MATCH('TABELA TOTAL'!$F815,product!A:A,0))</f>
        <v>Office Supplies</v>
      </c>
      <c r="L2491" t="str">
        <f>INDEX(product!C:C,MATCH(F2491,product!A:A,))</f>
        <v>Furnishings</v>
      </c>
      <c r="M2491" t="str">
        <f>INDEX(product!D:D,MATCH(F2491,product!A:A,))</f>
        <v>Eldon Stackable Tray, Side-Load, Legal, Smoke</v>
      </c>
    </row>
    <row r="2492" spans="1:13" x14ac:dyDescent="0.25">
      <c r="A2492" s="1" t="s">
        <v>1352</v>
      </c>
      <c r="B2492" s="2">
        <v>42869</v>
      </c>
      <c r="C2492" s="2">
        <v>42869</v>
      </c>
      <c r="D2492" s="1" t="s">
        <v>654</v>
      </c>
      <c r="E2492" s="1" t="s">
        <v>1353</v>
      </c>
      <c r="F2492" s="1" t="s">
        <v>1354</v>
      </c>
      <c r="G2492">
        <v>1399.93</v>
      </c>
      <c r="H2492">
        <v>7</v>
      </c>
      <c r="I2492">
        <v>0</v>
      </c>
      <c r="J2492">
        <v>601.96990000000005</v>
      </c>
      <c r="K2492" t="str">
        <f>INDEX(product!B:B,MATCH('TABELA TOTAL'!$F816,product!A:A,0))</f>
        <v>Office Supplies</v>
      </c>
      <c r="L2492" t="str">
        <f>INDEX(product!C:C,MATCH(F2492,product!A:A,))</f>
        <v>Accessories</v>
      </c>
      <c r="M2492" t="str">
        <f>INDEX(product!D:D,MATCH(F2492,product!A:A,))</f>
        <v>Razer Tiamat Over Ear 7.1 Surround Sound PC Gaming Headset</v>
      </c>
    </row>
    <row r="2493" spans="1:13" x14ac:dyDescent="0.25">
      <c r="A2493" s="1" t="s">
        <v>1906</v>
      </c>
      <c r="B2493" s="2">
        <v>42869</v>
      </c>
      <c r="C2493" s="2">
        <v>42876</v>
      </c>
      <c r="D2493" s="1" t="s">
        <v>19</v>
      </c>
      <c r="E2493" s="1" t="s">
        <v>1907</v>
      </c>
      <c r="F2493" s="1" t="s">
        <v>1908</v>
      </c>
      <c r="G2493">
        <v>48.69</v>
      </c>
      <c r="H2493">
        <v>9</v>
      </c>
      <c r="I2493">
        <v>0</v>
      </c>
      <c r="J2493">
        <v>23.8581</v>
      </c>
      <c r="K2493" t="str">
        <f>INDEX(product!B:B,MATCH('TABELA TOTAL'!$F1246,product!A:A,0))</f>
        <v>Office Supplies</v>
      </c>
      <c r="L2493" t="str">
        <f>INDEX(product!C:C,MATCH(F2493,product!A:A,))</f>
        <v>Envelopes</v>
      </c>
      <c r="M2493" t="str">
        <f>INDEX(product!D:D,MATCH(F2493,product!A:A,))</f>
        <v>Fashion Color Clasp Envelopes</v>
      </c>
    </row>
    <row r="2494" spans="1:13" x14ac:dyDescent="0.25">
      <c r="A2494" s="1" t="s">
        <v>4435</v>
      </c>
      <c r="B2494" s="2">
        <v>42869</v>
      </c>
      <c r="C2494" s="2">
        <v>42873</v>
      </c>
      <c r="D2494" s="1" t="s">
        <v>19</v>
      </c>
      <c r="E2494" s="1" t="s">
        <v>4436</v>
      </c>
      <c r="F2494" s="1" t="s">
        <v>3358</v>
      </c>
      <c r="G2494">
        <v>539.97</v>
      </c>
      <c r="H2494">
        <v>3</v>
      </c>
      <c r="I2494">
        <v>0</v>
      </c>
      <c r="J2494">
        <v>134.99250000000001</v>
      </c>
      <c r="K2494" t="str">
        <f>INDEX(product!B:B,MATCH('TABELA TOTAL'!$F4162,product!A:A,0))</f>
        <v>Furniture</v>
      </c>
      <c r="L2494" t="str">
        <f>INDEX(product!C:C,MATCH(F2494,product!A:A,))</f>
        <v>Phones</v>
      </c>
      <c r="M2494" t="str">
        <f>INDEX(product!D:D,MATCH(F2494,product!A:A,))</f>
        <v>Google Nexus 5</v>
      </c>
    </row>
    <row r="2495" spans="1:13" x14ac:dyDescent="0.25">
      <c r="A2495" s="1" t="s">
        <v>4435</v>
      </c>
      <c r="B2495" s="2">
        <v>42869</v>
      </c>
      <c r="C2495" s="2">
        <v>42873</v>
      </c>
      <c r="D2495" s="1" t="s">
        <v>19</v>
      </c>
      <c r="E2495" s="1" t="s">
        <v>4436</v>
      </c>
      <c r="F2495" s="1" t="s">
        <v>2206</v>
      </c>
      <c r="G2495">
        <v>22.58</v>
      </c>
      <c r="H2495">
        <v>2</v>
      </c>
      <c r="I2495">
        <v>0</v>
      </c>
      <c r="J2495">
        <v>5.8708</v>
      </c>
      <c r="K2495" t="str">
        <f>INDEX(product!B:B,MATCH('TABELA TOTAL'!$F4163,product!A:A,0))</f>
        <v>Furniture</v>
      </c>
      <c r="L2495" t="str">
        <f>INDEX(product!C:C,MATCH(F2495,product!A:A,))</f>
        <v>Storage</v>
      </c>
      <c r="M2495" t="str">
        <f>INDEX(product!D:D,MATCH(F2495,product!A:A,))</f>
        <v>X-Rack File for Hanging Folders</v>
      </c>
    </row>
    <row r="2496" spans="1:13" x14ac:dyDescent="0.25">
      <c r="A2496" s="1" t="s">
        <v>4755</v>
      </c>
      <c r="B2496" s="2">
        <v>42869</v>
      </c>
      <c r="C2496" s="2">
        <v>42874</v>
      </c>
      <c r="D2496" s="1" t="s">
        <v>19</v>
      </c>
      <c r="E2496" s="1" t="s">
        <v>54</v>
      </c>
      <c r="F2496" s="1" t="s">
        <v>4756</v>
      </c>
      <c r="G2496">
        <v>440.19</v>
      </c>
      <c r="H2496">
        <v>9</v>
      </c>
      <c r="I2496">
        <v>0</v>
      </c>
      <c r="J2496">
        <v>206.88929999999999</v>
      </c>
      <c r="K2496" t="str">
        <f>INDEX(product!B:B,MATCH('TABELA TOTAL'!$F4650,product!A:A,0))</f>
        <v>Office Supplies</v>
      </c>
      <c r="L2496" t="str">
        <f>INDEX(product!C:C,MATCH(F2496,product!A:A,))</f>
        <v>Paper</v>
      </c>
      <c r="M2496" t="str">
        <f>INDEX(product!D:D,MATCH(F2496,product!A:A,))</f>
        <v>Xerox 1917</v>
      </c>
    </row>
    <row r="2497" spans="1:13" x14ac:dyDescent="0.25">
      <c r="A2497" s="1" t="s">
        <v>4755</v>
      </c>
      <c r="B2497" s="2">
        <v>42869</v>
      </c>
      <c r="C2497" s="2">
        <v>42874</v>
      </c>
      <c r="D2497" s="1" t="s">
        <v>19</v>
      </c>
      <c r="E2497" s="1" t="s">
        <v>54</v>
      </c>
      <c r="F2497" s="1" t="s">
        <v>1023</v>
      </c>
      <c r="G2497">
        <v>64.400000000000006</v>
      </c>
      <c r="H2497">
        <v>5</v>
      </c>
      <c r="I2497">
        <v>0</v>
      </c>
      <c r="J2497">
        <v>1.9319999999999999</v>
      </c>
      <c r="K2497" t="str">
        <f>INDEX(product!B:B,MATCH('TABELA TOTAL'!$F4651,product!A:A,0))</f>
        <v>Office Supplies</v>
      </c>
      <c r="L2497" t="str">
        <f>INDEX(product!C:C,MATCH(F2497,product!A:A,))</f>
        <v>Supplies</v>
      </c>
      <c r="M2497" t="str">
        <f>INDEX(product!D:D,MATCH(F2497,product!A:A,))</f>
        <v>Martin-Yale Premier Letter Opener</v>
      </c>
    </row>
    <row r="2498" spans="1:13" x14ac:dyDescent="0.25">
      <c r="A2498" s="1" t="s">
        <v>5772</v>
      </c>
      <c r="B2498" s="2">
        <v>42869</v>
      </c>
      <c r="C2498" s="2">
        <v>42870</v>
      </c>
      <c r="D2498" s="1" t="s">
        <v>79</v>
      </c>
      <c r="E2498" s="1" t="s">
        <v>977</v>
      </c>
      <c r="F2498" s="1" t="s">
        <v>2702</v>
      </c>
      <c r="G2498">
        <v>899.43</v>
      </c>
      <c r="H2498">
        <v>5</v>
      </c>
      <c r="I2498">
        <v>0.3</v>
      </c>
      <c r="J2498">
        <v>-12.849</v>
      </c>
      <c r="K2498" t="str">
        <f>INDEX(product!B:B,MATCH('TABELA TOTAL'!$F6409,product!A:A,0))</f>
        <v>Office Supplies</v>
      </c>
      <c r="L2498" t="str">
        <f>INDEX(product!C:C,MATCH(F2498,product!A:A,))</f>
        <v>Chairs</v>
      </c>
      <c r="M2498" t="str">
        <f>INDEX(product!D:D,MATCH(F2498,product!A:A,))</f>
        <v>Global Commerce Series Low-Back Swivel/Tilt Chairs</v>
      </c>
    </row>
    <row r="2499" spans="1:13" x14ac:dyDescent="0.25">
      <c r="A2499" s="1" t="s">
        <v>5772</v>
      </c>
      <c r="B2499" s="2">
        <v>42869</v>
      </c>
      <c r="C2499" s="2">
        <v>42870</v>
      </c>
      <c r="D2499" s="1" t="s">
        <v>79</v>
      </c>
      <c r="E2499" s="1" t="s">
        <v>977</v>
      </c>
      <c r="F2499" s="1" t="s">
        <v>2666</v>
      </c>
      <c r="G2499">
        <v>46.2</v>
      </c>
      <c r="H2499">
        <v>5</v>
      </c>
      <c r="I2499">
        <v>0.2</v>
      </c>
      <c r="J2499">
        <v>5.7750000000000004</v>
      </c>
      <c r="K2499" t="str">
        <f>INDEX(product!B:B,MATCH('TABELA TOTAL'!$F6410,product!A:A,0))</f>
        <v>Office Supplies</v>
      </c>
      <c r="L2499" t="str">
        <f>INDEX(product!C:C,MATCH(F2499,product!A:A,))</f>
        <v>Art</v>
      </c>
      <c r="M2499" t="str">
        <f>INDEX(product!D:D,MATCH(F2499,product!A:A,))</f>
        <v>Newell 309</v>
      </c>
    </row>
    <row r="2500" spans="1:13" x14ac:dyDescent="0.25">
      <c r="A2500" s="1" t="s">
        <v>5772</v>
      </c>
      <c r="B2500" s="2">
        <v>42869</v>
      </c>
      <c r="C2500" s="2">
        <v>42870</v>
      </c>
      <c r="D2500" s="1" t="s">
        <v>79</v>
      </c>
      <c r="E2500" s="1" t="s">
        <v>977</v>
      </c>
      <c r="F2500" s="1" t="s">
        <v>5773</v>
      </c>
      <c r="G2500">
        <v>47.951999999999998</v>
      </c>
      <c r="H2500">
        <v>3</v>
      </c>
      <c r="I2500">
        <v>0.2</v>
      </c>
      <c r="J2500">
        <v>16.183800000000002</v>
      </c>
      <c r="K2500" t="str">
        <f>INDEX(product!B:B,MATCH('TABELA TOTAL'!$F6411,product!A:A,0))</f>
        <v>Technology</v>
      </c>
      <c r="L2500" t="str">
        <f>INDEX(product!C:C,MATCH(F2500,product!A:A,))</f>
        <v>Paper</v>
      </c>
      <c r="M2500" t="str">
        <f>INDEX(product!D:D,MATCH(F2500,product!A:A,))</f>
        <v>Xerox 1936</v>
      </c>
    </row>
    <row r="2501" spans="1:13" x14ac:dyDescent="0.25">
      <c r="A2501" s="1" t="s">
        <v>5772</v>
      </c>
      <c r="B2501" s="2">
        <v>42869</v>
      </c>
      <c r="C2501" s="2">
        <v>42870</v>
      </c>
      <c r="D2501" s="1" t="s">
        <v>79</v>
      </c>
      <c r="E2501" s="1" t="s">
        <v>977</v>
      </c>
      <c r="F2501" s="1" t="s">
        <v>4084</v>
      </c>
      <c r="G2501">
        <v>7.992</v>
      </c>
      <c r="H2501">
        <v>1</v>
      </c>
      <c r="I2501">
        <v>0.2</v>
      </c>
      <c r="J2501">
        <v>0.69930000000000003</v>
      </c>
      <c r="K2501" t="str">
        <f>INDEX(product!B:B,MATCH('TABELA TOTAL'!$F6412,product!A:A,0))</f>
        <v>Office Supplies</v>
      </c>
      <c r="L2501" t="str">
        <f>INDEX(product!C:C,MATCH(F2501,product!A:A,))</f>
        <v>Phones</v>
      </c>
      <c r="M2501" t="str">
        <f>INDEX(product!D:D,MATCH(F2501,product!A:A,))</f>
        <v>PayAnywhere Card Reader</v>
      </c>
    </row>
    <row r="2502" spans="1:13" x14ac:dyDescent="0.25">
      <c r="A2502" s="1" t="s">
        <v>5772</v>
      </c>
      <c r="B2502" s="2">
        <v>42869</v>
      </c>
      <c r="C2502" s="2">
        <v>42870</v>
      </c>
      <c r="D2502" s="1" t="s">
        <v>79</v>
      </c>
      <c r="E2502" s="1" t="s">
        <v>977</v>
      </c>
      <c r="F2502" s="1" t="s">
        <v>4727</v>
      </c>
      <c r="G2502">
        <v>76.864000000000004</v>
      </c>
      <c r="H2502">
        <v>2</v>
      </c>
      <c r="I2502">
        <v>0.2</v>
      </c>
      <c r="J2502">
        <v>26.9024</v>
      </c>
      <c r="K2502" t="str">
        <f>INDEX(product!B:B,MATCH('TABELA TOTAL'!$F6413,product!A:A,0))</f>
        <v>Furniture</v>
      </c>
      <c r="L2502" t="str">
        <f>INDEX(product!C:C,MATCH(F2502,product!A:A,))</f>
        <v>Paper</v>
      </c>
      <c r="M2502" t="str">
        <f>INDEX(product!D:D,MATCH(F2502,product!A:A,))</f>
        <v>Xerox 1937</v>
      </c>
    </row>
    <row r="2503" spans="1:13" x14ac:dyDescent="0.25">
      <c r="A2503" s="1" t="s">
        <v>5798</v>
      </c>
      <c r="B2503" s="2">
        <v>42869</v>
      </c>
      <c r="C2503" s="2">
        <v>42872</v>
      </c>
      <c r="D2503" s="1" t="s">
        <v>79</v>
      </c>
      <c r="E2503" s="1" t="s">
        <v>1428</v>
      </c>
      <c r="F2503" s="1" t="s">
        <v>1850</v>
      </c>
      <c r="G2503">
        <v>3.76</v>
      </c>
      <c r="H2503">
        <v>2</v>
      </c>
      <c r="I2503">
        <v>0</v>
      </c>
      <c r="J2503">
        <v>1.0904</v>
      </c>
      <c r="K2503" t="str">
        <f>INDEX(product!B:B,MATCH('TABELA TOTAL'!$F6460,product!A:A,0))</f>
        <v>Office Supplies</v>
      </c>
      <c r="L2503" t="str">
        <f>INDEX(product!C:C,MATCH(F2503,product!A:A,))</f>
        <v>Art</v>
      </c>
      <c r="M2503" t="str">
        <f>INDEX(product!D:D,MATCH(F2503,product!A:A,))</f>
        <v>OIC #2 Pencils, Medium Soft</v>
      </c>
    </row>
    <row r="2504" spans="1:13" x14ac:dyDescent="0.25">
      <c r="A2504" s="1" t="s">
        <v>5798</v>
      </c>
      <c r="B2504" s="2">
        <v>42869</v>
      </c>
      <c r="C2504" s="2">
        <v>42872</v>
      </c>
      <c r="D2504" s="1" t="s">
        <v>79</v>
      </c>
      <c r="E2504" s="1" t="s">
        <v>1428</v>
      </c>
      <c r="F2504" s="1" t="s">
        <v>850</v>
      </c>
      <c r="G2504">
        <v>14.7</v>
      </c>
      <c r="H2504">
        <v>5</v>
      </c>
      <c r="I2504">
        <v>0</v>
      </c>
      <c r="J2504">
        <v>6.6150000000000002</v>
      </c>
      <c r="K2504" t="str">
        <f>INDEX(product!B:B,MATCH('TABELA TOTAL'!$F6461,product!A:A,0))</f>
        <v>Office Supplies</v>
      </c>
      <c r="L2504" t="str">
        <f>INDEX(product!C:C,MATCH(F2504,product!A:A,))</f>
        <v>Art</v>
      </c>
      <c r="M2504" t="str">
        <f>INDEX(product!D:D,MATCH(F2504,product!A:A,))</f>
        <v>Prang Colored Pencils</v>
      </c>
    </row>
    <row r="2505" spans="1:13" x14ac:dyDescent="0.25">
      <c r="A2505" s="1" t="s">
        <v>5798</v>
      </c>
      <c r="B2505" s="2">
        <v>42869</v>
      </c>
      <c r="C2505" s="2">
        <v>42872</v>
      </c>
      <c r="D2505" s="1" t="s">
        <v>79</v>
      </c>
      <c r="E2505" s="1" t="s">
        <v>1428</v>
      </c>
      <c r="F2505" s="1" t="s">
        <v>3586</v>
      </c>
      <c r="G2505">
        <v>37.200000000000003</v>
      </c>
      <c r="H2505">
        <v>5</v>
      </c>
      <c r="I2505">
        <v>0</v>
      </c>
      <c r="J2505">
        <v>9.3000000000000007</v>
      </c>
      <c r="K2505" t="str">
        <f>INDEX(product!B:B,MATCH('TABELA TOTAL'!$F6462,product!A:A,0))</f>
        <v>Office Supplies</v>
      </c>
      <c r="L2505" t="str">
        <f>INDEX(product!C:C,MATCH(F2505,product!A:A,))</f>
        <v>Art</v>
      </c>
      <c r="M2505" t="str">
        <f>INDEX(product!D:D,MATCH(F2505,product!A:A,))</f>
        <v>Eberhard Faber 3 1/2" Golf Pencils</v>
      </c>
    </row>
    <row r="2506" spans="1:13" x14ac:dyDescent="0.25">
      <c r="A2506" s="1" t="s">
        <v>5798</v>
      </c>
      <c r="B2506" s="2">
        <v>42869</v>
      </c>
      <c r="C2506" s="2">
        <v>42872</v>
      </c>
      <c r="D2506" s="1" t="s">
        <v>79</v>
      </c>
      <c r="E2506" s="1" t="s">
        <v>1428</v>
      </c>
      <c r="F2506" s="1" t="s">
        <v>2325</v>
      </c>
      <c r="G2506">
        <v>89.97</v>
      </c>
      <c r="H2506">
        <v>3</v>
      </c>
      <c r="I2506">
        <v>0</v>
      </c>
      <c r="J2506">
        <v>18.893699999999999</v>
      </c>
      <c r="K2506" t="str">
        <f>INDEX(product!B:B,MATCH('TABELA TOTAL'!$F6463,product!A:A,0))</f>
        <v>Office Supplies</v>
      </c>
      <c r="L2506" t="str">
        <f>INDEX(product!C:C,MATCH(F2506,product!A:A,))</f>
        <v>Accessories</v>
      </c>
      <c r="M2506" t="str">
        <f>INDEX(product!D:D,MATCH(F2506,product!A:A,))</f>
        <v>Belkin F8E887 USB Wired Ergonomic Keyboard</v>
      </c>
    </row>
    <row r="2507" spans="1:13" x14ac:dyDescent="0.25">
      <c r="A2507" s="1" t="s">
        <v>5798</v>
      </c>
      <c r="B2507" s="2">
        <v>42869</v>
      </c>
      <c r="C2507" s="2">
        <v>42872</v>
      </c>
      <c r="D2507" s="1" t="s">
        <v>79</v>
      </c>
      <c r="E2507" s="1" t="s">
        <v>1428</v>
      </c>
      <c r="F2507" s="1" t="s">
        <v>4205</v>
      </c>
      <c r="G2507">
        <v>261.95999999999998</v>
      </c>
      <c r="H2507">
        <v>2</v>
      </c>
      <c r="I2507">
        <v>0</v>
      </c>
      <c r="J2507">
        <v>23.5764</v>
      </c>
      <c r="K2507" t="str">
        <f>INDEX(product!B:B,MATCH('TABELA TOTAL'!$F6464,product!A:A,0))</f>
        <v>Technology</v>
      </c>
      <c r="L2507" t="str">
        <f>INDEX(product!C:C,MATCH(F2507,product!A:A,))</f>
        <v>Chairs</v>
      </c>
      <c r="M2507" t="str">
        <f>INDEX(product!D:D,MATCH(F2507,product!A:A,))</f>
        <v>Office Star - Contemporary Task Swivel chair with Loop Arms, Charcoal</v>
      </c>
    </row>
    <row r="2508" spans="1:13" x14ac:dyDescent="0.25">
      <c r="A2508" s="1" t="s">
        <v>5798</v>
      </c>
      <c r="B2508" s="2">
        <v>42869</v>
      </c>
      <c r="C2508" s="2">
        <v>42872</v>
      </c>
      <c r="D2508" s="1" t="s">
        <v>79</v>
      </c>
      <c r="E2508" s="1" t="s">
        <v>1428</v>
      </c>
      <c r="F2508" s="1" t="s">
        <v>417</v>
      </c>
      <c r="G2508">
        <v>74</v>
      </c>
      <c r="H2508">
        <v>5</v>
      </c>
      <c r="I2508">
        <v>0</v>
      </c>
      <c r="J2508">
        <v>37</v>
      </c>
      <c r="K2508" t="str">
        <f>INDEX(product!B:B,MATCH('TABELA TOTAL'!$F6465,product!A:A,0))</f>
        <v>Office Supplies</v>
      </c>
      <c r="L2508" t="str">
        <f>INDEX(product!C:C,MATCH(F2508,product!A:A,))</f>
        <v>Labels</v>
      </c>
      <c r="M2508" t="str">
        <f>INDEX(product!D:D,MATCH(F2508,product!A:A,))</f>
        <v>Avery 505</v>
      </c>
    </row>
    <row r="2509" spans="1:13" x14ac:dyDescent="0.25">
      <c r="A2509" s="1" t="s">
        <v>5836</v>
      </c>
      <c r="B2509" s="2">
        <v>42869</v>
      </c>
      <c r="C2509" s="2">
        <v>42873</v>
      </c>
      <c r="D2509" s="1" t="s">
        <v>19</v>
      </c>
      <c r="E2509" s="1" t="s">
        <v>110</v>
      </c>
      <c r="F2509" s="1" t="s">
        <v>4096</v>
      </c>
      <c r="G2509">
        <v>58.17</v>
      </c>
      <c r="H2509">
        <v>5</v>
      </c>
      <c r="I2509">
        <v>0.7</v>
      </c>
      <c r="J2509">
        <v>-46.536000000000001</v>
      </c>
      <c r="K2509" t="str">
        <f>INDEX(product!B:B,MATCH('TABELA TOTAL'!$F6546,product!A:A,0))</f>
        <v>Office Supplies</v>
      </c>
      <c r="L2509" t="str">
        <f>INDEX(product!C:C,MATCH(F2509,product!A:A,))</f>
        <v>Binders</v>
      </c>
      <c r="M2509" t="str">
        <f>INDEX(product!D:D,MATCH(F2509,product!A:A,))</f>
        <v>Premium Transparent Presentation Covers, No Pattern/Clear, 8 1/2" x 11"</v>
      </c>
    </row>
    <row r="2510" spans="1:13" x14ac:dyDescent="0.25">
      <c r="A2510" s="1" t="s">
        <v>5836</v>
      </c>
      <c r="B2510" s="2">
        <v>42869</v>
      </c>
      <c r="C2510" s="2">
        <v>42873</v>
      </c>
      <c r="D2510" s="1" t="s">
        <v>19</v>
      </c>
      <c r="E2510" s="1" t="s">
        <v>110</v>
      </c>
      <c r="F2510" s="1" t="s">
        <v>1791</v>
      </c>
      <c r="G2510">
        <v>5.04</v>
      </c>
      <c r="H2510">
        <v>2</v>
      </c>
      <c r="I2510">
        <v>0.2</v>
      </c>
      <c r="J2510">
        <v>1.764</v>
      </c>
      <c r="K2510" t="str">
        <f>INDEX(product!B:B,MATCH('TABELA TOTAL'!$F6547,product!A:A,0))</f>
        <v>Office Supplies</v>
      </c>
      <c r="L2510" t="str">
        <f>INDEX(product!C:C,MATCH(F2510,product!A:A,))</f>
        <v>Labels</v>
      </c>
      <c r="M2510" t="str">
        <f>INDEX(product!D:D,MATCH(F2510,product!A:A,))</f>
        <v>Avery 502</v>
      </c>
    </row>
    <row r="2511" spans="1:13" x14ac:dyDescent="0.25">
      <c r="A2511" s="1" t="s">
        <v>5836</v>
      </c>
      <c r="B2511" s="2">
        <v>42869</v>
      </c>
      <c r="C2511" s="2">
        <v>42873</v>
      </c>
      <c r="D2511" s="1" t="s">
        <v>19</v>
      </c>
      <c r="E2511" s="1" t="s">
        <v>110</v>
      </c>
      <c r="F2511" s="1" t="s">
        <v>4791</v>
      </c>
      <c r="G2511">
        <v>24.783999999999999</v>
      </c>
      <c r="H2511">
        <v>1</v>
      </c>
      <c r="I2511">
        <v>0.2</v>
      </c>
      <c r="J2511">
        <v>7.7450000000000001</v>
      </c>
      <c r="K2511" t="str">
        <f>INDEX(product!B:B,MATCH('TABELA TOTAL'!$F6548,product!A:A,0))</f>
        <v>Office Supplies</v>
      </c>
      <c r="L2511" t="str">
        <f>INDEX(product!C:C,MATCH(F2511,product!A:A,))</f>
        <v>Paper</v>
      </c>
      <c r="M2511" t="str">
        <f>INDEX(product!D:D,MATCH(F2511,product!A:A,))</f>
        <v>Xerox 19</v>
      </c>
    </row>
    <row r="2512" spans="1:13" x14ac:dyDescent="0.25">
      <c r="A2512" s="1" t="s">
        <v>3163</v>
      </c>
      <c r="B2512" s="2">
        <v>42868</v>
      </c>
      <c r="C2512" s="2">
        <v>42875</v>
      </c>
      <c r="D2512" s="1" t="s">
        <v>19</v>
      </c>
      <c r="E2512" s="1" t="s">
        <v>771</v>
      </c>
      <c r="F2512" s="1" t="s">
        <v>17</v>
      </c>
      <c r="G2512">
        <v>58.48</v>
      </c>
      <c r="H2512">
        <v>8</v>
      </c>
      <c r="I2512">
        <v>0</v>
      </c>
      <c r="J2512">
        <v>27.485600000000002</v>
      </c>
      <c r="K2512" t="str">
        <f>INDEX(product!B:B,MATCH('TABELA TOTAL'!$F2432,product!A:A,0))</f>
        <v>Office Supplies</v>
      </c>
      <c r="L2512" t="str">
        <f>INDEX(product!C:C,MATCH(F2512,product!A:A,))</f>
        <v>Labels</v>
      </c>
      <c r="M2512" t="str">
        <f>INDEX(product!D:D,MATCH(F2512,product!A:A,))</f>
        <v>Self-Adhesive Address Labels for Typewriters by Universal</v>
      </c>
    </row>
    <row r="2513" spans="1:13" x14ac:dyDescent="0.25">
      <c r="A2513" s="1" t="s">
        <v>3305</v>
      </c>
      <c r="B2513" s="2">
        <v>42868</v>
      </c>
      <c r="C2513" s="2">
        <v>42872</v>
      </c>
      <c r="D2513" s="1" t="s">
        <v>19</v>
      </c>
      <c r="E2513" s="1" t="s">
        <v>1390</v>
      </c>
      <c r="F2513" s="1" t="s">
        <v>473</v>
      </c>
      <c r="G2513">
        <v>180.96</v>
      </c>
      <c r="H2513">
        <v>2</v>
      </c>
      <c r="I2513">
        <v>0</v>
      </c>
      <c r="J2513">
        <v>81.432000000000002</v>
      </c>
      <c r="K2513" t="str">
        <f>INDEX(product!B:B,MATCH('TABELA TOTAL'!$F2596,product!A:A,0))</f>
        <v>Office Supplies</v>
      </c>
      <c r="L2513" t="str">
        <f>INDEX(product!C:C,MATCH(F2513,product!A:A,))</f>
        <v>Envelopes</v>
      </c>
      <c r="M2513" t="str">
        <f>INDEX(product!D:D,MATCH(F2513,product!A:A,))</f>
        <v>Tyvek Side-Opening Peel &amp; Seel Expanding Envelopes</v>
      </c>
    </row>
    <row r="2514" spans="1:13" x14ac:dyDescent="0.25">
      <c r="A2514" s="1" t="s">
        <v>3305</v>
      </c>
      <c r="B2514" s="2">
        <v>42868</v>
      </c>
      <c r="C2514" s="2">
        <v>42872</v>
      </c>
      <c r="D2514" s="1" t="s">
        <v>19</v>
      </c>
      <c r="E2514" s="1" t="s">
        <v>1390</v>
      </c>
      <c r="F2514" s="1" t="s">
        <v>1163</v>
      </c>
      <c r="G2514">
        <v>914.97</v>
      </c>
      <c r="H2514">
        <v>3</v>
      </c>
      <c r="I2514">
        <v>0</v>
      </c>
      <c r="J2514">
        <v>411.73649999999998</v>
      </c>
      <c r="K2514" t="str">
        <f>INDEX(product!B:B,MATCH('TABELA TOTAL'!$F2597,product!A:A,0))</f>
        <v>Furniture</v>
      </c>
      <c r="L2514" t="str">
        <f>INDEX(product!C:C,MATCH(F2514,product!A:A,))</f>
        <v>Binders</v>
      </c>
      <c r="M2514" t="str">
        <f>INDEX(product!D:D,MATCH(F2514,product!A:A,))</f>
        <v>Ibico Hi-Tech Manual Binding System</v>
      </c>
    </row>
    <row r="2515" spans="1:13" x14ac:dyDescent="0.25">
      <c r="A2515" s="1" t="s">
        <v>3305</v>
      </c>
      <c r="B2515" s="2">
        <v>42868</v>
      </c>
      <c r="C2515" s="2">
        <v>42872</v>
      </c>
      <c r="D2515" s="1" t="s">
        <v>19</v>
      </c>
      <c r="E2515" s="1" t="s">
        <v>1390</v>
      </c>
      <c r="F2515" s="1" t="s">
        <v>2087</v>
      </c>
      <c r="G2515">
        <v>587.97</v>
      </c>
      <c r="H2515">
        <v>3</v>
      </c>
      <c r="I2515">
        <v>0</v>
      </c>
      <c r="J2515">
        <v>158.75190000000001</v>
      </c>
      <c r="K2515" t="str">
        <f>INDEX(product!B:B,MATCH('TABELA TOTAL'!$F2598,product!A:A,0))</f>
        <v>Office Supplies</v>
      </c>
      <c r="L2515" t="str">
        <f>INDEX(product!C:C,MATCH(F2515,product!A:A,))</f>
        <v>Phones</v>
      </c>
      <c r="M2515" t="str">
        <f>INDEX(product!D:D,MATCH(F2515,product!A:A,))</f>
        <v>Panasonic KX T7731-B Digital phone</v>
      </c>
    </row>
    <row r="2516" spans="1:13" x14ac:dyDescent="0.25">
      <c r="A2516" s="1" t="s">
        <v>3305</v>
      </c>
      <c r="B2516" s="2">
        <v>42868</v>
      </c>
      <c r="C2516" s="2">
        <v>42872</v>
      </c>
      <c r="D2516" s="1" t="s">
        <v>19</v>
      </c>
      <c r="E2516" s="1" t="s">
        <v>1390</v>
      </c>
      <c r="F2516" s="1" t="s">
        <v>2851</v>
      </c>
      <c r="G2516">
        <v>530.34</v>
      </c>
      <c r="H2516">
        <v>2</v>
      </c>
      <c r="I2516">
        <v>0</v>
      </c>
      <c r="J2516">
        <v>95.461200000000005</v>
      </c>
      <c r="K2516" t="str">
        <f>INDEX(product!B:B,MATCH('TABELA TOTAL'!$F2599,product!A:A,0))</f>
        <v>Office Supplies</v>
      </c>
      <c r="L2516" t="str">
        <f>INDEX(product!C:C,MATCH(F2516,product!A:A,))</f>
        <v>Storage</v>
      </c>
      <c r="M2516" t="str">
        <f>INDEX(product!D:D,MATCH(F2516,product!A:A,))</f>
        <v>Tennsco 6- and 18-Compartment Lockers</v>
      </c>
    </row>
    <row r="2517" spans="1:13" x14ac:dyDescent="0.25">
      <c r="A2517" s="1" t="s">
        <v>3305</v>
      </c>
      <c r="B2517" s="2">
        <v>42868</v>
      </c>
      <c r="C2517" s="2">
        <v>42872</v>
      </c>
      <c r="D2517" s="1" t="s">
        <v>19</v>
      </c>
      <c r="E2517" s="1" t="s">
        <v>1390</v>
      </c>
      <c r="F2517" s="1" t="s">
        <v>3306</v>
      </c>
      <c r="G2517">
        <v>14.94</v>
      </c>
      <c r="H2517">
        <v>3</v>
      </c>
      <c r="I2517">
        <v>0</v>
      </c>
      <c r="J2517">
        <v>7.3205999999999998</v>
      </c>
      <c r="K2517" t="str">
        <f>INDEX(product!B:B,MATCH('TABELA TOTAL'!$F2600,product!A:A,0))</f>
        <v>Furniture</v>
      </c>
      <c r="L2517" t="str">
        <f>INDEX(product!C:C,MATCH(F2517,product!A:A,))</f>
        <v>Paper</v>
      </c>
      <c r="M2517" t="str">
        <f>INDEX(product!D:D,MATCH(F2517,product!A:A,))</f>
        <v>Hammermill CopyPlus Copy Paper (20Lb. and 84 Bright)</v>
      </c>
    </row>
    <row r="2518" spans="1:13" x14ac:dyDescent="0.25">
      <c r="A2518" s="1" t="s">
        <v>6766</v>
      </c>
      <c r="B2518" s="2">
        <v>42868</v>
      </c>
      <c r="C2518" s="2">
        <v>42873</v>
      </c>
      <c r="D2518" s="1" t="s">
        <v>11</v>
      </c>
      <c r="E2518" s="1" t="s">
        <v>867</v>
      </c>
      <c r="F2518" s="1" t="s">
        <v>2724</v>
      </c>
      <c r="G2518">
        <v>299.52</v>
      </c>
      <c r="H2518">
        <v>9</v>
      </c>
      <c r="I2518">
        <v>0</v>
      </c>
      <c r="J2518">
        <v>149.76</v>
      </c>
      <c r="K2518" t="str">
        <f>INDEX(product!B:B,MATCH('TABELA TOTAL'!$F8337,product!A:A,0))</f>
        <v>Office Supplies</v>
      </c>
      <c r="L2518" t="str">
        <f>INDEX(product!C:C,MATCH(F2518,product!A:A,))</f>
        <v>Binders</v>
      </c>
      <c r="M2518" t="str">
        <f>INDEX(product!D:D,MATCH(F2518,product!A:A,))</f>
        <v>GBC Twin Loop Wire Binding Elements</v>
      </c>
    </row>
    <row r="2519" spans="1:13" x14ac:dyDescent="0.25">
      <c r="A2519" s="1" t="s">
        <v>6937</v>
      </c>
      <c r="B2519" s="2">
        <v>42868</v>
      </c>
      <c r="C2519" s="2">
        <v>42873</v>
      </c>
      <c r="D2519" s="1" t="s">
        <v>19</v>
      </c>
      <c r="E2519" s="1" t="s">
        <v>1795</v>
      </c>
      <c r="F2519" s="1" t="s">
        <v>203</v>
      </c>
      <c r="G2519">
        <v>20.768000000000001</v>
      </c>
      <c r="H2519">
        <v>2</v>
      </c>
      <c r="I2519">
        <v>0.2</v>
      </c>
      <c r="J2519">
        <v>2.3363999999999998</v>
      </c>
      <c r="K2519" t="str">
        <f>INDEX(product!B:B,MATCH('TABELA TOTAL'!$F8623,product!A:A,0))</f>
        <v>Office Supplies</v>
      </c>
      <c r="L2519" t="str">
        <f>INDEX(product!C:C,MATCH(F2519,product!A:A,))</f>
        <v>Appliances</v>
      </c>
      <c r="M2519" t="str">
        <f>INDEX(product!D:D,MATCH(F2519,product!A:A,))</f>
        <v>Fellowes Basic Home/Office Series Surge Protectors</v>
      </c>
    </row>
    <row r="2520" spans="1:13" x14ac:dyDescent="0.25">
      <c r="A2520" s="1" t="s">
        <v>7141</v>
      </c>
      <c r="B2520" s="2">
        <v>42868</v>
      </c>
      <c r="C2520" s="2">
        <v>42872</v>
      </c>
      <c r="D2520" s="1" t="s">
        <v>19</v>
      </c>
      <c r="E2520" s="1" t="s">
        <v>1920</v>
      </c>
      <c r="F2520" s="1" t="s">
        <v>1099</v>
      </c>
      <c r="G2520">
        <v>458.43</v>
      </c>
      <c r="H2520">
        <v>5</v>
      </c>
      <c r="I2520">
        <v>0.3</v>
      </c>
      <c r="J2520">
        <v>-124.431</v>
      </c>
      <c r="K2520" t="str">
        <f>INDEX(product!B:B,MATCH('TABELA TOTAL'!$F9001,product!A:A,0))</f>
        <v>Office Supplies</v>
      </c>
      <c r="L2520" t="str">
        <f>INDEX(product!C:C,MATCH(F2520,product!A:A,))</f>
        <v>Chairs</v>
      </c>
      <c r="M2520" t="str">
        <f>INDEX(product!D:D,MATCH(F2520,product!A:A,))</f>
        <v>Office Star - Mesh Screen back chair with Vinyl seat</v>
      </c>
    </row>
    <row r="2521" spans="1:13" x14ac:dyDescent="0.25">
      <c r="A2521" s="1" t="s">
        <v>2620</v>
      </c>
      <c r="B2521" s="2">
        <v>42867</v>
      </c>
      <c r="C2521" s="2">
        <v>42870</v>
      </c>
      <c r="D2521" s="1" t="s">
        <v>11</v>
      </c>
      <c r="E2521" s="1" t="s">
        <v>616</v>
      </c>
      <c r="F2521" s="1" t="s">
        <v>1943</v>
      </c>
      <c r="G2521">
        <v>127.92</v>
      </c>
      <c r="H2521">
        <v>5</v>
      </c>
      <c r="I2521">
        <v>0.2</v>
      </c>
      <c r="J2521">
        <v>-15.99</v>
      </c>
      <c r="K2521" t="str">
        <f>INDEX(product!B:B,MATCH('TABELA TOTAL'!$F1858,product!A:A,0))</f>
        <v>Technology</v>
      </c>
      <c r="L2521" t="str">
        <f>INDEX(product!C:C,MATCH(F2521,product!A:A,))</f>
        <v>Storage</v>
      </c>
      <c r="M2521" t="str">
        <f>INDEX(product!D:D,MATCH(F2521,product!A:A,))</f>
        <v>Fellowes Bankers Box Stor/Drawer Steel Plus</v>
      </c>
    </row>
    <row r="2522" spans="1:13" x14ac:dyDescent="0.25">
      <c r="A2522" s="1" t="s">
        <v>2620</v>
      </c>
      <c r="B2522" s="2">
        <v>42867</v>
      </c>
      <c r="C2522" s="2">
        <v>42870</v>
      </c>
      <c r="D2522" s="1" t="s">
        <v>11</v>
      </c>
      <c r="E2522" s="1" t="s">
        <v>616</v>
      </c>
      <c r="F2522" s="1" t="s">
        <v>2621</v>
      </c>
      <c r="G2522">
        <v>34.24</v>
      </c>
      <c r="H2522">
        <v>4</v>
      </c>
      <c r="I2522">
        <v>0.8</v>
      </c>
      <c r="J2522">
        <v>-53.072000000000003</v>
      </c>
      <c r="K2522" t="str">
        <f>INDEX(product!B:B,MATCH('TABELA TOTAL'!$F1859,product!A:A,0))</f>
        <v>Office Supplies</v>
      </c>
      <c r="L2522" t="str">
        <f>INDEX(product!C:C,MATCH(F2522,product!A:A,))</f>
        <v>Binders</v>
      </c>
      <c r="M2522" t="str">
        <f>INDEX(product!D:D,MATCH(F2522,product!A:A,))</f>
        <v>Wilson Jones Elliptical Ring 3 1/2" Capacity Binders, 800 sheets</v>
      </c>
    </row>
    <row r="2523" spans="1:13" x14ac:dyDescent="0.25">
      <c r="A2523" s="1" t="s">
        <v>4168</v>
      </c>
      <c r="B2523" s="2">
        <v>42867</v>
      </c>
      <c r="C2523" s="2">
        <v>42872</v>
      </c>
      <c r="D2523" s="1" t="s">
        <v>19</v>
      </c>
      <c r="E2523" s="1" t="s">
        <v>1047</v>
      </c>
      <c r="F2523" s="1" t="s">
        <v>337</v>
      </c>
      <c r="G2523">
        <v>87.6</v>
      </c>
      <c r="H2523">
        <v>5</v>
      </c>
      <c r="I2523">
        <v>0</v>
      </c>
      <c r="J2523">
        <v>42.048000000000002</v>
      </c>
      <c r="K2523" t="str">
        <f>INDEX(product!B:B,MATCH('TABELA TOTAL'!$F3763,product!A:A,0))</f>
        <v>Office Supplies</v>
      </c>
      <c r="L2523" t="str">
        <f>INDEX(product!C:C,MATCH(F2523,product!A:A,))</f>
        <v>Paper</v>
      </c>
      <c r="M2523" t="str">
        <f>INDEX(product!D:D,MATCH(F2523,product!A:A,))</f>
        <v>Adams Phone Message Book, Professional, 400 Message Capacity, 5 3/6 x 11</v>
      </c>
    </row>
    <row r="2524" spans="1:13" x14ac:dyDescent="0.25">
      <c r="A2524" s="1" t="s">
        <v>5443</v>
      </c>
      <c r="B2524" s="2">
        <v>42867</v>
      </c>
      <c r="C2524" s="2">
        <v>42874</v>
      </c>
      <c r="D2524" s="1" t="s">
        <v>19</v>
      </c>
      <c r="E2524" s="1" t="s">
        <v>3453</v>
      </c>
      <c r="F2524" s="1" t="s">
        <v>2322</v>
      </c>
      <c r="G2524">
        <v>10.272</v>
      </c>
      <c r="H2524">
        <v>3</v>
      </c>
      <c r="I2524">
        <v>0.2</v>
      </c>
      <c r="J2524">
        <v>1.1556</v>
      </c>
      <c r="K2524" t="str">
        <f>INDEX(product!B:B,MATCH('TABELA TOTAL'!$F5805,product!A:A,0))</f>
        <v>Office Supplies</v>
      </c>
      <c r="L2524" t="str">
        <f>INDEX(product!C:C,MATCH(F2524,product!A:A,))</f>
        <v>Art</v>
      </c>
      <c r="M2524" t="str">
        <f>INDEX(product!D:D,MATCH(F2524,product!A:A,))</f>
        <v>Newell 347</v>
      </c>
    </row>
    <row r="2525" spans="1:13" x14ac:dyDescent="0.25">
      <c r="A2525" s="1" t="s">
        <v>5452</v>
      </c>
      <c r="B2525" s="2">
        <v>42867</v>
      </c>
      <c r="C2525" s="2">
        <v>42873</v>
      </c>
      <c r="D2525" s="1" t="s">
        <v>19</v>
      </c>
      <c r="E2525" s="1" t="s">
        <v>4330</v>
      </c>
      <c r="F2525" s="1" t="s">
        <v>3432</v>
      </c>
      <c r="G2525">
        <v>238.62</v>
      </c>
      <c r="H2525">
        <v>2</v>
      </c>
      <c r="I2525">
        <v>0</v>
      </c>
      <c r="J2525">
        <v>4.7724000000000002</v>
      </c>
      <c r="K2525" t="str">
        <f>INDEX(product!B:B,MATCH('TABELA TOTAL'!$F5822,product!A:A,0))</f>
        <v>Furniture</v>
      </c>
      <c r="L2525" t="str">
        <f>INDEX(product!C:C,MATCH(F2525,product!A:A,))</f>
        <v>Supplies</v>
      </c>
      <c r="M2525" t="str">
        <f>INDEX(product!D:D,MATCH(F2525,product!A:A,))</f>
        <v>Compact Automatic Electric Letter Opener</v>
      </c>
    </row>
    <row r="2526" spans="1:13" x14ac:dyDescent="0.25">
      <c r="A2526" s="1" t="s">
        <v>5452</v>
      </c>
      <c r="B2526" s="2">
        <v>42867</v>
      </c>
      <c r="C2526" s="2">
        <v>42873</v>
      </c>
      <c r="D2526" s="1" t="s">
        <v>19</v>
      </c>
      <c r="E2526" s="1" t="s">
        <v>4330</v>
      </c>
      <c r="F2526" s="1" t="s">
        <v>2288</v>
      </c>
      <c r="G2526">
        <v>7.77</v>
      </c>
      <c r="H2526">
        <v>1</v>
      </c>
      <c r="I2526">
        <v>0</v>
      </c>
      <c r="J2526">
        <v>2.0979000000000001</v>
      </c>
      <c r="K2526" t="str">
        <f>INDEX(product!B:B,MATCH('TABELA TOTAL'!$F5823,product!A:A,0))</f>
        <v>Furniture</v>
      </c>
      <c r="L2526" t="str">
        <f>INDEX(product!C:C,MATCH(F2526,product!A:A,))</f>
        <v>Appliances</v>
      </c>
      <c r="M2526" t="str">
        <f>INDEX(product!D:D,MATCH(F2526,product!A:A,))</f>
        <v>Hoover Commercial Soft Guard Upright Vacuum And Disposable Filtration Bags</v>
      </c>
    </row>
    <row r="2527" spans="1:13" x14ac:dyDescent="0.25">
      <c r="A2527" s="1" t="s">
        <v>5452</v>
      </c>
      <c r="B2527" s="2">
        <v>42867</v>
      </c>
      <c r="C2527" s="2">
        <v>42873</v>
      </c>
      <c r="D2527" s="1" t="s">
        <v>19</v>
      </c>
      <c r="E2527" s="1" t="s">
        <v>4330</v>
      </c>
      <c r="F2527" s="1" t="s">
        <v>1508</v>
      </c>
      <c r="G2527">
        <v>285.48</v>
      </c>
      <c r="H2527">
        <v>5</v>
      </c>
      <c r="I2527">
        <v>0.2</v>
      </c>
      <c r="J2527">
        <v>-10.705500000000001</v>
      </c>
      <c r="K2527" t="str">
        <f>INDEX(product!B:B,MATCH('TABELA TOTAL'!$F5824,product!A:A,0))</f>
        <v>Office Supplies</v>
      </c>
      <c r="L2527" t="str">
        <f>INDEX(product!C:C,MATCH(F2527,product!A:A,))</f>
        <v>Tables</v>
      </c>
      <c r="M2527" t="str">
        <f>INDEX(product!D:D,MATCH(F2527,product!A:A,))</f>
        <v>Lesro Sheffield Collection Coffee Table, End Table, Center Table, Corner Table</v>
      </c>
    </row>
    <row r="2528" spans="1:13" x14ac:dyDescent="0.25">
      <c r="A2528" s="1" t="s">
        <v>5452</v>
      </c>
      <c r="B2528" s="2">
        <v>42867</v>
      </c>
      <c r="C2528" s="2">
        <v>42873</v>
      </c>
      <c r="D2528" s="1" t="s">
        <v>19</v>
      </c>
      <c r="E2528" s="1" t="s">
        <v>4330</v>
      </c>
      <c r="F2528" s="1" t="s">
        <v>2519</v>
      </c>
      <c r="G2528">
        <v>19.167999999999999</v>
      </c>
      <c r="H2528">
        <v>4</v>
      </c>
      <c r="I2528">
        <v>0.2</v>
      </c>
      <c r="J2528">
        <v>6.4691999999999998</v>
      </c>
      <c r="K2528" t="str">
        <f>INDEX(product!B:B,MATCH('TABELA TOTAL'!$F5825,product!A:A,0))</f>
        <v>Technology</v>
      </c>
      <c r="L2528" t="str">
        <f>INDEX(product!C:C,MATCH(F2528,product!A:A,))</f>
        <v>Binders</v>
      </c>
      <c r="M2528" t="str">
        <f>INDEX(product!D:D,MATCH(F2528,product!A:A,))</f>
        <v>DXL Angle-View Binders with Locking Rings, Black</v>
      </c>
    </row>
    <row r="2529" spans="1:13" x14ac:dyDescent="0.25">
      <c r="A2529" s="1" t="s">
        <v>5703</v>
      </c>
      <c r="B2529" s="2">
        <v>42867</v>
      </c>
      <c r="C2529" s="2">
        <v>42871</v>
      </c>
      <c r="D2529" s="1" t="s">
        <v>19</v>
      </c>
      <c r="E2529" s="1" t="s">
        <v>422</v>
      </c>
      <c r="F2529" s="1" t="s">
        <v>2573</v>
      </c>
      <c r="G2529">
        <v>5.9039999999999999</v>
      </c>
      <c r="H2529">
        <v>2</v>
      </c>
      <c r="I2529">
        <v>0.2</v>
      </c>
      <c r="J2529">
        <v>1.9925999999999999</v>
      </c>
      <c r="K2529" t="str">
        <f>INDEX(product!B:B,MATCH('TABELA TOTAL'!$F6282,product!A:A,0))</f>
        <v>Furniture</v>
      </c>
      <c r="L2529" t="str">
        <f>INDEX(product!C:C,MATCH(F2529,product!A:A,))</f>
        <v>Labels</v>
      </c>
      <c r="M2529" t="str">
        <f>INDEX(product!D:D,MATCH(F2529,product!A:A,))</f>
        <v>Avery 501</v>
      </c>
    </row>
    <row r="2530" spans="1:13" x14ac:dyDescent="0.25">
      <c r="A2530" s="1" t="s">
        <v>5894</v>
      </c>
      <c r="B2530" s="2">
        <v>42867</v>
      </c>
      <c r="C2530" s="2">
        <v>42869</v>
      </c>
      <c r="D2530" s="1" t="s">
        <v>11</v>
      </c>
      <c r="E2530" s="1" t="s">
        <v>993</v>
      </c>
      <c r="F2530" s="1" t="s">
        <v>4740</v>
      </c>
      <c r="G2530">
        <v>42.85</v>
      </c>
      <c r="H2530">
        <v>5</v>
      </c>
      <c r="I2530">
        <v>0</v>
      </c>
      <c r="J2530">
        <v>15.426</v>
      </c>
      <c r="K2530" t="str">
        <f>INDEX(product!B:B,MATCH('TABELA TOTAL'!$F6668,product!A:A,0))</f>
        <v>Furniture</v>
      </c>
      <c r="L2530" t="str">
        <f>INDEX(product!C:C,MATCH(F2530,product!A:A,))</f>
        <v>Furnishings</v>
      </c>
      <c r="M2530" t="str">
        <f>INDEX(product!D:D,MATCH(F2530,product!A:A,))</f>
        <v>DAX Cubicle Frames, 8-1/2 x 11</v>
      </c>
    </row>
    <row r="2531" spans="1:13" x14ac:dyDescent="0.25">
      <c r="A2531" s="1" t="s">
        <v>5894</v>
      </c>
      <c r="B2531" s="2">
        <v>42867</v>
      </c>
      <c r="C2531" s="2">
        <v>42869</v>
      </c>
      <c r="D2531" s="1" t="s">
        <v>11</v>
      </c>
      <c r="E2531" s="1" t="s">
        <v>993</v>
      </c>
      <c r="F2531" s="1" t="s">
        <v>1330</v>
      </c>
      <c r="G2531">
        <v>6.16</v>
      </c>
      <c r="H2531">
        <v>2</v>
      </c>
      <c r="I2531">
        <v>0</v>
      </c>
      <c r="J2531">
        <v>2.9567999999999999</v>
      </c>
      <c r="K2531" t="str">
        <f>INDEX(product!B:B,MATCH('TABELA TOTAL'!$F6669,product!A:A,0))</f>
        <v>Office Supplies</v>
      </c>
      <c r="L2531" t="str">
        <f>INDEX(product!C:C,MATCH(F2531,product!A:A,))</f>
        <v>Labels</v>
      </c>
      <c r="M2531" t="str">
        <f>INDEX(product!D:D,MATCH(F2531,product!A:A,))</f>
        <v>Smead Alpha-Z Color-Coded Second Alphabetical Labels and Starter Set</v>
      </c>
    </row>
    <row r="2532" spans="1:13" x14ac:dyDescent="0.25">
      <c r="A2532" s="1" t="s">
        <v>5894</v>
      </c>
      <c r="B2532" s="2">
        <v>42867</v>
      </c>
      <c r="C2532" s="2">
        <v>42869</v>
      </c>
      <c r="D2532" s="1" t="s">
        <v>11</v>
      </c>
      <c r="E2532" s="1" t="s">
        <v>993</v>
      </c>
      <c r="F2532" s="1" t="s">
        <v>5505</v>
      </c>
      <c r="G2532">
        <v>17</v>
      </c>
      <c r="H2532">
        <v>2</v>
      </c>
      <c r="I2532">
        <v>0</v>
      </c>
      <c r="J2532">
        <v>4.42</v>
      </c>
      <c r="K2532" t="str">
        <f>INDEX(product!B:B,MATCH('TABELA TOTAL'!$F6670,product!A:A,0))</f>
        <v>Office Supplies</v>
      </c>
      <c r="L2532" t="str">
        <f>INDEX(product!C:C,MATCH(F2532,product!A:A,))</f>
        <v>Supplies</v>
      </c>
      <c r="M2532" t="str">
        <f>INDEX(product!D:D,MATCH(F2532,product!A:A,))</f>
        <v>Acme Titanium Bonded Scissors</v>
      </c>
    </row>
    <row r="2533" spans="1:13" x14ac:dyDescent="0.25">
      <c r="A2533" s="1" t="s">
        <v>5894</v>
      </c>
      <c r="B2533" s="2">
        <v>42867</v>
      </c>
      <c r="C2533" s="2">
        <v>42869</v>
      </c>
      <c r="D2533" s="1" t="s">
        <v>11</v>
      </c>
      <c r="E2533" s="1" t="s">
        <v>993</v>
      </c>
      <c r="F2533" s="1" t="s">
        <v>4101</v>
      </c>
      <c r="G2533">
        <v>87.4</v>
      </c>
      <c r="H2533">
        <v>5</v>
      </c>
      <c r="I2533">
        <v>0</v>
      </c>
      <c r="J2533">
        <v>34.96</v>
      </c>
      <c r="K2533" t="str">
        <f>INDEX(product!B:B,MATCH('TABELA TOTAL'!$F6671,product!A:A,0))</f>
        <v>Office Supplies</v>
      </c>
      <c r="L2533" t="str">
        <f>INDEX(product!C:C,MATCH(F2533,product!A:A,))</f>
        <v>Accessories</v>
      </c>
      <c r="M2533" t="str">
        <f>INDEX(product!D:D,MATCH(F2533,product!A:A,))</f>
        <v>Maxell Pro 80 Minute CD-R, 10/Pack</v>
      </c>
    </row>
    <row r="2534" spans="1:13" x14ac:dyDescent="0.25">
      <c r="A2534" s="1" t="s">
        <v>4410</v>
      </c>
      <c r="B2534" s="2">
        <v>42866</v>
      </c>
      <c r="C2534" s="2">
        <v>42867</v>
      </c>
      <c r="D2534" s="1" t="s">
        <v>654</v>
      </c>
      <c r="E2534" s="1" t="s">
        <v>990</v>
      </c>
      <c r="F2534" s="1" t="s">
        <v>1941</v>
      </c>
      <c r="G2534">
        <v>37.44</v>
      </c>
      <c r="H2534">
        <v>6</v>
      </c>
      <c r="I2534">
        <v>0</v>
      </c>
      <c r="J2534">
        <v>16.847999999999999</v>
      </c>
      <c r="K2534" t="str">
        <f>INDEX(product!B:B,MATCH('TABELA TOTAL'!$F4123,product!A:A,0))</f>
        <v>Furniture</v>
      </c>
      <c r="L2534" t="str">
        <f>INDEX(product!C:C,MATCH(F2534,product!A:A,))</f>
        <v>Paper</v>
      </c>
      <c r="M2534" t="str">
        <f>INDEX(product!D:D,MATCH(F2534,product!A:A,))</f>
        <v>Ampad Phone Message Book, Recycled, 400 Message Capacity, 5 ¾ x 11</v>
      </c>
    </row>
    <row r="2535" spans="1:13" x14ac:dyDescent="0.25">
      <c r="A2535" s="1" t="s">
        <v>4410</v>
      </c>
      <c r="B2535" s="2">
        <v>42866</v>
      </c>
      <c r="C2535" s="2">
        <v>42867</v>
      </c>
      <c r="D2535" s="1" t="s">
        <v>654</v>
      </c>
      <c r="E2535" s="1" t="s">
        <v>990</v>
      </c>
      <c r="F2535" s="1" t="s">
        <v>3198</v>
      </c>
      <c r="G2535">
        <v>37.590000000000003</v>
      </c>
      <c r="H2535">
        <v>3</v>
      </c>
      <c r="I2535">
        <v>0</v>
      </c>
      <c r="J2535">
        <v>17.667300000000001</v>
      </c>
      <c r="K2535" t="str">
        <f>INDEX(product!B:B,MATCH('TABELA TOTAL'!$F4124,product!A:A,0))</f>
        <v>Furniture</v>
      </c>
      <c r="L2535" t="str">
        <f>INDEX(product!C:C,MATCH(F2535,product!A:A,))</f>
        <v>Labels</v>
      </c>
      <c r="M2535" t="str">
        <f>INDEX(product!D:D,MATCH(F2535,product!A:A,))</f>
        <v>Avery 50</v>
      </c>
    </row>
    <row r="2536" spans="1:13" x14ac:dyDescent="0.25">
      <c r="A2536" s="1" t="s">
        <v>4410</v>
      </c>
      <c r="B2536" s="2">
        <v>42866</v>
      </c>
      <c r="C2536" s="2">
        <v>42867</v>
      </c>
      <c r="D2536" s="1" t="s">
        <v>654</v>
      </c>
      <c r="E2536" s="1" t="s">
        <v>990</v>
      </c>
      <c r="F2536" s="1" t="s">
        <v>3898</v>
      </c>
      <c r="G2536">
        <v>26.032</v>
      </c>
      <c r="H2536">
        <v>2</v>
      </c>
      <c r="I2536">
        <v>0.2</v>
      </c>
      <c r="J2536">
        <v>9.4366000000000003</v>
      </c>
      <c r="K2536" t="str">
        <f>INDEX(product!B:B,MATCH('TABELA TOTAL'!$F4125,product!A:A,0))</f>
        <v>Furniture</v>
      </c>
      <c r="L2536" t="str">
        <f>INDEX(product!C:C,MATCH(F2536,product!A:A,))</f>
        <v>Binders</v>
      </c>
      <c r="M2536" t="str">
        <f>INDEX(product!D:D,MATCH(F2536,product!A:A,))</f>
        <v>Acco Flexible ACCOHIDE Square Ring Data Binder, Dark Blue, 11 1/2" X 14" 7/8"</v>
      </c>
    </row>
    <row r="2537" spans="1:13" x14ac:dyDescent="0.25">
      <c r="A2537" s="1" t="s">
        <v>4779</v>
      </c>
      <c r="B2537" s="2">
        <v>42866</v>
      </c>
      <c r="C2537" s="2">
        <v>42872</v>
      </c>
      <c r="D2537" s="1" t="s">
        <v>19</v>
      </c>
      <c r="E2537" s="1" t="s">
        <v>2090</v>
      </c>
      <c r="F2537" s="1" t="s">
        <v>4310</v>
      </c>
      <c r="G2537">
        <v>5.2480000000000002</v>
      </c>
      <c r="H2537">
        <v>2</v>
      </c>
      <c r="I2537">
        <v>0.2</v>
      </c>
      <c r="J2537">
        <v>0.59040000000000004</v>
      </c>
      <c r="K2537" t="str">
        <f>INDEX(product!B:B,MATCH('TABELA TOTAL'!$F4701,product!A:A,0))</f>
        <v>Office Supplies</v>
      </c>
      <c r="L2537" t="str">
        <f>INDEX(product!C:C,MATCH(F2537,product!A:A,))</f>
        <v>Art</v>
      </c>
      <c r="M2537" t="str">
        <f>INDEX(product!D:D,MATCH(F2537,product!A:A,))</f>
        <v>Newell 348</v>
      </c>
    </row>
    <row r="2538" spans="1:13" x14ac:dyDescent="0.25">
      <c r="A2538" s="1" t="s">
        <v>4779</v>
      </c>
      <c r="B2538" s="2">
        <v>42866</v>
      </c>
      <c r="C2538" s="2">
        <v>42872</v>
      </c>
      <c r="D2538" s="1" t="s">
        <v>19</v>
      </c>
      <c r="E2538" s="1" t="s">
        <v>2090</v>
      </c>
      <c r="F2538" s="1" t="s">
        <v>502</v>
      </c>
      <c r="G2538">
        <v>74.415999999999997</v>
      </c>
      <c r="H2538">
        <v>2</v>
      </c>
      <c r="I2538">
        <v>0.2</v>
      </c>
      <c r="J2538">
        <v>-14.8832</v>
      </c>
      <c r="K2538" t="str">
        <f>INDEX(product!B:B,MATCH('TABELA TOTAL'!$F4702,product!A:A,0))</f>
        <v>Office Supplies</v>
      </c>
      <c r="L2538" t="str">
        <f>INDEX(product!C:C,MATCH(F2538,product!A:A,))</f>
        <v>Storage</v>
      </c>
      <c r="M2538" t="str">
        <f>INDEX(product!D:D,MATCH(F2538,product!A:A,))</f>
        <v>Safco Commercial Shelving</v>
      </c>
    </row>
    <row r="2539" spans="1:13" x14ac:dyDescent="0.25">
      <c r="A2539" s="1" t="s">
        <v>4779</v>
      </c>
      <c r="B2539" s="2">
        <v>42866</v>
      </c>
      <c r="C2539" s="2">
        <v>42872</v>
      </c>
      <c r="D2539" s="1" t="s">
        <v>19</v>
      </c>
      <c r="E2539" s="1" t="s">
        <v>2090</v>
      </c>
      <c r="F2539" s="1" t="s">
        <v>1305</v>
      </c>
      <c r="G2539">
        <v>6.8479999999999999</v>
      </c>
      <c r="H2539">
        <v>2</v>
      </c>
      <c r="I2539">
        <v>0.2</v>
      </c>
      <c r="J2539">
        <v>2.14</v>
      </c>
      <c r="K2539" t="str">
        <f>INDEX(product!B:B,MATCH('TABELA TOTAL'!$F4703,product!A:A,0))</f>
        <v>Technology</v>
      </c>
      <c r="L2539" t="str">
        <f>INDEX(product!C:C,MATCH(F2539,product!A:A,))</f>
        <v>Paper</v>
      </c>
      <c r="M2539" t="str">
        <f>INDEX(product!D:D,MATCH(F2539,product!A:A,))</f>
        <v>Xerox 1927</v>
      </c>
    </row>
    <row r="2540" spans="1:13" x14ac:dyDescent="0.25">
      <c r="A2540" s="1" t="s">
        <v>4779</v>
      </c>
      <c r="B2540" s="2">
        <v>42866</v>
      </c>
      <c r="C2540" s="2">
        <v>42872</v>
      </c>
      <c r="D2540" s="1" t="s">
        <v>19</v>
      </c>
      <c r="E2540" s="1" t="s">
        <v>2090</v>
      </c>
      <c r="F2540" s="1" t="s">
        <v>597</v>
      </c>
      <c r="G2540">
        <v>7.9960000000000004</v>
      </c>
      <c r="H2540">
        <v>1</v>
      </c>
      <c r="I2540">
        <v>0.6</v>
      </c>
      <c r="J2540">
        <v>-6.9965000000000002</v>
      </c>
      <c r="K2540" t="str">
        <f>INDEX(product!B:B,MATCH('TABELA TOTAL'!$F4704,product!A:A,0))</f>
        <v>Office Supplies</v>
      </c>
      <c r="L2540" t="str">
        <f>INDEX(product!C:C,MATCH(F2540,product!A:A,))</f>
        <v>Furnishings</v>
      </c>
      <c r="M2540" t="str">
        <f>INDEX(product!D:D,MATCH(F2540,product!A:A,))</f>
        <v>Telescoping Adjustable Floor Lamp</v>
      </c>
    </row>
    <row r="2541" spans="1:13" x14ac:dyDescent="0.25">
      <c r="A2541" s="1" t="s">
        <v>4969</v>
      </c>
      <c r="B2541" s="2">
        <v>42866</v>
      </c>
      <c r="C2541" s="2">
        <v>42868</v>
      </c>
      <c r="D2541" s="1" t="s">
        <v>79</v>
      </c>
      <c r="E2541" s="1" t="s">
        <v>2222</v>
      </c>
      <c r="F2541" s="1" t="s">
        <v>1912</v>
      </c>
      <c r="G2541">
        <v>209.97900000000001</v>
      </c>
      <c r="H2541">
        <v>7</v>
      </c>
      <c r="I2541">
        <v>0.7</v>
      </c>
      <c r="J2541">
        <v>-356.96429999999998</v>
      </c>
      <c r="K2541" t="str">
        <f>INDEX(product!B:B,MATCH('TABELA TOTAL'!$F5013,product!A:A,0))</f>
        <v>Office Supplies</v>
      </c>
      <c r="L2541" t="str">
        <f>INDEX(product!C:C,MATCH(F2541,product!A:A,))</f>
        <v>Bookcases</v>
      </c>
      <c r="M2541" t="str">
        <f>INDEX(product!D:D,MATCH(F2541,product!A:A,))</f>
        <v>Bestar Classic Bookcase</v>
      </c>
    </row>
    <row r="2542" spans="1:13" x14ac:dyDescent="0.25">
      <c r="A2542" s="1" t="s">
        <v>6253</v>
      </c>
      <c r="B2542" s="2">
        <v>42866</v>
      </c>
      <c r="C2542" s="2">
        <v>42871</v>
      </c>
      <c r="D2542" s="1" t="s">
        <v>11</v>
      </c>
      <c r="E2542" s="1" t="s">
        <v>1032</v>
      </c>
      <c r="F2542" s="1" t="s">
        <v>2364</v>
      </c>
      <c r="G2542">
        <v>43.92</v>
      </c>
      <c r="H2542">
        <v>3</v>
      </c>
      <c r="I2542">
        <v>0</v>
      </c>
      <c r="J2542">
        <v>12.736800000000001</v>
      </c>
      <c r="K2542" t="str">
        <f>INDEX(product!B:B,MATCH('TABELA TOTAL'!$F7317,product!A:A,0))</f>
        <v>Office Supplies</v>
      </c>
      <c r="L2542" t="str">
        <f>INDEX(product!C:C,MATCH(F2542,product!A:A,))</f>
        <v>Art</v>
      </c>
      <c r="M2542" t="str">
        <f>INDEX(product!D:D,MATCH(F2542,product!A:A,))</f>
        <v>Panasonic KP-4ABK Battery-Operated Pencil Sharpener</v>
      </c>
    </row>
    <row r="2543" spans="1:13" x14ac:dyDescent="0.25">
      <c r="A2543" s="1" t="s">
        <v>6737</v>
      </c>
      <c r="B2543" s="2">
        <v>42864</v>
      </c>
      <c r="C2543" s="2">
        <v>42865</v>
      </c>
      <c r="D2543" s="1" t="s">
        <v>79</v>
      </c>
      <c r="E2543" s="1" t="s">
        <v>919</v>
      </c>
      <c r="F2543" s="1" t="s">
        <v>237</v>
      </c>
      <c r="G2543">
        <v>65.231999999999999</v>
      </c>
      <c r="H2543">
        <v>3</v>
      </c>
      <c r="I2543">
        <v>0.2</v>
      </c>
      <c r="J2543">
        <v>22.015799999999999</v>
      </c>
      <c r="K2543" t="str">
        <f>INDEX(product!B:B,MATCH('TABELA TOTAL'!$F8282,product!A:A,0))</f>
        <v>Office Supplies</v>
      </c>
      <c r="L2543" t="str">
        <f>INDEX(product!C:C,MATCH(F2543,product!A:A,))</f>
        <v>Envelopes</v>
      </c>
      <c r="M2543" t="str">
        <f>INDEX(product!D:D,MATCH(F2543,product!A:A,))</f>
        <v>Tyvek  Top-Opening Peel &amp; Seel Envelopes, Plain White</v>
      </c>
    </row>
    <row r="2544" spans="1:13" x14ac:dyDescent="0.25">
      <c r="A2544" s="1" t="s">
        <v>6737</v>
      </c>
      <c r="B2544" s="2">
        <v>42864</v>
      </c>
      <c r="C2544" s="2">
        <v>42865</v>
      </c>
      <c r="D2544" s="1" t="s">
        <v>79</v>
      </c>
      <c r="E2544" s="1" t="s">
        <v>919</v>
      </c>
      <c r="F2544" s="1" t="s">
        <v>1845</v>
      </c>
      <c r="G2544">
        <v>207</v>
      </c>
      <c r="H2544">
        <v>3</v>
      </c>
      <c r="I2544">
        <v>0.2</v>
      </c>
      <c r="J2544">
        <v>25.875</v>
      </c>
      <c r="K2544" t="str">
        <f>INDEX(product!B:B,MATCH('TABELA TOTAL'!$F8283,product!A:A,0))</f>
        <v>Office Supplies</v>
      </c>
      <c r="L2544" t="str">
        <f>INDEX(product!C:C,MATCH(F2544,product!A:A,))</f>
        <v>Chairs</v>
      </c>
      <c r="M2544" t="str">
        <f>INDEX(product!D:D,MATCH(F2544,product!A:A,))</f>
        <v>Harbour Creations Steel Folding Chair</v>
      </c>
    </row>
    <row r="2545" spans="1:13" x14ac:dyDescent="0.25">
      <c r="A2545" s="1" t="s">
        <v>6816</v>
      </c>
      <c r="B2545" s="2">
        <v>42864</v>
      </c>
      <c r="C2545" s="2">
        <v>42866</v>
      </c>
      <c r="D2545" s="1" t="s">
        <v>79</v>
      </c>
      <c r="E2545" s="1" t="s">
        <v>3847</v>
      </c>
      <c r="F2545" s="1" t="s">
        <v>1710</v>
      </c>
      <c r="G2545">
        <v>147.91999999999999</v>
      </c>
      <c r="H2545">
        <v>5</v>
      </c>
      <c r="I2545">
        <v>0.2</v>
      </c>
      <c r="J2545">
        <v>46.225000000000001</v>
      </c>
      <c r="K2545" t="str">
        <f>INDEX(product!B:B,MATCH('TABELA TOTAL'!$F8418,product!A:A,0))</f>
        <v>Furniture</v>
      </c>
      <c r="L2545" t="str">
        <f>INDEX(product!C:C,MATCH(F2545,product!A:A,))</f>
        <v>Binders</v>
      </c>
      <c r="M2545" t="str">
        <f>INDEX(product!D:D,MATCH(F2545,product!A:A,))</f>
        <v>GBC Velobind Prepunched Cover Sets, Regency Series</v>
      </c>
    </row>
    <row r="2546" spans="1:13" x14ac:dyDescent="0.25">
      <c r="A2546" s="1" t="s">
        <v>6816</v>
      </c>
      <c r="B2546" s="2">
        <v>42864</v>
      </c>
      <c r="C2546" s="2">
        <v>42866</v>
      </c>
      <c r="D2546" s="1" t="s">
        <v>79</v>
      </c>
      <c r="E2546" s="1" t="s">
        <v>3847</v>
      </c>
      <c r="F2546" s="1" t="s">
        <v>121</v>
      </c>
      <c r="G2546">
        <v>104.28</v>
      </c>
      <c r="H2546">
        <v>3</v>
      </c>
      <c r="I2546">
        <v>0</v>
      </c>
      <c r="J2546">
        <v>26.07</v>
      </c>
      <c r="K2546" t="str">
        <f>INDEX(product!B:B,MATCH('TABELA TOTAL'!$F8419,product!A:A,0))</f>
        <v>Furniture</v>
      </c>
      <c r="L2546" t="str">
        <f>INDEX(product!C:C,MATCH(F2546,product!A:A,))</f>
        <v>Storage</v>
      </c>
      <c r="M2546" t="str">
        <f>INDEX(product!D:D,MATCH(F2546,product!A:A,))</f>
        <v>Home/Office Personal File Carts</v>
      </c>
    </row>
    <row r="2547" spans="1:13" x14ac:dyDescent="0.25">
      <c r="A2547" s="1" t="s">
        <v>6816</v>
      </c>
      <c r="B2547" s="2">
        <v>42864</v>
      </c>
      <c r="C2547" s="2">
        <v>42866</v>
      </c>
      <c r="D2547" s="1" t="s">
        <v>79</v>
      </c>
      <c r="E2547" s="1" t="s">
        <v>3847</v>
      </c>
      <c r="F2547" s="1" t="s">
        <v>1552</v>
      </c>
      <c r="G2547">
        <v>286.85000000000002</v>
      </c>
      <c r="H2547">
        <v>1</v>
      </c>
      <c r="I2547">
        <v>0</v>
      </c>
      <c r="J2547">
        <v>63.106999999999999</v>
      </c>
      <c r="K2547" t="str">
        <f>INDEX(product!B:B,MATCH('TABELA TOTAL'!$F8420,product!A:A,0))</f>
        <v>Furniture</v>
      </c>
      <c r="L2547" t="str">
        <f>INDEX(product!C:C,MATCH(F2547,product!A:A,))</f>
        <v>Tables</v>
      </c>
      <c r="M2547" t="str">
        <f>INDEX(product!D:D,MATCH(F2547,product!A:A,))</f>
        <v>Riverside Furniture Oval Coffee Table, Oval End Table, End Table with Drawer</v>
      </c>
    </row>
    <row r="2548" spans="1:13" x14ac:dyDescent="0.25">
      <c r="A2548" s="1" t="s">
        <v>6816</v>
      </c>
      <c r="B2548" s="2">
        <v>42864</v>
      </c>
      <c r="C2548" s="2">
        <v>42866</v>
      </c>
      <c r="D2548" s="1" t="s">
        <v>79</v>
      </c>
      <c r="E2548" s="1" t="s">
        <v>3847</v>
      </c>
      <c r="F2548" s="1" t="s">
        <v>5463</v>
      </c>
      <c r="G2548">
        <v>66.959999999999994</v>
      </c>
      <c r="H2548">
        <v>4</v>
      </c>
      <c r="I2548">
        <v>0</v>
      </c>
      <c r="J2548">
        <v>2.6783999999999999</v>
      </c>
      <c r="K2548" t="str">
        <f>INDEX(product!B:B,MATCH('TABELA TOTAL'!$F8421,product!A:A,0))</f>
        <v>Office Supplies</v>
      </c>
      <c r="L2548" t="str">
        <f>INDEX(product!C:C,MATCH(F2548,product!A:A,))</f>
        <v>Storage</v>
      </c>
      <c r="M2548" t="str">
        <f>INDEX(product!D:D,MATCH(F2548,product!A:A,))</f>
        <v>Rogers Profile Extra Capacity Storage Tub</v>
      </c>
    </row>
    <row r="2549" spans="1:13" x14ac:dyDescent="0.25">
      <c r="A2549" s="1" t="s">
        <v>6816</v>
      </c>
      <c r="B2549" s="2">
        <v>42864</v>
      </c>
      <c r="C2549" s="2">
        <v>42866</v>
      </c>
      <c r="D2549" s="1" t="s">
        <v>79</v>
      </c>
      <c r="E2549" s="1" t="s">
        <v>3847</v>
      </c>
      <c r="F2549" s="1" t="s">
        <v>3155</v>
      </c>
      <c r="G2549">
        <v>199.98</v>
      </c>
      <c r="H2549">
        <v>2</v>
      </c>
      <c r="I2549">
        <v>0</v>
      </c>
      <c r="J2549">
        <v>87.991200000000006</v>
      </c>
      <c r="K2549" t="str">
        <f>INDEX(product!B:B,MATCH('TABELA TOTAL'!$F8422,product!A:A,0))</f>
        <v>Furniture</v>
      </c>
      <c r="L2549" t="str">
        <f>INDEX(product!C:C,MATCH(F2549,product!A:A,))</f>
        <v>Accessories</v>
      </c>
      <c r="M2549" t="str">
        <f>INDEX(product!D:D,MATCH(F2549,product!A:A,))</f>
        <v>Razer Kraken 7.1 Surround Sound Over Ear USB Gaming Headset</v>
      </c>
    </row>
    <row r="2550" spans="1:13" x14ac:dyDescent="0.25">
      <c r="A2550" s="1" t="s">
        <v>2351</v>
      </c>
      <c r="B2550" s="2">
        <v>42863</v>
      </c>
      <c r="C2550" s="2">
        <v>42867</v>
      </c>
      <c r="D2550" s="1" t="s">
        <v>19</v>
      </c>
      <c r="E2550" s="1" t="s">
        <v>881</v>
      </c>
      <c r="F2550" s="1" t="s">
        <v>1866</v>
      </c>
      <c r="G2550">
        <v>47.991999999999997</v>
      </c>
      <c r="H2550">
        <v>2</v>
      </c>
      <c r="I2550">
        <v>0.3</v>
      </c>
      <c r="J2550">
        <v>-2.0568</v>
      </c>
      <c r="K2550" t="str">
        <f>INDEX(product!B:B,MATCH('TABELA TOTAL'!$F1597,product!A:A,0))</f>
        <v>Office Supplies</v>
      </c>
      <c r="L2550" t="str">
        <f>INDEX(product!C:C,MATCH(F2550,product!A:A,))</f>
        <v>Chairs</v>
      </c>
      <c r="M2550" t="str">
        <f>INDEX(product!D:D,MATCH(F2550,product!A:A,))</f>
        <v>Global Chrome Stack Chair</v>
      </c>
    </row>
    <row r="2551" spans="1:13" x14ac:dyDescent="0.25">
      <c r="A2551" s="1" t="s">
        <v>3860</v>
      </c>
      <c r="B2551" s="2">
        <v>42863</v>
      </c>
      <c r="C2551" s="2">
        <v>42867</v>
      </c>
      <c r="D2551" s="1" t="s">
        <v>19</v>
      </c>
      <c r="E2551" s="1" t="s">
        <v>1754</v>
      </c>
      <c r="F2551" s="1" t="s">
        <v>1894</v>
      </c>
      <c r="G2551">
        <v>3359.9520000000002</v>
      </c>
      <c r="H2551">
        <v>6</v>
      </c>
      <c r="I2551">
        <v>0.2</v>
      </c>
      <c r="J2551">
        <v>1049.9849999999999</v>
      </c>
      <c r="K2551" t="str">
        <f>INDEX(product!B:B,MATCH('TABELA TOTAL'!$F3275,product!A:A,0))</f>
        <v>Furniture</v>
      </c>
      <c r="L2551" t="str">
        <f>INDEX(product!C:C,MATCH(F2551,product!A:A,))</f>
        <v>Copiers</v>
      </c>
      <c r="M2551" t="str">
        <f>INDEX(product!D:D,MATCH(F2551,product!A:A,))</f>
        <v>Canon Imageclass D680 Copier / Fax</v>
      </c>
    </row>
    <row r="2552" spans="1:13" x14ac:dyDescent="0.25">
      <c r="A2552" s="1" t="s">
        <v>4638</v>
      </c>
      <c r="B2552" s="2">
        <v>42863</v>
      </c>
      <c r="C2552" s="2">
        <v>42867</v>
      </c>
      <c r="D2552" s="1" t="s">
        <v>19</v>
      </c>
      <c r="E2552" s="1" t="s">
        <v>596</v>
      </c>
      <c r="F2552" s="1" t="s">
        <v>3931</v>
      </c>
      <c r="G2552">
        <v>128.05799999999999</v>
      </c>
      <c r="H2552">
        <v>3</v>
      </c>
      <c r="I2552">
        <v>0.3</v>
      </c>
      <c r="J2552">
        <v>-23.7822</v>
      </c>
      <c r="K2552" t="str">
        <f>INDEX(product!B:B,MATCH('TABELA TOTAL'!$F4472,product!A:A,0))</f>
        <v>Office Supplies</v>
      </c>
      <c r="L2552" t="str">
        <f>INDEX(product!C:C,MATCH(F2552,product!A:A,))</f>
        <v>Chairs</v>
      </c>
      <c r="M2552" t="str">
        <f>INDEX(product!D:D,MATCH(F2552,product!A:A,))</f>
        <v>Global Armless Task Chair, Royal Blue</v>
      </c>
    </row>
    <row r="2553" spans="1:13" x14ac:dyDescent="0.25">
      <c r="A2553" s="1" t="s">
        <v>7434</v>
      </c>
      <c r="B2553" s="2">
        <v>42863</v>
      </c>
      <c r="C2553" s="2">
        <v>42867</v>
      </c>
      <c r="D2553" s="1" t="s">
        <v>11</v>
      </c>
      <c r="E2553" s="1" t="s">
        <v>2419</v>
      </c>
      <c r="F2553" s="1" t="s">
        <v>2935</v>
      </c>
      <c r="G2553">
        <v>81.08</v>
      </c>
      <c r="H2553">
        <v>4</v>
      </c>
      <c r="I2553">
        <v>0</v>
      </c>
      <c r="J2553">
        <v>22.702400000000001</v>
      </c>
      <c r="K2553" t="str">
        <f>INDEX(product!B:B,MATCH('TABELA TOTAL'!$F9521,product!A:A,0))</f>
        <v>Technology</v>
      </c>
      <c r="L2553" t="str">
        <f>INDEX(product!C:C,MATCH(F2553,product!A:A,))</f>
        <v>Appliances</v>
      </c>
      <c r="M2553" t="str">
        <f>INDEX(product!D:D,MATCH(F2553,product!A:A,))</f>
        <v>Fellowes Mighty 8 Compact Surge Protector</v>
      </c>
    </row>
    <row r="2554" spans="1:13" x14ac:dyDescent="0.25">
      <c r="A2554" s="1" t="s">
        <v>7480</v>
      </c>
      <c r="B2554" s="2">
        <v>42863</v>
      </c>
      <c r="C2554" s="2">
        <v>42866</v>
      </c>
      <c r="D2554" s="1" t="s">
        <v>11</v>
      </c>
      <c r="E2554" s="1" t="s">
        <v>807</v>
      </c>
      <c r="F2554" s="1" t="s">
        <v>3633</v>
      </c>
      <c r="G2554">
        <v>41.472000000000001</v>
      </c>
      <c r="H2554">
        <v>8</v>
      </c>
      <c r="I2554">
        <v>0.2</v>
      </c>
      <c r="J2554">
        <v>14.5152</v>
      </c>
      <c r="K2554" t="str">
        <f>INDEX(product!B:B,MATCH('TABELA TOTAL'!$F9602,product!A:A,0))</f>
        <v>Office Supplies</v>
      </c>
      <c r="L2554" t="str">
        <f>INDEX(product!C:C,MATCH(F2554,product!A:A,))</f>
        <v>Paper</v>
      </c>
      <c r="M2554" t="str">
        <f>INDEX(product!D:D,MATCH(F2554,product!A:A,))</f>
        <v>Xerox 1997</v>
      </c>
    </row>
    <row r="2555" spans="1:13" x14ac:dyDescent="0.25">
      <c r="A2555" s="1" t="s">
        <v>4215</v>
      </c>
      <c r="B2555" s="2">
        <v>42862</v>
      </c>
      <c r="C2555" s="2">
        <v>42866</v>
      </c>
      <c r="D2555" s="1" t="s">
        <v>19</v>
      </c>
      <c r="E2555" s="1" t="s">
        <v>2127</v>
      </c>
      <c r="F2555" s="1" t="s">
        <v>571</v>
      </c>
      <c r="G2555">
        <v>1458.65</v>
      </c>
      <c r="H2555">
        <v>5</v>
      </c>
      <c r="I2555">
        <v>0</v>
      </c>
      <c r="J2555">
        <v>423.00850000000003</v>
      </c>
      <c r="K2555" t="str">
        <f>INDEX(product!B:B,MATCH('TABELA TOTAL'!$F3829,product!A:A,0))</f>
        <v>Office Supplies</v>
      </c>
      <c r="L2555" t="str">
        <f>INDEX(product!C:C,MATCH(F2555,product!A:A,))</f>
        <v>Chairs</v>
      </c>
      <c r="M2555" t="str">
        <f>INDEX(product!D:D,MATCH(F2555,product!A:A,))</f>
        <v>Hon 4070 Series Pagoda Armless Upholstered Stacking Chairs</v>
      </c>
    </row>
    <row r="2556" spans="1:13" x14ac:dyDescent="0.25">
      <c r="A2556" s="1" t="s">
        <v>4215</v>
      </c>
      <c r="B2556" s="2">
        <v>42862</v>
      </c>
      <c r="C2556" s="2">
        <v>42866</v>
      </c>
      <c r="D2556" s="1" t="s">
        <v>19</v>
      </c>
      <c r="E2556" s="1" t="s">
        <v>2127</v>
      </c>
      <c r="F2556" s="1" t="s">
        <v>3335</v>
      </c>
      <c r="G2556">
        <v>26.64</v>
      </c>
      <c r="H2556">
        <v>1</v>
      </c>
      <c r="I2556">
        <v>0</v>
      </c>
      <c r="J2556">
        <v>7.4592000000000001</v>
      </c>
      <c r="K2556" t="str">
        <f>INDEX(product!B:B,MATCH('TABELA TOTAL'!$F3830,product!A:A,0))</f>
        <v>Office Supplies</v>
      </c>
      <c r="L2556" t="str">
        <f>INDEX(product!C:C,MATCH(F2556,product!A:A,))</f>
        <v>Chairs</v>
      </c>
      <c r="M2556" t="str">
        <f>INDEX(product!D:D,MATCH(F2556,product!A:A,))</f>
        <v>SAFCO Optional Arm Kit for Workspace Cribbage Stacking Chair</v>
      </c>
    </row>
    <row r="2557" spans="1:13" x14ac:dyDescent="0.25">
      <c r="A2557" s="1" t="s">
        <v>4215</v>
      </c>
      <c r="B2557" s="2">
        <v>42862</v>
      </c>
      <c r="C2557" s="2">
        <v>42866</v>
      </c>
      <c r="D2557" s="1" t="s">
        <v>19</v>
      </c>
      <c r="E2557" s="1" t="s">
        <v>2127</v>
      </c>
      <c r="F2557" s="1" t="s">
        <v>935</v>
      </c>
      <c r="G2557">
        <v>476.8</v>
      </c>
      <c r="H2557">
        <v>2</v>
      </c>
      <c r="I2557">
        <v>0</v>
      </c>
      <c r="J2557">
        <v>119.2</v>
      </c>
      <c r="K2557" t="str">
        <f>INDEX(product!B:B,MATCH('TABELA TOTAL'!$F3831,product!A:A,0))</f>
        <v>Technology</v>
      </c>
      <c r="L2557" t="str">
        <f>INDEX(product!C:C,MATCH(F2557,product!A:A,))</f>
        <v>Chairs</v>
      </c>
      <c r="M2557" t="str">
        <f>INDEX(product!D:D,MATCH(F2557,product!A:A,))</f>
        <v>Safco Contoured Stacking Chairs</v>
      </c>
    </row>
    <row r="2558" spans="1:13" x14ac:dyDescent="0.25">
      <c r="A2558" s="1" t="s">
        <v>4215</v>
      </c>
      <c r="B2558" s="2">
        <v>42862</v>
      </c>
      <c r="C2558" s="2">
        <v>42866</v>
      </c>
      <c r="D2558" s="1" t="s">
        <v>19</v>
      </c>
      <c r="E2558" s="1" t="s">
        <v>2127</v>
      </c>
      <c r="F2558" s="1" t="s">
        <v>1087</v>
      </c>
      <c r="G2558">
        <v>87.444000000000003</v>
      </c>
      <c r="H2558">
        <v>2</v>
      </c>
      <c r="I2558">
        <v>0.1</v>
      </c>
      <c r="J2558">
        <v>18.4604</v>
      </c>
      <c r="K2558" t="str">
        <f>INDEX(product!B:B,MATCH('TABELA TOTAL'!$F3832,product!A:A,0))</f>
        <v>Office Supplies</v>
      </c>
      <c r="L2558" t="str">
        <f>INDEX(product!C:C,MATCH(F2558,product!A:A,))</f>
        <v>Appliances</v>
      </c>
      <c r="M2558" t="str">
        <f>INDEX(product!D:D,MATCH(F2558,product!A:A,))</f>
        <v>Belkin Premiere Surge Master II 8-outlet surge protector</v>
      </c>
    </row>
    <row r="2559" spans="1:13" x14ac:dyDescent="0.25">
      <c r="A2559" s="1" t="s">
        <v>4959</v>
      </c>
      <c r="B2559" s="2">
        <v>42862</v>
      </c>
      <c r="C2559" s="2">
        <v>42867</v>
      </c>
      <c r="D2559" s="1" t="s">
        <v>19</v>
      </c>
      <c r="E2559" s="1" t="s">
        <v>631</v>
      </c>
      <c r="F2559" s="1" t="s">
        <v>2479</v>
      </c>
      <c r="G2559">
        <v>79.989999999999995</v>
      </c>
      <c r="H2559">
        <v>1</v>
      </c>
      <c r="I2559">
        <v>0</v>
      </c>
      <c r="J2559">
        <v>28.796399999999998</v>
      </c>
      <c r="K2559" t="str">
        <f>INDEX(product!B:B,MATCH('TABELA TOTAL'!$F5002,product!A:A,0))</f>
        <v>Technology</v>
      </c>
      <c r="L2559" t="str">
        <f>INDEX(product!C:C,MATCH(F2559,product!A:A,))</f>
        <v>Accessories</v>
      </c>
      <c r="M2559" t="str">
        <f>INDEX(product!D:D,MATCH(F2559,product!A:A,))</f>
        <v>Logitech G600 MMO Gaming Mouse</v>
      </c>
    </row>
    <row r="2560" spans="1:13" x14ac:dyDescent="0.25">
      <c r="A2560" s="1" t="s">
        <v>7341</v>
      </c>
      <c r="B2560" s="2">
        <v>42862</v>
      </c>
      <c r="C2560" s="2">
        <v>42866</v>
      </c>
      <c r="D2560" s="1" t="s">
        <v>19</v>
      </c>
      <c r="E2560" s="1" t="s">
        <v>1019</v>
      </c>
      <c r="F2560" s="1" t="s">
        <v>1988</v>
      </c>
      <c r="G2560">
        <v>419.94400000000002</v>
      </c>
      <c r="H2560">
        <v>7</v>
      </c>
      <c r="I2560">
        <v>0.2</v>
      </c>
      <c r="J2560">
        <v>52.493000000000002</v>
      </c>
      <c r="K2560" t="str">
        <f>INDEX(product!B:B,MATCH('TABELA TOTAL'!$F9375,product!A:A,0))</f>
        <v>Office Supplies</v>
      </c>
      <c r="L2560" t="str">
        <f>INDEX(product!C:C,MATCH(F2560,product!A:A,))</f>
        <v>Phones</v>
      </c>
      <c r="M2560" t="str">
        <f>INDEX(product!D:D,MATCH(F2560,product!A:A,))</f>
        <v>Blue Parrot B250XT Professional Grade Wireless Bluetooth Headset with</v>
      </c>
    </row>
    <row r="2561" spans="1:13" x14ac:dyDescent="0.25">
      <c r="A2561" s="1" t="s">
        <v>2740</v>
      </c>
      <c r="B2561" s="2">
        <v>42861</v>
      </c>
      <c r="C2561" s="2">
        <v>42866</v>
      </c>
      <c r="D2561" s="1" t="s">
        <v>19</v>
      </c>
      <c r="E2561" s="1" t="s">
        <v>2522</v>
      </c>
      <c r="F2561" s="1" t="s">
        <v>2532</v>
      </c>
      <c r="G2561">
        <v>6.4080000000000004</v>
      </c>
      <c r="H2561">
        <v>3</v>
      </c>
      <c r="I2561">
        <v>0.2</v>
      </c>
      <c r="J2561">
        <v>0.64080000000000004</v>
      </c>
      <c r="K2561" t="str">
        <f>INDEX(product!B:B,MATCH('TABELA TOTAL'!$F1972,product!A:A,0))</f>
        <v>Office Supplies</v>
      </c>
      <c r="L2561" t="str">
        <f>INDEX(product!C:C,MATCH(F2561,product!A:A,))</f>
        <v>Art</v>
      </c>
      <c r="M2561" t="str">
        <f>INDEX(product!D:D,MATCH(F2561,product!A:A,))</f>
        <v>Blackstonian Pencils</v>
      </c>
    </row>
    <row r="2562" spans="1:13" x14ac:dyDescent="0.25">
      <c r="A2562" s="1" t="s">
        <v>2740</v>
      </c>
      <c r="B2562" s="2">
        <v>42861</v>
      </c>
      <c r="C2562" s="2">
        <v>42866</v>
      </c>
      <c r="D2562" s="1" t="s">
        <v>19</v>
      </c>
      <c r="E2562" s="1" t="s">
        <v>2522</v>
      </c>
      <c r="F2562" s="1" t="s">
        <v>356</v>
      </c>
      <c r="G2562">
        <v>408.74400000000003</v>
      </c>
      <c r="H2562">
        <v>7</v>
      </c>
      <c r="I2562">
        <v>0.2</v>
      </c>
      <c r="J2562">
        <v>76.639499999999998</v>
      </c>
      <c r="K2562" t="str">
        <f>INDEX(product!B:B,MATCH('TABELA TOTAL'!$F1973,product!A:A,0))</f>
        <v>Furniture</v>
      </c>
      <c r="L2562" t="str">
        <f>INDEX(product!C:C,MATCH(F2562,product!A:A,))</f>
        <v>Accessories</v>
      </c>
      <c r="M2562" t="str">
        <f>INDEX(product!D:D,MATCH(F2562,product!A:A,))</f>
        <v>Imation Secure+ Hardware Encrypted USB 2.0 Flash Drive; 16GB</v>
      </c>
    </row>
    <row r="2563" spans="1:13" x14ac:dyDescent="0.25">
      <c r="A2563" s="1" t="s">
        <v>3475</v>
      </c>
      <c r="B2563" s="2">
        <v>42861</v>
      </c>
      <c r="C2563" s="2">
        <v>42863</v>
      </c>
      <c r="D2563" s="1" t="s">
        <v>79</v>
      </c>
      <c r="E2563" s="1" t="s">
        <v>3371</v>
      </c>
      <c r="F2563" s="1" t="s">
        <v>417</v>
      </c>
      <c r="G2563">
        <v>59.2</v>
      </c>
      <c r="H2563">
        <v>4</v>
      </c>
      <c r="I2563">
        <v>0</v>
      </c>
      <c r="J2563">
        <v>29.6</v>
      </c>
      <c r="K2563" t="str">
        <f>INDEX(product!B:B,MATCH('TABELA TOTAL'!$F2782,product!A:A,0))</f>
        <v>Office Supplies</v>
      </c>
      <c r="L2563" t="str">
        <f>INDEX(product!C:C,MATCH(F2563,product!A:A,))</f>
        <v>Labels</v>
      </c>
      <c r="M2563" t="str">
        <f>INDEX(product!D:D,MATCH(F2563,product!A:A,))</f>
        <v>Avery 505</v>
      </c>
    </row>
    <row r="2564" spans="1:13" x14ac:dyDescent="0.25">
      <c r="A2564" s="1" t="s">
        <v>4413</v>
      </c>
      <c r="B2564" s="2">
        <v>42861</v>
      </c>
      <c r="C2564" s="2">
        <v>42864</v>
      </c>
      <c r="D2564" s="1" t="s">
        <v>79</v>
      </c>
      <c r="E2564" s="1" t="s">
        <v>210</v>
      </c>
      <c r="F2564" s="1" t="s">
        <v>4198</v>
      </c>
      <c r="G2564">
        <v>54.66</v>
      </c>
      <c r="H2564">
        <v>6</v>
      </c>
      <c r="I2564">
        <v>0</v>
      </c>
      <c r="J2564">
        <v>18.037800000000001</v>
      </c>
      <c r="K2564" t="str">
        <f>INDEX(product!B:B,MATCH('TABELA TOTAL'!$F4128,product!A:A,0))</f>
        <v>Technology</v>
      </c>
      <c r="L2564" t="str">
        <f>INDEX(product!C:C,MATCH(F2564,product!A:A,))</f>
        <v>Art</v>
      </c>
      <c r="M2564" t="str">
        <f>INDEX(product!D:D,MATCH(F2564,product!A:A,))</f>
        <v>Dixon Ticonderoga Core-Lock Colored Pencils</v>
      </c>
    </row>
    <row r="2565" spans="1:13" x14ac:dyDescent="0.25">
      <c r="A2565" s="1" t="s">
        <v>4766</v>
      </c>
      <c r="B2565" s="2">
        <v>42861</v>
      </c>
      <c r="C2565" s="2">
        <v>42866</v>
      </c>
      <c r="D2565" s="1" t="s">
        <v>19</v>
      </c>
      <c r="E2565" s="1" t="s">
        <v>2959</v>
      </c>
      <c r="F2565" s="1" t="s">
        <v>1133</v>
      </c>
      <c r="G2565">
        <v>11.06</v>
      </c>
      <c r="H2565">
        <v>10</v>
      </c>
      <c r="I2565">
        <v>0.8</v>
      </c>
      <c r="J2565">
        <v>-18.802</v>
      </c>
      <c r="K2565" t="str">
        <f>INDEX(product!B:B,MATCH('TABELA TOTAL'!$F4670,product!A:A,0))</f>
        <v>Office Supplies</v>
      </c>
      <c r="L2565" t="str">
        <f>INDEX(product!C:C,MATCH(F2565,product!A:A,))</f>
        <v>Binders</v>
      </c>
      <c r="M2565" t="str">
        <f>INDEX(product!D:D,MATCH(F2565,product!A:A,))</f>
        <v>Avery Durable Poly Binders</v>
      </c>
    </row>
    <row r="2566" spans="1:13" x14ac:dyDescent="0.25">
      <c r="A2566" s="1" t="s">
        <v>4766</v>
      </c>
      <c r="B2566" s="2">
        <v>42861</v>
      </c>
      <c r="C2566" s="2">
        <v>42866</v>
      </c>
      <c r="D2566" s="1" t="s">
        <v>19</v>
      </c>
      <c r="E2566" s="1" t="s">
        <v>2959</v>
      </c>
      <c r="F2566" s="1" t="s">
        <v>839</v>
      </c>
      <c r="G2566">
        <v>623.46479999999997</v>
      </c>
      <c r="H2566">
        <v>7</v>
      </c>
      <c r="I2566">
        <v>0.32</v>
      </c>
      <c r="J2566">
        <v>-119.1918</v>
      </c>
      <c r="K2566" t="str">
        <f>INDEX(product!B:B,MATCH('TABELA TOTAL'!$F4671,product!A:A,0))</f>
        <v>Office Supplies</v>
      </c>
      <c r="L2566" t="str">
        <f>INDEX(product!C:C,MATCH(F2566,product!A:A,))</f>
        <v>Bookcases</v>
      </c>
      <c r="M2566" t="str">
        <f>INDEX(product!D:D,MATCH(F2566,product!A:A,))</f>
        <v>Sauder Mission Library with Doors, Fruitwood Finish</v>
      </c>
    </row>
    <row r="2567" spans="1:13" x14ac:dyDescent="0.25">
      <c r="A2567" s="1" t="s">
        <v>4766</v>
      </c>
      <c r="B2567" s="2">
        <v>42861</v>
      </c>
      <c r="C2567" s="2">
        <v>42866</v>
      </c>
      <c r="D2567" s="1" t="s">
        <v>19</v>
      </c>
      <c r="E2567" s="1" t="s">
        <v>2959</v>
      </c>
      <c r="F2567" s="1" t="s">
        <v>4625</v>
      </c>
      <c r="G2567">
        <v>772.68</v>
      </c>
      <c r="H2567">
        <v>5</v>
      </c>
      <c r="I2567">
        <v>0.2</v>
      </c>
      <c r="J2567">
        <v>-57.951000000000001</v>
      </c>
      <c r="K2567" t="str">
        <f>INDEX(product!B:B,MATCH('TABELA TOTAL'!$F4672,product!A:A,0))</f>
        <v>Office Supplies</v>
      </c>
      <c r="L2567" t="str">
        <f>INDEX(product!C:C,MATCH(F2567,product!A:A,))</f>
        <v>Storage</v>
      </c>
      <c r="M2567" t="str">
        <f>INDEX(product!D:D,MATCH(F2567,product!A:A,))</f>
        <v>Fellowes Staxonsteel Drawer Files</v>
      </c>
    </row>
    <row r="2568" spans="1:13" x14ac:dyDescent="0.25">
      <c r="A2568" s="1" t="s">
        <v>5883</v>
      </c>
      <c r="B2568" s="2">
        <v>42861</v>
      </c>
      <c r="C2568" s="2">
        <v>42861</v>
      </c>
      <c r="D2568" s="1" t="s">
        <v>654</v>
      </c>
      <c r="E2568" s="1" t="s">
        <v>2180</v>
      </c>
      <c r="F2568" s="1" t="s">
        <v>706</v>
      </c>
      <c r="G2568">
        <v>68.540999999999997</v>
      </c>
      <c r="H2568">
        <v>11</v>
      </c>
      <c r="I2568">
        <v>0.7</v>
      </c>
      <c r="J2568">
        <v>-52.548099999999998</v>
      </c>
      <c r="K2568" t="str">
        <f>INDEX(product!B:B,MATCH('TABELA TOTAL'!$F6636,product!A:A,0))</f>
        <v>Technology</v>
      </c>
      <c r="L2568" t="str">
        <f>INDEX(product!C:C,MATCH(F2568,product!A:A,))</f>
        <v>Binders</v>
      </c>
      <c r="M2568" t="str">
        <f>INDEX(product!D:D,MATCH(F2568,product!A:A,))</f>
        <v>Wilson Jones Century Plastic Molded Ring Binders</v>
      </c>
    </row>
    <row r="2569" spans="1:13" x14ac:dyDescent="0.25">
      <c r="A2569" s="1" t="s">
        <v>5883</v>
      </c>
      <c r="B2569" s="2">
        <v>42861</v>
      </c>
      <c r="C2569" s="2">
        <v>42861</v>
      </c>
      <c r="D2569" s="1" t="s">
        <v>654</v>
      </c>
      <c r="E2569" s="1" t="s">
        <v>2180</v>
      </c>
      <c r="F2569" s="1" t="s">
        <v>81</v>
      </c>
      <c r="G2569">
        <v>627.16800000000001</v>
      </c>
      <c r="H2569">
        <v>4</v>
      </c>
      <c r="I2569">
        <v>0.2</v>
      </c>
      <c r="J2569">
        <v>70.556399999999996</v>
      </c>
      <c r="K2569" t="str">
        <f>INDEX(product!B:B,MATCH('TABELA TOTAL'!$F6637,product!A:A,0))</f>
        <v>Office Supplies</v>
      </c>
      <c r="L2569" t="str">
        <f>INDEX(product!C:C,MATCH(F2569,product!A:A,))</f>
        <v>Phones</v>
      </c>
      <c r="M2569" t="str">
        <f>INDEX(product!D:D,MATCH(F2569,product!A:A,))</f>
        <v>GE 30524EE4</v>
      </c>
    </row>
    <row r="2570" spans="1:13" x14ac:dyDescent="0.25">
      <c r="A2570" s="1" t="s">
        <v>5883</v>
      </c>
      <c r="B2570" s="2">
        <v>42861</v>
      </c>
      <c r="C2570" s="2">
        <v>42861</v>
      </c>
      <c r="D2570" s="1" t="s">
        <v>654</v>
      </c>
      <c r="E2570" s="1" t="s">
        <v>2180</v>
      </c>
      <c r="F2570" s="1" t="s">
        <v>1188</v>
      </c>
      <c r="G2570">
        <v>122.12</v>
      </c>
      <c r="H2570">
        <v>5</v>
      </c>
      <c r="I2570">
        <v>0.2</v>
      </c>
      <c r="J2570">
        <v>39.689</v>
      </c>
      <c r="K2570" t="str">
        <f>INDEX(product!B:B,MATCH('TABELA TOTAL'!$F6638,product!A:A,0))</f>
        <v>Furniture</v>
      </c>
      <c r="L2570" t="str">
        <f>INDEX(product!C:C,MATCH(F2570,product!A:A,))</f>
        <v>Labels</v>
      </c>
      <c r="M2570" t="str">
        <f>INDEX(product!D:D,MATCH(F2570,product!A:A,))</f>
        <v>Avery 4027 File Folder Labels for Dot Matrix Printers, 5000 Labels per Box, White</v>
      </c>
    </row>
    <row r="2571" spans="1:13" x14ac:dyDescent="0.25">
      <c r="A2571" s="1" t="s">
        <v>6424</v>
      </c>
      <c r="B2571" s="2">
        <v>42861</v>
      </c>
      <c r="C2571" s="2">
        <v>42864</v>
      </c>
      <c r="D2571" s="1" t="s">
        <v>11</v>
      </c>
      <c r="E2571" s="1" t="s">
        <v>5574</v>
      </c>
      <c r="F2571" s="1" t="s">
        <v>952</v>
      </c>
      <c r="G2571">
        <v>152.94</v>
      </c>
      <c r="H2571">
        <v>3</v>
      </c>
      <c r="I2571">
        <v>0</v>
      </c>
      <c r="J2571">
        <v>41.293799999999997</v>
      </c>
      <c r="K2571" t="str">
        <f>INDEX(product!B:B,MATCH('TABELA TOTAL'!$F7677,product!A:A,0))</f>
        <v>Office Supplies</v>
      </c>
      <c r="L2571" t="str">
        <f>INDEX(product!C:C,MATCH(F2571,product!A:A,))</f>
        <v>Appliances</v>
      </c>
      <c r="M2571" t="str">
        <f>INDEX(product!D:D,MATCH(F2571,product!A:A,))</f>
        <v>Eureka The Boss Cordless Rechargeable Stick Vac</v>
      </c>
    </row>
    <row r="2572" spans="1:13" x14ac:dyDescent="0.25">
      <c r="A2572" s="1" t="s">
        <v>6831</v>
      </c>
      <c r="B2572" s="2">
        <v>42861</v>
      </c>
      <c r="C2572" s="2">
        <v>42865</v>
      </c>
      <c r="D2572" s="1" t="s">
        <v>19</v>
      </c>
      <c r="E2572" s="1" t="s">
        <v>611</v>
      </c>
      <c r="F2572" s="1" t="s">
        <v>303</v>
      </c>
      <c r="G2572">
        <v>84.415999999999997</v>
      </c>
      <c r="H2572">
        <v>4</v>
      </c>
      <c r="I2572">
        <v>0.2</v>
      </c>
      <c r="J2572">
        <v>27.435199999999998</v>
      </c>
      <c r="K2572" t="str">
        <f>INDEX(product!B:B,MATCH('TABELA TOTAL'!$F8443,product!A:A,0))</f>
        <v>Office Supplies</v>
      </c>
      <c r="L2572" t="str">
        <f>INDEX(product!C:C,MATCH(F2572,product!A:A,))</f>
        <v>Paper</v>
      </c>
      <c r="M2572" t="str">
        <f>INDEX(product!D:D,MATCH(F2572,product!A:A,))</f>
        <v>Xerox 1883</v>
      </c>
    </row>
    <row r="2573" spans="1:13" x14ac:dyDescent="0.25">
      <c r="A2573" s="1" t="s">
        <v>7643</v>
      </c>
      <c r="B2573" s="2">
        <v>42861</v>
      </c>
      <c r="C2573" s="2">
        <v>42865</v>
      </c>
      <c r="D2573" s="1" t="s">
        <v>19</v>
      </c>
      <c r="E2573" s="1" t="s">
        <v>997</v>
      </c>
      <c r="F2573" s="1" t="s">
        <v>1865</v>
      </c>
      <c r="G2573">
        <v>191.96799999999999</v>
      </c>
      <c r="H2573">
        <v>4</v>
      </c>
      <c r="I2573">
        <v>0.2</v>
      </c>
      <c r="J2573">
        <v>28.795200000000001</v>
      </c>
      <c r="K2573" t="str">
        <f>INDEX(product!B:B,MATCH('TABELA TOTAL'!$F9924,product!A:A,0))</f>
        <v>Furniture</v>
      </c>
      <c r="L2573" t="str">
        <f>INDEX(product!C:C,MATCH(F2573,product!A:A,))</f>
        <v>Accessories</v>
      </c>
      <c r="M2573" t="str">
        <f>INDEX(product!D:D,MATCH(F2573,product!A:A,))</f>
        <v>Kensington Orbit Wireless Mobile Trackball for PC and Mac</v>
      </c>
    </row>
    <row r="2574" spans="1:13" x14ac:dyDescent="0.25">
      <c r="A2574" s="1" t="s">
        <v>5070</v>
      </c>
      <c r="B2574" s="2">
        <v>42860</v>
      </c>
      <c r="C2574" s="2">
        <v>42864</v>
      </c>
      <c r="D2574" s="1" t="s">
        <v>19</v>
      </c>
      <c r="E2574" s="1" t="s">
        <v>951</v>
      </c>
      <c r="F2574" s="1" t="s">
        <v>5071</v>
      </c>
      <c r="G2574">
        <v>23.16</v>
      </c>
      <c r="H2574">
        <v>2</v>
      </c>
      <c r="I2574">
        <v>0</v>
      </c>
      <c r="J2574">
        <v>11.58</v>
      </c>
      <c r="K2574" t="str">
        <f>INDEX(product!B:B,MATCH('TABELA TOTAL'!$F5193,product!A:A,0))</f>
        <v>Office Supplies</v>
      </c>
      <c r="L2574" t="str">
        <f>INDEX(product!C:C,MATCH(F2574,product!A:A,))</f>
        <v>Envelopes</v>
      </c>
      <c r="M2574" t="str">
        <f>INDEX(product!D:D,MATCH(F2574,product!A:A,))</f>
        <v>Peel &amp; Seel Recycled Catalog Envelopes, Brown</v>
      </c>
    </row>
    <row r="2575" spans="1:13" x14ac:dyDescent="0.25">
      <c r="A2575" s="1" t="s">
        <v>5128</v>
      </c>
      <c r="B2575" s="2">
        <v>42860</v>
      </c>
      <c r="C2575" s="2">
        <v>42861</v>
      </c>
      <c r="D2575" s="1" t="s">
        <v>79</v>
      </c>
      <c r="E2575" s="1" t="s">
        <v>1282</v>
      </c>
      <c r="F2575" s="1" t="s">
        <v>235</v>
      </c>
      <c r="G2575">
        <v>21.24</v>
      </c>
      <c r="H2575">
        <v>9</v>
      </c>
      <c r="I2575">
        <v>0.2</v>
      </c>
      <c r="J2575">
        <v>7.4340000000000002</v>
      </c>
      <c r="K2575" t="str">
        <f>INDEX(product!B:B,MATCH('TABELA TOTAL'!$F5287,product!A:A,0))</f>
        <v>Office Supplies</v>
      </c>
      <c r="L2575" t="str">
        <f>INDEX(product!C:C,MATCH(F2575,product!A:A,))</f>
        <v>Envelopes</v>
      </c>
      <c r="M2575" t="str">
        <f>INDEX(product!D:D,MATCH(F2575,product!A:A,))</f>
        <v>Redi-Strip #10 Envelopes, 4 1/8 x 9 1/2</v>
      </c>
    </row>
    <row r="2576" spans="1:13" x14ac:dyDescent="0.25">
      <c r="A2576" s="1" t="s">
        <v>5128</v>
      </c>
      <c r="B2576" s="2">
        <v>42860</v>
      </c>
      <c r="C2576" s="2">
        <v>42861</v>
      </c>
      <c r="D2576" s="1" t="s">
        <v>79</v>
      </c>
      <c r="E2576" s="1" t="s">
        <v>1282</v>
      </c>
      <c r="F2576" s="1" t="s">
        <v>258</v>
      </c>
      <c r="G2576">
        <v>9.5519999999999996</v>
      </c>
      <c r="H2576">
        <v>8</v>
      </c>
      <c r="I2576">
        <v>0.7</v>
      </c>
      <c r="J2576">
        <v>-7.3231999999999999</v>
      </c>
      <c r="K2576" t="str">
        <f>INDEX(product!B:B,MATCH('TABELA TOTAL'!$F5288,product!A:A,0))</f>
        <v>Office Supplies</v>
      </c>
      <c r="L2576" t="str">
        <f>INDEX(product!C:C,MATCH(F2576,product!A:A,))</f>
        <v>Binders</v>
      </c>
      <c r="M2576" t="str">
        <f>INDEX(product!D:D,MATCH(F2576,product!A:A,))</f>
        <v>Avery Durable Slant Ring Binders, No Labels</v>
      </c>
    </row>
    <row r="2577" spans="1:13" x14ac:dyDescent="0.25">
      <c r="A2577" s="1" t="s">
        <v>5128</v>
      </c>
      <c r="B2577" s="2">
        <v>42860</v>
      </c>
      <c r="C2577" s="2">
        <v>42861</v>
      </c>
      <c r="D2577" s="1" t="s">
        <v>79</v>
      </c>
      <c r="E2577" s="1" t="s">
        <v>1282</v>
      </c>
      <c r="F2577" s="1" t="s">
        <v>1912</v>
      </c>
      <c r="G2577">
        <v>89.991</v>
      </c>
      <c r="H2577">
        <v>3</v>
      </c>
      <c r="I2577">
        <v>0.7</v>
      </c>
      <c r="J2577">
        <v>-152.9847</v>
      </c>
      <c r="K2577" t="str">
        <f>INDEX(product!B:B,MATCH('TABELA TOTAL'!$F5289,product!A:A,0))</f>
        <v>Office Supplies</v>
      </c>
      <c r="L2577" t="str">
        <f>INDEX(product!C:C,MATCH(F2577,product!A:A,))</f>
        <v>Bookcases</v>
      </c>
      <c r="M2577" t="str">
        <f>INDEX(product!D:D,MATCH(F2577,product!A:A,))</f>
        <v>Bestar Classic Bookcase</v>
      </c>
    </row>
    <row r="2578" spans="1:13" x14ac:dyDescent="0.25">
      <c r="A2578" s="1" t="s">
        <v>5695</v>
      </c>
      <c r="B2578" s="2">
        <v>42860</v>
      </c>
      <c r="C2578" s="2">
        <v>42865</v>
      </c>
      <c r="D2578" s="1" t="s">
        <v>19</v>
      </c>
      <c r="E2578" s="1" t="s">
        <v>2097</v>
      </c>
      <c r="F2578" s="1" t="s">
        <v>2243</v>
      </c>
      <c r="G2578">
        <v>34.5</v>
      </c>
      <c r="H2578">
        <v>3</v>
      </c>
      <c r="I2578">
        <v>0</v>
      </c>
      <c r="J2578">
        <v>15.525</v>
      </c>
      <c r="K2578" t="str">
        <f>INDEX(product!B:B,MATCH('TABELA TOTAL'!$F6265,product!A:A,0))</f>
        <v>Office Supplies</v>
      </c>
      <c r="L2578" t="str">
        <f>INDEX(product!C:C,MATCH(F2578,product!A:A,))</f>
        <v>Binders</v>
      </c>
      <c r="M2578" t="str">
        <f>INDEX(product!D:D,MATCH(F2578,product!A:A,))</f>
        <v>Ibico Covers for Plastic or Wire Binding Elements</v>
      </c>
    </row>
    <row r="2579" spans="1:13" x14ac:dyDescent="0.25">
      <c r="A2579" s="1" t="s">
        <v>5721</v>
      </c>
      <c r="B2579" s="2">
        <v>42860</v>
      </c>
      <c r="C2579" s="2">
        <v>42860</v>
      </c>
      <c r="D2579" s="1" t="s">
        <v>654</v>
      </c>
      <c r="E2579" s="1" t="s">
        <v>2248</v>
      </c>
      <c r="F2579" s="1" t="s">
        <v>1493</v>
      </c>
      <c r="G2579">
        <v>6.68</v>
      </c>
      <c r="H2579">
        <v>1</v>
      </c>
      <c r="I2579">
        <v>0</v>
      </c>
      <c r="J2579">
        <v>3.2063999999999999</v>
      </c>
      <c r="K2579" t="str">
        <f>INDEX(product!B:B,MATCH('TABELA TOTAL'!$F6306,product!A:A,0))</f>
        <v>Office Supplies</v>
      </c>
      <c r="L2579" t="str">
        <f>INDEX(product!C:C,MATCH(F2579,product!A:A,))</f>
        <v>Paper</v>
      </c>
      <c r="M2579" t="str">
        <f>INDEX(product!D:D,MATCH(F2579,product!A:A,))</f>
        <v>Xerox 1923</v>
      </c>
    </row>
    <row r="2580" spans="1:13" x14ac:dyDescent="0.25">
      <c r="A2580" s="1" t="s">
        <v>2055</v>
      </c>
      <c r="B2580" s="2">
        <v>42859</v>
      </c>
      <c r="C2580" s="2">
        <v>42864</v>
      </c>
      <c r="D2580" s="1" t="s">
        <v>19</v>
      </c>
      <c r="E2580" s="1" t="s">
        <v>1569</v>
      </c>
      <c r="F2580" s="1" t="s">
        <v>1057</v>
      </c>
      <c r="G2580">
        <v>183.96</v>
      </c>
      <c r="H2580">
        <v>5</v>
      </c>
      <c r="I2580">
        <v>0.2</v>
      </c>
      <c r="J2580">
        <v>20.695499999999999</v>
      </c>
      <c r="K2580" t="str">
        <f>INDEX(product!B:B,MATCH('TABELA TOTAL'!$F1354,product!A:A,0))</f>
        <v>Furniture</v>
      </c>
      <c r="L2580" t="str">
        <f>INDEX(product!C:C,MATCH(F2580,product!A:A,))</f>
        <v>Phones</v>
      </c>
      <c r="M2580" t="str">
        <f>INDEX(product!D:D,MATCH(F2580,product!A:A,))</f>
        <v>Motorola L804</v>
      </c>
    </row>
    <row r="2581" spans="1:13" x14ac:dyDescent="0.25">
      <c r="A2581" s="1" t="s">
        <v>2055</v>
      </c>
      <c r="B2581" s="2">
        <v>42859</v>
      </c>
      <c r="C2581" s="2">
        <v>42864</v>
      </c>
      <c r="D2581" s="1" t="s">
        <v>19</v>
      </c>
      <c r="E2581" s="1" t="s">
        <v>1569</v>
      </c>
      <c r="F2581" s="1" t="s">
        <v>1484</v>
      </c>
      <c r="G2581">
        <v>17.61</v>
      </c>
      <c r="H2581">
        <v>3</v>
      </c>
      <c r="I2581">
        <v>0</v>
      </c>
      <c r="J2581">
        <v>8.4527999999999999</v>
      </c>
      <c r="K2581" t="str">
        <f>INDEX(product!B:B,MATCH('TABELA TOTAL'!$F1355,product!A:A,0))</f>
        <v>Technology</v>
      </c>
      <c r="L2581" t="str">
        <f>INDEX(product!C:C,MATCH(F2581,product!A:A,))</f>
        <v>Paper</v>
      </c>
      <c r="M2581" t="str">
        <f>INDEX(product!D:D,MATCH(F2581,product!A:A,))</f>
        <v>Things To Do Today Pad</v>
      </c>
    </row>
    <row r="2582" spans="1:13" x14ac:dyDescent="0.25">
      <c r="A2582" s="1" t="s">
        <v>2055</v>
      </c>
      <c r="B2582" s="2">
        <v>42859</v>
      </c>
      <c r="C2582" s="2">
        <v>42864</v>
      </c>
      <c r="D2582" s="1" t="s">
        <v>19</v>
      </c>
      <c r="E2582" s="1" t="s">
        <v>1569</v>
      </c>
      <c r="F2582" s="1" t="s">
        <v>445</v>
      </c>
      <c r="G2582">
        <v>300.904</v>
      </c>
      <c r="H2582">
        <v>1</v>
      </c>
      <c r="I2582">
        <v>0.2</v>
      </c>
      <c r="J2582">
        <v>11.283899999999999</v>
      </c>
      <c r="K2582" t="str">
        <f>INDEX(product!B:B,MATCH('TABELA TOTAL'!$F1356,product!A:A,0))</f>
        <v>Office Supplies</v>
      </c>
      <c r="L2582" t="str">
        <f>INDEX(product!C:C,MATCH(F2582,product!A:A,))</f>
        <v>Tables</v>
      </c>
      <c r="M2582" t="str">
        <f>INDEX(product!D:D,MATCH(F2582,product!A:A,))</f>
        <v>Bretford Rectangular Conference Table Tops</v>
      </c>
    </row>
    <row r="2583" spans="1:13" x14ac:dyDescent="0.25">
      <c r="A2583" s="1" t="s">
        <v>3189</v>
      </c>
      <c r="B2583" s="2">
        <v>42859</v>
      </c>
      <c r="C2583" s="2">
        <v>42863</v>
      </c>
      <c r="D2583" s="1" t="s">
        <v>19</v>
      </c>
      <c r="E2583" s="1" t="s">
        <v>777</v>
      </c>
      <c r="F2583" s="1" t="s">
        <v>3190</v>
      </c>
      <c r="G2583">
        <v>9.11</v>
      </c>
      <c r="H2583">
        <v>1</v>
      </c>
      <c r="I2583">
        <v>0</v>
      </c>
      <c r="J2583">
        <v>4.0994999999999999</v>
      </c>
      <c r="K2583" t="str">
        <f>INDEX(product!B:B,MATCH('TABELA TOTAL'!$F2468,product!A:A,0))</f>
        <v>Office Supplies</v>
      </c>
      <c r="L2583" t="str">
        <f>INDEX(product!C:C,MATCH(F2583,product!A:A,))</f>
        <v>Paper</v>
      </c>
      <c r="M2583" t="str">
        <f>INDEX(product!D:D,MATCH(F2583,product!A:A,))</f>
        <v>Black Print Carbonless Snap-Off Rapid Letter, 8 1/2" x 7"</v>
      </c>
    </row>
    <row r="2584" spans="1:13" x14ac:dyDescent="0.25">
      <c r="A2584" s="1" t="s">
        <v>3189</v>
      </c>
      <c r="B2584" s="2">
        <v>42859</v>
      </c>
      <c r="C2584" s="2">
        <v>42863</v>
      </c>
      <c r="D2584" s="1" t="s">
        <v>19</v>
      </c>
      <c r="E2584" s="1" t="s">
        <v>777</v>
      </c>
      <c r="F2584" s="1" t="s">
        <v>775</v>
      </c>
      <c r="G2584">
        <v>571.44000000000005</v>
      </c>
      <c r="H2584">
        <v>4</v>
      </c>
      <c r="I2584">
        <v>0</v>
      </c>
      <c r="J2584">
        <v>165.7176</v>
      </c>
      <c r="K2584" t="str">
        <f>INDEX(product!B:B,MATCH('TABELA TOTAL'!$F2469,product!A:A,0))</f>
        <v>Office Supplies</v>
      </c>
      <c r="L2584" t="str">
        <f>INDEX(product!C:C,MATCH(F2584,product!A:A,))</f>
        <v>Storage</v>
      </c>
      <c r="M2584" t="str">
        <f>INDEX(product!D:D,MATCH(F2584,product!A:A,))</f>
        <v>Letter Size Cart</v>
      </c>
    </row>
    <row r="2585" spans="1:13" x14ac:dyDescent="0.25">
      <c r="A2585" s="1" t="s">
        <v>3189</v>
      </c>
      <c r="B2585" s="2">
        <v>42859</v>
      </c>
      <c r="C2585" s="2">
        <v>42863</v>
      </c>
      <c r="D2585" s="1" t="s">
        <v>19</v>
      </c>
      <c r="E2585" s="1" t="s">
        <v>777</v>
      </c>
      <c r="F2585" s="1" t="s">
        <v>3191</v>
      </c>
      <c r="G2585">
        <v>32.4</v>
      </c>
      <c r="H2585">
        <v>5</v>
      </c>
      <c r="I2585">
        <v>0</v>
      </c>
      <c r="J2585">
        <v>15.552</v>
      </c>
      <c r="K2585" t="str">
        <f>INDEX(product!B:B,MATCH('TABELA TOTAL'!$F2470,product!A:A,0))</f>
        <v>Office Supplies</v>
      </c>
      <c r="L2585" t="str">
        <f>INDEX(product!C:C,MATCH(F2585,product!A:A,))</f>
        <v>Paper</v>
      </c>
      <c r="M2585" t="str">
        <f>INDEX(product!D:D,MATCH(F2585,product!A:A,))</f>
        <v>Xerox 23</v>
      </c>
    </row>
    <row r="2586" spans="1:13" x14ac:dyDescent="0.25">
      <c r="A2586" s="1" t="s">
        <v>3189</v>
      </c>
      <c r="B2586" s="2">
        <v>42859</v>
      </c>
      <c r="C2586" s="2">
        <v>42863</v>
      </c>
      <c r="D2586" s="1" t="s">
        <v>19</v>
      </c>
      <c r="E2586" s="1" t="s">
        <v>777</v>
      </c>
      <c r="F2586" s="1" t="s">
        <v>2285</v>
      </c>
      <c r="G2586">
        <v>16.91</v>
      </c>
      <c r="H2586">
        <v>1</v>
      </c>
      <c r="I2586">
        <v>0</v>
      </c>
      <c r="J2586">
        <v>4.5656999999999996</v>
      </c>
      <c r="K2586" t="str">
        <f>INDEX(product!B:B,MATCH('TABELA TOTAL'!$F2471,product!A:A,0))</f>
        <v>Office Supplies</v>
      </c>
      <c r="L2586" t="str">
        <f>INDEX(product!C:C,MATCH(F2586,product!A:A,))</f>
        <v>Storage</v>
      </c>
      <c r="M2586" t="str">
        <f>INDEX(product!D:D,MATCH(F2586,product!A:A,))</f>
        <v>Tenex Personal Self-Stacking Standard File Box, Black/Gray</v>
      </c>
    </row>
    <row r="2587" spans="1:13" x14ac:dyDescent="0.25">
      <c r="A2587" s="1" t="s">
        <v>3616</v>
      </c>
      <c r="B2587" s="2">
        <v>42859</v>
      </c>
      <c r="C2587" s="2">
        <v>42864</v>
      </c>
      <c r="D2587" s="1" t="s">
        <v>19</v>
      </c>
      <c r="E2587" s="1" t="s">
        <v>566</v>
      </c>
      <c r="F2587" s="1" t="s">
        <v>28</v>
      </c>
      <c r="G2587">
        <v>2.3130000000000002</v>
      </c>
      <c r="H2587">
        <v>1</v>
      </c>
      <c r="I2587">
        <v>0.7</v>
      </c>
      <c r="J2587">
        <v>-1.9275</v>
      </c>
      <c r="K2587" t="str">
        <f>INDEX(product!B:B,MATCH('TABELA TOTAL'!$F2959,product!A:A,0))</f>
        <v>Technology</v>
      </c>
      <c r="L2587" t="str">
        <f>INDEX(product!C:C,MATCH(F2587,product!A:A,))</f>
        <v>Binders</v>
      </c>
      <c r="M2587" t="str">
        <f>INDEX(product!D:D,MATCH(F2587,product!A:A,))</f>
        <v>DXL Angle-View Binders with Locking Rings by Samsill</v>
      </c>
    </row>
    <row r="2588" spans="1:13" x14ac:dyDescent="0.25">
      <c r="A2588" s="1" t="s">
        <v>6172</v>
      </c>
      <c r="B2588" s="2">
        <v>42859</v>
      </c>
      <c r="C2588" s="2">
        <v>42865</v>
      </c>
      <c r="D2588" s="1" t="s">
        <v>19</v>
      </c>
      <c r="E2588" s="1" t="s">
        <v>2341</v>
      </c>
      <c r="F2588" s="1" t="s">
        <v>6110</v>
      </c>
      <c r="G2588">
        <v>2.202</v>
      </c>
      <c r="H2588">
        <v>2</v>
      </c>
      <c r="I2588">
        <v>0.7</v>
      </c>
      <c r="J2588">
        <v>-1.5414000000000001</v>
      </c>
      <c r="K2588" t="str">
        <f>INDEX(product!B:B,MATCH('TABELA TOTAL'!$F7179,product!A:A,0))</f>
        <v>Office Supplies</v>
      </c>
      <c r="L2588" t="str">
        <f>INDEX(product!C:C,MATCH(F2588,product!A:A,))</f>
        <v>Binders</v>
      </c>
      <c r="M2588" t="str">
        <f>INDEX(product!D:D,MATCH(F2588,product!A:A,))</f>
        <v>Black Avery Memo-Size 3-Ring Binder, 5 1/2" x 8 1/2"</v>
      </c>
    </row>
    <row r="2589" spans="1:13" x14ac:dyDescent="0.25">
      <c r="A2589" s="1" t="s">
        <v>6172</v>
      </c>
      <c r="B2589" s="2">
        <v>42859</v>
      </c>
      <c r="C2589" s="2">
        <v>42865</v>
      </c>
      <c r="D2589" s="1" t="s">
        <v>19</v>
      </c>
      <c r="E2589" s="1" t="s">
        <v>2341</v>
      </c>
      <c r="F2589" s="1" t="s">
        <v>1839</v>
      </c>
      <c r="G2589">
        <v>9.3960000000000008</v>
      </c>
      <c r="H2589">
        <v>3</v>
      </c>
      <c r="I2589">
        <v>0.7</v>
      </c>
      <c r="J2589">
        <v>-7.5167999999999999</v>
      </c>
      <c r="K2589" t="str">
        <f>INDEX(product!B:B,MATCH('TABELA TOTAL'!$F7180,product!A:A,0))</f>
        <v>Furniture</v>
      </c>
      <c r="L2589" t="str">
        <f>INDEX(product!C:C,MATCH(F2589,product!A:A,))</f>
        <v>Binders</v>
      </c>
      <c r="M2589" t="str">
        <f>INDEX(product!D:D,MATCH(F2589,product!A:A,))</f>
        <v>Avery 3 1/2" Diskette Storage Pages, 10/Pack</v>
      </c>
    </row>
    <row r="2590" spans="1:13" x14ac:dyDescent="0.25">
      <c r="A2590" s="1" t="s">
        <v>7677</v>
      </c>
      <c r="B2590" s="2">
        <v>42859</v>
      </c>
      <c r="C2590" s="2">
        <v>42864</v>
      </c>
      <c r="D2590" s="1" t="s">
        <v>11</v>
      </c>
      <c r="E2590" s="1" t="s">
        <v>1933</v>
      </c>
      <c r="F2590" s="1" t="s">
        <v>346</v>
      </c>
      <c r="G2590">
        <v>243.16</v>
      </c>
      <c r="H2590">
        <v>2</v>
      </c>
      <c r="I2590">
        <v>0</v>
      </c>
      <c r="J2590">
        <v>72.947999999999993</v>
      </c>
      <c r="K2590" t="str">
        <f>INDEX(product!B:B,MATCH('TABELA TOTAL'!$F9995,product!A:A,0))</f>
        <v>Office Supplies</v>
      </c>
      <c r="L2590" t="str">
        <f>INDEX(product!C:C,MATCH(F2590,product!A:A,))</f>
        <v>Appliances</v>
      </c>
      <c r="M2590" t="str">
        <f>INDEX(product!D:D,MATCH(F2590,product!A:A,))</f>
        <v>Acco 7-Outlet Masterpiece Power Center, Wihtout Fax/Phone Line Protection</v>
      </c>
    </row>
    <row r="2591" spans="1:13" x14ac:dyDescent="0.25">
      <c r="A2591" s="1" t="s">
        <v>4089</v>
      </c>
      <c r="B2591" s="2">
        <v>42858</v>
      </c>
      <c r="C2591" s="2">
        <v>42863</v>
      </c>
      <c r="D2591" s="1" t="s">
        <v>11</v>
      </c>
      <c r="E2591" s="1" t="s">
        <v>4090</v>
      </c>
      <c r="F2591" s="1" t="s">
        <v>2615</v>
      </c>
      <c r="G2591">
        <v>69.52</v>
      </c>
      <c r="H2591">
        <v>2</v>
      </c>
      <c r="I2591">
        <v>0</v>
      </c>
      <c r="J2591">
        <v>19.465599999999998</v>
      </c>
      <c r="K2591" t="str">
        <f>INDEX(product!B:B,MATCH('TABELA TOTAL'!$F3633,product!A:A,0))</f>
        <v>Office Supplies</v>
      </c>
      <c r="L2591" t="str">
        <f>INDEX(product!C:C,MATCH(F2591,product!A:A,))</f>
        <v>Storage</v>
      </c>
      <c r="M2591" t="str">
        <f>INDEX(product!D:D,MATCH(F2591,product!A:A,))</f>
        <v>Multi-Use Personal File Cart and Caster Set, Three Stacking Bins</v>
      </c>
    </row>
    <row r="2592" spans="1:13" x14ac:dyDescent="0.25">
      <c r="A2592" s="1" t="s">
        <v>4089</v>
      </c>
      <c r="B2592" s="2">
        <v>42858</v>
      </c>
      <c r="C2592" s="2">
        <v>42863</v>
      </c>
      <c r="D2592" s="1" t="s">
        <v>11</v>
      </c>
      <c r="E2592" s="1" t="s">
        <v>4090</v>
      </c>
      <c r="F2592" s="1" t="s">
        <v>1288</v>
      </c>
      <c r="G2592">
        <v>763.44</v>
      </c>
      <c r="H2592">
        <v>8</v>
      </c>
      <c r="I2592">
        <v>0</v>
      </c>
      <c r="J2592">
        <v>45.806399999999996</v>
      </c>
      <c r="K2592" t="str">
        <f>INDEX(product!B:B,MATCH('TABELA TOTAL'!$F3634,product!A:A,0))</f>
        <v>Technology</v>
      </c>
      <c r="L2592" t="str">
        <f>INDEX(product!C:C,MATCH(F2592,product!A:A,))</f>
        <v>Storage</v>
      </c>
      <c r="M2592" t="str">
        <f>INDEX(product!D:D,MATCH(F2592,product!A:A,))</f>
        <v>Fellowes Stor/Drawer Steel Plus Storage Drawers</v>
      </c>
    </row>
    <row r="2593" spans="1:13" x14ac:dyDescent="0.25">
      <c r="A2593" s="1" t="s">
        <v>6390</v>
      </c>
      <c r="B2593" s="2">
        <v>42858</v>
      </c>
      <c r="C2593" s="2">
        <v>42862</v>
      </c>
      <c r="D2593" s="1" t="s">
        <v>19</v>
      </c>
      <c r="E2593" s="1" t="s">
        <v>777</v>
      </c>
      <c r="F2593" s="1" t="s">
        <v>1656</v>
      </c>
      <c r="G2593">
        <v>25.92</v>
      </c>
      <c r="H2593">
        <v>4</v>
      </c>
      <c r="I2593">
        <v>0</v>
      </c>
      <c r="J2593">
        <v>12.441599999999999</v>
      </c>
      <c r="K2593" t="str">
        <f>INDEX(product!B:B,MATCH('TABELA TOTAL'!$F7610,product!A:A,0))</f>
        <v>Office Supplies</v>
      </c>
      <c r="L2593" t="str">
        <f>INDEX(product!C:C,MATCH(F2593,product!A:A,))</f>
        <v>Paper</v>
      </c>
      <c r="M2593" t="str">
        <f>INDEX(product!D:D,MATCH(F2593,product!A:A,))</f>
        <v>Xerox 2</v>
      </c>
    </row>
    <row r="2594" spans="1:13" x14ac:dyDescent="0.25">
      <c r="A2594" s="1" t="s">
        <v>6390</v>
      </c>
      <c r="B2594" s="2">
        <v>42858</v>
      </c>
      <c r="C2594" s="2">
        <v>42862</v>
      </c>
      <c r="D2594" s="1" t="s">
        <v>19</v>
      </c>
      <c r="E2594" s="1" t="s">
        <v>777</v>
      </c>
      <c r="F2594" s="1" t="s">
        <v>560</v>
      </c>
      <c r="G2594">
        <v>22.96</v>
      </c>
      <c r="H2594">
        <v>7</v>
      </c>
      <c r="I2594">
        <v>0</v>
      </c>
      <c r="J2594">
        <v>6.6584000000000003</v>
      </c>
      <c r="K2594" t="str">
        <f>INDEX(product!B:B,MATCH('TABELA TOTAL'!$F7611,product!A:A,0))</f>
        <v>Furniture</v>
      </c>
      <c r="L2594" t="str">
        <f>INDEX(product!C:C,MATCH(F2594,product!A:A,))</f>
        <v>Art</v>
      </c>
      <c r="M2594" t="str">
        <f>INDEX(product!D:D,MATCH(F2594,product!A:A,))</f>
        <v>Newell 350</v>
      </c>
    </row>
    <row r="2595" spans="1:13" x14ac:dyDescent="0.25">
      <c r="A2595" s="1" t="s">
        <v>6776</v>
      </c>
      <c r="B2595" s="2">
        <v>42858</v>
      </c>
      <c r="C2595" s="2">
        <v>42863</v>
      </c>
      <c r="D2595" s="1" t="s">
        <v>19</v>
      </c>
      <c r="E2595" s="1" t="s">
        <v>3318</v>
      </c>
      <c r="F2595" s="1" t="s">
        <v>5350</v>
      </c>
      <c r="G2595">
        <v>32.448</v>
      </c>
      <c r="H2595">
        <v>2</v>
      </c>
      <c r="I2595">
        <v>0.2</v>
      </c>
      <c r="J2595">
        <v>7.3007999999999997</v>
      </c>
      <c r="K2595" t="str">
        <f>INDEX(product!B:B,MATCH('TABELA TOTAL'!$F8353,product!A:A,0))</f>
        <v>Office Supplies</v>
      </c>
      <c r="L2595" t="str">
        <f>INDEX(product!C:C,MATCH(F2595,product!A:A,))</f>
        <v>Furnishings</v>
      </c>
      <c r="M2595" t="str">
        <f>INDEX(product!D:D,MATCH(F2595,product!A:A,))</f>
        <v>Career Cubicle Clock, 8 1/4", Black</v>
      </c>
    </row>
    <row r="2596" spans="1:13" x14ac:dyDescent="0.25">
      <c r="A2596" s="1" t="s">
        <v>6776</v>
      </c>
      <c r="B2596" s="2">
        <v>42858</v>
      </c>
      <c r="C2596" s="2">
        <v>42863</v>
      </c>
      <c r="D2596" s="1" t="s">
        <v>19</v>
      </c>
      <c r="E2596" s="1" t="s">
        <v>3318</v>
      </c>
      <c r="F2596" s="1" t="s">
        <v>1498</v>
      </c>
      <c r="G2596">
        <v>26.388000000000002</v>
      </c>
      <c r="H2596">
        <v>4</v>
      </c>
      <c r="I2596">
        <v>0.7</v>
      </c>
      <c r="J2596">
        <v>-17.591999999999999</v>
      </c>
      <c r="K2596" t="str">
        <f>INDEX(product!B:B,MATCH('TABELA TOTAL'!$F8354,product!A:A,0))</f>
        <v>Furniture</v>
      </c>
      <c r="L2596" t="str">
        <f>INDEX(product!C:C,MATCH(F2596,product!A:A,))</f>
        <v>Binders</v>
      </c>
      <c r="M2596" t="str">
        <f>INDEX(product!D:D,MATCH(F2596,product!A:A,))</f>
        <v>Wilson Jones Legal Size Ring Binders</v>
      </c>
    </row>
    <row r="2597" spans="1:13" x14ac:dyDescent="0.25">
      <c r="A2597" s="1" t="s">
        <v>6776</v>
      </c>
      <c r="B2597" s="2">
        <v>42858</v>
      </c>
      <c r="C2597" s="2">
        <v>42863</v>
      </c>
      <c r="D2597" s="1" t="s">
        <v>19</v>
      </c>
      <c r="E2597" s="1" t="s">
        <v>3318</v>
      </c>
      <c r="F2597" s="1" t="s">
        <v>434</v>
      </c>
      <c r="G2597">
        <v>373.47</v>
      </c>
      <c r="H2597">
        <v>5</v>
      </c>
      <c r="I2597">
        <v>0.4</v>
      </c>
      <c r="J2597">
        <v>-112.041</v>
      </c>
      <c r="K2597" t="str">
        <f>INDEX(product!B:B,MATCH('TABELA TOTAL'!$F8355,product!A:A,0))</f>
        <v>Office Supplies</v>
      </c>
      <c r="L2597" t="str">
        <f>INDEX(product!C:C,MATCH(F2597,product!A:A,))</f>
        <v>Tables</v>
      </c>
      <c r="M2597" t="str">
        <f>INDEX(product!D:D,MATCH(F2597,product!A:A,))</f>
        <v>Bevis 36 x 72 Conference Tables</v>
      </c>
    </row>
    <row r="2598" spans="1:13" x14ac:dyDescent="0.25">
      <c r="A2598" s="1" t="s">
        <v>6776</v>
      </c>
      <c r="B2598" s="2">
        <v>42858</v>
      </c>
      <c r="C2598" s="2">
        <v>42863</v>
      </c>
      <c r="D2598" s="1" t="s">
        <v>19</v>
      </c>
      <c r="E2598" s="1" t="s">
        <v>3318</v>
      </c>
      <c r="F2598" s="1" t="s">
        <v>2621</v>
      </c>
      <c r="G2598">
        <v>64.2</v>
      </c>
      <c r="H2598">
        <v>5</v>
      </c>
      <c r="I2598">
        <v>0.7</v>
      </c>
      <c r="J2598">
        <v>-44.94</v>
      </c>
      <c r="K2598" t="str">
        <f>INDEX(product!B:B,MATCH('TABELA TOTAL'!$F8356,product!A:A,0))</f>
        <v>Technology</v>
      </c>
      <c r="L2598" t="str">
        <f>INDEX(product!C:C,MATCH(F2598,product!A:A,))</f>
        <v>Binders</v>
      </c>
      <c r="M2598" t="str">
        <f>INDEX(product!D:D,MATCH(F2598,product!A:A,))</f>
        <v>Wilson Jones Elliptical Ring 3 1/2" Capacity Binders, 800 sheets</v>
      </c>
    </row>
    <row r="2599" spans="1:13" x14ac:dyDescent="0.25">
      <c r="A2599" s="1" t="s">
        <v>6776</v>
      </c>
      <c r="B2599" s="2">
        <v>42858</v>
      </c>
      <c r="C2599" s="2">
        <v>42863</v>
      </c>
      <c r="D2599" s="1" t="s">
        <v>19</v>
      </c>
      <c r="E2599" s="1" t="s">
        <v>3318</v>
      </c>
      <c r="F2599" s="1" t="s">
        <v>1371</v>
      </c>
      <c r="G2599">
        <v>8</v>
      </c>
      <c r="H2599">
        <v>2</v>
      </c>
      <c r="I2599">
        <v>0.2</v>
      </c>
      <c r="J2599">
        <v>2.8</v>
      </c>
      <c r="K2599" t="str">
        <f>INDEX(product!B:B,MATCH('TABELA TOTAL'!$F8357,product!A:A,0))</f>
        <v>Furniture</v>
      </c>
      <c r="L2599" t="str">
        <f>INDEX(product!C:C,MATCH(F2599,product!A:A,))</f>
        <v>Fasteners</v>
      </c>
      <c r="M2599" t="str">
        <f>INDEX(product!D:D,MATCH(F2599,product!A:A,))</f>
        <v>Advantus Plastic Paper Clips</v>
      </c>
    </row>
    <row r="2600" spans="1:13" x14ac:dyDescent="0.25">
      <c r="A2600" s="1" t="s">
        <v>3242</v>
      </c>
      <c r="B2600" s="2">
        <v>42857</v>
      </c>
      <c r="C2600" s="2">
        <v>42862</v>
      </c>
      <c r="D2600" s="1" t="s">
        <v>19</v>
      </c>
      <c r="E2600" s="1" t="s">
        <v>264</v>
      </c>
      <c r="F2600" s="1" t="s">
        <v>1666</v>
      </c>
      <c r="G2600">
        <v>129.93</v>
      </c>
      <c r="H2600">
        <v>3</v>
      </c>
      <c r="I2600">
        <v>0</v>
      </c>
      <c r="J2600">
        <v>12.993</v>
      </c>
      <c r="K2600" t="str">
        <f>INDEX(product!B:B,MATCH('TABELA TOTAL'!$F2519,product!A:A,0))</f>
        <v>Office Supplies</v>
      </c>
      <c r="L2600" t="str">
        <f>INDEX(product!C:C,MATCH(F2600,product!A:A,))</f>
        <v>Furnishings</v>
      </c>
      <c r="M2600" t="str">
        <f>INDEX(product!D:D,MATCH(F2600,product!A:A,))</f>
        <v>Eldon Advantage Chair Mats for Low to Medium Pile Carpets</v>
      </c>
    </row>
    <row r="2601" spans="1:13" x14ac:dyDescent="0.25">
      <c r="A2601" s="1" t="s">
        <v>6028</v>
      </c>
      <c r="B2601" s="2">
        <v>42857</v>
      </c>
      <c r="C2601" s="2">
        <v>42860</v>
      </c>
      <c r="D2601" s="1" t="s">
        <v>11</v>
      </c>
      <c r="E2601" s="1" t="s">
        <v>3059</v>
      </c>
      <c r="F2601" s="1" t="s">
        <v>1424</v>
      </c>
      <c r="G2601">
        <v>159.56</v>
      </c>
      <c r="H2601">
        <v>4</v>
      </c>
      <c r="I2601">
        <v>0</v>
      </c>
      <c r="J2601">
        <v>59.037199999999999</v>
      </c>
      <c r="K2601" t="str">
        <f>INDEX(product!B:B,MATCH('TABELA TOTAL'!$F6914,product!A:A,0))</f>
        <v>Office Supplies</v>
      </c>
      <c r="L2601" t="str">
        <f>INDEX(product!C:C,MATCH(F2601,product!A:A,))</f>
        <v>Accessories</v>
      </c>
      <c r="M2601" t="str">
        <f>INDEX(product!D:D,MATCH(F2601,product!A:A,))</f>
        <v>Logitech MX Performance Wireless Mouse</v>
      </c>
    </row>
    <row r="2602" spans="1:13" x14ac:dyDescent="0.25">
      <c r="A2602" s="1" t="s">
        <v>6293</v>
      </c>
      <c r="B2602" s="2">
        <v>42857</v>
      </c>
      <c r="C2602" s="2">
        <v>42861</v>
      </c>
      <c r="D2602" s="1" t="s">
        <v>19</v>
      </c>
      <c r="E2602" s="1" t="s">
        <v>4401</v>
      </c>
      <c r="F2602" s="1" t="s">
        <v>3384</v>
      </c>
      <c r="G2602">
        <v>15.7</v>
      </c>
      <c r="H2602">
        <v>5</v>
      </c>
      <c r="I2602">
        <v>0</v>
      </c>
      <c r="J2602">
        <v>7.0650000000000004</v>
      </c>
      <c r="K2602" t="str">
        <f>INDEX(product!B:B,MATCH('TABELA TOTAL'!$F7394,product!A:A,0))</f>
        <v>Furniture</v>
      </c>
      <c r="L2602" t="str">
        <f>INDEX(product!C:C,MATCH(F2602,product!A:A,))</f>
        <v>Paper</v>
      </c>
      <c r="M2602" t="str">
        <f>INDEX(product!D:D,MATCH(F2602,product!A:A,))</f>
        <v>Adams "While You Were Out" Message Pads</v>
      </c>
    </row>
    <row r="2603" spans="1:13" x14ac:dyDescent="0.25">
      <c r="A2603" s="1" t="s">
        <v>6293</v>
      </c>
      <c r="B2603" s="2">
        <v>42857</v>
      </c>
      <c r="C2603" s="2">
        <v>42861</v>
      </c>
      <c r="D2603" s="1" t="s">
        <v>19</v>
      </c>
      <c r="E2603" s="1" t="s">
        <v>4401</v>
      </c>
      <c r="F2603" s="1" t="s">
        <v>3774</v>
      </c>
      <c r="G2603">
        <v>59.52</v>
      </c>
      <c r="H2603">
        <v>3</v>
      </c>
      <c r="I2603">
        <v>0</v>
      </c>
      <c r="J2603">
        <v>15.475199999999999</v>
      </c>
      <c r="K2603" t="str">
        <f>INDEX(product!B:B,MATCH('TABELA TOTAL'!$F7395,product!A:A,0))</f>
        <v>Technology</v>
      </c>
      <c r="L2603" t="str">
        <f>INDEX(product!C:C,MATCH(F2603,product!A:A,))</f>
        <v>Art</v>
      </c>
      <c r="M2603" t="str">
        <f>INDEX(product!D:D,MATCH(F2603,product!A:A,))</f>
        <v>Newell 34</v>
      </c>
    </row>
    <row r="2604" spans="1:13" x14ac:dyDescent="0.25">
      <c r="A2604" s="1" t="s">
        <v>6293</v>
      </c>
      <c r="B2604" s="2">
        <v>42857</v>
      </c>
      <c r="C2604" s="2">
        <v>42861</v>
      </c>
      <c r="D2604" s="1" t="s">
        <v>19</v>
      </c>
      <c r="E2604" s="1" t="s">
        <v>4401</v>
      </c>
      <c r="F2604" s="1" t="s">
        <v>640</v>
      </c>
      <c r="G2604">
        <v>34.4</v>
      </c>
      <c r="H2604">
        <v>5</v>
      </c>
      <c r="I2604">
        <v>0</v>
      </c>
      <c r="J2604">
        <v>15.824</v>
      </c>
      <c r="K2604" t="str">
        <f>INDEX(product!B:B,MATCH('TABELA TOTAL'!$F7396,product!A:A,0))</f>
        <v>Furniture</v>
      </c>
      <c r="L2604" t="str">
        <f>INDEX(product!C:C,MATCH(F2604,product!A:A,))</f>
        <v>Paper</v>
      </c>
      <c r="M2604" t="str">
        <f>INDEX(product!D:D,MATCH(F2604,product!A:A,))</f>
        <v>Adams Phone Message Book, 200 Message Capacity, 8 1/16 x 11</v>
      </c>
    </row>
    <row r="2605" spans="1:13" x14ac:dyDescent="0.25">
      <c r="A2605" s="1" t="s">
        <v>4263</v>
      </c>
      <c r="B2605" s="2">
        <v>42856</v>
      </c>
      <c r="C2605" s="2">
        <v>42860</v>
      </c>
      <c r="D2605" s="1" t="s">
        <v>19</v>
      </c>
      <c r="E2605" s="1" t="s">
        <v>1419</v>
      </c>
      <c r="F2605" s="1" t="s">
        <v>4264</v>
      </c>
      <c r="G2605">
        <v>48.9</v>
      </c>
      <c r="H2605">
        <v>5</v>
      </c>
      <c r="I2605">
        <v>0</v>
      </c>
      <c r="J2605">
        <v>18.093</v>
      </c>
      <c r="K2605" t="str">
        <f>INDEX(product!B:B,MATCH('TABELA TOTAL'!$F3897,product!A:A,0))</f>
        <v>Furniture</v>
      </c>
      <c r="L2605" t="str">
        <f>INDEX(product!C:C,MATCH(F2605,product!A:A,))</f>
        <v>Accessories</v>
      </c>
      <c r="M2605" t="str">
        <f>INDEX(product!D:D,MATCH(F2605,product!A:A,))</f>
        <v>Maxell 74 Minute CDR, 10/Pack</v>
      </c>
    </row>
    <row r="2606" spans="1:13" x14ac:dyDescent="0.25">
      <c r="A2606" s="1" t="s">
        <v>6714</v>
      </c>
      <c r="B2606" s="2">
        <v>42856</v>
      </c>
      <c r="C2606" s="2">
        <v>42861</v>
      </c>
      <c r="D2606" s="1" t="s">
        <v>19</v>
      </c>
      <c r="E2606" s="1" t="s">
        <v>742</v>
      </c>
      <c r="F2606" s="1" t="s">
        <v>4828</v>
      </c>
      <c r="G2606">
        <v>3.3279999999999998</v>
      </c>
      <c r="H2606">
        <v>2</v>
      </c>
      <c r="I2606">
        <v>0.2</v>
      </c>
      <c r="J2606">
        <v>0.41599999999999998</v>
      </c>
      <c r="K2606" t="str">
        <f>INDEX(product!B:B,MATCH('TABELA TOTAL'!$F8236,product!A:A,0))</f>
        <v>Office Supplies</v>
      </c>
      <c r="L2606" t="str">
        <f>INDEX(product!C:C,MATCH(F2606,product!A:A,))</f>
        <v>Supplies</v>
      </c>
      <c r="M2606" t="str">
        <f>INDEX(product!D:D,MATCH(F2606,product!A:A,))</f>
        <v>Kleencut Forged Office Shears by Acme United Corporation</v>
      </c>
    </row>
    <row r="2607" spans="1:13" x14ac:dyDescent="0.25">
      <c r="A2607" s="1" t="s">
        <v>6714</v>
      </c>
      <c r="B2607" s="2">
        <v>42856</v>
      </c>
      <c r="C2607" s="2">
        <v>42861</v>
      </c>
      <c r="D2607" s="1" t="s">
        <v>19</v>
      </c>
      <c r="E2607" s="1" t="s">
        <v>742</v>
      </c>
      <c r="F2607" s="1" t="s">
        <v>823</v>
      </c>
      <c r="G2607">
        <v>933.26199999999994</v>
      </c>
      <c r="H2607">
        <v>4</v>
      </c>
      <c r="I2607">
        <v>0.45</v>
      </c>
      <c r="J2607">
        <v>-458.14679999999998</v>
      </c>
      <c r="K2607" t="str">
        <f>INDEX(product!B:B,MATCH('TABELA TOTAL'!$F8237,product!A:A,0))</f>
        <v>Technology</v>
      </c>
      <c r="L2607" t="str">
        <f>INDEX(product!C:C,MATCH(F2607,product!A:A,))</f>
        <v>Tables</v>
      </c>
      <c r="M2607" t="str">
        <f>INDEX(product!D:D,MATCH(F2607,product!A:A,))</f>
        <v>Bush Advantage Collection Racetrack Conference Table</v>
      </c>
    </row>
    <row r="2608" spans="1:13" x14ac:dyDescent="0.25">
      <c r="A2608" s="1" t="s">
        <v>6714</v>
      </c>
      <c r="B2608" s="2">
        <v>42856</v>
      </c>
      <c r="C2608" s="2">
        <v>42861</v>
      </c>
      <c r="D2608" s="1" t="s">
        <v>19</v>
      </c>
      <c r="E2608" s="1" t="s">
        <v>742</v>
      </c>
      <c r="F2608" s="1" t="s">
        <v>973</v>
      </c>
      <c r="G2608">
        <v>2803.92</v>
      </c>
      <c r="H2608">
        <v>5</v>
      </c>
      <c r="I2608">
        <v>0.2</v>
      </c>
      <c r="J2608">
        <v>0</v>
      </c>
      <c r="K2608" t="str">
        <f>INDEX(product!B:B,MATCH('TABELA TOTAL'!$F8238,product!A:A,0))</f>
        <v>Office Supplies</v>
      </c>
      <c r="L2608" t="str">
        <f>INDEX(product!C:C,MATCH(F2608,product!A:A,))</f>
        <v>Chairs</v>
      </c>
      <c r="M2608" t="str">
        <f>INDEX(product!D:D,MATCH(F2608,product!A:A,))</f>
        <v>HON 5400 Series Task Chairs for Big and Tall</v>
      </c>
    </row>
    <row r="2609" spans="1:13" x14ac:dyDescent="0.25">
      <c r="A2609" s="1" t="s">
        <v>7325</v>
      </c>
      <c r="B2609" s="2">
        <v>42856</v>
      </c>
      <c r="C2609" s="2">
        <v>42857</v>
      </c>
      <c r="D2609" s="1" t="s">
        <v>79</v>
      </c>
      <c r="E2609" s="1" t="s">
        <v>664</v>
      </c>
      <c r="F2609" s="1" t="s">
        <v>13</v>
      </c>
      <c r="G2609">
        <v>314.35199999999998</v>
      </c>
      <c r="H2609">
        <v>3</v>
      </c>
      <c r="I2609">
        <v>0.2</v>
      </c>
      <c r="J2609">
        <v>-15.717599999999999</v>
      </c>
      <c r="K2609" t="str">
        <f>INDEX(product!B:B,MATCH('TABELA TOTAL'!$F9336,product!A:A,0))</f>
        <v>Office Supplies</v>
      </c>
      <c r="L2609" t="str">
        <f>INDEX(product!C:C,MATCH(F2609,product!A:A,))</f>
        <v>Bookcases</v>
      </c>
      <c r="M2609" t="str">
        <f>INDEX(product!D:D,MATCH(F2609,product!A:A,))</f>
        <v>Bush Somerset Collection Bookcase</v>
      </c>
    </row>
    <row r="2610" spans="1:13" x14ac:dyDescent="0.25">
      <c r="A2610" s="1" t="s">
        <v>7325</v>
      </c>
      <c r="B2610" s="2">
        <v>42856</v>
      </c>
      <c r="C2610" s="2">
        <v>42857</v>
      </c>
      <c r="D2610" s="1" t="s">
        <v>79</v>
      </c>
      <c r="E2610" s="1" t="s">
        <v>664</v>
      </c>
      <c r="F2610" s="1" t="s">
        <v>4114</v>
      </c>
      <c r="G2610">
        <v>4.6079999999999997</v>
      </c>
      <c r="H2610">
        <v>2</v>
      </c>
      <c r="I2610">
        <v>0.2</v>
      </c>
      <c r="J2610">
        <v>1.4976</v>
      </c>
      <c r="K2610" t="str">
        <f>INDEX(product!B:B,MATCH('TABELA TOTAL'!$F9337,product!A:A,0))</f>
        <v>Office Supplies</v>
      </c>
      <c r="L2610" t="str">
        <f>INDEX(product!C:C,MATCH(F2610,product!A:A,))</f>
        <v>Labels</v>
      </c>
      <c r="M2610" t="str">
        <f>INDEX(product!D:D,MATCH(F2610,product!A:A,))</f>
        <v>Avery 492</v>
      </c>
    </row>
    <row r="2611" spans="1:13" x14ac:dyDescent="0.25">
      <c r="A2611" s="1" t="s">
        <v>2220</v>
      </c>
      <c r="B2611" s="2">
        <v>42855</v>
      </c>
      <c r="C2611" s="2">
        <v>42860</v>
      </c>
      <c r="D2611" s="1" t="s">
        <v>11</v>
      </c>
      <c r="E2611" s="1" t="s">
        <v>1777</v>
      </c>
      <c r="F2611" s="1" t="s">
        <v>85</v>
      </c>
      <c r="G2611">
        <v>62.96</v>
      </c>
      <c r="H2611">
        <v>4</v>
      </c>
      <c r="I2611">
        <v>0</v>
      </c>
      <c r="J2611">
        <v>28.332000000000001</v>
      </c>
      <c r="K2611" t="str">
        <f>INDEX(product!B:B,MATCH('TABELA TOTAL'!$F1492,product!A:A,0))</f>
        <v>Furniture</v>
      </c>
      <c r="L2611" t="str">
        <f>INDEX(product!C:C,MATCH(F2611,product!A:A,))</f>
        <v>Envelopes</v>
      </c>
      <c r="M2611" t="str">
        <f>INDEX(product!D:D,MATCH(F2611,product!A:A,))</f>
        <v>#10-4 1/8" x 9 1/2" Premium Diagonal Seam Envelopes</v>
      </c>
    </row>
    <row r="2612" spans="1:13" x14ac:dyDescent="0.25">
      <c r="A2612" s="1" t="s">
        <v>2420</v>
      </c>
      <c r="B2612" s="2">
        <v>42855</v>
      </c>
      <c r="C2612" s="2">
        <v>42861</v>
      </c>
      <c r="D2612" s="1" t="s">
        <v>19</v>
      </c>
      <c r="E2612" s="1" t="s">
        <v>1978</v>
      </c>
      <c r="F2612" s="1" t="s">
        <v>2038</v>
      </c>
      <c r="G2612">
        <v>677.58</v>
      </c>
      <c r="H2612">
        <v>5</v>
      </c>
      <c r="I2612">
        <v>0.4</v>
      </c>
      <c r="J2612">
        <v>-158.102</v>
      </c>
      <c r="K2612" t="str">
        <f>INDEX(product!B:B,MATCH('TABELA TOTAL'!$F1663,product!A:A,0))</f>
        <v>Office Supplies</v>
      </c>
      <c r="L2612" t="str">
        <f>INDEX(product!C:C,MATCH(F2612,product!A:A,))</f>
        <v>Phones</v>
      </c>
      <c r="M2612" t="str">
        <f>INDEX(product!D:D,MATCH(F2612,product!A:A,))</f>
        <v>Polycom SoundPoint IP 450 VoIP phone</v>
      </c>
    </row>
    <row r="2613" spans="1:13" x14ac:dyDescent="0.25">
      <c r="A2613" s="1" t="s">
        <v>2420</v>
      </c>
      <c r="B2613" s="2">
        <v>42855</v>
      </c>
      <c r="C2613" s="2">
        <v>42861</v>
      </c>
      <c r="D2613" s="1" t="s">
        <v>19</v>
      </c>
      <c r="E2613" s="1" t="s">
        <v>1978</v>
      </c>
      <c r="F2613" s="1" t="s">
        <v>2421</v>
      </c>
      <c r="G2613">
        <v>13.896000000000001</v>
      </c>
      <c r="H2613">
        <v>3</v>
      </c>
      <c r="I2613">
        <v>0.7</v>
      </c>
      <c r="J2613">
        <v>-9.2639999999999993</v>
      </c>
      <c r="K2613" t="str">
        <f>INDEX(product!B:B,MATCH('TABELA TOTAL'!$F1664,product!A:A,0))</f>
        <v>Technology</v>
      </c>
      <c r="L2613" t="str">
        <f>INDEX(product!C:C,MATCH(F2613,product!A:A,))</f>
        <v>Binders</v>
      </c>
      <c r="M2613" t="str">
        <f>INDEX(product!D:D,MATCH(F2613,product!A:A,))</f>
        <v>GBC VeloBind Cover Sets</v>
      </c>
    </row>
    <row r="2614" spans="1:13" x14ac:dyDescent="0.25">
      <c r="A2614" s="1" t="s">
        <v>2694</v>
      </c>
      <c r="B2614" s="2">
        <v>42855</v>
      </c>
      <c r="C2614" s="2">
        <v>42860</v>
      </c>
      <c r="D2614" s="1" t="s">
        <v>19</v>
      </c>
      <c r="E2614" s="1" t="s">
        <v>1598</v>
      </c>
      <c r="F2614" s="1" t="s">
        <v>2695</v>
      </c>
      <c r="G2614">
        <v>4.6079999999999997</v>
      </c>
      <c r="H2614">
        <v>2</v>
      </c>
      <c r="I2614">
        <v>0.2</v>
      </c>
      <c r="J2614">
        <v>1.6704000000000001</v>
      </c>
      <c r="K2614" t="str">
        <f>INDEX(product!B:B,MATCH('TABELA TOTAL'!$F1916,product!A:A,0))</f>
        <v>Technology</v>
      </c>
      <c r="L2614" t="str">
        <f>INDEX(product!C:C,MATCH(F2614,product!A:A,))</f>
        <v>Labels</v>
      </c>
      <c r="M2614" t="str">
        <f>INDEX(product!D:D,MATCH(F2614,product!A:A,))</f>
        <v>Avery 474</v>
      </c>
    </row>
    <row r="2615" spans="1:13" x14ac:dyDescent="0.25">
      <c r="A2615" s="1" t="s">
        <v>2694</v>
      </c>
      <c r="B2615" s="2">
        <v>42855</v>
      </c>
      <c r="C2615" s="2">
        <v>42860</v>
      </c>
      <c r="D2615" s="1" t="s">
        <v>19</v>
      </c>
      <c r="E2615" s="1" t="s">
        <v>1598</v>
      </c>
      <c r="F2615" s="1" t="s">
        <v>1914</v>
      </c>
      <c r="G2615">
        <v>15.528</v>
      </c>
      <c r="H2615">
        <v>3</v>
      </c>
      <c r="I2615">
        <v>0.2</v>
      </c>
      <c r="J2615">
        <v>4.8525</v>
      </c>
      <c r="K2615" t="str">
        <f>INDEX(product!B:B,MATCH('TABELA TOTAL'!$F1917,product!A:A,0))</f>
        <v>Office Supplies</v>
      </c>
      <c r="L2615" t="str">
        <f>INDEX(product!C:C,MATCH(F2615,product!A:A,))</f>
        <v>Art</v>
      </c>
      <c r="M2615" t="str">
        <f>INDEX(product!D:D,MATCH(F2615,product!A:A,))</f>
        <v>Staples in misc. colors</v>
      </c>
    </row>
    <row r="2616" spans="1:13" x14ac:dyDescent="0.25">
      <c r="A2616" s="1" t="s">
        <v>2694</v>
      </c>
      <c r="B2616" s="2">
        <v>42855</v>
      </c>
      <c r="C2616" s="2">
        <v>42860</v>
      </c>
      <c r="D2616" s="1" t="s">
        <v>19</v>
      </c>
      <c r="E2616" s="1" t="s">
        <v>1598</v>
      </c>
      <c r="F2616" s="1" t="s">
        <v>1325</v>
      </c>
      <c r="G2616">
        <v>11.952</v>
      </c>
      <c r="H2616">
        <v>3</v>
      </c>
      <c r="I2616">
        <v>0.2</v>
      </c>
      <c r="J2616">
        <v>3.8843999999999999</v>
      </c>
      <c r="K2616" t="str">
        <f>INDEX(product!B:B,MATCH('TABELA TOTAL'!$F1918,product!A:A,0))</f>
        <v>Technology</v>
      </c>
      <c r="L2616" t="str">
        <f>INDEX(product!C:C,MATCH(F2616,product!A:A,))</f>
        <v>Labels</v>
      </c>
      <c r="M2616" t="str">
        <f>INDEX(product!D:D,MATCH(F2616,product!A:A,))</f>
        <v>Avery 499</v>
      </c>
    </row>
    <row r="2617" spans="1:13" x14ac:dyDescent="0.25">
      <c r="A2617" s="1" t="s">
        <v>3473</v>
      </c>
      <c r="B2617" s="2">
        <v>42855</v>
      </c>
      <c r="C2617" s="2">
        <v>42860</v>
      </c>
      <c r="D2617" s="1" t="s">
        <v>19</v>
      </c>
      <c r="E2617" s="1" t="s">
        <v>711</v>
      </c>
      <c r="F2617" s="1" t="s">
        <v>693</v>
      </c>
      <c r="G2617">
        <v>23.68</v>
      </c>
      <c r="H2617">
        <v>8</v>
      </c>
      <c r="I2617">
        <v>0.2</v>
      </c>
      <c r="J2617">
        <v>6.2160000000000002</v>
      </c>
      <c r="K2617" t="str">
        <f>INDEX(product!B:B,MATCH('TABELA TOTAL'!$F2780,product!A:A,0))</f>
        <v>Furniture</v>
      </c>
      <c r="L2617" t="str">
        <f>INDEX(product!C:C,MATCH(F2617,product!A:A,))</f>
        <v>Furnishings</v>
      </c>
      <c r="M2617" t="str">
        <f>INDEX(product!D:D,MATCH(F2617,product!A:A,))</f>
        <v>3M Hangers With Command Adhesive</v>
      </c>
    </row>
    <row r="2618" spans="1:13" x14ac:dyDescent="0.25">
      <c r="A2618" s="1" t="s">
        <v>3473</v>
      </c>
      <c r="B2618" s="2">
        <v>42855</v>
      </c>
      <c r="C2618" s="2">
        <v>42860</v>
      </c>
      <c r="D2618" s="1" t="s">
        <v>19</v>
      </c>
      <c r="E2618" s="1" t="s">
        <v>711</v>
      </c>
      <c r="F2618" s="1" t="s">
        <v>3474</v>
      </c>
      <c r="G2618">
        <v>2.3759999999999999</v>
      </c>
      <c r="H2618">
        <v>3</v>
      </c>
      <c r="I2618">
        <v>0.2</v>
      </c>
      <c r="J2618">
        <v>0.74250000000000005</v>
      </c>
      <c r="K2618" t="str">
        <f>INDEX(product!B:B,MATCH('TABELA TOTAL'!$F2781,product!A:A,0))</f>
        <v>Furniture</v>
      </c>
      <c r="L2618" t="str">
        <f>INDEX(product!C:C,MATCH(F2618,product!A:A,))</f>
        <v>Accessories</v>
      </c>
      <c r="M2618" t="str">
        <f>INDEX(product!D:D,MATCH(F2618,product!A:A,))</f>
        <v>Maxell 4.7GB DVD+R 5/Pack</v>
      </c>
    </row>
    <row r="2619" spans="1:13" x14ac:dyDescent="0.25">
      <c r="A2619" s="1" t="s">
        <v>3945</v>
      </c>
      <c r="B2619" s="2">
        <v>42855</v>
      </c>
      <c r="C2619" s="2">
        <v>42861</v>
      </c>
      <c r="D2619" s="1" t="s">
        <v>19</v>
      </c>
      <c r="E2619" s="1" t="s">
        <v>997</v>
      </c>
      <c r="F2619" s="1" t="s">
        <v>1006</v>
      </c>
      <c r="G2619">
        <v>10.368</v>
      </c>
      <c r="H2619">
        <v>2</v>
      </c>
      <c r="I2619">
        <v>0.2</v>
      </c>
      <c r="J2619">
        <v>3.6288</v>
      </c>
      <c r="K2619" t="str">
        <f>INDEX(product!B:B,MATCH('TABELA TOTAL'!$F3411,product!A:A,0))</f>
        <v>Office Supplies</v>
      </c>
      <c r="L2619" t="str">
        <f>INDEX(product!C:C,MATCH(F2619,product!A:A,))</f>
        <v>Paper</v>
      </c>
      <c r="M2619" t="str">
        <f>INDEX(product!D:D,MATCH(F2619,product!A:A,))</f>
        <v>Xerox 222</v>
      </c>
    </row>
    <row r="2620" spans="1:13" x14ac:dyDescent="0.25">
      <c r="A2620" s="1" t="s">
        <v>4687</v>
      </c>
      <c r="B2620" s="2">
        <v>42855</v>
      </c>
      <c r="C2620" s="2">
        <v>42857</v>
      </c>
      <c r="D2620" s="1" t="s">
        <v>79</v>
      </c>
      <c r="E2620" s="1" t="s">
        <v>1766</v>
      </c>
      <c r="F2620" s="1" t="s">
        <v>4688</v>
      </c>
      <c r="G2620">
        <v>5.76</v>
      </c>
      <c r="H2620">
        <v>2</v>
      </c>
      <c r="I2620">
        <v>0</v>
      </c>
      <c r="J2620">
        <v>2.8224</v>
      </c>
      <c r="K2620" t="str">
        <f>INDEX(product!B:B,MATCH('TABELA TOTAL'!$F4552,product!A:A,0))</f>
        <v>Office Supplies</v>
      </c>
      <c r="L2620" t="str">
        <f>INDEX(product!C:C,MATCH(F2620,product!A:A,))</f>
        <v>Labels</v>
      </c>
      <c r="M2620" t="str">
        <f>INDEX(product!D:D,MATCH(F2620,product!A:A,))</f>
        <v>Avery 5</v>
      </c>
    </row>
    <row r="2621" spans="1:13" x14ac:dyDescent="0.25">
      <c r="A2621" s="1" t="s">
        <v>4817</v>
      </c>
      <c r="B2621" s="2">
        <v>42855</v>
      </c>
      <c r="C2621" s="2">
        <v>42860</v>
      </c>
      <c r="D2621" s="1" t="s">
        <v>19</v>
      </c>
      <c r="E2621" s="1" t="s">
        <v>3689</v>
      </c>
      <c r="F2621" s="1" t="s">
        <v>1190</v>
      </c>
      <c r="G2621">
        <v>43.372</v>
      </c>
      <c r="H2621">
        <v>7</v>
      </c>
      <c r="I2621">
        <v>0.8</v>
      </c>
      <c r="J2621">
        <v>-69.395200000000003</v>
      </c>
      <c r="K2621" t="str">
        <f>INDEX(product!B:B,MATCH('TABELA TOTAL'!$F4759,product!A:A,0))</f>
        <v>Technology</v>
      </c>
      <c r="L2621" t="str">
        <f>INDEX(product!C:C,MATCH(F2621,product!A:A,))</f>
        <v>Binders</v>
      </c>
      <c r="M2621" t="str">
        <f>INDEX(product!D:D,MATCH(F2621,product!A:A,))</f>
        <v>GBC Linen Binding Covers</v>
      </c>
    </row>
    <row r="2622" spans="1:13" x14ac:dyDescent="0.25">
      <c r="A2622" s="1" t="s">
        <v>5129</v>
      </c>
      <c r="B2622" s="2">
        <v>42855</v>
      </c>
      <c r="C2622" s="2">
        <v>42860</v>
      </c>
      <c r="D2622" s="1" t="s">
        <v>19</v>
      </c>
      <c r="E2622" s="1" t="s">
        <v>251</v>
      </c>
      <c r="F2622" s="1" t="s">
        <v>2534</v>
      </c>
      <c r="G2622">
        <v>163.96</v>
      </c>
      <c r="H2622">
        <v>4</v>
      </c>
      <c r="I2622">
        <v>0</v>
      </c>
      <c r="J2622">
        <v>80.340400000000002</v>
      </c>
      <c r="K2622" t="str">
        <f>INDEX(product!B:B,MATCH('TABELA TOTAL'!$F5290,product!A:A,0))</f>
        <v>Furniture</v>
      </c>
      <c r="L2622" t="str">
        <f>INDEX(product!C:C,MATCH(F2622,product!A:A,))</f>
        <v>Paper</v>
      </c>
      <c r="M2622" t="str">
        <f>INDEX(product!D:D,MATCH(F2622,product!A:A,))</f>
        <v>Xerox 1919</v>
      </c>
    </row>
    <row r="2623" spans="1:13" x14ac:dyDescent="0.25">
      <c r="A2623" s="1" t="s">
        <v>5146</v>
      </c>
      <c r="B2623" s="2">
        <v>42855</v>
      </c>
      <c r="C2623" s="2">
        <v>42860</v>
      </c>
      <c r="D2623" s="1" t="s">
        <v>19</v>
      </c>
      <c r="E2623" s="1" t="s">
        <v>596</v>
      </c>
      <c r="F2623" s="1" t="s">
        <v>1229</v>
      </c>
      <c r="G2623">
        <v>64.959999999999994</v>
      </c>
      <c r="H2623">
        <v>2</v>
      </c>
      <c r="I2623">
        <v>0</v>
      </c>
      <c r="J2623">
        <v>21.436800000000002</v>
      </c>
      <c r="K2623" t="str">
        <f>INDEX(product!B:B,MATCH('TABELA TOTAL'!$F5315,product!A:A,0))</f>
        <v>Office Supplies</v>
      </c>
      <c r="L2623" t="str">
        <f>INDEX(product!C:C,MATCH(F2623,product!A:A,))</f>
        <v>Furnishings</v>
      </c>
      <c r="M2623" t="str">
        <f>INDEX(product!D:D,MATCH(F2623,product!A:A,))</f>
        <v>Seth Thomas 16" Steel Case Clock</v>
      </c>
    </row>
    <row r="2624" spans="1:13" x14ac:dyDescent="0.25">
      <c r="A2624" s="1" t="s">
        <v>5146</v>
      </c>
      <c r="B2624" s="2">
        <v>42855</v>
      </c>
      <c r="C2624" s="2">
        <v>42860</v>
      </c>
      <c r="D2624" s="1" t="s">
        <v>19</v>
      </c>
      <c r="E2624" s="1" t="s">
        <v>596</v>
      </c>
      <c r="F2624" s="1" t="s">
        <v>1208</v>
      </c>
      <c r="G2624">
        <v>30.56</v>
      </c>
      <c r="H2624">
        <v>4</v>
      </c>
      <c r="I2624">
        <v>0</v>
      </c>
      <c r="J2624">
        <v>14.974399999999999</v>
      </c>
      <c r="K2624" t="str">
        <f>INDEX(product!B:B,MATCH('TABELA TOTAL'!$F5316,product!A:A,0))</f>
        <v>Office Supplies</v>
      </c>
      <c r="L2624" t="str">
        <f>INDEX(product!C:C,MATCH(F2624,product!A:A,))</f>
        <v>Envelopes</v>
      </c>
      <c r="M2624" t="str">
        <f>INDEX(product!D:D,MATCH(F2624,product!A:A,))</f>
        <v>#10- 4 1/8" x 9 1/2" Security-Tint Envelopes</v>
      </c>
    </row>
    <row r="2625" spans="1:13" x14ac:dyDescent="0.25">
      <c r="A2625" s="1" t="s">
        <v>5279</v>
      </c>
      <c r="B2625" s="2">
        <v>42855</v>
      </c>
      <c r="C2625" s="2">
        <v>42860</v>
      </c>
      <c r="D2625" s="1" t="s">
        <v>19</v>
      </c>
      <c r="E2625" s="1" t="s">
        <v>441</v>
      </c>
      <c r="F2625" s="1" t="s">
        <v>567</v>
      </c>
      <c r="G2625">
        <v>9.7799999999999994</v>
      </c>
      <c r="H2625">
        <v>2</v>
      </c>
      <c r="I2625">
        <v>0</v>
      </c>
      <c r="J2625">
        <v>4.0098000000000003</v>
      </c>
      <c r="K2625" t="str">
        <f>INDEX(product!B:B,MATCH('TABELA TOTAL'!$F5527,product!A:A,0))</f>
        <v>Furniture</v>
      </c>
      <c r="L2625" t="str">
        <f>INDEX(product!C:C,MATCH(F2625,product!A:A,))</f>
        <v>Art</v>
      </c>
      <c r="M2625" t="str">
        <f>INDEX(product!D:D,MATCH(F2625,product!A:A,))</f>
        <v>Faber Castell Col-Erase Pencils</v>
      </c>
    </row>
    <row r="2626" spans="1:13" x14ac:dyDescent="0.25">
      <c r="A2626" s="1" t="s">
        <v>6176</v>
      </c>
      <c r="B2626" s="2">
        <v>42855</v>
      </c>
      <c r="C2626" s="2">
        <v>42859</v>
      </c>
      <c r="D2626" s="1" t="s">
        <v>19</v>
      </c>
      <c r="E2626" s="1" t="s">
        <v>536</v>
      </c>
      <c r="F2626" s="1" t="s">
        <v>1462</v>
      </c>
      <c r="G2626">
        <v>23.24</v>
      </c>
      <c r="H2626">
        <v>5</v>
      </c>
      <c r="I2626">
        <v>0.2</v>
      </c>
      <c r="J2626">
        <v>7.5529999999999999</v>
      </c>
      <c r="K2626" t="str">
        <f>INDEX(product!B:B,MATCH('TABELA TOTAL'!$F7184,product!A:A,0))</f>
        <v>Technology</v>
      </c>
      <c r="L2626" t="str">
        <f>INDEX(product!C:C,MATCH(F2626,product!A:A,))</f>
        <v>Binders</v>
      </c>
      <c r="M2626" t="str">
        <f>INDEX(product!D:D,MATCH(F2626,product!A:A,))</f>
        <v>Fellowes Black Plastic Comb Bindings</v>
      </c>
    </row>
    <row r="2627" spans="1:13" x14ac:dyDescent="0.25">
      <c r="A2627" s="1" t="s">
        <v>6902</v>
      </c>
      <c r="B2627" s="2">
        <v>42855</v>
      </c>
      <c r="C2627" s="2">
        <v>42859</v>
      </c>
      <c r="D2627" s="1" t="s">
        <v>19</v>
      </c>
      <c r="E2627" s="1" t="s">
        <v>1920</v>
      </c>
      <c r="F2627" s="1" t="s">
        <v>2102</v>
      </c>
      <c r="G2627">
        <v>4.8419999999999996</v>
      </c>
      <c r="H2627">
        <v>3</v>
      </c>
      <c r="I2627">
        <v>0.7</v>
      </c>
      <c r="J2627">
        <v>-3.5508000000000002</v>
      </c>
      <c r="K2627" t="str">
        <f>INDEX(product!B:B,MATCH('TABELA TOTAL'!$F8565,product!A:A,0))</f>
        <v>Office Supplies</v>
      </c>
      <c r="L2627" t="str">
        <f>INDEX(product!C:C,MATCH(F2627,product!A:A,))</f>
        <v>Binders</v>
      </c>
      <c r="M2627" t="str">
        <f>INDEX(product!D:D,MATCH(F2627,product!A:A,))</f>
        <v>Acco PRESSTEX Data Binder with Storage Hooks, Light Blue, 9 1/2" X 11"</v>
      </c>
    </row>
    <row r="2628" spans="1:13" x14ac:dyDescent="0.25">
      <c r="A2628" s="1" t="s">
        <v>6902</v>
      </c>
      <c r="B2628" s="2">
        <v>42855</v>
      </c>
      <c r="C2628" s="2">
        <v>42859</v>
      </c>
      <c r="D2628" s="1" t="s">
        <v>19</v>
      </c>
      <c r="E2628" s="1" t="s">
        <v>1920</v>
      </c>
      <c r="F2628" s="1" t="s">
        <v>5448</v>
      </c>
      <c r="G2628">
        <v>220.70400000000001</v>
      </c>
      <c r="H2628">
        <v>6</v>
      </c>
      <c r="I2628">
        <v>0.2</v>
      </c>
      <c r="J2628">
        <v>-8.2764000000000006</v>
      </c>
      <c r="K2628" t="str">
        <f>INDEX(product!B:B,MATCH('TABELA TOTAL'!$F8566,product!A:A,0))</f>
        <v>Technology</v>
      </c>
      <c r="L2628" t="str">
        <f>INDEX(product!C:C,MATCH(F2628,product!A:A,))</f>
        <v>Furnishings</v>
      </c>
      <c r="M2628" t="str">
        <f>INDEX(product!D:D,MATCH(F2628,product!A:A,))</f>
        <v>Tenex B1-RE Series Chair Mats for Low Pile Carpets</v>
      </c>
    </row>
    <row r="2629" spans="1:13" x14ac:dyDescent="0.25">
      <c r="A2629" s="1" t="s">
        <v>2485</v>
      </c>
      <c r="B2629" s="2">
        <v>42854</v>
      </c>
      <c r="C2629" s="2">
        <v>42859</v>
      </c>
      <c r="D2629" s="1" t="s">
        <v>11</v>
      </c>
      <c r="E2629" s="1" t="s">
        <v>2486</v>
      </c>
      <c r="F2629" s="1" t="s">
        <v>2487</v>
      </c>
      <c r="G2629">
        <v>1048.3499999999999</v>
      </c>
      <c r="H2629">
        <v>5</v>
      </c>
      <c r="I2629">
        <v>0.4</v>
      </c>
      <c r="J2629">
        <v>-69.89</v>
      </c>
      <c r="K2629" t="str">
        <f>INDEX(product!B:B,MATCH('TABELA TOTAL'!$F1729,product!A:A,0))</f>
        <v>Office Supplies</v>
      </c>
      <c r="L2629" t="str">
        <f>INDEX(product!C:C,MATCH(F2629,product!A:A,))</f>
        <v>Tables</v>
      </c>
      <c r="M2629" t="str">
        <f>INDEX(product!D:D,MATCH(F2629,product!A:A,))</f>
        <v>SAFCO PlanMaster Heigh-Adjustable Drafting Table Base, 43w x 30d x 30-37h, Black</v>
      </c>
    </row>
    <row r="2630" spans="1:13" x14ac:dyDescent="0.25">
      <c r="A2630" s="1" t="s">
        <v>6161</v>
      </c>
      <c r="B2630" s="2">
        <v>42854</v>
      </c>
      <c r="C2630" s="2">
        <v>42859</v>
      </c>
      <c r="D2630" s="1" t="s">
        <v>19</v>
      </c>
      <c r="E2630" s="1" t="s">
        <v>1890</v>
      </c>
      <c r="F2630" s="1" t="s">
        <v>1578</v>
      </c>
      <c r="G2630">
        <v>4.91</v>
      </c>
      <c r="H2630">
        <v>1</v>
      </c>
      <c r="I2630">
        <v>0</v>
      </c>
      <c r="J2630">
        <v>2.4058999999999999</v>
      </c>
      <c r="K2630" t="str">
        <f>INDEX(product!B:B,MATCH('TABELA TOTAL'!$F7158,product!A:A,0))</f>
        <v>Furniture</v>
      </c>
      <c r="L2630" t="str">
        <f>INDEX(product!C:C,MATCH(F2630,product!A:A,))</f>
        <v>Labels</v>
      </c>
      <c r="M2630" t="str">
        <f>INDEX(product!D:D,MATCH(F2630,product!A:A,))</f>
        <v>Color-Coded Legal Exhibit Labels</v>
      </c>
    </row>
    <row r="2631" spans="1:13" x14ac:dyDescent="0.25">
      <c r="A2631" s="1" t="s">
        <v>5239</v>
      </c>
      <c r="B2631" s="2">
        <v>42853</v>
      </c>
      <c r="C2631" s="2">
        <v>42857</v>
      </c>
      <c r="D2631" s="1" t="s">
        <v>19</v>
      </c>
      <c r="E2631" s="1" t="s">
        <v>919</v>
      </c>
      <c r="F2631" s="1" t="s">
        <v>944</v>
      </c>
      <c r="G2631">
        <v>8.3840000000000003</v>
      </c>
      <c r="H2631">
        <v>1</v>
      </c>
      <c r="I2631">
        <v>0.2</v>
      </c>
      <c r="J2631">
        <v>0.73360000000000003</v>
      </c>
      <c r="K2631" t="str">
        <f>INDEX(product!B:B,MATCH('TABELA TOTAL'!$F5456,product!A:A,0))</f>
        <v>Furniture</v>
      </c>
      <c r="L2631" t="str">
        <f>INDEX(product!C:C,MATCH(F2631,product!A:A,))</f>
        <v>Storage</v>
      </c>
      <c r="M2631" t="str">
        <f>INDEX(product!D:D,MATCH(F2631,product!A:A,))</f>
        <v>Sterilite Officeware Hinged File Box</v>
      </c>
    </row>
    <row r="2632" spans="1:13" x14ac:dyDescent="0.25">
      <c r="A2632" s="1" t="s">
        <v>5239</v>
      </c>
      <c r="B2632" s="2">
        <v>42853</v>
      </c>
      <c r="C2632" s="2">
        <v>42857</v>
      </c>
      <c r="D2632" s="1" t="s">
        <v>19</v>
      </c>
      <c r="E2632" s="1" t="s">
        <v>919</v>
      </c>
      <c r="F2632" s="1" t="s">
        <v>50</v>
      </c>
      <c r="G2632">
        <v>6.8479999999999999</v>
      </c>
      <c r="H2632">
        <v>2</v>
      </c>
      <c r="I2632">
        <v>0.2</v>
      </c>
      <c r="J2632">
        <v>0.77039999999999997</v>
      </c>
      <c r="K2632" t="str">
        <f>INDEX(product!B:B,MATCH('TABELA TOTAL'!$F5457,product!A:A,0))</f>
        <v>Office Supplies</v>
      </c>
      <c r="L2632" t="str">
        <f>INDEX(product!C:C,MATCH(F2632,product!A:A,))</f>
        <v>Art</v>
      </c>
      <c r="M2632" t="str">
        <f>INDEX(product!D:D,MATCH(F2632,product!A:A,))</f>
        <v>Newell 341</v>
      </c>
    </row>
    <row r="2633" spans="1:13" x14ac:dyDescent="0.25">
      <c r="A2633" s="1" t="s">
        <v>6631</v>
      </c>
      <c r="B2633" s="2">
        <v>42853</v>
      </c>
      <c r="C2633" s="2">
        <v>42857</v>
      </c>
      <c r="D2633" s="1" t="s">
        <v>19</v>
      </c>
      <c r="E2633" s="1" t="s">
        <v>3796</v>
      </c>
      <c r="F2633" s="1" t="s">
        <v>2937</v>
      </c>
      <c r="G2633">
        <v>28.08</v>
      </c>
      <c r="H2633">
        <v>3</v>
      </c>
      <c r="I2633">
        <v>0.2</v>
      </c>
      <c r="J2633">
        <v>5.2649999999999997</v>
      </c>
      <c r="K2633" t="str">
        <f>INDEX(product!B:B,MATCH('TABELA TOTAL'!$F8088,product!A:A,0))</f>
        <v>Office Supplies</v>
      </c>
      <c r="L2633" t="str">
        <f>INDEX(product!C:C,MATCH(F2633,product!A:A,))</f>
        <v>Appliances</v>
      </c>
      <c r="M2633" t="str">
        <f>INDEX(product!D:D,MATCH(F2633,product!A:A,))</f>
        <v>Harmony HEPA Quiet Air Purifiers</v>
      </c>
    </row>
    <row r="2634" spans="1:13" x14ac:dyDescent="0.25">
      <c r="A2634" s="1" t="s">
        <v>6780</v>
      </c>
      <c r="B2634" s="2">
        <v>42853</v>
      </c>
      <c r="C2634" s="2">
        <v>42857</v>
      </c>
      <c r="D2634" s="1" t="s">
        <v>19</v>
      </c>
      <c r="E2634" s="1" t="s">
        <v>2577</v>
      </c>
      <c r="F2634" s="1" t="s">
        <v>2588</v>
      </c>
      <c r="G2634">
        <v>751.98400000000004</v>
      </c>
      <c r="H2634">
        <v>2</v>
      </c>
      <c r="I2634">
        <v>0.2</v>
      </c>
      <c r="J2634">
        <v>84.598200000000006</v>
      </c>
      <c r="K2634" t="str">
        <f>INDEX(product!B:B,MATCH('TABELA TOTAL'!$F8366,product!A:A,0))</f>
        <v>Office Supplies</v>
      </c>
      <c r="L2634" t="str">
        <f>INDEX(product!C:C,MATCH(F2634,product!A:A,))</f>
        <v>Phones</v>
      </c>
      <c r="M2634" t="str">
        <f>INDEX(product!D:D,MATCH(F2634,product!A:A,))</f>
        <v>Samsung Galaxy S4 Mini</v>
      </c>
    </row>
    <row r="2635" spans="1:13" x14ac:dyDescent="0.25">
      <c r="A2635" s="1" t="s">
        <v>3724</v>
      </c>
      <c r="B2635" s="2">
        <v>42852</v>
      </c>
      <c r="C2635" s="2">
        <v>42856</v>
      </c>
      <c r="D2635" s="1" t="s">
        <v>19</v>
      </c>
      <c r="E2635" s="1" t="s">
        <v>226</v>
      </c>
      <c r="F2635" s="1" t="s">
        <v>645</v>
      </c>
      <c r="G2635">
        <v>33.119999999999997</v>
      </c>
      <c r="H2635">
        <v>4</v>
      </c>
      <c r="I2635">
        <v>0.2</v>
      </c>
      <c r="J2635">
        <v>11.592000000000001</v>
      </c>
      <c r="K2635" t="str">
        <f>INDEX(product!B:B,MATCH('TABELA TOTAL'!$F3099,product!A:A,0))</f>
        <v>Furniture</v>
      </c>
      <c r="L2635" t="str">
        <f>INDEX(product!C:C,MATCH(F2635,product!A:A,))</f>
        <v>Labels</v>
      </c>
      <c r="M2635" t="str">
        <f>INDEX(product!D:D,MATCH(F2635,product!A:A,))</f>
        <v>Avery Address/Shipping Labels for Typewriters, 4" x 2"</v>
      </c>
    </row>
    <row r="2636" spans="1:13" x14ac:dyDescent="0.25">
      <c r="A2636" s="1" t="s">
        <v>3724</v>
      </c>
      <c r="B2636" s="2">
        <v>42852</v>
      </c>
      <c r="C2636" s="2">
        <v>42856</v>
      </c>
      <c r="D2636" s="1" t="s">
        <v>19</v>
      </c>
      <c r="E2636" s="1" t="s">
        <v>226</v>
      </c>
      <c r="F2636" s="1" t="s">
        <v>637</v>
      </c>
      <c r="G2636">
        <v>220.26560000000001</v>
      </c>
      <c r="H2636">
        <v>4</v>
      </c>
      <c r="I2636">
        <v>0.32</v>
      </c>
      <c r="J2636">
        <v>-42.1096</v>
      </c>
      <c r="K2636" t="str">
        <f>INDEX(product!B:B,MATCH('TABELA TOTAL'!$F3100,product!A:A,0))</f>
        <v>Office Supplies</v>
      </c>
      <c r="L2636" t="str">
        <f>INDEX(product!C:C,MATCH(F2636,product!A:A,))</f>
        <v>Bookcases</v>
      </c>
      <c r="M2636" t="str">
        <f>INDEX(product!D:D,MATCH(F2636,product!A:A,))</f>
        <v>Sauder Barrister Bookcases</v>
      </c>
    </row>
    <row r="2637" spans="1:13" x14ac:dyDescent="0.25">
      <c r="A2637" s="1" t="s">
        <v>4745</v>
      </c>
      <c r="B2637" s="2">
        <v>42852</v>
      </c>
      <c r="C2637" s="2">
        <v>42854</v>
      </c>
      <c r="D2637" s="1" t="s">
        <v>79</v>
      </c>
      <c r="E2637" s="1" t="s">
        <v>1207</v>
      </c>
      <c r="F2637" s="1" t="s">
        <v>583</v>
      </c>
      <c r="G2637">
        <v>123.92</v>
      </c>
      <c r="H2637">
        <v>4</v>
      </c>
      <c r="I2637">
        <v>0</v>
      </c>
      <c r="J2637">
        <v>33.458399999999997</v>
      </c>
      <c r="K2637" t="str">
        <f>INDEX(product!B:B,MATCH('TABELA TOTAL'!$F4638,product!A:A,0))</f>
        <v>Technology</v>
      </c>
      <c r="L2637" t="str">
        <f>INDEX(product!C:C,MATCH(F2637,product!A:A,))</f>
        <v>Art</v>
      </c>
      <c r="M2637" t="str">
        <f>INDEX(product!D:D,MATCH(F2637,product!A:A,))</f>
        <v>Boston School Pro Electric Pencil Sharpener, 1670</v>
      </c>
    </row>
    <row r="2638" spans="1:13" x14ac:dyDescent="0.25">
      <c r="A2638" s="1" t="s">
        <v>4745</v>
      </c>
      <c r="B2638" s="2">
        <v>42852</v>
      </c>
      <c r="C2638" s="2">
        <v>42854</v>
      </c>
      <c r="D2638" s="1" t="s">
        <v>79</v>
      </c>
      <c r="E2638" s="1" t="s">
        <v>1207</v>
      </c>
      <c r="F2638" s="1" t="s">
        <v>221</v>
      </c>
      <c r="G2638">
        <v>12.39</v>
      </c>
      <c r="H2638">
        <v>3</v>
      </c>
      <c r="I2638">
        <v>0</v>
      </c>
      <c r="J2638">
        <v>5.6993999999999998</v>
      </c>
      <c r="K2638" t="str">
        <f>INDEX(product!B:B,MATCH('TABELA TOTAL'!$F4639,product!A:A,0))</f>
        <v>Office Supplies</v>
      </c>
      <c r="L2638" t="str">
        <f>INDEX(product!C:C,MATCH(F2638,product!A:A,))</f>
        <v>Art</v>
      </c>
      <c r="M2638" t="str">
        <f>INDEX(product!D:D,MATCH(F2638,product!A:A,))</f>
        <v>Newell Chalk Holder</v>
      </c>
    </row>
    <row r="2639" spans="1:13" x14ac:dyDescent="0.25">
      <c r="A2639" s="1" t="s">
        <v>4745</v>
      </c>
      <c r="B2639" s="2">
        <v>42852</v>
      </c>
      <c r="C2639" s="2">
        <v>42854</v>
      </c>
      <c r="D2639" s="1" t="s">
        <v>79</v>
      </c>
      <c r="E2639" s="1" t="s">
        <v>1207</v>
      </c>
      <c r="F2639" s="1" t="s">
        <v>4094</v>
      </c>
      <c r="G2639">
        <v>47.3</v>
      </c>
      <c r="H2639">
        <v>2</v>
      </c>
      <c r="I2639">
        <v>0</v>
      </c>
      <c r="J2639">
        <v>12.298</v>
      </c>
      <c r="K2639" t="str">
        <f>INDEX(product!B:B,MATCH('TABELA TOTAL'!$F4640,product!A:A,0))</f>
        <v>Technology</v>
      </c>
      <c r="L2639" t="str">
        <f>INDEX(product!C:C,MATCH(F2639,product!A:A,))</f>
        <v>Art</v>
      </c>
      <c r="M2639" t="str">
        <f>INDEX(product!D:D,MATCH(F2639,product!A:A,))</f>
        <v>Boston Home &amp; Office Model 2000 Electric Pencil Sharpeners</v>
      </c>
    </row>
    <row r="2640" spans="1:13" x14ac:dyDescent="0.25">
      <c r="A2640" s="1" t="s">
        <v>6945</v>
      </c>
      <c r="B2640" s="2">
        <v>42852</v>
      </c>
      <c r="C2640" s="2">
        <v>42857</v>
      </c>
      <c r="D2640" s="1" t="s">
        <v>19</v>
      </c>
      <c r="E2640" s="1" t="s">
        <v>144</v>
      </c>
      <c r="F2640" s="1" t="s">
        <v>132</v>
      </c>
      <c r="G2640">
        <v>139.58000000000001</v>
      </c>
      <c r="H2640">
        <v>7</v>
      </c>
      <c r="I2640">
        <v>0</v>
      </c>
      <c r="J2640">
        <v>39.0824</v>
      </c>
      <c r="K2640" t="str">
        <f>INDEX(product!B:B,MATCH('TABELA TOTAL'!$F8639,product!A:A,0))</f>
        <v>Office Supplies</v>
      </c>
      <c r="L2640" t="str">
        <f>INDEX(product!C:C,MATCH(F2640,product!A:A,))</f>
        <v>Furnishings</v>
      </c>
      <c r="M2640" t="str">
        <f>INDEX(product!D:D,MATCH(F2640,product!A:A,))</f>
        <v>Luxo Economy Swing Arm Lamp</v>
      </c>
    </row>
    <row r="2641" spans="1:13" x14ac:dyDescent="0.25">
      <c r="A2641" s="1" t="s">
        <v>2060</v>
      </c>
      <c r="B2641" s="2">
        <v>42851</v>
      </c>
      <c r="C2641" s="2">
        <v>42852</v>
      </c>
      <c r="D2641" s="1" t="s">
        <v>79</v>
      </c>
      <c r="E2641" s="1" t="s">
        <v>2061</v>
      </c>
      <c r="F2641" s="1" t="s">
        <v>1071</v>
      </c>
      <c r="G2641">
        <v>1.988</v>
      </c>
      <c r="H2641">
        <v>1</v>
      </c>
      <c r="I2641">
        <v>0.6</v>
      </c>
      <c r="J2641">
        <v>-1.4413</v>
      </c>
      <c r="K2641" t="str">
        <f>INDEX(product!B:B,MATCH('TABELA TOTAL'!$F1360,product!A:A,0))</f>
        <v>Furniture</v>
      </c>
      <c r="L2641" t="str">
        <f>INDEX(product!C:C,MATCH(F2641,product!A:A,))</f>
        <v>Furnishings</v>
      </c>
      <c r="M2641" t="str">
        <f>INDEX(product!D:D,MATCH(F2641,product!A:A,))</f>
        <v>DAX Value U-Channel Document Frames, Easel Back</v>
      </c>
    </row>
    <row r="2642" spans="1:13" x14ac:dyDescent="0.25">
      <c r="A2642" s="1" t="s">
        <v>3618</v>
      </c>
      <c r="B2642" s="2">
        <v>42851</v>
      </c>
      <c r="C2642" s="2">
        <v>42856</v>
      </c>
      <c r="D2642" s="1" t="s">
        <v>19</v>
      </c>
      <c r="E2642" s="1" t="s">
        <v>781</v>
      </c>
      <c r="F2642" s="1" t="s">
        <v>2138</v>
      </c>
      <c r="G2642">
        <v>20.34</v>
      </c>
      <c r="H2642">
        <v>3</v>
      </c>
      <c r="I2642">
        <v>0</v>
      </c>
      <c r="J2642">
        <v>9.3564000000000007</v>
      </c>
      <c r="K2642" t="str">
        <f>INDEX(product!B:B,MATCH('TABELA TOTAL'!$F2962,product!A:A,0))</f>
        <v>Technology</v>
      </c>
      <c r="L2642" t="str">
        <f>INDEX(product!C:C,MATCH(F2642,product!A:A,))</f>
        <v>Paper</v>
      </c>
      <c r="M2642" t="str">
        <f>INDEX(product!D:D,MATCH(F2642,product!A:A,))</f>
        <v>Strathmore Photo Mount Cards</v>
      </c>
    </row>
    <row r="2643" spans="1:13" x14ac:dyDescent="0.25">
      <c r="A2643" s="1" t="s">
        <v>3618</v>
      </c>
      <c r="B2643" s="2">
        <v>42851</v>
      </c>
      <c r="C2643" s="2">
        <v>42856</v>
      </c>
      <c r="D2643" s="1" t="s">
        <v>19</v>
      </c>
      <c r="E2643" s="1" t="s">
        <v>781</v>
      </c>
      <c r="F2643" s="1" t="s">
        <v>2524</v>
      </c>
      <c r="G2643">
        <v>39.28</v>
      </c>
      <c r="H2643">
        <v>8</v>
      </c>
      <c r="I2643">
        <v>0</v>
      </c>
      <c r="J2643">
        <v>19.247199999999999</v>
      </c>
      <c r="K2643" t="str">
        <f>INDEX(product!B:B,MATCH('TABELA TOTAL'!$F2963,product!A:A,0))</f>
        <v>Technology</v>
      </c>
      <c r="L2643" t="str">
        <f>INDEX(product!C:C,MATCH(F2643,product!A:A,))</f>
        <v>Labels</v>
      </c>
      <c r="M2643" t="str">
        <f>INDEX(product!D:D,MATCH(F2643,product!A:A,))</f>
        <v>Avery 478</v>
      </c>
    </row>
    <row r="2644" spans="1:13" x14ac:dyDescent="0.25">
      <c r="A2644" s="1" t="s">
        <v>5003</v>
      </c>
      <c r="B2644" s="2">
        <v>42850</v>
      </c>
      <c r="C2644" s="2">
        <v>42854</v>
      </c>
      <c r="D2644" s="1" t="s">
        <v>11</v>
      </c>
      <c r="E2644" s="1" t="s">
        <v>2180</v>
      </c>
      <c r="F2644" s="1" t="s">
        <v>1076</v>
      </c>
      <c r="G2644">
        <v>13.904</v>
      </c>
      <c r="H2644">
        <v>2</v>
      </c>
      <c r="I2644">
        <v>0.2</v>
      </c>
      <c r="J2644">
        <v>4.5187999999999997</v>
      </c>
      <c r="K2644" t="str">
        <f>INDEX(product!B:B,MATCH('TABELA TOTAL'!$F5076,product!A:A,0))</f>
        <v>Technology</v>
      </c>
      <c r="L2644" t="str">
        <f>INDEX(product!C:C,MATCH(F2644,product!A:A,))</f>
        <v>Binders</v>
      </c>
      <c r="M2644" t="str">
        <f>INDEX(product!D:D,MATCH(F2644,product!A:A,))</f>
        <v>Cardinal Slant-D Ring Binder, Heavy Gauge Vinyl</v>
      </c>
    </row>
    <row r="2645" spans="1:13" x14ac:dyDescent="0.25">
      <c r="A2645" s="1" t="s">
        <v>5023</v>
      </c>
      <c r="B2645" s="2">
        <v>42850</v>
      </c>
      <c r="C2645" s="2">
        <v>42851</v>
      </c>
      <c r="D2645" s="1" t="s">
        <v>79</v>
      </c>
      <c r="E2645" s="1" t="s">
        <v>196</v>
      </c>
      <c r="F2645" s="1" t="s">
        <v>1038</v>
      </c>
      <c r="G2645">
        <v>42.048000000000002</v>
      </c>
      <c r="H2645">
        <v>9</v>
      </c>
      <c r="I2645">
        <v>0.2</v>
      </c>
      <c r="J2645">
        <v>5.2560000000000002</v>
      </c>
      <c r="K2645" t="str">
        <f>INDEX(product!B:B,MATCH('TABELA TOTAL'!$F5109,product!A:A,0))</f>
        <v>Office Supplies</v>
      </c>
      <c r="L2645" t="str">
        <f>INDEX(product!C:C,MATCH(F2645,product!A:A,))</f>
        <v>Art</v>
      </c>
      <c r="M2645" t="str">
        <f>INDEX(product!D:D,MATCH(F2645,product!A:A,))</f>
        <v>Newell 312</v>
      </c>
    </row>
    <row r="2646" spans="1:13" x14ac:dyDescent="0.25">
      <c r="A2646" s="1" t="s">
        <v>5023</v>
      </c>
      <c r="B2646" s="2">
        <v>42850</v>
      </c>
      <c r="C2646" s="2">
        <v>42851</v>
      </c>
      <c r="D2646" s="1" t="s">
        <v>79</v>
      </c>
      <c r="E2646" s="1" t="s">
        <v>196</v>
      </c>
      <c r="F2646" s="1" t="s">
        <v>430</v>
      </c>
      <c r="G2646">
        <v>67.92</v>
      </c>
      <c r="H2646">
        <v>5</v>
      </c>
      <c r="I2646">
        <v>0.2</v>
      </c>
      <c r="J2646">
        <v>6.7919999999999998</v>
      </c>
      <c r="K2646" t="str">
        <f>INDEX(product!B:B,MATCH('TABELA TOTAL'!$F5110,product!A:A,0))</f>
        <v>Office Supplies</v>
      </c>
      <c r="L2646" t="str">
        <f>INDEX(product!C:C,MATCH(F2646,product!A:A,))</f>
        <v>Art</v>
      </c>
      <c r="M2646" t="str">
        <f>INDEX(product!D:D,MATCH(F2646,product!A:A,))</f>
        <v>Stanley Bostitch Contemporary Electric Pencil Sharpeners</v>
      </c>
    </row>
    <row r="2647" spans="1:13" x14ac:dyDescent="0.25">
      <c r="A2647" s="1" t="s">
        <v>5223</v>
      </c>
      <c r="B2647" s="2">
        <v>42850</v>
      </c>
      <c r="C2647" s="2">
        <v>42854</v>
      </c>
      <c r="D2647" s="1" t="s">
        <v>19</v>
      </c>
      <c r="E2647" s="1" t="s">
        <v>1870</v>
      </c>
      <c r="F2647" s="1" t="s">
        <v>55</v>
      </c>
      <c r="G2647">
        <v>8.8960000000000008</v>
      </c>
      <c r="H2647">
        <v>4</v>
      </c>
      <c r="I2647">
        <v>0.2</v>
      </c>
      <c r="J2647">
        <v>0.66720000000000002</v>
      </c>
      <c r="K2647" t="str">
        <f>INDEX(product!B:B,MATCH('TABELA TOTAL'!$F5435,product!A:A,0))</f>
        <v>Office Supplies</v>
      </c>
      <c r="L2647" t="str">
        <f>INDEX(product!C:C,MATCH(F2647,product!A:A,))</f>
        <v>Art</v>
      </c>
      <c r="M2647" t="str">
        <f>INDEX(product!D:D,MATCH(F2647,product!A:A,))</f>
        <v>Newell 318</v>
      </c>
    </row>
    <row r="2648" spans="1:13" x14ac:dyDescent="0.25">
      <c r="A2648" s="1" t="s">
        <v>6013</v>
      </c>
      <c r="B2648" s="2">
        <v>42850</v>
      </c>
      <c r="C2648" s="2">
        <v>42857</v>
      </c>
      <c r="D2648" s="1" t="s">
        <v>19</v>
      </c>
      <c r="E2648" s="1" t="s">
        <v>1458</v>
      </c>
      <c r="F2648" s="1" t="s">
        <v>147</v>
      </c>
      <c r="G2648">
        <v>19.05</v>
      </c>
      <c r="H2648">
        <v>3</v>
      </c>
      <c r="I2648">
        <v>0</v>
      </c>
      <c r="J2648">
        <v>8.7629999999999999</v>
      </c>
      <c r="K2648" t="str">
        <f>INDEX(product!B:B,MATCH('TABELA TOTAL'!$F6889,product!A:A,0))</f>
        <v>Office Supplies</v>
      </c>
      <c r="L2648" t="str">
        <f>INDEX(product!C:C,MATCH(F2648,product!A:A,))</f>
        <v>Paper</v>
      </c>
      <c r="M2648" t="str">
        <f>INDEX(product!D:D,MATCH(F2648,product!A:A,))</f>
        <v>Telephone Message Books with Fax/Mobile Section, 5 1/2" x 3 3/16"</v>
      </c>
    </row>
    <row r="2649" spans="1:13" x14ac:dyDescent="0.25">
      <c r="A2649" s="1" t="s">
        <v>6013</v>
      </c>
      <c r="B2649" s="2">
        <v>42850</v>
      </c>
      <c r="C2649" s="2">
        <v>42857</v>
      </c>
      <c r="D2649" s="1" t="s">
        <v>19</v>
      </c>
      <c r="E2649" s="1" t="s">
        <v>1458</v>
      </c>
      <c r="F2649" s="1" t="s">
        <v>2166</v>
      </c>
      <c r="G2649">
        <v>73.343999999999994</v>
      </c>
      <c r="H2649">
        <v>3</v>
      </c>
      <c r="I2649">
        <v>0.2</v>
      </c>
      <c r="J2649">
        <v>27.504000000000001</v>
      </c>
      <c r="K2649" t="str">
        <f>INDEX(product!B:B,MATCH('TABELA TOTAL'!$F6890,product!A:A,0))</f>
        <v>Office Supplies</v>
      </c>
      <c r="L2649" t="str">
        <f>INDEX(product!C:C,MATCH(F2649,product!A:A,))</f>
        <v>Binders</v>
      </c>
      <c r="M2649" t="str">
        <f>INDEX(product!D:D,MATCH(F2649,product!A:A,))</f>
        <v>Surelock Post Binders</v>
      </c>
    </row>
    <row r="2650" spans="1:13" x14ac:dyDescent="0.25">
      <c r="A2650" s="1" t="s">
        <v>6170</v>
      </c>
      <c r="B2650" s="2">
        <v>42850</v>
      </c>
      <c r="C2650" s="2">
        <v>42852</v>
      </c>
      <c r="D2650" s="1" t="s">
        <v>11</v>
      </c>
      <c r="E2650" s="1" t="s">
        <v>3128</v>
      </c>
      <c r="F2650" s="1" t="s">
        <v>720</v>
      </c>
      <c r="G2650">
        <v>107.97</v>
      </c>
      <c r="H2650">
        <v>3</v>
      </c>
      <c r="I2650">
        <v>0</v>
      </c>
      <c r="J2650">
        <v>22.6737</v>
      </c>
      <c r="K2650" t="str">
        <f>INDEX(product!B:B,MATCH('TABELA TOTAL'!$F7173,product!A:A,0))</f>
        <v>Office Supplies</v>
      </c>
      <c r="L2650" t="str">
        <f>INDEX(product!C:C,MATCH(F2650,product!A:A,))</f>
        <v>Accessories</v>
      </c>
      <c r="M2650" t="str">
        <f>INDEX(product!D:D,MATCH(F2650,product!A:A,))</f>
        <v>Sony 64GB Class 10 Micro SDHC R40 Memory Card</v>
      </c>
    </row>
    <row r="2651" spans="1:13" x14ac:dyDescent="0.25">
      <c r="A2651" s="1" t="s">
        <v>7128</v>
      </c>
      <c r="B2651" s="2">
        <v>42850</v>
      </c>
      <c r="C2651" s="2">
        <v>42852</v>
      </c>
      <c r="D2651" s="1" t="s">
        <v>11</v>
      </c>
      <c r="E2651" s="1" t="s">
        <v>940</v>
      </c>
      <c r="F2651" s="1" t="s">
        <v>540</v>
      </c>
      <c r="G2651">
        <v>344.98099999999999</v>
      </c>
      <c r="H2651">
        <v>7</v>
      </c>
      <c r="I2651">
        <v>0.15</v>
      </c>
      <c r="J2651">
        <v>28.4102</v>
      </c>
      <c r="K2651" t="str">
        <f>INDEX(product!B:B,MATCH('TABELA TOTAL'!$F8975,product!A:A,0))</f>
        <v>Office Supplies</v>
      </c>
      <c r="L2651" t="str">
        <f>INDEX(product!C:C,MATCH(F2651,product!A:A,))</f>
        <v>Bookcases</v>
      </c>
      <c r="M2651" t="str">
        <f>INDEX(product!D:D,MATCH(F2651,product!A:A,))</f>
        <v>Bush Westfield Collection Bookcases, Medium Cherry Finish</v>
      </c>
    </row>
    <row r="2652" spans="1:13" x14ac:dyDescent="0.25">
      <c r="A2652" s="1" t="s">
        <v>2444</v>
      </c>
      <c r="B2652" s="2">
        <v>42849</v>
      </c>
      <c r="C2652" s="2">
        <v>42852</v>
      </c>
      <c r="D2652" s="1" t="s">
        <v>79</v>
      </c>
      <c r="E2652" s="1" t="s">
        <v>2132</v>
      </c>
      <c r="F2652" s="1" t="s">
        <v>2445</v>
      </c>
      <c r="G2652">
        <v>99.28</v>
      </c>
      <c r="H2652">
        <v>2</v>
      </c>
      <c r="I2652">
        <v>0.2</v>
      </c>
      <c r="J2652">
        <v>12.41</v>
      </c>
      <c r="K2652" t="str">
        <f>INDEX(product!B:B,MATCH('TABELA TOTAL'!$F1686,product!A:A,0))</f>
        <v>Technology</v>
      </c>
      <c r="L2652" t="str">
        <f>INDEX(product!C:C,MATCH(F2652,product!A:A,))</f>
        <v>Appliances</v>
      </c>
      <c r="M2652" t="str">
        <f>INDEX(product!D:D,MATCH(F2652,product!A:A,))</f>
        <v>Acco Smartsocket Table Surge Protector, 6 Color-Coded Adapter Outlets</v>
      </c>
    </row>
    <row r="2653" spans="1:13" x14ac:dyDescent="0.25">
      <c r="A2653" s="1" t="s">
        <v>2444</v>
      </c>
      <c r="B2653" s="2">
        <v>42849</v>
      </c>
      <c r="C2653" s="2">
        <v>42852</v>
      </c>
      <c r="D2653" s="1" t="s">
        <v>79</v>
      </c>
      <c r="E2653" s="1" t="s">
        <v>2132</v>
      </c>
      <c r="F2653" s="1" t="s">
        <v>1961</v>
      </c>
      <c r="G2653">
        <v>1.1879999999999999</v>
      </c>
      <c r="H2653">
        <v>2</v>
      </c>
      <c r="I2653">
        <v>0.7</v>
      </c>
      <c r="J2653">
        <v>-0.99</v>
      </c>
      <c r="K2653" t="str">
        <f>INDEX(product!B:B,MATCH('TABELA TOTAL'!$F1687,product!A:A,0))</f>
        <v>Furniture</v>
      </c>
      <c r="L2653" t="str">
        <f>INDEX(product!C:C,MATCH(F2653,product!A:A,))</f>
        <v>Binders</v>
      </c>
      <c r="M2653" t="str">
        <f>INDEX(product!D:D,MATCH(F2653,product!A:A,))</f>
        <v>Avery Reinforcements for Hole-Punch Pages</v>
      </c>
    </row>
    <row r="2654" spans="1:13" x14ac:dyDescent="0.25">
      <c r="A2654" s="1" t="s">
        <v>2444</v>
      </c>
      <c r="B2654" s="2">
        <v>42849</v>
      </c>
      <c r="C2654" s="2">
        <v>42852</v>
      </c>
      <c r="D2654" s="1" t="s">
        <v>79</v>
      </c>
      <c r="E2654" s="1" t="s">
        <v>2132</v>
      </c>
      <c r="F2654" s="1" t="s">
        <v>2446</v>
      </c>
      <c r="G2654">
        <v>7.5179999999999998</v>
      </c>
      <c r="H2654">
        <v>2</v>
      </c>
      <c r="I2654">
        <v>0.7</v>
      </c>
      <c r="J2654">
        <v>-5.7637999999999998</v>
      </c>
      <c r="K2654" t="str">
        <f>INDEX(product!B:B,MATCH('TABELA TOTAL'!$F1688,product!A:A,0))</f>
        <v>Office Supplies</v>
      </c>
      <c r="L2654" t="str">
        <f>INDEX(product!C:C,MATCH(F2654,product!A:A,))</f>
        <v>Binders</v>
      </c>
      <c r="M2654" t="str">
        <f>INDEX(product!D:D,MATCH(F2654,product!A:A,))</f>
        <v>GBC ProClick Spines for 32-Hole Punch</v>
      </c>
    </row>
    <row r="2655" spans="1:13" x14ac:dyDescent="0.25">
      <c r="A2655" s="1" t="s">
        <v>4103</v>
      </c>
      <c r="B2655" s="2">
        <v>42849</v>
      </c>
      <c r="C2655" s="2">
        <v>42855</v>
      </c>
      <c r="D2655" s="1" t="s">
        <v>19</v>
      </c>
      <c r="E2655" s="1" t="s">
        <v>1275</v>
      </c>
      <c r="F2655" s="1" t="s">
        <v>2314</v>
      </c>
      <c r="G2655">
        <v>113.568</v>
      </c>
      <c r="H2655">
        <v>2</v>
      </c>
      <c r="I2655">
        <v>0.2</v>
      </c>
      <c r="J2655">
        <v>-21.294</v>
      </c>
      <c r="K2655" t="str">
        <f>INDEX(product!B:B,MATCH('TABELA TOTAL'!$F3657,product!A:A,0))</f>
        <v>Office Supplies</v>
      </c>
      <c r="L2655" t="str">
        <f>INDEX(product!C:C,MATCH(F2655,product!A:A,))</f>
        <v>Storage</v>
      </c>
      <c r="M2655" t="str">
        <f>INDEX(product!D:D,MATCH(F2655,product!A:A,))</f>
        <v>Sensible Storage WireTech Storage Systems</v>
      </c>
    </row>
    <row r="2656" spans="1:13" x14ac:dyDescent="0.25">
      <c r="A2656" s="1" t="s">
        <v>5280</v>
      </c>
      <c r="B2656" s="2">
        <v>42849</v>
      </c>
      <c r="C2656" s="2">
        <v>42853</v>
      </c>
      <c r="D2656" s="1" t="s">
        <v>19</v>
      </c>
      <c r="E2656" s="1" t="s">
        <v>2077</v>
      </c>
      <c r="F2656" s="1" t="s">
        <v>2424</v>
      </c>
      <c r="G2656">
        <v>1.81</v>
      </c>
      <c r="H2656">
        <v>1</v>
      </c>
      <c r="I2656">
        <v>0</v>
      </c>
      <c r="J2656">
        <v>0.65159999999999996</v>
      </c>
      <c r="K2656" t="str">
        <f>INDEX(product!B:B,MATCH('TABELA TOTAL'!$F5528,product!A:A,0))</f>
        <v>Technology</v>
      </c>
      <c r="L2656" t="str">
        <f>INDEX(product!C:C,MATCH(F2656,product!A:A,))</f>
        <v>Fasteners</v>
      </c>
      <c r="M2656" t="str">
        <f>INDEX(product!D:D,MATCH(F2656,product!A:A,))</f>
        <v>Colored Push Pins</v>
      </c>
    </row>
    <row r="2657" spans="1:13" x14ac:dyDescent="0.25">
      <c r="A2657" s="1" t="s">
        <v>5534</v>
      </c>
      <c r="B2657" s="2">
        <v>42849</v>
      </c>
      <c r="C2657" s="2">
        <v>42850</v>
      </c>
      <c r="D2657" s="1" t="s">
        <v>79</v>
      </c>
      <c r="E2657" s="1" t="s">
        <v>3055</v>
      </c>
      <c r="F2657" s="1" t="s">
        <v>607</v>
      </c>
      <c r="G2657">
        <v>552</v>
      </c>
      <c r="H2657">
        <v>10</v>
      </c>
      <c r="I2657">
        <v>0.2</v>
      </c>
      <c r="J2657">
        <v>34.5</v>
      </c>
      <c r="K2657" t="str">
        <f>INDEX(product!B:B,MATCH('TABELA TOTAL'!$F5979,product!A:A,0))</f>
        <v>Furniture</v>
      </c>
      <c r="L2657" t="str">
        <f>INDEX(product!C:C,MATCH(F2657,product!A:A,))</f>
        <v>Phones</v>
      </c>
      <c r="M2657" t="str">
        <f>INDEX(product!D:D,MATCH(F2657,product!A:A,))</f>
        <v>AT&amp;T 841000 Phone</v>
      </c>
    </row>
    <row r="2658" spans="1:13" x14ac:dyDescent="0.25">
      <c r="A2658" s="1" t="s">
        <v>5554</v>
      </c>
      <c r="B2658" s="2">
        <v>42849</v>
      </c>
      <c r="C2658" s="2">
        <v>42852</v>
      </c>
      <c r="D2658" s="1" t="s">
        <v>79</v>
      </c>
      <c r="E2658" s="1" t="s">
        <v>1432</v>
      </c>
      <c r="F2658" s="1" t="s">
        <v>2371</v>
      </c>
      <c r="G2658">
        <v>69.98</v>
      </c>
      <c r="H2658">
        <v>2</v>
      </c>
      <c r="I2658">
        <v>0</v>
      </c>
      <c r="J2658">
        <v>4.8986000000000001</v>
      </c>
      <c r="K2658" t="str">
        <f>INDEX(product!B:B,MATCH('TABELA TOTAL'!$F6025,product!A:A,0))</f>
        <v>Office Supplies</v>
      </c>
      <c r="L2658" t="str">
        <f>INDEX(product!C:C,MATCH(F2658,product!A:A,))</f>
        <v>Accessories</v>
      </c>
      <c r="M2658" t="str">
        <f>INDEX(product!D:D,MATCH(F2658,product!A:A,))</f>
        <v>V7 USB Numeric Keypad</v>
      </c>
    </row>
    <row r="2659" spans="1:13" x14ac:dyDescent="0.25">
      <c r="A2659" s="1" t="s">
        <v>6698</v>
      </c>
      <c r="B2659" s="2">
        <v>42849</v>
      </c>
      <c r="C2659" s="2">
        <v>42855</v>
      </c>
      <c r="D2659" s="1" t="s">
        <v>19</v>
      </c>
      <c r="E2659" s="1" t="s">
        <v>2899</v>
      </c>
      <c r="F2659" s="1" t="s">
        <v>2530</v>
      </c>
      <c r="G2659">
        <v>10.43</v>
      </c>
      <c r="H2659">
        <v>5</v>
      </c>
      <c r="I2659">
        <v>0.8</v>
      </c>
      <c r="J2659">
        <v>-18.252500000000001</v>
      </c>
      <c r="K2659" t="str">
        <f>INDEX(product!B:B,MATCH('TABELA TOTAL'!$F8201,product!A:A,0))</f>
        <v>Office Supplies</v>
      </c>
      <c r="L2659" t="str">
        <f>INDEX(product!C:C,MATCH(F2659,product!A:A,))</f>
        <v>Binders</v>
      </c>
      <c r="M2659" t="str">
        <f>INDEX(product!D:D,MATCH(F2659,product!A:A,))</f>
        <v>Acco Data Flex Cable Posts For Top &amp; Bottom Load Binders, 6" Capacity</v>
      </c>
    </row>
    <row r="2660" spans="1:13" x14ac:dyDescent="0.25">
      <c r="A2660" s="1" t="s">
        <v>6698</v>
      </c>
      <c r="B2660" s="2">
        <v>42849</v>
      </c>
      <c r="C2660" s="2">
        <v>42855</v>
      </c>
      <c r="D2660" s="1" t="s">
        <v>19</v>
      </c>
      <c r="E2660" s="1" t="s">
        <v>2899</v>
      </c>
      <c r="F2660" s="1" t="s">
        <v>152</v>
      </c>
      <c r="G2660">
        <v>72.784000000000006</v>
      </c>
      <c r="H2660">
        <v>1</v>
      </c>
      <c r="I2660">
        <v>0.2</v>
      </c>
      <c r="J2660">
        <v>-18.196000000000002</v>
      </c>
      <c r="K2660" t="str">
        <f>INDEX(product!B:B,MATCH('TABELA TOTAL'!$F8202,product!A:A,0))</f>
        <v>Office Supplies</v>
      </c>
      <c r="L2660" t="str">
        <f>INDEX(product!C:C,MATCH(F2660,product!A:A,))</f>
        <v>Storage</v>
      </c>
      <c r="M2660" t="str">
        <f>INDEX(product!D:D,MATCH(F2660,product!A:A,))</f>
        <v>Safco Industrial Wire Shelving System</v>
      </c>
    </row>
    <row r="2661" spans="1:13" x14ac:dyDescent="0.25">
      <c r="A2661" s="1" t="s">
        <v>3307</v>
      </c>
      <c r="B2661" s="2">
        <v>42848</v>
      </c>
      <c r="C2661" s="2">
        <v>42854</v>
      </c>
      <c r="D2661" s="1" t="s">
        <v>19</v>
      </c>
      <c r="E2661" s="1" t="s">
        <v>363</v>
      </c>
      <c r="F2661" s="1" t="s">
        <v>3078</v>
      </c>
      <c r="G2661">
        <v>121.94</v>
      </c>
      <c r="H2661">
        <v>2</v>
      </c>
      <c r="I2661">
        <v>0</v>
      </c>
      <c r="J2661">
        <v>35.3626</v>
      </c>
      <c r="K2661" t="str">
        <f>INDEX(product!B:B,MATCH('TABELA TOTAL'!$F2601,product!A:A,0))</f>
        <v>Technology</v>
      </c>
      <c r="L2661" t="str">
        <f>INDEX(product!C:C,MATCH(F2661,product!A:A,))</f>
        <v>Appliances</v>
      </c>
      <c r="M2661" t="str">
        <f>INDEX(product!D:D,MATCH(F2661,product!A:A,))</f>
        <v>Tripp Lite Isotel 6 Outlet Surge Protector with Fax/Modem Protection</v>
      </c>
    </row>
    <row r="2662" spans="1:13" x14ac:dyDescent="0.25">
      <c r="A2662" s="1" t="s">
        <v>3307</v>
      </c>
      <c r="B2662" s="2">
        <v>42848</v>
      </c>
      <c r="C2662" s="2">
        <v>42854</v>
      </c>
      <c r="D2662" s="1" t="s">
        <v>19</v>
      </c>
      <c r="E2662" s="1" t="s">
        <v>363</v>
      </c>
      <c r="F2662" s="1" t="s">
        <v>715</v>
      </c>
      <c r="G2662">
        <v>122.71</v>
      </c>
      <c r="H2662">
        <v>7</v>
      </c>
      <c r="I2662">
        <v>0</v>
      </c>
      <c r="J2662">
        <v>36.813000000000002</v>
      </c>
      <c r="K2662" t="str">
        <f>INDEX(product!B:B,MATCH('TABELA TOTAL'!$F2602,product!A:A,0))</f>
        <v>Office Supplies</v>
      </c>
      <c r="L2662" t="str">
        <f>INDEX(product!C:C,MATCH(F2662,product!A:A,))</f>
        <v>Supplies</v>
      </c>
      <c r="M2662" t="str">
        <f>INDEX(product!D:D,MATCH(F2662,product!A:A,))</f>
        <v>Acme 10" Easy Grip Assistive Scissors</v>
      </c>
    </row>
    <row r="2663" spans="1:13" x14ac:dyDescent="0.25">
      <c r="A2663" s="1" t="s">
        <v>4248</v>
      </c>
      <c r="B2663" s="2">
        <v>42848</v>
      </c>
      <c r="C2663" s="2">
        <v>42850</v>
      </c>
      <c r="D2663" s="1" t="s">
        <v>11</v>
      </c>
      <c r="E2663" s="1" t="s">
        <v>1114</v>
      </c>
      <c r="F2663" s="1" t="s">
        <v>2495</v>
      </c>
      <c r="G2663">
        <v>155.34</v>
      </c>
      <c r="H2663">
        <v>6</v>
      </c>
      <c r="I2663">
        <v>0</v>
      </c>
      <c r="J2663">
        <v>55.922400000000003</v>
      </c>
      <c r="K2663" t="str">
        <f>INDEX(product!B:B,MATCH('TABELA TOTAL'!$F3868,product!A:A,0))</f>
        <v>Office Supplies</v>
      </c>
      <c r="L2663" t="str">
        <f>INDEX(product!C:C,MATCH(F2663,product!A:A,))</f>
        <v>Accessories</v>
      </c>
      <c r="M2663" t="str">
        <f>INDEX(product!D:D,MATCH(F2663,product!A:A,))</f>
        <v>TRENDnet 56K USB 2.0 Phone, Internet and Fax Modem</v>
      </c>
    </row>
    <row r="2664" spans="1:13" x14ac:dyDescent="0.25">
      <c r="A2664" s="1" t="s">
        <v>5561</v>
      </c>
      <c r="B2664" s="2">
        <v>42848</v>
      </c>
      <c r="C2664" s="2">
        <v>42850</v>
      </c>
      <c r="D2664" s="1" t="s">
        <v>79</v>
      </c>
      <c r="E2664" s="1" t="s">
        <v>628</v>
      </c>
      <c r="F2664" s="1" t="s">
        <v>275</v>
      </c>
      <c r="G2664">
        <v>54.9</v>
      </c>
      <c r="H2664">
        <v>5</v>
      </c>
      <c r="I2664">
        <v>0</v>
      </c>
      <c r="J2664">
        <v>15.372</v>
      </c>
      <c r="K2664" t="str">
        <f>INDEX(product!B:B,MATCH('TABELA TOTAL'!$F6034,product!A:A,0))</f>
        <v>Furniture</v>
      </c>
      <c r="L2664" t="str">
        <f>INDEX(product!C:C,MATCH(F2664,product!A:A,))</f>
        <v>Supplies</v>
      </c>
      <c r="M2664" t="str">
        <f>INDEX(product!D:D,MATCH(F2664,product!A:A,))</f>
        <v>Fiskars Softgrip Scissors</v>
      </c>
    </row>
    <row r="2665" spans="1:13" x14ac:dyDescent="0.25">
      <c r="A2665" s="1" t="s">
        <v>5863</v>
      </c>
      <c r="B2665" s="2">
        <v>42848</v>
      </c>
      <c r="C2665" s="2">
        <v>42851</v>
      </c>
      <c r="D2665" s="1" t="s">
        <v>79</v>
      </c>
      <c r="E2665" s="1" t="s">
        <v>242</v>
      </c>
      <c r="F2665" s="1" t="s">
        <v>917</v>
      </c>
      <c r="G2665">
        <v>11.76</v>
      </c>
      <c r="H2665">
        <v>5</v>
      </c>
      <c r="I2665">
        <v>0.7</v>
      </c>
      <c r="J2665">
        <v>-7.84</v>
      </c>
      <c r="K2665" t="str">
        <f>INDEX(product!B:B,MATCH('TABELA TOTAL'!$F6597,product!A:A,0))</f>
        <v>Office Supplies</v>
      </c>
      <c r="L2665" t="str">
        <f>INDEX(product!C:C,MATCH(F2665,product!A:A,))</f>
        <v>Binders</v>
      </c>
      <c r="M2665" t="str">
        <f>INDEX(product!D:D,MATCH(F2665,product!A:A,))</f>
        <v>XtraLife ClearVue Slant-D Ring Binders by Cardinal</v>
      </c>
    </row>
    <row r="2666" spans="1:13" x14ac:dyDescent="0.25">
      <c r="A2666" s="1" t="s">
        <v>5863</v>
      </c>
      <c r="B2666" s="2">
        <v>42848</v>
      </c>
      <c r="C2666" s="2">
        <v>42851</v>
      </c>
      <c r="D2666" s="1" t="s">
        <v>79</v>
      </c>
      <c r="E2666" s="1" t="s">
        <v>242</v>
      </c>
      <c r="F2666" s="1" t="s">
        <v>270</v>
      </c>
      <c r="G2666">
        <v>5.3440000000000003</v>
      </c>
      <c r="H2666">
        <v>1</v>
      </c>
      <c r="I2666">
        <v>0.2</v>
      </c>
      <c r="J2666">
        <v>1.8704000000000001</v>
      </c>
      <c r="K2666" t="str">
        <f>INDEX(product!B:B,MATCH('TABELA TOTAL'!$F6598,product!A:A,0))</f>
        <v>Technology</v>
      </c>
      <c r="L2666" t="str">
        <f>INDEX(product!C:C,MATCH(F2666,product!A:A,))</f>
        <v>Paper</v>
      </c>
      <c r="M2666" t="str">
        <f>INDEX(product!D:D,MATCH(F2666,product!A:A,))</f>
        <v>Xerox 195</v>
      </c>
    </row>
    <row r="2667" spans="1:13" x14ac:dyDescent="0.25">
      <c r="A2667" s="1" t="s">
        <v>6208</v>
      </c>
      <c r="B2667" s="2">
        <v>42848</v>
      </c>
      <c r="C2667" s="2">
        <v>42850</v>
      </c>
      <c r="D2667" s="1" t="s">
        <v>11</v>
      </c>
      <c r="E2667" s="1" t="s">
        <v>1234</v>
      </c>
      <c r="F2667" s="1" t="s">
        <v>3621</v>
      </c>
      <c r="G2667">
        <v>66.36</v>
      </c>
      <c r="H2667">
        <v>7</v>
      </c>
      <c r="I2667">
        <v>0</v>
      </c>
      <c r="J2667">
        <v>26.544</v>
      </c>
      <c r="K2667" t="str">
        <f>INDEX(product!B:B,MATCH('TABELA TOTAL'!$F7242,product!A:A,0))</f>
        <v>Office Supplies</v>
      </c>
      <c r="L2667" t="str">
        <f>INDEX(product!C:C,MATCH(F2667,product!A:A,))</f>
        <v>Furnishings</v>
      </c>
      <c r="M2667" t="str">
        <f>INDEX(product!D:D,MATCH(F2667,product!A:A,))</f>
        <v>DAX Two-Tone Rosewood/Black Document Frame, Desktop, 5 x 7</v>
      </c>
    </row>
    <row r="2668" spans="1:13" x14ac:dyDescent="0.25">
      <c r="A2668" s="1" t="s">
        <v>6208</v>
      </c>
      <c r="B2668" s="2">
        <v>42848</v>
      </c>
      <c r="C2668" s="2">
        <v>42850</v>
      </c>
      <c r="D2668" s="1" t="s">
        <v>11</v>
      </c>
      <c r="E2668" s="1" t="s">
        <v>1234</v>
      </c>
      <c r="F2668" s="1" t="s">
        <v>1263</v>
      </c>
      <c r="G2668">
        <v>92.88</v>
      </c>
      <c r="H2668">
        <v>6</v>
      </c>
      <c r="I2668">
        <v>0.2</v>
      </c>
      <c r="J2668">
        <v>30.186</v>
      </c>
      <c r="K2668" t="str">
        <f>INDEX(product!B:B,MATCH('TABELA TOTAL'!$F7243,product!A:A,0))</f>
        <v>Office Supplies</v>
      </c>
      <c r="L2668" t="str">
        <f>INDEX(product!C:C,MATCH(F2668,product!A:A,))</f>
        <v>Binders</v>
      </c>
      <c r="M2668" t="str">
        <f>INDEX(product!D:D,MATCH(F2668,product!A:A,))</f>
        <v>GBC Durable Plastic Covers</v>
      </c>
    </row>
    <row r="2669" spans="1:13" x14ac:dyDescent="0.25">
      <c r="A2669" s="1" t="s">
        <v>6208</v>
      </c>
      <c r="B2669" s="2">
        <v>42848</v>
      </c>
      <c r="C2669" s="2">
        <v>42850</v>
      </c>
      <c r="D2669" s="1" t="s">
        <v>11</v>
      </c>
      <c r="E2669" s="1" t="s">
        <v>1234</v>
      </c>
      <c r="F2669" s="1" t="s">
        <v>885</v>
      </c>
      <c r="G2669">
        <v>24.14</v>
      </c>
      <c r="H2669">
        <v>2</v>
      </c>
      <c r="I2669">
        <v>0</v>
      </c>
      <c r="J2669">
        <v>7.9661999999999997</v>
      </c>
      <c r="K2669" t="str">
        <f>INDEX(product!B:B,MATCH('TABELA TOTAL'!$F7244,product!A:A,0))</f>
        <v>Furniture</v>
      </c>
      <c r="L2669" t="str">
        <f>INDEX(product!C:C,MATCH(F2669,product!A:A,))</f>
        <v>Furnishings</v>
      </c>
      <c r="M2669" t="str">
        <f>INDEX(product!D:D,MATCH(F2669,product!A:A,))</f>
        <v>Howard Miller 14-1/2" Diameter Chrome Round Wall Clock</v>
      </c>
    </row>
    <row r="2670" spans="1:13" x14ac:dyDescent="0.25">
      <c r="A2670" s="1" t="s">
        <v>6847</v>
      </c>
      <c r="B2670" s="2">
        <v>42848</v>
      </c>
      <c r="C2670" s="2">
        <v>42852</v>
      </c>
      <c r="D2670" s="1" t="s">
        <v>19</v>
      </c>
      <c r="E2670" s="1" t="s">
        <v>196</v>
      </c>
      <c r="F2670" s="1" t="s">
        <v>736</v>
      </c>
      <c r="G2670">
        <v>387.13600000000002</v>
      </c>
      <c r="H2670">
        <v>4</v>
      </c>
      <c r="I2670">
        <v>0.2</v>
      </c>
      <c r="J2670">
        <v>-14.5176</v>
      </c>
      <c r="K2670" t="str">
        <f>INDEX(product!B:B,MATCH('TABELA TOTAL'!$F8471,product!A:A,0))</f>
        <v>Office Supplies</v>
      </c>
      <c r="L2670" t="str">
        <f>INDEX(product!C:C,MATCH(F2670,product!A:A,))</f>
        <v>Bookcases</v>
      </c>
      <c r="M2670" t="str">
        <f>INDEX(product!D:D,MATCH(F2670,product!A:A,))</f>
        <v>O'Sullivan 4-Shelf Bookcase in Odessa Pine</v>
      </c>
    </row>
    <row r="2671" spans="1:13" x14ac:dyDescent="0.25">
      <c r="A2671" s="1" t="s">
        <v>6847</v>
      </c>
      <c r="B2671" s="2">
        <v>42848</v>
      </c>
      <c r="C2671" s="2">
        <v>42852</v>
      </c>
      <c r="D2671" s="1" t="s">
        <v>19</v>
      </c>
      <c r="E2671" s="1" t="s">
        <v>196</v>
      </c>
      <c r="F2671" s="1" t="s">
        <v>1515</v>
      </c>
      <c r="G2671">
        <v>45.408000000000001</v>
      </c>
      <c r="H2671">
        <v>2</v>
      </c>
      <c r="I2671">
        <v>0.2</v>
      </c>
      <c r="J2671">
        <v>11.919600000000001</v>
      </c>
      <c r="K2671" t="str">
        <f>INDEX(product!B:B,MATCH('TABELA TOTAL'!$F8472,product!A:A,0))</f>
        <v>Technology</v>
      </c>
      <c r="L2671" t="str">
        <f>INDEX(product!C:C,MATCH(F2671,product!A:A,))</f>
        <v>Accessories</v>
      </c>
      <c r="M2671" t="str">
        <f>INDEX(product!D:D,MATCH(F2671,product!A:A,))</f>
        <v>Maxell 4.7GB DVD-R</v>
      </c>
    </row>
    <row r="2672" spans="1:13" x14ac:dyDescent="0.25">
      <c r="A2672" s="1" t="s">
        <v>6847</v>
      </c>
      <c r="B2672" s="2">
        <v>42848</v>
      </c>
      <c r="C2672" s="2">
        <v>42852</v>
      </c>
      <c r="D2672" s="1" t="s">
        <v>19</v>
      </c>
      <c r="E2672" s="1" t="s">
        <v>196</v>
      </c>
      <c r="F2672" s="1" t="s">
        <v>3897</v>
      </c>
      <c r="G2672">
        <v>77.951999999999998</v>
      </c>
      <c r="H2672">
        <v>3</v>
      </c>
      <c r="I2672">
        <v>0.2</v>
      </c>
      <c r="J2672">
        <v>-11.6928</v>
      </c>
      <c r="K2672" t="str">
        <f>INDEX(product!B:B,MATCH('TABELA TOTAL'!$F8473,product!A:A,0))</f>
        <v>Furniture</v>
      </c>
      <c r="L2672" t="str">
        <f>INDEX(product!C:C,MATCH(F2672,product!A:A,))</f>
        <v>Furnishings</v>
      </c>
      <c r="M2672" t="str">
        <f>INDEX(product!D:D,MATCH(F2672,product!A:A,))</f>
        <v>Tenex Chairmats For Use with Hard Floors</v>
      </c>
    </row>
    <row r="2673" spans="1:13" x14ac:dyDescent="0.25">
      <c r="A2673" s="1" t="s">
        <v>6847</v>
      </c>
      <c r="B2673" s="2">
        <v>42848</v>
      </c>
      <c r="C2673" s="2">
        <v>42852</v>
      </c>
      <c r="D2673" s="1" t="s">
        <v>19</v>
      </c>
      <c r="E2673" s="1" t="s">
        <v>196</v>
      </c>
      <c r="F2673" s="1" t="s">
        <v>3184</v>
      </c>
      <c r="G2673">
        <v>3</v>
      </c>
      <c r="H2673">
        <v>1</v>
      </c>
      <c r="I2673">
        <v>0.2</v>
      </c>
      <c r="J2673">
        <v>1.05</v>
      </c>
      <c r="K2673" t="str">
        <f>INDEX(product!B:B,MATCH('TABELA TOTAL'!$F8474,product!A:A,0))</f>
        <v>Office Supplies</v>
      </c>
      <c r="L2673" t="str">
        <f>INDEX(product!C:C,MATCH(F2673,product!A:A,))</f>
        <v>Labels</v>
      </c>
      <c r="M2673" t="str">
        <f>INDEX(product!D:D,MATCH(F2673,product!A:A,))</f>
        <v>Avery 496</v>
      </c>
    </row>
    <row r="2674" spans="1:13" x14ac:dyDescent="0.25">
      <c r="A2674" s="1" t="s">
        <v>6921</v>
      </c>
      <c r="B2674" s="2">
        <v>42848</v>
      </c>
      <c r="C2674" s="2">
        <v>42851</v>
      </c>
      <c r="D2674" s="1" t="s">
        <v>79</v>
      </c>
      <c r="E2674" s="1" t="s">
        <v>20</v>
      </c>
      <c r="F2674" s="1" t="s">
        <v>2301</v>
      </c>
      <c r="G2674">
        <v>18.687999999999999</v>
      </c>
      <c r="H2674">
        <v>2</v>
      </c>
      <c r="I2674">
        <v>0.2</v>
      </c>
      <c r="J2674">
        <v>7.008</v>
      </c>
      <c r="K2674" t="str">
        <f>INDEX(product!B:B,MATCH('TABELA TOTAL'!$F8593,product!A:A,0))</f>
        <v>Office Supplies</v>
      </c>
      <c r="L2674" t="str">
        <f>INDEX(product!C:C,MATCH(F2674,product!A:A,))</f>
        <v>Envelopes</v>
      </c>
      <c r="M2674" t="str">
        <f>INDEX(product!D:D,MATCH(F2674,product!A:A,))</f>
        <v>Staple envelope</v>
      </c>
    </row>
    <row r="2675" spans="1:13" x14ac:dyDescent="0.25">
      <c r="A2675" s="1" t="s">
        <v>6921</v>
      </c>
      <c r="B2675" s="2">
        <v>42848</v>
      </c>
      <c r="C2675" s="2">
        <v>42851</v>
      </c>
      <c r="D2675" s="1" t="s">
        <v>79</v>
      </c>
      <c r="E2675" s="1" t="s">
        <v>20</v>
      </c>
      <c r="F2675" s="1" t="s">
        <v>5026</v>
      </c>
      <c r="G2675">
        <v>11.664</v>
      </c>
      <c r="H2675">
        <v>3</v>
      </c>
      <c r="I2675">
        <v>0.2</v>
      </c>
      <c r="J2675">
        <v>3.3534000000000002</v>
      </c>
      <c r="K2675" t="str">
        <f>INDEX(product!B:B,MATCH('TABELA TOTAL'!$F8594,product!A:A,0))</f>
        <v>Furniture</v>
      </c>
      <c r="L2675" t="str">
        <f>INDEX(product!C:C,MATCH(F2675,product!A:A,))</f>
        <v>Furnishings</v>
      </c>
      <c r="M2675" t="str">
        <f>INDEX(product!D:D,MATCH(F2675,product!A:A,))</f>
        <v>Eldon Imàge Series Desk Accessories, Clear</v>
      </c>
    </row>
    <row r="2676" spans="1:13" x14ac:dyDescent="0.25">
      <c r="A2676" s="1" t="s">
        <v>1341</v>
      </c>
      <c r="B2676" s="2">
        <v>42847</v>
      </c>
      <c r="C2676" s="2">
        <v>42849</v>
      </c>
      <c r="D2676" s="1" t="s">
        <v>79</v>
      </c>
      <c r="E2676" s="1" t="s">
        <v>1342</v>
      </c>
      <c r="F2676" s="1" t="s">
        <v>1343</v>
      </c>
      <c r="G2676">
        <v>18.28</v>
      </c>
      <c r="H2676">
        <v>2</v>
      </c>
      <c r="I2676">
        <v>0</v>
      </c>
      <c r="J2676">
        <v>6.2152000000000003</v>
      </c>
      <c r="K2676" t="str">
        <f>INDEX(product!B:B,MATCH('TABELA TOTAL'!$F806,product!A:A,0))</f>
        <v>Technology</v>
      </c>
      <c r="L2676" t="str">
        <f>INDEX(product!C:C,MATCH(F2676,product!A:A,))</f>
        <v>Furnishings</v>
      </c>
      <c r="M2676" t="str">
        <f>INDEX(product!D:D,MATCH(F2676,product!A:A,))</f>
        <v>Eldon Stackable Tray, Side-Load, Legal, Smoke</v>
      </c>
    </row>
    <row r="2677" spans="1:13" x14ac:dyDescent="0.25">
      <c r="A2677" s="1" t="s">
        <v>3667</v>
      </c>
      <c r="B2677" s="2">
        <v>42847</v>
      </c>
      <c r="C2677" s="2">
        <v>42851</v>
      </c>
      <c r="D2677" s="1" t="s">
        <v>19</v>
      </c>
      <c r="E2677" s="1" t="s">
        <v>1083</v>
      </c>
      <c r="F2677" s="1" t="s">
        <v>2357</v>
      </c>
      <c r="G2677">
        <v>254.352</v>
      </c>
      <c r="H2677">
        <v>3</v>
      </c>
      <c r="I2677">
        <v>0.2</v>
      </c>
      <c r="J2677">
        <v>0</v>
      </c>
      <c r="K2677" t="str">
        <f>INDEX(product!B:B,MATCH('TABELA TOTAL'!$F3028,product!A:A,0))</f>
        <v>Office Supplies</v>
      </c>
      <c r="L2677" t="str">
        <f>INDEX(product!C:C,MATCH(F2677,product!A:A,))</f>
        <v>Furnishings</v>
      </c>
      <c r="M2677" t="str">
        <f>INDEX(product!D:D,MATCH(F2677,product!A:A,))</f>
        <v>Tenex 46" x 60" Computer Anti-Static Chairmat, Rectangular Shaped</v>
      </c>
    </row>
    <row r="2678" spans="1:13" x14ac:dyDescent="0.25">
      <c r="A2678" s="1" t="s">
        <v>6736</v>
      </c>
      <c r="B2678" s="2">
        <v>42847</v>
      </c>
      <c r="C2678" s="2">
        <v>42851</v>
      </c>
      <c r="D2678" s="1" t="s">
        <v>19</v>
      </c>
      <c r="E2678" s="1" t="s">
        <v>1029</v>
      </c>
      <c r="F2678" s="1" t="s">
        <v>1924</v>
      </c>
      <c r="G2678">
        <v>675.06</v>
      </c>
      <c r="H2678">
        <v>3</v>
      </c>
      <c r="I2678">
        <v>0</v>
      </c>
      <c r="J2678">
        <v>87.757800000000003</v>
      </c>
      <c r="K2678" t="str">
        <f>INDEX(product!B:B,MATCH('TABELA TOTAL'!$F8281,product!A:A,0))</f>
        <v>Office Supplies</v>
      </c>
      <c r="L2678" t="str">
        <f>INDEX(product!C:C,MATCH(F2678,product!A:A,))</f>
        <v>Storage</v>
      </c>
      <c r="M2678" t="str">
        <f>INDEX(product!D:D,MATCH(F2678,product!A:A,))</f>
        <v>Tennsco Double-Tier Lockers</v>
      </c>
    </row>
    <row r="2679" spans="1:13" x14ac:dyDescent="0.25">
      <c r="A2679" s="1" t="s">
        <v>344</v>
      </c>
      <c r="B2679" s="2">
        <v>42846</v>
      </c>
      <c r="C2679" s="2">
        <v>42850</v>
      </c>
      <c r="D2679" s="1" t="s">
        <v>11</v>
      </c>
      <c r="E2679" s="1" t="s">
        <v>345</v>
      </c>
      <c r="F2679" s="1" t="s">
        <v>346</v>
      </c>
      <c r="G2679">
        <v>97.263999999999996</v>
      </c>
      <c r="H2679">
        <v>4</v>
      </c>
      <c r="I2679">
        <v>0.8</v>
      </c>
      <c r="J2679">
        <v>-243.16</v>
      </c>
      <c r="K2679" t="str">
        <f>INDEX(product!B:B,MATCH('TABELA TOTAL'!$F178,product!A:A,0))</f>
        <v>Office Supplies</v>
      </c>
      <c r="L2679" t="str">
        <f>INDEX(product!C:C,MATCH(F2679,product!A:A,))</f>
        <v>Appliances</v>
      </c>
      <c r="M2679" t="str">
        <f>INDEX(product!D:D,MATCH(F2679,product!A:A,))</f>
        <v>Acco 7-Outlet Masterpiece Power Center, Wihtout Fax/Phone Line Protection</v>
      </c>
    </row>
    <row r="2680" spans="1:13" x14ac:dyDescent="0.25">
      <c r="A2680" s="1" t="s">
        <v>1764</v>
      </c>
      <c r="B2680" s="2">
        <v>42846</v>
      </c>
      <c r="C2680" s="2">
        <v>42852</v>
      </c>
      <c r="D2680" s="1" t="s">
        <v>19</v>
      </c>
      <c r="E2680" s="1" t="s">
        <v>1147</v>
      </c>
      <c r="F2680" s="1" t="s">
        <v>614</v>
      </c>
      <c r="G2680">
        <v>2.694</v>
      </c>
      <c r="H2680">
        <v>3</v>
      </c>
      <c r="I2680">
        <v>0.8</v>
      </c>
      <c r="J2680">
        <v>-4.7145000000000001</v>
      </c>
      <c r="K2680" t="str">
        <f>INDEX(product!B:B,MATCH('TABELA TOTAL'!$F1104,product!A:A,0))</f>
        <v>Office Supplies</v>
      </c>
      <c r="L2680" t="str">
        <f>INDEX(product!C:C,MATCH(F2680,product!A:A,))</f>
        <v>Binders</v>
      </c>
      <c r="M2680" t="str">
        <f>INDEX(product!D:D,MATCH(F2680,product!A:A,))</f>
        <v>Avery Non-Stick Binders</v>
      </c>
    </row>
    <row r="2681" spans="1:13" x14ac:dyDescent="0.25">
      <c r="A2681" s="1" t="s">
        <v>1764</v>
      </c>
      <c r="B2681" s="2">
        <v>42846</v>
      </c>
      <c r="C2681" s="2">
        <v>42852</v>
      </c>
      <c r="D2681" s="1" t="s">
        <v>19</v>
      </c>
      <c r="E2681" s="1" t="s">
        <v>1147</v>
      </c>
      <c r="F2681" s="1" t="s">
        <v>1628</v>
      </c>
      <c r="G2681">
        <v>2.9340000000000002</v>
      </c>
      <c r="H2681">
        <v>3</v>
      </c>
      <c r="I2681">
        <v>0.8</v>
      </c>
      <c r="J2681">
        <v>-4.9878</v>
      </c>
      <c r="K2681" t="str">
        <f>INDEX(product!B:B,MATCH('TABELA TOTAL'!$F1105,product!A:A,0))</f>
        <v>Technology</v>
      </c>
      <c r="L2681" t="str">
        <f>INDEX(product!C:C,MATCH(F2681,product!A:A,))</f>
        <v>Binders</v>
      </c>
      <c r="M2681" t="str">
        <f>INDEX(product!D:D,MATCH(F2681,product!A:A,))</f>
        <v>UniKeep View Case Binders</v>
      </c>
    </row>
    <row r="2682" spans="1:13" x14ac:dyDescent="0.25">
      <c r="A2682" s="1" t="s">
        <v>4140</v>
      </c>
      <c r="B2682" s="2">
        <v>42846</v>
      </c>
      <c r="C2682" s="2">
        <v>42849</v>
      </c>
      <c r="D2682" s="1" t="s">
        <v>79</v>
      </c>
      <c r="E2682" s="1" t="s">
        <v>2508</v>
      </c>
      <c r="F2682" s="1" t="s">
        <v>4141</v>
      </c>
      <c r="G2682">
        <v>11.54</v>
      </c>
      <c r="H2682">
        <v>1</v>
      </c>
      <c r="I2682">
        <v>0</v>
      </c>
      <c r="J2682">
        <v>3.4620000000000002</v>
      </c>
      <c r="K2682" t="str">
        <f>INDEX(product!B:B,MATCH('TABELA TOTAL'!$F3714,product!A:A,0))</f>
        <v>Office Supplies</v>
      </c>
      <c r="L2682" t="str">
        <f>INDEX(product!C:C,MATCH(F2682,product!A:A,))</f>
        <v>Accessories</v>
      </c>
      <c r="M2682" t="str">
        <f>INDEX(product!D:D,MATCH(F2682,product!A:A,))</f>
        <v>Verbatim Slim CD and DVD Storage Cases, 50/Pack</v>
      </c>
    </row>
    <row r="2683" spans="1:13" x14ac:dyDescent="0.25">
      <c r="A2683" s="1" t="s">
        <v>4140</v>
      </c>
      <c r="B2683" s="2">
        <v>42846</v>
      </c>
      <c r="C2683" s="2">
        <v>42849</v>
      </c>
      <c r="D2683" s="1" t="s">
        <v>79</v>
      </c>
      <c r="E2683" s="1" t="s">
        <v>2508</v>
      </c>
      <c r="F2683" s="1" t="s">
        <v>1696</v>
      </c>
      <c r="G2683">
        <v>162.6</v>
      </c>
      <c r="H2683">
        <v>3</v>
      </c>
      <c r="I2683">
        <v>0</v>
      </c>
      <c r="J2683">
        <v>34.146000000000001</v>
      </c>
      <c r="K2683" t="str">
        <f>INDEX(product!B:B,MATCH('TABELA TOTAL'!$F3715,product!A:A,0))</f>
        <v>Office Supplies</v>
      </c>
      <c r="L2683" t="str">
        <f>INDEX(product!C:C,MATCH(F2683,product!A:A,))</f>
        <v>Furnishings</v>
      </c>
      <c r="M2683" t="str">
        <f>INDEX(product!D:D,MATCH(F2683,product!A:A,))</f>
        <v>Eldon Advantage Foldable Chair Mats for Low Pile Carpets</v>
      </c>
    </row>
    <row r="2684" spans="1:13" x14ac:dyDescent="0.25">
      <c r="A2684" s="1" t="s">
        <v>6177</v>
      </c>
      <c r="B2684" s="2">
        <v>42846</v>
      </c>
      <c r="C2684" s="2">
        <v>42848</v>
      </c>
      <c r="D2684" s="1" t="s">
        <v>79</v>
      </c>
      <c r="E2684" s="1" t="s">
        <v>218</v>
      </c>
      <c r="F2684" s="1" t="s">
        <v>87</v>
      </c>
      <c r="G2684">
        <v>908.82</v>
      </c>
      <c r="H2684">
        <v>9</v>
      </c>
      <c r="I2684">
        <v>0</v>
      </c>
      <c r="J2684">
        <v>227.20500000000001</v>
      </c>
      <c r="K2684" t="str">
        <f>INDEX(product!B:B,MATCH('TABELA TOTAL'!$F7185,product!A:A,0))</f>
        <v>Furniture</v>
      </c>
      <c r="L2684" t="str">
        <f>INDEX(product!C:C,MATCH(F2684,product!A:A,))</f>
        <v>Chairs</v>
      </c>
      <c r="M2684" t="str">
        <f>INDEX(product!D:D,MATCH(F2684,product!A:A,))</f>
        <v>Global Fabric Manager's Chair, Dark Gray</v>
      </c>
    </row>
    <row r="2685" spans="1:13" x14ac:dyDescent="0.25">
      <c r="A2685" s="1" t="s">
        <v>6370</v>
      </c>
      <c r="B2685" s="2">
        <v>42846</v>
      </c>
      <c r="C2685" s="2">
        <v>42848</v>
      </c>
      <c r="D2685" s="1" t="s">
        <v>79</v>
      </c>
      <c r="E2685" s="1" t="s">
        <v>2192</v>
      </c>
      <c r="F2685" s="1" t="s">
        <v>178</v>
      </c>
      <c r="G2685">
        <v>47.975999999999999</v>
      </c>
      <c r="H2685">
        <v>3</v>
      </c>
      <c r="I2685">
        <v>0.2</v>
      </c>
      <c r="J2685">
        <v>8.3957999999999995</v>
      </c>
      <c r="K2685" t="str">
        <f>INDEX(product!B:B,MATCH('TABELA TOTAL'!$F7568,product!A:A,0))</f>
        <v>Office Supplies</v>
      </c>
      <c r="L2685" t="str">
        <f>INDEX(product!C:C,MATCH(F2685,product!A:A,))</f>
        <v>Accessories</v>
      </c>
      <c r="M2685" t="str">
        <f>INDEX(product!D:D,MATCH(F2685,product!A:A,))</f>
        <v>Logitech LS21 Speaker System - PC Multimedia - 2.1-CH - Wired</v>
      </c>
    </row>
    <row r="2686" spans="1:13" x14ac:dyDescent="0.25">
      <c r="A2686" s="1" t="s">
        <v>6370</v>
      </c>
      <c r="B2686" s="2">
        <v>42846</v>
      </c>
      <c r="C2686" s="2">
        <v>42848</v>
      </c>
      <c r="D2686" s="1" t="s">
        <v>79</v>
      </c>
      <c r="E2686" s="1" t="s">
        <v>2192</v>
      </c>
      <c r="F2686" s="1" t="s">
        <v>3706</v>
      </c>
      <c r="G2686">
        <v>20.736000000000001</v>
      </c>
      <c r="H2686">
        <v>4</v>
      </c>
      <c r="I2686">
        <v>0.2</v>
      </c>
      <c r="J2686">
        <v>7.2576000000000001</v>
      </c>
      <c r="K2686" t="str">
        <f>INDEX(product!B:B,MATCH('TABELA TOTAL'!$F7569,product!A:A,0))</f>
        <v>Office Supplies</v>
      </c>
      <c r="L2686" t="str">
        <f>INDEX(product!C:C,MATCH(F2686,product!A:A,))</f>
        <v>Paper</v>
      </c>
      <c r="M2686" t="str">
        <f>INDEX(product!D:D,MATCH(F2686,product!A:A,))</f>
        <v>Xerox 230</v>
      </c>
    </row>
    <row r="2687" spans="1:13" x14ac:dyDescent="0.25">
      <c r="A2687" s="1" t="s">
        <v>2985</v>
      </c>
      <c r="B2687" s="2">
        <v>42845</v>
      </c>
      <c r="C2687" s="2">
        <v>42851</v>
      </c>
      <c r="D2687" s="1" t="s">
        <v>19</v>
      </c>
      <c r="E2687" s="1" t="s">
        <v>1419</v>
      </c>
      <c r="F2687" s="1" t="s">
        <v>2986</v>
      </c>
      <c r="G2687">
        <v>44.4</v>
      </c>
      <c r="H2687">
        <v>2</v>
      </c>
      <c r="I2687">
        <v>0.6</v>
      </c>
      <c r="J2687">
        <v>-52.17</v>
      </c>
      <c r="K2687" t="str">
        <f>INDEX(product!B:B,MATCH('TABELA TOTAL'!$F2240,product!A:A,0))</f>
        <v>Furniture</v>
      </c>
      <c r="L2687" t="str">
        <f>INDEX(product!C:C,MATCH(F2687,product!A:A,))</f>
        <v>Furnishings</v>
      </c>
      <c r="M2687" t="str">
        <f>INDEX(product!D:D,MATCH(F2687,product!A:A,))</f>
        <v>Eldon Cleatmat Chair Mats for Medium Pile Carpets</v>
      </c>
    </row>
    <row r="2688" spans="1:13" x14ac:dyDescent="0.25">
      <c r="A2688" s="1" t="s">
        <v>5632</v>
      </c>
      <c r="B2688" s="2">
        <v>42845</v>
      </c>
      <c r="C2688" s="2">
        <v>42848</v>
      </c>
      <c r="D2688" s="1" t="s">
        <v>79</v>
      </c>
      <c r="E2688" s="1" t="s">
        <v>226</v>
      </c>
      <c r="F2688" s="1" t="s">
        <v>3405</v>
      </c>
      <c r="G2688">
        <v>51.968000000000004</v>
      </c>
      <c r="H2688">
        <v>2</v>
      </c>
      <c r="I2688">
        <v>0.2</v>
      </c>
      <c r="J2688">
        <v>10.393599999999999</v>
      </c>
      <c r="K2688" t="str">
        <f>INDEX(product!B:B,MATCH('TABELA TOTAL'!$F6155,product!A:A,0))</f>
        <v>Technology</v>
      </c>
      <c r="L2688" t="str">
        <f>INDEX(product!C:C,MATCH(F2688,product!A:A,))</f>
        <v>Furnishings</v>
      </c>
      <c r="M2688" t="str">
        <f>INDEX(product!D:D,MATCH(F2688,product!A:A,))</f>
        <v>Computer Room Manger, 14"</v>
      </c>
    </row>
    <row r="2689" spans="1:13" x14ac:dyDescent="0.25">
      <c r="A2689" s="1" t="s">
        <v>5632</v>
      </c>
      <c r="B2689" s="2">
        <v>42845</v>
      </c>
      <c r="C2689" s="2">
        <v>42848</v>
      </c>
      <c r="D2689" s="1" t="s">
        <v>79</v>
      </c>
      <c r="E2689" s="1" t="s">
        <v>226</v>
      </c>
      <c r="F2689" s="1" t="s">
        <v>167</v>
      </c>
      <c r="G2689">
        <v>51.335999999999999</v>
      </c>
      <c r="H2689">
        <v>3</v>
      </c>
      <c r="I2689">
        <v>0.2</v>
      </c>
      <c r="J2689">
        <v>5.7752999999999997</v>
      </c>
      <c r="K2689" t="str">
        <f>INDEX(product!B:B,MATCH('TABELA TOTAL'!$F6156,product!A:A,0))</f>
        <v>Office Supplies</v>
      </c>
      <c r="L2689" t="str">
        <f>INDEX(product!C:C,MATCH(F2689,product!A:A,))</f>
        <v>Storage</v>
      </c>
      <c r="M2689" t="str">
        <f>INDEX(product!D:D,MATCH(F2689,product!A:A,))</f>
        <v>Sortfiler Multipurpose Personal File Organizer, Black</v>
      </c>
    </row>
    <row r="2690" spans="1:13" x14ac:dyDescent="0.25">
      <c r="A2690" s="1" t="s">
        <v>5632</v>
      </c>
      <c r="B2690" s="2">
        <v>42845</v>
      </c>
      <c r="C2690" s="2">
        <v>42848</v>
      </c>
      <c r="D2690" s="1" t="s">
        <v>79</v>
      </c>
      <c r="E2690" s="1" t="s">
        <v>226</v>
      </c>
      <c r="F2690" s="1" t="s">
        <v>808</v>
      </c>
      <c r="G2690">
        <v>332.70400000000001</v>
      </c>
      <c r="H2690">
        <v>1</v>
      </c>
      <c r="I2690">
        <v>0.2</v>
      </c>
      <c r="J2690">
        <v>33.270400000000002</v>
      </c>
      <c r="K2690" t="str">
        <f>INDEX(product!B:B,MATCH('TABELA TOTAL'!$F6157,product!A:A,0))</f>
        <v>Office Supplies</v>
      </c>
      <c r="L2690" t="str">
        <f>INDEX(product!C:C,MATCH(F2690,product!A:A,))</f>
        <v>Storage</v>
      </c>
      <c r="M2690" t="str">
        <f>INDEX(product!D:D,MATCH(F2690,product!A:A,))</f>
        <v>Deluxe Rollaway Locking File with Drawer</v>
      </c>
    </row>
    <row r="2691" spans="1:13" x14ac:dyDescent="0.25">
      <c r="A2691" s="1" t="s">
        <v>5632</v>
      </c>
      <c r="B2691" s="2">
        <v>42845</v>
      </c>
      <c r="C2691" s="2">
        <v>42848</v>
      </c>
      <c r="D2691" s="1" t="s">
        <v>79</v>
      </c>
      <c r="E2691" s="1" t="s">
        <v>226</v>
      </c>
      <c r="F2691" s="1" t="s">
        <v>3302</v>
      </c>
      <c r="G2691">
        <v>42.408000000000001</v>
      </c>
      <c r="H2691">
        <v>3</v>
      </c>
      <c r="I2691">
        <v>0.2</v>
      </c>
      <c r="J2691">
        <v>9.5418000000000003</v>
      </c>
      <c r="K2691" t="str">
        <f>INDEX(product!B:B,MATCH('TABELA TOTAL'!$F6158,product!A:A,0))</f>
        <v>Office Supplies</v>
      </c>
      <c r="L2691" t="str">
        <f>INDEX(product!C:C,MATCH(F2691,product!A:A,))</f>
        <v>Furnishings</v>
      </c>
      <c r="M2691" t="str">
        <f>INDEX(product!D:D,MATCH(F2691,product!A:A,))</f>
        <v>Executive Impressions 12" Wall Clock</v>
      </c>
    </row>
    <row r="2692" spans="1:13" x14ac:dyDescent="0.25">
      <c r="A2692" s="1" t="s">
        <v>5951</v>
      </c>
      <c r="B2692" s="2">
        <v>42845</v>
      </c>
      <c r="C2692" s="2">
        <v>42849</v>
      </c>
      <c r="D2692" s="1" t="s">
        <v>19</v>
      </c>
      <c r="E2692" s="1" t="s">
        <v>3834</v>
      </c>
      <c r="F2692" s="1" t="s">
        <v>586</v>
      </c>
      <c r="G2692">
        <v>317.05799999999999</v>
      </c>
      <c r="H2692">
        <v>3</v>
      </c>
      <c r="I2692">
        <v>0.3</v>
      </c>
      <c r="J2692">
        <v>-18.117599999999999</v>
      </c>
      <c r="K2692" t="str">
        <f>INDEX(product!B:B,MATCH('TABELA TOTAL'!$F6767,product!A:A,0))</f>
        <v>Office Supplies</v>
      </c>
      <c r="L2692" t="str">
        <f>INDEX(product!C:C,MATCH(F2692,product!A:A,))</f>
        <v>Chairs</v>
      </c>
      <c r="M2692" t="str">
        <f>INDEX(product!D:D,MATCH(F2692,product!A:A,))</f>
        <v>DMI Arturo Collection Mission-style Design Wood Chair</v>
      </c>
    </row>
    <row r="2693" spans="1:13" x14ac:dyDescent="0.25">
      <c r="A2693" s="1" t="s">
        <v>5951</v>
      </c>
      <c r="B2693" s="2">
        <v>42845</v>
      </c>
      <c r="C2693" s="2">
        <v>42849</v>
      </c>
      <c r="D2693" s="1" t="s">
        <v>19</v>
      </c>
      <c r="E2693" s="1" t="s">
        <v>3834</v>
      </c>
      <c r="F2693" s="1" t="s">
        <v>74</v>
      </c>
      <c r="G2693">
        <v>15.76</v>
      </c>
      <c r="H2693">
        <v>2</v>
      </c>
      <c r="I2693">
        <v>0.2</v>
      </c>
      <c r="J2693">
        <v>3.5459999999999998</v>
      </c>
      <c r="K2693" t="str">
        <f>INDEX(product!B:B,MATCH('TABELA TOTAL'!$F6768,product!A:A,0))</f>
        <v>Office Supplies</v>
      </c>
      <c r="L2693" t="str">
        <f>INDEX(product!C:C,MATCH(F2693,product!A:A,))</f>
        <v>Art</v>
      </c>
      <c r="M2693" t="str">
        <f>INDEX(product!D:D,MATCH(F2693,product!A:A,))</f>
        <v>Lumber Crayons</v>
      </c>
    </row>
    <row r="2694" spans="1:13" x14ac:dyDescent="0.25">
      <c r="A2694" s="1" t="s">
        <v>5951</v>
      </c>
      <c r="B2694" s="2">
        <v>42845</v>
      </c>
      <c r="C2694" s="2">
        <v>42849</v>
      </c>
      <c r="D2694" s="1" t="s">
        <v>19</v>
      </c>
      <c r="E2694" s="1" t="s">
        <v>3834</v>
      </c>
      <c r="F2694" s="1" t="s">
        <v>2261</v>
      </c>
      <c r="G2694">
        <v>14.56</v>
      </c>
      <c r="H2694">
        <v>5</v>
      </c>
      <c r="I2694">
        <v>0.6</v>
      </c>
      <c r="J2694">
        <v>-6.1879999999999997</v>
      </c>
      <c r="K2694" t="str">
        <f>INDEX(product!B:B,MATCH('TABELA TOTAL'!$F6769,product!A:A,0))</f>
        <v>Office Supplies</v>
      </c>
      <c r="L2694" t="str">
        <f>INDEX(product!C:C,MATCH(F2694,product!A:A,))</f>
        <v>Furnishings</v>
      </c>
      <c r="M2694" t="str">
        <f>INDEX(product!D:D,MATCH(F2694,product!A:A,))</f>
        <v>Master Caster Door Stop, Large Neon Orange</v>
      </c>
    </row>
    <row r="2695" spans="1:13" x14ac:dyDescent="0.25">
      <c r="A2695" s="1" t="s">
        <v>6383</v>
      </c>
      <c r="B2695" s="2">
        <v>42845</v>
      </c>
      <c r="C2695" s="2">
        <v>42849</v>
      </c>
      <c r="D2695" s="1" t="s">
        <v>19</v>
      </c>
      <c r="E2695" s="1" t="s">
        <v>3119</v>
      </c>
      <c r="F2695" s="1" t="s">
        <v>1102</v>
      </c>
      <c r="G2695">
        <v>146.86000000000001</v>
      </c>
      <c r="H2695">
        <v>7</v>
      </c>
      <c r="I2695">
        <v>0</v>
      </c>
      <c r="J2695">
        <v>70.492800000000003</v>
      </c>
      <c r="K2695" t="str">
        <f>INDEX(product!B:B,MATCH('TABELA TOTAL'!$F7596,product!A:A,0))</f>
        <v>Office Supplies</v>
      </c>
      <c r="L2695" t="str">
        <f>INDEX(product!C:C,MATCH(F2695,product!A:A,))</f>
        <v>Binders</v>
      </c>
      <c r="M2695" t="str">
        <f>INDEX(product!D:D,MATCH(F2695,product!A:A,))</f>
        <v>Premium Transparent Presentation Covers by GBC</v>
      </c>
    </row>
    <row r="2696" spans="1:13" x14ac:dyDescent="0.25">
      <c r="A2696" s="1" t="s">
        <v>6383</v>
      </c>
      <c r="B2696" s="2">
        <v>42845</v>
      </c>
      <c r="C2696" s="2">
        <v>42849</v>
      </c>
      <c r="D2696" s="1" t="s">
        <v>19</v>
      </c>
      <c r="E2696" s="1" t="s">
        <v>3119</v>
      </c>
      <c r="F2696" s="1" t="s">
        <v>1296</v>
      </c>
      <c r="G2696">
        <v>36.56</v>
      </c>
      <c r="H2696">
        <v>4</v>
      </c>
      <c r="I2696">
        <v>0</v>
      </c>
      <c r="J2696">
        <v>18.28</v>
      </c>
      <c r="K2696" t="str">
        <f>INDEX(product!B:B,MATCH('TABELA TOTAL'!$F7597,product!A:A,0))</f>
        <v>Office Supplies</v>
      </c>
      <c r="L2696" t="str">
        <f>INDEX(product!C:C,MATCH(F2696,product!A:A,))</f>
        <v>Binders</v>
      </c>
      <c r="M2696" t="str">
        <f>INDEX(product!D:D,MATCH(F2696,product!A:A,))</f>
        <v>Cardinal EasyOpen D-Ring Binders</v>
      </c>
    </row>
    <row r="2697" spans="1:13" x14ac:dyDescent="0.25">
      <c r="A2697" s="1" t="s">
        <v>7620</v>
      </c>
      <c r="B2697" s="2">
        <v>42845</v>
      </c>
      <c r="C2697" s="2">
        <v>42846</v>
      </c>
      <c r="D2697" s="1" t="s">
        <v>79</v>
      </c>
      <c r="E2697" s="1" t="s">
        <v>2551</v>
      </c>
      <c r="F2697" s="1" t="s">
        <v>2851</v>
      </c>
      <c r="G2697">
        <v>848.54399999999998</v>
      </c>
      <c r="H2697">
        <v>4</v>
      </c>
      <c r="I2697">
        <v>0.2</v>
      </c>
      <c r="J2697">
        <v>-21.2136</v>
      </c>
      <c r="K2697" t="str">
        <f>INDEX(product!B:B,MATCH('TABELA TOTAL'!$F9878,product!A:A,0))</f>
        <v>Technology</v>
      </c>
      <c r="L2697" t="str">
        <f>INDEX(product!C:C,MATCH(F2697,product!A:A,))</f>
        <v>Storage</v>
      </c>
      <c r="M2697" t="str">
        <f>INDEX(product!D:D,MATCH(F2697,product!A:A,))</f>
        <v>Tennsco 6- and 18-Compartment Lockers</v>
      </c>
    </row>
    <row r="2698" spans="1:13" x14ac:dyDescent="0.25">
      <c r="A2698" s="1" t="s">
        <v>7620</v>
      </c>
      <c r="B2698" s="2">
        <v>42845</v>
      </c>
      <c r="C2698" s="2">
        <v>42846</v>
      </c>
      <c r="D2698" s="1" t="s">
        <v>79</v>
      </c>
      <c r="E2698" s="1" t="s">
        <v>2551</v>
      </c>
      <c r="F2698" s="1" t="s">
        <v>3607</v>
      </c>
      <c r="G2698">
        <v>8.6999999999999993</v>
      </c>
      <c r="H2698">
        <v>5</v>
      </c>
      <c r="I2698">
        <v>0.7</v>
      </c>
      <c r="J2698">
        <v>-6.38</v>
      </c>
      <c r="K2698" t="str">
        <f>INDEX(product!B:B,MATCH('TABELA TOTAL'!$F9879,product!A:A,0))</f>
        <v>Furniture</v>
      </c>
      <c r="L2698" t="str">
        <f>INDEX(product!C:C,MATCH(F2698,product!A:A,))</f>
        <v>Binders</v>
      </c>
      <c r="M2698" t="str">
        <f>INDEX(product!D:D,MATCH(F2698,product!A:A,))</f>
        <v>Wilson Jones Clip &amp; Carry Folder Binder Tool for Ring Binders, Clear</v>
      </c>
    </row>
    <row r="2699" spans="1:13" x14ac:dyDescent="0.25">
      <c r="A2699" s="1" t="s">
        <v>7620</v>
      </c>
      <c r="B2699" s="2">
        <v>42845</v>
      </c>
      <c r="C2699" s="2">
        <v>42846</v>
      </c>
      <c r="D2699" s="1" t="s">
        <v>79</v>
      </c>
      <c r="E2699" s="1" t="s">
        <v>2551</v>
      </c>
      <c r="F2699" s="1" t="s">
        <v>5784</v>
      </c>
      <c r="G2699">
        <v>122.38200000000001</v>
      </c>
      <c r="H2699">
        <v>3</v>
      </c>
      <c r="I2699">
        <v>0.4</v>
      </c>
      <c r="J2699">
        <v>-24.476400000000002</v>
      </c>
      <c r="K2699" t="str">
        <f>INDEX(product!B:B,MATCH('TABELA TOTAL'!$F9880,product!A:A,0))</f>
        <v>Office Supplies</v>
      </c>
      <c r="L2699" t="str">
        <f>INDEX(product!C:C,MATCH(F2699,product!A:A,))</f>
        <v>Phones</v>
      </c>
      <c r="M2699" t="str">
        <f>INDEX(product!D:D,MATCH(F2699,product!A:A,))</f>
        <v>Avaya 5410 Digital phone</v>
      </c>
    </row>
    <row r="2700" spans="1:13" x14ac:dyDescent="0.25">
      <c r="A2700" s="1" t="s">
        <v>3658</v>
      </c>
      <c r="B2700" s="2">
        <v>42842</v>
      </c>
      <c r="C2700" s="2">
        <v>42848</v>
      </c>
      <c r="D2700" s="1" t="s">
        <v>19</v>
      </c>
      <c r="E2700" s="1" t="s">
        <v>3659</v>
      </c>
      <c r="F2700" s="1" t="s">
        <v>778</v>
      </c>
      <c r="G2700">
        <v>12.03</v>
      </c>
      <c r="H2700">
        <v>5</v>
      </c>
      <c r="I2700">
        <v>0.7</v>
      </c>
      <c r="J2700">
        <v>-9.2230000000000008</v>
      </c>
      <c r="K2700" t="str">
        <f>INDEX(product!B:B,MATCH('TABELA TOTAL'!$F3012,product!A:A,0))</f>
        <v>Office Supplies</v>
      </c>
      <c r="L2700" t="str">
        <f>INDEX(product!C:C,MATCH(F2700,product!A:A,))</f>
        <v>Binders</v>
      </c>
      <c r="M2700" t="str">
        <f>INDEX(product!D:D,MATCH(F2700,product!A:A,))</f>
        <v>Insertable Tab Post Binder Dividers</v>
      </c>
    </row>
    <row r="2701" spans="1:13" x14ac:dyDescent="0.25">
      <c r="A2701" s="1" t="s">
        <v>3658</v>
      </c>
      <c r="B2701" s="2">
        <v>42842</v>
      </c>
      <c r="C2701" s="2">
        <v>42848</v>
      </c>
      <c r="D2701" s="1" t="s">
        <v>19</v>
      </c>
      <c r="E2701" s="1" t="s">
        <v>3659</v>
      </c>
      <c r="F2701" s="1" t="s">
        <v>329</v>
      </c>
      <c r="G2701">
        <v>2549.9850000000001</v>
      </c>
      <c r="H2701">
        <v>5</v>
      </c>
      <c r="I2701">
        <v>0.7</v>
      </c>
      <c r="J2701">
        <v>-3399.98</v>
      </c>
      <c r="K2701" t="str">
        <f>INDEX(product!B:B,MATCH('TABELA TOTAL'!$F3013,product!A:A,0))</f>
        <v>Office Supplies</v>
      </c>
      <c r="L2701" t="str">
        <f>INDEX(product!C:C,MATCH(F2701,product!A:A,))</f>
        <v>Machines</v>
      </c>
      <c r="M2701" t="str">
        <f>INDEX(product!D:D,MATCH(F2701,product!A:A,))</f>
        <v>Lexmark MX611dhe Monochrome Laser Printer</v>
      </c>
    </row>
    <row r="2702" spans="1:13" x14ac:dyDescent="0.25">
      <c r="A2702" s="1" t="s">
        <v>3658</v>
      </c>
      <c r="B2702" s="2">
        <v>42842</v>
      </c>
      <c r="C2702" s="2">
        <v>42848</v>
      </c>
      <c r="D2702" s="1" t="s">
        <v>19</v>
      </c>
      <c r="E2702" s="1" t="s">
        <v>3659</v>
      </c>
      <c r="F2702" s="1" t="s">
        <v>763</v>
      </c>
      <c r="G2702">
        <v>21.594000000000001</v>
      </c>
      <c r="H2702">
        <v>2</v>
      </c>
      <c r="I2702">
        <v>0.7</v>
      </c>
      <c r="J2702">
        <v>-15.835599999999999</v>
      </c>
      <c r="K2702" t="str">
        <f>INDEX(product!B:B,MATCH('TABELA TOTAL'!$F3014,product!A:A,0))</f>
        <v>Office Supplies</v>
      </c>
      <c r="L2702" t="str">
        <f>INDEX(product!C:C,MATCH(F2702,product!A:A,))</f>
        <v>Binders</v>
      </c>
      <c r="M2702" t="str">
        <f>INDEX(product!D:D,MATCH(F2702,product!A:A,))</f>
        <v>GBC VeloBinder Manual Binding System</v>
      </c>
    </row>
    <row r="2703" spans="1:13" x14ac:dyDescent="0.25">
      <c r="A2703" s="1" t="s">
        <v>3658</v>
      </c>
      <c r="B2703" s="2">
        <v>42842</v>
      </c>
      <c r="C2703" s="2">
        <v>42848</v>
      </c>
      <c r="D2703" s="1" t="s">
        <v>19</v>
      </c>
      <c r="E2703" s="1" t="s">
        <v>3659</v>
      </c>
      <c r="F2703" s="1" t="s">
        <v>1214</v>
      </c>
      <c r="G2703">
        <v>8.9640000000000004</v>
      </c>
      <c r="H2703">
        <v>6</v>
      </c>
      <c r="I2703">
        <v>0.7</v>
      </c>
      <c r="J2703">
        <v>-6.5735999999999999</v>
      </c>
      <c r="K2703" t="str">
        <f>INDEX(product!B:B,MATCH('TABELA TOTAL'!$F3015,product!A:A,0))</f>
        <v>Office Supplies</v>
      </c>
      <c r="L2703" t="str">
        <f>INDEX(product!C:C,MATCH(F2703,product!A:A,))</f>
        <v>Binders</v>
      </c>
      <c r="M2703" t="str">
        <f>INDEX(product!D:D,MATCH(F2703,product!A:A,))</f>
        <v>Cardinal Holdit Business Card Pockets</v>
      </c>
    </row>
    <row r="2704" spans="1:13" x14ac:dyDescent="0.25">
      <c r="A2704" s="1" t="s">
        <v>3658</v>
      </c>
      <c r="B2704" s="2">
        <v>42842</v>
      </c>
      <c r="C2704" s="2">
        <v>42848</v>
      </c>
      <c r="D2704" s="1" t="s">
        <v>19</v>
      </c>
      <c r="E2704" s="1" t="s">
        <v>3659</v>
      </c>
      <c r="F2704" s="1" t="s">
        <v>1034</v>
      </c>
      <c r="G2704">
        <v>20.736000000000001</v>
      </c>
      <c r="H2704">
        <v>4</v>
      </c>
      <c r="I2704">
        <v>0.2</v>
      </c>
      <c r="J2704">
        <v>7.2576000000000001</v>
      </c>
      <c r="K2704" t="str">
        <f>INDEX(product!B:B,MATCH('TABELA TOTAL'!$F3016,product!A:A,0))</f>
        <v>Technology</v>
      </c>
      <c r="L2704" t="str">
        <f>INDEX(product!C:C,MATCH(F2704,product!A:A,))</f>
        <v>Paper</v>
      </c>
      <c r="M2704" t="str">
        <f>INDEX(product!D:D,MATCH(F2704,product!A:A,))</f>
        <v>Xerox 225</v>
      </c>
    </row>
    <row r="2705" spans="1:13" x14ac:dyDescent="0.25">
      <c r="A2705" s="1" t="s">
        <v>3840</v>
      </c>
      <c r="B2705" s="2">
        <v>42842</v>
      </c>
      <c r="C2705" s="2">
        <v>42844</v>
      </c>
      <c r="D2705" s="1" t="s">
        <v>79</v>
      </c>
      <c r="E2705" s="1" t="s">
        <v>3841</v>
      </c>
      <c r="F2705" s="1" t="s">
        <v>2176</v>
      </c>
      <c r="G2705">
        <v>60.311999999999998</v>
      </c>
      <c r="H2705">
        <v>3</v>
      </c>
      <c r="I2705">
        <v>0.2</v>
      </c>
      <c r="J2705">
        <v>5.2773000000000003</v>
      </c>
      <c r="K2705" t="str">
        <f>INDEX(product!B:B,MATCH('TABELA TOTAL'!$F3253,product!A:A,0))</f>
        <v>Office Supplies</v>
      </c>
      <c r="L2705" t="str">
        <f>INDEX(product!C:C,MATCH(F2705,product!A:A,))</f>
        <v>Furnishings</v>
      </c>
      <c r="M2705" t="str">
        <f>INDEX(product!D:D,MATCH(F2705,product!A:A,))</f>
        <v>DAX Wood Document Frame</v>
      </c>
    </row>
    <row r="2706" spans="1:13" x14ac:dyDescent="0.25">
      <c r="A2706" s="1" t="s">
        <v>6002</v>
      </c>
      <c r="B2706" s="2">
        <v>42842</v>
      </c>
      <c r="C2706" s="2">
        <v>42847</v>
      </c>
      <c r="D2706" s="1" t="s">
        <v>19</v>
      </c>
      <c r="E2706" s="1" t="s">
        <v>2442</v>
      </c>
      <c r="F2706" s="1" t="s">
        <v>2039</v>
      </c>
      <c r="G2706">
        <v>28.14</v>
      </c>
      <c r="H2706">
        <v>3</v>
      </c>
      <c r="I2706">
        <v>0</v>
      </c>
      <c r="J2706">
        <v>13.507199999999999</v>
      </c>
      <c r="K2706" t="str">
        <f>INDEX(product!B:B,MATCH('TABELA TOTAL'!$F6859,product!A:A,0))</f>
        <v>Office Supplies</v>
      </c>
      <c r="L2706" t="str">
        <f>INDEX(product!C:C,MATCH(F2706,product!A:A,))</f>
        <v>Paper</v>
      </c>
      <c r="M2706" t="str">
        <f>INDEX(product!D:D,MATCH(F2706,product!A:A,))</f>
        <v>Rediform S.O.S. 1-Up Phone Message Bk, 4-1/4x3-1/16 Bk, 1 Form/Pg, 40 Messages/Bk, 3/Pk</v>
      </c>
    </row>
    <row r="2707" spans="1:13" x14ac:dyDescent="0.25">
      <c r="A2707" s="1" t="s">
        <v>6002</v>
      </c>
      <c r="B2707" s="2">
        <v>42842</v>
      </c>
      <c r="C2707" s="2">
        <v>42847</v>
      </c>
      <c r="D2707" s="1" t="s">
        <v>19</v>
      </c>
      <c r="E2707" s="1" t="s">
        <v>2442</v>
      </c>
      <c r="F2707" s="1" t="s">
        <v>1993</v>
      </c>
      <c r="G2707">
        <v>7.38</v>
      </c>
      <c r="H2707">
        <v>2</v>
      </c>
      <c r="I2707">
        <v>0</v>
      </c>
      <c r="J2707">
        <v>3.4685999999999999</v>
      </c>
      <c r="K2707" t="str">
        <f>INDEX(product!B:B,MATCH('TABELA TOTAL'!$F6860,product!A:A,0))</f>
        <v>Office Supplies</v>
      </c>
      <c r="L2707" t="str">
        <f>INDEX(product!C:C,MATCH(F2707,product!A:A,))</f>
        <v>Labels</v>
      </c>
      <c r="M2707" t="str">
        <f>INDEX(product!D:D,MATCH(F2707,product!A:A,))</f>
        <v>Avery 517</v>
      </c>
    </row>
    <row r="2708" spans="1:13" x14ac:dyDescent="0.25">
      <c r="A2708" s="1" t="s">
        <v>6002</v>
      </c>
      <c r="B2708" s="2">
        <v>42842</v>
      </c>
      <c r="C2708" s="2">
        <v>42847</v>
      </c>
      <c r="D2708" s="1" t="s">
        <v>19</v>
      </c>
      <c r="E2708" s="1" t="s">
        <v>2442</v>
      </c>
      <c r="F2708" s="1" t="s">
        <v>1800</v>
      </c>
      <c r="G2708">
        <v>10.9</v>
      </c>
      <c r="H2708">
        <v>5</v>
      </c>
      <c r="I2708">
        <v>0</v>
      </c>
      <c r="J2708">
        <v>3.597</v>
      </c>
      <c r="K2708" t="str">
        <f>INDEX(product!B:B,MATCH('TABELA TOTAL'!$F6861,product!A:A,0))</f>
        <v>Furniture</v>
      </c>
      <c r="L2708" t="str">
        <f>INDEX(product!C:C,MATCH(F2708,product!A:A,))</f>
        <v>Fasteners</v>
      </c>
      <c r="M2708" t="str">
        <f>INDEX(product!D:D,MATCH(F2708,product!A:A,))</f>
        <v>Stockwell Push Pins</v>
      </c>
    </row>
    <row r="2709" spans="1:13" x14ac:dyDescent="0.25">
      <c r="A2709" s="1" t="s">
        <v>6002</v>
      </c>
      <c r="B2709" s="2">
        <v>42842</v>
      </c>
      <c r="C2709" s="2">
        <v>42847</v>
      </c>
      <c r="D2709" s="1" t="s">
        <v>19</v>
      </c>
      <c r="E2709" s="1" t="s">
        <v>2442</v>
      </c>
      <c r="F2709" s="1" t="s">
        <v>1248</v>
      </c>
      <c r="G2709">
        <v>274.89</v>
      </c>
      <c r="H2709">
        <v>11</v>
      </c>
      <c r="I2709">
        <v>0</v>
      </c>
      <c r="J2709">
        <v>46.731299999999997</v>
      </c>
      <c r="K2709" t="str">
        <f>INDEX(product!B:B,MATCH('TABELA TOTAL'!$F6862,product!A:A,0))</f>
        <v>Office Supplies</v>
      </c>
      <c r="L2709" t="str">
        <f>INDEX(product!C:C,MATCH(F2709,product!A:A,))</f>
        <v>Accessories</v>
      </c>
      <c r="M2709" t="str">
        <f>INDEX(product!D:D,MATCH(F2709,product!A:A,))</f>
        <v>Logitech Wireless Touch Keyboard K400</v>
      </c>
    </row>
    <row r="2710" spans="1:13" x14ac:dyDescent="0.25">
      <c r="A2710" s="1" t="s">
        <v>6002</v>
      </c>
      <c r="B2710" s="2">
        <v>42842</v>
      </c>
      <c r="C2710" s="2">
        <v>42847</v>
      </c>
      <c r="D2710" s="1" t="s">
        <v>19</v>
      </c>
      <c r="E2710" s="1" t="s">
        <v>2442</v>
      </c>
      <c r="F2710" s="1" t="s">
        <v>2695</v>
      </c>
      <c r="G2710">
        <v>23.04</v>
      </c>
      <c r="H2710">
        <v>8</v>
      </c>
      <c r="I2710">
        <v>0</v>
      </c>
      <c r="J2710">
        <v>11.2896</v>
      </c>
      <c r="K2710" t="str">
        <f>INDEX(product!B:B,MATCH('TABELA TOTAL'!$F6863,product!A:A,0))</f>
        <v>Furniture</v>
      </c>
      <c r="L2710" t="str">
        <f>INDEX(product!C:C,MATCH(F2710,product!A:A,))</f>
        <v>Labels</v>
      </c>
      <c r="M2710" t="str">
        <f>INDEX(product!D:D,MATCH(F2710,product!A:A,))</f>
        <v>Avery 474</v>
      </c>
    </row>
    <row r="2711" spans="1:13" x14ac:dyDescent="0.25">
      <c r="A2711" s="1" t="s">
        <v>6002</v>
      </c>
      <c r="B2711" s="2">
        <v>42842</v>
      </c>
      <c r="C2711" s="2">
        <v>42847</v>
      </c>
      <c r="D2711" s="1" t="s">
        <v>19</v>
      </c>
      <c r="E2711" s="1" t="s">
        <v>2442</v>
      </c>
      <c r="F2711" s="1" t="s">
        <v>2747</v>
      </c>
      <c r="G2711">
        <v>218.352</v>
      </c>
      <c r="H2711">
        <v>3</v>
      </c>
      <c r="I2711">
        <v>0.2</v>
      </c>
      <c r="J2711">
        <v>-19.105799999999999</v>
      </c>
      <c r="K2711" t="str">
        <f>INDEX(product!B:B,MATCH('TABELA TOTAL'!$F6864,product!A:A,0))</f>
        <v>Furniture</v>
      </c>
      <c r="L2711" t="str">
        <f>INDEX(product!C:C,MATCH(F2711,product!A:A,))</f>
        <v>Chairs</v>
      </c>
      <c r="M2711" t="str">
        <f>INDEX(product!D:D,MATCH(F2711,product!A:A,))</f>
        <v>Global Wood Trimmed Manager's Task Chair, Khaki</v>
      </c>
    </row>
    <row r="2712" spans="1:13" x14ac:dyDescent="0.25">
      <c r="A2712" s="1" t="s">
        <v>7472</v>
      </c>
      <c r="B2712" s="2">
        <v>42842</v>
      </c>
      <c r="C2712" s="2">
        <v>42847</v>
      </c>
      <c r="D2712" s="1" t="s">
        <v>19</v>
      </c>
      <c r="E2712" s="1" t="s">
        <v>3066</v>
      </c>
      <c r="F2712" s="1" t="s">
        <v>1885</v>
      </c>
      <c r="G2712">
        <v>195.136</v>
      </c>
      <c r="H2712">
        <v>4</v>
      </c>
      <c r="I2712">
        <v>0.2</v>
      </c>
      <c r="J2712">
        <v>-43.9056</v>
      </c>
      <c r="K2712" t="str">
        <f>INDEX(product!B:B,MATCH('TABELA TOTAL'!$F9589,product!A:A,0))</f>
        <v>Office Supplies</v>
      </c>
      <c r="L2712" t="str">
        <f>INDEX(product!C:C,MATCH(F2712,product!A:A,))</f>
        <v>Storage</v>
      </c>
      <c r="M2712" t="str">
        <f>INDEX(product!D:D,MATCH(F2712,product!A:A,))</f>
        <v>Carina Media Storage Towers in Natural &amp; Black</v>
      </c>
    </row>
    <row r="2713" spans="1:13" x14ac:dyDescent="0.25">
      <c r="A2713" s="1" t="s">
        <v>2253</v>
      </c>
      <c r="B2713" s="2">
        <v>42841</v>
      </c>
      <c r="C2713" s="2">
        <v>42846</v>
      </c>
      <c r="D2713" s="1" t="s">
        <v>19</v>
      </c>
      <c r="E2713" s="1" t="s">
        <v>2254</v>
      </c>
      <c r="F2713" s="1" t="s">
        <v>2255</v>
      </c>
      <c r="G2713">
        <v>16.52</v>
      </c>
      <c r="H2713">
        <v>5</v>
      </c>
      <c r="I2713">
        <v>0.2</v>
      </c>
      <c r="J2713">
        <v>2.0649999999999999</v>
      </c>
      <c r="K2713" t="str">
        <f>INDEX(product!B:B,MATCH('TABELA TOTAL'!$F1522,product!A:A,0))</f>
        <v>Office Supplies</v>
      </c>
      <c r="L2713" t="str">
        <f>INDEX(product!C:C,MATCH(F2713,product!A:A,))</f>
        <v>Art</v>
      </c>
      <c r="M2713" t="str">
        <f>INDEX(product!D:D,MATCH(F2713,product!A:A,))</f>
        <v>Newell 325</v>
      </c>
    </row>
    <row r="2714" spans="1:13" x14ac:dyDescent="0.25">
      <c r="A2714" s="1" t="s">
        <v>3099</v>
      </c>
      <c r="B2714" s="2">
        <v>42841</v>
      </c>
      <c r="C2714" s="2">
        <v>42845</v>
      </c>
      <c r="D2714" s="1" t="s">
        <v>19</v>
      </c>
      <c r="E2714" s="1" t="s">
        <v>727</v>
      </c>
      <c r="F2714" s="1" t="s">
        <v>3100</v>
      </c>
      <c r="G2714">
        <v>13.71</v>
      </c>
      <c r="H2714">
        <v>5</v>
      </c>
      <c r="I2714">
        <v>0.7</v>
      </c>
      <c r="J2714">
        <v>-10.054</v>
      </c>
      <c r="K2714" t="str">
        <f>INDEX(product!B:B,MATCH('TABELA TOTAL'!$F2364,product!A:A,0))</f>
        <v>Furniture</v>
      </c>
      <c r="L2714" t="str">
        <f>INDEX(product!C:C,MATCH(F2714,product!A:A,))</f>
        <v>Binders</v>
      </c>
      <c r="M2714" t="str">
        <f>INDEX(product!D:D,MATCH(F2714,product!A:A,))</f>
        <v>SpineVue Locking Slant-D Ring Binders by Cardinal</v>
      </c>
    </row>
    <row r="2715" spans="1:13" x14ac:dyDescent="0.25">
      <c r="A2715" s="1" t="s">
        <v>3264</v>
      </c>
      <c r="B2715" s="2">
        <v>42841</v>
      </c>
      <c r="C2715" s="2">
        <v>42845</v>
      </c>
      <c r="D2715" s="1" t="s">
        <v>19</v>
      </c>
      <c r="E2715" s="1" t="s">
        <v>149</v>
      </c>
      <c r="F2715" s="1" t="s">
        <v>476</v>
      </c>
      <c r="G2715">
        <v>205.92</v>
      </c>
      <c r="H2715">
        <v>4</v>
      </c>
      <c r="I2715">
        <v>0</v>
      </c>
      <c r="J2715">
        <v>2.0592000000000001</v>
      </c>
      <c r="K2715" t="str">
        <f>INDEX(product!B:B,MATCH('TABELA TOTAL'!$F2547,product!A:A,0))</f>
        <v>Furniture</v>
      </c>
      <c r="L2715" t="str">
        <f>INDEX(product!C:C,MATCH(F2715,product!A:A,))</f>
        <v>Storage</v>
      </c>
      <c r="M2715" t="str">
        <f>INDEX(product!D:D,MATCH(F2715,product!A:A,))</f>
        <v>Belkin 19" Vented Equipment Shelf, Black</v>
      </c>
    </row>
    <row r="2716" spans="1:13" x14ac:dyDescent="0.25">
      <c r="A2716" s="1" t="s">
        <v>3264</v>
      </c>
      <c r="B2716" s="2">
        <v>42841</v>
      </c>
      <c r="C2716" s="2">
        <v>42845</v>
      </c>
      <c r="D2716" s="1" t="s">
        <v>19</v>
      </c>
      <c r="E2716" s="1" t="s">
        <v>149</v>
      </c>
      <c r="F2716" s="1" t="s">
        <v>861</v>
      </c>
      <c r="G2716">
        <v>102.833</v>
      </c>
      <c r="H2716">
        <v>1</v>
      </c>
      <c r="I2716">
        <v>0.15</v>
      </c>
      <c r="J2716">
        <v>-6.0490000000000004</v>
      </c>
      <c r="K2716" t="str">
        <f>INDEX(product!B:B,MATCH('TABELA TOTAL'!$F2548,product!A:A,0))</f>
        <v>Office Supplies</v>
      </c>
      <c r="L2716" t="str">
        <f>INDEX(product!C:C,MATCH(F2716,product!A:A,))</f>
        <v>Bookcases</v>
      </c>
      <c r="M2716" t="str">
        <f>INDEX(product!D:D,MATCH(F2716,product!A:A,))</f>
        <v>O'Sullivan Living Dimensions 2-Shelf Bookcases</v>
      </c>
    </row>
    <row r="2717" spans="1:13" x14ac:dyDescent="0.25">
      <c r="A2717" s="1" t="s">
        <v>3431</v>
      </c>
      <c r="B2717" s="2">
        <v>42841</v>
      </c>
      <c r="C2717" s="2">
        <v>42843</v>
      </c>
      <c r="D2717" s="1" t="s">
        <v>79</v>
      </c>
      <c r="E2717" s="1" t="s">
        <v>2305</v>
      </c>
      <c r="F2717" s="1" t="s">
        <v>3432</v>
      </c>
      <c r="G2717">
        <v>477.24</v>
      </c>
      <c r="H2717">
        <v>4</v>
      </c>
      <c r="I2717">
        <v>0</v>
      </c>
      <c r="J2717">
        <v>9.5448000000000004</v>
      </c>
      <c r="K2717" t="str">
        <f>INDEX(product!B:B,MATCH('TABELA TOTAL'!$F2741,product!A:A,0))</f>
        <v>Office Supplies</v>
      </c>
      <c r="L2717" t="str">
        <f>INDEX(product!C:C,MATCH(F2717,product!A:A,))</f>
        <v>Supplies</v>
      </c>
      <c r="M2717" t="str">
        <f>INDEX(product!D:D,MATCH(F2717,product!A:A,))</f>
        <v>Compact Automatic Electric Letter Opener</v>
      </c>
    </row>
    <row r="2718" spans="1:13" x14ac:dyDescent="0.25">
      <c r="A2718" s="1" t="s">
        <v>3431</v>
      </c>
      <c r="B2718" s="2">
        <v>42841</v>
      </c>
      <c r="C2718" s="2">
        <v>42843</v>
      </c>
      <c r="D2718" s="1" t="s">
        <v>79</v>
      </c>
      <c r="E2718" s="1" t="s">
        <v>2305</v>
      </c>
      <c r="F2718" s="1" t="s">
        <v>3433</v>
      </c>
      <c r="G2718">
        <v>25.98</v>
      </c>
      <c r="H2718">
        <v>2</v>
      </c>
      <c r="I2718">
        <v>0</v>
      </c>
      <c r="J2718">
        <v>1.5588</v>
      </c>
      <c r="K2718" t="str">
        <f>INDEX(product!B:B,MATCH('TABELA TOTAL'!$F2742,product!A:A,0))</f>
        <v>Office Supplies</v>
      </c>
      <c r="L2718" t="str">
        <f>INDEX(product!C:C,MATCH(F2718,product!A:A,))</f>
        <v>Accessories</v>
      </c>
      <c r="M2718" t="str">
        <f>INDEX(product!D:D,MATCH(F2718,product!A:A,))</f>
        <v>SanDisk Ultra 16 GB MicroSDHC Class 10 Memory Card</v>
      </c>
    </row>
    <row r="2719" spans="1:13" x14ac:dyDescent="0.25">
      <c r="A2719" s="1" t="s">
        <v>3822</v>
      </c>
      <c r="B2719" s="2">
        <v>42841</v>
      </c>
      <c r="C2719" s="2">
        <v>42847</v>
      </c>
      <c r="D2719" s="1" t="s">
        <v>19</v>
      </c>
      <c r="E2719" s="1" t="s">
        <v>2058</v>
      </c>
      <c r="F2719" s="1" t="s">
        <v>3091</v>
      </c>
      <c r="G2719">
        <v>26.045999999999999</v>
      </c>
      <c r="H2719">
        <v>3</v>
      </c>
      <c r="I2719">
        <v>0.8</v>
      </c>
      <c r="J2719">
        <v>-44.278199999999998</v>
      </c>
      <c r="K2719" t="str">
        <f>INDEX(product!B:B,MATCH('TABELA TOTAL'!$F3233,product!A:A,0))</f>
        <v>Technology</v>
      </c>
      <c r="L2719" t="str">
        <f>INDEX(product!C:C,MATCH(F2719,product!A:A,))</f>
        <v>Binders</v>
      </c>
      <c r="M2719" t="str">
        <f>INDEX(product!D:D,MATCH(F2719,product!A:A,))</f>
        <v>Satellite Sectional Post Binders</v>
      </c>
    </row>
    <row r="2720" spans="1:13" x14ac:dyDescent="0.25">
      <c r="A2720" s="1" t="s">
        <v>3822</v>
      </c>
      <c r="B2720" s="2">
        <v>42841</v>
      </c>
      <c r="C2720" s="2">
        <v>42847</v>
      </c>
      <c r="D2720" s="1" t="s">
        <v>19</v>
      </c>
      <c r="E2720" s="1" t="s">
        <v>2058</v>
      </c>
      <c r="F2720" s="1" t="s">
        <v>1005</v>
      </c>
      <c r="G2720">
        <v>2.8959999999999999</v>
      </c>
      <c r="H2720">
        <v>1</v>
      </c>
      <c r="I2720">
        <v>0.8</v>
      </c>
      <c r="J2720">
        <v>-4.7784000000000004</v>
      </c>
      <c r="K2720" t="str">
        <f>INDEX(product!B:B,MATCH('TABELA TOTAL'!$F3234,product!A:A,0))</f>
        <v>Office Supplies</v>
      </c>
      <c r="L2720" t="str">
        <f>INDEX(product!C:C,MATCH(F2720,product!A:A,))</f>
        <v>Binders</v>
      </c>
      <c r="M2720" t="str">
        <f>INDEX(product!D:D,MATCH(F2720,product!A:A,))</f>
        <v>GBC White Gloss Covers, Plain Front</v>
      </c>
    </row>
    <row r="2721" spans="1:13" x14ac:dyDescent="0.25">
      <c r="A2721" s="1" t="s">
        <v>3822</v>
      </c>
      <c r="B2721" s="2">
        <v>42841</v>
      </c>
      <c r="C2721" s="2">
        <v>42847</v>
      </c>
      <c r="D2721" s="1" t="s">
        <v>19</v>
      </c>
      <c r="E2721" s="1" t="s">
        <v>2058</v>
      </c>
      <c r="F2721" s="1" t="s">
        <v>3823</v>
      </c>
      <c r="G2721">
        <v>32.543999999999997</v>
      </c>
      <c r="H2721">
        <v>2</v>
      </c>
      <c r="I2721">
        <v>0.2</v>
      </c>
      <c r="J2721">
        <v>-7.7291999999999996</v>
      </c>
      <c r="K2721" t="str">
        <f>INDEX(product!B:B,MATCH('TABELA TOTAL'!$F3235,product!A:A,0))</f>
        <v>Office Supplies</v>
      </c>
      <c r="L2721" t="str">
        <f>INDEX(product!C:C,MATCH(F2721,product!A:A,))</f>
        <v>Storage</v>
      </c>
      <c r="M2721" t="str">
        <f>INDEX(product!D:D,MATCH(F2721,product!A:A,))</f>
        <v>Tennsco Commercial Shelving</v>
      </c>
    </row>
    <row r="2722" spans="1:13" x14ac:dyDescent="0.25">
      <c r="A2722" s="1" t="s">
        <v>6446</v>
      </c>
      <c r="B2722" s="2">
        <v>42841</v>
      </c>
      <c r="C2722" s="2">
        <v>42845</v>
      </c>
      <c r="D2722" s="1" t="s">
        <v>19</v>
      </c>
      <c r="E2722" s="1" t="s">
        <v>1186</v>
      </c>
      <c r="F2722" s="1" t="s">
        <v>6447</v>
      </c>
      <c r="G2722">
        <v>40.74</v>
      </c>
      <c r="H2722">
        <v>3</v>
      </c>
      <c r="I2722">
        <v>0</v>
      </c>
      <c r="J2722">
        <v>12.222</v>
      </c>
      <c r="K2722" t="str">
        <f>INDEX(product!B:B,MATCH('TABELA TOTAL'!$F7724,product!A:A,0))</f>
        <v>Office Supplies</v>
      </c>
      <c r="L2722" t="str">
        <f>INDEX(product!C:C,MATCH(F2722,product!A:A,))</f>
        <v>Appliances</v>
      </c>
      <c r="M2722" t="str">
        <f>INDEX(product!D:D,MATCH(F2722,product!A:A,))</f>
        <v>Hoover Commercial SteamVac</v>
      </c>
    </row>
    <row r="2723" spans="1:13" x14ac:dyDescent="0.25">
      <c r="A2723" s="1" t="s">
        <v>32</v>
      </c>
      <c r="B2723" s="2">
        <v>42840</v>
      </c>
      <c r="C2723" s="2">
        <v>42845</v>
      </c>
      <c r="D2723" s="1" t="s">
        <v>19</v>
      </c>
      <c r="E2723" s="1" t="s">
        <v>33</v>
      </c>
      <c r="F2723" s="1" t="s">
        <v>34</v>
      </c>
      <c r="G2723">
        <v>15.552</v>
      </c>
      <c r="H2723">
        <v>3</v>
      </c>
      <c r="I2723">
        <v>0.2</v>
      </c>
      <c r="J2723">
        <v>5.4432</v>
      </c>
      <c r="K2723" t="str">
        <f>INDEX(product!B:B,MATCH('TABELA TOTAL'!$F14,product!A:A,0))</f>
        <v>Office Supplies</v>
      </c>
      <c r="L2723" t="str">
        <f>INDEX(product!C:C,MATCH(F2723,product!A:A,))</f>
        <v>Paper</v>
      </c>
      <c r="M2723" t="str">
        <f>INDEX(product!D:D,MATCH(F2723,product!A:A,))</f>
        <v>Xerox 1967</v>
      </c>
    </row>
    <row r="2724" spans="1:13" x14ac:dyDescent="0.25">
      <c r="A2724" s="1" t="s">
        <v>565</v>
      </c>
      <c r="B2724" s="2">
        <v>42840</v>
      </c>
      <c r="C2724" s="2">
        <v>42842</v>
      </c>
      <c r="D2724" s="1" t="s">
        <v>79</v>
      </c>
      <c r="E2724" s="1" t="s">
        <v>566</v>
      </c>
      <c r="F2724" s="1" t="s">
        <v>567</v>
      </c>
      <c r="G2724">
        <v>4.8899999999999997</v>
      </c>
      <c r="H2724">
        <v>1</v>
      </c>
      <c r="I2724">
        <v>0</v>
      </c>
      <c r="J2724">
        <v>2.0049000000000001</v>
      </c>
      <c r="K2724" t="str">
        <f>INDEX(product!B:B,MATCH('TABELA TOTAL'!$F310,product!A:A,0))</f>
        <v>Office Supplies</v>
      </c>
      <c r="L2724" t="str">
        <f>INDEX(product!C:C,MATCH(F2724,product!A:A,))</f>
        <v>Art</v>
      </c>
      <c r="M2724" t="str">
        <f>INDEX(product!D:D,MATCH(F2724,product!A:A,))</f>
        <v>Faber Castell Col-Erase Pencils</v>
      </c>
    </row>
    <row r="2725" spans="1:13" x14ac:dyDescent="0.25">
      <c r="A2725" s="1" t="s">
        <v>2632</v>
      </c>
      <c r="B2725" s="2">
        <v>42840</v>
      </c>
      <c r="C2725" s="2">
        <v>42843</v>
      </c>
      <c r="D2725" s="1" t="s">
        <v>79</v>
      </c>
      <c r="E2725" s="1" t="s">
        <v>1519</v>
      </c>
      <c r="F2725" s="1" t="s">
        <v>1692</v>
      </c>
      <c r="G2725">
        <v>196.45</v>
      </c>
      <c r="H2725">
        <v>5</v>
      </c>
      <c r="I2725">
        <v>0</v>
      </c>
      <c r="J2725">
        <v>70.721999999999994</v>
      </c>
      <c r="K2725" t="str">
        <f>INDEX(product!B:B,MATCH('TABELA TOTAL'!$F1868,product!A:A,0))</f>
        <v>Furniture</v>
      </c>
      <c r="L2725" t="str">
        <f>INDEX(product!C:C,MATCH(F2725,product!A:A,))</f>
        <v>Furnishings</v>
      </c>
      <c r="M2725" t="str">
        <f>INDEX(product!D:D,MATCH(F2725,product!A:A,))</f>
        <v>Howard Miller 12" Round Wall Clock</v>
      </c>
    </row>
    <row r="2726" spans="1:13" x14ac:dyDescent="0.25">
      <c r="A2726" s="1" t="s">
        <v>5081</v>
      </c>
      <c r="B2726" s="2">
        <v>42840</v>
      </c>
      <c r="C2726" s="2">
        <v>42842</v>
      </c>
      <c r="D2726" s="1" t="s">
        <v>11</v>
      </c>
      <c r="E2726" s="1" t="s">
        <v>1681</v>
      </c>
      <c r="F2726" s="1" t="s">
        <v>303</v>
      </c>
      <c r="G2726">
        <v>79.14</v>
      </c>
      <c r="H2726">
        <v>3</v>
      </c>
      <c r="I2726">
        <v>0</v>
      </c>
      <c r="J2726">
        <v>36.404400000000003</v>
      </c>
      <c r="K2726" t="str">
        <f>INDEX(product!B:B,MATCH('TABELA TOTAL'!$F5219,product!A:A,0))</f>
        <v>Office Supplies</v>
      </c>
      <c r="L2726" t="str">
        <f>INDEX(product!C:C,MATCH(F2726,product!A:A,))</f>
        <v>Paper</v>
      </c>
      <c r="M2726" t="str">
        <f>INDEX(product!D:D,MATCH(F2726,product!A:A,))</f>
        <v>Xerox 1883</v>
      </c>
    </row>
    <row r="2727" spans="1:13" x14ac:dyDescent="0.25">
      <c r="A2727" s="1" t="s">
        <v>5520</v>
      </c>
      <c r="B2727" s="2">
        <v>42840</v>
      </c>
      <c r="C2727" s="2">
        <v>42846</v>
      </c>
      <c r="D2727" s="1" t="s">
        <v>19</v>
      </c>
      <c r="E2727" s="1" t="s">
        <v>765</v>
      </c>
      <c r="F2727" s="1" t="s">
        <v>5521</v>
      </c>
      <c r="G2727">
        <v>20.736000000000001</v>
      </c>
      <c r="H2727">
        <v>4</v>
      </c>
      <c r="I2727">
        <v>0.2</v>
      </c>
      <c r="J2727">
        <v>7.2576000000000001</v>
      </c>
      <c r="K2727" t="str">
        <f>INDEX(product!B:B,MATCH('TABELA TOTAL'!$F5954,product!A:A,0))</f>
        <v>Technology</v>
      </c>
      <c r="L2727" t="str">
        <f>INDEX(product!C:C,MATCH(F2727,product!A:A,))</f>
        <v>Paper</v>
      </c>
      <c r="M2727" t="str">
        <f>INDEX(product!D:D,MATCH(F2727,product!A:A,))</f>
        <v>Xerox 207</v>
      </c>
    </row>
    <row r="2728" spans="1:13" x14ac:dyDescent="0.25">
      <c r="A2728" s="1" t="s">
        <v>6282</v>
      </c>
      <c r="B2728" s="2">
        <v>42840</v>
      </c>
      <c r="C2728" s="2">
        <v>42842</v>
      </c>
      <c r="D2728" s="1" t="s">
        <v>79</v>
      </c>
      <c r="E2728" s="1" t="s">
        <v>705</v>
      </c>
      <c r="F2728" s="1" t="s">
        <v>145</v>
      </c>
      <c r="G2728">
        <v>15.57</v>
      </c>
      <c r="H2728">
        <v>3</v>
      </c>
      <c r="I2728">
        <v>0.7</v>
      </c>
      <c r="J2728">
        <v>-11.936999999999999</v>
      </c>
      <c r="K2728" t="str">
        <f>INDEX(product!B:B,MATCH('TABELA TOTAL'!$F7370,product!A:A,0))</f>
        <v>Furniture</v>
      </c>
      <c r="L2728" t="str">
        <f>INDEX(product!C:C,MATCH(F2728,product!A:A,))</f>
        <v>Binders</v>
      </c>
      <c r="M2728" t="str">
        <f>INDEX(product!D:D,MATCH(F2728,product!A:A,))</f>
        <v>Avery Binding System Hidden Tab Executive Style Index Sets</v>
      </c>
    </row>
    <row r="2729" spans="1:13" x14ac:dyDescent="0.25">
      <c r="A2729" s="1" t="s">
        <v>1526</v>
      </c>
      <c r="B2729" s="2">
        <v>42839</v>
      </c>
      <c r="C2729" s="2">
        <v>42842</v>
      </c>
      <c r="D2729" s="1" t="s">
        <v>79</v>
      </c>
      <c r="E2729" s="1" t="s">
        <v>1182</v>
      </c>
      <c r="F2729" s="1" t="s">
        <v>983</v>
      </c>
      <c r="G2729">
        <v>14.592000000000001</v>
      </c>
      <c r="H2729">
        <v>3</v>
      </c>
      <c r="I2729">
        <v>0.2</v>
      </c>
      <c r="J2729">
        <v>2.5535999999999999</v>
      </c>
      <c r="K2729" t="str">
        <f>INDEX(product!B:B,MATCH('TABELA TOTAL'!$F931,product!A:A,0))</f>
        <v>Office Supplies</v>
      </c>
      <c r="L2729" t="str">
        <f>INDEX(product!C:C,MATCH(F2729,product!A:A,))</f>
        <v>Art</v>
      </c>
      <c r="M2729" t="str">
        <f>INDEX(product!D:D,MATCH(F2729,product!A:A,))</f>
        <v>Zebra Zazzle Fluorescent Highlighters</v>
      </c>
    </row>
    <row r="2730" spans="1:13" x14ac:dyDescent="0.25">
      <c r="A2730" s="1" t="s">
        <v>1526</v>
      </c>
      <c r="B2730" s="2">
        <v>42839</v>
      </c>
      <c r="C2730" s="2">
        <v>42842</v>
      </c>
      <c r="D2730" s="1" t="s">
        <v>79</v>
      </c>
      <c r="E2730" s="1" t="s">
        <v>1182</v>
      </c>
      <c r="F2730" s="1" t="s">
        <v>1527</v>
      </c>
      <c r="G2730">
        <v>89.855999999999995</v>
      </c>
      <c r="H2730">
        <v>3</v>
      </c>
      <c r="I2730">
        <v>0.2</v>
      </c>
      <c r="J2730">
        <v>21.340800000000002</v>
      </c>
      <c r="K2730" t="str">
        <f>INDEX(product!B:B,MATCH('TABELA TOTAL'!$F932,product!A:A,0))</f>
        <v>Furniture</v>
      </c>
      <c r="L2730" t="str">
        <f>INDEX(product!C:C,MATCH(F2730,product!A:A,))</f>
        <v>Art</v>
      </c>
      <c r="M2730" t="str">
        <f>INDEX(product!D:D,MATCH(F2730,product!A:A,))</f>
        <v>Sanford Prismacolor Professional Thick Lead Art Pencils, 36-Color Set</v>
      </c>
    </row>
    <row r="2731" spans="1:13" x14ac:dyDescent="0.25">
      <c r="A2731" s="1" t="s">
        <v>1526</v>
      </c>
      <c r="B2731" s="2">
        <v>42839</v>
      </c>
      <c r="C2731" s="2">
        <v>42842</v>
      </c>
      <c r="D2731" s="1" t="s">
        <v>79</v>
      </c>
      <c r="E2731" s="1" t="s">
        <v>1182</v>
      </c>
      <c r="F2731" s="1" t="s">
        <v>1255</v>
      </c>
      <c r="G2731">
        <v>13.872</v>
      </c>
      <c r="H2731">
        <v>3</v>
      </c>
      <c r="I2731">
        <v>0.2</v>
      </c>
      <c r="J2731">
        <v>5.0286</v>
      </c>
      <c r="K2731" t="str">
        <f>INDEX(product!B:B,MATCH('TABELA TOTAL'!$F933,product!A:A,0))</f>
        <v>Office Supplies</v>
      </c>
      <c r="L2731" t="str">
        <f>INDEX(product!C:C,MATCH(F2731,product!A:A,))</f>
        <v>Paper</v>
      </c>
      <c r="M2731" t="str">
        <f>INDEX(product!D:D,MATCH(F2731,product!A:A,))</f>
        <v>Xerox 196</v>
      </c>
    </row>
    <row r="2732" spans="1:13" x14ac:dyDescent="0.25">
      <c r="A2732" s="1" t="s">
        <v>3359</v>
      </c>
      <c r="B2732" s="2">
        <v>42839</v>
      </c>
      <c r="C2732" s="2">
        <v>42840</v>
      </c>
      <c r="D2732" s="1" t="s">
        <v>79</v>
      </c>
      <c r="E2732" s="1" t="s">
        <v>3360</v>
      </c>
      <c r="F2732" s="1" t="s">
        <v>482</v>
      </c>
      <c r="G2732">
        <v>8.76</v>
      </c>
      <c r="H2732">
        <v>2</v>
      </c>
      <c r="I2732">
        <v>0</v>
      </c>
      <c r="J2732">
        <v>4.2047999999999996</v>
      </c>
      <c r="K2732" t="str">
        <f>INDEX(product!B:B,MATCH('TABELA TOTAL'!$F2664,product!A:A,0))</f>
        <v>Office Supplies</v>
      </c>
      <c r="L2732" t="str">
        <f>INDEX(product!C:C,MATCH(F2732,product!A:A,))</f>
        <v>Binders</v>
      </c>
      <c r="M2732" t="str">
        <f>INDEX(product!D:D,MATCH(F2732,product!A:A,))</f>
        <v>Acco 3-Hole Punch</v>
      </c>
    </row>
    <row r="2733" spans="1:13" x14ac:dyDescent="0.25">
      <c r="A2733" s="1" t="s">
        <v>3725</v>
      </c>
      <c r="B2733" s="2">
        <v>42839</v>
      </c>
      <c r="C2733" s="2">
        <v>42844</v>
      </c>
      <c r="D2733" s="1" t="s">
        <v>19</v>
      </c>
      <c r="E2733" s="1" t="s">
        <v>1779</v>
      </c>
      <c r="F2733" s="1" t="s">
        <v>3251</v>
      </c>
      <c r="G2733">
        <v>10.776</v>
      </c>
      <c r="H2733">
        <v>3</v>
      </c>
      <c r="I2733">
        <v>0.2</v>
      </c>
      <c r="J2733">
        <v>3.5022000000000002</v>
      </c>
      <c r="K2733" t="str">
        <f>INDEX(product!B:B,MATCH('TABELA TOTAL'!$F3101,product!A:A,0))</f>
        <v>Technology</v>
      </c>
      <c r="L2733" t="str">
        <f>INDEX(product!C:C,MATCH(F2733,product!A:A,))</f>
        <v>Binders</v>
      </c>
      <c r="M2733" t="str">
        <f>INDEX(product!D:D,MATCH(F2733,product!A:A,))</f>
        <v>Avery Non-Stick Binders</v>
      </c>
    </row>
    <row r="2734" spans="1:13" x14ac:dyDescent="0.25">
      <c r="A2734" s="1" t="s">
        <v>3725</v>
      </c>
      <c r="B2734" s="2">
        <v>42839</v>
      </c>
      <c r="C2734" s="2">
        <v>42844</v>
      </c>
      <c r="D2734" s="1" t="s">
        <v>19</v>
      </c>
      <c r="E2734" s="1" t="s">
        <v>1779</v>
      </c>
      <c r="F2734" s="1" t="s">
        <v>1496</v>
      </c>
      <c r="G2734">
        <v>242.352</v>
      </c>
      <c r="H2734">
        <v>3</v>
      </c>
      <c r="I2734">
        <v>0.2</v>
      </c>
      <c r="J2734">
        <v>9.0882000000000005</v>
      </c>
      <c r="K2734" t="str">
        <f>INDEX(product!B:B,MATCH('TABELA TOTAL'!$F3102,product!A:A,0))</f>
        <v>Furniture</v>
      </c>
      <c r="L2734" t="str">
        <f>INDEX(product!C:C,MATCH(F2734,product!A:A,))</f>
        <v>Bookcases</v>
      </c>
      <c r="M2734" t="str">
        <f>INDEX(product!D:D,MATCH(F2734,product!A:A,))</f>
        <v>Bush Westfield Collection Bookcases, Fully Assembled</v>
      </c>
    </row>
    <row r="2735" spans="1:13" x14ac:dyDescent="0.25">
      <c r="A2735" s="1" t="s">
        <v>5172</v>
      </c>
      <c r="B2735" s="2">
        <v>42839</v>
      </c>
      <c r="C2735" s="2">
        <v>42843</v>
      </c>
      <c r="D2735" s="1" t="s">
        <v>19</v>
      </c>
      <c r="E2735" s="1" t="s">
        <v>264</v>
      </c>
      <c r="F2735" s="1" t="s">
        <v>1983</v>
      </c>
      <c r="G2735">
        <v>198.27199999999999</v>
      </c>
      <c r="H2735">
        <v>8</v>
      </c>
      <c r="I2735">
        <v>0.2</v>
      </c>
      <c r="J2735">
        <v>-32.219200000000001</v>
      </c>
      <c r="K2735" t="str">
        <f>INDEX(product!B:B,MATCH('TABELA TOTAL'!$F5362,product!A:A,0))</f>
        <v>Furniture</v>
      </c>
      <c r="L2735" t="str">
        <f>INDEX(product!C:C,MATCH(F2735,product!A:A,))</f>
        <v>Bookcases</v>
      </c>
      <c r="M2735" t="str">
        <f>INDEX(product!D:D,MATCH(F2735,product!A:A,))</f>
        <v>Sauder Cornerstone Collection Library</v>
      </c>
    </row>
    <row r="2736" spans="1:13" x14ac:dyDescent="0.25">
      <c r="A2736" s="1" t="s">
        <v>5357</v>
      </c>
      <c r="B2736" s="2">
        <v>42839</v>
      </c>
      <c r="C2736" s="2">
        <v>42844</v>
      </c>
      <c r="D2736" s="1" t="s">
        <v>19</v>
      </c>
      <c r="E2736" s="1" t="s">
        <v>2066</v>
      </c>
      <c r="F2736" s="1" t="s">
        <v>2037</v>
      </c>
      <c r="G2736">
        <v>74.45</v>
      </c>
      <c r="H2736">
        <v>5</v>
      </c>
      <c r="I2736">
        <v>0</v>
      </c>
      <c r="J2736">
        <v>20.101500000000001</v>
      </c>
      <c r="K2736" t="str">
        <f>INDEX(product!B:B,MATCH('TABELA TOTAL'!$F5647,product!A:A,0))</f>
        <v>Furniture</v>
      </c>
      <c r="L2736" t="str">
        <f>INDEX(product!C:C,MATCH(F2736,product!A:A,))</f>
        <v>Furnishings</v>
      </c>
      <c r="M2736" t="str">
        <f>INDEX(product!D:D,MATCH(F2736,product!A:A,))</f>
        <v>Tensor Computer Mounted Lamp</v>
      </c>
    </row>
    <row r="2737" spans="1:13" x14ac:dyDescent="0.25">
      <c r="A2737" s="1" t="s">
        <v>2866</v>
      </c>
      <c r="B2737" s="2">
        <v>42838</v>
      </c>
      <c r="C2737" s="2">
        <v>42840</v>
      </c>
      <c r="D2737" s="1" t="s">
        <v>79</v>
      </c>
      <c r="E2737" s="1" t="s">
        <v>1510</v>
      </c>
      <c r="F2737" s="1" t="s">
        <v>450</v>
      </c>
      <c r="G2737">
        <v>5.28</v>
      </c>
      <c r="H2737">
        <v>1</v>
      </c>
      <c r="I2737">
        <v>0</v>
      </c>
      <c r="J2737">
        <v>2.3759999999999999</v>
      </c>
      <c r="K2737" t="str">
        <f>INDEX(product!B:B,MATCH('TABELA TOTAL'!$F2120,product!A:A,0))</f>
        <v>Office Supplies</v>
      </c>
      <c r="L2737" t="str">
        <f>INDEX(product!C:C,MATCH(F2737,product!A:A,))</f>
        <v>Paper</v>
      </c>
      <c r="M2737" t="str">
        <f>INDEX(product!D:D,MATCH(F2737,product!A:A,))</f>
        <v>Xerox 4200 Series MultiUse Premium Copy Paper (20Lb. and 84 Bright)</v>
      </c>
    </row>
    <row r="2738" spans="1:13" x14ac:dyDescent="0.25">
      <c r="A2738" s="1" t="s">
        <v>2866</v>
      </c>
      <c r="B2738" s="2">
        <v>42838</v>
      </c>
      <c r="C2738" s="2">
        <v>42840</v>
      </c>
      <c r="D2738" s="1" t="s">
        <v>79</v>
      </c>
      <c r="E2738" s="1" t="s">
        <v>1510</v>
      </c>
      <c r="F2738" s="1" t="s">
        <v>2701</v>
      </c>
      <c r="G2738">
        <v>895.92</v>
      </c>
      <c r="H2738">
        <v>5</v>
      </c>
      <c r="I2738">
        <v>0.2</v>
      </c>
      <c r="J2738">
        <v>302.37299999999999</v>
      </c>
      <c r="K2738" t="str">
        <f>INDEX(product!B:B,MATCH('TABELA TOTAL'!$F2121,product!A:A,0))</f>
        <v>Office Supplies</v>
      </c>
      <c r="L2738" t="str">
        <f>INDEX(product!C:C,MATCH(F2738,product!A:A,))</f>
        <v>Binders</v>
      </c>
      <c r="M2738" t="str">
        <f>INDEX(product!D:D,MATCH(F2738,product!A:A,))</f>
        <v>GBC DocuBind TL200 Manual Binding Machine</v>
      </c>
    </row>
    <row r="2739" spans="1:13" x14ac:dyDescent="0.25">
      <c r="A2739" s="1" t="s">
        <v>6770</v>
      </c>
      <c r="B2739" s="2">
        <v>42838</v>
      </c>
      <c r="C2739" s="2">
        <v>42842</v>
      </c>
      <c r="D2739" s="1" t="s">
        <v>19</v>
      </c>
      <c r="E2739" s="1" t="s">
        <v>2097</v>
      </c>
      <c r="F2739" s="1" t="s">
        <v>2747</v>
      </c>
      <c r="G2739">
        <v>436.70400000000001</v>
      </c>
      <c r="H2739">
        <v>6</v>
      </c>
      <c r="I2739">
        <v>0.2</v>
      </c>
      <c r="J2739">
        <v>-38.211599999999997</v>
      </c>
      <c r="K2739" t="str">
        <f>INDEX(product!B:B,MATCH('TABELA TOTAL'!$F8341,product!A:A,0))</f>
        <v>Technology</v>
      </c>
      <c r="L2739" t="str">
        <f>INDEX(product!C:C,MATCH(F2739,product!A:A,))</f>
        <v>Chairs</v>
      </c>
      <c r="M2739" t="str">
        <f>INDEX(product!D:D,MATCH(F2739,product!A:A,))</f>
        <v>Global Wood Trimmed Manager's Task Chair, Khaki</v>
      </c>
    </row>
    <row r="2740" spans="1:13" x14ac:dyDescent="0.25">
      <c r="A2740" s="1" t="s">
        <v>7361</v>
      </c>
      <c r="B2740" s="2">
        <v>42838</v>
      </c>
      <c r="C2740" s="2">
        <v>42842</v>
      </c>
      <c r="D2740" s="1" t="s">
        <v>19</v>
      </c>
      <c r="E2740" s="1" t="s">
        <v>1408</v>
      </c>
      <c r="F2740" s="1" t="s">
        <v>2837</v>
      </c>
      <c r="G2740">
        <v>7.92</v>
      </c>
      <c r="H2740">
        <v>5</v>
      </c>
      <c r="I2740">
        <v>0.2</v>
      </c>
      <c r="J2740">
        <v>1.6830000000000001</v>
      </c>
      <c r="K2740" t="str">
        <f>INDEX(product!B:B,MATCH('TABELA TOTAL'!$F9406,product!A:A,0))</f>
        <v>Technology</v>
      </c>
      <c r="L2740" t="str">
        <f>INDEX(product!C:C,MATCH(F2740,product!A:A,))</f>
        <v>Fasteners</v>
      </c>
      <c r="M2740" t="str">
        <f>INDEX(product!D:D,MATCH(F2740,product!A:A,))</f>
        <v>Translucent Push Pins by OIC</v>
      </c>
    </row>
    <row r="2741" spans="1:13" x14ac:dyDescent="0.25">
      <c r="A2741" s="1" t="s">
        <v>2144</v>
      </c>
      <c r="B2741" s="2">
        <v>42837</v>
      </c>
      <c r="C2741" s="2">
        <v>42840</v>
      </c>
      <c r="D2741" s="1" t="s">
        <v>11</v>
      </c>
      <c r="E2741" s="1" t="s">
        <v>972</v>
      </c>
      <c r="F2741" s="1" t="s">
        <v>2145</v>
      </c>
      <c r="G2741">
        <v>29.7</v>
      </c>
      <c r="H2741">
        <v>5</v>
      </c>
      <c r="I2741">
        <v>0</v>
      </c>
      <c r="J2741">
        <v>13.365</v>
      </c>
      <c r="K2741" t="str">
        <f>INDEX(product!B:B,MATCH('TABELA TOTAL'!$F1441,product!A:A,0))</f>
        <v>Technology</v>
      </c>
      <c r="L2741" t="str">
        <f>INDEX(product!C:C,MATCH(F2741,product!A:A,))</f>
        <v>Binders</v>
      </c>
      <c r="M2741" t="str">
        <f>INDEX(product!D:D,MATCH(F2741,product!A:A,))</f>
        <v>Storex Dura Pro Binders</v>
      </c>
    </row>
    <row r="2742" spans="1:13" x14ac:dyDescent="0.25">
      <c r="A2742" s="1" t="s">
        <v>2144</v>
      </c>
      <c r="B2742" s="2">
        <v>42837</v>
      </c>
      <c r="C2742" s="2">
        <v>42840</v>
      </c>
      <c r="D2742" s="1" t="s">
        <v>11</v>
      </c>
      <c r="E2742" s="1" t="s">
        <v>972</v>
      </c>
      <c r="F2742" s="1" t="s">
        <v>2146</v>
      </c>
      <c r="G2742">
        <v>39.96</v>
      </c>
      <c r="H2742">
        <v>4</v>
      </c>
      <c r="I2742">
        <v>0</v>
      </c>
      <c r="J2742">
        <v>17.981999999999999</v>
      </c>
      <c r="K2742" t="str">
        <f>INDEX(product!B:B,MATCH('TABELA TOTAL'!$F1442,product!A:A,0))</f>
        <v>Furniture</v>
      </c>
      <c r="L2742" t="str">
        <f>INDEX(product!C:C,MATCH(F2742,product!A:A,))</f>
        <v>Paper</v>
      </c>
      <c r="M2742" t="str">
        <f>INDEX(product!D:D,MATCH(F2742,product!A:A,))</f>
        <v>Xerox 1948</v>
      </c>
    </row>
    <row r="2743" spans="1:13" x14ac:dyDescent="0.25">
      <c r="A2743" s="1" t="s">
        <v>2770</v>
      </c>
      <c r="B2743" s="2">
        <v>42836</v>
      </c>
      <c r="C2743" s="2">
        <v>42843</v>
      </c>
      <c r="D2743" s="1" t="s">
        <v>19</v>
      </c>
      <c r="E2743" s="1" t="s">
        <v>2771</v>
      </c>
      <c r="F2743" s="1" t="s">
        <v>207</v>
      </c>
      <c r="G2743">
        <v>199.95</v>
      </c>
      <c r="H2743">
        <v>5</v>
      </c>
      <c r="I2743">
        <v>0</v>
      </c>
      <c r="J2743">
        <v>21.994499999999999</v>
      </c>
      <c r="K2743" t="str">
        <f>INDEX(product!B:B,MATCH('TABELA TOTAL'!$F2002,product!A:A,0))</f>
        <v>Furniture</v>
      </c>
      <c r="L2743" t="str">
        <f>INDEX(product!C:C,MATCH(F2743,product!A:A,))</f>
        <v>Accessories</v>
      </c>
      <c r="M2743" t="str">
        <f>INDEX(product!D:D,MATCH(F2743,product!A:A,))</f>
        <v>SanDisk Ultra 64 GB MicroSDHC Class 10 Memory Card</v>
      </c>
    </row>
    <row r="2744" spans="1:13" x14ac:dyDescent="0.25">
      <c r="A2744" s="1" t="s">
        <v>2770</v>
      </c>
      <c r="B2744" s="2">
        <v>42836</v>
      </c>
      <c r="C2744" s="2">
        <v>42843</v>
      </c>
      <c r="D2744" s="1" t="s">
        <v>19</v>
      </c>
      <c r="E2744" s="1" t="s">
        <v>2771</v>
      </c>
      <c r="F2744" s="1" t="s">
        <v>2342</v>
      </c>
      <c r="G2744">
        <v>41.86</v>
      </c>
      <c r="H2744">
        <v>7</v>
      </c>
      <c r="I2744">
        <v>0</v>
      </c>
      <c r="J2744">
        <v>14.2324</v>
      </c>
      <c r="K2744" t="str">
        <f>INDEX(product!B:B,MATCH('TABELA TOTAL'!$F2003,product!A:A,0))</f>
        <v>Technology</v>
      </c>
      <c r="L2744" t="str">
        <f>INDEX(product!C:C,MATCH(F2744,product!A:A,))</f>
        <v>Art</v>
      </c>
      <c r="M2744" t="str">
        <f>INDEX(product!D:D,MATCH(F2744,product!A:A,))</f>
        <v>Dixon Ticonderoga Erasable Colored Pencil Set, 12-Color</v>
      </c>
    </row>
    <row r="2745" spans="1:13" x14ac:dyDescent="0.25">
      <c r="A2745" s="1" t="s">
        <v>2773</v>
      </c>
      <c r="B2745" s="2">
        <v>42836</v>
      </c>
      <c r="C2745" s="2">
        <v>42843</v>
      </c>
      <c r="D2745" s="1" t="s">
        <v>19</v>
      </c>
      <c r="E2745" s="1" t="s">
        <v>1505</v>
      </c>
      <c r="F2745" s="1" t="s">
        <v>194</v>
      </c>
      <c r="G2745">
        <v>11.364000000000001</v>
      </c>
      <c r="H2745">
        <v>3</v>
      </c>
      <c r="I2745">
        <v>0.8</v>
      </c>
      <c r="J2745">
        <v>-17.045999999999999</v>
      </c>
      <c r="K2745" t="str">
        <f>INDEX(product!B:B,MATCH('TABELA TOTAL'!$F2006,product!A:A,0))</f>
        <v>Technology</v>
      </c>
      <c r="L2745" t="str">
        <f>INDEX(product!C:C,MATCH(F2745,product!A:A,))</f>
        <v>Binders</v>
      </c>
      <c r="M2745" t="str">
        <f>INDEX(product!D:D,MATCH(F2745,product!A:A,))</f>
        <v>Flexible Leather- Look Classic Collection Ring Binder</v>
      </c>
    </row>
    <row r="2746" spans="1:13" x14ac:dyDescent="0.25">
      <c r="A2746" s="1" t="s">
        <v>4572</v>
      </c>
      <c r="B2746" s="2">
        <v>42836</v>
      </c>
      <c r="C2746" s="2">
        <v>42840</v>
      </c>
      <c r="D2746" s="1" t="s">
        <v>19</v>
      </c>
      <c r="E2746" s="1" t="s">
        <v>3796</v>
      </c>
      <c r="F2746" s="1" t="s">
        <v>944</v>
      </c>
      <c r="G2746">
        <v>16.768000000000001</v>
      </c>
      <c r="H2746">
        <v>2</v>
      </c>
      <c r="I2746">
        <v>0.2</v>
      </c>
      <c r="J2746">
        <v>1.4672000000000001</v>
      </c>
      <c r="K2746" t="str">
        <f>INDEX(product!B:B,MATCH('TABELA TOTAL'!$F4352,product!A:A,0))</f>
        <v>Office Supplies</v>
      </c>
      <c r="L2746" t="str">
        <f>INDEX(product!C:C,MATCH(F2746,product!A:A,))</f>
        <v>Storage</v>
      </c>
      <c r="M2746" t="str">
        <f>INDEX(product!D:D,MATCH(F2746,product!A:A,))</f>
        <v>Sterilite Officeware Hinged File Box</v>
      </c>
    </row>
    <row r="2747" spans="1:13" x14ac:dyDescent="0.25">
      <c r="A2747" s="1" t="s">
        <v>4572</v>
      </c>
      <c r="B2747" s="2">
        <v>42836</v>
      </c>
      <c r="C2747" s="2">
        <v>42840</v>
      </c>
      <c r="D2747" s="1" t="s">
        <v>19</v>
      </c>
      <c r="E2747" s="1" t="s">
        <v>3796</v>
      </c>
      <c r="F2747" s="1" t="s">
        <v>1369</v>
      </c>
      <c r="G2747">
        <v>27.12</v>
      </c>
      <c r="H2747">
        <v>2</v>
      </c>
      <c r="I2747">
        <v>0.2</v>
      </c>
      <c r="J2747">
        <v>-4.7460000000000004</v>
      </c>
      <c r="K2747" t="str">
        <f>INDEX(product!B:B,MATCH('TABELA TOTAL'!$F4353,product!A:A,0))</f>
        <v>Furniture</v>
      </c>
      <c r="L2747" t="str">
        <f>INDEX(product!C:C,MATCH(F2747,product!A:A,))</f>
        <v>Accessories</v>
      </c>
      <c r="M2747" t="str">
        <f>INDEX(product!D:D,MATCH(F2747,product!A:A,))</f>
        <v>Kingston Digital DataTraveler 32GB USB 2.0</v>
      </c>
    </row>
    <row r="2748" spans="1:13" x14ac:dyDescent="0.25">
      <c r="A2748" s="1" t="s">
        <v>6755</v>
      </c>
      <c r="B2748" s="2">
        <v>42836</v>
      </c>
      <c r="C2748" s="2">
        <v>42841</v>
      </c>
      <c r="D2748" s="1" t="s">
        <v>19</v>
      </c>
      <c r="E2748" s="1" t="s">
        <v>144</v>
      </c>
      <c r="F2748" s="1" t="s">
        <v>1936</v>
      </c>
      <c r="G2748">
        <v>1.752</v>
      </c>
      <c r="H2748">
        <v>1</v>
      </c>
      <c r="I2748">
        <v>0.2</v>
      </c>
      <c r="J2748">
        <v>0.15329999999999999</v>
      </c>
      <c r="K2748" t="str">
        <f>INDEX(product!B:B,MATCH('TABELA TOTAL'!$F8319,product!A:A,0))</f>
        <v>Office Supplies</v>
      </c>
      <c r="L2748" t="str">
        <f>INDEX(product!C:C,MATCH(F2748,product!A:A,))</f>
        <v>Art</v>
      </c>
      <c r="M2748" t="str">
        <f>INDEX(product!D:D,MATCH(F2748,product!A:A,))</f>
        <v>Pencil and Crayon Sharpener</v>
      </c>
    </row>
    <row r="2749" spans="1:13" x14ac:dyDescent="0.25">
      <c r="A2749" s="1" t="s">
        <v>6755</v>
      </c>
      <c r="B2749" s="2">
        <v>42836</v>
      </c>
      <c r="C2749" s="2">
        <v>42841</v>
      </c>
      <c r="D2749" s="1" t="s">
        <v>19</v>
      </c>
      <c r="E2749" s="1" t="s">
        <v>144</v>
      </c>
      <c r="F2749" s="1" t="s">
        <v>2749</v>
      </c>
      <c r="G2749">
        <v>20.992000000000001</v>
      </c>
      <c r="H2749">
        <v>8</v>
      </c>
      <c r="I2749">
        <v>0.2</v>
      </c>
      <c r="J2749">
        <v>2.3616000000000001</v>
      </c>
      <c r="K2749" t="str">
        <f>INDEX(product!B:B,MATCH('TABELA TOTAL'!$F8320,product!A:A,0))</f>
        <v>Furniture</v>
      </c>
      <c r="L2749" t="str">
        <f>INDEX(product!C:C,MATCH(F2749,product!A:A,))</f>
        <v>Art</v>
      </c>
      <c r="M2749" t="str">
        <f>INDEX(product!D:D,MATCH(F2749,product!A:A,))</f>
        <v>Newell 321</v>
      </c>
    </row>
    <row r="2750" spans="1:13" x14ac:dyDescent="0.25">
      <c r="A2750" s="1" t="s">
        <v>1418</v>
      </c>
      <c r="B2750" s="2">
        <v>42835</v>
      </c>
      <c r="C2750" s="2">
        <v>42840</v>
      </c>
      <c r="D2750" s="1" t="s">
        <v>19</v>
      </c>
      <c r="E2750" s="1" t="s">
        <v>1419</v>
      </c>
      <c r="F2750" s="1" t="s">
        <v>469</v>
      </c>
      <c r="G2750">
        <v>7.61</v>
      </c>
      <c r="H2750">
        <v>1</v>
      </c>
      <c r="I2750">
        <v>0</v>
      </c>
      <c r="J2750">
        <v>3.5767000000000002</v>
      </c>
      <c r="K2750" t="str">
        <f>INDEX(product!B:B,MATCH('TABELA TOTAL'!$F860,product!A:A,0))</f>
        <v>Technology</v>
      </c>
      <c r="L2750" t="str">
        <f>INDEX(product!C:C,MATCH(F2750,product!A:A,))</f>
        <v>Paper</v>
      </c>
      <c r="M2750" t="str">
        <f>INDEX(product!D:D,MATCH(F2750,product!A:A,))</f>
        <v>Wirebound Message Books, Two 4 1/4" x 5" Forms per Page</v>
      </c>
    </row>
    <row r="2751" spans="1:13" x14ac:dyDescent="0.25">
      <c r="A2751" s="1" t="s">
        <v>1418</v>
      </c>
      <c r="B2751" s="2">
        <v>42835</v>
      </c>
      <c r="C2751" s="2">
        <v>42840</v>
      </c>
      <c r="D2751" s="1" t="s">
        <v>19</v>
      </c>
      <c r="E2751" s="1" t="s">
        <v>1419</v>
      </c>
      <c r="F2751" s="1" t="s">
        <v>591</v>
      </c>
      <c r="G2751">
        <v>7.16</v>
      </c>
      <c r="H2751">
        <v>2</v>
      </c>
      <c r="I2751">
        <v>0</v>
      </c>
      <c r="J2751">
        <v>3.58</v>
      </c>
      <c r="K2751" t="str">
        <f>INDEX(product!B:B,MATCH('TABELA TOTAL'!$F861,product!A:A,0))</f>
        <v>Technology</v>
      </c>
      <c r="L2751" t="str">
        <f>INDEX(product!C:C,MATCH(F2751,product!A:A,))</f>
        <v>Fasteners</v>
      </c>
      <c r="M2751" t="str">
        <f>INDEX(product!D:D,MATCH(F2751,product!A:A,))</f>
        <v>OIC Binder Clips</v>
      </c>
    </row>
    <row r="2752" spans="1:13" x14ac:dyDescent="0.25">
      <c r="A2752" s="1" t="s">
        <v>4005</v>
      </c>
      <c r="B2752" s="2">
        <v>42835</v>
      </c>
      <c r="C2752" s="2">
        <v>42835</v>
      </c>
      <c r="D2752" s="1" t="s">
        <v>654</v>
      </c>
      <c r="E2752" s="1" t="s">
        <v>4006</v>
      </c>
      <c r="F2752" s="1" t="s">
        <v>1035</v>
      </c>
      <c r="G2752">
        <v>10.368</v>
      </c>
      <c r="H2752">
        <v>2</v>
      </c>
      <c r="I2752">
        <v>0.2</v>
      </c>
      <c r="J2752">
        <v>3.6288</v>
      </c>
      <c r="K2752" t="str">
        <f>INDEX(product!B:B,MATCH('TABELA TOTAL'!$F3504,product!A:A,0))</f>
        <v>Office Supplies</v>
      </c>
      <c r="L2752" t="str">
        <f>INDEX(product!C:C,MATCH(F2752,product!A:A,))</f>
        <v>Paper</v>
      </c>
      <c r="M2752" t="str">
        <f>INDEX(product!D:D,MATCH(F2752,product!A:A,))</f>
        <v>Xerox 1894</v>
      </c>
    </row>
    <row r="2753" spans="1:13" x14ac:dyDescent="0.25">
      <c r="A2753" s="1" t="s">
        <v>4005</v>
      </c>
      <c r="B2753" s="2">
        <v>42835</v>
      </c>
      <c r="C2753" s="2">
        <v>42835</v>
      </c>
      <c r="D2753" s="1" t="s">
        <v>654</v>
      </c>
      <c r="E2753" s="1" t="s">
        <v>4006</v>
      </c>
      <c r="F2753" s="1" t="s">
        <v>1424</v>
      </c>
      <c r="G2753">
        <v>95.736000000000004</v>
      </c>
      <c r="H2753">
        <v>3</v>
      </c>
      <c r="I2753">
        <v>0.2</v>
      </c>
      <c r="J2753">
        <v>20.343900000000001</v>
      </c>
      <c r="K2753" t="str">
        <f>INDEX(product!B:B,MATCH('TABELA TOTAL'!$F3505,product!A:A,0))</f>
        <v>Furniture</v>
      </c>
      <c r="L2753" t="str">
        <f>INDEX(product!C:C,MATCH(F2753,product!A:A,))</f>
        <v>Accessories</v>
      </c>
      <c r="M2753" t="str">
        <f>INDEX(product!D:D,MATCH(F2753,product!A:A,))</f>
        <v>Logitech MX Performance Wireless Mouse</v>
      </c>
    </row>
    <row r="2754" spans="1:13" x14ac:dyDescent="0.25">
      <c r="A2754" s="1" t="s">
        <v>5436</v>
      </c>
      <c r="B2754" s="2">
        <v>42835</v>
      </c>
      <c r="C2754" s="2">
        <v>42839</v>
      </c>
      <c r="D2754" s="1" t="s">
        <v>11</v>
      </c>
      <c r="E2754" s="1" t="s">
        <v>5437</v>
      </c>
      <c r="F2754" s="1" t="s">
        <v>3337</v>
      </c>
      <c r="G2754">
        <v>12.32</v>
      </c>
      <c r="H2754">
        <v>5</v>
      </c>
      <c r="I2754">
        <v>0.2</v>
      </c>
      <c r="J2754">
        <v>1.8480000000000001</v>
      </c>
      <c r="K2754" t="str">
        <f>INDEX(product!B:B,MATCH('TABELA TOTAL'!$F5790,product!A:A,0))</f>
        <v>Furniture</v>
      </c>
      <c r="L2754" t="str">
        <f>INDEX(product!C:C,MATCH(F2754,product!A:A,))</f>
        <v>Furnishings</v>
      </c>
      <c r="M2754" t="str">
        <f>INDEX(product!D:D,MATCH(F2754,product!A:A,))</f>
        <v>Stackable Trays</v>
      </c>
    </row>
    <row r="2755" spans="1:13" x14ac:dyDescent="0.25">
      <c r="A2755" s="1" t="s">
        <v>5436</v>
      </c>
      <c r="B2755" s="2">
        <v>42835</v>
      </c>
      <c r="C2755" s="2">
        <v>42839</v>
      </c>
      <c r="D2755" s="1" t="s">
        <v>11</v>
      </c>
      <c r="E2755" s="1" t="s">
        <v>5437</v>
      </c>
      <c r="F2755" s="1" t="s">
        <v>1450</v>
      </c>
      <c r="G2755">
        <v>4.4189999999999996</v>
      </c>
      <c r="H2755">
        <v>3</v>
      </c>
      <c r="I2755">
        <v>0.7</v>
      </c>
      <c r="J2755">
        <v>-3.0933000000000002</v>
      </c>
      <c r="K2755" t="str">
        <f>INDEX(product!B:B,MATCH('TABELA TOTAL'!$F5791,product!A:A,0))</f>
        <v>Office Supplies</v>
      </c>
      <c r="L2755" t="str">
        <f>INDEX(product!C:C,MATCH(F2755,product!A:A,))</f>
        <v>Binders</v>
      </c>
      <c r="M2755" t="str">
        <f>INDEX(product!D:D,MATCH(F2755,product!A:A,))</f>
        <v>Acco Pressboard Covers with Storage Hooks, 14 7/8" x 11", Light Blue</v>
      </c>
    </row>
    <row r="2756" spans="1:13" x14ac:dyDescent="0.25">
      <c r="A2756" s="1" t="s">
        <v>5759</v>
      </c>
      <c r="B2756" s="2">
        <v>42835</v>
      </c>
      <c r="C2756" s="2">
        <v>42839</v>
      </c>
      <c r="D2756" s="1" t="s">
        <v>19</v>
      </c>
      <c r="E2756" s="1" t="s">
        <v>4754</v>
      </c>
      <c r="F2756" s="1" t="s">
        <v>819</v>
      </c>
      <c r="G2756">
        <v>99.99</v>
      </c>
      <c r="H2756">
        <v>1</v>
      </c>
      <c r="I2756">
        <v>0</v>
      </c>
      <c r="J2756">
        <v>41.995800000000003</v>
      </c>
      <c r="K2756" t="str">
        <f>INDEX(product!B:B,MATCH('TABELA TOTAL'!$F6380,product!A:A,0))</f>
        <v>Furniture</v>
      </c>
      <c r="L2756" t="str">
        <f>INDEX(product!C:C,MATCH(F2756,product!A:A,))</f>
        <v>Accessories</v>
      </c>
      <c r="M2756" t="str">
        <f>INDEX(product!D:D,MATCH(F2756,product!A:A,))</f>
        <v>Logitech G700s Rechargeable Gaming Mouse</v>
      </c>
    </row>
    <row r="2757" spans="1:13" x14ac:dyDescent="0.25">
      <c r="A2757" s="1" t="s">
        <v>5759</v>
      </c>
      <c r="B2757" s="2">
        <v>42835</v>
      </c>
      <c r="C2757" s="2">
        <v>42839</v>
      </c>
      <c r="D2757" s="1" t="s">
        <v>19</v>
      </c>
      <c r="E2757" s="1" t="s">
        <v>4754</v>
      </c>
      <c r="F2757" s="1" t="s">
        <v>2977</v>
      </c>
      <c r="G2757">
        <v>286.14999999999998</v>
      </c>
      <c r="H2757">
        <v>5</v>
      </c>
      <c r="I2757">
        <v>0</v>
      </c>
      <c r="J2757">
        <v>71.537499999999994</v>
      </c>
      <c r="K2757" t="str">
        <f>INDEX(product!B:B,MATCH('TABELA TOTAL'!$F6381,product!A:A,0))</f>
        <v>Technology</v>
      </c>
      <c r="L2757" t="str">
        <f>INDEX(product!C:C,MATCH(F2757,product!A:A,))</f>
        <v>Storage</v>
      </c>
      <c r="M2757" t="str">
        <f>INDEX(product!D:D,MATCH(F2757,product!A:A,))</f>
        <v>Recycled Steel Personal File for Hanging File Folders</v>
      </c>
    </row>
    <row r="2758" spans="1:13" x14ac:dyDescent="0.25">
      <c r="A2758" s="1" t="s">
        <v>6307</v>
      </c>
      <c r="B2758" s="2">
        <v>42835</v>
      </c>
      <c r="C2758" s="2">
        <v>42839</v>
      </c>
      <c r="D2758" s="1" t="s">
        <v>19</v>
      </c>
      <c r="E2758" s="1" t="s">
        <v>394</v>
      </c>
      <c r="F2758" s="1" t="s">
        <v>3078</v>
      </c>
      <c r="G2758">
        <v>195.10400000000001</v>
      </c>
      <c r="H2758">
        <v>4</v>
      </c>
      <c r="I2758">
        <v>0.2</v>
      </c>
      <c r="J2758">
        <v>21.949200000000001</v>
      </c>
      <c r="K2758" t="str">
        <f>INDEX(product!B:B,MATCH('TABELA TOTAL'!$F7425,product!A:A,0))</f>
        <v>Office Supplies</v>
      </c>
      <c r="L2758" t="str">
        <f>INDEX(product!C:C,MATCH(F2758,product!A:A,))</f>
        <v>Appliances</v>
      </c>
      <c r="M2758" t="str">
        <f>INDEX(product!D:D,MATCH(F2758,product!A:A,))</f>
        <v>Tripp Lite Isotel 6 Outlet Surge Protector with Fax/Modem Protection</v>
      </c>
    </row>
    <row r="2759" spans="1:13" x14ac:dyDescent="0.25">
      <c r="A2759" s="1" t="s">
        <v>6307</v>
      </c>
      <c r="B2759" s="2">
        <v>42835</v>
      </c>
      <c r="C2759" s="2">
        <v>42839</v>
      </c>
      <c r="D2759" s="1" t="s">
        <v>19</v>
      </c>
      <c r="E2759" s="1" t="s">
        <v>394</v>
      </c>
      <c r="F2759" s="1" t="s">
        <v>1403</v>
      </c>
      <c r="G2759">
        <v>36.671999999999997</v>
      </c>
      <c r="H2759">
        <v>3</v>
      </c>
      <c r="I2759">
        <v>0.2</v>
      </c>
      <c r="J2759">
        <v>6.4176000000000002</v>
      </c>
      <c r="K2759" t="str">
        <f>INDEX(product!B:B,MATCH('TABELA TOTAL'!$F7426,product!A:A,0))</f>
        <v>Office Supplies</v>
      </c>
      <c r="L2759" t="str">
        <f>INDEX(product!C:C,MATCH(F2759,product!A:A,))</f>
        <v>Furnishings</v>
      </c>
      <c r="M2759" t="str">
        <f>INDEX(product!D:D,MATCH(F2759,product!A:A,))</f>
        <v>Linden 10" Round Wall Clock, Black</v>
      </c>
    </row>
    <row r="2760" spans="1:13" x14ac:dyDescent="0.25">
      <c r="A2760" s="1" t="s">
        <v>1576</v>
      </c>
      <c r="B2760" s="2">
        <v>42834</v>
      </c>
      <c r="C2760" s="2">
        <v>42836</v>
      </c>
      <c r="D2760" s="1" t="s">
        <v>79</v>
      </c>
      <c r="E2760" s="1" t="s">
        <v>1577</v>
      </c>
      <c r="F2760" s="1" t="s">
        <v>1578</v>
      </c>
      <c r="G2760">
        <v>9.82</v>
      </c>
      <c r="H2760">
        <v>2</v>
      </c>
      <c r="I2760">
        <v>0</v>
      </c>
      <c r="J2760">
        <v>4.8117999999999999</v>
      </c>
      <c r="K2760" t="str">
        <f>INDEX(product!B:B,MATCH('TABELA TOTAL'!$F966,product!A:A,0))</f>
        <v>Office Supplies</v>
      </c>
      <c r="L2760" t="str">
        <f>INDEX(product!C:C,MATCH(F2760,product!A:A,))</f>
        <v>Labels</v>
      </c>
      <c r="M2760" t="str">
        <f>INDEX(product!D:D,MATCH(F2760,product!A:A,))</f>
        <v>Color-Coded Legal Exhibit Labels</v>
      </c>
    </row>
    <row r="2761" spans="1:13" x14ac:dyDescent="0.25">
      <c r="A2761" s="1" t="s">
        <v>1576</v>
      </c>
      <c r="B2761" s="2">
        <v>42834</v>
      </c>
      <c r="C2761" s="2">
        <v>42836</v>
      </c>
      <c r="D2761" s="1" t="s">
        <v>79</v>
      </c>
      <c r="E2761" s="1" t="s">
        <v>1577</v>
      </c>
      <c r="F2761" s="1" t="s">
        <v>743</v>
      </c>
      <c r="G2761">
        <v>35.97</v>
      </c>
      <c r="H2761">
        <v>3</v>
      </c>
      <c r="I2761">
        <v>0</v>
      </c>
      <c r="J2761">
        <v>9.7119</v>
      </c>
      <c r="K2761" t="str">
        <f>INDEX(product!B:B,MATCH('TABELA TOTAL'!$F967,product!A:A,0))</f>
        <v>Office Supplies</v>
      </c>
      <c r="L2761" t="str">
        <f>INDEX(product!C:C,MATCH(F2761,product!A:A,))</f>
        <v>Art</v>
      </c>
      <c r="M2761" t="str">
        <f>INDEX(product!D:D,MATCH(F2761,product!A:A,))</f>
        <v>Bulldog Vacuum Base Pencil Sharpener</v>
      </c>
    </row>
    <row r="2762" spans="1:13" x14ac:dyDescent="0.25">
      <c r="A2762" s="1" t="s">
        <v>1576</v>
      </c>
      <c r="B2762" s="2">
        <v>42834</v>
      </c>
      <c r="C2762" s="2">
        <v>42836</v>
      </c>
      <c r="D2762" s="1" t="s">
        <v>79</v>
      </c>
      <c r="E2762" s="1" t="s">
        <v>1577</v>
      </c>
      <c r="F2762" s="1" t="s">
        <v>1579</v>
      </c>
      <c r="G2762">
        <v>12.96</v>
      </c>
      <c r="H2762">
        <v>2</v>
      </c>
      <c r="I2762">
        <v>0</v>
      </c>
      <c r="J2762">
        <v>6.2207999999999997</v>
      </c>
      <c r="K2762" t="str">
        <f>INDEX(product!B:B,MATCH('TABELA TOTAL'!$F968,product!A:A,0))</f>
        <v>Office Supplies</v>
      </c>
      <c r="L2762" t="str">
        <f>INDEX(product!C:C,MATCH(F2762,product!A:A,))</f>
        <v>Paper</v>
      </c>
      <c r="M2762" t="str">
        <f>INDEX(product!D:D,MATCH(F2762,product!A:A,))</f>
        <v>Xerox 212</v>
      </c>
    </row>
    <row r="2763" spans="1:13" x14ac:dyDescent="0.25">
      <c r="A2763" s="1" t="s">
        <v>1576</v>
      </c>
      <c r="B2763" s="2">
        <v>42834</v>
      </c>
      <c r="C2763" s="2">
        <v>42836</v>
      </c>
      <c r="D2763" s="1" t="s">
        <v>79</v>
      </c>
      <c r="E2763" s="1" t="s">
        <v>1577</v>
      </c>
      <c r="F2763" s="1" t="s">
        <v>1580</v>
      </c>
      <c r="G2763">
        <v>191.6</v>
      </c>
      <c r="H2763">
        <v>4</v>
      </c>
      <c r="I2763">
        <v>0</v>
      </c>
      <c r="J2763">
        <v>91.968000000000004</v>
      </c>
      <c r="K2763" t="str">
        <f>INDEX(product!B:B,MATCH('TABELA TOTAL'!$F969,product!A:A,0))</f>
        <v>Office Supplies</v>
      </c>
      <c r="L2763" t="str">
        <f>INDEX(product!C:C,MATCH(F2763,product!A:A,))</f>
        <v>Paper</v>
      </c>
      <c r="M2763" t="str">
        <f>INDEX(product!D:D,MATCH(F2763,product!A:A,))</f>
        <v>Computer Printout Paper with Letter-Trim Fine Perforations</v>
      </c>
    </row>
    <row r="2764" spans="1:13" x14ac:dyDescent="0.25">
      <c r="A2764" s="1" t="s">
        <v>1576</v>
      </c>
      <c r="B2764" s="2">
        <v>42834</v>
      </c>
      <c r="C2764" s="2">
        <v>42836</v>
      </c>
      <c r="D2764" s="1" t="s">
        <v>79</v>
      </c>
      <c r="E2764" s="1" t="s">
        <v>1577</v>
      </c>
      <c r="F2764" s="1" t="s">
        <v>1575</v>
      </c>
      <c r="G2764">
        <v>8.64</v>
      </c>
      <c r="H2764">
        <v>3</v>
      </c>
      <c r="I2764">
        <v>0</v>
      </c>
      <c r="J2764">
        <v>4.2336</v>
      </c>
      <c r="K2764" t="str">
        <f>INDEX(product!B:B,MATCH('TABELA TOTAL'!$F970,product!A:A,0))</f>
        <v>Technology</v>
      </c>
      <c r="L2764" t="str">
        <f>INDEX(product!C:C,MATCH(F2764,product!A:A,))</f>
        <v>Labels</v>
      </c>
      <c r="M2764" t="str">
        <f>INDEX(product!D:D,MATCH(F2764,product!A:A,))</f>
        <v>Avery File Folder Labels</v>
      </c>
    </row>
    <row r="2765" spans="1:13" x14ac:dyDescent="0.25">
      <c r="A2765" s="1" t="s">
        <v>1576</v>
      </c>
      <c r="B2765" s="2">
        <v>42834</v>
      </c>
      <c r="C2765" s="2">
        <v>42836</v>
      </c>
      <c r="D2765" s="1" t="s">
        <v>79</v>
      </c>
      <c r="E2765" s="1" t="s">
        <v>1577</v>
      </c>
      <c r="F2765" s="1" t="s">
        <v>1581</v>
      </c>
      <c r="G2765">
        <v>501.81</v>
      </c>
      <c r="H2765">
        <v>3</v>
      </c>
      <c r="I2765">
        <v>0</v>
      </c>
      <c r="J2765">
        <v>0</v>
      </c>
      <c r="K2765" t="str">
        <f>INDEX(product!B:B,MATCH('TABELA TOTAL'!$F971,product!A:A,0))</f>
        <v>Office Supplies</v>
      </c>
      <c r="L2765" t="str">
        <f>INDEX(product!C:C,MATCH(F2765,product!A:A,))</f>
        <v>Storage</v>
      </c>
      <c r="M2765" t="str">
        <f>INDEX(product!D:D,MATCH(F2765,product!A:A,))</f>
        <v>Office Impressions Heavy Duty Welded Shelving &amp; Multimedia Storage Drawers</v>
      </c>
    </row>
    <row r="2766" spans="1:13" x14ac:dyDescent="0.25">
      <c r="A2766" s="1" t="s">
        <v>1956</v>
      </c>
      <c r="B2766" s="2">
        <v>42834</v>
      </c>
      <c r="C2766" s="2">
        <v>42836</v>
      </c>
      <c r="D2766" s="1" t="s">
        <v>79</v>
      </c>
      <c r="E2766" s="1" t="s">
        <v>864</v>
      </c>
      <c r="F2766" s="1" t="s">
        <v>1957</v>
      </c>
      <c r="G2766">
        <v>15.12</v>
      </c>
      <c r="H2766">
        <v>3</v>
      </c>
      <c r="I2766">
        <v>0.2</v>
      </c>
      <c r="J2766">
        <v>4.9139999999999997</v>
      </c>
      <c r="K2766" t="str">
        <f>INDEX(product!B:B,MATCH('TABELA TOTAL'!$F1283,product!A:A,0))</f>
        <v>Technology</v>
      </c>
      <c r="L2766" t="str">
        <f>INDEX(product!C:C,MATCH(F2766,product!A:A,))</f>
        <v>Labels</v>
      </c>
      <c r="M2766" t="str">
        <f>INDEX(product!D:D,MATCH(F2766,product!A:A,))</f>
        <v>Avery 48</v>
      </c>
    </row>
    <row r="2767" spans="1:13" x14ac:dyDescent="0.25">
      <c r="A2767" s="1" t="s">
        <v>1956</v>
      </c>
      <c r="B2767" s="2">
        <v>42834</v>
      </c>
      <c r="C2767" s="2">
        <v>42836</v>
      </c>
      <c r="D2767" s="1" t="s">
        <v>79</v>
      </c>
      <c r="E2767" s="1" t="s">
        <v>864</v>
      </c>
      <c r="F2767" s="1" t="s">
        <v>1958</v>
      </c>
      <c r="G2767">
        <v>17.43</v>
      </c>
      <c r="H2767">
        <v>1</v>
      </c>
      <c r="I2767">
        <v>0.7</v>
      </c>
      <c r="J2767">
        <v>-13.363</v>
      </c>
      <c r="K2767" t="str">
        <f>INDEX(product!B:B,MATCH('TABELA TOTAL'!$F1284,product!A:A,0))</f>
        <v>Furniture</v>
      </c>
      <c r="L2767" t="str">
        <f>INDEX(product!C:C,MATCH(F2767,product!A:A,))</f>
        <v>Binders</v>
      </c>
      <c r="M2767" t="str">
        <f>INDEX(product!D:D,MATCH(F2767,product!A:A,))</f>
        <v>Avery Arch Ring Binders</v>
      </c>
    </row>
    <row r="2768" spans="1:13" x14ac:dyDescent="0.25">
      <c r="A2768" s="1" t="s">
        <v>1956</v>
      </c>
      <c r="B2768" s="2">
        <v>42834</v>
      </c>
      <c r="C2768" s="2">
        <v>42836</v>
      </c>
      <c r="D2768" s="1" t="s">
        <v>79</v>
      </c>
      <c r="E2768" s="1" t="s">
        <v>864</v>
      </c>
      <c r="F2768" s="1" t="s">
        <v>1959</v>
      </c>
      <c r="G2768">
        <v>251.64</v>
      </c>
      <c r="H2768">
        <v>3</v>
      </c>
      <c r="I2768">
        <v>0.2</v>
      </c>
      <c r="J2768">
        <v>88.073999999999998</v>
      </c>
      <c r="K2768" t="str">
        <f>INDEX(product!B:B,MATCH('TABELA TOTAL'!$F1285,product!A:A,0))</f>
        <v>Technology</v>
      </c>
      <c r="L2768" t="str">
        <f>INDEX(product!C:C,MATCH(F2768,product!A:A,))</f>
        <v>Paper</v>
      </c>
      <c r="M2768" t="str">
        <f>INDEX(product!D:D,MATCH(F2768,product!A:A,))</f>
        <v>Xerox 1915</v>
      </c>
    </row>
    <row r="2769" spans="1:13" x14ac:dyDescent="0.25">
      <c r="A2769" s="1" t="s">
        <v>4609</v>
      </c>
      <c r="B2769" s="2">
        <v>42834</v>
      </c>
      <c r="C2769" s="2">
        <v>42837</v>
      </c>
      <c r="D2769" s="1" t="s">
        <v>11</v>
      </c>
      <c r="E2769" s="1" t="s">
        <v>452</v>
      </c>
      <c r="F2769" s="1" t="s">
        <v>2119</v>
      </c>
      <c r="G2769">
        <v>478.24</v>
      </c>
      <c r="H2769">
        <v>8</v>
      </c>
      <c r="I2769">
        <v>0</v>
      </c>
      <c r="J2769">
        <v>219.99039999999999</v>
      </c>
      <c r="K2769" t="str">
        <f>INDEX(product!B:B,MATCH('TABELA TOTAL'!$F4419,product!A:A,0))</f>
        <v>Furniture</v>
      </c>
      <c r="L2769" t="str">
        <f>INDEX(product!C:C,MATCH(F2769,product!A:A,))</f>
        <v>Binders</v>
      </c>
      <c r="M2769" t="str">
        <f>INDEX(product!D:D,MATCH(F2769,product!A:A,))</f>
        <v>GBC Recycled Regency Composition Covers</v>
      </c>
    </row>
    <row r="2770" spans="1:13" x14ac:dyDescent="0.25">
      <c r="A2770" s="1" t="s">
        <v>6849</v>
      </c>
      <c r="B2770" s="2">
        <v>42834</v>
      </c>
      <c r="C2770" s="2">
        <v>42839</v>
      </c>
      <c r="D2770" s="1" t="s">
        <v>19</v>
      </c>
      <c r="E2770" s="1" t="s">
        <v>2628</v>
      </c>
      <c r="F2770" s="1" t="s">
        <v>709</v>
      </c>
      <c r="G2770">
        <v>37.896000000000001</v>
      </c>
      <c r="H2770">
        <v>4</v>
      </c>
      <c r="I2770">
        <v>0.7</v>
      </c>
      <c r="J2770">
        <v>-29.053599999999999</v>
      </c>
      <c r="K2770" t="str">
        <f>INDEX(product!B:B,MATCH('TABELA TOTAL'!$F8476,product!A:A,0))</f>
        <v>Office Supplies</v>
      </c>
      <c r="L2770" t="str">
        <f>INDEX(product!C:C,MATCH(F2770,product!A:A,))</f>
        <v>Binders</v>
      </c>
      <c r="M2770" t="str">
        <f>INDEX(product!D:D,MATCH(F2770,product!A:A,))</f>
        <v>Tuf-Vin Binders</v>
      </c>
    </row>
    <row r="2771" spans="1:13" x14ac:dyDescent="0.25">
      <c r="A2771" s="1" t="s">
        <v>6849</v>
      </c>
      <c r="B2771" s="2">
        <v>42834</v>
      </c>
      <c r="C2771" s="2">
        <v>42839</v>
      </c>
      <c r="D2771" s="1" t="s">
        <v>19</v>
      </c>
      <c r="E2771" s="1" t="s">
        <v>2628</v>
      </c>
      <c r="F2771" s="1" t="s">
        <v>3891</v>
      </c>
      <c r="G2771">
        <v>65.584000000000003</v>
      </c>
      <c r="H2771">
        <v>2</v>
      </c>
      <c r="I2771">
        <v>0.2</v>
      </c>
      <c r="J2771">
        <v>23.7742</v>
      </c>
      <c r="K2771" t="str">
        <f>INDEX(product!B:B,MATCH('TABELA TOTAL'!$F8477,product!A:A,0))</f>
        <v>Office Supplies</v>
      </c>
      <c r="L2771" t="str">
        <f>INDEX(product!C:C,MATCH(F2771,product!A:A,))</f>
        <v>Paper</v>
      </c>
      <c r="M2771" t="str">
        <f>INDEX(product!D:D,MATCH(F2771,product!A:A,))</f>
        <v>Xerox 1893</v>
      </c>
    </row>
    <row r="2772" spans="1:13" x14ac:dyDescent="0.25">
      <c r="A2772" s="1" t="s">
        <v>3526</v>
      </c>
      <c r="B2772" s="2">
        <v>42833</v>
      </c>
      <c r="C2772" s="2">
        <v>42840</v>
      </c>
      <c r="D2772" s="1" t="s">
        <v>19</v>
      </c>
      <c r="E2772" s="1" t="s">
        <v>3527</v>
      </c>
      <c r="F2772" s="1" t="s">
        <v>3528</v>
      </c>
      <c r="G2772">
        <v>56.28</v>
      </c>
      <c r="H2772">
        <v>6</v>
      </c>
      <c r="I2772">
        <v>0</v>
      </c>
      <c r="J2772">
        <v>15.7584</v>
      </c>
      <c r="K2772" t="str">
        <f>INDEX(product!B:B,MATCH('TABELA TOTAL'!$F2849,product!A:A,0))</f>
        <v>Furniture</v>
      </c>
      <c r="L2772" t="str">
        <f>INDEX(product!C:C,MATCH(F2772,product!A:A,))</f>
        <v>Furnishings</v>
      </c>
      <c r="M2772" t="str">
        <f>INDEX(product!D:D,MATCH(F2772,product!A:A,))</f>
        <v>Eldon Expressions Punched Metal &amp; Wood Desk Accessories, Black &amp; Cherry</v>
      </c>
    </row>
    <row r="2773" spans="1:13" x14ac:dyDescent="0.25">
      <c r="A2773" s="1" t="s">
        <v>3526</v>
      </c>
      <c r="B2773" s="2">
        <v>42833</v>
      </c>
      <c r="C2773" s="2">
        <v>42840</v>
      </c>
      <c r="D2773" s="1" t="s">
        <v>19</v>
      </c>
      <c r="E2773" s="1" t="s">
        <v>3527</v>
      </c>
      <c r="F2773" s="1" t="s">
        <v>2670</v>
      </c>
      <c r="G2773">
        <v>2690.97</v>
      </c>
      <c r="H2773">
        <v>3</v>
      </c>
      <c r="I2773">
        <v>0</v>
      </c>
      <c r="J2773">
        <v>1264.7559000000001</v>
      </c>
      <c r="K2773" t="str">
        <f>INDEX(product!B:B,MATCH('TABELA TOTAL'!$F2850,product!A:A,0))</f>
        <v>Technology</v>
      </c>
      <c r="L2773" t="str">
        <f>INDEX(product!C:C,MATCH(F2773,product!A:A,))</f>
        <v>Binders</v>
      </c>
      <c r="M2773" t="str">
        <f>INDEX(product!D:D,MATCH(F2773,product!A:A,))</f>
        <v>GBC DocuBind TL300 Electric Binding System</v>
      </c>
    </row>
    <row r="2774" spans="1:13" x14ac:dyDescent="0.25">
      <c r="A2774" s="1" t="s">
        <v>4327</v>
      </c>
      <c r="B2774" s="2">
        <v>42833</v>
      </c>
      <c r="C2774" s="2">
        <v>42839</v>
      </c>
      <c r="D2774" s="1" t="s">
        <v>19</v>
      </c>
      <c r="E2774" s="1" t="s">
        <v>2914</v>
      </c>
      <c r="F2774" s="1" t="s">
        <v>980</v>
      </c>
      <c r="G2774">
        <v>2591.56</v>
      </c>
      <c r="H2774">
        <v>4</v>
      </c>
      <c r="I2774">
        <v>0</v>
      </c>
      <c r="J2774">
        <v>621.97439999999995</v>
      </c>
      <c r="K2774" t="str">
        <f>INDEX(product!B:B,MATCH('TABELA TOTAL'!$F3988,product!A:A,0))</f>
        <v>Office Supplies</v>
      </c>
      <c r="L2774" t="str">
        <f>INDEX(product!C:C,MATCH(F2774,product!A:A,))</f>
        <v>Storage</v>
      </c>
      <c r="M2774" t="str">
        <f>INDEX(product!D:D,MATCH(F2774,product!A:A,))</f>
        <v>Tennsco 16-Compartment Lockers with Coat Rack</v>
      </c>
    </row>
    <row r="2775" spans="1:13" x14ac:dyDescent="0.25">
      <c r="A2775" s="1" t="s">
        <v>4327</v>
      </c>
      <c r="B2775" s="2">
        <v>42833</v>
      </c>
      <c r="C2775" s="2">
        <v>42839</v>
      </c>
      <c r="D2775" s="1" t="s">
        <v>19</v>
      </c>
      <c r="E2775" s="1" t="s">
        <v>2914</v>
      </c>
      <c r="F2775" s="1" t="s">
        <v>4328</v>
      </c>
      <c r="G2775">
        <v>41.95</v>
      </c>
      <c r="H2775">
        <v>5</v>
      </c>
      <c r="I2775">
        <v>0</v>
      </c>
      <c r="J2775">
        <v>10.487500000000001</v>
      </c>
      <c r="K2775" t="str">
        <f>INDEX(product!B:B,MATCH('TABELA TOTAL'!$F3989,product!A:A,0))</f>
        <v>Furniture</v>
      </c>
      <c r="L2775" t="str">
        <f>INDEX(product!C:C,MATCH(F2775,product!A:A,))</f>
        <v>Appliances</v>
      </c>
      <c r="M2775" t="str">
        <f>INDEX(product!D:D,MATCH(F2775,product!A:A,))</f>
        <v>Black &amp; Decker Filter for Double Action Dustbuster Cordless Vac BLDV7210</v>
      </c>
    </row>
    <row r="2776" spans="1:13" x14ac:dyDescent="0.25">
      <c r="A2776" s="1" t="s">
        <v>4757</v>
      </c>
      <c r="B2776" s="2">
        <v>42833</v>
      </c>
      <c r="C2776" s="2">
        <v>42837</v>
      </c>
      <c r="D2776" s="1" t="s">
        <v>19</v>
      </c>
      <c r="E2776" s="1" t="s">
        <v>2853</v>
      </c>
      <c r="F2776" s="1" t="s">
        <v>2690</v>
      </c>
      <c r="G2776">
        <v>244.55</v>
      </c>
      <c r="H2776">
        <v>5</v>
      </c>
      <c r="I2776">
        <v>0</v>
      </c>
      <c r="J2776">
        <v>114.9385</v>
      </c>
      <c r="K2776" t="str">
        <f>INDEX(product!B:B,MATCH('TABELA TOTAL'!$F4652,product!A:A,0))</f>
        <v>Furniture</v>
      </c>
      <c r="L2776" t="str">
        <f>INDEX(product!C:C,MATCH(F2776,product!A:A,))</f>
        <v>Paper</v>
      </c>
      <c r="M2776" t="str">
        <f>INDEX(product!D:D,MATCH(F2776,product!A:A,))</f>
        <v>Xerox 1891</v>
      </c>
    </row>
    <row r="2777" spans="1:13" x14ac:dyDescent="0.25">
      <c r="A2777" s="1" t="s">
        <v>4757</v>
      </c>
      <c r="B2777" s="2">
        <v>42833</v>
      </c>
      <c r="C2777" s="2">
        <v>42837</v>
      </c>
      <c r="D2777" s="1" t="s">
        <v>19</v>
      </c>
      <c r="E2777" s="1" t="s">
        <v>2853</v>
      </c>
      <c r="F2777" s="1" t="s">
        <v>3509</v>
      </c>
      <c r="G2777">
        <v>195.76</v>
      </c>
      <c r="H2777">
        <v>4</v>
      </c>
      <c r="I2777">
        <v>0</v>
      </c>
      <c r="J2777">
        <v>97.88</v>
      </c>
      <c r="K2777" t="str">
        <f>INDEX(product!B:B,MATCH('TABELA TOTAL'!$F4653,product!A:A,0))</f>
        <v>Technology</v>
      </c>
      <c r="L2777" t="str">
        <f>INDEX(product!C:C,MATCH(F2777,product!A:A,))</f>
        <v>Paper</v>
      </c>
      <c r="M2777" t="str">
        <f>INDEX(product!D:D,MATCH(F2777,product!A:A,))</f>
        <v>Xerox 1942</v>
      </c>
    </row>
    <row r="2778" spans="1:13" x14ac:dyDescent="0.25">
      <c r="A2778" s="1" t="s">
        <v>5180</v>
      </c>
      <c r="B2778" s="2">
        <v>42833</v>
      </c>
      <c r="C2778" s="2">
        <v>42837</v>
      </c>
      <c r="D2778" s="1" t="s">
        <v>19</v>
      </c>
      <c r="E2778" s="1" t="s">
        <v>2174</v>
      </c>
      <c r="F2778" s="1" t="s">
        <v>3267</v>
      </c>
      <c r="G2778">
        <v>273.95999999999998</v>
      </c>
      <c r="H2778">
        <v>2</v>
      </c>
      <c r="I2778">
        <v>0</v>
      </c>
      <c r="J2778">
        <v>71.229600000000005</v>
      </c>
      <c r="K2778" t="str">
        <f>INDEX(product!B:B,MATCH('TABELA TOTAL'!$F5372,product!A:A,0))</f>
        <v>Technology</v>
      </c>
      <c r="L2778" t="str">
        <f>INDEX(product!C:C,MATCH(F2778,product!A:A,))</f>
        <v>Furnishings</v>
      </c>
      <c r="M2778" t="str">
        <f>INDEX(product!D:D,MATCH(F2778,product!A:A,))</f>
        <v>3M Polarizing Task Lamp with Clamp Arm, Light Gray</v>
      </c>
    </row>
    <row r="2779" spans="1:13" x14ac:dyDescent="0.25">
      <c r="A2779" s="1" t="s">
        <v>5180</v>
      </c>
      <c r="B2779" s="2">
        <v>42833</v>
      </c>
      <c r="C2779" s="2">
        <v>42837</v>
      </c>
      <c r="D2779" s="1" t="s">
        <v>19</v>
      </c>
      <c r="E2779" s="1" t="s">
        <v>2174</v>
      </c>
      <c r="F2779" s="1" t="s">
        <v>1567</v>
      </c>
      <c r="G2779">
        <v>306.89999999999998</v>
      </c>
      <c r="H2779">
        <v>3</v>
      </c>
      <c r="I2779">
        <v>0</v>
      </c>
      <c r="J2779">
        <v>79.793999999999997</v>
      </c>
      <c r="K2779" t="str">
        <f>INDEX(product!B:B,MATCH('TABELA TOTAL'!$F5373,product!A:A,0))</f>
        <v>Office Supplies</v>
      </c>
      <c r="L2779" t="str">
        <f>INDEX(product!C:C,MATCH(F2779,product!A:A,))</f>
        <v>Furnishings</v>
      </c>
      <c r="M2779" t="str">
        <f>INDEX(product!D:D,MATCH(F2779,product!A:A,))</f>
        <v>Luxo Professional Combination Clamp-On Lamps</v>
      </c>
    </row>
    <row r="2780" spans="1:13" x14ac:dyDescent="0.25">
      <c r="A2780" s="1" t="s">
        <v>443</v>
      </c>
      <c r="B2780" s="2">
        <v>42832</v>
      </c>
      <c r="C2780" s="2">
        <v>42837</v>
      </c>
      <c r="D2780" s="1" t="s">
        <v>19</v>
      </c>
      <c r="E2780" s="1" t="s">
        <v>172</v>
      </c>
      <c r="F2780" s="1" t="s">
        <v>444</v>
      </c>
      <c r="G2780">
        <v>233.86</v>
      </c>
      <c r="H2780">
        <v>2</v>
      </c>
      <c r="I2780">
        <v>0.45</v>
      </c>
      <c r="J2780">
        <v>-102.048</v>
      </c>
      <c r="K2780" t="str">
        <f>INDEX(product!B:B,MATCH('TABELA TOTAL'!$F233,product!A:A,0))</f>
        <v>Technology</v>
      </c>
      <c r="L2780" t="str">
        <f>INDEX(product!C:C,MATCH(F2780,product!A:A,))</f>
        <v>Tables</v>
      </c>
      <c r="M2780" t="str">
        <f>INDEX(product!D:D,MATCH(F2780,product!A:A,))</f>
        <v>Bush Advantage Collection Round Conference Table</v>
      </c>
    </row>
    <row r="2781" spans="1:13" x14ac:dyDescent="0.25">
      <c r="A2781" s="1" t="s">
        <v>443</v>
      </c>
      <c r="B2781" s="2">
        <v>42832</v>
      </c>
      <c r="C2781" s="2">
        <v>42837</v>
      </c>
      <c r="D2781" s="1" t="s">
        <v>19</v>
      </c>
      <c r="E2781" s="1" t="s">
        <v>172</v>
      </c>
      <c r="F2781" s="1" t="s">
        <v>445</v>
      </c>
      <c r="G2781">
        <v>620.61450000000002</v>
      </c>
      <c r="H2781">
        <v>3</v>
      </c>
      <c r="I2781">
        <v>0.45</v>
      </c>
      <c r="J2781">
        <v>-248.2458</v>
      </c>
      <c r="K2781" t="str">
        <f>INDEX(product!B:B,MATCH('TABELA TOTAL'!$F234,product!A:A,0))</f>
        <v>Office Supplies</v>
      </c>
      <c r="L2781" t="str">
        <f>INDEX(product!C:C,MATCH(F2781,product!A:A,))</f>
        <v>Tables</v>
      </c>
      <c r="M2781" t="str">
        <f>INDEX(product!D:D,MATCH(F2781,product!A:A,))</f>
        <v>Bretford Rectangular Conference Table Tops</v>
      </c>
    </row>
    <row r="2782" spans="1:13" x14ac:dyDescent="0.25">
      <c r="A2782" s="1" t="s">
        <v>443</v>
      </c>
      <c r="B2782" s="2">
        <v>42832</v>
      </c>
      <c r="C2782" s="2">
        <v>42837</v>
      </c>
      <c r="D2782" s="1" t="s">
        <v>19</v>
      </c>
      <c r="E2782" s="1" t="s">
        <v>172</v>
      </c>
      <c r="F2782" s="1" t="s">
        <v>442</v>
      </c>
      <c r="G2782">
        <v>5.3280000000000003</v>
      </c>
      <c r="H2782">
        <v>2</v>
      </c>
      <c r="I2782">
        <v>0.7</v>
      </c>
      <c r="J2782">
        <v>-3.552</v>
      </c>
      <c r="K2782" t="str">
        <f>INDEX(product!B:B,MATCH('TABELA TOTAL'!$F235,product!A:A,0))</f>
        <v>Furniture</v>
      </c>
      <c r="L2782" t="str">
        <f>INDEX(product!C:C,MATCH(F2782,product!A:A,))</f>
        <v>Binders</v>
      </c>
      <c r="M2782" t="str">
        <f>INDEX(product!D:D,MATCH(F2782,product!A:A,))</f>
        <v>GBC Instant Index System for Binding Systems</v>
      </c>
    </row>
    <row r="2783" spans="1:13" x14ac:dyDescent="0.25">
      <c r="A2783" s="1" t="s">
        <v>443</v>
      </c>
      <c r="B2783" s="2">
        <v>42832</v>
      </c>
      <c r="C2783" s="2">
        <v>42837</v>
      </c>
      <c r="D2783" s="1" t="s">
        <v>19</v>
      </c>
      <c r="E2783" s="1" t="s">
        <v>172</v>
      </c>
      <c r="F2783" s="1" t="s">
        <v>446</v>
      </c>
      <c r="G2783">
        <v>258.072</v>
      </c>
      <c r="H2783">
        <v>3</v>
      </c>
      <c r="I2783">
        <v>0.2</v>
      </c>
      <c r="J2783">
        <v>0</v>
      </c>
      <c r="K2783" t="str">
        <f>INDEX(product!B:B,MATCH('TABELA TOTAL'!$F236,product!A:A,0))</f>
        <v>Technology</v>
      </c>
      <c r="L2783" t="str">
        <f>INDEX(product!C:C,MATCH(F2783,product!A:A,))</f>
        <v>Furnishings</v>
      </c>
      <c r="M2783" t="str">
        <f>INDEX(product!D:D,MATCH(F2783,product!A:A,))</f>
        <v>Tenex Contemporary Contur Chairmats for Low and Medium Pile Carpet, Computer, 39" x 49"</v>
      </c>
    </row>
    <row r="2784" spans="1:13" x14ac:dyDescent="0.25">
      <c r="A2784" s="1" t="s">
        <v>443</v>
      </c>
      <c r="B2784" s="2">
        <v>42832</v>
      </c>
      <c r="C2784" s="2">
        <v>42837</v>
      </c>
      <c r="D2784" s="1" t="s">
        <v>19</v>
      </c>
      <c r="E2784" s="1" t="s">
        <v>172</v>
      </c>
      <c r="F2784" s="1" t="s">
        <v>447</v>
      </c>
      <c r="G2784">
        <v>617.976</v>
      </c>
      <c r="H2784">
        <v>3</v>
      </c>
      <c r="I2784">
        <v>0.2</v>
      </c>
      <c r="J2784">
        <v>-7.7247000000000003</v>
      </c>
      <c r="K2784" t="str">
        <f>INDEX(product!B:B,MATCH('TABELA TOTAL'!$F237,product!A:A,0))</f>
        <v>Office Supplies</v>
      </c>
      <c r="L2784" t="str">
        <f>INDEX(product!C:C,MATCH(F2784,product!A:A,))</f>
        <v>Accessories</v>
      </c>
      <c r="M2784" t="str">
        <f>INDEX(product!D:D,MATCH(F2784,product!A:A,))</f>
        <v>Logitech P710e Mobile Speakerphone</v>
      </c>
    </row>
    <row r="2785" spans="1:13" x14ac:dyDescent="0.25">
      <c r="A2785" s="1" t="s">
        <v>7386</v>
      </c>
      <c r="B2785" s="2">
        <v>42832</v>
      </c>
      <c r="C2785" s="2">
        <v>42836</v>
      </c>
      <c r="D2785" s="1" t="s">
        <v>19</v>
      </c>
      <c r="E2785" s="1" t="s">
        <v>1652</v>
      </c>
      <c r="F2785" s="1" t="s">
        <v>803</v>
      </c>
      <c r="G2785">
        <v>16.256</v>
      </c>
      <c r="H2785">
        <v>2</v>
      </c>
      <c r="I2785">
        <v>0.2</v>
      </c>
      <c r="J2785">
        <v>1.2192000000000001</v>
      </c>
      <c r="K2785" t="str">
        <f>INDEX(product!B:B,MATCH('TABELA TOTAL'!$F9444,product!A:A,0))</f>
        <v>Technology</v>
      </c>
      <c r="L2785" t="str">
        <f>INDEX(product!C:C,MATCH(F2785,product!A:A,))</f>
        <v>Art</v>
      </c>
      <c r="M2785" t="str">
        <f>INDEX(product!D:D,MATCH(F2785,product!A:A,))</f>
        <v>50 Colored Long Pencils</v>
      </c>
    </row>
    <row r="2786" spans="1:13" x14ac:dyDescent="0.25">
      <c r="A2786" s="1" t="s">
        <v>7386</v>
      </c>
      <c r="B2786" s="2">
        <v>42832</v>
      </c>
      <c r="C2786" s="2">
        <v>42836</v>
      </c>
      <c r="D2786" s="1" t="s">
        <v>19</v>
      </c>
      <c r="E2786" s="1" t="s">
        <v>1652</v>
      </c>
      <c r="F2786" s="1" t="s">
        <v>1749</v>
      </c>
      <c r="G2786">
        <v>219.184</v>
      </c>
      <c r="H2786">
        <v>2</v>
      </c>
      <c r="I2786">
        <v>0.2</v>
      </c>
      <c r="J2786">
        <v>19.178599999999999</v>
      </c>
      <c r="K2786" t="str">
        <f>INDEX(product!B:B,MATCH('TABELA TOTAL'!$F9445,product!A:A,0))</f>
        <v>Office Supplies</v>
      </c>
      <c r="L2786" t="str">
        <f>INDEX(product!C:C,MATCH(F2786,product!A:A,))</f>
        <v>Phones</v>
      </c>
      <c r="M2786" t="str">
        <f>INDEX(product!D:D,MATCH(F2786,product!A:A,))</f>
        <v>AT&amp;T 1080 Corded phone</v>
      </c>
    </row>
    <row r="2787" spans="1:13" x14ac:dyDescent="0.25">
      <c r="A2787" s="1" t="s">
        <v>6815</v>
      </c>
      <c r="B2787" s="2">
        <v>42831</v>
      </c>
      <c r="C2787" s="2">
        <v>42837</v>
      </c>
      <c r="D2787" s="1" t="s">
        <v>19</v>
      </c>
      <c r="E2787" s="1" t="s">
        <v>2522</v>
      </c>
      <c r="F2787" s="1" t="s">
        <v>528</v>
      </c>
      <c r="G2787">
        <v>106.32</v>
      </c>
      <c r="H2787">
        <v>3</v>
      </c>
      <c r="I2787">
        <v>0</v>
      </c>
      <c r="J2787">
        <v>49.970399999999998</v>
      </c>
      <c r="K2787" t="str">
        <f>INDEX(product!B:B,MATCH('TABELA TOTAL'!$F8417,product!A:A,0))</f>
        <v>Furniture</v>
      </c>
      <c r="L2787" t="str">
        <f>INDEX(product!C:C,MATCH(F2787,product!A:A,))</f>
        <v>Paper</v>
      </c>
      <c r="M2787" t="str">
        <f>INDEX(product!D:D,MATCH(F2787,product!A:A,))</f>
        <v>Easy-staple paper</v>
      </c>
    </row>
    <row r="2788" spans="1:13" x14ac:dyDescent="0.25">
      <c r="A2788" s="1" t="s">
        <v>6999</v>
      </c>
      <c r="B2788" s="2">
        <v>42831</v>
      </c>
      <c r="C2788" s="2">
        <v>42835</v>
      </c>
      <c r="D2788" s="1" t="s">
        <v>19</v>
      </c>
      <c r="E2788" s="1" t="s">
        <v>4330</v>
      </c>
      <c r="F2788" s="1" t="s">
        <v>1722</v>
      </c>
      <c r="G2788">
        <v>8.1</v>
      </c>
      <c r="H2788">
        <v>5</v>
      </c>
      <c r="I2788">
        <v>0.7</v>
      </c>
      <c r="J2788">
        <v>-5.94</v>
      </c>
      <c r="K2788" t="str">
        <f>INDEX(product!B:B,MATCH('TABELA TOTAL'!$F8739,product!A:A,0))</f>
        <v>Furniture</v>
      </c>
      <c r="L2788" t="str">
        <f>INDEX(product!C:C,MATCH(F2788,product!A:A,))</f>
        <v>Binders</v>
      </c>
      <c r="M2788" t="str">
        <f>INDEX(product!D:D,MATCH(F2788,product!A:A,))</f>
        <v>3M Organizer Strips</v>
      </c>
    </row>
    <row r="2789" spans="1:13" x14ac:dyDescent="0.25">
      <c r="A2789" s="1" t="s">
        <v>5648</v>
      </c>
      <c r="B2789" s="2">
        <v>42829</v>
      </c>
      <c r="C2789" s="2">
        <v>42833</v>
      </c>
      <c r="D2789" s="1" t="s">
        <v>19</v>
      </c>
      <c r="E2789" s="1" t="s">
        <v>2782</v>
      </c>
      <c r="F2789" s="1" t="s">
        <v>2707</v>
      </c>
      <c r="G2789">
        <v>383.84</v>
      </c>
      <c r="H2789">
        <v>4</v>
      </c>
      <c r="I2789">
        <v>0.2</v>
      </c>
      <c r="J2789">
        <v>47.98</v>
      </c>
      <c r="K2789" t="str">
        <f>INDEX(product!B:B,MATCH('TABELA TOTAL'!$F6191,product!A:A,0))</f>
        <v>Technology</v>
      </c>
      <c r="L2789" t="str">
        <f>INDEX(product!C:C,MATCH(F2789,product!A:A,))</f>
        <v>Phones</v>
      </c>
      <c r="M2789" t="str">
        <f>INDEX(product!D:D,MATCH(F2789,product!A:A,))</f>
        <v>Cisco SPA 502G IP Phone</v>
      </c>
    </row>
    <row r="2790" spans="1:13" x14ac:dyDescent="0.25">
      <c r="A2790" s="1" t="s">
        <v>5750</v>
      </c>
      <c r="B2790" s="2">
        <v>42829</v>
      </c>
      <c r="C2790" s="2">
        <v>42830</v>
      </c>
      <c r="D2790" s="1" t="s">
        <v>79</v>
      </c>
      <c r="E2790" s="1" t="s">
        <v>1243</v>
      </c>
      <c r="F2790" s="1" t="s">
        <v>5751</v>
      </c>
      <c r="G2790">
        <v>41.22</v>
      </c>
      <c r="H2790">
        <v>1</v>
      </c>
      <c r="I2790">
        <v>0</v>
      </c>
      <c r="J2790">
        <v>11.1294</v>
      </c>
      <c r="K2790" t="str">
        <f>INDEX(product!B:B,MATCH('TABELA TOTAL'!$F6367,product!A:A,0))</f>
        <v>Office Supplies</v>
      </c>
      <c r="L2790" t="str">
        <f>INDEX(product!C:C,MATCH(F2790,product!A:A,))</f>
        <v>Phones</v>
      </c>
      <c r="M2790" t="str">
        <f>INDEX(product!D:D,MATCH(F2790,product!A:A,))</f>
        <v>Panasonic KX - TS880B Telephone</v>
      </c>
    </row>
    <row r="2791" spans="1:13" x14ac:dyDescent="0.25">
      <c r="A2791" s="1" t="s">
        <v>5750</v>
      </c>
      <c r="B2791" s="2">
        <v>42829</v>
      </c>
      <c r="C2791" s="2">
        <v>42830</v>
      </c>
      <c r="D2791" s="1" t="s">
        <v>79</v>
      </c>
      <c r="E2791" s="1" t="s">
        <v>1243</v>
      </c>
      <c r="F2791" s="1" t="s">
        <v>534</v>
      </c>
      <c r="G2791">
        <v>240.37</v>
      </c>
      <c r="H2791">
        <v>1</v>
      </c>
      <c r="I2791">
        <v>0</v>
      </c>
      <c r="J2791">
        <v>7.2111000000000001</v>
      </c>
      <c r="K2791" t="str">
        <f>INDEX(product!B:B,MATCH('TABELA TOTAL'!$F6368,product!A:A,0))</f>
        <v>Office Supplies</v>
      </c>
      <c r="L2791" t="str">
        <f>INDEX(product!C:C,MATCH(F2791,product!A:A,))</f>
        <v>Supplies</v>
      </c>
      <c r="M2791" t="str">
        <f>INDEX(product!D:D,MATCH(F2791,product!A:A,))</f>
        <v>Premier Automatic Letter Opener</v>
      </c>
    </row>
    <row r="2792" spans="1:13" x14ac:dyDescent="0.25">
      <c r="A2792" s="1" t="s">
        <v>5750</v>
      </c>
      <c r="B2792" s="2">
        <v>42829</v>
      </c>
      <c r="C2792" s="2">
        <v>42830</v>
      </c>
      <c r="D2792" s="1" t="s">
        <v>79</v>
      </c>
      <c r="E2792" s="1" t="s">
        <v>1243</v>
      </c>
      <c r="F2792" s="1" t="s">
        <v>958</v>
      </c>
      <c r="G2792">
        <v>119.02</v>
      </c>
      <c r="H2792">
        <v>2</v>
      </c>
      <c r="I2792">
        <v>0</v>
      </c>
      <c r="J2792">
        <v>33.325600000000001</v>
      </c>
      <c r="K2792" t="str">
        <f>INDEX(product!B:B,MATCH('TABELA TOTAL'!$F6369,product!A:A,0))</f>
        <v>Furniture</v>
      </c>
      <c r="L2792" t="str">
        <f>INDEX(product!C:C,MATCH(F2792,product!A:A,))</f>
        <v>Phones</v>
      </c>
      <c r="M2792" t="str">
        <f>INDEX(product!D:D,MATCH(F2792,product!A:A,))</f>
        <v>LG Electronics Tone+ HBS-730 Bluetooth Headset</v>
      </c>
    </row>
    <row r="2793" spans="1:13" x14ac:dyDescent="0.25">
      <c r="A2793" s="1" t="s">
        <v>6035</v>
      </c>
      <c r="B2793" s="2">
        <v>42829</v>
      </c>
      <c r="C2793" s="2">
        <v>42835</v>
      </c>
      <c r="D2793" s="1" t="s">
        <v>19</v>
      </c>
      <c r="E2793" s="1" t="s">
        <v>1754</v>
      </c>
      <c r="F2793" s="1" t="s">
        <v>1285</v>
      </c>
      <c r="G2793">
        <v>16.98</v>
      </c>
      <c r="H2793">
        <v>1</v>
      </c>
      <c r="I2793">
        <v>0</v>
      </c>
      <c r="J2793">
        <v>8.49</v>
      </c>
      <c r="K2793" t="str">
        <f>INDEX(product!B:B,MATCH('TABELA TOTAL'!$F6923,product!A:A,0))</f>
        <v>Furniture</v>
      </c>
      <c r="L2793" t="str">
        <f>INDEX(product!C:C,MATCH(F2793,product!A:A,))</f>
        <v>Envelopes</v>
      </c>
      <c r="M2793" t="str">
        <f>INDEX(product!D:D,MATCH(F2793,product!A:A,))</f>
        <v>Brown Kraft Recycled Envelopes</v>
      </c>
    </row>
    <row r="2794" spans="1:13" x14ac:dyDescent="0.25">
      <c r="A2794" s="1" t="s">
        <v>7532</v>
      </c>
      <c r="B2794" s="2">
        <v>42829</v>
      </c>
      <c r="C2794" s="2">
        <v>42830</v>
      </c>
      <c r="D2794" s="1" t="s">
        <v>79</v>
      </c>
      <c r="E2794" s="1" t="s">
        <v>3327</v>
      </c>
      <c r="F2794" s="1" t="s">
        <v>1761</v>
      </c>
      <c r="G2794">
        <v>7.04</v>
      </c>
      <c r="H2794">
        <v>4</v>
      </c>
      <c r="I2794">
        <v>0</v>
      </c>
      <c r="J2794">
        <v>2.0415999999999999</v>
      </c>
      <c r="K2794" t="str">
        <f>INDEX(product!B:B,MATCH('TABELA TOTAL'!$F9692,product!A:A,0))</f>
        <v>Office Supplies</v>
      </c>
      <c r="L2794" t="str">
        <f>INDEX(product!C:C,MATCH(F2794,product!A:A,))</f>
        <v>Art</v>
      </c>
      <c r="M2794" t="str">
        <f>INDEX(product!D:D,MATCH(F2794,product!A:A,))</f>
        <v>Newell 326</v>
      </c>
    </row>
    <row r="2795" spans="1:13" x14ac:dyDescent="0.25">
      <c r="A2795" s="1" t="s">
        <v>1554</v>
      </c>
      <c r="B2795" s="2">
        <v>42828</v>
      </c>
      <c r="C2795" s="2">
        <v>42832</v>
      </c>
      <c r="D2795" s="1" t="s">
        <v>19</v>
      </c>
      <c r="E2795" s="1" t="s">
        <v>1555</v>
      </c>
      <c r="F2795" s="1" t="s">
        <v>1556</v>
      </c>
      <c r="G2795">
        <v>25.472000000000001</v>
      </c>
      <c r="H2795">
        <v>4</v>
      </c>
      <c r="I2795">
        <v>0.2</v>
      </c>
      <c r="J2795">
        <v>7.6416000000000004</v>
      </c>
      <c r="K2795" t="str">
        <f>INDEX(product!B:B,MATCH('TABELA TOTAL'!$F954,product!A:A,0))</f>
        <v>Furniture</v>
      </c>
      <c r="L2795" t="str">
        <f>INDEX(product!C:C,MATCH(F2795,product!A:A,))</f>
        <v>Furnishings</v>
      </c>
      <c r="M2795" t="str">
        <f>INDEX(product!D:D,MATCH(F2795,product!A:A,))</f>
        <v>Staple-based wall hangings</v>
      </c>
    </row>
    <row r="2796" spans="1:13" x14ac:dyDescent="0.25">
      <c r="A2796" s="1" t="s">
        <v>4150</v>
      </c>
      <c r="B2796" s="2">
        <v>42828</v>
      </c>
      <c r="C2796" s="2">
        <v>42830</v>
      </c>
      <c r="D2796" s="1" t="s">
        <v>79</v>
      </c>
      <c r="E2796" s="1" t="s">
        <v>864</v>
      </c>
      <c r="F2796" s="1" t="s">
        <v>850</v>
      </c>
      <c r="G2796">
        <v>7.056</v>
      </c>
      <c r="H2796">
        <v>3</v>
      </c>
      <c r="I2796">
        <v>0.2</v>
      </c>
      <c r="J2796">
        <v>2.2050000000000001</v>
      </c>
      <c r="K2796" t="str">
        <f>INDEX(product!B:B,MATCH('TABELA TOTAL'!$F3726,product!A:A,0))</f>
        <v>Office Supplies</v>
      </c>
      <c r="L2796" t="str">
        <f>INDEX(product!C:C,MATCH(F2796,product!A:A,))</f>
        <v>Art</v>
      </c>
      <c r="M2796" t="str">
        <f>INDEX(product!D:D,MATCH(F2796,product!A:A,))</f>
        <v>Prang Colored Pencils</v>
      </c>
    </row>
    <row r="2797" spans="1:13" x14ac:dyDescent="0.25">
      <c r="A2797" s="1" t="s">
        <v>2033</v>
      </c>
      <c r="B2797" s="2">
        <v>42827</v>
      </c>
      <c r="C2797" s="2">
        <v>42832</v>
      </c>
      <c r="D2797" s="1" t="s">
        <v>19</v>
      </c>
      <c r="E2797" s="1" t="s">
        <v>2034</v>
      </c>
      <c r="F2797" s="1" t="s">
        <v>1921</v>
      </c>
      <c r="G2797">
        <v>25.11</v>
      </c>
      <c r="H2797">
        <v>3</v>
      </c>
      <c r="I2797">
        <v>0</v>
      </c>
      <c r="J2797">
        <v>6.5286</v>
      </c>
      <c r="K2797" t="str">
        <f>INDEX(product!B:B,MATCH('TABELA TOTAL'!$F1338,product!A:A,0))</f>
        <v>Technology</v>
      </c>
      <c r="L2797" t="str">
        <f>INDEX(product!C:C,MATCH(F2797,product!A:A,))</f>
        <v>Furnishings</v>
      </c>
      <c r="M2797" t="str">
        <f>INDEX(product!D:D,MATCH(F2797,product!A:A,))</f>
        <v>Westinghouse Clip-On Gooseneck Lamps</v>
      </c>
    </row>
    <row r="2798" spans="1:13" x14ac:dyDescent="0.25">
      <c r="A2798" s="1" t="s">
        <v>3688</v>
      </c>
      <c r="B2798" s="2">
        <v>42827</v>
      </c>
      <c r="C2798" s="2">
        <v>42829</v>
      </c>
      <c r="D2798" s="1" t="s">
        <v>79</v>
      </c>
      <c r="E2798" s="1" t="s">
        <v>3689</v>
      </c>
      <c r="F2798" s="1" t="s">
        <v>255</v>
      </c>
      <c r="G2798">
        <v>411.8</v>
      </c>
      <c r="H2798">
        <v>2</v>
      </c>
      <c r="I2798">
        <v>0</v>
      </c>
      <c r="J2798">
        <v>70.006</v>
      </c>
      <c r="K2798" t="str">
        <f>INDEX(product!B:B,MATCH('TABELA TOTAL'!$F3050,product!A:A,0))</f>
        <v>Office Supplies</v>
      </c>
      <c r="L2798" t="str">
        <f>INDEX(product!C:C,MATCH(F2798,product!A:A,))</f>
        <v>Tables</v>
      </c>
      <c r="M2798" t="str">
        <f>INDEX(product!D:D,MATCH(F2798,product!A:A,))</f>
        <v>Bevis 44 x 96 Conference Tables</v>
      </c>
    </row>
    <row r="2799" spans="1:13" x14ac:dyDescent="0.25">
      <c r="A2799" s="1" t="s">
        <v>3688</v>
      </c>
      <c r="B2799" s="2">
        <v>42827</v>
      </c>
      <c r="C2799" s="2">
        <v>42829</v>
      </c>
      <c r="D2799" s="1" t="s">
        <v>79</v>
      </c>
      <c r="E2799" s="1" t="s">
        <v>3689</v>
      </c>
      <c r="F2799" s="1" t="s">
        <v>588</v>
      </c>
      <c r="G2799">
        <v>360</v>
      </c>
      <c r="H2799">
        <v>4</v>
      </c>
      <c r="I2799">
        <v>0</v>
      </c>
      <c r="J2799">
        <v>129.6</v>
      </c>
      <c r="K2799" t="str">
        <f>INDEX(product!B:B,MATCH('TABELA TOTAL'!$F3051,product!A:A,0))</f>
        <v>Office Supplies</v>
      </c>
      <c r="L2799" t="str">
        <f>INDEX(product!C:C,MATCH(F2799,product!A:A,))</f>
        <v>Accessories</v>
      </c>
      <c r="M2799" t="str">
        <f>INDEX(product!D:D,MATCH(F2799,product!A:A,))</f>
        <v>NETGEAR N750 Dual Band Wi-Fi Gigabit Router</v>
      </c>
    </row>
    <row r="2800" spans="1:13" x14ac:dyDescent="0.25">
      <c r="A2800" s="1" t="s">
        <v>5353</v>
      </c>
      <c r="B2800" s="2">
        <v>42827</v>
      </c>
      <c r="C2800" s="2">
        <v>42830</v>
      </c>
      <c r="D2800" s="1" t="s">
        <v>79</v>
      </c>
      <c r="E2800" s="1" t="s">
        <v>1842</v>
      </c>
      <c r="F2800" s="1" t="s">
        <v>55</v>
      </c>
      <c r="G2800">
        <v>11.12</v>
      </c>
      <c r="H2800">
        <v>4</v>
      </c>
      <c r="I2800">
        <v>0</v>
      </c>
      <c r="J2800">
        <v>2.8912</v>
      </c>
      <c r="K2800" t="str">
        <f>INDEX(product!B:B,MATCH('TABELA TOTAL'!$F5643,product!A:A,0))</f>
        <v>Office Supplies</v>
      </c>
      <c r="L2800" t="str">
        <f>INDEX(product!C:C,MATCH(F2800,product!A:A,))</f>
        <v>Art</v>
      </c>
      <c r="M2800" t="str">
        <f>INDEX(product!D:D,MATCH(F2800,product!A:A,))</f>
        <v>Newell 318</v>
      </c>
    </row>
    <row r="2801" spans="1:13" x14ac:dyDescent="0.25">
      <c r="A2801" s="1" t="s">
        <v>7517</v>
      </c>
      <c r="B2801" s="2">
        <v>42827</v>
      </c>
      <c r="C2801" s="2">
        <v>42831</v>
      </c>
      <c r="D2801" s="1" t="s">
        <v>19</v>
      </c>
      <c r="E2801" s="1" t="s">
        <v>4436</v>
      </c>
      <c r="F2801" s="1" t="s">
        <v>1325</v>
      </c>
      <c r="G2801">
        <v>14.94</v>
      </c>
      <c r="H2801">
        <v>3</v>
      </c>
      <c r="I2801">
        <v>0</v>
      </c>
      <c r="J2801">
        <v>6.8723999999999998</v>
      </c>
      <c r="K2801" t="str">
        <f>INDEX(product!B:B,MATCH('TABELA TOTAL'!$F9671,product!A:A,0))</f>
        <v>Furniture</v>
      </c>
      <c r="L2801" t="str">
        <f>INDEX(product!C:C,MATCH(F2801,product!A:A,))</f>
        <v>Labels</v>
      </c>
      <c r="M2801" t="str">
        <f>INDEX(product!D:D,MATCH(F2801,product!A:A,))</f>
        <v>Avery 499</v>
      </c>
    </row>
    <row r="2802" spans="1:13" x14ac:dyDescent="0.25">
      <c r="A2802" s="1" t="s">
        <v>3136</v>
      </c>
      <c r="B2802" s="2">
        <v>42826</v>
      </c>
      <c r="C2802" s="2">
        <v>42829</v>
      </c>
      <c r="D2802" s="1" t="s">
        <v>11</v>
      </c>
      <c r="E2802" s="1" t="s">
        <v>2665</v>
      </c>
      <c r="F2802" s="1" t="s">
        <v>2054</v>
      </c>
      <c r="G2802">
        <v>94.2</v>
      </c>
      <c r="H2802">
        <v>6</v>
      </c>
      <c r="I2802">
        <v>0</v>
      </c>
      <c r="J2802">
        <v>23.55</v>
      </c>
      <c r="K2802" t="str">
        <f>INDEX(product!B:B,MATCH('TABELA TOTAL'!$F2403,product!A:A,0))</f>
        <v>Furniture</v>
      </c>
      <c r="L2802" t="str">
        <f>INDEX(product!C:C,MATCH(F2802,product!A:A,))</f>
        <v>Storage</v>
      </c>
      <c r="M2802" t="str">
        <f>INDEX(product!D:D,MATCH(F2802,product!A:A,))</f>
        <v>Hanging Personal Folder File</v>
      </c>
    </row>
    <row r="2803" spans="1:13" x14ac:dyDescent="0.25">
      <c r="A2803" s="1" t="s">
        <v>3136</v>
      </c>
      <c r="B2803" s="2">
        <v>42826</v>
      </c>
      <c r="C2803" s="2">
        <v>42829</v>
      </c>
      <c r="D2803" s="1" t="s">
        <v>11</v>
      </c>
      <c r="E2803" s="1" t="s">
        <v>2665</v>
      </c>
      <c r="F2803" s="1" t="s">
        <v>322</v>
      </c>
      <c r="G2803">
        <v>28.4</v>
      </c>
      <c r="H2803">
        <v>5</v>
      </c>
      <c r="I2803">
        <v>0</v>
      </c>
      <c r="J2803">
        <v>13.348000000000001</v>
      </c>
      <c r="K2803" t="str">
        <f>INDEX(product!B:B,MATCH('TABELA TOTAL'!$F2404,product!A:A,0))</f>
        <v>Office Supplies</v>
      </c>
      <c r="L2803" t="str">
        <f>INDEX(product!C:C,MATCH(F2803,product!A:A,))</f>
        <v>Envelopes</v>
      </c>
      <c r="M2803" t="str">
        <f>INDEX(product!D:D,MATCH(F2803,product!A:A,))</f>
        <v>Staple envelope</v>
      </c>
    </row>
    <row r="2804" spans="1:13" x14ac:dyDescent="0.25">
      <c r="A2804" s="1" t="s">
        <v>3321</v>
      </c>
      <c r="B2804" s="2">
        <v>42826</v>
      </c>
      <c r="C2804" s="2">
        <v>42830</v>
      </c>
      <c r="D2804" s="1" t="s">
        <v>19</v>
      </c>
      <c r="E2804" s="1" t="s">
        <v>1481</v>
      </c>
      <c r="F2804" s="1" t="s">
        <v>3322</v>
      </c>
      <c r="G2804">
        <v>5.78</v>
      </c>
      <c r="H2804">
        <v>2</v>
      </c>
      <c r="I2804">
        <v>0</v>
      </c>
      <c r="J2804">
        <v>2.7166000000000001</v>
      </c>
      <c r="K2804" t="str">
        <f>INDEX(product!B:B,MATCH('TABELA TOTAL'!$F2618,product!A:A,0))</f>
        <v>Technology</v>
      </c>
      <c r="L2804" t="str">
        <f>INDEX(product!C:C,MATCH(F2804,product!A:A,))</f>
        <v>Labels</v>
      </c>
      <c r="M2804" t="str">
        <f>INDEX(product!D:D,MATCH(F2804,product!A:A,))</f>
        <v>Avery 498</v>
      </c>
    </row>
    <row r="2805" spans="1:13" x14ac:dyDescent="0.25">
      <c r="A2805" s="1" t="s">
        <v>3321</v>
      </c>
      <c r="B2805" s="2">
        <v>42826</v>
      </c>
      <c r="C2805" s="2">
        <v>42830</v>
      </c>
      <c r="D2805" s="1" t="s">
        <v>19</v>
      </c>
      <c r="E2805" s="1" t="s">
        <v>1481</v>
      </c>
      <c r="F2805" s="1" t="s">
        <v>1395</v>
      </c>
      <c r="G2805">
        <v>121.68</v>
      </c>
      <c r="H2805">
        <v>13</v>
      </c>
      <c r="I2805">
        <v>0.2</v>
      </c>
      <c r="J2805">
        <v>38.024999999999999</v>
      </c>
      <c r="K2805" t="str">
        <f>INDEX(product!B:B,MATCH('TABELA TOTAL'!$F2619,product!A:A,0))</f>
        <v>Office Supplies</v>
      </c>
      <c r="L2805" t="str">
        <f>INDEX(product!C:C,MATCH(F2805,product!A:A,))</f>
        <v>Binders</v>
      </c>
      <c r="M2805" t="str">
        <f>INDEX(product!D:D,MATCH(F2805,product!A:A,))</f>
        <v>Fellowes Binding Cases</v>
      </c>
    </row>
    <row r="2806" spans="1:13" x14ac:dyDescent="0.25">
      <c r="A2806" s="1" t="s">
        <v>4480</v>
      </c>
      <c r="B2806" s="2">
        <v>42826</v>
      </c>
      <c r="C2806" s="2">
        <v>42828</v>
      </c>
      <c r="D2806" s="1" t="s">
        <v>79</v>
      </c>
      <c r="E2806" s="1" t="s">
        <v>4078</v>
      </c>
      <c r="F2806" s="1" t="s">
        <v>4481</v>
      </c>
      <c r="G2806">
        <v>482.66399999999999</v>
      </c>
      <c r="H2806">
        <v>8</v>
      </c>
      <c r="I2806">
        <v>0.15</v>
      </c>
      <c r="J2806">
        <v>85.176000000000002</v>
      </c>
      <c r="K2806" t="str">
        <f>INDEX(product!B:B,MATCH('TABELA TOTAL'!$F4219,product!A:A,0))</f>
        <v>Office Supplies</v>
      </c>
      <c r="L2806" t="str">
        <f>INDEX(product!C:C,MATCH(F2806,product!A:A,))</f>
        <v>Bookcases</v>
      </c>
      <c r="M2806" t="str">
        <f>INDEX(product!D:D,MATCH(F2806,product!A:A,))</f>
        <v>Safco Value Mate Steel Bookcase, Baked Enamel Finish on Steel, Black</v>
      </c>
    </row>
    <row r="2807" spans="1:13" x14ac:dyDescent="0.25">
      <c r="A2807" s="1" t="s">
        <v>4480</v>
      </c>
      <c r="B2807" s="2">
        <v>42826</v>
      </c>
      <c r="C2807" s="2">
        <v>42828</v>
      </c>
      <c r="D2807" s="1" t="s">
        <v>79</v>
      </c>
      <c r="E2807" s="1" t="s">
        <v>4078</v>
      </c>
      <c r="F2807" s="1" t="s">
        <v>3763</v>
      </c>
      <c r="G2807">
        <v>4799.9840000000004</v>
      </c>
      <c r="H2807">
        <v>2</v>
      </c>
      <c r="I2807">
        <v>0.2</v>
      </c>
      <c r="J2807">
        <v>359.99880000000002</v>
      </c>
      <c r="K2807" t="str">
        <f>INDEX(product!B:B,MATCH('TABELA TOTAL'!$F4220,product!A:A,0))</f>
        <v>Technology</v>
      </c>
      <c r="L2807" t="str">
        <f>INDEX(product!C:C,MATCH(F2807,product!A:A,))</f>
        <v>Machines</v>
      </c>
      <c r="M2807" t="str">
        <f>INDEX(product!D:D,MATCH(F2807,product!A:A,))</f>
        <v>Cubify CubeX 3D Printer Double Head Print</v>
      </c>
    </row>
    <row r="2808" spans="1:13" x14ac:dyDescent="0.25">
      <c r="A2808" s="1" t="s">
        <v>4555</v>
      </c>
      <c r="B2808" s="2">
        <v>42826</v>
      </c>
      <c r="C2808" s="2">
        <v>42832</v>
      </c>
      <c r="D2808" s="1" t="s">
        <v>19</v>
      </c>
      <c r="E2808" s="1" t="s">
        <v>2647</v>
      </c>
      <c r="F2808" s="1" t="s">
        <v>3562</v>
      </c>
      <c r="G2808">
        <v>42.93</v>
      </c>
      <c r="H2808">
        <v>9</v>
      </c>
      <c r="I2808">
        <v>0</v>
      </c>
      <c r="J2808">
        <v>19.3185</v>
      </c>
      <c r="K2808" t="str">
        <f>INDEX(product!B:B,MATCH('TABELA TOTAL'!$F4330,product!A:A,0))</f>
        <v>Office Supplies</v>
      </c>
      <c r="L2808" t="str">
        <f>INDEX(product!C:C,MATCH(F2808,product!A:A,))</f>
        <v>Paper</v>
      </c>
      <c r="M2808" t="str">
        <f>INDEX(product!D:D,MATCH(F2808,product!A:A,))</f>
        <v>Wirebound Message Books, Four 2 3/4 x 5 Forms per Page, 200 Sets per Book</v>
      </c>
    </row>
    <row r="2809" spans="1:13" x14ac:dyDescent="0.25">
      <c r="A2809" s="1" t="s">
        <v>5261</v>
      </c>
      <c r="B2809" s="2">
        <v>42826</v>
      </c>
      <c r="C2809" s="2">
        <v>42829</v>
      </c>
      <c r="D2809" s="1" t="s">
        <v>11</v>
      </c>
      <c r="E2809" s="1" t="s">
        <v>1277</v>
      </c>
      <c r="F2809" s="1" t="s">
        <v>2564</v>
      </c>
      <c r="G2809">
        <v>23.975999999999999</v>
      </c>
      <c r="H2809">
        <v>3</v>
      </c>
      <c r="I2809">
        <v>0.2</v>
      </c>
      <c r="J2809">
        <v>-5.6943000000000001</v>
      </c>
      <c r="K2809" t="str">
        <f>INDEX(product!B:B,MATCH('TABELA TOTAL'!$F5489,product!A:A,0))</f>
        <v>Office Supplies</v>
      </c>
      <c r="L2809" t="str">
        <f>INDEX(product!C:C,MATCH(F2809,product!A:A,))</f>
        <v>Phones</v>
      </c>
      <c r="M2809" t="str">
        <f>INDEX(product!D:D,MATCH(F2809,product!A:A,))</f>
        <v>Mediabridge Sport Armband iPhone 5s</v>
      </c>
    </row>
    <row r="2810" spans="1:13" x14ac:dyDescent="0.25">
      <c r="A2810" s="1" t="s">
        <v>5261</v>
      </c>
      <c r="B2810" s="2">
        <v>42826</v>
      </c>
      <c r="C2810" s="2">
        <v>42829</v>
      </c>
      <c r="D2810" s="1" t="s">
        <v>11</v>
      </c>
      <c r="E2810" s="1" t="s">
        <v>1277</v>
      </c>
      <c r="F2810" s="1" t="s">
        <v>2045</v>
      </c>
      <c r="G2810">
        <v>6.2640000000000002</v>
      </c>
      <c r="H2810">
        <v>3</v>
      </c>
      <c r="I2810">
        <v>0.2</v>
      </c>
      <c r="J2810">
        <v>2.0358000000000001</v>
      </c>
      <c r="K2810" t="str">
        <f>INDEX(product!B:B,MATCH('TABELA TOTAL'!$F5490,product!A:A,0))</f>
        <v>Furniture</v>
      </c>
      <c r="L2810" t="str">
        <f>INDEX(product!C:C,MATCH(F2810,product!A:A,))</f>
        <v>Labels</v>
      </c>
      <c r="M2810" t="str">
        <f>INDEX(product!D:D,MATCH(F2810,product!A:A,))</f>
        <v>Avery 494</v>
      </c>
    </row>
    <row r="2811" spans="1:13" x14ac:dyDescent="0.25">
      <c r="A2811" s="1" t="s">
        <v>5261</v>
      </c>
      <c r="B2811" s="2">
        <v>42826</v>
      </c>
      <c r="C2811" s="2">
        <v>42829</v>
      </c>
      <c r="D2811" s="1" t="s">
        <v>11</v>
      </c>
      <c r="E2811" s="1" t="s">
        <v>1277</v>
      </c>
      <c r="F2811" s="1" t="s">
        <v>3032</v>
      </c>
      <c r="G2811">
        <v>20.808</v>
      </c>
      <c r="H2811">
        <v>3</v>
      </c>
      <c r="I2811">
        <v>0.2</v>
      </c>
      <c r="J2811">
        <v>1.8207</v>
      </c>
      <c r="K2811" t="str">
        <f>INDEX(product!B:B,MATCH('TABELA TOTAL'!$F5491,product!A:A,0))</f>
        <v>Office Supplies</v>
      </c>
      <c r="L2811" t="str">
        <f>INDEX(product!C:C,MATCH(F2811,product!A:A,))</f>
        <v>Appliances</v>
      </c>
      <c r="M2811" t="str">
        <f>INDEX(product!D:D,MATCH(F2811,product!A:A,))</f>
        <v>Staple holder</v>
      </c>
    </row>
    <row r="2812" spans="1:13" x14ac:dyDescent="0.25">
      <c r="A2812" s="1" t="s">
        <v>5261</v>
      </c>
      <c r="B2812" s="2">
        <v>42826</v>
      </c>
      <c r="C2812" s="2">
        <v>42829</v>
      </c>
      <c r="D2812" s="1" t="s">
        <v>11</v>
      </c>
      <c r="E2812" s="1" t="s">
        <v>1277</v>
      </c>
      <c r="F2812" s="1" t="s">
        <v>2747</v>
      </c>
      <c r="G2812">
        <v>218.352</v>
      </c>
      <c r="H2812">
        <v>3</v>
      </c>
      <c r="I2812">
        <v>0.2</v>
      </c>
      <c r="J2812">
        <v>-19.105799999999999</v>
      </c>
      <c r="K2812" t="str">
        <f>INDEX(product!B:B,MATCH('TABELA TOTAL'!$F5492,product!A:A,0))</f>
        <v>Office Supplies</v>
      </c>
      <c r="L2812" t="str">
        <f>INDEX(product!C:C,MATCH(F2812,product!A:A,))</f>
        <v>Chairs</v>
      </c>
      <c r="M2812" t="str">
        <f>INDEX(product!D:D,MATCH(F2812,product!A:A,))</f>
        <v>Global Wood Trimmed Manager's Task Chair, Khaki</v>
      </c>
    </row>
    <row r="2813" spans="1:13" x14ac:dyDescent="0.25">
      <c r="A2813" s="1" t="s">
        <v>5547</v>
      </c>
      <c r="B2813" s="2">
        <v>42826</v>
      </c>
      <c r="C2813" s="2">
        <v>42828</v>
      </c>
      <c r="D2813" s="1" t="s">
        <v>79</v>
      </c>
      <c r="E2813" s="1" t="s">
        <v>1483</v>
      </c>
      <c r="F2813" s="1" t="s">
        <v>215</v>
      </c>
      <c r="G2813">
        <v>127.95</v>
      </c>
      <c r="H2813">
        <v>3</v>
      </c>
      <c r="I2813">
        <v>0</v>
      </c>
      <c r="J2813">
        <v>21.7515</v>
      </c>
      <c r="K2813" t="str">
        <f>INDEX(product!B:B,MATCH('TABELA TOTAL'!$F6009,product!A:A,0))</f>
        <v>Office Supplies</v>
      </c>
      <c r="L2813" t="str">
        <f>INDEX(product!C:C,MATCH(F2813,product!A:A,))</f>
        <v>Furnishings</v>
      </c>
      <c r="M2813" t="str">
        <f>INDEX(product!D:D,MATCH(F2813,product!A:A,))</f>
        <v>Deflect-o DuraMat Lighweight, Studded, Beveled Mat for Low Pile Carpeting</v>
      </c>
    </row>
    <row r="2814" spans="1:13" x14ac:dyDescent="0.25">
      <c r="A2814" s="1" t="s">
        <v>829</v>
      </c>
      <c r="B2814" s="2">
        <v>42825</v>
      </c>
      <c r="C2814" s="2">
        <v>42829</v>
      </c>
      <c r="D2814" s="1" t="s">
        <v>19</v>
      </c>
      <c r="E2814" s="1" t="s">
        <v>432</v>
      </c>
      <c r="F2814" s="1" t="s">
        <v>830</v>
      </c>
      <c r="G2814">
        <v>205.33279999999999</v>
      </c>
      <c r="H2814">
        <v>2</v>
      </c>
      <c r="I2814">
        <v>0.32</v>
      </c>
      <c r="J2814">
        <v>-36.235199999999999</v>
      </c>
      <c r="K2814" t="str">
        <f>INDEX(product!B:B,MATCH('TABELA TOTAL'!$F470,product!A:A,0))</f>
        <v>Office Supplies</v>
      </c>
      <c r="L2814" t="str">
        <f>INDEX(product!C:C,MATCH(F2814,product!A:A,))</f>
        <v>Bookcases</v>
      </c>
      <c r="M2814" t="str">
        <f>INDEX(product!D:D,MATCH(F2814,product!A:A,))</f>
        <v>Bush Mission Pointe Library</v>
      </c>
    </row>
    <row r="2815" spans="1:13" x14ac:dyDescent="0.25">
      <c r="A2815" s="1" t="s">
        <v>2035</v>
      </c>
      <c r="B2815" s="2">
        <v>42825</v>
      </c>
      <c r="C2815" s="2">
        <v>42827</v>
      </c>
      <c r="D2815" s="1" t="s">
        <v>11</v>
      </c>
      <c r="E2815" s="1" t="s">
        <v>2036</v>
      </c>
      <c r="F2815" s="1" t="s">
        <v>2037</v>
      </c>
      <c r="G2815">
        <v>29.78</v>
      </c>
      <c r="H2815">
        <v>2</v>
      </c>
      <c r="I2815">
        <v>0</v>
      </c>
      <c r="J2815">
        <v>8.0405999999999995</v>
      </c>
      <c r="K2815" t="str">
        <f>INDEX(product!B:B,MATCH('TABELA TOTAL'!$F1339,product!A:A,0))</f>
        <v>Office Supplies</v>
      </c>
      <c r="L2815" t="str">
        <f>INDEX(product!C:C,MATCH(F2815,product!A:A,))</f>
        <v>Furnishings</v>
      </c>
      <c r="M2815" t="str">
        <f>INDEX(product!D:D,MATCH(F2815,product!A:A,))</f>
        <v>Tensor Computer Mounted Lamp</v>
      </c>
    </row>
    <row r="2816" spans="1:13" x14ac:dyDescent="0.25">
      <c r="A2816" s="1" t="s">
        <v>2035</v>
      </c>
      <c r="B2816" s="2">
        <v>42825</v>
      </c>
      <c r="C2816" s="2">
        <v>42827</v>
      </c>
      <c r="D2816" s="1" t="s">
        <v>11</v>
      </c>
      <c r="E2816" s="1" t="s">
        <v>2036</v>
      </c>
      <c r="F2816" s="1" t="s">
        <v>2038</v>
      </c>
      <c r="G2816">
        <v>677.58</v>
      </c>
      <c r="H2816">
        <v>3</v>
      </c>
      <c r="I2816">
        <v>0</v>
      </c>
      <c r="J2816">
        <v>176.17080000000001</v>
      </c>
      <c r="K2816" t="str">
        <f>INDEX(product!B:B,MATCH('TABELA TOTAL'!$F1340,product!A:A,0))</f>
        <v>Office Supplies</v>
      </c>
      <c r="L2816" t="str">
        <f>INDEX(product!C:C,MATCH(F2816,product!A:A,))</f>
        <v>Phones</v>
      </c>
      <c r="M2816" t="str">
        <f>INDEX(product!D:D,MATCH(F2816,product!A:A,))</f>
        <v>Polycom SoundPoint IP 450 VoIP phone</v>
      </c>
    </row>
    <row r="2817" spans="1:13" x14ac:dyDescent="0.25">
      <c r="A2817" s="1" t="s">
        <v>2035</v>
      </c>
      <c r="B2817" s="2">
        <v>42825</v>
      </c>
      <c r="C2817" s="2">
        <v>42827</v>
      </c>
      <c r="D2817" s="1" t="s">
        <v>11</v>
      </c>
      <c r="E2817" s="1" t="s">
        <v>2036</v>
      </c>
      <c r="F2817" s="1" t="s">
        <v>2039</v>
      </c>
      <c r="G2817">
        <v>75.040000000000006</v>
      </c>
      <c r="H2817">
        <v>8</v>
      </c>
      <c r="I2817">
        <v>0</v>
      </c>
      <c r="J2817">
        <v>36.019199999999998</v>
      </c>
      <c r="K2817" t="str">
        <f>INDEX(product!B:B,MATCH('TABELA TOTAL'!$F1341,product!A:A,0))</f>
        <v>Office Supplies</v>
      </c>
      <c r="L2817" t="str">
        <f>INDEX(product!C:C,MATCH(F2817,product!A:A,))</f>
        <v>Paper</v>
      </c>
      <c r="M2817" t="str">
        <f>INDEX(product!D:D,MATCH(F2817,product!A:A,))</f>
        <v>Rediform S.O.S. 1-Up Phone Message Bk, 4-1/4x3-1/16 Bk, 1 Form/Pg, 40 Messages/Bk, 3/Pk</v>
      </c>
    </row>
    <row r="2818" spans="1:13" x14ac:dyDescent="0.25">
      <c r="A2818" s="1" t="s">
        <v>2896</v>
      </c>
      <c r="B2818" s="2">
        <v>42825</v>
      </c>
      <c r="C2818" s="2">
        <v>42830</v>
      </c>
      <c r="D2818" s="1" t="s">
        <v>19</v>
      </c>
      <c r="E2818" s="1" t="s">
        <v>687</v>
      </c>
      <c r="F2818" s="1" t="s">
        <v>2897</v>
      </c>
      <c r="G2818">
        <v>84.95</v>
      </c>
      <c r="H2818">
        <v>5</v>
      </c>
      <c r="I2818">
        <v>0</v>
      </c>
      <c r="J2818">
        <v>22.087</v>
      </c>
      <c r="K2818" t="str">
        <f>INDEX(product!B:B,MATCH('TABELA TOTAL'!$F2151,product!A:A,0))</f>
        <v>Office Supplies</v>
      </c>
      <c r="L2818" t="str">
        <f>INDEX(product!C:C,MATCH(F2818,product!A:A,))</f>
        <v>Phones</v>
      </c>
      <c r="M2818" t="str">
        <f>INDEX(product!D:D,MATCH(F2818,product!A:A,))</f>
        <v>Spigen Samsung Galaxy S5 Case Wallet</v>
      </c>
    </row>
    <row r="2819" spans="1:13" x14ac:dyDescent="0.25">
      <c r="A2819" s="1" t="s">
        <v>3719</v>
      </c>
      <c r="B2819" s="2">
        <v>42825</v>
      </c>
      <c r="C2819" s="2">
        <v>42827</v>
      </c>
      <c r="D2819" s="1" t="s">
        <v>11</v>
      </c>
      <c r="E2819" s="1" t="s">
        <v>3238</v>
      </c>
      <c r="F2819" s="1" t="s">
        <v>2523</v>
      </c>
      <c r="G2819">
        <v>61</v>
      </c>
      <c r="H2819">
        <v>5</v>
      </c>
      <c r="I2819">
        <v>0</v>
      </c>
      <c r="J2819">
        <v>25.62</v>
      </c>
      <c r="K2819" t="str">
        <f>INDEX(product!B:B,MATCH('TABELA TOTAL'!$F3090,product!A:A,0))</f>
        <v>Office Supplies</v>
      </c>
      <c r="L2819" t="str">
        <f>INDEX(product!C:C,MATCH(F2819,product!A:A,))</f>
        <v>Furnishings</v>
      </c>
      <c r="M2819" t="str">
        <f>INDEX(product!D:D,MATCH(F2819,product!A:A,))</f>
        <v>Advantus Panel Wall Certificate Holder - 8.5x11</v>
      </c>
    </row>
    <row r="2820" spans="1:13" x14ac:dyDescent="0.25">
      <c r="A2820" s="1" t="s">
        <v>3719</v>
      </c>
      <c r="B2820" s="2">
        <v>42825</v>
      </c>
      <c r="C2820" s="2">
        <v>42827</v>
      </c>
      <c r="D2820" s="1" t="s">
        <v>11</v>
      </c>
      <c r="E2820" s="1" t="s">
        <v>3238</v>
      </c>
      <c r="F2820" s="1" t="s">
        <v>3720</v>
      </c>
      <c r="G2820">
        <v>671.93</v>
      </c>
      <c r="H2820">
        <v>7</v>
      </c>
      <c r="I2820">
        <v>0</v>
      </c>
      <c r="J2820">
        <v>188.1404</v>
      </c>
      <c r="K2820" t="str">
        <f>INDEX(product!B:B,MATCH('TABELA TOTAL'!$F3091,product!A:A,0))</f>
        <v>Furniture</v>
      </c>
      <c r="L2820" t="str">
        <f>INDEX(product!C:C,MATCH(F2820,product!A:A,))</f>
        <v>Phones</v>
      </c>
      <c r="M2820" t="str">
        <f>INDEX(product!D:D,MATCH(F2820,product!A:A,))</f>
        <v>Vtech CS6719</v>
      </c>
    </row>
    <row r="2821" spans="1:13" x14ac:dyDescent="0.25">
      <c r="A2821" s="1" t="s">
        <v>3832</v>
      </c>
      <c r="B2821" s="2">
        <v>42825</v>
      </c>
      <c r="C2821" s="2">
        <v>42830</v>
      </c>
      <c r="D2821" s="1" t="s">
        <v>11</v>
      </c>
      <c r="E2821" s="1" t="s">
        <v>1238</v>
      </c>
      <c r="F2821" s="1" t="s">
        <v>3669</v>
      </c>
      <c r="G2821">
        <v>13.468</v>
      </c>
      <c r="H2821">
        <v>13</v>
      </c>
      <c r="I2821">
        <v>0.8</v>
      </c>
      <c r="J2821">
        <v>-22.895600000000002</v>
      </c>
      <c r="K2821" t="str">
        <f>INDEX(product!B:B,MATCH('TABELA TOTAL'!$F3244,product!A:A,0))</f>
        <v>Office Supplies</v>
      </c>
      <c r="L2821" t="str">
        <f>INDEX(product!C:C,MATCH(F2821,product!A:A,))</f>
        <v>Binders</v>
      </c>
      <c r="M2821" t="str">
        <f>INDEX(product!D:D,MATCH(F2821,product!A:A,))</f>
        <v>SlimView Poly Binder, 3/8"</v>
      </c>
    </row>
    <row r="2822" spans="1:13" x14ac:dyDescent="0.25">
      <c r="A2822" s="1" t="s">
        <v>5299</v>
      </c>
      <c r="B2822" s="2">
        <v>42825</v>
      </c>
      <c r="C2822" s="2">
        <v>42827</v>
      </c>
      <c r="D2822" s="1" t="s">
        <v>11</v>
      </c>
      <c r="E2822" s="1" t="s">
        <v>2539</v>
      </c>
      <c r="F2822" s="1" t="s">
        <v>608</v>
      </c>
      <c r="G2822">
        <v>34.54</v>
      </c>
      <c r="H2822">
        <v>1</v>
      </c>
      <c r="I2822">
        <v>0</v>
      </c>
      <c r="J2822">
        <v>17.27</v>
      </c>
      <c r="K2822" t="str">
        <f>INDEX(product!B:B,MATCH('TABELA TOTAL'!$F5563,product!A:A,0))</f>
        <v>Office Supplies</v>
      </c>
      <c r="L2822" t="str">
        <f>INDEX(product!C:C,MATCH(F2822,product!A:A,))</f>
        <v>Binders</v>
      </c>
      <c r="M2822" t="str">
        <f>INDEX(product!D:D,MATCH(F2822,product!A:A,))</f>
        <v>Ibico Recycled Grain-Textured Covers</v>
      </c>
    </row>
    <row r="2823" spans="1:13" x14ac:dyDescent="0.25">
      <c r="A2823" s="1" t="s">
        <v>5299</v>
      </c>
      <c r="B2823" s="2">
        <v>42825</v>
      </c>
      <c r="C2823" s="2">
        <v>42827</v>
      </c>
      <c r="D2823" s="1" t="s">
        <v>11</v>
      </c>
      <c r="E2823" s="1" t="s">
        <v>2539</v>
      </c>
      <c r="F2823" s="1" t="s">
        <v>613</v>
      </c>
      <c r="G2823">
        <v>2999.95</v>
      </c>
      <c r="H2823">
        <v>5</v>
      </c>
      <c r="I2823">
        <v>0</v>
      </c>
      <c r="J2823">
        <v>1439.9760000000001</v>
      </c>
      <c r="K2823" t="str">
        <f>INDEX(product!B:B,MATCH('TABELA TOTAL'!$F5564,product!A:A,0))</f>
        <v>Furniture</v>
      </c>
      <c r="L2823" t="str">
        <f>INDEX(product!C:C,MATCH(F2823,product!A:A,))</f>
        <v>Copiers</v>
      </c>
      <c r="M2823" t="str">
        <f>INDEX(product!D:D,MATCH(F2823,product!A:A,))</f>
        <v>Hewlett Packard LaserJet 3310 Copier</v>
      </c>
    </row>
    <row r="2824" spans="1:13" x14ac:dyDescent="0.25">
      <c r="A2824" s="1" t="s">
        <v>5299</v>
      </c>
      <c r="B2824" s="2">
        <v>42825</v>
      </c>
      <c r="C2824" s="2">
        <v>42827</v>
      </c>
      <c r="D2824" s="1" t="s">
        <v>11</v>
      </c>
      <c r="E2824" s="1" t="s">
        <v>2539</v>
      </c>
      <c r="F2824" s="1" t="s">
        <v>69</v>
      </c>
      <c r="G2824">
        <v>64.12</v>
      </c>
      <c r="H2824">
        <v>4</v>
      </c>
      <c r="I2824">
        <v>0</v>
      </c>
      <c r="J2824">
        <v>30.7776</v>
      </c>
      <c r="K2824" t="str">
        <f>INDEX(product!B:B,MATCH('TABELA TOTAL'!$F5565,product!A:A,0))</f>
        <v>Technology</v>
      </c>
      <c r="L2824" t="str">
        <f>INDEX(product!C:C,MATCH(F2824,product!A:A,))</f>
        <v>Binders</v>
      </c>
      <c r="M2824" t="str">
        <f>INDEX(product!D:D,MATCH(F2824,product!A:A,))</f>
        <v>Avery Recycled Flexi-View Covers for Binding Systems</v>
      </c>
    </row>
    <row r="2825" spans="1:13" x14ac:dyDescent="0.25">
      <c r="A2825" s="1" t="s">
        <v>5845</v>
      </c>
      <c r="B2825" s="2">
        <v>42825</v>
      </c>
      <c r="C2825" s="2">
        <v>42827</v>
      </c>
      <c r="D2825" s="1" t="s">
        <v>79</v>
      </c>
      <c r="E2825" s="1" t="s">
        <v>3093</v>
      </c>
      <c r="F2825" s="1" t="s">
        <v>1539</v>
      </c>
      <c r="G2825">
        <v>33.619999999999997</v>
      </c>
      <c r="H2825">
        <v>5</v>
      </c>
      <c r="I2825">
        <v>0.8</v>
      </c>
      <c r="J2825">
        <v>-90.774000000000001</v>
      </c>
      <c r="K2825" t="str">
        <f>INDEX(product!B:B,MATCH('TABELA TOTAL'!$F6563,product!A:A,0))</f>
        <v>Office Supplies</v>
      </c>
      <c r="L2825" t="str">
        <f>INDEX(product!C:C,MATCH(F2825,product!A:A,))</f>
        <v>Appliances</v>
      </c>
      <c r="M2825" t="str">
        <f>INDEX(product!D:D,MATCH(F2825,product!A:A,))</f>
        <v>Fellowes 8 Outlet Superior Workstation Surge Protector w/o Phone/Fax/Modem Protection</v>
      </c>
    </row>
    <row r="2826" spans="1:13" x14ac:dyDescent="0.25">
      <c r="A2826" s="1" t="s">
        <v>6355</v>
      </c>
      <c r="B2826" s="2">
        <v>42825</v>
      </c>
      <c r="C2826" s="2">
        <v>42832</v>
      </c>
      <c r="D2826" s="1" t="s">
        <v>19</v>
      </c>
      <c r="E2826" s="1" t="s">
        <v>1997</v>
      </c>
      <c r="F2826" s="1" t="s">
        <v>1144</v>
      </c>
      <c r="G2826">
        <v>29.7</v>
      </c>
      <c r="H2826">
        <v>3</v>
      </c>
      <c r="I2826">
        <v>0</v>
      </c>
      <c r="J2826">
        <v>8.0190000000000001</v>
      </c>
      <c r="K2826" t="str">
        <f>INDEX(product!B:B,MATCH('TABELA TOTAL'!$F7537,product!A:A,0))</f>
        <v>Office Supplies</v>
      </c>
      <c r="L2826" t="str">
        <f>INDEX(product!C:C,MATCH(F2826,product!A:A,))</f>
        <v>Supplies</v>
      </c>
      <c r="M2826" t="str">
        <f>INDEX(product!D:D,MATCH(F2826,product!A:A,))</f>
        <v>Acme Tagit Stainless Steel Antibacterial Scissors</v>
      </c>
    </row>
    <row r="2827" spans="1:13" x14ac:dyDescent="0.25">
      <c r="A2827" s="1" t="s">
        <v>4683</v>
      </c>
      <c r="B2827" s="2">
        <v>42824</v>
      </c>
      <c r="C2827" s="2">
        <v>42825</v>
      </c>
      <c r="D2827" s="1" t="s">
        <v>79</v>
      </c>
      <c r="E2827" s="1" t="s">
        <v>4684</v>
      </c>
      <c r="F2827" s="1" t="s">
        <v>4685</v>
      </c>
      <c r="G2827">
        <v>325.86</v>
      </c>
      <c r="H2827">
        <v>2</v>
      </c>
      <c r="I2827">
        <v>0</v>
      </c>
      <c r="J2827">
        <v>149.8956</v>
      </c>
      <c r="K2827" t="str">
        <f>INDEX(product!B:B,MATCH('TABELA TOTAL'!$F4544,product!A:A,0))</f>
        <v>Furniture</v>
      </c>
      <c r="L2827" t="str">
        <f>INDEX(product!C:C,MATCH(F2827,product!A:A,))</f>
        <v>Envelopes</v>
      </c>
      <c r="M2827" t="str">
        <f>INDEX(product!D:D,MATCH(F2827,product!A:A,))</f>
        <v>Multimedia Mailers</v>
      </c>
    </row>
    <row r="2828" spans="1:13" x14ac:dyDescent="0.25">
      <c r="A2828" s="1" t="s">
        <v>4776</v>
      </c>
      <c r="B2828" s="2">
        <v>42824</v>
      </c>
      <c r="C2828" s="2">
        <v>42828</v>
      </c>
      <c r="D2828" s="1" t="s">
        <v>19</v>
      </c>
      <c r="E2828" s="1" t="s">
        <v>3594</v>
      </c>
      <c r="F2828" s="1" t="s">
        <v>73</v>
      </c>
      <c r="G2828">
        <v>5.7149999999999999</v>
      </c>
      <c r="H2828">
        <v>5</v>
      </c>
      <c r="I2828">
        <v>0.7</v>
      </c>
      <c r="J2828">
        <v>-4.7625000000000002</v>
      </c>
      <c r="K2828" t="str">
        <f>INDEX(product!B:B,MATCH('TABELA TOTAL'!$F4690,product!A:A,0))</f>
        <v>Office Supplies</v>
      </c>
      <c r="L2828" t="str">
        <f>INDEX(product!C:C,MATCH(F2828,product!A:A,))</f>
        <v>Binders</v>
      </c>
      <c r="M2828" t="str">
        <f>INDEX(product!D:D,MATCH(F2828,product!A:A,))</f>
        <v>Acco Pressboard Covers with Storage Hooks, 14 7/8" x 11", Executive Red</v>
      </c>
    </row>
    <row r="2829" spans="1:13" x14ac:dyDescent="0.25">
      <c r="A2829" s="1" t="s">
        <v>5480</v>
      </c>
      <c r="B2829" s="2">
        <v>42824</v>
      </c>
      <c r="C2829" s="2">
        <v>42828</v>
      </c>
      <c r="D2829" s="1" t="s">
        <v>19</v>
      </c>
      <c r="E2829" s="1" t="s">
        <v>2169</v>
      </c>
      <c r="F2829" s="1" t="s">
        <v>97</v>
      </c>
      <c r="G2829">
        <v>59.76</v>
      </c>
      <c r="H2829">
        <v>1</v>
      </c>
      <c r="I2829">
        <v>0</v>
      </c>
      <c r="J2829">
        <v>16.732800000000001</v>
      </c>
      <c r="K2829" t="str">
        <f>INDEX(product!B:B,MATCH('TABELA TOTAL'!$F5874,product!A:A,0))</f>
        <v>Technology</v>
      </c>
      <c r="L2829" t="str">
        <f>INDEX(product!C:C,MATCH(F2829,product!A:A,))</f>
        <v>Storage</v>
      </c>
      <c r="M2829" t="str">
        <f>INDEX(product!D:D,MATCH(F2829,product!A:A,))</f>
        <v>Advantus 10-Drawer Portable Organizer, Chrome Metal Frame, Smoke Drawers</v>
      </c>
    </row>
    <row r="2830" spans="1:13" x14ac:dyDescent="0.25">
      <c r="A2830" s="1" t="s">
        <v>6344</v>
      </c>
      <c r="B2830" s="2">
        <v>42824</v>
      </c>
      <c r="C2830" s="2">
        <v>42824</v>
      </c>
      <c r="D2830" s="1" t="s">
        <v>654</v>
      </c>
      <c r="E2830" s="1" t="s">
        <v>2251</v>
      </c>
      <c r="F2830" s="1" t="s">
        <v>2982</v>
      </c>
      <c r="G2830">
        <v>6.08</v>
      </c>
      <c r="H2830">
        <v>2</v>
      </c>
      <c r="I2830">
        <v>0</v>
      </c>
      <c r="J2830">
        <v>2.0672000000000001</v>
      </c>
      <c r="K2830" t="str">
        <f>INDEX(product!B:B,MATCH('TABELA TOTAL'!$F7504,product!A:A,0))</f>
        <v>Office Supplies</v>
      </c>
      <c r="L2830" t="str">
        <f>INDEX(product!C:C,MATCH(F2830,product!A:A,))</f>
        <v>Art</v>
      </c>
      <c r="M2830" t="str">
        <f>INDEX(product!D:D,MATCH(F2830,product!A:A,))</f>
        <v>Manco Dry-Lighter Erasable Highlighter</v>
      </c>
    </row>
    <row r="2831" spans="1:13" x14ac:dyDescent="0.25">
      <c r="A2831" s="1" t="s">
        <v>6344</v>
      </c>
      <c r="B2831" s="2">
        <v>42824</v>
      </c>
      <c r="C2831" s="2">
        <v>42824</v>
      </c>
      <c r="D2831" s="1" t="s">
        <v>654</v>
      </c>
      <c r="E2831" s="1" t="s">
        <v>2251</v>
      </c>
      <c r="F2831" s="1" t="s">
        <v>118</v>
      </c>
      <c r="G2831">
        <v>164.792</v>
      </c>
      <c r="H2831">
        <v>1</v>
      </c>
      <c r="I2831">
        <v>0.2</v>
      </c>
      <c r="J2831">
        <v>18.539100000000001</v>
      </c>
      <c r="K2831" t="str">
        <f>INDEX(product!B:B,MATCH('TABELA TOTAL'!$F7505,product!A:A,0))</f>
        <v>Office Supplies</v>
      </c>
      <c r="L2831" t="str">
        <f>INDEX(product!C:C,MATCH(F2831,product!A:A,))</f>
        <v>Phones</v>
      </c>
      <c r="M2831" t="str">
        <f>INDEX(product!D:D,MATCH(F2831,product!A:A,))</f>
        <v>AT&amp;T CL83451 4-Handset Telephone</v>
      </c>
    </row>
    <row r="2832" spans="1:13" x14ac:dyDescent="0.25">
      <c r="A2832" s="1" t="s">
        <v>6959</v>
      </c>
      <c r="B2832" s="2">
        <v>42824</v>
      </c>
      <c r="C2832" s="2">
        <v>42826</v>
      </c>
      <c r="D2832" s="1" t="s">
        <v>11</v>
      </c>
      <c r="E2832" s="1" t="s">
        <v>1182</v>
      </c>
      <c r="F2832" s="1" t="s">
        <v>2612</v>
      </c>
      <c r="G2832">
        <v>94.2</v>
      </c>
      <c r="H2832">
        <v>5</v>
      </c>
      <c r="I2832">
        <v>0</v>
      </c>
      <c r="J2832">
        <v>39.564</v>
      </c>
      <c r="K2832" t="str">
        <f>INDEX(product!B:B,MATCH('TABELA TOTAL'!$F8666,product!A:A,0))</f>
        <v>Furniture</v>
      </c>
      <c r="L2832" t="str">
        <f>INDEX(product!C:C,MATCH(F2832,product!A:A,))</f>
        <v>Furnishings</v>
      </c>
      <c r="M2832" t="str">
        <f>INDEX(product!D:D,MATCH(F2832,product!A:A,))</f>
        <v>Flat Face Poster Frame</v>
      </c>
    </row>
    <row r="2833" spans="1:13" x14ac:dyDescent="0.25">
      <c r="A2833" s="1" t="s">
        <v>5394</v>
      </c>
      <c r="B2833" s="2">
        <v>42823</v>
      </c>
      <c r="C2833" s="2">
        <v>42827</v>
      </c>
      <c r="D2833" s="1" t="s">
        <v>11</v>
      </c>
      <c r="E2833" s="1" t="s">
        <v>4560</v>
      </c>
      <c r="F2833" s="1" t="s">
        <v>4115</v>
      </c>
      <c r="G2833">
        <v>81.400000000000006</v>
      </c>
      <c r="H2833">
        <v>5</v>
      </c>
      <c r="I2833">
        <v>0</v>
      </c>
      <c r="J2833">
        <v>21.164000000000001</v>
      </c>
      <c r="K2833" t="str">
        <f>INDEX(product!B:B,MATCH('TABELA TOTAL'!$F5721,product!A:A,0))</f>
        <v>Office Supplies</v>
      </c>
      <c r="L2833" t="str">
        <f>INDEX(product!C:C,MATCH(F2833,product!A:A,))</f>
        <v>Storage</v>
      </c>
      <c r="M2833" t="str">
        <f>INDEX(product!D:D,MATCH(F2833,product!A:A,))</f>
        <v>Adjustable Personal File Tote</v>
      </c>
    </row>
    <row r="2834" spans="1:13" x14ac:dyDescent="0.25">
      <c r="A2834" s="1" t="s">
        <v>2649</v>
      </c>
      <c r="B2834" s="2">
        <v>42822</v>
      </c>
      <c r="C2834" s="2">
        <v>42827</v>
      </c>
      <c r="D2834" s="1" t="s">
        <v>19</v>
      </c>
      <c r="E2834" s="1" t="s">
        <v>1405</v>
      </c>
      <c r="F2834" s="1" t="s">
        <v>2136</v>
      </c>
      <c r="G2834">
        <v>68.742000000000004</v>
      </c>
      <c r="H2834">
        <v>9</v>
      </c>
      <c r="I2834">
        <v>0.7</v>
      </c>
      <c r="J2834">
        <v>-48.119399999999999</v>
      </c>
      <c r="K2834" t="str">
        <f>INDEX(product!B:B,MATCH('TABELA TOTAL'!$F1881,product!A:A,0))</f>
        <v>Office Supplies</v>
      </c>
      <c r="L2834" t="str">
        <f>INDEX(product!C:C,MATCH(F2834,product!A:A,))</f>
        <v>Binders</v>
      </c>
      <c r="M2834" t="str">
        <f>INDEX(product!D:D,MATCH(F2834,product!A:A,))</f>
        <v>Canvas Sectional Post Binders</v>
      </c>
    </row>
    <row r="2835" spans="1:13" x14ac:dyDescent="0.25">
      <c r="A2835" s="1" t="s">
        <v>5405</v>
      </c>
      <c r="B2835" s="2">
        <v>42822</v>
      </c>
      <c r="C2835" s="2">
        <v>42825</v>
      </c>
      <c r="D2835" s="1" t="s">
        <v>79</v>
      </c>
      <c r="E2835" s="1" t="s">
        <v>3939</v>
      </c>
      <c r="F2835" s="1" t="s">
        <v>4491</v>
      </c>
      <c r="G2835">
        <v>12.96</v>
      </c>
      <c r="H2835">
        <v>2</v>
      </c>
      <c r="I2835">
        <v>0</v>
      </c>
      <c r="J2835">
        <v>6.3503999999999996</v>
      </c>
      <c r="K2835" t="str">
        <f>INDEX(product!B:B,MATCH('TABELA TOTAL'!$F5741,product!A:A,0))</f>
        <v>Office Supplies</v>
      </c>
      <c r="L2835" t="str">
        <f>INDEX(product!C:C,MATCH(F2835,product!A:A,))</f>
        <v>Paper</v>
      </c>
      <c r="M2835" t="str">
        <f>INDEX(product!D:D,MATCH(F2835,product!A:A,))</f>
        <v>Xerox 1975</v>
      </c>
    </row>
    <row r="2836" spans="1:13" x14ac:dyDescent="0.25">
      <c r="A2836" s="1" t="s">
        <v>5405</v>
      </c>
      <c r="B2836" s="2">
        <v>42822</v>
      </c>
      <c r="C2836" s="2">
        <v>42825</v>
      </c>
      <c r="D2836" s="1" t="s">
        <v>79</v>
      </c>
      <c r="E2836" s="1" t="s">
        <v>3939</v>
      </c>
      <c r="F2836" s="1" t="s">
        <v>1583</v>
      </c>
      <c r="G2836">
        <v>26.48</v>
      </c>
      <c r="H2836">
        <v>1</v>
      </c>
      <c r="I2836">
        <v>0</v>
      </c>
      <c r="J2836">
        <v>10.0624</v>
      </c>
      <c r="K2836" t="str">
        <f>INDEX(product!B:B,MATCH('TABELA TOTAL'!$F5742,product!A:A,0))</f>
        <v>Office Supplies</v>
      </c>
      <c r="L2836" t="str">
        <f>INDEX(product!C:C,MATCH(F2836,product!A:A,))</f>
        <v>Furnishings</v>
      </c>
      <c r="M2836" t="str">
        <f>INDEX(product!D:D,MATCH(F2836,product!A:A,))</f>
        <v>DAX Black Cherry Wood-Tone Poster Frame</v>
      </c>
    </row>
    <row r="2837" spans="1:13" x14ac:dyDescent="0.25">
      <c r="A2837" s="1" t="s">
        <v>5405</v>
      </c>
      <c r="B2837" s="2">
        <v>42822</v>
      </c>
      <c r="C2837" s="2">
        <v>42825</v>
      </c>
      <c r="D2837" s="1" t="s">
        <v>79</v>
      </c>
      <c r="E2837" s="1" t="s">
        <v>3939</v>
      </c>
      <c r="F2837" s="1" t="s">
        <v>2440</v>
      </c>
      <c r="G2837">
        <v>532.72</v>
      </c>
      <c r="H2837">
        <v>2</v>
      </c>
      <c r="I2837">
        <v>0.2</v>
      </c>
      <c r="J2837">
        <v>53.271999999999998</v>
      </c>
      <c r="K2837" t="str">
        <f>INDEX(product!B:B,MATCH('TABELA TOTAL'!$F5743,product!A:A,0))</f>
        <v>Office Supplies</v>
      </c>
      <c r="L2837" t="str">
        <f>INDEX(product!C:C,MATCH(F2837,product!A:A,))</f>
        <v>Machines</v>
      </c>
      <c r="M2837" t="str">
        <f>INDEX(product!D:D,MATCH(F2837,product!A:A,))</f>
        <v>StarTech.com 10/100 VDSL2 Ethernet Extender Kit</v>
      </c>
    </row>
    <row r="2838" spans="1:13" x14ac:dyDescent="0.25">
      <c r="A2838" s="1" t="s">
        <v>5405</v>
      </c>
      <c r="B2838" s="2">
        <v>42822</v>
      </c>
      <c r="C2838" s="2">
        <v>42825</v>
      </c>
      <c r="D2838" s="1" t="s">
        <v>79</v>
      </c>
      <c r="E2838" s="1" t="s">
        <v>3939</v>
      </c>
      <c r="F2838" s="1" t="s">
        <v>1358</v>
      </c>
      <c r="G2838">
        <v>26.72</v>
      </c>
      <c r="H2838">
        <v>4</v>
      </c>
      <c r="I2838">
        <v>0</v>
      </c>
      <c r="J2838">
        <v>12.8256</v>
      </c>
      <c r="K2838" t="str">
        <f>INDEX(product!B:B,MATCH('TABELA TOTAL'!$F5744,product!A:A,0))</f>
        <v>Furniture</v>
      </c>
      <c r="L2838" t="str">
        <f>INDEX(product!C:C,MATCH(F2838,product!A:A,))</f>
        <v>Paper</v>
      </c>
      <c r="M2838" t="str">
        <f>INDEX(product!D:D,MATCH(F2838,product!A:A,))</f>
        <v>Xerox 1968</v>
      </c>
    </row>
    <row r="2839" spans="1:13" x14ac:dyDescent="0.25">
      <c r="A2839" s="1" t="s">
        <v>5405</v>
      </c>
      <c r="B2839" s="2">
        <v>42822</v>
      </c>
      <c r="C2839" s="2">
        <v>42825</v>
      </c>
      <c r="D2839" s="1" t="s">
        <v>79</v>
      </c>
      <c r="E2839" s="1" t="s">
        <v>3939</v>
      </c>
      <c r="F2839" s="1" t="s">
        <v>1184</v>
      </c>
      <c r="G2839">
        <v>20.04</v>
      </c>
      <c r="H2839">
        <v>3</v>
      </c>
      <c r="I2839">
        <v>0</v>
      </c>
      <c r="J2839">
        <v>9.6191999999999993</v>
      </c>
      <c r="K2839" t="str">
        <f>INDEX(product!B:B,MATCH('TABELA TOTAL'!$F5745,product!A:A,0))</f>
        <v>Office Supplies</v>
      </c>
      <c r="L2839" t="str">
        <f>INDEX(product!C:C,MATCH(F2839,product!A:A,))</f>
        <v>Paper</v>
      </c>
      <c r="M2839" t="str">
        <f>INDEX(product!D:D,MATCH(F2839,product!A:A,))</f>
        <v>Xerox 1977</v>
      </c>
    </row>
    <row r="2840" spans="1:13" x14ac:dyDescent="0.25">
      <c r="A2840" s="1" t="s">
        <v>5405</v>
      </c>
      <c r="B2840" s="2">
        <v>42822</v>
      </c>
      <c r="C2840" s="2">
        <v>42825</v>
      </c>
      <c r="D2840" s="1" t="s">
        <v>79</v>
      </c>
      <c r="E2840" s="1" t="s">
        <v>3939</v>
      </c>
      <c r="F2840" s="1" t="s">
        <v>838</v>
      </c>
      <c r="G2840">
        <v>795.48</v>
      </c>
      <c r="H2840">
        <v>7</v>
      </c>
      <c r="I2840">
        <v>0</v>
      </c>
      <c r="J2840">
        <v>7.9547999999999996</v>
      </c>
      <c r="K2840" t="str">
        <f>INDEX(product!B:B,MATCH('TABELA TOTAL'!$F5746,product!A:A,0))</f>
        <v>Technology</v>
      </c>
      <c r="L2840" t="str">
        <f>INDEX(product!C:C,MATCH(F2840,product!A:A,))</f>
        <v>Storage</v>
      </c>
      <c r="M2840" t="str">
        <f>INDEX(product!D:D,MATCH(F2840,product!A:A,))</f>
        <v>SAFCO Boltless Steel Shelving</v>
      </c>
    </row>
    <row r="2841" spans="1:13" x14ac:dyDescent="0.25">
      <c r="A2841" s="1" t="s">
        <v>5405</v>
      </c>
      <c r="B2841" s="2">
        <v>42822</v>
      </c>
      <c r="C2841" s="2">
        <v>42825</v>
      </c>
      <c r="D2841" s="1" t="s">
        <v>79</v>
      </c>
      <c r="E2841" s="1" t="s">
        <v>3939</v>
      </c>
      <c r="F2841" s="1" t="s">
        <v>3337</v>
      </c>
      <c r="G2841">
        <v>21.56</v>
      </c>
      <c r="H2841">
        <v>7</v>
      </c>
      <c r="I2841">
        <v>0</v>
      </c>
      <c r="J2841">
        <v>6.8992000000000004</v>
      </c>
      <c r="K2841" t="str">
        <f>INDEX(product!B:B,MATCH('TABELA TOTAL'!$F5747,product!A:A,0))</f>
        <v>Office Supplies</v>
      </c>
      <c r="L2841" t="str">
        <f>INDEX(product!C:C,MATCH(F2841,product!A:A,))</f>
        <v>Furnishings</v>
      </c>
      <c r="M2841" t="str">
        <f>INDEX(product!D:D,MATCH(F2841,product!A:A,))</f>
        <v>Stackable Trays</v>
      </c>
    </row>
    <row r="2842" spans="1:13" x14ac:dyDescent="0.25">
      <c r="A2842" s="1" t="s">
        <v>4768</v>
      </c>
      <c r="B2842" s="2">
        <v>42821</v>
      </c>
      <c r="C2842" s="2">
        <v>42823</v>
      </c>
      <c r="D2842" s="1" t="s">
        <v>11</v>
      </c>
      <c r="E2842" s="1" t="s">
        <v>46</v>
      </c>
      <c r="F2842" s="1" t="s">
        <v>3528</v>
      </c>
      <c r="G2842">
        <v>15.007999999999999</v>
      </c>
      <c r="H2842">
        <v>2</v>
      </c>
      <c r="I2842">
        <v>0.2</v>
      </c>
      <c r="J2842">
        <v>1.5007999999999999</v>
      </c>
      <c r="K2842" t="str">
        <f>INDEX(product!B:B,MATCH('TABELA TOTAL'!$F4677,product!A:A,0))</f>
        <v>Furniture</v>
      </c>
      <c r="L2842" t="str">
        <f>INDEX(product!C:C,MATCH(F2842,product!A:A,))</f>
        <v>Furnishings</v>
      </c>
      <c r="M2842" t="str">
        <f>INDEX(product!D:D,MATCH(F2842,product!A:A,))</f>
        <v>Eldon Expressions Punched Metal &amp; Wood Desk Accessories, Black &amp; Cherry</v>
      </c>
    </row>
    <row r="2843" spans="1:13" x14ac:dyDescent="0.25">
      <c r="A2843" s="1" t="s">
        <v>6860</v>
      </c>
      <c r="B2843" s="2">
        <v>42821</v>
      </c>
      <c r="C2843" s="2">
        <v>42825</v>
      </c>
      <c r="D2843" s="1" t="s">
        <v>19</v>
      </c>
      <c r="E2843" s="1" t="s">
        <v>6861</v>
      </c>
      <c r="F2843" s="1" t="s">
        <v>2927</v>
      </c>
      <c r="G2843">
        <v>45.68</v>
      </c>
      <c r="H2843">
        <v>2</v>
      </c>
      <c r="I2843">
        <v>0</v>
      </c>
      <c r="J2843">
        <v>21.012799999999999</v>
      </c>
      <c r="K2843" t="str">
        <f>INDEX(product!B:B,MATCH('TABELA TOTAL'!$F8487,product!A:A,0))</f>
        <v>Office Supplies</v>
      </c>
      <c r="L2843" t="str">
        <f>INDEX(product!C:C,MATCH(F2843,product!A:A,))</f>
        <v>Paper</v>
      </c>
      <c r="M2843" t="str">
        <f>INDEX(product!D:D,MATCH(F2843,product!A:A,))</f>
        <v>Xerox 1982</v>
      </c>
    </row>
    <row r="2844" spans="1:13" x14ac:dyDescent="0.25">
      <c r="A2844" s="1" t="s">
        <v>6860</v>
      </c>
      <c r="B2844" s="2">
        <v>42821</v>
      </c>
      <c r="C2844" s="2">
        <v>42825</v>
      </c>
      <c r="D2844" s="1" t="s">
        <v>19</v>
      </c>
      <c r="E2844" s="1" t="s">
        <v>6861</v>
      </c>
      <c r="F2844" s="1" t="s">
        <v>338</v>
      </c>
      <c r="G2844">
        <v>110.96</v>
      </c>
      <c r="H2844">
        <v>2</v>
      </c>
      <c r="I2844">
        <v>0</v>
      </c>
      <c r="J2844">
        <v>53.260800000000003</v>
      </c>
      <c r="K2844" t="str">
        <f>INDEX(product!B:B,MATCH('TABELA TOTAL'!$F8488,product!A:A,0))</f>
        <v>Office Supplies</v>
      </c>
      <c r="L2844" t="str">
        <f>INDEX(product!C:C,MATCH(F2844,product!A:A,))</f>
        <v>Paper</v>
      </c>
      <c r="M2844" t="str">
        <f>INDEX(product!D:D,MATCH(F2844,product!A:A,))</f>
        <v>Xerox 1913</v>
      </c>
    </row>
    <row r="2845" spans="1:13" x14ac:dyDescent="0.25">
      <c r="A2845" s="1" t="s">
        <v>6860</v>
      </c>
      <c r="B2845" s="2">
        <v>42821</v>
      </c>
      <c r="C2845" s="2">
        <v>42825</v>
      </c>
      <c r="D2845" s="1" t="s">
        <v>19</v>
      </c>
      <c r="E2845" s="1" t="s">
        <v>6861</v>
      </c>
      <c r="F2845" s="1" t="s">
        <v>5231</v>
      </c>
      <c r="G2845">
        <v>11.94</v>
      </c>
      <c r="H2845">
        <v>3</v>
      </c>
      <c r="I2845">
        <v>0</v>
      </c>
      <c r="J2845">
        <v>5.97</v>
      </c>
      <c r="K2845" t="str">
        <f>INDEX(product!B:B,MATCH('TABELA TOTAL'!$F8489,product!A:A,0))</f>
        <v>Technology</v>
      </c>
      <c r="L2845" t="str">
        <f>INDEX(product!C:C,MATCH(F2845,product!A:A,))</f>
        <v>Paper</v>
      </c>
      <c r="M2845" t="str">
        <f>INDEX(product!D:D,MATCH(F2845,product!A:A,))</f>
        <v>Unpadded Memo Slips</v>
      </c>
    </row>
    <row r="2846" spans="1:13" x14ac:dyDescent="0.25">
      <c r="A2846" s="1" t="s">
        <v>7570</v>
      </c>
      <c r="B2846" s="2">
        <v>42821</v>
      </c>
      <c r="C2846" s="2">
        <v>42823</v>
      </c>
      <c r="D2846" s="1" t="s">
        <v>11</v>
      </c>
      <c r="E2846" s="1" t="s">
        <v>213</v>
      </c>
      <c r="F2846" s="1" t="s">
        <v>4120</v>
      </c>
      <c r="G2846">
        <v>8.26</v>
      </c>
      <c r="H2846">
        <v>2</v>
      </c>
      <c r="I2846">
        <v>0</v>
      </c>
      <c r="J2846">
        <v>3.7995999999999999</v>
      </c>
      <c r="K2846" t="str">
        <f>INDEX(product!B:B,MATCH('TABELA TOTAL'!$F9755,product!A:A,0))</f>
        <v>Furniture</v>
      </c>
      <c r="L2846" t="str">
        <f>INDEX(product!C:C,MATCH(F2846,product!A:A,))</f>
        <v>Labels</v>
      </c>
      <c r="M2846" t="str">
        <f>INDEX(product!D:D,MATCH(F2846,product!A:A,))</f>
        <v>Avery 05222 Permanent Self-Adhesive File Folder Labels for Typewriters, on Rolls, White, 250/Roll</v>
      </c>
    </row>
    <row r="2847" spans="1:13" x14ac:dyDescent="0.25">
      <c r="A2847" s="1" t="s">
        <v>7570</v>
      </c>
      <c r="B2847" s="2">
        <v>42821</v>
      </c>
      <c r="C2847" s="2">
        <v>42823</v>
      </c>
      <c r="D2847" s="1" t="s">
        <v>11</v>
      </c>
      <c r="E2847" s="1" t="s">
        <v>213</v>
      </c>
      <c r="F2847" s="1" t="s">
        <v>442</v>
      </c>
      <c r="G2847">
        <v>17.760000000000002</v>
      </c>
      <c r="H2847">
        <v>2</v>
      </c>
      <c r="I2847">
        <v>0</v>
      </c>
      <c r="J2847">
        <v>8.8800000000000008</v>
      </c>
      <c r="K2847" t="str">
        <f>INDEX(product!B:B,MATCH('TABELA TOTAL'!$F9756,product!A:A,0))</f>
        <v>Office Supplies</v>
      </c>
      <c r="L2847" t="str">
        <f>INDEX(product!C:C,MATCH(F2847,product!A:A,))</f>
        <v>Binders</v>
      </c>
      <c r="M2847" t="str">
        <f>INDEX(product!D:D,MATCH(F2847,product!A:A,))</f>
        <v>GBC Instant Index System for Binding Systems</v>
      </c>
    </row>
    <row r="2848" spans="1:13" x14ac:dyDescent="0.25">
      <c r="A2848" s="1" t="s">
        <v>7570</v>
      </c>
      <c r="B2848" s="2">
        <v>42821</v>
      </c>
      <c r="C2848" s="2">
        <v>42823</v>
      </c>
      <c r="D2848" s="1" t="s">
        <v>11</v>
      </c>
      <c r="E2848" s="1" t="s">
        <v>213</v>
      </c>
      <c r="F2848" s="1" t="s">
        <v>3511</v>
      </c>
      <c r="G2848">
        <v>332.94</v>
      </c>
      <c r="H2848">
        <v>3</v>
      </c>
      <c r="I2848">
        <v>0</v>
      </c>
      <c r="J2848">
        <v>9.9882000000000009</v>
      </c>
      <c r="K2848" t="str">
        <f>INDEX(product!B:B,MATCH('TABELA TOTAL'!$F9757,product!A:A,0))</f>
        <v>Office Supplies</v>
      </c>
      <c r="L2848" t="str">
        <f>INDEX(product!C:C,MATCH(F2848,product!A:A,))</f>
        <v>Storage</v>
      </c>
      <c r="M2848" t="str">
        <f>INDEX(product!D:D,MATCH(F2848,product!A:A,))</f>
        <v>Carina Mini System Audio Rack, Model AR050B</v>
      </c>
    </row>
    <row r="2849" spans="1:13" x14ac:dyDescent="0.25">
      <c r="A2849" s="1" t="s">
        <v>7570</v>
      </c>
      <c r="B2849" s="2">
        <v>42821</v>
      </c>
      <c r="C2849" s="2">
        <v>42823</v>
      </c>
      <c r="D2849" s="1" t="s">
        <v>11</v>
      </c>
      <c r="E2849" s="1" t="s">
        <v>213</v>
      </c>
      <c r="F2849" s="1" t="s">
        <v>555</v>
      </c>
      <c r="G2849">
        <v>292.10000000000002</v>
      </c>
      <c r="H2849">
        <v>2</v>
      </c>
      <c r="I2849">
        <v>0</v>
      </c>
      <c r="J2849">
        <v>58.42</v>
      </c>
      <c r="K2849" t="str">
        <f>INDEX(product!B:B,MATCH('TABELA TOTAL'!$F9758,product!A:A,0))</f>
        <v>Office Supplies</v>
      </c>
      <c r="L2849" t="str">
        <f>INDEX(product!C:C,MATCH(F2849,product!A:A,))</f>
        <v>Tables</v>
      </c>
      <c r="M2849" t="str">
        <f>INDEX(product!D:D,MATCH(F2849,product!A:A,))</f>
        <v>BPI Conference Tables</v>
      </c>
    </row>
    <row r="2850" spans="1:13" x14ac:dyDescent="0.25">
      <c r="A2850" s="1" t="s">
        <v>7570</v>
      </c>
      <c r="B2850" s="2">
        <v>42821</v>
      </c>
      <c r="C2850" s="2">
        <v>42823</v>
      </c>
      <c r="D2850" s="1" t="s">
        <v>11</v>
      </c>
      <c r="E2850" s="1" t="s">
        <v>213</v>
      </c>
      <c r="F2850" s="1" t="s">
        <v>5751</v>
      </c>
      <c r="G2850">
        <v>206.1</v>
      </c>
      <c r="H2850">
        <v>5</v>
      </c>
      <c r="I2850">
        <v>0</v>
      </c>
      <c r="J2850">
        <v>55.646999999999998</v>
      </c>
      <c r="K2850" t="str">
        <f>INDEX(product!B:B,MATCH('TABELA TOTAL'!$F9759,product!A:A,0))</f>
        <v>Office Supplies</v>
      </c>
      <c r="L2850" t="str">
        <f>INDEX(product!C:C,MATCH(F2850,product!A:A,))</f>
        <v>Phones</v>
      </c>
      <c r="M2850" t="str">
        <f>INDEX(product!D:D,MATCH(F2850,product!A:A,))</f>
        <v>Panasonic KX - TS880B Telephone</v>
      </c>
    </row>
    <row r="2851" spans="1:13" x14ac:dyDescent="0.25">
      <c r="A2851" s="1" t="s">
        <v>7570</v>
      </c>
      <c r="B2851" s="2">
        <v>42821</v>
      </c>
      <c r="C2851" s="2">
        <v>42823</v>
      </c>
      <c r="D2851" s="1" t="s">
        <v>11</v>
      </c>
      <c r="E2851" s="1" t="s">
        <v>213</v>
      </c>
      <c r="F2851" s="1" t="s">
        <v>513</v>
      </c>
      <c r="G2851">
        <v>17.64</v>
      </c>
      <c r="H2851">
        <v>4</v>
      </c>
      <c r="I2851">
        <v>0</v>
      </c>
      <c r="J2851">
        <v>8.1143999999999998</v>
      </c>
      <c r="K2851" t="str">
        <f>INDEX(product!B:B,MATCH('TABELA TOTAL'!$F9760,product!A:A,0))</f>
        <v>Technology</v>
      </c>
      <c r="L2851" t="str">
        <f>INDEX(product!C:C,MATCH(F2851,product!A:A,))</f>
        <v>Paper</v>
      </c>
      <c r="M2851" t="str">
        <f>INDEX(product!D:D,MATCH(F2851,product!A:A,))</f>
        <v>Ampad Gold Fibre Wirebound Steno Books, 6" x 9", Gregg Ruled</v>
      </c>
    </row>
    <row r="2852" spans="1:13" x14ac:dyDescent="0.25">
      <c r="A2852" s="1" t="s">
        <v>7586</v>
      </c>
      <c r="B2852" s="2">
        <v>42821</v>
      </c>
      <c r="C2852" s="2">
        <v>42826</v>
      </c>
      <c r="D2852" s="1" t="s">
        <v>19</v>
      </c>
      <c r="E2852" s="1" t="s">
        <v>742</v>
      </c>
      <c r="F2852" s="1" t="s">
        <v>1679</v>
      </c>
      <c r="G2852">
        <v>1023.332</v>
      </c>
      <c r="H2852">
        <v>5</v>
      </c>
      <c r="I2852">
        <v>0.32</v>
      </c>
      <c r="J2852">
        <v>-30.097999999999999</v>
      </c>
      <c r="K2852" t="str">
        <f>INDEX(product!B:B,MATCH('TABELA TOTAL'!$F9789,product!A:A,0))</f>
        <v>Office Supplies</v>
      </c>
      <c r="L2852" t="str">
        <f>INDEX(product!C:C,MATCH(F2852,product!A:A,))</f>
        <v>Bookcases</v>
      </c>
      <c r="M2852" t="str">
        <f>INDEX(product!D:D,MATCH(F2852,product!A:A,))</f>
        <v>Atlantic Metals Mobile 5-Shelf Bookcases, Custom Colors</v>
      </c>
    </row>
    <row r="2853" spans="1:13" x14ac:dyDescent="0.25">
      <c r="A2853" s="1" t="s">
        <v>7586</v>
      </c>
      <c r="B2853" s="2">
        <v>42821</v>
      </c>
      <c r="C2853" s="2">
        <v>42826</v>
      </c>
      <c r="D2853" s="1" t="s">
        <v>19</v>
      </c>
      <c r="E2853" s="1" t="s">
        <v>742</v>
      </c>
      <c r="F2853" s="1" t="s">
        <v>252</v>
      </c>
      <c r="G2853">
        <v>600.55799999999999</v>
      </c>
      <c r="H2853">
        <v>3</v>
      </c>
      <c r="I2853">
        <v>0.3</v>
      </c>
      <c r="J2853">
        <v>-8.5793999999999997</v>
      </c>
      <c r="K2853" t="str">
        <f>INDEX(product!B:B,MATCH('TABELA TOTAL'!$F9790,product!A:A,0))</f>
        <v>Office Supplies</v>
      </c>
      <c r="L2853" t="str">
        <f>INDEX(product!C:C,MATCH(F2853,product!A:A,))</f>
        <v>Chairs</v>
      </c>
      <c r="M2853" t="str">
        <f>INDEX(product!D:D,MATCH(F2853,product!A:A,))</f>
        <v>Global Deluxe High-Back Manager's Chair</v>
      </c>
    </row>
    <row r="2854" spans="1:13" x14ac:dyDescent="0.25">
      <c r="A2854" s="1" t="s">
        <v>7586</v>
      </c>
      <c r="B2854" s="2">
        <v>42821</v>
      </c>
      <c r="C2854" s="2">
        <v>42826</v>
      </c>
      <c r="D2854" s="1" t="s">
        <v>19</v>
      </c>
      <c r="E2854" s="1" t="s">
        <v>742</v>
      </c>
      <c r="F2854" s="1" t="s">
        <v>1348</v>
      </c>
      <c r="G2854">
        <v>39.991999999999997</v>
      </c>
      <c r="H2854">
        <v>1</v>
      </c>
      <c r="I2854">
        <v>0.2</v>
      </c>
      <c r="J2854">
        <v>6.9985999999999997</v>
      </c>
      <c r="K2854" t="str">
        <f>INDEX(product!B:B,MATCH('TABELA TOTAL'!$F9791,product!A:A,0))</f>
        <v>Furniture</v>
      </c>
      <c r="L2854" t="str">
        <f>INDEX(product!C:C,MATCH(F2854,product!A:A,))</f>
        <v>Accessories</v>
      </c>
      <c r="M2854" t="str">
        <f>INDEX(product!D:D,MATCH(F2854,product!A:A,))</f>
        <v xml:space="preserve">Kensington SlimBlade Notebook Wireless Mouse with Nano Receiver </v>
      </c>
    </row>
    <row r="2855" spans="1:13" x14ac:dyDescent="0.25">
      <c r="A2855" s="1" t="s">
        <v>7586</v>
      </c>
      <c r="B2855" s="2">
        <v>42821</v>
      </c>
      <c r="C2855" s="2">
        <v>42826</v>
      </c>
      <c r="D2855" s="1" t="s">
        <v>19</v>
      </c>
      <c r="E2855" s="1" t="s">
        <v>742</v>
      </c>
      <c r="F2855" s="1" t="s">
        <v>3104</v>
      </c>
      <c r="G2855">
        <v>211.24600000000001</v>
      </c>
      <c r="H2855">
        <v>2</v>
      </c>
      <c r="I2855">
        <v>0.3</v>
      </c>
      <c r="J2855">
        <v>-66.391599999999997</v>
      </c>
      <c r="K2855" t="str">
        <f>INDEX(product!B:B,MATCH('TABELA TOTAL'!$F9792,product!A:A,0))</f>
        <v>Furniture</v>
      </c>
      <c r="L2855" t="str">
        <f>INDEX(product!C:C,MATCH(F2855,product!A:A,))</f>
        <v>Chairs</v>
      </c>
      <c r="M2855" t="str">
        <f>INDEX(product!D:D,MATCH(F2855,product!A:A,))</f>
        <v>Global Leather &amp; Oak Executive Chair, Burgundy</v>
      </c>
    </row>
    <row r="2856" spans="1:13" x14ac:dyDescent="0.25">
      <c r="A2856" s="1" t="s">
        <v>2624</v>
      </c>
      <c r="B2856" s="2">
        <v>42820</v>
      </c>
      <c r="C2856" s="2">
        <v>42821</v>
      </c>
      <c r="D2856" s="1" t="s">
        <v>79</v>
      </c>
      <c r="E2856" s="1" t="s">
        <v>1342</v>
      </c>
      <c r="F2856" s="1" t="s">
        <v>2625</v>
      </c>
      <c r="G2856">
        <v>257.56799999999998</v>
      </c>
      <c r="H2856">
        <v>2</v>
      </c>
      <c r="I2856">
        <v>0.2</v>
      </c>
      <c r="J2856">
        <v>-28.976400000000002</v>
      </c>
      <c r="K2856" t="str">
        <f>INDEX(product!B:B,MATCH('TABELA TOTAL'!$F1862,product!A:A,0))</f>
        <v>Technology</v>
      </c>
      <c r="L2856" t="str">
        <f>INDEX(product!C:C,MATCH(F2856,product!A:A,))</f>
        <v>Bookcases</v>
      </c>
      <c r="M2856" t="str">
        <f>INDEX(product!D:D,MATCH(F2856,product!A:A,))</f>
        <v>Sauder Forest Hills Library with Doors, Woodland Oak Finish</v>
      </c>
    </row>
    <row r="2857" spans="1:13" x14ac:dyDescent="0.25">
      <c r="A2857" s="1" t="s">
        <v>2624</v>
      </c>
      <c r="B2857" s="2">
        <v>42820</v>
      </c>
      <c r="C2857" s="2">
        <v>42821</v>
      </c>
      <c r="D2857" s="1" t="s">
        <v>79</v>
      </c>
      <c r="E2857" s="1" t="s">
        <v>1342</v>
      </c>
      <c r="F2857" s="1" t="s">
        <v>360</v>
      </c>
      <c r="G2857">
        <v>119.96</v>
      </c>
      <c r="H2857">
        <v>4</v>
      </c>
      <c r="I2857">
        <v>0</v>
      </c>
      <c r="J2857">
        <v>33.588799999999999</v>
      </c>
      <c r="K2857" t="str">
        <f>INDEX(product!B:B,MATCH('TABELA TOTAL'!$F1863,product!A:A,0))</f>
        <v>Office Supplies</v>
      </c>
      <c r="L2857" t="str">
        <f>INDEX(product!C:C,MATCH(F2857,product!A:A,))</f>
        <v>Phones</v>
      </c>
      <c r="M2857" t="str">
        <f>INDEX(product!D:D,MATCH(F2857,product!A:A,))</f>
        <v>Nokia Lumia 521 (T-Mobile)</v>
      </c>
    </row>
    <row r="2858" spans="1:13" x14ac:dyDescent="0.25">
      <c r="A2858" s="1" t="s">
        <v>4497</v>
      </c>
      <c r="B2858" s="2">
        <v>42820</v>
      </c>
      <c r="C2858" s="2">
        <v>42822</v>
      </c>
      <c r="D2858" s="1" t="s">
        <v>79</v>
      </c>
      <c r="E2858" s="1" t="s">
        <v>3004</v>
      </c>
      <c r="F2858" s="1" t="s">
        <v>4498</v>
      </c>
      <c r="G2858">
        <v>19.829999999999998</v>
      </c>
      <c r="H2858">
        <v>1</v>
      </c>
      <c r="I2858">
        <v>0</v>
      </c>
      <c r="J2858">
        <v>5.9489999999999998</v>
      </c>
      <c r="K2858" t="str">
        <f>INDEX(product!B:B,MATCH('TABELA TOTAL'!$F4240,product!A:A,0))</f>
        <v>Office Supplies</v>
      </c>
      <c r="L2858" t="str">
        <f>INDEX(product!C:C,MATCH(F2858,product!A:A,))</f>
        <v>Art</v>
      </c>
      <c r="M2858" t="str">
        <f>INDEX(product!D:D,MATCH(F2858,product!A:A,))</f>
        <v>Boston 1827 Commercial Additional Cutter, Drive Gear &amp; Gear Rack for 1606</v>
      </c>
    </row>
    <row r="2859" spans="1:13" x14ac:dyDescent="0.25">
      <c r="A2859" s="1" t="s">
        <v>5349</v>
      </c>
      <c r="B2859" s="2">
        <v>42820</v>
      </c>
      <c r="C2859" s="2">
        <v>42827</v>
      </c>
      <c r="D2859" s="1" t="s">
        <v>19</v>
      </c>
      <c r="E2859" s="1" t="s">
        <v>3151</v>
      </c>
      <c r="F2859" s="1" t="s">
        <v>5350</v>
      </c>
      <c r="G2859">
        <v>60.84</v>
      </c>
      <c r="H2859">
        <v>3</v>
      </c>
      <c r="I2859">
        <v>0</v>
      </c>
      <c r="J2859">
        <v>23.119199999999999</v>
      </c>
      <c r="K2859" t="str">
        <f>INDEX(product!B:B,MATCH('TABELA TOTAL'!$F5639,product!A:A,0))</f>
        <v>Office Supplies</v>
      </c>
      <c r="L2859" t="str">
        <f>INDEX(product!C:C,MATCH(F2859,product!A:A,))</f>
        <v>Furnishings</v>
      </c>
      <c r="M2859" t="str">
        <f>INDEX(product!D:D,MATCH(F2859,product!A:A,))</f>
        <v>Career Cubicle Clock, 8 1/4", Black</v>
      </c>
    </row>
    <row r="2860" spans="1:13" x14ac:dyDescent="0.25">
      <c r="A2860" s="1" t="s">
        <v>5612</v>
      </c>
      <c r="B2860" s="2">
        <v>42820</v>
      </c>
      <c r="C2860" s="2">
        <v>42827</v>
      </c>
      <c r="D2860" s="1" t="s">
        <v>19</v>
      </c>
      <c r="E2860" s="1" t="s">
        <v>5613</v>
      </c>
      <c r="F2860" s="1" t="s">
        <v>2001</v>
      </c>
      <c r="G2860">
        <v>53.25</v>
      </c>
      <c r="H2860">
        <v>3</v>
      </c>
      <c r="I2860">
        <v>0</v>
      </c>
      <c r="J2860">
        <v>20.767499999999998</v>
      </c>
      <c r="K2860" t="str">
        <f>INDEX(product!B:B,MATCH('TABELA TOTAL'!$F6131,product!A:A,0))</f>
        <v>Furniture</v>
      </c>
      <c r="L2860" t="str">
        <f>INDEX(product!C:C,MATCH(F2860,product!A:A,))</f>
        <v>Accessories</v>
      </c>
      <c r="M2860" t="str">
        <f>INDEX(product!D:D,MATCH(F2860,product!A:A,))</f>
        <v>Memorex Froggy Flash Drive 8 GB</v>
      </c>
    </row>
    <row r="2861" spans="1:13" x14ac:dyDescent="0.25">
      <c r="A2861" s="1" t="s">
        <v>5612</v>
      </c>
      <c r="B2861" s="2">
        <v>42820</v>
      </c>
      <c r="C2861" s="2">
        <v>42827</v>
      </c>
      <c r="D2861" s="1" t="s">
        <v>19</v>
      </c>
      <c r="E2861" s="1" t="s">
        <v>5613</v>
      </c>
      <c r="F2861" s="1" t="s">
        <v>2213</v>
      </c>
      <c r="G2861">
        <v>3.76</v>
      </c>
      <c r="H2861">
        <v>2</v>
      </c>
      <c r="I2861">
        <v>0</v>
      </c>
      <c r="J2861">
        <v>1.3160000000000001</v>
      </c>
      <c r="K2861" t="str">
        <f>INDEX(product!B:B,MATCH('TABELA TOTAL'!$F6132,product!A:A,0))</f>
        <v>Office Supplies</v>
      </c>
      <c r="L2861" t="str">
        <f>INDEX(product!C:C,MATCH(F2861,product!A:A,))</f>
        <v>Fasteners</v>
      </c>
      <c r="M2861" t="str">
        <f>INDEX(product!D:D,MATCH(F2861,product!A:A,))</f>
        <v>Staples</v>
      </c>
    </row>
    <row r="2862" spans="1:13" x14ac:dyDescent="0.25">
      <c r="A2862" s="1" t="s">
        <v>6171</v>
      </c>
      <c r="B2862" s="2">
        <v>42820</v>
      </c>
      <c r="C2862" s="2">
        <v>42824</v>
      </c>
      <c r="D2862" s="1" t="s">
        <v>19</v>
      </c>
      <c r="E2862" s="1" t="s">
        <v>401</v>
      </c>
      <c r="F2862" s="1" t="s">
        <v>720</v>
      </c>
      <c r="G2862">
        <v>143.96</v>
      </c>
      <c r="H2862">
        <v>5</v>
      </c>
      <c r="I2862">
        <v>0.2</v>
      </c>
      <c r="J2862">
        <v>1.7995000000000001</v>
      </c>
      <c r="K2862" t="str">
        <f>INDEX(product!B:B,MATCH('TABELA TOTAL'!$F7174,product!A:A,0))</f>
        <v>Office Supplies</v>
      </c>
      <c r="L2862" t="str">
        <f>INDEX(product!C:C,MATCH(F2862,product!A:A,))</f>
        <v>Accessories</v>
      </c>
      <c r="M2862" t="str">
        <f>INDEX(product!D:D,MATCH(F2862,product!A:A,))</f>
        <v>Sony 64GB Class 10 Micro SDHC R40 Memory Card</v>
      </c>
    </row>
    <row r="2863" spans="1:13" x14ac:dyDescent="0.25">
      <c r="A2863" s="1" t="s">
        <v>6171</v>
      </c>
      <c r="B2863" s="2">
        <v>42820</v>
      </c>
      <c r="C2863" s="2">
        <v>42824</v>
      </c>
      <c r="D2863" s="1" t="s">
        <v>19</v>
      </c>
      <c r="E2863" s="1" t="s">
        <v>401</v>
      </c>
      <c r="F2863" s="1" t="s">
        <v>703</v>
      </c>
      <c r="G2863">
        <v>2399.96</v>
      </c>
      <c r="H2863">
        <v>5</v>
      </c>
      <c r="I2863">
        <v>0.2</v>
      </c>
      <c r="J2863">
        <v>569.9905</v>
      </c>
      <c r="K2863" t="str">
        <f>INDEX(product!B:B,MATCH('TABELA TOTAL'!$F7175,product!A:A,0))</f>
        <v>Furniture</v>
      </c>
      <c r="L2863" t="str">
        <f>INDEX(product!C:C,MATCH(F2863,product!A:A,))</f>
        <v>Copiers</v>
      </c>
      <c r="M2863" t="str">
        <f>INDEX(product!D:D,MATCH(F2863,product!A:A,))</f>
        <v>Canon PC1080F Personal Copier</v>
      </c>
    </row>
    <row r="2864" spans="1:13" x14ac:dyDescent="0.25">
      <c r="A2864" s="1" t="s">
        <v>6171</v>
      </c>
      <c r="B2864" s="2">
        <v>42820</v>
      </c>
      <c r="C2864" s="2">
        <v>42824</v>
      </c>
      <c r="D2864" s="1" t="s">
        <v>19</v>
      </c>
      <c r="E2864" s="1" t="s">
        <v>401</v>
      </c>
      <c r="F2864" s="1" t="s">
        <v>3117</v>
      </c>
      <c r="G2864">
        <v>74.352000000000004</v>
      </c>
      <c r="H2864">
        <v>3</v>
      </c>
      <c r="I2864">
        <v>0.2</v>
      </c>
      <c r="J2864">
        <v>23.234999999999999</v>
      </c>
      <c r="K2864" t="str">
        <f>INDEX(product!B:B,MATCH('TABELA TOTAL'!$F7176,product!A:A,0))</f>
        <v>Office Supplies</v>
      </c>
      <c r="L2864" t="str">
        <f>INDEX(product!C:C,MATCH(F2864,product!A:A,))</f>
        <v>Paper</v>
      </c>
      <c r="M2864" t="str">
        <f>INDEX(product!D:D,MATCH(F2864,product!A:A,))</f>
        <v>Xerox 1951</v>
      </c>
    </row>
    <row r="2865" spans="1:13" x14ac:dyDescent="0.25">
      <c r="A2865" s="1" t="s">
        <v>6171</v>
      </c>
      <c r="B2865" s="2">
        <v>42820</v>
      </c>
      <c r="C2865" s="2">
        <v>42824</v>
      </c>
      <c r="D2865" s="1" t="s">
        <v>19</v>
      </c>
      <c r="E2865" s="1" t="s">
        <v>401</v>
      </c>
      <c r="F2865" s="1" t="s">
        <v>3087</v>
      </c>
      <c r="G2865">
        <v>87.168000000000006</v>
      </c>
      <c r="H2865">
        <v>8</v>
      </c>
      <c r="I2865">
        <v>0.8</v>
      </c>
      <c r="J2865">
        <v>-226.63679999999999</v>
      </c>
      <c r="K2865" t="str">
        <f>INDEX(product!B:B,MATCH('TABELA TOTAL'!$F7177,product!A:A,0))</f>
        <v>Office Supplies</v>
      </c>
      <c r="L2865" t="str">
        <f>INDEX(product!C:C,MATCH(F2865,product!A:A,))</f>
        <v>Appliances</v>
      </c>
      <c r="M2865" t="str">
        <f>INDEX(product!D:D,MATCH(F2865,product!A:A,))</f>
        <v>Belkin 5 Outlet SurgeMaster Power Centers</v>
      </c>
    </row>
    <row r="2866" spans="1:13" x14ac:dyDescent="0.25">
      <c r="A2866" s="1" t="s">
        <v>6171</v>
      </c>
      <c r="B2866" s="2">
        <v>42820</v>
      </c>
      <c r="C2866" s="2">
        <v>42824</v>
      </c>
      <c r="D2866" s="1" t="s">
        <v>19</v>
      </c>
      <c r="E2866" s="1" t="s">
        <v>401</v>
      </c>
      <c r="F2866" s="1" t="s">
        <v>2268</v>
      </c>
      <c r="G2866">
        <v>32.231999999999999</v>
      </c>
      <c r="H2866">
        <v>3</v>
      </c>
      <c r="I2866">
        <v>0.2</v>
      </c>
      <c r="J2866">
        <v>2.4174000000000002</v>
      </c>
      <c r="K2866" t="str">
        <f>INDEX(product!B:B,MATCH('TABELA TOTAL'!$F7178,product!A:A,0))</f>
        <v>Office Supplies</v>
      </c>
      <c r="L2866" t="str">
        <f>INDEX(product!C:C,MATCH(F2866,product!A:A,))</f>
        <v>Storage</v>
      </c>
      <c r="M2866" t="str">
        <f>INDEX(product!D:D,MATCH(F2866,product!A:A,))</f>
        <v>Neat Ideas Personal Hanging Folder Files, Black</v>
      </c>
    </row>
    <row r="2867" spans="1:13" x14ac:dyDescent="0.25">
      <c r="A2867" s="1" t="s">
        <v>2646</v>
      </c>
      <c r="B2867" s="2">
        <v>42819</v>
      </c>
      <c r="C2867" s="2">
        <v>42823</v>
      </c>
      <c r="D2867" s="1" t="s">
        <v>19</v>
      </c>
      <c r="E2867" s="1" t="s">
        <v>2647</v>
      </c>
      <c r="F2867" s="1" t="s">
        <v>941</v>
      </c>
      <c r="G2867">
        <v>470.37599999999998</v>
      </c>
      <c r="H2867">
        <v>3</v>
      </c>
      <c r="I2867">
        <v>0.2</v>
      </c>
      <c r="J2867">
        <v>47.037599999999998</v>
      </c>
      <c r="K2867" t="str">
        <f>INDEX(product!B:B,MATCH('TABELA TOTAL'!$F1878,product!A:A,0))</f>
        <v>Office Supplies</v>
      </c>
      <c r="L2867" t="str">
        <f>INDEX(product!C:C,MATCH(F2867,product!A:A,))</f>
        <v>Phones</v>
      </c>
      <c r="M2867" t="str">
        <f>INDEX(product!D:D,MATCH(F2867,product!A:A,))</f>
        <v>Panasonic KX-TG9471B</v>
      </c>
    </row>
    <row r="2868" spans="1:13" x14ac:dyDescent="0.25">
      <c r="A2868" s="1" t="s">
        <v>3118</v>
      </c>
      <c r="B2868" s="2">
        <v>42819</v>
      </c>
      <c r="C2868" s="2">
        <v>42820</v>
      </c>
      <c r="D2868" s="1" t="s">
        <v>79</v>
      </c>
      <c r="E2868" s="1" t="s">
        <v>3119</v>
      </c>
      <c r="F2868" s="1" t="s">
        <v>3120</v>
      </c>
      <c r="G2868">
        <v>176.04</v>
      </c>
      <c r="H2868">
        <v>4</v>
      </c>
      <c r="I2868">
        <v>0</v>
      </c>
      <c r="J2868">
        <v>45.770400000000002</v>
      </c>
      <c r="K2868" t="str">
        <f>INDEX(product!B:B,MATCH('TABELA TOTAL'!$F2384,product!A:A,0))</f>
        <v>Office Supplies</v>
      </c>
      <c r="L2868" t="str">
        <f>INDEX(product!C:C,MATCH(F2868,product!A:A,))</f>
        <v>Appliances</v>
      </c>
      <c r="M2868" t="str">
        <f>INDEX(product!D:D,MATCH(F2868,product!A:A,))</f>
        <v>Acco Smartsocket Color-Coded Six-Outlet AC Adapter Model Surge Protectors</v>
      </c>
    </row>
    <row r="2869" spans="1:13" x14ac:dyDescent="0.25">
      <c r="A2869" s="1" t="s">
        <v>3118</v>
      </c>
      <c r="B2869" s="2">
        <v>42819</v>
      </c>
      <c r="C2869" s="2">
        <v>42820</v>
      </c>
      <c r="D2869" s="1" t="s">
        <v>79</v>
      </c>
      <c r="E2869" s="1" t="s">
        <v>3119</v>
      </c>
      <c r="F2869" s="1" t="s">
        <v>3121</v>
      </c>
      <c r="G2869">
        <v>16.02</v>
      </c>
      <c r="H2869">
        <v>9</v>
      </c>
      <c r="I2869">
        <v>0</v>
      </c>
      <c r="J2869">
        <v>4.4855999999999998</v>
      </c>
      <c r="K2869" t="str">
        <f>INDEX(product!B:B,MATCH('TABELA TOTAL'!$F2385,product!A:A,0))</f>
        <v>Office Supplies</v>
      </c>
      <c r="L2869" t="str">
        <f>INDEX(product!C:C,MATCH(F2869,product!A:A,))</f>
        <v>Art</v>
      </c>
      <c r="M2869" t="str">
        <f>INDEX(product!D:D,MATCH(F2869,product!A:A,))</f>
        <v>Staples in misc. colors</v>
      </c>
    </row>
    <row r="2870" spans="1:13" x14ac:dyDescent="0.25">
      <c r="A2870" s="1" t="s">
        <v>3118</v>
      </c>
      <c r="B2870" s="2">
        <v>42819</v>
      </c>
      <c r="C2870" s="2">
        <v>42820</v>
      </c>
      <c r="D2870" s="1" t="s">
        <v>79</v>
      </c>
      <c r="E2870" s="1" t="s">
        <v>3119</v>
      </c>
      <c r="F2870" s="1" t="s">
        <v>1958</v>
      </c>
      <c r="G2870">
        <v>185.92</v>
      </c>
      <c r="H2870">
        <v>4</v>
      </c>
      <c r="I2870">
        <v>0.2</v>
      </c>
      <c r="J2870">
        <v>62.747999999999998</v>
      </c>
      <c r="K2870" t="str">
        <f>INDEX(product!B:B,MATCH('TABELA TOTAL'!$F2386,product!A:A,0))</f>
        <v>Furniture</v>
      </c>
      <c r="L2870" t="str">
        <f>INDEX(product!C:C,MATCH(F2870,product!A:A,))</f>
        <v>Binders</v>
      </c>
      <c r="M2870" t="str">
        <f>INDEX(product!D:D,MATCH(F2870,product!A:A,))</f>
        <v>Avery Arch Ring Binders</v>
      </c>
    </row>
    <row r="2871" spans="1:13" x14ac:dyDescent="0.25">
      <c r="A2871" s="1" t="s">
        <v>3118</v>
      </c>
      <c r="B2871" s="2">
        <v>42819</v>
      </c>
      <c r="C2871" s="2">
        <v>42820</v>
      </c>
      <c r="D2871" s="1" t="s">
        <v>79</v>
      </c>
      <c r="E2871" s="1" t="s">
        <v>3119</v>
      </c>
      <c r="F2871" s="1" t="s">
        <v>3122</v>
      </c>
      <c r="G2871">
        <v>211.16800000000001</v>
      </c>
      <c r="H2871">
        <v>4</v>
      </c>
      <c r="I2871">
        <v>0.2</v>
      </c>
      <c r="J2871">
        <v>15.8376</v>
      </c>
      <c r="K2871" t="str">
        <f>INDEX(product!B:B,MATCH('TABELA TOTAL'!$F2387,product!A:A,0))</f>
        <v>Technology</v>
      </c>
      <c r="L2871" t="str">
        <f>INDEX(product!C:C,MATCH(F2871,product!A:A,))</f>
        <v>Phones</v>
      </c>
      <c r="M2871" t="str">
        <f>INDEX(product!D:D,MATCH(F2871,product!A:A,))</f>
        <v>Clearsounds A400</v>
      </c>
    </row>
    <row r="2872" spans="1:13" x14ac:dyDescent="0.25">
      <c r="A2872" s="1" t="s">
        <v>3118</v>
      </c>
      <c r="B2872" s="2">
        <v>42819</v>
      </c>
      <c r="C2872" s="2">
        <v>42820</v>
      </c>
      <c r="D2872" s="1" t="s">
        <v>79</v>
      </c>
      <c r="E2872" s="1" t="s">
        <v>3119</v>
      </c>
      <c r="F2872" s="1" t="s">
        <v>3123</v>
      </c>
      <c r="G2872">
        <v>479.98399999999998</v>
      </c>
      <c r="H2872">
        <v>2</v>
      </c>
      <c r="I2872">
        <v>0.2</v>
      </c>
      <c r="J2872">
        <v>59.997999999999998</v>
      </c>
      <c r="K2872" t="str">
        <f>INDEX(product!B:B,MATCH('TABELA TOTAL'!$F2388,product!A:A,0))</f>
        <v>Furniture</v>
      </c>
      <c r="L2872" t="str">
        <f>INDEX(product!C:C,MATCH(F2872,product!A:A,))</f>
        <v>Copiers</v>
      </c>
      <c r="M2872" t="str">
        <f>INDEX(product!D:D,MATCH(F2872,product!A:A,))</f>
        <v>Hewlett Packard 310 Color Digital Copier</v>
      </c>
    </row>
    <row r="2873" spans="1:13" x14ac:dyDescent="0.25">
      <c r="A2873" s="1" t="s">
        <v>3600</v>
      </c>
      <c r="B2873" s="2">
        <v>42819</v>
      </c>
      <c r="C2873" s="2">
        <v>42825</v>
      </c>
      <c r="D2873" s="1" t="s">
        <v>19</v>
      </c>
      <c r="E2873" s="1" t="s">
        <v>1107</v>
      </c>
      <c r="F2873" s="1" t="s">
        <v>3601</v>
      </c>
      <c r="G2873">
        <v>90.99</v>
      </c>
      <c r="H2873">
        <v>1</v>
      </c>
      <c r="I2873">
        <v>0</v>
      </c>
      <c r="J2873">
        <v>14.558400000000001</v>
      </c>
      <c r="K2873" t="str">
        <f>INDEX(product!B:B,MATCH('TABELA TOTAL'!$F2942,product!A:A,0))</f>
        <v>Office Supplies</v>
      </c>
      <c r="L2873" t="str">
        <f>INDEX(product!C:C,MATCH(F2873,product!A:A,))</f>
        <v>Chairs</v>
      </c>
      <c r="M2873" t="str">
        <f>INDEX(product!D:D,MATCH(F2873,product!A:A,))</f>
        <v>Global Highback Leather Tilter in Burgundy</v>
      </c>
    </row>
    <row r="2874" spans="1:13" x14ac:dyDescent="0.25">
      <c r="A2874" s="1" t="s">
        <v>3600</v>
      </c>
      <c r="B2874" s="2">
        <v>42819</v>
      </c>
      <c r="C2874" s="2">
        <v>42825</v>
      </c>
      <c r="D2874" s="1" t="s">
        <v>19</v>
      </c>
      <c r="E2874" s="1" t="s">
        <v>1107</v>
      </c>
      <c r="F2874" s="1" t="s">
        <v>1316</v>
      </c>
      <c r="G2874">
        <v>1526.56</v>
      </c>
      <c r="H2874">
        <v>7</v>
      </c>
      <c r="I2874">
        <v>0</v>
      </c>
      <c r="J2874">
        <v>427.43680000000001</v>
      </c>
      <c r="K2874" t="str">
        <f>INDEX(product!B:B,MATCH('TABELA TOTAL'!$F2943,product!A:A,0))</f>
        <v>Office Supplies</v>
      </c>
      <c r="L2874" t="str">
        <f>INDEX(product!C:C,MATCH(F2874,product!A:A,))</f>
        <v>Chairs</v>
      </c>
      <c r="M2874" t="str">
        <f>INDEX(product!D:D,MATCH(F2874,product!A:A,))</f>
        <v>Lifetime Advantage Folding Chairs, 4/Carton</v>
      </c>
    </row>
    <row r="2875" spans="1:13" x14ac:dyDescent="0.25">
      <c r="A2875" s="1" t="s">
        <v>3600</v>
      </c>
      <c r="B2875" s="2">
        <v>42819</v>
      </c>
      <c r="C2875" s="2">
        <v>42825</v>
      </c>
      <c r="D2875" s="1" t="s">
        <v>19</v>
      </c>
      <c r="E2875" s="1" t="s">
        <v>1107</v>
      </c>
      <c r="F2875" s="1" t="s">
        <v>1736</v>
      </c>
      <c r="G2875">
        <v>368.97</v>
      </c>
      <c r="H2875">
        <v>3</v>
      </c>
      <c r="I2875">
        <v>0</v>
      </c>
      <c r="J2875">
        <v>40.5867</v>
      </c>
      <c r="K2875" t="str">
        <f>INDEX(product!B:B,MATCH('TABELA TOTAL'!$F2944,product!A:A,0))</f>
        <v>Office Supplies</v>
      </c>
      <c r="L2875" t="str">
        <f>INDEX(product!C:C,MATCH(F2875,product!A:A,))</f>
        <v>Chairs</v>
      </c>
      <c r="M2875" t="str">
        <f>INDEX(product!D:D,MATCH(F2875,product!A:A,))</f>
        <v>Global High-Back Leather Tilter, Burgundy</v>
      </c>
    </row>
    <row r="2876" spans="1:13" x14ac:dyDescent="0.25">
      <c r="A2876" s="1" t="s">
        <v>3933</v>
      </c>
      <c r="B2876" s="2">
        <v>42819</v>
      </c>
      <c r="C2876" s="2">
        <v>42824</v>
      </c>
      <c r="D2876" s="1" t="s">
        <v>11</v>
      </c>
      <c r="E2876" s="1" t="s">
        <v>2686</v>
      </c>
      <c r="F2876" s="1" t="s">
        <v>3492</v>
      </c>
      <c r="G2876">
        <v>6.8479999999999999</v>
      </c>
      <c r="H2876">
        <v>2</v>
      </c>
      <c r="I2876">
        <v>0.2</v>
      </c>
      <c r="J2876">
        <v>2.14</v>
      </c>
      <c r="K2876" t="str">
        <f>INDEX(product!B:B,MATCH('TABELA TOTAL'!$F3392,product!A:A,0))</f>
        <v>Office Supplies</v>
      </c>
      <c r="L2876" t="str">
        <f>INDEX(product!C:C,MATCH(F2876,product!A:A,))</f>
        <v>Paper</v>
      </c>
      <c r="M2876" t="str">
        <f>INDEX(product!D:D,MATCH(F2876,product!A:A,))</f>
        <v>Xerox 1953</v>
      </c>
    </row>
    <row r="2877" spans="1:13" x14ac:dyDescent="0.25">
      <c r="A2877" s="1" t="s">
        <v>4915</v>
      </c>
      <c r="B2877" s="2">
        <v>42819</v>
      </c>
      <c r="C2877" s="2">
        <v>42824</v>
      </c>
      <c r="D2877" s="1" t="s">
        <v>19</v>
      </c>
      <c r="E2877" s="1" t="s">
        <v>2486</v>
      </c>
      <c r="F2877" s="1" t="s">
        <v>2666</v>
      </c>
      <c r="G2877">
        <v>23.1</v>
      </c>
      <c r="H2877">
        <v>2</v>
      </c>
      <c r="I2877">
        <v>0</v>
      </c>
      <c r="J2877">
        <v>6.93</v>
      </c>
      <c r="K2877" t="str">
        <f>INDEX(product!B:B,MATCH('TABELA TOTAL'!$F4933,product!A:A,0))</f>
        <v>Office Supplies</v>
      </c>
      <c r="L2877" t="str">
        <f>INDEX(product!C:C,MATCH(F2877,product!A:A,))</f>
        <v>Art</v>
      </c>
      <c r="M2877" t="str">
        <f>INDEX(product!D:D,MATCH(F2877,product!A:A,))</f>
        <v>Newell 309</v>
      </c>
    </row>
    <row r="2878" spans="1:13" x14ac:dyDescent="0.25">
      <c r="A2878" s="1" t="s">
        <v>5328</v>
      </c>
      <c r="B2878" s="2">
        <v>42819</v>
      </c>
      <c r="C2878" s="2">
        <v>42825</v>
      </c>
      <c r="D2878" s="1" t="s">
        <v>19</v>
      </c>
      <c r="E2878" s="1" t="s">
        <v>1110</v>
      </c>
      <c r="F2878" s="1" t="s">
        <v>307</v>
      </c>
      <c r="G2878">
        <v>11.05</v>
      </c>
      <c r="H2878">
        <v>5</v>
      </c>
      <c r="I2878">
        <v>0</v>
      </c>
      <c r="J2878">
        <v>2.9834999999999998</v>
      </c>
      <c r="K2878" t="str">
        <f>INDEX(product!B:B,MATCH('TABELA TOTAL'!$F5609,product!A:A,0))</f>
        <v>Furniture</v>
      </c>
      <c r="L2878" t="str">
        <f>INDEX(product!C:C,MATCH(F2878,product!A:A,))</f>
        <v>Art</v>
      </c>
      <c r="M2878" t="str">
        <f>INDEX(product!D:D,MATCH(F2878,product!A:A,))</f>
        <v>Newell 311</v>
      </c>
    </row>
    <row r="2879" spans="1:13" x14ac:dyDescent="0.25">
      <c r="A2879" s="1" t="s">
        <v>2854</v>
      </c>
      <c r="B2879" s="2">
        <v>42818</v>
      </c>
      <c r="C2879" s="2">
        <v>42822</v>
      </c>
      <c r="D2879" s="1" t="s">
        <v>11</v>
      </c>
      <c r="E2879" s="1" t="s">
        <v>1390</v>
      </c>
      <c r="F2879" s="1" t="s">
        <v>893</v>
      </c>
      <c r="G2879">
        <v>221.92</v>
      </c>
      <c r="H2879">
        <v>4</v>
      </c>
      <c r="I2879">
        <v>0</v>
      </c>
      <c r="J2879">
        <v>106.52160000000001</v>
      </c>
      <c r="K2879" t="str">
        <f>INDEX(product!B:B,MATCH('TABELA TOTAL'!$F2105,product!A:A,0))</f>
        <v>Furniture</v>
      </c>
      <c r="L2879" t="str">
        <f>INDEX(product!C:C,MATCH(F2879,product!A:A,))</f>
        <v>Paper</v>
      </c>
      <c r="M2879" t="str">
        <f>INDEX(product!D:D,MATCH(F2879,product!A:A,))</f>
        <v>White Dual Perf Computer Printout Paper, 2700 Sheets, 1 Part, Heavyweight, 20 lbs., 14 7/8 x 11</v>
      </c>
    </row>
    <row r="2880" spans="1:13" x14ac:dyDescent="0.25">
      <c r="A2880" s="1" t="s">
        <v>2854</v>
      </c>
      <c r="B2880" s="2">
        <v>42818</v>
      </c>
      <c r="C2880" s="2">
        <v>42822</v>
      </c>
      <c r="D2880" s="1" t="s">
        <v>11</v>
      </c>
      <c r="E2880" s="1" t="s">
        <v>1390</v>
      </c>
      <c r="F2880" s="1" t="s">
        <v>414</v>
      </c>
      <c r="G2880">
        <v>26</v>
      </c>
      <c r="H2880">
        <v>2</v>
      </c>
      <c r="I2880">
        <v>0</v>
      </c>
      <c r="J2880">
        <v>11.7</v>
      </c>
      <c r="K2880" t="str">
        <f>INDEX(product!B:B,MATCH('TABELA TOTAL'!$F2106,product!A:A,0))</f>
        <v>Office Supplies</v>
      </c>
      <c r="L2880" t="str">
        <f>INDEX(product!C:C,MATCH(F2880,product!A:A,))</f>
        <v>Accessories</v>
      </c>
      <c r="M2880" t="str">
        <f>INDEX(product!D:D,MATCH(F2880,product!A:A,))</f>
        <v>Memorex Micro Travel Drive 8 GB</v>
      </c>
    </row>
    <row r="2881" spans="1:13" x14ac:dyDescent="0.25">
      <c r="A2881" s="1" t="s">
        <v>6498</v>
      </c>
      <c r="B2881" s="2">
        <v>42818</v>
      </c>
      <c r="C2881" s="2">
        <v>42821</v>
      </c>
      <c r="D2881" s="1" t="s">
        <v>79</v>
      </c>
      <c r="E2881" s="1" t="s">
        <v>1854</v>
      </c>
      <c r="F2881" s="1" t="s">
        <v>3223</v>
      </c>
      <c r="G2881">
        <v>47.01</v>
      </c>
      <c r="H2881">
        <v>3</v>
      </c>
      <c r="I2881">
        <v>0</v>
      </c>
      <c r="J2881">
        <v>22.0947</v>
      </c>
      <c r="K2881" t="str">
        <f>INDEX(product!B:B,MATCH('TABELA TOTAL'!$F7799,product!A:A,0))</f>
        <v>Office Supplies</v>
      </c>
      <c r="L2881" t="str">
        <f>INDEX(product!C:C,MATCH(F2881,product!A:A,))</f>
        <v>Envelopes</v>
      </c>
      <c r="M2881" t="str">
        <f>INDEX(product!D:D,MATCH(F2881,product!A:A,))</f>
        <v>#10 White Business Envelopes,4 1/8 x 9 1/2</v>
      </c>
    </row>
    <row r="2882" spans="1:13" x14ac:dyDescent="0.25">
      <c r="A2882" s="1" t="s">
        <v>6498</v>
      </c>
      <c r="B2882" s="2">
        <v>42818</v>
      </c>
      <c r="C2882" s="2">
        <v>42821</v>
      </c>
      <c r="D2882" s="1" t="s">
        <v>79</v>
      </c>
      <c r="E2882" s="1" t="s">
        <v>1854</v>
      </c>
      <c r="F2882" s="1" t="s">
        <v>2588</v>
      </c>
      <c r="G2882">
        <v>469.99</v>
      </c>
      <c r="H2882">
        <v>1</v>
      </c>
      <c r="I2882">
        <v>0</v>
      </c>
      <c r="J2882">
        <v>136.2971</v>
      </c>
      <c r="K2882" t="str">
        <f>INDEX(product!B:B,MATCH('TABELA TOTAL'!$F7800,product!A:A,0))</f>
        <v>Technology</v>
      </c>
      <c r="L2882" t="str">
        <f>INDEX(product!C:C,MATCH(F2882,product!A:A,))</f>
        <v>Phones</v>
      </c>
      <c r="M2882" t="str">
        <f>INDEX(product!D:D,MATCH(F2882,product!A:A,))</f>
        <v>Samsung Galaxy S4 Mini</v>
      </c>
    </row>
    <row r="2883" spans="1:13" x14ac:dyDescent="0.25">
      <c r="A2883" s="1" t="s">
        <v>6498</v>
      </c>
      <c r="B2883" s="2">
        <v>42818</v>
      </c>
      <c r="C2883" s="2">
        <v>42821</v>
      </c>
      <c r="D2883" s="1" t="s">
        <v>79</v>
      </c>
      <c r="E2883" s="1" t="s">
        <v>1854</v>
      </c>
      <c r="F2883" s="1" t="s">
        <v>787</v>
      </c>
      <c r="G2883">
        <v>207.846</v>
      </c>
      <c r="H2883">
        <v>3</v>
      </c>
      <c r="I2883">
        <v>0.1</v>
      </c>
      <c r="J2883">
        <v>2.3094000000000001</v>
      </c>
      <c r="K2883" t="str">
        <f>INDEX(product!B:B,MATCH('TABELA TOTAL'!$F7801,product!A:A,0))</f>
        <v>Office Supplies</v>
      </c>
      <c r="L2883" t="str">
        <f>INDEX(product!C:C,MATCH(F2883,product!A:A,))</f>
        <v>Chairs</v>
      </c>
      <c r="M2883" t="str">
        <f>INDEX(product!D:D,MATCH(F2883,product!A:A,))</f>
        <v>Global Deluxe Steno Chair</v>
      </c>
    </row>
    <row r="2884" spans="1:13" x14ac:dyDescent="0.25">
      <c r="A2884" s="1" t="s">
        <v>7126</v>
      </c>
      <c r="B2884" s="2">
        <v>42818</v>
      </c>
      <c r="C2884" s="2">
        <v>42822</v>
      </c>
      <c r="D2884" s="1" t="s">
        <v>19</v>
      </c>
      <c r="E2884" s="1" t="s">
        <v>3008</v>
      </c>
      <c r="F2884" s="1" t="s">
        <v>1375</v>
      </c>
      <c r="G2884">
        <v>271.76400000000001</v>
      </c>
      <c r="H2884">
        <v>2</v>
      </c>
      <c r="I2884">
        <v>0.1</v>
      </c>
      <c r="J2884">
        <v>60.392000000000003</v>
      </c>
      <c r="K2884" t="str">
        <f>INDEX(product!B:B,MATCH('TABELA TOTAL'!$F8973,product!A:A,0))</f>
        <v>Office Supplies</v>
      </c>
      <c r="L2884" t="str">
        <f>INDEX(product!C:C,MATCH(F2884,product!A:A,))</f>
        <v>Chairs</v>
      </c>
      <c r="M2884" t="str">
        <f>INDEX(product!D:D,MATCH(F2884,product!A:A,))</f>
        <v>Global Airflow Leather Mesh Back Chair, Black</v>
      </c>
    </row>
    <row r="2885" spans="1:13" x14ac:dyDescent="0.25">
      <c r="A2885" s="1" t="s">
        <v>7439</v>
      </c>
      <c r="B2885" s="2">
        <v>42818</v>
      </c>
      <c r="C2885" s="2">
        <v>42819</v>
      </c>
      <c r="D2885" s="1" t="s">
        <v>654</v>
      </c>
      <c r="E2885" s="1" t="s">
        <v>2729</v>
      </c>
      <c r="F2885" s="1" t="s">
        <v>1832</v>
      </c>
      <c r="G2885">
        <v>12.768000000000001</v>
      </c>
      <c r="H2885">
        <v>2</v>
      </c>
      <c r="I2885">
        <v>0.2</v>
      </c>
      <c r="J2885">
        <v>0.95760000000000001</v>
      </c>
      <c r="K2885" t="str">
        <f>INDEX(product!B:B,MATCH('TABELA TOTAL'!$F9531,product!A:A,0))</f>
        <v>Technology</v>
      </c>
      <c r="L2885" t="str">
        <f>INDEX(product!C:C,MATCH(F2885,product!A:A,))</f>
        <v>Storage</v>
      </c>
      <c r="M2885" t="str">
        <f>INDEX(product!D:D,MATCH(F2885,product!A:A,))</f>
        <v>Iris Project Case</v>
      </c>
    </row>
    <row r="2886" spans="1:13" x14ac:dyDescent="0.25">
      <c r="A2886" s="1" t="s">
        <v>3143</v>
      </c>
      <c r="B2886" s="2">
        <v>42817</v>
      </c>
      <c r="C2886" s="2">
        <v>42819</v>
      </c>
      <c r="D2886" s="1" t="s">
        <v>79</v>
      </c>
      <c r="E2886" s="1" t="s">
        <v>1500</v>
      </c>
      <c r="F2886" s="1" t="s">
        <v>2439</v>
      </c>
      <c r="G2886">
        <v>211.84</v>
      </c>
      <c r="H2886">
        <v>8</v>
      </c>
      <c r="I2886">
        <v>0</v>
      </c>
      <c r="J2886">
        <v>76.2624</v>
      </c>
      <c r="K2886" t="str">
        <f>INDEX(product!B:B,MATCH('TABELA TOTAL'!$F2411,product!A:A,0))</f>
        <v>Technology</v>
      </c>
      <c r="L2886" t="str">
        <f>INDEX(product!C:C,MATCH(F2886,product!A:A,))</f>
        <v>Furnishings</v>
      </c>
      <c r="M2886" t="str">
        <f>INDEX(product!D:D,MATCH(F2886,product!A:A,))</f>
        <v>DAX Natural Wood-Tone Poster Frame</v>
      </c>
    </row>
    <row r="2887" spans="1:13" x14ac:dyDescent="0.25">
      <c r="A2887" s="1" t="s">
        <v>3520</v>
      </c>
      <c r="B2887" s="2">
        <v>42817</v>
      </c>
      <c r="C2887" s="2">
        <v>42821</v>
      </c>
      <c r="D2887" s="1" t="s">
        <v>19</v>
      </c>
      <c r="E2887" s="1" t="s">
        <v>3521</v>
      </c>
      <c r="F2887" s="1" t="s">
        <v>872</v>
      </c>
      <c r="G2887">
        <v>143.72800000000001</v>
      </c>
      <c r="H2887">
        <v>2</v>
      </c>
      <c r="I2887">
        <v>0.2</v>
      </c>
      <c r="J2887">
        <v>-32.338799999999999</v>
      </c>
      <c r="K2887" t="str">
        <f>INDEX(product!B:B,MATCH('TABELA TOTAL'!$F2844,product!A:A,0))</f>
        <v>Office Supplies</v>
      </c>
      <c r="L2887" t="str">
        <f>INDEX(product!C:C,MATCH(F2887,product!A:A,))</f>
        <v>Storage</v>
      </c>
      <c r="M2887" t="str">
        <f>INDEX(product!D:D,MATCH(F2887,product!A:A,))</f>
        <v>Fellowes Officeware Wire Shelving</v>
      </c>
    </row>
    <row r="2888" spans="1:13" x14ac:dyDescent="0.25">
      <c r="A2888" s="1" t="s">
        <v>3731</v>
      </c>
      <c r="B2888" s="2">
        <v>42817</v>
      </c>
      <c r="C2888" s="2">
        <v>42823</v>
      </c>
      <c r="D2888" s="1" t="s">
        <v>19</v>
      </c>
      <c r="E2888" s="1" t="s">
        <v>3732</v>
      </c>
      <c r="F2888" s="1" t="s">
        <v>3733</v>
      </c>
      <c r="G2888">
        <v>25.68</v>
      </c>
      <c r="H2888">
        <v>6</v>
      </c>
      <c r="I2888">
        <v>0</v>
      </c>
      <c r="J2888">
        <v>11.555999999999999</v>
      </c>
      <c r="K2888" t="str">
        <f>INDEX(product!B:B,MATCH('TABELA TOTAL'!$F3106,product!A:A,0))</f>
        <v>Technology</v>
      </c>
      <c r="L2888" t="str">
        <f>INDEX(product!C:C,MATCH(F2888,product!A:A,))</f>
        <v>Paper</v>
      </c>
      <c r="M2888" t="str">
        <f>INDEX(product!D:D,MATCH(F2888,product!A:A,))</f>
        <v>Xerox 1980</v>
      </c>
    </row>
    <row r="2889" spans="1:13" x14ac:dyDescent="0.25">
      <c r="A2889" s="1" t="s">
        <v>4977</v>
      </c>
      <c r="B2889" s="2">
        <v>42817</v>
      </c>
      <c r="C2889" s="2">
        <v>42819</v>
      </c>
      <c r="D2889" s="1" t="s">
        <v>11</v>
      </c>
      <c r="E2889" s="1" t="s">
        <v>378</v>
      </c>
      <c r="F2889" s="1" t="s">
        <v>825</v>
      </c>
      <c r="G2889">
        <v>347.58</v>
      </c>
      <c r="H2889">
        <v>3</v>
      </c>
      <c r="I2889">
        <v>0</v>
      </c>
      <c r="J2889">
        <v>17.379000000000001</v>
      </c>
      <c r="K2889" t="str">
        <f>INDEX(product!B:B,MATCH('TABELA TOTAL'!$F5022,product!A:A,0))</f>
        <v>Office Supplies</v>
      </c>
      <c r="L2889" t="str">
        <f>INDEX(product!C:C,MATCH(F2889,product!A:A,))</f>
        <v>Supplies</v>
      </c>
      <c r="M2889" t="str">
        <f>INDEX(product!D:D,MATCH(F2889,product!A:A,))</f>
        <v>Premier Electric Letter Opener</v>
      </c>
    </row>
    <row r="2890" spans="1:13" x14ac:dyDescent="0.25">
      <c r="A2890" s="1" t="s">
        <v>5356</v>
      </c>
      <c r="B2890" s="2">
        <v>42817</v>
      </c>
      <c r="C2890" s="2">
        <v>42820</v>
      </c>
      <c r="D2890" s="1" t="s">
        <v>79</v>
      </c>
      <c r="E2890" s="1" t="s">
        <v>1419</v>
      </c>
      <c r="F2890" s="1" t="s">
        <v>1076</v>
      </c>
      <c r="G2890">
        <v>34.76</v>
      </c>
      <c r="H2890">
        <v>5</v>
      </c>
      <c r="I2890">
        <v>0.2</v>
      </c>
      <c r="J2890">
        <v>11.297000000000001</v>
      </c>
      <c r="K2890" t="str">
        <f>INDEX(product!B:B,MATCH('TABELA TOTAL'!$F5646,product!A:A,0))</f>
        <v>Office Supplies</v>
      </c>
      <c r="L2890" t="str">
        <f>INDEX(product!C:C,MATCH(F2890,product!A:A,))</f>
        <v>Binders</v>
      </c>
      <c r="M2890" t="str">
        <f>INDEX(product!D:D,MATCH(F2890,product!A:A,))</f>
        <v>Cardinal Slant-D Ring Binder, Heavy Gauge Vinyl</v>
      </c>
    </row>
    <row r="2891" spans="1:13" x14ac:dyDescent="0.25">
      <c r="A2891" s="1" t="s">
        <v>6669</v>
      </c>
      <c r="B2891" s="2">
        <v>42817</v>
      </c>
      <c r="C2891" s="2">
        <v>42819</v>
      </c>
      <c r="D2891" s="1" t="s">
        <v>79</v>
      </c>
      <c r="E2891" s="1" t="s">
        <v>799</v>
      </c>
      <c r="F2891" s="1" t="s">
        <v>1511</v>
      </c>
      <c r="G2891">
        <v>32.479999999999997</v>
      </c>
      <c r="H2891">
        <v>2</v>
      </c>
      <c r="I2891">
        <v>0</v>
      </c>
      <c r="J2891">
        <v>4.8719999999999999</v>
      </c>
      <c r="K2891" t="str">
        <f>INDEX(product!B:B,MATCH('TABELA TOTAL'!$F8153,product!A:A,0))</f>
        <v>Furniture</v>
      </c>
      <c r="L2891" t="str">
        <f>INDEX(product!C:C,MATCH(F2891,product!A:A,))</f>
        <v>Storage</v>
      </c>
      <c r="M2891" t="str">
        <f>INDEX(product!D:D,MATCH(F2891,product!A:A,))</f>
        <v>Acco Perma 4000 Stacking Storage Drawers</v>
      </c>
    </row>
    <row r="2892" spans="1:13" x14ac:dyDescent="0.25">
      <c r="A2892" s="1" t="s">
        <v>6669</v>
      </c>
      <c r="B2892" s="2">
        <v>42817</v>
      </c>
      <c r="C2892" s="2">
        <v>42819</v>
      </c>
      <c r="D2892" s="1" t="s">
        <v>79</v>
      </c>
      <c r="E2892" s="1" t="s">
        <v>799</v>
      </c>
      <c r="F2892" s="1" t="s">
        <v>968</v>
      </c>
      <c r="G2892">
        <v>20.04</v>
      </c>
      <c r="H2892">
        <v>3</v>
      </c>
      <c r="I2892">
        <v>0</v>
      </c>
      <c r="J2892">
        <v>9.6191999999999993</v>
      </c>
      <c r="K2892" t="str">
        <f>INDEX(product!B:B,MATCH('TABELA TOTAL'!$F8154,product!A:A,0))</f>
        <v>Technology</v>
      </c>
      <c r="L2892" t="str">
        <f>INDEX(product!C:C,MATCH(F2892,product!A:A,))</f>
        <v>Paper</v>
      </c>
      <c r="M2892" t="str">
        <f>INDEX(product!D:D,MATCH(F2892,product!A:A,))</f>
        <v>Xerox 1898</v>
      </c>
    </row>
    <row r="2893" spans="1:13" x14ac:dyDescent="0.25">
      <c r="A2893" s="1" t="s">
        <v>6669</v>
      </c>
      <c r="B2893" s="2">
        <v>42817</v>
      </c>
      <c r="C2893" s="2">
        <v>42819</v>
      </c>
      <c r="D2893" s="1" t="s">
        <v>79</v>
      </c>
      <c r="E2893" s="1" t="s">
        <v>799</v>
      </c>
      <c r="F2893" s="1" t="s">
        <v>3328</v>
      </c>
      <c r="G2893">
        <v>13999.96</v>
      </c>
      <c r="H2893">
        <v>4</v>
      </c>
      <c r="I2893">
        <v>0</v>
      </c>
      <c r="J2893">
        <v>6719.9808000000003</v>
      </c>
      <c r="K2893" t="str">
        <f>INDEX(product!B:B,MATCH('TABELA TOTAL'!$F8155,product!A:A,0))</f>
        <v>Technology</v>
      </c>
      <c r="L2893" t="str">
        <f>INDEX(product!C:C,MATCH(F2893,product!A:A,))</f>
        <v>Copiers</v>
      </c>
      <c r="M2893" t="str">
        <f>INDEX(product!D:D,MATCH(F2893,product!A:A,))</f>
        <v>Canon imageCLASS 2200 Advanced Copier</v>
      </c>
    </row>
    <row r="2894" spans="1:13" x14ac:dyDescent="0.25">
      <c r="A2894" s="1" t="s">
        <v>3074</v>
      </c>
      <c r="B2894" s="2">
        <v>42815</v>
      </c>
      <c r="C2894" s="2">
        <v>42819</v>
      </c>
      <c r="D2894" s="1" t="s">
        <v>19</v>
      </c>
      <c r="E2894" s="1" t="s">
        <v>1589</v>
      </c>
      <c r="F2894" s="1" t="s">
        <v>835</v>
      </c>
      <c r="G2894">
        <v>277.39999999999998</v>
      </c>
      <c r="H2894">
        <v>5</v>
      </c>
      <c r="I2894">
        <v>0</v>
      </c>
      <c r="J2894">
        <v>133.15199999999999</v>
      </c>
      <c r="K2894" t="str">
        <f>INDEX(product!B:B,MATCH('TABELA TOTAL'!$F2334,product!A:A,0))</f>
        <v>Furniture</v>
      </c>
      <c r="L2894" t="str">
        <f>INDEX(product!C:C,MATCH(F2894,product!A:A,))</f>
        <v>Paper</v>
      </c>
      <c r="M2894" t="str">
        <f>INDEX(product!D:D,MATCH(F2894,product!A:A,))</f>
        <v>Eaton Premium Continuous-Feed Paper, 25% Cotton, Letter Size, White, 1000 Shts/Box</v>
      </c>
    </row>
    <row r="2895" spans="1:13" x14ac:dyDescent="0.25">
      <c r="A2895" s="1" t="s">
        <v>3074</v>
      </c>
      <c r="B2895" s="2">
        <v>42815</v>
      </c>
      <c r="C2895" s="2">
        <v>42819</v>
      </c>
      <c r="D2895" s="1" t="s">
        <v>19</v>
      </c>
      <c r="E2895" s="1" t="s">
        <v>1589</v>
      </c>
      <c r="F2895" s="1" t="s">
        <v>1255</v>
      </c>
      <c r="G2895">
        <v>5.78</v>
      </c>
      <c r="H2895">
        <v>1</v>
      </c>
      <c r="I2895">
        <v>0</v>
      </c>
      <c r="J2895">
        <v>2.8321999999999998</v>
      </c>
      <c r="K2895" t="str">
        <f>INDEX(product!B:B,MATCH('TABELA TOTAL'!$F2335,product!A:A,0))</f>
        <v>Furniture</v>
      </c>
      <c r="L2895" t="str">
        <f>INDEX(product!C:C,MATCH(F2895,product!A:A,))</f>
        <v>Paper</v>
      </c>
      <c r="M2895" t="str">
        <f>INDEX(product!D:D,MATCH(F2895,product!A:A,))</f>
        <v>Xerox 196</v>
      </c>
    </row>
    <row r="2896" spans="1:13" x14ac:dyDescent="0.25">
      <c r="A2896" s="1" t="s">
        <v>4617</v>
      </c>
      <c r="B2896" s="2">
        <v>42815</v>
      </c>
      <c r="C2896" s="2">
        <v>42821</v>
      </c>
      <c r="D2896" s="1" t="s">
        <v>19</v>
      </c>
      <c r="E2896" s="1" t="s">
        <v>229</v>
      </c>
      <c r="F2896" s="1" t="s">
        <v>3758</v>
      </c>
      <c r="G2896">
        <v>1805.88</v>
      </c>
      <c r="H2896">
        <v>6</v>
      </c>
      <c r="I2896">
        <v>0</v>
      </c>
      <c r="J2896">
        <v>523.70519999999999</v>
      </c>
      <c r="K2896" t="str">
        <f>INDEX(product!B:B,MATCH('TABELA TOTAL'!$F4430,product!A:A,0))</f>
        <v>Technology</v>
      </c>
      <c r="L2896" t="str">
        <f>INDEX(product!C:C,MATCH(F2896,product!A:A,))</f>
        <v>Chairs</v>
      </c>
      <c r="M2896" t="str">
        <f>INDEX(product!D:D,MATCH(F2896,product!A:A,))</f>
        <v>Global Leather and Oak Executive Chair, Black</v>
      </c>
    </row>
    <row r="2897" spans="1:13" x14ac:dyDescent="0.25">
      <c r="A2897" s="1" t="s">
        <v>5163</v>
      </c>
      <c r="B2897" s="2">
        <v>42815</v>
      </c>
      <c r="C2897" s="2">
        <v>42817</v>
      </c>
      <c r="D2897" s="1" t="s">
        <v>11</v>
      </c>
      <c r="E2897" s="1" t="s">
        <v>245</v>
      </c>
      <c r="F2897" s="1" t="s">
        <v>506</v>
      </c>
      <c r="G2897">
        <v>725.84</v>
      </c>
      <c r="H2897">
        <v>4</v>
      </c>
      <c r="I2897">
        <v>0</v>
      </c>
      <c r="J2897">
        <v>210.49359999999999</v>
      </c>
      <c r="K2897" t="str">
        <f>INDEX(product!B:B,MATCH('TABELA TOTAL'!$F5347,product!A:A,0))</f>
        <v>Technology</v>
      </c>
      <c r="L2897" t="str">
        <f>INDEX(product!C:C,MATCH(F2897,product!A:A,))</f>
        <v>Storage</v>
      </c>
      <c r="M2897" t="str">
        <f>INDEX(product!D:D,MATCH(F2897,product!A:A,))</f>
        <v>Adjustable Depth Letter/Legal Cart</v>
      </c>
    </row>
    <row r="2898" spans="1:13" x14ac:dyDescent="0.25">
      <c r="A2898" s="1" t="s">
        <v>5163</v>
      </c>
      <c r="B2898" s="2">
        <v>42815</v>
      </c>
      <c r="C2898" s="2">
        <v>42817</v>
      </c>
      <c r="D2898" s="1" t="s">
        <v>11</v>
      </c>
      <c r="E2898" s="1" t="s">
        <v>245</v>
      </c>
      <c r="F2898" s="1" t="s">
        <v>231</v>
      </c>
      <c r="G2898">
        <v>10.896000000000001</v>
      </c>
      <c r="H2898">
        <v>3</v>
      </c>
      <c r="I2898">
        <v>0.2</v>
      </c>
      <c r="J2898">
        <v>3.9498000000000002</v>
      </c>
      <c r="K2898" t="str">
        <f>INDEX(product!B:B,MATCH('TABELA TOTAL'!$F5348,product!A:A,0))</f>
        <v>Technology</v>
      </c>
      <c r="L2898" t="str">
        <f>INDEX(product!C:C,MATCH(F2898,product!A:A,))</f>
        <v>Binders</v>
      </c>
      <c r="M2898" t="str">
        <f>INDEX(product!D:D,MATCH(F2898,product!A:A,))</f>
        <v>Avery Durable Plastic 1" Binders</v>
      </c>
    </row>
    <row r="2899" spans="1:13" x14ac:dyDescent="0.25">
      <c r="A2899" s="1" t="s">
        <v>5163</v>
      </c>
      <c r="B2899" s="2">
        <v>42815</v>
      </c>
      <c r="C2899" s="2">
        <v>42817</v>
      </c>
      <c r="D2899" s="1" t="s">
        <v>11</v>
      </c>
      <c r="E2899" s="1" t="s">
        <v>245</v>
      </c>
      <c r="F2899" s="1" t="s">
        <v>1874</v>
      </c>
      <c r="G2899">
        <v>8.5440000000000005</v>
      </c>
      <c r="H2899">
        <v>2</v>
      </c>
      <c r="I2899">
        <v>0.2</v>
      </c>
      <c r="J2899">
        <v>2.8835999999999999</v>
      </c>
      <c r="K2899" t="str">
        <f>INDEX(product!B:B,MATCH('TABELA TOTAL'!$F5349,product!A:A,0))</f>
        <v>Furniture</v>
      </c>
      <c r="L2899" t="str">
        <f>INDEX(product!C:C,MATCH(F2899,product!A:A,))</f>
        <v>Binders</v>
      </c>
      <c r="M2899" t="str">
        <f>INDEX(product!D:D,MATCH(F2899,product!A:A,))</f>
        <v>Pressboard Data Binders by Wilson Jones</v>
      </c>
    </row>
    <row r="2900" spans="1:13" x14ac:dyDescent="0.25">
      <c r="A2900" s="1" t="s">
        <v>6790</v>
      </c>
      <c r="B2900" s="2">
        <v>42815</v>
      </c>
      <c r="C2900" s="2">
        <v>42821</v>
      </c>
      <c r="D2900" s="1" t="s">
        <v>19</v>
      </c>
      <c r="E2900" s="1" t="s">
        <v>2150</v>
      </c>
      <c r="F2900" s="1" t="s">
        <v>3465</v>
      </c>
      <c r="G2900">
        <v>64.384</v>
      </c>
      <c r="H2900">
        <v>1</v>
      </c>
      <c r="I2900">
        <v>0.2</v>
      </c>
      <c r="J2900">
        <v>8.048</v>
      </c>
      <c r="K2900" t="str">
        <f>INDEX(product!B:B,MATCH('TABELA TOTAL'!$F8378,product!A:A,0))</f>
        <v>Office Supplies</v>
      </c>
      <c r="L2900" t="str">
        <f>INDEX(product!C:C,MATCH(F2900,product!A:A,))</f>
        <v>Appliances</v>
      </c>
      <c r="M2900" t="str">
        <f>INDEX(product!D:D,MATCH(F2900,product!A:A,))</f>
        <v>APC 7 Outlet Network SurgeArrest Surge Protector</v>
      </c>
    </row>
    <row r="2901" spans="1:13" x14ac:dyDescent="0.25">
      <c r="A2901" s="1" t="s">
        <v>7046</v>
      </c>
      <c r="B2901" s="2">
        <v>42815</v>
      </c>
      <c r="C2901" s="2">
        <v>42817</v>
      </c>
      <c r="D2901" s="1" t="s">
        <v>11</v>
      </c>
      <c r="E2901" s="1" t="s">
        <v>120</v>
      </c>
      <c r="F2901" s="1" t="s">
        <v>873</v>
      </c>
      <c r="G2901">
        <v>8.8559999999999999</v>
      </c>
      <c r="H2901">
        <v>3</v>
      </c>
      <c r="I2901">
        <v>0.2</v>
      </c>
      <c r="J2901">
        <v>2.8782000000000001</v>
      </c>
      <c r="K2901" t="str">
        <f>INDEX(product!B:B,MATCH('TABELA TOTAL'!$F8826,product!A:A,0))</f>
        <v>Office Supplies</v>
      </c>
      <c r="L2901" t="str">
        <f>INDEX(product!C:C,MATCH(F2901,product!A:A,))</f>
        <v>Envelopes</v>
      </c>
      <c r="M2901" t="str">
        <f>INDEX(product!D:D,MATCH(F2901,product!A:A,))</f>
        <v>Colored Envelopes</v>
      </c>
    </row>
    <row r="2902" spans="1:13" x14ac:dyDescent="0.25">
      <c r="A2902" s="1" t="s">
        <v>7335</v>
      </c>
      <c r="B2902" s="2">
        <v>42815</v>
      </c>
      <c r="C2902" s="2">
        <v>42819</v>
      </c>
      <c r="D2902" s="1" t="s">
        <v>19</v>
      </c>
      <c r="E2902" s="1" t="s">
        <v>134</v>
      </c>
      <c r="F2902" s="1" t="s">
        <v>111</v>
      </c>
      <c r="G2902">
        <v>30.576000000000001</v>
      </c>
      <c r="H2902">
        <v>6</v>
      </c>
      <c r="I2902">
        <v>0.2</v>
      </c>
      <c r="J2902">
        <v>10.3194</v>
      </c>
      <c r="K2902" t="str">
        <f>INDEX(product!B:B,MATCH('TABELA TOTAL'!$F9363,product!A:A,0))</f>
        <v>Office Supplies</v>
      </c>
      <c r="L2902" t="str">
        <f>INDEX(product!C:C,MATCH(F2902,product!A:A,))</f>
        <v>Binders</v>
      </c>
      <c r="M2902" t="str">
        <f>INDEX(product!D:D,MATCH(F2902,product!A:A,))</f>
        <v>C-Line Peel &amp; Stick Add-On Filing Pockets, 8-3/4 x 5-1/8, 10/Pack</v>
      </c>
    </row>
    <row r="2903" spans="1:13" x14ac:dyDescent="0.25">
      <c r="A2903" s="1" t="s">
        <v>7335</v>
      </c>
      <c r="B2903" s="2">
        <v>42815</v>
      </c>
      <c r="C2903" s="2">
        <v>42819</v>
      </c>
      <c r="D2903" s="1" t="s">
        <v>19</v>
      </c>
      <c r="E2903" s="1" t="s">
        <v>134</v>
      </c>
      <c r="F2903" s="1" t="s">
        <v>1707</v>
      </c>
      <c r="G2903">
        <v>13.02</v>
      </c>
      <c r="H2903">
        <v>7</v>
      </c>
      <c r="I2903">
        <v>0</v>
      </c>
      <c r="J2903">
        <v>0.3906</v>
      </c>
      <c r="K2903" t="str">
        <f>INDEX(product!B:B,MATCH('TABELA TOTAL'!$F9364,product!A:A,0))</f>
        <v>Office Supplies</v>
      </c>
      <c r="L2903" t="str">
        <f>INDEX(product!C:C,MATCH(F2903,product!A:A,))</f>
        <v>Fasteners</v>
      </c>
      <c r="M2903" t="str">
        <f>INDEX(product!D:D,MATCH(F2903,product!A:A,))</f>
        <v>Super Bands, 12/Pack</v>
      </c>
    </row>
    <row r="2904" spans="1:13" x14ac:dyDescent="0.25">
      <c r="A2904" s="1" t="s">
        <v>7335</v>
      </c>
      <c r="B2904" s="2">
        <v>42815</v>
      </c>
      <c r="C2904" s="2">
        <v>42819</v>
      </c>
      <c r="D2904" s="1" t="s">
        <v>19</v>
      </c>
      <c r="E2904" s="1" t="s">
        <v>134</v>
      </c>
      <c r="F2904" s="1" t="s">
        <v>2888</v>
      </c>
      <c r="G2904">
        <v>22.14</v>
      </c>
      <c r="H2904">
        <v>3</v>
      </c>
      <c r="I2904">
        <v>0</v>
      </c>
      <c r="J2904">
        <v>6.4206000000000003</v>
      </c>
      <c r="K2904" t="str">
        <f>INDEX(product!B:B,MATCH('TABELA TOTAL'!$F9365,product!A:A,0))</f>
        <v>Furniture</v>
      </c>
      <c r="L2904" t="str">
        <f>INDEX(product!C:C,MATCH(F2904,product!A:A,))</f>
        <v>Furnishings</v>
      </c>
      <c r="M2904" t="str">
        <f>INDEX(product!D:D,MATCH(F2904,product!A:A,))</f>
        <v>Eldon Expressions Wood Desk Accessories, Oak</v>
      </c>
    </row>
    <row r="2905" spans="1:13" x14ac:dyDescent="0.25">
      <c r="A2905" s="1" t="s">
        <v>7335</v>
      </c>
      <c r="B2905" s="2">
        <v>42815</v>
      </c>
      <c r="C2905" s="2">
        <v>42819</v>
      </c>
      <c r="D2905" s="1" t="s">
        <v>19</v>
      </c>
      <c r="E2905" s="1" t="s">
        <v>134</v>
      </c>
      <c r="F2905" s="1" t="s">
        <v>872</v>
      </c>
      <c r="G2905">
        <v>359.32</v>
      </c>
      <c r="H2905">
        <v>4</v>
      </c>
      <c r="I2905">
        <v>0</v>
      </c>
      <c r="J2905">
        <v>7.1863999999999999</v>
      </c>
      <c r="K2905" t="str">
        <f>INDEX(product!B:B,MATCH('TABELA TOTAL'!$F9366,product!A:A,0))</f>
        <v>Technology</v>
      </c>
      <c r="L2905" t="str">
        <f>INDEX(product!C:C,MATCH(F2905,product!A:A,))</f>
        <v>Storage</v>
      </c>
      <c r="M2905" t="str">
        <f>INDEX(product!D:D,MATCH(F2905,product!A:A,))</f>
        <v>Fellowes Officeware Wire Shelving</v>
      </c>
    </row>
    <row r="2906" spans="1:13" x14ac:dyDescent="0.25">
      <c r="A2906" s="1" t="s">
        <v>795</v>
      </c>
      <c r="B2906" s="2">
        <v>42814</v>
      </c>
      <c r="C2906" s="2">
        <v>42819</v>
      </c>
      <c r="D2906" s="1" t="s">
        <v>11</v>
      </c>
      <c r="E2906" s="1" t="s">
        <v>796</v>
      </c>
      <c r="F2906" s="1" t="s">
        <v>797</v>
      </c>
      <c r="G2906">
        <v>2.91</v>
      </c>
      <c r="H2906">
        <v>1</v>
      </c>
      <c r="I2906">
        <v>0</v>
      </c>
      <c r="J2906">
        <v>1.3676999999999999</v>
      </c>
      <c r="K2906" t="str">
        <f>INDEX(product!B:B,MATCH('TABELA TOTAL'!$F448,product!A:A,0))</f>
        <v>Office Supplies</v>
      </c>
      <c r="L2906" t="str">
        <f>INDEX(product!C:C,MATCH(F2906,product!A:A,))</f>
        <v>Furnishings</v>
      </c>
      <c r="M2906" t="str">
        <f>INDEX(product!D:D,MATCH(F2906,product!A:A,))</f>
        <v>GE General Purpose, Extra Long Life, Showcase &amp; Floodlight Incandescent Bulbs</v>
      </c>
    </row>
    <row r="2907" spans="1:13" x14ac:dyDescent="0.25">
      <c r="A2907" s="1" t="s">
        <v>3062</v>
      </c>
      <c r="B2907" s="2">
        <v>42814</v>
      </c>
      <c r="C2907" s="2">
        <v>42818</v>
      </c>
      <c r="D2907" s="1" t="s">
        <v>19</v>
      </c>
      <c r="E2907" s="1" t="s">
        <v>1334</v>
      </c>
      <c r="F2907" s="1" t="s">
        <v>3063</v>
      </c>
      <c r="G2907">
        <v>265.93</v>
      </c>
      <c r="H2907">
        <v>7</v>
      </c>
      <c r="I2907">
        <v>0</v>
      </c>
      <c r="J2907">
        <v>63.8232</v>
      </c>
      <c r="K2907" t="str">
        <f>INDEX(product!B:B,MATCH('TABELA TOTAL'!$F2322,product!A:A,0))</f>
        <v>Office Supplies</v>
      </c>
      <c r="L2907" t="str">
        <f>INDEX(product!C:C,MATCH(F2907,product!A:A,))</f>
        <v>Accessories</v>
      </c>
      <c r="M2907" t="str">
        <f>INDEX(product!D:D,MATCH(F2907,product!A:A,))</f>
        <v>Imation Secure Drive + Hardware Encrypted USB flash drive - 16 GB</v>
      </c>
    </row>
    <row r="2908" spans="1:13" x14ac:dyDescent="0.25">
      <c r="A2908" s="1" t="s">
        <v>6670</v>
      </c>
      <c r="B2908" s="2">
        <v>42814</v>
      </c>
      <c r="C2908" s="2">
        <v>42818</v>
      </c>
      <c r="D2908" s="1" t="s">
        <v>19</v>
      </c>
      <c r="E2908" s="1" t="s">
        <v>4560</v>
      </c>
      <c r="F2908" s="1" t="s">
        <v>2731</v>
      </c>
      <c r="G2908">
        <v>238</v>
      </c>
      <c r="H2908">
        <v>2</v>
      </c>
      <c r="I2908">
        <v>0</v>
      </c>
      <c r="J2908">
        <v>38.08</v>
      </c>
      <c r="K2908" t="str">
        <f>INDEX(product!B:B,MATCH('TABELA TOTAL'!$F8156,product!A:A,0))</f>
        <v>Furniture</v>
      </c>
      <c r="L2908" t="str">
        <f>INDEX(product!C:C,MATCH(F2908,product!A:A,))</f>
        <v>Accessories</v>
      </c>
      <c r="M2908" t="str">
        <f>INDEX(product!D:D,MATCH(F2908,product!A:A,))</f>
        <v>WD My Passport Ultra 2TB Portable External Hard Drive</v>
      </c>
    </row>
    <row r="2909" spans="1:13" x14ac:dyDescent="0.25">
      <c r="A2909" s="1" t="s">
        <v>6670</v>
      </c>
      <c r="B2909" s="2">
        <v>42814</v>
      </c>
      <c r="C2909" s="2">
        <v>42818</v>
      </c>
      <c r="D2909" s="1" t="s">
        <v>19</v>
      </c>
      <c r="E2909" s="1" t="s">
        <v>4560</v>
      </c>
      <c r="F2909" s="1" t="s">
        <v>2266</v>
      </c>
      <c r="G2909">
        <v>61.96</v>
      </c>
      <c r="H2909">
        <v>2</v>
      </c>
      <c r="I2909">
        <v>0</v>
      </c>
      <c r="J2909">
        <v>27.882000000000001</v>
      </c>
      <c r="K2909" t="str">
        <f>INDEX(product!B:B,MATCH('TABELA TOTAL'!$F8157,product!A:A,0))</f>
        <v>Office Supplies</v>
      </c>
      <c r="L2909" t="str">
        <f>INDEX(product!C:C,MATCH(F2909,product!A:A,))</f>
        <v>Paper</v>
      </c>
      <c r="M2909" t="str">
        <f>INDEX(product!D:D,MATCH(F2909,product!A:A,))</f>
        <v>Xerox 1988</v>
      </c>
    </row>
    <row r="2910" spans="1:13" x14ac:dyDescent="0.25">
      <c r="A2910" s="1" t="s">
        <v>7140</v>
      </c>
      <c r="B2910" s="2">
        <v>42814</v>
      </c>
      <c r="C2910" s="2">
        <v>42814</v>
      </c>
      <c r="D2910" s="1" t="s">
        <v>654</v>
      </c>
      <c r="E2910" s="1" t="s">
        <v>3564</v>
      </c>
      <c r="F2910" s="1" t="s">
        <v>528</v>
      </c>
      <c r="G2910">
        <v>56.704000000000001</v>
      </c>
      <c r="H2910">
        <v>2</v>
      </c>
      <c r="I2910">
        <v>0.2</v>
      </c>
      <c r="J2910">
        <v>19.137599999999999</v>
      </c>
      <c r="K2910" t="str">
        <f>INDEX(product!B:B,MATCH('TABELA TOTAL'!$F8999,product!A:A,0))</f>
        <v>Office Supplies</v>
      </c>
      <c r="L2910" t="str">
        <f>INDEX(product!C:C,MATCH(F2910,product!A:A,))</f>
        <v>Paper</v>
      </c>
      <c r="M2910" t="str">
        <f>INDEX(product!D:D,MATCH(F2910,product!A:A,))</f>
        <v>Easy-staple paper</v>
      </c>
    </row>
    <row r="2911" spans="1:13" x14ac:dyDescent="0.25">
      <c r="A2911" s="1" t="s">
        <v>7140</v>
      </c>
      <c r="B2911" s="2">
        <v>42814</v>
      </c>
      <c r="C2911" s="2">
        <v>42814</v>
      </c>
      <c r="D2911" s="1" t="s">
        <v>654</v>
      </c>
      <c r="E2911" s="1" t="s">
        <v>3564</v>
      </c>
      <c r="F2911" s="1" t="s">
        <v>266</v>
      </c>
      <c r="G2911">
        <v>274.06400000000002</v>
      </c>
      <c r="H2911">
        <v>7</v>
      </c>
      <c r="I2911">
        <v>0.2</v>
      </c>
      <c r="J2911">
        <v>102.774</v>
      </c>
      <c r="K2911" t="str">
        <f>INDEX(product!B:B,MATCH('TABELA TOTAL'!$F9000,product!A:A,0))</f>
        <v>Office Supplies</v>
      </c>
      <c r="L2911" t="str">
        <f>INDEX(product!C:C,MATCH(F2911,product!A:A,))</f>
        <v>Paper</v>
      </c>
      <c r="M2911" t="str">
        <f>INDEX(product!D:D,MATCH(F2911,product!A:A,))</f>
        <v>Xerox 1916</v>
      </c>
    </row>
    <row r="2912" spans="1:13" x14ac:dyDescent="0.25">
      <c r="A2912" s="1" t="s">
        <v>2198</v>
      </c>
      <c r="B2912" s="2">
        <v>42813</v>
      </c>
      <c r="C2912" s="2">
        <v>42818</v>
      </c>
      <c r="D2912" s="1" t="s">
        <v>19</v>
      </c>
      <c r="E2912" s="1" t="s">
        <v>1532</v>
      </c>
      <c r="F2912" s="1" t="s">
        <v>2199</v>
      </c>
      <c r="G2912">
        <v>28.91</v>
      </c>
      <c r="H2912">
        <v>7</v>
      </c>
      <c r="I2912">
        <v>0</v>
      </c>
      <c r="J2912">
        <v>13.2986</v>
      </c>
      <c r="K2912" t="str">
        <f>INDEX(product!B:B,MATCH('TABELA TOTAL'!$F1478,product!A:A,0))</f>
        <v>Furniture</v>
      </c>
      <c r="L2912" t="str">
        <f>INDEX(product!C:C,MATCH(F2912,product!A:A,))</f>
        <v>Labels</v>
      </c>
      <c r="M2912" t="str">
        <f>INDEX(product!D:D,MATCH(F2912,product!A:A,))</f>
        <v>Avery 506</v>
      </c>
    </row>
    <row r="2913" spans="1:13" x14ac:dyDescent="0.25">
      <c r="A2913" s="1" t="s">
        <v>4568</v>
      </c>
      <c r="B2913" s="2">
        <v>42813</v>
      </c>
      <c r="C2913" s="2">
        <v>42816</v>
      </c>
      <c r="D2913" s="1" t="s">
        <v>79</v>
      </c>
      <c r="E2913" s="1" t="s">
        <v>2058</v>
      </c>
      <c r="F2913" s="1" t="s">
        <v>1970</v>
      </c>
      <c r="G2913">
        <v>19.824000000000002</v>
      </c>
      <c r="H2913">
        <v>6</v>
      </c>
      <c r="I2913">
        <v>0.2</v>
      </c>
      <c r="J2913">
        <v>6.6905999999999999</v>
      </c>
      <c r="K2913" t="str">
        <f>INDEX(product!B:B,MATCH('TABELA TOTAL'!$F4344,product!A:A,0))</f>
        <v>Office Supplies</v>
      </c>
      <c r="L2913" t="str">
        <f>INDEX(product!C:C,MATCH(F2913,product!A:A,))</f>
        <v>Binders</v>
      </c>
      <c r="M2913" t="str">
        <f>INDEX(product!D:D,MATCH(F2913,product!A:A,))</f>
        <v>ACCOHIDE 3-Ring Binder, Blue, 1"</v>
      </c>
    </row>
    <row r="2914" spans="1:13" x14ac:dyDescent="0.25">
      <c r="A2914" s="1" t="s">
        <v>4568</v>
      </c>
      <c r="B2914" s="2">
        <v>42813</v>
      </c>
      <c r="C2914" s="2">
        <v>42816</v>
      </c>
      <c r="D2914" s="1" t="s">
        <v>79</v>
      </c>
      <c r="E2914" s="1" t="s">
        <v>2058</v>
      </c>
      <c r="F2914" s="1" t="s">
        <v>2392</v>
      </c>
      <c r="G2914">
        <v>657.50400000000002</v>
      </c>
      <c r="H2914">
        <v>6</v>
      </c>
      <c r="I2914">
        <v>0.2</v>
      </c>
      <c r="J2914">
        <v>-131.5008</v>
      </c>
      <c r="K2914" t="str">
        <f>INDEX(product!B:B,MATCH('TABELA TOTAL'!$F4345,product!A:A,0))</f>
        <v>Office Supplies</v>
      </c>
      <c r="L2914" t="str">
        <f>INDEX(product!C:C,MATCH(F2914,product!A:A,))</f>
        <v>Phones</v>
      </c>
      <c r="M2914" t="str">
        <f>INDEX(product!D:D,MATCH(F2914,product!A:A,))</f>
        <v>Jawbone MINI JAMBOX Wireless Bluetooth Speaker</v>
      </c>
    </row>
    <row r="2915" spans="1:13" x14ac:dyDescent="0.25">
      <c r="A2915" s="1" t="s">
        <v>4568</v>
      </c>
      <c r="B2915" s="2">
        <v>42813</v>
      </c>
      <c r="C2915" s="2">
        <v>42816</v>
      </c>
      <c r="D2915" s="1" t="s">
        <v>79</v>
      </c>
      <c r="E2915" s="1" t="s">
        <v>2058</v>
      </c>
      <c r="F2915" s="1" t="s">
        <v>214</v>
      </c>
      <c r="G2915">
        <v>99.54</v>
      </c>
      <c r="H2915">
        <v>2</v>
      </c>
      <c r="I2915">
        <v>0</v>
      </c>
      <c r="J2915">
        <v>10.949400000000001</v>
      </c>
      <c r="K2915" t="str">
        <f>INDEX(product!B:B,MATCH('TABELA TOTAL'!$F4346,product!A:A,0))</f>
        <v>Technology</v>
      </c>
      <c r="L2915" t="str">
        <f>INDEX(product!C:C,MATCH(F2915,product!A:A,))</f>
        <v>Accessories</v>
      </c>
      <c r="M2915" t="str">
        <f>INDEX(product!D:D,MATCH(F2915,product!A:A,))</f>
        <v>Logitech K350 2.4Ghz Wireless Keyboard</v>
      </c>
    </row>
    <row r="2916" spans="1:13" x14ac:dyDescent="0.25">
      <c r="A2916" s="1" t="s">
        <v>4568</v>
      </c>
      <c r="B2916" s="2">
        <v>42813</v>
      </c>
      <c r="C2916" s="2">
        <v>42816</v>
      </c>
      <c r="D2916" s="1" t="s">
        <v>79</v>
      </c>
      <c r="E2916" s="1" t="s">
        <v>2058</v>
      </c>
      <c r="F2916" s="1" t="s">
        <v>2560</v>
      </c>
      <c r="G2916">
        <v>199.96</v>
      </c>
      <c r="H2916">
        <v>4</v>
      </c>
      <c r="I2916">
        <v>0</v>
      </c>
      <c r="J2916">
        <v>85.982799999999997</v>
      </c>
      <c r="K2916" t="str">
        <f>INDEX(product!B:B,MATCH('TABELA TOTAL'!$F4347,product!A:A,0))</f>
        <v>Furniture</v>
      </c>
      <c r="L2916" t="str">
        <f>INDEX(product!C:C,MATCH(F2916,product!A:A,))</f>
        <v>Accessories</v>
      </c>
      <c r="M2916" t="str">
        <f>INDEX(product!D:D,MATCH(F2916,product!A:A,))</f>
        <v>Logitech Wireless Marathon Mouse M705</v>
      </c>
    </row>
    <row r="2917" spans="1:13" x14ac:dyDescent="0.25">
      <c r="A2917" s="1" t="s">
        <v>5090</v>
      </c>
      <c r="B2917" s="2">
        <v>42813</v>
      </c>
      <c r="C2917" s="2">
        <v>42816</v>
      </c>
      <c r="D2917" s="1" t="s">
        <v>11</v>
      </c>
      <c r="E2917" s="1" t="s">
        <v>864</v>
      </c>
      <c r="F2917" s="1" t="s">
        <v>3100</v>
      </c>
      <c r="G2917">
        <v>14.624000000000001</v>
      </c>
      <c r="H2917">
        <v>2</v>
      </c>
      <c r="I2917">
        <v>0.2</v>
      </c>
      <c r="J2917">
        <v>5.1184000000000003</v>
      </c>
      <c r="K2917" t="str">
        <f>INDEX(product!B:B,MATCH('TABELA TOTAL'!$F5231,product!A:A,0))</f>
        <v>Furniture</v>
      </c>
      <c r="L2917" t="str">
        <f>INDEX(product!C:C,MATCH(F2917,product!A:A,))</f>
        <v>Binders</v>
      </c>
      <c r="M2917" t="str">
        <f>INDEX(product!D:D,MATCH(F2917,product!A:A,))</f>
        <v>SpineVue Locking Slant-D Ring Binders by Cardinal</v>
      </c>
    </row>
    <row r="2918" spans="1:13" x14ac:dyDescent="0.25">
      <c r="A2918" s="1" t="s">
        <v>5090</v>
      </c>
      <c r="B2918" s="2">
        <v>42813</v>
      </c>
      <c r="C2918" s="2">
        <v>42816</v>
      </c>
      <c r="D2918" s="1" t="s">
        <v>11</v>
      </c>
      <c r="E2918" s="1" t="s">
        <v>864</v>
      </c>
      <c r="F2918" s="1" t="s">
        <v>1271</v>
      </c>
      <c r="G2918">
        <v>697.16</v>
      </c>
      <c r="H2918">
        <v>5</v>
      </c>
      <c r="I2918">
        <v>0.2</v>
      </c>
      <c r="J2918">
        <v>8.7144999999999992</v>
      </c>
      <c r="K2918" t="str">
        <f>INDEX(product!B:B,MATCH('TABELA TOTAL'!$F5232,product!A:A,0))</f>
        <v>Office Supplies</v>
      </c>
      <c r="L2918" t="str">
        <f>INDEX(product!C:C,MATCH(F2918,product!A:A,))</f>
        <v>Tables</v>
      </c>
      <c r="M2918" t="str">
        <f>INDEX(product!D:D,MATCH(F2918,product!A:A,))</f>
        <v>Chromcraft Round Conference Tables</v>
      </c>
    </row>
    <row r="2919" spans="1:13" x14ac:dyDescent="0.25">
      <c r="A2919" s="1" t="s">
        <v>5090</v>
      </c>
      <c r="B2919" s="2">
        <v>42813</v>
      </c>
      <c r="C2919" s="2">
        <v>42816</v>
      </c>
      <c r="D2919" s="1" t="s">
        <v>11</v>
      </c>
      <c r="E2919" s="1" t="s">
        <v>864</v>
      </c>
      <c r="F2919" s="1" t="s">
        <v>3498</v>
      </c>
      <c r="G2919">
        <v>30.93</v>
      </c>
      <c r="H2919">
        <v>1</v>
      </c>
      <c r="I2919">
        <v>0</v>
      </c>
      <c r="J2919">
        <v>12.6813</v>
      </c>
      <c r="K2919" t="str">
        <f>INDEX(product!B:B,MATCH('TABELA TOTAL'!$F5233,product!A:A,0))</f>
        <v>Office Supplies</v>
      </c>
      <c r="L2919" t="str">
        <f>INDEX(product!C:C,MATCH(F2919,product!A:A,))</f>
        <v>Furnishings</v>
      </c>
      <c r="M2919" t="str">
        <f>INDEX(product!D:D,MATCH(F2919,product!A:A,))</f>
        <v>Advantus Employee of the Month Certificate Frame, 11 x 13-1/2</v>
      </c>
    </row>
    <row r="2920" spans="1:13" x14ac:dyDescent="0.25">
      <c r="A2920" s="1" t="s">
        <v>5090</v>
      </c>
      <c r="B2920" s="2">
        <v>42813</v>
      </c>
      <c r="C2920" s="2">
        <v>42816</v>
      </c>
      <c r="D2920" s="1" t="s">
        <v>11</v>
      </c>
      <c r="E2920" s="1" t="s">
        <v>864</v>
      </c>
      <c r="F2920" s="1" t="s">
        <v>388</v>
      </c>
      <c r="G2920">
        <v>27.495999999999999</v>
      </c>
      <c r="H2920">
        <v>7</v>
      </c>
      <c r="I2920">
        <v>0.2</v>
      </c>
      <c r="J2920">
        <v>9.2798999999999996</v>
      </c>
      <c r="K2920" t="str">
        <f>INDEX(product!B:B,MATCH('TABELA TOTAL'!$F5234,product!A:A,0))</f>
        <v>Office Supplies</v>
      </c>
      <c r="L2920" t="str">
        <f>INDEX(product!C:C,MATCH(F2920,product!A:A,))</f>
        <v>Binders</v>
      </c>
      <c r="M2920" t="str">
        <f>INDEX(product!D:D,MATCH(F2920,product!A:A,))</f>
        <v>Pressboard Covers with Storage Hooks, 9 1/2" x 11", Light Blue</v>
      </c>
    </row>
    <row r="2921" spans="1:13" x14ac:dyDescent="0.25">
      <c r="A2921" s="1" t="s">
        <v>7269</v>
      </c>
      <c r="B2921" s="2">
        <v>42813</v>
      </c>
      <c r="C2921" s="2">
        <v>42818</v>
      </c>
      <c r="D2921" s="1" t="s">
        <v>19</v>
      </c>
      <c r="E2921" s="1" t="s">
        <v>2013</v>
      </c>
      <c r="F2921" s="1" t="s">
        <v>3087</v>
      </c>
      <c r="G2921">
        <v>381.36</v>
      </c>
      <c r="H2921">
        <v>7</v>
      </c>
      <c r="I2921">
        <v>0</v>
      </c>
      <c r="J2921">
        <v>106.7808</v>
      </c>
      <c r="K2921" t="str">
        <f>INDEX(product!B:B,MATCH('TABELA TOTAL'!$F9229,product!A:A,0))</f>
        <v>Office Supplies</v>
      </c>
      <c r="L2921" t="str">
        <f>INDEX(product!C:C,MATCH(F2921,product!A:A,))</f>
        <v>Appliances</v>
      </c>
      <c r="M2921" t="str">
        <f>INDEX(product!D:D,MATCH(F2921,product!A:A,))</f>
        <v>Belkin 5 Outlet SurgeMaster Power Centers</v>
      </c>
    </row>
    <row r="2922" spans="1:13" x14ac:dyDescent="0.25">
      <c r="A2922" s="1" t="s">
        <v>7628</v>
      </c>
      <c r="B2922" s="2">
        <v>42813</v>
      </c>
      <c r="C2922" s="2">
        <v>42814</v>
      </c>
      <c r="D2922" s="1" t="s">
        <v>79</v>
      </c>
      <c r="E2922" s="1" t="s">
        <v>2339</v>
      </c>
      <c r="F2922" s="1" t="s">
        <v>4845</v>
      </c>
      <c r="G2922">
        <v>8.94</v>
      </c>
      <c r="H2922">
        <v>3</v>
      </c>
      <c r="I2922">
        <v>0</v>
      </c>
      <c r="J2922">
        <v>2.4138000000000002</v>
      </c>
      <c r="K2922" t="str">
        <f>INDEX(product!B:B,MATCH('TABELA TOTAL'!$F9891,product!A:A,0))</f>
        <v>Furniture</v>
      </c>
      <c r="L2922" t="str">
        <f>INDEX(product!C:C,MATCH(F2922,product!A:A,))</f>
        <v>Art</v>
      </c>
      <c r="M2922" t="str">
        <f>INDEX(product!D:D,MATCH(F2922,product!A:A,))</f>
        <v>Dixon Ticonderoga Pencils</v>
      </c>
    </row>
    <row r="2923" spans="1:13" x14ac:dyDescent="0.25">
      <c r="A2923" s="1" t="s">
        <v>1158</v>
      </c>
      <c r="B2923" s="2">
        <v>42812</v>
      </c>
      <c r="C2923" s="2">
        <v>42817</v>
      </c>
      <c r="D2923" s="1" t="s">
        <v>19</v>
      </c>
      <c r="E2923" s="1" t="s">
        <v>1159</v>
      </c>
      <c r="F2923" s="1" t="s">
        <v>1160</v>
      </c>
      <c r="G2923">
        <v>2.6880000000000002</v>
      </c>
      <c r="H2923">
        <v>3</v>
      </c>
      <c r="I2923">
        <v>0.8</v>
      </c>
      <c r="J2923">
        <v>-7.3920000000000003</v>
      </c>
      <c r="K2923" t="str">
        <f>INDEX(product!B:B,MATCH('TABELA TOTAL'!$F678,product!A:A,0))</f>
        <v>Technology</v>
      </c>
      <c r="L2923" t="str">
        <f>INDEX(product!C:C,MATCH(F2923,product!A:A,))</f>
        <v>Appliances</v>
      </c>
      <c r="M2923" t="str">
        <f>INDEX(product!D:D,MATCH(F2923,product!A:A,))</f>
        <v>Hoover Portapower Portable Vacuum</v>
      </c>
    </row>
    <row r="2924" spans="1:13" x14ac:dyDescent="0.25">
      <c r="A2924" s="1" t="s">
        <v>1158</v>
      </c>
      <c r="B2924" s="2">
        <v>42812</v>
      </c>
      <c r="C2924" s="2">
        <v>42817</v>
      </c>
      <c r="D2924" s="1" t="s">
        <v>19</v>
      </c>
      <c r="E2924" s="1" t="s">
        <v>1159</v>
      </c>
      <c r="F2924" s="1" t="s">
        <v>1161</v>
      </c>
      <c r="G2924">
        <v>27.815999999999999</v>
      </c>
      <c r="H2924">
        <v>3</v>
      </c>
      <c r="I2924">
        <v>0.2</v>
      </c>
      <c r="J2924">
        <v>4.5201000000000002</v>
      </c>
      <c r="K2924" t="str">
        <f>INDEX(product!B:B,MATCH('TABELA TOTAL'!$F679,product!A:A,0))</f>
        <v>Office Supplies</v>
      </c>
      <c r="L2924" t="str">
        <f>INDEX(product!C:C,MATCH(F2924,product!A:A,))</f>
        <v>Accessories</v>
      </c>
      <c r="M2924" t="str">
        <f>INDEX(product!D:D,MATCH(F2924,product!A:A,))</f>
        <v>Verbatim 25 GB 6x Blu-ray Single Layer Recordable Disc, 10/Pack</v>
      </c>
    </row>
    <row r="2925" spans="1:13" x14ac:dyDescent="0.25">
      <c r="A2925" s="1" t="s">
        <v>1158</v>
      </c>
      <c r="B2925" s="2">
        <v>42812</v>
      </c>
      <c r="C2925" s="2">
        <v>42817</v>
      </c>
      <c r="D2925" s="1" t="s">
        <v>19</v>
      </c>
      <c r="E2925" s="1" t="s">
        <v>1159</v>
      </c>
      <c r="F2925" s="1" t="s">
        <v>1162</v>
      </c>
      <c r="G2925">
        <v>82.524000000000001</v>
      </c>
      <c r="H2925">
        <v>3</v>
      </c>
      <c r="I2925">
        <v>0.6</v>
      </c>
      <c r="J2925">
        <v>-41.262</v>
      </c>
      <c r="K2925" t="str">
        <f>INDEX(product!B:B,MATCH('TABELA TOTAL'!$F680,product!A:A,0))</f>
        <v>Furniture</v>
      </c>
      <c r="L2925" t="str">
        <f>INDEX(product!C:C,MATCH(F2925,product!A:A,))</f>
        <v>Furnishings</v>
      </c>
      <c r="M2925" t="str">
        <f>INDEX(product!D:D,MATCH(F2925,product!A:A,))</f>
        <v>Howard Miller 13-1/2" Diameter Rosebrook Wall Clock</v>
      </c>
    </row>
    <row r="2926" spans="1:13" x14ac:dyDescent="0.25">
      <c r="A2926" s="1" t="s">
        <v>1158</v>
      </c>
      <c r="B2926" s="2">
        <v>42812</v>
      </c>
      <c r="C2926" s="2">
        <v>42817</v>
      </c>
      <c r="D2926" s="1" t="s">
        <v>19</v>
      </c>
      <c r="E2926" s="1" t="s">
        <v>1159</v>
      </c>
      <c r="F2926" s="1" t="s">
        <v>1163</v>
      </c>
      <c r="G2926">
        <v>182.994</v>
      </c>
      <c r="H2926">
        <v>3</v>
      </c>
      <c r="I2926">
        <v>0.8</v>
      </c>
      <c r="J2926">
        <v>-320.23950000000002</v>
      </c>
      <c r="K2926" t="str">
        <f>INDEX(product!B:B,MATCH('TABELA TOTAL'!$F681,product!A:A,0))</f>
        <v>Technology</v>
      </c>
      <c r="L2926" t="str">
        <f>INDEX(product!C:C,MATCH(F2926,product!A:A,))</f>
        <v>Binders</v>
      </c>
      <c r="M2926" t="str">
        <f>INDEX(product!D:D,MATCH(F2926,product!A:A,))</f>
        <v>Ibico Hi-Tech Manual Binding System</v>
      </c>
    </row>
    <row r="2927" spans="1:13" x14ac:dyDescent="0.25">
      <c r="A2927" s="1" t="s">
        <v>4137</v>
      </c>
      <c r="B2927" s="2">
        <v>42812</v>
      </c>
      <c r="C2927" s="2">
        <v>42816</v>
      </c>
      <c r="D2927" s="1" t="s">
        <v>19</v>
      </c>
      <c r="E2927" s="1" t="s">
        <v>3309</v>
      </c>
      <c r="F2927" s="1" t="s">
        <v>2373</v>
      </c>
      <c r="G2927">
        <v>23.832000000000001</v>
      </c>
      <c r="H2927">
        <v>3</v>
      </c>
      <c r="I2927">
        <v>0.2</v>
      </c>
      <c r="J2927">
        <v>6.5537999999999998</v>
      </c>
      <c r="K2927" t="str">
        <f>INDEX(product!B:B,MATCH('TABELA TOTAL'!$F3708,product!A:A,0))</f>
        <v>Office Supplies</v>
      </c>
      <c r="L2927" t="str">
        <f>INDEX(product!C:C,MATCH(F2927,product!A:A,))</f>
        <v>Art</v>
      </c>
      <c r="M2927" t="str">
        <f>INDEX(product!D:D,MATCH(F2927,product!A:A,))</f>
        <v>Peel-Off China Markers</v>
      </c>
    </row>
    <row r="2928" spans="1:13" x14ac:dyDescent="0.25">
      <c r="A2928" s="1" t="s">
        <v>6993</v>
      </c>
      <c r="B2928" s="2">
        <v>42812</v>
      </c>
      <c r="C2928" s="2">
        <v>42817</v>
      </c>
      <c r="D2928" s="1" t="s">
        <v>19</v>
      </c>
      <c r="E2928" s="1" t="s">
        <v>1560</v>
      </c>
      <c r="F2928" s="1" t="s">
        <v>1422</v>
      </c>
      <c r="G2928">
        <v>46.2</v>
      </c>
      <c r="H2928">
        <v>4</v>
      </c>
      <c r="I2928">
        <v>0</v>
      </c>
      <c r="J2928">
        <v>21.251999999999999</v>
      </c>
      <c r="K2928" t="str">
        <f>INDEX(product!B:B,MATCH('TABELA TOTAL'!$F8727,product!A:A,0))</f>
        <v>Technology</v>
      </c>
      <c r="L2928" t="str">
        <f>INDEX(product!C:C,MATCH(F2928,product!A:A,))</f>
        <v>Art</v>
      </c>
      <c r="M2928" t="str">
        <f>INDEX(product!D:D,MATCH(F2928,product!A:A,))</f>
        <v>Deluxe Chalkboard Eraser Cleaner</v>
      </c>
    </row>
    <row r="2929" spans="1:13" x14ac:dyDescent="0.25">
      <c r="A2929" s="1" t="s">
        <v>7028</v>
      </c>
      <c r="B2929" s="2">
        <v>42812</v>
      </c>
      <c r="C2929" s="2">
        <v>42818</v>
      </c>
      <c r="D2929" s="1" t="s">
        <v>19</v>
      </c>
      <c r="E2929" s="1" t="s">
        <v>3247</v>
      </c>
      <c r="F2929" s="1" t="s">
        <v>1377</v>
      </c>
      <c r="G2929">
        <v>537.54399999999998</v>
      </c>
      <c r="H2929">
        <v>7</v>
      </c>
      <c r="I2929">
        <v>0.2</v>
      </c>
      <c r="J2929">
        <v>47.0351</v>
      </c>
      <c r="K2929" t="str">
        <f>INDEX(product!B:B,MATCH('TABELA TOTAL'!$F8793,product!A:A,0))</f>
        <v>Office Supplies</v>
      </c>
      <c r="L2929" t="str">
        <f>INDEX(product!C:C,MATCH(F2929,product!A:A,))</f>
        <v>Phones</v>
      </c>
      <c r="M2929" t="str">
        <f>INDEX(product!D:D,MATCH(F2929,product!A:A,))</f>
        <v>Pyle PMP37LED</v>
      </c>
    </row>
    <row r="2930" spans="1:13" x14ac:dyDescent="0.25">
      <c r="A2930" s="1" t="s">
        <v>7150</v>
      </c>
      <c r="B2930" s="2">
        <v>42812</v>
      </c>
      <c r="C2930" s="2">
        <v>42816</v>
      </c>
      <c r="D2930" s="1" t="s">
        <v>19</v>
      </c>
      <c r="E2930" s="1" t="s">
        <v>5489</v>
      </c>
      <c r="F2930" s="1" t="s">
        <v>4376</v>
      </c>
      <c r="G2930">
        <v>13.9</v>
      </c>
      <c r="H2930">
        <v>5</v>
      </c>
      <c r="I2930">
        <v>0</v>
      </c>
      <c r="J2930">
        <v>3.7530000000000001</v>
      </c>
      <c r="K2930" t="str">
        <f>INDEX(product!B:B,MATCH('TABELA TOTAL'!$F9015,product!A:A,0))</f>
        <v>Office Supplies</v>
      </c>
      <c r="L2930" t="str">
        <f>INDEX(product!C:C,MATCH(F2930,product!A:A,))</f>
        <v>Art</v>
      </c>
      <c r="M2930" t="str">
        <f>INDEX(product!D:D,MATCH(F2930,product!A:A,))</f>
        <v>Prang Drawing Pencil Set</v>
      </c>
    </row>
    <row r="2931" spans="1:13" x14ac:dyDescent="0.25">
      <c r="A2931" s="1" t="s">
        <v>7150</v>
      </c>
      <c r="B2931" s="2">
        <v>42812</v>
      </c>
      <c r="C2931" s="2">
        <v>42816</v>
      </c>
      <c r="D2931" s="1" t="s">
        <v>19</v>
      </c>
      <c r="E2931" s="1" t="s">
        <v>5489</v>
      </c>
      <c r="F2931" s="1" t="s">
        <v>1650</v>
      </c>
      <c r="G2931">
        <v>19.399999999999999</v>
      </c>
      <c r="H2931">
        <v>5</v>
      </c>
      <c r="I2931">
        <v>0</v>
      </c>
      <c r="J2931">
        <v>9.3119999999999994</v>
      </c>
      <c r="K2931" t="str">
        <f>INDEX(product!B:B,MATCH('TABELA TOTAL'!$F9016,product!A:A,0))</f>
        <v>Office Supplies</v>
      </c>
      <c r="L2931" t="str">
        <f>INDEX(product!C:C,MATCH(F2931,product!A:A,))</f>
        <v>Envelopes</v>
      </c>
      <c r="M2931" t="str">
        <f>INDEX(product!D:D,MATCH(F2931,product!A:A,))</f>
        <v>Peel &amp; Seel Envelopes</v>
      </c>
    </row>
    <row r="2932" spans="1:13" x14ac:dyDescent="0.25">
      <c r="A2932" s="1" t="s">
        <v>7212</v>
      </c>
      <c r="B2932" s="2">
        <v>42812</v>
      </c>
      <c r="C2932" s="2">
        <v>42814</v>
      </c>
      <c r="D2932" s="1" t="s">
        <v>11</v>
      </c>
      <c r="E2932" s="1" t="s">
        <v>5161</v>
      </c>
      <c r="F2932" s="1" t="s">
        <v>203</v>
      </c>
      <c r="G2932">
        <v>90.86</v>
      </c>
      <c r="H2932">
        <v>7</v>
      </c>
      <c r="I2932">
        <v>0</v>
      </c>
      <c r="J2932">
        <v>26.349399999999999</v>
      </c>
      <c r="K2932" t="str">
        <f>INDEX(product!B:B,MATCH('TABELA TOTAL'!$F9123,product!A:A,0))</f>
        <v>Technology</v>
      </c>
      <c r="L2932" t="str">
        <f>INDEX(product!C:C,MATCH(F2932,product!A:A,))</f>
        <v>Appliances</v>
      </c>
      <c r="M2932" t="str">
        <f>INDEX(product!D:D,MATCH(F2932,product!A:A,))</f>
        <v>Fellowes Basic Home/Office Series Surge Protectors</v>
      </c>
    </row>
    <row r="2933" spans="1:13" x14ac:dyDescent="0.25">
      <c r="A2933" s="1" t="s">
        <v>1312</v>
      </c>
      <c r="B2933" s="2">
        <v>42811</v>
      </c>
      <c r="C2933" s="2">
        <v>42815</v>
      </c>
      <c r="D2933" s="1" t="s">
        <v>11</v>
      </c>
      <c r="E2933" s="1" t="s">
        <v>229</v>
      </c>
      <c r="F2933" s="1" t="s">
        <v>1313</v>
      </c>
      <c r="G2933">
        <v>17.456</v>
      </c>
      <c r="H2933">
        <v>2</v>
      </c>
      <c r="I2933">
        <v>0.2</v>
      </c>
      <c r="J2933">
        <v>5.8914</v>
      </c>
      <c r="K2933" t="str">
        <f>INDEX(product!B:B,MATCH('TABELA TOTAL'!$F788,product!A:A,0))</f>
        <v>Technology</v>
      </c>
      <c r="L2933" t="str">
        <f>INDEX(product!C:C,MATCH(F2933,product!A:A,))</f>
        <v>Binders</v>
      </c>
      <c r="M2933" t="str">
        <f>INDEX(product!D:D,MATCH(F2933,product!A:A,))</f>
        <v>Heavy-Duty E-Z-D Binders</v>
      </c>
    </row>
    <row r="2934" spans="1:13" x14ac:dyDescent="0.25">
      <c r="A2934" s="1" t="s">
        <v>3183</v>
      </c>
      <c r="B2934" s="2">
        <v>42811</v>
      </c>
      <c r="C2934" s="2">
        <v>42816</v>
      </c>
      <c r="D2934" s="1" t="s">
        <v>11</v>
      </c>
      <c r="E2934" s="1" t="s">
        <v>2975</v>
      </c>
      <c r="F2934" s="1" t="s">
        <v>3184</v>
      </c>
      <c r="G2934">
        <v>18.75</v>
      </c>
      <c r="H2934">
        <v>5</v>
      </c>
      <c r="I2934">
        <v>0</v>
      </c>
      <c r="J2934">
        <v>9</v>
      </c>
      <c r="K2934" t="str">
        <f>INDEX(product!B:B,MATCH('TABELA TOTAL'!$F2452,product!A:A,0))</f>
        <v>Office Supplies</v>
      </c>
      <c r="L2934" t="str">
        <f>INDEX(product!C:C,MATCH(F2934,product!A:A,))</f>
        <v>Labels</v>
      </c>
      <c r="M2934" t="str">
        <f>INDEX(product!D:D,MATCH(F2934,product!A:A,))</f>
        <v>Avery 496</v>
      </c>
    </row>
    <row r="2935" spans="1:13" x14ac:dyDescent="0.25">
      <c r="A2935" s="1" t="s">
        <v>3183</v>
      </c>
      <c r="B2935" s="2">
        <v>42811</v>
      </c>
      <c r="C2935" s="2">
        <v>42816</v>
      </c>
      <c r="D2935" s="1" t="s">
        <v>11</v>
      </c>
      <c r="E2935" s="1" t="s">
        <v>2975</v>
      </c>
      <c r="F2935" s="1" t="s">
        <v>845</v>
      </c>
      <c r="G2935">
        <v>119.7</v>
      </c>
      <c r="H2935">
        <v>6</v>
      </c>
      <c r="I2935">
        <v>0</v>
      </c>
      <c r="J2935">
        <v>31.122</v>
      </c>
      <c r="K2935" t="str">
        <f>INDEX(product!B:B,MATCH('TABELA TOTAL'!$F2453,product!A:A,0))</f>
        <v>Furniture</v>
      </c>
      <c r="L2935" t="str">
        <f>INDEX(product!C:C,MATCH(F2935,product!A:A,))</f>
        <v>Phones</v>
      </c>
      <c r="M2935" t="str">
        <f>INDEX(product!D:D,MATCH(F2935,product!A:A,))</f>
        <v>Cisco SPA525G2 IP Phone - Wireless</v>
      </c>
    </row>
    <row r="2936" spans="1:13" x14ac:dyDescent="0.25">
      <c r="A2936" s="1" t="s">
        <v>3183</v>
      </c>
      <c r="B2936" s="2">
        <v>42811</v>
      </c>
      <c r="C2936" s="2">
        <v>42816</v>
      </c>
      <c r="D2936" s="1" t="s">
        <v>11</v>
      </c>
      <c r="E2936" s="1" t="s">
        <v>2975</v>
      </c>
      <c r="F2936" s="1" t="s">
        <v>1089</v>
      </c>
      <c r="G2936">
        <v>9.1440000000000001</v>
      </c>
      <c r="H2936">
        <v>3</v>
      </c>
      <c r="I2936">
        <v>0.2</v>
      </c>
      <c r="J2936">
        <v>3.0861000000000001</v>
      </c>
      <c r="K2936" t="str">
        <f>INDEX(product!B:B,MATCH('TABELA TOTAL'!$F2454,product!A:A,0))</f>
        <v>Office Supplies</v>
      </c>
      <c r="L2936" t="str">
        <f>INDEX(product!C:C,MATCH(F2936,product!A:A,))</f>
        <v>Binders</v>
      </c>
      <c r="M2936" t="str">
        <f>INDEX(product!D:D,MATCH(F2936,product!A:A,))</f>
        <v>Acco Pressboard Covers with Storage Hooks, 9 1/2" x 11", Executive Red</v>
      </c>
    </row>
    <row r="2937" spans="1:13" x14ac:dyDescent="0.25">
      <c r="A2937" s="1" t="s">
        <v>3183</v>
      </c>
      <c r="B2937" s="2">
        <v>42811</v>
      </c>
      <c r="C2937" s="2">
        <v>42816</v>
      </c>
      <c r="D2937" s="1" t="s">
        <v>11</v>
      </c>
      <c r="E2937" s="1" t="s">
        <v>2975</v>
      </c>
      <c r="F2937" s="1" t="s">
        <v>903</v>
      </c>
      <c r="G2937">
        <v>57.06</v>
      </c>
      <c r="H2937">
        <v>3</v>
      </c>
      <c r="I2937">
        <v>0</v>
      </c>
      <c r="J2937">
        <v>18.2592</v>
      </c>
      <c r="K2937" t="str">
        <f>INDEX(product!B:B,MATCH('TABELA TOTAL'!$F2455,product!A:A,0))</f>
        <v>Office Supplies</v>
      </c>
      <c r="L2937" t="str">
        <f>INDEX(product!C:C,MATCH(F2937,product!A:A,))</f>
        <v>Accessories</v>
      </c>
      <c r="M2937" t="str">
        <f>INDEX(product!D:D,MATCH(F2937,product!A:A,))</f>
        <v>SanDisk Cruzer 32 GB USB Flash Drive</v>
      </c>
    </row>
    <row r="2938" spans="1:13" x14ac:dyDescent="0.25">
      <c r="A2938" s="1" t="s">
        <v>3183</v>
      </c>
      <c r="B2938" s="2">
        <v>42811</v>
      </c>
      <c r="C2938" s="2">
        <v>42816</v>
      </c>
      <c r="D2938" s="1" t="s">
        <v>11</v>
      </c>
      <c r="E2938" s="1" t="s">
        <v>2975</v>
      </c>
      <c r="F2938" s="1" t="s">
        <v>2318</v>
      </c>
      <c r="G2938">
        <v>71.599999999999994</v>
      </c>
      <c r="H2938">
        <v>8</v>
      </c>
      <c r="I2938">
        <v>0</v>
      </c>
      <c r="J2938">
        <v>13.603999999999999</v>
      </c>
      <c r="K2938" t="str">
        <f>INDEX(product!B:B,MATCH('TABELA TOTAL'!$F2456,product!A:A,0))</f>
        <v>Technology</v>
      </c>
      <c r="L2938" t="str">
        <f>INDEX(product!C:C,MATCH(F2938,product!A:A,))</f>
        <v>Accessories</v>
      </c>
      <c r="M2938" t="str">
        <f>INDEX(product!D:D,MATCH(F2938,product!A:A,))</f>
        <v>Kingston Digital DataTraveler 16GB USB 2.0</v>
      </c>
    </row>
    <row r="2939" spans="1:13" x14ac:dyDescent="0.25">
      <c r="A2939" s="1" t="s">
        <v>3183</v>
      </c>
      <c r="B2939" s="2">
        <v>42811</v>
      </c>
      <c r="C2939" s="2">
        <v>42816</v>
      </c>
      <c r="D2939" s="1" t="s">
        <v>11</v>
      </c>
      <c r="E2939" s="1" t="s">
        <v>2975</v>
      </c>
      <c r="F2939" s="1" t="s">
        <v>2268</v>
      </c>
      <c r="G2939">
        <v>107.44</v>
      </c>
      <c r="H2939">
        <v>8</v>
      </c>
      <c r="I2939">
        <v>0</v>
      </c>
      <c r="J2939">
        <v>27.9344</v>
      </c>
      <c r="K2939" t="str">
        <f>INDEX(product!B:B,MATCH('TABELA TOTAL'!$F2457,product!A:A,0))</f>
        <v>Office Supplies</v>
      </c>
      <c r="L2939" t="str">
        <f>INDEX(product!C:C,MATCH(F2939,product!A:A,))</f>
        <v>Storage</v>
      </c>
      <c r="M2939" t="str">
        <f>INDEX(product!D:D,MATCH(F2939,product!A:A,))</f>
        <v>Neat Ideas Personal Hanging Folder Files, Black</v>
      </c>
    </row>
    <row r="2940" spans="1:13" x14ac:dyDescent="0.25">
      <c r="A2940" s="1" t="s">
        <v>3183</v>
      </c>
      <c r="B2940" s="2">
        <v>42811</v>
      </c>
      <c r="C2940" s="2">
        <v>42816</v>
      </c>
      <c r="D2940" s="1" t="s">
        <v>11</v>
      </c>
      <c r="E2940" s="1" t="s">
        <v>2975</v>
      </c>
      <c r="F2940" s="1" t="s">
        <v>1398</v>
      </c>
      <c r="G2940">
        <v>7.31</v>
      </c>
      <c r="H2940">
        <v>1</v>
      </c>
      <c r="I2940">
        <v>0</v>
      </c>
      <c r="J2940">
        <v>3.4357000000000002</v>
      </c>
      <c r="K2940" t="str">
        <f>INDEX(product!B:B,MATCH('TABELA TOTAL'!$F2458,product!A:A,0))</f>
        <v>Office Supplies</v>
      </c>
      <c r="L2940" t="str">
        <f>INDEX(product!C:C,MATCH(F2940,product!A:A,))</f>
        <v>Labels</v>
      </c>
      <c r="M2940" t="str">
        <f>INDEX(product!D:D,MATCH(F2940,product!A:A,))</f>
        <v>Avery 486</v>
      </c>
    </row>
    <row r="2941" spans="1:13" x14ac:dyDescent="0.25">
      <c r="A2941" s="1" t="s">
        <v>3183</v>
      </c>
      <c r="B2941" s="2">
        <v>42811</v>
      </c>
      <c r="C2941" s="2">
        <v>42816</v>
      </c>
      <c r="D2941" s="1" t="s">
        <v>11</v>
      </c>
      <c r="E2941" s="1" t="s">
        <v>2975</v>
      </c>
      <c r="F2941" s="1" t="s">
        <v>74</v>
      </c>
      <c r="G2941">
        <v>59.1</v>
      </c>
      <c r="H2941">
        <v>6</v>
      </c>
      <c r="I2941">
        <v>0</v>
      </c>
      <c r="J2941">
        <v>22.457999999999998</v>
      </c>
      <c r="K2941" t="str">
        <f>INDEX(product!B:B,MATCH('TABELA TOTAL'!$F2459,product!A:A,0))</f>
        <v>Technology</v>
      </c>
      <c r="L2941" t="str">
        <f>INDEX(product!C:C,MATCH(F2941,product!A:A,))</f>
        <v>Art</v>
      </c>
      <c r="M2941" t="str">
        <f>INDEX(product!D:D,MATCH(F2941,product!A:A,))</f>
        <v>Lumber Crayons</v>
      </c>
    </row>
    <row r="2942" spans="1:13" x14ac:dyDescent="0.25">
      <c r="A2942" s="1" t="s">
        <v>3183</v>
      </c>
      <c r="B2942" s="2">
        <v>42811</v>
      </c>
      <c r="C2942" s="2">
        <v>42816</v>
      </c>
      <c r="D2942" s="1" t="s">
        <v>11</v>
      </c>
      <c r="E2942" s="1" t="s">
        <v>2975</v>
      </c>
      <c r="F2942" s="1" t="s">
        <v>355</v>
      </c>
      <c r="G2942">
        <v>46.53</v>
      </c>
      <c r="H2942">
        <v>3</v>
      </c>
      <c r="I2942">
        <v>0</v>
      </c>
      <c r="J2942">
        <v>12.097799999999999</v>
      </c>
      <c r="K2942" t="str">
        <f>INDEX(product!B:B,MATCH('TABELA TOTAL'!$F2460,product!A:A,0))</f>
        <v>Office Supplies</v>
      </c>
      <c r="L2942" t="str">
        <f>INDEX(product!C:C,MATCH(F2942,product!A:A,))</f>
        <v>Storage</v>
      </c>
      <c r="M2942" t="str">
        <f>INDEX(product!D:D,MATCH(F2942,product!A:A,))</f>
        <v>Tenex File Box, Personal Filing Tote with Lid, Black</v>
      </c>
    </row>
    <row r="2943" spans="1:13" x14ac:dyDescent="0.25">
      <c r="A2943" s="1" t="s">
        <v>3925</v>
      </c>
      <c r="B2943" s="2">
        <v>42811</v>
      </c>
      <c r="C2943" s="2">
        <v>42815</v>
      </c>
      <c r="D2943" s="1" t="s">
        <v>19</v>
      </c>
      <c r="E2943" s="1" t="s">
        <v>781</v>
      </c>
      <c r="F2943" s="1" t="s">
        <v>3459</v>
      </c>
      <c r="G2943">
        <v>13.776</v>
      </c>
      <c r="H2943">
        <v>6</v>
      </c>
      <c r="I2943">
        <v>0.8</v>
      </c>
      <c r="J2943">
        <v>-22.041599999999999</v>
      </c>
      <c r="K2943" t="str">
        <f>INDEX(product!B:B,MATCH('TABELA TOTAL'!$F3380,product!A:A,0))</f>
        <v>Office Supplies</v>
      </c>
      <c r="L2943" t="str">
        <f>INDEX(product!C:C,MATCH(F2943,product!A:A,))</f>
        <v>Binders</v>
      </c>
      <c r="M2943" t="str">
        <f>INDEX(product!D:D,MATCH(F2943,product!A:A,))</f>
        <v>GBC Plasticlear Binding Covers</v>
      </c>
    </row>
    <row r="2944" spans="1:13" x14ac:dyDescent="0.25">
      <c r="A2944" s="1" t="s">
        <v>3925</v>
      </c>
      <c r="B2944" s="2">
        <v>42811</v>
      </c>
      <c r="C2944" s="2">
        <v>42815</v>
      </c>
      <c r="D2944" s="1" t="s">
        <v>19</v>
      </c>
      <c r="E2944" s="1" t="s">
        <v>781</v>
      </c>
      <c r="F2944" s="1" t="s">
        <v>3926</v>
      </c>
      <c r="G2944">
        <v>10.272</v>
      </c>
      <c r="H2944">
        <v>3</v>
      </c>
      <c r="I2944">
        <v>0.2</v>
      </c>
      <c r="J2944">
        <v>3.21</v>
      </c>
      <c r="K2944" t="str">
        <f>INDEX(product!B:B,MATCH('TABELA TOTAL'!$F3381,product!A:A,0))</f>
        <v>Office Supplies</v>
      </c>
      <c r="L2944" t="str">
        <f>INDEX(product!C:C,MATCH(F2944,product!A:A,))</f>
        <v>Paper</v>
      </c>
      <c r="M2944" t="str">
        <f>INDEX(product!D:D,MATCH(F2944,product!A:A,))</f>
        <v>Xerox 1900</v>
      </c>
    </row>
    <row r="2945" spans="1:13" x14ac:dyDescent="0.25">
      <c r="A2945" s="1" t="s">
        <v>7024</v>
      </c>
      <c r="B2945" s="2">
        <v>42811</v>
      </c>
      <c r="C2945" s="2">
        <v>42817</v>
      </c>
      <c r="D2945" s="1" t="s">
        <v>19</v>
      </c>
      <c r="E2945" s="1" t="s">
        <v>1598</v>
      </c>
      <c r="F2945" s="1" t="s">
        <v>2695</v>
      </c>
      <c r="G2945">
        <v>4.6079999999999997</v>
      </c>
      <c r="H2945">
        <v>2</v>
      </c>
      <c r="I2945">
        <v>0.2</v>
      </c>
      <c r="J2945">
        <v>1.6704000000000001</v>
      </c>
      <c r="K2945" t="str">
        <f>INDEX(product!B:B,MATCH('TABELA TOTAL'!$F8786,product!A:A,0))</f>
        <v>Furniture</v>
      </c>
      <c r="L2945" t="str">
        <f>INDEX(product!C:C,MATCH(F2945,product!A:A,))</f>
        <v>Labels</v>
      </c>
      <c r="M2945" t="str">
        <f>INDEX(product!D:D,MATCH(F2945,product!A:A,))</f>
        <v>Avery 474</v>
      </c>
    </row>
    <row r="2946" spans="1:13" x14ac:dyDescent="0.25">
      <c r="A2946" s="1" t="s">
        <v>2713</v>
      </c>
      <c r="B2946" s="2">
        <v>42810</v>
      </c>
      <c r="C2946" s="2">
        <v>42812</v>
      </c>
      <c r="D2946" s="1" t="s">
        <v>11</v>
      </c>
      <c r="E2946" s="1" t="s">
        <v>384</v>
      </c>
      <c r="F2946" s="1" t="s">
        <v>2714</v>
      </c>
      <c r="G2946">
        <v>6.48</v>
      </c>
      <c r="H2946">
        <v>1</v>
      </c>
      <c r="I2946">
        <v>0</v>
      </c>
      <c r="J2946">
        <v>3.1103999999999998</v>
      </c>
      <c r="K2946" t="str">
        <f>INDEX(product!B:B,MATCH('TABELA TOTAL'!$F1930,product!A:A,0))</f>
        <v>Technology</v>
      </c>
      <c r="L2946" t="str">
        <f>INDEX(product!C:C,MATCH(F2946,product!A:A,))</f>
        <v>Paper</v>
      </c>
      <c r="M2946" t="str">
        <f>INDEX(product!D:D,MATCH(F2946,product!A:A,))</f>
        <v>Xerox 214</v>
      </c>
    </row>
    <row r="2947" spans="1:13" x14ac:dyDescent="0.25">
      <c r="A2947" s="1" t="s">
        <v>2713</v>
      </c>
      <c r="B2947" s="2">
        <v>42810</v>
      </c>
      <c r="C2947" s="2">
        <v>42812</v>
      </c>
      <c r="D2947" s="1" t="s">
        <v>11</v>
      </c>
      <c r="E2947" s="1" t="s">
        <v>384</v>
      </c>
      <c r="F2947" s="1" t="s">
        <v>502</v>
      </c>
      <c r="G2947">
        <v>46.51</v>
      </c>
      <c r="H2947">
        <v>1</v>
      </c>
      <c r="I2947">
        <v>0</v>
      </c>
      <c r="J2947">
        <v>1.8604000000000001</v>
      </c>
      <c r="K2947" t="str">
        <f>INDEX(product!B:B,MATCH('TABELA TOTAL'!$F1931,product!A:A,0))</f>
        <v>Furniture</v>
      </c>
      <c r="L2947" t="str">
        <f>INDEX(product!C:C,MATCH(F2947,product!A:A,))</f>
        <v>Storage</v>
      </c>
      <c r="M2947" t="str">
        <f>INDEX(product!D:D,MATCH(F2947,product!A:A,))</f>
        <v>Safco Commercial Shelving</v>
      </c>
    </row>
    <row r="2948" spans="1:13" x14ac:dyDescent="0.25">
      <c r="A2948" s="1" t="s">
        <v>2713</v>
      </c>
      <c r="B2948" s="2">
        <v>42810</v>
      </c>
      <c r="C2948" s="2">
        <v>42812</v>
      </c>
      <c r="D2948" s="1" t="s">
        <v>11</v>
      </c>
      <c r="E2948" s="1" t="s">
        <v>384</v>
      </c>
      <c r="F2948" s="1" t="s">
        <v>1918</v>
      </c>
      <c r="G2948">
        <v>659.976</v>
      </c>
      <c r="H2948">
        <v>3</v>
      </c>
      <c r="I2948">
        <v>0.2</v>
      </c>
      <c r="J2948">
        <v>49.498199999999997</v>
      </c>
      <c r="K2948" t="str">
        <f>INDEX(product!B:B,MATCH('TABELA TOTAL'!$F1932,product!A:A,0))</f>
        <v>Office Supplies</v>
      </c>
      <c r="L2948" t="str">
        <f>INDEX(product!C:C,MATCH(F2948,product!A:A,))</f>
        <v>Phones</v>
      </c>
      <c r="M2948" t="str">
        <f>INDEX(product!D:D,MATCH(F2948,product!A:A,))</f>
        <v>Mitel MiVoice 5330e IP Phone</v>
      </c>
    </row>
    <row r="2949" spans="1:13" x14ac:dyDescent="0.25">
      <c r="A2949" s="1" t="s">
        <v>6274</v>
      </c>
      <c r="B2949" s="2">
        <v>42810</v>
      </c>
      <c r="C2949" s="2">
        <v>42812</v>
      </c>
      <c r="D2949" s="1" t="s">
        <v>11</v>
      </c>
      <c r="E2949" s="1" t="s">
        <v>1702</v>
      </c>
      <c r="F2949" s="1" t="s">
        <v>1955</v>
      </c>
      <c r="G2949">
        <v>445.44</v>
      </c>
      <c r="H2949">
        <v>8</v>
      </c>
      <c r="I2949">
        <v>0.4</v>
      </c>
      <c r="J2949">
        <v>-81.664000000000001</v>
      </c>
      <c r="K2949" t="str">
        <f>INDEX(product!B:B,MATCH('TABELA TOTAL'!$F7354,product!A:A,0))</f>
        <v>Furniture</v>
      </c>
      <c r="L2949" t="str">
        <f>INDEX(product!C:C,MATCH(F2949,product!A:A,))</f>
        <v>Phones</v>
      </c>
      <c r="M2949" t="str">
        <f>INDEX(product!D:D,MATCH(F2949,product!A:A,))</f>
        <v>Geemarc AmpliPOWER60</v>
      </c>
    </row>
    <row r="2950" spans="1:13" x14ac:dyDescent="0.25">
      <c r="A2950" s="1" t="s">
        <v>6882</v>
      </c>
      <c r="B2950" s="2">
        <v>42810</v>
      </c>
      <c r="C2950" s="2">
        <v>42810</v>
      </c>
      <c r="D2950" s="1" t="s">
        <v>654</v>
      </c>
      <c r="E2950" s="1" t="s">
        <v>4317</v>
      </c>
      <c r="F2950" s="1" t="s">
        <v>2160</v>
      </c>
      <c r="G2950">
        <v>44.375999999999998</v>
      </c>
      <c r="H2950">
        <v>2</v>
      </c>
      <c r="I2950">
        <v>0.4</v>
      </c>
      <c r="J2950">
        <v>-7.3959999999999999</v>
      </c>
      <c r="K2950" t="str">
        <f>INDEX(product!B:B,MATCH('TABELA TOTAL'!$F8526,product!A:A,0))</f>
        <v>Office Supplies</v>
      </c>
      <c r="L2950" t="str">
        <f>INDEX(product!C:C,MATCH(F2950,product!A:A,))</f>
        <v>Phones</v>
      </c>
      <c r="M2950" t="str">
        <f>INDEX(product!D:D,MATCH(F2950,product!A:A,))</f>
        <v>OtterBox Defender Series Case - iPhone 5c</v>
      </c>
    </row>
    <row r="2951" spans="1:13" x14ac:dyDescent="0.25">
      <c r="A2951" s="1" t="s">
        <v>6882</v>
      </c>
      <c r="B2951" s="2">
        <v>42810</v>
      </c>
      <c r="C2951" s="2">
        <v>42810</v>
      </c>
      <c r="D2951" s="1" t="s">
        <v>654</v>
      </c>
      <c r="E2951" s="1" t="s">
        <v>4317</v>
      </c>
      <c r="F2951" s="1" t="s">
        <v>4714</v>
      </c>
      <c r="G2951">
        <v>51.264000000000003</v>
      </c>
      <c r="H2951">
        <v>6</v>
      </c>
      <c r="I2951">
        <v>0.2</v>
      </c>
      <c r="J2951">
        <v>7.6896000000000004</v>
      </c>
      <c r="K2951" t="str">
        <f>INDEX(product!B:B,MATCH('TABELA TOTAL'!$F8527,product!A:A,0))</f>
        <v>Office Supplies</v>
      </c>
      <c r="L2951" t="str">
        <f>INDEX(product!C:C,MATCH(F2951,product!A:A,))</f>
        <v>Furnishings</v>
      </c>
      <c r="M2951" t="str">
        <f>INDEX(product!D:D,MATCH(F2951,product!A:A,))</f>
        <v>Nu-Dell Oak Frame</v>
      </c>
    </row>
    <row r="2952" spans="1:13" x14ac:dyDescent="0.25">
      <c r="A2952" s="1" t="s">
        <v>6882</v>
      </c>
      <c r="B2952" s="2">
        <v>42810</v>
      </c>
      <c r="C2952" s="2">
        <v>42810</v>
      </c>
      <c r="D2952" s="1" t="s">
        <v>654</v>
      </c>
      <c r="E2952" s="1" t="s">
        <v>4317</v>
      </c>
      <c r="F2952" s="1" t="s">
        <v>145</v>
      </c>
      <c r="G2952">
        <v>5.1929999999999996</v>
      </c>
      <c r="H2952">
        <v>3</v>
      </c>
      <c r="I2952">
        <v>0.7</v>
      </c>
      <c r="J2952">
        <v>-3.4620000000000002</v>
      </c>
      <c r="K2952" t="str">
        <f>INDEX(product!B:B,MATCH('TABELA TOTAL'!$F8528,product!A:A,0))</f>
        <v>Office Supplies</v>
      </c>
      <c r="L2952" t="str">
        <f>INDEX(product!C:C,MATCH(F2952,product!A:A,))</f>
        <v>Binders</v>
      </c>
      <c r="M2952" t="str">
        <f>INDEX(product!D:D,MATCH(F2952,product!A:A,))</f>
        <v>Avery Binding System Hidden Tab Executive Style Index Sets</v>
      </c>
    </row>
    <row r="2953" spans="1:13" x14ac:dyDescent="0.25">
      <c r="A2953" s="1" t="s">
        <v>6882</v>
      </c>
      <c r="B2953" s="2">
        <v>42810</v>
      </c>
      <c r="C2953" s="2">
        <v>42810</v>
      </c>
      <c r="D2953" s="1" t="s">
        <v>654</v>
      </c>
      <c r="E2953" s="1" t="s">
        <v>4317</v>
      </c>
      <c r="F2953" s="1" t="s">
        <v>819</v>
      </c>
      <c r="G2953">
        <v>159.98400000000001</v>
      </c>
      <c r="H2953">
        <v>2</v>
      </c>
      <c r="I2953">
        <v>0.2</v>
      </c>
      <c r="J2953">
        <v>43.995600000000003</v>
      </c>
      <c r="K2953" t="str">
        <f>INDEX(product!B:B,MATCH('TABELA TOTAL'!$F8529,product!A:A,0))</f>
        <v>Office Supplies</v>
      </c>
      <c r="L2953" t="str">
        <f>INDEX(product!C:C,MATCH(F2953,product!A:A,))</f>
        <v>Accessories</v>
      </c>
      <c r="M2953" t="str">
        <f>INDEX(product!D:D,MATCH(F2953,product!A:A,))</f>
        <v>Logitech G700s Rechargeable Gaming Mouse</v>
      </c>
    </row>
    <row r="2954" spans="1:13" x14ac:dyDescent="0.25">
      <c r="A2954" s="1" t="s">
        <v>6882</v>
      </c>
      <c r="B2954" s="2">
        <v>42810</v>
      </c>
      <c r="C2954" s="2">
        <v>42810</v>
      </c>
      <c r="D2954" s="1" t="s">
        <v>654</v>
      </c>
      <c r="E2954" s="1" t="s">
        <v>4317</v>
      </c>
      <c r="F2954" s="1" t="s">
        <v>601</v>
      </c>
      <c r="G2954">
        <v>54.223999999999997</v>
      </c>
      <c r="H2954">
        <v>2</v>
      </c>
      <c r="I2954">
        <v>0.2</v>
      </c>
      <c r="J2954">
        <v>3.3889999999999998</v>
      </c>
      <c r="K2954" t="str">
        <f>INDEX(product!B:B,MATCH('TABELA TOTAL'!$F8530,product!A:A,0))</f>
        <v>Office Supplies</v>
      </c>
      <c r="L2954" t="str">
        <f>INDEX(product!C:C,MATCH(F2954,product!A:A,))</f>
        <v>Storage</v>
      </c>
      <c r="M2954" t="str">
        <f>INDEX(product!D:D,MATCH(F2954,product!A:A,))</f>
        <v>File Shuttle II and Handi-File, Black</v>
      </c>
    </row>
    <row r="2955" spans="1:13" x14ac:dyDescent="0.25">
      <c r="A2955" s="1" t="s">
        <v>7560</v>
      </c>
      <c r="B2955" s="2">
        <v>42810</v>
      </c>
      <c r="C2955" s="2">
        <v>42815</v>
      </c>
      <c r="D2955" s="1" t="s">
        <v>19</v>
      </c>
      <c r="E2955" s="1" t="s">
        <v>3259</v>
      </c>
      <c r="F2955" s="1" t="s">
        <v>3576</v>
      </c>
      <c r="G2955">
        <v>310.12</v>
      </c>
      <c r="H2955">
        <v>2</v>
      </c>
      <c r="I2955">
        <v>0</v>
      </c>
      <c r="J2955">
        <v>80.631200000000007</v>
      </c>
      <c r="K2955" t="str">
        <f>INDEX(product!B:B,MATCH('TABELA TOTAL'!$F9739,product!A:A,0))</f>
        <v>Office Supplies</v>
      </c>
      <c r="L2955" t="str">
        <f>INDEX(product!C:C,MATCH(F2955,product!A:A,))</f>
        <v>Storage</v>
      </c>
      <c r="M2955" t="str">
        <f>INDEX(product!D:D,MATCH(F2955,product!A:A,))</f>
        <v>Dual Level, Single-Width Filing Carts</v>
      </c>
    </row>
    <row r="2956" spans="1:13" x14ac:dyDescent="0.25">
      <c r="A2956" s="1" t="s">
        <v>7560</v>
      </c>
      <c r="B2956" s="2">
        <v>42810</v>
      </c>
      <c r="C2956" s="2">
        <v>42815</v>
      </c>
      <c r="D2956" s="1" t="s">
        <v>19</v>
      </c>
      <c r="E2956" s="1" t="s">
        <v>3259</v>
      </c>
      <c r="F2956" s="1" t="s">
        <v>1930</v>
      </c>
      <c r="G2956">
        <v>70.463999999999999</v>
      </c>
      <c r="H2956">
        <v>6</v>
      </c>
      <c r="I2956">
        <v>0.2</v>
      </c>
      <c r="J2956">
        <v>22.9008</v>
      </c>
      <c r="K2956" t="str">
        <f>INDEX(product!B:B,MATCH('TABELA TOTAL'!$F9740,product!A:A,0))</f>
        <v>Technology</v>
      </c>
      <c r="L2956" t="str">
        <f>INDEX(product!C:C,MATCH(F2956,product!A:A,))</f>
        <v>Binders</v>
      </c>
      <c r="M2956" t="str">
        <f>INDEX(product!D:D,MATCH(F2956,product!A:A,))</f>
        <v>XtraLife ClearVue Slant-D Ring Binder, White, 3"</v>
      </c>
    </row>
    <row r="2957" spans="1:13" x14ac:dyDescent="0.25">
      <c r="A2957" s="1" t="s">
        <v>7560</v>
      </c>
      <c r="B2957" s="2">
        <v>42810</v>
      </c>
      <c r="C2957" s="2">
        <v>42815</v>
      </c>
      <c r="D2957" s="1" t="s">
        <v>19</v>
      </c>
      <c r="E2957" s="1" t="s">
        <v>3259</v>
      </c>
      <c r="F2957" s="1" t="s">
        <v>2682</v>
      </c>
      <c r="G2957">
        <v>19.68</v>
      </c>
      <c r="H2957">
        <v>5</v>
      </c>
      <c r="I2957">
        <v>0.2</v>
      </c>
      <c r="J2957">
        <v>6.8879999999999999</v>
      </c>
      <c r="K2957" t="str">
        <f>INDEX(product!B:B,MATCH('TABELA TOTAL'!$F9741,product!A:A,0))</f>
        <v>Office Supplies</v>
      </c>
      <c r="L2957" t="str">
        <f>INDEX(product!C:C,MATCH(F2957,product!A:A,))</f>
        <v>Binders</v>
      </c>
      <c r="M2957" t="str">
        <f>INDEX(product!D:D,MATCH(F2957,product!A:A,))</f>
        <v>Pressboard Hanging Data Binders for Unburst Sheets</v>
      </c>
    </row>
    <row r="2958" spans="1:13" x14ac:dyDescent="0.25">
      <c r="A2958" s="1" t="s">
        <v>7560</v>
      </c>
      <c r="B2958" s="2">
        <v>42810</v>
      </c>
      <c r="C2958" s="2">
        <v>42815</v>
      </c>
      <c r="D2958" s="1" t="s">
        <v>19</v>
      </c>
      <c r="E2958" s="1" t="s">
        <v>3259</v>
      </c>
      <c r="F2958" s="1" t="s">
        <v>1211</v>
      </c>
      <c r="G2958">
        <v>140.66999999999999</v>
      </c>
      <c r="H2958">
        <v>3</v>
      </c>
      <c r="I2958">
        <v>0</v>
      </c>
      <c r="J2958">
        <v>54.8613</v>
      </c>
      <c r="K2958" t="str">
        <f>INDEX(product!B:B,MATCH('TABELA TOTAL'!$F9742,product!A:A,0))</f>
        <v>Furniture</v>
      </c>
      <c r="L2958" t="str">
        <f>INDEX(product!C:C,MATCH(F2958,product!A:A,))</f>
        <v>Appliances</v>
      </c>
      <c r="M2958" t="str">
        <f>INDEX(product!D:D,MATCH(F2958,product!A:A,))</f>
        <v>Bionaire Personal Warm Mist Humidifier/Vaporizer</v>
      </c>
    </row>
    <row r="2959" spans="1:13" x14ac:dyDescent="0.25">
      <c r="A2959" s="1" t="s">
        <v>6829</v>
      </c>
      <c r="B2959" s="2">
        <v>42808</v>
      </c>
      <c r="C2959" s="2">
        <v>42811</v>
      </c>
      <c r="D2959" s="1" t="s">
        <v>11</v>
      </c>
      <c r="E2959" s="1" t="s">
        <v>1198</v>
      </c>
      <c r="F2959" s="1" t="s">
        <v>4657</v>
      </c>
      <c r="G2959">
        <v>49.616</v>
      </c>
      <c r="H2959">
        <v>2</v>
      </c>
      <c r="I2959">
        <v>0.2</v>
      </c>
      <c r="J2959">
        <v>4.9615999999999998</v>
      </c>
      <c r="K2959" t="str">
        <f>INDEX(product!B:B,MATCH('TABELA TOTAL'!$F8441,product!A:A,0))</f>
        <v>Furniture</v>
      </c>
      <c r="L2959" t="str">
        <f>INDEX(product!C:C,MATCH(F2959,product!A:A,))</f>
        <v>Phones</v>
      </c>
      <c r="M2959" t="str">
        <f>INDEX(product!D:D,MATCH(F2959,product!A:A,))</f>
        <v>Seidio BD2-HK3IPH5-BK DILEX Case and Holster Combo for Apple iPhone 5/5s - Black</v>
      </c>
    </row>
    <row r="2960" spans="1:13" x14ac:dyDescent="0.25">
      <c r="A2960" s="1" t="s">
        <v>2913</v>
      </c>
      <c r="B2960" s="2">
        <v>42807</v>
      </c>
      <c r="C2960" s="2">
        <v>42813</v>
      </c>
      <c r="D2960" s="1" t="s">
        <v>19</v>
      </c>
      <c r="E2960" s="1" t="s">
        <v>2914</v>
      </c>
      <c r="F2960" s="1" t="s">
        <v>2400</v>
      </c>
      <c r="G2960">
        <v>314.55</v>
      </c>
      <c r="H2960">
        <v>3</v>
      </c>
      <c r="I2960">
        <v>0</v>
      </c>
      <c r="J2960">
        <v>150.98400000000001</v>
      </c>
      <c r="K2960" t="str">
        <f>INDEX(product!B:B,MATCH('TABELA TOTAL'!$F2164,product!A:A,0))</f>
        <v>Office Supplies</v>
      </c>
      <c r="L2960" t="str">
        <f>INDEX(product!C:C,MATCH(F2960,product!A:A,))</f>
        <v>Paper</v>
      </c>
      <c r="M2960" t="str">
        <f>INDEX(product!D:D,MATCH(F2960,product!A:A,))</f>
        <v>Multicolor Computer Printout Paper</v>
      </c>
    </row>
    <row r="2961" spans="1:13" x14ac:dyDescent="0.25">
      <c r="A2961" s="1" t="s">
        <v>3703</v>
      </c>
      <c r="B2961" s="2">
        <v>42807</v>
      </c>
      <c r="C2961" s="2">
        <v>42812</v>
      </c>
      <c r="D2961" s="1" t="s">
        <v>11</v>
      </c>
      <c r="E2961" s="1" t="s">
        <v>3704</v>
      </c>
      <c r="F2961" s="1" t="s">
        <v>157</v>
      </c>
      <c r="G2961">
        <v>90.8</v>
      </c>
      <c r="H2961">
        <v>8</v>
      </c>
      <c r="I2961">
        <v>0</v>
      </c>
      <c r="J2961">
        <v>25.423999999999999</v>
      </c>
      <c r="K2961" t="str">
        <f>INDEX(product!B:B,MATCH('TABELA TOTAL'!$F3066,product!A:A,0))</f>
        <v>Office Supplies</v>
      </c>
      <c r="L2961" t="str">
        <f>INDEX(product!C:C,MATCH(F2961,product!A:A,))</f>
        <v>Storage</v>
      </c>
      <c r="M2961" t="str">
        <f>INDEX(product!D:D,MATCH(F2961,product!A:A,))</f>
        <v>SimpliFile Personal File, Black Granite, 15w x 6-15/16d x 11-1/4h</v>
      </c>
    </row>
    <row r="2962" spans="1:13" x14ac:dyDescent="0.25">
      <c r="A2962" s="1" t="s">
        <v>3703</v>
      </c>
      <c r="B2962" s="2">
        <v>42807</v>
      </c>
      <c r="C2962" s="2">
        <v>42812</v>
      </c>
      <c r="D2962" s="1" t="s">
        <v>11</v>
      </c>
      <c r="E2962" s="1" t="s">
        <v>3704</v>
      </c>
      <c r="F2962" s="1" t="s">
        <v>1516</v>
      </c>
      <c r="G2962">
        <v>140.73599999999999</v>
      </c>
      <c r="H2962">
        <v>8</v>
      </c>
      <c r="I2962">
        <v>0.2</v>
      </c>
      <c r="J2962">
        <v>49.257599999999996</v>
      </c>
      <c r="K2962" t="str">
        <f>INDEX(product!B:B,MATCH('TABELA TOTAL'!$F3067,product!A:A,0))</f>
        <v>Office Supplies</v>
      </c>
      <c r="L2962" t="str">
        <f>INDEX(product!C:C,MATCH(F2962,product!A:A,))</f>
        <v>Phones</v>
      </c>
      <c r="M2962" t="str">
        <f>INDEX(product!D:D,MATCH(F2962,product!A:A,))</f>
        <v>OtterBox Commuter Series Case - iPhone 5 &amp; 5s</v>
      </c>
    </row>
    <row r="2963" spans="1:13" x14ac:dyDescent="0.25">
      <c r="A2963" s="1" t="s">
        <v>3703</v>
      </c>
      <c r="B2963" s="2">
        <v>42807</v>
      </c>
      <c r="C2963" s="2">
        <v>42812</v>
      </c>
      <c r="D2963" s="1" t="s">
        <v>11</v>
      </c>
      <c r="E2963" s="1" t="s">
        <v>3704</v>
      </c>
      <c r="F2963" s="1" t="s">
        <v>3705</v>
      </c>
      <c r="G2963">
        <v>214.95</v>
      </c>
      <c r="H2963">
        <v>5</v>
      </c>
      <c r="I2963">
        <v>0</v>
      </c>
      <c r="J2963">
        <v>88.129499999999993</v>
      </c>
      <c r="K2963" t="str">
        <f>INDEX(product!B:B,MATCH('TABELA TOTAL'!$F3068,product!A:A,0))</f>
        <v>Technology</v>
      </c>
      <c r="L2963" t="str">
        <f>INDEX(product!C:C,MATCH(F2963,product!A:A,))</f>
        <v>Accessories</v>
      </c>
      <c r="M2963" t="str">
        <f>INDEX(product!D:D,MATCH(F2963,product!A:A,))</f>
        <v>Logitech Wireless Headset H600 Over-The-Head Design</v>
      </c>
    </row>
    <row r="2964" spans="1:13" x14ac:dyDescent="0.25">
      <c r="A2964" s="1" t="s">
        <v>3703</v>
      </c>
      <c r="B2964" s="2">
        <v>42807</v>
      </c>
      <c r="C2964" s="2">
        <v>42812</v>
      </c>
      <c r="D2964" s="1" t="s">
        <v>11</v>
      </c>
      <c r="E2964" s="1" t="s">
        <v>3704</v>
      </c>
      <c r="F2964" s="1" t="s">
        <v>3706</v>
      </c>
      <c r="G2964">
        <v>45.36</v>
      </c>
      <c r="H2964">
        <v>7</v>
      </c>
      <c r="I2964">
        <v>0</v>
      </c>
      <c r="J2964">
        <v>21.7728</v>
      </c>
      <c r="K2964" t="str">
        <f>INDEX(product!B:B,MATCH('TABELA TOTAL'!$F3069,product!A:A,0))</f>
        <v>Office Supplies</v>
      </c>
      <c r="L2964" t="str">
        <f>INDEX(product!C:C,MATCH(F2964,product!A:A,))</f>
        <v>Paper</v>
      </c>
      <c r="M2964" t="str">
        <f>INDEX(product!D:D,MATCH(F2964,product!A:A,))</f>
        <v>Xerox 230</v>
      </c>
    </row>
    <row r="2965" spans="1:13" x14ac:dyDescent="0.25">
      <c r="A2965" s="1" t="s">
        <v>3703</v>
      </c>
      <c r="B2965" s="2">
        <v>42807</v>
      </c>
      <c r="C2965" s="2">
        <v>42812</v>
      </c>
      <c r="D2965" s="1" t="s">
        <v>11</v>
      </c>
      <c r="E2965" s="1" t="s">
        <v>3704</v>
      </c>
      <c r="F2965" s="1" t="s">
        <v>3403</v>
      </c>
      <c r="G2965">
        <v>288.24</v>
      </c>
      <c r="H2965">
        <v>6</v>
      </c>
      <c r="I2965">
        <v>0</v>
      </c>
      <c r="J2965">
        <v>138.3552</v>
      </c>
      <c r="K2965" t="str">
        <f>INDEX(product!B:B,MATCH('TABELA TOTAL'!$F3070,product!A:A,0))</f>
        <v>Office Supplies</v>
      </c>
      <c r="L2965" t="str">
        <f>INDEX(product!C:C,MATCH(F2965,product!A:A,))</f>
        <v>Paper</v>
      </c>
      <c r="M2965" t="str">
        <f>INDEX(product!D:D,MATCH(F2965,product!A:A,))</f>
        <v>Xerox 1885</v>
      </c>
    </row>
    <row r="2966" spans="1:13" x14ac:dyDescent="0.25">
      <c r="A2966" s="1" t="s">
        <v>4633</v>
      </c>
      <c r="B2966" s="2">
        <v>42807</v>
      </c>
      <c r="C2966" s="2">
        <v>42814</v>
      </c>
      <c r="D2966" s="1" t="s">
        <v>19</v>
      </c>
      <c r="E2966" s="1" t="s">
        <v>1514</v>
      </c>
      <c r="F2966" s="1" t="s">
        <v>931</v>
      </c>
      <c r="G2966">
        <v>1332.4960000000001</v>
      </c>
      <c r="H2966">
        <v>2</v>
      </c>
      <c r="I2966">
        <v>0.2</v>
      </c>
      <c r="J2966">
        <v>-299.8116</v>
      </c>
      <c r="K2966" t="str">
        <f>INDEX(product!B:B,MATCH('TABELA TOTAL'!$F4460,product!A:A,0))</f>
        <v>Furniture</v>
      </c>
      <c r="L2966" t="str">
        <f>INDEX(product!C:C,MATCH(F2966,product!A:A,))</f>
        <v>Supplies</v>
      </c>
      <c r="M2966" t="str">
        <f>INDEX(product!D:D,MATCH(F2966,product!A:A,))</f>
        <v>Martin Yale Chadless Opener Electric Letter Opener</v>
      </c>
    </row>
    <row r="2967" spans="1:13" x14ac:dyDescent="0.25">
      <c r="A2967" s="1" t="s">
        <v>5300</v>
      </c>
      <c r="B2967" s="2">
        <v>42807</v>
      </c>
      <c r="C2967" s="2">
        <v>42807</v>
      </c>
      <c r="D2967" s="1" t="s">
        <v>654</v>
      </c>
      <c r="E2967" s="1" t="s">
        <v>4022</v>
      </c>
      <c r="F2967" s="1" t="s">
        <v>3837</v>
      </c>
      <c r="G2967">
        <v>19.456</v>
      </c>
      <c r="H2967">
        <v>4</v>
      </c>
      <c r="I2967">
        <v>0.2</v>
      </c>
      <c r="J2967">
        <v>2.1888000000000001</v>
      </c>
      <c r="K2967" t="str">
        <f>INDEX(product!B:B,MATCH('TABELA TOTAL'!$F5566,product!A:A,0))</f>
        <v>Technology</v>
      </c>
      <c r="L2967" t="str">
        <f>INDEX(product!C:C,MATCH(F2967,product!A:A,))</f>
        <v>Art</v>
      </c>
      <c r="M2967" t="str">
        <f>INDEX(product!D:D,MATCH(F2967,product!A:A,))</f>
        <v>Col-Erase Pencils with Erasers</v>
      </c>
    </row>
    <row r="2968" spans="1:13" x14ac:dyDescent="0.25">
      <c r="A2968" s="1" t="s">
        <v>5300</v>
      </c>
      <c r="B2968" s="2">
        <v>42807</v>
      </c>
      <c r="C2968" s="2">
        <v>42807</v>
      </c>
      <c r="D2968" s="1" t="s">
        <v>654</v>
      </c>
      <c r="E2968" s="1" t="s">
        <v>4022</v>
      </c>
      <c r="F2968" s="1" t="s">
        <v>5301</v>
      </c>
      <c r="G2968">
        <v>209.98599999999999</v>
      </c>
      <c r="H2968">
        <v>2</v>
      </c>
      <c r="I2968">
        <v>0.3</v>
      </c>
      <c r="J2968">
        <v>8.9993999999999996</v>
      </c>
      <c r="K2968" t="str">
        <f>INDEX(product!B:B,MATCH('TABELA TOTAL'!$F5567,product!A:A,0))</f>
        <v>Technology</v>
      </c>
      <c r="L2968" t="str">
        <f>INDEX(product!C:C,MATCH(F2968,product!A:A,))</f>
        <v>Machines</v>
      </c>
      <c r="M2968" t="str">
        <f>INDEX(product!D:D,MATCH(F2968,product!A:A,))</f>
        <v>HP Officejet Pro 8600 e-All-In-One Printer, Copier, Scanner, Fax</v>
      </c>
    </row>
    <row r="2969" spans="1:13" x14ac:dyDescent="0.25">
      <c r="A2969" s="1" t="s">
        <v>5300</v>
      </c>
      <c r="B2969" s="2">
        <v>42807</v>
      </c>
      <c r="C2969" s="2">
        <v>42807</v>
      </c>
      <c r="D2969" s="1" t="s">
        <v>654</v>
      </c>
      <c r="E2969" s="1" t="s">
        <v>4022</v>
      </c>
      <c r="F2969" s="1" t="s">
        <v>3586</v>
      </c>
      <c r="G2969">
        <v>29.76</v>
      </c>
      <c r="H2969">
        <v>5</v>
      </c>
      <c r="I2969">
        <v>0.2</v>
      </c>
      <c r="J2969">
        <v>1.86</v>
      </c>
      <c r="K2969" t="str">
        <f>INDEX(product!B:B,MATCH('TABELA TOTAL'!$F5568,product!A:A,0))</f>
        <v>Furniture</v>
      </c>
      <c r="L2969" t="str">
        <f>INDEX(product!C:C,MATCH(F2969,product!A:A,))</f>
        <v>Art</v>
      </c>
      <c r="M2969" t="str">
        <f>INDEX(product!D:D,MATCH(F2969,product!A:A,))</f>
        <v>Eberhard Faber 3 1/2" Golf Pencils</v>
      </c>
    </row>
    <row r="2970" spans="1:13" x14ac:dyDescent="0.25">
      <c r="A2970" s="1" t="s">
        <v>5300</v>
      </c>
      <c r="B2970" s="2">
        <v>42807</v>
      </c>
      <c r="C2970" s="2">
        <v>42807</v>
      </c>
      <c r="D2970" s="1" t="s">
        <v>654</v>
      </c>
      <c r="E2970" s="1" t="s">
        <v>4022</v>
      </c>
      <c r="F2970" s="1" t="s">
        <v>4203</v>
      </c>
      <c r="G2970">
        <v>89.768000000000001</v>
      </c>
      <c r="H2970">
        <v>1</v>
      </c>
      <c r="I2970">
        <v>0.3</v>
      </c>
      <c r="J2970">
        <v>-2.5648</v>
      </c>
      <c r="K2970" t="str">
        <f>INDEX(product!B:B,MATCH('TABELA TOTAL'!$F5569,product!A:A,0))</f>
        <v>Office Supplies</v>
      </c>
      <c r="L2970" t="str">
        <f>INDEX(product!C:C,MATCH(F2970,product!A:A,))</f>
        <v>Chairs</v>
      </c>
      <c r="M2970" t="str">
        <f>INDEX(product!D:D,MATCH(F2970,product!A:A,))</f>
        <v>SAFCO Folding Chair Trolley</v>
      </c>
    </row>
    <row r="2971" spans="1:13" x14ac:dyDescent="0.25">
      <c r="A2971" s="1" t="s">
        <v>5300</v>
      </c>
      <c r="B2971" s="2">
        <v>42807</v>
      </c>
      <c r="C2971" s="2">
        <v>42807</v>
      </c>
      <c r="D2971" s="1" t="s">
        <v>654</v>
      </c>
      <c r="E2971" s="1" t="s">
        <v>4022</v>
      </c>
      <c r="F2971" s="1" t="s">
        <v>613</v>
      </c>
      <c r="G2971">
        <v>959.98400000000004</v>
      </c>
      <c r="H2971">
        <v>2</v>
      </c>
      <c r="I2971">
        <v>0.2</v>
      </c>
      <c r="J2971">
        <v>335.99439999999998</v>
      </c>
      <c r="K2971" t="str">
        <f>INDEX(product!B:B,MATCH('TABELA TOTAL'!$F5570,product!A:A,0))</f>
        <v>Office Supplies</v>
      </c>
      <c r="L2971" t="str">
        <f>INDEX(product!C:C,MATCH(F2971,product!A:A,))</f>
        <v>Copiers</v>
      </c>
      <c r="M2971" t="str">
        <f>INDEX(product!D:D,MATCH(F2971,product!A:A,))</f>
        <v>Hewlett Packard LaserJet 3310 Copier</v>
      </c>
    </row>
    <row r="2972" spans="1:13" x14ac:dyDescent="0.25">
      <c r="A2972" s="1" t="s">
        <v>5300</v>
      </c>
      <c r="B2972" s="2">
        <v>42807</v>
      </c>
      <c r="C2972" s="2">
        <v>42807</v>
      </c>
      <c r="D2972" s="1" t="s">
        <v>654</v>
      </c>
      <c r="E2972" s="1" t="s">
        <v>4022</v>
      </c>
      <c r="F2972" s="1" t="s">
        <v>1116</v>
      </c>
      <c r="G2972">
        <v>15.552</v>
      </c>
      <c r="H2972">
        <v>3</v>
      </c>
      <c r="I2972">
        <v>0.2</v>
      </c>
      <c r="J2972">
        <v>5.6375999999999999</v>
      </c>
      <c r="K2972" t="str">
        <f>INDEX(product!B:B,MATCH('TABELA TOTAL'!$F5571,product!A:A,0))</f>
        <v>Furniture</v>
      </c>
      <c r="L2972" t="str">
        <f>INDEX(product!C:C,MATCH(F2972,product!A:A,))</f>
        <v>Paper</v>
      </c>
      <c r="M2972" t="str">
        <f>INDEX(product!D:D,MATCH(F2972,product!A:A,))</f>
        <v>Xerox 1993</v>
      </c>
    </row>
    <row r="2973" spans="1:13" x14ac:dyDescent="0.25">
      <c r="A2973" s="1" t="s">
        <v>5300</v>
      </c>
      <c r="B2973" s="2">
        <v>42807</v>
      </c>
      <c r="C2973" s="2">
        <v>42807</v>
      </c>
      <c r="D2973" s="1" t="s">
        <v>654</v>
      </c>
      <c r="E2973" s="1" t="s">
        <v>4022</v>
      </c>
      <c r="F2973" s="1" t="s">
        <v>3048</v>
      </c>
      <c r="G2973">
        <v>34.36</v>
      </c>
      <c r="H2973">
        <v>1</v>
      </c>
      <c r="I2973">
        <v>0.2</v>
      </c>
      <c r="J2973">
        <v>-7.3014999999999999</v>
      </c>
      <c r="K2973" t="str">
        <f>INDEX(product!B:B,MATCH('TABELA TOTAL'!$F5572,product!A:A,0))</f>
        <v>Technology</v>
      </c>
      <c r="L2973" t="str">
        <f>INDEX(product!C:C,MATCH(F2973,product!A:A,))</f>
        <v>Phones</v>
      </c>
      <c r="M2973" t="str">
        <f>INDEX(product!D:D,MATCH(F2973,product!A:A,))</f>
        <v>Plantronics MX500i Earset</v>
      </c>
    </row>
    <row r="2974" spans="1:13" x14ac:dyDescent="0.25">
      <c r="A2974" s="1" t="s">
        <v>6202</v>
      </c>
      <c r="B2974" s="2">
        <v>42807</v>
      </c>
      <c r="C2974" s="2">
        <v>42809</v>
      </c>
      <c r="D2974" s="1" t="s">
        <v>79</v>
      </c>
      <c r="E2974" s="1" t="s">
        <v>3187</v>
      </c>
      <c r="F2974" s="1" t="s">
        <v>2421</v>
      </c>
      <c r="G2974">
        <v>30.88</v>
      </c>
      <c r="H2974">
        <v>2</v>
      </c>
      <c r="I2974">
        <v>0</v>
      </c>
      <c r="J2974">
        <v>15.44</v>
      </c>
      <c r="K2974" t="str">
        <f>INDEX(product!B:B,MATCH('TABELA TOTAL'!$F7232,product!A:A,0))</f>
        <v>Office Supplies</v>
      </c>
      <c r="L2974" t="str">
        <f>INDEX(product!C:C,MATCH(F2974,product!A:A,))</f>
        <v>Binders</v>
      </c>
      <c r="M2974" t="str">
        <f>INDEX(product!D:D,MATCH(F2974,product!A:A,))</f>
        <v>GBC VeloBind Cover Sets</v>
      </c>
    </row>
    <row r="2975" spans="1:13" x14ac:dyDescent="0.25">
      <c r="A2975" s="1" t="s">
        <v>6202</v>
      </c>
      <c r="B2975" s="2">
        <v>42807</v>
      </c>
      <c r="C2975" s="2">
        <v>42809</v>
      </c>
      <c r="D2975" s="1" t="s">
        <v>79</v>
      </c>
      <c r="E2975" s="1" t="s">
        <v>3187</v>
      </c>
      <c r="F2975" s="1" t="s">
        <v>5683</v>
      </c>
      <c r="G2975">
        <v>465.16</v>
      </c>
      <c r="H2975">
        <v>2</v>
      </c>
      <c r="I2975">
        <v>0</v>
      </c>
      <c r="J2975">
        <v>120.94159999999999</v>
      </c>
      <c r="K2975" t="str">
        <f>INDEX(product!B:B,MATCH('TABELA TOTAL'!$F7233,product!A:A,0))</f>
        <v>Furniture</v>
      </c>
      <c r="L2975" t="str">
        <f>INDEX(product!C:C,MATCH(F2975,product!A:A,))</f>
        <v>Appliances</v>
      </c>
      <c r="M2975" t="str">
        <f>INDEX(product!D:D,MATCH(F2975,product!A:A,))</f>
        <v>Hoover Commercial Lightweight Upright Vacuum with E-Z Empty Dirt Cup</v>
      </c>
    </row>
    <row r="2976" spans="1:13" x14ac:dyDescent="0.25">
      <c r="A2976" s="1" t="s">
        <v>6202</v>
      </c>
      <c r="B2976" s="2">
        <v>42807</v>
      </c>
      <c r="C2976" s="2">
        <v>42809</v>
      </c>
      <c r="D2976" s="1" t="s">
        <v>79</v>
      </c>
      <c r="E2976" s="1" t="s">
        <v>3187</v>
      </c>
      <c r="F2976" s="1" t="s">
        <v>2138</v>
      </c>
      <c r="G2976">
        <v>27.12</v>
      </c>
      <c r="H2976">
        <v>4</v>
      </c>
      <c r="I2976">
        <v>0</v>
      </c>
      <c r="J2976">
        <v>12.475199999999999</v>
      </c>
      <c r="K2976" t="str">
        <f>INDEX(product!B:B,MATCH('TABELA TOTAL'!$F7234,product!A:A,0))</f>
        <v>Technology</v>
      </c>
      <c r="L2976" t="str">
        <f>INDEX(product!C:C,MATCH(F2976,product!A:A,))</f>
        <v>Paper</v>
      </c>
      <c r="M2976" t="str">
        <f>INDEX(product!D:D,MATCH(F2976,product!A:A,))</f>
        <v>Strathmore Photo Mount Cards</v>
      </c>
    </row>
    <row r="2977" spans="1:13" x14ac:dyDescent="0.25">
      <c r="A2977" s="1" t="s">
        <v>6560</v>
      </c>
      <c r="B2977" s="2">
        <v>42807</v>
      </c>
      <c r="C2977" s="2">
        <v>42811</v>
      </c>
      <c r="D2977" s="1" t="s">
        <v>19</v>
      </c>
      <c r="E2977" s="1" t="s">
        <v>3665</v>
      </c>
      <c r="F2977" s="1" t="s">
        <v>1958</v>
      </c>
      <c r="G2977">
        <v>174.3</v>
      </c>
      <c r="H2977">
        <v>3</v>
      </c>
      <c r="I2977">
        <v>0</v>
      </c>
      <c r="J2977">
        <v>81.921000000000006</v>
      </c>
      <c r="K2977" t="str">
        <f>INDEX(product!B:B,MATCH('TABELA TOTAL'!$F7923,product!A:A,0))</f>
        <v>Technology</v>
      </c>
      <c r="L2977" t="str">
        <f>INDEX(product!C:C,MATCH(F2977,product!A:A,))</f>
        <v>Binders</v>
      </c>
      <c r="M2977" t="str">
        <f>INDEX(product!D:D,MATCH(F2977,product!A:A,))</f>
        <v>Avery Arch Ring Binders</v>
      </c>
    </row>
    <row r="2978" spans="1:13" x14ac:dyDescent="0.25">
      <c r="A2978" s="1" t="s">
        <v>6742</v>
      </c>
      <c r="B2978" s="2">
        <v>42807</v>
      </c>
      <c r="C2978" s="2">
        <v>42811</v>
      </c>
      <c r="D2978" s="1" t="s">
        <v>19</v>
      </c>
      <c r="E2978" s="1" t="s">
        <v>1627</v>
      </c>
      <c r="F2978" s="1" t="s">
        <v>2698</v>
      </c>
      <c r="G2978">
        <v>299.89999999999998</v>
      </c>
      <c r="H2978">
        <v>2</v>
      </c>
      <c r="I2978">
        <v>0</v>
      </c>
      <c r="J2978">
        <v>74.974999999999994</v>
      </c>
      <c r="K2978" t="str">
        <f>INDEX(product!B:B,MATCH('TABELA TOTAL'!$F8296,product!A:A,0))</f>
        <v>Office Supplies</v>
      </c>
      <c r="L2978" t="str">
        <f>INDEX(product!C:C,MATCH(F2978,product!A:A,))</f>
        <v>Phones</v>
      </c>
      <c r="M2978" t="str">
        <f>INDEX(product!D:D,MATCH(F2978,product!A:A,))</f>
        <v>Panasonic KX T7736-B Digital phone</v>
      </c>
    </row>
    <row r="2979" spans="1:13" x14ac:dyDescent="0.25">
      <c r="A2979" s="1" t="s">
        <v>7353</v>
      </c>
      <c r="B2979" s="2">
        <v>42807</v>
      </c>
      <c r="C2979" s="2">
        <v>42810</v>
      </c>
      <c r="D2979" s="1" t="s">
        <v>79</v>
      </c>
      <c r="E2979" s="1" t="s">
        <v>1795</v>
      </c>
      <c r="F2979" s="1" t="s">
        <v>1824</v>
      </c>
      <c r="G2979">
        <v>7.992</v>
      </c>
      <c r="H2979">
        <v>1</v>
      </c>
      <c r="I2979">
        <v>0.2</v>
      </c>
      <c r="J2979">
        <v>2.5973999999999999</v>
      </c>
      <c r="K2979" t="str">
        <f>INDEX(product!B:B,MATCH('TABELA TOTAL'!$F9393,product!A:A,0))</f>
        <v>Furniture</v>
      </c>
      <c r="L2979" t="str">
        <f>INDEX(product!C:C,MATCH(F2979,product!A:A,))</f>
        <v>Phones</v>
      </c>
      <c r="M2979" t="str">
        <f>INDEX(product!D:D,MATCH(F2979,product!A:A,))</f>
        <v>PowerGen Dual USB Car Charger</v>
      </c>
    </row>
    <row r="2980" spans="1:13" x14ac:dyDescent="0.25">
      <c r="A2980" s="1" t="s">
        <v>3788</v>
      </c>
      <c r="B2980" s="2">
        <v>42806</v>
      </c>
      <c r="C2980" s="2">
        <v>42811</v>
      </c>
      <c r="D2980" s="1" t="s">
        <v>19</v>
      </c>
      <c r="E2980" s="1" t="s">
        <v>54</v>
      </c>
      <c r="F2980" s="1" t="s">
        <v>1824</v>
      </c>
      <c r="G2980">
        <v>69.930000000000007</v>
      </c>
      <c r="H2980">
        <v>7</v>
      </c>
      <c r="I2980">
        <v>0</v>
      </c>
      <c r="J2980">
        <v>32.1678</v>
      </c>
      <c r="K2980" t="str">
        <f>INDEX(product!B:B,MATCH('TABELA TOTAL'!$F3189,product!A:A,0))</f>
        <v>Office Supplies</v>
      </c>
      <c r="L2980" t="str">
        <f>INDEX(product!C:C,MATCH(F2980,product!A:A,))</f>
        <v>Phones</v>
      </c>
      <c r="M2980" t="str">
        <f>INDEX(product!D:D,MATCH(F2980,product!A:A,))</f>
        <v>PowerGen Dual USB Car Charger</v>
      </c>
    </row>
    <row r="2981" spans="1:13" x14ac:dyDescent="0.25">
      <c r="A2981" s="1" t="s">
        <v>4744</v>
      </c>
      <c r="B2981" s="2">
        <v>42806</v>
      </c>
      <c r="C2981" s="2">
        <v>42811</v>
      </c>
      <c r="D2981" s="1" t="s">
        <v>19</v>
      </c>
      <c r="E2981" s="1" t="s">
        <v>2397</v>
      </c>
      <c r="F2981" s="1" t="s">
        <v>916</v>
      </c>
      <c r="G2981">
        <v>242.94</v>
      </c>
      <c r="H2981">
        <v>3</v>
      </c>
      <c r="I2981">
        <v>0</v>
      </c>
      <c r="J2981">
        <v>9.7175999999999991</v>
      </c>
      <c r="K2981" t="str">
        <f>INDEX(product!B:B,MATCH('TABELA TOTAL'!$F4637,product!A:A,0))</f>
        <v>Office Supplies</v>
      </c>
      <c r="L2981" t="str">
        <f>INDEX(product!C:C,MATCH(F2981,product!A:A,))</f>
        <v>Storage</v>
      </c>
      <c r="M2981" t="str">
        <f>INDEX(product!D:D,MATCH(F2981,product!A:A,))</f>
        <v>Carina Double Wide Media Storage Towers in Natural &amp; Black</v>
      </c>
    </row>
    <row r="2982" spans="1:13" x14ac:dyDescent="0.25">
      <c r="A2982" s="1" t="s">
        <v>5189</v>
      </c>
      <c r="B2982" s="2">
        <v>42806</v>
      </c>
      <c r="C2982" s="2">
        <v>42811</v>
      </c>
      <c r="D2982" s="1" t="s">
        <v>19</v>
      </c>
      <c r="E2982" s="1" t="s">
        <v>1402</v>
      </c>
      <c r="F2982" s="1" t="s">
        <v>3251</v>
      </c>
      <c r="G2982">
        <v>40.409999999999997</v>
      </c>
      <c r="H2982">
        <v>9</v>
      </c>
      <c r="I2982">
        <v>0</v>
      </c>
      <c r="J2982">
        <v>18.5886</v>
      </c>
      <c r="K2982" t="str">
        <f>INDEX(product!B:B,MATCH('TABELA TOTAL'!$F5388,product!A:A,0))</f>
        <v>Office Supplies</v>
      </c>
      <c r="L2982" t="str">
        <f>INDEX(product!C:C,MATCH(F2982,product!A:A,))</f>
        <v>Binders</v>
      </c>
      <c r="M2982" t="str">
        <f>INDEX(product!D:D,MATCH(F2982,product!A:A,))</f>
        <v>Avery Non-Stick Binders</v>
      </c>
    </row>
    <row r="2983" spans="1:13" x14ac:dyDescent="0.25">
      <c r="A2983" s="1" t="s">
        <v>3641</v>
      </c>
      <c r="B2983" s="2">
        <v>42805</v>
      </c>
      <c r="C2983" s="2">
        <v>42811</v>
      </c>
      <c r="D2983" s="1" t="s">
        <v>19</v>
      </c>
      <c r="E2983" s="1" t="s">
        <v>324</v>
      </c>
      <c r="F2983" s="1" t="s">
        <v>2701</v>
      </c>
      <c r="G2983">
        <v>895.92</v>
      </c>
      <c r="H2983">
        <v>4</v>
      </c>
      <c r="I2983">
        <v>0</v>
      </c>
      <c r="J2983">
        <v>421.08240000000001</v>
      </c>
      <c r="K2983" t="str">
        <f>INDEX(product!B:B,MATCH('TABELA TOTAL'!$F2995,product!A:A,0))</f>
        <v>Office Supplies</v>
      </c>
      <c r="L2983" t="str">
        <f>INDEX(product!C:C,MATCH(F2983,product!A:A,))</f>
        <v>Binders</v>
      </c>
      <c r="M2983" t="str">
        <f>INDEX(product!D:D,MATCH(F2983,product!A:A,))</f>
        <v>GBC DocuBind TL200 Manual Binding Machine</v>
      </c>
    </row>
    <row r="2984" spans="1:13" x14ac:dyDescent="0.25">
      <c r="A2984" s="1" t="s">
        <v>6153</v>
      </c>
      <c r="B2984" s="2">
        <v>42805</v>
      </c>
      <c r="C2984" s="2">
        <v>42810</v>
      </c>
      <c r="D2984" s="1" t="s">
        <v>19</v>
      </c>
      <c r="E2984" s="1" t="s">
        <v>5218</v>
      </c>
      <c r="F2984" s="1" t="s">
        <v>3256</v>
      </c>
      <c r="G2984">
        <v>776.85</v>
      </c>
      <c r="H2984">
        <v>5</v>
      </c>
      <c r="I2984">
        <v>0.4</v>
      </c>
      <c r="J2984">
        <v>-181.26499999999999</v>
      </c>
      <c r="K2984" t="str">
        <f>INDEX(product!B:B,MATCH('TABELA TOTAL'!$F7145,product!A:A,0))</f>
        <v>Furniture</v>
      </c>
      <c r="L2984" t="str">
        <f>INDEX(product!C:C,MATCH(F2984,product!A:A,))</f>
        <v>Phones</v>
      </c>
      <c r="M2984" t="str">
        <f>INDEX(product!D:D,MATCH(F2984,product!A:A,))</f>
        <v>Nortel Meridian M5316 Digital phone</v>
      </c>
    </row>
    <row r="2985" spans="1:13" x14ac:dyDescent="0.25">
      <c r="A2985" s="1" t="s">
        <v>6153</v>
      </c>
      <c r="B2985" s="2">
        <v>42805</v>
      </c>
      <c r="C2985" s="2">
        <v>42810</v>
      </c>
      <c r="D2985" s="1" t="s">
        <v>19</v>
      </c>
      <c r="E2985" s="1" t="s">
        <v>5218</v>
      </c>
      <c r="F2985" s="1" t="s">
        <v>216</v>
      </c>
      <c r="G2985">
        <v>12.294</v>
      </c>
      <c r="H2985">
        <v>1</v>
      </c>
      <c r="I2985">
        <v>0.7</v>
      </c>
      <c r="J2985">
        <v>-8.6058000000000003</v>
      </c>
      <c r="K2985" t="str">
        <f>INDEX(product!B:B,MATCH('TABELA TOTAL'!$F7146,product!A:A,0))</f>
        <v>Office Supplies</v>
      </c>
      <c r="L2985" t="str">
        <f>INDEX(product!C:C,MATCH(F2985,product!A:A,))</f>
        <v>Binders</v>
      </c>
      <c r="M2985" t="str">
        <f>INDEX(product!D:D,MATCH(F2985,product!A:A,))</f>
        <v>Avery Trapezoid Ring Binder, 3" Capacity, Black, 1040 sheets</v>
      </c>
    </row>
    <row r="2986" spans="1:13" x14ac:dyDescent="0.25">
      <c r="A2986" s="1" t="s">
        <v>6153</v>
      </c>
      <c r="B2986" s="2">
        <v>42805</v>
      </c>
      <c r="C2986" s="2">
        <v>42810</v>
      </c>
      <c r="D2986" s="1" t="s">
        <v>19</v>
      </c>
      <c r="E2986" s="1" t="s">
        <v>5218</v>
      </c>
      <c r="F2986" s="1" t="s">
        <v>1787</v>
      </c>
      <c r="G2986">
        <v>154.76400000000001</v>
      </c>
      <c r="H2986">
        <v>3</v>
      </c>
      <c r="I2986">
        <v>0.4</v>
      </c>
      <c r="J2986">
        <v>-46.429200000000002</v>
      </c>
      <c r="K2986" t="str">
        <f>INDEX(product!B:B,MATCH('TABELA TOTAL'!$F7147,product!A:A,0))</f>
        <v>Office Supplies</v>
      </c>
      <c r="L2986" t="str">
        <f>INDEX(product!C:C,MATCH(F2986,product!A:A,))</f>
        <v>Tables</v>
      </c>
      <c r="M2986" t="str">
        <f>INDEX(product!D:D,MATCH(F2986,product!A:A,))</f>
        <v>KI Adjustable-Height Table</v>
      </c>
    </row>
    <row r="2987" spans="1:13" x14ac:dyDescent="0.25">
      <c r="A2987" s="1" t="s">
        <v>6153</v>
      </c>
      <c r="B2987" s="2">
        <v>42805</v>
      </c>
      <c r="C2987" s="2">
        <v>42810</v>
      </c>
      <c r="D2987" s="1" t="s">
        <v>19</v>
      </c>
      <c r="E2987" s="1" t="s">
        <v>5218</v>
      </c>
      <c r="F2987" s="1" t="s">
        <v>5829</v>
      </c>
      <c r="G2987">
        <v>43.28</v>
      </c>
      <c r="H2987">
        <v>1</v>
      </c>
      <c r="I2987">
        <v>0.2</v>
      </c>
      <c r="J2987">
        <v>3.246</v>
      </c>
      <c r="K2987" t="str">
        <f>INDEX(product!B:B,MATCH('TABELA TOTAL'!$F7148,product!A:A,0))</f>
        <v>Office Supplies</v>
      </c>
      <c r="L2987" t="str">
        <f>INDEX(product!C:C,MATCH(F2987,product!A:A,))</f>
        <v>Storage</v>
      </c>
      <c r="M2987" t="str">
        <f>INDEX(product!D:D,MATCH(F2987,product!A:A,))</f>
        <v>Desktop 3-Pocket Hot File</v>
      </c>
    </row>
    <row r="2988" spans="1:13" x14ac:dyDescent="0.25">
      <c r="A2988" s="1" t="s">
        <v>6611</v>
      </c>
      <c r="B2988" s="2">
        <v>42805</v>
      </c>
      <c r="C2988" s="2">
        <v>42809</v>
      </c>
      <c r="D2988" s="1" t="s">
        <v>19</v>
      </c>
      <c r="E2988" s="1" t="s">
        <v>1760</v>
      </c>
      <c r="F2988" s="1" t="s">
        <v>810</v>
      </c>
      <c r="G2988">
        <v>63.88</v>
      </c>
      <c r="H2988">
        <v>4</v>
      </c>
      <c r="I2988">
        <v>0</v>
      </c>
      <c r="J2988">
        <v>24.9132</v>
      </c>
      <c r="K2988" t="str">
        <f>INDEX(product!B:B,MATCH('TABELA TOTAL'!$F8044,product!A:A,0))</f>
        <v>Technology</v>
      </c>
      <c r="L2988" t="str">
        <f>INDEX(product!C:C,MATCH(F2988,product!A:A,))</f>
        <v>Accessories</v>
      </c>
      <c r="M2988" t="str">
        <f>INDEX(product!D:D,MATCH(F2988,product!A:A,))</f>
        <v>Memorex Mini Travel Drive 16 GB USB 2.0 Flash Drive</v>
      </c>
    </row>
    <row r="2989" spans="1:13" x14ac:dyDescent="0.25">
      <c r="A2989" s="1" t="s">
        <v>6611</v>
      </c>
      <c r="B2989" s="2">
        <v>42805</v>
      </c>
      <c r="C2989" s="2">
        <v>42809</v>
      </c>
      <c r="D2989" s="1" t="s">
        <v>19</v>
      </c>
      <c r="E2989" s="1" t="s">
        <v>1760</v>
      </c>
      <c r="F2989" s="1" t="s">
        <v>6612</v>
      </c>
      <c r="G2989">
        <v>26.72</v>
      </c>
      <c r="H2989">
        <v>1</v>
      </c>
      <c r="I2989">
        <v>0</v>
      </c>
      <c r="J2989">
        <v>11.7568</v>
      </c>
      <c r="K2989" t="str">
        <f>INDEX(product!B:B,MATCH('TABELA TOTAL'!$F8045,product!A:A,0))</f>
        <v>Office Supplies</v>
      </c>
      <c r="L2989" t="str">
        <f>INDEX(product!C:C,MATCH(F2989,product!A:A,))</f>
        <v>Furnishings</v>
      </c>
      <c r="M2989" t="str">
        <f>INDEX(product!D:D,MATCH(F2989,product!A:A,))</f>
        <v>Executive Impressions 16-1/2" Circular Wall Clock</v>
      </c>
    </row>
    <row r="2990" spans="1:13" x14ac:dyDescent="0.25">
      <c r="A2990" s="1" t="s">
        <v>1919</v>
      </c>
      <c r="B2990" s="2">
        <v>42804</v>
      </c>
      <c r="C2990" s="2">
        <v>42808</v>
      </c>
      <c r="D2990" s="1" t="s">
        <v>19</v>
      </c>
      <c r="E2990" s="1" t="s">
        <v>1920</v>
      </c>
      <c r="F2990" s="1" t="s">
        <v>1425</v>
      </c>
      <c r="G2990">
        <v>5.2480000000000002</v>
      </c>
      <c r="H2990">
        <v>2</v>
      </c>
      <c r="I2990">
        <v>0.2</v>
      </c>
      <c r="J2990">
        <v>0.59040000000000004</v>
      </c>
      <c r="K2990" t="str">
        <f>INDEX(product!B:B,MATCH('TABELA TOTAL'!$F1255,product!A:A,0))</f>
        <v>Office Supplies</v>
      </c>
      <c r="L2990" t="str">
        <f>INDEX(product!C:C,MATCH(F2990,product!A:A,))</f>
        <v>Art</v>
      </c>
      <c r="M2990" t="str">
        <f>INDEX(product!D:D,MATCH(F2990,product!A:A,))</f>
        <v>Newell 337</v>
      </c>
    </row>
    <row r="2991" spans="1:13" x14ac:dyDescent="0.25">
      <c r="A2991" s="1" t="s">
        <v>1919</v>
      </c>
      <c r="B2991" s="2">
        <v>42804</v>
      </c>
      <c r="C2991" s="2">
        <v>42808</v>
      </c>
      <c r="D2991" s="1" t="s">
        <v>19</v>
      </c>
      <c r="E2991" s="1" t="s">
        <v>1920</v>
      </c>
      <c r="F2991" s="1" t="s">
        <v>845</v>
      </c>
      <c r="G2991">
        <v>35.909999999999997</v>
      </c>
      <c r="H2991">
        <v>3</v>
      </c>
      <c r="I2991">
        <v>0.4</v>
      </c>
      <c r="J2991">
        <v>-8.3789999999999996</v>
      </c>
      <c r="K2991" t="str">
        <f>INDEX(product!B:B,MATCH('TABELA TOTAL'!$F1256,product!A:A,0))</f>
        <v>Furniture</v>
      </c>
      <c r="L2991" t="str">
        <f>INDEX(product!C:C,MATCH(F2991,product!A:A,))</f>
        <v>Phones</v>
      </c>
      <c r="M2991" t="str">
        <f>INDEX(product!D:D,MATCH(F2991,product!A:A,))</f>
        <v>Cisco SPA525G2 IP Phone - Wireless</v>
      </c>
    </row>
    <row r="2992" spans="1:13" x14ac:dyDescent="0.25">
      <c r="A2992" s="1" t="s">
        <v>1919</v>
      </c>
      <c r="B2992" s="2">
        <v>42804</v>
      </c>
      <c r="C2992" s="2">
        <v>42808</v>
      </c>
      <c r="D2992" s="1" t="s">
        <v>19</v>
      </c>
      <c r="E2992" s="1" t="s">
        <v>1920</v>
      </c>
      <c r="F2992" s="1" t="s">
        <v>1921</v>
      </c>
      <c r="G2992">
        <v>6.6959999999999997</v>
      </c>
      <c r="H2992">
        <v>1</v>
      </c>
      <c r="I2992">
        <v>0.2</v>
      </c>
      <c r="J2992">
        <v>0.50219999999999998</v>
      </c>
      <c r="K2992" t="str">
        <f>INDEX(product!B:B,MATCH('TABELA TOTAL'!$F1257,product!A:A,0))</f>
        <v>Office Supplies</v>
      </c>
      <c r="L2992" t="str">
        <f>INDEX(product!C:C,MATCH(F2992,product!A:A,))</f>
        <v>Furnishings</v>
      </c>
      <c r="M2992" t="str">
        <f>INDEX(product!D:D,MATCH(F2992,product!A:A,))</f>
        <v>Westinghouse Clip-On Gooseneck Lamps</v>
      </c>
    </row>
    <row r="2993" spans="1:13" x14ac:dyDescent="0.25">
      <c r="A2993" s="1" t="s">
        <v>1919</v>
      </c>
      <c r="B2993" s="2">
        <v>42804</v>
      </c>
      <c r="C2993" s="2">
        <v>42808</v>
      </c>
      <c r="D2993" s="1" t="s">
        <v>19</v>
      </c>
      <c r="E2993" s="1" t="s">
        <v>1920</v>
      </c>
      <c r="F2993" s="1" t="s">
        <v>1922</v>
      </c>
      <c r="G2993">
        <v>43.872</v>
      </c>
      <c r="H2993">
        <v>2</v>
      </c>
      <c r="I2993">
        <v>0.2</v>
      </c>
      <c r="J2993">
        <v>11.516400000000001</v>
      </c>
      <c r="K2993" t="str">
        <f>INDEX(product!B:B,MATCH('TABELA TOTAL'!$F1258,product!A:A,0))</f>
        <v>Office Supplies</v>
      </c>
      <c r="L2993" t="str">
        <f>INDEX(product!C:C,MATCH(F2993,product!A:A,))</f>
        <v>Furnishings</v>
      </c>
      <c r="M2993" t="str">
        <f>INDEX(product!D:D,MATCH(F2993,product!A:A,))</f>
        <v>Howard Miller Distant Time Traveler Alarm Clock</v>
      </c>
    </row>
    <row r="2994" spans="1:13" x14ac:dyDescent="0.25">
      <c r="A2994" s="1" t="s">
        <v>4536</v>
      </c>
      <c r="B2994" s="2">
        <v>42804</v>
      </c>
      <c r="C2994" s="2">
        <v>42810</v>
      </c>
      <c r="D2994" s="1" t="s">
        <v>19</v>
      </c>
      <c r="E2994" s="1" t="s">
        <v>61</v>
      </c>
      <c r="F2994" s="1" t="s">
        <v>360</v>
      </c>
      <c r="G2994">
        <v>53.981999999999999</v>
      </c>
      <c r="H2994">
        <v>3</v>
      </c>
      <c r="I2994">
        <v>0.4</v>
      </c>
      <c r="J2994">
        <v>-10.7964</v>
      </c>
      <c r="K2994" t="str">
        <f>INDEX(product!B:B,MATCH('TABELA TOTAL'!$F4295,product!A:A,0))</f>
        <v>Furniture</v>
      </c>
      <c r="L2994" t="str">
        <f>INDEX(product!C:C,MATCH(F2994,product!A:A,))</f>
        <v>Phones</v>
      </c>
      <c r="M2994" t="str">
        <f>INDEX(product!D:D,MATCH(F2994,product!A:A,))</f>
        <v>Nokia Lumia 521 (T-Mobile)</v>
      </c>
    </row>
    <row r="2995" spans="1:13" x14ac:dyDescent="0.25">
      <c r="A2995" s="1" t="s">
        <v>4955</v>
      </c>
      <c r="B2995" s="2">
        <v>42804</v>
      </c>
      <c r="C2995" s="2">
        <v>42809</v>
      </c>
      <c r="D2995" s="1" t="s">
        <v>19</v>
      </c>
      <c r="E2995" s="1" t="s">
        <v>4918</v>
      </c>
      <c r="F2995" s="1" t="s">
        <v>4956</v>
      </c>
      <c r="G2995">
        <v>48.783999999999999</v>
      </c>
      <c r="H2995">
        <v>1</v>
      </c>
      <c r="I2995">
        <v>0.2</v>
      </c>
      <c r="J2995">
        <v>3.6587999999999998</v>
      </c>
      <c r="K2995" t="str">
        <f>INDEX(product!B:B,MATCH('TABELA TOTAL'!$F4998,product!A:A,0))</f>
        <v>Office Supplies</v>
      </c>
      <c r="L2995" t="str">
        <f>INDEX(product!C:C,MATCH(F2995,product!A:A,))</f>
        <v>Appliances</v>
      </c>
      <c r="M2995" t="str">
        <f>INDEX(product!D:D,MATCH(F2995,product!A:A,))</f>
        <v>Euro Pro Shark Stick Mini Vacuum</v>
      </c>
    </row>
    <row r="2996" spans="1:13" x14ac:dyDescent="0.25">
      <c r="A2996" s="1" t="s">
        <v>4955</v>
      </c>
      <c r="B2996" s="2">
        <v>42804</v>
      </c>
      <c r="C2996" s="2">
        <v>42809</v>
      </c>
      <c r="D2996" s="1" t="s">
        <v>19</v>
      </c>
      <c r="E2996" s="1" t="s">
        <v>4918</v>
      </c>
      <c r="F2996" s="1" t="s">
        <v>1313</v>
      </c>
      <c r="G2996">
        <v>13.092000000000001</v>
      </c>
      <c r="H2996">
        <v>4</v>
      </c>
      <c r="I2996">
        <v>0.7</v>
      </c>
      <c r="J2996">
        <v>-10.0372</v>
      </c>
      <c r="K2996" t="str">
        <f>INDEX(product!B:B,MATCH('TABELA TOTAL'!$F4999,product!A:A,0))</f>
        <v>Technology</v>
      </c>
      <c r="L2996" t="str">
        <f>INDEX(product!C:C,MATCH(F2996,product!A:A,))</f>
        <v>Binders</v>
      </c>
      <c r="M2996" t="str">
        <f>INDEX(product!D:D,MATCH(F2996,product!A:A,))</f>
        <v>Heavy-Duty E-Z-D Binders</v>
      </c>
    </row>
    <row r="2997" spans="1:13" x14ac:dyDescent="0.25">
      <c r="A2997" s="1" t="s">
        <v>5908</v>
      </c>
      <c r="B2997" s="2">
        <v>42804</v>
      </c>
      <c r="C2997" s="2">
        <v>42809</v>
      </c>
      <c r="D2997" s="1" t="s">
        <v>11</v>
      </c>
      <c r="E2997" s="1" t="s">
        <v>3849</v>
      </c>
      <c r="F2997" s="1" t="s">
        <v>2543</v>
      </c>
      <c r="G2997">
        <v>111.96</v>
      </c>
      <c r="H2997">
        <v>4</v>
      </c>
      <c r="I2997">
        <v>0</v>
      </c>
      <c r="J2997">
        <v>21.272400000000001</v>
      </c>
      <c r="K2997" t="str">
        <f>INDEX(product!B:B,MATCH('TABELA TOTAL'!$F6690,product!A:A,0))</f>
        <v>Office Supplies</v>
      </c>
      <c r="L2997" t="str">
        <f>INDEX(product!C:C,MATCH(F2997,product!A:A,))</f>
        <v>Accessories</v>
      </c>
      <c r="M2997" t="str">
        <f>INDEX(product!D:D,MATCH(F2997,product!A:A,))</f>
        <v>Maxell LTO Ultrium - 800 GB</v>
      </c>
    </row>
    <row r="2998" spans="1:13" x14ac:dyDescent="0.25">
      <c r="A2998" s="1" t="s">
        <v>6813</v>
      </c>
      <c r="B2998" s="2">
        <v>42804</v>
      </c>
      <c r="C2998" s="2">
        <v>42808</v>
      </c>
      <c r="D2998" s="1" t="s">
        <v>19</v>
      </c>
      <c r="E2998" s="1" t="s">
        <v>881</v>
      </c>
      <c r="F2998" s="1" t="s">
        <v>1240</v>
      </c>
      <c r="G2998">
        <v>933.40800000000002</v>
      </c>
      <c r="H2998">
        <v>4</v>
      </c>
      <c r="I2998">
        <v>0.3</v>
      </c>
      <c r="J2998">
        <v>-173.34719999999999</v>
      </c>
      <c r="K2998" t="str">
        <f>INDEX(product!B:B,MATCH('TABELA TOTAL'!$F8414,product!A:A,0))</f>
        <v>Office Supplies</v>
      </c>
      <c r="L2998" t="str">
        <f>INDEX(product!C:C,MATCH(F2998,product!A:A,))</f>
        <v>Tables</v>
      </c>
      <c r="M2998" t="str">
        <f>INDEX(product!D:D,MATCH(F2998,product!A:A,))</f>
        <v>Bevis Traditional Conference Table Top, Plinth Base</v>
      </c>
    </row>
    <row r="2999" spans="1:13" x14ac:dyDescent="0.25">
      <c r="A2999" s="1" t="s">
        <v>2709</v>
      </c>
      <c r="B2999" s="2">
        <v>42803</v>
      </c>
      <c r="C2999" s="2">
        <v>42807</v>
      </c>
      <c r="D2999" s="1" t="s">
        <v>19</v>
      </c>
      <c r="E2999" s="1" t="s">
        <v>1569</v>
      </c>
      <c r="F2999" s="1" t="s">
        <v>594</v>
      </c>
      <c r="G2999">
        <v>199.98</v>
      </c>
      <c r="H2999">
        <v>2</v>
      </c>
      <c r="I2999">
        <v>0</v>
      </c>
      <c r="J2999">
        <v>69.992999999999995</v>
      </c>
      <c r="K2999" t="str">
        <f>INDEX(product!B:B,MATCH('TABELA TOTAL'!$F1927,product!A:A,0))</f>
        <v>Technology</v>
      </c>
      <c r="L2999" t="str">
        <f>INDEX(product!C:C,MATCH(F2999,product!A:A,))</f>
        <v>Accessories</v>
      </c>
      <c r="M2999" t="str">
        <f>INDEX(product!D:D,MATCH(F2999,product!A:A,))</f>
        <v>Logitech Wireless Headset h800</v>
      </c>
    </row>
    <row r="3000" spans="1:13" x14ac:dyDescent="0.25">
      <c r="A3000" s="1" t="s">
        <v>6889</v>
      </c>
      <c r="B3000" s="2">
        <v>42803</v>
      </c>
      <c r="C3000" s="2">
        <v>42807</v>
      </c>
      <c r="D3000" s="1" t="s">
        <v>19</v>
      </c>
      <c r="E3000" s="1" t="s">
        <v>188</v>
      </c>
      <c r="F3000" s="1" t="s">
        <v>3123</v>
      </c>
      <c r="G3000">
        <v>479.98399999999998</v>
      </c>
      <c r="H3000">
        <v>2</v>
      </c>
      <c r="I3000">
        <v>0.2</v>
      </c>
      <c r="J3000">
        <v>59.997999999999998</v>
      </c>
      <c r="K3000" t="str">
        <f>INDEX(product!B:B,MATCH('TABELA TOTAL'!$F8541,product!A:A,0))</f>
        <v>Technology</v>
      </c>
      <c r="L3000" t="str">
        <f>INDEX(product!C:C,MATCH(F3000,product!A:A,))</f>
        <v>Copiers</v>
      </c>
      <c r="M3000" t="str">
        <f>INDEX(product!D:D,MATCH(F3000,product!A:A,))</f>
        <v>Hewlett Packard 310 Color Digital Copier</v>
      </c>
    </row>
    <row r="3001" spans="1:13" x14ac:dyDescent="0.25">
      <c r="A3001" s="1" t="s">
        <v>6889</v>
      </c>
      <c r="B3001" s="2">
        <v>42803</v>
      </c>
      <c r="C3001" s="2">
        <v>42807</v>
      </c>
      <c r="D3001" s="1" t="s">
        <v>19</v>
      </c>
      <c r="E3001" s="1" t="s">
        <v>188</v>
      </c>
      <c r="F3001" s="1" t="s">
        <v>28</v>
      </c>
      <c r="G3001">
        <v>30.84</v>
      </c>
      <c r="H3001">
        <v>5</v>
      </c>
      <c r="I3001">
        <v>0.2</v>
      </c>
      <c r="J3001">
        <v>9.6374999999999993</v>
      </c>
      <c r="K3001" t="str">
        <f>INDEX(product!B:B,MATCH('TABELA TOTAL'!$F8542,product!A:A,0))</f>
        <v>Technology</v>
      </c>
      <c r="L3001" t="str">
        <f>INDEX(product!C:C,MATCH(F3001,product!A:A,))</f>
        <v>Binders</v>
      </c>
      <c r="M3001" t="str">
        <f>INDEX(product!D:D,MATCH(F3001,product!A:A,))</f>
        <v>DXL Angle-View Binders with Locking Rings by Samsill</v>
      </c>
    </row>
    <row r="3002" spans="1:13" x14ac:dyDescent="0.25">
      <c r="A3002" s="1" t="s">
        <v>642</v>
      </c>
      <c r="B3002" s="2">
        <v>42802</v>
      </c>
      <c r="C3002" s="2">
        <v>42805</v>
      </c>
      <c r="D3002" s="1" t="s">
        <v>79</v>
      </c>
      <c r="E3002" s="1" t="s">
        <v>643</v>
      </c>
      <c r="F3002" s="1" t="s">
        <v>644</v>
      </c>
      <c r="G3002">
        <v>647.84</v>
      </c>
      <c r="H3002">
        <v>8</v>
      </c>
      <c r="I3002">
        <v>0</v>
      </c>
      <c r="J3002">
        <v>168.4384</v>
      </c>
      <c r="K3002" t="str">
        <f>INDEX(product!B:B,MATCH('TABELA TOTAL'!$F361,product!A:A,0))</f>
        <v>Furniture</v>
      </c>
      <c r="L3002" t="str">
        <f>INDEX(product!C:C,MATCH(F3002,product!A:A,))</f>
        <v>Appliances</v>
      </c>
      <c r="M3002" t="str">
        <f>INDEX(product!D:D,MATCH(F3002,product!A:A,))</f>
        <v>Belkin 8 Outlet SurgeMaster II Gold Surge Protector with Phone Protection</v>
      </c>
    </row>
    <row r="3003" spans="1:13" x14ac:dyDescent="0.25">
      <c r="A3003" s="1" t="s">
        <v>642</v>
      </c>
      <c r="B3003" s="2">
        <v>42802</v>
      </c>
      <c r="C3003" s="2">
        <v>42805</v>
      </c>
      <c r="D3003" s="1" t="s">
        <v>79</v>
      </c>
      <c r="E3003" s="1" t="s">
        <v>643</v>
      </c>
      <c r="F3003" s="1" t="s">
        <v>645</v>
      </c>
      <c r="G3003">
        <v>20.7</v>
      </c>
      <c r="H3003">
        <v>2</v>
      </c>
      <c r="I3003">
        <v>0</v>
      </c>
      <c r="J3003">
        <v>9.9359999999999999</v>
      </c>
      <c r="K3003" t="str">
        <f>INDEX(product!B:B,MATCH('TABELA TOTAL'!$F362,product!A:A,0))</f>
        <v>Office Supplies</v>
      </c>
      <c r="L3003" t="str">
        <f>INDEX(product!C:C,MATCH(F3003,product!A:A,))</f>
        <v>Labels</v>
      </c>
      <c r="M3003" t="str">
        <f>INDEX(product!D:D,MATCH(F3003,product!A:A,))</f>
        <v>Avery Address/Shipping Labels for Typewriters, 4" x 2"</v>
      </c>
    </row>
    <row r="3004" spans="1:13" x14ac:dyDescent="0.25">
      <c r="A3004" s="1" t="s">
        <v>4890</v>
      </c>
      <c r="B3004" s="2">
        <v>42802</v>
      </c>
      <c r="C3004" s="2">
        <v>42809</v>
      </c>
      <c r="D3004" s="1" t="s">
        <v>19</v>
      </c>
      <c r="E3004" s="1" t="s">
        <v>493</v>
      </c>
      <c r="F3004" s="1" t="s">
        <v>4476</v>
      </c>
      <c r="G3004">
        <v>171.2</v>
      </c>
      <c r="H3004">
        <v>5</v>
      </c>
      <c r="I3004">
        <v>0.2</v>
      </c>
      <c r="J3004">
        <v>64.2</v>
      </c>
      <c r="K3004" t="str">
        <f>INDEX(product!B:B,MATCH('TABELA TOTAL'!$F4885,product!A:A,0))</f>
        <v>Technology</v>
      </c>
      <c r="L3004" t="str">
        <f>INDEX(product!C:C,MATCH(F3004,product!A:A,))</f>
        <v>Binders</v>
      </c>
      <c r="M3004" t="str">
        <f>INDEX(product!D:D,MATCH(F3004,product!A:A,))</f>
        <v>Green Canvas Binder for 8-1/2" x 14" Sheets</v>
      </c>
    </row>
    <row r="3005" spans="1:13" x14ac:dyDescent="0.25">
      <c r="A3005" s="1" t="s">
        <v>4890</v>
      </c>
      <c r="B3005" s="2">
        <v>42802</v>
      </c>
      <c r="C3005" s="2">
        <v>42809</v>
      </c>
      <c r="D3005" s="1" t="s">
        <v>19</v>
      </c>
      <c r="E3005" s="1" t="s">
        <v>493</v>
      </c>
      <c r="F3005" s="1" t="s">
        <v>4496</v>
      </c>
      <c r="G3005">
        <v>3.36</v>
      </c>
      <c r="H3005">
        <v>2</v>
      </c>
      <c r="I3005">
        <v>0</v>
      </c>
      <c r="J3005">
        <v>0.87360000000000004</v>
      </c>
      <c r="K3005" t="str">
        <f>INDEX(product!B:B,MATCH('TABELA TOTAL'!$F4886,product!A:A,0))</f>
        <v>Office Supplies</v>
      </c>
      <c r="L3005" t="str">
        <f>INDEX(product!C:C,MATCH(F3005,product!A:A,))</f>
        <v>Art</v>
      </c>
      <c r="M3005" t="str">
        <f>INDEX(product!D:D,MATCH(F3005,product!A:A,))</f>
        <v>Newell 323</v>
      </c>
    </row>
    <row r="3006" spans="1:13" x14ac:dyDescent="0.25">
      <c r="A3006" s="1" t="s">
        <v>2076</v>
      </c>
      <c r="B3006" s="2">
        <v>42801</v>
      </c>
      <c r="C3006" s="2">
        <v>42806</v>
      </c>
      <c r="D3006" s="1" t="s">
        <v>19</v>
      </c>
      <c r="E3006" s="1" t="s">
        <v>2077</v>
      </c>
      <c r="F3006" s="1" t="s">
        <v>2078</v>
      </c>
      <c r="G3006">
        <v>49.08</v>
      </c>
      <c r="H3006">
        <v>3</v>
      </c>
      <c r="I3006">
        <v>0</v>
      </c>
      <c r="J3006">
        <v>4.9080000000000004</v>
      </c>
      <c r="K3006" t="str">
        <f>INDEX(product!B:B,MATCH('TABELA TOTAL'!$F1373,product!A:A,0))</f>
        <v>Office Supplies</v>
      </c>
      <c r="L3006" t="str">
        <f>INDEX(product!C:C,MATCH(F3006,product!A:A,))</f>
        <v>Accessories</v>
      </c>
      <c r="M3006" t="str">
        <f>INDEX(product!D:D,MATCH(F3006,product!A:A,))</f>
        <v>Logitech Desktop MK120 Mouse and keyboard Combo</v>
      </c>
    </row>
    <row r="3007" spans="1:13" x14ac:dyDescent="0.25">
      <c r="A3007" s="1" t="s">
        <v>4898</v>
      </c>
      <c r="B3007" s="2">
        <v>42801</v>
      </c>
      <c r="C3007" s="2">
        <v>42806</v>
      </c>
      <c r="D3007" s="1" t="s">
        <v>19</v>
      </c>
      <c r="E3007" s="1" t="s">
        <v>566</v>
      </c>
      <c r="F3007" s="1" t="s">
        <v>1722</v>
      </c>
      <c r="G3007">
        <v>25.92</v>
      </c>
      <c r="H3007">
        <v>6</v>
      </c>
      <c r="I3007">
        <v>0.2</v>
      </c>
      <c r="J3007">
        <v>9.0719999999999992</v>
      </c>
      <c r="K3007" t="str">
        <f>INDEX(product!B:B,MATCH('TABELA TOTAL'!$F4904,product!A:A,0))</f>
        <v>Furniture</v>
      </c>
      <c r="L3007" t="str">
        <f>INDEX(product!C:C,MATCH(F3007,product!A:A,))</f>
        <v>Binders</v>
      </c>
      <c r="M3007" t="str">
        <f>INDEX(product!D:D,MATCH(F3007,product!A:A,))</f>
        <v>3M Organizer Strips</v>
      </c>
    </row>
    <row r="3008" spans="1:13" x14ac:dyDescent="0.25">
      <c r="A3008" s="1" t="s">
        <v>4898</v>
      </c>
      <c r="B3008" s="2">
        <v>42801</v>
      </c>
      <c r="C3008" s="2">
        <v>42806</v>
      </c>
      <c r="D3008" s="1" t="s">
        <v>19</v>
      </c>
      <c r="E3008" s="1" t="s">
        <v>566</v>
      </c>
      <c r="F3008" s="1" t="s">
        <v>1188</v>
      </c>
      <c r="G3008">
        <v>91.59</v>
      </c>
      <c r="H3008">
        <v>3</v>
      </c>
      <c r="I3008">
        <v>0</v>
      </c>
      <c r="J3008">
        <v>42.131399999999999</v>
      </c>
      <c r="K3008" t="str">
        <f>INDEX(product!B:B,MATCH('TABELA TOTAL'!$F4905,product!A:A,0))</f>
        <v>Technology</v>
      </c>
      <c r="L3008" t="str">
        <f>INDEX(product!C:C,MATCH(F3008,product!A:A,))</f>
        <v>Labels</v>
      </c>
      <c r="M3008" t="str">
        <f>INDEX(product!D:D,MATCH(F3008,product!A:A,))</f>
        <v>Avery 4027 File Folder Labels for Dot Matrix Printers, 5000 Labels per Box, White</v>
      </c>
    </row>
    <row r="3009" spans="1:13" x14ac:dyDescent="0.25">
      <c r="A3009" s="1" t="s">
        <v>4155</v>
      </c>
      <c r="B3009" s="2">
        <v>42800</v>
      </c>
      <c r="C3009" s="2">
        <v>42805</v>
      </c>
      <c r="D3009" s="1" t="s">
        <v>11</v>
      </c>
      <c r="E3009" s="1" t="s">
        <v>4156</v>
      </c>
      <c r="F3009" s="1" t="s">
        <v>303</v>
      </c>
      <c r="G3009">
        <v>26.38</v>
      </c>
      <c r="H3009">
        <v>1</v>
      </c>
      <c r="I3009">
        <v>0</v>
      </c>
      <c r="J3009">
        <v>12.1348</v>
      </c>
      <c r="K3009" t="str">
        <f>INDEX(product!B:B,MATCH('TABELA TOTAL'!$F3736,product!A:A,0))</f>
        <v>Technology</v>
      </c>
      <c r="L3009" t="str">
        <f>INDEX(product!C:C,MATCH(F3009,product!A:A,))</f>
        <v>Paper</v>
      </c>
      <c r="M3009" t="str">
        <f>INDEX(product!D:D,MATCH(F3009,product!A:A,))</f>
        <v>Xerox 1883</v>
      </c>
    </row>
    <row r="3010" spans="1:13" x14ac:dyDescent="0.25">
      <c r="A3010" s="1" t="s">
        <v>4155</v>
      </c>
      <c r="B3010" s="2">
        <v>42800</v>
      </c>
      <c r="C3010" s="2">
        <v>42805</v>
      </c>
      <c r="D3010" s="1" t="s">
        <v>11</v>
      </c>
      <c r="E3010" s="1" t="s">
        <v>4156</v>
      </c>
      <c r="F3010" s="1" t="s">
        <v>1986</v>
      </c>
      <c r="G3010">
        <v>71.97</v>
      </c>
      <c r="H3010">
        <v>3</v>
      </c>
      <c r="I3010">
        <v>0</v>
      </c>
      <c r="J3010">
        <v>16.553100000000001</v>
      </c>
      <c r="K3010" t="str">
        <f>INDEX(product!B:B,MATCH('TABELA TOTAL'!$F3737,product!A:A,0))</f>
        <v>Office Supplies</v>
      </c>
      <c r="L3010" t="str">
        <f>INDEX(product!C:C,MATCH(F3010,product!A:A,))</f>
        <v>Furnishings</v>
      </c>
      <c r="M3010" t="str">
        <f>INDEX(product!D:D,MATCH(F3010,product!A:A,))</f>
        <v>Westinghouse Floor Lamp with Metal Mesh Shade, Black</v>
      </c>
    </row>
    <row r="3011" spans="1:13" x14ac:dyDescent="0.25">
      <c r="A3011" s="1" t="s">
        <v>4450</v>
      </c>
      <c r="B3011" s="2">
        <v>42800</v>
      </c>
      <c r="C3011" s="2">
        <v>42804</v>
      </c>
      <c r="D3011" s="1" t="s">
        <v>19</v>
      </c>
      <c r="E3011" s="1" t="s">
        <v>1881</v>
      </c>
      <c r="F3011" s="1" t="s">
        <v>155</v>
      </c>
      <c r="G3011">
        <v>14.976000000000001</v>
      </c>
      <c r="H3011">
        <v>9</v>
      </c>
      <c r="I3011">
        <v>0.2</v>
      </c>
      <c r="J3011">
        <v>5.4287999999999998</v>
      </c>
      <c r="K3011" t="str">
        <f>INDEX(product!B:B,MATCH('TABELA TOTAL'!$F4181,product!A:A,0))</f>
        <v>Furniture</v>
      </c>
      <c r="L3011" t="str">
        <f>INDEX(product!C:C,MATCH(F3011,product!A:A,))</f>
        <v>Binders</v>
      </c>
      <c r="M3011" t="str">
        <f>INDEX(product!D:D,MATCH(F3011,product!A:A,))</f>
        <v>Economy Binders</v>
      </c>
    </row>
    <row r="3012" spans="1:13" x14ac:dyDescent="0.25">
      <c r="A3012" s="1" t="s">
        <v>5048</v>
      </c>
      <c r="B3012" s="2">
        <v>42800</v>
      </c>
      <c r="C3012" s="2">
        <v>42804</v>
      </c>
      <c r="D3012" s="1" t="s">
        <v>11</v>
      </c>
      <c r="E3012" s="1" t="s">
        <v>279</v>
      </c>
      <c r="F3012" s="1" t="s">
        <v>601</v>
      </c>
      <c r="G3012">
        <v>67.78</v>
      </c>
      <c r="H3012">
        <v>2</v>
      </c>
      <c r="I3012">
        <v>0</v>
      </c>
      <c r="J3012">
        <v>16.945</v>
      </c>
      <c r="K3012" t="str">
        <f>INDEX(product!B:B,MATCH('TABELA TOTAL'!$F5152,product!A:A,0))</f>
        <v>Office Supplies</v>
      </c>
      <c r="L3012" t="str">
        <f>INDEX(product!C:C,MATCH(F3012,product!A:A,))</f>
        <v>Storage</v>
      </c>
      <c r="M3012" t="str">
        <f>INDEX(product!D:D,MATCH(F3012,product!A:A,))</f>
        <v>File Shuttle II and Handi-File, Black</v>
      </c>
    </row>
    <row r="3013" spans="1:13" x14ac:dyDescent="0.25">
      <c r="A3013" s="1" t="s">
        <v>5822</v>
      </c>
      <c r="B3013" s="2">
        <v>42800</v>
      </c>
      <c r="C3013" s="2">
        <v>42804</v>
      </c>
      <c r="D3013" s="1" t="s">
        <v>19</v>
      </c>
      <c r="E3013" s="1" t="s">
        <v>5222</v>
      </c>
      <c r="F3013" s="1" t="s">
        <v>1472</v>
      </c>
      <c r="G3013">
        <v>23.88</v>
      </c>
      <c r="H3013">
        <v>6</v>
      </c>
      <c r="I3013">
        <v>0</v>
      </c>
      <c r="J3013">
        <v>8.1191999999999993</v>
      </c>
      <c r="K3013" t="str">
        <f>INDEX(product!B:B,MATCH('TABELA TOTAL'!$F6513,product!A:A,0))</f>
        <v>Technology</v>
      </c>
      <c r="L3013" t="str">
        <f>INDEX(product!C:C,MATCH(F3013,product!A:A,))</f>
        <v>Art</v>
      </c>
      <c r="M3013" t="str">
        <f>INDEX(product!D:D,MATCH(F3013,product!A:A,))</f>
        <v>Fluorescent Highlighters by Dixon</v>
      </c>
    </row>
    <row r="3014" spans="1:13" x14ac:dyDescent="0.25">
      <c r="A3014" s="1" t="s">
        <v>5822</v>
      </c>
      <c r="B3014" s="2">
        <v>42800</v>
      </c>
      <c r="C3014" s="2">
        <v>42804</v>
      </c>
      <c r="D3014" s="1" t="s">
        <v>19</v>
      </c>
      <c r="E3014" s="1" t="s">
        <v>5222</v>
      </c>
      <c r="F3014" s="1" t="s">
        <v>3244</v>
      </c>
      <c r="G3014">
        <v>11.52</v>
      </c>
      <c r="H3014">
        <v>4</v>
      </c>
      <c r="I3014">
        <v>0</v>
      </c>
      <c r="J3014">
        <v>5.6448</v>
      </c>
      <c r="K3014" t="str">
        <f>INDEX(product!B:B,MATCH('TABELA TOTAL'!$F6514,product!A:A,0))</f>
        <v>Technology</v>
      </c>
      <c r="L3014" t="str">
        <f>INDEX(product!C:C,MATCH(F3014,product!A:A,))</f>
        <v>Labels</v>
      </c>
      <c r="M3014" t="str">
        <f>INDEX(product!D:D,MATCH(F3014,product!A:A,))</f>
        <v>Avery 49</v>
      </c>
    </row>
    <row r="3015" spans="1:13" x14ac:dyDescent="0.25">
      <c r="A3015" s="1" t="s">
        <v>5822</v>
      </c>
      <c r="B3015" s="2">
        <v>42800</v>
      </c>
      <c r="C3015" s="2">
        <v>42804</v>
      </c>
      <c r="D3015" s="1" t="s">
        <v>19</v>
      </c>
      <c r="E3015" s="1" t="s">
        <v>5222</v>
      </c>
      <c r="F3015" s="1" t="s">
        <v>3891</v>
      </c>
      <c r="G3015">
        <v>286.93</v>
      </c>
      <c r="H3015">
        <v>7</v>
      </c>
      <c r="I3015">
        <v>0</v>
      </c>
      <c r="J3015">
        <v>140.59569999999999</v>
      </c>
      <c r="K3015" t="str">
        <f>INDEX(product!B:B,MATCH('TABELA TOTAL'!$F6515,product!A:A,0))</f>
        <v>Furniture</v>
      </c>
      <c r="L3015" t="str">
        <f>INDEX(product!C:C,MATCH(F3015,product!A:A,))</f>
        <v>Paper</v>
      </c>
      <c r="M3015" t="str">
        <f>INDEX(product!D:D,MATCH(F3015,product!A:A,))</f>
        <v>Xerox 1893</v>
      </c>
    </row>
    <row r="3016" spans="1:13" x14ac:dyDescent="0.25">
      <c r="A3016" s="1" t="s">
        <v>5822</v>
      </c>
      <c r="B3016" s="2">
        <v>42800</v>
      </c>
      <c r="C3016" s="2">
        <v>42804</v>
      </c>
      <c r="D3016" s="1" t="s">
        <v>19</v>
      </c>
      <c r="E3016" s="1" t="s">
        <v>5222</v>
      </c>
      <c r="F3016" s="1" t="s">
        <v>2068</v>
      </c>
      <c r="G3016">
        <v>206.38399999999999</v>
      </c>
      <c r="H3016">
        <v>2</v>
      </c>
      <c r="I3016">
        <v>0.2</v>
      </c>
      <c r="J3016">
        <v>23.2182</v>
      </c>
      <c r="K3016" t="str">
        <f>INDEX(product!B:B,MATCH('TABELA TOTAL'!$F6516,product!A:A,0))</f>
        <v>Office Supplies</v>
      </c>
      <c r="L3016" t="str">
        <f>INDEX(product!C:C,MATCH(F3016,product!A:A,))</f>
        <v>Phones</v>
      </c>
      <c r="M3016" t="str">
        <f>INDEX(product!D:D,MATCH(F3016,product!A:A,))</f>
        <v>Digium D40 VoIP phone</v>
      </c>
    </row>
    <row r="3017" spans="1:13" x14ac:dyDescent="0.25">
      <c r="A3017" s="1" t="s">
        <v>7312</v>
      </c>
      <c r="B3017" s="2">
        <v>42800</v>
      </c>
      <c r="C3017" s="2">
        <v>42806</v>
      </c>
      <c r="D3017" s="1" t="s">
        <v>19</v>
      </c>
      <c r="E3017" s="1" t="s">
        <v>1731</v>
      </c>
      <c r="F3017" s="1" t="s">
        <v>179</v>
      </c>
      <c r="G3017">
        <v>4.9279999999999999</v>
      </c>
      <c r="H3017">
        <v>2</v>
      </c>
      <c r="I3017">
        <v>0.2</v>
      </c>
      <c r="J3017">
        <v>1.7248000000000001</v>
      </c>
      <c r="K3017" t="str">
        <f>INDEX(product!B:B,MATCH('TABELA TOTAL'!$F9313,product!A:A,0))</f>
        <v>Office Supplies</v>
      </c>
      <c r="L3017" t="str">
        <f>INDEX(product!C:C,MATCH(F3017,product!A:A,))</f>
        <v>Labels</v>
      </c>
      <c r="M3017" t="str">
        <f>INDEX(product!D:D,MATCH(F3017,product!A:A,))</f>
        <v>Avery 511</v>
      </c>
    </row>
    <row r="3018" spans="1:13" x14ac:dyDescent="0.25">
      <c r="A3018" s="1" t="s">
        <v>7312</v>
      </c>
      <c r="B3018" s="2">
        <v>42800</v>
      </c>
      <c r="C3018" s="2">
        <v>42806</v>
      </c>
      <c r="D3018" s="1" t="s">
        <v>19</v>
      </c>
      <c r="E3018" s="1" t="s">
        <v>1731</v>
      </c>
      <c r="F3018" s="1" t="s">
        <v>800</v>
      </c>
      <c r="G3018">
        <v>63.488</v>
      </c>
      <c r="H3018">
        <v>4</v>
      </c>
      <c r="I3018">
        <v>0.2</v>
      </c>
      <c r="J3018">
        <v>4.7615999999999996</v>
      </c>
      <c r="K3018" t="str">
        <f>INDEX(product!B:B,MATCH('TABELA TOTAL'!$F9314,product!A:A,0))</f>
        <v>Office Supplies</v>
      </c>
      <c r="L3018" t="str">
        <f>INDEX(product!C:C,MATCH(F3018,product!A:A,))</f>
        <v>Art</v>
      </c>
      <c r="M3018" t="str">
        <f>INDEX(product!D:D,MATCH(F3018,product!A:A,))</f>
        <v>Newell 345</v>
      </c>
    </row>
    <row r="3019" spans="1:13" x14ac:dyDescent="0.25">
      <c r="A3019" s="1" t="s">
        <v>4206</v>
      </c>
      <c r="B3019" s="2">
        <v>42799</v>
      </c>
      <c r="C3019" s="2">
        <v>42799</v>
      </c>
      <c r="D3019" s="1" t="s">
        <v>654</v>
      </c>
      <c r="E3019" s="1" t="s">
        <v>43</v>
      </c>
      <c r="F3019" s="1" t="s">
        <v>4207</v>
      </c>
      <c r="G3019">
        <v>25.06</v>
      </c>
      <c r="H3019">
        <v>2</v>
      </c>
      <c r="I3019">
        <v>0</v>
      </c>
      <c r="J3019">
        <v>11.7782</v>
      </c>
      <c r="K3019" t="str">
        <f>INDEX(product!B:B,MATCH('TABELA TOTAL'!$F3814,product!A:A,0))</f>
        <v>Office Supplies</v>
      </c>
      <c r="L3019" t="str">
        <f>INDEX(product!C:C,MATCH(F3019,product!A:A,))</f>
        <v>Labels</v>
      </c>
      <c r="M3019" t="str">
        <f>INDEX(product!D:D,MATCH(F3019,product!A:A,))</f>
        <v>Avery 515</v>
      </c>
    </row>
    <row r="3020" spans="1:13" x14ac:dyDescent="0.25">
      <c r="A3020" s="1" t="s">
        <v>4806</v>
      </c>
      <c r="B3020" s="2">
        <v>42799</v>
      </c>
      <c r="C3020" s="2">
        <v>42799</v>
      </c>
      <c r="D3020" s="1" t="s">
        <v>654</v>
      </c>
      <c r="E3020" s="1" t="s">
        <v>652</v>
      </c>
      <c r="F3020" s="1" t="s">
        <v>3482</v>
      </c>
      <c r="G3020">
        <v>7.9</v>
      </c>
      <c r="H3020">
        <v>2</v>
      </c>
      <c r="I3020">
        <v>0</v>
      </c>
      <c r="J3020">
        <v>2.528</v>
      </c>
      <c r="K3020" t="str">
        <f>INDEX(product!B:B,MATCH('TABELA TOTAL'!$F4745,product!A:A,0))</f>
        <v>Furniture</v>
      </c>
      <c r="L3020" t="str">
        <f>INDEX(product!C:C,MATCH(F3020,product!A:A,))</f>
        <v>Fasteners</v>
      </c>
      <c r="M3020" t="str">
        <f>INDEX(product!D:D,MATCH(F3020,product!A:A,))</f>
        <v>Advantus Map Pennant Flags and Round Head Tacks</v>
      </c>
    </row>
    <row r="3021" spans="1:13" x14ac:dyDescent="0.25">
      <c r="A3021" s="1" t="s">
        <v>4806</v>
      </c>
      <c r="B3021" s="2">
        <v>42799</v>
      </c>
      <c r="C3021" s="2">
        <v>42799</v>
      </c>
      <c r="D3021" s="1" t="s">
        <v>654</v>
      </c>
      <c r="E3021" s="1" t="s">
        <v>652</v>
      </c>
      <c r="F3021" s="1" t="s">
        <v>2531</v>
      </c>
      <c r="G3021">
        <v>221.16</v>
      </c>
      <c r="H3021">
        <v>4</v>
      </c>
      <c r="I3021">
        <v>0</v>
      </c>
      <c r="J3021">
        <v>57.501600000000003</v>
      </c>
      <c r="K3021" t="str">
        <f>INDEX(product!B:B,MATCH('TABELA TOTAL'!$F4746,product!A:A,0))</f>
        <v>Office Supplies</v>
      </c>
      <c r="L3021" t="str">
        <f>INDEX(product!C:C,MATCH(F3021,product!A:A,))</f>
        <v>Storage</v>
      </c>
      <c r="M3021" t="str">
        <f>INDEX(product!D:D,MATCH(F3021,product!A:A,))</f>
        <v>Recycled Steel Personal File for Standard File Folders</v>
      </c>
    </row>
    <row r="3022" spans="1:13" x14ac:dyDescent="0.25">
      <c r="A3022" s="1" t="s">
        <v>4806</v>
      </c>
      <c r="B3022" s="2">
        <v>42799</v>
      </c>
      <c r="C3022" s="2">
        <v>42799</v>
      </c>
      <c r="D3022" s="1" t="s">
        <v>654</v>
      </c>
      <c r="E3022" s="1" t="s">
        <v>652</v>
      </c>
      <c r="F3022" s="1" t="s">
        <v>1384</v>
      </c>
      <c r="G3022">
        <v>127.96</v>
      </c>
      <c r="H3022">
        <v>2</v>
      </c>
      <c r="I3022">
        <v>0</v>
      </c>
      <c r="J3022">
        <v>62.700400000000002</v>
      </c>
      <c r="K3022" t="str">
        <f>INDEX(product!B:B,MATCH('TABELA TOTAL'!$F4747,product!A:A,0))</f>
        <v>Office Supplies</v>
      </c>
      <c r="L3022" t="str">
        <f>INDEX(product!C:C,MATCH(F3022,product!A:A,))</f>
        <v>Binders</v>
      </c>
      <c r="M3022" t="str">
        <f>INDEX(product!D:D,MATCH(F3022,product!A:A,))</f>
        <v>GBC ProClick Punch Binding System</v>
      </c>
    </row>
    <row r="3023" spans="1:13" x14ac:dyDescent="0.25">
      <c r="A3023" s="1" t="s">
        <v>4806</v>
      </c>
      <c r="B3023" s="2">
        <v>42799</v>
      </c>
      <c r="C3023" s="2">
        <v>42799</v>
      </c>
      <c r="D3023" s="1" t="s">
        <v>654</v>
      </c>
      <c r="E3023" s="1" t="s">
        <v>652</v>
      </c>
      <c r="F3023" s="1" t="s">
        <v>1699</v>
      </c>
      <c r="G3023">
        <v>18.690000000000001</v>
      </c>
      <c r="H3023">
        <v>3</v>
      </c>
      <c r="I3023">
        <v>0</v>
      </c>
      <c r="J3023">
        <v>9.1580999999999992</v>
      </c>
      <c r="K3023" t="str">
        <f>INDEX(product!B:B,MATCH('TABELA TOTAL'!$F4748,product!A:A,0))</f>
        <v>Office Supplies</v>
      </c>
      <c r="L3023" t="str">
        <f>INDEX(product!C:C,MATCH(F3023,product!A:A,))</f>
        <v>Binders</v>
      </c>
      <c r="M3023" t="str">
        <f>INDEX(product!D:D,MATCH(F3023,product!A:A,))</f>
        <v>Avery Hole Reinforcements</v>
      </c>
    </row>
    <row r="3024" spans="1:13" x14ac:dyDescent="0.25">
      <c r="A3024" s="1" t="s">
        <v>5519</v>
      </c>
      <c r="B3024" s="2">
        <v>42799</v>
      </c>
      <c r="C3024" s="2">
        <v>42799</v>
      </c>
      <c r="D3024" s="1" t="s">
        <v>654</v>
      </c>
      <c r="E3024" s="1" t="s">
        <v>496</v>
      </c>
      <c r="F3024" s="1" t="s">
        <v>1616</v>
      </c>
      <c r="G3024">
        <v>42.68</v>
      </c>
      <c r="H3024">
        <v>4</v>
      </c>
      <c r="I3024">
        <v>0</v>
      </c>
      <c r="J3024">
        <v>19.6328</v>
      </c>
      <c r="K3024" t="str">
        <f>INDEX(product!B:B,MATCH('TABELA TOTAL'!$F5950,product!A:A,0))</f>
        <v>Furniture</v>
      </c>
      <c r="L3024" t="str">
        <f>INDEX(product!C:C,MATCH(F3024,product!A:A,))</f>
        <v>Envelopes</v>
      </c>
      <c r="M3024" t="str">
        <f>INDEX(product!D:D,MATCH(F3024,product!A:A,))</f>
        <v>Laser &amp; Ink Jet Business Envelopes</v>
      </c>
    </row>
    <row r="3025" spans="1:13" x14ac:dyDescent="0.25">
      <c r="A3025" s="1" t="s">
        <v>5519</v>
      </c>
      <c r="B3025" s="2">
        <v>42799</v>
      </c>
      <c r="C3025" s="2">
        <v>42799</v>
      </c>
      <c r="D3025" s="1" t="s">
        <v>654</v>
      </c>
      <c r="E3025" s="1" t="s">
        <v>496</v>
      </c>
      <c r="F3025" s="1" t="s">
        <v>819</v>
      </c>
      <c r="G3025">
        <v>299.97000000000003</v>
      </c>
      <c r="H3025">
        <v>3</v>
      </c>
      <c r="I3025">
        <v>0</v>
      </c>
      <c r="J3025">
        <v>125.98739999999999</v>
      </c>
      <c r="K3025" t="str">
        <f>INDEX(product!B:B,MATCH('TABELA TOTAL'!$F5951,product!A:A,0))</f>
        <v>Office Supplies</v>
      </c>
      <c r="L3025" t="str">
        <f>INDEX(product!C:C,MATCH(F3025,product!A:A,))</f>
        <v>Accessories</v>
      </c>
      <c r="M3025" t="str">
        <f>INDEX(product!D:D,MATCH(F3025,product!A:A,))</f>
        <v>Logitech G700s Rechargeable Gaming Mouse</v>
      </c>
    </row>
    <row r="3026" spans="1:13" x14ac:dyDescent="0.25">
      <c r="A3026" s="1" t="s">
        <v>5519</v>
      </c>
      <c r="B3026" s="2">
        <v>42799</v>
      </c>
      <c r="C3026" s="2">
        <v>42799</v>
      </c>
      <c r="D3026" s="1" t="s">
        <v>654</v>
      </c>
      <c r="E3026" s="1" t="s">
        <v>496</v>
      </c>
      <c r="F3026" s="1" t="s">
        <v>342</v>
      </c>
      <c r="G3026">
        <v>262.24</v>
      </c>
      <c r="H3026">
        <v>2</v>
      </c>
      <c r="I3026">
        <v>0</v>
      </c>
      <c r="J3026">
        <v>78.671999999999997</v>
      </c>
      <c r="K3026" t="str">
        <f>INDEX(product!B:B,MATCH('TABELA TOTAL'!$F5952,product!A:A,0))</f>
        <v>Office Supplies</v>
      </c>
      <c r="L3026" t="str">
        <f>INDEX(product!C:C,MATCH(F3026,product!A:A,))</f>
        <v>Appliances</v>
      </c>
      <c r="M3026" t="str">
        <f>INDEX(product!D:D,MATCH(F3026,product!A:A,))</f>
        <v>Kensington 7 Outlet MasterPiece HOMEOFFICE Power Control Center</v>
      </c>
    </row>
    <row r="3027" spans="1:13" x14ac:dyDescent="0.25">
      <c r="A3027" s="1" t="s">
        <v>5519</v>
      </c>
      <c r="B3027" s="2">
        <v>42799</v>
      </c>
      <c r="C3027" s="2">
        <v>42799</v>
      </c>
      <c r="D3027" s="1" t="s">
        <v>654</v>
      </c>
      <c r="E3027" s="1" t="s">
        <v>496</v>
      </c>
      <c r="F3027" s="1" t="s">
        <v>1958</v>
      </c>
      <c r="G3027">
        <v>234.36</v>
      </c>
      <c r="H3027">
        <v>6</v>
      </c>
      <c r="I3027">
        <v>0</v>
      </c>
      <c r="J3027">
        <v>112.4928</v>
      </c>
      <c r="K3027" t="str">
        <f>INDEX(product!B:B,MATCH('TABELA TOTAL'!$F5953,product!A:A,0))</f>
        <v>Office Supplies</v>
      </c>
      <c r="L3027" t="str">
        <f>INDEX(product!C:C,MATCH(F3027,product!A:A,))</f>
        <v>Binders</v>
      </c>
      <c r="M3027" t="str">
        <f>INDEX(product!D:D,MATCH(F3027,product!A:A,))</f>
        <v>Avery Arch Ring Binders</v>
      </c>
    </row>
    <row r="3028" spans="1:13" x14ac:dyDescent="0.25">
      <c r="A3028" s="1" t="s">
        <v>749</v>
      </c>
      <c r="B3028" s="2">
        <v>42798</v>
      </c>
      <c r="C3028" s="2">
        <v>42803</v>
      </c>
      <c r="D3028" s="1" t="s">
        <v>19</v>
      </c>
      <c r="E3028" s="1" t="s">
        <v>582</v>
      </c>
      <c r="F3028" s="1" t="s">
        <v>750</v>
      </c>
      <c r="G3028">
        <v>9.32</v>
      </c>
      <c r="H3028">
        <v>4</v>
      </c>
      <c r="I3028">
        <v>0</v>
      </c>
      <c r="J3028">
        <v>2.7027999999999999</v>
      </c>
      <c r="K3028" t="str">
        <f>INDEX(product!B:B,MATCH('TABELA TOTAL'!$F421,product!A:A,0))</f>
        <v>Furniture</v>
      </c>
      <c r="L3028" t="str">
        <f>INDEX(product!C:C,MATCH(F3028,product!A:A,))</f>
        <v>Art</v>
      </c>
      <c r="M3028" t="str">
        <f>INDEX(product!D:D,MATCH(F3028,product!A:A,))</f>
        <v>American Pencil</v>
      </c>
    </row>
    <row r="3029" spans="1:13" x14ac:dyDescent="0.25">
      <c r="A3029" s="1" t="s">
        <v>749</v>
      </c>
      <c r="B3029" s="2">
        <v>42798</v>
      </c>
      <c r="C3029" s="2">
        <v>42803</v>
      </c>
      <c r="D3029" s="1" t="s">
        <v>19</v>
      </c>
      <c r="E3029" s="1" t="s">
        <v>582</v>
      </c>
      <c r="F3029" s="1" t="s">
        <v>751</v>
      </c>
      <c r="G3029">
        <v>15.25</v>
      </c>
      <c r="H3029">
        <v>1</v>
      </c>
      <c r="I3029">
        <v>0</v>
      </c>
      <c r="J3029">
        <v>7.0149999999999997</v>
      </c>
      <c r="K3029" t="str">
        <f>INDEX(product!B:B,MATCH('TABELA TOTAL'!$F422,product!A:A,0))</f>
        <v>Technology</v>
      </c>
      <c r="L3029" t="str">
        <f>INDEX(product!C:C,MATCH(F3029,product!A:A,))</f>
        <v>Envelopes</v>
      </c>
      <c r="M3029" t="str">
        <f>INDEX(product!D:D,MATCH(F3029,product!A:A,))</f>
        <v>White Envelopes, White Envelopes with Clear Poly Window</v>
      </c>
    </row>
    <row r="3030" spans="1:13" x14ac:dyDescent="0.25">
      <c r="A3030" s="1" t="s">
        <v>5135</v>
      </c>
      <c r="B3030" s="2">
        <v>42798</v>
      </c>
      <c r="C3030" s="2">
        <v>42803</v>
      </c>
      <c r="D3030" s="1" t="s">
        <v>19</v>
      </c>
      <c r="E3030" s="1" t="s">
        <v>110</v>
      </c>
      <c r="F3030" s="1" t="s">
        <v>2085</v>
      </c>
      <c r="G3030">
        <v>89.567999999999998</v>
      </c>
      <c r="H3030">
        <v>2</v>
      </c>
      <c r="I3030">
        <v>0.2</v>
      </c>
      <c r="J3030">
        <v>32.468400000000003</v>
      </c>
      <c r="K3030" t="str">
        <f>INDEX(product!B:B,MATCH('TABELA TOTAL'!$F5297,product!A:A,0))</f>
        <v>Furniture</v>
      </c>
      <c r="L3030" t="str">
        <f>INDEX(product!C:C,MATCH(F3030,product!A:A,))</f>
        <v>Paper</v>
      </c>
      <c r="M3030" t="str">
        <f>INDEX(product!D:D,MATCH(F3030,product!A:A,))</f>
        <v>Xerox 1934</v>
      </c>
    </row>
    <row r="3031" spans="1:13" x14ac:dyDescent="0.25">
      <c r="A3031" s="1" t="s">
        <v>5792</v>
      </c>
      <c r="B3031" s="2">
        <v>42798</v>
      </c>
      <c r="C3031" s="2">
        <v>42800</v>
      </c>
      <c r="D3031" s="1" t="s">
        <v>11</v>
      </c>
      <c r="E3031" s="1" t="s">
        <v>2330</v>
      </c>
      <c r="F3031" s="1" t="s">
        <v>70</v>
      </c>
      <c r="G3031">
        <v>103.5</v>
      </c>
      <c r="H3031">
        <v>5</v>
      </c>
      <c r="I3031">
        <v>0.6</v>
      </c>
      <c r="J3031">
        <v>-77.625</v>
      </c>
      <c r="K3031" t="str">
        <f>INDEX(product!B:B,MATCH('TABELA TOTAL'!$F6448,product!A:A,0))</f>
        <v>Office Supplies</v>
      </c>
      <c r="L3031" t="str">
        <f>INDEX(product!C:C,MATCH(F3031,product!A:A,))</f>
        <v>Furnishings</v>
      </c>
      <c r="M3031" t="str">
        <f>INDEX(product!D:D,MATCH(F3031,product!A:A,))</f>
        <v>Howard Miller 13-3/4" Diameter Brushed Chrome Round Wall Clock</v>
      </c>
    </row>
    <row r="3032" spans="1:13" x14ac:dyDescent="0.25">
      <c r="A3032" s="1" t="s">
        <v>5792</v>
      </c>
      <c r="B3032" s="2">
        <v>42798</v>
      </c>
      <c r="C3032" s="2">
        <v>42800</v>
      </c>
      <c r="D3032" s="1" t="s">
        <v>11</v>
      </c>
      <c r="E3032" s="1" t="s">
        <v>2330</v>
      </c>
      <c r="F3032" s="1" t="s">
        <v>2458</v>
      </c>
      <c r="G3032">
        <v>2.464</v>
      </c>
      <c r="H3032">
        <v>1</v>
      </c>
      <c r="I3032">
        <v>0.2</v>
      </c>
      <c r="J3032">
        <v>0.86240000000000006</v>
      </c>
      <c r="K3032" t="str">
        <f>INDEX(product!B:B,MATCH('TABELA TOTAL'!$F6449,product!A:A,0))</f>
        <v>Office Supplies</v>
      </c>
      <c r="L3032" t="str">
        <f>INDEX(product!C:C,MATCH(F3032,product!A:A,))</f>
        <v>Labels</v>
      </c>
      <c r="M3032" t="str">
        <f>INDEX(product!D:D,MATCH(F3032,product!A:A,))</f>
        <v>Avery 497</v>
      </c>
    </row>
    <row r="3033" spans="1:13" x14ac:dyDescent="0.25">
      <c r="A3033" s="1" t="s">
        <v>5792</v>
      </c>
      <c r="B3033" s="2">
        <v>42798</v>
      </c>
      <c r="C3033" s="2">
        <v>42800</v>
      </c>
      <c r="D3033" s="1" t="s">
        <v>11</v>
      </c>
      <c r="E3033" s="1" t="s">
        <v>2330</v>
      </c>
      <c r="F3033" s="1" t="s">
        <v>757</v>
      </c>
      <c r="G3033">
        <v>8.7200000000000006</v>
      </c>
      <c r="H3033">
        <v>1</v>
      </c>
      <c r="I3033">
        <v>0.2</v>
      </c>
      <c r="J3033">
        <v>0.65400000000000003</v>
      </c>
      <c r="K3033" t="str">
        <f>INDEX(product!B:B,MATCH('TABELA TOTAL'!$F6450,product!A:A,0))</f>
        <v>Office Supplies</v>
      </c>
      <c r="L3033" t="str">
        <f>INDEX(product!C:C,MATCH(F3033,product!A:A,))</f>
        <v>Storage</v>
      </c>
      <c r="M3033" t="str">
        <f>INDEX(product!D:D,MATCH(F3033,product!A:A,))</f>
        <v>Crate-A-Files</v>
      </c>
    </row>
    <row r="3034" spans="1:13" x14ac:dyDescent="0.25">
      <c r="A3034" s="1" t="s">
        <v>2006</v>
      </c>
      <c r="B3034" s="2">
        <v>42797</v>
      </c>
      <c r="C3034" s="2">
        <v>42802</v>
      </c>
      <c r="D3034" s="1" t="s">
        <v>19</v>
      </c>
      <c r="E3034" s="1" t="s">
        <v>2007</v>
      </c>
      <c r="F3034" s="1" t="s">
        <v>2008</v>
      </c>
      <c r="G3034">
        <v>72.8</v>
      </c>
      <c r="H3034">
        <v>5</v>
      </c>
      <c r="I3034">
        <v>0</v>
      </c>
      <c r="J3034">
        <v>19.655999999999999</v>
      </c>
      <c r="K3034" t="str">
        <f>INDEX(product!B:B,MATCH('TABELA TOTAL'!$F1324,product!A:A,0))</f>
        <v>Office Supplies</v>
      </c>
      <c r="L3034" t="str">
        <f>INDEX(product!C:C,MATCH(F3034,product!A:A,))</f>
        <v>Appliances</v>
      </c>
      <c r="M3034" t="str">
        <f>INDEX(product!D:D,MATCH(F3034,product!A:A,))</f>
        <v>Acco 6 Outlet Guardian Premium Surge Suppressor</v>
      </c>
    </row>
    <row r="3035" spans="1:13" x14ac:dyDescent="0.25">
      <c r="A3035" s="1" t="s">
        <v>3698</v>
      </c>
      <c r="B3035" s="2">
        <v>42797</v>
      </c>
      <c r="C3035" s="2">
        <v>42801</v>
      </c>
      <c r="D3035" s="1" t="s">
        <v>19</v>
      </c>
      <c r="E3035" s="1" t="s">
        <v>3699</v>
      </c>
      <c r="F3035" s="1" t="s">
        <v>1691</v>
      </c>
      <c r="G3035">
        <v>26.88</v>
      </c>
      <c r="H3035">
        <v>8</v>
      </c>
      <c r="I3035">
        <v>0.2</v>
      </c>
      <c r="J3035">
        <v>9.7439999999999998</v>
      </c>
      <c r="K3035" t="str">
        <f>INDEX(product!B:B,MATCH('TABELA TOTAL'!$F3063,product!A:A,0))</f>
        <v>Office Supplies</v>
      </c>
      <c r="L3035" t="str">
        <f>INDEX(product!C:C,MATCH(F3035,product!A:A,))</f>
        <v>Paper</v>
      </c>
      <c r="M3035" t="str">
        <f>INDEX(product!D:D,MATCH(F3035,product!A:A,))</f>
        <v>Important Message Pads, 50 4-1/4 x 5-1/2 Forms per Pad</v>
      </c>
    </row>
    <row r="3036" spans="1:13" x14ac:dyDescent="0.25">
      <c r="A3036" s="1" t="s">
        <v>3989</v>
      </c>
      <c r="B3036" s="2">
        <v>42797</v>
      </c>
      <c r="C3036" s="2">
        <v>42804</v>
      </c>
      <c r="D3036" s="1" t="s">
        <v>19</v>
      </c>
      <c r="E3036" s="1" t="s">
        <v>946</v>
      </c>
      <c r="F3036" s="1" t="s">
        <v>648</v>
      </c>
      <c r="G3036">
        <v>180.98</v>
      </c>
      <c r="H3036">
        <v>1</v>
      </c>
      <c r="I3036">
        <v>0</v>
      </c>
      <c r="J3036">
        <v>47.0548</v>
      </c>
      <c r="K3036" t="str">
        <f>INDEX(product!B:B,MATCH('TABELA TOTAL'!$F3475,product!A:A,0))</f>
        <v>Office Supplies</v>
      </c>
      <c r="L3036" t="str">
        <f>INDEX(product!C:C,MATCH(F3036,product!A:A,))</f>
        <v>Chairs</v>
      </c>
      <c r="M3036" t="str">
        <f>INDEX(product!D:D,MATCH(F3036,product!A:A,))</f>
        <v>Global Ergonomic Managers Chair</v>
      </c>
    </row>
    <row r="3037" spans="1:13" x14ac:dyDescent="0.25">
      <c r="A3037" s="1" t="s">
        <v>3989</v>
      </c>
      <c r="B3037" s="2">
        <v>42797</v>
      </c>
      <c r="C3037" s="2">
        <v>42804</v>
      </c>
      <c r="D3037" s="1" t="s">
        <v>19</v>
      </c>
      <c r="E3037" s="1" t="s">
        <v>946</v>
      </c>
      <c r="F3037" s="1" t="s">
        <v>2560</v>
      </c>
      <c r="G3037">
        <v>99.98</v>
      </c>
      <c r="H3037">
        <v>2</v>
      </c>
      <c r="I3037">
        <v>0</v>
      </c>
      <c r="J3037">
        <v>42.991399999999999</v>
      </c>
      <c r="K3037" t="str">
        <f>INDEX(product!B:B,MATCH('TABELA TOTAL'!$F3476,product!A:A,0))</f>
        <v>Technology</v>
      </c>
      <c r="L3037" t="str">
        <f>INDEX(product!C:C,MATCH(F3037,product!A:A,))</f>
        <v>Accessories</v>
      </c>
      <c r="M3037" t="str">
        <f>INDEX(product!D:D,MATCH(F3037,product!A:A,))</f>
        <v>Logitech Wireless Marathon Mouse M705</v>
      </c>
    </row>
    <row r="3038" spans="1:13" x14ac:dyDescent="0.25">
      <c r="A3038" s="1" t="s">
        <v>5852</v>
      </c>
      <c r="B3038" s="2">
        <v>42797</v>
      </c>
      <c r="C3038" s="2">
        <v>42802</v>
      </c>
      <c r="D3038" s="1" t="s">
        <v>19</v>
      </c>
      <c r="E3038" s="1" t="s">
        <v>4196</v>
      </c>
      <c r="F3038" s="1" t="s">
        <v>4002</v>
      </c>
      <c r="G3038">
        <v>1049.44</v>
      </c>
      <c r="H3038">
        <v>8</v>
      </c>
      <c r="I3038">
        <v>0</v>
      </c>
      <c r="J3038">
        <v>440.76479999999998</v>
      </c>
      <c r="K3038" t="str">
        <f>INDEX(product!B:B,MATCH('TABELA TOTAL'!$F6577,product!A:A,0))</f>
        <v>Office Supplies</v>
      </c>
      <c r="L3038" t="str">
        <f>INDEX(product!C:C,MATCH(F3038,product!A:A,))</f>
        <v>Accessories</v>
      </c>
      <c r="M3038" t="str">
        <f>INDEX(product!D:D,MATCH(F3038,product!A:A,))</f>
        <v>Imation Bio 2GB USB Flash Drive Imation Corp</v>
      </c>
    </row>
    <row r="3039" spans="1:13" x14ac:dyDescent="0.25">
      <c r="A3039" s="1" t="s">
        <v>5852</v>
      </c>
      <c r="B3039" s="2">
        <v>42797</v>
      </c>
      <c r="C3039" s="2">
        <v>42802</v>
      </c>
      <c r="D3039" s="1" t="s">
        <v>19</v>
      </c>
      <c r="E3039" s="1" t="s">
        <v>4196</v>
      </c>
      <c r="F3039" s="1" t="s">
        <v>123</v>
      </c>
      <c r="G3039">
        <v>170.352</v>
      </c>
      <c r="H3039">
        <v>3</v>
      </c>
      <c r="I3039">
        <v>0.2</v>
      </c>
      <c r="J3039">
        <v>-17.0352</v>
      </c>
      <c r="K3039" t="str">
        <f>INDEX(product!B:B,MATCH('TABELA TOTAL'!$F6578,product!A:A,0))</f>
        <v>Office Supplies</v>
      </c>
      <c r="L3039" t="str">
        <f>INDEX(product!C:C,MATCH(F3039,product!A:A,))</f>
        <v>Chairs</v>
      </c>
      <c r="M3039" t="str">
        <f>INDEX(product!D:D,MATCH(F3039,product!A:A,))</f>
        <v>Novimex Turbo Task Chair</v>
      </c>
    </row>
    <row r="3040" spans="1:13" x14ac:dyDescent="0.25">
      <c r="A3040" s="1" t="s">
        <v>6934</v>
      </c>
      <c r="B3040" s="2">
        <v>42797</v>
      </c>
      <c r="C3040" s="2">
        <v>42802</v>
      </c>
      <c r="D3040" s="1" t="s">
        <v>19</v>
      </c>
      <c r="E3040" s="1" t="s">
        <v>1734</v>
      </c>
      <c r="F3040" s="1" t="s">
        <v>1508</v>
      </c>
      <c r="G3040">
        <v>399.67200000000003</v>
      </c>
      <c r="H3040">
        <v>7</v>
      </c>
      <c r="I3040">
        <v>0.2</v>
      </c>
      <c r="J3040">
        <v>-14.9877</v>
      </c>
      <c r="K3040" t="str">
        <f>INDEX(product!B:B,MATCH('TABELA TOTAL'!$F8620,product!A:A,0))</f>
        <v>Office Supplies</v>
      </c>
      <c r="L3040" t="str">
        <f>INDEX(product!C:C,MATCH(F3040,product!A:A,))</f>
        <v>Tables</v>
      </c>
      <c r="M3040" t="str">
        <f>INDEX(product!D:D,MATCH(F3040,product!A:A,))</f>
        <v>Lesro Sheffield Collection Coffee Table, End Table, Center Table, Corner Table</v>
      </c>
    </row>
    <row r="3041" spans="1:13" x14ac:dyDescent="0.25">
      <c r="A3041" s="1" t="s">
        <v>2527</v>
      </c>
      <c r="B3041" s="2">
        <v>42796</v>
      </c>
      <c r="C3041" s="2">
        <v>42802</v>
      </c>
      <c r="D3041" s="1" t="s">
        <v>19</v>
      </c>
      <c r="E3041" s="1" t="s">
        <v>161</v>
      </c>
      <c r="F3041" s="1" t="s">
        <v>970</v>
      </c>
      <c r="G3041">
        <v>6.976</v>
      </c>
      <c r="H3041">
        <v>4</v>
      </c>
      <c r="I3041">
        <v>0.2</v>
      </c>
      <c r="J3041">
        <v>-1.3952</v>
      </c>
      <c r="K3041" t="str">
        <f>INDEX(product!B:B,MATCH('TABELA TOTAL'!$F1771,product!A:A,0))</f>
        <v>Technology</v>
      </c>
      <c r="L3041" t="str">
        <f>INDEX(product!C:C,MATCH(F3041,product!A:A,))</f>
        <v>Supplies</v>
      </c>
      <c r="M3041" t="str">
        <f>INDEX(product!D:D,MATCH(F3041,product!A:A,))</f>
        <v>Staple remover</v>
      </c>
    </row>
    <row r="3042" spans="1:13" x14ac:dyDescent="0.25">
      <c r="A3042" s="1" t="s">
        <v>2527</v>
      </c>
      <c r="B3042" s="2">
        <v>42796</v>
      </c>
      <c r="C3042" s="2">
        <v>42802</v>
      </c>
      <c r="D3042" s="1" t="s">
        <v>19</v>
      </c>
      <c r="E3042" s="1" t="s">
        <v>161</v>
      </c>
      <c r="F3042" s="1" t="s">
        <v>101</v>
      </c>
      <c r="G3042">
        <v>12.222</v>
      </c>
      <c r="H3042">
        <v>7</v>
      </c>
      <c r="I3042">
        <v>0.8</v>
      </c>
      <c r="J3042">
        <v>-20.1663</v>
      </c>
      <c r="K3042" t="str">
        <f>INDEX(product!B:B,MATCH('TABELA TOTAL'!$F1772,product!A:A,0))</f>
        <v>Office Supplies</v>
      </c>
      <c r="L3042" t="str">
        <f>INDEX(product!C:C,MATCH(F3042,product!A:A,))</f>
        <v>Binders</v>
      </c>
      <c r="M3042" t="str">
        <f>INDEX(product!D:D,MATCH(F3042,product!A:A,))</f>
        <v>Wilson Jones Leather-Like Binders with DublLock Round Rings</v>
      </c>
    </row>
    <row r="3043" spans="1:13" x14ac:dyDescent="0.25">
      <c r="A3043" s="1" t="s">
        <v>3232</v>
      </c>
      <c r="B3043" s="2">
        <v>42796</v>
      </c>
      <c r="C3043" s="2">
        <v>42802</v>
      </c>
      <c r="D3043" s="1" t="s">
        <v>19</v>
      </c>
      <c r="E3043" s="1" t="s">
        <v>888</v>
      </c>
      <c r="F3043" s="1" t="s">
        <v>3233</v>
      </c>
      <c r="G3043">
        <v>196.77600000000001</v>
      </c>
      <c r="H3043">
        <v>3</v>
      </c>
      <c r="I3043">
        <v>0.2</v>
      </c>
      <c r="J3043">
        <v>14.7582</v>
      </c>
      <c r="K3043" t="str">
        <f>INDEX(product!B:B,MATCH('TABELA TOTAL'!$F2510,product!A:A,0))</f>
        <v>Office Supplies</v>
      </c>
      <c r="L3043" t="str">
        <f>INDEX(product!C:C,MATCH(F3043,product!A:A,))</f>
        <v>Phones</v>
      </c>
      <c r="M3043" t="str">
        <f>INDEX(product!D:D,MATCH(F3043,product!A:A,))</f>
        <v>Panasonic KX TS3282B Corded phone</v>
      </c>
    </row>
    <row r="3044" spans="1:13" x14ac:dyDescent="0.25">
      <c r="A3044" s="1" t="s">
        <v>3232</v>
      </c>
      <c r="B3044" s="2">
        <v>42796</v>
      </c>
      <c r="C3044" s="2">
        <v>42802</v>
      </c>
      <c r="D3044" s="1" t="s">
        <v>19</v>
      </c>
      <c r="E3044" s="1" t="s">
        <v>888</v>
      </c>
      <c r="F3044" s="1" t="s">
        <v>1947</v>
      </c>
      <c r="G3044">
        <v>479.94</v>
      </c>
      <c r="H3044">
        <v>6</v>
      </c>
      <c r="I3044">
        <v>0</v>
      </c>
      <c r="J3044">
        <v>52.793399999999998</v>
      </c>
      <c r="K3044" t="str">
        <f>INDEX(product!B:B,MATCH('TABELA TOTAL'!$F2511,product!A:A,0))</f>
        <v>Office Supplies</v>
      </c>
      <c r="L3044" t="str">
        <f>INDEX(product!C:C,MATCH(F3044,product!A:A,))</f>
        <v>Accessories</v>
      </c>
      <c r="M3044" t="str">
        <f>INDEX(product!D:D,MATCH(F3044,product!A:A,))</f>
        <v>Logitech G13 Programmable Gameboard with LCD Display</v>
      </c>
    </row>
    <row r="3045" spans="1:13" x14ac:dyDescent="0.25">
      <c r="A3045" s="1" t="s">
        <v>6403</v>
      </c>
      <c r="B3045" s="2">
        <v>42796</v>
      </c>
      <c r="C3045" s="2">
        <v>42802</v>
      </c>
      <c r="D3045" s="1" t="s">
        <v>19</v>
      </c>
      <c r="E3045" s="1" t="s">
        <v>2959</v>
      </c>
      <c r="F3045" s="1" t="s">
        <v>3774</v>
      </c>
      <c r="G3045">
        <v>59.52</v>
      </c>
      <c r="H3045">
        <v>3</v>
      </c>
      <c r="I3045">
        <v>0</v>
      </c>
      <c r="J3045">
        <v>15.475199999999999</v>
      </c>
      <c r="K3045" t="str">
        <f>INDEX(product!B:B,MATCH('TABELA TOTAL'!$F7639,product!A:A,0))</f>
        <v>Office Supplies</v>
      </c>
      <c r="L3045" t="str">
        <f>INDEX(product!C:C,MATCH(F3045,product!A:A,))</f>
        <v>Art</v>
      </c>
      <c r="M3045" t="str">
        <f>INDEX(product!D:D,MATCH(F3045,product!A:A,))</f>
        <v>Newell 34</v>
      </c>
    </row>
    <row r="3046" spans="1:13" x14ac:dyDescent="0.25">
      <c r="A3046" s="1" t="s">
        <v>6403</v>
      </c>
      <c r="B3046" s="2">
        <v>42796</v>
      </c>
      <c r="C3046" s="2">
        <v>42802</v>
      </c>
      <c r="D3046" s="1" t="s">
        <v>19</v>
      </c>
      <c r="E3046" s="1" t="s">
        <v>2959</v>
      </c>
      <c r="F3046" s="1" t="s">
        <v>3582</v>
      </c>
      <c r="G3046">
        <v>57.96</v>
      </c>
      <c r="H3046">
        <v>7</v>
      </c>
      <c r="I3046">
        <v>0</v>
      </c>
      <c r="J3046">
        <v>27.241199999999999</v>
      </c>
      <c r="K3046" t="str">
        <f>INDEX(product!B:B,MATCH('TABELA TOTAL'!$F7640,product!A:A,0))</f>
        <v>Office Supplies</v>
      </c>
      <c r="L3046" t="str">
        <f>INDEX(product!C:C,MATCH(F3046,product!A:A,))</f>
        <v>Envelopes</v>
      </c>
      <c r="M3046" t="str">
        <f>INDEX(product!D:D,MATCH(F3046,product!A:A,))</f>
        <v>Staple envelope</v>
      </c>
    </row>
    <row r="3047" spans="1:13" x14ac:dyDescent="0.25">
      <c r="A3047" s="1" t="s">
        <v>6403</v>
      </c>
      <c r="B3047" s="2">
        <v>42796</v>
      </c>
      <c r="C3047" s="2">
        <v>42802</v>
      </c>
      <c r="D3047" s="1" t="s">
        <v>19</v>
      </c>
      <c r="E3047" s="1" t="s">
        <v>2959</v>
      </c>
      <c r="F3047" s="1" t="s">
        <v>3728</v>
      </c>
      <c r="G3047">
        <v>441.96</v>
      </c>
      <c r="H3047">
        <v>2</v>
      </c>
      <c r="I3047">
        <v>0</v>
      </c>
      <c r="J3047">
        <v>101.6508</v>
      </c>
      <c r="K3047" t="str">
        <f>INDEX(product!B:B,MATCH('TABELA TOTAL'!$F7641,product!A:A,0))</f>
        <v>Office Supplies</v>
      </c>
      <c r="L3047" t="str">
        <f>INDEX(product!C:C,MATCH(F3047,product!A:A,))</f>
        <v>Bookcases</v>
      </c>
      <c r="M3047" t="str">
        <f>INDEX(product!D:D,MATCH(F3047,product!A:A,))</f>
        <v>Bush Cubix Collection Bookcases, Fully Assembled</v>
      </c>
    </row>
    <row r="3048" spans="1:13" x14ac:dyDescent="0.25">
      <c r="A3048" s="1" t="s">
        <v>6403</v>
      </c>
      <c r="B3048" s="2">
        <v>42796</v>
      </c>
      <c r="C3048" s="2">
        <v>42802</v>
      </c>
      <c r="D3048" s="1" t="s">
        <v>19</v>
      </c>
      <c r="E3048" s="1" t="s">
        <v>2959</v>
      </c>
      <c r="F3048" s="1" t="s">
        <v>4958</v>
      </c>
      <c r="G3048">
        <v>68.040000000000006</v>
      </c>
      <c r="H3048">
        <v>6</v>
      </c>
      <c r="I3048">
        <v>0</v>
      </c>
      <c r="J3048">
        <v>33.339599999999997</v>
      </c>
      <c r="K3048" t="str">
        <f>INDEX(product!B:B,MATCH('TABELA TOTAL'!$F7642,product!A:A,0))</f>
        <v>Office Supplies</v>
      </c>
      <c r="L3048" t="str">
        <f>INDEX(product!C:C,MATCH(F3048,product!A:A,))</f>
        <v>Paper</v>
      </c>
      <c r="M3048" t="str">
        <f>INDEX(product!D:D,MATCH(F3048,product!A:A,))</f>
        <v>Easy-staple paper</v>
      </c>
    </row>
    <row r="3049" spans="1:13" x14ac:dyDescent="0.25">
      <c r="A3049" s="1" t="s">
        <v>6529</v>
      </c>
      <c r="B3049" s="2">
        <v>42796</v>
      </c>
      <c r="C3049" s="2">
        <v>42800</v>
      </c>
      <c r="D3049" s="1" t="s">
        <v>19</v>
      </c>
      <c r="E3049" s="1" t="s">
        <v>1562</v>
      </c>
      <c r="F3049" s="1" t="s">
        <v>2421</v>
      </c>
      <c r="G3049">
        <v>18.527999999999999</v>
      </c>
      <c r="H3049">
        <v>4</v>
      </c>
      <c r="I3049">
        <v>0.7</v>
      </c>
      <c r="J3049">
        <v>-12.352</v>
      </c>
      <c r="K3049" t="str">
        <f>INDEX(product!B:B,MATCH('TABELA TOTAL'!$F7862,product!A:A,0))</f>
        <v>Office Supplies</v>
      </c>
      <c r="L3049" t="str">
        <f>INDEX(product!C:C,MATCH(F3049,product!A:A,))</f>
        <v>Binders</v>
      </c>
      <c r="M3049" t="str">
        <f>INDEX(product!D:D,MATCH(F3049,product!A:A,))</f>
        <v>GBC VeloBind Cover Sets</v>
      </c>
    </row>
    <row r="3050" spans="1:13" x14ac:dyDescent="0.25">
      <c r="A3050" s="1" t="s">
        <v>7280</v>
      </c>
      <c r="B3050" s="2">
        <v>42796</v>
      </c>
      <c r="C3050" s="2">
        <v>42802</v>
      </c>
      <c r="D3050" s="1" t="s">
        <v>19</v>
      </c>
      <c r="E3050" s="1" t="s">
        <v>3259</v>
      </c>
      <c r="F3050" s="1" t="s">
        <v>2404</v>
      </c>
      <c r="G3050">
        <v>107.648</v>
      </c>
      <c r="H3050">
        <v>2</v>
      </c>
      <c r="I3050">
        <v>0.2</v>
      </c>
      <c r="J3050">
        <v>33.64</v>
      </c>
      <c r="K3050" t="str">
        <f>INDEX(product!B:B,MATCH('TABELA TOTAL'!$F9253,product!A:A,0))</f>
        <v>Technology</v>
      </c>
      <c r="L3050" t="str">
        <f>INDEX(product!C:C,MATCH(F3050,product!A:A,))</f>
        <v>Binders</v>
      </c>
      <c r="M3050" t="str">
        <f>INDEX(product!D:D,MATCH(F3050,product!A:A,))</f>
        <v>Catalog Binders with Expanding Posts</v>
      </c>
    </row>
    <row r="3051" spans="1:13" x14ac:dyDescent="0.25">
      <c r="A3051" s="1" t="s">
        <v>7305</v>
      </c>
      <c r="B3051" s="2">
        <v>42796</v>
      </c>
      <c r="C3051" s="2">
        <v>42796</v>
      </c>
      <c r="D3051" s="1" t="s">
        <v>654</v>
      </c>
      <c r="E3051" s="1" t="s">
        <v>1210</v>
      </c>
      <c r="F3051" s="1" t="s">
        <v>1603</v>
      </c>
      <c r="G3051">
        <v>0.55600000000000005</v>
      </c>
      <c r="H3051">
        <v>1</v>
      </c>
      <c r="I3051">
        <v>0.8</v>
      </c>
      <c r="J3051">
        <v>-0.94520000000000004</v>
      </c>
      <c r="K3051" t="str">
        <f>INDEX(product!B:B,MATCH('TABELA TOTAL'!$F9294,product!A:A,0))</f>
        <v>Office Supplies</v>
      </c>
      <c r="L3051" t="str">
        <f>INDEX(product!C:C,MATCH(F3051,product!A:A,))</f>
        <v>Binders</v>
      </c>
      <c r="M3051" t="str">
        <f>INDEX(product!D:D,MATCH(F3051,product!A:A,))</f>
        <v>Acco Suede Grain Vinyl Round Ring Binder</v>
      </c>
    </row>
    <row r="3052" spans="1:13" x14ac:dyDescent="0.25">
      <c r="A3052" s="1" t="s">
        <v>7575</v>
      </c>
      <c r="B3052" s="2">
        <v>42794</v>
      </c>
      <c r="C3052" s="2">
        <v>42800</v>
      </c>
      <c r="D3052" s="1" t="s">
        <v>19</v>
      </c>
      <c r="E3052" s="1" t="s">
        <v>2686</v>
      </c>
      <c r="F3052" s="1" t="s">
        <v>2682</v>
      </c>
      <c r="G3052">
        <v>9.84</v>
      </c>
      <c r="H3052">
        <v>2</v>
      </c>
      <c r="I3052">
        <v>0</v>
      </c>
      <c r="J3052">
        <v>4.7232000000000003</v>
      </c>
      <c r="K3052" t="str">
        <f>INDEX(product!B:B,MATCH('TABELA TOTAL'!$F9767,product!A:A,0))</f>
        <v>Furniture</v>
      </c>
      <c r="L3052" t="str">
        <f>INDEX(product!C:C,MATCH(F3052,product!A:A,))</f>
        <v>Binders</v>
      </c>
      <c r="M3052" t="str">
        <f>INDEX(product!D:D,MATCH(F3052,product!A:A,))</f>
        <v>Pressboard Hanging Data Binders for Unburst Sheets</v>
      </c>
    </row>
    <row r="3053" spans="1:13" x14ac:dyDescent="0.25">
      <c r="A3053" s="1" t="s">
        <v>7575</v>
      </c>
      <c r="B3053" s="2">
        <v>42794</v>
      </c>
      <c r="C3053" s="2">
        <v>42800</v>
      </c>
      <c r="D3053" s="1" t="s">
        <v>19</v>
      </c>
      <c r="E3053" s="1" t="s">
        <v>2686</v>
      </c>
      <c r="F3053" s="1" t="s">
        <v>1157</v>
      </c>
      <c r="G3053">
        <v>7.78</v>
      </c>
      <c r="H3053">
        <v>1</v>
      </c>
      <c r="I3053">
        <v>0</v>
      </c>
      <c r="J3053">
        <v>3.5009999999999999</v>
      </c>
      <c r="K3053" t="str">
        <f>INDEX(product!B:B,MATCH('TABELA TOTAL'!$F9768,product!A:A,0))</f>
        <v>Technology</v>
      </c>
      <c r="L3053" t="str">
        <f>INDEX(product!C:C,MATCH(F3053,product!A:A,))</f>
        <v>Paper</v>
      </c>
      <c r="M3053" t="str">
        <f>INDEX(product!D:D,MATCH(F3053,product!A:A,))</f>
        <v>Southworth 100% Résumé Paper, 24lb.</v>
      </c>
    </row>
    <row r="3054" spans="1:13" x14ac:dyDescent="0.25">
      <c r="A3054" s="1" t="s">
        <v>1857</v>
      </c>
      <c r="B3054" s="2">
        <v>42792</v>
      </c>
      <c r="C3054" s="2">
        <v>42794</v>
      </c>
      <c r="D3054" s="1" t="s">
        <v>11</v>
      </c>
      <c r="E3054" s="1" t="s">
        <v>1858</v>
      </c>
      <c r="F3054" s="1" t="s">
        <v>1156</v>
      </c>
      <c r="G3054">
        <v>81.92</v>
      </c>
      <c r="H3054">
        <v>4</v>
      </c>
      <c r="I3054">
        <v>0</v>
      </c>
      <c r="J3054">
        <v>22.118400000000001</v>
      </c>
      <c r="K3054" t="str">
        <f>INDEX(product!B:B,MATCH('TABELA TOTAL'!$F1190,product!A:A,0))</f>
        <v>Technology</v>
      </c>
      <c r="L3054" t="str">
        <f>INDEX(product!C:C,MATCH(F3054,product!A:A,))</f>
        <v>Appliances</v>
      </c>
      <c r="M3054" t="str">
        <f>INDEX(product!D:D,MATCH(F3054,product!A:A,))</f>
        <v>Kensington 6 Outlet Guardian Standard Surge Protector</v>
      </c>
    </row>
    <row r="3055" spans="1:13" x14ac:dyDescent="0.25">
      <c r="A3055" s="1" t="s">
        <v>1857</v>
      </c>
      <c r="B3055" s="2">
        <v>42792</v>
      </c>
      <c r="C3055" s="2">
        <v>42794</v>
      </c>
      <c r="D3055" s="1" t="s">
        <v>11</v>
      </c>
      <c r="E3055" s="1" t="s">
        <v>1858</v>
      </c>
      <c r="F3055" s="1" t="s">
        <v>1859</v>
      </c>
      <c r="G3055">
        <v>889.53599999999994</v>
      </c>
      <c r="H3055">
        <v>8</v>
      </c>
      <c r="I3055">
        <v>0.2</v>
      </c>
      <c r="J3055">
        <v>66.715199999999996</v>
      </c>
      <c r="K3055" t="str">
        <f>INDEX(product!B:B,MATCH('TABELA TOTAL'!$F1191,product!A:A,0))</f>
        <v>Office Supplies</v>
      </c>
      <c r="L3055" t="str">
        <f>INDEX(product!C:C,MATCH(F3055,product!A:A,))</f>
        <v>Phones</v>
      </c>
      <c r="M3055" t="str">
        <f>INDEX(product!D:D,MATCH(F3055,product!A:A,))</f>
        <v>Toshiba IPT2010-SD IP Telephone</v>
      </c>
    </row>
    <row r="3056" spans="1:13" x14ac:dyDescent="0.25">
      <c r="A3056" s="1" t="s">
        <v>1857</v>
      </c>
      <c r="B3056" s="2">
        <v>42792</v>
      </c>
      <c r="C3056" s="2">
        <v>42794</v>
      </c>
      <c r="D3056" s="1" t="s">
        <v>11</v>
      </c>
      <c r="E3056" s="1" t="s">
        <v>1858</v>
      </c>
      <c r="F3056" s="1" t="s">
        <v>1860</v>
      </c>
      <c r="G3056">
        <v>892.22400000000005</v>
      </c>
      <c r="H3056">
        <v>3</v>
      </c>
      <c r="I3056">
        <v>0.2</v>
      </c>
      <c r="J3056">
        <v>89.222399999999993</v>
      </c>
      <c r="K3056" t="str">
        <f>INDEX(product!B:B,MATCH('TABELA TOTAL'!$F1192,product!A:A,0))</f>
        <v>Office Supplies</v>
      </c>
      <c r="L3056" t="str">
        <f>INDEX(product!C:C,MATCH(F3056,product!A:A,))</f>
        <v>Chairs</v>
      </c>
      <c r="M3056" t="str">
        <f>INDEX(product!D:D,MATCH(F3056,product!A:A,))</f>
        <v>GuestStacker Chair with Chrome Finish Legs</v>
      </c>
    </row>
    <row r="3057" spans="1:13" x14ac:dyDescent="0.25">
      <c r="A3057" s="1" t="s">
        <v>1857</v>
      </c>
      <c r="B3057" s="2">
        <v>42792</v>
      </c>
      <c r="C3057" s="2">
        <v>42794</v>
      </c>
      <c r="D3057" s="1" t="s">
        <v>11</v>
      </c>
      <c r="E3057" s="1" t="s">
        <v>1858</v>
      </c>
      <c r="F3057" s="1" t="s">
        <v>632</v>
      </c>
      <c r="G3057">
        <v>223.92</v>
      </c>
      <c r="H3057">
        <v>4</v>
      </c>
      <c r="I3057">
        <v>0</v>
      </c>
      <c r="J3057">
        <v>109.7208</v>
      </c>
      <c r="K3057" t="str">
        <f>INDEX(product!B:B,MATCH('TABELA TOTAL'!$F1193,product!A:A,0))</f>
        <v>Furniture</v>
      </c>
      <c r="L3057" t="str">
        <f>INDEX(product!C:C,MATCH(F3057,product!A:A,))</f>
        <v>Paper</v>
      </c>
      <c r="M3057" t="str">
        <f>INDEX(product!D:D,MATCH(F3057,product!A:A,))</f>
        <v>Xerox 1881</v>
      </c>
    </row>
    <row r="3058" spans="1:13" x14ac:dyDescent="0.25">
      <c r="A3058" s="1" t="s">
        <v>1857</v>
      </c>
      <c r="B3058" s="2">
        <v>42792</v>
      </c>
      <c r="C3058" s="2">
        <v>42794</v>
      </c>
      <c r="D3058" s="1" t="s">
        <v>11</v>
      </c>
      <c r="E3058" s="1" t="s">
        <v>1858</v>
      </c>
      <c r="F3058" s="1" t="s">
        <v>1861</v>
      </c>
      <c r="G3058">
        <v>23.12</v>
      </c>
      <c r="H3058">
        <v>4</v>
      </c>
      <c r="I3058">
        <v>0</v>
      </c>
      <c r="J3058">
        <v>11.328799999999999</v>
      </c>
      <c r="K3058" t="str">
        <f>INDEX(product!B:B,MATCH('TABELA TOTAL'!$F1194,product!A:A,0))</f>
        <v>Furniture</v>
      </c>
      <c r="L3058" t="str">
        <f>INDEX(product!C:C,MATCH(F3058,product!A:A,))</f>
        <v>Paper</v>
      </c>
      <c r="M3058" t="str">
        <f>INDEX(product!D:D,MATCH(F3058,product!A:A,))</f>
        <v>Xerox 1924</v>
      </c>
    </row>
    <row r="3059" spans="1:13" x14ac:dyDescent="0.25">
      <c r="A3059" s="1" t="s">
        <v>6034</v>
      </c>
      <c r="B3059" s="2">
        <v>42792</v>
      </c>
      <c r="C3059" s="2">
        <v>42796</v>
      </c>
      <c r="D3059" s="1" t="s">
        <v>19</v>
      </c>
      <c r="E3059" s="1" t="s">
        <v>327</v>
      </c>
      <c r="F3059" s="1" t="s">
        <v>1103</v>
      </c>
      <c r="G3059">
        <v>356.79</v>
      </c>
      <c r="H3059">
        <v>7</v>
      </c>
      <c r="I3059">
        <v>0</v>
      </c>
      <c r="J3059">
        <v>99.901200000000003</v>
      </c>
      <c r="K3059" t="str">
        <f>INDEX(product!B:B,MATCH('TABELA TOTAL'!$F6922,product!A:A,0))</f>
        <v>Office Supplies</v>
      </c>
      <c r="L3059" t="str">
        <f>INDEX(product!C:C,MATCH(F3059,product!A:A,))</f>
        <v>Appliances</v>
      </c>
      <c r="M3059" t="str">
        <f>INDEX(product!D:D,MATCH(F3059,product!A:A,))</f>
        <v>Tripp Lite TLP810NET Broadband Surge for Modem/Fax</v>
      </c>
    </row>
    <row r="3060" spans="1:13" x14ac:dyDescent="0.25">
      <c r="A3060" s="1" t="s">
        <v>7676</v>
      </c>
      <c r="B3060" s="2">
        <v>42792</v>
      </c>
      <c r="C3060" s="2">
        <v>42797</v>
      </c>
      <c r="D3060" s="1" t="s">
        <v>19</v>
      </c>
      <c r="E3060" s="1" t="s">
        <v>309</v>
      </c>
      <c r="F3060" s="1" t="s">
        <v>5448</v>
      </c>
      <c r="G3060">
        <v>91.96</v>
      </c>
      <c r="H3060">
        <v>2</v>
      </c>
      <c r="I3060">
        <v>0</v>
      </c>
      <c r="J3060">
        <v>15.6332</v>
      </c>
      <c r="K3060" t="str">
        <f>INDEX(product!B:B,MATCH('TABELA TOTAL'!$F9992,product!A:A,0))</f>
        <v>Office Supplies</v>
      </c>
      <c r="L3060" t="str">
        <f>INDEX(product!C:C,MATCH(F3060,product!A:A,))</f>
        <v>Furnishings</v>
      </c>
      <c r="M3060" t="str">
        <f>INDEX(product!D:D,MATCH(F3060,product!A:A,))</f>
        <v>Tenex B1-RE Series Chair Mats for Low Pile Carpets</v>
      </c>
    </row>
    <row r="3061" spans="1:13" x14ac:dyDescent="0.25">
      <c r="A3061" s="1" t="s">
        <v>7676</v>
      </c>
      <c r="B3061" s="2">
        <v>42792</v>
      </c>
      <c r="C3061" s="2">
        <v>42797</v>
      </c>
      <c r="D3061" s="1" t="s">
        <v>19</v>
      </c>
      <c r="E3061" s="1" t="s">
        <v>309</v>
      </c>
      <c r="F3061" s="1" t="s">
        <v>600</v>
      </c>
      <c r="G3061">
        <v>258.57600000000002</v>
      </c>
      <c r="H3061">
        <v>2</v>
      </c>
      <c r="I3061">
        <v>0.2</v>
      </c>
      <c r="J3061">
        <v>19.3932</v>
      </c>
      <c r="K3061" t="str">
        <f>INDEX(product!B:B,MATCH('TABELA TOTAL'!$F9993,product!A:A,0))</f>
        <v>Office Supplies</v>
      </c>
      <c r="L3061" t="str">
        <f>INDEX(product!C:C,MATCH(F3061,product!A:A,))</f>
        <v>Phones</v>
      </c>
      <c r="M3061" t="str">
        <f>INDEX(product!D:D,MATCH(F3061,product!A:A,))</f>
        <v>Aastra 57i VoIP phone</v>
      </c>
    </row>
    <row r="3062" spans="1:13" x14ac:dyDescent="0.25">
      <c r="A3062" s="1" t="s">
        <v>7676</v>
      </c>
      <c r="B3062" s="2">
        <v>42792</v>
      </c>
      <c r="C3062" s="2">
        <v>42797</v>
      </c>
      <c r="D3062" s="1" t="s">
        <v>19</v>
      </c>
      <c r="E3062" s="1" t="s">
        <v>309</v>
      </c>
      <c r="F3062" s="1" t="s">
        <v>2067</v>
      </c>
      <c r="G3062">
        <v>29.6</v>
      </c>
      <c r="H3062">
        <v>4</v>
      </c>
      <c r="I3062">
        <v>0</v>
      </c>
      <c r="J3062">
        <v>13.32</v>
      </c>
      <c r="K3062" t="str">
        <f>INDEX(product!B:B,MATCH('TABELA TOTAL'!$F9994,product!A:A,0))</f>
        <v>Office Supplies</v>
      </c>
      <c r="L3062" t="str">
        <f>INDEX(product!C:C,MATCH(F3062,product!A:A,))</f>
        <v>Paper</v>
      </c>
      <c r="M3062" t="str">
        <f>INDEX(product!D:D,MATCH(F3062,product!A:A,))</f>
        <v>It's Hot Message Books with Stickers, 2 3/4" x 5"</v>
      </c>
    </row>
    <row r="3063" spans="1:13" x14ac:dyDescent="0.25">
      <c r="A3063" s="1" t="s">
        <v>4170</v>
      </c>
      <c r="B3063" s="2">
        <v>42791</v>
      </c>
      <c r="C3063" s="2">
        <v>42796</v>
      </c>
      <c r="D3063" s="1" t="s">
        <v>19</v>
      </c>
      <c r="E3063" s="1" t="s">
        <v>3495</v>
      </c>
      <c r="F3063" s="1" t="s">
        <v>208</v>
      </c>
      <c r="G3063">
        <v>1.788</v>
      </c>
      <c r="H3063">
        <v>3</v>
      </c>
      <c r="I3063">
        <v>0.8</v>
      </c>
      <c r="J3063">
        <v>-3.0396000000000001</v>
      </c>
      <c r="K3063" t="str">
        <f>INDEX(product!B:B,MATCH('TABELA TOTAL'!$F3766,product!A:A,0))</f>
        <v>Furniture</v>
      </c>
      <c r="L3063" t="str">
        <f>INDEX(product!C:C,MATCH(F3063,product!A:A,))</f>
        <v>Binders</v>
      </c>
      <c r="M3063" t="str">
        <f>INDEX(product!D:D,MATCH(F3063,product!A:A,))</f>
        <v>Avery Hidden Tab Dividers for Binding Systems</v>
      </c>
    </row>
    <row r="3064" spans="1:13" x14ac:dyDescent="0.25">
      <c r="A3064" s="1" t="s">
        <v>6354</v>
      </c>
      <c r="B3064" s="2">
        <v>42791</v>
      </c>
      <c r="C3064" s="2">
        <v>42795</v>
      </c>
      <c r="D3064" s="1" t="s">
        <v>19</v>
      </c>
      <c r="E3064" s="1" t="s">
        <v>2865</v>
      </c>
      <c r="F3064" s="1" t="s">
        <v>1736</v>
      </c>
      <c r="G3064">
        <v>196.78399999999999</v>
      </c>
      <c r="H3064">
        <v>2</v>
      </c>
      <c r="I3064">
        <v>0.2</v>
      </c>
      <c r="J3064">
        <v>-22.138200000000001</v>
      </c>
      <c r="K3064" t="str">
        <f>INDEX(product!B:B,MATCH('TABELA TOTAL'!$F7535,product!A:A,0))</f>
        <v>Furniture</v>
      </c>
      <c r="L3064" t="str">
        <f>INDEX(product!C:C,MATCH(F3064,product!A:A,))</f>
        <v>Chairs</v>
      </c>
      <c r="M3064" t="str">
        <f>INDEX(product!D:D,MATCH(F3064,product!A:A,))</f>
        <v>Global High-Back Leather Tilter, Burgundy</v>
      </c>
    </row>
    <row r="3065" spans="1:13" x14ac:dyDescent="0.25">
      <c r="A3065" s="1" t="s">
        <v>6354</v>
      </c>
      <c r="B3065" s="2">
        <v>42791</v>
      </c>
      <c r="C3065" s="2">
        <v>42795</v>
      </c>
      <c r="D3065" s="1" t="s">
        <v>19</v>
      </c>
      <c r="E3065" s="1" t="s">
        <v>2865</v>
      </c>
      <c r="F3065" s="1" t="s">
        <v>540</v>
      </c>
      <c r="G3065">
        <v>231.92</v>
      </c>
      <c r="H3065">
        <v>5</v>
      </c>
      <c r="I3065">
        <v>0.2</v>
      </c>
      <c r="J3065">
        <v>5.798</v>
      </c>
      <c r="K3065" t="str">
        <f>INDEX(product!B:B,MATCH('TABELA TOTAL'!$F7536,product!A:A,0))</f>
        <v>Technology</v>
      </c>
      <c r="L3065" t="str">
        <f>INDEX(product!C:C,MATCH(F3065,product!A:A,))</f>
        <v>Bookcases</v>
      </c>
      <c r="M3065" t="str">
        <f>INDEX(product!D:D,MATCH(F3065,product!A:A,))</f>
        <v>Bush Westfield Collection Bookcases, Medium Cherry Finish</v>
      </c>
    </row>
    <row r="3066" spans="1:13" x14ac:dyDescent="0.25">
      <c r="A3066" s="1" t="s">
        <v>2762</v>
      </c>
      <c r="B3066" s="2">
        <v>42790</v>
      </c>
      <c r="C3066" s="2">
        <v>42794</v>
      </c>
      <c r="D3066" s="1" t="s">
        <v>19</v>
      </c>
      <c r="E3066" s="1" t="s">
        <v>2756</v>
      </c>
      <c r="F3066" s="1" t="s">
        <v>1970</v>
      </c>
      <c r="G3066">
        <v>4.9560000000000004</v>
      </c>
      <c r="H3066">
        <v>4</v>
      </c>
      <c r="I3066">
        <v>0.7</v>
      </c>
      <c r="J3066">
        <v>-3.7995999999999999</v>
      </c>
      <c r="K3066" t="str">
        <f>INDEX(product!B:B,MATCH('TABELA TOTAL'!$F1993,product!A:A,0))</f>
        <v>Furniture</v>
      </c>
      <c r="L3066" t="str">
        <f>INDEX(product!C:C,MATCH(F3066,product!A:A,))</f>
        <v>Binders</v>
      </c>
      <c r="M3066" t="str">
        <f>INDEX(product!D:D,MATCH(F3066,product!A:A,))</f>
        <v>ACCOHIDE 3-Ring Binder, Blue, 1"</v>
      </c>
    </row>
    <row r="3067" spans="1:13" x14ac:dyDescent="0.25">
      <c r="A3067" s="1" t="s">
        <v>6200</v>
      </c>
      <c r="B3067" s="2">
        <v>42790</v>
      </c>
      <c r="C3067" s="2">
        <v>42794</v>
      </c>
      <c r="D3067" s="1" t="s">
        <v>19</v>
      </c>
      <c r="E3067" s="1" t="s">
        <v>96</v>
      </c>
      <c r="F3067" s="1" t="s">
        <v>2266</v>
      </c>
      <c r="G3067">
        <v>123.92</v>
      </c>
      <c r="H3067">
        <v>5</v>
      </c>
      <c r="I3067">
        <v>0.2</v>
      </c>
      <c r="J3067">
        <v>38.725000000000001</v>
      </c>
      <c r="K3067" t="str">
        <f>INDEX(product!B:B,MATCH('TABELA TOTAL'!$F7228,product!A:A,0))</f>
        <v>Furniture</v>
      </c>
      <c r="L3067" t="str">
        <f>INDEX(product!C:C,MATCH(F3067,product!A:A,))</f>
        <v>Paper</v>
      </c>
      <c r="M3067" t="str">
        <f>INDEX(product!D:D,MATCH(F3067,product!A:A,))</f>
        <v>Xerox 1988</v>
      </c>
    </row>
    <row r="3068" spans="1:13" x14ac:dyDescent="0.25">
      <c r="A3068" s="1" t="s">
        <v>6200</v>
      </c>
      <c r="B3068" s="2">
        <v>42790</v>
      </c>
      <c r="C3068" s="2">
        <v>42794</v>
      </c>
      <c r="D3068" s="1" t="s">
        <v>19</v>
      </c>
      <c r="E3068" s="1" t="s">
        <v>96</v>
      </c>
      <c r="F3068" s="1" t="s">
        <v>1621</v>
      </c>
      <c r="G3068">
        <v>1319.8</v>
      </c>
      <c r="H3068">
        <v>5</v>
      </c>
      <c r="I3068">
        <v>0.2</v>
      </c>
      <c r="J3068">
        <v>214.4675</v>
      </c>
      <c r="K3068" t="str">
        <f>INDEX(product!B:B,MATCH('TABELA TOTAL'!$F7229,product!A:A,0))</f>
        <v>Technology</v>
      </c>
      <c r="L3068" t="str">
        <f>INDEX(product!C:C,MATCH(F3068,product!A:A,))</f>
        <v>Accessories</v>
      </c>
      <c r="M3068" t="str">
        <f>INDEX(product!D:D,MATCH(F3068,product!A:A,))</f>
        <v>Plantronics CS510 - Over-the-Head monaural Wireless Headset System</v>
      </c>
    </row>
    <row r="3069" spans="1:13" x14ac:dyDescent="0.25">
      <c r="A3069" s="1" t="s">
        <v>2833</v>
      </c>
      <c r="B3069" s="2">
        <v>42789</v>
      </c>
      <c r="C3069" s="2">
        <v>42795</v>
      </c>
      <c r="D3069" s="1" t="s">
        <v>19</v>
      </c>
      <c r="E3069" s="1" t="s">
        <v>1066</v>
      </c>
      <c r="F3069" s="1" t="s">
        <v>1941</v>
      </c>
      <c r="G3069">
        <v>37.44</v>
      </c>
      <c r="H3069">
        <v>6</v>
      </c>
      <c r="I3069">
        <v>0</v>
      </c>
      <c r="J3069">
        <v>16.847999999999999</v>
      </c>
      <c r="K3069" t="str">
        <f>INDEX(product!B:B,MATCH('TABELA TOTAL'!$F2084,product!A:A,0))</f>
        <v>Technology</v>
      </c>
      <c r="L3069" t="str">
        <f>INDEX(product!C:C,MATCH(F3069,product!A:A,))</f>
        <v>Paper</v>
      </c>
      <c r="M3069" t="str">
        <f>INDEX(product!D:D,MATCH(F3069,product!A:A,))</f>
        <v>Ampad Phone Message Book, Recycled, 400 Message Capacity, 5 ¾ x 11</v>
      </c>
    </row>
    <row r="3070" spans="1:13" x14ac:dyDescent="0.25">
      <c r="A3070" s="1" t="s">
        <v>5556</v>
      </c>
      <c r="B3070" s="2">
        <v>42789</v>
      </c>
      <c r="C3070" s="2">
        <v>42796</v>
      </c>
      <c r="D3070" s="1" t="s">
        <v>19</v>
      </c>
      <c r="E3070" s="1" t="s">
        <v>2729</v>
      </c>
      <c r="F3070" s="1" t="s">
        <v>3663</v>
      </c>
      <c r="G3070">
        <v>8.4</v>
      </c>
      <c r="H3070">
        <v>5</v>
      </c>
      <c r="I3070">
        <v>0</v>
      </c>
      <c r="J3070">
        <v>0.33600000000000002</v>
      </c>
      <c r="K3070" t="str">
        <f>INDEX(product!B:B,MATCH('TABELA TOTAL'!$F6028,product!A:A,0))</f>
        <v>Office Supplies</v>
      </c>
      <c r="L3070" t="str">
        <f>INDEX(product!C:C,MATCH(F3070,product!A:A,))</f>
        <v>Fasteners</v>
      </c>
      <c r="M3070" t="str">
        <f>INDEX(product!D:D,MATCH(F3070,product!A:A,))</f>
        <v>Alliance Rubber Bands</v>
      </c>
    </row>
    <row r="3071" spans="1:13" x14ac:dyDescent="0.25">
      <c r="A3071" s="1" t="s">
        <v>5556</v>
      </c>
      <c r="B3071" s="2">
        <v>42789</v>
      </c>
      <c r="C3071" s="2">
        <v>42796</v>
      </c>
      <c r="D3071" s="1" t="s">
        <v>19</v>
      </c>
      <c r="E3071" s="1" t="s">
        <v>2729</v>
      </c>
      <c r="F3071" s="1" t="s">
        <v>1772</v>
      </c>
      <c r="G3071">
        <v>71.959999999999994</v>
      </c>
      <c r="H3071">
        <v>5</v>
      </c>
      <c r="I3071">
        <v>0.2</v>
      </c>
      <c r="J3071">
        <v>25.186</v>
      </c>
      <c r="K3071" t="str">
        <f>INDEX(product!B:B,MATCH('TABELA TOTAL'!$F6029,product!A:A,0))</f>
        <v>Furniture</v>
      </c>
      <c r="L3071" t="str">
        <f>INDEX(product!C:C,MATCH(F3071,product!A:A,))</f>
        <v>Phones</v>
      </c>
      <c r="M3071" t="str">
        <f>INDEX(product!D:D,MATCH(F3071,product!A:A,))</f>
        <v>invisibleSHIELD by ZAGG Smudge-Free Screen Protector</v>
      </c>
    </row>
    <row r="3072" spans="1:13" x14ac:dyDescent="0.25">
      <c r="A3072" s="1" t="s">
        <v>7315</v>
      </c>
      <c r="B3072" s="2">
        <v>42787</v>
      </c>
      <c r="C3072" s="2">
        <v>42792</v>
      </c>
      <c r="D3072" s="1" t="s">
        <v>19</v>
      </c>
      <c r="E3072" s="1" t="s">
        <v>239</v>
      </c>
      <c r="F3072" s="1" t="s">
        <v>667</v>
      </c>
      <c r="G3072">
        <v>47.904000000000003</v>
      </c>
      <c r="H3072">
        <v>1</v>
      </c>
      <c r="I3072">
        <v>0.2</v>
      </c>
      <c r="J3072">
        <v>-2.9940000000000002</v>
      </c>
      <c r="K3072" t="str">
        <f>INDEX(product!B:B,MATCH('TABELA TOTAL'!$F9319,product!A:A,0))</f>
        <v>Office Supplies</v>
      </c>
      <c r="L3072" t="str">
        <f>INDEX(product!C:C,MATCH(F3072,product!A:A,))</f>
        <v>Accessories</v>
      </c>
      <c r="M3072" t="str">
        <f>INDEX(product!D:D,MATCH(F3072,product!A:A,))</f>
        <v>Microsoft Natural Keyboard Elite</v>
      </c>
    </row>
    <row r="3073" spans="1:13" x14ac:dyDescent="0.25">
      <c r="A3073" s="1" t="s">
        <v>1333</v>
      </c>
      <c r="B3073" s="2">
        <v>42786</v>
      </c>
      <c r="C3073" s="2">
        <v>42789</v>
      </c>
      <c r="D3073" s="1" t="s">
        <v>79</v>
      </c>
      <c r="E3073" s="1" t="s">
        <v>1334</v>
      </c>
      <c r="F3073" s="1" t="s">
        <v>1335</v>
      </c>
      <c r="G3073">
        <v>22.23</v>
      </c>
      <c r="H3073">
        <v>1</v>
      </c>
      <c r="I3073">
        <v>0</v>
      </c>
      <c r="J3073">
        <v>7.3358999999999996</v>
      </c>
      <c r="K3073" t="str">
        <f>INDEX(product!B:B,MATCH('TABELA TOTAL'!$F802,product!A:A,0))</f>
        <v>Furniture</v>
      </c>
      <c r="L3073" t="str">
        <f>INDEX(product!C:C,MATCH(F3073,product!A:A,))</f>
        <v>Furnishings</v>
      </c>
      <c r="M3073" t="str">
        <f>INDEX(product!D:D,MATCH(F3073,product!A:A,))</f>
        <v>Executive Impressions 14" Contract Wall Clock</v>
      </c>
    </row>
    <row r="3074" spans="1:13" x14ac:dyDescent="0.25">
      <c r="A3074" s="1" t="s">
        <v>1333</v>
      </c>
      <c r="B3074" s="2">
        <v>42786</v>
      </c>
      <c r="C3074" s="2">
        <v>42789</v>
      </c>
      <c r="D3074" s="1" t="s">
        <v>79</v>
      </c>
      <c r="E3074" s="1" t="s">
        <v>1334</v>
      </c>
      <c r="F3074" s="1" t="s">
        <v>477</v>
      </c>
      <c r="G3074">
        <v>215.96799999999999</v>
      </c>
      <c r="H3074">
        <v>2</v>
      </c>
      <c r="I3074">
        <v>0.2</v>
      </c>
      <c r="J3074">
        <v>18.897200000000002</v>
      </c>
      <c r="K3074" t="str">
        <f>INDEX(product!B:B,MATCH('TABELA TOTAL'!$F803,product!A:A,0))</f>
        <v>Office Supplies</v>
      </c>
      <c r="L3074" t="str">
        <f>INDEX(product!C:C,MATCH(F3074,product!A:A,))</f>
        <v>Phones</v>
      </c>
      <c r="M3074" t="str">
        <f>INDEX(product!D:D,MATCH(F3074,product!A:A,))</f>
        <v>Logitech Mobile Speakerphone P710e - speaker phone</v>
      </c>
    </row>
    <row r="3075" spans="1:13" x14ac:dyDescent="0.25">
      <c r="A3075" s="1" t="s">
        <v>3866</v>
      </c>
      <c r="B3075" s="2">
        <v>42786</v>
      </c>
      <c r="C3075" s="2">
        <v>42791</v>
      </c>
      <c r="D3075" s="1" t="s">
        <v>19</v>
      </c>
      <c r="E3075" s="1" t="s">
        <v>3453</v>
      </c>
      <c r="F3075" s="1" t="s">
        <v>1783</v>
      </c>
      <c r="G3075">
        <v>6.56</v>
      </c>
      <c r="H3075">
        <v>2</v>
      </c>
      <c r="I3075">
        <v>0</v>
      </c>
      <c r="J3075">
        <v>1.9024000000000001</v>
      </c>
      <c r="K3075" t="str">
        <f>INDEX(product!B:B,MATCH('TABELA TOTAL'!$F3287,product!A:A,0))</f>
        <v>Office Supplies</v>
      </c>
      <c r="L3075" t="str">
        <f>INDEX(product!C:C,MATCH(F3075,product!A:A,))</f>
        <v>Art</v>
      </c>
      <c r="M3075" t="str">
        <f>INDEX(product!D:D,MATCH(F3075,product!A:A,))</f>
        <v>Newell 351</v>
      </c>
    </row>
    <row r="3076" spans="1:13" x14ac:dyDescent="0.25">
      <c r="A3076" s="1" t="s">
        <v>3866</v>
      </c>
      <c r="B3076" s="2">
        <v>42786</v>
      </c>
      <c r="C3076" s="2">
        <v>42791</v>
      </c>
      <c r="D3076" s="1" t="s">
        <v>19</v>
      </c>
      <c r="E3076" s="1" t="s">
        <v>3453</v>
      </c>
      <c r="F3076" s="1" t="s">
        <v>3867</v>
      </c>
      <c r="G3076">
        <v>13.11</v>
      </c>
      <c r="H3076">
        <v>3</v>
      </c>
      <c r="I3076">
        <v>0</v>
      </c>
      <c r="J3076">
        <v>3.4085999999999999</v>
      </c>
      <c r="K3076" t="str">
        <f>INDEX(product!B:B,MATCH('TABELA TOTAL'!$F3288,product!A:A,0))</f>
        <v>Office Supplies</v>
      </c>
      <c r="L3076" t="str">
        <f>INDEX(product!C:C,MATCH(F3076,product!A:A,))</f>
        <v>Appliances</v>
      </c>
      <c r="M3076" t="str">
        <f>INDEX(product!D:D,MATCH(F3076,product!A:A,))</f>
        <v>Disposable Triple-Filter Dust Bags</v>
      </c>
    </row>
    <row r="3077" spans="1:13" x14ac:dyDescent="0.25">
      <c r="A3077" s="1" t="s">
        <v>4671</v>
      </c>
      <c r="B3077" s="2">
        <v>42786</v>
      </c>
      <c r="C3077" s="2">
        <v>42791</v>
      </c>
      <c r="D3077" s="1" t="s">
        <v>11</v>
      </c>
      <c r="E3077" s="1" t="s">
        <v>705</v>
      </c>
      <c r="F3077" s="1" t="s">
        <v>3125</v>
      </c>
      <c r="G3077">
        <v>9.4320000000000004</v>
      </c>
      <c r="H3077">
        <v>3</v>
      </c>
      <c r="I3077">
        <v>0.2</v>
      </c>
      <c r="J3077">
        <v>3.0653999999999999</v>
      </c>
      <c r="K3077" t="str">
        <f>INDEX(product!B:B,MATCH('TABELA TOTAL'!$F4524,product!A:A,0))</f>
        <v>Office Supplies</v>
      </c>
      <c r="L3077" t="str">
        <f>INDEX(product!C:C,MATCH(F3077,product!A:A,))</f>
        <v>Fasteners</v>
      </c>
      <c r="M3077" t="str">
        <f>INDEX(product!D:D,MATCH(F3077,product!A:A,))</f>
        <v>Staples</v>
      </c>
    </row>
    <row r="3078" spans="1:13" x14ac:dyDescent="0.25">
      <c r="A3078" s="1" t="s">
        <v>5890</v>
      </c>
      <c r="B3078" s="2">
        <v>42786</v>
      </c>
      <c r="C3078" s="2">
        <v>42793</v>
      </c>
      <c r="D3078" s="1" t="s">
        <v>19</v>
      </c>
      <c r="E3078" s="1" t="s">
        <v>2105</v>
      </c>
      <c r="F3078" s="1" t="s">
        <v>1859</v>
      </c>
      <c r="G3078">
        <v>333.57600000000002</v>
      </c>
      <c r="H3078">
        <v>3</v>
      </c>
      <c r="I3078">
        <v>0.2</v>
      </c>
      <c r="J3078">
        <v>25.0182</v>
      </c>
      <c r="K3078" t="str">
        <f>INDEX(product!B:B,MATCH('TABELA TOTAL'!$F6656,product!A:A,0))</f>
        <v>Office Supplies</v>
      </c>
      <c r="L3078" t="str">
        <f>INDEX(product!C:C,MATCH(F3078,product!A:A,))</f>
        <v>Phones</v>
      </c>
      <c r="M3078" t="str">
        <f>INDEX(product!D:D,MATCH(F3078,product!A:A,))</f>
        <v>Toshiba IPT2010-SD IP Telephone</v>
      </c>
    </row>
    <row r="3079" spans="1:13" x14ac:dyDescent="0.25">
      <c r="A3079" s="1" t="s">
        <v>5890</v>
      </c>
      <c r="B3079" s="2">
        <v>42786</v>
      </c>
      <c r="C3079" s="2">
        <v>42793</v>
      </c>
      <c r="D3079" s="1" t="s">
        <v>19</v>
      </c>
      <c r="E3079" s="1" t="s">
        <v>2105</v>
      </c>
      <c r="F3079" s="1" t="s">
        <v>2809</v>
      </c>
      <c r="G3079">
        <v>31.992000000000001</v>
      </c>
      <c r="H3079">
        <v>1</v>
      </c>
      <c r="I3079">
        <v>0.2</v>
      </c>
      <c r="J3079">
        <v>4.7988</v>
      </c>
      <c r="K3079" t="str">
        <f>INDEX(product!B:B,MATCH('TABELA TOTAL'!$F6657,product!A:A,0))</f>
        <v>Technology</v>
      </c>
      <c r="L3079" t="str">
        <f>INDEX(product!C:C,MATCH(F3079,product!A:A,))</f>
        <v>Accessories</v>
      </c>
      <c r="M3079" t="str">
        <f>INDEX(product!D:D,MATCH(F3079,product!A:A,))</f>
        <v>Microsoft Wireless Mobile Mouse 4000</v>
      </c>
    </row>
    <row r="3080" spans="1:13" x14ac:dyDescent="0.25">
      <c r="A3080" s="1" t="s">
        <v>5890</v>
      </c>
      <c r="B3080" s="2">
        <v>42786</v>
      </c>
      <c r="C3080" s="2">
        <v>42793</v>
      </c>
      <c r="D3080" s="1" t="s">
        <v>19</v>
      </c>
      <c r="E3080" s="1" t="s">
        <v>2105</v>
      </c>
      <c r="F3080" s="1" t="s">
        <v>1943</v>
      </c>
      <c r="G3080">
        <v>51.167999999999999</v>
      </c>
      <c r="H3080">
        <v>2</v>
      </c>
      <c r="I3080">
        <v>0.2</v>
      </c>
      <c r="J3080">
        <v>-6.3959999999999999</v>
      </c>
      <c r="K3080" t="str">
        <f>INDEX(product!B:B,MATCH('TABELA TOTAL'!$F6658,product!A:A,0))</f>
        <v>Technology</v>
      </c>
      <c r="L3080" t="str">
        <f>INDEX(product!C:C,MATCH(F3080,product!A:A,))</f>
        <v>Storage</v>
      </c>
      <c r="M3080" t="str">
        <f>INDEX(product!D:D,MATCH(F3080,product!A:A,))</f>
        <v>Fellowes Bankers Box Stor/Drawer Steel Plus</v>
      </c>
    </row>
    <row r="3081" spans="1:13" x14ac:dyDescent="0.25">
      <c r="A3081" s="1" t="s">
        <v>5890</v>
      </c>
      <c r="B3081" s="2">
        <v>42786</v>
      </c>
      <c r="C3081" s="2">
        <v>42793</v>
      </c>
      <c r="D3081" s="1" t="s">
        <v>19</v>
      </c>
      <c r="E3081" s="1" t="s">
        <v>2105</v>
      </c>
      <c r="F3081" s="1" t="s">
        <v>3818</v>
      </c>
      <c r="G3081">
        <v>10.64</v>
      </c>
      <c r="H3081">
        <v>5</v>
      </c>
      <c r="I3081">
        <v>0.2</v>
      </c>
      <c r="J3081">
        <v>3.8570000000000002</v>
      </c>
      <c r="K3081" t="str">
        <f>INDEX(product!B:B,MATCH('TABELA TOTAL'!$F6659,product!A:A,0))</f>
        <v>Office Supplies</v>
      </c>
      <c r="L3081" t="str">
        <f>INDEX(product!C:C,MATCH(F3081,product!A:A,))</f>
        <v>Envelopes</v>
      </c>
      <c r="M3081" t="str">
        <f>INDEX(product!D:D,MATCH(F3081,product!A:A,))</f>
        <v>Letter or Legal Size Expandable Poly String Tie Envelopes</v>
      </c>
    </row>
    <row r="3082" spans="1:13" x14ac:dyDescent="0.25">
      <c r="A3082" s="1" t="s">
        <v>5890</v>
      </c>
      <c r="B3082" s="2">
        <v>42786</v>
      </c>
      <c r="C3082" s="2">
        <v>42793</v>
      </c>
      <c r="D3082" s="1" t="s">
        <v>19</v>
      </c>
      <c r="E3082" s="1" t="s">
        <v>2105</v>
      </c>
      <c r="F3082" s="1" t="s">
        <v>1218</v>
      </c>
      <c r="G3082">
        <v>68.703999999999994</v>
      </c>
      <c r="H3082">
        <v>2</v>
      </c>
      <c r="I3082">
        <v>0.2</v>
      </c>
      <c r="J3082">
        <v>16.3172</v>
      </c>
      <c r="K3082" t="str">
        <f>INDEX(product!B:B,MATCH('TABELA TOTAL'!$F6660,product!A:A,0))</f>
        <v>Office Supplies</v>
      </c>
      <c r="L3082" t="str">
        <f>INDEX(product!C:C,MATCH(F3082,product!A:A,))</f>
        <v>Furnishings</v>
      </c>
      <c r="M3082" t="str">
        <f>INDEX(product!D:D,MATCH(F3082,product!A:A,))</f>
        <v>Howard Miller 13" Diameter Pewter Finish Round Wall Clock</v>
      </c>
    </row>
    <row r="3083" spans="1:13" x14ac:dyDescent="0.25">
      <c r="A3083" s="1" t="s">
        <v>5890</v>
      </c>
      <c r="B3083" s="2">
        <v>42786</v>
      </c>
      <c r="C3083" s="2">
        <v>42793</v>
      </c>
      <c r="D3083" s="1" t="s">
        <v>19</v>
      </c>
      <c r="E3083" s="1" t="s">
        <v>2105</v>
      </c>
      <c r="F3083" s="1" t="s">
        <v>2110</v>
      </c>
      <c r="G3083">
        <v>386.91</v>
      </c>
      <c r="H3083">
        <v>9</v>
      </c>
      <c r="I3083">
        <v>0.5</v>
      </c>
      <c r="J3083">
        <v>-185.71680000000001</v>
      </c>
      <c r="K3083" t="str">
        <f>INDEX(product!B:B,MATCH('TABELA TOTAL'!$F6661,product!A:A,0))</f>
        <v>Office Supplies</v>
      </c>
      <c r="L3083" t="str">
        <f>INDEX(product!C:C,MATCH(F3083,product!A:A,))</f>
        <v>Tables</v>
      </c>
      <c r="M3083" t="str">
        <f>INDEX(product!D:D,MATCH(F3083,product!A:A,))</f>
        <v>KI Adjustable-Height Table</v>
      </c>
    </row>
    <row r="3084" spans="1:13" x14ac:dyDescent="0.25">
      <c r="A3084" s="1" t="s">
        <v>2600</v>
      </c>
      <c r="B3084" s="2">
        <v>42785</v>
      </c>
      <c r="C3084" s="2">
        <v>42787</v>
      </c>
      <c r="D3084" s="1" t="s">
        <v>11</v>
      </c>
      <c r="E3084" s="1" t="s">
        <v>2174</v>
      </c>
      <c r="F3084" s="1" t="s">
        <v>333</v>
      </c>
      <c r="G3084">
        <v>1245.8599999999999</v>
      </c>
      <c r="H3084">
        <v>7</v>
      </c>
      <c r="I3084">
        <v>0</v>
      </c>
      <c r="J3084">
        <v>361.29939999999999</v>
      </c>
      <c r="K3084" t="str">
        <f>INDEX(product!B:B,MATCH('TABELA TOTAL'!$F1838,product!A:A,0))</f>
        <v>Office Supplies</v>
      </c>
      <c r="L3084" t="str">
        <f>INDEX(product!C:C,MATCH(F3084,product!A:A,))</f>
        <v>Appliances</v>
      </c>
      <c r="M3084" t="str">
        <f>INDEX(product!D:D,MATCH(F3084,product!A:A,))</f>
        <v>Kensington 7 Outlet MasterPiece Power Center</v>
      </c>
    </row>
    <row r="3085" spans="1:13" x14ac:dyDescent="0.25">
      <c r="A3085" s="1" t="s">
        <v>3579</v>
      </c>
      <c r="B3085" s="2">
        <v>42785</v>
      </c>
      <c r="C3085" s="2">
        <v>42789</v>
      </c>
      <c r="D3085" s="1" t="s">
        <v>19</v>
      </c>
      <c r="E3085" s="1" t="s">
        <v>1101</v>
      </c>
      <c r="F3085" s="1" t="s">
        <v>2263</v>
      </c>
      <c r="G3085">
        <v>11.22</v>
      </c>
      <c r="H3085">
        <v>3</v>
      </c>
      <c r="I3085">
        <v>0</v>
      </c>
      <c r="J3085">
        <v>0.22439999999999999</v>
      </c>
      <c r="K3085" t="str">
        <f>INDEX(product!B:B,MATCH('TABELA TOTAL'!$F2911,product!A:A,0))</f>
        <v>Office Supplies</v>
      </c>
      <c r="L3085" t="str">
        <f>INDEX(product!C:C,MATCH(F3085,product!A:A,))</f>
        <v>Fasteners</v>
      </c>
      <c r="M3085" t="str">
        <f>INDEX(product!D:D,MATCH(F3085,product!A:A,))</f>
        <v>Rubber Band Ball</v>
      </c>
    </row>
    <row r="3086" spans="1:13" x14ac:dyDescent="0.25">
      <c r="A3086" s="1" t="s">
        <v>4308</v>
      </c>
      <c r="B3086" s="2">
        <v>42785</v>
      </c>
      <c r="C3086" s="2">
        <v>42786</v>
      </c>
      <c r="D3086" s="1" t="s">
        <v>79</v>
      </c>
      <c r="E3086" s="1" t="s">
        <v>2497</v>
      </c>
      <c r="F3086" s="1" t="s">
        <v>2190</v>
      </c>
      <c r="G3086">
        <v>12.84</v>
      </c>
      <c r="H3086">
        <v>3</v>
      </c>
      <c r="I3086">
        <v>0</v>
      </c>
      <c r="J3086">
        <v>3.4668000000000001</v>
      </c>
      <c r="K3086" t="str">
        <f>INDEX(product!B:B,MATCH('TABELA TOTAL'!$F3964,product!A:A,0))</f>
        <v>Furniture</v>
      </c>
      <c r="L3086" t="str">
        <f>INDEX(product!C:C,MATCH(F3086,product!A:A,))</f>
        <v>Art</v>
      </c>
      <c r="M3086" t="str">
        <f>INDEX(product!D:D,MATCH(F3086,product!A:A,))</f>
        <v>Newell 320</v>
      </c>
    </row>
    <row r="3087" spans="1:13" x14ac:dyDescent="0.25">
      <c r="A3087" s="1" t="s">
        <v>4308</v>
      </c>
      <c r="B3087" s="2">
        <v>42785</v>
      </c>
      <c r="C3087" s="2">
        <v>42786</v>
      </c>
      <c r="D3087" s="1" t="s">
        <v>79</v>
      </c>
      <c r="E3087" s="1" t="s">
        <v>2497</v>
      </c>
      <c r="F3087" s="1" t="s">
        <v>2037</v>
      </c>
      <c r="G3087">
        <v>44.67</v>
      </c>
      <c r="H3087">
        <v>3</v>
      </c>
      <c r="I3087">
        <v>0</v>
      </c>
      <c r="J3087">
        <v>12.0609</v>
      </c>
      <c r="K3087" t="str">
        <f>INDEX(product!B:B,MATCH('TABELA TOTAL'!$F3965,product!A:A,0))</f>
        <v>Office Supplies</v>
      </c>
      <c r="L3087" t="str">
        <f>INDEX(product!C:C,MATCH(F3087,product!A:A,))</f>
        <v>Furnishings</v>
      </c>
      <c r="M3087" t="str">
        <f>INDEX(product!D:D,MATCH(F3087,product!A:A,))</f>
        <v>Tensor Computer Mounted Lamp</v>
      </c>
    </row>
    <row r="3088" spans="1:13" x14ac:dyDescent="0.25">
      <c r="A3088" s="1" t="s">
        <v>5190</v>
      </c>
      <c r="B3088" s="2">
        <v>42784</v>
      </c>
      <c r="C3088" s="2">
        <v>42787</v>
      </c>
      <c r="D3088" s="1" t="s">
        <v>11</v>
      </c>
      <c r="E3088" s="1" t="s">
        <v>226</v>
      </c>
      <c r="F3088" s="1" t="s">
        <v>862</v>
      </c>
      <c r="G3088">
        <v>167.976</v>
      </c>
      <c r="H3088">
        <v>3</v>
      </c>
      <c r="I3088">
        <v>0.2</v>
      </c>
      <c r="J3088">
        <v>10.4985</v>
      </c>
      <c r="K3088" t="str">
        <f>INDEX(product!B:B,MATCH('TABELA TOTAL'!$F5389,product!A:A,0))</f>
        <v>Furniture</v>
      </c>
      <c r="L3088" t="str">
        <f>INDEX(product!C:C,MATCH(F3088,product!A:A,))</f>
        <v>Phones</v>
      </c>
      <c r="M3088" t="str">
        <f>INDEX(product!D:D,MATCH(F3088,product!A:A,))</f>
        <v>iHome FM Clock Radio with Lightning Dock</v>
      </c>
    </row>
    <row r="3089" spans="1:13" x14ac:dyDescent="0.25">
      <c r="A3089" s="1" t="s">
        <v>5190</v>
      </c>
      <c r="B3089" s="2">
        <v>42784</v>
      </c>
      <c r="C3089" s="2">
        <v>42787</v>
      </c>
      <c r="D3089" s="1" t="s">
        <v>11</v>
      </c>
      <c r="E3089" s="1" t="s">
        <v>226</v>
      </c>
      <c r="F3089" s="1" t="s">
        <v>3094</v>
      </c>
      <c r="G3089">
        <v>109.53</v>
      </c>
      <c r="H3089">
        <v>3</v>
      </c>
      <c r="I3089">
        <v>0</v>
      </c>
      <c r="J3089">
        <v>47.097900000000003</v>
      </c>
      <c r="K3089" t="str">
        <f>INDEX(product!B:B,MATCH('TABELA TOTAL'!$F5390,product!A:A,0))</f>
        <v>Office Supplies</v>
      </c>
      <c r="L3089" t="str">
        <f>INDEX(product!C:C,MATCH(F3089,product!A:A,))</f>
        <v>Accessories</v>
      </c>
      <c r="M3089" t="str">
        <f>INDEX(product!D:D,MATCH(F3089,product!A:A,))</f>
        <v>Memorex Micro Travel Drive 32 GB</v>
      </c>
    </row>
    <row r="3090" spans="1:13" x14ac:dyDescent="0.25">
      <c r="A3090" s="1" t="s">
        <v>5190</v>
      </c>
      <c r="B3090" s="2">
        <v>42784</v>
      </c>
      <c r="C3090" s="2">
        <v>42787</v>
      </c>
      <c r="D3090" s="1" t="s">
        <v>11</v>
      </c>
      <c r="E3090" s="1" t="s">
        <v>226</v>
      </c>
      <c r="F3090" s="1" t="s">
        <v>1060</v>
      </c>
      <c r="G3090">
        <v>9.82</v>
      </c>
      <c r="H3090">
        <v>2</v>
      </c>
      <c r="I3090">
        <v>0</v>
      </c>
      <c r="J3090">
        <v>4.8117999999999999</v>
      </c>
      <c r="K3090" t="str">
        <f>INDEX(product!B:B,MATCH('TABELA TOTAL'!$F5391,product!A:A,0))</f>
        <v>Furniture</v>
      </c>
      <c r="L3090" t="str">
        <f>INDEX(product!C:C,MATCH(F3090,product!A:A,))</f>
        <v>Labels</v>
      </c>
      <c r="M3090" t="str">
        <f>INDEX(product!D:D,MATCH(F3090,product!A:A,))</f>
        <v>Avery 493</v>
      </c>
    </row>
    <row r="3091" spans="1:13" x14ac:dyDescent="0.25">
      <c r="A3091" s="1" t="s">
        <v>4239</v>
      </c>
      <c r="B3091" s="2">
        <v>42783</v>
      </c>
      <c r="C3091" s="2">
        <v>42788</v>
      </c>
      <c r="D3091" s="1" t="s">
        <v>19</v>
      </c>
      <c r="E3091" s="1" t="s">
        <v>2090</v>
      </c>
      <c r="F3091" s="1" t="s">
        <v>1815</v>
      </c>
      <c r="G3091">
        <v>480.96</v>
      </c>
      <c r="H3091">
        <v>3</v>
      </c>
      <c r="I3091">
        <v>0.5</v>
      </c>
      <c r="J3091">
        <v>-269.33760000000001</v>
      </c>
      <c r="K3091" t="str">
        <f>INDEX(product!B:B,MATCH('TABELA TOTAL'!$F3861,product!A:A,0))</f>
        <v>Office Supplies</v>
      </c>
      <c r="L3091" t="str">
        <f>INDEX(product!C:C,MATCH(F3091,product!A:A,))</f>
        <v>Tables</v>
      </c>
      <c r="M3091" t="str">
        <f>INDEX(product!D:D,MATCH(F3091,product!A:A,))</f>
        <v>Chromcraft 48" x 96" Racetrack Double Pedestal Table</v>
      </c>
    </row>
    <row r="3092" spans="1:13" x14ac:dyDescent="0.25">
      <c r="A3092" s="1" t="s">
        <v>4239</v>
      </c>
      <c r="B3092" s="2">
        <v>42783</v>
      </c>
      <c r="C3092" s="2">
        <v>42788</v>
      </c>
      <c r="D3092" s="1" t="s">
        <v>19</v>
      </c>
      <c r="E3092" s="1" t="s">
        <v>2090</v>
      </c>
      <c r="F3092" s="1" t="s">
        <v>4240</v>
      </c>
      <c r="G3092">
        <v>124.792</v>
      </c>
      <c r="H3092">
        <v>1</v>
      </c>
      <c r="I3092">
        <v>0.2</v>
      </c>
      <c r="J3092">
        <v>10.9193</v>
      </c>
      <c r="K3092" t="str">
        <f>INDEX(product!B:B,MATCH('TABELA TOTAL'!$F3862,product!A:A,0))</f>
        <v>Office Supplies</v>
      </c>
      <c r="L3092" t="str">
        <f>INDEX(product!C:C,MATCH(F3092,product!A:A,))</f>
        <v>Phones</v>
      </c>
      <c r="M3092" t="str">
        <f>INDEX(product!D:D,MATCH(F3092,product!A:A,))</f>
        <v>LG Exalt</v>
      </c>
    </row>
    <row r="3093" spans="1:13" x14ac:dyDescent="0.25">
      <c r="A3093" s="1" t="s">
        <v>4580</v>
      </c>
      <c r="B3093" s="2">
        <v>42783</v>
      </c>
      <c r="C3093" s="2">
        <v>42787</v>
      </c>
      <c r="D3093" s="1" t="s">
        <v>11</v>
      </c>
      <c r="E3093" s="1" t="s">
        <v>1458</v>
      </c>
      <c r="F3093" s="1" t="s">
        <v>249</v>
      </c>
      <c r="G3093">
        <v>29.16</v>
      </c>
      <c r="H3093">
        <v>3</v>
      </c>
      <c r="I3093">
        <v>0</v>
      </c>
      <c r="J3093">
        <v>8.4564000000000004</v>
      </c>
      <c r="K3093" t="str">
        <f>INDEX(product!B:B,MATCH('TABELA TOTAL'!$F4363,product!A:A,0))</f>
        <v>Furniture</v>
      </c>
      <c r="L3093" t="str">
        <f>INDEX(product!C:C,MATCH(F3093,product!A:A,))</f>
        <v>Phones</v>
      </c>
      <c r="M3093" t="str">
        <f>INDEX(product!D:D,MATCH(F3093,product!A:A,))</f>
        <v>KLD Oscar II Style Snap-on Ultra Thin Side Flip Synthetic Leather Cover Case for HTC One HTC M7</v>
      </c>
    </row>
    <row r="3094" spans="1:13" x14ac:dyDescent="0.25">
      <c r="A3094" s="1" t="s">
        <v>4758</v>
      </c>
      <c r="B3094" s="2">
        <v>42783</v>
      </c>
      <c r="C3094" s="2">
        <v>42789</v>
      </c>
      <c r="D3094" s="1" t="s">
        <v>19</v>
      </c>
      <c r="E3094" s="1" t="s">
        <v>3767</v>
      </c>
      <c r="F3094" s="1" t="s">
        <v>2223</v>
      </c>
      <c r="G3094">
        <v>11.76</v>
      </c>
      <c r="H3094">
        <v>2</v>
      </c>
      <c r="I3094">
        <v>0</v>
      </c>
      <c r="J3094">
        <v>5.7624000000000004</v>
      </c>
      <c r="K3094" t="str">
        <f>INDEX(product!B:B,MATCH('TABELA TOTAL'!$F4654,product!A:A,0))</f>
        <v>Technology</v>
      </c>
      <c r="L3094" t="str">
        <f>INDEX(product!C:C,MATCH(F3094,product!A:A,))</f>
        <v>Paper</v>
      </c>
      <c r="M3094" t="str">
        <f>INDEX(product!D:D,MATCH(F3094,product!A:A,))</f>
        <v>Adams Telephone Message Book W/Dividers/Space For Phone Numbers, 5 1/4"X8 1/2", 300/Messages</v>
      </c>
    </row>
    <row r="3095" spans="1:13" x14ac:dyDescent="0.25">
      <c r="A3095" s="1" t="s">
        <v>4758</v>
      </c>
      <c r="B3095" s="2">
        <v>42783</v>
      </c>
      <c r="C3095" s="2">
        <v>42789</v>
      </c>
      <c r="D3095" s="1" t="s">
        <v>19</v>
      </c>
      <c r="E3095" s="1" t="s">
        <v>3767</v>
      </c>
      <c r="F3095" s="1" t="s">
        <v>3021</v>
      </c>
      <c r="G3095">
        <v>166.45</v>
      </c>
      <c r="H3095">
        <v>5</v>
      </c>
      <c r="I3095">
        <v>0</v>
      </c>
      <c r="J3095">
        <v>39.948</v>
      </c>
      <c r="K3095" t="str">
        <f>INDEX(product!B:B,MATCH('TABELA TOTAL'!$F4655,product!A:A,0))</f>
        <v>Office Supplies</v>
      </c>
      <c r="L3095" t="str">
        <f>INDEX(product!C:C,MATCH(F3095,product!A:A,))</f>
        <v>Storage</v>
      </c>
      <c r="M3095" t="str">
        <f>INDEX(product!D:D,MATCH(F3095,product!A:A,))</f>
        <v>Fellowes Bases and Tops For Staxonsteel/High-Stak Systems</v>
      </c>
    </row>
    <row r="3096" spans="1:13" x14ac:dyDescent="0.25">
      <c r="A3096" s="1" t="s">
        <v>6643</v>
      </c>
      <c r="B3096" s="2">
        <v>42783</v>
      </c>
      <c r="C3096" s="2">
        <v>42785</v>
      </c>
      <c r="D3096" s="1" t="s">
        <v>79</v>
      </c>
      <c r="E3096" s="1" t="s">
        <v>4453</v>
      </c>
      <c r="F3096" s="1" t="s">
        <v>839</v>
      </c>
      <c r="G3096">
        <v>89.066400000000002</v>
      </c>
      <c r="H3096">
        <v>1</v>
      </c>
      <c r="I3096">
        <v>0.32</v>
      </c>
      <c r="J3096">
        <v>-17.0274</v>
      </c>
      <c r="K3096" t="str">
        <f>INDEX(product!B:B,MATCH('TABELA TOTAL'!$F8107,product!A:A,0))</f>
        <v>Office Supplies</v>
      </c>
      <c r="L3096" t="str">
        <f>INDEX(product!C:C,MATCH(F3096,product!A:A,))</f>
        <v>Bookcases</v>
      </c>
      <c r="M3096" t="str">
        <f>INDEX(product!D:D,MATCH(F3096,product!A:A,))</f>
        <v>Sauder Mission Library with Doors, Fruitwood Finish</v>
      </c>
    </row>
    <row r="3097" spans="1:13" x14ac:dyDescent="0.25">
      <c r="A3097" s="1" t="s">
        <v>6643</v>
      </c>
      <c r="B3097" s="2">
        <v>42783</v>
      </c>
      <c r="C3097" s="2">
        <v>42785</v>
      </c>
      <c r="D3097" s="1" t="s">
        <v>79</v>
      </c>
      <c r="E3097" s="1" t="s">
        <v>4453</v>
      </c>
      <c r="F3097" s="1" t="s">
        <v>6644</v>
      </c>
      <c r="G3097">
        <v>175.44</v>
      </c>
      <c r="H3097">
        <v>6</v>
      </c>
      <c r="I3097">
        <v>0.2</v>
      </c>
      <c r="J3097">
        <v>52.631999999999998</v>
      </c>
      <c r="K3097" t="str">
        <f>INDEX(product!B:B,MATCH('TABELA TOTAL'!$F8108,product!A:A,0))</f>
        <v>Office Supplies</v>
      </c>
      <c r="L3097" t="str">
        <f>INDEX(product!C:C,MATCH(F3097,product!A:A,))</f>
        <v>Art</v>
      </c>
      <c r="M3097" t="str">
        <f>INDEX(product!D:D,MATCH(F3097,product!A:A,))</f>
        <v>Dixon Ticonderoga Core-Lock Colored Pencils, 48-Color Set</v>
      </c>
    </row>
    <row r="3098" spans="1:13" x14ac:dyDescent="0.25">
      <c r="A3098" s="1" t="s">
        <v>6643</v>
      </c>
      <c r="B3098" s="2">
        <v>42783</v>
      </c>
      <c r="C3098" s="2">
        <v>42785</v>
      </c>
      <c r="D3098" s="1" t="s">
        <v>79</v>
      </c>
      <c r="E3098" s="1" t="s">
        <v>4453</v>
      </c>
      <c r="F3098" s="1" t="s">
        <v>2392</v>
      </c>
      <c r="G3098">
        <v>438.33600000000001</v>
      </c>
      <c r="H3098">
        <v>4</v>
      </c>
      <c r="I3098">
        <v>0.2</v>
      </c>
      <c r="J3098">
        <v>-87.667199999999994</v>
      </c>
      <c r="K3098" t="str">
        <f>INDEX(product!B:B,MATCH('TABELA TOTAL'!$F8109,product!A:A,0))</f>
        <v>Furniture</v>
      </c>
      <c r="L3098" t="str">
        <f>INDEX(product!C:C,MATCH(F3098,product!A:A,))</f>
        <v>Phones</v>
      </c>
      <c r="M3098" t="str">
        <f>INDEX(product!D:D,MATCH(F3098,product!A:A,))</f>
        <v>Jawbone MINI JAMBOX Wireless Bluetooth Speaker</v>
      </c>
    </row>
    <row r="3099" spans="1:13" x14ac:dyDescent="0.25">
      <c r="A3099" s="1" t="s">
        <v>7329</v>
      </c>
      <c r="B3099" s="2">
        <v>42783</v>
      </c>
      <c r="C3099" s="2">
        <v>42786</v>
      </c>
      <c r="D3099" s="1" t="s">
        <v>79</v>
      </c>
      <c r="E3099" s="1" t="s">
        <v>1220</v>
      </c>
      <c r="F3099" s="1" t="s">
        <v>5290</v>
      </c>
      <c r="G3099">
        <v>455.97</v>
      </c>
      <c r="H3099">
        <v>5</v>
      </c>
      <c r="I3099">
        <v>0.4</v>
      </c>
      <c r="J3099">
        <v>-106.393</v>
      </c>
      <c r="K3099" t="str">
        <f>INDEX(product!B:B,MATCH('TABELA TOTAL'!$F9345,product!A:A,0))</f>
        <v>Furniture</v>
      </c>
      <c r="L3099" t="str">
        <f>INDEX(product!C:C,MATCH(F3099,product!A:A,))</f>
        <v>Tables</v>
      </c>
      <c r="M3099" t="str">
        <f>INDEX(product!D:D,MATCH(F3099,product!A:A,))</f>
        <v>SAFCO PlanMaster Boards, 60w x 37-1/2d, White Melamine</v>
      </c>
    </row>
    <row r="3100" spans="1:13" x14ac:dyDescent="0.25">
      <c r="A3100" s="1" t="s">
        <v>7329</v>
      </c>
      <c r="B3100" s="2">
        <v>42783</v>
      </c>
      <c r="C3100" s="2">
        <v>42786</v>
      </c>
      <c r="D3100" s="1" t="s">
        <v>79</v>
      </c>
      <c r="E3100" s="1" t="s">
        <v>1220</v>
      </c>
      <c r="F3100" s="1" t="s">
        <v>73</v>
      </c>
      <c r="G3100">
        <v>5.7149999999999999</v>
      </c>
      <c r="H3100">
        <v>5</v>
      </c>
      <c r="I3100">
        <v>0.7</v>
      </c>
      <c r="J3100">
        <v>-4.7625000000000002</v>
      </c>
      <c r="K3100" t="str">
        <f>INDEX(product!B:B,MATCH('TABELA TOTAL'!$F9346,product!A:A,0))</f>
        <v>Technology</v>
      </c>
      <c r="L3100" t="str">
        <f>INDEX(product!C:C,MATCH(F3100,product!A:A,))</f>
        <v>Binders</v>
      </c>
      <c r="M3100" t="str">
        <f>INDEX(product!D:D,MATCH(F3100,product!A:A,))</f>
        <v>Acco Pressboard Covers with Storage Hooks, 14 7/8" x 11", Executive Red</v>
      </c>
    </row>
    <row r="3101" spans="1:13" x14ac:dyDescent="0.25">
      <c r="A3101" s="1" t="s">
        <v>7329</v>
      </c>
      <c r="B3101" s="2">
        <v>42783</v>
      </c>
      <c r="C3101" s="2">
        <v>42786</v>
      </c>
      <c r="D3101" s="1" t="s">
        <v>79</v>
      </c>
      <c r="E3101" s="1" t="s">
        <v>1220</v>
      </c>
      <c r="F3101" s="1" t="s">
        <v>3720</v>
      </c>
      <c r="G3101">
        <v>57.594000000000001</v>
      </c>
      <c r="H3101">
        <v>1</v>
      </c>
      <c r="I3101">
        <v>0.4</v>
      </c>
      <c r="J3101">
        <v>-11.518800000000001</v>
      </c>
      <c r="K3101" t="str">
        <f>INDEX(product!B:B,MATCH('TABELA TOTAL'!$F9347,product!A:A,0))</f>
        <v>Office Supplies</v>
      </c>
      <c r="L3101" t="str">
        <f>INDEX(product!C:C,MATCH(F3101,product!A:A,))</f>
        <v>Phones</v>
      </c>
      <c r="M3101" t="str">
        <f>INDEX(product!D:D,MATCH(F3101,product!A:A,))</f>
        <v>Vtech CS6719</v>
      </c>
    </row>
    <row r="3102" spans="1:13" x14ac:dyDescent="0.25">
      <c r="A3102" s="1" t="s">
        <v>7329</v>
      </c>
      <c r="B3102" s="2">
        <v>42783</v>
      </c>
      <c r="C3102" s="2">
        <v>42786</v>
      </c>
      <c r="D3102" s="1" t="s">
        <v>79</v>
      </c>
      <c r="E3102" s="1" t="s">
        <v>1220</v>
      </c>
      <c r="F3102" s="1" t="s">
        <v>2612</v>
      </c>
      <c r="G3102">
        <v>30.143999999999998</v>
      </c>
      <c r="H3102">
        <v>2</v>
      </c>
      <c r="I3102">
        <v>0.2</v>
      </c>
      <c r="J3102">
        <v>8.2896000000000001</v>
      </c>
      <c r="K3102" t="str">
        <f>INDEX(product!B:B,MATCH('TABELA TOTAL'!$F9348,product!A:A,0))</f>
        <v>Office Supplies</v>
      </c>
      <c r="L3102" t="str">
        <f>INDEX(product!C:C,MATCH(F3102,product!A:A,))</f>
        <v>Furnishings</v>
      </c>
      <c r="M3102" t="str">
        <f>INDEX(product!D:D,MATCH(F3102,product!A:A,))</f>
        <v>Flat Face Poster Frame</v>
      </c>
    </row>
    <row r="3103" spans="1:13" x14ac:dyDescent="0.25">
      <c r="A3103" s="1" t="s">
        <v>7329</v>
      </c>
      <c r="B3103" s="2">
        <v>42783</v>
      </c>
      <c r="C3103" s="2">
        <v>42786</v>
      </c>
      <c r="D3103" s="1" t="s">
        <v>79</v>
      </c>
      <c r="E3103" s="1" t="s">
        <v>1220</v>
      </c>
      <c r="F3103" s="1" t="s">
        <v>2702</v>
      </c>
      <c r="G3103">
        <v>899.43</v>
      </c>
      <c r="H3103">
        <v>5</v>
      </c>
      <c r="I3103">
        <v>0.3</v>
      </c>
      <c r="J3103">
        <v>-12.849</v>
      </c>
      <c r="K3103" t="str">
        <f>INDEX(product!B:B,MATCH('TABELA TOTAL'!$F9349,product!A:A,0))</f>
        <v>Technology</v>
      </c>
      <c r="L3103" t="str">
        <f>INDEX(product!C:C,MATCH(F3103,product!A:A,))</f>
        <v>Chairs</v>
      </c>
      <c r="M3103" t="str">
        <f>INDEX(product!D:D,MATCH(F3103,product!A:A,))</f>
        <v>Global Commerce Series Low-Back Swivel/Tilt Chairs</v>
      </c>
    </row>
    <row r="3104" spans="1:13" x14ac:dyDescent="0.25">
      <c r="A3104" s="1" t="s">
        <v>4182</v>
      </c>
      <c r="B3104" s="2">
        <v>42782</v>
      </c>
      <c r="C3104" s="2">
        <v>42786</v>
      </c>
      <c r="D3104" s="1" t="s">
        <v>19</v>
      </c>
      <c r="E3104" s="1" t="s">
        <v>722</v>
      </c>
      <c r="F3104" s="1" t="s">
        <v>843</v>
      </c>
      <c r="G3104">
        <v>37.94</v>
      </c>
      <c r="H3104">
        <v>2</v>
      </c>
      <c r="I3104">
        <v>0</v>
      </c>
      <c r="J3104">
        <v>18.211200000000002</v>
      </c>
      <c r="K3104" t="str">
        <f>INDEX(product!B:B,MATCH('TABELA TOTAL'!$F3781,product!A:A,0))</f>
        <v>Office Supplies</v>
      </c>
      <c r="L3104" t="str">
        <f>INDEX(product!C:C,MATCH(F3104,product!A:A,))</f>
        <v>Paper</v>
      </c>
      <c r="M3104" t="str">
        <f>INDEX(product!D:D,MATCH(F3104,product!A:A,))</f>
        <v>Xerox 1912</v>
      </c>
    </row>
    <row r="3105" spans="1:13" x14ac:dyDescent="0.25">
      <c r="A3105" s="1" t="s">
        <v>5724</v>
      </c>
      <c r="B3105" s="2">
        <v>42782</v>
      </c>
      <c r="C3105" s="2">
        <v>42787</v>
      </c>
      <c r="D3105" s="1" t="s">
        <v>19</v>
      </c>
      <c r="E3105" s="1" t="s">
        <v>1069</v>
      </c>
      <c r="F3105" s="1" t="s">
        <v>4625</v>
      </c>
      <c r="G3105">
        <v>579.51</v>
      </c>
      <c r="H3105">
        <v>3</v>
      </c>
      <c r="I3105">
        <v>0</v>
      </c>
      <c r="J3105">
        <v>81.131399999999999</v>
      </c>
      <c r="K3105" t="str">
        <f>INDEX(product!B:B,MATCH('TABELA TOTAL'!$F6314,product!A:A,0))</f>
        <v>Office Supplies</v>
      </c>
      <c r="L3105" t="str">
        <f>INDEX(product!C:C,MATCH(F3105,product!A:A,))</f>
        <v>Storage</v>
      </c>
      <c r="M3105" t="str">
        <f>INDEX(product!D:D,MATCH(F3105,product!A:A,))</f>
        <v>Fellowes Staxonsteel Drawer Files</v>
      </c>
    </row>
    <row r="3106" spans="1:13" x14ac:dyDescent="0.25">
      <c r="A3106" s="1" t="s">
        <v>5724</v>
      </c>
      <c r="B3106" s="2">
        <v>42782</v>
      </c>
      <c r="C3106" s="2">
        <v>42787</v>
      </c>
      <c r="D3106" s="1" t="s">
        <v>19</v>
      </c>
      <c r="E3106" s="1" t="s">
        <v>1069</v>
      </c>
      <c r="F3106" s="1" t="s">
        <v>2872</v>
      </c>
      <c r="G3106">
        <v>14.99</v>
      </c>
      <c r="H3106">
        <v>1</v>
      </c>
      <c r="I3106">
        <v>0</v>
      </c>
      <c r="J3106">
        <v>7.3451000000000004</v>
      </c>
      <c r="K3106" t="str">
        <f>INDEX(product!B:B,MATCH('TABELA TOTAL'!$F6315,product!A:A,0))</f>
        <v>Furniture</v>
      </c>
      <c r="L3106" t="str">
        <f>INDEX(product!C:C,MATCH(F3106,product!A:A,))</f>
        <v>Phones</v>
      </c>
      <c r="M3106" t="str">
        <f>INDEX(product!D:D,MATCH(F3106,product!A:A,))</f>
        <v>Belkin SportFit Armband For iPhone 5s/5c, Fuchsia</v>
      </c>
    </row>
    <row r="3107" spans="1:13" x14ac:dyDescent="0.25">
      <c r="A3107" s="1" t="s">
        <v>6966</v>
      </c>
      <c r="B3107" s="2">
        <v>42782</v>
      </c>
      <c r="C3107" s="2">
        <v>42787</v>
      </c>
      <c r="D3107" s="1" t="s">
        <v>19</v>
      </c>
      <c r="E3107" s="1" t="s">
        <v>2767</v>
      </c>
      <c r="F3107" s="1" t="s">
        <v>547</v>
      </c>
      <c r="G3107">
        <v>18.367999999999999</v>
      </c>
      <c r="H3107">
        <v>2</v>
      </c>
      <c r="I3107">
        <v>0.2</v>
      </c>
      <c r="J3107">
        <v>6.1992000000000003</v>
      </c>
      <c r="K3107" t="str">
        <f>INDEX(product!B:B,MATCH('TABELA TOTAL'!$F8674,product!A:A,0))</f>
        <v>Furniture</v>
      </c>
      <c r="L3107" t="str">
        <f>INDEX(product!C:C,MATCH(F3107,product!A:A,))</f>
        <v>Fasteners</v>
      </c>
      <c r="M3107" t="str">
        <f>INDEX(product!D:D,MATCH(F3107,product!A:A,))</f>
        <v>Vinyl Coated Wire Paper Clips in Organizer Box, 800/Box</v>
      </c>
    </row>
    <row r="3108" spans="1:13" x14ac:dyDescent="0.25">
      <c r="A3108" s="1" t="s">
        <v>6966</v>
      </c>
      <c r="B3108" s="2">
        <v>42782</v>
      </c>
      <c r="C3108" s="2">
        <v>42787</v>
      </c>
      <c r="D3108" s="1" t="s">
        <v>19</v>
      </c>
      <c r="E3108" s="1" t="s">
        <v>2767</v>
      </c>
      <c r="F3108" s="1" t="s">
        <v>252</v>
      </c>
      <c r="G3108">
        <v>600.55799999999999</v>
      </c>
      <c r="H3108">
        <v>3</v>
      </c>
      <c r="I3108">
        <v>0.3</v>
      </c>
      <c r="J3108">
        <v>-8.5793999999999997</v>
      </c>
      <c r="K3108" t="str">
        <f>INDEX(product!B:B,MATCH('TABELA TOTAL'!$F8675,product!A:A,0))</f>
        <v>Furniture</v>
      </c>
      <c r="L3108" t="str">
        <f>INDEX(product!C:C,MATCH(F3108,product!A:A,))</f>
        <v>Chairs</v>
      </c>
      <c r="M3108" t="str">
        <f>INDEX(product!D:D,MATCH(F3108,product!A:A,))</f>
        <v>Global Deluxe High-Back Manager's Chair</v>
      </c>
    </row>
    <row r="3109" spans="1:13" x14ac:dyDescent="0.25">
      <c r="A3109" s="1" t="s">
        <v>6966</v>
      </c>
      <c r="B3109" s="2">
        <v>42782</v>
      </c>
      <c r="C3109" s="2">
        <v>42787</v>
      </c>
      <c r="D3109" s="1" t="s">
        <v>19</v>
      </c>
      <c r="E3109" s="1" t="s">
        <v>2767</v>
      </c>
      <c r="F3109" s="1" t="s">
        <v>408</v>
      </c>
      <c r="G3109">
        <v>50.351999999999997</v>
      </c>
      <c r="H3109">
        <v>3</v>
      </c>
      <c r="I3109">
        <v>0.2</v>
      </c>
      <c r="J3109">
        <v>-8.1821999999999999</v>
      </c>
      <c r="K3109" t="str">
        <f>INDEX(product!B:B,MATCH('TABELA TOTAL'!$F8676,product!A:A,0))</f>
        <v>Office Supplies</v>
      </c>
      <c r="L3109" t="str">
        <f>INDEX(product!C:C,MATCH(F3109,product!A:A,))</f>
        <v>Storage</v>
      </c>
      <c r="M3109" t="str">
        <f>INDEX(product!D:D,MATCH(F3109,product!A:A,))</f>
        <v>Tennsco Lockers, Gray</v>
      </c>
    </row>
    <row r="3110" spans="1:13" x14ac:dyDescent="0.25">
      <c r="A3110" s="1" t="s">
        <v>6966</v>
      </c>
      <c r="B3110" s="2">
        <v>42782</v>
      </c>
      <c r="C3110" s="2">
        <v>42787</v>
      </c>
      <c r="D3110" s="1" t="s">
        <v>19</v>
      </c>
      <c r="E3110" s="1" t="s">
        <v>2767</v>
      </c>
      <c r="F3110" s="1" t="s">
        <v>1038</v>
      </c>
      <c r="G3110">
        <v>28.032</v>
      </c>
      <c r="H3110">
        <v>6</v>
      </c>
      <c r="I3110">
        <v>0.2</v>
      </c>
      <c r="J3110">
        <v>3.504</v>
      </c>
      <c r="K3110" t="str">
        <f>INDEX(product!B:B,MATCH('TABELA TOTAL'!$F8677,product!A:A,0))</f>
        <v>Office Supplies</v>
      </c>
      <c r="L3110" t="str">
        <f>INDEX(product!C:C,MATCH(F3110,product!A:A,))</f>
        <v>Art</v>
      </c>
      <c r="M3110" t="str">
        <f>INDEX(product!D:D,MATCH(F3110,product!A:A,))</f>
        <v>Newell 312</v>
      </c>
    </row>
    <row r="3111" spans="1:13" x14ac:dyDescent="0.25">
      <c r="A3111" s="1" t="s">
        <v>6966</v>
      </c>
      <c r="B3111" s="2">
        <v>42782</v>
      </c>
      <c r="C3111" s="2">
        <v>42787</v>
      </c>
      <c r="D3111" s="1" t="s">
        <v>19</v>
      </c>
      <c r="E3111" s="1" t="s">
        <v>2767</v>
      </c>
      <c r="F3111" s="1" t="s">
        <v>2194</v>
      </c>
      <c r="G3111">
        <v>7.6920000000000002</v>
      </c>
      <c r="H3111">
        <v>1</v>
      </c>
      <c r="I3111">
        <v>0.6</v>
      </c>
      <c r="J3111">
        <v>-3.6537000000000002</v>
      </c>
      <c r="K3111" t="str">
        <f>INDEX(product!B:B,MATCH('TABELA TOTAL'!$F8678,product!A:A,0))</f>
        <v>Office Supplies</v>
      </c>
      <c r="L3111" t="str">
        <f>INDEX(product!C:C,MATCH(F3111,product!A:A,))</f>
        <v>Furnishings</v>
      </c>
      <c r="M3111" t="str">
        <f>INDEX(product!D:D,MATCH(F3111,product!A:A,))</f>
        <v>Eldon Image Series Desk Accessories, Burgundy</v>
      </c>
    </row>
    <row r="3112" spans="1:13" x14ac:dyDescent="0.25">
      <c r="A3112" s="1" t="s">
        <v>3425</v>
      </c>
      <c r="B3112" s="2">
        <v>42779</v>
      </c>
      <c r="C3112" s="2">
        <v>42785</v>
      </c>
      <c r="D3112" s="1" t="s">
        <v>19</v>
      </c>
      <c r="E3112" s="1" t="s">
        <v>3426</v>
      </c>
      <c r="F3112" s="1" t="s">
        <v>307</v>
      </c>
      <c r="G3112">
        <v>6.63</v>
      </c>
      <c r="H3112">
        <v>3</v>
      </c>
      <c r="I3112">
        <v>0</v>
      </c>
      <c r="J3112">
        <v>1.7901</v>
      </c>
      <c r="K3112" t="str">
        <f>INDEX(product!B:B,MATCH('TABELA TOTAL'!$F2731,product!A:A,0))</f>
        <v>Office Supplies</v>
      </c>
      <c r="L3112" t="str">
        <f>INDEX(product!C:C,MATCH(F3112,product!A:A,))</f>
        <v>Art</v>
      </c>
      <c r="M3112" t="str">
        <f>INDEX(product!D:D,MATCH(F3112,product!A:A,))</f>
        <v>Newell 311</v>
      </c>
    </row>
    <row r="3113" spans="1:13" x14ac:dyDescent="0.25">
      <c r="A3113" s="1" t="s">
        <v>3425</v>
      </c>
      <c r="B3113" s="2">
        <v>42779</v>
      </c>
      <c r="C3113" s="2">
        <v>42785</v>
      </c>
      <c r="D3113" s="1" t="s">
        <v>19</v>
      </c>
      <c r="E3113" s="1" t="s">
        <v>3426</v>
      </c>
      <c r="F3113" s="1" t="s">
        <v>1354</v>
      </c>
      <c r="G3113">
        <v>799.96</v>
      </c>
      <c r="H3113">
        <v>4</v>
      </c>
      <c r="I3113">
        <v>0</v>
      </c>
      <c r="J3113">
        <v>343.9828</v>
      </c>
      <c r="K3113" t="str">
        <f>INDEX(product!B:B,MATCH('TABELA TOTAL'!$F2732,product!A:A,0))</f>
        <v>Office Supplies</v>
      </c>
      <c r="L3113" t="str">
        <f>INDEX(product!C:C,MATCH(F3113,product!A:A,))</f>
        <v>Accessories</v>
      </c>
      <c r="M3113" t="str">
        <f>INDEX(product!D:D,MATCH(F3113,product!A:A,))</f>
        <v>Razer Tiamat Over Ear 7.1 Surround Sound PC Gaming Headset</v>
      </c>
    </row>
    <row r="3114" spans="1:13" x14ac:dyDescent="0.25">
      <c r="A3114" s="1" t="s">
        <v>3425</v>
      </c>
      <c r="B3114" s="2">
        <v>42779</v>
      </c>
      <c r="C3114" s="2">
        <v>42785</v>
      </c>
      <c r="D3114" s="1" t="s">
        <v>19</v>
      </c>
      <c r="E3114" s="1" t="s">
        <v>3426</v>
      </c>
      <c r="F3114" s="1" t="s">
        <v>446</v>
      </c>
      <c r="G3114">
        <v>107.53</v>
      </c>
      <c r="H3114">
        <v>1</v>
      </c>
      <c r="I3114">
        <v>0</v>
      </c>
      <c r="J3114">
        <v>21.506</v>
      </c>
      <c r="K3114" t="str">
        <f>INDEX(product!B:B,MATCH('TABELA TOTAL'!$F2733,product!A:A,0))</f>
        <v>Office Supplies</v>
      </c>
      <c r="L3114" t="str">
        <f>INDEX(product!C:C,MATCH(F3114,product!A:A,))</f>
        <v>Furnishings</v>
      </c>
      <c r="M3114" t="str">
        <f>INDEX(product!D:D,MATCH(F3114,product!A:A,))</f>
        <v>Tenex Contemporary Contur Chairmats for Low and Medium Pile Carpet, Computer, 39" x 49"</v>
      </c>
    </row>
    <row r="3115" spans="1:13" x14ac:dyDescent="0.25">
      <c r="A3115" s="1" t="s">
        <v>5321</v>
      </c>
      <c r="B3115" s="2">
        <v>42779</v>
      </c>
      <c r="C3115" s="2">
        <v>42786</v>
      </c>
      <c r="D3115" s="1" t="s">
        <v>19</v>
      </c>
      <c r="E3115" s="1" t="s">
        <v>3374</v>
      </c>
      <c r="F3115" s="1" t="s">
        <v>2355</v>
      </c>
      <c r="G3115">
        <v>25.02</v>
      </c>
      <c r="H3115">
        <v>3</v>
      </c>
      <c r="I3115">
        <v>0</v>
      </c>
      <c r="J3115">
        <v>6.5052000000000003</v>
      </c>
      <c r="K3115" t="str">
        <f>INDEX(product!B:B,MATCH('TABELA TOTAL'!$F5599,product!A:A,0))</f>
        <v>Furniture</v>
      </c>
      <c r="L3115" t="str">
        <f>INDEX(product!C:C,MATCH(F3115,product!A:A,))</f>
        <v>Supplies</v>
      </c>
      <c r="M3115" t="str">
        <f>INDEX(product!D:D,MATCH(F3115,product!A:A,))</f>
        <v>Acme Elite Stainless Steel Scissors</v>
      </c>
    </row>
    <row r="3116" spans="1:13" x14ac:dyDescent="0.25">
      <c r="A3116" s="1" t="s">
        <v>5321</v>
      </c>
      <c r="B3116" s="2">
        <v>42779</v>
      </c>
      <c r="C3116" s="2">
        <v>42786</v>
      </c>
      <c r="D3116" s="1" t="s">
        <v>19</v>
      </c>
      <c r="E3116" s="1" t="s">
        <v>3374</v>
      </c>
      <c r="F3116" s="1" t="s">
        <v>5233</v>
      </c>
      <c r="G3116">
        <v>10.71</v>
      </c>
      <c r="H3116">
        <v>3</v>
      </c>
      <c r="I3116">
        <v>0</v>
      </c>
      <c r="J3116">
        <v>2.7846000000000002</v>
      </c>
      <c r="K3116" t="str">
        <f>INDEX(product!B:B,MATCH('TABELA TOTAL'!$F5600,product!A:A,0))</f>
        <v>Office Supplies</v>
      </c>
      <c r="L3116" t="str">
        <f>INDEX(product!C:C,MATCH(F3116,product!A:A,))</f>
        <v>Art</v>
      </c>
      <c r="M3116" t="str">
        <f>INDEX(product!D:D,MATCH(F3116,product!A:A,))</f>
        <v>Barrel Sharpener</v>
      </c>
    </row>
    <row r="3117" spans="1:13" x14ac:dyDescent="0.25">
      <c r="A3117" s="1" t="s">
        <v>6141</v>
      </c>
      <c r="B3117" s="2">
        <v>42779</v>
      </c>
      <c r="C3117" s="2">
        <v>42783</v>
      </c>
      <c r="D3117" s="1" t="s">
        <v>19</v>
      </c>
      <c r="E3117" s="1" t="s">
        <v>3748</v>
      </c>
      <c r="F3117" s="1" t="s">
        <v>3130</v>
      </c>
      <c r="G3117">
        <v>17.940000000000001</v>
      </c>
      <c r="H3117">
        <v>3</v>
      </c>
      <c r="I3117">
        <v>0</v>
      </c>
      <c r="J3117">
        <v>8.7905999999999995</v>
      </c>
      <c r="K3117" t="str">
        <f>INDEX(product!B:B,MATCH('TABELA TOTAL'!$F7120,product!A:A,0))</f>
        <v>Office Supplies</v>
      </c>
      <c r="L3117" t="str">
        <f>INDEX(product!C:C,MATCH(F3117,product!A:A,))</f>
        <v>Paper</v>
      </c>
      <c r="M3117" t="str">
        <f>INDEX(product!D:D,MATCH(F3117,product!A:A,))</f>
        <v>Xerox 1903</v>
      </c>
    </row>
    <row r="3118" spans="1:13" x14ac:dyDescent="0.25">
      <c r="A3118" s="1" t="s">
        <v>7500</v>
      </c>
      <c r="B3118" s="2">
        <v>42779</v>
      </c>
      <c r="C3118" s="2">
        <v>42783</v>
      </c>
      <c r="D3118" s="1" t="s">
        <v>19</v>
      </c>
      <c r="E3118" s="1" t="s">
        <v>3986</v>
      </c>
      <c r="F3118" s="1" t="s">
        <v>2733</v>
      </c>
      <c r="G3118">
        <v>90.64</v>
      </c>
      <c r="H3118">
        <v>8</v>
      </c>
      <c r="I3118">
        <v>0</v>
      </c>
      <c r="J3118">
        <v>38.975200000000001</v>
      </c>
      <c r="K3118" t="str">
        <f>INDEX(product!B:B,MATCH('TABELA TOTAL'!$F9634,product!A:A,0))</f>
        <v>Furniture</v>
      </c>
      <c r="L3118" t="str">
        <f>INDEX(product!C:C,MATCH(F3118,product!A:A,))</f>
        <v>Appliances</v>
      </c>
      <c r="M3118" t="str">
        <f>INDEX(product!D:D,MATCH(F3118,product!A:A,))</f>
        <v>Holmes Replacement Filter for HEPA Air Cleaner, Medium Room</v>
      </c>
    </row>
    <row r="3119" spans="1:13" x14ac:dyDescent="0.25">
      <c r="A3119" s="1" t="s">
        <v>2252</v>
      </c>
      <c r="B3119" s="2">
        <v>42777</v>
      </c>
      <c r="C3119" s="2">
        <v>42780</v>
      </c>
      <c r="D3119" s="1" t="s">
        <v>11</v>
      </c>
      <c r="E3119" s="1" t="s">
        <v>416</v>
      </c>
      <c r="F3119" s="1" t="s">
        <v>1544</v>
      </c>
      <c r="G3119">
        <v>21.335999999999999</v>
      </c>
      <c r="H3119">
        <v>7</v>
      </c>
      <c r="I3119">
        <v>0.2</v>
      </c>
      <c r="J3119">
        <v>7.7343000000000002</v>
      </c>
      <c r="K3119" t="str">
        <f>INDEX(product!B:B,MATCH('TABELA TOTAL'!$F1521,product!A:A,0))</f>
        <v>Office Supplies</v>
      </c>
      <c r="L3119" t="str">
        <f>INDEX(product!C:C,MATCH(F3119,product!A:A,))</f>
        <v>Binders</v>
      </c>
      <c r="M3119" t="str">
        <f>INDEX(product!D:D,MATCH(F3119,product!A:A,))</f>
        <v>Acco Pressboard Covers with Storage Hooks, 14 7/8" x 11", Dark Blue</v>
      </c>
    </row>
    <row r="3120" spans="1:13" x14ac:dyDescent="0.25">
      <c r="A3120" s="1" t="s">
        <v>3756</v>
      </c>
      <c r="B3120" s="2">
        <v>42777</v>
      </c>
      <c r="C3120" s="2">
        <v>42779</v>
      </c>
      <c r="D3120" s="1" t="s">
        <v>11</v>
      </c>
      <c r="E3120" s="1" t="s">
        <v>3757</v>
      </c>
      <c r="F3120" s="1" t="s">
        <v>3758</v>
      </c>
      <c r="G3120">
        <v>963.13599999999997</v>
      </c>
      <c r="H3120">
        <v>4</v>
      </c>
      <c r="I3120">
        <v>0.2</v>
      </c>
      <c r="J3120">
        <v>108.3528</v>
      </c>
      <c r="K3120" t="str">
        <f>INDEX(product!B:B,MATCH('TABELA TOTAL'!$F3147,product!A:A,0))</f>
        <v>Office Supplies</v>
      </c>
      <c r="L3120" t="str">
        <f>INDEX(product!C:C,MATCH(F3120,product!A:A,))</f>
        <v>Chairs</v>
      </c>
      <c r="M3120" t="str">
        <f>INDEX(product!D:D,MATCH(F3120,product!A:A,))</f>
        <v>Global Leather and Oak Executive Chair, Black</v>
      </c>
    </row>
    <row r="3121" spans="1:13" x14ac:dyDescent="0.25">
      <c r="A3121" s="1" t="s">
        <v>3756</v>
      </c>
      <c r="B3121" s="2">
        <v>42777</v>
      </c>
      <c r="C3121" s="2">
        <v>42779</v>
      </c>
      <c r="D3121" s="1" t="s">
        <v>11</v>
      </c>
      <c r="E3121" s="1" t="s">
        <v>3757</v>
      </c>
      <c r="F3121" s="1" t="s">
        <v>1426</v>
      </c>
      <c r="G3121">
        <v>88.775999999999996</v>
      </c>
      <c r="H3121">
        <v>3</v>
      </c>
      <c r="I3121">
        <v>0.2</v>
      </c>
      <c r="J3121">
        <v>7.7679</v>
      </c>
      <c r="K3121" t="str">
        <f>INDEX(product!B:B,MATCH('TABELA TOTAL'!$F3148,product!A:A,0))</f>
        <v>Furniture</v>
      </c>
      <c r="L3121" t="str">
        <f>INDEX(product!C:C,MATCH(F3121,product!A:A,))</f>
        <v>Phones</v>
      </c>
      <c r="M3121" t="str">
        <f>INDEX(product!D:D,MATCH(F3121,product!A:A,))</f>
        <v>Logitech B530 USB Headset - headset - Full size, Binaural</v>
      </c>
    </row>
    <row r="3122" spans="1:13" x14ac:dyDescent="0.25">
      <c r="A3122" s="1" t="s">
        <v>6857</v>
      </c>
      <c r="B3122" s="2">
        <v>42777</v>
      </c>
      <c r="C3122" s="2">
        <v>42781</v>
      </c>
      <c r="D3122" s="1" t="s">
        <v>19</v>
      </c>
      <c r="E3122" s="1" t="s">
        <v>596</v>
      </c>
      <c r="F3122" s="1" t="s">
        <v>986</v>
      </c>
      <c r="G3122">
        <v>20.7</v>
      </c>
      <c r="H3122">
        <v>2</v>
      </c>
      <c r="I3122">
        <v>0</v>
      </c>
      <c r="J3122">
        <v>9.9359999999999999</v>
      </c>
      <c r="K3122" t="str">
        <f>INDEX(product!B:B,MATCH('TABELA TOTAL'!$F8484,product!A:A,0))</f>
        <v>Furniture</v>
      </c>
      <c r="L3122" t="str">
        <f>INDEX(product!C:C,MATCH(F3122,product!A:A,))</f>
        <v>Labels</v>
      </c>
      <c r="M3122" t="str">
        <f>INDEX(product!D:D,MATCH(F3122,product!A:A,))</f>
        <v>Avery 473</v>
      </c>
    </row>
    <row r="3123" spans="1:13" x14ac:dyDescent="0.25">
      <c r="A3123" s="1" t="s">
        <v>7274</v>
      </c>
      <c r="B3123" s="2">
        <v>42777</v>
      </c>
      <c r="C3123" s="2">
        <v>42780</v>
      </c>
      <c r="D3123" s="1" t="s">
        <v>79</v>
      </c>
      <c r="E3123" s="1" t="s">
        <v>2841</v>
      </c>
      <c r="F3123" s="1" t="s">
        <v>1551</v>
      </c>
      <c r="G3123">
        <v>147.56800000000001</v>
      </c>
      <c r="H3123">
        <v>2</v>
      </c>
      <c r="I3123">
        <v>0.2</v>
      </c>
      <c r="J3123">
        <v>-3.6892</v>
      </c>
      <c r="K3123" t="str">
        <f>INDEX(product!B:B,MATCH('TABELA TOTAL'!$F9240,product!A:A,0))</f>
        <v>Office Supplies</v>
      </c>
      <c r="L3123" t="str">
        <f>INDEX(product!C:C,MATCH(F3123,product!A:A,))</f>
        <v>Furnishings</v>
      </c>
      <c r="M3123" t="str">
        <f>INDEX(product!D:D,MATCH(F3123,product!A:A,))</f>
        <v>Deflect-o RollaMat Studded, Beveled Mat for Medium Pile Carpeting</v>
      </c>
    </row>
    <row r="3124" spans="1:13" x14ac:dyDescent="0.25">
      <c r="A3124" s="1" t="s">
        <v>2271</v>
      </c>
      <c r="B3124" s="2">
        <v>42776</v>
      </c>
      <c r="C3124" s="2">
        <v>42780</v>
      </c>
      <c r="D3124" s="1" t="s">
        <v>19</v>
      </c>
      <c r="E3124" s="1" t="s">
        <v>2272</v>
      </c>
      <c r="F3124" s="1" t="s">
        <v>1176</v>
      </c>
      <c r="G3124">
        <v>203.983</v>
      </c>
      <c r="H3124">
        <v>2</v>
      </c>
      <c r="I3124">
        <v>0.15</v>
      </c>
      <c r="J3124">
        <v>16.7986</v>
      </c>
      <c r="K3124" t="str">
        <f>INDEX(product!B:B,MATCH('TABELA TOTAL'!$F1536,product!A:A,0))</f>
        <v>Office Supplies</v>
      </c>
      <c r="L3124" t="str">
        <f>INDEX(product!C:C,MATCH(F3124,product!A:A,))</f>
        <v>Bookcases</v>
      </c>
      <c r="M3124" t="str">
        <f>INDEX(product!D:D,MATCH(F3124,product!A:A,))</f>
        <v>Bush Andora Bookcase, Maple/Graphite Gray Finish</v>
      </c>
    </row>
    <row r="3125" spans="1:13" x14ac:dyDescent="0.25">
      <c r="A3125" s="1" t="s">
        <v>3105</v>
      </c>
      <c r="B3125" s="2">
        <v>42776</v>
      </c>
      <c r="C3125" s="2">
        <v>42779</v>
      </c>
      <c r="D3125" s="1" t="s">
        <v>79</v>
      </c>
      <c r="E3125" s="1" t="s">
        <v>2027</v>
      </c>
      <c r="F3125" s="1" t="s">
        <v>2205</v>
      </c>
      <c r="G3125">
        <v>23.12</v>
      </c>
      <c r="H3125">
        <v>4</v>
      </c>
      <c r="I3125">
        <v>0</v>
      </c>
      <c r="J3125">
        <v>11.328799999999999</v>
      </c>
      <c r="K3125" t="str">
        <f>INDEX(product!B:B,MATCH('TABELA TOTAL'!$F2369,product!A:A,0))</f>
        <v>Furniture</v>
      </c>
      <c r="L3125" t="str">
        <f>INDEX(product!C:C,MATCH(F3125,product!A:A,))</f>
        <v>Paper</v>
      </c>
      <c r="M3125" t="str">
        <f>INDEX(product!D:D,MATCH(F3125,product!A:A,))</f>
        <v>HP Office Recycled Paper (20Lb. and 87 Bright)</v>
      </c>
    </row>
    <row r="3126" spans="1:13" x14ac:dyDescent="0.25">
      <c r="A3126" s="1" t="s">
        <v>3718</v>
      </c>
      <c r="B3126" s="2">
        <v>42775</v>
      </c>
      <c r="C3126" s="2">
        <v>42780</v>
      </c>
      <c r="D3126" s="1" t="s">
        <v>19</v>
      </c>
      <c r="E3126" s="1" t="s">
        <v>3015</v>
      </c>
      <c r="F3126" s="1" t="s">
        <v>772</v>
      </c>
      <c r="G3126">
        <v>252.78399999999999</v>
      </c>
      <c r="H3126">
        <v>4</v>
      </c>
      <c r="I3126">
        <v>0.8</v>
      </c>
      <c r="J3126">
        <v>-417.09359999999998</v>
      </c>
      <c r="K3126" t="str">
        <f>INDEX(product!B:B,MATCH('TABELA TOTAL'!$F3086,product!A:A,0))</f>
        <v>Office Supplies</v>
      </c>
      <c r="L3126" t="str">
        <f>INDEX(product!C:C,MATCH(F3126,product!A:A,))</f>
        <v>Binders</v>
      </c>
      <c r="M3126" t="str">
        <f>INDEX(product!D:D,MATCH(F3126,product!A:A,))</f>
        <v>GBC ProClick 150 Presentation Binding System</v>
      </c>
    </row>
    <row r="3127" spans="1:13" x14ac:dyDescent="0.25">
      <c r="A3127" s="1" t="s">
        <v>3718</v>
      </c>
      <c r="B3127" s="2">
        <v>42775</v>
      </c>
      <c r="C3127" s="2">
        <v>42780</v>
      </c>
      <c r="D3127" s="1" t="s">
        <v>19</v>
      </c>
      <c r="E3127" s="1" t="s">
        <v>3015</v>
      </c>
      <c r="F3127" s="1" t="s">
        <v>1366</v>
      </c>
      <c r="G3127">
        <v>127.98399999999999</v>
      </c>
      <c r="H3127">
        <v>2</v>
      </c>
      <c r="I3127">
        <v>0.2</v>
      </c>
      <c r="J3127">
        <v>15.997999999999999</v>
      </c>
      <c r="K3127" t="str">
        <f>INDEX(product!B:B,MATCH('TABELA TOTAL'!$F3087,product!A:A,0))</f>
        <v>Furniture</v>
      </c>
      <c r="L3127" t="str">
        <f>INDEX(product!C:C,MATCH(F3127,product!A:A,))</f>
        <v>Accessories</v>
      </c>
      <c r="M3127" t="str">
        <f>INDEX(product!D:D,MATCH(F3127,product!A:A,))</f>
        <v>Razer Kraken PRO Over Ear PC and Music Headset</v>
      </c>
    </row>
    <row r="3128" spans="1:13" x14ac:dyDescent="0.25">
      <c r="A3128" s="1" t="s">
        <v>3718</v>
      </c>
      <c r="B3128" s="2">
        <v>42775</v>
      </c>
      <c r="C3128" s="2">
        <v>42780</v>
      </c>
      <c r="D3128" s="1" t="s">
        <v>19</v>
      </c>
      <c r="E3128" s="1" t="s">
        <v>3015</v>
      </c>
      <c r="F3128" s="1" t="s">
        <v>3645</v>
      </c>
      <c r="G3128">
        <v>3.984</v>
      </c>
      <c r="H3128">
        <v>2</v>
      </c>
      <c r="I3128">
        <v>0.6</v>
      </c>
      <c r="J3128">
        <v>-2.6892</v>
      </c>
      <c r="K3128" t="str">
        <f>INDEX(product!B:B,MATCH('TABELA TOTAL'!$F3088,product!A:A,0))</f>
        <v>Technology</v>
      </c>
      <c r="L3128" t="str">
        <f>INDEX(product!C:C,MATCH(F3128,product!A:A,))</f>
        <v>Furnishings</v>
      </c>
      <c r="M3128" t="str">
        <f>INDEX(product!D:D,MATCH(F3128,product!A:A,))</f>
        <v>Stacking Trays by OIC</v>
      </c>
    </row>
    <row r="3129" spans="1:13" x14ac:dyDescent="0.25">
      <c r="A3129" s="1" t="s">
        <v>3718</v>
      </c>
      <c r="B3129" s="2">
        <v>42775</v>
      </c>
      <c r="C3129" s="2">
        <v>42780</v>
      </c>
      <c r="D3129" s="1" t="s">
        <v>19</v>
      </c>
      <c r="E3129" s="1" t="s">
        <v>3015</v>
      </c>
      <c r="F3129" s="1" t="s">
        <v>1683</v>
      </c>
      <c r="G3129">
        <v>12.992000000000001</v>
      </c>
      <c r="H3129">
        <v>2</v>
      </c>
      <c r="I3129">
        <v>0.8</v>
      </c>
      <c r="J3129">
        <v>-32.479999999999997</v>
      </c>
      <c r="K3129" t="str">
        <f>INDEX(product!B:B,MATCH('TABELA TOTAL'!$F3089,product!A:A,0))</f>
        <v>Technology</v>
      </c>
      <c r="L3129" t="str">
        <f>INDEX(product!C:C,MATCH(F3129,product!A:A,))</f>
        <v>Appliances</v>
      </c>
      <c r="M3129" t="str">
        <f>INDEX(product!D:D,MATCH(F3129,product!A:A,))</f>
        <v>Belkin F9S820V06 8 Outlet Surge</v>
      </c>
    </row>
    <row r="3130" spans="1:13" x14ac:dyDescent="0.25">
      <c r="A3130" s="1" t="s">
        <v>5525</v>
      </c>
      <c r="B3130" s="2">
        <v>42775</v>
      </c>
      <c r="C3130" s="2">
        <v>42780</v>
      </c>
      <c r="D3130" s="1" t="s">
        <v>11</v>
      </c>
      <c r="E3130" s="1" t="s">
        <v>2367</v>
      </c>
      <c r="F3130" s="1" t="s">
        <v>2806</v>
      </c>
      <c r="G3130">
        <v>21.12</v>
      </c>
      <c r="H3130">
        <v>4</v>
      </c>
      <c r="I3130">
        <v>0</v>
      </c>
      <c r="J3130">
        <v>6.5472000000000001</v>
      </c>
      <c r="K3130" t="str">
        <f>INDEX(product!B:B,MATCH('TABELA TOTAL'!$F5962,product!A:A,0))</f>
        <v>Office Supplies</v>
      </c>
      <c r="L3130" t="str">
        <f>INDEX(product!C:C,MATCH(F3130,product!A:A,))</f>
        <v>Furnishings</v>
      </c>
      <c r="M3130" t="str">
        <f>INDEX(product!D:D,MATCH(F3130,product!A:A,))</f>
        <v>Master Big Foot Doorstop, Beige</v>
      </c>
    </row>
    <row r="3131" spans="1:13" x14ac:dyDescent="0.25">
      <c r="A3131" s="1" t="s">
        <v>6211</v>
      </c>
      <c r="B3131" s="2">
        <v>42775</v>
      </c>
      <c r="C3131" s="2">
        <v>42779</v>
      </c>
      <c r="D3131" s="1" t="s">
        <v>19</v>
      </c>
      <c r="E3131" s="1" t="s">
        <v>3341</v>
      </c>
      <c r="F3131" s="1" t="s">
        <v>2314</v>
      </c>
      <c r="G3131">
        <v>354.9</v>
      </c>
      <c r="H3131">
        <v>5</v>
      </c>
      <c r="I3131">
        <v>0</v>
      </c>
      <c r="J3131">
        <v>17.745000000000001</v>
      </c>
      <c r="K3131" t="str">
        <f>INDEX(product!B:B,MATCH('TABELA TOTAL'!$F7247,product!A:A,0))</f>
        <v>Office Supplies</v>
      </c>
      <c r="L3131" t="str">
        <f>INDEX(product!C:C,MATCH(F3131,product!A:A,))</f>
        <v>Storage</v>
      </c>
      <c r="M3131" t="str">
        <f>INDEX(product!D:D,MATCH(F3131,product!A:A,))</f>
        <v>Sensible Storage WireTech Storage Systems</v>
      </c>
    </row>
    <row r="3132" spans="1:13" x14ac:dyDescent="0.25">
      <c r="A3132" s="1" t="s">
        <v>3007</v>
      </c>
      <c r="B3132" s="2">
        <v>42772</v>
      </c>
      <c r="C3132" s="2">
        <v>42775</v>
      </c>
      <c r="D3132" s="1" t="s">
        <v>79</v>
      </c>
      <c r="E3132" s="1" t="s">
        <v>3008</v>
      </c>
      <c r="F3132" s="1" t="s">
        <v>1176</v>
      </c>
      <c r="G3132">
        <v>359.97</v>
      </c>
      <c r="H3132">
        <v>3</v>
      </c>
      <c r="I3132">
        <v>0</v>
      </c>
      <c r="J3132">
        <v>79.193399999999997</v>
      </c>
      <c r="K3132" t="str">
        <f>INDEX(product!B:B,MATCH('TABELA TOTAL'!$F2264,product!A:A,0))</f>
        <v>Office Supplies</v>
      </c>
      <c r="L3132" t="str">
        <f>INDEX(product!C:C,MATCH(F3132,product!A:A,))</f>
        <v>Bookcases</v>
      </c>
      <c r="M3132" t="str">
        <f>INDEX(product!D:D,MATCH(F3132,product!A:A,))</f>
        <v>Bush Andora Bookcase, Maple/Graphite Gray Finish</v>
      </c>
    </row>
    <row r="3133" spans="1:13" x14ac:dyDescent="0.25">
      <c r="A3133" s="1" t="s">
        <v>5530</v>
      </c>
      <c r="B3133" s="2">
        <v>42772</v>
      </c>
      <c r="C3133" s="2">
        <v>42777</v>
      </c>
      <c r="D3133" s="1" t="s">
        <v>19</v>
      </c>
      <c r="E3133" s="1" t="s">
        <v>1949</v>
      </c>
      <c r="F3133" s="1" t="s">
        <v>1679</v>
      </c>
      <c r="G3133">
        <v>240.78399999999999</v>
      </c>
      <c r="H3133">
        <v>1</v>
      </c>
      <c r="I3133">
        <v>0.2</v>
      </c>
      <c r="J3133">
        <v>30.097999999999999</v>
      </c>
      <c r="K3133" t="str">
        <f>INDEX(product!B:B,MATCH('TABELA TOTAL'!$F5974,product!A:A,0))</f>
        <v>Technology</v>
      </c>
      <c r="L3133" t="str">
        <f>INDEX(product!C:C,MATCH(F3133,product!A:A,))</f>
        <v>Bookcases</v>
      </c>
      <c r="M3133" t="str">
        <f>INDEX(product!D:D,MATCH(F3133,product!A:A,))</f>
        <v>Atlantic Metals Mobile 5-Shelf Bookcases, Custom Colors</v>
      </c>
    </row>
    <row r="3134" spans="1:13" x14ac:dyDescent="0.25">
      <c r="A3134" s="1" t="s">
        <v>6095</v>
      </c>
      <c r="B3134" s="2">
        <v>42772</v>
      </c>
      <c r="C3134" s="2">
        <v>42778</v>
      </c>
      <c r="D3134" s="1" t="s">
        <v>19</v>
      </c>
      <c r="E3134" s="1" t="s">
        <v>1140</v>
      </c>
      <c r="F3134" s="1" t="s">
        <v>1073</v>
      </c>
      <c r="G3134">
        <v>227.46</v>
      </c>
      <c r="H3134">
        <v>6</v>
      </c>
      <c r="I3134">
        <v>0</v>
      </c>
      <c r="J3134">
        <v>65.963399999999993</v>
      </c>
      <c r="K3134" t="str">
        <f>INDEX(product!B:B,MATCH('TABELA TOTAL'!$F7027,product!A:A,0))</f>
        <v>Office Supplies</v>
      </c>
      <c r="L3134" t="str">
        <f>INDEX(product!C:C,MATCH(F3134,product!A:A,))</f>
        <v>Phones</v>
      </c>
      <c r="M3134" t="str">
        <f>INDEX(product!D:D,MATCH(F3134,product!A:A,))</f>
        <v>Grandstream GXP1160 VoIP phone</v>
      </c>
    </row>
    <row r="3135" spans="1:13" x14ac:dyDescent="0.25">
      <c r="A3135" s="1" t="s">
        <v>6095</v>
      </c>
      <c r="B3135" s="2">
        <v>42772</v>
      </c>
      <c r="C3135" s="2">
        <v>42778</v>
      </c>
      <c r="D3135" s="1" t="s">
        <v>19</v>
      </c>
      <c r="E3135" s="1" t="s">
        <v>1140</v>
      </c>
      <c r="F3135" s="1" t="s">
        <v>5766</v>
      </c>
      <c r="G3135">
        <v>46.24</v>
      </c>
      <c r="H3135">
        <v>4</v>
      </c>
      <c r="I3135">
        <v>0.2</v>
      </c>
      <c r="J3135">
        <v>15.606</v>
      </c>
      <c r="K3135" t="str">
        <f>INDEX(product!B:B,MATCH('TABELA TOTAL'!$F7028,product!A:A,0))</f>
        <v>Furniture</v>
      </c>
      <c r="L3135" t="str">
        <f>INDEX(product!C:C,MATCH(F3135,product!A:A,))</f>
        <v>Binders</v>
      </c>
      <c r="M3135" t="str">
        <f>INDEX(product!D:D,MATCH(F3135,product!A:A,))</f>
        <v>Acco Recycled 2" Capacity Laser Printer Hanging Data Binders</v>
      </c>
    </row>
    <row r="3136" spans="1:13" x14ac:dyDescent="0.25">
      <c r="A3136" s="1" t="s">
        <v>6276</v>
      </c>
      <c r="B3136" s="2">
        <v>42772</v>
      </c>
      <c r="C3136" s="2">
        <v>42779</v>
      </c>
      <c r="D3136" s="1" t="s">
        <v>19</v>
      </c>
      <c r="E3136" s="1" t="s">
        <v>1717</v>
      </c>
      <c r="F3136" s="1" t="s">
        <v>5609</v>
      </c>
      <c r="G3136">
        <v>29.9</v>
      </c>
      <c r="H3136">
        <v>5</v>
      </c>
      <c r="I3136">
        <v>0</v>
      </c>
      <c r="J3136">
        <v>13.455</v>
      </c>
      <c r="K3136" t="str">
        <f>INDEX(product!B:B,MATCH('TABELA TOTAL'!$F7356,product!A:A,0))</f>
        <v>Furniture</v>
      </c>
      <c r="L3136" t="str">
        <f>INDEX(product!C:C,MATCH(F3136,product!A:A,))</f>
        <v>Paper</v>
      </c>
      <c r="M3136" t="str">
        <f>INDEX(product!D:D,MATCH(F3136,product!A:A,))</f>
        <v>Xerox 1947</v>
      </c>
    </row>
    <row r="3137" spans="1:13" x14ac:dyDescent="0.25">
      <c r="A3137" s="1" t="s">
        <v>5847</v>
      </c>
      <c r="B3137" s="2">
        <v>42771</v>
      </c>
      <c r="C3137" s="2">
        <v>42774</v>
      </c>
      <c r="D3137" s="1" t="s">
        <v>11</v>
      </c>
      <c r="E3137" s="1" t="s">
        <v>380</v>
      </c>
      <c r="F3137" s="1" t="s">
        <v>1163</v>
      </c>
      <c r="G3137">
        <v>243.99199999999999</v>
      </c>
      <c r="H3137">
        <v>4</v>
      </c>
      <c r="I3137">
        <v>0.8</v>
      </c>
      <c r="J3137">
        <v>-426.98599999999999</v>
      </c>
      <c r="K3137" t="str">
        <f>INDEX(product!B:B,MATCH('TABELA TOTAL'!$F6568,product!A:A,0))</f>
        <v>Office Supplies</v>
      </c>
      <c r="L3137" t="str">
        <f>INDEX(product!C:C,MATCH(F3137,product!A:A,))</f>
        <v>Binders</v>
      </c>
      <c r="M3137" t="str">
        <f>INDEX(product!D:D,MATCH(F3137,product!A:A,))</f>
        <v>Ibico Hi-Tech Manual Binding System</v>
      </c>
    </row>
    <row r="3138" spans="1:13" x14ac:dyDescent="0.25">
      <c r="A3138" s="1" t="s">
        <v>5847</v>
      </c>
      <c r="B3138" s="2">
        <v>42771</v>
      </c>
      <c r="C3138" s="2">
        <v>42774</v>
      </c>
      <c r="D3138" s="1" t="s">
        <v>11</v>
      </c>
      <c r="E3138" s="1" t="s">
        <v>380</v>
      </c>
      <c r="F3138" s="1" t="s">
        <v>3121</v>
      </c>
      <c r="G3138">
        <v>7.12</v>
      </c>
      <c r="H3138">
        <v>5</v>
      </c>
      <c r="I3138">
        <v>0.2</v>
      </c>
      <c r="J3138">
        <v>0.71199999999999997</v>
      </c>
      <c r="K3138" t="str">
        <f>INDEX(product!B:B,MATCH('TABELA TOTAL'!$F6569,product!A:A,0))</f>
        <v>Furniture</v>
      </c>
      <c r="L3138" t="str">
        <f>INDEX(product!C:C,MATCH(F3138,product!A:A,))</f>
        <v>Art</v>
      </c>
      <c r="M3138" t="str">
        <f>INDEX(product!D:D,MATCH(F3138,product!A:A,))</f>
        <v>Staples in misc. colors</v>
      </c>
    </row>
    <row r="3139" spans="1:13" x14ac:dyDescent="0.25">
      <c r="A3139" s="1" t="s">
        <v>5991</v>
      </c>
      <c r="B3139" s="2">
        <v>42771</v>
      </c>
      <c r="C3139" s="2">
        <v>42775</v>
      </c>
      <c r="D3139" s="1" t="s">
        <v>19</v>
      </c>
      <c r="E3139" s="1" t="s">
        <v>4051</v>
      </c>
      <c r="F3139" s="1" t="s">
        <v>5225</v>
      </c>
      <c r="G3139">
        <v>1640.7</v>
      </c>
      <c r="H3139">
        <v>5</v>
      </c>
      <c r="I3139">
        <v>0</v>
      </c>
      <c r="J3139">
        <v>459.39600000000002</v>
      </c>
      <c r="K3139" t="str">
        <f>INDEX(product!B:B,MATCH('TABELA TOTAL'!$F6840,product!A:A,0))</f>
        <v>Office Supplies</v>
      </c>
      <c r="L3139" t="str">
        <f>INDEX(product!C:C,MATCH(F3139,product!A:A,))</f>
        <v>Appliances</v>
      </c>
      <c r="M3139" t="str">
        <f>INDEX(product!D:D,MATCH(F3139,product!A:A,))</f>
        <v>Sanyo Counter Height Refrigerator with Crisper, 3.6 Cubic Foot, Stainless Steel/Black</v>
      </c>
    </row>
    <row r="3140" spans="1:13" x14ac:dyDescent="0.25">
      <c r="A3140" s="1" t="s">
        <v>5991</v>
      </c>
      <c r="B3140" s="2">
        <v>42771</v>
      </c>
      <c r="C3140" s="2">
        <v>42775</v>
      </c>
      <c r="D3140" s="1" t="s">
        <v>19</v>
      </c>
      <c r="E3140" s="1" t="s">
        <v>4051</v>
      </c>
      <c r="F3140" s="1" t="s">
        <v>1955</v>
      </c>
      <c r="G3140">
        <v>371.2</v>
      </c>
      <c r="H3140">
        <v>5</v>
      </c>
      <c r="I3140">
        <v>0.2</v>
      </c>
      <c r="J3140">
        <v>41.76</v>
      </c>
      <c r="K3140" t="str">
        <f>INDEX(product!B:B,MATCH('TABELA TOTAL'!$F6841,product!A:A,0))</f>
        <v>Office Supplies</v>
      </c>
      <c r="L3140" t="str">
        <f>INDEX(product!C:C,MATCH(F3140,product!A:A,))</f>
        <v>Phones</v>
      </c>
      <c r="M3140" t="str">
        <f>INDEX(product!D:D,MATCH(F3140,product!A:A,))</f>
        <v>Geemarc AmpliPOWER60</v>
      </c>
    </row>
    <row r="3141" spans="1:13" x14ac:dyDescent="0.25">
      <c r="A3141" s="1" t="s">
        <v>6114</v>
      </c>
      <c r="B3141" s="2">
        <v>42770</v>
      </c>
      <c r="C3141" s="2">
        <v>42775</v>
      </c>
      <c r="D3141" s="1" t="s">
        <v>19</v>
      </c>
      <c r="E3141" s="1" t="s">
        <v>1234</v>
      </c>
      <c r="F3141" s="1" t="s">
        <v>1990</v>
      </c>
      <c r="G3141">
        <v>32.67</v>
      </c>
      <c r="H3141">
        <v>3</v>
      </c>
      <c r="I3141">
        <v>0</v>
      </c>
      <c r="J3141">
        <v>8.4941999999999993</v>
      </c>
      <c r="K3141" t="str">
        <f>INDEX(product!B:B,MATCH('TABELA TOTAL'!$F7066,product!A:A,0))</f>
        <v>Office Supplies</v>
      </c>
      <c r="L3141" t="str">
        <f>INDEX(product!C:C,MATCH(F3141,product!A:A,))</f>
        <v>Appliances</v>
      </c>
      <c r="M3141" t="str">
        <f>INDEX(product!D:D,MATCH(F3141,product!A:A,))</f>
        <v>Belkin 6 Outlet Metallic Surge Strip</v>
      </c>
    </row>
    <row r="3142" spans="1:13" x14ac:dyDescent="0.25">
      <c r="A3142" s="1" t="s">
        <v>2004</v>
      </c>
      <c r="B3142" s="2">
        <v>42769</v>
      </c>
      <c r="C3142" s="2">
        <v>42774</v>
      </c>
      <c r="D3142" s="1" t="s">
        <v>19</v>
      </c>
      <c r="E3142" s="1" t="s">
        <v>2005</v>
      </c>
      <c r="F3142" s="1" t="s">
        <v>1462</v>
      </c>
      <c r="G3142">
        <v>5.2290000000000001</v>
      </c>
      <c r="H3142">
        <v>3</v>
      </c>
      <c r="I3142">
        <v>0.7</v>
      </c>
      <c r="J3142">
        <v>-4.1832000000000003</v>
      </c>
      <c r="K3142" t="str">
        <f>INDEX(product!B:B,MATCH('TABELA TOTAL'!$F1322,product!A:A,0))</f>
        <v>Office Supplies</v>
      </c>
      <c r="L3142" t="str">
        <f>INDEX(product!C:C,MATCH(F3142,product!A:A,))</f>
        <v>Binders</v>
      </c>
      <c r="M3142" t="str">
        <f>INDEX(product!D:D,MATCH(F3142,product!A:A,))</f>
        <v>Fellowes Black Plastic Comb Bindings</v>
      </c>
    </row>
    <row r="3143" spans="1:13" x14ac:dyDescent="0.25">
      <c r="A3143" s="1" t="s">
        <v>2004</v>
      </c>
      <c r="B3143" s="2">
        <v>42769</v>
      </c>
      <c r="C3143" s="2">
        <v>42774</v>
      </c>
      <c r="D3143" s="1" t="s">
        <v>19</v>
      </c>
      <c r="E3143" s="1" t="s">
        <v>2005</v>
      </c>
      <c r="F3143" s="1" t="s">
        <v>1052</v>
      </c>
      <c r="G3143">
        <v>285.55200000000002</v>
      </c>
      <c r="H3143">
        <v>2</v>
      </c>
      <c r="I3143">
        <v>0.2</v>
      </c>
      <c r="J3143">
        <v>35.694000000000003</v>
      </c>
      <c r="K3143" t="str">
        <f>INDEX(product!B:B,MATCH('TABELA TOTAL'!$F1323,product!A:A,0))</f>
        <v>Office Supplies</v>
      </c>
      <c r="L3143" t="str">
        <f>INDEX(product!C:C,MATCH(F3143,product!A:A,))</f>
        <v>Storage</v>
      </c>
      <c r="M3143" t="str">
        <f>INDEX(product!D:D,MATCH(F3143,product!A:A,))</f>
        <v>Hot File 7-Pocket, Floor Stand</v>
      </c>
    </row>
    <row r="3144" spans="1:13" x14ac:dyDescent="0.25">
      <c r="A3144" s="1" t="s">
        <v>4814</v>
      </c>
      <c r="B3144" s="2">
        <v>42769</v>
      </c>
      <c r="C3144" s="2">
        <v>42774</v>
      </c>
      <c r="D3144" s="1" t="s">
        <v>19</v>
      </c>
      <c r="E3144" s="1" t="s">
        <v>3187</v>
      </c>
      <c r="F3144" s="1" t="s">
        <v>1297</v>
      </c>
      <c r="G3144">
        <v>3.8820000000000001</v>
      </c>
      <c r="H3144">
        <v>2</v>
      </c>
      <c r="I3144">
        <v>0.7</v>
      </c>
      <c r="J3144">
        <v>-2.5880000000000001</v>
      </c>
      <c r="K3144" t="str">
        <f>INDEX(product!B:B,MATCH('TABELA TOTAL'!$F4756,product!A:A,0))</f>
        <v>Furniture</v>
      </c>
      <c r="L3144" t="str">
        <f>INDEX(product!C:C,MATCH(F3144,product!A:A,))</f>
        <v>Binders</v>
      </c>
      <c r="M3144" t="str">
        <f>INDEX(product!D:D,MATCH(F3144,product!A:A,))</f>
        <v>GBC Instant Report Kit</v>
      </c>
    </row>
    <row r="3145" spans="1:13" x14ac:dyDescent="0.25">
      <c r="A3145" s="1" t="s">
        <v>4814</v>
      </c>
      <c r="B3145" s="2">
        <v>42769</v>
      </c>
      <c r="C3145" s="2">
        <v>42774</v>
      </c>
      <c r="D3145" s="1" t="s">
        <v>19</v>
      </c>
      <c r="E3145" s="1" t="s">
        <v>3187</v>
      </c>
      <c r="F3145" s="1" t="s">
        <v>4815</v>
      </c>
      <c r="G3145">
        <v>115.29600000000001</v>
      </c>
      <c r="H3145">
        <v>3</v>
      </c>
      <c r="I3145">
        <v>0.2</v>
      </c>
      <c r="J3145">
        <v>40.3536</v>
      </c>
      <c r="K3145" t="str">
        <f>INDEX(product!B:B,MATCH('TABELA TOTAL'!$F4757,product!A:A,0))</f>
        <v>Office Supplies</v>
      </c>
      <c r="L3145" t="str">
        <f>INDEX(product!C:C,MATCH(F3145,product!A:A,))</f>
        <v>Paper</v>
      </c>
      <c r="M3145" t="str">
        <f>INDEX(product!D:D,MATCH(F3145,product!A:A,))</f>
        <v>14-7/8 x 11 Blue Bar Computer Printout Paper</v>
      </c>
    </row>
    <row r="3146" spans="1:13" x14ac:dyDescent="0.25">
      <c r="A3146" s="1" t="s">
        <v>6317</v>
      </c>
      <c r="B3146" s="2">
        <v>42769</v>
      </c>
      <c r="C3146" s="2">
        <v>42773</v>
      </c>
      <c r="D3146" s="1" t="s">
        <v>11</v>
      </c>
      <c r="E3146" s="1" t="s">
        <v>1222</v>
      </c>
      <c r="F3146" s="1" t="s">
        <v>1656</v>
      </c>
      <c r="G3146">
        <v>5.1840000000000002</v>
      </c>
      <c r="H3146">
        <v>1</v>
      </c>
      <c r="I3146">
        <v>0.2</v>
      </c>
      <c r="J3146">
        <v>1.8144</v>
      </c>
      <c r="K3146" t="str">
        <f>INDEX(product!B:B,MATCH('TABELA TOTAL'!$F7446,product!A:A,0))</f>
        <v>Office Supplies</v>
      </c>
      <c r="L3146" t="str">
        <f>INDEX(product!C:C,MATCH(F3146,product!A:A,))</f>
        <v>Paper</v>
      </c>
      <c r="M3146" t="str">
        <f>INDEX(product!D:D,MATCH(F3146,product!A:A,))</f>
        <v>Xerox 2</v>
      </c>
    </row>
    <row r="3147" spans="1:13" x14ac:dyDescent="0.25">
      <c r="A3147" s="1" t="s">
        <v>6317</v>
      </c>
      <c r="B3147" s="2">
        <v>42769</v>
      </c>
      <c r="C3147" s="2">
        <v>42773</v>
      </c>
      <c r="D3147" s="1" t="s">
        <v>11</v>
      </c>
      <c r="E3147" s="1" t="s">
        <v>1222</v>
      </c>
      <c r="F3147" s="1" t="s">
        <v>3891</v>
      </c>
      <c r="G3147">
        <v>65.584000000000003</v>
      </c>
      <c r="H3147">
        <v>2</v>
      </c>
      <c r="I3147">
        <v>0.2</v>
      </c>
      <c r="J3147">
        <v>23.7742</v>
      </c>
      <c r="K3147" t="str">
        <f>INDEX(product!B:B,MATCH('TABELA TOTAL'!$F7447,product!A:A,0))</f>
        <v>Office Supplies</v>
      </c>
      <c r="L3147" t="str">
        <f>INDEX(product!C:C,MATCH(F3147,product!A:A,))</f>
        <v>Paper</v>
      </c>
      <c r="M3147" t="str">
        <f>INDEX(product!D:D,MATCH(F3147,product!A:A,))</f>
        <v>Xerox 1893</v>
      </c>
    </row>
    <row r="3148" spans="1:13" x14ac:dyDescent="0.25">
      <c r="A3148" s="1" t="s">
        <v>6317</v>
      </c>
      <c r="B3148" s="2">
        <v>42769</v>
      </c>
      <c r="C3148" s="2">
        <v>42773</v>
      </c>
      <c r="D3148" s="1" t="s">
        <v>11</v>
      </c>
      <c r="E3148" s="1" t="s">
        <v>1222</v>
      </c>
      <c r="F3148" s="1" t="s">
        <v>2986</v>
      </c>
      <c r="G3148">
        <v>22.2</v>
      </c>
      <c r="H3148">
        <v>1</v>
      </c>
      <c r="I3148">
        <v>0.6</v>
      </c>
      <c r="J3148">
        <v>-26.085000000000001</v>
      </c>
      <c r="K3148" t="str">
        <f>INDEX(product!B:B,MATCH('TABELA TOTAL'!$F7448,product!A:A,0))</f>
        <v>Office Supplies</v>
      </c>
      <c r="L3148" t="str">
        <f>INDEX(product!C:C,MATCH(F3148,product!A:A,))</f>
        <v>Furnishings</v>
      </c>
      <c r="M3148" t="str">
        <f>INDEX(product!D:D,MATCH(F3148,product!A:A,))</f>
        <v>Eldon Cleatmat Chair Mats for Medium Pile Carpets</v>
      </c>
    </row>
    <row r="3149" spans="1:13" x14ac:dyDescent="0.25">
      <c r="A3149" s="1" t="s">
        <v>6317</v>
      </c>
      <c r="B3149" s="2">
        <v>42769</v>
      </c>
      <c r="C3149" s="2">
        <v>42773</v>
      </c>
      <c r="D3149" s="1" t="s">
        <v>11</v>
      </c>
      <c r="E3149" s="1" t="s">
        <v>1222</v>
      </c>
      <c r="F3149" s="1" t="s">
        <v>2108</v>
      </c>
      <c r="G3149">
        <v>419.4</v>
      </c>
      <c r="H3149">
        <v>5</v>
      </c>
      <c r="I3149">
        <v>0.2</v>
      </c>
      <c r="J3149">
        <v>146.79</v>
      </c>
      <c r="K3149" t="str">
        <f>INDEX(product!B:B,MATCH('TABELA TOTAL'!$F7449,product!A:A,0))</f>
        <v>Furniture</v>
      </c>
      <c r="L3149" t="str">
        <f>INDEX(product!C:C,MATCH(F3149,product!A:A,))</f>
        <v>Paper</v>
      </c>
      <c r="M3149" t="str">
        <f>INDEX(product!D:D,MATCH(F3149,product!A:A,))</f>
        <v>Xerox 189</v>
      </c>
    </row>
    <row r="3150" spans="1:13" x14ac:dyDescent="0.25">
      <c r="A3150" s="1" t="s">
        <v>263</v>
      </c>
      <c r="B3150" s="2">
        <v>42768</v>
      </c>
      <c r="C3150" s="2">
        <v>42771</v>
      </c>
      <c r="D3150" s="1" t="s">
        <v>79</v>
      </c>
      <c r="E3150" s="1" t="s">
        <v>264</v>
      </c>
      <c r="F3150" s="1" t="s">
        <v>265</v>
      </c>
      <c r="G3150">
        <v>59.97</v>
      </c>
      <c r="H3150">
        <v>5</v>
      </c>
      <c r="I3150">
        <v>0.4</v>
      </c>
      <c r="J3150">
        <v>-11.994</v>
      </c>
      <c r="K3150" t="str">
        <f>INDEX(product!B:B,MATCH('TABELA TOTAL'!$F132,product!A:A,0))</f>
        <v>Office Supplies</v>
      </c>
      <c r="L3150" t="str">
        <f>INDEX(product!C:C,MATCH(F3150,product!A:A,))</f>
        <v>Phones</v>
      </c>
      <c r="M3150" t="str">
        <f>INDEX(product!D:D,MATCH(F3150,product!A:A,))</f>
        <v>Anker 36W 4-Port USB Wall Charger Travel Power Adapter for iPhone 5s 5c 5</v>
      </c>
    </row>
    <row r="3151" spans="1:13" x14ac:dyDescent="0.25">
      <c r="A3151" s="1" t="s">
        <v>263</v>
      </c>
      <c r="B3151" s="2">
        <v>42768</v>
      </c>
      <c r="C3151" s="2">
        <v>42771</v>
      </c>
      <c r="D3151" s="1" t="s">
        <v>79</v>
      </c>
      <c r="E3151" s="1" t="s">
        <v>264</v>
      </c>
      <c r="F3151" s="1" t="s">
        <v>266</v>
      </c>
      <c r="G3151">
        <v>78.304000000000002</v>
      </c>
      <c r="H3151">
        <v>2</v>
      </c>
      <c r="I3151">
        <v>0.2</v>
      </c>
      <c r="J3151">
        <v>29.364000000000001</v>
      </c>
      <c r="K3151" t="str">
        <f>INDEX(product!B:B,MATCH('TABELA TOTAL'!$F133,product!A:A,0))</f>
        <v>Technology</v>
      </c>
      <c r="L3151" t="str">
        <f>INDEX(product!C:C,MATCH(F3151,product!A:A,))</f>
        <v>Paper</v>
      </c>
      <c r="M3151" t="str">
        <f>INDEX(product!D:D,MATCH(F3151,product!A:A,))</f>
        <v>Xerox 1916</v>
      </c>
    </row>
    <row r="3152" spans="1:13" x14ac:dyDescent="0.25">
      <c r="A3152" s="1" t="s">
        <v>263</v>
      </c>
      <c r="B3152" s="2">
        <v>42768</v>
      </c>
      <c r="C3152" s="2">
        <v>42771</v>
      </c>
      <c r="D3152" s="1" t="s">
        <v>79</v>
      </c>
      <c r="E3152" s="1" t="s">
        <v>264</v>
      </c>
      <c r="F3152" s="1" t="s">
        <v>267</v>
      </c>
      <c r="G3152">
        <v>21.456</v>
      </c>
      <c r="H3152">
        <v>9</v>
      </c>
      <c r="I3152">
        <v>0.2</v>
      </c>
      <c r="J3152">
        <v>6.9732000000000003</v>
      </c>
      <c r="K3152" t="str">
        <f>INDEX(product!B:B,MATCH('TABELA TOTAL'!$F134,product!A:A,0))</f>
        <v>Office Supplies</v>
      </c>
      <c r="L3152" t="str">
        <f>INDEX(product!C:C,MATCH(F3152,product!A:A,))</f>
        <v>Fasteners</v>
      </c>
      <c r="M3152" t="str">
        <f>INDEX(product!D:D,MATCH(F3152,product!A:A,))</f>
        <v>Staples</v>
      </c>
    </row>
    <row r="3153" spans="1:13" x14ac:dyDescent="0.25">
      <c r="A3153" s="1" t="s">
        <v>5045</v>
      </c>
      <c r="B3153" s="2">
        <v>42768</v>
      </c>
      <c r="C3153" s="2">
        <v>42773</v>
      </c>
      <c r="D3153" s="1" t="s">
        <v>19</v>
      </c>
      <c r="E3153" s="1" t="s">
        <v>1110</v>
      </c>
      <c r="F3153" s="1" t="s">
        <v>975</v>
      </c>
      <c r="G3153">
        <v>86.26</v>
      </c>
      <c r="H3153">
        <v>2</v>
      </c>
      <c r="I3153">
        <v>0</v>
      </c>
      <c r="J3153">
        <v>29.328399999999998</v>
      </c>
      <c r="K3153" t="str">
        <f>INDEX(product!B:B,MATCH('TABELA TOTAL'!$F5146,product!A:A,0))</f>
        <v>Office Supplies</v>
      </c>
      <c r="L3153" t="str">
        <f>INDEX(product!C:C,MATCH(F3153,product!A:A,))</f>
        <v>Furnishings</v>
      </c>
      <c r="M3153" t="str">
        <f>INDEX(product!D:D,MATCH(F3153,product!A:A,))</f>
        <v>Howard Miller 11-1/2" Diameter Grantwood Wall Clock</v>
      </c>
    </row>
    <row r="3154" spans="1:13" x14ac:dyDescent="0.25">
      <c r="A3154" s="1" t="s">
        <v>5045</v>
      </c>
      <c r="B3154" s="2">
        <v>42768</v>
      </c>
      <c r="C3154" s="2">
        <v>42773</v>
      </c>
      <c r="D3154" s="1" t="s">
        <v>19</v>
      </c>
      <c r="E3154" s="1" t="s">
        <v>1110</v>
      </c>
      <c r="F3154" s="1" t="s">
        <v>2615</v>
      </c>
      <c r="G3154">
        <v>139.04</v>
      </c>
      <c r="H3154">
        <v>4</v>
      </c>
      <c r="I3154">
        <v>0</v>
      </c>
      <c r="J3154">
        <v>38.931199999999997</v>
      </c>
      <c r="K3154" t="str">
        <f>INDEX(product!B:B,MATCH('TABELA TOTAL'!$F5147,product!A:A,0))</f>
        <v>Office Supplies</v>
      </c>
      <c r="L3154" t="str">
        <f>INDEX(product!C:C,MATCH(F3154,product!A:A,))</f>
        <v>Storage</v>
      </c>
      <c r="M3154" t="str">
        <f>INDEX(product!D:D,MATCH(F3154,product!A:A,))</f>
        <v>Multi-Use Personal File Cart and Caster Set, Three Stacking Bins</v>
      </c>
    </row>
    <row r="3155" spans="1:13" x14ac:dyDescent="0.25">
      <c r="A3155" s="1" t="s">
        <v>5045</v>
      </c>
      <c r="B3155" s="2">
        <v>42768</v>
      </c>
      <c r="C3155" s="2">
        <v>42773</v>
      </c>
      <c r="D3155" s="1" t="s">
        <v>19</v>
      </c>
      <c r="E3155" s="1" t="s">
        <v>1110</v>
      </c>
      <c r="F3155" s="1" t="s">
        <v>2937</v>
      </c>
      <c r="G3155">
        <v>46.8</v>
      </c>
      <c r="H3155">
        <v>4</v>
      </c>
      <c r="I3155">
        <v>0</v>
      </c>
      <c r="J3155">
        <v>16.38</v>
      </c>
      <c r="K3155" t="str">
        <f>INDEX(product!B:B,MATCH('TABELA TOTAL'!$F5148,product!A:A,0))</f>
        <v>Office Supplies</v>
      </c>
      <c r="L3155" t="str">
        <f>INDEX(product!C:C,MATCH(F3155,product!A:A,))</f>
        <v>Appliances</v>
      </c>
      <c r="M3155" t="str">
        <f>INDEX(product!D:D,MATCH(F3155,product!A:A,))</f>
        <v>Harmony HEPA Quiet Air Purifiers</v>
      </c>
    </row>
    <row r="3156" spans="1:13" x14ac:dyDescent="0.25">
      <c r="A3156" s="1" t="s">
        <v>7005</v>
      </c>
      <c r="B3156" s="2">
        <v>42768</v>
      </c>
      <c r="C3156" s="2">
        <v>42773</v>
      </c>
      <c r="D3156" s="1" t="s">
        <v>19</v>
      </c>
      <c r="E3156" s="1" t="s">
        <v>3318</v>
      </c>
      <c r="F3156" s="1" t="s">
        <v>1690</v>
      </c>
      <c r="G3156">
        <v>210.58</v>
      </c>
      <c r="H3156">
        <v>2</v>
      </c>
      <c r="I3156">
        <v>0</v>
      </c>
      <c r="J3156">
        <v>12.6348</v>
      </c>
      <c r="K3156" t="str">
        <f>INDEX(product!B:B,MATCH('TABELA TOTAL'!$F8748,product!A:A,0))</f>
        <v>Office Supplies</v>
      </c>
      <c r="L3156" t="str">
        <f>INDEX(product!C:C,MATCH(F3156,product!A:A,))</f>
        <v>Furnishings</v>
      </c>
      <c r="M3156" t="str">
        <f>INDEX(product!D:D,MATCH(F3156,product!A:A,))</f>
        <v>Eldon Antistatic Chair Mats for Low to Medium Pile Carpets</v>
      </c>
    </row>
    <row r="3157" spans="1:13" x14ac:dyDescent="0.25">
      <c r="A3157" s="1" t="s">
        <v>7005</v>
      </c>
      <c r="B3157" s="2">
        <v>42768</v>
      </c>
      <c r="C3157" s="2">
        <v>42773</v>
      </c>
      <c r="D3157" s="1" t="s">
        <v>19</v>
      </c>
      <c r="E3157" s="1" t="s">
        <v>3318</v>
      </c>
      <c r="F3157" s="1" t="s">
        <v>1263</v>
      </c>
      <c r="G3157">
        <v>30.96</v>
      </c>
      <c r="H3157">
        <v>2</v>
      </c>
      <c r="I3157">
        <v>0.2</v>
      </c>
      <c r="J3157">
        <v>10.061999999999999</v>
      </c>
      <c r="K3157" t="str">
        <f>INDEX(product!B:B,MATCH('TABELA TOTAL'!$F8749,product!A:A,0))</f>
        <v>Office Supplies</v>
      </c>
      <c r="L3157" t="str">
        <f>INDEX(product!C:C,MATCH(F3157,product!A:A,))</f>
        <v>Binders</v>
      </c>
      <c r="M3157" t="str">
        <f>INDEX(product!D:D,MATCH(F3157,product!A:A,))</f>
        <v>GBC Durable Plastic Covers</v>
      </c>
    </row>
    <row r="3158" spans="1:13" x14ac:dyDescent="0.25">
      <c r="A3158" s="1" t="s">
        <v>7005</v>
      </c>
      <c r="B3158" s="2">
        <v>42768</v>
      </c>
      <c r="C3158" s="2">
        <v>42773</v>
      </c>
      <c r="D3158" s="1" t="s">
        <v>19</v>
      </c>
      <c r="E3158" s="1" t="s">
        <v>3318</v>
      </c>
      <c r="F3158" s="1" t="s">
        <v>5301</v>
      </c>
      <c r="G3158">
        <v>239.98400000000001</v>
      </c>
      <c r="H3158">
        <v>2</v>
      </c>
      <c r="I3158">
        <v>0.2</v>
      </c>
      <c r="J3158">
        <v>38.997399999999999</v>
      </c>
      <c r="K3158" t="str">
        <f>INDEX(product!B:B,MATCH('TABELA TOTAL'!$F8750,product!A:A,0))</f>
        <v>Office Supplies</v>
      </c>
      <c r="L3158" t="str">
        <f>INDEX(product!C:C,MATCH(F3158,product!A:A,))</f>
        <v>Machines</v>
      </c>
      <c r="M3158" t="str">
        <f>INDEX(product!D:D,MATCH(F3158,product!A:A,))</f>
        <v>HP Officejet Pro 8600 e-All-In-One Printer, Copier, Scanner, Fax</v>
      </c>
    </row>
    <row r="3159" spans="1:13" x14ac:dyDescent="0.25">
      <c r="A3159" s="1" t="s">
        <v>1294</v>
      </c>
      <c r="B3159" s="2">
        <v>42765</v>
      </c>
      <c r="C3159" s="2">
        <v>42771</v>
      </c>
      <c r="D3159" s="1" t="s">
        <v>19</v>
      </c>
      <c r="E3159" s="1" t="s">
        <v>1295</v>
      </c>
      <c r="F3159" s="1" t="s">
        <v>1296</v>
      </c>
      <c r="G3159">
        <v>18.28</v>
      </c>
      <c r="H3159">
        <v>2</v>
      </c>
      <c r="I3159">
        <v>0</v>
      </c>
      <c r="J3159">
        <v>9.14</v>
      </c>
      <c r="K3159" t="str">
        <f>INDEX(product!B:B,MATCH('TABELA TOTAL'!$F772,product!A:A,0))</f>
        <v>Technology</v>
      </c>
      <c r="L3159" t="str">
        <f>INDEX(product!C:C,MATCH(F3159,product!A:A,))</f>
        <v>Binders</v>
      </c>
      <c r="M3159" t="str">
        <f>INDEX(product!D:D,MATCH(F3159,product!A:A,))</f>
        <v>Cardinal EasyOpen D-Ring Binders</v>
      </c>
    </row>
    <row r="3160" spans="1:13" x14ac:dyDescent="0.25">
      <c r="A3160" s="1" t="s">
        <v>1294</v>
      </c>
      <c r="B3160" s="2">
        <v>42765</v>
      </c>
      <c r="C3160" s="2">
        <v>42771</v>
      </c>
      <c r="D3160" s="1" t="s">
        <v>19</v>
      </c>
      <c r="E3160" s="1" t="s">
        <v>1295</v>
      </c>
      <c r="F3160" s="1" t="s">
        <v>607</v>
      </c>
      <c r="G3160">
        <v>207</v>
      </c>
      <c r="H3160">
        <v>3</v>
      </c>
      <c r="I3160">
        <v>0</v>
      </c>
      <c r="J3160">
        <v>51.75</v>
      </c>
      <c r="K3160" t="str">
        <f>INDEX(product!B:B,MATCH('TABELA TOTAL'!$F773,product!A:A,0))</f>
        <v>Technology</v>
      </c>
      <c r="L3160" t="str">
        <f>INDEX(product!C:C,MATCH(F3160,product!A:A,))</f>
        <v>Phones</v>
      </c>
      <c r="M3160" t="str">
        <f>INDEX(product!D:D,MATCH(F3160,product!A:A,))</f>
        <v>AT&amp;T 841000 Phone</v>
      </c>
    </row>
    <row r="3161" spans="1:13" x14ac:dyDescent="0.25">
      <c r="A3161" s="1" t="s">
        <v>1294</v>
      </c>
      <c r="B3161" s="2">
        <v>42765</v>
      </c>
      <c r="C3161" s="2">
        <v>42771</v>
      </c>
      <c r="D3161" s="1" t="s">
        <v>19</v>
      </c>
      <c r="E3161" s="1" t="s">
        <v>1295</v>
      </c>
      <c r="F3161" s="1" t="s">
        <v>1297</v>
      </c>
      <c r="G3161">
        <v>32.35</v>
      </c>
      <c r="H3161">
        <v>5</v>
      </c>
      <c r="I3161">
        <v>0</v>
      </c>
      <c r="J3161">
        <v>16.175000000000001</v>
      </c>
      <c r="K3161" t="str">
        <f>INDEX(product!B:B,MATCH('TABELA TOTAL'!$F774,product!A:A,0))</f>
        <v>Furniture</v>
      </c>
      <c r="L3161" t="str">
        <f>INDEX(product!C:C,MATCH(F3161,product!A:A,))</f>
        <v>Binders</v>
      </c>
      <c r="M3161" t="str">
        <f>INDEX(product!D:D,MATCH(F3161,product!A:A,))</f>
        <v>GBC Instant Report Kit</v>
      </c>
    </row>
    <row r="3162" spans="1:13" x14ac:dyDescent="0.25">
      <c r="A3162" s="1" t="s">
        <v>1294</v>
      </c>
      <c r="B3162" s="2">
        <v>42765</v>
      </c>
      <c r="C3162" s="2">
        <v>42771</v>
      </c>
      <c r="D3162" s="1" t="s">
        <v>19</v>
      </c>
      <c r="E3162" s="1" t="s">
        <v>1295</v>
      </c>
      <c r="F3162" s="1" t="s">
        <v>28</v>
      </c>
      <c r="G3162">
        <v>7.71</v>
      </c>
      <c r="H3162">
        <v>1</v>
      </c>
      <c r="I3162">
        <v>0</v>
      </c>
      <c r="J3162">
        <v>3.4695</v>
      </c>
      <c r="K3162" t="str">
        <f>INDEX(product!B:B,MATCH('TABELA TOTAL'!$F775,product!A:A,0))</f>
        <v>Office Supplies</v>
      </c>
      <c r="L3162" t="str">
        <f>INDEX(product!C:C,MATCH(F3162,product!A:A,))</f>
        <v>Binders</v>
      </c>
      <c r="M3162" t="str">
        <f>INDEX(product!D:D,MATCH(F3162,product!A:A,))</f>
        <v>DXL Angle-View Binders with Locking Rings by Samsill</v>
      </c>
    </row>
    <row r="3163" spans="1:13" x14ac:dyDescent="0.25">
      <c r="A3163" s="1" t="s">
        <v>1294</v>
      </c>
      <c r="B3163" s="2">
        <v>42765</v>
      </c>
      <c r="C3163" s="2">
        <v>42771</v>
      </c>
      <c r="D3163" s="1" t="s">
        <v>19</v>
      </c>
      <c r="E3163" s="1" t="s">
        <v>1295</v>
      </c>
      <c r="F3163" s="1" t="s">
        <v>1298</v>
      </c>
      <c r="G3163">
        <v>40.299999999999997</v>
      </c>
      <c r="H3163">
        <v>2</v>
      </c>
      <c r="I3163">
        <v>0</v>
      </c>
      <c r="J3163">
        <v>10.881</v>
      </c>
      <c r="K3163" t="str">
        <f>INDEX(product!B:B,MATCH('TABELA TOTAL'!$F776,product!A:A,0))</f>
        <v>Technology</v>
      </c>
      <c r="L3163" t="str">
        <f>INDEX(product!C:C,MATCH(F3163,product!A:A,))</f>
        <v>Art</v>
      </c>
      <c r="M3163" t="str">
        <f>INDEX(product!D:D,MATCH(F3163,product!A:A,))</f>
        <v>Boston 19500 Mighty Mite Electric Pencil Sharpener</v>
      </c>
    </row>
    <row r="3164" spans="1:13" x14ac:dyDescent="0.25">
      <c r="A3164" s="1" t="s">
        <v>1294</v>
      </c>
      <c r="B3164" s="2">
        <v>42765</v>
      </c>
      <c r="C3164" s="2">
        <v>42771</v>
      </c>
      <c r="D3164" s="1" t="s">
        <v>19</v>
      </c>
      <c r="E3164" s="1" t="s">
        <v>1295</v>
      </c>
      <c r="F3164" s="1" t="s">
        <v>1299</v>
      </c>
      <c r="G3164">
        <v>34.58</v>
      </c>
      <c r="H3164">
        <v>7</v>
      </c>
      <c r="I3164">
        <v>0</v>
      </c>
      <c r="J3164">
        <v>14.5236</v>
      </c>
      <c r="K3164" t="str">
        <f>INDEX(product!B:B,MATCH('TABELA TOTAL'!$F777,product!A:A,0))</f>
        <v>Furniture</v>
      </c>
      <c r="L3164" t="str">
        <f>INDEX(product!C:C,MATCH(F3164,product!A:A,))</f>
        <v>Furnishings</v>
      </c>
      <c r="M3164" t="str">
        <f>INDEX(product!D:D,MATCH(F3164,product!A:A,))</f>
        <v>C-Line Magnetic Cubicle Keepers, Clear Polypropylene</v>
      </c>
    </row>
    <row r="3165" spans="1:13" x14ac:dyDescent="0.25">
      <c r="A3165" s="1" t="s">
        <v>3588</v>
      </c>
      <c r="B3165" s="2">
        <v>42765</v>
      </c>
      <c r="C3165" s="2">
        <v>42765</v>
      </c>
      <c r="D3165" s="1" t="s">
        <v>654</v>
      </c>
      <c r="E3165" s="1" t="s">
        <v>2148</v>
      </c>
      <c r="F3165" s="1" t="s">
        <v>1138</v>
      </c>
      <c r="G3165">
        <v>129.30000000000001</v>
      </c>
      <c r="H3165">
        <v>2</v>
      </c>
      <c r="I3165">
        <v>0</v>
      </c>
      <c r="J3165">
        <v>6.4649999999999999</v>
      </c>
      <c r="K3165" t="str">
        <f>INDEX(product!B:B,MATCH('TABELA TOTAL'!$F2923,product!A:A,0))</f>
        <v>Office Supplies</v>
      </c>
      <c r="L3165" t="str">
        <f>INDEX(product!C:C,MATCH(F3165,product!A:A,))</f>
        <v>Storage</v>
      </c>
      <c r="M3165" t="str">
        <f>INDEX(product!D:D,MATCH(F3165,product!A:A,))</f>
        <v>Space Solutions Commercial Steel Shelving</v>
      </c>
    </row>
    <row r="3166" spans="1:13" x14ac:dyDescent="0.25">
      <c r="A3166" s="1" t="s">
        <v>4426</v>
      </c>
      <c r="B3166" s="2">
        <v>42765</v>
      </c>
      <c r="C3166" s="2">
        <v>42772</v>
      </c>
      <c r="D3166" s="1" t="s">
        <v>19</v>
      </c>
      <c r="E3166" s="1" t="s">
        <v>1136</v>
      </c>
      <c r="F3166" s="1" t="s">
        <v>1812</v>
      </c>
      <c r="G3166">
        <v>12.74</v>
      </c>
      <c r="H3166">
        <v>7</v>
      </c>
      <c r="I3166">
        <v>0</v>
      </c>
      <c r="J3166">
        <v>5.7329999999999997</v>
      </c>
      <c r="K3166" t="str">
        <f>INDEX(product!B:B,MATCH('TABELA TOTAL'!$F4145,product!A:A,0))</f>
        <v>Office Supplies</v>
      </c>
      <c r="L3166" t="str">
        <f>INDEX(product!C:C,MATCH(F3166,product!A:A,))</f>
        <v>Art</v>
      </c>
      <c r="M3166" t="str">
        <f>INDEX(product!D:D,MATCH(F3166,product!A:A,))</f>
        <v>Crayola Anti Dust Chalk, 12/Pack</v>
      </c>
    </row>
    <row r="3167" spans="1:13" x14ac:dyDescent="0.25">
      <c r="A3167" s="1" t="s">
        <v>4426</v>
      </c>
      <c r="B3167" s="2">
        <v>42765</v>
      </c>
      <c r="C3167" s="2">
        <v>42772</v>
      </c>
      <c r="D3167" s="1" t="s">
        <v>19</v>
      </c>
      <c r="E3167" s="1" t="s">
        <v>1136</v>
      </c>
      <c r="F3167" s="1" t="s">
        <v>4427</v>
      </c>
      <c r="G3167">
        <v>8.82</v>
      </c>
      <c r="H3167">
        <v>3</v>
      </c>
      <c r="I3167">
        <v>0</v>
      </c>
      <c r="J3167">
        <v>2.3814000000000002</v>
      </c>
      <c r="K3167" t="str">
        <f>INDEX(product!B:B,MATCH('TABELA TOTAL'!$F4146,product!A:A,0))</f>
        <v>Technology</v>
      </c>
      <c r="L3167" t="str">
        <f>INDEX(product!C:C,MATCH(F3167,product!A:A,))</f>
        <v>Art</v>
      </c>
      <c r="M3167" t="str">
        <f>INDEX(product!D:D,MATCH(F3167,product!A:A,))</f>
        <v>Newell 338</v>
      </c>
    </row>
    <row r="3168" spans="1:13" x14ac:dyDescent="0.25">
      <c r="A3168" s="1" t="s">
        <v>4426</v>
      </c>
      <c r="B3168" s="2">
        <v>42765</v>
      </c>
      <c r="C3168" s="2">
        <v>42772</v>
      </c>
      <c r="D3168" s="1" t="s">
        <v>19</v>
      </c>
      <c r="E3168" s="1" t="s">
        <v>1136</v>
      </c>
      <c r="F3168" s="1" t="s">
        <v>175</v>
      </c>
      <c r="G3168">
        <v>120.78400000000001</v>
      </c>
      <c r="H3168">
        <v>1</v>
      </c>
      <c r="I3168">
        <v>0.2</v>
      </c>
      <c r="J3168">
        <v>-13.588200000000001</v>
      </c>
      <c r="K3168" t="str">
        <f>INDEX(product!B:B,MATCH('TABELA TOTAL'!$F4147,product!A:A,0))</f>
        <v>Furniture</v>
      </c>
      <c r="L3168" t="str">
        <f>INDEX(product!C:C,MATCH(F3168,product!A:A,))</f>
        <v>Chairs</v>
      </c>
      <c r="M3168" t="str">
        <f>INDEX(product!D:D,MATCH(F3168,product!A:A,))</f>
        <v>Novimex Swivel Fabric Task Chair</v>
      </c>
    </row>
    <row r="3169" spans="1:13" x14ac:dyDescent="0.25">
      <c r="A3169" s="1" t="s">
        <v>5257</v>
      </c>
      <c r="B3169" s="2">
        <v>42765</v>
      </c>
      <c r="C3169" s="2">
        <v>42770</v>
      </c>
      <c r="D3169" s="1" t="s">
        <v>19</v>
      </c>
      <c r="E3169" s="1" t="s">
        <v>61</v>
      </c>
      <c r="F3169" s="1" t="s">
        <v>5258</v>
      </c>
      <c r="G3169">
        <v>419.13600000000002</v>
      </c>
      <c r="H3169">
        <v>4</v>
      </c>
      <c r="I3169">
        <v>0.2</v>
      </c>
      <c r="J3169">
        <v>-68.1096</v>
      </c>
      <c r="K3169" t="str">
        <f>INDEX(product!B:B,MATCH('TABELA TOTAL'!$F5486,product!A:A,0))</f>
        <v>Office Supplies</v>
      </c>
      <c r="L3169" t="str">
        <f>INDEX(product!C:C,MATCH(F3169,product!A:A,))</f>
        <v>Chairs</v>
      </c>
      <c r="M3169" t="str">
        <f>INDEX(product!D:D,MATCH(F3169,product!A:A,))</f>
        <v>Office Star - Contemporary Task Swivel chair with 2-way adjustable arms, Plum</v>
      </c>
    </row>
    <row r="3170" spans="1:13" x14ac:dyDescent="0.25">
      <c r="A3170" s="1" t="s">
        <v>6729</v>
      </c>
      <c r="B3170" s="2">
        <v>42765</v>
      </c>
      <c r="C3170" s="2">
        <v>42772</v>
      </c>
      <c r="D3170" s="1" t="s">
        <v>19</v>
      </c>
      <c r="E3170" s="1" t="s">
        <v>2007</v>
      </c>
      <c r="F3170" s="1" t="s">
        <v>4197</v>
      </c>
      <c r="G3170">
        <v>69.375</v>
      </c>
      <c r="H3170">
        <v>1</v>
      </c>
      <c r="I3170">
        <v>0.5</v>
      </c>
      <c r="J3170">
        <v>-47.174999999999997</v>
      </c>
      <c r="K3170" t="str">
        <f>INDEX(product!B:B,MATCH('TABELA TOTAL'!$F8269,product!A:A,0))</f>
        <v>Furniture</v>
      </c>
      <c r="L3170" t="str">
        <f>INDEX(product!C:C,MATCH(F3170,product!A:A,))</f>
        <v>Tables</v>
      </c>
      <c r="M3170" t="str">
        <f>INDEX(product!D:D,MATCH(F3170,product!A:A,))</f>
        <v>Balt Split Level Computer Training Table</v>
      </c>
    </row>
    <row r="3171" spans="1:13" x14ac:dyDescent="0.25">
      <c r="A3171" s="1" t="s">
        <v>6729</v>
      </c>
      <c r="B3171" s="2">
        <v>42765</v>
      </c>
      <c r="C3171" s="2">
        <v>42772</v>
      </c>
      <c r="D3171" s="1" t="s">
        <v>19</v>
      </c>
      <c r="E3171" s="1" t="s">
        <v>2007</v>
      </c>
      <c r="F3171" s="1" t="s">
        <v>1144</v>
      </c>
      <c r="G3171">
        <v>31.68</v>
      </c>
      <c r="H3171">
        <v>4</v>
      </c>
      <c r="I3171">
        <v>0.2</v>
      </c>
      <c r="J3171">
        <v>2.7719999999999998</v>
      </c>
      <c r="K3171" t="str">
        <f>INDEX(product!B:B,MATCH('TABELA TOTAL'!$F8270,product!A:A,0))</f>
        <v>Office Supplies</v>
      </c>
      <c r="L3171" t="str">
        <f>INDEX(product!C:C,MATCH(F3171,product!A:A,))</f>
        <v>Supplies</v>
      </c>
      <c r="M3171" t="str">
        <f>INDEX(product!D:D,MATCH(F3171,product!A:A,))</f>
        <v>Acme Tagit Stainless Steel Antibacterial Scissors</v>
      </c>
    </row>
    <row r="3172" spans="1:13" x14ac:dyDescent="0.25">
      <c r="A3172" s="1" t="s">
        <v>6729</v>
      </c>
      <c r="B3172" s="2">
        <v>42765</v>
      </c>
      <c r="C3172" s="2">
        <v>42772</v>
      </c>
      <c r="D3172" s="1" t="s">
        <v>19</v>
      </c>
      <c r="E3172" s="1" t="s">
        <v>2007</v>
      </c>
      <c r="F3172" s="1" t="s">
        <v>4974</v>
      </c>
      <c r="G3172">
        <v>2003.1679999999999</v>
      </c>
      <c r="H3172">
        <v>4</v>
      </c>
      <c r="I3172">
        <v>0.2</v>
      </c>
      <c r="J3172">
        <v>250.39599999999999</v>
      </c>
      <c r="K3172" t="str">
        <f>INDEX(product!B:B,MATCH('TABELA TOTAL'!$F8271,product!A:A,0))</f>
        <v>Furniture</v>
      </c>
      <c r="L3172" t="str">
        <f>INDEX(product!C:C,MATCH(F3172,product!A:A,))</f>
        <v>Phones</v>
      </c>
      <c r="M3172" t="str">
        <f>INDEX(product!D:D,MATCH(F3172,product!A:A,))</f>
        <v>Samsung Galaxy S4</v>
      </c>
    </row>
    <row r="3173" spans="1:13" x14ac:dyDescent="0.25">
      <c r="A3173" s="1" t="s">
        <v>6729</v>
      </c>
      <c r="B3173" s="2">
        <v>42765</v>
      </c>
      <c r="C3173" s="2">
        <v>42772</v>
      </c>
      <c r="D3173" s="1" t="s">
        <v>19</v>
      </c>
      <c r="E3173" s="1" t="s">
        <v>2007</v>
      </c>
      <c r="F3173" s="1" t="s">
        <v>497</v>
      </c>
      <c r="G3173">
        <v>9.3439999999999994</v>
      </c>
      <c r="H3173">
        <v>2</v>
      </c>
      <c r="I3173">
        <v>0.2</v>
      </c>
      <c r="J3173">
        <v>3.1536</v>
      </c>
      <c r="K3173" t="str">
        <f>INDEX(product!B:B,MATCH('TABELA TOTAL'!$F8272,product!A:A,0))</f>
        <v>Technology</v>
      </c>
      <c r="L3173" t="str">
        <f>INDEX(product!C:C,MATCH(F3173,product!A:A,))</f>
        <v>Art</v>
      </c>
      <c r="M3173" t="str">
        <f>INDEX(product!D:D,MATCH(F3173,product!A:A,))</f>
        <v>Quartet Omega Colored Chalk, 12/Pack</v>
      </c>
    </row>
    <row r="3174" spans="1:13" x14ac:dyDescent="0.25">
      <c r="A3174" s="1" t="s">
        <v>6781</v>
      </c>
      <c r="B3174" s="2">
        <v>42765</v>
      </c>
      <c r="C3174" s="2">
        <v>42768</v>
      </c>
      <c r="D3174" s="1" t="s">
        <v>79</v>
      </c>
      <c r="E3174" s="1" t="s">
        <v>2074</v>
      </c>
      <c r="F3174" s="1" t="s">
        <v>27</v>
      </c>
      <c r="G3174">
        <v>604.76800000000003</v>
      </c>
      <c r="H3174">
        <v>4</v>
      </c>
      <c r="I3174">
        <v>0.2</v>
      </c>
      <c r="J3174">
        <v>60.476799999999997</v>
      </c>
      <c r="K3174" t="str">
        <f>INDEX(product!B:B,MATCH('TABELA TOTAL'!$F8367,product!A:A,0))</f>
        <v>Office Supplies</v>
      </c>
      <c r="L3174" t="str">
        <f>INDEX(product!C:C,MATCH(F3174,product!A:A,))</f>
        <v>Phones</v>
      </c>
      <c r="M3174" t="str">
        <f>INDEX(product!D:D,MATCH(F3174,product!A:A,))</f>
        <v>Mitel 5320 IP Phone VoIP phone</v>
      </c>
    </row>
    <row r="3175" spans="1:13" x14ac:dyDescent="0.25">
      <c r="A3175" s="1" t="s">
        <v>4257</v>
      </c>
      <c r="B3175" s="2">
        <v>42764</v>
      </c>
      <c r="C3175" s="2">
        <v>42768</v>
      </c>
      <c r="D3175" s="1" t="s">
        <v>19</v>
      </c>
      <c r="E3175" s="1" t="s">
        <v>1066</v>
      </c>
      <c r="F3175" s="1" t="s">
        <v>563</v>
      </c>
      <c r="G3175">
        <v>12.128</v>
      </c>
      <c r="H3175">
        <v>4</v>
      </c>
      <c r="I3175">
        <v>0.8</v>
      </c>
      <c r="J3175">
        <v>-20.617599999999999</v>
      </c>
      <c r="K3175" t="str">
        <f>INDEX(product!B:B,MATCH('TABELA TOTAL'!$F3887,product!A:A,0))</f>
        <v>Office Supplies</v>
      </c>
      <c r="L3175" t="str">
        <f>INDEX(product!C:C,MATCH(F3175,product!A:A,))</f>
        <v>Binders</v>
      </c>
      <c r="M3175" t="str">
        <f>INDEX(product!D:D,MATCH(F3175,product!A:A,))</f>
        <v>GBC Clear Cover, 8-1/2 x 11, unpunched, 25 covers per pack</v>
      </c>
    </row>
    <row r="3176" spans="1:13" x14ac:dyDescent="0.25">
      <c r="A3176" s="1" t="s">
        <v>4982</v>
      </c>
      <c r="B3176" s="2">
        <v>42764</v>
      </c>
      <c r="C3176" s="2">
        <v>42768</v>
      </c>
      <c r="D3176" s="1" t="s">
        <v>19</v>
      </c>
      <c r="E3176" s="1" t="s">
        <v>1632</v>
      </c>
      <c r="F3176" s="1" t="s">
        <v>3686</v>
      </c>
      <c r="G3176">
        <v>8.34</v>
      </c>
      <c r="H3176">
        <v>3</v>
      </c>
      <c r="I3176">
        <v>0</v>
      </c>
      <c r="J3176">
        <v>2.1684000000000001</v>
      </c>
      <c r="K3176" t="str">
        <f>INDEX(product!B:B,MATCH('TABELA TOTAL'!$F5031,product!A:A,0))</f>
        <v>Technology</v>
      </c>
      <c r="L3176" t="str">
        <f>INDEX(product!C:C,MATCH(F3176,product!A:A,))</f>
        <v>Art</v>
      </c>
      <c r="M3176" t="str">
        <f>INDEX(product!D:D,MATCH(F3176,product!A:A,))</f>
        <v>Newell 339</v>
      </c>
    </row>
    <row r="3177" spans="1:13" x14ac:dyDescent="0.25">
      <c r="A3177" s="1" t="s">
        <v>4982</v>
      </c>
      <c r="B3177" s="2">
        <v>42764</v>
      </c>
      <c r="C3177" s="2">
        <v>42768</v>
      </c>
      <c r="D3177" s="1" t="s">
        <v>19</v>
      </c>
      <c r="E3177" s="1" t="s">
        <v>1632</v>
      </c>
      <c r="F3177" s="1" t="s">
        <v>2891</v>
      </c>
      <c r="G3177">
        <v>8.57</v>
      </c>
      <c r="H3177">
        <v>1</v>
      </c>
      <c r="I3177">
        <v>0</v>
      </c>
      <c r="J3177">
        <v>2.2282000000000002</v>
      </c>
      <c r="K3177" t="str">
        <f>INDEX(product!B:B,MATCH('TABELA TOTAL'!$F5032,product!A:A,0))</f>
        <v>Office Supplies</v>
      </c>
      <c r="L3177" t="str">
        <f>INDEX(product!C:C,MATCH(F3177,product!A:A,))</f>
        <v>Supplies</v>
      </c>
      <c r="M3177" t="str">
        <f>INDEX(product!D:D,MATCH(F3177,product!A:A,))</f>
        <v>Acme Office Executive Series Stainless Steel Trimmers</v>
      </c>
    </row>
    <row r="3178" spans="1:13" x14ac:dyDescent="0.25">
      <c r="A3178" s="1" t="s">
        <v>4982</v>
      </c>
      <c r="B3178" s="2">
        <v>42764</v>
      </c>
      <c r="C3178" s="2">
        <v>42768</v>
      </c>
      <c r="D3178" s="1" t="s">
        <v>19</v>
      </c>
      <c r="E3178" s="1" t="s">
        <v>1632</v>
      </c>
      <c r="F3178" s="1" t="s">
        <v>884</v>
      </c>
      <c r="G3178">
        <v>119.616</v>
      </c>
      <c r="H3178">
        <v>8</v>
      </c>
      <c r="I3178">
        <v>0.2</v>
      </c>
      <c r="J3178">
        <v>40.370399999999997</v>
      </c>
      <c r="K3178" t="str">
        <f>INDEX(product!B:B,MATCH('TABELA TOTAL'!$F5033,product!A:A,0))</f>
        <v>Office Supplies</v>
      </c>
      <c r="L3178" t="str">
        <f>INDEX(product!C:C,MATCH(F3178,product!A:A,))</f>
        <v>Binders</v>
      </c>
      <c r="M3178" t="str">
        <f>INDEX(product!D:D,MATCH(F3178,product!A:A,))</f>
        <v>Clear Mylar Reinforcing Strips</v>
      </c>
    </row>
    <row r="3179" spans="1:13" x14ac:dyDescent="0.25">
      <c r="A3179" s="1" t="s">
        <v>6096</v>
      </c>
      <c r="B3179" s="2">
        <v>42764</v>
      </c>
      <c r="C3179" s="2">
        <v>42771</v>
      </c>
      <c r="D3179" s="1" t="s">
        <v>19</v>
      </c>
      <c r="E3179" s="1" t="s">
        <v>1615</v>
      </c>
      <c r="F3179" s="1" t="s">
        <v>1489</v>
      </c>
      <c r="G3179">
        <v>5.22</v>
      </c>
      <c r="H3179">
        <v>2</v>
      </c>
      <c r="I3179">
        <v>0</v>
      </c>
      <c r="J3179">
        <v>2.4011999999999998</v>
      </c>
      <c r="K3179" t="str">
        <f>INDEX(product!B:B,MATCH('TABELA TOTAL'!$F7029,product!A:A,0))</f>
        <v>Office Supplies</v>
      </c>
      <c r="L3179" t="str">
        <f>INDEX(product!C:C,MATCH(F3179,product!A:A,))</f>
        <v>Labels</v>
      </c>
      <c r="M3179" t="str">
        <f>INDEX(product!D:D,MATCH(F3179,product!A:A,))</f>
        <v>Permanent Self-Adhesive File Folder Labels for Typewriters by Universal</v>
      </c>
    </row>
    <row r="3180" spans="1:13" x14ac:dyDescent="0.25">
      <c r="A3180" s="1" t="s">
        <v>6919</v>
      </c>
      <c r="B3180" s="2">
        <v>42764</v>
      </c>
      <c r="C3180" s="2">
        <v>42767</v>
      </c>
      <c r="D3180" s="1" t="s">
        <v>79</v>
      </c>
      <c r="E3180" s="1" t="s">
        <v>1949</v>
      </c>
      <c r="F3180" s="1" t="s">
        <v>166</v>
      </c>
      <c r="G3180">
        <v>4.7679999999999998</v>
      </c>
      <c r="H3180">
        <v>2</v>
      </c>
      <c r="I3180">
        <v>0.2</v>
      </c>
      <c r="J3180">
        <v>0.4768</v>
      </c>
      <c r="K3180" t="str">
        <f>INDEX(product!B:B,MATCH('TABELA TOTAL'!$F8591,product!A:A,0))</f>
        <v>Office Supplies</v>
      </c>
      <c r="L3180" t="str">
        <f>INDEX(product!C:C,MATCH(F3180,product!A:A,))</f>
        <v>Art</v>
      </c>
      <c r="M3180" t="str">
        <f>INDEX(product!D:D,MATCH(F3180,product!A:A,))</f>
        <v>Premium Writing Pencils, Soft, #2 by Central Association for the Blind</v>
      </c>
    </row>
    <row r="3181" spans="1:13" x14ac:dyDescent="0.25">
      <c r="A3181" s="1" t="s">
        <v>7639</v>
      </c>
      <c r="B3181" s="2">
        <v>42764</v>
      </c>
      <c r="C3181" s="2">
        <v>42766</v>
      </c>
      <c r="D3181" s="1" t="s">
        <v>11</v>
      </c>
      <c r="E3181" s="1" t="s">
        <v>3141</v>
      </c>
      <c r="F3181" s="1" t="s">
        <v>3633</v>
      </c>
      <c r="G3181">
        <v>12.96</v>
      </c>
      <c r="H3181">
        <v>2</v>
      </c>
      <c r="I3181">
        <v>0</v>
      </c>
      <c r="J3181">
        <v>6.2207999999999997</v>
      </c>
      <c r="K3181" t="str">
        <f>INDEX(product!B:B,MATCH('TABELA TOTAL'!$F9916,product!A:A,0))</f>
        <v>Technology</v>
      </c>
      <c r="L3181" t="str">
        <f>INDEX(product!C:C,MATCH(F3181,product!A:A,))</f>
        <v>Paper</v>
      </c>
      <c r="M3181" t="str">
        <f>INDEX(product!D:D,MATCH(F3181,product!A:A,))</f>
        <v>Xerox 1997</v>
      </c>
    </row>
    <row r="3182" spans="1:13" x14ac:dyDescent="0.25">
      <c r="A3182" s="1" t="s">
        <v>7639</v>
      </c>
      <c r="B3182" s="2">
        <v>42764</v>
      </c>
      <c r="C3182" s="2">
        <v>42766</v>
      </c>
      <c r="D3182" s="1" t="s">
        <v>11</v>
      </c>
      <c r="E3182" s="1" t="s">
        <v>3141</v>
      </c>
      <c r="F3182" s="1" t="s">
        <v>1329</v>
      </c>
      <c r="G3182">
        <v>94.85</v>
      </c>
      <c r="H3182">
        <v>5</v>
      </c>
      <c r="I3182">
        <v>0</v>
      </c>
      <c r="J3182">
        <v>45.527999999999999</v>
      </c>
      <c r="K3182" t="str">
        <f>INDEX(product!B:B,MATCH('TABELA TOTAL'!$F9917,product!A:A,0))</f>
        <v>Furniture</v>
      </c>
      <c r="L3182" t="str">
        <f>INDEX(product!C:C,MATCH(F3182,product!A:A,))</f>
        <v>Paper</v>
      </c>
      <c r="M3182" t="str">
        <f>INDEX(product!D:D,MATCH(F3182,product!A:A,))</f>
        <v>Xerox 1887</v>
      </c>
    </row>
    <row r="3183" spans="1:13" x14ac:dyDescent="0.25">
      <c r="A3183" s="1" t="s">
        <v>7639</v>
      </c>
      <c r="B3183" s="2">
        <v>42764</v>
      </c>
      <c r="C3183" s="2">
        <v>42766</v>
      </c>
      <c r="D3183" s="1" t="s">
        <v>11</v>
      </c>
      <c r="E3183" s="1" t="s">
        <v>3141</v>
      </c>
      <c r="F3183" s="1" t="s">
        <v>304</v>
      </c>
      <c r="G3183">
        <v>13.48</v>
      </c>
      <c r="H3183">
        <v>1</v>
      </c>
      <c r="I3183">
        <v>0</v>
      </c>
      <c r="J3183">
        <v>3.5047999999999999</v>
      </c>
      <c r="K3183" t="str">
        <f>INDEX(product!B:B,MATCH('TABELA TOTAL'!$F9918,product!A:A,0))</f>
        <v>Office Supplies</v>
      </c>
      <c r="L3183" t="str">
        <f>INDEX(product!C:C,MATCH(F3183,product!A:A,))</f>
        <v>Storage</v>
      </c>
      <c r="M3183" t="str">
        <f>INDEX(product!D:D,MATCH(F3183,product!A:A,))</f>
        <v>Tenex Personal Project File with Scoop Front Design, Black</v>
      </c>
    </row>
    <row r="3184" spans="1:13" x14ac:dyDescent="0.25">
      <c r="A3184" s="1" t="s">
        <v>7639</v>
      </c>
      <c r="B3184" s="2">
        <v>42764</v>
      </c>
      <c r="C3184" s="2">
        <v>42766</v>
      </c>
      <c r="D3184" s="1" t="s">
        <v>11</v>
      </c>
      <c r="E3184" s="1" t="s">
        <v>3141</v>
      </c>
      <c r="F3184" s="1" t="s">
        <v>1071</v>
      </c>
      <c r="G3184">
        <v>14.91</v>
      </c>
      <c r="H3184">
        <v>3</v>
      </c>
      <c r="I3184">
        <v>0</v>
      </c>
      <c r="J3184">
        <v>4.6220999999999997</v>
      </c>
      <c r="K3184" t="str">
        <f>INDEX(product!B:B,MATCH('TABELA TOTAL'!$F9919,product!A:A,0))</f>
        <v>Office Supplies</v>
      </c>
      <c r="L3184" t="str">
        <f>INDEX(product!C:C,MATCH(F3184,product!A:A,))</f>
        <v>Furnishings</v>
      </c>
      <c r="M3184" t="str">
        <f>INDEX(product!D:D,MATCH(F3184,product!A:A,))</f>
        <v>DAX Value U-Channel Document Frames, Easel Back</v>
      </c>
    </row>
    <row r="3185" spans="1:13" x14ac:dyDescent="0.25">
      <c r="A3185" s="1" t="s">
        <v>2120</v>
      </c>
      <c r="B3185" s="2">
        <v>42763</v>
      </c>
      <c r="C3185" s="2">
        <v>42766</v>
      </c>
      <c r="D3185" s="1" t="s">
        <v>11</v>
      </c>
      <c r="E3185" s="1" t="s">
        <v>2121</v>
      </c>
      <c r="F3185" s="1" t="s">
        <v>1947</v>
      </c>
      <c r="G3185">
        <v>239.97</v>
      </c>
      <c r="H3185">
        <v>3</v>
      </c>
      <c r="I3185">
        <v>0</v>
      </c>
      <c r="J3185">
        <v>26.396699999999999</v>
      </c>
      <c r="K3185" t="str">
        <f>INDEX(product!B:B,MATCH('TABELA TOTAL'!$F1416,product!A:A,0))</f>
        <v>Technology</v>
      </c>
      <c r="L3185" t="str">
        <f>INDEX(product!C:C,MATCH(F3185,product!A:A,))</f>
        <v>Accessories</v>
      </c>
      <c r="M3185" t="str">
        <f>INDEX(product!D:D,MATCH(F3185,product!A:A,))</f>
        <v>Logitech G13 Programmable Gameboard with LCD Display</v>
      </c>
    </row>
    <row r="3186" spans="1:13" x14ac:dyDescent="0.25">
      <c r="A3186" s="1" t="s">
        <v>2120</v>
      </c>
      <c r="B3186" s="2">
        <v>42763</v>
      </c>
      <c r="C3186" s="2">
        <v>42766</v>
      </c>
      <c r="D3186" s="1" t="s">
        <v>11</v>
      </c>
      <c r="E3186" s="1" t="s">
        <v>2121</v>
      </c>
      <c r="F3186" s="1" t="s">
        <v>2122</v>
      </c>
      <c r="G3186">
        <v>37.74</v>
      </c>
      <c r="H3186">
        <v>3</v>
      </c>
      <c r="I3186">
        <v>0</v>
      </c>
      <c r="J3186">
        <v>12.8316</v>
      </c>
      <c r="K3186" t="str">
        <f>INDEX(product!B:B,MATCH('TABELA TOTAL'!$F1417,product!A:A,0))</f>
        <v>Technology</v>
      </c>
      <c r="L3186" t="str">
        <f>INDEX(product!C:C,MATCH(F3186,product!A:A,))</f>
        <v>Furnishings</v>
      </c>
      <c r="M3186" t="str">
        <f>INDEX(product!D:D,MATCH(F3186,product!A:A,))</f>
        <v>DAX Executive Solid Wood Document Frame, Desktop or Hang, Mahogany, 5 x 7</v>
      </c>
    </row>
    <row r="3187" spans="1:13" x14ac:dyDescent="0.25">
      <c r="A3187" s="1" t="s">
        <v>4837</v>
      </c>
      <c r="B3187" s="2">
        <v>42763</v>
      </c>
      <c r="C3187" s="2">
        <v>42767</v>
      </c>
      <c r="D3187" s="1" t="s">
        <v>19</v>
      </c>
      <c r="E3187" s="1" t="s">
        <v>3632</v>
      </c>
      <c r="F3187" s="1" t="s">
        <v>2085</v>
      </c>
      <c r="G3187">
        <v>279.89999999999998</v>
      </c>
      <c r="H3187">
        <v>5</v>
      </c>
      <c r="I3187">
        <v>0</v>
      </c>
      <c r="J3187">
        <v>137.15100000000001</v>
      </c>
      <c r="K3187" t="str">
        <f>INDEX(product!B:B,MATCH('TABELA TOTAL'!$F4785,product!A:A,0))</f>
        <v>Office Supplies</v>
      </c>
      <c r="L3187" t="str">
        <f>INDEX(product!C:C,MATCH(F3187,product!A:A,))</f>
        <v>Paper</v>
      </c>
      <c r="M3187" t="str">
        <f>INDEX(product!D:D,MATCH(F3187,product!A:A,))</f>
        <v>Xerox 1934</v>
      </c>
    </row>
    <row r="3188" spans="1:13" x14ac:dyDescent="0.25">
      <c r="A3188" s="1" t="s">
        <v>5959</v>
      </c>
      <c r="B3188" s="2">
        <v>42763</v>
      </c>
      <c r="C3188" s="2">
        <v>42767</v>
      </c>
      <c r="D3188" s="1" t="s">
        <v>19</v>
      </c>
      <c r="E3188" s="1" t="s">
        <v>3360</v>
      </c>
      <c r="F3188" s="1" t="s">
        <v>2817</v>
      </c>
      <c r="G3188">
        <v>449.91</v>
      </c>
      <c r="H3188">
        <v>9</v>
      </c>
      <c r="I3188">
        <v>0</v>
      </c>
      <c r="J3188">
        <v>157.46850000000001</v>
      </c>
      <c r="K3188" t="str">
        <f>INDEX(product!B:B,MATCH('TABELA TOTAL'!$F6779,product!A:A,0))</f>
        <v>Office Supplies</v>
      </c>
      <c r="L3188" t="str">
        <f>INDEX(product!C:C,MATCH(F3188,product!A:A,))</f>
        <v>Accessories</v>
      </c>
      <c r="M3188" t="str">
        <f>INDEX(product!D:D,MATCH(F3188,product!A:A,))</f>
        <v>Plantronics Audio 478 Stereo USB Headset</v>
      </c>
    </row>
    <row r="3189" spans="1:13" x14ac:dyDescent="0.25">
      <c r="A3189" s="1" t="s">
        <v>2917</v>
      </c>
      <c r="B3189" s="2">
        <v>42762</v>
      </c>
      <c r="C3189" s="2">
        <v>42765</v>
      </c>
      <c r="D3189" s="1" t="s">
        <v>11</v>
      </c>
      <c r="E3189" s="1" t="s">
        <v>2918</v>
      </c>
      <c r="F3189" s="1" t="s">
        <v>1038</v>
      </c>
      <c r="G3189">
        <v>14.016</v>
      </c>
      <c r="H3189">
        <v>3</v>
      </c>
      <c r="I3189">
        <v>0.2</v>
      </c>
      <c r="J3189">
        <v>1.752</v>
      </c>
      <c r="K3189" t="str">
        <f>INDEX(product!B:B,MATCH('TABELA TOTAL'!$F2170,product!A:A,0))</f>
        <v>Office Supplies</v>
      </c>
      <c r="L3189" t="str">
        <f>INDEX(product!C:C,MATCH(F3189,product!A:A,))</f>
        <v>Art</v>
      </c>
      <c r="M3189" t="str">
        <f>INDEX(product!D:D,MATCH(F3189,product!A:A,))</f>
        <v>Newell 312</v>
      </c>
    </row>
    <row r="3190" spans="1:13" x14ac:dyDescent="0.25">
      <c r="A3190" s="1" t="s">
        <v>2917</v>
      </c>
      <c r="B3190" s="2">
        <v>42762</v>
      </c>
      <c r="C3190" s="2">
        <v>42765</v>
      </c>
      <c r="D3190" s="1" t="s">
        <v>11</v>
      </c>
      <c r="E3190" s="1" t="s">
        <v>2918</v>
      </c>
      <c r="F3190" s="1" t="s">
        <v>1469</v>
      </c>
      <c r="G3190">
        <v>71.975999999999999</v>
      </c>
      <c r="H3190">
        <v>3</v>
      </c>
      <c r="I3190">
        <v>0.2</v>
      </c>
      <c r="J3190">
        <v>-8.9969999999999999</v>
      </c>
      <c r="K3190" t="str">
        <f>INDEX(product!B:B,MATCH('TABELA TOTAL'!$F2171,product!A:A,0))</f>
        <v>Office Supplies</v>
      </c>
      <c r="L3190" t="str">
        <f>INDEX(product!C:C,MATCH(F3190,product!A:A,))</f>
        <v>Accessories</v>
      </c>
      <c r="M3190" t="str">
        <f>INDEX(product!D:D,MATCH(F3190,product!A:A,))</f>
        <v xml:space="preserve">Anker Ultrathin Bluetooth Wireless Keyboard Aluminum Cover with Stand </v>
      </c>
    </row>
    <row r="3191" spans="1:13" x14ac:dyDescent="0.25">
      <c r="A3191" s="1" t="s">
        <v>2917</v>
      </c>
      <c r="B3191" s="2">
        <v>42762</v>
      </c>
      <c r="C3191" s="2">
        <v>42765</v>
      </c>
      <c r="D3191" s="1" t="s">
        <v>11</v>
      </c>
      <c r="E3191" s="1" t="s">
        <v>2918</v>
      </c>
      <c r="F3191" s="1" t="s">
        <v>334</v>
      </c>
      <c r="G3191">
        <v>107.982</v>
      </c>
      <c r="H3191">
        <v>3</v>
      </c>
      <c r="I3191">
        <v>0.4</v>
      </c>
      <c r="J3191">
        <v>-26.9955</v>
      </c>
      <c r="K3191" t="str">
        <f>INDEX(product!B:B,MATCH('TABELA TOTAL'!$F2172,product!A:A,0))</f>
        <v>Office Supplies</v>
      </c>
      <c r="L3191" t="str">
        <f>INDEX(product!C:C,MATCH(F3191,product!A:A,))</f>
        <v>Phones</v>
      </c>
      <c r="M3191" t="str">
        <f>INDEX(product!D:D,MATCH(F3191,product!A:A,))</f>
        <v>JBL Micro Wireless Portable Bluetooth Speaker</v>
      </c>
    </row>
    <row r="3192" spans="1:13" x14ac:dyDescent="0.25">
      <c r="A3192" s="1" t="s">
        <v>6197</v>
      </c>
      <c r="B3192" s="2">
        <v>42762</v>
      </c>
      <c r="C3192" s="2">
        <v>42766</v>
      </c>
      <c r="D3192" s="1" t="s">
        <v>19</v>
      </c>
      <c r="E3192" s="1" t="s">
        <v>2988</v>
      </c>
      <c r="F3192" s="1" t="s">
        <v>4697</v>
      </c>
      <c r="G3192">
        <v>137.94</v>
      </c>
      <c r="H3192">
        <v>3</v>
      </c>
      <c r="I3192">
        <v>0</v>
      </c>
      <c r="J3192">
        <v>35.864400000000003</v>
      </c>
      <c r="K3192" t="str">
        <f>INDEX(product!B:B,MATCH('TABELA TOTAL'!$F7223,product!A:A,0))</f>
        <v>Office Supplies</v>
      </c>
      <c r="L3192" t="str">
        <f>INDEX(product!C:C,MATCH(F3192,product!A:A,))</f>
        <v>Phones</v>
      </c>
      <c r="M3192" t="str">
        <f>INDEX(product!D:D,MATCH(F3192,product!A:A,))</f>
        <v>Jensen SMPS-640 - speaker phone</v>
      </c>
    </row>
    <row r="3193" spans="1:13" x14ac:dyDescent="0.25">
      <c r="A3193" s="1" t="s">
        <v>3512</v>
      </c>
      <c r="B3193" s="2">
        <v>42761</v>
      </c>
      <c r="C3193" s="2">
        <v>42766</v>
      </c>
      <c r="D3193" s="1" t="s">
        <v>11</v>
      </c>
      <c r="E3193" s="1" t="s">
        <v>3513</v>
      </c>
      <c r="F3193" s="1" t="s">
        <v>307</v>
      </c>
      <c r="G3193">
        <v>15.47</v>
      </c>
      <c r="H3193">
        <v>7</v>
      </c>
      <c r="I3193">
        <v>0</v>
      </c>
      <c r="J3193">
        <v>4.1768999999999998</v>
      </c>
      <c r="K3193" t="str">
        <f>INDEX(product!B:B,MATCH('TABELA TOTAL'!$F2835,product!A:A,0))</f>
        <v>Office Supplies</v>
      </c>
      <c r="L3193" t="str">
        <f>INDEX(product!C:C,MATCH(F3193,product!A:A,))</f>
        <v>Art</v>
      </c>
      <c r="M3193" t="str">
        <f>INDEX(product!D:D,MATCH(F3193,product!A:A,))</f>
        <v>Newell 311</v>
      </c>
    </row>
    <row r="3194" spans="1:13" x14ac:dyDescent="0.25">
      <c r="A3194" s="1" t="s">
        <v>3512</v>
      </c>
      <c r="B3194" s="2">
        <v>42761</v>
      </c>
      <c r="C3194" s="2">
        <v>42766</v>
      </c>
      <c r="D3194" s="1" t="s">
        <v>11</v>
      </c>
      <c r="E3194" s="1" t="s">
        <v>3513</v>
      </c>
      <c r="F3194" s="1" t="s">
        <v>364</v>
      </c>
      <c r="G3194">
        <v>7.16</v>
      </c>
      <c r="H3194">
        <v>2</v>
      </c>
      <c r="I3194">
        <v>0</v>
      </c>
      <c r="J3194">
        <v>3.4367999999999999</v>
      </c>
      <c r="K3194" t="str">
        <f>INDEX(product!B:B,MATCH('TABELA TOTAL'!$F2836,product!A:A,0))</f>
        <v>Furniture</v>
      </c>
      <c r="L3194" t="str">
        <f>INDEX(product!C:C,MATCH(F3194,product!A:A,))</f>
        <v>Binders</v>
      </c>
      <c r="M3194" t="str">
        <f>INDEX(product!D:D,MATCH(F3194,product!A:A,))</f>
        <v>Avery Poly Binder Pockets</v>
      </c>
    </row>
    <row r="3195" spans="1:13" x14ac:dyDescent="0.25">
      <c r="A3195" s="1" t="s">
        <v>5262</v>
      </c>
      <c r="B3195" s="2">
        <v>42761</v>
      </c>
      <c r="C3195" s="2">
        <v>42762</v>
      </c>
      <c r="D3195" s="1" t="s">
        <v>79</v>
      </c>
      <c r="E3195" s="1" t="s">
        <v>12</v>
      </c>
      <c r="F3195" s="1" t="s">
        <v>157</v>
      </c>
      <c r="G3195">
        <v>18.16</v>
      </c>
      <c r="H3195">
        <v>2</v>
      </c>
      <c r="I3195">
        <v>0.2</v>
      </c>
      <c r="J3195">
        <v>1.8160000000000001</v>
      </c>
      <c r="K3195" t="str">
        <f>INDEX(product!B:B,MATCH('TABELA TOTAL'!$F5493,product!A:A,0))</f>
        <v>Furniture</v>
      </c>
      <c r="L3195" t="str">
        <f>INDEX(product!C:C,MATCH(F3195,product!A:A,))</f>
        <v>Storage</v>
      </c>
      <c r="M3195" t="str">
        <f>INDEX(product!D:D,MATCH(F3195,product!A:A,))</f>
        <v>SimpliFile Personal File, Black Granite, 15w x 6-15/16d x 11-1/4h</v>
      </c>
    </row>
    <row r="3196" spans="1:13" x14ac:dyDescent="0.25">
      <c r="A3196" s="1" t="s">
        <v>6506</v>
      </c>
      <c r="B3196" s="2">
        <v>42761</v>
      </c>
      <c r="C3196" s="2">
        <v>42765</v>
      </c>
      <c r="D3196" s="1" t="s">
        <v>19</v>
      </c>
      <c r="E3196" s="1" t="s">
        <v>742</v>
      </c>
      <c r="F3196" s="1" t="s">
        <v>2412</v>
      </c>
      <c r="G3196">
        <v>11.84</v>
      </c>
      <c r="H3196">
        <v>8</v>
      </c>
      <c r="I3196">
        <v>0</v>
      </c>
      <c r="J3196">
        <v>5.6832000000000003</v>
      </c>
      <c r="K3196" t="str">
        <f>INDEX(product!B:B,MATCH('TABELA TOTAL'!$F7821,product!A:A,0))</f>
        <v>Technology</v>
      </c>
      <c r="L3196" t="str">
        <f>INDEX(product!C:C,MATCH(F3196,product!A:A,))</f>
        <v>Fasteners</v>
      </c>
      <c r="M3196" t="str">
        <f>INDEX(product!D:D,MATCH(F3196,product!A:A,))</f>
        <v>Binder Clips by OIC</v>
      </c>
    </row>
    <row r="3197" spans="1:13" x14ac:dyDescent="0.25">
      <c r="A3197" s="1" t="s">
        <v>6753</v>
      </c>
      <c r="B3197" s="2">
        <v>42761</v>
      </c>
      <c r="C3197" s="2">
        <v>42766</v>
      </c>
      <c r="D3197" s="1" t="s">
        <v>19</v>
      </c>
      <c r="E3197" s="1" t="s">
        <v>955</v>
      </c>
      <c r="F3197" s="1" t="s">
        <v>246</v>
      </c>
      <c r="G3197">
        <v>62.72</v>
      </c>
      <c r="H3197">
        <v>4</v>
      </c>
      <c r="I3197">
        <v>0</v>
      </c>
      <c r="J3197">
        <v>24.460799999999999</v>
      </c>
      <c r="K3197" t="str">
        <f>INDEX(product!B:B,MATCH('TABELA TOTAL'!$F8313,product!A:A,0))</f>
        <v>Office Supplies</v>
      </c>
      <c r="L3197" t="str">
        <f>INDEX(product!C:C,MATCH(F3197,product!A:A,))</f>
        <v>Furnishings</v>
      </c>
      <c r="M3197" t="str">
        <f>INDEX(product!D:D,MATCH(F3197,product!A:A,))</f>
        <v>Artistic Insta-Plaque</v>
      </c>
    </row>
    <row r="3198" spans="1:13" x14ac:dyDescent="0.25">
      <c r="A3198" s="1" t="s">
        <v>6753</v>
      </c>
      <c r="B3198" s="2">
        <v>42761</v>
      </c>
      <c r="C3198" s="2">
        <v>42766</v>
      </c>
      <c r="D3198" s="1" t="s">
        <v>19</v>
      </c>
      <c r="E3198" s="1" t="s">
        <v>955</v>
      </c>
      <c r="F3198" s="1" t="s">
        <v>3612</v>
      </c>
      <c r="G3198">
        <v>2939.93</v>
      </c>
      <c r="H3198">
        <v>7</v>
      </c>
      <c r="I3198">
        <v>0</v>
      </c>
      <c r="J3198">
        <v>764.3818</v>
      </c>
      <c r="K3198" t="str">
        <f>INDEX(product!B:B,MATCH('TABELA TOTAL'!$F8314,product!A:A,0))</f>
        <v>Office Supplies</v>
      </c>
      <c r="L3198" t="str">
        <f>INDEX(product!C:C,MATCH(F3198,product!A:A,))</f>
        <v>Phones</v>
      </c>
      <c r="M3198" t="str">
        <f>INDEX(product!D:D,MATCH(F3198,product!A:A,))</f>
        <v>Samsung Galaxy Mega 6.3</v>
      </c>
    </row>
    <row r="3199" spans="1:13" x14ac:dyDescent="0.25">
      <c r="A3199" s="1" t="s">
        <v>3112</v>
      </c>
      <c r="B3199" s="2">
        <v>42759</v>
      </c>
      <c r="C3199" s="2">
        <v>42765</v>
      </c>
      <c r="D3199" s="1" t="s">
        <v>19</v>
      </c>
      <c r="E3199" s="1" t="s">
        <v>1044</v>
      </c>
      <c r="F3199" s="1" t="s">
        <v>2094</v>
      </c>
      <c r="G3199">
        <v>5.67</v>
      </c>
      <c r="H3199">
        <v>3</v>
      </c>
      <c r="I3199">
        <v>0</v>
      </c>
      <c r="J3199">
        <v>0.1134</v>
      </c>
      <c r="K3199" t="str">
        <f>INDEX(product!B:B,MATCH('TABELA TOTAL'!$F2377,product!A:A,0))</f>
        <v>Office Supplies</v>
      </c>
      <c r="L3199" t="str">
        <f>INDEX(product!C:C,MATCH(F3199,product!A:A,))</f>
        <v>Fasteners</v>
      </c>
      <c r="M3199" t="str">
        <f>INDEX(product!D:D,MATCH(F3199,product!A:A,))</f>
        <v>Revere Boxed Rubber Bands by Revere</v>
      </c>
    </row>
    <row r="3200" spans="1:13" x14ac:dyDescent="0.25">
      <c r="A3200" s="1" t="s">
        <v>7477</v>
      </c>
      <c r="B3200" s="2">
        <v>42759</v>
      </c>
      <c r="C3200" s="2">
        <v>42764</v>
      </c>
      <c r="D3200" s="1" t="s">
        <v>19</v>
      </c>
      <c r="E3200" s="1" t="s">
        <v>2183</v>
      </c>
      <c r="F3200" s="1" t="s">
        <v>56</v>
      </c>
      <c r="G3200">
        <v>25.86</v>
      </c>
      <c r="H3200">
        <v>3</v>
      </c>
      <c r="I3200">
        <v>0</v>
      </c>
      <c r="J3200">
        <v>6.7236000000000002</v>
      </c>
      <c r="K3200" t="str">
        <f>INDEX(product!B:B,MATCH('TABELA TOTAL'!$F9597,product!A:A,0))</f>
        <v>Furniture</v>
      </c>
      <c r="L3200" t="str">
        <f>INDEX(product!C:C,MATCH(F3200,product!A:A,))</f>
        <v>Appliances</v>
      </c>
      <c r="M3200" t="str">
        <f>INDEX(product!D:D,MATCH(F3200,product!A:A,))</f>
        <v>Acco Six-Outlet Power Strip, 4' Cord Length</v>
      </c>
    </row>
    <row r="3201" spans="1:13" x14ac:dyDescent="0.25">
      <c r="A3201" s="1" t="s">
        <v>7477</v>
      </c>
      <c r="B3201" s="2">
        <v>42759</v>
      </c>
      <c r="C3201" s="2">
        <v>42764</v>
      </c>
      <c r="D3201" s="1" t="s">
        <v>19</v>
      </c>
      <c r="E3201" s="1" t="s">
        <v>2183</v>
      </c>
      <c r="F3201" s="1" t="s">
        <v>4229</v>
      </c>
      <c r="G3201">
        <v>276.78399999999999</v>
      </c>
      <c r="H3201">
        <v>2</v>
      </c>
      <c r="I3201">
        <v>0.2</v>
      </c>
      <c r="J3201">
        <v>89.954800000000006</v>
      </c>
      <c r="K3201" t="str">
        <f>INDEX(product!B:B,MATCH('TABELA TOTAL'!$F9598,product!A:A,0))</f>
        <v>Office Supplies</v>
      </c>
      <c r="L3201" t="str">
        <f>INDEX(product!C:C,MATCH(F3201,product!A:A,))</f>
        <v>Binders</v>
      </c>
      <c r="M3201" t="str">
        <f>INDEX(product!D:D,MATCH(F3201,product!A:A,))</f>
        <v>Ibico EB-19 Dual Function Manual Binding System</v>
      </c>
    </row>
    <row r="3202" spans="1:13" x14ac:dyDescent="0.25">
      <c r="A3202" s="1" t="s">
        <v>7477</v>
      </c>
      <c r="B3202" s="2">
        <v>42759</v>
      </c>
      <c r="C3202" s="2">
        <v>42764</v>
      </c>
      <c r="D3202" s="1" t="s">
        <v>19</v>
      </c>
      <c r="E3202" s="1" t="s">
        <v>2183</v>
      </c>
      <c r="F3202" s="1" t="s">
        <v>4697</v>
      </c>
      <c r="G3202">
        <v>110.352</v>
      </c>
      <c r="H3202">
        <v>3</v>
      </c>
      <c r="I3202">
        <v>0.2</v>
      </c>
      <c r="J3202">
        <v>8.2764000000000006</v>
      </c>
      <c r="K3202" t="str">
        <f>INDEX(product!B:B,MATCH('TABELA TOTAL'!$F9599,product!A:A,0))</f>
        <v>Office Supplies</v>
      </c>
      <c r="L3202" t="str">
        <f>INDEX(product!C:C,MATCH(F3202,product!A:A,))</f>
        <v>Phones</v>
      </c>
      <c r="M3202" t="str">
        <f>INDEX(product!D:D,MATCH(F3202,product!A:A,))</f>
        <v>Jensen SMPS-640 - speaker phone</v>
      </c>
    </row>
    <row r="3203" spans="1:13" x14ac:dyDescent="0.25">
      <c r="A3203" s="1" t="s">
        <v>7509</v>
      </c>
      <c r="B3203" s="2">
        <v>42758</v>
      </c>
      <c r="C3203" s="2">
        <v>42762</v>
      </c>
      <c r="D3203" s="1" t="s">
        <v>19</v>
      </c>
      <c r="E3203" s="1" t="s">
        <v>39</v>
      </c>
      <c r="F3203" s="1" t="s">
        <v>4179</v>
      </c>
      <c r="G3203">
        <v>95.983999999999995</v>
      </c>
      <c r="H3203">
        <v>2</v>
      </c>
      <c r="I3203">
        <v>0.2</v>
      </c>
      <c r="J3203">
        <v>11.997999999999999</v>
      </c>
      <c r="K3203" t="str">
        <f>INDEX(product!B:B,MATCH('TABELA TOTAL'!$F9655,product!A:A,0))</f>
        <v>Office Supplies</v>
      </c>
      <c r="L3203" t="str">
        <f>INDEX(product!C:C,MATCH(F3203,product!A:A,))</f>
        <v>Accessories</v>
      </c>
      <c r="M3203" t="str">
        <f>INDEX(product!D:D,MATCH(F3203,product!A:A,))</f>
        <v>Logitech Wireless Anywhere Mouse MX for PC and Mac</v>
      </c>
    </row>
    <row r="3204" spans="1:13" x14ac:dyDescent="0.25">
      <c r="A3204" s="1" t="s">
        <v>918</v>
      </c>
      <c r="B3204" s="2">
        <v>42758</v>
      </c>
      <c r="C3204" s="2">
        <v>42760</v>
      </c>
      <c r="D3204" s="1" t="s">
        <v>79</v>
      </c>
      <c r="E3204" s="1" t="s">
        <v>919</v>
      </c>
      <c r="F3204" s="1" t="s">
        <v>879</v>
      </c>
      <c r="G3204">
        <v>210.98</v>
      </c>
      <c r="H3204">
        <v>2</v>
      </c>
      <c r="I3204">
        <v>0</v>
      </c>
      <c r="J3204">
        <v>21.097999999999999</v>
      </c>
      <c r="K3204" t="str">
        <f>INDEX(product!B:B,MATCH('TABELA TOTAL'!$F524,product!A:A,0))</f>
        <v>Office Supplies</v>
      </c>
      <c r="L3204" t="str">
        <f>INDEX(product!C:C,MATCH(F3204,product!A:A,))</f>
        <v>Tables</v>
      </c>
      <c r="M3204" t="str">
        <f>INDEX(product!D:D,MATCH(F3204,product!A:A,))</f>
        <v>Balt Solid Wood Rectangular Table</v>
      </c>
    </row>
    <row r="3205" spans="1:13" x14ac:dyDescent="0.25">
      <c r="A3205" s="1" t="s">
        <v>7509</v>
      </c>
      <c r="B3205" s="2">
        <v>42758</v>
      </c>
      <c r="C3205" s="2">
        <v>42762</v>
      </c>
      <c r="D3205" s="1" t="s">
        <v>19</v>
      </c>
      <c r="E3205" s="1" t="s">
        <v>39</v>
      </c>
      <c r="F3205" s="1" t="s">
        <v>2922</v>
      </c>
      <c r="G3205">
        <v>4.9379999999999997</v>
      </c>
      <c r="H3205">
        <v>2</v>
      </c>
      <c r="I3205">
        <v>0.7</v>
      </c>
      <c r="J3205">
        <v>-3.6212</v>
      </c>
      <c r="K3205" t="str">
        <f>INDEX(product!B:B,MATCH('TABELA TOTAL'!$F9656,product!A:A,0))</f>
        <v>Office Supplies</v>
      </c>
      <c r="L3205" t="str">
        <f>INDEX(product!C:C,MATCH(F3205,product!A:A,))</f>
        <v>Binders</v>
      </c>
      <c r="M3205" t="str">
        <f>INDEX(product!D:D,MATCH(F3205,product!A:A,))</f>
        <v>Wilson Jones data.warehouse D-Ring Binders with DublLock</v>
      </c>
    </row>
    <row r="3206" spans="1:13" x14ac:dyDescent="0.25">
      <c r="A3206" s="1" t="s">
        <v>5745</v>
      </c>
      <c r="B3206" s="2">
        <v>42758</v>
      </c>
      <c r="C3206" s="2">
        <v>42763</v>
      </c>
      <c r="D3206" s="1" t="s">
        <v>19</v>
      </c>
      <c r="E3206" s="1" t="s">
        <v>1284</v>
      </c>
      <c r="F3206" s="1" t="s">
        <v>2682</v>
      </c>
      <c r="G3206">
        <v>19.68</v>
      </c>
      <c r="H3206">
        <v>5</v>
      </c>
      <c r="I3206">
        <v>0.2</v>
      </c>
      <c r="J3206">
        <v>6.8879999999999999</v>
      </c>
      <c r="K3206" t="str">
        <f>INDEX(product!B:B,MATCH('TABELA TOTAL'!$F6358,product!A:A,0))</f>
        <v>Furniture</v>
      </c>
      <c r="L3206" t="str">
        <f>INDEX(product!C:C,MATCH(F3206,product!A:A,))</f>
        <v>Binders</v>
      </c>
      <c r="M3206" t="str">
        <f>INDEX(product!D:D,MATCH(F3206,product!A:A,))</f>
        <v>Pressboard Hanging Data Binders for Unburst Sheets</v>
      </c>
    </row>
    <row r="3207" spans="1:13" x14ac:dyDescent="0.25">
      <c r="A3207" s="1" t="s">
        <v>5745</v>
      </c>
      <c r="B3207" s="2">
        <v>42758</v>
      </c>
      <c r="C3207" s="2">
        <v>42763</v>
      </c>
      <c r="D3207" s="1" t="s">
        <v>19</v>
      </c>
      <c r="E3207" s="1" t="s">
        <v>1284</v>
      </c>
      <c r="F3207" s="1" t="s">
        <v>1579</v>
      </c>
      <c r="G3207">
        <v>25.92</v>
      </c>
      <c r="H3207">
        <v>4</v>
      </c>
      <c r="I3207">
        <v>0</v>
      </c>
      <c r="J3207">
        <v>12.441599999999999</v>
      </c>
      <c r="K3207" t="str">
        <f>INDEX(product!B:B,MATCH('TABELA TOTAL'!$F6359,product!A:A,0))</f>
        <v>Furniture</v>
      </c>
      <c r="L3207" t="str">
        <f>INDEX(product!C:C,MATCH(F3207,product!A:A,))</f>
        <v>Paper</v>
      </c>
      <c r="M3207" t="str">
        <f>INDEX(product!D:D,MATCH(F3207,product!A:A,))</f>
        <v>Xerox 212</v>
      </c>
    </row>
    <row r="3208" spans="1:13" x14ac:dyDescent="0.25">
      <c r="A3208" s="1" t="s">
        <v>5745</v>
      </c>
      <c r="B3208" s="2">
        <v>42758</v>
      </c>
      <c r="C3208" s="2">
        <v>42763</v>
      </c>
      <c r="D3208" s="1" t="s">
        <v>19</v>
      </c>
      <c r="E3208" s="1" t="s">
        <v>1284</v>
      </c>
      <c r="F3208" s="1" t="s">
        <v>2204</v>
      </c>
      <c r="G3208">
        <v>6.48</v>
      </c>
      <c r="H3208">
        <v>1</v>
      </c>
      <c r="I3208">
        <v>0</v>
      </c>
      <c r="J3208">
        <v>3.1103999999999998</v>
      </c>
      <c r="K3208" t="str">
        <f>INDEX(product!B:B,MATCH('TABELA TOTAL'!$F6360,product!A:A,0))</f>
        <v>Office Supplies</v>
      </c>
      <c r="L3208" t="str">
        <f>INDEX(product!C:C,MATCH(F3208,product!A:A,))</f>
        <v>Paper</v>
      </c>
      <c r="M3208" t="str">
        <f>INDEX(product!D:D,MATCH(F3208,product!A:A,))</f>
        <v>Xerox 192</v>
      </c>
    </row>
    <row r="3209" spans="1:13" x14ac:dyDescent="0.25">
      <c r="A3209" s="1" t="s">
        <v>5745</v>
      </c>
      <c r="B3209" s="2">
        <v>42758</v>
      </c>
      <c r="C3209" s="2">
        <v>42763</v>
      </c>
      <c r="D3209" s="1" t="s">
        <v>19</v>
      </c>
      <c r="E3209" s="1" t="s">
        <v>1284</v>
      </c>
      <c r="F3209" s="1" t="s">
        <v>5461</v>
      </c>
      <c r="G3209">
        <v>86.352000000000004</v>
      </c>
      <c r="H3209">
        <v>6</v>
      </c>
      <c r="I3209">
        <v>0.2</v>
      </c>
      <c r="J3209">
        <v>8.6351999999999993</v>
      </c>
      <c r="K3209" t="str">
        <f>INDEX(product!B:B,MATCH('TABELA TOTAL'!$F6361,product!A:A,0))</f>
        <v>Office Supplies</v>
      </c>
      <c r="L3209" t="str">
        <f>INDEX(product!C:C,MATCH(F3209,product!A:A,))</f>
        <v>Phones</v>
      </c>
      <c r="M3209" t="str">
        <f>INDEX(product!D:D,MATCH(F3209,product!A:A,))</f>
        <v>Griffin GC17055 Auxiliary Audio Cable</v>
      </c>
    </row>
    <row r="3210" spans="1:13" x14ac:dyDescent="0.25">
      <c r="A3210" s="1" t="s">
        <v>909</v>
      </c>
      <c r="B3210" s="2">
        <v>42757</v>
      </c>
      <c r="C3210" s="2">
        <v>42762</v>
      </c>
      <c r="D3210" s="1" t="s">
        <v>19</v>
      </c>
      <c r="E3210" s="1" t="s">
        <v>251</v>
      </c>
      <c r="F3210" s="1" t="s">
        <v>910</v>
      </c>
      <c r="G3210">
        <v>2999.95</v>
      </c>
      <c r="H3210">
        <v>5</v>
      </c>
      <c r="I3210">
        <v>0</v>
      </c>
      <c r="J3210">
        <v>1379.9770000000001</v>
      </c>
      <c r="K3210" t="str">
        <f>INDEX(product!B:B,MATCH('TABELA TOTAL'!$F517,product!A:A,0))</f>
        <v>Furniture</v>
      </c>
      <c r="L3210" t="str">
        <f>INDEX(product!C:C,MATCH(F3210,product!A:A,))</f>
        <v>Copiers</v>
      </c>
      <c r="M3210" t="str">
        <f>INDEX(product!D:D,MATCH(F3210,product!A:A,))</f>
        <v>Canon Image Class D660 Copier</v>
      </c>
    </row>
    <row r="3211" spans="1:13" x14ac:dyDescent="0.25">
      <c r="A3211" s="1" t="s">
        <v>909</v>
      </c>
      <c r="B3211" s="2">
        <v>42757</v>
      </c>
      <c r="C3211" s="2">
        <v>42762</v>
      </c>
      <c r="D3211" s="1" t="s">
        <v>19</v>
      </c>
      <c r="E3211" s="1" t="s">
        <v>251</v>
      </c>
      <c r="F3211" s="1" t="s">
        <v>911</v>
      </c>
      <c r="G3211">
        <v>51.45</v>
      </c>
      <c r="H3211">
        <v>3</v>
      </c>
      <c r="I3211">
        <v>0</v>
      </c>
      <c r="J3211">
        <v>13.891500000000001</v>
      </c>
      <c r="K3211" t="str">
        <f>INDEX(product!B:B,MATCH('TABELA TOTAL'!$F518,product!A:A,0))</f>
        <v>Technology</v>
      </c>
      <c r="L3211" t="str">
        <f>INDEX(product!C:C,MATCH(F3211,product!A:A,))</f>
        <v>Storage</v>
      </c>
      <c r="M3211" t="str">
        <f>INDEX(product!D:D,MATCH(F3211,product!A:A,))</f>
        <v>Advantus Rolling Storage Box</v>
      </c>
    </row>
    <row r="3212" spans="1:13" x14ac:dyDescent="0.25">
      <c r="A3212" s="1" t="s">
        <v>909</v>
      </c>
      <c r="B3212" s="2">
        <v>42757</v>
      </c>
      <c r="C3212" s="2">
        <v>42762</v>
      </c>
      <c r="D3212" s="1" t="s">
        <v>19</v>
      </c>
      <c r="E3212" s="1" t="s">
        <v>251</v>
      </c>
      <c r="F3212" s="1" t="s">
        <v>912</v>
      </c>
      <c r="G3212">
        <v>11.96</v>
      </c>
      <c r="H3212">
        <v>2</v>
      </c>
      <c r="I3212">
        <v>0</v>
      </c>
      <c r="J3212">
        <v>5.3819999999999997</v>
      </c>
      <c r="K3212" t="str">
        <f>INDEX(product!B:B,MATCH('TABELA TOTAL'!$F519,product!A:A,0))</f>
        <v>Furniture</v>
      </c>
      <c r="L3212" t="str">
        <f>INDEX(product!C:C,MATCH(F3212,product!A:A,))</f>
        <v>Paper</v>
      </c>
      <c r="M3212" t="str">
        <f>INDEX(product!D:D,MATCH(F3212,product!A:A,))</f>
        <v>Great White Multi-Use Recycled Paper (20Lb. and 84 Bright)</v>
      </c>
    </row>
    <row r="3213" spans="1:13" x14ac:dyDescent="0.25">
      <c r="A3213" s="1" t="s">
        <v>909</v>
      </c>
      <c r="B3213" s="2">
        <v>42757</v>
      </c>
      <c r="C3213" s="2">
        <v>42762</v>
      </c>
      <c r="D3213" s="1" t="s">
        <v>19</v>
      </c>
      <c r="E3213" s="1" t="s">
        <v>251</v>
      </c>
      <c r="F3213" s="1" t="s">
        <v>913</v>
      </c>
      <c r="G3213">
        <v>1126.02</v>
      </c>
      <c r="H3213">
        <v>3</v>
      </c>
      <c r="I3213">
        <v>0</v>
      </c>
      <c r="J3213">
        <v>56.301000000000002</v>
      </c>
      <c r="K3213" t="str">
        <f>INDEX(product!B:B,MATCH('TABELA TOTAL'!$F520,product!A:A,0))</f>
        <v>Technology</v>
      </c>
      <c r="L3213" t="str">
        <f>INDEX(product!C:C,MATCH(F3213,product!A:A,))</f>
        <v>Storage</v>
      </c>
      <c r="M3213" t="str">
        <f>INDEX(product!D:D,MATCH(F3213,product!A:A,))</f>
        <v>Tennsco Single-Tier Lockers</v>
      </c>
    </row>
    <row r="3214" spans="1:13" x14ac:dyDescent="0.25">
      <c r="A3214" s="1" t="s">
        <v>6583</v>
      </c>
      <c r="B3214" s="2">
        <v>42757</v>
      </c>
      <c r="C3214" s="2">
        <v>42760</v>
      </c>
      <c r="D3214" s="1" t="s">
        <v>11</v>
      </c>
      <c r="E3214" s="1" t="s">
        <v>2700</v>
      </c>
      <c r="F3214" s="1" t="s">
        <v>2811</v>
      </c>
      <c r="G3214">
        <v>15.12</v>
      </c>
      <c r="H3214">
        <v>5</v>
      </c>
      <c r="I3214">
        <v>0.2</v>
      </c>
      <c r="J3214">
        <v>4.9139999999999997</v>
      </c>
      <c r="K3214" t="str">
        <f>INDEX(product!B:B,MATCH('TABELA TOTAL'!$F7985,product!A:A,0))</f>
        <v>Office Supplies</v>
      </c>
      <c r="L3214" t="str">
        <f>INDEX(product!C:C,MATCH(F3214,product!A:A,))</f>
        <v>Fasteners</v>
      </c>
      <c r="M3214" t="str">
        <f>INDEX(product!D:D,MATCH(F3214,product!A:A,))</f>
        <v>Staples</v>
      </c>
    </row>
    <row r="3215" spans="1:13" x14ac:dyDescent="0.25">
      <c r="A3215" s="1" t="s">
        <v>6583</v>
      </c>
      <c r="B3215" s="2">
        <v>42757</v>
      </c>
      <c r="C3215" s="2">
        <v>42760</v>
      </c>
      <c r="D3215" s="1" t="s">
        <v>11</v>
      </c>
      <c r="E3215" s="1" t="s">
        <v>2700</v>
      </c>
      <c r="F3215" s="1" t="s">
        <v>4310</v>
      </c>
      <c r="G3215">
        <v>7.8719999999999999</v>
      </c>
      <c r="H3215">
        <v>3</v>
      </c>
      <c r="I3215">
        <v>0.2</v>
      </c>
      <c r="J3215">
        <v>0.88560000000000005</v>
      </c>
      <c r="K3215" t="str">
        <f>INDEX(product!B:B,MATCH('TABELA TOTAL'!$F7986,product!A:A,0))</f>
        <v>Office Supplies</v>
      </c>
      <c r="L3215" t="str">
        <f>INDEX(product!C:C,MATCH(F3215,product!A:A,))</f>
        <v>Art</v>
      </c>
      <c r="M3215" t="str">
        <f>INDEX(product!D:D,MATCH(F3215,product!A:A,))</f>
        <v>Newell 348</v>
      </c>
    </row>
    <row r="3216" spans="1:13" x14ac:dyDescent="0.25">
      <c r="A3216" s="1" t="s">
        <v>1242</v>
      </c>
      <c r="B3216" s="2">
        <v>42756</v>
      </c>
      <c r="C3216" s="2">
        <v>42760</v>
      </c>
      <c r="D3216" s="1" t="s">
        <v>19</v>
      </c>
      <c r="E3216" s="1" t="s">
        <v>1243</v>
      </c>
      <c r="F3216" s="1" t="s">
        <v>916</v>
      </c>
      <c r="G3216">
        <v>242.94</v>
      </c>
      <c r="H3216">
        <v>3</v>
      </c>
      <c r="I3216">
        <v>0</v>
      </c>
      <c r="J3216">
        <v>9.7175999999999991</v>
      </c>
      <c r="K3216" t="str">
        <f>INDEX(product!B:B,MATCH('TABELA TOTAL'!$F734,product!A:A,0))</f>
        <v>Furniture</v>
      </c>
      <c r="L3216" t="str">
        <f>INDEX(product!C:C,MATCH(F3216,product!A:A,))</f>
        <v>Storage</v>
      </c>
      <c r="M3216" t="str">
        <f>INDEX(product!D:D,MATCH(F3216,product!A:A,))</f>
        <v>Carina Double Wide Media Storage Towers in Natural &amp; Black</v>
      </c>
    </row>
    <row r="3217" spans="1:13" x14ac:dyDescent="0.25">
      <c r="A3217" s="1" t="s">
        <v>1242</v>
      </c>
      <c r="B3217" s="2">
        <v>42756</v>
      </c>
      <c r="C3217" s="2">
        <v>42760</v>
      </c>
      <c r="D3217" s="1" t="s">
        <v>19</v>
      </c>
      <c r="E3217" s="1" t="s">
        <v>1243</v>
      </c>
      <c r="F3217" s="1" t="s">
        <v>1244</v>
      </c>
      <c r="G3217">
        <v>179.97</v>
      </c>
      <c r="H3217">
        <v>3</v>
      </c>
      <c r="I3217">
        <v>0</v>
      </c>
      <c r="J3217">
        <v>86.385599999999997</v>
      </c>
      <c r="K3217" t="str">
        <f>INDEX(product!B:B,MATCH('TABELA TOTAL'!$F735,product!A:A,0))</f>
        <v>Technology</v>
      </c>
      <c r="L3217" t="str">
        <f>INDEX(product!C:C,MATCH(F3217,product!A:A,))</f>
        <v>Accessories</v>
      </c>
      <c r="M3217" t="str">
        <f>INDEX(product!D:D,MATCH(F3217,product!A:A,))</f>
        <v>Logitech Illuminated - Keyboard</v>
      </c>
    </row>
    <row r="3218" spans="1:13" x14ac:dyDescent="0.25">
      <c r="A3218" s="1" t="s">
        <v>1242</v>
      </c>
      <c r="B3218" s="2">
        <v>42756</v>
      </c>
      <c r="C3218" s="2">
        <v>42760</v>
      </c>
      <c r="D3218" s="1" t="s">
        <v>19</v>
      </c>
      <c r="E3218" s="1" t="s">
        <v>1243</v>
      </c>
      <c r="F3218" s="1" t="s">
        <v>706</v>
      </c>
      <c r="G3218">
        <v>99.695999999999998</v>
      </c>
      <c r="H3218">
        <v>6</v>
      </c>
      <c r="I3218">
        <v>0.2</v>
      </c>
      <c r="J3218">
        <v>33.647399999999998</v>
      </c>
      <c r="K3218" t="str">
        <f>INDEX(product!B:B,MATCH('TABELA TOTAL'!$F736,product!A:A,0))</f>
        <v>Technology</v>
      </c>
      <c r="L3218" t="str">
        <f>INDEX(product!C:C,MATCH(F3218,product!A:A,))</f>
        <v>Binders</v>
      </c>
      <c r="M3218" t="str">
        <f>INDEX(product!D:D,MATCH(F3218,product!A:A,))</f>
        <v>Wilson Jones Century Plastic Molded Ring Binders</v>
      </c>
    </row>
    <row r="3219" spans="1:13" x14ac:dyDescent="0.25">
      <c r="A3219" s="1" t="s">
        <v>1242</v>
      </c>
      <c r="B3219" s="2">
        <v>42756</v>
      </c>
      <c r="C3219" s="2">
        <v>42760</v>
      </c>
      <c r="D3219" s="1" t="s">
        <v>19</v>
      </c>
      <c r="E3219" s="1" t="s">
        <v>1243</v>
      </c>
      <c r="F3219" s="1" t="s">
        <v>101</v>
      </c>
      <c r="G3219">
        <v>27.936</v>
      </c>
      <c r="H3219">
        <v>4</v>
      </c>
      <c r="I3219">
        <v>0.2</v>
      </c>
      <c r="J3219">
        <v>9.4283999999999999</v>
      </c>
      <c r="K3219" t="str">
        <f>INDEX(product!B:B,MATCH('TABELA TOTAL'!$F737,product!A:A,0))</f>
        <v>Office Supplies</v>
      </c>
      <c r="L3219" t="str">
        <f>INDEX(product!C:C,MATCH(F3219,product!A:A,))</f>
        <v>Binders</v>
      </c>
      <c r="M3219" t="str">
        <f>INDEX(product!D:D,MATCH(F3219,product!A:A,))</f>
        <v>Wilson Jones Leather-Like Binders with DublLock Round Rings</v>
      </c>
    </row>
    <row r="3220" spans="1:13" x14ac:dyDescent="0.25">
      <c r="A3220" s="1" t="s">
        <v>1242</v>
      </c>
      <c r="B3220" s="2">
        <v>42756</v>
      </c>
      <c r="C3220" s="2">
        <v>42760</v>
      </c>
      <c r="D3220" s="1" t="s">
        <v>19</v>
      </c>
      <c r="E3220" s="1" t="s">
        <v>1243</v>
      </c>
      <c r="F3220" s="1" t="s">
        <v>1245</v>
      </c>
      <c r="G3220">
        <v>84.98</v>
      </c>
      <c r="H3220">
        <v>1</v>
      </c>
      <c r="I3220">
        <v>0</v>
      </c>
      <c r="J3220">
        <v>18.695599999999999</v>
      </c>
      <c r="K3220" t="str">
        <f>INDEX(product!B:B,MATCH('TABELA TOTAL'!$F738,product!A:A,0))</f>
        <v>Office Supplies</v>
      </c>
      <c r="L3220" t="str">
        <f>INDEX(product!C:C,MATCH(F3220,product!A:A,))</f>
        <v>Bookcases</v>
      </c>
      <c r="M3220" t="str">
        <f>INDEX(product!D:D,MATCH(F3220,product!A:A,))</f>
        <v>O'Sullivan Cherrywood Estates Traditional Bookcase</v>
      </c>
    </row>
    <row r="3221" spans="1:13" x14ac:dyDescent="0.25">
      <c r="A3221" s="1" t="s">
        <v>1242</v>
      </c>
      <c r="B3221" s="2">
        <v>42756</v>
      </c>
      <c r="C3221" s="2">
        <v>42760</v>
      </c>
      <c r="D3221" s="1" t="s">
        <v>19</v>
      </c>
      <c r="E3221" s="1" t="s">
        <v>1243</v>
      </c>
      <c r="F3221" s="1" t="s">
        <v>1246</v>
      </c>
      <c r="G3221">
        <v>18.72</v>
      </c>
      <c r="H3221">
        <v>5</v>
      </c>
      <c r="I3221">
        <v>0.2</v>
      </c>
      <c r="J3221">
        <v>6.5519999999999996</v>
      </c>
      <c r="K3221" t="str">
        <f>INDEX(product!B:B,MATCH('TABELA TOTAL'!$F739,product!A:A,0))</f>
        <v>Technology</v>
      </c>
      <c r="L3221" t="str">
        <f>INDEX(product!C:C,MATCH(F3221,product!A:A,))</f>
        <v>Binders</v>
      </c>
      <c r="M3221" t="str">
        <f>INDEX(product!D:D,MATCH(F3221,product!A:A,))</f>
        <v>Acco Translucent Poly Ring Binders</v>
      </c>
    </row>
    <row r="3222" spans="1:13" x14ac:dyDescent="0.25">
      <c r="A3222" s="1" t="s">
        <v>1753</v>
      </c>
      <c r="B3222" s="2">
        <v>42756</v>
      </c>
      <c r="C3222" s="2">
        <v>42761</v>
      </c>
      <c r="D3222" s="1" t="s">
        <v>19</v>
      </c>
      <c r="E3222" s="1" t="s">
        <v>1754</v>
      </c>
      <c r="F3222" s="1" t="s">
        <v>1755</v>
      </c>
      <c r="G3222">
        <v>348.20800000000003</v>
      </c>
      <c r="H3222">
        <v>7</v>
      </c>
      <c r="I3222">
        <v>0.2</v>
      </c>
      <c r="J3222">
        <v>30.4682</v>
      </c>
      <c r="K3222" t="str">
        <f>INDEX(product!B:B,MATCH('TABELA TOTAL'!$F1097,product!A:A,0))</f>
        <v>Furniture</v>
      </c>
      <c r="L3222" t="str">
        <f>INDEX(product!C:C,MATCH(F3222,product!A:A,))</f>
        <v>Storage</v>
      </c>
      <c r="M3222" t="str">
        <f>INDEX(product!D:D,MATCH(F3222,product!A:A,))</f>
        <v>Fellowes Mobile File Cart, Black</v>
      </c>
    </row>
    <row r="3223" spans="1:13" x14ac:dyDescent="0.25">
      <c r="A3223" s="1" t="s">
        <v>1753</v>
      </c>
      <c r="B3223" s="2">
        <v>42756</v>
      </c>
      <c r="C3223" s="2">
        <v>42761</v>
      </c>
      <c r="D3223" s="1" t="s">
        <v>19</v>
      </c>
      <c r="E3223" s="1" t="s">
        <v>1754</v>
      </c>
      <c r="F3223" s="1" t="s">
        <v>1756</v>
      </c>
      <c r="G3223">
        <v>35.783999999999999</v>
      </c>
      <c r="H3223">
        <v>7</v>
      </c>
      <c r="I3223">
        <v>0.7</v>
      </c>
      <c r="J3223">
        <v>-28.627199999999998</v>
      </c>
      <c r="K3223" t="str">
        <f>INDEX(product!B:B,MATCH('TABELA TOTAL'!$F1098,product!A:A,0))</f>
        <v>Office Supplies</v>
      </c>
      <c r="L3223" t="str">
        <f>INDEX(product!C:C,MATCH(F3223,product!A:A,))</f>
        <v>Binders</v>
      </c>
      <c r="M3223" t="str">
        <f>INDEX(product!D:D,MATCH(F3223,product!A:A,))</f>
        <v>GBC Recycled VeloBinder Covers</v>
      </c>
    </row>
    <row r="3224" spans="1:13" x14ac:dyDescent="0.25">
      <c r="A3224" s="1" t="s">
        <v>3375</v>
      </c>
      <c r="B3224" s="2">
        <v>42756</v>
      </c>
      <c r="C3224" s="2">
        <v>42762</v>
      </c>
      <c r="D3224" s="1" t="s">
        <v>19</v>
      </c>
      <c r="E3224" s="1" t="s">
        <v>1920</v>
      </c>
      <c r="F3224" s="1" t="s">
        <v>1265</v>
      </c>
      <c r="G3224">
        <v>14.4</v>
      </c>
      <c r="H3224">
        <v>5</v>
      </c>
      <c r="I3224">
        <v>0</v>
      </c>
      <c r="J3224">
        <v>7.056</v>
      </c>
      <c r="K3224" t="str">
        <f>INDEX(product!B:B,MATCH('TABELA TOTAL'!$F2681,product!A:A,0))</f>
        <v>Office Supplies</v>
      </c>
      <c r="L3224" t="str">
        <f>INDEX(product!C:C,MATCH(F3224,product!A:A,))</f>
        <v>Binders</v>
      </c>
      <c r="M3224" t="str">
        <f>INDEX(product!D:D,MATCH(F3224,product!A:A,))</f>
        <v>Avery Durable Binders</v>
      </c>
    </row>
    <row r="3225" spans="1:13" x14ac:dyDescent="0.25">
      <c r="A3225" s="1" t="s">
        <v>3375</v>
      </c>
      <c r="B3225" s="2">
        <v>42756</v>
      </c>
      <c r="C3225" s="2">
        <v>42762</v>
      </c>
      <c r="D3225" s="1" t="s">
        <v>19</v>
      </c>
      <c r="E3225" s="1" t="s">
        <v>1920</v>
      </c>
      <c r="F3225" s="1" t="s">
        <v>1447</v>
      </c>
      <c r="G3225">
        <v>619.95000000000005</v>
      </c>
      <c r="H3225">
        <v>5</v>
      </c>
      <c r="I3225">
        <v>0</v>
      </c>
      <c r="J3225">
        <v>111.59099999999999</v>
      </c>
      <c r="K3225" t="str">
        <f>INDEX(product!B:B,MATCH('TABELA TOTAL'!$F2682,product!A:A,0))</f>
        <v>Technology</v>
      </c>
      <c r="L3225" t="str">
        <f>INDEX(product!C:C,MATCH(F3225,product!A:A,))</f>
        <v>Accessories</v>
      </c>
      <c r="M3225" t="str">
        <f>INDEX(product!D:D,MATCH(F3225,product!A:A,))</f>
        <v>Logitech G19 Programmable Gaming Keyboard</v>
      </c>
    </row>
    <row r="3226" spans="1:13" x14ac:dyDescent="0.25">
      <c r="A3226" s="1" t="s">
        <v>3375</v>
      </c>
      <c r="B3226" s="2">
        <v>42756</v>
      </c>
      <c r="C3226" s="2">
        <v>42762</v>
      </c>
      <c r="D3226" s="1" t="s">
        <v>19</v>
      </c>
      <c r="E3226" s="1" t="s">
        <v>1920</v>
      </c>
      <c r="F3226" s="1" t="s">
        <v>3376</v>
      </c>
      <c r="G3226">
        <v>89.52</v>
      </c>
      <c r="H3226">
        <v>4</v>
      </c>
      <c r="I3226">
        <v>0</v>
      </c>
      <c r="J3226">
        <v>42.074399999999997</v>
      </c>
      <c r="K3226" t="str">
        <f>INDEX(product!B:B,MATCH('TABELA TOTAL'!$F2683,product!A:A,0))</f>
        <v>Furniture</v>
      </c>
      <c r="L3226" t="str">
        <f>INDEX(product!C:C,MATCH(F3226,product!A:A,))</f>
        <v>Binders</v>
      </c>
      <c r="M3226" t="str">
        <f>INDEX(product!D:D,MATCH(F3226,product!A:A,))</f>
        <v>Avery Flip-Chart Easel Binder, Black</v>
      </c>
    </row>
    <row r="3227" spans="1:13" x14ac:dyDescent="0.25">
      <c r="A3227" s="1" t="s">
        <v>3375</v>
      </c>
      <c r="B3227" s="2">
        <v>42756</v>
      </c>
      <c r="C3227" s="2">
        <v>42762</v>
      </c>
      <c r="D3227" s="1" t="s">
        <v>19</v>
      </c>
      <c r="E3227" s="1" t="s">
        <v>1920</v>
      </c>
      <c r="F3227" s="1" t="s">
        <v>3377</v>
      </c>
      <c r="G3227">
        <v>350.97300000000001</v>
      </c>
      <c r="H3227">
        <v>3</v>
      </c>
      <c r="I3227">
        <v>0.1</v>
      </c>
      <c r="J3227">
        <v>152.0883</v>
      </c>
      <c r="K3227" t="str">
        <f>INDEX(product!B:B,MATCH('TABELA TOTAL'!$F2684,product!A:A,0))</f>
        <v>Furniture</v>
      </c>
      <c r="L3227" t="str">
        <f>INDEX(product!C:C,MATCH(F3227,product!A:A,))</f>
        <v>Machines</v>
      </c>
      <c r="M3227" t="str">
        <f>INDEX(product!D:D,MATCH(F3227,product!A:A,))</f>
        <v>I.R.I.S IRISCard Anywhere 5 Card Scanner</v>
      </c>
    </row>
    <row r="3228" spans="1:13" x14ac:dyDescent="0.25">
      <c r="A3228" s="1" t="s">
        <v>3375</v>
      </c>
      <c r="B3228" s="2">
        <v>42756</v>
      </c>
      <c r="C3228" s="2">
        <v>42762</v>
      </c>
      <c r="D3228" s="1" t="s">
        <v>19</v>
      </c>
      <c r="E3228" s="1" t="s">
        <v>1920</v>
      </c>
      <c r="F3228" s="1" t="s">
        <v>3378</v>
      </c>
      <c r="G3228">
        <v>164.99</v>
      </c>
      <c r="H3228">
        <v>1</v>
      </c>
      <c r="I3228">
        <v>0</v>
      </c>
      <c r="J3228">
        <v>49.497</v>
      </c>
      <c r="K3228" t="str">
        <f>INDEX(product!B:B,MATCH('TABELA TOTAL'!$F2685,product!A:A,0))</f>
        <v>Technology</v>
      </c>
      <c r="L3228" t="str">
        <f>INDEX(product!C:C,MATCH(F3228,product!A:A,))</f>
        <v>Phones</v>
      </c>
      <c r="M3228" t="str">
        <f>INDEX(product!D:D,MATCH(F3228,product!A:A,))</f>
        <v>Ativa D5772 2-Line 5.8GHz Digital Expandable Corded/Cordless Phone System with Answering &amp; Caller ID/Call Waiting, Black/Silver</v>
      </c>
    </row>
    <row r="3229" spans="1:13" x14ac:dyDescent="0.25">
      <c r="A3229" s="1" t="s">
        <v>7564</v>
      </c>
      <c r="B3229" s="2">
        <v>42756</v>
      </c>
      <c r="C3229" s="2">
        <v>42760</v>
      </c>
      <c r="D3229" s="1" t="s">
        <v>19</v>
      </c>
      <c r="E3229" s="1" t="s">
        <v>3393</v>
      </c>
      <c r="F3229" s="1" t="s">
        <v>1134</v>
      </c>
      <c r="G3229">
        <v>268.57600000000002</v>
      </c>
      <c r="H3229">
        <v>4</v>
      </c>
      <c r="I3229">
        <v>0.2</v>
      </c>
      <c r="J3229">
        <v>90.644400000000005</v>
      </c>
      <c r="K3229" t="str">
        <f>INDEX(product!B:B,MATCH('TABELA TOTAL'!$F9746,product!A:A,0))</f>
        <v>Office Supplies</v>
      </c>
      <c r="L3229" t="str">
        <f>INDEX(product!C:C,MATCH(F3229,product!A:A,))</f>
        <v>Envelopes</v>
      </c>
      <c r="M3229" t="str">
        <f>INDEX(product!D:D,MATCH(F3229,product!A:A,))</f>
        <v>Airmail Envelopes</v>
      </c>
    </row>
    <row r="3230" spans="1:13" x14ac:dyDescent="0.25">
      <c r="A3230" s="1" t="s">
        <v>786</v>
      </c>
      <c r="B3230" s="2">
        <v>42755</v>
      </c>
      <c r="C3230" s="2">
        <v>42758</v>
      </c>
      <c r="D3230" s="1" t="s">
        <v>11</v>
      </c>
      <c r="E3230" s="1" t="s">
        <v>226</v>
      </c>
      <c r="F3230" s="1" t="s">
        <v>787</v>
      </c>
      <c r="G3230">
        <v>207.846</v>
      </c>
      <c r="H3230">
        <v>3</v>
      </c>
      <c r="I3230">
        <v>0.1</v>
      </c>
      <c r="J3230">
        <v>2.3094000000000001</v>
      </c>
      <c r="K3230" t="str">
        <f>INDEX(product!B:B,MATCH('TABELA TOTAL'!$F441,product!A:A,0))</f>
        <v>Office Supplies</v>
      </c>
      <c r="L3230" t="str">
        <f>INDEX(product!C:C,MATCH(F3230,product!A:A,))</f>
        <v>Chairs</v>
      </c>
      <c r="M3230" t="str">
        <f>INDEX(product!D:D,MATCH(F3230,product!A:A,))</f>
        <v>Global Deluxe Steno Chair</v>
      </c>
    </row>
    <row r="3231" spans="1:13" x14ac:dyDescent="0.25">
      <c r="A3231" s="1" t="s">
        <v>2415</v>
      </c>
      <c r="B3231" s="2">
        <v>42755</v>
      </c>
      <c r="C3231" s="2">
        <v>42761</v>
      </c>
      <c r="D3231" s="1" t="s">
        <v>19</v>
      </c>
      <c r="E3231" s="1" t="s">
        <v>2416</v>
      </c>
      <c r="F3231" s="1" t="s">
        <v>2417</v>
      </c>
      <c r="G3231">
        <v>160.77600000000001</v>
      </c>
      <c r="H3231">
        <v>3</v>
      </c>
      <c r="I3231">
        <v>0.2</v>
      </c>
      <c r="J3231">
        <v>10.048500000000001</v>
      </c>
      <c r="K3231" t="str">
        <f>INDEX(product!B:B,MATCH('TABELA TOTAL'!$F1660,product!A:A,0))</f>
        <v>Office Supplies</v>
      </c>
      <c r="L3231" t="str">
        <f>INDEX(product!C:C,MATCH(F3231,product!A:A,))</f>
        <v>Phones</v>
      </c>
      <c r="M3231" t="str">
        <f>INDEX(product!D:D,MATCH(F3231,product!A:A,))</f>
        <v>RCA Visys Integrated PBX 8-Line Router</v>
      </c>
    </row>
    <row r="3232" spans="1:13" x14ac:dyDescent="0.25">
      <c r="A3232" s="1" t="s">
        <v>3140</v>
      </c>
      <c r="B3232" s="2">
        <v>42755</v>
      </c>
      <c r="C3232" s="2">
        <v>42760</v>
      </c>
      <c r="D3232" s="1" t="s">
        <v>19</v>
      </c>
      <c r="E3232" s="1" t="s">
        <v>3141</v>
      </c>
      <c r="F3232" s="1" t="s">
        <v>2619</v>
      </c>
      <c r="G3232">
        <v>24.2</v>
      </c>
      <c r="H3232">
        <v>5</v>
      </c>
      <c r="I3232">
        <v>0</v>
      </c>
      <c r="J3232">
        <v>7.9859999999999998</v>
      </c>
      <c r="K3232" t="str">
        <f>INDEX(product!B:B,MATCH('TABELA TOTAL'!$F2409,product!A:A,0))</f>
        <v>Office Supplies</v>
      </c>
      <c r="L3232" t="str">
        <f>INDEX(product!C:C,MATCH(F3232,product!A:A,))</f>
        <v>Art</v>
      </c>
      <c r="M3232" t="str">
        <f>INDEX(product!D:D,MATCH(F3232,product!A:A,))</f>
        <v>Staples in misc. colors</v>
      </c>
    </row>
    <row r="3233" spans="1:13" x14ac:dyDescent="0.25">
      <c r="A3233" s="1" t="s">
        <v>3140</v>
      </c>
      <c r="B3233" s="2">
        <v>42755</v>
      </c>
      <c r="C3233" s="2">
        <v>42760</v>
      </c>
      <c r="D3233" s="1" t="s">
        <v>19</v>
      </c>
      <c r="E3233" s="1" t="s">
        <v>3141</v>
      </c>
      <c r="F3233" s="1" t="s">
        <v>3142</v>
      </c>
      <c r="G3233">
        <v>359.976</v>
      </c>
      <c r="H3233">
        <v>3</v>
      </c>
      <c r="I3233">
        <v>0.2</v>
      </c>
      <c r="J3233">
        <v>130.4913</v>
      </c>
      <c r="K3233" t="str">
        <f>INDEX(product!B:B,MATCH('TABELA TOTAL'!$F2410,product!A:A,0))</f>
        <v>Office Supplies</v>
      </c>
      <c r="L3233" t="str">
        <f>INDEX(product!C:C,MATCH(F3233,product!A:A,))</f>
        <v>Phones</v>
      </c>
      <c r="M3233" t="str">
        <f>INDEX(product!D:D,MATCH(F3233,product!A:A,))</f>
        <v>Panasonic KX-TG9541B DECT 6.0 Digital 2-Line Expandable Cordless Phone With Digital Answering System</v>
      </c>
    </row>
    <row r="3234" spans="1:13" x14ac:dyDescent="0.25">
      <c r="A3234" s="1" t="s">
        <v>5214</v>
      </c>
      <c r="B3234" s="2">
        <v>42755</v>
      </c>
      <c r="C3234" s="2">
        <v>42761</v>
      </c>
      <c r="D3234" s="1" t="s">
        <v>19</v>
      </c>
      <c r="E3234" s="1" t="s">
        <v>997</v>
      </c>
      <c r="F3234" s="1" t="s">
        <v>1761</v>
      </c>
      <c r="G3234">
        <v>3.52</v>
      </c>
      <c r="H3234">
        <v>2</v>
      </c>
      <c r="I3234">
        <v>0</v>
      </c>
      <c r="J3234">
        <v>1.0207999999999999</v>
      </c>
      <c r="K3234" t="str">
        <f>INDEX(product!B:B,MATCH('TABELA TOTAL'!$F5426,product!A:A,0))</f>
        <v>Furniture</v>
      </c>
      <c r="L3234" t="str">
        <f>INDEX(product!C:C,MATCH(F3234,product!A:A,))</f>
        <v>Art</v>
      </c>
      <c r="M3234" t="str">
        <f>INDEX(product!D:D,MATCH(F3234,product!A:A,))</f>
        <v>Newell 326</v>
      </c>
    </row>
    <row r="3235" spans="1:13" x14ac:dyDescent="0.25">
      <c r="A3235" s="1" t="s">
        <v>6300</v>
      </c>
      <c r="B3235" s="2">
        <v>42755</v>
      </c>
      <c r="C3235" s="2">
        <v>42756</v>
      </c>
      <c r="D3235" s="1" t="s">
        <v>79</v>
      </c>
      <c r="E3235" s="1" t="s">
        <v>2951</v>
      </c>
      <c r="F3235" s="1" t="s">
        <v>1575</v>
      </c>
      <c r="G3235">
        <v>11.52</v>
      </c>
      <c r="H3235">
        <v>5</v>
      </c>
      <c r="I3235">
        <v>0.2</v>
      </c>
      <c r="J3235">
        <v>4.1760000000000002</v>
      </c>
      <c r="K3235" t="str">
        <f>INDEX(product!B:B,MATCH('TABELA TOTAL'!$F7409,product!A:A,0))</f>
        <v>Technology</v>
      </c>
      <c r="L3235" t="str">
        <f>INDEX(product!C:C,MATCH(F3235,product!A:A,))</f>
        <v>Labels</v>
      </c>
      <c r="M3235" t="str">
        <f>INDEX(product!D:D,MATCH(F3235,product!A:A,))</f>
        <v>Avery File Folder Labels</v>
      </c>
    </row>
    <row r="3236" spans="1:13" x14ac:dyDescent="0.25">
      <c r="A3236" s="1" t="s">
        <v>2653</v>
      </c>
      <c r="B3236" s="2">
        <v>42754</v>
      </c>
      <c r="C3236" s="2">
        <v>42758</v>
      </c>
      <c r="D3236" s="1" t="s">
        <v>11</v>
      </c>
      <c r="E3236" s="1" t="s">
        <v>1301</v>
      </c>
      <c r="F3236" s="1" t="s">
        <v>2654</v>
      </c>
      <c r="G3236">
        <v>6</v>
      </c>
      <c r="H3236">
        <v>2</v>
      </c>
      <c r="I3236">
        <v>0.2</v>
      </c>
      <c r="J3236">
        <v>2.1</v>
      </c>
      <c r="K3236" t="str">
        <f>INDEX(product!B:B,MATCH('TABELA TOTAL'!$F1886,product!A:A,0))</f>
        <v>Office Supplies</v>
      </c>
      <c r="L3236" t="str">
        <f>INDEX(product!C:C,MATCH(F3236,product!A:A,))</f>
        <v>Labels</v>
      </c>
      <c r="M3236" t="str">
        <f>INDEX(product!D:D,MATCH(F3236,product!A:A,))</f>
        <v>Avery 510</v>
      </c>
    </row>
    <row r="3237" spans="1:13" x14ac:dyDescent="0.25">
      <c r="A3237" s="1" t="s">
        <v>7209</v>
      </c>
      <c r="B3237" s="2">
        <v>42754</v>
      </c>
      <c r="C3237" s="2">
        <v>42759</v>
      </c>
      <c r="D3237" s="1" t="s">
        <v>11</v>
      </c>
      <c r="E3237" s="1" t="s">
        <v>2423</v>
      </c>
      <c r="F3237" s="1" t="s">
        <v>2512</v>
      </c>
      <c r="G3237">
        <v>429.6</v>
      </c>
      <c r="H3237">
        <v>2</v>
      </c>
      <c r="I3237">
        <v>0.4</v>
      </c>
      <c r="J3237">
        <v>-93.08</v>
      </c>
      <c r="K3237" t="str">
        <f>INDEX(product!B:B,MATCH('TABELA TOTAL'!$F9117,product!A:A,0))</f>
        <v>Office Supplies</v>
      </c>
      <c r="L3237" t="str">
        <f>INDEX(product!C:C,MATCH(F3237,product!A:A,))</f>
        <v>Phones</v>
      </c>
      <c r="M3237" t="str">
        <f>INDEX(product!D:D,MATCH(F3237,product!A:A,))</f>
        <v>Wilson Electronics DB Pro Signal Booster</v>
      </c>
    </row>
    <row r="3238" spans="1:13" x14ac:dyDescent="0.25">
      <c r="A3238" s="1" t="s">
        <v>7209</v>
      </c>
      <c r="B3238" s="2">
        <v>42754</v>
      </c>
      <c r="C3238" s="2">
        <v>42759</v>
      </c>
      <c r="D3238" s="1" t="s">
        <v>11</v>
      </c>
      <c r="E3238" s="1" t="s">
        <v>2423</v>
      </c>
      <c r="F3238" s="1" t="s">
        <v>1150</v>
      </c>
      <c r="G3238">
        <v>31.968</v>
      </c>
      <c r="H3238">
        <v>2</v>
      </c>
      <c r="I3238">
        <v>0.2</v>
      </c>
      <c r="J3238">
        <v>6.3936000000000002</v>
      </c>
      <c r="K3238" t="str">
        <f>INDEX(product!B:B,MATCH('TABELA TOTAL'!$F9118,product!A:A,0))</f>
        <v>Office Supplies</v>
      </c>
      <c r="L3238" t="str">
        <f>INDEX(product!C:C,MATCH(F3238,product!A:A,))</f>
        <v>Furnishings</v>
      </c>
      <c r="M3238" t="str">
        <f>INDEX(product!D:D,MATCH(F3238,product!A:A,))</f>
        <v>12-1/2 Diameter Round Wall Clock</v>
      </c>
    </row>
    <row r="3239" spans="1:13" x14ac:dyDescent="0.25">
      <c r="A3239" s="1" t="s">
        <v>7209</v>
      </c>
      <c r="B3239" s="2">
        <v>42754</v>
      </c>
      <c r="C3239" s="2">
        <v>42759</v>
      </c>
      <c r="D3239" s="1" t="s">
        <v>11</v>
      </c>
      <c r="E3239" s="1" t="s">
        <v>2423</v>
      </c>
      <c r="F3239" s="1" t="s">
        <v>1647</v>
      </c>
      <c r="G3239">
        <v>887.27099999999996</v>
      </c>
      <c r="H3239">
        <v>3</v>
      </c>
      <c r="I3239">
        <v>0.3</v>
      </c>
      <c r="J3239">
        <v>-63.3765</v>
      </c>
      <c r="K3239" t="str">
        <f>INDEX(product!B:B,MATCH('TABELA TOTAL'!$F9119,product!A:A,0))</f>
        <v>Technology</v>
      </c>
      <c r="L3239" t="str">
        <f>INDEX(product!C:C,MATCH(F3239,product!A:A,))</f>
        <v>Chairs</v>
      </c>
      <c r="M3239" t="str">
        <f>INDEX(product!D:D,MATCH(F3239,product!A:A,))</f>
        <v>Global Comet Stacking Arm Chair</v>
      </c>
    </row>
    <row r="3240" spans="1:13" x14ac:dyDescent="0.25">
      <c r="A3240" s="1" t="s">
        <v>7209</v>
      </c>
      <c r="B3240" s="2">
        <v>42754</v>
      </c>
      <c r="C3240" s="2">
        <v>42759</v>
      </c>
      <c r="D3240" s="1" t="s">
        <v>11</v>
      </c>
      <c r="E3240" s="1" t="s">
        <v>2423</v>
      </c>
      <c r="F3240" s="1" t="s">
        <v>2138</v>
      </c>
      <c r="G3240">
        <v>21.696000000000002</v>
      </c>
      <c r="H3240">
        <v>4</v>
      </c>
      <c r="I3240">
        <v>0.2</v>
      </c>
      <c r="J3240">
        <v>7.0511999999999997</v>
      </c>
      <c r="K3240" t="str">
        <f>INDEX(product!B:B,MATCH('TABELA TOTAL'!$F9120,product!A:A,0))</f>
        <v>Office Supplies</v>
      </c>
      <c r="L3240" t="str">
        <f>INDEX(product!C:C,MATCH(F3240,product!A:A,))</f>
        <v>Paper</v>
      </c>
      <c r="M3240" t="str">
        <f>INDEX(product!D:D,MATCH(F3240,product!A:A,))</f>
        <v>Strathmore Photo Mount Cards</v>
      </c>
    </row>
    <row r="3241" spans="1:13" x14ac:dyDescent="0.25">
      <c r="A3241" s="1" t="s">
        <v>7351</v>
      </c>
      <c r="B3241" s="2">
        <v>42754</v>
      </c>
      <c r="C3241" s="2">
        <v>42758</v>
      </c>
      <c r="D3241" s="1" t="s">
        <v>19</v>
      </c>
      <c r="E3241" s="1" t="s">
        <v>2515</v>
      </c>
      <c r="F3241" s="1" t="s">
        <v>740</v>
      </c>
      <c r="G3241">
        <v>79.92</v>
      </c>
      <c r="H3241">
        <v>4</v>
      </c>
      <c r="I3241">
        <v>0</v>
      </c>
      <c r="J3241">
        <v>37.562399999999997</v>
      </c>
      <c r="K3241" t="str">
        <f>INDEX(product!B:B,MATCH('TABELA TOTAL'!$F9388,product!A:A,0))</f>
        <v>Office Supplies</v>
      </c>
      <c r="L3241" t="str">
        <f>INDEX(product!C:C,MATCH(F3241,product!A:A,))</f>
        <v>Paper</v>
      </c>
      <c r="M3241" t="str">
        <f>INDEX(product!D:D,MATCH(F3241,product!A:A,))</f>
        <v>Xerox 191</v>
      </c>
    </row>
    <row r="3242" spans="1:13" x14ac:dyDescent="0.25">
      <c r="A3242" s="1" t="s">
        <v>7351</v>
      </c>
      <c r="B3242" s="2">
        <v>42754</v>
      </c>
      <c r="C3242" s="2">
        <v>42758</v>
      </c>
      <c r="D3242" s="1" t="s">
        <v>19</v>
      </c>
      <c r="E3242" s="1" t="s">
        <v>2515</v>
      </c>
      <c r="F3242" s="1" t="s">
        <v>632</v>
      </c>
      <c r="G3242">
        <v>12.28</v>
      </c>
      <c r="H3242">
        <v>1</v>
      </c>
      <c r="I3242">
        <v>0</v>
      </c>
      <c r="J3242">
        <v>5.7716000000000003</v>
      </c>
      <c r="K3242" t="str">
        <f>INDEX(product!B:B,MATCH('TABELA TOTAL'!$F9389,product!A:A,0))</f>
        <v>Furniture</v>
      </c>
      <c r="L3242" t="str">
        <f>INDEX(product!C:C,MATCH(F3242,product!A:A,))</f>
        <v>Paper</v>
      </c>
      <c r="M3242" t="str">
        <f>INDEX(product!D:D,MATCH(F3242,product!A:A,))</f>
        <v>Xerox 1881</v>
      </c>
    </row>
    <row r="3243" spans="1:13" x14ac:dyDescent="0.25">
      <c r="A3243" s="1" t="s">
        <v>7351</v>
      </c>
      <c r="B3243" s="2">
        <v>42754</v>
      </c>
      <c r="C3243" s="2">
        <v>42758</v>
      </c>
      <c r="D3243" s="1" t="s">
        <v>19</v>
      </c>
      <c r="E3243" s="1" t="s">
        <v>2515</v>
      </c>
      <c r="F3243" s="1" t="s">
        <v>2482</v>
      </c>
      <c r="G3243">
        <v>542.94000000000005</v>
      </c>
      <c r="H3243">
        <v>3</v>
      </c>
      <c r="I3243">
        <v>0</v>
      </c>
      <c r="J3243">
        <v>152.0232</v>
      </c>
      <c r="K3243" t="str">
        <f>INDEX(product!B:B,MATCH('TABELA TOTAL'!$F9390,product!A:A,0))</f>
        <v>Office Supplies</v>
      </c>
      <c r="L3243" t="str">
        <f>INDEX(product!C:C,MATCH(F3243,product!A:A,))</f>
        <v>Appliances</v>
      </c>
      <c r="M3243" t="str">
        <f>INDEX(product!D:D,MATCH(F3243,product!A:A,))</f>
        <v>Avanti 4.4 Cu. Ft. Refrigerator</v>
      </c>
    </row>
    <row r="3244" spans="1:13" x14ac:dyDescent="0.25">
      <c r="A3244" s="1" t="s">
        <v>7351</v>
      </c>
      <c r="B3244" s="2">
        <v>42754</v>
      </c>
      <c r="C3244" s="2">
        <v>42758</v>
      </c>
      <c r="D3244" s="1" t="s">
        <v>19</v>
      </c>
      <c r="E3244" s="1" t="s">
        <v>2515</v>
      </c>
      <c r="F3244" s="1" t="s">
        <v>71</v>
      </c>
      <c r="G3244">
        <v>2.04</v>
      </c>
      <c r="H3244">
        <v>1</v>
      </c>
      <c r="I3244">
        <v>0</v>
      </c>
      <c r="J3244">
        <v>0.95879999999999999</v>
      </c>
      <c r="K3244" t="str">
        <f>INDEX(product!B:B,MATCH('TABELA TOTAL'!$F9391,product!A:A,0))</f>
        <v>Office Supplies</v>
      </c>
      <c r="L3244" t="str">
        <f>INDEX(product!C:C,MATCH(F3244,product!A:A,))</f>
        <v>Envelopes</v>
      </c>
      <c r="M3244" t="str">
        <f>INDEX(product!D:D,MATCH(F3244,product!A:A,))</f>
        <v>Poly String Tie Envelopes</v>
      </c>
    </row>
    <row r="3245" spans="1:13" x14ac:dyDescent="0.25">
      <c r="A3245" s="1" t="s">
        <v>5118</v>
      </c>
      <c r="B3245" s="2">
        <v>42751</v>
      </c>
      <c r="C3245" s="2">
        <v>42751</v>
      </c>
      <c r="D3245" s="1" t="s">
        <v>654</v>
      </c>
      <c r="E3245" s="1" t="s">
        <v>3963</v>
      </c>
      <c r="F3245" s="1" t="s">
        <v>25</v>
      </c>
      <c r="G3245">
        <v>27.92</v>
      </c>
      <c r="H3245">
        <v>4</v>
      </c>
      <c r="I3245">
        <v>0</v>
      </c>
      <c r="J3245">
        <v>8.0968</v>
      </c>
      <c r="K3245" t="str">
        <f>INDEX(product!B:B,MATCH('TABELA TOTAL'!$F5273,product!A:A,0))</f>
        <v>Office Supplies</v>
      </c>
      <c r="L3245" t="str">
        <f>INDEX(product!C:C,MATCH(F3245,product!A:A,))</f>
        <v>Furnishings</v>
      </c>
      <c r="M3245" t="str">
        <f>INDEX(product!D:D,MATCH(F3245,product!A:A,))</f>
        <v>Eldon Expressions Wood and Plastic Desk Accessories, Cherry Wood</v>
      </c>
    </row>
    <row r="3246" spans="1:13" x14ac:dyDescent="0.25">
      <c r="A3246" s="1" t="s">
        <v>5118</v>
      </c>
      <c r="B3246" s="2">
        <v>42751</v>
      </c>
      <c r="C3246" s="2">
        <v>42751</v>
      </c>
      <c r="D3246" s="1" t="s">
        <v>654</v>
      </c>
      <c r="E3246" s="1" t="s">
        <v>3963</v>
      </c>
      <c r="F3246" s="1" t="s">
        <v>1508</v>
      </c>
      <c r="G3246">
        <v>399.67200000000003</v>
      </c>
      <c r="H3246">
        <v>7</v>
      </c>
      <c r="I3246">
        <v>0.2</v>
      </c>
      <c r="J3246">
        <v>-14.9877</v>
      </c>
      <c r="K3246" t="str">
        <f>INDEX(product!B:B,MATCH('TABELA TOTAL'!$F5274,product!A:A,0))</f>
        <v>Office Supplies</v>
      </c>
      <c r="L3246" t="str">
        <f>INDEX(product!C:C,MATCH(F3246,product!A:A,))</f>
        <v>Tables</v>
      </c>
      <c r="M3246" t="str">
        <f>INDEX(product!D:D,MATCH(F3246,product!A:A,))</f>
        <v>Lesro Sheffield Collection Coffee Table, End Table, Center Table, Corner Table</v>
      </c>
    </row>
    <row r="3247" spans="1:13" x14ac:dyDescent="0.25">
      <c r="A3247" s="1" t="s">
        <v>5824</v>
      </c>
      <c r="B3247" s="2">
        <v>42751</v>
      </c>
      <c r="C3247" s="2">
        <v>42753</v>
      </c>
      <c r="D3247" s="1" t="s">
        <v>11</v>
      </c>
      <c r="E3247" s="1" t="s">
        <v>2239</v>
      </c>
      <c r="F3247" s="1" t="s">
        <v>634</v>
      </c>
      <c r="G3247">
        <v>5443.96</v>
      </c>
      <c r="H3247">
        <v>4</v>
      </c>
      <c r="I3247">
        <v>0</v>
      </c>
      <c r="J3247">
        <v>2504.2215999999999</v>
      </c>
      <c r="K3247" t="str">
        <f>INDEX(product!B:B,MATCH('TABELA TOTAL'!$F6522,product!A:A,0))</f>
        <v>Office Supplies</v>
      </c>
      <c r="L3247" t="str">
        <f>INDEX(product!C:C,MATCH(F3247,product!A:A,))</f>
        <v>Binders</v>
      </c>
      <c r="M3247" t="str">
        <f>INDEX(product!D:D,MATCH(F3247,product!A:A,))</f>
        <v>GBC DocuBind P400 Electric Binding System</v>
      </c>
    </row>
    <row r="3248" spans="1:13" x14ac:dyDescent="0.25">
      <c r="A3248" s="1" t="s">
        <v>5824</v>
      </c>
      <c r="B3248" s="2">
        <v>42751</v>
      </c>
      <c r="C3248" s="2">
        <v>42753</v>
      </c>
      <c r="D3248" s="1" t="s">
        <v>11</v>
      </c>
      <c r="E3248" s="1" t="s">
        <v>2239</v>
      </c>
      <c r="F3248" s="1" t="s">
        <v>4980</v>
      </c>
      <c r="G3248">
        <v>302.67</v>
      </c>
      <c r="H3248">
        <v>3</v>
      </c>
      <c r="I3248">
        <v>0</v>
      </c>
      <c r="J3248">
        <v>72.640799999999999</v>
      </c>
      <c r="K3248" t="str">
        <f>INDEX(product!B:B,MATCH('TABELA TOTAL'!$F6523,product!A:A,0))</f>
        <v>Office Supplies</v>
      </c>
      <c r="L3248" t="str">
        <f>INDEX(product!C:C,MATCH(F3248,product!A:A,))</f>
        <v>Chairs</v>
      </c>
      <c r="M3248" t="str">
        <f>INDEX(product!D:D,MATCH(F3248,product!A:A,))</f>
        <v>Office Star Flex Back Scooter Chair with Aluminum Finish Frame</v>
      </c>
    </row>
    <row r="3249" spans="1:13" x14ac:dyDescent="0.25">
      <c r="A3249" s="1" t="s">
        <v>5824</v>
      </c>
      <c r="B3249" s="2">
        <v>42751</v>
      </c>
      <c r="C3249" s="2">
        <v>42753</v>
      </c>
      <c r="D3249" s="1" t="s">
        <v>11</v>
      </c>
      <c r="E3249" s="1" t="s">
        <v>2239</v>
      </c>
      <c r="F3249" s="1" t="s">
        <v>5825</v>
      </c>
      <c r="G3249">
        <v>56.07</v>
      </c>
      <c r="H3249">
        <v>7</v>
      </c>
      <c r="I3249">
        <v>0</v>
      </c>
      <c r="J3249">
        <v>25.2315</v>
      </c>
      <c r="K3249" t="str">
        <f>INDEX(product!B:B,MATCH('TABELA TOTAL'!$F6524,product!A:A,0))</f>
        <v>Furniture</v>
      </c>
      <c r="L3249" t="str">
        <f>INDEX(product!C:C,MATCH(F3249,product!A:A,))</f>
        <v>Paper</v>
      </c>
      <c r="M3249" t="str">
        <f>INDEX(product!D:D,MATCH(F3249,product!A:A,))</f>
        <v>TOPS Money Receipt Book, Consecutively Numbered in Red,</v>
      </c>
    </row>
    <row r="3250" spans="1:13" x14ac:dyDescent="0.25">
      <c r="A3250" s="1" t="s">
        <v>3461</v>
      </c>
      <c r="B3250" s="2">
        <v>42750</v>
      </c>
      <c r="C3250" s="2">
        <v>42753</v>
      </c>
      <c r="D3250" s="1" t="s">
        <v>79</v>
      </c>
      <c r="E3250" s="1" t="s">
        <v>1589</v>
      </c>
      <c r="F3250" s="1" t="s">
        <v>3462</v>
      </c>
      <c r="G3250">
        <v>34.384</v>
      </c>
      <c r="H3250">
        <v>1</v>
      </c>
      <c r="I3250">
        <v>0.2</v>
      </c>
      <c r="J3250">
        <v>3.8681999999999999</v>
      </c>
      <c r="K3250" t="str">
        <f>INDEX(product!B:B,MATCH('TABELA TOTAL'!$F2768,product!A:A,0))</f>
        <v>Office Supplies</v>
      </c>
      <c r="L3250" t="str">
        <f>INDEX(product!C:C,MATCH(F3250,product!A:A,))</f>
        <v>Appliances</v>
      </c>
      <c r="M3250" t="str">
        <f>INDEX(product!D:D,MATCH(F3250,product!A:A,))</f>
        <v>Belkin F9M820V08 8 Outlet Surge</v>
      </c>
    </row>
    <row r="3251" spans="1:13" x14ac:dyDescent="0.25">
      <c r="A3251" s="1" t="s">
        <v>3461</v>
      </c>
      <c r="B3251" s="2">
        <v>42750</v>
      </c>
      <c r="C3251" s="2">
        <v>42753</v>
      </c>
      <c r="D3251" s="1" t="s">
        <v>79</v>
      </c>
      <c r="E3251" s="1" t="s">
        <v>1589</v>
      </c>
      <c r="F3251" s="1" t="s">
        <v>463</v>
      </c>
      <c r="G3251">
        <v>1924.16</v>
      </c>
      <c r="H3251">
        <v>8</v>
      </c>
      <c r="I3251">
        <v>0.2</v>
      </c>
      <c r="J3251">
        <v>312.67599999999999</v>
      </c>
      <c r="K3251" t="str">
        <f>INDEX(product!B:B,MATCH('TABELA TOTAL'!$F2769,product!A:A,0))</f>
        <v>Office Supplies</v>
      </c>
      <c r="L3251" t="str">
        <f>INDEX(product!C:C,MATCH(F3251,product!A:A,))</f>
        <v>Appliances</v>
      </c>
      <c r="M3251" t="str">
        <f>INDEX(product!D:D,MATCH(F3251,product!A:A,))</f>
        <v>Honeywell Enviracaire Portable HEPA Air Cleaner for 17' x 22' Room</v>
      </c>
    </row>
    <row r="3252" spans="1:13" x14ac:dyDescent="0.25">
      <c r="A3252" s="1" t="s">
        <v>4302</v>
      </c>
      <c r="B3252" s="2">
        <v>42750</v>
      </c>
      <c r="C3252" s="2">
        <v>42754</v>
      </c>
      <c r="D3252" s="1" t="s">
        <v>19</v>
      </c>
      <c r="E3252" s="1" t="s">
        <v>812</v>
      </c>
      <c r="F3252" s="1" t="s">
        <v>147</v>
      </c>
      <c r="G3252">
        <v>12.7</v>
      </c>
      <c r="H3252">
        <v>2</v>
      </c>
      <c r="I3252">
        <v>0</v>
      </c>
      <c r="J3252">
        <v>5.8419999999999996</v>
      </c>
      <c r="K3252" t="str">
        <f>INDEX(product!B:B,MATCH('TABELA TOTAL'!$F3955,product!A:A,0))</f>
        <v>Office Supplies</v>
      </c>
      <c r="L3252" t="str">
        <f>INDEX(product!C:C,MATCH(F3252,product!A:A,))</f>
        <v>Paper</v>
      </c>
      <c r="M3252" t="str">
        <f>INDEX(product!D:D,MATCH(F3252,product!A:A,))</f>
        <v>Telephone Message Books with Fax/Mobile Section, 5 1/2" x 3 3/16"</v>
      </c>
    </row>
    <row r="3253" spans="1:13" x14ac:dyDescent="0.25">
      <c r="A3253" s="1" t="s">
        <v>5000</v>
      </c>
      <c r="B3253" s="2">
        <v>42750</v>
      </c>
      <c r="C3253" s="2">
        <v>42754</v>
      </c>
      <c r="D3253" s="1" t="s">
        <v>19</v>
      </c>
      <c r="E3253" s="1" t="s">
        <v>2330</v>
      </c>
      <c r="F3253" s="1" t="s">
        <v>2322</v>
      </c>
      <c r="G3253">
        <v>21.4</v>
      </c>
      <c r="H3253">
        <v>5</v>
      </c>
      <c r="I3253">
        <v>0</v>
      </c>
      <c r="J3253">
        <v>6.2060000000000004</v>
      </c>
      <c r="K3253" t="str">
        <f>INDEX(product!B:B,MATCH('TABELA TOTAL'!$F5069,product!A:A,0))</f>
        <v>Furniture</v>
      </c>
      <c r="L3253" t="str">
        <f>INDEX(product!C:C,MATCH(F3253,product!A:A,))</f>
        <v>Art</v>
      </c>
      <c r="M3253" t="str">
        <f>INDEX(product!D:D,MATCH(F3253,product!A:A,))</f>
        <v>Newell 347</v>
      </c>
    </row>
    <row r="3254" spans="1:13" x14ac:dyDescent="0.25">
      <c r="A3254" s="1" t="s">
        <v>5762</v>
      </c>
      <c r="B3254" s="2">
        <v>42750</v>
      </c>
      <c r="C3254" s="2">
        <v>42753</v>
      </c>
      <c r="D3254" s="1" t="s">
        <v>79</v>
      </c>
      <c r="E3254" s="1" t="s">
        <v>3211</v>
      </c>
      <c r="F3254" s="1" t="s">
        <v>1700</v>
      </c>
      <c r="G3254">
        <v>32.783999999999999</v>
      </c>
      <c r="H3254">
        <v>4</v>
      </c>
      <c r="I3254">
        <v>0.8</v>
      </c>
      <c r="J3254">
        <v>-52.4544</v>
      </c>
      <c r="K3254" t="str">
        <f>INDEX(product!B:B,MATCH('TABELA TOTAL'!$F6385,product!A:A,0))</f>
        <v>Office Supplies</v>
      </c>
      <c r="L3254" t="str">
        <f>INDEX(product!C:C,MATCH(F3254,product!A:A,))</f>
        <v>Binders</v>
      </c>
      <c r="M3254" t="str">
        <f>INDEX(product!D:D,MATCH(F3254,product!A:A,))</f>
        <v>Wilson Jones Ledger-Size, Piano-Hinge Binder, 2", Blue</v>
      </c>
    </row>
    <row r="3255" spans="1:13" x14ac:dyDescent="0.25">
      <c r="A3255" s="1" t="s">
        <v>5762</v>
      </c>
      <c r="B3255" s="2">
        <v>42750</v>
      </c>
      <c r="C3255" s="2">
        <v>42753</v>
      </c>
      <c r="D3255" s="1" t="s">
        <v>79</v>
      </c>
      <c r="E3255" s="1" t="s">
        <v>3211</v>
      </c>
      <c r="F3255" s="1" t="s">
        <v>508</v>
      </c>
      <c r="G3255">
        <v>47.984000000000002</v>
      </c>
      <c r="H3255">
        <v>2</v>
      </c>
      <c r="I3255">
        <v>0.2</v>
      </c>
      <c r="J3255">
        <v>14.395200000000001</v>
      </c>
      <c r="K3255" t="str">
        <f>INDEX(product!B:B,MATCH('TABELA TOTAL'!$F6386,product!A:A,0))</f>
        <v>Office Supplies</v>
      </c>
      <c r="L3255" t="str">
        <f>INDEX(product!C:C,MATCH(F3255,product!A:A,))</f>
        <v>Accessories</v>
      </c>
      <c r="M3255" t="str">
        <f>INDEX(product!D:D,MATCH(F3255,product!A:A,))</f>
        <v>Logitech 910-002974 M325 Wireless Mouse for Web Scrolling</v>
      </c>
    </row>
    <row r="3256" spans="1:13" x14ac:dyDescent="0.25">
      <c r="A3256" s="1" t="s">
        <v>5762</v>
      </c>
      <c r="B3256" s="2">
        <v>42750</v>
      </c>
      <c r="C3256" s="2">
        <v>42753</v>
      </c>
      <c r="D3256" s="1" t="s">
        <v>79</v>
      </c>
      <c r="E3256" s="1" t="s">
        <v>3211</v>
      </c>
      <c r="F3256" s="1" t="s">
        <v>4264</v>
      </c>
      <c r="G3256">
        <v>62.591999999999999</v>
      </c>
      <c r="H3256">
        <v>8</v>
      </c>
      <c r="I3256">
        <v>0.2</v>
      </c>
      <c r="J3256">
        <v>13.300800000000001</v>
      </c>
      <c r="K3256" t="str">
        <f>INDEX(product!B:B,MATCH('TABELA TOTAL'!$F6387,product!A:A,0))</f>
        <v>Office Supplies</v>
      </c>
      <c r="L3256" t="str">
        <f>INDEX(product!C:C,MATCH(F3256,product!A:A,))</f>
        <v>Accessories</v>
      </c>
      <c r="M3256" t="str">
        <f>INDEX(product!D:D,MATCH(F3256,product!A:A,))</f>
        <v>Maxell 74 Minute CDR, 10/Pack</v>
      </c>
    </row>
    <row r="3257" spans="1:13" x14ac:dyDescent="0.25">
      <c r="A3257" s="1" t="s">
        <v>5762</v>
      </c>
      <c r="B3257" s="2">
        <v>42750</v>
      </c>
      <c r="C3257" s="2">
        <v>42753</v>
      </c>
      <c r="D3257" s="1" t="s">
        <v>79</v>
      </c>
      <c r="E3257" s="1" t="s">
        <v>3211</v>
      </c>
      <c r="F3257" s="1" t="s">
        <v>820</v>
      </c>
      <c r="G3257">
        <v>4.2759999999999998</v>
      </c>
      <c r="H3257">
        <v>1</v>
      </c>
      <c r="I3257">
        <v>0.8</v>
      </c>
      <c r="J3257">
        <v>-6.6277999999999997</v>
      </c>
      <c r="K3257" t="str">
        <f>INDEX(product!B:B,MATCH('TABELA TOTAL'!$F6388,product!A:A,0))</f>
        <v>Office Supplies</v>
      </c>
      <c r="L3257" t="str">
        <f>INDEX(product!C:C,MATCH(F3257,product!A:A,))</f>
        <v>Binders</v>
      </c>
      <c r="M3257" t="str">
        <f>INDEX(product!D:D,MATCH(F3257,product!A:A,))</f>
        <v>Acco D-Ring Binder w/DublLock</v>
      </c>
    </row>
    <row r="3258" spans="1:13" x14ac:dyDescent="0.25">
      <c r="A3258" s="1" t="s">
        <v>1851</v>
      </c>
      <c r="B3258" s="2">
        <v>42749</v>
      </c>
      <c r="C3258" s="2">
        <v>42750</v>
      </c>
      <c r="D3258" s="1" t="s">
        <v>79</v>
      </c>
      <c r="E3258" s="1" t="s">
        <v>1155</v>
      </c>
      <c r="F3258" s="1" t="s">
        <v>237</v>
      </c>
      <c r="G3258">
        <v>21.744</v>
      </c>
      <c r="H3258">
        <v>1</v>
      </c>
      <c r="I3258">
        <v>0.2</v>
      </c>
      <c r="J3258">
        <v>7.3385999999999996</v>
      </c>
      <c r="K3258" t="str">
        <f>INDEX(product!B:B,MATCH('TABELA TOTAL'!$F1184,product!A:A,0))</f>
        <v>Furniture</v>
      </c>
      <c r="L3258" t="str">
        <f>INDEX(product!C:C,MATCH(F3258,product!A:A,))</f>
        <v>Envelopes</v>
      </c>
      <c r="M3258" t="str">
        <f>INDEX(product!D:D,MATCH(F3258,product!A:A,))</f>
        <v>Tyvek  Top-Opening Peel &amp; Seel Envelopes, Plain White</v>
      </c>
    </row>
    <row r="3259" spans="1:13" x14ac:dyDescent="0.25">
      <c r="A3259" s="1" t="s">
        <v>1851</v>
      </c>
      <c r="B3259" s="2">
        <v>42749</v>
      </c>
      <c r="C3259" s="2">
        <v>42750</v>
      </c>
      <c r="D3259" s="1" t="s">
        <v>79</v>
      </c>
      <c r="E3259" s="1" t="s">
        <v>1155</v>
      </c>
      <c r="F3259" s="1" t="s">
        <v>1852</v>
      </c>
      <c r="G3259">
        <v>7.92</v>
      </c>
      <c r="H3259">
        <v>5</v>
      </c>
      <c r="I3259">
        <v>0.2</v>
      </c>
      <c r="J3259">
        <v>0.69299999999999995</v>
      </c>
      <c r="K3259" t="str">
        <f>INDEX(product!B:B,MATCH('TABELA TOTAL'!$F1185,product!A:A,0))</f>
        <v>Office Supplies</v>
      </c>
      <c r="L3259" t="str">
        <f>INDEX(product!C:C,MATCH(F3259,product!A:A,))</f>
        <v>Phones</v>
      </c>
      <c r="M3259" t="str">
        <f>INDEX(product!D:D,MATCH(F3259,product!A:A,))</f>
        <v>Sannysis Cute Owl Design Soft Skin Case Cover for Samsung Galaxy S4</v>
      </c>
    </row>
    <row r="3260" spans="1:13" x14ac:dyDescent="0.25">
      <c r="A3260" s="1" t="s">
        <v>4438</v>
      </c>
      <c r="B3260" s="2">
        <v>42749</v>
      </c>
      <c r="C3260" s="2">
        <v>42751</v>
      </c>
      <c r="D3260" s="1" t="s">
        <v>79</v>
      </c>
      <c r="E3260" s="1" t="s">
        <v>4439</v>
      </c>
      <c r="F3260" s="1" t="s">
        <v>65</v>
      </c>
      <c r="G3260">
        <v>169.06399999999999</v>
      </c>
      <c r="H3260">
        <v>7</v>
      </c>
      <c r="I3260">
        <v>0.2</v>
      </c>
      <c r="J3260">
        <v>-14.793100000000001</v>
      </c>
      <c r="K3260" t="str">
        <f>INDEX(product!B:B,MATCH('TABELA TOTAL'!$F4166,product!A:A,0))</f>
        <v>Office Supplies</v>
      </c>
      <c r="L3260" t="str">
        <f>INDEX(product!C:C,MATCH(F3260,product!A:A,))</f>
        <v>Accessories</v>
      </c>
      <c r="M3260" t="str">
        <f>INDEX(product!D:D,MATCH(F3260,product!A:A,))</f>
        <v>Imation 8GB Mini TravelDrive USB 2.0 Flash Drive</v>
      </c>
    </row>
    <row r="3261" spans="1:13" x14ac:dyDescent="0.25">
      <c r="A3261" s="1" t="s">
        <v>4438</v>
      </c>
      <c r="B3261" s="2">
        <v>42749</v>
      </c>
      <c r="C3261" s="2">
        <v>42751</v>
      </c>
      <c r="D3261" s="1" t="s">
        <v>79</v>
      </c>
      <c r="E3261" s="1" t="s">
        <v>4439</v>
      </c>
      <c r="F3261" s="1" t="s">
        <v>2861</v>
      </c>
      <c r="G3261">
        <v>168.624</v>
      </c>
      <c r="H3261">
        <v>9</v>
      </c>
      <c r="I3261">
        <v>0.2</v>
      </c>
      <c r="J3261">
        <v>14.7546</v>
      </c>
      <c r="K3261" t="str">
        <f>INDEX(product!B:B,MATCH('TABELA TOTAL'!$F4167,product!A:A,0))</f>
        <v>Furniture</v>
      </c>
      <c r="L3261" t="str">
        <f>INDEX(product!C:C,MATCH(F3261,product!A:A,))</f>
        <v>Storage</v>
      </c>
      <c r="M3261" t="str">
        <f>INDEX(product!D:D,MATCH(F3261,product!A:A,))</f>
        <v>Mobile Personal File Cube</v>
      </c>
    </row>
    <row r="3262" spans="1:13" x14ac:dyDescent="0.25">
      <c r="A3262" s="1" t="s">
        <v>4903</v>
      </c>
      <c r="B3262" s="2">
        <v>42749</v>
      </c>
      <c r="C3262" s="2">
        <v>42753</v>
      </c>
      <c r="D3262" s="1" t="s">
        <v>19</v>
      </c>
      <c r="E3262" s="1" t="s">
        <v>24</v>
      </c>
      <c r="F3262" s="1" t="s">
        <v>1208</v>
      </c>
      <c r="G3262">
        <v>18.335999999999999</v>
      </c>
      <c r="H3262">
        <v>3</v>
      </c>
      <c r="I3262">
        <v>0.2</v>
      </c>
      <c r="J3262">
        <v>6.6467999999999998</v>
      </c>
      <c r="K3262" t="str">
        <f>INDEX(product!B:B,MATCH('TABELA TOTAL'!$F4911,product!A:A,0))</f>
        <v>Furniture</v>
      </c>
      <c r="L3262" t="str">
        <f>INDEX(product!C:C,MATCH(F3262,product!A:A,))</f>
        <v>Envelopes</v>
      </c>
      <c r="M3262" t="str">
        <f>INDEX(product!D:D,MATCH(F3262,product!A:A,))</f>
        <v>#10- 4 1/8" x 9 1/2" Security-Tint Envelopes</v>
      </c>
    </row>
    <row r="3263" spans="1:13" x14ac:dyDescent="0.25">
      <c r="A3263" s="1" t="s">
        <v>4903</v>
      </c>
      <c r="B3263" s="2">
        <v>42749</v>
      </c>
      <c r="C3263" s="2">
        <v>42753</v>
      </c>
      <c r="D3263" s="1" t="s">
        <v>19</v>
      </c>
      <c r="E3263" s="1" t="s">
        <v>24</v>
      </c>
      <c r="F3263" s="1" t="s">
        <v>1494</v>
      </c>
      <c r="G3263">
        <v>36.287999999999997</v>
      </c>
      <c r="H3263">
        <v>7</v>
      </c>
      <c r="I3263">
        <v>0.2</v>
      </c>
      <c r="J3263">
        <v>12.700799999999999</v>
      </c>
      <c r="K3263" t="str">
        <f>INDEX(product!B:B,MATCH('TABELA TOTAL'!$F4912,product!A:A,0))</f>
        <v>Technology</v>
      </c>
      <c r="L3263" t="str">
        <f>INDEX(product!C:C,MATCH(F3263,product!A:A,))</f>
        <v>Paper</v>
      </c>
      <c r="M3263" t="str">
        <f>INDEX(product!D:D,MATCH(F3263,product!A:A,))</f>
        <v>Xerox 1931</v>
      </c>
    </row>
    <row r="3264" spans="1:13" x14ac:dyDescent="0.25">
      <c r="A3264" s="1" t="s">
        <v>4903</v>
      </c>
      <c r="B3264" s="2">
        <v>42749</v>
      </c>
      <c r="C3264" s="2">
        <v>42753</v>
      </c>
      <c r="D3264" s="1" t="s">
        <v>19</v>
      </c>
      <c r="E3264" s="1" t="s">
        <v>24</v>
      </c>
      <c r="F3264" s="1" t="s">
        <v>862</v>
      </c>
      <c r="G3264">
        <v>111.98399999999999</v>
      </c>
      <c r="H3264">
        <v>2</v>
      </c>
      <c r="I3264">
        <v>0.2</v>
      </c>
      <c r="J3264">
        <v>6.9989999999999997</v>
      </c>
      <c r="K3264" t="str">
        <f>INDEX(product!B:B,MATCH('TABELA TOTAL'!$F4913,product!A:A,0))</f>
        <v>Office Supplies</v>
      </c>
      <c r="L3264" t="str">
        <f>INDEX(product!C:C,MATCH(F3264,product!A:A,))</f>
        <v>Phones</v>
      </c>
      <c r="M3264" t="str">
        <f>INDEX(product!D:D,MATCH(F3264,product!A:A,))</f>
        <v>iHome FM Clock Radio with Lightning Dock</v>
      </c>
    </row>
    <row r="3265" spans="1:13" x14ac:dyDescent="0.25">
      <c r="A3265" s="1" t="s">
        <v>4903</v>
      </c>
      <c r="B3265" s="2">
        <v>42749</v>
      </c>
      <c r="C3265" s="2">
        <v>42753</v>
      </c>
      <c r="D3265" s="1" t="s">
        <v>19</v>
      </c>
      <c r="E3265" s="1" t="s">
        <v>24</v>
      </c>
      <c r="F3265" s="1" t="s">
        <v>3382</v>
      </c>
      <c r="G3265">
        <v>5.97</v>
      </c>
      <c r="H3265">
        <v>5</v>
      </c>
      <c r="I3265">
        <v>0.7</v>
      </c>
      <c r="J3265">
        <v>-4.577</v>
      </c>
      <c r="K3265" t="str">
        <f>INDEX(product!B:B,MATCH('TABELA TOTAL'!$F4914,product!A:A,0))</f>
        <v>Furniture</v>
      </c>
      <c r="L3265" t="str">
        <f>INDEX(product!C:C,MATCH(F3265,product!A:A,))</f>
        <v>Binders</v>
      </c>
      <c r="M3265" t="str">
        <f>INDEX(product!D:D,MATCH(F3265,product!A:A,))</f>
        <v>Ibico Presentation Index for Binding Systems</v>
      </c>
    </row>
    <row r="3266" spans="1:13" x14ac:dyDescent="0.25">
      <c r="A3266" s="1" t="s">
        <v>4903</v>
      </c>
      <c r="B3266" s="2">
        <v>42749</v>
      </c>
      <c r="C3266" s="2">
        <v>42753</v>
      </c>
      <c r="D3266" s="1" t="s">
        <v>19</v>
      </c>
      <c r="E3266" s="1" t="s">
        <v>24</v>
      </c>
      <c r="F3266" s="1" t="s">
        <v>1725</v>
      </c>
      <c r="G3266">
        <v>2.508</v>
      </c>
      <c r="H3266">
        <v>2</v>
      </c>
      <c r="I3266">
        <v>0.7</v>
      </c>
      <c r="J3266">
        <v>-1.8391999999999999</v>
      </c>
      <c r="K3266" t="str">
        <f>INDEX(product!B:B,MATCH('TABELA TOTAL'!$F4915,product!A:A,0))</f>
        <v>Technology</v>
      </c>
      <c r="L3266" t="str">
        <f>INDEX(product!C:C,MATCH(F3266,product!A:A,))</f>
        <v>Binders</v>
      </c>
      <c r="M3266" t="str">
        <f>INDEX(product!D:D,MATCH(F3266,product!A:A,))</f>
        <v>Avery Durable Slant Ring Binders With Label Holder</v>
      </c>
    </row>
    <row r="3267" spans="1:13" x14ac:dyDescent="0.25">
      <c r="A3267" s="1" t="s">
        <v>6072</v>
      </c>
      <c r="B3267" s="2">
        <v>42749</v>
      </c>
      <c r="C3267" s="2">
        <v>42754</v>
      </c>
      <c r="D3267" s="1" t="s">
        <v>19</v>
      </c>
      <c r="E3267" s="1" t="s">
        <v>20</v>
      </c>
      <c r="F3267" s="1" t="s">
        <v>4791</v>
      </c>
      <c r="G3267">
        <v>154.9</v>
      </c>
      <c r="H3267">
        <v>5</v>
      </c>
      <c r="I3267">
        <v>0</v>
      </c>
      <c r="J3267">
        <v>69.704999999999998</v>
      </c>
      <c r="K3267" t="str">
        <f>INDEX(product!B:B,MATCH('TABELA TOTAL'!$F6981,product!A:A,0))</f>
        <v>Office Supplies</v>
      </c>
      <c r="L3267" t="str">
        <f>INDEX(product!C:C,MATCH(F3267,product!A:A,))</f>
        <v>Paper</v>
      </c>
      <c r="M3267" t="str">
        <f>INDEX(product!D:D,MATCH(F3267,product!A:A,))</f>
        <v>Xerox 19</v>
      </c>
    </row>
    <row r="3268" spans="1:13" x14ac:dyDescent="0.25">
      <c r="A3268" s="1" t="s">
        <v>7613</v>
      </c>
      <c r="B3268" s="2">
        <v>42749</v>
      </c>
      <c r="C3268" s="2">
        <v>42755</v>
      </c>
      <c r="D3268" s="1" t="s">
        <v>19</v>
      </c>
      <c r="E3268" s="1" t="s">
        <v>1652</v>
      </c>
      <c r="F3268" s="1" t="s">
        <v>304</v>
      </c>
      <c r="G3268">
        <v>67.400000000000006</v>
      </c>
      <c r="H3268">
        <v>5</v>
      </c>
      <c r="I3268">
        <v>0</v>
      </c>
      <c r="J3268">
        <v>17.524000000000001</v>
      </c>
      <c r="K3268" t="str">
        <f>INDEX(product!B:B,MATCH('TABELA TOTAL'!$F9860,product!A:A,0))</f>
        <v>Technology</v>
      </c>
      <c r="L3268" t="str">
        <f>INDEX(product!C:C,MATCH(F3268,product!A:A,))</f>
        <v>Storage</v>
      </c>
      <c r="M3268" t="str">
        <f>INDEX(product!D:D,MATCH(F3268,product!A:A,))</f>
        <v>Tenex Personal Project File with Scoop Front Design, Black</v>
      </c>
    </row>
    <row r="3269" spans="1:13" x14ac:dyDescent="0.25">
      <c r="A3269" s="1" t="s">
        <v>7613</v>
      </c>
      <c r="B3269" s="2">
        <v>42749</v>
      </c>
      <c r="C3269" s="2">
        <v>42755</v>
      </c>
      <c r="D3269" s="1" t="s">
        <v>19</v>
      </c>
      <c r="E3269" s="1" t="s">
        <v>1652</v>
      </c>
      <c r="F3269" s="1" t="s">
        <v>499</v>
      </c>
      <c r="G3269">
        <v>2.52</v>
      </c>
      <c r="H3269">
        <v>2</v>
      </c>
      <c r="I3269">
        <v>0</v>
      </c>
      <c r="J3269">
        <v>0.1008</v>
      </c>
      <c r="K3269" t="str">
        <f>INDEX(product!B:B,MATCH('TABELA TOTAL'!$F9861,product!A:A,0))</f>
        <v>Furniture</v>
      </c>
      <c r="L3269" t="str">
        <f>INDEX(product!C:C,MATCH(F3269,product!A:A,))</f>
        <v>Fasteners</v>
      </c>
      <c r="M3269" t="str">
        <f>INDEX(product!D:D,MATCH(F3269,product!A:A,))</f>
        <v>Bagged Rubber Bands</v>
      </c>
    </row>
    <row r="3270" spans="1:13" x14ac:dyDescent="0.25">
      <c r="A3270" s="1" t="s">
        <v>7613</v>
      </c>
      <c r="B3270" s="2">
        <v>42749</v>
      </c>
      <c r="C3270" s="2">
        <v>42755</v>
      </c>
      <c r="D3270" s="1" t="s">
        <v>19</v>
      </c>
      <c r="E3270" s="1" t="s">
        <v>1652</v>
      </c>
      <c r="F3270" s="1" t="s">
        <v>2328</v>
      </c>
      <c r="G3270">
        <v>67.8</v>
      </c>
      <c r="H3270">
        <v>4</v>
      </c>
      <c r="I3270">
        <v>0</v>
      </c>
      <c r="J3270">
        <v>1.3560000000000001</v>
      </c>
      <c r="K3270" t="str">
        <f>INDEX(product!B:B,MATCH('TABELA TOTAL'!$F9862,product!A:A,0))</f>
        <v>Technology</v>
      </c>
      <c r="L3270" t="str">
        <f>INDEX(product!C:C,MATCH(F3270,product!A:A,))</f>
        <v>Phones</v>
      </c>
      <c r="M3270" t="str">
        <f>INDEX(product!D:D,MATCH(F3270,product!A:A,))</f>
        <v>ARKON Windshield Dashboard Air Vent Car Mount Holder</v>
      </c>
    </row>
    <row r="3271" spans="1:13" x14ac:dyDescent="0.25">
      <c r="A3271" s="1" t="s">
        <v>7613</v>
      </c>
      <c r="B3271" s="2">
        <v>42749</v>
      </c>
      <c r="C3271" s="2">
        <v>42755</v>
      </c>
      <c r="D3271" s="1" t="s">
        <v>19</v>
      </c>
      <c r="E3271" s="1" t="s">
        <v>1652</v>
      </c>
      <c r="F3271" s="1" t="s">
        <v>2704</v>
      </c>
      <c r="G3271">
        <v>18.760000000000002</v>
      </c>
      <c r="H3271">
        <v>2</v>
      </c>
      <c r="I3271">
        <v>0</v>
      </c>
      <c r="J3271">
        <v>5.2527999999999997</v>
      </c>
      <c r="K3271" t="str">
        <f>INDEX(product!B:B,MATCH('TABELA TOTAL'!$F9863,product!A:A,0))</f>
        <v>Furniture</v>
      </c>
      <c r="L3271" t="str">
        <f>INDEX(product!C:C,MATCH(F3271,product!A:A,))</f>
        <v>Storage</v>
      </c>
      <c r="M3271" t="str">
        <f>INDEX(product!D:D,MATCH(F3271,product!A:A,))</f>
        <v>Staple magnet</v>
      </c>
    </row>
    <row r="3272" spans="1:13" x14ac:dyDescent="0.25">
      <c r="A3272" s="1" t="s">
        <v>7613</v>
      </c>
      <c r="B3272" s="2">
        <v>42749</v>
      </c>
      <c r="C3272" s="2">
        <v>42755</v>
      </c>
      <c r="D3272" s="1" t="s">
        <v>19</v>
      </c>
      <c r="E3272" s="1" t="s">
        <v>1652</v>
      </c>
      <c r="F3272" s="1" t="s">
        <v>854</v>
      </c>
      <c r="G3272">
        <v>12.12</v>
      </c>
      <c r="H3272">
        <v>4</v>
      </c>
      <c r="I3272">
        <v>0</v>
      </c>
      <c r="J3272">
        <v>2.5451999999999999</v>
      </c>
      <c r="K3272" t="str">
        <f>INDEX(product!B:B,MATCH('TABELA TOTAL'!$F9864,product!A:A,0))</f>
        <v>Office Supplies</v>
      </c>
      <c r="L3272" t="str">
        <f>INDEX(product!C:C,MATCH(F3272,product!A:A,))</f>
        <v>Accessories</v>
      </c>
      <c r="M3272" t="str">
        <f>INDEX(product!D:D,MATCH(F3272,product!A:A,))</f>
        <v>Imation USB 2.0 Swivel Flash Drive USB flash drive - 4 GB - Pink</v>
      </c>
    </row>
    <row r="3273" spans="1:13" x14ac:dyDescent="0.25">
      <c r="A3273" s="1" t="s">
        <v>7613</v>
      </c>
      <c r="B3273" s="2">
        <v>42749</v>
      </c>
      <c r="C3273" s="2">
        <v>42755</v>
      </c>
      <c r="D3273" s="1" t="s">
        <v>19</v>
      </c>
      <c r="E3273" s="1" t="s">
        <v>1652</v>
      </c>
      <c r="F3273" s="1" t="s">
        <v>1591</v>
      </c>
      <c r="G3273">
        <v>11.34</v>
      </c>
      <c r="H3273">
        <v>1</v>
      </c>
      <c r="I3273">
        <v>0</v>
      </c>
      <c r="J3273">
        <v>5.5566000000000004</v>
      </c>
      <c r="K3273" t="str">
        <f>INDEX(product!B:B,MATCH('TABELA TOTAL'!$F9865,product!A:A,0))</f>
        <v>Office Supplies</v>
      </c>
      <c r="L3273" t="str">
        <f>INDEX(product!C:C,MATCH(F3273,product!A:A,))</f>
        <v>Paper</v>
      </c>
      <c r="M3273" t="str">
        <f>INDEX(product!D:D,MATCH(F3273,product!A:A,))</f>
        <v>Xerox 188</v>
      </c>
    </row>
    <row r="3274" spans="1:13" x14ac:dyDescent="0.25">
      <c r="A3274" s="1" t="s">
        <v>7613</v>
      </c>
      <c r="B3274" s="2">
        <v>42749</v>
      </c>
      <c r="C3274" s="2">
        <v>42755</v>
      </c>
      <c r="D3274" s="1" t="s">
        <v>19</v>
      </c>
      <c r="E3274" s="1" t="s">
        <v>1652</v>
      </c>
      <c r="F3274" s="1" t="s">
        <v>494</v>
      </c>
      <c r="G3274">
        <v>159.80000000000001</v>
      </c>
      <c r="H3274">
        <v>4</v>
      </c>
      <c r="I3274">
        <v>0</v>
      </c>
      <c r="J3274">
        <v>70.311999999999998</v>
      </c>
      <c r="K3274" t="str">
        <f>INDEX(product!B:B,MATCH('TABELA TOTAL'!$F9866,product!A:A,0))</f>
        <v>Furniture</v>
      </c>
      <c r="L3274" t="str">
        <f>INDEX(product!C:C,MATCH(F3274,product!A:A,))</f>
        <v>Accessories</v>
      </c>
      <c r="M3274" t="str">
        <f>INDEX(product!D:D,MATCH(F3274,product!A:A,))</f>
        <v>Microsoft Sculpt Comfort Mouse</v>
      </c>
    </row>
    <row r="3275" spans="1:13" x14ac:dyDescent="0.25">
      <c r="A3275" s="1" t="s">
        <v>7613</v>
      </c>
      <c r="B3275" s="2">
        <v>42749</v>
      </c>
      <c r="C3275" s="2">
        <v>42755</v>
      </c>
      <c r="D3275" s="1" t="s">
        <v>19</v>
      </c>
      <c r="E3275" s="1" t="s">
        <v>1652</v>
      </c>
      <c r="F3275" s="1" t="s">
        <v>2687</v>
      </c>
      <c r="G3275">
        <v>18.96</v>
      </c>
      <c r="H3275">
        <v>2</v>
      </c>
      <c r="I3275">
        <v>0</v>
      </c>
      <c r="J3275">
        <v>8.532</v>
      </c>
      <c r="K3275" t="str">
        <f>INDEX(product!B:B,MATCH('TABELA TOTAL'!$F9867,product!A:A,0))</f>
        <v>Furniture</v>
      </c>
      <c r="L3275" t="str">
        <f>INDEX(product!C:C,MATCH(F3275,product!A:A,))</f>
        <v>Furnishings</v>
      </c>
      <c r="M3275" t="str">
        <f>INDEX(product!D:D,MATCH(F3275,product!A:A,))</f>
        <v>DAX Charcoal/Nickel-Tone Document Frame, 5 x 7</v>
      </c>
    </row>
    <row r="3276" spans="1:13" x14ac:dyDescent="0.25">
      <c r="A3276" s="1" t="s">
        <v>5872</v>
      </c>
      <c r="B3276" s="2">
        <v>42748</v>
      </c>
      <c r="C3276" s="2">
        <v>42753</v>
      </c>
      <c r="D3276" s="1" t="s">
        <v>11</v>
      </c>
      <c r="E3276" s="1" t="s">
        <v>2018</v>
      </c>
      <c r="F3276" s="1" t="s">
        <v>3191</v>
      </c>
      <c r="G3276">
        <v>32.4</v>
      </c>
      <c r="H3276">
        <v>5</v>
      </c>
      <c r="I3276">
        <v>0</v>
      </c>
      <c r="J3276">
        <v>15.552</v>
      </c>
      <c r="K3276" t="str">
        <f>INDEX(product!B:B,MATCH('TABELA TOTAL'!$F6620,product!A:A,0))</f>
        <v>Technology</v>
      </c>
      <c r="L3276" t="str">
        <f>INDEX(product!C:C,MATCH(F3276,product!A:A,))</f>
        <v>Paper</v>
      </c>
      <c r="M3276" t="str">
        <f>INDEX(product!D:D,MATCH(F3276,product!A:A,))</f>
        <v>Xerox 23</v>
      </c>
    </row>
    <row r="3277" spans="1:13" x14ac:dyDescent="0.25">
      <c r="A3277" s="1" t="s">
        <v>5872</v>
      </c>
      <c r="B3277" s="2">
        <v>42748</v>
      </c>
      <c r="C3277" s="2">
        <v>42753</v>
      </c>
      <c r="D3277" s="1" t="s">
        <v>11</v>
      </c>
      <c r="E3277" s="1" t="s">
        <v>2018</v>
      </c>
      <c r="F3277" s="1" t="s">
        <v>5323</v>
      </c>
      <c r="G3277">
        <v>209.94</v>
      </c>
      <c r="H3277">
        <v>6</v>
      </c>
      <c r="I3277">
        <v>0</v>
      </c>
      <c r="J3277">
        <v>54.584400000000002</v>
      </c>
      <c r="K3277" t="str">
        <f>INDEX(product!B:B,MATCH('TABELA TOTAL'!$F6621,product!A:A,0))</f>
        <v>Office Supplies</v>
      </c>
      <c r="L3277" t="str">
        <f>INDEX(product!C:C,MATCH(F3277,product!A:A,))</f>
        <v>Art</v>
      </c>
      <c r="M3277" t="str">
        <f>INDEX(product!D:D,MATCH(F3277,product!A:A,))</f>
        <v>Hunt Boston Vacuum Mount KS Pencil Sharpener</v>
      </c>
    </row>
    <row r="3278" spans="1:13" x14ac:dyDescent="0.25">
      <c r="A3278" s="1" t="s">
        <v>5872</v>
      </c>
      <c r="B3278" s="2">
        <v>42748</v>
      </c>
      <c r="C3278" s="2">
        <v>42753</v>
      </c>
      <c r="D3278" s="1" t="s">
        <v>11</v>
      </c>
      <c r="E3278" s="1" t="s">
        <v>2018</v>
      </c>
      <c r="F3278" s="1" t="s">
        <v>931</v>
      </c>
      <c r="G3278">
        <v>4164.05</v>
      </c>
      <c r="H3278">
        <v>5</v>
      </c>
      <c r="I3278">
        <v>0</v>
      </c>
      <c r="J3278">
        <v>83.281000000000006</v>
      </c>
      <c r="K3278" t="str">
        <f>INDEX(product!B:B,MATCH('TABELA TOTAL'!$F6622,product!A:A,0))</f>
        <v>Furniture</v>
      </c>
      <c r="L3278" t="str">
        <f>INDEX(product!C:C,MATCH(F3278,product!A:A,))</f>
        <v>Supplies</v>
      </c>
      <c r="M3278" t="str">
        <f>INDEX(product!D:D,MATCH(F3278,product!A:A,))</f>
        <v>Martin Yale Chadless Opener Electric Letter Opener</v>
      </c>
    </row>
    <row r="3279" spans="1:13" x14ac:dyDescent="0.25">
      <c r="A3279" s="1" t="s">
        <v>5872</v>
      </c>
      <c r="B3279" s="2">
        <v>42748</v>
      </c>
      <c r="C3279" s="2">
        <v>42753</v>
      </c>
      <c r="D3279" s="1" t="s">
        <v>11</v>
      </c>
      <c r="E3279" s="1" t="s">
        <v>2018</v>
      </c>
      <c r="F3279" s="1" t="s">
        <v>4010</v>
      </c>
      <c r="G3279">
        <v>212.94</v>
      </c>
      <c r="H3279">
        <v>3</v>
      </c>
      <c r="I3279">
        <v>0</v>
      </c>
      <c r="J3279">
        <v>53.234999999999999</v>
      </c>
      <c r="K3279" t="str">
        <f>INDEX(product!B:B,MATCH('TABELA TOTAL'!$F6623,product!A:A,0))</f>
        <v>Office Supplies</v>
      </c>
      <c r="L3279" t="str">
        <f>INDEX(product!C:C,MATCH(F3279,product!A:A,))</f>
        <v>Bookcases</v>
      </c>
      <c r="M3279" t="str">
        <f>INDEX(product!D:D,MATCH(F3279,product!A:A,))</f>
        <v>Hon Metal Bookcases, Black</v>
      </c>
    </row>
    <row r="3280" spans="1:13" x14ac:dyDescent="0.25">
      <c r="A3280" s="1" t="s">
        <v>2611</v>
      </c>
      <c r="B3280" s="2">
        <v>42747</v>
      </c>
      <c r="C3280" s="2">
        <v>42752</v>
      </c>
      <c r="D3280" s="1" t="s">
        <v>11</v>
      </c>
      <c r="E3280" s="1" t="s">
        <v>2504</v>
      </c>
      <c r="F3280" s="1" t="s">
        <v>270</v>
      </c>
      <c r="G3280">
        <v>40.08</v>
      </c>
      <c r="H3280">
        <v>6</v>
      </c>
      <c r="I3280">
        <v>0</v>
      </c>
      <c r="J3280">
        <v>19.238399999999999</v>
      </c>
      <c r="K3280" t="str">
        <f>INDEX(product!B:B,MATCH('TABELA TOTAL'!$F1847,product!A:A,0))</f>
        <v>Office Supplies</v>
      </c>
      <c r="L3280" t="str">
        <f>INDEX(product!C:C,MATCH(F3280,product!A:A,))</f>
        <v>Paper</v>
      </c>
      <c r="M3280" t="str">
        <f>INDEX(product!D:D,MATCH(F3280,product!A:A,))</f>
        <v>Xerox 195</v>
      </c>
    </row>
    <row r="3281" spans="1:13" x14ac:dyDescent="0.25">
      <c r="A3281" s="1" t="s">
        <v>2611</v>
      </c>
      <c r="B3281" s="2">
        <v>42747</v>
      </c>
      <c r="C3281" s="2">
        <v>42752</v>
      </c>
      <c r="D3281" s="1" t="s">
        <v>11</v>
      </c>
      <c r="E3281" s="1" t="s">
        <v>2504</v>
      </c>
      <c r="F3281" s="1" t="s">
        <v>2612</v>
      </c>
      <c r="G3281">
        <v>37.68</v>
      </c>
      <c r="H3281">
        <v>2</v>
      </c>
      <c r="I3281">
        <v>0</v>
      </c>
      <c r="J3281">
        <v>15.8256</v>
      </c>
      <c r="K3281" t="str">
        <f>INDEX(product!B:B,MATCH('TABELA TOTAL'!$F1848,product!A:A,0))</f>
        <v>Office Supplies</v>
      </c>
      <c r="L3281" t="str">
        <f>INDEX(product!C:C,MATCH(F3281,product!A:A,))</f>
        <v>Furnishings</v>
      </c>
      <c r="M3281" t="str">
        <f>INDEX(product!D:D,MATCH(F3281,product!A:A,))</f>
        <v>Flat Face Poster Frame</v>
      </c>
    </row>
    <row r="3282" spans="1:13" x14ac:dyDescent="0.25">
      <c r="A3282" s="1" t="s">
        <v>5498</v>
      </c>
      <c r="B3282" s="2">
        <v>42747</v>
      </c>
      <c r="C3282" s="2">
        <v>42751</v>
      </c>
      <c r="D3282" s="1" t="s">
        <v>19</v>
      </c>
      <c r="E3282" s="1" t="s">
        <v>1432</v>
      </c>
      <c r="F3282" s="1" t="s">
        <v>2651</v>
      </c>
      <c r="G3282">
        <v>9.7799999999999994</v>
      </c>
      <c r="H3282">
        <v>1</v>
      </c>
      <c r="I3282">
        <v>0</v>
      </c>
      <c r="J3282">
        <v>4.8899999999999997</v>
      </c>
      <c r="K3282" t="str">
        <f>INDEX(product!B:B,MATCH('TABELA TOTAL'!$F5901,product!A:A,0))</f>
        <v>Office Supplies</v>
      </c>
      <c r="L3282" t="str">
        <f>INDEX(product!C:C,MATCH(F3282,product!A:A,))</f>
        <v>Envelopes</v>
      </c>
      <c r="M3282" t="str">
        <f>INDEX(product!D:D,MATCH(F3282,product!A:A,))</f>
        <v>Staple envelope</v>
      </c>
    </row>
    <row r="3283" spans="1:13" x14ac:dyDescent="0.25">
      <c r="A3283" s="1" t="s">
        <v>6948</v>
      </c>
      <c r="B3283" s="2">
        <v>42747</v>
      </c>
      <c r="C3283" s="2">
        <v>42751</v>
      </c>
      <c r="D3283" s="1" t="s">
        <v>19</v>
      </c>
      <c r="E3283" s="1" t="s">
        <v>449</v>
      </c>
      <c r="F3283" s="1" t="s">
        <v>1439</v>
      </c>
      <c r="G3283">
        <v>760.98</v>
      </c>
      <c r="H3283">
        <v>5</v>
      </c>
      <c r="I3283">
        <v>0.8</v>
      </c>
      <c r="J3283">
        <v>-1141.47</v>
      </c>
      <c r="K3283" t="str">
        <f>INDEX(product!B:B,MATCH('TABELA TOTAL'!$F8642,product!A:A,0))</f>
        <v>Office Supplies</v>
      </c>
      <c r="L3283" t="str">
        <f>INDEX(product!C:C,MATCH(F3283,product!A:A,))</f>
        <v>Binders</v>
      </c>
      <c r="M3283" t="str">
        <f>INDEX(product!D:D,MATCH(F3283,product!A:A,))</f>
        <v>GBC Ibimaster 500 Manual ProClick Binding System</v>
      </c>
    </row>
    <row r="3284" spans="1:13" x14ac:dyDescent="0.25">
      <c r="A3284" s="1" t="s">
        <v>6196</v>
      </c>
      <c r="B3284" s="2">
        <v>42744</v>
      </c>
      <c r="C3284" s="2">
        <v>42748</v>
      </c>
      <c r="D3284" s="1" t="s">
        <v>19</v>
      </c>
      <c r="E3284" s="1" t="s">
        <v>2052</v>
      </c>
      <c r="F3284" s="1" t="s">
        <v>1163</v>
      </c>
      <c r="G3284">
        <v>274.49099999999999</v>
      </c>
      <c r="H3284">
        <v>3</v>
      </c>
      <c r="I3284">
        <v>0.7</v>
      </c>
      <c r="J3284">
        <v>-228.74250000000001</v>
      </c>
      <c r="K3284" t="str">
        <f>INDEX(product!B:B,MATCH('TABELA TOTAL'!$F7222,product!A:A,0))</f>
        <v>Furniture</v>
      </c>
      <c r="L3284" t="str">
        <f>INDEX(product!C:C,MATCH(F3284,product!A:A,))</f>
        <v>Binders</v>
      </c>
      <c r="M3284" t="str">
        <f>INDEX(product!D:D,MATCH(F3284,product!A:A,))</f>
        <v>Ibico Hi-Tech Manual Binding System</v>
      </c>
    </row>
    <row r="3285" spans="1:13" x14ac:dyDescent="0.25">
      <c r="A3285" s="1" t="s">
        <v>3041</v>
      </c>
      <c r="B3285" s="2">
        <v>42743</v>
      </c>
      <c r="C3285" s="2">
        <v>42746</v>
      </c>
      <c r="D3285" s="1" t="s">
        <v>79</v>
      </c>
      <c r="E3285" s="1" t="s">
        <v>3042</v>
      </c>
      <c r="F3285" s="1" t="s">
        <v>3043</v>
      </c>
      <c r="G3285">
        <v>892.98</v>
      </c>
      <c r="H3285">
        <v>2</v>
      </c>
      <c r="I3285">
        <v>0</v>
      </c>
      <c r="J3285">
        <v>80.368200000000002</v>
      </c>
      <c r="K3285" t="str">
        <f>INDEX(product!B:B,MATCH('TABELA TOTAL'!$F2291,product!A:A,0))</f>
        <v>Furniture</v>
      </c>
      <c r="L3285" t="str">
        <f>INDEX(product!C:C,MATCH(F3285,product!A:A,))</f>
        <v>Tables</v>
      </c>
      <c r="M3285" t="str">
        <f>INDEX(product!D:D,MATCH(F3285,product!A:A,))</f>
        <v>Balt Solid Wood Round Tables</v>
      </c>
    </row>
    <row r="3286" spans="1:13" x14ac:dyDescent="0.25">
      <c r="A3286" s="1" t="s">
        <v>1587</v>
      </c>
      <c r="B3286" s="2">
        <v>42742</v>
      </c>
      <c r="C3286" s="2">
        <v>42745</v>
      </c>
      <c r="D3286" s="1" t="s">
        <v>79</v>
      </c>
      <c r="E3286" s="1" t="s">
        <v>1356</v>
      </c>
      <c r="F3286" s="1" t="s">
        <v>329</v>
      </c>
      <c r="G3286">
        <v>3059.982</v>
      </c>
      <c r="H3286">
        <v>2</v>
      </c>
      <c r="I3286">
        <v>0.1</v>
      </c>
      <c r="J3286">
        <v>679.99599999999998</v>
      </c>
      <c r="K3286" t="str">
        <f>INDEX(product!B:B,MATCH('TABELA TOTAL'!$F979,product!A:A,0))</f>
        <v>Office Supplies</v>
      </c>
      <c r="L3286" t="str">
        <f>INDEX(product!C:C,MATCH(F3286,product!A:A,))</f>
        <v>Machines</v>
      </c>
      <c r="M3286" t="str">
        <f>INDEX(product!D:D,MATCH(F3286,product!A:A,))</f>
        <v>Lexmark MX611dhe Monochrome Laser Printer</v>
      </c>
    </row>
    <row r="3287" spans="1:13" x14ac:dyDescent="0.25">
      <c r="A3287" s="1" t="s">
        <v>2867</v>
      </c>
      <c r="B3287" s="2">
        <v>42742</v>
      </c>
      <c r="C3287" s="2">
        <v>42748</v>
      </c>
      <c r="D3287" s="1" t="s">
        <v>19</v>
      </c>
      <c r="E3287" s="1" t="s">
        <v>2162</v>
      </c>
      <c r="F3287" s="1" t="s">
        <v>1572</v>
      </c>
      <c r="G3287">
        <v>2.8079999999999998</v>
      </c>
      <c r="H3287">
        <v>3</v>
      </c>
      <c r="I3287">
        <v>0.7</v>
      </c>
      <c r="J3287">
        <v>-1.9656</v>
      </c>
      <c r="K3287" t="str">
        <f>INDEX(product!B:B,MATCH('TABELA TOTAL'!$F2122,product!A:A,0))</f>
        <v>Office Supplies</v>
      </c>
      <c r="L3287" t="str">
        <f>INDEX(product!C:C,MATCH(F3287,product!A:A,))</f>
        <v>Binders</v>
      </c>
      <c r="M3287" t="str">
        <f>INDEX(product!D:D,MATCH(F3287,product!A:A,))</f>
        <v>Zipper Ring Binder Pockets</v>
      </c>
    </row>
    <row r="3288" spans="1:13" x14ac:dyDescent="0.25">
      <c r="A3288" s="1" t="s">
        <v>6285</v>
      </c>
      <c r="B3288" s="2">
        <v>42742</v>
      </c>
      <c r="C3288" s="2">
        <v>42744</v>
      </c>
      <c r="D3288" s="1" t="s">
        <v>11</v>
      </c>
      <c r="E3288" s="1" t="s">
        <v>2034</v>
      </c>
      <c r="F3288" s="1" t="s">
        <v>22</v>
      </c>
      <c r="G3288">
        <v>153.78</v>
      </c>
      <c r="H3288">
        <v>11</v>
      </c>
      <c r="I3288">
        <v>0</v>
      </c>
      <c r="J3288">
        <v>44.596200000000003</v>
      </c>
      <c r="K3288" t="str">
        <f>INDEX(product!B:B,MATCH('TABELA TOTAL'!$F7373,product!A:A,0))</f>
        <v>Furniture</v>
      </c>
      <c r="L3288" t="str">
        <f>INDEX(product!C:C,MATCH(F3288,product!A:A,))</f>
        <v>Storage</v>
      </c>
      <c r="M3288" t="str">
        <f>INDEX(product!D:D,MATCH(F3288,product!A:A,))</f>
        <v>Eldon Fold 'N Roll Cart System</v>
      </c>
    </row>
    <row r="3289" spans="1:13" x14ac:dyDescent="0.25">
      <c r="A3289" s="1" t="s">
        <v>6285</v>
      </c>
      <c r="B3289" s="2">
        <v>42742</v>
      </c>
      <c r="C3289" s="2">
        <v>42744</v>
      </c>
      <c r="D3289" s="1" t="s">
        <v>11</v>
      </c>
      <c r="E3289" s="1" t="s">
        <v>2034</v>
      </c>
      <c r="F3289" s="1" t="s">
        <v>3823</v>
      </c>
      <c r="G3289">
        <v>61.02</v>
      </c>
      <c r="H3289">
        <v>3</v>
      </c>
      <c r="I3289">
        <v>0</v>
      </c>
      <c r="J3289">
        <v>0.61019999999999996</v>
      </c>
      <c r="K3289" t="str">
        <f>INDEX(product!B:B,MATCH('TABELA TOTAL'!$F7374,product!A:A,0))</f>
        <v>Office Supplies</v>
      </c>
      <c r="L3289" t="str">
        <f>INDEX(product!C:C,MATCH(F3289,product!A:A,))</f>
        <v>Storage</v>
      </c>
      <c r="M3289" t="str">
        <f>INDEX(product!D:D,MATCH(F3289,product!A:A,))</f>
        <v>Tennsco Commercial Shelving</v>
      </c>
    </row>
    <row r="3290" spans="1:13" x14ac:dyDescent="0.25">
      <c r="A3290" s="1" t="s">
        <v>6285</v>
      </c>
      <c r="B3290" s="2">
        <v>42742</v>
      </c>
      <c r="C3290" s="2">
        <v>42744</v>
      </c>
      <c r="D3290" s="1" t="s">
        <v>11</v>
      </c>
      <c r="E3290" s="1" t="s">
        <v>2034</v>
      </c>
      <c r="F3290" s="1" t="s">
        <v>5962</v>
      </c>
      <c r="G3290">
        <v>110.11</v>
      </c>
      <c r="H3290">
        <v>7</v>
      </c>
      <c r="I3290">
        <v>0</v>
      </c>
      <c r="J3290">
        <v>31.931899999999999</v>
      </c>
      <c r="K3290" t="str">
        <f>INDEX(product!B:B,MATCH('TABELA TOTAL'!$F7375,product!A:A,0))</f>
        <v>Office Supplies</v>
      </c>
      <c r="L3290" t="str">
        <f>INDEX(product!C:C,MATCH(F3290,product!A:A,))</f>
        <v>Supplies</v>
      </c>
      <c r="M3290" t="str">
        <f>INDEX(product!D:D,MATCH(F3290,product!A:A,))</f>
        <v>Acme Galleria Hot Forged Steel Scissors with Colored Handles</v>
      </c>
    </row>
    <row r="3291" spans="1:13" x14ac:dyDescent="0.25">
      <c r="A3291" s="1" t="s">
        <v>6285</v>
      </c>
      <c r="B3291" s="2">
        <v>42742</v>
      </c>
      <c r="C3291" s="2">
        <v>42744</v>
      </c>
      <c r="D3291" s="1" t="s">
        <v>11</v>
      </c>
      <c r="E3291" s="1" t="s">
        <v>2034</v>
      </c>
      <c r="F3291" s="1" t="s">
        <v>1121</v>
      </c>
      <c r="G3291">
        <v>7.89</v>
      </c>
      <c r="H3291">
        <v>1</v>
      </c>
      <c r="I3291">
        <v>0</v>
      </c>
      <c r="J3291">
        <v>3.5505</v>
      </c>
      <c r="K3291" t="str">
        <f>INDEX(product!B:B,MATCH('TABELA TOTAL'!$F7376,product!A:A,0))</f>
        <v>Office Supplies</v>
      </c>
      <c r="L3291" t="str">
        <f>INDEX(product!C:C,MATCH(F3291,product!A:A,))</f>
        <v>Fasteners</v>
      </c>
      <c r="M3291" t="str">
        <f>INDEX(product!D:D,MATCH(F3291,product!A:A,))</f>
        <v>Staples</v>
      </c>
    </row>
    <row r="3292" spans="1:13" x14ac:dyDescent="0.25">
      <c r="A3292" s="1" t="s">
        <v>4920</v>
      </c>
      <c r="B3292" s="2">
        <v>42741</v>
      </c>
      <c r="C3292" s="2">
        <v>42748</v>
      </c>
      <c r="D3292" s="1" t="s">
        <v>19</v>
      </c>
      <c r="E3292" s="1" t="s">
        <v>2349</v>
      </c>
      <c r="F3292" s="1" t="s">
        <v>1105</v>
      </c>
      <c r="G3292">
        <v>33.74</v>
      </c>
      <c r="H3292">
        <v>7</v>
      </c>
      <c r="I3292">
        <v>0</v>
      </c>
      <c r="J3292">
        <v>15.5204</v>
      </c>
      <c r="K3292" t="str">
        <f>INDEX(product!B:B,MATCH('TABELA TOTAL'!$F4938,product!A:A,0))</f>
        <v>Office Supplies</v>
      </c>
      <c r="L3292" t="str">
        <f>INDEX(product!C:C,MATCH(F3292,product!A:A,))</f>
        <v>Binders</v>
      </c>
      <c r="M3292" t="str">
        <f>INDEX(product!D:D,MATCH(F3292,product!A:A,))</f>
        <v>Wilson Jones Turn Tabs Binder Tool for Ring Binders</v>
      </c>
    </row>
    <row r="3293" spans="1:13" x14ac:dyDescent="0.25">
      <c r="A3293" s="1" t="s">
        <v>5110</v>
      </c>
      <c r="B3293" s="2">
        <v>42738</v>
      </c>
      <c r="C3293" s="2">
        <v>42743</v>
      </c>
      <c r="D3293" s="1" t="s">
        <v>19</v>
      </c>
      <c r="E3293" s="1" t="s">
        <v>471</v>
      </c>
      <c r="F3293" s="1" t="s">
        <v>1773</v>
      </c>
      <c r="G3293">
        <v>38.880000000000003</v>
      </c>
      <c r="H3293">
        <v>6</v>
      </c>
      <c r="I3293">
        <v>0</v>
      </c>
      <c r="J3293">
        <v>18.662400000000002</v>
      </c>
      <c r="K3293" t="str">
        <f>INDEX(product!B:B,MATCH('TABELA TOTAL'!$F5259,product!A:A,0))</f>
        <v>Office Supplies</v>
      </c>
      <c r="L3293" t="str">
        <f>INDEX(product!C:C,MATCH(F3293,product!A:A,))</f>
        <v>Paper</v>
      </c>
      <c r="M3293" t="str">
        <f>INDEX(product!D:D,MATCH(F3293,product!A:A,))</f>
        <v>Xerox 1905</v>
      </c>
    </row>
    <row r="3294" spans="1:13" x14ac:dyDescent="0.25">
      <c r="A3294" s="1" t="s">
        <v>7417</v>
      </c>
      <c r="B3294" s="2">
        <v>42738</v>
      </c>
      <c r="C3294" s="2">
        <v>42742</v>
      </c>
      <c r="D3294" s="1" t="s">
        <v>19</v>
      </c>
      <c r="E3294" s="1" t="s">
        <v>896</v>
      </c>
      <c r="F3294" s="1" t="s">
        <v>772</v>
      </c>
      <c r="G3294">
        <v>2022.2719999999999</v>
      </c>
      <c r="H3294">
        <v>8</v>
      </c>
      <c r="I3294">
        <v>0.2</v>
      </c>
      <c r="J3294">
        <v>682.51679999999999</v>
      </c>
      <c r="K3294" t="str">
        <f>INDEX(product!B:B,MATCH('TABELA TOTAL'!$F9492,product!A:A,0))</f>
        <v>Office Supplies</v>
      </c>
      <c r="L3294" t="str">
        <f>INDEX(product!C:C,MATCH(F3294,product!A:A,))</f>
        <v>Binders</v>
      </c>
      <c r="M3294" t="str">
        <f>INDEX(product!D:D,MATCH(F3294,product!A:A,))</f>
        <v>GBC ProClick 150 Presentation Binding System</v>
      </c>
    </row>
    <row r="3295" spans="1:13" x14ac:dyDescent="0.25">
      <c r="A3295" s="1" t="s">
        <v>7417</v>
      </c>
      <c r="B3295" s="2">
        <v>42738</v>
      </c>
      <c r="C3295" s="2">
        <v>42742</v>
      </c>
      <c r="D3295" s="1" t="s">
        <v>19</v>
      </c>
      <c r="E3295" s="1" t="s">
        <v>896</v>
      </c>
      <c r="F3295" s="1" t="s">
        <v>2982</v>
      </c>
      <c r="G3295">
        <v>9.1199999999999992</v>
      </c>
      <c r="H3295">
        <v>3</v>
      </c>
      <c r="I3295">
        <v>0</v>
      </c>
      <c r="J3295">
        <v>3.1008</v>
      </c>
      <c r="K3295" t="str">
        <f>INDEX(product!B:B,MATCH('TABELA TOTAL'!$F9493,product!A:A,0))</f>
        <v>Office Supplies</v>
      </c>
      <c r="L3295" t="str">
        <f>INDEX(product!C:C,MATCH(F3295,product!A:A,))</f>
        <v>Art</v>
      </c>
      <c r="M3295" t="str">
        <f>INDEX(product!D:D,MATCH(F3295,product!A:A,))</f>
        <v>Manco Dry-Lighter Erasable Highlighter</v>
      </c>
    </row>
    <row r="3296" spans="1:13" x14ac:dyDescent="0.25">
      <c r="A3296" s="1" t="s">
        <v>2040</v>
      </c>
      <c r="B3296" s="2">
        <v>42737</v>
      </c>
      <c r="C3296" s="2">
        <v>42739</v>
      </c>
      <c r="D3296" s="1" t="s">
        <v>79</v>
      </c>
      <c r="E3296" s="1" t="s">
        <v>2041</v>
      </c>
      <c r="F3296" s="1" t="s">
        <v>2042</v>
      </c>
      <c r="G3296">
        <v>695.7</v>
      </c>
      <c r="H3296">
        <v>2</v>
      </c>
      <c r="I3296">
        <v>0.5</v>
      </c>
      <c r="J3296">
        <v>-27.827999999999999</v>
      </c>
      <c r="K3296" t="str">
        <f>INDEX(product!B:B,MATCH('TABELA TOTAL'!$F1342,product!A:A,0))</f>
        <v>Office Supplies</v>
      </c>
      <c r="L3296" t="str">
        <f>INDEX(product!C:C,MATCH(F3296,product!A:A,))</f>
        <v>Machines</v>
      </c>
      <c r="M3296" t="str">
        <f>INDEX(product!D:D,MATCH(F3296,product!A:A,))</f>
        <v>Cisco CP-7937G Unified IP Conference Station Phone</v>
      </c>
    </row>
    <row r="3297" spans="1:13" x14ac:dyDescent="0.25">
      <c r="A3297" s="1" t="s">
        <v>2040</v>
      </c>
      <c r="B3297" s="2">
        <v>42737</v>
      </c>
      <c r="C3297" s="2">
        <v>42739</v>
      </c>
      <c r="D3297" s="1" t="s">
        <v>79</v>
      </c>
      <c r="E3297" s="1" t="s">
        <v>2041</v>
      </c>
      <c r="F3297" s="1" t="s">
        <v>1839</v>
      </c>
      <c r="G3297">
        <v>15.66</v>
      </c>
      <c r="H3297">
        <v>5</v>
      </c>
      <c r="I3297">
        <v>0.7</v>
      </c>
      <c r="J3297">
        <v>-12.528</v>
      </c>
      <c r="K3297" t="str">
        <f>INDEX(product!B:B,MATCH('TABELA TOTAL'!$F1343,product!A:A,0))</f>
        <v>Office Supplies</v>
      </c>
      <c r="L3297" t="str">
        <f>INDEX(product!C:C,MATCH(F3297,product!A:A,))</f>
        <v>Binders</v>
      </c>
      <c r="M3297" t="str">
        <f>INDEX(product!D:D,MATCH(F3297,product!A:A,))</f>
        <v>Avery 3 1/2" Diskette Storage Pages, 10/Pack</v>
      </c>
    </row>
    <row r="3298" spans="1:13" x14ac:dyDescent="0.25">
      <c r="A3298" s="1" t="s">
        <v>2040</v>
      </c>
      <c r="B3298" s="2">
        <v>42737</v>
      </c>
      <c r="C3298" s="2">
        <v>42739</v>
      </c>
      <c r="D3298" s="1" t="s">
        <v>79</v>
      </c>
      <c r="E3298" s="1" t="s">
        <v>2041</v>
      </c>
      <c r="F3298" s="1" t="s">
        <v>69</v>
      </c>
      <c r="G3298">
        <v>28.853999999999999</v>
      </c>
      <c r="H3298">
        <v>6</v>
      </c>
      <c r="I3298">
        <v>0.7</v>
      </c>
      <c r="J3298">
        <v>-21.159600000000001</v>
      </c>
      <c r="K3298" t="str">
        <f>INDEX(product!B:B,MATCH('TABELA TOTAL'!$F1344,product!A:A,0))</f>
        <v>Technology</v>
      </c>
      <c r="L3298" t="str">
        <f>INDEX(product!C:C,MATCH(F3298,product!A:A,))</f>
        <v>Binders</v>
      </c>
      <c r="M3298" t="str">
        <f>INDEX(product!D:D,MATCH(F3298,product!A:A,))</f>
        <v>Avery Recycled Flexi-View Covers for Binding Systems</v>
      </c>
    </row>
    <row r="3299" spans="1:13" x14ac:dyDescent="0.25">
      <c r="A3299" s="1" t="s">
        <v>6779</v>
      </c>
      <c r="B3299" s="2">
        <v>42737</v>
      </c>
      <c r="C3299" s="2">
        <v>42739</v>
      </c>
      <c r="D3299" s="1" t="s">
        <v>11</v>
      </c>
      <c r="E3299" s="1" t="s">
        <v>5574</v>
      </c>
      <c r="F3299" s="1" t="s">
        <v>2302</v>
      </c>
      <c r="G3299">
        <v>31.744</v>
      </c>
      <c r="H3299">
        <v>2</v>
      </c>
      <c r="I3299">
        <v>0.2</v>
      </c>
      <c r="J3299">
        <v>3.968</v>
      </c>
      <c r="K3299" t="str">
        <f>INDEX(product!B:B,MATCH('TABELA TOTAL'!$F8362,product!A:A,0))</f>
        <v>Office Supplies</v>
      </c>
      <c r="L3299" t="str">
        <f>INDEX(product!C:C,MATCH(F3299,product!A:A,))</f>
        <v>Art</v>
      </c>
      <c r="M3299" t="str">
        <f>INDEX(product!D:D,MATCH(F3299,product!A:A,))</f>
        <v>Newell 319</v>
      </c>
    </row>
    <row r="3300" spans="1:13" x14ac:dyDescent="0.25">
      <c r="A3300" s="1" t="s">
        <v>6779</v>
      </c>
      <c r="B3300" s="2">
        <v>42737</v>
      </c>
      <c r="C3300" s="2">
        <v>42739</v>
      </c>
      <c r="D3300" s="1" t="s">
        <v>11</v>
      </c>
      <c r="E3300" s="1" t="s">
        <v>5574</v>
      </c>
      <c r="F3300" s="1" t="s">
        <v>6447</v>
      </c>
      <c r="G3300">
        <v>5.4320000000000004</v>
      </c>
      <c r="H3300">
        <v>2</v>
      </c>
      <c r="I3300">
        <v>0.8</v>
      </c>
      <c r="J3300">
        <v>-13.58</v>
      </c>
      <c r="K3300" t="str">
        <f>INDEX(product!B:B,MATCH('TABELA TOTAL'!$F8363,product!A:A,0))</f>
        <v>Office Supplies</v>
      </c>
      <c r="L3300" t="str">
        <f>INDEX(product!C:C,MATCH(F3300,product!A:A,))</f>
        <v>Appliances</v>
      </c>
      <c r="M3300" t="str">
        <f>INDEX(product!D:D,MATCH(F3300,product!A:A,))</f>
        <v>Hoover Commercial SteamVac</v>
      </c>
    </row>
    <row r="3301" spans="1:13" x14ac:dyDescent="0.25">
      <c r="A3301" s="1" t="s">
        <v>6779</v>
      </c>
      <c r="B3301" s="2">
        <v>42737</v>
      </c>
      <c r="C3301" s="2">
        <v>42739</v>
      </c>
      <c r="D3301" s="1" t="s">
        <v>11</v>
      </c>
      <c r="E3301" s="1" t="s">
        <v>5574</v>
      </c>
      <c r="F3301" s="1" t="s">
        <v>2099</v>
      </c>
      <c r="G3301">
        <v>913.43</v>
      </c>
      <c r="H3301">
        <v>5</v>
      </c>
      <c r="I3301">
        <v>0.3</v>
      </c>
      <c r="J3301">
        <v>-169.637</v>
      </c>
      <c r="K3301" t="str">
        <f>INDEX(product!B:B,MATCH('TABELA TOTAL'!$F8364,product!A:A,0))</f>
        <v>Furniture</v>
      </c>
      <c r="L3301" t="str">
        <f>INDEX(product!C:C,MATCH(F3301,product!A:A,))</f>
        <v>Tables</v>
      </c>
      <c r="M3301" t="str">
        <f>INDEX(product!D:D,MATCH(F3301,product!A:A,))</f>
        <v>Bevis Oval Conference Table, Walnut</v>
      </c>
    </row>
    <row r="3302" spans="1:13" x14ac:dyDescent="0.25">
      <c r="A3302" s="1" t="s">
        <v>6779</v>
      </c>
      <c r="B3302" s="2">
        <v>42737</v>
      </c>
      <c r="C3302" s="2">
        <v>42739</v>
      </c>
      <c r="D3302" s="1" t="s">
        <v>11</v>
      </c>
      <c r="E3302" s="1" t="s">
        <v>5574</v>
      </c>
      <c r="F3302" s="1" t="s">
        <v>3576</v>
      </c>
      <c r="G3302">
        <v>372.14400000000001</v>
      </c>
      <c r="H3302">
        <v>3</v>
      </c>
      <c r="I3302">
        <v>0.2</v>
      </c>
      <c r="J3302">
        <v>27.910799999999998</v>
      </c>
      <c r="K3302" t="str">
        <f>INDEX(product!B:B,MATCH('TABELA TOTAL'!$F8365,product!A:A,0))</f>
        <v>Office Supplies</v>
      </c>
      <c r="L3302" t="str">
        <f>INDEX(product!C:C,MATCH(F3302,product!A:A,))</f>
        <v>Storage</v>
      </c>
      <c r="M3302" t="str">
        <f>INDEX(product!D:D,MATCH(F3302,product!A:A,))</f>
        <v>Dual Level, Single-Width Filing Carts</v>
      </c>
    </row>
    <row r="3303" spans="1:13" x14ac:dyDescent="0.25">
      <c r="A3303" s="1" t="s">
        <v>7528</v>
      </c>
      <c r="B3303" s="2">
        <v>42737</v>
      </c>
      <c r="C3303" s="2">
        <v>42739</v>
      </c>
      <c r="D3303" s="1" t="s">
        <v>11</v>
      </c>
      <c r="E3303" s="1" t="s">
        <v>6412</v>
      </c>
      <c r="F3303" s="1" t="s">
        <v>3197</v>
      </c>
      <c r="G3303">
        <v>16.59</v>
      </c>
      <c r="H3303">
        <v>1</v>
      </c>
      <c r="I3303">
        <v>0</v>
      </c>
      <c r="J3303">
        <v>5.8064999999999998</v>
      </c>
      <c r="K3303" t="str">
        <f>INDEX(product!B:B,MATCH('TABELA TOTAL'!$F9687,product!A:A,0))</f>
        <v>Office Supplies</v>
      </c>
      <c r="L3303" t="str">
        <f>INDEX(product!C:C,MATCH(F3303,product!A:A,))</f>
        <v>Accessories</v>
      </c>
      <c r="M3303" t="str">
        <f>INDEX(product!D:D,MATCH(F3303,product!A:A,))</f>
        <v>Kensington K72356US Mouse-in-a-Box USB Desktop Mouse</v>
      </c>
    </row>
    <row r="3304" spans="1:13" x14ac:dyDescent="0.25">
      <c r="A3304" s="1" t="s">
        <v>1401</v>
      </c>
      <c r="B3304" s="2">
        <v>42736</v>
      </c>
      <c r="C3304" s="2">
        <v>42741</v>
      </c>
      <c r="D3304" s="1" t="s">
        <v>19</v>
      </c>
      <c r="E3304" s="1" t="s">
        <v>1402</v>
      </c>
      <c r="F3304" s="1" t="s">
        <v>1403</v>
      </c>
      <c r="G3304">
        <v>48.896000000000001</v>
      </c>
      <c r="H3304">
        <v>4</v>
      </c>
      <c r="I3304">
        <v>0.2</v>
      </c>
      <c r="J3304">
        <v>8.5568000000000008</v>
      </c>
      <c r="K3304" t="str">
        <f>INDEX(product!B:B,MATCH('TABELA TOTAL'!$F850,product!A:A,0))</f>
        <v>Furniture</v>
      </c>
      <c r="L3304" t="str">
        <f>INDEX(product!C:C,MATCH(F3304,product!A:A,))</f>
        <v>Furnishings</v>
      </c>
      <c r="M3304" t="str">
        <f>INDEX(product!D:D,MATCH(F3304,product!A:A,))</f>
        <v>Linden 10" Round Wall Clock, Black</v>
      </c>
    </row>
    <row r="3305" spans="1:13" x14ac:dyDescent="0.25">
      <c r="A3305" s="1" t="s">
        <v>4347</v>
      </c>
      <c r="B3305" s="2">
        <v>42736</v>
      </c>
      <c r="C3305" s="2">
        <v>42740</v>
      </c>
      <c r="D3305" s="1" t="s">
        <v>19</v>
      </c>
      <c r="E3305" s="1" t="s">
        <v>245</v>
      </c>
      <c r="F3305" s="1" t="s">
        <v>4348</v>
      </c>
      <c r="G3305">
        <v>474.43</v>
      </c>
      <c r="H3305">
        <v>11</v>
      </c>
      <c r="I3305">
        <v>0</v>
      </c>
      <c r="J3305">
        <v>199.26060000000001</v>
      </c>
      <c r="K3305" t="str">
        <f>INDEX(product!B:B,MATCH('TABELA TOTAL'!$F4011,product!A:A,0))</f>
        <v>Furniture</v>
      </c>
      <c r="L3305" t="str">
        <f>INDEX(product!C:C,MATCH(F3305,product!A:A,))</f>
        <v>Furnishings</v>
      </c>
      <c r="M3305" t="str">
        <f>INDEX(product!D:D,MATCH(F3305,product!A:A,))</f>
        <v>Howard Miller 11-1/2" Diameter Brentwood Wall Clock</v>
      </c>
    </row>
    <row r="3306" spans="1:13" x14ac:dyDescent="0.25">
      <c r="A3306" s="1" t="s">
        <v>5904</v>
      </c>
      <c r="B3306" s="2">
        <v>42736</v>
      </c>
      <c r="C3306" s="2">
        <v>42737</v>
      </c>
      <c r="D3306" s="1" t="s">
        <v>79</v>
      </c>
      <c r="E3306" s="1" t="s">
        <v>2349</v>
      </c>
      <c r="F3306" s="1" t="s">
        <v>1586</v>
      </c>
      <c r="G3306">
        <v>3.6</v>
      </c>
      <c r="H3306">
        <v>2</v>
      </c>
      <c r="I3306">
        <v>0</v>
      </c>
      <c r="J3306">
        <v>1.728</v>
      </c>
      <c r="K3306" t="str">
        <f>INDEX(product!B:B,MATCH('TABELA TOTAL'!$F6684,product!A:A,0))</f>
        <v>Office Supplies</v>
      </c>
      <c r="L3306" t="str">
        <f>INDEX(product!C:C,MATCH(F3306,product!A:A,))</f>
        <v>Binders</v>
      </c>
      <c r="M3306" t="str">
        <f>INDEX(product!D:D,MATCH(F3306,product!A:A,))</f>
        <v>Wilson Jones Easy Flow II Sheet Lifters</v>
      </c>
    </row>
    <row r="3307" spans="1:13" x14ac:dyDescent="0.25">
      <c r="A3307" s="1" t="s">
        <v>6625</v>
      </c>
      <c r="B3307" s="2">
        <v>42736</v>
      </c>
      <c r="C3307" s="2">
        <v>42740</v>
      </c>
      <c r="D3307" s="1" t="s">
        <v>19</v>
      </c>
      <c r="E3307" s="1" t="s">
        <v>218</v>
      </c>
      <c r="F3307" s="1" t="s">
        <v>838</v>
      </c>
      <c r="G3307">
        <v>454.56</v>
      </c>
      <c r="H3307">
        <v>5</v>
      </c>
      <c r="I3307">
        <v>0.2</v>
      </c>
      <c r="J3307">
        <v>-107.958</v>
      </c>
      <c r="K3307" t="str">
        <f>INDEX(product!B:B,MATCH('TABELA TOTAL'!$F8071,product!A:A,0))</f>
        <v>Furniture</v>
      </c>
      <c r="L3307" t="str">
        <f>INDEX(product!C:C,MATCH(F3307,product!A:A,))</f>
        <v>Storage</v>
      </c>
      <c r="M3307" t="str">
        <f>INDEX(product!D:D,MATCH(F3307,product!A:A,))</f>
        <v>SAFCO Boltless Steel Shelving</v>
      </c>
    </row>
    <row r="3308" spans="1:13" x14ac:dyDescent="0.25">
      <c r="A3308" s="1" t="s">
        <v>6625</v>
      </c>
      <c r="B3308" s="2">
        <v>42736</v>
      </c>
      <c r="C3308" s="2">
        <v>42740</v>
      </c>
      <c r="D3308" s="1" t="s">
        <v>19</v>
      </c>
      <c r="E3308" s="1" t="s">
        <v>218</v>
      </c>
      <c r="F3308" s="1" t="s">
        <v>3592</v>
      </c>
      <c r="G3308">
        <v>141.41999999999999</v>
      </c>
      <c r="H3308">
        <v>5</v>
      </c>
      <c r="I3308">
        <v>0.6</v>
      </c>
      <c r="J3308">
        <v>-187.38149999999999</v>
      </c>
      <c r="K3308" t="str">
        <f>INDEX(product!B:B,MATCH('TABELA TOTAL'!$F8072,product!A:A,0))</f>
        <v>Office Supplies</v>
      </c>
      <c r="L3308" t="str">
        <f>INDEX(product!C:C,MATCH(F3308,product!A:A,))</f>
        <v>Furnishings</v>
      </c>
      <c r="M3308" t="str">
        <f>INDEX(product!D:D,MATCH(F3308,product!A:A,))</f>
        <v>Tenex Carpeted, Granite-Look or Clear Contemporary Contour Shape Chair Mats</v>
      </c>
    </row>
    <row r="3309" spans="1:13" x14ac:dyDescent="0.25">
      <c r="A3309" s="1" t="s">
        <v>6625</v>
      </c>
      <c r="B3309" s="2">
        <v>42736</v>
      </c>
      <c r="C3309" s="2">
        <v>42740</v>
      </c>
      <c r="D3309" s="1" t="s">
        <v>19</v>
      </c>
      <c r="E3309" s="1" t="s">
        <v>218</v>
      </c>
      <c r="F3309" s="1" t="s">
        <v>1319</v>
      </c>
      <c r="G3309">
        <v>310.74400000000003</v>
      </c>
      <c r="H3309">
        <v>4</v>
      </c>
      <c r="I3309">
        <v>0.3</v>
      </c>
      <c r="J3309">
        <v>-26.635200000000001</v>
      </c>
      <c r="K3309" t="str">
        <f>INDEX(product!B:B,MATCH('TABELA TOTAL'!$F8073,product!A:A,0))</f>
        <v>Office Supplies</v>
      </c>
      <c r="L3309" t="str">
        <f>INDEX(product!C:C,MATCH(F3309,product!A:A,))</f>
        <v>Chairs</v>
      </c>
      <c r="M3309" t="str">
        <f>INDEX(product!D:D,MATCH(F3309,product!A:A,))</f>
        <v>Office Star - Contemporary Task Swivel Chair</v>
      </c>
    </row>
    <row r="3310" spans="1:13" x14ac:dyDescent="0.25">
      <c r="A3310" s="1" t="s">
        <v>6625</v>
      </c>
      <c r="B3310" s="2">
        <v>42736</v>
      </c>
      <c r="C3310" s="2">
        <v>42740</v>
      </c>
      <c r="D3310" s="1" t="s">
        <v>19</v>
      </c>
      <c r="E3310" s="1" t="s">
        <v>218</v>
      </c>
      <c r="F3310" s="1" t="s">
        <v>1472</v>
      </c>
      <c r="G3310">
        <v>12.736000000000001</v>
      </c>
      <c r="H3310">
        <v>4</v>
      </c>
      <c r="I3310">
        <v>0.2</v>
      </c>
      <c r="J3310">
        <v>2.2288000000000001</v>
      </c>
      <c r="K3310" t="str">
        <f>INDEX(product!B:B,MATCH('TABELA TOTAL'!$F8074,product!A:A,0))</f>
        <v>Office Supplies</v>
      </c>
      <c r="L3310" t="str">
        <f>INDEX(product!C:C,MATCH(F3310,product!A:A,))</f>
        <v>Art</v>
      </c>
      <c r="M3310" t="str">
        <f>INDEX(product!D:D,MATCH(F3310,product!A:A,))</f>
        <v>Fluorescent Highlighters by Dixon</v>
      </c>
    </row>
    <row r="3311" spans="1:13" x14ac:dyDescent="0.25">
      <c r="A3311" s="1" t="s">
        <v>6625</v>
      </c>
      <c r="B3311" s="2">
        <v>42736</v>
      </c>
      <c r="C3311" s="2">
        <v>42740</v>
      </c>
      <c r="D3311" s="1" t="s">
        <v>19</v>
      </c>
      <c r="E3311" s="1" t="s">
        <v>218</v>
      </c>
      <c r="F3311" s="1" t="s">
        <v>1297</v>
      </c>
      <c r="G3311">
        <v>6.47</v>
      </c>
      <c r="H3311">
        <v>5</v>
      </c>
      <c r="I3311">
        <v>0.8</v>
      </c>
      <c r="J3311">
        <v>-9.7050000000000001</v>
      </c>
      <c r="K3311" t="str">
        <f>INDEX(product!B:B,MATCH('TABELA TOTAL'!$F8075,product!A:A,0))</f>
        <v>Office Supplies</v>
      </c>
      <c r="L3311" t="str">
        <f>INDEX(product!C:C,MATCH(F3311,product!A:A,))</f>
        <v>Binders</v>
      </c>
      <c r="M3311" t="str">
        <f>INDEX(product!D:D,MATCH(F3311,product!A:A,))</f>
        <v>GBC Instant Report Kit</v>
      </c>
    </row>
    <row r="3312" spans="1:13" x14ac:dyDescent="0.25">
      <c r="A3312" s="1" t="s">
        <v>6625</v>
      </c>
      <c r="B3312" s="2">
        <v>42736</v>
      </c>
      <c r="C3312" s="2">
        <v>42740</v>
      </c>
      <c r="D3312" s="1" t="s">
        <v>19</v>
      </c>
      <c r="E3312" s="1" t="s">
        <v>218</v>
      </c>
      <c r="F3312" s="1" t="s">
        <v>388</v>
      </c>
      <c r="G3312">
        <v>13.747999999999999</v>
      </c>
      <c r="H3312">
        <v>14</v>
      </c>
      <c r="I3312">
        <v>0.8</v>
      </c>
      <c r="J3312">
        <v>-22.684200000000001</v>
      </c>
      <c r="K3312" t="str">
        <f>INDEX(product!B:B,MATCH('TABELA TOTAL'!$F8076,product!A:A,0))</f>
        <v>Furniture</v>
      </c>
      <c r="L3312" t="str">
        <f>INDEX(product!C:C,MATCH(F3312,product!A:A,))</f>
        <v>Binders</v>
      </c>
      <c r="M3312" t="str">
        <f>INDEX(product!D:D,MATCH(F3312,product!A:A,))</f>
        <v>Pressboard Covers with Storage Hooks, 9 1/2" x 11", Light Blue</v>
      </c>
    </row>
    <row r="3313" spans="1:13" x14ac:dyDescent="0.25">
      <c r="A3313" s="1" t="s">
        <v>6625</v>
      </c>
      <c r="B3313" s="2">
        <v>42736</v>
      </c>
      <c r="C3313" s="2">
        <v>42740</v>
      </c>
      <c r="D3313" s="1" t="s">
        <v>19</v>
      </c>
      <c r="E3313" s="1" t="s">
        <v>218</v>
      </c>
      <c r="F3313" s="1" t="s">
        <v>1041</v>
      </c>
      <c r="G3313">
        <v>15.224</v>
      </c>
      <c r="H3313">
        <v>2</v>
      </c>
      <c r="I3313">
        <v>0.8</v>
      </c>
      <c r="J3313">
        <v>-38.821199999999997</v>
      </c>
      <c r="K3313" t="str">
        <f>INDEX(product!B:B,MATCH('TABELA TOTAL'!$F8077,product!A:A,0))</f>
        <v>Office Supplies</v>
      </c>
      <c r="L3313" t="str">
        <f>INDEX(product!C:C,MATCH(F3313,product!A:A,))</f>
        <v>Appliances</v>
      </c>
      <c r="M3313" t="str">
        <f>INDEX(product!D:D,MATCH(F3313,product!A:A,))</f>
        <v>Fellowes Superior 10 Outlet Split Surge Protector</v>
      </c>
    </row>
    <row r="3314" spans="1:13" x14ac:dyDescent="0.25">
      <c r="A3314" s="1" t="s">
        <v>1811</v>
      </c>
      <c r="B3314" s="2">
        <v>42735</v>
      </c>
      <c r="C3314" s="2">
        <v>42741</v>
      </c>
      <c r="D3314" s="1" t="s">
        <v>19</v>
      </c>
      <c r="E3314" s="1" t="s">
        <v>542</v>
      </c>
      <c r="F3314" s="1" t="s">
        <v>1812</v>
      </c>
      <c r="G3314">
        <v>3.64</v>
      </c>
      <c r="H3314">
        <v>2</v>
      </c>
      <c r="I3314">
        <v>0</v>
      </c>
      <c r="J3314">
        <v>1.6379999999999999</v>
      </c>
      <c r="K3314" t="str">
        <f>INDEX(product!B:B,MATCH('TABELA TOTAL'!$F1154,product!A:A,0))</f>
        <v>Office Supplies</v>
      </c>
      <c r="L3314" t="str">
        <f>INDEX(product!C:C,MATCH(F3314,product!A:A,))</f>
        <v>Art</v>
      </c>
      <c r="M3314" t="str">
        <f>INDEX(product!D:D,MATCH(F3314,product!A:A,))</f>
        <v>Crayola Anti Dust Chalk, 12/Pack</v>
      </c>
    </row>
    <row r="3315" spans="1:13" x14ac:dyDescent="0.25">
      <c r="A3315" s="1" t="s">
        <v>1811</v>
      </c>
      <c r="B3315" s="2">
        <v>42735</v>
      </c>
      <c r="C3315" s="2">
        <v>42741</v>
      </c>
      <c r="D3315" s="1" t="s">
        <v>19</v>
      </c>
      <c r="E3315" s="1" t="s">
        <v>542</v>
      </c>
      <c r="F3315" s="1" t="s">
        <v>1452</v>
      </c>
      <c r="G3315">
        <v>159.768</v>
      </c>
      <c r="H3315">
        <v>7</v>
      </c>
      <c r="I3315">
        <v>0.2</v>
      </c>
      <c r="J3315">
        <v>53.921700000000001</v>
      </c>
      <c r="K3315" t="str">
        <f>INDEX(product!B:B,MATCH('TABELA TOTAL'!$F1155,product!A:A,0))</f>
        <v>Office Supplies</v>
      </c>
      <c r="L3315" t="str">
        <f>INDEX(product!C:C,MATCH(F3315,product!A:A,))</f>
        <v>Binders</v>
      </c>
      <c r="M3315" t="str">
        <f>INDEX(product!D:D,MATCH(F3315,product!A:A,))</f>
        <v>Lock-Up Easel 'Spel-Binder'</v>
      </c>
    </row>
    <row r="3316" spans="1:13" x14ac:dyDescent="0.25">
      <c r="A3316" s="1" t="s">
        <v>3503</v>
      </c>
      <c r="B3316" s="2">
        <v>42735</v>
      </c>
      <c r="C3316" s="2">
        <v>42740</v>
      </c>
      <c r="D3316" s="1" t="s">
        <v>19</v>
      </c>
      <c r="E3316" s="1" t="s">
        <v>1712</v>
      </c>
      <c r="F3316" s="1" t="s">
        <v>423</v>
      </c>
      <c r="G3316">
        <v>302.37599999999998</v>
      </c>
      <c r="H3316">
        <v>3</v>
      </c>
      <c r="I3316">
        <v>0.2</v>
      </c>
      <c r="J3316">
        <v>22.6782</v>
      </c>
      <c r="K3316" t="str">
        <f>INDEX(product!B:B,MATCH('TABELA TOTAL'!$F2823,product!A:A,0))</f>
        <v>Technology</v>
      </c>
      <c r="L3316" t="str">
        <f>INDEX(product!C:C,MATCH(F3316,product!A:A,))</f>
        <v>Phones</v>
      </c>
      <c r="M3316" t="str">
        <f>INDEX(product!D:D,MATCH(F3316,product!A:A,))</f>
        <v>Adtran 1202752G1</v>
      </c>
    </row>
    <row r="3317" spans="1:13" x14ac:dyDescent="0.25">
      <c r="A3317" s="1" t="s">
        <v>4731</v>
      </c>
      <c r="B3317" s="2">
        <v>42735</v>
      </c>
      <c r="C3317" s="2">
        <v>42741</v>
      </c>
      <c r="D3317" s="1" t="s">
        <v>19</v>
      </c>
      <c r="E3317" s="1" t="s">
        <v>946</v>
      </c>
      <c r="F3317" s="1" t="s">
        <v>800</v>
      </c>
      <c r="G3317">
        <v>47.616</v>
      </c>
      <c r="H3317">
        <v>3</v>
      </c>
      <c r="I3317">
        <v>0.2</v>
      </c>
      <c r="J3317">
        <v>3.5712000000000002</v>
      </c>
      <c r="K3317" t="str">
        <f>INDEX(product!B:B,MATCH('TABELA TOTAL'!$F4614,product!A:A,0))</f>
        <v>Office Supplies</v>
      </c>
      <c r="L3317" t="str">
        <f>INDEX(product!C:C,MATCH(F3317,product!A:A,))</f>
        <v>Art</v>
      </c>
      <c r="M3317" t="str">
        <f>INDEX(product!D:D,MATCH(F3317,product!A:A,))</f>
        <v>Newell 345</v>
      </c>
    </row>
    <row r="3318" spans="1:13" x14ac:dyDescent="0.25">
      <c r="A3318" s="1" t="s">
        <v>4731</v>
      </c>
      <c r="B3318" s="2">
        <v>42735</v>
      </c>
      <c r="C3318" s="2">
        <v>42741</v>
      </c>
      <c r="D3318" s="1" t="s">
        <v>19</v>
      </c>
      <c r="E3318" s="1" t="s">
        <v>946</v>
      </c>
      <c r="F3318" s="1" t="s">
        <v>1484</v>
      </c>
      <c r="G3318">
        <v>23.48</v>
      </c>
      <c r="H3318">
        <v>5</v>
      </c>
      <c r="I3318">
        <v>0.2</v>
      </c>
      <c r="J3318">
        <v>8.218</v>
      </c>
      <c r="K3318" t="str">
        <f>INDEX(product!B:B,MATCH('TABELA TOTAL'!$F4615,product!A:A,0))</f>
        <v>Office Supplies</v>
      </c>
      <c r="L3318" t="str">
        <f>INDEX(product!C:C,MATCH(F3318,product!A:A,))</f>
        <v>Paper</v>
      </c>
      <c r="M3318" t="str">
        <f>INDEX(product!D:D,MATCH(F3318,product!A:A,))</f>
        <v>Things To Do Today Pad</v>
      </c>
    </row>
    <row r="3319" spans="1:13" x14ac:dyDescent="0.25">
      <c r="A3319" s="1" t="s">
        <v>5404</v>
      </c>
      <c r="B3319" s="2">
        <v>42735</v>
      </c>
      <c r="C3319" s="2">
        <v>42741</v>
      </c>
      <c r="D3319" s="1" t="s">
        <v>19</v>
      </c>
      <c r="E3319" s="1" t="s">
        <v>3594</v>
      </c>
      <c r="F3319" s="1" t="s">
        <v>3354</v>
      </c>
      <c r="G3319">
        <v>38.375999999999998</v>
      </c>
      <c r="H3319">
        <v>3</v>
      </c>
      <c r="I3319">
        <v>0.2</v>
      </c>
      <c r="J3319">
        <v>13.4316</v>
      </c>
      <c r="K3319" t="str">
        <f>INDEX(product!B:B,MATCH('TABELA TOTAL'!$F5740,product!A:A,0))</f>
        <v>Technology</v>
      </c>
      <c r="L3319" t="str">
        <f>INDEX(product!C:C,MATCH(F3319,product!A:A,))</f>
        <v>Binders</v>
      </c>
      <c r="M3319" t="str">
        <f>INDEX(product!D:D,MATCH(F3319,product!A:A,))</f>
        <v>GBC Pre-Punched Binding Paper, Plastic, White, 8-1/2" x 11"</v>
      </c>
    </row>
    <row r="3320" spans="1:13" x14ac:dyDescent="0.25">
      <c r="A3320" s="1" t="s">
        <v>5736</v>
      </c>
      <c r="B3320" s="2">
        <v>42735</v>
      </c>
      <c r="C3320" s="2">
        <v>42737</v>
      </c>
      <c r="D3320" s="1" t="s">
        <v>79</v>
      </c>
      <c r="E3320" s="1" t="s">
        <v>2686</v>
      </c>
      <c r="F3320" s="1" t="s">
        <v>2635</v>
      </c>
      <c r="G3320">
        <v>156.512</v>
      </c>
      <c r="H3320">
        <v>4</v>
      </c>
      <c r="I3320">
        <v>0.2</v>
      </c>
      <c r="J3320">
        <v>-35.215200000000003</v>
      </c>
      <c r="K3320" t="str">
        <f>INDEX(product!B:B,MATCH('TABELA TOTAL'!$F6343,product!A:A,0))</f>
        <v>Furniture</v>
      </c>
      <c r="L3320" t="str">
        <f>INDEX(product!C:C,MATCH(F3320,product!A:A,))</f>
        <v>Storage</v>
      </c>
      <c r="M3320" t="str">
        <f>INDEX(product!D:D,MATCH(F3320,product!A:A,))</f>
        <v>Tennsco Industrial Shelving</v>
      </c>
    </row>
    <row r="3321" spans="1:13" x14ac:dyDescent="0.25">
      <c r="A3321" s="1" t="s">
        <v>4422</v>
      </c>
      <c r="B3321" s="2">
        <v>42734</v>
      </c>
      <c r="C3321" s="2">
        <v>42736</v>
      </c>
      <c r="D3321" s="1" t="s">
        <v>79</v>
      </c>
      <c r="E3321" s="1" t="s">
        <v>2183</v>
      </c>
      <c r="F3321" s="1" t="s">
        <v>145</v>
      </c>
      <c r="G3321">
        <v>6.9240000000000004</v>
      </c>
      <c r="H3321">
        <v>6</v>
      </c>
      <c r="I3321">
        <v>0.8</v>
      </c>
      <c r="J3321">
        <v>-10.385999999999999</v>
      </c>
      <c r="K3321" t="str">
        <f>INDEX(product!B:B,MATCH('TABELA TOTAL'!$F4140,product!A:A,0))</f>
        <v>Office Supplies</v>
      </c>
      <c r="L3321" t="str">
        <f>INDEX(product!C:C,MATCH(F3321,product!A:A,))</f>
        <v>Binders</v>
      </c>
      <c r="M3321" t="str">
        <f>INDEX(product!D:D,MATCH(F3321,product!A:A,))</f>
        <v>Avery Binding System Hidden Tab Executive Style Index Sets</v>
      </c>
    </row>
    <row r="3322" spans="1:13" x14ac:dyDescent="0.25">
      <c r="A3322" s="1" t="s">
        <v>4819</v>
      </c>
      <c r="B3322" s="2">
        <v>42734</v>
      </c>
      <c r="C3322" s="2">
        <v>42739</v>
      </c>
      <c r="D3322" s="1" t="s">
        <v>19</v>
      </c>
      <c r="E3322" s="1" t="s">
        <v>1307</v>
      </c>
      <c r="F3322" s="1" t="s">
        <v>4531</v>
      </c>
      <c r="G3322">
        <v>5.9039999999999999</v>
      </c>
      <c r="H3322">
        <v>2</v>
      </c>
      <c r="I3322">
        <v>0.2</v>
      </c>
      <c r="J3322">
        <v>1.9925999999999999</v>
      </c>
      <c r="K3322" t="str">
        <f>INDEX(product!B:B,MATCH('TABELA TOTAL'!$F4763,product!A:A,0))</f>
        <v>Technology</v>
      </c>
      <c r="L3322" t="str">
        <f>INDEX(product!C:C,MATCH(F3322,product!A:A,))</f>
        <v>Labels</v>
      </c>
      <c r="M3322" t="str">
        <f>INDEX(product!D:D,MATCH(F3322,product!A:A,))</f>
        <v>Avery 487</v>
      </c>
    </row>
    <row r="3323" spans="1:13" x14ac:dyDescent="0.25">
      <c r="A3323" s="1" t="s">
        <v>4819</v>
      </c>
      <c r="B3323" s="2">
        <v>42734</v>
      </c>
      <c r="C3323" s="2">
        <v>42739</v>
      </c>
      <c r="D3323" s="1" t="s">
        <v>19</v>
      </c>
      <c r="E3323" s="1" t="s">
        <v>1307</v>
      </c>
      <c r="F3323" s="1" t="s">
        <v>2891</v>
      </c>
      <c r="G3323">
        <v>13.712</v>
      </c>
      <c r="H3323">
        <v>2</v>
      </c>
      <c r="I3323">
        <v>0.2</v>
      </c>
      <c r="J3323">
        <v>1.0284</v>
      </c>
      <c r="K3323" t="str">
        <f>INDEX(product!B:B,MATCH('TABELA TOTAL'!$F4764,product!A:A,0))</f>
        <v>Furniture</v>
      </c>
      <c r="L3323" t="str">
        <f>INDEX(product!C:C,MATCH(F3323,product!A:A,))</f>
        <v>Supplies</v>
      </c>
      <c r="M3323" t="str">
        <f>INDEX(product!D:D,MATCH(F3323,product!A:A,))</f>
        <v>Acme Office Executive Series Stainless Steel Trimmers</v>
      </c>
    </row>
    <row r="3324" spans="1:13" x14ac:dyDescent="0.25">
      <c r="A3324" s="1" t="s">
        <v>5417</v>
      </c>
      <c r="B3324" s="2">
        <v>42734</v>
      </c>
      <c r="C3324" s="2">
        <v>42734</v>
      </c>
      <c r="D3324" s="1" t="s">
        <v>654</v>
      </c>
      <c r="E3324" s="1" t="s">
        <v>3453</v>
      </c>
      <c r="F3324" s="1" t="s">
        <v>1644</v>
      </c>
      <c r="G3324">
        <v>481.32</v>
      </c>
      <c r="H3324">
        <v>4</v>
      </c>
      <c r="I3324">
        <v>0</v>
      </c>
      <c r="J3324">
        <v>125.14319999999999</v>
      </c>
      <c r="K3324" t="str">
        <f>INDEX(product!B:B,MATCH('TABELA TOTAL'!$F5761,product!A:A,0))</f>
        <v>Furniture</v>
      </c>
      <c r="L3324" t="str">
        <f>INDEX(product!C:C,MATCH(F3324,product!A:A,))</f>
        <v>Storage</v>
      </c>
      <c r="M3324" t="str">
        <f>INDEX(product!D:D,MATCH(F3324,product!A:A,))</f>
        <v xml:space="preserve">Iceberg Mobile Mega Data/Printer Cart </v>
      </c>
    </row>
    <row r="3325" spans="1:13" x14ac:dyDescent="0.25">
      <c r="A3325" s="1" t="s">
        <v>5417</v>
      </c>
      <c r="B3325" s="2">
        <v>42734</v>
      </c>
      <c r="C3325" s="2">
        <v>42734</v>
      </c>
      <c r="D3325" s="1" t="s">
        <v>654</v>
      </c>
      <c r="E3325" s="1" t="s">
        <v>3453</v>
      </c>
      <c r="F3325" s="1" t="s">
        <v>832</v>
      </c>
      <c r="G3325">
        <v>6.3840000000000003</v>
      </c>
      <c r="H3325">
        <v>1</v>
      </c>
      <c r="I3325">
        <v>0.2</v>
      </c>
      <c r="J3325">
        <v>2.1545999999999998</v>
      </c>
      <c r="K3325" t="str">
        <f>INDEX(product!B:B,MATCH('TABELA TOTAL'!$F5762,product!A:A,0))</f>
        <v>Furniture</v>
      </c>
      <c r="L3325" t="str">
        <f>INDEX(product!C:C,MATCH(F3325,product!A:A,))</f>
        <v>Binders</v>
      </c>
      <c r="M3325" t="str">
        <f>INDEX(product!D:D,MATCH(F3325,product!A:A,))</f>
        <v>Cardinal Hold-It CD Pocket</v>
      </c>
    </row>
    <row r="3326" spans="1:13" x14ac:dyDescent="0.25">
      <c r="A3326" s="1" t="s">
        <v>6366</v>
      </c>
      <c r="B3326" s="2">
        <v>42734</v>
      </c>
      <c r="C3326" s="2">
        <v>42736</v>
      </c>
      <c r="D3326" s="1" t="s">
        <v>79</v>
      </c>
      <c r="E3326" s="1" t="s">
        <v>923</v>
      </c>
      <c r="F3326" s="1" t="s">
        <v>14</v>
      </c>
      <c r="G3326">
        <v>170.786</v>
      </c>
      <c r="H3326">
        <v>1</v>
      </c>
      <c r="I3326">
        <v>0.3</v>
      </c>
      <c r="J3326">
        <v>0</v>
      </c>
      <c r="K3326" t="str">
        <f>INDEX(product!B:B,MATCH('TABELA TOTAL'!$F7563,product!A:A,0))</f>
        <v>Office Supplies</v>
      </c>
      <c r="L3326" t="str">
        <f>INDEX(product!C:C,MATCH(F3326,product!A:A,))</f>
        <v>Chairs</v>
      </c>
      <c r="M3326" t="str">
        <f>INDEX(product!D:D,MATCH(F3326,product!A:A,))</f>
        <v>Hon Deluxe Fabric Upholstered Stacking Chairs, Rounded Back</v>
      </c>
    </row>
    <row r="3327" spans="1:13" x14ac:dyDescent="0.25">
      <c r="A3327" s="1" t="s">
        <v>6961</v>
      </c>
      <c r="B3327" s="2">
        <v>42734</v>
      </c>
      <c r="C3327" s="2">
        <v>42737</v>
      </c>
      <c r="D3327" s="1" t="s">
        <v>79</v>
      </c>
      <c r="E3327" s="1" t="s">
        <v>6962</v>
      </c>
      <c r="F3327" s="1" t="s">
        <v>4095</v>
      </c>
      <c r="G3327">
        <v>16.52</v>
      </c>
      <c r="H3327">
        <v>5</v>
      </c>
      <c r="I3327">
        <v>0.2</v>
      </c>
      <c r="J3327">
        <v>1.6519999999999999</v>
      </c>
      <c r="K3327" t="str">
        <f>INDEX(product!B:B,MATCH('TABELA TOTAL'!$F8668,product!A:A,0))</f>
        <v>Office Supplies</v>
      </c>
      <c r="L3327" t="str">
        <f>INDEX(product!C:C,MATCH(F3327,product!A:A,))</f>
        <v>Art</v>
      </c>
      <c r="M3327" t="str">
        <f>INDEX(product!D:D,MATCH(F3327,product!A:A,))</f>
        <v>Newell 31</v>
      </c>
    </row>
    <row r="3328" spans="1:13" x14ac:dyDescent="0.25">
      <c r="A3328" s="1" t="s">
        <v>7297</v>
      </c>
      <c r="B3328" s="2">
        <v>42734</v>
      </c>
      <c r="C3328" s="2">
        <v>42739</v>
      </c>
      <c r="D3328" s="1" t="s">
        <v>19</v>
      </c>
      <c r="E3328" s="1" t="s">
        <v>3855</v>
      </c>
      <c r="F3328" s="1" t="s">
        <v>3508</v>
      </c>
      <c r="G3328">
        <v>72.224000000000004</v>
      </c>
      <c r="H3328">
        <v>4</v>
      </c>
      <c r="I3328">
        <v>0.2</v>
      </c>
      <c r="J3328">
        <v>25.278400000000001</v>
      </c>
      <c r="K3328" t="str">
        <f>INDEX(product!B:B,MATCH('TABELA TOTAL'!$F9284,product!A:A,0))</f>
        <v>Office Supplies</v>
      </c>
      <c r="L3328" t="str">
        <f>INDEX(product!C:C,MATCH(F3328,product!A:A,))</f>
        <v>Paper</v>
      </c>
      <c r="M3328" t="str">
        <f>INDEX(product!D:D,MATCH(F3328,product!A:A,))</f>
        <v>Embossed Ink Jet Note Cards</v>
      </c>
    </row>
    <row r="3329" spans="1:13" x14ac:dyDescent="0.25">
      <c r="A3329" s="1" t="s">
        <v>3148</v>
      </c>
      <c r="B3329" s="2">
        <v>42733</v>
      </c>
      <c r="C3329" s="2">
        <v>42737</v>
      </c>
      <c r="D3329" s="1" t="s">
        <v>19</v>
      </c>
      <c r="E3329" s="1" t="s">
        <v>796</v>
      </c>
      <c r="F3329" s="1" t="s">
        <v>3104</v>
      </c>
      <c r="G3329">
        <v>754.45</v>
      </c>
      <c r="H3329">
        <v>5</v>
      </c>
      <c r="I3329">
        <v>0</v>
      </c>
      <c r="J3329">
        <v>60.356000000000002</v>
      </c>
      <c r="K3329" t="str">
        <f>INDEX(product!B:B,MATCH('TABELA TOTAL'!$F2416,product!A:A,0))</f>
        <v>Office Supplies</v>
      </c>
      <c r="L3329" t="str">
        <f>INDEX(product!C:C,MATCH(F3329,product!A:A,))</f>
        <v>Chairs</v>
      </c>
      <c r="M3329" t="str">
        <f>INDEX(product!D:D,MATCH(F3329,product!A:A,))</f>
        <v>Global Leather &amp; Oak Executive Chair, Burgundy</v>
      </c>
    </row>
    <row r="3330" spans="1:13" x14ac:dyDescent="0.25">
      <c r="A3330" s="1" t="s">
        <v>3345</v>
      </c>
      <c r="B3330" s="2">
        <v>42733</v>
      </c>
      <c r="C3330" s="2">
        <v>42734</v>
      </c>
      <c r="D3330" s="1" t="s">
        <v>79</v>
      </c>
      <c r="E3330" s="1" t="s">
        <v>2822</v>
      </c>
      <c r="F3330" s="1" t="s">
        <v>2093</v>
      </c>
      <c r="G3330">
        <v>186.048</v>
      </c>
      <c r="H3330">
        <v>6</v>
      </c>
      <c r="I3330">
        <v>0.2</v>
      </c>
      <c r="J3330">
        <v>67.442400000000006</v>
      </c>
      <c r="K3330" t="str">
        <f>INDEX(product!B:B,MATCH('TABELA TOTAL'!$F2644,product!A:A,0))</f>
        <v>Office Supplies</v>
      </c>
      <c r="L3330" t="str">
        <f>INDEX(product!C:C,MATCH(F3330,product!A:A,))</f>
        <v>Paper</v>
      </c>
      <c r="M3330" t="str">
        <f>INDEX(product!D:D,MATCH(F3330,product!A:A,))</f>
        <v>White Computer Printout Paper by Universal</v>
      </c>
    </row>
    <row r="3331" spans="1:13" x14ac:dyDescent="0.25">
      <c r="A3331" s="1" t="s">
        <v>4431</v>
      </c>
      <c r="B3331" s="2">
        <v>42733</v>
      </c>
      <c r="C3331" s="2">
        <v>42738</v>
      </c>
      <c r="D3331" s="1" t="s">
        <v>19</v>
      </c>
      <c r="E3331" s="1" t="s">
        <v>755</v>
      </c>
      <c r="F3331" s="1" t="s">
        <v>274</v>
      </c>
      <c r="G3331">
        <v>38.088000000000001</v>
      </c>
      <c r="H3331">
        <v>4</v>
      </c>
      <c r="I3331">
        <v>0.7</v>
      </c>
      <c r="J3331">
        <v>-27.9312</v>
      </c>
      <c r="K3331" t="str">
        <f>INDEX(product!B:B,MATCH('TABELA TOTAL'!$F4156,product!A:A,0))</f>
        <v>Office Supplies</v>
      </c>
      <c r="L3331" t="str">
        <f>INDEX(product!C:C,MATCH(F3331,product!A:A,))</f>
        <v>Binders</v>
      </c>
      <c r="M3331" t="str">
        <f>INDEX(product!D:D,MATCH(F3331,product!A:A,))</f>
        <v>GBC Wire Binding Strips</v>
      </c>
    </row>
    <row r="3332" spans="1:13" x14ac:dyDescent="0.25">
      <c r="A3332" s="1" t="s">
        <v>4431</v>
      </c>
      <c r="B3332" s="2">
        <v>42733</v>
      </c>
      <c r="C3332" s="2">
        <v>42738</v>
      </c>
      <c r="D3332" s="1" t="s">
        <v>19</v>
      </c>
      <c r="E3332" s="1" t="s">
        <v>755</v>
      </c>
      <c r="F3332" s="1" t="s">
        <v>1572</v>
      </c>
      <c r="G3332">
        <v>2.8079999999999998</v>
      </c>
      <c r="H3332">
        <v>3</v>
      </c>
      <c r="I3332">
        <v>0.7</v>
      </c>
      <c r="J3332">
        <v>-1.9656</v>
      </c>
      <c r="K3332" t="str">
        <f>INDEX(product!B:B,MATCH('TABELA TOTAL'!$F4157,product!A:A,0))</f>
        <v>Office Supplies</v>
      </c>
      <c r="L3332" t="str">
        <f>INDEX(product!C:C,MATCH(F3332,product!A:A,))</f>
        <v>Binders</v>
      </c>
      <c r="M3332" t="str">
        <f>INDEX(product!D:D,MATCH(F3332,product!A:A,))</f>
        <v>Zipper Ring Binder Pockets</v>
      </c>
    </row>
    <row r="3333" spans="1:13" x14ac:dyDescent="0.25">
      <c r="A3333" s="1" t="s">
        <v>5174</v>
      </c>
      <c r="B3333" s="2">
        <v>42733</v>
      </c>
      <c r="C3333" s="2">
        <v>42737</v>
      </c>
      <c r="D3333" s="1" t="s">
        <v>19</v>
      </c>
      <c r="E3333" s="1" t="s">
        <v>1332</v>
      </c>
      <c r="F3333" s="1" t="s">
        <v>3912</v>
      </c>
      <c r="G3333">
        <v>70.56</v>
      </c>
      <c r="H3333">
        <v>6</v>
      </c>
      <c r="I3333">
        <v>0</v>
      </c>
      <c r="J3333">
        <v>23.990400000000001</v>
      </c>
      <c r="K3333" t="str">
        <f>INDEX(product!B:B,MATCH('TABELA TOTAL'!$F5364,product!A:A,0))</f>
        <v>Furniture</v>
      </c>
      <c r="L3333" t="str">
        <f>INDEX(product!C:C,MATCH(F3333,product!A:A,))</f>
        <v>Furnishings</v>
      </c>
      <c r="M3333" t="str">
        <f>INDEX(product!D:D,MATCH(F3333,product!A:A,))</f>
        <v>Executive Impressions 10" Spectator Wall Clock</v>
      </c>
    </row>
    <row r="3334" spans="1:13" x14ac:dyDescent="0.25">
      <c r="A3334" s="1" t="s">
        <v>5174</v>
      </c>
      <c r="B3334" s="2">
        <v>42733</v>
      </c>
      <c r="C3334" s="2">
        <v>42737</v>
      </c>
      <c r="D3334" s="1" t="s">
        <v>19</v>
      </c>
      <c r="E3334" s="1" t="s">
        <v>1332</v>
      </c>
      <c r="F3334" s="1" t="s">
        <v>3231</v>
      </c>
      <c r="G3334">
        <v>81.96</v>
      </c>
      <c r="H3334">
        <v>2</v>
      </c>
      <c r="I3334">
        <v>0</v>
      </c>
      <c r="J3334">
        <v>22.948799999999999</v>
      </c>
      <c r="K3334" t="str">
        <f>INDEX(product!B:B,MATCH('TABELA TOTAL'!$F5365,product!A:A,0))</f>
        <v>Furniture</v>
      </c>
      <c r="L3334" t="str">
        <f>INDEX(product!C:C,MATCH(F3334,product!A:A,))</f>
        <v>Appliances</v>
      </c>
      <c r="M3334" t="str">
        <f>INDEX(product!D:D,MATCH(F3334,product!A:A,))</f>
        <v>Belkin 8 Outlet Surge Protector</v>
      </c>
    </row>
    <row r="3335" spans="1:13" x14ac:dyDescent="0.25">
      <c r="A3335" s="1" t="s">
        <v>5211</v>
      </c>
      <c r="B3335" s="2">
        <v>42733</v>
      </c>
      <c r="C3335" s="2">
        <v>42737</v>
      </c>
      <c r="D3335" s="1" t="s">
        <v>19</v>
      </c>
      <c r="E3335" s="1" t="s">
        <v>1935</v>
      </c>
      <c r="F3335" s="1" t="s">
        <v>1246</v>
      </c>
      <c r="G3335">
        <v>11.231999999999999</v>
      </c>
      <c r="H3335">
        <v>3</v>
      </c>
      <c r="I3335">
        <v>0.2</v>
      </c>
      <c r="J3335">
        <v>3.9312</v>
      </c>
      <c r="K3335" t="str">
        <f>INDEX(product!B:B,MATCH('TABELA TOTAL'!$F5424,product!A:A,0))</f>
        <v>Office Supplies</v>
      </c>
      <c r="L3335" t="str">
        <f>INDEX(product!C:C,MATCH(F3335,product!A:A,))</f>
        <v>Binders</v>
      </c>
      <c r="M3335" t="str">
        <f>INDEX(product!D:D,MATCH(F3335,product!A:A,))</f>
        <v>Acco Translucent Poly Ring Binders</v>
      </c>
    </row>
    <row r="3336" spans="1:13" x14ac:dyDescent="0.25">
      <c r="A3336" s="1" t="s">
        <v>6112</v>
      </c>
      <c r="B3336" s="2">
        <v>42733</v>
      </c>
      <c r="C3336" s="2">
        <v>42735</v>
      </c>
      <c r="D3336" s="1" t="s">
        <v>11</v>
      </c>
      <c r="E3336" s="1" t="s">
        <v>452</v>
      </c>
      <c r="F3336" s="1" t="s">
        <v>5361</v>
      </c>
      <c r="G3336">
        <v>27.792000000000002</v>
      </c>
      <c r="H3336">
        <v>3</v>
      </c>
      <c r="I3336">
        <v>0.2</v>
      </c>
      <c r="J3336">
        <v>10.422000000000001</v>
      </c>
      <c r="K3336" t="str">
        <f>INDEX(product!B:B,MATCH('TABELA TOTAL'!$F7064,product!A:A,0))</f>
        <v>Furniture</v>
      </c>
      <c r="L3336" t="str">
        <f>INDEX(product!C:C,MATCH(F3336,product!A:A,))</f>
        <v>Envelopes</v>
      </c>
      <c r="M3336" t="str">
        <f>INDEX(product!D:D,MATCH(F3336,product!A:A,))</f>
        <v>Peel &amp; Seel Recycled Catalog Envelopes, Brown</v>
      </c>
    </row>
    <row r="3337" spans="1:13" x14ac:dyDescent="0.25">
      <c r="A3337" s="1" t="s">
        <v>6992</v>
      </c>
      <c r="B3337" s="2">
        <v>42733</v>
      </c>
      <c r="C3337" s="2">
        <v>42735</v>
      </c>
      <c r="D3337" s="1" t="s">
        <v>11</v>
      </c>
      <c r="E3337" s="1" t="s">
        <v>5218</v>
      </c>
      <c r="F3337" s="1" t="s">
        <v>968</v>
      </c>
      <c r="G3337">
        <v>37.408000000000001</v>
      </c>
      <c r="H3337">
        <v>7</v>
      </c>
      <c r="I3337">
        <v>0.2</v>
      </c>
      <c r="J3337">
        <v>13.0928</v>
      </c>
      <c r="K3337" t="str">
        <f>INDEX(product!B:B,MATCH('TABELA TOTAL'!$F8725,product!A:A,0))</f>
        <v>Furniture</v>
      </c>
      <c r="L3337" t="str">
        <f>INDEX(product!C:C,MATCH(F3337,product!A:A,))</f>
        <v>Paper</v>
      </c>
      <c r="M3337" t="str">
        <f>INDEX(product!D:D,MATCH(F3337,product!A:A,))</f>
        <v>Xerox 1898</v>
      </c>
    </row>
    <row r="3338" spans="1:13" x14ac:dyDescent="0.25">
      <c r="A3338" s="1" t="s">
        <v>6992</v>
      </c>
      <c r="B3338" s="2">
        <v>42733</v>
      </c>
      <c r="C3338" s="2">
        <v>42735</v>
      </c>
      <c r="D3338" s="1" t="s">
        <v>11</v>
      </c>
      <c r="E3338" s="1" t="s">
        <v>5218</v>
      </c>
      <c r="F3338" s="1" t="s">
        <v>4962</v>
      </c>
      <c r="G3338">
        <v>25.344000000000001</v>
      </c>
      <c r="H3338">
        <v>6</v>
      </c>
      <c r="I3338">
        <v>0.2</v>
      </c>
      <c r="J3338">
        <v>8.8704000000000001</v>
      </c>
      <c r="K3338" t="str">
        <f>INDEX(product!B:B,MATCH('TABELA TOTAL'!$F8726,product!A:A,0))</f>
        <v>Office Supplies</v>
      </c>
      <c r="L3338" t="str">
        <f>INDEX(product!C:C,MATCH(F3338,product!A:A,))</f>
        <v>Paper</v>
      </c>
      <c r="M3338" t="str">
        <f>INDEX(product!D:D,MATCH(F3338,product!A:A,))</f>
        <v>Astroparche Fine Business Paper</v>
      </c>
    </row>
    <row r="3339" spans="1:13" x14ac:dyDescent="0.25">
      <c r="A3339" s="1" t="s">
        <v>7012</v>
      </c>
      <c r="B3339" s="2">
        <v>42733</v>
      </c>
      <c r="C3339" s="2">
        <v>42737</v>
      </c>
      <c r="D3339" s="1" t="s">
        <v>19</v>
      </c>
      <c r="E3339" s="1" t="s">
        <v>1721</v>
      </c>
      <c r="F3339" s="1" t="s">
        <v>1635</v>
      </c>
      <c r="G3339">
        <v>14.03</v>
      </c>
      <c r="H3339">
        <v>1</v>
      </c>
      <c r="I3339">
        <v>0</v>
      </c>
      <c r="J3339">
        <v>4.0686999999999998</v>
      </c>
      <c r="K3339" t="str">
        <f>INDEX(product!B:B,MATCH('TABELA TOTAL'!$F8764,product!A:A,0))</f>
        <v>Furniture</v>
      </c>
      <c r="L3339" t="str">
        <f>INDEX(product!C:C,MATCH(F3339,product!A:A,))</f>
        <v>Storage</v>
      </c>
      <c r="M3339" t="str">
        <f>INDEX(product!D:D,MATCH(F3339,product!A:A,))</f>
        <v>Project Tote Personal File</v>
      </c>
    </row>
    <row r="3340" spans="1:13" x14ac:dyDescent="0.25">
      <c r="A3340" s="1" t="s">
        <v>7012</v>
      </c>
      <c r="B3340" s="2">
        <v>42733</v>
      </c>
      <c r="C3340" s="2">
        <v>42737</v>
      </c>
      <c r="D3340" s="1" t="s">
        <v>19</v>
      </c>
      <c r="E3340" s="1" t="s">
        <v>1721</v>
      </c>
      <c r="F3340" s="1" t="s">
        <v>3203</v>
      </c>
      <c r="G3340">
        <v>27.96</v>
      </c>
      <c r="H3340">
        <v>2</v>
      </c>
      <c r="I3340">
        <v>0</v>
      </c>
      <c r="J3340">
        <v>7.2695999999999996</v>
      </c>
      <c r="K3340" t="str">
        <f>INDEX(product!B:B,MATCH('TABELA TOTAL'!$F8765,product!A:A,0))</f>
        <v>Office Supplies</v>
      </c>
      <c r="L3340" t="str">
        <f>INDEX(product!C:C,MATCH(F3340,product!A:A,))</f>
        <v>Supplies</v>
      </c>
      <c r="M3340" t="str">
        <f>INDEX(product!D:D,MATCH(F3340,product!A:A,))</f>
        <v>Fiskars Spring-Action Scissors</v>
      </c>
    </row>
    <row r="3341" spans="1:13" x14ac:dyDescent="0.25">
      <c r="A3341" s="1" t="s">
        <v>3523</v>
      </c>
      <c r="B3341" s="2">
        <v>42731</v>
      </c>
      <c r="C3341" s="2">
        <v>42735</v>
      </c>
      <c r="D3341" s="1" t="s">
        <v>19</v>
      </c>
      <c r="E3341" s="1" t="s">
        <v>1893</v>
      </c>
      <c r="F3341" s="1" t="s">
        <v>1079</v>
      </c>
      <c r="G3341">
        <v>845.48800000000006</v>
      </c>
      <c r="H3341">
        <v>8</v>
      </c>
      <c r="I3341">
        <v>0.3</v>
      </c>
      <c r="J3341">
        <v>-12.0784</v>
      </c>
      <c r="K3341" t="str">
        <f>INDEX(product!B:B,MATCH('TABELA TOTAL'!$F2846,product!A:A,0))</f>
        <v>Office Supplies</v>
      </c>
      <c r="L3341" t="str">
        <f>INDEX(product!C:C,MATCH(F3341,product!A:A,))</f>
        <v>Chairs</v>
      </c>
      <c r="M3341" t="str">
        <f>INDEX(product!D:D,MATCH(F3341,product!A:A,))</f>
        <v>Global Manager's Adjustable Task Chair, Storm</v>
      </c>
    </row>
    <row r="3342" spans="1:13" x14ac:dyDescent="0.25">
      <c r="A3342" s="1" t="s">
        <v>4623</v>
      </c>
      <c r="B3342" s="2">
        <v>42731</v>
      </c>
      <c r="C3342" s="2">
        <v>42737</v>
      </c>
      <c r="D3342" s="1" t="s">
        <v>19</v>
      </c>
      <c r="E3342" s="1" t="s">
        <v>1627</v>
      </c>
      <c r="F3342" s="1" t="s">
        <v>2714</v>
      </c>
      <c r="G3342">
        <v>10.368</v>
      </c>
      <c r="H3342">
        <v>2</v>
      </c>
      <c r="I3342">
        <v>0.2</v>
      </c>
      <c r="J3342">
        <v>3.6288</v>
      </c>
      <c r="K3342" t="str">
        <f>INDEX(product!B:B,MATCH('TABELA TOTAL'!$F4440,product!A:A,0))</f>
        <v>Furniture</v>
      </c>
      <c r="L3342" t="str">
        <f>INDEX(product!C:C,MATCH(F3342,product!A:A,))</f>
        <v>Paper</v>
      </c>
      <c r="M3342" t="str">
        <f>INDEX(product!D:D,MATCH(F3342,product!A:A,))</f>
        <v>Xerox 214</v>
      </c>
    </row>
    <row r="3343" spans="1:13" x14ac:dyDescent="0.25">
      <c r="A3343" s="1" t="s">
        <v>4623</v>
      </c>
      <c r="B3343" s="2">
        <v>42731</v>
      </c>
      <c r="C3343" s="2">
        <v>42737</v>
      </c>
      <c r="D3343" s="1" t="s">
        <v>19</v>
      </c>
      <c r="E3343" s="1" t="s">
        <v>1627</v>
      </c>
      <c r="F3343" s="1" t="s">
        <v>2067</v>
      </c>
      <c r="G3343">
        <v>23.68</v>
      </c>
      <c r="H3343">
        <v>4</v>
      </c>
      <c r="I3343">
        <v>0.2</v>
      </c>
      <c r="J3343">
        <v>7.4</v>
      </c>
      <c r="K3343" t="str">
        <f>INDEX(product!B:B,MATCH('TABELA TOTAL'!$F4441,product!A:A,0))</f>
        <v>Technology</v>
      </c>
      <c r="L3343" t="str">
        <f>INDEX(product!C:C,MATCH(F3343,product!A:A,))</f>
        <v>Paper</v>
      </c>
      <c r="M3343" t="str">
        <f>INDEX(product!D:D,MATCH(F3343,product!A:A,))</f>
        <v>It's Hot Message Books with Stickers, 2 3/4" x 5"</v>
      </c>
    </row>
    <row r="3344" spans="1:13" x14ac:dyDescent="0.25">
      <c r="A3344" s="1" t="s">
        <v>6175</v>
      </c>
      <c r="B3344" s="2">
        <v>42731</v>
      </c>
      <c r="C3344" s="2">
        <v>42734</v>
      </c>
      <c r="D3344" s="1" t="s">
        <v>11</v>
      </c>
      <c r="E3344" s="1" t="s">
        <v>3006</v>
      </c>
      <c r="F3344" s="1" t="s">
        <v>2380</v>
      </c>
      <c r="G3344">
        <v>40</v>
      </c>
      <c r="H3344">
        <v>2</v>
      </c>
      <c r="I3344">
        <v>0.2</v>
      </c>
      <c r="J3344">
        <v>0.5</v>
      </c>
      <c r="K3344" t="str">
        <f>INDEX(product!B:B,MATCH('TABELA TOTAL'!$F7183,product!A:A,0))</f>
        <v>Furniture</v>
      </c>
      <c r="L3344" t="str">
        <f>INDEX(product!C:C,MATCH(F3344,product!A:A,))</f>
        <v>Accessories</v>
      </c>
      <c r="M3344" t="str">
        <f>INDEX(product!D:D,MATCH(F3344,product!A:A,))</f>
        <v>Micro Innovations USB RF Wireless Keyboard with Mouse</v>
      </c>
    </row>
    <row r="3345" spans="1:13" x14ac:dyDescent="0.25">
      <c r="A3345" s="1" t="s">
        <v>6667</v>
      </c>
      <c r="B3345" s="2">
        <v>42731</v>
      </c>
      <c r="C3345" s="2">
        <v>42735</v>
      </c>
      <c r="D3345" s="1" t="s">
        <v>19</v>
      </c>
      <c r="E3345" s="1" t="s">
        <v>3609</v>
      </c>
      <c r="F3345" s="1" t="s">
        <v>1575</v>
      </c>
      <c r="G3345">
        <v>20.16</v>
      </c>
      <c r="H3345">
        <v>7</v>
      </c>
      <c r="I3345">
        <v>0</v>
      </c>
      <c r="J3345">
        <v>9.8783999999999992</v>
      </c>
      <c r="K3345" t="str">
        <f>INDEX(product!B:B,MATCH('TABELA TOTAL'!$F8150,product!A:A,0))</f>
        <v>Office Supplies</v>
      </c>
      <c r="L3345" t="str">
        <f>INDEX(product!C:C,MATCH(F3345,product!A:A,))</f>
        <v>Labels</v>
      </c>
      <c r="M3345" t="str">
        <f>INDEX(product!D:D,MATCH(F3345,product!A:A,))</f>
        <v>Avery File Folder Labels</v>
      </c>
    </row>
    <row r="3346" spans="1:13" x14ac:dyDescent="0.25">
      <c r="A3346" s="1" t="s">
        <v>6799</v>
      </c>
      <c r="B3346" s="2">
        <v>42731</v>
      </c>
      <c r="C3346" s="2">
        <v>42734</v>
      </c>
      <c r="D3346" s="1" t="s">
        <v>79</v>
      </c>
      <c r="E3346" s="1" t="s">
        <v>1222</v>
      </c>
      <c r="F3346" s="1" t="s">
        <v>234</v>
      </c>
      <c r="G3346">
        <v>17.184000000000001</v>
      </c>
      <c r="H3346">
        <v>6</v>
      </c>
      <c r="I3346">
        <v>0.2</v>
      </c>
      <c r="J3346">
        <v>6.2291999999999996</v>
      </c>
      <c r="K3346" t="str">
        <f>INDEX(product!B:B,MATCH('TABELA TOTAL'!$F8391,product!A:A,0))</f>
        <v>Office Supplies</v>
      </c>
      <c r="L3346" t="str">
        <f>INDEX(product!C:C,MATCH(F3346,product!A:A,))</f>
        <v>Fasteners</v>
      </c>
      <c r="M3346" t="str">
        <f>INDEX(product!D:D,MATCH(F3346,product!A:A,))</f>
        <v>OIC Colored Binder Clips, Assorted Sizes</v>
      </c>
    </row>
    <row r="3347" spans="1:13" x14ac:dyDescent="0.25">
      <c r="A3347" s="1" t="s">
        <v>6913</v>
      </c>
      <c r="B3347" s="2">
        <v>42731</v>
      </c>
      <c r="C3347" s="2">
        <v>42737</v>
      </c>
      <c r="D3347" s="1" t="s">
        <v>19</v>
      </c>
      <c r="E3347" s="1" t="s">
        <v>2508</v>
      </c>
      <c r="F3347" s="1" t="s">
        <v>5921</v>
      </c>
      <c r="G3347">
        <v>2.61</v>
      </c>
      <c r="H3347">
        <v>1</v>
      </c>
      <c r="I3347">
        <v>0</v>
      </c>
      <c r="J3347">
        <v>1.2005999999999999</v>
      </c>
      <c r="K3347" t="str">
        <f>INDEX(product!B:B,MATCH('TABELA TOTAL'!$F8581,product!A:A,0))</f>
        <v>Office Supplies</v>
      </c>
      <c r="L3347" t="str">
        <f>INDEX(product!C:C,MATCH(F3347,product!A:A,))</f>
        <v>Labels</v>
      </c>
      <c r="M3347" t="str">
        <f>INDEX(product!D:D,MATCH(F3347,product!A:A,))</f>
        <v>Avery 479</v>
      </c>
    </row>
    <row r="3348" spans="1:13" x14ac:dyDescent="0.25">
      <c r="A3348" s="1" t="s">
        <v>2137</v>
      </c>
      <c r="B3348" s="2">
        <v>42730</v>
      </c>
      <c r="C3348" s="2">
        <v>42734</v>
      </c>
      <c r="D3348" s="1" t="s">
        <v>19</v>
      </c>
      <c r="E3348" s="1" t="s">
        <v>1000</v>
      </c>
      <c r="F3348" s="1" t="s">
        <v>2138</v>
      </c>
      <c r="G3348">
        <v>33.9</v>
      </c>
      <c r="H3348">
        <v>5</v>
      </c>
      <c r="I3348">
        <v>0</v>
      </c>
      <c r="J3348">
        <v>15.593999999999999</v>
      </c>
      <c r="K3348" t="str">
        <f>INDEX(product!B:B,MATCH('TABELA TOTAL'!$F1436,product!A:A,0))</f>
        <v>Technology</v>
      </c>
      <c r="L3348" t="str">
        <f>INDEX(product!C:C,MATCH(F3348,product!A:A,))</f>
        <v>Paper</v>
      </c>
      <c r="M3348" t="str">
        <f>INDEX(product!D:D,MATCH(F3348,product!A:A,))</f>
        <v>Strathmore Photo Mount Cards</v>
      </c>
    </row>
    <row r="3349" spans="1:13" x14ac:dyDescent="0.25">
      <c r="A3349" s="1" t="s">
        <v>3904</v>
      </c>
      <c r="B3349" s="2">
        <v>42730</v>
      </c>
      <c r="C3349" s="2">
        <v>42735</v>
      </c>
      <c r="D3349" s="1" t="s">
        <v>19</v>
      </c>
      <c r="E3349" s="1" t="s">
        <v>1055</v>
      </c>
      <c r="F3349" s="1" t="s">
        <v>2325</v>
      </c>
      <c r="G3349">
        <v>89.97</v>
      </c>
      <c r="H3349">
        <v>3</v>
      </c>
      <c r="I3349">
        <v>0</v>
      </c>
      <c r="J3349">
        <v>18.893699999999999</v>
      </c>
      <c r="K3349" t="str">
        <f>INDEX(product!B:B,MATCH('TABELA TOTAL'!$F3352,product!A:A,0))</f>
        <v>Office Supplies</v>
      </c>
      <c r="L3349" t="str">
        <f>INDEX(product!C:C,MATCH(F3349,product!A:A,))</f>
        <v>Accessories</v>
      </c>
      <c r="M3349" t="str">
        <f>INDEX(product!D:D,MATCH(F3349,product!A:A,))</f>
        <v>Belkin F8E887 USB Wired Ergonomic Keyboard</v>
      </c>
    </row>
    <row r="3350" spans="1:13" x14ac:dyDescent="0.25">
      <c r="A3350" s="1" t="s">
        <v>4151</v>
      </c>
      <c r="B3350" s="2">
        <v>42730</v>
      </c>
      <c r="C3350" s="2">
        <v>42737</v>
      </c>
      <c r="D3350" s="1" t="s">
        <v>19</v>
      </c>
      <c r="E3350" s="1" t="s">
        <v>279</v>
      </c>
      <c r="F3350" s="1" t="s">
        <v>2937</v>
      </c>
      <c r="G3350">
        <v>18.72</v>
      </c>
      <c r="H3350">
        <v>2</v>
      </c>
      <c r="I3350">
        <v>0.2</v>
      </c>
      <c r="J3350">
        <v>3.51</v>
      </c>
      <c r="K3350" t="str">
        <f>INDEX(product!B:B,MATCH('TABELA TOTAL'!$F3727,product!A:A,0))</f>
        <v>Office Supplies</v>
      </c>
      <c r="L3350" t="str">
        <f>INDEX(product!C:C,MATCH(F3350,product!A:A,))</f>
        <v>Appliances</v>
      </c>
      <c r="M3350" t="str">
        <f>INDEX(product!D:D,MATCH(F3350,product!A:A,))</f>
        <v>Harmony HEPA Quiet Air Purifiers</v>
      </c>
    </row>
    <row r="3351" spans="1:13" x14ac:dyDescent="0.25">
      <c r="A3351" s="1" t="s">
        <v>4600</v>
      </c>
      <c r="B3351" s="2">
        <v>42730</v>
      </c>
      <c r="C3351" s="2">
        <v>42731</v>
      </c>
      <c r="D3351" s="1" t="s">
        <v>79</v>
      </c>
      <c r="E3351" s="1" t="s">
        <v>490</v>
      </c>
      <c r="F3351" s="1" t="s">
        <v>4601</v>
      </c>
      <c r="G3351">
        <v>11.327999999999999</v>
      </c>
      <c r="H3351">
        <v>2</v>
      </c>
      <c r="I3351">
        <v>0.2</v>
      </c>
      <c r="J3351">
        <v>2.5488</v>
      </c>
      <c r="K3351" t="str">
        <f>INDEX(product!B:B,MATCH('TABELA TOTAL'!$F4404,product!A:A,0))</f>
        <v>Technology</v>
      </c>
      <c r="L3351" t="str">
        <f>INDEX(product!C:C,MATCH(F3351,product!A:A,))</f>
        <v>Art</v>
      </c>
      <c r="M3351" t="str">
        <f>INDEX(product!D:D,MATCH(F3351,product!A:A,))</f>
        <v>SANFORD Major Accent Highlighters</v>
      </c>
    </row>
    <row r="3352" spans="1:13" x14ac:dyDescent="0.25">
      <c r="A3352" s="1" t="s">
        <v>4721</v>
      </c>
      <c r="B3352" s="2">
        <v>42730</v>
      </c>
      <c r="C3352" s="2">
        <v>42735</v>
      </c>
      <c r="D3352" s="1" t="s">
        <v>19</v>
      </c>
      <c r="E3352" s="1" t="s">
        <v>1339</v>
      </c>
      <c r="F3352" s="1" t="s">
        <v>2984</v>
      </c>
      <c r="G3352">
        <v>17.760000000000002</v>
      </c>
      <c r="H3352">
        <v>2</v>
      </c>
      <c r="I3352">
        <v>0</v>
      </c>
      <c r="J3352">
        <v>4.9728000000000003</v>
      </c>
      <c r="K3352" t="str">
        <f>INDEX(product!B:B,MATCH('TABELA TOTAL'!$F4592,product!A:A,0))</f>
        <v>Office Supplies</v>
      </c>
      <c r="L3352" t="str">
        <f>INDEX(product!C:C,MATCH(F3352,product!A:A,))</f>
        <v>Supplies</v>
      </c>
      <c r="M3352" t="str">
        <f>INDEX(product!D:D,MATCH(F3352,product!A:A,))</f>
        <v>Fiskars Home &amp; Office Scissors</v>
      </c>
    </row>
    <row r="3353" spans="1:13" x14ac:dyDescent="0.25">
      <c r="A3353" s="1" t="s">
        <v>4721</v>
      </c>
      <c r="B3353" s="2">
        <v>42730</v>
      </c>
      <c r="C3353" s="2">
        <v>42735</v>
      </c>
      <c r="D3353" s="1" t="s">
        <v>19</v>
      </c>
      <c r="E3353" s="1" t="s">
        <v>1339</v>
      </c>
      <c r="F3353" s="1" t="s">
        <v>27</v>
      </c>
      <c r="G3353">
        <v>302.38400000000001</v>
      </c>
      <c r="H3353">
        <v>2</v>
      </c>
      <c r="I3353">
        <v>0.2</v>
      </c>
      <c r="J3353">
        <v>30.238399999999999</v>
      </c>
      <c r="K3353" t="str">
        <f>INDEX(product!B:B,MATCH('TABELA TOTAL'!$F4593,product!A:A,0))</f>
        <v>Office Supplies</v>
      </c>
      <c r="L3353" t="str">
        <f>INDEX(product!C:C,MATCH(F3353,product!A:A,))</f>
        <v>Phones</v>
      </c>
      <c r="M3353" t="str">
        <f>INDEX(product!D:D,MATCH(F3353,product!A:A,))</f>
        <v>Mitel 5320 IP Phone VoIP phone</v>
      </c>
    </row>
    <row r="3354" spans="1:13" x14ac:dyDescent="0.25">
      <c r="A3354" s="1" t="s">
        <v>4721</v>
      </c>
      <c r="B3354" s="2">
        <v>42730</v>
      </c>
      <c r="C3354" s="2">
        <v>42735</v>
      </c>
      <c r="D3354" s="1" t="s">
        <v>19</v>
      </c>
      <c r="E3354" s="1" t="s">
        <v>1339</v>
      </c>
      <c r="F3354" s="1" t="s">
        <v>3931</v>
      </c>
      <c r="G3354">
        <v>146.352</v>
      </c>
      <c r="H3354">
        <v>3</v>
      </c>
      <c r="I3354">
        <v>0.2</v>
      </c>
      <c r="J3354">
        <v>-5.4882</v>
      </c>
      <c r="K3354" t="str">
        <f>INDEX(product!B:B,MATCH('TABELA TOTAL'!$F4594,product!A:A,0))</f>
        <v>Office Supplies</v>
      </c>
      <c r="L3354" t="str">
        <f>INDEX(product!C:C,MATCH(F3354,product!A:A,))</f>
        <v>Chairs</v>
      </c>
      <c r="M3354" t="str">
        <f>INDEX(product!D:D,MATCH(F3354,product!A:A,))</f>
        <v>Global Armless Task Chair, Royal Blue</v>
      </c>
    </row>
    <row r="3355" spans="1:13" x14ac:dyDescent="0.25">
      <c r="A3355" s="1" t="s">
        <v>4721</v>
      </c>
      <c r="B3355" s="2">
        <v>42730</v>
      </c>
      <c r="C3355" s="2">
        <v>42735</v>
      </c>
      <c r="D3355" s="1" t="s">
        <v>19</v>
      </c>
      <c r="E3355" s="1" t="s">
        <v>1339</v>
      </c>
      <c r="F3355" s="1" t="s">
        <v>4722</v>
      </c>
      <c r="G3355">
        <v>7.9</v>
      </c>
      <c r="H3355">
        <v>2</v>
      </c>
      <c r="I3355">
        <v>0</v>
      </c>
      <c r="J3355">
        <v>2.0539999999999998</v>
      </c>
      <c r="K3355" t="str">
        <f>INDEX(product!B:B,MATCH('TABELA TOTAL'!$F4595,product!A:A,0))</f>
        <v>Office Supplies</v>
      </c>
      <c r="L3355" t="str">
        <f>INDEX(product!C:C,MATCH(F3355,product!A:A,))</f>
        <v>Appliances</v>
      </c>
      <c r="M3355" t="str">
        <f>INDEX(product!D:D,MATCH(F3355,product!A:A,))</f>
        <v>Hoover Replacement Belts For Soft Guard &amp; Commercial Ltweight Upright Vacs, 2/Pk</v>
      </c>
    </row>
    <row r="3356" spans="1:13" x14ac:dyDescent="0.25">
      <c r="A3356" s="1" t="s">
        <v>4721</v>
      </c>
      <c r="B3356" s="2">
        <v>42730</v>
      </c>
      <c r="C3356" s="2">
        <v>42735</v>
      </c>
      <c r="D3356" s="1" t="s">
        <v>19</v>
      </c>
      <c r="E3356" s="1" t="s">
        <v>1339</v>
      </c>
      <c r="F3356" s="1" t="s">
        <v>445</v>
      </c>
      <c r="G3356">
        <v>902.71199999999999</v>
      </c>
      <c r="H3356">
        <v>3</v>
      </c>
      <c r="I3356">
        <v>0.2</v>
      </c>
      <c r="J3356">
        <v>33.851700000000001</v>
      </c>
      <c r="K3356" t="str">
        <f>INDEX(product!B:B,MATCH('TABELA TOTAL'!$F4596,product!A:A,0))</f>
        <v>Technology</v>
      </c>
      <c r="L3356" t="str">
        <f>INDEX(product!C:C,MATCH(F3356,product!A:A,))</f>
        <v>Tables</v>
      </c>
      <c r="M3356" t="str">
        <f>INDEX(product!D:D,MATCH(F3356,product!A:A,))</f>
        <v>Bretford Rectangular Conference Table Tops</v>
      </c>
    </row>
    <row r="3357" spans="1:13" x14ac:dyDescent="0.25">
      <c r="A3357" s="1" t="s">
        <v>4721</v>
      </c>
      <c r="B3357" s="2">
        <v>42730</v>
      </c>
      <c r="C3357" s="2">
        <v>42735</v>
      </c>
      <c r="D3357" s="1" t="s">
        <v>19</v>
      </c>
      <c r="E3357" s="1" t="s">
        <v>1339</v>
      </c>
      <c r="F3357" s="1" t="s">
        <v>1345</v>
      </c>
      <c r="G3357">
        <v>53.97</v>
      </c>
      <c r="H3357">
        <v>3</v>
      </c>
      <c r="I3357">
        <v>0</v>
      </c>
      <c r="J3357">
        <v>15.111599999999999</v>
      </c>
      <c r="K3357" t="str">
        <f>INDEX(product!B:B,MATCH('TABELA TOTAL'!$F4597,product!A:A,0))</f>
        <v>Office Supplies</v>
      </c>
      <c r="L3357" t="str">
        <f>INDEX(product!C:C,MATCH(F3357,product!A:A,))</f>
        <v>Art</v>
      </c>
      <c r="M3357" t="str">
        <f>INDEX(product!D:D,MATCH(F3357,product!A:A,))</f>
        <v>Model L Table or Wall-Mount Pencil Sharpener</v>
      </c>
    </row>
    <row r="3358" spans="1:13" x14ac:dyDescent="0.25">
      <c r="A3358" s="1" t="s">
        <v>4983</v>
      </c>
      <c r="B3358" s="2">
        <v>42730</v>
      </c>
      <c r="C3358" s="2">
        <v>42737</v>
      </c>
      <c r="D3358" s="1" t="s">
        <v>19</v>
      </c>
      <c r="E3358" s="1" t="s">
        <v>784</v>
      </c>
      <c r="F3358" s="1" t="s">
        <v>123</v>
      </c>
      <c r="G3358">
        <v>212.94</v>
      </c>
      <c r="H3358">
        <v>3</v>
      </c>
      <c r="I3358">
        <v>0</v>
      </c>
      <c r="J3358">
        <v>25.552800000000001</v>
      </c>
      <c r="K3358" t="str">
        <f>INDEX(product!B:B,MATCH('TABELA TOTAL'!$F5034,product!A:A,0))</f>
        <v>Office Supplies</v>
      </c>
      <c r="L3358" t="str">
        <f>INDEX(product!C:C,MATCH(F3358,product!A:A,))</f>
        <v>Chairs</v>
      </c>
      <c r="M3358" t="str">
        <f>INDEX(product!D:D,MATCH(F3358,product!A:A,))</f>
        <v>Novimex Turbo Task Chair</v>
      </c>
    </row>
    <row r="3359" spans="1:13" x14ac:dyDescent="0.25">
      <c r="A3359" s="1" t="s">
        <v>4983</v>
      </c>
      <c r="B3359" s="2">
        <v>42730</v>
      </c>
      <c r="C3359" s="2">
        <v>42737</v>
      </c>
      <c r="D3359" s="1" t="s">
        <v>19</v>
      </c>
      <c r="E3359" s="1" t="s">
        <v>784</v>
      </c>
      <c r="F3359" s="1" t="s">
        <v>2973</v>
      </c>
      <c r="G3359">
        <v>26.49</v>
      </c>
      <c r="H3359">
        <v>1</v>
      </c>
      <c r="I3359">
        <v>0</v>
      </c>
      <c r="J3359">
        <v>7.4172000000000002</v>
      </c>
      <c r="K3359" t="str">
        <f>INDEX(product!B:B,MATCH('TABELA TOTAL'!$F5035,product!A:A,0))</f>
        <v>Office Supplies</v>
      </c>
      <c r="L3359" t="str">
        <f>INDEX(product!C:C,MATCH(F3359,product!A:A,))</f>
        <v>Appliances</v>
      </c>
      <c r="M3359" t="str">
        <f>INDEX(product!D:D,MATCH(F3359,product!A:A,))</f>
        <v>Fellowes Advanced Computer Series Surge Protectors</v>
      </c>
    </row>
    <row r="3360" spans="1:13" x14ac:dyDescent="0.25">
      <c r="A3360" s="1" t="s">
        <v>5062</v>
      </c>
      <c r="B3360" s="2">
        <v>42730</v>
      </c>
      <c r="C3360" s="2">
        <v>42734</v>
      </c>
      <c r="D3360" s="1" t="s">
        <v>19</v>
      </c>
      <c r="E3360" s="1" t="s">
        <v>1290</v>
      </c>
      <c r="F3360" s="1" t="s">
        <v>522</v>
      </c>
      <c r="G3360">
        <v>4.992</v>
      </c>
      <c r="H3360">
        <v>3</v>
      </c>
      <c r="I3360">
        <v>0.2</v>
      </c>
      <c r="J3360">
        <v>1.6848000000000001</v>
      </c>
      <c r="K3360" t="str">
        <f>INDEX(product!B:B,MATCH('TABELA TOTAL'!$F5179,product!A:A,0))</f>
        <v>Furniture</v>
      </c>
      <c r="L3360" t="str">
        <f>INDEX(product!C:C,MATCH(F3360,product!A:A,))</f>
        <v>Binders</v>
      </c>
      <c r="M3360" t="str">
        <f>INDEX(product!D:D,MATCH(F3360,product!A:A,))</f>
        <v>Round Ring Binders</v>
      </c>
    </row>
    <row r="3361" spans="1:13" x14ac:dyDescent="0.25">
      <c r="A3361" s="1" t="s">
        <v>2561</v>
      </c>
      <c r="B3361" s="2">
        <v>42729</v>
      </c>
      <c r="C3361" s="2">
        <v>42732</v>
      </c>
      <c r="D3361" s="1" t="s">
        <v>79</v>
      </c>
      <c r="E3361" s="1" t="s">
        <v>593</v>
      </c>
      <c r="F3361" s="1" t="s">
        <v>1879</v>
      </c>
      <c r="G3361">
        <v>2575.944</v>
      </c>
      <c r="H3361">
        <v>7</v>
      </c>
      <c r="I3361">
        <v>0.2</v>
      </c>
      <c r="J3361">
        <v>257.59440000000001</v>
      </c>
      <c r="K3361" t="str">
        <f>INDEX(product!B:B,MATCH('TABELA TOTAL'!$F1807,product!A:A,0))</f>
        <v>Office Supplies</v>
      </c>
      <c r="L3361" t="str">
        <f>INDEX(product!C:C,MATCH(F3361,product!A:A,))</f>
        <v>Phones</v>
      </c>
      <c r="M3361" t="str">
        <f>INDEX(product!D:D,MATCH(F3361,product!A:A,))</f>
        <v>Samsung Galaxy Note 2</v>
      </c>
    </row>
    <row r="3362" spans="1:13" x14ac:dyDescent="0.25">
      <c r="A3362" s="1" t="s">
        <v>2561</v>
      </c>
      <c r="B3362" s="2">
        <v>42729</v>
      </c>
      <c r="C3362" s="2">
        <v>42732</v>
      </c>
      <c r="D3362" s="1" t="s">
        <v>79</v>
      </c>
      <c r="E3362" s="1" t="s">
        <v>593</v>
      </c>
      <c r="F3362" s="1" t="s">
        <v>1034</v>
      </c>
      <c r="G3362">
        <v>45.36</v>
      </c>
      <c r="H3362">
        <v>7</v>
      </c>
      <c r="I3362">
        <v>0</v>
      </c>
      <c r="J3362">
        <v>21.7728</v>
      </c>
      <c r="K3362" t="str">
        <f>INDEX(product!B:B,MATCH('TABELA TOTAL'!$F1808,product!A:A,0))</f>
        <v>Office Supplies</v>
      </c>
      <c r="L3362" t="str">
        <f>INDEX(product!C:C,MATCH(F3362,product!A:A,))</f>
        <v>Paper</v>
      </c>
      <c r="M3362" t="str">
        <f>INDEX(product!D:D,MATCH(F3362,product!A:A,))</f>
        <v>Xerox 225</v>
      </c>
    </row>
    <row r="3363" spans="1:13" x14ac:dyDescent="0.25">
      <c r="A3363" s="1" t="s">
        <v>2561</v>
      </c>
      <c r="B3363" s="2">
        <v>42729</v>
      </c>
      <c r="C3363" s="2">
        <v>42732</v>
      </c>
      <c r="D3363" s="1" t="s">
        <v>79</v>
      </c>
      <c r="E3363" s="1" t="s">
        <v>593</v>
      </c>
      <c r="F3363" s="1" t="s">
        <v>962</v>
      </c>
      <c r="G3363">
        <v>254.24</v>
      </c>
      <c r="H3363">
        <v>7</v>
      </c>
      <c r="I3363">
        <v>0</v>
      </c>
      <c r="J3363">
        <v>76.272000000000006</v>
      </c>
      <c r="K3363" t="str">
        <f>INDEX(product!B:B,MATCH('TABELA TOTAL'!$F1809,product!A:A,0))</f>
        <v>Office Supplies</v>
      </c>
      <c r="L3363" t="str">
        <f>INDEX(product!C:C,MATCH(F3363,product!A:A,))</f>
        <v>Accessories</v>
      </c>
      <c r="M3363" t="str">
        <f>INDEX(product!D:D,MATCH(F3363,product!A:A,))</f>
        <v>SanDisk Cruzer 64 GB USB Flash Drive</v>
      </c>
    </row>
    <row r="3364" spans="1:13" x14ac:dyDescent="0.25">
      <c r="A3364" s="1" t="s">
        <v>5154</v>
      </c>
      <c r="B3364" s="2">
        <v>42729</v>
      </c>
      <c r="C3364" s="2">
        <v>42732</v>
      </c>
      <c r="D3364" s="1" t="s">
        <v>11</v>
      </c>
      <c r="E3364" s="1" t="s">
        <v>1712</v>
      </c>
      <c r="F3364" s="1" t="s">
        <v>604</v>
      </c>
      <c r="G3364">
        <v>33.567999999999998</v>
      </c>
      <c r="H3364">
        <v>2</v>
      </c>
      <c r="I3364">
        <v>0.2</v>
      </c>
      <c r="J3364">
        <v>11.748799999999999</v>
      </c>
      <c r="K3364" t="str">
        <f>INDEX(product!B:B,MATCH('TABELA TOTAL'!$F5331,product!A:A,0))</f>
        <v>Office Supplies</v>
      </c>
      <c r="L3364" t="str">
        <f>INDEX(product!C:C,MATCH(F3364,product!A:A,))</f>
        <v>Binders</v>
      </c>
      <c r="M3364" t="str">
        <f>INDEX(product!D:D,MATCH(F3364,product!A:A,))</f>
        <v>GBC Premium Transparent Covers with Diagonal Lined Pattern</v>
      </c>
    </row>
    <row r="3365" spans="1:13" x14ac:dyDescent="0.25">
      <c r="A3365" s="1" t="s">
        <v>5560</v>
      </c>
      <c r="B3365" s="2">
        <v>42729</v>
      </c>
      <c r="C3365" s="2">
        <v>42736</v>
      </c>
      <c r="D3365" s="1" t="s">
        <v>19</v>
      </c>
      <c r="E3365" s="1" t="s">
        <v>711</v>
      </c>
      <c r="F3365" s="1" t="s">
        <v>2806</v>
      </c>
      <c r="G3365">
        <v>21.12</v>
      </c>
      <c r="H3365">
        <v>4</v>
      </c>
      <c r="I3365">
        <v>0</v>
      </c>
      <c r="J3365">
        <v>6.5472000000000001</v>
      </c>
      <c r="K3365" t="str">
        <f>INDEX(product!B:B,MATCH('TABELA TOTAL'!$F6033,product!A:A,0))</f>
        <v>Office Supplies</v>
      </c>
      <c r="L3365" t="str">
        <f>INDEX(product!C:C,MATCH(F3365,product!A:A,))</f>
        <v>Furnishings</v>
      </c>
      <c r="M3365" t="str">
        <f>INDEX(product!D:D,MATCH(F3365,product!A:A,))</f>
        <v>Master Big Foot Doorstop, Beige</v>
      </c>
    </row>
    <row r="3366" spans="1:13" x14ac:dyDescent="0.25">
      <c r="A3366" s="1" t="s">
        <v>5880</v>
      </c>
      <c r="B3366" s="2">
        <v>42729</v>
      </c>
      <c r="C3366" s="2">
        <v>42734</v>
      </c>
      <c r="D3366" s="1" t="s">
        <v>19</v>
      </c>
      <c r="E3366" s="1" t="s">
        <v>2723</v>
      </c>
      <c r="F3366" s="1" t="s">
        <v>2187</v>
      </c>
      <c r="G3366">
        <v>698.35199999999998</v>
      </c>
      <c r="H3366">
        <v>3</v>
      </c>
      <c r="I3366">
        <v>0.2</v>
      </c>
      <c r="J3366">
        <v>52.376399999999997</v>
      </c>
      <c r="K3366" t="str">
        <f>INDEX(product!B:B,MATCH('TABELA TOTAL'!$F6632,product!A:A,0))</f>
        <v>Office Supplies</v>
      </c>
      <c r="L3366" t="str">
        <f>INDEX(product!C:C,MATCH(F3366,product!A:A,))</f>
        <v>Chairs</v>
      </c>
      <c r="M3366" t="str">
        <f>INDEX(product!D:D,MATCH(F3366,product!A:A,))</f>
        <v>Global Executive Mid-Back Manager's Chair</v>
      </c>
    </row>
    <row r="3367" spans="1:13" x14ac:dyDescent="0.25">
      <c r="A3367" s="1" t="s">
        <v>5880</v>
      </c>
      <c r="B3367" s="2">
        <v>42729</v>
      </c>
      <c r="C3367" s="2">
        <v>42734</v>
      </c>
      <c r="D3367" s="1" t="s">
        <v>19</v>
      </c>
      <c r="E3367" s="1" t="s">
        <v>2723</v>
      </c>
      <c r="F3367" s="1" t="s">
        <v>2487</v>
      </c>
      <c r="G3367">
        <v>1747.25</v>
      </c>
      <c r="H3367">
        <v>5</v>
      </c>
      <c r="I3367">
        <v>0</v>
      </c>
      <c r="J3367">
        <v>629.01</v>
      </c>
      <c r="K3367" t="str">
        <f>INDEX(product!B:B,MATCH('TABELA TOTAL'!$F6633,product!A:A,0))</f>
        <v>Technology</v>
      </c>
      <c r="L3367" t="str">
        <f>INDEX(product!C:C,MATCH(F3367,product!A:A,))</f>
        <v>Tables</v>
      </c>
      <c r="M3367" t="str">
        <f>INDEX(product!D:D,MATCH(F3367,product!A:A,))</f>
        <v>SAFCO PlanMaster Heigh-Adjustable Drafting Table Base, 43w x 30d x 30-37h, Black</v>
      </c>
    </row>
    <row r="3368" spans="1:13" x14ac:dyDescent="0.25">
      <c r="A3368" s="1" t="s">
        <v>5972</v>
      </c>
      <c r="B3368" s="2">
        <v>42729</v>
      </c>
      <c r="C3368" s="2">
        <v>42736</v>
      </c>
      <c r="D3368" s="1" t="s">
        <v>19</v>
      </c>
      <c r="E3368" s="1" t="s">
        <v>2003</v>
      </c>
      <c r="F3368" s="1" t="s">
        <v>457</v>
      </c>
      <c r="G3368">
        <v>35.445</v>
      </c>
      <c r="H3368">
        <v>1</v>
      </c>
      <c r="I3368">
        <v>0.5</v>
      </c>
      <c r="J3368">
        <v>-24.102599999999999</v>
      </c>
      <c r="K3368" t="str">
        <f>INDEX(product!B:B,MATCH('TABELA TOTAL'!$F6801,product!A:A,0))</f>
        <v>Furniture</v>
      </c>
      <c r="L3368" t="str">
        <f>INDEX(product!C:C,MATCH(F3368,product!A:A,))</f>
        <v>Tables</v>
      </c>
      <c r="M3368" t="str">
        <f>INDEX(product!D:D,MATCH(F3368,product!A:A,))</f>
        <v>KI Conference Tables</v>
      </c>
    </row>
    <row r="3369" spans="1:13" x14ac:dyDescent="0.25">
      <c r="A3369" s="1" t="s">
        <v>5972</v>
      </c>
      <c r="B3369" s="2">
        <v>42729</v>
      </c>
      <c r="C3369" s="2">
        <v>42736</v>
      </c>
      <c r="D3369" s="1" t="s">
        <v>19</v>
      </c>
      <c r="E3369" s="1" t="s">
        <v>2003</v>
      </c>
      <c r="F3369" s="1" t="s">
        <v>3310</v>
      </c>
      <c r="G3369">
        <v>269.97000000000003</v>
      </c>
      <c r="H3369">
        <v>2</v>
      </c>
      <c r="I3369">
        <v>0.7</v>
      </c>
      <c r="J3369">
        <v>-386.95699999999999</v>
      </c>
      <c r="K3369" t="str">
        <f>INDEX(product!B:B,MATCH('TABELA TOTAL'!$F6802,product!A:A,0))</f>
        <v>Office Supplies</v>
      </c>
      <c r="L3369" t="str">
        <f>INDEX(product!C:C,MATCH(F3369,product!A:A,))</f>
        <v>Machines</v>
      </c>
      <c r="M3369" t="str">
        <f>INDEX(product!D:D,MATCH(F3369,product!A:A,))</f>
        <v>Panasonic KX MC6040 Color Laser Multifunction Printer</v>
      </c>
    </row>
    <row r="3370" spans="1:13" x14ac:dyDescent="0.25">
      <c r="A3370" s="1" t="s">
        <v>5972</v>
      </c>
      <c r="B3370" s="2">
        <v>42729</v>
      </c>
      <c r="C3370" s="2">
        <v>42736</v>
      </c>
      <c r="D3370" s="1" t="s">
        <v>19</v>
      </c>
      <c r="E3370" s="1" t="s">
        <v>2003</v>
      </c>
      <c r="F3370" s="1" t="s">
        <v>2734</v>
      </c>
      <c r="G3370">
        <v>45.12</v>
      </c>
      <c r="H3370">
        <v>3</v>
      </c>
      <c r="I3370">
        <v>0.2</v>
      </c>
      <c r="J3370">
        <v>-7.8959999999999999</v>
      </c>
      <c r="K3370" t="str">
        <f>INDEX(product!B:B,MATCH('TABELA TOTAL'!$F6803,product!A:A,0))</f>
        <v>Furniture</v>
      </c>
      <c r="L3370" t="str">
        <f>INDEX(product!C:C,MATCH(F3370,product!A:A,))</f>
        <v>Accessories</v>
      </c>
      <c r="M3370" t="str">
        <f>INDEX(product!D:D,MATCH(F3370,product!A:A,))</f>
        <v>Imation Clip USB flash drive - 8 GB</v>
      </c>
    </row>
    <row r="3371" spans="1:13" x14ac:dyDescent="0.25">
      <c r="A3371" s="1" t="s">
        <v>5972</v>
      </c>
      <c r="B3371" s="2">
        <v>42729</v>
      </c>
      <c r="C3371" s="2">
        <v>42736</v>
      </c>
      <c r="D3371" s="1" t="s">
        <v>19</v>
      </c>
      <c r="E3371" s="1" t="s">
        <v>2003</v>
      </c>
      <c r="F3371" s="1" t="s">
        <v>1523</v>
      </c>
      <c r="G3371">
        <v>100.8</v>
      </c>
      <c r="H3371">
        <v>2</v>
      </c>
      <c r="I3371">
        <v>0.2</v>
      </c>
      <c r="J3371">
        <v>21.42</v>
      </c>
      <c r="K3371" t="str">
        <f>INDEX(product!B:B,MATCH('TABELA TOTAL'!$F6804,product!A:A,0))</f>
        <v>Office Supplies</v>
      </c>
      <c r="L3371" t="str">
        <f>INDEX(product!C:C,MATCH(F3371,product!A:A,))</f>
        <v>Accessories</v>
      </c>
      <c r="M3371" t="str">
        <f>INDEX(product!D:D,MATCH(F3371,product!A:A,))</f>
        <v>Hypercom P1300 Pinpad</v>
      </c>
    </row>
    <row r="3372" spans="1:13" x14ac:dyDescent="0.25">
      <c r="A3372" s="1" t="s">
        <v>5972</v>
      </c>
      <c r="B3372" s="2">
        <v>42729</v>
      </c>
      <c r="C3372" s="2">
        <v>42736</v>
      </c>
      <c r="D3372" s="1" t="s">
        <v>19</v>
      </c>
      <c r="E3372" s="1" t="s">
        <v>2003</v>
      </c>
      <c r="F3372" s="1" t="s">
        <v>2582</v>
      </c>
      <c r="G3372">
        <v>47.968000000000004</v>
      </c>
      <c r="H3372">
        <v>2</v>
      </c>
      <c r="I3372">
        <v>0.2</v>
      </c>
      <c r="J3372">
        <v>4.1971999999999996</v>
      </c>
      <c r="K3372" t="str">
        <f>INDEX(product!B:B,MATCH('TABELA TOTAL'!$F6805,product!A:A,0))</f>
        <v>Furniture</v>
      </c>
      <c r="L3372" t="str">
        <f>INDEX(product!C:C,MATCH(F3372,product!A:A,))</f>
        <v>Chairs</v>
      </c>
      <c r="M3372" t="str">
        <f>INDEX(product!D:D,MATCH(F3372,product!A:A,))</f>
        <v>Global Stack Chair with Arms, Black</v>
      </c>
    </row>
    <row r="3373" spans="1:13" x14ac:dyDescent="0.25">
      <c r="A3373" s="1" t="s">
        <v>6294</v>
      </c>
      <c r="B3373" s="2">
        <v>42729</v>
      </c>
      <c r="C3373" s="2">
        <v>42734</v>
      </c>
      <c r="D3373" s="1" t="s">
        <v>19</v>
      </c>
      <c r="E3373" s="1" t="s">
        <v>4090</v>
      </c>
      <c r="F3373" s="1" t="s">
        <v>2099</v>
      </c>
      <c r="G3373">
        <v>313.17599999999999</v>
      </c>
      <c r="H3373">
        <v>2</v>
      </c>
      <c r="I3373">
        <v>0.4</v>
      </c>
      <c r="J3373">
        <v>-120.0508</v>
      </c>
      <c r="K3373" t="str">
        <f>INDEX(product!B:B,MATCH('TABELA TOTAL'!$F7397,product!A:A,0))</f>
        <v>Office Supplies</v>
      </c>
      <c r="L3373" t="str">
        <f>INDEX(product!C:C,MATCH(F3373,product!A:A,))</f>
        <v>Tables</v>
      </c>
      <c r="M3373" t="str">
        <f>INDEX(product!D:D,MATCH(F3373,product!A:A,))</f>
        <v>Bevis Oval Conference Table, Walnut</v>
      </c>
    </row>
    <row r="3374" spans="1:13" x14ac:dyDescent="0.25">
      <c r="A3374" s="1" t="s">
        <v>6294</v>
      </c>
      <c r="B3374" s="2">
        <v>42729</v>
      </c>
      <c r="C3374" s="2">
        <v>42734</v>
      </c>
      <c r="D3374" s="1" t="s">
        <v>19</v>
      </c>
      <c r="E3374" s="1" t="s">
        <v>4090</v>
      </c>
      <c r="F3374" s="1" t="s">
        <v>1293</v>
      </c>
      <c r="G3374">
        <v>866.64599999999996</v>
      </c>
      <c r="H3374">
        <v>3</v>
      </c>
      <c r="I3374">
        <v>0.1</v>
      </c>
      <c r="J3374">
        <v>173.32919999999999</v>
      </c>
      <c r="K3374" t="str">
        <f>INDEX(product!B:B,MATCH('TABELA TOTAL'!$F7398,product!A:A,0))</f>
        <v>Office Supplies</v>
      </c>
      <c r="L3374" t="str">
        <f>INDEX(product!C:C,MATCH(F3374,product!A:A,))</f>
        <v>Chairs</v>
      </c>
      <c r="M3374" t="str">
        <f>INDEX(product!D:D,MATCH(F3374,product!A:A,))</f>
        <v>Hon 4070 Series Pagoda Round Back Stacking Chairs</v>
      </c>
    </row>
    <row r="3375" spans="1:13" x14ac:dyDescent="0.25">
      <c r="A3375" s="1" t="s">
        <v>6544</v>
      </c>
      <c r="B3375" s="2">
        <v>42729</v>
      </c>
      <c r="C3375" s="2">
        <v>42733</v>
      </c>
      <c r="D3375" s="1" t="s">
        <v>19</v>
      </c>
      <c r="E3375" s="1" t="s">
        <v>5574</v>
      </c>
      <c r="F3375" s="1" t="s">
        <v>907</v>
      </c>
      <c r="G3375">
        <v>19.89</v>
      </c>
      <c r="H3375">
        <v>9</v>
      </c>
      <c r="I3375">
        <v>0</v>
      </c>
      <c r="J3375">
        <v>5.3703000000000003</v>
      </c>
      <c r="K3375" t="str">
        <f>INDEX(product!B:B,MATCH('TABELA TOTAL'!$F7891,product!A:A,0))</f>
        <v>Office Supplies</v>
      </c>
      <c r="L3375" t="str">
        <f>INDEX(product!C:C,MATCH(F3375,product!A:A,))</f>
        <v>Art</v>
      </c>
      <c r="M3375" t="str">
        <f>INDEX(product!D:D,MATCH(F3375,product!A:A,))</f>
        <v>Newell 327</v>
      </c>
    </row>
    <row r="3376" spans="1:13" x14ac:dyDescent="0.25">
      <c r="A3376" s="1" t="s">
        <v>6544</v>
      </c>
      <c r="B3376" s="2">
        <v>42729</v>
      </c>
      <c r="C3376" s="2">
        <v>42733</v>
      </c>
      <c r="D3376" s="1" t="s">
        <v>19</v>
      </c>
      <c r="E3376" s="1" t="s">
        <v>5574</v>
      </c>
      <c r="F3376" s="1" t="s">
        <v>1354</v>
      </c>
      <c r="G3376">
        <v>399.98</v>
      </c>
      <c r="H3376">
        <v>2</v>
      </c>
      <c r="I3376">
        <v>0</v>
      </c>
      <c r="J3376">
        <v>171.9914</v>
      </c>
      <c r="K3376" t="str">
        <f>INDEX(product!B:B,MATCH('TABELA TOTAL'!$F7892,product!A:A,0))</f>
        <v>Office Supplies</v>
      </c>
      <c r="L3376" t="str">
        <f>INDEX(product!C:C,MATCH(F3376,product!A:A,))</f>
        <v>Accessories</v>
      </c>
      <c r="M3376" t="str">
        <f>INDEX(product!D:D,MATCH(F3376,product!A:A,))</f>
        <v>Razer Tiamat Over Ear 7.1 Surround Sound PC Gaming Headset</v>
      </c>
    </row>
    <row r="3377" spans="1:13" x14ac:dyDescent="0.25">
      <c r="A3377" s="1" t="s">
        <v>6544</v>
      </c>
      <c r="B3377" s="2">
        <v>42729</v>
      </c>
      <c r="C3377" s="2">
        <v>42733</v>
      </c>
      <c r="D3377" s="1" t="s">
        <v>19</v>
      </c>
      <c r="E3377" s="1" t="s">
        <v>5574</v>
      </c>
      <c r="F3377" s="1" t="s">
        <v>1162</v>
      </c>
      <c r="G3377">
        <v>343.85</v>
      </c>
      <c r="H3377">
        <v>5</v>
      </c>
      <c r="I3377">
        <v>0</v>
      </c>
      <c r="J3377">
        <v>137.54</v>
      </c>
      <c r="K3377" t="str">
        <f>INDEX(product!B:B,MATCH('TABELA TOTAL'!$F7893,product!A:A,0))</f>
        <v>Office Supplies</v>
      </c>
      <c r="L3377" t="str">
        <f>INDEX(product!C:C,MATCH(F3377,product!A:A,))</f>
        <v>Furnishings</v>
      </c>
      <c r="M3377" t="str">
        <f>INDEX(product!D:D,MATCH(F3377,product!A:A,))</f>
        <v>Howard Miller 13-1/2" Diameter Rosebrook Wall Clock</v>
      </c>
    </row>
    <row r="3378" spans="1:13" x14ac:dyDescent="0.25">
      <c r="A3378" s="1" t="s">
        <v>6544</v>
      </c>
      <c r="B3378" s="2">
        <v>42729</v>
      </c>
      <c r="C3378" s="2">
        <v>42733</v>
      </c>
      <c r="D3378" s="1" t="s">
        <v>19</v>
      </c>
      <c r="E3378" s="1" t="s">
        <v>5574</v>
      </c>
      <c r="F3378" s="1" t="s">
        <v>5179</v>
      </c>
      <c r="G3378">
        <v>106.32</v>
      </c>
      <c r="H3378">
        <v>3</v>
      </c>
      <c r="I3378">
        <v>0</v>
      </c>
      <c r="J3378">
        <v>49.970399999999998</v>
      </c>
      <c r="K3378" t="str">
        <f>INDEX(product!B:B,MATCH('TABELA TOTAL'!$F7894,product!A:A,0))</f>
        <v>Office Supplies</v>
      </c>
      <c r="L3378" t="str">
        <f>INDEX(product!C:C,MATCH(F3378,product!A:A,))</f>
        <v>Paper</v>
      </c>
      <c r="M3378" t="str">
        <f>INDEX(product!D:D,MATCH(F3378,product!A:A,))</f>
        <v>Xerox 1906</v>
      </c>
    </row>
    <row r="3379" spans="1:13" x14ac:dyDescent="0.25">
      <c r="A3379" s="1" t="s">
        <v>6730</v>
      </c>
      <c r="B3379" s="2">
        <v>42729</v>
      </c>
      <c r="C3379" s="2">
        <v>42735</v>
      </c>
      <c r="D3379" s="1" t="s">
        <v>19</v>
      </c>
      <c r="E3379" s="1" t="s">
        <v>2723</v>
      </c>
      <c r="F3379" s="1" t="s">
        <v>815</v>
      </c>
      <c r="G3379">
        <v>2563.056</v>
      </c>
      <c r="H3379">
        <v>8</v>
      </c>
      <c r="I3379">
        <v>0.1</v>
      </c>
      <c r="J3379">
        <v>313.26240000000001</v>
      </c>
      <c r="K3379" t="str">
        <f>INDEX(product!B:B,MATCH('TABELA TOTAL'!$F8273,product!A:A,0))</f>
        <v>Technology</v>
      </c>
      <c r="L3379" t="str">
        <f>INDEX(product!C:C,MATCH(F3379,product!A:A,))</f>
        <v>Chairs</v>
      </c>
      <c r="M3379" t="str">
        <f>INDEX(product!D:D,MATCH(F3379,product!A:A,))</f>
        <v>Hon 4700 Series Mobuis Mid-Back Task Chairs with Adjustable Arms</v>
      </c>
    </row>
    <row r="3380" spans="1:13" x14ac:dyDescent="0.25">
      <c r="A3380" s="1" t="s">
        <v>1923</v>
      </c>
      <c r="B3380" s="2">
        <v>42728</v>
      </c>
      <c r="C3380" s="2">
        <v>42732</v>
      </c>
      <c r="D3380" s="1" t="s">
        <v>11</v>
      </c>
      <c r="E3380" s="1" t="s">
        <v>771</v>
      </c>
      <c r="F3380" s="1" t="s">
        <v>1190</v>
      </c>
      <c r="G3380">
        <v>27.882000000000001</v>
      </c>
      <c r="H3380">
        <v>3</v>
      </c>
      <c r="I3380">
        <v>0.7</v>
      </c>
      <c r="J3380">
        <v>-20.4468</v>
      </c>
      <c r="K3380" t="str">
        <f>INDEX(product!B:B,MATCH('TABELA TOTAL'!$F1259,product!A:A,0))</f>
        <v>Furniture</v>
      </c>
      <c r="L3380" t="str">
        <f>INDEX(product!C:C,MATCH(F3380,product!A:A,))</f>
        <v>Binders</v>
      </c>
      <c r="M3380" t="str">
        <f>INDEX(product!D:D,MATCH(F3380,product!A:A,))</f>
        <v>GBC Linen Binding Covers</v>
      </c>
    </row>
    <row r="3381" spans="1:13" x14ac:dyDescent="0.25">
      <c r="A3381" s="1" t="s">
        <v>1923</v>
      </c>
      <c r="B3381" s="2">
        <v>42728</v>
      </c>
      <c r="C3381" s="2">
        <v>42732</v>
      </c>
      <c r="D3381" s="1" t="s">
        <v>11</v>
      </c>
      <c r="E3381" s="1" t="s">
        <v>771</v>
      </c>
      <c r="F3381" s="1" t="s">
        <v>1924</v>
      </c>
      <c r="G3381">
        <v>540.048</v>
      </c>
      <c r="H3381">
        <v>3</v>
      </c>
      <c r="I3381">
        <v>0.2</v>
      </c>
      <c r="J3381">
        <v>-47.254199999999997</v>
      </c>
      <c r="K3381" t="str">
        <f>INDEX(product!B:B,MATCH('TABELA TOTAL'!$F1260,product!A:A,0))</f>
        <v>Office Supplies</v>
      </c>
      <c r="L3381" t="str">
        <f>INDEX(product!C:C,MATCH(F3381,product!A:A,))</f>
        <v>Storage</v>
      </c>
      <c r="M3381" t="str">
        <f>INDEX(product!D:D,MATCH(F3381,product!A:A,))</f>
        <v>Tennsco Double-Tier Lockers</v>
      </c>
    </row>
    <row r="3382" spans="1:13" x14ac:dyDescent="0.25">
      <c r="A3382" s="1" t="s">
        <v>1923</v>
      </c>
      <c r="B3382" s="2">
        <v>42728</v>
      </c>
      <c r="C3382" s="2">
        <v>42732</v>
      </c>
      <c r="D3382" s="1" t="s">
        <v>11</v>
      </c>
      <c r="E3382" s="1" t="s">
        <v>771</v>
      </c>
      <c r="F3382" s="1" t="s">
        <v>494</v>
      </c>
      <c r="G3382">
        <v>255.68</v>
      </c>
      <c r="H3382">
        <v>8</v>
      </c>
      <c r="I3382">
        <v>0.2</v>
      </c>
      <c r="J3382">
        <v>76.703999999999994</v>
      </c>
      <c r="K3382" t="str">
        <f>INDEX(product!B:B,MATCH('TABELA TOTAL'!$F1261,product!A:A,0))</f>
        <v>Furniture</v>
      </c>
      <c r="L3382" t="str">
        <f>INDEX(product!C:C,MATCH(F3382,product!A:A,))</f>
        <v>Accessories</v>
      </c>
      <c r="M3382" t="str">
        <f>INDEX(product!D:D,MATCH(F3382,product!A:A,))</f>
        <v>Microsoft Sculpt Comfort Mouse</v>
      </c>
    </row>
    <row r="3383" spans="1:13" x14ac:dyDescent="0.25">
      <c r="A3383" s="1" t="s">
        <v>4808</v>
      </c>
      <c r="B3383" s="2">
        <v>42728</v>
      </c>
      <c r="C3383" s="2">
        <v>42729</v>
      </c>
      <c r="D3383" s="1" t="s">
        <v>79</v>
      </c>
      <c r="E3383" s="1" t="s">
        <v>1295</v>
      </c>
      <c r="F3383" s="1" t="s">
        <v>968</v>
      </c>
      <c r="G3383">
        <v>33.4</v>
      </c>
      <c r="H3383">
        <v>5</v>
      </c>
      <c r="I3383">
        <v>0</v>
      </c>
      <c r="J3383">
        <v>16.032</v>
      </c>
      <c r="K3383" t="str">
        <f>INDEX(product!B:B,MATCH('TABELA TOTAL'!$F4751,product!A:A,0))</f>
        <v>Technology</v>
      </c>
      <c r="L3383" t="str">
        <f>INDEX(product!C:C,MATCH(F3383,product!A:A,))</f>
        <v>Paper</v>
      </c>
      <c r="M3383" t="str">
        <f>INDEX(product!D:D,MATCH(F3383,product!A:A,))</f>
        <v>Xerox 1898</v>
      </c>
    </row>
    <row r="3384" spans="1:13" x14ac:dyDescent="0.25">
      <c r="A3384" s="1" t="s">
        <v>5649</v>
      </c>
      <c r="B3384" s="2">
        <v>42728</v>
      </c>
      <c r="C3384" s="2">
        <v>42732</v>
      </c>
      <c r="D3384" s="1" t="s">
        <v>19</v>
      </c>
      <c r="E3384" s="1" t="s">
        <v>1521</v>
      </c>
      <c r="F3384" s="1" t="s">
        <v>5227</v>
      </c>
      <c r="G3384">
        <v>799.56</v>
      </c>
      <c r="H3384">
        <v>9</v>
      </c>
      <c r="I3384">
        <v>0</v>
      </c>
      <c r="J3384">
        <v>207.88560000000001</v>
      </c>
      <c r="K3384" t="str">
        <f>INDEX(product!B:B,MATCH('TABELA TOTAL'!$F6192,product!A:A,0))</f>
        <v>Furniture</v>
      </c>
      <c r="L3384" t="str">
        <f>INDEX(product!C:C,MATCH(F3384,product!A:A,))</f>
        <v>Furnishings</v>
      </c>
      <c r="M3384" t="str">
        <f>INDEX(product!D:D,MATCH(F3384,product!A:A,))</f>
        <v>Luxo Adjustable Task Clamp Lamp</v>
      </c>
    </row>
    <row r="3385" spans="1:13" x14ac:dyDescent="0.25">
      <c r="A3385" s="1" t="s">
        <v>5984</v>
      </c>
      <c r="B3385" s="2">
        <v>42728</v>
      </c>
      <c r="C3385" s="2">
        <v>42731</v>
      </c>
      <c r="D3385" s="1" t="s">
        <v>11</v>
      </c>
      <c r="E3385" s="1" t="s">
        <v>2150</v>
      </c>
      <c r="F3385" s="1" t="s">
        <v>2130</v>
      </c>
      <c r="G3385">
        <v>197.97</v>
      </c>
      <c r="H3385">
        <v>3</v>
      </c>
      <c r="I3385">
        <v>0</v>
      </c>
      <c r="J3385">
        <v>53.451900000000002</v>
      </c>
      <c r="K3385" t="str">
        <f>INDEX(product!B:B,MATCH('TABELA TOTAL'!$F6832,product!A:A,0))</f>
        <v>Office Supplies</v>
      </c>
      <c r="L3385" t="str">
        <f>INDEX(product!C:C,MATCH(F3385,product!A:A,))</f>
        <v>Phones</v>
      </c>
      <c r="M3385" t="str">
        <f>INDEX(product!D:D,MATCH(F3385,product!A:A,))</f>
        <v>Samsung Rugby III</v>
      </c>
    </row>
    <row r="3386" spans="1:13" x14ac:dyDescent="0.25">
      <c r="A3386" s="1" t="s">
        <v>6207</v>
      </c>
      <c r="B3386" s="2">
        <v>42728</v>
      </c>
      <c r="C3386" s="2">
        <v>42734</v>
      </c>
      <c r="D3386" s="1" t="s">
        <v>19</v>
      </c>
      <c r="E3386" s="1" t="s">
        <v>1114</v>
      </c>
      <c r="F3386" s="1" t="s">
        <v>3567</v>
      </c>
      <c r="G3386">
        <v>43.96</v>
      </c>
      <c r="H3386">
        <v>7</v>
      </c>
      <c r="I3386">
        <v>0</v>
      </c>
      <c r="J3386">
        <v>18.463200000000001</v>
      </c>
      <c r="K3386" t="str">
        <f>INDEX(product!B:B,MATCH('TABELA TOTAL'!$F7240,product!A:A,0))</f>
        <v>Office Supplies</v>
      </c>
      <c r="L3386" t="str">
        <f>INDEX(product!C:C,MATCH(F3386,product!A:A,))</f>
        <v>Furnishings</v>
      </c>
      <c r="M3386" t="str">
        <f>INDEX(product!D:D,MATCH(F3386,product!A:A,))</f>
        <v>Eldon 200 Class Desk Accessories, Smoke</v>
      </c>
    </row>
    <row r="3387" spans="1:13" x14ac:dyDescent="0.25">
      <c r="A3387" s="1" t="s">
        <v>6207</v>
      </c>
      <c r="B3387" s="2">
        <v>42728</v>
      </c>
      <c r="C3387" s="2">
        <v>42734</v>
      </c>
      <c r="D3387" s="1" t="s">
        <v>19</v>
      </c>
      <c r="E3387" s="1" t="s">
        <v>1114</v>
      </c>
      <c r="F3387" s="1" t="s">
        <v>322</v>
      </c>
      <c r="G3387">
        <v>39.76</v>
      </c>
      <c r="H3387">
        <v>7</v>
      </c>
      <c r="I3387">
        <v>0</v>
      </c>
      <c r="J3387">
        <v>18.687200000000001</v>
      </c>
      <c r="K3387" t="str">
        <f>INDEX(product!B:B,MATCH('TABELA TOTAL'!$F7241,product!A:A,0))</f>
        <v>Furniture</v>
      </c>
      <c r="L3387" t="str">
        <f>INDEX(product!C:C,MATCH(F3387,product!A:A,))</f>
        <v>Envelopes</v>
      </c>
      <c r="M3387" t="str">
        <f>INDEX(product!D:D,MATCH(F3387,product!A:A,))</f>
        <v>Staple envelope</v>
      </c>
    </row>
    <row r="3388" spans="1:13" x14ac:dyDescent="0.25">
      <c r="A3388" s="1" t="s">
        <v>1980</v>
      </c>
      <c r="B3388" s="2">
        <v>42727</v>
      </c>
      <c r="C3388" s="2">
        <v>42729</v>
      </c>
      <c r="D3388" s="1" t="s">
        <v>11</v>
      </c>
      <c r="E3388" s="1" t="s">
        <v>398</v>
      </c>
      <c r="F3388" s="1" t="s">
        <v>82</v>
      </c>
      <c r="G3388">
        <v>572.76</v>
      </c>
      <c r="H3388">
        <v>6</v>
      </c>
      <c r="I3388">
        <v>0</v>
      </c>
      <c r="J3388">
        <v>166.10040000000001</v>
      </c>
      <c r="K3388" t="str">
        <f>INDEX(product!B:B,MATCH('TABELA TOTAL'!$F1302,product!A:A,0))</f>
        <v>Office Supplies</v>
      </c>
      <c r="L3388" t="str">
        <f>INDEX(product!C:C,MATCH(F3388,product!A:A,))</f>
        <v>Furnishings</v>
      </c>
      <c r="M3388" t="str">
        <f>INDEX(product!D:D,MATCH(F3388,product!A:A,))</f>
        <v>Electrix Architect's Clamp-On Swing Arm Lamp, Black</v>
      </c>
    </row>
    <row r="3389" spans="1:13" x14ac:dyDescent="0.25">
      <c r="A3389" s="1" t="s">
        <v>1980</v>
      </c>
      <c r="B3389" s="2">
        <v>42727</v>
      </c>
      <c r="C3389" s="2">
        <v>42729</v>
      </c>
      <c r="D3389" s="1" t="s">
        <v>11</v>
      </c>
      <c r="E3389" s="1" t="s">
        <v>398</v>
      </c>
      <c r="F3389" s="1" t="s">
        <v>82</v>
      </c>
      <c r="G3389">
        <v>286.38</v>
      </c>
      <c r="H3389">
        <v>3</v>
      </c>
      <c r="I3389">
        <v>0</v>
      </c>
      <c r="J3389">
        <v>83.050200000000004</v>
      </c>
      <c r="K3389" t="str">
        <f>INDEX(product!B:B,MATCH('TABELA TOTAL'!$F1303,product!A:A,0))</f>
        <v>Office Supplies</v>
      </c>
      <c r="L3389" t="str">
        <f>INDEX(product!C:C,MATCH(F3389,product!A:A,))</f>
        <v>Furnishings</v>
      </c>
      <c r="M3389" t="str">
        <f>INDEX(product!D:D,MATCH(F3389,product!A:A,))</f>
        <v>Electrix Architect's Clamp-On Swing Arm Lamp, Black</v>
      </c>
    </row>
    <row r="3390" spans="1:13" x14ac:dyDescent="0.25">
      <c r="A3390" s="1" t="s">
        <v>3052</v>
      </c>
      <c r="B3390" s="2">
        <v>42727</v>
      </c>
      <c r="C3390" s="2">
        <v>42728</v>
      </c>
      <c r="D3390" s="1" t="s">
        <v>79</v>
      </c>
      <c r="E3390" s="1" t="s">
        <v>569</v>
      </c>
      <c r="F3390" s="1" t="s">
        <v>1496</v>
      </c>
      <c r="G3390">
        <v>141.37200000000001</v>
      </c>
      <c r="H3390">
        <v>2</v>
      </c>
      <c r="I3390">
        <v>0.3</v>
      </c>
      <c r="J3390">
        <v>-14.1372</v>
      </c>
      <c r="K3390" t="str">
        <f>INDEX(product!B:B,MATCH('TABELA TOTAL'!$F2307,product!A:A,0))</f>
        <v>Furniture</v>
      </c>
      <c r="L3390" t="str">
        <f>INDEX(product!C:C,MATCH(F3390,product!A:A,))</f>
        <v>Bookcases</v>
      </c>
      <c r="M3390" t="str">
        <f>INDEX(product!D:D,MATCH(F3390,product!A:A,))</f>
        <v>Bush Westfield Collection Bookcases, Fully Assembled</v>
      </c>
    </row>
    <row r="3391" spans="1:13" x14ac:dyDescent="0.25">
      <c r="A3391" s="1" t="s">
        <v>3839</v>
      </c>
      <c r="B3391" s="2">
        <v>42727</v>
      </c>
      <c r="C3391" s="2">
        <v>42733</v>
      </c>
      <c r="D3391" s="1" t="s">
        <v>19</v>
      </c>
      <c r="E3391" s="1" t="s">
        <v>2803</v>
      </c>
      <c r="F3391" s="1" t="s">
        <v>2337</v>
      </c>
      <c r="G3391">
        <v>24.85</v>
      </c>
      <c r="H3391">
        <v>7</v>
      </c>
      <c r="I3391">
        <v>0</v>
      </c>
      <c r="J3391">
        <v>11.679500000000001</v>
      </c>
      <c r="K3391" t="str">
        <f>INDEX(product!B:B,MATCH('TABELA TOTAL'!$F3252,product!A:A,0))</f>
        <v>Office Supplies</v>
      </c>
      <c r="L3391" t="str">
        <f>INDEX(product!C:C,MATCH(F3391,product!A:A,))</f>
        <v>Fasteners</v>
      </c>
      <c r="M3391" t="str">
        <f>INDEX(product!D:D,MATCH(F3391,product!A:A,))</f>
        <v>Acco Clips to Go Binder Clips, 24 Clips in Two Sizes</v>
      </c>
    </row>
    <row r="3392" spans="1:13" x14ac:dyDescent="0.25">
      <c r="A3392" s="1" t="s">
        <v>4867</v>
      </c>
      <c r="B3392" s="2">
        <v>42727</v>
      </c>
      <c r="C3392" s="2">
        <v>42732</v>
      </c>
      <c r="D3392" s="1" t="s">
        <v>19</v>
      </c>
      <c r="E3392" s="1" t="s">
        <v>1766</v>
      </c>
      <c r="F3392" s="1" t="s">
        <v>3730</v>
      </c>
      <c r="G3392">
        <v>5.5529999999999999</v>
      </c>
      <c r="H3392">
        <v>3</v>
      </c>
      <c r="I3392">
        <v>0.7</v>
      </c>
      <c r="J3392">
        <v>-4.0721999999999996</v>
      </c>
      <c r="K3392" t="str">
        <f>INDEX(product!B:B,MATCH('TABELA TOTAL'!$F4843,product!A:A,0))</f>
        <v>Office Supplies</v>
      </c>
      <c r="L3392" t="str">
        <f>INDEX(product!C:C,MATCH(F3392,product!A:A,))</f>
        <v>Binders</v>
      </c>
      <c r="M3392" t="str">
        <f>INDEX(product!D:D,MATCH(F3392,product!A:A,))</f>
        <v>Universal Recycled Hanging Pressboard Report Binders, Letter Size</v>
      </c>
    </row>
    <row r="3393" spans="1:13" x14ac:dyDescent="0.25">
      <c r="A3393" s="1" t="s">
        <v>4893</v>
      </c>
      <c r="B3393" s="2">
        <v>42727</v>
      </c>
      <c r="C3393" s="2">
        <v>42734</v>
      </c>
      <c r="D3393" s="1" t="s">
        <v>19</v>
      </c>
      <c r="E3393" s="1" t="s">
        <v>2700</v>
      </c>
      <c r="F3393" s="1" t="s">
        <v>908</v>
      </c>
      <c r="G3393">
        <v>8.82</v>
      </c>
      <c r="H3393">
        <v>3</v>
      </c>
      <c r="I3393">
        <v>0</v>
      </c>
      <c r="J3393">
        <v>2.5577999999999999</v>
      </c>
      <c r="K3393" t="str">
        <f>INDEX(product!B:B,MATCH('TABELA TOTAL'!$F4892,product!A:A,0))</f>
        <v>Office Supplies</v>
      </c>
      <c r="L3393" t="str">
        <f>INDEX(product!C:C,MATCH(F3393,product!A:A,))</f>
        <v>Art</v>
      </c>
      <c r="M3393" t="str">
        <f>INDEX(product!D:D,MATCH(F3393,product!A:A,))</f>
        <v>Newell 317</v>
      </c>
    </row>
    <row r="3394" spans="1:13" x14ac:dyDescent="0.25">
      <c r="A3394" s="1" t="s">
        <v>4893</v>
      </c>
      <c r="B3394" s="2">
        <v>42727</v>
      </c>
      <c r="C3394" s="2">
        <v>42734</v>
      </c>
      <c r="D3394" s="1" t="s">
        <v>19</v>
      </c>
      <c r="E3394" s="1" t="s">
        <v>2700</v>
      </c>
      <c r="F3394" s="1" t="s">
        <v>2832</v>
      </c>
      <c r="G3394">
        <v>37.94</v>
      </c>
      <c r="H3394">
        <v>2</v>
      </c>
      <c r="I3394">
        <v>0</v>
      </c>
      <c r="J3394">
        <v>18.211200000000002</v>
      </c>
      <c r="K3394" t="str">
        <f>INDEX(product!B:B,MATCH('TABELA TOTAL'!$F4893,product!A:A,0))</f>
        <v>Office Supplies</v>
      </c>
      <c r="L3394" t="str">
        <f>INDEX(product!C:C,MATCH(F3394,product!A:A,))</f>
        <v>Paper</v>
      </c>
      <c r="M3394" t="str">
        <f>INDEX(product!D:D,MATCH(F3394,product!A:A,))</f>
        <v>Computer Printout Paper with Letter-Trim Perforations</v>
      </c>
    </row>
    <row r="3395" spans="1:13" x14ac:dyDescent="0.25">
      <c r="A3395" s="1" t="s">
        <v>4893</v>
      </c>
      <c r="B3395" s="2">
        <v>42727</v>
      </c>
      <c r="C3395" s="2">
        <v>42734</v>
      </c>
      <c r="D3395" s="1" t="s">
        <v>19</v>
      </c>
      <c r="E3395" s="1" t="s">
        <v>2700</v>
      </c>
      <c r="F3395" s="1" t="s">
        <v>4894</v>
      </c>
      <c r="G3395">
        <v>4.2</v>
      </c>
      <c r="H3395">
        <v>2</v>
      </c>
      <c r="I3395">
        <v>0</v>
      </c>
      <c r="J3395">
        <v>1.1759999999999999</v>
      </c>
      <c r="K3395" t="str">
        <f>INDEX(product!B:B,MATCH('TABELA TOTAL'!$F4894,product!A:A,0))</f>
        <v>Office Supplies</v>
      </c>
      <c r="L3395" t="str">
        <f>INDEX(product!C:C,MATCH(F3395,product!A:A,))</f>
        <v>Art</v>
      </c>
      <c r="M3395" t="str">
        <f>INDEX(product!D:D,MATCH(F3395,product!A:A,))</f>
        <v>Sanford EarthWrite Recycled Pencils, Medium Soft, #2</v>
      </c>
    </row>
    <row r="3396" spans="1:13" x14ac:dyDescent="0.25">
      <c r="A3396" s="1" t="s">
        <v>4893</v>
      </c>
      <c r="B3396" s="2">
        <v>42727</v>
      </c>
      <c r="C3396" s="2">
        <v>42734</v>
      </c>
      <c r="D3396" s="1" t="s">
        <v>19</v>
      </c>
      <c r="E3396" s="1" t="s">
        <v>2700</v>
      </c>
      <c r="F3396" s="1" t="s">
        <v>838</v>
      </c>
      <c r="G3396">
        <v>227.28</v>
      </c>
      <c r="H3396">
        <v>2</v>
      </c>
      <c r="I3396">
        <v>0</v>
      </c>
      <c r="J3396">
        <v>2.2728000000000002</v>
      </c>
      <c r="K3396" t="str">
        <f>INDEX(product!B:B,MATCH('TABELA TOTAL'!$F4895,product!A:A,0))</f>
        <v>Furniture</v>
      </c>
      <c r="L3396" t="str">
        <f>INDEX(product!C:C,MATCH(F3396,product!A:A,))</f>
        <v>Storage</v>
      </c>
      <c r="M3396" t="str">
        <f>INDEX(product!D:D,MATCH(F3396,product!A:A,))</f>
        <v>SAFCO Boltless Steel Shelving</v>
      </c>
    </row>
    <row r="3397" spans="1:13" x14ac:dyDescent="0.25">
      <c r="A3397" s="1" t="s">
        <v>4893</v>
      </c>
      <c r="B3397" s="2">
        <v>42727</v>
      </c>
      <c r="C3397" s="2">
        <v>42734</v>
      </c>
      <c r="D3397" s="1" t="s">
        <v>19</v>
      </c>
      <c r="E3397" s="1" t="s">
        <v>2700</v>
      </c>
      <c r="F3397" s="1" t="s">
        <v>282</v>
      </c>
      <c r="G3397">
        <v>47.9</v>
      </c>
      <c r="H3397">
        <v>1</v>
      </c>
      <c r="I3397">
        <v>0</v>
      </c>
      <c r="J3397">
        <v>22.992000000000001</v>
      </c>
      <c r="K3397" t="str">
        <f>INDEX(product!B:B,MATCH('TABELA TOTAL'!$F4896,product!A:A,0))</f>
        <v>Office Supplies</v>
      </c>
      <c r="L3397" t="str">
        <f>INDEX(product!C:C,MATCH(F3397,product!A:A,))</f>
        <v>Paper</v>
      </c>
      <c r="M3397" t="str">
        <f>INDEX(product!D:D,MATCH(F3397,product!A:A,))</f>
        <v>Xerox 1911</v>
      </c>
    </row>
    <row r="3398" spans="1:13" x14ac:dyDescent="0.25">
      <c r="A3398" s="1" t="s">
        <v>4893</v>
      </c>
      <c r="B3398" s="2">
        <v>42727</v>
      </c>
      <c r="C3398" s="2">
        <v>42734</v>
      </c>
      <c r="D3398" s="1" t="s">
        <v>19</v>
      </c>
      <c r="E3398" s="1" t="s">
        <v>2700</v>
      </c>
      <c r="F3398" s="1" t="s">
        <v>3787</v>
      </c>
      <c r="G3398">
        <v>61.96</v>
      </c>
      <c r="H3398">
        <v>2</v>
      </c>
      <c r="I3398">
        <v>0</v>
      </c>
      <c r="J3398">
        <v>30.360399999999998</v>
      </c>
      <c r="K3398" t="str">
        <f>INDEX(product!B:B,MATCH('TABELA TOTAL'!$F4897,product!A:A,0))</f>
        <v>Technology</v>
      </c>
      <c r="L3398" t="str">
        <f>INDEX(product!C:C,MATCH(F3398,product!A:A,))</f>
        <v>Envelopes</v>
      </c>
      <c r="M3398" t="str">
        <f>INDEX(product!D:D,MATCH(F3398,product!A:A,))</f>
        <v>Staple envelope</v>
      </c>
    </row>
    <row r="3399" spans="1:13" x14ac:dyDescent="0.25">
      <c r="A3399" s="1" t="s">
        <v>4893</v>
      </c>
      <c r="B3399" s="2">
        <v>42727</v>
      </c>
      <c r="C3399" s="2">
        <v>42734</v>
      </c>
      <c r="D3399" s="1" t="s">
        <v>19</v>
      </c>
      <c r="E3399" s="1" t="s">
        <v>2700</v>
      </c>
      <c r="F3399" s="1" t="s">
        <v>3235</v>
      </c>
      <c r="G3399">
        <v>1117.92</v>
      </c>
      <c r="H3399">
        <v>4</v>
      </c>
      <c r="I3399">
        <v>0</v>
      </c>
      <c r="J3399">
        <v>55.896000000000001</v>
      </c>
      <c r="K3399" t="str">
        <f>INDEX(product!B:B,MATCH('TABELA TOTAL'!$F4898,product!A:A,0))</f>
        <v>Office Supplies</v>
      </c>
      <c r="L3399" t="str">
        <f>INDEX(product!C:C,MATCH(F3399,product!A:A,))</f>
        <v>Storage</v>
      </c>
      <c r="M3399" t="str">
        <f>INDEX(product!D:D,MATCH(F3399,product!A:A,))</f>
        <v>Tennsco Snap-Together Open Shelving Units, Starter Sets and Add-On Units</v>
      </c>
    </row>
    <row r="3400" spans="1:13" x14ac:dyDescent="0.25">
      <c r="A3400" s="1" t="s">
        <v>5827</v>
      </c>
      <c r="B3400" s="2">
        <v>42727</v>
      </c>
      <c r="C3400" s="2">
        <v>42732</v>
      </c>
      <c r="D3400" s="1" t="s">
        <v>11</v>
      </c>
      <c r="E3400" s="1" t="s">
        <v>3513</v>
      </c>
      <c r="F3400" s="1" t="s">
        <v>1268</v>
      </c>
      <c r="G3400">
        <v>1999.96</v>
      </c>
      <c r="H3400">
        <v>4</v>
      </c>
      <c r="I3400">
        <v>0</v>
      </c>
      <c r="J3400">
        <v>899.98199999999997</v>
      </c>
      <c r="K3400" t="str">
        <f>INDEX(product!B:B,MATCH('TABELA TOTAL'!$F6529,product!A:A,0))</f>
        <v>Technology</v>
      </c>
      <c r="L3400" t="str">
        <f>INDEX(product!C:C,MATCH(F3400,product!A:A,))</f>
        <v>Copiers</v>
      </c>
      <c r="M3400" t="str">
        <f>INDEX(product!D:D,MATCH(F3400,product!A:A,))</f>
        <v>Hewlett Packard 610 Color Digital Copier / Printer</v>
      </c>
    </row>
    <row r="3401" spans="1:13" x14ac:dyDescent="0.25">
      <c r="A3401" s="1" t="s">
        <v>6900</v>
      </c>
      <c r="B3401" s="2">
        <v>42727</v>
      </c>
      <c r="C3401" s="2">
        <v>42730</v>
      </c>
      <c r="D3401" s="1" t="s">
        <v>11</v>
      </c>
      <c r="E3401" s="1" t="s">
        <v>684</v>
      </c>
      <c r="F3401" s="1" t="s">
        <v>1849</v>
      </c>
      <c r="G3401">
        <v>453.57600000000002</v>
      </c>
      <c r="H3401">
        <v>3</v>
      </c>
      <c r="I3401">
        <v>0.2</v>
      </c>
      <c r="J3401">
        <v>39.687899999999999</v>
      </c>
      <c r="K3401" t="str">
        <f>INDEX(product!B:B,MATCH('TABELA TOTAL'!$F8559,product!A:A,0))</f>
        <v>Office Supplies</v>
      </c>
      <c r="L3401" t="str">
        <f>INDEX(product!C:C,MATCH(F3401,product!A:A,))</f>
        <v>Phones</v>
      </c>
      <c r="M3401" t="str">
        <f>INDEX(product!D:D,MATCH(F3401,product!A:A,))</f>
        <v>Wireless Extenders zBoost YX545 SOHO Signal Booster</v>
      </c>
    </row>
    <row r="3402" spans="1:13" x14ac:dyDescent="0.25">
      <c r="A3402" s="1" t="s">
        <v>6900</v>
      </c>
      <c r="B3402" s="2">
        <v>42727</v>
      </c>
      <c r="C3402" s="2">
        <v>42730</v>
      </c>
      <c r="D3402" s="1" t="s">
        <v>11</v>
      </c>
      <c r="E3402" s="1" t="s">
        <v>684</v>
      </c>
      <c r="F3402" s="1" t="s">
        <v>4369</v>
      </c>
      <c r="G3402">
        <v>45.36</v>
      </c>
      <c r="H3402">
        <v>9</v>
      </c>
      <c r="I3402">
        <v>0.2</v>
      </c>
      <c r="J3402">
        <v>14.742000000000001</v>
      </c>
      <c r="K3402" t="str">
        <f>INDEX(product!B:B,MATCH('TABELA TOTAL'!$F8560,product!A:A,0))</f>
        <v>Office Supplies</v>
      </c>
      <c r="L3402" t="str">
        <f>INDEX(product!C:C,MATCH(F3402,product!A:A,))</f>
        <v>Labels</v>
      </c>
      <c r="M3402" t="str">
        <f>INDEX(product!D:D,MATCH(F3402,product!A:A,))</f>
        <v>Permanent Self-Adhesive File Folder Labels for Typewriters, 1 1/8 x 3 1/2, White</v>
      </c>
    </row>
    <row r="3403" spans="1:13" x14ac:dyDescent="0.25">
      <c r="A3403" s="1" t="s">
        <v>6900</v>
      </c>
      <c r="B3403" s="2">
        <v>42727</v>
      </c>
      <c r="C3403" s="2">
        <v>42730</v>
      </c>
      <c r="D3403" s="1" t="s">
        <v>11</v>
      </c>
      <c r="E3403" s="1" t="s">
        <v>684</v>
      </c>
      <c r="F3403" s="1" t="s">
        <v>2707</v>
      </c>
      <c r="G3403">
        <v>287.88</v>
      </c>
      <c r="H3403">
        <v>3</v>
      </c>
      <c r="I3403">
        <v>0.2</v>
      </c>
      <c r="J3403">
        <v>35.984999999999999</v>
      </c>
      <c r="K3403" t="str">
        <f>INDEX(product!B:B,MATCH('TABELA TOTAL'!$F8561,product!A:A,0))</f>
        <v>Office Supplies</v>
      </c>
      <c r="L3403" t="str">
        <f>INDEX(product!C:C,MATCH(F3403,product!A:A,))</f>
        <v>Phones</v>
      </c>
      <c r="M3403" t="str">
        <f>INDEX(product!D:D,MATCH(F3403,product!A:A,))</f>
        <v>Cisco SPA 502G IP Phone</v>
      </c>
    </row>
    <row r="3404" spans="1:13" x14ac:dyDescent="0.25">
      <c r="A3404" s="1" t="s">
        <v>6900</v>
      </c>
      <c r="B3404" s="2">
        <v>42727</v>
      </c>
      <c r="C3404" s="2">
        <v>42730</v>
      </c>
      <c r="D3404" s="1" t="s">
        <v>11</v>
      </c>
      <c r="E3404" s="1" t="s">
        <v>684</v>
      </c>
      <c r="F3404" s="1" t="s">
        <v>3835</v>
      </c>
      <c r="G3404">
        <v>131.88</v>
      </c>
      <c r="H3404">
        <v>3</v>
      </c>
      <c r="I3404">
        <v>0.2</v>
      </c>
      <c r="J3404">
        <v>14.836499999999999</v>
      </c>
      <c r="K3404" t="str">
        <f>INDEX(product!B:B,MATCH('TABELA TOTAL'!$F8562,product!A:A,0))</f>
        <v>Furniture</v>
      </c>
      <c r="L3404" t="str">
        <f>INDEX(product!C:C,MATCH(F3404,product!A:A,))</f>
        <v>Phones</v>
      </c>
      <c r="M3404" t="str">
        <f>INDEX(product!D:D,MATCH(F3404,product!A:A,))</f>
        <v>Cisco SPA112 2 Port Phone Adapter</v>
      </c>
    </row>
    <row r="3405" spans="1:13" x14ac:dyDescent="0.25">
      <c r="A3405" s="1" t="s">
        <v>6900</v>
      </c>
      <c r="B3405" s="2">
        <v>42727</v>
      </c>
      <c r="C3405" s="2">
        <v>42730</v>
      </c>
      <c r="D3405" s="1" t="s">
        <v>11</v>
      </c>
      <c r="E3405" s="1" t="s">
        <v>684</v>
      </c>
      <c r="F3405" s="1" t="s">
        <v>797</v>
      </c>
      <c r="G3405">
        <v>2.3279999999999998</v>
      </c>
      <c r="H3405">
        <v>2</v>
      </c>
      <c r="I3405">
        <v>0.6</v>
      </c>
      <c r="J3405">
        <v>-0.75660000000000005</v>
      </c>
      <c r="K3405" t="str">
        <f>INDEX(product!B:B,MATCH('TABELA TOTAL'!$F8563,product!A:A,0))</f>
        <v>Office Supplies</v>
      </c>
      <c r="L3405" t="str">
        <f>INDEX(product!C:C,MATCH(F3405,product!A:A,))</f>
        <v>Furnishings</v>
      </c>
      <c r="M3405" t="str">
        <f>INDEX(product!D:D,MATCH(F3405,product!A:A,))</f>
        <v>GE General Purpose, Extra Long Life, Showcase &amp; Floodlight Incandescent Bulbs</v>
      </c>
    </row>
    <row r="3406" spans="1:13" x14ac:dyDescent="0.25">
      <c r="A3406" s="1" t="s">
        <v>7520</v>
      </c>
      <c r="B3406" s="2">
        <v>42727</v>
      </c>
      <c r="C3406" s="2">
        <v>42732</v>
      </c>
      <c r="D3406" s="1" t="s">
        <v>19</v>
      </c>
      <c r="E3406" s="1" t="s">
        <v>366</v>
      </c>
      <c r="F3406" s="1" t="s">
        <v>2814</v>
      </c>
      <c r="G3406">
        <v>7.968</v>
      </c>
      <c r="H3406">
        <v>2</v>
      </c>
      <c r="I3406">
        <v>0.2</v>
      </c>
      <c r="J3406">
        <v>2.6892</v>
      </c>
      <c r="K3406" t="str">
        <f>INDEX(product!B:B,MATCH('TABELA TOTAL'!$F9674,product!A:A,0))</f>
        <v>Furniture</v>
      </c>
      <c r="L3406" t="str">
        <f>INDEX(product!C:C,MATCH(F3406,product!A:A,))</f>
        <v>Paper</v>
      </c>
      <c r="M3406" t="str">
        <f>INDEX(product!D:D,MATCH(F3406,product!A:A,))</f>
        <v>Xerox 1952</v>
      </c>
    </row>
    <row r="3407" spans="1:13" x14ac:dyDescent="0.25">
      <c r="A3407" s="1" t="s">
        <v>7520</v>
      </c>
      <c r="B3407" s="2">
        <v>42727</v>
      </c>
      <c r="C3407" s="2">
        <v>42732</v>
      </c>
      <c r="D3407" s="1" t="s">
        <v>19</v>
      </c>
      <c r="E3407" s="1" t="s">
        <v>366</v>
      </c>
      <c r="F3407" s="1" t="s">
        <v>7521</v>
      </c>
      <c r="G3407">
        <v>1499.97</v>
      </c>
      <c r="H3407">
        <v>5</v>
      </c>
      <c r="I3407">
        <v>0.4</v>
      </c>
      <c r="J3407">
        <v>-374.99250000000001</v>
      </c>
      <c r="K3407" t="str">
        <f>INDEX(product!B:B,MATCH('TABELA TOTAL'!$F9675,product!A:A,0))</f>
        <v>Office Supplies</v>
      </c>
      <c r="L3407" t="str">
        <f>INDEX(product!C:C,MATCH(F3407,product!A:A,))</f>
        <v>Phones</v>
      </c>
      <c r="M3407" t="str">
        <f>INDEX(product!D:D,MATCH(F3407,product!A:A,))</f>
        <v>LG G2</v>
      </c>
    </row>
    <row r="3408" spans="1:13" x14ac:dyDescent="0.25">
      <c r="A3408" s="1" t="s">
        <v>2584</v>
      </c>
      <c r="B3408" s="2">
        <v>42726</v>
      </c>
      <c r="C3408" s="2">
        <v>42732</v>
      </c>
      <c r="D3408" s="1" t="s">
        <v>19</v>
      </c>
      <c r="E3408" s="1" t="s">
        <v>864</v>
      </c>
      <c r="F3408" s="1" t="s">
        <v>1839</v>
      </c>
      <c r="G3408">
        <v>31.32</v>
      </c>
      <c r="H3408">
        <v>10</v>
      </c>
      <c r="I3408">
        <v>0.7</v>
      </c>
      <c r="J3408">
        <v>-25.056000000000001</v>
      </c>
      <c r="K3408" t="str">
        <f>INDEX(product!B:B,MATCH('TABELA TOTAL'!$F1826,product!A:A,0))</f>
        <v>Office Supplies</v>
      </c>
      <c r="L3408" t="str">
        <f>INDEX(product!C:C,MATCH(F3408,product!A:A,))</f>
        <v>Binders</v>
      </c>
      <c r="M3408" t="str">
        <f>INDEX(product!D:D,MATCH(F3408,product!A:A,))</f>
        <v>Avery 3 1/2" Diskette Storage Pages, 10/Pack</v>
      </c>
    </row>
    <row r="3409" spans="1:13" x14ac:dyDescent="0.25">
      <c r="A3409" s="1" t="s">
        <v>2584</v>
      </c>
      <c r="B3409" s="2">
        <v>42726</v>
      </c>
      <c r="C3409" s="2">
        <v>42732</v>
      </c>
      <c r="D3409" s="1" t="s">
        <v>19</v>
      </c>
      <c r="E3409" s="1" t="s">
        <v>864</v>
      </c>
      <c r="F3409" s="1" t="s">
        <v>693</v>
      </c>
      <c r="G3409">
        <v>11.84</v>
      </c>
      <c r="H3409">
        <v>4</v>
      </c>
      <c r="I3409">
        <v>0.2</v>
      </c>
      <c r="J3409">
        <v>3.1080000000000001</v>
      </c>
      <c r="K3409" t="str">
        <f>INDEX(product!B:B,MATCH('TABELA TOTAL'!$F1827,product!A:A,0))</f>
        <v>Technology</v>
      </c>
      <c r="L3409" t="str">
        <f>INDEX(product!C:C,MATCH(F3409,product!A:A,))</f>
        <v>Furnishings</v>
      </c>
      <c r="M3409" t="str">
        <f>INDEX(product!D:D,MATCH(F3409,product!A:A,))</f>
        <v>3M Hangers With Command Adhesive</v>
      </c>
    </row>
    <row r="3410" spans="1:13" x14ac:dyDescent="0.25">
      <c r="A3410" s="1" t="s">
        <v>2584</v>
      </c>
      <c r="B3410" s="2">
        <v>42726</v>
      </c>
      <c r="C3410" s="2">
        <v>42732</v>
      </c>
      <c r="D3410" s="1" t="s">
        <v>19</v>
      </c>
      <c r="E3410" s="1" t="s">
        <v>864</v>
      </c>
      <c r="F3410" s="1" t="s">
        <v>2585</v>
      </c>
      <c r="G3410">
        <v>22.783999999999999</v>
      </c>
      <c r="H3410">
        <v>1</v>
      </c>
      <c r="I3410">
        <v>0.2</v>
      </c>
      <c r="J3410">
        <v>4.8415999999999997</v>
      </c>
      <c r="K3410" t="str">
        <f>INDEX(product!B:B,MATCH('TABELA TOTAL'!$F1828,product!A:A,0))</f>
        <v>Furniture</v>
      </c>
      <c r="L3410" t="str">
        <f>INDEX(product!C:C,MATCH(F3410,product!A:A,))</f>
        <v>Furnishings</v>
      </c>
      <c r="M3410" t="str">
        <f>INDEX(product!D:D,MATCH(F3410,product!A:A,))</f>
        <v>Seth Thomas 14" Day/Date Wall Clock</v>
      </c>
    </row>
    <row r="3411" spans="1:13" x14ac:dyDescent="0.25">
      <c r="A3411" s="1" t="s">
        <v>6872</v>
      </c>
      <c r="B3411" s="2">
        <v>42726</v>
      </c>
      <c r="C3411" s="2">
        <v>42730</v>
      </c>
      <c r="D3411" s="1" t="s">
        <v>19</v>
      </c>
      <c r="E3411" s="1" t="s">
        <v>269</v>
      </c>
      <c r="F3411" s="1" t="s">
        <v>3354</v>
      </c>
      <c r="G3411">
        <v>25.584</v>
      </c>
      <c r="H3411">
        <v>2</v>
      </c>
      <c r="I3411">
        <v>0.2</v>
      </c>
      <c r="J3411">
        <v>8.9543999999999997</v>
      </c>
      <c r="K3411" t="str">
        <f>INDEX(product!B:B,MATCH('TABELA TOTAL'!$F8513,product!A:A,0))</f>
        <v>Office Supplies</v>
      </c>
      <c r="L3411" t="str">
        <f>INDEX(product!C:C,MATCH(F3411,product!A:A,))</f>
        <v>Binders</v>
      </c>
      <c r="M3411" t="str">
        <f>INDEX(product!D:D,MATCH(F3411,product!A:A,))</f>
        <v>GBC Pre-Punched Binding Paper, Plastic, White, 8-1/2" x 11"</v>
      </c>
    </row>
    <row r="3412" spans="1:13" x14ac:dyDescent="0.25">
      <c r="A3412" s="1" t="s">
        <v>6963</v>
      </c>
      <c r="B3412" s="2">
        <v>42726</v>
      </c>
      <c r="C3412" s="2">
        <v>42728</v>
      </c>
      <c r="D3412" s="1" t="s">
        <v>11</v>
      </c>
      <c r="E3412" s="1" t="s">
        <v>2497</v>
      </c>
      <c r="F3412" s="1" t="s">
        <v>325</v>
      </c>
      <c r="G3412">
        <v>55.36</v>
      </c>
      <c r="H3412">
        <v>4</v>
      </c>
      <c r="I3412">
        <v>0.2</v>
      </c>
      <c r="J3412">
        <v>19.376000000000001</v>
      </c>
      <c r="K3412" t="str">
        <f>INDEX(product!B:B,MATCH('TABELA TOTAL'!$F8669,product!A:A,0))</f>
        <v>Office Supplies</v>
      </c>
      <c r="L3412" t="str">
        <f>INDEX(product!C:C,MATCH(F3412,product!A:A,))</f>
        <v>Binders</v>
      </c>
      <c r="M3412" t="str">
        <f>INDEX(product!D:D,MATCH(F3412,product!A:A,))</f>
        <v>Wilson Jones International Size A4 Ring Binders</v>
      </c>
    </row>
    <row r="3413" spans="1:13" x14ac:dyDescent="0.25">
      <c r="A3413" s="1" t="s">
        <v>6963</v>
      </c>
      <c r="B3413" s="2">
        <v>42726</v>
      </c>
      <c r="C3413" s="2">
        <v>42728</v>
      </c>
      <c r="D3413" s="1" t="s">
        <v>11</v>
      </c>
      <c r="E3413" s="1" t="s">
        <v>2497</v>
      </c>
      <c r="F3413" s="1" t="s">
        <v>4859</v>
      </c>
      <c r="G3413">
        <v>11.56</v>
      </c>
      <c r="H3413">
        <v>1</v>
      </c>
      <c r="I3413">
        <v>0.2</v>
      </c>
      <c r="J3413">
        <v>3.7570000000000001</v>
      </c>
      <c r="K3413" t="str">
        <f>INDEX(product!B:B,MATCH('TABELA TOTAL'!$F8670,product!A:A,0))</f>
        <v>Technology</v>
      </c>
      <c r="L3413" t="str">
        <f>INDEX(product!C:C,MATCH(F3413,product!A:A,))</f>
        <v>Machines</v>
      </c>
      <c r="M3413" t="str">
        <f>INDEX(product!D:D,MATCH(F3413,product!A:A,))</f>
        <v>Texas Instrument TI-15 Fraction Calculator</v>
      </c>
    </row>
    <row r="3414" spans="1:13" x14ac:dyDescent="0.25">
      <c r="A3414" s="1" t="s">
        <v>7330</v>
      </c>
      <c r="B3414" s="2">
        <v>42726</v>
      </c>
      <c r="C3414" s="2">
        <v>42732</v>
      </c>
      <c r="D3414" s="1" t="s">
        <v>19</v>
      </c>
      <c r="E3414" s="1" t="s">
        <v>165</v>
      </c>
      <c r="F3414" s="1" t="s">
        <v>6044</v>
      </c>
      <c r="G3414">
        <v>842.72</v>
      </c>
      <c r="H3414">
        <v>8</v>
      </c>
      <c r="I3414">
        <v>0</v>
      </c>
      <c r="J3414">
        <v>202.25280000000001</v>
      </c>
      <c r="K3414" t="str">
        <f>INDEX(product!B:B,MATCH('TABELA TOTAL'!$F9350,product!A:A,0))</f>
        <v>Office Supplies</v>
      </c>
      <c r="L3414" t="str">
        <f>INDEX(product!C:C,MATCH(F3414,product!A:A,))</f>
        <v>Furnishings</v>
      </c>
      <c r="M3414" t="str">
        <f>INDEX(product!D:D,MATCH(F3414,product!A:A,))</f>
        <v>Deflect-o DuraMat Antistatic Studded Beveled Mat for Medium Pile Carpeting</v>
      </c>
    </row>
    <row r="3415" spans="1:13" x14ac:dyDescent="0.25">
      <c r="A3415" s="1" t="s">
        <v>7330</v>
      </c>
      <c r="B3415" s="2">
        <v>42726</v>
      </c>
      <c r="C3415" s="2">
        <v>42732</v>
      </c>
      <c r="D3415" s="1" t="s">
        <v>19</v>
      </c>
      <c r="E3415" s="1" t="s">
        <v>165</v>
      </c>
      <c r="F3415" s="1" t="s">
        <v>227</v>
      </c>
      <c r="G3415">
        <v>41.96</v>
      </c>
      <c r="H3415">
        <v>2</v>
      </c>
      <c r="I3415">
        <v>0</v>
      </c>
      <c r="J3415">
        <v>10.909599999999999</v>
      </c>
      <c r="K3415" t="str">
        <f>INDEX(product!B:B,MATCH('TABELA TOTAL'!$F9351,product!A:A,0))</f>
        <v>Office Supplies</v>
      </c>
      <c r="L3415" t="str">
        <f>INDEX(product!C:C,MATCH(F3415,product!A:A,))</f>
        <v>Furnishings</v>
      </c>
      <c r="M3415" t="str">
        <f>INDEX(product!D:D,MATCH(F3415,product!A:A,))</f>
        <v>Magnifier Swing Arm Lamp</v>
      </c>
    </row>
    <row r="3416" spans="1:13" x14ac:dyDescent="0.25">
      <c r="A3416" s="1" t="s">
        <v>4013</v>
      </c>
      <c r="B3416" s="2">
        <v>42724</v>
      </c>
      <c r="C3416" s="2">
        <v>42728</v>
      </c>
      <c r="D3416" s="1" t="s">
        <v>19</v>
      </c>
      <c r="E3416" s="1" t="s">
        <v>2779</v>
      </c>
      <c r="F3416" s="1" t="s">
        <v>367</v>
      </c>
      <c r="G3416">
        <v>66.3</v>
      </c>
      <c r="H3416">
        <v>3</v>
      </c>
      <c r="I3416">
        <v>0</v>
      </c>
      <c r="J3416">
        <v>8.6189999999999998</v>
      </c>
      <c r="K3416" t="str">
        <f>INDEX(product!B:B,MATCH('TABELA TOTAL'!$F3517,product!A:A,0))</f>
        <v>Office Supplies</v>
      </c>
      <c r="L3416" t="str">
        <f>INDEX(product!C:C,MATCH(F3416,product!A:A,))</f>
        <v>Accessories</v>
      </c>
      <c r="M3416" t="str">
        <f>INDEX(product!D:D,MATCH(F3416,product!A:A,))</f>
        <v>SanDisk Ultra 32 GB MicroSDHC Class 10 Memory Card</v>
      </c>
    </row>
    <row r="3417" spans="1:13" x14ac:dyDescent="0.25">
      <c r="A3417" s="1" t="s">
        <v>4147</v>
      </c>
      <c r="B3417" s="2">
        <v>42724</v>
      </c>
      <c r="C3417" s="2">
        <v>42728</v>
      </c>
      <c r="D3417" s="1" t="s">
        <v>19</v>
      </c>
      <c r="E3417" s="1" t="s">
        <v>2025</v>
      </c>
      <c r="F3417" s="1" t="s">
        <v>570</v>
      </c>
      <c r="G3417">
        <v>18.920000000000002</v>
      </c>
      <c r="H3417">
        <v>4</v>
      </c>
      <c r="I3417">
        <v>0</v>
      </c>
      <c r="J3417">
        <v>7.3788</v>
      </c>
      <c r="K3417" t="str">
        <f>INDEX(product!B:B,MATCH('TABELA TOTAL'!$F3722,product!A:A,0))</f>
        <v>Technology</v>
      </c>
      <c r="L3417" t="str">
        <f>INDEX(product!C:C,MATCH(F3417,product!A:A,))</f>
        <v>Furnishings</v>
      </c>
      <c r="M3417" t="str">
        <f>INDEX(product!D:D,MATCH(F3417,product!A:A,))</f>
        <v>C-Line Cubicle Keepers Polyproplyene Holder With Velcro Backings</v>
      </c>
    </row>
    <row r="3418" spans="1:13" x14ac:dyDescent="0.25">
      <c r="A3418" s="1" t="s">
        <v>4147</v>
      </c>
      <c r="B3418" s="2">
        <v>42724</v>
      </c>
      <c r="C3418" s="2">
        <v>42728</v>
      </c>
      <c r="D3418" s="1" t="s">
        <v>19</v>
      </c>
      <c r="E3418" s="1" t="s">
        <v>2025</v>
      </c>
      <c r="F3418" s="1" t="s">
        <v>28</v>
      </c>
      <c r="G3418">
        <v>15.42</v>
      </c>
      <c r="H3418">
        <v>2</v>
      </c>
      <c r="I3418">
        <v>0</v>
      </c>
      <c r="J3418">
        <v>6.9390000000000001</v>
      </c>
      <c r="K3418" t="str">
        <f>INDEX(product!B:B,MATCH('TABELA TOTAL'!$F3723,product!A:A,0))</f>
        <v>Technology</v>
      </c>
      <c r="L3418" t="str">
        <f>INDEX(product!C:C,MATCH(F3418,product!A:A,))</f>
        <v>Binders</v>
      </c>
      <c r="M3418" t="str">
        <f>INDEX(product!D:D,MATCH(F3418,product!A:A,))</f>
        <v>DXL Angle-View Binders with Locking Rings by Samsill</v>
      </c>
    </row>
    <row r="3419" spans="1:13" x14ac:dyDescent="0.25">
      <c r="A3419" s="1" t="s">
        <v>6097</v>
      </c>
      <c r="B3419" s="2">
        <v>42724</v>
      </c>
      <c r="C3419" s="2">
        <v>42727</v>
      </c>
      <c r="D3419" s="1" t="s">
        <v>11</v>
      </c>
      <c r="E3419" s="1" t="s">
        <v>2005</v>
      </c>
      <c r="F3419" s="1" t="s">
        <v>2138</v>
      </c>
      <c r="G3419">
        <v>33.9</v>
      </c>
      <c r="H3419">
        <v>5</v>
      </c>
      <c r="I3419">
        <v>0</v>
      </c>
      <c r="J3419">
        <v>15.593999999999999</v>
      </c>
      <c r="K3419" t="str">
        <f>INDEX(product!B:B,MATCH('TABELA TOTAL'!$F7030,product!A:A,0))</f>
        <v>Office Supplies</v>
      </c>
      <c r="L3419" t="str">
        <f>INDEX(product!C:C,MATCH(F3419,product!A:A,))</f>
        <v>Paper</v>
      </c>
      <c r="M3419" t="str">
        <f>INDEX(product!D:D,MATCH(F3419,product!A:A,))</f>
        <v>Strathmore Photo Mount Cards</v>
      </c>
    </row>
    <row r="3420" spans="1:13" x14ac:dyDescent="0.25">
      <c r="A3420" s="1" t="s">
        <v>5289</v>
      </c>
      <c r="B3420" s="2">
        <v>42723</v>
      </c>
      <c r="C3420" s="2">
        <v>42729</v>
      </c>
      <c r="D3420" s="1" t="s">
        <v>19</v>
      </c>
      <c r="E3420" s="1" t="s">
        <v>96</v>
      </c>
      <c r="F3420" s="1" t="s">
        <v>5290</v>
      </c>
      <c r="G3420">
        <v>455.97</v>
      </c>
      <c r="H3420">
        <v>6</v>
      </c>
      <c r="I3420">
        <v>0.5</v>
      </c>
      <c r="J3420">
        <v>-218.8656</v>
      </c>
      <c r="K3420" t="str">
        <f>INDEX(product!B:B,MATCH('TABELA TOTAL'!$F5544,product!A:A,0))</f>
        <v>Office Supplies</v>
      </c>
      <c r="L3420" t="str">
        <f>INDEX(product!C:C,MATCH(F3420,product!A:A,))</f>
        <v>Tables</v>
      </c>
      <c r="M3420" t="str">
        <f>INDEX(product!D:D,MATCH(F3420,product!A:A,))</f>
        <v>SAFCO PlanMaster Boards, 60w x 37-1/2d, White Melamine</v>
      </c>
    </row>
    <row r="3421" spans="1:13" x14ac:dyDescent="0.25">
      <c r="A3421" s="1" t="s">
        <v>5289</v>
      </c>
      <c r="B3421" s="2">
        <v>42723</v>
      </c>
      <c r="C3421" s="2">
        <v>42729</v>
      </c>
      <c r="D3421" s="1" t="s">
        <v>19</v>
      </c>
      <c r="E3421" s="1" t="s">
        <v>96</v>
      </c>
      <c r="F3421" s="1" t="s">
        <v>3607</v>
      </c>
      <c r="G3421">
        <v>10.44</v>
      </c>
      <c r="H3421">
        <v>6</v>
      </c>
      <c r="I3421">
        <v>0.7</v>
      </c>
      <c r="J3421">
        <v>-7.6559999999999997</v>
      </c>
      <c r="K3421" t="str">
        <f>INDEX(product!B:B,MATCH('TABELA TOTAL'!$F5545,product!A:A,0))</f>
        <v>Furniture</v>
      </c>
      <c r="L3421" t="str">
        <f>INDEX(product!C:C,MATCH(F3421,product!A:A,))</f>
        <v>Binders</v>
      </c>
      <c r="M3421" t="str">
        <f>INDEX(product!D:D,MATCH(F3421,product!A:A,))</f>
        <v>Wilson Jones Clip &amp; Carry Folder Binder Tool for Ring Binders, Clear</v>
      </c>
    </row>
    <row r="3422" spans="1:13" x14ac:dyDescent="0.25">
      <c r="A3422" s="1" t="s">
        <v>5289</v>
      </c>
      <c r="B3422" s="2">
        <v>42723</v>
      </c>
      <c r="C3422" s="2">
        <v>42729</v>
      </c>
      <c r="D3422" s="1" t="s">
        <v>19</v>
      </c>
      <c r="E3422" s="1" t="s">
        <v>96</v>
      </c>
      <c r="F3422" s="1" t="s">
        <v>1076</v>
      </c>
      <c r="G3422">
        <v>5.2140000000000004</v>
      </c>
      <c r="H3422">
        <v>2</v>
      </c>
      <c r="I3422">
        <v>0.7</v>
      </c>
      <c r="J3422">
        <v>-4.1711999999999998</v>
      </c>
      <c r="K3422" t="str">
        <f>INDEX(product!B:B,MATCH('TABELA TOTAL'!$F5546,product!A:A,0))</f>
        <v>Technology</v>
      </c>
      <c r="L3422" t="str">
        <f>INDEX(product!C:C,MATCH(F3422,product!A:A,))</f>
        <v>Binders</v>
      </c>
      <c r="M3422" t="str">
        <f>INDEX(product!D:D,MATCH(F3422,product!A:A,))</f>
        <v>Cardinal Slant-D Ring Binder, Heavy Gauge Vinyl</v>
      </c>
    </row>
    <row r="3423" spans="1:13" x14ac:dyDescent="0.25">
      <c r="A3423" s="1" t="s">
        <v>5640</v>
      </c>
      <c r="B3423" s="2">
        <v>42723</v>
      </c>
      <c r="C3423" s="2">
        <v>42728</v>
      </c>
      <c r="D3423" s="1" t="s">
        <v>11</v>
      </c>
      <c r="E3423" s="1" t="s">
        <v>5641</v>
      </c>
      <c r="F3423" s="1" t="s">
        <v>3348</v>
      </c>
      <c r="G3423">
        <v>34.247999999999998</v>
      </c>
      <c r="H3423">
        <v>3</v>
      </c>
      <c r="I3423">
        <v>0.2</v>
      </c>
      <c r="J3423">
        <v>11.5587</v>
      </c>
      <c r="K3423" t="str">
        <f>INDEX(product!B:B,MATCH('TABELA TOTAL'!$F6172,product!A:A,0))</f>
        <v>Office Supplies</v>
      </c>
      <c r="L3423" t="str">
        <f>INDEX(product!C:C,MATCH(F3423,product!A:A,))</f>
        <v>Binders</v>
      </c>
      <c r="M3423" t="str">
        <f>INDEX(product!D:D,MATCH(F3423,product!A:A,))</f>
        <v>GBC Laser Imprintable Binding System Covers, Desert Sand</v>
      </c>
    </row>
    <row r="3424" spans="1:13" x14ac:dyDescent="0.25">
      <c r="A3424" s="1" t="s">
        <v>5640</v>
      </c>
      <c r="B3424" s="2">
        <v>42723</v>
      </c>
      <c r="C3424" s="2">
        <v>42728</v>
      </c>
      <c r="D3424" s="1" t="s">
        <v>11</v>
      </c>
      <c r="E3424" s="1" t="s">
        <v>5641</v>
      </c>
      <c r="F3424" s="1" t="s">
        <v>1761</v>
      </c>
      <c r="G3424">
        <v>3.52</v>
      </c>
      <c r="H3424">
        <v>2</v>
      </c>
      <c r="I3424">
        <v>0</v>
      </c>
      <c r="J3424">
        <v>1.0207999999999999</v>
      </c>
      <c r="K3424" t="str">
        <f>INDEX(product!B:B,MATCH('TABELA TOTAL'!$F6173,product!A:A,0))</f>
        <v>Furniture</v>
      </c>
      <c r="L3424" t="str">
        <f>INDEX(product!C:C,MATCH(F3424,product!A:A,))</f>
        <v>Art</v>
      </c>
      <c r="M3424" t="str">
        <f>INDEX(product!D:D,MATCH(F3424,product!A:A,))</f>
        <v>Newell 326</v>
      </c>
    </row>
    <row r="3425" spans="1:13" x14ac:dyDescent="0.25">
      <c r="A3425" s="1" t="s">
        <v>6493</v>
      </c>
      <c r="B3425" s="2">
        <v>42723</v>
      </c>
      <c r="C3425" s="2">
        <v>42728</v>
      </c>
      <c r="D3425" s="1" t="s">
        <v>19</v>
      </c>
      <c r="E3425" s="1" t="s">
        <v>5489</v>
      </c>
      <c r="F3425" s="1" t="s">
        <v>1586</v>
      </c>
      <c r="G3425">
        <v>1.8</v>
      </c>
      <c r="H3425">
        <v>5</v>
      </c>
      <c r="I3425">
        <v>0.8</v>
      </c>
      <c r="J3425">
        <v>-2.88</v>
      </c>
      <c r="K3425" t="str">
        <f>INDEX(product!B:B,MATCH('TABELA TOTAL'!$F7793,product!A:A,0))</f>
        <v>Office Supplies</v>
      </c>
      <c r="L3425" t="str">
        <f>INDEX(product!C:C,MATCH(F3425,product!A:A,))</f>
        <v>Binders</v>
      </c>
      <c r="M3425" t="str">
        <f>INDEX(product!D:D,MATCH(F3425,product!A:A,))</f>
        <v>Wilson Jones Easy Flow II Sheet Lifters</v>
      </c>
    </row>
    <row r="3426" spans="1:13" x14ac:dyDescent="0.25">
      <c r="A3426" s="1" t="s">
        <v>6822</v>
      </c>
      <c r="B3426" s="2">
        <v>42723</v>
      </c>
      <c r="C3426" s="2">
        <v>42725</v>
      </c>
      <c r="D3426" s="1" t="s">
        <v>11</v>
      </c>
      <c r="E3426" s="1" t="s">
        <v>229</v>
      </c>
      <c r="F3426" s="1" t="s">
        <v>4246</v>
      </c>
      <c r="G3426">
        <v>303.92</v>
      </c>
      <c r="H3426">
        <v>5</v>
      </c>
      <c r="I3426">
        <v>0.2</v>
      </c>
      <c r="J3426">
        <v>-30.391999999999999</v>
      </c>
      <c r="K3426" t="str">
        <f>INDEX(product!B:B,MATCH('TABELA TOTAL'!$F8431,product!A:A,0))</f>
        <v>Furniture</v>
      </c>
      <c r="L3426" t="str">
        <f>INDEX(product!C:C,MATCH(F3426,product!A:A,))</f>
        <v>Furnishings</v>
      </c>
      <c r="M3426" t="str">
        <f>INDEX(product!D:D,MATCH(F3426,product!A:A,))</f>
        <v>Eldon "L" Workstation Diamond Chairmat</v>
      </c>
    </row>
    <row r="3427" spans="1:13" x14ac:dyDescent="0.25">
      <c r="A3427" s="1" t="s">
        <v>531</v>
      </c>
      <c r="B3427" s="2">
        <v>42722</v>
      </c>
      <c r="C3427" s="2">
        <v>42724</v>
      </c>
      <c r="D3427" s="1" t="s">
        <v>11</v>
      </c>
      <c r="E3427" s="1" t="s">
        <v>532</v>
      </c>
      <c r="F3427" s="1" t="s">
        <v>533</v>
      </c>
      <c r="G3427">
        <v>254.05799999999999</v>
      </c>
      <c r="H3427">
        <v>7</v>
      </c>
      <c r="I3427">
        <v>0.7</v>
      </c>
      <c r="J3427">
        <v>-169.37200000000001</v>
      </c>
      <c r="K3427" t="str">
        <f>INDEX(product!B:B,MATCH('TABELA TOTAL'!$F288,product!A:A,0))</f>
        <v>Office Supplies</v>
      </c>
      <c r="L3427" t="str">
        <f>INDEX(product!C:C,MATCH(F3427,product!A:A,))</f>
        <v>Binders</v>
      </c>
      <c r="M3427" t="str">
        <f>INDEX(product!D:D,MATCH(F3427,product!A:A,))</f>
        <v>GBC VeloBinder Electric Binding Machine</v>
      </c>
    </row>
    <row r="3428" spans="1:13" x14ac:dyDescent="0.25">
      <c r="A3428" s="1" t="s">
        <v>531</v>
      </c>
      <c r="B3428" s="2">
        <v>42722</v>
      </c>
      <c r="C3428" s="2">
        <v>42724</v>
      </c>
      <c r="D3428" s="1" t="s">
        <v>11</v>
      </c>
      <c r="E3428" s="1" t="s">
        <v>532</v>
      </c>
      <c r="F3428" s="1" t="s">
        <v>346</v>
      </c>
      <c r="G3428">
        <v>194.52799999999999</v>
      </c>
      <c r="H3428">
        <v>2</v>
      </c>
      <c r="I3428">
        <v>0.2</v>
      </c>
      <c r="J3428">
        <v>24.315999999999999</v>
      </c>
      <c r="K3428" t="str">
        <f>INDEX(product!B:B,MATCH('TABELA TOTAL'!$F289,product!A:A,0))</f>
        <v>Furniture</v>
      </c>
      <c r="L3428" t="str">
        <f>INDEX(product!C:C,MATCH(F3428,product!A:A,))</f>
        <v>Appliances</v>
      </c>
      <c r="M3428" t="str">
        <f>INDEX(product!D:D,MATCH(F3428,product!A:A,))</f>
        <v>Acco 7-Outlet Masterpiece Power Center, Wihtout Fax/Phone Line Protection</v>
      </c>
    </row>
    <row r="3429" spans="1:13" x14ac:dyDescent="0.25">
      <c r="A3429" s="1" t="s">
        <v>531</v>
      </c>
      <c r="B3429" s="2">
        <v>42722</v>
      </c>
      <c r="C3429" s="2">
        <v>42724</v>
      </c>
      <c r="D3429" s="1" t="s">
        <v>11</v>
      </c>
      <c r="E3429" s="1" t="s">
        <v>532</v>
      </c>
      <c r="F3429" s="1" t="s">
        <v>534</v>
      </c>
      <c r="G3429">
        <v>961.48</v>
      </c>
      <c r="H3429">
        <v>5</v>
      </c>
      <c r="I3429">
        <v>0.2</v>
      </c>
      <c r="J3429">
        <v>-204.31450000000001</v>
      </c>
      <c r="K3429" t="str">
        <f>INDEX(product!B:B,MATCH('TABELA TOTAL'!$F290,product!A:A,0))</f>
        <v>Office Supplies</v>
      </c>
      <c r="L3429" t="str">
        <f>INDEX(product!C:C,MATCH(F3429,product!A:A,))</f>
        <v>Supplies</v>
      </c>
      <c r="M3429" t="str">
        <f>INDEX(product!D:D,MATCH(F3429,product!A:A,))</f>
        <v>Premier Automatic Letter Opener</v>
      </c>
    </row>
    <row r="3430" spans="1:13" x14ac:dyDescent="0.25">
      <c r="A3430" s="1" t="s">
        <v>1106</v>
      </c>
      <c r="B3430" s="2">
        <v>42722</v>
      </c>
      <c r="C3430" s="2">
        <v>42726</v>
      </c>
      <c r="D3430" s="1" t="s">
        <v>19</v>
      </c>
      <c r="E3430" s="1" t="s">
        <v>1107</v>
      </c>
      <c r="F3430" s="1" t="s">
        <v>1108</v>
      </c>
      <c r="G3430">
        <v>18.84</v>
      </c>
      <c r="H3430">
        <v>3</v>
      </c>
      <c r="I3430">
        <v>0</v>
      </c>
      <c r="J3430">
        <v>6.0288000000000004</v>
      </c>
      <c r="K3430" t="str">
        <f>INDEX(product!B:B,MATCH('TABELA TOTAL'!$F642,product!A:A,0))</f>
        <v>Furniture</v>
      </c>
      <c r="L3430" t="str">
        <f>INDEX(product!C:C,MATCH(F3430,product!A:A,))</f>
        <v>Furnishings</v>
      </c>
      <c r="M3430" t="str">
        <f>INDEX(product!D:D,MATCH(F3430,product!A:A,))</f>
        <v>Eldon 200 Class Desk Accessories</v>
      </c>
    </row>
    <row r="3431" spans="1:13" x14ac:dyDescent="0.25">
      <c r="A3431" s="1" t="s">
        <v>1996</v>
      </c>
      <c r="B3431" s="2">
        <v>42722</v>
      </c>
      <c r="C3431" s="2">
        <v>42727</v>
      </c>
      <c r="D3431" s="1" t="s">
        <v>19</v>
      </c>
      <c r="E3431" s="1" t="s">
        <v>1997</v>
      </c>
      <c r="F3431" s="1" t="s">
        <v>1998</v>
      </c>
      <c r="G3431">
        <v>38.880000000000003</v>
      </c>
      <c r="H3431">
        <v>6</v>
      </c>
      <c r="I3431">
        <v>0</v>
      </c>
      <c r="J3431">
        <v>18.662400000000002</v>
      </c>
      <c r="K3431" t="str">
        <f>INDEX(product!B:B,MATCH('TABELA TOTAL'!$F1316,product!A:A,0))</f>
        <v>Office Supplies</v>
      </c>
      <c r="L3431" t="str">
        <f>INDEX(product!C:C,MATCH(F3431,product!A:A,))</f>
        <v>Paper</v>
      </c>
      <c r="M3431" t="str">
        <f>INDEX(product!D:D,MATCH(F3431,product!A:A,))</f>
        <v>Eureka Recycled Copy Paper 8 1/2" x 11", Ream</v>
      </c>
    </row>
    <row r="3432" spans="1:13" x14ac:dyDescent="0.25">
      <c r="A3432" s="1" t="s">
        <v>1996</v>
      </c>
      <c r="B3432" s="2">
        <v>42722</v>
      </c>
      <c r="C3432" s="2">
        <v>42727</v>
      </c>
      <c r="D3432" s="1" t="s">
        <v>19</v>
      </c>
      <c r="E3432" s="1" t="s">
        <v>1997</v>
      </c>
      <c r="F3432" s="1" t="s">
        <v>1999</v>
      </c>
      <c r="G3432">
        <v>183.84</v>
      </c>
      <c r="H3432">
        <v>8</v>
      </c>
      <c r="I3432">
        <v>0</v>
      </c>
      <c r="J3432">
        <v>62.505600000000001</v>
      </c>
      <c r="K3432" t="str">
        <f>INDEX(product!B:B,MATCH('TABELA TOTAL'!$F1317,product!A:A,0))</f>
        <v>Technology</v>
      </c>
      <c r="L3432" t="str">
        <f>INDEX(product!C:C,MATCH(F3432,product!A:A,))</f>
        <v>Furnishings</v>
      </c>
      <c r="M3432" t="str">
        <f>INDEX(product!D:D,MATCH(F3432,product!A:A,))</f>
        <v>Seth Thomas 12" Clock w/ Goldtone Case</v>
      </c>
    </row>
    <row r="3433" spans="1:13" x14ac:dyDescent="0.25">
      <c r="A3433" s="1" t="s">
        <v>1996</v>
      </c>
      <c r="B3433" s="2">
        <v>42722</v>
      </c>
      <c r="C3433" s="2">
        <v>42727</v>
      </c>
      <c r="D3433" s="1" t="s">
        <v>19</v>
      </c>
      <c r="E3433" s="1" t="s">
        <v>1997</v>
      </c>
      <c r="F3433" s="1" t="s">
        <v>825</v>
      </c>
      <c r="G3433">
        <v>579.29999999999995</v>
      </c>
      <c r="H3433">
        <v>5</v>
      </c>
      <c r="I3433">
        <v>0</v>
      </c>
      <c r="J3433">
        <v>28.965</v>
      </c>
      <c r="K3433" t="str">
        <f>INDEX(product!B:B,MATCH('TABELA TOTAL'!$F1318,product!A:A,0))</f>
        <v>Technology</v>
      </c>
      <c r="L3433" t="str">
        <f>INDEX(product!C:C,MATCH(F3433,product!A:A,))</f>
        <v>Supplies</v>
      </c>
      <c r="M3433" t="str">
        <f>INDEX(product!D:D,MATCH(F3433,product!A:A,))</f>
        <v>Premier Electric Letter Opener</v>
      </c>
    </row>
    <row r="3434" spans="1:13" x14ac:dyDescent="0.25">
      <c r="A3434" s="1" t="s">
        <v>4007</v>
      </c>
      <c r="B3434" s="2">
        <v>42722</v>
      </c>
      <c r="C3434" s="2">
        <v>42724</v>
      </c>
      <c r="D3434" s="1" t="s">
        <v>11</v>
      </c>
      <c r="E3434" s="1" t="s">
        <v>2090</v>
      </c>
      <c r="F3434" s="1" t="s">
        <v>1924</v>
      </c>
      <c r="G3434">
        <v>900.08</v>
      </c>
      <c r="H3434">
        <v>4</v>
      </c>
      <c r="I3434">
        <v>0</v>
      </c>
      <c r="J3434">
        <v>117.0104</v>
      </c>
      <c r="K3434" t="str">
        <f>INDEX(product!B:B,MATCH('TABELA TOTAL'!$F3506,product!A:A,0))</f>
        <v>Office Supplies</v>
      </c>
      <c r="L3434" t="str">
        <f>INDEX(product!C:C,MATCH(F3434,product!A:A,))</f>
        <v>Storage</v>
      </c>
      <c r="M3434" t="str">
        <f>INDEX(product!D:D,MATCH(F3434,product!A:A,))</f>
        <v>Tennsco Double-Tier Lockers</v>
      </c>
    </row>
    <row r="3435" spans="1:13" x14ac:dyDescent="0.25">
      <c r="A3435" s="1" t="s">
        <v>4878</v>
      </c>
      <c r="B3435" s="2">
        <v>42722</v>
      </c>
      <c r="C3435" s="2">
        <v>42728</v>
      </c>
      <c r="D3435" s="1" t="s">
        <v>19</v>
      </c>
      <c r="E3435" s="1" t="s">
        <v>593</v>
      </c>
      <c r="F3435" s="1" t="s">
        <v>2670</v>
      </c>
      <c r="G3435">
        <v>1793.98</v>
      </c>
      <c r="H3435">
        <v>2</v>
      </c>
      <c r="I3435">
        <v>0</v>
      </c>
      <c r="J3435">
        <v>843.17060000000004</v>
      </c>
      <c r="K3435" t="str">
        <f>INDEX(product!B:B,MATCH('TABELA TOTAL'!$F4862,product!A:A,0))</f>
        <v>Office Supplies</v>
      </c>
      <c r="L3435" t="str">
        <f>INDEX(product!C:C,MATCH(F3435,product!A:A,))</f>
        <v>Binders</v>
      </c>
      <c r="M3435" t="str">
        <f>INDEX(product!D:D,MATCH(F3435,product!A:A,))</f>
        <v>GBC DocuBind TL300 Electric Binding System</v>
      </c>
    </row>
    <row r="3436" spans="1:13" x14ac:dyDescent="0.25">
      <c r="A3436" s="1" t="s">
        <v>4978</v>
      </c>
      <c r="B3436" s="2">
        <v>42722</v>
      </c>
      <c r="C3436" s="2">
        <v>42728</v>
      </c>
      <c r="D3436" s="1" t="s">
        <v>19</v>
      </c>
      <c r="E3436" s="1" t="s">
        <v>847</v>
      </c>
      <c r="F3436" s="1" t="s">
        <v>962</v>
      </c>
      <c r="G3436">
        <v>72.64</v>
      </c>
      <c r="H3436">
        <v>2</v>
      </c>
      <c r="I3436">
        <v>0</v>
      </c>
      <c r="J3436">
        <v>21.792000000000002</v>
      </c>
      <c r="K3436" t="str">
        <f>INDEX(product!B:B,MATCH('TABELA TOTAL'!$F5023,product!A:A,0))</f>
        <v>Technology</v>
      </c>
      <c r="L3436" t="str">
        <f>INDEX(product!C:C,MATCH(F3436,product!A:A,))</f>
        <v>Accessories</v>
      </c>
      <c r="M3436" t="str">
        <f>INDEX(product!D:D,MATCH(F3436,product!A:A,))</f>
        <v>SanDisk Cruzer 64 GB USB Flash Drive</v>
      </c>
    </row>
    <row r="3437" spans="1:13" x14ac:dyDescent="0.25">
      <c r="A3437" s="1" t="s">
        <v>4978</v>
      </c>
      <c r="B3437" s="2">
        <v>42722</v>
      </c>
      <c r="C3437" s="2">
        <v>42728</v>
      </c>
      <c r="D3437" s="1" t="s">
        <v>19</v>
      </c>
      <c r="E3437" s="1" t="s">
        <v>847</v>
      </c>
      <c r="F3437" s="1" t="s">
        <v>447</v>
      </c>
      <c r="G3437">
        <v>772.47</v>
      </c>
      <c r="H3437">
        <v>3</v>
      </c>
      <c r="I3437">
        <v>0</v>
      </c>
      <c r="J3437">
        <v>146.76929999999999</v>
      </c>
      <c r="K3437" t="str">
        <f>INDEX(product!B:B,MATCH('TABELA TOTAL'!$F5024,product!A:A,0))</f>
        <v>Office Supplies</v>
      </c>
      <c r="L3437" t="str">
        <f>INDEX(product!C:C,MATCH(F3437,product!A:A,))</f>
        <v>Accessories</v>
      </c>
      <c r="M3437" t="str">
        <f>INDEX(product!D:D,MATCH(F3437,product!A:A,))</f>
        <v>Logitech P710e Mobile Speakerphone</v>
      </c>
    </row>
    <row r="3438" spans="1:13" x14ac:dyDescent="0.25">
      <c r="A3438" s="1" t="s">
        <v>4978</v>
      </c>
      <c r="B3438" s="2">
        <v>42722</v>
      </c>
      <c r="C3438" s="2">
        <v>42728</v>
      </c>
      <c r="D3438" s="1" t="s">
        <v>19</v>
      </c>
      <c r="E3438" s="1" t="s">
        <v>847</v>
      </c>
      <c r="F3438" s="1" t="s">
        <v>4321</v>
      </c>
      <c r="G3438">
        <v>39.92</v>
      </c>
      <c r="H3438">
        <v>4</v>
      </c>
      <c r="I3438">
        <v>0</v>
      </c>
      <c r="J3438">
        <v>11.1776</v>
      </c>
      <c r="K3438" t="str">
        <f>INDEX(product!B:B,MATCH('TABELA TOTAL'!$F5025,product!A:A,0))</f>
        <v>Office Supplies</v>
      </c>
      <c r="L3438" t="str">
        <f>INDEX(product!C:C,MATCH(F3438,product!A:A,))</f>
        <v>Furnishings</v>
      </c>
      <c r="M3438" t="str">
        <f>INDEX(product!D:D,MATCH(F3438,product!A:A,))</f>
        <v>Eldon Expressions Wood and Plastic Desk Accessories, Oak</v>
      </c>
    </row>
    <row r="3439" spans="1:13" x14ac:dyDescent="0.25">
      <c r="A3439" s="1" t="s">
        <v>5364</v>
      </c>
      <c r="B3439" s="2">
        <v>42722</v>
      </c>
      <c r="C3439" s="2">
        <v>42725</v>
      </c>
      <c r="D3439" s="1" t="s">
        <v>79</v>
      </c>
      <c r="E3439" s="1" t="s">
        <v>2853</v>
      </c>
      <c r="F3439" s="1" t="s">
        <v>889</v>
      </c>
      <c r="G3439">
        <v>45.24</v>
      </c>
      <c r="H3439">
        <v>4</v>
      </c>
      <c r="I3439">
        <v>0.7</v>
      </c>
      <c r="J3439">
        <v>-30.16</v>
      </c>
      <c r="K3439" t="str">
        <f>INDEX(product!B:B,MATCH('TABELA TOTAL'!$F5656,product!A:A,0))</f>
        <v>Office Supplies</v>
      </c>
      <c r="L3439" t="str">
        <f>INDEX(product!C:C,MATCH(F3439,product!A:A,))</f>
        <v>Binders</v>
      </c>
      <c r="M3439" t="str">
        <f>INDEX(product!D:D,MATCH(F3439,product!A:A,))</f>
        <v>Vinyl Sectional Post Binders</v>
      </c>
    </row>
    <row r="3440" spans="1:13" x14ac:dyDescent="0.25">
      <c r="A3440" s="1" t="s">
        <v>5364</v>
      </c>
      <c r="B3440" s="2">
        <v>42722</v>
      </c>
      <c r="C3440" s="2">
        <v>42725</v>
      </c>
      <c r="D3440" s="1" t="s">
        <v>79</v>
      </c>
      <c r="E3440" s="1" t="s">
        <v>2853</v>
      </c>
      <c r="F3440" s="1" t="s">
        <v>1038</v>
      </c>
      <c r="G3440">
        <v>18.687999999999999</v>
      </c>
      <c r="H3440">
        <v>4</v>
      </c>
      <c r="I3440">
        <v>0.2</v>
      </c>
      <c r="J3440">
        <v>2.3359999999999999</v>
      </c>
      <c r="K3440" t="str">
        <f>INDEX(product!B:B,MATCH('TABELA TOTAL'!$F5657,product!A:A,0))</f>
        <v>Office Supplies</v>
      </c>
      <c r="L3440" t="str">
        <f>INDEX(product!C:C,MATCH(F3440,product!A:A,))</f>
        <v>Art</v>
      </c>
      <c r="M3440" t="str">
        <f>INDEX(product!D:D,MATCH(F3440,product!A:A,))</f>
        <v>Newell 312</v>
      </c>
    </row>
    <row r="3441" spans="1:13" x14ac:dyDescent="0.25">
      <c r="A3441" s="1" t="s">
        <v>5364</v>
      </c>
      <c r="B3441" s="2">
        <v>42722</v>
      </c>
      <c r="C3441" s="2">
        <v>42725</v>
      </c>
      <c r="D3441" s="1" t="s">
        <v>79</v>
      </c>
      <c r="E3441" s="1" t="s">
        <v>2853</v>
      </c>
      <c r="F3441" s="1" t="s">
        <v>5303</v>
      </c>
      <c r="G3441">
        <v>11.648</v>
      </c>
      <c r="H3441">
        <v>2</v>
      </c>
      <c r="I3441">
        <v>0.2</v>
      </c>
      <c r="J3441">
        <v>3.7856000000000001</v>
      </c>
      <c r="K3441" t="str">
        <f>INDEX(product!B:B,MATCH('TABELA TOTAL'!$F5658,product!A:A,0))</f>
        <v>Office Supplies</v>
      </c>
      <c r="L3441" t="str">
        <f>INDEX(product!C:C,MATCH(F3441,product!A:A,))</f>
        <v>Paper</v>
      </c>
      <c r="M3441" t="str">
        <f>INDEX(product!D:D,MATCH(F3441,product!A:A,))</f>
        <v>Black Print Carbonless 8 1/2" x 8 1/4" Rapid Memo Book</v>
      </c>
    </row>
    <row r="3442" spans="1:13" x14ac:dyDescent="0.25">
      <c r="A3442" s="1" t="s">
        <v>5364</v>
      </c>
      <c r="B3442" s="2">
        <v>42722</v>
      </c>
      <c r="C3442" s="2">
        <v>42725</v>
      </c>
      <c r="D3442" s="1" t="s">
        <v>79</v>
      </c>
      <c r="E3442" s="1" t="s">
        <v>2853</v>
      </c>
      <c r="F3442" s="1" t="s">
        <v>876</v>
      </c>
      <c r="G3442">
        <v>112.776</v>
      </c>
      <c r="H3442">
        <v>3</v>
      </c>
      <c r="I3442">
        <v>0.2</v>
      </c>
      <c r="J3442">
        <v>-8.4581999999999997</v>
      </c>
      <c r="K3442" t="str">
        <f>INDEX(product!B:B,MATCH('TABELA TOTAL'!$F5659,product!A:A,0))</f>
        <v>Office Supplies</v>
      </c>
      <c r="L3442" t="str">
        <f>INDEX(product!C:C,MATCH(F3442,product!A:A,))</f>
        <v>Accessories</v>
      </c>
      <c r="M3442" t="str">
        <f>INDEX(product!D:D,MATCH(F3442,product!A:A,))</f>
        <v>Sony Micro Vault Click 8 GB USB 2.0 Flash Drive</v>
      </c>
    </row>
    <row r="3443" spans="1:13" x14ac:dyDescent="0.25">
      <c r="A3443" s="1" t="s">
        <v>5364</v>
      </c>
      <c r="B3443" s="2">
        <v>42722</v>
      </c>
      <c r="C3443" s="2">
        <v>42725</v>
      </c>
      <c r="D3443" s="1" t="s">
        <v>79</v>
      </c>
      <c r="E3443" s="1" t="s">
        <v>2853</v>
      </c>
      <c r="F3443" s="1" t="s">
        <v>2171</v>
      </c>
      <c r="G3443">
        <v>377.45</v>
      </c>
      <c r="H3443">
        <v>5</v>
      </c>
      <c r="I3443">
        <v>0.5</v>
      </c>
      <c r="J3443">
        <v>-264.21499999999997</v>
      </c>
      <c r="K3443" t="str">
        <f>INDEX(product!B:B,MATCH('TABELA TOTAL'!$F5660,product!A:A,0))</f>
        <v>Office Supplies</v>
      </c>
      <c r="L3443" t="str">
        <f>INDEX(product!C:C,MATCH(F3443,product!A:A,))</f>
        <v>Tables</v>
      </c>
      <c r="M3443" t="str">
        <f>INDEX(product!D:D,MATCH(F3443,product!A:A,))</f>
        <v>Iceberg OfficeWorks 42" Round Tables</v>
      </c>
    </row>
    <row r="3444" spans="1:13" x14ac:dyDescent="0.25">
      <c r="A3444" s="1" t="s">
        <v>5364</v>
      </c>
      <c r="B3444" s="2">
        <v>42722</v>
      </c>
      <c r="C3444" s="2">
        <v>42725</v>
      </c>
      <c r="D3444" s="1" t="s">
        <v>79</v>
      </c>
      <c r="E3444" s="1" t="s">
        <v>2853</v>
      </c>
      <c r="F3444" s="1" t="s">
        <v>3807</v>
      </c>
      <c r="G3444">
        <v>15.936</v>
      </c>
      <c r="H3444">
        <v>4</v>
      </c>
      <c r="I3444">
        <v>0.2</v>
      </c>
      <c r="J3444">
        <v>5.1791999999999998</v>
      </c>
      <c r="K3444" t="str">
        <f>INDEX(product!B:B,MATCH('TABELA TOTAL'!$F5661,product!A:A,0))</f>
        <v>Office Supplies</v>
      </c>
      <c r="L3444" t="str">
        <f>INDEX(product!C:C,MATCH(F3444,product!A:A,))</f>
        <v>Labels</v>
      </c>
      <c r="M3444" t="str">
        <f>INDEX(product!D:D,MATCH(F3444,product!A:A,))</f>
        <v>Avery White Multi-Purpose Labels</v>
      </c>
    </row>
    <row r="3445" spans="1:13" x14ac:dyDescent="0.25">
      <c r="A3445" s="1" t="s">
        <v>5364</v>
      </c>
      <c r="B3445" s="2">
        <v>42722</v>
      </c>
      <c r="C3445" s="2">
        <v>42725</v>
      </c>
      <c r="D3445" s="1" t="s">
        <v>79</v>
      </c>
      <c r="E3445" s="1" t="s">
        <v>2853</v>
      </c>
      <c r="F3445" s="1" t="s">
        <v>3295</v>
      </c>
      <c r="G3445">
        <v>28.68</v>
      </c>
      <c r="H3445">
        <v>3</v>
      </c>
      <c r="I3445">
        <v>0.2</v>
      </c>
      <c r="J3445">
        <v>-7.17</v>
      </c>
      <c r="K3445" t="str">
        <f>INDEX(product!B:B,MATCH('TABELA TOTAL'!$F5662,product!A:A,0))</f>
        <v>Furniture</v>
      </c>
      <c r="L3445" t="str">
        <f>INDEX(product!C:C,MATCH(F3445,product!A:A,))</f>
        <v>Phones</v>
      </c>
      <c r="M3445" t="str">
        <f>INDEX(product!D:D,MATCH(F3445,product!A:A,))</f>
        <v>Macally Suction Cup Mount</v>
      </c>
    </row>
    <row r="3446" spans="1:13" x14ac:dyDescent="0.25">
      <c r="A3446" s="1" t="s">
        <v>6375</v>
      </c>
      <c r="B3446" s="2">
        <v>42722</v>
      </c>
      <c r="C3446" s="2">
        <v>42725</v>
      </c>
      <c r="D3446" s="1" t="s">
        <v>79</v>
      </c>
      <c r="E3446" s="1" t="s">
        <v>196</v>
      </c>
      <c r="F3446" s="1" t="s">
        <v>1007</v>
      </c>
      <c r="G3446">
        <v>563.94000000000005</v>
      </c>
      <c r="H3446">
        <v>3</v>
      </c>
      <c r="I3446">
        <v>0</v>
      </c>
      <c r="J3446">
        <v>112.788</v>
      </c>
      <c r="K3446" t="str">
        <f>INDEX(product!B:B,MATCH('TABELA TOTAL'!$F7580,product!A:A,0))</f>
        <v>Office Supplies</v>
      </c>
      <c r="L3446" t="str">
        <f>INDEX(product!C:C,MATCH(F3446,product!A:A,))</f>
        <v>Chairs</v>
      </c>
      <c r="M3446" t="str">
        <f>INDEX(product!D:D,MATCH(F3446,product!A:A,))</f>
        <v>Hon Every-Day Series Multi-Task Chairs</v>
      </c>
    </row>
    <row r="3447" spans="1:13" x14ac:dyDescent="0.25">
      <c r="A3447" s="1" t="s">
        <v>7090</v>
      </c>
      <c r="B3447" s="2">
        <v>42722</v>
      </c>
      <c r="C3447" s="2">
        <v>42724</v>
      </c>
      <c r="D3447" s="1" t="s">
        <v>79</v>
      </c>
      <c r="E3447" s="1" t="s">
        <v>3620</v>
      </c>
      <c r="F3447" s="1" t="s">
        <v>374</v>
      </c>
      <c r="G3447">
        <v>66.975999999999999</v>
      </c>
      <c r="H3447">
        <v>7</v>
      </c>
      <c r="I3447">
        <v>0.2</v>
      </c>
      <c r="J3447">
        <v>6.6976000000000004</v>
      </c>
      <c r="K3447" t="str">
        <f>INDEX(product!B:B,MATCH('TABELA TOTAL'!$F8909,product!A:A,0))</f>
        <v>Office Supplies</v>
      </c>
      <c r="L3447" t="str">
        <f>INDEX(product!C:C,MATCH(F3447,product!A:A,))</f>
        <v>Phones</v>
      </c>
      <c r="M3447" t="str">
        <f>INDEX(product!D:D,MATCH(F3447,product!A:A,))</f>
        <v>I Need's 3d Hello Kitty Hybrid Silicone Case Cover for HTC One X 4g with 3d Hello Kitty Stylus Pen Green/pink</v>
      </c>
    </row>
    <row r="3448" spans="1:13" x14ac:dyDescent="0.25">
      <c r="A3448" s="1" t="s">
        <v>4174</v>
      </c>
      <c r="B3448" s="2">
        <v>42721</v>
      </c>
      <c r="C3448" s="2">
        <v>42725</v>
      </c>
      <c r="D3448" s="1" t="s">
        <v>19</v>
      </c>
      <c r="E3448" s="1" t="s">
        <v>1714</v>
      </c>
      <c r="F3448" s="1" t="s">
        <v>987</v>
      </c>
      <c r="G3448">
        <v>2003.52</v>
      </c>
      <c r="H3448">
        <v>6</v>
      </c>
      <c r="I3448">
        <v>0.2</v>
      </c>
      <c r="J3448">
        <v>-325.572</v>
      </c>
      <c r="K3448" t="str">
        <f>INDEX(product!B:B,MATCH('TABELA TOTAL'!$F3772,product!A:A,0))</f>
        <v>Office Supplies</v>
      </c>
      <c r="L3448" t="str">
        <f>INDEX(product!C:C,MATCH(F3448,product!A:A,))</f>
        <v>Tables</v>
      </c>
      <c r="M3448" t="str">
        <f>INDEX(product!D:D,MATCH(F3448,product!A:A,))</f>
        <v>Bretford Just In Time Height-Adjustable Multi-Task Work Tables</v>
      </c>
    </row>
    <row r="3449" spans="1:13" x14ac:dyDescent="0.25">
      <c r="A3449" s="1" t="s">
        <v>5503</v>
      </c>
      <c r="B3449" s="2">
        <v>42721</v>
      </c>
      <c r="C3449" s="2">
        <v>42726</v>
      </c>
      <c r="D3449" s="1" t="s">
        <v>19</v>
      </c>
      <c r="E3449" s="1" t="s">
        <v>3414</v>
      </c>
      <c r="F3449" s="1" t="s">
        <v>370</v>
      </c>
      <c r="G3449">
        <v>46.53</v>
      </c>
      <c r="H3449">
        <v>3</v>
      </c>
      <c r="I3449">
        <v>0</v>
      </c>
      <c r="J3449">
        <v>13.0284</v>
      </c>
      <c r="K3449" t="str">
        <f>INDEX(product!B:B,MATCH('TABELA TOTAL'!$F5913,product!A:A,0))</f>
        <v>Office Supplies</v>
      </c>
      <c r="L3449" t="str">
        <f>INDEX(product!C:C,MATCH(F3449,product!A:A,))</f>
        <v>Storage</v>
      </c>
      <c r="M3449" t="str">
        <f>INDEX(product!D:D,MATCH(F3449,product!A:A,))</f>
        <v>Personal Filing Tote with Lid, Black/Gray</v>
      </c>
    </row>
    <row r="3450" spans="1:13" x14ac:dyDescent="0.25">
      <c r="A3450" s="1" t="s">
        <v>6814</v>
      </c>
      <c r="B3450" s="2">
        <v>42721</v>
      </c>
      <c r="C3450" s="2">
        <v>42725</v>
      </c>
      <c r="D3450" s="1" t="s">
        <v>19</v>
      </c>
      <c r="E3450" s="1" t="s">
        <v>1519</v>
      </c>
      <c r="F3450" s="1" t="s">
        <v>2714</v>
      </c>
      <c r="G3450">
        <v>51.84</v>
      </c>
      <c r="H3450">
        <v>10</v>
      </c>
      <c r="I3450">
        <v>0.2</v>
      </c>
      <c r="J3450">
        <v>18.143999999999998</v>
      </c>
      <c r="K3450" t="str">
        <f>INDEX(product!B:B,MATCH('TABELA TOTAL'!$F8415,product!A:A,0))</f>
        <v>Office Supplies</v>
      </c>
      <c r="L3450" t="str">
        <f>INDEX(product!C:C,MATCH(F3450,product!A:A,))</f>
        <v>Paper</v>
      </c>
      <c r="M3450" t="str">
        <f>INDEX(product!D:D,MATCH(F3450,product!A:A,))</f>
        <v>Xerox 214</v>
      </c>
    </row>
    <row r="3451" spans="1:13" x14ac:dyDescent="0.25">
      <c r="A3451" s="1" t="s">
        <v>6814</v>
      </c>
      <c r="B3451" s="2">
        <v>42721</v>
      </c>
      <c r="C3451" s="2">
        <v>42725</v>
      </c>
      <c r="D3451" s="1" t="s">
        <v>19</v>
      </c>
      <c r="E3451" s="1" t="s">
        <v>1519</v>
      </c>
      <c r="F3451" s="1" t="s">
        <v>4340</v>
      </c>
      <c r="G3451">
        <v>165.6</v>
      </c>
      <c r="H3451">
        <v>3</v>
      </c>
      <c r="I3451">
        <v>0.2</v>
      </c>
      <c r="J3451">
        <v>-6.21</v>
      </c>
      <c r="K3451" t="str">
        <f>INDEX(product!B:B,MATCH('TABELA TOTAL'!$F8416,product!A:A,0))</f>
        <v>Office Supplies</v>
      </c>
      <c r="L3451" t="str">
        <f>INDEX(product!C:C,MATCH(F3451,product!A:A,))</f>
        <v>Accessories</v>
      </c>
      <c r="M3451" t="str">
        <f>INDEX(product!D:D,MATCH(F3451,product!A:A,))</f>
        <v>WD My Passport Ultra 1TB Portable External Hard Drive</v>
      </c>
    </row>
    <row r="3452" spans="1:13" x14ac:dyDescent="0.25">
      <c r="A3452" s="1" t="s">
        <v>7151</v>
      </c>
      <c r="B3452" s="2">
        <v>42721</v>
      </c>
      <c r="C3452" s="2">
        <v>42727</v>
      </c>
      <c r="D3452" s="1" t="s">
        <v>19</v>
      </c>
      <c r="E3452" s="1" t="s">
        <v>1681</v>
      </c>
      <c r="F3452" s="1" t="s">
        <v>1396</v>
      </c>
      <c r="G3452">
        <v>13.488</v>
      </c>
      <c r="H3452">
        <v>2</v>
      </c>
      <c r="I3452">
        <v>0.2</v>
      </c>
      <c r="J3452">
        <v>4.3836000000000004</v>
      </c>
      <c r="K3452" t="str">
        <f>INDEX(product!B:B,MATCH('TABELA TOTAL'!$F9017,product!A:A,0))</f>
        <v>Technology</v>
      </c>
      <c r="L3452" t="str">
        <f>INDEX(product!C:C,MATCH(F3452,product!A:A,))</f>
        <v>Binders</v>
      </c>
      <c r="M3452" t="str">
        <f>INDEX(product!D:D,MATCH(F3452,product!A:A,))</f>
        <v>Ibico Plastic and Wire Spiral Binding Combs</v>
      </c>
    </row>
    <row r="3453" spans="1:13" x14ac:dyDescent="0.25">
      <c r="A3453" s="1" t="s">
        <v>7151</v>
      </c>
      <c r="B3453" s="2">
        <v>42721</v>
      </c>
      <c r="C3453" s="2">
        <v>42727</v>
      </c>
      <c r="D3453" s="1" t="s">
        <v>19</v>
      </c>
      <c r="E3453" s="1" t="s">
        <v>1681</v>
      </c>
      <c r="F3453" s="1" t="s">
        <v>3348</v>
      </c>
      <c r="G3453">
        <v>11.416</v>
      </c>
      <c r="H3453">
        <v>1</v>
      </c>
      <c r="I3453">
        <v>0.2</v>
      </c>
      <c r="J3453">
        <v>3.8529</v>
      </c>
      <c r="K3453" t="str">
        <f>INDEX(product!B:B,MATCH('TABELA TOTAL'!$F9018,product!A:A,0))</f>
        <v>Technology</v>
      </c>
      <c r="L3453" t="str">
        <f>INDEX(product!C:C,MATCH(F3453,product!A:A,))</f>
        <v>Binders</v>
      </c>
      <c r="M3453" t="str">
        <f>INDEX(product!D:D,MATCH(F3453,product!A:A,))</f>
        <v>GBC Laser Imprintable Binding System Covers, Desert Sand</v>
      </c>
    </row>
    <row r="3454" spans="1:13" x14ac:dyDescent="0.25">
      <c r="A3454" s="1" t="s">
        <v>7166</v>
      </c>
      <c r="B3454" s="2">
        <v>42721</v>
      </c>
      <c r="C3454" s="2">
        <v>42725</v>
      </c>
      <c r="D3454" s="1" t="s">
        <v>19</v>
      </c>
      <c r="E3454" s="1" t="s">
        <v>2114</v>
      </c>
      <c r="F3454" s="1" t="s">
        <v>1439</v>
      </c>
      <c r="G3454">
        <v>9892.74</v>
      </c>
      <c r="H3454">
        <v>13</v>
      </c>
      <c r="I3454">
        <v>0</v>
      </c>
      <c r="J3454">
        <v>4946.37</v>
      </c>
      <c r="K3454" t="str">
        <f>INDEX(product!B:B,MATCH('TABELA TOTAL'!$F9041,product!A:A,0))</f>
        <v>Technology</v>
      </c>
      <c r="L3454" t="str">
        <f>INDEX(product!C:C,MATCH(F3454,product!A:A,))</f>
        <v>Binders</v>
      </c>
      <c r="M3454" t="str">
        <f>INDEX(product!D:D,MATCH(F3454,product!A:A,))</f>
        <v>GBC Ibimaster 500 Manual ProClick Binding System</v>
      </c>
    </row>
    <row r="3455" spans="1:13" x14ac:dyDescent="0.25">
      <c r="A3455" s="1" t="s">
        <v>831</v>
      </c>
      <c r="B3455" s="2">
        <v>42720</v>
      </c>
      <c r="C3455" s="2">
        <v>42724</v>
      </c>
      <c r="D3455" s="1" t="s">
        <v>11</v>
      </c>
      <c r="E3455" s="1" t="s">
        <v>479</v>
      </c>
      <c r="F3455" s="1" t="s">
        <v>832</v>
      </c>
      <c r="G3455">
        <v>4.7880000000000003</v>
      </c>
      <c r="H3455">
        <v>3</v>
      </c>
      <c r="I3455">
        <v>0.8</v>
      </c>
      <c r="J3455">
        <v>-7.9001999999999999</v>
      </c>
      <c r="K3455" t="str">
        <f>INDEX(product!B:B,MATCH('TABELA TOTAL'!$F471,product!A:A,0))</f>
        <v>Technology</v>
      </c>
      <c r="L3455" t="str">
        <f>INDEX(product!C:C,MATCH(F3455,product!A:A,))</f>
        <v>Binders</v>
      </c>
      <c r="M3455" t="str">
        <f>INDEX(product!D:D,MATCH(F3455,product!A:A,))</f>
        <v>Cardinal Hold-It CD Pocket</v>
      </c>
    </row>
    <row r="3456" spans="1:13" x14ac:dyDescent="0.25">
      <c r="A3456" s="1" t="s">
        <v>2182</v>
      </c>
      <c r="B3456" s="2">
        <v>42720</v>
      </c>
      <c r="C3456" s="2">
        <v>42723</v>
      </c>
      <c r="D3456" s="1" t="s">
        <v>79</v>
      </c>
      <c r="E3456" s="1" t="s">
        <v>2183</v>
      </c>
      <c r="F3456" s="1" t="s">
        <v>1703</v>
      </c>
      <c r="G3456">
        <v>3.68</v>
      </c>
      <c r="H3456">
        <v>2</v>
      </c>
      <c r="I3456">
        <v>0</v>
      </c>
      <c r="J3456">
        <v>1.8031999999999999</v>
      </c>
      <c r="K3456" t="str">
        <f>INDEX(product!B:B,MATCH('TABELA TOTAL'!$F1466,product!A:A,0))</f>
        <v>Furniture</v>
      </c>
      <c r="L3456" t="str">
        <f>INDEX(product!C:C,MATCH(F3456,product!A:A,))</f>
        <v>Fasteners</v>
      </c>
      <c r="M3456" t="str">
        <f>INDEX(product!D:D,MATCH(F3456,product!A:A,))</f>
        <v>Stockwell Gold Paper Clips</v>
      </c>
    </row>
    <row r="3457" spans="1:13" x14ac:dyDescent="0.25">
      <c r="A3457" s="1" t="s">
        <v>5655</v>
      </c>
      <c r="B3457" s="2">
        <v>42720</v>
      </c>
      <c r="C3457" s="2">
        <v>42727</v>
      </c>
      <c r="D3457" s="1" t="s">
        <v>19</v>
      </c>
      <c r="E3457" s="1" t="s">
        <v>43</v>
      </c>
      <c r="F3457" s="1" t="s">
        <v>1915</v>
      </c>
      <c r="G3457">
        <v>563.91999999999996</v>
      </c>
      <c r="H3457">
        <v>5</v>
      </c>
      <c r="I3457">
        <v>0.2</v>
      </c>
      <c r="J3457">
        <v>7.0490000000000004</v>
      </c>
      <c r="K3457" t="str">
        <f>INDEX(product!B:B,MATCH('TABELA TOTAL'!$F6204,product!A:A,0))</f>
        <v>Furniture</v>
      </c>
      <c r="L3457" t="str">
        <f>INDEX(product!C:C,MATCH(F3457,product!A:A,))</f>
        <v>Chairs</v>
      </c>
      <c r="M3457" t="str">
        <f>INDEX(product!D:D,MATCH(F3457,product!A:A,))</f>
        <v>Office Star - Contemporary Swivel Chair with Padded Adjustable Arms and Flex Back</v>
      </c>
    </row>
    <row r="3458" spans="1:13" x14ac:dyDescent="0.25">
      <c r="A3458" s="1" t="s">
        <v>5927</v>
      </c>
      <c r="B3458" s="2">
        <v>42720</v>
      </c>
      <c r="C3458" s="2">
        <v>42723</v>
      </c>
      <c r="D3458" s="1" t="s">
        <v>79</v>
      </c>
      <c r="E3458" s="1" t="s">
        <v>58</v>
      </c>
      <c r="F3458" s="1" t="s">
        <v>2008</v>
      </c>
      <c r="G3458">
        <v>34.944000000000003</v>
      </c>
      <c r="H3458">
        <v>3</v>
      </c>
      <c r="I3458">
        <v>0.2</v>
      </c>
      <c r="J3458">
        <v>3.0575999999999999</v>
      </c>
      <c r="K3458" t="str">
        <f>INDEX(product!B:B,MATCH('TABELA TOTAL'!$F6721,product!A:A,0))</f>
        <v>Office Supplies</v>
      </c>
      <c r="L3458" t="str">
        <f>INDEX(product!C:C,MATCH(F3458,product!A:A,))</f>
        <v>Appliances</v>
      </c>
      <c r="M3458" t="str">
        <f>INDEX(product!D:D,MATCH(F3458,product!A:A,))</f>
        <v>Acco 6 Outlet Guardian Premium Surge Suppressor</v>
      </c>
    </row>
    <row r="3459" spans="1:13" x14ac:dyDescent="0.25">
      <c r="A3459" s="1" t="s">
        <v>6972</v>
      </c>
      <c r="B3459" s="2">
        <v>42720</v>
      </c>
      <c r="C3459" s="2">
        <v>42727</v>
      </c>
      <c r="D3459" s="1" t="s">
        <v>19</v>
      </c>
      <c r="E3459" s="1" t="s">
        <v>822</v>
      </c>
      <c r="F3459" s="1" t="s">
        <v>854</v>
      </c>
      <c r="G3459">
        <v>21.21</v>
      </c>
      <c r="H3459">
        <v>7</v>
      </c>
      <c r="I3459">
        <v>0</v>
      </c>
      <c r="J3459">
        <v>4.4541000000000004</v>
      </c>
      <c r="K3459" t="str">
        <f>INDEX(product!B:B,MATCH('TABELA TOTAL'!$F8686,product!A:A,0))</f>
        <v>Furniture</v>
      </c>
      <c r="L3459" t="str">
        <f>INDEX(product!C:C,MATCH(F3459,product!A:A,))</f>
        <v>Accessories</v>
      </c>
      <c r="M3459" t="str">
        <f>INDEX(product!D:D,MATCH(F3459,product!A:A,))</f>
        <v>Imation USB 2.0 Swivel Flash Drive USB flash drive - 4 GB - Pink</v>
      </c>
    </row>
    <row r="3460" spans="1:13" x14ac:dyDescent="0.25">
      <c r="A3460" s="1" t="s">
        <v>1224</v>
      </c>
      <c r="B3460" s="2">
        <v>42719</v>
      </c>
      <c r="C3460" s="2">
        <v>42723</v>
      </c>
      <c r="D3460" s="1" t="s">
        <v>19</v>
      </c>
      <c r="E3460" s="1" t="s">
        <v>755</v>
      </c>
      <c r="F3460" s="1" t="s">
        <v>1225</v>
      </c>
      <c r="G3460">
        <v>1652.94</v>
      </c>
      <c r="H3460">
        <v>3</v>
      </c>
      <c r="I3460">
        <v>0</v>
      </c>
      <c r="J3460">
        <v>231.41159999999999</v>
      </c>
      <c r="K3460" t="str">
        <f>INDEX(product!B:B,MATCH('TABELA TOTAL'!$F723,product!A:A,0))</f>
        <v>Technology</v>
      </c>
      <c r="L3460" t="str">
        <f>INDEX(product!C:C,MATCH(F3460,product!A:A,))</f>
        <v>Tables</v>
      </c>
      <c r="M3460" t="str">
        <f>INDEX(product!D:D,MATCH(F3460,product!A:A,))</f>
        <v>Chromcraft Bull-Nose Wood Oval Conference Tables &amp; Bases</v>
      </c>
    </row>
    <row r="3461" spans="1:13" x14ac:dyDescent="0.25">
      <c r="A3461" s="1" t="s">
        <v>1224</v>
      </c>
      <c r="B3461" s="2">
        <v>42719</v>
      </c>
      <c r="C3461" s="2">
        <v>42723</v>
      </c>
      <c r="D3461" s="1" t="s">
        <v>19</v>
      </c>
      <c r="E3461" s="1" t="s">
        <v>755</v>
      </c>
      <c r="F3461" s="1" t="s">
        <v>1226</v>
      </c>
      <c r="G3461">
        <v>296.37</v>
      </c>
      <c r="H3461">
        <v>3</v>
      </c>
      <c r="I3461">
        <v>0</v>
      </c>
      <c r="J3461">
        <v>80.019900000000007</v>
      </c>
      <c r="K3461" t="str">
        <f>INDEX(product!B:B,MATCH('TABELA TOTAL'!$F724,product!A:A,0))</f>
        <v>Technology</v>
      </c>
      <c r="L3461" t="str">
        <f>INDEX(product!C:C,MATCH(F3461,product!A:A,))</f>
        <v>Storage</v>
      </c>
      <c r="M3461" t="str">
        <f>INDEX(product!D:D,MATCH(F3461,product!A:A,))</f>
        <v>Recycled Data-Pak for Archival Bound Computer Printouts, 12-1/2 x 12-1/2 x 16</v>
      </c>
    </row>
    <row r="3462" spans="1:13" x14ac:dyDescent="0.25">
      <c r="A3462" s="1" t="s">
        <v>5758</v>
      </c>
      <c r="B3462" s="2">
        <v>42719</v>
      </c>
      <c r="C3462" s="2">
        <v>42726</v>
      </c>
      <c r="D3462" s="1" t="s">
        <v>19</v>
      </c>
      <c r="E3462" s="1" t="s">
        <v>2642</v>
      </c>
      <c r="F3462" s="1" t="s">
        <v>2888</v>
      </c>
      <c r="G3462">
        <v>14.76</v>
      </c>
      <c r="H3462">
        <v>2</v>
      </c>
      <c r="I3462">
        <v>0</v>
      </c>
      <c r="J3462">
        <v>4.2804000000000002</v>
      </c>
      <c r="K3462" t="str">
        <f>INDEX(product!B:B,MATCH('TABELA TOTAL'!$F6379,product!A:A,0))</f>
        <v>Furniture</v>
      </c>
      <c r="L3462" t="str">
        <f>INDEX(product!C:C,MATCH(F3462,product!A:A,))</f>
        <v>Furnishings</v>
      </c>
      <c r="M3462" t="str">
        <f>INDEX(product!D:D,MATCH(F3462,product!A:A,))</f>
        <v>Eldon Expressions Wood Desk Accessories, Oak</v>
      </c>
    </row>
    <row r="3463" spans="1:13" x14ac:dyDescent="0.25">
      <c r="A3463" s="1" t="s">
        <v>5888</v>
      </c>
      <c r="B3463" s="2">
        <v>42719</v>
      </c>
      <c r="C3463" s="2">
        <v>42725</v>
      </c>
      <c r="D3463" s="1" t="s">
        <v>19</v>
      </c>
      <c r="E3463" s="1" t="s">
        <v>2272</v>
      </c>
      <c r="F3463" s="1" t="s">
        <v>445</v>
      </c>
      <c r="G3463">
        <v>564.19500000000005</v>
      </c>
      <c r="H3463">
        <v>3</v>
      </c>
      <c r="I3463">
        <v>0.5</v>
      </c>
      <c r="J3463">
        <v>-304.6653</v>
      </c>
      <c r="K3463" t="str">
        <f>INDEX(product!B:B,MATCH('TABELA TOTAL'!$F6648,product!A:A,0))</f>
        <v>Technology</v>
      </c>
      <c r="L3463" t="str">
        <f>INDEX(product!C:C,MATCH(F3463,product!A:A,))</f>
        <v>Tables</v>
      </c>
      <c r="M3463" t="str">
        <f>INDEX(product!D:D,MATCH(F3463,product!A:A,))</f>
        <v>Bretford Rectangular Conference Table Tops</v>
      </c>
    </row>
    <row r="3464" spans="1:13" x14ac:dyDescent="0.25">
      <c r="A3464" s="1" t="s">
        <v>5888</v>
      </c>
      <c r="B3464" s="2">
        <v>42719</v>
      </c>
      <c r="C3464" s="2">
        <v>42725</v>
      </c>
      <c r="D3464" s="1" t="s">
        <v>19</v>
      </c>
      <c r="E3464" s="1" t="s">
        <v>2272</v>
      </c>
      <c r="F3464" s="1" t="s">
        <v>3087</v>
      </c>
      <c r="G3464">
        <v>87.168000000000006</v>
      </c>
      <c r="H3464">
        <v>2</v>
      </c>
      <c r="I3464">
        <v>0.2</v>
      </c>
      <c r="J3464">
        <v>8.7167999999999992</v>
      </c>
      <c r="K3464" t="str">
        <f>INDEX(product!B:B,MATCH('TABELA TOTAL'!$F6649,product!A:A,0))</f>
        <v>Office Supplies</v>
      </c>
      <c r="L3464" t="str">
        <f>INDEX(product!C:C,MATCH(F3464,product!A:A,))</f>
        <v>Appliances</v>
      </c>
      <c r="M3464" t="str">
        <f>INDEX(product!D:D,MATCH(F3464,product!A:A,))</f>
        <v>Belkin 5 Outlet SurgeMaster Power Centers</v>
      </c>
    </row>
    <row r="3465" spans="1:13" x14ac:dyDescent="0.25">
      <c r="A3465" s="1" t="s">
        <v>6615</v>
      </c>
      <c r="B3465" s="2">
        <v>42719</v>
      </c>
      <c r="C3465" s="2">
        <v>42721</v>
      </c>
      <c r="D3465" s="1" t="s">
        <v>11</v>
      </c>
      <c r="E3465" s="1" t="s">
        <v>566</v>
      </c>
      <c r="F3465" s="1" t="s">
        <v>4836</v>
      </c>
      <c r="G3465">
        <v>2.214</v>
      </c>
      <c r="H3465">
        <v>3</v>
      </c>
      <c r="I3465">
        <v>0.7</v>
      </c>
      <c r="J3465">
        <v>-1.476</v>
      </c>
      <c r="K3465" t="str">
        <f>INDEX(product!B:B,MATCH('TABELA TOTAL'!$F8048,product!A:A,0))</f>
        <v>Office Supplies</v>
      </c>
      <c r="L3465" t="str">
        <f>INDEX(product!C:C,MATCH(F3465,product!A:A,))</f>
        <v>Binders</v>
      </c>
      <c r="M3465" t="str">
        <f>INDEX(product!D:D,MATCH(F3465,product!A:A,))</f>
        <v>Avery Triangle Shaped Sheet Lifters, Black, 2/Pack</v>
      </c>
    </row>
    <row r="3466" spans="1:13" x14ac:dyDescent="0.25">
      <c r="A3466" s="1" t="s">
        <v>6724</v>
      </c>
      <c r="B3466" s="2">
        <v>42719</v>
      </c>
      <c r="C3466" s="2">
        <v>42723</v>
      </c>
      <c r="D3466" s="1" t="s">
        <v>19</v>
      </c>
      <c r="E3466" s="1" t="s">
        <v>3689</v>
      </c>
      <c r="F3466" s="1" t="s">
        <v>713</v>
      </c>
      <c r="G3466">
        <v>19.440000000000001</v>
      </c>
      <c r="H3466">
        <v>3</v>
      </c>
      <c r="I3466">
        <v>0</v>
      </c>
      <c r="J3466">
        <v>9.3312000000000008</v>
      </c>
      <c r="K3466" t="str">
        <f>INDEX(product!B:B,MATCH('TABELA TOTAL'!$F8264,product!A:A,0))</f>
        <v>Office Supplies</v>
      </c>
      <c r="L3466" t="str">
        <f>INDEX(product!C:C,MATCH(F3466,product!A:A,))</f>
        <v>Paper</v>
      </c>
      <c r="M3466" t="str">
        <f>INDEX(product!D:D,MATCH(F3466,product!A:A,))</f>
        <v>Xerox 1958</v>
      </c>
    </row>
    <row r="3467" spans="1:13" x14ac:dyDescent="0.25">
      <c r="A3467" s="1" t="s">
        <v>3984</v>
      </c>
      <c r="B3467" s="2">
        <v>42718</v>
      </c>
      <c r="C3467" s="2">
        <v>42723</v>
      </c>
      <c r="D3467" s="1" t="s">
        <v>19</v>
      </c>
      <c r="E3467" s="1" t="s">
        <v>1172</v>
      </c>
      <c r="F3467" s="1" t="s">
        <v>3299</v>
      </c>
      <c r="G3467">
        <v>133.38</v>
      </c>
      <c r="H3467">
        <v>6</v>
      </c>
      <c r="I3467">
        <v>0</v>
      </c>
      <c r="J3467">
        <v>58.687199999999997</v>
      </c>
      <c r="K3467" t="str">
        <f>INDEX(product!B:B,MATCH('TABELA TOTAL'!$F3470,product!A:A,0))</f>
        <v>Office Supplies</v>
      </c>
      <c r="L3467" t="str">
        <f>INDEX(product!C:C,MATCH(F3467,product!A:A,))</f>
        <v>Furnishings</v>
      </c>
      <c r="M3467" t="str">
        <f>INDEX(product!D:D,MATCH(F3467,product!A:A,))</f>
        <v>Executive Impressions 14"</v>
      </c>
    </row>
    <row r="3468" spans="1:13" x14ac:dyDescent="0.25">
      <c r="A3468" s="1" t="s">
        <v>5765</v>
      </c>
      <c r="B3468" s="2">
        <v>42718</v>
      </c>
      <c r="C3468" s="2">
        <v>42723</v>
      </c>
      <c r="D3468" s="1" t="s">
        <v>19</v>
      </c>
      <c r="E3468" s="1" t="s">
        <v>43</v>
      </c>
      <c r="F3468" s="1" t="s">
        <v>3737</v>
      </c>
      <c r="G3468">
        <v>14.62</v>
      </c>
      <c r="H3468">
        <v>2</v>
      </c>
      <c r="I3468">
        <v>0</v>
      </c>
      <c r="J3468">
        <v>6.7252000000000001</v>
      </c>
      <c r="K3468" t="str">
        <f>INDEX(product!B:B,MATCH('TABELA TOTAL'!$F6393,product!A:A,0))</f>
        <v>Office Supplies</v>
      </c>
      <c r="L3468" t="str">
        <f>INDEX(product!C:C,MATCH(F3468,product!A:A,))</f>
        <v>Paper</v>
      </c>
      <c r="M3468" t="str">
        <f>INDEX(product!D:D,MATCH(F3468,product!A:A,))</f>
        <v>Strathmore Photo Frame Cards</v>
      </c>
    </row>
    <row r="3469" spans="1:13" x14ac:dyDescent="0.25">
      <c r="A3469" s="1" t="s">
        <v>5765</v>
      </c>
      <c r="B3469" s="2">
        <v>42718</v>
      </c>
      <c r="C3469" s="2">
        <v>42723</v>
      </c>
      <c r="D3469" s="1" t="s">
        <v>19</v>
      </c>
      <c r="E3469" s="1" t="s">
        <v>43</v>
      </c>
      <c r="F3469" s="1" t="s">
        <v>2695</v>
      </c>
      <c r="G3469">
        <v>5.76</v>
      </c>
      <c r="H3469">
        <v>2</v>
      </c>
      <c r="I3469">
        <v>0</v>
      </c>
      <c r="J3469">
        <v>2.8224</v>
      </c>
      <c r="K3469" t="str">
        <f>INDEX(product!B:B,MATCH('TABELA TOTAL'!$F6394,product!A:A,0))</f>
        <v>Technology</v>
      </c>
      <c r="L3469" t="str">
        <f>INDEX(product!C:C,MATCH(F3469,product!A:A,))</f>
        <v>Labels</v>
      </c>
      <c r="M3469" t="str">
        <f>INDEX(product!D:D,MATCH(F3469,product!A:A,))</f>
        <v>Avery 474</v>
      </c>
    </row>
    <row r="3470" spans="1:13" x14ac:dyDescent="0.25">
      <c r="A3470" s="1" t="s">
        <v>5765</v>
      </c>
      <c r="B3470" s="2">
        <v>42718</v>
      </c>
      <c r="C3470" s="2">
        <v>42723</v>
      </c>
      <c r="D3470" s="1" t="s">
        <v>19</v>
      </c>
      <c r="E3470" s="1" t="s">
        <v>43</v>
      </c>
      <c r="F3470" s="1" t="s">
        <v>234</v>
      </c>
      <c r="G3470">
        <v>21.48</v>
      </c>
      <c r="H3470">
        <v>6</v>
      </c>
      <c r="I3470">
        <v>0</v>
      </c>
      <c r="J3470">
        <v>10.5252</v>
      </c>
      <c r="K3470" t="str">
        <f>INDEX(product!B:B,MATCH('TABELA TOTAL'!$F6395,product!A:A,0))</f>
        <v>Technology</v>
      </c>
      <c r="L3470" t="str">
        <f>INDEX(product!C:C,MATCH(F3470,product!A:A,))</f>
        <v>Fasteners</v>
      </c>
      <c r="M3470" t="str">
        <f>INDEX(product!D:D,MATCH(F3470,product!A:A,))</f>
        <v>OIC Colored Binder Clips, Assorted Sizes</v>
      </c>
    </row>
    <row r="3471" spans="1:13" x14ac:dyDescent="0.25">
      <c r="A3471" s="1" t="s">
        <v>5765</v>
      </c>
      <c r="B3471" s="2">
        <v>42718</v>
      </c>
      <c r="C3471" s="2">
        <v>42723</v>
      </c>
      <c r="D3471" s="1" t="s">
        <v>19</v>
      </c>
      <c r="E3471" s="1" t="s">
        <v>43</v>
      </c>
      <c r="F3471" s="1" t="s">
        <v>2379</v>
      </c>
      <c r="G3471">
        <v>396.92</v>
      </c>
      <c r="H3471">
        <v>4</v>
      </c>
      <c r="I3471">
        <v>0</v>
      </c>
      <c r="J3471">
        <v>198.46</v>
      </c>
      <c r="K3471" t="str">
        <f>INDEX(product!B:B,MATCH('TABELA TOTAL'!$F6396,product!A:A,0))</f>
        <v>Office Supplies</v>
      </c>
      <c r="L3471" t="str">
        <f>INDEX(product!C:C,MATCH(F3471,product!A:A,))</f>
        <v>Furnishings</v>
      </c>
      <c r="M3471" t="str">
        <f>INDEX(product!D:D,MATCH(F3471,product!A:A,))</f>
        <v>GE 48" Fluorescent Tube, Cool White Energy Saver, 34 Watts, 30/Box</v>
      </c>
    </row>
    <row r="3472" spans="1:13" x14ac:dyDescent="0.25">
      <c r="A3472" s="1" t="s">
        <v>5765</v>
      </c>
      <c r="B3472" s="2">
        <v>42718</v>
      </c>
      <c r="C3472" s="2">
        <v>42723</v>
      </c>
      <c r="D3472" s="1" t="s">
        <v>19</v>
      </c>
      <c r="E3472" s="1" t="s">
        <v>43</v>
      </c>
      <c r="F3472" s="1" t="s">
        <v>911</v>
      </c>
      <c r="G3472">
        <v>17.149999999999999</v>
      </c>
      <c r="H3472">
        <v>1</v>
      </c>
      <c r="I3472">
        <v>0</v>
      </c>
      <c r="J3472">
        <v>4.6304999999999996</v>
      </c>
      <c r="K3472" t="str">
        <f>INDEX(product!B:B,MATCH('TABELA TOTAL'!$F6397,product!A:A,0))</f>
        <v>Office Supplies</v>
      </c>
      <c r="L3472" t="str">
        <f>INDEX(product!C:C,MATCH(F3472,product!A:A,))</f>
        <v>Storage</v>
      </c>
      <c r="M3472" t="str">
        <f>INDEX(product!D:D,MATCH(F3472,product!A:A,))</f>
        <v>Advantus Rolling Storage Box</v>
      </c>
    </row>
    <row r="3473" spans="1:13" x14ac:dyDescent="0.25">
      <c r="A3473" s="1" t="s">
        <v>5765</v>
      </c>
      <c r="B3473" s="2">
        <v>42718</v>
      </c>
      <c r="C3473" s="2">
        <v>42723</v>
      </c>
      <c r="D3473" s="1" t="s">
        <v>19</v>
      </c>
      <c r="E3473" s="1" t="s">
        <v>43</v>
      </c>
      <c r="F3473" s="1" t="s">
        <v>5766</v>
      </c>
      <c r="G3473">
        <v>23.12</v>
      </c>
      <c r="H3473">
        <v>2</v>
      </c>
      <c r="I3473">
        <v>0.2</v>
      </c>
      <c r="J3473">
        <v>7.8029999999999999</v>
      </c>
      <c r="K3473" t="str">
        <f>INDEX(product!B:B,MATCH('TABELA TOTAL'!$F6398,product!A:A,0))</f>
        <v>Office Supplies</v>
      </c>
      <c r="L3473" t="str">
        <f>INDEX(product!C:C,MATCH(F3473,product!A:A,))</f>
        <v>Binders</v>
      </c>
      <c r="M3473" t="str">
        <f>INDEX(product!D:D,MATCH(F3473,product!A:A,))</f>
        <v>Acco Recycled 2" Capacity Laser Printer Hanging Data Binders</v>
      </c>
    </row>
    <row r="3474" spans="1:13" x14ac:dyDescent="0.25">
      <c r="A3474" s="1" t="s">
        <v>6568</v>
      </c>
      <c r="B3474" s="2">
        <v>42718</v>
      </c>
      <c r="C3474" s="2">
        <v>42721</v>
      </c>
      <c r="D3474" s="1" t="s">
        <v>79</v>
      </c>
      <c r="E3474" s="1" t="s">
        <v>432</v>
      </c>
      <c r="F3474" s="1" t="s">
        <v>135</v>
      </c>
      <c r="G3474">
        <v>81.424000000000007</v>
      </c>
      <c r="H3474">
        <v>2</v>
      </c>
      <c r="I3474">
        <v>0.2</v>
      </c>
      <c r="J3474">
        <v>-9.1601999999999997</v>
      </c>
      <c r="K3474" t="str">
        <f>INDEX(product!B:B,MATCH('TABELA TOTAL'!$F7942,product!A:A,0))</f>
        <v>Office Supplies</v>
      </c>
      <c r="L3474" t="str">
        <f>INDEX(product!C:C,MATCH(F3474,product!A:A,))</f>
        <v>Chairs</v>
      </c>
      <c r="M3474" t="str">
        <f>INDEX(product!D:D,MATCH(F3474,product!A:A,))</f>
        <v>Global Value Mid-Back Manager's Chair, Gray</v>
      </c>
    </row>
    <row r="3475" spans="1:13" x14ac:dyDescent="0.25">
      <c r="A3475" s="1" t="s">
        <v>6568</v>
      </c>
      <c r="B3475" s="2">
        <v>42718</v>
      </c>
      <c r="C3475" s="2">
        <v>42721</v>
      </c>
      <c r="D3475" s="1" t="s">
        <v>79</v>
      </c>
      <c r="E3475" s="1" t="s">
        <v>432</v>
      </c>
      <c r="F3475" s="1" t="s">
        <v>304</v>
      </c>
      <c r="G3475">
        <v>134.80000000000001</v>
      </c>
      <c r="H3475">
        <v>10</v>
      </c>
      <c r="I3475">
        <v>0</v>
      </c>
      <c r="J3475">
        <v>35.048000000000002</v>
      </c>
      <c r="K3475" t="str">
        <f>INDEX(product!B:B,MATCH('TABELA TOTAL'!$F7943,product!A:A,0))</f>
        <v>Office Supplies</v>
      </c>
      <c r="L3475" t="str">
        <f>INDEX(product!C:C,MATCH(F3475,product!A:A,))</f>
        <v>Storage</v>
      </c>
      <c r="M3475" t="str">
        <f>INDEX(product!D:D,MATCH(F3475,product!A:A,))</f>
        <v>Tenex Personal Project File with Scoop Front Design, Black</v>
      </c>
    </row>
    <row r="3476" spans="1:13" x14ac:dyDescent="0.25">
      <c r="A3476" s="1" t="s">
        <v>809</v>
      </c>
      <c r="B3476" s="2">
        <v>42717</v>
      </c>
      <c r="C3476" s="2">
        <v>42721</v>
      </c>
      <c r="D3476" s="1" t="s">
        <v>19</v>
      </c>
      <c r="E3476" s="1" t="s">
        <v>768</v>
      </c>
      <c r="F3476" s="1" t="s">
        <v>810</v>
      </c>
      <c r="G3476">
        <v>63.88</v>
      </c>
      <c r="H3476">
        <v>4</v>
      </c>
      <c r="I3476">
        <v>0</v>
      </c>
      <c r="J3476">
        <v>24.9132</v>
      </c>
      <c r="K3476" t="str">
        <f>INDEX(product!B:B,MATCH('TABELA TOTAL'!$F457,product!A:A,0))</f>
        <v>Office Supplies</v>
      </c>
      <c r="L3476" t="str">
        <f>INDEX(product!C:C,MATCH(F3476,product!A:A,))</f>
        <v>Accessories</v>
      </c>
      <c r="M3476" t="str">
        <f>INDEX(product!D:D,MATCH(F3476,product!A:A,))</f>
        <v>Memorex Mini Travel Drive 16 GB USB 2.0 Flash Drive</v>
      </c>
    </row>
    <row r="3477" spans="1:13" x14ac:dyDescent="0.25">
      <c r="A3477" s="1" t="s">
        <v>1543</v>
      </c>
      <c r="B3477" s="2">
        <v>42717</v>
      </c>
      <c r="C3477" s="2">
        <v>42724</v>
      </c>
      <c r="D3477" s="1" t="s">
        <v>19</v>
      </c>
      <c r="E3477" s="1" t="s">
        <v>1510</v>
      </c>
      <c r="F3477" s="1" t="s">
        <v>1544</v>
      </c>
      <c r="G3477">
        <v>6.0960000000000001</v>
      </c>
      <c r="H3477">
        <v>2</v>
      </c>
      <c r="I3477">
        <v>0.2</v>
      </c>
      <c r="J3477">
        <v>2.2098</v>
      </c>
      <c r="K3477" t="str">
        <f>INDEX(product!B:B,MATCH('TABELA TOTAL'!$F943,product!A:A,0))</f>
        <v>Furniture</v>
      </c>
      <c r="L3477" t="str">
        <f>INDEX(product!C:C,MATCH(F3477,product!A:A,))</f>
        <v>Binders</v>
      </c>
      <c r="M3477" t="str">
        <f>INDEX(product!D:D,MATCH(F3477,product!A:A,))</f>
        <v>Acco Pressboard Covers with Storage Hooks, 14 7/8" x 11", Dark Blue</v>
      </c>
    </row>
    <row r="3478" spans="1:13" x14ac:dyDescent="0.25">
      <c r="A3478" s="1" t="s">
        <v>1543</v>
      </c>
      <c r="B3478" s="2">
        <v>42717</v>
      </c>
      <c r="C3478" s="2">
        <v>42724</v>
      </c>
      <c r="D3478" s="1" t="s">
        <v>19</v>
      </c>
      <c r="E3478" s="1" t="s">
        <v>1510</v>
      </c>
      <c r="F3478" s="1" t="s">
        <v>21</v>
      </c>
      <c r="G3478">
        <v>1114.2719999999999</v>
      </c>
      <c r="H3478">
        <v>4</v>
      </c>
      <c r="I3478">
        <v>0.2</v>
      </c>
      <c r="J3478">
        <v>41.785200000000003</v>
      </c>
      <c r="K3478" t="str">
        <f>INDEX(product!B:B,MATCH('TABELA TOTAL'!$F944,product!A:A,0))</f>
        <v>Office Supplies</v>
      </c>
      <c r="L3478" t="str">
        <f>INDEX(product!C:C,MATCH(F3478,product!A:A,))</f>
        <v>Tables</v>
      </c>
      <c r="M3478" t="str">
        <f>INDEX(product!D:D,MATCH(F3478,product!A:A,))</f>
        <v>Bretford CR4500 Series Slim Rectangular Table</v>
      </c>
    </row>
    <row r="3479" spans="1:13" x14ac:dyDescent="0.25">
      <c r="A3479" s="1" t="s">
        <v>4122</v>
      </c>
      <c r="B3479" s="2">
        <v>42717</v>
      </c>
      <c r="C3479" s="2">
        <v>42723</v>
      </c>
      <c r="D3479" s="1" t="s">
        <v>19</v>
      </c>
      <c r="E3479" s="1" t="s">
        <v>937</v>
      </c>
      <c r="F3479" s="1" t="s">
        <v>696</v>
      </c>
      <c r="G3479">
        <v>9.84</v>
      </c>
      <c r="H3479">
        <v>3</v>
      </c>
      <c r="I3479">
        <v>0</v>
      </c>
      <c r="J3479">
        <v>3.2471999999999999</v>
      </c>
      <c r="K3479" t="str">
        <f>INDEX(product!B:B,MATCH('TABELA TOTAL'!$F3688,product!A:A,0))</f>
        <v>Technology</v>
      </c>
      <c r="L3479" t="str">
        <f>INDEX(product!C:C,MATCH(F3479,product!A:A,))</f>
        <v>Art</v>
      </c>
      <c r="M3479" t="str">
        <f>INDEX(product!D:D,MATCH(F3479,product!A:A,))</f>
        <v>Crayola Colored Pencils</v>
      </c>
    </row>
    <row r="3480" spans="1:13" x14ac:dyDescent="0.25">
      <c r="A3480" s="1" t="s">
        <v>4360</v>
      </c>
      <c r="B3480" s="2">
        <v>42716</v>
      </c>
      <c r="C3480" s="2">
        <v>42716</v>
      </c>
      <c r="D3480" s="1" t="s">
        <v>654</v>
      </c>
      <c r="E3480" s="1" t="s">
        <v>2274</v>
      </c>
      <c r="F3480" s="1" t="s">
        <v>706</v>
      </c>
      <c r="G3480">
        <v>18.693000000000001</v>
      </c>
      <c r="H3480">
        <v>3</v>
      </c>
      <c r="I3480">
        <v>0.7</v>
      </c>
      <c r="J3480">
        <v>-14.331300000000001</v>
      </c>
      <c r="K3480" t="str">
        <f>INDEX(product!B:B,MATCH('TABELA TOTAL'!$F4036,product!A:A,0))</f>
        <v>Furniture</v>
      </c>
      <c r="L3480" t="str">
        <f>INDEX(product!C:C,MATCH(F3480,product!A:A,))</f>
        <v>Binders</v>
      </c>
      <c r="M3480" t="str">
        <f>INDEX(product!D:D,MATCH(F3480,product!A:A,))</f>
        <v>Wilson Jones Century Plastic Molded Ring Binders</v>
      </c>
    </row>
    <row r="3481" spans="1:13" x14ac:dyDescent="0.25">
      <c r="A3481" s="1" t="s">
        <v>4360</v>
      </c>
      <c r="B3481" s="2">
        <v>42716</v>
      </c>
      <c r="C3481" s="2">
        <v>42716</v>
      </c>
      <c r="D3481" s="1" t="s">
        <v>654</v>
      </c>
      <c r="E3481" s="1" t="s">
        <v>2274</v>
      </c>
      <c r="F3481" s="1" t="s">
        <v>857</v>
      </c>
      <c r="G3481">
        <v>383.952</v>
      </c>
      <c r="H3481">
        <v>6</v>
      </c>
      <c r="I3481">
        <v>0.2</v>
      </c>
      <c r="J3481">
        <v>76.790400000000005</v>
      </c>
      <c r="K3481" t="str">
        <f>INDEX(product!B:B,MATCH('TABELA TOTAL'!$F4037,product!A:A,0))</f>
        <v>Office Supplies</v>
      </c>
      <c r="L3481" t="str">
        <f>INDEX(product!C:C,MATCH(F3481,product!A:A,))</f>
        <v>Accessories</v>
      </c>
      <c r="M3481" t="str">
        <f>INDEX(product!D:D,MATCH(F3481,product!A:A,))</f>
        <v>Logitech G602 Wireless Gaming Mouse</v>
      </c>
    </row>
    <row r="3482" spans="1:13" x14ac:dyDescent="0.25">
      <c r="A3482" s="1" t="s">
        <v>4706</v>
      </c>
      <c r="B3482" s="2">
        <v>42716</v>
      </c>
      <c r="C3482" s="2">
        <v>42722</v>
      </c>
      <c r="D3482" s="1" t="s">
        <v>19</v>
      </c>
      <c r="E3482" s="1" t="s">
        <v>1702</v>
      </c>
      <c r="F3482" s="1" t="s">
        <v>1094</v>
      </c>
      <c r="G3482">
        <v>657.93</v>
      </c>
      <c r="H3482">
        <v>7</v>
      </c>
      <c r="I3482">
        <v>0</v>
      </c>
      <c r="J3482">
        <v>184.22040000000001</v>
      </c>
      <c r="K3482" t="str">
        <f>INDEX(product!B:B,MATCH('TABELA TOTAL'!$F4575,product!A:A,0))</f>
        <v>Technology</v>
      </c>
      <c r="L3482" t="str">
        <f>INDEX(product!C:C,MATCH(F3482,product!A:A,))</f>
        <v>Phones</v>
      </c>
      <c r="M3482" t="str">
        <f>INDEX(product!D:D,MATCH(F3482,product!A:A,))</f>
        <v>Jabra SPEAK 410</v>
      </c>
    </row>
    <row r="3483" spans="1:13" x14ac:dyDescent="0.25">
      <c r="A3483" s="1" t="s">
        <v>4706</v>
      </c>
      <c r="B3483" s="2">
        <v>42716</v>
      </c>
      <c r="C3483" s="2">
        <v>42722</v>
      </c>
      <c r="D3483" s="1" t="s">
        <v>19</v>
      </c>
      <c r="E3483" s="1" t="s">
        <v>1702</v>
      </c>
      <c r="F3483" s="1" t="s">
        <v>1921</v>
      </c>
      <c r="G3483">
        <v>33.479999999999997</v>
      </c>
      <c r="H3483">
        <v>4</v>
      </c>
      <c r="I3483">
        <v>0</v>
      </c>
      <c r="J3483">
        <v>8.7048000000000005</v>
      </c>
      <c r="K3483" t="str">
        <f>INDEX(product!B:B,MATCH('TABELA TOTAL'!$F4576,product!A:A,0))</f>
        <v>Office Supplies</v>
      </c>
      <c r="L3483" t="str">
        <f>INDEX(product!C:C,MATCH(F3483,product!A:A,))</f>
        <v>Furnishings</v>
      </c>
      <c r="M3483" t="str">
        <f>INDEX(product!D:D,MATCH(F3483,product!A:A,))</f>
        <v>Westinghouse Clip-On Gooseneck Lamps</v>
      </c>
    </row>
    <row r="3484" spans="1:13" x14ac:dyDescent="0.25">
      <c r="A3484" s="1" t="s">
        <v>4706</v>
      </c>
      <c r="B3484" s="2">
        <v>42716</v>
      </c>
      <c r="C3484" s="2">
        <v>42722</v>
      </c>
      <c r="D3484" s="1" t="s">
        <v>19</v>
      </c>
      <c r="E3484" s="1" t="s">
        <v>1702</v>
      </c>
      <c r="F3484" s="1" t="s">
        <v>649</v>
      </c>
      <c r="G3484">
        <v>13.9</v>
      </c>
      <c r="H3484">
        <v>5</v>
      </c>
      <c r="I3484">
        <v>0</v>
      </c>
      <c r="J3484">
        <v>3.6139999999999999</v>
      </c>
      <c r="K3484" t="str">
        <f>INDEX(product!B:B,MATCH('TABELA TOTAL'!$F4577,product!A:A,0))</f>
        <v>Office Supplies</v>
      </c>
      <c r="L3484" t="str">
        <f>INDEX(product!C:C,MATCH(F3484,product!A:A,))</f>
        <v>Art</v>
      </c>
      <c r="M3484" t="str">
        <f>INDEX(product!D:D,MATCH(F3484,product!A:A,))</f>
        <v>Newell 333</v>
      </c>
    </row>
    <row r="3485" spans="1:13" x14ac:dyDescent="0.25">
      <c r="A3485" s="1" t="s">
        <v>4706</v>
      </c>
      <c r="B3485" s="2">
        <v>42716</v>
      </c>
      <c r="C3485" s="2">
        <v>42722</v>
      </c>
      <c r="D3485" s="1" t="s">
        <v>19</v>
      </c>
      <c r="E3485" s="1" t="s">
        <v>1702</v>
      </c>
      <c r="F3485" s="1" t="s">
        <v>4707</v>
      </c>
      <c r="G3485">
        <v>26.86</v>
      </c>
      <c r="H3485">
        <v>2</v>
      </c>
      <c r="I3485">
        <v>0</v>
      </c>
      <c r="J3485">
        <v>6.7149999999999999</v>
      </c>
      <c r="K3485" t="str">
        <f>INDEX(product!B:B,MATCH('TABELA TOTAL'!$F4578,product!A:A,0))</f>
        <v>Office Supplies</v>
      </c>
      <c r="L3485" t="str">
        <f>INDEX(product!C:C,MATCH(F3485,product!A:A,))</f>
        <v>Storage</v>
      </c>
      <c r="M3485" t="str">
        <f>INDEX(product!D:D,MATCH(F3485,product!A:A,))</f>
        <v>Fellowes Desktop Hanging File Manager</v>
      </c>
    </row>
    <row r="3486" spans="1:13" x14ac:dyDescent="0.25">
      <c r="A3486" s="1" t="s">
        <v>5105</v>
      </c>
      <c r="B3486" s="2">
        <v>42716</v>
      </c>
      <c r="C3486" s="2">
        <v>42722</v>
      </c>
      <c r="D3486" s="1" t="s">
        <v>19</v>
      </c>
      <c r="E3486" s="1" t="s">
        <v>3732</v>
      </c>
      <c r="F3486" s="1" t="s">
        <v>2072</v>
      </c>
      <c r="G3486">
        <v>249.95</v>
      </c>
      <c r="H3486">
        <v>5</v>
      </c>
      <c r="I3486">
        <v>0</v>
      </c>
      <c r="J3486">
        <v>19.995999999999999</v>
      </c>
      <c r="K3486" t="str">
        <f>INDEX(product!B:B,MATCH('TABELA TOTAL'!$F5252,product!A:A,0))</f>
        <v>Office Supplies</v>
      </c>
      <c r="L3486" t="str">
        <f>INDEX(product!C:C,MATCH(F3486,product!A:A,))</f>
        <v>Accessories</v>
      </c>
      <c r="M3486" t="str">
        <f>INDEX(product!D:D,MATCH(F3486,product!A:A,))</f>
        <v>Case Logic 2.4GHz Wireless Keyboard</v>
      </c>
    </row>
    <row r="3487" spans="1:13" x14ac:dyDescent="0.25">
      <c r="A3487" s="1" t="s">
        <v>5105</v>
      </c>
      <c r="B3487" s="2">
        <v>42716</v>
      </c>
      <c r="C3487" s="2">
        <v>42722</v>
      </c>
      <c r="D3487" s="1" t="s">
        <v>19</v>
      </c>
      <c r="E3487" s="1" t="s">
        <v>3732</v>
      </c>
      <c r="F3487" s="1" t="s">
        <v>3745</v>
      </c>
      <c r="G3487">
        <v>49.12</v>
      </c>
      <c r="H3487">
        <v>4</v>
      </c>
      <c r="I3487">
        <v>0</v>
      </c>
      <c r="J3487">
        <v>23.086400000000001</v>
      </c>
      <c r="K3487" t="str">
        <f>INDEX(product!B:B,MATCH('TABELA TOTAL'!$F5253,product!A:A,0))</f>
        <v>Office Supplies</v>
      </c>
      <c r="L3487" t="str">
        <f>INDEX(product!C:C,MATCH(F3487,product!A:A,))</f>
        <v>Paper</v>
      </c>
      <c r="M3487" t="str">
        <f>INDEX(product!D:D,MATCH(F3487,product!A:A,))</f>
        <v>Xerox 1907</v>
      </c>
    </row>
    <row r="3488" spans="1:13" x14ac:dyDescent="0.25">
      <c r="A3488" s="1" t="s">
        <v>5305</v>
      </c>
      <c r="B3488" s="2">
        <v>42716</v>
      </c>
      <c r="C3488" s="2">
        <v>42720</v>
      </c>
      <c r="D3488" s="1" t="s">
        <v>19</v>
      </c>
      <c r="E3488" s="1" t="s">
        <v>727</v>
      </c>
      <c r="F3488" s="1" t="s">
        <v>885</v>
      </c>
      <c r="G3488">
        <v>383.64</v>
      </c>
      <c r="H3488">
        <v>6</v>
      </c>
      <c r="I3488">
        <v>0</v>
      </c>
      <c r="J3488">
        <v>122.76479999999999</v>
      </c>
      <c r="K3488" t="str">
        <f>INDEX(product!B:B,MATCH('TABELA TOTAL'!$F5578,product!A:A,0))</f>
        <v>Technology</v>
      </c>
      <c r="L3488" t="str">
        <f>INDEX(product!C:C,MATCH(F3488,product!A:A,))</f>
        <v>Furnishings</v>
      </c>
      <c r="M3488" t="str">
        <f>INDEX(product!D:D,MATCH(F3488,product!A:A,))</f>
        <v>Howard Miller 14-1/2" Diameter Chrome Round Wall Clock</v>
      </c>
    </row>
    <row r="3489" spans="1:13" x14ac:dyDescent="0.25">
      <c r="A3489" s="1" t="s">
        <v>5305</v>
      </c>
      <c r="B3489" s="2">
        <v>42716</v>
      </c>
      <c r="C3489" s="2">
        <v>42720</v>
      </c>
      <c r="D3489" s="1" t="s">
        <v>19</v>
      </c>
      <c r="E3489" s="1" t="s">
        <v>727</v>
      </c>
      <c r="F3489" s="1" t="s">
        <v>1122</v>
      </c>
      <c r="G3489">
        <v>56.52</v>
      </c>
      <c r="H3489">
        <v>3</v>
      </c>
      <c r="I3489">
        <v>0</v>
      </c>
      <c r="J3489">
        <v>15.8256</v>
      </c>
      <c r="K3489" t="str">
        <f>INDEX(product!B:B,MATCH('TABELA TOTAL'!$F5579,product!A:A,0))</f>
        <v>Office Supplies</v>
      </c>
      <c r="L3489" t="str">
        <f>INDEX(product!C:C,MATCH(F3489,product!A:A,))</f>
        <v>Appliances</v>
      </c>
      <c r="M3489" t="str">
        <f>INDEX(product!D:D,MATCH(F3489,product!A:A,))</f>
        <v>Belkin F9H710-06 7 Outlet SurgeMaster Surge Protector</v>
      </c>
    </row>
    <row r="3490" spans="1:13" x14ac:dyDescent="0.25">
      <c r="A3490" s="1" t="s">
        <v>7652</v>
      </c>
      <c r="B3490" s="2">
        <v>42716</v>
      </c>
      <c r="C3490" s="2">
        <v>42721</v>
      </c>
      <c r="D3490" s="1" t="s">
        <v>19</v>
      </c>
      <c r="E3490" s="1" t="s">
        <v>1681</v>
      </c>
      <c r="F3490" s="1" t="s">
        <v>885</v>
      </c>
      <c r="G3490">
        <v>60.35</v>
      </c>
      <c r="H3490">
        <v>5</v>
      </c>
      <c r="I3490">
        <v>0</v>
      </c>
      <c r="J3490">
        <v>19.915500000000002</v>
      </c>
      <c r="K3490" t="str">
        <f>INDEX(product!B:B,MATCH('TABELA TOTAL'!$F9940,product!A:A,0))</f>
        <v>Office Supplies</v>
      </c>
      <c r="L3490" t="str">
        <f>INDEX(product!C:C,MATCH(F3490,product!A:A,))</f>
        <v>Furnishings</v>
      </c>
      <c r="M3490" t="str">
        <f>INDEX(product!D:D,MATCH(F3490,product!A:A,))</f>
        <v>Howard Miller 14-1/2" Diameter Chrome Round Wall Clock</v>
      </c>
    </row>
    <row r="3491" spans="1:13" x14ac:dyDescent="0.25">
      <c r="A3491" s="1" t="s">
        <v>7652</v>
      </c>
      <c r="B3491" s="2">
        <v>42716</v>
      </c>
      <c r="C3491" s="2">
        <v>42721</v>
      </c>
      <c r="D3491" s="1" t="s">
        <v>19</v>
      </c>
      <c r="E3491" s="1" t="s">
        <v>1681</v>
      </c>
      <c r="F3491" s="1" t="s">
        <v>2984</v>
      </c>
      <c r="G3491">
        <v>35.520000000000003</v>
      </c>
      <c r="H3491">
        <v>4</v>
      </c>
      <c r="I3491">
        <v>0</v>
      </c>
      <c r="J3491">
        <v>9.9456000000000007</v>
      </c>
      <c r="K3491" t="str">
        <f>INDEX(product!B:B,MATCH('TABELA TOTAL'!$F9941,product!A:A,0))</f>
        <v>Furniture</v>
      </c>
      <c r="L3491" t="str">
        <f>INDEX(product!C:C,MATCH(F3491,product!A:A,))</f>
        <v>Supplies</v>
      </c>
      <c r="M3491" t="str">
        <f>INDEX(product!D:D,MATCH(F3491,product!A:A,))</f>
        <v>Fiskars Home &amp; Office Scissors</v>
      </c>
    </row>
    <row r="3492" spans="1:13" x14ac:dyDescent="0.25">
      <c r="A3492" s="1" t="s">
        <v>7652</v>
      </c>
      <c r="B3492" s="2">
        <v>42716</v>
      </c>
      <c r="C3492" s="2">
        <v>42721</v>
      </c>
      <c r="D3492" s="1" t="s">
        <v>19</v>
      </c>
      <c r="E3492" s="1" t="s">
        <v>1681</v>
      </c>
      <c r="F3492" s="1" t="s">
        <v>1916</v>
      </c>
      <c r="G3492">
        <v>11.2</v>
      </c>
      <c r="H3492">
        <v>7</v>
      </c>
      <c r="I3492">
        <v>0</v>
      </c>
      <c r="J3492">
        <v>4.8159999999999998</v>
      </c>
      <c r="K3492" t="str">
        <f>INDEX(product!B:B,MATCH('TABELA TOTAL'!$F9942,product!A:A,0))</f>
        <v>Office Supplies</v>
      </c>
      <c r="L3492" t="str">
        <f>INDEX(product!C:C,MATCH(F3492,product!A:A,))</f>
        <v>Art</v>
      </c>
      <c r="M3492" t="str">
        <f>INDEX(product!D:D,MATCH(F3492,product!A:A,))</f>
        <v>Sanford Pocket Accent Highlighters</v>
      </c>
    </row>
    <row r="3493" spans="1:13" x14ac:dyDescent="0.25">
      <c r="A3493" s="1" t="s">
        <v>115</v>
      </c>
      <c r="B3493" s="2">
        <v>42715</v>
      </c>
      <c r="C3493" s="2">
        <v>42721</v>
      </c>
      <c r="D3493" s="1" t="s">
        <v>19</v>
      </c>
      <c r="E3493" s="1" t="s">
        <v>116</v>
      </c>
      <c r="F3493" s="1" t="s">
        <v>117</v>
      </c>
      <c r="G3493">
        <v>15.26</v>
      </c>
      <c r="H3493">
        <v>7</v>
      </c>
      <c r="I3493">
        <v>0</v>
      </c>
      <c r="J3493">
        <v>6.2565999999999997</v>
      </c>
      <c r="K3493" t="str">
        <f>INDEX(product!B:B,MATCH('TABELA TOTAL'!$F55,product!A:A,0))</f>
        <v>Office Supplies</v>
      </c>
      <c r="L3493" t="str">
        <f>INDEX(product!C:C,MATCH(F3493,product!A:A,))</f>
        <v>Fasteners</v>
      </c>
      <c r="M3493" t="str">
        <f>INDEX(product!D:D,MATCH(F3493,product!A:A,))</f>
        <v>Advantus Push Pins</v>
      </c>
    </row>
    <row r="3494" spans="1:13" x14ac:dyDescent="0.25">
      <c r="A3494" s="1" t="s">
        <v>115</v>
      </c>
      <c r="B3494" s="2">
        <v>42715</v>
      </c>
      <c r="C3494" s="2">
        <v>42721</v>
      </c>
      <c r="D3494" s="1" t="s">
        <v>19</v>
      </c>
      <c r="E3494" s="1" t="s">
        <v>116</v>
      </c>
      <c r="F3494" s="1" t="s">
        <v>118</v>
      </c>
      <c r="G3494">
        <v>1029.95</v>
      </c>
      <c r="H3494">
        <v>5</v>
      </c>
      <c r="I3494">
        <v>0</v>
      </c>
      <c r="J3494">
        <v>298.68549999999999</v>
      </c>
      <c r="K3494" t="str">
        <f>INDEX(product!B:B,MATCH('TABELA TOTAL'!$F56,product!A:A,0))</f>
        <v>Office Supplies</v>
      </c>
      <c r="L3494" t="str">
        <f>INDEX(product!C:C,MATCH(F3494,product!A:A,))</f>
        <v>Phones</v>
      </c>
      <c r="M3494" t="str">
        <f>INDEX(product!D:D,MATCH(F3494,product!A:A,))</f>
        <v>AT&amp;T CL83451 4-Handset Telephone</v>
      </c>
    </row>
    <row r="3495" spans="1:13" x14ac:dyDescent="0.25">
      <c r="A3495" s="1" t="s">
        <v>1090</v>
      </c>
      <c r="B3495" s="2">
        <v>42715</v>
      </c>
      <c r="C3495" s="2">
        <v>42717</v>
      </c>
      <c r="D3495" s="1" t="s">
        <v>11</v>
      </c>
      <c r="E3495" s="1" t="s">
        <v>1091</v>
      </c>
      <c r="F3495" s="1" t="s">
        <v>1092</v>
      </c>
      <c r="G3495">
        <v>243.38399999999999</v>
      </c>
      <c r="H3495">
        <v>3</v>
      </c>
      <c r="I3495">
        <v>0.2</v>
      </c>
      <c r="J3495">
        <v>-51.719099999999997</v>
      </c>
      <c r="K3495" t="str">
        <f>INDEX(product!B:B,MATCH('TABELA TOTAL'!$F632,product!A:A,0))</f>
        <v>Office Supplies</v>
      </c>
      <c r="L3495" t="str">
        <f>INDEX(product!C:C,MATCH(F3495,product!A:A,))</f>
        <v>Storage</v>
      </c>
      <c r="M3495" t="str">
        <f>INDEX(product!D:D,MATCH(F3495,product!A:A,))</f>
        <v>Tennsco Regal Shelving Units</v>
      </c>
    </row>
    <row r="3496" spans="1:13" x14ac:dyDescent="0.25">
      <c r="A3496" s="1" t="s">
        <v>1090</v>
      </c>
      <c r="B3496" s="2">
        <v>42715</v>
      </c>
      <c r="C3496" s="2">
        <v>42717</v>
      </c>
      <c r="D3496" s="1" t="s">
        <v>11</v>
      </c>
      <c r="E3496" s="1" t="s">
        <v>1091</v>
      </c>
      <c r="F3496" s="1" t="s">
        <v>1093</v>
      </c>
      <c r="G3496">
        <v>119.8</v>
      </c>
      <c r="H3496">
        <v>5</v>
      </c>
      <c r="I3496">
        <v>0.2</v>
      </c>
      <c r="J3496">
        <v>29.95</v>
      </c>
      <c r="K3496" t="str">
        <f>INDEX(product!B:B,MATCH('TABELA TOTAL'!$F633,product!A:A,0))</f>
        <v>Office Supplies</v>
      </c>
      <c r="L3496" t="str">
        <f>INDEX(product!C:C,MATCH(F3496,product!A:A,))</f>
        <v>Accessories</v>
      </c>
      <c r="M3496" t="str">
        <f>INDEX(product!D:D,MATCH(F3496,product!A:A,))</f>
        <v>Imation 32GB Pocket Pro USB 3.0 Flash Drive - 32 GB - Black - 1 P ...</v>
      </c>
    </row>
    <row r="3497" spans="1:13" x14ac:dyDescent="0.25">
      <c r="A3497" s="1" t="s">
        <v>1090</v>
      </c>
      <c r="B3497" s="2">
        <v>42715</v>
      </c>
      <c r="C3497" s="2">
        <v>42717</v>
      </c>
      <c r="D3497" s="1" t="s">
        <v>11</v>
      </c>
      <c r="E3497" s="1" t="s">
        <v>1091</v>
      </c>
      <c r="F3497" s="1" t="s">
        <v>1094</v>
      </c>
      <c r="G3497">
        <v>300.76799999999997</v>
      </c>
      <c r="H3497">
        <v>4</v>
      </c>
      <c r="I3497">
        <v>0.2</v>
      </c>
      <c r="J3497">
        <v>30.076799999999999</v>
      </c>
      <c r="K3497" t="str">
        <f>INDEX(product!B:B,MATCH('TABELA TOTAL'!$F634,product!A:A,0))</f>
        <v>Office Supplies</v>
      </c>
      <c r="L3497" t="str">
        <f>INDEX(product!C:C,MATCH(F3497,product!A:A,))</f>
        <v>Phones</v>
      </c>
      <c r="M3497" t="str">
        <f>INDEX(product!D:D,MATCH(F3497,product!A:A,))</f>
        <v>Jabra SPEAK 410</v>
      </c>
    </row>
    <row r="3498" spans="1:13" x14ac:dyDescent="0.25">
      <c r="A3498" s="1" t="s">
        <v>1123</v>
      </c>
      <c r="B3498" s="2">
        <v>42715</v>
      </c>
      <c r="C3498" s="2">
        <v>42720</v>
      </c>
      <c r="D3498" s="1" t="s">
        <v>11</v>
      </c>
      <c r="E3498" s="1" t="s">
        <v>1124</v>
      </c>
      <c r="F3498" s="1" t="s">
        <v>693</v>
      </c>
      <c r="G3498">
        <v>14.8</v>
      </c>
      <c r="H3498">
        <v>4</v>
      </c>
      <c r="I3498">
        <v>0</v>
      </c>
      <c r="J3498">
        <v>6.0679999999999996</v>
      </c>
      <c r="K3498" t="str">
        <f>INDEX(product!B:B,MATCH('TABELA TOTAL'!$F650,product!A:A,0))</f>
        <v>Office Supplies</v>
      </c>
      <c r="L3498" t="str">
        <f>INDEX(product!C:C,MATCH(F3498,product!A:A,))</f>
        <v>Furnishings</v>
      </c>
      <c r="M3498" t="str">
        <f>INDEX(product!D:D,MATCH(F3498,product!A:A,))</f>
        <v>3M Hangers With Command Adhesive</v>
      </c>
    </row>
    <row r="3499" spans="1:13" x14ac:dyDescent="0.25">
      <c r="A3499" s="1" t="s">
        <v>1123</v>
      </c>
      <c r="B3499" s="2">
        <v>42715</v>
      </c>
      <c r="C3499" s="2">
        <v>42720</v>
      </c>
      <c r="D3499" s="1" t="s">
        <v>11</v>
      </c>
      <c r="E3499" s="1" t="s">
        <v>1124</v>
      </c>
      <c r="F3499" s="1" t="s">
        <v>359</v>
      </c>
      <c r="G3499">
        <v>302.37599999999998</v>
      </c>
      <c r="H3499">
        <v>3</v>
      </c>
      <c r="I3499">
        <v>0.2</v>
      </c>
      <c r="J3499">
        <v>22.6782</v>
      </c>
      <c r="K3499" t="str">
        <f>INDEX(product!B:B,MATCH('TABELA TOTAL'!$F651,product!A:A,0))</f>
        <v>Office Supplies</v>
      </c>
      <c r="L3499" t="str">
        <f>INDEX(product!C:C,MATCH(F3499,product!A:A,))</f>
        <v>Phones</v>
      </c>
      <c r="M3499" t="str">
        <f>INDEX(product!D:D,MATCH(F3499,product!A:A,))</f>
        <v>AT&amp;T TR1909W</v>
      </c>
    </row>
    <row r="3500" spans="1:13" x14ac:dyDescent="0.25">
      <c r="A3500" s="1" t="s">
        <v>1123</v>
      </c>
      <c r="B3500" s="2">
        <v>42715</v>
      </c>
      <c r="C3500" s="2">
        <v>42720</v>
      </c>
      <c r="D3500" s="1" t="s">
        <v>11</v>
      </c>
      <c r="E3500" s="1" t="s">
        <v>1124</v>
      </c>
      <c r="F3500" s="1" t="s">
        <v>1125</v>
      </c>
      <c r="G3500">
        <v>316</v>
      </c>
      <c r="H3500">
        <v>4</v>
      </c>
      <c r="I3500">
        <v>0</v>
      </c>
      <c r="J3500">
        <v>31.6</v>
      </c>
      <c r="K3500" t="str">
        <f>INDEX(product!B:B,MATCH('TABELA TOTAL'!$F652,product!A:A,0))</f>
        <v>Furniture</v>
      </c>
      <c r="L3500" t="str">
        <f>INDEX(product!C:C,MATCH(F3500,product!A:A,))</f>
        <v>Accessories</v>
      </c>
      <c r="M3500" t="str">
        <f>INDEX(product!D:D,MATCH(F3500,product!A:A,))</f>
        <v>First Data FD10 PIN Pad</v>
      </c>
    </row>
    <row r="3501" spans="1:13" x14ac:dyDescent="0.25">
      <c r="A3501" s="1" t="s">
        <v>1792</v>
      </c>
      <c r="B3501" s="2">
        <v>42715</v>
      </c>
      <c r="C3501" s="2">
        <v>42715</v>
      </c>
      <c r="D3501" s="1" t="s">
        <v>654</v>
      </c>
      <c r="E3501" s="1" t="s">
        <v>1040</v>
      </c>
      <c r="F3501" s="1" t="s">
        <v>1793</v>
      </c>
      <c r="G3501">
        <v>85.224000000000004</v>
      </c>
      <c r="H3501">
        <v>3</v>
      </c>
      <c r="I3501">
        <v>0.2</v>
      </c>
      <c r="J3501">
        <v>7.4570999999999996</v>
      </c>
      <c r="K3501" t="str">
        <f>INDEX(product!B:B,MATCH('TABELA TOTAL'!$F1137,product!A:A,0))</f>
        <v>Technology</v>
      </c>
      <c r="L3501" t="str">
        <f>INDEX(product!C:C,MATCH(F3501,product!A:A,))</f>
        <v>Storage</v>
      </c>
      <c r="M3501" t="str">
        <f>INDEX(product!D:D,MATCH(F3501,product!A:A,))</f>
        <v>Steel Personal Filing/Posting Tote</v>
      </c>
    </row>
    <row r="3502" spans="1:13" x14ac:dyDescent="0.25">
      <c r="A3502" s="1" t="s">
        <v>2358</v>
      </c>
      <c r="B3502" s="2">
        <v>42715</v>
      </c>
      <c r="C3502" s="2">
        <v>42721</v>
      </c>
      <c r="D3502" s="1" t="s">
        <v>19</v>
      </c>
      <c r="E3502" s="1" t="s">
        <v>993</v>
      </c>
      <c r="F3502" s="1" t="s">
        <v>2359</v>
      </c>
      <c r="G3502">
        <v>6.6719999999999997</v>
      </c>
      <c r="H3502">
        <v>3</v>
      </c>
      <c r="I3502">
        <v>0.2</v>
      </c>
      <c r="J3502">
        <v>1.6679999999999999</v>
      </c>
      <c r="K3502" t="str">
        <f>INDEX(product!B:B,MATCH('TABELA TOTAL'!$F1604,product!A:A,0))</f>
        <v>Office Supplies</v>
      </c>
      <c r="L3502" t="str">
        <f>INDEX(product!C:C,MATCH(F3502,product!A:A,))</f>
        <v>Art</v>
      </c>
      <c r="M3502" t="str">
        <f>INDEX(product!D:D,MATCH(F3502,product!A:A,))</f>
        <v>Prang Drawing Pencil Set</v>
      </c>
    </row>
    <row r="3503" spans="1:13" x14ac:dyDescent="0.25">
      <c r="A3503" s="1" t="s">
        <v>5540</v>
      </c>
      <c r="B3503" s="2">
        <v>42715</v>
      </c>
      <c r="C3503" s="2">
        <v>42715</v>
      </c>
      <c r="D3503" s="1" t="s">
        <v>654</v>
      </c>
      <c r="E3503" s="1" t="s">
        <v>1681</v>
      </c>
      <c r="F3503" s="1" t="s">
        <v>1511</v>
      </c>
      <c r="G3503">
        <v>64.959999999999994</v>
      </c>
      <c r="H3503">
        <v>5</v>
      </c>
      <c r="I3503">
        <v>0.2</v>
      </c>
      <c r="J3503">
        <v>-4.0599999999999996</v>
      </c>
      <c r="K3503" t="str">
        <f>INDEX(product!B:B,MATCH('TABELA TOTAL'!$F5995,product!A:A,0))</f>
        <v>Furniture</v>
      </c>
      <c r="L3503" t="str">
        <f>INDEX(product!C:C,MATCH(F3503,product!A:A,))</f>
        <v>Storage</v>
      </c>
      <c r="M3503" t="str">
        <f>INDEX(product!D:D,MATCH(F3503,product!A:A,))</f>
        <v>Acco Perma 4000 Stacking Storage Drawers</v>
      </c>
    </row>
    <row r="3504" spans="1:13" x14ac:dyDescent="0.25">
      <c r="A3504" s="1" t="s">
        <v>5540</v>
      </c>
      <c r="B3504" s="2">
        <v>42715</v>
      </c>
      <c r="C3504" s="2">
        <v>42715</v>
      </c>
      <c r="D3504" s="1" t="s">
        <v>654</v>
      </c>
      <c r="E3504" s="1" t="s">
        <v>1681</v>
      </c>
      <c r="F3504" s="1" t="s">
        <v>4109</v>
      </c>
      <c r="G3504">
        <v>13.52</v>
      </c>
      <c r="H3504">
        <v>2</v>
      </c>
      <c r="I3504">
        <v>0.2</v>
      </c>
      <c r="J3504">
        <v>1.69</v>
      </c>
      <c r="K3504" t="str">
        <f>INDEX(product!B:B,MATCH('TABELA TOTAL'!$F5996,product!A:A,0))</f>
        <v>Office Supplies</v>
      </c>
      <c r="L3504" t="str">
        <f>INDEX(product!C:C,MATCH(F3504,product!A:A,))</f>
        <v>Supplies</v>
      </c>
      <c r="M3504" t="str">
        <f>INDEX(product!D:D,MATCH(F3504,product!A:A,))</f>
        <v>Elite 5" Scissors</v>
      </c>
    </row>
    <row r="3505" spans="1:13" x14ac:dyDescent="0.25">
      <c r="A3505" s="1" t="s">
        <v>5540</v>
      </c>
      <c r="B3505" s="2">
        <v>42715</v>
      </c>
      <c r="C3505" s="2">
        <v>42715</v>
      </c>
      <c r="D3505" s="1" t="s">
        <v>654</v>
      </c>
      <c r="E3505" s="1" t="s">
        <v>1681</v>
      </c>
      <c r="F3505" s="1" t="s">
        <v>4205</v>
      </c>
      <c r="G3505">
        <v>458.43</v>
      </c>
      <c r="H3505">
        <v>5</v>
      </c>
      <c r="I3505">
        <v>0.3</v>
      </c>
      <c r="J3505">
        <v>-137.529</v>
      </c>
      <c r="K3505" t="str">
        <f>INDEX(product!B:B,MATCH('TABELA TOTAL'!$F5997,product!A:A,0))</f>
        <v>Office Supplies</v>
      </c>
      <c r="L3505" t="str">
        <f>INDEX(product!C:C,MATCH(F3505,product!A:A,))</f>
        <v>Chairs</v>
      </c>
      <c r="M3505" t="str">
        <f>INDEX(product!D:D,MATCH(F3505,product!A:A,))</f>
        <v>Office Star - Contemporary Task Swivel chair with Loop Arms, Charcoal</v>
      </c>
    </row>
    <row r="3506" spans="1:13" x14ac:dyDescent="0.25">
      <c r="A3506" s="1" t="s">
        <v>5540</v>
      </c>
      <c r="B3506" s="2">
        <v>42715</v>
      </c>
      <c r="C3506" s="2">
        <v>42715</v>
      </c>
      <c r="D3506" s="1" t="s">
        <v>654</v>
      </c>
      <c r="E3506" s="1" t="s">
        <v>1681</v>
      </c>
      <c r="F3506" s="1" t="s">
        <v>1337</v>
      </c>
      <c r="G3506">
        <v>387.13600000000002</v>
      </c>
      <c r="H3506">
        <v>4</v>
      </c>
      <c r="I3506">
        <v>0.2</v>
      </c>
      <c r="J3506">
        <v>24.196000000000002</v>
      </c>
      <c r="K3506" t="str">
        <f>INDEX(product!B:B,MATCH('TABELA TOTAL'!$F5998,product!A:A,0))</f>
        <v>Technology</v>
      </c>
      <c r="L3506" t="str">
        <f>INDEX(product!C:C,MATCH(F3506,product!A:A,))</f>
        <v>Appliances</v>
      </c>
      <c r="M3506" t="str">
        <f>INDEX(product!D:D,MATCH(F3506,product!A:A,))</f>
        <v>Belkin 7 Outlet SurgeMaster II</v>
      </c>
    </row>
    <row r="3507" spans="1:13" x14ac:dyDescent="0.25">
      <c r="A3507" s="1" t="s">
        <v>5540</v>
      </c>
      <c r="B3507" s="2">
        <v>42715</v>
      </c>
      <c r="C3507" s="2">
        <v>42715</v>
      </c>
      <c r="D3507" s="1" t="s">
        <v>654</v>
      </c>
      <c r="E3507" s="1" t="s">
        <v>1681</v>
      </c>
      <c r="F3507" s="1" t="s">
        <v>2082</v>
      </c>
      <c r="G3507">
        <v>328.59</v>
      </c>
      <c r="H3507">
        <v>3</v>
      </c>
      <c r="I3507">
        <v>0.4</v>
      </c>
      <c r="J3507">
        <v>-147.8655</v>
      </c>
      <c r="K3507" t="str">
        <f>INDEX(product!B:B,MATCH('TABELA TOTAL'!$F5999,product!A:A,0))</f>
        <v>Technology</v>
      </c>
      <c r="L3507" t="str">
        <f>INDEX(product!C:C,MATCH(F3507,product!A:A,))</f>
        <v>Tables</v>
      </c>
      <c r="M3507" t="str">
        <f>INDEX(product!D:D,MATCH(F3507,product!A:A,))</f>
        <v>Lesro Round Back Collection Coffee Table, End Table</v>
      </c>
    </row>
    <row r="3508" spans="1:13" x14ac:dyDescent="0.25">
      <c r="A3508" s="1" t="s">
        <v>5645</v>
      </c>
      <c r="B3508" s="2">
        <v>42715</v>
      </c>
      <c r="C3508" s="2">
        <v>42717</v>
      </c>
      <c r="D3508" s="1" t="s">
        <v>79</v>
      </c>
      <c r="E3508" s="1" t="s">
        <v>2282</v>
      </c>
      <c r="F3508" s="1" t="s">
        <v>87</v>
      </c>
      <c r="G3508">
        <v>403.92</v>
      </c>
      <c r="H3508">
        <v>5</v>
      </c>
      <c r="I3508">
        <v>0.2</v>
      </c>
      <c r="J3508">
        <v>25.245000000000001</v>
      </c>
      <c r="K3508" t="str">
        <f>INDEX(product!B:B,MATCH('TABELA TOTAL'!$F6186,product!A:A,0))</f>
        <v>Office Supplies</v>
      </c>
      <c r="L3508" t="str">
        <f>INDEX(product!C:C,MATCH(F3508,product!A:A,))</f>
        <v>Chairs</v>
      </c>
      <c r="M3508" t="str">
        <f>INDEX(product!D:D,MATCH(F3508,product!A:A,))</f>
        <v>Global Fabric Manager's Chair, Dark Gray</v>
      </c>
    </row>
    <row r="3509" spans="1:13" x14ac:dyDescent="0.25">
      <c r="A3509" s="1" t="s">
        <v>6109</v>
      </c>
      <c r="B3509" s="2">
        <v>42715</v>
      </c>
      <c r="C3509" s="2">
        <v>42715</v>
      </c>
      <c r="D3509" s="1" t="s">
        <v>654</v>
      </c>
      <c r="E3509" s="1" t="s">
        <v>2884</v>
      </c>
      <c r="F3509" s="1" t="s">
        <v>546</v>
      </c>
      <c r="G3509">
        <v>209.6</v>
      </c>
      <c r="H3509">
        <v>5</v>
      </c>
      <c r="I3509">
        <v>0.2</v>
      </c>
      <c r="J3509">
        <v>68.12</v>
      </c>
      <c r="K3509" t="str">
        <f>INDEX(product!B:B,MATCH('TABELA TOTAL'!$F7052,product!A:A,0))</f>
        <v>Technology</v>
      </c>
      <c r="L3509" t="str">
        <f>INDEX(product!C:C,MATCH(F3509,product!A:A,))</f>
        <v>Binders</v>
      </c>
      <c r="M3509" t="str">
        <f>INDEX(product!D:D,MATCH(F3509,product!A:A,))</f>
        <v>Ibico Laser Imprintable Binding System Covers</v>
      </c>
    </row>
    <row r="3510" spans="1:13" x14ac:dyDescent="0.25">
      <c r="A3510" s="1" t="s">
        <v>6109</v>
      </c>
      <c r="B3510" s="2">
        <v>42715</v>
      </c>
      <c r="C3510" s="2">
        <v>42715</v>
      </c>
      <c r="D3510" s="1" t="s">
        <v>654</v>
      </c>
      <c r="E3510" s="1" t="s">
        <v>2884</v>
      </c>
      <c r="F3510" s="1" t="s">
        <v>5367</v>
      </c>
      <c r="G3510">
        <v>23.32</v>
      </c>
      <c r="H3510">
        <v>2</v>
      </c>
      <c r="I3510">
        <v>0</v>
      </c>
      <c r="J3510">
        <v>6.0632000000000001</v>
      </c>
      <c r="K3510" t="str">
        <f>INDEX(product!B:B,MATCH('TABELA TOTAL'!$F7053,product!A:A,0))</f>
        <v>Office Supplies</v>
      </c>
      <c r="L3510" t="str">
        <f>INDEX(product!C:C,MATCH(F3510,product!A:A,))</f>
        <v>Art</v>
      </c>
      <c r="M3510" t="str">
        <f>INDEX(product!D:D,MATCH(F3510,product!A:A,))</f>
        <v>Boston 16765 Mini Stand Up Battery Pencil Sharpener</v>
      </c>
    </row>
    <row r="3511" spans="1:13" x14ac:dyDescent="0.25">
      <c r="A3511" s="1" t="s">
        <v>6109</v>
      </c>
      <c r="B3511" s="2">
        <v>42715</v>
      </c>
      <c r="C3511" s="2">
        <v>42715</v>
      </c>
      <c r="D3511" s="1" t="s">
        <v>654</v>
      </c>
      <c r="E3511" s="1" t="s">
        <v>2884</v>
      </c>
      <c r="F3511" s="1" t="s">
        <v>2663</v>
      </c>
      <c r="G3511">
        <v>30.98</v>
      </c>
      <c r="H3511">
        <v>1</v>
      </c>
      <c r="I3511">
        <v>0</v>
      </c>
      <c r="J3511">
        <v>13.941000000000001</v>
      </c>
      <c r="K3511" t="str">
        <f>INDEX(product!B:B,MATCH('TABELA TOTAL'!$F7054,product!A:A,0))</f>
        <v>Office Supplies</v>
      </c>
      <c r="L3511" t="str">
        <f>INDEX(product!C:C,MATCH(F3511,product!A:A,))</f>
        <v>Paper</v>
      </c>
      <c r="M3511" t="str">
        <f>INDEX(product!D:D,MATCH(F3511,product!A:A,))</f>
        <v>IBM Multi-Purpose Copy Paper, 8 1/2 x 11", Case</v>
      </c>
    </row>
    <row r="3512" spans="1:13" x14ac:dyDescent="0.25">
      <c r="A3512" s="1" t="s">
        <v>6109</v>
      </c>
      <c r="B3512" s="2">
        <v>42715</v>
      </c>
      <c r="C3512" s="2">
        <v>42715</v>
      </c>
      <c r="D3512" s="1" t="s">
        <v>654</v>
      </c>
      <c r="E3512" s="1" t="s">
        <v>2884</v>
      </c>
      <c r="F3512" s="1" t="s">
        <v>1309</v>
      </c>
      <c r="G3512">
        <v>119.96</v>
      </c>
      <c r="H3512">
        <v>4</v>
      </c>
      <c r="I3512">
        <v>0</v>
      </c>
      <c r="J3512">
        <v>25.191600000000001</v>
      </c>
      <c r="K3512" t="str">
        <f>INDEX(product!B:B,MATCH('TABELA TOTAL'!$F7055,product!A:A,0))</f>
        <v>Office Supplies</v>
      </c>
      <c r="L3512" t="str">
        <f>INDEX(product!C:C,MATCH(F3512,product!A:A,))</f>
        <v>Accessories</v>
      </c>
      <c r="M3512" t="str">
        <f>INDEX(product!D:D,MATCH(F3512,product!A:A,))</f>
        <v>Microsoft Natural Ergonomic Keyboard 4000</v>
      </c>
    </row>
    <row r="3513" spans="1:13" x14ac:dyDescent="0.25">
      <c r="A3513" s="1" t="s">
        <v>6109</v>
      </c>
      <c r="B3513" s="2">
        <v>42715</v>
      </c>
      <c r="C3513" s="2">
        <v>42715</v>
      </c>
      <c r="D3513" s="1" t="s">
        <v>654</v>
      </c>
      <c r="E3513" s="1" t="s">
        <v>2884</v>
      </c>
      <c r="F3513" s="1" t="s">
        <v>2747</v>
      </c>
      <c r="G3513">
        <v>363.92</v>
      </c>
      <c r="H3513">
        <v>5</v>
      </c>
      <c r="I3513">
        <v>0.2</v>
      </c>
      <c r="J3513">
        <v>-31.843</v>
      </c>
      <c r="K3513" t="str">
        <f>INDEX(product!B:B,MATCH('TABELA TOTAL'!$F7056,product!A:A,0))</f>
        <v>Furniture</v>
      </c>
      <c r="L3513" t="str">
        <f>INDEX(product!C:C,MATCH(F3513,product!A:A,))</f>
        <v>Chairs</v>
      </c>
      <c r="M3513" t="str">
        <f>INDEX(product!D:D,MATCH(F3513,product!A:A,))</f>
        <v>Global Wood Trimmed Manager's Task Chair, Khaki</v>
      </c>
    </row>
    <row r="3514" spans="1:13" x14ac:dyDescent="0.25">
      <c r="A3514" s="1" t="s">
        <v>6109</v>
      </c>
      <c r="B3514" s="2">
        <v>42715</v>
      </c>
      <c r="C3514" s="2">
        <v>42715</v>
      </c>
      <c r="D3514" s="1" t="s">
        <v>654</v>
      </c>
      <c r="E3514" s="1" t="s">
        <v>2884</v>
      </c>
      <c r="F3514" s="1" t="s">
        <v>1072</v>
      </c>
      <c r="G3514">
        <v>35.808</v>
      </c>
      <c r="H3514">
        <v>3</v>
      </c>
      <c r="I3514">
        <v>0.2</v>
      </c>
      <c r="J3514">
        <v>11.19</v>
      </c>
      <c r="K3514" t="str">
        <f>INDEX(product!B:B,MATCH('TABELA TOTAL'!$F7057,product!A:A,0))</f>
        <v>Office Supplies</v>
      </c>
      <c r="L3514" t="str">
        <f>INDEX(product!C:C,MATCH(F3514,product!A:A,))</f>
        <v>Binders</v>
      </c>
      <c r="M3514" t="str">
        <f>INDEX(product!D:D,MATCH(F3514,product!A:A,))</f>
        <v>Recycled Easel Ring Binders</v>
      </c>
    </row>
    <row r="3515" spans="1:13" x14ac:dyDescent="0.25">
      <c r="A3515" s="1" t="s">
        <v>6109</v>
      </c>
      <c r="B3515" s="2">
        <v>42715</v>
      </c>
      <c r="C3515" s="2">
        <v>42715</v>
      </c>
      <c r="D3515" s="1" t="s">
        <v>654</v>
      </c>
      <c r="E3515" s="1" t="s">
        <v>2884</v>
      </c>
      <c r="F3515" s="1" t="s">
        <v>1756</v>
      </c>
      <c r="G3515">
        <v>122.688</v>
      </c>
      <c r="H3515">
        <v>9</v>
      </c>
      <c r="I3515">
        <v>0.2</v>
      </c>
      <c r="J3515">
        <v>39.873600000000003</v>
      </c>
      <c r="K3515" t="str">
        <f>INDEX(product!B:B,MATCH('TABELA TOTAL'!$F7058,product!A:A,0))</f>
        <v>Office Supplies</v>
      </c>
      <c r="L3515" t="str">
        <f>INDEX(product!C:C,MATCH(F3515,product!A:A,))</f>
        <v>Binders</v>
      </c>
      <c r="M3515" t="str">
        <f>INDEX(product!D:D,MATCH(F3515,product!A:A,))</f>
        <v>GBC Recycled VeloBinder Covers</v>
      </c>
    </row>
    <row r="3516" spans="1:13" x14ac:dyDescent="0.25">
      <c r="A3516" s="1" t="s">
        <v>6109</v>
      </c>
      <c r="B3516" s="2">
        <v>42715</v>
      </c>
      <c r="C3516" s="2">
        <v>42715</v>
      </c>
      <c r="D3516" s="1" t="s">
        <v>654</v>
      </c>
      <c r="E3516" s="1" t="s">
        <v>2884</v>
      </c>
      <c r="F3516" s="1" t="s">
        <v>1911</v>
      </c>
      <c r="G3516">
        <v>892.13599999999997</v>
      </c>
      <c r="H3516">
        <v>7</v>
      </c>
      <c r="I3516">
        <v>0.2</v>
      </c>
      <c r="J3516">
        <v>111.517</v>
      </c>
      <c r="K3516" t="str">
        <f>INDEX(product!B:B,MATCH('TABELA TOTAL'!$F7059,product!A:A,0))</f>
        <v>Office Supplies</v>
      </c>
      <c r="L3516" t="str">
        <f>INDEX(product!C:C,MATCH(F3516,product!A:A,))</f>
        <v>Tables</v>
      </c>
      <c r="M3516" t="str">
        <f>INDEX(product!D:D,MATCH(F3516,product!A:A,))</f>
        <v>Hon Non-Folding Utility Tables</v>
      </c>
    </row>
    <row r="3517" spans="1:13" x14ac:dyDescent="0.25">
      <c r="A3517" s="1" t="s">
        <v>6109</v>
      </c>
      <c r="B3517" s="2">
        <v>42715</v>
      </c>
      <c r="C3517" s="2">
        <v>42715</v>
      </c>
      <c r="D3517" s="1" t="s">
        <v>654</v>
      </c>
      <c r="E3517" s="1" t="s">
        <v>2884</v>
      </c>
      <c r="F3517" s="1" t="s">
        <v>5463</v>
      </c>
      <c r="G3517">
        <v>50.22</v>
      </c>
      <c r="H3517">
        <v>3</v>
      </c>
      <c r="I3517">
        <v>0</v>
      </c>
      <c r="J3517">
        <v>2.0087999999999999</v>
      </c>
      <c r="K3517" t="str">
        <f>INDEX(product!B:B,MATCH('TABELA TOTAL'!$F7060,product!A:A,0))</f>
        <v>Furniture</v>
      </c>
      <c r="L3517" t="str">
        <f>INDEX(product!C:C,MATCH(F3517,product!A:A,))</f>
        <v>Storage</v>
      </c>
      <c r="M3517" t="str">
        <f>INDEX(product!D:D,MATCH(F3517,product!A:A,))</f>
        <v>Rogers Profile Extra Capacity Storage Tub</v>
      </c>
    </row>
    <row r="3518" spans="1:13" x14ac:dyDescent="0.25">
      <c r="A3518" s="1" t="s">
        <v>6109</v>
      </c>
      <c r="B3518" s="2">
        <v>42715</v>
      </c>
      <c r="C3518" s="2">
        <v>42715</v>
      </c>
      <c r="D3518" s="1" t="s">
        <v>654</v>
      </c>
      <c r="E3518" s="1" t="s">
        <v>2884</v>
      </c>
      <c r="F3518" s="1" t="s">
        <v>1200</v>
      </c>
      <c r="G3518">
        <v>83.42</v>
      </c>
      <c r="H3518">
        <v>2</v>
      </c>
      <c r="I3518">
        <v>0</v>
      </c>
      <c r="J3518">
        <v>24.191800000000001</v>
      </c>
      <c r="K3518" t="str">
        <f>INDEX(product!B:B,MATCH('TABELA TOTAL'!$F7061,product!A:A,0))</f>
        <v>Office Supplies</v>
      </c>
      <c r="L3518" t="str">
        <f>INDEX(product!C:C,MATCH(F3518,product!A:A,))</f>
        <v>Appliances</v>
      </c>
      <c r="M3518" t="str">
        <f>INDEX(product!D:D,MATCH(F3518,product!A:A,))</f>
        <v>Fellowes 8 Outlet Superior Workstation Surge Protector</v>
      </c>
    </row>
    <row r="3519" spans="1:13" x14ac:dyDescent="0.25">
      <c r="A3519" s="1" t="s">
        <v>6109</v>
      </c>
      <c r="B3519" s="2">
        <v>42715</v>
      </c>
      <c r="C3519" s="2">
        <v>42715</v>
      </c>
      <c r="D3519" s="1" t="s">
        <v>654</v>
      </c>
      <c r="E3519" s="1" t="s">
        <v>2884</v>
      </c>
      <c r="F3519" s="1" t="s">
        <v>6110</v>
      </c>
      <c r="G3519">
        <v>5.8719999999999999</v>
      </c>
      <c r="H3519">
        <v>2</v>
      </c>
      <c r="I3519">
        <v>0.2</v>
      </c>
      <c r="J3519">
        <v>2.1286</v>
      </c>
      <c r="K3519" t="str">
        <f>INDEX(product!B:B,MATCH('TABELA TOTAL'!$F7062,product!A:A,0))</f>
        <v>Office Supplies</v>
      </c>
      <c r="L3519" t="str">
        <f>INDEX(product!C:C,MATCH(F3519,product!A:A,))</f>
        <v>Binders</v>
      </c>
      <c r="M3519" t="str">
        <f>INDEX(product!D:D,MATCH(F3519,product!A:A,))</f>
        <v>Black Avery Memo-Size 3-Ring Binder, 5 1/2" x 8 1/2"</v>
      </c>
    </row>
    <row r="3520" spans="1:13" x14ac:dyDescent="0.25">
      <c r="A3520" s="1" t="s">
        <v>7536</v>
      </c>
      <c r="B3520" s="2">
        <v>42715</v>
      </c>
      <c r="C3520" s="2">
        <v>42718</v>
      </c>
      <c r="D3520" s="1" t="s">
        <v>79</v>
      </c>
      <c r="E3520" s="1" t="s">
        <v>1231</v>
      </c>
      <c r="F3520" s="1" t="s">
        <v>29</v>
      </c>
      <c r="G3520">
        <v>73.536000000000001</v>
      </c>
      <c r="H3520">
        <v>4</v>
      </c>
      <c r="I3520">
        <v>0.2</v>
      </c>
      <c r="J3520">
        <v>9.1920000000000002</v>
      </c>
      <c r="K3520" t="str">
        <f>INDEX(product!B:B,MATCH('TABELA TOTAL'!$F9697,product!A:A,0))</f>
        <v>Office Supplies</v>
      </c>
      <c r="L3520" t="str">
        <f>INDEX(product!C:C,MATCH(F3520,product!A:A,))</f>
        <v>Appliances</v>
      </c>
      <c r="M3520" t="str">
        <f>INDEX(product!D:D,MATCH(F3520,product!A:A,))</f>
        <v>Belkin F5C206VTEL 6 Outlet Surge</v>
      </c>
    </row>
    <row r="3521" spans="1:13" x14ac:dyDescent="0.25">
      <c r="A3521" s="1" t="s">
        <v>464</v>
      </c>
      <c r="B3521" s="2">
        <v>42714</v>
      </c>
      <c r="C3521" s="2">
        <v>42719</v>
      </c>
      <c r="D3521" s="1" t="s">
        <v>11</v>
      </c>
      <c r="E3521" s="1" t="s">
        <v>465</v>
      </c>
      <c r="F3521" s="1" t="s">
        <v>466</v>
      </c>
      <c r="G3521">
        <v>321.56799999999998</v>
      </c>
      <c r="H3521">
        <v>2</v>
      </c>
      <c r="I3521">
        <v>0.2</v>
      </c>
      <c r="J3521">
        <v>28.1372</v>
      </c>
      <c r="K3521" t="str">
        <f>INDEX(product!B:B,MATCH('TABELA TOTAL'!$F251,product!A:A,0))</f>
        <v>Furniture</v>
      </c>
      <c r="L3521" t="str">
        <f>INDEX(product!C:C,MATCH(F3521,product!A:A,))</f>
        <v>Chairs</v>
      </c>
      <c r="M3521" t="str">
        <f>INDEX(product!D:D,MATCH(F3521,product!A:A,))</f>
        <v>Global Leather Highback Executive Chair with Pneumatic Height Adjustment, Black</v>
      </c>
    </row>
    <row r="3522" spans="1:13" x14ac:dyDescent="0.25">
      <c r="A3522" s="1" t="s">
        <v>470</v>
      </c>
      <c r="B3522" s="2">
        <v>42714</v>
      </c>
      <c r="C3522" s="2">
        <v>42717</v>
      </c>
      <c r="D3522" s="1" t="s">
        <v>79</v>
      </c>
      <c r="E3522" s="1" t="s">
        <v>471</v>
      </c>
      <c r="F3522" s="1" t="s">
        <v>472</v>
      </c>
      <c r="G3522">
        <v>80.58</v>
      </c>
      <c r="H3522">
        <v>6</v>
      </c>
      <c r="I3522">
        <v>0</v>
      </c>
      <c r="J3522">
        <v>22.5624</v>
      </c>
      <c r="K3522" t="str">
        <f>INDEX(product!B:B,MATCH('TABELA TOTAL'!$F254,product!A:A,0))</f>
        <v>Furniture</v>
      </c>
      <c r="L3522" t="str">
        <f>INDEX(product!C:C,MATCH(F3522,product!A:A,))</f>
        <v>Storage</v>
      </c>
      <c r="M3522" t="str">
        <f>INDEX(product!D:D,MATCH(F3522,product!A:A,))</f>
        <v>Fellowes Personal Hanging Folder Files, Navy</v>
      </c>
    </row>
    <row r="3523" spans="1:13" x14ac:dyDescent="0.25">
      <c r="A3523" s="1" t="s">
        <v>470</v>
      </c>
      <c r="B3523" s="2">
        <v>42714</v>
      </c>
      <c r="C3523" s="2">
        <v>42717</v>
      </c>
      <c r="D3523" s="1" t="s">
        <v>79</v>
      </c>
      <c r="E3523" s="1" t="s">
        <v>471</v>
      </c>
      <c r="F3523" s="1" t="s">
        <v>473</v>
      </c>
      <c r="G3523">
        <v>361.92</v>
      </c>
      <c r="H3523">
        <v>4</v>
      </c>
      <c r="I3523">
        <v>0</v>
      </c>
      <c r="J3523">
        <v>162.864</v>
      </c>
      <c r="K3523" t="str">
        <f>INDEX(product!B:B,MATCH('TABELA TOTAL'!$F255,product!A:A,0))</f>
        <v>Technology</v>
      </c>
      <c r="L3523" t="str">
        <f>INDEX(product!C:C,MATCH(F3523,product!A:A,))</f>
        <v>Envelopes</v>
      </c>
      <c r="M3523" t="str">
        <f>INDEX(product!D:D,MATCH(F3523,product!A:A,))</f>
        <v>Tyvek Side-Opening Peel &amp; Seel Expanding Envelopes</v>
      </c>
    </row>
    <row r="3524" spans="1:13" x14ac:dyDescent="0.25">
      <c r="A3524" s="1" t="s">
        <v>2936</v>
      </c>
      <c r="B3524" s="2">
        <v>42714</v>
      </c>
      <c r="C3524" s="2">
        <v>42721</v>
      </c>
      <c r="D3524" s="1" t="s">
        <v>19</v>
      </c>
      <c r="E3524" s="1" t="s">
        <v>1207</v>
      </c>
      <c r="F3524" s="1" t="s">
        <v>2847</v>
      </c>
      <c r="G3524">
        <v>153.55199999999999</v>
      </c>
      <c r="H3524">
        <v>3</v>
      </c>
      <c r="I3524">
        <v>0.2</v>
      </c>
      <c r="J3524">
        <v>51.823799999999999</v>
      </c>
      <c r="K3524" t="str">
        <f>INDEX(product!B:B,MATCH('TABELA TOTAL'!$F2193,product!A:A,0))</f>
        <v>Furniture</v>
      </c>
      <c r="L3524" t="str">
        <f>INDEX(product!C:C,MATCH(F3524,product!A:A,))</f>
        <v>Binders</v>
      </c>
      <c r="M3524" t="str">
        <f>INDEX(product!D:D,MATCH(F3524,product!A:A,))</f>
        <v>GBC DocuBind P50 Personal Binding Machine</v>
      </c>
    </row>
    <row r="3525" spans="1:13" x14ac:dyDescent="0.25">
      <c r="A3525" s="1" t="s">
        <v>2936</v>
      </c>
      <c r="B3525" s="2">
        <v>42714</v>
      </c>
      <c r="C3525" s="2">
        <v>42721</v>
      </c>
      <c r="D3525" s="1" t="s">
        <v>19</v>
      </c>
      <c r="E3525" s="1" t="s">
        <v>1207</v>
      </c>
      <c r="F3525" s="1" t="s">
        <v>2493</v>
      </c>
      <c r="G3525">
        <v>65.34</v>
      </c>
      <c r="H3525">
        <v>3</v>
      </c>
      <c r="I3525">
        <v>0</v>
      </c>
      <c r="J3525">
        <v>22.869</v>
      </c>
      <c r="K3525" t="str">
        <f>INDEX(product!B:B,MATCH('TABELA TOTAL'!$F2194,product!A:A,0))</f>
        <v>Office Supplies</v>
      </c>
      <c r="L3525" t="str">
        <f>INDEX(product!C:C,MATCH(F3525,product!A:A,))</f>
        <v>Appliances</v>
      </c>
      <c r="M3525" t="str">
        <f>INDEX(product!D:D,MATCH(F3525,product!A:A,))</f>
        <v>Holmes HEPA Air Purifier</v>
      </c>
    </row>
    <row r="3526" spans="1:13" x14ac:dyDescent="0.25">
      <c r="A3526" s="1" t="s">
        <v>2936</v>
      </c>
      <c r="B3526" s="2">
        <v>42714</v>
      </c>
      <c r="C3526" s="2">
        <v>42721</v>
      </c>
      <c r="D3526" s="1" t="s">
        <v>19</v>
      </c>
      <c r="E3526" s="1" t="s">
        <v>1207</v>
      </c>
      <c r="F3526" s="1" t="s">
        <v>2266</v>
      </c>
      <c r="G3526">
        <v>123.92</v>
      </c>
      <c r="H3526">
        <v>4</v>
      </c>
      <c r="I3526">
        <v>0</v>
      </c>
      <c r="J3526">
        <v>55.764000000000003</v>
      </c>
      <c r="K3526" t="str">
        <f>INDEX(product!B:B,MATCH('TABELA TOTAL'!$F2195,product!A:A,0))</f>
        <v>Office Supplies</v>
      </c>
      <c r="L3526" t="str">
        <f>INDEX(product!C:C,MATCH(F3526,product!A:A,))</f>
        <v>Paper</v>
      </c>
      <c r="M3526" t="str">
        <f>INDEX(product!D:D,MATCH(F3526,product!A:A,))</f>
        <v>Xerox 1988</v>
      </c>
    </row>
    <row r="3527" spans="1:13" x14ac:dyDescent="0.25">
      <c r="A3527" s="1" t="s">
        <v>2936</v>
      </c>
      <c r="B3527" s="2">
        <v>42714</v>
      </c>
      <c r="C3527" s="2">
        <v>42721</v>
      </c>
      <c r="D3527" s="1" t="s">
        <v>19</v>
      </c>
      <c r="E3527" s="1" t="s">
        <v>1207</v>
      </c>
      <c r="F3527" s="1" t="s">
        <v>2937</v>
      </c>
      <c r="G3527">
        <v>35.1</v>
      </c>
      <c r="H3527">
        <v>3</v>
      </c>
      <c r="I3527">
        <v>0</v>
      </c>
      <c r="J3527">
        <v>12.285</v>
      </c>
      <c r="K3527" t="str">
        <f>INDEX(product!B:B,MATCH('TABELA TOTAL'!$F2196,product!A:A,0))</f>
        <v>Office Supplies</v>
      </c>
      <c r="L3527" t="str">
        <f>INDEX(product!C:C,MATCH(F3527,product!A:A,))</f>
        <v>Appliances</v>
      </c>
      <c r="M3527" t="str">
        <f>INDEX(product!D:D,MATCH(F3527,product!A:A,))</f>
        <v>Harmony HEPA Quiet Air Purifiers</v>
      </c>
    </row>
    <row r="3528" spans="1:13" x14ac:dyDescent="0.25">
      <c r="A3528" s="1" t="s">
        <v>2936</v>
      </c>
      <c r="B3528" s="2">
        <v>42714</v>
      </c>
      <c r="C3528" s="2">
        <v>42721</v>
      </c>
      <c r="D3528" s="1" t="s">
        <v>19</v>
      </c>
      <c r="E3528" s="1" t="s">
        <v>1207</v>
      </c>
      <c r="F3528" s="1" t="s">
        <v>2318</v>
      </c>
      <c r="G3528">
        <v>44.75</v>
      </c>
      <c r="H3528">
        <v>5</v>
      </c>
      <c r="I3528">
        <v>0</v>
      </c>
      <c r="J3528">
        <v>8.5024999999999995</v>
      </c>
      <c r="K3528" t="str">
        <f>INDEX(product!B:B,MATCH('TABELA TOTAL'!$F2197,product!A:A,0))</f>
        <v>Office Supplies</v>
      </c>
      <c r="L3528" t="str">
        <f>INDEX(product!C:C,MATCH(F3528,product!A:A,))</f>
        <v>Accessories</v>
      </c>
      <c r="M3528" t="str">
        <f>INDEX(product!D:D,MATCH(F3528,product!A:A,))</f>
        <v>Kingston Digital DataTraveler 16GB USB 2.0</v>
      </c>
    </row>
    <row r="3529" spans="1:13" x14ac:dyDescent="0.25">
      <c r="A3529" s="1" t="s">
        <v>4291</v>
      </c>
      <c r="B3529" s="2">
        <v>42714</v>
      </c>
      <c r="C3529" s="2">
        <v>42714</v>
      </c>
      <c r="D3529" s="1" t="s">
        <v>654</v>
      </c>
      <c r="E3529" s="1" t="s">
        <v>3986</v>
      </c>
      <c r="F3529" s="1" t="s">
        <v>927</v>
      </c>
      <c r="G3529">
        <v>1424.9</v>
      </c>
      <c r="H3529">
        <v>5</v>
      </c>
      <c r="I3529">
        <v>0</v>
      </c>
      <c r="J3529">
        <v>356.22500000000002</v>
      </c>
      <c r="K3529" t="str">
        <f>INDEX(product!B:B,MATCH('TABELA TOTAL'!$F3941,product!A:A,0))</f>
        <v>Furniture</v>
      </c>
      <c r="L3529" t="str">
        <f>INDEX(product!C:C,MATCH(F3529,product!A:A,))</f>
        <v>Chairs</v>
      </c>
      <c r="M3529" t="str">
        <f>INDEX(product!D:D,MATCH(F3529,product!A:A,))</f>
        <v>Global Commerce Series High-Back Swivel/Tilt Chairs</v>
      </c>
    </row>
    <row r="3530" spans="1:13" x14ac:dyDescent="0.25">
      <c r="A3530" s="1" t="s">
        <v>5278</v>
      </c>
      <c r="B3530" s="2">
        <v>42714</v>
      </c>
      <c r="C3530" s="2">
        <v>42716</v>
      </c>
      <c r="D3530" s="1" t="s">
        <v>79</v>
      </c>
      <c r="E3530" s="1" t="s">
        <v>1419</v>
      </c>
      <c r="F3530" s="1" t="s">
        <v>2376</v>
      </c>
      <c r="G3530">
        <v>80.28</v>
      </c>
      <c r="H3530">
        <v>12</v>
      </c>
      <c r="I3530">
        <v>0</v>
      </c>
      <c r="J3530">
        <v>36.928800000000003</v>
      </c>
      <c r="K3530" t="str">
        <f>INDEX(product!B:B,MATCH('TABELA TOTAL'!$F5526,product!A:A,0))</f>
        <v>Office Supplies</v>
      </c>
      <c r="L3530" t="str">
        <f>INDEX(product!C:C,MATCH(F3530,product!A:A,))</f>
        <v>Paper</v>
      </c>
      <c r="M3530" t="str">
        <f>INDEX(product!D:D,MATCH(F3530,product!A:A,))</f>
        <v>Wirebound Message Books, Four 2 3/4 x 5 White Forms per Page</v>
      </c>
    </row>
    <row r="3531" spans="1:13" x14ac:dyDescent="0.25">
      <c r="A3531" s="1" t="s">
        <v>6395</v>
      </c>
      <c r="B3531" s="2">
        <v>42714</v>
      </c>
      <c r="C3531" s="2">
        <v>42720</v>
      </c>
      <c r="D3531" s="1" t="s">
        <v>19</v>
      </c>
      <c r="E3531" s="1" t="s">
        <v>3289</v>
      </c>
      <c r="F3531" s="1" t="s">
        <v>3002</v>
      </c>
      <c r="G3531">
        <v>18.54</v>
      </c>
      <c r="H3531">
        <v>2</v>
      </c>
      <c r="I3531">
        <v>0</v>
      </c>
      <c r="J3531">
        <v>8.7138000000000009</v>
      </c>
      <c r="K3531" t="str">
        <f>INDEX(product!B:B,MATCH('TABELA TOTAL'!$F7618,product!A:A,0))</f>
        <v>Furniture</v>
      </c>
      <c r="L3531" t="str">
        <f>INDEX(product!C:C,MATCH(F3531,product!A:A,))</f>
        <v>Paper</v>
      </c>
      <c r="M3531" t="str">
        <f>INDEX(product!D:D,MATCH(F3531,product!A:A,))</f>
        <v>Wirebound Message Books, Four 2 3/4" x 5" Forms per Page, 600 Sets per Book</v>
      </c>
    </row>
    <row r="3532" spans="1:13" x14ac:dyDescent="0.25">
      <c r="A3532" s="1" t="s">
        <v>6395</v>
      </c>
      <c r="B3532" s="2">
        <v>42714</v>
      </c>
      <c r="C3532" s="2">
        <v>42720</v>
      </c>
      <c r="D3532" s="1" t="s">
        <v>19</v>
      </c>
      <c r="E3532" s="1" t="s">
        <v>3289</v>
      </c>
      <c r="F3532" s="1" t="s">
        <v>37</v>
      </c>
      <c r="G3532">
        <v>679.96</v>
      </c>
      <c r="H3532">
        <v>5</v>
      </c>
      <c r="I3532">
        <v>0.2</v>
      </c>
      <c r="J3532">
        <v>220.98699999999999</v>
      </c>
      <c r="K3532" t="str">
        <f>INDEX(product!B:B,MATCH('TABELA TOTAL'!$F7619,product!A:A,0))</f>
        <v>Office Supplies</v>
      </c>
      <c r="L3532" t="str">
        <f>INDEX(product!C:C,MATCH(F3532,product!A:A,))</f>
        <v>Binders</v>
      </c>
      <c r="M3532" t="str">
        <f>INDEX(product!D:D,MATCH(F3532,product!A:A,))</f>
        <v>Fellowes PB200 Plastic Comb Binding Machine</v>
      </c>
    </row>
    <row r="3533" spans="1:13" x14ac:dyDescent="0.25">
      <c r="A3533" s="1" t="s">
        <v>6692</v>
      </c>
      <c r="B3533" s="2">
        <v>42714</v>
      </c>
      <c r="C3533" s="2">
        <v>42720</v>
      </c>
      <c r="D3533" s="1" t="s">
        <v>19</v>
      </c>
      <c r="E3533" s="1" t="s">
        <v>1356</v>
      </c>
      <c r="F3533" s="1" t="s">
        <v>337</v>
      </c>
      <c r="G3533">
        <v>62.82</v>
      </c>
      <c r="H3533">
        <v>9</v>
      </c>
      <c r="I3533">
        <v>0</v>
      </c>
      <c r="J3533">
        <v>29.525400000000001</v>
      </c>
      <c r="K3533" t="str">
        <f>INDEX(product!B:B,MATCH('TABELA TOTAL'!$F8189,product!A:A,0))</f>
        <v>Furniture</v>
      </c>
      <c r="L3533" t="str">
        <f>INDEX(product!C:C,MATCH(F3533,product!A:A,))</f>
        <v>Paper</v>
      </c>
      <c r="M3533" t="str">
        <f>INDEX(product!D:D,MATCH(F3533,product!A:A,))</f>
        <v>Adams Phone Message Book, Professional, 400 Message Capacity, 5 3/6 x 11</v>
      </c>
    </row>
    <row r="3534" spans="1:13" x14ac:dyDescent="0.25">
      <c r="A3534" s="1" t="s">
        <v>7617</v>
      </c>
      <c r="B3534" s="2">
        <v>42714</v>
      </c>
      <c r="C3534" s="2">
        <v>42718</v>
      </c>
      <c r="D3534" s="1" t="s">
        <v>19</v>
      </c>
      <c r="E3534" s="1" t="s">
        <v>1607</v>
      </c>
      <c r="F3534" s="1" t="s">
        <v>3850</v>
      </c>
      <c r="G3534">
        <v>6.48</v>
      </c>
      <c r="H3534">
        <v>1</v>
      </c>
      <c r="I3534">
        <v>0</v>
      </c>
      <c r="J3534">
        <v>3.1103999999999998</v>
      </c>
      <c r="K3534" t="str">
        <f>INDEX(product!B:B,MATCH('TABELA TOTAL'!$F9875,product!A:A,0))</f>
        <v>Office Supplies</v>
      </c>
      <c r="L3534" t="str">
        <f>INDEX(product!C:C,MATCH(F3534,product!A:A,))</f>
        <v>Paper</v>
      </c>
      <c r="M3534" t="str">
        <f>INDEX(product!D:D,MATCH(F3534,product!A:A,))</f>
        <v>Xerox 221</v>
      </c>
    </row>
    <row r="3535" spans="1:13" x14ac:dyDescent="0.25">
      <c r="A3535" s="1" t="s">
        <v>53</v>
      </c>
      <c r="B3535" s="2">
        <v>42713</v>
      </c>
      <c r="C3535" s="2">
        <v>42717</v>
      </c>
      <c r="D3535" s="1" t="s">
        <v>19</v>
      </c>
      <c r="E3535" s="1" t="s">
        <v>54</v>
      </c>
      <c r="F3535" s="1" t="s">
        <v>55</v>
      </c>
      <c r="G3535">
        <v>19.46</v>
      </c>
      <c r="H3535">
        <v>7</v>
      </c>
      <c r="I3535">
        <v>0</v>
      </c>
      <c r="J3535">
        <v>5.0595999999999997</v>
      </c>
      <c r="K3535" t="str">
        <f>INDEX(product!B:B,MATCH('TABELA TOTAL'!$F23,product!A:A,0))</f>
        <v>Office Supplies</v>
      </c>
      <c r="L3535" t="str">
        <f>INDEX(product!C:C,MATCH(F3535,product!A:A,))</f>
        <v>Art</v>
      </c>
      <c r="M3535" t="str">
        <f>INDEX(product!D:D,MATCH(F3535,product!A:A,))</f>
        <v>Newell 318</v>
      </c>
    </row>
    <row r="3536" spans="1:13" x14ac:dyDescent="0.25">
      <c r="A3536" s="1" t="s">
        <v>53</v>
      </c>
      <c r="B3536" s="2">
        <v>42713</v>
      </c>
      <c r="C3536" s="2">
        <v>42717</v>
      </c>
      <c r="D3536" s="1" t="s">
        <v>19</v>
      </c>
      <c r="E3536" s="1" t="s">
        <v>54</v>
      </c>
      <c r="F3536" s="1" t="s">
        <v>56</v>
      </c>
      <c r="G3536">
        <v>60.34</v>
      </c>
      <c r="H3536">
        <v>7</v>
      </c>
      <c r="I3536">
        <v>0</v>
      </c>
      <c r="J3536">
        <v>15.6884</v>
      </c>
      <c r="K3536" t="str">
        <f>INDEX(product!B:B,MATCH('TABELA TOTAL'!$F24,product!A:A,0))</f>
        <v>Office Supplies</v>
      </c>
      <c r="L3536" t="str">
        <f>INDEX(product!C:C,MATCH(F3536,product!A:A,))</f>
        <v>Appliances</v>
      </c>
      <c r="M3536" t="str">
        <f>INDEX(product!D:D,MATCH(F3536,product!A:A,))</f>
        <v>Acco Six-Outlet Power Strip, 4' Cord Length</v>
      </c>
    </row>
    <row r="3537" spans="1:13" x14ac:dyDescent="0.25">
      <c r="A3537" s="1" t="s">
        <v>1992</v>
      </c>
      <c r="B3537" s="2">
        <v>42713</v>
      </c>
      <c r="C3537" s="2">
        <v>42717</v>
      </c>
      <c r="D3537" s="1" t="s">
        <v>19</v>
      </c>
      <c r="E3537" s="1" t="s">
        <v>1091</v>
      </c>
      <c r="F3537" s="1" t="s">
        <v>1993</v>
      </c>
      <c r="G3537">
        <v>3.69</v>
      </c>
      <c r="H3537">
        <v>1</v>
      </c>
      <c r="I3537">
        <v>0</v>
      </c>
      <c r="J3537">
        <v>1.7343</v>
      </c>
      <c r="K3537" t="str">
        <f>INDEX(product!B:B,MATCH('TABELA TOTAL'!$F1313,product!A:A,0))</f>
        <v>Office Supplies</v>
      </c>
      <c r="L3537" t="str">
        <f>INDEX(product!C:C,MATCH(F3537,product!A:A,))</f>
        <v>Labels</v>
      </c>
      <c r="M3537" t="str">
        <f>INDEX(product!D:D,MATCH(F3537,product!A:A,))</f>
        <v>Avery 517</v>
      </c>
    </row>
    <row r="3538" spans="1:13" x14ac:dyDescent="0.25">
      <c r="A3538" s="1" t="s">
        <v>1992</v>
      </c>
      <c r="B3538" s="2">
        <v>42713</v>
      </c>
      <c r="C3538" s="2">
        <v>42717</v>
      </c>
      <c r="D3538" s="1" t="s">
        <v>19</v>
      </c>
      <c r="E3538" s="1" t="s">
        <v>1091</v>
      </c>
      <c r="F3538" s="1" t="s">
        <v>1994</v>
      </c>
      <c r="G3538">
        <v>122.12</v>
      </c>
      <c r="H3538">
        <v>4</v>
      </c>
      <c r="I3538">
        <v>0</v>
      </c>
      <c r="J3538">
        <v>56.175199999999997</v>
      </c>
      <c r="K3538" t="str">
        <f>INDEX(product!B:B,MATCH('TABELA TOTAL'!$F1314,product!A:A,0))</f>
        <v>Office Supplies</v>
      </c>
      <c r="L3538" t="str">
        <f>INDEX(product!C:C,MATCH(F3538,product!A:A,))</f>
        <v>Labels</v>
      </c>
      <c r="M3538" t="str">
        <f>INDEX(product!D:D,MATCH(F3538,product!A:A,))</f>
        <v>Avery 477</v>
      </c>
    </row>
    <row r="3539" spans="1:13" x14ac:dyDescent="0.25">
      <c r="A3539" s="1" t="s">
        <v>2792</v>
      </c>
      <c r="B3539" s="2">
        <v>42713</v>
      </c>
      <c r="C3539" s="2">
        <v>42717</v>
      </c>
      <c r="D3539" s="1" t="s">
        <v>19</v>
      </c>
      <c r="E3539" s="1" t="s">
        <v>1483</v>
      </c>
      <c r="F3539" s="1" t="s">
        <v>1484</v>
      </c>
      <c r="G3539">
        <v>9.3919999999999995</v>
      </c>
      <c r="H3539">
        <v>2</v>
      </c>
      <c r="I3539">
        <v>0.2</v>
      </c>
      <c r="J3539">
        <v>3.2871999999999999</v>
      </c>
      <c r="K3539" t="str">
        <f>INDEX(product!B:B,MATCH('TABELA TOTAL'!$F2034,product!A:A,0))</f>
        <v>Furniture</v>
      </c>
      <c r="L3539" t="str">
        <f>INDEX(product!C:C,MATCH(F3539,product!A:A,))</f>
        <v>Paper</v>
      </c>
      <c r="M3539" t="str">
        <f>INDEX(product!D:D,MATCH(F3539,product!A:A,))</f>
        <v>Things To Do Today Pad</v>
      </c>
    </row>
    <row r="3540" spans="1:13" x14ac:dyDescent="0.25">
      <c r="A3540" s="1" t="s">
        <v>2792</v>
      </c>
      <c r="B3540" s="2">
        <v>42713</v>
      </c>
      <c r="C3540" s="2">
        <v>42717</v>
      </c>
      <c r="D3540" s="1" t="s">
        <v>19</v>
      </c>
      <c r="E3540" s="1" t="s">
        <v>1483</v>
      </c>
      <c r="F3540" s="1" t="s">
        <v>2547</v>
      </c>
      <c r="G3540">
        <v>9.3279999999999994</v>
      </c>
      <c r="H3540">
        <v>1</v>
      </c>
      <c r="I3540">
        <v>0.2</v>
      </c>
      <c r="J3540">
        <v>0.81620000000000004</v>
      </c>
      <c r="K3540" t="str">
        <f>INDEX(product!B:B,MATCH('TABELA TOTAL'!$F2035,product!A:A,0))</f>
        <v>Office Supplies</v>
      </c>
      <c r="L3540" t="str">
        <f>INDEX(product!C:C,MATCH(F3540,product!A:A,))</f>
        <v>Art</v>
      </c>
      <c r="M3540" t="str">
        <f>INDEX(product!D:D,MATCH(F3540,product!A:A,))</f>
        <v>Hunt BOSTON Vista Battery-Operated Pencil Sharpener, Black</v>
      </c>
    </row>
    <row r="3541" spans="1:13" x14ac:dyDescent="0.25">
      <c r="A3541" s="1" t="s">
        <v>3845</v>
      </c>
      <c r="B3541" s="2">
        <v>42713</v>
      </c>
      <c r="C3541" s="2">
        <v>42718</v>
      </c>
      <c r="D3541" s="1" t="s">
        <v>11</v>
      </c>
      <c r="E3541" s="1" t="s">
        <v>2132</v>
      </c>
      <c r="F3541" s="1" t="s">
        <v>2100</v>
      </c>
      <c r="G3541">
        <v>79.974000000000004</v>
      </c>
      <c r="H3541">
        <v>3</v>
      </c>
      <c r="I3541">
        <v>0.4</v>
      </c>
      <c r="J3541">
        <v>-29.323799999999999</v>
      </c>
      <c r="K3541" t="str">
        <f>INDEX(product!B:B,MATCH('TABELA TOTAL'!$F3259,product!A:A,0))</f>
        <v>Technology</v>
      </c>
      <c r="L3541" t="str">
        <f>INDEX(product!C:C,MATCH(F3541,product!A:A,))</f>
        <v>Tables</v>
      </c>
      <c r="M3541" t="str">
        <f>INDEX(product!D:D,MATCH(F3541,product!A:A,))</f>
        <v>Hon 61000 Series Interactive Training Tables</v>
      </c>
    </row>
    <row r="3542" spans="1:13" x14ac:dyDescent="0.25">
      <c r="A3542" s="1" t="s">
        <v>3845</v>
      </c>
      <c r="B3542" s="2">
        <v>42713</v>
      </c>
      <c r="C3542" s="2">
        <v>42718</v>
      </c>
      <c r="D3542" s="1" t="s">
        <v>11</v>
      </c>
      <c r="E3542" s="1" t="s">
        <v>2132</v>
      </c>
      <c r="F3542" s="1" t="s">
        <v>1450</v>
      </c>
      <c r="G3542">
        <v>2.9460000000000002</v>
      </c>
      <c r="H3542">
        <v>2</v>
      </c>
      <c r="I3542">
        <v>0.7</v>
      </c>
      <c r="J3542">
        <v>-2.0621999999999998</v>
      </c>
      <c r="K3542" t="str">
        <f>INDEX(product!B:B,MATCH('TABELA TOTAL'!$F3260,product!A:A,0))</f>
        <v>Technology</v>
      </c>
      <c r="L3542" t="str">
        <f>INDEX(product!C:C,MATCH(F3542,product!A:A,))</f>
        <v>Binders</v>
      </c>
      <c r="M3542" t="str">
        <f>INDEX(product!D:D,MATCH(F3542,product!A:A,))</f>
        <v>Acco Pressboard Covers with Storage Hooks, 14 7/8" x 11", Light Blue</v>
      </c>
    </row>
    <row r="3543" spans="1:13" x14ac:dyDescent="0.25">
      <c r="A3543" s="1" t="s">
        <v>4159</v>
      </c>
      <c r="B3543" s="2">
        <v>42713</v>
      </c>
      <c r="C3543" s="2">
        <v>42717</v>
      </c>
      <c r="D3543" s="1" t="s">
        <v>19</v>
      </c>
      <c r="E3543" s="1" t="s">
        <v>465</v>
      </c>
      <c r="F3543" s="1" t="s">
        <v>108</v>
      </c>
      <c r="G3543">
        <v>10.9</v>
      </c>
      <c r="H3543">
        <v>1</v>
      </c>
      <c r="I3543">
        <v>0</v>
      </c>
      <c r="J3543">
        <v>3.052</v>
      </c>
      <c r="K3543" t="str">
        <f>INDEX(product!B:B,MATCH('TABELA TOTAL'!$F3740,product!A:A,0))</f>
        <v>Technology</v>
      </c>
      <c r="L3543" t="str">
        <f>INDEX(product!C:C,MATCH(F3543,product!A:A,))</f>
        <v>Phones</v>
      </c>
      <c r="M3543" t="str">
        <f>INDEX(product!D:D,MATCH(F3543,product!A:A,))</f>
        <v>LF Elite 3D Dazzle Designer Hard Case Cover, Lf Stylus Pen and Wiper For Apple Iphone 5c Mini Lite</v>
      </c>
    </row>
    <row r="3544" spans="1:13" x14ac:dyDescent="0.25">
      <c r="A3544" s="1" t="s">
        <v>4159</v>
      </c>
      <c r="B3544" s="2">
        <v>42713</v>
      </c>
      <c r="C3544" s="2">
        <v>42717</v>
      </c>
      <c r="D3544" s="1" t="s">
        <v>19</v>
      </c>
      <c r="E3544" s="1" t="s">
        <v>465</v>
      </c>
      <c r="F3544" s="1" t="s">
        <v>2217</v>
      </c>
      <c r="G3544">
        <v>59.98</v>
      </c>
      <c r="H3544">
        <v>2</v>
      </c>
      <c r="I3544">
        <v>0</v>
      </c>
      <c r="J3544">
        <v>25.191600000000001</v>
      </c>
      <c r="K3544" t="str">
        <f>INDEX(product!B:B,MATCH('TABELA TOTAL'!$F3741,product!A:A,0))</f>
        <v>Technology</v>
      </c>
      <c r="L3544" t="str">
        <f>INDEX(product!C:C,MATCH(F3544,product!A:A,))</f>
        <v>Accessories</v>
      </c>
      <c r="M3544" t="str">
        <f>INDEX(product!D:D,MATCH(F3544,product!A:A,))</f>
        <v>Logitech Trackman Marble Mouse</v>
      </c>
    </row>
    <row r="3545" spans="1:13" x14ac:dyDescent="0.25">
      <c r="A3545" s="1" t="s">
        <v>4159</v>
      </c>
      <c r="B3545" s="2">
        <v>42713</v>
      </c>
      <c r="C3545" s="2">
        <v>42717</v>
      </c>
      <c r="D3545" s="1" t="s">
        <v>19</v>
      </c>
      <c r="E3545" s="1" t="s">
        <v>465</v>
      </c>
      <c r="F3545" s="1" t="s">
        <v>40</v>
      </c>
      <c r="G3545">
        <v>61.929000000000002</v>
      </c>
      <c r="H3545">
        <v>1</v>
      </c>
      <c r="I3545">
        <v>0.1</v>
      </c>
      <c r="J3545">
        <v>23.395399999999999</v>
      </c>
      <c r="K3545" t="str">
        <f>INDEX(product!B:B,MATCH('TABELA TOTAL'!$F3742,product!A:A,0))</f>
        <v>Furniture</v>
      </c>
      <c r="L3545" t="str">
        <f>INDEX(product!C:C,MATCH(F3545,product!A:A,))</f>
        <v>Appliances</v>
      </c>
      <c r="M3545" t="str">
        <f>INDEX(product!D:D,MATCH(F3545,product!A:A,))</f>
        <v>Holmes Replacement Filter for HEPA Air Cleaner, Very Large Room, HEPA Filter</v>
      </c>
    </row>
    <row r="3546" spans="1:13" x14ac:dyDescent="0.25">
      <c r="A3546" s="1" t="s">
        <v>4810</v>
      </c>
      <c r="B3546" s="2">
        <v>42713</v>
      </c>
      <c r="C3546" s="2">
        <v>42717</v>
      </c>
      <c r="D3546" s="1" t="s">
        <v>19</v>
      </c>
      <c r="E3546" s="1" t="s">
        <v>61</v>
      </c>
      <c r="F3546" s="1" t="s">
        <v>2328</v>
      </c>
      <c r="G3546">
        <v>40.68</v>
      </c>
      <c r="H3546">
        <v>3</v>
      </c>
      <c r="I3546">
        <v>0.2</v>
      </c>
      <c r="J3546">
        <v>-9.1530000000000005</v>
      </c>
      <c r="K3546" t="str">
        <f>INDEX(product!B:B,MATCH('TABELA TOTAL'!$F4753,product!A:A,0))</f>
        <v>Office Supplies</v>
      </c>
      <c r="L3546" t="str">
        <f>INDEX(product!C:C,MATCH(F3546,product!A:A,))</f>
        <v>Phones</v>
      </c>
      <c r="M3546" t="str">
        <f>INDEX(product!D:D,MATCH(F3546,product!A:A,))</f>
        <v>ARKON Windshield Dashboard Air Vent Car Mount Holder</v>
      </c>
    </row>
    <row r="3547" spans="1:13" x14ac:dyDescent="0.25">
      <c r="A3547" s="1" t="s">
        <v>4945</v>
      </c>
      <c r="B3547" s="2">
        <v>42713</v>
      </c>
      <c r="C3547" s="2">
        <v>42717</v>
      </c>
      <c r="D3547" s="1" t="s">
        <v>11</v>
      </c>
      <c r="E3547" s="1" t="s">
        <v>1510</v>
      </c>
      <c r="F3547" s="1" t="s">
        <v>2891</v>
      </c>
      <c r="G3547">
        <v>20.568000000000001</v>
      </c>
      <c r="H3547">
        <v>3</v>
      </c>
      <c r="I3547">
        <v>0.2</v>
      </c>
      <c r="J3547">
        <v>1.5426</v>
      </c>
      <c r="K3547" t="str">
        <f>INDEX(product!B:B,MATCH('TABELA TOTAL'!$F4981,product!A:A,0))</f>
        <v>Office Supplies</v>
      </c>
      <c r="L3547" t="str">
        <f>INDEX(product!C:C,MATCH(F3547,product!A:A,))</f>
        <v>Supplies</v>
      </c>
      <c r="M3547" t="str">
        <f>INDEX(product!D:D,MATCH(F3547,product!A:A,))</f>
        <v>Acme Office Executive Series Stainless Steel Trimmers</v>
      </c>
    </row>
    <row r="3548" spans="1:13" x14ac:dyDescent="0.25">
      <c r="A3548" s="1" t="s">
        <v>4945</v>
      </c>
      <c r="B3548" s="2">
        <v>42713</v>
      </c>
      <c r="C3548" s="2">
        <v>42717</v>
      </c>
      <c r="D3548" s="1" t="s">
        <v>11</v>
      </c>
      <c r="E3548" s="1" t="s">
        <v>1510</v>
      </c>
      <c r="F3548" s="1" t="s">
        <v>1990</v>
      </c>
      <c r="G3548">
        <v>4.3559999999999999</v>
      </c>
      <c r="H3548">
        <v>2</v>
      </c>
      <c r="I3548">
        <v>0.8</v>
      </c>
      <c r="J3548">
        <v>-11.761200000000001</v>
      </c>
      <c r="K3548" t="str">
        <f>INDEX(product!B:B,MATCH('TABELA TOTAL'!$F4982,product!A:A,0))</f>
        <v>Office Supplies</v>
      </c>
      <c r="L3548" t="str">
        <f>INDEX(product!C:C,MATCH(F3548,product!A:A,))</f>
        <v>Appliances</v>
      </c>
      <c r="M3548" t="str">
        <f>INDEX(product!D:D,MATCH(F3548,product!A:A,))</f>
        <v>Belkin 6 Outlet Metallic Surge Strip</v>
      </c>
    </row>
    <row r="3549" spans="1:13" x14ac:dyDescent="0.25">
      <c r="A3549" s="1" t="s">
        <v>4945</v>
      </c>
      <c r="B3549" s="2">
        <v>42713</v>
      </c>
      <c r="C3549" s="2">
        <v>42717</v>
      </c>
      <c r="D3549" s="1" t="s">
        <v>11</v>
      </c>
      <c r="E3549" s="1" t="s">
        <v>1510</v>
      </c>
      <c r="F3549" s="1" t="s">
        <v>4409</v>
      </c>
      <c r="G3549">
        <v>19.04</v>
      </c>
      <c r="H3549">
        <v>4</v>
      </c>
      <c r="I3549">
        <v>0.2</v>
      </c>
      <c r="J3549">
        <v>-1.4279999999999999</v>
      </c>
      <c r="K3549" t="str">
        <f>INDEX(product!B:B,MATCH('TABELA TOTAL'!$F4983,product!A:A,0))</f>
        <v>Office Supplies</v>
      </c>
      <c r="L3549" t="str">
        <f>INDEX(product!C:C,MATCH(F3549,product!A:A,))</f>
        <v>Accessories</v>
      </c>
      <c r="M3549" t="str">
        <f>INDEX(product!D:D,MATCH(F3549,product!A:A,))</f>
        <v>Kingston Digital DataTraveler 8GB USB 2.0</v>
      </c>
    </row>
    <row r="3550" spans="1:13" x14ac:dyDescent="0.25">
      <c r="A3550" s="1" t="s">
        <v>5923</v>
      </c>
      <c r="B3550" s="2">
        <v>42713</v>
      </c>
      <c r="C3550" s="2">
        <v>42716</v>
      </c>
      <c r="D3550" s="1" t="s">
        <v>79</v>
      </c>
      <c r="E3550" s="1" t="s">
        <v>301</v>
      </c>
      <c r="F3550" s="1" t="s">
        <v>2621</v>
      </c>
      <c r="G3550">
        <v>273.92</v>
      </c>
      <c r="H3550">
        <v>8</v>
      </c>
      <c r="I3550">
        <v>0.2</v>
      </c>
      <c r="J3550">
        <v>99.296000000000006</v>
      </c>
      <c r="K3550" t="str">
        <f>INDEX(product!B:B,MATCH('TABELA TOTAL'!$F6712,product!A:A,0))</f>
        <v>Office Supplies</v>
      </c>
      <c r="L3550" t="str">
        <f>INDEX(product!C:C,MATCH(F3550,product!A:A,))</f>
        <v>Binders</v>
      </c>
      <c r="M3550" t="str">
        <f>INDEX(product!D:D,MATCH(F3550,product!A:A,))</f>
        <v>Wilson Jones Elliptical Ring 3 1/2" Capacity Binders, 800 sheets</v>
      </c>
    </row>
    <row r="3551" spans="1:13" x14ac:dyDescent="0.25">
      <c r="A3551" s="1" t="s">
        <v>6898</v>
      </c>
      <c r="B3551" s="2">
        <v>42713</v>
      </c>
      <c r="C3551" s="2">
        <v>42715</v>
      </c>
      <c r="D3551" s="1" t="s">
        <v>79</v>
      </c>
      <c r="E3551" s="1" t="s">
        <v>1827</v>
      </c>
      <c r="F3551" s="1" t="s">
        <v>2171</v>
      </c>
      <c r="G3551">
        <v>1056.8599999999999</v>
      </c>
      <c r="H3551">
        <v>7</v>
      </c>
      <c r="I3551">
        <v>0</v>
      </c>
      <c r="J3551">
        <v>158.529</v>
      </c>
      <c r="K3551" t="str">
        <f>INDEX(product!B:B,MATCH('TABELA TOTAL'!$F8556,product!A:A,0))</f>
        <v>Office Supplies</v>
      </c>
      <c r="L3551" t="str">
        <f>INDEX(product!C:C,MATCH(F3551,product!A:A,))</f>
        <v>Tables</v>
      </c>
      <c r="M3551" t="str">
        <f>INDEX(product!D:D,MATCH(F3551,product!A:A,))</f>
        <v>Iceberg OfficeWorks 42" Round Tables</v>
      </c>
    </row>
    <row r="3552" spans="1:13" x14ac:dyDescent="0.25">
      <c r="A3552" s="1" t="s">
        <v>78</v>
      </c>
      <c r="B3552" s="2">
        <v>42712</v>
      </c>
      <c r="C3552" s="2">
        <v>42714</v>
      </c>
      <c r="D3552" s="1" t="s">
        <v>79</v>
      </c>
      <c r="E3552" s="1" t="s">
        <v>80</v>
      </c>
      <c r="F3552" s="1" t="s">
        <v>81</v>
      </c>
      <c r="G3552">
        <v>1097.5440000000001</v>
      </c>
      <c r="H3552">
        <v>7</v>
      </c>
      <c r="I3552">
        <v>0.2</v>
      </c>
      <c r="J3552">
        <v>123.47369999999999</v>
      </c>
      <c r="K3552" t="str">
        <f>INDEX(product!B:B,MATCH('TABELA TOTAL'!$F37,product!A:A,0))</f>
        <v>Office Supplies</v>
      </c>
      <c r="L3552" t="str">
        <f>INDEX(product!C:C,MATCH(F3552,product!A:A,))</f>
        <v>Phones</v>
      </c>
      <c r="M3552" t="str">
        <f>INDEX(product!D:D,MATCH(F3552,product!A:A,))</f>
        <v>GE 30524EE4</v>
      </c>
    </row>
    <row r="3553" spans="1:13" x14ac:dyDescent="0.25">
      <c r="A3553" s="1" t="s">
        <v>78</v>
      </c>
      <c r="B3553" s="2">
        <v>42712</v>
      </c>
      <c r="C3553" s="2">
        <v>42714</v>
      </c>
      <c r="D3553" s="1" t="s">
        <v>79</v>
      </c>
      <c r="E3553" s="1" t="s">
        <v>80</v>
      </c>
      <c r="F3553" s="1" t="s">
        <v>82</v>
      </c>
      <c r="G3553">
        <v>190.92</v>
      </c>
      <c r="H3553">
        <v>5</v>
      </c>
      <c r="I3553">
        <v>0.6</v>
      </c>
      <c r="J3553">
        <v>-147.96299999999999</v>
      </c>
      <c r="K3553" t="str">
        <f>INDEX(product!B:B,MATCH('TABELA TOTAL'!$F38,product!A:A,0))</f>
        <v>Office Supplies</v>
      </c>
      <c r="L3553" t="str">
        <f>INDEX(product!C:C,MATCH(F3553,product!A:A,))</f>
        <v>Furnishings</v>
      </c>
      <c r="M3553" t="str">
        <f>INDEX(product!D:D,MATCH(F3553,product!A:A,))</f>
        <v>Electrix Architect's Clamp-On Swing Arm Lamp, Black</v>
      </c>
    </row>
    <row r="3554" spans="1:13" x14ac:dyDescent="0.25">
      <c r="A3554" s="1" t="s">
        <v>1977</v>
      </c>
      <c r="B3554" s="2">
        <v>42712</v>
      </c>
      <c r="C3554" s="2">
        <v>42716</v>
      </c>
      <c r="D3554" s="1" t="s">
        <v>11</v>
      </c>
      <c r="E3554" s="1" t="s">
        <v>1978</v>
      </c>
      <c r="F3554" s="1" t="s">
        <v>921</v>
      </c>
      <c r="G3554">
        <v>114.95</v>
      </c>
      <c r="H3554">
        <v>5</v>
      </c>
      <c r="I3554">
        <v>0</v>
      </c>
      <c r="J3554">
        <v>2.2989999999999999</v>
      </c>
      <c r="K3554" t="str">
        <f>INDEX(product!B:B,MATCH('TABELA TOTAL'!$F1300,product!A:A,0))</f>
        <v>Furniture</v>
      </c>
      <c r="L3554" t="str">
        <f>INDEX(product!C:C,MATCH(F3554,product!A:A,))</f>
        <v>Phones</v>
      </c>
      <c r="M3554" t="str">
        <f>INDEX(product!D:D,MATCH(F3554,product!A:A,))</f>
        <v>Motorola HK250 Universal Bluetooth Headset</v>
      </c>
    </row>
    <row r="3555" spans="1:13" x14ac:dyDescent="0.25">
      <c r="A3555" s="1" t="s">
        <v>3729</v>
      </c>
      <c r="B3555" s="2">
        <v>42712</v>
      </c>
      <c r="C3555" s="2">
        <v>42716</v>
      </c>
      <c r="D3555" s="1" t="s">
        <v>19</v>
      </c>
      <c r="E3555" s="1" t="s">
        <v>3453</v>
      </c>
      <c r="F3555" s="1" t="s">
        <v>3730</v>
      </c>
      <c r="G3555">
        <v>12.957000000000001</v>
      </c>
      <c r="H3555">
        <v>7</v>
      </c>
      <c r="I3555">
        <v>0.7</v>
      </c>
      <c r="J3555">
        <v>-9.5017999999999994</v>
      </c>
      <c r="K3555" t="str">
        <f>INDEX(product!B:B,MATCH('TABELA TOTAL'!$F3105,product!A:A,0))</f>
        <v>Office Supplies</v>
      </c>
      <c r="L3555" t="str">
        <f>INDEX(product!C:C,MATCH(F3555,product!A:A,))</f>
        <v>Binders</v>
      </c>
      <c r="M3555" t="str">
        <f>INDEX(product!D:D,MATCH(F3555,product!A:A,))</f>
        <v>Universal Recycled Hanging Pressboard Report Binders, Letter Size</v>
      </c>
    </row>
    <row r="3556" spans="1:13" x14ac:dyDescent="0.25">
      <c r="A3556" s="1" t="s">
        <v>3992</v>
      </c>
      <c r="B3556" s="2">
        <v>42712</v>
      </c>
      <c r="C3556" s="2">
        <v>42718</v>
      </c>
      <c r="D3556" s="1" t="s">
        <v>19</v>
      </c>
      <c r="E3556" s="1" t="s">
        <v>1876</v>
      </c>
      <c r="F3556" s="1" t="s">
        <v>50</v>
      </c>
      <c r="G3556">
        <v>8.56</v>
      </c>
      <c r="H3556">
        <v>2</v>
      </c>
      <c r="I3556">
        <v>0</v>
      </c>
      <c r="J3556">
        <v>2.4824000000000002</v>
      </c>
      <c r="K3556" t="str">
        <f>INDEX(product!B:B,MATCH('TABELA TOTAL'!$F3480,product!A:A,0))</f>
        <v>Office Supplies</v>
      </c>
      <c r="L3556" t="str">
        <f>INDEX(product!C:C,MATCH(F3556,product!A:A,))</f>
        <v>Art</v>
      </c>
      <c r="M3556" t="str">
        <f>INDEX(product!D:D,MATCH(F3556,product!A:A,))</f>
        <v>Newell 341</v>
      </c>
    </row>
    <row r="3557" spans="1:13" x14ac:dyDescent="0.25">
      <c r="A3557" s="1" t="s">
        <v>3992</v>
      </c>
      <c r="B3557" s="2">
        <v>42712</v>
      </c>
      <c r="C3557" s="2">
        <v>42718</v>
      </c>
      <c r="D3557" s="1" t="s">
        <v>19</v>
      </c>
      <c r="E3557" s="1" t="s">
        <v>1876</v>
      </c>
      <c r="F3557" s="1" t="s">
        <v>3993</v>
      </c>
      <c r="G3557">
        <v>45.36</v>
      </c>
      <c r="H3557">
        <v>7</v>
      </c>
      <c r="I3557">
        <v>0</v>
      </c>
      <c r="J3557">
        <v>21.7728</v>
      </c>
      <c r="K3557" t="str">
        <f>INDEX(product!B:B,MATCH('TABELA TOTAL'!$F3481,product!A:A,0))</f>
        <v>Technology</v>
      </c>
      <c r="L3557" t="str">
        <f>INDEX(product!C:C,MATCH(F3557,product!A:A,))</f>
        <v>Paper</v>
      </c>
      <c r="M3557" t="str">
        <f>INDEX(product!D:D,MATCH(F3557,product!A:A,))</f>
        <v>Xerox 204</v>
      </c>
    </row>
    <row r="3558" spans="1:13" x14ac:dyDescent="0.25">
      <c r="A3558" s="1" t="s">
        <v>3992</v>
      </c>
      <c r="B3558" s="2">
        <v>42712</v>
      </c>
      <c r="C3558" s="2">
        <v>42718</v>
      </c>
      <c r="D3558" s="1" t="s">
        <v>19</v>
      </c>
      <c r="E3558" s="1" t="s">
        <v>1876</v>
      </c>
      <c r="F3558" s="1" t="s">
        <v>2818</v>
      </c>
      <c r="G3558">
        <v>1421.664</v>
      </c>
      <c r="H3558">
        <v>6</v>
      </c>
      <c r="I3558">
        <v>0.2</v>
      </c>
      <c r="J3558">
        <v>-195.47880000000001</v>
      </c>
      <c r="K3558" t="str">
        <f>INDEX(product!B:B,MATCH('TABELA TOTAL'!$F3482,product!A:A,0))</f>
        <v>Technology</v>
      </c>
      <c r="L3558" t="str">
        <f>INDEX(product!C:C,MATCH(F3558,product!A:A,))</f>
        <v>Tables</v>
      </c>
      <c r="M3558" t="str">
        <f>INDEX(product!D:D,MATCH(F3558,product!A:A,))</f>
        <v>Hon 94000 Series Round Tables</v>
      </c>
    </row>
    <row r="3559" spans="1:13" x14ac:dyDescent="0.25">
      <c r="A3559" s="1" t="s">
        <v>5315</v>
      </c>
      <c r="B3559" s="2">
        <v>42712</v>
      </c>
      <c r="C3559" s="2">
        <v>42715</v>
      </c>
      <c r="D3559" s="1" t="s">
        <v>11</v>
      </c>
      <c r="E3559" s="1" t="s">
        <v>611</v>
      </c>
      <c r="F3559" s="1" t="s">
        <v>157</v>
      </c>
      <c r="G3559">
        <v>34.049999999999997</v>
      </c>
      <c r="H3559">
        <v>3</v>
      </c>
      <c r="I3559">
        <v>0</v>
      </c>
      <c r="J3559">
        <v>9.5340000000000007</v>
      </c>
      <c r="K3559" t="str">
        <f>INDEX(product!B:B,MATCH('TABELA TOTAL'!$F5591,product!A:A,0))</f>
        <v>Office Supplies</v>
      </c>
      <c r="L3559" t="str">
        <f>INDEX(product!C:C,MATCH(F3559,product!A:A,))</f>
        <v>Storage</v>
      </c>
      <c r="M3559" t="str">
        <f>INDEX(product!D:D,MATCH(F3559,product!A:A,))</f>
        <v>SimpliFile Personal File, Black Granite, 15w x 6-15/16d x 11-1/4h</v>
      </c>
    </row>
    <row r="3560" spans="1:13" x14ac:dyDescent="0.25">
      <c r="A3560" s="1" t="s">
        <v>5315</v>
      </c>
      <c r="B3560" s="2">
        <v>42712</v>
      </c>
      <c r="C3560" s="2">
        <v>42715</v>
      </c>
      <c r="D3560" s="1" t="s">
        <v>11</v>
      </c>
      <c r="E3560" s="1" t="s">
        <v>611</v>
      </c>
      <c r="F3560" s="1" t="s">
        <v>1503</v>
      </c>
      <c r="G3560">
        <v>352.38</v>
      </c>
      <c r="H3560">
        <v>2</v>
      </c>
      <c r="I3560">
        <v>0</v>
      </c>
      <c r="J3560">
        <v>81.047399999999996</v>
      </c>
      <c r="K3560" t="str">
        <f>INDEX(product!B:B,MATCH('TABELA TOTAL'!$F5592,product!A:A,0))</f>
        <v>Technology</v>
      </c>
      <c r="L3560" t="str">
        <f>INDEX(product!C:C,MATCH(F3560,product!A:A,))</f>
        <v>Storage</v>
      </c>
      <c r="M3560" t="str">
        <f>INDEX(product!D:D,MATCH(F3560,product!A:A,))</f>
        <v>Fellowes High-Stak Drawer Files</v>
      </c>
    </row>
    <row r="3561" spans="1:13" x14ac:dyDescent="0.25">
      <c r="A3561" s="1" t="s">
        <v>5406</v>
      </c>
      <c r="B3561" s="2">
        <v>42712</v>
      </c>
      <c r="C3561" s="2">
        <v>42716</v>
      </c>
      <c r="D3561" s="1" t="s">
        <v>19</v>
      </c>
      <c r="E3561" s="1" t="s">
        <v>106</v>
      </c>
      <c r="F3561" s="1" t="s">
        <v>1001</v>
      </c>
      <c r="G3561">
        <v>249.584</v>
      </c>
      <c r="H3561">
        <v>2</v>
      </c>
      <c r="I3561">
        <v>0.2</v>
      </c>
      <c r="J3561">
        <v>31.198</v>
      </c>
      <c r="K3561" t="str">
        <f>INDEX(product!B:B,MATCH('TABELA TOTAL'!$F5748,product!A:A,0))</f>
        <v>Office Supplies</v>
      </c>
      <c r="L3561" t="str">
        <f>INDEX(product!C:C,MATCH(F3561,product!A:A,))</f>
        <v>Phones</v>
      </c>
      <c r="M3561" t="str">
        <f>INDEX(product!D:D,MATCH(F3561,product!A:A,))</f>
        <v>Cisco SPA301</v>
      </c>
    </row>
    <row r="3562" spans="1:13" x14ac:dyDescent="0.25">
      <c r="A3562" s="1" t="s">
        <v>5406</v>
      </c>
      <c r="B3562" s="2">
        <v>42712</v>
      </c>
      <c r="C3562" s="2">
        <v>42716</v>
      </c>
      <c r="D3562" s="1" t="s">
        <v>19</v>
      </c>
      <c r="E3562" s="1" t="s">
        <v>106</v>
      </c>
      <c r="F3562" s="1" t="s">
        <v>1515</v>
      </c>
      <c r="G3562">
        <v>68.111999999999995</v>
      </c>
      <c r="H3562">
        <v>3</v>
      </c>
      <c r="I3562">
        <v>0.2</v>
      </c>
      <c r="J3562">
        <v>17.8794</v>
      </c>
      <c r="K3562" t="str">
        <f>INDEX(product!B:B,MATCH('TABELA TOTAL'!$F5749,product!A:A,0))</f>
        <v>Office Supplies</v>
      </c>
      <c r="L3562" t="str">
        <f>INDEX(product!C:C,MATCH(F3562,product!A:A,))</f>
        <v>Accessories</v>
      </c>
      <c r="M3562" t="str">
        <f>INDEX(product!D:D,MATCH(F3562,product!A:A,))</f>
        <v>Maxell 4.7GB DVD-R</v>
      </c>
    </row>
    <row r="3563" spans="1:13" x14ac:dyDescent="0.25">
      <c r="A3563" s="1" t="s">
        <v>5406</v>
      </c>
      <c r="B3563" s="2">
        <v>42712</v>
      </c>
      <c r="C3563" s="2">
        <v>42716</v>
      </c>
      <c r="D3563" s="1" t="s">
        <v>19</v>
      </c>
      <c r="E3563" s="1" t="s">
        <v>106</v>
      </c>
      <c r="F3563" s="1" t="s">
        <v>4770</v>
      </c>
      <c r="G3563">
        <v>16.559999999999999</v>
      </c>
      <c r="H3563">
        <v>3</v>
      </c>
      <c r="I3563">
        <v>0.2</v>
      </c>
      <c r="J3563">
        <v>-2.484</v>
      </c>
      <c r="K3563" t="str">
        <f>INDEX(product!B:B,MATCH('TABELA TOTAL'!$F5750,product!A:A,0))</f>
        <v>Furniture</v>
      </c>
      <c r="L3563" t="str">
        <f>INDEX(product!C:C,MATCH(F3563,product!A:A,))</f>
        <v>Accessories</v>
      </c>
      <c r="M3563" t="str">
        <f>INDEX(product!D:D,MATCH(F3563,product!A:A,))</f>
        <v>Imation 30456 USB Flash Drive 8GB</v>
      </c>
    </row>
    <row r="3564" spans="1:13" x14ac:dyDescent="0.25">
      <c r="A3564" s="1" t="s">
        <v>6830</v>
      </c>
      <c r="B3564" s="2">
        <v>42712</v>
      </c>
      <c r="C3564" s="2">
        <v>42716</v>
      </c>
      <c r="D3564" s="1" t="s">
        <v>11</v>
      </c>
      <c r="E3564" s="1" t="s">
        <v>3637</v>
      </c>
      <c r="F3564" s="1" t="s">
        <v>513</v>
      </c>
      <c r="G3564">
        <v>10.584</v>
      </c>
      <c r="H3564">
        <v>3</v>
      </c>
      <c r="I3564">
        <v>0.2</v>
      </c>
      <c r="J3564">
        <v>3.4398</v>
      </c>
      <c r="K3564" t="str">
        <f>INDEX(product!B:B,MATCH('TABELA TOTAL'!$F8442,product!A:A,0))</f>
        <v>Office Supplies</v>
      </c>
      <c r="L3564" t="str">
        <f>INDEX(product!C:C,MATCH(F3564,product!A:A,))</f>
        <v>Paper</v>
      </c>
      <c r="M3564" t="str">
        <f>INDEX(product!D:D,MATCH(F3564,product!A:A,))</f>
        <v>Ampad Gold Fibre Wirebound Steno Books, 6" x 9", Gregg Ruled</v>
      </c>
    </row>
    <row r="3565" spans="1:13" x14ac:dyDescent="0.25">
      <c r="A3565" s="1" t="s">
        <v>7237</v>
      </c>
      <c r="B3565" s="2">
        <v>42712</v>
      </c>
      <c r="C3565" s="2">
        <v>42716</v>
      </c>
      <c r="D3565" s="1" t="s">
        <v>19</v>
      </c>
      <c r="E3565" s="1" t="s">
        <v>664</v>
      </c>
      <c r="F3565" s="1" t="s">
        <v>3263</v>
      </c>
      <c r="G3565">
        <v>405.86</v>
      </c>
      <c r="H3565">
        <v>7</v>
      </c>
      <c r="I3565">
        <v>0</v>
      </c>
      <c r="J3565">
        <v>32.468800000000002</v>
      </c>
      <c r="K3565" t="str">
        <f>INDEX(product!B:B,MATCH('TABELA TOTAL'!$F9163,product!A:A,0))</f>
        <v>Technology</v>
      </c>
      <c r="L3565" t="str">
        <f>INDEX(product!C:C,MATCH(F3565,product!A:A,))</f>
        <v>Bookcases</v>
      </c>
      <c r="M3565" t="str">
        <f>INDEX(product!D:D,MATCH(F3565,product!A:A,))</f>
        <v>Bush Westfield Collection Bookcases, Dark Cherry Finish</v>
      </c>
    </row>
    <row r="3566" spans="1:13" x14ac:dyDescent="0.25">
      <c r="A3566" s="1" t="s">
        <v>7237</v>
      </c>
      <c r="B3566" s="2">
        <v>42712</v>
      </c>
      <c r="C3566" s="2">
        <v>42716</v>
      </c>
      <c r="D3566" s="1" t="s">
        <v>19</v>
      </c>
      <c r="E3566" s="1" t="s">
        <v>664</v>
      </c>
      <c r="F3566" s="1" t="s">
        <v>1304</v>
      </c>
      <c r="G3566">
        <v>680.01</v>
      </c>
      <c r="H3566">
        <v>3</v>
      </c>
      <c r="I3566">
        <v>0</v>
      </c>
      <c r="J3566">
        <v>176.80260000000001</v>
      </c>
      <c r="K3566" t="str">
        <f>INDEX(product!B:B,MATCH('TABELA TOTAL'!$F9164,product!A:A,0))</f>
        <v>Furniture</v>
      </c>
      <c r="L3566" t="str">
        <f>INDEX(product!C:C,MATCH(F3566,product!A:A,))</f>
        <v>Chairs</v>
      </c>
      <c r="M3566" t="str">
        <f>INDEX(product!D:D,MATCH(F3566,product!A:A,))</f>
        <v>Hon GuestStacker Chair</v>
      </c>
    </row>
    <row r="3567" spans="1:13" x14ac:dyDescent="0.25">
      <c r="A3567" s="1" t="s">
        <v>1789</v>
      </c>
      <c r="B3567" s="2">
        <v>42710</v>
      </c>
      <c r="C3567" s="2">
        <v>42711</v>
      </c>
      <c r="D3567" s="1" t="s">
        <v>79</v>
      </c>
      <c r="E3567" s="1" t="s">
        <v>242</v>
      </c>
      <c r="F3567" s="1" t="s">
        <v>530</v>
      </c>
      <c r="G3567">
        <v>19.440000000000001</v>
      </c>
      <c r="H3567">
        <v>3</v>
      </c>
      <c r="I3567">
        <v>0</v>
      </c>
      <c r="J3567">
        <v>9.3312000000000008</v>
      </c>
      <c r="K3567" t="str">
        <f>INDEX(product!B:B,MATCH('TABELA TOTAL'!$F1134,product!A:A,0))</f>
        <v>Furniture</v>
      </c>
      <c r="L3567" t="str">
        <f>INDEX(product!C:C,MATCH(F3567,product!A:A,))</f>
        <v>Paper</v>
      </c>
      <c r="M3567" t="str">
        <f>INDEX(product!D:D,MATCH(F3567,product!A:A,))</f>
        <v>Xerox 216</v>
      </c>
    </row>
    <row r="3568" spans="1:13" x14ac:dyDescent="0.25">
      <c r="A3568" s="1" t="s">
        <v>3599</v>
      </c>
      <c r="B3568" s="2">
        <v>42710</v>
      </c>
      <c r="C3568" s="2">
        <v>42716</v>
      </c>
      <c r="D3568" s="1" t="s">
        <v>19</v>
      </c>
      <c r="E3568" s="1" t="s">
        <v>977</v>
      </c>
      <c r="F3568" s="1" t="s">
        <v>2087</v>
      </c>
      <c r="G3568">
        <v>156.792</v>
      </c>
      <c r="H3568">
        <v>1</v>
      </c>
      <c r="I3568">
        <v>0.2</v>
      </c>
      <c r="J3568">
        <v>13.7193</v>
      </c>
      <c r="K3568" t="str">
        <f>INDEX(product!B:B,MATCH('TABELA TOTAL'!$F2935,product!A:A,0))</f>
        <v>Technology</v>
      </c>
      <c r="L3568" t="str">
        <f>INDEX(product!C:C,MATCH(F3568,product!A:A,))</f>
        <v>Phones</v>
      </c>
      <c r="M3568" t="str">
        <f>INDEX(product!D:D,MATCH(F3568,product!A:A,))</f>
        <v>Panasonic KX T7731-B Digital phone</v>
      </c>
    </row>
    <row r="3569" spans="1:13" x14ac:dyDescent="0.25">
      <c r="A3569" s="1" t="s">
        <v>3599</v>
      </c>
      <c r="B3569" s="2">
        <v>42710</v>
      </c>
      <c r="C3569" s="2">
        <v>42716</v>
      </c>
      <c r="D3569" s="1" t="s">
        <v>19</v>
      </c>
      <c r="E3569" s="1" t="s">
        <v>977</v>
      </c>
      <c r="F3569" s="1" t="s">
        <v>3358</v>
      </c>
      <c r="G3569">
        <v>431.976</v>
      </c>
      <c r="H3569">
        <v>3</v>
      </c>
      <c r="I3569">
        <v>0.2</v>
      </c>
      <c r="J3569">
        <v>26.9985</v>
      </c>
      <c r="K3569" t="str">
        <f>INDEX(product!B:B,MATCH('TABELA TOTAL'!$F2936,product!A:A,0))</f>
        <v>Office Supplies</v>
      </c>
      <c r="L3569" t="str">
        <f>INDEX(product!C:C,MATCH(F3569,product!A:A,))</f>
        <v>Phones</v>
      </c>
      <c r="M3569" t="str">
        <f>INDEX(product!D:D,MATCH(F3569,product!A:A,))</f>
        <v>Google Nexus 5</v>
      </c>
    </row>
    <row r="3570" spans="1:13" x14ac:dyDescent="0.25">
      <c r="A3570" s="1" t="s">
        <v>3599</v>
      </c>
      <c r="B3570" s="2">
        <v>42710</v>
      </c>
      <c r="C3570" s="2">
        <v>42716</v>
      </c>
      <c r="D3570" s="1" t="s">
        <v>19</v>
      </c>
      <c r="E3570" s="1" t="s">
        <v>977</v>
      </c>
      <c r="F3570" s="1" t="s">
        <v>170</v>
      </c>
      <c r="G3570">
        <v>35.89</v>
      </c>
      <c r="H3570">
        <v>1</v>
      </c>
      <c r="I3570">
        <v>0</v>
      </c>
      <c r="J3570">
        <v>16.150500000000001</v>
      </c>
      <c r="K3570" t="str">
        <f>INDEX(product!B:B,MATCH('TABELA TOTAL'!$F2937,product!A:A,0))</f>
        <v>Technology</v>
      </c>
      <c r="L3570" t="str">
        <f>INDEX(product!C:C,MATCH(F3570,product!A:A,))</f>
        <v>Envelopes</v>
      </c>
      <c r="M3570" t="str">
        <f>INDEX(product!D:D,MATCH(F3570,product!A:A,))</f>
        <v>Jet-Pak Recycled Peel 'N' Seal Padded Mailers</v>
      </c>
    </row>
    <row r="3571" spans="1:13" x14ac:dyDescent="0.25">
      <c r="A3571" s="1" t="s">
        <v>3599</v>
      </c>
      <c r="B3571" s="2">
        <v>42710</v>
      </c>
      <c r="C3571" s="2">
        <v>42716</v>
      </c>
      <c r="D3571" s="1" t="s">
        <v>19</v>
      </c>
      <c r="E3571" s="1" t="s">
        <v>977</v>
      </c>
      <c r="F3571" s="1" t="s">
        <v>1396</v>
      </c>
      <c r="G3571">
        <v>47.207999999999998</v>
      </c>
      <c r="H3571">
        <v>7</v>
      </c>
      <c r="I3571">
        <v>0.2</v>
      </c>
      <c r="J3571">
        <v>15.342599999999999</v>
      </c>
      <c r="K3571" t="str">
        <f>INDEX(product!B:B,MATCH('TABELA TOTAL'!$F2938,product!A:A,0))</f>
        <v>Technology</v>
      </c>
      <c r="L3571" t="str">
        <f>INDEX(product!C:C,MATCH(F3571,product!A:A,))</f>
        <v>Binders</v>
      </c>
      <c r="M3571" t="str">
        <f>INDEX(product!D:D,MATCH(F3571,product!A:A,))</f>
        <v>Ibico Plastic and Wire Spiral Binding Combs</v>
      </c>
    </row>
    <row r="3572" spans="1:13" x14ac:dyDescent="0.25">
      <c r="A3572" s="1" t="s">
        <v>3599</v>
      </c>
      <c r="B3572" s="2">
        <v>42710</v>
      </c>
      <c r="C3572" s="2">
        <v>42716</v>
      </c>
      <c r="D3572" s="1" t="s">
        <v>19</v>
      </c>
      <c r="E3572" s="1" t="s">
        <v>977</v>
      </c>
      <c r="F3572" s="1" t="s">
        <v>271</v>
      </c>
      <c r="G3572">
        <v>248.08</v>
      </c>
      <c r="H3572">
        <v>7</v>
      </c>
      <c r="I3572">
        <v>0</v>
      </c>
      <c r="J3572">
        <v>116.5976</v>
      </c>
      <c r="K3572" t="str">
        <f>INDEX(product!B:B,MATCH('TABELA TOTAL'!$F2939,product!A:A,0))</f>
        <v>Office Supplies</v>
      </c>
      <c r="L3572" t="str">
        <f>INDEX(product!C:C,MATCH(F3572,product!A:A,))</f>
        <v>Paper</v>
      </c>
      <c r="M3572" t="str">
        <f>INDEX(product!D:D,MATCH(F3572,product!A:A,))</f>
        <v>Xerox 1880</v>
      </c>
    </row>
    <row r="3573" spans="1:13" x14ac:dyDescent="0.25">
      <c r="A3573" s="1" t="s">
        <v>3599</v>
      </c>
      <c r="B3573" s="2">
        <v>42710</v>
      </c>
      <c r="C3573" s="2">
        <v>42716</v>
      </c>
      <c r="D3573" s="1" t="s">
        <v>19</v>
      </c>
      <c r="E3573" s="1" t="s">
        <v>977</v>
      </c>
      <c r="F3573" s="1" t="s">
        <v>142</v>
      </c>
      <c r="G3573">
        <v>189.7</v>
      </c>
      <c r="H3573">
        <v>5</v>
      </c>
      <c r="I3573">
        <v>0</v>
      </c>
      <c r="J3573">
        <v>89.159000000000006</v>
      </c>
      <c r="K3573" t="str">
        <f>INDEX(product!B:B,MATCH('TABELA TOTAL'!$F2940,product!A:A,0))</f>
        <v>Office Supplies</v>
      </c>
      <c r="L3573" t="str">
        <f>INDEX(product!C:C,MATCH(F3573,product!A:A,))</f>
        <v>Paper</v>
      </c>
      <c r="M3573" t="str">
        <f>INDEX(product!D:D,MATCH(F3573,product!A:A,))</f>
        <v>Snap-A-Way Black Print Carbonless Ruled Speed Letter, Triplicate</v>
      </c>
    </row>
    <row r="3574" spans="1:13" x14ac:dyDescent="0.25">
      <c r="A3574" s="1" t="s">
        <v>3599</v>
      </c>
      <c r="B3574" s="2">
        <v>42710</v>
      </c>
      <c r="C3574" s="2">
        <v>42716</v>
      </c>
      <c r="D3574" s="1" t="s">
        <v>19</v>
      </c>
      <c r="E3574" s="1" t="s">
        <v>977</v>
      </c>
      <c r="F3574" s="1" t="s">
        <v>890</v>
      </c>
      <c r="G3574">
        <v>59.808</v>
      </c>
      <c r="H3574">
        <v>3</v>
      </c>
      <c r="I3574">
        <v>0.2</v>
      </c>
      <c r="J3574">
        <v>19.4376</v>
      </c>
      <c r="K3574" t="str">
        <f>INDEX(product!B:B,MATCH('TABELA TOTAL'!$F2941,product!A:A,0))</f>
        <v>Office Supplies</v>
      </c>
      <c r="L3574" t="str">
        <f>INDEX(product!C:C,MATCH(F3574,product!A:A,))</f>
        <v>Binders</v>
      </c>
      <c r="M3574" t="str">
        <f>INDEX(product!D:D,MATCH(F3574,product!A:A,))</f>
        <v>GBC Standard Therm-A-Bind Covers</v>
      </c>
    </row>
    <row r="3575" spans="1:13" x14ac:dyDescent="0.25">
      <c r="A3575" s="1" t="s">
        <v>6905</v>
      </c>
      <c r="B3575" s="2">
        <v>42710</v>
      </c>
      <c r="C3575" s="2">
        <v>42716</v>
      </c>
      <c r="D3575" s="1" t="s">
        <v>19</v>
      </c>
      <c r="E3575" s="1" t="s">
        <v>1408</v>
      </c>
      <c r="F3575" s="1" t="s">
        <v>4229</v>
      </c>
      <c r="G3575">
        <v>968.74400000000003</v>
      </c>
      <c r="H3575">
        <v>7</v>
      </c>
      <c r="I3575">
        <v>0.2</v>
      </c>
      <c r="J3575">
        <v>314.84179999999998</v>
      </c>
      <c r="K3575" t="str">
        <f>INDEX(product!B:B,MATCH('TABELA TOTAL'!$F8570,product!A:A,0))</f>
        <v>Technology</v>
      </c>
      <c r="L3575" t="str">
        <f>INDEX(product!C:C,MATCH(F3575,product!A:A,))</f>
        <v>Binders</v>
      </c>
      <c r="M3575" t="str">
        <f>INDEX(product!D:D,MATCH(F3575,product!A:A,))</f>
        <v>Ibico EB-19 Dual Function Manual Binding System</v>
      </c>
    </row>
    <row r="3576" spans="1:13" x14ac:dyDescent="0.25">
      <c r="A3576" s="1" t="s">
        <v>6905</v>
      </c>
      <c r="B3576" s="2">
        <v>42710</v>
      </c>
      <c r="C3576" s="2">
        <v>42716</v>
      </c>
      <c r="D3576" s="1" t="s">
        <v>19</v>
      </c>
      <c r="E3576" s="1" t="s">
        <v>1408</v>
      </c>
      <c r="F3576" s="1" t="s">
        <v>200</v>
      </c>
      <c r="G3576">
        <v>222.352</v>
      </c>
      <c r="H3576">
        <v>13</v>
      </c>
      <c r="I3576">
        <v>0.2</v>
      </c>
      <c r="J3576">
        <v>77.8232</v>
      </c>
      <c r="K3576" t="str">
        <f>INDEX(product!B:B,MATCH('TABELA TOTAL'!$F8571,product!A:A,0))</f>
        <v>Technology</v>
      </c>
      <c r="L3576" t="str">
        <f>INDEX(product!C:C,MATCH(F3576,product!A:A,))</f>
        <v>Binders</v>
      </c>
      <c r="M3576" t="str">
        <f>INDEX(product!D:D,MATCH(F3576,product!A:A,))</f>
        <v>Trimflex Flexible Post Binders</v>
      </c>
    </row>
    <row r="3577" spans="1:13" x14ac:dyDescent="0.25">
      <c r="A3577" s="1" t="s">
        <v>6905</v>
      </c>
      <c r="B3577" s="2">
        <v>42710</v>
      </c>
      <c r="C3577" s="2">
        <v>42716</v>
      </c>
      <c r="D3577" s="1" t="s">
        <v>19</v>
      </c>
      <c r="E3577" s="1" t="s">
        <v>1408</v>
      </c>
      <c r="F3577" s="1" t="s">
        <v>1808</v>
      </c>
      <c r="G3577">
        <v>479.98399999999998</v>
      </c>
      <c r="H3577">
        <v>2</v>
      </c>
      <c r="I3577">
        <v>0.2</v>
      </c>
      <c r="J3577">
        <v>89.997</v>
      </c>
      <c r="K3577" t="str">
        <f>INDEX(product!B:B,MATCH('TABELA TOTAL'!$F8572,product!A:A,0))</f>
        <v>Technology</v>
      </c>
      <c r="L3577" t="str">
        <f>INDEX(product!C:C,MATCH(F3577,product!A:A,))</f>
        <v>Copiers</v>
      </c>
      <c r="M3577" t="str">
        <f>INDEX(product!D:D,MATCH(F3577,product!A:A,))</f>
        <v>Brother DCP1000 Digital 3 in 1 Multifunction Machine</v>
      </c>
    </row>
    <row r="3578" spans="1:13" x14ac:dyDescent="0.25">
      <c r="A3578" s="1" t="s">
        <v>7668</v>
      </c>
      <c r="B3578" s="2">
        <v>42710</v>
      </c>
      <c r="C3578" s="2">
        <v>42714</v>
      </c>
      <c r="D3578" s="1" t="s">
        <v>19</v>
      </c>
      <c r="E3578" s="1" t="s">
        <v>1823</v>
      </c>
      <c r="F3578" s="1" t="s">
        <v>5784</v>
      </c>
      <c r="G3578">
        <v>271.95999999999998</v>
      </c>
      <c r="H3578">
        <v>5</v>
      </c>
      <c r="I3578">
        <v>0.2</v>
      </c>
      <c r="J3578">
        <v>27.196000000000002</v>
      </c>
      <c r="K3578" t="str">
        <f>INDEX(product!B:B,MATCH('TABELA TOTAL'!$F9975,product!A:A,0))</f>
        <v>Furniture</v>
      </c>
      <c r="L3578" t="str">
        <f>INDEX(product!C:C,MATCH(F3578,product!A:A,))</f>
        <v>Phones</v>
      </c>
      <c r="M3578" t="str">
        <f>INDEX(product!D:D,MATCH(F3578,product!A:A,))</f>
        <v>Avaya 5410 Digital phone</v>
      </c>
    </row>
    <row r="3579" spans="1:13" x14ac:dyDescent="0.25">
      <c r="A3579" s="1" t="s">
        <v>7668</v>
      </c>
      <c r="B3579" s="2">
        <v>42710</v>
      </c>
      <c r="C3579" s="2">
        <v>42714</v>
      </c>
      <c r="D3579" s="1" t="s">
        <v>19</v>
      </c>
      <c r="E3579" s="1" t="s">
        <v>1823</v>
      </c>
      <c r="F3579" s="1" t="s">
        <v>2532</v>
      </c>
      <c r="G3579">
        <v>18.690000000000001</v>
      </c>
      <c r="H3579">
        <v>7</v>
      </c>
      <c r="I3579">
        <v>0</v>
      </c>
      <c r="J3579">
        <v>5.2332000000000001</v>
      </c>
      <c r="K3579" t="str">
        <f>INDEX(product!B:B,MATCH('TABELA TOTAL'!$F9976,product!A:A,0))</f>
        <v>Office Supplies</v>
      </c>
      <c r="L3579" t="str">
        <f>INDEX(product!C:C,MATCH(F3579,product!A:A,))</f>
        <v>Art</v>
      </c>
      <c r="M3579" t="str">
        <f>INDEX(product!D:D,MATCH(F3579,product!A:A,))</f>
        <v>Blackstonian Pencils</v>
      </c>
    </row>
    <row r="3580" spans="1:13" x14ac:dyDescent="0.25">
      <c r="A3580" s="1" t="s">
        <v>7668</v>
      </c>
      <c r="B3580" s="2">
        <v>42710</v>
      </c>
      <c r="C3580" s="2">
        <v>42714</v>
      </c>
      <c r="D3580" s="1" t="s">
        <v>19</v>
      </c>
      <c r="E3580" s="1" t="s">
        <v>1823</v>
      </c>
      <c r="F3580" s="1" t="s">
        <v>1184</v>
      </c>
      <c r="G3580">
        <v>13.36</v>
      </c>
      <c r="H3580">
        <v>2</v>
      </c>
      <c r="I3580">
        <v>0</v>
      </c>
      <c r="J3580">
        <v>6.4127999999999998</v>
      </c>
      <c r="K3580" t="str">
        <f>INDEX(product!B:B,MATCH('TABELA TOTAL'!$F9977,product!A:A,0))</f>
        <v>Furniture</v>
      </c>
      <c r="L3580" t="str">
        <f>INDEX(product!C:C,MATCH(F3580,product!A:A,))</f>
        <v>Paper</v>
      </c>
      <c r="M3580" t="str">
        <f>INDEX(product!D:D,MATCH(F3580,product!A:A,))</f>
        <v>Xerox 1977</v>
      </c>
    </row>
    <row r="3581" spans="1:13" x14ac:dyDescent="0.25">
      <c r="A3581" s="1" t="s">
        <v>7668</v>
      </c>
      <c r="B3581" s="2">
        <v>42710</v>
      </c>
      <c r="C3581" s="2">
        <v>42714</v>
      </c>
      <c r="D3581" s="1" t="s">
        <v>19</v>
      </c>
      <c r="E3581" s="1" t="s">
        <v>1823</v>
      </c>
      <c r="F3581" s="1" t="s">
        <v>1001</v>
      </c>
      <c r="G3581">
        <v>249.584</v>
      </c>
      <c r="H3581">
        <v>2</v>
      </c>
      <c r="I3581">
        <v>0.2</v>
      </c>
      <c r="J3581">
        <v>31.198</v>
      </c>
      <c r="K3581" t="str">
        <f>INDEX(product!B:B,MATCH('TABELA TOTAL'!$F9978,product!A:A,0))</f>
        <v>Office Supplies</v>
      </c>
      <c r="L3581" t="str">
        <f>INDEX(product!C:C,MATCH(F3581,product!A:A,))</f>
        <v>Phones</v>
      </c>
      <c r="M3581" t="str">
        <f>INDEX(product!D:D,MATCH(F3581,product!A:A,))</f>
        <v>Cisco SPA301</v>
      </c>
    </row>
    <row r="3582" spans="1:13" x14ac:dyDescent="0.25">
      <c r="A3582" s="1" t="s">
        <v>7668</v>
      </c>
      <c r="B3582" s="2">
        <v>42710</v>
      </c>
      <c r="C3582" s="2">
        <v>42714</v>
      </c>
      <c r="D3582" s="1" t="s">
        <v>19</v>
      </c>
      <c r="E3582" s="1" t="s">
        <v>1823</v>
      </c>
      <c r="F3582" s="1" t="s">
        <v>998</v>
      </c>
      <c r="G3582">
        <v>13.86</v>
      </c>
      <c r="H3582">
        <v>7</v>
      </c>
      <c r="I3582">
        <v>0</v>
      </c>
      <c r="J3582">
        <v>0</v>
      </c>
      <c r="K3582" t="str">
        <f>INDEX(product!B:B,MATCH('TABELA TOTAL'!$F9979,product!A:A,0))</f>
        <v>Technology</v>
      </c>
      <c r="L3582" t="str">
        <f>INDEX(product!C:C,MATCH(F3582,product!A:A,))</f>
        <v>Fasteners</v>
      </c>
      <c r="M3582" t="str">
        <f>INDEX(product!D:D,MATCH(F3582,product!A:A,))</f>
        <v>Alliance Big Bands Rubber Bands, 12/Pack</v>
      </c>
    </row>
    <row r="3583" spans="1:13" x14ac:dyDescent="0.25">
      <c r="A3583" s="1" t="s">
        <v>7668</v>
      </c>
      <c r="B3583" s="2">
        <v>42710</v>
      </c>
      <c r="C3583" s="2">
        <v>42714</v>
      </c>
      <c r="D3583" s="1" t="s">
        <v>19</v>
      </c>
      <c r="E3583" s="1" t="s">
        <v>1823</v>
      </c>
      <c r="F3583" s="1" t="s">
        <v>1725</v>
      </c>
      <c r="G3583">
        <v>13.375999999999999</v>
      </c>
      <c r="H3583">
        <v>4</v>
      </c>
      <c r="I3583">
        <v>0.2</v>
      </c>
      <c r="J3583">
        <v>4.6816000000000004</v>
      </c>
      <c r="K3583" t="str">
        <f>INDEX(product!B:B,MATCH('TABELA TOTAL'!$F9980,product!A:A,0))</f>
        <v>Furniture</v>
      </c>
      <c r="L3583" t="str">
        <f>INDEX(product!C:C,MATCH(F3583,product!A:A,))</f>
        <v>Binders</v>
      </c>
      <c r="M3583" t="str">
        <f>INDEX(product!D:D,MATCH(F3583,product!A:A,))</f>
        <v>Avery Durable Slant Ring Binders With Label Holder</v>
      </c>
    </row>
    <row r="3584" spans="1:13" x14ac:dyDescent="0.25">
      <c r="A3584" s="1" t="s">
        <v>7668</v>
      </c>
      <c r="B3584" s="2">
        <v>42710</v>
      </c>
      <c r="C3584" s="2">
        <v>42714</v>
      </c>
      <c r="D3584" s="1" t="s">
        <v>19</v>
      </c>
      <c r="E3584" s="1" t="s">
        <v>1823</v>
      </c>
      <c r="F3584" s="1" t="s">
        <v>1958</v>
      </c>
      <c r="G3584">
        <v>437.47199999999998</v>
      </c>
      <c r="H3584">
        <v>14</v>
      </c>
      <c r="I3584">
        <v>0.2</v>
      </c>
      <c r="J3584">
        <v>153.11519999999999</v>
      </c>
      <c r="K3584" t="str">
        <f>INDEX(product!B:B,MATCH('TABELA TOTAL'!$F9981,product!A:A,0))</f>
        <v>Office Supplies</v>
      </c>
      <c r="L3584" t="str">
        <f>INDEX(product!C:C,MATCH(F3584,product!A:A,))</f>
        <v>Binders</v>
      </c>
      <c r="M3584" t="str">
        <f>INDEX(product!D:D,MATCH(F3584,product!A:A,))</f>
        <v>Avery Arch Ring Binders</v>
      </c>
    </row>
    <row r="3585" spans="1:13" x14ac:dyDescent="0.25">
      <c r="A3585" s="1" t="s">
        <v>35</v>
      </c>
      <c r="B3585" s="2">
        <v>42709</v>
      </c>
      <c r="C3585" s="2">
        <v>42714</v>
      </c>
      <c r="D3585" s="1" t="s">
        <v>19</v>
      </c>
      <c r="E3585" s="1" t="s">
        <v>36</v>
      </c>
      <c r="F3585" s="1" t="s">
        <v>37</v>
      </c>
      <c r="G3585">
        <v>407.976</v>
      </c>
      <c r="H3585">
        <v>3</v>
      </c>
      <c r="I3585">
        <v>0.2</v>
      </c>
      <c r="J3585">
        <v>132.59219999999999</v>
      </c>
      <c r="K3585" t="str">
        <f>INDEX(product!B:B,MATCH('TABELA TOTAL'!$F15,product!A:A,0))</f>
        <v>Furniture</v>
      </c>
      <c r="L3585" t="str">
        <f>INDEX(product!C:C,MATCH(F3585,product!A:A,))</f>
        <v>Binders</v>
      </c>
      <c r="M3585" t="str">
        <f>INDEX(product!D:D,MATCH(F3585,product!A:A,))</f>
        <v>Fellowes PB200 Plastic Comb Binding Machine</v>
      </c>
    </row>
    <row r="3586" spans="1:13" x14ac:dyDescent="0.25">
      <c r="A3586" s="1" t="s">
        <v>291</v>
      </c>
      <c r="B3586" s="2">
        <v>42709</v>
      </c>
      <c r="C3586" s="2">
        <v>42713</v>
      </c>
      <c r="D3586" s="1" t="s">
        <v>19</v>
      </c>
      <c r="E3586" s="1" t="s">
        <v>292</v>
      </c>
      <c r="F3586" s="1" t="s">
        <v>293</v>
      </c>
      <c r="G3586">
        <v>384.45</v>
      </c>
      <c r="H3586">
        <v>11</v>
      </c>
      <c r="I3586">
        <v>0</v>
      </c>
      <c r="J3586">
        <v>103.8015</v>
      </c>
      <c r="K3586" t="str">
        <f>INDEX(product!B:B,MATCH('TABELA TOTAL'!$F149,product!A:A,0))</f>
        <v>Furniture</v>
      </c>
      <c r="L3586" t="str">
        <f>INDEX(product!C:C,MATCH(F3586,product!A:A,))</f>
        <v>Phones</v>
      </c>
      <c r="M3586" t="str">
        <f>INDEX(product!D:D,MATCH(F3586,product!A:A,))</f>
        <v>Plantronics Cordless Phone Headset with In-line Volume - M214C</v>
      </c>
    </row>
    <row r="3587" spans="1:13" x14ac:dyDescent="0.25">
      <c r="A3587" s="1" t="s">
        <v>291</v>
      </c>
      <c r="B3587" s="2">
        <v>42709</v>
      </c>
      <c r="C3587" s="2">
        <v>42713</v>
      </c>
      <c r="D3587" s="1" t="s">
        <v>19</v>
      </c>
      <c r="E3587" s="1" t="s">
        <v>292</v>
      </c>
      <c r="F3587" s="1" t="s">
        <v>294</v>
      </c>
      <c r="G3587">
        <v>149.97</v>
      </c>
      <c r="H3587">
        <v>3</v>
      </c>
      <c r="I3587">
        <v>0</v>
      </c>
      <c r="J3587">
        <v>5.9988000000000001</v>
      </c>
      <c r="K3587" t="str">
        <f>INDEX(product!B:B,MATCH('TABELA TOTAL'!$F150,product!A:A,0))</f>
        <v>Technology</v>
      </c>
      <c r="L3587" t="str">
        <f>INDEX(product!C:C,MATCH(F3587,product!A:A,))</f>
        <v>Phones</v>
      </c>
      <c r="M3587" t="str">
        <f>INDEX(product!D:D,MATCH(F3587,product!A:A,))</f>
        <v>Anker Astro 15000mAh USB Portable Charger</v>
      </c>
    </row>
    <row r="3588" spans="1:13" x14ac:dyDescent="0.25">
      <c r="A3588" s="1" t="s">
        <v>291</v>
      </c>
      <c r="B3588" s="2">
        <v>42709</v>
      </c>
      <c r="C3588" s="2">
        <v>42713</v>
      </c>
      <c r="D3588" s="1" t="s">
        <v>19</v>
      </c>
      <c r="E3588" s="1" t="s">
        <v>292</v>
      </c>
      <c r="F3588" s="1" t="s">
        <v>14</v>
      </c>
      <c r="G3588">
        <v>1951.84</v>
      </c>
      <c r="H3588">
        <v>8</v>
      </c>
      <c r="I3588">
        <v>0</v>
      </c>
      <c r="J3588">
        <v>585.55200000000002</v>
      </c>
      <c r="K3588" t="str">
        <f>INDEX(product!B:B,MATCH('TABELA TOTAL'!$F151,product!A:A,0))</f>
        <v>Office Supplies</v>
      </c>
      <c r="L3588" t="str">
        <f>INDEX(product!C:C,MATCH(F3588,product!A:A,))</f>
        <v>Chairs</v>
      </c>
      <c r="M3588" t="str">
        <f>INDEX(product!D:D,MATCH(F3588,product!A:A,))</f>
        <v>Hon Deluxe Fabric Upholstered Stacking Chairs, Rounded Back</v>
      </c>
    </row>
    <row r="3589" spans="1:13" x14ac:dyDescent="0.25">
      <c r="A3589" s="1" t="s">
        <v>291</v>
      </c>
      <c r="B3589" s="2">
        <v>42709</v>
      </c>
      <c r="C3589" s="2">
        <v>42713</v>
      </c>
      <c r="D3589" s="1" t="s">
        <v>19</v>
      </c>
      <c r="E3589" s="1" t="s">
        <v>292</v>
      </c>
      <c r="F3589" s="1" t="s">
        <v>295</v>
      </c>
      <c r="G3589">
        <v>171.55</v>
      </c>
      <c r="H3589">
        <v>5</v>
      </c>
      <c r="I3589">
        <v>0</v>
      </c>
      <c r="J3589">
        <v>80.628500000000003</v>
      </c>
      <c r="K3589" t="str">
        <f>INDEX(product!B:B,MATCH('TABELA TOTAL'!$F152,product!A:A,0))</f>
        <v>Furniture</v>
      </c>
      <c r="L3589" t="str">
        <f>INDEX(product!C:C,MATCH(F3589,product!A:A,))</f>
        <v>Binders</v>
      </c>
      <c r="M3589" t="str">
        <f>INDEX(product!D:D,MATCH(F3589,product!A:A,))</f>
        <v>GBC Prestige Therm-A-Bind Covers</v>
      </c>
    </row>
    <row r="3590" spans="1:13" x14ac:dyDescent="0.25">
      <c r="A3590" s="1" t="s">
        <v>3656</v>
      </c>
      <c r="B3590" s="2">
        <v>42709</v>
      </c>
      <c r="C3590" s="2">
        <v>42710</v>
      </c>
      <c r="D3590" s="1" t="s">
        <v>79</v>
      </c>
      <c r="E3590" s="1" t="s">
        <v>2382</v>
      </c>
      <c r="F3590" s="1" t="s">
        <v>2943</v>
      </c>
      <c r="G3590">
        <v>191.82</v>
      </c>
      <c r="H3590">
        <v>3</v>
      </c>
      <c r="I3590">
        <v>0</v>
      </c>
      <c r="J3590">
        <v>74.809799999999996</v>
      </c>
      <c r="K3590" t="str">
        <f>INDEX(product!B:B,MATCH('TABELA TOTAL'!$F3010,product!A:A,0))</f>
        <v>Furniture</v>
      </c>
      <c r="L3590" t="str">
        <f>INDEX(product!C:C,MATCH(F3590,product!A:A,))</f>
        <v>Furnishings</v>
      </c>
      <c r="M3590" t="str">
        <f>INDEX(product!D:D,MATCH(F3590,product!A:A,))</f>
        <v>Howard Miller 16" Diameter Gallery Wall Clock</v>
      </c>
    </row>
    <row r="3591" spans="1:13" x14ac:dyDescent="0.25">
      <c r="A3591" s="1" t="s">
        <v>4065</v>
      </c>
      <c r="B3591" s="2">
        <v>42709</v>
      </c>
      <c r="C3591" s="2">
        <v>42711</v>
      </c>
      <c r="D3591" s="1" t="s">
        <v>11</v>
      </c>
      <c r="E3591" s="1" t="s">
        <v>2382</v>
      </c>
      <c r="F3591" s="1" t="s">
        <v>3576</v>
      </c>
      <c r="G3591">
        <v>465.18</v>
      </c>
      <c r="H3591">
        <v>3</v>
      </c>
      <c r="I3591">
        <v>0</v>
      </c>
      <c r="J3591">
        <v>120.9468</v>
      </c>
      <c r="K3591" t="str">
        <f>INDEX(product!B:B,MATCH('TABELA TOTAL'!$F3594,product!A:A,0))</f>
        <v>Technology</v>
      </c>
      <c r="L3591" t="str">
        <f>INDEX(product!C:C,MATCH(F3591,product!A:A,))</f>
        <v>Storage</v>
      </c>
      <c r="M3591" t="str">
        <f>INDEX(product!D:D,MATCH(F3591,product!A:A,))</f>
        <v>Dual Level, Single-Width Filing Carts</v>
      </c>
    </row>
    <row r="3592" spans="1:13" x14ac:dyDescent="0.25">
      <c r="A3592" s="1" t="s">
        <v>4454</v>
      </c>
      <c r="B3592" s="2">
        <v>42709</v>
      </c>
      <c r="C3592" s="2">
        <v>42711</v>
      </c>
      <c r="D3592" s="1" t="s">
        <v>79</v>
      </c>
      <c r="E3592" s="1" t="s">
        <v>3320</v>
      </c>
      <c r="F3592" s="1" t="s">
        <v>4455</v>
      </c>
      <c r="G3592">
        <v>81.94</v>
      </c>
      <c r="H3592">
        <v>1</v>
      </c>
      <c r="I3592">
        <v>0</v>
      </c>
      <c r="J3592">
        <v>20.484999999999999</v>
      </c>
      <c r="K3592" t="str">
        <f>INDEX(product!B:B,MATCH('TABELA TOTAL'!$F4186,product!A:A,0))</f>
        <v>Furniture</v>
      </c>
      <c r="L3592" t="str">
        <f>INDEX(product!C:C,MATCH(F3592,product!A:A,))</f>
        <v>Bookcases</v>
      </c>
      <c r="M3592" t="str">
        <f>INDEX(product!D:D,MATCH(F3592,product!A:A,))</f>
        <v>O'Sullivan 5-Shelf Heavy-Duty Bookcases</v>
      </c>
    </row>
    <row r="3593" spans="1:13" x14ac:dyDescent="0.25">
      <c r="A3593" s="1" t="s">
        <v>4723</v>
      </c>
      <c r="B3593" s="2">
        <v>42709</v>
      </c>
      <c r="C3593" s="2">
        <v>42714</v>
      </c>
      <c r="D3593" s="1" t="s">
        <v>11</v>
      </c>
      <c r="E3593" s="1" t="s">
        <v>3689</v>
      </c>
      <c r="F3593" s="1" t="s">
        <v>1595</v>
      </c>
      <c r="G3593">
        <v>33.92</v>
      </c>
      <c r="H3593">
        <v>8</v>
      </c>
      <c r="I3593">
        <v>0</v>
      </c>
      <c r="J3593">
        <v>13.2288</v>
      </c>
      <c r="K3593" t="str">
        <f>INDEX(product!B:B,MATCH('TABELA TOTAL'!$F4598,product!A:A,0))</f>
        <v>Furniture</v>
      </c>
      <c r="L3593" t="str">
        <f>INDEX(product!C:C,MATCH(F3593,product!A:A,))</f>
        <v>Art</v>
      </c>
      <c r="M3593" t="str">
        <f>INDEX(product!D:D,MATCH(F3593,product!A:A,))</f>
        <v>BIC Brite Liner Grip Highlighters, Assorted, 5/Pack</v>
      </c>
    </row>
    <row r="3594" spans="1:13" x14ac:dyDescent="0.25">
      <c r="A3594" s="1" t="s">
        <v>4996</v>
      </c>
      <c r="B3594" s="2">
        <v>42709</v>
      </c>
      <c r="C3594" s="2">
        <v>42711</v>
      </c>
      <c r="D3594" s="1" t="s">
        <v>11</v>
      </c>
      <c r="E3594" s="1" t="s">
        <v>1044</v>
      </c>
      <c r="F3594" s="1" t="s">
        <v>1596</v>
      </c>
      <c r="G3594">
        <v>699.98</v>
      </c>
      <c r="H3594">
        <v>2</v>
      </c>
      <c r="I3594">
        <v>0</v>
      </c>
      <c r="J3594">
        <v>195.99440000000001</v>
      </c>
      <c r="K3594" t="str">
        <f>INDEX(product!B:B,MATCH('TABELA TOTAL'!$F5061,product!A:A,0))</f>
        <v>Furniture</v>
      </c>
      <c r="L3594" t="str">
        <f>INDEX(product!C:C,MATCH(F3594,product!A:A,))</f>
        <v>Phones</v>
      </c>
      <c r="M3594" t="str">
        <f>INDEX(product!D:D,MATCH(F3594,product!A:A,))</f>
        <v>Samsung Galaxy S III - 16GB - pebble blue (T-Mobile)</v>
      </c>
    </row>
    <row r="3595" spans="1:13" x14ac:dyDescent="0.25">
      <c r="A3595" s="1" t="s">
        <v>4996</v>
      </c>
      <c r="B3595" s="2">
        <v>42709</v>
      </c>
      <c r="C3595" s="2">
        <v>42711</v>
      </c>
      <c r="D3595" s="1" t="s">
        <v>11</v>
      </c>
      <c r="E3595" s="1" t="s">
        <v>1044</v>
      </c>
      <c r="F3595" s="1" t="s">
        <v>790</v>
      </c>
      <c r="G3595">
        <v>584.82000000000005</v>
      </c>
      <c r="H3595">
        <v>9</v>
      </c>
      <c r="I3595">
        <v>0</v>
      </c>
      <c r="J3595">
        <v>70.178399999999996</v>
      </c>
      <c r="K3595" t="str">
        <f>INDEX(product!B:B,MATCH('TABELA TOTAL'!$F5062,product!A:A,0))</f>
        <v>Office Supplies</v>
      </c>
      <c r="L3595" t="str">
        <f>INDEX(product!C:C,MATCH(F3595,product!A:A,))</f>
        <v>Storage</v>
      </c>
      <c r="M3595" t="str">
        <f>INDEX(product!D:D,MATCH(F3595,product!A:A,))</f>
        <v>Fellowes Bankers Box Staxonsteel Drawer File/Stacking System</v>
      </c>
    </row>
    <row r="3596" spans="1:13" x14ac:dyDescent="0.25">
      <c r="A3596" s="1" t="s">
        <v>6005</v>
      </c>
      <c r="B3596" s="2">
        <v>42709</v>
      </c>
      <c r="C3596" s="2">
        <v>42712</v>
      </c>
      <c r="D3596" s="1" t="s">
        <v>11</v>
      </c>
      <c r="E3596" s="1" t="s">
        <v>2878</v>
      </c>
      <c r="F3596" s="1" t="s">
        <v>1433</v>
      </c>
      <c r="G3596">
        <v>11.952</v>
      </c>
      <c r="H3596">
        <v>3</v>
      </c>
      <c r="I3596">
        <v>0.2</v>
      </c>
      <c r="J3596">
        <v>3.8843999999999999</v>
      </c>
      <c r="K3596" t="str">
        <f>INDEX(product!B:B,MATCH('TABELA TOTAL'!$F6873,product!A:A,0))</f>
        <v>Furniture</v>
      </c>
      <c r="L3596" t="str">
        <f>INDEX(product!C:C,MATCH(F3596,product!A:A,))</f>
        <v>Labels</v>
      </c>
      <c r="M3596" t="str">
        <f>INDEX(product!D:D,MATCH(F3596,product!A:A,))</f>
        <v>Avery 483</v>
      </c>
    </row>
    <row r="3597" spans="1:13" x14ac:dyDescent="0.25">
      <c r="A3597" s="1" t="s">
        <v>7018</v>
      </c>
      <c r="B3597" s="2">
        <v>42709</v>
      </c>
      <c r="C3597" s="2">
        <v>42713</v>
      </c>
      <c r="D3597" s="1" t="s">
        <v>11</v>
      </c>
      <c r="E3597" s="1" t="s">
        <v>2272</v>
      </c>
      <c r="F3597" s="1" t="s">
        <v>307</v>
      </c>
      <c r="G3597">
        <v>3.536</v>
      </c>
      <c r="H3597">
        <v>2</v>
      </c>
      <c r="I3597">
        <v>0.2</v>
      </c>
      <c r="J3597">
        <v>0.30940000000000001</v>
      </c>
      <c r="K3597" t="str">
        <f>INDEX(product!B:B,MATCH('TABELA TOTAL'!$F8777,product!A:A,0))</f>
        <v>Office Supplies</v>
      </c>
      <c r="L3597" t="str">
        <f>INDEX(product!C:C,MATCH(F3597,product!A:A,))</f>
        <v>Art</v>
      </c>
      <c r="M3597" t="str">
        <f>INDEX(product!D:D,MATCH(F3597,product!A:A,))</f>
        <v>Newell 311</v>
      </c>
    </row>
    <row r="3598" spans="1:13" x14ac:dyDescent="0.25">
      <c r="A3598" s="1" t="s">
        <v>7664</v>
      </c>
      <c r="B3598" s="2">
        <v>42709</v>
      </c>
      <c r="C3598" s="2">
        <v>42714</v>
      </c>
      <c r="D3598" s="1" t="s">
        <v>11</v>
      </c>
      <c r="E3598" s="1" t="s">
        <v>6683</v>
      </c>
      <c r="F3598" s="1" t="s">
        <v>558</v>
      </c>
      <c r="G3598">
        <v>13.4</v>
      </c>
      <c r="H3598">
        <v>1</v>
      </c>
      <c r="I3598">
        <v>0</v>
      </c>
      <c r="J3598">
        <v>6.4320000000000004</v>
      </c>
      <c r="K3598" t="str">
        <f>INDEX(product!B:B,MATCH('TABELA TOTAL'!$F9966,product!A:A,0))</f>
        <v>Technology</v>
      </c>
      <c r="L3598" t="str">
        <f>INDEX(product!C:C,MATCH(F3598,product!A:A,))</f>
        <v>Furnishings</v>
      </c>
      <c r="M3598" t="str">
        <f>INDEX(product!D:D,MATCH(F3598,product!A:A,))</f>
        <v>Electrix 20W Halogen Replacement Bulb for Zoom-In Desk Lamp</v>
      </c>
    </row>
    <row r="3599" spans="1:13" x14ac:dyDescent="0.25">
      <c r="A3599" s="1" t="s">
        <v>7664</v>
      </c>
      <c r="B3599" s="2">
        <v>42709</v>
      </c>
      <c r="C3599" s="2">
        <v>42714</v>
      </c>
      <c r="D3599" s="1" t="s">
        <v>11</v>
      </c>
      <c r="E3599" s="1" t="s">
        <v>6683</v>
      </c>
      <c r="F3599" s="1" t="s">
        <v>1735</v>
      </c>
      <c r="G3599">
        <v>4.9800000000000004</v>
      </c>
      <c r="H3599">
        <v>1</v>
      </c>
      <c r="I3599">
        <v>0</v>
      </c>
      <c r="J3599">
        <v>2.3405999999999998</v>
      </c>
      <c r="K3599" t="str">
        <f>INDEX(product!B:B,MATCH('TABELA TOTAL'!$F9967,product!A:A,0))</f>
        <v>Office Supplies</v>
      </c>
      <c r="L3599" t="str">
        <f>INDEX(product!C:C,MATCH(F3599,product!A:A,))</f>
        <v>Paper</v>
      </c>
      <c r="M3599" t="str">
        <f>INDEX(product!D:D,MATCH(F3599,product!A:A,))</f>
        <v>Easy-staple paper</v>
      </c>
    </row>
    <row r="3600" spans="1:13" x14ac:dyDescent="0.25">
      <c r="A3600" s="1" t="s">
        <v>7664</v>
      </c>
      <c r="B3600" s="2">
        <v>42709</v>
      </c>
      <c r="C3600" s="2">
        <v>42714</v>
      </c>
      <c r="D3600" s="1" t="s">
        <v>11</v>
      </c>
      <c r="E3600" s="1" t="s">
        <v>6683</v>
      </c>
      <c r="F3600" s="1" t="s">
        <v>3223</v>
      </c>
      <c r="G3600">
        <v>109.69</v>
      </c>
      <c r="H3600">
        <v>7</v>
      </c>
      <c r="I3600">
        <v>0</v>
      </c>
      <c r="J3600">
        <v>51.554299999999998</v>
      </c>
      <c r="K3600" t="str">
        <f>INDEX(product!B:B,MATCH('TABELA TOTAL'!$F9968,product!A:A,0))</f>
        <v>Office Supplies</v>
      </c>
      <c r="L3600" t="str">
        <f>INDEX(product!C:C,MATCH(F3600,product!A:A,))</f>
        <v>Envelopes</v>
      </c>
      <c r="M3600" t="str">
        <f>INDEX(product!D:D,MATCH(F3600,product!A:A,))</f>
        <v>#10 White Business Envelopes,4 1/8 x 9 1/2</v>
      </c>
    </row>
    <row r="3601" spans="1:13" x14ac:dyDescent="0.25">
      <c r="A3601" s="1" t="s">
        <v>1883</v>
      </c>
      <c r="B3601" s="2">
        <v>42708</v>
      </c>
      <c r="C3601" s="2">
        <v>42709</v>
      </c>
      <c r="D3601" s="1" t="s">
        <v>79</v>
      </c>
      <c r="E3601" s="1" t="s">
        <v>327</v>
      </c>
      <c r="F3601" s="1" t="s">
        <v>1633</v>
      </c>
      <c r="G3601">
        <v>113.79</v>
      </c>
      <c r="H3601">
        <v>3</v>
      </c>
      <c r="I3601">
        <v>0</v>
      </c>
      <c r="J3601">
        <v>20.482199999999999</v>
      </c>
      <c r="K3601" t="str">
        <f>INDEX(product!B:B,MATCH('TABELA TOTAL'!$F1224,product!A:A,0))</f>
        <v>Office Supplies</v>
      </c>
      <c r="L3601" t="str">
        <f>INDEX(product!C:C,MATCH(F3601,product!A:A,))</f>
        <v>Furnishings</v>
      </c>
      <c r="M3601" t="str">
        <f>INDEX(product!D:D,MATCH(F3601,product!A:A,))</f>
        <v>Eldon Delta Triangular Chair Mat, 52" x 58", Clear</v>
      </c>
    </row>
    <row r="3602" spans="1:13" x14ac:dyDescent="0.25">
      <c r="A3602" s="1" t="s">
        <v>1883</v>
      </c>
      <c r="B3602" s="2">
        <v>42708</v>
      </c>
      <c r="C3602" s="2">
        <v>42709</v>
      </c>
      <c r="D3602" s="1" t="s">
        <v>79</v>
      </c>
      <c r="E3602" s="1" t="s">
        <v>327</v>
      </c>
      <c r="F3602" s="1" t="s">
        <v>956</v>
      </c>
      <c r="G3602">
        <v>78.150000000000006</v>
      </c>
      <c r="H3602">
        <v>1</v>
      </c>
      <c r="I3602">
        <v>0</v>
      </c>
      <c r="J3602">
        <v>34.386000000000003</v>
      </c>
      <c r="K3602" t="str">
        <f>INDEX(product!B:B,MATCH('TABELA TOTAL'!$F1225,product!A:A,0))</f>
        <v>Technology</v>
      </c>
      <c r="L3602" t="str">
        <f>INDEX(product!C:C,MATCH(F3602,product!A:A,))</f>
        <v>Accessories</v>
      </c>
      <c r="M3602" t="str">
        <f>INDEX(product!D:D,MATCH(F3602,product!A:A,))</f>
        <v>Enermax Aurora Lite Keyboard</v>
      </c>
    </row>
    <row r="3603" spans="1:13" x14ac:dyDescent="0.25">
      <c r="A3603" s="1" t="s">
        <v>1883</v>
      </c>
      <c r="B3603" s="2">
        <v>42708</v>
      </c>
      <c r="C3603" s="2">
        <v>42709</v>
      </c>
      <c r="D3603" s="1" t="s">
        <v>79</v>
      </c>
      <c r="E3603" s="1" t="s">
        <v>327</v>
      </c>
      <c r="F3603" s="1" t="s">
        <v>1855</v>
      </c>
      <c r="G3603">
        <v>1.728</v>
      </c>
      <c r="H3603">
        <v>1</v>
      </c>
      <c r="I3603">
        <v>0.2</v>
      </c>
      <c r="J3603">
        <v>0.6048</v>
      </c>
      <c r="K3603" t="str">
        <f>INDEX(product!B:B,MATCH('TABELA TOTAL'!$F1226,product!A:A,0))</f>
        <v>Office Supplies</v>
      </c>
      <c r="L3603" t="str">
        <f>INDEX(product!C:C,MATCH(F3603,product!A:A,))</f>
        <v>Binders</v>
      </c>
      <c r="M3603" t="str">
        <f>INDEX(product!D:D,MATCH(F3603,product!A:A,))</f>
        <v>Peel &amp; Stick Add-On Corner Pockets</v>
      </c>
    </row>
    <row r="3604" spans="1:13" x14ac:dyDescent="0.25">
      <c r="A3604" s="1" t="s">
        <v>1883</v>
      </c>
      <c r="B3604" s="2">
        <v>42708</v>
      </c>
      <c r="C3604" s="2">
        <v>42709</v>
      </c>
      <c r="D3604" s="1" t="s">
        <v>79</v>
      </c>
      <c r="E3604" s="1" t="s">
        <v>327</v>
      </c>
      <c r="F3604" s="1" t="s">
        <v>1884</v>
      </c>
      <c r="G3604">
        <v>40.56</v>
      </c>
      <c r="H3604">
        <v>4</v>
      </c>
      <c r="I3604">
        <v>0</v>
      </c>
      <c r="J3604">
        <v>19.874400000000001</v>
      </c>
      <c r="K3604" t="str">
        <f>INDEX(product!B:B,MATCH('TABELA TOTAL'!$F1227,product!A:A,0))</f>
        <v>Office Supplies</v>
      </c>
      <c r="L3604" t="str">
        <f>INDEX(product!C:C,MATCH(F3604,product!A:A,))</f>
        <v>Paper</v>
      </c>
      <c r="M3604" t="str">
        <f>INDEX(product!D:D,MATCH(F3604,product!A:A,))</f>
        <v>Easy-staple paper</v>
      </c>
    </row>
    <row r="3605" spans="1:13" x14ac:dyDescent="0.25">
      <c r="A3605" s="1" t="s">
        <v>1883</v>
      </c>
      <c r="B3605" s="2">
        <v>42708</v>
      </c>
      <c r="C3605" s="2">
        <v>42709</v>
      </c>
      <c r="D3605" s="1" t="s">
        <v>79</v>
      </c>
      <c r="E3605" s="1" t="s">
        <v>327</v>
      </c>
      <c r="F3605" s="1" t="s">
        <v>1885</v>
      </c>
      <c r="G3605">
        <v>182.94</v>
      </c>
      <c r="H3605">
        <v>3</v>
      </c>
      <c r="I3605">
        <v>0</v>
      </c>
      <c r="J3605">
        <v>3.6587999999999998</v>
      </c>
      <c r="K3605" t="str">
        <f>INDEX(product!B:B,MATCH('TABELA TOTAL'!$F1228,product!A:A,0))</f>
        <v>Office Supplies</v>
      </c>
      <c r="L3605" t="str">
        <f>INDEX(product!C:C,MATCH(F3605,product!A:A,))</f>
        <v>Storage</v>
      </c>
      <c r="M3605" t="str">
        <f>INDEX(product!D:D,MATCH(F3605,product!A:A,))</f>
        <v>Carina Media Storage Towers in Natural &amp; Black</v>
      </c>
    </row>
    <row r="3606" spans="1:13" x14ac:dyDescent="0.25">
      <c r="A3606" s="1" t="s">
        <v>1883</v>
      </c>
      <c r="B3606" s="2">
        <v>42708</v>
      </c>
      <c r="C3606" s="2">
        <v>42709</v>
      </c>
      <c r="D3606" s="1" t="s">
        <v>79</v>
      </c>
      <c r="E3606" s="1" t="s">
        <v>327</v>
      </c>
      <c r="F3606" s="1" t="s">
        <v>1886</v>
      </c>
      <c r="G3606">
        <v>193.86</v>
      </c>
      <c r="H3606">
        <v>2</v>
      </c>
      <c r="I3606">
        <v>0</v>
      </c>
      <c r="J3606">
        <v>11.631600000000001</v>
      </c>
      <c r="K3606" t="str">
        <f>INDEX(product!B:B,MATCH('TABELA TOTAL'!$F1229,product!A:A,0))</f>
        <v>Office Supplies</v>
      </c>
      <c r="L3606" t="str">
        <f>INDEX(product!C:C,MATCH(F3606,product!A:A,))</f>
        <v>Storage</v>
      </c>
      <c r="M3606" t="str">
        <f>INDEX(product!D:D,MATCH(F3606,product!A:A,))</f>
        <v>Fellowes Econo/Stor Drawers</v>
      </c>
    </row>
    <row r="3607" spans="1:13" x14ac:dyDescent="0.25">
      <c r="A3607" s="1" t="s">
        <v>2269</v>
      </c>
      <c r="B3607" s="2">
        <v>42708</v>
      </c>
      <c r="C3607" s="2">
        <v>42712</v>
      </c>
      <c r="D3607" s="1" t="s">
        <v>19</v>
      </c>
      <c r="E3607" s="1" t="s">
        <v>1003</v>
      </c>
      <c r="F3607" s="1" t="s">
        <v>2270</v>
      </c>
      <c r="G3607">
        <v>212.88</v>
      </c>
      <c r="H3607">
        <v>6</v>
      </c>
      <c r="I3607">
        <v>0</v>
      </c>
      <c r="J3607">
        <v>0</v>
      </c>
      <c r="K3607" t="str">
        <f>INDEX(product!B:B,MATCH('TABELA TOTAL'!$F1535,product!A:A,0))</f>
        <v>Office Supplies</v>
      </c>
      <c r="L3607" t="str">
        <f>INDEX(product!C:C,MATCH(F3607,product!A:A,))</f>
        <v>Storage</v>
      </c>
      <c r="M3607" t="str">
        <f>INDEX(product!D:D,MATCH(F3607,product!A:A,))</f>
        <v>Belkin OmniView SE Rackmount Kit</v>
      </c>
    </row>
    <row r="3608" spans="1:13" x14ac:dyDescent="0.25">
      <c r="A3608" s="1" t="s">
        <v>5429</v>
      </c>
      <c r="B3608" s="2">
        <v>42708</v>
      </c>
      <c r="C3608" s="2">
        <v>42712</v>
      </c>
      <c r="D3608" s="1" t="s">
        <v>19</v>
      </c>
      <c r="E3608" s="1" t="s">
        <v>960</v>
      </c>
      <c r="F3608" s="1" t="s">
        <v>1297</v>
      </c>
      <c r="G3608">
        <v>15.528</v>
      </c>
      <c r="H3608">
        <v>3</v>
      </c>
      <c r="I3608">
        <v>0.2</v>
      </c>
      <c r="J3608">
        <v>5.8230000000000004</v>
      </c>
      <c r="K3608" t="str">
        <f>INDEX(product!B:B,MATCH('TABELA TOTAL'!$F5778,product!A:A,0))</f>
        <v>Technology</v>
      </c>
      <c r="L3608" t="str">
        <f>INDEX(product!C:C,MATCH(F3608,product!A:A,))</f>
        <v>Binders</v>
      </c>
      <c r="M3608" t="str">
        <f>INDEX(product!D:D,MATCH(F3608,product!A:A,))</f>
        <v>GBC Instant Report Kit</v>
      </c>
    </row>
    <row r="3609" spans="1:13" x14ac:dyDescent="0.25">
      <c r="A3609" s="1" t="s">
        <v>5430</v>
      </c>
      <c r="B3609" s="2">
        <v>42708</v>
      </c>
      <c r="C3609" s="2">
        <v>42713</v>
      </c>
      <c r="D3609" s="1" t="s">
        <v>19</v>
      </c>
      <c r="E3609" s="1" t="s">
        <v>2063</v>
      </c>
      <c r="F3609" s="1" t="s">
        <v>1959</v>
      </c>
      <c r="G3609">
        <v>104.85</v>
      </c>
      <c r="H3609">
        <v>1</v>
      </c>
      <c r="I3609">
        <v>0</v>
      </c>
      <c r="J3609">
        <v>50.328000000000003</v>
      </c>
      <c r="K3609" t="str">
        <f>INDEX(product!B:B,MATCH('TABELA TOTAL'!$F5779,product!A:A,0))</f>
        <v>Technology</v>
      </c>
      <c r="L3609" t="str">
        <f>INDEX(product!C:C,MATCH(F3609,product!A:A,))</f>
        <v>Paper</v>
      </c>
      <c r="M3609" t="str">
        <f>INDEX(product!D:D,MATCH(F3609,product!A:A,))</f>
        <v>Xerox 1915</v>
      </c>
    </row>
    <row r="3610" spans="1:13" x14ac:dyDescent="0.25">
      <c r="A3610" s="1" t="s">
        <v>1237</v>
      </c>
      <c r="B3610" s="2">
        <v>42707</v>
      </c>
      <c r="C3610" s="2">
        <v>42710</v>
      </c>
      <c r="D3610" s="1" t="s">
        <v>79</v>
      </c>
      <c r="E3610" s="1" t="s">
        <v>1238</v>
      </c>
      <c r="F3610" s="1" t="s">
        <v>1239</v>
      </c>
      <c r="G3610">
        <v>182.72</v>
      </c>
      <c r="H3610">
        <v>8</v>
      </c>
      <c r="I3610">
        <v>0</v>
      </c>
      <c r="J3610">
        <v>84.051199999999994</v>
      </c>
      <c r="K3610" t="str">
        <f>INDEX(product!B:B,MATCH('TABELA TOTAL'!$F729,product!A:A,0))</f>
        <v>Office Supplies</v>
      </c>
      <c r="L3610" t="str">
        <f>INDEX(product!C:C,MATCH(F3610,product!A:A,))</f>
        <v>Paper</v>
      </c>
      <c r="M3610" t="str">
        <f>INDEX(product!D:D,MATCH(F3610,product!A:A,))</f>
        <v>Xerox 1964</v>
      </c>
    </row>
    <row r="3611" spans="1:13" x14ac:dyDescent="0.25">
      <c r="A3611" s="1" t="s">
        <v>1237</v>
      </c>
      <c r="B3611" s="2">
        <v>42707</v>
      </c>
      <c r="C3611" s="2">
        <v>42710</v>
      </c>
      <c r="D3611" s="1" t="s">
        <v>79</v>
      </c>
      <c r="E3611" s="1" t="s">
        <v>1238</v>
      </c>
      <c r="F3611" s="1" t="s">
        <v>1240</v>
      </c>
      <c r="G3611">
        <v>400.03199999999998</v>
      </c>
      <c r="H3611">
        <v>2</v>
      </c>
      <c r="I3611">
        <v>0.4</v>
      </c>
      <c r="J3611">
        <v>-153.34559999999999</v>
      </c>
      <c r="K3611" t="str">
        <f>INDEX(product!B:B,MATCH('TABELA TOTAL'!$F730,product!A:A,0))</f>
        <v>Technology</v>
      </c>
      <c r="L3611" t="str">
        <f>INDEX(product!C:C,MATCH(F3611,product!A:A,))</f>
        <v>Tables</v>
      </c>
      <c r="M3611" t="str">
        <f>INDEX(product!D:D,MATCH(F3611,product!A:A,))</f>
        <v>Bevis Traditional Conference Table Top, Plinth Base</v>
      </c>
    </row>
    <row r="3612" spans="1:13" x14ac:dyDescent="0.25">
      <c r="A3612" s="1" t="s">
        <v>1237</v>
      </c>
      <c r="B3612" s="2">
        <v>42707</v>
      </c>
      <c r="C3612" s="2">
        <v>42710</v>
      </c>
      <c r="D3612" s="1" t="s">
        <v>79</v>
      </c>
      <c r="E3612" s="1" t="s">
        <v>1238</v>
      </c>
      <c r="F3612" s="1" t="s">
        <v>1241</v>
      </c>
      <c r="G3612">
        <v>33.630000000000003</v>
      </c>
      <c r="H3612">
        <v>3</v>
      </c>
      <c r="I3612">
        <v>0</v>
      </c>
      <c r="J3612">
        <v>10.089</v>
      </c>
      <c r="K3612" t="str">
        <f>INDEX(product!B:B,MATCH('TABELA TOTAL'!$F731,product!A:A,0))</f>
        <v>Technology</v>
      </c>
      <c r="L3612" t="str">
        <f>INDEX(product!C:C,MATCH(F3612,product!A:A,))</f>
        <v>Storage</v>
      </c>
      <c r="M3612" t="str">
        <f>INDEX(product!D:D,MATCH(F3612,product!A:A,))</f>
        <v>Personal Folder Holder, Ebony</v>
      </c>
    </row>
    <row r="3613" spans="1:13" x14ac:dyDescent="0.25">
      <c r="A3613" s="1" t="s">
        <v>1237</v>
      </c>
      <c r="B3613" s="2">
        <v>42707</v>
      </c>
      <c r="C3613" s="2">
        <v>42710</v>
      </c>
      <c r="D3613" s="1" t="s">
        <v>79</v>
      </c>
      <c r="E3613" s="1" t="s">
        <v>1238</v>
      </c>
      <c r="F3613" s="1" t="s">
        <v>466</v>
      </c>
      <c r="G3613">
        <v>542.64599999999996</v>
      </c>
      <c r="H3613">
        <v>3</v>
      </c>
      <c r="I3613">
        <v>0.1</v>
      </c>
      <c r="J3613">
        <v>102.49979999999999</v>
      </c>
      <c r="K3613" t="str">
        <f>INDEX(product!B:B,MATCH('TABELA TOTAL'!$F732,product!A:A,0))</f>
        <v>Office Supplies</v>
      </c>
      <c r="L3613" t="str">
        <f>INDEX(product!C:C,MATCH(F3613,product!A:A,))</f>
        <v>Chairs</v>
      </c>
      <c r="M3613" t="str">
        <f>INDEX(product!D:D,MATCH(F3613,product!A:A,))</f>
        <v>Global Leather Highback Executive Chair with Pneumatic Height Adjustment, Black</v>
      </c>
    </row>
    <row r="3614" spans="1:13" x14ac:dyDescent="0.25">
      <c r="A3614" s="1" t="s">
        <v>1237</v>
      </c>
      <c r="B3614" s="2">
        <v>42707</v>
      </c>
      <c r="C3614" s="2">
        <v>42710</v>
      </c>
      <c r="D3614" s="1" t="s">
        <v>79</v>
      </c>
      <c r="E3614" s="1" t="s">
        <v>1238</v>
      </c>
      <c r="F3614" s="1" t="s">
        <v>794</v>
      </c>
      <c r="G3614">
        <v>6.3</v>
      </c>
      <c r="H3614">
        <v>2</v>
      </c>
      <c r="I3614">
        <v>0</v>
      </c>
      <c r="J3614">
        <v>3.024</v>
      </c>
      <c r="K3614" t="str">
        <f>INDEX(product!B:B,MATCH('TABELA TOTAL'!$F733,product!A:A,0))</f>
        <v>Furniture</v>
      </c>
      <c r="L3614" t="str">
        <f>INDEX(product!C:C,MATCH(F3614,product!A:A,))</f>
        <v>Labels</v>
      </c>
      <c r="M3614" t="str">
        <f>INDEX(product!D:D,MATCH(F3614,product!A:A,))</f>
        <v>Avery 520</v>
      </c>
    </row>
    <row r="3615" spans="1:13" x14ac:dyDescent="0.25">
      <c r="A3615" s="1" t="s">
        <v>4468</v>
      </c>
      <c r="B3615" s="2">
        <v>42707</v>
      </c>
      <c r="C3615" s="2">
        <v>42712</v>
      </c>
      <c r="D3615" s="1" t="s">
        <v>19</v>
      </c>
      <c r="E3615" s="1" t="s">
        <v>742</v>
      </c>
      <c r="F3615" s="1" t="s">
        <v>1080</v>
      </c>
      <c r="G3615">
        <v>394.81599999999997</v>
      </c>
      <c r="H3615">
        <v>4</v>
      </c>
      <c r="I3615">
        <v>0.2</v>
      </c>
      <c r="J3615">
        <v>93.768799999999999</v>
      </c>
      <c r="K3615" t="str">
        <f>INDEX(product!B:B,MATCH('TABELA TOTAL'!$F4199,product!A:A,0))</f>
        <v>Technology</v>
      </c>
      <c r="L3615" t="str">
        <f>INDEX(product!C:C,MATCH(F3615,product!A:A,))</f>
        <v>Appliances</v>
      </c>
      <c r="M3615" t="str">
        <f>INDEX(product!D:D,MATCH(F3615,product!A:A,))</f>
        <v>Honeywell Enviracaire Portable HEPA Air Cleaner for up to 10 x 16 Room</v>
      </c>
    </row>
    <row r="3616" spans="1:13" x14ac:dyDescent="0.25">
      <c r="A3616" s="1" t="s">
        <v>4468</v>
      </c>
      <c r="B3616" s="2">
        <v>42707</v>
      </c>
      <c r="C3616" s="2">
        <v>42712</v>
      </c>
      <c r="D3616" s="1" t="s">
        <v>19</v>
      </c>
      <c r="E3616" s="1" t="s">
        <v>742</v>
      </c>
      <c r="F3616" s="1" t="s">
        <v>563</v>
      </c>
      <c r="G3616">
        <v>18.192</v>
      </c>
      <c r="H3616">
        <v>4</v>
      </c>
      <c r="I3616">
        <v>0.7</v>
      </c>
      <c r="J3616">
        <v>-14.553599999999999</v>
      </c>
      <c r="K3616" t="str">
        <f>INDEX(product!B:B,MATCH('TABELA TOTAL'!$F4200,product!A:A,0))</f>
        <v>Office Supplies</v>
      </c>
      <c r="L3616" t="str">
        <f>INDEX(product!C:C,MATCH(F3616,product!A:A,))</f>
        <v>Binders</v>
      </c>
      <c r="M3616" t="str">
        <f>INDEX(product!D:D,MATCH(F3616,product!A:A,))</f>
        <v>GBC Clear Cover, 8-1/2 x 11, unpunched, 25 covers per pack</v>
      </c>
    </row>
    <row r="3617" spans="1:13" x14ac:dyDescent="0.25">
      <c r="A3617" s="1" t="s">
        <v>5215</v>
      </c>
      <c r="B3617" s="2">
        <v>42707</v>
      </c>
      <c r="C3617" s="2">
        <v>42710</v>
      </c>
      <c r="D3617" s="1" t="s">
        <v>79</v>
      </c>
      <c r="E3617" s="1" t="s">
        <v>1766</v>
      </c>
      <c r="F3617" s="1" t="s">
        <v>5216</v>
      </c>
      <c r="G3617">
        <v>1649.95</v>
      </c>
      <c r="H3617">
        <v>5</v>
      </c>
      <c r="I3617">
        <v>0</v>
      </c>
      <c r="J3617">
        <v>659.98</v>
      </c>
      <c r="K3617" t="str">
        <f>INDEX(product!B:B,MATCH('TABELA TOTAL'!$F5427,product!A:A,0))</f>
        <v>Office Supplies</v>
      </c>
      <c r="L3617" t="str">
        <f>INDEX(product!C:C,MATCH(F3617,product!A:A,))</f>
        <v>Accessories</v>
      </c>
      <c r="M3617" t="str">
        <f>INDEX(product!D:D,MATCH(F3617,product!A:A,))</f>
        <v>Logitech Z-906 Speaker sys - home theater - 5.1-CH</v>
      </c>
    </row>
    <row r="3618" spans="1:13" x14ac:dyDescent="0.25">
      <c r="A3618" s="1" t="s">
        <v>5215</v>
      </c>
      <c r="B3618" s="2">
        <v>42707</v>
      </c>
      <c r="C3618" s="2">
        <v>42710</v>
      </c>
      <c r="D3618" s="1" t="s">
        <v>79</v>
      </c>
      <c r="E3618" s="1" t="s">
        <v>1766</v>
      </c>
      <c r="F3618" s="1" t="s">
        <v>4306</v>
      </c>
      <c r="G3618">
        <v>111.9</v>
      </c>
      <c r="H3618">
        <v>6</v>
      </c>
      <c r="I3618">
        <v>0</v>
      </c>
      <c r="J3618">
        <v>51.473999999999997</v>
      </c>
      <c r="K3618" t="str">
        <f>INDEX(product!B:B,MATCH('TABELA TOTAL'!$F5428,product!A:A,0))</f>
        <v>Furniture</v>
      </c>
      <c r="L3618" t="str">
        <f>INDEX(product!C:C,MATCH(F3618,product!A:A,))</f>
        <v>Furnishings</v>
      </c>
      <c r="M3618" t="str">
        <f>INDEX(product!D:D,MATCH(F3618,product!A:A,))</f>
        <v>3M Polarizing Light Filter Sleeves</v>
      </c>
    </row>
    <row r="3619" spans="1:13" x14ac:dyDescent="0.25">
      <c r="A3619" s="1" t="s">
        <v>5455</v>
      </c>
      <c r="B3619" s="2">
        <v>42707</v>
      </c>
      <c r="C3619" s="2">
        <v>42711</v>
      </c>
      <c r="D3619" s="1" t="s">
        <v>19</v>
      </c>
      <c r="E3619" s="1" t="s">
        <v>2148</v>
      </c>
      <c r="F3619" s="1" t="s">
        <v>618</v>
      </c>
      <c r="G3619">
        <v>581.96</v>
      </c>
      <c r="H3619">
        <v>2</v>
      </c>
      <c r="I3619">
        <v>0</v>
      </c>
      <c r="J3619">
        <v>104.75279999999999</v>
      </c>
      <c r="K3619" t="str">
        <f>INDEX(product!B:B,MATCH('TABELA TOTAL'!$F5831,product!A:A,0))</f>
        <v>Office Supplies</v>
      </c>
      <c r="L3619" t="str">
        <f>INDEX(product!C:C,MATCH(F3619,product!A:A,))</f>
        <v>Tables</v>
      </c>
      <c r="M3619" t="str">
        <f>INDEX(product!D:D,MATCH(F3619,product!A:A,))</f>
        <v>Hon 5100 Series Wood Tables</v>
      </c>
    </row>
    <row r="3620" spans="1:13" x14ac:dyDescent="0.25">
      <c r="A3620" s="1" t="s">
        <v>5455</v>
      </c>
      <c r="B3620" s="2">
        <v>42707</v>
      </c>
      <c r="C3620" s="2">
        <v>42711</v>
      </c>
      <c r="D3620" s="1" t="s">
        <v>19</v>
      </c>
      <c r="E3620" s="1" t="s">
        <v>2148</v>
      </c>
      <c r="F3620" s="1" t="s">
        <v>2582</v>
      </c>
      <c r="G3620">
        <v>29.98</v>
      </c>
      <c r="H3620">
        <v>1</v>
      </c>
      <c r="I3620">
        <v>0</v>
      </c>
      <c r="J3620">
        <v>8.0945999999999998</v>
      </c>
      <c r="K3620" t="str">
        <f>INDEX(product!B:B,MATCH('TABELA TOTAL'!$F5832,product!A:A,0))</f>
        <v>Furniture</v>
      </c>
      <c r="L3620" t="str">
        <f>INDEX(product!C:C,MATCH(F3620,product!A:A,))</f>
        <v>Chairs</v>
      </c>
      <c r="M3620" t="str">
        <f>INDEX(product!D:D,MATCH(F3620,product!A:A,))</f>
        <v>Global Stack Chair with Arms, Black</v>
      </c>
    </row>
    <row r="3621" spans="1:13" x14ac:dyDescent="0.25">
      <c r="A3621" s="1" t="s">
        <v>5635</v>
      </c>
      <c r="B3621" s="2">
        <v>42707</v>
      </c>
      <c r="C3621" s="2">
        <v>42713</v>
      </c>
      <c r="D3621" s="1" t="s">
        <v>19</v>
      </c>
      <c r="E3621" s="1" t="s">
        <v>1342</v>
      </c>
      <c r="F3621" s="1" t="s">
        <v>4625</v>
      </c>
      <c r="G3621">
        <v>772.68</v>
      </c>
      <c r="H3621">
        <v>4</v>
      </c>
      <c r="I3621">
        <v>0</v>
      </c>
      <c r="J3621">
        <v>108.1752</v>
      </c>
      <c r="K3621" t="str">
        <f>INDEX(product!B:B,MATCH('TABELA TOTAL'!$F6161,product!A:A,0))</f>
        <v>Office Supplies</v>
      </c>
      <c r="L3621" t="str">
        <f>INDEX(product!C:C,MATCH(F3621,product!A:A,))</f>
        <v>Storage</v>
      </c>
      <c r="M3621" t="str">
        <f>INDEX(product!D:D,MATCH(F3621,product!A:A,))</f>
        <v>Fellowes Staxonsteel Drawer Files</v>
      </c>
    </row>
    <row r="3622" spans="1:13" x14ac:dyDescent="0.25">
      <c r="A3622" s="1" t="s">
        <v>6551</v>
      </c>
      <c r="B3622" s="2">
        <v>42707</v>
      </c>
      <c r="C3622" s="2">
        <v>42711</v>
      </c>
      <c r="D3622" s="1" t="s">
        <v>19</v>
      </c>
      <c r="E3622" s="1" t="s">
        <v>4560</v>
      </c>
      <c r="F3622" s="1" t="s">
        <v>1758</v>
      </c>
      <c r="G3622">
        <v>268.70400000000001</v>
      </c>
      <c r="H3622">
        <v>3</v>
      </c>
      <c r="I3622">
        <v>0.2</v>
      </c>
      <c r="J3622">
        <v>6.7176</v>
      </c>
      <c r="K3622" t="str">
        <f>INDEX(product!B:B,MATCH('TABELA TOTAL'!$F7910,product!A:A,0))</f>
        <v>Office Supplies</v>
      </c>
      <c r="L3622" t="str">
        <f>INDEX(product!C:C,MATCH(F3622,product!A:A,))</f>
        <v>Tables</v>
      </c>
      <c r="M3622" t="str">
        <f>INDEX(product!D:D,MATCH(F3622,product!A:A,))</f>
        <v>Hon 4060 Series Tables</v>
      </c>
    </row>
    <row r="3623" spans="1:13" x14ac:dyDescent="0.25">
      <c r="A3623" s="1" t="s">
        <v>6551</v>
      </c>
      <c r="B3623" s="2">
        <v>42707</v>
      </c>
      <c r="C3623" s="2">
        <v>42711</v>
      </c>
      <c r="D3623" s="1" t="s">
        <v>19</v>
      </c>
      <c r="E3623" s="1" t="s">
        <v>4560</v>
      </c>
      <c r="F3623" s="1" t="s">
        <v>897</v>
      </c>
      <c r="G3623">
        <v>21.92</v>
      </c>
      <c r="H3623">
        <v>8</v>
      </c>
      <c r="I3623">
        <v>0</v>
      </c>
      <c r="J3623">
        <v>5.9184000000000001</v>
      </c>
      <c r="K3623" t="str">
        <f>INDEX(product!B:B,MATCH('TABELA TOTAL'!$F7911,product!A:A,0))</f>
        <v>Office Supplies</v>
      </c>
      <c r="L3623" t="str">
        <f>INDEX(product!C:C,MATCH(F3623,product!A:A,))</f>
        <v>Art</v>
      </c>
      <c r="M3623" t="str">
        <f>INDEX(product!D:D,MATCH(F3623,product!A:A,))</f>
        <v>Rogers Handheld Barrel Pencil Sharpener</v>
      </c>
    </row>
    <row r="3624" spans="1:13" x14ac:dyDescent="0.25">
      <c r="A3624" s="1" t="s">
        <v>6551</v>
      </c>
      <c r="B3624" s="2">
        <v>42707</v>
      </c>
      <c r="C3624" s="2">
        <v>42711</v>
      </c>
      <c r="D3624" s="1" t="s">
        <v>19</v>
      </c>
      <c r="E3624" s="1" t="s">
        <v>4560</v>
      </c>
      <c r="F3624" s="1" t="s">
        <v>1511</v>
      </c>
      <c r="G3624">
        <v>48.72</v>
      </c>
      <c r="H3624">
        <v>3</v>
      </c>
      <c r="I3624">
        <v>0</v>
      </c>
      <c r="J3624">
        <v>7.3079999999999998</v>
      </c>
      <c r="K3624" t="str">
        <f>INDEX(product!B:B,MATCH('TABELA TOTAL'!$F7912,product!A:A,0))</f>
        <v>Technology</v>
      </c>
      <c r="L3624" t="str">
        <f>INDEX(product!C:C,MATCH(F3624,product!A:A,))</f>
        <v>Storage</v>
      </c>
      <c r="M3624" t="str">
        <f>INDEX(product!D:D,MATCH(F3624,product!A:A,))</f>
        <v>Acco Perma 4000 Stacking Storage Drawers</v>
      </c>
    </row>
    <row r="3625" spans="1:13" x14ac:dyDescent="0.25">
      <c r="A3625" s="1" t="s">
        <v>6551</v>
      </c>
      <c r="B3625" s="2">
        <v>42707</v>
      </c>
      <c r="C3625" s="2">
        <v>42711</v>
      </c>
      <c r="D3625" s="1" t="s">
        <v>19</v>
      </c>
      <c r="E3625" s="1" t="s">
        <v>4560</v>
      </c>
      <c r="F3625" s="1" t="s">
        <v>861</v>
      </c>
      <c r="G3625">
        <v>205.666</v>
      </c>
      <c r="H3625">
        <v>2</v>
      </c>
      <c r="I3625">
        <v>0.15</v>
      </c>
      <c r="J3625">
        <v>-12.098000000000001</v>
      </c>
      <c r="K3625" t="str">
        <f>INDEX(product!B:B,MATCH('TABELA TOTAL'!$F7913,product!A:A,0))</f>
        <v>Office Supplies</v>
      </c>
      <c r="L3625" t="str">
        <f>INDEX(product!C:C,MATCH(F3625,product!A:A,))</f>
        <v>Bookcases</v>
      </c>
      <c r="M3625" t="str">
        <f>INDEX(product!D:D,MATCH(F3625,product!A:A,))</f>
        <v>O'Sullivan Living Dimensions 2-Shelf Bookcases</v>
      </c>
    </row>
    <row r="3626" spans="1:13" x14ac:dyDescent="0.25">
      <c r="A3626" s="1" t="s">
        <v>2203</v>
      </c>
      <c r="B3626" s="2">
        <v>42706</v>
      </c>
      <c r="C3626" s="2">
        <v>42712</v>
      </c>
      <c r="D3626" s="1" t="s">
        <v>19</v>
      </c>
      <c r="E3626" s="1" t="s">
        <v>777</v>
      </c>
      <c r="F3626" s="1" t="s">
        <v>2204</v>
      </c>
      <c r="G3626">
        <v>25.92</v>
      </c>
      <c r="H3626">
        <v>4</v>
      </c>
      <c r="I3626">
        <v>0</v>
      </c>
      <c r="J3626">
        <v>12.441599999999999</v>
      </c>
      <c r="K3626" t="str">
        <f>INDEX(product!B:B,MATCH('TABELA TOTAL'!$F1481,product!A:A,0))</f>
        <v>Office Supplies</v>
      </c>
      <c r="L3626" t="str">
        <f>INDEX(product!C:C,MATCH(F3626,product!A:A,))</f>
        <v>Paper</v>
      </c>
      <c r="M3626" t="str">
        <f>INDEX(product!D:D,MATCH(F3626,product!A:A,))</f>
        <v>Xerox 192</v>
      </c>
    </row>
    <row r="3627" spans="1:13" x14ac:dyDescent="0.25">
      <c r="A3627" s="1" t="s">
        <v>2203</v>
      </c>
      <c r="B3627" s="2">
        <v>42706</v>
      </c>
      <c r="C3627" s="2">
        <v>42712</v>
      </c>
      <c r="D3627" s="1" t="s">
        <v>19</v>
      </c>
      <c r="E3627" s="1" t="s">
        <v>777</v>
      </c>
      <c r="F3627" s="1" t="s">
        <v>2205</v>
      </c>
      <c r="G3627">
        <v>40.46</v>
      </c>
      <c r="H3627">
        <v>7</v>
      </c>
      <c r="I3627">
        <v>0</v>
      </c>
      <c r="J3627">
        <v>19.825399999999998</v>
      </c>
      <c r="K3627" t="str">
        <f>INDEX(product!B:B,MATCH('TABELA TOTAL'!$F1482,product!A:A,0))</f>
        <v>Office Supplies</v>
      </c>
      <c r="L3627" t="str">
        <f>INDEX(product!C:C,MATCH(F3627,product!A:A,))</f>
        <v>Paper</v>
      </c>
      <c r="M3627" t="str">
        <f>INDEX(product!D:D,MATCH(F3627,product!A:A,))</f>
        <v>HP Office Recycled Paper (20Lb. and 87 Bright)</v>
      </c>
    </row>
    <row r="3628" spans="1:13" x14ac:dyDescent="0.25">
      <c r="A3628" s="1" t="s">
        <v>2203</v>
      </c>
      <c r="B3628" s="2">
        <v>42706</v>
      </c>
      <c r="C3628" s="2">
        <v>42712</v>
      </c>
      <c r="D3628" s="1" t="s">
        <v>19</v>
      </c>
      <c r="E3628" s="1" t="s">
        <v>777</v>
      </c>
      <c r="F3628" s="1" t="s">
        <v>2206</v>
      </c>
      <c r="G3628">
        <v>33.869999999999997</v>
      </c>
      <c r="H3628">
        <v>3</v>
      </c>
      <c r="I3628">
        <v>0</v>
      </c>
      <c r="J3628">
        <v>8.8062000000000005</v>
      </c>
      <c r="K3628" t="str">
        <f>INDEX(product!B:B,MATCH('TABELA TOTAL'!$F1483,product!A:A,0))</f>
        <v>Office Supplies</v>
      </c>
      <c r="L3628" t="str">
        <f>INDEX(product!C:C,MATCH(F3628,product!A:A,))</f>
        <v>Storage</v>
      </c>
      <c r="M3628" t="str">
        <f>INDEX(product!D:D,MATCH(F3628,product!A:A,))</f>
        <v>X-Rack File for Hanging Folders</v>
      </c>
    </row>
    <row r="3629" spans="1:13" x14ac:dyDescent="0.25">
      <c r="A3629" s="1" t="s">
        <v>5502</v>
      </c>
      <c r="B3629" s="2">
        <v>42706</v>
      </c>
      <c r="C3629" s="2">
        <v>42711</v>
      </c>
      <c r="D3629" s="1" t="s">
        <v>19</v>
      </c>
      <c r="E3629" s="1" t="s">
        <v>2183</v>
      </c>
      <c r="F3629" s="1" t="s">
        <v>2421</v>
      </c>
      <c r="G3629">
        <v>24.704000000000001</v>
      </c>
      <c r="H3629">
        <v>2</v>
      </c>
      <c r="I3629">
        <v>0.2</v>
      </c>
      <c r="J3629">
        <v>9.2639999999999993</v>
      </c>
      <c r="K3629" t="str">
        <f>INDEX(product!B:B,MATCH('TABELA TOTAL'!$F5909,product!A:A,0))</f>
        <v>Office Supplies</v>
      </c>
      <c r="L3629" t="str">
        <f>INDEX(product!C:C,MATCH(F3629,product!A:A,))</f>
        <v>Binders</v>
      </c>
      <c r="M3629" t="str">
        <f>INDEX(product!D:D,MATCH(F3629,product!A:A,))</f>
        <v>GBC VeloBind Cover Sets</v>
      </c>
    </row>
    <row r="3630" spans="1:13" x14ac:dyDescent="0.25">
      <c r="A3630" s="1" t="s">
        <v>5502</v>
      </c>
      <c r="B3630" s="2">
        <v>42706</v>
      </c>
      <c r="C3630" s="2">
        <v>42711</v>
      </c>
      <c r="D3630" s="1" t="s">
        <v>19</v>
      </c>
      <c r="E3630" s="1" t="s">
        <v>2183</v>
      </c>
      <c r="F3630" s="1" t="s">
        <v>2028</v>
      </c>
      <c r="G3630">
        <v>59.7</v>
      </c>
      <c r="H3630">
        <v>3</v>
      </c>
      <c r="I3630">
        <v>0</v>
      </c>
      <c r="J3630">
        <v>26.864999999999998</v>
      </c>
      <c r="K3630" t="str">
        <f>INDEX(product!B:B,MATCH('TABELA TOTAL'!$F5910,product!A:A,0))</f>
        <v>Office Supplies</v>
      </c>
      <c r="L3630" t="str">
        <f>INDEX(product!C:C,MATCH(F3630,product!A:A,))</f>
        <v>Appliances</v>
      </c>
      <c r="M3630" t="str">
        <f>INDEX(product!D:D,MATCH(F3630,product!A:A,))</f>
        <v>Holmes Cool Mist Humidifier for the Whole House with 8-Gallon Output per Day, Extended Life Filter</v>
      </c>
    </row>
    <row r="3631" spans="1:13" x14ac:dyDescent="0.25">
      <c r="A3631" s="1" t="s">
        <v>5502</v>
      </c>
      <c r="B3631" s="2">
        <v>42706</v>
      </c>
      <c r="C3631" s="2">
        <v>42711</v>
      </c>
      <c r="D3631" s="1" t="s">
        <v>19</v>
      </c>
      <c r="E3631" s="1" t="s">
        <v>2183</v>
      </c>
      <c r="F3631" s="1" t="s">
        <v>4127</v>
      </c>
      <c r="G3631">
        <v>14.52</v>
      </c>
      <c r="H3631">
        <v>3</v>
      </c>
      <c r="I3631">
        <v>0</v>
      </c>
      <c r="J3631">
        <v>5.6627999999999998</v>
      </c>
      <c r="K3631" t="str">
        <f>INDEX(product!B:B,MATCH('TABELA TOTAL'!$F5911,product!A:A,0))</f>
        <v>Office Supplies</v>
      </c>
      <c r="L3631" t="str">
        <f>INDEX(product!C:C,MATCH(F3631,product!A:A,))</f>
        <v>Furnishings</v>
      </c>
      <c r="M3631" t="str">
        <f>INDEX(product!D:D,MATCH(F3631,product!A:A,))</f>
        <v>Eldon Regeneration Recycled Desk Accessories, Black</v>
      </c>
    </row>
    <row r="3632" spans="1:13" x14ac:dyDescent="0.25">
      <c r="A3632" s="1" t="s">
        <v>5502</v>
      </c>
      <c r="B3632" s="2">
        <v>42706</v>
      </c>
      <c r="C3632" s="2">
        <v>42711</v>
      </c>
      <c r="D3632" s="1" t="s">
        <v>19</v>
      </c>
      <c r="E3632" s="1" t="s">
        <v>2183</v>
      </c>
      <c r="F3632" s="1" t="s">
        <v>3091</v>
      </c>
      <c r="G3632">
        <v>104.184</v>
      </c>
      <c r="H3632">
        <v>3</v>
      </c>
      <c r="I3632">
        <v>0.2</v>
      </c>
      <c r="J3632">
        <v>33.8598</v>
      </c>
      <c r="K3632" t="str">
        <f>INDEX(product!B:B,MATCH('TABELA TOTAL'!$F5912,product!A:A,0))</f>
        <v>Office Supplies</v>
      </c>
      <c r="L3632" t="str">
        <f>INDEX(product!C:C,MATCH(F3632,product!A:A,))</f>
        <v>Binders</v>
      </c>
      <c r="M3632" t="str">
        <f>INDEX(product!D:D,MATCH(F3632,product!A:A,))</f>
        <v>Satellite Sectional Post Binders</v>
      </c>
    </row>
    <row r="3633" spans="1:13" x14ac:dyDescent="0.25">
      <c r="A3633" s="1" t="s">
        <v>5802</v>
      </c>
      <c r="B3633" s="2">
        <v>42706</v>
      </c>
      <c r="C3633" s="2">
        <v>42712</v>
      </c>
      <c r="D3633" s="1" t="s">
        <v>19</v>
      </c>
      <c r="E3633" s="1" t="s">
        <v>2282</v>
      </c>
      <c r="F3633" s="1" t="s">
        <v>808</v>
      </c>
      <c r="G3633">
        <v>2079.4</v>
      </c>
      <c r="H3633">
        <v>5</v>
      </c>
      <c r="I3633">
        <v>0</v>
      </c>
      <c r="J3633">
        <v>582.23199999999997</v>
      </c>
      <c r="K3633" t="str">
        <f>INDEX(product!B:B,MATCH('TABELA TOTAL'!$F6469,product!A:A,0))</f>
        <v>Office Supplies</v>
      </c>
      <c r="L3633" t="str">
        <f>INDEX(product!C:C,MATCH(F3633,product!A:A,))</f>
        <v>Storage</v>
      </c>
      <c r="M3633" t="str">
        <f>INDEX(product!D:D,MATCH(F3633,product!A:A,))</f>
        <v>Deluxe Rollaway Locking File with Drawer</v>
      </c>
    </row>
    <row r="3634" spans="1:13" x14ac:dyDescent="0.25">
      <c r="A3634" s="1" t="s">
        <v>5802</v>
      </c>
      <c r="B3634" s="2">
        <v>42706</v>
      </c>
      <c r="C3634" s="2">
        <v>42712</v>
      </c>
      <c r="D3634" s="1" t="s">
        <v>19</v>
      </c>
      <c r="E3634" s="1" t="s">
        <v>2282</v>
      </c>
      <c r="F3634" s="1" t="s">
        <v>2368</v>
      </c>
      <c r="G3634">
        <v>629.95000000000005</v>
      </c>
      <c r="H3634">
        <v>5</v>
      </c>
      <c r="I3634">
        <v>0</v>
      </c>
      <c r="J3634">
        <v>176.386</v>
      </c>
      <c r="K3634" t="str">
        <f>INDEX(product!B:B,MATCH('TABELA TOTAL'!$F6470,product!A:A,0))</f>
        <v>Office Supplies</v>
      </c>
      <c r="L3634" t="str">
        <f>INDEX(product!C:C,MATCH(F3634,product!A:A,))</f>
        <v>Phones</v>
      </c>
      <c r="M3634" t="str">
        <f>INDEX(product!D:D,MATCH(F3634,product!A:A,))</f>
        <v>VTech DS6151</v>
      </c>
    </row>
    <row r="3635" spans="1:13" x14ac:dyDescent="0.25">
      <c r="A3635" s="1" t="s">
        <v>5802</v>
      </c>
      <c r="B3635" s="2">
        <v>42706</v>
      </c>
      <c r="C3635" s="2">
        <v>42712</v>
      </c>
      <c r="D3635" s="1" t="s">
        <v>19</v>
      </c>
      <c r="E3635" s="1" t="s">
        <v>2282</v>
      </c>
      <c r="F3635" s="1" t="s">
        <v>885</v>
      </c>
      <c r="G3635">
        <v>72.42</v>
      </c>
      <c r="H3635">
        <v>6</v>
      </c>
      <c r="I3635">
        <v>0</v>
      </c>
      <c r="J3635">
        <v>23.898599999999998</v>
      </c>
      <c r="K3635" t="str">
        <f>INDEX(product!B:B,MATCH('TABELA TOTAL'!$F6471,product!A:A,0))</f>
        <v>Office Supplies</v>
      </c>
      <c r="L3635" t="str">
        <f>INDEX(product!C:C,MATCH(F3635,product!A:A,))</f>
        <v>Furnishings</v>
      </c>
      <c r="M3635" t="str">
        <f>INDEX(product!D:D,MATCH(F3635,product!A:A,))</f>
        <v>Howard Miller 14-1/2" Diameter Chrome Round Wall Clock</v>
      </c>
    </row>
    <row r="3636" spans="1:13" x14ac:dyDescent="0.25">
      <c r="A3636" s="1" t="s">
        <v>5914</v>
      </c>
      <c r="B3636" s="2">
        <v>42706</v>
      </c>
      <c r="C3636" s="2">
        <v>42711</v>
      </c>
      <c r="D3636" s="1" t="s">
        <v>19</v>
      </c>
      <c r="E3636" s="1" t="s">
        <v>2034</v>
      </c>
      <c r="F3636" s="1" t="s">
        <v>4229</v>
      </c>
      <c r="G3636">
        <v>415.17599999999999</v>
      </c>
      <c r="H3636">
        <v>3</v>
      </c>
      <c r="I3636">
        <v>0.2</v>
      </c>
      <c r="J3636">
        <v>134.93219999999999</v>
      </c>
      <c r="K3636" t="str">
        <f>INDEX(product!B:B,MATCH('TABELA TOTAL'!$F6697,product!A:A,0))</f>
        <v>Office Supplies</v>
      </c>
      <c r="L3636" t="str">
        <f>INDEX(product!C:C,MATCH(F3636,product!A:A,))</f>
        <v>Binders</v>
      </c>
      <c r="M3636" t="str">
        <f>INDEX(product!D:D,MATCH(F3636,product!A:A,))</f>
        <v>Ibico EB-19 Dual Function Manual Binding System</v>
      </c>
    </row>
    <row r="3637" spans="1:13" x14ac:dyDescent="0.25">
      <c r="A3637" s="1" t="s">
        <v>5914</v>
      </c>
      <c r="B3637" s="2">
        <v>42706</v>
      </c>
      <c r="C3637" s="2">
        <v>42711</v>
      </c>
      <c r="D3637" s="1" t="s">
        <v>19</v>
      </c>
      <c r="E3637" s="1" t="s">
        <v>2034</v>
      </c>
      <c r="F3637" s="1" t="s">
        <v>1930</v>
      </c>
      <c r="G3637">
        <v>35.231999999999999</v>
      </c>
      <c r="H3637">
        <v>3</v>
      </c>
      <c r="I3637">
        <v>0.2</v>
      </c>
      <c r="J3637">
        <v>11.4504</v>
      </c>
      <c r="K3637" t="str">
        <f>INDEX(product!B:B,MATCH('TABELA TOTAL'!$F6698,product!A:A,0))</f>
        <v>Office Supplies</v>
      </c>
      <c r="L3637" t="str">
        <f>INDEX(product!C:C,MATCH(F3637,product!A:A,))</f>
        <v>Binders</v>
      </c>
      <c r="M3637" t="str">
        <f>INDEX(product!D:D,MATCH(F3637,product!A:A,))</f>
        <v>XtraLife ClearVue Slant-D Ring Binder, White, 3"</v>
      </c>
    </row>
    <row r="3638" spans="1:13" x14ac:dyDescent="0.25">
      <c r="A3638" s="1" t="s">
        <v>5914</v>
      </c>
      <c r="B3638" s="2">
        <v>42706</v>
      </c>
      <c r="C3638" s="2">
        <v>42711</v>
      </c>
      <c r="D3638" s="1" t="s">
        <v>19</v>
      </c>
      <c r="E3638" s="1" t="s">
        <v>2034</v>
      </c>
      <c r="F3638" s="1" t="s">
        <v>3352</v>
      </c>
      <c r="G3638">
        <v>54.96</v>
      </c>
      <c r="H3638">
        <v>1</v>
      </c>
      <c r="I3638">
        <v>0</v>
      </c>
      <c r="J3638">
        <v>26.930399999999999</v>
      </c>
      <c r="K3638" t="str">
        <f>INDEX(product!B:B,MATCH('TABELA TOTAL'!$F6699,product!A:A,0))</f>
        <v>Furniture</v>
      </c>
      <c r="L3638" t="str">
        <f>INDEX(product!C:C,MATCH(F3638,product!A:A,))</f>
        <v>Paper</v>
      </c>
      <c r="M3638" t="str">
        <f>INDEX(product!D:D,MATCH(F3638,product!A:A,))</f>
        <v>Green Bar Computer Printout Paper</v>
      </c>
    </row>
    <row r="3639" spans="1:13" x14ac:dyDescent="0.25">
      <c r="A3639" s="1" t="s">
        <v>6865</v>
      </c>
      <c r="B3639" s="2">
        <v>42706</v>
      </c>
      <c r="C3639" s="2">
        <v>42712</v>
      </c>
      <c r="D3639" s="1" t="s">
        <v>19</v>
      </c>
      <c r="E3639" s="1" t="s">
        <v>557</v>
      </c>
      <c r="F3639" s="1" t="s">
        <v>4340</v>
      </c>
      <c r="G3639">
        <v>165.6</v>
      </c>
      <c r="H3639">
        <v>3</v>
      </c>
      <c r="I3639">
        <v>0.2</v>
      </c>
      <c r="J3639">
        <v>-6.21</v>
      </c>
      <c r="K3639" t="str">
        <f>INDEX(product!B:B,MATCH('TABELA TOTAL'!$F8497,product!A:A,0))</f>
        <v>Technology</v>
      </c>
      <c r="L3639" t="str">
        <f>INDEX(product!C:C,MATCH(F3639,product!A:A,))</f>
        <v>Accessories</v>
      </c>
      <c r="M3639" t="str">
        <f>INDEX(product!D:D,MATCH(F3639,product!A:A,))</f>
        <v>WD My Passport Ultra 1TB Portable External Hard Drive</v>
      </c>
    </row>
    <row r="3640" spans="1:13" x14ac:dyDescent="0.25">
      <c r="A3640" s="1" t="s">
        <v>7279</v>
      </c>
      <c r="B3640" s="2">
        <v>42706</v>
      </c>
      <c r="C3640" s="2">
        <v>42710</v>
      </c>
      <c r="D3640" s="1" t="s">
        <v>19</v>
      </c>
      <c r="E3640" s="1" t="s">
        <v>2150</v>
      </c>
      <c r="F3640" s="1" t="s">
        <v>1005</v>
      </c>
      <c r="G3640">
        <v>115.84</v>
      </c>
      <c r="H3640">
        <v>8</v>
      </c>
      <c r="I3640">
        <v>0</v>
      </c>
      <c r="J3640">
        <v>54.444800000000001</v>
      </c>
      <c r="K3640" t="str">
        <f>INDEX(product!B:B,MATCH('TABELA TOTAL'!$F9252,product!A:A,0))</f>
        <v>Office Supplies</v>
      </c>
      <c r="L3640" t="str">
        <f>INDEX(product!C:C,MATCH(F3640,product!A:A,))</f>
        <v>Binders</v>
      </c>
      <c r="M3640" t="str">
        <f>INDEX(product!D:D,MATCH(F3640,product!A:A,))</f>
        <v>GBC White Gloss Covers, Plain Front</v>
      </c>
    </row>
    <row r="3641" spans="1:13" x14ac:dyDescent="0.25">
      <c r="A3641" s="1" t="s">
        <v>7412</v>
      </c>
      <c r="B3641" s="2">
        <v>42706</v>
      </c>
      <c r="C3641" s="2">
        <v>42708</v>
      </c>
      <c r="D3641" s="1" t="s">
        <v>11</v>
      </c>
      <c r="E3641" s="1" t="s">
        <v>2341</v>
      </c>
      <c r="F3641" s="1" t="s">
        <v>4743</v>
      </c>
      <c r="G3641">
        <v>781.86400000000003</v>
      </c>
      <c r="H3641">
        <v>10</v>
      </c>
      <c r="I3641">
        <v>0.32</v>
      </c>
      <c r="J3641">
        <v>-137.976</v>
      </c>
      <c r="K3641" t="str">
        <f>INDEX(product!B:B,MATCH('TABELA TOTAL'!$F9486,product!A:A,0))</f>
        <v>Office Supplies</v>
      </c>
      <c r="L3641" t="str">
        <f>INDEX(product!C:C,MATCH(F3641,product!A:A,))</f>
        <v>Bookcases</v>
      </c>
      <c r="M3641" t="str">
        <f>INDEX(product!D:D,MATCH(F3641,product!A:A,))</f>
        <v>Sauder Camden County Collection Library</v>
      </c>
    </row>
    <row r="3642" spans="1:13" x14ac:dyDescent="0.25">
      <c r="A3642" s="1" t="s">
        <v>7412</v>
      </c>
      <c r="B3642" s="2">
        <v>42706</v>
      </c>
      <c r="C3642" s="2">
        <v>42708</v>
      </c>
      <c r="D3642" s="1" t="s">
        <v>11</v>
      </c>
      <c r="E3642" s="1" t="s">
        <v>2341</v>
      </c>
      <c r="F3642" s="1" t="s">
        <v>2510</v>
      </c>
      <c r="G3642">
        <v>30.815999999999999</v>
      </c>
      <c r="H3642">
        <v>9</v>
      </c>
      <c r="I3642">
        <v>0.2</v>
      </c>
      <c r="J3642">
        <v>9.6300000000000008</v>
      </c>
      <c r="K3642" t="str">
        <f>INDEX(product!B:B,MATCH('TABELA TOTAL'!$F9487,product!A:A,0))</f>
        <v>Office Supplies</v>
      </c>
      <c r="L3642" t="str">
        <f>INDEX(product!C:C,MATCH(F3642,product!A:A,))</f>
        <v>Paper</v>
      </c>
      <c r="M3642" t="str">
        <f>INDEX(product!D:D,MATCH(F3642,product!A:A,))</f>
        <v>Xerox 1962</v>
      </c>
    </row>
    <row r="3643" spans="1:13" x14ac:dyDescent="0.25">
      <c r="A3643" s="1" t="s">
        <v>209</v>
      </c>
      <c r="B3643" s="2">
        <v>42705</v>
      </c>
      <c r="C3643" s="2">
        <v>42708</v>
      </c>
      <c r="D3643" s="1" t="s">
        <v>11</v>
      </c>
      <c r="E3643" s="1" t="s">
        <v>210</v>
      </c>
      <c r="F3643" s="1" t="s">
        <v>211</v>
      </c>
      <c r="G3643">
        <v>23.92</v>
      </c>
      <c r="H3643">
        <v>4</v>
      </c>
      <c r="I3643">
        <v>0</v>
      </c>
      <c r="J3643">
        <v>11.720800000000001</v>
      </c>
      <c r="K3643" t="str">
        <f>INDEX(product!B:B,MATCH('TABELA TOTAL'!$F104,product!A:A,0))</f>
        <v>Technology</v>
      </c>
      <c r="L3643" t="str">
        <f>INDEX(product!C:C,MATCH(F3643,product!A:A,))</f>
        <v>Paper</v>
      </c>
      <c r="M3643" t="str">
        <f>INDEX(product!D:D,MATCH(F3643,product!A:A,))</f>
        <v>Universal Premium White Copier/Laser Paper (20Lb. and 87 Bright)</v>
      </c>
    </row>
    <row r="3644" spans="1:13" x14ac:dyDescent="0.25">
      <c r="A3644" s="1" t="s">
        <v>1844</v>
      </c>
      <c r="B3644" s="2">
        <v>42705</v>
      </c>
      <c r="C3644" s="2">
        <v>42709</v>
      </c>
      <c r="D3644" s="1" t="s">
        <v>19</v>
      </c>
      <c r="E3644" s="1" t="s">
        <v>149</v>
      </c>
      <c r="F3644" s="1" t="s">
        <v>1845</v>
      </c>
      <c r="G3644">
        <v>172.5</v>
      </c>
      <c r="H3644">
        <v>2</v>
      </c>
      <c r="I3644">
        <v>0</v>
      </c>
      <c r="J3644">
        <v>51.75</v>
      </c>
      <c r="K3644" t="str">
        <f>INDEX(product!B:B,MATCH('TABELA TOTAL'!$F1179,product!A:A,0))</f>
        <v>Furniture</v>
      </c>
      <c r="L3644" t="str">
        <f>INDEX(product!C:C,MATCH(F3644,product!A:A,))</f>
        <v>Chairs</v>
      </c>
      <c r="M3644" t="str">
        <f>INDEX(product!D:D,MATCH(F3644,product!A:A,))</f>
        <v>Harbour Creations Steel Folding Chair</v>
      </c>
    </row>
    <row r="3645" spans="1:13" x14ac:dyDescent="0.25">
      <c r="A3645" s="1" t="s">
        <v>1844</v>
      </c>
      <c r="B3645" s="2">
        <v>42705</v>
      </c>
      <c r="C3645" s="2">
        <v>42709</v>
      </c>
      <c r="D3645" s="1" t="s">
        <v>19</v>
      </c>
      <c r="E3645" s="1" t="s">
        <v>149</v>
      </c>
      <c r="F3645" s="1" t="s">
        <v>334</v>
      </c>
      <c r="G3645">
        <v>179.97</v>
      </c>
      <c r="H3645">
        <v>3</v>
      </c>
      <c r="I3645">
        <v>0</v>
      </c>
      <c r="J3645">
        <v>44.9925</v>
      </c>
      <c r="K3645" t="str">
        <f>INDEX(product!B:B,MATCH('TABELA TOTAL'!$F1180,product!A:A,0))</f>
        <v>Office Supplies</v>
      </c>
      <c r="L3645" t="str">
        <f>INDEX(product!C:C,MATCH(F3645,product!A:A,))</f>
        <v>Phones</v>
      </c>
      <c r="M3645" t="str">
        <f>INDEX(product!D:D,MATCH(F3645,product!A:A,))</f>
        <v>JBL Micro Wireless Portable Bluetooth Speaker</v>
      </c>
    </row>
    <row r="3646" spans="1:13" x14ac:dyDescent="0.25">
      <c r="A3646" s="1" t="s">
        <v>2807</v>
      </c>
      <c r="B3646" s="2">
        <v>42705</v>
      </c>
      <c r="C3646" s="2">
        <v>42711</v>
      </c>
      <c r="D3646" s="1" t="s">
        <v>19</v>
      </c>
      <c r="E3646" s="1" t="s">
        <v>2344</v>
      </c>
      <c r="F3646" s="1" t="s">
        <v>2566</v>
      </c>
      <c r="G3646">
        <v>17.309999999999999</v>
      </c>
      <c r="H3646">
        <v>3</v>
      </c>
      <c r="I3646">
        <v>0</v>
      </c>
      <c r="J3646">
        <v>5.1929999999999996</v>
      </c>
      <c r="K3646" t="str">
        <f>INDEX(product!B:B,MATCH('TABELA TOTAL'!$F2056,product!A:A,0))</f>
        <v>Furniture</v>
      </c>
      <c r="L3646" t="str">
        <f>INDEX(product!C:C,MATCH(F3646,product!A:A,))</f>
        <v>Furnishings</v>
      </c>
      <c r="M3646" t="str">
        <f>INDEX(product!D:D,MATCH(F3646,product!A:A,))</f>
        <v>DAX Cubicle Frames - 8x10</v>
      </c>
    </row>
    <row r="3647" spans="1:13" x14ac:dyDescent="0.25">
      <c r="A3647" s="1" t="s">
        <v>2938</v>
      </c>
      <c r="B3647" s="2">
        <v>42705</v>
      </c>
      <c r="C3647" s="2">
        <v>42710</v>
      </c>
      <c r="D3647" s="1" t="s">
        <v>19</v>
      </c>
      <c r="E3647" s="1" t="s">
        <v>1663</v>
      </c>
      <c r="F3647" s="1" t="s">
        <v>280</v>
      </c>
      <c r="G3647">
        <v>4.7039999999999997</v>
      </c>
      <c r="H3647">
        <v>2</v>
      </c>
      <c r="I3647">
        <v>0.2</v>
      </c>
      <c r="J3647">
        <v>0.41160000000000002</v>
      </c>
      <c r="K3647" t="str">
        <f>INDEX(product!B:B,MATCH('TABELA TOTAL'!$F2198,product!A:A,0))</f>
        <v>Technology</v>
      </c>
      <c r="L3647" t="str">
        <f>INDEX(product!C:C,MATCH(F3647,product!A:A,))</f>
        <v>Art</v>
      </c>
      <c r="M3647" t="str">
        <f>INDEX(product!D:D,MATCH(F3647,product!A:A,))</f>
        <v>Newell 343</v>
      </c>
    </row>
    <row r="3648" spans="1:13" x14ac:dyDescent="0.25">
      <c r="A3648" s="1" t="s">
        <v>3987</v>
      </c>
      <c r="B3648" s="2">
        <v>42705</v>
      </c>
      <c r="C3648" s="2">
        <v>42709</v>
      </c>
      <c r="D3648" s="1" t="s">
        <v>19</v>
      </c>
      <c r="E3648" s="1" t="s">
        <v>2278</v>
      </c>
      <c r="F3648" s="1" t="s">
        <v>1921</v>
      </c>
      <c r="G3648">
        <v>16.739999999999998</v>
      </c>
      <c r="H3648">
        <v>2</v>
      </c>
      <c r="I3648">
        <v>0</v>
      </c>
      <c r="J3648">
        <v>4.3524000000000003</v>
      </c>
      <c r="K3648" t="str">
        <f>INDEX(product!B:B,MATCH('TABELA TOTAL'!$F3472,product!A:A,0))</f>
        <v>Office Supplies</v>
      </c>
      <c r="L3648" t="str">
        <f>INDEX(product!C:C,MATCH(F3648,product!A:A,))</f>
        <v>Furnishings</v>
      </c>
      <c r="M3648" t="str">
        <f>INDEX(product!D:D,MATCH(F3648,product!A:A,))</f>
        <v>Westinghouse Clip-On Gooseneck Lamps</v>
      </c>
    </row>
    <row r="3649" spans="1:13" x14ac:dyDescent="0.25">
      <c r="A3649" s="1" t="s">
        <v>4505</v>
      </c>
      <c r="B3649" s="2">
        <v>42705</v>
      </c>
      <c r="C3649" s="2">
        <v>42709</v>
      </c>
      <c r="D3649" s="1" t="s">
        <v>11</v>
      </c>
      <c r="E3649" s="1" t="s">
        <v>345</v>
      </c>
      <c r="F3649" s="1" t="s">
        <v>1930</v>
      </c>
      <c r="G3649">
        <v>88.08</v>
      </c>
      <c r="H3649">
        <v>6</v>
      </c>
      <c r="I3649">
        <v>0</v>
      </c>
      <c r="J3649">
        <v>40.516800000000003</v>
      </c>
      <c r="K3649" t="str">
        <f>INDEX(product!B:B,MATCH('TABELA TOTAL'!$F4250,product!A:A,0))</f>
        <v>Furniture</v>
      </c>
      <c r="L3649" t="str">
        <f>INDEX(product!C:C,MATCH(F3649,product!A:A,))</f>
        <v>Binders</v>
      </c>
      <c r="M3649" t="str">
        <f>INDEX(product!D:D,MATCH(F3649,product!A:A,))</f>
        <v>XtraLife ClearVue Slant-D Ring Binder, White, 3"</v>
      </c>
    </row>
    <row r="3650" spans="1:13" x14ac:dyDescent="0.25">
      <c r="A3650" s="1" t="s">
        <v>4505</v>
      </c>
      <c r="B3650" s="2">
        <v>42705</v>
      </c>
      <c r="C3650" s="2">
        <v>42709</v>
      </c>
      <c r="D3650" s="1" t="s">
        <v>11</v>
      </c>
      <c r="E3650" s="1" t="s">
        <v>345</v>
      </c>
      <c r="F3650" s="1" t="s">
        <v>1007</v>
      </c>
      <c r="G3650">
        <v>751.92</v>
      </c>
      <c r="H3650">
        <v>4</v>
      </c>
      <c r="I3650">
        <v>0</v>
      </c>
      <c r="J3650">
        <v>150.38399999999999</v>
      </c>
      <c r="K3650" t="str">
        <f>INDEX(product!B:B,MATCH('TABELA TOTAL'!$F4251,product!A:A,0))</f>
        <v>Office Supplies</v>
      </c>
      <c r="L3650" t="str">
        <f>INDEX(product!C:C,MATCH(F3650,product!A:A,))</f>
        <v>Chairs</v>
      </c>
      <c r="M3650" t="str">
        <f>INDEX(product!D:D,MATCH(F3650,product!A:A,))</f>
        <v>Hon Every-Day Series Multi-Task Chairs</v>
      </c>
    </row>
    <row r="3651" spans="1:13" x14ac:dyDescent="0.25">
      <c r="A3651" s="1" t="s">
        <v>4772</v>
      </c>
      <c r="B3651" s="2">
        <v>42705</v>
      </c>
      <c r="C3651" s="2">
        <v>42705</v>
      </c>
      <c r="D3651" s="1" t="s">
        <v>654</v>
      </c>
      <c r="E3651" s="1" t="s">
        <v>698</v>
      </c>
      <c r="F3651" s="1" t="s">
        <v>2753</v>
      </c>
      <c r="G3651">
        <v>863.928</v>
      </c>
      <c r="H3651">
        <v>9</v>
      </c>
      <c r="I3651">
        <v>0.2</v>
      </c>
      <c r="J3651">
        <v>86.392799999999994</v>
      </c>
      <c r="K3651" t="str">
        <f>INDEX(product!B:B,MATCH('TABELA TOTAL'!$F4684,product!A:A,0))</f>
        <v>Office Supplies</v>
      </c>
      <c r="L3651" t="str">
        <f>INDEX(product!C:C,MATCH(F3651,product!A:A,))</f>
        <v>Phones</v>
      </c>
      <c r="M3651" t="str">
        <f>INDEX(product!D:D,MATCH(F3651,product!A:A,))</f>
        <v>Jabra Supreme Plus Driver Edition Headset</v>
      </c>
    </row>
    <row r="3652" spans="1:13" x14ac:dyDescent="0.25">
      <c r="A3652" s="1" t="s">
        <v>6647</v>
      </c>
      <c r="B3652" s="2">
        <v>42705</v>
      </c>
      <c r="C3652" s="2">
        <v>42707</v>
      </c>
      <c r="D3652" s="1" t="s">
        <v>11</v>
      </c>
      <c r="E3652" s="1" t="s">
        <v>3216</v>
      </c>
      <c r="F3652" s="1" t="s">
        <v>953</v>
      </c>
      <c r="G3652">
        <v>248.43</v>
      </c>
      <c r="H3652">
        <v>5</v>
      </c>
      <c r="I3652">
        <v>0.3</v>
      </c>
      <c r="J3652">
        <v>-17.745000000000001</v>
      </c>
      <c r="K3652" t="str">
        <f>INDEX(product!B:B,MATCH('TABELA TOTAL'!$F8113,product!A:A,0))</f>
        <v>Office Supplies</v>
      </c>
      <c r="L3652" t="str">
        <f>INDEX(product!C:C,MATCH(F3652,product!A:A,))</f>
        <v>Chairs</v>
      </c>
      <c r="M3652" t="str">
        <f>INDEX(product!D:D,MATCH(F3652,product!A:A,))</f>
        <v>Situations Contoured Folding Chairs, 4/Set</v>
      </c>
    </row>
    <row r="3653" spans="1:13" x14ac:dyDescent="0.25">
      <c r="A3653" s="1" t="s">
        <v>6647</v>
      </c>
      <c r="B3653" s="2">
        <v>42705</v>
      </c>
      <c r="C3653" s="2">
        <v>42707</v>
      </c>
      <c r="D3653" s="1" t="s">
        <v>11</v>
      </c>
      <c r="E3653" s="1" t="s">
        <v>3216</v>
      </c>
      <c r="F3653" s="1" t="s">
        <v>2008</v>
      </c>
      <c r="G3653">
        <v>11.648</v>
      </c>
      <c r="H3653">
        <v>4</v>
      </c>
      <c r="I3653">
        <v>0.8</v>
      </c>
      <c r="J3653">
        <v>-30.8672</v>
      </c>
      <c r="K3653" t="str">
        <f>INDEX(product!B:B,MATCH('TABELA TOTAL'!$F8114,product!A:A,0))</f>
        <v>Furniture</v>
      </c>
      <c r="L3653" t="str">
        <f>INDEX(product!C:C,MATCH(F3653,product!A:A,))</f>
        <v>Appliances</v>
      </c>
      <c r="M3653" t="str">
        <f>INDEX(product!D:D,MATCH(F3653,product!A:A,))</f>
        <v>Acco 6 Outlet Guardian Premium Surge Suppressor</v>
      </c>
    </row>
    <row r="3654" spans="1:13" x14ac:dyDescent="0.25">
      <c r="A3654" s="1" t="s">
        <v>6647</v>
      </c>
      <c r="B3654" s="2">
        <v>42705</v>
      </c>
      <c r="C3654" s="2">
        <v>42707</v>
      </c>
      <c r="D3654" s="1" t="s">
        <v>11</v>
      </c>
      <c r="E3654" s="1" t="s">
        <v>3216</v>
      </c>
      <c r="F3654" s="1" t="s">
        <v>439</v>
      </c>
      <c r="G3654">
        <v>85.245999999999995</v>
      </c>
      <c r="H3654">
        <v>2</v>
      </c>
      <c r="I3654">
        <v>0.3</v>
      </c>
      <c r="J3654">
        <v>-1.2178</v>
      </c>
      <c r="K3654" t="str">
        <f>INDEX(product!B:B,MATCH('TABELA TOTAL'!$F8115,product!A:A,0))</f>
        <v>Office Supplies</v>
      </c>
      <c r="L3654" t="str">
        <f>INDEX(product!C:C,MATCH(F3654,product!A:A,))</f>
        <v>Chairs</v>
      </c>
      <c r="M3654" t="str">
        <f>INDEX(product!D:D,MATCH(F3654,product!A:A,))</f>
        <v>Global Push Button Manager's Chair, Indigo</v>
      </c>
    </row>
    <row r="3655" spans="1:13" x14ac:dyDescent="0.25">
      <c r="A3655" s="1" t="s">
        <v>6802</v>
      </c>
      <c r="B3655" s="2">
        <v>42705</v>
      </c>
      <c r="C3655" s="2">
        <v>42710</v>
      </c>
      <c r="D3655" s="1" t="s">
        <v>11</v>
      </c>
      <c r="E3655" s="1" t="s">
        <v>1907</v>
      </c>
      <c r="F3655" s="1" t="s">
        <v>4697</v>
      </c>
      <c r="G3655">
        <v>137.94</v>
      </c>
      <c r="H3655">
        <v>3</v>
      </c>
      <c r="I3655">
        <v>0</v>
      </c>
      <c r="J3655">
        <v>35.864400000000003</v>
      </c>
      <c r="K3655" t="str">
        <f>INDEX(product!B:B,MATCH('TABELA TOTAL'!$F8394,product!A:A,0))</f>
        <v>Furniture</v>
      </c>
      <c r="L3655" t="str">
        <f>INDEX(product!C:C,MATCH(F3655,product!A:A,))</f>
        <v>Phones</v>
      </c>
      <c r="M3655" t="str">
        <f>INDEX(product!D:D,MATCH(F3655,product!A:A,))</f>
        <v>Jensen SMPS-640 - speaker phone</v>
      </c>
    </row>
    <row r="3656" spans="1:13" x14ac:dyDescent="0.25">
      <c r="A3656" s="1" t="s">
        <v>6802</v>
      </c>
      <c r="B3656" s="2">
        <v>42705</v>
      </c>
      <c r="C3656" s="2">
        <v>42710</v>
      </c>
      <c r="D3656" s="1" t="s">
        <v>11</v>
      </c>
      <c r="E3656" s="1" t="s">
        <v>1907</v>
      </c>
      <c r="F3656" s="1" t="s">
        <v>3299</v>
      </c>
      <c r="G3656">
        <v>111.15</v>
      </c>
      <c r="H3656">
        <v>5</v>
      </c>
      <c r="I3656">
        <v>0</v>
      </c>
      <c r="J3656">
        <v>48.905999999999999</v>
      </c>
      <c r="K3656" t="str">
        <f>INDEX(product!B:B,MATCH('TABELA TOTAL'!$F8395,product!A:A,0))</f>
        <v>Office Supplies</v>
      </c>
      <c r="L3656" t="str">
        <f>INDEX(product!C:C,MATCH(F3656,product!A:A,))</f>
        <v>Furnishings</v>
      </c>
      <c r="M3656" t="str">
        <f>INDEX(product!D:D,MATCH(F3656,product!A:A,))</f>
        <v>Executive Impressions 14"</v>
      </c>
    </row>
    <row r="3657" spans="1:13" x14ac:dyDescent="0.25">
      <c r="A3657" s="1" t="s">
        <v>6802</v>
      </c>
      <c r="B3657" s="2">
        <v>42705</v>
      </c>
      <c r="C3657" s="2">
        <v>42710</v>
      </c>
      <c r="D3657" s="1" t="s">
        <v>11</v>
      </c>
      <c r="E3657" s="1" t="s">
        <v>1907</v>
      </c>
      <c r="F3657" s="1" t="s">
        <v>463</v>
      </c>
      <c r="G3657">
        <v>901.95</v>
      </c>
      <c r="H3657">
        <v>3</v>
      </c>
      <c r="I3657">
        <v>0</v>
      </c>
      <c r="J3657">
        <v>297.64350000000002</v>
      </c>
      <c r="K3657" t="str">
        <f>INDEX(product!B:B,MATCH('TABELA TOTAL'!$F8396,product!A:A,0))</f>
        <v>Technology</v>
      </c>
      <c r="L3657" t="str">
        <f>INDEX(product!C:C,MATCH(F3657,product!A:A,))</f>
        <v>Appliances</v>
      </c>
      <c r="M3657" t="str">
        <f>INDEX(product!D:D,MATCH(F3657,product!A:A,))</f>
        <v>Honeywell Enviracaire Portable HEPA Air Cleaner for 17' x 22' Room</v>
      </c>
    </row>
    <row r="3658" spans="1:13" x14ac:dyDescent="0.25">
      <c r="A3658" s="1" t="s">
        <v>6802</v>
      </c>
      <c r="B3658" s="2">
        <v>42705</v>
      </c>
      <c r="C3658" s="2">
        <v>42710</v>
      </c>
      <c r="D3658" s="1" t="s">
        <v>11</v>
      </c>
      <c r="E3658" s="1" t="s">
        <v>1907</v>
      </c>
      <c r="F3658" s="1" t="s">
        <v>1271</v>
      </c>
      <c r="G3658">
        <v>366.00900000000001</v>
      </c>
      <c r="H3658">
        <v>3</v>
      </c>
      <c r="I3658">
        <v>0.3</v>
      </c>
      <c r="J3658">
        <v>-47.058300000000003</v>
      </c>
      <c r="K3658" t="str">
        <f>INDEX(product!B:B,MATCH('TABELA TOTAL'!$F8397,product!A:A,0))</f>
        <v>Office Supplies</v>
      </c>
      <c r="L3658" t="str">
        <f>INDEX(product!C:C,MATCH(F3658,product!A:A,))</f>
        <v>Tables</v>
      </c>
      <c r="M3658" t="str">
        <f>INDEX(product!D:D,MATCH(F3658,product!A:A,))</f>
        <v>Chromcraft Round Conference Tables</v>
      </c>
    </row>
    <row r="3659" spans="1:13" x14ac:dyDescent="0.25">
      <c r="A3659" s="1" t="s">
        <v>6969</v>
      </c>
      <c r="B3659" s="2">
        <v>42705</v>
      </c>
      <c r="C3659" s="2">
        <v>42707</v>
      </c>
      <c r="D3659" s="1" t="s">
        <v>11</v>
      </c>
      <c r="E3659" s="1" t="s">
        <v>277</v>
      </c>
      <c r="F3659" s="1" t="s">
        <v>463</v>
      </c>
      <c r="G3659">
        <v>2104.5500000000002</v>
      </c>
      <c r="H3659">
        <v>7</v>
      </c>
      <c r="I3659">
        <v>0</v>
      </c>
      <c r="J3659">
        <v>694.50149999999996</v>
      </c>
      <c r="K3659" t="str">
        <f>INDEX(product!B:B,MATCH('TABELA TOTAL'!$F8682,product!A:A,0))</f>
        <v>Office Supplies</v>
      </c>
      <c r="L3659" t="str">
        <f>INDEX(product!C:C,MATCH(F3659,product!A:A,))</f>
        <v>Appliances</v>
      </c>
      <c r="M3659" t="str">
        <f>INDEX(product!D:D,MATCH(F3659,product!A:A,))</f>
        <v>Honeywell Enviracaire Portable HEPA Air Cleaner for 17' x 22' Room</v>
      </c>
    </row>
    <row r="3660" spans="1:13" x14ac:dyDescent="0.25">
      <c r="A3660" s="1" t="s">
        <v>6969</v>
      </c>
      <c r="B3660" s="2">
        <v>42705</v>
      </c>
      <c r="C3660" s="2">
        <v>42707</v>
      </c>
      <c r="D3660" s="1" t="s">
        <v>11</v>
      </c>
      <c r="E3660" s="1" t="s">
        <v>277</v>
      </c>
      <c r="F3660" s="1" t="s">
        <v>1232</v>
      </c>
      <c r="G3660">
        <v>40.700000000000003</v>
      </c>
      <c r="H3660">
        <v>5</v>
      </c>
      <c r="I3660">
        <v>0</v>
      </c>
      <c r="J3660">
        <v>11.803000000000001</v>
      </c>
      <c r="K3660" t="str">
        <f>INDEX(product!B:B,MATCH('TABELA TOTAL'!$F8683,product!A:A,0))</f>
        <v>Office Supplies</v>
      </c>
      <c r="L3660" t="str">
        <f>INDEX(product!C:C,MATCH(F3660,product!A:A,))</f>
        <v>Supplies</v>
      </c>
      <c r="M3660" t="str">
        <f>INDEX(product!D:D,MATCH(F3660,product!A:A,))</f>
        <v>Acme Softgrip Scissors</v>
      </c>
    </row>
    <row r="3661" spans="1:13" x14ac:dyDescent="0.25">
      <c r="A3661" s="1" t="s">
        <v>7241</v>
      </c>
      <c r="B3661" s="2">
        <v>42705</v>
      </c>
      <c r="C3661" s="2">
        <v>42705</v>
      </c>
      <c r="D3661" s="1" t="s">
        <v>654</v>
      </c>
      <c r="E3661" s="1" t="s">
        <v>3847</v>
      </c>
      <c r="F3661" s="1" t="s">
        <v>938</v>
      </c>
      <c r="G3661">
        <v>31.96</v>
      </c>
      <c r="H3661">
        <v>2</v>
      </c>
      <c r="I3661">
        <v>0</v>
      </c>
      <c r="J3661">
        <v>1.5980000000000001</v>
      </c>
      <c r="K3661" t="str">
        <f>INDEX(product!B:B,MATCH('TABELA TOTAL'!$F9172,product!A:A,0))</f>
        <v>Office Supplies</v>
      </c>
      <c r="L3661" t="str">
        <f>INDEX(product!C:C,MATCH(F3661,product!A:A,))</f>
        <v>Furnishings</v>
      </c>
      <c r="M3661" t="str">
        <f>INDEX(product!D:D,MATCH(F3661,product!A:A,))</f>
        <v>Tenex Chairmats For Use With Carpeted Floors</v>
      </c>
    </row>
    <row r="3662" spans="1:13" x14ac:dyDescent="0.25">
      <c r="A3662" s="1" t="s">
        <v>7241</v>
      </c>
      <c r="B3662" s="2">
        <v>42705</v>
      </c>
      <c r="C3662" s="2">
        <v>42705</v>
      </c>
      <c r="D3662" s="1" t="s">
        <v>654</v>
      </c>
      <c r="E3662" s="1" t="s">
        <v>3847</v>
      </c>
      <c r="F3662" s="1" t="s">
        <v>2336</v>
      </c>
      <c r="G3662">
        <v>47.9</v>
      </c>
      <c r="H3662">
        <v>1</v>
      </c>
      <c r="I3662">
        <v>0</v>
      </c>
      <c r="J3662">
        <v>22.992000000000001</v>
      </c>
      <c r="K3662" t="str">
        <f>INDEX(product!B:B,MATCH('TABELA TOTAL'!$F9173,product!A:A,0))</f>
        <v>Office Supplies</v>
      </c>
      <c r="L3662" t="str">
        <f>INDEX(product!C:C,MATCH(F3662,product!A:A,))</f>
        <v>Paper</v>
      </c>
      <c r="M3662" t="str">
        <f>INDEX(product!D:D,MATCH(F3662,product!A:A,))</f>
        <v>Xerox 1886</v>
      </c>
    </row>
    <row r="3663" spans="1:13" x14ac:dyDescent="0.25">
      <c r="A3663" s="1" t="s">
        <v>7241</v>
      </c>
      <c r="B3663" s="2">
        <v>42705</v>
      </c>
      <c r="C3663" s="2">
        <v>42705</v>
      </c>
      <c r="D3663" s="1" t="s">
        <v>654</v>
      </c>
      <c r="E3663" s="1" t="s">
        <v>3847</v>
      </c>
      <c r="F3663" s="1" t="s">
        <v>1868</v>
      </c>
      <c r="G3663">
        <v>1112.94</v>
      </c>
      <c r="H3663">
        <v>3</v>
      </c>
      <c r="I3663">
        <v>0</v>
      </c>
      <c r="J3663">
        <v>222.58799999999999</v>
      </c>
      <c r="K3663" t="str">
        <f>INDEX(product!B:B,MATCH('TABELA TOTAL'!$F9174,product!A:A,0))</f>
        <v>Furniture</v>
      </c>
      <c r="L3663" t="str">
        <f>INDEX(product!C:C,MATCH(F3663,product!A:A,))</f>
        <v>Storage</v>
      </c>
      <c r="M3663" t="str">
        <f>INDEX(product!D:D,MATCH(F3663,product!A:A,))</f>
        <v>Sauder Facets Collection Locker/File Cabinet, Sky Alder Finish</v>
      </c>
    </row>
    <row r="3664" spans="1:13" x14ac:dyDescent="0.25">
      <c r="A3664" s="1" t="s">
        <v>7241</v>
      </c>
      <c r="B3664" s="2">
        <v>42705</v>
      </c>
      <c r="C3664" s="2">
        <v>42705</v>
      </c>
      <c r="D3664" s="1" t="s">
        <v>654</v>
      </c>
      <c r="E3664" s="1" t="s">
        <v>3847</v>
      </c>
      <c r="F3664" s="1" t="s">
        <v>1208</v>
      </c>
      <c r="G3664">
        <v>22.92</v>
      </c>
      <c r="H3664">
        <v>3</v>
      </c>
      <c r="I3664">
        <v>0</v>
      </c>
      <c r="J3664">
        <v>11.2308</v>
      </c>
      <c r="K3664" t="str">
        <f>INDEX(product!B:B,MATCH('TABELA TOTAL'!$F9175,product!A:A,0))</f>
        <v>Office Supplies</v>
      </c>
      <c r="L3664" t="str">
        <f>INDEX(product!C:C,MATCH(F3664,product!A:A,))</f>
        <v>Envelopes</v>
      </c>
      <c r="M3664" t="str">
        <f>INDEX(product!D:D,MATCH(F3664,product!A:A,))</f>
        <v>#10- 4 1/8" x 9 1/2" Security-Tint Envelopes</v>
      </c>
    </row>
    <row r="3665" spans="1:13" x14ac:dyDescent="0.25">
      <c r="A3665" s="1" t="s">
        <v>7253</v>
      </c>
      <c r="B3665" s="2">
        <v>42705</v>
      </c>
      <c r="C3665" s="2">
        <v>42709</v>
      </c>
      <c r="D3665" s="1" t="s">
        <v>19</v>
      </c>
      <c r="E3665" s="1" t="s">
        <v>387</v>
      </c>
      <c r="F3665" s="1" t="s">
        <v>272</v>
      </c>
      <c r="G3665">
        <v>23.04</v>
      </c>
      <c r="H3665">
        <v>8</v>
      </c>
      <c r="I3665">
        <v>0</v>
      </c>
      <c r="J3665">
        <v>6.9119999999999999</v>
      </c>
      <c r="K3665" t="str">
        <f>INDEX(product!B:B,MATCH('TABELA TOTAL'!$F9206,product!A:A,0))</f>
        <v>Office Supplies</v>
      </c>
      <c r="L3665" t="str">
        <f>INDEX(product!C:C,MATCH(F3665,product!A:A,))</f>
        <v>Art</v>
      </c>
      <c r="M3665" t="str">
        <f>INDEX(product!D:D,MATCH(F3665,product!A:A,))</f>
        <v>Sanford Colorific Colored Pencils, 12/Box</v>
      </c>
    </row>
    <row r="3666" spans="1:13" x14ac:dyDescent="0.25">
      <c r="A3666" s="1" t="s">
        <v>3997</v>
      </c>
      <c r="B3666" s="2">
        <v>42704</v>
      </c>
      <c r="C3666" s="2">
        <v>42704</v>
      </c>
      <c r="D3666" s="1" t="s">
        <v>654</v>
      </c>
      <c r="E3666" s="1" t="s">
        <v>915</v>
      </c>
      <c r="F3666" s="1" t="s">
        <v>3389</v>
      </c>
      <c r="G3666">
        <v>36.192</v>
      </c>
      <c r="H3666">
        <v>1</v>
      </c>
      <c r="I3666">
        <v>0.2</v>
      </c>
      <c r="J3666">
        <v>2.7143999999999999</v>
      </c>
      <c r="K3666" t="str">
        <f>INDEX(product!B:B,MATCH('TABELA TOTAL'!$F3488,product!A:A,0))</f>
        <v>Furniture</v>
      </c>
      <c r="L3666" t="str">
        <f>INDEX(product!C:C,MATCH(F3666,product!A:A,))</f>
        <v>Phones</v>
      </c>
      <c r="M3666" t="str">
        <f>INDEX(product!D:D,MATCH(F3666,product!A:A,))</f>
        <v>AT&amp;T 17929 Lendline Telephone</v>
      </c>
    </row>
    <row r="3667" spans="1:13" x14ac:dyDescent="0.25">
      <c r="A3667" s="1" t="s">
        <v>6884</v>
      </c>
      <c r="B3667" s="2">
        <v>42704</v>
      </c>
      <c r="C3667" s="2">
        <v>42710</v>
      </c>
      <c r="D3667" s="1" t="s">
        <v>19</v>
      </c>
      <c r="E3667" s="1" t="s">
        <v>394</v>
      </c>
      <c r="F3667" s="1" t="s">
        <v>3073</v>
      </c>
      <c r="G3667">
        <v>33.36</v>
      </c>
      <c r="H3667">
        <v>4</v>
      </c>
      <c r="I3667">
        <v>0</v>
      </c>
      <c r="J3667">
        <v>16.68</v>
      </c>
      <c r="K3667" t="str">
        <f>INDEX(product!B:B,MATCH('TABELA TOTAL'!$F8532,product!A:A,0))</f>
        <v>Technology</v>
      </c>
      <c r="L3667" t="str">
        <f>INDEX(product!C:C,MATCH(F3667,product!A:A,))</f>
        <v>Paper</v>
      </c>
      <c r="M3667" t="str">
        <f>INDEX(product!D:D,MATCH(F3667,product!A:A,))</f>
        <v>REDIFORM Incoming/Outgoing Call Register, 11" X 8 1/2", 100 Messages</v>
      </c>
    </row>
    <row r="3668" spans="1:13" x14ac:dyDescent="0.25">
      <c r="A3668" s="1" t="s">
        <v>6884</v>
      </c>
      <c r="B3668" s="2">
        <v>42704</v>
      </c>
      <c r="C3668" s="2">
        <v>42710</v>
      </c>
      <c r="D3668" s="1" t="s">
        <v>19</v>
      </c>
      <c r="E3668" s="1" t="s">
        <v>394</v>
      </c>
      <c r="F3668" s="1" t="s">
        <v>640</v>
      </c>
      <c r="G3668">
        <v>13.76</v>
      </c>
      <c r="H3668">
        <v>2</v>
      </c>
      <c r="I3668">
        <v>0</v>
      </c>
      <c r="J3668">
        <v>6.3296000000000001</v>
      </c>
      <c r="K3668" t="str">
        <f>INDEX(product!B:B,MATCH('TABELA TOTAL'!$F8533,product!A:A,0))</f>
        <v>Furniture</v>
      </c>
      <c r="L3668" t="str">
        <f>INDEX(product!C:C,MATCH(F3668,product!A:A,))</f>
        <v>Paper</v>
      </c>
      <c r="M3668" t="str">
        <f>INDEX(product!D:D,MATCH(F3668,product!A:A,))</f>
        <v>Adams Phone Message Book, 200 Message Capacity, 8 1/16 x 11</v>
      </c>
    </row>
    <row r="3669" spans="1:13" x14ac:dyDescent="0.25">
      <c r="A3669" s="1" t="s">
        <v>6884</v>
      </c>
      <c r="B3669" s="2">
        <v>42704</v>
      </c>
      <c r="C3669" s="2">
        <v>42710</v>
      </c>
      <c r="D3669" s="1" t="s">
        <v>19</v>
      </c>
      <c r="E3669" s="1" t="s">
        <v>394</v>
      </c>
      <c r="F3669" s="1" t="s">
        <v>2314</v>
      </c>
      <c r="G3669">
        <v>496.86</v>
      </c>
      <c r="H3669">
        <v>7</v>
      </c>
      <c r="I3669">
        <v>0</v>
      </c>
      <c r="J3669">
        <v>24.843</v>
      </c>
      <c r="K3669" t="str">
        <f>INDEX(product!B:B,MATCH('TABELA TOTAL'!$F8534,product!A:A,0))</f>
        <v>Office Supplies</v>
      </c>
      <c r="L3669" t="str">
        <f>INDEX(product!C:C,MATCH(F3669,product!A:A,))</f>
        <v>Storage</v>
      </c>
      <c r="M3669" t="str">
        <f>INDEX(product!D:D,MATCH(F3669,product!A:A,))</f>
        <v>Sensible Storage WireTech Storage Systems</v>
      </c>
    </row>
    <row r="3670" spans="1:13" x14ac:dyDescent="0.25">
      <c r="A3670" s="1" t="s">
        <v>6884</v>
      </c>
      <c r="B3670" s="2">
        <v>42704</v>
      </c>
      <c r="C3670" s="2">
        <v>42710</v>
      </c>
      <c r="D3670" s="1" t="s">
        <v>19</v>
      </c>
      <c r="E3670" s="1" t="s">
        <v>394</v>
      </c>
      <c r="F3670" s="1" t="s">
        <v>150</v>
      </c>
      <c r="G3670">
        <v>389.97</v>
      </c>
      <c r="H3670">
        <v>3</v>
      </c>
      <c r="I3670">
        <v>0</v>
      </c>
      <c r="J3670">
        <v>35.097299999999997</v>
      </c>
      <c r="K3670" t="str">
        <f>INDEX(product!B:B,MATCH('TABELA TOTAL'!$F8535,product!A:A,0))</f>
        <v>Office Supplies</v>
      </c>
      <c r="L3670" t="str">
        <f>INDEX(product!C:C,MATCH(F3670,product!A:A,))</f>
        <v>Chairs</v>
      </c>
      <c r="M3670" t="str">
        <f>INDEX(product!D:D,MATCH(F3670,product!A:A,))</f>
        <v>High-Back Leather Manager's Chair</v>
      </c>
    </row>
    <row r="3671" spans="1:13" x14ac:dyDescent="0.25">
      <c r="A3671" s="1" t="s">
        <v>4077</v>
      </c>
      <c r="B3671" s="2">
        <v>42703</v>
      </c>
      <c r="C3671" s="2">
        <v>42705</v>
      </c>
      <c r="D3671" s="1" t="s">
        <v>11</v>
      </c>
      <c r="E3671" s="1" t="s">
        <v>4078</v>
      </c>
      <c r="F3671" s="1" t="s">
        <v>3094</v>
      </c>
      <c r="G3671">
        <v>58.415999999999997</v>
      </c>
      <c r="H3671">
        <v>2</v>
      </c>
      <c r="I3671">
        <v>0.2</v>
      </c>
      <c r="J3671">
        <v>16.794599999999999</v>
      </c>
      <c r="K3671" t="str">
        <f>INDEX(product!B:B,MATCH('TABELA TOTAL'!$F3613,product!A:A,0))</f>
        <v>Furniture</v>
      </c>
      <c r="L3671" t="str">
        <f>INDEX(product!C:C,MATCH(F3671,product!A:A,))</f>
        <v>Accessories</v>
      </c>
      <c r="M3671" t="str">
        <f>INDEX(product!D:D,MATCH(F3671,product!A:A,))</f>
        <v>Memorex Micro Travel Drive 32 GB</v>
      </c>
    </row>
    <row r="3672" spans="1:13" x14ac:dyDescent="0.25">
      <c r="A3672" s="1" t="s">
        <v>6540</v>
      </c>
      <c r="B3672" s="2">
        <v>42703</v>
      </c>
      <c r="C3672" s="2">
        <v>42708</v>
      </c>
      <c r="D3672" s="1" t="s">
        <v>11</v>
      </c>
      <c r="E3672" s="1" t="s">
        <v>3500</v>
      </c>
      <c r="F3672" s="1" t="s">
        <v>6187</v>
      </c>
      <c r="G3672">
        <v>242.17599999999999</v>
      </c>
      <c r="H3672">
        <v>4</v>
      </c>
      <c r="I3672">
        <v>0.6</v>
      </c>
      <c r="J3672">
        <v>-302.72000000000003</v>
      </c>
      <c r="K3672" t="str">
        <f>INDEX(product!B:B,MATCH('TABELA TOTAL'!$F7880,product!A:A,0))</f>
        <v>Technology</v>
      </c>
      <c r="L3672" t="str">
        <f>INDEX(product!C:C,MATCH(F3672,product!A:A,))</f>
        <v>Furnishings</v>
      </c>
      <c r="M3672" t="str">
        <f>INDEX(product!D:D,MATCH(F3672,product!A:A,))</f>
        <v>Tenex Chairmat w/ Average Lip, 45" x 53"</v>
      </c>
    </row>
    <row r="3673" spans="1:13" x14ac:dyDescent="0.25">
      <c r="A3673" s="1" t="s">
        <v>362</v>
      </c>
      <c r="B3673" s="2">
        <v>42702</v>
      </c>
      <c r="C3673" s="2">
        <v>42706</v>
      </c>
      <c r="D3673" s="1" t="s">
        <v>19</v>
      </c>
      <c r="E3673" s="1" t="s">
        <v>363</v>
      </c>
      <c r="F3673" s="1" t="s">
        <v>364</v>
      </c>
      <c r="G3673">
        <v>7.16</v>
      </c>
      <c r="H3673">
        <v>2</v>
      </c>
      <c r="I3673">
        <v>0</v>
      </c>
      <c r="J3673">
        <v>3.4367999999999999</v>
      </c>
      <c r="K3673" t="str">
        <f>INDEX(product!B:B,MATCH('TABELA TOTAL'!$F187,product!A:A,0))</f>
        <v>Office Supplies</v>
      </c>
      <c r="L3673" t="str">
        <f>INDEX(product!C:C,MATCH(F3673,product!A:A,))</f>
        <v>Binders</v>
      </c>
      <c r="M3673" t="str">
        <f>INDEX(product!D:D,MATCH(F3673,product!A:A,))</f>
        <v>Avery Poly Binder Pockets</v>
      </c>
    </row>
    <row r="3674" spans="1:13" x14ac:dyDescent="0.25">
      <c r="A3674" s="1" t="s">
        <v>3529</v>
      </c>
      <c r="B3674" s="2">
        <v>42702</v>
      </c>
      <c r="C3674" s="2">
        <v>42707</v>
      </c>
      <c r="D3674" s="1" t="s">
        <v>19</v>
      </c>
      <c r="E3674" s="1" t="s">
        <v>1428</v>
      </c>
      <c r="F3674" s="1" t="s">
        <v>1836</v>
      </c>
      <c r="G3674">
        <v>7.4340000000000002</v>
      </c>
      <c r="H3674">
        <v>6</v>
      </c>
      <c r="I3674">
        <v>0.7</v>
      </c>
      <c r="J3674">
        <v>-5.6993999999999998</v>
      </c>
      <c r="K3674" t="str">
        <f>INDEX(product!B:B,MATCH('TABELA TOTAL'!$F2851,product!A:A,0))</f>
        <v>Office Supplies</v>
      </c>
      <c r="L3674" t="str">
        <f>INDEX(product!C:C,MATCH(F3674,product!A:A,))</f>
        <v>Binders</v>
      </c>
      <c r="M3674" t="str">
        <f>INDEX(product!D:D,MATCH(F3674,product!A:A,))</f>
        <v>ACCOHIDE Binder by Acco</v>
      </c>
    </row>
    <row r="3675" spans="1:13" x14ac:dyDescent="0.25">
      <c r="A3675" s="1" t="s">
        <v>4892</v>
      </c>
      <c r="B3675" s="2">
        <v>42702</v>
      </c>
      <c r="C3675" s="2">
        <v>42705</v>
      </c>
      <c r="D3675" s="1" t="s">
        <v>11</v>
      </c>
      <c r="E3675" s="1" t="s">
        <v>2878</v>
      </c>
      <c r="F3675" s="1" t="s">
        <v>439</v>
      </c>
      <c r="G3675">
        <v>182.67</v>
      </c>
      <c r="H3675">
        <v>3</v>
      </c>
      <c r="I3675">
        <v>0</v>
      </c>
      <c r="J3675">
        <v>52.974299999999999</v>
      </c>
      <c r="K3675" t="str">
        <f>INDEX(product!B:B,MATCH('TABELA TOTAL'!$F4888,product!A:A,0))</f>
        <v>Office Supplies</v>
      </c>
      <c r="L3675" t="str">
        <f>INDEX(product!C:C,MATCH(F3675,product!A:A,))</f>
        <v>Chairs</v>
      </c>
      <c r="M3675" t="str">
        <f>INDEX(product!D:D,MATCH(F3675,product!A:A,))</f>
        <v>Global Push Button Manager's Chair, Indigo</v>
      </c>
    </row>
    <row r="3676" spans="1:13" x14ac:dyDescent="0.25">
      <c r="A3676" s="1" t="s">
        <v>4892</v>
      </c>
      <c r="B3676" s="2">
        <v>42702</v>
      </c>
      <c r="C3676" s="2">
        <v>42705</v>
      </c>
      <c r="D3676" s="1" t="s">
        <v>11</v>
      </c>
      <c r="E3676" s="1" t="s">
        <v>2878</v>
      </c>
      <c r="F3676" s="1" t="s">
        <v>1369</v>
      </c>
      <c r="G3676">
        <v>101.7</v>
      </c>
      <c r="H3676">
        <v>6</v>
      </c>
      <c r="I3676">
        <v>0</v>
      </c>
      <c r="J3676">
        <v>6.1020000000000003</v>
      </c>
      <c r="K3676" t="str">
        <f>INDEX(product!B:B,MATCH('TABELA TOTAL'!$F4889,product!A:A,0))</f>
        <v>Office Supplies</v>
      </c>
      <c r="L3676" t="str">
        <f>INDEX(product!C:C,MATCH(F3676,product!A:A,))</f>
        <v>Accessories</v>
      </c>
      <c r="M3676" t="str">
        <f>INDEX(product!D:D,MATCH(F3676,product!A:A,))</f>
        <v>Kingston Digital DataTraveler 32GB USB 2.0</v>
      </c>
    </row>
    <row r="3677" spans="1:13" x14ac:dyDescent="0.25">
      <c r="A3677" s="1" t="s">
        <v>4892</v>
      </c>
      <c r="B3677" s="2">
        <v>42702</v>
      </c>
      <c r="C3677" s="2">
        <v>42705</v>
      </c>
      <c r="D3677" s="1" t="s">
        <v>11</v>
      </c>
      <c r="E3677" s="1" t="s">
        <v>2878</v>
      </c>
      <c r="F3677" s="1" t="s">
        <v>913</v>
      </c>
      <c r="G3677">
        <v>1126.02</v>
      </c>
      <c r="H3677">
        <v>3</v>
      </c>
      <c r="I3677">
        <v>0</v>
      </c>
      <c r="J3677">
        <v>56.301000000000002</v>
      </c>
      <c r="K3677" t="str">
        <f>INDEX(product!B:B,MATCH('TABELA TOTAL'!$F4890,product!A:A,0))</f>
        <v>Office Supplies</v>
      </c>
      <c r="L3677" t="str">
        <f>INDEX(product!C:C,MATCH(F3677,product!A:A,))</f>
        <v>Storage</v>
      </c>
      <c r="M3677" t="str">
        <f>INDEX(product!D:D,MATCH(F3677,product!A:A,))</f>
        <v>Tennsco Single-Tier Lockers</v>
      </c>
    </row>
    <row r="3678" spans="1:13" x14ac:dyDescent="0.25">
      <c r="A3678" s="1" t="s">
        <v>4892</v>
      </c>
      <c r="B3678" s="2">
        <v>42702</v>
      </c>
      <c r="C3678" s="2">
        <v>42705</v>
      </c>
      <c r="D3678" s="1" t="s">
        <v>11</v>
      </c>
      <c r="E3678" s="1" t="s">
        <v>2878</v>
      </c>
      <c r="F3678" s="1" t="s">
        <v>4669</v>
      </c>
      <c r="G3678">
        <v>1263.3</v>
      </c>
      <c r="H3678">
        <v>6</v>
      </c>
      <c r="I3678">
        <v>0</v>
      </c>
      <c r="J3678">
        <v>315.82499999999999</v>
      </c>
      <c r="K3678" t="str">
        <f>INDEX(product!B:B,MATCH('TABELA TOTAL'!$F4891,product!A:A,0))</f>
        <v>Technology</v>
      </c>
      <c r="L3678" t="str">
        <f>INDEX(product!C:C,MATCH(F3678,product!A:A,))</f>
        <v>Storage</v>
      </c>
      <c r="M3678" t="str">
        <f>INDEX(product!D:D,MATCH(F3678,product!A:A,))</f>
        <v>24 Capacity Maxi Data Binder Racks, Pearl</v>
      </c>
    </row>
    <row r="3679" spans="1:13" x14ac:dyDescent="0.25">
      <c r="A3679" s="1" t="s">
        <v>6281</v>
      </c>
      <c r="B3679" s="2">
        <v>42702</v>
      </c>
      <c r="C3679" s="2">
        <v>42708</v>
      </c>
      <c r="D3679" s="1" t="s">
        <v>19</v>
      </c>
      <c r="E3679" s="1" t="s">
        <v>432</v>
      </c>
      <c r="F3679" s="1" t="s">
        <v>1849</v>
      </c>
      <c r="G3679">
        <v>340.18200000000002</v>
      </c>
      <c r="H3679">
        <v>3</v>
      </c>
      <c r="I3679">
        <v>0.4</v>
      </c>
      <c r="J3679">
        <v>-73.706100000000006</v>
      </c>
      <c r="K3679" t="str">
        <f>INDEX(product!B:B,MATCH('TABELA TOTAL'!$F7365,product!A:A,0))</f>
        <v>Office Supplies</v>
      </c>
      <c r="L3679" t="str">
        <f>INDEX(product!C:C,MATCH(F3679,product!A:A,))</f>
        <v>Phones</v>
      </c>
      <c r="M3679" t="str">
        <f>INDEX(product!D:D,MATCH(F3679,product!A:A,))</f>
        <v>Wireless Extenders zBoost YX545 SOHO Signal Booster</v>
      </c>
    </row>
    <row r="3680" spans="1:13" x14ac:dyDescent="0.25">
      <c r="A3680" s="1" t="s">
        <v>6281</v>
      </c>
      <c r="B3680" s="2">
        <v>42702</v>
      </c>
      <c r="C3680" s="2">
        <v>42708</v>
      </c>
      <c r="D3680" s="1" t="s">
        <v>19</v>
      </c>
      <c r="E3680" s="1" t="s">
        <v>432</v>
      </c>
      <c r="F3680" s="1" t="s">
        <v>2837</v>
      </c>
      <c r="G3680">
        <v>12.672000000000001</v>
      </c>
      <c r="H3680">
        <v>8</v>
      </c>
      <c r="I3680">
        <v>0.2</v>
      </c>
      <c r="J3680">
        <v>2.6928000000000001</v>
      </c>
      <c r="K3680" t="str">
        <f>INDEX(product!B:B,MATCH('TABELA TOTAL'!$F7366,product!A:A,0))</f>
        <v>Technology</v>
      </c>
      <c r="L3680" t="str">
        <f>INDEX(product!C:C,MATCH(F3680,product!A:A,))</f>
        <v>Fasteners</v>
      </c>
      <c r="M3680" t="str">
        <f>INDEX(product!D:D,MATCH(F3680,product!A:A,))</f>
        <v>Translucent Push Pins by OIC</v>
      </c>
    </row>
    <row r="3681" spans="1:13" x14ac:dyDescent="0.25">
      <c r="A3681" s="1" t="s">
        <v>6281</v>
      </c>
      <c r="B3681" s="2">
        <v>42702</v>
      </c>
      <c r="C3681" s="2">
        <v>42708</v>
      </c>
      <c r="D3681" s="1" t="s">
        <v>19</v>
      </c>
      <c r="E3681" s="1" t="s">
        <v>432</v>
      </c>
      <c r="F3681" s="1" t="s">
        <v>3459</v>
      </c>
      <c r="G3681">
        <v>6.8879999999999999</v>
      </c>
      <c r="H3681">
        <v>2</v>
      </c>
      <c r="I3681">
        <v>0.7</v>
      </c>
      <c r="J3681">
        <v>-5.0511999999999997</v>
      </c>
      <c r="K3681" t="str">
        <f>INDEX(product!B:B,MATCH('TABELA TOTAL'!$F7367,product!A:A,0))</f>
        <v>Office Supplies</v>
      </c>
      <c r="L3681" t="str">
        <f>INDEX(product!C:C,MATCH(F3681,product!A:A,))</f>
        <v>Binders</v>
      </c>
      <c r="M3681" t="str">
        <f>INDEX(product!D:D,MATCH(F3681,product!A:A,))</f>
        <v>GBC Plasticlear Binding Covers</v>
      </c>
    </row>
    <row r="3682" spans="1:13" x14ac:dyDescent="0.25">
      <c r="A3682" s="1" t="s">
        <v>6281</v>
      </c>
      <c r="B3682" s="2">
        <v>42702</v>
      </c>
      <c r="C3682" s="2">
        <v>42708</v>
      </c>
      <c r="D3682" s="1" t="s">
        <v>19</v>
      </c>
      <c r="E3682" s="1" t="s">
        <v>432</v>
      </c>
      <c r="F3682" s="1" t="s">
        <v>3823</v>
      </c>
      <c r="G3682">
        <v>32.543999999999997</v>
      </c>
      <c r="H3682">
        <v>2</v>
      </c>
      <c r="I3682">
        <v>0.2</v>
      </c>
      <c r="J3682">
        <v>-7.7291999999999996</v>
      </c>
      <c r="K3682" t="str">
        <f>INDEX(product!B:B,MATCH('TABELA TOTAL'!$F7368,product!A:A,0))</f>
        <v>Office Supplies</v>
      </c>
      <c r="L3682" t="str">
        <f>INDEX(product!C:C,MATCH(F3682,product!A:A,))</f>
        <v>Storage</v>
      </c>
      <c r="M3682" t="str">
        <f>INDEX(product!D:D,MATCH(F3682,product!A:A,))</f>
        <v>Tennsco Commercial Shelving</v>
      </c>
    </row>
    <row r="3683" spans="1:13" x14ac:dyDescent="0.25">
      <c r="A3683" s="1" t="s">
        <v>6281</v>
      </c>
      <c r="B3683" s="2">
        <v>42702</v>
      </c>
      <c r="C3683" s="2">
        <v>42708</v>
      </c>
      <c r="D3683" s="1" t="s">
        <v>19</v>
      </c>
      <c r="E3683" s="1" t="s">
        <v>432</v>
      </c>
      <c r="F3683" s="1" t="s">
        <v>953</v>
      </c>
      <c r="G3683">
        <v>347.80200000000002</v>
      </c>
      <c r="H3683">
        <v>7</v>
      </c>
      <c r="I3683">
        <v>0.3</v>
      </c>
      <c r="J3683">
        <v>-24.843</v>
      </c>
      <c r="K3683" t="str">
        <f>INDEX(product!B:B,MATCH('TABELA TOTAL'!$F7369,product!A:A,0))</f>
        <v>Furniture</v>
      </c>
      <c r="L3683" t="str">
        <f>INDEX(product!C:C,MATCH(F3683,product!A:A,))</f>
        <v>Chairs</v>
      </c>
      <c r="M3683" t="str">
        <f>INDEX(product!D:D,MATCH(F3683,product!A:A,))</f>
        <v>Situations Contoured Folding Chairs, 4/Set</v>
      </c>
    </row>
    <row r="3684" spans="1:13" x14ac:dyDescent="0.25">
      <c r="A3684" s="1" t="s">
        <v>2528</v>
      </c>
      <c r="B3684" s="2">
        <v>42701</v>
      </c>
      <c r="C3684" s="2">
        <v>42703</v>
      </c>
      <c r="D3684" s="1" t="s">
        <v>11</v>
      </c>
      <c r="E3684" s="1" t="s">
        <v>242</v>
      </c>
      <c r="F3684" s="1" t="s">
        <v>1814</v>
      </c>
      <c r="G3684">
        <v>97.983999999999995</v>
      </c>
      <c r="H3684">
        <v>2</v>
      </c>
      <c r="I3684">
        <v>0.2</v>
      </c>
      <c r="J3684">
        <v>-24.495999999999999</v>
      </c>
      <c r="K3684" t="str">
        <f>INDEX(product!B:B,MATCH('TABELA TOTAL'!$F1773,product!A:A,0))</f>
        <v>Office Supplies</v>
      </c>
      <c r="L3684" t="str">
        <f>INDEX(product!C:C,MATCH(F3684,product!A:A,))</f>
        <v>Storage</v>
      </c>
      <c r="M3684" t="str">
        <f>INDEX(product!D:D,MATCH(F3684,product!A:A,))</f>
        <v>SAFCO Commercial Wire Shelving, 72h</v>
      </c>
    </row>
    <row r="3685" spans="1:13" x14ac:dyDescent="0.25">
      <c r="A3685" s="1" t="s">
        <v>2528</v>
      </c>
      <c r="B3685" s="2">
        <v>42701</v>
      </c>
      <c r="C3685" s="2">
        <v>42703</v>
      </c>
      <c r="D3685" s="1" t="s">
        <v>11</v>
      </c>
      <c r="E3685" s="1" t="s">
        <v>242</v>
      </c>
      <c r="F3685" s="1" t="s">
        <v>414</v>
      </c>
      <c r="G3685">
        <v>62.4</v>
      </c>
      <c r="H3685">
        <v>6</v>
      </c>
      <c r="I3685">
        <v>0.2</v>
      </c>
      <c r="J3685">
        <v>19.5</v>
      </c>
      <c r="K3685" t="str">
        <f>INDEX(product!B:B,MATCH('TABELA TOTAL'!$F1774,product!A:A,0))</f>
        <v>Office Supplies</v>
      </c>
      <c r="L3685" t="str">
        <f>INDEX(product!C:C,MATCH(F3685,product!A:A,))</f>
        <v>Accessories</v>
      </c>
      <c r="M3685" t="str">
        <f>INDEX(product!D:D,MATCH(F3685,product!A:A,))</f>
        <v>Memorex Micro Travel Drive 8 GB</v>
      </c>
    </row>
    <row r="3686" spans="1:13" x14ac:dyDescent="0.25">
      <c r="A3686" s="1" t="s">
        <v>2715</v>
      </c>
      <c r="B3686" s="2">
        <v>42701</v>
      </c>
      <c r="C3686" s="2">
        <v>42703</v>
      </c>
      <c r="D3686" s="1" t="s">
        <v>11</v>
      </c>
      <c r="E3686" s="1" t="s">
        <v>479</v>
      </c>
      <c r="F3686" s="1" t="s">
        <v>2716</v>
      </c>
      <c r="G3686">
        <v>271.99200000000002</v>
      </c>
      <c r="H3686">
        <v>1</v>
      </c>
      <c r="I3686">
        <v>0.2</v>
      </c>
      <c r="J3686">
        <v>23.799299999999999</v>
      </c>
      <c r="K3686" t="str">
        <f>INDEX(product!B:B,MATCH('TABELA TOTAL'!$F1933,product!A:A,0))</f>
        <v>Office Supplies</v>
      </c>
      <c r="L3686" t="str">
        <f>INDEX(product!C:C,MATCH(F3686,product!A:A,))</f>
        <v>Phones</v>
      </c>
      <c r="M3686" t="str">
        <f>INDEX(product!D:D,MATCH(F3686,product!A:A,))</f>
        <v>Motorola Moto X</v>
      </c>
    </row>
    <row r="3687" spans="1:13" x14ac:dyDescent="0.25">
      <c r="A3687" s="1" t="s">
        <v>2953</v>
      </c>
      <c r="B3687" s="2">
        <v>42701</v>
      </c>
      <c r="C3687" s="2">
        <v>42704</v>
      </c>
      <c r="D3687" s="1" t="s">
        <v>79</v>
      </c>
      <c r="E3687" s="1" t="s">
        <v>643</v>
      </c>
      <c r="F3687" s="1" t="s">
        <v>2954</v>
      </c>
      <c r="G3687">
        <v>167.292</v>
      </c>
      <c r="H3687">
        <v>6</v>
      </c>
      <c r="I3687">
        <v>0.1</v>
      </c>
      <c r="J3687">
        <v>29.7408</v>
      </c>
      <c r="K3687" t="str">
        <f>INDEX(product!B:B,MATCH('TABELA TOTAL'!$F2213,product!A:A,0))</f>
        <v>Office Supplies</v>
      </c>
      <c r="L3687" t="str">
        <f>INDEX(product!C:C,MATCH(F3687,product!A:A,))</f>
        <v>Appliances</v>
      </c>
      <c r="M3687" t="str">
        <f>INDEX(product!D:D,MATCH(F3687,product!A:A,))</f>
        <v>Euro-Pro Shark Turbo Vacuum</v>
      </c>
    </row>
    <row r="3688" spans="1:13" x14ac:dyDescent="0.25">
      <c r="A3688" s="1" t="s">
        <v>3990</v>
      </c>
      <c r="B3688" s="2">
        <v>42701</v>
      </c>
      <c r="C3688" s="2">
        <v>42704</v>
      </c>
      <c r="D3688" s="1" t="s">
        <v>79</v>
      </c>
      <c r="E3688" s="1" t="s">
        <v>1510</v>
      </c>
      <c r="F3688" s="1" t="s">
        <v>129</v>
      </c>
      <c r="G3688">
        <v>34.950000000000003</v>
      </c>
      <c r="H3688">
        <v>5</v>
      </c>
      <c r="I3688">
        <v>0</v>
      </c>
      <c r="J3688">
        <v>15.378</v>
      </c>
      <c r="K3688" t="str">
        <f>INDEX(product!B:B,MATCH('TABELA TOTAL'!$F3477,product!A:A,0))</f>
        <v>Office Supplies</v>
      </c>
      <c r="L3688" t="str">
        <f>INDEX(product!C:C,MATCH(F3688,product!A:A,))</f>
        <v>Accessories</v>
      </c>
      <c r="M3688" t="str">
        <f>INDEX(product!D:D,MATCH(F3688,product!A:A,))</f>
        <v>Verbatim 25 GB 6x Blu-ray Single Layer Recordable Disc, 3/Pack</v>
      </c>
    </row>
    <row r="3689" spans="1:13" x14ac:dyDescent="0.25">
      <c r="A3689" s="1" t="s">
        <v>3990</v>
      </c>
      <c r="B3689" s="2">
        <v>42701</v>
      </c>
      <c r="C3689" s="2">
        <v>42704</v>
      </c>
      <c r="D3689" s="1" t="s">
        <v>79</v>
      </c>
      <c r="E3689" s="1" t="s">
        <v>1510</v>
      </c>
      <c r="F3689" s="1" t="s">
        <v>2170</v>
      </c>
      <c r="G3689">
        <v>152</v>
      </c>
      <c r="H3689">
        <v>5</v>
      </c>
      <c r="I3689">
        <v>0</v>
      </c>
      <c r="J3689">
        <v>69.92</v>
      </c>
      <c r="K3689" t="str">
        <f>INDEX(product!B:B,MATCH('TABELA TOTAL'!$F3478,product!A:A,0))</f>
        <v>Furniture</v>
      </c>
      <c r="L3689" t="str">
        <f>INDEX(product!C:C,MATCH(F3689,product!A:A,))</f>
        <v>Binders</v>
      </c>
      <c r="M3689" t="str">
        <f>INDEX(product!D:D,MATCH(F3689,product!A:A,))</f>
        <v>Ibico Plastic Spiral Binding Combs</v>
      </c>
    </row>
    <row r="3690" spans="1:13" x14ac:dyDescent="0.25">
      <c r="A3690" s="1" t="s">
        <v>5500</v>
      </c>
      <c r="B3690" s="2">
        <v>42701</v>
      </c>
      <c r="C3690" s="2">
        <v>42706</v>
      </c>
      <c r="D3690" s="1" t="s">
        <v>19</v>
      </c>
      <c r="E3690" s="1" t="s">
        <v>1475</v>
      </c>
      <c r="F3690" s="1" t="s">
        <v>2656</v>
      </c>
      <c r="G3690">
        <v>31.56</v>
      </c>
      <c r="H3690">
        <v>3</v>
      </c>
      <c r="I3690">
        <v>0</v>
      </c>
      <c r="J3690">
        <v>10.4148</v>
      </c>
      <c r="K3690" t="str">
        <f>INDEX(product!B:B,MATCH('TABELA TOTAL'!$F5903,product!A:A,0))</f>
        <v>Office Supplies</v>
      </c>
      <c r="L3690" t="str">
        <f>INDEX(product!C:C,MATCH(F3690,product!A:A,))</f>
        <v>Furnishings</v>
      </c>
      <c r="M3690" t="str">
        <f>INDEX(product!D:D,MATCH(F3690,product!A:A,))</f>
        <v>Ultra Door Pull Handle</v>
      </c>
    </row>
    <row r="3691" spans="1:13" x14ac:dyDescent="0.25">
      <c r="A3691" s="1" t="s">
        <v>6185</v>
      </c>
      <c r="B3691" s="2">
        <v>42701</v>
      </c>
      <c r="C3691" s="2">
        <v>42707</v>
      </c>
      <c r="D3691" s="1" t="s">
        <v>19</v>
      </c>
      <c r="E3691" s="1" t="s">
        <v>2450</v>
      </c>
      <c r="F3691" s="1" t="s">
        <v>3000</v>
      </c>
      <c r="G3691">
        <v>116.76</v>
      </c>
      <c r="H3691">
        <v>1</v>
      </c>
      <c r="I3691">
        <v>0.2</v>
      </c>
      <c r="J3691">
        <v>14.595000000000001</v>
      </c>
      <c r="K3691" t="str">
        <f>INDEX(product!B:B,MATCH('TABELA TOTAL'!$F7202,product!A:A,0))</f>
        <v>Office Supplies</v>
      </c>
      <c r="L3691" t="str">
        <f>INDEX(product!C:C,MATCH(F3691,product!A:A,))</f>
        <v>Phones</v>
      </c>
      <c r="M3691" t="str">
        <f>INDEX(product!D:D,MATCH(F3691,product!A:A,))</f>
        <v>Wi-Ex zBoost YX540 Cellular Phone Signal Booster</v>
      </c>
    </row>
    <row r="3692" spans="1:13" x14ac:dyDescent="0.25">
      <c r="A3692" s="1" t="s">
        <v>6185</v>
      </c>
      <c r="B3692" s="2">
        <v>42701</v>
      </c>
      <c r="C3692" s="2">
        <v>42707</v>
      </c>
      <c r="D3692" s="1" t="s">
        <v>19</v>
      </c>
      <c r="E3692" s="1" t="s">
        <v>2450</v>
      </c>
      <c r="F3692" s="1" t="s">
        <v>2110</v>
      </c>
      <c r="G3692">
        <v>331.02300000000002</v>
      </c>
      <c r="H3692">
        <v>7</v>
      </c>
      <c r="I3692">
        <v>0.45</v>
      </c>
      <c r="J3692">
        <v>-114.35339999999999</v>
      </c>
      <c r="K3692" t="str">
        <f>INDEX(product!B:B,MATCH('TABELA TOTAL'!$F7203,product!A:A,0))</f>
        <v>Technology</v>
      </c>
      <c r="L3692" t="str">
        <f>INDEX(product!C:C,MATCH(F3692,product!A:A,))</f>
        <v>Tables</v>
      </c>
      <c r="M3692" t="str">
        <f>INDEX(product!D:D,MATCH(F3692,product!A:A,))</f>
        <v>KI Adjustable-Height Table</v>
      </c>
    </row>
    <row r="3693" spans="1:13" x14ac:dyDescent="0.25">
      <c r="A3693" s="1" t="s">
        <v>6938</v>
      </c>
      <c r="B3693" s="2">
        <v>42701</v>
      </c>
      <c r="C3693" s="2">
        <v>42705</v>
      </c>
      <c r="D3693" s="1" t="s">
        <v>19</v>
      </c>
      <c r="E3693" s="1" t="s">
        <v>3289</v>
      </c>
      <c r="F3693" s="1" t="s">
        <v>519</v>
      </c>
      <c r="G3693">
        <v>39.808</v>
      </c>
      <c r="H3693">
        <v>4</v>
      </c>
      <c r="I3693">
        <v>0.2</v>
      </c>
      <c r="J3693">
        <v>3.9807999999999999</v>
      </c>
      <c r="K3693" t="str">
        <f>INDEX(product!B:B,MATCH('TABELA TOTAL'!$F8624,product!A:A,0))</f>
        <v>Furniture</v>
      </c>
      <c r="L3693" t="str">
        <f>INDEX(product!C:C,MATCH(F3693,product!A:A,))</f>
        <v>Storage</v>
      </c>
      <c r="M3693" t="str">
        <f>INDEX(product!D:D,MATCH(F3693,product!A:A,))</f>
        <v>Eldon Simplefile Box Office</v>
      </c>
    </row>
    <row r="3694" spans="1:13" x14ac:dyDescent="0.25">
      <c r="A3694" s="1" t="s">
        <v>7596</v>
      </c>
      <c r="B3694" s="2">
        <v>42701</v>
      </c>
      <c r="C3694" s="2">
        <v>42704</v>
      </c>
      <c r="D3694" s="1" t="s">
        <v>79</v>
      </c>
      <c r="E3694" s="1" t="s">
        <v>380</v>
      </c>
      <c r="F3694" s="1" t="s">
        <v>3402</v>
      </c>
      <c r="G3694">
        <v>25.92</v>
      </c>
      <c r="H3694">
        <v>4</v>
      </c>
      <c r="I3694">
        <v>0</v>
      </c>
      <c r="J3694">
        <v>12.441599999999999</v>
      </c>
      <c r="K3694" t="str">
        <f>INDEX(product!B:B,MATCH('TABELA TOTAL'!$F9813,product!A:A,0))</f>
        <v>Furniture</v>
      </c>
      <c r="L3694" t="str">
        <f>INDEX(product!C:C,MATCH(F3694,product!A:A,))</f>
        <v>Paper</v>
      </c>
      <c r="M3694" t="str">
        <f>INDEX(product!D:D,MATCH(F3694,product!A:A,))</f>
        <v>Xerox 215</v>
      </c>
    </row>
    <row r="3695" spans="1:13" x14ac:dyDescent="0.25">
      <c r="A3695" s="1" t="s">
        <v>7596</v>
      </c>
      <c r="B3695" s="2">
        <v>42701</v>
      </c>
      <c r="C3695" s="2">
        <v>42704</v>
      </c>
      <c r="D3695" s="1" t="s">
        <v>79</v>
      </c>
      <c r="E3695" s="1" t="s">
        <v>380</v>
      </c>
      <c r="F3695" s="1" t="s">
        <v>666</v>
      </c>
      <c r="G3695">
        <v>34.65</v>
      </c>
      <c r="H3695">
        <v>3</v>
      </c>
      <c r="I3695">
        <v>0</v>
      </c>
      <c r="J3695">
        <v>9.702</v>
      </c>
      <c r="K3695" t="str">
        <f>INDEX(product!B:B,MATCH('TABELA TOTAL'!$F9814,product!A:A,0))</f>
        <v>Office Supplies</v>
      </c>
      <c r="L3695" t="str">
        <f>INDEX(product!C:C,MATCH(F3695,product!A:A,))</f>
        <v>Art</v>
      </c>
      <c r="M3695" t="str">
        <f>INDEX(product!D:D,MATCH(F3695,product!A:A,))</f>
        <v>Newell 324</v>
      </c>
    </row>
    <row r="3696" spans="1:13" x14ac:dyDescent="0.25">
      <c r="A3696" s="1" t="s">
        <v>7596</v>
      </c>
      <c r="B3696" s="2">
        <v>42701</v>
      </c>
      <c r="C3696" s="2">
        <v>42704</v>
      </c>
      <c r="D3696" s="1" t="s">
        <v>79</v>
      </c>
      <c r="E3696" s="1" t="s">
        <v>380</v>
      </c>
      <c r="F3696" s="1" t="s">
        <v>1788</v>
      </c>
      <c r="G3696">
        <v>204.95</v>
      </c>
      <c r="H3696">
        <v>5</v>
      </c>
      <c r="I3696">
        <v>0</v>
      </c>
      <c r="J3696">
        <v>100.4255</v>
      </c>
      <c r="K3696" t="str">
        <f>INDEX(product!B:B,MATCH('TABELA TOTAL'!$F9815,product!A:A,0))</f>
        <v>Office Supplies</v>
      </c>
      <c r="L3696" t="str">
        <f>INDEX(product!C:C,MATCH(F3696,product!A:A,))</f>
        <v>Paper</v>
      </c>
      <c r="M3696" t="str">
        <f>INDEX(product!D:D,MATCH(F3696,product!A:A,))</f>
        <v>Xerox 1945</v>
      </c>
    </row>
    <row r="3697" spans="1:13" x14ac:dyDescent="0.25">
      <c r="A3697" s="1" t="s">
        <v>7596</v>
      </c>
      <c r="B3697" s="2">
        <v>42701</v>
      </c>
      <c r="C3697" s="2">
        <v>42704</v>
      </c>
      <c r="D3697" s="1" t="s">
        <v>79</v>
      </c>
      <c r="E3697" s="1" t="s">
        <v>380</v>
      </c>
      <c r="F3697" s="1" t="s">
        <v>3354</v>
      </c>
      <c r="G3697">
        <v>79.95</v>
      </c>
      <c r="H3697">
        <v>5</v>
      </c>
      <c r="I3697">
        <v>0</v>
      </c>
      <c r="J3697">
        <v>38.375999999999998</v>
      </c>
      <c r="K3697" t="str">
        <f>INDEX(product!B:B,MATCH('TABELA TOTAL'!$F9816,product!A:A,0))</f>
        <v>Technology</v>
      </c>
      <c r="L3697" t="str">
        <f>INDEX(product!C:C,MATCH(F3697,product!A:A,))</f>
        <v>Binders</v>
      </c>
      <c r="M3697" t="str">
        <f>INDEX(product!D:D,MATCH(F3697,product!A:A,))</f>
        <v>GBC Pre-Punched Binding Paper, Plastic, White, 8-1/2" x 11"</v>
      </c>
    </row>
    <row r="3698" spans="1:13" x14ac:dyDescent="0.25">
      <c r="A3698" s="1" t="s">
        <v>2164</v>
      </c>
      <c r="B3698" s="2">
        <v>42700</v>
      </c>
      <c r="C3698" s="2">
        <v>42703</v>
      </c>
      <c r="D3698" s="1" t="s">
        <v>79</v>
      </c>
      <c r="E3698" s="1" t="s">
        <v>2165</v>
      </c>
      <c r="F3698" s="1" t="s">
        <v>1884</v>
      </c>
      <c r="G3698">
        <v>70.98</v>
      </c>
      <c r="H3698">
        <v>7</v>
      </c>
      <c r="I3698">
        <v>0</v>
      </c>
      <c r="J3698">
        <v>34.780200000000001</v>
      </c>
      <c r="K3698" t="str">
        <f>INDEX(product!B:B,MATCH('TABELA TOTAL'!$F1453,product!A:A,0))</f>
        <v>Office Supplies</v>
      </c>
      <c r="L3698" t="str">
        <f>INDEX(product!C:C,MATCH(F3698,product!A:A,))</f>
        <v>Paper</v>
      </c>
      <c r="M3698" t="str">
        <f>INDEX(product!D:D,MATCH(F3698,product!A:A,))</f>
        <v>Easy-staple paper</v>
      </c>
    </row>
    <row r="3699" spans="1:13" x14ac:dyDescent="0.25">
      <c r="A3699" s="1" t="s">
        <v>2164</v>
      </c>
      <c r="B3699" s="2">
        <v>42700</v>
      </c>
      <c r="C3699" s="2">
        <v>42703</v>
      </c>
      <c r="D3699" s="1" t="s">
        <v>79</v>
      </c>
      <c r="E3699" s="1" t="s">
        <v>2165</v>
      </c>
      <c r="F3699" s="1" t="s">
        <v>2166</v>
      </c>
      <c r="G3699">
        <v>91.68</v>
      </c>
      <c r="H3699">
        <v>3</v>
      </c>
      <c r="I3699">
        <v>0</v>
      </c>
      <c r="J3699">
        <v>45.84</v>
      </c>
      <c r="K3699" t="str">
        <f>INDEX(product!B:B,MATCH('TABELA TOTAL'!$F1454,product!A:A,0))</f>
        <v>Office Supplies</v>
      </c>
      <c r="L3699" t="str">
        <f>INDEX(product!C:C,MATCH(F3699,product!A:A,))</f>
        <v>Binders</v>
      </c>
      <c r="M3699" t="str">
        <f>INDEX(product!D:D,MATCH(F3699,product!A:A,))</f>
        <v>Surelock Post Binders</v>
      </c>
    </row>
    <row r="3700" spans="1:13" x14ac:dyDescent="0.25">
      <c r="A3700" s="1" t="s">
        <v>2164</v>
      </c>
      <c r="B3700" s="2">
        <v>42700</v>
      </c>
      <c r="C3700" s="2">
        <v>42703</v>
      </c>
      <c r="D3700" s="1" t="s">
        <v>79</v>
      </c>
      <c r="E3700" s="1" t="s">
        <v>2165</v>
      </c>
      <c r="F3700" s="1" t="s">
        <v>2163</v>
      </c>
      <c r="G3700">
        <v>33.75</v>
      </c>
      <c r="H3700">
        <v>5</v>
      </c>
      <c r="I3700">
        <v>0</v>
      </c>
      <c r="J3700">
        <v>16.875</v>
      </c>
      <c r="K3700" t="str">
        <f>INDEX(product!B:B,MATCH('TABELA TOTAL'!$F1455,product!A:A,0))</f>
        <v>Office Supplies</v>
      </c>
      <c r="L3700" t="str">
        <f>INDEX(product!C:C,MATCH(F3700,product!A:A,))</f>
        <v>Binders</v>
      </c>
      <c r="M3700" t="str">
        <f>INDEX(product!D:D,MATCH(F3700,product!A:A,))</f>
        <v>Wilson Jones DublLock D-Ring Binders</v>
      </c>
    </row>
    <row r="3701" spans="1:13" x14ac:dyDescent="0.25">
      <c r="A3701" s="1" t="s">
        <v>2164</v>
      </c>
      <c r="B3701" s="2">
        <v>42700</v>
      </c>
      <c r="C3701" s="2">
        <v>42703</v>
      </c>
      <c r="D3701" s="1" t="s">
        <v>79</v>
      </c>
      <c r="E3701" s="1" t="s">
        <v>2165</v>
      </c>
      <c r="F3701" s="1" t="s">
        <v>2167</v>
      </c>
      <c r="G3701">
        <v>3040</v>
      </c>
      <c r="H3701">
        <v>8</v>
      </c>
      <c r="I3701">
        <v>0</v>
      </c>
      <c r="J3701">
        <v>1459.2</v>
      </c>
      <c r="K3701" t="str">
        <f>INDEX(product!B:B,MATCH('TABELA TOTAL'!$F1456,product!A:A,0))</f>
        <v>Technology</v>
      </c>
      <c r="L3701" t="str">
        <f>INDEX(product!C:C,MATCH(F3701,product!A:A,))</f>
        <v>Machines</v>
      </c>
      <c r="M3701" t="str">
        <f>INDEX(product!D:D,MATCH(F3701,product!A:A,))</f>
        <v>Hewlett-Packard Deskjet 3050a All-in-One Color Inkjet Printer</v>
      </c>
    </row>
    <row r="3702" spans="1:13" x14ac:dyDescent="0.25">
      <c r="A3702" s="1" t="s">
        <v>2823</v>
      </c>
      <c r="B3702" s="2">
        <v>42700</v>
      </c>
      <c r="C3702" s="2">
        <v>42706</v>
      </c>
      <c r="D3702" s="1" t="s">
        <v>19</v>
      </c>
      <c r="E3702" s="1" t="s">
        <v>2824</v>
      </c>
      <c r="F3702" s="1" t="s">
        <v>2735</v>
      </c>
      <c r="G3702">
        <v>7.3120000000000003</v>
      </c>
      <c r="H3702">
        <v>2</v>
      </c>
      <c r="I3702">
        <v>0.2</v>
      </c>
      <c r="J3702">
        <v>2.5592000000000001</v>
      </c>
      <c r="K3702" t="str">
        <f>INDEX(product!B:B,MATCH('TABELA TOTAL'!$F2074,product!A:A,0))</f>
        <v>Furniture</v>
      </c>
      <c r="L3702" t="str">
        <f>INDEX(product!C:C,MATCH(F3702,product!A:A,))</f>
        <v>Binders</v>
      </c>
      <c r="M3702" t="str">
        <f>INDEX(product!D:D,MATCH(F3702,product!A:A,))</f>
        <v>Newell 3-Hole Punched Plastic Slotted Magazine Holders for Binders</v>
      </c>
    </row>
    <row r="3703" spans="1:13" x14ac:dyDescent="0.25">
      <c r="A3703" s="1" t="s">
        <v>2990</v>
      </c>
      <c r="B3703" s="2">
        <v>42700</v>
      </c>
      <c r="C3703" s="2">
        <v>42705</v>
      </c>
      <c r="D3703" s="1" t="s">
        <v>19</v>
      </c>
      <c r="E3703" s="1" t="s">
        <v>2794</v>
      </c>
      <c r="F3703" s="1" t="s">
        <v>1918</v>
      </c>
      <c r="G3703">
        <v>494.98200000000003</v>
      </c>
      <c r="H3703">
        <v>3</v>
      </c>
      <c r="I3703">
        <v>0.4</v>
      </c>
      <c r="J3703">
        <v>-115.4958</v>
      </c>
      <c r="K3703" t="str">
        <f>INDEX(product!B:B,MATCH('TABELA TOTAL'!$F2243,product!A:A,0))</f>
        <v>Office Supplies</v>
      </c>
      <c r="L3703" t="str">
        <f>INDEX(product!C:C,MATCH(F3703,product!A:A,))</f>
        <v>Phones</v>
      </c>
      <c r="M3703" t="str">
        <f>INDEX(product!D:D,MATCH(F3703,product!A:A,))</f>
        <v>Mitel MiVoice 5330e IP Phone</v>
      </c>
    </row>
    <row r="3704" spans="1:13" x14ac:dyDescent="0.25">
      <c r="A3704" s="1" t="s">
        <v>5119</v>
      </c>
      <c r="B3704" s="2">
        <v>42700</v>
      </c>
      <c r="C3704" s="2">
        <v>42703</v>
      </c>
      <c r="D3704" s="1" t="s">
        <v>79</v>
      </c>
      <c r="E3704" s="1" t="s">
        <v>223</v>
      </c>
      <c r="F3704" s="1" t="s">
        <v>1572</v>
      </c>
      <c r="G3704">
        <v>3.7440000000000002</v>
      </c>
      <c r="H3704">
        <v>4</v>
      </c>
      <c r="I3704">
        <v>0.7</v>
      </c>
      <c r="J3704">
        <v>-2.6208</v>
      </c>
      <c r="K3704" t="str">
        <f>INDEX(product!B:B,MATCH('TABELA TOTAL'!$F5275,product!A:A,0))</f>
        <v>Furniture</v>
      </c>
      <c r="L3704" t="str">
        <f>INDEX(product!C:C,MATCH(F3704,product!A:A,))</f>
        <v>Binders</v>
      </c>
      <c r="M3704" t="str">
        <f>INDEX(product!D:D,MATCH(F3704,product!A:A,))</f>
        <v>Zipper Ring Binder Pockets</v>
      </c>
    </row>
    <row r="3705" spans="1:13" x14ac:dyDescent="0.25">
      <c r="A3705" s="1" t="s">
        <v>5507</v>
      </c>
      <c r="B3705" s="2">
        <v>42700</v>
      </c>
      <c r="C3705" s="2">
        <v>42704</v>
      </c>
      <c r="D3705" s="1" t="s">
        <v>11</v>
      </c>
      <c r="E3705" s="1" t="s">
        <v>691</v>
      </c>
      <c r="F3705" s="1" t="s">
        <v>2099</v>
      </c>
      <c r="G3705">
        <v>313.17599999999999</v>
      </c>
      <c r="H3705">
        <v>2</v>
      </c>
      <c r="I3705">
        <v>0.4</v>
      </c>
      <c r="J3705">
        <v>-120.0508</v>
      </c>
      <c r="K3705" t="str">
        <f>INDEX(product!B:B,MATCH('TABELA TOTAL'!$F5925,product!A:A,0))</f>
        <v>Office Supplies</v>
      </c>
      <c r="L3705" t="str">
        <f>INDEX(product!C:C,MATCH(F3705,product!A:A,))</f>
        <v>Tables</v>
      </c>
      <c r="M3705" t="str">
        <f>INDEX(product!D:D,MATCH(F3705,product!A:A,))</f>
        <v>Bevis Oval Conference Table, Walnut</v>
      </c>
    </row>
    <row r="3706" spans="1:13" x14ac:dyDescent="0.25">
      <c r="A3706" s="1" t="s">
        <v>6451</v>
      </c>
      <c r="B3706" s="2">
        <v>42700</v>
      </c>
      <c r="C3706" s="2">
        <v>42706</v>
      </c>
      <c r="D3706" s="1" t="s">
        <v>19</v>
      </c>
      <c r="E3706" s="1" t="s">
        <v>3450</v>
      </c>
      <c r="F3706" s="1" t="s">
        <v>1695</v>
      </c>
      <c r="G3706">
        <v>17.856000000000002</v>
      </c>
      <c r="H3706">
        <v>4</v>
      </c>
      <c r="I3706">
        <v>0.2</v>
      </c>
      <c r="J3706">
        <v>4.2408000000000001</v>
      </c>
      <c r="K3706" t="str">
        <f>INDEX(product!B:B,MATCH('TABELA TOTAL'!$F7730,product!A:A,0))</f>
        <v>Office Supplies</v>
      </c>
      <c r="L3706" t="str">
        <f>INDEX(product!C:C,MATCH(F3706,product!A:A,))</f>
        <v>Art</v>
      </c>
      <c r="M3706" t="str">
        <f>INDEX(product!D:D,MATCH(F3706,product!A:A,))</f>
        <v>DIXON Ticonderoga Erasable Checking Pencils</v>
      </c>
    </row>
    <row r="3707" spans="1:13" x14ac:dyDescent="0.25">
      <c r="A3707" s="1" t="s">
        <v>6795</v>
      </c>
      <c r="B3707" s="2">
        <v>42700</v>
      </c>
      <c r="C3707" s="2">
        <v>42702</v>
      </c>
      <c r="D3707" s="1" t="s">
        <v>79</v>
      </c>
      <c r="E3707" s="1" t="s">
        <v>2462</v>
      </c>
      <c r="F3707" s="1" t="s">
        <v>1726</v>
      </c>
      <c r="G3707">
        <v>59.97</v>
      </c>
      <c r="H3707">
        <v>3</v>
      </c>
      <c r="I3707">
        <v>0</v>
      </c>
      <c r="J3707">
        <v>14.9925</v>
      </c>
      <c r="K3707" t="str">
        <f>INDEX(product!B:B,MATCH('TABELA TOTAL'!$F8385,product!A:A,0))</f>
        <v>Office Supplies</v>
      </c>
      <c r="L3707" t="str">
        <f>INDEX(product!C:C,MATCH(F3707,product!A:A,))</f>
        <v>Accessories</v>
      </c>
      <c r="M3707" t="str">
        <f>INDEX(product!D:D,MATCH(F3707,product!A:A,))</f>
        <v>Micropad Numeric Keypads</v>
      </c>
    </row>
    <row r="3708" spans="1:13" x14ac:dyDescent="0.25">
      <c r="A3708" s="1" t="s">
        <v>6795</v>
      </c>
      <c r="B3708" s="2">
        <v>42700</v>
      </c>
      <c r="C3708" s="2">
        <v>42702</v>
      </c>
      <c r="D3708" s="1" t="s">
        <v>79</v>
      </c>
      <c r="E3708" s="1" t="s">
        <v>2462</v>
      </c>
      <c r="F3708" s="1" t="s">
        <v>2995</v>
      </c>
      <c r="G3708">
        <v>13.36</v>
      </c>
      <c r="H3708">
        <v>2</v>
      </c>
      <c r="I3708">
        <v>0</v>
      </c>
      <c r="J3708">
        <v>6.4127999999999998</v>
      </c>
      <c r="K3708" t="str">
        <f>INDEX(product!B:B,MATCH('TABELA TOTAL'!$F8386,product!A:A,0))</f>
        <v>Office Supplies</v>
      </c>
      <c r="L3708" t="str">
        <f>INDEX(product!C:C,MATCH(F3708,product!A:A,))</f>
        <v>Paper</v>
      </c>
      <c r="M3708" t="str">
        <f>INDEX(product!D:D,MATCH(F3708,product!A:A,))</f>
        <v>Xerox 1959</v>
      </c>
    </row>
    <row r="3709" spans="1:13" x14ac:dyDescent="0.25">
      <c r="A3709" s="1" t="s">
        <v>7214</v>
      </c>
      <c r="B3709" s="2">
        <v>42700</v>
      </c>
      <c r="C3709" s="2">
        <v>42702</v>
      </c>
      <c r="D3709" s="1" t="s">
        <v>11</v>
      </c>
      <c r="E3709" s="1" t="s">
        <v>63</v>
      </c>
      <c r="F3709" s="1" t="s">
        <v>1476</v>
      </c>
      <c r="G3709">
        <v>78.759</v>
      </c>
      <c r="H3709">
        <v>9</v>
      </c>
      <c r="I3709">
        <v>0.7</v>
      </c>
      <c r="J3709">
        <v>-57.756599999999999</v>
      </c>
      <c r="K3709" t="str">
        <f>INDEX(product!B:B,MATCH('TABELA TOTAL'!$F9125,product!A:A,0))</f>
        <v>Office Supplies</v>
      </c>
      <c r="L3709" t="str">
        <f>INDEX(product!C:C,MATCH(F3709,product!A:A,))</f>
        <v>Binders</v>
      </c>
      <c r="M3709" t="str">
        <f>INDEX(product!D:D,MATCH(F3709,product!A:A,))</f>
        <v>Binding Machine Supplies</v>
      </c>
    </row>
    <row r="3710" spans="1:13" x14ac:dyDescent="0.25">
      <c r="A3710" s="1" t="s">
        <v>7508</v>
      </c>
      <c r="B3710" s="2">
        <v>42700</v>
      </c>
      <c r="C3710" s="2">
        <v>42704</v>
      </c>
      <c r="D3710" s="1" t="s">
        <v>19</v>
      </c>
      <c r="E3710" s="1" t="s">
        <v>1481</v>
      </c>
      <c r="F3710" s="1" t="s">
        <v>2862</v>
      </c>
      <c r="G3710">
        <v>3406.6640000000002</v>
      </c>
      <c r="H3710">
        <v>8</v>
      </c>
      <c r="I3710">
        <v>0.15</v>
      </c>
      <c r="J3710">
        <v>160.31360000000001</v>
      </c>
      <c r="K3710" t="str">
        <f>INDEX(product!B:B,MATCH('TABELA TOTAL'!$F9651,product!A:A,0))</f>
        <v>Technology</v>
      </c>
      <c r="L3710" t="str">
        <f>INDEX(product!C:C,MATCH(F3710,product!A:A,))</f>
        <v>Bookcases</v>
      </c>
      <c r="M3710" t="str">
        <f>INDEX(product!D:D,MATCH(F3710,product!A:A,))</f>
        <v>DMI Eclipse Executive Suite Bookcases</v>
      </c>
    </row>
    <row r="3711" spans="1:13" x14ac:dyDescent="0.25">
      <c r="A3711" s="1" t="s">
        <v>7508</v>
      </c>
      <c r="B3711" s="2">
        <v>42700</v>
      </c>
      <c r="C3711" s="2">
        <v>42704</v>
      </c>
      <c r="D3711" s="1" t="s">
        <v>19</v>
      </c>
      <c r="E3711" s="1" t="s">
        <v>1481</v>
      </c>
      <c r="F3711" s="1" t="s">
        <v>4095</v>
      </c>
      <c r="G3711">
        <v>37.17</v>
      </c>
      <c r="H3711">
        <v>9</v>
      </c>
      <c r="I3711">
        <v>0</v>
      </c>
      <c r="J3711">
        <v>10.4076</v>
      </c>
      <c r="K3711" t="str">
        <f>INDEX(product!B:B,MATCH('TABELA TOTAL'!$F9652,product!A:A,0))</f>
        <v>Office Supplies</v>
      </c>
      <c r="L3711" t="str">
        <f>INDEX(product!C:C,MATCH(F3711,product!A:A,))</f>
        <v>Art</v>
      </c>
      <c r="M3711" t="str">
        <f>INDEX(product!D:D,MATCH(F3711,product!A:A,))</f>
        <v>Newell 31</v>
      </c>
    </row>
    <row r="3712" spans="1:13" x14ac:dyDescent="0.25">
      <c r="A3712" s="1" t="s">
        <v>7508</v>
      </c>
      <c r="B3712" s="2">
        <v>42700</v>
      </c>
      <c r="C3712" s="2">
        <v>42704</v>
      </c>
      <c r="D3712" s="1" t="s">
        <v>19</v>
      </c>
      <c r="E3712" s="1" t="s">
        <v>1481</v>
      </c>
      <c r="F3712" s="1" t="s">
        <v>1683</v>
      </c>
      <c r="G3712">
        <v>64.959999999999994</v>
      </c>
      <c r="H3712">
        <v>2</v>
      </c>
      <c r="I3712">
        <v>0</v>
      </c>
      <c r="J3712">
        <v>19.488</v>
      </c>
      <c r="K3712" t="str">
        <f>INDEX(product!B:B,MATCH('TABELA TOTAL'!$F9653,product!A:A,0))</f>
        <v>Technology</v>
      </c>
      <c r="L3712" t="str">
        <f>INDEX(product!C:C,MATCH(F3712,product!A:A,))</f>
        <v>Appliances</v>
      </c>
      <c r="M3712" t="str">
        <f>INDEX(product!D:D,MATCH(F3712,product!A:A,))</f>
        <v>Belkin F9S820V06 8 Outlet Surge</v>
      </c>
    </row>
    <row r="3713" spans="1:13" x14ac:dyDescent="0.25">
      <c r="A3713" s="1" t="s">
        <v>7508</v>
      </c>
      <c r="B3713" s="2">
        <v>42700</v>
      </c>
      <c r="C3713" s="2">
        <v>42704</v>
      </c>
      <c r="D3713" s="1" t="s">
        <v>19</v>
      </c>
      <c r="E3713" s="1" t="s">
        <v>1481</v>
      </c>
      <c r="F3713" s="1" t="s">
        <v>2379</v>
      </c>
      <c r="G3713">
        <v>595.38</v>
      </c>
      <c r="H3713">
        <v>6</v>
      </c>
      <c r="I3713">
        <v>0</v>
      </c>
      <c r="J3713">
        <v>297.69</v>
      </c>
      <c r="K3713" t="str">
        <f>INDEX(product!B:B,MATCH('TABELA TOTAL'!$F9654,product!A:A,0))</f>
        <v>Technology</v>
      </c>
      <c r="L3713" t="str">
        <f>INDEX(product!C:C,MATCH(F3713,product!A:A,))</f>
        <v>Furnishings</v>
      </c>
      <c r="M3713" t="str">
        <f>INDEX(product!D:D,MATCH(F3713,product!A:A,))</f>
        <v>GE 48" Fluorescent Tube, Cool White Energy Saver, 34 Watts, 30/Box</v>
      </c>
    </row>
    <row r="3714" spans="1:13" x14ac:dyDescent="0.25">
      <c r="A3714" s="1" t="s">
        <v>3980</v>
      </c>
      <c r="B3714" s="2">
        <v>42699</v>
      </c>
      <c r="C3714" s="2">
        <v>42704</v>
      </c>
      <c r="D3714" s="1" t="s">
        <v>19</v>
      </c>
      <c r="E3714" s="1" t="s">
        <v>3981</v>
      </c>
      <c r="F3714" s="1" t="s">
        <v>147</v>
      </c>
      <c r="G3714">
        <v>5.08</v>
      </c>
      <c r="H3714">
        <v>1</v>
      </c>
      <c r="I3714">
        <v>0.2</v>
      </c>
      <c r="J3714">
        <v>1.651</v>
      </c>
      <c r="K3714" t="str">
        <f>INDEX(product!B:B,MATCH('TABELA TOTAL'!$F3465,product!A:A,0))</f>
        <v>Office Supplies</v>
      </c>
      <c r="L3714" t="str">
        <f>INDEX(product!C:C,MATCH(F3714,product!A:A,))</f>
        <v>Paper</v>
      </c>
      <c r="M3714" t="str">
        <f>INDEX(product!D:D,MATCH(F3714,product!A:A,))</f>
        <v>Telephone Message Books with Fax/Mobile Section, 5 1/2" x 3 3/16"</v>
      </c>
    </row>
    <row r="3715" spans="1:13" x14ac:dyDescent="0.25">
      <c r="A3715" s="1" t="s">
        <v>5850</v>
      </c>
      <c r="B3715" s="2">
        <v>42699</v>
      </c>
      <c r="C3715" s="2">
        <v>42704</v>
      </c>
      <c r="D3715" s="1" t="s">
        <v>19</v>
      </c>
      <c r="E3715" s="1" t="s">
        <v>5489</v>
      </c>
      <c r="F3715" s="1" t="s">
        <v>851</v>
      </c>
      <c r="G3715">
        <v>563.4</v>
      </c>
      <c r="H3715">
        <v>4</v>
      </c>
      <c r="I3715">
        <v>0</v>
      </c>
      <c r="J3715">
        <v>67.608000000000004</v>
      </c>
      <c r="K3715" t="str">
        <f>INDEX(product!B:B,MATCH('TABELA TOTAL'!$F6575,product!A:A,0))</f>
        <v>Office Supplies</v>
      </c>
      <c r="L3715" t="str">
        <f>INDEX(product!C:C,MATCH(F3715,product!A:A,))</f>
        <v>Storage</v>
      </c>
      <c r="M3715" t="str">
        <f>INDEX(product!D:D,MATCH(F3715,product!A:A,))</f>
        <v>Fellowes Strictly Business Drawer File, Letter/Legal Size</v>
      </c>
    </row>
    <row r="3716" spans="1:13" x14ac:dyDescent="0.25">
      <c r="A3716" s="1" t="s">
        <v>5850</v>
      </c>
      <c r="B3716" s="2">
        <v>42699</v>
      </c>
      <c r="C3716" s="2">
        <v>42704</v>
      </c>
      <c r="D3716" s="1" t="s">
        <v>19</v>
      </c>
      <c r="E3716" s="1" t="s">
        <v>5489</v>
      </c>
      <c r="F3716" s="1" t="s">
        <v>5851</v>
      </c>
      <c r="G3716">
        <v>319.92</v>
      </c>
      <c r="H3716">
        <v>8</v>
      </c>
      <c r="I3716">
        <v>0</v>
      </c>
      <c r="J3716">
        <v>118.3704</v>
      </c>
      <c r="K3716" t="str">
        <f>INDEX(product!B:B,MATCH('TABELA TOTAL'!$F6576,product!A:A,0))</f>
        <v>Office Supplies</v>
      </c>
      <c r="L3716" t="str">
        <f>INDEX(product!C:C,MATCH(F3716,product!A:A,))</f>
        <v>Machines</v>
      </c>
      <c r="M3716" t="str">
        <f>INDEX(product!D:D,MATCH(F3716,product!A:A,))</f>
        <v>Konica Minolta magicolor 1690MF Multifunction Printer</v>
      </c>
    </row>
    <row r="3717" spans="1:13" x14ac:dyDescent="0.25">
      <c r="A3717" s="1" t="s">
        <v>6070</v>
      </c>
      <c r="B3717" s="2">
        <v>42699</v>
      </c>
      <c r="C3717" s="2">
        <v>42702</v>
      </c>
      <c r="D3717" s="1" t="s">
        <v>79</v>
      </c>
      <c r="E3717" s="1" t="s">
        <v>946</v>
      </c>
      <c r="F3717" s="1" t="s">
        <v>2156</v>
      </c>
      <c r="G3717">
        <v>59.98</v>
      </c>
      <c r="H3717">
        <v>2</v>
      </c>
      <c r="I3717">
        <v>0</v>
      </c>
      <c r="J3717">
        <v>17.994</v>
      </c>
      <c r="K3717" t="str">
        <f>INDEX(product!B:B,MATCH('TABELA TOTAL'!$F6979,product!A:A,0))</f>
        <v>Office Supplies</v>
      </c>
      <c r="L3717" t="str">
        <f>INDEX(product!C:C,MATCH(F3717,product!A:A,))</f>
        <v>Phones</v>
      </c>
      <c r="M3717" t="str">
        <f>INDEX(product!D:D,MATCH(F3717,product!A:A,))</f>
        <v>OtterBox Defender Series Case - Samsung Galaxy S4</v>
      </c>
    </row>
    <row r="3718" spans="1:13" x14ac:dyDescent="0.25">
      <c r="A3718" s="1" t="s">
        <v>6429</v>
      </c>
      <c r="B3718" s="2">
        <v>42699</v>
      </c>
      <c r="C3718" s="2">
        <v>42703</v>
      </c>
      <c r="D3718" s="1" t="s">
        <v>19</v>
      </c>
      <c r="E3718" s="1" t="s">
        <v>784</v>
      </c>
      <c r="F3718" s="1" t="s">
        <v>1271</v>
      </c>
      <c r="G3718">
        <v>1568.61</v>
      </c>
      <c r="H3718">
        <v>9</v>
      </c>
      <c r="I3718">
        <v>0</v>
      </c>
      <c r="J3718">
        <v>329.40809999999999</v>
      </c>
      <c r="K3718" t="str">
        <f>INDEX(product!B:B,MATCH('TABELA TOTAL'!$F7688,product!A:A,0))</f>
        <v>Furniture</v>
      </c>
      <c r="L3718" t="str">
        <f>INDEX(product!C:C,MATCH(F3718,product!A:A,))</f>
        <v>Tables</v>
      </c>
      <c r="M3718" t="str">
        <f>INDEX(product!D:D,MATCH(F3718,product!A:A,))</f>
        <v>Chromcraft Round Conference Tables</v>
      </c>
    </row>
    <row r="3719" spans="1:13" x14ac:dyDescent="0.25">
      <c r="A3719" s="1" t="s">
        <v>6429</v>
      </c>
      <c r="B3719" s="2">
        <v>42699</v>
      </c>
      <c r="C3719" s="2">
        <v>42703</v>
      </c>
      <c r="D3719" s="1" t="s">
        <v>19</v>
      </c>
      <c r="E3719" s="1" t="s">
        <v>784</v>
      </c>
      <c r="F3719" s="1" t="s">
        <v>325</v>
      </c>
      <c r="G3719">
        <v>17.3</v>
      </c>
      <c r="H3719">
        <v>1</v>
      </c>
      <c r="I3719">
        <v>0</v>
      </c>
      <c r="J3719">
        <v>8.3040000000000003</v>
      </c>
      <c r="K3719" t="str">
        <f>INDEX(product!B:B,MATCH('TABELA TOTAL'!$F7689,product!A:A,0))</f>
        <v>Technology</v>
      </c>
      <c r="L3719" t="str">
        <f>INDEX(product!C:C,MATCH(F3719,product!A:A,))</f>
        <v>Binders</v>
      </c>
      <c r="M3719" t="str">
        <f>INDEX(product!D:D,MATCH(F3719,product!A:A,))</f>
        <v>Wilson Jones International Size A4 Ring Binders</v>
      </c>
    </row>
    <row r="3720" spans="1:13" x14ac:dyDescent="0.25">
      <c r="A3720" s="1" t="s">
        <v>6429</v>
      </c>
      <c r="B3720" s="2">
        <v>42699</v>
      </c>
      <c r="C3720" s="2">
        <v>42703</v>
      </c>
      <c r="D3720" s="1" t="s">
        <v>19</v>
      </c>
      <c r="E3720" s="1" t="s">
        <v>784</v>
      </c>
      <c r="F3720" s="1" t="s">
        <v>6430</v>
      </c>
      <c r="G3720">
        <v>160</v>
      </c>
      <c r="H3720">
        <v>8</v>
      </c>
      <c r="I3720">
        <v>0</v>
      </c>
      <c r="J3720">
        <v>62.4</v>
      </c>
      <c r="K3720" t="str">
        <f>INDEX(product!B:B,MATCH('TABELA TOTAL'!$F7690,product!A:A,0))</f>
        <v>Office Supplies</v>
      </c>
      <c r="L3720" t="str">
        <f>INDEX(product!C:C,MATCH(F3720,product!A:A,))</f>
        <v>Accessories</v>
      </c>
      <c r="M3720" t="str">
        <f>INDEX(product!D:D,MATCH(F3720,product!A:A,))</f>
        <v>Memorex Mini Travel Drive 32 GB USB 2.0 Flash Drive</v>
      </c>
    </row>
    <row r="3721" spans="1:13" x14ac:dyDescent="0.25">
      <c r="A3721" s="1" t="s">
        <v>6483</v>
      </c>
      <c r="B3721" s="2">
        <v>42699</v>
      </c>
      <c r="C3721" s="2">
        <v>42706</v>
      </c>
      <c r="D3721" s="1" t="s">
        <v>19</v>
      </c>
      <c r="E3721" s="1" t="s">
        <v>2201</v>
      </c>
      <c r="F3721" s="1" t="s">
        <v>1439</v>
      </c>
      <c r="G3721">
        <v>456.58800000000002</v>
      </c>
      <c r="H3721">
        <v>2</v>
      </c>
      <c r="I3721">
        <v>0.7</v>
      </c>
      <c r="J3721">
        <v>-304.392</v>
      </c>
      <c r="K3721" t="str">
        <f>INDEX(product!B:B,MATCH('TABELA TOTAL'!$F7773,product!A:A,0))</f>
        <v>Office Supplies</v>
      </c>
      <c r="L3721" t="str">
        <f>INDEX(product!C:C,MATCH(F3721,product!A:A,))</f>
        <v>Binders</v>
      </c>
      <c r="M3721" t="str">
        <f>INDEX(product!D:D,MATCH(F3721,product!A:A,))</f>
        <v>GBC Ibimaster 500 Manual ProClick Binding System</v>
      </c>
    </row>
    <row r="3722" spans="1:13" x14ac:dyDescent="0.25">
      <c r="A3722" s="1" t="s">
        <v>6483</v>
      </c>
      <c r="B3722" s="2">
        <v>42699</v>
      </c>
      <c r="C3722" s="2">
        <v>42706</v>
      </c>
      <c r="D3722" s="1" t="s">
        <v>19</v>
      </c>
      <c r="E3722" s="1" t="s">
        <v>2201</v>
      </c>
      <c r="F3722" s="1" t="s">
        <v>3763</v>
      </c>
      <c r="G3722">
        <v>4499.9849999999997</v>
      </c>
      <c r="H3722">
        <v>5</v>
      </c>
      <c r="I3722">
        <v>0.7</v>
      </c>
      <c r="J3722">
        <v>-6599.9780000000001</v>
      </c>
      <c r="K3722" t="str">
        <f>INDEX(product!B:B,MATCH('TABELA TOTAL'!$F7774,product!A:A,0))</f>
        <v>Office Supplies</v>
      </c>
      <c r="L3722" t="str">
        <f>INDEX(product!C:C,MATCH(F3722,product!A:A,))</f>
        <v>Machines</v>
      </c>
      <c r="M3722" t="str">
        <f>INDEX(product!D:D,MATCH(F3722,product!A:A,))</f>
        <v>Cubify CubeX 3D Printer Double Head Print</v>
      </c>
    </row>
    <row r="3723" spans="1:13" x14ac:dyDescent="0.25">
      <c r="A3723" s="1" t="s">
        <v>6483</v>
      </c>
      <c r="B3723" s="2">
        <v>42699</v>
      </c>
      <c r="C3723" s="2">
        <v>42706</v>
      </c>
      <c r="D3723" s="1" t="s">
        <v>19</v>
      </c>
      <c r="E3723" s="1" t="s">
        <v>2201</v>
      </c>
      <c r="F3723" s="1" t="s">
        <v>6484</v>
      </c>
      <c r="G3723">
        <v>59.975999999999999</v>
      </c>
      <c r="H3723">
        <v>3</v>
      </c>
      <c r="I3723">
        <v>0.2</v>
      </c>
      <c r="J3723">
        <v>11.995200000000001</v>
      </c>
      <c r="K3723" t="str">
        <f>INDEX(product!B:B,MATCH('TABELA TOTAL'!$F7775,product!A:A,0))</f>
        <v>Office Supplies</v>
      </c>
      <c r="L3723" t="str">
        <f>INDEX(product!C:C,MATCH(F3723,product!A:A,))</f>
        <v>Accessories</v>
      </c>
      <c r="M3723" t="str">
        <f>INDEX(product!D:D,MATCH(F3723,product!A:A,))</f>
        <v>NETGEAR RangeMax WNR1000 Wireless Router</v>
      </c>
    </row>
    <row r="3724" spans="1:13" x14ac:dyDescent="0.25">
      <c r="A3724" s="1" t="s">
        <v>6773</v>
      </c>
      <c r="B3724" s="2">
        <v>42699</v>
      </c>
      <c r="C3724" s="2">
        <v>42704</v>
      </c>
      <c r="D3724" s="1" t="s">
        <v>19</v>
      </c>
      <c r="E3724" s="1" t="s">
        <v>1195</v>
      </c>
      <c r="F3724" s="1" t="s">
        <v>944</v>
      </c>
      <c r="G3724">
        <v>73.36</v>
      </c>
      <c r="H3724">
        <v>7</v>
      </c>
      <c r="I3724">
        <v>0</v>
      </c>
      <c r="J3724">
        <v>19.807200000000002</v>
      </c>
      <c r="K3724" t="str">
        <f>INDEX(product!B:B,MATCH('TABELA TOTAL'!$F8344,product!A:A,0))</f>
        <v>Furniture</v>
      </c>
      <c r="L3724" t="str">
        <f>INDEX(product!C:C,MATCH(F3724,product!A:A,))</f>
        <v>Storage</v>
      </c>
      <c r="M3724" t="str">
        <f>INDEX(product!D:D,MATCH(F3724,product!A:A,))</f>
        <v>Sterilite Officeware Hinged File Box</v>
      </c>
    </row>
    <row r="3725" spans="1:13" x14ac:dyDescent="0.25">
      <c r="A3725" s="1" t="s">
        <v>6951</v>
      </c>
      <c r="B3725" s="2">
        <v>42699</v>
      </c>
      <c r="C3725" s="2">
        <v>42703</v>
      </c>
      <c r="D3725" s="1" t="s">
        <v>19</v>
      </c>
      <c r="E3725" s="1" t="s">
        <v>3986</v>
      </c>
      <c r="F3725" s="1" t="s">
        <v>348</v>
      </c>
      <c r="G3725">
        <v>194.352</v>
      </c>
      <c r="H3725">
        <v>3</v>
      </c>
      <c r="I3725">
        <v>0.2</v>
      </c>
      <c r="J3725">
        <v>19.435199999999998</v>
      </c>
      <c r="K3725" t="str">
        <f>INDEX(product!B:B,MATCH('TABELA TOTAL'!$F8648,product!A:A,0))</f>
        <v>Technology</v>
      </c>
      <c r="L3725" t="str">
        <f>INDEX(product!C:C,MATCH(F3725,product!A:A,))</f>
        <v>Chairs</v>
      </c>
      <c r="M3725" t="str">
        <f>INDEX(product!D:D,MATCH(F3725,product!A:A,))</f>
        <v>Padded Folding Chairs, Black, 4/Carton</v>
      </c>
    </row>
    <row r="3726" spans="1:13" x14ac:dyDescent="0.25">
      <c r="A3726" s="1" t="s">
        <v>1701</v>
      </c>
      <c r="B3726" s="2">
        <v>42698</v>
      </c>
      <c r="C3726" s="2">
        <v>42705</v>
      </c>
      <c r="D3726" s="1" t="s">
        <v>19</v>
      </c>
      <c r="E3726" s="1" t="s">
        <v>1702</v>
      </c>
      <c r="F3726" s="1" t="s">
        <v>1703</v>
      </c>
      <c r="G3726">
        <v>4.4160000000000004</v>
      </c>
      <c r="H3726">
        <v>3</v>
      </c>
      <c r="I3726">
        <v>0.2</v>
      </c>
      <c r="J3726">
        <v>1.6008</v>
      </c>
      <c r="K3726" t="str">
        <f>INDEX(product!B:B,MATCH('TABELA TOTAL'!$F1061,product!A:A,0))</f>
        <v>Office Supplies</v>
      </c>
      <c r="L3726" t="str">
        <f>INDEX(product!C:C,MATCH(F3726,product!A:A,))</f>
        <v>Fasteners</v>
      </c>
      <c r="M3726" t="str">
        <f>INDEX(product!D:D,MATCH(F3726,product!A:A,))</f>
        <v>Stockwell Gold Paper Clips</v>
      </c>
    </row>
    <row r="3727" spans="1:13" x14ac:dyDescent="0.25">
      <c r="A3727" s="1" t="s">
        <v>2101</v>
      </c>
      <c r="B3727" s="2">
        <v>42698</v>
      </c>
      <c r="C3727" s="2">
        <v>42700</v>
      </c>
      <c r="D3727" s="1" t="s">
        <v>79</v>
      </c>
      <c r="E3727" s="1" t="s">
        <v>1803</v>
      </c>
      <c r="F3727" s="1" t="s">
        <v>2102</v>
      </c>
      <c r="G3727">
        <v>17.216000000000001</v>
      </c>
      <c r="H3727">
        <v>4</v>
      </c>
      <c r="I3727">
        <v>0.2</v>
      </c>
      <c r="J3727">
        <v>6.0255999999999998</v>
      </c>
      <c r="K3727" t="str">
        <f>INDEX(product!B:B,MATCH('TABELA TOTAL'!$F1398,product!A:A,0))</f>
        <v>Furniture</v>
      </c>
      <c r="L3727" t="str">
        <f>INDEX(product!C:C,MATCH(F3727,product!A:A,))</f>
        <v>Binders</v>
      </c>
      <c r="M3727" t="str">
        <f>INDEX(product!D:D,MATCH(F3727,product!A:A,))</f>
        <v>Acco PRESSTEX Data Binder with Storage Hooks, Light Blue, 9 1/2" X 11"</v>
      </c>
    </row>
    <row r="3728" spans="1:13" x14ac:dyDescent="0.25">
      <c r="A3728" s="1" t="s">
        <v>2101</v>
      </c>
      <c r="B3728" s="2">
        <v>42698</v>
      </c>
      <c r="C3728" s="2">
        <v>42700</v>
      </c>
      <c r="D3728" s="1" t="s">
        <v>79</v>
      </c>
      <c r="E3728" s="1" t="s">
        <v>1803</v>
      </c>
      <c r="F3728" s="1" t="s">
        <v>1255</v>
      </c>
      <c r="G3728">
        <v>11.56</v>
      </c>
      <c r="H3728">
        <v>2</v>
      </c>
      <c r="I3728">
        <v>0</v>
      </c>
      <c r="J3728">
        <v>5.6643999999999997</v>
      </c>
      <c r="K3728" t="str">
        <f>INDEX(product!B:B,MATCH('TABELA TOTAL'!$F1399,product!A:A,0))</f>
        <v>Technology</v>
      </c>
      <c r="L3728" t="str">
        <f>INDEX(product!C:C,MATCH(F3728,product!A:A,))</f>
        <v>Paper</v>
      </c>
      <c r="M3728" t="str">
        <f>INDEX(product!D:D,MATCH(F3728,product!A:A,))</f>
        <v>Xerox 196</v>
      </c>
    </row>
    <row r="3729" spans="1:13" x14ac:dyDescent="0.25">
      <c r="A3729" s="1" t="s">
        <v>2101</v>
      </c>
      <c r="B3729" s="2">
        <v>42698</v>
      </c>
      <c r="C3729" s="2">
        <v>42700</v>
      </c>
      <c r="D3729" s="1" t="s">
        <v>79</v>
      </c>
      <c r="E3729" s="1" t="s">
        <v>1803</v>
      </c>
      <c r="F3729" s="1" t="s">
        <v>367</v>
      </c>
      <c r="G3729">
        <v>88.4</v>
      </c>
      <c r="H3729">
        <v>4</v>
      </c>
      <c r="I3729">
        <v>0</v>
      </c>
      <c r="J3729">
        <v>11.492000000000001</v>
      </c>
      <c r="K3729" t="str">
        <f>INDEX(product!B:B,MATCH('TABELA TOTAL'!$F1400,product!A:A,0))</f>
        <v>Office Supplies</v>
      </c>
      <c r="L3729" t="str">
        <f>INDEX(product!C:C,MATCH(F3729,product!A:A,))</f>
        <v>Accessories</v>
      </c>
      <c r="M3729" t="str">
        <f>INDEX(product!D:D,MATCH(F3729,product!A:A,))</f>
        <v>SanDisk Ultra 32 GB MicroSDHC Class 10 Memory Card</v>
      </c>
    </row>
    <row r="3730" spans="1:13" x14ac:dyDescent="0.25">
      <c r="A3730" s="1" t="s">
        <v>2101</v>
      </c>
      <c r="B3730" s="2">
        <v>42698</v>
      </c>
      <c r="C3730" s="2">
        <v>42700</v>
      </c>
      <c r="D3730" s="1" t="s">
        <v>79</v>
      </c>
      <c r="E3730" s="1" t="s">
        <v>1803</v>
      </c>
      <c r="F3730" s="1" t="s">
        <v>2103</v>
      </c>
      <c r="G3730">
        <v>6.48</v>
      </c>
      <c r="H3730">
        <v>1</v>
      </c>
      <c r="I3730">
        <v>0</v>
      </c>
      <c r="J3730">
        <v>3.1103999999999998</v>
      </c>
      <c r="K3730" t="str">
        <f>INDEX(product!B:B,MATCH('TABELA TOTAL'!$F1401,product!A:A,0))</f>
        <v>Office Supplies</v>
      </c>
      <c r="L3730" t="str">
        <f>INDEX(product!C:C,MATCH(F3730,product!A:A,))</f>
        <v>Paper</v>
      </c>
      <c r="M3730" t="str">
        <f>INDEX(product!D:D,MATCH(F3730,product!A:A,))</f>
        <v>Xerox 217</v>
      </c>
    </row>
    <row r="3731" spans="1:13" x14ac:dyDescent="0.25">
      <c r="A3731" s="1" t="s">
        <v>2233</v>
      </c>
      <c r="B3731" s="2">
        <v>42698</v>
      </c>
      <c r="C3731" s="2">
        <v>42705</v>
      </c>
      <c r="D3731" s="1" t="s">
        <v>19</v>
      </c>
      <c r="E3731" s="1" t="s">
        <v>1842</v>
      </c>
      <c r="F3731" s="1" t="s">
        <v>2234</v>
      </c>
      <c r="G3731">
        <v>33.520000000000003</v>
      </c>
      <c r="H3731">
        <v>2</v>
      </c>
      <c r="I3731">
        <v>0.2</v>
      </c>
      <c r="J3731">
        <v>3.3519999999999999</v>
      </c>
      <c r="K3731" t="str">
        <f>INDEX(product!B:B,MATCH('TABELA TOTAL'!$F1504,product!A:A,0))</f>
        <v>Office Supplies</v>
      </c>
      <c r="L3731" t="str">
        <f>INDEX(product!C:C,MATCH(F3731,product!A:A,))</f>
        <v>Phones</v>
      </c>
      <c r="M3731" t="str">
        <f>INDEX(product!D:D,MATCH(F3731,product!A:A,))</f>
        <v>iKross Bluetooth Portable Keyboard + Cell Phone Stand Holder + Brush for Apple iPhone 5S 5C 5, 4S 4</v>
      </c>
    </row>
    <row r="3732" spans="1:13" x14ac:dyDescent="0.25">
      <c r="A3732" s="1" t="s">
        <v>2233</v>
      </c>
      <c r="B3732" s="2">
        <v>42698</v>
      </c>
      <c r="C3732" s="2">
        <v>42705</v>
      </c>
      <c r="D3732" s="1" t="s">
        <v>19</v>
      </c>
      <c r="E3732" s="1" t="s">
        <v>1842</v>
      </c>
      <c r="F3732" s="1" t="s">
        <v>1071</v>
      </c>
      <c r="G3732">
        <v>9.94</v>
      </c>
      <c r="H3732">
        <v>2</v>
      </c>
      <c r="I3732">
        <v>0</v>
      </c>
      <c r="J3732">
        <v>3.0813999999999999</v>
      </c>
      <c r="K3732" t="str">
        <f>INDEX(product!B:B,MATCH('TABELA TOTAL'!$F1505,product!A:A,0))</f>
        <v>Office Supplies</v>
      </c>
      <c r="L3732" t="str">
        <f>INDEX(product!C:C,MATCH(F3732,product!A:A,))</f>
        <v>Furnishings</v>
      </c>
      <c r="M3732" t="str">
        <f>INDEX(product!D:D,MATCH(F3732,product!A:A,))</f>
        <v>DAX Value U-Channel Document Frames, Easel Back</v>
      </c>
    </row>
    <row r="3733" spans="1:13" x14ac:dyDescent="0.25">
      <c r="A3733" s="1" t="s">
        <v>2422</v>
      </c>
      <c r="B3733" s="2">
        <v>42698</v>
      </c>
      <c r="C3733" s="2">
        <v>42700</v>
      </c>
      <c r="D3733" s="1" t="s">
        <v>11</v>
      </c>
      <c r="E3733" s="1" t="s">
        <v>2423</v>
      </c>
      <c r="F3733" s="1" t="s">
        <v>944</v>
      </c>
      <c r="G3733">
        <v>41.92</v>
      </c>
      <c r="H3733">
        <v>5</v>
      </c>
      <c r="I3733">
        <v>0.2</v>
      </c>
      <c r="J3733">
        <v>3.6680000000000001</v>
      </c>
      <c r="K3733" t="str">
        <f>INDEX(product!B:B,MATCH('TABELA TOTAL'!$F1665,product!A:A,0))</f>
        <v>Office Supplies</v>
      </c>
      <c r="L3733" t="str">
        <f>INDEX(product!C:C,MATCH(F3733,product!A:A,))</f>
        <v>Storage</v>
      </c>
      <c r="M3733" t="str">
        <f>INDEX(product!D:D,MATCH(F3733,product!A:A,))</f>
        <v>Sterilite Officeware Hinged File Box</v>
      </c>
    </row>
    <row r="3734" spans="1:13" x14ac:dyDescent="0.25">
      <c r="A3734" s="1" t="s">
        <v>2422</v>
      </c>
      <c r="B3734" s="2">
        <v>42698</v>
      </c>
      <c r="C3734" s="2">
        <v>42700</v>
      </c>
      <c r="D3734" s="1" t="s">
        <v>11</v>
      </c>
      <c r="E3734" s="1" t="s">
        <v>2423</v>
      </c>
      <c r="F3734" s="1" t="s">
        <v>1447</v>
      </c>
      <c r="G3734">
        <v>297.57600000000002</v>
      </c>
      <c r="H3734">
        <v>3</v>
      </c>
      <c r="I3734">
        <v>0.2</v>
      </c>
      <c r="J3734">
        <v>-7.4394</v>
      </c>
      <c r="K3734" t="str">
        <f>INDEX(product!B:B,MATCH('TABELA TOTAL'!$F1666,product!A:A,0))</f>
        <v>Furniture</v>
      </c>
      <c r="L3734" t="str">
        <f>INDEX(product!C:C,MATCH(F3734,product!A:A,))</f>
        <v>Accessories</v>
      </c>
      <c r="M3734" t="str">
        <f>INDEX(product!D:D,MATCH(F3734,product!A:A,))</f>
        <v>Logitech G19 Programmable Gaming Keyboard</v>
      </c>
    </row>
    <row r="3735" spans="1:13" x14ac:dyDescent="0.25">
      <c r="A3735" s="1" t="s">
        <v>2422</v>
      </c>
      <c r="B3735" s="2">
        <v>42698</v>
      </c>
      <c r="C3735" s="2">
        <v>42700</v>
      </c>
      <c r="D3735" s="1" t="s">
        <v>11</v>
      </c>
      <c r="E3735" s="1" t="s">
        <v>2423</v>
      </c>
      <c r="F3735" s="1" t="s">
        <v>2424</v>
      </c>
      <c r="G3735">
        <v>4.3440000000000003</v>
      </c>
      <c r="H3735">
        <v>3</v>
      </c>
      <c r="I3735">
        <v>0.2</v>
      </c>
      <c r="J3735">
        <v>0.86880000000000002</v>
      </c>
      <c r="K3735" t="str">
        <f>INDEX(product!B:B,MATCH('TABELA TOTAL'!$F1667,product!A:A,0))</f>
        <v>Furniture</v>
      </c>
      <c r="L3735" t="str">
        <f>INDEX(product!C:C,MATCH(F3735,product!A:A,))</f>
        <v>Fasteners</v>
      </c>
      <c r="M3735" t="str">
        <f>INDEX(product!D:D,MATCH(F3735,product!A:A,))</f>
        <v>Colored Push Pins</v>
      </c>
    </row>
    <row r="3736" spans="1:13" x14ac:dyDescent="0.25">
      <c r="A3736" s="1" t="s">
        <v>2422</v>
      </c>
      <c r="B3736" s="2">
        <v>42698</v>
      </c>
      <c r="C3736" s="2">
        <v>42700</v>
      </c>
      <c r="D3736" s="1" t="s">
        <v>11</v>
      </c>
      <c r="E3736" s="1" t="s">
        <v>2423</v>
      </c>
      <c r="F3736" s="1" t="s">
        <v>2425</v>
      </c>
      <c r="G3736">
        <v>94.992000000000004</v>
      </c>
      <c r="H3736">
        <v>2</v>
      </c>
      <c r="I3736">
        <v>0.2</v>
      </c>
      <c r="J3736">
        <v>-2.3748</v>
      </c>
      <c r="K3736" t="str">
        <f>INDEX(product!B:B,MATCH('TABELA TOTAL'!$F1668,product!A:A,0))</f>
        <v>Office Supplies</v>
      </c>
      <c r="L3736" t="str">
        <f>INDEX(product!C:C,MATCH(F3736,product!A:A,))</f>
        <v>Accessories</v>
      </c>
      <c r="M3736" t="str">
        <f>INDEX(product!D:D,MATCH(F3736,product!A:A,))</f>
        <v>Logitech G105 Gaming Keyboard</v>
      </c>
    </row>
    <row r="3737" spans="1:13" x14ac:dyDescent="0.25">
      <c r="A3737" s="1" t="s">
        <v>2422</v>
      </c>
      <c r="B3737" s="2">
        <v>42698</v>
      </c>
      <c r="C3737" s="2">
        <v>42700</v>
      </c>
      <c r="D3737" s="1" t="s">
        <v>11</v>
      </c>
      <c r="E3737" s="1" t="s">
        <v>2423</v>
      </c>
      <c r="F3737" s="1" t="s">
        <v>2426</v>
      </c>
      <c r="G3737">
        <v>74.352000000000004</v>
      </c>
      <c r="H3737">
        <v>3</v>
      </c>
      <c r="I3737">
        <v>0.2</v>
      </c>
      <c r="J3737">
        <v>23.234999999999999</v>
      </c>
      <c r="K3737" t="str">
        <f>INDEX(product!B:B,MATCH('TABELA TOTAL'!$F1669,product!A:A,0))</f>
        <v>Office Supplies</v>
      </c>
      <c r="L3737" t="str">
        <f>INDEX(product!C:C,MATCH(F3737,product!A:A,))</f>
        <v>Paper</v>
      </c>
      <c r="M3737" t="str">
        <f>INDEX(product!D:D,MATCH(F3737,product!A:A,))</f>
        <v>Xerox 1925</v>
      </c>
    </row>
    <row r="3738" spans="1:13" x14ac:dyDescent="0.25">
      <c r="A3738" s="1" t="s">
        <v>2422</v>
      </c>
      <c r="B3738" s="2">
        <v>42698</v>
      </c>
      <c r="C3738" s="2">
        <v>42700</v>
      </c>
      <c r="D3738" s="1" t="s">
        <v>11</v>
      </c>
      <c r="E3738" s="1" t="s">
        <v>2423</v>
      </c>
      <c r="F3738" s="1" t="s">
        <v>1302</v>
      </c>
      <c r="G3738">
        <v>14.04</v>
      </c>
      <c r="H3738">
        <v>3</v>
      </c>
      <c r="I3738">
        <v>0.2</v>
      </c>
      <c r="J3738">
        <v>1.5794999999999999</v>
      </c>
      <c r="K3738" t="str">
        <f>INDEX(product!B:B,MATCH('TABELA TOTAL'!$F1670,product!A:A,0))</f>
        <v>Office Supplies</v>
      </c>
      <c r="L3738" t="str">
        <f>INDEX(product!C:C,MATCH(F3738,product!A:A,))</f>
        <v>Art</v>
      </c>
      <c r="M3738" t="str">
        <f>INDEX(product!D:D,MATCH(F3738,product!A:A,))</f>
        <v>Dixon My First Ticonderoga Pencil, #2</v>
      </c>
    </row>
    <row r="3739" spans="1:13" x14ac:dyDescent="0.25">
      <c r="A3739" s="1" t="s">
        <v>2662</v>
      </c>
      <c r="B3739" s="2">
        <v>42698</v>
      </c>
      <c r="C3739" s="2">
        <v>42703</v>
      </c>
      <c r="D3739" s="1" t="s">
        <v>19</v>
      </c>
      <c r="E3739" s="1" t="s">
        <v>1159</v>
      </c>
      <c r="F3739" s="1" t="s">
        <v>2663</v>
      </c>
      <c r="G3739">
        <v>24.783999999999999</v>
      </c>
      <c r="H3739">
        <v>1</v>
      </c>
      <c r="I3739">
        <v>0.2</v>
      </c>
      <c r="J3739">
        <v>7.7450000000000001</v>
      </c>
      <c r="K3739" t="str">
        <f>INDEX(product!B:B,MATCH('TABELA TOTAL'!$F1895,product!A:A,0))</f>
        <v>Office Supplies</v>
      </c>
      <c r="L3739" t="str">
        <f>INDEX(product!C:C,MATCH(F3739,product!A:A,))</f>
        <v>Paper</v>
      </c>
      <c r="M3739" t="str">
        <f>INDEX(product!D:D,MATCH(F3739,product!A:A,))</f>
        <v>IBM Multi-Purpose Copy Paper, 8 1/2 x 11", Case</v>
      </c>
    </row>
    <row r="3740" spans="1:13" x14ac:dyDescent="0.25">
      <c r="A3740" s="1" t="s">
        <v>4019</v>
      </c>
      <c r="B3740" s="2">
        <v>42698</v>
      </c>
      <c r="C3740" s="2">
        <v>42702</v>
      </c>
      <c r="D3740" s="1" t="s">
        <v>19</v>
      </c>
      <c r="E3740" s="1" t="s">
        <v>3450</v>
      </c>
      <c r="F3740" s="1" t="s">
        <v>4020</v>
      </c>
      <c r="G3740">
        <v>657.55200000000002</v>
      </c>
      <c r="H3740">
        <v>6</v>
      </c>
      <c r="I3740">
        <v>0.2</v>
      </c>
      <c r="J3740">
        <v>49.316400000000002</v>
      </c>
      <c r="K3740" t="str">
        <f>INDEX(product!B:B,MATCH('TABELA TOTAL'!$F3526,product!A:A,0))</f>
        <v>Office Supplies</v>
      </c>
      <c r="L3740" t="str">
        <f>INDEX(product!C:C,MATCH(F3740,product!A:A,))</f>
        <v>Phones</v>
      </c>
      <c r="M3740" t="str">
        <f>INDEX(product!D:D,MATCH(F3740,product!A:A,))</f>
        <v>AT&amp;T 1080 Phone</v>
      </c>
    </row>
    <row r="3741" spans="1:13" x14ac:dyDescent="0.25">
      <c r="A3741" s="1" t="s">
        <v>4260</v>
      </c>
      <c r="B3741" s="2">
        <v>42698</v>
      </c>
      <c r="C3741" s="2">
        <v>42704</v>
      </c>
      <c r="D3741" s="1" t="s">
        <v>19</v>
      </c>
      <c r="E3741" s="1" t="s">
        <v>582</v>
      </c>
      <c r="F3741" s="1" t="s">
        <v>1621</v>
      </c>
      <c r="G3741">
        <v>659.9</v>
      </c>
      <c r="H3741">
        <v>2</v>
      </c>
      <c r="I3741">
        <v>0</v>
      </c>
      <c r="J3741">
        <v>217.767</v>
      </c>
      <c r="K3741" t="str">
        <f>INDEX(product!B:B,MATCH('TABELA TOTAL'!$F3892,product!A:A,0))</f>
        <v>Office Supplies</v>
      </c>
      <c r="L3741" t="str">
        <f>INDEX(product!C:C,MATCH(F3741,product!A:A,))</f>
        <v>Accessories</v>
      </c>
      <c r="M3741" t="str">
        <f>INDEX(product!D:D,MATCH(F3741,product!A:A,))</f>
        <v>Plantronics CS510 - Over-the-Head monaural Wireless Headset System</v>
      </c>
    </row>
    <row r="3742" spans="1:13" x14ac:dyDescent="0.25">
      <c r="A3742" s="1" t="s">
        <v>4260</v>
      </c>
      <c r="B3742" s="2">
        <v>42698</v>
      </c>
      <c r="C3742" s="2">
        <v>42704</v>
      </c>
      <c r="D3742" s="1" t="s">
        <v>19</v>
      </c>
      <c r="E3742" s="1" t="s">
        <v>582</v>
      </c>
      <c r="F3742" s="1" t="s">
        <v>1361</v>
      </c>
      <c r="G3742">
        <v>1684.752</v>
      </c>
      <c r="H3742">
        <v>6</v>
      </c>
      <c r="I3742">
        <v>0.2</v>
      </c>
      <c r="J3742">
        <v>210.59399999999999</v>
      </c>
      <c r="K3742" t="str">
        <f>INDEX(product!B:B,MATCH('TABELA TOTAL'!$F3893,product!A:A,0))</f>
        <v>Office Supplies</v>
      </c>
      <c r="L3742" t="str">
        <f>INDEX(product!C:C,MATCH(F3742,product!A:A,))</f>
        <v>Chairs</v>
      </c>
      <c r="M3742" t="str">
        <f>INDEX(product!D:D,MATCH(F3742,product!A:A,))</f>
        <v>Global Leather Executive Chair</v>
      </c>
    </row>
    <row r="3743" spans="1:13" x14ac:dyDescent="0.25">
      <c r="A3743" s="1" t="s">
        <v>4260</v>
      </c>
      <c r="B3743" s="2">
        <v>42698</v>
      </c>
      <c r="C3743" s="2">
        <v>42704</v>
      </c>
      <c r="D3743" s="1" t="s">
        <v>19</v>
      </c>
      <c r="E3743" s="1" t="s">
        <v>582</v>
      </c>
      <c r="F3743" s="1" t="s">
        <v>3809</v>
      </c>
      <c r="G3743">
        <v>559.91999999999996</v>
      </c>
      <c r="H3743">
        <v>8</v>
      </c>
      <c r="I3743">
        <v>0</v>
      </c>
      <c r="J3743">
        <v>190.37280000000001</v>
      </c>
      <c r="K3743" t="str">
        <f>INDEX(product!B:B,MATCH('TABELA TOTAL'!$F3894,product!A:A,0))</f>
        <v>Office Supplies</v>
      </c>
      <c r="L3743" t="str">
        <f>INDEX(product!C:C,MATCH(F3743,product!A:A,))</f>
        <v>Accessories</v>
      </c>
      <c r="M3743" t="str">
        <f>INDEX(product!D:D,MATCH(F3743,product!A:A,))</f>
        <v>Logitech G500s Laser Gaming Mouse with Adjustable Weight Tuning</v>
      </c>
    </row>
    <row r="3744" spans="1:13" x14ac:dyDescent="0.25">
      <c r="A3744" s="1" t="s">
        <v>4406</v>
      </c>
      <c r="B3744" s="2">
        <v>42698</v>
      </c>
      <c r="C3744" s="2">
        <v>42701</v>
      </c>
      <c r="D3744" s="1" t="s">
        <v>79</v>
      </c>
      <c r="E3744" s="1" t="s">
        <v>2669</v>
      </c>
      <c r="F3744" s="1" t="s">
        <v>1163</v>
      </c>
      <c r="G3744">
        <v>1219.96</v>
      </c>
      <c r="H3744">
        <v>5</v>
      </c>
      <c r="I3744">
        <v>0.2</v>
      </c>
      <c r="J3744">
        <v>381.23750000000001</v>
      </c>
      <c r="K3744" t="str">
        <f>INDEX(product!B:B,MATCH('TABELA TOTAL'!$F4117,product!A:A,0))</f>
        <v>Office Supplies</v>
      </c>
      <c r="L3744" t="str">
        <f>INDEX(product!C:C,MATCH(F3744,product!A:A,))</f>
        <v>Binders</v>
      </c>
      <c r="M3744" t="str">
        <f>INDEX(product!D:D,MATCH(F3744,product!A:A,))</f>
        <v>Ibico Hi-Tech Manual Binding System</v>
      </c>
    </row>
    <row r="3745" spans="1:13" x14ac:dyDescent="0.25">
      <c r="A3745" s="1" t="s">
        <v>4522</v>
      </c>
      <c r="B3745" s="2">
        <v>42698</v>
      </c>
      <c r="C3745" s="2">
        <v>42701</v>
      </c>
      <c r="D3745" s="1" t="s">
        <v>11</v>
      </c>
      <c r="E3745" s="1" t="s">
        <v>684</v>
      </c>
      <c r="F3745" s="1" t="s">
        <v>1430</v>
      </c>
      <c r="G3745">
        <v>207.76</v>
      </c>
      <c r="H3745">
        <v>4</v>
      </c>
      <c r="I3745">
        <v>0</v>
      </c>
      <c r="J3745">
        <v>85.181600000000003</v>
      </c>
      <c r="K3745" t="str">
        <f>INDEX(product!B:B,MATCH('TABELA TOTAL'!$F4273,product!A:A,0))</f>
        <v>Office Supplies</v>
      </c>
      <c r="L3745" t="str">
        <f>INDEX(product!C:C,MATCH(F3745,product!A:A,))</f>
        <v>Furnishings</v>
      </c>
      <c r="M3745" t="str">
        <f>INDEX(product!D:D,MATCH(F3745,product!A:A,))</f>
        <v>Howard Miller 11-1/2" Diameter Ridgewood Wall Clock</v>
      </c>
    </row>
    <row r="3746" spans="1:13" x14ac:dyDescent="0.25">
      <c r="A3746" s="1" t="s">
        <v>5385</v>
      </c>
      <c r="B3746" s="2">
        <v>42698</v>
      </c>
      <c r="C3746" s="2">
        <v>42700</v>
      </c>
      <c r="D3746" s="1" t="s">
        <v>79</v>
      </c>
      <c r="E3746" s="1" t="s">
        <v>1847</v>
      </c>
      <c r="F3746" s="1" t="s">
        <v>1285</v>
      </c>
      <c r="G3746">
        <v>40.752000000000002</v>
      </c>
      <c r="H3746">
        <v>3</v>
      </c>
      <c r="I3746">
        <v>0.2</v>
      </c>
      <c r="J3746">
        <v>15.282</v>
      </c>
      <c r="K3746" t="str">
        <f>INDEX(product!B:B,MATCH('TABELA TOTAL'!$F5702,product!A:A,0))</f>
        <v>Furniture</v>
      </c>
      <c r="L3746" t="str">
        <f>INDEX(product!C:C,MATCH(F3746,product!A:A,))</f>
        <v>Envelopes</v>
      </c>
      <c r="M3746" t="str">
        <f>INDEX(product!D:D,MATCH(F3746,product!A:A,))</f>
        <v>Brown Kraft Recycled Envelopes</v>
      </c>
    </row>
    <row r="3747" spans="1:13" x14ac:dyDescent="0.25">
      <c r="A3747" s="1" t="s">
        <v>5385</v>
      </c>
      <c r="B3747" s="2">
        <v>42698</v>
      </c>
      <c r="C3747" s="2">
        <v>42700</v>
      </c>
      <c r="D3747" s="1" t="s">
        <v>79</v>
      </c>
      <c r="E3747" s="1" t="s">
        <v>1847</v>
      </c>
      <c r="F3747" s="1" t="s">
        <v>2371</v>
      </c>
      <c r="G3747">
        <v>139.96</v>
      </c>
      <c r="H3747">
        <v>5</v>
      </c>
      <c r="I3747">
        <v>0.2</v>
      </c>
      <c r="J3747">
        <v>-22.743500000000001</v>
      </c>
      <c r="K3747" t="str">
        <f>INDEX(product!B:B,MATCH('TABELA TOTAL'!$F5703,product!A:A,0))</f>
        <v>Office Supplies</v>
      </c>
      <c r="L3747" t="str">
        <f>INDEX(product!C:C,MATCH(F3747,product!A:A,))</f>
        <v>Accessories</v>
      </c>
      <c r="M3747" t="str">
        <f>INDEX(product!D:D,MATCH(F3747,product!A:A,))</f>
        <v>V7 USB Numeric Keypad</v>
      </c>
    </row>
    <row r="3748" spans="1:13" x14ac:dyDescent="0.25">
      <c r="A3748" s="1" t="s">
        <v>5680</v>
      </c>
      <c r="B3748" s="2">
        <v>42698</v>
      </c>
      <c r="C3748" s="2">
        <v>42702</v>
      </c>
      <c r="D3748" s="1" t="s">
        <v>19</v>
      </c>
      <c r="E3748" s="1" t="s">
        <v>3157</v>
      </c>
      <c r="F3748" s="1" t="s">
        <v>4109</v>
      </c>
      <c r="G3748">
        <v>25.35</v>
      </c>
      <c r="H3748">
        <v>3</v>
      </c>
      <c r="I3748">
        <v>0</v>
      </c>
      <c r="J3748">
        <v>7.6050000000000004</v>
      </c>
      <c r="K3748" t="str">
        <f>INDEX(product!B:B,MATCH('TABELA TOTAL'!$F6245,product!A:A,0))</f>
        <v>Technology</v>
      </c>
      <c r="L3748" t="str">
        <f>INDEX(product!C:C,MATCH(F3748,product!A:A,))</f>
        <v>Supplies</v>
      </c>
      <c r="M3748" t="str">
        <f>INDEX(product!D:D,MATCH(F3748,product!A:A,))</f>
        <v>Elite 5" Scissors</v>
      </c>
    </row>
    <row r="3749" spans="1:13" x14ac:dyDescent="0.25">
      <c r="A3749" s="1" t="s">
        <v>6787</v>
      </c>
      <c r="B3749" s="2">
        <v>42698</v>
      </c>
      <c r="C3749" s="2">
        <v>42705</v>
      </c>
      <c r="D3749" s="1" t="s">
        <v>19</v>
      </c>
      <c r="E3749" s="1" t="s">
        <v>3414</v>
      </c>
      <c r="F3749" s="1" t="s">
        <v>1922</v>
      </c>
      <c r="G3749">
        <v>82.26</v>
      </c>
      <c r="H3749">
        <v>3</v>
      </c>
      <c r="I3749">
        <v>0</v>
      </c>
      <c r="J3749">
        <v>33.726599999999998</v>
      </c>
      <c r="K3749" t="str">
        <f>INDEX(product!B:B,MATCH('TABELA TOTAL'!$F8374,product!A:A,0))</f>
        <v>Technology</v>
      </c>
      <c r="L3749" t="str">
        <f>INDEX(product!C:C,MATCH(F3749,product!A:A,))</f>
        <v>Furnishings</v>
      </c>
      <c r="M3749" t="str">
        <f>INDEX(product!D:D,MATCH(F3749,product!A:A,))</f>
        <v>Howard Miller Distant Time Traveler Alarm Clock</v>
      </c>
    </row>
    <row r="3750" spans="1:13" x14ac:dyDescent="0.25">
      <c r="A3750" s="1" t="s">
        <v>7578</v>
      </c>
      <c r="B3750" s="2">
        <v>42698</v>
      </c>
      <c r="C3750" s="2">
        <v>42704</v>
      </c>
      <c r="D3750" s="1" t="s">
        <v>19</v>
      </c>
      <c r="E3750" s="1" t="s">
        <v>1505</v>
      </c>
      <c r="F3750" s="1" t="s">
        <v>1245</v>
      </c>
      <c r="G3750">
        <v>339.92</v>
      </c>
      <c r="H3750">
        <v>5</v>
      </c>
      <c r="I3750">
        <v>0.2</v>
      </c>
      <c r="J3750">
        <v>8.4979999999999993</v>
      </c>
      <c r="K3750" t="str">
        <f>INDEX(product!B:B,MATCH('TABELA TOTAL'!$F9771,product!A:A,0))</f>
        <v>Office Supplies</v>
      </c>
      <c r="L3750" t="str">
        <f>INDEX(product!C:C,MATCH(F3750,product!A:A,))</f>
        <v>Bookcases</v>
      </c>
      <c r="M3750" t="str">
        <f>INDEX(product!D:D,MATCH(F3750,product!A:A,))</f>
        <v>O'Sullivan Cherrywood Estates Traditional Bookcase</v>
      </c>
    </row>
    <row r="3751" spans="1:13" x14ac:dyDescent="0.25">
      <c r="A3751" s="1" t="s">
        <v>7578</v>
      </c>
      <c r="B3751" s="2">
        <v>42698</v>
      </c>
      <c r="C3751" s="2">
        <v>42704</v>
      </c>
      <c r="D3751" s="1" t="s">
        <v>19</v>
      </c>
      <c r="E3751" s="1" t="s">
        <v>1505</v>
      </c>
      <c r="F3751" s="1" t="s">
        <v>2537</v>
      </c>
      <c r="G3751">
        <v>10.528</v>
      </c>
      <c r="H3751">
        <v>4</v>
      </c>
      <c r="I3751">
        <v>0.2</v>
      </c>
      <c r="J3751">
        <v>3.4216000000000002</v>
      </c>
      <c r="K3751" t="str">
        <f>INDEX(product!B:B,MATCH('TABELA TOTAL'!$F9772,product!A:A,0))</f>
        <v>Furniture</v>
      </c>
      <c r="L3751" t="str">
        <f>INDEX(product!C:C,MATCH(F3751,product!A:A,))</f>
        <v>Paper</v>
      </c>
      <c r="M3751" t="str">
        <f>INDEX(product!D:D,MATCH(F3751,product!A:A,))</f>
        <v>Tops Wirebound Message Log Books</v>
      </c>
    </row>
    <row r="3752" spans="1:13" x14ac:dyDescent="0.25">
      <c r="A3752" s="1" t="s">
        <v>7578</v>
      </c>
      <c r="B3752" s="2">
        <v>42698</v>
      </c>
      <c r="C3752" s="2">
        <v>42704</v>
      </c>
      <c r="D3752" s="1" t="s">
        <v>19</v>
      </c>
      <c r="E3752" s="1" t="s">
        <v>1505</v>
      </c>
      <c r="F3752" s="1" t="s">
        <v>2973</v>
      </c>
      <c r="G3752">
        <v>42.384</v>
      </c>
      <c r="H3752">
        <v>2</v>
      </c>
      <c r="I3752">
        <v>0.2</v>
      </c>
      <c r="J3752">
        <v>4.2384000000000004</v>
      </c>
      <c r="K3752" t="str">
        <f>INDEX(product!B:B,MATCH('TABELA TOTAL'!$F9773,product!A:A,0))</f>
        <v>Furniture</v>
      </c>
      <c r="L3752" t="str">
        <f>INDEX(product!C:C,MATCH(F3752,product!A:A,))</f>
        <v>Appliances</v>
      </c>
      <c r="M3752" t="str">
        <f>INDEX(product!D:D,MATCH(F3752,product!A:A,))</f>
        <v>Fellowes Advanced Computer Series Surge Protectors</v>
      </c>
    </row>
    <row r="3753" spans="1:13" x14ac:dyDescent="0.25">
      <c r="A3753" s="1" t="s">
        <v>3587</v>
      </c>
      <c r="B3753" s="2">
        <v>42697</v>
      </c>
      <c r="C3753" s="2">
        <v>42697</v>
      </c>
      <c r="D3753" s="1" t="s">
        <v>654</v>
      </c>
      <c r="E3753" s="1" t="s">
        <v>3225</v>
      </c>
      <c r="F3753" s="1" t="s">
        <v>3482</v>
      </c>
      <c r="G3753">
        <v>15.8</v>
      </c>
      <c r="H3753">
        <v>5</v>
      </c>
      <c r="I3753">
        <v>0.2</v>
      </c>
      <c r="J3753">
        <v>2.37</v>
      </c>
      <c r="K3753" t="str">
        <f>INDEX(product!B:B,MATCH('TABELA TOTAL'!$F2920,product!A:A,0))</f>
        <v>Office Supplies</v>
      </c>
      <c r="L3753" t="str">
        <f>INDEX(product!C:C,MATCH(F3753,product!A:A,))</f>
        <v>Fasteners</v>
      </c>
      <c r="M3753" t="str">
        <f>INDEX(product!D:D,MATCH(F3753,product!A:A,))</f>
        <v>Advantus Map Pennant Flags and Round Head Tacks</v>
      </c>
    </row>
    <row r="3754" spans="1:13" x14ac:dyDescent="0.25">
      <c r="A3754" s="1" t="s">
        <v>3587</v>
      </c>
      <c r="B3754" s="2">
        <v>42697</v>
      </c>
      <c r="C3754" s="2">
        <v>42697</v>
      </c>
      <c r="D3754" s="1" t="s">
        <v>654</v>
      </c>
      <c r="E3754" s="1" t="s">
        <v>3225</v>
      </c>
      <c r="F3754" s="1" t="s">
        <v>2477</v>
      </c>
      <c r="G3754">
        <v>14.368</v>
      </c>
      <c r="H3754">
        <v>2</v>
      </c>
      <c r="I3754">
        <v>0.2</v>
      </c>
      <c r="J3754">
        <v>3.9512</v>
      </c>
      <c r="K3754" t="str">
        <f>INDEX(product!B:B,MATCH('TABELA TOTAL'!$F2921,product!A:A,0))</f>
        <v>Office Supplies</v>
      </c>
      <c r="L3754" t="str">
        <f>INDEX(product!C:C,MATCH(F3754,product!A:A,))</f>
        <v>Furnishings</v>
      </c>
      <c r="M3754" t="str">
        <f>INDEX(product!D:D,MATCH(F3754,product!A:A,))</f>
        <v>Nu-Dell Float Frame 11 x 14 1/2</v>
      </c>
    </row>
    <row r="3755" spans="1:13" x14ac:dyDescent="0.25">
      <c r="A3755" s="1" t="s">
        <v>3587</v>
      </c>
      <c r="B3755" s="2">
        <v>42697</v>
      </c>
      <c r="C3755" s="2">
        <v>42697</v>
      </c>
      <c r="D3755" s="1" t="s">
        <v>654</v>
      </c>
      <c r="E3755" s="1" t="s">
        <v>3225</v>
      </c>
      <c r="F3755" s="1" t="s">
        <v>2122</v>
      </c>
      <c r="G3755">
        <v>70.447999999999993</v>
      </c>
      <c r="H3755">
        <v>7</v>
      </c>
      <c r="I3755">
        <v>0.2</v>
      </c>
      <c r="J3755">
        <v>12.3284</v>
      </c>
      <c r="K3755" t="str">
        <f>INDEX(product!B:B,MATCH('TABELA TOTAL'!$F2922,product!A:A,0))</f>
        <v>Office Supplies</v>
      </c>
      <c r="L3755" t="str">
        <f>INDEX(product!C:C,MATCH(F3755,product!A:A,))</f>
        <v>Furnishings</v>
      </c>
      <c r="M3755" t="str">
        <f>INDEX(product!D:D,MATCH(F3755,product!A:A,))</f>
        <v>DAX Executive Solid Wood Document Frame, Desktop or Hang, Mahogany, 5 x 7</v>
      </c>
    </row>
    <row r="3756" spans="1:13" x14ac:dyDescent="0.25">
      <c r="A3756" s="1" t="s">
        <v>1966</v>
      </c>
      <c r="B3756" s="2">
        <v>42696</v>
      </c>
      <c r="C3756" s="2">
        <v>42700</v>
      </c>
      <c r="D3756" s="1" t="s">
        <v>19</v>
      </c>
      <c r="E3756" s="1" t="s">
        <v>1967</v>
      </c>
      <c r="F3756" s="1" t="s">
        <v>132</v>
      </c>
      <c r="G3756">
        <v>39.880000000000003</v>
      </c>
      <c r="H3756">
        <v>2</v>
      </c>
      <c r="I3756">
        <v>0</v>
      </c>
      <c r="J3756">
        <v>11.166399999999999</v>
      </c>
      <c r="K3756" t="str">
        <f>INDEX(product!B:B,MATCH('TABELA TOTAL'!$F1289,product!A:A,0))</f>
        <v>Technology</v>
      </c>
      <c r="L3756" t="str">
        <f>INDEX(product!C:C,MATCH(F3756,product!A:A,))</f>
        <v>Furnishings</v>
      </c>
      <c r="M3756" t="str">
        <f>INDEX(product!D:D,MATCH(F3756,product!A:A,))</f>
        <v>Luxo Economy Swing Arm Lamp</v>
      </c>
    </row>
    <row r="3757" spans="1:13" x14ac:dyDescent="0.25">
      <c r="A3757" s="1" t="s">
        <v>1966</v>
      </c>
      <c r="B3757" s="2">
        <v>42696</v>
      </c>
      <c r="C3757" s="2">
        <v>42700</v>
      </c>
      <c r="D3757" s="1" t="s">
        <v>19</v>
      </c>
      <c r="E3757" s="1" t="s">
        <v>1967</v>
      </c>
      <c r="F3757" s="1" t="s">
        <v>1089</v>
      </c>
      <c r="G3757">
        <v>12.192</v>
      </c>
      <c r="H3757">
        <v>4</v>
      </c>
      <c r="I3757">
        <v>0.2</v>
      </c>
      <c r="J3757">
        <v>4.1147999999999998</v>
      </c>
      <c r="K3757" t="str">
        <f>INDEX(product!B:B,MATCH('TABELA TOTAL'!$F1290,product!A:A,0))</f>
        <v>Technology</v>
      </c>
      <c r="L3757" t="str">
        <f>INDEX(product!C:C,MATCH(F3757,product!A:A,))</f>
        <v>Binders</v>
      </c>
      <c r="M3757" t="str">
        <f>INDEX(product!D:D,MATCH(F3757,product!A:A,))</f>
        <v>Acco Pressboard Covers with Storage Hooks, 9 1/2" x 11", Executive Red</v>
      </c>
    </row>
    <row r="3758" spans="1:13" x14ac:dyDescent="0.25">
      <c r="A3758" s="1" t="s">
        <v>1966</v>
      </c>
      <c r="B3758" s="2">
        <v>42696</v>
      </c>
      <c r="C3758" s="2">
        <v>42700</v>
      </c>
      <c r="D3758" s="1" t="s">
        <v>19</v>
      </c>
      <c r="E3758" s="1" t="s">
        <v>1967</v>
      </c>
      <c r="F3758" s="1" t="s">
        <v>1968</v>
      </c>
      <c r="G3758">
        <v>20.82</v>
      </c>
      <c r="H3758">
        <v>3</v>
      </c>
      <c r="I3758">
        <v>0</v>
      </c>
      <c r="J3758">
        <v>7.4951999999999996</v>
      </c>
      <c r="K3758" t="str">
        <f>INDEX(product!B:B,MATCH('TABELA TOTAL'!$F1291,product!A:A,0))</f>
        <v>Technology</v>
      </c>
      <c r="L3758" t="str">
        <f>INDEX(product!C:C,MATCH(F3758,product!A:A,))</f>
        <v>Art</v>
      </c>
      <c r="M3758" t="str">
        <f>INDEX(product!D:D,MATCH(F3758,product!A:A,))</f>
        <v>BIC Liqua Brite Liner</v>
      </c>
    </row>
    <row r="3759" spans="1:13" x14ac:dyDescent="0.25">
      <c r="A3759" s="1" t="s">
        <v>3468</v>
      </c>
      <c r="B3759" s="2">
        <v>42696</v>
      </c>
      <c r="C3759" s="2">
        <v>42700</v>
      </c>
      <c r="D3759" s="1" t="s">
        <v>19</v>
      </c>
      <c r="E3759" s="1" t="s">
        <v>1615</v>
      </c>
      <c r="F3759" s="1" t="s">
        <v>191</v>
      </c>
      <c r="G3759">
        <v>49.44</v>
      </c>
      <c r="H3759">
        <v>3</v>
      </c>
      <c r="I3759">
        <v>0</v>
      </c>
      <c r="J3759">
        <v>24.2256</v>
      </c>
      <c r="K3759" t="str">
        <f>INDEX(product!B:B,MATCH('TABELA TOTAL'!$F2775,product!A:A,0))</f>
        <v>Office Supplies</v>
      </c>
      <c r="L3759" t="str">
        <f>INDEX(product!C:C,MATCH(F3759,product!A:A,))</f>
        <v>Binders</v>
      </c>
      <c r="M3759" t="str">
        <f>INDEX(product!D:D,MATCH(F3759,product!A:A,))</f>
        <v>Ibico Standard Transparent Covers</v>
      </c>
    </row>
    <row r="3760" spans="1:13" x14ac:dyDescent="0.25">
      <c r="A3760" s="1" t="s">
        <v>5591</v>
      </c>
      <c r="B3760" s="2">
        <v>42696</v>
      </c>
      <c r="C3760" s="2">
        <v>42701</v>
      </c>
      <c r="D3760" s="1" t="s">
        <v>19</v>
      </c>
      <c r="E3760" s="1" t="s">
        <v>847</v>
      </c>
      <c r="F3760" s="1" t="s">
        <v>3772</v>
      </c>
      <c r="G3760">
        <v>6.2160000000000002</v>
      </c>
      <c r="H3760">
        <v>6</v>
      </c>
      <c r="I3760">
        <v>0.8</v>
      </c>
      <c r="J3760">
        <v>-9.6348000000000003</v>
      </c>
      <c r="K3760" t="str">
        <f>INDEX(product!B:B,MATCH('TABELA TOTAL'!$F6084,product!A:A,0))</f>
        <v>Office Supplies</v>
      </c>
      <c r="L3760" t="str">
        <f>INDEX(product!C:C,MATCH(F3760,product!A:A,))</f>
        <v>Binders</v>
      </c>
      <c r="M3760" t="str">
        <f>INDEX(product!D:D,MATCH(F3760,product!A:A,))</f>
        <v>Wilson Jones Impact Binders</v>
      </c>
    </row>
    <row r="3761" spans="1:13" x14ac:dyDescent="0.25">
      <c r="A3761" s="1" t="s">
        <v>5591</v>
      </c>
      <c r="B3761" s="2">
        <v>42696</v>
      </c>
      <c r="C3761" s="2">
        <v>42701</v>
      </c>
      <c r="D3761" s="1" t="s">
        <v>19</v>
      </c>
      <c r="E3761" s="1" t="s">
        <v>847</v>
      </c>
      <c r="F3761" s="1" t="s">
        <v>4310</v>
      </c>
      <c r="G3761">
        <v>23.616</v>
      </c>
      <c r="H3761">
        <v>9</v>
      </c>
      <c r="I3761">
        <v>0.2</v>
      </c>
      <c r="J3761">
        <v>2.6568000000000001</v>
      </c>
      <c r="K3761" t="str">
        <f>INDEX(product!B:B,MATCH('TABELA TOTAL'!$F6085,product!A:A,0))</f>
        <v>Office Supplies</v>
      </c>
      <c r="L3761" t="str">
        <f>INDEX(product!C:C,MATCH(F3761,product!A:A,))</f>
        <v>Art</v>
      </c>
      <c r="M3761" t="str">
        <f>INDEX(product!D:D,MATCH(F3761,product!A:A,))</f>
        <v>Newell 348</v>
      </c>
    </row>
    <row r="3762" spans="1:13" x14ac:dyDescent="0.25">
      <c r="A3762" s="1" t="s">
        <v>5591</v>
      </c>
      <c r="B3762" s="2">
        <v>42696</v>
      </c>
      <c r="C3762" s="2">
        <v>42701</v>
      </c>
      <c r="D3762" s="1" t="s">
        <v>19</v>
      </c>
      <c r="E3762" s="1" t="s">
        <v>847</v>
      </c>
      <c r="F3762" s="1" t="s">
        <v>3280</v>
      </c>
      <c r="G3762">
        <v>24.032</v>
      </c>
      <c r="H3762">
        <v>2</v>
      </c>
      <c r="I3762">
        <v>0.2</v>
      </c>
      <c r="J3762">
        <v>-0.6008</v>
      </c>
      <c r="K3762" t="str">
        <f>INDEX(product!B:B,MATCH('TABELA TOTAL'!$F6086,product!A:A,0))</f>
        <v>Technology</v>
      </c>
      <c r="L3762" t="str">
        <f>INDEX(product!C:C,MATCH(F3762,product!A:A,))</f>
        <v>Accessories</v>
      </c>
      <c r="M3762" t="str">
        <f>INDEX(product!D:D,MATCH(F3762,product!A:A,))</f>
        <v>KeyTronic KT800P2 - Keyboard - Black</v>
      </c>
    </row>
    <row r="3763" spans="1:13" x14ac:dyDescent="0.25">
      <c r="A3763" s="1" t="s">
        <v>5591</v>
      </c>
      <c r="B3763" s="2">
        <v>42696</v>
      </c>
      <c r="C3763" s="2">
        <v>42701</v>
      </c>
      <c r="D3763" s="1" t="s">
        <v>19</v>
      </c>
      <c r="E3763" s="1" t="s">
        <v>847</v>
      </c>
      <c r="F3763" s="1" t="s">
        <v>2045</v>
      </c>
      <c r="G3763">
        <v>2.0880000000000001</v>
      </c>
      <c r="H3763">
        <v>1</v>
      </c>
      <c r="I3763">
        <v>0.2</v>
      </c>
      <c r="J3763">
        <v>0.67859999999999998</v>
      </c>
      <c r="K3763" t="str">
        <f>INDEX(product!B:B,MATCH('TABELA TOTAL'!$F6087,product!A:A,0))</f>
        <v>Office Supplies</v>
      </c>
      <c r="L3763" t="str">
        <f>INDEX(product!C:C,MATCH(F3763,product!A:A,))</f>
        <v>Labels</v>
      </c>
      <c r="M3763" t="str">
        <f>INDEX(product!D:D,MATCH(F3763,product!A:A,))</f>
        <v>Avery 494</v>
      </c>
    </row>
    <row r="3764" spans="1:13" x14ac:dyDescent="0.25">
      <c r="A3764" s="1" t="s">
        <v>5591</v>
      </c>
      <c r="B3764" s="2">
        <v>42696</v>
      </c>
      <c r="C3764" s="2">
        <v>42701</v>
      </c>
      <c r="D3764" s="1" t="s">
        <v>19</v>
      </c>
      <c r="E3764" s="1" t="s">
        <v>847</v>
      </c>
      <c r="F3764" s="1" t="s">
        <v>3331</v>
      </c>
      <c r="G3764">
        <v>4.4880000000000004</v>
      </c>
      <c r="H3764">
        <v>6</v>
      </c>
      <c r="I3764">
        <v>0.8</v>
      </c>
      <c r="J3764">
        <v>-6.7320000000000002</v>
      </c>
      <c r="K3764" t="str">
        <f>INDEX(product!B:B,MATCH('TABELA TOTAL'!$F6088,product!A:A,0))</f>
        <v>Office Supplies</v>
      </c>
      <c r="L3764" t="str">
        <f>INDEX(product!C:C,MATCH(F3764,product!A:A,))</f>
        <v>Binders</v>
      </c>
      <c r="M3764" t="str">
        <f>INDEX(product!D:D,MATCH(F3764,product!A:A,))</f>
        <v>Accohide Poly Flexible Ring Binders</v>
      </c>
    </row>
    <row r="3765" spans="1:13" x14ac:dyDescent="0.25">
      <c r="A3765" s="1" t="s">
        <v>6627</v>
      </c>
      <c r="B3765" s="2">
        <v>42696</v>
      </c>
      <c r="C3765" s="2">
        <v>42701</v>
      </c>
      <c r="D3765" s="1" t="s">
        <v>19</v>
      </c>
      <c r="E3765" s="1" t="s">
        <v>1847</v>
      </c>
      <c r="F3765" s="1" t="s">
        <v>604</v>
      </c>
      <c r="G3765">
        <v>134.27199999999999</v>
      </c>
      <c r="H3765">
        <v>8</v>
      </c>
      <c r="I3765">
        <v>0.2</v>
      </c>
      <c r="J3765">
        <v>46.995199999999997</v>
      </c>
      <c r="K3765" t="str">
        <f>INDEX(product!B:B,MATCH('TABELA TOTAL'!$F8081,product!A:A,0))</f>
        <v>Office Supplies</v>
      </c>
      <c r="L3765" t="str">
        <f>INDEX(product!C:C,MATCH(F3765,product!A:A,))</f>
        <v>Binders</v>
      </c>
      <c r="M3765" t="str">
        <f>INDEX(product!D:D,MATCH(F3765,product!A:A,))</f>
        <v>GBC Premium Transparent Covers with Diagonal Lined Pattern</v>
      </c>
    </row>
    <row r="3766" spans="1:13" x14ac:dyDescent="0.25">
      <c r="A3766" s="1" t="s">
        <v>3674</v>
      </c>
      <c r="B3766" s="2">
        <v>42695</v>
      </c>
      <c r="C3766" s="2">
        <v>42700</v>
      </c>
      <c r="D3766" s="1" t="s">
        <v>19</v>
      </c>
      <c r="E3766" s="1" t="s">
        <v>1974</v>
      </c>
      <c r="F3766" s="1" t="s">
        <v>2805</v>
      </c>
      <c r="G3766">
        <v>195.136</v>
      </c>
      <c r="H3766">
        <v>4</v>
      </c>
      <c r="I3766">
        <v>0.2</v>
      </c>
      <c r="J3766">
        <v>-12.196</v>
      </c>
      <c r="K3766" t="str">
        <f>INDEX(product!B:B,MATCH('TABELA TOTAL'!$F3034,product!A:A,0))</f>
        <v>Office Supplies</v>
      </c>
      <c r="L3766" t="str">
        <f>INDEX(product!C:C,MATCH(F3766,product!A:A,))</f>
        <v>Chairs</v>
      </c>
      <c r="M3766" t="str">
        <f>INDEX(product!D:D,MATCH(F3766,product!A:A,))</f>
        <v>Novimex Fabric Task Chair</v>
      </c>
    </row>
    <row r="3767" spans="1:13" x14ac:dyDescent="0.25">
      <c r="A3767" s="1" t="s">
        <v>4017</v>
      </c>
      <c r="B3767" s="2">
        <v>42695</v>
      </c>
      <c r="C3767" s="2">
        <v>42699</v>
      </c>
      <c r="D3767" s="1" t="s">
        <v>11</v>
      </c>
      <c r="E3767" s="1" t="s">
        <v>3527</v>
      </c>
      <c r="F3767" s="1" t="s">
        <v>748</v>
      </c>
      <c r="G3767">
        <v>40.46</v>
      </c>
      <c r="H3767">
        <v>7</v>
      </c>
      <c r="I3767">
        <v>0</v>
      </c>
      <c r="J3767">
        <v>19.825399999999998</v>
      </c>
      <c r="K3767" t="str">
        <f>INDEX(product!B:B,MATCH('TABELA TOTAL'!$F3523,product!A:A,0))</f>
        <v>Office Supplies</v>
      </c>
      <c r="L3767" t="str">
        <f>INDEX(product!C:C,MATCH(F3767,product!A:A,))</f>
        <v>Paper</v>
      </c>
      <c r="M3767" t="str">
        <f>INDEX(product!D:D,MATCH(F3767,product!A:A,))</f>
        <v>Xerox 1987</v>
      </c>
    </row>
    <row r="3768" spans="1:13" x14ac:dyDescent="0.25">
      <c r="A3768" s="1" t="s">
        <v>4017</v>
      </c>
      <c r="B3768" s="2">
        <v>42695</v>
      </c>
      <c r="C3768" s="2">
        <v>42699</v>
      </c>
      <c r="D3768" s="1" t="s">
        <v>11</v>
      </c>
      <c r="E3768" s="1" t="s">
        <v>3527</v>
      </c>
      <c r="F3768" s="1" t="s">
        <v>477</v>
      </c>
      <c r="G3768">
        <v>404.94</v>
      </c>
      <c r="H3768">
        <v>3</v>
      </c>
      <c r="I3768">
        <v>0</v>
      </c>
      <c r="J3768">
        <v>109.3338</v>
      </c>
      <c r="K3768" t="str">
        <f>INDEX(product!B:B,MATCH('TABELA TOTAL'!$F3524,product!A:A,0))</f>
        <v>Office Supplies</v>
      </c>
      <c r="L3768" t="str">
        <f>INDEX(product!C:C,MATCH(F3768,product!A:A,))</f>
        <v>Phones</v>
      </c>
      <c r="M3768" t="str">
        <f>INDEX(product!D:D,MATCH(F3768,product!A:A,))</f>
        <v>Logitech Mobile Speakerphone P710e - speaker phone</v>
      </c>
    </row>
    <row r="3769" spans="1:13" x14ac:dyDescent="0.25">
      <c r="A3769" s="1" t="s">
        <v>4858</v>
      </c>
      <c r="B3769" s="2">
        <v>42695</v>
      </c>
      <c r="C3769" s="2">
        <v>42700</v>
      </c>
      <c r="D3769" s="1" t="s">
        <v>19</v>
      </c>
      <c r="E3769" s="1" t="s">
        <v>1047</v>
      </c>
      <c r="F3769" s="1" t="s">
        <v>4859</v>
      </c>
      <c r="G3769">
        <v>30.344999999999999</v>
      </c>
      <c r="H3769">
        <v>7</v>
      </c>
      <c r="I3769">
        <v>0.7</v>
      </c>
      <c r="J3769">
        <v>-24.276</v>
      </c>
      <c r="K3769" t="str">
        <f>INDEX(product!B:B,MATCH('TABELA TOTAL'!$F4825,product!A:A,0))</f>
        <v>Furniture</v>
      </c>
      <c r="L3769" t="str">
        <f>INDEX(product!C:C,MATCH(F3769,product!A:A,))</f>
        <v>Machines</v>
      </c>
      <c r="M3769" t="str">
        <f>INDEX(product!D:D,MATCH(F3769,product!A:A,))</f>
        <v>Texas Instrument TI-15 Fraction Calculator</v>
      </c>
    </row>
    <row r="3770" spans="1:13" x14ac:dyDescent="0.25">
      <c r="A3770" s="1" t="s">
        <v>4858</v>
      </c>
      <c r="B3770" s="2">
        <v>42695</v>
      </c>
      <c r="C3770" s="2">
        <v>42700</v>
      </c>
      <c r="D3770" s="1" t="s">
        <v>19</v>
      </c>
      <c r="E3770" s="1" t="s">
        <v>1047</v>
      </c>
      <c r="F3770" s="1" t="s">
        <v>339</v>
      </c>
      <c r="G3770">
        <v>127.554</v>
      </c>
      <c r="H3770">
        <v>3</v>
      </c>
      <c r="I3770">
        <v>0.3</v>
      </c>
      <c r="J3770">
        <v>-9.1110000000000007</v>
      </c>
      <c r="K3770" t="str">
        <f>INDEX(product!B:B,MATCH('TABELA TOTAL'!$F4826,product!A:A,0))</f>
        <v>Technology</v>
      </c>
      <c r="L3770" t="str">
        <f>INDEX(product!C:C,MATCH(F3770,product!A:A,))</f>
        <v>Chairs</v>
      </c>
      <c r="M3770" t="str">
        <f>INDEX(product!D:D,MATCH(F3770,product!A:A,))</f>
        <v>Global Value Steno Chair, Gray</v>
      </c>
    </row>
    <row r="3771" spans="1:13" x14ac:dyDescent="0.25">
      <c r="A3771" s="1" t="s">
        <v>4858</v>
      </c>
      <c r="B3771" s="2">
        <v>42695</v>
      </c>
      <c r="C3771" s="2">
        <v>42700</v>
      </c>
      <c r="D3771" s="1" t="s">
        <v>19</v>
      </c>
      <c r="E3771" s="1" t="s">
        <v>1047</v>
      </c>
      <c r="F3771" s="1" t="s">
        <v>3405</v>
      </c>
      <c r="G3771">
        <v>77.951999999999998</v>
      </c>
      <c r="H3771">
        <v>3</v>
      </c>
      <c r="I3771">
        <v>0.2</v>
      </c>
      <c r="J3771">
        <v>15.590400000000001</v>
      </c>
      <c r="K3771" t="str">
        <f>INDEX(product!B:B,MATCH('TABELA TOTAL'!$F4827,product!A:A,0))</f>
        <v>Office Supplies</v>
      </c>
      <c r="L3771" t="str">
        <f>INDEX(product!C:C,MATCH(F3771,product!A:A,))</f>
        <v>Furnishings</v>
      </c>
      <c r="M3771" t="str">
        <f>INDEX(product!D:D,MATCH(F3771,product!A:A,))</f>
        <v>Computer Room Manger, 14"</v>
      </c>
    </row>
    <row r="3772" spans="1:13" x14ac:dyDescent="0.25">
      <c r="A3772" s="1" t="s">
        <v>5493</v>
      </c>
      <c r="B3772" s="2">
        <v>42695</v>
      </c>
      <c r="C3772" s="2">
        <v>42700</v>
      </c>
      <c r="D3772" s="1" t="s">
        <v>19</v>
      </c>
      <c r="E3772" s="1" t="s">
        <v>4560</v>
      </c>
      <c r="F3772" s="1" t="s">
        <v>1445</v>
      </c>
      <c r="G3772">
        <v>38.432000000000002</v>
      </c>
      <c r="H3772">
        <v>1</v>
      </c>
      <c r="I3772">
        <v>0.2</v>
      </c>
      <c r="J3772">
        <v>13.4512</v>
      </c>
      <c r="K3772" t="str">
        <f>INDEX(product!B:B,MATCH('TABELA TOTAL'!$F5892,product!A:A,0))</f>
        <v>Office Supplies</v>
      </c>
      <c r="L3772" t="str">
        <f>INDEX(product!C:C,MATCH(F3772,product!A:A,))</f>
        <v>Paper</v>
      </c>
      <c r="M3772" t="str">
        <f>INDEX(product!D:D,MATCH(F3772,product!A:A,))</f>
        <v>Xerox 1910</v>
      </c>
    </row>
    <row r="3773" spans="1:13" x14ac:dyDescent="0.25">
      <c r="A3773" s="1" t="s">
        <v>5493</v>
      </c>
      <c r="B3773" s="2">
        <v>42695</v>
      </c>
      <c r="C3773" s="2">
        <v>42700</v>
      </c>
      <c r="D3773" s="1" t="s">
        <v>19</v>
      </c>
      <c r="E3773" s="1" t="s">
        <v>4560</v>
      </c>
      <c r="F3773" s="1" t="s">
        <v>304</v>
      </c>
      <c r="G3773">
        <v>21.568000000000001</v>
      </c>
      <c r="H3773">
        <v>2</v>
      </c>
      <c r="I3773">
        <v>0.2</v>
      </c>
      <c r="J3773">
        <v>1.6175999999999999</v>
      </c>
      <c r="K3773" t="str">
        <f>INDEX(product!B:B,MATCH('TABELA TOTAL'!$F5893,product!A:A,0))</f>
        <v>Office Supplies</v>
      </c>
      <c r="L3773" t="str">
        <f>INDEX(product!C:C,MATCH(F3773,product!A:A,))</f>
        <v>Storage</v>
      </c>
      <c r="M3773" t="str">
        <f>INDEX(product!D:D,MATCH(F3773,product!A:A,))</f>
        <v>Tenex Personal Project File with Scoop Front Design, Black</v>
      </c>
    </row>
    <row r="3774" spans="1:13" x14ac:dyDescent="0.25">
      <c r="A3774" s="1" t="s">
        <v>5493</v>
      </c>
      <c r="B3774" s="2">
        <v>42695</v>
      </c>
      <c r="C3774" s="2">
        <v>42700</v>
      </c>
      <c r="D3774" s="1" t="s">
        <v>19</v>
      </c>
      <c r="E3774" s="1" t="s">
        <v>4560</v>
      </c>
      <c r="F3774" s="1" t="s">
        <v>319</v>
      </c>
      <c r="G3774">
        <v>81.575999999999993</v>
      </c>
      <c r="H3774">
        <v>3</v>
      </c>
      <c r="I3774">
        <v>0.2</v>
      </c>
      <c r="J3774">
        <v>2.0394000000000001</v>
      </c>
      <c r="K3774" t="str">
        <f>INDEX(product!B:B,MATCH('TABELA TOTAL'!$F5894,product!A:A,0))</f>
        <v>Technology</v>
      </c>
      <c r="L3774" t="str">
        <f>INDEX(product!C:C,MATCH(F3774,product!A:A,))</f>
        <v>Accessories</v>
      </c>
      <c r="M3774" t="str">
        <f>INDEX(product!D:D,MATCH(F3774,product!A:A,))</f>
        <v>Lenovo 17-Key USB Numeric Keypad</v>
      </c>
    </row>
    <row r="3775" spans="1:13" x14ac:dyDescent="0.25">
      <c r="A3775" s="1" t="s">
        <v>5536</v>
      </c>
      <c r="B3775" s="2">
        <v>42695</v>
      </c>
      <c r="C3775" s="2">
        <v>42702</v>
      </c>
      <c r="D3775" s="1" t="s">
        <v>19</v>
      </c>
      <c r="E3775" s="1" t="s">
        <v>698</v>
      </c>
      <c r="F3775" s="1" t="s">
        <v>4491</v>
      </c>
      <c r="G3775">
        <v>12.96</v>
      </c>
      <c r="H3775">
        <v>2</v>
      </c>
      <c r="I3775">
        <v>0</v>
      </c>
      <c r="J3775">
        <v>6.3503999999999996</v>
      </c>
      <c r="K3775" t="str">
        <f>INDEX(product!B:B,MATCH('TABELA TOTAL'!$F5984,product!A:A,0))</f>
        <v>Furniture</v>
      </c>
      <c r="L3775" t="str">
        <f>INDEX(product!C:C,MATCH(F3775,product!A:A,))</f>
        <v>Paper</v>
      </c>
      <c r="M3775" t="str">
        <f>INDEX(product!D:D,MATCH(F3775,product!A:A,))</f>
        <v>Xerox 1975</v>
      </c>
    </row>
    <row r="3776" spans="1:13" x14ac:dyDescent="0.25">
      <c r="A3776" s="1" t="s">
        <v>5754</v>
      </c>
      <c r="B3776" s="2">
        <v>42695</v>
      </c>
      <c r="C3776" s="2">
        <v>42695</v>
      </c>
      <c r="D3776" s="1" t="s">
        <v>654</v>
      </c>
      <c r="E3776" s="1" t="s">
        <v>2090</v>
      </c>
      <c r="F3776" s="1" t="s">
        <v>3919</v>
      </c>
      <c r="G3776">
        <v>113.568</v>
      </c>
      <c r="H3776">
        <v>2</v>
      </c>
      <c r="I3776">
        <v>0.2</v>
      </c>
      <c r="J3776">
        <v>12.776400000000001</v>
      </c>
      <c r="K3776" t="str">
        <f>INDEX(product!B:B,MATCH('TABELA TOTAL'!$F6372,product!A:A,0))</f>
        <v>Office Supplies</v>
      </c>
      <c r="L3776" t="str">
        <f>INDEX(product!C:C,MATCH(F3776,product!A:A,))</f>
        <v>Bookcases</v>
      </c>
      <c r="M3776" t="str">
        <f>INDEX(product!D:D,MATCH(F3776,product!A:A,))</f>
        <v>Hon Metal Bookcases, Putty</v>
      </c>
    </row>
    <row r="3777" spans="1:13" x14ac:dyDescent="0.25">
      <c r="A3777" s="1" t="s">
        <v>7263</v>
      </c>
      <c r="B3777" s="2">
        <v>42695</v>
      </c>
      <c r="C3777" s="2">
        <v>42700</v>
      </c>
      <c r="D3777" s="1" t="s">
        <v>19</v>
      </c>
      <c r="E3777" s="1" t="s">
        <v>1143</v>
      </c>
      <c r="F3777" s="1" t="s">
        <v>1006</v>
      </c>
      <c r="G3777">
        <v>32.4</v>
      </c>
      <c r="H3777">
        <v>5</v>
      </c>
      <c r="I3777">
        <v>0</v>
      </c>
      <c r="J3777">
        <v>15.552</v>
      </c>
      <c r="K3777" t="str">
        <f>INDEX(product!B:B,MATCH('TABELA TOTAL'!$F9217,product!A:A,0))</f>
        <v>Office Supplies</v>
      </c>
      <c r="L3777" t="str">
        <f>INDEX(product!C:C,MATCH(F3777,product!A:A,))</f>
        <v>Paper</v>
      </c>
      <c r="M3777" t="str">
        <f>INDEX(product!D:D,MATCH(F3777,product!A:A,))</f>
        <v>Xerox 222</v>
      </c>
    </row>
    <row r="3778" spans="1:13" x14ac:dyDescent="0.25">
      <c r="A3778" s="1" t="s">
        <v>310</v>
      </c>
      <c r="B3778" s="2">
        <v>42694</v>
      </c>
      <c r="C3778" s="2">
        <v>42698</v>
      </c>
      <c r="D3778" s="1" t="s">
        <v>19</v>
      </c>
      <c r="E3778" s="1" t="s">
        <v>311</v>
      </c>
      <c r="F3778" s="1" t="s">
        <v>312</v>
      </c>
      <c r="G3778">
        <v>14.62</v>
      </c>
      <c r="H3778">
        <v>2</v>
      </c>
      <c r="I3778">
        <v>0</v>
      </c>
      <c r="J3778">
        <v>6.8714000000000004</v>
      </c>
      <c r="K3778" t="str">
        <f>INDEX(product!B:B,MATCH('TABELA TOTAL'!$F160,product!A:A,0))</f>
        <v>Office Supplies</v>
      </c>
      <c r="L3778" t="str">
        <f>INDEX(product!C:C,MATCH(F3778,product!A:A,))</f>
        <v>Labels</v>
      </c>
      <c r="M3778" t="str">
        <f>INDEX(product!D:D,MATCH(F3778,product!A:A,))</f>
        <v>Avery 519</v>
      </c>
    </row>
    <row r="3779" spans="1:13" x14ac:dyDescent="0.25">
      <c r="A3779" s="1" t="s">
        <v>310</v>
      </c>
      <c r="B3779" s="2">
        <v>42694</v>
      </c>
      <c r="C3779" s="2">
        <v>42698</v>
      </c>
      <c r="D3779" s="1" t="s">
        <v>19</v>
      </c>
      <c r="E3779" s="1" t="s">
        <v>311</v>
      </c>
      <c r="F3779" s="1" t="s">
        <v>313</v>
      </c>
      <c r="G3779">
        <v>944.93</v>
      </c>
      <c r="H3779">
        <v>7</v>
      </c>
      <c r="I3779">
        <v>0</v>
      </c>
      <c r="J3779">
        <v>236.23249999999999</v>
      </c>
      <c r="K3779" t="str">
        <f>INDEX(product!B:B,MATCH('TABELA TOTAL'!$F161,product!A:A,0))</f>
        <v>Office Supplies</v>
      </c>
      <c r="L3779" t="str">
        <f>INDEX(product!C:C,MATCH(F3779,product!A:A,))</f>
        <v>Phones</v>
      </c>
      <c r="M3779" t="str">
        <f>INDEX(product!D:D,MATCH(F3779,product!A:A,))</f>
        <v>Avaya 5420 Digital phone</v>
      </c>
    </row>
    <row r="3780" spans="1:13" x14ac:dyDescent="0.25">
      <c r="A3780" s="1" t="s">
        <v>535</v>
      </c>
      <c r="B3780" s="2">
        <v>42694</v>
      </c>
      <c r="C3780" s="2">
        <v>42698</v>
      </c>
      <c r="D3780" s="1" t="s">
        <v>11</v>
      </c>
      <c r="E3780" s="1" t="s">
        <v>536</v>
      </c>
      <c r="F3780" s="1" t="s">
        <v>537</v>
      </c>
      <c r="G3780">
        <v>19.096</v>
      </c>
      <c r="H3780">
        <v>7</v>
      </c>
      <c r="I3780">
        <v>0.2</v>
      </c>
      <c r="J3780">
        <v>6.6836000000000002</v>
      </c>
      <c r="K3780" t="str">
        <f>INDEX(product!B:B,MATCH('TABELA TOTAL'!$F291,product!A:A,0))</f>
        <v>Office Supplies</v>
      </c>
      <c r="L3780" t="str">
        <f>INDEX(product!C:C,MATCH(F3780,product!A:A,))</f>
        <v>Fasteners</v>
      </c>
      <c r="M3780" t="str">
        <f>INDEX(product!D:D,MATCH(F3780,product!A:A,))</f>
        <v>Advantus SlideClip Paper Clips</v>
      </c>
    </row>
    <row r="3781" spans="1:13" x14ac:dyDescent="0.25">
      <c r="A3781" s="1" t="s">
        <v>535</v>
      </c>
      <c r="B3781" s="2">
        <v>42694</v>
      </c>
      <c r="C3781" s="2">
        <v>42698</v>
      </c>
      <c r="D3781" s="1" t="s">
        <v>11</v>
      </c>
      <c r="E3781" s="1" t="s">
        <v>536</v>
      </c>
      <c r="F3781" s="1" t="s">
        <v>538</v>
      </c>
      <c r="G3781">
        <v>18.495999999999999</v>
      </c>
      <c r="H3781">
        <v>8</v>
      </c>
      <c r="I3781">
        <v>0.2</v>
      </c>
      <c r="J3781">
        <v>6.2423999999999999</v>
      </c>
      <c r="K3781" t="str">
        <f>INDEX(product!B:B,MATCH('TABELA TOTAL'!$F292,product!A:A,0))</f>
        <v>Office Supplies</v>
      </c>
      <c r="L3781" t="str">
        <f>INDEX(product!C:C,MATCH(F3781,product!A:A,))</f>
        <v>Labels</v>
      </c>
      <c r="M3781" t="str">
        <f>INDEX(product!D:D,MATCH(F3781,product!A:A,))</f>
        <v>Avery 512</v>
      </c>
    </row>
    <row r="3782" spans="1:13" x14ac:dyDescent="0.25">
      <c r="A3782" s="1" t="s">
        <v>535</v>
      </c>
      <c r="B3782" s="2">
        <v>42694</v>
      </c>
      <c r="C3782" s="2">
        <v>42698</v>
      </c>
      <c r="D3782" s="1" t="s">
        <v>11</v>
      </c>
      <c r="E3782" s="1" t="s">
        <v>536</v>
      </c>
      <c r="F3782" s="1" t="s">
        <v>539</v>
      </c>
      <c r="G3782">
        <v>255.98400000000001</v>
      </c>
      <c r="H3782">
        <v>2</v>
      </c>
      <c r="I3782">
        <v>0.2</v>
      </c>
      <c r="J3782">
        <v>54.396599999999999</v>
      </c>
      <c r="K3782" t="str">
        <f>INDEX(product!B:B,MATCH('TABELA TOTAL'!$F293,product!A:A,0))</f>
        <v>Technology</v>
      </c>
      <c r="L3782" t="str">
        <f>INDEX(product!C:C,MATCH(F3782,product!A:A,))</f>
        <v>Accessories</v>
      </c>
      <c r="M3782" t="str">
        <f>INDEX(product!D:D,MATCH(F3782,product!A:A,))</f>
        <v>Logitech Wireless Gaming Headset G930</v>
      </c>
    </row>
    <row r="3783" spans="1:13" x14ac:dyDescent="0.25">
      <c r="A3783" s="1" t="s">
        <v>535</v>
      </c>
      <c r="B3783" s="2">
        <v>42694</v>
      </c>
      <c r="C3783" s="2">
        <v>42698</v>
      </c>
      <c r="D3783" s="1" t="s">
        <v>11</v>
      </c>
      <c r="E3783" s="1" t="s">
        <v>536</v>
      </c>
      <c r="F3783" s="1" t="s">
        <v>540</v>
      </c>
      <c r="G3783">
        <v>86.97</v>
      </c>
      <c r="H3783">
        <v>3</v>
      </c>
      <c r="I3783">
        <v>0.5</v>
      </c>
      <c r="J3783">
        <v>-48.703200000000002</v>
      </c>
      <c r="K3783" t="str">
        <f>INDEX(product!B:B,MATCH('TABELA TOTAL'!$F294,product!A:A,0))</f>
        <v>Office Supplies</v>
      </c>
      <c r="L3783" t="str">
        <f>INDEX(product!C:C,MATCH(F3783,product!A:A,))</f>
        <v>Bookcases</v>
      </c>
      <c r="M3783" t="str">
        <f>INDEX(product!D:D,MATCH(F3783,product!A:A,))</f>
        <v>Bush Westfield Collection Bookcases, Medium Cherry Finish</v>
      </c>
    </row>
    <row r="3784" spans="1:13" x14ac:dyDescent="0.25">
      <c r="A3784" s="1" t="s">
        <v>1662</v>
      </c>
      <c r="B3784" s="2">
        <v>42694</v>
      </c>
      <c r="C3784" s="2">
        <v>42696</v>
      </c>
      <c r="D3784" s="1" t="s">
        <v>79</v>
      </c>
      <c r="E3784" s="1" t="s">
        <v>1663</v>
      </c>
      <c r="F3784" s="1" t="s">
        <v>1664</v>
      </c>
      <c r="G3784">
        <v>15.696</v>
      </c>
      <c r="H3784">
        <v>3</v>
      </c>
      <c r="I3784">
        <v>0.2</v>
      </c>
      <c r="J3784">
        <v>5.1012000000000004</v>
      </c>
      <c r="K3784" t="str">
        <f>INDEX(product!B:B,MATCH('TABELA TOTAL'!$F1035,product!A:A,0))</f>
        <v>Office Supplies</v>
      </c>
      <c r="L3784" t="str">
        <f>INDEX(product!C:C,MATCH(F3784,product!A:A,))</f>
        <v>Paper</v>
      </c>
      <c r="M3784" t="str">
        <f>INDEX(product!D:D,MATCH(F3784,product!A:A,))</f>
        <v>Southworth 25% Cotton Granite Paper &amp; Envelopes</v>
      </c>
    </row>
    <row r="3785" spans="1:13" x14ac:dyDescent="0.25">
      <c r="A3785" s="1" t="s">
        <v>1662</v>
      </c>
      <c r="B3785" s="2">
        <v>42694</v>
      </c>
      <c r="C3785" s="2">
        <v>42696</v>
      </c>
      <c r="D3785" s="1" t="s">
        <v>79</v>
      </c>
      <c r="E3785" s="1" t="s">
        <v>1663</v>
      </c>
      <c r="F3785" s="1" t="s">
        <v>482</v>
      </c>
      <c r="G3785">
        <v>2.6280000000000001</v>
      </c>
      <c r="H3785">
        <v>2</v>
      </c>
      <c r="I3785">
        <v>0.7</v>
      </c>
      <c r="J3785">
        <v>-1.9272</v>
      </c>
      <c r="K3785" t="str">
        <f>INDEX(product!B:B,MATCH('TABELA TOTAL'!$F1036,product!A:A,0))</f>
        <v>Office Supplies</v>
      </c>
      <c r="L3785" t="str">
        <f>INDEX(product!C:C,MATCH(F3785,product!A:A,))</f>
        <v>Binders</v>
      </c>
      <c r="M3785" t="str">
        <f>INDEX(product!D:D,MATCH(F3785,product!A:A,))</f>
        <v>Acco 3-Hole Punch</v>
      </c>
    </row>
    <row r="3786" spans="1:13" x14ac:dyDescent="0.25">
      <c r="A3786" s="1" t="s">
        <v>1662</v>
      </c>
      <c r="B3786" s="2">
        <v>42694</v>
      </c>
      <c r="C3786" s="2">
        <v>42696</v>
      </c>
      <c r="D3786" s="1" t="s">
        <v>79</v>
      </c>
      <c r="E3786" s="1" t="s">
        <v>1663</v>
      </c>
      <c r="F3786" s="1" t="s">
        <v>69</v>
      </c>
      <c r="G3786">
        <v>14.427</v>
      </c>
      <c r="H3786">
        <v>3</v>
      </c>
      <c r="I3786">
        <v>0.7</v>
      </c>
      <c r="J3786">
        <v>-10.579800000000001</v>
      </c>
      <c r="K3786" t="str">
        <f>INDEX(product!B:B,MATCH('TABELA TOTAL'!$F1037,product!A:A,0))</f>
        <v>Office Supplies</v>
      </c>
      <c r="L3786" t="str">
        <f>INDEX(product!C:C,MATCH(F3786,product!A:A,))</f>
        <v>Binders</v>
      </c>
      <c r="M3786" t="str">
        <f>INDEX(product!D:D,MATCH(F3786,product!A:A,))</f>
        <v>Avery Recycled Flexi-View Covers for Binding Systems</v>
      </c>
    </row>
    <row r="3787" spans="1:13" x14ac:dyDescent="0.25">
      <c r="A3787" s="1" t="s">
        <v>3828</v>
      </c>
      <c r="B3787" s="2">
        <v>42694</v>
      </c>
      <c r="C3787" s="2">
        <v>42701</v>
      </c>
      <c r="D3787" s="1" t="s">
        <v>19</v>
      </c>
      <c r="E3787" s="1" t="s">
        <v>3829</v>
      </c>
      <c r="F3787" s="1" t="s">
        <v>2747</v>
      </c>
      <c r="G3787">
        <v>318.43</v>
      </c>
      <c r="H3787">
        <v>5</v>
      </c>
      <c r="I3787">
        <v>0.3</v>
      </c>
      <c r="J3787">
        <v>-77.332999999999998</v>
      </c>
      <c r="K3787" t="str">
        <f>INDEX(product!B:B,MATCH('TABELA TOTAL'!$F3240,product!A:A,0))</f>
        <v>Office Supplies</v>
      </c>
      <c r="L3787" t="str">
        <f>INDEX(product!C:C,MATCH(F3787,product!A:A,))</f>
        <v>Chairs</v>
      </c>
      <c r="M3787" t="str">
        <f>INDEX(product!D:D,MATCH(F3787,product!A:A,))</f>
        <v>Global Wood Trimmed Manager's Task Chair, Khaki</v>
      </c>
    </row>
    <row r="3788" spans="1:13" x14ac:dyDescent="0.25">
      <c r="A3788" s="1" t="s">
        <v>3828</v>
      </c>
      <c r="B3788" s="2">
        <v>42694</v>
      </c>
      <c r="C3788" s="2">
        <v>42701</v>
      </c>
      <c r="D3788" s="1" t="s">
        <v>19</v>
      </c>
      <c r="E3788" s="1" t="s">
        <v>3829</v>
      </c>
      <c r="F3788" s="1" t="s">
        <v>3830</v>
      </c>
      <c r="G3788">
        <v>122.92</v>
      </c>
      <c r="H3788">
        <v>7</v>
      </c>
      <c r="I3788">
        <v>0.2</v>
      </c>
      <c r="J3788">
        <v>46.094999999999999</v>
      </c>
      <c r="K3788" t="str">
        <f>INDEX(product!B:B,MATCH('TABELA TOTAL'!$F3241,product!A:A,0))</f>
        <v>Office Supplies</v>
      </c>
      <c r="L3788" t="str">
        <f>INDEX(product!C:C,MATCH(F3788,product!A:A,))</f>
        <v>Phones</v>
      </c>
      <c r="M3788" t="str">
        <f>INDEX(product!D:D,MATCH(F3788,product!A:A,))</f>
        <v>Samsung HM1900 Bluetooth Headset</v>
      </c>
    </row>
    <row r="3789" spans="1:13" x14ac:dyDescent="0.25">
      <c r="A3789" s="1" t="s">
        <v>3828</v>
      </c>
      <c r="B3789" s="2">
        <v>42694</v>
      </c>
      <c r="C3789" s="2">
        <v>42701</v>
      </c>
      <c r="D3789" s="1" t="s">
        <v>19</v>
      </c>
      <c r="E3789" s="1" t="s">
        <v>3829</v>
      </c>
      <c r="F3789" s="1" t="s">
        <v>650</v>
      </c>
      <c r="G3789">
        <v>7.0679999999999996</v>
      </c>
      <c r="H3789">
        <v>3</v>
      </c>
      <c r="I3789">
        <v>0.6</v>
      </c>
      <c r="J3789">
        <v>-2.8271999999999999</v>
      </c>
      <c r="K3789" t="str">
        <f>INDEX(product!B:B,MATCH('TABELA TOTAL'!$F3242,product!A:A,0))</f>
        <v>Office Supplies</v>
      </c>
      <c r="L3789" t="str">
        <f>INDEX(product!C:C,MATCH(F3789,product!A:A,))</f>
        <v>Furnishings</v>
      </c>
      <c r="M3789" t="str">
        <f>INDEX(product!D:D,MATCH(F3789,product!A:A,))</f>
        <v>Eldon Wave Desk Accessories</v>
      </c>
    </row>
    <row r="3790" spans="1:13" x14ac:dyDescent="0.25">
      <c r="A3790" s="1" t="s">
        <v>4604</v>
      </c>
      <c r="B3790" s="2">
        <v>42694</v>
      </c>
      <c r="C3790" s="2">
        <v>42699</v>
      </c>
      <c r="D3790" s="1" t="s">
        <v>19</v>
      </c>
      <c r="E3790" s="1" t="s">
        <v>2602</v>
      </c>
      <c r="F3790" s="1" t="s">
        <v>1471</v>
      </c>
      <c r="G3790">
        <v>9.08</v>
      </c>
      <c r="H3790">
        <v>2</v>
      </c>
      <c r="I3790">
        <v>0</v>
      </c>
      <c r="J3790">
        <v>4.0860000000000003</v>
      </c>
      <c r="K3790" t="str">
        <f>INDEX(product!B:B,MATCH('TABELA TOTAL'!$F4408,product!A:A,0))</f>
        <v>Office Supplies</v>
      </c>
      <c r="L3790" t="str">
        <f>INDEX(product!C:C,MATCH(F3790,product!A:A,))</f>
        <v>Paper</v>
      </c>
      <c r="M3790" t="str">
        <f>INDEX(product!D:D,MATCH(F3790,product!A:A,))</f>
        <v>Ampad Poly Cover Wirebound Steno Book, 6" x 9" Assorted Colors, Gregg Ruled</v>
      </c>
    </row>
    <row r="3791" spans="1:13" x14ac:dyDescent="0.25">
      <c r="A3791" s="1" t="s">
        <v>4604</v>
      </c>
      <c r="B3791" s="2">
        <v>42694</v>
      </c>
      <c r="C3791" s="2">
        <v>42699</v>
      </c>
      <c r="D3791" s="1" t="s">
        <v>19</v>
      </c>
      <c r="E3791" s="1" t="s">
        <v>2602</v>
      </c>
      <c r="F3791" s="1" t="s">
        <v>2108</v>
      </c>
      <c r="G3791">
        <v>314.55</v>
      </c>
      <c r="H3791">
        <v>3</v>
      </c>
      <c r="I3791">
        <v>0</v>
      </c>
      <c r="J3791">
        <v>150.98400000000001</v>
      </c>
      <c r="K3791" t="str">
        <f>INDEX(product!B:B,MATCH('TABELA TOTAL'!$F4409,product!A:A,0))</f>
        <v>Office Supplies</v>
      </c>
      <c r="L3791" t="str">
        <f>INDEX(product!C:C,MATCH(F3791,product!A:A,))</f>
        <v>Paper</v>
      </c>
      <c r="M3791" t="str">
        <f>INDEX(product!D:D,MATCH(F3791,product!A:A,))</f>
        <v>Xerox 189</v>
      </c>
    </row>
    <row r="3792" spans="1:13" x14ac:dyDescent="0.25">
      <c r="A3792" s="1" t="s">
        <v>4604</v>
      </c>
      <c r="B3792" s="2">
        <v>42694</v>
      </c>
      <c r="C3792" s="2">
        <v>42699</v>
      </c>
      <c r="D3792" s="1" t="s">
        <v>19</v>
      </c>
      <c r="E3792" s="1" t="s">
        <v>2602</v>
      </c>
      <c r="F3792" s="1" t="s">
        <v>388</v>
      </c>
      <c r="G3792">
        <v>4.91</v>
      </c>
      <c r="H3792">
        <v>1</v>
      </c>
      <c r="I3792">
        <v>0</v>
      </c>
      <c r="J3792">
        <v>2.3077000000000001</v>
      </c>
      <c r="K3792" t="str">
        <f>INDEX(product!B:B,MATCH('TABELA TOTAL'!$F4410,product!A:A,0))</f>
        <v>Office Supplies</v>
      </c>
      <c r="L3792" t="str">
        <f>INDEX(product!C:C,MATCH(F3792,product!A:A,))</f>
        <v>Binders</v>
      </c>
      <c r="M3792" t="str">
        <f>INDEX(product!D:D,MATCH(F3792,product!A:A,))</f>
        <v>Pressboard Covers with Storage Hooks, 9 1/2" x 11", Light Blue</v>
      </c>
    </row>
    <row r="3793" spans="1:13" x14ac:dyDescent="0.25">
      <c r="A3793" s="1" t="s">
        <v>5176</v>
      </c>
      <c r="B3793" s="2">
        <v>42694</v>
      </c>
      <c r="C3793" s="2">
        <v>42698</v>
      </c>
      <c r="D3793" s="1" t="s">
        <v>19</v>
      </c>
      <c r="E3793" s="1" t="s">
        <v>2693</v>
      </c>
      <c r="F3793" s="1" t="s">
        <v>1849</v>
      </c>
      <c r="G3793">
        <v>151.19200000000001</v>
      </c>
      <c r="H3793">
        <v>1</v>
      </c>
      <c r="I3793">
        <v>0.2</v>
      </c>
      <c r="J3793">
        <v>13.2293</v>
      </c>
      <c r="K3793" t="str">
        <f>INDEX(product!B:B,MATCH('TABELA TOTAL'!$F5367,product!A:A,0))</f>
        <v>Office Supplies</v>
      </c>
      <c r="L3793" t="str">
        <f>INDEX(product!C:C,MATCH(F3793,product!A:A,))</f>
        <v>Phones</v>
      </c>
      <c r="M3793" t="str">
        <f>INDEX(product!D:D,MATCH(F3793,product!A:A,))</f>
        <v>Wireless Extenders zBoost YX545 SOHO Signal Booster</v>
      </c>
    </row>
    <row r="3794" spans="1:13" x14ac:dyDescent="0.25">
      <c r="A3794" s="1" t="s">
        <v>5195</v>
      </c>
      <c r="B3794" s="2">
        <v>42694</v>
      </c>
      <c r="C3794" s="2">
        <v>42701</v>
      </c>
      <c r="D3794" s="1" t="s">
        <v>19</v>
      </c>
      <c r="E3794" s="1" t="s">
        <v>919</v>
      </c>
      <c r="F3794" s="1" t="s">
        <v>396</v>
      </c>
      <c r="G3794">
        <v>39</v>
      </c>
      <c r="H3794">
        <v>12</v>
      </c>
      <c r="I3794">
        <v>0</v>
      </c>
      <c r="J3794">
        <v>11.31</v>
      </c>
      <c r="K3794" t="str">
        <f>INDEX(product!B:B,MATCH('TABELA TOTAL'!$F5399,product!A:A,0))</f>
        <v>Technology</v>
      </c>
      <c r="L3794" t="str">
        <f>INDEX(product!C:C,MATCH(F3794,product!A:A,))</f>
        <v>Appliances</v>
      </c>
      <c r="M3794" t="str">
        <f>INDEX(product!D:D,MATCH(F3794,product!A:A,))</f>
        <v>Bravo II Megaboss 12-Amp Hard Body Upright, Replacement Belts, 2 Belts per Pack</v>
      </c>
    </row>
    <row r="3795" spans="1:13" x14ac:dyDescent="0.25">
      <c r="A3795" s="1" t="s">
        <v>5254</v>
      </c>
      <c r="B3795" s="2">
        <v>42694</v>
      </c>
      <c r="C3795" s="2">
        <v>42698</v>
      </c>
      <c r="D3795" s="1" t="s">
        <v>19</v>
      </c>
      <c r="E3795" s="1" t="s">
        <v>345</v>
      </c>
      <c r="F3795" s="1" t="s">
        <v>2621</v>
      </c>
      <c r="G3795">
        <v>128.4</v>
      </c>
      <c r="H3795">
        <v>3</v>
      </c>
      <c r="I3795">
        <v>0</v>
      </c>
      <c r="J3795">
        <v>62.915999999999997</v>
      </c>
      <c r="K3795" t="str">
        <f>INDEX(product!B:B,MATCH('TABELA TOTAL'!$F5480,product!A:A,0))</f>
        <v>Office Supplies</v>
      </c>
      <c r="L3795" t="str">
        <f>INDEX(product!C:C,MATCH(F3795,product!A:A,))</f>
        <v>Binders</v>
      </c>
      <c r="M3795" t="str">
        <f>INDEX(product!D:D,MATCH(F3795,product!A:A,))</f>
        <v>Wilson Jones Elliptical Ring 3 1/2" Capacity Binders, 800 sheets</v>
      </c>
    </row>
    <row r="3796" spans="1:13" x14ac:dyDescent="0.25">
      <c r="A3796" s="1" t="s">
        <v>5812</v>
      </c>
      <c r="B3796" s="2">
        <v>42694</v>
      </c>
      <c r="C3796" s="2">
        <v>42699</v>
      </c>
      <c r="D3796" s="1" t="s">
        <v>19</v>
      </c>
      <c r="E3796" s="1" t="s">
        <v>590</v>
      </c>
      <c r="F3796" s="1" t="s">
        <v>418</v>
      </c>
      <c r="G3796">
        <v>289.56799999999998</v>
      </c>
      <c r="H3796">
        <v>2</v>
      </c>
      <c r="I3796">
        <v>0.2</v>
      </c>
      <c r="J3796">
        <v>10.8588</v>
      </c>
      <c r="K3796" t="str">
        <f>INDEX(product!B:B,MATCH('TABELA TOTAL'!$F6493,product!A:A,0))</f>
        <v>Furniture</v>
      </c>
      <c r="L3796" t="str">
        <f>INDEX(product!C:C,MATCH(F3796,product!A:A,))</f>
        <v>Bookcases</v>
      </c>
      <c r="M3796" t="str">
        <f>INDEX(product!D:D,MATCH(F3796,product!A:A,))</f>
        <v>O'Sullivan 2-Door Barrister Bookcase in Odessa Pine</v>
      </c>
    </row>
    <row r="3797" spans="1:13" x14ac:dyDescent="0.25">
      <c r="A3797" s="1" t="s">
        <v>5812</v>
      </c>
      <c r="B3797" s="2">
        <v>42694</v>
      </c>
      <c r="C3797" s="2">
        <v>42699</v>
      </c>
      <c r="D3797" s="1" t="s">
        <v>19</v>
      </c>
      <c r="E3797" s="1" t="s">
        <v>590</v>
      </c>
      <c r="F3797" s="1" t="s">
        <v>677</v>
      </c>
      <c r="G3797">
        <v>39.72</v>
      </c>
      <c r="H3797">
        <v>5</v>
      </c>
      <c r="I3797">
        <v>0.2</v>
      </c>
      <c r="J3797">
        <v>4.4684999999999997</v>
      </c>
      <c r="K3797" t="str">
        <f>INDEX(product!B:B,MATCH('TABELA TOTAL'!$F6494,product!A:A,0))</f>
        <v>Office Supplies</v>
      </c>
      <c r="L3797" t="str">
        <f>INDEX(product!C:C,MATCH(F3797,product!A:A,))</f>
        <v>Storage</v>
      </c>
      <c r="M3797" t="str">
        <f>INDEX(product!D:D,MATCH(F3797,product!A:A,))</f>
        <v>Akro-Mils 12-Gallon Tote</v>
      </c>
    </row>
    <row r="3798" spans="1:13" x14ac:dyDescent="0.25">
      <c r="A3798" s="1" t="s">
        <v>5812</v>
      </c>
      <c r="B3798" s="2">
        <v>42694</v>
      </c>
      <c r="C3798" s="2">
        <v>42699</v>
      </c>
      <c r="D3798" s="1" t="s">
        <v>19</v>
      </c>
      <c r="E3798" s="1" t="s">
        <v>590</v>
      </c>
      <c r="F3798" s="1" t="s">
        <v>2405</v>
      </c>
      <c r="G3798">
        <v>244.768</v>
      </c>
      <c r="H3798">
        <v>4</v>
      </c>
      <c r="I3798">
        <v>0.2</v>
      </c>
      <c r="J3798">
        <v>24.476800000000001</v>
      </c>
      <c r="K3798" t="str">
        <f>INDEX(product!B:B,MATCH('TABELA TOTAL'!$F6495,product!A:A,0))</f>
        <v>Office Supplies</v>
      </c>
      <c r="L3798" t="str">
        <f>INDEX(product!C:C,MATCH(F3798,product!A:A,))</f>
        <v>Phones</v>
      </c>
      <c r="M3798" t="str">
        <f>INDEX(product!D:D,MATCH(F3798,product!A:A,))</f>
        <v>Grandstream GXP2100 Mainstream Business Phone</v>
      </c>
    </row>
    <row r="3799" spans="1:13" x14ac:dyDescent="0.25">
      <c r="A3799" s="1" t="s">
        <v>5988</v>
      </c>
      <c r="B3799" s="2">
        <v>42694</v>
      </c>
      <c r="C3799" s="2">
        <v>42698</v>
      </c>
      <c r="D3799" s="1" t="s">
        <v>19</v>
      </c>
      <c r="E3799" s="1" t="s">
        <v>3066</v>
      </c>
      <c r="F3799" s="1" t="s">
        <v>5634</v>
      </c>
      <c r="G3799">
        <v>27.88</v>
      </c>
      <c r="H3799">
        <v>2</v>
      </c>
      <c r="I3799">
        <v>0</v>
      </c>
      <c r="J3799">
        <v>3.9032</v>
      </c>
      <c r="K3799" t="str">
        <f>INDEX(product!B:B,MATCH('TABELA TOTAL'!$F6836,product!A:A,0))</f>
        <v>Office Supplies</v>
      </c>
      <c r="L3799" t="str">
        <f>INDEX(product!C:C,MATCH(F3799,product!A:A,))</f>
        <v>Accessories</v>
      </c>
      <c r="M3799" t="str">
        <f>INDEX(product!D:D,MATCH(F3799,product!A:A,))</f>
        <v>Sony Micro Vault Click 4 GB USB 2.0 Flash Drive</v>
      </c>
    </row>
    <row r="3800" spans="1:13" x14ac:dyDescent="0.25">
      <c r="A3800" s="1" t="s">
        <v>1164</v>
      </c>
      <c r="B3800" s="2">
        <v>42693</v>
      </c>
      <c r="C3800" s="2">
        <v>42698</v>
      </c>
      <c r="D3800" s="1" t="s">
        <v>19</v>
      </c>
      <c r="E3800" s="1" t="s">
        <v>1165</v>
      </c>
      <c r="F3800" s="1" t="s">
        <v>1166</v>
      </c>
      <c r="G3800">
        <v>14.352</v>
      </c>
      <c r="H3800">
        <v>3</v>
      </c>
      <c r="I3800">
        <v>0.2</v>
      </c>
      <c r="J3800">
        <v>4.6643999999999997</v>
      </c>
      <c r="K3800" t="str">
        <f>INDEX(product!B:B,MATCH('TABELA TOTAL'!$F682,product!A:A,0))</f>
        <v>Office Supplies</v>
      </c>
      <c r="L3800" t="str">
        <f>INDEX(product!C:C,MATCH(F3800,product!A:A,))</f>
        <v>Binders</v>
      </c>
      <c r="M3800" t="str">
        <f>INDEX(product!D:D,MATCH(F3800,product!A:A,))</f>
        <v>Avery Hanging File Binders</v>
      </c>
    </row>
    <row r="3801" spans="1:13" x14ac:dyDescent="0.25">
      <c r="A3801" s="1" t="s">
        <v>1164</v>
      </c>
      <c r="B3801" s="2">
        <v>42693</v>
      </c>
      <c r="C3801" s="2">
        <v>42698</v>
      </c>
      <c r="D3801" s="1" t="s">
        <v>19</v>
      </c>
      <c r="E3801" s="1" t="s">
        <v>1165</v>
      </c>
      <c r="F3801" s="1" t="s">
        <v>1167</v>
      </c>
      <c r="G3801">
        <v>64.959999999999994</v>
      </c>
      <c r="H3801">
        <v>2</v>
      </c>
      <c r="I3801">
        <v>0</v>
      </c>
      <c r="J3801">
        <v>2.5983999999999998</v>
      </c>
      <c r="K3801" t="str">
        <f>INDEX(product!B:B,MATCH('TABELA TOTAL'!$F683,product!A:A,0))</f>
        <v>Technology</v>
      </c>
      <c r="L3801" t="str">
        <f>INDEX(product!C:C,MATCH(F3801,product!A:A,))</f>
        <v>Storage</v>
      </c>
      <c r="M3801" t="str">
        <f>INDEX(product!D:D,MATCH(F3801,product!A:A,))</f>
        <v>Fellowes Neat Ideas Storage Cubes</v>
      </c>
    </row>
    <row r="3802" spans="1:13" x14ac:dyDescent="0.25">
      <c r="A3802" s="1" t="s">
        <v>1164</v>
      </c>
      <c r="B3802" s="2">
        <v>42693</v>
      </c>
      <c r="C3802" s="2">
        <v>42698</v>
      </c>
      <c r="D3802" s="1" t="s">
        <v>19</v>
      </c>
      <c r="E3802" s="1" t="s">
        <v>1165</v>
      </c>
      <c r="F3802" s="1" t="s">
        <v>911</v>
      </c>
      <c r="G3802">
        <v>68.599999999999994</v>
      </c>
      <c r="H3802">
        <v>4</v>
      </c>
      <c r="I3802">
        <v>0</v>
      </c>
      <c r="J3802">
        <v>18.521999999999998</v>
      </c>
      <c r="K3802" t="str">
        <f>INDEX(product!B:B,MATCH('TABELA TOTAL'!$F684,product!A:A,0))</f>
        <v>Furniture</v>
      </c>
      <c r="L3802" t="str">
        <f>INDEX(product!C:C,MATCH(F3802,product!A:A,))</f>
        <v>Storage</v>
      </c>
      <c r="M3802" t="str">
        <f>INDEX(product!D:D,MATCH(F3802,product!A:A,))</f>
        <v>Advantus Rolling Storage Box</v>
      </c>
    </row>
    <row r="3803" spans="1:13" x14ac:dyDescent="0.25">
      <c r="A3803" s="1" t="s">
        <v>1768</v>
      </c>
      <c r="B3803" s="2">
        <v>42693</v>
      </c>
      <c r="C3803" s="2">
        <v>42698</v>
      </c>
      <c r="D3803" s="1" t="s">
        <v>19</v>
      </c>
      <c r="E3803" s="1" t="s">
        <v>63</v>
      </c>
      <c r="F3803" s="1" t="s">
        <v>408</v>
      </c>
      <c r="G3803">
        <v>100.70399999999999</v>
      </c>
      <c r="H3803">
        <v>6</v>
      </c>
      <c r="I3803">
        <v>0.2</v>
      </c>
      <c r="J3803">
        <v>-16.3644</v>
      </c>
      <c r="K3803" t="str">
        <f>INDEX(product!B:B,MATCH('TABELA TOTAL'!$F1107,product!A:A,0))</f>
        <v>Technology</v>
      </c>
      <c r="L3803" t="str">
        <f>INDEX(product!C:C,MATCH(F3803,product!A:A,))</f>
        <v>Storage</v>
      </c>
      <c r="M3803" t="str">
        <f>INDEX(product!D:D,MATCH(F3803,product!A:A,))</f>
        <v>Tennsco Lockers, Gray</v>
      </c>
    </row>
    <row r="3804" spans="1:13" x14ac:dyDescent="0.25">
      <c r="A3804" s="1" t="s">
        <v>1768</v>
      </c>
      <c r="B3804" s="2">
        <v>42693</v>
      </c>
      <c r="C3804" s="2">
        <v>42698</v>
      </c>
      <c r="D3804" s="1" t="s">
        <v>19</v>
      </c>
      <c r="E3804" s="1" t="s">
        <v>63</v>
      </c>
      <c r="F3804" s="1" t="s">
        <v>797</v>
      </c>
      <c r="G3804">
        <v>2.3279999999999998</v>
      </c>
      <c r="H3804">
        <v>2</v>
      </c>
      <c r="I3804">
        <v>0.6</v>
      </c>
      <c r="J3804">
        <v>-0.75660000000000005</v>
      </c>
      <c r="K3804" t="str">
        <f>INDEX(product!B:B,MATCH('TABELA TOTAL'!$F1108,product!A:A,0))</f>
        <v>Technology</v>
      </c>
      <c r="L3804" t="str">
        <f>INDEX(product!C:C,MATCH(F3804,product!A:A,))</f>
        <v>Furnishings</v>
      </c>
      <c r="M3804" t="str">
        <f>INDEX(product!D:D,MATCH(F3804,product!A:A,))</f>
        <v>GE General Purpose, Extra Long Life, Showcase &amp; Floodlight Incandescent Bulbs</v>
      </c>
    </row>
    <row r="3805" spans="1:13" x14ac:dyDescent="0.25">
      <c r="A3805" s="1" t="s">
        <v>1768</v>
      </c>
      <c r="B3805" s="2">
        <v>42693</v>
      </c>
      <c r="C3805" s="2">
        <v>42698</v>
      </c>
      <c r="D3805" s="1" t="s">
        <v>19</v>
      </c>
      <c r="E3805" s="1" t="s">
        <v>63</v>
      </c>
      <c r="F3805" s="1" t="s">
        <v>1769</v>
      </c>
      <c r="G3805">
        <v>10.78</v>
      </c>
      <c r="H3805">
        <v>5</v>
      </c>
      <c r="I3805">
        <v>0.8</v>
      </c>
      <c r="J3805">
        <v>-17.248000000000001</v>
      </c>
      <c r="K3805" t="str">
        <f>INDEX(product!B:B,MATCH('TABELA TOTAL'!$F1109,product!A:A,0))</f>
        <v>Office Supplies</v>
      </c>
      <c r="L3805" t="str">
        <f>INDEX(product!C:C,MATCH(F3805,product!A:A,))</f>
        <v>Binders</v>
      </c>
      <c r="M3805" t="str">
        <f>INDEX(product!D:D,MATCH(F3805,product!A:A,))</f>
        <v>GBC Standard Recycled Report Covers, Clear Plastic Sheets</v>
      </c>
    </row>
    <row r="3806" spans="1:13" x14ac:dyDescent="0.25">
      <c r="A3806" s="1" t="s">
        <v>1768</v>
      </c>
      <c r="B3806" s="2">
        <v>42693</v>
      </c>
      <c r="C3806" s="2">
        <v>42698</v>
      </c>
      <c r="D3806" s="1" t="s">
        <v>19</v>
      </c>
      <c r="E3806" s="1" t="s">
        <v>63</v>
      </c>
      <c r="F3806" s="1" t="s">
        <v>1770</v>
      </c>
      <c r="G3806">
        <v>58.368000000000002</v>
      </c>
      <c r="H3806">
        <v>12</v>
      </c>
      <c r="I3806">
        <v>0.2</v>
      </c>
      <c r="J3806">
        <v>21.888000000000002</v>
      </c>
      <c r="K3806" t="str">
        <f>INDEX(product!B:B,MATCH('TABELA TOTAL'!$F1110,product!A:A,0))</f>
        <v>Furniture</v>
      </c>
      <c r="L3806" t="str">
        <f>INDEX(product!C:C,MATCH(F3806,product!A:A,))</f>
        <v>Fasteners</v>
      </c>
      <c r="M3806" t="str">
        <f>INDEX(product!D:D,MATCH(F3806,product!A:A,))</f>
        <v>Staples</v>
      </c>
    </row>
    <row r="3807" spans="1:13" x14ac:dyDescent="0.25">
      <c r="A3807" s="1" t="s">
        <v>1768</v>
      </c>
      <c r="B3807" s="2">
        <v>42693</v>
      </c>
      <c r="C3807" s="2">
        <v>42698</v>
      </c>
      <c r="D3807" s="1" t="s">
        <v>19</v>
      </c>
      <c r="E3807" s="1" t="s">
        <v>63</v>
      </c>
      <c r="F3807" s="1" t="s">
        <v>1771</v>
      </c>
      <c r="G3807">
        <v>40.968000000000004</v>
      </c>
      <c r="H3807">
        <v>3</v>
      </c>
      <c r="I3807">
        <v>0.2</v>
      </c>
      <c r="J3807">
        <v>13.826700000000001</v>
      </c>
      <c r="K3807" t="str">
        <f>INDEX(product!B:B,MATCH('TABELA TOTAL'!$F1111,product!A:A,0))</f>
        <v>Furniture</v>
      </c>
      <c r="L3807" t="str">
        <f>INDEX(product!C:C,MATCH(F3807,product!A:A,))</f>
        <v>Envelopes</v>
      </c>
      <c r="M3807" t="str">
        <f>INDEX(product!D:D,MATCH(F3807,product!A:A,))</f>
        <v>Recycled Interoffice Envelopes with Re-Use-A-Seal Closure, 10 x 13</v>
      </c>
    </row>
    <row r="3808" spans="1:13" x14ac:dyDescent="0.25">
      <c r="A3808" s="1" t="s">
        <v>1768</v>
      </c>
      <c r="B3808" s="2">
        <v>42693</v>
      </c>
      <c r="C3808" s="2">
        <v>42698</v>
      </c>
      <c r="D3808" s="1" t="s">
        <v>19</v>
      </c>
      <c r="E3808" s="1" t="s">
        <v>63</v>
      </c>
      <c r="F3808" s="1" t="s">
        <v>1772</v>
      </c>
      <c r="G3808">
        <v>71.959999999999994</v>
      </c>
      <c r="H3808">
        <v>5</v>
      </c>
      <c r="I3808">
        <v>0.2</v>
      </c>
      <c r="J3808">
        <v>25.186</v>
      </c>
      <c r="K3808" t="str">
        <f>INDEX(product!B:B,MATCH('TABELA TOTAL'!$F1112,product!A:A,0))</f>
        <v>Technology</v>
      </c>
      <c r="L3808" t="str">
        <f>INDEX(product!C:C,MATCH(F3808,product!A:A,))</f>
        <v>Phones</v>
      </c>
      <c r="M3808" t="str">
        <f>INDEX(product!D:D,MATCH(F3808,product!A:A,))</f>
        <v>invisibleSHIELD by ZAGG Smudge-Free Screen Protector</v>
      </c>
    </row>
    <row r="3809" spans="1:13" x14ac:dyDescent="0.25">
      <c r="A3809" s="1" t="s">
        <v>1768</v>
      </c>
      <c r="B3809" s="2">
        <v>42693</v>
      </c>
      <c r="C3809" s="2">
        <v>42698</v>
      </c>
      <c r="D3809" s="1" t="s">
        <v>19</v>
      </c>
      <c r="E3809" s="1" t="s">
        <v>63</v>
      </c>
      <c r="F3809" s="1" t="s">
        <v>1773</v>
      </c>
      <c r="G3809">
        <v>10.368</v>
      </c>
      <c r="H3809">
        <v>2</v>
      </c>
      <c r="I3809">
        <v>0.2</v>
      </c>
      <c r="J3809">
        <v>3.6288</v>
      </c>
      <c r="K3809" t="str">
        <f>INDEX(product!B:B,MATCH('TABELA TOTAL'!$F1113,product!A:A,0))</f>
        <v>Office Supplies</v>
      </c>
      <c r="L3809" t="str">
        <f>INDEX(product!C:C,MATCH(F3809,product!A:A,))</f>
        <v>Paper</v>
      </c>
      <c r="M3809" t="str">
        <f>INDEX(product!D:D,MATCH(F3809,product!A:A,))</f>
        <v>Xerox 1905</v>
      </c>
    </row>
    <row r="3810" spans="1:13" x14ac:dyDescent="0.25">
      <c r="A3810" s="1" t="s">
        <v>1768</v>
      </c>
      <c r="B3810" s="2">
        <v>42693</v>
      </c>
      <c r="C3810" s="2">
        <v>42698</v>
      </c>
      <c r="D3810" s="1" t="s">
        <v>19</v>
      </c>
      <c r="E3810" s="1" t="s">
        <v>63</v>
      </c>
      <c r="F3810" s="1" t="s">
        <v>208</v>
      </c>
      <c r="G3810">
        <v>1.1919999999999999</v>
      </c>
      <c r="H3810">
        <v>2</v>
      </c>
      <c r="I3810">
        <v>0.8</v>
      </c>
      <c r="J3810">
        <v>-2.0264000000000002</v>
      </c>
      <c r="K3810" t="str">
        <f>INDEX(product!B:B,MATCH('TABELA TOTAL'!$F1114,product!A:A,0))</f>
        <v>Technology</v>
      </c>
      <c r="L3810" t="str">
        <f>INDEX(product!C:C,MATCH(F3810,product!A:A,))</f>
        <v>Binders</v>
      </c>
      <c r="M3810" t="str">
        <f>INDEX(product!D:D,MATCH(F3810,product!A:A,))</f>
        <v>Avery Hidden Tab Dividers for Binding Systems</v>
      </c>
    </row>
    <row r="3811" spans="1:13" x14ac:dyDescent="0.25">
      <c r="A3811" s="1" t="s">
        <v>2195</v>
      </c>
      <c r="B3811" s="2">
        <v>42693</v>
      </c>
      <c r="C3811" s="2">
        <v>42699</v>
      </c>
      <c r="D3811" s="1" t="s">
        <v>19</v>
      </c>
      <c r="E3811" s="1" t="s">
        <v>2196</v>
      </c>
      <c r="F3811" s="1" t="s">
        <v>2197</v>
      </c>
      <c r="G3811">
        <v>17.28</v>
      </c>
      <c r="H3811">
        <v>6</v>
      </c>
      <c r="I3811">
        <v>0</v>
      </c>
      <c r="J3811">
        <v>5.0111999999999997</v>
      </c>
      <c r="K3811" t="str">
        <f>INDEX(product!B:B,MATCH('TABELA TOTAL'!$F1476,product!A:A,0))</f>
        <v>Technology</v>
      </c>
      <c r="L3811" t="str">
        <f>INDEX(product!C:C,MATCH(F3811,product!A:A,))</f>
        <v>Art</v>
      </c>
      <c r="M3811" t="str">
        <f>INDEX(product!D:D,MATCH(F3811,product!A:A,))</f>
        <v>Newell 340</v>
      </c>
    </row>
    <row r="3812" spans="1:13" x14ac:dyDescent="0.25">
      <c r="A3812" s="1" t="s">
        <v>2195</v>
      </c>
      <c r="B3812" s="2">
        <v>42693</v>
      </c>
      <c r="C3812" s="2">
        <v>42699</v>
      </c>
      <c r="D3812" s="1" t="s">
        <v>19</v>
      </c>
      <c r="E3812" s="1" t="s">
        <v>2196</v>
      </c>
      <c r="F3812" s="1" t="s">
        <v>1653</v>
      </c>
      <c r="G3812">
        <v>17.712</v>
      </c>
      <c r="H3812">
        <v>3</v>
      </c>
      <c r="I3812">
        <v>0.2</v>
      </c>
      <c r="J3812">
        <v>6.4206000000000003</v>
      </c>
      <c r="K3812" t="str">
        <f>INDEX(product!B:B,MATCH('TABELA TOTAL'!$F1477,product!A:A,0))</f>
        <v>Office Supplies</v>
      </c>
      <c r="L3812" t="str">
        <f>INDEX(product!C:C,MATCH(F3812,product!A:A,))</f>
        <v>Binders</v>
      </c>
      <c r="M3812" t="str">
        <f>INDEX(product!D:D,MATCH(F3812,product!A:A,))</f>
        <v>GBC Plastic Binding Combs</v>
      </c>
    </row>
    <row r="3813" spans="1:13" x14ac:dyDescent="0.25">
      <c r="A3813" s="1" t="s">
        <v>5093</v>
      </c>
      <c r="B3813" s="2">
        <v>42693</v>
      </c>
      <c r="C3813" s="2">
        <v>42696</v>
      </c>
      <c r="D3813" s="1" t="s">
        <v>79</v>
      </c>
      <c r="E3813" s="1" t="s">
        <v>3339</v>
      </c>
      <c r="F3813" s="1" t="s">
        <v>4034</v>
      </c>
      <c r="G3813">
        <v>54.96</v>
      </c>
      <c r="H3813">
        <v>3</v>
      </c>
      <c r="I3813">
        <v>0</v>
      </c>
      <c r="J3813">
        <v>15.9384</v>
      </c>
      <c r="K3813" t="str">
        <f>INDEX(product!B:B,MATCH('TABELA TOTAL'!$F5237,product!A:A,0))</f>
        <v>Furniture</v>
      </c>
      <c r="L3813" t="str">
        <f>INDEX(product!C:C,MATCH(F3813,product!A:A,))</f>
        <v>Appliances</v>
      </c>
      <c r="M3813" t="str">
        <f>INDEX(product!D:D,MATCH(F3813,product!A:A,))</f>
        <v>Acco 6 Outlet Guardian Premium Plus Surge Suppressor</v>
      </c>
    </row>
    <row r="3814" spans="1:13" x14ac:dyDescent="0.25">
      <c r="A3814" s="1" t="s">
        <v>5557</v>
      </c>
      <c r="B3814" s="2">
        <v>42693</v>
      </c>
      <c r="C3814" s="2">
        <v>42695</v>
      </c>
      <c r="D3814" s="1" t="s">
        <v>79</v>
      </c>
      <c r="E3814" s="1" t="s">
        <v>1315</v>
      </c>
      <c r="F3814" s="1" t="s">
        <v>1422</v>
      </c>
      <c r="G3814">
        <v>18.48</v>
      </c>
      <c r="H3814">
        <v>2</v>
      </c>
      <c r="I3814">
        <v>0.2</v>
      </c>
      <c r="J3814">
        <v>6.0060000000000002</v>
      </c>
      <c r="K3814" t="str">
        <f>INDEX(product!B:B,MATCH('TABELA TOTAL'!$F6030,product!A:A,0))</f>
        <v>Furniture</v>
      </c>
      <c r="L3814" t="str">
        <f>INDEX(product!C:C,MATCH(F3814,product!A:A,))</f>
        <v>Art</v>
      </c>
      <c r="M3814" t="str">
        <f>INDEX(product!D:D,MATCH(F3814,product!A:A,))</f>
        <v>Deluxe Chalkboard Eraser Cleaner</v>
      </c>
    </row>
    <row r="3815" spans="1:13" x14ac:dyDescent="0.25">
      <c r="A3815" s="1" t="s">
        <v>6759</v>
      </c>
      <c r="B3815" s="2">
        <v>42693</v>
      </c>
      <c r="C3815" s="2">
        <v>42699</v>
      </c>
      <c r="D3815" s="1" t="s">
        <v>19</v>
      </c>
      <c r="E3815" s="1" t="s">
        <v>2058</v>
      </c>
      <c r="F3815" s="1" t="s">
        <v>3867</v>
      </c>
      <c r="G3815">
        <v>8.74</v>
      </c>
      <c r="H3815">
        <v>2</v>
      </c>
      <c r="I3815">
        <v>0</v>
      </c>
      <c r="J3815">
        <v>2.2724000000000002</v>
      </c>
      <c r="K3815" t="str">
        <f>INDEX(product!B:B,MATCH('TABELA TOTAL'!$F8324,product!A:A,0))</f>
        <v>Furniture</v>
      </c>
      <c r="L3815" t="str">
        <f>INDEX(product!C:C,MATCH(F3815,product!A:A,))</f>
        <v>Appliances</v>
      </c>
      <c r="M3815" t="str">
        <f>INDEX(product!D:D,MATCH(F3815,product!A:A,))</f>
        <v>Disposable Triple-Filter Dust Bags</v>
      </c>
    </row>
    <row r="3816" spans="1:13" x14ac:dyDescent="0.25">
      <c r="A3816" s="1" t="s">
        <v>6759</v>
      </c>
      <c r="B3816" s="2">
        <v>42693</v>
      </c>
      <c r="C3816" s="2">
        <v>42699</v>
      </c>
      <c r="D3816" s="1" t="s">
        <v>19</v>
      </c>
      <c r="E3816" s="1" t="s">
        <v>2058</v>
      </c>
      <c r="F3816" s="1" t="s">
        <v>842</v>
      </c>
      <c r="G3816">
        <v>44.75</v>
      </c>
      <c r="H3816">
        <v>5</v>
      </c>
      <c r="I3816">
        <v>0</v>
      </c>
      <c r="J3816">
        <v>20.585000000000001</v>
      </c>
      <c r="K3816" t="str">
        <f>INDEX(product!B:B,MATCH('TABELA TOTAL'!$F8325,product!A:A,0))</f>
        <v>Office Supplies</v>
      </c>
      <c r="L3816" t="str">
        <f>INDEX(product!C:C,MATCH(F3816,product!A:A,))</f>
        <v>Paper</v>
      </c>
      <c r="M3816" t="str">
        <f>INDEX(product!D:D,MATCH(F3816,product!A:A,))</f>
        <v>Recycled Desk Saver Line "While You Were Out" Book, 5 1/2" X 4"</v>
      </c>
    </row>
    <row r="3817" spans="1:13" x14ac:dyDescent="0.25">
      <c r="A3817" s="1" t="s">
        <v>7405</v>
      </c>
      <c r="B3817" s="2">
        <v>42693</v>
      </c>
      <c r="C3817" s="2">
        <v>42697</v>
      </c>
      <c r="D3817" s="1" t="s">
        <v>19</v>
      </c>
      <c r="E3817" s="1" t="s">
        <v>116</v>
      </c>
      <c r="F3817" s="1" t="s">
        <v>938</v>
      </c>
      <c r="G3817">
        <v>31.96</v>
      </c>
      <c r="H3817">
        <v>2</v>
      </c>
      <c r="I3817">
        <v>0</v>
      </c>
      <c r="J3817">
        <v>1.5980000000000001</v>
      </c>
      <c r="K3817" t="str">
        <f>INDEX(product!B:B,MATCH('TABELA TOTAL'!$F9467,product!A:A,0))</f>
        <v>Technology</v>
      </c>
      <c r="L3817" t="str">
        <f>INDEX(product!C:C,MATCH(F3817,product!A:A,))</f>
        <v>Furnishings</v>
      </c>
      <c r="M3817" t="str">
        <f>INDEX(product!D:D,MATCH(F3817,product!A:A,))</f>
        <v>Tenex Chairmats For Use With Carpeted Floors</v>
      </c>
    </row>
    <row r="3818" spans="1:13" x14ac:dyDescent="0.25">
      <c r="A3818" s="1" t="s">
        <v>3234</v>
      </c>
      <c r="B3818" s="2">
        <v>42692</v>
      </c>
      <c r="C3818" s="2">
        <v>42697</v>
      </c>
      <c r="D3818" s="1" t="s">
        <v>19</v>
      </c>
      <c r="E3818" s="1" t="s">
        <v>2948</v>
      </c>
      <c r="F3818" s="1" t="s">
        <v>3235</v>
      </c>
      <c r="G3818">
        <v>1117.92</v>
      </c>
      <c r="H3818">
        <v>4</v>
      </c>
      <c r="I3818">
        <v>0</v>
      </c>
      <c r="J3818">
        <v>55.896000000000001</v>
      </c>
      <c r="K3818" t="str">
        <f>INDEX(product!B:B,MATCH('TABELA TOTAL'!$F2512,product!A:A,0))</f>
        <v>Office Supplies</v>
      </c>
      <c r="L3818" t="str">
        <f>INDEX(product!C:C,MATCH(F3818,product!A:A,))</f>
        <v>Storage</v>
      </c>
      <c r="M3818" t="str">
        <f>INDEX(product!D:D,MATCH(F3818,product!A:A,))</f>
        <v>Tennsco Snap-Together Open Shelving Units, Starter Sets and Add-On Units</v>
      </c>
    </row>
    <row r="3819" spans="1:13" x14ac:dyDescent="0.25">
      <c r="A3819" s="1" t="s">
        <v>4298</v>
      </c>
      <c r="B3819" s="2">
        <v>42692</v>
      </c>
      <c r="C3819" s="2">
        <v>42696</v>
      </c>
      <c r="D3819" s="1" t="s">
        <v>19</v>
      </c>
      <c r="E3819" s="1" t="s">
        <v>84</v>
      </c>
      <c r="F3819" s="1" t="s">
        <v>376</v>
      </c>
      <c r="G3819">
        <v>6.3680000000000003</v>
      </c>
      <c r="H3819">
        <v>2</v>
      </c>
      <c r="I3819">
        <v>0.2</v>
      </c>
      <c r="J3819">
        <v>1.0347999999999999</v>
      </c>
      <c r="K3819" t="str">
        <f>INDEX(product!B:B,MATCH('TABELA TOTAL'!$F3949,product!A:A,0))</f>
        <v>Technology</v>
      </c>
      <c r="L3819" t="str">
        <f>INDEX(product!C:C,MATCH(F3819,product!A:A,))</f>
        <v>Art</v>
      </c>
      <c r="M3819" t="str">
        <f>INDEX(product!D:D,MATCH(F3819,product!A:A,))</f>
        <v>4009 Highlighters by Sanford</v>
      </c>
    </row>
    <row r="3820" spans="1:13" x14ac:dyDescent="0.25">
      <c r="A3820" s="1" t="s">
        <v>4298</v>
      </c>
      <c r="B3820" s="2">
        <v>42692</v>
      </c>
      <c r="C3820" s="2">
        <v>42696</v>
      </c>
      <c r="D3820" s="1" t="s">
        <v>19</v>
      </c>
      <c r="E3820" s="1" t="s">
        <v>84</v>
      </c>
      <c r="F3820" s="1" t="s">
        <v>1188</v>
      </c>
      <c r="G3820">
        <v>48.847999999999999</v>
      </c>
      <c r="H3820">
        <v>2</v>
      </c>
      <c r="I3820">
        <v>0.2</v>
      </c>
      <c r="J3820">
        <v>15.8756</v>
      </c>
      <c r="K3820" t="str">
        <f>INDEX(product!B:B,MATCH('TABELA TOTAL'!$F3950,product!A:A,0))</f>
        <v>Office Supplies</v>
      </c>
      <c r="L3820" t="str">
        <f>INDEX(product!C:C,MATCH(F3820,product!A:A,))</f>
        <v>Labels</v>
      </c>
      <c r="M3820" t="str">
        <f>INDEX(product!D:D,MATCH(F3820,product!A:A,))</f>
        <v>Avery 4027 File Folder Labels for Dot Matrix Printers, 5000 Labels per Box, White</v>
      </c>
    </row>
    <row r="3821" spans="1:13" x14ac:dyDescent="0.25">
      <c r="A3821" s="1" t="s">
        <v>4298</v>
      </c>
      <c r="B3821" s="2">
        <v>42692</v>
      </c>
      <c r="C3821" s="2">
        <v>42696</v>
      </c>
      <c r="D3821" s="1" t="s">
        <v>19</v>
      </c>
      <c r="E3821" s="1" t="s">
        <v>84</v>
      </c>
      <c r="F3821" s="1" t="s">
        <v>632</v>
      </c>
      <c r="G3821">
        <v>19.648</v>
      </c>
      <c r="H3821">
        <v>2</v>
      </c>
      <c r="I3821">
        <v>0.2</v>
      </c>
      <c r="J3821">
        <v>6.6311999999999998</v>
      </c>
      <c r="K3821" t="str">
        <f>INDEX(product!B:B,MATCH('TABELA TOTAL'!$F3951,product!A:A,0))</f>
        <v>Office Supplies</v>
      </c>
      <c r="L3821" t="str">
        <f>INDEX(product!C:C,MATCH(F3821,product!A:A,))</f>
        <v>Paper</v>
      </c>
      <c r="M3821" t="str">
        <f>INDEX(product!D:D,MATCH(F3821,product!A:A,))</f>
        <v>Xerox 1881</v>
      </c>
    </row>
    <row r="3822" spans="1:13" x14ac:dyDescent="0.25">
      <c r="A3822" s="1" t="s">
        <v>4298</v>
      </c>
      <c r="B3822" s="2">
        <v>42692</v>
      </c>
      <c r="C3822" s="2">
        <v>42696</v>
      </c>
      <c r="D3822" s="1" t="s">
        <v>19</v>
      </c>
      <c r="E3822" s="1" t="s">
        <v>84</v>
      </c>
      <c r="F3822" s="1" t="s">
        <v>339</v>
      </c>
      <c r="G3822">
        <v>255.108</v>
      </c>
      <c r="H3822">
        <v>6</v>
      </c>
      <c r="I3822">
        <v>0.3</v>
      </c>
      <c r="J3822">
        <v>-18.222000000000001</v>
      </c>
      <c r="K3822" t="str">
        <f>INDEX(product!B:B,MATCH('TABELA TOTAL'!$F3952,product!A:A,0))</f>
        <v>Furniture</v>
      </c>
      <c r="L3822" t="str">
        <f>INDEX(product!C:C,MATCH(F3822,product!A:A,))</f>
        <v>Chairs</v>
      </c>
      <c r="M3822" t="str">
        <f>INDEX(product!D:D,MATCH(F3822,product!A:A,))</f>
        <v>Global Value Steno Chair, Gray</v>
      </c>
    </row>
    <row r="3823" spans="1:13" x14ac:dyDescent="0.25">
      <c r="A3823" s="1" t="s">
        <v>4586</v>
      </c>
      <c r="B3823" s="2">
        <v>42692</v>
      </c>
      <c r="C3823" s="2">
        <v>42698</v>
      </c>
      <c r="D3823" s="1" t="s">
        <v>19</v>
      </c>
      <c r="E3823" s="1" t="s">
        <v>487</v>
      </c>
      <c r="F3823" s="1" t="s">
        <v>4587</v>
      </c>
      <c r="G3823">
        <v>103.968</v>
      </c>
      <c r="H3823">
        <v>6</v>
      </c>
      <c r="I3823">
        <v>0.2</v>
      </c>
      <c r="J3823">
        <v>16.8948</v>
      </c>
      <c r="K3823" t="str">
        <f>INDEX(product!B:B,MATCH('TABELA TOTAL'!$F4376,product!A:A,0))</f>
        <v>Office Supplies</v>
      </c>
      <c r="L3823" t="str">
        <f>INDEX(product!C:C,MATCH(F3823,product!A:A,))</f>
        <v>Appliances</v>
      </c>
      <c r="M3823" t="str">
        <f>INDEX(product!D:D,MATCH(F3823,product!A:A,))</f>
        <v>Holmes 99% HEPA Air Purifier</v>
      </c>
    </row>
    <row r="3824" spans="1:13" x14ac:dyDescent="0.25">
      <c r="A3824" s="1" t="s">
        <v>4935</v>
      </c>
      <c r="B3824" s="2">
        <v>42692</v>
      </c>
      <c r="C3824" s="2">
        <v>42696</v>
      </c>
      <c r="D3824" s="1" t="s">
        <v>19</v>
      </c>
      <c r="E3824" s="1" t="s">
        <v>1982</v>
      </c>
      <c r="F3824" s="1" t="s">
        <v>2405</v>
      </c>
      <c r="G3824">
        <v>61.192</v>
      </c>
      <c r="H3824">
        <v>1</v>
      </c>
      <c r="I3824">
        <v>0.2</v>
      </c>
      <c r="J3824">
        <v>6.1192000000000002</v>
      </c>
      <c r="K3824" t="str">
        <f>INDEX(product!B:B,MATCH('TABELA TOTAL'!$F4961,product!A:A,0))</f>
        <v>Office Supplies</v>
      </c>
      <c r="L3824" t="str">
        <f>INDEX(product!C:C,MATCH(F3824,product!A:A,))</f>
        <v>Phones</v>
      </c>
      <c r="M3824" t="str">
        <f>INDEX(product!D:D,MATCH(F3824,product!A:A,))</f>
        <v>Grandstream GXP2100 Mainstream Business Phone</v>
      </c>
    </row>
    <row r="3825" spans="1:13" x14ac:dyDescent="0.25">
      <c r="A3825" s="1" t="s">
        <v>4935</v>
      </c>
      <c r="B3825" s="2">
        <v>42692</v>
      </c>
      <c r="C3825" s="2">
        <v>42696</v>
      </c>
      <c r="D3825" s="1" t="s">
        <v>19</v>
      </c>
      <c r="E3825" s="1" t="s">
        <v>1982</v>
      </c>
      <c r="F3825" s="1" t="s">
        <v>3899</v>
      </c>
      <c r="G3825">
        <v>67.84</v>
      </c>
      <c r="H3825">
        <v>1</v>
      </c>
      <c r="I3825">
        <v>0</v>
      </c>
      <c r="J3825">
        <v>18.316800000000001</v>
      </c>
      <c r="K3825" t="str">
        <f>INDEX(product!B:B,MATCH('TABELA TOTAL'!$F4962,product!A:A,0))</f>
        <v>Furniture</v>
      </c>
      <c r="L3825" t="str">
        <f>INDEX(product!C:C,MATCH(F3825,product!A:A,))</f>
        <v>Appliances</v>
      </c>
      <c r="M3825" t="str">
        <f>INDEX(product!D:D,MATCH(F3825,product!A:A,))</f>
        <v>Fellowes Command Center 5-outlet power strip</v>
      </c>
    </row>
    <row r="3826" spans="1:13" x14ac:dyDescent="0.25">
      <c r="A3826" s="1" t="s">
        <v>5055</v>
      </c>
      <c r="B3826" s="2">
        <v>42692</v>
      </c>
      <c r="C3826" s="2">
        <v>42697</v>
      </c>
      <c r="D3826" s="1" t="s">
        <v>11</v>
      </c>
      <c r="E3826" s="1" t="s">
        <v>982</v>
      </c>
      <c r="F3826" s="1" t="s">
        <v>175</v>
      </c>
      <c r="G3826">
        <v>301.95999999999998</v>
      </c>
      <c r="H3826">
        <v>2</v>
      </c>
      <c r="I3826">
        <v>0</v>
      </c>
      <c r="J3826">
        <v>33.215600000000002</v>
      </c>
      <c r="K3826" t="str">
        <f>INDEX(product!B:B,MATCH('TABELA TOTAL'!$F5164,product!A:A,0))</f>
        <v>Furniture</v>
      </c>
      <c r="L3826" t="str">
        <f>INDEX(product!C:C,MATCH(F3826,product!A:A,))</f>
        <v>Chairs</v>
      </c>
      <c r="M3826" t="str">
        <f>INDEX(product!D:D,MATCH(F3826,product!A:A,))</f>
        <v>Novimex Swivel Fabric Task Chair</v>
      </c>
    </row>
    <row r="3827" spans="1:13" x14ac:dyDescent="0.25">
      <c r="A3827" s="1" t="s">
        <v>5275</v>
      </c>
      <c r="B3827" s="2">
        <v>42692</v>
      </c>
      <c r="C3827" s="2">
        <v>42695</v>
      </c>
      <c r="D3827" s="1" t="s">
        <v>11</v>
      </c>
      <c r="E3827" s="1" t="s">
        <v>1541</v>
      </c>
      <c r="F3827" s="1" t="s">
        <v>5216</v>
      </c>
      <c r="G3827">
        <v>1319.96</v>
      </c>
      <c r="H3827">
        <v>4</v>
      </c>
      <c r="I3827">
        <v>0</v>
      </c>
      <c r="J3827">
        <v>527.98400000000004</v>
      </c>
      <c r="K3827" t="str">
        <f>INDEX(product!B:B,MATCH('TABELA TOTAL'!$F5518,product!A:A,0))</f>
        <v>Furniture</v>
      </c>
      <c r="L3827" t="str">
        <f>INDEX(product!C:C,MATCH(F3827,product!A:A,))</f>
        <v>Accessories</v>
      </c>
      <c r="M3827" t="str">
        <f>INDEX(product!D:D,MATCH(F3827,product!A:A,))</f>
        <v>Logitech Z-906 Speaker sys - home theater - 5.1-CH</v>
      </c>
    </row>
    <row r="3828" spans="1:13" x14ac:dyDescent="0.25">
      <c r="A3828" s="1" t="s">
        <v>6672</v>
      </c>
      <c r="B3828" s="2">
        <v>42692</v>
      </c>
      <c r="C3828" s="2">
        <v>42696</v>
      </c>
      <c r="D3828" s="1" t="s">
        <v>19</v>
      </c>
      <c r="E3828" s="1" t="s">
        <v>1368</v>
      </c>
      <c r="F3828" s="1" t="s">
        <v>2731</v>
      </c>
      <c r="G3828">
        <v>595</v>
      </c>
      <c r="H3828">
        <v>5</v>
      </c>
      <c r="I3828">
        <v>0</v>
      </c>
      <c r="J3828">
        <v>95.2</v>
      </c>
      <c r="K3828" t="str">
        <f>INDEX(product!B:B,MATCH('TABELA TOTAL'!$F8159,product!A:A,0))</f>
        <v>Furniture</v>
      </c>
      <c r="L3828" t="str">
        <f>INDEX(product!C:C,MATCH(F3828,product!A:A,))</f>
        <v>Accessories</v>
      </c>
      <c r="M3828" t="str">
        <f>INDEX(product!D:D,MATCH(F3828,product!A:A,))</f>
        <v>WD My Passport Ultra 2TB Portable External Hard Drive</v>
      </c>
    </row>
    <row r="3829" spans="1:13" x14ac:dyDescent="0.25">
      <c r="A3829" s="1" t="s">
        <v>7471</v>
      </c>
      <c r="B3829" s="2">
        <v>42692</v>
      </c>
      <c r="C3829" s="2">
        <v>42692</v>
      </c>
      <c r="D3829" s="1" t="s">
        <v>654</v>
      </c>
      <c r="E3829" s="1" t="s">
        <v>3393</v>
      </c>
      <c r="F3829" s="1" t="s">
        <v>3126</v>
      </c>
      <c r="G3829">
        <v>61.12</v>
      </c>
      <c r="H3829">
        <v>5</v>
      </c>
      <c r="I3829">
        <v>0.2</v>
      </c>
      <c r="J3829">
        <v>22.155999999999999</v>
      </c>
      <c r="K3829" t="str">
        <f>INDEX(product!B:B,MATCH('TABELA TOTAL'!$F9588,product!A:A,0))</f>
        <v>Office Supplies</v>
      </c>
      <c r="L3829" t="str">
        <f>INDEX(product!C:C,MATCH(F3829,product!A:A,))</f>
        <v>Binders</v>
      </c>
      <c r="M3829" t="str">
        <f>INDEX(product!D:D,MATCH(F3829,product!A:A,))</f>
        <v>Recycled Premium Regency Composition Covers</v>
      </c>
    </row>
    <row r="3830" spans="1:13" x14ac:dyDescent="0.25">
      <c r="A3830" s="1" t="s">
        <v>5028</v>
      </c>
      <c r="B3830" s="2">
        <v>42691</v>
      </c>
      <c r="C3830" s="2">
        <v>42696</v>
      </c>
      <c r="D3830" s="1" t="s">
        <v>19</v>
      </c>
      <c r="E3830" s="1" t="s">
        <v>1481</v>
      </c>
      <c r="F3830" s="1" t="s">
        <v>614</v>
      </c>
      <c r="G3830">
        <v>10.776</v>
      </c>
      <c r="H3830">
        <v>3</v>
      </c>
      <c r="I3830">
        <v>0.2</v>
      </c>
      <c r="J3830">
        <v>3.3675000000000002</v>
      </c>
      <c r="K3830" t="str">
        <f>INDEX(product!B:B,MATCH('TABELA TOTAL'!$F5116,product!A:A,0))</f>
        <v>Furniture</v>
      </c>
      <c r="L3830" t="str">
        <f>INDEX(product!C:C,MATCH(F3830,product!A:A,))</f>
        <v>Binders</v>
      </c>
      <c r="M3830" t="str">
        <f>INDEX(product!D:D,MATCH(F3830,product!A:A,))</f>
        <v>Avery Non-Stick Binders</v>
      </c>
    </row>
    <row r="3831" spans="1:13" x14ac:dyDescent="0.25">
      <c r="A3831" s="1" t="s">
        <v>6903</v>
      </c>
      <c r="B3831" s="2">
        <v>42691</v>
      </c>
      <c r="C3831" s="2">
        <v>42692</v>
      </c>
      <c r="D3831" s="1" t="s">
        <v>79</v>
      </c>
      <c r="E3831" s="1" t="s">
        <v>5331</v>
      </c>
      <c r="F3831" s="1" t="s">
        <v>3701</v>
      </c>
      <c r="G3831">
        <v>67.176000000000002</v>
      </c>
      <c r="H3831">
        <v>3</v>
      </c>
      <c r="I3831">
        <v>0.2</v>
      </c>
      <c r="J3831">
        <v>6.7176</v>
      </c>
      <c r="K3831" t="str">
        <f>INDEX(product!B:B,MATCH('TABELA TOTAL'!$F8567,product!A:A,0))</f>
        <v>Office Supplies</v>
      </c>
      <c r="L3831" t="str">
        <f>INDEX(product!C:C,MATCH(F3831,product!A:A,))</f>
        <v>Phones</v>
      </c>
      <c r="M3831" t="str">
        <f>INDEX(product!D:D,MATCH(F3831,product!A:A,))</f>
        <v>Apple EarPods with Remote and Mic</v>
      </c>
    </row>
    <row r="3832" spans="1:13" x14ac:dyDescent="0.25">
      <c r="A3832" s="1" t="s">
        <v>6903</v>
      </c>
      <c r="B3832" s="2">
        <v>42691</v>
      </c>
      <c r="C3832" s="2">
        <v>42692</v>
      </c>
      <c r="D3832" s="1" t="s">
        <v>79</v>
      </c>
      <c r="E3832" s="1" t="s">
        <v>5331</v>
      </c>
      <c r="F3832" s="1" t="s">
        <v>3342</v>
      </c>
      <c r="G3832">
        <v>15.231999999999999</v>
      </c>
      <c r="H3832">
        <v>4</v>
      </c>
      <c r="I3832">
        <v>0.2</v>
      </c>
      <c r="J3832">
        <v>5.5216000000000003</v>
      </c>
      <c r="K3832" t="str">
        <f>INDEX(product!B:B,MATCH('TABELA TOTAL'!$F8568,product!A:A,0))</f>
        <v>Office Supplies</v>
      </c>
      <c r="L3832" t="str">
        <f>INDEX(product!C:C,MATCH(F3832,product!A:A,))</f>
        <v>Paper</v>
      </c>
      <c r="M3832" t="str">
        <f>INDEX(product!D:D,MATCH(F3832,product!A:A,))</f>
        <v>TOPS Voice Message Log Book, Flash Format</v>
      </c>
    </row>
    <row r="3833" spans="1:13" x14ac:dyDescent="0.25">
      <c r="A3833" s="1" t="s">
        <v>6960</v>
      </c>
      <c r="B3833" s="2">
        <v>42691</v>
      </c>
      <c r="C3833" s="2">
        <v>42692</v>
      </c>
      <c r="D3833" s="1" t="s">
        <v>79</v>
      </c>
      <c r="E3833" s="1" t="s">
        <v>3981</v>
      </c>
      <c r="F3833" s="1" t="s">
        <v>1144</v>
      </c>
      <c r="G3833">
        <v>49.5</v>
      </c>
      <c r="H3833">
        <v>5</v>
      </c>
      <c r="I3833">
        <v>0</v>
      </c>
      <c r="J3833">
        <v>13.365</v>
      </c>
      <c r="K3833" t="str">
        <f>INDEX(product!B:B,MATCH('TABELA TOTAL'!$F8667,product!A:A,0))</f>
        <v>Office Supplies</v>
      </c>
      <c r="L3833" t="str">
        <f>INDEX(product!C:C,MATCH(F3833,product!A:A,))</f>
        <v>Supplies</v>
      </c>
      <c r="M3833" t="str">
        <f>INDEX(product!D:D,MATCH(F3833,product!A:A,))</f>
        <v>Acme Tagit Stainless Steel Antibacterial Scissors</v>
      </c>
    </row>
    <row r="3834" spans="1:13" x14ac:dyDescent="0.25">
      <c r="A3834" s="1" t="s">
        <v>320</v>
      </c>
      <c r="B3834" s="2">
        <v>42690</v>
      </c>
      <c r="C3834" s="2">
        <v>42694</v>
      </c>
      <c r="D3834" s="1" t="s">
        <v>19</v>
      </c>
      <c r="E3834" s="1" t="s">
        <v>321</v>
      </c>
      <c r="F3834" s="1" t="s">
        <v>322</v>
      </c>
      <c r="G3834">
        <v>28.4</v>
      </c>
      <c r="H3834">
        <v>5</v>
      </c>
      <c r="I3834">
        <v>0</v>
      </c>
      <c r="J3834">
        <v>13.348000000000001</v>
      </c>
      <c r="K3834" t="str">
        <f>INDEX(product!B:B,MATCH('TABELA TOTAL'!$F164,product!A:A,0))</f>
        <v>Office Supplies</v>
      </c>
      <c r="L3834" t="str">
        <f>INDEX(product!C:C,MATCH(F3834,product!A:A,))</f>
        <v>Envelopes</v>
      </c>
      <c r="M3834" t="str">
        <f>INDEX(product!D:D,MATCH(F3834,product!A:A,))</f>
        <v>Staple envelope</v>
      </c>
    </row>
    <row r="3835" spans="1:13" x14ac:dyDescent="0.25">
      <c r="A3835" s="1" t="s">
        <v>5965</v>
      </c>
      <c r="B3835" s="2">
        <v>42690</v>
      </c>
      <c r="C3835" s="2">
        <v>42691</v>
      </c>
      <c r="D3835" s="1" t="s">
        <v>79</v>
      </c>
      <c r="E3835" s="1" t="s">
        <v>5966</v>
      </c>
      <c r="F3835" s="1" t="s">
        <v>522</v>
      </c>
      <c r="G3835">
        <v>8.32</v>
      </c>
      <c r="H3835">
        <v>5</v>
      </c>
      <c r="I3835">
        <v>0.2</v>
      </c>
      <c r="J3835">
        <v>2.8079999999999998</v>
      </c>
      <c r="K3835" t="str">
        <f>INDEX(product!B:B,MATCH('TABELA TOTAL'!$F6792,product!A:A,0))</f>
        <v>Office Supplies</v>
      </c>
      <c r="L3835" t="str">
        <f>INDEX(product!C:C,MATCH(F3835,product!A:A,))</f>
        <v>Binders</v>
      </c>
      <c r="M3835" t="str">
        <f>INDEX(product!D:D,MATCH(F3835,product!A:A,))</f>
        <v>Round Ring Binders</v>
      </c>
    </row>
    <row r="3836" spans="1:13" x14ac:dyDescent="0.25">
      <c r="A3836" s="1" t="s">
        <v>2688</v>
      </c>
      <c r="B3836" s="2">
        <v>42689</v>
      </c>
      <c r="C3836" s="2">
        <v>42696</v>
      </c>
      <c r="D3836" s="1" t="s">
        <v>19</v>
      </c>
      <c r="E3836" s="1" t="s">
        <v>161</v>
      </c>
      <c r="F3836" s="1" t="s">
        <v>447</v>
      </c>
      <c r="G3836">
        <v>99.39</v>
      </c>
      <c r="H3836">
        <v>3</v>
      </c>
      <c r="I3836">
        <v>0</v>
      </c>
      <c r="J3836">
        <v>40.749899999999997</v>
      </c>
      <c r="K3836" t="str">
        <f>INDEX(product!B:B,MATCH('TABELA TOTAL'!$F1912,product!A:A,0))</f>
        <v>Technology</v>
      </c>
      <c r="L3836" t="str">
        <f>INDEX(product!C:C,MATCH(F3836,product!A:A,))</f>
        <v>Accessories</v>
      </c>
      <c r="M3836" t="str">
        <f>INDEX(product!D:D,MATCH(F3836,product!A:A,))</f>
        <v>Logitech P710e Mobile Speakerphone</v>
      </c>
    </row>
    <row r="3837" spans="1:13" x14ac:dyDescent="0.25">
      <c r="A3837" s="1" t="s">
        <v>2987</v>
      </c>
      <c r="B3837" s="2">
        <v>42689</v>
      </c>
      <c r="C3837" s="2">
        <v>42691</v>
      </c>
      <c r="D3837" s="1" t="s">
        <v>11</v>
      </c>
      <c r="E3837" s="1" t="s">
        <v>2988</v>
      </c>
      <c r="F3837" s="1" t="s">
        <v>899</v>
      </c>
      <c r="G3837">
        <v>1016.792</v>
      </c>
      <c r="H3837">
        <v>1</v>
      </c>
      <c r="I3837">
        <v>0.2</v>
      </c>
      <c r="J3837">
        <v>381.29700000000003</v>
      </c>
      <c r="K3837" t="str">
        <f>INDEX(product!B:B,MATCH('TABELA TOTAL'!$F2241,product!A:A,0))</f>
        <v>Office Supplies</v>
      </c>
      <c r="L3837" t="str">
        <f>INDEX(product!C:C,MATCH(F3837,product!A:A,))</f>
        <v>Binders</v>
      </c>
      <c r="M3837" t="str">
        <f>INDEX(product!D:D,MATCH(F3837,product!A:A,))</f>
        <v>Fellowes PB500 Electric Punch Plastic Comb Binding Machine with Manual Bind</v>
      </c>
    </row>
    <row r="3838" spans="1:13" x14ac:dyDescent="0.25">
      <c r="A3838" s="1" t="s">
        <v>2987</v>
      </c>
      <c r="B3838" s="2">
        <v>42689</v>
      </c>
      <c r="C3838" s="2">
        <v>42691</v>
      </c>
      <c r="D3838" s="1" t="s">
        <v>11</v>
      </c>
      <c r="E3838" s="1" t="s">
        <v>2988</v>
      </c>
      <c r="F3838" s="1" t="s">
        <v>2989</v>
      </c>
      <c r="G3838">
        <v>38.136000000000003</v>
      </c>
      <c r="H3838">
        <v>7</v>
      </c>
      <c r="I3838">
        <v>0.2</v>
      </c>
      <c r="J3838">
        <v>13.3476</v>
      </c>
      <c r="K3838" t="str">
        <f>INDEX(product!B:B,MATCH('TABELA TOTAL'!$F2242,product!A:A,0))</f>
        <v>Office Supplies</v>
      </c>
      <c r="L3838" t="str">
        <f>INDEX(product!C:C,MATCH(F3838,product!A:A,))</f>
        <v>Binders</v>
      </c>
      <c r="M3838" t="str">
        <f>INDEX(product!D:D,MATCH(F3838,product!A:A,))</f>
        <v>Avery Self-Adhesive Photo Pockets for Polaroid Photos</v>
      </c>
    </row>
    <row r="3839" spans="1:13" x14ac:dyDescent="0.25">
      <c r="A3839" s="1" t="s">
        <v>4597</v>
      </c>
      <c r="B3839" s="2">
        <v>42689</v>
      </c>
      <c r="C3839" s="2">
        <v>42693</v>
      </c>
      <c r="D3839" s="1" t="s">
        <v>19</v>
      </c>
      <c r="E3839" s="1" t="s">
        <v>3966</v>
      </c>
      <c r="F3839" s="1" t="s">
        <v>2038</v>
      </c>
      <c r="G3839">
        <v>361.37599999999998</v>
      </c>
      <c r="H3839">
        <v>2</v>
      </c>
      <c r="I3839">
        <v>0.2</v>
      </c>
      <c r="J3839">
        <v>27.103200000000001</v>
      </c>
      <c r="K3839" t="str">
        <f>INDEX(product!B:B,MATCH('TABELA TOTAL'!$F4398,product!A:A,0))</f>
        <v>Office Supplies</v>
      </c>
      <c r="L3839" t="str">
        <f>INDEX(product!C:C,MATCH(F3839,product!A:A,))</f>
        <v>Phones</v>
      </c>
      <c r="M3839" t="str">
        <f>INDEX(product!D:D,MATCH(F3839,product!A:A,))</f>
        <v>Polycom SoundPoint IP 450 VoIP phone</v>
      </c>
    </row>
    <row r="3840" spans="1:13" x14ac:dyDescent="0.25">
      <c r="A3840" s="1" t="s">
        <v>6811</v>
      </c>
      <c r="B3840" s="2">
        <v>42689</v>
      </c>
      <c r="C3840" s="2">
        <v>42689</v>
      </c>
      <c r="D3840" s="1" t="s">
        <v>654</v>
      </c>
      <c r="E3840" s="1" t="s">
        <v>99</v>
      </c>
      <c r="F3840" s="1" t="s">
        <v>240</v>
      </c>
      <c r="G3840">
        <v>630.024</v>
      </c>
      <c r="H3840">
        <v>4</v>
      </c>
      <c r="I3840">
        <v>0.4</v>
      </c>
      <c r="J3840">
        <v>-199.5076</v>
      </c>
      <c r="K3840" t="str">
        <f>INDEX(product!B:B,MATCH('TABELA TOTAL'!$F8412,product!A:A,0))</f>
        <v>Furniture</v>
      </c>
      <c r="L3840" t="str">
        <f>INDEX(product!C:C,MATCH(F3840,product!A:A,))</f>
        <v>Tables</v>
      </c>
      <c r="M3840" t="str">
        <f>INDEX(product!D:D,MATCH(F3840,product!A:A,))</f>
        <v>Hon Racetrack Conference Tables</v>
      </c>
    </row>
    <row r="3841" spans="1:13" x14ac:dyDescent="0.25">
      <c r="A3841" s="1" t="s">
        <v>3009</v>
      </c>
      <c r="B3841" s="2">
        <v>42688</v>
      </c>
      <c r="C3841" s="2">
        <v>42690</v>
      </c>
      <c r="D3841" s="1" t="s">
        <v>11</v>
      </c>
      <c r="E3841" s="1" t="s">
        <v>943</v>
      </c>
      <c r="F3841" s="1" t="s">
        <v>3010</v>
      </c>
      <c r="G3841">
        <v>499.98</v>
      </c>
      <c r="H3841">
        <v>2</v>
      </c>
      <c r="I3841">
        <v>0</v>
      </c>
      <c r="J3841">
        <v>114.9954</v>
      </c>
      <c r="K3841" t="str">
        <f>INDEX(product!B:B,MATCH('TABELA TOTAL'!$F2265,product!A:A,0))</f>
        <v>Furniture</v>
      </c>
      <c r="L3841" t="str">
        <f>INDEX(product!C:C,MATCH(F3841,product!A:A,))</f>
        <v>Accessories</v>
      </c>
      <c r="M3841" t="str">
        <f>INDEX(product!D:D,MATCH(F3841,product!A:A,))</f>
        <v>Logitech diNovo Edge Keyboard</v>
      </c>
    </row>
    <row r="3842" spans="1:13" x14ac:dyDescent="0.25">
      <c r="A3842" s="1" t="s">
        <v>3009</v>
      </c>
      <c r="B3842" s="2">
        <v>42688</v>
      </c>
      <c r="C3842" s="2">
        <v>42690</v>
      </c>
      <c r="D3842" s="1" t="s">
        <v>11</v>
      </c>
      <c r="E3842" s="1" t="s">
        <v>943</v>
      </c>
      <c r="F3842" s="1" t="s">
        <v>450</v>
      </c>
      <c r="G3842">
        <v>5.28</v>
      </c>
      <c r="H3842">
        <v>1</v>
      </c>
      <c r="I3842">
        <v>0</v>
      </c>
      <c r="J3842">
        <v>2.3759999999999999</v>
      </c>
      <c r="K3842" t="str">
        <f>INDEX(product!B:B,MATCH('TABELA TOTAL'!$F2266,product!A:A,0))</f>
        <v>Technology</v>
      </c>
      <c r="L3842" t="str">
        <f>INDEX(product!C:C,MATCH(F3842,product!A:A,))</f>
        <v>Paper</v>
      </c>
      <c r="M3842" t="str">
        <f>INDEX(product!D:D,MATCH(F3842,product!A:A,))</f>
        <v>Xerox 4200 Series MultiUse Premium Copy Paper (20Lb. and 84 Bright)</v>
      </c>
    </row>
    <row r="3843" spans="1:13" x14ac:dyDescent="0.25">
      <c r="A3843" s="1" t="s">
        <v>3009</v>
      </c>
      <c r="B3843" s="2">
        <v>42688</v>
      </c>
      <c r="C3843" s="2">
        <v>42690</v>
      </c>
      <c r="D3843" s="1" t="s">
        <v>11</v>
      </c>
      <c r="E3843" s="1" t="s">
        <v>943</v>
      </c>
      <c r="F3843" s="1" t="s">
        <v>1970</v>
      </c>
      <c r="G3843">
        <v>8.26</v>
      </c>
      <c r="H3843">
        <v>2</v>
      </c>
      <c r="I3843">
        <v>0</v>
      </c>
      <c r="J3843">
        <v>3.8822000000000001</v>
      </c>
      <c r="K3843" t="str">
        <f>INDEX(product!B:B,MATCH('TABELA TOTAL'!$F2267,product!A:A,0))</f>
        <v>Office Supplies</v>
      </c>
      <c r="L3843" t="str">
        <f>INDEX(product!C:C,MATCH(F3843,product!A:A,))</f>
        <v>Binders</v>
      </c>
      <c r="M3843" t="str">
        <f>INDEX(product!D:D,MATCH(F3843,product!A:A,))</f>
        <v>ACCOHIDE 3-Ring Binder, Blue, 1"</v>
      </c>
    </row>
    <row r="3844" spans="1:13" x14ac:dyDescent="0.25">
      <c r="A3844" s="1" t="s">
        <v>3226</v>
      </c>
      <c r="B3844" s="2">
        <v>42688</v>
      </c>
      <c r="C3844" s="2">
        <v>42693</v>
      </c>
      <c r="D3844" s="1" t="s">
        <v>19</v>
      </c>
      <c r="E3844" s="1" t="s">
        <v>3227</v>
      </c>
      <c r="F3844" s="1" t="s">
        <v>2836</v>
      </c>
      <c r="G3844">
        <v>7.38</v>
      </c>
      <c r="H3844">
        <v>2</v>
      </c>
      <c r="I3844">
        <v>0</v>
      </c>
      <c r="J3844">
        <v>3.4685999999999999</v>
      </c>
      <c r="K3844" t="str">
        <f>INDEX(product!B:B,MATCH('TABELA TOTAL'!$F2505,product!A:A,0))</f>
        <v>Office Supplies</v>
      </c>
      <c r="L3844" t="str">
        <f>INDEX(product!C:C,MATCH(F3844,product!A:A,))</f>
        <v>Labels</v>
      </c>
      <c r="M3844" t="str">
        <f>INDEX(product!D:D,MATCH(F3844,product!A:A,))</f>
        <v>Avery 52</v>
      </c>
    </row>
    <row r="3845" spans="1:13" x14ac:dyDescent="0.25">
      <c r="A3845" s="1" t="s">
        <v>4676</v>
      </c>
      <c r="B3845" s="2">
        <v>42688</v>
      </c>
      <c r="C3845" s="2">
        <v>42692</v>
      </c>
      <c r="D3845" s="1" t="s">
        <v>19</v>
      </c>
      <c r="E3845" s="1" t="s">
        <v>468</v>
      </c>
      <c r="F3845" s="1" t="s">
        <v>2758</v>
      </c>
      <c r="G3845">
        <v>2.2959999999999998</v>
      </c>
      <c r="H3845">
        <v>2</v>
      </c>
      <c r="I3845">
        <v>0.8</v>
      </c>
      <c r="J3845">
        <v>-3.9032</v>
      </c>
      <c r="K3845" t="str">
        <f>INDEX(product!B:B,MATCH('TABELA TOTAL'!$F4531,product!A:A,0))</f>
        <v>Office Supplies</v>
      </c>
      <c r="L3845" t="str">
        <f>INDEX(product!C:C,MATCH(F3845,product!A:A,))</f>
        <v>Binders</v>
      </c>
      <c r="M3845" t="str">
        <f>INDEX(product!D:D,MATCH(F3845,product!A:A,))</f>
        <v>Binder Posts</v>
      </c>
    </row>
    <row r="3846" spans="1:13" x14ac:dyDescent="0.25">
      <c r="A3846" s="1" t="s">
        <v>4677</v>
      </c>
      <c r="B3846" s="2">
        <v>42688</v>
      </c>
      <c r="C3846" s="2">
        <v>42691</v>
      </c>
      <c r="D3846" s="1" t="s">
        <v>79</v>
      </c>
      <c r="E3846" s="1" t="s">
        <v>391</v>
      </c>
      <c r="F3846" s="1" t="s">
        <v>1304</v>
      </c>
      <c r="G3846">
        <v>408.00599999999997</v>
      </c>
      <c r="H3846">
        <v>2</v>
      </c>
      <c r="I3846">
        <v>0.1</v>
      </c>
      <c r="J3846">
        <v>72.534400000000005</v>
      </c>
      <c r="K3846" t="str">
        <f>INDEX(product!B:B,MATCH('TABELA TOTAL'!$F4532,product!A:A,0))</f>
        <v>Technology</v>
      </c>
      <c r="L3846" t="str">
        <f>INDEX(product!C:C,MATCH(F3846,product!A:A,))</f>
        <v>Chairs</v>
      </c>
      <c r="M3846" t="str">
        <f>INDEX(product!D:D,MATCH(F3846,product!A:A,))</f>
        <v>Hon GuestStacker Chair</v>
      </c>
    </row>
    <row r="3847" spans="1:13" x14ac:dyDescent="0.25">
      <c r="A3847" s="1" t="s">
        <v>4677</v>
      </c>
      <c r="B3847" s="2">
        <v>42688</v>
      </c>
      <c r="C3847" s="2">
        <v>42691</v>
      </c>
      <c r="D3847" s="1" t="s">
        <v>79</v>
      </c>
      <c r="E3847" s="1" t="s">
        <v>391</v>
      </c>
      <c r="F3847" s="1" t="s">
        <v>304</v>
      </c>
      <c r="G3847">
        <v>40.44</v>
      </c>
      <c r="H3847">
        <v>3</v>
      </c>
      <c r="I3847">
        <v>0</v>
      </c>
      <c r="J3847">
        <v>10.5144</v>
      </c>
      <c r="K3847" t="str">
        <f>INDEX(product!B:B,MATCH('TABELA TOTAL'!$F4533,product!A:A,0))</f>
        <v>Office Supplies</v>
      </c>
      <c r="L3847" t="str">
        <f>INDEX(product!C:C,MATCH(F3847,product!A:A,))</f>
        <v>Storage</v>
      </c>
      <c r="M3847" t="str">
        <f>INDEX(product!D:D,MATCH(F3847,product!A:A,))</f>
        <v>Tenex Personal Project File with Scoop Front Design, Black</v>
      </c>
    </row>
    <row r="3848" spans="1:13" x14ac:dyDescent="0.25">
      <c r="A3848" s="1" t="s">
        <v>4850</v>
      </c>
      <c r="B3848" s="2">
        <v>42688</v>
      </c>
      <c r="C3848" s="2">
        <v>42693</v>
      </c>
      <c r="D3848" s="1" t="s">
        <v>11</v>
      </c>
      <c r="E3848" s="1" t="s">
        <v>3743</v>
      </c>
      <c r="F3848" s="1" t="s">
        <v>648</v>
      </c>
      <c r="G3848">
        <v>380.05799999999999</v>
      </c>
      <c r="H3848">
        <v>3</v>
      </c>
      <c r="I3848">
        <v>0.3</v>
      </c>
      <c r="J3848">
        <v>-21.717600000000001</v>
      </c>
      <c r="K3848" t="str">
        <f>INDEX(product!B:B,MATCH('TABELA TOTAL'!$F4813,product!A:A,0))</f>
        <v>Office Supplies</v>
      </c>
      <c r="L3848" t="str">
        <f>INDEX(product!C:C,MATCH(F3848,product!A:A,))</f>
        <v>Chairs</v>
      </c>
      <c r="M3848" t="str">
        <f>INDEX(product!D:D,MATCH(F3848,product!A:A,))</f>
        <v>Global Ergonomic Managers Chair</v>
      </c>
    </row>
    <row r="3849" spans="1:13" x14ac:dyDescent="0.25">
      <c r="A3849" s="1" t="s">
        <v>4850</v>
      </c>
      <c r="B3849" s="2">
        <v>42688</v>
      </c>
      <c r="C3849" s="2">
        <v>42693</v>
      </c>
      <c r="D3849" s="1" t="s">
        <v>11</v>
      </c>
      <c r="E3849" s="1" t="s">
        <v>3743</v>
      </c>
      <c r="F3849" s="1" t="s">
        <v>731</v>
      </c>
      <c r="G3849">
        <v>1199.9760000000001</v>
      </c>
      <c r="H3849">
        <v>4</v>
      </c>
      <c r="I3849">
        <v>0.4</v>
      </c>
      <c r="J3849">
        <v>179.99639999999999</v>
      </c>
      <c r="K3849" t="str">
        <f>INDEX(product!B:B,MATCH('TABELA TOTAL'!$F4814,product!A:A,0))</f>
        <v>Office Supplies</v>
      </c>
      <c r="L3849" t="str">
        <f>INDEX(product!C:C,MATCH(F3849,product!A:A,))</f>
        <v>Copiers</v>
      </c>
      <c r="M3849" t="str">
        <f>INDEX(product!D:D,MATCH(F3849,product!A:A,))</f>
        <v>Sharp AL-1530CS Digital Copier</v>
      </c>
    </row>
    <row r="3850" spans="1:13" x14ac:dyDescent="0.25">
      <c r="A3850" s="1" t="s">
        <v>4850</v>
      </c>
      <c r="B3850" s="2">
        <v>42688</v>
      </c>
      <c r="C3850" s="2">
        <v>42693</v>
      </c>
      <c r="D3850" s="1" t="s">
        <v>11</v>
      </c>
      <c r="E3850" s="1" t="s">
        <v>3743</v>
      </c>
      <c r="F3850" s="1" t="s">
        <v>4851</v>
      </c>
      <c r="G3850">
        <v>48.576000000000001</v>
      </c>
      <c r="H3850">
        <v>3</v>
      </c>
      <c r="I3850">
        <v>0.2</v>
      </c>
      <c r="J3850">
        <v>9.7151999999999994</v>
      </c>
      <c r="K3850" t="str">
        <f>INDEX(product!B:B,MATCH('TABELA TOTAL'!$F4815,product!A:A,0))</f>
        <v>Technology</v>
      </c>
      <c r="L3850" t="str">
        <f>INDEX(product!C:C,MATCH(F3850,product!A:A,))</f>
        <v>Furnishings</v>
      </c>
      <c r="M3850" t="str">
        <f>INDEX(product!D:D,MATCH(F3850,product!A:A,))</f>
        <v>DAX Contemporary Wood Frame with Silver Metal Mat, Desktop, 11 x 14 Size</v>
      </c>
    </row>
    <row r="3851" spans="1:13" x14ac:dyDescent="0.25">
      <c r="A3851" s="1" t="s">
        <v>5558</v>
      </c>
      <c r="B3851" s="2">
        <v>42688</v>
      </c>
      <c r="C3851" s="2">
        <v>42689</v>
      </c>
      <c r="D3851" s="1" t="s">
        <v>79</v>
      </c>
      <c r="E3851" s="1" t="s">
        <v>3211</v>
      </c>
      <c r="F3851" s="1" t="s">
        <v>2048</v>
      </c>
      <c r="G3851">
        <v>9.84</v>
      </c>
      <c r="H3851">
        <v>3</v>
      </c>
      <c r="I3851">
        <v>0</v>
      </c>
      <c r="J3851">
        <v>2.8536000000000001</v>
      </c>
      <c r="K3851" t="str">
        <f>INDEX(product!B:B,MATCH('TABELA TOTAL'!$F6031,product!A:A,0))</f>
        <v>Furniture</v>
      </c>
      <c r="L3851" t="str">
        <f>INDEX(product!C:C,MATCH(F3851,product!A:A,))</f>
        <v>Art</v>
      </c>
      <c r="M3851" t="str">
        <f>INDEX(product!D:D,MATCH(F3851,product!A:A,))</f>
        <v>Newell 35</v>
      </c>
    </row>
    <row r="3852" spans="1:13" x14ac:dyDescent="0.25">
      <c r="A3852" s="1" t="s">
        <v>6147</v>
      </c>
      <c r="B3852" s="2">
        <v>42688</v>
      </c>
      <c r="C3852" s="2">
        <v>42694</v>
      </c>
      <c r="D3852" s="1" t="s">
        <v>19</v>
      </c>
      <c r="E3852" s="1" t="s">
        <v>2994</v>
      </c>
      <c r="F3852" s="1" t="s">
        <v>2537</v>
      </c>
      <c r="G3852">
        <v>16.45</v>
      </c>
      <c r="H3852">
        <v>5</v>
      </c>
      <c r="I3852">
        <v>0</v>
      </c>
      <c r="J3852">
        <v>7.5670000000000002</v>
      </c>
      <c r="K3852" t="str">
        <f>INDEX(product!B:B,MATCH('TABELA TOTAL'!$F7129,product!A:A,0))</f>
        <v>Office Supplies</v>
      </c>
      <c r="L3852" t="str">
        <f>INDEX(product!C:C,MATCH(F3852,product!A:A,))</f>
        <v>Paper</v>
      </c>
      <c r="M3852" t="str">
        <f>INDEX(product!D:D,MATCH(F3852,product!A:A,))</f>
        <v>Tops Wirebound Message Log Books</v>
      </c>
    </row>
    <row r="3853" spans="1:13" x14ac:dyDescent="0.25">
      <c r="A3853" s="1" t="s">
        <v>6147</v>
      </c>
      <c r="B3853" s="2">
        <v>42688</v>
      </c>
      <c r="C3853" s="2">
        <v>42694</v>
      </c>
      <c r="D3853" s="1" t="s">
        <v>19</v>
      </c>
      <c r="E3853" s="1" t="s">
        <v>2994</v>
      </c>
      <c r="F3853" s="1" t="s">
        <v>3645</v>
      </c>
      <c r="G3853">
        <v>19.920000000000002</v>
      </c>
      <c r="H3853">
        <v>4</v>
      </c>
      <c r="I3853">
        <v>0</v>
      </c>
      <c r="J3853">
        <v>6.5735999999999999</v>
      </c>
      <c r="K3853" t="str">
        <f>INDEX(product!B:B,MATCH('TABELA TOTAL'!$F7130,product!A:A,0))</f>
        <v>Office Supplies</v>
      </c>
      <c r="L3853" t="str">
        <f>INDEX(product!C:C,MATCH(F3853,product!A:A,))</f>
        <v>Furnishings</v>
      </c>
      <c r="M3853" t="str">
        <f>INDEX(product!D:D,MATCH(F3853,product!A:A,))</f>
        <v>Stacking Trays by OIC</v>
      </c>
    </row>
    <row r="3854" spans="1:13" x14ac:dyDescent="0.25">
      <c r="A3854" s="1" t="s">
        <v>6173</v>
      </c>
      <c r="B3854" s="2">
        <v>42688</v>
      </c>
      <c r="C3854" s="2">
        <v>42692</v>
      </c>
      <c r="D3854" s="1" t="s">
        <v>19</v>
      </c>
      <c r="E3854" s="1" t="s">
        <v>233</v>
      </c>
      <c r="F3854" s="1" t="s">
        <v>3802</v>
      </c>
      <c r="G3854">
        <v>89.97</v>
      </c>
      <c r="H3854">
        <v>3</v>
      </c>
      <c r="I3854">
        <v>0</v>
      </c>
      <c r="J3854">
        <v>25.191600000000001</v>
      </c>
      <c r="K3854" t="str">
        <f>INDEX(product!B:B,MATCH('TABELA TOTAL'!$F7181,product!A:A,0))</f>
        <v>Furniture</v>
      </c>
      <c r="L3854" t="str">
        <f>INDEX(product!C:C,MATCH(F3854,product!A:A,))</f>
        <v>Phones</v>
      </c>
      <c r="M3854" t="str">
        <f>INDEX(product!D:D,MATCH(F3854,product!A:A,))</f>
        <v>BlueLounge Milo Smartphone Stand, White/Metallic</v>
      </c>
    </row>
    <row r="3855" spans="1:13" x14ac:dyDescent="0.25">
      <c r="A3855" s="1" t="s">
        <v>7244</v>
      </c>
      <c r="B3855" s="2">
        <v>42688</v>
      </c>
      <c r="C3855" s="2">
        <v>42692</v>
      </c>
      <c r="D3855" s="1" t="s">
        <v>19</v>
      </c>
      <c r="E3855" s="1" t="s">
        <v>110</v>
      </c>
      <c r="F3855" s="1" t="s">
        <v>4919</v>
      </c>
      <c r="G3855">
        <v>13.98</v>
      </c>
      <c r="H3855">
        <v>2</v>
      </c>
      <c r="I3855">
        <v>0</v>
      </c>
      <c r="J3855">
        <v>3.9144000000000001</v>
      </c>
      <c r="K3855" t="str">
        <f>INDEX(product!B:B,MATCH('TABELA TOTAL'!$F9179,product!A:A,0))</f>
        <v>Furniture</v>
      </c>
      <c r="L3855" t="str">
        <f>INDEX(product!C:C,MATCH(F3855,product!A:A,))</f>
        <v>Phones</v>
      </c>
      <c r="M3855" t="str">
        <f>INDEX(product!D:D,MATCH(F3855,product!A:A,))</f>
        <v>SmartStand Mobile Device Holder, Assorted Colors</v>
      </c>
    </row>
    <row r="3856" spans="1:13" x14ac:dyDescent="0.25">
      <c r="A3856" s="1" t="s">
        <v>7244</v>
      </c>
      <c r="B3856" s="2">
        <v>42688</v>
      </c>
      <c r="C3856" s="2">
        <v>42692</v>
      </c>
      <c r="D3856" s="1" t="s">
        <v>19</v>
      </c>
      <c r="E3856" s="1" t="s">
        <v>110</v>
      </c>
      <c r="F3856" s="1" t="s">
        <v>4094</v>
      </c>
      <c r="G3856">
        <v>23.65</v>
      </c>
      <c r="H3856">
        <v>1</v>
      </c>
      <c r="I3856">
        <v>0</v>
      </c>
      <c r="J3856">
        <v>6.149</v>
      </c>
      <c r="K3856" t="str">
        <f>INDEX(product!B:B,MATCH('TABELA TOTAL'!$F9180,product!A:A,0))</f>
        <v>Office Supplies</v>
      </c>
      <c r="L3856" t="str">
        <f>INDEX(product!C:C,MATCH(F3856,product!A:A,))</f>
        <v>Art</v>
      </c>
      <c r="M3856" t="str">
        <f>INDEX(product!D:D,MATCH(F3856,product!A:A,))</f>
        <v>Boston Home &amp; Office Model 2000 Electric Pencil Sharpeners</v>
      </c>
    </row>
    <row r="3857" spans="1:13" x14ac:dyDescent="0.25">
      <c r="A3857" s="1" t="s">
        <v>1619</v>
      </c>
      <c r="B3857" s="2">
        <v>42687</v>
      </c>
      <c r="C3857" s="2">
        <v>42691</v>
      </c>
      <c r="D3857" s="1" t="s">
        <v>19</v>
      </c>
      <c r="E3857" s="1" t="s">
        <v>366</v>
      </c>
      <c r="F3857" s="1" t="s">
        <v>1380</v>
      </c>
      <c r="G3857">
        <v>44.02</v>
      </c>
      <c r="H3857">
        <v>2</v>
      </c>
      <c r="I3857">
        <v>0</v>
      </c>
      <c r="J3857">
        <v>11.4452</v>
      </c>
      <c r="K3857" t="str">
        <f>INDEX(product!B:B,MATCH('TABELA TOTAL'!$F1002,product!A:A,0))</f>
        <v>Office Supplies</v>
      </c>
      <c r="L3857" t="str">
        <f>INDEX(product!C:C,MATCH(F3857,product!A:A,))</f>
        <v>Art</v>
      </c>
      <c r="M3857" t="str">
        <f>INDEX(product!D:D,MATCH(F3857,product!A:A,))</f>
        <v>Boston 16801 Nautilus Battery Pencil Sharpener</v>
      </c>
    </row>
    <row r="3858" spans="1:13" x14ac:dyDescent="0.25">
      <c r="A3858" s="1" t="s">
        <v>2200</v>
      </c>
      <c r="B3858" s="2">
        <v>42687</v>
      </c>
      <c r="C3858" s="2">
        <v>42691</v>
      </c>
      <c r="D3858" s="1" t="s">
        <v>19</v>
      </c>
      <c r="E3858" s="1" t="s">
        <v>2201</v>
      </c>
      <c r="F3858" s="1" t="s">
        <v>1372</v>
      </c>
      <c r="G3858">
        <v>52.136000000000003</v>
      </c>
      <c r="H3858">
        <v>7</v>
      </c>
      <c r="I3858">
        <v>0.2</v>
      </c>
      <c r="J3858">
        <v>5.8653000000000004</v>
      </c>
      <c r="K3858" t="str">
        <f>INDEX(product!B:B,MATCH('TABELA TOTAL'!$F1479,product!A:A,0))</f>
        <v>Office Supplies</v>
      </c>
      <c r="L3858" t="str">
        <f>INDEX(product!C:C,MATCH(F3858,product!A:A,))</f>
        <v>Supplies</v>
      </c>
      <c r="M3858" t="str">
        <f>INDEX(product!D:D,MATCH(F3858,product!A:A,))</f>
        <v>Acme Forged Steel Scissors with Black Enamel Handles</v>
      </c>
    </row>
    <row r="3859" spans="1:13" x14ac:dyDescent="0.25">
      <c r="A3859" s="1" t="s">
        <v>2558</v>
      </c>
      <c r="B3859" s="2">
        <v>42687</v>
      </c>
      <c r="C3859" s="2">
        <v>42693</v>
      </c>
      <c r="D3859" s="1" t="s">
        <v>19</v>
      </c>
      <c r="E3859" s="1" t="s">
        <v>966</v>
      </c>
      <c r="F3859" s="1" t="s">
        <v>2194</v>
      </c>
      <c r="G3859">
        <v>4.18</v>
      </c>
      <c r="H3859">
        <v>1</v>
      </c>
      <c r="I3859">
        <v>0</v>
      </c>
      <c r="J3859">
        <v>1.5047999999999999</v>
      </c>
      <c r="K3859" t="str">
        <f>INDEX(product!B:B,MATCH('TABELA TOTAL'!$F1803,product!A:A,0))</f>
        <v>Office Supplies</v>
      </c>
      <c r="L3859" t="str">
        <f>INDEX(product!C:C,MATCH(F3859,product!A:A,))</f>
        <v>Furnishings</v>
      </c>
      <c r="M3859" t="str">
        <f>INDEX(product!D:D,MATCH(F3859,product!A:A,))</f>
        <v>Eldon Image Series Desk Accessories, Burgundy</v>
      </c>
    </row>
    <row r="3860" spans="1:13" x14ac:dyDescent="0.25">
      <c r="A3860" s="1" t="s">
        <v>2652</v>
      </c>
      <c r="B3860" s="2">
        <v>42687</v>
      </c>
      <c r="C3860" s="2">
        <v>42691</v>
      </c>
      <c r="D3860" s="1" t="s">
        <v>19</v>
      </c>
      <c r="E3860" s="1" t="s">
        <v>1118</v>
      </c>
      <c r="F3860" s="1" t="s">
        <v>2093</v>
      </c>
      <c r="G3860">
        <v>217.05600000000001</v>
      </c>
      <c r="H3860">
        <v>7</v>
      </c>
      <c r="I3860">
        <v>0.2</v>
      </c>
      <c r="J3860">
        <v>78.6828</v>
      </c>
      <c r="K3860" t="str">
        <f>INDEX(product!B:B,MATCH('TABELA TOTAL'!$F1885,product!A:A,0))</f>
        <v>Furniture</v>
      </c>
      <c r="L3860" t="str">
        <f>INDEX(product!C:C,MATCH(F3860,product!A:A,))</f>
        <v>Paper</v>
      </c>
      <c r="M3860" t="str">
        <f>INDEX(product!D:D,MATCH(F3860,product!A:A,))</f>
        <v>White Computer Printout Paper by Universal</v>
      </c>
    </row>
    <row r="3861" spans="1:13" x14ac:dyDescent="0.25">
      <c r="A3861" s="1" t="s">
        <v>3846</v>
      </c>
      <c r="B3861" s="2">
        <v>42687</v>
      </c>
      <c r="C3861" s="2">
        <v>42691</v>
      </c>
      <c r="D3861" s="1" t="s">
        <v>19</v>
      </c>
      <c r="E3861" s="1" t="s">
        <v>3847</v>
      </c>
      <c r="F3861" s="1" t="s">
        <v>917</v>
      </c>
      <c r="G3861">
        <v>3.1360000000000001</v>
      </c>
      <c r="H3861">
        <v>2</v>
      </c>
      <c r="I3861">
        <v>0.8</v>
      </c>
      <c r="J3861">
        <v>-4.7039999999999997</v>
      </c>
      <c r="K3861" t="str">
        <f>INDEX(product!B:B,MATCH('TABELA TOTAL'!$F3261,product!A:A,0))</f>
        <v>Office Supplies</v>
      </c>
      <c r="L3861" t="str">
        <f>INDEX(product!C:C,MATCH(F3861,product!A:A,))</f>
        <v>Binders</v>
      </c>
      <c r="M3861" t="str">
        <f>INDEX(product!D:D,MATCH(F3861,product!A:A,))</f>
        <v>XtraLife ClearVue Slant-D Ring Binders by Cardinal</v>
      </c>
    </row>
    <row r="3862" spans="1:13" x14ac:dyDescent="0.25">
      <c r="A3862" s="1" t="s">
        <v>4738</v>
      </c>
      <c r="B3862" s="2">
        <v>42687</v>
      </c>
      <c r="C3862" s="2">
        <v>42692</v>
      </c>
      <c r="D3862" s="1" t="s">
        <v>19</v>
      </c>
      <c r="E3862" s="1" t="s">
        <v>1405</v>
      </c>
      <c r="F3862" s="1" t="s">
        <v>355</v>
      </c>
      <c r="G3862">
        <v>77.55</v>
      </c>
      <c r="H3862">
        <v>5</v>
      </c>
      <c r="I3862">
        <v>0</v>
      </c>
      <c r="J3862">
        <v>20.163</v>
      </c>
      <c r="K3862" t="str">
        <f>INDEX(product!B:B,MATCH('TABELA TOTAL'!$F4628,product!A:A,0))</f>
        <v>Office Supplies</v>
      </c>
      <c r="L3862" t="str">
        <f>INDEX(product!C:C,MATCH(F3862,product!A:A,))</f>
        <v>Storage</v>
      </c>
      <c r="M3862" t="str">
        <f>INDEX(product!D:D,MATCH(F3862,product!A:A,))</f>
        <v>Tenex File Box, Personal Filing Tote with Lid, Black</v>
      </c>
    </row>
    <row r="3863" spans="1:13" x14ac:dyDescent="0.25">
      <c r="A3863" s="1" t="s">
        <v>4738</v>
      </c>
      <c r="B3863" s="2">
        <v>42687</v>
      </c>
      <c r="C3863" s="2">
        <v>42692</v>
      </c>
      <c r="D3863" s="1" t="s">
        <v>19</v>
      </c>
      <c r="E3863" s="1" t="s">
        <v>1405</v>
      </c>
      <c r="F3863" s="1" t="s">
        <v>519</v>
      </c>
      <c r="G3863">
        <v>24.88</v>
      </c>
      <c r="H3863">
        <v>2</v>
      </c>
      <c r="I3863">
        <v>0</v>
      </c>
      <c r="J3863">
        <v>6.9664000000000001</v>
      </c>
      <c r="K3863" t="str">
        <f>INDEX(product!B:B,MATCH('TABELA TOTAL'!$F4629,product!A:A,0))</f>
        <v>Office Supplies</v>
      </c>
      <c r="L3863" t="str">
        <f>INDEX(product!C:C,MATCH(F3863,product!A:A,))</f>
        <v>Storage</v>
      </c>
      <c r="M3863" t="str">
        <f>INDEX(product!D:D,MATCH(F3863,product!A:A,))</f>
        <v>Eldon Simplefile Box Office</v>
      </c>
    </row>
    <row r="3864" spans="1:13" x14ac:dyDescent="0.25">
      <c r="A3864" s="1" t="s">
        <v>4738</v>
      </c>
      <c r="B3864" s="2">
        <v>42687</v>
      </c>
      <c r="C3864" s="2">
        <v>42692</v>
      </c>
      <c r="D3864" s="1" t="s">
        <v>19</v>
      </c>
      <c r="E3864" s="1" t="s">
        <v>1405</v>
      </c>
      <c r="F3864" s="1" t="s">
        <v>3677</v>
      </c>
      <c r="G3864">
        <v>140.75</v>
      </c>
      <c r="H3864">
        <v>5</v>
      </c>
      <c r="I3864">
        <v>0</v>
      </c>
      <c r="J3864">
        <v>39.409999999999997</v>
      </c>
      <c r="K3864" t="str">
        <f>INDEX(product!B:B,MATCH('TABELA TOTAL'!$F4630,product!A:A,0))</f>
        <v>Office Supplies</v>
      </c>
      <c r="L3864" t="str">
        <f>INDEX(product!C:C,MATCH(F3864,product!A:A,))</f>
        <v>Art</v>
      </c>
      <c r="M3864" t="str">
        <f>INDEX(product!D:D,MATCH(F3864,product!A:A,))</f>
        <v>Boston Electric Pencil Sharpener, Model 1818, Charcoal Black</v>
      </c>
    </row>
    <row r="3865" spans="1:13" x14ac:dyDescent="0.25">
      <c r="A3865" s="1" t="s">
        <v>4738</v>
      </c>
      <c r="B3865" s="2">
        <v>42687</v>
      </c>
      <c r="C3865" s="2">
        <v>42692</v>
      </c>
      <c r="D3865" s="1" t="s">
        <v>19</v>
      </c>
      <c r="E3865" s="1" t="s">
        <v>1405</v>
      </c>
      <c r="F3865" s="1" t="s">
        <v>1617</v>
      </c>
      <c r="G3865">
        <v>36.630000000000003</v>
      </c>
      <c r="H3865">
        <v>3</v>
      </c>
      <c r="I3865">
        <v>0</v>
      </c>
      <c r="J3865">
        <v>9.8901000000000003</v>
      </c>
      <c r="K3865" t="str">
        <f>INDEX(product!B:B,MATCH('TABELA TOTAL'!$F4631,product!A:A,0))</f>
        <v>Office Supplies</v>
      </c>
      <c r="L3865" t="str">
        <f>INDEX(product!C:C,MATCH(F3865,product!A:A,))</f>
        <v>Storage</v>
      </c>
      <c r="M3865" t="str">
        <f>INDEX(product!D:D,MATCH(F3865,product!A:A,))</f>
        <v>Portable Personal File Box</v>
      </c>
    </row>
    <row r="3866" spans="1:13" x14ac:dyDescent="0.25">
      <c r="A3866" s="1" t="s">
        <v>5041</v>
      </c>
      <c r="B3866" s="2">
        <v>42687</v>
      </c>
      <c r="C3866" s="2">
        <v>42691</v>
      </c>
      <c r="D3866" s="1" t="s">
        <v>19</v>
      </c>
      <c r="E3866" s="1" t="s">
        <v>4717</v>
      </c>
      <c r="F3866" s="1" t="s">
        <v>1148</v>
      </c>
      <c r="G3866">
        <v>30.36</v>
      </c>
      <c r="H3866">
        <v>4</v>
      </c>
      <c r="I3866">
        <v>0</v>
      </c>
      <c r="J3866">
        <v>13.0548</v>
      </c>
      <c r="K3866" t="str">
        <f>INDEX(product!B:B,MATCH('TABELA TOTAL'!$F5139,product!A:A,0))</f>
        <v>Office Supplies</v>
      </c>
      <c r="L3866" t="str">
        <f>INDEX(product!C:C,MATCH(F3866,product!A:A,))</f>
        <v>Furnishings</v>
      </c>
      <c r="M3866" t="str">
        <f>INDEX(product!D:D,MATCH(F3866,product!A:A,))</f>
        <v>Master Giant Foot Doorstop, Safety Yellow</v>
      </c>
    </row>
    <row r="3867" spans="1:13" x14ac:dyDescent="0.25">
      <c r="A3867" s="1" t="s">
        <v>5603</v>
      </c>
      <c r="B3867" s="2">
        <v>42687</v>
      </c>
      <c r="C3867" s="2">
        <v>42693</v>
      </c>
      <c r="D3867" s="1" t="s">
        <v>19</v>
      </c>
      <c r="E3867" s="1" t="s">
        <v>2215</v>
      </c>
      <c r="F3867" s="1" t="s">
        <v>5604</v>
      </c>
      <c r="G3867">
        <v>2279.96</v>
      </c>
      <c r="H3867">
        <v>4</v>
      </c>
      <c r="I3867">
        <v>0</v>
      </c>
      <c r="J3867">
        <v>592.78959999999995</v>
      </c>
      <c r="K3867" t="str">
        <f>INDEX(product!B:B,MATCH('TABELA TOTAL'!$F6118,product!A:A,0))</f>
        <v>Furniture</v>
      </c>
      <c r="L3867" t="str">
        <f>INDEX(product!C:C,MATCH(F3867,product!A:A,))</f>
        <v>Phones</v>
      </c>
      <c r="M3867" t="str">
        <f>INDEX(product!D:D,MATCH(F3867,product!A:A,))</f>
        <v>Xiaomi Mi3</v>
      </c>
    </row>
    <row r="3868" spans="1:13" x14ac:dyDescent="0.25">
      <c r="A3868" s="1" t="s">
        <v>5603</v>
      </c>
      <c r="B3868" s="2">
        <v>42687</v>
      </c>
      <c r="C3868" s="2">
        <v>42693</v>
      </c>
      <c r="D3868" s="1" t="s">
        <v>19</v>
      </c>
      <c r="E3868" s="1" t="s">
        <v>2215</v>
      </c>
      <c r="F3868" s="1" t="s">
        <v>1325</v>
      </c>
      <c r="G3868">
        <v>14.94</v>
      </c>
      <c r="H3868">
        <v>3</v>
      </c>
      <c r="I3868">
        <v>0</v>
      </c>
      <c r="J3868">
        <v>6.8723999999999998</v>
      </c>
      <c r="K3868" t="str">
        <f>INDEX(product!B:B,MATCH('TABELA TOTAL'!$F6119,product!A:A,0))</f>
        <v>Office Supplies</v>
      </c>
      <c r="L3868" t="str">
        <f>INDEX(product!C:C,MATCH(F3868,product!A:A,))</f>
        <v>Labels</v>
      </c>
      <c r="M3868" t="str">
        <f>INDEX(product!D:D,MATCH(F3868,product!A:A,))</f>
        <v>Avery 499</v>
      </c>
    </row>
    <row r="3869" spans="1:13" x14ac:dyDescent="0.25">
      <c r="A3869" s="1" t="s">
        <v>6182</v>
      </c>
      <c r="B3869" s="2">
        <v>42687</v>
      </c>
      <c r="C3869" s="2">
        <v>42691</v>
      </c>
      <c r="D3869" s="1" t="s">
        <v>19</v>
      </c>
      <c r="E3869" s="1" t="s">
        <v>781</v>
      </c>
      <c r="F3869" s="1" t="s">
        <v>70</v>
      </c>
      <c r="G3869">
        <v>19.54</v>
      </c>
      <c r="H3869">
        <v>2</v>
      </c>
      <c r="I3869">
        <v>0</v>
      </c>
      <c r="J3869">
        <v>7.2298</v>
      </c>
      <c r="K3869" t="str">
        <f>INDEX(product!B:B,MATCH('TABELA TOTAL'!$F7197,product!A:A,0))</f>
        <v>Office Supplies</v>
      </c>
      <c r="L3869" t="str">
        <f>INDEX(product!C:C,MATCH(F3869,product!A:A,))</f>
        <v>Furnishings</v>
      </c>
      <c r="M3869" t="str">
        <f>INDEX(product!D:D,MATCH(F3869,product!A:A,))</f>
        <v>Howard Miller 13-3/4" Diameter Brushed Chrome Round Wall Clock</v>
      </c>
    </row>
    <row r="3870" spans="1:13" x14ac:dyDescent="0.25">
      <c r="A3870" s="1" t="s">
        <v>1723</v>
      </c>
      <c r="B3870" s="2">
        <v>42686</v>
      </c>
      <c r="C3870" s="2">
        <v>42693</v>
      </c>
      <c r="D3870" s="1" t="s">
        <v>19</v>
      </c>
      <c r="E3870" s="1" t="s">
        <v>1724</v>
      </c>
      <c r="F3870" s="1" t="s">
        <v>1725</v>
      </c>
      <c r="G3870">
        <v>6.27</v>
      </c>
      <c r="H3870">
        <v>5</v>
      </c>
      <c r="I3870">
        <v>0.7</v>
      </c>
      <c r="J3870">
        <v>-4.5979999999999999</v>
      </c>
      <c r="K3870" t="str">
        <f>INDEX(product!B:B,MATCH('TABELA TOTAL'!$F1075,product!A:A,0))</f>
        <v>Office Supplies</v>
      </c>
      <c r="L3870" t="str">
        <f>INDEX(product!C:C,MATCH(F3870,product!A:A,))</f>
        <v>Binders</v>
      </c>
      <c r="M3870" t="str">
        <f>INDEX(product!D:D,MATCH(F3870,product!A:A,))</f>
        <v>Avery Durable Slant Ring Binders With Label Holder</v>
      </c>
    </row>
    <row r="3871" spans="1:13" x14ac:dyDescent="0.25">
      <c r="A3871" s="1" t="s">
        <v>1723</v>
      </c>
      <c r="B3871" s="2">
        <v>42686</v>
      </c>
      <c r="C3871" s="2">
        <v>42693</v>
      </c>
      <c r="D3871" s="1" t="s">
        <v>19</v>
      </c>
      <c r="E3871" s="1" t="s">
        <v>1724</v>
      </c>
      <c r="F3871" s="1" t="s">
        <v>522</v>
      </c>
      <c r="G3871">
        <v>4.3680000000000003</v>
      </c>
      <c r="H3871">
        <v>7</v>
      </c>
      <c r="I3871">
        <v>0.7</v>
      </c>
      <c r="J3871">
        <v>-3.3488000000000002</v>
      </c>
      <c r="K3871" t="str">
        <f>INDEX(product!B:B,MATCH('TABELA TOTAL'!$F1076,product!A:A,0))</f>
        <v>Furniture</v>
      </c>
      <c r="L3871" t="str">
        <f>INDEX(product!C:C,MATCH(F3871,product!A:A,))</f>
        <v>Binders</v>
      </c>
      <c r="M3871" t="str">
        <f>INDEX(product!D:D,MATCH(F3871,product!A:A,))</f>
        <v>Round Ring Binders</v>
      </c>
    </row>
    <row r="3872" spans="1:13" x14ac:dyDescent="0.25">
      <c r="A3872" s="1" t="s">
        <v>1723</v>
      </c>
      <c r="B3872" s="2">
        <v>42686</v>
      </c>
      <c r="C3872" s="2">
        <v>42693</v>
      </c>
      <c r="D3872" s="1" t="s">
        <v>19</v>
      </c>
      <c r="E3872" s="1" t="s">
        <v>1724</v>
      </c>
      <c r="F3872" s="1" t="s">
        <v>1726</v>
      </c>
      <c r="G3872">
        <v>31.984000000000002</v>
      </c>
      <c r="H3872">
        <v>2</v>
      </c>
      <c r="I3872">
        <v>0.2</v>
      </c>
      <c r="J3872">
        <v>1.9990000000000001</v>
      </c>
      <c r="K3872" t="str">
        <f>INDEX(product!B:B,MATCH('TABELA TOTAL'!$F1077,product!A:A,0))</f>
        <v>Office Supplies</v>
      </c>
      <c r="L3872" t="str">
        <f>INDEX(product!C:C,MATCH(F3872,product!A:A,))</f>
        <v>Accessories</v>
      </c>
      <c r="M3872" t="str">
        <f>INDEX(product!D:D,MATCH(F3872,product!A:A,))</f>
        <v>Micropad Numeric Keypads</v>
      </c>
    </row>
    <row r="3873" spans="1:13" x14ac:dyDescent="0.25">
      <c r="A3873" s="1" t="s">
        <v>1794</v>
      </c>
      <c r="B3873" s="2">
        <v>42686</v>
      </c>
      <c r="C3873" s="2">
        <v>42689</v>
      </c>
      <c r="D3873" s="1" t="s">
        <v>11</v>
      </c>
      <c r="E3873" s="1" t="s">
        <v>1795</v>
      </c>
      <c r="F3873" s="1" t="s">
        <v>1796</v>
      </c>
      <c r="G3873">
        <v>287.52</v>
      </c>
      <c r="H3873">
        <v>8</v>
      </c>
      <c r="I3873">
        <v>0</v>
      </c>
      <c r="J3873">
        <v>129.38399999999999</v>
      </c>
      <c r="K3873" t="str">
        <f>INDEX(product!B:B,MATCH('TABELA TOTAL'!$F1138,product!A:A,0))</f>
        <v>Technology</v>
      </c>
      <c r="L3873" t="str">
        <f>INDEX(product!C:C,MATCH(F3873,product!A:A,))</f>
        <v>Envelopes</v>
      </c>
      <c r="M3873" t="str">
        <f>INDEX(product!D:D,MATCH(F3873,product!A:A,))</f>
        <v>Tyvek  Top-Opening Peel &amp; Seel  Envelopes, Gray</v>
      </c>
    </row>
    <row r="3874" spans="1:13" x14ac:dyDescent="0.25">
      <c r="A3874" s="1" t="s">
        <v>1794</v>
      </c>
      <c r="B3874" s="2">
        <v>42686</v>
      </c>
      <c r="C3874" s="2">
        <v>42689</v>
      </c>
      <c r="D3874" s="1" t="s">
        <v>11</v>
      </c>
      <c r="E3874" s="1" t="s">
        <v>1795</v>
      </c>
      <c r="F3874" s="1" t="s">
        <v>1122</v>
      </c>
      <c r="G3874">
        <v>37.68</v>
      </c>
      <c r="H3874">
        <v>2</v>
      </c>
      <c r="I3874">
        <v>0</v>
      </c>
      <c r="J3874">
        <v>10.5504</v>
      </c>
      <c r="K3874" t="str">
        <f>INDEX(product!B:B,MATCH('TABELA TOTAL'!$F1139,product!A:A,0))</f>
        <v>Office Supplies</v>
      </c>
      <c r="L3874" t="str">
        <f>INDEX(product!C:C,MATCH(F3874,product!A:A,))</f>
        <v>Appliances</v>
      </c>
      <c r="M3874" t="str">
        <f>INDEX(product!D:D,MATCH(F3874,product!A:A,))</f>
        <v>Belkin F9H710-06 7 Outlet SurgeMaster Surge Protector</v>
      </c>
    </row>
    <row r="3875" spans="1:13" x14ac:dyDescent="0.25">
      <c r="A3875" s="1" t="s">
        <v>1794</v>
      </c>
      <c r="B3875" s="2">
        <v>42686</v>
      </c>
      <c r="C3875" s="2">
        <v>42689</v>
      </c>
      <c r="D3875" s="1" t="s">
        <v>11</v>
      </c>
      <c r="E3875" s="1" t="s">
        <v>1795</v>
      </c>
      <c r="F3875" s="1" t="s">
        <v>1797</v>
      </c>
      <c r="G3875">
        <v>19.98</v>
      </c>
      <c r="H3875">
        <v>2</v>
      </c>
      <c r="I3875">
        <v>0</v>
      </c>
      <c r="J3875">
        <v>8.9909999999999997</v>
      </c>
      <c r="K3875" t="str">
        <f>INDEX(product!B:B,MATCH('TABELA TOTAL'!$F1140,product!A:A,0))</f>
        <v>Office Supplies</v>
      </c>
      <c r="L3875" t="str">
        <f>INDEX(product!C:C,MATCH(F3875,product!A:A,))</f>
        <v>Paper</v>
      </c>
      <c r="M3875" t="str">
        <f>INDEX(product!D:D,MATCH(F3875,product!A:A,))</f>
        <v>Xerox 1896</v>
      </c>
    </row>
    <row r="3876" spans="1:13" x14ac:dyDescent="0.25">
      <c r="A3876" s="1" t="s">
        <v>1794</v>
      </c>
      <c r="B3876" s="2">
        <v>42686</v>
      </c>
      <c r="C3876" s="2">
        <v>42689</v>
      </c>
      <c r="D3876" s="1" t="s">
        <v>11</v>
      </c>
      <c r="E3876" s="1" t="s">
        <v>1795</v>
      </c>
      <c r="F3876" s="1" t="s">
        <v>1013</v>
      </c>
      <c r="G3876">
        <v>20.58</v>
      </c>
      <c r="H3876">
        <v>7</v>
      </c>
      <c r="I3876">
        <v>0</v>
      </c>
      <c r="J3876">
        <v>5.5566000000000004</v>
      </c>
      <c r="K3876" t="str">
        <f>INDEX(product!B:B,MATCH('TABELA TOTAL'!$F1141,product!A:A,0))</f>
        <v>Technology</v>
      </c>
      <c r="L3876" t="str">
        <f>INDEX(product!C:C,MATCH(F3876,product!A:A,))</f>
        <v>Art</v>
      </c>
      <c r="M3876" t="str">
        <f>INDEX(product!D:D,MATCH(F3876,product!A:A,))</f>
        <v>Newell 332</v>
      </c>
    </row>
    <row r="3877" spans="1:13" x14ac:dyDescent="0.25">
      <c r="A3877" s="1" t="s">
        <v>1794</v>
      </c>
      <c r="B3877" s="2">
        <v>42686</v>
      </c>
      <c r="C3877" s="2">
        <v>42689</v>
      </c>
      <c r="D3877" s="1" t="s">
        <v>11</v>
      </c>
      <c r="E3877" s="1" t="s">
        <v>1795</v>
      </c>
      <c r="F3877" s="1" t="s">
        <v>1798</v>
      </c>
      <c r="G3877">
        <v>17.38</v>
      </c>
      <c r="H3877">
        <v>2</v>
      </c>
      <c r="I3877">
        <v>0</v>
      </c>
      <c r="J3877">
        <v>8.69</v>
      </c>
      <c r="K3877" t="str">
        <f>INDEX(product!B:B,MATCH('TABELA TOTAL'!$F1142,product!A:A,0))</f>
        <v>Office Supplies</v>
      </c>
      <c r="L3877" t="str">
        <f>INDEX(product!C:C,MATCH(F3877,product!A:A,))</f>
        <v>Binders</v>
      </c>
      <c r="M3877" t="str">
        <f>INDEX(product!D:D,MATCH(F3877,product!A:A,))</f>
        <v>Cardinal Slant-D Ring Binders</v>
      </c>
    </row>
    <row r="3878" spans="1:13" x14ac:dyDescent="0.25">
      <c r="A3878" s="1" t="s">
        <v>5601</v>
      </c>
      <c r="B3878" s="2">
        <v>42686</v>
      </c>
      <c r="C3878" s="2">
        <v>42690</v>
      </c>
      <c r="D3878" s="1" t="s">
        <v>19</v>
      </c>
      <c r="E3878" s="1" t="s">
        <v>4317</v>
      </c>
      <c r="F3878" s="1" t="s">
        <v>3758</v>
      </c>
      <c r="G3878">
        <v>1474.8019999999999</v>
      </c>
      <c r="H3878">
        <v>7</v>
      </c>
      <c r="I3878">
        <v>0.3</v>
      </c>
      <c r="J3878">
        <v>-21.0686</v>
      </c>
      <c r="K3878" t="str">
        <f>INDEX(product!B:B,MATCH('TABELA TOTAL'!$F6112,product!A:A,0))</f>
        <v>Office Supplies</v>
      </c>
      <c r="L3878" t="str">
        <f>INDEX(product!C:C,MATCH(F3878,product!A:A,))</f>
        <v>Chairs</v>
      </c>
      <c r="M3878" t="str">
        <f>INDEX(product!D:D,MATCH(F3878,product!A:A,))</f>
        <v>Global Leather and Oak Executive Chair, Black</v>
      </c>
    </row>
    <row r="3879" spans="1:13" x14ac:dyDescent="0.25">
      <c r="A3879" s="1" t="s">
        <v>5601</v>
      </c>
      <c r="B3879" s="2">
        <v>42686</v>
      </c>
      <c r="C3879" s="2">
        <v>42690</v>
      </c>
      <c r="D3879" s="1" t="s">
        <v>19</v>
      </c>
      <c r="E3879" s="1" t="s">
        <v>4317</v>
      </c>
      <c r="F3879" s="1" t="s">
        <v>40</v>
      </c>
      <c r="G3879">
        <v>110.096</v>
      </c>
      <c r="H3879">
        <v>2</v>
      </c>
      <c r="I3879">
        <v>0.2</v>
      </c>
      <c r="J3879">
        <v>33.028799999999997</v>
      </c>
      <c r="K3879" t="str">
        <f>INDEX(product!B:B,MATCH('TABELA TOTAL'!$F6113,product!A:A,0))</f>
        <v>Office Supplies</v>
      </c>
      <c r="L3879" t="str">
        <f>INDEX(product!C:C,MATCH(F3879,product!A:A,))</f>
        <v>Appliances</v>
      </c>
      <c r="M3879" t="str">
        <f>INDEX(product!D:D,MATCH(F3879,product!A:A,))</f>
        <v>Holmes Replacement Filter for HEPA Air Cleaner, Very Large Room, HEPA Filter</v>
      </c>
    </row>
    <row r="3880" spans="1:13" x14ac:dyDescent="0.25">
      <c r="A3880" s="1" t="s">
        <v>5601</v>
      </c>
      <c r="B3880" s="2">
        <v>42686</v>
      </c>
      <c r="C3880" s="2">
        <v>42690</v>
      </c>
      <c r="D3880" s="1" t="s">
        <v>19</v>
      </c>
      <c r="E3880" s="1" t="s">
        <v>4317</v>
      </c>
      <c r="F3880" s="1" t="s">
        <v>426</v>
      </c>
      <c r="G3880">
        <v>16.751999999999999</v>
      </c>
      <c r="H3880">
        <v>6</v>
      </c>
      <c r="I3880">
        <v>0.2</v>
      </c>
      <c r="J3880">
        <v>5.4443999999999999</v>
      </c>
      <c r="K3880" t="str">
        <f>INDEX(product!B:B,MATCH('TABELA TOTAL'!$F6114,product!A:A,0))</f>
        <v>Office Supplies</v>
      </c>
      <c r="L3880" t="str">
        <f>INDEX(product!C:C,MATCH(F3880,product!A:A,))</f>
        <v>Fasteners</v>
      </c>
      <c r="M3880" t="str">
        <f>INDEX(product!D:D,MATCH(F3880,product!A:A,))</f>
        <v>OIC Bulk Pack Metal Binder Clips</v>
      </c>
    </row>
    <row r="3881" spans="1:13" x14ac:dyDescent="0.25">
      <c r="A3881" s="1" t="s">
        <v>5601</v>
      </c>
      <c r="B3881" s="2">
        <v>42686</v>
      </c>
      <c r="C3881" s="2">
        <v>42690</v>
      </c>
      <c r="D3881" s="1" t="s">
        <v>19</v>
      </c>
      <c r="E3881" s="1" t="s">
        <v>4317</v>
      </c>
      <c r="F3881" s="1" t="s">
        <v>14</v>
      </c>
      <c r="G3881">
        <v>1537.0740000000001</v>
      </c>
      <c r="H3881">
        <v>9</v>
      </c>
      <c r="I3881">
        <v>0.3</v>
      </c>
      <c r="J3881">
        <v>0</v>
      </c>
      <c r="K3881" t="str">
        <f>INDEX(product!B:B,MATCH('TABELA TOTAL'!$F6115,product!A:A,0))</f>
        <v>Office Supplies</v>
      </c>
      <c r="L3881" t="str">
        <f>INDEX(product!C:C,MATCH(F3881,product!A:A,))</f>
        <v>Chairs</v>
      </c>
      <c r="M3881" t="str">
        <f>INDEX(product!D:D,MATCH(F3881,product!A:A,))</f>
        <v>Hon Deluxe Fabric Upholstered Stacking Chairs, Rounded Back</v>
      </c>
    </row>
    <row r="3882" spans="1:13" x14ac:dyDescent="0.25">
      <c r="A3882" s="1" t="s">
        <v>5601</v>
      </c>
      <c r="B3882" s="2">
        <v>42686</v>
      </c>
      <c r="C3882" s="2">
        <v>42690</v>
      </c>
      <c r="D3882" s="1" t="s">
        <v>19</v>
      </c>
      <c r="E3882" s="1" t="s">
        <v>4317</v>
      </c>
      <c r="F3882" s="1" t="s">
        <v>1293</v>
      </c>
      <c r="G3882">
        <v>449.37200000000001</v>
      </c>
      <c r="H3882">
        <v>2</v>
      </c>
      <c r="I3882">
        <v>0.3</v>
      </c>
      <c r="J3882">
        <v>-12.8392</v>
      </c>
      <c r="K3882" t="str">
        <f>INDEX(product!B:B,MATCH('TABELA TOTAL'!$F6116,product!A:A,0))</f>
        <v>Technology</v>
      </c>
      <c r="L3882" t="str">
        <f>INDEX(product!C:C,MATCH(F3882,product!A:A,))</f>
        <v>Chairs</v>
      </c>
      <c r="M3882" t="str">
        <f>INDEX(product!D:D,MATCH(F3882,product!A:A,))</f>
        <v>Hon 4070 Series Pagoda Round Back Stacking Chairs</v>
      </c>
    </row>
    <row r="3883" spans="1:13" x14ac:dyDescent="0.25">
      <c r="A3883" s="1" t="s">
        <v>6179</v>
      </c>
      <c r="B3883" s="2">
        <v>42686</v>
      </c>
      <c r="C3883" s="2">
        <v>42689</v>
      </c>
      <c r="D3883" s="1" t="s">
        <v>79</v>
      </c>
      <c r="E3883" s="1" t="s">
        <v>460</v>
      </c>
      <c r="F3883" s="1" t="s">
        <v>3751</v>
      </c>
      <c r="G3883">
        <v>203.976</v>
      </c>
      <c r="H3883">
        <v>3</v>
      </c>
      <c r="I3883">
        <v>0.2</v>
      </c>
      <c r="J3883">
        <v>25.497</v>
      </c>
      <c r="K3883" t="str">
        <f>INDEX(product!B:B,MATCH('TABELA TOTAL'!$F7191,product!A:A,0))</f>
        <v>Office Supplies</v>
      </c>
      <c r="L3883" t="str">
        <f>INDEX(product!C:C,MATCH(F3883,product!A:A,))</f>
        <v>Phones</v>
      </c>
      <c r="M3883" t="str">
        <f>INDEX(product!D:D,MATCH(F3883,product!A:A,))</f>
        <v>Panasonic KX TS3282W Corded phone</v>
      </c>
    </row>
    <row r="3884" spans="1:13" x14ac:dyDescent="0.25">
      <c r="A3884" s="1" t="s">
        <v>6179</v>
      </c>
      <c r="B3884" s="2">
        <v>42686</v>
      </c>
      <c r="C3884" s="2">
        <v>42689</v>
      </c>
      <c r="D3884" s="1" t="s">
        <v>79</v>
      </c>
      <c r="E3884" s="1" t="s">
        <v>460</v>
      </c>
      <c r="F3884" s="1" t="s">
        <v>4620</v>
      </c>
      <c r="G3884">
        <v>674.35199999999998</v>
      </c>
      <c r="H3884">
        <v>3</v>
      </c>
      <c r="I3884">
        <v>0.2</v>
      </c>
      <c r="J3884">
        <v>-8.4293999999999993</v>
      </c>
      <c r="K3884" t="str">
        <f>INDEX(product!B:B,MATCH('TABELA TOTAL'!$F7192,product!A:A,0))</f>
        <v>Office Supplies</v>
      </c>
      <c r="L3884" t="str">
        <f>INDEX(product!C:C,MATCH(F3884,product!A:A,))</f>
        <v>Tables</v>
      </c>
      <c r="M3884" t="str">
        <f>INDEX(product!D:D,MATCH(F3884,product!A:A,))</f>
        <v>Global Adaptabilities Conference Tables</v>
      </c>
    </row>
    <row r="3885" spans="1:13" x14ac:dyDescent="0.25">
      <c r="A3885" s="1" t="s">
        <v>6261</v>
      </c>
      <c r="B3885" s="2">
        <v>42686</v>
      </c>
      <c r="C3885" s="2">
        <v>42687</v>
      </c>
      <c r="D3885" s="1" t="s">
        <v>79</v>
      </c>
      <c r="E3885" s="1" t="s">
        <v>301</v>
      </c>
      <c r="F3885" s="1" t="s">
        <v>2687</v>
      </c>
      <c r="G3885">
        <v>22.751999999999999</v>
      </c>
      <c r="H3885">
        <v>6</v>
      </c>
      <c r="I3885">
        <v>0.6</v>
      </c>
      <c r="J3885">
        <v>-8.532</v>
      </c>
      <c r="K3885" t="str">
        <f>INDEX(product!B:B,MATCH('TABELA TOTAL'!$F7332,product!A:A,0))</f>
        <v>Technology</v>
      </c>
      <c r="L3885" t="str">
        <f>INDEX(product!C:C,MATCH(F3885,product!A:A,))</f>
        <v>Furnishings</v>
      </c>
      <c r="M3885" t="str">
        <f>INDEX(product!D:D,MATCH(F3885,product!A:A,))</f>
        <v>DAX Charcoal/Nickel-Tone Document Frame, 5 x 7</v>
      </c>
    </row>
    <row r="3886" spans="1:13" x14ac:dyDescent="0.25">
      <c r="A3886" s="1" t="s">
        <v>2535</v>
      </c>
      <c r="B3886" s="2">
        <v>42685</v>
      </c>
      <c r="C3886" s="2">
        <v>42690</v>
      </c>
      <c r="D3886" s="1" t="s">
        <v>19</v>
      </c>
      <c r="E3886" s="1" t="s">
        <v>1949</v>
      </c>
      <c r="F3886" s="1" t="s">
        <v>1726</v>
      </c>
      <c r="G3886">
        <v>59.97</v>
      </c>
      <c r="H3886">
        <v>3</v>
      </c>
      <c r="I3886">
        <v>0</v>
      </c>
      <c r="J3886">
        <v>14.9925</v>
      </c>
      <c r="K3886" t="str">
        <f>INDEX(product!B:B,MATCH('TABELA TOTAL'!$F1781,product!A:A,0))</f>
        <v>Office Supplies</v>
      </c>
      <c r="L3886" t="str">
        <f>INDEX(product!C:C,MATCH(F3886,product!A:A,))</f>
        <v>Accessories</v>
      </c>
      <c r="M3886" t="str">
        <f>INDEX(product!D:D,MATCH(F3886,product!A:A,))</f>
        <v>Micropad Numeric Keypads</v>
      </c>
    </row>
    <row r="3887" spans="1:13" x14ac:dyDescent="0.25">
      <c r="A3887" s="1" t="s">
        <v>2535</v>
      </c>
      <c r="B3887" s="2">
        <v>42685</v>
      </c>
      <c r="C3887" s="2">
        <v>42690</v>
      </c>
      <c r="D3887" s="1" t="s">
        <v>19</v>
      </c>
      <c r="E3887" s="1" t="s">
        <v>1949</v>
      </c>
      <c r="F3887" s="1" t="s">
        <v>461</v>
      </c>
      <c r="G3887">
        <v>83.36</v>
      </c>
      <c r="H3887">
        <v>1</v>
      </c>
      <c r="I3887">
        <v>0</v>
      </c>
      <c r="J3887">
        <v>20.84</v>
      </c>
      <c r="K3887" t="str">
        <f>INDEX(product!B:B,MATCH('TABELA TOTAL'!$F1782,product!A:A,0))</f>
        <v>Office Supplies</v>
      </c>
      <c r="L3887" t="str">
        <f>INDEX(product!C:C,MATCH(F3887,product!A:A,))</f>
        <v>Storage</v>
      </c>
      <c r="M3887" t="str">
        <f>INDEX(product!D:D,MATCH(F3887,product!A:A,))</f>
        <v>Safco Steel Mobile File Cart</v>
      </c>
    </row>
    <row r="3888" spans="1:13" x14ac:dyDescent="0.25">
      <c r="A3888" s="1" t="s">
        <v>3239</v>
      </c>
      <c r="B3888" s="2">
        <v>42685</v>
      </c>
      <c r="C3888" s="2">
        <v>42691</v>
      </c>
      <c r="D3888" s="1" t="s">
        <v>19</v>
      </c>
      <c r="E3888" s="1" t="s">
        <v>784</v>
      </c>
      <c r="F3888" s="1" t="s">
        <v>2325</v>
      </c>
      <c r="G3888">
        <v>95.968000000000004</v>
      </c>
      <c r="H3888">
        <v>4</v>
      </c>
      <c r="I3888">
        <v>0.2</v>
      </c>
      <c r="J3888">
        <v>1.1996</v>
      </c>
      <c r="K3888" t="str">
        <f>INDEX(product!B:B,MATCH('TABELA TOTAL'!$F2515,product!A:A,0))</f>
        <v>Technology</v>
      </c>
      <c r="L3888" t="str">
        <f>INDEX(product!C:C,MATCH(F3888,product!A:A,))</f>
        <v>Accessories</v>
      </c>
      <c r="M3888" t="str">
        <f>INDEX(product!D:D,MATCH(F3888,product!A:A,))</f>
        <v>Belkin F8E887 USB Wired Ergonomic Keyboard</v>
      </c>
    </row>
    <row r="3889" spans="1:13" x14ac:dyDescent="0.25">
      <c r="A3889" s="1" t="s">
        <v>3239</v>
      </c>
      <c r="B3889" s="2">
        <v>42685</v>
      </c>
      <c r="C3889" s="2">
        <v>42691</v>
      </c>
      <c r="D3889" s="1" t="s">
        <v>19</v>
      </c>
      <c r="E3889" s="1" t="s">
        <v>784</v>
      </c>
      <c r="F3889" s="1" t="s">
        <v>1866</v>
      </c>
      <c r="G3889">
        <v>47.991999999999997</v>
      </c>
      <c r="H3889">
        <v>2</v>
      </c>
      <c r="I3889">
        <v>0.3</v>
      </c>
      <c r="J3889">
        <v>-2.0568</v>
      </c>
      <c r="K3889" t="str">
        <f>INDEX(product!B:B,MATCH('TABELA TOTAL'!$F2516,product!A:A,0))</f>
        <v>Office Supplies</v>
      </c>
      <c r="L3889" t="str">
        <f>INDEX(product!C:C,MATCH(F3889,product!A:A,))</f>
        <v>Chairs</v>
      </c>
      <c r="M3889" t="str">
        <f>INDEX(product!D:D,MATCH(F3889,product!A:A,))</f>
        <v>Global Chrome Stack Chair</v>
      </c>
    </row>
    <row r="3890" spans="1:13" x14ac:dyDescent="0.25">
      <c r="A3890" s="1" t="s">
        <v>3477</v>
      </c>
      <c r="B3890" s="2">
        <v>42685</v>
      </c>
      <c r="C3890" s="2">
        <v>42690</v>
      </c>
      <c r="D3890" s="1" t="s">
        <v>19</v>
      </c>
      <c r="E3890" s="1" t="s">
        <v>2023</v>
      </c>
      <c r="F3890" s="1" t="s">
        <v>2068</v>
      </c>
      <c r="G3890">
        <v>257.98</v>
      </c>
      <c r="H3890">
        <v>2</v>
      </c>
      <c r="I3890">
        <v>0</v>
      </c>
      <c r="J3890">
        <v>74.8142</v>
      </c>
      <c r="K3890" t="str">
        <f>INDEX(product!B:B,MATCH('TABELA TOTAL'!$F2784,product!A:A,0))</f>
        <v>Technology</v>
      </c>
      <c r="L3890" t="str">
        <f>INDEX(product!C:C,MATCH(F3890,product!A:A,))</f>
        <v>Phones</v>
      </c>
      <c r="M3890" t="str">
        <f>INDEX(product!D:D,MATCH(F3890,product!A:A,))</f>
        <v>Digium D40 VoIP phone</v>
      </c>
    </row>
    <row r="3891" spans="1:13" x14ac:dyDescent="0.25">
      <c r="A3891" s="1" t="s">
        <v>3557</v>
      </c>
      <c r="B3891" s="2">
        <v>42685</v>
      </c>
      <c r="C3891" s="2">
        <v>42690</v>
      </c>
      <c r="D3891" s="1" t="s">
        <v>11</v>
      </c>
      <c r="E3891" s="1" t="s">
        <v>1414</v>
      </c>
      <c r="F3891" s="1" t="s">
        <v>1810</v>
      </c>
      <c r="G3891">
        <v>6.96</v>
      </c>
      <c r="H3891">
        <v>4</v>
      </c>
      <c r="I3891">
        <v>0</v>
      </c>
      <c r="J3891">
        <v>2.2271999999999998</v>
      </c>
      <c r="K3891" t="str">
        <f>INDEX(product!B:B,MATCH('TABELA TOTAL'!$F2885,product!A:A,0))</f>
        <v>Office Supplies</v>
      </c>
      <c r="L3891" t="str">
        <f>INDEX(product!C:C,MATCH(F3891,product!A:A,))</f>
        <v>Furnishings</v>
      </c>
      <c r="M3891" t="str">
        <f>INDEX(product!D:D,MATCH(F3891,product!A:A,))</f>
        <v>Eldon Regeneration Recycled Desk Accessories, Smoke</v>
      </c>
    </row>
    <row r="3892" spans="1:13" x14ac:dyDescent="0.25">
      <c r="A3892" s="1" t="s">
        <v>4796</v>
      </c>
      <c r="B3892" s="2">
        <v>42685</v>
      </c>
      <c r="C3892" s="2">
        <v>42689</v>
      </c>
      <c r="D3892" s="1" t="s">
        <v>19</v>
      </c>
      <c r="E3892" s="1" t="s">
        <v>3847</v>
      </c>
      <c r="F3892" s="1" t="s">
        <v>191</v>
      </c>
      <c r="G3892">
        <v>9.8879999999999999</v>
      </c>
      <c r="H3892">
        <v>2</v>
      </c>
      <c r="I3892">
        <v>0.7</v>
      </c>
      <c r="J3892">
        <v>-6.9215999999999998</v>
      </c>
      <c r="K3892" t="str">
        <f>INDEX(product!B:B,MATCH('TABELA TOTAL'!$F4726,product!A:A,0))</f>
        <v>Office Supplies</v>
      </c>
      <c r="L3892" t="str">
        <f>INDEX(product!C:C,MATCH(F3892,product!A:A,))</f>
        <v>Binders</v>
      </c>
      <c r="M3892" t="str">
        <f>INDEX(product!D:D,MATCH(F3892,product!A:A,))</f>
        <v>Ibico Standard Transparent Covers</v>
      </c>
    </row>
    <row r="3893" spans="1:13" x14ac:dyDescent="0.25">
      <c r="A3893" s="1" t="s">
        <v>4796</v>
      </c>
      <c r="B3893" s="2">
        <v>42685</v>
      </c>
      <c r="C3893" s="2">
        <v>42689</v>
      </c>
      <c r="D3893" s="1" t="s">
        <v>19</v>
      </c>
      <c r="E3893" s="1" t="s">
        <v>3847</v>
      </c>
      <c r="F3893" s="1" t="s">
        <v>285</v>
      </c>
      <c r="G3893">
        <v>671.54399999999998</v>
      </c>
      <c r="H3893">
        <v>3</v>
      </c>
      <c r="I3893">
        <v>0.2</v>
      </c>
      <c r="J3893">
        <v>50.3658</v>
      </c>
      <c r="K3893" t="str">
        <f>INDEX(product!B:B,MATCH('TABELA TOTAL'!$F4727,product!A:A,0))</f>
        <v>Office Supplies</v>
      </c>
      <c r="L3893" t="str">
        <f>INDEX(product!C:C,MATCH(F3893,product!A:A,))</f>
        <v>Appliances</v>
      </c>
      <c r="M3893" t="str">
        <f>INDEX(product!D:D,MATCH(F3893,product!A:A,))</f>
        <v>Sanyo 2.5 Cubic Foot Mid-Size Office Refrigerators</v>
      </c>
    </row>
    <row r="3894" spans="1:13" x14ac:dyDescent="0.25">
      <c r="A3894" s="1" t="s">
        <v>6098</v>
      </c>
      <c r="B3894" s="2">
        <v>42685</v>
      </c>
      <c r="C3894" s="2">
        <v>42690</v>
      </c>
      <c r="D3894" s="1" t="s">
        <v>19</v>
      </c>
      <c r="E3894" s="1" t="s">
        <v>2305</v>
      </c>
      <c r="F3894" s="1" t="s">
        <v>2704</v>
      </c>
      <c r="G3894">
        <v>28.14</v>
      </c>
      <c r="H3894">
        <v>3</v>
      </c>
      <c r="I3894">
        <v>0</v>
      </c>
      <c r="J3894">
        <v>7.8792</v>
      </c>
      <c r="K3894" t="str">
        <f>INDEX(product!B:B,MATCH('TABELA TOTAL'!$F7031,product!A:A,0))</f>
        <v>Furniture</v>
      </c>
      <c r="L3894" t="str">
        <f>INDEX(product!C:C,MATCH(F3894,product!A:A,))</f>
        <v>Storage</v>
      </c>
      <c r="M3894" t="str">
        <f>INDEX(product!D:D,MATCH(F3894,product!A:A,))</f>
        <v>Staple magnet</v>
      </c>
    </row>
    <row r="3895" spans="1:13" x14ac:dyDescent="0.25">
      <c r="A3895" s="1" t="s">
        <v>6098</v>
      </c>
      <c r="B3895" s="2">
        <v>42685</v>
      </c>
      <c r="C3895" s="2">
        <v>42690</v>
      </c>
      <c r="D3895" s="1" t="s">
        <v>19</v>
      </c>
      <c r="E3895" s="1" t="s">
        <v>2305</v>
      </c>
      <c r="F3895" s="1" t="s">
        <v>4001</v>
      </c>
      <c r="G3895">
        <v>36</v>
      </c>
      <c r="H3895">
        <v>2</v>
      </c>
      <c r="I3895">
        <v>0</v>
      </c>
      <c r="J3895">
        <v>6.48</v>
      </c>
      <c r="K3895" t="str">
        <f>INDEX(product!B:B,MATCH('TABELA TOTAL'!$F7032,product!A:A,0))</f>
        <v>Office Supplies</v>
      </c>
      <c r="L3895" t="str">
        <f>INDEX(product!C:C,MATCH(F3895,product!A:A,))</f>
        <v>Accessories</v>
      </c>
      <c r="M3895" t="str">
        <f>INDEX(product!D:D,MATCH(F3895,product!A:A,))</f>
        <v>KeyTronic E03601U1 - Keyboard - Beige</v>
      </c>
    </row>
    <row r="3896" spans="1:13" x14ac:dyDescent="0.25">
      <c r="A3896" s="1" t="s">
        <v>6098</v>
      </c>
      <c r="B3896" s="2">
        <v>42685</v>
      </c>
      <c r="C3896" s="2">
        <v>42690</v>
      </c>
      <c r="D3896" s="1" t="s">
        <v>19</v>
      </c>
      <c r="E3896" s="1" t="s">
        <v>2305</v>
      </c>
      <c r="F3896" s="1" t="s">
        <v>583</v>
      </c>
      <c r="G3896">
        <v>92.94</v>
      </c>
      <c r="H3896">
        <v>3</v>
      </c>
      <c r="I3896">
        <v>0</v>
      </c>
      <c r="J3896">
        <v>25.093800000000002</v>
      </c>
      <c r="K3896" t="str">
        <f>INDEX(product!B:B,MATCH('TABELA TOTAL'!$F7033,product!A:A,0))</f>
        <v>Furniture</v>
      </c>
      <c r="L3896" t="str">
        <f>INDEX(product!C:C,MATCH(F3896,product!A:A,))</f>
        <v>Art</v>
      </c>
      <c r="M3896" t="str">
        <f>INDEX(product!D:D,MATCH(F3896,product!A:A,))</f>
        <v>Boston School Pro Electric Pencil Sharpener, 1670</v>
      </c>
    </row>
    <row r="3897" spans="1:13" x14ac:dyDescent="0.25">
      <c r="A3897" s="1" t="s">
        <v>6098</v>
      </c>
      <c r="B3897" s="2">
        <v>42685</v>
      </c>
      <c r="C3897" s="2">
        <v>42690</v>
      </c>
      <c r="D3897" s="1" t="s">
        <v>19</v>
      </c>
      <c r="E3897" s="1" t="s">
        <v>2305</v>
      </c>
      <c r="F3897" s="1" t="s">
        <v>2747</v>
      </c>
      <c r="G3897">
        <v>245.64599999999999</v>
      </c>
      <c r="H3897">
        <v>3</v>
      </c>
      <c r="I3897">
        <v>0.1</v>
      </c>
      <c r="J3897">
        <v>8.1882000000000001</v>
      </c>
      <c r="K3897" t="str">
        <f>INDEX(product!B:B,MATCH('TABELA TOTAL'!$F7034,product!A:A,0))</f>
        <v>Technology</v>
      </c>
      <c r="L3897" t="str">
        <f>INDEX(product!C:C,MATCH(F3897,product!A:A,))</f>
        <v>Chairs</v>
      </c>
      <c r="M3897" t="str">
        <f>INDEX(product!D:D,MATCH(F3897,product!A:A,))</f>
        <v>Global Wood Trimmed Manager's Task Chair, Khaki</v>
      </c>
    </row>
    <row r="3898" spans="1:13" x14ac:dyDescent="0.25">
      <c r="A3898" s="1" t="s">
        <v>6098</v>
      </c>
      <c r="B3898" s="2">
        <v>42685</v>
      </c>
      <c r="C3898" s="2">
        <v>42690</v>
      </c>
      <c r="D3898" s="1" t="s">
        <v>19</v>
      </c>
      <c r="E3898" s="1" t="s">
        <v>2305</v>
      </c>
      <c r="F3898" s="1" t="s">
        <v>1490</v>
      </c>
      <c r="G3898">
        <v>55.008000000000003</v>
      </c>
      <c r="H3898">
        <v>3</v>
      </c>
      <c r="I3898">
        <v>0.2</v>
      </c>
      <c r="J3898">
        <v>17.190000000000001</v>
      </c>
      <c r="K3898" t="str">
        <f>INDEX(product!B:B,MATCH('TABELA TOTAL'!$F7035,product!A:A,0))</f>
        <v>Technology</v>
      </c>
      <c r="L3898" t="str">
        <f>INDEX(product!C:C,MATCH(F3898,product!A:A,))</f>
        <v>Binders</v>
      </c>
      <c r="M3898" t="str">
        <f>INDEX(product!D:D,MATCH(F3898,product!A:A,))</f>
        <v>Deluxe Heavy-Duty Vinyl Round Ring Binder</v>
      </c>
    </row>
    <row r="3899" spans="1:13" x14ac:dyDescent="0.25">
      <c r="A3899" s="1" t="s">
        <v>6098</v>
      </c>
      <c r="B3899" s="2">
        <v>42685</v>
      </c>
      <c r="C3899" s="2">
        <v>42690</v>
      </c>
      <c r="D3899" s="1" t="s">
        <v>19</v>
      </c>
      <c r="E3899" s="1" t="s">
        <v>2305</v>
      </c>
      <c r="F3899" s="1" t="s">
        <v>1930</v>
      </c>
      <c r="G3899">
        <v>35.231999999999999</v>
      </c>
      <c r="H3899">
        <v>3</v>
      </c>
      <c r="I3899">
        <v>0.2</v>
      </c>
      <c r="J3899">
        <v>11.4504</v>
      </c>
      <c r="K3899" t="str">
        <f>INDEX(product!B:B,MATCH('TABELA TOTAL'!$F7036,product!A:A,0))</f>
        <v>Technology</v>
      </c>
      <c r="L3899" t="str">
        <f>INDEX(product!C:C,MATCH(F3899,product!A:A,))</f>
        <v>Binders</v>
      </c>
      <c r="M3899" t="str">
        <f>INDEX(product!D:D,MATCH(F3899,product!A:A,))</f>
        <v>XtraLife ClearVue Slant-D Ring Binder, White, 3"</v>
      </c>
    </row>
    <row r="3900" spans="1:13" x14ac:dyDescent="0.25">
      <c r="A3900" s="1" t="s">
        <v>6653</v>
      </c>
      <c r="B3900" s="2">
        <v>42685</v>
      </c>
      <c r="C3900" s="2">
        <v>42690</v>
      </c>
      <c r="D3900" s="1" t="s">
        <v>19</v>
      </c>
      <c r="E3900" s="1" t="s">
        <v>990</v>
      </c>
      <c r="F3900" s="1" t="s">
        <v>227</v>
      </c>
      <c r="G3900">
        <v>41.96</v>
      </c>
      <c r="H3900">
        <v>2</v>
      </c>
      <c r="I3900">
        <v>0</v>
      </c>
      <c r="J3900">
        <v>10.909599999999999</v>
      </c>
      <c r="K3900" t="str">
        <f>INDEX(product!B:B,MATCH('TABELA TOTAL'!$F8121,product!A:A,0))</f>
        <v>Office Supplies</v>
      </c>
      <c r="L3900" t="str">
        <f>INDEX(product!C:C,MATCH(F3900,product!A:A,))</f>
        <v>Furnishings</v>
      </c>
      <c r="M3900" t="str">
        <f>INDEX(product!D:D,MATCH(F3900,product!A:A,))</f>
        <v>Magnifier Swing Arm Lamp</v>
      </c>
    </row>
    <row r="3901" spans="1:13" x14ac:dyDescent="0.25">
      <c r="A3901" s="1" t="s">
        <v>6653</v>
      </c>
      <c r="B3901" s="2">
        <v>42685</v>
      </c>
      <c r="C3901" s="2">
        <v>42690</v>
      </c>
      <c r="D3901" s="1" t="s">
        <v>19</v>
      </c>
      <c r="E3901" s="1" t="s">
        <v>990</v>
      </c>
      <c r="F3901" s="1" t="s">
        <v>1007</v>
      </c>
      <c r="G3901">
        <v>451.15199999999999</v>
      </c>
      <c r="H3901">
        <v>3</v>
      </c>
      <c r="I3901">
        <v>0.2</v>
      </c>
      <c r="J3901">
        <v>0</v>
      </c>
      <c r="K3901" t="str">
        <f>INDEX(product!B:B,MATCH('TABELA TOTAL'!$F8122,product!A:A,0))</f>
        <v>Office Supplies</v>
      </c>
      <c r="L3901" t="str">
        <f>INDEX(product!C:C,MATCH(F3901,product!A:A,))</f>
        <v>Chairs</v>
      </c>
      <c r="M3901" t="str">
        <f>INDEX(product!D:D,MATCH(F3901,product!A:A,))</f>
        <v>Hon Every-Day Series Multi-Task Chairs</v>
      </c>
    </row>
    <row r="3902" spans="1:13" x14ac:dyDescent="0.25">
      <c r="A3902" s="1" t="s">
        <v>6653</v>
      </c>
      <c r="B3902" s="2">
        <v>42685</v>
      </c>
      <c r="C3902" s="2">
        <v>42690</v>
      </c>
      <c r="D3902" s="1" t="s">
        <v>19</v>
      </c>
      <c r="E3902" s="1" t="s">
        <v>990</v>
      </c>
      <c r="F3902" s="1" t="s">
        <v>364</v>
      </c>
      <c r="G3902">
        <v>31.504000000000001</v>
      </c>
      <c r="H3902">
        <v>11</v>
      </c>
      <c r="I3902">
        <v>0.2</v>
      </c>
      <c r="J3902">
        <v>11.026400000000001</v>
      </c>
      <c r="K3902" t="str">
        <f>INDEX(product!B:B,MATCH('TABELA TOTAL'!$F8123,product!A:A,0))</f>
        <v>Office Supplies</v>
      </c>
      <c r="L3902" t="str">
        <f>INDEX(product!C:C,MATCH(F3902,product!A:A,))</f>
        <v>Binders</v>
      </c>
      <c r="M3902" t="str">
        <f>INDEX(product!D:D,MATCH(F3902,product!A:A,))</f>
        <v>Avery Poly Binder Pockets</v>
      </c>
    </row>
    <row r="3903" spans="1:13" x14ac:dyDescent="0.25">
      <c r="A3903" s="1" t="s">
        <v>6846</v>
      </c>
      <c r="B3903" s="2">
        <v>42685</v>
      </c>
      <c r="C3903" s="2">
        <v>42691</v>
      </c>
      <c r="D3903" s="1" t="s">
        <v>19</v>
      </c>
      <c r="E3903" s="1" t="s">
        <v>680</v>
      </c>
      <c r="F3903" s="1" t="s">
        <v>3043</v>
      </c>
      <c r="G3903">
        <v>2678.94</v>
      </c>
      <c r="H3903">
        <v>6</v>
      </c>
      <c r="I3903">
        <v>0</v>
      </c>
      <c r="J3903">
        <v>241.1046</v>
      </c>
      <c r="K3903" t="str">
        <f>INDEX(product!B:B,MATCH('TABELA TOTAL'!$F8470,product!A:A,0))</f>
        <v>Office Supplies</v>
      </c>
      <c r="L3903" t="str">
        <f>INDEX(product!C:C,MATCH(F3903,product!A:A,))</f>
        <v>Tables</v>
      </c>
      <c r="M3903" t="str">
        <f>INDEX(product!D:D,MATCH(F3903,product!A:A,))</f>
        <v>Balt Solid Wood Round Tables</v>
      </c>
    </row>
    <row r="3904" spans="1:13" x14ac:dyDescent="0.25">
      <c r="A3904" s="1" t="s">
        <v>7356</v>
      </c>
      <c r="B3904" s="2">
        <v>42685</v>
      </c>
      <c r="C3904" s="2">
        <v>42689</v>
      </c>
      <c r="D3904" s="1" t="s">
        <v>19</v>
      </c>
      <c r="E3904" s="1" t="s">
        <v>7357</v>
      </c>
      <c r="F3904" s="1" t="s">
        <v>1013</v>
      </c>
      <c r="G3904">
        <v>14.112</v>
      </c>
      <c r="H3904">
        <v>6</v>
      </c>
      <c r="I3904">
        <v>0.2</v>
      </c>
      <c r="J3904">
        <v>1.2347999999999999</v>
      </c>
      <c r="K3904" t="str">
        <f>INDEX(product!B:B,MATCH('TABELA TOTAL'!$F9401,product!A:A,0))</f>
        <v>Office Supplies</v>
      </c>
      <c r="L3904" t="str">
        <f>INDEX(product!C:C,MATCH(F3904,product!A:A,))</f>
        <v>Art</v>
      </c>
      <c r="M3904" t="str">
        <f>INDEX(product!D:D,MATCH(F3904,product!A:A,))</f>
        <v>Newell 332</v>
      </c>
    </row>
    <row r="3905" spans="1:13" x14ac:dyDescent="0.25">
      <c r="A3905" s="1" t="s">
        <v>1474</v>
      </c>
      <c r="B3905" s="2">
        <v>42684</v>
      </c>
      <c r="C3905" s="2">
        <v>42686</v>
      </c>
      <c r="D3905" s="1" t="s">
        <v>79</v>
      </c>
      <c r="E3905" s="1" t="s">
        <v>1475</v>
      </c>
      <c r="F3905" s="1" t="s">
        <v>662</v>
      </c>
      <c r="G3905">
        <v>155.82</v>
      </c>
      <c r="H3905">
        <v>7</v>
      </c>
      <c r="I3905">
        <v>0</v>
      </c>
      <c r="J3905">
        <v>42.071399999999997</v>
      </c>
      <c r="K3905" t="str">
        <f>INDEX(product!B:B,MATCH('TABELA TOTAL'!$F896,product!A:A,0))</f>
        <v>Office Supplies</v>
      </c>
      <c r="L3905" t="str">
        <f>INDEX(product!C:C,MATCH(F3905,product!A:A,))</f>
        <v>Storage</v>
      </c>
      <c r="M3905" t="str">
        <f>INDEX(product!D:D,MATCH(F3905,product!A:A,))</f>
        <v>File Shuttle I and Handi-File</v>
      </c>
    </row>
    <row r="3906" spans="1:13" x14ac:dyDescent="0.25">
      <c r="A3906" s="1" t="s">
        <v>1474</v>
      </c>
      <c r="B3906" s="2">
        <v>42684</v>
      </c>
      <c r="C3906" s="2">
        <v>42686</v>
      </c>
      <c r="D3906" s="1" t="s">
        <v>79</v>
      </c>
      <c r="E3906" s="1" t="s">
        <v>1475</v>
      </c>
      <c r="F3906" s="1" t="s">
        <v>1476</v>
      </c>
      <c r="G3906">
        <v>70.007999999999996</v>
      </c>
      <c r="H3906">
        <v>3</v>
      </c>
      <c r="I3906">
        <v>0.2</v>
      </c>
      <c r="J3906">
        <v>24.502800000000001</v>
      </c>
      <c r="K3906" t="str">
        <f>INDEX(product!B:B,MATCH('TABELA TOTAL'!$F897,product!A:A,0))</f>
        <v>Office Supplies</v>
      </c>
      <c r="L3906" t="str">
        <f>INDEX(product!C:C,MATCH(F3906,product!A:A,))</f>
        <v>Binders</v>
      </c>
      <c r="M3906" t="str">
        <f>INDEX(product!D:D,MATCH(F3906,product!A:A,))</f>
        <v>Binding Machine Supplies</v>
      </c>
    </row>
    <row r="3907" spans="1:13" x14ac:dyDescent="0.25">
      <c r="A3907" s="1" t="s">
        <v>1969</v>
      </c>
      <c r="B3907" s="2">
        <v>42684</v>
      </c>
      <c r="C3907" s="2">
        <v>42686</v>
      </c>
      <c r="D3907" s="1" t="s">
        <v>79</v>
      </c>
      <c r="E3907" s="1" t="s">
        <v>1118</v>
      </c>
      <c r="F3907" s="1" t="s">
        <v>1970</v>
      </c>
      <c r="G3907">
        <v>13.215999999999999</v>
      </c>
      <c r="H3907">
        <v>4</v>
      </c>
      <c r="I3907">
        <v>0.2</v>
      </c>
      <c r="J3907">
        <v>4.4603999999999999</v>
      </c>
      <c r="K3907" t="str">
        <f>INDEX(product!B:B,MATCH('TABELA TOTAL'!$F1292,product!A:A,0))</f>
        <v>Technology</v>
      </c>
      <c r="L3907" t="str">
        <f>INDEX(product!C:C,MATCH(F3907,product!A:A,))</f>
        <v>Binders</v>
      </c>
      <c r="M3907" t="str">
        <f>INDEX(product!D:D,MATCH(F3907,product!A:A,))</f>
        <v>ACCOHIDE 3-Ring Binder, Blue, 1"</v>
      </c>
    </row>
    <row r="3908" spans="1:13" x14ac:dyDescent="0.25">
      <c r="A3908" s="1" t="s">
        <v>1969</v>
      </c>
      <c r="B3908" s="2">
        <v>42684</v>
      </c>
      <c r="C3908" s="2">
        <v>42686</v>
      </c>
      <c r="D3908" s="1" t="s">
        <v>79</v>
      </c>
      <c r="E3908" s="1" t="s">
        <v>1118</v>
      </c>
      <c r="F3908" s="1" t="s">
        <v>1831</v>
      </c>
      <c r="G3908">
        <v>32.4</v>
      </c>
      <c r="H3908">
        <v>5</v>
      </c>
      <c r="I3908">
        <v>0</v>
      </c>
      <c r="J3908">
        <v>15.552</v>
      </c>
      <c r="K3908" t="str">
        <f>INDEX(product!B:B,MATCH('TABELA TOTAL'!$F1293,product!A:A,0))</f>
        <v>Office Supplies</v>
      </c>
      <c r="L3908" t="str">
        <f>INDEX(product!C:C,MATCH(F3908,product!A:A,))</f>
        <v>Paper</v>
      </c>
      <c r="M3908" t="str">
        <f>INDEX(product!D:D,MATCH(F3908,product!A:A,))</f>
        <v>Xerox 1996</v>
      </c>
    </row>
    <row r="3909" spans="1:13" x14ac:dyDescent="0.25">
      <c r="A3909" s="1" t="s">
        <v>3082</v>
      </c>
      <c r="B3909" s="2">
        <v>42684</v>
      </c>
      <c r="C3909" s="2">
        <v>42689</v>
      </c>
      <c r="D3909" s="1" t="s">
        <v>19</v>
      </c>
      <c r="E3909" s="1" t="s">
        <v>1273</v>
      </c>
      <c r="F3909" s="1" t="s">
        <v>1873</v>
      </c>
      <c r="G3909">
        <v>41.86</v>
      </c>
      <c r="H3909">
        <v>7</v>
      </c>
      <c r="I3909">
        <v>0</v>
      </c>
      <c r="J3909">
        <v>10.465</v>
      </c>
      <c r="K3909" t="str">
        <f>INDEX(product!B:B,MATCH('TABELA TOTAL'!$F2342,product!A:A,0))</f>
        <v>Technology</v>
      </c>
      <c r="L3909" t="str">
        <f>INDEX(product!C:C,MATCH(F3909,product!A:A,))</f>
        <v>Art</v>
      </c>
      <c r="M3909" t="str">
        <f>INDEX(product!D:D,MATCH(F3909,product!A:A,))</f>
        <v>Newell 315</v>
      </c>
    </row>
    <row r="3910" spans="1:13" x14ac:dyDescent="0.25">
      <c r="A3910" s="1" t="s">
        <v>3545</v>
      </c>
      <c r="B3910" s="2">
        <v>42684</v>
      </c>
      <c r="C3910" s="2">
        <v>42686</v>
      </c>
      <c r="D3910" s="1" t="s">
        <v>11</v>
      </c>
      <c r="E3910" s="1" t="s">
        <v>1400</v>
      </c>
      <c r="F3910" s="1" t="s">
        <v>657</v>
      </c>
      <c r="G3910">
        <v>14.72</v>
      </c>
      <c r="H3910">
        <v>5</v>
      </c>
      <c r="I3910">
        <v>0.2</v>
      </c>
      <c r="J3910">
        <v>-3.3119999999999998</v>
      </c>
      <c r="K3910" t="str">
        <f>INDEX(product!B:B,MATCH('TABELA TOTAL'!$F2869,product!A:A,0))</f>
        <v>Office Supplies</v>
      </c>
      <c r="L3910" t="str">
        <f>INDEX(product!C:C,MATCH(F3910,product!A:A,))</f>
        <v>Supplies</v>
      </c>
      <c r="M3910" t="str">
        <f>INDEX(product!D:D,MATCH(F3910,product!A:A,))</f>
        <v>Staple remover</v>
      </c>
    </row>
    <row r="3911" spans="1:13" x14ac:dyDescent="0.25">
      <c r="A3911" s="1" t="s">
        <v>3545</v>
      </c>
      <c r="B3911" s="2">
        <v>42684</v>
      </c>
      <c r="C3911" s="2">
        <v>42686</v>
      </c>
      <c r="D3911" s="1" t="s">
        <v>11</v>
      </c>
      <c r="E3911" s="1" t="s">
        <v>1400</v>
      </c>
      <c r="F3911" s="1" t="s">
        <v>1511</v>
      </c>
      <c r="G3911">
        <v>38.975999999999999</v>
      </c>
      <c r="H3911">
        <v>3</v>
      </c>
      <c r="I3911">
        <v>0.2</v>
      </c>
      <c r="J3911">
        <v>-2.4359999999999999</v>
      </c>
      <c r="K3911" t="str">
        <f>INDEX(product!B:B,MATCH('TABELA TOTAL'!$F2870,product!A:A,0))</f>
        <v>Office Supplies</v>
      </c>
      <c r="L3911" t="str">
        <f>INDEX(product!C:C,MATCH(F3911,product!A:A,))</f>
        <v>Storage</v>
      </c>
      <c r="M3911" t="str">
        <f>INDEX(product!D:D,MATCH(F3911,product!A:A,))</f>
        <v>Acco Perma 4000 Stacking Storage Drawers</v>
      </c>
    </row>
    <row r="3912" spans="1:13" x14ac:dyDescent="0.25">
      <c r="A3912" s="1" t="s">
        <v>4091</v>
      </c>
      <c r="B3912" s="2">
        <v>42684</v>
      </c>
      <c r="C3912" s="2">
        <v>42688</v>
      </c>
      <c r="D3912" s="1" t="s">
        <v>19</v>
      </c>
      <c r="E3912" s="1" t="s">
        <v>2092</v>
      </c>
      <c r="F3912" s="1" t="s">
        <v>1575</v>
      </c>
      <c r="G3912">
        <v>9.2159999999999993</v>
      </c>
      <c r="H3912">
        <v>4</v>
      </c>
      <c r="I3912">
        <v>0.2</v>
      </c>
      <c r="J3912">
        <v>3.3408000000000002</v>
      </c>
      <c r="K3912" t="str">
        <f>INDEX(product!B:B,MATCH('TABELA TOTAL'!$F3635,product!A:A,0))</f>
        <v>Furniture</v>
      </c>
      <c r="L3912" t="str">
        <f>INDEX(product!C:C,MATCH(F3912,product!A:A,))</f>
        <v>Labels</v>
      </c>
      <c r="M3912" t="str">
        <f>INDEX(product!D:D,MATCH(F3912,product!A:A,))</f>
        <v>Avery File Folder Labels</v>
      </c>
    </row>
    <row r="3913" spans="1:13" x14ac:dyDescent="0.25">
      <c r="A3913" s="1" t="s">
        <v>4091</v>
      </c>
      <c r="B3913" s="2">
        <v>42684</v>
      </c>
      <c r="C3913" s="2">
        <v>42688</v>
      </c>
      <c r="D3913" s="1" t="s">
        <v>19</v>
      </c>
      <c r="E3913" s="1" t="s">
        <v>2092</v>
      </c>
      <c r="F3913" s="1" t="s">
        <v>868</v>
      </c>
      <c r="G3913">
        <v>41.957999999999998</v>
      </c>
      <c r="H3913">
        <v>7</v>
      </c>
      <c r="I3913">
        <v>0.4</v>
      </c>
      <c r="J3913">
        <v>-9.7902000000000005</v>
      </c>
      <c r="K3913" t="str">
        <f>INDEX(product!B:B,MATCH('TABELA TOTAL'!$F3636,product!A:A,0))</f>
        <v>Office Supplies</v>
      </c>
      <c r="L3913" t="str">
        <f>INDEX(product!C:C,MATCH(F3913,product!A:A,))</f>
        <v>Phones</v>
      </c>
      <c r="M3913" t="str">
        <f>INDEX(product!D:D,MATCH(F3913,product!A:A,))</f>
        <v>Square Credit Card Reader</v>
      </c>
    </row>
    <row r="3914" spans="1:13" x14ac:dyDescent="0.25">
      <c r="A3914" s="1" t="s">
        <v>4091</v>
      </c>
      <c r="B3914" s="2">
        <v>42684</v>
      </c>
      <c r="C3914" s="2">
        <v>42688</v>
      </c>
      <c r="D3914" s="1" t="s">
        <v>19</v>
      </c>
      <c r="E3914" s="1" t="s">
        <v>2092</v>
      </c>
      <c r="F3914" s="1" t="s">
        <v>4092</v>
      </c>
      <c r="G3914">
        <v>89.567999999999998</v>
      </c>
      <c r="H3914">
        <v>2</v>
      </c>
      <c r="I3914">
        <v>0.2</v>
      </c>
      <c r="J3914">
        <v>32.468400000000003</v>
      </c>
      <c r="K3914" t="str">
        <f>INDEX(product!B:B,MATCH('TABELA TOTAL'!$F3637,product!A:A,0))</f>
        <v>Office Supplies</v>
      </c>
      <c r="L3914" t="str">
        <f>INDEX(product!C:C,MATCH(F3914,product!A:A,))</f>
        <v>Paper</v>
      </c>
      <c r="M3914" t="str">
        <f>INDEX(product!D:D,MATCH(F3914,product!A:A,))</f>
        <v>Xerox 1882</v>
      </c>
    </row>
    <row r="3915" spans="1:13" x14ac:dyDescent="0.25">
      <c r="A3915" s="1" t="s">
        <v>4091</v>
      </c>
      <c r="B3915" s="2">
        <v>42684</v>
      </c>
      <c r="C3915" s="2">
        <v>42688</v>
      </c>
      <c r="D3915" s="1" t="s">
        <v>19</v>
      </c>
      <c r="E3915" s="1" t="s">
        <v>2092</v>
      </c>
      <c r="F3915" s="1" t="s">
        <v>3002</v>
      </c>
      <c r="G3915">
        <v>22.248000000000001</v>
      </c>
      <c r="H3915">
        <v>3</v>
      </c>
      <c r="I3915">
        <v>0.2</v>
      </c>
      <c r="J3915">
        <v>7.5087000000000002</v>
      </c>
      <c r="K3915" t="str">
        <f>INDEX(product!B:B,MATCH('TABELA TOTAL'!$F3638,product!A:A,0))</f>
        <v>Office Supplies</v>
      </c>
      <c r="L3915" t="str">
        <f>INDEX(product!C:C,MATCH(F3915,product!A:A,))</f>
        <v>Paper</v>
      </c>
      <c r="M3915" t="str">
        <f>INDEX(product!D:D,MATCH(F3915,product!A:A,))</f>
        <v>Wirebound Message Books, Four 2 3/4" x 5" Forms per Page, 600 Sets per Book</v>
      </c>
    </row>
    <row r="3916" spans="1:13" x14ac:dyDescent="0.25">
      <c r="A3916" s="1" t="s">
        <v>4091</v>
      </c>
      <c r="B3916" s="2">
        <v>42684</v>
      </c>
      <c r="C3916" s="2">
        <v>42688</v>
      </c>
      <c r="D3916" s="1" t="s">
        <v>19</v>
      </c>
      <c r="E3916" s="1" t="s">
        <v>2092</v>
      </c>
      <c r="F3916" s="1" t="s">
        <v>1119</v>
      </c>
      <c r="G3916">
        <v>334.88</v>
      </c>
      <c r="H3916">
        <v>4</v>
      </c>
      <c r="I3916">
        <v>0.2</v>
      </c>
      <c r="J3916">
        <v>29.302</v>
      </c>
      <c r="K3916" t="str">
        <f>INDEX(product!B:B,MATCH('TABELA TOTAL'!$F3639,product!A:A,0))</f>
        <v>Technology</v>
      </c>
      <c r="L3916" t="str">
        <f>INDEX(product!C:C,MATCH(F3916,product!A:A,))</f>
        <v>Appliances</v>
      </c>
      <c r="M3916" t="str">
        <f>INDEX(product!D:D,MATCH(F3916,product!A:A,))</f>
        <v>Eureka The Boss Plus 12-Amp Hard Box Upright Vacuum, Red</v>
      </c>
    </row>
    <row r="3917" spans="1:13" x14ac:dyDescent="0.25">
      <c r="A3917" s="1" t="s">
        <v>4091</v>
      </c>
      <c r="B3917" s="2">
        <v>42684</v>
      </c>
      <c r="C3917" s="2">
        <v>42688</v>
      </c>
      <c r="D3917" s="1" t="s">
        <v>19</v>
      </c>
      <c r="E3917" s="1" t="s">
        <v>2092</v>
      </c>
      <c r="F3917" s="1" t="s">
        <v>2439</v>
      </c>
      <c r="G3917">
        <v>148.28800000000001</v>
      </c>
      <c r="H3917">
        <v>7</v>
      </c>
      <c r="I3917">
        <v>0.2</v>
      </c>
      <c r="J3917">
        <v>29.657599999999999</v>
      </c>
      <c r="K3917" t="str">
        <f>INDEX(product!B:B,MATCH('TABELA TOTAL'!$F3640,product!A:A,0))</f>
        <v>Office Supplies</v>
      </c>
      <c r="L3917" t="str">
        <f>INDEX(product!C:C,MATCH(F3917,product!A:A,))</f>
        <v>Furnishings</v>
      </c>
      <c r="M3917" t="str">
        <f>INDEX(product!D:D,MATCH(F3917,product!A:A,))</f>
        <v>DAX Natural Wood-Tone Poster Frame</v>
      </c>
    </row>
    <row r="3918" spans="1:13" x14ac:dyDescent="0.25">
      <c r="A3918" s="1" t="s">
        <v>4091</v>
      </c>
      <c r="B3918" s="2">
        <v>42684</v>
      </c>
      <c r="C3918" s="2">
        <v>42688</v>
      </c>
      <c r="D3918" s="1" t="s">
        <v>19</v>
      </c>
      <c r="E3918" s="1" t="s">
        <v>2092</v>
      </c>
      <c r="F3918" s="1" t="s">
        <v>1861</v>
      </c>
      <c r="G3918">
        <v>4.6239999999999997</v>
      </c>
      <c r="H3918">
        <v>1</v>
      </c>
      <c r="I3918">
        <v>0.2</v>
      </c>
      <c r="J3918">
        <v>1.6761999999999999</v>
      </c>
      <c r="K3918" t="str">
        <f>INDEX(product!B:B,MATCH('TABELA TOTAL'!$F3641,product!A:A,0))</f>
        <v>Furniture</v>
      </c>
      <c r="L3918" t="str">
        <f>INDEX(product!C:C,MATCH(F3918,product!A:A,))</f>
        <v>Paper</v>
      </c>
      <c r="M3918" t="str">
        <f>INDEX(product!D:D,MATCH(F3918,product!A:A,))</f>
        <v>Xerox 1924</v>
      </c>
    </row>
    <row r="3919" spans="1:13" x14ac:dyDescent="0.25">
      <c r="A3919" s="1" t="s">
        <v>4091</v>
      </c>
      <c r="B3919" s="2">
        <v>42684</v>
      </c>
      <c r="C3919" s="2">
        <v>42688</v>
      </c>
      <c r="D3919" s="1" t="s">
        <v>19</v>
      </c>
      <c r="E3919" s="1" t="s">
        <v>2092</v>
      </c>
      <c r="F3919" s="1" t="s">
        <v>3248</v>
      </c>
      <c r="G3919">
        <v>178.92</v>
      </c>
      <c r="H3919">
        <v>7</v>
      </c>
      <c r="I3919">
        <v>0.2</v>
      </c>
      <c r="J3919">
        <v>-29.0745</v>
      </c>
      <c r="K3919" t="str">
        <f>INDEX(product!B:B,MATCH('TABELA TOTAL'!$F3642,product!A:A,0))</f>
        <v>Office Supplies</v>
      </c>
      <c r="L3919" t="str">
        <f>INDEX(product!C:C,MATCH(F3919,product!A:A,))</f>
        <v>Accessories</v>
      </c>
      <c r="M3919" t="str">
        <f>INDEX(product!D:D,MATCH(F3919,product!A:A,))</f>
        <v>Maxell 4.7GB DVD-RW 3/Pack</v>
      </c>
    </row>
    <row r="3920" spans="1:13" x14ac:dyDescent="0.25">
      <c r="A3920" s="1" t="s">
        <v>4091</v>
      </c>
      <c r="B3920" s="2">
        <v>42684</v>
      </c>
      <c r="C3920" s="2">
        <v>42688</v>
      </c>
      <c r="D3920" s="1" t="s">
        <v>19</v>
      </c>
      <c r="E3920" s="1" t="s">
        <v>2092</v>
      </c>
      <c r="F3920" s="1" t="s">
        <v>2724</v>
      </c>
      <c r="G3920">
        <v>69.888000000000005</v>
      </c>
      <c r="H3920">
        <v>7</v>
      </c>
      <c r="I3920">
        <v>0.7</v>
      </c>
      <c r="J3920">
        <v>-46.591999999999999</v>
      </c>
      <c r="K3920" t="str">
        <f>INDEX(product!B:B,MATCH('TABELA TOTAL'!$F3643,product!A:A,0))</f>
        <v>Office Supplies</v>
      </c>
      <c r="L3920" t="str">
        <f>INDEX(product!C:C,MATCH(F3920,product!A:A,))</f>
        <v>Binders</v>
      </c>
      <c r="M3920" t="str">
        <f>INDEX(product!D:D,MATCH(F3920,product!A:A,))</f>
        <v>GBC Twin Loop Wire Binding Elements</v>
      </c>
    </row>
    <row r="3921" spans="1:13" x14ac:dyDescent="0.25">
      <c r="A3921" s="1" t="s">
        <v>4261</v>
      </c>
      <c r="B3921" s="2">
        <v>42684</v>
      </c>
      <c r="C3921" s="2">
        <v>42688</v>
      </c>
      <c r="D3921" s="1" t="s">
        <v>19</v>
      </c>
      <c r="E3921" s="1" t="s">
        <v>2212</v>
      </c>
      <c r="F3921" s="1" t="s">
        <v>1348</v>
      </c>
      <c r="G3921">
        <v>279.94400000000002</v>
      </c>
      <c r="H3921">
        <v>7</v>
      </c>
      <c r="I3921">
        <v>0.2</v>
      </c>
      <c r="J3921">
        <v>48.990200000000002</v>
      </c>
      <c r="K3921" t="str">
        <f>INDEX(product!B:B,MATCH('TABELA TOTAL'!$F3895,product!A:A,0))</f>
        <v>Technology</v>
      </c>
      <c r="L3921" t="str">
        <f>INDEX(product!C:C,MATCH(F3921,product!A:A,))</f>
        <v>Accessories</v>
      </c>
      <c r="M3921" t="str">
        <f>INDEX(product!D:D,MATCH(F3921,product!A:A,))</f>
        <v xml:space="preserve">Kensington SlimBlade Notebook Wireless Mouse with Nano Receiver </v>
      </c>
    </row>
    <row r="3922" spans="1:13" x14ac:dyDescent="0.25">
      <c r="A3922" s="1" t="s">
        <v>4660</v>
      </c>
      <c r="B3922" s="2">
        <v>42684</v>
      </c>
      <c r="C3922" s="2">
        <v>42688</v>
      </c>
      <c r="D3922" s="1" t="s">
        <v>19</v>
      </c>
      <c r="E3922" s="1" t="s">
        <v>1641</v>
      </c>
      <c r="F3922" s="1" t="s">
        <v>4306</v>
      </c>
      <c r="G3922">
        <v>37.299999999999997</v>
      </c>
      <c r="H3922">
        <v>2</v>
      </c>
      <c r="I3922">
        <v>0</v>
      </c>
      <c r="J3922">
        <v>17.158000000000001</v>
      </c>
      <c r="K3922" t="str">
        <f>INDEX(product!B:B,MATCH('TABELA TOTAL'!$F4512,product!A:A,0))</f>
        <v>Furniture</v>
      </c>
      <c r="L3922" t="str">
        <f>INDEX(product!C:C,MATCH(F3922,product!A:A,))</f>
        <v>Furnishings</v>
      </c>
      <c r="M3922" t="str">
        <f>INDEX(product!D:D,MATCH(F3922,product!A:A,))</f>
        <v>3M Polarizing Light Filter Sleeves</v>
      </c>
    </row>
    <row r="3923" spans="1:13" x14ac:dyDescent="0.25">
      <c r="A3923" s="1" t="s">
        <v>4660</v>
      </c>
      <c r="B3923" s="2">
        <v>42684</v>
      </c>
      <c r="C3923" s="2">
        <v>42688</v>
      </c>
      <c r="D3923" s="1" t="s">
        <v>19</v>
      </c>
      <c r="E3923" s="1" t="s">
        <v>1641</v>
      </c>
      <c r="F3923" s="1" t="s">
        <v>1700</v>
      </c>
      <c r="G3923">
        <v>81.96</v>
      </c>
      <c r="H3923">
        <v>2</v>
      </c>
      <c r="I3923">
        <v>0</v>
      </c>
      <c r="J3923">
        <v>39.340800000000002</v>
      </c>
      <c r="K3923" t="str">
        <f>INDEX(product!B:B,MATCH('TABELA TOTAL'!$F4513,product!A:A,0))</f>
        <v>Furniture</v>
      </c>
      <c r="L3923" t="str">
        <f>INDEX(product!C:C,MATCH(F3923,product!A:A,))</f>
        <v>Binders</v>
      </c>
      <c r="M3923" t="str">
        <f>INDEX(product!D:D,MATCH(F3923,product!A:A,))</f>
        <v>Wilson Jones Ledger-Size, Piano-Hinge Binder, 2", Blue</v>
      </c>
    </row>
    <row r="3924" spans="1:13" x14ac:dyDescent="0.25">
      <c r="A3924" s="1" t="s">
        <v>4880</v>
      </c>
      <c r="B3924" s="2">
        <v>42684</v>
      </c>
      <c r="C3924" s="2">
        <v>42688</v>
      </c>
      <c r="D3924" s="1" t="s">
        <v>19</v>
      </c>
      <c r="E3924" s="1" t="s">
        <v>279</v>
      </c>
      <c r="F3924" s="1" t="s">
        <v>2136</v>
      </c>
      <c r="G3924">
        <v>20.367999999999999</v>
      </c>
      <c r="H3924">
        <v>1</v>
      </c>
      <c r="I3924">
        <v>0.2</v>
      </c>
      <c r="J3924">
        <v>7.3834</v>
      </c>
      <c r="K3924" t="str">
        <f>INDEX(product!B:B,MATCH('TABELA TOTAL'!$F4864,product!A:A,0))</f>
        <v>Office Supplies</v>
      </c>
      <c r="L3924" t="str">
        <f>INDEX(product!C:C,MATCH(F3924,product!A:A,))</f>
        <v>Binders</v>
      </c>
      <c r="M3924" t="str">
        <f>INDEX(product!D:D,MATCH(F3924,product!A:A,))</f>
        <v>Canvas Sectional Post Binders</v>
      </c>
    </row>
    <row r="3925" spans="1:13" x14ac:dyDescent="0.25">
      <c r="A3925" s="1" t="s">
        <v>4880</v>
      </c>
      <c r="B3925" s="2">
        <v>42684</v>
      </c>
      <c r="C3925" s="2">
        <v>42688</v>
      </c>
      <c r="D3925" s="1" t="s">
        <v>19</v>
      </c>
      <c r="E3925" s="1" t="s">
        <v>279</v>
      </c>
      <c r="F3925" s="1" t="s">
        <v>706</v>
      </c>
      <c r="G3925">
        <v>49.847999999999999</v>
      </c>
      <c r="H3925">
        <v>3</v>
      </c>
      <c r="I3925">
        <v>0.2</v>
      </c>
      <c r="J3925">
        <v>16.823699999999999</v>
      </c>
      <c r="K3925" t="str">
        <f>INDEX(product!B:B,MATCH('TABELA TOTAL'!$F4865,product!A:A,0))</f>
        <v>Office Supplies</v>
      </c>
      <c r="L3925" t="str">
        <f>INDEX(product!C:C,MATCH(F3925,product!A:A,))</f>
        <v>Binders</v>
      </c>
      <c r="M3925" t="str">
        <f>INDEX(product!D:D,MATCH(F3925,product!A:A,))</f>
        <v>Wilson Jones Century Plastic Molded Ring Binders</v>
      </c>
    </row>
    <row r="3926" spans="1:13" x14ac:dyDescent="0.25">
      <c r="A3926" s="1" t="s">
        <v>4988</v>
      </c>
      <c r="B3926" s="2">
        <v>42684</v>
      </c>
      <c r="C3926" s="2">
        <v>42687</v>
      </c>
      <c r="D3926" s="1" t="s">
        <v>11</v>
      </c>
      <c r="E3926" s="1" t="s">
        <v>2248</v>
      </c>
      <c r="F3926" s="1" t="s">
        <v>3508</v>
      </c>
      <c r="G3926">
        <v>67.709999999999994</v>
      </c>
      <c r="H3926">
        <v>3</v>
      </c>
      <c r="I3926">
        <v>0</v>
      </c>
      <c r="J3926">
        <v>32.500799999999998</v>
      </c>
      <c r="K3926" t="str">
        <f>INDEX(product!B:B,MATCH('TABELA TOTAL'!$F5043,product!A:A,0))</f>
        <v>Technology</v>
      </c>
      <c r="L3926" t="str">
        <f>INDEX(product!C:C,MATCH(F3926,product!A:A,))</f>
        <v>Paper</v>
      </c>
      <c r="M3926" t="str">
        <f>INDEX(product!D:D,MATCH(F3926,product!A:A,))</f>
        <v>Embossed Ink Jet Note Cards</v>
      </c>
    </row>
    <row r="3927" spans="1:13" x14ac:dyDescent="0.25">
      <c r="A3927" s="1" t="s">
        <v>4988</v>
      </c>
      <c r="B3927" s="2">
        <v>42684</v>
      </c>
      <c r="C3927" s="2">
        <v>42687</v>
      </c>
      <c r="D3927" s="1" t="s">
        <v>11</v>
      </c>
      <c r="E3927" s="1" t="s">
        <v>2248</v>
      </c>
      <c r="F3927" s="1" t="s">
        <v>1683</v>
      </c>
      <c r="G3927">
        <v>129.91999999999999</v>
      </c>
      <c r="H3927">
        <v>4</v>
      </c>
      <c r="I3927">
        <v>0</v>
      </c>
      <c r="J3927">
        <v>38.975999999999999</v>
      </c>
      <c r="K3927" t="str">
        <f>INDEX(product!B:B,MATCH('TABELA TOTAL'!$F5044,product!A:A,0))</f>
        <v>Office Supplies</v>
      </c>
      <c r="L3927" t="str">
        <f>INDEX(product!C:C,MATCH(F3927,product!A:A,))</f>
        <v>Appliances</v>
      </c>
      <c r="M3927" t="str">
        <f>INDEX(product!D:D,MATCH(F3927,product!A:A,))</f>
        <v>Belkin F9S820V06 8 Outlet Surge</v>
      </c>
    </row>
    <row r="3928" spans="1:13" x14ac:dyDescent="0.25">
      <c r="A3928" s="1" t="s">
        <v>4988</v>
      </c>
      <c r="B3928" s="2">
        <v>42684</v>
      </c>
      <c r="C3928" s="2">
        <v>42687</v>
      </c>
      <c r="D3928" s="1" t="s">
        <v>11</v>
      </c>
      <c r="E3928" s="1" t="s">
        <v>2248</v>
      </c>
      <c r="F3928" s="1" t="s">
        <v>1430</v>
      </c>
      <c r="G3928">
        <v>467.46</v>
      </c>
      <c r="H3928">
        <v>9</v>
      </c>
      <c r="I3928">
        <v>0</v>
      </c>
      <c r="J3928">
        <v>191.65860000000001</v>
      </c>
      <c r="K3928" t="str">
        <f>INDEX(product!B:B,MATCH('TABELA TOTAL'!$F5045,product!A:A,0))</f>
        <v>Technology</v>
      </c>
      <c r="L3928" t="str">
        <f>INDEX(product!C:C,MATCH(F3928,product!A:A,))</f>
        <v>Furnishings</v>
      </c>
      <c r="M3928" t="str">
        <f>INDEX(product!D:D,MATCH(F3928,product!A:A,))</f>
        <v>Howard Miller 11-1/2" Diameter Ridgewood Wall Clock</v>
      </c>
    </row>
    <row r="3929" spans="1:13" x14ac:dyDescent="0.25">
      <c r="A3929" s="1" t="s">
        <v>4988</v>
      </c>
      <c r="B3929" s="2">
        <v>42684</v>
      </c>
      <c r="C3929" s="2">
        <v>42687</v>
      </c>
      <c r="D3929" s="1" t="s">
        <v>11</v>
      </c>
      <c r="E3929" s="1" t="s">
        <v>2248</v>
      </c>
      <c r="F3929" s="1" t="s">
        <v>4474</v>
      </c>
      <c r="G3929">
        <v>61.4</v>
      </c>
      <c r="H3929">
        <v>5</v>
      </c>
      <c r="I3929">
        <v>0</v>
      </c>
      <c r="J3929">
        <v>28.858000000000001</v>
      </c>
      <c r="K3929" t="str">
        <f>INDEX(product!B:B,MATCH('TABELA TOTAL'!$F5046,product!A:A,0))</f>
        <v>Furniture</v>
      </c>
      <c r="L3929" t="str">
        <f>INDEX(product!C:C,MATCH(F3929,product!A:A,))</f>
        <v>Paper</v>
      </c>
      <c r="M3929" t="str">
        <f>INDEX(product!D:D,MATCH(F3929,product!A:A,))</f>
        <v>Xerox 1933</v>
      </c>
    </row>
    <row r="3930" spans="1:13" x14ac:dyDescent="0.25">
      <c r="A3930" s="1" t="s">
        <v>4988</v>
      </c>
      <c r="B3930" s="2">
        <v>42684</v>
      </c>
      <c r="C3930" s="2">
        <v>42687</v>
      </c>
      <c r="D3930" s="1" t="s">
        <v>11</v>
      </c>
      <c r="E3930" s="1" t="s">
        <v>2248</v>
      </c>
      <c r="F3930" s="1" t="s">
        <v>1546</v>
      </c>
      <c r="G3930">
        <v>720.76</v>
      </c>
      <c r="H3930">
        <v>4</v>
      </c>
      <c r="I3930">
        <v>0</v>
      </c>
      <c r="J3930">
        <v>187.39760000000001</v>
      </c>
      <c r="K3930" t="str">
        <f>INDEX(product!B:B,MATCH('TABELA TOTAL'!$F5047,product!A:A,0))</f>
        <v>Office Supplies</v>
      </c>
      <c r="L3930" t="str">
        <f>INDEX(product!C:C,MATCH(F3930,product!A:A,))</f>
        <v>Storage</v>
      </c>
      <c r="M3930" t="str">
        <f>INDEX(product!D:D,MATCH(F3930,product!A:A,))</f>
        <v>Standard Rollaway File with Lock</v>
      </c>
    </row>
    <row r="3931" spans="1:13" x14ac:dyDescent="0.25">
      <c r="A3931" s="1" t="s">
        <v>4988</v>
      </c>
      <c r="B3931" s="2">
        <v>42684</v>
      </c>
      <c r="C3931" s="2">
        <v>42687</v>
      </c>
      <c r="D3931" s="1" t="s">
        <v>11</v>
      </c>
      <c r="E3931" s="1" t="s">
        <v>2248</v>
      </c>
      <c r="F3931" s="1" t="s">
        <v>1855</v>
      </c>
      <c r="G3931">
        <v>5.1840000000000002</v>
      </c>
      <c r="H3931">
        <v>3</v>
      </c>
      <c r="I3931">
        <v>0.2</v>
      </c>
      <c r="J3931">
        <v>1.8144</v>
      </c>
      <c r="K3931" t="str">
        <f>INDEX(product!B:B,MATCH('TABELA TOTAL'!$F5048,product!A:A,0))</f>
        <v>Office Supplies</v>
      </c>
      <c r="L3931" t="str">
        <f>INDEX(product!C:C,MATCH(F3931,product!A:A,))</f>
        <v>Binders</v>
      </c>
      <c r="M3931" t="str">
        <f>INDEX(product!D:D,MATCH(F3931,product!A:A,))</f>
        <v>Peel &amp; Stick Add-On Corner Pockets</v>
      </c>
    </row>
    <row r="3932" spans="1:13" x14ac:dyDescent="0.25">
      <c r="A3932" s="1" t="s">
        <v>4988</v>
      </c>
      <c r="B3932" s="2">
        <v>42684</v>
      </c>
      <c r="C3932" s="2">
        <v>42687</v>
      </c>
      <c r="D3932" s="1" t="s">
        <v>11</v>
      </c>
      <c r="E3932" s="1" t="s">
        <v>2248</v>
      </c>
      <c r="F3932" s="1" t="s">
        <v>4427</v>
      </c>
      <c r="G3932">
        <v>14.7</v>
      </c>
      <c r="H3932">
        <v>5</v>
      </c>
      <c r="I3932">
        <v>0</v>
      </c>
      <c r="J3932">
        <v>3.9689999999999999</v>
      </c>
      <c r="K3932" t="str">
        <f>INDEX(product!B:B,MATCH('TABELA TOTAL'!$F5049,product!A:A,0))</f>
        <v>Office Supplies</v>
      </c>
      <c r="L3932" t="str">
        <f>INDEX(product!C:C,MATCH(F3932,product!A:A,))</f>
        <v>Art</v>
      </c>
      <c r="M3932" t="str">
        <f>INDEX(product!D:D,MATCH(F3932,product!A:A,))</f>
        <v>Newell 338</v>
      </c>
    </row>
    <row r="3933" spans="1:13" x14ac:dyDescent="0.25">
      <c r="A3933" s="1" t="s">
        <v>5967</v>
      </c>
      <c r="B3933" s="2">
        <v>42684</v>
      </c>
      <c r="C3933" s="2">
        <v>42689</v>
      </c>
      <c r="D3933" s="1" t="s">
        <v>19</v>
      </c>
      <c r="E3933" s="1" t="s">
        <v>1881</v>
      </c>
      <c r="F3933" s="1" t="s">
        <v>4321</v>
      </c>
      <c r="G3933">
        <v>9.98</v>
      </c>
      <c r="H3933">
        <v>1</v>
      </c>
      <c r="I3933">
        <v>0</v>
      </c>
      <c r="J3933">
        <v>2.7944</v>
      </c>
      <c r="K3933" t="str">
        <f>INDEX(product!B:B,MATCH('TABELA TOTAL'!$F6793,product!A:A,0))</f>
        <v>Office Supplies</v>
      </c>
      <c r="L3933" t="str">
        <f>INDEX(product!C:C,MATCH(F3933,product!A:A,))</f>
        <v>Furnishings</v>
      </c>
      <c r="M3933" t="str">
        <f>INDEX(product!D:D,MATCH(F3933,product!A:A,))</f>
        <v>Eldon Expressions Wood and Plastic Desk Accessories, Oak</v>
      </c>
    </row>
    <row r="3934" spans="1:13" x14ac:dyDescent="0.25">
      <c r="A3934" s="1" t="s">
        <v>6788</v>
      </c>
      <c r="B3934" s="2">
        <v>42684</v>
      </c>
      <c r="C3934" s="2">
        <v>42687</v>
      </c>
      <c r="D3934" s="1" t="s">
        <v>79</v>
      </c>
      <c r="E3934" s="1" t="s">
        <v>878</v>
      </c>
      <c r="F3934" s="1" t="s">
        <v>2375</v>
      </c>
      <c r="G3934">
        <v>29.74</v>
      </c>
      <c r="H3934">
        <v>1</v>
      </c>
      <c r="I3934">
        <v>0</v>
      </c>
      <c r="J3934">
        <v>4.4610000000000003</v>
      </c>
      <c r="K3934" t="str">
        <f>INDEX(product!B:B,MATCH('TABELA TOTAL'!$F8375,product!A:A,0))</f>
        <v>Office Supplies</v>
      </c>
      <c r="L3934" t="str">
        <f>INDEX(product!C:C,MATCH(F3934,product!A:A,))</f>
        <v>Storage</v>
      </c>
      <c r="M3934" t="str">
        <f>INDEX(product!D:D,MATCH(F3934,product!A:A,))</f>
        <v>Acco Perma 2700 Stacking Storage Drawers</v>
      </c>
    </row>
    <row r="3935" spans="1:13" x14ac:dyDescent="0.25">
      <c r="A3935" s="1" t="s">
        <v>6904</v>
      </c>
      <c r="B3935" s="2">
        <v>42684</v>
      </c>
      <c r="C3935" s="2">
        <v>42686</v>
      </c>
      <c r="D3935" s="1" t="s">
        <v>79</v>
      </c>
      <c r="E3935" s="1" t="s">
        <v>1216</v>
      </c>
      <c r="F3935" s="1" t="s">
        <v>3018</v>
      </c>
      <c r="G3935">
        <v>31.103999999999999</v>
      </c>
      <c r="H3935">
        <v>6</v>
      </c>
      <c r="I3935">
        <v>0.2</v>
      </c>
      <c r="J3935">
        <v>10.8864</v>
      </c>
      <c r="K3935" t="str">
        <f>INDEX(product!B:B,MATCH('TABELA TOTAL'!$F8569,product!A:A,0))</f>
        <v>Furniture</v>
      </c>
      <c r="L3935" t="str">
        <f>INDEX(product!C:C,MATCH(F3935,product!A:A,))</f>
        <v>Paper</v>
      </c>
      <c r="M3935" t="str">
        <f>INDEX(product!D:D,MATCH(F3935,product!A:A,))</f>
        <v>Xerox 227</v>
      </c>
    </row>
    <row r="3936" spans="1:13" x14ac:dyDescent="0.25">
      <c r="A3936" s="1" t="s">
        <v>7034</v>
      </c>
      <c r="B3936" s="2">
        <v>42684</v>
      </c>
      <c r="C3936" s="2">
        <v>42686</v>
      </c>
      <c r="D3936" s="1" t="s">
        <v>79</v>
      </c>
      <c r="E3936" s="1" t="s">
        <v>4937</v>
      </c>
      <c r="F3936" s="1" t="s">
        <v>5013</v>
      </c>
      <c r="G3936">
        <v>221.98</v>
      </c>
      <c r="H3936">
        <v>2</v>
      </c>
      <c r="I3936">
        <v>0</v>
      </c>
      <c r="J3936">
        <v>62.154400000000003</v>
      </c>
      <c r="K3936" t="str">
        <f>INDEX(product!B:B,MATCH('TABELA TOTAL'!$F8803,product!A:A,0))</f>
        <v>Office Supplies</v>
      </c>
      <c r="L3936" t="str">
        <f>INDEX(product!C:C,MATCH(F3936,product!A:A,))</f>
        <v>Phones</v>
      </c>
      <c r="M3936" t="str">
        <f>INDEX(product!D:D,MATCH(F3936,product!A:A,))</f>
        <v>Samsung Convoy 3</v>
      </c>
    </row>
    <row r="3937" spans="1:13" x14ac:dyDescent="0.25">
      <c r="A3937" s="1" t="s">
        <v>7034</v>
      </c>
      <c r="B3937" s="2">
        <v>42684</v>
      </c>
      <c r="C3937" s="2">
        <v>42686</v>
      </c>
      <c r="D3937" s="1" t="s">
        <v>79</v>
      </c>
      <c r="E3937" s="1" t="s">
        <v>4937</v>
      </c>
      <c r="F3937" s="1" t="s">
        <v>2480</v>
      </c>
      <c r="G3937">
        <v>341.96</v>
      </c>
      <c r="H3937">
        <v>2</v>
      </c>
      <c r="I3937">
        <v>0</v>
      </c>
      <c r="J3937">
        <v>54.7136</v>
      </c>
      <c r="K3937" t="str">
        <f>INDEX(product!B:B,MATCH('TABELA TOTAL'!$F8804,product!A:A,0))</f>
        <v>Furniture</v>
      </c>
      <c r="L3937" t="str">
        <f>INDEX(product!C:C,MATCH(F3937,product!A:A,))</f>
        <v>Bookcases</v>
      </c>
      <c r="M3937" t="str">
        <f>INDEX(product!D:D,MATCH(F3937,product!A:A,))</f>
        <v>Sauder Facets Collection Library, Sky Alder Finish</v>
      </c>
    </row>
    <row r="3938" spans="1:13" x14ac:dyDescent="0.25">
      <c r="A3938" s="1" t="s">
        <v>7278</v>
      </c>
      <c r="B3938" s="2">
        <v>42684</v>
      </c>
      <c r="C3938" s="2">
        <v>42688</v>
      </c>
      <c r="D3938" s="1" t="s">
        <v>19</v>
      </c>
      <c r="E3938" s="1" t="s">
        <v>1560</v>
      </c>
      <c r="F3938" s="1" t="s">
        <v>510</v>
      </c>
      <c r="G3938">
        <v>3.64</v>
      </c>
      <c r="H3938">
        <v>1</v>
      </c>
      <c r="I3938">
        <v>0.2</v>
      </c>
      <c r="J3938">
        <v>1.365</v>
      </c>
      <c r="K3938" t="str">
        <f>INDEX(product!B:B,MATCH('TABELA TOTAL'!$F9250,product!A:A,0))</f>
        <v>Office Supplies</v>
      </c>
      <c r="L3938" t="str">
        <f>INDEX(product!C:C,MATCH(F3938,product!A:A,))</f>
        <v>Binders</v>
      </c>
      <c r="M3938" t="str">
        <f>INDEX(product!D:D,MATCH(F3938,product!A:A,))</f>
        <v>Presstex Flexible Ring Binders</v>
      </c>
    </row>
    <row r="3939" spans="1:13" x14ac:dyDescent="0.25">
      <c r="A3939" s="1" t="s">
        <v>7278</v>
      </c>
      <c r="B3939" s="2">
        <v>42684</v>
      </c>
      <c r="C3939" s="2">
        <v>42688</v>
      </c>
      <c r="D3939" s="1" t="s">
        <v>19</v>
      </c>
      <c r="E3939" s="1" t="s">
        <v>1560</v>
      </c>
      <c r="F3939" s="1" t="s">
        <v>3430</v>
      </c>
      <c r="G3939">
        <v>881.93</v>
      </c>
      <c r="H3939">
        <v>7</v>
      </c>
      <c r="I3939">
        <v>0</v>
      </c>
      <c r="J3939">
        <v>220.48249999999999</v>
      </c>
      <c r="K3939" t="str">
        <f>INDEX(product!B:B,MATCH('TABELA TOTAL'!$F9251,product!A:A,0))</f>
        <v>Furniture</v>
      </c>
      <c r="L3939" t="str">
        <f>INDEX(product!C:C,MATCH(F3939,product!A:A,))</f>
        <v>Phones</v>
      </c>
      <c r="M3939" t="str">
        <f>INDEX(product!D:D,MATCH(F3939,product!A:A,))</f>
        <v>BlackBerry Q10</v>
      </c>
    </row>
    <row r="3940" spans="1:13" x14ac:dyDescent="0.25">
      <c r="A3940" s="1" t="s">
        <v>6932</v>
      </c>
      <c r="B3940" s="2">
        <v>42683</v>
      </c>
      <c r="C3940" s="2">
        <v>42688</v>
      </c>
      <c r="D3940" s="1" t="s">
        <v>19</v>
      </c>
      <c r="E3940" s="1" t="s">
        <v>254</v>
      </c>
      <c r="F3940" s="1" t="s">
        <v>539</v>
      </c>
      <c r="G3940">
        <v>479.97</v>
      </c>
      <c r="H3940">
        <v>3</v>
      </c>
      <c r="I3940">
        <v>0</v>
      </c>
      <c r="J3940">
        <v>177.5889</v>
      </c>
      <c r="K3940" t="str">
        <f>INDEX(product!B:B,MATCH('TABELA TOTAL'!$F8615,product!A:A,0))</f>
        <v>Technology</v>
      </c>
      <c r="L3940" t="str">
        <f>INDEX(product!C:C,MATCH(F3940,product!A:A,))</f>
        <v>Accessories</v>
      </c>
      <c r="M3940" t="str">
        <f>INDEX(product!D:D,MATCH(F3940,product!A:A,))</f>
        <v>Logitech Wireless Gaming Headset G930</v>
      </c>
    </row>
    <row r="3941" spans="1:13" x14ac:dyDescent="0.25">
      <c r="A3941" s="1" t="s">
        <v>10</v>
      </c>
      <c r="B3941" s="2">
        <v>42682</v>
      </c>
      <c r="C3941" s="2">
        <v>42685</v>
      </c>
      <c r="D3941" s="1" t="s">
        <v>11</v>
      </c>
      <c r="E3941" s="1" t="s">
        <v>12</v>
      </c>
      <c r="F3941" s="1" t="s">
        <v>13</v>
      </c>
      <c r="G3941">
        <v>261.95999999999998</v>
      </c>
      <c r="H3941">
        <v>2</v>
      </c>
      <c r="I3941">
        <v>0</v>
      </c>
      <c r="J3941">
        <v>41.913600000000002</v>
      </c>
      <c r="K3941" t="str">
        <f>INDEX(product!B:B,MATCH('TABELA TOTAL'!$F2,product!A:A,0))</f>
        <v>Office Supplies</v>
      </c>
      <c r="L3941" t="str">
        <f>INDEX(product!C:C,MATCH(F3941,product!A:A,))</f>
        <v>Bookcases</v>
      </c>
      <c r="M3941" t="str">
        <f>INDEX(product!D:D,MATCH(F3941,product!A:A,))</f>
        <v>Bush Somerset Collection Bookcase</v>
      </c>
    </row>
    <row r="3942" spans="1:13" x14ac:dyDescent="0.25">
      <c r="A3942" s="1" t="s">
        <v>10</v>
      </c>
      <c r="B3942" s="2">
        <v>42682</v>
      </c>
      <c r="C3942" s="2">
        <v>42685</v>
      </c>
      <c r="D3942" s="1" t="s">
        <v>11</v>
      </c>
      <c r="E3942" s="1" t="s">
        <v>12</v>
      </c>
      <c r="F3942" s="1" t="s">
        <v>14</v>
      </c>
      <c r="G3942">
        <v>731.94</v>
      </c>
      <c r="H3942">
        <v>3</v>
      </c>
      <c r="I3942">
        <v>0</v>
      </c>
      <c r="J3942">
        <v>219.58199999999999</v>
      </c>
      <c r="K3942" t="str">
        <f>INDEX(product!B:B,MATCH('TABELA TOTAL'!$F3,product!A:A,0))</f>
        <v>Furniture</v>
      </c>
      <c r="L3942" t="str">
        <f>INDEX(product!C:C,MATCH(F3942,product!A:A,))</f>
        <v>Chairs</v>
      </c>
      <c r="M3942" t="str">
        <f>INDEX(product!D:D,MATCH(F3942,product!A:A,))</f>
        <v>Hon Deluxe Fabric Upholstered Stacking Chairs, Rounded Back</v>
      </c>
    </row>
    <row r="3943" spans="1:13" x14ac:dyDescent="0.25">
      <c r="A3943" s="1" t="s">
        <v>323</v>
      </c>
      <c r="B3943" s="2">
        <v>42681</v>
      </c>
      <c r="C3943" s="2">
        <v>42685</v>
      </c>
      <c r="D3943" s="1" t="s">
        <v>19</v>
      </c>
      <c r="E3943" s="1" t="s">
        <v>324</v>
      </c>
      <c r="F3943" s="1" t="s">
        <v>325</v>
      </c>
      <c r="G3943">
        <v>27.68</v>
      </c>
      <c r="H3943">
        <v>2</v>
      </c>
      <c r="I3943">
        <v>0.2</v>
      </c>
      <c r="J3943">
        <v>9.6880000000000006</v>
      </c>
      <c r="K3943" t="str">
        <f>INDEX(product!B:B,MATCH('TABELA TOTAL'!$F165,product!A:A,0))</f>
        <v>Office Supplies</v>
      </c>
      <c r="L3943" t="str">
        <f>INDEX(product!C:C,MATCH(F3943,product!A:A,))</f>
        <v>Binders</v>
      </c>
      <c r="M3943" t="str">
        <f>INDEX(product!D:D,MATCH(F3943,product!A:A,))</f>
        <v>Wilson Jones International Size A4 Ring Binders</v>
      </c>
    </row>
    <row r="3944" spans="1:13" x14ac:dyDescent="0.25">
      <c r="A3944" s="1" t="s">
        <v>1393</v>
      </c>
      <c r="B3944" s="2">
        <v>42681</v>
      </c>
      <c r="C3944" s="2">
        <v>42683</v>
      </c>
      <c r="D3944" s="1" t="s">
        <v>79</v>
      </c>
      <c r="E3944" s="1" t="s">
        <v>1394</v>
      </c>
      <c r="F3944" s="1" t="s">
        <v>1395</v>
      </c>
      <c r="G3944">
        <v>37.44</v>
      </c>
      <c r="H3944">
        <v>4</v>
      </c>
      <c r="I3944">
        <v>0.2</v>
      </c>
      <c r="J3944">
        <v>11.7</v>
      </c>
      <c r="K3944" t="str">
        <f>INDEX(product!B:B,MATCH('TABELA TOTAL'!$F844,product!A:A,0))</f>
        <v>Furniture</v>
      </c>
      <c r="L3944" t="str">
        <f>INDEX(product!C:C,MATCH(F3944,product!A:A,))</f>
        <v>Binders</v>
      </c>
      <c r="M3944" t="str">
        <f>INDEX(product!D:D,MATCH(F3944,product!A:A,))</f>
        <v>Fellowes Binding Cases</v>
      </c>
    </row>
    <row r="3945" spans="1:13" x14ac:dyDescent="0.25">
      <c r="A3945" s="1" t="s">
        <v>1393</v>
      </c>
      <c r="B3945" s="2">
        <v>42681</v>
      </c>
      <c r="C3945" s="2">
        <v>42683</v>
      </c>
      <c r="D3945" s="1" t="s">
        <v>79</v>
      </c>
      <c r="E3945" s="1" t="s">
        <v>1394</v>
      </c>
      <c r="F3945" s="1" t="s">
        <v>1396</v>
      </c>
      <c r="G3945">
        <v>26.975999999999999</v>
      </c>
      <c r="H3945">
        <v>4</v>
      </c>
      <c r="I3945">
        <v>0.2</v>
      </c>
      <c r="J3945">
        <v>8.7672000000000008</v>
      </c>
      <c r="K3945" t="str">
        <f>INDEX(product!B:B,MATCH('TABELA TOTAL'!$F845,product!A:A,0))</f>
        <v>Office Supplies</v>
      </c>
      <c r="L3945" t="str">
        <f>INDEX(product!C:C,MATCH(F3945,product!A:A,))</f>
        <v>Binders</v>
      </c>
      <c r="M3945" t="str">
        <f>INDEX(product!D:D,MATCH(F3945,product!A:A,))</f>
        <v>Ibico Plastic and Wire Spiral Binding Combs</v>
      </c>
    </row>
    <row r="3946" spans="1:13" x14ac:dyDescent="0.25">
      <c r="A3946" s="1" t="s">
        <v>1393</v>
      </c>
      <c r="B3946" s="2">
        <v>42681</v>
      </c>
      <c r="C3946" s="2">
        <v>42683</v>
      </c>
      <c r="D3946" s="1" t="s">
        <v>79</v>
      </c>
      <c r="E3946" s="1" t="s">
        <v>1394</v>
      </c>
      <c r="F3946" s="1" t="s">
        <v>1397</v>
      </c>
      <c r="G3946">
        <v>11.36</v>
      </c>
      <c r="H3946">
        <v>2</v>
      </c>
      <c r="I3946">
        <v>0</v>
      </c>
      <c r="J3946">
        <v>3.2944</v>
      </c>
      <c r="K3946" t="str">
        <f>INDEX(product!B:B,MATCH('TABELA TOTAL'!$F846,product!A:A,0))</f>
        <v>Office Supplies</v>
      </c>
      <c r="L3946" t="str">
        <f>INDEX(product!C:C,MATCH(F3946,product!A:A,))</f>
        <v>Supplies</v>
      </c>
      <c r="M3946" t="str">
        <f>INDEX(product!D:D,MATCH(F3946,product!A:A,))</f>
        <v>Acme Preferred Stainless Steel Scissors</v>
      </c>
    </row>
    <row r="3947" spans="1:13" x14ac:dyDescent="0.25">
      <c r="A3947" s="1" t="s">
        <v>1393</v>
      </c>
      <c r="B3947" s="2">
        <v>42681</v>
      </c>
      <c r="C3947" s="2">
        <v>42683</v>
      </c>
      <c r="D3947" s="1" t="s">
        <v>79</v>
      </c>
      <c r="E3947" s="1" t="s">
        <v>1394</v>
      </c>
      <c r="F3947" s="1" t="s">
        <v>1398</v>
      </c>
      <c r="G3947">
        <v>14.62</v>
      </c>
      <c r="H3947">
        <v>2</v>
      </c>
      <c r="I3947">
        <v>0</v>
      </c>
      <c r="J3947">
        <v>6.8714000000000004</v>
      </c>
      <c r="K3947" t="str">
        <f>INDEX(product!B:B,MATCH('TABELA TOTAL'!$F847,product!A:A,0))</f>
        <v>Technology</v>
      </c>
      <c r="L3947" t="str">
        <f>INDEX(product!C:C,MATCH(F3947,product!A:A,))</f>
        <v>Labels</v>
      </c>
      <c r="M3947" t="str">
        <f>INDEX(product!D:D,MATCH(F3947,product!A:A,))</f>
        <v>Avery 486</v>
      </c>
    </row>
    <row r="3948" spans="1:13" x14ac:dyDescent="0.25">
      <c r="A3948" s="1" t="s">
        <v>2443</v>
      </c>
      <c r="B3948" s="2">
        <v>42681</v>
      </c>
      <c r="C3948" s="2">
        <v>42686</v>
      </c>
      <c r="D3948" s="1" t="s">
        <v>19</v>
      </c>
      <c r="E3948" s="1" t="s">
        <v>496</v>
      </c>
      <c r="F3948" s="1" t="s">
        <v>1299</v>
      </c>
      <c r="G3948">
        <v>14.82</v>
      </c>
      <c r="H3948">
        <v>3</v>
      </c>
      <c r="I3948">
        <v>0</v>
      </c>
      <c r="J3948">
        <v>6.2244000000000002</v>
      </c>
      <c r="K3948" t="str">
        <f>INDEX(product!B:B,MATCH('TABELA TOTAL'!$F1685,product!A:A,0))</f>
        <v>Technology</v>
      </c>
      <c r="L3948" t="str">
        <f>INDEX(product!C:C,MATCH(F3948,product!A:A,))</f>
        <v>Furnishings</v>
      </c>
      <c r="M3948" t="str">
        <f>INDEX(product!D:D,MATCH(F3948,product!A:A,))</f>
        <v>C-Line Magnetic Cubicle Keepers, Clear Polypropylene</v>
      </c>
    </row>
    <row r="3949" spans="1:13" x14ac:dyDescent="0.25">
      <c r="A3949" s="1" t="s">
        <v>3697</v>
      </c>
      <c r="B3949" s="2">
        <v>42681</v>
      </c>
      <c r="C3949" s="2">
        <v>42686</v>
      </c>
      <c r="D3949" s="1" t="s">
        <v>19</v>
      </c>
      <c r="E3949" s="1" t="s">
        <v>3527</v>
      </c>
      <c r="F3949" s="1" t="s">
        <v>2817</v>
      </c>
      <c r="G3949">
        <v>119.976</v>
      </c>
      <c r="H3949">
        <v>3</v>
      </c>
      <c r="I3949">
        <v>0.2</v>
      </c>
      <c r="J3949">
        <v>22.4955</v>
      </c>
      <c r="K3949" t="str">
        <f>INDEX(product!B:B,MATCH('TABELA TOTAL'!$F3062,product!A:A,0))</f>
        <v>Office Supplies</v>
      </c>
      <c r="L3949" t="str">
        <f>INDEX(product!C:C,MATCH(F3949,product!A:A,))</f>
        <v>Accessories</v>
      </c>
      <c r="M3949" t="str">
        <f>INDEX(product!D:D,MATCH(F3949,product!A:A,))</f>
        <v>Plantronics Audio 478 Stereo USB Headset</v>
      </c>
    </row>
    <row r="3950" spans="1:13" x14ac:dyDescent="0.25">
      <c r="A3950" s="1" t="s">
        <v>4869</v>
      </c>
      <c r="B3950" s="2">
        <v>42681</v>
      </c>
      <c r="C3950" s="2">
        <v>42683</v>
      </c>
      <c r="D3950" s="1" t="s">
        <v>79</v>
      </c>
      <c r="E3950" s="1" t="s">
        <v>3827</v>
      </c>
      <c r="F3950" s="1" t="s">
        <v>2263</v>
      </c>
      <c r="G3950">
        <v>14.96</v>
      </c>
      <c r="H3950">
        <v>4</v>
      </c>
      <c r="I3950">
        <v>0</v>
      </c>
      <c r="J3950">
        <v>0.29920000000000002</v>
      </c>
      <c r="K3950" t="str">
        <f>INDEX(product!B:B,MATCH('TABELA TOTAL'!$F4845,product!A:A,0))</f>
        <v>Furniture</v>
      </c>
      <c r="L3950" t="str">
        <f>INDEX(product!C:C,MATCH(F3950,product!A:A,))</f>
        <v>Fasteners</v>
      </c>
      <c r="M3950" t="str">
        <f>INDEX(product!D:D,MATCH(F3950,product!A:A,))</f>
        <v>Rubber Band Ball</v>
      </c>
    </row>
    <row r="3951" spans="1:13" x14ac:dyDescent="0.25">
      <c r="A3951" s="1" t="s">
        <v>4942</v>
      </c>
      <c r="B3951" s="2">
        <v>42681</v>
      </c>
      <c r="C3951" s="2">
        <v>42686</v>
      </c>
      <c r="D3951" s="1" t="s">
        <v>19</v>
      </c>
      <c r="E3951" s="1" t="s">
        <v>1754</v>
      </c>
      <c r="F3951" s="1" t="s">
        <v>3388</v>
      </c>
      <c r="G3951">
        <v>12.9</v>
      </c>
      <c r="H3951">
        <v>2</v>
      </c>
      <c r="I3951">
        <v>0</v>
      </c>
      <c r="J3951">
        <v>6.3209999999999997</v>
      </c>
      <c r="K3951" t="str">
        <f>INDEX(product!B:B,MATCH('TABELA TOTAL'!$F4976,product!A:A,0))</f>
        <v>Technology</v>
      </c>
      <c r="L3951" t="str">
        <f>INDEX(product!C:C,MATCH(F3951,product!A:A,))</f>
        <v>Paper</v>
      </c>
      <c r="M3951" t="str">
        <f>INDEX(product!D:D,MATCH(F3951,product!A:A,))</f>
        <v>Wirebound Four 2-3/4 x 5 Forms per Page, 400 Sets per Book</v>
      </c>
    </row>
    <row r="3952" spans="1:13" x14ac:dyDescent="0.25">
      <c r="A3952" s="1" t="s">
        <v>5477</v>
      </c>
      <c r="B3952" s="2">
        <v>42681</v>
      </c>
      <c r="C3952" s="2">
        <v>42686</v>
      </c>
      <c r="D3952" s="1" t="s">
        <v>19</v>
      </c>
      <c r="E3952" s="1" t="s">
        <v>3615</v>
      </c>
      <c r="F3952" s="1" t="s">
        <v>891</v>
      </c>
      <c r="G3952">
        <v>1603.136</v>
      </c>
      <c r="H3952">
        <v>4</v>
      </c>
      <c r="I3952">
        <v>0.2</v>
      </c>
      <c r="J3952">
        <v>100.196</v>
      </c>
      <c r="K3952" t="str">
        <f>INDEX(product!B:B,MATCH('TABELA TOTAL'!$F5871,product!A:A,0))</f>
        <v>Technology</v>
      </c>
      <c r="L3952" t="str">
        <f>INDEX(product!C:C,MATCH(F3952,product!A:A,))</f>
        <v>Chairs</v>
      </c>
      <c r="M3952" t="str">
        <f>INDEX(product!D:D,MATCH(F3952,product!A:A,))</f>
        <v>Global Troy Executive Leather Low-Back Tilter</v>
      </c>
    </row>
    <row r="3953" spans="1:13" x14ac:dyDescent="0.25">
      <c r="A3953" s="1" t="s">
        <v>6623</v>
      </c>
      <c r="B3953" s="2">
        <v>42681</v>
      </c>
      <c r="C3953" s="2">
        <v>42683</v>
      </c>
      <c r="D3953" s="1" t="s">
        <v>79</v>
      </c>
      <c r="E3953" s="1" t="s">
        <v>2771</v>
      </c>
      <c r="F3953" s="1" t="s">
        <v>1026</v>
      </c>
      <c r="G3953">
        <v>263.95999999999998</v>
      </c>
      <c r="H3953">
        <v>4</v>
      </c>
      <c r="I3953">
        <v>0</v>
      </c>
      <c r="J3953">
        <v>71.269199999999998</v>
      </c>
      <c r="K3953" t="str">
        <f>INDEX(product!B:B,MATCH('TABELA TOTAL'!$F8064,product!A:A,0))</f>
        <v>Office Supplies</v>
      </c>
      <c r="L3953" t="str">
        <f>INDEX(product!C:C,MATCH(F3953,product!A:A,))</f>
        <v>Phones</v>
      </c>
      <c r="M3953" t="str">
        <f>INDEX(product!D:D,MATCH(F3953,product!A:A,))</f>
        <v>AT&amp;T SB67148 SynJ</v>
      </c>
    </row>
    <row r="3954" spans="1:13" x14ac:dyDescent="0.25">
      <c r="A3954" s="1" t="s">
        <v>6623</v>
      </c>
      <c r="B3954" s="2">
        <v>42681</v>
      </c>
      <c r="C3954" s="2">
        <v>42683</v>
      </c>
      <c r="D3954" s="1" t="s">
        <v>79</v>
      </c>
      <c r="E3954" s="1" t="s">
        <v>2771</v>
      </c>
      <c r="F3954" s="1" t="s">
        <v>2753</v>
      </c>
      <c r="G3954">
        <v>359.97</v>
      </c>
      <c r="H3954">
        <v>3</v>
      </c>
      <c r="I3954">
        <v>0</v>
      </c>
      <c r="J3954">
        <v>100.7916</v>
      </c>
      <c r="K3954" t="str">
        <f>INDEX(product!B:B,MATCH('TABELA TOTAL'!$F8065,product!A:A,0))</f>
        <v>Furniture</v>
      </c>
      <c r="L3954" t="str">
        <f>INDEX(product!C:C,MATCH(F3954,product!A:A,))</f>
        <v>Phones</v>
      </c>
      <c r="M3954" t="str">
        <f>INDEX(product!D:D,MATCH(F3954,product!A:A,))</f>
        <v>Jabra Supreme Plus Driver Edition Headset</v>
      </c>
    </row>
    <row r="3955" spans="1:13" x14ac:dyDescent="0.25">
      <c r="A3955" s="1" t="s">
        <v>6623</v>
      </c>
      <c r="B3955" s="2">
        <v>42681</v>
      </c>
      <c r="C3955" s="2">
        <v>42683</v>
      </c>
      <c r="D3955" s="1" t="s">
        <v>79</v>
      </c>
      <c r="E3955" s="1" t="s">
        <v>2771</v>
      </c>
      <c r="F3955" s="1" t="s">
        <v>3191</v>
      </c>
      <c r="G3955">
        <v>12.96</v>
      </c>
      <c r="H3955">
        <v>2</v>
      </c>
      <c r="I3955">
        <v>0</v>
      </c>
      <c r="J3955">
        <v>6.2207999999999997</v>
      </c>
      <c r="K3955" t="str">
        <f>INDEX(product!B:B,MATCH('TABELA TOTAL'!$F8066,product!A:A,0))</f>
        <v>Office Supplies</v>
      </c>
      <c r="L3955" t="str">
        <f>INDEX(product!C:C,MATCH(F3955,product!A:A,))</f>
        <v>Paper</v>
      </c>
      <c r="M3955" t="str">
        <f>INDEX(product!D:D,MATCH(F3955,product!A:A,))</f>
        <v>Xerox 23</v>
      </c>
    </row>
    <row r="3956" spans="1:13" x14ac:dyDescent="0.25">
      <c r="A3956" s="1" t="s">
        <v>6623</v>
      </c>
      <c r="B3956" s="2">
        <v>42681</v>
      </c>
      <c r="C3956" s="2">
        <v>42683</v>
      </c>
      <c r="D3956" s="1" t="s">
        <v>79</v>
      </c>
      <c r="E3956" s="1" t="s">
        <v>2771</v>
      </c>
      <c r="F3956" s="1" t="s">
        <v>94</v>
      </c>
      <c r="G3956">
        <v>116.82</v>
      </c>
      <c r="H3956">
        <v>3</v>
      </c>
      <c r="I3956">
        <v>0</v>
      </c>
      <c r="J3956">
        <v>5.8410000000000002</v>
      </c>
      <c r="K3956" t="str">
        <f>INDEX(product!B:B,MATCH('TABELA TOTAL'!$F8067,product!A:A,0))</f>
        <v>Office Supplies</v>
      </c>
      <c r="L3956" t="str">
        <f>INDEX(product!C:C,MATCH(F3956,product!A:A,))</f>
        <v>Storage</v>
      </c>
      <c r="M3956" t="str">
        <f>INDEX(product!D:D,MATCH(F3956,product!A:A,))</f>
        <v>Eldon Base for stackable storage shelf, platinum</v>
      </c>
    </row>
    <row r="3957" spans="1:13" x14ac:dyDescent="0.25">
      <c r="A3957" s="1" t="s">
        <v>6623</v>
      </c>
      <c r="B3957" s="2">
        <v>42681</v>
      </c>
      <c r="C3957" s="2">
        <v>42683</v>
      </c>
      <c r="D3957" s="1" t="s">
        <v>79</v>
      </c>
      <c r="E3957" s="1" t="s">
        <v>2771</v>
      </c>
      <c r="F3957" s="1" t="s">
        <v>4229</v>
      </c>
      <c r="G3957">
        <v>276.78399999999999</v>
      </c>
      <c r="H3957">
        <v>2</v>
      </c>
      <c r="I3957">
        <v>0.2</v>
      </c>
      <c r="J3957">
        <v>89.954800000000006</v>
      </c>
      <c r="K3957" t="str">
        <f>INDEX(product!B:B,MATCH('TABELA TOTAL'!$F8068,product!A:A,0))</f>
        <v>Furniture</v>
      </c>
      <c r="L3957" t="str">
        <f>INDEX(product!C:C,MATCH(F3957,product!A:A,))</f>
        <v>Binders</v>
      </c>
      <c r="M3957" t="str">
        <f>INDEX(product!D:D,MATCH(F3957,product!A:A,))</f>
        <v>Ibico EB-19 Dual Function Manual Binding System</v>
      </c>
    </row>
    <row r="3958" spans="1:13" x14ac:dyDescent="0.25">
      <c r="A3958" s="1" t="s">
        <v>6703</v>
      </c>
      <c r="B3958" s="2">
        <v>42681</v>
      </c>
      <c r="C3958" s="2">
        <v>42686</v>
      </c>
      <c r="D3958" s="1" t="s">
        <v>19</v>
      </c>
      <c r="E3958" s="1" t="s">
        <v>1172</v>
      </c>
      <c r="F3958" s="1" t="s">
        <v>6704</v>
      </c>
      <c r="G3958">
        <v>44.46</v>
      </c>
      <c r="H3958">
        <v>5</v>
      </c>
      <c r="I3958">
        <v>0.6</v>
      </c>
      <c r="J3958">
        <v>-17.783999999999999</v>
      </c>
      <c r="K3958" t="str">
        <f>INDEX(product!B:B,MATCH('TABELA TOTAL'!$F8213,product!A:A,0))</f>
        <v>Technology</v>
      </c>
      <c r="L3958" t="str">
        <f>INDEX(product!C:C,MATCH(F3958,product!A:A,))</f>
        <v>Furnishings</v>
      </c>
      <c r="M3958" t="str">
        <f>INDEX(product!D:D,MATCH(F3958,product!A:A,))</f>
        <v>Executive Impressions 14" Contract Wall Clock with Quartz Movement</v>
      </c>
    </row>
    <row r="3959" spans="1:13" x14ac:dyDescent="0.25">
      <c r="A3959" s="1" t="s">
        <v>6703</v>
      </c>
      <c r="B3959" s="2">
        <v>42681</v>
      </c>
      <c r="C3959" s="2">
        <v>42686</v>
      </c>
      <c r="D3959" s="1" t="s">
        <v>19</v>
      </c>
      <c r="E3959" s="1" t="s">
        <v>1172</v>
      </c>
      <c r="F3959" s="1" t="s">
        <v>1081</v>
      </c>
      <c r="G3959">
        <v>314.08800000000002</v>
      </c>
      <c r="H3959">
        <v>3</v>
      </c>
      <c r="I3959">
        <v>0.2</v>
      </c>
      <c r="J3959">
        <v>19.630500000000001</v>
      </c>
      <c r="K3959" t="str">
        <f>INDEX(product!B:B,MATCH('TABELA TOTAL'!$F8214,product!A:A,0))</f>
        <v>Office Supplies</v>
      </c>
      <c r="L3959" t="str">
        <f>INDEX(product!C:C,MATCH(F3959,product!A:A,))</f>
        <v>Storage</v>
      </c>
      <c r="M3959" t="str">
        <f>INDEX(product!D:D,MATCH(F3959,product!A:A,))</f>
        <v>Mini 13-1/2 Capacity Data Binder Rack, Pearl</v>
      </c>
    </row>
    <row r="3960" spans="1:13" x14ac:dyDescent="0.25">
      <c r="A3960" s="1" t="s">
        <v>7170</v>
      </c>
      <c r="B3960" s="2">
        <v>42681</v>
      </c>
      <c r="C3960" s="2">
        <v>42687</v>
      </c>
      <c r="D3960" s="1" t="s">
        <v>19</v>
      </c>
      <c r="E3960" s="1" t="s">
        <v>2367</v>
      </c>
      <c r="F3960" s="1" t="s">
        <v>665</v>
      </c>
      <c r="G3960">
        <v>479.97</v>
      </c>
      <c r="H3960">
        <v>3</v>
      </c>
      <c r="I3960">
        <v>0</v>
      </c>
      <c r="J3960">
        <v>163.18979999999999</v>
      </c>
      <c r="K3960" t="str">
        <f>INDEX(product!B:B,MATCH('TABELA TOTAL'!$F9045,product!A:A,0))</f>
        <v>Office Supplies</v>
      </c>
      <c r="L3960" t="str">
        <f>INDEX(product!C:C,MATCH(F3960,product!A:A,))</f>
        <v>Accessories</v>
      </c>
      <c r="M3960" t="str">
        <f>INDEX(product!D:D,MATCH(F3960,product!A:A,))</f>
        <v>NETGEAR AC1750 Dual Band Gigabit Smart WiFi Router</v>
      </c>
    </row>
    <row r="3961" spans="1:13" x14ac:dyDescent="0.25">
      <c r="A3961" s="1" t="s">
        <v>7545</v>
      </c>
      <c r="B3961" s="2">
        <v>42681</v>
      </c>
      <c r="C3961" s="2">
        <v>42686</v>
      </c>
      <c r="D3961" s="1" t="s">
        <v>19</v>
      </c>
      <c r="E3961" s="1" t="s">
        <v>2023</v>
      </c>
      <c r="F3961" s="1" t="s">
        <v>763</v>
      </c>
      <c r="G3961">
        <v>57.584000000000003</v>
      </c>
      <c r="H3961">
        <v>2</v>
      </c>
      <c r="I3961">
        <v>0.2</v>
      </c>
      <c r="J3961">
        <v>20.154399999999999</v>
      </c>
      <c r="K3961" t="str">
        <f>INDEX(product!B:B,MATCH('TABELA TOTAL'!$F9717,product!A:A,0))</f>
        <v>Office Supplies</v>
      </c>
      <c r="L3961" t="str">
        <f>INDEX(product!C:C,MATCH(F3961,product!A:A,))</f>
        <v>Binders</v>
      </c>
      <c r="M3961" t="str">
        <f>INDEX(product!D:D,MATCH(F3961,product!A:A,))</f>
        <v>GBC VeloBinder Manual Binding System</v>
      </c>
    </row>
    <row r="3962" spans="1:13" x14ac:dyDescent="0.25">
      <c r="A3962" s="1" t="s">
        <v>260</v>
      </c>
      <c r="B3962" s="2">
        <v>42680</v>
      </c>
      <c r="C3962" s="2">
        <v>42684</v>
      </c>
      <c r="D3962" s="1" t="s">
        <v>11</v>
      </c>
      <c r="E3962" s="1" t="s">
        <v>261</v>
      </c>
      <c r="F3962" s="1" t="s">
        <v>135</v>
      </c>
      <c r="G3962">
        <v>81.424000000000007</v>
      </c>
      <c r="H3962">
        <v>2</v>
      </c>
      <c r="I3962">
        <v>0.2</v>
      </c>
      <c r="J3962">
        <v>-9.1601999999999997</v>
      </c>
      <c r="K3962" t="str">
        <f>INDEX(product!B:B,MATCH('TABELA TOTAL'!$F130,product!A:A,0))</f>
        <v>Technology</v>
      </c>
      <c r="L3962" t="str">
        <f>INDEX(product!C:C,MATCH(F3962,product!A:A,))</f>
        <v>Chairs</v>
      </c>
      <c r="M3962" t="str">
        <f>INDEX(product!D:D,MATCH(F3962,product!A:A,))</f>
        <v>Global Value Mid-Back Manager's Chair, Gray</v>
      </c>
    </row>
    <row r="3963" spans="1:13" x14ac:dyDescent="0.25">
      <c r="A3963" s="1" t="s">
        <v>260</v>
      </c>
      <c r="B3963" s="2">
        <v>42680</v>
      </c>
      <c r="C3963" s="2">
        <v>42684</v>
      </c>
      <c r="D3963" s="1" t="s">
        <v>11</v>
      </c>
      <c r="E3963" s="1" t="s">
        <v>261</v>
      </c>
      <c r="F3963" s="1" t="s">
        <v>262</v>
      </c>
      <c r="G3963">
        <v>238.56</v>
      </c>
      <c r="H3963">
        <v>3</v>
      </c>
      <c r="I3963">
        <v>0</v>
      </c>
      <c r="J3963">
        <v>26.241599999999998</v>
      </c>
      <c r="K3963" t="str">
        <f>INDEX(product!B:B,MATCH('TABELA TOTAL'!$F131,product!A:A,0))</f>
        <v>Office Supplies</v>
      </c>
      <c r="L3963" t="str">
        <f>INDEX(product!C:C,MATCH(F3963,product!A:A,))</f>
        <v>Furnishings</v>
      </c>
      <c r="M3963" t="str">
        <f>INDEX(product!D:D,MATCH(F3963,product!A:A,))</f>
        <v>Eldon Cleatmat Plus Chair Mats for High Pile Carpets</v>
      </c>
    </row>
    <row r="3964" spans="1:13" x14ac:dyDescent="0.25">
      <c r="A3964" s="1" t="s">
        <v>4941</v>
      </c>
      <c r="B3964" s="2">
        <v>42680</v>
      </c>
      <c r="C3964" s="2">
        <v>42683</v>
      </c>
      <c r="D3964" s="1" t="s">
        <v>79</v>
      </c>
      <c r="E3964" s="1" t="s">
        <v>542</v>
      </c>
      <c r="F3964" s="1" t="s">
        <v>150</v>
      </c>
      <c r="G3964">
        <v>207.98400000000001</v>
      </c>
      <c r="H3964">
        <v>2</v>
      </c>
      <c r="I3964">
        <v>0.2</v>
      </c>
      <c r="J3964">
        <v>-28.597799999999999</v>
      </c>
      <c r="K3964" t="str">
        <f>INDEX(product!B:B,MATCH('TABELA TOTAL'!$F4972,product!A:A,0))</f>
        <v>Office Supplies</v>
      </c>
      <c r="L3964" t="str">
        <f>INDEX(product!C:C,MATCH(F3964,product!A:A,))</f>
        <v>Chairs</v>
      </c>
      <c r="M3964" t="str">
        <f>INDEX(product!D:D,MATCH(F3964,product!A:A,))</f>
        <v>High-Back Leather Manager's Chair</v>
      </c>
    </row>
    <row r="3965" spans="1:13" x14ac:dyDescent="0.25">
      <c r="A3965" s="1" t="s">
        <v>4941</v>
      </c>
      <c r="B3965" s="2">
        <v>42680</v>
      </c>
      <c r="C3965" s="2">
        <v>42683</v>
      </c>
      <c r="D3965" s="1" t="s">
        <v>79</v>
      </c>
      <c r="E3965" s="1" t="s">
        <v>542</v>
      </c>
      <c r="F3965" s="1" t="s">
        <v>3508</v>
      </c>
      <c r="G3965">
        <v>36.112000000000002</v>
      </c>
      <c r="H3965">
        <v>2</v>
      </c>
      <c r="I3965">
        <v>0.2</v>
      </c>
      <c r="J3965">
        <v>12.639200000000001</v>
      </c>
      <c r="K3965" t="str">
        <f>INDEX(product!B:B,MATCH('TABELA TOTAL'!$F4973,product!A:A,0))</f>
        <v>Furniture</v>
      </c>
      <c r="L3965" t="str">
        <f>INDEX(product!C:C,MATCH(F3965,product!A:A,))</f>
        <v>Paper</v>
      </c>
      <c r="M3965" t="str">
        <f>INDEX(product!D:D,MATCH(F3965,product!A:A,))</f>
        <v>Embossed Ink Jet Note Cards</v>
      </c>
    </row>
    <row r="3966" spans="1:13" x14ac:dyDescent="0.25">
      <c r="A3966" s="1" t="s">
        <v>4941</v>
      </c>
      <c r="B3966" s="2">
        <v>42680</v>
      </c>
      <c r="C3966" s="2">
        <v>42683</v>
      </c>
      <c r="D3966" s="1" t="s">
        <v>79</v>
      </c>
      <c r="E3966" s="1" t="s">
        <v>542</v>
      </c>
      <c r="F3966" s="1" t="s">
        <v>1335</v>
      </c>
      <c r="G3966">
        <v>35.567999999999998</v>
      </c>
      <c r="H3966">
        <v>2</v>
      </c>
      <c r="I3966">
        <v>0.2</v>
      </c>
      <c r="J3966">
        <v>5.7797999999999998</v>
      </c>
      <c r="K3966" t="str">
        <f>INDEX(product!B:B,MATCH('TABELA TOTAL'!$F4974,product!A:A,0))</f>
        <v>Technology</v>
      </c>
      <c r="L3966" t="str">
        <f>INDEX(product!C:C,MATCH(F3966,product!A:A,))</f>
        <v>Furnishings</v>
      </c>
      <c r="M3966" t="str">
        <f>INDEX(product!D:D,MATCH(F3966,product!A:A,))</f>
        <v>Executive Impressions 14" Contract Wall Clock</v>
      </c>
    </row>
    <row r="3967" spans="1:13" x14ac:dyDescent="0.25">
      <c r="A3967" s="1" t="s">
        <v>4941</v>
      </c>
      <c r="B3967" s="2">
        <v>42680</v>
      </c>
      <c r="C3967" s="2">
        <v>42683</v>
      </c>
      <c r="D3967" s="1" t="s">
        <v>79</v>
      </c>
      <c r="E3967" s="1" t="s">
        <v>542</v>
      </c>
      <c r="F3967" s="1" t="s">
        <v>835</v>
      </c>
      <c r="G3967">
        <v>88.768000000000001</v>
      </c>
      <c r="H3967">
        <v>2</v>
      </c>
      <c r="I3967">
        <v>0.2</v>
      </c>
      <c r="J3967">
        <v>31.0688</v>
      </c>
      <c r="K3967" t="str">
        <f>INDEX(product!B:B,MATCH('TABELA TOTAL'!$F4975,product!A:A,0))</f>
        <v>Office Supplies</v>
      </c>
      <c r="L3967" t="str">
        <f>INDEX(product!C:C,MATCH(F3967,product!A:A,))</f>
        <v>Paper</v>
      </c>
      <c r="M3967" t="str">
        <f>INDEX(product!D:D,MATCH(F3967,product!A:A,))</f>
        <v>Eaton Premium Continuous-Feed Paper, 25% Cotton, Letter Size, White, 1000 Shts/Box</v>
      </c>
    </row>
    <row r="3968" spans="1:13" x14ac:dyDescent="0.25">
      <c r="A3968" s="1" t="s">
        <v>4947</v>
      </c>
      <c r="B3968" s="2">
        <v>42680</v>
      </c>
      <c r="C3968" s="2">
        <v>42684</v>
      </c>
      <c r="D3968" s="1" t="s">
        <v>11</v>
      </c>
      <c r="E3968" s="1" t="s">
        <v>36</v>
      </c>
      <c r="F3968" s="1" t="s">
        <v>182</v>
      </c>
      <c r="G3968">
        <v>84.84</v>
      </c>
      <c r="H3968">
        <v>3</v>
      </c>
      <c r="I3968">
        <v>0</v>
      </c>
      <c r="J3968">
        <v>22.9068</v>
      </c>
      <c r="K3968" t="str">
        <f>INDEX(product!B:B,MATCH('TABELA TOTAL'!$F4985,product!A:A,0))</f>
        <v>Furniture</v>
      </c>
      <c r="L3968" t="str">
        <f>INDEX(product!C:C,MATCH(F3968,product!A:A,))</f>
        <v>Storage</v>
      </c>
      <c r="M3968" t="str">
        <f>INDEX(product!D:D,MATCH(F3968,product!A:A,))</f>
        <v>Eldon Portable Mobile Manager</v>
      </c>
    </row>
    <row r="3969" spans="1:13" x14ac:dyDescent="0.25">
      <c r="A3969" s="1" t="s">
        <v>3181</v>
      </c>
      <c r="B3969" s="2">
        <v>42679</v>
      </c>
      <c r="C3969" s="2">
        <v>42684</v>
      </c>
      <c r="D3969" s="1" t="s">
        <v>19</v>
      </c>
      <c r="E3969" s="1" t="s">
        <v>172</v>
      </c>
      <c r="F3969" s="1" t="s">
        <v>3182</v>
      </c>
      <c r="G3969">
        <v>29.12</v>
      </c>
      <c r="H3969">
        <v>5</v>
      </c>
      <c r="I3969">
        <v>0.2</v>
      </c>
      <c r="J3969">
        <v>9.8279999999999994</v>
      </c>
      <c r="K3969" t="str">
        <f>INDEX(product!B:B,MATCH('TABELA TOTAL'!$F2451,product!A:A,0))</f>
        <v>Furniture</v>
      </c>
      <c r="L3969" t="str">
        <f>INDEX(product!C:C,MATCH(F3969,product!A:A,))</f>
        <v>Binders</v>
      </c>
      <c r="M3969" t="str">
        <f>INDEX(product!D:D,MATCH(F3969,product!A:A,))</f>
        <v>Cardinal Holdit Data Disk Pockets</v>
      </c>
    </row>
    <row r="3970" spans="1:13" x14ac:dyDescent="0.25">
      <c r="A3970" s="1" t="s">
        <v>3478</v>
      </c>
      <c r="B3970" s="2">
        <v>42679</v>
      </c>
      <c r="C3970" s="2">
        <v>42684</v>
      </c>
      <c r="D3970" s="1" t="s">
        <v>19</v>
      </c>
      <c r="E3970" s="1" t="s">
        <v>680</v>
      </c>
      <c r="F3970" s="1" t="s">
        <v>3479</v>
      </c>
      <c r="G3970">
        <v>23.988</v>
      </c>
      <c r="H3970">
        <v>2</v>
      </c>
      <c r="I3970">
        <v>0.4</v>
      </c>
      <c r="J3970">
        <v>-15.992000000000001</v>
      </c>
      <c r="K3970" t="str">
        <f>INDEX(product!B:B,MATCH('TABELA TOTAL'!$F2785,product!A:A,0))</f>
        <v>Office Supplies</v>
      </c>
      <c r="L3970" t="str">
        <f>INDEX(product!C:C,MATCH(F3970,product!A:A,))</f>
        <v>Phones</v>
      </c>
      <c r="M3970" t="str">
        <f>INDEX(product!D:D,MATCH(F3970,product!A:A,))</f>
        <v>Anker Astro Mini 3000mAh Ultra-Compact Portable Charger</v>
      </c>
    </row>
    <row r="3971" spans="1:13" x14ac:dyDescent="0.25">
      <c r="A3971" s="1" t="s">
        <v>4518</v>
      </c>
      <c r="B3971" s="2">
        <v>42679</v>
      </c>
      <c r="C3971" s="2">
        <v>42683</v>
      </c>
      <c r="D3971" s="1" t="s">
        <v>19</v>
      </c>
      <c r="E3971" s="1" t="s">
        <v>946</v>
      </c>
      <c r="F3971" s="1" t="s">
        <v>1196</v>
      </c>
      <c r="G3971">
        <v>863.12800000000004</v>
      </c>
      <c r="H3971">
        <v>8</v>
      </c>
      <c r="I3971">
        <v>0.3</v>
      </c>
      <c r="J3971">
        <v>-160.29519999999999</v>
      </c>
      <c r="K3971" t="str">
        <f>INDEX(product!B:B,MATCH('TABELA TOTAL'!$F4266,product!A:A,0))</f>
        <v>Office Supplies</v>
      </c>
      <c r="L3971" t="str">
        <f>INDEX(product!C:C,MATCH(F3971,product!A:A,))</f>
        <v>Tables</v>
      </c>
      <c r="M3971" t="str">
        <f>INDEX(product!D:D,MATCH(F3971,product!A:A,))</f>
        <v>Laminate Occasional Tables</v>
      </c>
    </row>
    <row r="3972" spans="1:13" x14ac:dyDescent="0.25">
      <c r="A3972" s="1" t="s">
        <v>4518</v>
      </c>
      <c r="B3972" s="2">
        <v>42679</v>
      </c>
      <c r="C3972" s="2">
        <v>42683</v>
      </c>
      <c r="D3972" s="1" t="s">
        <v>19</v>
      </c>
      <c r="E3972" s="1" t="s">
        <v>946</v>
      </c>
      <c r="F3972" s="1" t="s">
        <v>2145</v>
      </c>
      <c r="G3972">
        <v>3.5640000000000001</v>
      </c>
      <c r="H3972">
        <v>3</v>
      </c>
      <c r="I3972">
        <v>0.8</v>
      </c>
      <c r="J3972">
        <v>-6.2370000000000001</v>
      </c>
      <c r="K3972" t="str">
        <f>INDEX(product!B:B,MATCH('TABELA TOTAL'!$F4267,product!A:A,0))</f>
        <v>Furniture</v>
      </c>
      <c r="L3972" t="str">
        <f>INDEX(product!C:C,MATCH(F3972,product!A:A,))</f>
        <v>Binders</v>
      </c>
      <c r="M3972" t="str">
        <f>INDEX(product!D:D,MATCH(F3972,product!A:A,))</f>
        <v>Storex Dura Pro Binders</v>
      </c>
    </row>
    <row r="3973" spans="1:13" x14ac:dyDescent="0.25">
      <c r="A3973" s="1" t="s">
        <v>4518</v>
      </c>
      <c r="B3973" s="2">
        <v>42679</v>
      </c>
      <c r="C3973" s="2">
        <v>42683</v>
      </c>
      <c r="D3973" s="1" t="s">
        <v>19</v>
      </c>
      <c r="E3973" s="1" t="s">
        <v>946</v>
      </c>
      <c r="F3973" s="1" t="s">
        <v>3138</v>
      </c>
      <c r="G3973">
        <v>956.66480000000001</v>
      </c>
      <c r="H3973">
        <v>7</v>
      </c>
      <c r="I3973">
        <v>0.32</v>
      </c>
      <c r="J3973">
        <v>-225.0976</v>
      </c>
      <c r="K3973" t="str">
        <f>INDEX(product!B:B,MATCH('TABELA TOTAL'!$F4268,product!A:A,0))</f>
        <v>Office Supplies</v>
      </c>
      <c r="L3973" t="str">
        <f>INDEX(product!C:C,MATCH(F3973,product!A:A,))</f>
        <v>Bookcases</v>
      </c>
      <c r="M3973" t="str">
        <f>INDEX(product!D:D,MATCH(F3973,product!A:A,))</f>
        <v>O'Sullivan Plantations 2-Door Library in Landvery Oak</v>
      </c>
    </row>
    <row r="3974" spans="1:13" x14ac:dyDescent="0.25">
      <c r="A3974" s="1" t="s">
        <v>4518</v>
      </c>
      <c r="B3974" s="2">
        <v>42679</v>
      </c>
      <c r="C3974" s="2">
        <v>42683</v>
      </c>
      <c r="D3974" s="1" t="s">
        <v>19</v>
      </c>
      <c r="E3974" s="1" t="s">
        <v>946</v>
      </c>
      <c r="F3974" s="1" t="s">
        <v>1102</v>
      </c>
      <c r="G3974">
        <v>12.587999999999999</v>
      </c>
      <c r="H3974">
        <v>3</v>
      </c>
      <c r="I3974">
        <v>0.8</v>
      </c>
      <c r="J3974">
        <v>-20.140799999999999</v>
      </c>
      <c r="K3974" t="str">
        <f>INDEX(product!B:B,MATCH('TABELA TOTAL'!$F4269,product!A:A,0))</f>
        <v>Office Supplies</v>
      </c>
      <c r="L3974" t="str">
        <f>INDEX(product!C:C,MATCH(F3974,product!A:A,))</f>
        <v>Binders</v>
      </c>
      <c r="M3974" t="str">
        <f>INDEX(product!D:D,MATCH(F3974,product!A:A,))</f>
        <v>Premium Transparent Presentation Covers by GBC</v>
      </c>
    </row>
    <row r="3975" spans="1:13" x14ac:dyDescent="0.25">
      <c r="A3975" s="1" t="s">
        <v>4518</v>
      </c>
      <c r="B3975" s="2">
        <v>42679</v>
      </c>
      <c r="C3975" s="2">
        <v>42683</v>
      </c>
      <c r="D3975" s="1" t="s">
        <v>19</v>
      </c>
      <c r="E3975" s="1" t="s">
        <v>946</v>
      </c>
      <c r="F3975" s="1" t="s">
        <v>3705</v>
      </c>
      <c r="G3975">
        <v>171.96</v>
      </c>
      <c r="H3975">
        <v>5</v>
      </c>
      <c r="I3975">
        <v>0.2</v>
      </c>
      <c r="J3975">
        <v>45.139499999999998</v>
      </c>
      <c r="K3975" t="str">
        <f>INDEX(product!B:B,MATCH('TABELA TOTAL'!$F4270,product!A:A,0))</f>
        <v>Office Supplies</v>
      </c>
      <c r="L3975" t="str">
        <f>INDEX(product!C:C,MATCH(F3975,product!A:A,))</f>
        <v>Accessories</v>
      </c>
      <c r="M3975" t="str">
        <f>INDEX(product!D:D,MATCH(F3975,product!A:A,))</f>
        <v>Logitech Wireless Headset H600 Over-The-Head Design</v>
      </c>
    </row>
    <row r="3976" spans="1:13" x14ac:dyDescent="0.25">
      <c r="A3976" s="1" t="s">
        <v>4583</v>
      </c>
      <c r="B3976" s="2">
        <v>42679</v>
      </c>
      <c r="C3976" s="2">
        <v>42684</v>
      </c>
      <c r="D3976" s="1" t="s">
        <v>19</v>
      </c>
      <c r="E3976" s="1" t="s">
        <v>3615</v>
      </c>
      <c r="F3976" s="1" t="s">
        <v>1102</v>
      </c>
      <c r="G3976">
        <v>104.9</v>
      </c>
      <c r="H3976">
        <v>5</v>
      </c>
      <c r="I3976">
        <v>0</v>
      </c>
      <c r="J3976">
        <v>50.351999999999997</v>
      </c>
      <c r="K3976" t="str">
        <f>INDEX(product!B:B,MATCH('TABELA TOTAL'!$F4371,product!A:A,0))</f>
        <v>Technology</v>
      </c>
      <c r="L3976" t="str">
        <f>INDEX(product!C:C,MATCH(F3976,product!A:A,))</f>
        <v>Binders</v>
      </c>
      <c r="M3976" t="str">
        <f>INDEX(product!D:D,MATCH(F3976,product!A:A,))</f>
        <v>Premium Transparent Presentation Covers by GBC</v>
      </c>
    </row>
    <row r="3977" spans="1:13" x14ac:dyDescent="0.25">
      <c r="A3977" s="1" t="s">
        <v>4583</v>
      </c>
      <c r="B3977" s="2">
        <v>42679</v>
      </c>
      <c r="C3977" s="2">
        <v>42684</v>
      </c>
      <c r="D3977" s="1" t="s">
        <v>19</v>
      </c>
      <c r="E3977" s="1" t="s">
        <v>3615</v>
      </c>
      <c r="F3977" s="1" t="s">
        <v>4121</v>
      </c>
      <c r="G3977">
        <v>39.68</v>
      </c>
      <c r="H3977">
        <v>2</v>
      </c>
      <c r="I3977">
        <v>0</v>
      </c>
      <c r="J3977">
        <v>16.268799999999999</v>
      </c>
      <c r="K3977" t="str">
        <f>INDEX(product!B:B,MATCH('TABELA TOTAL'!$F4372,product!A:A,0))</f>
        <v>Furniture</v>
      </c>
      <c r="L3977" t="str">
        <f>INDEX(product!C:C,MATCH(F3977,product!A:A,))</f>
        <v>Art</v>
      </c>
      <c r="M3977" t="str">
        <f>INDEX(product!D:D,MATCH(F3977,product!A:A,))</f>
        <v>Prismacolor Color Pencil Set</v>
      </c>
    </row>
    <row r="3978" spans="1:13" x14ac:dyDescent="0.25">
      <c r="A3978" s="1" t="s">
        <v>4583</v>
      </c>
      <c r="B3978" s="2">
        <v>42679</v>
      </c>
      <c r="C3978" s="2">
        <v>42684</v>
      </c>
      <c r="D3978" s="1" t="s">
        <v>19</v>
      </c>
      <c r="E3978" s="1" t="s">
        <v>3615</v>
      </c>
      <c r="F3978" s="1" t="s">
        <v>4584</v>
      </c>
      <c r="G3978">
        <v>51.75</v>
      </c>
      <c r="H3978">
        <v>5</v>
      </c>
      <c r="I3978">
        <v>0</v>
      </c>
      <c r="J3978">
        <v>24.84</v>
      </c>
      <c r="K3978" t="str">
        <f>INDEX(product!B:B,MATCH('TABELA TOTAL'!$F4373,product!A:A,0))</f>
        <v>Furniture</v>
      </c>
      <c r="L3978" t="str">
        <f>INDEX(product!C:C,MATCH(F3978,product!A:A,))</f>
        <v>Labels</v>
      </c>
      <c r="M3978" t="str">
        <f>INDEX(product!D:D,MATCH(F3978,product!A:A,))</f>
        <v>Avery 503</v>
      </c>
    </row>
    <row r="3979" spans="1:13" x14ac:dyDescent="0.25">
      <c r="A3979" s="1" t="s">
        <v>5061</v>
      </c>
      <c r="B3979" s="2">
        <v>42679</v>
      </c>
      <c r="C3979" s="2">
        <v>42682</v>
      </c>
      <c r="D3979" s="1" t="s">
        <v>79</v>
      </c>
      <c r="E3979" s="1" t="s">
        <v>407</v>
      </c>
      <c r="F3979" s="1" t="s">
        <v>2724</v>
      </c>
      <c r="G3979">
        <v>53.247999999999998</v>
      </c>
      <c r="H3979">
        <v>2</v>
      </c>
      <c r="I3979">
        <v>0.2</v>
      </c>
      <c r="J3979">
        <v>19.968</v>
      </c>
      <c r="K3979" t="str">
        <f>INDEX(product!B:B,MATCH('TABELA TOTAL'!$F5178,product!A:A,0))</f>
        <v>Office Supplies</v>
      </c>
      <c r="L3979" t="str">
        <f>INDEX(product!C:C,MATCH(F3979,product!A:A,))</f>
        <v>Binders</v>
      </c>
      <c r="M3979" t="str">
        <f>INDEX(product!D:D,MATCH(F3979,product!A:A,))</f>
        <v>GBC Twin Loop Wire Binding Elements</v>
      </c>
    </row>
    <row r="3980" spans="1:13" x14ac:dyDescent="0.25">
      <c r="A3980" s="1" t="s">
        <v>5383</v>
      </c>
      <c r="B3980" s="2">
        <v>42679</v>
      </c>
      <c r="C3980" s="2">
        <v>42679</v>
      </c>
      <c r="D3980" s="1" t="s">
        <v>654</v>
      </c>
      <c r="E3980" s="1" t="s">
        <v>2010</v>
      </c>
      <c r="F3980" s="1" t="s">
        <v>1187</v>
      </c>
      <c r="G3980">
        <v>11.84</v>
      </c>
      <c r="H3980">
        <v>1</v>
      </c>
      <c r="I3980">
        <v>0.2</v>
      </c>
      <c r="J3980">
        <v>4.4400000000000004</v>
      </c>
      <c r="K3980" t="str">
        <f>INDEX(product!B:B,MATCH('TABELA TOTAL'!$F5700,product!A:A,0))</f>
        <v>Office Supplies</v>
      </c>
      <c r="L3980" t="str">
        <f>INDEX(product!C:C,MATCH(F3980,product!A:A,))</f>
        <v>Labels</v>
      </c>
      <c r="M3980" t="str">
        <f>INDEX(product!D:D,MATCH(F3980,product!A:A,))</f>
        <v>Avery 490</v>
      </c>
    </row>
    <row r="3981" spans="1:13" x14ac:dyDescent="0.25">
      <c r="A3981" s="1" t="s">
        <v>6046</v>
      </c>
      <c r="B3981" s="2">
        <v>42679</v>
      </c>
      <c r="C3981" s="2">
        <v>42683</v>
      </c>
      <c r="D3981" s="1" t="s">
        <v>19</v>
      </c>
      <c r="E3981" s="1" t="s">
        <v>1910</v>
      </c>
      <c r="F3981" s="1" t="s">
        <v>6047</v>
      </c>
      <c r="G3981">
        <v>479.72</v>
      </c>
      <c r="H3981">
        <v>4</v>
      </c>
      <c r="I3981">
        <v>0</v>
      </c>
      <c r="J3981">
        <v>52.769199999999998</v>
      </c>
      <c r="K3981" t="str">
        <f>INDEX(product!B:B,MATCH('TABELA TOTAL'!$F6940,product!A:A,0))</f>
        <v>Furniture</v>
      </c>
      <c r="L3981" t="str">
        <f>INDEX(product!C:C,MATCH(F3981,product!A:A,))</f>
        <v>Accessories</v>
      </c>
      <c r="M3981" t="str">
        <f>INDEX(product!D:D,MATCH(F3981,product!A:A,))</f>
        <v>Cherry 142-key Programmable Keyboard</v>
      </c>
    </row>
    <row r="3982" spans="1:13" x14ac:dyDescent="0.25">
      <c r="A3982" s="1" t="s">
        <v>6248</v>
      </c>
      <c r="B3982" s="2">
        <v>42679</v>
      </c>
      <c r="C3982" s="2">
        <v>42681</v>
      </c>
      <c r="D3982" s="1" t="s">
        <v>11</v>
      </c>
      <c r="E3982" s="1" t="s">
        <v>465</v>
      </c>
      <c r="F3982" s="1" t="s">
        <v>4001</v>
      </c>
      <c r="G3982">
        <v>72</v>
      </c>
      <c r="H3982">
        <v>4</v>
      </c>
      <c r="I3982">
        <v>0</v>
      </c>
      <c r="J3982">
        <v>12.96</v>
      </c>
      <c r="K3982" t="str">
        <f>INDEX(product!B:B,MATCH('TABELA TOTAL'!$F7308,product!A:A,0))</f>
        <v>Office Supplies</v>
      </c>
      <c r="L3982" t="str">
        <f>INDEX(product!C:C,MATCH(F3982,product!A:A,))</f>
        <v>Accessories</v>
      </c>
      <c r="M3982" t="str">
        <f>INDEX(product!D:D,MATCH(F3982,product!A:A,))</f>
        <v>KeyTronic E03601U1 - Keyboard - Beige</v>
      </c>
    </row>
    <row r="3983" spans="1:13" x14ac:dyDescent="0.25">
      <c r="A3983" s="1" t="s">
        <v>6248</v>
      </c>
      <c r="B3983" s="2">
        <v>42679</v>
      </c>
      <c r="C3983" s="2">
        <v>42681</v>
      </c>
      <c r="D3983" s="1" t="s">
        <v>11</v>
      </c>
      <c r="E3983" s="1" t="s">
        <v>465</v>
      </c>
      <c r="F3983" s="1" t="s">
        <v>3610</v>
      </c>
      <c r="G3983">
        <v>113.88800000000001</v>
      </c>
      <c r="H3983">
        <v>2</v>
      </c>
      <c r="I3983">
        <v>0.2</v>
      </c>
      <c r="J3983">
        <v>9.9651999999999994</v>
      </c>
      <c r="K3983" t="str">
        <f>INDEX(product!B:B,MATCH('TABELA TOTAL'!$F7309,product!A:A,0))</f>
        <v>Technology</v>
      </c>
      <c r="L3983" t="str">
        <f>INDEX(product!C:C,MATCH(F3983,product!A:A,))</f>
        <v>Chairs</v>
      </c>
      <c r="M3983" t="str">
        <f>INDEX(product!D:D,MATCH(F3983,product!A:A,))</f>
        <v>Harbour Creations 67200 Series Stacking Chairs</v>
      </c>
    </row>
    <row r="3984" spans="1:13" x14ac:dyDescent="0.25">
      <c r="A3984" s="1" t="s">
        <v>6248</v>
      </c>
      <c r="B3984" s="2">
        <v>42679</v>
      </c>
      <c r="C3984" s="2">
        <v>42681</v>
      </c>
      <c r="D3984" s="1" t="s">
        <v>11</v>
      </c>
      <c r="E3984" s="1" t="s">
        <v>465</v>
      </c>
      <c r="F3984" s="1" t="s">
        <v>882</v>
      </c>
      <c r="G3984">
        <v>158.13</v>
      </c>
      <c r="H3984">
        <v>3</v>
      </c>
      <c r="I3984">
        <v>0</v>
      </c>
      <c r="J3984">
        <v>77.483699999999999</v>
      </c>
      <c r="K3984" t="str">
        <f>INDEX(product!B:B,MATCH('TABELA TOTAL'!$F7310,product!A:A,0))</f>
        <v>Office Supplies</v>
      </c>
      <c r="L3984" t="str">
        <f>INDEX(product!C:C,MATCH(F3984,product!A:A,))</f>
        <v>Envelopes</v>
      </c>
      <c r="M3984" t="str">
        <f>INDEX(product!D:D,MATCH(F3984,product!A:A,))</f>
        <v>Strathmore #10 Envelopes, Ultimate White</v>
      </c>
    </row>
    <row r="3985" spans="1:13" x14ac:dyDescent="0.25">
      <c r="A3985" s="1" t="s">
        <v>7121</v>
      </c>
      <c r="B3985" s="2">
        <v>42679</v>
      </c>
      <c r="C3985" s="2">
        <v>42681</v>
      </c>
      <c r="D3985" s="1" t="s">
        <v>79</v>
      </c>
      <c r="E3985" s="1" t="s">
        <v>4855</v>
      </c>
      <c r="F3985" s="1" t="s">
        <v>3267</v>
      </c>
      <c r="G3985">
        <v>273.95999999999998</v>
      </c>
      <c r="H3985">
        <v>2</v>
      </c>
      <c r="I3985">
        <v>0</v>
      </c>
      <c r="J3985">
        <v>71.229600000000005</v>
      </c>
      <c r="K3985" t="str">
        <f>INDEX(product!B:B,MATCH('TABELA TOTAL'!$F8964,product!A:A,0))</f>
        <v>Technology</v>
      </c>
      <c r="L3985" t="str">
        <f>INDEX(product!C:C,MATCH(F3985,product!A:A,))</f>
        <v>Furnishings</v>
      </c>
      <c r="M3985" t="str">
        <f>INDEX(product!D:D,MATCH(F3985,product!A:A,))</f>
        <v>3M Polarizing Task Lamp with Clamp Arm, Light Gray</v>
      </c>
    </row>
    <row r="3986" spans="1:13" x14ac:dyDescent="0.25">
      <c r="A3986" s="1" t="s">
        <v>7121</v>
      </c>
      <c r="B3986" s="2">
        <v>42679</v>
      </c>
      <c r="C3986" s="2">
        <v>42681</v>
      </c>
      <c r="D3986" s="1" t="s">
        <v>79</v>
      </c>
      <c r="E3986" s="1" t="s">
        <v>4855</v>
      </c>
      <c r="F3986" s="1" t="s">
        <v>1309</v>
      </c>
      <c r="G3986">
        <v>89.97</v>
      </c>
      <c r="H3986">
        <v>3</v>
      </c>
      <c r="I3986">
        <v>0</v>
      </c>
      <c r="J3986">
        <v>18.893699999999999</v>
      </c>
      <c r="K3986" t="str">
        <f>INDEX(product!B:B,MATCH('TABELA TOTAL'!$F8965,product!A:A,0))</f>
        <v>Office Supplies</v>
      </c>
      <c r="L3986" t="str">
        <f>INDEX(product!C:C,MATCH(F3986,product!A:A,))</f>
        <v>Accessories</v>
      </c>
      <c r="M3986" t="str">
        <f>INDEX(product!D:D,MATCH(F3986,product!A:A,))</f>
        <v>Microsoft Natural Ergonomic Keyboard 4000</v>
      </c>
    </row>
    <row r="3987" spans="1:13" x14ac:dyDescent="0.25">
      <c r="A3987" s="1" t="s">
        <v>7121</v>
      </c>
      <c r="B3987" s="2">
        <v>42679</v>
      </c>
      <c r="C3987" s="2">
        <v>42681</v>
      </c>
      <c r="D3987" s="1" t="s">
        <v>79</v>
      </c>
      <c r="E3987" s="1" t="s">
        <v>4855</v>
      </c>
      <c r="F3987" s="1" t="s">
        <v>6187</v>
      </c>
      <c r="G3987">
        <v>756.8</v>
      </c>
      <c r="H3987">
        <v>5</v>
      </c>
      <c r="I3987">
        <v>0</v>
      </c>
      <c r="J3987">
        <v>75.680000000000007</v>
      </c>
      <c r="K3987" t="str">
        <f>INDEX(product!B:B,MATCH('TABELA TOTAL'!$F8966,product!A:A,0))</f>
        <v>Office Supplies</v>
      </c>
      <c r="L3987" t="str">
        <f>INDEX(product!C:C,MATCH(F3987,product!A:A,))</f>
        <v>Furnishings</v>
      </c>
      <c r="M3987" t="str">
        <f>INDEX(product!D:D,MATCH(F3987,product!A:A,))</f>
        <v>Tenex Chairmat w/ Average Lip, 45" x 53"</v>
      </c>
    </row>
    <row r="3988" spans="1:13" x14ac:dyDescent="0.25">
      <c r="A3988" s="1" t="s">
        <v>1141</v>
      </c>
      <c r="B3988" s="2">
        <v>42678</v>
      </c>
      <c r="C3988" s="2">
        <v>42678</v>
      </c>
      <c r="D3988" s="1" t="s">
        <v>654</v>
      </c>
      <c r="E3988" s="1" t="s">
        <v>490</v>
      </c>
      <c r="F3988" s="1" t="s">
        <v>234</v>
      </c>
      <c r="G3988">
        <v>10.74</v>
      </c>
      <c r="H3988">
        <v>3</v>
      </c>
      <c r="I3988">
        <v>0</v>
      </c>
      <c r="J3988">
        <v>5.2625999999999999</v>
      </c>
      <c r="K3988" t="str">
        <f>INDEX(product!B:B,MATCH('TABELA TOTAL'!$F666,product!A:A,0))</f>
        <v>Office Supplies</v>
      </c>
      <c r="L3988" t="str">
        <f>INDEX(product!C:C,MATCH(F3988,product!A:A,))</f>
        <v>Fasteners</v>
      </c>
      <c r="M3988" t="str">
        <f>INDEX(product!D:D,MATCH(F3988,product!A:A,))</f>
        <v>OIC Colored Binder Clips, Assorted Sizes</v>
      </c>
    </row>
    <row r="3989" spans="1:13" x14ac:dyDescent="0.25">
      <c r="A3989" s="1" t="s">
        <v>1192</v>
      </c>
      <c r="B3989" s="2">
        <v>42678</v>
      </c>
      <c r="C3989" s="2">
        <v>42682</v>
      </c>
      <c r="D3989" s="1" t="s">
        <v>11</v>
      </c>
      <c r="E3989" s="1" t="s">
        <v>680</v>
      </c>
      <c r="F3989" s="1" t="s">
        <v>1193</v>
      </c>
      <c r="G3989">
        <v>209.88</v>
      </c>
      <c r="H3989">
        <v>3</v>
      </c>
      <c r="I3989">
        <v>0</v>
      </c>
      <c r="J3989">
        <v>35.679600000000001</v>
      </c>
      <c r="K3989" t="str">
        <f>INDEX(product!B:B,MATCH('TABELA TOTAL'!$F704,product!A:A,0))</f>
        <v>Office Supplies</v>
      </c>
      <c r="L3989" t="str">
        <f>INDEX(product!C:C,MATCH(F3989,product!A:A,))</f>
        <v>Furnishings</v>
      </c>
      <c r="M3989" t="str">
        <f>INDEX(product!D:D,MATCH(F3989,product!A:A,))</f>
        <v>Tenex "The Solids" Textured Chair Mats</v>
      </c>
    </row>
    <row r="3990" spans="1:13" x14ac:dyDescent="0.25">
      <c r="A3990" s="1" t="s">
        <v>3604</v>
      </c>
      <c r="B3990" s="2">
        <v>42678</v>
      </c>
      <c r="C3990" s="2">
        <v>42679</v>
      </c>
      <c r="D3990" s="1" t="s">
        <v>79</v>
      </c>
      <c r="E3990" s="1" t="s">
        <v>1282</v>
      </c>
      <c r="F3990" s="1" t="s">
        <v>995</v>
      </c>
      <c r="G3990">
        <v>38.29</v>
      </c>
      <c r="H3990">
        <v>7</v>
      </c>
      <c r="I3990">
        <v>0</v>
      </c>
      <c r="J3990">
        <v>16.464700000000001</v>
      </c>
      <c r="K3990" t="str">
        <f>INDEX(product!B:B,MATCH('TABELA TOTAL'!$F2947,product!A:A,0))</f>
        <v>Office Supplies</v>
      </c>
      <c r="L3990" t="str">
        <f>INDEX(product!C:C,MATCH(F3990,product!A:A,))</f>
        <v>Furnishings</v>
      </c>
      <c r="M3990" t="str">
        <f>INDEX(product!D:D,MATCH(F3990,product!A:A,))</f>
        <v>Advantus Panel Wall Acrylic Frame</v>
      </c>
    </row>
    <row r="3991" spans="1:13" x14ac:dyDescent="0.25">
      <c r="A3991" s="1" t="s">
        <v>5618</v>
      </c>
      <c r="B3991" s="2">
        <v>42678</v>
      </c>
      <c r="C3991" s="2">
        <v>42678</v>
      </c>
      <c r="D3991" s="1" t="s">
        <v>654</v>
      </c>
      <c r="E3991" s="1" t="s">
        <v>3247</v>
      </c>
      <c r="F3991" s="1" t="s">
        <v>564</v>
      </c>
      <c r="G3991">
        <v>192.8</v>
      </c>
      <c r="H3991">
        <v>4</v>
      </c>
      <c r="I3991">
        <v>0</v>
      </c>
      <c r="J3991">
        <v>55.911999999999999</v>
      </c>
      <c r="K3991" t="str">
        <f>INDEX(product!B:B,MATCH('TABELA TOTAL'!$F6136,product!A:A,0))</f>
        <v>Office Supplies</v>
      </c>
      <c r="L3991" t="str">
        <f>INDEX(product!C:C,MATCH(F3991,product!A:A,))</f>
        <v>Art</v>
      </c>
      <c r="M3991" t="str">
        <f>INDEX(product!D:D,MATCH(F3991,product!A:A,))</f>
        <v>Boston Heavy-Duty Trimline Electric Pencil Sharpeners</v>
      </c>
    </row>
    <row r="3992" spans="1:13" x14ac:dyDescent="0.25">
      <c r="A3992" s="1" t="s">
        <v>5722</v>
      </c>
      <c r="B3992" s="2">
        <v>42678</v>
      </c>
      <c r="C3992" s="2">
        <v>42680</v>
      </c>
      <c r="D3992" s="1" t="s">
        <v>11</v>
      </c>
      <c r="E3992" s="1" t="s">
        <v>4439</v>
      </c>
      <c r="F3992" s="1" t="s">
        <v>4226</v>
      </c>
      <c r="G3992">
        <v>17.584</v>
      </c>
      <c r="H3992">
        <v>7</v>
      </c>
      <c r="I3992">
        <v>0.2</v>
      </c>
      <c r="J3992">
        <v>-4.1761999999999997</v>
      </c>
      <c r="K3992" t="str">
        <f>INDEX(product!B:B,MATCH('TABELA TOTAL'!$F6307,product!A:A,0))</f>
        <v>Office Supplies</v>
      </c>
      <c r="L3992" t="str">
        <f>INDEX(product!C:C,MATCH(F3992,product!A:A,))</f>
        <v>Supplies</v>
      </c>
      <c r="M3992" t="str">
        <f>INDEX(product!D:D,MATCH(F3992,product!A:A,))</f>
        <v>Serrated Blade or Curved Handle Hand Letter Openers</v>
      </c>
    </row>
    <row r="3993" spans="1:13" x14ac:dyDescent="0.25">
      <c r="A3993" s="1" t="s">
        <v>5722</v>
      </c>
      <c r="B3993" s="2">
        <v>42678</v>
      </c>
      <c r="C3993" s="2">
        <v>42680</v>
      </c>
      <c r="D3993" s="1" t="s">
        <v>11</v>
      </c>
      <c r="E3993" s="1" t="s">
        <v>4439</v>
      </c>
      <c r="F3993" s="1" t="s">
        <v>4205</v>
      </c>
      <c r="G3993">
        <v>104.78400000000001</v>
      </c>
      <c r="H3993">
        <v>1</v>
      </c>
      <c r="I3993">
        <v>0.2</v>
      </c>
      <c r="J3993">
        <v>-14.4078</v>
      </c>
      <c r="K3993" t="str">
        <f>INDEX(product!B:B,MATCH('TABELA TOTAL'!$F6308,product!A:A,0))</f>
        <v>Office Supplies</v>
      </c>
      <c r="L3993" t="str">
        <f>INDEX(product!C:C,MATCH(F3993,product!A:A,))</f>
        <v>Chairs</v>
      </c>
      <c r="M3993" t="str">
        <f>INDEX(product!D:D,MATCH(F3993,product!A:A,))</f>
        <v>Office Star - Contemporary Task Swivel chair with Loop Arms, Charcoal</v>
      </c>
    </row>
    <row r="3994" spans="1:13" x14ac:dyDescent="0.25">
      <c r="A3994" s="1" t="s">
        <v>5722</v>
      </c>
      <c r="B3994" s="2">
        <v>42678</v>
      </c>
      <c r="C3994" s="2">
        <v>42680</v>
      </c>
      <c r="D3994" s="1" t="s">
        <v>11</v>
      </c>
      <c r="E3994" s="1" t="s">
        <v>4439</v>
      </c>
      <c r="F3994" s="1" t="s">
        <v>4674</v>
      </c>
      <c r="G3994">
        <v>47.951999999999998</v>
      </c>
      <c r="H3994">
        <v>3</v>
      </c>
      <c r="I3994">
        <v>0.2</v>
      </c>
      <c r="J3994">
        <v>16.783200000000001</v>
      </c>
      <c r="K3994" t="str">
        <f>INDEX(product!B:B,MATCH('TABELA TOTAL'!$F6309,product!A:A,0))</f>
        <v>Technology</v>
      </c>
      <c r="L3994" t="str">
        <f>INDEX(product!C:C,MATCH(F3994,product!A:A,))</f>
        <v>Paper</v>
      </c>
      <c r="M3994" t="str">
        <f>INDEX(product!D:D,MATCH(F3994,product!A:A,))</f>
        <v>Southworth 25% Cotton Premium Laser Paper and Envelopes</v>
      </c>
    </row>
    <row r="3995" spans="1:13" x14ac:dyDescent="0.25">
      <c r="A3995" s="1" t="s">
        <v>5722</v>
      </c>
      <c r="B3995" s="2">
        <v>42678</v>
      </c>
      <c r="C3995" s="2">
        <v>42680</v>
      </c>
      <c r="D3995" s="1" t="s">
        <v>11</v>
      </c>
      <c r="E3995" s="1" t="s">
        <v>4439</v>
      </c>
      <c r="F3995" s="1" t="s">
        <v>4442</v>
      </c>
      <c r="G3995">
        <v>650.35199999999998</v>
      </c>
      <c r="H3995">
        <v>3</v>
      </c>
      <c r="I3995">
        <v>0.2</v>
      </c>
      <c r="J3995">
        <v>-97.552800000000005</v>
      </c>
      <c r="K3995" t="str">
        <f>INDEX(product!B:B,MATCH('TABELA TOTAL'!$F6310,product!A:A,0))</f>
        <v>Office Supplies</v>
      </c>
      <c r="L3995" t="str">
        <f>INDEX(product!C:C,MATCH(F3995,product!A:A,))</f>
        <v>Chairs</v>
      </c>
      <c r="M3995" t="str">
        <f>INDEX(product!D:D,MATCH(F3995,product!A:A,))</f>
        <v>Global Enterprise Series Seating High-Back Swivel/Tilt Chairs</v>
      </c>
    </row>
    <row r="3996" spans="1:13" x14ac:dyDescent="0.25">
      <c r="A3996" s="1" t="s">
        <v>5722</v>
      </c>
      <c r="B3996" s="2">
        <v>42678</v>
      </c>
      <c r="C3996" s="2">
        <v>42680</v>
      </c>
      <c r="D3996" s="1" t="s">
        <v>11</v>
      </c>
      <c r="E3996" s="1" t="s">
        <v>4439</v>
      </c>
      <c r="F3996" s="1" t="s">
        <v>1030</v>
      </c>
      <c r="G3996">
        <v>629.18399999999997</v>
      </c>
      <c r="H3996">
        <v>8</v>
      </c>
      <c r="I3996">
        <v>0.2</v>
      </c>
      <c r="J3996">
        <v>228.07919999999999</v>
      </c>
      <c r="K3996" t="str">
        <f>INDEX(product!B:B,MATCH('TABELA TOTAL'!$F6311,product!A:A,0))</f>
        <v>Office Supplies</v>
      </c>
      <c r="L3996" t="str">
        <f>INDEX(product!C:C,MATCH(F3996,product!A:A,))</f>
        <v>Labels</v>
      </c>
      <c r="M3996" t="str">
        <f>INDEX(product!D:D,MATCH(F3996,product!A:A,))</f>
        <v>Dot Matrix Printer Tape Reel Labels, White, 5000/Box</v>
      </c>
    </row>
    <row r="3997" spans="1:13" x14ac:dyDescent="0.25">
      <c r="A3997" s="1" t="s">
        <v>5722</v>
      </c>
      <c r="B3997" s="2">
        <v>42678</v>
      </c>
      <c r="C3997" s="2">
        <v>42680</v>
      </c>
      <c r="D3997" s="1" t="s">
        <v>11</v>
      </c>
      <c r="E3997" s="1" t="s">
        <v>4439</v>
      </c>
      <c r="F3997" s="1" t="s">
        <v>1329</v>
      </c>
      <c r="G3997">
        <v>15.176</v>
      </c>
      <c r="H3997">
        <v>1</v>
      </c>
      <c r="I3997">
        <v>0.2</v>
      </c>
      <c r="J3997">
        <v>5.3116000000000003</v>
      </c>
      <c r="K3997" t="str">
        <f>INDEX(product!B:B,MATCH('TABELA TOTAL'!$F6312,product!A:A,0))</f>
        <v>Office Supplies</v>
      </c>
      <c r="L3997" t="str">
        <f>INDEX(product!C:C,MATCH(F3997,product!A:A,))</f>
        <v>Paper</v>
      </c>
      <c r="M3997" t="str">
        <f>INDEX(product!D:D,MATCH(F3997,product!A:A,))</f>
        <v>Xerox 1887</v>
      </c>
    </row>
    <row r="3998" spans="1:13" x14ac:dyDescent="0.25">
      <c r="A3998" s="1" t="s">
        <v>5932</v>
      </c>
      <c r="B3998" s="2">
        <v>42678</v>
      </c>
      <c r="C3998" s="2">
        <v>42683</v>
      </c>
      <c r="D3998" s="1" t="s">
        <v>19</v>
      </c>
      <c r="E3998" s="1" t="s">
        <v>4135</v>
      </c>
      <c r="F3998" s="1" t="s">
        <v>2656</v>
      </c>
      <c r="G3998">
        <v>50.496000000000002</v>
      </c>
      <c r="H3998">
        <v>6</v>
      </c>
      <c r="I3998">
        <v>0.2</v>
      </c>
      <c r="J3998">
        <v>8.2056000000000004</v>
      </c>
      <c r="K3998" t="str">
        <f>INDEX(product!B:B,MATCH('TABELA TOTAL'!$F6730,product!A:A,0))</f>
        <v>Office Supplies</v>
      </c>
      <c r="L3998" t="str">
        <f>INDEX(product!C:C,MATCH(F3998,product!A:A,))</f>
        <v>Furnishings</v>
      </c>
      <c r="M3998" t="str">
        <f>INDEX(product!D:D,MATCH(F3998,product!A:A,))</f>
        <v>Ultra Door Pull Handle</v>
      </c>
    </row>
    <row r="3999" spans="1:13" x14ac:dyDescent="0.25">
      <c r="A3999" s="1" t="s">
        <v>5955</v>
      </c>
      <c r="B3999" s="2">
        <v>42678</v>
      </c>
      <c r="C3999" s="2">
        <v>42682</v>
      </c>
      <c r="D3999" s="1" t="s">
        <v>19</v>
      </c>
      <c r="E3999" s="1" t="s">
        <v>867</v>
      </c>
      <c r="F3999" s="1" t="s">
        <v>617</v>
      </c>
      <c r="G3999">
        <v>7.7119999999999997</v>
      </c>
      <c r="H3999">
        <v>2</v>
      </c>
      <c r="I3999">
        <v>0.2</v>
      </c>
      <c r="J3999">
        <v>2.7955999999999999</v>
      </c>
      <c r="K3999" t="str">
        <f>INDEX(product!B:B,MATCH('TABELA TOTAL'!$F6774,product!A:A,0))</f>
        <v>Office Supplies</v>
      </c>
      <c r="L3999" t="str">
        <f>INDEX(product!C:C,MATCH(F3999,product!A:A,))</f>
        <v>Binders</v>
      </c>
      <c r="M3999" t="str">
        <f>INDEX(product!D:D,MATCH(F3999,product!A:A,))</f>
        <v>Tuff Stuff Recycled Round Ring Binders</v>
      </c>
    </row>
    <row r="4000" spans="1:13" x14ac:dyDescent="0.25">
      <c r="A4000" s="1" t="s">
        <v>5955</v>
      </c>
      <c r="B4000" s="2">
        <v>42678</v>
      </c>
      <c r="C4000" s="2">
        <v>42682</v>
      </c>
      <c r="D4000" s="1" t="s">
        <v>19</v>
      </c>
      <c r="E4000" s="1" t="s">
        <v>867</v>
      </c>
      <c r="F4000" s="1" t="s">
        <v>4188</v>
      </c>
      <c r="G4000">
        <v>4.1760000000000002</v>
      </c>
      <c r="H4000">
        <v>1</v>
      </c>
      <c r="I4000">
        <v>0.2</v>
      </c>
      <c r="J4000">
        <v>1.3049999999999999</v>
      </c>
      <c r="K4000" t="str">
        <f>INDEX(product!B:B,MATCH('TABELA TOTAL'!$F6775,product!A:A,0))</f>
        <v>Office Supplies</v>
      </c>
      <c r="L4000" t="str">
        <f>INDEX(product!C:C,MATCH(F4000,product!A:A,))</f>
        <v>Binders</v>
      </c>
      <c r="M4000" t="str">
        <f>INDEX(product!D:D,MATCH(F4000,product!A:A,))</f>
        <v>Acco Economy Flexible Poly Round Ring Binder</v>
      </c>
    </row>
    <row r="4001" spans="1:13" x14ac:dyDescent="0.25">
      <c r="A4001" s="1" t="s">
        <v>5955</v>
      </c>
      <c r="B4001" s="2">
        <v>42678</v>
      </c>
      <c r="C4001" s="2">
        <v>42682</v>
      </c>
      <c r="D4001" s="1" t="s">
        <v>19</v>
      </c>
      <c r="E4001" s="1" t="s">
        <v>867</v>
      </c>
      <c r="F4001" s="1" t="s">
        <v>5956</v>
      </c>
      <c r="G4001">
        <v>38.880000000000003</v>
      </c>
      <c r="H4001">
        <v>6</v>
      </c>
      <c r="I4001">
        <v>0</v>
      </c>
      <c r="J4001">
        <v>18.662400000000002</v>
      </c>
      <c r="K4001" t="str">
        <f>INDEX(product!B:B,MATCH('TABELA TOTAL'!$F6776,product!A:A,0))</f>
        <v>Furniture</v>
      </c>
      <c r="L4001" t="str">
        <f>INDEX(product!C:C,MATCH(F4001,product!A:A,))</f>
        <v>Paper</v>
      </c>
      <c r="M4001" t="str">
        <f>INDEX(product!D:D,MATCH(F4001,product!A:A,))</f>
        <v>Xerox 229</v>
      </c>
    </row>
    <row r="4002" spans="1:13" x14ac:dyDescent="0.25">
      <c r="A4002" s="1" t="s">
        <v>6489</v>
      </c>
      <c r="B4002" s="2">
        <v>42678</v>
      </c>
      <c r="C4002" s="2">
        <v>42680</v>
      </c>
      <c r="D4002" s="1" t="s">
        <v>11</v>
      </c>
      <c r="E4002" s="1" t="s">
        <v>202</v>
      </c>
      <c r="F4002" s="1" t="s">
        <v>182</v>
      </c>
      <c r="G4002">
        <v>45.247999999999998</v>
      </c>
      <c r="H4002">
        <v>2</v>
      </c>
      <c r="I4002">
        <v>0.2</v>
      </c>
      <c r="J4002">
        <v>3.9592000000000001</v>
      </c>
      <c r="K4002" t="str">
        <f>INDEX(product!B:B,MATCH('TABELA TOTAL'!$F7784,product!A:A,0))</f>
        <v>Technology</v>
      </c>
      <c r="L4002" t="str">
        <f>INDEX(product!C:C,MATCH(F4002,product!A:A,))</f>
        <v>Storage</v>
      </c>
      <c r="M4002" t="str">
        <f>INDEX(product!D:D,MATCH(F4002,product!A:A,))</f>
        <v>Eldon Portable Mobile Manager</v>
      </c>
    </row>
    <row r="4003" spans="1:13" x14ac:dyDescent="0.25">
      <c r="A4003" s="1" t="s">
        <v>6489</v>
      </c>
      <c r="B4003" s="2">
        <v>42678</v>
      </c>
      <c r="C4003" s="2">
        <v>42680</v>
      </c>
      <c r="D4003" s="1" t="s">
        <v>11</v>
      </c>
      <c r="E4003" s="1" t="s">
        <v>202</v>
      </c>
      <c r="F4003" s="1" t="s">
        <v>555</v>
      </c>
      <c r="G4003">
        <v>876.3</v>
      </c>
      <c r="H4003">
        <v>10</v>
      </c>
      <c r="I4003">
        <v>0.4</v>
      </c>
      <c r="J4003">
        <v>-292.10000000000002</v>
      </c>
      <c r="K4003" t="str">
        <f>INDEX(product!B:B,MATCH('TABELA TOTAL'!$F7785,product!A:A,0))</f>
        <v>Office Supplies</v>
      </c>
      <c r="L4003" t="str">
        <f>INDEX(product!C:C,MATCH(F4003,product!A:A,))</f>
        <v>Tables</v>
      </c>
      <c r="M4003" t="str">
        <f>INDEX(product!D:D,MATCH(F4003,product!A:A,))</f>
        <v>BPI Conference Tables</v>
      </c>
    </row>
    <row r="4004" spans="1:13" x14ac:dyDescent="0.25">
      <c r="A4004" s="1" t="s">
        <v>6489</v>
      </c>
      <c r="B4004" s="2">
        <v>42678</v>
      </c>
      <c r="C4004" s="2">
        <v>42680</v>
      </c>
      <c r="D4004" s="1" t="s">
        <v>11</v>
      </c>
      <c r="E4004" s="1" t="s">
        <v>202</v>
      </c>
      <c r="F4004" s="1" t="s">
        <v>825</v>
      </c>
      <c r="G4004">
        <v>185.376</v>
      </c>
      <c r="H4004">
        <v>2</v>
      </c>
      <c r="I4004">
        <v>0.2</v>
      </c>
      <c r="J4004">
        <v>-34.758000000000003</v>
      </c>
      <c r="K4004" t="str">
        <f>INDEX(product!B:B,MATCH('TABELA TOTAL'!$F7786,product!A:A,0))</f>
        <v>Technology</v>
      </c>
      <c r="L4004" t="str">
        <f>INDEX(product!C:C,MATCH(F4004,product!A:A,))</f>
        <v>Supplies</v>
      </c>
      <c r="M4004" t="str">
        <f>INDEX(product!D:D,MATCH(F4004,product!A:A,))</f>
        <v>Premier Electric Letter Opener</v>
      </c>
    </row>
    <row r="4005" spans="1:13" x14ac:dyDescent="0.25">
      <c r="A4005" s="1" t="s">
        <v>7068</v>
      </c>
      <c r="B4005" s="2">
        <v>42678</v>
      </c>
      <c r="C4005" s="2">
        <v>42682</v>
      </c>
      <c r="D4005" s="1" t="s">
        <v>19</v>
      </c>
      <c r="E4005" s="1" t="s">
        <v>3827</v>
      </c>
      <c r="F4005" s="1" t="s">
        <v>5584</v>
      </c>
      <c r="G4005">
        <v>686.4</v>
      </c>
      <c r="H4005">
        <v>2</v>
      </c>
      <c r="I4005">
        <v>0.2</v>
      </c>
      <c r="J4005">
        <v>77.22</v>
      </c>
      <c r="K4005" t="str">
        <f>INDEX(product!B:B,MATCH('TABELA TOTAL'!$F8870,product!A:A,0))</f>
        <v>Office Supplies</v>
      </c>
      <c r="L4005" t="str">
        <f>INDEX(product!C:C,MATCH(F4005,product!A:A,))</f>
        <v>Machines</v>
      </c>
      <c r="M4005" t="str">
        <f>INDEX(product!D:D,MATCH(F4005,product!A:A,))</f>
        <v>Okidata B400 Printer</v>
      </c>
    </row>
    <row r="4006" spans="1:13" x14ac:dyDescent="0.25">
      <c r="A4006" s="1" t="s">
        <v>7318</v>
      </c>
      <c r="B4006" s="2">
        <v>42678</v>
      </c>
      <c r="C4006" s="2">
        <v>42682</v>
      </c>
      <c r="D4006" s="1" t="s">
        <v>19</v>
      </c>
      <c r="E4006" s="1" t="s">
        <v>1443</v>
      </c>
      <c r="F4006" s="1" t="s">
        <v>3621</v>
      </c>
      <c r="G4006">
        <v>11.375999999999999</v>
      </c>
      <c r="H4006">
        <v>3</v>
      </c>
      <c r="I4006">
        <v>0.6</v>
      </c>
      <c r="J4006">
        <v>-5.6879999999999997</v>
      </c>
      <c r="K4006" t="str">
        <f>INDEX(product!B:B,MATCH('TABELA TOTAL'!$F9323,product!A:A,0))</f>
        <v>Office Supplies</v>
      </c>
      <c r="L4006" t="str">
        <f>INDEX(product!C:C,MATCH(F4006,product!A:A,))</f>
        <v>Furnishings</v>
      </c>
      <c r="M4006" t="str">
        <f>INDEX(product!D:D,MATCH(F4006,product!A:A,))</f>
        <v>DAX Two-Tone Rosewood/Black Document Frame, Desktop, 5 x 7</v>
      </c>
    </row>
    <row r="4007" spans="1:13" x14ac:dyDescent="0.25">
      <c r="A4007" s="1" t="s">
        <v>7318</v>
      </c>
      <c r="B4007" s="2">
        <v>42678</v>
      </c>
      <c r="C4007" s="2">
        <v>42682</v>
      </c>
      <c r="D4007" s="1" t="s">
        <v>19</v>
      </c>
      <c r="E4007" s="1" t="s">
        <v>1443</v>
      </c>
      <c r="F4007" s="1" t="s">
        <v>964</v>
      </c>
      <c r="G4007">
        <v>66.111999999999995</v>
      </c>
      <c r="H4007">
        <v>4</v>
      </c>
      <c r="I4007">
        <v>0.6</v>
      </c>
      <c r="J4007">
        <v>-84.2928</v>
      </c>
      <c r="K4007" t="str">
        <f>INDEX(product!B:B,MATCH('TABELA TOTAL'!$F9324,product!A:A,0))</f>
        <v>Office Supplies</v>
      </c>
      <c r="L4007" t="str">
        <f>INDEX(product!C:C,MATCH(F4007,product!A:A,))</f>
        <v>Furnishings</v>
      </c>
      <c r="M4007" t="str">
        <f>INDEX(product!D:D,MATCH(F4007,product!A:A,))</f>
        <v>Deflect-o EconoMat Studded, No Bevel Mat for Low Pile Carpeting</v>
      </c>
    </row>
    <row r="4008" spans="1:13" x14ac:dyDescent="0.25">
      <c r="A4008" s="1" t="s">
        <v>228</v>
      </c>
      <c r="B4008" s="2">
        <v>42677</v>
      </c>
      <c r="C4008" s="2">
        <v>42684</v>
      </c>
      <c r="D4008" s="1" t="s">
        <v>19</v>
      </c>
      <c r="E4008" s="1" t="s">
        <v>229</v>
      </c>
      <c r="F4008" s="1" t="s">
        <v>230</v>
      </c>
      <c r="G4008">
        <v>75.959999999999994</v>
      </c>
      <c r="H4008">
        <v>2</v>
      </c>
      <c r="I4008">
        <v>0</v>
      </c>
      <c r="J4008">
        <v>22.788</v>
      </c>
      <c r="K4008" t="str">
        <f>INDEX(product!B:B,MATCH('TABELA TOTAL'!$F113,product!A:A,0))</f>
        <v>Furniture</v>
      </c>
      <c r="L4008" t="str">
        <f>INDEX(product!C:C,MATCH(F4008,product!A:A,))</f>
        <v>Art</v>
      </c>
      <c r="M4008" t="str">
        <f>INDEX(product!D:D,MATCH(F4008,product!A:A,))</f>
        <v>Hunt PowerHouse Electric Pencil Sharpener, Blue</v>
      </c>
    </row>
    <row r="4009" spans="1:13" x14ac:dyDescent="0.25">
      <c r="A4009" s="1" t="s">
        <v>228</v>
      </c>
      <c r="B4009" s="2">
        <v>42677</v>
      </c>
      <c r="C4009" s="2">
        <v>42684</v>
      </c>
      <c r="D4009" s="1" t="s">
        <v>19</v>
      </c>
      <c r="E4009" s="1" t="s">
        <v>229</v>
      </c>
      <c r="F4009" s="1" t="s">
        <v>231</v>
      </c>
      <c r="G4009">
        <v>27.24</v>
      </c>
      <c r="H4009">
        <v>6</v>
      </c>
      <c r="I4009">
        <v>0</v>
      </c>
      <c r="J4009">
        <v>13.3476</v>
      </c>
      <c r="K4009" t="str">
        <f>INDEX(product!B:B,MATCH('TABELA TOTAL'!$F114,product!A:A,0))</f>
        <v>Office Supplies</v>
      </c>
      <c r="L4009" t="str">
        <f>INDEX(product!C:C,MATCH(F4009,product!A:A,))</f>
        <v>Binders</v>
      </c>
      <c r="M4009" t="str">
        <f>INDEX(product!D:D,MATCH(F4009,product!A:A,))</f>
        <v>Avery Durable Plastic 1" Binders</v>
      </c>
    </row>
    <row r="4010" spans="1:13" x14ac:dyDescent="0.25">
      <c r="A4010" s="1" t="s">
        <v>1011</v>
      </c>
      <c r="B4010" s="2">
        <v>42677</v>
      </c>
      <c r="C4010" s="2">
        <v>42681</v>
      </c>
      <c r="D4010" s="1" t="s">
        <v>19</v>
      </c>
      <c r="E4010" s="1" t="s">
        <v>1012</v>
      </c>
      <c r="F4010" s="1" t="s">
        <v>1013</v>
      </c>
      <c r="G4010">
        <v>8.82</v>
      </c>
      <c r="H4010">
        <v>3</v>
      </c>
      <c r="I4010">
        <v>0</v>
      </c>
      <c r="J4010">
        <v>2.3814000000000002</v>
      </c>
      <c r="K4010" t="str">
        <f>INDEX(product!B:B,MATCH('TABELA TOTAL'!$F576,product!A:A,0))</f>
        <v>Office Supplies</v>
      </c>
      <c r="L4010" t="str">
        <f>INDEX(product!C:C,MATCH(F4010,product!A:A,))</f>
        <v>Art</v>
      </c>
      <c r="M4010" t="str">
        <f>INDEX(product!D:D,MATCH(F4010,product!A:A,))</f>
        <v>Newell 332</v>
      </c>
    </row>
    <row r="4011" spans="1:13" x14ac:dyDescent="0.25">
      <c r="A4011" s="1" t="s">
        <v>3195</v>
      </c>
      <c r="B4011" s="2">
        <v>42677</v>
      </c>
      <c r="C4011" s="2">
        <v>42680</v>
      </c>
      <c r="D4011" s="1" t="s">
        <v>79</v>
      </c>
      <c r="E4011" s="1" t="s">
        <v>1935</v>
      </c>
      <c r="F4011" s="1" t="s">
        <v>3196</v>
      </c>
      <c r="G4011">
        <v>217.584</v>
      </c>
      <c r="H4011">
        <v>2</v>
      </c>
      <c r="I4011">
        <v>0.2</v>
      </c>
      <c r="J4011">
        <v>-29.9178</v>
      </c>
      <c r="K4011" t="str">
        <f>INDEX(product!B:B,MATCH('TABELA TOTAL'!$F2475,product!A:A,0))</f>
        <v>Technology</v>
      </c>
      <c r="L4011" t="str">
        <f>INDEX(product!C:C,MATCH(F4011,product!A:A,))</f>
        <v>Chairs</v>
      </c>
      <c r="M4011" t="str">
        <f>INDEX(product!D:D,MATCH(F4011,product!A:A,))</f>
        <v>Global Deluxe High-Back Office Chair in Storm</v>
      </c>
    </row>
    <row r="4012" spans="1:13" x14ac:dyDescent="0.25">
      <c r="A4012" s="1" t="s">
        <v>3195</v>
      </c>
      <c r="B4012" s="2">
        <v>42677</v>
      </c>
      <c r="C4012" s="2">
        <v>42680</v>
      </c>
      <c r="D4012" s="1" t="s">
        <v>79</v>
      </c>
      <c r="E4012" s="1" t="s">
        <v>1935</v>
      </c>
      <c r="F4012" s="1" t="s">
        <v>3197</v>
      </c>
      <c r="G4012">
        <v>82.95</v>
      </c>
      <c r="H4012">
        <v>5</v>
      </c>
      <c r="I4012">
        <v>0</v>
      </c>
      <c r="J4012">
        <v>29.032499999999999</v>
      </c>
      <c r="K4012" t="str">
        <f>INDEX(product!B:B,MATCH('TABELA TOTAL'!$F2476,product!A:A,0))</f>
        <v>Technology</v>
      </c>
      <c r="L4012" t="str">
        <f>INDEX(product!C:C,MATCH(F4012,product!A:A,))</f>
        <v>Accessories</v>
      </c>
      <c r="M4012" t="str">
        <f>INDEX(product!D:D,MATCH(F4012,product!A:A,))</f>
        <v>Kensington K72356US Mouse-in-a-Box USB Desktop Mouse</v>
      </c>
    </row>
    <row r="4013" spans="1:13" x14ac:dyDescent="0.25">
      <c r="A4013" s="1" t="s">
        <v>3195</v>
      </c>
      <c r="B4013" s="2">
        <v>42677</v>
      </c>
      <c r="C4013" s="2">
        <v>42680</v>
      </c>
      <c r="D4013" s="1" t="s">
        <v>79</v>
      </c>
      <c r="E4013" s="1" t="s">
        <v>1935</v>
      </c>
      <c r="F4013" s="1" t="s">
        <v>3198</v>
      </c>
      <c r="G4013">
        <v>87.71</v>
      </c>
      <c r="H4013">
        <v>7</v>
      </c>
      <c r="I4013">
        <v>0</v>
      </c>
      <c r="J4013">
        <v>41.223700000000001</v>
      </c>
      <c r="K4013" t="str">
        <f>INDEX(product!B:B,MATCH('TABELA TOTAL'!$F2477,product!A:A,0))</f>
        <v>Office Supplies</v>
      </c>
      <c r="L4013" t="str">
        <f>INDEX(product!C:C,MATCH(F4013,product!A:A,))</f>
        <v>Labels</v>
      </c>
      <c r="M4013" t="str">
        <f>INDEX(product!D:D,MATCH(F4013,product!A:A,))</f>
        <v>Avery 50</v>
      </c>
    </row>
    <row r="4014" spans="1:13" x14ac:dyDescent="0.25">
      <c r="A4014" s="1" t="s">
        <v>3195</v>
      </c>
      <c r="B4014" s="2">
        <v>42677</v>
      </c>
      <c r="C4014" s="2">
        <v>42680</v>
      </c>
      <c r="D4014" s="1" t="s">
        <v>79</v>
      </c>
      <c r="E4014" s="1" t="s">
        <v>1935</v>
      </c>
      <c r="F4014" s="1" t="s">
        <v>3170</v>
      </c>
      <c r="G4014">
        <v>1101.48</v>
      </c>
      <c r="H4014">
        <v>4</v>
      </c>
      <c r="I4014">
        <v>0</v>
      </c>
      <c r="J4014">
        <v>429.5772</v>
      </c>
      <c r="K4014" t="str">
        <f>INDEX(product!B:B,MATCH('TABELA TOTAL'!$F2478,product!A:A,0))</f>
        <v>Technology</v>
      </c>
      <c r="L4014" t="str">
        <f>INDEX(product!C:C,MATCH(F4014,product!A:A,))</f>
        <v>Appliances</v>
      </c>
      <c r="M4014" t="str">
        <f>INDEX(product!D:D,MATCH(F4014,product!A:A,))</f>
        <v>Honeywell Enviracaire Portable HEPA Air Cleaner for 16' x 20' Room</v>
      </c>
    </row>
    <row r="4015" spans="1:13" x14ac:dyDescent="0.25">
      <c r="A4015" s="1" t="s">
        <v>4619</v>
      </c>
      <c r="B4015" s="2">
        <v>42677</v>
      </c>
      <c r="C4015" s="2">
        <v>42682</v>
      </c>
      <c r="D4015" s="1" t="s">
        <v>11</v>
      </c>
      <c r="E4015" s="1" t="s">
        <v>1207</v>
      </c>
      <c r="F4015" s="1" t="s">
        <v>1371</v>
      </c>
      <c r="G4015">
        <v>20</v>
      </c>
      <c r="H4015">
        <v>4</v>
      </c>
      <c r="I4015">
        <v>0</v>
      </c>
      <c r="J4015">
        <v>9.6</v>
      </c>
      <c r="K4015" t="str">
        <f>INDEX(product!B:B,MATCH('TABELA TOTAL'!$F4432,product!A:A,0))</f>
        <v>Office Supplies</v>
      </c>
      <c r="L4015" t="str">
        <f>INDEX(product!C:C,MATCH(F4015,product!A:A,))</f>
        <v>Fasteners</v>
      </c>
      <c r="M4015" t="str">
        <f>INDEX(product!D:D,MATCH(F4015,product!A:A,))</f>
        <v>Advantus Plastic Paper Clips</v>
      </c>
    </row>
    <row r="4016" spans="1:13" x14ac:dyDescent="0.25">
      <c r="A4016" s="1" t="s">
        <v>4619</v>
      </c>
      <c r="B4016" s="2">
        <v>42677</v>
      </c>
      <c r="C4016" s="2">
        <v>42682</v>
      </c>
      <c r="D4016" s="1" t="s">
        <v>11</v>
      </c>
      <c r="E4016" s="1" t="s">
        <v>1207</v>
      </c>
      <c r="F4016" s="1" t="s">
        <v>4244</v>
      </c>
      <c r="G4016">
        <v>7.98</v>
      </c>
      <c r="H4016">
        <v>3</v>
      </c>
      <c r="I4016">
        <v>0</v>
      </c>
      <c r="J4016">
        <v>2.0748000000000002</v>
      </c>
      <c r="K4016" t="str">
        <f>INDEX(product!B:B,MATCH('TABELA TOTAL'!$F4433,product!A:A,0))</f>
        <v>Office Supplies</v>
      </c>
      <c r="L4016" t="str">
        <f>INDEX(product!C:C,MATCH(F4016,product!A:A,))</f>
        <v>Art</v>
      </c>
      <c r="M4016" t="str">
        <f>INDEX(product!D:D,MATCH(F4016,product!A:A,))</f>
        <v>Economy #2 Pencils</v>
      </c>
    </row>
    <row r="4017" spans="1:13" x14ac:dyDescent="0.25">
      <c r="A4017" s="1" t="s">
        <v>4619</v>
      </c>
      <c r="B4017" s="2">
        <v>42677</v>
      </c>
      <c r="C4017" s="2">
        <v>42682</v>
      </c>
      <c r="D4017" s="1" t="s">
        <v>11</v>
      </c>
      <c r="E4017" s="1" t="s">
        <v>1207</v>
      </c>
      <c r="F4017" s="1" t="s">
        <v>1618</v>
      </c>
      <c r="G4017">
        <v>24.1</v>
      </c>
      <c r="H4017">
        <v>5</v>
      </c>
      <c r="I4017">
        <v>0</v>
      </c>
      <c r="J4017">
        <v>9.1579999999999995</v>
      </c>
      <c r="K4017" t="str">
        <f>INDEX(product!B:B,MATCH('TABELA TOTAL'!$F4434,product!A:A,0))</f>
        <v>Office Supplies</v>
      </c>
      <c r="L4017" t="str">
        <f>INDEX(product!C:C,MATCH(F4017,product!A:A,))</f>
        <v>Furnishings</v>
      </c>
      <c r="M4017" t="str">
        <f>INDEX(product!D:D,MATCH(F4017,product!A:A,))</f>
        <v>Magna Visual Magnetic Picture Hangers</v>
      </c>
    </row>
    <row r="4018" spans="1:13" x14ac:dyDescent="0.25">
      <c r="A4018" s="1" t="s">
        <v>4619</v>
      </c>
      <c r="B4018" s="2">
        <v>42677</v>
      </c>
      <c r="C4018" s="2">
        <v>42682</v>
      </c>
      <c r="D4018" s="1" t="s">
        <v>11</v>
      </c>
      <c r="E4018" s="1" t="s">
        <v>1207</v>
      </c>
      <c r="F4018" s="1" t="s">
        <v>3583</v>
      </c>
      <c r="G4018">
        <v>8.75</v>
      </c>
      <c r="H4018">
        <v>1</v>
      </c>
      <c r="I4018">
        <v>0</v>
      </c>
      <c r="J4018">
        <v>2.625</v>
      </c>
      <c r="K4018" t="str">
        <f>INDEX(product!B:B,MATCH('TABELA TOTAL'!$F4435,product!A:A,0))</f>
        <v>Office Supplies</v>
      </c>
      <c r="L4018" t="str">
        <f>INDEX(product!C:C,MATCH(F4018,product!A:A,))</f>
        <v>Art</v>
      </c>
      <c r="M4018" t="str">
        <f>INDEX(product!D:D,MATCH(F4018,product!A:A,))</f>
        <v>Boston 16750 Black Compact Battery Pencil Sharpener</v>
      </c>
    </row>
    <row r="4019" spans="1:13" x14ac:dyDescent="0.25">
      <c r="A4019" s="1" t="s">
        <v>4619</v>
      </c>
      <c r="B4019" s="2">
        <v>42677</v>
      </c>
      <c r="C4019" s="2">
        <v>42682</v>
      </c>
      <c r="D4019" s="1" t="s">
        <v>11</v>
      </c>
      <c r="E4019" s="1" t="s">
        <v>1207</v>
      </c>
      <c r="F4019" s="1" t="s">
        <v>4620</v>
      </c>
      <c r="G4019">
        <v>842.94</v>
      </c>
      <c r="H4019">
        <v>3</v>
      </c>
      <c r="I4019">
        <v>0</v>
      </c>
      <c r="J4019">
        <v>160.15860000000001</v>
      </c>
      <c r="K4019" t="str">
        <f>INDEX(product!B:B,MATCH('TABELA TOTAL'!$F4436,product!A:A,0))</f>
        <v>Office Supplies</v>
      </c>
      <c r="L4019" t="str">
        <f>INDEX(product!C:C,MATCH(F4019,product!A:A,))</f>
        <v>Tables</v>
      </c>
      <c r="M4019" t="str">
        <f>INDEX(product!D:D,MATCH(F4019,product!A:A,))</f>
        <v>Global Adaptabilities Conference Tables</v>
      </c>
    </row>
    <row r="4020" spans="1:13" x14ac:dyDescent="0.25">
      <c r="A4020" s="1" t="s">
        <v>4645</v>
      </c>
      <c r="B4020" s="2">
        <v>42677</v>
      </c>
      <c r="C4020" s="2">
        <v>42682</v>
      </c>
      <c r="D4020" s="1" t="s">
        <v>19</v>
      </c>
      <c r="E4020" s="1" t="s">
        <v>853</v>
      </c>
      <c r="F4020" s="1" t="s">
        <v>1800</v>
      </c>
      <c r="G4020">
        <v>15.26</v>
      </c>
      <c r="H4020">
        <v>7</v>
      </c>
      <c r="I4020">
        <v>0</v>
      </c>
      <c r="J4020">
        <v>5.0358000000000001</v>
      </c>
      <c r="K4020" t="str">
        <f>INDEX(product!B:B,MATCH('TABELA TOTAL'!$F4482,product!A:A,0))</f>
        <v>Office Supplies</v>
      </c>
      <c r="L4020" t="str">
        <f>INDEX(product!C:C,MATCH(F4020,product!A:A,))</f>
        <v>Fasteners</v>
      </c>
      <c r="M4020" t="str">
        <f>INDEX(product!D:D,MATCH(F4020,product!A:A,))</f>
        <v>Stockwell Push Pins</v>
      </c>
    </row>
    <row r="4021" spans="1:13" x14ac:dyDescent="0.25">
      <c r="A4021" s="1" t="s">
        <v>4645</v>
      </c>
      <c r="B4021" s="2">
        <v>42677</v>
      </c>
      <c r="C4021" s="2">
        <v>42682</v>
      </c>
      <c r="D4021" s="1" t="s">
        <v>19</v>
      </c>
      <c r="E4021" s="1" t="s">
        <v>853</v>
      </c>
      <c r="F4021" s="1" t="s">
        <v>4587</v>
      </c>
      <c r="G4021">
        <v>43.32</v>
      </c>
      <c r="H4021">
        <v>2</v>
      </c>
      <c r="I4021">
        <v>0</v>
      </c>
      <c r="J4021">
        <v>14.2956</v>
      </c>
      <c r="K4021" t="str">
        <f>INDEX(product!B:B,MATCH('TABELA TOTAL'!$F4483,product!A:A,0))</f>
        <v>Office Supplies</v>
      </c>
      <c r="L4021" t="str">
        <f>INDEX(product!C:C,MATCH(F4021,product!A:A,))</f>
        <v>Appliances</v>
      </c>
      <c r="M4021" t="str">
        <f>INDEX(product!D:D,MATCH(F4021,product!A:A,))</f>
        <v>Holmes 99% HEPA Air Purifier</v>
      </c>
    </row>
    <row r="4022" spans="1:13" x14ac:dyDescent="0.25">
      <c r="A4022" s="1" t="s">
        <v>4645</v>
      </c>
      <c r="B4022" s="2">
        <v>42677</v>
      </c>
      <c r="C4022" s="2">
        <v>42682</v>
      </c>
      <c r="D4022" s="1" t="s">
        <v>19</v>
      </c>
      <c r="E4022" s="1" t="s">
        <v>853</v>
      </c>
      <c r="F4022" s="1" t="s">
        <v>231</v>
      </c>
      <c r="G4022">
        <v>43.584000000000003</v>
      </c>
      <c r="H4022">
        <v>12</v>
      </c>
      <c r="I4022">
        <v>0.2</v>
      </c>
      <c r="J4022">
        <v>15.799200000000001</v>
      </c>
      <c r="K4022" t="str">
        <f>INDEX(product!B:B,MATCH('TABELA TOTAL'!$F4484,product!A:A,0))</f>
        <v>Office Supplies</v>
      </c>
      <c r="L4022" t="str">
        <f>INDEX(product!C:C,MATCH(F4022,product!A:A,))</f>
        <v>Binders</v>
      </c>
      <c r="M4022" t="str">
        <f>INDEX(product!D:D,MATCH(F4022,product!A:A,))</f>
        <v>Avery Durable Plastic 1" Binders</v>
      </c>
    </row>
    <row r="4023" spans="1:13" x14ac:dyDescent="0.25">
      <c r="A4023" s="1" t="s">
        <v>4645</v>
      </c>
      <c r="B4023" s="2">
        <v>42677</v>
      </c>
      <c r="C4023" s="2">
        <v>42682</v>
      </c>
      <c r="D4023" s="1" t="s">
        <v>19</v>
      </c>
      <c r="E4023" s="1" t="s">
        <v>853</v>
      </c>
      <c r="F4023" s="1" t="s">
        <v>4646</v>
      </c>
      <c r="G4023">
        <v>116.28</v>
      </c>
      <c r="H4023">
        <v>3</v>
      </c>
      <c r="I4023">
        <v>0</v>
      </c>
      <c r="J4023">
        <v>56.977200000000003</v>
      </c>
      <c r="K4023" t="str">
        <f>INDEX(product!B:B,MATCH('TABELA TOTAL'!$F4485,product!A:A,0))</f>
        <v>Furniture</v>
      </c>
      <c r="L4023" t="str">
        <f>INDEX(product!C:C,MATCH(F4023,product!A:A,))</f>
        <v>Paper</v>
      </c>
      <c r="M4023" t="str">
        <f>INDEX(product!D:D,MATCH(F4023,product!A:A,))</f>
        <v>Xerox 1892</v>
      </c>
    </row>
    <row r="4024" spans="1:13" x14ac:dyDescent="0.25">
      <c r="A4024" s="1" t="s">
        <v>4645</v>
      </c>
      <c r="B4024" s="2">
        <v>42677</v>
      </c>
      <c r="C4024" s="2">
        <v>42682</v>
      </c>
      <c r="D4024" s="1" t="s">
        <v>19</v>
      </c>
      <c r="E4024" s="1" t="s">
        <v>853</v>
      </c>
      <c r="F4024" s="1" t="s">
        <v>1462</v>
      </c>
      <c r="G4024">
        <v>9.2959999999999994</v>
      </c>
      <c r="H4024">
        <v>2</v>
      </c>
      <c r="I4024">
        <v>0.2</v>
      </c>
      <c r="J4024">
        <v>3.0211999999999999</v>
      </c>
      <c r="K4024" t="str">
        <f>INDEX(product!B:B,MATCH('TABELA TOTAL'!$F4486,product!A:A,0))</f>
        <v>Office Supplies</v>
      </c>
      <c r="L4024" t="str">
        <f>INDEX(product!C:C,MATCH(F4024,product!A:A,))</f>
        <v>Binders</v>
      </c>
      <c r="M4024" t="str">
        <f>INDEX(product!D:D,MATCH(F4024,product!A:A,))</f>
        <v>Fellowes Black Plastic Comb Bindings</v>
      </c>
    </row>
    <row r="4025" spans="1:13" x14ac:dyDescent="0.25">
      <c r="A4025" s="1" t="s">
        <v>4645</v>
      </c>
      <c r="B4025" s="2">
        <v>42677</v>
      </c>
      <c r="C4025" s="2">
        <v>42682</v>
      </c>
      <c r="D4025" s="1" t="s">
        <v>19</v>
      </c>
      <c r="E4025" s="1" t="s">
        <v>853</v>
      </c>
      <c r="F4025" s="1" t="s">
        <v>2814</v>
      </c>
      <c r="G4025">
        <v>19.440000000000001</v>
      </c>
      <c r="H4025">
        <v>3</v>
      </c>
      <c r="I4025">
        <v>0</v>
      </c>
      <c r="J4025">
        <v>9.3312000000000008</v>
      </c>
      <c r="K4025" t="str">
        <f>INDEX(product!B:B,MATCH('TABELA TOTAL'!$F4487,product!A:A,0))</f>
        <v>Technology</v>
      </c>
      <c r="L4025" t="str">
        <f>INDEX(product!C:C,MATCH(F4025,product!A:A,))</f>
        <v>Paper</v>
      </c>
      <c r="M4025" t="str">
        <f>INDEX(product!D:D,MATCH(F4025,product!A:A,))</f>
        <v>Xerox 1952</v>
      </c>
    </row>
    <row r="4026" spans="1:13" x14ac:dyDescent="0.25">
      <c r="A4026" s="1" t="s">
        <v>4645</v>
      </c>
      <c r="B4026" s="2">
        <v>42677</v>
      </c>
      <c r="C4026" s="2">
        <v>42682</v>
      </c>
      <c r="D4026" s="1" t="s">
        <v>19</v>
      </c>
      <c r="E4026" s="1" t="s">
        <v>853</v>
      </c>
      <c r="F4026" s="1" t="s">
        <v>2400</v>
      </c>
      <c r="G4026">
        <v>314.55</v>
      </c>
      <c r="H4026">
        <v>3</v>
      </c>
      <c r="I4026">
        <v>0</v>
      </c>
      <c r="J4026">
        <v>150.98400000000001</v>
      </c>
      <c r="K4026" t="str">
        <f>INDEX(product!B:B,MATCH('TABELA TOTAL'!$F4488,product!A:A,0))</f>
        <v>Office Supplies</v>
      </c>
      <c r="L4026" t="str">
        <f>INDEX(product!C:C,MATCH(F4026,product!A:A,))</f>
        <v>Paper</v>
      </c>
      <c r="M4026" t="str">
        <f>INDEX(product!D:D,MATCH(F4026,product!A:A,))</f>
        <v>Multicolor Computer Printout Paper</v>
      </c>
    </row>
    <row r="4027" spans="1:13" x14ac:dyDescent="0.25">
      <c r="A4027" s="1" t="s">
        <v>6105</v>
      </c>
      <c r="B4027" s="2">
        <v>42677</v>
      </c>
      <c r="C4027" s="2">
        <v>42683</v>
      </c>
      <c r="D4027" s="1" t="s">
        <v>19</v>
      </c>
      <c r="E4027" s="1" t="s">
        <v>3034</v>
      </c>
      <c r="F4027" s="1" t="s">
        <v>2761</v>
      </c>
      <c r="G4027">
        <v>9.2479999999999993</v>
      </c>
      <c r="H4027">
        <v>2</v>
      </c>
      <c r="I4027">
        <v>0.2</v>
      </c>
      <c r="J4027">
        <v>3.3523999999999998</v>
      </c>
      <c r="K4027" t="str">
        <f>INDEX(product!B:B,MATCH('TABELA TOTAL'!$F7047,product!A:A,0))</f>
        <v>Office Supplies</v>
      </c>
      <c r="L4027" t="str">
        <f>INDEX(product!C:C,MATCH(F4027,product!A:A,))</f>
        <v>Paper</v>
      </c>
      <c r="M4027" t="str">
        <f>INDEX(product!D:D,MATCH(F4027,product!A:A,))</f>
        <v>Xerox 1978</v>
      </c>
    </row>
    <row r="4028" spans="1:13" x14ac:dyDescent="0.25">
      <c r="A4028" s="1" t="s">
        <v>7109</v>
      </c>
      <c r="B4028" s="2">
        <v>42677</v>
      </c>
      <c r="C4028" s="2">
        <v>42679</v>
      </c>
      <c r="D4028" s="1" t="s">
        <v>79</v>
      </c>
      <c r="E4028" s="1" t="s">
        <v>2391</v>
      </c>
      <c r="F4028" s="1" t="s">
        <v>1961</v>
      </c>
      <c r="G4028">
        <v>4.1580000000000004</v>
      </c>
      <c r="H4028">
        <v>7</v>
      </c>
      <c r="I4028">
        <v>0.7</v>
      </c>
      <c r="J4028">
        <v>-3.4649999999999999</v>
      </c>
      <c r="K4028" t="str">
        <f>INDEX(product!B:B,MATCH('TABELA TOTAL'!$F8943,product!A:A,0))</f>
        <v>Furniture</v>
      </c>
      <c r="L4028" t="str">
        <f>INDEX(product!C:C,MATCH(F4028,product!A:A,))</f>
        <v>Binders</v>
      </c>
      <c r="M4028" t="str">
        <f>INDEX(product!D:D,MATCH(F4028,product!A:A,))</f>
        <v>Avery Reinforcements for Hole-Punch Pages</v>
      </c>
    </row>
    <row r="4029" spans="1:13" x14ac:dyDescent="0.25">
      <c r="A4029" s="1" t="s">
        <v>7109</v>
      </c>
      <c r="B4029" s="2">
        <v>42677</v>
      </c>
      <c r="C4029" s="2">
        <v>42679</v>
      </c>
      <c r="D4029" s="1" t="s">
        <v>79</v>
      </c>
      <c r="E4029" s="1" t="s">
        <v>2391</v>
      </c>
      <c r="F4029" s="1" t="s">
        <v>7110</v>
      </c>
      <c r="G4029">
        <v>179.99100000000001</v>
      </c>
      <c r="H4029">
        <v>3</v>
      </c>
      <c r="I4029">
        <v>0.7</v>
      </c>
      <c r="J4029">
        <v>-251.98740000000001</v>
      </c>
      <c r="K4029" t="str">
        <f>INDEX(product!B:B,MATCH('TABELA TOTAL'!$F8944,product!A:A,0))</f>
        <v>Office Supplies</v>
      </c>
      <c r="L4029" t="str">
        <f>INDEX(product!C:C,MATCH(F4029,product!A:A,))</f>
        <v>Machines</v>
      </c>
      <c r="M4029" t="str">
        <f>INDEX(product!D:D,MATCH(F4029,product!A:A,))</f>
        <v>Okidata B401 Printer</v>
      </c>
    </row>
    <row r="4030" spans="1:13" x14ac:dyDescent="0.25">
      <c r="A4030" s="1" t="s">
        <v>7123</v>
      </c>
      <c r="B4030" s="2">
        <v>42677</v>
      </c>
      <c r="C4030" s="2">
        <v>42681</v>
      </c>
      <c r="D4030" s="1" t="s">
        <v>19</v>
      </c>
      <c r="E4030" s="1" t="s">
        <v>3453</v>
      </c>
      <c r="F4030" s="1" t="s">
        <v>588</v>
      </c>
      <c r="G4030">
        <v>72</v>
      </c>
      <c r="H4030">
        <v>1</v>
      </c>
      <c r="I4030">
        <v>0.2</v>
      </c>
      <c r="J4030">
        <v>14.4</v>
      </c>
      <c r="K4030" t="str">
        <f>INDEX(product!B:B,MATCH('TABELA TOTAL'!$F8968,product!A:A,0))</f>
        <v>Office Supplies</v>
      </c>
      <c r="L4030" t="str">
        <f>INDEX(product!C:C,MATCH(F4030,product!A:A,))</f>
        <v>Accessories</v>
      </c>
      <c r="M4030" t="str">
        <f>INDEX(product!D:D,MATCH(F4030,product!A:A,))</f>
        <v>NETGEAR N750 Dual Band Wi-Fi Gigabit Router</v>
      </c>
    </row>
    <row r="4031" spans="1:13" x14ac:dyDescent="0.25">
      <c r="A4031" s="1" t="s">
        <v>7123</v>
      </c>
      <c r="B4031" s="2">
        <v>42677</v>
      </c>
      <c r="C4031" s="2">
        <v>42681</v>
      </c>
      <c r="D4031" s="1" t="s">
        <v>19</v>
      </c>
      <c r="E4031" s="1" t="s">
        <v>3453</v>
      </c>
      <c r="F4031" s="1" t="s">
        <v>746</v>
      </c>
      <c r="G4031">
        <v>470.15499999999997</v>
      </c>
      <c r="H4031">
        <v>7</v>
      </c>
      <c r="I4031">
        <v>0.3</v>
      </c>
      <c r="J4031">
        <v>-13.433</v>
      </c>
      <c r="K4031" t="str">
        <f>INDEX(product!B:B,MATCH('TABELA TOTAL'!$F8969,product!A:A,0))</f>
        <v>Technology</v>
      </c>
      <c r="L4031" t="str">
        <f>INDEX(product!C:C,MATCH(F4031,product!A:A,))</f>
        <v>Chairs</v>
      </c>
      <c r="M4031" t="str">
        <f>INDEX(product!D:D,MATCH(F4031,product!A:A,))</f>
        <v>Bevis Steel Folding Chairs</v>
      </c>
    </row>
    <row r="4032" spans="1:13" x14ac:dyDescent="0.25">
      <c r="A4032" s="1" t="s">
        <v>2104</v>
      </c>
      <c r="B4032" s="2">
        <v>42675</v>
      </c>
      <c r="C4032" s="2">
        <v>42679</v>
      </c>
      <c r="D4032" s="1" t="s">
        <v>19</v>
      </c>
      <c r="E4032" s="1" t="s">
        <v>2105</v>
      </c>
      <c r="F4032" s="1" t="s">
        <v>108</v>
      </c>
      <c r="G4032">
        <v>21.8</v>
      </c>
      <c r="H4032">
        <v>2</v>
      </c>
      <c r="I4032">
        <v>0</v>
      </c>
      <c r="J4032">
        <v>6.1040000000000001</v>
      </c>
      <c r="K4032" t="str">
        <f>INDEX(product!B:B,MATCH('TABELA TOTAL'!$F1402,product!A:A,0))</f>
        <v>Office Supplies</v>
      </c>
      <c r="L4032" t="str">
        <f>INDEX(product!C:C,MATCH(F4032,product!A:A,))</f>
        <v>Phones</v>
      </c>
      <c r="M4032" t="str">
        <f>INDEX(product!D:D,MATCH(F4032,product!A:A,))</f>
        <v>LF Elite 3D Dazzle Designer Hard Case Cover, Lf Stylus Pen and Wiper For Apple Iphone 5c Mini Lite</v>
      </c>
    </row>
    <row r="4033" spans="1:13" x14ac:dyDescent="0.25">
      <c r="A4033" s="1" t="s">
        <v>2104</v>
      </c>
      <c r="B4033" s="2">
        <v>42675</v>
      </c>
      <c r="C4033" s="2">
        <v>42679</v>
      </c>
      <c r="D4033" s="1" t="s">
        <v>19</v>
      </c>
      <c r="E4033" s="1" t="s">
        <v>2105</v>
      </c>
      <c r="F4033" s="1" t="s">
        <v>1134</v>
      </c>
      <c r="G4033">
        <v>251.79</v>
      </c>
      <c r="H4033">
        <v>3</v>
      </c>
      <c r="I4033">
        <v>0</v>
      </c>
      <c r="J4033">
        <v>118.3413</v>
      </c>
      <c r="K4033" t="str">
        <f>INDEX(product!B:B,MATCH('TABELA TOTAL'!$F1403,product!A:A,0))</f>
        <v>Office Supplies</v>
      </c>
      <c r="L4033" t="str">
        <f>INDEX(product!C:C,MATCH(F4033,product!A:A,))</f>
        <v>Envelopes</v>
      </c>
      <c r="M4033" t="str">
        <f>INDEX(product!D:D,MATCH(F4033,product!A:A,))</f>
        <v>Airmail Envelopes</v>
      </c>
    </row>
    <row r="4034" spans="1:13" x14ac:dyDescent="0.25">
      <c r="A4034" s="1" t="s">
        <v>3923</v>
      </c>
      <c r="B4034" s="2">
        <v>42675</v>
      </c>
      <c r="C4034" s="2">
        <v>42678</v>
      </c>
      <c r="D4034" s="1" t="s">
        <v>79</v>
      </c>
      <c r="E4034" s="1" t="s">
        <v>3924</v>
      </c>
      <c r="F4034" s="1" t="s">
        <v>2229</v>
      </c>
      <c r="G4034">
        <v>111.672</v>
      </c>
      <c r="H4034">
        <v>9</v>
      </c>
      <c r="I4034">
        <v>0.2</v>
      </c>
      <c r="J4034">
        <v>6.9794999999999998</v>
      </c>
      <c r="K4034" t="str">
        <f>INDEX(product!B:B,MATCH('TABELA TOTAL'!$F3379,product!A:A,0))</f>
        <v>Furniture</v>
      </c>
      <c r="L4034" t="str">
        <f>INDEX(product!C:C,MATCH(F4034,product!A:A,))</f>
        <v>Storage</v>
      </c>
      <c r="M4034" t="str">
        <f>INDEX(product!D:D,MATCH(F4034,product!A:A,))</f>
        <v>Acco Perma 3000 Stacking Storage Drawers</v>
      </c>
    </row>
    <row r="4035" spans="1:13" x14ac:dyDescent="0.25">
      <c r="A4035" s="1" t="s">
        <v>4372</v>
      </c>
      <c r="B4035" s="2">
        <v>42675</v>
      </c>
      <c r="C4035" s="2">
        <v>42681</v>
      </c>
      <c r="D4035" s="1" t="s">
        <v>19</v>
      </c>
      <c r="E4035" s="1" t="s">
        <v>853</v>
      </c>
      <c r="F4035" s="1" t="s">
        <v>1515</v>
      </c>
      <c r="G4035">
        <v>68.111999999999995</v>
      </c>
      <c r="H4035">
        <v>3</v>
      </c>
      <c r="I4035">
        <v>0.2</v>
      </c>
      <c r="J4035">
        <v>17.8794</v>
      </c>
      <c r="K4035" t="str">
        <f>INDEX(product!B:B,MATCH('TABELA TOTAL'!$F4062,product!A:A,0))</f>
        <v>Office Supplies</v>
      </c>
      <c r="L4035" t="str">
        <f>INDEX(product!C:C,MATCH(F4035,product!A:A,))</f>
        <v>Accessories</v>
      </c>
      <c r="M4035" t="str">
        <f>INDEX(product!D:D,MATCH(F4035,product!A:A,))</f>
        <v>Maxell 4.7GB DVD-R</v>
      </c>
    </row>
    <row r="4036" spans="1:13" x14ac:dyDescent="0.25">
      <c r="A4036" s="1" t="s">
        <v>3179</v>
      </c>
      <c r="B4036" s="2">
        <v>42674</v>
      </c>
      <c r="C4036" s="2">
        <v>42680</v>
      </c>
      <c r="D4036" s="1" t="s">
        <v>19</v>
      </c>
      <c r="E4036" s="1" t="s">
        <v>972</v>
      </c>
      <c r="F4036" s="1" t="s">
        <v>2606</v>
      </c>
      <c r="G4036">
        <v>492.83499999999998</v>
      </c>
      <c r="H4036">
        <v>5</v>
      </c>
      <c r="I4036">
        <v>0.3</v>
      </c>
      <c r="J4036">
        <v>-14.081</v>
      </c>
      <c r="K4036" t="str">
        <f>INDEX(product!B:B,MATCH('TABELA TOTAL'!$F2449,product!A:A,0))</f>
        <v>Technology</v>
      </c>
      <c r="L4036" t="str">
        <f>INDEX(product!C:C,MATCH(F4036,product!A:A,))</f>
        <v>Chairs</v>
      </c>
      <c r="M4036" t="str">
        <f>INDEX(product!D:D,MATCH(F4036,product!A:A,))</f>
        <v>Hon Olson Stacker Stools</v>
      </c>
    </row>
    <row r="4037" spans="1:13" x14ac:dyDescent="0.25">
      <c r="A4037" s="1" t="s">
        <v>4189</v>
      </c>
      <c r="B4037" s="2">
        <v>42674</v>
      </c>
      <c r="C4037" s="2">
        <v>42678</v>
      </c>
      <c r="D4037" s="1" t="s">
        <v>19</v>
      </c>
      <c r="E4037" s="1" t="s">
        <v>277</v>
      </c>
      <c r="F4037" s="1" t="s">
        <v>3576</v>
      </c>
      <c r="G4037">
        <v>1085.42</v>
      </c>
      <c r="H4037">
        <v>7</v>
      </c>
      <c r="I4037">
        <v>0</v>
      </c>
      <c r="J4037">
        <v>282.20920000000001</v>
      </c>
      <c r="K4037" t="str">
        <f>INDEX(product!B:B,MATCH('TABELA TOTAL'!$F3788,product!A:A,0))</f>
        <v>Technology</v>
      </c>
      <c r="L4037" t="str">
        <f>INDEX(product!C:C,MATCH(F4037,product!A:A,))</f>
        <v>Storage</v>
      </c>
      <c r="M4037" t="str">
        <f>INDEX(product!D:D,MATCH(F4037,product!A:A,))</f>
        <v>Dual Level, Single-Width Filing Carts</v>
      </c>
    </row>
    <row r="4038" spans="1:13" x14ac:dyDescent="0.25">
      <c r="A4038" s="1" t="s">
        <v>5620</v>
      </c>
      <c r="B4038" s="2">
        <v>42674</v>
      </c>
      <c r="C4038" s="2">
        <v>42678</v>
      </c>
      <c r="D4038" s="1" t="s">
        <v>11</v>
      </c>
      <c r="E4038" s="1" t="s">
        <v>1721</v>
      </c>
      <c r="F4038" s="1" t="s">
        <v>968</v>
      </c>
      <c r="G4038">
        <v>32.064</v>
      </c>
      <c r="H4038">
        <v>6</v>
      </c>
      <c r="I4038">
        <v>0.2</v>
      </c>
      <c r="J4038">
        <v>11.2224</v>
      </c>
      <c r="K4038" t="str">
        <f>INDEX(product!B:B,MATCH('TABELA TOTAL'!$F6139,product!A:A,0))</f>
        <v>Office Supplies</v>
      </c>
      <c r="L4038" t="str">
        <f>INDEX(product!C:C,MATCH(F4038,product!A:A,))</f>
        <v>Paper</v>
      </c>
      <c r="M4038" t="str">
        <f>INDEX(product!D:D,MATCH(F4038,product!A:A,))</f>
        <v>Xerox 1898</v>
      </c>
    </row>
    <row r="4039" spans="1:13" x14ac:dyDescent="0.25">
      <c r="A4039" s="1" t="s">
        <v>5778</v>
      </c>
      <c r="B4039" s="2">
        <v>42674</v>
      </c>
      <c r="C4039" s="2">
        <v>42679</v>
      </c>
      <c r="D4039" s="1" t="s">
        <v>19</v>
      </c>
      <c r="E4039" s="1" t="s">
        <v>1334</v>
      </c>
      <c r="F4039" s="1" t="s">
        <v>275</v>
      </c>
      <c r="G4039">
        <v>21.96</v>
      </c>
      <c r="H4039">
        <v>2</v>
      </c>
      <c r="I4039">
        <v>0</v>
      </c>
      <c r="J4039">
        <v>6.1487999999999996</v>
      </c>
      <c r="K4039" t="str">
        <f>INDEX(product!B:B,MATCH('TABELA TOTAL'!$F6420,product!A:A,0))</f>
        <v>Technology</v>
      </c>
      <c r="L4039" t="str">
        <f>INDEX(product!C:C,MATCH(F4039,product!A:A,))</f>
        <v>Supplies</v>
      </c>
      <c r="M4039" t="str">
        <f>INDEX(product!D:D,MATCH(F4039,product!A:A,))</f>
        <v>Fiskars Softgrip Scissors</v>
      </c>
    </row>
    <row r="4040" spans="1:13" x14ac:dyDescent="0.25">
      <c r="A4040" s="1" t="s">
        <v>5778</v>
      </c>
      <c r="B4040" s="2">
        <v>42674</v>
      </c>
      <c r="C4040" s="2">
        <v>42679</v>
      </c>
      <c r="D4040" s="1" t="s">
        <v>19</v>
      </c>
      <c r="E4040" s="1" t="s">
        <v>1334</v>
      </c>
      <c r="F4040" s="1" t="s">
        <v>2929</v>
      </c>
      <c r="G4040">
        <v>368.97</v>
      </c>
      <c r="H4040">
        <v>3</v>
      </c>
      <c r="I4040">
        <v>0</v>
      </c>
      <c r="J4040">
        <v>81.173400000000001</v>
      </c>
      <c r="K4040" t="str">
        <f>INDEX(product!B:B,MATCH('TABELA TOTAL'!$F6421,product!A:A,0))</f>
        <v>Furniture</v>
      </c>
      <c r="L4040" t="str">
        <f>INDEX(product!C:C,MATCH(F4040,product!A:A,))</f>
        <v>Chairs</v>
      </c>
      <c r="M4040" t="str">
        <f>INDEX(product!D:D,MATCH(F4040,product!A:A,))</f>
        <v>Hon Mobius Operator's Chair</v>
      </c>
    </row>
    <row r="4041" spans="1:13" x14ac:dyDescent="0.25">
      <c r="A4041" s="1" t="s">
        <v>5778</v>
      </c>
      <c r="B4041" s="2">
        <v>42674</v>
      </c>
      <c r="C4041" s="2">
        <v>42679</v>
      </c>
      <c r="D4041" s="1" t="s">
        <v>19</v>
      </c>
      <c r="E4041" s="1" t="s">
        <v>1334</v>
      </c>
      <c r="F4041" s="1" t="s">
        <v>4095</v>
      </c>
      <c r="G4041">
        <v>12.39</v>
      </c>
      <c r="H4041">
        <v>3</v>
      </c>
      <c r="I4041">
        <v>0</v>
      </c>
      <c r="J4041">
        <v>3.4691999999999998</v>
      </c>
      <c r="K4041" t="str">
        <f>INDEX(product!B:B,MATCH('TABELA TOTAL'!$F6422,product!A:A,0))</f>
        <v>Office Supplies</v>
      </c>
      <c r="L4041" t="str">
        <f>INDEX(product!C:C,MATCH(F4041,product!A:A,))</f>
        <v>Art</v>
      </c>
      <c r="M4041" t="str">
        <f>INDEX(product!D:D,MATCH(F4041,product!A:A,))</f>
        <v>Newell 31</v>
      </c>
    </row>
    <row r="4042" spans="1:13" x14ac:dyDescent="0.25">
      <c r="A4042" s="1" t="s">
        <v>5778</v>
      </c>
      <c r="B4042" s="2">
        <v>42674</v>
      </c>
      <c r="C4042" s="2">
        <v>42679</v>
      </c>
      <c r="D4042" s="1" t="s">
        <v>19</v>
      </c>
      <c r="E4042" s="1" t="s">
        <v>1334</v>
      </c>
      <c r="F4042" s="1" t="s">
        <v>3511</v>
      </c>
      <c r="G4042">
        <v>332.94</v>
      </c>
      <c r="H4042">
        <v>3</v>
      </c>
      <c r="I4042">
        <v>0</v>
      </c>
      <c r="J4042">
        <v>9.9882000000000009</v>
      </c>
      <c r="K4042" t="str">
        <f>INDEX(product!B:B,MATCH('TABELA TOTAL'!$F6423,product!A:A,0))</f>
        <v>Technology</v>
      </c>
      <c r="L4042" t="str">
        <f>INDEX(product!C:C,MATCH(F4042,product!A:A,))</f>
        <v>Storage</v>
      </c>
      <c r="M4042" t="str">
        <f>INDEX(product!D:D,MATCH(F4042,product!A:A,))</f>
        <v>Carina Mini System Audio Rack, Model AR050B</v>
      </c>
    </row>
    <row r="4043" spans="1:13" x14ac:dyDescent="0.25">
      <c r="A4043" s="1" t="s">
        <v>7571</v>
      </c>
      <c r="B4043" s="2">
        <v>42674</v>
      </c>
      <c r="C4043" s="2">
        <v>42679</v>
      </c>
      <c r="D4043" s="1" t="s">
        <v>19</v>
      </c>
      <c r="E4043" s="1" t="s">
        <v>1078</v>
      </c>
      <c r="F4043" s="1" t="s">
        <v>2546</v>
      </c>
      <c r="G4043">
        <v>1403.92</v>
      </c>
      <c r="H4043">
        <v>5</v>
      </c>
      <c r="I4043">
        <v>0.2</v>
      </c>
      <c r="J4043">
        <v>70.195999999999998</v>
      </c>
      <c r="K4043" t="str">
        <f>INDEX(product!B:B,MATCH('TABELA TOTAL'!$F9761,product!A:A,0))</f>
        <v>Office Supplies</v>
      </c>
      <c r="L4043" t="str">
        <f>INDEX(product!C:C,MATCH(F4043,product!A:A,))</f>
        <v>Chairs</v>
      </c>
      <c r="M4043" t="str">
        <f>INDEX(product!D:D,MATCH(F4043,product!A:A,))</f>
        <v>Office Star - Professional Matrix Back Chair with 2-to-1 Synchro Tilt and Mesh Fabric Seat</v>
      </c>
    </row>
    <row r="4044" spans="1:13" x14ac:dyDescent="0.25">
      <c r="A4044" s="1" t="s">
        <v>3870</v>
      </c>
      <c r="B4044" s="2">
        <v>42673</v>
      </c>
      <c r="C4044" s="2">
        <v>42678</v>
      </c>
      <c r="D4044" s="1" t="s">
        <v>19</v>
      </c>
      <c r="E4044" s="1" t="s">
        <v>3334</v>
      </c>
      <c r="F4044" s="1" t="s">
        <v>1038</v>
      </c>
      <c r="G4044">
        <v>11.68</v>
      </c>
      <c r="H4044">
        <v>2</v>
      </c>
      <c r="I4044">
        <v>0</v>
      </c>
      <c r="J4044">
        <v>3.504</v>
      </c>
      <c r="K4044" t="str">
        <f>INDEX(product!B:B,MATCH('TABELA TOTAL'!$F3293,product!A:A,0))</f>
        <v>Office Supplies</v>
      </c>
      <c r="L4044" t="str">
        <f>INDEX(product!C:C,MATCH(F4044,product!A:A,))</f>
        <v>Art</v>
      </c>
      <c r="M4044" t="str">
        <f>INDEX(product!D:D,MATCH(F4044,product!A:A,))</f>
        <v>Newell 312</v>
      </c>
    </row>
    <row r="4045" spans="1:13" x14ac:dyDescent="0.25">
      <c r="A4045" s="1" t="s">
        <v>7252</v>
      </c>
      <c r="B4045" s="2">
        <v>42673</v>
      </c>
      <c r="C4045" s="2">
        <v>42677</v>
      </c>
      <c r="D4045" s="1" t="s">
        <v>19</v>
      </c>
      <c r="E4045" s="1" t="s">
        <v>2700</v>
      </c>
      <c r="F4045" s="1" t="s">
        <v>2799</v>
      </c>
      <c r="G4045">
        <v>28.751999999999999</v>
      </c>
      <c r="H4045">
        <v>3</v>
      </c>
      <c r="I4045">
        <v>0.2</v>
      </c>
      <c r="J4045">
        <v>10.0632</v>
      </c>
      <c r="K4045" t="str">
        <f>INDEX(product!B:B,MATCH('TABELA TOTAL'!$F9204,product!A:A,0))</f>
        <v>Office Supplies</v>
      </c>
      <c r="L4045" t="str">
        <f>INDEX(product!C:C,MATCH(F4045,product!A:A,))</f>
        <v>Binders</v>
      </c>
      <c r="M4045" t="str">
        <f>INDEX(product!D:D,MATCH(F4045,product!A:A,))</f>
        <v>GBC Personal VeloBind Strips</v>
      </c>
    </row>
    <row r="4046" spans="1:13" x14ac:dyDescent="0.25">
      <c r="A4046" s="1" t="s">
        <v>7252</v>
      </c>
      <c r="B4046" s="2">
        <v>42673</v>
      </c>
      <c r="C4046" s="2">
        <v>42677</v>
      </c>
      <c r="D4046" s="1" t="s">
        <v>19</v>
      </c>
      <c r="E4046" s="1" t="s">
        <v>2700</v>
      </c>
      <c r="F4046" s="1" t="s">
        <v>2848</v>
      </c>
      <c r="G4046">
        <v>114.95</v>
      </c>
      <c r="H4046">
        <v>5</v>
      </c>
      <c r="I4046">
        <v>0</v>
      </c>
      <c r="J4046">
        <v>32.186</v>
      </c>
      <c r="K4046" t="str">
        <f>INDEX(product!B:B,MATCH('TABELA TOTAL'!$F9205,product!A:A,0))</f>
        <v>Office Supplies</v>
      </c>
      <c r="L4046" t="str">
        <f>INDEX(product!C:C,MATCH(F4046,product!A:A,))</f>
        <v>Art</v>
      </c>
      <c r="M4046" t="str">
        <f>INDEX(product!D:D,MATCH(F4046,product!A:A,))</f>
        <v>Boston KS Multi-Size Manual Pencil Sharpener</v>
      </c>
    </row>
    <row r="4047" spans="1:13" x14ac:dyDescent="0.25">
      <c r="A4047" s="1" t="s">
        <v>7540</v>
      </c>
      <c r="B4047" s="2">
        <v>42673</v>
      </c>
      <c r="C4047" s="2">
        <v>42678</v>
      </c>
      <c r="D4047" s="1" t="s">
        <v>19</v>
      </c>
      <c r="E4047" s="1" t="s">
        <v>4317</v>
      </c>
      <c r="F4047" s="1" t="s">
        <v>1709</v>
      </c>
      <c r="G4047">
        <v>3.62</v>
      </c>
      <c r="H4047">
        <v>2</v>
      </c>
      <c r="I4047">
        <v>0</v>
      </c>
      <c r="J4047">
        <v>1.1946000000000001</v>
      </c>
      <c r="K4047" t="str">
        <f>INDEX(product!B:B,MATCH('TABELA TOTAL'!$F9703,product!A:A,0))</f>
        <v>Technology</v>
      </c>
      <c r="L4047" t="str">
        <f>INDEX(product!C:C,MATCH(F4047,product!A:A,))</f>
        <v>Fasteners</v>
      </c>
      <c r="M4047" t="str">
        <f>INDEX(product!D:D,MATCH(F4047,product!A:A,))</f>
        <v>Assorted Color Push Pins</v>
      </c>
    </row>
    <row r="4048" spans="1:13" x14ac:dyDescent="0.25">
      <c r="A4048" s="1" t="s">
        <v>2273</v>
      </c>
      <c r="B4048" s="2">
        <v>42672</v>
      </c>
      <c r="C4048" s="2">
        <v>42676</v>
      </c>
      <c r="D4048" s="1" t="s">
        <v>19</v>
      </c>
      <c r="E4048" s="1" t="s">
        <v>2274</v>
      </c>
      <c r="F4048" s="1" t="s">
        <v>2275</v>
      </c>
      <c r="G4048">
        <v>40.74</v>
      </c>
      <c r="H4048">
        <v>3</v>
      </c>
      <c r="I4048">
        <v>0</v>
      </c>
      <c r="J4048">
        <v>0.40739999999999998</v>
      </c>
      <c r="K4048" t="str">
        <f>INDEX(product!B:B,MATCH('TABELA TOTAL'!$F1537,product!A:A,0))</f>
        <v>Office Supplies</v>
      </c>
      <c r="L4048" t="str">
        <f>INDEX(product!C:C,MATCH(F4048,product!A:A,))</f>
        <v>Storage</v>
      </c>
      <c r="M4048" t="str">
        <f>INDEX(product!D:D,MATCH(F4048,product!A:A,))</f>
        <v>Rogers Jumbo File, Granite</v>
      </c>
    </row>
    <row r="4049" spans="1:13" x14ac:dyDescent="0.25">
      <c r="A4049" s="1" t="s">
        <v>2273</v>
      </c>
      <c r="B4049" s="2">
        <v>42672</v>
      </c>
      <c r="C4049" s="2">
        <v>42676</v>
      </c>
      <c r="D4049" s="1" t="s">
        <v>19</v>
      </c>
      <c r="E4049" s="1" t="s">
        <v>2274</v>
      </c>
      <c r="F4049" s="1" t="s">
        <v>2276</v>
      </c>
      <c r="G4049">
        <v>11.67</v>
      </c>
      <c r="H4049">
        <v>3</v>
      </c>
      <c r="I4049">
        <v>0</v>
      </c>
      <c r="J4049">
        <v>3.0341999999999998</v>
      </c>
      <c r="K4049" t="str">
        <f>INDEX(product!B:B,MATCH('TABELA TOTAL'!$F1538,product!A:A,0))</f>
        <v>Furniture</v>
      </c>
      <c r="L4049" t="str">
        <f>INDEX(product!C:C,MATCH(F4049,product!A:A,))</f>
        <v>Appliances</v>
      </c>
      <c r="M4049" t="str">
        <f>INDEX(product!D:D,MATCH(F4049,product!A:A,))</f>
        <v>Commercial WindTunnel Clean Air Upright Vacuum, Replacement Belts, Filtration Bags</v>
      </c>
    </row>
    <row r="4050" spans="1:13" x14ac:dyDescent="0.25">
      <c r="A4050" s="1" t="s">
        <v>3776</v>
      </c>
      <c r="B4050" s="2">
        <v>42672</v>
      </c>
      <c r="C4050" s="2">
        <v>42674</v>
      </c>
      <c r="D4050" s="1" t="s">
        <v>79</v>
      </c>
      <c r="E4050" s="1" t="s">
        <v>647</v>
      </c>
      <c r="F4050" s="1" t="s">
        <v>558</v>
      </c>
      <c r="G4050">
        <v>67</v>
      </c>
      <c r="H4050">
        <v>5</v>
      </c>
      <c r="I4050">
        <v>0</v>
      </c>
      <c r="J4050">
        <v>32.159999999999997</v>
      </c>
      <c r="K4050" t="str">
        <f>INDEX(product!B:B,MATCH('TABELA TOTAL'!$F3169,product!A:A,0))</f>
        <v>Furniture</v>
      </c>
      <c r="L4050" t="str">
        <f>INDEX(product!C:C,MATCH(F4050,product!A:A,))</f>
        <v>Furnishings</v>
      </c>
      <c r="M4050" t="str">
        <f>INDEX(product!D:D,MATCH(F4050,product!A:A,))</f>
        <v>Electrix 20W Halogen Replacement Bulb for Zoom-In Desk Lamp</v>
      </c>
    </row>
    <row r="4051" spans="1:13" x14ac:dyDescent="0.25">
      <c r="A4051" s="1" t="s">
        <v>5677</v>
      </c>
      <c r="B4051" s="2">
        <v>42672</v>
      </c>
      <c r="C4051" s="2">
        <v>42675</v>
      </c>
      <c r="D4051" s="1" t="s">
        <v>11</v>
      </c>
      <c r="E4051" s="1" t="s">
        <v>465</v>
      </c>
      <c r="F4051" s="1" t="s">
        <v>1930</v>
      </c>
      <c r="G4051">
        <v>11.744</v>
      </c>
      <c r="H4051">
        <v>1</v>
      </c>
      <c r="I4051">
        <v>0.2</v>
      </c>
      <c r="J4051">
        <v>3.8168000000000002</v>
      </c>
      <c r="K4051" t="str">
        <f>INDEX(product!B:B,MATCH('TABELA TOTAL'!$F6242,product!A:A,0))</f>
        <v>Furniture</v>
      </c>
      <c r="L4051" t="str">
        <f>INDEX(product!C:C,MATCH(F4051,product!A:A,))</f>
        <v>Binders</v>
      </c>
      <c r="M4051" t="str">
        <f>INDEX(product!D:D,MATCH(F4051,product!A:A,))</f>
        <v>XtraLife ClearVue Slant-D Ring Binder, White, 3"</v>
      </c>
    </row>
    <row r="4052" spans="1:13" x14ac:dyDescent="0.25">
      <c r="A4052" s="1" t="s">
        <v>421</v>
      </c>
      <c r="B4052" s="2">
        <v>42671</v>
      </c>
      <c r="C4052" s="2">
        <v>42675</v>
      </c>
      <c r="D4052" s="1" t="s">
        <v>19</v>
      </c>
      <c r="E4052" s="1" t="s">
        <v>422</v>
      </c>
      <c r="F4052" s="1" t="s">
        <v>370</v>
      </c>
      <c r="G4052">
        <v>93.06</v>
      </c>
      <c r="H4052">
        <v>6</v>
      </c>
      <c r="I4052">
        <v>0</v>
      </c>
      <c r="J4052">
        <v>26.056799999999999</v>
      </c>
      <c r="K4052" t="str">
        <f>INDEX(product!B:B,MATCH('TABELA TOTAL'!$F219,product!A:A,0))</f>
        <v>Office Supplies</v>
      </c>
      <c r="L4052" t="str">
        <f>INDEX(product!C:C,MATCH(F4052,product!A:A,))</f>
        <v>Storage</v>
      </c>
      <c r="M4052" t="str">
        <f>INDEX(product!D:D,MATCH(F4052,product!A:A,))</f>
        <v>Personal Filing Tote with Lid, Black/Gray</v>
      </c>
    </row>
    <row r="4053" spans="1:13" x14ac:dyDescent="0.25">
      <c r="A4053" s="1" t="s">
        <v>421</v>
      </c>
      <c r="B4053" s="2">
        <v>42671</v>
      </c>
      <c r="C4053" s="2">
        <v>42675</v>
      </c>
      <c r="D4053" s="1" t="s">
        <v>19</v>
      </c>
      <c r="E4053" s="1" t="s">
        <v>422</v>
      </c>
      <c r="F4053" s="1" t="s">
        <v>423</v>
      </c>
      <c r="G4053">
        <v>302.37599999999998</v>
      </c>
      <c r="H4053">
        <v>3</v>
      </c>
      <c r="I4053">
        <v>0.2</v>
      </c>
      <c r="J4053">
        <v>22.6782</v>
      </c>
      <c r="K4053" t="str">
        <f>INDEX(product!B:B,MATCH('TABELA TOTAL'!$F220,product!A:A,0))</f>
        <v>Office Supplies</v>
      </c>
      <c r="L4053" t="str">
        <f>INDEX(product!C:C,MATCH(F4053,product!A:A,))</f>
        <v>Phones</v>
      </c>
      <c r="M4053" t="str">
        <f>INDEX(product!D:D,MATCH(F4053,product!A:A,))</f>
        <v>Adtran 1202752G1</v>
      </c>
    </row>
    <row r="4054" spans="1:13" x14ac:dyDescent="0.25">
      <c r="A4054" s="1" t="s">
        <v>548</v>
      </c>
      <c r="B4054" s="2">
        <v>42671</v>
      </c>
      <c r="C4054" s="2">
        <v>42677</v>
      </c>
      <c r="D4054" s="1" t="s">
        <v>19</v>
      </c>
      <c r="E4054" s="1" t="s">
        <v>277</v>
      </c>
      <c r="F4054" s="1" t="s">
        <v>549</v>
      </c>
      <c r="G4054">
        <v>32.4</v>
      </c>
      <c r="H4054">
        <v>5</v>
      </c>
      <c r="I4054">
        <v>0</v>
      </c>
      <c r="J4054">
        <v>15.552</v>
      </c>
      <c r="K4054" t="str">
        <f>INDEX(product!B:B,MATCH('TABELA TOTAL'!$F300,product!A:A,0))</f>
        <v>Technology</v>
      </c>
      <c r="L4054" t="str">
        <f>INDEX(product!C:C,MATCH(F4054,product!A:A,))</f>
        <v>Paper</v>
      </c>
      <c r="M4054" t="str">
        <f>INDEX(product!D:D,MATCH(F4054,product!A:A,))</f>
        <v>Xerox 223</v>
      </c>
    </row>
    <row r="4055" spans="1:13" x14ac:dyDescent="0.25">
      <c r="A4055" s="1" t="s">
        <v>548</v>
      </c>
      <c r="B4055" s="2">
        <v>42671</v>
      </c>
      <c r="C4055" s="2">
        <v>42677</v>
      </c>
      <c r="D4055" s="1" t="s">
        <v>19</v>
      </c>
      <c r="E4055" s="1" t="s">
        <v>277</v>
      </c>
      <c r="F4055" s="1" t="s">
        <v>550</v>
      </c>
      <c r="G4055">
        <v>1082.48</v>
      </c>
      <c r="H4055">
        <v>8</v>
      </c>
      <c r="I4055">
        <v>0</v>
      </c>
      <c r="J4055">
        <v>10.8248</v>
      </c>
      <c r="K4055" t="str">
        <f>INDEX(product!B:B,MATCH('TABELA TOTAL'!$F301,product!A:A,0))</f>
        <v>Office Supplies</v>
      </c>
      <c r="L4055" t="str">
        <f>INDEX(product!C:C,MATCH(F4055,product!A:A,))</f>
        <v>Storage</v>
      </c>
      <c r="M4055" t="str">
        <f>INDEX(product!D:D,MATCH(F4055,product!A:A,))</f>
        <v>Tennsco Stur-D-Stor Boltless Shelving, 5 Shelves, 24" Deep, Sand</v>
      </c>
    </row>
    <row r="4056" spans="1:13" x14ac:dyDescent="0.25">
      <c r="A4056" s="1" t="s">
        <v>548</v>
      </c>
      <c r="B4056" s="2">
        <v>42671</v>
      </c>
      <c r="C4056" s="2">
        <v>42677</v>
      </c>
      <c r="D4056" s="1" t="s">
        <v>19</v>
      </c>
      <c r="E4056" s="1" t="s">
        <v>277</v>
      </c>
      <c r="F4056" s="1" t="s">
        <v>551</v>
      </c>
      <c r="G4056">
        <v>56.91</v>
      </c>
      <c r="H4056">
        <v>3</v>
      </c>
      <c r="I4056">
        <v>0</v>
      </c>
      <c r="J4056">
        <v>27.316800000000001</v>
      </c>
      <c r="K4056" t="str">
        <f>INDEX(product!B:B,MATCH('TABELA TOTAL'!$F302,product!A:A,0))</f>
        <v>Furniture</v>
      </c>
      <c r="L4056" t="str">
        <f>INDEX(product!C:C,MATCH(F4056,product!A:A,))</f>
        <v>Paper</v>
      </c>
      <c r="M4056" t="str">
        <f>INDEX(product!D:D,MATCH(F4056,product!A:A,))</f>
        <v>Xerox 1939</v>
      </c>
    </row>
    <row r="4057" spans="1:13" x14ac:dyDescent="0.25">
      <c r="A4057" s="1" t="s">
        <v>548</v>
      </c>
      <c r="B4057" s="2">
        <v>42671</v>
      </c>
      <c r="C4057" s="2">
        <v>42677</v>
      </c>
      <c r="D4057" s="1" t="s">
        <v>19</v>
      </c>
      <c r="E4057" s="1" t="s">
        <v>277</v>
      </c>
      <c r="F4057" s="1" t="s">
        <v>552</v>
      </c>
      <c r="G4057">
        <v>77.599999999999994</v>
      </c>
      <c r="H4057">
        <v>4</v>
      </c>
      <c r="I4057">
        <v>0</v>
      </c>
      <c r="J4057">
        <v>38.024000000000001</v>
      </c>
      <c r="K4057" t="str">
        <f>INDEX(product!B:B,MATCH('TABELA TOTAL'!$F303,product!A:A,0))</f>
        <v>Office Supplies</v>
      </c>
      <c r="L4057" t="str">
        <f>INDEX(product!C:C,MATCH(F4057,product!A:A,))</f>
        <v>Furnishings</v>
      </c>
      <c r="M4057" t="str">
        <f>INDEX(product!D:D,MATCH(F4057,product!A:A,))</f>
        <v>Floodlight Indoor Halogen Bulbs, 1 Bulb per Pack, 60 Watts</v>
      </c>
    </row>
    <row r="4058" spans="1:13" x14ac:dyDescent="0.25">
      <c r="A4058" s="1" t="s">
        <v>548</v>
      </c>
      <c r="B4058" s="2">
        <v>42671</v>
      </c>
      <c r="C4058" s="2">
        <v>42677</v>
      </c>
      <c r="D4058" s="1" t="s">
        <v>19</v>
      </c>
      <c r="E4058" s="1" t="s">
        <v>277</v>
      </c>
      <c r="F4058" s="1" t="s">
        <v>553</v>
      </c>
      <c r="G4058">
        <v>14.28</v>
      </c>
      <c r="H4058">
        <v>1</v>
      </c>
      <c r="I4058">
        <v>0</v>
      </c>
      <c r="J4058">
        <v>6.5688000000000004</v>
      </c>
      <c r="K4058" t="str">
        <f>INDEX(product!B:B,MATCH('TABELA TOTAL'!$F304,product!A:A,0))</f>
        <v>Office Supplies</v>
      </c>
      <c r="L4058" t="str">
        <f>INDEX(product!C:C,MATCH(F4058,product!A:A,))</f>
        <v>Binders</v>
      </c>
      <c r="M4058" t="str">
        <f>INDEX(product!D:D,MATCH(F4058,product!A:A,))</f>
        <v>Avery Premier Heavy-Duty Binder with Round Locking Rings</v>
      </c>
    </row>
    <row r="4059" spans="1:13" x14ac:dyDescent="0.25">
      <c r="A4059" s="1" t="s">
        <v>679</v>
      </c>
      <c r="B4059" s="2">
        <v>42671</v>
      </c>
      <c r="C4059" s="2">
        <v>42672</v>
      </c>
      <c r="D4059" s="1" t="s">
        <v>79</v>
      </c>
      <c r="E4059" s="1" t="s">
        <v>680</v>
      </c>
      <c r="F4059" s="1" t="s">
        <v>681</v>
      </c>
      <c r="G4059">
        <v>50.96</v>
      </c>
      <c r="H4059">
        <v>7</v>
      </c>
      <c r="I4059">
        <v>0</v>
      </c>
      <c r="J4059">
        <v>25.48</v>
      </c>
      <c r="K4059" t="str">
        <f>INDEX(product!B:B,MATCH('TABELA TOTAL'!$F383,product!A:A,0))</f>
        <v>Office Supplies</v>
      </c>
      <c r="L4059" t="str">
        <f>INDEX(product!C:C,MATCH(F4059,product!A:A,))</f>
        <v>Paper</v>
      </c>
      <c r="M4059" t="str">
        <f>INDEX(product!D:D,MATCH(F4059,product!A:A,))</f>
        <v>Southworth Structures Collection</v>
      </c>
    </row>
    <row r="4060" spans="1:13" x14ac:dyDescent="0.25">
      <c r="A4060" s="1" t="s">
        <v>679</v>
      </c>
      <c r="B4060" s="2">
        <v>42671</v>
      </c>
      <c r="C4060" s="2">
        <v>42672</v>
      </c>
      <c r="D4060" s="1" t="s">
        <v>79</v>
      </c>
      <c r="E4060" s="1" t="s">
        <v>680</v>
      </c>
      <c r="F4060" s="1" t="s">
        <v>682</v>
      </c>
      <c r="G4060">
        <v>49.536000000000001</v>
      </c>
      <c r="H4060">
        <v>3</v>
      </c>
      <c r="I4060">
        <v>0.2</v>
      </c>
      <c r="J4060">
        <v>17.337599999999998</v>
      </c>
      <c r="K4060" t="str">
        <f>INDEX(product!B:B,MATCH('TABELA TOTAL'!$F384,product!A:A,0))</f>
        <v>Office Supplies</v>
      </c>
      <c r="L4060" t="str">
        <f>INDEX(product!C:C,MATCH(F4060,product!A:A,))</f>
        <v>Binders</v>
      </c>
      <c r="M4060" t="str">
        <f>INDEX(product!D:D,MATCH(F4060,product!A:A,))</f>
        <v>Square Ring Data Binders, Rigid 75 Pt. Covers, 11" x 14-7/8"</v>
      </c>
    </row>
    <row r="4061" spans="1:13" x14ac:dyDescent="0.25">
      <c r="A4061" s="1" t="s">
        <v>1895</v>
      </c>
      <c r="B4061" s="2">
        <v>42671</v>
      </c>
      <c r="C4061" s="2">
        <v>42671</v>
      </c>
      <c r="D4061" s="1" t="s">
        <v>654</v>
      </c>
      <c r="E4061" s="1" t="s">
        <v>1368</v>
      </c>
      <c r="F4061" s="1" t="s">
        <v>1896</v>
      </c>
      <c r="G4061">
        <v>47.951999999999998</v>
      </c>
      <c r="H4061">
        <v>3</v>
      </c>
      <c r="I4061">
        <v>0.2</v>
      </c>
      <c r="J4061">
        <v>13.786199999999999</v>
      </c>
      <c r="K4061" t="str">
        <f>INDEX(product!B:B,MATCH('TABELA TOTAL'!$F1236,product!A:A,0))</f>
        <v>Office Supplies</v>
      </c>
      <c r="L4061" t="str">
        <f>INDEX(product!C:C,MATCH(F4061,product!A:A,))</f>
        <v>Furnishings</v>
      </c>
      <c r="M4061" t="str">
        <f>INDEX(product!D:D,MATCH(F4061,product!A:A,))</f>
        <v>24-Hour Round Wall Clock</v>
      </c>
    </row>
    <row r="4062" spans="1:13" x14ac:dyDescent="0.25">
      <c r="A4062" s="1" t="s">
        <v>1895</v>
      </c>
      <c r="B4062" s="2">
        <v>42671</v>
      </c>
      <c r="C4062" s="2">
        <v>42671</v>
      </c>
      <c r="D4062" s="1" t="s">
        <v>654</v>
      </c>
      <c r="E4062" s="1" t="s">
        <v>1368</v>
      </c>
      <c r="F4062" s="1" t="s">
        <v>1436</v>
      </c>
      <c r="G4062">
        <v>37.424999999999997</v>
      </c>
      <c r="H4062">
        <v>5</v>
      </c>
      <c r="I4062">
        <v>0.7</v>
      </c>
      <c r="J4062">
        <v>-29.94</v>
      </c>
      <c r="K4062" t="str">
        <f>INDEX(product!B:B,MATCH('TABELA TOTAL'!$F1237,product!A:A,0))</f>
        <v>Office Supplies</v>
      </c>
      <c r="L4062" t="str">
        <f>INDEX(product!C:C,MATCH(F4062,product!A:A,))</f>
        <v>Binders</v>
      </c>
      <c r="M4062" t="str">
        <f>INDEX(product!D:D,MATCH(F4062,product!A:A,))</f>
        <v>Large Capacity Hanging Post Binders</v>
      </c>
    </row>
    <row r="4063" spans="1:13" x14ac:dyDescent="0.25">
      <c r="A4063" s="1" t="s">
        <v>1895</v>
      </c>
      <c r="B4063" s="2">
        <v>42671</v>
      </c>
      <c r="C4063" s="2">
        <v>42671</v>
      </c>
      <c r="D4063" s="1" t="s">
        <v>654</v>
      </c>
      <c r="E4063" s="1" t="s">
        <v>1368</v>
      </c>
      <c r="F4063" s="1" t="s">
        <v>1897</v>
      </c>
      <c r="G4063">
        <v>63.968000000000004</v>
      </c>
      <c r="H4063">
        <v>2</v>
      </c>
      <c r="I4063">
        <v>0.2</v>
      </c>
      <c r="J4063">
        <v>0</v>
      </c>
      <c r="K4063" t="str">
        <f>INDEX(product!B:B,MATCH('TABELA TOTAL'!$F1238,product!A:A,0))</f>
        <v>Office Supplies</v>
      </c>
      <c r="L4063" t="str">
        <f>INDEX(product!C:C,MATCH(F4063,product!A:A,))</f>
        <v>Furnishings</v>
      </c>
      <c r="M4063" t="str">
        <f>INDEX(product!D:D,MATCH(F4063,product!A:A,))</f>
        <v>Eldon Radial Chair Mat for Low to Medium Pile Carpets</v>
      </c>
    </row>
    <row r="4064" spans="1:13" x14ac:dyDescent="0.25">
      <c r="A4064" s="1" t="s">
        <v>1895</v>
      </c>
      <c r="B4064" s="2">
        <v>42671</v>
      </c>
      <c r="C4064" s="2">
        <v>42671</v>
      </c>
      <c r="D4064" s="1" t="s">
        <v>654</v>
      </c>
      <c r="E4064" s="1" t="s">
        <v>1368</v>
      </c>
      <c r="F4064" s="1" t="s">
        <v>1162</v>
      </c>
      <c r="G4064">
        <v>165.048</v>
      </c>
      <c r="H4064">
        <v>3</v>
      </c>
      <c r="I4064">
        <v>0.2</v>
      </c>
      <c r="J4064">
        <v>41.262</v>
      </c>
      <c r="K4064" t="str">
        <f>INDEX(product!B:B,MATCH('TABELA TOTAL'!$F1239,product!A:A,0))</f>
        <v>Office Supplies</v>
      </c>
      <c r="L4064" t="str">
        <f>INDEX(product!C:C,MATCH(F4064,product!A:A,))</f>
        <v>Furnishings</v>
      </c>
      <c r="M4064" t="str">
        <f>INDEX(product!D:D,MATCH(F4064,product!A:A,))</f>
        <v>Howard Miller 13-1/2" Diameter Rosebrook Wall Clock</v>
      </c>
    </row>
    <row r="4065" spans="1:13" x14ac:dyDescent="0.25">
      <c r="A4065" s="1" t="s">
        <v>1928</v>
      </c>
      <c r="B4065" s="2">
        <v>42671</v>
      </c>
      <c r="C4065" s="2">
        <v>42678</v>
      </c>
      <c r="D4065" s="1" t="s">
        <v>19</v>
      </c>
      <c r="E4065" s="1" t="s">
        <v>1929</v>
      </c>
      <c r="F4065" s="1" t="s">
        <v>1930</v>
      </c>
      <c r="G4065">
        <v>17.616</v>
      </c>
      <c r="H4065">
        <v>4</v>
      </c>
      <c r="I4065">
        <v>0.7</v>
      </c>
      <c r="J4065">
        <v>-14.0928</v>
      </c>
      <c r="K4065" t="str">
        <f>INDEX(product!B:B,MATCH('TABELA TOTAL'!$F1263,product!A:A,0))</f>
        <v>Office Supplies</v>
      </c>
      <c r="L4065" t="str">
        <f>INDEX(product!C:C,MATCH(F4065,product!A:A,))</f>
        <v>Binders</v>
      </c>
      <c r="M4065" t="str">
        <f>INDEX(product!D:D,MATCH(F4065,product!A:A,))</f>
        <v>XtraLife ClearVue Slant-D Ring Binder, White, 3"</v>
      </c>
    </row>
    <row r="4066" spans="1:13" x14ac:dyDescent="0.25">
      <c r="A4066" s="1" t="s">
        <v>4251</v>
      </c>
      <c r="B4066" s="2">
        <v>42671</v>
      </c>
      <c r="C4066" s="2">
        <v>42676</v>
      </c>
      <c r="D4066" s="1" t="s">
        <v>19</v>
      </c>
      <c r="E4066" s="1" t="s">
        <v>946</v>
      </c>
      <c r="F4066" s="1" t="s">
        <v>2136</v>
      </c>
      <c r="G4066">
        <v>38.19</v>
      </c>
      <c r="H4066">
        <v>5</v>
      </c>
      <c r="I4066">
        <v>0.7</v>
      </c>
      <c r="J4066">
        <v>-26.733000000000001</v>
      </c>
      <c r="K4066" t="str">
        <f>INDEX(product!B:B,MATCH('TABELA TOTAL'!$F3879,product!A:A,0))</f>
        <v>Office Supplies</v>
      </c>
      <c r="L4066" t="str">
        <f>INDEX(product!C:C,MATCH(F4066,product!A:A,))</f>
        <v>Binders</v>
      </c>
      <c r="M4066" t="str">
        <f>INDEX(product!D:D,MATCH(F4066,product!A:A,))</f>
        <v>Canvas Sectional Post Binders</v>
      </c>
    </row>
    <row r="4067" spans="1:13" x14ac:dyDescent="0.25">
      <c r="A4067" s="1" t="s">
        <v>4927</v>
      </c>
      <c r="B4067" s="2">
        <v>42671</v>
      </c>
      <c r="C4067" s="2">
        <v>42675</v>
      </c>
      <c r="D4067" s="1" t="s">
        <v>11</v>
      </c>
      <c r="E4067" s="1" t="s">
        <v>3490</v>
      </c>
      <c r="F4067" s="1" t="s">
        <v>328</v>
      </c>
      <c r="G4067">
        <v>12.42</v>
      </c>
      <c r="H4067">
        <v>3</v>
      </c>
      <c r="I4067">
        <v>0</v>
      </c>
      <c r="J4067">
        <v>5.2164000000000001</v>
      </c>
      <c r="K4067" t="str">
        <f>INDEX(product!B:B,MATCH('TABELA TOTAL'!$F4952,product!A:A,0))</f>
        <v>Office Supplies</v>
      </c>
      <c r="L4067" t="str">
        <f>INDEX(product!C:C,MATCH(F4067,product!A:A,))</f>
        <v>Art</v>
      </c>
      <c r="M4067" t="str">
        <f>INDEX(product!D:D,MATCH(F4067,product!A:A,))</f>
        <v>BIC Brite Liner Highlighters</v>
      </c>
    </row>
    <row r="4068" spans="1:13" x14ac:dyDescent="0.25">
      <c r="A4068" s="1" t="s">
        <v>6186</v>
      </c>
      <c r="B4068" s="2">
        <v>42671</v>
      </c>
      <c r="C4068" s="2">
        <v>42671</v>
      </c>
      <c r="D4068" s="1" t="s">
        <v>654</v>
      </c>
      <c r="E4068" s="1" t="s">
        <v>643</v>
      </c>
      <c r="F4068" s="1" t="s">
        <v>6187</v>
      </c>
      <c r="G4068">
        <v>756.8</v>
      </c>
      <c r="H4068">
        <v>5</v>
      </c>
      <c r="I4068">
        <v>0</v>
      </c>
      <c r="J4068">
        <v>75.680000000000007</v>
      </c>
      <c r="K4068" t="str">
        <f>INDEX(product!B:B,MATCH('TABELA TOTAL'!$F7204,product!A:A,0))</f>
        <v>Office Supplies</v>
      </c>
      <c r="L4068" t="str">
        <f>INDEX(product!C:C,MATCH(F4068,product!A:A,))</f>
        <v>Furnishings</v>
      </c>
      <c r="M4068" t="str">
        <f>INDEX(product!D:D,MATCH(F4068,product!A:A,))</f>
        <v>Tenex Chairmat w/ Average Lip, 45" x 53"</v>
      </c>
    </row>
    <row r="4069" spans="1:13" x14ac:dyDescent="0.25">
      <c r="A4069" s="1" t="s">
        <v>846</v>
      </c>
      <c r="B4069" s="2">
        <v>42670</v>
      </c>
      <c r="C4069" s="2">
        <v>42676</v>
      </c>
      <c r="D4069" s="1" t="s">
        <v>19</v>
      </c>
      <c r="E4069" s="1" t="s">
        <v>847</v>
      </c>
      <c r="F4069" s="1" t="s">
        <v>558</v>
      </c>
      <c r="G4069">
        <v>40.200000000000003</v>
      </c>
      <c r="H4069">
        <v>3</v>
      </c>
      <c r="I4069">
        <v>0</v>
      </c>
      <c r="J4069">
        <v>19.295999999999999</v>
      </c>
      <c r="K4069" t="str">
        <f>INDEX(product!B:B,MATCH('TABELA TOTAL'!$F480,product!A:A,0))</f>
        <v>Furniture</v>
      </c>
      <c r="L4069" t="str">
        <f>INDEX(product!C:C,MATCH(F4069,product!A:A,))</f>
        <v>Furnishings</v>
      </c>
      <c r="M4069" t="str">
        <f>INDEX(product!D:D,MATCH(F4069,product!A:A,))</f>
        <v>Electrix 20W Halogen Replacement Bulb for Zoom-In Desk Lamp</v>
      </c>
    </row>
    <row r="4070" spans="1:13" x14ac:dyDescent="0.25">
      <c r="A4070" s="1" t="s">
        <v>4593</v>
      </c>
      <c r="B4070" s="2">
        <v>42670</v>
      </c>
      <c r="C4070" s="2">
        <v>42676</v>
      </c>
      <c r="D4070" s="1" t="s">
        <v>19</v>
      </c>
      <c r="E4070" s="1" t="s">
        <v>705</v>
      </c>
      <c r="F4070" s="1" t="s">
        <v>4501</v>
      </c>
      <c r="G4070">
        <v>43.92</v>
      </c>
      <c r="H4070">
        <v>4</v>
      </c>
      <c r="I4070">
        <v>0</v>
      </c>
      <c r="J4070">
        <v>11.8584</v>
      </c>
      <c r="K4070" t="str">
        <f>INDEX(product!B:B,MATCH('TABELA TOTAL'!$F4388,product!A:A,0))</f>
        <v>Office Supplies</v>
      </c>
      <c r="L4070" t="str">
        <f>INDEX(product!C:C,MATCH(F4070,product!A:A,))</f>
        <v>Appliances</v>
      </c>
      <c r="M4070" t="str">
        <f>INDEX(product!D:D,MATCH(F4070,product!A:A,))</f>
        <v>Staple holder</v>
      </c>
    </row>
    <row r="4071" spans="1:13" x14ac:dyDescent="0.25">
      <c r="A4071" s="1" t="s">
        <v>4593</v>
      </c>
      <c r="B4071" s="2">
        <v>42670</v>
      </c>
      <c r="C4071" s="2">
        <v>42676</v>
      </c>
      <c r="D4071" s="1" t="s">
        <v>19</v>
      </c>
      <c r="E4071" s="1" t="s">
        <v>705</v>
      </c>
      <c r="F4071" s="1" t="s">
        <v>2530</v>
      </c>
      <c r="G4071">
        <v>25.032</v>
      </c>
      <c r="H4071">
        <v>3</v>
      </c>
      <c r="I4071">
        <v>0.2</v>
      </c>
      <c r="J4071">
        <v>7.8224999999999998</v>
      </c>
      <c r="K4071" t="str">
        <f>INDEX(product!B:B,MATCH('TABELA TOTAL'!$F4389,product!A:A,0))</f>
        <v>Office Supplies</v>
      </c>
      <c r="L4071" t="str">
        <f>INDEX(product!C:C,MATCH(F4071,product!A:A,))</f>
        <v>Binders</v>
      </c>
      <c r="M4071" t="str">
        <f>INDEX(product!D:D,MATCH(F4071,product!A:A,))</f>
        <v>Acco Data Flex Cable Posts For Top &amp; Bottom Load Binders, 6" Capacity</v>
      </c>
    </row>
    <row r="4072" spans="1:13" x14ac:dyDescent="0.25">
      <c r="A4072" s="1" t="s">
        <v>4663</v>
      </c>
      <c r="B4072" s="2">
        <v>42670</v>
      </c>
      <c r="C4072" s="2">
        <v>42675</v>
      </c>
      <c r="D4072" s="1" t="s">
        <v>11</v>
      </c>
      <c r="E4072" s="1" t="s">
        <v>2856</v>
      </c>
      <c r="F4072" s="1" t="s">
        <v>2187</v>
      </c>
      <c r="G4072">
        <v>290.98</v>
      </c>
      <c r="H4072">
        <v>1</v>
      </c>
      <c r="I4072">
        <v>0</v>
      </c>
      <c r="J4072">
        <v>75.654799999999994</v>
      </c>
      <c r="K4072" t="str">
        <f>INDEX(product!B:B,MATCH('TABELA TOTAL'!$F4516,product!A:A,0))</f>
        <v>Furniture</v>
      </c>
      <c r="L4072" t="str">
        <f>INDEX(product!C:C,MATCH(F4072,product!A:A,))</f>
        <v>Chairs</v>
      </c>
      <c r="M4072" t="str">
        <f>INDEX(product!D:D,MATCH(F4072,product!A:A,))</f>
        <v>Global Executive Mid-Back Manager's Chair</v>
      </c>
    </row>
    <row r="4073" spans="1:13" x14ac:dyDescent="0.25">
      <c r="A4073" s="1" t="s">
        <v>6924</v>
      </c>
      <c r="B4073" s="2">
        <v>42670</v>
      </c>
      <c r="C4073" s="2">
        <v>42674</v>
      </c>
      <c r="D4073" s="1" t="s">
        <v>19</v>
      </c>
      <c r="E4073" s="1" t="s">
        <v>223</v>
      </c>
      <c r="F4073" s="1" t="s">
        <v>5783</v>
      </c>
      <c r="G4073">
        <v>67.135999999999996</v>
      </c>
      <c r="H4073">
        <v>4</v>
      </c>
      <c r="I4073">
        <v>0.2</v>
      </c>
      <c r="J4073">
        <v>25.175999999999998</v>
      </c>
      <c r="K4073" t="str">
        <f>INDEX(product!B:B,MATCH('TABELA TOTAL'!$F8599,product!A:A,0))</f>
        <v>Office Supplies</v>
      </c>
      <c r="L4073" t="str">
        <f>INDEX(product!C:C,MATCH(F4073,product!A:A,))</f>
        <v>Binders</v>
      </c>
      <c r="M4073" t="str">
        <f>INDEX(product!D:D,MATCH(F4073,product!A:A,))</f>
        <v>Avery Legal 4-Ring Binder</v>
      </c>
    </row>
    <row r="4074" spans="1:13" x14ac:dyDescent="0.25">
      <c r="A4074" s="1" t="s">
        <v>7442</v>
      </c>
      <c r="B4074" s="2">
        <v>42670</v>
      </c>
      <c r="C4074" s="2">
        <v>42674</v>
      </c>
      <c r="D4074" s="1" t="s">
        <v>19</v>
      </c>
      <c r="E4074" s="1" t="s">
        <v>2856</v>
      </c>
      <c r="F4074" s="1" t="s">
        <v>2957</v>
      </c>
      <c r="G4074">
        <v>427.64400000000001</v>
      </c>
      <c r="H4074">
        <v>14</v>
      </c>
      <c r="I4074">
        <v>0.1</v>
      </c>
      <c r="J4074">
        <v>80.777199999999993</v>
      </c>
      <c r="K4074" t="str">
        <f>INDEX(product!B:B,MATCH('TABELA TOTAL'!$F9534,product!A:A,0))</f>
        <v>Technology</v>
      </c>
      <c r="L4074" t="str">
        <f>INDEX(product!C:C,MATCH(F4074,product!A:A,))</f>
        <v>Chairs</v>
      </c>
      <c r="M4074" t="str">
        <f>INDEX(product!D:D,MATCH(F4074,product!A:A,))</f>
        <v>Metal Folding Chairs, Beige, 4/Carton</v>
      </c>
    </row>
    <row r="4075" spans="1:13" x14ac:dyDescent="0.25">
      <c r="A4075" s="1" t="s">
        <v>7442</v>
      </c>
      <c r="B4075" s="2">
        <v>42670</v>
      </c>
      <c r="C4075" s="2">
        <v>42674</v>
      </c>
      <c r="D4075" s="1" t="s">
        <v>19</v>
      </c>
      <c r="E4075" s="1" t="s">
        <v>2856</v>
      </c>
      <c r="F4075" s="1" t="s">
        <v>410</v>
      </c>
      <c r="G4075">
        <v>40.67</v>
      </c>
      <c r="H4075">
        <v>7</v>
      </c>
      <c r="I4075">
        <v>0</v>
      </c>
      <c r="J4075">
        <v>12.607699999999999</v>
      </c>
      <c r="K4075" t="str">
        <f>INDEX(product!B:B,MATCH('TABELA TOTAL'!$F9535,product!A:A,0))</f>
        <v>Office Supplies</v>
      </c>
      <c r="L4075" t="str">
        <f>INDEX(product!C:C,MATCH(F4075,product!A:A,))</f>
        <v>Fasteners</v>
      </c>
      <c r="M4075" t="str">
        <f>INDEX(product!D:D,MATCH(F4075,product!A:A,))</f>
        <v>Advantus Push Pins, Aluminum Head</v>
      </c>
    </row>
    <row r="4076" spans="1:13" x14ac:dyDescent="0.25">
      <c r="A4076" s="1" t="s">
        <v>7442</v>
      </c>
      <c r="B4076" s="2">
        <v>42670</v>
      </c>
      <c r="C4076" s="2">
        <v>42674</v>
      </c>
      <c r="D4076" s="1" t="s">
        <v>19</v>
      </c>
      <c r="E4076" s="1" t="s">
        <v>2856</v>
      </c>
      <c r="F4076" s="1" t="s">
        <v>5463</v>
      </c>
      <c r="G4076">
        <v>33.479999999999997</v>
      </c>
      <c r="H4076">
        <v>2</v>
      </c>
      <c r="I4076">
        <v>0</v>
      </c>
      <c r="J4076">
        <v>1.3391999999999999</v>
      </c>
      <c r="K4076" t="str">
        <f>INDEX(product!B:B,MATCH('TABELA TOTAL'!$F9536,product!A:A,0))</f>
        <v>Furniture</v>
      </c>
      <c r="L4076" t="str">
        <f>INDEX(product!C:C,MATCH(F4076,product!A:A,))</f>
        <v>Storage</v>
      </c>
      <c r="M4076" t="str">
        <f>INDEX(product!D:D,MATCH(F4076,product!A:A,))</f>
        <v>Rogers Profile Extra Capacity Storage Tub</v>
      </c>
    </row>
    <row r="4077" spans="1:13" x14ac:dyDescent="0.25">
      <c r="A4077" s="1" t="s">
        <v>7442</v>
      </c>
      <c r="B4077" s="2">
        <v>42670</v>
      </c>
      <c r="C4077" s="2">
        <v>42674</v>
      </c>
      <c r="D4077" s="1" t="s">
        <v>19</v>
      </c>
      <c r="E4077" s="1" t="s">
        <v>2856</v>
      </c>
      <c r="F4077" s="1" t="s">
        <v>1067</v>
      </c>
      <c r="G4077">
        <v>9.7279999999999998</v>
      </c>
      <c r="H4077">
        <v>2</v>
      </c>
      <c r="I4077">
        <v>0.2</v>
      </c>
      <c r="J4077">
        <v>3.2831999999999999</v>
      </c>
      <c r="K4077" t="str">
        <f>INDEX(product!B:B,MATCH('TABELA TOTAL'!$F9537,product!A:A,0))</f>
        <v>Office Supplies</v>
      </c>
      <c r="L4077" t="str">
        <f>INDEX(product!C:C,MATCH(F4077,product!A:A,))</f>
        <v>Binders</v>
      </c>
      <c r="M4077" t="str">
        <f>INDEX(product!D:D,MATCH(F4077,product!A:A,))</f>
        <v>Prestige Round Ring Binders</v>
      </c>
    </row>
    <row r="4078" spans="1:13" x14ac:dyDescent="0.25">
      <c r="A4078" s="1" t="s">
        <v>3487</v>
      </c>
      <c r="B4078" s="2">
        <v>42668</v>
      </c>
      <c r="C4078" s="2">
        <v>42671</v>
      </c>
      <c r="D4078" s="1" t="s">
        <v>79</v>
      </c>
      <c r="E4078" s="1" t="s">
        <v>1461</v>
      </c>
      <c r="F4078" s="1" t="s">
        <v>941</v>
      </c>
      <c r="G4078">
        <v>783.96</v>
      </c>
      <c r="H4078">
        <v>5</v>
      </c>
      <c r="I4078">
        <v>0.2</v>
      </c>
      <c r="J4078">
        <v>78.396000000000001</v>
      </c>
      <c r="K4078" t="str">
        <f>INDEX(product!B:B,MATCH('TABELA TOTAL'!$F2802,product!A:A,0))</f>
        <v>Office Supplies</v>
      </c>
      <c r="L4078" t="str">
        <f>INDEX(product!C:C,MATCH(F4078,product!A:A,))</f>
        <v>Phones</v>
      </c>
      <c r="M4078" t="str">
        <f>INDEX(product!D:D,MATCH(F4078,product!A:A,))</f>
        <v>Panasonic KX-TG9471B</v>
      </c>
    </row>
    <row r="4079" spans="1:13" x14ac:dyDescent="0.25">
      <c r="A4079" s="1" t="s">
        <v>5340</v>
      </c>
      <c r="B4079" s="2">
        <v>42667</v>
      </c>
      <c r="C4079" s="2">
        <v>42671</v>
      </c>
      <c r="D4079" s="1" t="s">
        <v>11</v>
      </c>
      <c r="E4079" s="1" t="s">
        <v>416</v>
      </c>
      <c r="F4079" s="1" t="s">
        <v>2380</v>
      </c>
      <c r="G4079">
        <v>100</v>
      </c>
      <c r="H4079">
        <v>4</v>
      </c>
      <c r="I4079">
        <v>0</v>
      </c>
      <c r="J4079">
        <v>21</v>
      </c>
      <c r="K4079" t="str">
        <f>INDEX(product!B:B,MATCH('TABELA TOTAL'!$F5625,product!A:A,0))</f>
        <v>Furniture</v>
      </c>
      <c r="L4079" t="str">
        <f>INDEX(product!C:C,MATCH(F4079,product!A:A,))</f>
        <v>Accessories</v>
      </c>
      <c r="M4079" t="str">
        <f>INDEX(product!D:D,MATCH(F4079,product!A:A,))</f>
        <v>Micro Innovations USB RF Wireless Keyboard with Mouse</v>
      </c>
    </row>
    <row r="4080" spans="1:13" x14ac:dyDescent="0.25">
      <c r="A4080" s="1" t="s">
        <v>5340</v>
      </c>
      <c r="B4080" s="2">
        <v>42667</v>
      </c>
      <c r="C4080" s="2">
        <v>42671</v>
      </c>
      <c r="D4080" s="1" t="s">
        <v>11</v>
      </c>
      <c r="E4080" s="1" t="s">
        <v>416</v>
      </c>
      <c r="F4080" s="1" t="s">
        <v>3131</v>
      </c>
      <c r="G4080">
        <v>359.98</v>
      </c>
      <c r="H4080">
        <v>2</v>
      </c>
      <c r="I4080">
        <v>0</v>
      </c>
      <c r="J4080">
        <v>21.598800000000001</v>
      </c>
      <c r="K4080" t="str">
        <f>INDEX(product!B:B,MATCH('TABELA TOTAL'!$F5626,product!A:A,0))</f>
        <v>Office Supplies</v>
      </c>
      <c r="L4080" t="str">
        <f>INDEX(product!C:C,MATCH(F4080,product!A:A,))</f>
        <v>Accessories</v>
      </c>
      <c r="M4080" t="str">
        <f>INDEX(product!D:D,MATCH(F4080,product!A:A,))</f>
        <v>Logitech VX Revolution Cordless Laser Mouse for Notebooks (Black)</v>
      </c>
    </row>
    <row r="4081" spans="1:13" x14ac:dyDescent="0.25">
      <c r="A4081" s="1" t="s">
        <v>5708</v>
      </c>
      <c r="B4081" s="2">
        <v>42667</v>
      </c>
      <c r="C4081" s="2">
        <v>42674</v>
      </c>
      <c r="D4081" s="1" t="s">
        <v>19</v>
      </c>
      <c r="E4081" s="1" t="s">
        <v>1532</v>
      </c>
      <c r="F4081" s="1" t="s">
        <v>1782</v>
      </c>
      <c r="G4081">
        <v>239.976</v>
      </c>
      <c r="H4081">
        <v>3</v>
      </c>
      <c r="I4081">
        <v>0.2</v>
      </c>
      <c r="J4081">
        <v>17.998200000000001</v>
      </c>
      <c r="K4081" t="str">
        <f>INDEX(product!B:B,MATCH('TABELA TOTAL'!$F6288,product!A:A,0))</f>
        <v>Office Supplies</v>
      </c>
      <c r="L4081" t="str">
        <f>INDEX(product!C:C,MATCH(F4081,product!A:A,))</f>
        <v>Phones</v>
      </c>
      <c r="M4081" t="str">
        <f>INDEX(product!D:D,MATCH(F4081,product!A:A,))</f>
        <v>Apple iPhone 5C</v>
      </c>
    </row>
    <row r="4082" spans="1:13" x14ac:dyDescent="0.25">
      <c r="A4082" s="1" t="s">
        <v>5882</v>
      </c>
      <c r="B4082" s="2">
        <v>42667</v>
      </c>
      <c r="C4082" s="2">
        <v>42667</v>
      </c>
      <c r="D4082" s="1" t="s">
        <v>654</v>
      </c>
      <c r="E4082" s="1" t="s">
        <v>875</v>
      </c>
      <c r="F4082" s="1" t="s">
        <v>1354</v>
      </c>
      <c r="G4082">
        <v>199.99</v>
      </c>
      <c r="H4082">
        <v>1</v>
      </c>
      <c r="I4082">
        <v>0</v>
      </c>
      <c r="J4082">
        <v>85.995699999999999</v>
      </c>
      <c r="K4082" t="str">
        <f>INDEX(product!B:B,MATCH('TABELA TOTAL'!$F6635,product!A:A,0))</f>
        <v>Furniture</v>
      </c>
      <c r="L4082" t="str">
        <f>INDEX(product!C:C,MATCH(F4082,product!A:A,))</f>
        <v>Accessories</v>
      </c>
      <c r="M4082" t="str">
        <f>INDEX(product!D:D,MATCH(F4082,product!A:A,))</f>
        <v>Razer Tiamat Over Ear 7.1 Surround Sound PC Gaming Headset</v>
      </c>
    </row>
    <row r="4083" spans="1:13" x14ac:dyDescent="0.25">
      <c r="A4083" s="1" t="s">
        <v>6474</v>
      </c>
      <c r="B4083" s="2">
        <v>42667</v>
      </c>
      <c r="C4083" s="2">
        <v>42671</v>
      </c>
      <c r="D4083" s="1" t="s">
        <v>19</v>
      </c>
      <c r="E4083" s="1" t="s">
        <v>3748</v>
      </c>
      <c r="F4083" s="1" t="s">
        <v>1998</v>
      </c>
      <c r="G4083">
        <v>15.552</v>
      </c>
      <c r="H4083">
        <v>3</v>
      </c>
      <c r="I4083">
        <v>0.2</v>
      </c>
      <c r="J4083">
        <v>5.4432</v>
      </c>
      <c r="K4083" t="str">
        <f>INDEX(product!B:B,MATCH('TABELA TOTAL'!$F7761,product!A:A,0))</f>
        <v>Office Supplies</v>
      </c>
      <c r="L4083" t="str">
        <f>INDEX(product!C:C,MATCH(F4083,product!A:A,))</f>
        <v>Paper</v>
      </c>
      <c r="M4083" t="str">
        <f>INDEX(product!D:D,MATCH(F4083,product!A:A,))</f>
        <v>Eureka Recycled Copy Paper 8 1/2" x 11", Ream</v>
      </c>
    </row>
    <row r="4084" spans="1:13" x14ac:dyDescent="0.25">
      <c r="A4084" s="1" t="s">
        <v>6977</v>
      </c>
      <c r="B4084" s="2">
        <v>42667</v>
      </c>
      <c r="C4084" s="2">
        <v>42671</v>
      </c>
      <c r="D4084" s="1" t="s">
        <v>19</v>
      </c>
      <c r="E4084" s="1" t="s">
        <v>2497</v>
      </c>
      <c r="F4084" s="1" t="s">
        <v>588</v>
      </c>
      <c r="G4084">
        <v>450</v>
      </c>
      <c r="H4084">
        <v>5</v>
      </c>
      <c r="I4084">
        <v>0</v>
      </c>
      <c r="J4084">
        <v>162</v>
      </c>
      <c r="K4084" t="str">
        <f>INDEX(product!B:B,MATCH('TABELA TOTAL'!$F8695,product!A:A,0))</f>
        <v>Technology</v>
      </c>
      <c r="L4084" t="str">
        <f>INDEX(product!C:C,MATCH(F4084,product!A:A,))</f>
        <v>Accessories</v>
      </c>
      <c r="M4084" t="str">
        <f>INDEX(product!D:D,MATCH(F4084,product!A:A,))</f>
        <v>NETGEAR N750 Dual Band Wi-Fi Gigabit Router</v>
      </c>
    </row>
    <row r="4085" spans="1:13" x14ac:dyDescent="0.25">
      <c r="A4085" s="1" t="s">
        <v>1126</v>
      </c>
      <c r="B4085" s="2">
        <v>42666</v>
      </c>
      <c r="C4085" s="2">
        <v>42672</v>
      </c>
      <c r="D4085" s="1" t="s">
        <v>19</v>
      </c>
      <c r="E4085" s="1" t="s">
        <v>1127</v>
      </c>
      <c r="F4085" s="1" t="s">
        <v>142</v>
      </c>
      <c r="G4085">
        <v>379.4</v>
      </c>
      <c r="H4085">
        <v>10</v>
      </c>
      <c r="I4085">
        <v>0</v>
      </c>
      <c r="J4085">
        <v>178.31800000000001</v>
      </c>
      <c r="K4085" t="str">
        <f>INDEX(product!B:B,MATCH('TABELA TOTAL'!$F653,product!A:A,0))</f>
        <v>Office Supplies</v>
      </c>
      <c r="L4085" t="str">
        <f>INDEX(product!C:C,MATCH(F4085,product!A:A,))</f>
        <v>Paper</v>
      </c>
      <c r="M4085" t="str">
        <f>INDEX(product!D:D,MATCH(F4085,product!A:A,))</f>
        <v>Snap-A-Way Black Print Carbonless Ruled Speed Letter, Triplicate</v>
      </c>
    </row>
    <row r="4086" spans="1:13" x14ac:dyDescent="0.25">
      <c r="A4086" s="1" t="s">
        <v>2565</v>
      </c>
      <c r="B4086" s="2">
        <v>42666</v>
      </c>
      <c r="C4086" s="2">
        <v>42672</v>
      </c>
      <c r="D4086" s="1" t="s">
        <v>19</v>
      </c>
      <c r="E4086" s="1" t="s">
        <v>401</v>
      </c>
      <c r="F4086" s="1" t="s">
        <v>2566</v>
      </c>
      <c r="G4086">
        <v>16.155999999999999</v>
      </c>
      <c r="H4086">
        <v>7</v>
      </c>
      <c r="I4086">
        <v>0.6</v>
      </c>
      <c r="J4086">
        <v>-12.117000000000001</v>
      </c>
      <c r="K4086" t="str">
        <f>INDEX(product!B:B,MATCH('TABELA TOTAL'!$F1811,product!A:A,0))</f>
        <v>Office Supplies</v>
      </c>
      <c r="L4086" t="str">
        <f>INDEX(product!C:C,MATCH(F4086,product!A:A,))</f>
        <v>Furnishings</v>
      </c>
      <c r="M4086" t="str">
        <f>INDEX(product!D:D,MATCH(F4086,product!A:A,))</f>
        <v>DAX Cubicle Frames - 8x10</v>
      </c>
    </row>
    <row r="4087" spans="1:13" x14ac:dyDescent="0.25">
      <c r="A4087" s="1" t="s">
        <v>2565</v>
      </c>
      <c r="B4087" s="2">
        <v>42666</v>
      </c>
      <c r="C4087" s="2">
        <v>42672</v>
      </c>
      <c r="D4087" s="1" t="s">
        <v>19</v>
      </c>
      <c r="E4087" s="1" t="s">
        <v>401</v>
      </c>
      <c r="F4087" s="1" t="s">
        <v>2567</v>
      </c>
      <c r="G4087">
        <v>54.816000000000003</v>
      </c>
      <c r="H4087">
        <v>3</v>
      </c>
      <c r="I4087">
        <v>0.2</v>
      </c>
      <c r="J4087">
        <v>17.815200000000001</v>
      </c>
      <c r="K4087" t="str">
        <f>INDEX(product!B:B,MATCH('TABELA TOTAL'!$F1812,product!A:A,0))</f>
        <v>Office Supplies</v>
      </c>
      <c r="L4087" t="str">
        <f>INDEX(product!C:C,MATCH(F4087,product!A:A,))</f>
        <v>Paper</v>
      </c>
      <c r="M4087" t="str">
        <f>INDEX(product!D:D,MATCH(F4087,product!A:A,))</f>
        <v>Xerox 1929</v>
      </c>
    </row>
    <row r="4088" spans="1:13" x14ac:dyDescent="0.25">
      <c r="A4088" s="1" t="s">
        <v>5039</v>
      </c>
      <c r="B4088" s="2">
        <v>42666</v>
      </c>
      <c r="C4088" s="2">
        <v>42671</v>
      </c>
      <c r="D4088" s="1" t="s">
        <v>19</v>
      </c>
      <c r="E4088" s="1" t="s">
        <v>2025</v>
      </c>
      <c r="F4088" s="1" t="s">
        <v>537</v>
      </c>
      <c r="G4088">
        <v>17.05</v>
      </c>
      <c r="H4088">
        <v>5</v>
      </c>
      <c r="I4088">
        <v>0</v>
      </c>
      <c r="J4088">
        <v>8.1839999999999993</v>
      </c>
      <c r="K4088" t="str">
        <f>INDEX(product!B:B,MATCH('TABELA TOTAL'!$F5137,product!A:A,0))</f>
        <v>Office Supplies</v>
      </c>
      <c r="L4088" t="str">
        <f>INDEX(product!C:C,MATCH(F4088,product!A:A,))</f>
        <v>Fasteners</v>
      </c>
      <c r="M4088" t="str">
        <f>INDEX(product!D:D,MATCH(F4088,product!A:A,))</f>
        <v>Advantus SlideClip Paper Clips</v>
      </c>
    </row>
    <row r="4089" spans="1:13" x14ac:dyDescent="0.25">
      <c r="A4089" s="1" t="s">
        <v>1455</v>
      </c>
      <c r="B4089" s="2">
        <v>42665</v>
      </c>
      <c r="C4089" s="2">
        <v>42667</v>
      </c>
      <c r="D4089" s="1" t="s">
        <v>79</v>
      </c>
      <c r="E4089" s="1" t="s">
        <v>1456</v>
      </c>
      <c r="F4089" s="1" t="s">
        <v>1108</v>
      </c>
      <c r="G4089">
        <v>31.4</v>
      </c>
      <c r="H4089">
        <v>5</v>
      </c>
      <c r="I4089">
        <v>0</v>
      </c>
      <c r="J4089">
        <v>10.048</v>
      </c>
      <c r="K4089" t="str">
        <f>INDEX(product!B:B,MATCH('TABELA TOTAL'!$F885,product!A:A,0))</f>
        <v>Technology</v>
      </c>
      <c r="L4089" t="str">
        <f>INDEX(product!C:C,MATCH(F4089,product!A:A,))</f>
        <v>Furnishings</v>
      </c>
      <c r="M4089" t="str">
        <f>INDEX(product!D:D,MATCH(F4089,product!A:A,))</f>
        <v>Eldon 200 Class Desk Accessories</v>
      </c>
    </row>
    <row r="4090" spans="1:13" x14ac:dyDescent="0.25">
      <c r="A4090" s="1" t="s">
        <v>4320</v>
      </c>
      <c r="B4090" s="2">
        <v>42665</v>
      </c>
      <c r="C4090" s="2">
        <v>42667</v>
      </c>
      <c r="D4090" s="1" t="s">
        <v>79</v>
      </c>
      <c r="E4090" s="1" t="s">
        <v>2437</v>
      </c>
      <c r="F4090" s="1" t="s">
        <v>4321</v>
      </c>
      <c r="G4090">
        <v>39.92</v>
      </c>
      <c r="H4090">
        <v>4</v>
      </c>
      <c r="I4090">
        <v>0</v>
      </c>
      <c r="J4090">
        <v>11.1776</v>
      </c>
      <c r="K4090" t="str">
        <f>INDEX(product!B:B,MATCH('TABELA TOTAL'!$F3978,product!A:A,0))</f>
        <v>Office Supplies</v>
      </c>
      <c r="L4090" t="str">
        <f>INDEX(product!C:C,MATCH(F4090,product!A:A,))</f>
        <v>Furnishings</v>
      </c>
      <c r="M4090" t="str">
        <f>INDEX(product!D:D,MATCH(F4090,product!A:A,))</f>
        <v>Eldon Expressions Wood and Plastic Desk Accessories, Oak</v>
      </c>
    </row>
    <row r="4091" spans="1:13" x14ac:dyDescent="0.25">
      <c r="A4091" s="1" t="s">
        <v>5855</v>
      </c>
      <c r="B4091" s="2">
        <v>42665</v>
      </c>
      <c r="C4091" s="2">
        <v>42665</v>
      </c>
      <c r="D4091" s="1" t="s">
        <v>654</v>
      </c>
      <c r="E4091" s="1" t="s">
        <v>3436</v>
      </c>
      <c r="F4091" s="1" t="s">
        <v>2409</v>
      </c>
      <c r="G4091">
        <v>6.68</v>
      </c>
      <c r="H4091">
        <v>1</v>
      </c>
      <c r="I4091">
        <v>0</v>
      </c>
      <c r="J4091">
        <v>3.2063999999999999</v>
      </c>
      <c r="K4091" t="str">
        <f>INDEX(product!B:B,MATCH('TABELA TOTAL'!$F6581,product!A:A,0))</f>
        <v>Technology</v>
      </c>
      <c r="L4091" t="str">
        <f>INDEX(product!C:C,MATCH(F4091,product!A:A,))</f>
        <v>Paper</v>
      </c>
      <c r="M4091" t="str">
        <f>INDEX(product!D:D,MATCH(F4091,product!A:A,))</f>
        <v>Xerox 1986</v>
      </c>
    </row>
    <row r="4092" spans="1:13" x14ac:dyDescent="0.25">
      <c r="A4092" s="1" t="s">
        <v>5855</v>
      </c>
      <c r="B4092" s="2">
        <v>42665</v>
      </c>
      <c r="C4092" s="2">
        <v>42665</v>
      </c>
      <c r="D4092" s="1" t="s">
        <v>654</v>
      </c>
      <c r="E4092" s="1" t="s">
        <v>3436</v>
      </c>
      <c r="F4092" s="1" t="s">
        <v>4376</v>
      </c>
      <c r="G4092">
        <v>8.34</v>
      </c>
      <c r="H4092">
        <v>3</v>
      </c>
      <c r="I4092">
        <v>0</v>
      </c>
      <c r="J4092">
        <v>2.2517999999999998</v>
      </c>
      <c r="K4092" t="str">
        <f>INDEX(product!B:B,MATCH('TABELA TOTAL'!$F6582,product!A:A,0))</f>
        <v>Furniture</v>
      </c>
      <c r="L4092" t="str">
        <f>INDEX(product!C:C,MATCH(F4092,product!A:A,))</f>
        <v>Art</v>
      </c>
      <c r="M4092" t="str">
        <f>INDEX(product!D:D,MATCH(F4092,product!A:A,))</f>
        <v>Prang Drawing Pencil Set</v>
      </c>
    </row>
    <row r="4093" spans="1:13" x14ac:dyDescent="0.25">
      <c r="A4093" s="1" t="s">
        <v>5855</v>
      </c>
      <c r="B4093" s="2">
        <v>42665</v>
      </c>
      <c r="C4093" s="2">
        <v>42665</v>
      </c>
      <c r="D4093" s="1" t="s">
        <v>654</v>
      </c>
      <c r="E4093" s="1" t="s">
        <v>3436</v>
      </c>
      <c r="F4093" s="1" t="s">
        <v>5856</v>
      </c>
      <c r="G4093">
        <v>101.94</v>
      </c>
      <c r="H4093">
        <v>3</v>
      </c>
      <c r="I4093">
        <v>0</v>
      </c>
      <c r="J4093">
        <v>30.582000000000001</v>
      </c>
      <c r="K4093" t="str">
        <f>INDEX(product!B:B,MATCH('TABELA TOTAL'!$F6583,product!A:A,0))</f>
        <v>Office Supplies</v>
      </c>
      <c r="L4093" t="str">
        <f>INDEX(product!C:C,MATCH(F4093,product!A:A,))</f>
        <v>Furnishings</v>
      </c>
      <c r="M4093" t="str">
        <f>INDEX(product!D:D,MATCH(F4093,product!A:A,))</f>
        <v>Linden 12" Wall Clock With Oak Frame</v>
      </c>
    </row>
    <row r="4094" spans="1:13" x14ac:dyDescent="0.25">
      <c r="A4094" s="1" t="s">
        <v>653</v>
      </c>
      <c r="B4094" s="2">
        <v>42664</v>
      </c>
      <c r="C4094" s="2">
        <v>42664</v>
      </c>
      <c r="D4094" s="1" t="s">
        <v>654</v>
      </c>
      <c r="E4094" s="1" t="s">
        <v>655</v>
      </c>
      <c r="F4094" s="1" t="s">
        <v>656</v>
      </c>
      <c r="G4094">
        <v>23.2</v>
      </c>
      <c r="H4094">
        <v>4</v>
      </c>
      <c r="I4094">
        <v>0</v>
      </c>
      <c r="J4094">
        <v>10.44</v>
      </c>
      <c r="K4094" t="str">
        <f>INDEX(product!B:B,MATCH('TABELA TOTAL'!$F368,product!A:A,0))</f>
        <v>Technology</v>
      </c>
      <c r="L4094" t="str">
        <f>INDEX(product!C:C,MATCH(F4094,product!A:A,))</f>
        <v>Binders</v>
      </c>
      <c r="M4094" t="str">
        <f>INDEX(product!D:D,MATCH(F4094,product!A:A,))</f>
        <v>Wilson Jones Snap Scratch Pad Binder Tool for Ring Binders</v>
      </c>
    </row>
    <row r="4095" spans="1:13" x14ac:dyDescent="0.25">
      <c r="A4095" s="1" t="s">
        <v>653</v>
      </c>
      <c r="B4095" s="2">
        <v>42664</v>
      </c>
      <c r="C4095" s="2">
        <v>42664</v>
      </c>
      <c r="D4095" s="1" t="s">
        <v>654</v>
      </c>
      <c r="E4095" s="1" t="s">
        <v>655</v>
      </c>
      <c r="F4095" s="1" t="s">
        <v>657</v>
      </c>
      <c r="G4095">
        <v>7.36</v>
      </c>
      <c r="H4095">
        <v>2</v>
      </c>
      <c r="I4095">
        <v>0</v>
      </c>
      <c r="J4095">
        <v>0.1472</v>
      </c>
      <c r="K4095" t="str">
        <f>INDEX(product!B:B,MATCH('TABELA TOTAL'!$F369,product!A:A,0))</f>
        <v>Technology</v>
      </c>
      <c r="L4095" t="str">
        <f>INDEX(product!C:C,MATCH(F4095,product!A:A,))</f>
        <v>Supplies</v>
      </c>
      <c r="M4095" t="str">
        <f>INDEX(product!D:D,MATCH(F4095,product!A:A,))</f>
        <v>Staple remover</v>
      </c>
    </row>
    <row r="4096" spans="1:13" x14ac:dyDescent="0.25">
      <c r="A4096" s="1" t="s">
        <v>653</v>
      </c>
      <c r="B4096" s="2">
        <v>42664</v>
      </c>
      <c r="C4096" s="2">
        <v>42664</v>
      </c>
      <c r="D4096" s="1" t="s">
        <v>654</v>
      </c>
      <c r="E4096" s="1" t="s">
        <v>655</v>
      </c>
      <c r="F4096" s="1" t="s">
        <v>658</v>
      </c>
      <c r="G4096">
        <v>104.79</v>
      </c>
      <c r="H4096">
        <v>7</v>
      </c>
      <c r="I4096">
        <v>0</v>
      </c>
      <c r="J4096">
        <v>29.341200000000001</v>
      </c>
      <c r="K4096" t="str">
        <f>INDEX(product!B:B,MATCH('TABELA TOTAL'!$F370,product!A:A,0))</f>
        <v>Office Supplies</v>
      </c>
      <c r="L4096" t="str">
        <f>INDEX(product!C:C,MATCH(F4096,product!A:A,))</f>
        <v>Storage</v>
      </c>
      <c r="M4096" t="str">
        <f>INDEX(product!D:D,MATCH(F4096,product!A:A,))</f>
        <v>Pizazz Global Quick File</v>
      </c>
    </row>
    <row r="4097" spans="1:13" x14ac:dyDescent="0.25">
      <c r="A4097" s="1" t="s">
        <v>653</v>
      </c>
      <c r="B4097" s="2">
        <v>42664</v>
      </c>
      <c r="C4097" s="2">
        <v>42664</v>
      </c>
      <c r="D4097" s="1" t="s">
        <v>654</v>
      </c>
      <c r="E4097" s="1" t="s">
        <v>655</v>
      </c>
      <c r="F4097" s="1" t="s">
        <v>86</v>
      </c>
      <c r="G4097">
        <v>1043.92</v>
      </c>
      <c r="H4097">
        <v>4</v>
      </c>
      <c r="I4097">
        <v>0</v>
      </c>
      <c r="J4097">
        <v>271.41919999999999</v>
      </c>
      <c r="K4097" t="str">
        <f>INDEX(product!B:B,MATCH('TABELA TOTAL'!$F371,product!A:A,0))</f>
        <v>Office Supplies</v>
      </c>
      <c r="L4097" t="str">
        <f>INDEX(product!C:C,MATCH(F4097,product!A:A,))</f>
        <v>Bookcases</v>
      </c>
      <c r="M4097" t="str">
        <f>INDEX(product!D:D,MATCH(F4097,product!A:A,))</f>
        <v>Atlantic Metals Mobile 3-Shelf Bookcases, Custom Colors</v>
      </c>
    </row>
    <row r="4098" spans="1:13" x14ac:dyDescent="0.25">
      <c r="A4098" s="1" t="s">
        <v>1765</v>
      </c>
      <c r="B4098" s="2">
        <v>42664</v>
      </c>
      <c r="C4098" s="2">
        <v>42670</v>
      </c>
      <c r="D4098" s="1" t="s">
        <v>19</v>
      </c>
      <c r="E4098" s="1" t="s">
        <v>1766</v>
      </c>
      <c r="F4098" s="1" t="s">
        <v>1767</v>
      </c>
      <c r="G4098">
        <v>22.92</v>
      </c>
      <c r="H4098">
        <v>3</v>
      </c>
      <c r="I4098">
        <v>0</v>
      </c>
      <c r="J4098">
        <v>11.2308</v>
      </c>
      <c r="K4098" t="str">
        <f>INDEX(product!B:B,MATCH('TABELA TOTAL'!$F1106,product!A:A,0))</f>
        <v>Office Supplies</v>
      </c>
      <c r="L4098" t="str">
        <f>INDEX(product!C:C,MATCH(F4098,product!A:A,))</f>
        <v>Paper</v>
      </c>
      <c r="M4098" t="str">
        <f>INDEX(product!D:D,MATCH(F4098,product!A:A,))</f>
        <v>Rediform Wirebound "Phone Memo" Message Book, 11 x 5-3/4</v>
      </c>
    </row>
    <row r="4099" spans="1:13" x14ac:dyDescent="0.25">
      <c r="A4099" s="1" t="s">
        <v>3470</v>
      </c>
      <c r="B4099" s="2">
        <v>42664</v>
      </c>
      <c r="C4099" s="2">
        <v>42668</v>
      </c>
      <c r="D4099" s="1" t="s">
        <v>19</v>
      </c>
      <c r="E4099" s="1" t="s">
        <v>149</v>
      </c>
      <c r="F4099" s="1" t="s">
        <v>476</v>
      </c>
      <c r="G4099">
        <v>154.44</v>
      </c>
      <c r="H4099">
        <v>3</v>
      </c>
      <c r="I4099">
        <v>0</v>
      </c>
      <c r="J4099">
        <v>1.5444</v>
      </c>
      <c r="K4099" t="str">
        <f>INDEX(product!B:B,MATCH('TABELA TOTAL'!$F2777,product!A:A,0))</f>
        <v>Office Supplies</v>
      </c>
      <c r="L4099" t="str">
        <f>INDEX(product!C:C,MATCH(F4099,product!A:A,))</f>
        <v>Storage</v>
      </c>
      <c r="M4099" t="str">
        <f>INDEX(product!D:D,MATCH(F4099,product!A:A,))</f>
        <v>Belkin 19" Vented Equipment Shelf, Black</v>
      </c>
    </row>
    <row r="4100" spans="1:13" x14ac:dyDescent="0.25">
      <c r="A4100" s="1" t="s">
        <v>3996</v>
      </c>
      <c r="B4100" s="2">
        <v>42664</v>
      </c>
      <c r="C4100" s="2">
        <v>42669</v>
      </c>
      <c r="D4100" s="1" t="s">
        <v>19</v>
      </c>
      <c r="E4100" s="1" t="s">
        <v>2341</v>
      </c>
      <c r="F4100" s="1" t="s">
        <v>1961</v>
      </c>
      <c r="G4100">
        <v>7.92</v>
      </c>
      <c r="H4100">
        <v>4</v>
      </c>
      <c r="I4100">
        <v>0</v>
      </c>
      <c r="J4100">
        <v>3.5640000000000001</v>
      </c>
      <c r="K4100" t="str">
        <f>INDEX(product!B:B,MATCH('TABELA TOTAL'!$F3487,product!A:A,0))</f>
        <v>Office Supplies</v>
      </c>
      <c r="L4100" t="str">
        <f>INDEX(product!C:C,MATCH(F4100,product!A:A,))</f>
        <v>Binders</v>
      </c>
      <c r="M4100" t="str">
        <f>INDEX(product!D:D,MATCH(F4100,product!A:A,))</f>
        <v>Avery Reinforcements for Hole-Punch Pages</v>
      </c>
    </row>
    <row r="4101" spans="1:13" x14ac:dyDescent="0.25">
      <c r="A4101" s="1" t="s">
        <v>4456</v>
      </c>
      <c r="B4101" s="2">
        <v>42664</v>
      </c>
      <c r="C4101" s="2">
        <v>42665</v>
      </c>
      <c r="D4101" s="1" t="s">
        <v>79</v>
      </c>
      <c r="E4101" s="1" t="s">
        <v>1714</v>
      </c>
      <c r="F4101" s="1" t="s">
        <v>2078</v>
      </c>
      <c r="G4101">
        <v>98.16</v>
      </c>
      <c r="H4101">
        <v>6</v>
      </c>
      <c r="I4101">
        <v>0</v>
      </c>
      <c r="J4101">
        <v>9.8160000000000007</v>
      </c>
      <c r="K4101" t="str">
        <f>INDEX(product!B:B,MATCH('TABELA TOTAL'!$F4187,product!A:A,0))</f>
        <v>Office Supplies</v>
      </c>
      <c r="L4101" t="str">
        <f>INDEX(product!C:C,MATCH(F4101,product!A:A,))</f>
        <v>Accessories</v>
      </c>
      <c r="M4101" t="str">
        <f>INDEX(product!D:D,MATCH(F4101,product!A:A,))</f>
        <v>Logitech Desktop MK120 Mouse and keyboard Combo</v>
      </c>
    </row>
    <row r="4102" spans="1:13" x14ac:dyDescent="0.25">
      <c r="A4102" s="1" t="s">
        <v>5656</v>
      </c>
      <c r="B4102" s="2">
        <v>42664</v>
      </c>
      <c r="C4102" s="2">
        <v>42670</v>
      </c>
      <c r="D4102" s="1" t="s">
        <v>19</v>
      </c>
      <c r="E4102" s="1" t="s">
        <v>3055</v>
      </c>
      <c r="F4102" s="1" t="s">
        <v>4775</v>
      </c>
      <c r="G4102">
        <v>235.15199999999999</v>
      </c>
      <c r="H4102">
        <v>8</v>
      </c>
      <c r="I4102">
        <v>0.4</v>
      </c>
      <c r="J4102">
        <v>-47.0304</v>
      </c>
      <c r="K4102" t="str">
        <f>INDEX(product!B:B,MATCH('TABELA TOTAL'!$F6205,product!A:A,0))</f>
        <v>Office Supplies</v>
      </c>
      <c r="L4102" t="str">
        <f>INDEX(product!C:C,MATCH(F4102,product!A:A,))</f>
        <v>Phones</v>
      </c>
      <c r="M4102" t="str">
        <f>INDEX(product!D:D,MATCH(F4102,product!A:A,))</f>
        <v>Panasonic KX TS208W Corded phone</v>
      </c>
    </row>
    <row r="4103" spans="1:13" x14ac:dyDescent="0.25">
      <c r="A4103" s="1" t="s">
        <v>5707</v>
      </c>
      <c r="B4103" s="2">
        <v>42664</v>
      </c>
      <c r="C4103" s="2">
        <v>42669</v>
      </c>
      <c r="D4103" s="1" t="s">
        <v>19</v>
      </c>
      <c r="E4103" s="1" t="s">
        <v>416</v>
      </c>
      <c r="F4103" s="1" t="s">
        <v>2892</v>
      </c>
      <c r="G4103">
        <v>661.17600000000004</v>
      </c>
      <c r="H4103">
        <v>2</v>
      </c>
      <c r="I4103">
        <v>0.4</v>
      </c>
      <c r="J4103">
        <v>-231.41159999999999</v>
      </c>
      <c r="K4103" t="str">
        <f>INDEX(product!B:B,MATCH('TABELA TOTAL'!$F6287,product!A:A,0))</f>
        <v>Office Supplies</v>
      </c>
      <c r="L4103" t="str">
        <f>INDEX(product!C:C,MATCH(F4103,product!A:A,))</f>
        <v>Tables</v>
      </c>
      <c r="M4103" t="str">
        <f>INDEX(product!D:D,MATCH(F4103,product!A:A,))</f>
        <v>Chromcraft Bull-Nose Wood 48" x 96" Rectangular Conference Tables</v>
      </c>
    </row>
    <row r="4104" spans="1:13" x14ac:dyDescent="0.25">
      <c r="A4104" s="1" t="s">
        <v>6505</v>
      </c>
      <c r="B4104" s="2">
        <v>42664</v>
      </c>
      <c r="C4104" s="2">
        <v>42669</v>
      </c>
      <c r="D4104" s="1" t="s">
        <v>11</v>
      </c>
      <c r="E4104" s="1" t="s">
        <v>2349</v>
      </c>
      <c r="F4104" s="1" t="s">
        <v>2112</v>
      </c>
      <c r="G4104">
        <v>113.22</v>
      </c>
      <c r="H4104">
        <v>3</v>
      </c>
      <c r="I4104">
        <v>0</v>
      </c>
      <c r="J4104">
        <v>29.437200000000001</v>
      </c>
      <c r="K4104" t="str">
        <f>INDEX(product!B:B,MATCH('TABELA TOTAL'!$F7818,product!A:A,0))</f>
        <v>Office Supplies</v>
      </c>
      <c r="L4104" t="str">
        <f>INDEX(product!C:C,MATCH(F4104,product!A:A,))</f>
        <v>Art</v>
      </c>
      <c r="M4104" t="str">
        <f>INDEX(product!D:D,MATCH(F4104,product!A:A,))</f>
        <v>Panasonic KP-150 Electric Pencil Sharpener</v>
      </c>
    </row>
    <row r="4105" spans="1:13" x14ac:dyDescent="0.25">
      <c r="A4105" s="1" t="s">
        <v>6505</v>
      </c>
      <c r="B4105" s="2">
        <v>42664</v>
      </c>
      <c r="C4105" s="2">
        <v>42669</v>
      </c>
      <c r="D4105" s="1" t="s">
        <v>11</v>
      </c>
      <c r="E4105" s="1" t="s">
        <v>2349</v>
      </c>
      <c r="F4105" s="1" t="s">
        <v>5644</v>
      </c>
      <c r="G4105">
        <v>35.880000000000003</v>
      </c>
      <c r="H4105">
        <v>6</v>
      </c>
      <c r="I4105">
        <v>0</v>
      </c>
      <c r="J4105">
        <v>17.581199999999999</v>
      </c>
      <c r="K4105" t="str">
        <f>INDEX(product!B:B,MATCH('TABELA TOTAL'!$F7819,product!A:A,0))</f>
        <v>Furniture</v>
      </c>
      <c r="L4105" t="str">
        <f>INDEX(product!C:C,MATCH(F4105,product!A:A,))</f>
        <v>Paper</v>
      </c>
      <c r="M4105" t="str">
        <f>INDEX(product!D:D,MATCH(F4105,product!A:A,))</f>
        <v>Xerox 193</v>
      </c>
    </row>
    <row r="4106" spans="1:13" x14ac:dyDescent="0.25">
      <c r="A4106" s="1" t="s">
        <v>6505</v>
      </c>
      <c r="B4106" s="2">
        <v>42664</v>
      </c>
      <c r="C4106" s="2">
        <v>42669</v>
      </c>
      <c r="D4106" s="1" t="s">
        <v>11</v>
      </c>
      <c r="E4106" s="1" t="s">
        <v>2349</v>
      </c>
      <c r="F4106" s="1" t="s">
        <v>4395</v>
      </c>
      <c r="G4106">
        <v>4535.9759999999997</v>
      </c>
      <c r="H4106">
        <v>3</v>
      </c>
      <c r="I4106">
        <v>0.2</v>
      </c>
      <c r="J4106">
        <v>1644.2913000000001</v>
      </c>
      <c r="K4106" t="str">
        <f>INDEX(product!B:B,MATCH('TABELA TOTAL'!$F7820,product!A:A,0))</f>
        <v>Furniture</v>
      </c>
      <c r="L4106" t="str">
        <f>INDEX(product!C:C,MATCH(F4106,product!A:A,))</f>
        <v>Binders</v>
      </c>
      <c r="M4106" t="str">
        <f>INDEX(product!D:D,MATCH(F4106,product!A:A,))</f>
        <v>Ibico EPK-21 Electric Binding System</v>
      </c>
    </row>
    <row r="4107" spans="1:13" x14ac:dyDescent="0.25">
      <c r="A4107" s="1" t="s">
        <v>6508</v>
      </c>
      <c r="B4107" s="2">
        <v>42664</v>
      </c>
      <c r="C4107" s="2">
        <v>42667</v>
      </c>
      <c r="D4107" s="1" t="s">
        <v>11</v>
      </c>
      <c r="E4107" s="1" t="s">
        <v>2610</v>
      </c>
      <c r="F4107" s="1" t="s">
        <v>2229</v>
      </c>
      <c r="G4107">
        <v>111.672</v>
      </c>
      <c r="H4107">
        <v>9</v>
      </c>
      <c r="I4107">
        <v>0.2</v>
      </c>
      <c r="J4107">
        <v>6.9794999999999998</v>
      </c>
      <c r="K4107" t="str">
        <f>INDEX(product!B:B,MATCH('TABELA TOTAL'!$F7823,product!A:A,0))</f>
        <v>Office Supplies</v>
      </c>
      <c r="L4107" t="str">
        <f>INDEX(product!C:C,MATCH(F4107,product!A:A,))</f>
        <v>Storage</v>
      </c>
      <c r="M4107" t="str">
        <f>INDEX(product!D:D,MATCH(F4107,product!A:A,))</f>
        <v>Acco Perma 3000 Stacking Storage Drawers</v>
      </c>
    </row>
    <row r="4108" spans="1:13" x14ac:dyDescent="0.25">
      <c r="A4108" s="1" t="s">
        <v>6604</v>
      </c>
      <c r="B4108" s="2">
        <v>42664</v>
      </c>
      <c r="C4108" s="2">
        <v>42668</v>
      </c>
      <c r="D4108" s="1" t="s">
        <v>19</v>
      </c>
      <c r="E4108" s="1" t="s">
        <v>2556</v>
      </c>
      <c r="F4108" s="1" t="s">
        <v>367</v>
      </c>
      <c r="G4108">
        <v>106.08</v>
      </c>
      <c r="H4108">
        <v>6</v>
      </c>
      <c r="I4108">
        <v>0.2</v>
      </c>
      <c r="J4108">
        <v>-9.282</v>
      </c>
      <c r="K4108" t="str">
        <f>INDEX(product!B:B,MATCH('TABELA TOTAL'!$F8031,product!A:A,0))</f>
        <v>Technology</v>
      </c>
      <c r="L4108" t="str">
        <f>INDEX(product!C:C,MATCH(F4108,product!A:A,))</f>
        <v>Accessories</v>
      </c>
      <c r="M4108" t="str">
        <f>INDEX(product!D:D,MATCH(F4108,product!A:A,))</f>
        <v>SanDisk Ultra 32 GB MicroSDHC Class 10 Memory Card</v>
      </c>
    </row>
    <row r="4109" spans="1:13" x14ac:dyDescent="0.25">
      <c r="A4109" s="1" t="s">
        <v>7543</v>
      </c>
      <c r="B4109" s="2">
        <v>42664</v>
      </c>
      <c r="C4109" s="2">
        <v>42670</v>
      </c>
      <c r="D4109" s="1" t="s">
        <v>19</v>
      </c>
      <c r="E4109" s="1" t="s">
        <v>1019</v>
      </c>
      <c r="F4109" s="1" t="s">
        <v>4980</v>
      </c>
      <c r="G4109">
        <v>242.136</v>
      </c>
      <c r="H4109">
        <v>3</v>
      </c>
      <c r="I4109">
        <v>0.2</v>
      </c>
      <c r="J4109">
        <v>12.1068</v>
      </c>
      <c r="K4109" t="str">
        <f>INDEX(product!B:B,MATCH('TABELA TOTAL'!$F9708,product!A:A,0))</f>
        <v>Office Supplies</v>
      </c>
      <c r="L4109" t="str">
        <f>INDEX(product!C:C,MATCH(F4109,product!A:A,))</f>
        <v>Chairs</v>
      </c>
      <c r="M4109" t="str">
        <f>INDEX(product!D:D,MATCH(F4109,product!A:A,))</f>
        <v>Office Star Flex Back Scooter Chair with Aluminum Finish Frame</v>
      </c>
    </row>
    <row r="4110" spans="1:13" x14ac:dyDescent="0.25">
      <c r="A4110" s="1" t="s">
        <v>7543</v>
      </c>
      <c r="B4110" s="2">
        <v>42664</v>
      </c>
      <c r="C4110" s="2">
        <v>42670</v>
      </c>
      <c r="D4110" s="1" t="s">
        <v>19</v>
      </c>
      <c r="E4110" s="1" t="s">
        <v>1019</v>
      </c>
      <c r="F4110" s="1" t="s">
        <v>221</v>
      </c>
      <c r="G4110">
        <v>12.39</v>
      </c>
      <c r="H4110">
        <v>3</v>
      </c>
      <c r="I4110">
        <v>0</v>
      </c>
      <c r="J4110">
        <v>5.6993999999999998</v>
      </c>
      <c r="K4110" t="str">
        <f>INDEX(product!B:B,MATCH('TABELA TOTAL'!$F9709,product!A:A,0))</f>
        <v>Furniture</v>
      </c>
      <c r="L4110" t="str">
        <f>INDEX(product!C:C,MATCH(F4110,product!A:A,))</f>
        <v>Art</v>
      </c>
      <c r="M4110" t="str">
        <f>INDEX(product!D:D,MATCH(F4110,product!A:A,))</f>
        <v>Newell Chalk Holder</v>
      </c>
    </row>
    <row r="4111" spans="1:13" x14ac:dyDescent="0.25">
      <c r="A4111" s="1" t="s">
        <v>7543</v>
      </c>
      <c r="B4111" s="2">
        <v>42664</v>
      </c>
      <c r="C4111" s="2">
        <v>42670</v>
      </c>
      <c r="D4111" s="1" t="s">
        <v>19</v>
      </c>
      <c r="E4111" s="1" t="s">
        <v>1019</v>
      </c>
      <c r="F4111" s="1" t="s">
        <v>4321</v>
      </c>
      <c r="G4111">
        <v>19.96</v>
      </c>
      <c r="H4111">
        <v>2</v>
      </c>
      <c r="I4111">
        <v>0</v>
      </c>
      <c r="J4111">
        <v>5.5888</v>
      </c>
      <c r="K4111" t="str">
        <f>INDEX(product!B:B,MATCH('TABELA TOTAL'!$F9710,product!A:A,0))</f>
        <v>Office Supplies</v>
      </c>
      <c r="L4111" t="str">
        <f>INDEX(product!C:C,MATCH(F4111,product!A:A,))</f>
        <v>Furnishings</v>
      </c>
      <c r="M4111" t="str">
        <f>INDEX(product!D:D,MATCH(F4111,product!A:A,))</f>
        <v>Eldon Expressions Wood and Plastic Desk Accessories, Oak</v>
      </c>
    </row>
    <row r="4112" spans="1:13" x14ac:dyDescent="0.25">
      <c r="A4112" s="1" t="s">
        <v>7543</v>
      </c>
      <c r="B4112" s="2">
        <v>42664</v>
      </c>
      <c r="C4112" s="2">
        <v>42670</v>
      </c>
      <c r="D4112" s="1" t="s">
        <v>19</v>
      </c>
      <c r="E4112" s="1" t="s">
        <v>1019</v>
      </c>
      <c r="F4112" s="1" t="s">
        <v>838</v>
      </c>
      <c r="G4112">
        <v>340.92</v>
      </c>
      <c r="H4112">
        <v>3</v>
      </c>
      <c r="I4112">
        <v>0</v>
      </c>
      <c r="J4112">
        <v>3.4091999999999998</v>
      </c>
      <c r="K4112" t="str">
        <f>INDEX(product!B:B,MATCH('TABELA TOTAL'!$F9711,product!A:A,0))</f>
        <v>Office Supplies</v>
      </c>
      <c r="L4112" t="str">
        <f>INDEX(product!C:C,MATCH(F4112,product!A:A,))</f>
        <v>Storage</v>
      </c>
      <c r="M4112" t="str">
        <f>INDEX(product!D:D,MATCH(F4112,product!A:A,))</f>
        <v>SAFCO Boltless Steel Shelving</v>
      </c>
    </row>
    <row r="4113" spans="1:13" x14ac:dyDescent="0.25">
      <c r="A4113" s="1" t="s">
        <v>7592</v>
      </c>
      <c r="B4113" s="2">
        <v>42664</v>
      </c>
      <c r="C4113" s="2">
        <v>42669</v>
      </c>
      <c r="D4113" s="1" t="s">
        <v>19</v>
      </c>
      <c r="E4113" s="1" t="s">
        <v>1823</v>
      </c>
      <c r="F4113" s="1" t="s">
        <v>2585</v>
      </c>
      <c r="G4113">
        <v>45.567999999999998</v>
      </c>
      <c r="H4113">
        <v>2</v>
      </c>
      <c r="I4113">
        <v>0.2</v>
      </c>
      <c r="J4113">
        <v>9.6831999999999994</v>
      </c>
      <c r="K4113" t="str">
        <f>INDEX(product!B:B,MATCH('TABELA TOTAL'!$F9807,product!A:A,0))</f>
        <v>Furniture</v>
      </c>
      <c r="L4113" t="str">
        <f>INDEX(product!C:C,MATCH(F4113,product!A:A,))</f>
        <v>Furnishings</v>
      </c>
      <c r="M4113" t="str">
        <f>INDEX(product!D:D,MATCH(F4113,product!A:A,))</f>
        <v>Seth Thomas 14" Day/Date Wall Clock</v>
      </c>
    </row>
    <row r="4114" spans="1:13" x14ac:dyDescent="0.25">
      <c r="A4114" s="1" t="s">
        <v>7592</v>
      </c>
      <c r="B4114" s="2">
        <v>42664</v>
      </c>
      <c r="C4114" s="2">
        <v>42669</v>
      </c>
      <c r="D4114" s="1" t="s">
        <v>19</v>
      </c>
      <c r="E4114" s="1" t="s">
        <v>1823</v>
      </c>
      <c r="F4114" s="1" t="s">
        <v>2799</v>
      </c>
      <c r="G4114">
        <v>28.751999999999999</v>
      </c>
      <c r="H4114">
        <v>8</v>
      </c>
      <c r="I4114">
        <v>0.7</v>
      </c>
      <c r="J4114">
        <v>-21.084800000000001</v>
      </c>
      <c r="K4114" t="str">
        <f>INDEX(product!B:B,MATCH('TABELA TOTAL'!$F9808,product!A:A,0))</f>
        <v>Office Supplies</v>
      </c>
      <c r="L4114" t="str">
        <f>INDEX(product!C:C,MATCH(F4114,product!A:A,))</f>
        <v>Binders</v>
      </c>
      <c r="M4114" t="str">
        <f>INDEX(product!D:D,MATCH(F4114,product!A:A,))</f>
        <v>GBC Personal VeloBind Strips</v>
      </c>
    </row>
    <row r="4115" spans="1:13" x14ac:dyDescent="0.25">
      <c r="A4115" s="1" t="s">
        <v>904</v>
      </c>
      <c r="B4115" s="2">
        <v>42663</v>
      </c>
      <c r="C4115" s="2">
        <v>42666</v>
      </c>
      <c r="D4115" s="1" t="s">
        <v>79</v>
      </c>
      <c r="E4115" s="1" t="s">
        <v>722</v>
      </c>
      <c r="F4115" s="1" t="s">
        <v>166</v>
      </c>
      <c r="G4115">
        <v>7.1520000000000001</v>
      </c>
      <c r="H4115">
        <v>3</v>
      </c>
      <c r="I4115">
        <v>0.2</v>
      </c>
      <c r="J4115">
        <v>0.71519999999999995</v>
      </c>
      <c r="K4115" t="str">
        <f>INDEX(product!B:B,MATCH('TABELA TOTAL'!$F514,product!A:A,0))</f>
        <v>Office Supplies</v>
      </c>
      <c r="L4115" t="str">
        <f>INDEX(product!C:C,MATCH(F4115,product!A:A,))</f>
        <v>Art</v>
      </c>
      <c r="M4115" t="str">
        <f>INDEX(product!D:D,MATCH(F4115,product!A:A,))</f>
        <v>Premium Writing Pencils, Soft, #2 by Central Association for the Blind</v>
      </c>
    </row>
    <row r="4116" spans="1:13" x14ac:dyDescent="0.25">
      <c r="A4116" s="1" t="s">
        <v>5658</v>
      </c>
      <c r="B4116" s="2">
        <v>42663</v>
      </c>
      <c r="C4116" s="2">
        <v>42667</v>
      </c>
      <c r="D4116" s="1" t="s">
        <v>11</v>
      </c>
      <c r="E4116" s="1" t="s">
        <v>1421</v>
      </c>
      <c r="F4116" s="1" t="s">
        <v>3190</v>
      </c>
      <c r="G4116">
        <v>51.015999999999998</v>
      </c>
      <c r="H4116">
        <v>7</v>
      </c>
      <c r="I4116">
        <v>0.2</v>
      </c>
      <c r="J4116">
        <v>15.942500000000001</v>
      </c>
      <c r="K4116" t="str">
        <f>INDEX(product!B:B,MATCH('TABELA TOTAL'!$F6207,product!A:A,0))</f>
        <v>Office Supplies</v>
      </c>
      <c r="L4116" t="str">
        <f>INDEX(product!C:C,MATCH(F4116,product!A:A,))</f>
        <v>Paper</v>
      </c>
      <c r="M4116" t="str">
        <f>INDEX(product!D:D,MATCH(F4116,product!A:A,))</f>
        <v>Black Print Carbonless Snap-Off Rapid Letter, 8 1/2" x 7"</v>
      </c>
    </row>
    <row r="4117" spans="1:13" x14ac:dyDescent="0.25">
      <c r="A4117" s="1" t="s">
        <v>5658</v>
      </c>
      <c r="B4117" s="2">
        <v>42663</v>
      </c>
      <c r="C4117" s="2">
        <v>42667</v>
      </c>
      <c r="D4117" s="1" t="s">
        <v>11</v>
      </c>
      <c r="E4117" s="1" t="s">
        <v>1421</v>
      </c>
      <c r="F4117" s="1" t="s">
        <v>1121</v>
      </c>
      <c r="G4117">
        <v>25.248000000000001</v>
      </c>
      <c r="H4117">
        <v>4</v>
      </c>
      <c r="I4117">
        <v>0.2</v>
      </c>
      <c r="J4117">
        <v>7.89</v>
      </c>
      <c r="K4117" t="str">
        <f>INDEX(product!B:B,MATCH('TABELA TOTAL'!$F6208,product!A:A,0))</f>
        <v>Furniture</v>
      </c>
      <c r="L4117" t="str">
        <f>INDEX(product!C:C,MATCH(F4117,product!A:A,))</f>
        <v>Fasteners</v>
      </c>
      <c r="M4117" t="str">
        <f>INDEX(product!D:D,MATCH(F4117,product!A:A,))</f>
        <v>Staples</v>
      </c>
    </row>
    <row r="4118" spans="1:13" x14ac:dyDescent="0.25">
      <c r="A4118" s="1" t="s">
        <v>5658</v>
      </c>
      <c r="B4118" s="2">
        <v>42663</v>
      </c>
      <c r="C4118" s="2">
        <v>42667</v>
      </c>
      <c r="D4118" s="1" t="s">
        <v>11</v>
      </c>
      <c r="E4118" s="1" t="s">
        <v>1421</v>
      </c>
      <c r="F4118" s="1" t="s">
        <v>793</v>
      </c>
      <c r="G4118">
        <v>56.686</v>
      </c>
      <c r="H4118">
        <v>1</v>
      </c>
      <c r="I4118">
        <v>0.3</v>
      </c>
      <c r="J4118">
        <v>-14.5764</v>
      </c>
      <c r="K4118" t="str">
        <f>INDEX(product!B:B,MATCH('TABELA TOTAL'!$F6209,product!A:A,0))</f>
        <v>Office Supplies</v>
      </c>
      <c r="L4118" t="str">
        <f>INDEX(product!C:C,MATCH(F4118,product!A:A,))</f>
        <v>Chairs</v>
      </c>
      <c r="M4118" t="str">
        <f>INDEX(product!D:D,MATCH(F4118,product!A:A,))</f>
        <v>Office Star - Ergonomically Designed Knee Chair</v>
      </c>
    </row>
    <row r="4119" spans="1:13" x14ac:dyDescent="0.25">
      <c r="A4119" s="1" t="s">
        <v>5665</v>
      </c>
      <c r="B4119" s="2">
        <v>42663</v>
      </c>
      <c r="C4119" s="2">
        <v>42669</v>
      </c>
      <c r="D4119" s="1" t="s">
        <v>19</v>
      </c>
      <c r="E4119" s="1" t="s">
        <v>2767</v>
      </c>
      <c r="F4119" s="1" t="s">
        <v>2234</v>
      </c>
      <c r="G4119">
        <v>125.7</v>
      </c>
      <c r="H4119">
        <v>6</v>
      </c>
      <c r="I4119">
        <v>0</v>
      </c>
      <c r="J4119">
        <v>35.195999999999998</v>
      </c>
      <c r="K4119" t="str">
        <f>INDEX(product!B:B,MATCH('TABELA TOTAL'!$F6220,product!A:A,0))</f>
        <v>Office Supplies</v>
      </c>
      <c r="L4119" t="str">
        <f>INDEX(product!C:C,MATCH(F4119,product!A:A,))</f>
        <v>Phones</v>
      </c>
      <c r="M4119" t="str">
        <f>INDEX(product!D:D,MATCH(F4119,product!A:A,))</f>
        <v>iKross Bluetooth Portable Keyboard + Cell Phone Stand Holder + Brush for Apple iPhone 5S 5C 5, 4S 4</v>
      </c>
    </row>
    <row r="4120" spans="1:13" x14ac:dyDescent="0.25">
      <c r="A4120" s="1" t="s">
        <v>5665</v>
      </c>
      <c r="B4120" s="2">
        <v>42663</v>
      </c>
      <c r="C4120" s="2">
        <v>42669</v>
      </c>
      <c r="D4120" s="1" t="s">
        <v>19</v>
      </c>
      <c r="E4120" s="1" t="s">
        <v>2767</v>
      </c>
      <c r="F4120" s="1" t="s">
        <v>1377</v>
      </c>
      <c r="G4120">
        <v>191.98</v>
      </c>
      <c r="H4120">
        <v>2</v>
      </c>
      <c r="I4120">
        <v>0</v>
      </c>
      <c r="J4120">
        <v>51.834600000000002</v>
      </c>
      <c r="K4120" t="str">
        <f>INDEX(product!B:B,MATCH('TABELA TOTAL'!$F6221,product!A:A,0))</f>
        <v>Office Supplies</v>
      </c>
      <c r="L4120" t="str">
        <f>INDEX(product!C:C,MATCH(F4120,product!A:A,))</f>
        <v>Phones</v>
      </c>
      <c r="M4120" t="str">
        <f>INDEX(product!D:D,MATCH(F4120,product!A:A,))</f>
        <v>Pyle PMP37LED</v>
      </c>
    </row>
    <row r="4121" spans="1:13" x14ac:dyDescent="0.25">
      <c r="A4121" s="1" t="s">
        <v>5665</v>
      </c>
      <c r="B4121" s="2">
        <v>42663</v>
      </c>
      <c r="C4121" s="2">
        <v>42669</v>
      </c>
      <c r="D4121" s="1" t="s">
        <v>19</v>
      </c>
      <c r="E4121" s="1" t="s">
        <v>2767</v>
      </c>
      <c r="F4121" s="1" t="s">
        <v>773</v>
      </c>
      <c r="G4121">
        <v>20.86</v>
      </c>
      <c r="H4121">
        <v>7</v>
      </c>
      <c r="I4121">
        <v>0</v>
      </c>
      <c r="J4121">
        <v>1.4601999999999999</v>
      </c>
      <c r="K4121" t="str">
        <f>INDEX(product!B:B,MATCH('TABELA TOTAL'!$F6222,product!A:A,0))</f>
        <v>Office Supplies</v>
      </c>
      <c r="L4121" t="str">
        <f>INDEX(product!C:C,MATCH(F4121,product!A:A,))</f>
        <v>Storage</v>
      </c>
      <c r="M4121" t="str">
        <f>INDEX(product!D:D,MATCH(F4121,product!A:A,))</f>
        <v>Woodgrain Magazine Files by Perma</v>
      </c>
    </row>
    <row r="4122" spans="1:13" x14ac:dyDescent="0.25">
      <c r="A4122" s="1" t="s">
        <v>5869</v>
      </c>
      <c r="B4122" s="2">
        <v>42663</v>
      </c>
      <c r="C4122" s="2">
        <v>42665</v>
      </c>
      <c r="D4122" s="1" t="s">
        <v>79</v>
      </c>
      <c r="E4122" s="1" t="s">
        <v>516</v>
      </c>
      <c r="F4122" s="1" t="s">
        <v>2815</v>
      </c>
      <c r="G4122">
        <v>19.295999999999999</v>
      </c>
      <c r="H4122">
        <v>3</v>
      </c>
      <c r="I4122">
        <v>0.2</v>
      </c>
      <c r="J4122">
        <v>6.03</v>
      </c>
      <c r="K4122" t="str">
        <f>INDEX(product!B:B,MATCH('TABELA TOTAL'!$F6612,product!A:A,0))</f>
        <v>Office Supplies</v>
      </c>
      <c r="L4122" t="str">
        <f>INDEX(product!C:C,MATCH(F4122,product!A:A,))</f>
        <v>Binders</v>
      </c>
      <c r="M4122" t="str">
        <f>INDEX(product!D:D,MATCH(F4122,product!A:A,))</f>
        <v>Fellowes Twister Kit, Gray/Clear, 3/pkg</v>
      </c>
    </row>
    <row r="4123" spans="1:13" x14ac:dyDescent="0.25">
      <c r="A4123" s="1" t="s">
        <v>6629</v>
      </c>
      <c r="B4123" s="2">
        <v>42663</v>
      </c>
      <c r="C4123" s="2">
        <v>42669</v>
      </c>
      <c r="D4123" s="1" t="s">
        <v>19</v>
      </c>
      <c r="E4123" s="1" t="s">
        <v>6630</v>
      </c>
      <c r="F4123" s="1" t="s">
        <v>789</v>
      </c>
      <c r="G4123">
        <v>61.1</v>
      </c>
      <c r="H4123">
        <v>5</v>
      </c>
      <c r="I4123">
        <v>0</v>
      </c>
      <c r="J4123">
        <v>18.329999999999998</v>
      </c>
      <c r="K4123" t="str">
        <f>INDEX(product!B:B,MATCH('TABELA TOTAL'!$F8087,product!A:A,0))</f>
        <v>Technology</v>
      </c>
      <c r="L4123" t="str">
        <f>INDEX(product!C:C,MATCH(F4123,product!A:A,))</f>
        <v>Furnishings</v>
      </c>
      <c r="M4123" t="str">
        <f>INDEX(product!D:D,MATCH(F4123,product!A:A,))</f>
        <v>Aluminum Document Frame</v>
      </c>
    </row>
    <row r="4124" spans="1:13" x14ac:dyDescent="0.25">
      <c r="A4124" s="1" t="s">
        <v>6731</v>
      </c>
      <c r="B4124" s="2">
        <v>42663</v>
      </c>
      <c r="C4124" s="2">
        <v>42668</v>
      </c>
      <c r="D4124" s="1" t="s">
        <v>19</v>
      </c>
      <c r="E4124" s="1" t="s">
        <v>2341</v>
      </c>
      <c r="F4124" s="1" t="s">
        <v>4906</v>
      </c>
      <c r="G4124">
        <v>387.13600000000002</v>
      </c>
      <c r="H4124">
        <v>4</v>
      </c>
      <c r="I4124">
        <v>0.2</v>
      </c>
      <c r="J4124">
        <v>4.8391999999999999</v>
      </c>
      <c r="K4124" t="str">
        <f>INDEX(product!B:B,MATCH('TABELA TOTAL'!$F8274,product!A:A,0))</f>
        <v>Furniture</v>
      </c>
      <c r="L4124" t="str">
        <f>INDEX(product!C:C,MATCH(F4124,product!A:A,))</f>
        <v>Chairs</v>
      </c>
      <c r="M4124" t="str">
        <f>INDEX(product!D:D,MATCH(F4124,product!A:A,))</f>
        <v>Hon Every-Day Chair Series Swivel Task Chairs</v>
      </c>
    </row>
    <row r="4125" spans="1:13" x14ac:dyDescent="0.25">
      <c r="A4125" s="1" t="s">
        <v>3559</v>
      </c>
      <c r="B4125" s="2">
        <v>42661</v>
      </c>
      <c r="C4125" s="2">
        <v>42665</v>
      </c>
      <c r="D4125" s="1" t="s">
        <v>19</v>
      </c>
      <c r="E4125" s="1" t="s">
        <v>946</v>
      </c>
      <c r="F4125" s="1" t="s">
        <v>787</v>
      </c>
      <c r="G4125">
        <v>307.92</v>
      </c>
      <c r="H4125">
        <v>5</v>
      </c>
      <c r="I4125">
        <v>0.2</v>
      </c>
      <c r="J4125">
        <v>-34.640999999999998</v>
      </c>
      <c r="K4125" t="str">
        <f>INDEX(product!B:B,MATCH('TABELA TOTAL'!$F2887,product!A:A,0))</f>
        <v>Office Supplies</v>
      </c>
      <c r="L4125" t="str">
        <f>INDEX(product!C:C,MATCH(F4125,product!A:A,))</f>
        <v>Chairs</v>
      </c>
      <c r="M4125" t="str">
        <f>INDEX(product!D:D,MATCH(F4125,product!A:A,))</f>
        <v>Global Deluxe Steno Chair</v>
      </c>
    </row>
    <row r="4126" spans="1:13" x14ac:dyDescent="0.25">
      <c r="A4126" s="1" t="s">
        <v>2230</v>
      </c>
      <c r="B4126" s="2">
        <v>42660</v>
      </c>
      <c r="C4126" s="2">
        <v>42663</v>
      </c>
      <c r="D4126" s="1" t="s">
        <v>79</v>
      </c>
      <c r="E4126" s="1" t="s">
        <v>306</v>
      </c>
      <c r="F4126" s="1" t="s">
        <v>231</v>
      </c>
      <c r="G4126">
        <v>18.16</v>
      </c>
      <c r="H4126">
        <v>5</v>
      </c>
      <c r="I4126">
        <v>0.2</v>
      </c>
      <c r="J4126">
        <v>6.5830000000000002</v>
      </c>
      <c r="K4126" t="str">
        <f>INDEX(product!B:B,MATCH('TABELA TOTAL'!$F1500,product!A:A,0))</f>
        <v>Furniture</v>
      </c>
      <c r="L4126" t="str">
        <f>INDEX(product!C:C,MATCH(F4126,product!A:A,))</f>
        <v>Binders</v>
      </c>
      <c r="M4126" t="str">
        <f>INDEX(product!D:D,MATCH(F4126,product!A:A,))</f>
        <v>Avery Durable Plastic 1" Binders</v>
      </c>
    </row>
    <row r="4127" spans="1:13" x14ac:dyDescent="0.25">
      <c r="A4127" s="1" t="s">
        <v>6785</v>
      </c>
      <c r="B4127" s="2">
        <v>42660</v>
      </c>
      <c r="C4127" s="2">
        <v>42664</v>
      </c>
      <c r="D4127" s="1" t="s">
        <v>19</v>
      </c>
      <c r="E4127" s="1" t="s">
        <v>2077</v>
      </c>
      <c r="F4127" s="1" t="s">
        <v>4481</v>
      </c>
      <c r="G4127">
        <v>120.666</v>
      </c>
      <c r="H4127">
        <v>2</v>
      </c>
      <c r="I4127">
        <v>0.15</v>
      </c>
      <c r="J4127">
        <v>21.294</v>
      </c>
      <c r="K4127" t="str">
        <f>INDEX(product!B:B,MATCH('TABELA TOTAL'!$F8372,product!A:A,0))</f>
        <v>Office Supplies</v>
      </c>
      <c r="L4127" t="str">
        <f>INDEX(product!C:C,MATCH(F4127,product!A:A,))</f>
        <v>Bookcases</v>
      </c>
      <c r="M4127" t="str">
        <f>INDEX(product!D:D,MATCH(F4127,product!A:A,))</f>
        <v>Safco Value Mate Steel Bookcase, Baked Enamel Finish on Steel, Black</v>
      </c>
    </row>
    <row r="4128" spans="1:13" x14ac:dyDescent="0.25">
      <c r="A4128" s="1" t="s">
        <v>7082</v>
      </c>
      <c r="B4128" s="2">
        <v>42660</v>
      </c>
      <c r="C4128" s="2">
        <v>42664</v>
      </c>
      <c r="D4128" s="1" t="s">
        <v>11</v>
      </c>
      <c r="E4128" s="1" t="s">
        <v>5222</v>
      </c>
      <c r="F4128" s="1" t="s">
        <v>3142</v>
      </c>
      <c r="G4128">
        <v>449.97</v>
      </c>
      <c r="H4128">
        <v>3</v>
      </c>
      <c r="I4128">
        <v>0</v>
      </c>
      <c r="J4128">
        <v>220.4853</v>
      </c>
      <c r="K4128" t="str">
        <f>INDEX(product!B:B,MATCH('TABELA TOTAL'!$F8891,product!A:A,0))</f>
        <v>Office Supplies</v>
      </c>
      <c r="L4128" t="str">
        <f>INDEX(product!C:C,MATCH(F4128,product!A:A,))</f>
        <v>Phones</v>
      </c>
      <c r="M4128" t="str">
        <f>INDEX(product!D:D,MATCH(F4128,product!A:A,))</f>
        <v>Panasonic KX-TG9541B DECT 6.0 Digital 2-Line Expandable Cordless Phone With Digital Answering System</v>
      </c>
    </row>
    <row r="4129" spans="1:13" x14ac:dyDescent="0.25">
      <c r="A4129" s="1" t="s">
        <v>7082</v>
      </c>
      <c r="B4129" s="2">
        <v>42660</v>
      </c>
      <c r="C4129" s="2">
        <v>42664</v>
      </c>
      <c r="D4129" s="1" t="s">
        <v>11</v>
      </c>
      <c r="E4129" s="1" t="s">
        <v>5222</v>
      </c>
      <c r="F4129" s="1" t="s">
        <v>3170</v>
      </c>
      <c r="G4129">
        <v>1927.59</v>
      </c>
      <c r="H4129">
        <v>7</v>
      </c>
      <c r="I4129">
        <v>0</v>
      </c>
      <c r="J4129">
        <v>751.76009999999997</v>
      </c>
      <c r="K4129" t="str">
        <f>INDEX(product!B:B,MATCH('TABELA TOTAL'!$F8892,product!A:A,0))</f>
        <v>Office Supplies</v>
      </c>
      <c r="L4129" t="str">
        <f>INDEX(product!C:C,MATCH(F4129,product!A:A,))</f>
        <v>Appliances</v>
      </c>
      <c r="M4129" t="str">
        <f>INDEX(product!D:D,MATCH(F4129,product!A:A,))</f>
        <v>Honeywell Enviracaire Portable HEPA Air Cleaner for 16' x 20' Room</v>
      </c>
    </row>
    <row r="4130" spans="1:13" x14ac:dyDescent="0.25">
      <c r="A4130" s="1" t="s">
        <v>7251</v>
      </c>
      <c r="B4130" s="2">
        <v>42660</v>
      </c>
      <c r="C4130" s="2">
        <v>42663</v>
      </c>
      <c r="D4130" s="1" t="s">
        <v>79</v>
      </c>
      <c r="E4130" s="1" t="s">
        <v>4793</v>
      </c>
      <c r="F4130" s="1" t="s">
        <v>861</v>
      </c>
      <c r="G4130">
        <v>120.98</v>
      </c>
      <c r="H4130">
        <v>1</v>
      </c>
      <c r="I4130">
        <v>0</v>
      </c>
      <c r="J4130">
        <v>12.098000000000001</v>
      </c>
      <c r="K4130" t="str">
        <f>INDEX(product!B:B,MATCH('TABELA TOTAL'!$F9202,product!A:A,0))</f>
        <v>Office Supplies</v>
      </c>
      <c r="L4130" t="str">
        <f>INDEX(product!C:C,MATCH(F4130,product!A:A,))</f>
        <v>Bookcases</v>
      </c>
      <c r="M4130" t="str">
        <f>INDEX(product!D:D,MATCH(F4130,product!A:A,))</f>
        <v>O'Sullivan Living Dimensions 2-Shelf Bookcases</v>
      </c>
    </row>
    <row r="4131" spans="1:13" x14ac:dyDescent="0.25">
      <c r="A4131" s="1" t="s">
        <v>7251</v>
      </c>
      <c r="B4131" s="2">
        <v>42660</v>
      </c>
      <c r="C4131" s="2">
        <v>42663</v>
      </c>
      <c r="D4131" s="1" t="s">
        <v>79</v>
      </c>
      <c r="E4131" s="1" t="s">
        <v>4793</v>
      </c>
      <c r="F4131" s="1" t="s">
        <v>772</v>
      </c>
      <c r="G4131">
        <v>315.98</v>
      </c>
      <c r="H4131">
        <v>1</v>
      </c>
      <c r="I4131">
        <v>0</v>
      </c>
      <c r="J4131">
        <v>148.51060000000001</v>
      </c>
      <c r="K4131" t="str">
        <f>INDEX(product!B:B,MATCH('TABELA TOTAL'!$F9203,product!A:A,0))</f>
        <v>Furniture</v>
      </c>
      <c r="L4131" t="str">
        <f>INDEX(product!C:C,MATCH(F4131,product!A:A,))</f>
        <v>Binders</v>
      </c>
      <c r="M4131" t="str">
        <f>INDEX(product!D:D,MATCH(F4131,product!A:A,))</f>
        <v>GBC ProClick 150 Presentation Binding System</v>
      </c>
    </row>
    <row r="4132" spans="1:13" x14ac:dyDescent="0.25">
      <c r="A4132" s="1" t="s">
        <v>6254</v>
      </c>
      <c r="B4132" s="2">
        <v>42659</v>
      </c>
      <c r="C4132" s="2">
        <v>42663</v>
      </c>
      <c r="D4132" s="1" t="s">
        <v>19</v>
      </c>
      <c r="E4132" s="1" t="s">
        <v>1059</v>
      </c>
      <c r="F4132" s="1" t="s">
        <v>30</v>
      </c>
      <c r="G4132">
        <v>142.18199999999999</v>
      </c>
      <c r="H4132">
        <v>1</v>
      </c>
      <c r="I4132">
        <v>0.4</v>
      </c>
      <c r="J4132">
        <v>-37.915199999999999</v>
      </c>
      <c r="K4132" t="str">
        <f>INDEX(product!B:B,MATCH('TABELA TOTAL'!$F7318,product!A:A,0))</f>
        <v>Furniture</v>
      </c>
      <c r="L4132" t="str">
        <f>INDEX(product!C:C,MATCH(F4132,product!A:A,))</f>
        <v>Tables</v>
      </c>
      <c r="M4132" t="str">
        <f>INDEX(product!D:D,MATCH(F4132,product!A:A,))</f>
        <v>Chromcraft Rectangular Conference Tables</v>
      </c>
    </row>
    <row r="4133" spans="1:13" x14ac:dyDescent="0.25">
      <c r="A4133" s="1" t="s">
        <v>2925</v>
      </c>
      <c r="B4133" s="2">
        <v>42658</v>
      </c>
      <c r="C4133" s="2">
        <v>42664</v>
      </c>
      <c r="D4133" s="1" t="s">
        <v>19</v>
      </c>
      <c r="E4133" s="1" t="s">
        <v>2926</v>
      </c>
      <c r="F4133" s="1" t="s">
        <v>2927</v>
      </c>
      <c r="G4133">
        <v>45.68</v>
      </c>
      <c r="H4133">
        <v>2</v>
      </c>
      <c r="I4133">
        <v>0</v>
      </c>
      <c r="J4133">
        <v>21.012799999999999</v>
      </c>
      <c r="K4133" t="str">
        <f>INDEX(product!B:B,MATCH('TABELA TOTAL'!$F2177,product!A:A,0))</f>
        <v>Office Supplies</v>
      </c>
      <c r="L4133" t="str">
        <f>INDEX(product!C:C,MATCH(F4133,product!A:A,))</f>
        <v>Paper</v>
      </c>
      <c r="M4133" t="str">
        <f>INDEX(product!D:D,MATCH(F4133,product!A:A,))</f>
        <v>Xerox 1982</v>
      </c>
    </row>
    <row r="4134" spans="1:13" x14ac:dyDescent="0.25">
      <c r="A4134" s="1" t="s">
        <v>2925</v>
      </c>
      <c r="B4134" s="2">
        <v>42658</v>
      </c>
      <c r="C4134" s="2">
        <v>42664</v>
      </c>
      <c r="D4134" s="1" t="s">
        <v>19</v>
      </c>
      <c r="E4134" s="1" t="s">
        <v>2926</v>
      </c>
      <c r="F4134" s="1" t="s">
        <v>2409</v>
      </c>
      <c r="G4134">
        <v>60.12</v>
      </c>
      <c r="H4134">
        <v>9</v>
      </c>
      <c r="I4134">
        <v>0</v>
      </c>
      <c r="J4134">
        <v>28.857600000000001</v>
      </c>
      <c r="K4134" t="str">
        <f>INDEX(product!B:B,MATCH('TABELA TOTAL'!$F2178,product!A:A,0))</f>
        <v>Office Supplies</v>
      </c>
      <c r="L4134" t="str">
        <f>INDEX(product!C:C,MATCH(F4134,product!A:A,))</f>
        <v>Paper</v>
      </c>
      <c r="M4134" t="str">
        <f>INDEX(product!D:D,MATCH(F4134,product!A:A,))</f>
        <v>Xerox 1986</v>
      </c>
    </row>
    <row r="4135" spans="1:13" x14ac:dyDescent="0.25">
      <c r="A4135" s="1" t="s">
        <v>2925</v>
      </c>
      <c r="B4135" s="2">
        <v>42658</v>
      </c>
      <c r="C4135" s="2">
        <v>42664</v>
      </c>
      <c r="D4135" s="1" t="s">
        <v>19</v>
      </c>
      <c r="E4135" s="1" t="s">
        <v>2926</v>
      </c>
      <c r="F4135" s="1" t="s">
        <v>2530</v>
      </c>
      <c r="G4135">
        <v>41.72</v>
      </c>
      <c r="H4135">
        <v>5</v>
      </c>
      <c r="I4135">
        <v>0.2</v>
      </c>
      <c r="J4135">
        <v>13.0375</v>
      </c>
      <c r="K4135" t="str">
        <f>INDEX(product!B:B,MATCH('TABELA TOTAL'!$F2179,product!A:A,0))</f>
        <v>Office Supplies</v>
      </c>
      <c r="L4135" t="str">
        <f>INDEX(product!C:C,MATCH(F4135,product!A:A,))</f>
        <v>Binders</v>
      </c>
      <c r="M4135" t="str">
        <f>INDEX(product!D:D,MATCH(F4135,product!A:A,))</f>
        <v>Acco Data Flex Cable Posts For Top &amp; Bottom Load Binders, 6" Capacity</v>
      </c>
    </row>
    <row r="4136" spans="1:13" x14ac:dyDescent="0.25">
      <c r="A4136" s="1" t="s">
        <v>2925</v>
      </c>
      <c r="B4136" s="2">
        <v>42658</v>
      </c>
      <c r="C4136" s="2">
        <v>42664</v>
      </c>
      <c r="D4136" s="1" t="s">
        <v>19</v>
      </c>
      <c r="E4136" s="1" t="s">
        <v>2926</v>
      </c>
      <c r="F4136" s="1" t="s">
        <v>842</v>
      </c>
      <c r="G4136">
        <v>71.599999999999994</v>
      </c>
      <c r="H4136">
        <v>8</v>
      </c>
      <c r="I4136">
        <v>0</v>
      </c>
      <c r="J4136">
        <v>32.936</v>
      </c>
      <c r="K4136" t="str">
        <f>INDEX(product!B:B,MATCH('TABELA TOTAL'!$F2180,product!A:A,0))</f>
        <v>Office Supplies</v>
      </c>
      <c r="L4136" t="str">
        <f>INDEX(product!C:C,MATCH(F4136,product!A:A,))</f>
        <v>Paper</v>
      </c>
      <c r="M4136" t="str">
        <f>INDEX(product!D:D,MATCH(F4136,product!A:A,))</f>
        <v>Recycled Desk Saver Line "While You Were Out" Book, 5 1/2" X 4"</v>
      </c>
    </row>
    <row r="4137" spans="1:13" x14ac:dyDescent="0.25">
      <c r="A4137" s="1" t="s">
        <v>3243</v>
      </c>
      <c r="B4137" s="2">
        <v>42658</v>
      </c>
      <c r="C4137" s="2">
        <v>42664</v>
      </c>
      <c r="D4137" s="1" t="s">
        <v>19</v>
      </c>
      <c r="E4137" s="1" t="s">
        <v>2462</v>
      </c>
      <c r="F4137" s="1" t="s">
        <v>3244</v>
      </c>
      <c r="G4137">
        <v>20.16</v>
      </c>
      <c r="H4137">
        <v>7</v>
      </c>
      <c r="I4137">
        <v>0</v>
      </c>
      <c r="J4137">
        <v>9.8783999999999992</v>
      </c>
      <c r="K4137" t="str">
        <f>INDEX(product!B:B,MATCH('TABELA TOTAL'!$F2520,product!A:A,0))</f>
        <v>Furniture</v>
      </c>
      <c r="L4137" t="str">
        <f>INDEX(product!C:C,MATCH(F4137,product!A:A,))</f>
        <v>Labels</v>
      </c>
      <c r="M4137" t="str">
        <f>INDEX(product!D:D,MATCH(F4137,product!A:A,))</f>
        <v>Avery 49</v>
      </c>
    </row>
    <row r="4138" spans="1:13" x14ac:dyDescent="0.25">
      <c r="A4138" s="1" t="s">
        <v>3243</v>
      </c>
      <c r="B4138" s="2">
        <v>42658</v>
      </c>
      <c r="C4138" s="2">
        <v>42664</v>
      </c>
      <c r="D4138" s="1" t="s">
        <v>19</v>
      </c>
      <c r="E4138" s="1" t="s">
        <v>2462</v>
      </c>
      <c r="F4138" s="1" t="s">
        <v>1251</v>
      </c>
      <c r="G4138">
        <v>29.46</v>
      </c>
      <c r="H4138">
        <v>6</v>
      </c>
      <c r="I4138">
        <v>0</v>
      </c>
      <c r="J4138">
        <v>14.4354</v>
      </c>
      <c r="K4138" t="str">
        <f>INDEX(product!B:B,MATCH('TABELA TOTAL'!$F2521,product!A:A,0))</f>
        <v>Office Supplies</v>
      </c>
      <c r="L4138" t="str">
        <f>INDEX(product!C:C,MATCH(F4138,product!A:A,))</f>
        <v>Labels</v>
      </c>
      <c r="M4138" t="str">
        <f>INDEX(product!D:D,MATCH(F4138,product!A:A,))</f>
        <v>Avery 508</v>
      </c>
    </row>
    <row r="4139" spans="1:13" x14ac:dyDescent="0.25">
      <c r="A4139" s="1" t="s">
        <v>3243</v>
      </c>
      <c r="B4139" s="2">
        <v>42658</v>
      </c>
      <c r="C4139" s="2">
        <v>42664</v>
      </c>
      <c r="D4139" s="1" t="s">
        <v>19</v>
      </c>
      <c r="E4139" s="1" t="s">
        <v>2462</v>
      </c>
      <c r="F4139" s="1" t="s">
        <v>3245</v>
      </c>
      <c r="G4139">
        <v>868.59</v>
      </c>
      <c r="H4139">
        <v>3</v>
      </c>
      <c r="I4139">
        <v>0</v>
      </c>
      <c r="J4139">
        <v>251.89109999999999</v>
      </c>
      <c r="K4139" t="str">
        <f>INDEX(product!B:B,MATCH('TABELA TOTAL'!$F2522,product!A:A,0))</f>
        <v>Office Supplies</v>
      </c>
      <c r="L4139" t="str">
        <f>INDEX(product!C:C,MATCH(F4139,product!A:A,))</f>
        <v>Appliances</v>
      </c>
      <c r="M4139" t="str">
        <f>INDEX(product!D:D,MATCH(F4139,product!A:A,))</f>
        <v>Hoover Upright Vacuum With Dirt Cup</v>
      </c>
    </row>
    <row r="4140" spans="1:13" x14ac:dyDescent="0.25">
      <c r="A4140" s="1" t="s">
        <v>3243</v>
      </c>
      <c r="B4140" s="2">
        <v>42658</v>
      </c>
      <c r="C4140" s="2">
        <v>42664</v>
      </c>
      <c r="D4140" s="1" t="s">
        <v>19</v>
      </c>
      <c r="E4140" s="1" t="s">
        <v>2462</v>
      </c>
      <c r="F4140" s="1" t="s">
        <v>189</v>
      </c>
      <c r="G4140">
        <v>12.96</v>
      </c>
      <c r="H4140">
        <v>2</v>
      </c>
      <c r="I4140">
        <v>0</v>
      </c>
      <c r="J4140">
        <v>6.2207999999999997</v>
      </c>
      <c r="K4140" t="str">
        <f>INDEX(product!B:B,MATCH('TABELA TOTAL'!$F2523,product!A:A,0))</f>
        <v>Office Supplies</v>
      </c>
      <c r="L4140" t="str">
        <f>INDEX(product!C:C,MATCH(F4140,product!A:A,))</f>
        <v>Paper</v>
      </c>
      <c r="M4140" t="str">
        <f>INDEX(product!D:D,MATCH(F4140,product!A:A,))</f>
        <v>Xerox 1999</v>
      </c>
    </row>
    <row r="4141" spans="1:13" x14ac:dyDescent="0.25">
      <c r="A4141" s="1" t="s">
        <v>3243</v>
      </c>
      <c r="B4141" s="2">
        <v>42658</v>
      </c>
      <c r="C4141" s="2">
        <v>42664</v>
      </c>
      <c r="D4141" s="1" t="s">
        <v>19</v>
      </c>
      <c r="E4141" s="1" t="s">
        <v>2462</v>
      </c>
      <c r="F4141" s="1" t="s">
        <v>1903</v>
      </c>
      <c r="G4141">
        <v>5.5</v>
      </c>
      <c r="H4141">
        <v>1</v>
      </c>
      <c r="I4141">
        <v>0</v>
      </c>
      <c r="J4141">
        <v>1.375</v>
      </c>
      <c r="K4141" t="str">
        <f>INDEX(product!B:B,MATCH('TABELA TOTAL'!$F2524,product!A:A,0))</f>
        <v>Office Supplies</v>
      </c>
      <c r="L4141" t="str">
        <f>INDEX(product!C:C,MATCH(F4141,product!A:A,))</f>
        <v>Phones</v>
      </c>
      <c r="M4141" t="str">
        <f>INDEX(product!D:D,MATCH(F4141,product!A:A,))</f>
        <v>Samsung Replacement EH64AVFWE Premium Headset</v>
      </c>
    </row>
    <row r="4142" spans="1:13" x14ac:dyDescent="0.25">
      <c r="A4142" s="1" t="s">
        <v>3243</v>
      </c>
      <c r="B4142" s="2">
        <v>42658</v>
      </c>
      <c r="C4142" s="2">
        <v>42664</v>
      </c>
      <c r="D4142" s="1" t="s">
        <v>19</v>
      </c>
      <c r="E4142" s="1" t="s">
        <v>2462</v>
      </c>
      <c r="F4142" s="1" t="s">
        <v>2170</v>
      </c>
      <c r="G4142">
        <v>121.6</v>
      </c>
      <c r="H4142">
        <v>4</v>
      </c>
      <c r="I4142">
        <v>0</v>
      </c>
      <c r="J4142">
        <v>55.936</v>
      </c>
      <c r="K4142" t="str">
        <f>INDEX(product!B:B,MATCH('TABELA TOTAL'!$F2525,product!A:A,0))</f>
        <v>Office Supplies</v>
      </c>
      <c r="L4142" t="str">
        <f>INDEX(product!C:C,MATCH(F4142,product!A:A,))</f>
        <v>Binders</v>
      </c>
      <c r="M4142" t="str">
        <f>INDEX(product!D:D,MATCH(F4142,product!A:A,))</f>
        <v>Ibico Plastic Spiral Binding Combs</v>
      </c>
    </row>
    <row r="4143" spans="1:13" x14ac:dyDescent="0.25">
      <c r="A4143" s="1" t="s">
        <v>4128</v>
      </c>
      <c r="B4143" s="2">
        <v>42658</v>
      </c>
      <c r="C4143" s="2">
        <v>42663</v>
      </c>
      <c r="D4143" s="1" t="s">
        <v>19</v>
      </c>
      <c r="E4143" s="1" t="s">
        <v>1978</v>
      </c>
      <c r="F4143" s="1" t="s">
        <v>2724</v>
      </c>
      <c r="G4143">
        <v>232.96</v>
      </c>
      <c r="H4143">
        <v>7</v>
      </c>
      <c r="I4143">
        <v>0</v>
      </c>
      <c r="J4143">
        <v>116.48</v>
      </c>
      <c r="K4143" t="str">
        <f>INDEX(product!B:B,MATCH('TABELA TOTAL'!$F3696,product!A:A,0))</f>
        <v>Office Supplies</v>
      </c>
      <c r="L4143" t="str">
        <f>INDEX(product!C:C,MATCH(F4143,product!A:A,))</f>
        <v>Binders</v>
      </c>
      <c r="M4143" t="str">
        <f>INDEX(product!D:D,MATCH(F4143,product!A:A,))</f>
        <v>GBC Twin Loop Wire Binding Elements</v>
      </c>
    </row>
    <row r="4144" spans="1:13" x14ac:dyDescent="0.25">
      <c r="A4144" s="1" t="s">
        <v>4128</v>
      </c>
      <c r="B4144" s="2">
        <v>42658</v>
      </c>
      <c r="C4144" s="2">
        <v>42663</v>
      </c>
      <c r="D4144" s="1" t="s">
        <v>19</v>
      </c>
      <c r="E4144" s="1" t="s">
        <v>1978</v>
      </c>
      <c r="F4144" s="1" t="s">
        <v>3682</v>
      </c>
      <c r="G4144">
        <v>66.540000000000006</v>
      </c>
      <c r="H4144">
        <v>6</v>
      </c>
      <c r="I4144">
        <v>0</v>
      </c>
      <c r="J4144">
        <v>32.604599999999998</v>
      </c>
      <c r="K4144" t="str">
        <f>INDEX(product!B:B,MATCH('TABELA TOTAL'!$F3697,product!A:A,0))</f>
        <v>Office Supplies</v>
      </c>
      <c r="L4144" t="str">
        <f>INDEX(product!C:C,MATCH(F4144,product!A:A,))</f>
        <v>Envelopes</v>
      </c>
      <c r="M4144" t="str">
        <f>INDEX(product!D:D,MATCH(F4144,product!A:A,))</f>
        <v>#10 Self-Seal White Envelopes</v>
      </c>
    </row>
    <row r="4145" spans="1:13" x14ac:dyDescent="0.25">
      <c r="A4145" s="1" t="s">
        <v>4128</v>
      </c>
      <c r="B4145" s="2">
        <v>42658</v>
      </c>
      <c r="C4145" s="2">
        <v>42663</v>
      </c>
      <c r="D4145" s="1" t="s">
        <v>19</v>
      </c>
      <c r="E4145" s="1" t="s">
        <v>1978</v>
      </c>
      <c r="F4145" s="1" t="s">
        <v>676</v>
      </c>
      <c r="G4145">
        <v>43.26</v>
      </c>
      <c r="H4145">
        <v>3</v>
      </c>
      <c r="I4145">
        <v>0</v>
      </c>
      <c r="J4145">
        <v>14.2758</v>
      </c>
      <c r="K4145" t="str">
        <f>INDEX(product!B:B,MATCH('TABELA TOTAL'!$F3698,product!A:A,0))</f>
        <v>Office Supplies</v>
      </c>
      <c r="L4145" t="str">
        <f>INDEX(product!C:C,MATCH(F4145,product!A:A,))</f>
        <v>Appliances</v>
      </c>
      <c r="M4145" t="str">
        <f>INDEX(product!D:D,MATCH(F4145,product!A:A,))</f>
        <v>Holmes Odor Grabber</v>
      </c>
    </row>
    <row r="4146" spans="1:13" x14ac:dyDescent="0.25">
      <c r="A4146" s="1" t="s">
        <v>2209</v>
      </c>
      <c r="B4146" s="2">
        <v>42657</v>
      </c>
      <c r="C4146" s="2">
        <v>42661</v>
      </c>
      <c r="D4146" s="1" t="s">
        <v>19</v>
      </c>
      <c r="E4146" s="1" t="s">
        <v>1275</v>
      </c>
      <c r="F4146" s="1" t="s">
        <v>2210</v>
      </c>
      <c r="G4146">
        <v>177</v>
      </c>
      <c r="H4146">
        <v>3</v>
      </c>
      <c r="I4146">
        <v>0</v>
      </c>
      <c r="J4146">
        <v>30.09</v>
      </c>
      <c r="K4146" t="str">
        <f>INDEX(product!B:B,MATCH('TABELA TOTAL'!$F1486,product!A:A,0))</f>
        <v>Office Supplies</v>
      </c>
      <c r="L4146" t="str">
        <f>INDEX(product!C:C,MATCH(F4146,product!A:A,))</f>
        <v>Accessories</v>
      </c>
      <c r="M4146" t="str">
        <f>INDEX(product!D:D,MATCH(F4146,product!A:A,))</f>
        <v>WD My Passport Ultra 500GB Portable External Hard Drive</v>
      </c>
    </row>
    <row r="4147" spans="1:13" x14ac:dyDescent="0.25">
      <c r="A4147" s="1" t="s">
        <v>4201</v>
      </c>
      <c r="B4147" s="2">
        <v>42657</v>
      </c>
      <c r="C4147" s="2">
        <v>42663</v>
      </c>
      <c r="D4147" s="1" t="s">
        <v>19</v>
      </c>
      <c r="E4147" s="1" t="s">
        <v>4202</v>
      </c>
      <c r="F4147" s="1" t="s">
        <v>4203</v>
      </c>
      <c r="G4147">
        <v>102.592</v>
      </c>
      <c r="H4147">
        <v>1</v>
      </c>
      <c r="I4147">
        <v>0.2</v>
      </c>
      <c r="J4147">
        <v>10.2592</v>
      </c>
      <c r="K4147" t="str">
        <f>INDEX(product!B:B,MATCH('TABELA TOTAL'!$F3802,product!A:A,0))</f>
        <v>Office Supplies</v>
      </c>
      <c r="L4147" t="str">
        <f>INDEX(product!C:C,MATCH(F4147,product!A:A,))</f>
        <v>Chairs</v>
      </c>
      <c r="M4147" t="str">
        <f>INDEX(product!D:D,MATCH(F4147,product!A:A,))</f>
        <v>SAFCO Folding Chair Trolley</v>
      </c>
    </row>
    <row r="4148" spans="1:13" x14ac:dyDescent="0.25">
      <c r="A4148" s="1" t="s">
        <v>4201</v>
      </c>
      <c r="B4148" s="2">
        <v>42657</v>
      </c>
      <c r="C4148" s="2">
        <v>42663</v>
      </c>
      <c r="D4148" s="1" t="s">
        <v>19</v>
      </c>
      <c r="E4148" s="1" t="s">
        <v>4202</v>
      </c>
      <c r="F4148" s="1" t="s">
        <v>1515</v>
      </c>
      <c r="G4148">
        <v>22.704000000000001</v>
      </c>
      <c r="H4148">
        <v>1</v>
      </c>
      <c r="I4148">
        <v>0.2</v>
      </c>
      <c r="J4148">
        <v>5.9598000000000004</v>
      </c>
      <c r="K4148" t="str">
        <f>INDEX(product!B:B,MATCH('TABELA TOTAL'!$F3803,product!A:A,0))</f>
        <v>Office Supplies</v>
      </c>
      <c r="L4148" t="str">
        <f>INDEX(product!C:C,MATCH(F4148,product!A:A,))</f>
        <v>Accessories</v>
      </c>
      <c r="M4148" t="str">
        <f>INDEX(product!D:D,MATCH(F4148,product!A:A,))</f>
        <v>Maxell 4.7GB DVD-R</v>
      </c>
    </row>
    <row r="4149" spans="1:13" x14ac:dyDescent="0.25">
      <c r="A4149" s="1" t="s">
        <v>4201</v>
      </c>
      <c r="B4149" s="2">
        <v>42657</v>
      </c>
      <c r="C4149" s="2">
        <v>42663</v>
      </c>
      <c r="D4149" s="1" t="s">
        <v>19</v>
      </c>
      <c r="E4149" s="1" t="s">
        <v>4202</v>
      </c>
      <c r="F4149" s="1" t="s">
        <v>3399</v>
      </c>
      <c r="G4149">
        <v>93.024000000000001</v>
      </c>
      <c r="H4149">
        <v>3</v>
      </c>
      <c r="I4149">
        <v>0.2</v>
      </c>
      <c r="J4149">
        <v>33.721200000000003</v>
      </c>
      <c r="K4149" t="str">
        <f>INDEX(product!B:B,MATCH('TABELA TOTAL'!$F3804,product!A:A,0))</f>
        <v>Furniture</v>
      </c>
      <c r="L4149" t="str">
        <f>INDEX(product!C:C,MATCH(F4149,product!A:A,))</f>
        <v>Paper</v>
      </c>
      <c r="M4149" t="str">
        <f>INDEX(product!D:D,MATCH(F4149,product!A:A,))</f>
        <v>Xerox 1944</v>
      </c>
    </row>
    <row r="4150" spans="1:13" x14ac:dyDescent="0.25">
      <c r="A4150" s="1" t="s">
        <v>4201</v>
      </c>
      <c r="B4150" s="2">
        <v>42657</v>
      </c>
      <c r="C4150" s="2">
        <v>42663</v>
      </c>
      <c r="D4150" s="1" t="s">
        <v>19</v>
      </c>
      <c r="E4150" s="1" t="s">
        <v>4202</v>
      </c>
      <c r="F4150" s="1" t="s">
        <v>3544</v>
      </c>
      <c r="G4150">
        <v>12.768000000000001</v>
      </c>
      <c r="H4150">
        <v>2</v>
      </c>
      <c r="I4150">
        <v>0.2</v>
      </c>
      <c r="J4150">
        <v>1.4363999999999999</v>
      </c>
      <c r="K4150" t="str">
        <f>INDEX(product!B:B,MATCH('TABELA TOTAL'!$F3805,product!A:A,0))</f>
        <v>Office Supplies</v>
      </c>
      <c r="L4150" t="str">
        <f>INDEX(product!C:C,MATCH(F4150,product!A:A,))</f>
        <v>Supplies</v>
      </c>
      <c r="M4150" t="str">
        <f>INDEX(product!D:D,MATCH(F4150,product!A:A,))</f>
        <v>Staple remover</v>
      </c>
    </row>
    <row r="4151" spans="1:13" x14ac:dyDescent="0.25">
      <c r="A4151" s="1" t="s">
        <v>4201</v>
      </c>
      <c r="B4151" s="2">
        <v>42657</v>
      </c>
      <c r="C4151" s="2">
        <v>42663</v>
      </c>
      <c r="D4151" s="1" t="s">
        <v>19</v>
      </c>
      <c r="E4151" s="1" t="s">
        <v>4202</v>
      </c>
      <c r="F4151" s="1" t="s">
        <v>932</v>
      </c>
      <c r="G4151">
        <v>35.008000000000003</v>
      </c>
      <c r="H4151">
        <v>4</v>
      </c>
      <c r="I4151">
        <v>0.2</v>
      </c>
      <c r="J4151">
        <v>13.128</v>
      </c>
      <c r="K4151" t="str">
        <f>INDEX(product!B:B,MATCH('TABELA TOTAL'!$F3806,product!A:A,0))</f>
        <v>Office Supplies</v>
      </c>
      <c r="L4151" t="str">
        <f>INDEX(product!C:C,MATCH(F4151,product!A:A,))</f>
        <v>Envelopes</v>
      </c>
      <c r="M4151" t="str">
        <f>INDEX(product!D:D,MATCH(F4151,product!A:A,))</f>
        <v>White Business Envelopes with Contemporary Seam, Recycled White Business Envelopes</v>
      </c>
    </row>
    <row r="4152" spans="1:13" x14ac:dyDescent="0.25">
      <c r="A4152" s="1" t="s">
        <v>4201</v>
      </c>
      <c r="B4152" s="2">
        <v>42657</v>
      </c>
      <c r="C4152" s="2">
        <v>42663</v>
      </c>
      <c r="D4152" s="1" t="s">
        <v>19</v>
      </c>
      <c r="E4152" s="1" t="s">
        <v>4202</v>
      </c>
      <c r="F4152" s="1" t="s">
        <v>266</v>
      </c>
      <c r="G4152">
        <v>39.152000000000001</v>
      </c>
      <c r="H4152">
        <v>1</v>
      </c>
      <c r="I4152">
        <v>0.2</v>
      </c>
      <c r="J4152">
        <v>14.682</v>
      </c>
      <c r="K4152" t="str">
        <f>INDEX(product!B:B,MATCH('TABELA TOTAL'!$F3807,product!A:A,0))</f>
        <v>Office Supplies</v>
      </c>
      <c r="L4152" t="str">
        <f>INDEX(product!C:C,MATCH(F4152,product!A:A,))</f>
        <v>Paper</v>
      </c>
      <c r="M4152" t="str">
        <f>INDEX(product!D:D,MATCH(F4152,product!A:A,))</f>
        <v>Xerox 1916</v>
      </c>
    </row>
    <row r="4153" spans="1:13" x14ac:dyDescent="0.25">
      <c r="A4153" s="1" t="s">
        <v>7425</v>
      </c>
      <c r="B4153" s="2">
        <v>42657</v>
      </c>
      <c r="C4153" s="2">
        <v>42661</v>
      </c>
      <c r="D4153" s="1" t="s">
        <v>19</v>
      </c>
      <c r="E4153" s="1" t="s">
        <v>2150</v>
      </c>
      <c r="F4153" s="1" t="s">
        <v>6050</v>
      </c>
      <c r="G4153">
        <v>1091.93</v>
      </c>
      <c r="H4153">
        <v>7</v>
      </c>
      <c r="I4153">
        <v>0</v>
      </c>
      <c r="J4153">
        <v>272.98250000000002</v>
      </c>
      <c r="K4153" t="str">
        <f>INDEX(product!B:B,MATCH('TABELA TOTAL'!$F9506,product!A:A,0))</f>
        <v>Office Supplies</v>
      </c>
      <c r="L4153" t="str">
        <f>INDEX(product!C:C,MATCH(F4153,product!A:A,))</f>
        <v>Phones</v>
      </c>
      <c r="M4153" t="str">
        <f>INDEX(product!D:D,MATCH(F4153,product!A:A,))</f>
        <v>Motorola L703CM</v>
      </c>
    </row>
    <row r="4154" spans="1:13" x14ac:dyDescent="0.25">
      <c r="A4154" s="1" t="s">
        <v>7425</v>
      </c>
      <c r="B4154" s="2">
        <v>42657</v>
      </c>
      <c r="C4154" s="2">
        <v>42661</v>
      </c>
      <c r="D4154" s="1" t="s">
        <v>19</v>
      </c>
      <c r="E4154" s="1" t="s">
        <v>2150</v>
      </c>
      <c r="F4154" s="1" t="s">
        <v>632</v>
      </c>
      <c r="G4154">
        <v>111.96</v>
      </c>
      <c r="H4154">
        <v>2</v>
      </c>
      <c r="I4154">
        <v>0</v>
      </c>
      <c r="J4154">
        <v>54.860399999999998</v>
      </c>
      <c r="K4154" t="str">
        <f>INDEX(product!B:B,MATCH('TABELA TOTAL'!$F9507,product!A:A,0))</f>
        <v>Office Supplies</v>
      </c>
      <c r="L4154" t="str">
        <f>INDEX(product!C:C,MATCH(F4154,product!A:A,))</f>
        <v>Paper</v>
      </c>
      <c r="M4154" t="str">
        <f>INDEX(product!D:D,MATCH(F4154,product!A:A,))</f>
        <v>Xerox 1881</v>
      </c>
    </row>
    <row r="4155" spans="1:13" x14ac:dyDescent="0.25">
      <c r="A4155" s="1" t="s">
        <v>7430</v>
      </c>
      <c r="B4155" s="2">
        <v>42657</v>
      </c>
      <c r="C4155" s="2">
        <v>42662</v>
      </c>
      <c r="D4155" s="1" t="s">
        <v>19</v>
      </c>
      <c r="E4155" s="1" t="s">
        <v>3393</v>
      </c>
      <c r="F4155" s="1" t="s">
        <v>1621</v>
      </c>
      <c r="G4155">
        <v>1649.75</v>
      </c>
      <c r="H4155">
        <v>5</v>
      </c>
      <c r="I4155">
        <v>0</v>
      </c>
      <c r="J4155">
        <v>544.41750000000002</v>
      </c>
      <c r="K4155" t="str">
        <f>INDEX(product!B:B,MATCH('TABELA TOTAL'!$F9515,product!A:A,0))</f>
        <v>Technology</v>
      </c>
      <c r="L4155" t="str">
        <f>INDEX(product!C:C,MATCH(F4155,product!A:A,))</f>
        <v>Accessories</v>
      </c>
      <c r="M4155" t="str">
        <f>INDEX(product!D:D,MATCH(F4155,product!A:A,))</f>
        <v>Plantronics CS510 - Over-the-Head monaural Wireless Headset System</v>
      </c>
    </row>
    <row r="4156" spans="1:13" x14ac:dyDescent="0.25">
      <c r="A4156" s="1" t="s">
        <v>268</v>
      </c>
      <c r="B4156" s="2">
        <v>42656</v>
      </c>
      <c r="C4156" s="2">
        <v>42662</v>
      </c>
      <c r="D4156" s="1" t="s">
        <v>19</v>
      </c>
      <c r="E4156" s="1" t="s">
        <v>269</v>
      </c>
      <c r="F4156" s="1" t="s">
        <v>270</v>
      </c>
      <c r="G4156">
        <v>20.04</v>
      </c>
      <c r="H4156">
        <v>3</v>
      </c>
      <c r="I4156">
        <v>0</v>
      </c>
      <c r="J4156">
        <v>9.6191999999999993</v>
      </c>
      <c r="K4156" t="str">
        <f>INDEX(product!B:B,MATCH('TABELA TOTAL'!$F135,product!A:A,0))</f>
        <v>Office Supplies</v>
      </c>
      <c r="L4156" t="str">
        <f>INDEX(product!C:C,MATCH(F4156,product!A:A,))</f>
        <v>Paper</v>
      </c>
      <c r="M4156" t="str">
        <f>INDEX(product!D:D,MATCH(F4156,product!A:A,))</f>
        <v>Xerox 195</v>
      </c>
    </row>
    <row r="4157" spans="1:13" x14ac:dyDescent="0.25">
      <c r="A4157" s="1" t="s">
        <v>268</v>
      </c>
      <c r="B4157" s="2">
        <v>42656</v>
      </c>
      <c r="C4157" s="2">
        <v>42662</v>
      </c>
      <c r="D4157" s="1" t="s">
        <v>19</v>
      </c>
      <c r="E4157" s="1" t="s">
        <v>269</v>
      </c>
      <c r="F4157" s="1" t="s">
        <v>271</v>
      </c>
      <c r="G4157">
        <v>35.44</v>
      </c>
      <c r="H4157">
        <v>1</v>
      </c>
      <c r="I4157">
        <v>0</v>
      </c>
      <c r="J4157">
        <v>16.6568</v>
      </c>
      <c r="K4157" t="str">
        <f>INDEX(product!B:B,MATCH('TABELA TOTAL'!$F136,product!A:A,0))</f>
        <v>Furniture</v>
      </c>
      <c r="L4157" t="str">
        <f>INDEX(product!C:C,MATCH(F4157,product!A:A,))</f>
        <v>Paper</v>
      </c>
      <c r="M4157" t="str">
        <f>INDEX(product!D:D,MATCH(F4157,product!A:A,))</f>
        <v>Xerox 1880</v>
      </c>
    </row>
    <row r="4158" spans="1:13" x14ac:dyDescent="0.25">
      <c r="A4158" s="1" t="s">
        <v>268</v>
      </c>
      <c r="B4158" s="2">
        <v>42656</v>
      </c>
      <c r="C4158" s="2">
        <v>42662</v>
      </c>
      <c r="D4158" s="1" t="s">
        <v>19</v>
      </c>
      <c r="E4158" s="1" t="s">
        <v>269</v>
      </c>
      <c r="F4158" s="1" t="s">
        <v>272</v>
      </c>
      <c r="G4158">
        <v>11.52</v>
      </c>
      <c r="H4158">
        <v>4</v>
      </c>
      <c r="I4158">
        <v>0</v>
      </c>
      <c r="J4158">
        <v>3.456</v>
      </c>
      <c r="K4158" t="str">
        <f>INDEX(product!B:B,MATCH('TABELA TOTAL'!$F137,product!A:A,0))</f>
        <v>Office Supplies</v>
      </c>
      <c r="L4158" t="str">
        <f>INDEX(product!C:C,MATCH(F4158,product!A:A,))</f>
        <v>Art</v>
      </c>
      <c r="M4158" t="str">
        <f>INDEX(product!D:D,MATCH(F4158,product!A:A,))</f>
        <v>Sanford Colorific Colored Pencils, 12/Box</v>
      </c>
    </row>
    <row r="4159" spans="1:13" x14ac:dyDescent="0.25">
      <c r="A4159" s="1" t="s">
        <v>268</v>
      </c>
      <c r="B4159" s="2">
        <v>42656</v>
      </c>
      <c r="C4159" s="2">
        <v>42662</v>
      </c>
      <c r="D4159" s="1" t="s">
        <v>19</v>
      </c>
      <c r="E4159" s="1" t="s">
        <v>269</v>
      </c>
      <c r="F4159" s="1" t="s">
        <v>273</v>
      </c>
      <c r="G4159">
        <v>4.0199999999999996</v>
      </c>
      <c r="H4159">
        <v>2</v>
      </c>
      <c r="I4159">
        <v>0</v>
      </c>
      <c r="J4159">
        <v>1.9698</v>
      </c>
      <c r="K4159" t="str">
        <f>INDEX(product!B:B,MATCH('TABELA TOTAL'!$F138,product!A:A,0))</f>
        <v>Office Supplies</v>
      </c>
      <c r="L4159" t="str">
        <f>INDEX(product!C:C,MATCH(F4159,product!A:A,))</f>
        <v>Fasteners</v>
      </c>
      <c r="M4159" t="str">
        <f>INDEX(product!D:D,MATCH(F4159,product!A:A,))</f>
        <v>Ideal Clamps</v>
      </c>
    </row>
    <row r="4160" spans="1:13" x14ac:dyDescent="0.25">
      <c r="A4160" s="1" t="s">
        <v>268</v>
      </c>
      <c r="B4160" s="2">
        <v>42656</v>
      </c>
      <c r="C4160" s="2">
        <v>42662</v>
      </c>
      <c r="D4160" s="1" t="s">
        <v>19</v>
      </c>
      <c r="E4160" s="1" t="s">
        <v>269</v>
      </c>
      <c r="F4160" s="1" t="s">
        <v>274</v>
      </c>
      <c r="G4160">
        <v>76.176000000000002</v>
      </c>
      <c r="H4160">
        <v>3</v>
      </c>
      <c r="I4160">
        <v>0.2</v>
      </c>
      <c r="J4160">
        <v>26.6616</v>
      </c>
      <c r="K4160" t="str">
        <f>INDEX(product!B:B,MATCH('TABELA TOTAL'!$F139,product!A:A,0))</f>
        <v>Office Supplies</v>
      </c>
      <c r="L4160" t="str">
        <f>INDEX(product!C:C,MATCH(F4160,product!A:A,))</f>
        <v>Binders</v>
      </c>
      <c r="M4160" t="str">
        <f>INDEX(product!D:D,MATCH(F4160,product!A:A,))</f>
        <v>GBC Wire Binding Strips</v>
      </c>
    </row>
    <row r="4161" spans="1:13" x14ac:dyDescent="0.25">
      <c r="A4161" s="1" t="s">
        <v>268</v>
      </c>
      <c r="B4161" s="2">
        <v>42656</v>
      </c>
      <c r="C4161" s="2">
        <v>42662</v>
      </c>
      <c r="D4161" s="1" t="s">
        <v>19</v>
      </c>
      <c r="E4161" s="1" t="s">
        <v>269</v>
      </c>
      <c r="F4161" s="1" t="s">
        <v>275</v>
      </c>
      <c r="G4161">
        <v>65.88</v>
      </c>
      <c r="H4161">
        <v>6</v>
      </c>
      <c r="I4161">
        <v>0</v>
      </c>
      <c r="J4161">
        <v>18.446400000000001</v>
      </c>
      <c r="K4161" t="str">
        <f>INDEX(product!B:B,MATCH('TABELA TOTAL'!$F140,product!A:A,0))</f>
        <v>Office Supplies</v>
      </c>
      <c r="L4161" t="str">
        <f>INDEX(product!C:C,MATCH(F4161,product!A:A,))</f>
        <v>Supplies</v>
      </c>
      <c r="M4161" t="str">
        <f>INDEX(product!D:D,MATCH(F4161,product!A:A,))</f>
        <v>Fiskars Softgrip Scissors</v>
      </c>
    </row>
    <row r="4162" spans="1:13" x14ac:dyDescent="0.25">
      <c r="A4162" s="1" t="s">
        <v>268</v>
      </c>
      <c r="B4162" s="2">
        <v>42656</v>
      </c>
      <c r="C4162" s="2">
        <v>42662</v>
      </c>
      <c r="D4162" s="1" t="s">
        <v>19</v>
      </c>
      <c r="E4162" s="1" t="s">
        <v>269</v>
      </c>
      <c r="F4162" s="1" t="s">
        <v>113</v>
      </c>
      <c r="G4162">
        <v>43.12</v>
      </c>
      <c r="H4162">
        <v>14</v>
      </c>
      <c r="I4162">
        <v>0</v>
      </c>
      <c r="J4162">
        <v>20.697600000000001</v>
      </c>
      <c r="K4162" t="str">
        <f>INDEX(product!B:B,MATCH('TABELA TOTAL'!$F141,product!A:A,0))</f>
        <v>Office Supplies</v>
      </c>
      <c r="L4162" t="str">
        <f>INDEX(product!C:C,MATCH(F4162,product!A:A,))</f>
        <v>Furnishings</v>
      </c>
      <c r="M4162" t="str">
        <f>INDEX(product!D:D,MATCH(F4162,product!A:A,))</f>
        <v>Longer-Life Soft White Bulbs</v>
      </c>
    </row>
    <row r="4163" spans="1:13" x14ac:dyDescent="0.25">
      <c r="A4163" s="1" t="s">
        <v>2627</v>
      </c>
      <c r="B4163" s="2">
        <v>42656</v>
      </c>
      <c r="C4163" s="2">
        <v>42660</v>
      </c>
      <c r="D4163" s="1" t="s">
        <v>19</v>
      </c>
      <c r="E4163" s="1" t="s">
        <v>2628</v>
      </c>
      <c r="F4163" s="1" t="s">
        <v>618</v>
      </c>
      <c r="G4163">
        <v>727.45</v>
      </c>
      <c r="H4163">
        <v>5</v>
      </c>
      <c r="I4163">
        <v>0.5</v>
      </c>
      <c r="J4163">
        <v>-465.56799999999998</v>
      </c>
      <c r="K4163" t="str">
        <f>INDEX(product!B:B,MATCH('TABELA TOTAL'!$F1865,product!A:A,0))</f>
        <v>Technology</v>
      </c>
      <c r="L4163" t="str">
        <f>INDEX(product!C:C,MATCH(F4163,product!A:A,))</f>
        <v>Tables</v>
      </c>
      <c r="M4163" t="str">
        <f>INDEX(product!D:D,MATCH(F4163,product!A:A,))</f>
        <v>Hon 5100 Series Wood Tables</v>
      </c>
    </row>
    <row r="4164" spans="1:13" x14ac:dyDescent="0.25">
      <c r="A4164" s="1" t="s">
        <v>2627</v>
      </c>
      <c r="B4164" s="2">
        <v>42656</v>
      </c>
      <c r="C4164" s="2">
        <v>42660</v>
      </c>
      <c r="D4164" s="1" t="s">
        <v>19</v>
      </c>
      <c r="E4164" s="1" t="s">
        <v>2628</v>
      </c>
      <c r="F4164" s="1" t="s">
        <v>2629</v>
      </c>
      <c r="G4164">
        <v>24.96</v>
      </c>
      <c r="H4164">
        <v>3</v>
      </c>
      <c r="I4164">
        <v>0.2</v>
      </c>
      <c r="J4164">
        <v>4.3680000000000003</v>
      </c>
      <c r="K4164" t="str">
        <f>INDEX(product!B:B,MATCH('TABELA TOTAL'!$F1866,product!A:A,0))</f>
        <v>Office Supplies</v>
      </c>
      <c r="L4164" t="str">
        <f>INDEX(product!C:C,MATCH(F4164,product!A:A,))</f>
        <v>Furnishings</v>
      </c>
      <c r="M4164" t="str">
        <f>INDEX(product!D:D,MATCH(F4164,product!A:A,))</f>
        <v>Executive Impressions 8-1/2" Career Panel/Partition Cubicle Clock</v>
      </c>
    </row>
    <row r="4165" spans="1:13" x14ac:dyDescent="0.25">
      <c r="A4165" s="1" t="s">
        <v>2915</v>
      </c>
      <c r="B4165" s="2">
        <v>42656</v>
      </c>
      <c r="C4165" s="2">
        <v>42662</v>
      </c>
      <c r="D4165" s="1" t="s">
        <v>19</v>
      </c>
      <c r="E4165" s="1" t="s">
        <v>287</v>
      </c>
      <c r="F4165" s="1" t="s">
        <v>1366</v>
      </c>
      <c r="G4165">
        <v>191.976</v>
      </c>
      <c r="H4165">
        <v>3</v>
      </c>
      <c r="I4165">
        <v>0.2</v>
      </c>
      <c r="J4165">
        <v>23.997</v>
      </c>
      <c r="K4165" t="str">
        <f>INDEX(product!B:B,MATCH('TABELA TOTAL'!$F2165,product!A:A,0))</f>
        <v>Furniture</v>
      </c>
      <c r="L4165" t="str">
        <f>INDEX(product!C:C,MATCH(F4165,product!A:A,))</f>
        <v>Accessories</v>
      </c>
      <c r="M4165" t="str">
        <f>INDEX(product!D:D,MATCH(F4165,product!A:A,))</f>
        <v>Razer Kraken PRO Over Ear PC and Music Headset</v>
      </c>
    </row>
    <row r="4166" spans="1:13" x14ac:dyDescent="0.25">
      <c r="A4166" s="1" t="s">
        <v>2915</v>
      </c>
      <c r="B4166" s="2">
        <v>42656</v>
      </c>
      <c r="C4166" s="2">
        <v>42662</v>
      </c>
      <c r="D4166" s="1" t="s">
        <v>19</v>
      </c>
      <c r="E4166" s="1" t="s">
        <v>287</v>
      </c>
      <c r="F4166" s="1" t="s">
        <v>2916</v>
      </c>
      <c r="G4166">
        <v>8.2880000000000003</v>
      </c>
      <c r="H4166">
        <v>2</v>
      </c>
      <c r="I4166">
        <v>0.2</v>
      </c>
      <c r="J4166">
        <v>3.0044</v>
      </c>
      <c r="K4166" t="str">
        <f>INDEX(product!B:B,MATCH('TABELA TOTAL'!$F2166,product!A:A,0))</f>
        <v>Office Supplies</v>
      </c>
      <c r="L4166" t="str">
        <f>INDEX(product!C:C,MATCH(F4166,product!A:A,))</f>
        <v>Paper</v>
      </c>
      <c r="M4166" t="str">
        <f>INDEX(product!D:D,MATCH(F4166,product!A:A,))</f>
        <v>Array Memo Cubes</v>
      </c>
    </row>
    <row r="4167" spans="1:13" x14ac:dyDescent="0.25">
      <c r="A4167" s="1" t="s">
        <v>2915</v>
      </c>
      <c r="B4167" s="2">
        <v>42656</v>
      </c>
      <c r="C4167" s="2">
        <v>42662</v>
      </c>
      <c r="D4167" s="1" t="s">
        <v>19</v>
      </c>
      <c r="E4167" s="1" t="s">
        <v>287</v>
      </c>
      <c r="F4167" s="1" t="s">
        <v>1193</v>
      </c>
      <c r="G4167">
        <v>139.91999999999999</v>
      </c>
      <c r="H4167">
        <v>5</v>
      </c>
      <c r="I4167">
        <v>0.6</v>
      </c>
      <c r="J4167">
        <v>-150.41399999999999</v>
      </c>
      <c r="K4167" t="str">
        <f>INDEX(product!B:B,MATCH('TABELA TOTAL'!$F2167,product!A:A,0))</f>
        <v>Office Supplies</v>
      </c>
      <c r="L4167" t="str">
        <f>INDEX(product!C:C,MATCH(F4167,product!A:A,))</f>
        <v>Furnishings</v>
      </c>
      <c r="M4167" t="str">
        <f>INDEX(product!D:D,MATCH(F4167,product!A:A,))</f>
        <v>Tenex "The Solids" Textured Chair Mats</v>
      </c>
    </row>
    <row r="4168" spans="1:13" x14ac:dyDescent="0.25">
      <c r="A4168" s="1" t="s">
        <v>2915</v>
      </c>
      <c r="B4168" s="2">
        <v>42656</v>
      </c>
      <c r="C4168" s="2">
        <v>42662</v>
      </c>
      <c r="D4168" s="1" t="s">
        <v>19</v>
      </c>
      <c r="E4168" s="1" t="s">
        <v>287</v>
      </c>
      <c r="F4168" s="1" t="s">
        <v>2639</v>
      </c>
      <c r="G4168">
        <v>15.872</v>
      </c>
      <c r="H4168">
        <v>1</v>
      </c>
      <c r="I4168">
        <v>0.2</v>
      </c>
      <c r="J4168">
        <v>1.1903999999999999</v>
      </c>
      <c r="K4168" t="str">
        <f>INDEX(product!B:B,MATCH('TABELA TOTAL'!$F2168,product!A:A,0))</f>
        <v>Office Supplies</v>
      </c>
      <c r="L4168" t="str">
        <f>INDEX(product!C:C,MATCH(F4168,product!A:A,))</f>
        <v>Art</v>
      </c>
      <c r="M4168" t="str">
        <f>INDEX(product!D:D,MATCH(F4168,product!A:A,))</f>
        <v>Newell 334</v>
      </c>
    </row>
    <row r="4169" spans="1:13" x14ac:dyDescent="0.25">
      <c r="A4169" s="1" t="s">
        <v>2915</v>
      </c>
      <c r="B4169" s="2">
        <v>42656</v>
      </c>
      <c r="C4169" s="2">
        <v>42662</v>
      </c>
      <c r="D4169" s="1" t="s">
        <v>19</v>
      </c>
      <c r="E4169" s="1" t="s">
        <v>287</v>
      </c>
      <c r="F4169" s="1" t="s">
        <v>614</v>
      </c>
      <c r="G4169">
        <v>6.2859999999999996</v>
      </c>
      <c r="H4169">
        <v>7</v>
      </c>
      <c r="I4169">
        <v>0.8</v>
      </c>
      <c r="J4169">
        <v>-11.000500000000001</v>
      </c>
      <c r="K4169" t="str">
        <f>INDEX(product!B:B,MATCH('TABELA TOTAL'!$F2169,product!A:A,0))</f>
        <v>Office Supplies</v>
      </c>
      <c r="L4169" t="str">
        <f>INDEX(product!C:C,MATCH(F4169,product!A:A,))</f>
        <v>Binders</v>
      </c>
      <c r="M4169" t="str">
        <f>INDEX(product!D:D,MATCH(F4169,product!A:A,))</f>
        <v>Avery Non-Stick Binders</v>
      </c>
    </row>
    <row r="4170" spans="1:13" x14ac:dyDescent="0.25">
      <c r="A4170" s="1" t="s">
        <v>5790</v>
      </c>
      <c r="B4170" s="2">
        <v>42656</v>
      </c>
      <c r="C4170" s="2">
        <v>42663</v>
      </c>
      <c r="D4170" s="1" t="s">
        <v>19</v>
      </c>
      <c r="E4170" s="1" t="s">
        <v>1356</v>
      </c>
      <c r="F4170" s="1" t="s">
        <v>1968</v>
      </c>
      <c r="G4170">
        <v>34.700000000000003</v>
      </c>
      <c r="H4170">
        <v>5</v>
      </c>
      <c r="I4170">
        <v>0</v>
      </c>
      <c r="J4170">
        <v>12.492000000000001</v>
      </c>
      <c r="K4170" t="str">
        <f>INDEX(product!B:B,MATCH('TABELA TOTAL'!$F6442,product!A:A,0))</f>
        <v>Office Supplies</v>
      </c>
      <c r="L4170" t="str">
        <f>INDEX(product!C:C,MATCH(F4170,product!A:A,))</f>
        <v>Art</v>
      </c>
      <c r="M4170" t="str">
        <f>INDEX(product!D:D,MATCH(F4170,product!A:A,))</f>
        <v>BIC Liqua Brite Liner</v>
      </c>
    </row>
    <row r="4171" spans="1:13" x14ac:dyDescent="0.25">
      <c r="A4171" s="1" t="s">
        <v>5790</v>
      </c>
      <c r="B4171" s="2">
        <v>42656</v>
      </c>
      <c r="C4171" s="2">
        <v>42663</v>
      </c>
      <c r="D4171" s="1" t="s">
        <v>19</v>
      </c>
      <c r="E4171" s="1" t="s">
        <v>1356</v>
      </c>
      <c r="F4171" s="1" t="s">
        <v>3021</v>
      </c>
      <c r="G4171">
        <v>99.87</v>
      </c>
      <c r="H4171">
        <v>3</v>
      </c>
      <c r="I4171">
        <v>0</v>
      </c>
      <c r="J4171">
        <v>23.968800000000002</v>
      </c>
      <c r="K4171" t="str">
        <f>INDEX(product!B:B,MATCH('TABELA TOTAL'!$F6443,product!A:A,0))</f>
        <v>Office Supplies</v>
      </c>
      <c r="L4171" t="str">
        <f>INDEX(product!C:C,MATCH(F4171,product!A:A,))</f>
        <v>Storage</v>
      </c>
      <c r="M4171" t="str">
        <f>INDEX(product!D:D,MATCH(F4171,product!A:A,))</f>
        <v>Fellowes Bases and Tops For Staxonsteel/High-Stak Systems</v>
      </c>
    </row>
    <row r="4172" spans="1:13" x14ac:dyDescent="0.25">
      <c r="A4172" s="1" t="s">
        <v>5790</v>
      </c>
      <c r="B4172" s="2">
        <v>42656</v>
      </c>
      <c r="C4172" s="2">
        <v>42663</v>
      </c>
      <c r="D4172" s="1" t="s">
        <v>19</v>
      </c>
      <c r="E4172" s="1" t="s">
        <v>1356</v>
      </c>
      <c r="F4172" s="1" t="s">
        <v>2832</v>
      </c>
      <c r="G4172">
        <v>37.94</v>
      </c>
      <c r="H4172">
        <v>2</v>
      </c>
      <c r="I4172">
        <v>0</v>
      </c>
      <c r="J4172">
        <v>18.211200000000002</v>
      </c>
      <c r="K4172" t="str">
        <f>INDEX(product!B:B,MATCH('TABELA TOTAL'!$F6444,product!A:A,0))</f>
        <v>Office Supplies</v>
      </c>
      <c r="L4172" t="str">
        <f>INDEX(product!C:C,MATCH(F4172,product!A:A,))</f>
        <v>Paper</v>
      </c>
      <c r="M4172" t="str">
        <f>INDEX(product!D:D,MATCH(F4172,product!A:A,))</f>
        <v>Computer Printout Paper with Letter-Trim Perforations</v>
      </c>
    </row>
    <row r="4173" spans="1:13" x14ac:dyDescent="0.25">
      <c r="A4173" s="1" t="s">
        <v>5790</v>
      </c>
      <c r="B4173" s="2">
        <v>42656</v>
      </c>
      <c r="C4173" s="2">
        <v>42663</v>
      </c>
      <c r="D4173" s="1" t="s">
        <v>19</v>
      </c>
      <c r="E4173" s="1" t="s">
        <v>1356</v>
      </c>
      <c r="F4173" s="1" t="s">
        <v>3807</v>
      </c>
      <c r="G4173">
        <v>24.9</v>
      </c>
      <c r="H4173">
        <v>5</v>
      </c>
      <c r="I4173">
        <v>0</v>
      </c>
      <c r="J4173">
        <v>11.454000000000001</v>
      </c>
      <c r="K4173" t="str">
        <f>INDEX(product!B:B,MATCH('TABELA TOTAL'!$F6445,product!A:A,0))</f>
        <v>Technology</v>
      </c>
      <c r="L4173" t="str">
        <f>INDEX(product!C:C,MATCH(F4173,product!A:A,))</f>
        <v>Labels</v>
      </c>
      <c r="M4173" t="str">
        <f>INDEX(product!D:D,MATCH(F4173,product!A:A,))</f>
        <v>Avery White Multi-Purpose Labels</v>
      </c>
    </row>
    <row r="4174" spans="1:13" x14ac:dyDescent="0.25">
      <c r="A4174" s="1" t="s">
        <v>5790</v>
      </c>
      <c r="B4174" s="2">
        <v>42656</v>
      </c>
      <c r="C4174" s="2">
        <v>42663</v>
      </c>
      <c r="D4174" s="1" t="s">
        <v>19</v>
      </c>
      <c r="E4174" s="1" t="s">
        <v>1356</v>
      </c>
      <c r="F4174" s="1" t="s">
        <v>1922</v>
      </c>
      <c r="G4174">
        <v>82.26</v>
      </c>
      <c r="H4174">
        <v>3</v>
      </c>
      <c r="I4174">
        <v>0</v>
      </c>
      <c r="J4174">
        <v>33.726599999999998</v>
      </c>
      <c r="K4174" t="str">
        <f>INDEX(product!B:B,MATCH('TABELA TOTAL'!$F6446,product!A:A,0))</f>
        <v>Office Supplies</v>
      </c>
      <c r="L4174" t="str">
        <f>INDEX(product!C:C,MATCH(F4174,product!A:A,))</f>
        <v>Furnishings</v>
      </c>
      <c r="M4174" t="str">
        <f>INDEX(product!D:D,MATCH(F4174,product!A:A,))</f>
        <v>Howard Miller Distant Time Traveler Alarm Clock</v>
      </c>
    </row>
    <row r="4175" spans="1:13" x14ac:dyDescent="0.25">
      <c r="A4175" s="1" t="s">
        <v>7568</v>
      </c>
      <c r="B4175" s="2">
        <v>42654</v>
      </c>
      <c r="C4175" s="2">
        <v>42658</v>
      </c>
      <c r="D4175" s="1" t="s">
        <v>19</v>
      </c>
      <c r="E4175" s="1" t="s">
        <v>946</v>
      </c>
      <c r="F4175" s="1" t="s">
        <v>3397</v>
      </c>
      <c r="G4175">
        <v>5.3440000000000003</v>
      </c>
      <c r="H4175">
        <v>2</v>
      </c>
      <c r="I4175">
        <v>0.2</v>
      </c>
      <c r="J4175">
        <v>0.66800000000000004</v>
      </c>
      <c r="K4175" t="str">
        <f>INDEX(product!B:B,MATCH('TABELA TOTAL'!$F9752,product!A:A,0))</f>
        <v>Office Supplies</v>
      </c>
      <c r="L4175" t="str">
        <f>INDEX(product!C:C,MATCH(F4175,product!A:A,))</f>
        <v>Art</v>
      </c>
      <c r="M4175" t="str">
        <f>INDEX(product!D:D,MATCH(F4175,product!A:A,))</f>
        <v>Avery Fluorescent Highlighter Four-Color Set</v>
      </c>
    </row>
    <row r="4176" spans="1:13" x14ac:dyDescent="0.25">
      <c r="A4176" s="1" t="s">
        <v>7568</v>
      </c>
      <c r="B4176" s="2">
        <v>42654</v>
      </c>
      <c r="C4176" s="2">
        <v>42658</v>
      </c>
      <c r="D4176" s="1" t="s">
        <v>19</v>
      </c>
      <c r="E4176" s="1" t="s">
        <v>946</v>
      </c>
      <c r="F4176" s="1" t="s">
        <v>2666</v>
      </c>
      <c r="G4176">
        <v>27.72</v>
      </c>
      <c r="H4176">
        <v>3</v>
      </c>
      <c r="I4176">
        <v>0.2</v>
      </c>
      <c r="J4176">
        <v>3.4649999999999999</v>
      </c>
      <c r="K4176" t="str">
        <f>INDEX(product!B:B,MATCH('TABELA TOTAL'!$F9753,product!A:A,0))</f>
        <v>Office Supplies</v>
      </c>
      <c r="L4176" t="str">
        <f>INDEX(product!C:C,MATCH(F4176,product!A:A,))</f>
        <v>Art</v>
      </c>
      <c r="M4176" t="str">
        <f>INDEX(product!D:D,MATCH(F4176,product!A:A,))</f>
        <v>Newell 309</v>
      </c>
    </row>
    <row r="4177" spans="1:13" x14ac:dyDescent="0.25">
      <c r="A4177" s="1" t="s">
        <v>6226</v>
      </c>
      <c r="B4177" s="2">
        <v>42653</v>
      </c>
      <c r="C4177" s="2">
        <v>42657</v>
      </c>
      <c r="D4177" s="1" t="s">
        <v>19</v>
      </c>
      <c r="E4177" s="1" t="s">
        <v>1976</v>
      </c>
      <c r="F4177" s="1" t="s">
        <v>1023</v>
      </c>
      <c r="G4177">
        <v>20.608000000000001</v>
      </c>
      <c r="H4177">
        <v>2</v>
      </c>
      <c r="I4177">
        <v>0.2</v>
      </c>
      <c r="J4177">
        <v>-4.3792</v>
      </c>
      <c r="K4177" t="str">
        <f>INDEX(product!B:B,MATCH('TABELA TOTAL'!$F7274,product!A:A,0))</f>
        <v>Technology</v>
      </c>
      <c r="L4177" t="str">
        <f>INDEX(product!C:C,MATCH(F4177,product!A:A,))</f>
        <v>Supplies</v>
      </c>
      <c r="M4177" t="str">
        <f>INDEX(product!D:D,MATCH(F4177,product!A:A,))</f>
        <v>Martin-Yale Premier Letter Opener</v>
      </c>
    </row>
    <row r="4178" spans="1:13" x14ac:dyDescent="0.25">
      <c r="A4178" s="1" t="s">
        <v>6226</v>
      </c>
      <c r="B4178" s="2">
        <v>42653</v>
      </c>
      <c r="C4178" s="2">
        <v>42657</v>
      </c>
      <c r="D4178" s="1" t="s">
        <v>19</v>
      </c>
      <c r="E4178" s="1" t="s">
        <v>1976</v>
      </c>
      <c r="F4178" s="1" t="s">
        <v>510</v>
      </c>
      <c r="G4178">
        <v>4.0949999999999998</v>
      </c>
      <c r="H4178">
        <v>3</v>
      </c>
      <c r="I4178">
        <v>0.7</v>
      </c>
      <c r="J4178">
        <v>-2.73</v>
      </c>
      <c r="K4178" t="str">
        <f>INDEX(product!B:B,MATCH('TABELA TOTAL'!$F7275,product!A:A,0))</f>
        <v>Office Supplies</v>
      </c>
      <c r="L4178" t="str">
        <f>INDEX(product!C:C,MATCH(F4178,product!A:A,))</f>
        <v>Binders</v>
      </c>
      <c r="M4178" t="str">
        <f>INDEX(product!D:D,MATCH(F4178,product!A:A,))</f>
        <v>Presstex Flexible Ring Binders</v>
      </c>
    </row>
    <row r="4179" spans="1:13" x14ac:dyDescent="0.25">
      <c r="A4179" s="1" t="s">
        <v>6576</v>
      </c>
      <c r="B4179" s="2">
        <v>42653</v>
      </c>
      <c r="C4179" s="2">
        <v>42655</v>
      </c>
      <c r="D4179" s="1" t="s">
        <v>79</v>
      </c>
      <c r="E4179" s="1" t="s">
        <v>2820</v>
      </c>
      <c r="F4179" s="1" t="s">
        <v>6577</v>
      </c>
      <c r="G4179">
        <v>90.882000000000005</v>
      </c>
      <c r="H4179">
        <v>3</v>
      </c>
      <c r="I4179">
        <v>0.7</v>
      </c>
      <c r="J4179">
        <v>-190.85220000000001</v>
      </c>
      <c r="K4179" t="str">
        <f>INDEX(product!B:B,MATCH('TABELA TOTAL'!$F7969,product!A:A,0))</f>
        <v>Office Supplies</v>
      </c>
      <c r="L4179" t="str">
        <f>INDEX(product!C:C,MATCH(F4179,product!A:A,))</f>
        <v>Bookcases</v>
      </c>
      <c r="M4179" t="str">
        <f>INDEX(product!D:D,MATCH(F4179,product!A:A,))</f>
        <v>Bush Westfield Collection Bookcases, Dark Cherry Finish, Fully Assembled</v>
      </c>
    </row>
    <row r="4180" spans="1:13" x14ac:dyDescent="0.25">
      <c r="A4180" s="1" t="s">
        <v>6576</v>
      </c>
      <c r="B4180" s="2">
        <v>42653</v>
      </c>
      <c r="C4180" s="2">
        <v>42655</v>
      </c>
      <c r="D4180" s="1" t="s">
        <v>79</v>
      </c>
      <c r="E4180" s="1" t="s">
        <v>2820</v>
      </c>
      <c r="F4180" s="1" t="s">
        <v>5142</v>
      </c>
      <c r="G4180">
        <v>15.992000000000001</v>
      </c>
      <c r="H4180">
        <v>1</v>
      </c>
      <c r="I4180">
        <v>0.2</v>
      </c>
      <c r="J4180">
        <v>-2.9984999999999999</v>
      </c>
      <c r="K4180" t="str">
        <f>INDEX(product!B:B,MATCH('TABELA TOTAL'!$F7970,product!A:A,0))</f>
        <v>Office Supplies</v>
      </c>
      <c r="L4180" t="str">
        <f>INDEX(product!C:C,MATCH(F4180,product!A:A,))</f>
        <v>Phones</v>
      </c>
      <c r="M4180" t="str">
        <f>INDEX(product!D:D,MATCH(F4180,product!A:A,))</f>
        <v>iOttie HLCRIO102 Car Mount</v>
      </c>
    </row>
    <row r="4181" spans="1:13" x14ac:dyDescent="0.25">
      <c r="A4181" s="1" t="s">
        <v>6576</v>
      </c>
      <c r="B4181" s="2">
        <v>42653</v>
      </c>
      <c r="C4181" s="2">
        <v>42655</v>
      </c>
      <c r="D4181" s="1" t="s">
        <v>79</v>
      </c>
      <c r="E4181" s="1" t="s">
        <v>2820</v>
      </c>
      <c r="F4181" s="1" t="s">
        <v>1079</v>
      </c>
      <c r="G4181">
        <v>120.78400000000001</v>
      </c>
      <c r="H4181">
        <v>1</v>
      </c>
      <c r="I4181">
        <v>0.2</v>
      </c>
      <c r="J4181">
        <v>13.588200000000001</v>
      </c>
      <c r="K4181" t="str">
        <f>INDEX(product!B:B,MATCH('TABELA TOTAL'!$F7971,product!A:A,0))</f>
        <v>Technology</v>
      </c>
      <c r="L4181" t="str">
        <f>INDEX(product!C:C,MATCH(F4181,product!A:A,))</f>
        <v>Chairs</v>
      </c>
      <c r="M4181" t="str">
        <f>INDEX(product!D:D,MATCH(F4181,product!A:A,))</f>
        <v>Global Manager's Adjustable Task Chair, Storm</v>
      </c>
    </row>
    <row r="4182" spans="1:13" x14ac:dyDescent="0.25">
      <c r="A4182" s="1" t="s">
        <v>7604</v>
      </c>
      <c r="B4182" s="2">
        <v>42653</v>
      </c>
      <c r="C4182" s="2">
        <v>42655</v>
      </c>
      <c r="D4182" s="1" t="s">
        <v>79</v>
      </c>
      <c r="E4182" s="1" t="s">
        <v>2884</v>
      </c>
      <c r="F4182" s="1" t="s">
        <v>3606</v>
      </c>
      <c r="G4182">
        <v>14</v>
      </c>
      <c r="H4182">
        <v>4</v>
      </c>
      <c r="I4182">
        <v>0.6</v>
      </c>
      <c r="J4182">
        <v>-6.3</v>
      </c>
      <c r="K4182" t="str">
        <f>INDEX(product!B:B,MATCH('TABELA TOTAL'!$F9836,product!A:A,0))</f>
        <v>Office Supplies</v>
      </c>
      <c r="L4182" t="str">
        <f>INDEX(product!C:C,MATCH(F4182,product!A:A,))</f>
        <v>Furnishings</v>
      </c>
      <c r="M4182" t="str">
        <f>INDEX(product!D:D,MATCH(F4182,product!A:A,))</f>
        <v>Eldon 400 Class Desk Accessories, Black Carbon</v>
      </c>
    </row>
    <row r="4183" spans="1:13" x14ac:dyDescent="0.25">
      <c r="A4183" s="1" t="s">
        <v>7604</v>
      </c>
      <c r="B4183" s="2">
        <v>42653</v>
      </c>
      <c r="C4183" s="2">
        <v>42655</v>
      </c>
      <c r="D4183" s="1" t="s">
        <v>79</v>
      </c>
      <c r="E4183" s="1" t="s">
        <v>2884</v>
      </c>
      <c r="F4183" s="1" t="s">
        <v>1700</v>
      </c>
      <c r="G4183">
        <v>16.391999999999999</v>
      </c>
      <c r="H4183">
        <v>2</v>
      </c>
      <c r="I4183">
        <v>0.8</v>
      </c>
      <c r="J4183">
        <v>-26.2272</v>
      </c>
      <c r="K4183" t="str">
        <f>INDEX(product!B:B,MATCH('TABELA TOTAL'!$F9837,product!A:A,0))</f>
        <v>Office Supplies</v>
      </c>
      <c r="L4183" t="str">
        <f>INDEX(product!C:C,MATCH(F4183,product!A:A,))</f>
        <v>Binders</v>
      </c>
      <c r="M4183" t="str">
        <f>INDEX(product!D:D,MATCH(F4183,product!A:A,))</f>
        <v>Wilson Jones Ledger-Size, Piano-Hinge Binder, 2", Blue</v>
      </c>
    </row>
    <row r="4184" spans="1:13" x14ac:dyDescent="0.25">
      <c r="A4184" s="1" t="s">
        <v>3480</v>
      </c>
      <c r="B4184" s="2">
        <v>42652</v>
      </c>
      <c r="C4184" s="2">
        <v>42658</v>
      </c>
      <c r="D4184" s="1" t="s">
        <v>19</v>
      </c>
      <c r="E4184" s="1" t="s">
        <v>755</v>
      </c>
      <c r="F4184" s="1" t="s">
        <v>2564</v>
      </c>
      <c r="G4184">
        <v>23.975999999999999</v>
      </c>
      <c r="H4184">
        <v>4</v>
      </c>
      <c r="I4184">
        <v>0.4</v>
      </c>
      <c r="J4184">
        <v>-15.5844</v>
      </c>
      <c r="K4184" t="str">
        <f>INDEX(product!B:B,MATCH('TABELA TOTAL'!$F2786,product!A:A,0))</f>
        <v>Technology</v>
      </c>
      <c r="L4184" t="str">
        <f>INDEX(product!C:C,MATCH(F4184,product!A:A,))</f>
        <v>Phones</v>
      </c>
      <c r="M4184" t="str">
        <f>INDEX(product!D:D,MATCH(F4184,product!A:A,))</f>
        <v>Mediabridge Sport Armband iPhone 5s</v>
      </c>
    </row>
    <row r="4185" spans="1:13" x14ac:dyDescent="0.25">
      <c r="A4185" s="1" t="s">
        <v>5820</v>
      </c>
      <c r="B4185" s="2">
        <v>42652</v>
      </c>
      <c r="C4185" s="2">
        <v>42654</v>
      </c>
      <c r="D4185" s="1" t="s">
        <v>11</v>
      </c>
      <c r="E4185" s="1" t="s">
        <v>1140</v>
      </c>
      <c r="F4185" s="1" t="s">
        <v>5609</v>
      </c>
      <c r="G4185">
        <v>19.135999999999999</v>
      </c>
      <c r="H4185">
        <v>4</v>
      </c>
      <c r="I4185">
        <v>0.2</v>
      </c>
      <c r="J4185">
        <v>5.98</v>
      </c>
      <c r="K4185" t="str">
        <f>INDEX(product!B:B,MATCH('TABELA TOTAL'!$F6508,product!A:A,0))</f>
        <v>Office Supplies</v>
      </c>
      <c r="L4185" t="str">
        <f>INDEX(product!C:C,MATCH(F4185,product!A:A,))</f>
        <v>Paper</v>
      </c>
      <c r="M4185" t="str">
        <f>INDEX(product!D:D,MATCH(F4185,product!A:A,))</f>
        <v>Xerox 1947</v>
      </c>
    </row>
    <row r="4186" spans="1:13" x14ac:dyDescent="0.25">
      <c r="A4186" s="1" t="s">
        <v>5820</v>
      </c>
      <c r="B4186" s="2">
        <v>42652</v>
      </c>
      <c r="C4186" s="2">
        <v>42654</v>
      </c>
      <c r="D4186" s="1" t="s">
        <v>11</v>
      </c>
      <c r="E4186" s="1" t="s">
        <v>1140</v>
      </c>
      <c r="F4186" s="1" t="s">
        <v>1179</v>
      </c>
      <c r="G4186">
        <v>332.83199999999999</v>
      </c>
      <c r="H4186">
        <v>4</v>
      </c>
      <c r="I4186">
        <v>0.2</v>
      </c>
      <c r="J4186">
        <v>-24.962399999999999</v>
      </c>
      <c r="K4186" t="str">
        <f>INDEX(product!B:B,MATCH('TABELA TOTAL'!$F6509,product!A:A,0))</f>
        <v>Office Supplies</v>
      </c>
      <c r="L4186" t="str">
        <f>INDEX(product!C:C,MATCH(F4186,product!A:A,))</f>
        <v>Furnishings</v>
      </c>
      <c r="M4186" t="str">
        <f>INDEX(product!D:D,MATCH(F4186,product!A:A,))</f>
        <v>Luxo Professional Magnifying Clamp-On Fluorescent Lamps</v>
      </c>
    </row>
    <row r="4187" spans="1:13" x14ac:dyDescent="0.25">
      <c r="A4187" s="1" t="s">
        <v>6278</v>
      </c>
      <c r="B4187" s="2">
        <v>42652</v>
      </c>
      <c r="C4187" s="2">
        <v>42657</v>
      </c>
      <c r="D4187" s="1" t="s">
        <v>19</v>
      </c>
      <c r="E4187" s="1" t="s">
        <v>3004</v>
      </c>
      <c r="F4187" s="1" t="s">
        <v>2296</v>
      </c>
      <c r="G4187">
        <v>1.4079999999999999</v>
      </c>
      <c r="H4187">
        <v>1</v>
      </c>
      <c r="I4187">
        <v>0.2</v>
      </c>
      <c r="J4187">
        <v>0.15840000000000001</v>
      </c>
      <c r="K4187" t="str">
        <f>INDEX(product!B:B,MATCH('TABELA TOTAL'!$F7358,product!A:A,0))</f>
        <v>Office Supplies</v>
      </c>
      <c r="L4187" t="str">
        <f>INDEX(product!C:C,MATCH(F4187,product!A:A,))</f>
        <v>Art</v>
      </c>
      <c r="M4187" t="str">
        <f>INDEX(product!D:D,MATCH(F4187,product!A:A,))</f>
        <v>Newell 310</v>
      </c>
    </row>
    <row r="4188" spans="1:13" x14ac:dyDescent="0.25">
      <c r="A4188" s="1" t="s">
        <v>6278</v>
      </c>
      <c r="B4188" s="2">
        <v>42652</v>
      </c>
      <c r="C4188" s="2">
        <v>42657</v>
      </c>
      <c r="D4188" s="1" t="s">
        <v>19</v>
      </c>
      <c r="E4188" s="1" t="s">
        <v>3004</v>
      </c>
      <c r="F4188" s="1" t="s">
        <v>2357</v>
      </c>
      <c r="G4188">
        <v>169.56800000000001</v>
      </c>
      <c r="H4188">
        <v>2</v>
      </c>
      <c r="I4188">
        <v>0.2</v>
      </c>
      <c r="J4188">
        <v>0</v>
      </c>
      <c r="K4188" t="str">
        <f>INDEX(product!B:B,MATCH('TABELA TOTAL'!$F7359,product!A:A,0))</f>
        <v>Technology</v>
      </c>
      <c r="L4188" t="str">
        <f>INDEX(product!C:C,MATCH(F4188,product!A:A,))</f>
        <v>Furnishings</v>
      </c>
      <c r="M4188" t="str">
        <f>INDEX(product!D:D,MATCH(F4188,product!A:A,))</f>
        <v>Tenex 46" x 60" Computer Anti-Static Chairmat, Rectangular Shaped</v>
      </c>
    </row>
    <row r="4189" spans="1:13" x14ac:dyDescent="0.25">
      <c r="A4189" s="1" t="s">
        <v>3273</v>
      </c>
      <c r="B4189" s="2">
        <v>42651</v>
      </c>
      <c r="C4189" s="2">
        <v>42657</v>
      </c>
      <c r="D4189" s="1" t="s">
        <v>19</v>
      </c>
      <c r="E4189" s="1" t="s">
        <v>1356</v>
      </c>
      <c r="F4189" s="1" t="s">
        <v>3274</v>
      </c>
      <c r="G4189">
        <v>51.712000000000003</v>
      </c>
      <c r="H4189">
        <v>8</v>
      </c>
      <c r="I4189">
        <v>0.6</v>
      </c>
      <c r="J4189">
        <v>-32.32</v>
      </c>
      <c r="K4189" t="str">
        <f>INDEX(product!B:B,MATCH('TABELA TOTAL'!$F2558,product!A:A,0))</f>
        <v>Office Supplies</v>
      </c>
      <c r="L4189" t="str">
        <f>INDEX(product!C:C,MATCH(F4189,product!A:A,))</f>
        <v>Furnishings</v>
      </c>
      <c r="M4189" t="str">
        <f>INDEX(product!D:D,MATCH(F4189,product!A:A,))</f>
        <v>Contemporary Wood/Metal Frame</v>
      </c>
    </row>
    <row r="4190" spans="1:13" x14ac:dyDescent="0.25">
      <c r="A4190" s="1" t="s">
        <v>5269</v>
      </c>
      <c r="B4190" s="2">
        <v>42651</v>
      </c>
      <c r="C4190" s="2">
        <v>42651</v>
      </c>
      <c r="D4190" s="1" t="s">
        <v>654</v>
      </c>
      <c r="E4190" s="1" t="s">
        <v>149</v>
      </c>
      <c r="F4190" s="1" t="s">
        <v>2426</v>
      </c>
      <c r="G4190">
        <v>61.96</v>
      </c>
      <c r="H4190">
        <v>2</v>
      </c>
      <c r="I4190">
        <v>0</v>
      </c>
      <c r="J4190">
        <v>27.882000000000001</v>
      </c>
      <c r="K4190" t="str">
        <f>INDEX(product!B:B,MATCH('TABELA TOTAL'!$F5508,product!A:A,0))</f>
        <v>Office Supplies</v>
      </c>
      <c r="L4190" t="str">
        <f>INDEX(product!C:C,MATCH(F4190,product!A:A,))</f>
        <v>Paper</v>
      </c>
      <c r="M4190" t="str">
        <f>INDEX(product!D:D,MATCH(F4190,product!A:A,))</f>
        <v>Xerox 1925</v>
      </c>
    </row>
    <row r="4191" spans="1:13" x14ac:dyDescent="0.25">
      <c r="A4191" s="1" t="s">
        <v>5422</v>
      </c>
      <c r="B4191" s="2">
        <v>42651</v>
      </c>
      <c r="C4191" s="2">
        <v>42658</v>
      </c>
      <c r="D4191" s="1" t="s">
        <v>19</v>
      </c>
      <c r="E4191" s="1" t="s">
        <v>1456</v>
      </c>
      <c r="F4191" s="1" t="s">
        <v>3198</v>
      </c>
      <c r="G4191">
        <v>60.143999999999998</v>
      </c>
      <c r="H4191">
        <v>6</v>
      </c>
      <c r="I4191">
        <v>0.2</v>
      </c>
      <c r="J4191">
        <v>20.2986</v>
      </c>
      <c r="K4191" t="str">
        <f>INDEX(product!B:B,MATCH('TABELA TOTAL'!$F5768,product!A:A,0))</f>
        <v>Office Supplies</v>
      </c>
      <c r="L4191" t="str">
        <f>INDEX(product!C:C,MATCH(F4191,product!A:A,))</f>
        <v>Labels</v>
      </c>
      <c r="M4191" t="str">
        <f>INDEX(product!D:D,MATCH(F4191,product!A:A,))</f>
        <v>Avery 50</v>
      </c>
    </row>
    <row r="4192" spans="1:13" x14ac:dyDescent="0.25">
      <c r="A4192" s="1" t="s">
        <v>5532</v>
      </c>
      <c r="B4192" s="2">
        <v>42651</v>
      </c>
      <c r="C4192" s="2">
        <v>42656</v>
      </c>
      <c r="D4192" s="1" t="s">
        <v>19</v>
      </c>
      <c r="E4192" s="1" t="s">
        <v>611</v>
      </c>
      <c r="F4192" s="1" t="s">
        <v>1886</v>
      </c>
      <c r="G4192">
        <v>387.72</v>
      </c>
      <c r="H4192">
        <v>5</v>
      </c>
      <c r="I4192">
        <v>0.2</v>
      </c>
      <c r="J4192">
        <v>-67.850999999999999</v>
      </c>
      <c r="K4192" t="str">
        <f>INDEX(product!B:B,MATCH('TABELA TOTAL'!$F5976,product!A:A,0))</f>
        <v>Furniture</v>
      </c>
      <c r="L4192" t="str">
        <f>INDEX(product!C:C,MATCH(F4192,product!A:A,))</f>
        <v>Storage</v>
      </c>
      <c r="M4192" t="str">
        <f>INDEX(product!D:D,MATCH(F4192,product!A:A,))</f>
        <v>Fellowes Econo/Stor Drawers</v>
      </c>
    </row>
    <row r="4193" spans="1:13" x14ac:dyDescent="0.25">
      <c r="A4193" s="1" t="s">
        <v>3968</v>
      </c>
      <c r="B4193" s="2">
        <v>42650</v>
      </c>
      <c r="C4193" s="2">
        <v>42656</v>
      </c>
      <c r="D4193" s="1" t="s">
        <v>19</v>
      </c>
      <c r="E4193" s="1" t="s">
        <v>3211</v>
      </c>
      <c r="F4193" s="1" t="s">
        <v>1756</v>
      </c>
      <c r="G4193">
        <v>27.263999999999999</v>
      </c>
      <c r="H4193">
        <v>2</v>
      </c>
      <c r="I4193">
        <v>0.2</v>
      </c>
      <c r="J4193">
        <v>8.8607999999999993</v>
      </c>
      <c r="K4193" t="str">
        <f>INDEX(product!B:B,MATCH('TABELA TOTAL'!$F3450,product!A:A,0))</f>
        <v>Office Supplies</v>
      </c>
      <c r="L4193" t="str">
        <f>INDEX(product!C:C,MATCH(F4193,product!A:A,))</f>
        <v>Binders</v>
      </c>
      <c r="M4193" t="str">
        <f>INDEX(product!D:D,MATCH(F4193,product!A:A,))</f>
        <v>GBC Recycled VeloBinder Covers</v>
      </c>
    </row>
    <row r="4194" spans="1:13" x14ac:dyDescent="0.25">
      <c r="A4194" s="1" t="s">
        <v>4809</v>
      </c>
      <c r="B4194" s="2">
        <v>42650</v>
      </c>
      <c r="C4194" s="2">
        <v>42652</v>
      </c>
      <c r="D4194" s="1" t="s">
        <v>79</v>
      </c>
      <c r="E4194" s="1" t="s">
        <v>1777</v>
      </c>
      <c r="F4194" s="1" t="s">
        <v>3739</v>
      </c>
      <c r="G4194">
        <v>837.6</v>
      </c>
      <c r="H4194">
        <v>3</v>
      </c>
      <c r="I4194">
        <v>0.2</v>
      </c>
      <c r="J4194">
        <v>62.82</v>
      </c>
      <c r="K4194" t="str">
        <f>INDEX(product!B:B,MATCH('TABELA TOTAL'!$F4752,product!A:A,0))</f>
        <v>Office Supplies</v>
      </c>
      <c r="L4194" t="str">
        <f>INDEX(product!C:C,MATCH(F4194,product!A:A,))</f>
        <v>Machines</v>
      </c>
      <c r="M4194" t="str">
        <f>INDEX(product!D:D,MATCH(F4194,product!A:A,))</f>
        <v>Okidata C331dn Printer</v>
      </c>
    </row>
    <row r="4195" spans="1:13" x14ac:dyDescent="0.25">
      <c r="A4195" s="1" t="s">
        <v>4961</v>
      </c>
      <c r="B4195" s="2">
        <v>42650</v>
      </c>
      <c r="C4195" s="2">
        <v>42655</v>
      </c>
      <c r="D4195" s="1" t="s">
        <v>19</v>
      </c>
      <c r="E4195" s="1" t="s">
        <v>3827</v>
      </c>
      <c r="F4195" s="1" t="s">
        <v>4962</v>
      </c>
      <c r="G4195">
        <v>10.56</v>
      </c>
      <c r="H4195">
        <v>2</v>
      </c>
      <c r="I4195">
        <v>0</v>
      </c>
      <c r="J4195">
        <v>5.0688000000000004</v>
      </c>
      <c r="K4195" t="str">
        <f>INDEX(product!B:B,MATCH('TABELA TOTAL'!$F5005,product!A:A,0))</f>
        <v>Office Supplies</v>
      </c>
      <c r="L4195" t="str">
        <f>INDEX(product!C:C,MATCH(F4195,product!A:A,))</f>
        <v>Paper</v>
      </c>
      <c r="M4195" t="str">
        <f>INDEX(product!D:D,MATCH(F4195,product!A:A,))</f>
        <v>Astroparche Fine Business Paper</v>
      </c>
    </row>
    <row r="4196" spans="1:13" x14ac:dyDescent="0.25">
      <c r="A4196" s="1" t="s">
        <v>5757</v>
      </c>
      <c r="B4196" s="2">
        <v>42650</v>
      </c>
      <c r="C4196" s="2">
        <v>42653</v>
      </c>
      <c r="D4196" s="1" t="s">
        <v>79</v>
      </c>
      <c r="E4196" s="1" t="s">
        <v>2948</v>
      </c>
      <c r="F4196" s="1" t="s">
        <v>179</v>
      </c>
      <c r="G4196">
        <v>4.9279999999999999</v>
      </c>
      <c r="H4196">
        <v>2</v>
      </c>
      <c r="I4196">
        <v>0.2</v>
      </c>
      <c r="J4196">
        <v>1.7248000000000001</v>
      </c>
      <c r="K4196" t="str">
        <f>INDEX(product!B:B,MATCH('TABELA TOTAL'!$F6378,product!A:A,0))</f>
        <v>Technology</v>
      </c>
      <c r="L4196" t="str">
        <f>INDEX(product!C:C,MATCH(F4196,product!A:A,))</f>
        <v>Labels</v>
      </c>
      <c r="M4196" t="str">
        <f>INDEX(product!D:D,MATCH(F4196,product!A:A,))</f>
        <v>Avery 511</v>
      </c>
    </row>
    <row r="4197" spans="1:13" x14ac:dyDescent="0.25">
      <c r="A4197" s="1" t="s">
        <v>6594</v>
      </c>
      <c r="B4197" s="2">
        <v>42650</v>
      </c>
      <c r="C4197" s="2">
        <v>42654</v>
      </c>
      <c r="D4197" s="1" t="s">
        <v>19</v>
      </c>
      <c r="E4197" s="1" t="s">
        <v>2327</v>
      </c>
      <c r="F4197" s="1" t="s">
        <v>3798</v>
      </c>
      <c r="G4197">
        <v>93.36</v>
      </c>
      <c r="H4197">
        <v>12</v>
      </c>
      <c r="I4197">
        <v>0</v>
      </c>
      <c r="J4197">
        <v>0.93359999999999999</v>
      </c>
      <c r="K4197" t="str">
        <f>INDEX(product!B:B,MATCH('TABELA TOTAL'!$F8008,product!A:A,0))</f>
        <v>Office Supplies</v>
      </c>
      <c r="L4197" t="str">
        <f>INDEX(product!C:C,MATCH(F4197,product!A:A,))</f>
        <v>Fasteners</v>
      </c>
      <c r="M4197" t="str">
        <f>INDEX(product!D:D,MATCH(F4197,product!A:A,))</f>
        <v>Alliance Super-Size Bands, Assorted Sizes</v>
      </c>
    </row>
    <row r="4198" spans="1:13" x14ac:dyDescent="0.25">
      <c r="A4198" s="1" t="s">
        <v>5696</v>
      </c>
      <c r="B4198" s="2">
        <v>42649</v>
      </c>
      <c r="C4198" s="2">
        <v>42649</v>
      </c>
      <c r="D4198" s="1" t="s">
        <v>654</v>
      </c>
      <c r="E4198" s="1" t="s">
        <v>422</v>
      </c>
      <c r="F4198" s="1" t="s">
        <v>145</v>
      </c>
      <c r="G4198">
        <v>28.85</v>
      </c>
      <c r="H4198">
        <v>5</v>
      </c>
      <c r="I4198">
        <v>0</v>
      </c>
      <c r="J4198">
        <v>14.425000000000001</v>
      </c>
      <c r="K4198" t="str">
        <f>INDEX(product!B:B,MATCH('TABELA TOTAL'!$F6266,product!A:A,0))</f>
        <v>Office Supplies</v>
      </c>
      <c r="L4198" t="str">
        <f>INDEX(product!C:C,MATCH(F4198,product!A:A,))</f>
        <v>Binders</v>
      </c>
      <c r="M4198" t="str">
        <f>INDEX(product!D:D,MATCH(F4198,product!A:A,))</f>
        <v>Avery Binding System Hidden Tab Executive Style Index Sets</v>
      </c>
    </row>
    <row r="4199" spans="1:13" x14ac:dyDescent="0.25">
      <c r="A4199" s="1" t="s">
        <v>6404</v>
      </c>
      <c r="B4199" s="2">
        <v>42649</v>
      </c>
      <c r="C4199" s="2">
        <v>42650</v>
      </c>
      <c r="D4199" s="1" t="s">
        <v>79</v>
      </c>
      <c r="E4199" s="1" t="s">
        <v>3847</v>
      </c>
      <c r="F4199" s="1" t="s">
        <v>6405</v>
      </c>
      <c r="G4199">
        <v>703.71</v>
      </c>
      <c r="H4199">
        <v>6</v>
      </c>
      <c r="I4199">
        <v>0.7</v>
      </c>
      <c r="J4199">
        <v>-938.28</v>
      </c>
      <c r="K4199" t="str">
        <f>INDEX(product!B:B,MATCH('TABELA TOTAL'!$F7643,product!A:A,0))</f>
        <v>Technology</v>
      </c>
      <c r="L4199" t="str">
        <f>INDEX(product!C:C,MATCH(F4199,product!A:A,))</f>
        <v>Machines</v>
      </c>
      <c r="M4199" t="str">
        <f>INDEX(product!D:D,MATCH(F4199,product!A:A,))</f>
        <v>Zebra GK420t Direct Thermal/Thermal Transfer Printer</v>
      </c>
    </row>
    <row r="4200" spans="1:13" x14ac:dyDescent="0.25">
      <c r="A4200" s="1" t="s">
        <v>6404</v>
      </c>
      <c r="B4200" s="2">
        <v>42649</v>
      </c>
      <c r="C4200" s="2">
        <v>42650</v>
      </c>
      <c r="D4200" s="1" t="s">
        <v>79</v>
      </c>
      <c r="E4200" s="1" t="s">
        <v>3847</v>
      </c>
      <c r="F4200" s="1" t="s">
        <v>1072</v>
      </c>
      <c r="G4200">
        <v>17.904</v>
      </c>
      <c r="H4200">
        <v>4</v>
      </c>
      <c r="I4200">
        <v>0.7</v>
      </c>
      <c r="J4200">
        <v>-14.92</v>
      </c>
      <c r="K4200" t="str">
        <f>INDEX(product!B:B,MATCH('TABELA TOTAL'!$F7644,product!A:A,0))</f>
        <v>Technology</v>
      </c>
      <c r="L4200" t="str">
        <f>INDEX(product!C:C,MATCH(F4200,product!A:A,))</f>
        <v>Binders</v>
      </c>
      <c r="M4200" t="str">
        <f>INDEX(product!D:D,MATCH(F4200,product!A:A,))</f>
        <v>Recycled Easel Ring Binders</v>
      </c>
    </row>
    <row r="4201" spans="1:13" x14ac:dyDescent="0.25">
      <c r="A4201" s="1" t="s">
        <v>6404</v>
      </c>
      <c r="B4201" s="2">
        <v>42649</v>
      </c>
      <c r="C4201" s="2">
        <v>42650</v>
      </c>
      <c r="D4201" s="1" t="s">
        <v>79</v>
      </c>
      <c r="E4201" s="1" t="s">
        <v>3847</v>
      </c>
      <c r="F4201" s="1" t="s">
        <v>2813</v>
      </c>
      <c r="G4201">
        <v>11.976000000000001</v>
      </c>
      <c r="H4201">
        <v>4</v>
      </c>
      <c r="I4201">
        <v>0.7</v>
      </c>
      <c r="J4201">
        <v>-9.1815999999999995</v>
      </c>
      <c r="K4201" t="str">
        <f>INDEX(product!B:B,MATCH('TABELA TOTAL'!$F7645,product!A:A,0))</f>
        <v>Office Supplies</v>
      </c>
      <c r="L4201" t="str">
        <f>INDEX(product!C:C,MATCH(F4201,product!A:A,))</f>
        <v>Binders</v>
      </c>
      <c r="M4201" t="str">
        <f>INDEX(product!D:D,MATCH(F4201,product!A:A,))</f>
        <v>Avery Framed View Binder, EZD Ring (Locking), Navy, 1 1/2"</v>
      </c>
    </row>
    <row r="4202" spans="1:13" x14ac:dyDescent="0.25">
      <c r="A4202" s="1" t="s">
        <v>6404</v>
      </c>
      <c r="B4202" s="2">
        <v>42649</v>
      </c>
      <c r="C4202" s="2">
        <v>42650</v>
      </c>
      <c r="D4202" s="1" t="s">
        <v>79</v>
      </c>
      <c r="E4202" s="1" t="s">
        <v>3847</v>
      </c>
      <c r="F4202" s="1" t="s">
        <v>4345</v>
      </c>
      <c r="G4202">
        <v>67.959999999999994</v>
      </c>
      <c r="H4202">
        <v>5</v>
      </c>
      <c r="I4202">
        <v>0.2</v>
      </c>
      <c r="J4202">
        <v>0.84950000000000003</v>
      </c>
      <c r="K4202" t="str">
        <f>INDEX(product!B:B,MATCH('TABELA TOTAL'!$F7646,product!A:A,0))</f>
        <v>Office Supplies</v>
      </c>
      <c r="L4202" t="str">
        <f>INDEX(product!C:C,MATCH(F4202,product!A:A,))</f>
        <v>Accessories</v>
      </c>
      <c r="M4202" t="str">
        <f>INDEX(product!D:D,MATCH(F4202,product!A:A,))</f>
        <v>Memorex 25GB 6X Branded Blu-Ray Recordable Disc, 15/Pack</v>
      </c>
    </row>
    <row r="4203" spans="1:13" x14ac:dyDescent="0.25">
      <c r="A4203" s="1" t="s">
        <v>4542</v>
      </c>
      <c r="B4203" s="2">
        <v>42647</v>
      </c>
      <c r="C4203" s="2">
        <v>42647</v>
      </c>
      <c r="D4203" s="1" t="s">
        <v>654</v>
      </c>
      <c r="E4203" s="1" t="s">
        <v>1677</v>
      </c>
      <c r="F4203" s="1" t="s">
        <v>1616</v>
      </c>
      <c r="G4203">
        <v>59.752000000000002</v>
      </c>
      <c r="H4203">
        <v>7</v>
      </c>
      <c r="I4203">
        <v>0.2</v>
      </c>
      <c r="J4203">
        <v>19.4194</v>
      </c>
      <c r="K4203" t="str">
        <f>INDEX(product!B:B,MATCH('TABELA TOTAL'!$F4305,product!A:A,0))</f>
        <v>Office Supplies</v>
      </c>
      <c r="L4203" t="str">
        <f>INDEX(product!C:C,MATCH(F4203,product!A:A,))</f>
        <v>Envelopes</v>
      </c>
      <c r="M4203" t="str">
        <f>INDEX(product!D:D,MATCH(F4203,product!A:A,))</f>
        <v>Laser &amp; Ink Jet Business Envelopes</v>
      </c>
    </row>
    <row r="4204" spans="1:13" x14ac:dyDescent="0.25">
      <c r="A4204" s="1" t="s">
        <v>6421</v>
      </c>
      <c r="B4204" s="2">
        <v>42647</v>
      </c>
      <c r="C4204" s="2">
        <v>42651</v>
      </c>
      <c r="D4204" s="1" t="s">
        <v>19</v>
      </c>
      <c r="E4204" s="1" t="s">
        <v>3500</v>
      </c>
      <c r="F4204" s="1" t="s">
        <v>2170</v>
      </c>
      <c r="G4204">
        <v>30.4</v>
      </c>
      <c r="H4204">
        <v>1</v>
      </c>
      <c r="I4204">
        <v>0</v>
      </c>
      <c r="J4204">
        <v>13.984</v>
      </c>
      <c r="K4204" t="str">
        <f>INDEX(product!B:B,MATCH('TABELA TOTAL'!$F7667,product!A:A,0))</f>
        <v>Technology</v>
      </c>
      <c r="L4204" t="str">
        <f>INDEX(product!C:C,MATCH(F4204,product!A:A,))</f>
        <v>Binders</v>
      </c>
      <c r="M4204" t="str">
        <f>INDEX(product!D:D,MATCH(F4204,product!A:A,))</f>
        <v>Ibico Plastic Spiral Binding Combs</v>
      </c>
    </row>
    <row r="4205" spans="1:13" x14ac:dyDescent="0.25">
      <c r="A4205" s="1" t="s">
        <v>6421</v>
      </c>
      <c r="B4205" s="2">
        <v>42647</v>
      </c>
      <c r="C4205" s="2">
        <v>42651</v>
      </c>
      <c r="D4205" s="1" t="s">
        <v>19</v>
      </c>
      <c r="E4205" s="1" t="s">
        <v>3500</v>
      </c>
      <c r="F4205" s="1" t="s">
        <v>613</v>
      </c>
      <c r="G4205">
        <v>5399.91</v>
      </c>
      <c r="H4205">
        <v>9</v>
      </c>
      <c r="I4205">
        <v>0</v>
      </c>
      <c r="J4205">
        <v>2591.9567999999999</v>
      </c>
      <c r="K4205" t="str">
        <f>INDEX(product!B:B,MATCH('TABELA TOTAL'!$F7668,product!A:A,0))</f>
        <v>Technology</v>
      </c>
      <c r="L4205" t="str">
        <f>INDEX(product!C:C,MATCH(F4205,product!A:A,))</f>
        <v>Copiers</v>
      </c>
      <c r="M4205" t="str">
        <f>INDEX(product!D:D,MATCH(F4205,product!A:A,))</f>
        <v>Hewlett Packard LaserJet 3310 Copier</v>
      </c>
    </row>
    <row r="4206" spans="1:13" x14ac:dyDescent="0.25">
      <c r="A4206" s="1" t="s">
        <v>6421</v>
      </c>
      <c r="B4206" s="2">
        <v>42647</v>
      </c>
      <c r="C4206" s="2">
        <v>42651</v>
      </c>
      <c r="D4206" s="1" t="s">
        <v>19</v>
      </c>
      <c r="E4206" s="1" t="s">
        <v>3500</v>
      </c>
      <c r="F4206" s="1" t="s">
        <v>4971</v>
      </c>
      <c r="G4206">
        <v>119.1</v>
      </c>
      <c r="H4206">
        <v>3</v>
      </c>
      <c r="I4206">
        <v>0</v>
      </c>
      <c r="J4206">
        <v>34.539000000000001</v>
      </c>
      <c r="K4206" t="str">
        <f>INDEX(product!B:B,MATCH('TABELA TOTAL'!$F7669,product!A:A,0))</f>
        <v>Technology</v>
      </c>
      <c r="L4206" t="str">
        <f>INDEX(product!C:C,MATCH(F4206,product!A:A,))</f>
        <v>Storage</v>
      </c>
      <c r="M4206" t="str">
        <f>INDEX(product!D:D,MATCH(F4206,product!A:A,))</f>
        <v>Letter Size File</v>
      </c>
    </row>
    <row r="4207" spans="1:13" x14ac:dyDescent="0.25">
      <c r="A4207" s="1" t="s">
        <v>6671</v>
      </c>
      <c r="B4207" s="2">
        <v>42647</v>
      </c>
      <c r="C4207" s="2">
        <v>42652</v>
      </c>
      <c r="D4207" s="1" t="s">
        <v>19</v>
      </c>
      <c r="E4207" s="1" t="s">
        <v>1037</v>
      </c>
      <c r="F4207" s="1" t="s">
        <v>2107</v>
      </c>
      <c r="G4207">
        <v>239.37200000000001</v>
      </c>
      <c r="H4207">
        <v>2</v>
      </c>
      <c r="I4207">
        <v>0.3</v>
      </c>
      <c r="J4207">
        <v>-23.937200000000001</v>
      </c>
      <c r="K4207" t="str">
        <f>INDEX(product!B:B,MATCH('TABELA TOTAL'!$F8158,product!A:A,0))</f>
        <v>Office Supplies</v>
      </c>
      <c r="L4207" t="str">
        <f>INDEX(product!C:C,MATCH(F4207,product!A:A,))</f>
        <v>Tables</v>
      </c>
      <c r="M4207" t="str">
        <f>INDEX(product!D:D,MATCH(F4207,product!A:A,))</f>
        <v>Bush Andora Conference Table, Maple/Graphite Gray Finish</v>
      </c>
    </row>
    <row r="4208" spans="1:13" x14ac:dyDescent="0.25">
      <c r="A4208" s="1" t="s">
        <v>7097</v>
      </c>
      <c r="B4208" s="2">
        <v>42647</v>
      </c>
      <c r="C4208" s="2">
        <v>42651</v>
      </c>
      <c r="D4208" s="1" t="s">
        <v>19</v>
      </c>
      <c r="E4208" s="1" t="s">
        <v>3966</v>
      </c>
      <c r="F4208" s="1" t="s">
        <v>3830</v>
      </c>
      <c r="G4208">
        <v>52.68</v>
      </c>
      <c r="H4208">
        <v>3</v>
      </c>
      <c r="I4208">
        <v>0.2</v>
      </c>
      <c r="J4208">
        <v>19.754999999999999</v>
      </c>
      <c r="K4208" t="str">
        <f>INDEX(product!B:B,MATCH('TABELA TOTAL'!$F8923,product!A:A,0))</f>
        <v>Office Supplies</v>
      </c>
      <c r="L4208" t="str">
        <f>INDEX(product!C:C,MATCH(F4208,product!A:A,))</f>
        <v>Phones</v>
      </c>
      <c r="M4208" t="str">
        <f>INDEX(product!D:D,MATCH(F4208,product!A:A,))</f>
        <v>Samsung HM1900 Bluetooth Headset</v>
      </c>
    </row>
    <row r="4209" spans="1:13" x14ac:dyDescent="0.25">
      <c r="A4209" s="1" t="s">
        <v>7097</v>
      </c>
      <c r="B4209" s="2">
        <v>42647</v>
      </c>
      <c r="C4209" s="2">
        <v>42651</v>
      </c>
      <c r="D4209" s="1" t="s">
        <v>19</v>
      </c>
      <c r="E4209" s="1" t="s">
        <v>3966</v>
      </c>
      <c r="F4209" s="1" t="s">
        <v>1618</v>
      </c>
      <c r="G4209">
        <v>11.568</v>
      </c>
      <c r="H4209">
        <v>3</v>
      </c>
      <c r="I4209">
        <v>0.2</v>
      </c>
      <c r="J4209">
        <v>2.6027999999999998</v>
      </c>
      <c r="K4209" t="str">
        <f>INDEX(product!B:B,MATCH('TABELA TOTAL'!$F8924,product!A:A,0))</f>
        <v>Technology</v>
      </c>
      <c r="L4209" t="str">
        <f>INDEX(product!C:C,MATCH(F4209,product!A:A,))</f>
        <v>Furnishings</v>
      </c>
      <c r="M4209" t="str">
        <f>INDEX(product!D:D,MATCH(F4209,product!A:A,))</f>
        <v>Magna Visual Magnetic Picture Hangers</v>
      </c>
    </row>
    <row r="4210" spans="1:13" x14ac:dyDescent="0.25">
      <c r="A4210" s="1" t="s">
        <v>1477</v>
      </c>
      <c r="B4210" s="2">
        <v>42646</v>
      </c>
      <c r="C4210" s="2">
        <v>42649</v>
      </c>
      <c r="D4210" s="1" t="s">
        <v>11</v>
      </c>
      <c r="E4210" s="1" t="s">
        <v>1478</v>
      </c>
      <c r="F4210" s="1" t="s">
        <v>1479</v>
      </c>
      <c r="G4210">
        <v>15.648</v>
      </c>
      <c r="H4210">
        <v>2</v>
      </c>
      <c r="I4210">
        <v>0.2</v>
      </c>
      <c r="J4210">
        <v>5.0856000000000003</v>
      </c>
      <c r="K4210" t="str">
        <f>INDEX(product!B:B,MATCH('TABELA TOTAL'!$F898,product!A:A,0))</f>
        <v>Office Supplies</v>
      </c>
      <c r="L4210" t="str">
        <f>INDEX(product!C:C,MATCH(F4210,product!A:A,))</f>
        <v>Envelopes</v>
      </c>
      <c r="M4210" t="str">
        <f>INDEX(product!D:D,MATCH(F4210,product!A:A,))</f>
        <v>Staple envelope</v>
      </c>
    </row>
    <row r="4211" spans="1:13" x14ac:dyDescent="0.25">
      <c r="A4211" s="1" t="s">
        <v>1592</v>
      </c>
      <c r="B4211" s="2">
        <v>42646</v>
      </c>
      <c r="C4211" s="2">
        <v>42651</v>
      </c>
      <c r="D4211" s="1" t="s">
        <v>19</v>
      </c>
      <c r="E4211" s="1" t="s">
        <v>61</v>
      </c>
      <c r="F4211" s="1" t="s">
        <v>1319</v>
      </c>
      <c r="G4211">
        <v>599.29200000000003</v>
      </c>
      <c r="H4211">
        <v>6</v>
      </c>
      <c r="I4211">
        <v>0.1</v>
      </c>
      <c r="J4211">
        <v>93.223200000000006</v>
      </c>
      <c r="K4211" t="str">
        <f>INDEX(product!B:B,MATCH('TABELA TOTAL'!$F982,product!A:A,0))</f>
        <v>Technology</v>
      </c>
      <c r="L4211" t="str">
        <f>INDEX(product!C:C,MATCH(F4211,product!A:A,))</f>
        <v>Chairs</v>
      </c>
      <c r="M4211" t="str">
        <f>INDEX(product!D:D,MATCH(F4211,product!A:A,))</f>
        <v>Office Star - Contemporary Task Swivel Chair</v>
      </c>
    </row>
    <row r="4212" spans="1:13" x14ac:dyDescent="0.25">
      <c r="A4212" s="1" t="s">
        <v>5753</v>
      </c>
      <c r="B4212" s="2">
        <v>42646</v>
      </c>
      <c r="C4212" s="2">
        <v>42650</v>
      </c>
      <c r="D4212" s="1" t="s">
        <v>19</v>
      </c>
      <c r="E4212" s="1" t="s">
        <v>4439</v>
      </c>
      <c r="F4212" s="1" t="s">
        <v>572</v>
      </c>
      <c r="G4212">
        <v>38.08</v>
      </c>
      <c r="H4212">
        <v>5</v>
      </c>
      <c r="I4212">
        <v>0.6</v>
      </c>
      <c r="J4212">
        <v>-29.512</v>
      </c>
      <c r="K4212" t="str">
        <f>INDEX(product!B:B,MATCH('TABELA TOTAL'!$F6371,product!A:A,0))</f>
        <v>Office Supplies</v>
      </c>
      <c r="L4212" t="str">
        <f>INDEX(product!C:C,MATCH(F4212,product!A:A,))</f>
        <v>Furnishings</v>
      </c>
      <c r="M4212" t="str">
        <f>INDEX(product!D:D,MATCH(F4212,product!A:A,))</f>
        <v>Eldon Expressions Desk Accessory, Wood Photo Frame, Mahogany</v>
      </c>
    </row>
    <row r="4213" spans="1:13" x14ac:dyDescent="0.25">
      <c r="A4213" s="1" t="s">
        <v>6537</v>
      </c>
      <c r="B4213" s="2">
        <v>42646</v>
      </c>
      <c r="C4213" s="2">
        <v>42650</v>
      </c>
      <c r="D4213" s="1" t="s">
        <v>19</v>
      </c>
      <c r="E4213" s="1" t="s">
        <v>3238</v>
      </c>
      <c r="F4213" s="1" t="s">
        <v>1330</v>
      </c>
      <c r="G4213">
        <v>6.16</v>
      </c>
      <c r="H4213">
        <v>2</v>
      </c>
      <c r="I4213">
        <v>0</v>
      </c>
      <c r="J4213">
        <v>2.9567999999999999</v>
      </c>
      <c r="K4213" t="str">
        <f>INDEX(product!B:B,MATCH('TABELA TOTAL'!$F7873,product!A:A,0))</f>
        <v>Office Supplies</v>
      </c>
      <c r="L4213" t="str">
        <f>INDEX(product!C:C,MATCH(F4213,product!A:A,))</f>
        <v>Labels</v>
      </c>
      <c r="M4213" t="str">
        <f>INDEX(product!D:D,MATCH(F4213,product!A:A,))</f>
        <v>Smead Alpha-Z Color-Coded Second Alphabetical Labels and Starter Set</v>
      </c>
    </row>
    <row r="4214" spans="1:13" x14ac:dyDescent="0.25">
      <c r="A4214" s="1" t="s">
        <v>6537</v>
      </c>
      <c r="B4214" s="2">
        <v>42646</v>
      </c>
      <c r="C4214" s="2">
        <v>42650</v>
      </c>
      <c r="D4214" s="1" t="s">
        <v>19</v>
      </c>
      <c r="E4214" s="1" t="s">
        <v>3238</v>
      </c>
      <c r="F4214" s="1" t="s">
        <v>252</v>
      </c>
      <c r="G4214">
        <v>915.13599999999997</v>
      </c>
      <c r="H4214">
        <v>4</v>
      </c>
      <c r="I4214">
        <v>0.2</v>
      </c>
      <c r="J4214">
        <v>102.9528</v>
      </c>
      <c r="K4214" t="str">
        <f>INDEX(product!B:B,MATCH('TABELA TOTAL'!$F7874,product!A:A,0))</f>
        <v>Office Supplies</v>
      </c>
      <c r="L4214" t="str">
        <f>INDEX(product!C:C,MATCH(F4214,product!A:A,))</f>
        <v>Chairs</v>
      </c>
      <c r="M4214" t="str">
        <f>INDEX(product!D:D,MATCH(F4214,product!A:A,))</f>
        <v>Global Deluxe High-Back Manager's Chair</v>
      </c>
    </row>
    <row r="4215" spans="1:13" x14ac:dyDescent="0.25">
      <c r="A4215" s="1" t="s">
        <v>6537</v>
      </c>
      <c r="B4215" s="2">
        <v>42646</v>
      </c>
      <c r="C4215" s="2">
        <v>42650</v>
      </c>
      <c r="D4215" s="1" t="s">
        <v>19</v>
      </c>
      <c r="E4215" s="1" t="s">
        <v>3238</v>
      </c>
      <c r="F4215" s="1" t="s">
        <v>3926</v>
      </c>
      <c r="G4215">
        <v>8.56</v>
      </c>
      <c r="H4215">
        <v>2</v>
      </c>
      <c r="I4215">
        <v>0</v>
      </c>
      <c r="J4215">
        <v>3.8519999999999999</v>
      </c>
      <c r="K4215" t="str">
        <f>INDEX(product!B:B,MATCH('TABELA TOTAL'!$F7875,product!A:A,0))</f>
        <v>Technology</v>
      </c>
      <c r="L4215" t="str">
        <f>INDEX(product!C:C,MATCH(F4215,product!A:A,))</f>
        <v>Paper</v>
      </c>
      <c r="M4215" t="str">
        <f>INDEX(product!D:D,MATCH(F4215,product!A:A,))</f>
        <v>Xerox 1900</v>
      </c>
    </row>
    <row r="4216" spans="1:13" x14ac:dyDescent="0.25">
      <c r="A4216" s="1" t="s">
        <v>6537</v>
      </c>
      <c r="B4216" s="2">
        <v>42646</v>
      </c>
      <c r="C4216" s="2">
        <v>42650</v>
      </c>
      <c r="D4216" s="1" t="s">
        <v>19</v>
      </c>
      <c r="E4216" s="1" t="s">
        <v>3238</v>
      </c>
      <c r="F4216" s="1" t="s">
        <v>2690</v>
      </c>
      <c r="G4216">
        <v>97.82</v>
      </c>
      <c r="H4216">
        <v>2</v>
      </c>
      <c r="I4216">
        <v>0</v>
      </c>
      <c r="J4216">
        <v>45.9754</v>
      </c>
      <c r="K4216" t="str">
        <f>INDEX(product!B:B,MATCH('TABELA TOTAL'!$F7876,product!A:A,0))</f>
        <v>Furniture</v>
      </c>
      <c r="L4216" t="str">
        <f>INDEX(product!C:C,MATCH(F4216,product!A:A,))</f>
        <v>Paper</v>
      </c>
      <c r="M4216" t="str">
        <f>INDEX(product!D:D,MATCH(F4216,product!A:A,))</f>
        <v>Xerox 1891</v>
      </c>
    </row>
    <row r="4217" spans="1:13" x14ac:dyDescent="0.25">
      <c r="A4217" s="1" t="s">
        <v>3640</v>
      </c>
      <c r="B4217" s="2">
        <v>42645</v>
      </c>
      <c r="C4217" s="2">
        <v>42649</v>
      </c>
      <c r="D4217" s="1" t="s">
        <v>19</v>
      </c>
      <c r="E4217" s="1" t="s">
        <v>3339</v>
      </c>
      <c r="F4217" s="1" t="s">
        <v>1156</v>
      </c>
      <c r="G4217">
        <v>61.44</v>
      </c>
      <c r="H4217">
        <v>3</v>
      </c>
      <c r="I4217">
        <v>0</v>
      </c>
      <c r="J4217">
        <v>16.588799999999999</v>
      </c>
      <c r="K4217" t="str">
        <f>INDEX(product!B:B,MATCH('TABELA TOTAL'!$F2994,product!A:A,0))</f>
        <v>Technology</v>
      </c>
      <c r="L4217" t="str">
        <f>INDEX(product!C:C,MATCH(F4217,product!A:A,))</f>
        <v>Appliances</v>
      </c>
      <c r="M4217" t="str">
        <f>INDEX(product!D:D,MATCH(F4217,product!A:A,))</f>
        <v>Kensington 6 Outlet Guardian Standard Surge Protector</v>
      </c>
    </row>
    <row r="4218" spans="1:13" x14ac:dyDescent="0.25">
      <c r="A4218" s="1" t="s">
        <v>4661</v>
      </c>
      <c r="B4218" s="2">
        <v>42645</v>
      </c>
      <c r="C4218" s="2">
        <v>42646</v>
      </c>
      <c r="D4218" s="1" t="s">
        <v>79</v>
      </c>
      <c r="E4218" s="1" t="s">
        <v>2007</v>
      </c>
      <c r="F4218" s="1" t="s">
        <v>947</v>
      </c>
      <c r="G4218">
        <v>54.792000000000002</v>
      </c>
      <c r="H4218">
        <v>6</v>
      </c>
      <c r="I4218">
        <v>0.7</v>
      </c>
      <c r="J4218">
        <v>-40.180799999999998</v>
      </c>
      <c r="K4218" t="str">
        <f>INDEX(product!B:B,MATCH('TABELA TOTAL'!$F4514,product!A:A,0))</f>
        <v>Furniture</v>
      </c>
      <c r="L4218" t="str">
        <f>INDEX(product!C:C,MATCH(F4218,product!A:A,))</f>
        <v>Binders</v>
      </c>
      <c r="M4218" t="str">
        <f>INDEX(product!D:D,MATCH(F4218,product!A:A,))</f>
        <v>Premier Elliptical Ring Binder, Black</v>
      </c>
    </row>
    <row r="4219" spans="1:13" x14ac:dyDescent="0.25">
      <c r="A4219" s="1" t="s">
        <v>5983</v>
      </c>
      <c r="B4219" s="2">
        <v>42645</v>
      </c>
      <c r="C4219" s="2">
        <v>42652</v>
      </c>
      <c r="D4219" s="1" t="s">
        <v>19</v>
      </c>
      <c r="E4219" s="1" t="s">
        <v>2824</v>
      </c>
      <c r="F4219" s="1" t="s">
        <v>1511</v>
      </c>
      <c r="G4219">
        <v>32.479999999999997</v>
      </c>
      <c r="H4219">
        <v>2</v>
      </c>
      <c r="I4219">
        <v>0</v>
      </c>
      <c r="J4219">
        <v>4.8719999999999999</v>
      </c>
      <c r="K4219" t="str">
        <f>INDEX(product!B:B,MATCH('TABELA TOTAL'!$F6827,product!A:A,0))</f>
        <v>Technology</v>
      </c>
      <c r="L4219" t="str">
        <f>INDEX(product!C:C,MATCH(F4219,product!A:A,))</f>
        <v>Storage</v>
      </c>
      <c r="M4219" t="str">
        <f>INDEX(product!D:D,MATCH(F4219,product!A:A,))</f>
        <v>Acco Perma 4000 Stacking Storage Drawers</v>
      </c>
    </row>
    <row r="4220" spans="1:13" x14ac:dyDescent="0.25">
      <c r="A4220" s="1" t="s">
        <v>5983</v>
      </c>
      <c r="B4220" s="2">
        <v>42645</v>
      </c>
      <c r="C4220" s="2">
        <v>42652</v>
      </c>
      <c r="D4220" s="1" t="s">
        <v>19</v>
      </c>
      <c r="E4220" s="1" t="s">
        <v>2824</v>
      </c>
      <c r="F4220" s="1" t="s">
        <v>3328</v>
      </c>
      <c r="G4220">
        <v>17499.95</v>
      </c>
      <c r="H4220">
        <v>5</v>
      </c>
      <c r="I4220">
        <v>0</v>
      </c>
      <c r="J4220">
        <v>8399.9760000000006</v>
      </c>
      <c r="K4220" t="str">
        <f>INDEX(product!B:B,MATCH('TABELA TOTAL'!$F6828,product!A:A,0))</f>
        <v>Office Supplies</v>
      </c>
      <c r="L4220" t="str">
        <f>INDEX(product!C:C,MATCH(F4220,product!A:A,))</f>
        <v>Copiers</v>
      </c>
      <c r="M4220" t="str">
        <f>INDEX(product!D:D,MATCH(F4220,product!A:A,))</f>
        <v>Canon imageCLASS 2200 Advanced Copier</v>
      </c>
    </row>
    <row r="4221" spans="1:13" x14ac:dyDescent="0.25">
      <c r="A4221" s="1" t="s">
        <v>5983</v>
      </c>
      <c r="B4221" s="2">
        <v>42645</v>
      </c>
      <c r="C4221" s="2">
        <v>42652</v>
      </c>
      <c r="D4221" s="1" t="s">
        <v>19</v>
      </c>
      <c r="E4221" s="1" t="s">
        <v>2824</v>
      </c>
      <c r="F4221" s="1" t="s">
        <v>3765</v>
      </c>
      <c r="G4221">
        <v>735.98</v>
      </c>
      <c r="H4221">
        <v>2</v>
      </c>
      <c r="I4221">
        <v>0</v>
      </c>
      <c r="J4221">
        <v>331.19099999999997</v>
      </c>
      <c r="K4221" t="str">
        <f>INDEX(product!B:B,MATCH('TABELA TOTAL'!$F6829,product!A:A,0))</f>
        <v>Technology</v>
      </c>
      <c r="L4221" t="str">
        <f>INDEX(product!C:C,MATCH(F4221,product!A:A,))</f>
        <v>Binders</v>
      </c>
      <c r="M4221" t="str">
        <f>INDEX(product!D:D,MATCH(F4221,product!A:A,))</f>
        <v>Ibico Ibimaster 300 Manual Binding System</v>
      </c>
    </row>
    <row r="4222" spans="1:13" x14ac:dyDescent="0.25">
      <c r="A4222" s="1" t="s">
        <v>5983</v>
      </c>
      <c r="B4222" s="2">
        <v>42645</v>
      </c>
      <c r="C4222" s="2">
        <v>42652</v>
      </c>
      <c r="D4222" s="1" t="s">
        <v>19</v>
      </c>
      <c r="E4222" s="1" t="s">
        <v>2824</v>
      </c>
      <c r="F4222" s="1" t="s">
        <v>1450</v>
      </c>
      <c r="G4222">
        <v>34.369999999999997</v>
      </c>
      <c r="H4222">
        <v>7</v>
      </c>
      <c r="I4222">
        <v>0</v>
      </c>
      <c r="J4222">
        <v>16.8413</v>
      </c>
      <c r="K4222" t="str">
        <f>INDEX(product!B:B,MATCH('TABELA TOTAL'!$F6830,product!A:A,0))</f>
        <v>Office Supplies</v>
      </c>
      <c r="L4222" t="str">
        <f>INDEX(product!C:C,MATCH(F4222,product!A:A,))</f>
        <v>Binders</v>
      </c>
      <c r="M4222" t="str">
        <f>INDEX(product!D:D,MATCH(F4222,product!A:A,))</f>
        <v>Acco Pressboard Covers with Storage Hooks, 14 7/8" x 11", Light Blue</v>
      </c>
    </row>
    <row r="4223" spans="1:13" x14ac:dyDescent="0.25">
      <c r="A4223" s="1" t="s">
        <v>5983</v>
      </c>
      <c r="B4223" s="2">
        <v>42645</v>
      </c>
      <c r="C4223" s="2">
        <v>42652</v>
      </c>
      <c r="D4223" s="1" t="s">
        <v>19</v>
      </c>
      <c r="E4223" s="1" t="s">
        <v>2824</v>
      </c>
      <c r="F4223" s="1" t="s">
        <v>430</v>
      </c>
      <c r="G4223">
        <v>33.96</v>
      </c>
      <c r="H4223">
        <v>2</v>
      </c>
      <c r="I4223">
        <v>0</v>
      </c>
      <c r="J4223">
        <v>9.5088000000000008</v>
      </c>
      <c r="K4223" t="str">
        <f>INDEX(product!B:B,MATCH('TABELA TOTAL'!$F6831,product!A:A,0))</f>
        <v>Furniture</v>
      </c>
      <c r="L4223" t="str">
        <f>INDEX(product!C:C,MATCH(F4223,product!A:A,))</f>
        <v>Art</v>
      </c>
      <c r="M4223" t="str">
        <f>INDEX(product!D:D,MATCH(F4223,product!A:A,))</f>
        <v>Stanley Bostitch Contemporary Electric Pencil Sharpeners</v>
      </c>
    </row>
    <row r="4224" spans="1:13" x14ac:dyDescent="0.25">
      <c r="A4224" s="1" t="s">
        <v>1711</v>
      </c>
      <c r="B4224" s="2">
        <v>42644</v>
      </c>
      <c r="C4224" s="2">
        <v>42645</v>
      </c>
      <c r="D4224" s="1" t="s">
        <v>79</v>
      </c>
      <c r="E4224" s="1" t="s">
        <v>1712</v>
      </c>
      <c r="F4224" s="1" t="s">
        <v>135</v>
      </c>
      <c r="G4224">
        <v>194.84800000000001</v>
      </c>
      <c r="H4224">
        <v>4</v>
      </c>
      <c r="I4224">
        <v>0.2</v>
      </c>
      <c r="J4224">
        <v>12.178000000000001</v>
      </c>
      <c r="K4224" t="str">
        <f>INDEX(product!B:B,MATCH('TABELA TOTAL'!$F1069,product!A:A,0))</f>
        <v>Technology</v>
      </c>
      <c r="L4224" t="str">
        <f>INDEX(product!C:C,MATCH(F4224,product!A:A,))</f>
        <v>Chairs</v>
      </c>
      <c r="M4224" t="str">
        <f>INDEX(product!D:D,MATCH(F4224,product!A:A,))</f>
        <v>Global Value Mid-Back Manager's Chair, Gray</v>
      </c>
    </row>
    <row r="4225" spans="1:13" x14ac:dyDescent="0.25">
      <c r="A4225" s="1" t="s">
        <v>1932</v>
      </c>
      <c r="B4225" s="2">
        <v>42644</v>
      </c>
      <c r="C4225" s="2">
        <v>42645</v>
      </c>
      <c r="D4225" s="1" t="s">
        <v>79</v>
      </c>
      <c r="E4225" s="1" t="s">
        <v>1933</v>
      </c>
      <c r="F4225" s="1" t="s">
        <v>293</v>
      </c>
      <c r="G4225">
        <v>69.900000000000006</v>
      </c>
      <c r="H4225">
        <v>2</v>
      </c>
      <c r="I4225">
        <v>0</v>
      </c>
      <c r="J4225">
        <v>18.873000000000001</v>
      </c>
      <c r="K4225" t="str">
        <f>INDEX(product!B:B,MATCH('TABELA TOTAL'!$F1265,product!A:A,0))</f>
        <v>Office Supplies</v>
      </c>
      <c r="L4225" t="str">
        <f>INDEX(product!C:C,MATCH(F4225,product!A:A,))</f>
        <v>Phones</v>
      </c>
      <c r="M4225" t="str">
        <f>INDEX(product!D:D,MATCH(F4225,product!A:A,))</f>
        <v>Plantronics Cordless Phone Headset with In-line Volume - M214C</v>
      </c>
    </row>
    <row r="4226" spans="1:13" x14ac:dyDescent="0.25">
      <c r="A4226" s="1" t="s">
        <v>1932</v>
      </c>
      <c r="B4226" s="2">
        <v>42644</v>
      </c>
      <c r="C4226" s="2">
        <v>42645</v>
      </c>
      <c r="D4226" s="1" t="s">
        <v>79</v>
      </c>
      <c r="E4226" s="1" t="s">
        <v>1933</v>
      </c>
      <c r="F4226" s="1" t="s">
        <v>1921</v>
      </c>
      <c r="G4226">
        <v>41.85</v>
      </c>
      <c r="H4226">
        <v>5</v>
      </c>
      <c r="I4226">
        <v>0</v>
      </c>
      <c r="J4226">
        <v>10.881</v>
      </c>
      <c r="K4226" t="str">
        <f>INDEX(product!B:B,MATCH('TABELA TOTAL'!$F1266,product!A:A,0))</f>
        <v>Office Supplies</v>
      </c>
      <c r="L4226" t="str">
        <f>INDEX(product!C:C,MATCH(F4226,product!A:A,))</f>
        <v>Furnishings</v>
      </c>
      <c r="M4226" t="str">
        <f>INDEX(product!D:D,MATCH(F4226,product!A:A,))</f>
        <v>Westinghouse Clip-On Gooseneck Lamps</v>
      </c>
    </row>
    <row r="4227" spans="1:13" x14ac:dyDescent="0.25">
      <c r="A4227" s="1" t="s">
        <v>2971</v>
      </c>
      <c r="B4227" s="2">
        <v>42644</v>
      </c>
      <c r="C4227" s="2">
        <v>42648</v>
      </c>
      <c r="D4227" s="1" t="s">
        <v>19</v>
      </c>
      <c r="E4227" s="1" t="s">
        <v>1899</v>
      </c>
      <c r="F4227" s="1" t="s">
        <v>2892</v>
      </c>
      <c r="G4227">
        <v>330.58800000000002</v>
      </c>
      <c r="H4227">
        <v>1</v>
      </c>
      <c r="I4227">
        <v>0.4</v>
      </c>
      <c r="J4227">
        <v>-115.7058</v>
      </c>
      <c r="K4227" t="str">
        <f>INDEX(product!B:B,MATCH('TABELA TOTAL'!$F2230,product!A:A,0))</f>
        <v>Office Supplies</v>
      </c>
      <c r="L4227" t="str">
        <f>INDEX(product!C:C,MATCH(F4227,product!A:A,))</f>
        <v>Tables</v>
      </c>
      <c r="M4227" t="str">
        <f>INDEX(product!D:D,MATCH(F4227,product!A:A,))</f>
        <v>Chromcraft Bull-Nose Wood 48" x 96" Rectangular Conference Tables</v>
      </c>
    </row>
    <row r="4228" spans="1:13" x14ac:dyDescent="0.25">
      <c r="A4228" s="1" t="s">
        <v>3362</v>
      </c>
      <c r="B4228" s="2">
        <v>42644</v>
      </c>
      <c r="C4228" s="2">
        <v>42644</v>
      </c>
      <c r="D4228" s="1" t="s">
        <v>654</v>
      </c>
      <c r="E4228" s="1" t="s">
        <v>3363</v>
      </c>
      <c r="F4228" s="1" t="s">
        <v>447</v>
      </c>
      <c r="G4228">
        <v>79.512</v>
      </c>
      <c r="H4228">
        <v>3</v>
      </c>
      <c r="I4228">
        <v>0.2</v>
      </c>
      <c r="J4228">
        <v>20.8719</v>
      </c>
      <c r="K4228" t="str">
        <f>INDEX(product!B:B,MATCH('TABELA TOTAL'!$F2668,product!A:A,0))</f>
        <v>Office Supplies</v>
      </c>
      <c r="L4228" t="str">
        <f>INDEX(product!C:C,MATCH(F4228,product!A:A,))</f>
        <v>Accessories</v>
      </c>
      <c r="M4228" t="str">
        <f>INDEX(product!D:D,MATCH(F4228,product!A:A,))</f>
        <v>Logitech P710e Mobile Speakerphone</v>
      </c>
    </row>
    <row r="4229" spans="1:13" x14ac:dyDescent="0.25">
      <c r="A4229" s="1" t="s">
        <v>3362</v>
      </c>
      <c r="B4229" s="2">
        <v>42644</v>
      </c>
      <c r="C4229" s="2">
        <v>42644</v>
      </c>
      <c r="D4229" s="1" t="s">
        <v>654</v>
      </c>
      <c r="E4229" s="1" t="s">
        <v>3363</v>
      </c>
      <c r="F4229" s="1" t="s">
        <v>528</v>
      </c>
      <c r="G4229">
        <v>28.352</v>
      </c>
      <c r="H4229">
        <v>1</v>
      </c>
      <c r="I4229">
        <v>0.2</v>
      </c>
      <c r="J4229">
        <v>9.5687999999999995</v>
      </c>
      <c r="K4229" t="str">
        <f>INDEX(product!B:B,MATCH('TABELA TOTAL'!$F2669,product!A:A,0))</f>
        <v>Furniture</v>
      </c>
      <c r="L4229" t="str">
        <f>INDEX(product!C:C,MATCH(F4229,product!A:A,))</f>
        <v>Paper</v>
      </c>
      <c r="M4229" t="str">
        <f>INDEX(product!D:D,MATCH(F4229,product!A:A,))</f>
        <v>Easy-staple paper</v>
      </c>
    </row>
    <row r="4230" spans="1:13" x14ac:dyDescent="0.25">
      <c r="A4230" s="1" t="s">
        <v>6180</v>
      </c>
      <c r="B4230" s="2">
        <v>42644</v>
      </c>
      <c r="C4230" s="2">
        <v>42649</v>
      </c>
      <c r="D4230" s="1" t="s">
        <v>11</v>
      </c>
      <c r="E4230" s="1" t="s">
        <v>2467</v>
      </c>
      <c r="F4230" s="1" t="s">
        <v>614</v>
      </c>
      <c r="G4230">
        <v>5.3879999999999999</v>
      </c>
      <c r="H4230">
        <v>4</v>
      </c>
      <c r="I4230">
        <v>0.7</v>
      </c>
      <c r="J4230">
        <v>-4.49</v>
      </c>
      <c r="K4230" t="str">
        <f>INDEX(product!B:B,MATCH('TABELA TOTAL'!$F7193,product!A:A,0))</f>
        <v>Technology</v>
      </c>
      <c r="L4230" t="str">
        <f>INDEX(product!C:C,MATCH(F4230,product!A:A,))</f>
        <v>Binders</v>
      </c>
      <c r="M4230" t="str">
        <f>INDEX(product!D:D,MATCH(F4230,product!A:A,))</f>
        <v>Avery Non-Stick Binders</v>
      </c>
    </row>
    <row r="4231" spans="1:13" x14ac:dyDescent="0.25">
      <c r="A4231" s="1" t="s">
        <v>6180</v>
      </c>
      <c r="B4231" s="2">
        <v>42644</v>
      </c>
      <c r="C4231" s="2">
        <v>42649</v>
      </c>
      <c r="D4231" s="1" t="s">
        <v>11</v>
      </c>
      <c r="E4231" s="1" t="s">
        <v>2467</v>
      </c>
      <c r="F4231" s="1" t="s">
        <v>2619</v>
      </c>
      <c r="G4231">
        <v>30.975999999999999</v>
      </c>
      <c r="H4231">
        <v>8</v>
      </c>
      <c r="I4231">
        <v>0.2</v>
      </c>
      <c r="J4231">
        <v>5.0335999999999999</v>
      </c>
      <c r="K4231" t="str">
        <f>INDEX(product!B:B,MATCH('TABELA TOTAL'!$F7194,product!A:A,0))</f>
        <v>Office Supplies</v>
      </c>
      <c r="L4231" t="str">
        <f>INDEX(product!C:C,MATCH(F4231,product!A:A,))</f>
        <v>Art</v>
      </c>
      <c r="M4231" t="str">
        <f>INDEX(product!D:D,MATCH(F4231,product!A:A,))</f>
        <v>Staples in misc. colors</v>
      </c>
    </row>
    <row r="4232" spans="1:13" x14ac:dyDescent="0.25">
      <c r="A4232" s="1" t="s">
        <v>4484</v>
      </c>
      <c r="B4232" s="2">
        <v>42643</v>
      </c>
      <c r="C4232" s="2">
        <v>42646</v>
      </c>
      <c r="D4232" s="1" t="s">
        <v>79</v>
      </c>
      <c r="E4232" s="1" t="s">
        <v>3834</v>
      </c>
      <c r="F4232" s="1" t="s">
        <v>388</v>
      </c>
      <c r="G4232">
        <v>1.964</v>
      </c>
      <c r="H4232">
        <v>2</v>
      </c>
      <c r="I4232">
        <v>0.8</v>
      </c>
      <c r="J4232">
        <v>-3.2406000000000001</v>
      </c>
      <c r="K4232" t="str">
        <f>INDEX(product!B:B,MATCH('TABELA TOTAL'!$F4226,product!A:A,0))</f>
        <v>Furniture</v>
      </c>
      <c r="L4232" t="str">
        <f>INDEX(product!C:C,MATCH(F4232,product!A:A,))</f>
        <v>Binders</v>
      </c>
      <c r="M4232" t="str">
        <f>INDEX(product!D:D,MATCH(F4232,product!A:A,))</f>
        <v>Pressboard Covers with Storage Hooks, 9 1/2" x 11", Light Blue</v>
      </c>
    </row>
    <row r="4233" spans="1:13" x14ac:dyDescent="0.25">
      <c r="A4233" s="1" t="s">
        <v>6052</v>
      </c>
      <c r="B4233" s="2">
        <v>42643</v>
      </c>
      <c r="C4233" s="2">
        <v>42647</v>
      </c>
      <c r="D4233" s="1" t="s">
        <v>19</v>
      </c>
      <c r="E4233" s="1" t="s">
        <v>1899</v>
      </c>
      <c r="F4233" s="1" t="s">
        <v>2776</v>
      </c>
      <c r="G4233">
        <v>523.91999999999996</v>
      </c>
      <c r="H4233">
        <v>5</v>
      </c>
      <c r="I4233">
        <v>0.2</v>
      </c>
      <c r="J4233">
        <v>-26.196000000000002</v>
      </c>
      <c r="K4233" t="str">
        <f>INDEX(product!B:B,MATCH('TABELA TOTAL'!$F6947,product!A:A,0))</f>
        <v>Technology</v>
      </c>
      <c r="L4233" t="str">
        <f>INDEX(product!C:C,MATCH(F4233,product!A:A,))</f>
        <v>Bookcases</v>
      </c>
      <c r="M4233" t="str">
        <f>INDEX(product!D:D,MATCH(F4233,product!A:A,))</f>
        <v>O'Sullivan Elevations Bookcase, Cherry Finish</v>
      </c>
    </row>
    <row r="4234" spans="1:13" x14ac:dyDescent="0.25">
      <c r="A4234" s="1" t="s">
        <v>1431</v>
      </c>
      <c r="B4234" s="2">
        <v>42642</v>
      </c>
      <c r="C4234" s="2">
        <v>42645</v>
      </c>
      <c r="D4234" s="1" t="s">
        <v>79</v>
      </c>
      <c r="E4234" s="1" t="s">
        <v>1432</v>
      </c>
      <c r="F4234" s="1" t="s">
        <v>1433</v>
      </c>
      <c r="G4234">
        <v>15.936</v>
      </c>
      <c r="H4234">
        <v>4</v>
      </c>
      <c r="I4234">
        <v>0.2</v>
      </c>
      <c r="J4234">
        <v>5.1791999999999998</v>
      </c>
      <c r="K4234" t="str">
        <f>INDEX(product!B:B,MATCH('TABELA TOTAL'!$F869,product!A:A,0))</f>
        <v>Office Supplies</v>
      </c>
      <c r="L4234" t="str">
        <f>INDEX(product!C:C,MATCH(F4234,product!A:A,))</f>
        <v>Labels</v>
      </c>
      <c r="M4234" t="str">
        <f>INDEX(product!D:D,MATCH(F4234,product!A:A,))</f>
        <v>Avery 483</v>
      </c>
    </row>
    <row r="4235" spans="1:13" x14ac:dyDescent="0.25">
      <c r="A4235" s="1" t="s">
        <v>1727</v>
      </c>
      <c r="B4235" s="2">
        <v>42642</v>
      </c>
      <c r="C4235" s="2">
        <v>42643</v>
      </c>
      <c r="D4235" s="1" t="s">
        <v>79</v>
      </c>
      <c r="E4235" s="1" t="s">
        <v>1728</v>
      </c>
      <c r="F4235" s="1" t="s">
        <v>1729</v>
      </c>
      <c r="G4235">
        <v>40.880000000000003</v>
      </c>
      <c r="H4235">
        <v>7</v>
      </c>
      <c r="I4235">
        <v>0</v>
      </c>
      <c r="J4235">
        <v>10.6288</v>
      </c>
      <c r="K4235" t="str">
        <f>INDEX(product!B:B,MATCH('TABELA TOTAL'!$F1078,product!A:A,0))</f>
        <v>Office Supplies</v>
      </c>
      <c r="L4235" t="str">
        <f>INDEX(product!C:C,MATCH(F4235,product!A:A,))</f>
        <v>Art</v>
      </c>
      <c r="M4235" t="str">
        <f>INDEX(product!D:D,MATCH(F4235,product!A:A,))</f>
        <v>Newell 328</v>
      </c>
    </row>
    <row r="4236" spans="1:13" x14ac:dyDescent="0.25">
      <c r="A4236" s="1" t="s">
        <v>2441</v>
      </c>
      <c r="B4236" s="2">
        <v>42642</v>
      </c>
      <c r="C4236" s="2">
        <v>42644</v>
      </c>
      <c r="D4236" s="1" t="s">
        <v>11</v>
      </c>
      <c r="E4236" s="1" t="s">
        <v>2442</v>
      </c>
      <c r="F4236" s="1" t="s">
        <v>1329</v>
      </c>
      <c r="G4236">
        <v>18.97</v>
      </c>
      <c r="H4236">
        <v>1</v>
      </c>
      <c r="I4236">
        <v>0</v>
      </c>
      <c r="J4236">
        <v>9.1056000000000008</v>
      </c>
      <c r="K4236" t="str">
        <f>INDEX(product!B:B,MATCH('TABELA TOTAL'!$F1684,product!A:A,0))</f>
        <v>Office Supplies</v>
      </c>
      <c r="L4236" t="str">
        <f>INDEX(product!C:C,MATCH(F4236,product!A:A,))</f>
        <v>Paper</v>
      </c>
      <c r="M4236" t="str">
        <f>INDEX(product!D:D,MATCH(F4236,product!A:A,))</f>
        <v>Xerox 1887</v>
      </c>
    </row>
    <row r="4237" spans="1:13" x14ac:dyDescent="0.25">
      <c r="A4237" s="1" t="s">
        <v>4004</v>
      </c>
      <c r="B4237" s="2">
        <v>42642</v>
      </c>
      <c r="C4237" s="2">
        <v>42646</v>
      </c>
      <c r="D4237" s="1" t="s">
        <v>19</v>
      </c>
      <c r="E4237" s="1" t="s">
        <v>1321</v>
      </c>
      <c r="F4237" s="1" t="s">
        <v>3809</v>
      </c>
      <c r="G4237">
        <v>209.97</v>
      </c>
      <c r="H4237">
        <v>3</v>
      </c>
      <c r="I4237">
        <v>0</v>
      </c>
      <c r="J4237">
        <v>71.389799999999994</v>
      </c>
      <c r="K4237" t="str">
        <f>INDEX(product!B:B,MATCH('TABELA TOTAL'!$F3501,product!A:A,0))</f>
        <v>Office Supplies</v>
      </c>
      <c r="L4237" t="str">
        <f>INDEX(product!C:C,MATCH(F4237,product!A:A,))</f>
        <v>Accessories</v>
      </c>
      <c r="M4237" t="str">
        <f>INDEX(product!D:D,MATCH(F4237,product!A:A,))</f>
        <v>Logitech G500s Laser Gaming Mouse with Adjustable Weight Tuning</v>
      </c>
    </row>
    <row r="4238" spans="1:13" x14ac:dyDescent="0.25">
      <c r="A4238" s="1" t="s">
        <v>4004</v>
      </c>
      <c r="B4238" s="2">
        <v>42642</v>
      </c>
      <c r="C4238" s="2">
        <v>42646</v>
      </c>
      <c r="D4238" s="1" t="s">
        <v>19</v>
      </c>
      <c r="E4238" s="1" t="s">
        <v>1321</v>
      </c>
      <c r="F4238" s="1" t="s">
        <v>1102</v>
      </c>
      <c r="G4238">
        <v>62.94</v>
      </c>
      <c r="H4238">
        <v>3</v>
      </c>
      <c r="I4238">
        <v>0</v>
      </c>
      <c r="J4238">
        <v>30.211200000000002</v>
      </c>
      <c r="K4238" t="str">
        <f>INDEX(product!B:B,MATCH('TABELA TOTAL'!$F3502,product!A:A,0))</f>
        <v>Office Supplies</v>
      </c>
      <c r="L4238" t="str">
        <f>INDEX(product!C:C,MATCH(F4238,product!A:A,))</f>
        <v>Binders</v>
      </c>
      <c r="M4238" t="str">
        <f>INDEX(product!D:D,MATCH(F4238,product!A:A,))</f>
        <v>Premium Transparent Presentation Covers by GBC</v>
      </c>
    </row>
    <row r="4239" spans="1:13" x14ac:dyDescent="0.25">
      <c r="A4239" s="1" t="s">
        <v>4004</v>
      </c>
      <c r="B4239" s="2">
        <v>42642</v>
      </c>
      <c r="C4239" s="2">
        <v>42646</v>
      </c>
      <c r="D4239" s="1" t="s">
        <v>19</v>
      </c>
      <c r="E4239" s="1" t="s">
        <v>1321</v>
      </c>
      <c r="F4239" s="1" t="s">
        <v>272</v>
      </c>
      <c r="G4239">
        <v>25.92</v>
      </c>
      <c r="H4239">
        <v>9</v>
      </c>
      <c r="I4239">
        <v>0</v>
      </c>
      <c r="J4239">
        <v>7.7759999999999998</v>
      </c>
      <c r="K4239" t="str">
        <f>INDEX(product!B:B,MATCH('TABELA TOTAL'!$F3503,product!A:A,0))</f>
        <v>Office Supplies</v>
      </c>
      <c r="L4239" t="str">
        <f>INDEX(product!C:C,MATCH(F4239,product!A:A,))</f>
        <v>Art</v>
      </c>
      <c r="M4239" t="str">
        <f>INDEX(product!D:D,MATCH(F4239,product!A:A,))</f>
        <v>Sanford Colorific Colored Pencils, 12/Box</v>
      </c>
    </row>
    <row r="4240" spans="1:13" x14ac:dyDescent="0.25">
      <c r="A4240" s="1" t="s">
        <v>5170</v>
      </c>
      <c r="B4240" s="2">
        <v>42642</v>
      </c>
      <c r="C4240" s="2">
        <v>42646</v>
      </c>
      <c r="D4240" s="1" t="s">
        <v>19</v>
      </c>
      <c r="E4240" s="1" t="s">
        <v>2239</v>
      </c>
      <c r="F4240" s="1" t="s">
        <v>2989</v>
      </c>
      <c r="G4240">
        <v>27.24</v>
      </c>
      <c r="H4240">
        <v>5</v>
      </c>
      <c r="I4240">
        <v>0.2</v>
      </c>
      <c r="J4240">
        <v>9.5340000000000007</v>
      </c>
      <c r="K4240" t="str">
        <f>INDEX(product!B:B,MATCH('TABELA TOTAL'!$F5358,product!A:A,0))</f>
        <v>Office Supplies</v>
      </c>
      <c r="L4240" t="str">
        <f>INDEX(product!C:C,MATCH(F4240,product!A:A,))</f>
        <v>Binders</v>
      </c>
      <c r="M4240" t="str">
        <f>INDEX(product!D:D,MATCH(F4240,product!A:A,))</f>
        <v>Avery Self-Adhesive Photo Pockets for Polaroid Photos</v>
      </c>
    </row>
    <row r="4241" spans="1:13" x14ac:dyDescent="0.25">
      <c r="A4241" s="1" t="s">
        <v>6632</v>
      </c>
      <c r="B4241" s="2">
        <v>42642</v>
      </c>
      <c r="C4241" s="2">
        <v>42644</v>
      </c>
      <c r="D4241" s="1" t="s">
        <v>11</v>
      </c>
      <c r="E4241" s="1" t="s">
        <v>3673</v>
      </c>
      <c r="F4241" s="1" t="s">
        <v>1783</v>
      </c>
      <c r="G4241">
        <v>10.496</v>
      </c>
      <c r="H4241">
        <v>4</v>
      </c>
      <c r="I4241">
        <v>0.2</v>
      </c>
      <c r="J4241">
        <v>1.1808000000000001</v>
      </c>
      <c r="K4241" t="str">
        <f>INDEX(product!B:B,MATCH('TABELA TOTAL'!$F8089,product!A:A,0))</f>
        <v>Technology</v>
      </c>
      <c r="L4241" t="str">
        <f>INDEX(product!C:C,MATCH(F4241,product!A:A,))</f>
        <v>Art</v>
      </c>
      <c r="M4241" t="str">
        <f>INDEX(product!D:D,MATCH(F4241,product!A:A,))</f>
        <v>Newell 351</v>
      </c>
    </row>
    <row r="4242" spans="1:13" x14ac:dyDescent="0.25">
      <c r="A4242" s="1" t="s">
        <v>7323</v>
      </c>
      <c r="B4242" s="2">
        <v>42642</v>
      </c>
      <c r="C4242" s="2">
        <v>42646</v>
      </c>
      <c r="D4242" s="1" t="s">
        <v>19</v>
      </c>
      <c r="E4242" s="1" t="s">
        <v>96</v>
      </c>
      <c r="F4242" s="1" t="s">
        <v>2512</v>
      </c>
      <c r="G4242">
        <v>859.2</v>
      </c>
      <c r="H4242">
        <v>3</v>
      </c>
      <c r="I4242">
        <v>0.2</v>
      </c>
      <c r="J4242">
        <v>75.180000000000007</v>
      </c>
      <c r="K4242" t="str">
        <f>INDEX(product!B:B,MATCH('TABELA TOTAL'!$F9333,product!A:A,0))</f>
        <v>Office Supplies</v>
      </c>
      <c r="L4242" t="str">
        <f>INDEX(product!C:C,MATCH(F4242,product!A:A,))</f>
        <v>Phones</v>
      </c>
      <c r="M4242" t="str">
        <f>INDEX(product!D:D,MATCH(F4242,product!A:A,))</f>
        <v>Wilson Electronics DB Pro Signal Booster</v>
      </c>
    </row>
    <row r="4243" spans="1:13" x14ac:dyDescent="0.25">
      <c r="A4243" s="1" t="s">
        <v>7673</v>
      </c>
      <c r="B4243" s="2">
        <v>42642</v>
      </c>
      <c r="C4243" s="2">
        <v>42646</v>
      </c>
      <c r="D4243" s="1" t="s">
        <v>19</v>
      </c>
      <c r="E4243" s="1" t="s">
        <v>2951</v>
      </c>
      <c r="F4243" s="1" t="s">
        <v>3869</v>
      </c>
      <c r="G4243">
        <v>36.24</v>
      </c>
      <c r="H4243">
        <v>1</v>
      </c>
      <c r="I4243">
        <v>0</v>
      </c>
      <c r="J4243">
        <v>15.220800000000001</v>
      </c>
      <c r="K4243" t="str">
        <f>INDEX(product!B:B,MATCH('TABELA TOTAL'!$F9988,product!A:A,0))</f>
        <v>Technology</v>
      </c>
      <c r="L4243" t="str">
        <f>INDEX(product!C:C,MATCH(F4243,product!A:A,))</f>
        <v>Accessories</v>
      </c>
      <c r="M4243" t="str">
        <f>INDEX(product!D:D,MATCH(F4243,product!A:A,))</f>
        <v>Memorex Mini Travel Drive 64 GB USB 2.0 Flash Drive</v>
      </c>
    </row>
    <row r="4244" spans="1:13" x14ac:dyDescent="0.25">
      <c r="A4244" s="1" t="s">
        <v>668</v>
      </c>
      <c r="B4244" s="2">
        <v>42641</v>
      </c>
      <c r="C4244" s="2">
        <v>42644</v>
      </c>
      <c r="D4244" s="1" t="s">
        <v>79</v>
      </c>
      <c r="E4244" s="1" t="s">
        <v>669</v>
      </c>
      <c r="F4244" s="1" t="s">
        <v>670</v>
      </c>
      <c r="G4244">
        <v>99.135999999999996</v>
      </c>
      <c r="H4244">
        <v>4</v>
      </c>
      <c r="I4244">
        <v>0.2</v>
      </c>
      <c r="J4244">
        <v>30.98</v>
      </c>
      <c r="K4244" t="str">
        <f>INDEX(product!B:B,MATCH('TABELA TOTAL'!$F378,product!A:A,0))</f>
        <v>Technology</v>
      </c>
      <c r="L4244" t="str">
        <f>INDEX(product!C:C,MATCH(F4244,product!A:A,))</f>
        <v>Paper</v>
      </c>
      <c r="M4244" t="str">
        <f>INDEX(product!D:D,MATCH(F4244,product!A:A,))</f>
        <v>Xerox 1960</v>
      </c>
    </row>
    <row r="4245" spans="1:13" x14ac:dyDescent="0.25">
      <c r="A4245" s="1" t="s">
        <v>3137</v>
      </c>
      <c r="B4245" s="2">
        <v>42640</v>
      </c>
      <c r="C4245" s="2">
        <v>42646</v>
      </c>
      <c r="D4245" s="1" t="s">
        <v>19</v>
      </c>
      <c r="E4245" s="1" t="s">
        <v>2066</v>
      </c>
      <c r="F4245" s="1" t="s">
        <v>3138</v>
      </c>
      <c r="G4245">
        <v>956.66480000000001</v>
      </c>
      <c r="H4245">
        <v>7</v>
      </c>
      <c r="I4245">
        <v>0.32</v>
      </c>
      <c r="J4245">
        <v>-225.0976</v>
      </c>
      <c r="K4245" t="str">
        <f>INDEX(product!B:B,MATCH('TABELA TOTAL'!$F2405,product!A:A,0))</f>
        <v>Technology</v>
      </c>
      <c r="L4245" t="str">
        <f>INDEX(product!C:C,MATCH(F4245,product!A:A,))</f>
        <v>Bookcases</v>
      </c>
      <c r="M4245" t="str">
        <f>INDEX(product!D:D,MATCH(F4245,product!A:A,))</f>
        <v>O'Sullivan Plantations 2-Door Library in Landvery Oak</v>
      </c>
    </row>
    <row r="4246" spans="1:13" x14ac:dyDescent="0.25">
      <c r="A4246" s="1" t="s">
        <v>5196</v>
      </c>
      <c r="B4246" s="2">
        <v>42640</v>
      </c>
      <c r="C4246" s="2">
        <v>42645</v>
      </c>
      <c r="D4246" s="1" t="s">
        <v>19</v>
      </c>
      <c r="E4246" s="1" t="s">
        <v>1390</v>
      </c>
      <c r="F4246" s="1" t="s">
        <v>1027</v>
      </c>
      <c r="G4246">
        <v>2.907</v>
      </c>
      <c r="H4246">
        <v>3</v>
      </c>
      <c r="I4246">
        <v>0.7</v>
      </c>
      <c r="J4246">
        <v>-2.0348999999999999</v>
      </c>
      <c r="K4246" t="str">
        <f>INDEX(product!B:B,MATCH('TABELA TOTAL'!$F5400,product!A:A,0))</f>
        <v>Office Supplies</v>
      </c>
      <c r="L4246" t="str">
        <f>INDEX(product!C:C,MATCH(F4246,product!A:A,))</f>
        <v>Binders</v>
      </c>
      <c r="M4246" t="str">
        <f>INDEX(product!D:D,MATCH(F4246,product!A:A,))</f>
        <v>Recycled Pressboard Report Cover with Reinforced Top Hinge</v>
      </c>
    </row>
    <row r="4247" spans="1:13" x14ac:dyDescent="0.25">
      <c r="A4247" s="1" t="s">
        <v>6023</v>
      </c>
      <c r="B4247" s="2">
        <v>42640</v>
      </c>
      <c r="C4247" s="2">
        <v>42646</v>
      </c>
      <c r="D4247" s="1" t="s">
        <v>19</v>
      </c>
      <c r="E4247" s="1" t="s">
        <v>2434</v>
      </c>
      <c r="F4247" s="1" t="s">
        <v>4974</v>
      </c>
      <c r="G4247">
        <v>1001.5839999999999</v>
      </c>
      <c r="H4247">
        <v>2</v>
      </c>
      <c r="I4247">
        <v>0.2</v>
      </c>
      <c r="J4247">
        <v>125.19799999999999</v>
      </c>
      <c r="K4247" t="str">
        <f>INDEX(product!B:B,MATCH('TABELA TOTAL'!$F6909,product!A:A,0))</f>
        <v>Office Supplies</v>
      </c>
      <c r="L4247" t="str">
        <f>INDEX(product!C:C,MATCH(F4247,product!A:A,))</f>
        <v>Phones</v>
      </c>
      <c r="M4247" t="str">
        <f>INDEX(product!D:D,MATCH(F4247,product!A:A,))</f>
        <v>Samsung Galaxy S4</v>
      </c>
    </row>
    <row r="4248" spans="1:13" x14ac:dyDescent="0.25">
      <c r="A4248" s="1" t="s">
        <v>6146</v>
      </c>
      <c r="B4248" s="2">
        <v>42640</v>
      </c>
      <c r="C4248" s="2">
        <v>42642</v>
      </c>
      <c r="D4248" s="1" t="s">
        <v>11</v>
      </c>
      <c r="E4248" s="1" t="s">
        <v>2382</v>
      </c>
      <c r="F4248" s="1" t="s">
        <v>3035</v>
      </c>
      <c r="G4248">
        <v>17.940000000000001</v>
      </c>
      <c r="H4248">
        <v>3</v>
      </c>
      <c r="I4248">
        <v>0</v>
      </c>
      <c r="J4248">
        <v>8.7905999999999995</v>
      </c>
      <c r="K4248" t="str">
        <f>INDEX(product!B:B,MATCH('TABELA TOTAL'!$F7127,product!A:A,0))</f>
        <v>Office Supplies</v>
      </c>
      <c r="L4248" t="str">
        <f>INDEX(product!C:C,MATCH(F4248,product!A:A,))</f>
        <v>Paper</v>
      </c>
      <c r="M4248" t="str">
        <f>INDEX(product!D:D,MATCH(F4248,product!A:A,))</f>
        <v>Xerox 1965</v>
      </c>
    </row>
    <row r="4249" spans="1:13" x14ac:dyDescent="0.25">
      <c r="A4249" s="1" t="s">
        <v>6146</v>
      </c>
      <c r="B4249" s="2">
        <v>42640</v>
      </c>
      <c r="C4249" s="2">
        <v>42642</v>
      </c>
      <c r="D4249" s="1" t="s">
        <v>11</v>
      </c>
      <c r="E4249" s="1" t="s">
        <v>2382</v>
      </c>
      <c r="F4249" s="1" t="s">
        <v>381</v>
      </c>
      <c r="G4249">
        <v>13.89</v>
      </c>
      <c r="H4249">
        <v>3</v>
      </c>
      <c r="I4249">
        <v>0</v>
      </c>
      <c r="J4249">
        <v>4.5837000000000003</v>
      </c>
      <c r="K4249" t="str">
        <f>INDEX(product!B:B,MATCH('TABELA TOTAL'!$F7128,product!A:A,0))</f>
        <v>Furniture</v>
      </c>
      <c r="L4249" t="str">
        <f>INDEX(product!C:C,MATCH(F4249,product!A:A,))</f>
        <v>Art</v>
      </c>
      <c r="M4249" t="str">
        <f>INDEX(product!D:D,MATCH(F4249,product!A:A,))</f>
        <v>Binney &amp; Smith Crayola Metallic Colored Pencils, 8-Color Set</v>
      </c>
    </row>
    <row r="4250" spans="1:13" x14ac:dyDescent="0.25">
      <c r="A4250" s="1" t="s">
        <v>814</v>
      </c>
      <c r="B4250" s="2">
        <v>42639</v>
      </c>
      <c r="C4250" s="2">
        <v>42644</v>
      </c>
      <c r="D4250" s="1" t="s">
        <v>19</v>
      </c>
      <c r="E4250" s="1" t="s">
        <v>759</v>
      </c>
      <c r="F4250" s="1" t="s">
        <v>815</v>
      </c>
      <c r="G4250">
        <v>747.55799999999999</v>
      </c>
      <c r="H4250">
        <v>3</v>
      </c>
      <c r="I4250">
        <v>0.3</v>
      </c>
      <c r="J4250">
        <v>-96.114599999999996</v>
      </c>
      <c r="K4250" t="str">
        <f>INDEX(product!B:B,MATCH('TABELA TOTAL'!$F459,product!A:A,0))</f>
        <v>Office Supplies</v>
      </c>
      <c r="L4250" t="str">
        <f>INDEX(product!C:C,MATCH(F4250,product!A:A,))</f>
        <v>Chairs</v>
      </c>
      <c r="M4250" t="str">
        <f>INDEX(product!D:D,MATCH(F4250,product!A:A,))</f>
        <v>Hon 4700 Series Mobuis Mid-Back Task Chairs with Adjustable Arms</v>
      </c>
    </row>
    <row r="4251" spans="1:13" x14ac:dyDescent="0.25">
      <c r="A4251" s="1" t="s">
        <v>814</v>
      </c>
      <c r="B4251" s="2">
        <v>42639</v>
      </c>
      <c r="C4251" s="2">
        <v>42644</v>
      </c>
      <c r="D4251" s="1" t="s">
        <v>19</v>
      </c>
      <c r="E4251" s="1" t="s">
        <v>759</v>
      </c>
      <c r="F4251" s="1" t="s">
        <v>816</v>
      </c>
      <c r="G4251">
        <v>8.9280000000000008</v>
      </c>
      <c r="H4251">
        <v>2</v>
      </c>
      <c r="I4251">
        <v>0.2</v>
      </c>
      <c r="J4251">
        <v>3.3479999999999999</v>
      </c>
      <c r="K4251" t="str">
        <f>INDEX(product!B:B,MATCH('TABELA TOTAL'!$F460,product!A:A,0))</f>
        <v>Furniture</v>
      </c>
      <c r="L4251" t="str">
        <f>INDEX(product!C:C,MATCH(F4251,product!A:A,))</f>
        <v>Envelopes</v>
      </c>
      <c r="M4251" t="str">
        <f>INDEX(product!D:D,MATCH(F4251,product!A:A,))</f>
        <v>Staple envelope</v>
      </c>
    </row>
    <row r="4252" spans="1:13" x14ac:dyDescent="0.25">
      <c r="A4252" s="1" t="s">
        <v>3350</v>
      </c>
      <c r="B4252" s="2">
        <v>42639</v>
      </c>
      <c r="C4252" s="2">
        <v>42644</v>
      </c>
      <c r="D4252" s="1" t="s">
        <v>19</v>
      </c>
      <c r="E4252" s="1" t="s">
        <v>279</v>
      </c>
      <c r="F4252" s="1" t="s">
        <v>1912</v>
      </c>
      <c r="G4252">
        <v>424.95749999999998</v>
      </c>
      <c r="H4252">
        <v>5</v>
      </c>
      <c r="I4252">
        <v>0.15</v>
      </c>
      <c r="J4252">
        <v>19.998000000000001</v>
      </c>
      <c r="K4252" t="str">
        <f>INDEX(product!B:B,MATCH('TABELA TOTAL'!$F2652,product!A:A,0))</f>
        <v>Office Supplies</v>
      </c>
      <c r="L4252" t="str">
        <f>INDEX(product!C:C,MATCH(F4252,product!A:A,))</f>
        <v>Bookcases</v>
      </c>
      <c r="M4252" t="str">
        <f>INDEX(product!D:D,MATCH(F4252,product!A:A,))</f>
        <v>Bestar Classic Bookcase</v>
      </c>
    </row>
    <row r="4253" spans="1:13" x14ac:dyDescent="0.25">
      <c r="A4253" s="1" t="s">
        <v>4359</v>
      </c>
      <c r="B4253" s="2">
        <v>42639</v>
      </c>
      <c r="C4253" s="2">
        <v>42643</v>
      </c>
      <c r="D4253" s="1" t="s">
        <v>19</v>
      </c>
      <c r="E4253" s="1" t="s">
        <v>84</v>
      </c>
      <c r="F4253" s="1" t="s">
        <v>1337</v>
      </c>
      <c r="G4253">
        <v>236.88</v>
      </c>
      <c r="H4253">
        <v>6</v>
      </c>
      <c r="I4253">
        <v>0</v>
      </c>
      <c r="J4253">
        <v>66.326400000000007</v>
      </c>
      <c r="K4253" t="str">
        <f>INDEX(product!B:B,MATCH('TABELA TOTAL'!$F4033,product!A:A,0))</f>
        <v>Office Supplies</v>
      </c>
      <c r="L4253" t="str">
        <f>INDEX(product!C:C,MATCH(F4253,product!A:A,))</f>
        <v>Appliances</v>
      </c>
      <c r="M4253" t="str">
        <f>INDEX(product!D:D,MATCH(F4253,product!A:A,))</f>
        <v>Belkin 7 Outlet SurgeMaster II</v>
      </c>
    </row>
    <row r="4254" spans="1:13" x14ac:dyDescent="0.25">
      <c r="A4254" s="1" t="s">
        <v>4359</v>
      </c>
      <c r="B4254" s="2">
        <v>42639</v>
      </c>
      <c r="C4254" s="2">
        <v>42643</v>
      </c>
      <c r="D4254" s="1" t="s">
        <v>19</v>
      </c>
      <c r="E4254" s="1" t="s">
        <v>84</v>
      </c>
      <c r="F4254" s="1" t="s">
        <v>211</v>
      </c>
      <c r="G4254">
        <v>29.9</v>
      </c>
      <c r="H4254">
        <v>5</v>
      </c>
      <c r="I4254">
        <v>0</v>
      </c>
      <c r="J4254">
        <v>14.651</v>
      </c>
      <c r="K4254" t="str">
        <f>INDEX(product!B:B,MATCH('TABELA TOTAL'!$F4034,product!A:A,0))</f>
        <v>Office Supplies</v>
      </c>
      <c r="L4254" t="str">
        <f>INDEX(product!C:C,MATCH(F4254,product!A:A,))</f>
        <v>Paper</v>
      </c>
      <c r="M4254" t="str">
        <f>INDEX(product!D:D,MATCH(F4254,product!A:A,))</f>
        <v>Universal Premium White Copier/Laser Paper (20Lb. and 87 Bright)</v>
      </c>
    </row>
    <row r="4255" spans="1:13" x14ac:dyDescent="0.25">
      <c r="A4255" s="1" t="s">
        <v>4359</v>
      </c>
      <c r="B4255" s="2">
        <v>42639</v>
      </c>
      <c r="C4255" s="2">
        <v>42643</v>
      </c>
      <c r="D4255" s="1" t="s">
        <v>19</v>
      </c>
      <c r="E4255" s="1" t="s">
        <v>84</v>
      </c>
      <c r="F4255" s="1" t="s">
        <v>2380</v>
      </c>
      <c r="G4255">
        <v>100</v>
      </c>
      <c r="H4255">
        <v>4</v>
      </c>
      <c r="I4255">
        <v>0</v>
      </c>
      <c r="J4255">
        <v>21</v>
      </c>
      <c r="K4255" t="str">
        <f>INDEX(product!B:B,MATCH('TABELA TOTAL'!$F4035,product!A:A,0))</f>
        <v>Technology</v>
      </c>
      <c r="L4255" t="str">
        <f>INDEX(product!C:C,MATCH(F4255,product!A:A,))</f>
        <v>Accessories</v>
      </c>
      <c r="M4255" t="str">
        <f>INDEX(product!D:D,MATCH(F4255,product!A:A,))</f>
        <v>Micro Innovations USB RF Wireless Keyboard with Mouse</v>
      </c>
    </row>
    <row r="4256" spans="1:13" x14ac:dyDescent="0.25">
      <c r="A4256" s="1" t="s">
        <v>4459</v>
      </c>
      <c r="B4256" s="2">
        <v>42639</v>
      </c>
      <c r="C4256" s="2">
        <v>42644</v>
      </c>
      <c r="D4256" s="1" t="s">
        <v>11</v>
      </c>
      <c r="E4256" s="1" t="s">
        <v>4330</v>
      </c>
      <c r="F4256" s="1" t="s">
        <v>4460</v>
      </c>
      <c r="G4256">
        <v>9.99</v>
      </c>
      <c r="H4256">
        <v>1</v>
      </c>
      <c r="I4256">
        <v>0</v>
      </c>
      <c r="J4256">
        <v>4.4954999999999998</v>
      </c>
      <c r="K4256" t="str">
        <f>INDEX(product!B:B,MATCH('TABELA TOTAL'!$F4191,product!A:A,0))</f>
        <v>Office Supplies</v>
      </c>
      <c r="L4256" t="str">
        <f>INDEX(product!C:C,MATCH(F4256,product!A:A,))</f>
        <v>Paper</v>
      </c>
      <c r="M4256" t="str">
        <f>INDEX(product!D:D,MATCH(F4256,product!A:A,))</f>
        <v>Hammermill Color Copier Paper (28Lb. and 96 Bright)</v>
      </c>
    </row>
    <row r="4257" spans="1:13" x14ac:dyDescent="0.25">
      <c r="A4257" s="1" t="s">
        <v>5079</v>
      </c>
      <c r="B4257" s="2">
        <v>42639</v>
      </c>
      <c r="C4257" s="2">
        <v>42639</v>
      </c>
      <c r="D4257" s="1" t="s">
        <v>654</v>
      </c>
      <c r="E4257" s="1" t="s">
        <v>1421</v>
      </c>
      <c r="F4257" s="1" t="s">
        <v>911</v>
      </c>
      <c r="G4257">
        <v>51.45</v>
      </c>
      <c r="H4257">
        <v>3</v>
      </c>
      <c r="I4257">
        <v>0</v>
      </c>
      <c r="J4257">
        <v>13.891500000000001</v>
      </c>
      <c r="K4257" t="str">
        <f>INDEX(product!B:B,MATCH('TABELA TOTAL'!$F5214,product!A:A,0))</f>
        <v>Technology</v>
      </c>
      <c r="L4257" t="str">
        <f>INDEX(product!C:C,MATCH(F4257,product!A:A,))</f>
        <v>Storage</v>
      </c>
      <c r="M4257" t="str">
        <f>INDEX(product!D:D,MATCH(F4257,product!A:A,))</f>
        <v>Advantus Rolling Storage Box</v>
      </c>
    </row>
    <row r="4258" spans="1:13" x14ac:dyDescent="0.25">
      <c r="A4258" s="1" t="s">
        <v>5079</v>
      </c>
      <c r="B4258" s="2">
        <v>42639</v>
      </c>
      <c r="C4258" s="2">
        <v>42639</v>
      </c>
      <c r="D4258" s="1" t="s">
        <v>654</v>
      </c>
      <c r="E4258" s="1" t="s">
        <v>1421</v>
      </c>
      <c r="F4258" s="1" t="s">
        <v>2045</v>
      </c>
      <c r="G4258">
        <v>7.83</v>
      </c>
      <c r="H4258">
        <v>3</v>
      </c>
      <c r="I4258">
        <v>0</v>
      </c>
      <c r="J4258">
        <v>3.6017999999999999</v>
      </c>
      <c r="K4258" t="str">
        <f>INDEX(product!B:B,MATCH('TABELA TOTAL'!$F5215,product!A:A,0))</f>
        <v>Office Supplies</v>
      </c>
      <c r="L4258" t="str">
        <f>INDEX(product!C:C,MATCH(F4258,product!A:A,))</f>
        <v>Labels</v>
      </c>
      <c r="M4258" t="str">
        <f>INDEX(product!D:D,MATCH(F4258,product!A:A,))</f>
        <v>Avery 494</v>
      </c>
    </row>
    <row r="4259" spans="1:13" x14ac:dyDescent="0.25">
      <c r="A4259" s="1" t="s">
        <v>5079</v>
      </c>
      <c r="B4259" s="2">
        <v>42639</v>
      </c>
      <c r="C4259" s="2">
        <v>42639</v>
      </c>
      <c r="D4259" s="1" t="s">
        <v>654</v>
      </c>
      <c r="E4259" s="1" t="s">
        <v>1421</v>
      </c>
      <c r="F4259" s="1" t="s">
        <v>4601</v>
      </c>
      <c r="G4259">
        <v>35.4</v>
      </c>
      <c r="H4259">
        <v>5</v>
      </c>
      <c r="I4259">
        <v>0</v>
      </c>
      <c r="J4259">
        <v>13.452</v>
      </c>
      <c r="K4259" t="str">
        <f>INDEX(product!B:B,MATCH('TABELA TOTAL'!$F5216,product!A:A,0))</f>
        <v>Technology</v>
      </c>
      <c r="L4259" t="str">
        <f>INDEX(product!C:C,MATCH(F4259,product!A:A,))</f>
        <v>Art</v>
      </c>
      <c r="M4259" t="str">
        <f>INDEX(product!D:D,MATCH(F4259,product!A:A,))</f>
        <v>SANFORD Major Accent Highlighters</v>
      </c>
    </row>
    <row r="4260" spans="1:13" x14ac:dyDescent="0.25">
      <c r="A4260" s="1" t="s">
        <v>5079</v>
      </c>
      <c r="B4260" s="2">
        <v>42639</v>
      </c>
      <c r="C4260" s="2">
        <v>42639</v>
      </c>
      <c r="D4260" s="1" t="s">
        <v>654</v>
      </c>
      <c r="E4260" s="1" t="s">
        <v>1421</v>
      </c>
      <c r="F4260" s="1" t="s">
        <v>912</v>
      </c>
      <c r="G4260">
        <v>29.9</v>
      </c>
      <c r="H4260">
        <v>5</v>
      </c>
      <c r="I4260">
        <v>0</v>
      </c>
      <c r="J4260">
        <v>13.455</v>
      </c>
      <c r="K4260" t="str">
        <f>INDEX(product!B:B,MATCH('TABELA TOTAL'!$F5217,product!A:A,0))</f>
        <v>Furniture</v>
      </c>
      <c r="L4260" t="str">
        <f>INDEX(product!C:C,MATCH(F4260,product!A:A,))</f>
        <v>Paper</v>
      </c>
      <c r="M4260" t="str">
        <f>INDEX(product!D:D,MATCH(F4260,product!A:A,))</f>
        <v>Great White Multi-Use Recycled Paper (20Lb. and 84 Bright)</v>
      </c>
    </row>
    <row r="4261" spans="1:13" x14ac:dyDescent="0.25">
      <c r="A4261" s="1" t="s">
        <v>5396</v>
      </c>
      <c r="B4261" s="2">
        <v>42639</v>
      </c>
      <c r="C4261" s="2">
        <v>42643</v>
      </c>
      <c r="D4261" s="1" t="s">
        <v>19</v>
      </c>
      <c r="E4261" s="1" t="s">
        <v>264</v>
      </c>
      <c r="F4261" s="1" t="s">
        <v>1773</v>
      </c>
      <c r="G4261">
        <v>12.96</v>
      </c>
      <c r="H4261">
        <v>2</v>
      </c>
      <c r="I4261">
        <v>0</v>
      </c>
      <c r="J4261">
        <v>6.2207999999999997</v>
      </c>
      <c r="K4261" t="str">
        <f>INDEX(product!B:B,MATCH('TABELA TOTAL'!$F5725,product!A:A,0))</f>
        <v>Office Supplies</v>
      </c>
      <c r="L4261" t="str">
        <f>INDEX(product!C:C,MATCH(F4261,product!A:A,))</f>
        <v>Paper</v>
      </c>
      <c r="M4261" t="str">
        <f>INDEX(product!D:D,MATCH(F4261,product!A:A,))</f>
        <v>Xerox 1905</v>
      </c>
    </row>
    <row r="4262" spans="1:13" x14ac:dyDescent="0.25">
      <c r="A4262" s="1" t="s">
        <v>6452</v>
      </c>
      <c r="B4262" s="2">
        <v>42639</v>
      </c>
      <c r="C4262" s="2">
        <v>42644</v>
      </c>
      <c r="D4262" s="1" t="s">
        <v>19</v>
      </c>
      <c r="E4262" s="1" t="s">
        <v>822</v>
      </c>
      <c r="F4262" s="1" t="s">
        <v>3131</v>
      </c>
      <c r="G4262">
        <v>431.976</v>
      </c>
      <c r="H4262">
        <v>3</v>
      </c>
      <c r="I4262">
        <v>0.2</v>
      </c>
      <c r="J4262">
        <v>-75.595799999999997</v>
      </c>
      <c r="K4262" t="str">
        <f>INDEX(product!B:B,MATCH('TABELA TOTAL'!$F7731,product!A:A,0))</f>
        <v>Office Supplies</v>
      </c>
      <c r="L4262" t="str">
        <f>INDEX(product!C:C,MATCH(F4262,product!A:A,))</f>
        <v>Accessories</v>
      </c>
      <c r="M4262" t="str">
        <f>INDEX(product!D:D,MATCH(F4262,product!A:A,))</f>
        <v>Logitech VX Revolution Cordless Laser Mouse for Notebooks (Black)</v>
      </c>
    </row>
    <row r="4263" spans="1:13" x14ac:dyDescent="0.25">
      <c r="A4263" s="1" t="s">
        <v>6758</v>
      </c>
      <c r="B4263" s="2">
        <v>42639</v>
      </c>
      <c r="C4263" s="2">
        <v>42644</v>
      </c>
      <c r="D4263" s="1" t="s">
        <v>19</v>
      </c>
      <c r="E4263" s="1" t="s">
        <v>3187</v>
      </c>
      <c r="F4263" s="1" t="s">
        <v>1958</v>
      </c>
      <c r="G4263">
        <v>15.624000000000001</v>
      </c>
      <c r="H4263">
        <v>2</v>
      </c>
      <c r="I4263">
        <v>0.8</v>
      </c>
      <c r="J4263">
        <v>-24.9984</v>
      </c>
      <c r="K4263" t="str">
        <f>INDEX(product!B:B,MATCH('TABELA TOTAL'!$F8323,product!A:A,0))</f>
        <v>Office Supplies</v>
      </c>
      <c r="L4263" t="str">
        <f>INDEX(product!C:C,MATCH(F4263,product!A:A,))</f>
        <v>Binders</v>
      </c>
      <c r="M4263" t="str">
        <f>INDEX(product!D:D,MATCH(F4263,product!A:A,))</f>
        <v>Avery Arch Ring Binders</v>
      </c>
    </row>
    <row r="4264" spans="1:13" x14ac:dyDescent="0.25">
      <c r="A4264" s="1" t="s">
        <v>7197</v>
      </c>
      <c r="B4264" s="2">
        <v>42639</v>
      </c>
      <c r="C4264" s="2">
        <v>42643</v>
      </c>
      <c r="D4264" s="1" t="s">
        <v>19</v>
      </c>
      <c r="E4264" s="1" t="s">
        <v>4968</v>
      </c>
      <c r="F4264" s="1" t="s">
        <v>5683</v>
      </c>
      <c r="G4264">
        <v>93.031999999999996</v>
      </c>
      <c r="H4264">
        <v>2</v>
      </c>
      <c r="I4264">
        <v>0.8</v>
      </c>
      <c r="J4264">
        <v>-251.18639999999999</v>
      </c>
      <c r="K4264" t="str">
        <f>INDEX(product!B:B,MATCH('TABELA TOTAL'!$F9088,product!A:A,0))</f>
        <v>Office Supplies</v>
      </c>
      <c r="L4264" t="str">
        <f>INDEX(product!C:C,MATCH(F4264,product!A:A,))</f>
        <v>Appliances</v>
      </c>
      <c r="M4264" t="str">
        <f>INDEX(product!D:D,MATCH(F4264,product!A:A,))</f>
        <v>Hoover Commercial Lightweight Upright Vacuum with E-Z Empty Dirt Cup</v>
      </c>
    </row>
    <row r="4265" spans="1:13" x14ac:dyDescent="0.25">
      <c r="A4265" s="1" t="s">
        <v>7197</v>
      </c>
      <c r="B4265" s="2">
        <v>42639</v>
      </c>
      <c r="C4265" s="2">
        <v>42643</v>
      </c>
      <c r="D4265" s="1" t="s">
        <v>19</v>
      </c>
      <c r="E4265" s="1" t="s">
        <v>4968</v>
      </c>
      <c r="F4265" s="1" t="s">
        <v>150</v>
      </c>
      <c r="G4265">
        <v>454.96499999999997</v>
      </c>
      <c r="H4265">
        <v>5</v>
      </c>
      <c r="I4265">
        <v>0.3</v>
      </c>
      <c r="J4265">
        <v>-136.48949999999999</v>
      </c>
      <c r="K4265" t="str">
        <f>INDEX(product!B:B,MATCH('TABELA TOTAL'!$F9089,product!A:A,0))</f>
        <v>Office Supplies</v>
      </c>
      <c r="L4265" t="str">
        <f>INDEX(product!C:C,MATCH(F4265,product!A:A,))</f>
        <v>Chairs</v>
      </c>
      <c r="M4265" t="str">
        <f>INDEX(product!D:D,MATCH(F4265,product!A:A,))</f>
        <v>High-Back Leather Manager's Chair</v>
      </c>
    </row>
    <row r="4266" spans="1:13" x14ac:dyDescent="0.25">
      <c r="A4266" s="1" t="s">
        <v>7367</v>
      </c>
      <c r="B4266" s="2">
        <v>42639</v>
      </c>
      <c r="C4266" s="2">
        <v>42640</v>
      </c>
      <c r="D4266" s="1" t="s">
        <v>79</v>
      </c>
      <c r="E4266" s="1" t="s">
        <v>2962</v>
      </c>
      <c r="F4266" s="1" t="s">
        <v>1756</v>
      </c>
      <c r="G4266">
        <v>6.8159999999999998</v>
      </c>
      <c r="H4266">
        <v>2</v>
      </c>
      <c r="I4266">
        <v>0.8</v>
      </c>
      <c r="J4266">
        <v>-11.587199999999999</v>
      </c>
      <c r="K4266" t="str">
        <f>INDEX(product!B:B,MATCH('TABELA TOTAL'!$F9415,product!A:A,0))</f>
        <v>Furniture</v>
      </c>
      <c r="L4266" t="str">
        <f>INDEX(product!C:C,MATCH(F4266,product!A:A,))</f>
        <v>Binders</v>
      </c>
      <c r="M4266" t="str">
        <f>INDEX(product!D:D,MATCH(F4266,product!A:A,))</f>
        <v>GBC Recycled VeloBinder Covers</v>
      </c>
    </row>
    <row r="4267" spans="1:13" x14ac:dyDescent="0.25">
      <c r="A4267" s="1" t="s">
        <v>2113</v>
      </c>
      <c r="B4267" s="2">
        <v>42638</v>
      </c>
      <c r="C4267" s="2">
        <v>42643</v>
      </c>
      <c r="D4267" s="1" t="s">
        <v>19</v>
      </c>
      <c r="E4267" s="1" t="s">
        <v>2114</v>
      </c>
      <c r="F4267" s="1" t="s">
        <v>1549</v>
      </c>
      <c r="G4267">
        <v>393.16500000000002</v>
      </c>
      <c r="H4267">
        <v>3</v>
      </c>
      <c r="I4267">
        <v>0.5</v>
      </c>
      <c r="J4267">
        <v>-204.44579999999999</v>
      </c>
      <c r="K4267" t="str">
        <f>INDEX(product!B:B,MATCH('TABELA TOTAL'!$F1411,product!A:A,0))</f>
        <v>Office Supplies</v>
      </c>
      <c r="L4267" t="str">
        <f>INDEX(product!C:C,MATCH(F4267,product!A:A,))</f>
        <v>Tables</v>
      </c>
      <c r="M4267" t="str">
        <f>INDEX(product!D:D,MATCH(F4267,product!A:A,))</f>
        <v>Bevis Boat-Shaped Conference Table</v>
      </c>
    </row>
    <row r="4268" spans="1:13" x14ac:dyDescent="0.25">
      <c r="A4268" s="1" t="s">
        <v>2173</v>
      </c>
      <c r="B4268" s="2">
        <v>42638</v>
      </c>
      <c r="C4268" s="2">
        <v>42644</v>
      </c>
      <c r="D4268" s="1" t="s">
        <v>19</v>
      </c>
      <c r="E4268" s="1" t="s">
        <v>2174</v>
      </c>
      <c r="F4268" s="1" t="s">
        <v>1325</v>
      </c>
      <c r="G4268">
        <v>15.936</v>
      </c>
      <c r="H4268">
        <v>4</v>
      </c>
      <c r="I4268">
        <v>0.2</v>
      </c>
      <c r="J4268">
        <v>5.1791999999999998</v>
      </c>
      <c r="K4268" t="str">
        <f>INDEX(product!B:B,MATCH('TABELA TOTAL'!$F1460,product!A:A,0))</f>
        <v>Office Supplies</v>
      </c>
      <c r="L4268" t="str">
        <f>INDEX(product!C:C,MATCH(F4268,product!A:A,))</f>
        <v>Labels</v>
      </c>
      <c r="M4268" t="str">
        <f>INDEX(product!D:D,MATCH(F4268,product!A:A,))</f>
        <v>Avery 499</v>
      </c>
    </row>
    <row r="4269" spans="1:13" x14ac:dyDescent="0.25">
      <c r="A4269" s="1" t="s">
        <v>4385</v>
      </c>
      <c r="B4269" s="2">
        <v>42638</v>
      </c>
      <c r="C4269" s="2">
        <v>42642</v>
      </c>
      <c r="D4269" s="1" t="s">
        <v>19</v>
      </c>
      <c r="E4269" s="1" t="s">
        <v>4224</v>
      </c>
      <c r="F4269" s="1" t="s">
        <v>3073</v>
      </c>
      <c r="G4269">
        <v>60.048000000000002</v>
      </c>
      <c r="H4269">
        <v>9</v>
      </c>
      <c r="I4269">
        <v>0.2</v>
      </c>
      <c r="J4269">
        <v>22.518000000000001</v>
      </c>
      <c r="K4269" t="str">
        <f>INDEX(product!B:B,MATCH('TABELA TOTAL'!$F4082,product!A:A,0))</f>
        <v>Technology</v>
      </c>
      <c r="L4269" t="str">
        <f>INDEX(product!C:C,MATCH(F4269,product!A:A,))</f>
        <v>Paper</v>
      </c>
      <c r="M4269" t="str">
        <f>INDEX(product!D:D,MATCH(F4269,product!A:A,))</f>
        <v>REDIFORM Incoming/Outgoing Call Register, 11" X 8 1/2", 100 Messages</v>
      </c>
    </row>
    <row r="4270" spans="1:13" x14ac:dyDescent="0.25">
      <c r="A4270" s="1" t="s">
        <v>4385</v>
      </c>
      <c r="B4270" s="2">
        <v>42638</v>
      </c>
      <c r="C4270" s="2">
        <v>42642</v>
      </c>
      <c r="D4270" s="1" t="s">
        <v>19</v>
      </c>
      <c r="E4270" s="1" t="s">
        <v>4224</v>
      </c>
      <c r="F4270" s="1" t="s">
        <v>4242</v>
      </c>
      <c r="G4270">
        <v>5.0220000000000002</v>
      </c>
      <c r="H4270">
        <v>1</v>
      </c>
      <c r="I4270">
        <v>0.7</v>
      </c>
      <c r="J4270">
        <v>-3.5154000000000001</v>
      </c>
      <c r="K4270" t="str">
        <f>INDEX(product!B:B,MATCH('TABELA TOTAL'!$F4083,product!A:A,0))</f>
        <v>Office Supplies</v>
      </c>
      <c r="L4270" t="str">
        <f>INDEX(product!C:C,MATCH(F4270,product!A:A,))</f>
        <v>Binders</v>
      </c>
      <c r="M4270" t="str">
        <f>INDEX(product!D:D,MATCH(F4270,product!A:A,))</f>
        <v>GBC Poly Designer Binding Covers</v>
      </c>
    </row>
    <row r="4271" spans="1:13" x14ac:dyDescent="0.25">
      <c r="A4271" s="1" t="s">
        <v>4667</v>
      </c>
      <c r="B4271" s="2">
        <v>42638</v>
      </c>
      <c r="C4271" s="2">
        <v>42644</v>
      </c>
      <c r="D4271" s="1" t="s">
        <v>19</v>
      </c>
      <c r="E4271" s="1" t="s">
        <v>2300</v>
      </c>
      <c r="F4271" s="1" t="s">
        <v>328</v>
      </c>
      <c r="G4271">
        <v>16.559999999999999</v>
      </c>
      <c r="H4271">
        <v>4</v>
      </c>
      <c r="I4271">
        <v>0</v>
      </c>
      <c r="J4271">
        <v>6.9551999999999996</v>
      </c>
      <c r="K4271" t="str">
        <f>INDEX(product!B:B,MATCH('TABELA TOTAL'!$F4520,product!A:A,0))</f>
        <v>Furniture</v>
      </c>
      <c r="L4271" t="str">
        <f>INDEX(product!C:C,MATCH(F4271,product!A:A,))</f>
        <v>Art</v>
      </c>
      <c r="M4271" t="str">
        <f>INDEX(product!D:D,MATCH(F4271,product!A:A,))</f>
        <v>BIC Brite Liner Highlighters</v>
      </c>
    </row>
    <row r="4272" spans="1:13" x14ac:dyDescent="0.25">
      <c r="A4272" s="1" t="s">
        <v>5339</v>
      </c>
      <c r="B4272" s="2">
        <v>42638</v>
      </c>
      <c r="C4272" s="2">
        <v>42643</v>
      </c>
      <c r="D4272" s="1" t="s">
        <v>19</v>
      </c>
      <c r="E4272" s="1" t="s">
        <v>1231</v>
      </c>
      <c r="F4272" s="1" t="s">
        <v>594</v>
      </c>
      <c r="G4272">
        <v>499.95</v>
      </c>
      <c r="H4272">
        <v>5</v>
      </c>
      <c r="I4272">
        <v>0</v>
      </c>
      <c r="J4272">
        <v>174.98249999999999</v>
      </c>
      <c r="K4272" t="str">
        <f>INDEX(product!B:B,MATCH('TABELA TOTAL'!$F5621,product!A:A,0))</f>
        <v>Furniture</v>
      </c>
      <c r="L4272" t="str">
        <f>INDEX(product!C:C,MATCH(F4272,product!A:A,))</f>
        <v>Accessories</v>
      </c>
      <c r="M4272" t="str">
        <f>INDEX(product!D:D,MATCH(F4272,product!A:A,))</f>
        <v>Logitech Wireless Headset h800</v>
      </c>
    </row>
    <row r="4273" spans="1:13" x14ac:dyDescent="0.25">
      <c r="A4273" s="1" t="s">
        <v>5339</v>
      </c>
      <c r="B4273" s="2">
        <v>42638</v>
      </c>
      <c r="C4273" s="2">
        <v>42643</v>
      </c>
      <c r="D4273" s="1" t="s">
        <v>19</v>
      </c>
      <c r="E4273" s="1" t="s">
        <v>1231</v>
      </c>
      <c r="F4273" s="1" t="s">
        <v>2982</v>
      </c>
      <c r="G4273">
        <v>3.04</v>
      </c>
      <c r="H4273">
        <v>1</v>
      </c>
      <c r="I4273">
        <v>0</v>
      </c>
      <c r="J4273">
        <v>1.0336000000000001</v>
      </c>
      <c r="K4273" t="str">
        <f>INDEX(product!B:B,MATCH('TABELA TOTAL'!$F5622,product!A:A,0))</f>
        <v>Technology</v>
      </c>
      <c r="L4273" t="str">
        <f>INDEX(product!C:C,MATCH(F4273,product!A:A,))</f>
        <v>Art</v>
      </c>
      <c r="M4273" t="str">
        <f>INDEX(product!D:D,MATCH(F4273,product!A:A,))</f>
        <v>Manco Dry-Lighter Erasable Highlighter</v>
      </c>
    </row>
    <row r="4274" spans="1:13" x14ac:dyDescent="0.25">
      <c r="A4274" s="1" t="s">
        <v>5339</v>
      </c>
      <c r="B4274" s="2">
        <v>42638</v>
      </c>
      <c r="C4274" s="2">
        <v>42643</v>
      </c>
      <c r="D4274" s="1" t="s">
        <v>19</v>
      </c>
      <c r="E4274" s="1" t="s">
        <v>1231</v>
      </c>
      <c r="F4274" s="1" t="s">
        <v>87</v>
      </c>
      <c r="G4274">
        <v>201.96</v>
      </c>
      <c r="H4274">
        <v>2</v>
      </c>
      <c r="I4274">
        <v>0</v>
      </c>
      <c r="J4274">
        <v>50.49</v>
      </c>
      <c r="K4274" t="str">
        <f>INDEX(product!B:B,MATCH('TABELA TOTAL'!$F5623,product!A:A,0))</f>
        <v>Technology</v>
      </c>
      <c r="L4274" t="str">
        <f>INDEX(product!C:C,MATCH(F4274,product!A:A,))</f>
        <v>Chairs</v>
      </c>
      <c r="M4274" t="str">
        <f>INDEX(product!D:D,MATCH(F4274,product!A:A,))</f>
        <v>Global Fabric Manager's Chair, Dark Gray</v>
      </c>
    </row>
    <row r="4275" spans="1:13" x14ac:dyDescent="0.25">
      <c r="A4275" s="1" t="s">
        <v>5339</v>
      </c>
      <c r="B4275" s="2">
        <v>42638</v>
      </c>
      <c r="C4275" s="2">
        <v>42643</v>
      </c>
      <c r="D4275" s="1" t="s">
        <v>19</v>
      </c>
      <c r="E4275" s="1" t="s">
        <v>1231</v>
      </c>
      <c r="F4275" s="1" t="s">
        <v>3638</v>
      </c>
      <c r="G4275">
        <v>68.64</v>
      </c>
      <c r="H4275">
        <v>11</v>
      </c>
      <c r="I4275">
        <v>0</v>
      </c>
      <c r="J4275">
        <v>17.16</v>
      </c>
      <c r="K4275" t="str">
        <f>INDEX(product!B:B,MATCH('TABELA TOTAL'!$F5624,product!A:A,0))</f>
        <v>Office Supplies</v>
      </c>
      <c r="L4275" t="str">
        <f>INDEX(product!C:C,MATCH(F4275,product!A:A,))</f>
        <v>Furnishings</v>
      </c>
      <c r="M4275" t="str">
        <f>INDEX(product!D:D,MATCH(F4275,product!A:A,))</f>
        <v>Eldon Expressions Mahogany Wood Desk Collection</v>
      </c>
    </row>
    <row r="4276" spans="1:13" x14ac:dyDescent="0.25">
      <c r="A4276" s="1" t="s">
        <v>6449</v>
      </c>
      <c r="B4276" s="2">
        <v>42638</v>
      </c>
      <c r="C4276" s="2">
        <v>42642</v>
      </c>
      <c r="D4276" s="1" t="s">
        <v>19</v>
      </c>
      <c r="E4276" s="1" t="s">
        <v>3888</v>
      </c>
      <c r="F4276" s="1" t="s">
        <v>1804</v>
      </c>
      <c r="G4276">
        <v>286.25599999999997</v>
      </c>
      <c r="H4276">
        <v>1</v>
      </c>
      <c r="I4276">
        <v>0.2</v>
      </c>
      <c r="J4276">
        <v>17.890999999999998</v>
      </c>
      <c r="K4276" t="str">
        <f>INDEX(product!B:B,MATCH('TABELA TOTAL'!$F7726,product!A:A,0))</f>
        <v>Technology</v>
      </c>
      <c r="L4276" t="str">
        <f>INDEX(product!C:C,MATCH(F4276,product!A:A,))</f>
        <v>Appliances</v>
      </c>
      <c r="M4276" t="str">
        <f>INDEX(product!D:D,MATCH(F4276,product!A:A,))</f>
        <v>Hoover Shoulder Vac Commercial Portable Vacuum</v>
      </c>
    </row>
    <row r="4277" spans="1:13" x14ac:dyDescent="0.25">
      <c r="A4277" s="1" t="s">
        <v>6449</v>
      </c>
      <c r="B4277" s="2">
        <v>42638</v>
      </c>
      <c r="C4277" s="2">
        <v>42642</v>
      </c>
      <c r="D4277" s="1" t="s">
        <v>19</v>
      </c>
      <c r="E4277" s="1" t="s">
        <v>3888</v>
      </c>
      <c r="F4277" s="1" t="s">
        <v>930</v>
      </c>
      <c r="G4277">
        <v>24.224</v>
      </c>
      <c r="H4277">
        <v>2</v>
      </c>
      <c r="I4277">
        <v>0.2</v>
      </c>
      <c r="J4277">
        <v>-4.8448000000000002</v>
      </c>
      <c r="K4277" t="str">
        <f>INDEX(product!B:B,MATCH('TABELA TOTAL'!$F7727,product!A:A,0))</f>
        <v>Office Supplies</v>
      </c>
      <c r="L4277" t="str">
        <f>INDEX(product!C:C,MATCH(F4277,product!A:A,))</f>
        <v>Storage</v>
      </c>
      <c r="M4277" t="str">
        <f>INDEX(product!D:D,MATCH(F4277,product!A:A,))</f>
        <v>Eldon Gobal File Keepers</v>
      </c>
    </row>
    <row r="4278" spans="1:13" x14ac:dyDescent="0.25">
      <c r="A4278" s="1" t="s">
        <v>6449</v>
      </c>
      <c r="B4278" s="2">
        <v>42638</v>
      </c>
      <c r="C4278" s="2">
        <v>42642</v>
      </c>
      <c r="D4278" s="1" t="s">
        <v>19</v>
      </c>
      <c r="E4278" s="1" t="s">
        <v>3888</v>
      </c>
      <c r="F4278" s="1" t="s">
        <v>2032</v>
      </c>
      <c r="G4278">
        <v>331.536</v>
      </c>
      <c r="H4278">
        <v>3</v>
      </c>
      <c r="I4278">
        <v>0.2</v>
      </c>
      <c r="J4278">
        <v>-82.884</v>
      </c>
      <c r="K4278" t="str">
        <f>INDEX(product!B:B,MATCH('TABELA TOTAL'!$F7728,product!A:A,0))</f>
        <v>Office Supplies</v>
      </c>
      <c r="L4278" t="str">
        <f>INDEX(product!C:C,MATCH(F4278,product!A:A,))</f>
        <v>Storage</v>
      </c>
      <c r="M4278" t="str">
        <f>INDEX(product!D:D,MATCH(F4278,product!A:A,))</f>
        <v>SAFCO Commercial Wire Shelving, Black</v>
      </c>
    </row>
    <row r="4279" spans="1:13" x14ac:dyDescent="0.25">
      <c r="A4279" s="1" t="s">
        <v>7444</v>
      </c>
      <c r="B4279" s="2">
        <v>42638</v>
      </c>
      <c r="C4279" s="2">
        <v>42640</v>
      </c>
      <c r="D4279" s="1" t="s">
        <v>79</v>
      </c>
      <c r="E4279" s="1" t="s">
        <v>2041</v>
      </c>
      <c r="F4279" s="1" t="s">
        <v>373</v>
      </c>
      <c r="G4279">
        <v>477.666</v>
      </c>
      <c r="H4279">
        <v>2</v>
      </c>
      <c r="I4279">
        <v>0.15</v>
      </c>
      <c r="J4279">
        <v>84.293999999999997</v>
      </c>
      <c r="K4279" t="str">
        <f>INDEX(product!B:B,MATCH('TABELA TOTAL'!$F9539,product!A:A,0))</f>
        <v>Office Supplies</v>
      </c>
      <c r="L4279" t="str">
        <f>INDEX(product!C:C,MATCH(F4279,product!A:A,))</f>
        <v>Bookcases</v>
      </c>
      <c r="M4279" t="str">
        <f>INDEX(product!D:D,MATCH(F4279,product!A:A,))</f>
        <v>Atlantic Metals Mobile 4-Shelf Bookcases, Custom Colors</v>
      </c>
    </row>
    <row r="4280" spans="1:13" x14ac:dyDescent="0.25">
      <c r="A4280" s="1" t="s">
        <v>7605</v>
      </c>
      <c r="B4280" s="2">
        <v>42638</v>
      </c>
      <c r="C4280" s="2">
        <v>42644</v>
      </c>
      <c r="D4280" s="1" t="s">
        <v>19</v>
      </c>
      <c r="E4280" s="1" t="s">
        <v>1301</v>
      </c>
      <c r="F4280" s="1" t="s">
        <v>1780</v>
      </c>
      <c r="G4280">
        <v>10.9</v>
      </c>
      <c r="H4280">
        <v>5</v>
      </c>
      <c r="I4280">
        <v>0</v>
      </c>
      <c r="J4280">
        <v>5.1230000000000002</v>
      </c>
      <c r="K4280" t="str">
        <f>INDEX(product!B:B,MATCH('TABELA TOTAL'!$F9838,product!A:A,0))</f>
        <v>Office Supplies</v>
      </c>
      <c r="L4280" t="str">
        <f>INDEX(product!C:C,MATCH(F4280,product!A:A,))</f>
        <v>Paper</v>
      </c>
      <c r="M4280" t="str">
        <f>INDEX(product!D:D,MATCH(F4280,product!A:A,))</f>
        <v>Ampad Evidence Wirebond Steno Books, 6" x 9"</v>
      </c>
    </row>
    <row r="4281" spans="1:13" x14ac:dyDescent="0.25">
      <c r="A4281" s="1" t="s">
        <v>7605</v>
      </c>
      <c r="B4281" s="2">
        <v>42638</v>
      </c>
      <c r="C4281" s="2">
        <v>42644</v>
      </c>
      <c r="D4281" s="1" t="s">
        <v>19</v>
      </c>
      <c r="E4281" s="1" t="s">
        <v>1301</v>
      </c>
      <c r="F4281" s="1" t="s">
        <v>860</v>
      </c>
      <c r="G4281">
        <v>29.6</v>
      </c>
      <c r="H4281">
        <v>2</v>
      </c>
      <c r="I4281">
        <v>0</v>
      </c>
      <c r="J4281">
        <v>14.8</v>
      </c>
      <c r="K4281" t="str">
        <f>INDEX(product!B:B,MATCH('TABELA TOTAL'!$F9839,product!A:A,0))</f>
        <v>Furniture</v>
      </c>
      <c r="L4281" t="str">
        <f>INDEX(product!C:C,MATCH(F4281,product!A:A,))</f>
        <v>Labels</v>
      </c>
      <c r="M4281" t="str">
        <f>INDEX(product!D:D,MATCH(F4281,product!A:A,))</f>
        <v>Alphabetical Labels for Top Tab Filing</v>
      </c>
    </row>
    <row r="4282" spans="1:13" x14ac:dyDescent="0.25">
      <c r="A4282" s="1" t="s">
        <v>7605</v>
      </c>
      <c r="B4282" s="2">
        <v>42638</v>
      </c>
      <c r="C4282" s="2">
        <v>42644</v>
      </c>
      <c r="D4282" s="1" t="s">
        <v>19</v>
      </c>
      <c r="E4282" s="1" t="s">
        <v>1301</v>
      </c>
      <c r="F4282" s="1" t="s">
        <v>2575</v>
      </c>
      <c r="G4282">
        <v>4.9800000000000004</v>
      </c>
      <c r="H4282">
        <v>1</v>
      </c>
      <c r="I4282">
        <v>0</v>
      </c>
      <c r="J4282">
        <v>2.2907999999999999</v>
      </c>
      <c r="K4282" t="str">
        <f>INDEX(product!B:B,MATCH('TABELA TOTAL'!$F9840,product!A:A,0))</f>
        <v>Furniture</v>
      </c>
      <c r="L4282" t="str">
        <f>INDEX(product!C:C,MATCH(F4282,product!A:A,))</f>
        <v>Labels</v>
      </c>
      <c r="M4282" t="str">
        <f>INDEX(product!D:D,MATCH(F4282,product!A:A,))</f>
        <v>Avery 513</v>
      </c>
    </row>
    <row r="4283" spans="1:13" x14ac:dyDescent="0.25">
      <c r="A4283" s="1" t="s">
        <v>7605</v>
      </c>
      <c r="B4283" s="2">
        <v>42638</v>
      </c>
      <c r="C4283" s="2">
        <v>42644</v>
      </c>
      <c r="D4283" s="1" t="s">
        <v>19</v>
      </c>
      <c r="E4283" s="1" t="s">
        <v>1301</v>
      </c>
      <c r="F4283" s="1" t="s">
        <v>4747</v>
      </c>
      <c r="G4283">
        <v>479.976</v>
      </c>
      <c r="H4283">
        <v>3</v>
      </c>
      <c r="I4283">
        <v>0.2</v>
      </c>
      <c r="J4283">
        <v>161.99189999999999</v>
      </c>
      <c r="K4283" t="str">
        <f>INDEX(product!B:B,MATCH('TABELA TOTAL'!$F9841,product!A:A,0))</f>
        <v>Office Supplies</v>
      </c>
      <c r="L4283" t="str">
        <f>INDEX(product!C:C,MATCH(F4283,product!A:A,))</f>
        <v>Copiers</v>
      </c>
      <c r="M4283" t="str">
        <f>INDEX(product!D:D,MATCH(F4283,product!A:A,))</f>
        <v>Canon PC-428 Personal Copier</v>
      </c>
    </row>
    <row r="4284" spans="1:13" x14ac:dyDescent="0.25">
      <c r="A4284" s="1" t="s">
        <v>7605</v>
      </c>
      <c r="B4284" s="2">
        <v>42638</v>
      </c>
      <c r="C4284" s="2">
        <v>42644</v>
      </c>
      <c r="D4284" s="1" t="s">
        <v>19</v>
      </c>
      <c r="E4284" s="1" t="s">
        <v>1301</v>
      </c>
      <c r="F4284" s="1" t="s">
        <v>4919</v>
      </c>
      <c r="G4284">
        <v>44.735999999999997</v>
      </c>
      <c r="H4284">
        <v>8</v>
      </c>
      <c r="I4284">
        <v>0.2</v>
      </c>
      <c r="J4284">
        <v>4.4736000000000002</v>
      </c>
      <c r="K4284" t="str">
        <f>INDEX(product!B:B,MATCH('TABELA TOTAL'!$F9842,product!A:A,0))</f>
        <v>Technology</v>
      </c>
      <c r="L4284" t="str">
        <f>INDEX(product!C:C,MATCH(F4284,product!A:A,))</f>
        <v>Phones</v>
      </c>
      <c r="M4284" t="str">
        <f>INDEX(product!D:D,MATCH(F4284,product!A:A,))</f>
        <v>SmartStand Mobile Device Holder, Assorted Colors</v>
      </c>
    </row>
    <row r="4285" spans="1:13" x14ac:dyDescent="0.25">
      <c r="A4285" s="1" t="s">
        <v>7605</v>
      </c>
      <c r="B4285" s="2">
        <v>42638</v>
      </c>
      <c r="C4285" s="2">
        <v>42644</v>
      </c>
      <c r="D4285" s="1" t="s">
        <v>19</v>
      </c>
      <c r="E4285" s="1" t="s">
        <v>1301</v>
      </c>
      <c r="F4285" s="1" t="s">
        <v>1763</v>
      </c>
      <c r="G4285">
        <v>5.76</v>
      </c>
      <c r="H4285">
        <v>2</v>
      </c>
      <c r="I4285">
        <v>0</v>
      </c>
      <c r="J4285">
        <v>1.6704000000000001</v>
      </c>
      <c r="K4285" t="str">
        <f>INDEX(product!B:B,MATCH('TABELA TOTAL'!$F9843,product!A:A,0))</f>
        <v>Office Supplies</v>
      </c>
      <c r="L4285" t="str">
        <f>INDEX(product!C:C,MATCH(F4285,product!A:A,))</f>
        <v>Art</v>
      </c>
      <c r="M4285" t="str">
        <f>INDEX(product!D:D,MATCH(F4285,product!A:A,))</f>
        <v>Newell 346</v>
      </c>
    </row>
    <row r="4286" spans="1:13" x14ac:dyDescent="0.25">
      <c r="A4286" s="1" t="s">
        <v>7605</v>
      </c>
      <c r="B4286" s="2">
        <v>42638</v>
      </c>
      <c r="C4286" s="2">
        <v>42644</v>
      </c>
      <c r="D4286" s="1" t="s">
        <v>19</v>
      </c>
      <c r="E4286" s="1" t="s">
        <v>1301</v>
      </c>
      <c r="F4286" s="1" t="s">
        <v>1375</v>
      </c>
      <c r="G4286">
        <v>483.13600000000002</v>
      </c>
      <c r="H4286">
        <v>4</v>
      </c>
      <c r="I4286">
        <v>0.2</v>
      </c>
      <c r="J4286">
        <v>60.392000000000003</v>
      </c>
      <c r="K4286" t="str">
        <f>INDEX(product!B:B,MATCH('TABELA TOTAL'!$F9844,product!A:A,0))</f>
        <v>Office Supplies</v>
      </c>
      <c r="L4286" t="str">
        <f>INDEX(product!C:C,MATCH(F4286,product!A:A,))</f>
        <v>Chairs</v>
      </c>
      <c r="M4286" t="str">
        <f>INDEX(product!D:D,MATCH(F4286,product!A:A,))</f>
        <v>Global Airflow Leather Mesh Back Chair, Black</v>
      </c>
    </row>
    <row r="4287" spans="1:13" x14ac:dyDescent="0.25">
      <c r="A4287" s="1" t="s">
        <v>1995</v>
      </c>
      <c r="B4287" s="2">
        <v>42637</v>
      </c>
      <c r="C4287" s="2">
        <v>42644</v>
      </c>
      <c r="D4287" s="1" t="s">
        <v>19</v>
      </c>
      <c r="E4287" s="1" t="s">
        <v>43</v>
      </c>
      <c r="F4287" s="1" t="s">
        <v>1319</v>
      </c>
      <c r="G4287">
        <v>155.37200000000001</v>
      </c>
      <c r="H4287">
        <v>2</v>
      </c>
      <c r="I4287">
        <v>0.3</v>
      </c>
      <c r="J4287">
        <v>-13.317600000000001</v>
      </c>
      <c r="K4287" t="str">
        <f>INDEX(product!B:B,MATCH('TABELA TOTAL'!$F1315,product!A:A,0))</f>
        <v>Office Supplies</v>
      </c>
      <c r="L4287" t="str">
        <f>INDEX(product!C:C,MATCH(F4287,product!A:A,))</f>
        <v>Chairs</v>
      </c>
      <c r="M4287" t="str">
        <f>INDEX(product!D:D,MATCH(F4287,product!A:A,))</f>
        <v>Office Star - Contemporary Task Swivel Chair</v>
      </c>
    </row>
    <row r="4288" spans="1:13" x14ac:dyDescent="0.25">
      <c r="A4288" s="1" t="s">
        <v>3072</v>
      </c>
      <c r="B4288" s="2">
        <v>42637</v>
      </c>
      <c r="C4288" s="2">
        <v>42639</v>
      </c>
      <c r="D4288" s="1" t="s">
        <v>11</v>
      </c>
      <c r="E4288" s="1" t="s">
        <v>684</v>
      </c>
      <c r="F4288" s="1" t="s">
        <v>408</v>
      </c>
      <c r="G4288">
        <v>41.96</v>
      </c>
      <c r="H4288">
        <v>2</v>
      </c>
      <c r="I4288">
        <v>0</v>
      </c>
      <c r="J4288">
        <v>2.9371999999999998</v>
      </c>
      <c r="K4288" t="str">
        <f>INDEX(product!B:B,MATCH('TABELA TOTAL'!$F2332,product!A:A,0))</f>
        <v>Office Supplies</v>
      </c>
      <c r="L4288" t="str">
        <f>INDEX(product!C:C,MATCH(F4288,product!A:A,))</f>
        <v>Storage</v>
      </c>
      <c r="M4288" t="str">
        <f>INDEX(product!D:D,MATCH(F4288,product!A:A,))</f>
        <v>Tennsco Lockers, Gray</v>
      </c>
    </row>
    <row r="4289" spans="1:13" x14ac:dyDescent="0.25">
      <c r="A4289" s="1" t="s">
        <v>3072</v>
      </c>
      <c r="B4289" s="2">
        <v>42637</v>
      </c>
      <c r="C4289" s="2">
        <v>42639</v>
      </c>
      <c r="D4289" s="1" t="s">
        <v>11</v>
      </c>
      <c r="E4289" s="1" t="s">
        <v>684</v>
      </c>
      <c r="F4289" s="1" t="s">
        <v>3073</v>
      </c>
      <c r="G4289">
        <v>41.7</v>
      </c>
      <c r="H4289">
        <v>5</v>
      </c>
      <c r="I4289">
        <v>0</v>
      </c>
      <c r="J4289">
        <v>20.85</v>
      </c>
      <c r="K4289" t="str">
        <f>INDEX(product!B:B,MATCH('TABELA TOTAL'!$F2333,product!A:A,0))</f>
        <v>Office Supplies</v>
      </c>
      <c r="L4289" t="str">
        <f>INDEX(product!C:C,MATCH(F4289,product!A:A,))</f>
        <v>Paper</v>
      </c>
      <c r="M4289" t="str">
        <f>INDEX(product!D:D,MATCH(F4289,product!A:A,))</f>
        <v>REDIFORM Incoming/Outgoing Call Register, 11" X 8 1/2", 100 Messages</v>
      </c>
    </row>
    <row r="4290" spans="1:13" x14ac:dyDescent="0.25">
      <c r="A4290" s="1" t="s">
        <v>5194</v>
      </c>
      <c r="B4290" s="2">
        <v>42637</v>
      </c>
      <c r="C4290" s="2">
        <v>42637</v>
      </c>
      <c r="D4290" s="1" t="s">
        <v>654</v>
      </c>
      <c r="E4290" s="1" t="s">
        <v>2305</v>
      </c>
      <c r="F4290" s="1" t="s">
        <v>3084</v>
      </c>
      <c r="G4290">
        <v>63.2</v>
      </c>
      <c r="H4290">
        <v>5</v>
      </c>
      <c r="I4290">
        <v>0</v>
      </c>
      <c r="J4290">
        <v>23.384</v>
      </c>
      <c r="K4290" t="str">
        <f>INDEX(product!B:B,MATCH('TABELA TOTAL'!$F5398,product!A:A,0))</f>
        <v>Furniture</v>
      </c>
      <c r="L4290" t="str">
        <f>INDEX(product!C:C,MATCH(F4290,product!A:A,))</f>
        <v>Furnishings</v>
      </c>
      <c r="M4290" t="str">
        <f>INDEX(product!D:D,MATCH(F4290,product!A:A,))</f>
        <v>Nu-Dell Executive Frame</v>
      </c>
    </row>
    <row r="4291" spans="1:13" x14ac:dyDescent="0.25">
      <c r="A4291" s="1" t="s">
        <v>5365</v>
      </c>
      <c r="B4291" s="2">
        <v>42637</v>
      </c>
      <c r="C4291" s="2">
        <v>42644</v>
      </c>
      <c r="D4291" s="1" t="s">
        <v>19</v>
      </c>
      <c r="E4291" s="1" t="s">
        <v>3360</v>
      </c>
      <c r="F4291" s="1" t="s">
        <v>558</v>
      </c>
      <c r="G4291">
        <v>21.44</v>
      </c>
      <c r="H4291">
        <v>2</v>
      </c>
      <c r="I4291">
        <v>0.2</v>
      </c>
      <c r="J4291">
        <v>7.5039999999999996</v>
      </c>
      <c r="K4291" t="str">
        <f>INDEX(product!B:B,MATCH('TABELA TOTAL'!$F5663,product!A:A,0))</f>
        <v>Office Supplies</v>
      </c>
      <c r="L4291" t="str">
        <f>INDEX(product!C:C,MATCH(F4291,product!A:A,))</f>
        <v>Furnishings</v>
      </c>
      <c r="M4291" t="str">
        <f>INDEX(product!D:D,MATCH(F4291,product!A:A,))</f>
        <v>Electrix 20W Halogen Replacement Bulb for Zoom-In Desk Lamp</v>
      </c>
    </row>
    <row r="4292" spans="1:13" x14ac:dyDescent="0.25">
      <c r="A4292" s="1" t="s">
        <v>5365</v>
      </c>
      <c r="B4292" s="2">
        <v>42637</v>
      </c>
      <c r="C4292" s="2">
        <v>42644</v>
      </c>
      <c r="D4292" s="1" t="s">
        <v>19</v>
      </c>
      <c r="E4292" s="1" t="s">
        <v>3360</v>
      </c>
      <c r="F4292" s="1" t="s">
        <v>2314</v>
      </c>
      <c r="G4292">
        <v>511.05599999999998</v>
      </c>
      <c r="H4292">
        <v>9</v>
      </c>
      <c r="I4292">
        <v>0.2</v>
      </c>
      <c r="J4292">
        <v>-95.822999999999993</v>
      </c>
      <c r="K4292" t="str">
        <f>INDEX(product!B:B,MATCH('TABELA TOTAL'!$F5664,product!A:A,0))</f>
        <v>Technology</v>
      </c>
      <c r="L4292" t="str">
        <f>INDEX(product!C:C,MATCH(F4292,product!A:A,))</f>
        <v>Storage</v>
      </c>
      <c r="M4292" t="str">
        <f>INDEX(product!D:D,MATCH(F4292,product!A:A,))</f>
        <v>Sensible Storage WireTech Storage Systems</v>
      </c>
    </row>
    <row r="4293" spans="1:13" x14ac:dyDescent="0.25">
      <c r="A4293" s="1" t="s">
        <v>5375</v>
      </c>
      <c r="B4293" s="2">
        <v>42637</v>
      </c>
      <c r="C4293" s="2">
        <v>42643</v>
      </c>
      <c r="D4293" s="1" t="s">
        <v>19</v>
      </c>
      <c r="E4293" s="1" t="s">
        <v>2642</v>
      </c>
      <c r="F4293" s="1" t="s">
        <v>2743</v>
      </c>
      <c r="G4293">
        <v>6.38</v>
      </c>
      <c r="H4293">
        <v>1</v>
      </c>
      <c r="I4293">
        <v>0</v>
      </c>
      <c r="J4293">
        <v>2.9348000000000001</v>
      </c>
      <c r="K4293" t="str">
        <f>INDEX(product!B:B,MATCH('TABELA TOTAL'!$F5682,product!A:A,0))</f>
        <v>Technology</v>
      </c>
      <c r="L4293" t="str">
        <f>INDEX(product!C:C,MATCH(F4293,product!A:A,))</f>
        <v>Binders</v>
      </c>
      <c r="M4293" t="str">
        <f>INDEX(product!D:D,MATCH(F4293,product!A:A,))</f>
        <v>Avery Heavy-Duty EZD View Binder with Locking Rings</v>
      </c>
    </row>
    <row r="4294" spans="1:13" x14ac:dyDescent="0.25">
      <c r="A4294" s="1" t="s">
        <v>5375</v>
      </c>
      <c r="B4294" s="2">
        <v>42637</v>
      </c>
      <c r="C4294" s="2">
        <v>42643</v>
      </c>
      <c r="D4294" s="1" t="s">
        <v>19</v>
      </c>
      <c r="E4294" s="1" t="s">
        <v>2642</v>
      </c>
      <c r="F4294" s="1" t="s">
        <v>122</v>
      </c>
      <c r="G4294">
        <v>6.48</v>
      </c>
      <c r="H4294">
        <v>1</v>
      </c>
      <c r="I4294">
        <v>0</v>
      </c>
      <c r="J4294">
        <v>3.1103999999999998</v>
      </c>
      <c r="K4294" t="str">
        <f>INDEX(product!B:B,MATCH('TABELA TOTAL'!$F5683,product!A:A,0))</f>
        <v>Furniture</v>
      </c>
      <c r="L4294" t="str">
        <f>INDEX(product!C:C,MATCH(F4294,product!A:A,))</f>
        <v>Paper</v>
      </c>
      <c r="M4294" t="str">
        <f>INDEX(product!D:D,MATCH(F4294,product!A:A,))</f>
        <v>Xerox 232</v>
      </c>
    </row>
    <row r="4295" spans="1:13" x14ac:dyDescent="0.25">
      <c r="A4295" s="1" t="s">
        <v>5479</v>
      </c>
      <c r="B4295" s="2">
        <v>42637</v>
      </c>
      <c r="C4295" s="2">
        <v>42641</v>
      </c>
      <c r="D4295" s="1" t="s">
        <v>19</v>
      </c>
      <c r="E4295" s="1" t="s">
        <v>321</v>
      </c>
      <c r="F4295" s="1" t="s">
        <v>215</v>
      </c>
      <c r="G4295">
        <v>127.95</v>
      </c>
      <c r="H4295">
        <v>3</v>
      </c>
      <c r="I4295">
        <v>0</v>
      </c>
      <c r="J4295">
        <v>21.7515</v>
      </c>
      <c r="K4295" t="str">
        <f>INDEX(product!B:B,MATCH('TABELA TOTAL'!$F5873,product!A:A,0))</f>
        <v>Furniture</v>
      </c>
      <c r="L4295" t="str">
        <f>INDEX(product!C:C,MATCH(F4295,product!A:A,))</f>
        <v>Furnishings</v>
      </c>
      <c r="M4295" t="str">
        <f>INDEX(product!D:D,MATCH(F4295,product!A:A,))</f>
        <v>Deflect-o DuraMat Lighweight, Studded, Beveled Mat for Low Pile Carpeting</v>
      </c>
    </row>
    <row r="4296" spans="1:13" x14ac:dyDescent="0.25">
      <c r="A4296" s="1" t="s">
        <v>5694</v>
      </c>
      <c r="B4296" s="2">
        <v>42637</v>
      </c>
      <c r="C4296" s="2">
        <v>42639</v>
      </c>
      <c r="D4296" s="1" t="s">
        <v>79</v>
      </c>
      <c r="E4296" s="1" t="s">
        <v>655</v>
      </c>
      <c r="F4296" s="1" t="s">
        <v>772</v>
      </c>
      <c r="G4296">
        <v>442.37200000000001</v>
      </c>
      <c r="H4296">
        <v>7</v>
      </c>
      <c r="I4296">
        <v>0.8</v>
      </c>
      <c r="J4296">
        <v>-729.91380000000004</v>
      </c>
      <c r="K4296" t="str">
        <f>INDEX(product!B:B,MATCH('TABELA TOTAL'!$F6264,product!A:A,0))</f>
        <v>Technology</v>
      </c>
      <c r="L4296" t="str">
        <f>INDEX(product!C:C,MATCH(F4296,product!A:A,))</f>
        <v>Binders</v>
      </c>
      <c r="M4296" t="str">
        <f>INDEX(product!D:D,MATCH(F4296,product!A:A,))</f>
        <v>GBC ProClick 150 Presentation Binding System</v>
      </c>
    </row>
    <row r="4297" spans="1:13" x14ac:dyDescent="0.25">
      <c r="A4297" s="1" t="s">
        <v>5706</v>
      </c>
      <c r="B4297" s="2">
        <v>42637</v>
      </c>
      <c r="C4297" s="2">
        <v>42641</v>
      </c>
      <c r="D4297" s="1" t="s">
        <v>19</v>
      </c>
      <c r="E4297" s="1" t="s">
        <v>2700</v>
      </c>
      <c r="F4297" s="1" t="s">
        <v>4821</v>
      </c>
      <c r="G4297">
        <v>304.89999999999998</v>
      </c>
      <c r="H4297">
        <v>5</v>
      </c>
      <c r="I4297">
        <v>0</v>
      </c>
      <c r="J4297">
        <v>143.303</v>
      </c>
      <c r="K4297" t="str">
        <f>INDEX(product!B:B,MATCH('TABELA TOTAL'!$F6285,product!A:A,0))</f>
        <v>Office Supplies</v>
      </c>
      <c r="L4297" t="str">
        <f>INDEX(product!C:C,MATCH(F4297,product!A:A,))</f>
        <v>Envelopes</v>
      </c>
      <c r="M4297" t="str">
        <f>INDEX(product!D:D,MATCH(F4297,product!A:A,))</f>
        <v>Tyvek Interoffice Envelopes, 9 1/2" x 12 1/2", 100/Box</v>
      </c>
    </row>
    <row r="4298" spans="1:13" x14ac:dyDescent="0.25">
      <c r="A4298" s="1" t="s">
        <v>5706</v>
      </c>
      <c r="B4298" s="2">
        <v>42637</v>
      </c>
      <c r="C4298" s="2">
        <v>42641</v>
      </c>
      <c r="D4298" s="1" t="s">
        <v>19</v>
      </c>
      <c r="E4298" s="1" t="s">
        <v>2700</v>
      </c>
      <c r="F4298" s="1" t="s">
        <v>2606</v>
      </c>
      <c r="G4298">
        <v>563.24</v>
      </c>
      <c r="H4298">
        <v>5</v>
      </c>
      <c r="I4298">
        <v>0.2</v>
      </c>
      <c r="J4298">
        <v>56.323999999999998</v>
      </c>
      <c r="K4298" t="str">
        <f>INDEX(product!B:B,MATCH('TABELA TOTAL'!$F6286,product!A:A,0))</f>
        <v>Office Supplies</v>
      </c>
      <c r="L4298" t="str">
        <f>INDEX(product!C:C,MATCH(F4298,product!A:A,))</f>
        <v>Chairs</v>
      </c>
      <c r="M4298" t="str">
        <f>INDEX(product!D:D,MATCH(F4298,product!A:A,))</f>
        <v>Hon Olson Stacker Stools</v>
      </c>
    </row>
    <row r="4299" spans="1:13" x14ac:dyDescent="0.25">
      <c r="A4299" s="1" t="s">
        <v>3106</v>
      </c>
      <c r="B4299" s="2">
        <v>42636</v>
      </c>
      <c r="C4299" s="2">
        <v>42640</v>
      </c>
      <c r="D4299" s="1" t="s">
        <v>19</v>
      </c>
      <c r="E4299" s="1" t="s">
        <v>542</v>
      </c>
      <c r="F4299" s="1" t="s">
        <v>3107</v>
      </c>
      <c r="G4299">
        <v>532.70399999999995</v>
      </c>
      <c r="H4299">
        <v>6</v>
      </c>
      <c r="I4299">
        <v>0.2</v>
      </c>
      <c r="J4299">
        <v>-26.635200000000001</v>
      </c>
      <c r="K4299" t="str">
        <f>INDEX(product!B:B,MATCH('TABELA TOTAL'!$F2370,product!A:A,0))</f>
        <v>Office Supplies</v>
      </c>
      <c r="L4299" t="str">
        <f>INDEX(product!C:C,MATCH(F4299,product!A:A,))</f>
        <v>Furnishings</v>
      </c>
      <c r="M4299" t="str">
        <f>INDEX(product!D:D,MATCH(F4299,product!A:A,))</f>
        <v>Rubbermaid ClusterMat Chairmats, Mat Size- 66" x 60", Lip 20" x 11" -90 Degree Angle</v>
      </c>
    </row>
    <row r="4300" spans="1:13" x14ac:dyDescent="0.25">
      <c r="A4300" s="1" t="s">
        <v>3106</v>
      </c>
      <c r="B4300" s="2">
        <v>42636</v>
      </c>
      <c r="C4300" s="2">
        <v>42640</v>
      </c>
      <c r="D4300" s="1" t="s">
        <v>19</v>
      </c>
      <c r="E4300" s="1" t="s">
        <v>542</v>
      </c>
      <c r="F4300" s="1" t="s">
        <v>3108</v>
      </c>
      <c r="G4300">
        <v>4.9119999999999999</v>
      </c>
      <c r="H4300">
        <v>2</v>
      </c>
      <c r="I4300">
        <v>0.2</v>
      </c>
      <c r="J4300">
        <v>0.307</v>
      </c>
      <c r="K4300" t="str">
        <f>INDEX(product!B:B,MATCH('TABELA TOTAL'!$F2371,product!A:A,0))</f>
        <v>Furniture</v>
      </c>
      <c r="L4300" t="str">
        <f>INDEX(product!C:C,MATCH(F4300,product!A:A,))</f>
        <v>Art</v>
      </c>
      <c r="M4300" t="str">
        <f>INDEX(product!D:D,MATCH(F4300,product!A:A,))</f>
        <v>Dixon Ticonderoga Maple Cedar Pencil, #2</v>
      </c>
    </row>
    <row r="4301" spans="1:13" x14ac:dyDescent="0.25">
      <c r="A4301" s="1" t="s">
        <v>4162</v>
      </c>
      <c r="B4301" s="2">
        <v>42636</v>
      </c>
      <c r="C4301" s="2">
        <v>42641</v>
      </c>
      <c r="D4301" s="1" t="s">
        <v>11</v>
      </c>
      <c r="E4301" s="1" t="s">
        <v>675</v>
      </c>
      <c r="F4301" s="1" t="s">
        <v>791</v>
      </c>
      <c r="G4301">
        <v>118.25</v>
      </c>
      <c r="H4301">
        <v>5</v>
      </c>
      <c r="I4301">
        <v>0</v>
      </c>
      <c r="J4301">
        <v>34.292499999999997</v>
      </c>
      <c r="K4301" t="str">
        <f>INDEX(product!B:B,MATCH('TABELA TOTAL'!$F3747,product!A:A,0))</f>
        <v>Technology</v>
      </c>
      <c r="L4301" t="str">
        <f>INDEX(product!C:C,MATCH(F4301,product!A:A,))</f>
        <v>Storage</v>
      </c>
      <c r="M4301" t="str">
        <f>INDEX(product!D:D,MATCH(F4301,product!A:A,))</f>
        <v>Eldon Mobile Mega Data Cart  Mega Stackable  Add-On Trays</v>
      </c>
    </row>
    <row r="4302" spans="1:13" x14ac:dyDescent="0.25">
      <c r="A4302" s="1" t="s">
        <v>4162</v>
      </c>
      <c r="B4302" s="2">
        <v>42636</v>
      </c>
      <c r="C4302" s="2">
        <v>42641</v>
      </c>
      <c r="D4302" s="1" t="s">
        <v>11</v>
      </c>
      <c r="E4302" s="1" t="s">
        <v>675</v>
      </c>
      <c r="F4302" s="1" t="s">
        <v>2929</v>
      </c>
      <c r="G4302">
        <v>368.97</v>
      </c>
      <c r="H4302">
        <v>3</v>
      </c>
      <c r="I4302">
        <v>0</v>
      </c>
      <c r="J4302">
        <v>81.173400000000001</v>
      </c>
      <c r="K4302" t="str">
        <f>INDEX(product!B:B,MATCH('TABELA TOTAL'!$F3748,product!A:A,0))</f>
        <v>Office Supplies</v>
      </c>
      <c r="L4302" t="str">
        <f>INDEX(product!C:C,MATCH(F4302,product!A:A,))</f>
        <v>Chairs</v>
      </c>
      <c r="M4302" t="str">
        <f>INDEX(product!D:D,MATCH(F4302,product!A:A,))</f>
        <v>Hon Mobius Operator's Chair</v>
      </c>
    </row>
    <row r="4303" spans="1:13" x14ac:dyDescent="0.25">
      <c r="A4303" s="1" t="s">
        <v>5096</v>
      </c>
      <c r="B4303" s="2">
        <v>42636</v>
      </c>
      <c r="C4303" s="2">
        <v>42639</v>
      </c>
      <c r="D4303" s="1" t="s">
        <v>11</v>
      </c>
      <c r="E4303" s="1" t="s">
        <v>3849</v>
      </c>
      <c r="F4303" s="1" t="s">
        <v>5097</v>
      </c>
      <c r="G4303">
        <v>13.68</v>
      </c>
      <c r="H4303">
        <v>2</v>
      </c>
      <c r="I4303">
        <v>0</v>
      </c>
      <c r="J4303">
        <v>3.6936</v>
      </c>
      <c r="K4303" t="str">
        <f>INDEX(product!B:B,MATCH('TABELA TOTAL'!$F5243,product!A:A,0))</f>
        <v>Office Supplies</v>
      </c>
      <c r="L4303" t="str">
        <f>INDEX(product!C:C,MATCH(F4303,product!A:A,))</f>
        <v>Supplies</v>
      </c>
      <c r="M4303" t="str">
        <f>INDEX(product!D:D,MATCH(F4303,product!A:A,))</f>
        <v>Acme Design Stainless Steel Bent Scissors</v>
      </c>
    </row>
    <row r="4304" spans="1:13" x14ac:dyDescent="0.25">
      <c r="A4304" s="1" t="s">
        <v>5137</v>
      </c>
      <c r="B4304" s="2">
        <v>42636</v>
      </c>
      <c r="C4304" s="2">
        <v>42639</v>
      </c>
      <c r="D4304" s="1" t="s">
        <v>79</v>
      </c>
      <c r="E4304" s="1" t="s">
        <v>16</v>
      </c>
      <c r="F4304" s="1" t="s">
        <v>71</v>
      </c>
      <c r="G4304">
        <v>4.08</v>
      </c>
      <c r="H4304">
        <v>2</v>
      </c>
      <c r="I4304">
        <v>0</v>
      </c>
      <c r="J4304">
        <v>1.9176</v>
      </c>
      <c r="K4304" t="str">
        <f>INDEX(product!B:B,MATCH('TABELA TOTAL'!$F5300,product!A:A,0))</f>
        <v>Office Supplies</v>
      </c>
      <c r="L4304" t="str">
        <f>INDEX(product!C:C,MATCH(F4304,product!A:A,))</f>
        <v>Envelopes</v>
      </c>
      <c r="M4304" t="str">
        <f>INDEX(product!D:D,MATCH(F4304,product!A:A,))</f>
        <v>Poly String Tie Envelopes</v>
      </c>
    </row>
    <row r="4305" spans="1:13" x14ac:dyDescent="0.25">
      <c r="A4305" s="1" t="s">
        <v>5137</v>
      </c>
      <c r="B4305" s="2">
        <v>42636</v>
      </c>
      <c r="C4305" s="2">
        <v>42639</v>
      </c>
      <c r="D4305" s="1" t="s">
        <v>79</v>
      </c>
      <c r="E4305" s="1" t="s">
        <v>16</v>
      </c>
      <c r="F4305" s="1" t="s">
        <v>343</v>
      </c>
      <c r="G4305">
        <v>18.899999999999999</v>
      </c>
      <c r="H4305">
        <v>3</v>
      </c>
      <c r="I4305">
        <v>0</v>
      </c>
      <c r="J4305">
        <v>8.6940000000000008</v>
      </c>
      <c r="K4305" t="str">
        <f>INDEX(product!B:B,MATCH('TABELA TOTAL'!$F5301,product!A:A,0))</f>
        <v>Office Supplies</v>
      </c>
      <c r="L4305" t="str">
        <f>INDEX(product!C:C,MATCH(F4305,product!A:A,))</f>
        <v>Labels</v>
      </c>
      <c r="M4305" t="str">
        <f>INDEX(product!D:D,MATCH(F4305,product!A:A,))</f>
        <v>Avery 51</v>
      </c>
    </row>
    <row r="4306" spans="1:13" x14ac:dyDescent="0.25">
      <c r="A4306" s="1" t="s">
        <v>5346</v>
      </c>
      <c r="B4306" s="2">
        <v>42636</v>
      </c>
      <c r="C4306" s="2">
        <v>42641</v>
      </c>
      <c r="D4306" s="1" t="s">
        <v>11</v>
      </c>
      <c r="E4306" s="1" t="s">
        <v>3157</v>
      </c>
      <c r="F4306" s="1" t="s">
        <v>1287</v>
      </c>
      <c r="G4306">
        <v>10.528</v>
      </c>
      <c r="H4306">
        <v>7</v>
      </c>
      <c r="I4306">
        <v>0.2</v>
      </c>
      <c r="J4306">
        <v>3.6848000000000001</v>
      </c>
      <c r="K4306" t="str">
        <f>INDEX(product!B:B,MATCH('TABELA TOTAL'!$F5635,product!A:A,0))</f>
        <v>Office Supplies</v>
      </c>
      <c r="L4306" t="str">
        <f>INDEX(product!C:C,MATCH(F4306,product!A:A,))</f>
        <v>Binders</v>
      </c>
      <c r="M4306" t="str">
        <f>INDEX(product!D:D,MATCH(F4306,product!A:A,))</f>
        <v>3-ring staple pack</v>
      </c>
    </row>
    <row r="4307" spans="1:13" x14ac:dyDescent="0.25">
      <c r="A4307" s="1" t="s">
        <v>5575</v>
      </c>
      <c r="B4307" s="2">
        <v>42636</v>
      </c>
      <c r="C4307" s="2">
        <v>42639</v>
      </c>
      <c r="D4307" s="1" t="s">
        <v>11</v>
      </c>
      <c r="E4307" s="1" t="s">
        <v>828</v>
      </c>
      <c r="F4307" s="1" t="s">
        <v>2258</v>
      </c>
      <c r="G4307">
        <v>11.952</v>
      </c>
      <c r="H4307">
        <v>3</v>
      </c>
      <c r="I4307">
        <v>0.2</v>
      </c>
      <c r="J4307">
        <v>4.0338000000000003</v>
      </c>
      <c r="K4307" t="str">
        <f>INDEX(product!B:B,MATCH('TABELA TOTAL'!$F6054,product!A:A,0))</f>
        <v>Office Supplies</v>
      </c>
      <c r="L4307" t="str">
        <f>INDEX(product!C:C,MATCH(F4307,product!A:A,))</f>
        <v>Paper</v>
      </c>
      <c r="M4307" t="str">
        <f>INDEX(product!D:D,MATCH(F4307,product!A:A,))</f>
        <v>Xerox 1970</v>
      </c>
    </row>
    <row r="4308" spans="1:13" x14ac:dyDescent="0.25">
      <c r="A4308" s="1" t="s">
        <v>5575</v>
      </c>
      <c r="B4308" s="2">
        <v>42636</v>
      </c>
      <c r="C4308" s="2">
        <v>42639</v>
      </c>
      <c r="D4308" s="1" t="s">
        <v>11</v>
      </c>
      <c r="E4308" s="1" t="s">
        <v>828</v>
      </c>
      <c r="F4308" s="1" t="s">
        <v>3606</v>
      </c>
      <c r="G4308">
        <v>28</v>
      </c>
      <c r="H4308">
        <v>4</v>
      </c>
      <c r="I4308">
        <v>0.2</v>
      </c>
      <c r="J4308">
        <v>7.7</v>
      </c>
      <c r="K4308" t="str">
        <f>INDEX(product!B:B,MATCH('TABELA TOTAL'!$F6055,product!A:A,0))</f>
        <v>Furniture</v>
      </c>
      <c r="L4308" t="str">
        <f>INDEX(product!C:C,MATCH(F4308,product!A:A,))</f>
        <v>Furnishings</v>
      </c>
      <c r="M4308" t="str">
        <f>INDEX(product!D:D,MATCH(F4308,product!A:A,))</f>
        <v>Eldon 400 Class Desk Accessories, Black Carbon</v>
      </c>
    </row>
    <row r="4309" spans="1:13" x14ac:dyDescent="0.25">
      <c r="A4309" s="1" t="s">
        <v>5575</v>
      </c>
      <c r="B4309" s="2">
        <v>42636</v>
      </c>
      <c r="C4309" s="2">
        <v>42639</v>
      </c>
      <c r="D4309" s="1" t="s">
        <v>11</v>
      </c>
      <c r="E4309" s="1" t="s">
        <v>828</v>
      </c>
      <c r="F4309" s="1" t="s">
        <v>1462</v>
      </c>
      <c r="G4309">
        <v>12.201000000000001</v>
      </c>
      <c r="H4309">
        <v>7</v>
      </c>
      <c r="I4309">
        <v>0.7</v>
      </c>
      <c r="J4309">
        <v>-9.7607999999999997</v>
      </c>
      <c r="K4309" t="str">
        <f>INDEX(product!B:B,MATCH('TABELA TOTAL'!$F6056,product!A:A,0))</f>
        <v>Furniture</v>
      </c>
      <c r="L4309" t="str">
        <f>INDEX(product!C:C,MATCH(F4309,product!A:A,))</f>
        <v>Binders</v>
      </c>
      <c r="M4309" t="str">
        <f>INDEX(product!D:D,MATCH(F4309,product!A:A,))</f>
        <v>Fellowes Black Plastic Comb Bindings</v>
      </c>
    </row>
    <row r="4310" spans="1:13" x14ac:dyDescent="0.25">
      <c r="A4310" s="1" t="s">
        <v>7331</v>
      </c>
      <c r="B4310" s="2">
        <v>42636</v>
      </c>
      <c r="C4310" s="2">
        <v>42640</v>
      </c>
      <c r="D4310" s="1" t="s">
        <v>19</v>
      </c>
      <c r="E4310" s="1" t="s">
        <v>1408</v>
      </c>
      <c r="F4310" s="1" t="s">
        <v>1970</v>
      </c>
      <c r="G4310">
        <v>13.215999999999999</v>
      </c>
      <c r="H4310">
        <v>4</v>
      </c>
      <c r="I4310">
        <v>0.2</v>
      </c>
      <c r="J4310">
        <v>4.4603999999999999</v>
      </c>
      <c r="K4310" t="str">
        <f>INDEX(product!B:B,MATCH('TABELA TOTAL'!$F9352,product!A:A,0))</f>
        <v>Furniture</v>
      </c>
      <c r="L4310" t="str">
        <f>INDEX(product!C:C,MATCH(F4310,product!A:A,))</f>
        <v>Binders</v>
      </c>
      <c r="M4310" t="str">
        <f>INDEX(product!D:D,MATCH(F4310,product!A:A,))</f>
        <v>ACCOHIDE 3-Ring Binder, Blue, 1"</v>
      </c>
    </row>
    <row r="4311" spans="1:13" x14ac:dyDescent="0.25">
      <c r="A4311" s="1" t="s">
        <v>7331</v>
      </c>
      <c r="B4311" s="2">
        <v>42636</v>
      </c>
      <c r="C4311" s="2">
        <v>42640</v>
      </c>
      <c r="D4311" s="1" t="s">
        <v>19</v>
      </c>
      <c r="E4311" s="1" t="s">
        <v>1408</v>
      </c>
      <c r="F4311" s="1" t="s">
        <v>787</v>
      </c>
      <c r="G4311">
        <v>184.75200000000001</v>
      </c>
      <c r="H4311">
        <v>3</v>
      </c>
      <c r="I4311">
        <v>0.2</v>
      </c>
      <c r="J4311">
        <v>-20.784600000000001</v>
      </c>
      <c r="K4311" t="str">
        <f>INDEX(product!B:B,MATCH('TABELA TOTAL'!$F9353,product!A:A,0))</f>
        <v>Technology</v>
      </c>
      <c r="L4311" t="str">
        <f>INDEX(product!C:C,MATCH(F4311,product!A:A,))</f>
        <v>Chairs</v>
      </c>
      <c r="M4311" t="str">
        <f>INDEX(product!D:D,MATCH(F4311,product!A:A,))</f>
        <v>Global Deluxe Steno Chair</v>
      </c>
    </row>
    <row r="4312" spans="1:13" x14ac:dyDescent="0.25">
      <c r="A4312" s="1" t="s">
        <v>4083</v>
      </c>
      <c r="B4312" s="2">
        <v>42635</v>
      </c>
      <c r="C4312" s="2">
        <v>42642</v>
      </c>
      <c r="D4312" s="1" t="s">
        <v>19</v>
      </c>
      <c r="E4312" s="1" t="s">
        <v>279</v>
      </c>
      <c r="F4312" s="1" t="s">
        <v>3314</v>
      </c>
      <c r="G4312">
        <v>40.776000000000003</v>
      </c>
      <c r="H4312">
        <v>3</v>
      </c>
      <c r="I4312">
        <v>0.2</v>
      </c>
      <c r="J4312">
        <v>4.5872999999999999</v>
      </c>
      <c r="K4312" t="str">
        <f>INDEX(product!B:B,MATCH('TABELA TOTAL'!$F3622,product!A:A,0))</f>
        <v>Furniture</v>
      </c>
      <c r="L4312" t="str">
        <f>INDEX(product!C:C,MATCH(F4312,product!A:A,))</f>
        <v>Art</v>
      </c>
      <c r="M4312" t="str">
        <f>INDEX(product!D:D,MATCH(F4312,product!A:A,))</f>
        <v>Berol Giant Pencil Sharpener</v>
      </c>
    </row>
    <row r="4313" spans="1:13" x14ac:dyDescent="0.25">
      <c r="A4313" s="1" t="s">
        <v>4083</v>
      </c>
      <c r="B4313" s="2">
        <v>42635</v>
      </c>
      <c r="C4313" s="2">
        <v>42642</v>
      </c>
      <c r="D4313" s="1" t="s">
        <v>19</v>
      </c>
      <c r="E4313" s="1" t="s">
        <v>279</v>
      </c>
      <c r="F4313" s="1" t="s">
        <v>4084</v>
      </c>
      <c r="G4313">
        <v>63.936</v>
      </c>
      <c r="H4313">
        <v>8</v>
      </c>
      <c r="I4313">
        <v>0.2</v>
      </c>
      <c r="J4313">
        <v>5.5944000000000003</v>
      </c>
      <c r="K4313" t="str">
        <f>INDEX(product!B:B,MATCH('TABELA TOTAL'!$F3623,product!A:A,0))</f>
        <v>Office Supplies</v>
      </c>
      <c r="L4313" t="str">
        <f>INDEX(product!C:C,MATCH(F4313,product!A:A,))</f>
        <v>Phones</v>
      </c>
      <c r="M4313" t="str">
        <f>INDEX(product!D:D,MATCH(F4313,product!A:A,))</f>
        <v>PayAnywhere Card Reader</v>
      </c>
    </row>
    <row r="4314" spans="1:13" x14ac:dyDescent="0.25">
      <c r="A4314" s="1" t="s">
        <v>4309</v>
      </c>
      <c r="B4314" s="2">
        <v>42635</v>
      </c>
      <c r="C4314" s="2">
        <v>42641</v>
      </c>
      <c r="D4314" s="1" t="s">
        <v>19</v>
      </c>
      <c r="E4314" s="1" t="s">
        <v>3173</v>
      </c>
      <c r="F4314" s="1" t="s">
        <v>4310</v>
      </c>
      <c r="G4314">
        <v>7.8719999999999999</v>
      </c>
      <c r="H4314">
        <v>3</v>
      </c>
      <c r="I4314">
        <v>0.2</v>
      </c>
      <c r="J4314">
        <v>0.88560000000000005</v>
      </c>
      <c r="K4314" t="str">
        <f>INDEX(product!B:B,MATCH('TABELA TOTAL'!$F3966,product!A:A,0))</f>
        <v>Furniture</v>
      </c>
      <c r="L4314" t="str">
        <f>INDEX(product!C:C,MATCH(F4314,product!A:A,))</f>
        <v>Art</v>
      </c>
      <c r="M4314" t="str">
        <f>INDEX(product!D:D,MATCH(F4314,product!A:A,))</f>
        <v>Newell 348</v>
      </c>
    </row>
    <row r="4315" spans="1:13" x14ac:dyDescent="0.25">
      <c r="A4315" s="1" t="s">
        <v>4764</v>
      </c>
      <c r="B4315" s="2">
        <v>42635</v>
      </c>
      <c r="C4315" s="2">
        <v>42639</v>
      </c>
      <c r="D4315" s="1" t="s">
        <v>19</v>
      </c>
      <c r="E4315" s="1" t="s">
        <v>2669</v>
      </c>
      <c r="F4315" s="1" t="s">
        <v>1603</v>
      </c>
      <c r="G4315">
        <v>7.5060000000000002</v>
      </c>
      <c r="H4315">
        <v>9</v>
      </c>
      <c r="I4315">
        <v>0.7</v>
      </c>
      <c r="J4315">
        <v>-6.0048000000000004</v>
      </c>
      <c r="K4315" t="str">
        <f>INDEX(product!B:B,MATCH('TABELA TOTAL'!$F4666,product!A:A,0))</f>
        <v>Technology</v>
      </c>
      <c r="L4315" t="str">
        <f>INDEX(product!C:C,MATCH(F4315,product!A:A,))</f>
        <v>Binders</v>
      </c>
      <c r="M4315" t="str">
        <f>INDEX(product!D:D,MATCH(F4315,product!A:A,))</f>
        <v>Acco Suede Grain Vinyl Round Ring Binder</v>
      </c>
    </row>
    <row r="4316" spans="1:13" x14ac:dyDescent="0.25">
      <c r="A4316" s="1" t="s">
        <v>4764</v>
      </c>
      <c r="B4316" s="2">
        <v>42635</v>
      </c>
      <c r="C4316" s="2">
        <v>42639</v>
      </c>
      <c r="D4316" s="1" t="s">
        <v>19</v>
      </c>
      <c r="E4316" s="1" t="s">
        <v>2669</v>
      </c>
      <c r="F4316" s="1" t="s">
        <v>645</v>
      </c>
      <c r="G4316">
        <v>16.559999999999999</v>
      </c>
      <c r="H4316">
        <v>2</v>
      </c>
      <c r="I4316">
        <v>0.2</v>
      </c>
      <c r="J4316">
        <v>5.7960000000000003</v>
      </c>
      <c r="K4316" t="str">
        <f>INDEX(product!B:B,MATCH('TABELA TOTAL'!$F4667,product!A:A,0))</f>
        <v>Office Supplies</v>
      </c>
      <c r="L4316" t="str">
        <f>INDEX(product!C:C,MATCH(F4316,product!A:A,))</f>
        <v>Labels</v>
      </c>
      <c r="M4316" t="str">
        <f>INDEX(product!D:D,MATCH(F4316,product!A:A,))</f>
        <v>Avery Address/Shipping Labels for Typewriters, 4" x 2"</v>
      </c>
    </row>
    <row r="4317" spans="1:13" x14ac:dyDescent="0.25">
      <c r="A4317" s="1" t="s">
        <v>5799</v>
      </c>
      <c r="B4317" s="2">
        <v>42635</v>
      </c>
      <c r="C4317" s="2">
        <v>42641</v>
      </c>
      <c r="D4317" s="1" t="s">
        <v>19</v>
      </c>
      <c r="E4317" s="1" t="s">
        <v>1598</v>
      </c>
      <c r="F4317" s="1" t="s">
        <v>3749</v>
      </c>
      <c r="G4317">
        <v>13.28</v>
      </c>
      <c r="H4317">
        <v>2</v>
      </c>
      <c r="I4317">
        <v>0</v>
      </c>
      <c r="J4317">
        <v>6.3743999999999996</v>
      </c>
      <c r="K4317" t="str">
        <f>INDEX(product!B:B,MATCH('TABELA TOTAL'!$F6466,product!A:A,0))</f>
        <v>Office Supplies</v>
      </c>
      <c r="L4317" t="str">
        <f>INDEX(product!C:C,MATCH(F4317,product!A:A,))</f>
        <v>Furnishings</v>
      </c>
      <c r="M4317" t="str">
        <f>INDEX(product!D:D,MATCH(F4317,product!A:A,))</f>
        <v>G.E. Longer-Life Indoor Recessed Floodlight Bulbs</v>
      </c>
    </row>
    <row r="4318" spans="1:13" x14ac:dyDescent="0.25">
      <c r="A4318" s="1" t="s">
        <v>6275</v>
      </c>
      <c r="B4318" s="2">
        <v>42635</v>
      </c>
      <c r="C4318" s="2">
        <v>42642</v>
      </c>
      <c r="D4318" s="1" t="s">
        <v>19</v>
      </c>
      <c r="E4318" s="1" t="s">
        <v>1675</v>
      </c>
      <c r="F4318" s="1" t="s">
        <v>1280</v>
      </c>
      <c r="G4318">
        <v>16.52</v>
      </c>
      <c r="H4318">
        <v>5</v>
      </c>
      <c r="I4318">
        <v>0.2</v>
      </c>
      <c r="J4318">
        <v>5.3689999999999998</v>
      </c>
      <c r="K4318" t="str">
        <f>INDEX(product!B:B,MATCH('TABELA TOTAL'!$F7355,product!A:A,0))</f>
        <v>Office Supplies</v>
      </c>
      <c r="L4318" t="str">
        <f>INDEX(product!C:C,MATCH(F4318,product!A:A,))</f>
        <v>Labels</v>
      </c>
      <c r="M4318" t="str">
        <f>INDEX(product!D:D,MATCH(F4318,product!A:A,))</f>
        <v>Avery 476</v>
      </c>
    </row>
    <row r="4319" spans="1:13" x14ac:dyDescent="0.25">
      <c r="A4319" s="1" t="s">
        <v>6684</v>
      </c>
      <c r="B4319" s="2">
        <v>42635</v>
      </c>
      <c r="C4319" s="2">
        <v>42638</v>
      </c>
      <c r="D4319" s="1" t="s">
        <v>79</v>
      </c>
      <c r="E4319" s="1" t="s">
        <v>2074</v>
      </c>
      <c r="F4319" s="1" t="s">
        <v>167</v>
      </c>
      <c r="G4319">
        <v>128.34</v>
      </c>
      <c r="H4319">
        <v>6</v>
      </c>
      <c r="I4319">
        <v>0</v>
      </c>
      <c r="J4319">
        <v>37.218600000000002</v>
      </c>
      <c r="K4319" t="str">
        <f>INDEX(product!B:B,MATCH('TABELA TOTAL'!$F8178,product!A:A,0))</f>
        <v>Technology</v>
      </c>
      <c r="L4319" t="str">
        <f>INDEX(product!C:C,MATCH(F4319,product!A:A,))</f>
        <v>Storage</v>
      </c>
      <c r="M4319" t="str">
        <f>INDEX(product!D:D,MATCH(F4319,product!A:A,))</f>
        <v>Sortfiler Multipurpose Personal File Organizer, Black</v>
      </c>
    </row>
    <row r="4320" spans="1:13" x14ac:dyDescent="0.25">
      <c r="A4320" s="1" t="s">
        <v>7389</v>
      </c>
      <c r="B4320" s="2">
        <v>42635</v>
      </c>
      <c r="C4320" s="2">
        <v>42641</v>
      </c>
      <c r="D4320" s="1" t="s">
        <v>19</v>
      </c>
      <c r="E4320" s="1" t="s">
        <v>3521</v>
      </c>
      <c r="F4320" s="1" t="s">
        <v>3213</v>
      </c>
      <c r="G4320">
        <v>35.880000000000003</v>
      </c>
      <c r="H4320">
        <v>6</v>
      </c>
      <c r="I4320">
        <v>0</v>
      </c>
      <c r="J4320">
        <v>16.146000000000001</v>
      </c>
      <c r="K4320" t="str">
        <f>INDEX(product!B:B,MATCH('TABELA TOTAL'!$F9448,product!A:A,0))</f>
        <v>Office Supplies</v>
      </c>
      <c r="L4320" t="str">
        <f>INDEX(product!C:C,MATCH(F4320,product!A:A,))</f>
        <v>Paper</v>
      </c>
      <c r="M4320" t="str">
        <f>INDEX(product!D:D,MATCH(F4320,product!A:A,))</f>
        <v>Xerox 1895</v>
      </c>
    </row>
    <row r="4321" spans="1:13" x14ac:dyDescent="0.25">
      <c r="A4321" s="1" t="s">
        <v>7453</v>
      </c>
      <c r="B4321" s="2">
        <v>42635</v>
      </c>
      <c r="C4321" s="2">
        <v>42640</v>
      </c>
      <c r="D4321" s="1" t="s">
        <v>19</v>
      </c>
      <c r="E4321" s="1" t="s">
        <v>1929</v>
      </c>
      <c r="F4321" s="1" t="s">
        <v>789</v>
      </c>
      <c r="G4321">
        <v>68.432000000000002</v>
      </c>
      <c r="H4321">
        <v>7</v>
      </c>
      <c r="I4321">
        <v>0.2</v>
      </c>
      <c r="J4321">
        <v>8.5540000000000003</v>
      </c>
      <c r="K4321" t="str">
        <f>INDEX(product!B:B,MATCH('TABELA TOTAL'!$F9555,product!A:A,0))</f>
        <v>Furniture</v>
      </c>
      <c r="L4321" t="str">
        <f>INDEX(product!C:C,MATCH(F4321,product!A:A,))</f>
        <v>Furnishings</v>
      </c>
      <c r="M4321" t="str">
        <f>INDEX(product!D:D,MATCH(F4321,product!A:A,))</f>
        <v>Aluminum Document Frame</v>
      </c>
    </row>
    <row r="4322" spans="1:13" x14ac:dyDescent="0.25">
      <c r="A4322" s="1" t="s">
        <v>7549</v>
      </c>
      <c r="B4322" s="2">
        <v>42635</v>
      </c>
      <c r="C4322" s="2">
        <v>42639</v>
      </c>
      <c r="D4322" s="1" t="s">
        <v>19</v>
      </c>
      <c r="E4322" s="1" t="s">
        <v>1284</v>
      </c>
      <c r="F4322" s="1" t="s">
        <v>3621</v>
      </c>
      <c r="G4322">
        <v>18.96</v>
      </c>
      <c r="H4322">
        <v>2</v>
      </c>
      <c r="I4322">
        <v>0</v>
      </c>
      <c r="J4322">
        <v>7.5839999999999996</v>
      </c>
      <c r="K4322" t="str">
        <f>INDEX(product!B:B,MATCH('TABELA TOTAL'!$F9722,product!A:A,0))</f>
        <v>Office Supplies</v>
      </c>
      <c r="L4322" t="str">
        <f>INDEX(product!C:C,MATCH(F4322,product!A:A,))</f>
        <v>Furnishings</v>
      </c>
      <c r="M4322" t="str">
        <f>INDEX(product!D:D,MATCH(F4322,product!A:A,))</f>
        <v>DAX Two-Tone Rosewood/Black Document Frame, Desktop, 5 x 7</v>
      </c>
    </row>
    <row r="4323" spans="1:13" x14ac:dyDescent="0.25">
      <c r="A4323" s="1" t="s">
        <v>7618</v>
      </c>
      <c r="B4323" s="2">
        <v>42635</v>
      </c>
      <c r="C4323" s="2">
        <v>42637</v>
      </c>
      <c r="D4323" s="1" t="s">
        <v>11</v>
      </c>
      <c r="E4323" s="1" t="s">
        <v>2196</v>
      </c>
      <c r="F4323" s="1" t="s">
        <v>1891</v>
      </c>
      <c r="G4323">
        <v>63.968000000000004</v>
      </c>
      <c r="H4323">
        <v>2</v>
      </c>
      <c r="I4323">
        <v>0.2</v>
      </c>
      <c r="J4323">
        <v>19.989999999999998</v>
      </c>
      <c r="K4323" t="str">
        <f>INDEX(product!B:B,MATCH('TABELA TOTAL'!$F9876,product!A:A,0))</f>
        <v>Office Supplies</v>
      </c>
      <c r="L4323" t="str">
        <f>INDEX(product!C:C,MATCH(F4323,product!A:A,))</f>
        <v>Envelopes</v>
      </c>
      <c r="M4323" t="str">
        <f>INDEX(product!D:D,MATCH(F4323,product!A:A,))</f>
        <v>Blue String-Tie &amp; Button Interoffice Envelopes, 10 x 13</v>
      </c>
    </row>
    <row r="4324" spans="1:13" x14ac:dyDescent="0.25">
      <c r="A4324" s="1" t="s">
        <v>7671</v>
      </c>
      <c r="B4324" s="2">
        <v>42635</v>
      </c>
      <c r="C4324" s="2">
        <v>42641</v>
      </c>
      <c r="D4324" s="1" t="s">
        <v>19</v>
      </c>
      <c r="E4324" s="1" t="s">
        <v>233</v>
      </c>
      <c r="F4324" s="1" t="s">
        <v>1530</v>
      </c>
      <c r="G4324">
        <v>35.56</v>
      </c>
      <c r="H4324">
        <v>7</v>
      </c>
      <c r="I4324">
        <v>0</v>
      </c>
      <c r="J4324">
        <v>16.713200000000001</v>
      </c>
      <c r="K4324" t="str">
        <f>INDEX(product!B:B,MATCH('TABELA TOTAL'!$F9984,product!A:A,0))</f>
        <v>Furniture</v>
      </c>
      <c r="L4324" t="str">
        <f>INDEX(product!C:C,MATCH(F4324,product!A:A,))</f>
        <v>Paper</v>
      </c>
      <c r="M4324" t="str">
        <f>INDEX(product!D:D,MATCH(F4324,product!A:A,))</f>
        <v>RSVP Cards &amp; Envelopes, Blank White, 8-1/2" X 11", 24 Cards/25 Envelopes/Set</v>
      </c>
    </row>
    <row r="4325" spans="1:13" x14ac:dyDescent="0.25">
      <c r="A4325" s="1" t="s">
        <v>7671</v>
      </c>
      <c r="B4325" s="2">
        <v>42635</v>
      </c>
      <c r="C4325" s="2">
        <v>42641</v>
      </c>
      <c r="D4325" s="1" t="s">
        <v>19</v>
      </c>
      <c r="E4325" s="1" t="s">
        <v>233</v>
      </c>
      <c r="F4325" s="1" t="s">
        <v>4775</v>
      </c>
      <c r="G4325">
        <v>97.98</v>
      </c>
      <c r="H4325">
        <v>2</v>
      </c>
      <c r="I4325">
        <v>0</v>
      </c>
      <c r="J4325">
        <v>27.4344</v>
      </c>
      <c r="K4325" t="str">
        <f>INDEX(product!B:B,MATCH('TABELA TOTAL'!$F9985,product!A:A,0))</f>
        <v>Office Supplies</v>
      </c>
      <c r="L4325" t="str">
        <f>INDEX(product!C:C,MATCH(F4325,product!A:A,))</f>
        <v>Phones</v>
      </c>
      <c r="M4325" t="str">
        <f>INDEX(product!D:D,MATCH(F4325,product!A:A,))</f>
        <v>Panasonic KX TS208W Corded phone</v>
      </c>
    </row>
    <row r="4326" spans="1:13" x14ac:dyDescent="0.25">
      <c r="A4326" s="1" t="s">
        <v>3946</v>
      </c>
      <c r="B4326" s="2">
        <v>42633</v>
      </c>
      <c r="C4326" s="2">
        <v>42637</v>
      </c>
      <c r="D4326" s="1" t="s">
        <v>19</v>
      </c>
      <c r="E4326" s="1" t="s">
        <v>3200</v>
      </c>
      <c r="F4326" s="1" t="s">
        <v>3737</v>
      </c>
      <c r="G4326">
        <v>65.790000000000006</v>
      </c>
      <c r="H4326">
        <v>9</v>
      </c>
      <c r="I4326">
        <v>0</v>
      </c>
      <c r="J4326">
        <v>30.263400000000001</v>
      </c>
      <c r="K4326" t="str">
        <f>INDEX(product!B:B,MATCH('TABELA TOTAL'!$F3412,product!A:A,0))</f>
        <v>Office Supplies</v>
      </c>
      <c r="L4326" t="str">
        <f>INDEX(product!C:C,MATCH(F4326,product!A:A,))</f>
        <v>Paper</v>
      </c>
      <c r="M4326" t="str">
        <f>INDEX(product!D:D,MATCH(F4326,product!A:A,))</f>
        <v>Strathmore Photo Frame Cards</v>
      </c>
    </row>
    <row r="4327" spans="1:13" x14ac:dyDescent="0.25">
      <c r="A4327" s="1" t="s">
        <v>3946</v>
      </c>
      <c r="B4327" s="2">
        <v>42633</v>
      </c>
      <c r="C4327" s="2">
        <v>42637</v>
      </c>
      <c r="D4327" s="1" t="s">
        <v>19</v>
      </c>
      <c r="E4327" s="1" t="s">
        <v>3200</v>
      </c>
      <c r="F4327" s="1" t="s">
        <v>37</v>
      </c>
      <c r="G4327">
        <v>271.98399999999998</v>
      </c>
      <c r="H4327">
        <v>2</v>
      </c>
      <c r="I4327">
        <v>0.2</v>
      </c>
      <c r="J4327">
        <v>88.394800000000004</v>
      </c>
      <c r="K4327" t="str">
        <f>INDEX(product!B:B,MATCH('TABELA TOTAL'!$F3413,product!A:A,0))</f>
        <v>Technology</v>
      </c>
      <c r="L4327" t="str">
        <f>INDEX(product!C:C,MATCH(F4327,product!A:A,))</f>
        <v>Binders</v>
      </c>
      <c r="M4327" t="str">
        <f>INDEX(product!D:D,MATCH(F4327,product!A:A,))</f>
        <v>Fellowes PB200 Plastic Comb Binding Machine</v>
      </c>
    </row>
    <row r="4328" spans="1:13" x14ac:dyDescent="0.25">
      <c r="A4328" s="1" t="s">
        <v>3946</v>
      </c>
      <c r="B4328" s="2">
        <v>42633</v>
      </c>
      <c r="C4328" s="2">
        <v>42637</v>
      </c>
      <c r="D4328" s="1" t="s">
        <v>19</v>
      </c>
      <c r="E4328" s="1" t="s">
        <v>3200</v>
      </c>
      <c r="F4328" s="1" t="s">
        <v>280</v>
      </c>
      <c r="G4328">
        <v>11.76</v>
      </c>
      <c r="H4328">
        <v>4</v>
      </c>
      <c r="I4328">
        <v>0</v>
      </c>
      <c r="J4328">
        <v>3.1751999999999998</v>
      </c>
      <c r="K4328" t="str">
        <f>INDEX(product!B:B,MATCH('TABELA TOTAL'!$F3414,product!A:A,0))</f>
        <v>Furniture</v>
      </c>
      <c r="L4328" t="str">
        <f>INDEX(product!C:C,MATCH(F4328,product!A:A,))</f>
        <v>Art</v>
      </c>
      <c r="M4328" t="str">
        <f>INDEX(product!D:D,MATCH(F4328,product!A:A,))</f>
        <v>Newell 343</v>
      </c>
    </row>
    <row r="4329" spans="1:13" x14ac:dyDescent="0.25">
      <c r="A4329" s="1" t="s">
        <v>3946</v>
      </c>
      <c r="B4329" s="2">
        <v>42633</v>
      </c>
      <c r="C4329" s="2">
        <v>42637</v>
      </c>
      <c r="D4329" s="1" t="s">
        <v>19</v>
      </c>
      <c r="E4329" s="1" t="s">
        <v>3200</v>
      </c>
      <c r="F4329" s="1" t="s">
        <v>3399</v>
      </c>
      <c r="G4329">
        <v>77.52</v>
      </c>
      <c r="H4329">
        <v>2</v>
      </c>
      <c r="I4329">
        <v>0</v>
      </c>
      <c r="J4329">
        <v>37.9848</v>
      </c>
      <c r="K4329" t="str">
        <f>INDEX(product!B:B,MATCH('TABELA TOTAL'!$F3415,product!A:A,0))</f>
        <v>Furniture</v>
      </c>
      <c r="L4329" t="str">
        <f>INDEX(product!C:C,MATCH(F4329,product!A:A,))</f>
        <v>Paper</v>
      </c>
      <c r="M4329" t="str">
        <f>INDEX(product!D:D,MATCH(F4329,product!A:A,))</f>
        <v>Xerox 1944</v>
      </c>
    </row>
    <row r="4330" spans="1:13" x14ac:dyDescent="0.25">
      <c r="A4330" s="1" t="s">
        <v>3946</v>
      </c>
      <c r="B4330" s="2">
        <v>42633</v>
      </c>
      <c r="C4330" s="2">
        <v>42637</v>
      </c>
      <c r="D4330" s="1" t="s">
        <v>19</v>
      </c>
      <c r="E4330" s="1" t="s">
        <v>3200</v>
      </c>
      <c r="F4330" s="1" t="s">
        <v>2170</v>
      </c>
      <c r="G4330">
        <v>48.64</v>
      </c>
      <c r="H4330">
        <v>2</v>
      </c>
      <c r="I4330">
        <v>0.2</v>
      </c>
      <c r="J4330">
        <v>15.808</v>
      </c>
      <c r="K4330" t="str">
        <f>INDEX(product!B:B,MATCH('TABELA TOTAL'!$F3416,product!A:A,0))</f>
        <v>Technology</v>
      </c>
      <c r="L4330" t="str">
        <f>INDEX(product!C:C,MATCH(F4330,product!A:A,))</f>
        <v>Binders</v>
      </c>
      <c r="M4330" t="str">
        <f>INDEX(product!D:D,MATCH(F4330,product!A:A,))</f>
        <v>Ibico Plastic Spiral Binding Combs</v>
      </c>
    </row>
    <row r="4331" spans="1:13" x14ac:dyDescent="0.25">
      <c r="A4331" s="1" t="s">
        <v>5327</v>
      </c>
      <c r="B4331" s="2">
        <v>42633</v>
      </c>
      <c r="C4331" s="2">
        <v>42638</v>
      </c>
      <c r="D4331" s="1" t="s">
        <v>19</v>
      </c>
      <c r="E4331" s="1" t="s">
        <v>2486</v>
      </c>
      <c r="F4331" s="1" t="s">
        <v>3547</v>
      </c>
      <c r="G4331">
        <v>17.088000000000001</v>
      </c>
      <c r="H4331">
        <v>2</v>
      </c>
      <c r="I4331">
        <v>0.2</v>
      </c>
      <c r="J4331">
        <v>1.0680000000000001</v>
      </c>
      <c r="K4331" t="str">
        <f>INDEX(product!B:B,MATCH('TABELA TOTAL'!$F5607,product!A:A,0))</f>
        <v>Technology</v>
      </c>
      <c r="L4331" t="str">
        <f>INDEX(product!C:C,MATCH(F4331,product!A:A,))</f>
        <v>Furnishings</v>
      </c>
      <c r="M4331" t="str">
        <f>INDEX(product!D:D,MATCH(F4331,product!A:A,))</f>
        <v>Dana Swing-Arm Lamps</v>
      </c>
    </row>
    <row r="4332" spans="1:13" x14ac:dyDescent="0.25">
      <c r="A4332" s="1" t="s">
        <v>5327</v>
      </c>
      <c r="B4332" s="2">
        <v>42633</v>
      </c>
      <c r="C4332" s="2">
        <v>42638</v>
      </c>
      <c r="D4332" s="1" t="s">
        <v>19</v>
      </c>
      <c r="E4332" s="1" t="s">
        <v>2486</v>
      </c>
      <c r="F4332" s="1" t="s">
        <v>1736</v>
      </c>
      <c r="G4332">
        <v>98.391999999999996</v>
      </c>
      <c r="H4332">
        <v>1</v>
      </c>
      <c r="I4332">
        <v>0.2</v>
      </c>
      <c r="J4332">
        <v>-11.069100000000001</v>
      </c>
      <c r="K4332" t="str">
        <f>INDEX(product!B:B,MATCH('TABELA TOTAL'!$F5608,product!A:A,0))</f>
        <v>Furniture</v>
      </c>
      <c r="L4332" t="str">
        <f>INDEX(product!C:C,MATCH(F4332,product!A:A,))</f>
        <v>Chairs</v>
      </c>
      <c r="M4332" t="str">
        <f>INDEX(product!D:D,MATCH(F4332,product!A:A,))</f>
        <v>Global High-Back Leather Tilter, Burgundy</v>
      </c>
    </row>
    <row r="4333" spans="1:13" x14ac:dyDescent="0.25">
      <c r="A4333" s="1" t="s">
        <v>6614</v>
      </c>
      <c r="B4333" s="2">
        <v>42633</v>
      </c>
      <c r="C4333" s="2">
        <v>42637</v>
      </c>
      <c r="D4333" s="1" t="s">
        <v>19</v>
      </c>
      <c r="E4333" s="1" t="s">
        <v>2118</v>
      </c>
      <c r="F4333" s="1" t="s">
        <v>2603</v>
      </c>
      <c r="G4333">
        <v>393.25</v>
      </c>
      <c r="H4333">
        <v>5</v>
      </c>
      <c r="I4333">
        <v>0</v>
      </c>
      <c r="J4333">
        <v>129.77250000000001</v>
      </c>
      <c r="K4333" t="str">
        <f>INDEX(product!B:B,MATCH('TABELA TOTAL'!$F8047,product!A:A,0))</f>
        <v>Office Supplies</v>
      </c>
      <c r="L4333" t="str">
        <f>INDEX(product!C:C,MATCH(F4333,product!A:A,))</f>
        <v>Appliances</v>
      </c>
      <c r="M4333" t="str">
        <f>INDEX(product!D:D,MATCH(F4333,product!A:A,))</f>
        <v>Honeywell Quietcare HEPA Air Cleaner</v>
      </c>
    </row>
    <row r="4334" spans="1:13" x14ac:dyDescent="0.25">
      <c r="A4334" s="1" t="s">
        <v>6858</v>
      </c>
      <c r="B4334" s="2">
        <v>42633</v>
      </c>
      <c r="C4334" s="2">
        <v>42637</v>
      </c>
      <c r="D4334" s="1" t="s">
        <v>19</v>
      </c>
      <c r="E4334" s="1" t="s">
        <v>3309</v>
      </c>
      <c r="F4334" s="1" t="s">
        <v>4242</v>
      </c>
      <c r="G4334">
        <v>83.7</v>
      </c>
      <c r="H4334">
        <v>5</v>
      </c>
      <c r="I4334">
        <v>0</v>
      </c>
      <c r="J4334">
        <v>41.012999999999998</v>
      </c>
      <c r="K4334" t="str">
        <f>INDEX(product!B:B,MATCH('TABELA TOTAL'!$F8485,product!A:A,0))</f>
        <v>Technology</v>
      </c>
      <c r="L4334" t="str">
        <f>INDEX(product!C:C,MATCH(F4334,product!A:A,))</f>
        <v>Binders</v>
      </c>
      <c r="M4334" t="str">
        <f>INDEX(product!D:D,MATCH(F4334,product!A:A,))</f>
        <v>GBC Poly Designer Binding Covers</v>
      </c>
    </row>
    <row r="4335" spans="1:13" x14ac:dyDescent="0.25">
      <c r="A4335" s="1" t="s">
        <v>7295</v>
      </c>
      <c r="B4335" s="2">
        <v>42633</v>
      </c>
      <c r="C4335" s="2">
        <v>42637</v>
      </c>
      <c r="D4335" s="1" t="s">
        <v>19</v>
      </c>
      <c r="E4335" s="1" t="s">
        <v>3981</v>
      </c>
      <c r="F4335" s="1" t="s">
        <v>4455</v>
      </c>
      <c r="G4335">
        <v>163.88</v>
      </c>
      <c r="H4335">
        <v>2</v>
      </c>
      <c r="I4335">
        <v>0</v>
      </c>
      <c r="J4335">
        <v>40.97</v>
      </c>
      <c r="K4335" t="str">
        <f>INDEX(product!B:B,MATCH('TABELA TOTAL'!$F9282,product!A:A,0))</f>
        <v>Technology</v>
      </c>
      <c r="L4335" t="str">
        <f>INDEX(product!C:C,MATCH(F4335,product!A:A,))</f>
        <v>Bookcases</v>
      </c>
      <c r="M4335" t="str">
        <f>INDEX(product!D:D,MATCH(F4335,product!A:A,))</f>
        <v>O'Sullivan 5-Shelf Heavy-Duty Bookcases</v>
      </c>
    </row>
    <row r="4336" spans="1:13" x14ac:dyDescent="0.25">
      <c r="A4336" s="1" t="s">
        <v>1135</v>
      </c>
      <c r="B4336" s="2">
        <v>42632</v>
      </c>
      <c r="C4336" s="2">
        <v>42632</v>
      </c>
      <c r="D4336" s="1" t="s">
        <v>654</v>
      </c>
      <c r="E4336" s="1" t="s">
        <v>1136</v>
      </c>
      <c r="F4336" s="1" t="s">
        <v>891</v>
      </c>
      <c r="G4336">
        <v>701.37199999999996</v>
      </c>
      <c r="H4336">
        <v>2</v>
      </c>
      <c r="I4336">
        <v>0.3</v>
      </c>
      <c r="J4336">
        <v>-50.097999999999999</v>
      </c>
      <c r="K4336" t="str">
        <f>INDEX(product!B:B,MATCH('TABELA TOTAL'!$F659,product!A:A,0))</f>
        <v>Furniture</v>
      </c>
      <c r="L4336" t="str">
        <f>INDEX(product!C:C,MATCH(F4336,product!A:A,))</f>
        <v>Chairs</v>
      </c>
      <c r="M4336" t="str">
        <f>INDEX(product!D:D,MATCH(F4336,product!A:A,))</f>
        <v>Global Troy Executive Leather Low-Back Tilter</v>
      </c>
    </row>
    <row r="4337" spans="1:13" x14ac:dyDescent="0.25">
      <c r="A4337" s="1" t="s">
        <v>1135</v>
      </c>
      <c r="B4337" s="2">
        <v>42632</v>
      </c>
      <c r="C4337" s="2">
        <v>42632</v>
      </c>
      <c r="D4337" s="1" t="s">
        <v>654</v>
      </c>
      <c r="E4337" s="1" t="s">
        <v>1136</v>
      </c>
      <c r="F4337" s="1" t="s">
        <v>145</v>
      </c>
      <c r="G4337">
        <v>2.3079999999999998</v>
      </c>
      <c r="H4337">
        <v>2</v>
      </c>
      <c r="I4337">
        <v>0.8</v>
      </c>
      <c r="J4337">
        <v>-3.4620000000000002</v>
      </c>
      <c r="K4337" t="str">
        <f>INDEX(product!B:B,MATCH('TABELA TOTAL'!$F660,product!A:A,0))</f>
        <v>Technology</v>
      </c>
      <c r="L4337" t="str">
        <f>INDEX(product!C:C,MATCH(F4337,product!A:A,))</f>
        <v>Binders</v>
      </c>
      <c r="M4337" t="str">
        <f>INDEX(product!D:D,MATCH(F4337,product!A:A,))</f>
        <v>Avery Binding System Hidden Tab Executive Style Index Sets</v>
      </c>
    </row>
    <row r="4338" spans="1:13" x14ac:dyDescent="0.25">
      <c r="A4338" s="1" t="s">
        <v>2785</v>
      </c>
      <c r="B4338" s="2">
        <v>42632</v>
      </c>
      <c r="C4338" s="2">
        <v>42634</v>
      </c>
      <c r="D4338" s="1" t="s">
        <v>79</v>
      </c>
      <c r="E4338" s="1" t="s">
        <v>2786</v>
      </c>
      <c r="F4338" s="1" t="s">
        <v>1052</v>
      </c>
      <c r="G4338">
        <v>1606.23</v>
      </c>
      <c r="H4338">
        <v>9</v>
      </c>
      <c r="I4338">
        <v>0</v>
      </c>
      <c r="J4338">
        <v>481.86900000000003</v>
      </c>
      <c r="K4338" t="str">
        <f>INDEX(product!B:B,MATCH('TABELA TOTAL'!$F2022,product!A:A,0))</f>
        <v>Furniture</v>
      </c>
      <c r="L4338" t="str">
        <f>INDEX(product!C:C,MATCH(F4338,product!A:A,))</f>
        <v>Storage</v>
      </c>
      <c r="M4338" t="str">
        <f>INDEX(product!D:D,MATCH(F4338,product!A:A,))</f>
        <v>Hot File 7-Pocket, Floor Stand</v>
      </c>
    </row>
    <row r="4339" spans="1:13" x14ac:dyDescent="0.25">
      <c r="A4339" s="1" t="s">
        <v>2785</v>
      </c>
      <c r="B4339" s="2">
        <v>42632</v>
      </c>
      <c r="C4339" s="2">
        <v>42634</v>
      </c>
      <c r="D4339" s="1" t="s">
        <v>79</v>
      </c>
      <c r="E4339" s="1" t="s">
        <v>2786</v>
      </c>
      <c r="F4339" s="1" t="s">
        <v>266</v>
      </c>
      <c r="G4339">
        <v>17.04</v>
      </c>
      <c r="H4339">
        <v>3</v>
      </c>
      <c r="I4339">
        <v>0</v>
      </c>
      <c r="J4339">
        <v>7.6680000000000001</v>
      </c>
      <c r="K4339" t="str">
        <f>INDEX(product!B:B,MATCH('TABELA TOTAL'!$F2023,product!A:A,0))</f>
        <v>Office Supplies</v>
      </c>
      <c r="L4339" t="str">
        <f>INDEX(product!C:C,MATCH(F4339,product!A:A,))</f>
        <v>Paper</v>
      </c>
      <c r="M4339" t="str">
        <f>INDEX(product!D:D,MATCH(F4339,product!A:A,))</f>
        <v>Xerox 1916</v>
      </c>
    </row>
    <row r="4340" spans="1:13" x14ac:dyDescent="0.25">
      <c r="A4340" s="1" t="s">
        <v>2785</v>
      </c>
      <c r="B4340" s="2">
        <v>42632</v>
      </c>
      <c r="C4340" s="2">
        <v>42634</v>
      </c>
      <c r="D4340" s="1" t="s">
        <v>79</v>
      </c>
      <c r="E4340" s="1" t="s">
        <v>2786</v>
      </c>
      <c r="F4340" s="1" t="s">
        <v>1534</v>
      </c>
      <c r="G4340">
        <v>49.53</v>
      </c>
      <c r="H4340">
        <v>3</v>
      </c>
      <c r="I4340">
        <v>0</v>
      </c>
      <c r="J4340">
        <v>23.7744</v>
      </c>
      <c r="K4340" t="str">
        <f>INDEX(product!B:B,MATCH('TABELA TOTAL'!$F2024,product!A:A,0))</f>
        <v>Office Supplies</v>
      </c>
      <c r="L4340" t="str">
        <f>INDEX(product!C:C,MATCH(F4340,product!A:A,))</f>
        <v>Binders</v>
      </c>
      <c r="M4340" t="str">
        <f>INDEX(product!D:D,MATCH(F4340,product!A:A,))</f>
        <v>JM Magazine Binder</v>
      </c>
    </row>
    <row r="4341" spans="1:13" x14ac:dyDescent="0.25">
      <c r="A4341" s="1" t="s">
        <v>2785</v>
      </c>
      <c r="B4341" s="2">
        <v>42632</v>
      </c>
      <c r="C4341" s="2">
        <v>42634</v>
      </c>
      <c r="D4341" s="1" t="s">
        <v>79</v>
      </c>
      <c r="E4341" s="1" t="s">
        <v>2786</v>
      </c>
      <c r="F4341" s="1" t="s">
        <v>1316</v>
      </c>
      <c r="G4341">
        <v>872.32</v>
      </c>
      <c r="H4341">
        <v>4</v>
      </c>
      <c r="I4341">
        <v>0</v>
      </c>
      <c r="J4341">
        <v>244.24959999999999</v>
      </c>
      <c r="K4341" t="str">
        <f>INDEX(product!B:B,MATCH('TABELA TOTAL'!$F2025,product!A:A,0))</f>
        <v>Furniture</v>
      </c>
      <c r="L4341" t="str">
        <f>INDEX(product!C:C,MATCH(F4341,product!A:A,))</f>
        <v>Chairs</v>
      </c>
      <c r="M4341" t="str">
        <f>INDEX(product!D:D,MATCH(F4341,product!A:A,))</f>
        <v>Lifetime Advantage Folding Chairs, 4/Carton</v>
      </c>
    </row>
    <row r="4342" spans="1:13" x14ac:dyDescent="0.25">
      <c r="A4342" s="1" t="s">
        <v>2864</v>
      </c>
      <c r="B4342" s="2">
        <v>42632</v>
      </c>
      <c r="C4342" s="2">
        <v>42636</v>
      </c>
      <c r="D4342" s="1" t="s">
        <v>19</v>
      </c>
      <c r="E4342" s="1" t="s">
        <v>2865</v>
      </c>
      <c r="F4342" s="1" t="s">
        <v>792</v>
      </c>
      <c r="G4342">
        <v>159.88</v>
      </c>
      <c r="H4342">
        <v>7</v>
      </c>
      <c r="I4342">
        <v>0</v>
      </c>
      <c r="J4342">
        <v>73.544799999999995</v>
      </c>
      <c r="K4342" t="str">
        <f>INDEX(product!B:B,MATCH('TABELA TOTAL'!$F2119,product!A:A,0))</f>
        <v>Office Supplies</v>
      </c>
      <c r="L4342" t="str">
        <f>INDEX(product!C:C,MATCH(F4342,product!A:A,))</f>
        <v>Paper</v>
      </c>
      <c r="M4342" t="str">
        <f>INDEX(product!D:D,MATCH(F4342,product!A:A,))</f>
        <v>Xerox Color Copier Paper, 11" x 17", Ream</v>
      </c>
    </row>
    <row r="4343" spans="1:13" x14ac:dyDescent="0.25">
      <c r="A4343" s="1" t="s">
        <v>3555</v>
      </c>
      <c r="B4343" s="2">
        <v>42632</v>
      </c>
      <c r="C4343" s="2">
        <v>42636</v>
      </c>
      <c r="D4343" s="1" t="s">
        <v>11</v>
      </c>
      <c r="E4343" s="1" t="s">
        <v>765</v>
      </c>
      <c r="F4343" s="1" t="s">
        <v>41</v>
      </c>
      <c r="G4343">
        <v>25.44</v>
      </c>
      <c r="H4343">
        <v>6</v>
      </c>
      <c r="I4343">
        <v>0</v>
      </c>
      <c r="J4343">
        <v>12.72</v>
      </c>
      <c r="K4343" t="str">
        <f>INDEX(product!B:B,MATCH('TABELA TOTAL'!$F2882,product!A:A,0))</f>
        <v>Technology</v>
      </c>
      <c r="L4343" t="str">
        <f>INDEX(product!C:C,MATCH(F4343,product!A:A,))</f>
        <v>Binders</v>
      </c>
      <c r="M4343" t="str">
        <f>INDEX(product!D:D,MATCH(F4343,product!A:A,))</f>
        <v>Storex DuraTech Recycled Plastic Frosted Binders</v>
      </c>
    </row>
    <row r="4344" spans="1:13" x14ac:dyDescent="0.25">
      <c r="A4344" s="1" t="s">
        <v>3555</v>
      </c>
      <c r="B4344" s="2">
        <v>42632</v>
      </c>
      <c r="C4344" s="2">
        <v>42636</v>
      </c>
      <c r="D4344" s="1" t="s">
        <v>11</v>
      </c>
      <c r="E4344" s="1" t="s">
        <v>765</v>
      </c>
      <c r="F4344" s="1" t="s">
        <v>1372</v>
      </c>
      <c r="G4344">
        <v>27.93</v>
      </c>
      <c r="H4344">
        <v>3</v>
      </c>
      <c r="I4344">
        <v>0</v>
      </c>
      <c r="J4344">
        <v>8.0997000000000003</v>
      </c>
      <c r="K4344" t="str">
        <f>INDEX(product!B:B,MATCH('TABELA TOTAL'!$F2883,product!A:A,0))</f>
        <v>Furniture</v>
      </c>
      <c r="L4344" t="str">
        <f>INDEX(product!C:C,MATCH(F4344,product!A:A,))</f>
        <v>Supplies</v>
      </c>
      <c r="M4344" t="str">
        <f>INDEX(product!D:D,MATCH(F4344,product!A:A,))</f>
        <v>Acme Forged Steel Scissors with Black Enamel Handles</v>
      </c>
    </row>
    <row r="4345" spans="1:13" x14ac:dyDescent="0.25">
      <c r="A4345" s="1" t="s">
        <v>4144</v>
      </c>
      <c r="B4345" s="2">
        <v>42632</v>
      </c>
      <c r="C4345" s="2">
        <v>42636</v>
      </c>
      <c r="D4345" s="1" t="s">
        <v>19</v>
      </c>
      <c r="E4345" s="1" t="s">
        <v>1044</v>
      </c>
      <c r="F4345" s="1" t="s">
        <v>4145</v>
      </c>
      <c r="G4345">
        <v>5.04</v>
      </c>
      <c r="H4345">
        <v>2</v>
      </c>
      <c r="I4345">
        <v>0</v>
      </c>
      <c r="J4345">
        <v>0.1512</v>
      </c>
      <c r="K4345" t="str">
        <f>INDEX(product!B:B,MATCH('TABELA TOTAL'!$F3719,product!A:A,0))</f>
        <v>Office Supplies</v>
      </c>
      <c r="L4345" t="str">
        <f>INDEX(product!C:C,MATCH(F4345,product!A:A,))</f>
        <v>Supplies</v>
      </c>
      <c r="M4345" t="str">
        <f>INDEX(product!D:D,MATCH(F4345,product!A:A,))</f>
        <v>Letter Slitter</v>
      </c>
    </row>
    <row r="4346" spans="1:13" x14ac:dyDescent="0.25">
      <c r="A4346" s="1" t="s">
        <v>4144</v>
      </c>
      <c r="B4346" s="2">
        <v>42632</v>
      </c>
      <c r="C4346" s="2">
        <v>42636</v>
      </c>
      <c r="D4346" s="1" t="s">
        <v>19</v>
      </c>
      <c r="E4346" s="1" t="s">
        <v>1044</v>
      </c>
      <c r="F4346" s="1" t="s">
        <v>2560</v>
      </c>
      <c r="G4346">
        <v>249.95</v>
      </c>
      <c r="H4346">
        <v>5</v>
      </c>
      <c r="I4346">
        <v>0</v>
      </c>
      <c r="J4346">
        <v>107.4785</v>
      </c>
      <c r="K4346" t="str">
        <f>INDEX(product!B:B,MATCH('TABELA TOTAL'!$F3720,product!A:A,0))</f>
        <v>Technology</v>
      </c>
      <c r="L4346" t="str">
        <f>INDEX(product!C:C,MATCH(F4346,product!A:A,))</f>
        <v>Accessories</v>
      </c>
      <c r="M4346" t="str">
        <f>INDEX(product!D:D,MATCH(F4346,product!A:A,))</f>
        <v>Logitech Wireless Marathon Mouse M705</v>
      </c>
    </row>
    <row r="4347" spans="1:13" x14ac:dyDescent="0.25">
      <c r="A4347" s="1" t="s">
        <v>4713</v>
      </c>
      <c r="B4347" s="2">
        <v>42632</v>
      </c>
      <c r="C4347" s="2">
        <v>42635</v>
      </c>
      <c r="D4347" s="1" t="s">
        <v>79</v>
      </c>
      <c r="E4347" s="1" t="s">
        <v>1823</v>
      </c>
      <c r="F4347" s="1" t="s">
        <v>4714</v>
      </c>
      <c r="G4347">
        <v>25.632000000000001</v>
      </c>
      <c r="H4347">
        <v>3</v>
      </c>
      <c r="I4347">
        <v>0.2</v>
      </c>
      <c r="J4347">
        <v>3.8448000000000002</v>
      </c>
      <c r="K4347" t="str">
        <f>INDEX(product!B:B,MATCH('TABELA TOTAL'!$F4583,product!A:A,0))</f>
        <v>Office Supplies</v>
      </c>
      <c r="L4347" t="str">
        <f>INDEX(product!C:C,MATCH(F4347,product!A:A,))</f>
        <v>Furnishings</v>
      </c>
      <c r="M4347" t="str">
        <f>INDEX(product!D:D,MATCH(F4347,product!A:A,))</f>
        <v>Nu-Dell Oak Frame</v>
      </c>
    </row>
    <row r="4348" spans="1:13" x14ac:dyDescent="0.25">
      <c r="A4348" s="1" t="s">
        <v>4827</v>
      </c>
      <c r="B4348" s="2">
        <v>42632</v>
      </c>
      <c r="C4348" s="2">
        <v>42637</v>
      </c>
      <c r="D4348" s="1" t="s">
        <v>11</v>
      </c>
      <c r="E4348" s="1" t="s">
        <v>1118</v>
      </c>
      <c r="F4348" s="1" t="s">
        <v>1214</v>
      </c>
      <c r="G4348">
        <v>11.952</v>
      </c>
      <c r="H4348">
        <v>3</v>
      </c>
      <c r="I4348">
        <v>0.2</v>
      </c>
      <c r="J4348">
        <v>4.1832000000000003</v>
      </c>
      <c r="K4348" t="str">
        <f>INDEX(product!B:B,MATCH('TABELA TOTAL'!$F4771,product!A:A,0))</f>
        <v>Office Supplies</v>
      </c>
      <c r="L4348" t="str">
        <f>INDEX(product!C:C,MATCH(F4348,product!A:A,))</f>
        <v>Binders</v>
      </c>
      <c r="M4348" t="str">
        <f>INDEX(product!D:D,MATCH(F4348,product!A:A,))</f>
        <v>Cardinal Holdit Business Card Pockets</v>
      </c>
    </row>
    <row r="4349" spans="1:13" x14ac:dyDescent="0.25">
      <c r="A4349" s="1" t="s">
        <v>4827</v>
      </c>
      <c r="B4349" s="2">
        <v>42632</v>
      </c>
      <c r="C4349" s="2">
        <v>42637</v>
      </c>
      <c r="D4349" s="1" t="s">
        <v>11</v>
      </c>
      <c r="E4349" s="1" t="s">
        <v>1118</v>
      </c>
      <c r="F4349" s="1" t="s">
        <v>4828</v>
      </c>
      <c r="G4349">
        <v>6.24</v>
      </c>
      <c r="H4349">
        <v>3</v>
      </c>
      <c r="I4349">
        <v>0</v>
      </c>
      <c r="J4349">
        <v>1.8720000000000001</v>
      </c>
      <c r="K4349" t="str">
        <f>INDEX(product!B:B,MATCH('TABELA TOTAL'!$F4772,product!A:A,0))</f>
        <v>Technology</v>
      </c>
      <c r="L4349" t="str">
        <f>INDEX(product!C:C,MATCH(F4349,product!A:A,))</f>
        <v>Supplies</v>
      </c>
      <c r="M4349" t="str">
        <f>INDEX(product!D:D,MATCH(F4349,product!A:A,))</f>
        <v>Kleencut Forged Office Shears by Acme United Corporation</v>
      </c>
    </row>
    <row r="4350" spans="1:13" x14ac:dyDescent="0.25">
      <c r="A4350" s="1" t="s">
        <v>6167</v>
      </c>
      <c r="B4350" s="2">
        <v>42632</v>
      </c>
      <c r="C4350" s="2">
        <v>42635</v>
      </c>
      <c r="D4350" s="1" t="s">
        <v>79</v>
      </c>
      <c r="E4350" s="1" t="s">
        <v>1066</v>
      </c>
      <c r="F4350" s="1" t="s">
        <v>121</v>
      </c>
      <c r="G4350">
        <v>69.52</v>
      </c>
      <c r="H4350">
        <v>2</v>
      </c>
      <c r="I4350">
        <v>0</v>
      </c>
      <c r="J4350">
        <v>17.38</v>
      </c>
      <c r="K4350" t="str">
        <f>INDEX(product!B:B,MATCH('TABELA TOTAL'!$F7167,product!A:A,0))</f>
        <v>Office Supplies</v>
      </c>
      <c r="L4350" t="str">
        <f>INDEX(product!C:C,MATCH(F4350,product!A:A,))</f>
        <v>Storage</v>
      </c>
      <c r="M4350" t="str">
        <f>INDEX(product!D:D,MATCH(F4350,product!A:A,))</f>
        <v>Home/Office Personal File Carts</v>
      </c>
    </row>
    <row r="4351" spans="1:13" x14ac:dyDescent="0.25">
      <c r="A4351" s="1" t="s">
        <v>6845</v>
      </c>
      <c r="B4351" s="2">
        <v>42632</v>
      </c>
      <c r="C4351" s="2">
        <v>42636</v>
      </c>
      <c r="D4351" s="1" t="s">
        <v>19</v>
      </c>
      <c r="E4351" s="1" t="s">
        <v>1795</v>
      </c>
      <c r="F4351" s="1" t="s">
        <v>163</v>
      </c>
      <c r="G4351">
        <v>8.9280000000000008</v>
      </c>
      <c r="H4351">
        <v>2</v>
      </c>
      <c r="I4351">
        <v>0.2</v>
      </c>
      <c r="J4351">
        <v>3.1248</v>
      </c>
      <c r="K4351" t="str">
        <f>INDEX(product!B:B,MATCH('TABELA TOTAL'!$F8469,product!A:A,0))</f>
        <v>Technology</v>
      </c>
      <c r="L4351" t="str">
        <f>INDEX(product!C:C,MATCH(F4351,product!A:A,))</f>
        <v>Binders</v>
      </c>
      <c r="M4351" t="str">
        <f>INDEX(product!D:D,MATCH(F4351,product!A:A,))</f>
        <v>Avery Heavy-Duty EZD  Binder With Locking Rings</v>
      </c>
    </row>
    <row r="4352" spans="1:13" x14ac:dyDescent="0.25">
      <c r="A4352" s="1" t="s">
        <v>143</v>
      </c>
      <c r="B4352" s="2">
        <v>42631</v>
      </c>
      <c r="C4352" s="2">
        <v>42636</v>
      </c>
      <c r="D4352" s="1" t="s">
        <v>19</v>
      </c>
      <c r="E4352" s="1" t="s">
        <v>144</v>
      </c>
      <c r="F4352" s="1" t="s">
        <v>145</v>
      </c>
      <c r="G4352">
        <v>4.6159999999999997</v>
      </c>
      <c r="H4352">
        <v>1</v>
      </c>
      <c r="I4352">
        <v>0.2</v>
      </c>
      <c r="J4352">
        <v>1.7310000000000001</v>
      </c>
      <c r="K4352" t="str">
        <f>INDEX(product!B:B,MATCH('TABELA TOTAL'!$F72,product!A:A,0))</f>
        <v>Furniture</v>
      </c>
      <c r="L4352" t="str">
        <f>INDEX(product!C:C,MATCH(F4352,product!A:A,))</f>
        <v>Binders</v>
      </c>
      <c r="M4352" t="str">
        <f>INDEX(product!D:D,MATCH(F4352,product!A:A,))</f>
        <v>Avery Binding System Hidden Tab Executive Style Index Sets</v>
      </c>
    </row>
    <row r="4353" spans="1:13" x14ac:dyDescent="0.25">
      <c r="A4353" s="1" t="s">
        <v>1270</v>
      </c>
      <c r="B4353" s="2">
        <v>42631</v>
      </c>
      <c r="C4353" s="2">
        <v>42635</v>
      </c>
      <c r="D4353" s="1" t="s">
        <v>19</v>
      </c>
      <c r="E4353" s="1" t="s">
        <v>1059</v>
      </c>
      <c r="F4353" s="1" t="s">
        <v>1271</v>
      </c>
      <c r="G4353">
        <v>383.43799999999999</v>
      </c>
      <c r="H4353">
        <v>4</v>
      </c>
      <c r="I4353">
        <v>0.45</v>
      </c>
      <c r="J4353">
        <v>-167.3184</v>
      </c>
      <c r="K4353" t="str">
        <f>INDEX(product!B:B,MATCH('TABELA TOTAL'!$F757,product!A:A,0))</f>
        <v>Office Supplies</v>
      </c>
      <c r="L4353" t="str">
        <f>INDEX(product!C:C,MATCH(F4353,product!A:A,))</f>
        <v>Tables</v>
      </c>
      <c r="M4353" t="str">
        <f>INDEX(product!D:D,MATCH(F4353,product!A:A,))</f>
        <v>Chromcraft Round Conference Tables</v>
      </c>
    </row>
    <row r="4354" spans="1:13" x14ac:dyDescent="0.25">
      <c r="A4354" s="1" t="s">
        <v>2781</v>
      </c>
      <c r="B4354" s="2">
        <v>42631</v>
      </c>
      <c r="C4354" s="2">
        <v>42636</v>
      </c>
      <c r="D4354" s="1" t="s">
        <v>19</v>
      </c>
      <c r="E4354" s="1" t="s">
        <v>2782</v>
      </c>
      <c r="F4354" s="1" t="s">
        <v>2546</v>
      </c>
      <c r="G4354">
        <v>350.98</v>
      </c>
      <c r="H4354">
        <v>1</v>
      </c>
      <c r="I4354">
        <v>0</v>
      </c>
      <c r="J4354">
        <v>84.235200000000006</v>
      </c>
      <c r="K4354" t="str">
        <f>INDEX(product!B:B,MATCH('TABELA TOTAL'!$F2015,product!A:A,0))</f>
        <v>Furniture</v>
      </c>
      <c r="L4354" t="str">
        <f>INDEX(product!C:C,MATCH(F4354,product!A:A,))</f>
        <v>Chairs</v>
      </c>
      <c r="M4354" t="str">
        <f>INDEX(product!D:D,MATCH(F4354,product!A:A,))</f>
        <v>Office Star - Professional Matrix Back Chair with 2-to-1 Synchro Tilt and Mesh Fabric Seat</v>
      </c>
    </row>
    <row r="4355" spans="1:13" x14ac:dyDescent="0.25">
      <c r="A4355" s="1" t="s">
        <v>2781</v>
      </c>
      <c r="B4355" s="2">
        <v>42631</v>
      </c>
      <c r="C4355" s="2">
        <v>42636</v>
      </c>
      <c r="D4355" s="1" t="s">
        <v>19</v>
      </c>
      <c r="E4355" s="1" t="s">
        <v>2782</v>
      </c>
      <c r="F4355" s="1" t="s">
        <v>2783</v>
      </c>
      <c r="G4355">
        <v>13.08</v>
      </c>
      <c r="H4355">
        <v>2</v>
      </c>
      <c r="I4355">
        <v>0</v>
      </c>
      <c r="J4355">
        <v>6.0167999999999999</v>
      </c>
      <c r="K4355" t="str">
        <f>INDEX(product!B:B,MATCH('TABELA TOTAL'!$F2016,product!A:A,0))</f>
        <v>Office Supplies</v>
      </c>
      <c r="L4355" t="str">
        <f>INDEX(product!C:C,MATCH(F4355,product!A:A,))</f>
        <v>Paper</v>
      </c>
      <c r="M4355" t="str">
        <f>INDEX(product!D:D,MATCH(F4355,product!A:A,))</f>
        <v>Southworth Parchment Paper &amp; Envelopes</v>
      </c>
    </row>
    <row r="4356" spans="1:13" x14ac:dyDescent="0.25">
      <c r="A4356" s="1" t="s">
        <v>2781</v>
      </c>
      <c r="B4356" s="2">
        <v>42631</v>
      </c>
      <c r="C4356" s="2">
        <v>42636</v>
      </c>
      <c r="D4356" s="1" t="s">
        <v>19</v>
      </c>
      <c r="E4356" s="1" t="s">
        <v>2782</v>
      </c>
      <c r="F4356" s="1" t="s">
        <v>1924</v>
      </c>
      <c r="G4356">
        <v>900.08</v>
      </c>
      <c r="H4356">
        <v>4</v>
      </c>
      <c r="I4356">
        <v>0</v>
      </c>
      <c r="J4356">
        <v>117.0104</v>
      </c>
      <c r="K4356" t="str">
        <f>INDEX(product!B:B,MATCH('TABELA TOTAL'!$F2017,product!A:A,0))</f>
        <v>Office Supplies</v>
      </c>
      <c r="L4356" t="str">
        <f>INDEX(product!C:C,MATCH(F4356,product!A:A,))</f>
        <v>Storage</v>
      </c>
      <c r="M4356" t="str">
        <f>INDEX(product!D:D,MATCH(F4356,product!A:A,))</f>
        <v>Tennsco Double-Tier Lockers</v>
      </c>
    </row>
    <row r="4357" spans="1:13" x14ac:dyDescent="0.25">
      <c r="A4357" s="1" t="s">
        <v>4032</v>
      </c>
      <c r="B4357" s="2">
        <v>42631</v>
      </c>
      <c r="C4357" s="2">
        <v>42633</v>
      </c>
      <c r="D4357" s="1" t="s">
        <v>79</v>
      </c>
      <c r="E4357" s="1" t="s">
        <v>1216</v>
      </c>
      <c r="F4357" s="1" t="s">
        <v>3194</v>
      </c>
      <c r="G4357">
        <v>5.3520000000000003</v>
      </c>
      <c r="H4357">
        <v>3</v>
      </c>
      <c r="I4357">
        <v>0.2</v>
      </c>
      <c r="J4357">
        <v>1.6055999999999999</v>
      </c>
      <c r="K4357" t="str">
        <f>INDEX(product!B:B,MATCH('TABELA TOTAL'!$F3543,product!A:A,0))</f>
        <v>Technology</v>
      </c>
      <c r="L4357" t="str">
        <f>INDEX(product!C:C,MATCH(F4357,product!A:A,))</f>
        <v>Furnishings</v>
      </c>
      <c r="M4357" t="str">
        <f>INDEX(product!D:D,MATCH(F4357,product!A:A,))</f>
        <v>Eldon Pizzaz Desk Accessories</v>
      </c>
    </row>
    <row r="4358" spans="1:13" x14ac:dyDescent="0.25">
      <c r="A4358" s="1" t="s">
        <v>4032</v>
      </c>
      <c r="B4358" s="2">
        <v>42631</v>
      </c>
      <c r="C4358" s="2">
        <v>42633</v>
      </c>
      <c r="D4358" s="1" t="s">
        <v>79</v>
      </c>
      <c r="E4358" s="1" t="s">
        <v>1216</v>
      </c>
      <c r="F4358" s="1" t="s">
        <v>953</v>
      </c>
      <c r="G4358">
        <v>99.372</v>
      </c>
      <c r="H4358">
        <v>2</v>
      </c>
      <c r="I4358">
        <v>0.3</v>
      </c>
      <c r="J4358">
        <v>-7.0979999999999999</v>
      </c>
      <c r="K4358" t="str">
        <f>INDEX(product!B:B,MATCH('TABELA TOTAL'!$F3544,product!A:A,0))</f>
        <v>Technology</v>
      </c>
      <c r="L4358" t="str">
        <f>INDEX(product!C:C,MATCH(F4358,product!A:A,))</f>
        <v>Chairs</v>
      </c>
      <c r="M4358" t="str">
        <f>INDEX(product!D:D,MATCH(F4358,product!A:A,))</f>
        <v>Situations Contoured Folding Chairs, 4/Set</v>
      </c>
    </row>
    <row r="4359" spans="1:13" x14ac:dyDescent="0.25">
      <c r="A4359" s="1" t="s">
        <v>4032</v>
      </c>
      <c r="B4359" s="2">
        <v>42631</v>
      </c>
      <c r="C4359" s="2">
        <v>42633</v>
      </c>
      <c r="D4359" s="1" t="s">
        <v>79</v>
      </c>
      <c r="E4359" s="1" t="s">
        <v>1216</v>
      </c>
      <c r="F4359" s="1" t="s">
        <v>2764</v>
      </c>
      <c r="G4359">
        <v>2.6720000000000002</v>
      </c>
      <c r="H4359">
        <v>1</v>
      </c>
      <c r="I4359">
        <v>0.2</v>
      </c>
      <c r="J4359">
        <v>0.3674</v>
      </c>
      <c r="K4359" t="str">
        <f>INDEX(product!B:B,MATCH('TABELA TOTAL'!$F3545,product!A:A,0))</f>
        <v>Office Supplies</v>
      </c>
      <c r="L4359" t="str">
        <f>INDEX(product!C:C,MATCH(F4359,product!A:A,))</f>
        <v>Art</v>
      </c>
      <c r="M4359" t="str">
        <f>INDEX(product!D:D,MATCH(F4359,product!A:A,))</f>
        <v>Eldon Spacemaker Box, Quick-Snap Lid, Clear</v>
      </c>
    </row>
    <row r="4360" spans="1:13" x14ac:dyDescent="0.25">
      <c r="A4360" s="1" t="s">
        <v>4569</v>
      </c>
      <c r="B4360" s="2">
        <v>42631</v>
      </c>
      <c r="C4360" s="2">
        <v>42638</v>
      </c>
      <c r="D4360" s="1" t="s">
        <v>19</v>
      </c>
      <c r="E4360" s="1" t="s">
        <v>2841</v>
      </c>
      <c r="F4360" s="1" t="s">
        <v>1361</v>
      </c>
      <c r="G4360">
        <v>631.78200000000004</v>
      </c>
      <c r="H4360">
        <v>2</v>
      </c>
      <c r="I4360">
        <v>0.1</v>
      </c>
      <c r="J4360">
        <v>140.39599999999999</v>
      </c>
      <c r="K4360" t="str">
        <f>INDEX(product!B:B,MATCH('TABELA TOTAL'!$F4348,product!A:A,0))</f>
        <v>Office Supplies</v>
      </c>
      <c r="L4360" t="str">
        <f>INDEX(product!C:C,MATCH(F4360,product!A:A,))</f>
        <v>Chairs</v>
      </c>
      <c r="M4360" t="str">
        <f>INDEX(product!D:D,MATCH(F4360,product!A:A,))</f>
        <v>Global Leather Executive Chair</v>
      </c>
    </row>
    <row r="4361" spans="1:13" x14ac:dyDescent="0.25">
      <c r="A4361" s="1" t="s">
        <v>4569</v>
      </c>
      <c r="B4361" s="2">
        <v>42631</v>
      </c>
      <c r="C4361" s="2">
        <v>42638</v>
      </c>
      <c r="D4361" s="1" t="s">
        <v>19</v>
      </c>
      <c r="E4361" s="1" t="s">
        <v>2841</v>
      </c>
      <c r="F4361" s="1" t="s">
        <v>4570</v>
      </c>
      <c r="G4361">
        <v>60.72</v>
      </c>
      <c r="H4361">
        <v>3</v>
      </c>
      <c r="I4361">
        <v>0</v>
      </c>
      <c r="J4361">
        <v>26.1096</v>
      </c>
      <c r="K4361" t="str">
        <f>INDEX(product!B:B,MATCH('TABELA TOTAL'!$F4349,product!A:A,0))</f>
        <v>Office Supplies</v>
      </c>
      <c r="L4361" t="str">
        <f>INDEX(product!C:C,MATCH(F4361,product!A:A,))</f>
        <v>Furnishings</v>
      </c>
      <c r="M4361" t="str">
        <f>INDEX(product!D:D,MATCH(F4361,product!A:A,))</f>
        <v>DAX Two-Tone Silver Metal Document Frame</v>
      </c>
    </row>
    <row r="4362" spans="1:13" x14ac:dyDescent="0.25">
      <c r="A4362" s="1" t="s">
        <v>4763</v>
      </c>
      <c r="B4362" s="2">
        <v>42631</v>
      </c>
      <c r="C4362" s="2">
        <v>42635</v>
      </c>
      <c r="D4362" s="1" t="s">
        <v>19</v>
      </c>
      <c r="E4362" s="1" t="s">
        <v>599</v>
      </c>
      <c r="F4362" s="1" t="s">
        <v>1112</v>
      </c>
      <c r="G4362">
        <v>3</v>
      </c>
      <c r="H4362">
        <v>1</v>
      </c>
      <c r="I4362">
        <v>0.2</v>
      </c>
      <c r="J4362">
        <v>1.05</v>
      </c>
      <c r="K4362" t="str">
        <f>INDEX(product!B:B,MATCH('TABELA TOTAL'!$F4665,product!A:A,0))</f>
        <v>Office Supplies</v>
      </c>
      <c r="L4362" t="str">
        <f>INDEX(product!C:C,MATCH(F4362,product!A:A,))</f>
        <v>Labels</v>
      </c>
      <c r="M4362" t="str">
        <f>INDEX(product!D:D,MATCH(F4362,product!A:A,))</f>
        <v>Avery 480</v>
      </c>
    </row>
    <row r="4363" spans="1:13" x14ac:dyDescent="0.25">
      <c r="A4363" s="1" t="s">
        <v>5485</v>
      </c>
      <c r="B4363" s="2">
        <v>42631</v>
      </c>
      <c r="C4363" s="2">
        <v>42635</v>
      </c>
      <c r="D4363" s="1" t="s">
        <v>19</v>
      </c>
      <c r="E4363" s="1" t="s">
        <v>2225</v>
      </c>
      <c r="F4363" s="1" t="s">
        <v>891</v>
      </c>
      <c r="G4363">
        <v>801.56799999999998</v>
      </c>
      <c r="H4363">
        <v>2</v>
      </c>
      <c r="I4363">
        <v>0.2</v>
      </c>
      <c r="J4363">
        <v>50.097999999999999</v>
      </c>
      <c r="K4363" t="str">
        <f>INDEX(product!B:B,MATCH('TABELA TOTAL'!$F5882,product!A:A,0))</f>
        <v>Office Supplies</v>
      </c>
      <c r="L4363" t="str">
        <f>INDEX(product!C:C,MATCH(F4363,product!A:A,))</f>
        <v>Chairs</v>
      </c>
      <c r="M4363" t="str">
        <f>INDEX(product!D:D,MATCH(F4363,product!A:A,))</f>
        <v>Global Troy Executive Leather Low-Back Tilter</v>
      </c>
    </row>
    <row r="4364" spans="1:13" x14ac:dyDescent="0.25">
      <c r="A4364" s="1" t="s">
        <v>5485</v>
      </c>
      <c r="B4364" s="2">
        <v>42631</v>
      </c>
      <c r="C4364" s="2">
        <v>42635</v>
      </c>
      <c r="D4364" s="1" t="s">
        <v>19</v>
      </c>
      <c r="E4364" s="1" t="s">
        <v>2225</v>
      </c>
      <c r="F4364" s="1" t="s">
        <v>1788</v>
      </c>
      <c r="G4364">
        <v>368.91</v>
      </c>
      <c r="H4364">
        <v>9</v>
      </c>
      <c r="I4364">
        <v>0</v>
      </c>
      <c r="J4364">
        <v>180.76589999999999</v>
      </c>
      <c r="K4364" t="str">
        <f>INDEX(product!B:B,MATCH('TABELA TOTAL'!$F5883,product!A:A,0))</f>
        <v>Technology</v>
      </c>
      <c r="L4364" t="str">
        <f>INDEX(product!C:C,MATCH(F4364,product!A:A,))</f>
        <v>Paper</v>
      </c>
      <c r="M4364" t="str">
        <f>INDEX(product!D:D,MATCH(F4364,product!A:A,))</f>
        <v>Xerox 1945</v>
      </c>
    </row>
    <row r="4365" spans="1:13" x14ac:dyDescent="0.25">
      <c r="A4365" s="1" t="s">
        <v>5485</v>
      </c>
      <c r="B4365" s="2">
        <v>42631</v>
      </c>
      <c r="C4365" s="2">
        <v>42635</v>
      </c>
      <c r="D4365" s="1" t="s">
        <v>19</v>
      </c>
      <c r="E4365" s="1" t="s">
        <v>2225</v>
      </c>
      <c r="F4365" s="1" t="s">
        <v>1736</v>
      </c>
      <c r="G4365">
        <v>885.52800000000002</v>
      </c>
      <c r="H4365">
        <v>9</v>
      </c>
      <c r="I4365">
        <v>0.2</v>
      </c>
      <c r="J4365">
        <v>-99.621899999999997</v>
      </c>
      <c r="K4365" t="str">
        <f>INDEX(product!B:B,MATCH('TABELA TOTAL'!$F5884,product!A:A,0))</f>
        <v>Office Supplies</v>
      </c>
      <c r="L4365" t="str">
        <f>INDEX(product!C:C,MATCH(F4365,product!A:A,))</f>
        <v>Chairs</v>
      </c>
      <c r="M4365" t="str">
        <f>INDEX(product!D:D,MATCH(F4365,product!A:A,))</f>
        <v>Global High-Back Leather Tilter, Burgundy</v>
      </c>
    </row>
    <row r="4366" spans="1:13" x14ac:dyDescent="0.25">
      <c r="A4366" s="1" t="s">
        <v>7490</v>
      </c>
      <c r="B4366" s="2">
        <v>42631</v>
      </c>
      <c r="C4366" s="2">
        <v>42635</v>
      </c>
      <c r="D4366" s="1" t="s">
        <v>19</v>
      </c>
      <c r="E4366" s="1" t="s">
        <v>972</v>
      </c>
      <c r="F4366" s="1" t="s">
        <v>3775</v>
      </c>
      <c r="G4366">
        <v>239.98400000000001</v>
      </c>
      <c r="H4366">
        <v>2</v>
      </c>
      <c r="I4366">
        <v>0.2</v>
      </c>
      <c r="J4366">
        <v>23.9984</v>
      </c>
      <c r="K4366" t="str">
        <f>INDEX(product!B:B,MATCH('TABELA TOTAL'!$F9614,product!A:A,0))</f>
        <v>Office Supplies</v>
      </c>
      <c r="L4366" t="str">
        <f>INDEX(product!C:C,MATCH(F4366,product!A:A,))</f>
        <v>Phones</v>
      </c>
      <c r="M4366" t="str">
        <f>INDEX(product!D:D,MATCH(F4366,product!A:A,))</f>
        <v>Polycom CX300 Desktop Phone USB VoIP phone</v>
      </c>
    </row>
    <row r="4367" spans="1:13" x14ac:dyDescent="0.25">
      <c r="A4367" s="1" t="s">
        <v>183</v>
      </c>
      <c r="B4367" s="2">
        <v>42630</v>
      </c>
      <c r="C4367" s="2">
        <v>42635</v>
      </c>
      <c r="D4367" s="1" t="s">
        <v>19</v>
      </c>
      <c r="E4367" s="1" t="s">
        <v>184</v>
      </c>
      <c r="F4367" s="1" t="s">
        <v>185</v>
      </c>
      <c r="G4367">
        <v>20.100000000000001</v>
      </c>
      <c r="H4367">
        <v>3</v>
      </c>
      <c r="I4367">
        <v>0</v>
      </c>
      <c r="J4367">
        <v>6.633</v>
      </c>
      <c r="K4367" t="str">
        <f>INDEX(product!B:B,MATCH('TABELA TOTAL'!$F91,product!A:A,0))</f>
        <v>Office Supplies</v>
      </c>
      <c r="L4367" t="str">
        <f>INDEX(product!C:C,MATCH(F4367,product!A:A,))</f>
        <v>Art</v>
      </c>
      <c r="M4367" t="str">
        <f>INDEX(product!D:D,MATCH(F4367,product!A:A,))</f>
        <v>Turquoise Lead Holder with Pocket Clip</v>
      </c>
    </row>
    <row r="4368" spans="1:13" x14ac:dyDescent="0.25">
      <c r="A4368" s="1" t="s">
        <v>183</v>
      </c>
      <c r="B4368" s="2">
        <v>42630</v>
      </c>
      <c r="C4368" s="2">
        <v>42635</v>
      </c>
      <c r="D4368" s="1" t="s">
        <v>19</v>
      </c>
      <c r="E4368" s="1" t="s">
        <v>184</v>
      </c>
      <c r="F4368" s="1" t="s">
        <v>91</v>
      </c>
      <c r="G4368">
        <v>73.584000000000003</v>
      </c>
      <c r="H4368">
        <v>2</v>
      </c>
      <c r="I4368">
        <v>0.2</v>
      </c>
      <c r="J4368">
        <v>8.2782</v>
      </c>
      <c r="K4368" t="str">
        <f>INDEX(product!B:B,MATCH('TABELA TOTAL'!$F92,product!A:A,0))</f>
        <v>Office Supplies</v>
      </c>
      <c r="L4368" t="str">
        <f>INDEX(product!C:C,MATCH(F4368,product!A:A,))</f>
        <v>Phones</v>
      </c>
      <c r="M4368" t="str">
        <f>INDEX(product!D:D,MATCH(F4368,product!A:A,))</f>
        <v>Panasonic Kx-TS550</v>
      </c>
    </row>
    <row r="4369" spans="1:13" x14ac:dyDescent="0.25">
      <c r="A4369" s="1" t="s">
        <v>183</v>
      </c>
      <c r="B4369" s="2">
        <v>42630</v>
      </c>
      <c r="C4369" s="2">
        <v>42635</v>
      </c>
      <c r="D4369" s="1" t="s">
        <v>19</v>
      </c>
      <c r="E4369" s="1" t="s">
        <v>184</v>
      </c>
      <c r="F4369" s="1" t="s">
        <v>186</v>
      </c>
      <c r="G4369">
        <v>6.48</v>
      </c>
      <c r="H4369">
        <v>1</v>
      </c>
      <c r="I4369">
        <v>0</v>
      </c>
      <c r="J4369">
        <v>3.1103999999999998</v>
      </c>
      <c r="K4369" t="str">
        <f>INDEX(product!B:B,MATCH('TABELA TOTAL'!$F93,product!A:A,0))</f>
        <v>Technology</v>
      </c>
      <c r="L4369" t="str">
        <f>INDEX(product!C:C,MATCH(F4369,product!A:A,))</f>
        <v>Paper</v>
      </c>
      <c r="M4369" t="str">
        <f>INDEX(product!D:D,MATCH(F4369,product!A:A,))</f>
        <v>Xerox 1995</v>
      </c>
    </row>
    <row r="4370" spans="1:13" x14ac:dyDescent="0.25">
      <c r="A4370" s="1" t="s">
        <v>2240</v>
      </c>
      <c r="B4370" s="2">
        <v>42630</v>
      </c>
      <c r="C4370" s="2">
        <v>42636</v>
      </c>
      <c r="D4370" s="1" t="s">
        <v>19</v>
      </c>
      <c r="E4370" s="1" t="s">
        <v>2201</v>
      </c>
      <c r="F4370" s="1" t="s">
        <v>2241</v>
      </c>
      <c r="G4370">
        <v>396</v>
      </c>
      <c r="H4370">
        <v>4</v>
      </c>
      <c r="I4370">
        <v>0</v>
      </c>
      <c r="J4370">
        <v>190.08</v>
      </c>
      <c r="K4370" t="str">
        <f>INDEX(product!B:B,MATCH('TABELA TOTAL'!$F1509,product!A:A,0))</f>
        <v>Office Supplies</v>
      </c>
      <c r="L4370" t="str">
        <f>INDEX(product!C:C,MATCH(F4370,product!A:A,))</f>
        <v>Machines</v>
      </c>
      <c r="M4370" t="str">
        <f>INDEX(product!D:D,MATCH(F4370,product!A:A,))</f>
        <v>Lexmark X 9575 Professional All-in-One Color Printer</v>
      </c>
    </row>
    <row r="4371" spans="1:13" x14ac:dyDescent="0.25">
      <c r="A4371" s="1" t="s">
        <v>2999</v>
      </c>
      <c r="B4371" s="2">
        <v>42630</v>
      </c>
      <c r="C4371" s="2">
        <v>42635</v>
      </c>
      <c r="D4371" s="1" t="s">
        <v>19</v>
      </c>
      <c r="E4371" s="1" t="s">
        <v>684</v>
      </c>
      <c r="F4371" s="1" t="s">
        <v>3000</v>
      </c>
      <c r="G4371">
        <v>437.85</v>
      </c>
      <c r="H4371">
        <v>3</v>
      </c>
      <c r="I4371">
        <v>0</v>
      </c>
      <c r="J4371">
        <v>131.35499999999999</v>
      </c>
      <c r="K4371" t="str">
        <f>INDEX(product!B:B,MATCH('TABELA TOTAL'!$F2257,product!A:A,0))</f>
        <v>Furniture</v>
      </c>
      <c r="L4371" t="str">
        <f>INDEX(product!C:C,MATCH(F4371,product!A:A,))</f>
        <v>Phones</v>
      </c>
      <c r="M4371" t="str">
        <f>INDEX(product!D:D,MATCH(F4371,product!A:A,))</f>
        <v>Wi-Ex zBoost YX540 Cellular Phone Signal Booster</v>
      </c>
    </row>
    <row r="4372" spans="1:13" x14ac:dyDescent="0.25">
      <c r="A4372" s="1" t="s">
        <v>2999</v>
      </c>
      <c r="B4372" s="2">
        <v>42630</v>
      </c>
      <c r="C4372" s="2">
        <v>42635</v>
      </c>
      <c r="D4372" s="1" t="s">
        <v>19</v>
      </c>
      <c r="E4372" s="1" t="s">
        <v>684</v>
      </c>
      <c r="F4372" s="1" t="s">
        <v>1830</v>
      </c>
      <c r="G4372">
        <v>109.48</v>
      </c>
      <c r="H4372">
        <v>2</v>
      </c>
      <c r="I4372">
        <v>0</v>
      </c>
      <c r="J4372">
        <v>33.938800000000001</v>
      </c>
      <c r="K4372" t="str">
        <f>INDEX(product!B:B,MATCH('TABELA TOTAL'!$F2258,product!A:A,0))</f>
        <v>Technology</v>
      </c>
      <c r="L4372" t="str">
        <f>INDEX(product!C:C,MATCH(F4372,product!A:A,))</f>
        <v>Furnishings</v>
      </c>
      <c r="M4372" t="str">
        <f>INDEX(product!D:D,MATCH(F4372,product!A:A,))</f>
        <v>C-Line Cubicle Keepers Polyproplyene Holder w/Velcro Back, 8-1/2x11, 25/Bx</v>
      </c>
    </row>
    <row r="4373" spans="1:13" x14ac:dyDescent="0.25">
      <c r="A4373" s="1" t="s">
        <v>3838</v>
      </c>
      <c r="B4373" s="2">
        <v>42630</v>
      </c>
      <c r="C4373" s="2">
        <v>42634</v>
      </c>
      <c r="D4373" s="1" t="s">
        <v>19</v>
      </c>
      <c r="E4373" s="1" t="s">
        <v>1419</v>
      </c>
      <c r="F4373" s="1" t="s">
        <v>3610</v>
      </c>
      <c r="G4373">
        <v>113.88800000000001</v>
      </c>
      <c r="H4373">
        <v>2</v>
      </c>
      <c r="I4373">
        <v>0.2</v>
      </c>
      <c r="J4373">
        <v>9.9651999999999994</v>
      </c>
      <c r="K4373" t="str">
        <f>INDEX(product!B:B,MATCH('TABELA TOTAL'!$F3250,product!A:A,0))</f>
        <v>Office Supplies</v>
      </c>
      <c r="L4373" t="str">
        <f>INDEX(product!C:C,MATCH(F4373,product!A:A,))</f>
        <v>Chairs</v>
      </c>
      <c r="M4373" t="str">
        <f>INDEX(product!D:D,MATCH(F4373,product!A:A,))</f>
        <v>Harbour Creations 67200 Series Stacking Chairs</v>
      </c>
    </row>
    <row r="4374" spans="1:13" x14ac:dyDescent="0.25">
      <c r="A4374" s="1" t="s">
        <v>3838</v>
      </c>
      <c r="B4374" s="2">
        <v>42630</v>
      </c>
      <c r="C4374" s="2">
        <v>42634</v>
      </c>
      <c r="D4374" s="1" t="s">
        <v>19</v>
      </c>
      <c r="E4374" s="1" t="s">
        <v>1419</v>
      </c>
      <c r="F4374" s="1" t="s">
        <v>1378</v>
      </c>
      <c r="G4374">
        <v>105.584</v>
      </c>
      <c r="H4374">
        <v>2</v>
      </c>
      <c r="I4374">
        <v>0.2</v>
      </c>
      <c r="J4374">
        <v>7.9188000000000001</v>
      </c>
      <c r="K4374" t="str">
        <f>INDEX(product!B:B,MATCH('TABELA TOTAL'!$F3251,product!A:A,0))</f>
        <v>Office Supplies</v>
      </c>
      <c r="L4374" t="str">
        <f>INDEX(product!C:C,MATCH(F4374,product!A:A,))</f>
        <v>Phones</v>
      </c>
      <c r="M4374" t="str">
        <f>INDEX(product!D:D,MATCH(F4374,product!A:A,))</f>
        <v>Clarity 53712</v>
      </c>
    </row>
    <row r="4375" spans="1:13" x14ac:dyDescent="0.25">
      <c r="A4375" s="1" t="s">
        <v>3881</v>
      </c>
      <c r="B4375" s="2">
        <v>42630</v>
      </c>
      <c r="C4375" s="2">
        <v>42635</v>
      </c>
      <c r="D4375" s="1" t="s">
        <v>19</v>
      </c>
      <c r="E4375" s="1" t="s">
        <v>2771</v>
      </c>
      <c r="F4375" s="1" t="s">
        <v>1958</v>
      </c>
      <c r="G4375">
        <v>232.4</v>
      </c>
      <c r="H4375">
        <v>5</v>
      </c>
      <c r="I4375">
        <v>0.2</v>
      </c>
      <c r="J4375">
        <v>78.435000000000002</v>
      </c>
      <c r="K4375" t="str">
        <f>INDEX(product!B:B,MATCH('TABELA TOTAL'!$F3312,product!A:A,0))</f>
        <v>Office Supplies</v>
      </c>
      <c r="L4375" t="str">
        <f>INDEX(product!C:C,MATCH(F4375,product!A:A,))</f>
        <v>Binders</v>
      </c>
      <c r="M4375" t="str">
        <f>INDEX(product!D:D,MATCH(F4375,product!A:A,))</f>
        <v>Avery Arch Ring Binders</v>
      </c>
    </row>
    <row r="4376" spans="1:13" x14ac:dyDescent="0.25">
      <c r="A4376" s="1" t="s">
        <v>4146</v>
      </c>
      <c r="B4376" s="2">
        <v>42630</v>
      </c>
      <c r="C4376" s="2">
        <v>42636</v>
      </c>
      <c r="D4376" s="1" t="s">
        <v>19</v>
      </c>
      <c r="E4376" s="1" t="s">
        <v>137</v>
      </c>
      <c r="F4376" s="1" t="s">
        <v>332</v>
      </c>
      <c r="G4376">
        <v>33.4</v>
      </c>
      <c r="H4376">
        <v>5</v>
      </c>
      <c r="I4376">
        <v>0</v>
      </c>
      <c r="J4376">
        <v>12.358000000000001</v>
      </c>
      <c r="K4376" t="str">
        <f>INDEX(product!B:B,MATCH('TABELA TOTAL'!$F3721,product!A:A,0))</f>
        <v>Office Supplies</v>
      </c>
      <c r="L4376" t="str">
        <f>INDEX(product!C:C,MATCH(F4376,product!A:A,))</f>
        <v>Art</v>
      </c>
      <c r="M4376" t="str">
        <f>INDEX(product!D:D,MATCH(F4376,product!A:A,))</f>
        <v>Sanford Liquid Accent Highlighters</v>
      </c>
    </row>
    <row r="4377" spans="1:13" x14ac:dyDescent="0.25">
      <c r="A4377" s="1" t="s">
        <v>7158</v>
      </c>
      <c r="B4377" s="2">
        <v>42630</v>
      </c>
      <c r="C4377" s="2">
        <v>42635</v>
      </c>
      <c r="D4377" s="1" t="s">
        <v>19</v>
      </c>
      <c r="E4377" s="1" t="s">
        <v>103</v>
      </c>
      <c r="F4377" s="1" t="s">
        <v>1299</v>
      </c>
      <c r="G4377">
        <v>14.82</v>
      </c>
      <c r="H4377">
        <v>3</v>
      </c>
      <c r="I4377">
        <v>0</v>
      </c>
      <c r="J4377">
        <v>6.2244000000000002</v>
      </c>
      <c r="K4377" t="str">
        <f>INDEX(product!B:B,MATCH('TABELA TOTAL'!$F9029,product!A:A,0))</f>
        <v>Office Supplies</v>
      </c>
      <c r="L4377" t="str">
        <f>INDEX(product!C:C,MATCH(F4377,product!A:A,))</f>
        <v>Furnishings</v>
      </c>
      <c r="M4377" t="str">
        <f>INDEX(product!D:D,MATCH(F4377,product!A:A,))</f>
        <v>C-Line Magnetic Cubicle Keepers, Clear Polypropylene</v>
      </c>
    </row>
    <row r="4378" spans="1:13" x14ac:dyDescent="0.25">
      <c r="A4378" s="1" t="s">
        <v>7158</v>
      </c>
      <c r="B4378" s="2">
        <v>42630</v>
      </c>
      <c r="C4378" s="2">
        <v>42635</v>
      </c>
      <c r="D4378" s="1" t="s">
        <v>19</v>
      </c>
      <c r="E4378" s="1" t="s">
        <v>103</v>
      </c>
      <c r="F4378" s="1" t="s">
        <v>885</v>
      </c>
      <c r="G4378">
        <v>191.82</v>
      </c>
      <c r="H4378">
        <v>3</v>
      </c>
      <c r="I4378">
        <v>0</v>
      </c>
      <c r="J4378">
        <v>61.382399999999997</v>
      </c>
      <c r="K4378" t="str">
        <f>INDEX(product!B:B,MATCH('TABELA TOTAL'!$F9030,product!A:A,0))</f>
        <v>Office Supplies</v>
      </c>
      <c r="L4378" t="str">
        <f>INDEX(product!C:C,MATCH(F4378,product!A:A,))</f>
        <v>Furnishings</v>
      </c>
      <c r="M4378" t="str">
        <f>INDEX(product!D:D,MATCH(F4378,product!A:A,))</f>
        <v>Howard Miller 14-1/2" Diameter Chrome Round Wall Clock</v>
      </c>
    </row>
    <row r="4379" spans="1:13" x14ac:dyDescent="0.25">
      <c r="A4379" s="1" t="s">
        <v>7199</v>
      </c>
      <c r="B4379" s="2">
        <v>42630</v>
      </c>
      <c r="C4379" s="2">
        <v>42633</v>
      </c>
      <c r="D4379" s="1" t="s">
        <v>11</v>
      </c>
      <c r="E4379" s="1" t="s">
        <v>257</v>
      </c>
      <c r="F4379" s="1" t="s">
        <v>481</v>
      </c>
      <c r="G4379">
        <v>295.39999999999998</v>
      </c>
      <c r="H4379">
        <v>5</v>
      </c>
      <c r="I4379">
        <v>0.2</v>
      </c>
      <c r="J4379">
        <v>-62.772500000000001</v>
      </c>
      <c r="K4379" t="str">
        <f>INDEX(product!B:B,MATCH('TABELA TOTAL'!$F9091,product!A:A,0))</f>
        <v>Office Supplies</v>
      </c>
      <c r="L4379" t="str">
        <f>INDEX(product!C:C,MATCH(F4379,product!A:A,))</f>
        <v>Storage</v>
      </c>
      <c r="M4379" t="str">
        <f>INDEX(product!D:D,MATCH(F4379,product!A:A,))</f>
        <v>Safco Industrial Shelving</v>
      </c>
    </row>
    <row r="4380" spans="1:13" x14ac:dyDescent="0.25">
      <c r="A4380" s="1" t="s">
        <v>7391</v>
      </c>
      <c r="B4380" s="2">
        <v>42630</v>
      </c>
      <c r="C4380" s="2">
        <v>42636</v>
      </c>
      <c r="D4380" s="1" t="s">
        <v>19</v>
      </c>
      <c r="E4380" s="1" t="s">
        <v>1118</v>
      </c>
      <c r="F4380" s="1" t="s">
        <v>2292</v>
      </c>
      <c r="G4380">
        <v>12.32</v>
      </c>
      <c r="H4380">
        <v>4</v>
      </c>
      <c r="I4380">
        <v>0</v>
      </c>
      <c r="J4380">
        <v>5.9135999999999997</v>
      </c>
      <c r="K4380" t="str">
        <f>INDEX(product!B:B,MATCH('TABELA TOTAL'!$F9450,product!A:A,0))</f>
        <v>Office Supplies</v>
      </c>
      <c r="L4380" t="str">
        <f>INDEX(product!C:C,MATCH(F4380,product!A:A,))</f>
        <v>Labels</v>
      </c>
      <c r="M4380" t="str">
        <f>INDEX(product!D:D,MATCH(F4380,product!A:A,))</f>
        <v>Avery 481</v>
      </c>
    </row>
    <row r="4381" spans="1:13" x14ac:dyDescent="0.25">
      <c r="A4381" s="1" t="s">
        <v>6081</v>
      </c>
      <c r="B4381" s="2">
        <v>42629</v>
      </c>
      <c r="C4381" s="2">
        <v>42635</v>
      </c>
      <c r="D4381" s="1" t="s">
        <v>19</v>
      </c>
      <c r="E4381" s="1" t="s">
        <v>3057</v>
      </c>
      <c r="F4381" s="1" t="s">
        <v>1530</v>
      </c>
      <c r="G4381">
        <v>12.96</v>
      </c>
      <c r="H4381">
        <v>2</v>
      </c>
      <c r="I4381">
        <v>0</v>
      </c>
      <c r="J4381">
        <v>6.3503999999999996</v>
      </c>
      <c r="K4381" t="str">
        <f>INDEX(product!B:B,MATCH('TABELA TOTAL'!$F7000,product!A:A,0))</f>
        <v>Office Supplies</v>
      </c>
      <c r="L4381" t="str">
        <f>INDEX(product!C:C,MATCH(F4381,product!A:A,))</f>
        <v>Paper</v>
      </c>
      <c r="M4381" t="str">
        <f>INDEX(product!D:D,MATCH(F4381,product!A:A,))</f>
        <v>RSVP Cards &amp; Envelopes, Blank White, 8-1/2" X 11", 24 Cards/25 Envelopes/Set</v>
      </c>
    </row>
    <row r="4382" spans="1:13" x14ac:dyDescent="0.25">
      <c r="A4382" s="1" t="s">
        <v>6225</v>
      </c>
      <c r="B4382" s="2">
        <v>42629</v>
      </c>
      <c r="C4382" s="2">
        <v>42635</v>
      </c>
      <c r="D4382" s="1" t="s">
        <v>19</v>
      </c>
      <c r="E4382" s="1" t="s">
        <v>2183</v>
      </c>
      <c r="F4382" s="1" t="s">
        <v>2625</v>
      </c>
      <c r="G4382">
        <v>273.666</v>
      </c>
      <c r="H4382">
        <v>2</v>
      </c>
      <c r="I4382">
        <v>0.15</v>
      </c>
      <c r="J4382">
        <v>-12.878399999999999</v>
      </c>
      <c r="K4382" t="str">
        <f>INDEX(product!B:B,MATCH('TABELA TOTAL'!$F7272,product!A:A,0))</f>
        <v>Office Supplies</v>
      </c>
      <c r="L4382" t="str">
        <f>INDEX(product!C:C,MATCH(F4382,product!A:A,))</f>
        <v>Bookcases</v>
      </c>
      <c r="M4382" t="str">
        <f>INDEX(product!D:D,MATCH(F4382,product!A:A,))</f>
        <v>Sauder Forest Hills Library with Doors, Woodland Oak Finish</v>
      </c>
    </row>
    <row r="4383" spans="1:13" x14ac:dyDescent="0.25">
      <c r="A4383" s="1" t="s">
        <v>6225</v>
      </c>
      <c r="B4383" s="2">
        <v>42629</v>
      </c>
      <c r="C4383" s="2">
        <v>42635</v>
      </c>
      <c r="D4383" s="1" t="s">
        <v>19</v>
      </c>
      <c r="E4383" s="1" t="s">
        <v>2183</v>
      </c>
      <c r="F4383" s="1" t="s">
        <v>3039</v>
      </c>
      <c r="G4383">
        <v>17.48</v>
      </c>
      <c r="H4383">
        <v>4</v>
      </c>
      <c r="I4383">
        <v>0</v>
      </c>
      <c r="J4383">
        <v>4.5448000000000004</v>
      </c>
      <c r="K4383" t="str">
        <f>INDEX(product!B:B,MATCH('TABELA TOTAL'!$F7273,product!A:A,0))</f>
        <v>Office Supplies</v>
      </c>
      <c r="L4383" t="str">
        <f>INDEX(product!C:C,MATCH(F4383,product!A:A,))</f>
        <v>Appliances</v>
      </c>
      <c r="M4383" t="str">
        <f>INDEX(product!D:D,MATCH(F4383,product!A:A,))</f>
        <v>Eureka Sanitaire  Multi-Pro Heavy-Duty Upright, Disposable Bags</v>
      </c>
    </row>
    <row r="4384" spans="1:13" x14ac:dyDescent="0.25">
      <c r="A4384" s="1" t="s">
        <v>7083</v>
      </c>
      <c r="B4384" s="2">
        <v>42629</v>
      </c>
      <c r="C4384" s="2">
        <v>42631</v>
      </c>
      <c r="D4384" s="1" t="s">
        <v>79</v>
      </c>
      <c r="E4384" s="1" t="s">
        <v>562</v>
      </c>
      <c r="F4384" s="1" t="s">
        <v>135</v>
      </c>
      <c r="G4384">
        <v>121.78</v>
      </c>
      <c r="H4384">
        <v>2</v>
      </c>
      <c r="I4384">
        <v>0</v>
      </c>
      <c r="J4384">
        <v>30.445</v>
      </c>
      <c r="K4384" t="str">
        <f>INDEX(product!B:B,MATCH('TABELA TOTAL'!$F8893,product!A:A,0))</f>
        <v>Office Supplies</v>
      </c>
      <c r="L4384" t="str">
        <f>INDEX(product!C:C,MATCH(F4384,product!A:A,))</f>
        <v>Chairs</v>
      </c>
      <c r="M4384" t="str">
        <f>INDEX(product!D:D,MATCH(F4384,product!A:A,))</f>
        <v>Global Value Mid-Back Manager's Chair, Gray</v>
      </c>
    </row>
    <row r="4385" spans="1:13" x14ac:dyDescent="0.25">
      <c r="A4385" s="1" t="s">
        <v>1357</v>
      </c>
      <c r="B4385" s="2">
        <v>42628</v>
      </c>
      <c r="C4385" s="2">
        <v>42632</v>
      </c>
      <c r="D4385" s="1" t="s">
        <v>19</v>
      </c>
      <c r="E4385" s="1" t="s">
        <v>915</v>
      </c>
      <c r="F4385" s="1" t="s">
        <v>1358</v>
      </c>
      <c r="G4385">
        <v>5.3440000000000003</v>
      </c>
      <c r="H4385">
        <v>1</v>
      </c>
      <c r="I4385">
        <v>0.2</v>
      </c>
      <c r="J4385">
        <v>1.8704000000000001</v>
      </c>
      <c r="K4385" t="str">
        <f>INDEX(product!B:B,MATCH('TABELA TOTAL'!$F818,product!A:A,0))</f>
        <v>Furniture</v>
      </c>
      <c r="L4385" t="str">
        <f>INDEX(product!C:C,MATCH(F4385,product!A:A,))</f>
        <v>Paper</v>
      </c>
      <c r="M4385" t="str">
        <f>INDEX(product!D:D,MATCH(F4385,product!A:A,))</f>
        <v>Xerox 1968</v>
      </c>
    </row>
    <row r="4386" spans="1:13" x14ac:dyDescent="0.25">
      <c r="A4386" s="1" t="s">
        <v>1518</v>
      </c>
      <c r="B4386" s="2">
        <v>42628</v>
      </c>
      <c r="C4386" s="2">
        <v>42633</v>
      </c>
      <c r="D4386" s="1" t="s">
        <v>19</v>
      </c>
      <c r="E4386" s="1" t="s">
        <v>1519</v>
      </c>
      <c r="F4386" s="1" t="s">
        <v>243</v>
      </c>
      <c r="G4386">
        <v>841.56799999999998</v>
      </c>
      <c r="H4386">
        <v>2</v>
      </c>
      <c r="I4386">
        <v>0.2</v>
      </c>
      <c r="J4386">
        <v>294.54880000000003</v>
      </c>
      <c r="K4386" t="str">
        <f>INDEX(product!B:B,MATCH('TABELA TOTAL'!$F926,product!A:A,0))</f>
        <v>Furniture</v>
      </c>
      <c r="L4386" t="str">
        <f>INDEX(product!C:C,MATCH(F4386,product!A:A,))</f>
        <v>Binders</v>
      </c>
      <c r="M4386" t="str">
        <f>INDEX(product!D:D,MATCH(F4386,product!A:A,))</f>
        <v>GBC DocuBind 300 Electric Binding Machine</v>
      </c>
    </row>
    <row r="4387" spans="1:13" x14ac:dyDescent="0.25">
      <c r="A4387" s="1" t="s">
        <v>4665</v>
      </c>
      <c r="B4387" s="2">
        <v>42628</v>
      </c>
      <c r="C4387" s="2">
        <v>42633</v>
      </c>
      <c r="D4387" s="1" t="s">
        <v>19</v>
      </c>
      <c r="E4387" s="1" t="s">
        <v>1155</v>
      </c>
      <c r="F4387" s="1" t="s">
        <v>4666</v>
      </c>
      <c r="G4387">
        <v>21.4</v>
      </c>
      <c r="H4387">
        <v>5</v>
      </c>
      <c r="I4387">
        <v>0</v>
      </c>
      <c r="J4387">
        <v>10.058</v>
      </c>
      <c r="K4387" t="str">
        <f>INDEX(product!B:B,MATCH('TABELA TOTAL'!$F4518,product!A:A,0))</f>
        <v>Office Supplies</v>
      </c>
      <c r="L4387" t="str">
        <f>INDEX(product!C:C,MATCH(F4387,product!A:A,))</f>
        <v>Paper</v>
      </c>
      <c r="M4387" t="str">
        <f>INDEX(product!D:D,MATCH(F4387,product!A:A,))</f>
        <v>TOPS "Important Message" Pads, Canary, 4-1/4 x 5-1/2, 50 Sheets per Pad</v>
      </c>
    </row>
    <row r="4388" spans="1:13" x14ac:dyDescent="0.25">
      <c r="A4388" s="1" t="s">
        <v>4665</v>
      </c>
      <c r="B4388" s="2">
        <v>42628</v>
      </c>
      <c r="C4388" s="2">
        <v>42633</v>
      </c>
      <c r="D4388" s="1" t="s">
        <v>19</v>
      </c>
      <c r="E4388" s="1" t="s">
        <v>1155</v>
      </c>
      <c r="F4388" s="1" t="s">
        <v>1076</v>
      </c>
      <c r="G4388">
        <v>48.664000000000001</v>
      </c>
      <c r="H4388">
        <v>7</v>
      </c>
      <c r="I4388">
        <v>0.2</v>
      </c>
      <c r="J4388">
        <v>15.815799999999999</v>
      </c>
      <c r="K4388" t="str">
        <f>INDEX(product!B:B,MATCH('TABELA TOTAL'!$F4519,product!A:A,0))</f>
        <v>Office Supplies</v>
      </c>
      <c r="L4388" t="str">
        <f>INDEX(product!C:C,MATCH(F4388,product!A:A,))</f>
        <v>Binders</v>
      </c>
      <c r="M4388" t="str">
        <f>INDEX(product!D:D,MATCH(F4388,product!A:A,))</f>
        <v>Cardinal Slant-D Ring Binder, Heavy Gauge Vinyl</v>
      </c>
    </row>
    <row r="4389" spans="1:13" x14ac:dyDescent="0.25">
      <c r="A4389" s="1" t="s">
        <v>7023</v>
      </c>
      <c r="B4389" s="2">
        <v>42628</v>
      </c>
      <c r="C4389" s="2">
        <v>42633</v>
      </c>
      <c r="D4389" s="1" t="s">
        <v>19</v>
      </c>
      <c r="E4389" s="1" t="s">
        <v>1107</v>
      </c>
      <c r="F4389" s="1" t="s">
        <v>2743</v>
      </c>
      <c r="G4389">
        <v>20.416</v>
      </c>
      <c r="H4389">
        <v>4</v>
      </c>
      <c r="I4389">
        <v>0.2</v>
      </c>
      <c r="J4389">
        <v>6.6352000000000002</v>
      </c>
      <c r="K4389" t="str">
        <f>INDEX(product!B:B,MATCH('TABELA TOTAL'!$F8784,product!A:A,0))</f>
        <v>Office Supplies</v>
      </c>
      <c r="L4389" t="str">
        <f>INDEX(product!C:C,MATCH(F4389,product!A:A,))</f>
        <v>Binders</v>
      </c>
      <c r="M4389" t="str">
        <f>INDEX(product!D:D,MATCH(F4389,product!A:A,))</f>
        <v>Avery Heavy-Duty EZD View Binder with Locking Rings</v>
      </c>
    </row>
    <row r="4390" spans="1:13" x14ac:dyDescent="0.25">
      <c r="A4390" s="1" t="s">
        <v>7023</v>
      </c>
      <c r="B4390" s="2">
        <v>42628</v>
      </c>
      <c r="C4390" s="2">
        <v>42633</v>
      </c>
      <c r="D4390" s="1" t="s">
        <v>19</v>
      </c>
      <c r="E4390" s="1" t="s">
        <v>1107</v>
      </c>
      <c r="F4390" s="1" t="s">
        <v>445</v>
      </c>
      <c r="G4390">
        <v>1128.3900000000001</v>
      </c>
      <c r="H4390">
        <v>3</v>
      </c>
      <c r="I4390">
        <v>0</v>
      </c>
      <c r="J4390">
        <v>259.52969999999999</v>
      </c>
      <c r="K4390" t="str">
        <f>INDEX(product!B:B,MATCH('TABELA TOTAL'!$F8785,product!A:A,0))</f>
        <v>Office Supplies</v>
      </c>
      <c r="L4390" t="str">
        <f>INDEX(product!C:C,MATCH(F4390,product!A:A,))</f>
        <v>Tables</v>
      </c>
      <c r="M4390" t="str">
        <f>INDEX(product!D:D,MATCH(F4390,product!A:A,))</f>
        <v>Bretford Rectangular Conference Table Tops</v>
      </c>
    </row>
    <row r="4391" spans="1:13" x14ac:dyDescent="0.25">
      <c r="A4391" s="1" t="s">
        <v>7373</v>
      </c>
      <c r="B4391" s="2">
        <v>42628</v>
      </c>
      <c r="C4391" s="2">
        <v>42633</v>
      </c>
      <c r="D4391" s="1" t="s">
        <v>19</v>
      </c>
      <c r="E4391" s="1" t="s">
        <v>4472</v>
      </c>
      <c r="F4391" s="1" t="s">
        <v>4601</v>
      </c>
      <c r="G4391">
        <v>35.4</v>
      </c>
      <c r="H4391">
        <v>5</v>
      </c>
      <c r="I4391">
        <v>0</v>
      </c>
      <c r="J4391">
        <v>13.452</v>
      </c>
      <c r="K4391" t="str">
        <f>INDEX(product!B:B,MATCH('TABELA TOTAL'!$F9428,product!A:A,0))</f>
        <v>Office Supplies</v>
      </c>
      <c r="L4391" t="str">
        <f>INDEX(product!C:C,MATCH(F4391,product!A:A,))</f>
        <v>Art</v>
      </c>
      <c r="M4391" t="str">
        <f>INDEX(product!D:D,MATCH(F4391,product!A:A,))</f>
        <v>SANFORD Major Accent Highlighters</v>
      </c>
    </row>
    <row r="4392" spans="1:13" x14ac:dyDescent="0.25">
      <c r="A4392" s="1" t="s">
        <v>3268</v>
      </c>
      <c r="B4392" s="2">
        <v>42627</v>
      </c>
      <c r="C4392" s="2">
        <v>42631</v>
      </c>
      <c r="D4392" s="1" t="s">
        <v>19</v>
      </c>
      <c r="E4392" s="1" t="s">
        <v>196</v>
      </c>
      <c r="F4392" s="1" t="s">
        <v>1741</v>
      </c>
      <c r="G4392">
        <v>25.92</v>
      </c>
      <c r="H4392">
        <v>4</v>
      </c>
      <c r="I4392">
        <v>0</v>
      </c>
      <c r="J4392">
        <v>12.441599999999999</v>
      </c>
      <c r="K4392" t="str">
        <f>INDEX(product!B:B,MATCH('TABELA TOTAL'!$F2555,product!A:A,0))</f>
        <v>Furniture</v>
      </c>
      <c r="L4392" t="str">
        <f>INDEX(product!C:C,MATCH(F4392,product!A:A,))</f>
        <v>Paper</v>
      </c>
      <c r="M4392" t="str">
        <f>INDEX(product!D:D,MATCH(F4392,product!A:A,))</f>
        <v>Xerox 224</v>
      </c>
    </row>
    <row r="4393" spans="1:13" x14ac:dyDescent="0.25">
      <c r="A4393" s="1" t="s">
        <v>7582</v>
      </c>
      <c r="B4393" s="2">
        <v>42627</v>
      </c>
      <c r="C4393" s="2">
        <v>42631</v>
      </c>
      <c r="D4393" s="1" t="s">
        <v>19</v>
      </c>
      <c r="E4393" s="1" t="s">
        <v>229</v>
      </c>
      <c r="F4393" s="1" t="s">
        <v>3000</v>
      </c>
      <c r="G4393">
        <v>437.85</v>
      </c>
      <c r="H4393">
        <v>3</v>
      </c>
      <c r="I4393">
        <v>0</v>
      </c>
      <c r="J4393">
        <v>131.35499999999999</v>
      </c>
      <c r="K4393" t="str">
        <f>INDEX(product!B:B,MATCH('TABELA TOTAL'!$F9782,product!A:A,0))</f>
        <v>Furniture</v>
      </c>
      <c r="L4393" t="str">
        <f>INDEX(product!C:C,MATCH(F4393,product!A:A,))</f>
        <v>Phones</v>
      </c>
      <c r="M4393" t="str">
        <f>INDEX(product!D:D,MATCH(F4393,product!A:A,))</f>
        <v>Wi-Ex zBoost YX540 Cellular Phone Signal Booster</v>
      </c>
    </row>
    <row r="4394" spans="1:13" x14ac:dyDescent="0.25">
      <c r="A4394" s="1" t="s">
        <v>7582</v>
      </c>
      <c r="B4394" s="2">
        <v>42627</v>
      </c>
      <c r="C4394" s="2">
        <v>42631</v>
      </c>
      <c r="D4394" s="1" t="s">
        <v>19</v>
      </c>
      <c r="E4394" s="1" t="s">
        <v>229</v>
      </c>
      <c r="F4394" s="1" t="s">
        <v>2673</v>
      </c>
      <c r="G4394">
        <v>673.56799999999998</v>
      </c>
      <c r="H4394">
        <v>2</v>
      </c>
      <c r="I4394">
        <v>0.2</v>
      </c>
      <c r="J4394">
        <v>252.58799999999999</v>
      </c>
      <c r="K4394" t="str">
        <f>INDEX(product!B:B,MATCH('TABELA TOTAL'!$F9783,product!A:A,0))</f>
        <v>Furniture</v>
      </c>
      <c r="L4394" t="str">
        <f>INDEX(product!C:C,MATCH(F4394,product!A:A,))</f>
        <v>Binders</v>
      </c>
      <c r="M4394" t="str">
        <f>INDEX(product!D:D,MATCH(F4394,product!A:A,))</f>
        <v>GBC DocuBind 200 Manual Binding Machine</v>
      </c>
    </row>
    <row r="4395" spans="1:13" x14ac:dyDescent="0.25">
      <c r="A4395" s="1" t="s">
        <v>6290</v>
      </c>
      <c r="B4395" s="2">
        <v>42626</v>
      </c>
      <c r="C4395" s="2">
        <v>42631</v>
      </c>
      <c r="D4395" s="1" t="s">
        <v>19</v>
      </c>
      <c r="E4395" s="1" t="s">
        <v>46</v>
      </c>
      <c r="F4395" s="1" t="s">
        <v>2275</v>
      </c>
      <c r="G4395">
        <v>40.74</v>
      </c>
      <c r="H4395">
        <v>3</v>
      </c>
      <c r="I4395">
        <v>0</v>
      </c>
      <c r="J4395">
        <v>0.40739999999999998</v>
      </c>
      <c r="K4395" t="str">
        <f>INDEX(product!B:B,MATCH('TABELA TOTAL'!$F7381,product!A:A,0))</f>
        <v>Technology</v>
      </c>
      <c r="L4395" t="str">
        <f>INDEX(product!C:C,MATCH(F4395,product!A:A,))</f>
        <v>Storage</v>
      </c>
      <c r="M4395" t="str">
        <f>INDEX(product!D:D,MATCH(F4395,product!A:A,))</f>
        <v>Rogers Jumbo File, Granite</v>
      </c>
    </row>
    <row r="4396" spans="1:13" x14ac:dyDescent="0.25">
      <c r="A4396" s="1" t="s">
        <v>6290</v>
      </c>
      <c r="B4396" s="2">
        <v>42626</v>
      </c>
      <c r="C4396" s="2">
        <v>42631</v>
      </c>
      <c r="D4396" s="1" t="s">
        <v>19</v>
      </c>
      <c r="E4396" s="1" t="s">
        <v>46</v>
      </c>
      <c r="F4396" s="1" t="s">
        <v>3244</v>
      </c>
      <c r="G4396">
        <v>14.4</v>
      </c>
      <c r="H4396">
        <v>5</v>
      </c>
      <c r="I4396">
        <v>0</v>
      </c>
      <c r="J4396">
        <v>7.056</v>
      </c>
      <c r="K4396" t="str">
        <f>INDEX(product!B:B,MATCH('TABELA TOTAL'!$F7382,product!A:A,0))</f>
        <v>Office Supplies</v>
      </c>
      <c r="L4396" t="str">
        <f>INDEX(product!C:C,MATCH(F4396,product!A:A,))</f>
        <v>Labels</v>
      </c>
      <c r="M4396" t="str">
        <f>INDEX(product!D:D,MATCH(F4396,product!A:A,))</f>
        <v>Avery 49</v>
      </c>
    </row>
    <row r="4397" spans="1:13" x14ac:dyDescent="0.25">
      <c r="A4397" s="1" t="s">
        <v>6290</v>
      </c>
      <c r="B4397" s="2">
        <v>42626</v>
      </c>
      <c r="C4397" s="2">
        <v>42631</v>
      </c>
      <c r="D4397" s="1" t="s">
        <v>19</v>
      </c>
      <c r="E4397" s="1" t="s">
        <v>46</v>
      </c>
      <c r="F4397" s="1" t="s">
        <v>3802</v>
      </c>
      <c r="G4397">
        <v>149.94999999999999</v>
      </c>
      <c r="H4397">
        <v>5</v>
      </c>
      <c r="I4397">
        <v>0</v>
      </c>
      <c r="J4397">
        <v>41.985999999999997</v>
      </c>
      <c r="K4397" t="str">
        <f>INDEX(product!B:B,MATCH('TABELA TOTAL'!$F7383,product!A:A,0))</f>
        <v>Office Supplies</v>
      </c>
      <c r="L4397" t="str">
        <f>INDEX(product!C:C,MATCH(F4397,product!A:A,))</f>
        <v>Phones</v>
      </c>
      <c r="M4397" t="str">
        <f>INDEX(product!D:D,MATCH(F4397,product!A:A,))</f>
        <v>BlueLounge Milo Smartphone Stand, White/Metallic</v>
      </c>
    </row>
    <row r="4398" spans="1:13" x14ac:dyDescent="0.25">
      <c r="A4398" s="1" t="s">
        <v>6290</v>
      </c>
      <c r="B4398" s="2">
        <v>42626</v>
      </c>
      <c r="C4398" s="2">
        <v>42631</v>
      </c>
      <c r="D4398" s="1" t="s">
        <v>19</v>
      </c>
      <c r="E4398" s="1" t="s">
        <v>46</v>
      </c>
      <c r="F4398" s="1" t="s">
        <v>4109</v>
      </c>
      <c r="G4398">
        <v>16.899999999999999</v>
      </c>
      <c r="H4398">
        <v>2</v>
      </c>
      <c r="I4398">
        <v>0</v>
      </c>
      <c r="J4398">
        <v>5.07</v>
      </c>
      <c r="K4398" t="str">
        <f>INDEX(product!B:B,MATCH('TABELA TOTAL'!$F7384,product!A:A,0))</f>
        <v>Office Supplies</v>
      </c>
      <c r="L4398" t="str">
        <f>INDEX(product!C:C,MATCH(F4398,product!A:A,))</f>
        <v>Supplies</v>
      </c>
      <c r="M4398" t="str">
        <f>INDEX(product!D:D,MATCH(F4398,product!A:A,))</f>
        <v>Elite 5" Scissors</v>
      </c>
    </row>
    <row r="4399" spans="1:13" x14ac:dyDescent="0.25">
      <c r="A4399" s="1" t="s">
        <v>6290</v>
      </c>
      <c r="B4399" s="2">
        <v>42626</v>
      </c>
      <c r="C4399" s="2">
        <v>42631</v>
      </c>
      <c r="D4399" s="1" t="s">
        <v>19</v>
      </c>
      <c r="E4399" s="1" t="s">
        <v>46</v>
      </c>
      <c r="F4399" s="1" t="s">
        <v>1484</v>
      </c>
      <c r="G4399">
        <v>17.61</v>
      </c>
      <c r="H4399">
        <v>3</v>
      </c>
      <c r="I4399">
        <v>0</v>
      </c>
      <c r="J4399">
        <v>8.4527999999999999</v>
      </c>
      <c r="K4399" t="str">
        <f>INDEX(product!B:B,MATCH('TABELA TOTAL'!$F7385,product!A:A,0))</f>
        <v>Furniture</v>
      </c>
      <c r="L4399" t="str">
        <f>INDEX(product!C:C,MATCH(F4399,product!A:A,))</f>
        <v>Paper</v>
      </c>
      <c r="M4399" t="str">
        <f>INDEX(product!D:D,MATCH(F4399,product!A:A,))</f>
        <v>Things To Do Today Pad</v>
      </c>
    </row>
    <row r="4400" spans="1:13" x14ac:dyDescent="0.25">
      <c r="A4400" s="1" t="s">
        <v>6290</v>
      </c>
      <c r="B4400" s="2">
        <v>42626</v>
      </c>
      <c r="C4400" s="2">
        <v>42631</v>
      </c>
      <c r="D4400" s="1" t="s">
        <v>19</v>
      </c>
      <c r="E4400" s="1" t="s">
        <v>46</v>
      </c>
      <c r="F4400" s="1" t="s">
        <v>2578</v>
      </c>
      <c r="G4400">
        <v>378</v>
      </c>
      <c r="H4400">
        <v>2</v>
      </c>
      <c r="I4400">
        <v>0</v>
      </c>
      <c r="J4400">
        <v>136.08000000000001</v>
      </c>
      <c r="K4400" t="str">
        <f>INDEX(product!B:B,MATCH('TABELA TOTAL'!$F7386,product!A:A,0))</f>
        <v>Office Supplies</v>
      </c>
      <c r="L4400" t="str">
        <f>INDEX(product!C:C,MATCH(F4400,product!A:A,))</f>
        <v>Appliances</v>
      </c>
      <c r="M4400" t="str">
        <f>INDEX(product!D:D,MATCH(F4400,product!A:A,))</f>
        <v>Harmony Air Purifier</v>
      </c>
    </row>
    <row r="4401" spans="1:13" x14ac:dyDescent="0.25">
      <c r="A4401" s="1" t="s">
        <v>6290</v>
      </c>
      <c r="B4401" s="2">
        <v>42626</v>
      </c>
      <c r="C4401" s="2">
        <v>42631</v>
      </c>
      <c r="D4401" s="1" t="s">
        <v>19</v>
      </c>
      <c r="E4401" s="1" t="s">
        <v>46</v>
      </c>
      <c r="F4401" s="1" t="s">
        <v>2223</v>
      </c>
      <c r="G4401">
        <v>17.64</v>
      </c>
      <c r="H4401">
        <v>3</v>
      </c>
      <c r="I4401">
        <v>0</v>
      </c>
      <c r="J4401">
        <v>8.6435999999999993</v>
      </c>
      <c r="K4401" t="str">
        <f>INDEX(product!B:B,MATCH('TABELA TOTAL'!$F7387,product!A:A,0))</f>
        <v>Technology</v>
      </c>
      <c r="L4401" t="str">
        <f>INDEX(product!C:C,MATCH(F4401,product!A:A,))</f>
        <v>Paper</v>
      </c>
      <c r="M4401" t="str">
        <f>INDEX(product!D:D,MATCH(F4401,product!A:A,))</f>
        <v>Adams Telephone Message Book W/Dividers/Space For Phone Numbers, 5 1/4"X8 1/2", 300/Messages</v>
      </c>
    </row>
    <row r="4402" spans="1:13" x14ac:dyDescent="0.25">
      <c r="A4402" s="1" t="s">
        <v>6290</v>
      </c>
      <c r="B4402" s="2">
        <v>42626</v>
      </c>
      <c r="C4402" s="2">
        <v>42631</v>
      </c>
      <c r="D4402" s="1" t="s">
        <v>19</v>
      </c>
      <c r="E4402" s="1" t="s">
        <v>46</v>
      </c>
      <c r="F4402" s="1" t="s">
        <v>1755</v>
      </c>
      <c r="G4402">
        <v>373.08</v>
      </c>
      <c r="H4402">
        <v>6</v>
      </c>
      <c r="I4402">
        <v>0</v>
      </c>
      <c r="J4402">
        <v>100.7316</v>
      </c>
      <c r="K4402" t="str">
        <f>INDEX(product!B:B,MATCH('TABELA TOTAL'!$F7388,product!A:A,0))</f>
        <v>Office Supplies</v>
      </c>
      <c r="L4402" t="str">
        <f>INDEX(product!C:C,MATCH(F4402,product!A:A,))</f>
        <v>Storage</v>
      </c>
      <c r="M4402" t="str">
        <f>INDEX(product!D:D,MATCH(F4402,product!A:A,))</f>
        <v>Fellowes Mobile File Cart, Black</v>
      </c>
    </row>
    <row r="4403" spans="1:13" x14ac:dyDescent="0.25">
      <c r="A4403" s="1" t="s">
        <v>6290</v>
      </c>
      <c r="B4403" s="2">
        <v>42626</v>
      </c>
      <c r="C4403" s="2">
        <v>42631</v>
      </c>
      <c r="D4403" s="1" t="s">
        <v>19</v>
      </c>
      <c r="E4403" s="1" t="s">
        <v>46</v>
      </c>
      <c r="F4403" s="1" t="s">
        <v>82</v>
      </c>
      <c r="G4403">
        <v>1336.44</v>
      </c>
      <c r="H4403">
        <v>14</v>
      </c>
      <c r="I4403">
        <v>0</v>
      </c>
      <c r="J4403">
        <v>387.56760000000003</v>
      </c>
      <c r="K4403" t="str">
        <f>INDEX(product!B:B,MATCH('TABELA TOTAL'!$F7389,product!A:A,0))</f>
        <v>Technology</v>
      </c>
      <c r="L4403" t="str">
        <f>INDEX(product!C:C,MATCH(F4403,product!A:A,))</f>
        <v>Furnishings</v>
      </c>
      <c r="M4403" t="str">
        <f>INDEX(product!D:D,MATCH(F4403,product!A:A,))</f>
        <v>Electrix Architect's Clamp-On Swing Arm Lamp, Black</v>
      </c>
    </row>
    <row r="4404" spans="1:13" x14ac:dyDescent="0.25">
      <c r="A4404" s="1" t="s">
        <v>6290</v>
      </c>
      <c r="B4404" s="2">
        <v>42626</v>
      </c>
      <c r="C4404" s="2">
        <v>42631</v>
      </c>
      <c r="D4404" s="1" t="s">
        <v>19</v>
      </c>
      <c r="E4404" s="1" t="s">
        <v>46</v>
      </c>
      <c r="F4404" s="1" t="s">
        <v>2564</v>
      </c>
      <c r="G4404">
        <v>29.97</v>
      </c>
      <c r="H4404">
        <v>3</v>
      </c>
      <c r="I4404">
        <v>0</v>
      </c>
      <c r="J4404">
        <v>0.29970000000000002</v>
      </c>
      <c r="K4404" t="str">
        <f>INDEX(product!B:B,MATCH('TABELA TOTAL'!$F7390,product!A:A,0))</f>
        <v>Office Supplies</v>
      </c>
      <c r="L4404" t="str">
        <f>INDEX(product!C:C,MATCH(F4404,product!A:A,))</f>
        <v>Phones</v>
      </c>
      <c r="M4404" t="str">
        <f>INDEX(product!D:D,MATCH(F4404,product!A:A,))</f>
        <v>Mediabridge Sport Armband iPhone 5s</v>
      </c>
    </row>
    <row r="4405" spans="1:13" x14ac:dyDescent="0.25">
      <c r="A4405" s="1" t="s">
        <v>568</v>
      </c>
      <c r="B4405" s="2">
        <v>42625</v>
      </c>
      <c r="C4405" s="2">
        <v>42627</v>
      </c>
      <c r="D4405" s="1" t="s">
        <v>11</v>
      </c>
      <c r="E4405" s="1" t="s">
        <v>569</v>
      </c>
      <c r="F4405" s="1" t="s">
        <v>570</v>
      </c>
      <c r="G4405">
        <v>15.135999999999999</v>
      </c>
      <c r="H4405">
        <v>4</v>
      </c>
      <c r="I4405">
        <v>0.2</v>
      </c>
      <c r="J4405">
        <v>3.5948000000000002</v>
      </c>
      <c r="K4405" t="str">
        <f>INDEX(product!B:B,MATCH('TABELA TOTAL'!$F311,product!A:A,0))</f>
        <v>Office Supplies</v>
      </c>
      <c r="L4405" t="str">
        <f>INDEX(product!C:C,MATCH(F4405,product!A:A,))</f>
        <v>Furnishings</v>
      </c>
      <c r="M4405" t="str">
        <f>INDEX(product!D:D,MATCH(F4405,product!A:A,))</f>
        <v>C-Line Cubicle Keepers Polyproplyene Holder With Velcro Backings</v>
      </c>
    </row>
    <row r="4406" spans="1:13" x14ac:dyDescent="0.25">
      <c r="A4406" s="1" t="s">
        <v>568</v>
      </c>
      <c r="B4406" s="2">
        <v>42625</v>
      </c>
      <c r="C4406" s="2">
        <v>42627</v>
      </c>
      <c r="D4406" s="1" t="s">
        <v>11</v>
      </c>
      <c r="E4406" s="1" t="s">
        <v>569</v>
      </c>
      <c r="F4406" s="1" t="s">
        <v>571</v>
      </c>
      <c r="G4406">
        <v>466.76799999999997</v>
      </c>
      <c r="H4406">
        <v>2</v>
      </c>
      <c r="I4406">
        <v>0.2</v>
      </c>
      <c r="J4406">
        <v>52.511400000000002</v>
      </c>
      <c r="K4406" t="str">
        <f>INDEX(product!B:B,MATCH('TABELA TOTAL'!$F312,product!A:A,0))</f>
        <v>Office Supplies</v>
      </c>
      <c r="L4406" t="str">
        <f>INDEX(product!C:C,MATCH(F4406,product!A:A,))</f>
        <v>Chairs</v>
      </c>
      <c r="M4406" t="str">
        <f>INDEX(product!D:D,MATCH(F4406,product!A:A,))</f>
        <v>Hon 4070 Series Pagoda Armless Upholstered Stacking Chairs</v>
      </c>
    </row>
    <row r="4407" spans="1:13" x14ac:dyDescent="0.25">
      <c r="A4407" s="1" t="s">
        <v>568</v>
      </c>
      <c r="B4407" s="2">
        <v>42625</v>
      </c>
      <c r="C4407" s="2">
        <v>42627</v>
      </c>
      <c r="D4407" s="1" t="s">
        <v>11</v>
      </c>
      <c r="E4407" s="1" t="s">
        <v>569</v>
      </c>
      <c r="F4407" s="1" t="s">
        <v>572</v>
      </c>
      <c r="G4407">
        <v>15.231999999999999</v>
      </c>
      <c r="H4407">
        <v>1</v>
      </c>
      <c r="I4407">
        <v>0.2</v>
      </c>
      <c r="J4407">
        <v>1.7136</v>
      </c>
      <c r="K4407" t="str">
        <f>INDEX(product!B:B,MATCH('TABELA TOTAL'!$F313,product!A:A,0))</f>
        <v>Furniture</v>
      </c>
      <c r="L4407" t="str">
        <f>INDEX(product!C:C,MATCH(F4407,product!A:A,))</f>
        <v>Furnishings</v>
      </c>
      <c r="M4407" t="str">
        <f>INDEX(product!D:D,MATCH(F4407,product!A:A,))</f>
        <v>Eldon Expressions Desk Accessory, Wood Photo Frame, Mahogany</v>
      </c>
    </row>
    <row r="4408" spans="1:13" x14ac:dyDescent="0.25">
      <c r="A4408" s="1" t="s">
        <v>568</v>
      </c>
      <c r="B4408" s="2">
        <v>42625</v>
      </c>
      <c r="C4408" s="2">
        <v>42627</v>
      </c>
      <c r="D4408" s="1" t="s">
        <v>11</v>
      </c>
      <c r="E4408" s="1" t="s">
        <v>569</v>
      </c>
      <c r="F4408" s="1" t="s">
        <v>573</v>
      </c>
      <c r="G4408">
        <v>6.2640000000000002</v>
      </c>
      <c r="H4408">
        <v>3</v>
      </c>
      <c r="I4408">
        <v>0.2</v>
      </c>
      <c r="J4408">
        <v>2.0358000000000001</v>
      </c>
      <c r="K4408" t="str">
        <f>INDEX(product!B:B,MATCH('TABELA TOTAL'!$F314,product!A:A,0))</f>
        <v>Office Supplies</v>
      </c>
      <c r="L4408" t="str">
        <f>INDEX(product!C:C,MATCH(F4408,product!A:A,))</f>
        <v>Labels</v>
      </c>
      <c r="M4408" t="str">
        <f>INDEX(product!D:D,MATCH(F4408,product!A:A,))</f>
        <v>Avery 509</v>
      </c>
    </row>
    <row r="4409" spans="1:13" x14ac:dyDescent="0.25">
      <c r="A4409" s="1" t="s">
        <v>5930</v>
      </c>
      <c r="B4409" s="2">
        <v>42625</v>
      </c>
      <c r="C4409" s="2">
        <v>42629</v>
      </c>
      <c r="D4409" s="1" t="s">
        <v>19</v>
      </c>
      <c r="E4409" s="1" t="s">
        <v>1012</v>
      </c>
      <c r="F4409" s="1" t="s">
        <v>426</v>
      </c>
      <c r="G4409">
        <v>10.47</v>
      </c>
      <c r="H4409">
        <v>3</v>
      </c>
      <c r="I4409">
        <v>0</v>
      </c>
      <c r="J4409">
        <v>4.8162000000000003</v>
      </c>
      <c r="K4409" t="str">
        <f>INDEX(product!B:B,MATCH('TABELA TOTAL'!$F6726,product!A:A,0))</f>
        <v>Technology</v>
      </c>
      <c r="L4409" t="str">
        <f>INDEX(product!C:C,MATCH(F4409,product!A:A,))</f>
        <v>Fasteners</v>
      </c>
      <c r="M4409" t="str">
        <f>INDEX(product!D:D,MATCH(F4409,product!A:A,))</f>
        <v>OIC Bulk Pack Metal Binder Clips</v>
      </c>
    </row>
    <row r="4410" spans="1:13" x14ac:dyDescent="0.25">
      <c r="A4410" s="1" t="s">
        <v>5930</v>
      </c>
      <c r="B4410" s="2">
        <v>42625</v>
      </c>
      <c r="C4410" s="2">
        <v>42629</v>
      </c>
      <c r="D4410" s="1" t="s">
        <v>19</v>
      </c>
      <c r="E4410" s="1" t="s">
        <v>1012</v>
      </c>
      <c r="F4410" s="1" t="s">
        <v>4531</v>
      </c>
      <c r="G4410">
        <v>11.07</v>
      </c>
      <c r="H4410">
        <v>3</v>
      </c>
      <c r="I4410">
        <v>0</v>
      </c>
      <c r="J4410">
        <v>5.2028999999999996</v>
      </c>
      <c r="K4410" t="str">
        <f>INDEX(product!B:B,MATCH('TABELA TOTAL'!$F6727,product!A:A,0))</f>
        <v>Office Supplies</v>
      </c>
      <c r="L4410" t="str">
        <f>INDEX(product!C:C,MATCH(F4410,product!A:A,))</f>
        <v>Labels</v>
      </c>
      <c r="M4410" t="str">
        <f>INDEX(product!D:D,MATCH(F4410,product!A:A,))</f>
        <v>Avery 487</v>
      </c>
    </row>
    <row r="4411" spans="1:13" x14ac:dyDescent="0.25">
      <c r="A4411" s="1" t="s">
        <v>5930</v>
      </c>
      <c r="B4411" s="2">
        <v>42625</v>
      </c>
      <c r="C4411" s="2">
        <v>42629</v>
      </c>
      <c r="D4411" s="1" t="s">
        <v>19</v>
      </c>
      <c r="E4411" s="1" t="s">
        <v>1012</v>
      </c>
      <c r="F4411" s="1" t="s">
        <v>1297</v>
      </c>
      <c r="G4411">
        <v>20.704000000000001</v>
      </c>
      <c r="H4411">
        <v>4</v>
      </c>
      <c r="I4411">
        <v>0.2</v>
      </c>
      <c r="J4411">
        <v>7.7640000000000002</v>
      </c>
      <c r="K4411" t="str">
        <f>INDEX(product!B:B,MATCH('TABELA TOTAL'!$F6728,product!A:A,0))</f>
        <v>Office Supplies</v>
      </c>
      <c r="L4411" t="str">
        <f>INDEX(product!C:C,MATCH(F4411,product!A:A,))</f>
        <v>Binders</v>
      </c>
      <c r="M4411" t="str">
        <f>INDEX(product!D:D,MATCH(F4411,product!A:A,))</f>
        <v>GBC Instant Report Kit</v>
      </c>
    </row>
    <row r="4412" spans="1:13" x14ac:dyDescent="0.25">
      <c r="A4412" s="1" t="s">
        <v>5993</v>
      </c>
      <c r="B4412" s="2">
        <v>42625</v>
      </c>
      <c r="C4412" s="2">
        <v>42630</v>
      </c>
      <c r="D4412" s="1" t="s">
        <v>19</v>
      </c>
      <c r="E4412" s="1" t="s">
        <v>1290</v>
      </c>
      <c r="F4412" s="1" t="s">
        <v>4770</v>
      </c>
      <c r="G4412">
        <v>20.7</v>
      </c>
      <c r="H4412">
        <v>3</v>
      </c>
      <c r="I4412">
        <v>0</v>
      </c>
      <c r="J4412">
        <v>1.6559999999999999</v>
      </c>
      <c r="K4412" t="str">
        <f>INDEX(product!B:B,MATCH('TABELA TOTAL'!$F6843,product!A:A,0))</f>
        <v>Technology</v>
      </c>
      <c r="L4412" t="str">
        <f>INDEX(product!C:C,MATCH(F4412,product!A:A,))</f>
        <v>Accessories</v>
      </c>
      <c r="M4412" t="str">
        <f>INDEX(product!D:D,MATCH(F4412,product!A:A,))</f>
        <v>Imation 30456 USB Flash Drive 8GB</v>
      </c>
    </row>
    <row r="4413" spans="1:13" x14ac:dyDescent="0.25">
      <c r="A4413" s="1" t="s">
        <v>5993</v>
      </c>
      <c r="B4413" s="2">
        <v>42625</v>
      </c>
      <c r="C4413" s="2">
        <v>42630</v>
      </c>
      <c r="D4413" s="1" t="s">
        <v>19</v>
      </c>
      <c r="E4413" s="1" t="s">
        <v>1290</v>
      </c>
      <c r="F4413" s="1" t="s">
        <v>2811</v>
      </c>
      <c r="G4413">
        <v>11.34</v>
      </c>
      <c r="H4413">
        <v>3</v>
      </c>
      <c r="I4413">
        <v>0</v>
      </c>
      <c r="J4413">
        <v>5.2164000000000001</v>
      </c>
      <c r="K4413" t="str">
        <f>INDEX(product!B:B,MATCH('TABELA TOTAL'!$F6844,product!A:A,0))</f>
        <v>Office Supplies</v>
      </c>
      <c r="L4413" t="str">
        <f>INDEX(product!C:C,MATCH(F4413,product!A:A,))</f>
        <v>Fasteners</v>
      </c>
      <c r="M4413" t="str">
        <f>INDEX(product!D:D,MATCH(F4413,product!A:A,))</f>
        <v>Staples</v>
      </c>
    </row>
    <row r="4414" spans="1:13" x14ac:dyDescent="0.25">
      <c r="A4414" s="1" t="s">
        <v>5993</v>
      </c>
      <c r="B4414" s="2">
        <v>42625</v>
      </c>
      <c r="C4414" s="2">
        <v>42630</v>
      </c>
      <c r="D4414" s="1" t="s">
        <v>19</v>
      </c>
      <c r="E4414" s="1" t="s">
        <v>1290</v>
      </c>
      <c r="F4414" s="1" t="s">
        <v>2275</v>
      </c>
      <c r="G4414">
        <v>67.900000000000006</v>
      </c>
      <c r="H4414">
        <v>5</v>
      </c>
      <c r="I4414">
        <v>0</v>
      </c>
      <c r="J4414">
        <v>0.67900000000000005</v>
      </c>
      <c r="K4414" t="str">
        <f>INDEX(product!B:B,MATCH('TABELA TOTAL'!$F6845,product!A:A,0))</f>
        <v>Office Supplies</v>
      </c>
      <c r="L4414" t="str">
        <f>INDEX(product!C:C,MATCH(F4414,product!A:A,))</f>
        <v>Storage</v>
      </c>
      <c r="M4414" t="str">
        <f>INDEX(product!D:D,MATCH(F4414,product!A:A,))</f>
        <v>Rogers Jumbo File, Granite</v>
      </c>
    </row>
    <row r="4415" spans="1:13" x14ac:dyDescent="0.25">
      <c r="A4415" s="1" t="s">
        <v>5993</v>
      </c>
      <c r="B4415" s="2">
        <v>42625</v>
      </c>
      <c r="C4415" s="2">
        <v>42630</v>
      </c>
      <c r="D4415" s="1" t="s">
        <v>19</v>
      </c>
      <c r="E4415" s="1" t="s">
        <v>1290</v>
      </c>
      <c r="F4415" s="1" t="s">
        <v>5994</v>
      </c>
      <c r="G4415">
        <v>1059.1199999999999</v>
      </c>
      <c r="H4415">
        <v>4</v>
      </c>
      <c r="I4415">
        <v>0</v>
      </c>
      <c r="J4415">
        <v>307.14479999999998</v>
      </c>
      <c r="K4415" t="str">
        <f>INDEX(product!B:B,MATCH('TABELA TOTAL'!$F6846,product!A:A,0))</f>
        <v>Furniture</v>
      </c>
      <c r="L4415" t="str">
        <f>INDEX(product!C:C,MATCH(F4415,product!A:A,))</f>
        <v>Chairs</v>
      </c>
      <c r="M4415" t="str">
        <f>INDEX(product!D:D,MATCH(F4415,product!A:A,))</f>
        <v>Hon Olson Stacker Chairs</v>
      </c>
    </row>
    <row r="4416" spans="1:13" x14ac:dyDescent="0.25">
      <c r="A4416" s="1" t="s">
        <v>6216</v>
      </c>
      <c r="B4416" s="2">
        <v>42625</v>
      </c>
      <c r="C4416" s="2">
        <v>42631</v>
      </c>
      <c r="D4416" s="1" t="s">
        <v>19</v>
      </c>
      <c r="E4416" s="1" t="s">
        <v>1231</v>
      </c>
      <c r="F4416" s="1" t="s">
        <v>2966</v>
      </c>
      <c r="G4416">
        <v>68.52</v>
      </c>
      <c r="H4416">
        <v>3</v>
      </c>
      <c r="I4416">
        <v>0</v>
      </c>
      <c r="J4416">
        <v>31.519200000000001</v>
      </c>
      <c r="K4416" t="str">
        <f>INDEX(product!B:B,MATCH('TABELA TOTAL'!$F7254,product!A:A,0))</f>
        <v>Furniture</v>
      </c>
      <c r="L4416" t="str">
        <f>INDEX(product!C:C,MATCH(F4416,product!A:A,))</f>
        <v>Paper</v>
      </c>
      <c r="M4416" t="str">
        <f>INDEX(product!D:D,MATCH(F4416,product!A:A,))</f>
        <v>Xerox 1991</v>
      </c>
    </row>
    <row r="4417" spans="1:13" x14ac:dyDescent="0.25">
      <c r="A4417" s="1" t="s">
        <v>7015</v>
      </c>
      <c r="B4417" s="2">
        <v>42625</v>
      </c>
      <c r="C4417" s="2">
        <v>42626</v>
      </c>
      <c r="D4417" s="1" t="s">
        <v>654</v>
      </c>
      <c r="E4417" s="1" t="s">
        <v>781</v>
      </c>
      <c r="F4417" s="1" t="s">
        <v>5304</v>
      </c>
      <c r="G4417">
        <v>146.952</v>
      </c>
      <c r="H4417">
        <v>3</v>
      </c>
      <c r="I4417">
        <v>0.2</v>
      </c>
      <c r="J4417">
        <v>9.1844999999999999</v>
      </c>
      <c r="K4417" t="str">
        <f>INDEX(product!B:B,MATCH('TABELA TOTAL'!$F8771,product!A:A,0))</f>
        <v>Office Supplies</v>
      </c>
      <c r="L4417" t="str">
        <f>INDEX(product!C:C,MATCH(F4417,product!A:A,))</f>
        <v>Phones</v>
      </c>
      <c r="M4417" t="str">
        <f>INDEX(product!D:D,MATCH(F4417,product!A:A,))</f>
        <v>Lunatik TT5L-002 Taktik Strike Impact Protection System for iPhone 5</v>
      </c>
    </row>
    <row r="4418" spans="1:13" x14ac:dyDescent="0.25">
      <c r="A4418" s="1" t="s">
        <v>7015</v>
      </c>
      <c r="B4418" s="2">
        <v>42625</v>
      </c>
      <c r="C4418" s="2">
        <v>42626</v>
      </c>
      <c r="D4418" s="1" t="s">
        <v>654</v>
      </c>
      <c r="E4418" s="1" t="s">
        <v>781</v>
      </c>
      <c r="F4418" s="1" t="s">
        <v>1685</v>
      </c>
      <c r="G4418">
        <v>83.135999999999996</v>
      </c>
      <c r="H4418">
        <v>4</v>
      </c>
      <c r="I4418">
        <v>0.2</v>
      </c>
      <c r="J4418">
        <v>5.1959999999999997</v>
      </c>
      <c r="K4418" t="str">
        <f>INDEX(product!B:B,MATCH('TABELA TOTAL'!$F8772,product!A:A,0))</f>
        <v>Office Supplies</v>
      </c>
      <c r="L4418" t="str">
        <f>INDEX(product!C:C,MATCH(F4418,product!A:A,))</f>
        <v>Chairs</v>
      </c>
      <c r="M4418" t="str">
        <f>INDEX(product!D:D,MATCH(F4418,product!A:A,))</f>
        <v>Global Stack Chair without Arms, Black</v>
      </c>
    </row>
    <row r="4419" spans="1:13" x14ac:dyDescent="0.25">
      <c r="A4419" s="1" t="s">
        <v>7037</v>
      </c>
      <c r="B4419" s="2">
        <v>42625</v>
      </c>
      <c r="C4419" s="2">
        <v>42629</v>
      </c>
      <c r="D4419" s="1" t="s">
        <v>19</v>
      </c>
      <c r="E4419" s="1" t="s">
        <v>2803</v>
      </c>
      <c r="F4419" s="1" t="s">
        <v>4851</v>
      </c>
      <c r="G4419">
        <v>40.479999999999997</v>
      </c>
      <c r="H4419">
        <v>2</v>
      </c>
      <c r="I4419">
        <v>0</v>
      </c>
      <c r="J4419">
        <v>14.572800000000001</v>
      </c>
      <c r="K4419" t="str">
        <f>INDEX(product!B:B,MATCH('TABELA TOTAL'!$F8808,product!A:A,0))</f>
        <v>Office Supplies</v>
      </c>
      <c r="L4419" t="str">
        <f>INDEX(product!C:C,MATCH(F4419,product!A:A,))</f>
        <v>Furnishings</v>
      </c>
      <c r="M4419" t="str">
        <f>INDEX(product!D:D,MATCH(F4419,product!A:A,))</f>
        <v>DAX Contemporary Wood Frame with Silver Metal Mat, Desktop, 11 x 14 Size</v>
      </c>
    </row>
    <row r="4420" spans="1:13" x14ac:dyDescent="0.25">
      <c r="A4420" s="1" t="s">
        <v>467</v>
      </c>
      <c r="B4420" s="2">
        <v>42624</v>
      </c>
      <c r="C4420" s="2">
        <v>42630</v>
      </c>
      <c r="D4420" s="1" t="s">
        <v>19</v>
      </c>
      <c r="E4420" s="1" t="s">
        <v>468</v>
      </c>
      <c r="F4420" s="1" t="s">
        <v>469</v>
      </c>
      <c r="G4420">
        <v>7.61</v>
      </c>
      <c r="H4420">
        <v>1</v>
      </c>
      <c r="I4420">
        <v>0</v>
      </c>
      <c r="J4420">
        <v>3.5767000000000002</v>
      </c>
      <c r="K4420" t="str">
        <f>INDEX(product!B:B,MATCH('TABELA TOTAL'!$F252,product!A:A,0))</f>
        <v>Office Supplies</v>
      </c>
      <c r="L4420" t="str">
        <f>INDEX(product!C:C,MATCH(F4420,product!A:A,))</f>
        <v>Paper</v>
      </c>
      <c r="M4420" t="str">
        <f>INDEX(product!D:D,MATCH(F4420,product!A:A,))</f>
        <v>Wirebound Message Books, Two 4 1/4" x 5" Forms per Page</v>
      </c>
    </row>
    <row r="4421" spans="1:13" x14ac:dyDescent="0.25">
      <c r="A4421" s="1" t="s">
        <v>467</v>
      </c>
      <c r="B4421" s="2">
        <v>42624</v>
      </c>
      <c r="C4421" s="2">
        <v>42630</v>
      </c>
      <c r="D4421" s="1" t="s">
        <v>19</v>
      </c>
      <c r="E4421" s="1" t="s">
        <v>468</v>
      </c>
      <c r="F4421" s="1" t="s">
        <v>447</v>
      </c>
      <c r="G4421">
        <v>3347.37</v>
      </c>
      <c r="H4421">
        <v>13</v>
      </c>
      <c r="I4421">
        <v>0</v>
      </c>
      <c r="J4421">
        <v>636.00030000000004</v>
      </c>
      <c r="K4421" t="str">
        <f>INDEX(product!B:B,MATCH('TABELA TOTAL'!$F253,product!A:A,0))</f>
        <v>Office Supplies</v>
      </c>
      <c r="L4421" t="str">
        <f>INDEX(product!C:C,MATCH(F4421,product!A:A,))</f>
        <v>Accessories</v>
      </c>
      <c r="M4421" t="str">
        <f>INDEX(product!D:D,MATCH(F4421,product!A:A,))</f>
        <v>Logitech P710e Mobile Speakerphone</v>
      </c>
    </row>
    <row r="4422" spans="1:13" x14ac:dyDescent="0.25">
      <c r="A4422" s="1" t="s">
        <v>1061</v>
      </c>
      <c r="B4422" s="2">
        <v>42624</v>
      </c>
      <c r="C4422" s="2">
        <v>42626</v>
      </c>
      <c r="D4422" s="1" t="s">
        <v>11</v>
      </c>
      <c r="E4422" s="1" t="s">
        <v>1062</v>
      </c>
      <c r="F4422" s="1" t="s">
        <v>1063</v>
      </c>
      <c r="G4422">
        <v>8.4480000000000004</v>
      </c>
      <c r="H4422">
        <v>2</v>
      </c>
      <c r="I4422">
        <v>0.2</v>
      </c>
      <c r="J4422">
        <v>2.64</v>
      </c>
      <c r="K4422" t="str">
        <f>INDEX(product!B:B,MATCH('TABELA TOTAL'!$F614,product!A:A,0))</f>
        <v>Office Supplies</v>
      </c>
      <c r="L4422" t="str">
        <f>INDEX(product!C:C,MATCH(F4422,product!A:A,))</f>
        <v>Paper</v>
      </c>
      <c r="M4422" t="str">
        <f>INDEX(product!D:D,MATCH(F4422,product!A:A,))</f>
        <v>Xerox 1972</v>
      </c>
    </row>
    <row r="4423" spans="1:13" x14ac:dyDescent="0.25">
      <c r="A4423" s="1" t="s">
        <v>1061</v>
      </c>
      <c r="B4423" s="2">
        <v>42624</v>
      </c>
      <c r="C4423" s="2">
        <v>42626</v>
      </c>
      <c r="D4423" s="1" t="s">
        <v>11</v>
      </c>
      <c r="E4423" s="1" t="s">
        <v>1062</v>
      </c>
      <c r="F4423" s="1" t="s">
        <v>1064</v>
      </c>
      <c r="G4423">
        <v>728.94600000000003</v>
      </c>
      <c r="H4423">
        <v>9</v>
      </c>
      <c r="I4423">
        <v>0.4</v>
      </c>
      <c r="J4423">
        <v>-157.9383</v>
      </c>
      <c r="K4423" t="str">
        <f>INDEX(product!B:B,MATCH('TABELA TOTAL'!$F615,product!A:A,0))</f>
        <v>Office Supplies</v>
      </c>
      <c r="L4423" t="str">
        <f>INDEX(product!C:C,MATCH(F4423,product!A:A,))</f>
        <v>Phones</v>
      </c>
      <c r="M4423" t="str">
        <f>INDEX(product!D:D,MATCH(F4423,product!A:A,))</f>
        <v>Cisco 8x8 Inc. 6753i IP Business Phone System</v>
      </c>
    </row>
    <row r="4424" spans="1:13" x14ac:dyDescent="0.25">
      <c r="A4424" s="1" t="s">
        <v>4066</v>
      </c>
      <c r="B4424" s="2">
        <v>42624</v>
      </c>
      <c r="C4424" s="2">
        <v>42630</v>
      </c>
      <c r="D4424" s="1" t="s">
        <v>19</v>
      </c>
      <c r="E4424" s="1" t="s">
        <v>536</v>
      </c>
      <c r="F4424" s="1" t="s">
        <v>890</v>
      </c>
      <c r="G4424">
        <v>22.428000000000001</v>
      </c>
      <c r="H4424">
        <v>3</v>
      </c>
      <c r="I4424">
        <v>0.7</v>
      </c>
      <c r="J4424">
        <v>-17.942399999999999</v>
      </c>
      <c r="K4424" t="str">
        <f>INDEX(product!B:B,MATCH('TABELA TOTAL'!$F3595,product!A:A,0))</f>
        <v>Office Supplies</v>
      </c>
      <c r="L4424" t="str">
        <f>INDEX(product!C:C,MATCH(F4424,product!A:A,))</f>
        <v>Binders</v>
      </c>
      <c r="M4424" t="str">
        <f>INDEX(product!D:D,MATCH(F4424,product!A:A,))</f>
        <v>GBC Standard Therm-A-Bind Covers</v>
      </c>
    </row>
    <row r="4425" spans="1:13" x14ac:dyDescent="0.25">
      <c r="A4425" s="1" t="s">
        <v>4066</v>
      </c>
      <c r="B4425" s="2">
        <v>42624</v>
      </c>
      <c r="C4425" s="2">
        <v>42630</v>
      </c>
      <c r="D4425" s="1" t="s">
        <v>19</v>
      </c>
      <c r="E4425" s="1" t="s">
        <v>536</v>
      </c>
      <c r="F4425" s="1" t="s">
        <v>2704</v>
      </c>
      <c r="G4425">
        <v>37.520000000000003</v>
      </c>
      <c r="H4425">
        <v>5</v>
      </c>
      <c r="I4425">
        <v>0.2</v>
      </c>
      <c r="J4425">
        <v>3.7519999999999998</v>
      </c>
      <c r="K4425" t="str">
        <f>INDEX(product!B:B,MATCH('TABELA TOTAL'!$F3596,product!A:A,0))</f>
        <v>Office Supplies</v>
      </c>
      <c r="L4425" t="str">
        <f>INDEX(product!C:C,MATCH(F4425,product!A:A,))</f>
        <v>Storage</v>
      </c>
      <c r="M4425" t="str">
        <f>INDEX(product!D:D,MATCH(F4425,product!A:A,))</f>
        <v>Staple magnet</v>
      </c>
    </row>
    <row r="4426" spans="1:13" x14ac:dyDescent="0.25">
      <c r="A4426" s="1" t="s">
        <v>4746</v>
      </c>
      <c r="B4426" s="2">
        <v>42624</v>
      </c>
      <c r="C4426" s="2">
        <v>42629</v>
      </c>
      <c r="D4426" s="1" t="s">
        <v>19</v>
      </c>
      <c r="E4426" s="1" t="s">
        <v>2556</v>
      </c>
      <c r="F4426" s="1" t="s">
        <v>4747</v>
      </c>
      <c r="G4426">
        <v>1599.92</v>
      </c>
      <c r="H4426">
        <v>8</v>
      </c>
      <c r="I4426">
        <v>0</v>
      </c>
      <c r="J4426">
        <v>751.9624</v>
      </c>
      <c r="K4426" t="str">
        <f>INDEX(product!B:B,MATCH('TABELA TOTAL'!$F4641,product!A:A,0))</f>
        <v>Technology</v>
      </c>
      <c r="L4426" t="str">
        <f>INDEX(product!C:C,MATCH(F4426,product!A:A,))</f>
        <v>Copiers</v>
      </c>
      <c r="M4426" t="str">
        <f>INDEX(product!D:D,MATCH(F4426,product!A:A,))</f>
        <v>Canon PC-428 Personal Copier</v>
      </c>
    </row>
    <row r="4427" spans="1:13" x14ac:dyDescent="0.25">
      <c r="A4427" s="1" t="s">
        <v>4746</v>
      </c>
      <c r="B4427" s="2">
        <v>42624</v>
      </c>
      <c r="C4427" s="2">
        <v>42629</v>
      </c>
      <c r="D4427" s="1" t="s">
        <v>19</v>
      </c>
      <c r="E4427" s="1" t="s">
        <v>2556</v>
      </c>
      <c r="F4427" s="1" t="s">
        <v>3682</v>
      </c>
      <c r="G4427">
        <v>11.09</v>
      </c>
      <c r="H4427">
        <v>1</v>
      </c>
      <c r="I4427">
        <v>0</v>
      </c>
      <c r="J4427">
        <v>5.4340999999999999</v>
      </c>
      <c r="K4427" t="str">
        <f>INDEX(product!B:B,MATCH('TABELA TOTAL'!$F4642,product!A:A,0))</f>
        <v>Technology</v>
      </c>
      <c r="L4427" t="str">
        <f>INDEX(product!C:C,MATCH(F4427,product!A:A,))</f>
        <v>Envelopes</v>
      </c>
      <c r="M4427" t="str">
        <f>INDEX(product!D:D,MATCH(F4427,product!A:A,))</f>
        <v>#10 Self-Seal White Envelopes</v>
      </c>
    </row>
    <row r="4428" spans="1:13" x14ac:dyDescent="0.25">
      <c r="A4428" s="1" t="s">
        <v>5095</v>
      </c>
      <c r="B4428" s="2">
        <v>42624</v>
      </c>
      <c r="C4428" s="2">
        <v>42630</v>
      </c>
      <c r="D4428" s="1" t="s">
        <v>19</v>
      </c>
      <c r="E4428" s="1" t="s">
        <v>3743</v>
      </c>
      <c r="F4428" s="1" t="s">
        <v>44</v>
      </c>
      <c r="G4428">
        <v>332.94</v>
      </c>
      <c r="H4428">
        <v>3</v>
      </c>
      <c r="I4428">
        <v>0</v>
      </c>
      <c r="J4428">
        <v>6.6588000000000003</v>
      </c>
      <c r="K4428" t="str">
        <f>INDEX(product!B:B,MATCH('TABELA TOTAL'!$F5241,product!A:A,0))</f>
        <v>Furniture</v>
      </c>
      <c r="L4428" t="str">
        <f>INDEX(product!C:C,MATCH(F4428,product!A:A,))</f>
        <v>Storage</v>
      </c>
      <c r="M4428" t="str">
        <f>INDEX(product!D:D,MATCH(F4428,product!A:A,))</f>
        <v>Stur-D-Stor Shelving, Vertical 5-Shelf: 72"H x 36"W x 18 1/2"D</v>
      </c>
    </row>
    <row r="4429" spans="1:13" x14ac:dyDescent="0.25">
      <c r="A4429" s="1" t="s">
        <v>5095</v>
      </c>
      <c r="B4429" s="2">
        <v>42624</v>
      </c>
      <c r="C4429" s="2">
        <v>42630</v>
      </c>
      <c r="D4429" s="1" t="s">
        <v>19</v>
      </c>
      <c r="E4429" s="1" t="s">
        <v>3743</v>
      </c>
      <c r="F4429" s="1" t="s">
        <v>890</v>
      </c>
      <c r="G4429">
        <v>39.872</v>
      </c>
      <c r="H4429">
        <v>2</v>
      </c>
      <c r="I4429">
        <v>0.2</v>
      </c>
      <c r="J4429">
        <v>12.958399999999999</v>
      </c>
      <c r="K4429" t="str">
        <f>INDEX(product!B:B,MATCH('TABELA TOTAL'!$F5242,product!A:A,0))</f>
        <v>Furniture</v>
      </c>
      <c r="L4429" t="str">
        <f>INDEX(product!C:C,MATCH(F4429,product!A:A,))</f>
        <v>Binders</v>
      </c>
      <c r="M4429" t="str">
        <f>INDEX(product!D:D,MATCH(F4429,product!A:A,))</f>
        <v>GBC Standard Therm-A-Bind Covers</v>
      </c>
    </row>
    <row r="4430" spans="1:13" x14ac:dyDescent="0.25">
      <c r="A4430" s="1" t="s">
        <v>5205</v>
      </c>
      <c r="B4430" s="2">
        <v>42624</v>
      </c>
      <c r="C4430" s="2">
        <v>42627</v>
      </c>
      <c r="D4430" s="1" t="s">
        <v>79</v>
      </c>
      <c r="E4430" s="1" t="s">
        <v>2887</v>
      </c>
      <c r="F4430" s="1" t="s">
        <v>3856</v>
      </c>
      <c r="G4430">
        <v>224.75</v>
      </c>
      <c r="H4430">
        <v>5</v>
      </c>
      <c r="I4430">
        <v>0</v>
      </c>
      <c r="J4430">
        <v>62.93</v>
      </c>
      <c r="K4430" t="str">
        <f>INDEX(product!B:B,MATCH('TABELA TOTAL'!$F5415,product!A:A,0))</f>
        <v>Office Supplies</v>
      </c>
      <c r="L4430" t="str">
        <f>INDEX(product!C:C,MATCH(F4430,product!A:A,))</f>
        <v>Phones</v>
      </c>
      <c r="M4430" t="str">
        <f>INDEX(product!D:D,MATCH(F4430,product!A:A,))</f>
        <v>Plantronics Encore H101 Dual Earpieces Headset</v>
      </c>
    </row>
    <row r="4431" spans="1:13" x14ac:dyDescent="0.25">
      <c r="A4431" s="1" t="s">
        <v>5600</v>
      </c>
      <c r="B4431" s="2">
        <v>42624</v>
      </c>
      <c r="C4431" s="2">
        <v>42629</v>
      </c>
      <c r="D4431" s="1" t="s">
        <v>19</v>
      </c>
      <c r="E4431" s="1" t="s">
        <v>2665</v>
      </c>
      <c r="F4431" s="1" t="s">
        <v>4036</v>
      </c>
      <c r="G4431">
        <v>6</v>
      </c>
      <c r="H4431">
        <v>2</v>
      </c>
      <c r="I4431">
        <v>0.2</v>
      </c>
      <c r="J4431">
        <v>2.1</v>
      </c>
      <c r="K4431" t="str">
        <f>INDEX(product!B:B,MATCH('TABELA TOTAL'!$F6110,product!A:A,0))</f>
        <v>Office Supplies</v>
      </c>
      <c r="L4431" t="str">
        <f>INDEX(product!C:C,MATCH(F4431,product!A:A,))</f>
        <v>Labels</v>
      </c>
      <c r="M4431" t="str">
        <f>INDEX(product!D:D,MATCH(F4431,product!A:A,))</f>
        <v>Smead Alpha-Z Color-Coded Name Labels First Letter Starter Set</v>
      </c>
    </row>
    <row r="4432" spans="1:13" x14ac:dyDescent="0.25">
      <c r="A4432" s="1" t="s">
        <v>5600</v>
      </c>
      <c r="B4432" s="2">
        <v>42624</v>
      </c>
      <c r="C4432" s="2">
        <v>42629</v>
      </c>
      <c r="D4432" s="1" t="s">
        <v>19</v>
      </c>
      <c r="E4432" s="1" t="s">
        <v>2665</v>
      </c>
      <c r="F4432" s="1" t="s">
        <v>3089</v>
      </c>
      <c r="G4432">
        <v>1.9079999999999999</v>
      </c>
      <c r="H4432">
        <v>3</v>
      </c>
      <c r="I4432">
        <v>0.8</v>
      </c>
      <c r="J4432">
        <v>-3.2435999999999998</v>
      </c>
      <c r="K4432" t="str">
        <f>INDEX(product!B:B,MATCH('TABELA TOTAL'!$F6111,product!A:A,0))</f>
        <v>Technology</v>
      </c>
      <c r="L4432" t="str">
        <f>INDEX(product!C:C,MATCH(F4432,product!A:A,))</f>
        <v>Binders</v>
      </c>
      <c r="M4432" t="str">
        <f>INDEX(product!D:D,MATCH(F4432,product!A:A,))</f>
        <v>Insertable Tab Indexes For Data Binders</v>
      </c>
    </row>
    <row r="4433" spans="1:13" x14ac:dyDescent="0.25">
      <c r="A4433" s="1" t="s">
        <v>6191</v>
      </c>
      <c r="B4433" s="2">
        <v>42624</v>
      </c>
      <c r="C4433" s="2">
        <v>42626</v>
      </c>
      <c r="D4433" s="1" t="s">
        <v>79</v>
      </c>
      <c r="E4433" s="1" t="s">
        <v>90</v>
      </c>
      <c r="F4433" s="1" t="s">
        <v>1812</v>
      </c>
      <c r="G4433">
        <v>2.9119999999999999</v>
      </c>
      <c r="H4433">
        <v>2</v>
      </c>
      <c r="I4433">
        <v>0.2</v>
      </c>
      <c r="J4433">
        <v>0.91</v>
      </c>
      <c r="K4433" t="str">
        <f>INDEX(product!B:B,MATCH('TABELA TOTAL'!$F7209,product!A:A,0))</f>
        <v>Furniture</v>
      </c>
      <c r="L4433" t="str">
        <f>INDEX(product!C:C,MATCH(F4433,product!A:A,))</f>
        <v>Art</v>
      </c>
      <c r="M4433" t="str">
        <f>INDEX(product!D:D,MATCH(F4433,product!A:A,))</f>
        <v>Crayola Anti Dust Chalk, 12/Pack</v>
      </c>
    </row>
    <row r="4434" spans="1:13" x14ac:dyDescent="0.25">
      <c r="A4434" s="1" t="s">
        <v>6191</v>
      </c>
      <c r="B4434" s="2">
        <v>42624</v>
      </c>
      <c r="C4434" s="2">
        <v>42626</v>
      </c>
      <c r="D4434" s="1" t="s">
        <v>79</v>
      </c>
      <c r="E4434" s="1" t="s">
        <v>90</v>
      </c>
      <c r="F4434" s="1" t="s">
        <v>6094</v>
      </c>
      <c r="G4434">
        <v>20.736000000000001</v>
      </c>
      <c r="H4434">
        <v>4</v>
      </c>
      <c r="I4434">
        <v>0.2</v>
      </c>
      <c r="J4434">
        <v>7.2576000000000001</v>
      </c>
      <c r="K4434" t="str">
        <f>INDEX(product!B:B,MATCH('TABELA TOTAL'!$F7210,product!A:A,0))</f>
        <v>Office Supplies</v>
      </c>
      <c r="L4434" t="str">
        <f>INDEX(product!C:C,MATCH(F4434,product!A:A,))</f>
        <v>Paper</v>
      </c>
      <c r="M4434" t="str">
        <f>INDEX(product!D:D,MATCH(F4434,product!A:A,))</f>
        <v>Xerox 1976</v>
      </c>
    </row>
    <row r="4435" spans="1:13" x14ac:dyDescent="0.25">
      <c r="A4435" s="1" t="s">
        <v>6191</v>
      </c>
      <c r="B4435" s="2">
        <v>42624</v>
      </c>
      <c r="C4435" s="2">
        <v>42626</v>
      </c>
      <c r="D4435" s="1" t="s">
        <v>79</v>
      </c>
      <c r="E4435" s="1" t="s">
        <v>90</v>
      </c>
      <c r="F4435" s="1" t="s">
        <v>912</v>
      </c>
      <c r="G4435">
        <v>9.5679999999999996</v>
      </c>
      <c r="H4435">
        <v>2</v>
      </c>
      <c r="I4435">
        <v>0.2</v>
      </c>
      <c r="J4435">
        <v>2.99</v>
      </c>
      <c r="K4435" t="str">
        <f>INDEX(product!B:B,MATCH('TABELA TOTAL'!$F7211,product!A:A,0))</f>
        <v>Office Supplies</v>
      </c>
      <c r="L4435" t="str">
        <f>INDEX(product!C:C,MATCH(F4435,product!A:A,))</f>
        <v>Paper</v>
      </c>
      <c r="M4435" t="str">
        <f>INDEX(product!D:D,MATCH(F4435,product!A:A,))</f>
        <v>Great White Multi-Use Recycled Paper (20Lb. and 84 Bright)</v>
      </c>
    </row>
    <row r="4436" spans="1:13" x14ac:dyDescent="0.25">
      <c r="A4436" s="1" t="s">
        <v>7667</v>
      </c>
      <c r="B4436" s="2">
        <v>42624</v>
      </c>
      <c r="C4436" s="2">
        <v>42630</v>
      </c>
      <c r="D4436" s="1" t="s">
        <v>19</v>
      </c>
      <c r="E4436" s="1" t="s">
        <v>233</v>
      </c>
      <c r="F4436" s="1" t="s">
        <v>1311</v>
      </c>
      <c r="G4436">
        <v>99.567999999999998</v>
      </c>
      <c r="H4436">
        <v>2</v>
      </c>
      <c r="I4436">
        <v>0.2</v>
      </c>
      <c r="J4436">
        <v>33.604199999999999</v>
      </c>
      <c r="K4436" t="str">
        <f>INDEX(product!B:B,MATCH('TABELA TOTAL'!$F9974,product!A:A,0))</f>
        <v>Office Supplies</v>
      </c>
      <c r="L4436" t="str">
        <f>INDEX(product!C:C,MATCH(F4436,product!A:A,))</f>
        <v>Envelopes</v>
      </c>
      <c r="M4436" t="str">
        <f>INDEX(product!D:D,MATCH(F4436,product!A:A,))</f>
        <v>Cameo Buff Policy Envelopes</v>
      </c>
    </row>
    <row r="4437" spans="1:13" x14ac:dyDescent="0.25">
      <c r="A4437" s="1" t="s">
        <v>2374</v>
      </c>
      <c r="B4437" s="2">
        <v>42623</v>
      </c>
      <c r="C4437" s="2">
        <v>42627</v>
      </c>
      <c r="D4437" s="1" t="s">
        <v>11</v>
      </c>
      <c r="E4437" s="1" t="s">
        <v>196</v>
      </c>
      <c r="F4437" s="1" t="s">
        <v>2375</v>
      </c>
      <c r="G4437">
        <v>59.48</v>
      </c>
      <c r="H4437">
        <v>2</v>
      </c>
      <c r="I4437">
        <v>0</v>
      </c>
      <c r="J4437">
        <v>8.9220000000000006</v>
      </c>
      <c r="K4437" t="str">
        <f>INDEX(product!B:B,MATCH('TABELA TOTAL'!$F1620,product!A:A,0))</f>
        <v>Office Supplies</v>
      </c>
      <c r="L4437" t="str">
        <f>INDEX(product!C:C,MATCH(F4437,product!A:A,))</f>
        <v>Storage</v>
      </c>
      <c r="M4437" t="str">
        <f>INDEX(product!D:D,MATCH(F4437,product!A:A,))</f>
        <v>Acco Perma 2700 Stacking Storage Drawers</v>
      </c>
    </row>
    <row r="4438" spans="1:13" x14ac:dyDescent="0.25">
      <c r="A4438" s="1" t="s">
        <v>2374</v>
      </c>
      <c r="B4438" s="2">
        <v>42623</v>
      </c>
      <c r="C4438" s="2">
        <v>42627</v>
      </c>
      <c r="D4438" s="1" t="s">
        <v>11</v>
      </c>
      <c r="E4438" s="1" t="s">
        <v>196</v>
      </c>
      <c r="F4438" s="1" t="s">
        <v>2376</v>
      </c>
      <c r="G4438">
        <v>6.69</v>
      </c>
      <c r="H4438">
        <v>1</v>
      </c>
      <c r="I4438">
        <v>0</v>
      </c>
      <c r="J4438">
        <v>3.0773999999999999</v>
      </c>
      <c r="K4438" t="str">
        <f>INDEX(product!B:B,MATCH('TABELA TOTAL'!$F1621,product!A:A,0))</f>
        <v>Office Supplies</v>
      </c>
      <c r="L4438" t="str">
        <f>INDEX(product!C:C,MATCH(F4438,product!A:A,))</f>
        <v>Paper</v>
      </c>
      <c r="M4438" t="str">
        <f>INDEX(product!D:D,MATCH(F4438,product!A:A,))</f>
        <v>Wirebound Message Books, Four 2 3/4 x 5 White Forms per Page</v>
      </c>
    </row>
    <row r="4439" spans="1:13" x14ac:dyDescent="0.25">
      <c r="A4439" s="1" t="s">
        <v>2945</v>
      </c>
      <c r="B4439" s="2">
        <v>42623</v>
      </c>
      <c r="C4439" s="2">
        <v>42625</v>
      </c>
      <c r="D4439" s="1" t="s">
        <v>11</v>
      </c>
      <c r="E4439" s="1" t="s">
        <v>1532</v>
      </c>
      <c r="F4439" s="1" t="s">
        <v>2946</v>
      </c>
      <c r="G4439">
        <v>67.56</v>
      </c>
      <c r="H4439">
        <v>3</v>
      </c>
      <c r="I4439">
        <v>0.2</v>
      </c>
      <c r="J4439">
        <v>8.4450000000000003</v>
      </c>
      <c r="K4439" t="str">
        <f>INDEX(product!B:B,MATCH('TABELA TOTAL'!$F2207,product!A:A,0))</f>
        <v>Office Supplies</v>
      </c>
      <c r="L4439" t="str">
        <f>INDEX(product!C:C,MATCH(F4439,product!A:A,))</f>
        <v>Art</v>
      </c>
      <c r="M4439" t="str">
        <f>INDEX(product!D:D,MATCH(F4439,product!A:A,))</f>
        <v>Boston Model 1800 Electric Pencil Sharpener, Gray</v>
      </c>
    </row>
    <row r="4440" spans="1:13" x14ac:dyDescent="0.25">
      <c r="A4440" s="1" t="s">
        <v>3217</v>
      </c>
      <c r="B4440" s="2">
        <v>42623</v>
      </c>
      <c r="C4440" s="2">
        <v>42627</v>
      </c>
      <c r="D4440" s="1" t="s">
        <v>11</v>
      </c>
      <c r="E4440" s="1" t="s">
        <v>1890</v>
      </c>
      <c r="F4440" s="1" t="s">
        <v>1787</v>
      </c>
      <c r="G4440">
        <v>300.93</v>
      </c>
      <c r="H4440">
        <v>5</v>
      </c>
      <c r="I4440">
        <v>0.3</v>
      </c>
      <c r="J4440">
        <v>-34.392000000000003</v>
      </c>
      <c r="K4440" t="str">
        <f>INDEX(product!B:B,MATCH('TABELA TOTAL'!$F2495,product!A:A,0))</f>
        <v>Office Supplies</v>
      </c>
      <c r="L4440" t="str">
        <f>INDEX(product!C:C,MATCH(F4440,product!A:A,))</f>
        <v>Tables</v>
      </c>
      <c r="M4440" t="str">
        <f>INDEX(product!D:D,MATCH(F4440,product!A:A,))</f>
        <v>KI Adjustable-Height Table</v>
      </c>
    </row>
    <row r="4441" spans="1:13" x14ac:dyDescent="0.25">
      <c r="A4441" s="1" t="s">
        <v>3217</v>
      </c>
      <c r="B4441" s="2">
        <v>42623</v>
      </c>
      <c r="C4441" s="2">
        <v>42627</v>
      </c>
      <c r="D4441" s="1" t="s">
        <v>11</v>
      </c>
      <c r="E4441" s="1" t="s">
        <v>1890</v>
      </c>
      <c r="F4441" s="1" t="s">
        <v>2594</v>
      </c>
      <c r="G4441">
        <v>719.96</v>
      </c>
      <c r="H4441">
        <v>5</v>
      </c>
      <c r="I4441">
        <v>0.2</v>
      </c>
      <c r="J4441">
        <v>53.997</v>
      </c>
      <c r="K4441" t="str">
        <f>INDEX(product!B:B,MATCH('TABELA TOTAL'!$F2496,product!A:A,0))</f>
        <v>Office Supplies</v>
      </c>
      <c r="L4441" t="str">
        <f>INDEX(product!C:C,MATCH(F4441,product!A:A,))</f>
        <v>Phones</v>
      </c>
      <c r="M4441" t="str">
        <f>INDEX(product!D:D,MATCH(F4441,product!A:A,))</f>
        <v>Polycom VVX 310 VoIP phone</v>
      </c>
    </row>
    <row r="4442" spans="1:13" x14ac:dyDescent="0.25">
      <c r="A4442" s="1" t="s">
        <v>5919</v>
      </c>
      <c r="B4442" s="2">
        <v>42623</v>
      </c>
      <c r="C4442" s="2">
        <v>42628</v>
      </c>
      <c r="D4442" s="1" t="s">
        <v>19</v>
      </c>
      <c r="E4442" s="1" t="s">
        <v>1231</v>
      </c>
      <c r="F4442" s="1" t="s">
        <v>1955</v>
      </c>
      <c r="G4442">
        <v>519.67999999999995</v>
      </c>
      <c r="H4442">
        <v>7</v>
      </c>
      <c r="I4442">
        <v>0.2</v>
      </c>
      <c r="J4442">
        <v>58.463999999999999</v>
      </c>
      <c r="K4442" t="str">
        <f>INDEX(product!B:B,MATCH('TABELA TOTAL'!$F6708,product!A:A,0))</f>
        <v>Office Supplies</v>
      </c>
      <c r="L4442" t="str">
        <f>INDEX(product!C:C,MATCH(F4442,product!A:A,))</f>
        <v>Phones</v>
      </c>
      <c r="M4442" t="str">
        <f>INDEX(product!D:D,MATCH(F4442,product!A:A,))</f>
        <v>Geemarc AmpliPOWER60</v>
      </c>
    </row>
    <row r="4443" spans="1:13" x14ac:dyDescent="0.25">
      <c r="A4443" s="1" t="s">
        <v>6933</v>
      </c>
      <c r="B4443" s="2">
        <v>42623</v>
      </c>
      <c r="C4443" s="2">
        <v>42627</v>
      </c>
      <c r="D4443" s="1" t="s">
        <v>19</v>
      </c>
      <c r="E4443" s="1" t="s">
        <v>1949</v>
      </c>
      <c r="F4443" s="1" t="s">
        <v>4531</v>
      </c>
      <c r="G4443">
        <v>7.38</v>
      </c>
      <c r="H4443">
        <v>2</v>
      </c>
      <c r="I4443">
        <v>0</v>
      </c>
      <c r="J4443">
        <v>3.4685999999999999</v>
      </c>
      <c r="K4443" t="str">
        <f>INDEX(product!B:B,MATCH('TABELA TOTAL'!$F8616,product!A:A,0))</f>
        <v>Furniture</v>
      </c>
      <c r="L4443" t="str">
        <f>INDEX(product!C:C,MATCH(F4443,product!A:A,))</f>
        <v>Labels</v>
      </c>
      <c r="M4443" t="str">
        <f>INDEX(product!D:D,MATCH(F4443,product!A:A,))</f>
        <v>Avery 487</v>
      </c>
    </row>
    <row r="4444" spans="1:13" x14ac:dyDescent="0.25">
      <c r="A4444" s="1" t="s">
        <v>6933</v>
      </c>
      <c r="B4444" s="2">
        <v>42623</v>
      </c>
      <c r="C4444" s="2">
        <v>42627</v>
      </c>
      <c r="D4444" s="1" t="s">
        <v>19</v>
      </c>
      <c r="E4444" s="1" t="s">
        <v>1949</v>
      </c>
      <c r="F4444" s="1" t="s">
        <v>2145</v>
      </c>
      <c r="G4444">
        <v>14.256</v>
      </c>
      <c r="H4444">
        <v>3</v>
      </c>
      <c r="I4444">
        <v>0.2</v>
      </c>
      <c r="J4444">
        <v>4.4550000000000001</v>
      </c>
      <c r="K4444" t="str">
        <f>INDEX(product!B:B,MATCH('TABELA TOTAL'!$F8617,product!A:A,0))</f>
        <v>Technology</v>
      </c>
      <c r="L4444" t="str">
        <f>INDEX(product!C:C,MATCH(F4444,product!A:A,))</f>
        <v>Binders</v>
      </c>
      <c r="M4444" t="str">
        <f>INDEX(product!D:D,MATCH(F4444,product!A:A,))</f>
        <v>Storex Dura Pro Binders</v>
      </c>
    </row>
    <row r="4445" spans="1:13" x14ac:dyDescent="0.25">
      <c r="A4445" s="1" t="s">
        <v>6933</v>
      </c>
      <c r="B4445" s="2">
        <v>42623</v>
      </c>
      <c r="C4445" s="2">
        <v>42627</v>
      </c>
      <c r="D4445" s="1" t="s">
        <v>19</v>
      </c>
      <c r="E4445" s="1" t="s">
        <v>1949</v>
      </c>
      <c r="F4445" s="1" t="s">
        <v>1788</v>
      </c>
      <c r="G4445">
        <v>81.98</v>
      </c>
      <c r="H4445">
        <v>2</v>
      </c>
      <c r="I4445">
        <v>0</v>
      </c>
      <c r="J4445">
        <v>40.170200000000001</v>
      </c>
      <c r="K4445" t="str">
        <f>INDEX(product!B:B,MATCH('TABELA TOTAL'!$F8618,product!A:A,0))</f>
        <v>Technology</v>
      </c>
      <c r="L4445" t="str">
        <f>INDEX(product!C:C,MATCH(F4445,product!A:A,))</f>
        <v>Paper</v>
      </c>
      <c r="M4445" t="str">
        <f>INDEX(product!D:D,MATCH(F4445,product!A:A,))</f>
        <v>Xerox 1945</v>
      </c>
    </row>
    <row r="4446" spans="1:13" x14ac:dyDescent="0.25">
      <c r="A4446" s="1" t="s">
        <v>6933</v>
      </c>
      <c r="B4446" s="2">
        <v>42623</v>
      </c>
      <c r="C4446" s="2">
        <v>42627</v>
      </c>
      <c r="D4446" s="1" t="s">
        <v>19</v>
      </c>
      <c r="E4446" s="1" t="s">
        <v>1949</v>
      </c>
      <c r="F4446" s="1" t="s">
        <v>1534</v>
      </c>
      <c r="G4446">
        <v>39.624000000000002</v>
      </c>
      <c r="H4446">
        <v>3</v>
      </c>
      <c r="I4446">
        <v>0.2</v>
      </c>
      <c r="J4446">
        <v>13.868399999999999</v>
      </c>
      <c r="K4446" t="str">
        <f>INDEX(product!B:B,MATCH('TABELA TOTAL'!$F8619,product!A:A,0))</f>
        <v>Technology</v>
      </c>
      <c r="L4446" t="str">
        <f>INDEX(product!C:C,MATCH(F4446,product!A:A,))</f>
        <v>Binders</v>
      </c>
      <c r="M4446" t="str">
        <f>INDEX(product!D:D,MATCH(F4446,product!A:A,))</f>
        <v>JM Magazine Binder</v>
      </c>
    </row>
    <row r="4447" spans="1:13" x14ac:dyDescent="0.25">
      <c r="A4447" s="1" t="s">
        <v>7196</v>
      </c>
      <c r="B4447" s="2">
        <v>42623</v>
      </c>
      <c r="C4447" s="2">
        <v>42625</v>
      </c>
      <c r="D4447" s="1" t="s">
        <v>11</v>
      </c>
      <c r="E4447" s="1" t="s">
        <v>1025</v>
      </c>
      <c r="F4447" s="1" t="s">
        <v>4229</v>
      </c>
      <c r="G4447">
        <v>276.78399999999999</v>
      </c>
      <c r="H4447">
        <v>2</v>
      </c>
      <c r="I4447">
        <v>0.2</v>
      </c>
      <c r="J4447">
        <v>89.954800000000006</v>
      </c>
      <c r="K4447" t="str">
        <f>INDEX(product!B:B,MATCH('TABELA TOTAL'!$F9087,product!A:A,0))</f>
        <v>Office Supplies</v>
      </c>
      <c r="L4447" t="str">
        <f>INDEX(product!C:C,MATCH(F4447,product!A:A,))</f>
        <v>Binders</v>
      </c>
      <c r="M4447" t="str">
        <f>INDEX(product!D:D,MATCH(F4447,product!A:A,))</f>
        <v>Ibico EB-19 Dual Function Manual Binding System</v>
      </c>
    </row>
    <row r="4448" spans="1:13" x14ac:dyDescent="0.25">
      <c r="A4448" s="1" t="s">
        <v>1608</v>
      </c>
      <c r="B4448" s="2">
        <v>42622</v>
      </c>
      <c r="C4448" s="2">
        <v>42624</v>
      </c>
      <c r="D4448" s="1" t="s">
        <v>79</v>
      </c>
      <c r="E4448" s="1" t="s">
        <v>257</v>
      </c>
      <c r="F4448" s="1" t="s">
        <v>1296</v>
      </c>
      <c r="G4448">
        <v>14.624000000000001</v>
      </c>
      <c r="H4448">
        <v>2</v>
      </c>
      <c r="I4448">
        <v>0.2</v>
      </c>
      <c r="J4448">
        <v>5.484</v>
      </c>
      <c r="K4448" t="str">
        <f>INDEX(product!B:B,MATCH('TABELA TOTAL'!$F993,product!A:A,0))</f>
        <v>Office Supplies</v>
      </c>
      <c r="L4448" t="str">
        <f>INDEX(product!C:C,MATCH(F4448,product!A:A,))</f>
        <v>Binders</v>
      </c>
      <c r="M4448" t="str">
        <f>INDEX(product!D:D,MATCH(F4448,product!A:A,))</f>
        <v>Cardinal EasyOpen D-Ring Binders</v>
      </c>
    </row>
    <row r="4449" spans="1:13" x14ac:dyDescent="0.25">
      <c r="A4449" s="1" t="s">
        <v>3642</v>
      </c>
      <c r="B4449" s="2">
        <v>42622</v>
      </c>
      <c r="C4449" s="2">
        <v>42626</v>
      </c>
      <c r="D4449" s="1" t="s">
        <v>11</v>
      </c>
      <c r="E4449" s="1" t="s">
        <v>1086</v>
      </c>
      <c r="F4449" s="1" t="s">
        <v>145</v>
      </c>
      <c r="G4449">
        <v>55.36</v>
      </c>
      <c r="H4449">
        <v>4</v>
      </c>
      <c r="I4449">
        <v>0.2</v>
      </c>
      <c r="J4449">
        <v>18.684000000000001</v>
      </c>
      <c r="K4449" t="str">
        <f>INDEX(product!B:B,MATCH('TABELA TOTAL'!$F2996,product!A:A,0))</f>
        <v>Office Supplies</v>
      </c>
      <c r="L4449" t="str">
        <f>INDEX(product!C:C,MATCH(F4449,product!A:A,))</f>
        <v>Binders</v>
      </c>
      <c r="M4449" t="str">
        <f>INDEX(product!D:D,MATCH(F4449,product!A:A,))</f>
        <v>Avery Binding System Hidden Tab Executive Style Index Sets</v>
      </c>
    </row>
    <row r="4450" spans="1:13" x14ac:dyDescent="0.25">
      <c r="A4450" s="1" t="s">
        <v>4048</v>
      </c>
      <c r="B4450" s="2">
        <v>42622</v>
      </c>
      <c r="C4450" s="2">
        <v>42627</v>
      </c>
      <c r="D4450" s="1" t="s">
        <v>11</v>
      </c>
      <c r="E4450" s="1" t="s">
        <v>3238</v>
      </c>
      <c r="F4450" s="1" t="s">
        <v>3528</v>
      </c>
      <c r="G4450">
        <v>15.007999999999999</v>
      </c>
      <c r="H4450">
        <v>4</v>
      </c>
      <c r="I4450">
        <v>0.6</v>
      </c>
      <c r="J4450">
        <v>-12.006399999999999</v>
      </c>
      <c r="K4450" t="str">
        <f>INDEX(product!B:B,MATCH('TABELA TOTAL'!$F3569,product!A:A,0))</f>
        <v>Technology</v>
      </c>
      <c r="L4450" t="str">
        <f>INDEX(product!C:C,MATCH(F4450,product!A:A,))</f>
        <v>Furnishings</v>
      </c>
      <c r="M4450" t="str">
        <f>INDEX(product!D:D,MATCH(F4450,product!A:A,))</f>
        <v>Eldon Expressions Punched Metal &amp; Wood Desk Accessories, Black &amp; Cherry</v>
      </c>
    </row>
    <row r="4451" spans="1:13" x14ac:dyDescent="0.25">
      <c r="A4451" s="1" t="s">
        <v>716</v>
      </c>
      <c r="B4451" s="2">
        <v>42621</v>
      </c>
      <c r="C4451" s="2">
        <v>42623</v>
      </c>
      <c r="D4451" s="1" t="s">
        <v>11</v>
      </c>
      <c r="E4451" s="1" t="s">
        <v>717</v>
      </c>
      <c r="F4451" s="1" t="s">
        <v>718</v>
      </c>
      <c r="G4451">
        <v>35.951999999999998</v>
      </c>
      <c r="H4451">
        <v>3</v>
      </c>
      <c r="I4451">
        <v>0.2</v>
      </c>
      <c r="J4451">
        <v>3.5952000000000002</v>
      </c>
      <c r="K4451" t="str">
        <f>INDEX(product!B:B,MATCH('TABELA TOTAL'!$F400,product!A:A,0))</f>
        <v>Office Supplies</v>
      </c>
      <c r="L4451" t="str">
        <f>INDEX(product!C:C,MATCH(F4451,product!A:A,))</f>
        <v>Storage</v>
      </c>
      <c r="M4451" t="str">
        <f>INDEX(product!D:D,MATCH(F4451,product!A:A,))</f>
        <v>Super Decoflex Portable Personal File</v>
      </c>
    </row>
    <row r="4452" spans="1:13" x14ac:dyDescent="0.25">
      <c r="A4452" s="1" t="s">
        <v>716</v>
      </c>
      <c r="B4452" s="2">
        <v>42621</v>
      </c>
      <c r="C4452" s="2">
        <v>42623</v>
      </c>
      <c r="D4452" s="1" t="s">
        <v>11</v>
      </c>
      <c r="E4452" s="1" t="s">
        <v>717</v>
      </c>
      <c r="F4452" s="1" t="s">
        <v>68</v>
      </c>
      <c r="G4452">
        <v>2396.2656000000002</v>
      </c>
      <c r="H4452">
        <v>4</v>
      </c>
      <c r="I4452">
        <v>0.32</v>
      </c>
      <c r="J4452">
        <v>-317.15280000000001</v>
      </c>
      <c r="K4452" t="str">
        <f>INDEX(product!B:B,MATCH('TABELA TOTAL'!$F401,product!A:A,0))</f>
        <v>Furniture</v>
      </c>
      <c r="L4452" t="str">
        <f>INDEX(product!C:C,MATCH(F4452,product!A:A,))</f>
        <v>Bookcases</v>
      </c>
      <c r="M4452" t="str">
        <f>INDEX(product!D:D,MATCH(F4452,product!A:A,))</f>
        <v>Riverside Palais Royal Lawyers Bookcase, Royale Cherry Finish</v>
      </c>
    </row>
    <row r="4453" spans="1:13" x14ac:dyDescent="0.25">
      <c r="A4453" s="1" t="s">
        <v>716</v>
      </c>
      <c r="B4453" s="2">
        <v>42621</v>
      </c>
      <c r="C4453" s="2">
        <v>42623</v>
      </c>
      <c r="D4453" s="1" t="s">
        <v>11</v>
      </c>
      <c r="E4453" s="1" t="s">
        <v>717</v>
      </c>
      <c r="F4453" s="1" t="s">
        <v>719</v>
      </c>
      <c r="G4453">
        <v>131.136</v>
      </c>
      <c r="H4453">
        <v>4</v>
      </c>
      <c r="I4453">
        <v>0.2</v>
      </c>
      <c r="J4453">
        <v>-32.783999999999999</v>
      </c>
      <c r="K4453" t="str">
        <f>INDEX(product!B:B,MATCH('TABELA TOTAL'!$F402,product!A:A,0))</f>
        <v>Office Supplies</v>
      </c>
      <c r="L4453" t="str">
        <f>INDEX(product!C:C,MATCH(F4453,product!A:A,))</f>
        <v>Storage</v>
      </c>
      <c r="M4453" t="str">
        <f>INDEX(product!D:D,MATCH(F4453,product!A:A,))</f>
        <v>Contico 72"H Heavy-Duty Storage System</v>
      </c>
    </row>
    <row r="4454" spans="1:13" x14ac:dyDescent="0.25">
      <c r="A4454" s="1" t="s">
        <v>716</v>
      </c>
      <c r="B4454" s="2">
        <v>42621</v>
      </c>
      <c r="C4454" s="2">
        <v>42623</v>
      </c>
      <c r="D4454" s="1" t="s">
        <v>11</v>
      </c>
      <c r="E4454" s="1" t="s">
        <v>717</v>
      </c>
      <c r="F4454" s="1" t="s">
        <v>720</v>
      </c>
      <c r="G4454">
        <v>57.584000000000003</v>
      </c>
      <c r="H4454">
        <v>2</v>
      </c>
      <c r="I4454">
        <v>0.2</v>
      </c>
      <c r="J4454">
        <v>0.7198</v>
      </c>
      <c r="K4454" t="str">
        <f>INDEX(product!B:B,MATCH('TABELA TOTAL'!$F403,product!A:A,0))</f>
        <v>Office Supplies</v>
      </c>
      <c r="L4454" t="str">
        <f>INDEX(product!C:C,MATCH(F4454,product!A:A,))</f>
        <v>Accessories</v>
      </c>
      <c r="M4454" t="str">
        <f>INDEX(product!D:D,MATCH(F4454,product!A:A,))</f>
        <v>Sony 64GB Class 10 Micro SDHC R40 Memory Card</v>
      </c>
    </row>
    <row r="4455" spans="1:13" x14ac:dyDescent="0.25">
      <c r="A4455" s="1" t="s">
        <v>2789</v>
      </c>
      <c r="B4455" s="2">
        <v>42621</v>
      </c>
      <c r="C4455" s="2">
        <v>42623</v>
      </c>
      <c r="D4455" s="1" t="s">
        <v>11</v>
      </c>
      <c r="E4455" s="1" t="s">
        <v>384</v>
      </c>
      <c r="F4455" s="1" t="s">
        <v>682</v>
      </c>
      <c r="G4455">
        <v>33.024000000000001</v>
      </c>
      <c r="H4455">
        <v>2</v>
      </c>
      <c r="I4455">
        <v>0.2</v>
      </c>
      <c r="J4455">
        <v>11.558400000000001</v>
      </c>
      <c r="K4455" t="str">
        <f>INDEX(product!B:B,MATCH('TABELA TOTAL'!$F2028,product!A:A,0))</f>
        <v>Furniture</v>
      </c>
      <c r="L4455" t="str">
        <f>INDEX(product!C:C,MATCH(F4455,product!A:A,))</f>
        <v>Binders</v>
      </c>
      <c r="M4455" t="str">
        <f>INDEX(product!D:D,MATCH(F4455,product!A:A,))</f>
        <v>Square Ring Data Binders, Rigid 75 Pt. Covers, 11" x 14-7/8"</v>
      </c>
    </row>
    <row r="4456" spans="1:13" x14ac:dyDescent="0.25">
      <c r="A4456" s="1" t="s">
        <v>2789</v>
      </c>
      <c r="B4456" s="2">
        <v>42621</v>
      </c>
      <c r="C4456" s="2">
        <v>42623</v>
      </c>
      <c r="D4456" s="1" t="s">
        <v>11</v>
      </c>
      <c r="E4456" s="1" t="s">
        <v>384</v>
      </c>
      <c r="F4456" s="1" t="s">
        <v>1102</v>
      </c>
      <c r="G4456">
        <v>67.135999999999996</v>
      </c>
      <c r="H4456">
        <v>4</v>
      </c>
      <c r="I4456">
        <v>0.2</v>
      </c>
      <c r="J4456">
        <v>23.497599999999998</v>
      </c>
      <c r="K4456" t="str">
        <f>INDEX(product!B:B,MATCH('TABELA TOTAL'!$F2029,product!A:A,0))</f>
        <v>Technology</v>
      </c>
      <c r="L4456" t="str">
        <f>INDEX(product!C:C,MATCH(F4456,product!A:A,))</f>
        <v>Binders</v>
      </c>
      <c r="M4456" t="str">
        <f>INDEX(product!D:D,MATCH(F4456,product!A:A,))</f>
        <v>Premium Transparent Presentation Covers by GBC</v>
      </c>
    </row>
    <row r="4457" spans="1:13" x14ac:dyDescent="0.25">
      <c r="A4457" s="1" t="s">
        <v>3262</v>
      </c>
      <c r="B4457" s="2">
        <v>42621</v>
      </c>
      <c r="C4457" s="2">
        <v>42627</v>
      </c>
      <c r="D4457" s="1" t="s">
        <v>19</v>
      </c>
      <c r="E4457" s="1" t="s">
        <v>1823</v>
      </c>
      <c r="F4457" s="1" t="s">
        <v>3263</v>
      </c>
      <c r="G4457">
        <v>173.94</v>
      </c>
      <c r="H4457">
        <v>3</v>
      </c>
      <c r="I4457">
        <v>0</v>
      </c>
      <c r="J4457">
        <v>13.9152</v>
      </c>
      <c r="K4457" t="str">
        <f>INDEX(product!B:B,MATCH('TABELA TOTAL'!$F2545,product!A:A,0))</f>
        <v>Office Supplies</v>
      </c>
      <c r="L4457" t="str">
        <f>INDEX(product!C:C,MATCH(F4457,product!A:A,))</f>
        <v>Bookcases</v>
      </c>
      <c r="M4457" t="str">
        <f>INDEX(product!D:D,MATCH(F4457,product!A:A,))</f>
        <v>Bush Westfield Collection Bookcases, Dark Cherry Finish</v>
      </c>
    </row>
    <row r="4458" spans="1:13" x14ac:dyDescent="0.25">
      <c r="A4458" s="1" t="s">
        <v>3262</v>
      </c>
      <c r="B4458" s="2">
        <v>42621</v>
      </c>
      <c r="C4458" s="2">
        <v>42627</v>
      </c>
      <c r="D4458" s="1" t="s">
        <v>19</v>
      </c>
      <c r="E4458" s="1" t="s">
        <v>1823</v>
      </c>
      <c r="F4458" s="1" t="s">
        <v>2836</v>
      </c>
      <c r="G4458">
        <v>14.76</v>
      </c>
      <c r="H4458">
        <v>4</v>
      </c>
      <c r="I4458">
        <v>0</v>
      </c>
      <c r="J4458">
        <v>6.9371999999999998</v>
      </c>
      <c r="K4458" t="str">
        <f>INDEX(product!B:B,MATCH('TABELA TOTAL'!$F2546,product!A:A,0))</f>
        <v>Office Supplies</v>
      </c>
      <c r="L4458" t="str">
        <f>INDEX(product!C:C,MATCH(F4458,product!A:A,))</f>
        <v>Labels</v>
      </c>
      <c r="M4458" t="str">
        <f>INDEX(product!D:D,MATCH(F4458,product!A:A,))</f>
        <v>Avery 52</v>
      </c>
    </row>
    <row r="4459" spans="1:13" x14ac:dyDescent="0.25">
      <c r="A4459" s="1" t="s">
        <v>3301</v>
      </c>
      <c r="B4459" s="2">
        <v>42621</v>
      </c>
      <c r="C4459" s="2">
        <v>42627</v>
      </c>
      <c r="D4459" s="1" t="s">
        <v>19</v>
      </c>
      <c r="E4459" s="1" t="s">
        <v>1514</v>
      </c>
      <c r="F4459" s="1" t="s">
        <v>3302</v>
      </c>
      <c r="G4459">
        <v>14.135999999999999</v>
      </c>
      <c r="H4459">
        <v>2</v>
      </c>
      <c r="I4459">
        <v>0.6</v>
      </c>
      <c r="J4459">
        <v>-7.7747999999999999</v>
      </c>
      <c r="K4459" t="str">
        <f>INDEX(product!B:B,MATCH('TABELA TOTAL'!$F2592,product!A:A,0))</f>
        <v>Office Supplies</v>
      </c>
      <c r="L4459" t="str">
        <f>INDEX(product!C:C,MATCH(F4459,product!A:A,))</f>
        <v>Furnishings</v>
      </c>
      <c r="M4459" t="str">
        <f>INDEX(product!D:D,MATCH(F4459,product!A:A,))</f>
        <v>Executive Impressions 12" Wall Clock</v>
      </c>
    </row>
    <row r="4460" spans="1:13" x14ac:dyDescent="0.25">
      <c r="A4460" s="1" t="s">
        <v>3301</v>
      </c>
      <c r="B4460" s="2">
        <v>42621</v>
      </c>
      <c r="C4460" s="2">
        <v>42627</v>
      </c>
      <c r="D4460" s="1" t="s">
        <v>19</v>
      </c>
      <c r="E4460" s="1" t="s">
        <v>1514</v>
      </c>
      <c r="F4460" s="1" t="s">
        <v>3303</v>
      </c>
      <c r="G4460">
        <v>601.47</v>
      </c>
      <c r="H4460">
        <v>3</v>
      </c>
      <c r="I4460">
        <v>0.5</v>
      </c>
      <c r="J4460">
        <v>-300.73500000000001</v>
      </c>
      <c r="K4460" t="str">
        <f>INDEX(product!B:B,MATCH('TABELA TOTAL'!$F2593,product!A:A,0))</f>
        <v>Office Supplies</v>
      </c>
      <c r="L4460" t="str">
        <f>INDEX(product!C:C,MATCH(F4460,product!A:A,))</f>
        <v>Tables</v>
      </c>
      <c r="M4460" t="str">
        <f>INDEX(product!D:D,MATCH(F4460,product!A:A,))</f>
        <v>Bretford CR8500 Series Meeting Room Furniture</v>
      </c>
    </row>
    <row r="4461" spans="1:13" x14ac:dyDescent="0.25">
      <c r="A4461" s="1" t="s">
        <v>3650</v>
      </c>
      <c r="B4461" s="2">
        <v>42621</v>
      </c>
      <c r="C4461" s="2">
        <v>42623</v>
      </c>
      <c r="D4461" s="1" t="s">
        <v>79</v>
      </c>
      <c r="E4461" s="1" t="s">
        <v>3651</v>
      </c>
      <c r="F4461" s="1" t="s">
        <v>3652</v>
      </c>
      <c r="G4461">
        <v>207.48</v>
      </c>
      <c r="H4461">
        <v>1</v>
      </c>
      <c r="I4461">
        <v>0</v>
      </c>
      <c r="J4461">
        <v>62.244</v>
      </c>
      <c r="K4461" t="str">
        <f>INDEX(product!B:B,MATCH('TABELA TOTAL'!$F3006,product!A:A,0))</f>
        <v>Technology</v>
      </c>
      <c r="L4461" t="str">
        <f>INDEX(product!C:C,MATCH(F4461,product!A:A,))</f>
        <v>Appliances</v>
      </c>
      <c r="M4461" t="str">
        <f>INDEX(product!D:D,MATCH(F4461,product!A:A,))</f>
        <v>Kensington 7 Outlet MasterPiece Power Center with Fax/Phone Line Protection</v>
      </c>
    </row>
    <row r="4462" spans="1:13" x14ac:dyDescent="0.25">
      <c r="A4462" s="1" t="s">
        <v>4595</v>
      </c>
      <c r="B4462" s="2">
        <v>42621</v>
      </c>
      <c r="C4462" s="2">
        <v>42625</v>
      </c>
      <c r="D4462" s="1" t="s">
        <v>19</v>
      </c>
      <c r="E4462" s="1" t="s">
        <v>54</v>
      </c>
      <c r="F4462" s="1" t="s">
        <v>802</v>
      </c>
      <c r="G4462">
        <v>70.367999999999995</v>
      </c>
      <c r="H4462">
        <v>2</v>
      </c>
      <c r="I4462">
        <v>0.2</v>
      </c>
      <c r="J4462">
        <v>6.1571999999999996</v>
      </c>
      <c r="K4462" t="str">
        <f>INDEX(product!B:B,MATCH('TABELA TOTAL'!$F4394,product!A:A,0))</f>
        <v>Office Supplies</v>
      </c>
      <c r="L4462" t="str">
        <f>INDEX(product!C:C,MATCH(F4462,product!A:A,))</f>
        <v>Art</v>
      </c>
      <c r="M4462" t="str">
        <f>INDEX(product!D:D,MATCH(F4462,product!A:A,))</f>
        <v>Boston 1645 Deluxe Heavier-Duty Electric Pencil Sharpener</v>
      </c>
    </row>
    <row r="4463" spans="1:13" x14ac:dyDescent="0.25">
      <c r="A4463" s="1" t="s">
        <v>4595</v>
      </c>
      <c r="B4463" s="2">
        <v>42621</v>
      </c>
      <c r="C4463" s="2">
        <v>42625</v>
      </c>
      <c r="D4463" s="1" t="s">
        <v>19</v>
      </c>
      <c r="E4463" s="1" t="s">
        <v>54</v>
      </c>
      <c r="F4463" s="1" t="s">
        <v>2872</v>
      </c>
      <c r="G4463">
        <v>59.96</v>
      </c>
      <c r="H4463">
        <v>5</v>
      </c>
      <c r="I4463">
        <v>0.2</v>
      </c>
      <c r="J4463">
        <v>21.735499999999998</v>
      </c>
      <c r="K4463" t="str">
        <f>INDEX(product!B:B,MATCH('TABELA TOTAL'!$F4395,product!A:A,0))</f>
        <v>Office Supplies</v>
      </c>
      <c r="L4463" t="str">
        <f>INDEX(product!C:C,MATCH(F4463,product!A:A,))</f>
        <v>Phones</v>
      </c>
      <c r="M4463" t="str">
        <f>INDEX(product!D:D,MATCH(F4463,product!A:A,))</f>
        <v>Belkin SportFit Armband For iPhone 5s/5c, Fuchsia</v>
      </c>
    </row>
    <row r="4464" spans="1:13" x14ac:dyDescent="0.25">
      <c r="A4464" s="1" t="s">
        <v>5008</v>
      </c>
      <c r="B4464" s="2">
        <v>42621</v>
      </c>
      <c r="C4464" s="2">
        <v>42625</v>
      </c>
      <c r="D4464" s="1" t="s">
        <v>19</v>
      </c>
      <c r="E4464" s="1" t="s">
        <v>5009</v>
      </c>
      <c r="F4464" s="1" t="s">
        <v>1952</v>
      </c>
      <c r="G4464">
        <v>35.167999999999999</v>
      </c>
      <c r="H4464">
        <v>4</v>
      </c>
      <c r="I4464">
        <v>0.2</v>
      </c>
      <c r="J4464">
        <v>8.3523999999999994</v>
      </c>
      <c r="K4464" t="str">
        <f>INDEX(product!B:B,MATCH('TABELA TOTAL'!$F5084,product!A:A,0))</f>
        <v>Technology</v>
      </c>
      <c r="L4464" t="str">
        <f>INDEX(product!C:C,MATCH(F4464,product!A:A,))</f>
        <v>Accessories</v>
      </c>
      <c r="M4464" t="str">
        <f>INDEX(product!D:D,MATCH(F4464,product!A:A,))</f>
        <v>Memorex Froggy Flash Drive 4 GB</v>
      </c>
    </row>
    <row r="4465" spans="1:13" x14ac:dyDescent="0.25">
      <c r="A4465" s="1" t="s">
        <v>5008</v>
      </c>
      <c r="B4465" s="2">
        <v>42621</v>
      </c>
      <c r="C4465" s="2">
        <v>42625</v>
      </c>
      <c r="D4465" s="1" t="s">
        <v>19</v>
      </c>
      <c r="E4465" s="1" t="s">
        <v>5009</v>
      </c>
      <c r="F4465" s="1" t="s">
        <v>2128</v>
      </c>
      <c r="G4465">
        <v>64.703999999999994</v>
      </c>
      <c r="H4465">
        <v>3</v>
      </c>
      <c r="I4465">
        <v>0.2</v>
      </c>
      <c r="J4465">
        <v>23.455200000000001</v>
      </c>
      <c r="K4465" t="str">
        <f>INDEX(product!B:B,MATCH('TABELA TOTAL'!$F5085,product!A:A,0))</f>
        <v>Office Supplies</v>
      </c>
      <c r="L4465" t="str">
        <f>INDEX(product!C:C,MATCH(F4465,product!A:A,))</f>
        <v>Paper</v>
      </c>
      <c r="M4465" t="str">
        <f>INDEX(product!D:D,MATCH(F4465,product!A:A,))</f>
        <v>Petty Cash Envelope</v>
      </c>
    </row>
    <row r="4466" spans="1:13" x14ac:dyDescent="0.25">
      <c r="A4466" s="1" t="s">
        <v>5987</v>
      </c>
      <c r="B4466" s="2">
        <v>42621</v>
      </c>
      <c r="C4466" s="2">
        <v>42621</v>
      </c>
      <c r="D4466" s="1" t="s">
        <v>654</v>
      </c>
      <c r="E4466" s="1" t="s">
        <v>1353</v>
      </c>
      <c r="F4466" s="1" t="s">
        <v>2082</v>
      </c>
      <c r="G4466">
        <v>146.04</v>
      </c>
      <c r="H4466">
        <v>1</v>
      </c>
      <c r="I4466">
        <v>0.2</v>
      </c>
      <c r="J4466">
        <v>-12.778499999999999</v>
      </c>
      <c r="K4466" t="str">
        <f>INDEX(product!B:B,MATCH('TABELA TOTAL'!$F6835,product!A:A,0))</f>
        <v>Office Supplies</v>
      </c>
      <c r="L4466" t="str">
        <f>INDEX(product!C:C,MATCH(F4466,product!A:A,))</f>
        <v>Tables</v>
      </c>
      <c r="M4466" t="str">
        <f>INDEX(product!D:D,MATCH(F4466,product!A:A,))</f>
        <v>Lesro Round Back Collection Coffee Table, End Table</v>
      </c>
    </row>
    <row r="4467" spans="1:13" x14ac:dyDescent="0.25">
      <c r="A4467" s="1" t="s">
        <v>6297</v>
      </c>
      <c r="B4467" s="2">
        <v>42621</v>
      </c>
      <c r="C4467" s="2">
        <v>42626</v>
      </c>
      <c r="D4467" s="1" t="s">
        <v>19</v>
      </c>
      <c r="E4467" s="1" t="s">
        <v>1365</v>
      </c>
      <c r="F4467" s="1" t="s">
        <v>975</v>
      </c>
      <c r="G4467">
        <v>43.13</v>
      </c>
      <c r="H4467">
        <v>1</v>
      </c>
      <c r="I4467">
        <v>0</v>
      </c>
      <c r="J4467">
        <v>14.664199999999999</v>
      </c>
      <c r="K4467" t="str">
        <f>INDEX(product!B:B,MATCH('TABELA TOTAL'!$F7402,product!A:A,0))</f>
        <v>Office Supplies</v>
      </c>
      <c r="L4467" t="str">
        <f>INDEX(product!C:C,MATCH(F4467,product!A:A,))</f>
        <v>Furnishings</v>
      </c>
      <c r="M4467" t="str">
        <f>INDEX(product!D:D,MATCH(F4467,product!A:A,))</f>
        <v>Howard Miller 11-1/2" Diameter Grantwood Wall Clock</v>
      </c>
    </row>
    <row r="4468" spans="1:13" x14ac:dyDescent="0.25">
      <c r="A4468" s="1" t="s">
        <v>6297</v>
      </c>
      <c r="B4468" s="2">
        <v>42621</v>
      </c>
      <c r="C4468" s="2">
        <v>42626</v>
      </c>
      <c r="D4468" s="1" t="s">
        <v>19</v>
      </c>
      <c r="E4468" s="1" t="s">
        <v>1365</v>
      </c>
      <c r="F4468" s="1" t="s">
        <v>513</v>
      </c>
      <c r="G4468">
        <v>30.87</v>
      </c>
      <c r="H4468">
        <v>7</v>
      </c>
      <c r="I4468">
        <v>0</v>
      </c>
      <c r="J4468">
        <v>14.200200000000001</v>
      </c>
      <c r="K4468" t="str">
        <f>INDEX(product!B:B,MATCH('TABELA TOTAL'!$F7403,product!A:A,0))</f>
        <v>Office Supplies</v>
      </c>
      <c r="L4468" t="str">
        <f>INDEX(product!C:C,MATCH(F4468,product!A:A,))</f>
        <v>Paper</v>
      </c>
      <c r="M4468" t="str">
        <f>INDEX(product!D:D,MATCH(F4468,product!A:A,))</f>
        <v>Ampad Gold Fibre Wirebound Steno Books, 6" x 9", Gregg Ruled</v>
      </c>
    </row>
    <row r="4469" spans="1:13" x14ac:dyDescent="0.25">
      <c r="A4469" s="1" t="s">
        <v>6325</v>
      </c>
      <c r="B4469" s="2">
        <v>42621</v>
      </c>
      <c r="C4469" s="2">
        <v>42628</v>
      </c>
      <c r="D4469" s="1" t="s">
        <v>19</v>
      </c>
      <c r="E4469" s="1" t="s">
        <v>2007</v>
      </c>
      <c r="F4469" s="1" t="s">
        <v>3586</v>
      </c>
      <c r="G4469">
        <v>14.88</v>
      </c>
      <c r="H4469">
        <v>2</v>
      </c>
      <c r="I4469">
        <v>0</v>
      </c>
      <c r="J4469">
        <v>3.72</v>
      </c>
      <c r="K4469" t="str">
        <f>INDEX(product!B:B,MATCH('TABELA TOTAL'!$F7465,product!A:A,0))</f>
        <v>Office Supplies</v>
      </c>
      <c r="L4469" t="str">
        <f>INDEX(product!C:C,MATCH(F4469,product!A:A,))</f>
        <v>Art</v>
      </c>
      <c r="M4469" t="str">
        <f>INDEX(product!D:D,MATCH(F4469,product!A:A,))</f>
        <v>Eberhard Faber 3 1/2" Golf Pencils</v>
      </c>
    </row>
    <row r="4470" spans="1:13" x14ac:dyDescent="0.25">
      <c r="A4470" s="1" t="s">
        <v>6325</v>
      </c>
      <c r="B4470" s="2">
        <v>42621</v>
      </c>
      <c r="C4470" s="2">
        <v>42628</v>
      </c>
      <c r="D4470" s="1" t="s">
        <v>19</v>
      </c>
      <c r="E4470" s="1" t="s">
        <v>2007</v>
      </c>
      <c r="F4470" s="1" t="s">
        <v>3926</v>
      </c>
      <c r="G4470">
        <v>34.24</v>
      </c>
      <c r="H4470">
        <v>8</v>
      </c>
      <c r="I4470">
        <v>0</v>
      </c>
      <c r="J4470">
        <v>15.407999999999999</v>
      </c>
      <c r="K4470" t="str">
        <f>INDEX(product!B:B,MATCH('TABELA TOTAL'!$F7466,product!A:A,0))</f>
        <v>Office Supplies</v>
      </c>
      <c r="L4470" t="str">
        <f>INDEX(product!C:C,MATCH(F4470,product!A:A,))</f>
        <v>Paper</v>
      </c>
      <c r="M4470" t="str">
        <f>INDEX(product!D:D,MATCH(F4470,product!A:A,))</f>
        <v>Xerox 1900</v>
      </c>
    </row>
    <row r="4471" spans="1:13" x14ac:dyDescent="0.25">
      <c r="A4471" s="1" t="s">
        <v>6325</v>
      </c>
      <c r="B4471" s="2">
        <v>42621</v>
      </c>
      <c r="C4471" s="2">
        <v>42628</v>
      </c>
      <c r="D4471" s="1" t="s">
        <v>19</v>
      </c>
      <c r="E4471" s="1" t="s">
        <v>2007</v>
      </c>
      <c r="F4471" s="1" t="s">
        <v>1081</v>
      </c>
      <c r="G4471">
        <v>261.74</v>
      </c>
      <c r="H4471">
        <v>2</v>
      </c>
      <c r="I4471">
        <v>0</v>
      </c>
      <c r="J4471">
        <v>65.435000000000002</v>
      </c>
      <c r="K4471" t="str">
        <f>INDEX(product!B:B,MATCH('TABELA TOTAL'!$F7467,product!A:A,0))</f>
        <v>Office Supplies</v>
      </c>
      <c r="L4471" t="str">
        <f>INDEX(product!C:C,MATCH(F4471,product!A:A,))</f>
        <v>Storage</v>
      </c>
      <c r="M4471" t="str">
        <f>INDEX(product!D:D,MATCH(F4471,product!A:A,))</f>
        <v>Mini 13-1/2 Capacity Data Binder Rack, Pearl</v>
      </c>
    </row>
    <row r="4472" spans="1:13" x14ac:dyDescent="0.25">
      <c r="A4472" s="1" t="s">
        <v>201</v>
      </c>
      <c r="B4472" s="2">
        <v>42619</v>
      </c>
      <c r="C4472" s="2">
        <v>42624</v>
      </c>
      <c r="D4472" s="1" t="s">
        <v>19</v>
      </c>
      <c r="E4472" s="1" t="s">
        <v>202</v>
      </c>
      <c r="F4472" s="1" t="s">
        <v>203</v>
      </c>
      <c r="G4472">
        <v>77.88</v>
      </c>
      <c r="H4472">
        <v>6</v>
      </c>
      <c r="I4472">
        <v>0</v>
      </c>
      <c r="J4472">
        <v>22.5852</v>
      </c>
      <c r="K4472" t="str">
        <f>INDEX(product!B:B,MATCH('TABELA TOTAL'!$F100,product!A:A,0))</f>
        <v>Office Supplies</v>
      </c>
      <c r="L4472" t="str">
        <f>INDEX(product!C:C,MATCH(F4472,product!A:A,))</f>
        <v>Appliances</v>
      </c>
      <c r="M4472" t="str">
        <f>INDEX(product!D:D,MATCH(F4472,product!A:A,))</f>
        <v>Fellowes Basic Home/Office Series Surge Protectors</v>
      </c>
    </row>
    <row r="4473" spans="1:13" x14ac:dyDescent="0.25">
      <c r="A4473" s="1" t="s">
        <v>1676</v>
      </c>
      <c r="B4473" s="2">
        <v>42619</v>
      </c>
      <c r="C4473" s="2">
        <v>42622</v>
      </c>
      <c r="D4473" s="1" t="s">
        <v>11</v>
      </c>
      <c r="E4473" s="1" t="s">
        <v>1677</v>
      </c>
      <c r="F4473" s="1" t="s">
        <v>1678</v>
      </c>
      <c r="G4473">
        <v>31.86</v>
      </c>
      <c r="H4473">
        <v>2</v>
      </c>
      <c r="I4473">
        <v>0</v>
      </c>
      <c r="J4473">
        <v>11.151</v>
      </c>
      <c r="K4473" t="str">
        <f>INDEX(product!B:B,MATCH('TABELA TOTAL'!$F1043,product!A:A,0))</f>
        <v>Technology</v>
      </c>
      <c r="L4473" t="str">
        <f>INDEX(product!C:C,MATCH(F4473,product!A:A,))</f>
        <v>Accessories</v>
      </c>
      <c r="M4473" t="str">
        <f>INDEX(product!D:D,MATCH(F4473,product!A:A,))</f>
        <v>Maxell 4.7GB DVD+RW 3/Pack</v>
      </c>
    </row>
    <row r="4474" spans="1:13" x14ac:dyDescent="0.25">
      <c r="A4474" s="1" t="s">
        <v>1676</v>
      </c>
      <c r="B4474" s="2">
        <v>42619</v>
      </c>
      <c r="C4474" s="2">
        <v>42622</v>
      </c>
      <c r="D4474" s="1" t="s">
        <v>11</v>
      </c>
      <c r="E4474" s="1" t="s">
        <v>1677</v>
      </c>
      <c r="F4474" s="1" t="s">
        <v>1679</v>
      </c>
      <c r="G4474">
        <v>722.35199999999998</v>
      </c>
      <c r="H4474">
        <v>3</v>
      </c>
      <c r="I4474">
        <v>0.2</v>
      </c>
      <c r="J4474">
        <v>90.293999999999997</v>
      </c>
      <c r="K4474" t="str">
        <f>INDEX(product!B:B,MATCH('TABELA TOTAL'!$F1044,product!A:A,0))</f>
        <v>Office Supplies</v>
      </c>
      <c r="L4474" t="str">
        <f>INDEX(product!C:C,MATCH(F4474,product!A:A,))</f>
        <v>Bookcases</v>
      </c>
      <c r="M4474" t="str">
        <f>INDEX(product!D:D,MATCH(F4474,product!A:A,))</f>
        <v>Atlantic Metals Mobile 5-Shelf Bookcases, Custom Colors</v>
      </c>
    </row>
    <row r="4475" spans="1:13" x14ac:dyDescent="0.25">
      <c r="A4475" s="1" t="s">
        <v>3380</v>
      </c>
      <c r="B4475" s="2">
        <v>42619</v>
      </c>
      <c r="C4475" s="2">
        <v>42624</v>
      </c>
      <c r="D4475" s="1" t="s">
        <v>19</v>
      </c>
      <c r="E4475" s="1" t="s">
        <v>188</v>
      </c>
      <c r="F4475" s="1" t="s">
        <v>1891</v>
      </c>
      <c r="G4475">
        <v>95.951999999999998</v>
      </c>
      <c r="H4475">
        <v>3</v>
      </c>
      <c r="I4475">
        <v>0.2</v>
      </c>
      <c r="J4475">
        <v>29.984999999999999</v>
      </c>
      <c r="K4475" t="str">
        <f>INDEX(product!B:B,MATCH('TABELA TOTAL'!$F2687,product!A:A,0))</f>
        <v>Furniture</v>
      </c>
      <c r="L4475" t="str">
        <f>INDEX(product!C:C,MATCH(F4475,product!A:A,))</f>
        <v>Envelopes</v>
      </c>
      <c r="M4475" t="str">
        <f>INDEX(product!D:D,MATCH(F4475,product!A:A,))</f>
        <v>Blue String-Tie &amp; Button Interoffice Envelopes, 10 x 13</v>
      </c>
    </row>
    <row r="4476" spans="1:13" x14ac:dyDescent="0.25">
      <c r="A4476" s="1" t="s">
        <v>3380</v>
      </c>
      <c r="B4476" s="2">
        <v>42619</v>
      </c>
      <c r="C4476" s="2">
        <v>42624</v>
      </c>
      <c r="D4476" s="1" t="s">
        <v>19</v>
      </c>
      <c r="E4476" s="1" t="s">
        <v>188</v>
      </c>
      <c r="F4476" s="1" t="s">
        <v>1874</v>
      </c>
      <c r="G4476">
        <v>3.2040000000000002</v>
      </c>
      <c r="H4476">
        <v>2</v>
      </c>
      <c r="I4476">
        <v>0.7</v>
      </c>
      <c r="J4476">
        <v>-2.4563999999999999</v>
      </c>
      <c r="K4476" t="str">
        <f>INDEX(product!B:B,MATCH('TABELA TOTAL'!$F2688,product!A:A,0))</f>
        <v>Furniture</v>
      </c>
      <c r="L4476" t="str">
        <f>INDEX(product!C:C,MATCH(F4476,product!A:A,))</f>
        <v>Binders</v>
      </c>
      <c r="M4476" t="str">
        <f>INDEX(product!D:D,MATCH(F4476,product!A:A,))</f>
        <v>Pressboard Data Binders by Wilson Jones</v>
      </c>
    </row>
    <row r="4477" spans="1:13" x14ac:dyDescent="0.25">
      <c r="A4477" s="1" t="s">
        <v>4662</v>
      </c>
      <c r="B4477" s="2">
        <v>42619</v>
      </c>
      <c r="C4477" s="2">
        <v>42621</v>
      </c>
      <c r="D4477" s="1" t="s">
        <v>79</v>
      </c>
      <c r="E4477" s="1" t="s">
        <v>3841</v>
      </c>
      <c r="F4477" s="1" t="s">
        <v>304</v>
      </c>
      <c r="G4477">
        <v>10.784000000000001</v>
      </c>
      <c r="H4477">
        <v>1</v>
      </c>
      <c r="I4477">
        <v>0.2</v>
      </c>
      <c r="J4477">
        <v>0.80879999999999996</v>
      </c>
      <c r="K4477" t="str">
        <f>INDEX(product!B:B,MATCH('TABELA TOTAL'!$F4515,product!A:A,0))</f>
        <v>Office Supplies</v>
      </c>
      <c r="L4477" t="str">
        <f>INDEX(product!C:C,MATCH(F4477,product!A:A,))</f>
        <v>Storage</v>
      </c>
      <c r="M4477" t="str">
        <f>INDEX(product!D:D,MATCH(F4477,product!A:A,))</f>
        <v>Tenex Personal Project File with Scoop Front Design, Black</v>
      </c>
    </row>
    <row r="4478" spans="1:13" x14ac:dyDescent="0.25">
      <c r="A4478" s="1" t="s">
        <v>5166</v>
      </c>
      <c r="B4478" s="2">
        <v>42619</v>
      </c>
      <c r="C4478" s="2">
        <v>42625</v>
      </c>
      <c r="D4478" s="1" t="s">
        <v>19</v>
      </c>
      <c r="E4478" s="1" t="s">
        <v>1267</v>
      </c>
      <c r="F4478" s="1" t="s">
        <v>3369</v>
      </c>
      <c r="G4478">
        <v>41.92</v>
      </c>
      <c r="H4478">
        <v>4</v>
      </c>
      <c r="I4478">
        <v>0.2</v>
      </c>
      <c r="J4478">
        <v>15.196</v>
      </c>
      <c r="K4478" t="str">
        <f>INDEX(product!B:B,MATCH('TABELA TOTAL'!$F5353,product!A:A,0))</f>
        <v>Office Supplies</v>
      </c>
      <c r="L4478" t="str">
        <f>INDEX(product!C:C,MATCH(F4478,product!A:A,))</f>
        <v>Paper</v>
      </c>
      <c r="M4478" t="str">
        <f>INDEX(product!D:D,MATCH(F4478,product!A:A,))</f>
        <v>Advantus Motivational Note Cards</v>
      </c>
    </row>
    <row r="4479" spans="1:13" x14ac:dyDescent="0.25">
      <c r="A4479" s="1" t="s">
        <v>5166</v>
      </c>
      <c r="B4479" s="2">
        <v>42619</v>
      </c>
      <c r="C4479" s="2">
        <v>42625</v>
      </c>
      <c r="D4479" s="1" t="s">
        <v>19</v>
      </c>
      <c r="E4479" s="1" t="s">
        <v>1267</v>
      </c>
      <c r="F4479" s="1" t="s">
        <v>118</v>
      </c>
      <c r="G4479">
        <v>329.584</v>
      </c>
      <c r="H4479">
        <v>2</v>
      </c>
      <c r="I4479">
        <v>0.2</v>
      </c>
      <c r="J4479">
        <v>37.078200000000002</v>
      </c>
      <c r="K4479" t="str">
        <f>INDEX(product!B:B,MATCH('TABELA TOTAL'!$F5354,product!A:A,0))</f>
        <v>Technology</v>
      </c>
      <c r="L4479" t="str">
        <f>INDEX(product!C:C,MATCH(F4479,product!A:A,))</f>
        <v>Phones</v>
      </c>
      <c r="M4479" t="str">
        <f>INDEX(product!D:D,MATCH(F4479,product!A:A,))</f>
        <v>AT&amp;T CL83451 4-Handset Telephone</v>
      </c>
    </row>
    <row r="4480" spans="1:13" x14ac:dyDescent="0.25">
      <c r="A4480" s="1" t="s">
        <v>276</v>
      </c>
      <c r="B4480" s="2">
        <v>42618</v>
      </c>
      <c r="C4480" s="2">
        <v>42620</v>
      </c>
      <c r="D4480" s="1" t="s">
        <v>11</v>
      </c>
      <c r="E4480" s="1" t="s">
        <v>277</v>
      </c>
      <c r="F4480" s="1" t="s">
        <v>70</v>
      </c>
      <c r="G4480">
        <v>82.8</v>
      </c>
      <c r="H4480">
        <v>2</v>
      </c>
      <c r="I4480">
        <v>0.2</v>
      </c>
      <c r="J4480">
        <v>10.35</v>
      </c>
      <c r="K4480" t="str">
        <f>INDEX(product!B:B,MATCH('TABELA TOTAL'!$F142,product!A:A,0))</f>
        <v>Office Supplies</v>
      </c>
      <c r="L4480" t="str">
        <f>INDEX(product!C:C,MATCH(F4480,product!A:A,))</f>
        <v>Furnishings</v>
      </c>
      <c r="M4480" t="str">
        <f>INDEX(product!D:D,MATCH(F4480,product!A:A,))</f>
        <v>Howard Miller 13-3/4" Diameter Brushed Chrome Round Wall Clock</v>
      </c>
    </row>
    <row r="4481" spans="1:13" x14ac:dyDescent="0.25">
      <c r="A4481" s="1" t="s">
        <v>788</v>
      </c>
      <c r="B4481" s="2">
        <v>42618</v>
      </c>
      <c r="C4481" s="2">
        <v>42620</v>
      </c>
      <c r="D4481" s="1" t="s">
        <v>11</v>
      </c>
      <c r="E4481" s="1" t="s">
        <v>43</v>
      </c>
      <c r="F4481" s="1" t="s">
        <v>789</v>
      </c>
      <c r="G4481">
        <v>12.22</v>
      </c>
      <c r="H4481">
        <v>1</v>
      </c>
      <c r="I4481">
        <v>0</v>
      </c>
      <c r="J4481">
        <v>3.6659999999999999</v>
      </c>
      <c r="K4481" t="str">
        <f>INDEX(product!B:B,MATCH('TABELA TOTAL'!$F442,product!A:A,0))</f>
        <v>Technology</v>
      </c>
      <c r="L4481" t="str">
        <f>INDEX(product!C:C,MATCH(F4481,product!A:A,))</f>
        <v>Furnishings</v>
      </c>
      <c r="M4481" t="str">
        <f>INDEX(product!D:D,MATCH(F4481,product!A:A,))</f>
        <v>Aluminum Document Frame</v>
      </c>
    </row>
    <row r="4482" spans="1:13" x14ac:dyDescent="0.25">
      <c r="A4482" s="1" t="s">
        <v>788</v>
      </c>
      <c r="B4482" s="2">
        <v>42618</v>
      </c>
      <c r="C4482" s="2">
        <v>42620</v>
      </c>
      <c r="D4482" s="1" t="s">
        <v>11</v>
      </c>
      <c r="E4482" s="1" t="s">
        <v>43</v>
      </c>
      <c r="F4482" s="1" t="s">
        <v>790</v>
      </c>
      <c r="G4482">
        <v>194.94</v>
      </c>
      <c r="H4482">
        <v>3</v>
      </c>
      <c r="I4482">
        <v>0</v>
      </c>
      <c r="J4482">
        <v>23.392800000000001</v>
      </c>
      <c r="K4482" t="str">
        <f>INDEX(product!B:B,MATCH('TABELA TOTAL'!$F443,product!A:A,0))</f>
        <v>Office Supplies</v>
      </c>
      <c r="L4482" t="str">
        <f>INDEX(product!C:C,MATCH(F4482,product!A:A,))</f>
        <v>Storage</v>
      </c>
      <c r="M4482" t="str">
        <f>INDEX(product!D:D,MATCH(F4482,product!A:A,))</f>
        <v>Fellowes Bankers Box Staxonsteel Drawer File/Stacking System</v>
      </c>
    </row>
    <row r="4483" spans="1:13" x14ac:dyDescent="0.25">
      <c r="A4483" s="1" t="s">
        <v>788</v>
      </c>
      <c r="B4483" s="2">
        <v>42618</v>
      </c>
      <c r="C4483" s="2">
        <v>42620</v>
      </c>
      <c r="D4483" s="1" t="s">
        <v>11</v>
      </c>
      <c r="E4483" s="1" t="s">
        <v>43</v>
      </c>
      <c r="F4483" s="1" t="s">
        <v>791</v>
      </c>
      <c r="G4483">
        <v>70.95</v>
      </c>
      <c r="H4483">
        <v>3</v>
      </c>
      <c r="I4483">
        <v>0</v>
      </c>
      <c r="J4483">
        <v>20.575500000000002</v>
      </c>
      <c r="K4483" t="str">
        <f>INDEX(product!B:B,MATCH('TABELA TOTAL'!$F444,product!A:A,0))</f>
        <v>Technology</v>
      </c>
      <c r="L4483" t="str">
        <f>INDEX(product!C:C,MATCH(F4483,product!A:A,))</f>
        <v>Storage</v>
      </c>
      <c r="M4483" t="str">
        <f>INDEX(product!D:D,MATCH(F4483,product!A:A,))</f>
        <v>Eldon Mobile Mega Data Cart  Mega Stackable  Add-On Trays</v>
      </c>
    </row>
    <row r="4484" spans="1:13" x14ac:dyDescent="0.25">
      <c r="A4484" s="1" t="s">
        <v>788</v>
      </c>
      <c r="B4484" s="2">
        <v>42618</v>
      </c>
      <c r="C4484" s="2">
        <v>42620</v>
      </c>
      <c r="D4484" s="1" t="s">
        <v>11</v>
      </c>
      <c r="E4484" s="1" t="s">
        <v>43</v>
      </c>
      <c r="F4484" s="1" t="s">
        <v>792</v>
      </c>
      <c r="G4484">
        <v>91.36</v>
      </c>
      <c r="H4484">
        <v>4</v>
      </c>
      <c r="I4484">
        <v>0</v>
      </c>
      <c r="J4484">
        <v>42.025599999999997</v>
      </c>
      <c r="K4484" t="str">
        <f>INDEX(product!B:B,MATCH('TABELA TOTAL'!$F445,product!A:A,0))</f>
        <v>Technology</v>
      </c>
      <c r="L4484" t="str">
        <f>INDEX(product!C:C,MATCH(F4484,product!A:A,))</f>
        <v>Paper</v>
      </c>
      <c r="M4484" t="str">
        <f>INDEX(product!D:D,MATCH(F4484,product!A:A,))</f>
        <v>Xerox Color Copier Paper, 11" x 17", Ream</v>
      </c>
    </row>
    <row r="4485" spans="1:13" x14ac:dyDescent="0.25">
      <c r="A4485" s="1" t="s">
        <v>788</v>
      </c>
      <c r="B4485" s="2">
        <v>42618</v>
      </c>
      <c r="C4485" s="2">
        <v>42620</v>
      </c>
      <c r="D4485" s="1" t="s">
        <v>11</v>
      </c>
      <c r="E4485" s="1" t="s">
        <v>43</v>
      </c>
      <c r="F4485" s="1" t="s">
        <v>793</v>
      </c>
      <c r="G4485">
        <v>242.94</v>
      </c>
      <c r="H4485">
        <v>3</v>
      </c>
      <c r="I4485">
        <v>0</v>
      </c>
      <c r="J4485">
        <v>29.152799999999999</v>
      </c>
      <c r="K4485" t="str">
        <f>INDEX(product!B:B,MATCH('TABELA TOTAL'!$F446,product!A:A,0))</f>
        <v>Furniture</v>
      </c>
      <c r="L4485" t="str">
        <f>INDEX(product!C:C,MATCH(F4485,product!A:A,))</f>
        <v>Chairs</v>
      </c>
      <c r="M4485" t="str">
        <f>INDEX(product!D:D,MATCH(F4485,product!A:A,))</f>
        <v>Office Star - Ergonomically Designed Knee Chair</v>
      </c>
    </row>
    <row r="4486" spans="1:13" x14ac:dyDescent="0.25">
      <c r="A4486" s="1" t="s">
        <v>788</v>
      </c>
      <c r="B4486" s="2">
        <v>42618</v>
      </c>
      <c r="C4486" s="2">
        <v>42620</v>
      </c>
      <c r="D4486" s="1" t="s">
        <v>11</v>
      </c>
      <c r="E4486" s="1" t="s">
        <v>43</v>
      </c>
      <c r="F4486" s="1" t="s">
        <v>794</v>
      </c>
      <c r="G4486">
        <v>22.05</v>
      </c>
      <c r="H4486">
        <v>7</v>
      </c>
      <c r="I4486">
        <v>0</v>
      </c>
      <c r="J4486">
        <v>10.584</v>
      </c>
      <c r="K4486" t="str">
        <f>INDEX(product!B:B,MATCH('TABELA TOTAL'!$F447,product!A:A,0))</f>
        <v>Office Supplies</v>
      </c>
      <c r="L4486" t="str">
        <f>INDEX(product!C:C,MATCH(F4486,product!A:A,))</f>
        <v>Labels</v>
      </c>
      <c r="M4486" t="str">
        <f>INDEX(product!D:D,MATCH(F4486,product!A:A,))</f>
        <v>Avery 520</v>
      </c>
    </row>
    <row r="4487" spans="1:13" x14ac:dyDescent="0.25">
      <c r="A4487" s="1" t="s">
        <v>1954</v>
      </c>
      <c r="B4487" s="2">
        <v>42618</v>
      </c>
      <c r="C4487" s="2">
        <v>42619</v>
      </c>
      <c r="D4487" s="1" t="s">
        <v>79</v>
      </c>
      <c r="E4487" s="1" t="s">
        <v>1365</v>
      </c>
      <c r="F4487" s="1" t="s">
        <v>1955</v>
      </c>
      <c r="G4487">
        <v>278.39999999999998</v>
      </c>
      <c r="H4487">
        <v>3</v>
      </c>
      <c r="I4487">
        <v>0</v>
      </c>
      <c r="J4487">
        <v>80.736000000000004</v>
      </c>
      <c r="K4487" t="str">
        <f>INDEX(product!B:B,MATCH('TABELA TOTAL'!$F1282,product!A:A,0))</f>
        <v>Technology</v>
      </c>
      <c r="L4487" t="str">
        <f>INDEX(product!C:C,MATCH(F4487,product!A:A,))</f>
        <v>Phones</v>
      </c>
      <c r="M4487" t="str">
        <f>INDEX(product!D:D,MATCH(F4487,product!A:A,))</f>
        <v>Geemarc AmpliPOWER60</v>
      </c>
    </row>
    <row r="4488" spans="1:13" x14ac:dyDescent="0.25">
      <c r="A4488" s="1" t="s">
        <v>2550</v>
      </c>
      <c r="B4488" s="2">
        <v>42618</v>
      </c>
      <c r="C4488" s="2">
        <v>42623</v>
      </c>
      <c r="D4488" s="1" t="s">
        <v>19</v>
      </c>
      <c r="E4488" s="1" t="s">
        <v>2551</v>
      </c>
      <c r="F4488" s="1" t="s">
        <v>1950</v>
      </c>
      <c r="G4488">
        <v>107.94</v>
      </c>
      <c r="H4488">
        <v>3</v>
      </c>
      <c r="I4488">
        <v>0</v>
      </c>
      <c r="J4488">
        <v>26.984999999999999</v>
      </c>
      <c r="K4488" t="str">
        <f>INDEX(product!B:B,MATCH('TABELA TOTAL'!$F1796,product!A:A,0))</f>
        <v>Technology</v>
      </c>
      <c r="L4488" t="str">
        <f>INDEX(product!C:C,MATCH(F4488,product!A:A,))</f>
        <v>Art</v>
      </c>
      <c r="M4488" t="str">
        <f>INDEX(product!D:D,MATCH(F4488,product!A:A,))</f>
        <v>Panasonic KP-380BK Classic Electric Pencil Sharpener</v>
      </c>
    </row>
    <row r="4489" spans="1:13" x14ac:dyDescent="0.25">
      <c r="A4489" s="1" t="s">
        <v>3755</v>
      </c>
      <c r="B4489" s="2">
        <v>42618</v>
      </c>
      <c r="C4489" s="2">
        <v>42624</v>
      </c>
      <c r="D4489" s="1" t="s">
        <v>19</v>
      </c>
      <c r="E4489" s="1" t="s">
        <v>1124</v>
      </c>
      <c r="F4489" s="1" t="s">
        <v>953</v>
      </c>
      <c r="G4489">
        <v>347.80200000000002</v>
      </c>
      <c r="H4489">
        <v>7</v>
      </c>
      <c r="I4489">
        <v>0.3</v>
      </c>
      <c r="J4489">
        <v>-24.843</v>
      </c>
      <c r="K4489" t="str">
        <f>INDEX(product!B:B,MATCH('TABELA TOTAL'!$F3146,product!A:A,0))</f>
        <v>Office Supplies</v>
      </c>
      <c r="L4489" t="str">
        <f>INDEX(product!C:C,MATCH(F4489,product!A:A,))</f>
        <v>Chairs</v>
      </c>
      <c r="M4489" t="str">
        <f>INDEX(product!D:D,MATCH(F4489,product!A:A,))</f>
        <v>Situations Contoured Folding Chairs, 4/Set</v>
      </c>
    </row>
    <row r="4490" spans="1:13" x14ac:dyDescent="0.25">
      <c r="A4490" s="1" t="s">
        <v>4018</v>
      </c>
      <c r="B4490" s="2">
        <v>42618</v>
      </c>
      <c r="C4490" s="2">
        <v>42623</v>
      </c>
      <c r="D4490" s="1" t="s">
        <v>19</v>
      </c>
      <c r="E4490" s="1" t="s">
        <v>2367</v>
      </c>
      <c r="F4490" s="1" t="s">
        <v>361</v>
      </c>
      <c r="G4490">
        <v>116</v>
      </c>
      <c r="H4490">
        <v>8</v>
      </c>
      <c r="I4490">
        <v>0</v>
      </c>
      <c r="J4490">
        <v>29</v>
      </c>
      <c r="K4490" t="str">
        <f>INDEX(product!B:B,MATCH('TABELA TOTAL'!$F3525,product!A:A,0))</f>
        <v>Office Supplies</v>
      </c>
      <c r="L4490" t="str">
        <f>INDEX(product!C:C,MATCH(F4490,product!A:A,))</f>
        <v>Accessories</v>
      </c>
      <c r="M4490" t="str">
        <f>INDEX(product!D:D,MATCH(F4490,product!A:A,))</f>
        <v>HP Standard 104 key PS/2 Keyboard</v>
      </c>
    </row>
    <row r="4491" spans="1:13" x14ac:dyDescent="0.25">
      <c r="A4491" s="1" t="s">
        <v>4081</v>
      </c>
      <c r="B4491" s="2">
        <v>42618</v>
      </c>
      <c r="C4491" s="2">
        <v>42622</v>
      </c>
      <c r="D4491" s="1" t="s">
        <v>19</v>
      </c>
      <c r="E4491" s="1" t="s">
        <v>937</v>
      </c>
      <c r="F4491" s="1" t="s">
        <v>111</v>
      </c>
      <c r="G4491">
        <v>9.5549999999999997</v>
      </c>
      <c r="H4491">
        <v>5</v>
      </c>
      <c r="I4491">
        <v>0.7</v>
      </c>
      <c r="J4491">
        <v>-7.3254999999999999</v>
      </c>
      <c r="K4491" t="str">
        <f>INDEX(product!B:B,MATCH('TABELA TOTAL'!$F3618,product!A:A,0))</f>
        <v>Furniture</v>
      </c>
      <c r="L4491" t="str">
        <f>INDEX(product!C:C,MATCH(F4491,product!A:A,))</f>
        <v>Binders</v>
      </c>
      <c r="M4491" t="str">
        <f>INDEX(product!D:D,MATCH(F4491,product!A:A,))</f>
        <v>C-Line Peel &amp; Stick Add-On Filing Pockets, 8-3/4 x 5-1/8, 10/Pack</v>
      </c>
    </row>
    <row r="4492" spans="1:13" x14ac:dyDescent="0.25">
      <c r="A4492" s="1" t="s">
        <v>4250</v>
      </c>
      <c r="B4492" s="2">
        <v>42618</v>
      </c>
      <c r="C4492" s="2">
        <v>42620</v>
      </c>
      <c r="D4492" s="1" t="s">
        <v>11</v>
      </c>
      <c r="E4492" s="1" t="s">
        <v>3502</v>
      </c>
      <c r="F4492" s="1" t="s">
        <v>1479</v>
      </c>
      <c r="G4492">
        <v>23.472000000000001</v>
      </c>
      <c r="H4492">
        <v>3</v>
      </c>
      <c r="I4492">
        <v>0.2</v>
      </c>
      <c r="J4492">
        <v>7.6284000000000001</v>
      </c>
      <c r="K4492" t="str">
        <f>INDEX(product!B:B,MATCH('TABELA TOTAL'!$F3875,product!A:A,0))</f>
        <v>Office Supplies</v>
      </c>
      <c r="L4492" t="str">
        <f>INDEX(product!C:C,MATCH(F4492,product!A:A,))</f>
        <v>Envelopes</v>
      </c>
      <c r="M4492" t="str">
        <f>INDEX(product!D:D,MATCH(F4492,product!A:A,))</f>
        <v>Staple envelope</v>
      </c>
    </row>
    <row r="4493" spans="1:13" x14ac:dyDescent="0.25">
      <c r="A4493" s="1" t="s">
        <v>4250</v>
      </c>
      <c r="B4493" s="2">
        <v>42618</v>
      </c>
      <c r="C4493" s="2">
        <v>42620</v>
      </c>
      <c r="D4493" s="1" t="s">
        <v>11</v>
      </c>
      <c r="E4493" s="1" t="s">
        <v>3502</v>
      </c>
      <c r="F4493" s="1" t="s">
        <v>1700</v>
      </c>
      <c r="G4493">
        <v>86.058000000000007</v>
      </c>
      <c r="H4493">
        <v>7</v>
      </c>
      <c r="I4493">
        <v>0.7</v>
      </c>
      <c r="J4493">
        <v>-63.109200000000001</v>
      </c>
      <c r="K4493" t="str">
        <f>INDEX(product!B:B,MATCH('TABELA TOTAL'!$F3876,product!A:A,0))</f>
        <v>Office Supplies</v>
      </c>
      <c r="L4493" t="str">
        <f>INDEX(product!C:C,MATCH(F4493,product!A:A,))</f>
        <v>Binders</v>
      </c>
      <c r="M4493" t="str">
        <f>INDEX(product!D:D,MATCH(F4493,product!A:A,))</f>
        <v>Wilson Jones Ledger-Size, Piano-Hinge Binder, 2", Blue</v>
      </c>
    </row>
    <row r="4494" spans="1:13" x14ac:dyDescent="0.25">
      <c r="A4494" s="1" t="s">
        <v>4250</v>
      </c>
      <c r="B4494" s="2">
        <v>42618</v>
      </c>
      <c r="C4494" s="2">
        <v>42620</v>
      </c>
      <c r="D4494" s="1" t="s">
        <v>11</v>
      </c>
      <c r="E4494" s="1" t="s">
        <v>3502</v>
      </c>
      <c r="F4494" s="1" t="s">
        <v>1473</v>
      </c>
      <c r="G4494">
        <v>108.78400000000001</v>
      </c>
      <c r="H4494">
        <v>2</v>
      </c>
      <c r="I4494">
        <v>0.2</v>
      </c>
      <c r="J4494">
        <v>6.7990000000000004</v>
      </c>
      <c r="K4494" t="str">
        <f>INDEX(product!B:B,MATCH('TABELA TOTAL'!$F3877,product!A:A,0))</f>
        <v>Office Supplies</v>
      </c>
      <c r="L4494" t="str">
        <f>INDEX(product!C:C,MATCH(F4494,product!A:A,))</f>
        <v>Phones</v>
      </c>
      <c r="M4494" t="str">
        <f>INDEX(product!D:D,MATCH(F4494,product!A:A,))</f>
        <v>Nortel Networks T7316 E Nt8 B27</v>
      </c>
    </row>
    <row r="4495" spans="1:13" x14ac:dyDescent="0.25">
      <c r="A4495" s="1" t="s">
        <v>4250</v>
      </c>
      <c r="B4495" s="2">
        <v>42618</v>
      </c>
      <c r="C4495" s="2">
        <v>42620</v>
      </c>
      <c r="D4495" s="1" t="s">
        <v>11</v>
      </c>
      <c r="E4495" s="1" t="s">
        <v>3502</v>
      </c>
      <c r="F4495" s="1" t="s">
        <v>3578</v>
      </c>
      <c r="G4495">
        <v>10.272</v>
      </c>
      <c r="H4495">
        <v>3</v>
      </c>
      <c r="I4495">
        <v>0.2</v>
      </c>
      <c r="J4495">
        <v>3.21</v>
      </c>
      <c r="K4495" t="str">
        <f>INDEX(product!B:B,MATCH('TABELA TOTAL'!$F3878,product!A:A,0))</f>
        <v>Furniture</v>
      </c>
      <c r="L4495" t="str">
        <f>INDEX(product!C:C,MATCH(F4495,product!A:A,))</f>
        <v>Paper</v>
      </c>
      <c r="M4495" t="str">
        <f>INDEX(product!D:D,MATCH(F4495,product!A:A,))</f>
        <v>Xerox 1971</v>
      </c>
    </row>
    <row r="4496" spans="1:13" x14ac:dyDescent="0.25">
      <c r="A4496" s="1" t="s">
        <v>4732</v>
      </c>
      <c r="B4496" s="2">
        <v>42618</v>
      </c>
      <c r="C4496" s="2">
        <v>42623</v>
      </c>
      <c r="D4496" s="1" t="s">
        <v>19</v>
      </c>
      <c r="E4496" s="1" t="s">
        <v>3767</v>
      </c>
      <c r="F4496" s="1" t="s">
        <v>1119</v>
      </c>
      <c r="G4496">
        <v>62.79</v>
      </c>
      <c r="H4496">
        <v>3</v>
      </c>
      <c r="I4496">
        <v>0.8</v>
      </c>
      <c r="J4496">
        <v>-166.39349999999999</v>
      </c>
      <c r="K4496" t="str">
        <f>INDEX(product!B:B,MATCH('TABELA TOTAL'!$F4616,product!A:A,0))</f>
        <v>Furniture</v>
      </c>
      <c r="L4496" t="str">
        <f>INDEX(product!C:C,MATCH(F4496,product!A:A,))</f>
        <v>Appliances</v>
      </c>
      <c r="M4496" t="str">
        <f>INDEX(product!D:D,MATCH(F4496,product!A:A,))</f>
        <v>Eureka The Boss Plus 12-Amp Hard Box Upright Vacuum, Red</v>
      </c>
    </row>
    <row r="4497" spans="1:13" x14ac:dyDescent="0.25">
      <c r="A4497" s="1" t="s">
        <v>4732</v>
      </c>
      <c r="B4497" s="2">
        <v>42618</v>
      </c>
      <c r="C4497" s="2">
        <v>42623</v>
      </c>
      <c r="D4497" s="1" t="s">
        <v>19</v>
      </c>
      <c r="E4497" s="1" t="s">
        <v>3767</v>
      </c>
      <c r="F4497" s="1" t="s">
        <v>3482</v>
      </c>
      <c r="G4497">
        <v>28.44</v>
      </c>
      <c r="H4497">
        <v>9</v>
      </c>
      <c r="I4497">
        <v>0.2</v>
      </c>
      <c r="J4497">
        <v>4.266</v>
      </c>
      <c r="K4497" t="str">
        <f>INDEX(product!B:B,MATCH('TABELA TOTAL'!$F4617,product!A:A,0))</f>
        <v>Office Supplies</v>
      </c>
      <c r="L4497" t="str">
        <f>INDEX(product!C:C,MATCH(F4497,product!A:A,))</f>
        <v>Fasteners</v>
      </c>
      <c r="M4497" t="str">
        <f>INDEX(product!D:D,MATCH(F4497,product!A:A,))</f>
        <v>Advantus Map Pennant Flags and Round Head Tacks</v>
      </c>
    </row>
    <row r="4498" spans="1:13" x14ac:dyDescent="0.25">
      <c r="A4498" s="1" t="s">
        <v>4924</v>
      </c>
      <c r="B4498" s="2">
        <v>42618</v>
      </c>
      <c r="C4498" s="2">
        <v>42619</v>
      </c>
      <c r="D4498" s="1" t="s">
        <v>79</v>
      </c>
      <c r="E4498" s="1" t="s">
        <v>407</v>
      </c>
      <c r="F4498" s="1" t="s">
        <v>4815</v>
      </c>
      <c r="G4498">
        <v>96.08</v>
      </c>
      <c r="H4498">
        <v>2</v>
      </c>
      <c r="I4498">
        <v>0</v>
      </c>
      <c r="J4498">
        <v>46.118400000000001</v>
      </c>
      <c r="K4498" t="str">
        <f>INDEX(product!B:B,MATCH('TABELA TOTAL'!$F4946,product!A:A,0))</f>
        <v>Office Supplies</v>
      </c>
      <c r="L4498" t="str">
        <f>INDEX(product!C:C,MATCH(F4498,product!A:A,))</f>
        <v>Paper</v>
      </c>
      <c r="M4498" t="str">
        <f>INDEX(product!D:D,MATCH(F4498,product!A:A,))</f>
        <v>14-7/8 x 11 Blue Bar Computer Printout Paper</v>
      </c>
    </row>
    <row r="4499" spans="1:13" x14ac:dyDescent="0.25">
      <c r="A4499" s="1" t="s">
        <v>4924</v>
      </c>
      <c r="B4499" s="2">
        <v>42618</v>
      </c>
      <c r="C4499" s="2">
        <v>42619</v>
      </c>
      <c r="D4499" s="1" t="s">
        <v>79</v>
      </c>
      <c r="E4499" s="1" t="s">
        <v>407</v>
      </c>
      <c r="F4499" s="1" t="s">
        <v>699</v>
      </c>
      <c r="G4499">
        <v>11.68</v>
      </c>
      <c r="H4499">
        <v>2</v>
      </c>
      <c r="I4499">
        <v>0.2</v>
      </c>
      <c r="J4499">
        <v>3.9420000000000002</v>
      </c>
      <c r="K4499" t="str">
        <f>INDEX(product!B:B,MATCH('TABELA TOTAL'!$F4947,product!A:A,0))</f>
        <v>Office Supplies</v>
      </c>
      <c r="L4499" t="str">
        <f>INDEX(product!C:C,MATCH(F4499,product!A:A,))</f>
        <v>Binders</v>
      </c>
      <c r="M4499" t="str">
        <f>INDEX(product!D:D,MATCH(F4499,product!A:A,))</f>
        <v>Angle-D Binders with Locking Rings, Label Holders</v>
      </c>
    </row>
    <row r="4500" spans="1:13" x14ac:dyDescent="0.25">
      <c r="A4500" s="1" t="s">
        <v>4924</v>
      </c>
      <c r="B4500" s="2">
        <v>42618</v>
      </c>
      <c r="C4500" s="2">
        <v>42619</v>
      </c>
      <c r="D4500" s="1" t="s">
        <v>79</v>
      </c>
      <c r="E4500" s="1" t="s">
        <v>407</v>
      </c>
      <c r="F4500" s="1" t="s">
        <v>117</v>
      </c>
      <c r="G4500">
        <v>4.3600000000000003</v>
      </c>
      <c r="H4500">
        <v>2</v>
      </c>
      <c r="I4500">
        <v>0</v>
      </c>
      <c r="J4500">
        <v>1.7876000000000001</v>
      </c>
      <c r="K4500" t="str">
        <f>INDEX(product!B:B,MATCH('TABELA TOTAL'!$F4948,product!A:A,0))</f>
        <v>Office Supplies</v>
      </c>
      <c r="L4500" t="str">
        <f>INDEX(product!C:C,MATCH(F4500,product!A:A,))</f>
        <v>Fasteners</v>
      </c>
      <c r="M4500" t="str">
        <f>INDEX(product!D:D,MATCH(F4500,product!A:A,))</f>
        <v>Advantus Push Pins</v>
      </c>
    </row>
    <row r="4501" spans="1:13" x14ac:dyDescent="0.25">
      <c r="A4501" s="1" t="s">
        <v>5186</v>
      </c>
      <c r="B4501" s="2">
        <v>42618</v>
      </c>
      <c r="C4501" s="2">
        <v>42620</v>
      </c>
      <c r="D4501" s="1" t="s">
        <v>11</v>
      </c>
      <c r="E4501" s="1" t="s">
        <v>5187</v>
      </c>
      <c r="F4501" s="1" t="s">
        <v>1410</v>
      </c>
      <c r="G4501">
        <v>25.92</v>
      </c>
      <c r="H4501">
        <v>5</v>
      </c>
      <c r="I4501">
        <v>0.2</v>
      </c>
      <c r="J4501">
        <v>9.0719999999999992</v>
      </c>
      <c r="K4501" t="str">
        <f>INDEX(product!B:B,MATCH('TABELA TOTAL'!$F5383,product!A:A,0))</f>
        <v>Office Supplies</v>
      </c>
      <c r="L4501" t="str">
        <f>INDEX(product!C:C,MATCH(F4501,product!A:A,))</f>
        <v>Paper</v>
      </c>
      <c r="M4501" t="str">
        <f>INDEX(product!D:D,MATCH(F4501,product!A:A,))</f>
        <v>Xerox 202</v>
      </c>
    </row>
    <row r="4502" spans="1:13" x14ac:dyDescent="0.25">
      <c r="A4502" s="1" t="s">
        <v>5186</v>
      </c>
      <c r="B4502" s="2">
        <v>42618</v>
      </c>
      <c r="C4502" s="2">
        <v>42620</v>
      </c>
      <c r="D4502" s="1" t="s">
        <v>11</v>
      </c>
      <c r="E4502" s="1" t="s">
        <v>5187</v>
      </c>
      <c r="F4502" s="1" t="s">
        <v>2463</v>
      </c>
      <c r="G4502">
        <v>15.808</v>
      </c>
      <c r="H4502">
        <v>8</v>
      </c>
      <c r="I4502">
        <v>0.2</v>
      </c>
      <c r="J4502">
        <v>5.3352000000000004</v>
      </c>
      <c r="K4502" t="str">
        <f>INDEX(product!B:B,MATCH('TABELA TOTAL'!$F5384,product!A:A,0))</f>
        <v>Office Supplies</v>
      </c>
      <c r="L4502" t="str">
        <f>INDEX(product!C:C,MATCH(F4502,product!A:A,))</f>
        <v>Fasteners</v>
      </c>
      <c r="M4502" t="str">
        <f>INDEX(product!D:D,MATCH(F4502,product!A:A,))</f>
        <v>Staples</v>
      </c>
    </row>
    <row r="4503" spans="1:13" x14ac:dyDescent="0.25">
      <c r="A4503" s="1" t="s">
        <v>5186</v>
      </c>
      <c r="B4503" s="2">
        <v>42618</v>
      </c>
      <c r="C4503" s="2">
        <v>42620</v>
      </c>
      <c r="D4503" s="1" t="s">
        <v>11</v>
      </c>
      <c r="E4503" s="1" t="s">
        <v>5187</v>
      </c>
      <c r="F4503" s="1" t="s">
        <v>661</v>
      </c>
      <c r="G4503">
        <v>10.368</v>
      </c>
      <c r="H4503">
        <v>2</v>
      </c>
      <c r="I4503">
        <v>0.2</v>
      </c>
      <c r="J4503">
        <v>3.7584</v>
      </c>
      <c r="K4503" t="str">
        <f>INDEX(product!B:B,MATCH('TABELA TOTAL'!$F5385,product!A:A,0))</f>
        <v>Furniture</v>
      </c>
      <c r="L4503" t="str">
        <f>INDEX(product!C:C,MATCH(F4503,product!A:A,))</f>
        <v>Paper</v>
      </c>
      <c r="M4503" t="str">
        <f>INDEX(product!D:D,MATCH(F4503,product!A:A,))</f>
        <v>Xerox 1930</v>
      </c>
    </row>
    <row r="4504" spans="1:13" x14ac:dyDescent="0.25">
      <c r="A4504" s="1" t="s">
        <v>5484</v>
      </c>
      <c r="B4504" s="2">
        <v>42618</v>
      </c>
      <c r="C4504" s="2">
        <v>42624</v>
      </c>
      <c r="D4504" s="1" t="s">
        <v>19</v>
      </c>
      <c r="E4504" s="1" t="s">
        <v>3008</v>
      </c>
      <c r="F4504" s="1" t="s">
        <v>3403</v>
      </c>
      <c r="G4504">
        <v>192.16</v>
      </c>
      <c r="H4504">
        <v>4</v>
      </c>
      <c r="I4504">
        <v>0</v>
      </c>
      <c r="J4504">
        <v>92.236800000000002</v>
      </c>
      <c r="K4504" t="str">
        <f>INDEX(product!B:B,MATCH('TABELA TOTAL'!$F5881,product!A:A,0))</f>
        <v>Office Supplies</v>
      </c>
      <c r="L4504" t="str">
        <f>INDEX(product!C:C,MATCH(F4504,product!A:A,))</f>
        <v>Paper</v>
      </c>
      <c r="M4504" t="str">
        <f>INDEX(product!D:D,MATCH(F4504,product!A:A,))</f>
        <v>Xerox 1885</v>
      </c>
    </row>
    <row r="4505" spans="1:13" x14ac:dyDescent="0.25">
      <c r="A4505" s="1" t="s">
        <v>5958</v>
      </c>
      <c r="B4505" s="2">
        <v>42618</v>
      </c>
      <c r="C4505" s="2">
        <v>42624</v>
      </c>
      <c r="D4505" s="1" t="s">
        <v>19</v>
      </c>
      <c r="E4505" s="1" t="s">
        <v>3771</v>
      </c>
      <c r="F4505" s="1" t="s">
        <v>94</v>
      </c>
      <c r="G4505">
        <v>93.456000000000003</v>
      </c>
      <c r="H4505">
        <v>3</v>
      </c>
      <c r="I4505">
        <v>0.2</v>
      </c>
      <c r="J4505">
        <v>-17.523</v>
      </c>
      <c r="K4505" t="str">
        <f>INDEX(product!B:B,MATCH('TABELA TOTAL'!$F6778,product!A:A,0))</f>
        <v>Technology</v>
      </c>
      <c r="L4505" t="str">
        <f>INDEX(product!C:C,MATCH(F4505,product!A:A,))</f>
        <v>Storage</v>
      </c>
      <c r="M4505" t="str">
        <f>INDEX(product!D:D,MATCH(F4505,product!A:A,))</f>
        <v>Eldon Base for stackable storage shelf, platinum</v>
      </c>
    </row>
    <row r="4506" spans="1:13" x14ac:dyDescent="0.25">
      <c r="A4506" s="1" t="s">
        <v>6008</v>
      </c>
      <c r="B4506" s="2">
        <v>42618</v>
      </c>
      <c r="C4506" s="2">
        <v>42623</v>
      </c>
      <c r="D4506" s="1" t="s">
        <v>19</v>
      </c>
      <c r="E4506" s="1" t="s">
        <v>2148</v>
      </c>
      <c r="F4506" s="1" t="s">
        <v>3198</v>
      </c>
      <c r="G4506">
        <v>25.06</v>
      </c>
      <c r="H4506">
        <v>2</v>
      </c>
      <c r="I4506">
        <v>0</v>
      </c>
      <c r="J4506">
        <v>11.7782</v>
      </c>
      <c r="K4506" t="str">
        <f>INDEX(product!B:B,MATCH('TABELA TOTAL'!$F6877,product!A:A,0))</f>
        <v>Furniture</v>
      </c>
      <c r="L4506" t="str">
        <f>INDEX(product!C:C,MATCH(F4506,product!A:A,))</f>
        <v>Labels</v>
      </c>
      <c r="M4506" t="str">
        <f>INDEX(product!D:D,MATCH(F4506,product!A:A,))</f>
        <v>Avery 50</v>
      </c>
    </row>
    <row r="4507" spans="1:13" x14ac:dyDescent="0.25">
      <c r="A4507" s="1" t="s">
        <v>6008</v>
      </c>
      <c r="B4507" s="2">
        <v>42618</v>
      </c>
      <c r="C4507" s="2">
        <v>42623</v>
      </c>
      <c r="D4507" s="1" t="s">
        <v>19</v>
      </c>
      <c r="E4507" s="1" t="s">
        <v>2148</v>
      </c>
      <c r="F4507" s="1" t="s">
        <v>2892</v>
      </c>
      <c r="G4507">
        <v>1652.94</v>
      </c>
      <c r="H4507">
        <v>3</v>
      </c>
      <c r="I4507">
        <v>0</v>
      </c>
      <c r="J4507">
        <v>314.05860000000001</v>
      </c>
      <c r="K4507" t="str">
        <f>INDEX(product!B:B,MATCH('TABELA TOTAL'!$F6878,product!A:A,0))</f>
        <v>Office Supplies</v>
      </c>
      <c r="L4507" t="str">
        <f>INDEX(product!C:C,MATCH(F4507,product!A:A,))</f>
        <v>Tables</v>
      </c>
      <c r="M4507" t="str">
        <f>INDEX(product!D:D,MATCH(F4507,product!A:A,))</f>
        <v>Chromcraft Bull-Nose Wood 48" x 96" Rectangular Conference Tables</v>
      </c>
    </row>
    <row r="4508" spans="1:13" x14ac:dyDescent="0.25">
      <c r="A4508" s="1" t="s">
        <v>6119</v>
      </c>
      <c r="B4508" s="2">
        <v>42618</v>
      </c>
      <c r="C4508" s="2">
        <v>42623</v>
      </c>
      <c r="D4508" s="1" t="s">
        <v>11</v>
      </c>
      <c r="E4508" s="1" t="s">
        <v>4022</v>
      </c>
      <c r="F4508" s="1" t="s">
        <v>1255</v>
      </c>
      <c r="G4508">
        <v>9.2479999999999993</v>
      </c>
      <c r="H4508">
        <v>2</v>
      </c>
      <c r="I4508">
        <v>0.2</v>
      </c>
      <c r="J4508">
        <v>3.3523999999999998</v>
      </c>
      <c r="K4508" t="str">
        <f>INDEX(product!B:B,MATCH('TABELA TOTAL'!$F7072,product!A:A,0))</f>
        <v>Office Supplies</v>
      </c>
      <c r="L4508" t="str">
        <f>INDEX(product!C:C,MATCH(F4508,product!A:A,))</f>
        <v>Paper</v>
      </c>
      <c r="M4508" t="str">
        <f>INDEX(product!D:D,MATCH(F4508,product!A:A,))</f>
        <v>Xerox 196</v>
      </c>
    </row>
    <row r="4509" spans="1:13" x14ac:dyDescent="0.25">
      <c r="A4509" s="1" t="s">
        <v>6350</v>
      </c>
      <c r="B4509" s="2">
        <v>42618</v>
      </c>
      <c r="C4509" s="2">
        <v>42624</v>
      </c>
      <c r="D4509" s="1" t="s">
        <v>19</v>
      </c>
      <c r="E4509" s="1" t="s">
        <v>881</v>
      </c>
      <c r="F4509" s="1" t="s">
        <v>1072</v>
      </c>
      <c r="G4509">
        <v>8.952</v>
      </c>
      <c r="H4509">
        <v>2</v>
      </c>
      <c r="I4509">
        <v>0.7</v>
      </c>
      <c r="J4509">
        <v>-7.46</v>
      </c>
      <c r="K4509" t="str">
        <f>INDEX(product!B:B,MATCH('TABELA TOTAL'!$F7523,product!A:A,0))</f>
        <v>Office Supplies</v>
      </c>
      <c r="L4509" t="str">
        <f>INDEX(product!C:C,MATCH(F4509,product!A:A,))</f>
        <v>Binders</v>
      </c>
      <c r="M4509" t="str">
        <f>INDEX(product!D:D,MATCH(F4509,product!A:A,))</f>
        <v>Recycled Easel Ring Binders</v>
      </c>
    </row>
    <row r="4510" spans="1:13" x14ac:dyDescent="0.25">
      <c r="A4510" s="1" t="s">
        <v>6350</v>
      </c>
      <c r="B4510" s="2">
        <v>42618</v>
      </c>
      <c r="C4510" s="2">
        <v>42624</v>
      </c>
      <c r="D4510" s="1" t="s">
        <v>19</v>
      </c>
      <c r="E4510" s="1" t="s">
        <v>881</v>
      </c>
      <c r="F4510" s="1" t="s">
        <v>2682</v>
      </c>
      <c r="G4510">
        <v>8.8559999999999999</v>
      </c>
      <c r="H4510">
        <v>6</v>
      </c>
      <c r="I4510">
        <v>0.7</v>
      </c>
      <c r="J4510">
        <v>-6.4943999999999997</v>
      </c>
      <c r="K4510" t="str">
        <f>INDEX(product!B:B,MATCH('TABELA TOTAL'!$F7524,product!A:A,0))</f>
        <v>Furniture</v>
      </c>
      <c r="L4510" t="str">
        <f>INDEX(product!C:C,MATCH(F4510,product!A:A,))</f>
        <v>Binders</v>
      </c>
      <c r="M4510" t="str">
        <f>INDEX(product!D:D,MATCH(F4510,product!A:A,))</f>
        <v>Pressboard Hanging Data Binders for Unburst Sheets</v>
      </c>
    </row>
    <row r="4511" spans="1:13" x14ac:dyDescent="0.25">
      <c r="A4511" s="1" t="s">
        <v>6350</v>
      </c>
      <c r="B4511" s="2">
        <v>42618</v>
      </c>
      <c r="C4511" s="2">
        <v>42624</v>
      </c>
      <c r="D4511" s="1" t="s">
        <v>19</v>
      </c>
      <c r="E4511" s="1" t="s">
        <v>881</v>
      </c>
      <c r="F4511" s="1" t="s">
        <v>439</v>
      </c>
      <c r="G4511">
        <v>85.245999999999995</v>
      </c>
      <c r="H4511">
        <v>2</v>
      </c>
      <c r="I4511">
        <v>0.3</v>
      </c>
      <c r="J4511">
        <v>-1.2178</v>
      </c>
      <c r="K4511" t="str">
        <f>INDEX(product!B:B,MATCH('TABELA TOTAL'!$F7525,product!A:A,0))</f>
        <v>Furniture</v>
      </c>
      <c r="L4511" t="str">
        <f>INDEX(product!C:C,MATCH(F4511,product!A:A,))</f>
        <v>Chairs</v>
      </c>
      <c r="M4511" t="str">
        <f>INDEX(product!D:D,MATCH(F4511,product!A:A,))</f>
        <v>Global Push Button Manager's Chair, Indigo</v>
      </c>
    </row>
    <row r="4512" spans="1:13" x14ac:dyDescent="0.25">
      <c r="A4512" s="1" t="s">
        <v>6361</v>
      </c>
      <c r="B4512" s="2">
        <v>42618</v>
      </c>
      <c r="C4512" s="2">
        <v>42620</v>
      </c>
      <c r="D4512" s="1" t="s">
        <v>79</v>
      </c>
      <c r="E4512" s="1" t="s">
        <v>3059</v>
      </c>
      <c r="F4512" s="1" t="s">
        <v>3302</v>
      </c>
      <c r="G4512">
        <v>21.204000000000001</v>
      </c>
      <c r="H4512">
        <v>3</v>
      </c>
      <c r="I4512">
        <v>0.6</v>
      </c>
      <c r="J4512">
        <v>-11.6622</v>
      </c>
      <c r="K4512" t="str">
        <f>INDEX(product!B:B,MATCH('TABELA TOTAL'!$F7551,product!A:A,0))</f>
        <v>Furniture</v>
      </c>
      <c r="L4512" t="str">
        <f>INDEX(product!C:C,MATCH(F4512,product!A:A,))</f>
        <v>Furnishings</v>
      </c>
      <c r="M4512" t="str">
        <f>INDEX(product!D:D,MATCH(F4512,product!A:A,))</f>
        <v>Executive Impressions 12" Wall Clock</v>
      </c>
    </row>
    <row r="4513" spans="1:13" x14ac:dyDescent="0.25">
      <c r="A4513" s="1" t="s">
        <v>6382</v>
      </c>
      <c r="B4513" s="2">
        <v>42618</v>
      </c>
      <c r="C4513" s="2">
        <v>42622</v>
      </c>
      <c r="D4513" s="1" t="s">
        <v>19</v>
      </c>
      <c r="E4513" s="1" t="s">
        <v>915</v>
      </c>
      <c r="F4513" s="1" t="s">
        <v>156</v>
      </c>
      <c r="G4513">
        <v>58.247999999999998</v>
      </c>
      <c r="H4513">
        <v>9</v>
      </c>
      <c r="I4513">
        <v>0.2</v>
      </c>
      <c r="J4513">
        <v>11.6496</v>
      </c>
      <c r="K4513" t="str">
        <f>INDEX(product!B:B,MATCH('TABELA TOTAL'!$F7592,product!A:A,0))</f>
        <v>Office Supplies</v>
      </c>
      <c r="L4513" t="str">
        <f>INDEX(product!C:C,MATCH(F4513,product!A:A,))</f>
        <v>Furnishings</v>
      </c>
      <c r="M4513" t="str">
        <f>INDEX(product!D:D,MATCH(F4513,product!A:A,))</f>
        <v>6" Cubicle Wall Clock, Black</v>
      </c>
    </row>
    <row r="4514" spans="1:13" x14ac:dyDescent="0.25">
      <c r="A4514" s="1" t="s">
        <v>6382</v>
      </c>
      <c r="B4514" s="2">
        <v>42618</v>
      </c>
      <c r="C4514" s="2">
        <v>42622</v>
      </c>
      <c r="D4514" s="1" t="s">
        <v>19</v>
      </c>
      <c r="E4514" s="1" t="s">
        <v>915</v>
      </c>
      <c r="F4514" s="1" t="s">
        <v>135</v>
      </c>
      <c r="G4514">
        <v>71.245999999999995</v>
      </c>
      <c r="H4514">
        <v>2</v>
      </c>
      <c r="I4514">
        <v>0.3</v>
      </c>
      <c r="J4514">
        <v>-19.338200000000001</v>
      </c>
      <c r="K4514" t="str">
        <f>INDEX(product!B:B,MATCH('TABELA TOTAL'!$F7593,product!A:A,0))</f>
        <v>Office Supplies</v>
      </c>
      <c r="L4514" t="str">
        <f>INDEX(product!C:C,MATCH(F4514,product!A:A,))</f>
        <v>Chairs</v>
      </c>
      <c r="M4514" t="str">
        <f>INDEX(product!D:D,MATCH(F4514,product!A:A,))</f>
        <v>Global Value Mid-Back Manager's Chair, Gray</v>
      </c>
    </row>
    <row r="4515" spans="1:13" x14ac:dyDescent="0.25">
      <c r="A4515" s="1" t="s">
        <v>6382</v>
      </c>
      <c r="B4515" s="2">
        <v>42618</v>
      </c>
      <c r="C4515" s="2">
        <v>42622</v>
      </c>
      <c r="D4515" s="1" t="s">
        <v>19</v>
      </c>
      <c r="E4515" s="1" t="s">
        <v>915</v>
      </c>
      <c r="F4515" s="1" t="s">
        <v>2086</v>
      </c>
      <c r="G4515">
        <v>7.8719999999999999</v>
      </c>
      <c r="H4515">
        <v>3</v>
      </c>
      <c r="I4515">
        <v>0.2</v>
      </c>
      <c r="J4515">
        <v>0.59040000000000004</v>
      </c>
      <c r="K4515" t="str">
        <f>INDEX(product!B:B,MATCH('TABELA TOTAL'!$F7594,product!A:A,0))</f>
        <v>Office Supplies</v>
      </c>
      <c r="L4515" t="str">
        <f>INDEX(product!C:C,MATCH(F4515,product!A:A,))</f>
        <v>Art</v>
      </c>
      <c r="M4515" t="str">
        <f>INDEX(product!D:D,MATCH(F4515,product!A:A,))</f>
        <v>Newell 329</v>
      </c>
    </row>
    <row r="4516" spans="1:13" x14ac:dyDescent="0.25">
      <c r="A4516" s="1" t="s">
        <v>6382</v>
      </c>
      <c r="B4516" s="2">
        <v>42618</v>
      </c>
      <c r="C4516" s="2">
        <v>42622</v>
      </c>
      <c r="D4516" s="1" t="s">
        <v>19</v>
      </c>
      <c r="E4516" s="1" t="s">
        <v>915</v>
      </c>
      <c r="F4516" s="1" t="s">
        <v>1647</v>
      </c>
      <c r="G4516">
        <v>887.27099999999996</v>
      </c>
      <c r="H4516">
        <v>3</v>
      </c>
      <c r="I4516">
        <v>0.3</v>
      </c>
      <c r="J4516">
        <v>-63.3765</v>
      </c>
      <c r="K4516" t="str">
        <f>INDEX(product!B:B,MATCH('TABELA TOTAL'!$F7595,product!A:A,0))</f>
        <v>Office Supplies</v>
      </c>
      <c r="L4516" t="str">
        <f>INDEX(product!C:C,MATCH(F4516,product!A:A,))</f>
        <v>Chairs</v>
      </c>
      <c r="M4516" t="str">
        <f>INDEX(product!D:D,MATCH(F4516,product!A:A,))</f>
        <v>Global Comet Stacking Arm Chair</v>
      </c>
    </row>
    <row r="4517" spans="1:13" x14ac:dyDescent="0.25">
      <c r="A4517" s="1" t="s">
        <v>7226</v>
      </c>
      <c r="B4517" s="2">
        <v>42618</v>
      </c>
      <c r="C4517" s="2">
        <v>42620</v>
      </c>
      <c r="D4517" s="1" t="s">
        <v>79</v>
      </c>
      <c r="E4517" s="1" t="s">
        <v>6412</v>
      </c>
      <c r="F4517" s="1" t="s">
        <v>108</v>
      </c>
      <c r="G4517">
        <v>43.6</v>
      </c>
      <c r="H4517">
        <v>4</v>
      </c>
      <c r="I4517">
        <v>0</v>
      </c>
      <c r="J4517">
        <v>12.208</v>
      </c>
      <c r="K4517" t="str">
        <f>INDEX(product!B:B,MATCH('TABELA TOTAL'!$F9143,product!A:A,0))</f>
        <v>Office Supplies</v>
      </c>
      <c r="L4517" t="str">
        <f>INDEX(product!C:C,MATCH(F4517,product!A:A,))</f>
        <v>Phones</v>
      </c>
      <c r="M4517" t="str">
        <f>INDEX(product!D:D,MATCH(F4517,product!A:A,))</f>
        <v>LF Elite 3D Dazzle Designer Hard Case Cover, Lf Stylus Pen and Wiper For Apple Iphone 5c Mini Lite</v>
      </c>
    </row>
    <row r="4518" spans="1:13" x14ac:dyDescent="0.25">
      <c r="A4518" s="1" t="s">
        <v>4190</v>
      </c>
      <c r="B4518" s="2">
        <v>42617</v>
      </c>
      <c r="C4518" s="2">
        <v>42622</v>
      </c>
      <c r="D4518" s="1" t="s">
        <v>19</v>
      </c>
      <c r="E4518" s="1" t="s">
        <v>2921</v>
      </c>
      <c r="F4518" s="1" t="s">
        <v>567</v>
      </c>
      <c r="G4518">
        <v>3.9119999999999999</v>
      </c>
      <c r="H4518">
        <v>1</v>
      </c>
      <c r="I4518">
        <v>0.2</v>
      </c>
      <c r="J4518">
        <v>1.0268999999999999</v>
      </c>
      <c r="K4518" t="str">
        <f>INDEX(product!B:B,MATCH('TABELA TOTAL'!$F3789,product!A:A,0))</f>
        <v>Furniture</v>
      </c>
      <c r="L4518" t="str">
        <f>INDEX(product!C:C,MATCH(F4518,product!A:A,))</f>
        <v>Art</v>
      </c>
      <c r="M4518" t="str">
        <f>INDEX(product!D:D,MATCH(F4518,product!A:A,))</f>
        <v>Faber Castell Col-Erase Pencils</v>
      </c>
    </row>
    <row r="4519" spans="1:13" x14ac:dyDescent="0.25">
      <c r="A4519" s="1" t="s">
        <v>4190</v>
      </c>
      <c r="B4519" s="2">
        <v>42617</v>
      </c>
      <c r="C4519" s="2">
        <v>42622</v>
      </c>
      <c r="D4519" s="1" t="s">
        <v>19</v>
      </c>
      <c r="E4519" s="1" t="s">
        <v>2921</v>
      </c>
      <c r="F4519" s="1" t="s">
        <v>2361</v>
      </c>
      <c r="G4519">
        <v>62.375999999999998</v>
      </c>
      <c r="H4519">
        <v>3</v>
      </c>
      <c r="I4519">
        <v>0.2</v>
      </c>
      <c r="J4519">
        <v>7.0172999999999996</v>
      </c>
      <c r="K4519" t="str">
        <f>INDEX(product!B:B,MATCH('TABELA TOTAL'!$F3790,product!A:A,0))</f>
        <v>Office Supplies</v>
      </c>
      <c r="L4519" t="str">
        <f>INDEX(product!C:C,MATCH(F4519,product!A:A,))</f>
        <v>Art</v>
      </c>
      <c r="M4519" t="str">
        <f>INDEX(product!D:D,MATCH(F4519,product!A:A,))</f>
        <v>BOSTON Ranger #55 Pencil Sharpener, Black</v>
      </c>
    </row>
    <row r="4520" spans="1:13" x14ac:dyDescent="0.25">
      <c r="A4520" s="1" t="s">
        <v>5155</v>
      </c>
      <c r="B4520" s="2">
        <v>42617</v>
      </c>
      <c r="C4520" s="2">
        <v>42621</v>
      </c>
      <c r="D4520" s="1" t="s">
        <v>19</v>
      </c>
      <c r="E4520" s="1" t="s">
        <v>3119</v>
      </c>
      <c r="F4520" s="1" t="s">
        <v>2943</v>
      </c>
      <c r="G4520">
        <v>63.94</v>
      </c>
      <c r="H4520">
        <v>1</v>
      </c>
      <c r="I4520">
        <v>0</v>
      </c>
      <c r="J4520">
        <v>24.936599999999999</v>
      </c>
      <c r="K4520" t="str">
        <f>INDEX(product!B:B,MATCH('TABELA TOTAL'!$F5332,product!A:A,0))</f>
        <v>Office Supplies</v>
      </c>
      <c r="L4520" t="str">
        <f>INDEX(product!C:C,MATCH(F4520,product!A:A,))</f>
        <v>Furnishings</v>
      </c>
      <c r="M4520" t="str">
        <f>INDEX(product!D:D,MATCH(F4520,product!A:A,))</f>
        <v>Howard Miller 16" Diameter Gallery Wall Clock</v>
      </c>
    </row>
    <row r="4521" spans="1:13" x14ac:dyDescent="0.25">
      <c r="A4521" s="1" t="s">
        <v>5155</v>
      </c>
      <c r="B4521" s="2">
        <v>42617</v>
      </c>
      <c r="C4521" s="2">
        <v>42621</v>
      </c>
      <c r="D4521" s="1" t="s">
        <v>19</v>
      </c>
      <c r="E4521" s="1" t="s">
        <v>3119</v>
      </c>
      <c r="F4521" s="1" t="s">
        <v>125</v>
      </c>
      <c r="G4521">
        <v>60.6</v>
      </c>
      <c r="H4521">
        <v>5</v>
      </c>
      <c r="I4521">
        <v>0.2</v>
      </c>
      <c r="J4521">
        <v>20.452500000000001</v>
      </c>
      <c r="K4521" t="str">
        <f>INDEX(product!B:B,MATCH('TABELA TOTAL'!$F5333,product!A:A,0))</f>
        <v>Office Supplies</v>
      </c>
      <c r="L4521" t="str">
        <f>INDEX(product!C:C,MATCH(F4521,product!A:A,))</f>
        <v>Binders</v>
      </c>
      <c r="M4521" t="str">
        <f>INDEX(product!D:D,MATCH(F4521,product!A:A,))</f>
        <v>Plastic Binding Combs</v>
      </c>
    </row>
    <row r="4522" spans="1:13" x14ac:dyDescent="0.25">
      <c r="A4522" s="1" t="s">
        <v>5155</v>
      </c>
      <c r="B4522" s="2">
        <v>42617</v>
      </c>
      <c r="C4522" s="2">
        <v>42621</v>
      </c>
      <c r="D4522" s="1" t="s">
        <v>19</v>
      </c>
      <c r="E4522" s="1" t="s">
        <v>3119</v>
      </c>
      <c r="F4522" s="1" t="s">
        <v>1397</v>
      </c>
      <c r="G4522">
        <v>22.72</v>
      </c>
      <c r="H4522">
        <v>4</v>
      </c>
      <c r="I4522">
        <v>0</v>
      </c>
      <c r="J4522">
        <v>6.5888</v>
      </c>
      <c r="K4522" t="str">
        <f>INDEX(product!B:B,MATCH('TABELA TOTAL'!$F5334,product!A:A,0))</f>
        <v>Office Supplies</v>
      </c>
      <c r="L4522" t="str">
        <f>INDEX(product!C:C,MATCH(F4522,product!A:A,))</f>
        <v>Supplies</v>
      </c>
      <c r="M4522" t="str">
        <f>INDEX(product!D:D,MATCH(F4522,product!A:A,))</f>
        <v>Acme Preferred Stainless Steel Scissors</v>
      </c>
    </row>
    <row r="4523" spans="1:13" x14ac:dyDescent="0.25">
      <c r="A4523" s="1" t="s">
        <v>5445</v>
      </c>
      <c r="B4523" s="2">
        <v>42617</v>
      </c>
      <c r="C4523" s="2">
        <v>42620</v>
      </c>
      <c r="D4523" s="1" t="s">
        <v>11</v>
      </c>
      <c r="E4523" s="1" t="s">
        <v>471</v>
      </c>
      <c r="F4523" s="1" t="s">
        <v>1530</v>
      </c>
      <c r="G4523">
        <v>12.192</v>
      </c>
      <c r="H4523">
        <v>3</v>
      </c>
      <c r="I4523">
        <v>0.2</v>
      </c>
      <c r="J4523">
        <v>4.1147999999999998</v>
      </c>
      <c r="K4523" t="str">
        <f>INDEX(product!B:B,MATCH('TABELA TOTAL'!$F5808,product!A:A,0))</f>
        <v>Furniture</v>
      </c>
      <c r="L4523" t="str">
        <f>INDEX(product!C:C,MATCH(F4523,product!A:A,))</f>
        <v>Paper</v>
      </c>
      <c r="M4523" t="str">
        <f>INDEX(product!D:D,MATCH(F4523,product!A:A,))</f>
        <v>RSVP Cards &amp; Envelopes, Blank White, 8-1/2" X 11", 24 Cards/25 Envelopes/Set</v>
      </c>
    </row>
    <row r="4524" spans="1:13" x14ac:dyDescent="0.25">
      <c r="A4524" s="1" t="s">
        <v>5445</v>
      </c>
      <c r="B4524" s="2">
        <v>42617</v>
      </c>
      <c r="C4524" s="2">
        <v>42620</v>
      </c>
      <c r="D4524" s="1" t="s">
        <v>11</v>
      </c>
      <c r="E4524" s="1" t="s">
        <v>471</v>
      </c>
      <c r="F4524" s="1" t="s">
        <v>3087</v>
      </c>
      <c r="G4524">
        <v>87.168000000000006</v>
      </c>
      <c r="H4524">
        <v>2</v>
      </c>
      <c r="I4524">
        <v>0.2</v>
      </c>
      <c r="J4524">
        <v>8.7167999999999992</v>
      </c>
      <c r="K4524" t="str">
        <f>INDEX(product!B:B,MATCH('TABELA TOTAL'!$F5809,product!A:A,0))</f>
        <v>Furniture</v>
      </c>
      <c r="L4524" t="str">
        <f>INDEX(product!C:C,MATCH(F4524,product!A:A,))</f>
        <v>Appliances</v>
      </c>
      <c r="M4524" t="str">
        <f>INDEX(product!D:D,MATCH(F4524,product!A:A,))</f>
        <v>Belkin 5 Outlet SurgeMaster Power Centers</v>
      </c>
    </row>
    <row r="4525" spans="1:13" x14ac:dyDescent="0.25">
      <c r="A4525" s="1" t="s">
        <v>5445</v>
      </c>
      <c r="B4525" s="2">
        <v>42617</v>
      </c>
      <c r="C4525" s="2">
        <v>42620</v>
      </c>
      <c r="D4525" s="1" t="s">
        <v>11</v>
      </c>
      <c r="E4525" s="1" t="s">
        <v>471</v>
      </c>
      <c r="F4525" s="1" t="s">
        <v>4121</v>
      </c>
      <c r="G4525">
        <v>31.744</v>
      </c>
      <c r="H4525">
        <v>2</v>
      </c>
      <c r="I4525">
        <v>0.2</v>
      </c>
      <c r="J4525">
        <v>8.3328000000000007</v>
      </c>
      <c r="K4525" t="str">
        <f>INDEX(product!B:B,MATCH('TABELA TOTAL'!$F5810,product!A:A,0))</f>
        <v>Office Supplies</v>
      </c>
      <c r="L4525" t="str">
        <f>INDEX(product!C:C,MATCH(F4525,product!A:A,))</f>
        <v>Art</v>
      </c>
      <c r="M4525" t="str">
        <f>INDEX(product!D:D,MATCH(F4525,product!A:A,))</f>
        <v>Prismacolor Color Pencil Set</v>
      </c>
    </row>
    <row r="4526" spans="1:13" x14ac:dyDescent="0.25">
      <c r="A4526" s="1" t="s">
        <v>5564</v>
      </c>
      <c r="B4526" s="2">
        <v>42617</v>
      </c>
      <c r="C4526" s="2">
        <v>42621</v>
      </c>
      <c r="D4526" s="1" t="s">
        <v>19</v>
      </c>
      <c r="E4526" s="1" t="s">
        <v>4354</v>
      </c>
      <c r="F4526" s="1" t="s">
        <v>762</v>
      </c>
      <c r="G4526">
        <v>42.6</v>
      </c>
      <c r="H4526">
        <v>3</v>
      </c>
      <c r="I4526">
        <v>0</v>
      </c>
      <c r="J4526">
        <v>16.614000000000001</v>
      </c>
      <c r="K4526" t="str">
        <f>INDEX(product!B:B,MATCH('TABELA TOTAL'!$F6038,product!A:A,0))</f>
        <v>Office Supplies</v>
      </c>
      <c r="L4526" t="str">
        <f>INDEX(product!C:C,MATCH(F4526,product!A:A,))</f>
        <v>Furnishings</v>
      </c>
      <c r="M4526" t="str">
        <f>INDEX(product!D:D,MATCH(F4526,product!A:A,))</f>
        <v>Coloredge Poster Frame</v>
      </c>
    </row>
    <row r="4527" spans="1:13" x14ac:dyDescent="0.25">
      <c r="A4527" s="1" t="s">
        <v>5564</v>
      </c>
      <c r="B4527" s="2">
        <v>42617</v>
      </c>
      <c r="C4527" s="2">
        <v>42621</v>
      </c>
      <c r="D4527" s="1" t="s">
        <v>19</v>
      </c>
      <c r="E4527" s="1" t="s">
        <v>4354</v>
      </c>
      <c r="F4527" s="1" t="s">
        <v>824</v>
      </c>
      <c r="G4527">
        <v>113.94</v>
      </c>
      <c r="H4527">
        <v>6</v>
      </c>
      <c r="I4527">
        <v>0</v>
      </c>
      <c r="J4527">
        <v>54.691200000000002</v>
      </c>
      <c r="K4527" t="str">
        <f>INDEX(product!B:B,MATCH('TABELA TOTAL'!$F6039,product!A:A,0))</f>
        <v>Office Supplies</v>
      </c>
      <c r="L4527" t="str">
        <f>INDEX(product!C:C,MATCH(F4527,product!A:A,))</f>
        <v>Binders</v>
      </c>
      <c r="M4527" t="str">
        <f>INDEX(product!D:D,MATCH(F4527,product!A:A,))</f>
        <v>Poly Designer Cover &amp; Back</v>
      </c>
    </row>
    <row r="4528" spans="1:13" x14ac:dyDescent="0.25">
      <c r="A4528" s="1" t="s">
        <v>5564</v>
      </c>
      <c r="B4528" s="2">
        <v>42617</v>
      </c>
      <c r="C4528" s="2">
        <v>42621</v>
      </c>
      <c r="D4528" s="1" t="s">
        <v>19</v>
      </c>
      <c r="E4528" s="1" t="s">
        <v>4354</v>
      </c>
      <c r="F4528" s="1" t="s">
        <v>1167</v>
      </c>
      <c r="G4528">
        <v>129.91999999999999</v>
      </c>
      <c r="H4528">
        <v>4</v>
      </c>
      <c r="I4528">
        <v>0</v>
      </c>
      <c r="J4528">
        <v>5.1967999999999996</v>
      </c>
      <c r="K4528" t="str">
        <f>INDEX(product!B:B,MATCH('TABELA TOTAL'!$F6040,product!A:A,0))</f>
        <v>Office Supplies</v>
      </c>
      <c r="L4528" t="str">
        <f>INDEX(product!C:C,MATCH(F4528,product!A:A,))</f>
        <v>Storage</v>
      </c>
      <c r="M4528" t="str">
        <f>INDEX(product!D:D,MATCH(F4528,product!A:A,))</f>
        <v>Fellowes Neat Ideas Storage Cubes</v>
      </c>
    </row>
    <row r="4529" spans="1:13" x14ac:dyDescent="0.25">
      <c r="A4529" s="1" t="s">
        <v>5564</v>
      </c>
      <c r="B4529" s="2">
        <v>42617</v>
      </c>
      <c r="C4529" s="2">
        <v>42621</v>
      </c>
      <c r="D4529" s="1" t="s">
        <v>19</v>
      </c>
      <c r="E4529" s="1" t="s">
        <v>4354</v>
      </c>
      <c r="F4529" s="1" t="s">
        <v>2960</v>
      </c>
      <c r="G4529">
        <v>5.28</v>
      </c>
      <c r="H4529">
        <v>3</v>
      </c>
      <c r="I4529">
        <v>0</v>
      </c>
      <c r="J4529">
        <v>2.5344000000000002</v>
      </c>
      <c r="K4529" t="str">
        <f>INDEX(product!B:B,MATCH('TABELA TOTAL'!$F6041,product!A:A,0))</f>
        <v>Office Supplies</v>
      </c>
      <c r="L4529" t="str">
        <f>INDEX(product!C:C,MATCH(F4529,product!A:A,))</f>
        <v>Art</v>
      </c>
      <c r="M4529" t="str">
        <f>INDEX(product!D:D,MATCH(F4529,product!A:A,))</f>
        <v>Nontoxic Chalk</v>
      </c>
    </row>
    <row r="4530" spans="1:13" x14ac:dyDescent="0.25">
      <c r="A4530" s="1" t="s">
        <v>6998</v>
      </c>
      <c r="B4530" s="2">
        <v>42617</v>
      </c>
      <c r="C4530" s="2">
        <v>42622</v>
      </c>
      <c r="D4530" s="1" t="s">
        <v>19</v>
      </c>
      <c r="E4530" s="1" t="s">
        <v>2542</v>
      </c>
      <c r="F4530" s="1" t="s">
        <v>1052</v>
      </c>
      <c r="G4530">
        <v>535.41</v>
      </c>
      <c r="H4530">
        <v>3</v>
      </c>
      <c r="I4530">
        <v>0</v>
      </c>
      <c r="J4530">
        <v>160.62299999999999</v>
      </c>
      <c r="K4530" t="str">
        <f>INDEX(product!B:B,MATCH('TABELA TOTAL'!$F8738,product!A:A,0))</f>
        <v>Furniture</v>
      </c>
      <c r="L4530" t="str">
        <f>INDEX(product!C:C,MATCH(F4530,product!A:A,))</f>
        <v>Storage</v>
      </c>
      <c r="M4530" t="str">
        <f>INDEX(product!D:D,MATCH(F4530,product!A:A,))</f>
        <v>Hot File 7-Pocket, Floor Stand</v>
      </c>
    </row>
    <row r="4531" spans="1:13" x14ac:dyDescent="0.25">
      <c r="A4531" s="1" t="s">
        <v>7188</v>
      </c>
      <c r="B4531" s="2">
        <v>42617</v>
      </c>
      <c r="C4531" s="2">
        <v>42621</v>
      </c>
      <c r="D4531" s="1" t="s">
        <v>19</v>
      </c>
      <c r="E4531" s="1" t="s">
        <v>2180</v>
      </c>
      <c r="F4531" s="1" t="s">
        <v>3582</v>
      </c>
      <c r="G4531">
        <v>16.559999999999999</v>
      </c>
      <c r="H4531">
        <v>2</v>
      </c>
      <c r="I4531">
        <v>0</v>
      </c>
      <c r="J4531">
        <v>7.7831999999999999</v>
      </c>
      <c r="K4531" t="str">
        <f>INDEX(product!B:B,MATCH('TABELA TOTAL'!$F9074,product!A:A,0))</f>
        <v>Office Supplies</v>
      </c>
      <c r="L4531" t="str">
        <f>INDEX(product!C:C,MATCH(F4531,product!A:A,))</f>
        <v>Envelopes</v>
      </c>
      <c r="M4531" t="str">
        <f>INDEX(product!D:D,MATCH(F4531,product!A:A,))</f>
        <v>Staple envelope</v>
      </c>
    </row>
    <row r="4532" spans="1:13" x14ac:dyDescent="0.25">
      <c r="A4532" s="1" t="s">
        <v>7188</v>
      </c>
      <c r="B4532" s="2">
        <v>42617</v>
      </c>
      <c r="C4532" s="2">
        <v>42621</v>
      </c>
      <c r="D4532" s="1" t="s">
        <v>19</v>
      </c>
      <c r="E4532" s="1" t="s">
        <v>2180</v>
      </c>
      <c r="F4532" s="1" t="s">
        <v>420</v>
      </c>
      <c r="G4532">
        <v>279.95</v>
      </c>
      <c r="H4532">
        <v>5</v>
      </c>
      <c r="I4532">
        <v>0</v>
      </c>
      <c r="J4532">
        <v>67.188000000000002</v>
      </c>
      <c r="K4532" t="str">
        <f>INDEX(product!B:B,MATCH('TABELA TOTAL'!$F9075,product!A:A,0))</f>
        <v>Office Supplies</v>
      </c>
      <c r="L4532" t="str">
        <f>INDEX(product!C:C,MATCH(F4532,product!A:A,))</f>
        <v>Accessories</v>
      </c>
      <c r="M4532" t="str">
        <f>INDEX(product!D:D,MATCH(F4532,product!A:A,))</f>
        <v>Sony Micro Vault Click 16 GB USB 2.0 Flash Drive</v>
      </c>
    </row>
    <row r="4533" spans="1:13" x14ac:dyDescent="0.25">
      <c r="A4533" s="1" t="s">
        <v>7481</v>
      </c>
      <c r="B4533" s="2">
        <v>42617</v>
      </c>
      <c r="C4533" s="2">
        <v>42622</v>
      </c>
      <c r="D4533" s="1" t="s">
        <v>19</v>
      </c>
      <c r="E4533" s="1" t="s">
        <v>837</v>
      </c>
      <c r="F4533" s="1" t="s">
        <v>2336</v>
      </c>
      <c r="G4533">
        <v>239.5</v>
      </c>
      <c r="H4533">
        <v>5</v>
      </c>
      <c r="I4533">
        <v>0</v>
      </c>
      <c r="J4533">
        <v>114.96</v>
      </c>
      <c r="K4533" t="str">
        <f>INDEX(product!B:B,MATCH('TABELA TOTAL'!$F9603,product!A:A,0))</f>
        <v>Technology</v>
      </c>
      <c r="L4533" t="str">
        <f>INDEX(product!C:C,MATCH(F4533,product!A:A,))</f>
        <v>Paper</v>
      </c>
      <c r="M4533" t="str">
        <f>INDEX(product!D:D,MATCH(F4533,product!A:A,))</f>
        <v>Xerox 1886</v>
      </c>
    </row>
    <row r="4534" spans="1:13" x14ac:dyDescent="0.25">
      <c r="A4534" s="1" t="s">
        <v>7645</v>
      </c>
      <c r="B4534" s="2">
        <v>42617</v>
      </c>
      <c r="C4534" s="2">
        <v>42617</v>
      </c>
      <c r="D4534" s="1" t="s">
        <v>654</v>
      </c>
      <c r="E4534" s="1" t="s">
        <v>5966</v>
      </c>
      <c r="F4534" s="1" t="s">
        <v>156</v>
      </c>
      <c r="G4534">
        <v>24.27</v>
      </c>
      <c r="H4534">
        <v>3</v>
      </c>
      <c r="I4534">
        <v>0</v>
      </c>
      <c r="J4534">
        <v>8.7371999999999996</v>
      </c>
      <c r="K4534" t="str">
        <f>INDEX(product!B:B,MATCH('TABELA TOTAL'!$F9930,product!A:A,0))</f>
        <v>Technology</v>
      </c>
      <c r="L4534" t="str">
        <f>INDEX(product!C:C,MATCH(F4534,product!A:A,))</f>
        <v>Furnishings</v>
      </c>
      <c r="M4534" t="str">
        <f>INDEX(product!D:D,MATCH(F4534,product!A:A,))</f>
        <v>6" Cubicle Wall Clock, Black</v>
      </c>
    </row>
    <row r="4535" spans="1:13" x14ac:dyDescent="0.25">
      <c r="A4535" s="1" t="s">
        <v>7645</v>
      </c>
      <c r="B4535" s="2">
        <v>42617</v>
      </c>
      <c r="C4535" s="2">
        <v>42617</v>
      </c>
      <c r="D4535" s="1" t="s">
        <v>654</v>
      </c>
      <c r="E4535" s="1" t="s">
        <v>5966</v>
      </c>
      <c r="F4535" s="1" t="s">
        <v>3024</v>
      </c>
      <c r="G4535">
        <v>2799.96</v>
      </c>
      <c r="H4535">
        <v>5</v>
      </c>
      <c r="I4535">
        <v>0.2</v>
      </c>
      <c r="J4535">
        <v>944.98649999999998</v>
      </c>
      <c r="K4535" t="str">
        <f>INDEX(product!B:B,MATCH('TABELA TOTAL'!$F9931,product!A:A,0))</f>
        <v>Office Supplies</v>
      </c>
      <c r="L4535" t="str">
        <f>INDEX(product!C:C,MATCH(F4535,product!A:A,))</f>
        <v>Copiers</v>
      </c>
      <c r="M4535" t="str">
        <f>INDEX(product!D:D,MATCH(F4535,product!A:A,))</f>
        <v>Canon PC1060 Personal Laser Copier</v>
      </c>
    </row>
    <row r="4536" spans="1:13" x14ac:dyDescent="0.25">
      <c r="A4536" s="1" t="s">
        <v>1437</v>
      </c>
      <c r="B4536" s="2">
        <v>42616</v>
      </c>
      <c r="C4536" s="2">
        <v>42618</v>
      </c>
      <c r="D4536" s="1" t="s">
        <v>79</v>
      </c>
      <c r="E4536" s="1" t="s">
        <v>1438</v>
      </c>
      <c r="F4536" s="1" t="s">
        <v>1439</v>
      </c>
      <c r="G4536">
        <v>1141.47</v>
      </c>
      <c r="H4536">
        <v>5</v>
      </c>
      <c r="I4536">
        <v>0.7</v>
      </c>
      <c r="J4536">
        <v>-760.98</v>
      </c>
      <c r="K4536" t="str">
        <f>INDEX(product!B:B,MATCH('TABELA TOTAL'!$F871,product!A:A,0))</f>
        <v>Furniture</v>
      </c>
      <c r="L4536" t="str">
        <f>INDEX(product!C:C,MATCH(F4536,product!A:A,))</f>
        <v>Binders</v>
      </c>
      <c r="M4536" t="str">
        <f>INDEX(product!D:D,MATCH(F4536,product!A:A,))</f>
        <v>GBC Ibimaster 500 Manual ProClick Binding System</v>
      </c>
    </row>
    <row r="4537" spans="1:13" x14ac:dyDescent="0.25">
      <c r="A4537" s="1" t="s">
        <v>1437</v>
      </c>
      <c r="B4537" s="2">
        <v>42616</v>
      </c>
      <c r="C4537" s="2">
        <v>42618</v>
      </c>
      <c r="D4537" s="1" t="s">
        <v>79</v>
      </c>
      <c r="E4537" s="1" t="s">
        <v>1438</v>
      </c>
      <c r="F4537" s="1" t="s">
        <v>1001</v>
      </c>
      <c r="G4537">
        <v>280.78199999999998</v>
      </c>
      <c r="H4537">
        <v>3</v>
      </c>
      <c r="I4537">
        <v>0.4</v>
      </c>
      <c r="J4537">
        <v>-46.796999999999997</v>
      </c>
      <c r="K4537" t="str">
        <f>INDEX(product!B:B,MATCH('TABELA TOTAL'!$F872,product!A:A,0))</f>
        <v>Office Supplies</v>
      </c>
      <c r="L4537" t="str">
        <f>INDEX(product!C:C,MATCH(F4537,product!A:A,))</f>
        <v>Phones</v>
      </c>
      <c r="M4537" t="str">
        <f>INDEX(product!D:D,MATCH(F4537,product!A:A,))</f>
        <v>Cisco SPA301</v>
      </c>
    </row>
    <row r="4538" spans="1:13" x14ac:dyDescent="0.25">
      <c r="A4538" s="1" t="s">
        <v>2089</v>
      </c>
      <c r="B4538" s="2">
        <v>42616</v>
      </c>
      <c r="C4538" s="2">
        <v>42622</v>
      </c>
      <c r="D4538" s="1" t="s">
        <v>19</v>
      </c>
      <c r="E4538" s="1" t="s">
        <v>2090</v>
      </c>
      <c r="F4538" s="1" t="s">
        <v>1193</v>
      </c>
      <c r="G4538">
        <v>83.951999999999998</v>
      </c>
      <c r="H4538">
        <v>3</v>
      </c>
      <c r="I4538">
        <v>0.6</v>
      </c>
      <c r="J4538">
        <v>-90.248400000000004</v>
      </c>
      <c r="K4538" t="str">
        <f>INDEX(product!B:B,MATCH('TABELA TOTAL'!$F1383,product!A:A,0))</f>
        <v>Office Supplies</v>
      </c>
      <c r="L4538" t="str">
        <f>INDEX(product!C:C,MATCH(F4538,product!A:A,))</f>
        <v>Furnishings</v>
      </c>
      <c r="M4538" t="str">
        <f>INDEX(product!D:D,MATCH(F4538,product!A:A,))</f>
        <v>Tenex "The Solids" Textured Chair Mats</v>
      </c>
    </row>
    <row r="4539" spans="1:13" x14ac:dyDescent="0.25">
      <c r="A4539" s="1" t="s">
        <v>2909</v>
      </c>
      <c r="B4539" s="2">
        <v>42616</v>
      </c>
      <c r="C4539" s="2">
        <v>42622</v>
      </c>
      <c r="D4539" s="1" t="s">
        <v>19</v>
      </c>
      <c r="E4539" s="1" t="s">
        <v>1019</v>
      </c>
      <c r="F4539" s="1" t="s">
        <v>1930</v>
      </c>
      <c r="G4539">
        <v>8.8079999999999998</v>
      </c>
      <c r="H4539">
        <v>3</v>
      </c>
      <c r="I4539">
        <v>0.8</v>
      </c>
      <c r="J4539">
        <v>-14.973599999999999</v>
      </c>
      <c r="K4539" t="str">
        <f>INDEX(product!B:B,MATCH('TABELA TOTAL'!$F2161,product!A:A,0))</f>
        <v>Technology</v>
      </c>
      <c r="L4539" t="str">
        <f>INDEX(product!C:C,MATCH(F4539,product!A:A,))</f>
        <v>Binders</v>
      </c>
      <c r="M4539" t="str">
        <f>INDEX(product!D:D,MATCH(F4539,product!A:A,))</f>
        <v>XtraLife ClearVue Slant-D Ring Binder, White, 3"</v>
      </c>
    </row>
    <row r="4540" spans="1:13" x14ac:dyDescent="0.25">
      <c r="A4540" s="1" t="s">
        <v>3030</v>
      </c>
      <c r="B4540" s="2">
        <v>42616</v>
      </c>
      <c r="C4540" s="2">
        <v>42618</v>
      </c>
      <c r="D4540" s="1" t="s">
        <v>79</v>
      </c>
      <c r="E4540" s="1" t="s">
        <v>2486</v>
      </c>
      <c r="F4540" s="1" t="s">
        <v>640</v>
      </c>
      <c r="G4540">
        <v>48.16</v>
      </c>
      <c r="H4540">
        <v>7</v>
      </c>
      <c r="I4540">
        <v>0</v>
      </c>
      <c r="J4540">
        <v>22.153600000000001</v>
      </c>
      <c r="K4540" t="str">
        <f>INDEX(product!B:B,MATCH('TABELA TOTAL'!$F2284,product!A:A,0))</f>
        <v>Office Supplies</v>
      </c>
      <c r="L4540" t="str">
        <f>INDEX(product!C:C,MATCH(F4540,product!A:A,))</f>
        <v>Paper</v>
      </c>
      <c r="M4540" t="str">
        <f>INDEX(product!D:D,MATCH(F4540,product!A:A,))</f>
        <v>Adams Phone Message Book, 200 Message Capacity, 8 1/16 x 11</v>
      </c>
    </row>
    <row r="4541" spans="1:13" x14ac:dyDescent="0.25">
      <c r="A4541" s="1" t="s">
        <v>3466</v>
      </c>
      <c r="B4541" s="2">
        <v>42616</v>
      </c>
      <c r="C4541" s="2">
        <v>42623</v>
      </c>
      <c r="D4541" s="1" t="s">
        <v>19</v>
      </c>
      <c r="E4541" s="1" t="s">
        <v>1668</v>
      </c>
      <c r="F4541" s="1" t="s">
        <v>757</v>
      </c>
      <c r="G4541">
        <v>54.5</v>
      </c>
      <c r="H4541">
        <v>5</v>
      </c>
      <c r="I4541">
        <v>0</v>
      </c>
      <c r="J4541">
        <v>14.17</v>
      </c>
      <c r="K4541" t="str">
        <f>INDEX(product!B:B,MATCH('TABELA TOTAL'!$F2773,product!A:A,0))</f>
        <v>Office Supplies</v>
      </c>
      <c r="L4541" t="str">
        <f>INDEX(product!C:C,MATCH(F4541,product!A:A,))</f>
        <v>Storage</v>
      </c>
      <c r="M4541" t="str">
        <f>INDEX(product!D:D,MATCH(F4541,product!A:A,))</f>
        <v>Crate-A-Files</v>
      </c>
    </row>
    <row r="4542" spans="1:13" x14ac:dyDescent="0.25">
      <c r="A4542" s="1" t="s">
        <v>5167</v>
      </c>
      <c r="B4542" s="2">
        <v>42616</v>
      </c>
      <c r="C4542" s="2">
        <v>42619</v>
      </c>
      <c r="D4542" s="1" t="s">
        <v>79</v>
      </c>
      <c r="E4542" s="1" t="s">
        <v>1743</v>
      </c>
      <c r="F4542" s="1" t="s">
        <v>1313</v>
      </c>
      <c r="G4542">
        <v>87.28</v>
      </c>
      <c r="H4542">
        <v>8</v>
      </c>
      <c r="I4542">
        <v>0</v>
      </c>
      <c r="J4542">
        <v>41.021599999999999</v>
      </c>
      <c r="K4542" t="str">
        <f>INDEX(product!B:B,MATCH('TABELA TOTAL'!$F5355,product!A:A,0))</f>
        <v>Office Supplies</v>
      </c>
      <c r="L4542" t="str">
        <f>INDEX(product!C:C,MATCH(F4542,product!A:A,))</f>
        <v>Binders</v>
      </c>
      <c r="M4542" t="str">
        <f>INDEX(product!D:D,MATCH(F4542,product!A:A,))</f>
        <v>Heavy-Duty E-Z-D Binders</v>
      </c>
    </row>
    <row r="4543" spans="1:13" x14ac:dyDescent="0.25">
      <c r="A4543" s="1" t="s">
        <v>5960</v>
      </c>
      <c r="B4543" s="2">
        <v>42616</v>
      </c>
      <c r="C4543" s="2">
        <v>42621</v>
      </c>
      <c r="D4543" s="1" t="s">
        <v>11</v>
      </c>
      <c r="E4543" s="1" t="s">
        <v>2450</v>
      </c>
      <c r="F4543" s="1" t="s">
        <v>2520</v>
      </c>
      <c r="G4543">
        <v>344.94</v>
      </c>
      <c r="H4543">
        <v>3</v>
      </c>
      <c r="I4543">
        <v>0</v>
      </c>
      <c r="J4543">
        <v>31.044599999999999</v>
      </c>
      <c r="K4543" t="str">
        <f>INDEX(product!B:B,MATCH('TABELA TOTAL'!$F6780,product!A:A,0))</f>
        <v>Technology</v>
      </c>
      <c r="L4543" t="str">
        <f>INDEX(product!C:C,MATCH(F4543,product!A:A,))</f>
        <v>Bookcases</v>
      </c>
      <c r="M4543" t="str">
        <f>INDEX(product!D:D,MATCH(F4543,product!A:A,))</f>
        <v>Sauder Camden County Collection Libraries, Planked Cherry Finish</v>
      </c>
    </row>
    <row r="4544" spans="1:13" x14ac:dyDescent="0.25">
      <c r="A4544" s="1" t="s">
        <v>5960</v>
      </c>
      <c r="B4544" s="2">
        <v>42616</v>
      </c>
      <c r="C4544" s="2">
        <v>42621</v>
      </c>
      <c r="D4544" s="1" t="s">
        <v>11</v>
      </c>
      <c r="E4544" s="1" t="s">
        <v>2450</v>
      </c>
      <c r="F4544" s="1" t="s">
        <v>2888</v>
      </c>
      <c r="G4544">
        <v>14.76</v>
      </c>
      <c r="H4544">
        <v>2</v>
      </c>
      <c r="I4544">
        <v>0</v>
      </c>
      <c r="J4544">
        <v>4.2804000000000002</v>
      </c>
      <c r="K4544" t="str">
        <f>INDEX(product!B:B,MATCH('TABELA TOTAL'!$F6781,product!A:A,0))</f>
        <v>Office Supplies</v>
      </c>
      <c r="L4544" t="str">
        <f>INDEX(product!C:C,MATCH(F4544,product!A:A,))</f>
        <v>Furnishings</v>
      </c>
      <c r="M4544" t="str">
        <f>INDEX(product!D:D,MATCH(F4544,product!A:A,))</f>
        <v>Eldon Expressions Wood Desk Accessories, Oak</v>
      </c>
    </row>
    <row r="4545" spans="1:13" x14ac:dyDescent="0.25">
      <c r="A4545" s="1" t="s">
        <v>5960</v>
      </c>
      <c r="B4545" s="2">
        <v>42616</v>
      </c>
      <c r="C4545" s="2">
        <v>42621</v>
      </c>
      <c r="D4545" s="1" t="s">
        <v>11</v>
      </c>
      <c r="E4545" s="1" t="s">
        <v>2450</v>
      </c>
      <c r="F4545" s="1" t="s">
        <v>1806</v>
      </c>
      <c r="G4545">
        <v>12.76</v>
      </c>
      <c r="H4545">
        <v>2</v>
      </c>
      <c r="I4545">
        <v>0</v>
      </c>
      <c r="J4545">
        <v>5.8696000000000002</v>
      </c>
      <c r="K4545" t="str">
        <f>INDEX(product!B:B,MATCH('TABELA TOTAL'!$F6782,product!A:A,0))</f>
        <v>Office Supplies</v>
      </c>
      <c r="L4545" t="str">
        <f>INDEX(product!C:C,MATCH(F4545,product!A:A,))</f>
        <v>Binders</v>
      </c>
      <c r="M4545" t="str">
        <f>INDEX(product!D:D,MATCH(F4545,product!A:A,))</f>
        <v>Acco Expandable Hanging Binders</v>
      </c>
    </row>
    <row r="4546" spans="1:13" x14ac:dyDescent="0.25">
      <c r="A4546" s="1" t="s">
        <v>5960</v>
      </c>
      <c r="B4546" s="2">
        <v>42616</v>
      </c>
      <c r="C4546" s="2">
        <v>42621</v>
      </c>
      <c r="D4546" s="1" t="s">
        <v>11</v>
      </c>
      <c r="E4546" s="1" t="s">
        <v>2450</v>
      </c>
      <c r="F4546" s="1" t="s">
        <v>1398</v>
      </c>
      <c r="G4546">
        <v>58.48</v>
      </c>
      <c r="H4546">
        <v>8</v>
      </c>
      <c r="I4546">
        <v>0</v>
      </c>
      <c r="J4546">
        <v>27.485600000000002</v>
      </c>
      <c r="K4546" t="str">
        <f>INDEX(product!B:B,MATCH('TABELA TOTAL'!$F6783,product!A:A,0))</f>
        <v>Office Supplies</v>
      </c>
      <c r="L4546" t="str">
        <f>INDEX(product!C:C,MATCH(F4546,product!A:A,))</f>
        <v>Labels</v>
      </c>
      <c r="M4546" t="str">
        <f>INDEX(product!D:D,MATCH(F4546,product!A:A,))</f>
        <v>Avery 486</v>
      </c>
    </row>
    <row r="4547" spans="1:13" x14ac:dyDescent="0.25">
      <c r="A4547" s="1" t="s">
        <v>6367</v>
      </c>
      <c r="B4547" s="2">
        <v>42616</v>
      </c>
      <c r="C4547" s="2">
        <v>42620</v>
      </c>
      <c r="D4547" s="1" t="s">
        <v>19</v>
      </c>
      <c r="E4547" s="1" t="s">
        <v>1155</v>
      </c>
      <c r="F4547" s="1" t="s">
        <v>4481</v>
      </c>
      <c r="G4547">
        <v>198.744</v>
      </c>
      <c r="H4547">
        <v>4</v>
      </c>
      <c r="I4547">
        <v>0.3</v>
      </c>
      <c r="J4547">
        <v>0</v>
      </c>
      <c r="K4547" t="str">
        <f>INDEX(product!B:B,MATCH('TABELA TOTAL'!$F7564,product!A:A,0))</f>
        <v>Office Supplies</v>
      </c>
      <c r="L4547" t="str">
        <f>INDEX(product!C:C,MATCH(F4547,product!A:A,))</f>
        <v>Bookcases</v>
      </c>
      <c r="M4547" t="str">
        <f>INDEX(product!D:D,MATCH(F4547,product!A:A,))</f>
        <v>Safco Value Mate Steel Bookcase, Baked Enamel Finish on Steel, Black</v>
      </c>
    </row>
    <row r="4548" spans="1:13" x14ac:dyDescent="0.25">
      <c r="A4548" s="1" t="s">
        <v>6956</v>
      </c>
      <c r="B4548" s="2">
        <v>42616</v>
      </c>
      <c r="C4548" s="2">
        <v>42621</v>
      </c>
      <c r="D4548" s="1" t="s">
        <v>19</v>
      </c>
      <c r="E4548" s="1" t="s">
        <v>2962</v>
      </c>
      <c r="F4548" s="1" t="s">
        <v>3388</v>
      </c>
      <c r="G4548">
        <v>30.96</v>
      </c>
      <c r="H4548">
        <v>6</v>
      </c>
      <c r="I4548">
        <v>0.2</v>
      </c>
      <c r="J4548">
        <v>11.223000000000001</v>
      </c>
      <c r="K4548" t="str">
        <f>INDEX(product!B:B,MATCH('TABELA TOTAL'!$F8661,product!A:A,0))</f>
        <v>Technology</v>
      </c>
      <c r="L4548" t="str">
        <f>INDEX(product!C:C,MATCH(F4548,product!A:A,))</f>
        <v>Paper</v>
      </c>
      <c r="M4548" t="str">
        <f>INDEX(product!D:D,MATCH(F4548,product!A:A,))</f>
        <v>Wirebound Four 2-3/4 x 5 Forms per Page, 400 Sets per Book</v>
      </c>
    </row>
    <row r="4549" spans="1:13" x14ac:dyDescent="0.25">
      <c r="A4549" s="1" t="s">
        <v>2111</v>
      </c>
      <c r="B4549" s="2">
        <v>42615</v>
      </c>
      <c r="C4549" s="2">
        <v>42619</v>
      </c>
      <c r="D4549" s="1" t="s">
        <v>19</v>
      </c>
      <c r="E4549" s="1" t="s">
        <v>141</v>
      </c>
      <c r="F4549" s="1" t="s">
        <v>2112</v>
      </c>
      <c r="G4549">
        <v>75.48</v>
      </c>
      <c r="H4549">
        <v>2</v>
      </c>
      <c r="I4549">
        <v>0</v>
      </c>
      <c r="J4549">
        <v>19.6248</v>
      </c>
      <c r="K4549" t="str">
        <f>INDEX(product!B:B,MATCH('TABELA TOTAL'!$F1409,product!A:A,0))</f>
        <v>Furniture</v>
      </c>
      <c r="L4549" t="str">
        <f>INDEX(product!C:C,MATCH(F4549,product!A:A,))</f>
        <v>Art</v>
      </c>
      <c r="M4549" t="str">
        <f>INDEX(product!D:D,MATCH(F4549,product!A:A,))</f>
        <v>Panasonic KP-150 Electric Pencil Sharpener</v>
      </c>
    </row>
    <row r="4550" spans="1:13" x14ac:dyDescent="0.25">
      <c r="A4550" s="1" t="s">
        <v>2111</v>
      </c>
      <c r="B4550" s="2">
        <v>42615</v>
      </c>
      <c r="C4550" s="2">
        <v>42619</v>
      </c>
      <c r="D4550" s="1" t="s">
        <v>19</v>
      </c>
      <c r="E4550" s="1" t="s">
        <v>141</v>
      </c>
      <c r="F4550" s="1" t="s">
        <v>597</v>
      </c>
      <c r="G4550">
        <v>39.979999999999997</v>
      </c>
      <c r="H4550">
        <v>2</v>
      </c>
      <c r="I4550">
        <v>0</v>
      </c>
      <c r="J4550">
        <v>9.9949999999999992</v>
      </c>
      <c r="K4550" t="str">
        <f>INDEX(product!B:B,MATCH('TABELA TOTAL'!$F1410,product!A:A,0))</f>
        <v>Office Supplies</v>
      </c>
      <c r="L4550" t="str">
        <f>INDEX(product!C:C,MATCH(F4550,product!A:A,))</f>
        <v>Furnishings</v>
      </c>
      <c r="M4550" t="str">
        <f>INDEX(product!D:D,MATCH(F4550,product!A:A,))</f>
        <v>Telescoping Adjustable Floor Lamp</v>
      </c>
    </row>
    <row r="4551" spans="1:13" x14ac:dyDescent="0.25">
      <c r="A4551" s="1" t="s">
        <v>3947</v>
      </c>
      <c r="B4551" s="2">
        <v>42615</v>
      </c>
      <c r="C4551" s="2">
        <v>42615</v>
      </c>
      <c r="D4551" s="1" t="s">
        <v>654</v>
      </c>
      <c r="E4551" s="1" t="s">
        <v>875</v>
      </c>
      <c r="F4551" s="1" t="s">
        <v>2424</v>
      </c>
      <c r="G4551">
        <v>1.81</v>
      </c>
      <c r="H4551">
        <v>1</v>
      </c>
      <c r="I4551">
        <v>0</v>
      </c>
      <c r="J4551">
        <v>0.65159999999999996</v>
      </c>
      <c r="K4551" t="str">
        <f>INDEX(product!B:B,MATCH('TABELA TOTAL'!$F3417,product!A:A,0))</f>
        <v>Furniture</v>
      </c>
      <c r="L4551" t="str">
        <f>INDEX(product!C:C,MATCH(F4551,product!A:A,))</f>
        <v>Fasteners</v>
      </c>
      <c r="M4551" t="str">
        <f>INDEX(product!D:D,MATCH(F4551,product!A:A,))</f>
        <v>Colored Push Pins</v>
      </c>
    </row>
    <row r="4552" spans="1:13" x14ac:dyDescent="0.25">
      <c r="A4552" s="1" t="s">
        <v>3947</v>
      </c>
      <c r="B4552" s="2">
        <v>42615</v>
      </c>
      <c r="C4552" s="2">
        <v>42615</v>
      </c>
      <c r="D4552" s="1" t="s">
        <v>654</v>
      </c>
      <c r="E4552" s="1" t="s">
        <v>875</v>
      </c>
      <c r="F4552" s="1" t="s">
        <v>1970</v>
      </c>
      <c r="G4552">
        <v>8.26</v>
      </c>
      <c r="H4552">
        <v>2</v>
      </c>
      <c r="I4552">
        <v>0</v>
      </c>
      <c r="J4552">
        <v>3.8822000000000001</v>
      </c>
      <c r="K4552" t="str">
        <f>INDEX(product!B:B,MATCH('TABELA TOTAL'!$F3418,product!A:A,0))</f>
        <v>Office Supplies</v>
      </c>
      <c r="L4552" t="str">
        <f>INDEX(product!C:C,MATCH(F4552,product!A:A,))</f>
        <v>Binders</v>
      </c>
      <c r="M4552" t="str">
        <f>INDEX(product!D:D,MATCH(F4552,product!A:A,))</f>
        <v>ACCOHIDE 3-Ring Binder, Blue, 1"</v>
      </c>
    </row>
    <row r="4553" spans="1:13" x14ac:dyDescent="0.25">
      <c r="A4553" s="1" t="s">
        <v>5219</v>
      </c>
      <c r="B4553" s="2">
        <v>42615</v>
      </c>
      <c r="C4553" s="2">
        <v>42617</v>
      </c>
      <c r="D4553" s="1" t="s">
        <v>79</v>
      </c>
      <c r="E4553" s="1" t="s">
        <v>2074</v>
      </c>
      <c r="F4553" s="1" t="s">
        <v>355</v>
      </c>
      <c r="G4553">
        <v>46.53</v>
      </c>
      <c r="H4553">
        <v>3</v>
      </c>
      <c r="I4553">
        <v>0</v>
      </c>
      <c r="J4553">
        <v>12.097799999999999</v>
      </c>
      <c r="K4553" t="str">
        <f>INDEX(product!B:B,MATCH('TABELA TOTAL'!$F5430,product!A:A,0))</f>
        <v>Office Supplies</v>
      </c>
      <c r="L4553" t="str">
        <f>INDEX(product!C:C,MATCH(F4553,product!A:A,))</f>
        <v>Storage</v>
      </c>
      <c r="M4553" t="str">
        <f>INDEX(product!D:D,MATCH(F4553,product!A:A,))</f>
        <v>Tenex File Box, Personal Filing Tote with Lid, Black</v>
      </c>
    </row>
    <row r="4554" spans="1:13" x14ac:dyDescent="0.25">
      <c r="A4554" s="1" t="s">
        <v>5949</v>
      </c>
      <c r="B4554" s="2">
        <v>42615</v>
      </c>
      <c r="C4554" s="2">
        <v>42621</v>
      </c>
      <c r="D4554" s="1" t="s">
        <v>19</v>
      </c>
      <c r="E4554" s="1" t="s">
        <v>940</v>
      </c>
      <c r="F4554" s="1" t="s">
        <v>17</v>
      </c>
      <c r="G4554">
        <v>29.24</v>
      </c>
      <c r="H4554">
        <v>5</v>
      </c>
      <c r="I4554">
        <v>0.2</v>
      </c>
      <c r="J4554">
        <v>9.8684999999999992</v>
      </c>
      <c r="K4554" t="str">
        <f>INDEX(product!B:B,MATCH('TABELA TOTAL'!$F6764,product!A:A,0))</f>
        <v>Office Supplies</v>
      </c>
      <c r="L4554" t="str">
        <f>INDEX(product!C:C,MATCH(F4554,product!A:A,))</f>
        <v>Labels</v>
      </c>
      <c r="M4554" t="str">
        <f>INDEX(product!D:D,MATCH(F4554,product!A:A,))</f>
        <v>Self-Adhesive Address Labels for Typewriters by Universal</v>
      </c>
    </row>
    <row r="4555" spans="1:13" x14ac:dyDescent="0.25">
      <c r="A4555" s="1" t="s">
        <v>5949</v>
      </c>
      <c r="B4555" s="2">
        <v>42615</v>
      </c>
      <c r="C4555" s="2">
        <v>42621</v>
      </c>
      <c r="D4555" s="1" t="s">
        <v>19</v>
      </c>
      <c r="E4555" s="1" t="s">
        <v>940</v>
      </c>
      <c r="F4555" s="1" t="s">
        <v>435</v>
      </c>
      <c r="G4555">
        <v>35.167999999999999</v>
      </c>
      <c r="H4555">
        <v>2</v>
      </c>
      <c r="I4555">
        <v>0.2</v>
      </c>
      <c r="J4555">
        <v>-8.3523999999999994</v>
      </c>
      <c r="K4555" t="str">
        <f>INDEX(product!B:B,MATCH('TABELA TOTAL'!$F6765,product!A:A,0))</f>
        <v>Office Supplies</v>
      </c>
      <c r="L4555" t="str">
        <f>INDEX(product!C:C,MATCH(F4555,product!A:A,))</f>
        <v>Storage</v>
      </c>
      <c r="M4555" t="str">
        <f>INDEX(product!D:D,MATCH(F4555,product!A:A,))</f>
        <v>Rogers Deluxe File Chest</v>
      </c>
    </row>
    <row r="4556" spans="1:13" x14ac:dyDescent="0.25">
      <c r="A4556" s="1" t="s">
        <v>5949</v>
      </c>
      <c r="B4556" s="2">
        <v>42615</v>
      </c>
      <c r="C4556" s="2">
        <v>42621</v>
      </c>
      <c r="D4556" s="1" t="s">
        <v>19</v>
      </c>
      <c r="E4556" s="1" t="s">
        <v>940</v>
      </c>
      <c r="F4556" s="1" t="s">
        <v>5950</v>
      </c>
      <c r="G4556">
        <v>1362.9</v>
      </c>
      <c r="H4556">
        <v>3</v>
      </c>
      <c r="I4556">
        <v>0.3</v>
      </c>
      <c r="J4556">
        <v>-19.47</v>
      </c>
      <c r="K4556" t="str">
        <f>INDEX(product!B:B,MATCH('TABELA TOTAL'!$F6766,product!A:A,0))</f>
        <v>Furniture</v>
      </c>
      <c r="L4556" t="str">
        <f>INDEX(product!C:C,MATCH(F4556,product!A:A,))</f>
        <v>Machines</v>
      </c>
      <c r="M4556" t="str">
        <f>INDEX(product!D:D,MATCH(F4556,product!A:A,))</f>
        <v>Okidata C610n Printer</v>
      </c>
    </row>
    <row r="4557" spans="1:13" x14ac:dyDescent="0.25">
      <c r="A4557" s="1" t="s">
        <v>6043</v>
      </c>
      <c r="B4557" s="2">
        <v>42615</v>
      </c>
      <c r="C4557" s="2">
        <v>42617</v>
      </c>
      <c r="D4557" s="1" t="s">
        <v>79</v>
      </c>
      <c r="E4557" s="1" t="s">
        <v>3327</v>
      </c>
      <c r="F4557" s="1" t="s">
        <v>6044</v>
      </c>
      <c r="G4557">
        <v>84.272000000000006</v>
      </c>
      <c r="H4557">
        <v>2</v>
      </c>
      <c r="I4557">
        <v>0.6</v>
      </c>
      <c r="J4557">
        <v>-75.844800000000006</v>
      </c>
      <c r="K4557" t="str">
        <f>INDEX(product!B:B,MATCH('TABELA TOTAL'!$F6938,product!A:A,0))</f>
        <v>Furniture</v>
      </c>
      <c r="L4557" t="str">
        <f>INDEX(product!C:C,MATCH(F4557,product!A:A,))</f>
        <v>Furnishings</v>
      </c>
      <c r="M4557" t="str">
        <f>INDEX(product!D:D,MATCH(F4557,product!A:A,))</f>
        <v>Deflect-o DuraMat Antistatic Studded Beveled Mat for Medium Pile Carpeting</v>
      </c>
    </row>
    <row r="4558" spans="1:13" x14ac:dyDescent="0.25">
      <c r="A4558" s="1" t="s">
        <v>6122</v>
      </c>
      <c r="B4558" s="2">
        <v>42615</v>
      </c>
      <c r="C4558" s="2">
        <v>42619</v>
      </c>
      <c r="D4558" s="1" t="s">
        <v>19</v>
      </c>
      <c r="E4558" s="1" t="s">
        <v>2723</v>
      </c>
      <c r="F4558" s="1" t="s">
        <v>1313</v>
      </c>
      <c r="G4558">
        <v>22.911000000000001</v>
      </c>
      <c r="H4558">
        <v>7</v>
      </c>
      <c r="I4558">
        <v>0.7</v>
      </c>
      <c r="J4558">
        <v>-17.565100000000001</v>
      </c>
      <c r="K4558" t="str">
        <f>INDEX(product!B:B,MATCH('TABELA TOTAL'!$F7079,product!A:A,0))</f>
        <v>Office Supplies</v>
      </c>
      <c r="L4558" t="str">
        <f>INDEX(product!C:C,MATCH(F4558,product!A:A,))</f>
        <v>Binders</v>
      </c>
      <c r="M4558" t="str">
        <f>INDEX(product!D:D,MATCH(F4558,product!A:A,))</f>
        <v>Heavy-Duty E-Z-D Binders</v>
      </c>
    </row>
    <row r="4559" spans="1:13" x14ac:dyDescent="0.25">
      <c r="A4559" s="1" t="s">
        <v>6122</v>
      </c>
      <c r="B4559" s="2">
        <v>42615</v>
      </c>
      <c r="C4559" s="2">
        <v>42619</v>
      </c>
      <c r="D4559" s="1" t="s">
        <v>19</v>
      </c>
      <c r="E4559" s="1" t="s">
        <v>2723</v>
      </c>
      <c r="F4559" s="1" t="s">
        <v>3462</v>
      </c>
      <c r="G4559">
        <v>309.45600000000002</v>
      </c>
      <c r="H4559">
        <v>9</v>
      </c>
      <c r="I4559">
        <v>0.2</v>
      </c>
      <c r="J4559">
        <v>34.813800000000001</v>
      </c>
      <c r="K4559" t="str">
        <f>INDEX(product!B:B,MATCH('TABELA TOTAL'!$F7080,product!A:A,0))</f>
        <v>Office Supplies</v>
      </c>
      <c r="L4559" t="str">
        <f>INDEX(product!C:C,MATCH(F4559,product!A:A,))</f>
        <v>Appliances</v>
      </c>
      <c r="M4559" t="str">
        <f>INDEX(product!D:D,MATCH(F4559,product!A:A,))</f>
        <v>Belkin F9M820V08 8 Outlet Surge</v>
      </c>
    </row>
    <row r="4560" spans="1:13" x14ac:dyDescent="0.25">
      <c r="A4560" s="1" t="s">
        <v>6122</v>
      </c>
      <c r="B4560" s="2">
        <v>42615</v>
      </c>
      <c r="C4560" s="2">
        <v>42619</v>
      </c>
      <c r="D4560" s="1" t="s">
        <v>19</v>
      </c>
      <c r="E4560" s="1" t="s">
        <v>2723</v>
      </c>
      <c r="F4560" s="1" t="s">
        <v>983</v>
      </c>
      <c r="G4560">
        <v>19.456</v>
      </c>
      <c r="H4560">
        <v>4</v>
      </c>
      <c r="I4560">
        <v>0.2</v>
      </c>
      <c r="J4560">
        <v>3.4047999999999998</v>
      </c>
      <c r="K4560" t="str">
        <f>INDEX(product!B:B,MATCH('TABELA TOTAL'!$F7081,product!A:A,0))</f>
        <v>Technology</v>
      </c>
      <c r="L4560" t="str">
        <f>INDEX(product!C:C,MATCH(F4560,product!A:A,))</f>
        <v>Art</v>
      </c>
      <c r="M4560" t="str">
        <f>INDEX(product!D:D,MATCH(F4560,product!A:A,))</f>
        <v>Zebra Zazzle Fluorescent Highlighters</v>
      </c>
    </row>
    <row r="4561" spans="1:13" x14ac:dyDescent="0.25">
      <c r="A4561" s="1" t="s">
        <v>6122</v>
      </c>
      <c r="B4561" s="2">
        <v>42615</v>
      </c>
      <c r="C4561" s="2">
        <v>42619</v>
      </c>
      <c r="D4561" s="1" t="s">
        <v>19</v>
      </c>
      <c r="E4561" s="1" t="s">
        <v>2723</v>
      </c>
      <c r="F4561" s="1" t="s">
        <v>240</v>
      </c>
      <c r="G4561">
        <v>472.51799999999997</v>
      </c>
      <c r="H4561">
        <v>3</v>
      </c>
      <c r="I4561">
        <v>0.4</v>
      </c>
      <c r="J4561">
        <v>-149.63069999999999</v>
      </c>
      <c r="K4561" t="str">
        <f>INDEX(product!B:B,MATCH('TABELA TOTAL'!$F7082,product!A:A,0))</f>
        <v>Technology</v>
      </c>
      <c r="L4561" t="str">
        <f>INDEX(product!C:C,MATCH(F4561,product!A:A,))</f>
        <v>Tables</v>
      </c>
      <c r="M4561" t="str">
        <f>INDEX(product!D:D,MATCH(F4561,product!A:A,))</f>
        <v>Hon Racetrack Conference Tables</v>
      </c>
    </row>
    <row r="4562" spans="1:13" x14ac:dyDescent="0.25">
      <c r="A4562" s="1" t="s">
        <v>6122</v>
      </c>
      <c r="B4562" s="2">
        <v>42615</v>
      </c>
      <c r="C4562" s="2">
        <v>42619</v>
      </c>
      <c r="D4562" s="1" t="s">
        <v>19</v>
      </c>
      <c r="E4562" s="1" t="s">
        <v>2723</v>
      </c>
      <c r="F4562" s="1" t="s">
        <v>1447</v>
      </c>
      <c r="G4562">
        <v>1012.68</v>
      </c>
      <c r="H4562">
        <v>3</v>
      </c>
      <c r="I4562">
        <v>0.2</v>
      </c>
      <c r="J4562">
        <v>303.80399999999997</v>
      </c>
      <c r="K4562" t="str">
        <f>INDEX(product!B:B,MATCH('TABELA TOTAL'!$F7083,product!A:A,0))</f>
        <v>Office Supplies</v>
      </c>
      <c r="L4562" t="str">
        <f>INDEX(product!C:C,MATCH(F4562,product!A:A,))</f>
        <v>Accessories</v>
      </c>
      <c r="M4562" t="str">
        <f>INDEX(product!D:D,MATCH(F4562,product!A:A,))</f>
        <v>Logitech G19 Programmable Gaming Keyboard</v>
      </c>
    </row>
    <row r="4563" spans="1:13" x14ac:dyDescent="0.25">
      <c r="A4563" s="1" t="s">
        <v>6122</v>
      </c>
      <c r="B4563" s="2">
        <v>42615</v>
      </c>
      <c r="C4563" s="2">
        <v>42619</v>
      </c>
      <c r="D4563" s="1" t="s">
        <v>19</v>
      </c>
      <c r="E4563" s="1" t="s">
        <v>2723</v>
      </c>
      <c r="F4563" s="1" t="s">
        <v>3459</v>
      </c>
      <c r="G4563">
        <v>17.22</v>
      </c>
      <c r="H4563">
        <v>5</v>
      </c>
      <c r="I4563">
        <v>0.7</v>
      </c>
      <c r="J4563">
        <v>-12.628</v>
      </c>
      <c r="K4563" t="str">
        <f>INDEX(product!B:B,MATCH('TABELA TOTAL'!$F7084,product!A:A,0))</f>
        <v>Office Supplies</v>
      </c>
      <c r="L4563" t="str">
        <f>INDEX(product!C:C,MATCH(F4563,product!A:A,))</f>
        <v>Binders</v>
      </c>
      <c r="M4563" t="str">
        <f>INDEX(product!D:D,MATCH(F4563,product!A:A,))</f>
        <v>GBC Plasticlear Binding Covers</v>
      </c>
    </row>
    <row r="4564" spans="1:13" x14ac:dyDescent="0.25">
      <c r="A4564" s="1" t="s">
        <v>6686</v>
      </c>
      <c r="B4564" s="2">
        <v>42615</v>
      </c>
      <c r="C4564" s="2">
        <v>42621</v>
      </c>
      <c r="D4564" s="1" t="s">
        <v>19</v>
      </c>
      <c r="E4564" s="1" t="s">
        <v>2988</v>
      </c>
      <c r="F4564" s="1" t="s">
        <v>1268</v>
      </c>
      <c r="G4564">
        <v>999.98</v>
      </c>
      <c r="H4564">
        <v>2</v>
      </c>
      <c r="I4564">
        <v>0</v>
      </c>
      <c r="J4564">
        <v>449.99099999999999</v>
      </c>
      <c r="K4564" t="str">
        <f>INDEX(product!B:B,MATCH('TABELA TOTAL'!$F8180,product!A:A,0))</f>
        <v>Office Supplies</v>
      </c>
      <c r="L4564" t="str">
        <f>INDEX(product!C:C,MATCH(F4564,product!A:A,))</f>
        <v>Copiers</v>
      </c>
      <c r="M4564" t="str">
        <f>INDEX(product!D:D,MATCH(F4564,product!A:A,))</f>
        <v>Hewlett Packard 610 Color Digital Copier / Printer</v>
      </c>
    </row>
    <row r="4565" spans="1:13" x14ac:dyDescent="0.25">
      <c r="A4565" s="1" t="s">
        <v>6968</v>
      </c>
      <c r="B4565" s="2">
        <v>42615</v>
      </c>
      <c r="C4565" s="2">
        <v>42620</v>
      </c>
      <c r="D4565" s="1" t="s">
        <v>11</v>
      </c>
      <c r="E4565" s="1" t="s">
        <v>1222</v>
      </c>
      <c r="F4565" s="1" t="s">
        <v>1318</v>
      </c>
      <c r="G4565">
        <v>8.6080000000000005</v>
      </c>
      <c r="H4565">
        <v>8</v>
      </c>
      <c r="I4565">
        <v>0.8</v>
      </c>
      <c r="J4565">
        <v>-13.3424</v>
      </c>
      <c r="K4565" t="str">
        <f>INDEX(product!B:B,MATCH('TABELA TOTAL'!$F8680,product!A:A,0))</f>
        <v>Technology</v>
      </c>
      <c r="L4565" t="str">
        <f>INDEX(product!C:C,MATCH(F4565,product!A:A,))</f>
        <v>Binders</v>
      </c>
      <c r="M4565" t="str">
        <f>INDEX(product!D:D,MATCH(F4565,product!A:A,))</f>
        <v>Acco PRESSTEX Data Binder with Storage Hooks, Dark Blue, 9 1/2" X 11"</v>
      </c>
    </row>
    <row r="4566" spans="1:13" x14ac:dyDescent="0.25">
      <c r="A4566" s="1" t="s">
        <v>6968</v>
      </c>
      <c r="B4566" s="2">
        <v>42615</v>
      </c>
      <c r="C4566" s="2">
        <v>42620</v>
      </c>
      <c r="D4566" s="1" t="s">
        <v>11</v>
      </c>
      <c r="E4566" s="1" t="s">
        <v>1222</v>
      </c>
      <c r="F4566" s="1" t="s">
        <v>1424</v>
      </c>
      <c r="G4566">
        <v>159.56</v>
      </c>
      <c r="H4566">
        <v>5</v>
      </c>
      <c r="I4566">
        <v>0.2</v>
      </c>
      <c r="J4566">
        <v>33.906500000000001</v>
      </c>
      <c r="K4566" t="str">
        <f>INDEX(product!B:B,MATCH('TABELA TOTAL'!$F8681,product!A:A,0))</f>
        <v>Office Supplies</v>
      </c>
      <c r="L4566" t="str">
        <f>INDEX(product!C:C,MATCH(F4566,product!A:A,))</f>
        <v>Accessories</v>
      </c>
      <c r="M4566" t="str">
        <f>INDEX(product!D:D,MATCH(F4566,product!A:A,))</f>
        <v>Logitech MX Performance Wireless Mouse</v>
      </c>
    </row>
    <row r="4567" spans="1:13" x14ac:dyDescent="0.25">
      <c r="A4567" s="1" t="s">
        <v>7185</v>
      </c>
      <c r="B4567" s="2">
        <v>42615</v>
      </c>
      <c r="C4567" s="2">
        <v>42618</v>
      </c>
      <c r="D4567" s="1" t="s">
        <v>11</v>
      </c>
      <c r="E4567" s="1" t="s">
        <v>327</v>
      </c>
      <c r="F4567" s="1" t="s">
        <v>114</v>
      </c>
      <c r="G4567">
        <v>215.976</v>
      </c>
      <c r="H4567">
        <v>3</v>
      </c>
      <c r="I4567">
        <v>0.2</v>
      </c>
      <c r="J4567">
        <v>-2.6997</v>
      </c>
      <c r="K4567" t="str">
        <f>INDEX(product!B:B,MATCH('TABELA TOTAL'!$F9070,product!A:A,0))</f>
        <v>Furniture</v>
      </c>
      <c r="L4567" t="str">
        <f>INDEX(product!C:C,MATCH(F4567,product!A:A,))</f>
        <v>Chairs</v>
      </c>
      <c r="M4567" t="str">
        <f>INDEX(product!D:D,MATCH(F4567,product!A:A,))</f>
        <v>Global Leather Task Chair, Black</v>
      </c>
    </row>
    <row r="4568" spans="1:13" x14ac:dyDescent="0.25">
      <c r="A4568" s="1" t="s">
        <v>7185</v>
      </c>
      <c r="B4568" s="2">
        <v>42615</v>
      </c>
      <c r="C4568" s="2">
        <v>42618</v>
      </c>
      <c r="D4568" s="1" t="s">
        <v>11</v>
      </c>
      <c r="E4568" s="1" t="s">
        <v>327</v>
      </c>
      <c r="F4568" s="1" t="s">
        <v>4630</v>
      </c>
      <c r="G4568">
        <v>65.94</v>
      </c>
      <c r="H4568">
        <v>3</v>
      </c>
      <c r="I4568">
        <v>0</v>
      </c>
      <c r="J4568">
        <v>30.991800000000001</v>
      </c>
      <c r="K4568" t="str">
        <f>INDEX(product!B:B,MATCH('TABELA TOTAL'!$F9071,product!A:A,0))</f>
        <v>Technology</v>
      </c>
      <c r="L4568" t="str">
        <f>INDEX(product!C:C,MATCH(F4568,product!A:A,))</f>
        <v>Envelopes</v>
      </c>
      <c r="M4568" t="str">
        <f>INDEX(product!D:D,MATCH(F4568,product!A:A,))</f>
        <v>Inter-Office Recycled Envelopes, Brown Kraft, Button-String,10" x 13" , 100/Box</v>
      </c>
    </row>
    <row r="4569" spans="1:13" x14ac:dyDescent="0.25">
      <c r="A4569" s="1" t="s">
        <v>7273</v>
      </c>
      <c r="B4569" s="2">
        <v>42615</v>
      </c>
      <c r="C4569" s="2">
        <v>42619</v>
      </c>
      <c r="D4569" s="1" t="s">
        <v>19</v>
      </c>
      <c r="E4569" s="1" t="s">
        <v>1040</v>
      </c>
      <c r="F4569" s="1" t="s">
        <v>2656</v>
      </c>
      <c r="G4569">
        <v>94.68</v>
      </c>
      <c r="H4569">
        <v>9</v>
      </c>
      <c r="I4569">
        <v>0</v>
      </c>
      <c r="J4569">
        <v>31.244399999999999</v>
      </c>
      <c r="K4569" t="str">
        <f>INDEX(product!B:B,MATCH('TABELA TOTAL'!$F9234,product!A:A,0))</f>
        <v>Office Supplies</v>
      </c>
      <c r="L4569" t="str">
        <f>INDEX(product!C:C,MATCH(F4569,product!A:A,))</f>
        <v>Furnishings</v>
      </c>
      <c r="M4569" t="str">
        <f>INDEX(product!D:D,MATCH(F4569,product!A:A,))</f>
        <v>Ultra Door Pull Handle</v>
      </c>
    </row>
    <row r="4570" spans="1:13" x14ac:dyDescent="0.25">
      <c r="A4570" s="1" t="s">
        <v>7273</v>
      </c>
      <c r="B4570" s="2">
        <v>42615</v>
      </c>
      <c r="C4570" s="2">
        <v>42619</v>
      </c>
      <c r="D4570" s="1" t="s">
        <v>19</v>
      </c>
      <c r="E4570" s="1" t="s">
        <v>1040</v>
      </c>
      <c r="F4570" s="1" t="s">
        <v>4057</v>
      </c>
      <c r="G4570">
        <v>23.67</v>
      </c>
      <c r="H4570">
        <v>3</v>
      </c>
      <c r="I4570">
        <v>0</v>
      </c>
      <c r="J4570">
        <v>0.94679999999999997</v>
      </c>
      <c r="K4570" t="str">
        <f>INDEX(product!B:B,MATCH('TABELA TOTAL'!$F9235,product!A:A,0))</f>
        <v>Office Supplies</v>
      </c>
      <c r="L4570" t="str">
        <f>INDEX(product!C:C,MATCH(F4570,product!A:A,))</f>
        <v>Storage</v>
      </c>
      <c r="M4570" t="str">
        <f>INDEX(product!D:D,MATCH(F4570,product!A:A,))</f>
        <v>Akro Stacking Bins</v>
      </c>
    </row>
    <row r="4571" spans="1:13" x14ac:dyDescent="0.25">
      <c r="A4571" s="1" t="s">
        <v>7273</v>
      </c>
      <c r="B4571" s="2">
        <v>42615</v>
      </c>
      <c r="C4571" s="2">
        <v>42619</v>
      </c>
      <c r="D4571" s="1" t="s">
        <v>19</v>
      </c>
      <c r="E4571" s="1" t="s">
        <v>1040</v>
      </c>
      <c r="F4571" s="1" t="s">
        <v>1322</v>
      </c>
      <c r="G4571">
        <v>1091.1679999999999</v>
      </c>
      <c r="H4571">
        <v>4</v>
      </c>
      <c r="I4571">
        <v>0.2</v>
      </c>
      <c r="J4571">
        <v>68.197999999999993</v>
      </c>
      <c r="K4571" t="str">
        <f>INDEX(product!B:B,MATCH('TABELA TOTAL'!$F9236,product!A:A,0))</f>
        <v>Office Supplies</v>
      </c>
      <c r="L4571" t="str">
        <f>INDEX(product!C:C,MATCH(F4571,product!A:A,))</f>
        <v>Phones</v>
      </c>
      <c r="M4571" t="str">
        <f>INDEX(product!D:D,MATCH(F4571,product!A:A,))</f>
        <v>Cisco Unified IP Phone 7945G VoIP phone</v>
      </c>
    </row>
    <row r="4572" spans="1:13" x14ac:dyDescent="0.25">
      <c r="A4572" s="1" t="s">
        <v>7273</v>
      </c>
      <c r="B4572" s="2">
        <v>42615</v>
      </c>
      <c r="C4572" s="2">
        <v>42619</v>
      </c>
      <c r="D4572" s="1" t="s">
        <v>19</v>
      </c>
      <c r="E4572" s="1" t="s">
        <v>1040</v>
      </c>
      <c r="F4572" s="1" t="s">
        <v>2532</v>
      </c>
      <c r="G4572">
        <v>18.690000000000001</v>
      </c>
      <c r="H4572">
        <v>7</v>
      </c>
      <c r="I4572">
        <v>0</v>
      </c>
      <c r="J4572">
        <v>5.2332000000000001</v>
      </c>
      <c r="K4572" t="str">
        <f>INDEX(product!B:B,MATCH('TABELA TOTAL'!$F9237,product!A:A,0))</f>
        <v>Office Supplies</v>
      </c>
      <c r="L4572" t="str">
        <f>INDEX(product!C:C,MATCH(F4572,product!A:A,))</f>
        <v>Art</v>
      </c>
      <c r="M4572" t="str">
        <f>INDEX(product!D:D,MATCH(F4572,product!A:A,))</f>
        <v>Blackstonian Pencils</v>
      </c>
    </row>
    <row r="4573" spans="1:13" x14ac:dyDescent="0.25">
      <c r="A4573" s="1" t="s">
        <v>7273</v>
      </c>
      <c r="B4573" s="2">
        <v>42615</v>
      </c>
      <c r="C4573" s="2">
        <v>42619</v>
      </c>
      <c r="D4573" s="1" t="s">
        <v>19</v>
      </c>
      <c r="E4573" s="1" t="s">
        <v>1040</v>
      </c>
      <c r="F4573" s="1" t="s">
        <v>30</v>
      </c>
      <c r="G4573">
        <v>568.72799999999995</v>
      </c>
      <c r="H4573">
        <v>3</v>
      </c>
      <c r="I4573">
        <v>0.2</v>
      </c>
      <c r="J4573">
        <v>28.436399999999999</v>
      </c>
      <c r="K4573" t="str">
        <f>INDEX(product!B:B,MATCH('TABELA TOTAL'!$F9238,product!A:A,0))</f>
        <v>Office Supplies</v>
      </c>
      <c r="L4573" t="str">
        <f>INDEX(product!C:C,MATCH(F4573,product!A:A,))</f>
        <v>Tables</v>
      </c>
      <c r="M4573" t="str">
        <f>INDEX(product!D:D,MATCH(F4573,product!A:A,))</f>
        <v>Chromcraft Rectangular Conference Tables</v>
      </c>
    </row>
    <row r="4574" spans="1:13" x14ac:dyDescent="0.25">
      <c r="A4574" s="1" t="s">
        <v>7273</v>
      </c>
      <c r="B4574" s="2">
        <v>42615</v>
      </c>
      <c r="C4574" s="2">
        <v>42619</v>
      </c>
      <c r="D4574" s="1" t="s">
        <v>19</v>
      </c>
      <c r="E4574" s="1" t="s">
        <v>1040</v>
      </c>
      <c r="F4574" s="1" t="s">
        <v>3100</v>
      </c>
      <c r="G4574">
        <v>7.3120000000000003</v>
      </c>
      <c r="H4574">
        <v>1</v>
      </c>
      <c r="I4574">
        <v>0.2</v>
      </c>
      <c r="J4574">
        <v>2.5592000000000001</v>
      </c>
      <c r="K4574" t="str">
        <f>INDEX(product!B:B,MATCH('TABELA TOTAL'!$F9239,product!A:A,0))</f>
        <v>Furniture</v>
      </c>
      <c r="L4574" t="str">
        <f>INDEX(product!C:C,MATCH(F4574,product!A:A,))</f>
        <v>Binders</v>
      </c>
      <c r="M4574" t="str">
        <f>INDEX(product!D:D,MATCH(F4574,product!A:A,))</f>
        <v>SpineVue Locking Slant-D Ring Binders by Cardinal</v>
      </c>
    </row>
    <row r="4575" spans="1:13" x14ac:dyDescent="0.25">
      <c r="A4575" s="1" t="s">
        <v>630</v>
      </c>
      <c r="B4575" s="2">
        <v>42614</v>
      </c>
      <c r="C4575" s="2">
        <v>42616</v>
      </c>
      <c r="D4575" s="1" t="s">
        <v>79</v>
      </c>
      <c r="E4575" s="1" t="s">
        <v>631</v>
      </c>
      <c r="F4575" s="1" t="s">
        <v>480</v>
      </c>
      <c r="G4575">
        <v>6.79</v>
      </c>
      <c r="H4575">
        <v>1</v>
      </c>
      <c r="I4575">
        <v>0</v>
      </c>
      <c r="J4575">
        <v>2.3086000000000002</v>
      </c>
      <c r="K4575" t="str">
        <f>INDEX(product!B:B,MATCH('TABELA TOTAL'!$F351,product!A:A,0))</f>
        <v>Office Supplies</v>
      </c>
      <c r="L4575" t="str">
        <f>INDEX(product!C:C,MATCH(F4575,product!A:A,))</f>
        <v>Accessories</v>
      </c>
      <c r="M4575" t="str">
        <f>INDEX(product!D:D,MATCH(F4575,product!A:A,))</f>
        <v>Sabrent 4-Port USB 2.0 Hub</v>
      </c>
    </row>
    <row r="4576" spans="1:13" x14ac:dyDescent="0.25">
      <c r="A4576" s="1" t="s">
        <v>630</v>
      </c>
      <c r="B4576" s="2">
        <v>42614</v>
      </c>
      <c r="C4576" s="2">
        <v>42616</v>
      </c>
      <c r="D4576" s="1" t="s">
        <v>79</v>
      </c>
      <c r="E4576" s="1" t="s">
        <v>631</v>
      </c>
      <c r="F4576" s="1" t="s">
        <v>632</v>
      </c>
      <c r="G4576">
        <v>24.56</v>
      </c>
      <c r="H4576">
        <v>2</v>
      </c>
      <c r="I4576">
        <v>0</v>
      </c>
      <c r="J4576">
        <v>11.543200000000001</v>
      </c>
      <c r="K4576" t="str">
        <f>INDEX(product!B:B,MATCH('TABELA TOTAL'!$F352,product!A:A,0))</f>
        <v>Furniture</v>
      </c>
      <c r="L4576" t="str">
        <f>INDEX(product!C:C,MATCH(F4576,product!A:A,))</f>
        <v>Paper</v>
      </c>
      <c r="M4576" t="str">
        <f>INDEX(product!D:D,MATCH(F4576,product!A:A,))</f>
        <v>Xerox 1881</v>
      </c>
    </row>
    <row r="4577" spans="1:13" x14ac:dyDescent="0.25">
      <c r="A4577" s="1" t="s">
        <v>630</v>
      </c>
      <c r="B4577" s="2">
        <v>42614</v>
      </c>
      <c r="C4577" s="2">
        <v>42616</v>
      </c>
      <c r="D4577" s="1" t="s">
        <v>79</v>
      </c>
      <c r="E4577" s="1" t="s">
        <v>631</v>
      </c>
      <c r="F4577" s="1" t="s">
        <v>633</v>
      </c>
      <c r="G4577">
        <v>3.048</v>
      </c>
      <c r="H4577">
        <v>1</v>
      </c>
      <c r="I4577">
        <v>0.2</v>
      </c>
      <c r="J4577">
        <v>1.0668</v>
      </c>
      <c r="K4577" t="str">
        <f>INDEX(product!B:B,MATCH('TABELA TOTAL'!$F353,product!A:A,0))</f>
        <v>Technology</v>
      </c>
      <c r="L4577" t="str">
        <f>INDEX(product!C:C,MATCH(F4577,product!A:A,))</f>
        <v>Binders</v>
      </c>
      <c r="M4577" t="str">
        <f>INDEX(product!D:D,MATCH(F4577,product!A:A,))</f>
        <v>Acco Hanging Data Binders</v>
      </c>
    </row>
    <row r="4578" spans="1:13" x14ac:dyDescent="0.25">
      <c r="A4578" s="1" t="s">
        <v>630</v>
      </c>
      <c r="B4578" s="2">
        <v>42614</v>
      </c>
      <c r="C4578" s="2">
        <v>42616</v>
      </c>
      <c r="D4578" s="1" t="s">
        <v>79</v>
      </c>
      <c r="E4578" s="1" t="s">
        <v>631</v>
      </c>
      <c r="F4578" s="1" t="s">
        <v>632</v>
      </c>
      <c r="G4578">
        <v>49.12</v>
      </c>
      <c r="H4578">
        <v>4</v>
      </c>
      <c r="I4578">
        <v>0</v>
      </c>
      <c r="J4578">
        <v>23.086400000000001</v>
      </c>
      <c r="K4578" t="str">
        <f>INDEX(product!B:B,MATCH('TABELA TOTAL'!$F354,product!A:A,0))</f>
        <v>Office Supplies</v>
      </c>
      <c r="L4578" t="str">
        <f>INDEX(product!C:C,MATCH(F4578,product!A:A,))</f>
        <v>Paper</v>
      </c>
      <c r="M4578" t="str">
        <f>INDEX(product!D:D,MATCH(F4578,product!A:A,))</f>
        <v>Xerox 1881</v>
      </c>
    </row>
    <row r="4579" spans="1:13" x14ac:dyDescent="0.25">
      <c r="A4579" s="1" t="s">
        <v>630</v>
      </c>
      <c r="B4579" s="2">
        <v>42614</v>
      </c>
      <c r="C4579" s="2">
        <v>42616</v>
      </c>
      <c r="D4579" s="1" t="s">
        <v>79</v>
      </c>
      <c r="E4579" s="1" t="s">
        <v>631</v>
      </c>
      <c r="F4579" s="1" t="s">
        <v>634</v>
      </c>
      <c r="G4579">
        <v>4355.1679999999997</v>
      </c>
      <c r="H4579">
        <v>4</v>
      </c>
      <c r="I4579">
        <v>0.2</v>
      </c>
      <c r="J4579">
        <v>1415.4295999999999</v>
      </c>
      <c r="K4579" t="str">
        <f>INDEX(product!B:B,MATCH('TABELA TOTAL'!$F355,product!A:A,0))</f>
        <v>Office Supplies</v>
      </c>
      <c r="L4579" t="str">
        <f>INDEX(product!C:C,MATCH(F4579,product!A:A,))</f>
        <v>Binders</v>
      </c>
      <c r="M4579" t="str">
        <f>INDEX(product!D:D,MATCH(F4579,product!A:A,))</f>
        <v>GBC DocuBind P400 Electric Binding System</v>
      </c>
    </row>
    <row r="4580" spans="1:13" x14ac:dyDescent="0.25">
      <c r="A4580" s="1" t="s">
        <v>1573</v>
      </c>
      <c r="B4580" s="2">
        <v>42614</v>
      </c>
      <c r="C4580" s="2">
        <v>42617</v>
      </c>
      <c r="D4580" s="1" t="s">
        <v>79</v>
      </c>
      <c r="E4580" s="1" t="s">
        <v>226</v>
      </c>
      <c r="F4580" s="1" t="s">
        <v>932</v>
      </c>
      <c r="G4580">
        <v>21.88</v>
      </c>
      <c r="H4580">
        <v>2</v>
      </c>
      <c r="I4580">
        <v>0</v>
      </c>
      <c r="J4580">
        <v>10.94</v>
      </c>
      <c r="K4580" t="str">
        <f>INDEX(product!B:B,MATCH('TABELA TOTAL'!$F964,product!A:A,0))</f>
        <v>Furniture</v>
      </c>
      <c r="L4580" t="str">
        <f>INDEX(product!C:C,MATCH(F4580,product!A:A,))</f>
        <v>Envelopes</v>
      </c>
      <c r="M4580" t="str">
        <f>INDEX(product!D:D,MATCH(F4580,product!A:A,))</f>
        <v>White Business Envelopes with Contemporary Seam, Recycled White Business Envelopes</v>
      </c>
    </row>
    <row r="4581" spans="1:13" x14ac:dyDescent="0.25">
      <c r="A4581" s="1" t="s">
        <v>2893</v>
      </c>
      <c r="B4581" s="2">
        <v>42614</v>
      </c>
      <c r="C4581" s="2">
        <v>42618</v>
      </c>
      <c r="D4581" s="1" t="s">
        <v>19</v>
      </c>
      <c r="E4581" s="1" t="s">
        <v>691</v>
      </c>
      <c r="F4581" s="1" t="s">
        <v>147</v>
      </c>
      <c r="G4581">
        <v>30.48</v>
      </c>
      <c r="H4581">
        <v>6</v>
      </c>
      <c r="I4581">
        <v>0.2</v>
      </c>
      <c r="J4581">
        <v>9.9060000000000006</v>
      </c>
      <c r="K4581" t="str">
        <f>INDEX(product!B:B,MATCH('TABELA TOTAL'!$F2144,product!A:A,0))</f>
        <v>Furniture</v>
      </c>
      <c r="L4581" t="str">
        <f>INDEX(product!C:C,MATCH(F4581,product!A:A,))</f>
        <v>Paper</v>
      </c>
      <c r="M4581" t="str">
        <f>INDEX(product!D:D,MATCH(F4581,product!A:A,))</f>
        <v>Telephone Message Books with Fax/Mobile Section, 5 1/2" x 3 3/16"</v>
      </c>
    </row>
    <row r="4582" spans="1:13" x14ac:dyDescent="0.25">
      <c r="A4582" s="1" t="s">
        <v>2893</v>
      </c>
      <c r="B4582" s="2">
        <v>42614</v>
      </c>
      <c r="C4582" s="2">
        <v>42618</v>
      </c>
      <c r="D4582" s="1" t="s">
        <v>19</v>
      </c>
      <c r="E4582" s="1" t="s">
        <v>691</v>
      </c>
      <c r="F4582" s="1" t="s">
        <v>265</v>
      </c>
      <c r="G4582">
        <v>23.988</v>
      </c>
      <c r="H4582">
        <v>2</v>
      </c>
      <c r="I4582">
        <v>0.4</v>
      </c>
      <c r="J4582">
        <v>-4.7976000000000001</v>
      </c>
      <c r="K4582" t="str">
        <f>INDEX(product!B:B,MATCH('TABELA TOTAL'!$F2145,product!A:A,0))</f>
        <v>Office Supplies</v>
      </c>
      <c r="L4582" t="str">
        <f>INDEX(product!C:C,MATCH(F4582,product!A:A,))</f>
        <v>Phones</v>
      </c>
      <c r="M4582" t="str">
        <f>INDEX(product!D:D,MATCH(F4582,product!A:A,))</f>
        <v>Anker 36W 4-Port USB Wall Charger Travel Power Adapter for iPhone 5s 5c 5</v>
      </c>
    </row>
    <row r="4583" spans="1:13" x14ac:dyDescent="0.25">
      <c r="A4583" s="1" t="s">
        <v>2893</v>
      </c>
      <c r="B4583" s="2">
        <v>42614</v>
      </c>
      <c r="C4583" s="2">
        <v>42618</v>
      </c>
      <c r="D4583" s="1" t="s">
        <v>19</v>
      </c>
      <c r="E4583" s="1" t="s">
        <v>691</v>
      </c>
      <c r="F4583" s="1" t="s">
        <v>267</v>
      </c>
      <c r="G4583">
        <v>16.687999999999999</v>
      </c>
      <c r="H4583">
        <v>7</v>
      </c>
      <c r="I4583">
        <v>0.2</v>
      </c>
      <c r="J4583">
        <v>5.4236000000000004</v>
      </c>
      <c r="K4583" t="str">
        <f>INDEX(product!B:B,MATCH('TABELA TOTAL'!$F2146,product!A:A,0))</f>
        <v>Furniture</v>
      </c>
      <c r="L4583" t="str">
        <f>INDEX(product!C:C,MATCH(F4583,product!A:A,))</f>
        <v>Fasteners</v>
      </c>
      <c r="M4583" t="str">
        <f>INDEX(product!D:D,MATCH(F4583,product!A:A,))</f>
        <v>Staples</v>
      </c>
    </row>
    <row r="4584" spans="1:13" x14ac:dyDescent="0.25">
      <c r="A4584" s="1" t="s">
        <v>5588</v>
      </c>
      <c r="B4584" s="2">
        <v>42614</v>
      </c>
      <c r="C4584" s="2">
        <v>42620</v>
      </c>
      <c r="D4584" s="1" t="s">
        <v>19</v>
      </c>
      <c r="E4584" s="1" t="s">
        <v>1368</v>
      </c>
      <c r="F4584" s="1" t="s">
        <v>956</v>
      </c>
      <c r="G4584">
        <v>468.9</v>
      </c>
      <c r="H4584">
        <v>6</v>
      </c>
      <c r="I4584">
        <v>0</v>
      </c>
      <c r="J4584">
        <v>206.316</v>
      </c>
      <c r="K4584" t="str">
        <f>INDEX(product!B:B,MATCH('TABELA TOTAL'!$F6078,product!A:A,0))</f>
        <v>Office Supplies</v>
      </c>
      <c r="L4584" t="str">
        <f>INDEX(product!C:C,MATCH(F4584,product!A:A,))</f>
        <v>Accessories</v>
      </c>
      <c r="M4584" t="str">
        <f>INDEX(product!D:D,MATCH(F4584,product!A:A,))</f>
        <v>Enermax Aurora Lite Keyboard</v>
      </c>
    </row>
    <row r="4585" spans="1:13" x14ac:dyDescent="0.25">
      <c r="A4585" s="1" t="s">
        <v>5588</v>
      </c>
      <c r="B4585" s="2">
        <v>42614</v>
      </c>
      <c r="C4585" s="2">
        <v>42620</v>
      </c>
      <c r="D4585" s="1" t="s">
        <v>19</v>
      </c>
      <c r="E4585" s="1" t="s">
        <v>1368</v>
      </c>
      <c r="F4585" s="1" t="s">
        <v>3869</v>
      </c>
      <c r="G4585">
        <v>72.48</v>
      </c>
      <c r="H4585">
        <v>2</v>
      </c>
      <c r="I4585">
        <v>0</v>
      </c>
      <c r="J4585">
        <v>30.441600000000001</v>
      </c>
      <c r="K4585" t="str">
        <f>INDEX(product!B:B,MATCH('TABELA TOTAL'!$F6079,product!A:A,0))</f>
        <v>Furniture</v>
      </c>
      <c r="L4585" t="str">
        <f>INDEX(product!C:C,MATCH(F4585,product!A:A,))</f>
        <v>Accessories</v>
      </c>
      <c r="M4585" t="str">
        <f>INDEX(product!D:D,MATCH(F4585,product!A:A,))</f>
        <v>Memorex Mini Travel Drive 64 GB USB 2.0 Flash Drive</v>
      </c>
    </row>
    <row r="4586" spans="1:13" x14ac:dyDescent="0.25">
      <c r="A4586" s="1" t="s">
        <v>5588</v>
      </c>
      <c r="B4586" s="2">
        <v>42614</v>
      </c>
      <c r="C4586" s="2">
        <v>42620</v>
      </c>
      <c r="D4586" s="1" t="s">
        <v>19</v>
      </c>
      <c r="E4586" s="1" t="s">
        <v>1368</v>
      </c>
      <c r="F4586" s="1" t="s">
        <v>1017</v>
      </c>
      <c r="G4586">
        <v>10.95</v>
      </c>
      <c r="H4586">
        <v>3</v>
      </c>
      <c r="I4586">
        <v>0</v>
      </c>
      <c r="J4586">
        <v>3.2850000000000001</v>
      </c>
      <c r="K4586" t="str">
        <f>INDEX(product!B:B,MATCH('TABELA TOTAL'!$F6080,product!A:A,0))</f>
        <v>Office Supplies</v>
      </c>
      <c r="L4586" t="str">
        <f>INDEX(product!C:C,MATCH(F4586,product!A:A,))</f>
        <v>Supplies</v>
      </c>
      <c r="M4586" t="str">
        <f>INDEX(product!D:D,MATCH(F4586,product!A:A,))</f>
        <v>Acme Value Line Scissors</v>
      </c>
    </row>
    <row r="4587" spans="1:13" x14ac:dyDescent="0.25">
      <c r="A4587" s="1" t="s">
        <v>5588</v>
      </c>
      <c r="B4587" s="2">
        <v>42614</v>
      </c>
      <c r="C4587" s="2">
        <v>42620</v>
      </c>
      <c r="D4587" s="1" t="s">
        <v>19</v>
      </c>
      <c r="E4587" s="1" t="s">
        <v>1368</v>
      </c>
      <c r="F4587" s="1" t="s">
        <v>885</v>
      </c>
      <c r="G4587">
        <v>191.82</v>
      </c>
      <c r="H4587">
        <v>3</v>
      </c>
      <c r="I4587">
        <v>0</v>
      </c>
      <c r="J4587">
        <v>61.382399999999997</v>
      </c>
      <c r="K4587" t="str">
        <f>INDEX(product!B:B,MATCH('TABELA TOTAL'!$F6081,product!A:A,0))</f>
        <v>Office Supplies</v>
      </c>
      <c r="L4587" t="str">
        <f>INDEX(product!C:C,MATCH(F4587,product!A:A,))</f>
        <v>Furnishings</v>
      </c>
      <c r="M4587" t="str">
        <f>INDEX(product!D:D,MATCH(F4587,product!A:A,))</f>
        <v>Howard Miller 14-1/2" Diameter Chrome Round Wall Clock</v>
      </c>
    </row>
    <row r="4588" spans="1:13" x14ac:dyDescent="0.25">
      <c r="A4588" s="1" t="s">
        <v>6074</v>
      </c>
      <c r="B4588" s="2">
        <v>42614</v>
      </c>
      <c r="C4588" s="2">
        <v>42618</v>
      </c>
      <c r="D4588" s="1" t="s">
        <v>19</v>
      </c>
      <c r="E4588" s="1" t="s">
        <v>1562</v>
      </c>
      <c r="F4588" s="1" t="s">
        <v>1105</v>
      </c>
      <c r="G4588">
        <v>24.1</v>
      </c>
      <c r="H4588">
        <v>5</v>
      </c>
      <c r="I4588">
        <v>0</v>
      </c>
      <c r="J4588">
        <v>11.086</v>
      </c>
      <c r="K4588" t="str">
        <f>INDEX(product!B:B,MATCH('TABELA TOTAL'!$F6984,product!A:A,0))</f>
        <v>Technology</v>
      </c>
      <c r="L4588" t="str">
        <f>INDEX(product!C:C,MATCH(F4588,product!A:A,))</f>
        <v>Binders</v>
      </c>
      <c r="M4588" t="str">
        <f>INDEX(product!D:D,MATCH(F4588,product!A:A,))</f>
        <v>Wilson Jones Turn Tabs Binder Tool for Ring Binders</v>
      </c>
    </row>
    <row r="4589" spans="1:13" x14ac:dyDescent="0.25">
      <c r="A4589" s="1" t="s">
        <v>6074</v>
      </c>
      <c r="B4589" s="2">
        <v>42614</v>
      </c>
      <c r="C4589" s="2">
        <v>42618</v>
      </c>
      <c r="D4589" s="1" t="s">
        <v>19</v>
      </c>
      <c r="E4589" s="1" t="s">
        <v>1562</v>
      </c>
      <c r="F4589" s="1" t="s">
        <v>805</v>
      </c>
      <c r="G4589">
        <v>8.7799999999999994</v>
      </c>
      <c r="H4589">
        <v>1</v>
      </c>
      <c r="I4589">
        <v>0</v>
      </c>
      <c r="J4589">
        <v>2.2827999999999999</v>
      </c>
      <c r="K4589" t="str">
        <f>INDEX(product!B:B,MATCH('TABELA TOTAL'!$F6985,product!A:A,0))</f>
        <v>Technology</v>
      </c>
      <c r="L4589" t="str">
        <f>INDEX(product!C:C,MATCH(F4589,product!A:A,))</f>
        <v>Phones</v>
      </c>
      <c r="M4589" t="str">
        <f>INDEX(product!D:D,MATCH(F4589,product!A:A,))</f>
        <v>Belkin Grip Candy Sheer Case / Cover for iPhone 5 and 5S</v>
      </c>
    </row>
    <row r="4590" spans="1:13" x14ac:dyDescent="0.25">
      <c r="A4590" s="1" t="s">
        <v>6074</v>
      </c>
      <c r="B4590" s="2">
        <v>42614</v>
      </c>
      <c r="C4590" s="2">
        <v>42618</v>
      </c>
      <c r="D4590" s="1" t="s">
        <v>19</v>
      </c>
      <c r="E4590" s="1" t="s">
        <v>1562</v>
      </c>
      <c r="F4590" s="1" t="s">
        <v>1119</v>
      </c>
      <c r="G4590">
        <v>376.74</v>
      </c>
      <c r="H4590">
        <v>4</v>
      </c>
      <c r="I4590">
        <v>0.1</v>
      </c>
      <c r="J4590">
        <v>71.162000000000006</v>
      </c>
      <c r="K4590" t="str">
        <f>INDEX(product!B:B,MATCH('TABELA TOTAL'!$F6986,product!A:A,0))</f>
        <v>Office Supplies</v>
      </c>
      <c r="L4590" t="str">
        <f>INDEX(product!C:C,MATCH(F4590,product!A:A,))</f>
        <v>Appliances</v>
      </c>
      <c r="M4590" t="str">
        <f>INDEX(product!D:D,MATCH(F4590,product!A:A,))</f>
        <v>Eureka The Boss Plus 12-Amp Hard Box Upright Vacuum, Red</v>
      </c>
    </row>
    <row r="4591" spans="1:13" x14ac:dyDescent="0.25">
      <c r="A4591" s="1" t="s">
        <v>6074</v>
      </c>
      <c r="B4591" s="2">
        <v>42614</v>
      </c>
      <c r="C4591" s="2">
        <v>42618</v>
      </c>
      <c r="D4591" s="1" t="s">
        <v>19</v>
      </c>
      <c r="E4591" s="1" t="s">
        <v>1562</v>
      </c>
      <c r="F4591" s="1" t="s">
        <v>1653</v>
      </c>
      <c r="G4591">
        <v>29.52</v>
      </c>
      <c r="H4591">
        <v>4</v>
      </c>
      <c r="I4591">
        <v>0</v>
      </c>
      <c r="J4591">
        <v>14.4648</v>
      </c>
      <c r="K4591" t="str">
        <f>INDEX(product!B:B,MATCH('TABELA TOTAL'!$F6987,product!A:A,0))</f>
        <v>Technology</v>
      </c>
      <c r="L4591" t="str">
        <f>INDEX(product!C:C,MATCH(F4591,product!A:A,))</f>
        <v>Binders</v>
      </c>
      <c r="M4591" t="str">
        <f>INDEX(product!D:D,MATCH(F4591,product!A:A,))</f>
        <v>GBC Plastic Binding Combs</v>
      </c>
    </row>
    <row r="4592" spans="1:13" x14ac:dyDescent="0.25">
      <c r="A4592" s="1" t="s">
        <v>6074</v>
      </c>
      <c r="B4592" s="2">
        <v>42614</v>
      </c>
      <c r="C4592" s="2">
        <v>42618</v>
      </c>
      <c r="D4592" s="1" t="s">
        <v>19</v>
      </c>
      <c r="E4592" s="1" t="s">
        <v>1562</v>
      </c>
      <c r="F4592" s="1" t="s">
        <v>1873</v>
      </c>
      <c r="G4592">
        <v>11.96</v>
      </c>
      <c r="H4592">
        <v>2</v>
      </c>
      <c r="I4592">
        <v>0</v>
      </c>
      <c r="J4592">
        <v>2.99</v>
      </c>
      <c r="K4592" t="str">
        <f>INDEX(product!B:B,MATCH('TABELA TOTAL'!$F6988,product!A:A,0))</f>
        <v>Office Supplies</v>
      </c>
      <c r="L4592" t="str">
        <f>INDEX(product!C:C,MATCH(F4592,product!A:A,))</f>
        <v>Art</v>
      </c>
      <c r="M4592" t="str">
        <f>INDEX(product!D:D,MATCH(F4592,product!A:A,))</f>
        <v>Newell 315</v>
      </c>
    </row>
    <row r="4593" spans="1:13" x14ac:dyDescent="0.25">
      <c r="A4593" s="1" t="s">
        <v>6074</v>
      </c>
      <c r="B4593" s="2">
        <v>42614</v>
      </c>
      <c r="C4593" s="2">
        <v>42618</v>
      </c>
      <c r="D4593" s="1" t="s">
        <v>19</v>
      </c>
      <c r="E4593" s="1" t="s">
        <v>1562</v>
      </c>
      <c r="F4593" s="1" t="s">
        <v>2413</v>
      </c>
      <c r="G4593">
        <v>26.4</v>
      </c>
      <c r="H4593">
        <v>5</v>
      </c>
      <c r="I4593">
        <v>0</v>
      </c>
      <c r="J4593">
        <v>12.672000000000001</v>
      </c>
      <c r="K4593" t="str">
        <f>INDEX(product!B:B,MATCH('TABELA TOTAL'!$F6989,product!A:A,0))</f>
        <v>Furniture</v>
      </c>
      <c r="L4593" t="str">
        <f>INDEX(product!C:C,MATCH(F4593,product!A:A,))</f>
        <v>Binders</v>
      </c>
      <c r="M4593" t="str">
        <f>INDEX(product!D:D,MATCH(F4593,product!A:A,))</f>
        <v>Wilson Jones 1" Hanging DublLock Ring Binders</v>
      </c>
    </row>
    <row r="4594" spans="1:13" x14ac:dyDescent="0.25">
      <c r="A4594" s="1" t="s">
        <v>6333</v>
      </c>
      <c r="B4594" s="2">
        <v>42614</v>
      </c>
      <c r="C4594" s="2">
        <v>42616</v>
      </c>
      <c r="D4594" s="1" t="s">
        <v>11</v>
      </c>
      <c r="E4594" s="1" t="s">
        <v>3847</v>
      </c>
      <c r="F4594" s="1" t="s">
        <v>248</v>
      </c>
      <c r="G4594">
        <v>12.78</v>
      </c>
      <c r="H4594">
        <v>1</v>
      </c>
      <c r="I4594">
        <v>0</v>
      </c>
      <c r="J4594">
        <v>5.7510000000000003</v>
      </c>
      <c r="K4594" t="str">
        <f>INDEX(product!B:B,MATCH('TABELA TOTAL'!$F7483,product!A:A,0))</f>
        <v>Office Supplies</v>
      </c>
      <c r="L4594" t="str">
        <f>INDEX(product!C:C,MATCH(F4594,product!A:A,))</f>
        <v>Envelopes</v>
      </c>
      <c r="M4594" t="str">
        <f>INDEX(product!D:D,MATCH(F4594,product!A:A,))</f>
        <v>Globe Weis Peel &amp; Seel First Class Envelopes</v>
      </c>
    </row>
    <row r="4595" spans="1:13" x14ac:dyDescent="0.25">
      <c r="A4595" s="1" t="s">
        <v>5427</v>
      </c>
      <c r="B4595" s="2">
        <v>42613</v>
      </c>
      <c r="C4595" s="2">
        <v>42619</v>
      </c>
      <c r="D4595" s="1" t="s">
        <v>19</v>
      </c>
      <c r="E4595" s="1" t="s">
        <v>1044</v>
      </c>
      <c r="F4595" s="1" t="s">
        <v>718</v>
      </c>
      <c r="G4595">
        <v>23.968</v>
      </c>
      <c r="H4595">
        <v>2</v>
      </c>
      <c r="I4595">
        <v>0.2</v>
      </c>
      <c r="J4595">
        <v>2.3967999999999998</v>
      </c>
      <c r="K4595" t="str">
        <f>INDEX(product!B:B,MATCH('TABELA TOTAL'!$F5775,product!A:A,0))</f>
        <v>Office Supplies</v>
      </c>
      <c r="L4595" t="str">
        <f>INDEX(product!C:C,MATCH(F4595,product!A:A,))</f>
        <v>Storage</v>
      </c>
      <c r="M4595" t="str">
        <f>INDEX(product!D:D,MATCH(F4595,product!A:A,))</f>
        <v>Super Decoflex Portable Personal File</v>
      </c>
    </row>
    <row r="4596" spans="1:13" x14ac:dyDescent="0.25">
      <c r="A4596" s="1" t="s">
        <v>598</v>
      </c>
      <c r="B4596" s="2">
        <v>42612</v>
      </c>
      <c r="C4596" s="2">
        <v>42614</v>
      </c>
      <c r="D4596" s="1" t="s">
        <v>79</v>
      </c>
      <c r="E4596" s="1" t="s">
        <v>599</v>
      </c>
      <c r="F4596" s="1" t="s">
        <v>600</v>
      </c>
      <c r="G4596">
        <v>290.89800000000002</v>
      </c>
      <c r="H4596">
        <v>3</v>
      </c>
      <c r="I4596">
        <v>0.4</v>
      </c>
      <c r="J4596">
        <v>-67.876199999999997</v>
      </c>
      <c r="K4596" t="str">
        <f>INDEX(product!B:B,MATCH('TABELA TOTAL'!$F328,product!A:A,0))</f>
        <v>Technology</v>
      </c>
      <c r="L4596" t="str">
        <f>INDEX(product!C:C,MATCH(F4596,product!A:A,))</f>
        <v>Phones</v>
      </c>
      <c r="M4596" t="str">
        <f>INDEX(product!D:D,MATCH(F4596,product!A:A,))</f>
        <v>Aastra 57i VoIP phone</v>
      </c>
    </row>
    <row r="4597" spans="1:13" x14ac:dyDescent="0.25">
      <c r="A4597" s="1" t="s">
        <v>598</v>
      </c>
      <c r="B4597" s="2">
        <v>42612</v>
      </c>
      <c r="C4597" s="2">
        <v>42614</v>
      </c>
      <c r="D4597" s="1" t="s">
        <v>79</v>
      </c>
      <c r="E4597" s="1" t="s">
        <v>599</v>
      </c>
      <c r="F4597" s="1" t="s">
        <v>601</v>
      </c>
      <c r="G4597">
        <v>54.223999999999997</v>
      </c>
      <c r="H4597">
        <v>2</v>
      </c>
      <c r="I4597">
        <v>0.2</v>
      </c>
      <c r="J4597">
        <v>3.3889999999999998</v>
      </c>
      <c r="K4597" t="str">
        <f>INDEX(product!B:B,MATCH('TABELA TOTAL'!$F329,product!A:A,0))</f>
        <v>Technology</v>
      </c>
      <c r="L4597" t="str">
        <f>INDEX(product!C:C,MATCH(F4597,product!A:A,))</f>
        <v>Storage</v>
      </c>
      <c r="M4597" t="str">
        <f>INDEX(product!D:D,MATCH(F4597,product!A:A,))</f>
        <v>File Shuttle II and Handi-File, Black</v>
      </c>
    </row>
    <row r="4598" spans="1:13" x14ac:dyDescent="0.25">
      <c r="A4598" s="1" t="s">
        <v>598</v>
      </c>
      <c r="B4598" s="2">
        <v>42612</v>
      </c>
      <c r="C4598" s="2">
        <v>42614</v>
      </c>
      <c r="D4598" s="1" t="s">
        <v>79</v>
      </c>
      <c r="E4598" s="1" t="s">
        <v>599</v>
      </c>
      <c r="F4598" s="1" t="s">
        <v>602</v>
      </c>
      <c r="G4598">
        <v>786.74400000000003</v>
      </c>
      <c r="H4598">
        <v>4</v>
      </c>
      <c r="I4598">
        <v>0.3</v>
      </c>
      <c r="J4598">
        <v>-258.5016</v>
      </c>
      <c r="K4598" t="str">
        <f>INDEX(product!B:B,MATCH('TABELA TOTAL'!$F330,product!A:A,0))</f>
        <v>Office Supplies</v>
      </c>
      <c r="L4598" t="str">
        <f>INDEX(product!C:C,MATCH(F4598,product!A:A,))</f>
        <v>Chairs</v>
      </c>
      <c r="M4598" t="str">
        <f>INDEX(product!D:D,MATCH(F4598,product!A:A,))</f>
        <v>Hon 2090 Pillow Soft Series Mid Back Swivel/Tilt Chairs</v>
      </c>
    </row>
    <row r="4599" spans="1:13" x14ac:dyDescent="0.25">
      <c r="A4599" s="1" t="s">
        <v>598</v>
      </c>
      <c r="B4599" s="2">
        <v>42612</v>
      </c>
      <c r="C4599" s="2">
        <v>42614</v>
      </c>
      <c r="D4599" s="1" t="s">
        <v>79</v>
      </c>
      <c r="E4599" s="1" t="s">
        <v>599</v>
      </c>
      <c r="F4599" s="1" t="s">
        <v>603</v>
      </c>
      <c r="G4599">
        <v>100.24</v>
      </c>
      <c r="H4599">
        <v>10</v>
      </c>
      <c r="I4599">
        <v>0.2</v>
      </c>
      <c r="J4599">
        <v>33.831000000000003</v>
      </c>
      <c r="K4599" t="str">
        <f>INDEX(product!B:B,MATCH('TABELA TOTAL'!$F331,product!A:A,0))</f>
        <v>Office Supplies</v>
      </c>
      <c r="L4599" t="str">
        <f>INDEX(product!C:C,MATCH(F4599,product!A:A,))</f>
        <v>Labels</v>
      </c>
      <c r="M4599" t="str">
        <f>INDEX(product!D:D,MATCH(F4599,product!A:A,))</f>
        <v>Round Specialty Laser Printer Labels</v>
      </c>
    </row>
    <row r="4600" spans="1:13" x14ac:dyDescent="0.25">
      <c r="A4600" s="1" t="s">
        <v>598</v>
      </c>
      <c r="B4600" s="2">
        <v>42612</v>
      </c>
      <c r="C4600" s="2">
        <v>42614</v>
      </c>
      <c r="D4600" s="1" t="s">
        <v>79</v>
      </c>
      <c r="E4600" s="1" t="s">
        <v>599</v>
      </c>
      <c r="F4600" s="1" t="s">
        <v>604</v>
      </c>
      <c r="G4600">
        <v>37.764000000000003</v>
      </c>
      <c r="H4600">
        <v>6</v>
      </c>
      <c r="I4600">
        <v>0.7</v>
      </c>
      <c r="J4600">
        <v>-27.6936</v>
      </c>
      <c r="K4600" t="str">
        <f>INDEX(product!B:B,MATCH('TABELA TOTAL'!$F332,product!A:A,0))</f>
        <v>Technology</v>
      </c>
      <c r="L4600" t="str">
        <f>INDEX(product!C:C,MATCH(F4600,product!A:A,))</f>
        <v>Binders</v>
      </c>
      <c r="M4600" t="str">
        <f>INDEX(product!D:D,MATCH(F4600,product!A:A,))</f>
        <v>GBC Premium Transparent Covers with Diagonal Lined Pattern</v>
      </c>
    </row>
    <row r="4601" spans="1:13" x14ac:dyDescent="0.25">
      <c r="A4601" s="1" t="s">
        <v>5734</v>
      </c>
      <c r="B4601" s="2">
        <v>42612</v>
      </c>
      <c r="C4601" s="2">
        <v>42619</v>
      </c>
      <c r="D4601" s="1" t="s">
        <v>19</v>
      </c>
      <c r="E4601" s="1" t="s">
        <v>3841</v>
      </c>
      <c r="F4601" s="1" t="s">
        <v>3912</v>
      </c>
      <c r="G4601">
        <v>47.04</v>
      </c>
      <c r="H4601">
        <v>4</v>
      </c>
      <c r="I4601">
        <v>0</v>
      </c>
      <c r="J4601">
        <v>15.993600000000001</v>
      </c>
      <c r="K4601" t="str">
        <f>INDEX(product!B:B,MATCH('TABELA TOTAL'!$F6338,product!A:A,0))</f>
        <v>Office Supplies</v>
      </c>
      <c r="L4601" t="str">
        <f>INDEX(product!C:C,MATCH(F4601,product!A:A,))</f>
        <v>Furnishings</v>
      </c>
      <c r="M4601" t="str">
        <f>INDEX(product!D:D,MATCH(F4601,product!A:A,))</f>
        <v>Executive Impressions 10" Spectator Wall Clock</v>
      </c>
    </row>
    <row r="4602" spans="1:13" x14ac:dyDescent="0.25">
      <c r="A4602" s="1" t="s">
        <v>5734</v>
      </c>
      <c r="B4602" s="2">
        <v>42612</v>
      </c>
      <c r="C4602" s="2">
        <v>42619</v>
      </c>
      <c r="D4602" s="1" t="s">
        <v>19</v>
      </c>
      <c r="E4602" s="1" t="s">
        <v>3841</v>
      </c>
      <c r="F4602" s="1" t="s">
        <v>3751</v>
      </c>
      <c r="G4602">
        <v>339.96</v>
      </c>
      <c r="H4602">
        <v>5</v>
      </c>
      <c r="I4602">
        <v>0.2</v>
      </c>
      <c r="J4602">
        <v>42.494999999999997</v>
      </c>
      <c r="K4602" t="str">
        <f>INDEX(product!B:B,MATCH('TABELA TOTAL'!$F6339,product!A:A,0))</f>
        <v>Technology</v>
      </c>
      <c r="L4602" t="str">
        <f>INDEX(product!C:C,MATCH(F4602,product!A:A,))</f>
        <v>Phones</v>
      </c>
      <c r="M4602" t="str">
        <f>INDEX(product!D:D,MATCH(F4602,product!A:A,))</f>
        <v>Panasonic KX TS3282W Corded phone</v>
      </c>
    </row>
    <row r="4603" spans="1:13" x14ac:dyDescent="0.25">
      <c r="A4603" s="1" t="s">
        <v>204</v>
      </c>
      <c r="B4603" s="2">
        <v>42611</v>
      </c>
      <c r="C4603" s="2">
        <v>42615</v>
      </c>
      <c r="D4603" s="1" t="s">
        <v>19</v>
      </c>
      <c r="E4603" s="1" t="s">
        <v>205</v>
      </c>
      <c r="F4603" s="1" t="s">
        <v>206</v>
      </c>
      <c r="G4603">
        <v>64.623999999999995</v>
      </c>
      <c r="H4603">
        <v>7</v>
      </c>
      <c r="I4603">
        <v>0.2</v>
      </c>
      <c r="J4603">
        <v>22.618400000000001</v>
      </c>
      <c r="K4603" t="str">
        <f>INDEX(product!B:B,MATCH('TABELA TOTAL'!$F101,product!A:A,0))</f>
        <v>Office Supplies</v>
      </c>
      <c r="L4603" t="str">
        <f>INDEX(product!C:C,MATCH(F4603,product!A:A,))</f>
        <v>Paper</v>
      </c>
      <c r="M4603" t="str">
        <f>INDEX(product!D:D,MATCH(F4603,product!A:A,))</f>
        <v>Avery Personal Creations Heavyweight Cards</v>
      </c>
    </row>
    <row r="4604" spans="1:13" x14ac:dyDescent="0.25">
      <c r="A4604" s="1" t="s">
        <v>204</v>
      </c>
      <c r="B4604" s="2">
        <v>42611</v>
      </c>
      <c r="C4604" s="2">
        <v>42615</v>
      </c>
      <c r="D4604" s="1" t="s">
        <v>19</v>
      </c>
      <c r="E4604" s="1" t="s">
        <v>205</v>
      </c>
      <c r="F4604" s="1" t="s">
        <v>207</v>
      </c>
      <c r="G4604">
        <v>95.975999999999999</v>
      </c>
      <c r="H4604">
        <v>3</v>
      </c>
      <c r="I4604">
        <v>0.2</v>
      </c>
      <c r="J4604">
        <v>-10.7973</v>
      </c>
      <c r="K4604" t="str">
        <f>INDEX(product!B:B,MATCH('TABELA TOTAL'!$F102,product!A:A,0))</f>
        <v>Technology</v>
      </c>
      <c r="L4604" t="str">
        <f>INDEX(product!C:C,MATCH(F4604,product!A:A,))</f>
        <v>Accessories</v>
      </c>
      <c r="M4604" t="str">
        <f>INDEX(product!D:D,MATCH(F4604,product!A:A,))</f>
        <v>SanDisk Ultra 64 GB MicroSDHC Class 10 Memory Card</v>
      </c>
    </row>
    <row r="4605" spans="1:13" x14ac:dyDescent="0.25">
      <c r="A4605" s="1" t="s">
        <v>204</v>
      </c>
      <c r="B4605" s="2">
        <v>42611</v>
      </c>
      <c r="C4605" s="2">
        <v>42615</v>
      </c>
      <c r="D4605" s="1" t="s">
        <v>19</v>
      </c>
      <c r="E4605" s="1" t="s">
        <v>205</v>
      </c>
      <c r="F4605" s="1" t="s">
        <v>208</v>
      </c>
      <c r="G4605">
        <v>1.788</v>
      </c>
      <c r="H4605">
        <v>3</v>
      </c>
      <c r="I4605">
        <v>0.8</v>
      </c>
      <c r="J4605">
        <v>-3.0396000000000001</v>
      </c>
      <c r="K4605" t="str">
        <f>INDEX(product!B:B,MATCH('TABELA TOTAL'!$F103,product!A:A,0))</f>
        <v>Furniture</v>
      </c>
      <c r="L4605" t="str">
        <f>INDEX(product!C:C,MATCH(F4605,product!A:A,))</f>
        <v>Binders</v>
      </c>
      <c r="M4605" t="str">
        <f>INDEX(product!D:D,MATCH(F4605,product!A:A,))</f>
        <v>Avery Hidden Tab Dividers for Binding Systems</v>
      </c>
    </row>
    <row r="4606" spans="1:13" x14ac:dyDescent="0.25">
      <c r="A4606" s="1" t="s">
        <v>1840</v>
      </c>
      <c r="B4606" s="2">
        <v>42611</v>
      </c>
      <c r="C4606" s="2">
        <v>42616</v>
      </c>
      <c r="D4606" s="1" t="s">
        <v>19</v>
      </c>
      <c r="E4606" s="1" t="s">
        <v>631</v>
      </c>
      <c r="F4606" s="1" t="s">
        <v>1372</v>
      </c>
      <c r="G4606">
        <v>27.93</v>
      </c>
      <c r="H4606">
        <v>3</v>
      </c>
      <c r="I4606">
        <v>0</v>
      </c>
      <c r="J4606">
        <v>8.0997000000000003</v>
      </c>
      <c r="K4606" t="str">
        <f>INDEX(product!B:B,MATCH('TABELA TOTAL'!$F1177,product!A:A,0))</f>
        <v>Office Supplies</v>
      </c>
      <c r="L4606" t="str">
        <f>INDEX(product!C:C,MATCH(F4606,product!A:A,))</f>
        <v>Supplies</v>
      </c>
      <c r="M4606" t="str">
        <f>INDEX(product!D:D,MATCH(F4606,product!A:A,))</f>
        <v>Acme Forged Steel Scissors with Black Enamel Handles</v>
      </c>
    </row>
    <row r="4607" spans="1:13" x14ac:dyDescent="0.25">
      <c r="A4607" s="1" t="s">
        <v>1902</v>
      </c>
      <c r="B4607" s="2">
        <v>42611</v>
      </c>
      <c r="C4607" s="2">
        <v>42617</v>
      </c>
      <c r="D4607" s="1" t="s">
        <v>19</v>
      </c>
      <c r="E4607" s="1" t="s">
        <v>1083</v>
      </c>
      <c r="F4607" s="1" t="s">
        <v>1903</v>
      </c>
      <c r="G4607">
        <v>22</v>
      </c>
      <c r="H4607">
        <v>4</v>
      </c>
      <c r="I4607">
        <v>0</v>
      </c>
      <c r="J4607">
        <v>5.5</v>
      </c>
      <c r="K4607" t="str">
        <f>INDEX(product!B:B,MATCH('TABELA TOTAL'!$F1243,product!A:A,0))</f>
        <v>Furniture</v>
      </c>
      <c r="L4607" t="str">
        <f>INDEX(product!C:C,MATCH(F4607,product!A:A,))</f>
        <v>Phones</v>
      </c>
      <c r="M4607" t="str">
        <f>INDEX(product!D:D,MATCH(F4607,product!A:A,))</f>
        <v>Samsung Replacement EH64AVFWE Premium Headset</v>
      </c>
    </row>
    <row r="4608" spans="1:13" x14ac:dyDescent="0.25">
      <c r="A4608" s="1" t="s">
        <v>4773</v>
      </c>
      <c r="B4608" s="2">
        <v>42611</v>
      </c>
      <c r="C4608" s="2">
        <v>42616</v>
      </c>
      <c r="D4608" s="1" t="s">
        <v>19</v>
      </c>
      <c r="E4608" s="1" t="s">
        <v>1483</v>
      </c>
      <c r="F4608" s="1" t="s">
        <v>3908</v>
      </c>
      <c r="G4608">
        <v>241.92</v>
      </c>
      <c r="H4608">
        <v>4</v>
      </c>
      <c r="I4608">
        <v>0.4</v>
      </c>
      <c r="J4608">
        <v>-56.448</v>
      </c>
      <c r="K4608" t="str">
        <f>INDEX(product!B:B,MATCH('TABELA TOTAL'!$F4685,product!A:A,0))</f>
        <v>Office Supplies</v>
      </c>
      <c r="L4608" t="str">
        <f>INDEX(product!C:C,MATCH(F4608,product!A:A,))</f>
        <v>Tables</v>
      </c>
      <c r="M4608" t="str">
        <f>INDEX(product!D:D,MATCH(F4608,product!A:A,))</f>
        <v>Barricks 18" x 48" Non-Folding Utility Table with Bottom Storage Shelf</v>
      </c>
    </row>
    <row r="4609" spans="1:13" x14ac:dyDescent="0.25">
      <c r="A4609" s="1" t="s">
        <v>4773</v>
      </c>
      <c r="B4609" s="2">
        <v>42611</v>
      </c>
      <c r="C4609" s="2">
        <v>42616</v>
      </c>
      <c r="D4609" s="1" t="s">
        <v>19</v>
      </c>
      <c r="E4609" s="1" t="s">
        <v>1483</v>
      </c>
      <c r="F4609" s="1" t="s">
        <v>4455</v>
      </c>
      <c r="G4609">
        <v>163.88</v>
      </c>
      <c r="H4609">
        <v>4</v>
      </c>
      <c r="I4609">
        <v>0.5</v>
      </c>
      <c r="J4609">
        <v>-81.94</v>
      </c>
      <c r="K4609" t="str">
        <f>INDEX(product!B:B,MATCH('TABELA TOTAL'!$F4686,product!A:A,0))</f>
        <v>Furniture</v>
      </c>
      <c r="L4609" t="str">
        <f>INDEX(product!C:C,MATCH(F4609,product!A:A,))</f>
        <v>Bookcases</v>
      </c>
      <c r="M4609" t="str">
        <f>INDEX(product!D:D,MATCH(F4609,product!A:A,))</f>
        <v>O'Sullivan 5-Shelf Heavy-Duty Bookcases</v>
      </c>
    </row>
    <row r="4610" spans="1:13" x14ac:dyDescent="0.25">
      <c r="A4610" s="1" t="s">
        <v>4773</v>
      </c>
      <c r="B4610" s="2">
        <v>42611</v>
      </c>
      <c r="C4610" s="2">
        <v>42616</v>
      </c>
      <c r="D4610" s="1" t="s">
        <v>19</v>
      </c>
      <c r="E4610" s="1" t="s">
        <v>1483</v>
      </c>
      <c r="F4610" s="1" t="s">
        <v>1462</v>
      </c>
      <c r="G4610">
        <v>3.4860000000000002</v>
      </c>
      <c r="H4610">
        <v>2</v>
      </c>
      <c r="I4610">
        <v>0.7</v>
      </c>
      <c r="J4610">
        <v>-2.7888000000000002</v>
      </c>
      <c r="K4610" t="str">
        <f>INDEX(product!B:B,MATCH('TABELA TOTAL'!$F4687,product!A:A,0))</f>
        <v>Technology</v>
      </c>
      <c r="L4610" t="str">
        <f>INDEX(product!C:C,MATCH(F4610,product!A:A,))</f>
        <v>Binders</v>
      </c>
      <c r="M4610" t="str">
        <f>INDEX(product!D:D,MATCH(F4610,product!A:A,))</f>
        <v>Fellowes Black Plastic Comb Bindings</v>
      </c>
    </row>
    <row r="4611" spans="1:13" x14ac:dyDescent="0.25">
      <c r="A4611" s="1" t="s">
        <v>4773</v>
      </c>
      <c r="B4611" s="2">
        <v>42611</v>
      </c>
      <c r="C4611" s="2">
        <v>42616</v>
      </c>
      <c r="D4611" s="1" t="s">
        <v>19</v>
      </c>
      <c r="E4611" s="1" t="s">
        <v>1483</v>
      </c>
      <c r="F4611" s="1" t="s">
        <v>2094</v>
      </c>
      <c r="G4611">
        <v>10.584</v>
      </c>
      <c r="H4611">
        <v>7</v>
      </c>
      <c r="I4611">
        <v>0.2</v>
      </c>
      <c r="J4611">
        <v>-2.3814000000000002</v>
      </c>
      <c r="K4611" t="str">
        <f>INDEX(product!B:B,MATCH('TABELA TOTAL'!$F4688,product!A:A,0))</f>
        <v>Office Supplies</v>
      </c>
      <c r="L4611" t="str">
        <f>INDEX(product!C:C,MATCH(F4611,product!A:A,))</f>
        <v>Fasteners</v>
      </c>
      <c r="M4611" t="str">
        <f>INDEX(product!D:D,MATCH(F4611,product!A:A,))</f>
        <v>Revere Boxed Rubber Bands by Revere</v>
      </c>
    </row>
    <row r="4612" spans="1:13" x14ac:dyDescent="0.25">
      <c r="A4612" s="1" t="s">
        <v>3387</v>
      </c>
      <c r="B4612" s="2">
        <v>42610</v>
      </c>
      <c r="C4612" s="2">
        <v>42615</v>
      </c>
      <c r="D4612" s="1" t="s">
        <v>19</v>
      </c>
      <c r="E4612" s="1" t="s">
        <v>336</v>
      </c>
      <c r="F4612" s="1" t="s">
        <v>3388</v>
      </c>
      <c r="G4612">
        <v>15.48</v>
      </c>
      <c r="H4612">
        <v>3</v>
      </c>
      <c r="I4612">
        <v>0.2</v>
      </c>
      <c r="J4612">
        <v>5.6115000000000004</v>
      </c>
      <c r="K4612" t="str">
        <f>INDEX(product!B:B,MATCH('TABELA TOTAL'!$F2693,product!A:A,0))</f>
        <v>Office Supplies</v>
      </c>
      <c r="L4612" t="str">
        <f>INDEX(product!C:C,MATCH(F4612,product!A:A,))</f>
        <v>Paper</v>
      </c>
      <c r="M4612" t="str">
        <f>INDEX(product!D:D,MATCH(F4612,product!A:A,))</f>
        <v>Wirebound Four 2-3/4 x 5 Forms per Page, 400 Sets per Book</v>
      </c>
    </row>
    <row r="4613" spans="1:13" x14ac:dyDescent="0.25">
      <c r="A4613" s="1" t="s">
        <v>3387</v>
      </c>
      <c r="B4613" s="2">
        <v>42610</v>
      </c>
      <c r="C4613" s="2">
        <v>42615</v>
      </c>
      <c r="D4613" s="1" t="s">
        <v>19</v>
      </c>
      <c r="E4613" s="1" t="s">
        <v>336</v>
      </c>
      <c r="F4613" s="1" t="s">
        <v>3389</v>
      </c>
      <c r="G4613">
        <v>108.57599999999999</v>
      </c>
      <c r="H4613">
        <v>3</v>
      </c>
      <c r="I4613">
        <v>0.2</v>
      </c>
      <c r="J4613">
        <v>8.1432000000000002</v>
      </c>
      <c r="K4613" t="str">
        <f>INDEX(product!B:B,MATCH('TABELA TOTAL'!$F2694,product!A:A,0))</f>
        <v>Furniture</v>
      </c>
      <c r="L4613" t="str">
        <f>INDEX(product!C:C,MATCH(F4613,product!A:A,))</f>
        <v>Phones</v>
      </c>
      <c r="M4613" t="str">
        <f>INDEX(product!D:D,MATCH(F4613,product!A:A,))</f>
        <v>AT&amp;T 17929 Lendline Telephone</v>
      </c>
    </row>
    <row r="4614" spans="1:13" x14ac:dyDescent="0.25">
      <c r="A4614" s="1" t="s">
        <v>4379</v>
      </c>
      <c r="B4614" s="2">
        <v>42610</v>
      </c>
      <c r="C4614" s="2">
        <v>42613</v>
      </c>
      <c r="D4614" s="1" t="s">
        <v>79</v>
      </c>
      <c r="E4614" s="1" t="s">
        <v>3015</v>
      </c>
      <c r="F4614" s="1" t="s">
        <v>699</v>
      </c>
      <c r="G4614">
        <v>13.14</v>
      </c>
      <c r="H4614">
        <v>9</v>
      </c>
      <c r="I4614">
        <v>0.8</v>
      </c>
      <c r="J4614">
        <v>-21.681000000000001</v>
      </c>
      <c r="K4614" t="str">
        <f>INDEX(product!B:B,MATCH('TABELA TOTAL'!$F4071,product!A:A,0))</f>
        <v>Office Supplies</v>
      </c>
      <c r="L4614" t="str">
        <f>INDEX(product!C:C,MATCH(F4614,product!A:A,))</f>
        <v>Binders</v>
      </c>
      <c r="M4614" t="str">
        <f>INDEX(product!D:D,MATCH(F4614,product!A:A,))</f>
        <v>Angle-D Binders with Locking Rings, Label Holders</v>
      </c>
    </row>
    <row r="4615" spans="1:13" x14ac:dyDescent="0.25">
      <c r="A4615" s="1" t="s">
        <v>4379</v>
      </c>
      <c r="B4615" s="2">
        <v>42610</v>
      </c>
      <c r="C4615" s="2">
        <v>42613</v>
      </c>
      <c r="D4615" s="1" t="s">
        <v>79</v>
      </c>
      <c r="E4615" s="1" t="s">
        <v>3015</v>
      </c>
      <c r="F4615" s="1" t="s">
        <v>2446</v>
      </c>
      <c r="G4615">
        <v>10.023999999999999</v>
      </c>
      <c r="H4615">
        <v>4</v>
      </c>
      <c r="I4615">
        <v>0.8</v>
      </c>
      <c r="J4615">
        <v>-16.5396</v>
      </c>
      <c r="K4615" t="str">
        <f>INDEX(product!B:B,MATCH('TABELA TOTAL'!$F4072,product!A:A,0))</f>
        <v>Furniture</v>
      </c>
      <c r="L4615" t="str">
        <f>INDEX(product!C:C,MATCH(F4615,product!A:A,))</f>
        <v>Binders</v>
      </c>
      <c r="M4615" t="str">
        <f>INDEX(product!D:D,MATCH(F4615,product!A:A,))</f>
        <v>GBC ProClick Spines for 32-Hole Punch</v>
      </c>
    </row>
    <row r="4616" spans="1:13" x14ac:dyDescent="0.25">
      <c r="A4616" s="1" t="s">
        <v>4379</v>
      </c>
      <c r="B4616" s="2">
        <v>42610</v>
      </c>
      <c r="C4616" s="2">
        <v>42613</v>
      </c>
      <c r="D4616" s="1" t="s">
        <v>79</v>
      </c>
      <c r="E4616" s="1" t="s">
        <v>3015</v>
      </c>
      <c r="F4616" s="1" t="s">
        <v>2520</v>
      </c>
      <c r="G4616">
        <v>156.37280000000001</v>
      </c>
      <c r="H4616">
        <v>2</v>
      </c>
      <c r="I4616">
        <v>0.32</v>
      </c>
      <c r="J4616">
        <v>-52.890799999999999</v>
      </c>
      <c r="K4616" t="str">
        <f>INDEX(product!B:B,MATCH('TABELA TOTAL'!$F4073,product!A:A,0))</f>
        <v>Office Supplies</v>
      </c>
      <c r="L4616" t="str">
        <f>INDEX(product!C:C,MATCH(F4616,product!A:A,))</f>
        <v>Bookcases</v>
      </c>
      <c r="M4616" t="str">
        <f>INDEX(product!D:D,MATCH(F4616,product!A:A,))</f>
        <v>Sauder Camden County Collection Libraries, Planked Cherry Finish</v>
      </c>
    </row>
    <row r="4617" spans="1:13" x14ac:dyDescent="0.25">
      <c r="A4617" s="1" t="s">
        <v>6818</v>
      </c>
      <c r="B4617" s="2">
        <v>42610</v>
      </c>
      <c r="C4617" s="2">
        <v>42612</v>
      </c>
      <c r="D4617" s="1" t="s">
        <v>79</v>
      </c>
      <c r="E4617" s="1" t="s">
        <v>2305</v>
      </c>
      <c r="F4617" s="1" t="s">
        <v>5208</v>
      </c>
      <c r="G4617">
        <v>18.431999999999999</v>
      </c>
      <c r="H4617">
        <v>8</v>
      </c>
      <c r="I4617">
        <v>0.7</v>
      </c>
      <c r="J4617">
        <v>-12.288</v>
      </c>
      <c r="K4617" t="str">
        <f>INDEX(product!B:B,MATCH('TABELA TOTAL'!$F8427,product!A:A,0))</f>
        <v>Office Supplies</v>
      </c>
      <c r="L4617" t="str">
        <f>INDEX(product!C:C,MATCH(F4617,product!A:A,))</f>
        <v>Binders</v>
      </c>
      <c r="M4617" t="str">
        <f>INDEX(product!D:D,MATCH(F4617,product!A:A,))</f>
        <v>GBC VeloBinder Strips</v>
      </c>
    </row>
    <row r="4618" spans="1:13" x14ac:dyDescent="0.25">
      <c r="A4618" s="1" t="s">
        <v>1253</v>
      </c>
      <c r="B4618" s="2">
        <v>42609</v>
      </c>
      <c r="C4618" s="2">
        <v>42614</v>
      </c>
      <c r="D4618" s="1" t="s">
        <v>19</v>
      </c>
      <c r="E4618" s="1" t="s">
        <v>1254</v>
      </c>
      <c r="F4618" s="1" t="s">
        <v>1023</v>
      </c>
      <c r="G4618">
        <v>51.52</v>
      </c>
      <c r="H4618">
        <v>5</v>
      </c>
      <c r="I4618">
        <v>0.2</v>
      </c>
      <c r="J4618">
        <v>-10.948</v>
      </c>
      <c r="K4618" t="str">
        <f>INDEX(product!B:B,MATCH('TABELA TOTAL'!$F744,product!A:A,0))</f>
        <v>Technology</v>
      </c>
      <c r="L4618" t="str">
        <f>INDEX(product!C:C,MATCH(F4618,product!A:A,))</f>
        <v>Supplies</v>
      </c>
      <c r="M4618" t="str">
        <f>INDEX(product!D:D,MATCH(F4618,product!A:A,))</f>
        <v>Martin-Yale Premier Letter Opener</v>
      </c>
    </row>
    <row r="4619" spans="1:13" x14ac:dyDescent="0.25">
      <c r="A4619" s="1" t="s">
        <v>1253</v>
      </c>
      <c r="B4619" s="2">
        <v>42609</v>
      </c>
      <c r="C4619" s="2">
        <v>42614</v>
      </c>
      <c r="D4619" s="1" t="s">
        <v>19</v>
      </c>
      <c r="E4619" s="1" t="s">
        <v>1254</v>
      </c>
      <c r="F4619" s="1" t="s">
        <v>513</v>
      </c>
      <c r="G4619">
        <v>3.528</v>
      </c>
      <c r="H4619">
        <v>1</v>
      </c>
      <c r="I4619">
        <v>0.2</v>
      </c>
      <c r="J4619">
        <v>1.1466000000000001</v>
      </c>
      <c r="K4619" t="str">
        <f>INDEX(product!B:B,MATCH('TABELA TOTAL'!$F745,product!A:A,0))</f>
        <v>Office Supplies</v>
      </c>
      <c r="L4619" t="str">
        <f>INDEX(product!C:C,MATCH(F4619,product!A:A,))</f>
        <v>Paper</v>
      </c>
      <c r="M4619" t="str">
        <f>INDEX(product!D:D,MATCH(F4619,product!A:A,))</f>
        <v>Ampad Gold Fibre Wirebound Steno Books, 6" x 9", Gregg Ruled</v>
      </c>
    </row>
    <row r="4620" spans="1:13" x14ac:dyDescent="0.25">
      <c r="A4620" s="1" t="s">
        <v>1253</v>
      </c>
      <c r="B4620" s="2">
        <v>42609</v>
      </c>
      <c r="C4620" s="2">
        <v>42614</v>
      </c>
      <c r="D4620" s="1" t="s">
        <v>19</v>
      </c>
      <c r="E4620" s="1" t="s">
        <v>1254</v>
      </c>
      <c r="F4620" s="1" t="s">
        <v>1255</v>
      </c>
      <c r="G4620">
        <v>4.6239999999999997</v>
      </c>
      <c r="H4620">
        <v>1</v>
      </c>
      <c r="I4620">
        <v>0.2</v>
      </c>
      <c r="J4620">
        <v>1.6761999999999999</v>
      </c>
      <c r="K4620" t="str">
        <f>INDEX(product!B:B,MATCH('TABELA TOTAL'!$F746,product!A:A,0))</f>
        <v>Office Supplies</v>
      </c>
      <c r="L4620" t="str">
        <f>INDEX(product!C:C,MATCH(F4620,product!A:A,))</f>
        <v>Paper</v>
      </c>
      <c r="M4620" t="str">
        <f>INDEX(product!D:D,MATCH(F4620,product!A:A,))</f>
        <v>Xerox 196</v>
      </c>
    </row>
    <row r="4621" spans="1:13" x14ac:dyDescent="0.25">
      <c r="A4621" s="1" t="s">
        <v>1253</v>
      </c>
      <c r="B4621" s="2">
        <v>42609</v>
      </c>
      <c r="C4621" s="2">
        <v>42614</v>
      </c>
      <c r="D4621" s="1" t="s">
        <v>19</v>
      </c>
      <c r="E4621" s="1" t="s">
        <v>1254</v>
      </c>
      <c r="F4621" s="1" t="s">
        <v>1256</v>
      </c>
      <c r="G4621">
        <v>55.167999999999999</v>
      </c>
      <c r="H4621">
        <v>4</v>
      </c>
      <c r="I4621">
        <v>0.2</v>
      </c>
      <c r="J4621">
        <v>6.2064000000000004</v>
      </c>
      <c r="K4621" t="str">
        <f>INDEX(product!B:B,MATCH('TABELA TOTAL'!$F747,product!A:A,0))</f>
        <v>Office Supplies</v>
      </c>
      <c r="L4621" t="str">
        <f>INDEX(product!C:C,MATCH(F4621,product!A:A,))</f>
        <v>Supplies</v>
      </c>
      <c r="M4621" t="str">
        <f>INDEX(product!D:D,MATCH(F4621,product!A:A,))</f>
        <v>Fiskars 8" Scissors, 2/Pack</v>
      </c>
    </row>
    <row r="4622" spans="1:13" x14ac:dyDescent="0.25">
      <c r="A4622" s="1" t="s">
        <v>3900</v>
      </c>
      <c r="B4622" s="2">
        <v>42609</v>
      </c>
      <c r="C4622" s="2">
        <v>42614</v>
      </c>
      <c r="D4622" s="1" t="s">
        <v>11</v>
      </c>
      <c r="E4622" s="1" t="s">
        <v>120</v>
      </c>
      <c r="F4622" s="1" t="s">
        <v>2534</v>
      </c>
      <c r="G4622">
        <v>122.97</v>
      </c>
      <c r="H4622">
        <v>3</v>
      </c>
      <c r="I4622">
        <v>0</v>
      </c>
      <c r="J4622">
        <v>60.255299999999998</v>
      </c>
      <c r="K4622" t="str">
        <f>INDEX(product!B:B,MATCH('TABELA TOTAL'!$F3343,product!A:A,0))</f>
        <v>Office Supplies</v>
      </c>
      <c r="L4622" t="str">
        <f>INDEX(product!C:C,MATCH(F4622,product!A:A,))</f>
        <v>Paper</v>
      </c>
      <c r="M4622" t="str">
        <f>INDEX(product!D:D,MATCH(F4622,product!A:A,))</f>
        <v>Xerox 1919</v>
      </c>
    </row>
    <row r="4623" spans="1:13" x14ac:dyDescent="0.25">
      <c r="A4623" s="1" t="s">
        <v>3900</v>
      </c>
      <c r="B4623" s="2">
        <v>42609</v>
      </c>
      <c r="C4623" s="2">
        <v>42614</v>
      </c>
      <c r="D4623" s="1" t="s">
        <v>11</v>
      </c>
      <c r="E4623" s="1" t="s">
        <v>120</v>
      </c>
      <c r="F4623" s="1" t="s">
        <v>2487</v>
      </c>
      <c r="G4623">
        <v>244.61500000000001</v>
      </c>
      <c r="H4623">
        <v>1</v>
      </c>
      <c r="I4623">
        <v>0.3</v>
      </c>
      <c r="J4623">
        <v>20.966999999999999</v>
      </c>
      <c r="K4623" t="str">
        <f>INDEX(product!B:B,MATCH('TABELA TOTAL'!$F3344,product!A:A,0))</f>
        <v>Technology</v>
      </c>
      <c r="L4623" t="str">
        <f>INDEX(product!C:C,MATCH(F4623,product!A:A,))</f>
        <v>Tables</v>
      </c>
      <c r="M4623" t="str">
        <f>INDEX(product!D:D,MATCH(F4623,product!A:A,))</f>
        <v>SAFCO PlanMaster Heigh-Adjustable Drafting Table Base, 43w x 30d x 30-37h, Black</v>
      </c>
    </row>
    <row r="4624" spans="1:13" x14ac:dyDescent="0.25">
      <c r="A4624" s="1" t="s">
        <v>3900</v>
      </c>
      <c r="B4624" s="2">
        <v>42609</v>
      </c>
      <c r="C4624" s="2">
        <v>42614</v>
      </c>
      <c r="D4624" s="1" t="s">
        <v>11</v>
      </c>
      <c r="E4624" s="1" t="s">
        <v>120</v>
      </c>
      <c r="F4624" s="1" t="s">
        <v>456</v>
      </c>
      <c r="G4624">
        <v>59.97</v>
      </c>
      <c r="H4624">
        <v>3</v>
      </c>
      <c r="I4624">
        <v>0</v>
      </c>
      <c r="J4624">
        <v>28.785599999999999</v>
      </c>
      <c r="K4624" t="str">
        <f>INDEX(product!B:B,MATCH('TABELA TOTAL'!$F3345,product!A:A,0))</f>
        <v>Office Supplies</v>
      </c>
      <c r="L4624" t="str">
        <f>INDEX(product!C:C,MATCH(F4624,product!A:A,))</f>
        <v>Phones</v>
      </c>
      <c r="M4624" t="str">
        <f>INDEX(product!D:D,MATCH(F4624,product!A:A,))</f>
        <v>PureGear Roll-On Screen Protector</v>
      </c>
    </row>
    <row r="4625" spans="1:13" x14ac:dyDescent="0.25">
      <c r="A4625" s="1" t="s">
        <v>3900</v>
      </c>
      <c r="B4625" s="2">
        <v>42609</v>
      </c>
      <c r="C4625" s="2">
        <v>42614</v>
      </c>
      <c r="D4625" s="1" t="s">
        <v>11</v>
      </c>
      <c r="E4625" s="1" t="s">
        <v>120</v>
      </c>
      <c r="F4625" s="1" t="s">
        <v>392</v>
      </c>
      <c r="G4625">
        <v>81.540000000000006</v>
      </c>
      <c r="H4625">
        <v>9</v>
      </c>
      <c r="I4625">
        <v>0</v>
      </c>
      <c r="J4625">
        <v>36.692999999999998</v>
      </c>
      <c r="K4625" t="str">
        <f>INDEX(product!B:B,MATCH('TABELA TOTAL'!$F3346,product!A:A,0))</f>
        <v>Office Supplies</v>
      </c>
      <c r="L4625" t="str">
        <f>INDEX(product!C:C,MATCH(F4625,product!A:A,))</f>
        <v>Paper</v>
      </c>
      <c r="M4625" t="str">
        <f>INDEX(product!D:D,MATCH(F4625,product!A:A,))</f>
        <v>Southworth 25% Cotton Linen-Finish Paper &amp; Envelopes</v>
      </c>
    </row>
    <row r="4626" spans="1:13" x14ac:dyDescent="0.25">
      <c r="A4626" s="1" t="s">
        <v>3900</v>
      </c>
      <c r="B4626" s="2">
        <v>42609</v>
      </c>
      <c r="C4626" s="2">
        <v>42614</v>
      </c>
      <c r="D4626" s="1" t="s">
        <v>11</v>
      </c>
      <c r="E4626" s="1" t="s">
        <v>120</v>
      </c>
      <c r="F4626" s="1" t="s">
        <v>1805</v>
      </c>
      <c r="G4626">
        <v>11.68</v>
      </c>
      <c r="H4626">
        <v>4</v>
      </c>
      <c r="I4626">
        <v>0</v>
      </c>
      <c r="J4626">
        <v>5.2560000000000002</v>
      </c>
      <c r="K4626" t="str">
        <f>INDEX(product!B:B,MATCH('TABELA TOTAL'!$F3347,product!A:A,0))</f>
        <v>Office Supplies</v>
      </c>
      <c r="L4626" t="str">
        <f>INDEX(product!C:C,MATCH(F4626,product!A:A,))</f>
        <v>Fasteners</v>
      </c>
      <c r="M4626" t="str">
        <f>INDEX(product!D:D,MATCH(F4626,product!A:A,))</f>
        <v>Staples</v>
      </c>
    </row>
    <row r="4627" spans="1:13" x14ac:dyDescent="0.25">
      <c r="A4627" s="1" t="s">
        <v>3900</v>
      </c>
      <c r="B4627" s="2">
        <v>42609</v>
      </c>
      <c r="C4627" s="2">
        <v>42614</v>
      </c>
      <c r="D4627" s="1" t="s">
        <v>11</v>
      </c>
      <c r="E4627" s="1" t="s">
        <v>120</v>
      </c>
      <c r="F4627" s="1" t="s">
        <v>3607</v>
      </c>
      <c r="G4627">
        <v>29</v>
      </c>
      <c r="H4627">
        <v>5</v>
      </c>
      <c r="I4627">
        <v>0</v>
      </c>
      <c r="J4627">
        <v>13.92</v>
      </c>
      <c r="K4627" t="str">
        <f>INDEX(product!B:B,MATCH('TABELA TOTAL'!$F3348,product!A:A,0))</f>
        <v>Office Supplies</v>
      </c>
      <c r="L4627" t="str">
        <f>INDEX(product!C:C,MATCH(F4627,product!A:A,))</f>
        <v>Binders</v>
      </c>
      <c r="M4627" t="str">
        <f>INDEX(product!D:D,MATCH(F4627,product!A:A,))</f>
        <v>Wilson Jones Clip &amp; Carry Folder Binder Tool for Ring Binders, Clear</v>
      </c>
    </row>
    <row r="4628" spans="1:13" x14ac:dyDescent="0.25">
      <c r="A4628" s="1" t="s">
        <v>5324</v>
      </c>
      <c r="B4628" s="2">
        <v>42609</v>
      </c>
      <c r="C4628" s="2">
        <v>42611</v>
      </c>
      <c r="D4628" s="1" t="s">
        <v>11</v>
      </c>
      <c r="E4628" s="1" t="s">
        <v>1967</v>
      </c>
      <c r="F4628" s="1" t="s">
        <v>5325</v>
      </c>
      <c r="G4628">
        <v>14.16</v>
      </c>
      <c r="H4628">
        <v>1</v>
      </c>
      <c r="I4628">
        <v>0.2</v>
      </c>
      <c r="J4628">
        <v>1.0620000000000001</v>
      </c>
      <c r="K4628" t="str">
        <f>INDEX(product!B:B,MATCH('TABELA TOTAL'!$F5604,product!A:A,0))</f>
        <v>Office Supplies</v>
      </c>
      <c r="L4628" t="str">
        <f>INDEX(product!C:C,MATCH(F4628,product!A:A,))</f>
        <v>Storage</v>
      </c>
      <c r="M4628" t="str">
        <f>INDEX(product!D:D,MATCH(F4628,product!A:A,))</f>
        <v>Portfile Personal File Boxes</v>
      </c>
    </row>
    <row r="4629" spans="1:13" x14ac:dyDescent="0.25">
      <c r="A4629" s="1" t="s">
        <v>5324</v>
      </c>
      <c r="B4629" s="2">
        <v>42609</v>
      </c>
      <c r="C4629" s="2">
        <v>42611</v>
      </c>
      <c r="D4629" s="1" t="s">
        <v>11</v>
      </c>
      <c r="E4629" s="1" t="s">
        <v>1967</v>
      </c>
      <c r="F4629" s="1" t="s">
        <v>4674</v>
      </c>
      <c r="G4629">
        <v>79.92</v>
      </c>
      <c r="H4629">
        <v>5</v>
      </c>
      <c r="I4629">
        <v>0.2</v>
      </c>
      <c r="J4629">
        <v>27.972000000000001</v>
      </c>
      <c r="K4629" t="str">
        <f>INDEX(product!B:B,MATCH('TABELA TOTAL'!$F5605,product!A:A,0))</f>
        <v>Office Supplies</v>
      </c>
      <c r="L4629" t="str">
        <f>INDEX(product!C:C,MATCH(F4629,product!A:A,))</f>
        <v>Paper</v>
      </c>
      <c r="M4629" t="str">
        <f>INDEX(product!D:D,MATCH(F4629,product!A:A,))</f>
        <v>Southworth 25% Cotton Premium Laser Paper and Envelopes</v>
      </c>
    </row>
    <row r="4630" spans="1:13" x14ac:dyDescent="0.25">
      <c r="A4630" s="1" t="s">
        <v>6214</v>
      </c>
      <c r="B4630" s="2">
        <v>42609</v>
      </c>
      <c r="C4630" s="2">
        <v>42615</v>
      </c>
      <c r="D4630" s="1" t="s">
        <v>19</v>
      </c>
      <c r="E4630" s="1" t="s">
        <v>3059</v>
      </c>
      <c r="F4630" s="1" t="s">
        <v>6215</v>
      </c>
      <c r="G4630">
        <v>9.2159999999999993</v>
      </c>
      <c r="H4630">
        <v>4</v>
      </c>
      <c r="I4630">
        <v>0.2</v>
      </c>
      <c r="J4630">
        <v>3.3408000000000002</v>
      </c>
      <c r="K4630" t="str">
        <f>INDEX(product!B:B,MATCH('TABELA TOTAL'!$F7253,product!A:A,0))</f>
        <v>Technology</v>
      </c>
      <c r="L4630" t="str">
        <f>INDEX(product!C:C,MATCH(F4630,product!A:A,))</f>
        <v>Labels</v>
      </c>
      <c r="M4630" t="str">
        <f>INDEX(product!D:D,MATCH(F4630,product!A:A,))</f>
        <v>Avery 484</v>
      </c>
    </row>
    <row r="4631" spans="1:13" x14ac:dyDescent="0.25">
      <c r="A4631" s="1" t="s">
        <v>1609</v>
      </c>
      <c r="B4631" s="2">
        <v>42608</v>
      </c>
      <c r="C4631" s="2">
        <v>42609</v>
      </c>
      <c r="D4631" s="1" t="s">
        <v>79</v>
      </c>
      <c r="E4631" s="1" t="s">
        <v>1262</v>
      </c>
      <c r="F4631" s="1" t="s">
        <v>537</v>
      </c>
      <c r="G4631">
        <v>10.23</v>
      </c>
      <c r="H4631">
        <v>3</v>
      </c>
      <c r="I4631">
        <v>0</v>
      </c>
      <c r="J4631">
        <v>4.9104000000000001</v>
      </c>
      <c r="K4631" t="str">
        <f>INDEX(product!B:B,MATCH('TABELA TOTAL'!$F994,product!A:A,0))</f>
        <v>Furniture</v>
      </c>
      <c r="L4631" t="str">
        <f>INDEX(product!C:C,MATCH(F4631,product!A:A,))</f>
        <v>Fasteners</v>
      </c>
      <c r="M4631" t="str">
        <f>INDEX(product!D:D,MATCH(F4631,product!A:A,))</f>
        <v>Advantus SlideClip Paper Clips</v>
      </c>
    </row>
    <row r="4632" spans="1:13" x14ac:dyDescent="0.25">
      <c r="A4632" s="1" t="s">
        <v>1609</v>
      </c>
      <c r="B4632" s="2">
        <v>42608</v>
      </c>
      <c r="C4632" s="2">
        <v>42609</v>
      </c>
      <c r="D4632" s="1" t="s">
        <v>79</v>
      </c>
      <c r="E4632" s="1" t="s">
        <v>1262</v>
      </c>
      <c r="F4632" s="1" t="s">
        <v>1610</v>
      </c>
      <c r="G4632">
        <v>154.9</v>
      </c>
      <c r="H4632">
        <v>5</v>
      </c>
      <c r="I4632">
        <v>0</v>
      </c>
      <c r="J4632">
        <v>69.704999999999998</v>
      </c>
      <c r="K4632" t="str">
        <f>INDEX(product!B:B,MATCH('TABELA TOTAL'!$F995,product!A:A,0))</f>
        <v>Furniture</v>
      </c>
      <c r="L4632" t="str">
        <f>INDEX(product!C:C,MATCH(F4632,product!A:A,))</f>
        <v>Paper</v>
      </c>
      <c r="M4632" t="str">
        <f>INDEX(product!D:D,MATCH(F4632,product!A:A,))</f>
        <v>Xerox 1979</v>
      </c>
    </row>
    <row r="4633" spans="1:13" x14ac:dyDescent="0.25">
      <c r="A4633" s="1" t="s">
        <v>2181</v>
      </c>
      <c r="B4633" s="2">
        <v>42608</v>
      </c>
      <c r="C4633" s="2">
        <v>42610</v>
      </c>
      <c r="D4633" s="1" t="s">
        <v>79</v>
      </c>
      <c r="E4633" s="1" t="s">
        <v>90</v>
      </c>
      <c r="F4633" s="1" t="s">
        <v>819</v>
      </c>
      <c r="G4633">
        <v>159.98400000000001</v>
      </c>
      <c r="H4633">
        <v>2</v>
      </c>
      <c r="I4633">
        <v>0.2</v>
      </c>
      <c r="J4633">
        <v>43.995600000000003</v>
      </c>
      <c r="K4633" t="str">
        <f>INDEX(product!B:B,MATCH('TABELA TOTAL'!$F1464,product!A:A,0))</f>
        <v>Furniture</v>
      </c>
      <c r="L4633" t="str">
        <f>INDEX(product!C:C,MATCH(F4633,product!A:A,))</f>
        <v>Accessories</v>
      </c>
      <c r="M4633" t="str">
        <f>INDEX(product!D:D,MATCH(F4633,product!A:A,))</f>
        <v>Logitech G700s Rechargeable Gaming Mouse</v>
      </c>
    </row>
    <row r="4634" spans="1:13" x14ac:dyDescent="0.25">
      <c r="A4634" s="1" t="s">
        <v>2181</v>
      </c>
      <c r="B4634" s="2">
        <v>42608</v>
      </c>
      <c r="C4634" s="2">
        <v>42610</v>
      </c>
      <c r="D4634" s="1" t="s">
        <v>79</v>
      </c>
      <c r="E4634" s="1" t="s">
        <v>90</v>
      </c>
      <c r="F4634" s="1" t="s">
        <v>1817</v>
      </c>
      <c r="G4634">
        <v>1024.7159999999999</v>
      </c>
      <c r="H4634">
        <v>6</v>
      </c>
      <c r="I4634">
        <v>0.3</v>
      </c>
      <c r="J4634">
        <v>-29.2776</v>
      </c>
      <c r="K4634" t="str">
        <f>INDEX(product!B:B,MATCH('TABELA TOTAL'!$F1465,product!A:A,0))</f>
        <v>Office Supplies</v>
      </c>
      <c r="L4634" t="str">
        <f>INDEX(product!C:C,MATCH(F4634,product!A:A,))</f>
        <v>Chairs</v>
      </c>
      <c r="M4634" t="str">
        <f>INDEX(product!D:D,MATCH(F4634,product!A:A,))</f>
        <v>Hon Deluxe Fabric Upholstered Stacking Chairs</v>
      </c>
    </row>
    <row r="4635" spans="1:13" x14ac:dyDescent="0.25">
      <c r="A4635" s="1" t="s">
        <v>2636</v>
      </c>
      <c r="B4635" s="2">
        <v>42608</v>
      </c>
      <c r="C4635" s="2">
        <v>42611</v>
      </c>
      <c r="D4635" s="1" t="s">
        <v>11</v>
      </c>
      <c r="E4635" s="1" t="s">
        <v>1022</v>
      </c>
      <c r="F4635" s="1" t="s">
        <v>1494</v>
      </c>
      <c r="G4635">
        <v>6.48</v>
      </c>
      <c r="H4635">
        <v>1</v>
      </c>
      <c r="I4635">
        <v>0</v>
      </c>
      <c r="J4635">
        <v>3.1103999999999998</v>
      </c>
      <c r="K4635" t="str">
        <f>INDEX(product!B:B,MATCH('TABELA TOTAL'!$F1871,product!A:A,0))</f>
        <v>Furniture</v>
      </c>
      <c r="L4635" t="str">
        <f>INDEX(product!C:C,MATCH(F4635,product!A:A,))</f>
        <v>Paper</v>
      </c>
      <c r="M4635" t="str">
        <f>INDEX(product!D:D,MATCH(F4635,product!A:A,))</f>
        <v>Xerox 1931</v>
      </c>
    </row>
    <row r="4636" spans="1:13" x14ac:dyDescent="0.25">
      <c r="A4636" s="1" t="s">
        <v>3537</v>
      </c>
      <c r="B4636" s="2">
        <v>42608</v>
      </c>
      <c r="C4636" s="2">
        <v>42611</v>
      </c>
      <c r="D4636" s="1" t="s">
        <v>79</v>
      </c>
      <c r="E4636" s="1" t="s">
        <v>596</v>
      </c>
      <c r="F4636" s="1" t="s">
        <v>891</v>
      </c>
      <c r="G4636">
        <v>1603.136</v>
      </c>
      <c r="H4636">
        <v>4</v>
      </c>
      <c r="I4636">
        <v>0.2</v>
      </c>
      <c r="J4636">
        <v>100.196</v>
      </c>
      <c r="K4636" t="str">
        <f>INDEX(product!B:B,MATCH('TABELA TOTAL'!$F2858,product!A:A,0))</f>
        <v>Office Supplies</v>
      </c>
      <c r="L4636" t="str">
        <f>INDEX(product!C:C,MATCH(F4636,product!A:A,))</f>
        <v>Chairs</v>
      </c>
      <c r="M4636" t="str">
        <f>INDEX(product!D:D,MATCH(F4636,product!A:A,))</f>
        <v>Global Troy Executive Leather Low-Back Tilter</v>
      </c>
    </row>
    <row r="4637" spans="1:13" x14ac:dyDescent="0.25">
      <c r="A4637" s="1" t="s">
        <v>4286</v>
      </c>
      <c r="B4637" s="2">
        <v>42608</v>
      </c>
      <c r="C4637" s="2">
        <v>42615</v>
      </c>
      <c r="D4637" s="1" t="s">
        <v>19</v>
      </c>
      <c r="E4637" s="1" t="s">
        <v>2339</v>
      </c>
      <c r="F4637" s="1" t="s">
        <v>4287</v>
      </c>
      <c r="G4637">
        <v>5.4720000000000004</v>
      </c>
      <c r="H4637">
        <v>3</v>
      </c>
      <c r="I4637">
        <v>0.2</v>
      </c>
      <c r="J4637">
        <v>1.6415999999999999</v>
      </c>
      <c r="K4637" t="str">
        <f>INDEX(product!B:B,MATCH('TABELA TOTAL'!$F3933,product!A:A,0))</f>
        <v>Furniture</v>
      </c>
      <c r="L4637" t="str">
        <f>INDEX(product!C:C,MATCH(F4637,product!A:A,))</f>
        <v>Art</v>
      </c>
      <c r="M4637" t="str">
        <f>INDEX(product!D:D,MATCH(F4637,product!A:A,))</f>
        <v>Binney &amp; Smith inkTank Erasable Pocket Highlighter, Chisel Tip, Yellow</v>
      </c>
    </row>
    <row r="4638" spans="1:13" x14ac:dyDescent="0.25">
      <c r="A4638" s="1" t="s">
        <v>4286</v>
      </c>
      <c r="B4638" s="2">
        <v>42608</v>
      </c>
      <c r="C4638" s="2">
        <v>42615</v>
      </c>
      <c r="D4638" s="1" t="s">
        <v>19</v>
      </c>
      <c r="E4638" s="1" t="s">
        <v>2339</v>
      </c>
      <c r="F4638" s="1" t="s">
        <v>2217</v>
      </c>
      <c r="G4638">
        <v>47.984000000000002</v>
      </c>
      <c r="H4638">
        <v>2</v>
      </c>
      <c r="I4638">
        <v>0.2</v>
      </c>
      <c r="J4638">
        <v>13.195600000000001</v>
      </c>
      <c r="K4638" t="str">
        <f>INDEX(product!B:B,MATCH('TABELA TOTAL'!$F3934,product!A:A,0))</f>
        <v>Office Supplies</v>
      </c>
      <c r="L4638" t="str">
        <f>INDEX(product!C:C,MATCH(F4638,product!A:A,))</f>
        <v>Accessories</v>
      </c>
      <c r="M4638" t="str">
        <f>INDEX(product!D:D,MATCH(F4638,product!A:A,))</f>
        <v>Logitech Trackman Marble Mouse</v>
      </c>
    </row>
    <row r="4639" spans="1:13" x14ac:dyDescent="0.25">
      <c r="A4639" s="1" t="s">
        <v>4716</v>
      </c>
      <c r="B4639" s="2">
        <v>42608</v>
      </c>
      <c r="C4639" s="2">
        <v>42610</v>
      </c>
      <c r="D4639" s="1" t="s">
        <v>11</v>
      </c>
      <c r="E4639" s="1" t="s">
        <v>4717</v>
      </c>
      <c r="F4639" s="1" t="s">
        <v>221</v>
      </c>
      <c r="G4639">
        <v>8.26</v>
      </c>
      <c r="H4639">
        <v>2</v>
      </c>
      <c r="I4639">
        <v>0</v>
      </c>
      <c r="J4639">
        <v>3.7995999999999999</v>
      </c>
      <c r="K4639" t="str">
        <f>INDEX(product!B:B,MATCH('TABELA TOTAL'!$F4585,product!A:A,0))</f>
        <v>Technology</v>
      </c>
      <c r="L4639" t="str">
        <f>INDEX(product!C:C,MATCH(F4639,product!A:A,))</f>
        <v>Art</v>
      </c>
      <c r="M4639" t="str">
        <f>INDEX(product!D:D,MATCH(F4639,product!A:A,))</f>
        <v>Newell Chalk Holder</v>
      </c>
    </row>
    <row r="4640" spans="1:13" x14ac:dyDescent="0.25">
      <c r="A4640" s="1" t="s">
        <v>5235</v>
      </c>
      <c r="B4640" s="2">
        <v>42608</v>
      </c>
      <c r="C4640" s="2">
        <v>42613</v>
      </c>
      <c r="D4640" s="1" t="s">
        <v>19</v>
      </c>
      <c r="E4640" s="1" t="s">
        <v>475</v>
      </c>
      <c r="F4640" s="1" t="s">
        <v>1903</v>
      </c>
      <c r="G4640">
        <v>33</v>
      </c>
      <c r="H4640">
        <v>6</v>
      </c>
      <c r="I4640">
        <v>0</v>
      </c>
      <c r="J4640">
        <v>8.25</v>
      </c>
      <c r="K4640" t="str">
        <f>INDEX(product!B:B,MATCH('TABELA TOTAL'!$F5448,product!A:A,0))</f>
        <v>Office Supplies</v>
      </c>
      <c r="L4640" t="str">
        <f>INDEX(product!C:C,MATCH(F4640,product!A:A,))</f>
        <v>Phones</v>
      </c>
      <c r="M4640" t="str">
        <f>INDEX(product!D:D,MATCH(F4640,product!A:A,))</f>
        <v>Samsung Replacement EH64AVFWE Premium Headset</v>
      </c>
    </row>
    <row r="4641" spans="1:13" x14ac:dyDescent="0.25">
      <c r="A4641" s="1" t="s">
        <v>5235</v>
      </c>
      <c r="B4641" s="2">
        <v>42608</v>
      </c>
      <c r="C4641" s="2">
        <v>42613</v>
      </c>
      <c r="D4641" s="1" t="s">
        <v>19</v>
      </c>
      <c r="E4641" s="1" t="s">
        <v>475</v>
      </c>
      <c r="F4641" s="1" t="s">
        <v>2817</v>
      </c>
      <c r="G4641">
        <v>249.95</v>
      </c>
      <c r="H4641">
        <v>5</v>
      </c>
      <c r="I4641">
        <v>0</v>
      </c>
      <c r="J4641">
        <v>87.482500000000002</v>
      </c>
      <c r="K4641" t="str">
        <f>INDEX(product!B:B,MATCH('TABELA TOTAL'!$F5449,product!A:A,0))</f>
        <v>Office Supplies</v>
      </c>
      <c r="L4641" t="str">
        <f>INDEX(product!C:C,MATCH(F4641,product!A:A,))</f>
        <v>Accessories</v>
      </c>
      <c r="M4641" t="str">
        <f>INDEX(product!D:D,MATCH(F4641,product!A:A,))</f>
        <v>Plantronics Audio 478 Stereo USB Headset</v>
      </c>
    </row>
    <row r="4642" spans="1:13" x14ac:dyDescent="0.25">
      <c r="A4642" s="1" t="s">
        <v>5913</v>
      </c>
      <c r="B4642" s="2">
        <v>42608</v>
      </c>
      <c r="C4642" s="2">
        <v>42612</v>
      </c>
      <c r="D4642" s="1" t="s">
        <v>19</v>
      </c>
      <c r="E4642" s="1" t="s">
        <v>5815</v>
      </c>
      <c r="F4642" s="1" t="s">
        <v>2456</v>
      </c>
      <c r="G4642">
        <v>47.97</v>
      </c>
      <c r="H4642">
        <v>3</v>
      </c>
      <c r="I4642">
        <v>0</v>
      </c>
      <c r="J4642">
        <v>14.870699999999999</v>
      </c>
      <c r="K4642" t="str">
        <f>INDEX(product!B:B,MATCH('TABELA TOTAL'!$F6696,product!A:A,0))</f>
        <v>Office Supplies</v>
      </c>
      <c r="L4642" t="str">
        <f>INDEX(product!C:C,MATCH(F4642,product!A:A,))</f>
        <v>Accessories</v>
      </c>
      <c r="M4642" t="str">
        <f>INDEX(product!D:D,MATCH(F4642,product!A:A,))</f>
        <v>Memorex Micro Travel Drive 16 GB</v>
      </c>
    </row>
    <row r="4643" spans="1:13" x14ac:dyDescent="0.25">
      <c r="A4643" s="1" t="s">
        <v>6436</v>
      </c>
      <c r="B4643" s="2">
        <v>42608</v>
      </c>
      <c r="C4643" s="2">
        <v>42615</v>
      </c>
      <c r="D4643" s="1" t="s">
        <v>19</v>
      </c>
      <c r="E4643" s="1" t="s">
        <v>33</v>
      </c>
      <c r="F4643" s="1" t="s">
        <v>1752</v>
      </c>
      <c r="G4643">
        <v>11.56</v>
      </c>
      <c r="H4643">
        <v>2</v>
      </c>
      <c r="I4643">
        <v>0</v>
      </c>
      <c r="J4643">
        <v>5.6643999999999997</v>
      </c>
      <c r="K4643" t="str">
        <f>INDEX(product!B:B,MATCH('TABELA TOTAL'!$F7704,product!A:A,0))</f>
        <v>Office Supplies</v>
      </c>
      <c r="L4643" t="str">
        <f>INDEX(product!C:C,MATCH(F4643,product!A:A,))</f>
        <v>Paper</v>
      </c>
      <c r="M4643" t="str">
        <f>INDEX(product!D:D,MATCH(F4643,product!A:A,))</f>
        <v>Xerox 1950</v>
      </c>
    </row>
    <row r="4644" spans="1:13" x14ac:dyDescent="0.25">
      <c r="A4644" s="1" t="s">
        <v>6436</v>
      </c>
      <c r="B4644" s="2">
        <v>42608</v>
      </c>
      <c r="C4644" s="2">
        <v>42615</v>
      </c>
      <c r="D4644" s="1" t="s">
        <v>19</v>
      </c>
      <c r="E4644" s="1" t="s">
        <v>33</v>
      </c>
      <c r="F4644" s="1" t="s">
        <v>1236</v>
      </c>
      <c r="G4644">
        <v>209.97</v>
      </c>
      <c r="H4644">
        <v>3</v>
      </c>
      <c r="I4644">
        <v>0</v>
      </c>
      <c r="J4644">
        <v>58.791600000000003</v>
      </c>
      <c r="K4644" t="str">
        <f>INDEX(product!B:B,MATCH('TABELA TOTAL'!$F7705,product!A:A,0))</f>
        <v>Technology</v>
      </c>
      <c r="L4644" t="str">
        <f>INDEX(product!C:C,MATCH(F4644,product!A:A,))</f>
        <v>Phones</v>
      </c>
      <c r="M4644" t="str">
        <f>INDEX(product!D:D,MATCH(F4644,product!A:A,))</f>
        <v>ClearSounds CSC500 Amplified Spirit Phone Corded phone</v>
      </c>
    </row>
    <row r="4645" spans="1:13" x14ac:dyDescent="0.25">
      <c r="A4645" s="1" t="s">
        <v>6436</v>
      </c>
      <c r="B4645" s="2">
        <v>42608</v>
      </c>
      <c r="C4645" s="2">
        <v>42615</v>
      </c>
      <c r="D4645" s="1" t="s">
        <v>19</v>
      </c>
      <c r="E4645" s="1" t="s">
        <v>33</v>
      </c>
      <c r="F4645" s="1" t="s">
        <v>1758</v>
      </c>
      <c r="G4645">
        <v>447.84</v>
      </c>
      <c r="H4645">
        <v>4</v>
      </c>
      <c r="I4645">
        <v>0</v>
      </c>
      <c r="J4645">
        <v>98.524799999999999</v>
      </c>
      <c r="K4645" t="str">
        <f>INDEX(product!B:B,MATCH('TABELA TOTAL'!$F7706,product!A:A,0))</f>
        <v>Office Supplies</v>
      </c>
      <c r="L4645" t="str">
        <f>INDEX(product!C:C,MATCH(F4645,product!A:A,))</f>
        <v>Tables</v>
      </c>
      <c r="M4645" t="str">
        <f>INDEX(product!D:D,MATCH(F4645,product!A:A,))</f>
        <v>Hon 4060 Series Tables</v>
      </c>
    </row>
    <row r="4646" spans="1:13" x14ac:dyDescent="0.25">
      <c r="A4646" s="1" t="s">
        <v>6436</v>
      </c>
      <c r="B4646" s="2">
        <v>42608</v>
      </c>
      <c r="C4646" s="2">
        <v>42615</v>
      </c>
      <c r="D4646" s="1" t="s">
        <v>19</v>
      </c>
      <c r="E4646" s="1" t="s">
        <v>33</v>
      </c>
      <c r="F4646" s="1" t="s">
        <v>665</v>
      </c>
      <c r="G4646">
        <v>479.97</v>
      </c>
      <c r="H4646">
        <v>3</v>
      </c>
      <c r="I4646">
        <v>0</v>
      </c>
      <c r="J4646">
        <v>163.18979999999999</v>
      </c>
      <c r="K4646" t="str">
        <f>INDEX(product!B:B,MATCH('TABELA TOTAL'!$F7707,product!A:A,0))</f>
        <v>Office Supplies</v>
      </c>
      <c r="L4646" t="str">
        <f>INDEX(product!C:C,MATCH(F4646,product!A:A,))</f>
        <v>Accessories</v>
      </c>
      <c r="M4646" t="str">
        <f>INDEX(product!D:D,MATCH(F4646,product!A:A,))</f>
        <v>NETGEAR AC1750 Dual Band Gigabit Smart WiFi Router</v>
      </c>
    </row>
    <row r="4647" spans="1:13" x14ac:dyDescent="0.25">
      <c r="A4647" s="1" t="s">
        <v>6436</v>
      </c>
      <c r="B4647" s="2">
        <v>42608</v>
      </c>
      <c r="C4647" s="2">
        <v>42615</v>
      </c>
      <c r="D4647" s="1" t="s">
        <v>19</v>
      </c>
      <c r="E4647" s="1" t="s">
        <v>33</v>
      </c>
      <c r="F4647" s="1" t="s">
        <v>1391</v>
      </c>
      <c r="G4647">
        <v>8.64</v>
      </c>
      <c r="H4647">
        <v>3</v>
      </c>
      <c r="I4647">
        <v>0</v>
      </c>
      <c r="J4647">
        <v>2.5055999999999998</v>
      </c>
      <c r="K4647" t="str">
        <f>INDEX(product!B:B,MATCH('TABELA TOTAL'!$F7708,product!A:A,0))</f>
        <v>Office Supplies</v>
      </c>
      <c r="L4647" t="str">
        <f>INDEX(product!C:C,MATCH(F4647,product!A:A,))</f>
        <v>Art</v>
      </c>
      <c r="M4647" t="str">
        <f>INDEX(product!D:D,MATCH(F4647,product!A:A,))</f>
        <v>Newell 335</v>
      </c>
    </row>
    <row r="4648" spans="1:13" x14ac:dyDescent="0.25">
      <c r="A4648" s="1" t="s">
        <v>6777</v>
      </c>
      <c r="B4648" s="2">
        <v>42608</v>
      </c>
      <c r="C4648" s="2">
        <v>42612</v>
      </c>
      <c r="D4648" s="1" t="s">
        <v>19</v>
      </c>
      <c r="E4648" s="1" t="s">
        <v>853</v>
      </c>
      <c r="F4648" s="1" t="s">
        <v>3023</v>
      </c>
      <c r="G4648">
        <v>186.54</v>
      </c>
      <c r="H4648">
        <v>3</v>
      </c>
      <c r="I4648">
        <v>0</v>
      </c>
      <c r="J4648">
        <v>41.038800000000002</v>
      </c>
      <c r="K4648" t="str">
        <f>INDEX(product!B:B,MATCH('TABELA TOTAL'!$F8358,product!A:A,0))</f>
        <v>Office Supplies</v>
      </c>
      <c r="L4648" t="str">
        <f>INDEX(product!C:C,MATCH(F4648,product!A:A,))</f>
        <v>Furnishings</v>
      </c>
      <c r="M4648" t="str">
        <f>INDEX(product!D:D,MATCH(F4648,product!A:A,))</f>
        <v>Deflect-o Glass Clear Studded Chair Mats</v>
      </c>
    </row>
    <row r="4649" spans="1:13" x14ac:dyDescent="0.25">
      <c r="A4649" s="1" t="s">
        <v>7311</v>
      </c>
      <c r="B4649" s="2">
        <v>42608</v>
      </c>
      <c r="C4649" s="2">
        <v>42613</v>
      </c>
      <c r="D4649" s="1" t="s">
        <v>19</v>
      </c>
      <c r="E4649" s="1" t="s">
        <v>3259</v>
      </c>
      <c r="F4649" s="1" t="s">
        <v>1490</v>
      </c>
      <c r="G4649">
        <v>146.68799999999999</v>
      </c>
      <c r="H4649">
        <v>8</v>
      </c>
      <c r="I4649">
        <v>0.2</v>
      </c>
      <c r="J4649">
        <v>45.84</v>
      </c>
      <c r="K4649" t="str">
        <f>INDEX(product!B:B,MATCH('TABELA TOTAL'!$F9312,product!A:A,0))</f>
        <v>Furniture</v>
      </c>
      <c r="L4649" t="str">
        <f>INDEX(product!C:C,MATCH(F4649,product!A:A,))</f>
        <v>Binders</v>
      </c>
      <c r="M4649" t="str">
        <f>INDEX(product!D:D,MATCH(F4649,product!A:A,))</f>
        <v>Deluxe Heavy-Duty Vinyl Round Ring Binder</v>
      </c>
    </row>
    <row r="4650" spans="1:13" x14ac:dyDescent="0.25">
      <c r="A4650" s="1" t="s">
        <v>7470</v>
      </c>
      <c r="B4650" s="2">
        <v>42608</v>
      </c>
      <c r="C4650" s="2">
        <v>42610</v>
      </c>
      <c r="D4650" s="1" t="s">
        <v>79</v>
      </c>
      <c r="E4650" s="1" t="s">
        <v>2124</v>
      </c>
      <c r="F4650" s="1" t="s">
        <v>3399</v>
      </c>
      <c r="G4650">
        <v>31.007999999999999</v>
      </c>
      <c r="H4650">
        <v>1</v>
      </c>
      <c r="I4650">
        <v>0.2</v>
      </c>
      <c r="J4650">
        <v>11.240399999999999</v>
      </c>
      <c r="K4650" t="str">
        <f>INDEX(product!B:B,MATCH('TABELA TOTAL'!$F9587,product!A:A,0))</f>
        <v>Technology</v>
      </c>
      <c r="L4650" t="str">
        <f>INDEX(product!C:C,MATCH(F4650,product!A:A,))</f>
        <v>Paper</v>
      </c>
      <c r="M4650" t="str">
        <f>INDEX(product!D:D,MATCH(F4650,product!A:A,))</f>
        <v>Xerox 1944</v>
      </c>
    </row>
    <row r="4651" spans="1:13" x14ac:dyDescent="0.25">
      <c r="A4651" s="1" t="s">
        <v>3661</v>
      </c>
      <c r="B4651" s="2">
        <v>42605</v>
      </c>
      <c r="C4651" s="2">
        <v>42612</v>
      </c>
      <c r="D4651" s="1" t="s">
        <v>19</v>
      </c>
      <c r="E4651" s="1" t="s">
        <v>1920</v>
      </c>
      <c r="F4651" s="1" t="s">
        <v>838</v>
      </c>
      <c r="G4651">
        <v>727.29600000000005</v>
      </c>
      <c r="H4651">
        <v>8</v>
      </c>
      <c r="I4651">
        <v>0.2</v>
      </c>
      <c r="J4651">
        <v>-172.7328</v>
      </c>
      <c r="K4651" t="str">
        <f>INDEX(product!B:B,MATCH('TABELA TOTAL'!$F3018,product!A:A,0))</f>
        <v>Office Supplies</v>
      </c>
      <c r="L4651" t="str">
        <f>INDEX(product!C:C,MATCH(F4651,product!A:A,))</f>
        <v>Storage</v>
      </c>
      <c r="M4651" t="str">
        <f>INDEX(product!D:D,MATCH(F4651,product!A:A,))</f>
        <v>SAFCO Boltless Steel Shelving</v>
      </c>
    </row>
    <row r="4652" spans="1:13" x14ac:dyDescent="0.25">
      <c r="A4652" s="1" t="s">
        <v>3661</v>
      </c>
      <c r="B4652" s="2">
        <v>42605</v>
      </c>
      <c r="C4652" s="2">
        <v>42612</v>
      </c>
      <c r="D4652" s="1" t="s">
        <v>19</v>
      </c>
      <c r="E4652" s="1" t="s">
        <v>1920</v>
      </c>
      <c r="F4652" s="1" t="s">
        <v>2612</v>
      </c>
      <c r="G4652">
        <v>22.608000000000001</v>
      </c>
      <c r="H4652">
        <v>3</v>
      </c>
      <c r="I4652">
        <v>0.6</v>
      </c>
      <c r="J4652">
        <v>-10.1736</v>
      </c>
      <c r="K4652" t="str">
        <f>INDEX(product!B:B,MATCH('TABELA TOTAL'!$F3019,product!A:A,0))</f>
        <v>Office Supplies</v>
      </c>
      <c r="L4652" t="str">
        <f>INDEX(product!C:C,MATCH(F4652,product!A:A,))</f>
        <v>Furnishings</v>
      </c>
      <c r="M4652" t="str">
        <f>INDEX(product!D:D,MATCH(F4652,product!A:A,))</f>
        <v>Flat Face Poster Frame</v>
      </c>
    </row>
    <row r="4653" spans="1:13" x14ac:dyDescent="0.25">
      <c r="A4653" s="1" t="s">
        <v>3661</v>
      </c>
      <c r="B4653" s="2">
        <v>42605</v>
      </c>
      <c r="C4653" s="2">
        <v>42612</v>
      </c>
      <c r="D4653" s="1" t="s">
        <v>19</v>
      </c>
      <c r="E4653" s="1" t="s">
        <v>1920</v>
      </c>
      <c r="F4653" s="1" t="s">
        <v>2731</v>
      </c>
      <c r="G4653">
        <v>666.4</v>
      </c>
      <c r="H4653">
        <v>7</v>
      </c>
      <c r="I4653">
        <v>0.2</v>
      </c>
      <c r="J4653">
        <v>-33.32</v>
      </c>
      <c r="K4653" t="str">
        <f>INDEX(product!B:B,MATCH('TABELA TOTAL'!$F3020,product!A:A,0))</f>
        <v>Office Supplies</v>
      </c>
      <c r="L4653" t="str">
        <f>INDEX(product!C:C,MATCH(F4653,product!A:A,))</f>
        <v>Accessories</v>
      </c>
      <c r="M4653" t="str">
        <f>INDEX(product!D:D,MATCH(F4653,product!A:A,))</f>
        <v>WD My Passport Ultra 2TB Portable External Hard Drive</v>
      </c>
    </row>
    <row r="4654" spans="1:13" x14ac:dyDescent="0.25">
      <c r="A4654" s="1" t="s">
        <v>3738</v>
      </c>
      <c r="B4654" s="2">
        <v>42605</v>
      </c>
      <c r="C4654" s="2">
        <v>42612</v>
      </c>
      <c r="D4654" s="1" t="s">
        <v>19</v>
      </c>
      <c r="E4654" s="1" t="s">
        <v>2212</v>
      </c>
      <c r="F4654" s="1" t="s">
        <v>3739</v>
      </c>
      <c r="G4654">
        <v>837.6</v>
      </c>
      <c r="H4654">
        <v>3</v>
      </c>
      <c r="I4654">
        <v>0.2</v>
      </c>
      <c r="J4654">
        <v>62.82</v>
      </c>
      <c r="K4654" t="str">
        <f>INDEX(product!B:B,MATCH('TABELA TOTAL'!$F3114,product!A:A,0))</f>
        <v>Furniture</v>
      </c>
      <c r="L4654" t="str">
        <f>INDEX(product!C:C,MATCH(F4654,product!A:A,))</f>
        <v>Machines</v>
      </c>
      <c r="M4654" t="str">
        <f>INDEX(product!D:D,MATCH(F4654,product!A:A,))</f>
        <v>Okidata C331dn Printer</v>
      </c>
    </row>
    <row r="4655" spans="1:13" x14ac:dyDescent="0.25">
      <c r="A4655" s="1" t="s">
        <v>3738</v>
      </c>
      <c r="B4655" s="2">
        <v>42605</v>
      </c>
      <c r="C4655" s="2">
        <v>42612</v>
      </c>
      <c r="D4655" s="1" t="s">
        <v>19</v>
      </c>
      <c r="E4655" s="1" t="s">
        <v>2212</v>
      </c>
      <c r="F4655" s="1" t="s">
        <v>237</v>
      </c>
      <c r="G4655">
        <v>135.9</v>
      </c>
      <c r="H4655">
        <v>5</v>
      </c>
      <c r="I4655">
        <v>0</v>
      </c>
      <c r="J4655">
        <v>63.872999999999998</v>
      </c>
      <c r="K4655" t="str">
        <f>INDEX(product!B:B,MATCH('TABELA TOTAL'!$F3115,product!A:A,0))</f>
        <v>Office Supplies</v>
      </c>
      <c r="L4655" t="str">
        <f>INDEX(product!C:C,MATCH(F4655,product!A:A,))</f>
        <v>Envelopes</v>
      </c>
      <c r="M4655" t="str">
        <f>INDEX(product!D:D,MATCH(F4655,product!A:A,))</f>
        <v>Tyvek  Top-Opening Peel &amp; Seel Envelopes, Plain White</v>
      </c>
    </row>
    <row r="4656" spans="1:13" x14ac:dyDescent="0.25">
      <c r="A4656" s="1" t="s">
        <v>3738</v>
      </c>
      <c r="B4656" s="2">
        <v>42605</v>
      </c>
      <c r="C4656" s="2">
        <v>42612</v>
      </c>
      <c r="D4656" s="1" t="s">
        <v>19</v>
      </c>
      <c r="E4656" s="1" t="s">
        <v>2212</v>
      </c>
      <c r="F4656" s="1" t="s">
        <v>2761</v>
      </c>
      <c r="G4656">
        <v>34.68</v>
      </c>
      <c r="H4656">
        <v>6</v>
      </c>
      <c r="I4656">
        <v>0</v>
      </c>
      <c r="J4656">
        <v>16.993200000000002</v>
      </c>
      <c r="K4656" t="str">
        <f>INDEX(product!B:B,MATCH('TABELA TOTAL'!$F3116,product!A:A,0))</f>
        <v>Office Supplies</v>
      </c>
      <c r="L4656" t="str">
        <f>INDEX(product!C:C,MATCH(F4656,product!A:A,))</f>
        <v>Paper</v>
      </c>
      <c r="M4656" t="str">
        <f>INDEX(product!D:D,MATCH(F4656,product!A:A,))</f>
        <v>Xerox 1978</v>
      </c>
    </row>
    <row r="4657" spans="1:13" x14ac:dyDescent="0.25">
      <c r="A4657" s="1" t="s">
        <v>3738</v>
      </c>
      <c r="B4657" s="2">
        <v>42605</v>
      </c>
      <c r="C4657" s="2">
        <v>42612</v>
      </c>
      <c r="D4657" s="1" t="s">
        <v>19</v>
      </c>
      <c r="E4657" s="1" t="s">
        <v>2212</v>
      </c>
      <c r="F4657" s="1" t="s">
        <v>1946</v>
      </c>
      <c r="G4657">
        <v>532.70399999999995</v>
      </c>
      <c r="H4657">
        <v>6</v>
      </c>
      <c r="I4657">
        <v>0.2</v>
      </c>
      <c r="J4657">
        <v>-39.952800000000003</v>
      </c>
      <c r="K4657" t="str">
        <f>INDEX(product!B:B,MATCH('TABELA TOTAL'!$F3117,product!A:A,0))</f>
        <v>Office Supplies</v>
      </c>
      <c r="L4657" t="str">
        <f>INDEX(product!C:C,MATCH(F4657,product!A:A,))</f>
        <v>Chairs</v>
      </c>
      <c r="M4657" t="str">
        <f>INDEX(product!D:D,MATCH(F4657,product!A:A,))</f>
        <v>Office Star Flex Back Scooter Chair with White Frame</v>
      </c>
    </row>
    <row r="4658" spans="1:13" x14ac:dyDescent="0.25">
      <c r="A4658" s="1" t="s">
        <v>3738</v>
      </c>
      <c r="B4658" s="2">
        <v>42605</v>
      </c>
      <c r="C4658" s="2">
        <v>42612</v>
      </c>
      <c r="D4658" s="1" t="s">
        <v>19</v>
      </c>
      <c r="E4658" s="1" t="s">
        <v>2212</v>
      </c>
      <c r="F4658" s="1" t="s">
        <v>56</v>
      </c>
      <c r="G4658">
        <v>43.1</v>
      </c>
      <c r="H4658">
        <v>5</v>
      </c>
      <c r="I4658">
        <v>0</v>
      </c>
      <c r="J4658">
        <v>11.206</v>
      </c>
      <c r="K4658" t="str">
        <f>INDEX(product!B:B,MATCH('TABELA TOTAL'!$F3118,product!A:A,0))</f>
        <v>Office Supplies</v>
      </c>
      <c r="L4658" t="str">
        <f>INDEX(product!C:C,MATCH(F4658,product!A:A,))</f>
        <v>Appliances</v>
      </c>
      <c r="M4658" t="str">
        <f>INDEX(product!D:D,MATCH(F4658,product!A:A,))</f>
        <v>Acco Six-Outlet Power Strip, 4' Cord Length</v>
      </c>
    </row>
    <row r="4659" spans="1:13" x14ac:dyDescent="0.25">
      <c r="A4659" s="1" t="s">
        <v>3738</v>
      </c>
      <c r="B4659" s="2">
        <v>42605</v>
      </c>
      <c r="C4659" s="2">
        <v>42612</v>
      </c>
      <c r="D4659" s="1" t="s">
        <v>19</v>
      </c>
      <c r="E4659" s="1" t="s">
        <v>2212</v>
      </c>
      <c r="F4659" s="1" t="s">
        <v>349</v>
      </c>
      <c r="G4659">
        <v>15.88</v>
      </c>
      <c r="H4659">
        <v>4</v>
      </c>
      <c r="I4659">
        <v>0</v>
      </c>
      <c r="J4659">
        <v>0.1588</v>
      </c>
      <c r="K4659" t="str">
        <f>INDEX(product!B:B,MATCH('TABELA TOTAL'!$F3119,product!A:A,0))</f>
        <v>Office Supplies</v>
      </c>
      <c r="L4659" t="str">
        <f>INDEX(product!C:C,MATCH(F4659,product!A:A,))</f>
        <v>Supplies</v>
      </c>
      <c r="M4659" t="str">
        <f>INDEX(product!D:D,MATCH(F4659,product!A:A,))</f>
        <v>Acme Rosewood Handle Letter Opener</v>
      </c>
    </row>
    <row r="4660" spans="1:13" x14ac:dyDescent="0.25">
      <c r="A4660" s="1" t="s">
        <v>5336</v>
      </c>
      <c r="B4660" s="2">
        <v>42605</v>
      </c>
      <c r="C4660" s="2">
        <v>42609</v>
      </c>
      <c r="D4660" s="1" t="s">
        <v>19</v>
      </c>
      <c r="E4660" s="1" t="s">
        <v>3748</v>
      </c>
      <c r="F4660" s="1" t="s">
        <v>639</v>
      </c>
      <c r="G4660">
        <v>21.3</v>
      </c>
      <c r="H4660">
        <v>5</v>
      </c>
      <c r="I4660">
        <v>0</v>
      </c>
      <c r="J4660">
        <v>8.7330000000000005</v>
      </c>
      <c r="K4660" t="str">
        <f>INDEX(product!B:B,MATCH('TABELA TOTAL'!$F5616,product!A:A,0))</f>
        <v>Office Supplies</v>
      </c>
      <c r="L4660" t="str">
        <f>INDEX(product!C:C,MATCH(F4660,product!A:A,))</f>
        <v>Art</v>
      </c>
      <c r="M4660" t="str">
        <f>INDEX(product!D:D,MATCH(F4660,product!A:A,))</f>
        <v>Dixon Prang Watercolor Pencils, 10-Color Set with Brush</v>
      </c>
    </row>
    <row r="4661" spans="1:13" x14ac:dyDescent="0.25">
      <c r="A4661" s="1" t="s">
        <v>5336</v>
      </c>
      <c r="B4661" s="2">
        <v>42605</v>
      </c>
      <c r="C4661" s="2">
        <v>42609</v>
      </c>
      <c r="D4661" s="1" t="s">
        <v>19</v>
      </c>
      <c r="E4661" s="1" t="s">
        <v>3748</v>
      </c>
      <c r="F4661" s="1" t="s">
        <v>162</v>
      </c>
      <c r="G4661">
        <v>1040.8</v>
      </c>
      <c r="H4661">
        <v>5</v>
      </c>
      <c r="I4661">
        <v>0</v>
      </c>
      <c r="J4661">
        <v>281.01600000000002</v>
      </c>
      <c r="K4661" t="str">
        <f>INDEX(product!B:B,MATCH('TABELA TOTAL'!$F5617,product!A:A,0))</f>
        <v>Technology</v>
      </c>
      <c r="L4661" t="str">
        <f>INDEX(product!C:C,MATCH(F4661,product!A:A,))</f>
        <v>Appliances</v>
      </c>
      <c r="M4661" t="str">
        <f>INDEX(product!D:D,MATCH(F4661,product!A:A,))</f>
        <v>1.7 Cubic Foot Compact "Cube" Office Refrigerators</v>
      </c>
    </row>
    <row r="4662" spans="1:13" x14ac:dyDescent="0.25">
      <c r="A4662" s="1" t="s">
        <v>5336</v>
      </c>
      <c r="B4662" s="2">
        <v>42605</v>
      </c>
      <c r="C4662" s="2">
        <v>42609</v>
      </c>
      <c r="D4662" s="1" t="s">
        <v>19</v>
      </c>
      <c r="E4662" s="1" t="s">
        <v>3748</v>
      </c>
      <c r="F4662" s="1" t="s">
        <v>1153</v>
      </c>
      <c r="G4662">
        <v>29.34</v>
      </c>
      <c r="H4662">
        <v>6</v>
      </c>
      <c r="I4662">
        <v>0</v>
      </c>
      <c r="J4662">
        <v>7.9218000000000002</v>
      </c>
      <c r="K4662" t="str">
        <f>INDEX(product!B:B,MATCH('TABELA TOTAL'!$F5618,product!A:A,0))</f>
        <v>Office Supplies</v>
      </c>
      <c r="L4662" t="str">
        <f>INDEX(product!C:C,MATCH(F4662,product!A:A,))</f>
        <v>Art</v>
      </c>
      <c r="M4662" t="str">
        <f>INDEX(product!D:D,MATCH(F4662,product!A:A,))</f>
        <v>Newell 331</v>
      </c>
    </row>
    <row r="4663" spans="1:13" x14ac:dyDescent="0.25">
      <c r="A4663" s="1" t="s">
        <v>6586</v>
      </c>
      <c r="B4663" s="2">
        <v>42605</v>
      </c>
      <c r="C4663" s="2">
        <v>42611</v>
      </c>
      <c r="D4663" s="1" t="s">
        <v>19</v>
      </c>
      <c r="E4663" s="1" t="s">
        <v>76</v>
      </c>
      <c r="F4663" s="1" t="s">
        <v>4369</v>
      </c>
      <c r="G4663">
        <v>25.2</v>
      </c>
      <c r="H4663">
        <v>4</v>
      </c>
      <c r="I4663">
        <v>0</v>
      </c>
      <c r="J4663">
        <v>11.592000000000001</v>
      </c>
      <c r="K4663" t="str">
        <f>INDEX(product!B:B,MATCH('TABELA TOTAL'!$F7989,product!A:A,0))</f>
        <v>Office Supplies</v>
      </c>
      <c r="L4663" t="str">
        <f>INDEX(product!C:C,MATCH(F4663,product!A:A,))</f>
        <v>Labels</v>
      </c>
      <c r="M4663" t="str">
        <f>INDEX(product!D:D,MATCH(F4663,product!A:A,))</f>
        <v>Permanent Self-Adhesive File Folder Labels for Typewriters, 1 1/8 x 3 1/2, White</v>
      </c>
    </row>
    <row r="4664" spans="1:13" x14ac:dyDescent="0.25">
      <c r="A4664" s="1" t="s">
        <v>6586</v>
      </c>
      <c r="B4664" s="2">
        <v>42605</v>
      </c>
      <c r="C4664" s="2">
        <v>42611</v>
      </c>
      <c r="D4664" s="1" t="s">
        <v>19</v>
      </c>
      <c r="E4664" s="1" t="s">
        <v>76</v>
      </c>
      <c r="F4664" s="1" t="s">
        <v>4207</v>
      </c>
      <c r="G4664">
        <v>37.590000000000003</v>
      </c>
      <c r="H4664">
        <v>3</v>
      </c>
      <c r="I4664">
        <v>0</v>
      </c>
      <c r="J4664">
        <v>17.667300000000001</v>
      </c>
      <c r="K4664" t="str">
        <f>INDEX(product!B:B,MATCH('TABELA TOTAL'!$F7990,product!A:A,0))</f>
        <v>Furniture</v>
      </c>
      <c r="L4664" t="str">
        <f>INDEX(product!C:C,MATCH(F4664,product!A:A,))</f>
        <v>Labels</v>
      </c>
      <c r="M4664" t="str">
        <f>INDEX(product!D:D,MATCH(F4664,product!A:A,))</f>
        <v>Avery 515</v>
      </c>
    </row>
    <row r="4665" spans="1:13" x14ac:dyDescent="0.25">
      <c r="A4665" s="1" t="s">
        <v>6586</v>
      </c>
      <c r="B4665" s="2">
        <v>42605</v>
      </c>
      <c r="C4665" s="2">
        <v>42611</v>
      </c>
      <c r="D4665" s="1" t="s">
        <v>19</v>
      </c>
      <c r="E4665" s="1" t="s">
        <v>76</v>
      </c>
      <c r="F4665" s="1" t="s">
        <v>658</v>
      </c>
      <c r="G4665">
        <v>14.97</v>
      </c>
      <c r="H4665">
        <v>1</v>
      </c>
      <c r="I4665">
        <v>0</v>
      </c>
      <c r="J4665">
        <v>4.1916000000000002</v>
      </c>
      <c r="K4665" t="str">
        <f>INDEX(product!B:B,MATCH('TABELA TOTAL'!$F7991,product!A:A,0))</f>
        <v>Office Supplies</v>
      </c>
      <c r="L4665" t="str">
        <f>INDEX(product!C:C,MATCH(F4665,product!A:A,))</f>
        <v>Storage</v>
      </c>
      <c r="M4665" t="str">
        <f>INDEX(product!D:D,MATCH(F4665,product!A:A,))</f>
        <v>Pizazz Global Quick File</v>
      </c>
    </row>
    <row r="4666" spans="1:13" x14ac:dyDescent="0.25">
      <c r="A4666" s="1" t="s">
        <v>6586</v>
      </c>
      <c r="B4666" s="2">
        <v>42605</v>
      </c>
      <c r="C4666" s="2">
        <v>42611</v>
      </c>
      <c r="D4666" s="1" t="s">
        <v>19</v>
      </c>
      <c r="E4666" s="1" t="s">
        <v>76</v>
      </c>
      <c r="F4666" s="1" t="s">
        <v>3474</v>
      </c>
      <c r="G4666">
        <v>1.98</v>
      </c>
      <c r="H4666">
        <v>2</v>
      </c>
      <c r="I4666">
        <v>0</v>
      </c>
      <c r="J4666">
        <v>0.89100000000000001</v>
      </c>
      <c r="K4666" t="str">
        <f>INDEX(product!B:B,MATCH('TABELA TOTAL'!$F7992,product!A:A,0))</f>
        <v>Technology</v>
      </c>
      <c r="L4666" t="str">
        <f>INDEX(product!C:C,MATCH(F4666,product!A:A,))</f>
        <v>Accessories</v>
      </c>
      <c r="M4666" t="str">
        <f>INDEX(product!D:D,MATCH(F4666,product!A:A,))</f>
        <v>Maxell 4.7GB DVD+R 5/Pack</v>
      </c>
    </row>
    <row r="4667" spans="1:13" x14ac:dyDescent="0.25">
      <c r="A4667" s="1" t="s">
        <v>1130</v>
      </c>
      <c r="B4667" s="2">
        <v>42604</v>
      </c>
      <c r="C4667" s="2">
        <v>42610</v>
      </c>
      <c r="D4667" s="1" t="s">
        <v>19</v>
      </c>
      <c r="E4667" s="1" t="s">
        <v>1131</v>
      </c>
      <c r="F4667" s="1" t="s">
        <v>1132</v>
      </c>
      <c r="G4667">
        <v>113.55200000000001</v>
      </c>
      <c r="H4667">
        <v>2</v>
      </c>
      <c r="I4667">
        <v>0.2</v>
      </c>
      <c r="J4667">
        <v>8.5164000000000009</v>
      </c>
      <c r="K4667" t="str">
        <f>INDEX(product!B:B,MATCH('TABELA TOTAL'!$F656,product!A:A,0))</f>
        <v>Furniture</v>
      </c>
      <c r="L4667" t="str">
        <f>INDEX(product!C:C,MATCH(F4667,product!A:A,))</f>
        <v>Appliances</v>
      </c>
      <c r="M4667" t="str">
        <f>INDEX(product!D:D,MATCH(F4667,product!A:A,))</f>
        <v>Tripp Lite Isotel 8 Ultra 8 Outlet Metal Surge</v>
      </c>
    </row>
    <row r="4668" spans="1:13" x14ac:dyDescent="0.25">
      <c r="A4668" s="1" t="s">
        <v>1130</v>
      </c>
      <c r="B4668" s="2">
        <v>42604</v>
      </c>
      <c r="C4668" s="2">
        <v>42610</v>
      </c>
      <c r="D4668" s="1" t="s">
        <v>19</v>
      </c>
      <c r="E4668" s="1" t="s">
        <v>1131</v>
      </c>
      <c r="F4668" s="1" t="s">
        <v>1133</v>
      </c>
      <c r="G4668">
        <v>3.3180000000000001</v>
      </c>
      <c r="H4668">
        <v>2</v>
      </c>
      <c r="I4668">
        <v>0.7</v>
      </c>
      <c r="J4668">
        <v>-2.6543999999999999</v>
      </c>
      <c r="K4668" t="str">
        <f>INDEX(product!B:B,MATCH('TABELA TOTAL'!$F657,product!A:A,0))</f>
        <v>Office Supplies</v>
      </c>
      <c r="L4668" t="str">
        <f>INDEX(product!C:C,MATCH(F4668,product!A:A,))</f>
        <v>Binders</v>
      </c>
      <c r="M4668" t="str">
        <f>INDEX(product!D:D,MATCH(F4668,product!A:A,))</f>
        <v>Avery Durable Poly Binders</v>
      </c>
    </row>
    <row r="4669" spans="1:13" x14ac:dyDescent="0.25">
      <c r="A4669" s="1" t="s">
        <v>1130</v>
      </c>
      <c r="B4669" s="2">
        <v>42604</v>
      </c>
      <c r="C4669" s="2">
        <v>42610</v>
      </c>
      <c r="D4669" s="1" t="s">
        <v>19</v>
      </c>
      <c r="E4669" s="1" t="s">
        <v>1131</v>
      </c>
      <c r="F4669" s="1" t="s">
        <v>1134</v>
      </c>
      <c r="G4669">
        <v>134.28800000000001</v>
      </c>
      <c r="H4669">
        <v>2</v>
      </c>
      <c r="I4669">
        <v>0.2</v>
      </c>
      <c r="J4669">
        <v>45.322200000000002</v>
      </c>
      <c r="K4669" t="str">
        <f>INDEX(product!B:B,MATCH('TABELA TOTAL'!$F658,product!A:A,0))</f>
        <v>Office Supplies</v>
      </c>
      <c r="L4669" t="str">
        <f>INDEX(product!C:C,MATCH(F4669,product!A:A,))</f>
        <v>Envelopes</v>
      </c>
      <c r="M4669" t="str">
        <f>INDEX(product!D:D,MATCH(F4669,product!A:A,))</f>
        <v>Airmail Envelopes</v>
      </c>
    </row>
    <row r="4670" spans="1:13" x14ac:dyDescent="0.25">
      <c r="A4670" s="1" t="s">
        <v>4400</v>
      </c>
      <c r="B4670" s="2">
        <v>42604</v>
      </c>
      <c r="C4670" s="2">
        <v>42608</v>
      </c>
      <c r="D4670" s="1" t="s">
        <v>19</v>
      </c>
      <c r="E4670" s="1" t="s">
        <v>4401</v>
      </c>
      <c r="F4670" s="1" t="s">
        <v>1769</v>
      </c>
      <c r="G4670">
        <v>4.3120000000000003</v>
      </c>
      <c r="H4670">
        <v>2</v>
      </c>
      <c r="I4670">
        <v>0.8</v>
      </c>
      <c r="J4670">
        <v>-6.8992000000000004</v>
      </c>
      <c r="K4670" t="str">
        <f>INDEX(product!B:B,MATCH('TABELA TOTAL'!$F4108,product!A:A,0))</f>
        <v>Technology</v>
      </c>
      <c r="L4670" t="str">
        <f>INDEX(product!C:C,MATCH(F4670,product!A:A,))</f>
        <v>Binders</v>
      </c>
      <c r="M4670" t="str">
        <f>INDEX(product!D:D,MATCH(F4670,product!A:A,))</f>
        <v>GBC Standard Recycled Report Covers, Clear Plastic Sheets</v>
      </c>
    </row>
    <row r="4671" spans="1:13" x14ac:dyDescent="0.25">
      <c r="A4671" s="1" t="s">
        <v>4896</v>
      </c>
      <c r="B4671" s="2">
        <v>42604</v>
      </c>
      <c r="C4671" s="2">
        <v>42609</v>
      </c>
      <c r="D4671" s="1" t="s">
        <v>19</v>
      </c>
      <c r="E4671" s="1" t="s">
        <v>2310</v>
      </c>
      <c r="F4671" s="1" t="s">
        <v>2319</v>
      </c>
      <c r="G4671">
        <v>26.352</v>
      </c>
      <c r="H4671">
        <v>8</v>
      </c>
      <c r="I4671">
        <v>0.7</v>
      </c>
      <c r="J4671">
        <v>-18.446400000000001</v>
      </c>
      <c r="K4671" t="str">
        <f>INDEX(product!B:B,MATCH('TABELA TOTAL'!$F4901,product!A:A,0))</f>
        <v>Office Supplies</v>
      </c>
      <c r="L4671" t="str">
        <f>INDEX(product!C:C,MATCH(F4671,product!A:A,))</f>
        <v>Binders</v>
      </c>
      <c r="M4671" t="str">
        <f>INDEX(product!D:D,MATCH(F4671,product!A:A,))</f>
        <v>GBC Imprintable Covers</v>
      </c>
    </row>
    <row r="4672" spans="1:13" x14ac:dyDescent="0.25">
      <c r="A4672" s="1" t="s">
        <v>6458</v>
      </c>
      <c r="B4672" s="2">
        <v>42604</v>
      </c>
      <c r="C4672" s="2">
        <v>42608</v>
      </c>
      <c r="D4672" s="1" t="s">
        <v>19</v>
      </c>
      <c r="E4672" s="1" t="s">
        <v>1689</v>
      </c>
      <c r="F4672" s="1" t="s">
        <v>1410</v>
      </c>
      <c r="G4672">
        <v>19.440000000000001</v>
      </c>
      <c r="H4672">
        <v>3</v>
      </c>
      <c r="I4672">
        <v>0</v>
      </c>
      <c r="J4672">
        <v>9.3312000000000008</v>
      </c>
      <c r="K4672" t="str">
        <f>INDEX(product!B:B,MATCH('TABELA TOTAL'!$F7737,product!A:A,0))</f>
        <v>Office Supplies</v>
      </c>
      <c r="L4672" t="str">
        <f>INDEX(product!C:C,MATCH(F4672,product!A:A,))</f>
        <v>Paper</v>
      </c>
      <c r="M4672" t="str">
        <f>INDEX(product!D:D,MATCH(F4672,product!A:A,))</f>
        <v>Xerox 202</v>
      </c>
    </row>
    <row r="4673" spans="1:13" x14ac:dyDescent="0.25">
      <c r="A4673" s="1" t="s">
        <v>7155</v>
      </c>
      <c r="B4673" s="2">
        <v>42604</v>
      </c>
      <c r="C4673" s="2">
        <v>42605</v>
      </c>
      <c r="D4673" s="1" t="s">
        <v>79</v>
      </c>
      <c r="E4673" s="1" t="s">
        <v>3689</v>
      </c>
      <c r="F4673" s="1" t="s">
        <v>1042</v>
      </c>
      <c r="G4673">
        <v>98.328000000000003</v>
      </c>
      <c r="H4673">
        <v>3</v>
      </c>
      <c r="I4673">
        <v>0.2</v>
      </c>
      <c r="J4673">
        <v>9.8328000000000007</v>
      </c>
      <c r="K4673" t="str">
        <f>INDEX(product!B:B,MATCH('TABELA TOTAL'!$F9024,product!A:A,0))</f>
        <v>Office Supplies</v>
      </c>
      <c r="L4673" t="str">
        <f>INDEX(product!C:C,MATCH(F4673,product!A:A,))</f>
        <v>Furnishings</v>
      </c>
      <c r="M4673" t="str">
        <f>INDEX(product!D:D,MATCH(F4673,product!A:A,))</f>
        <v>Dana Halogen Swing-Arm Architect Lamp</v>
      </c>
    </row>
    <row r="4674" spans="1:13" x14ac:dyDescent="0.25">
      <c r="A4674" s="1" t="s">
        <v>7492</v>
      </c>
      <c r="B4674" s="2">
        <v>42604</v>
      </c>
      <c r="C4674" s="2">
        <v>42611</v>
      </c>
      <c r="D4674" s="1" t="s">
        <v>19</v>
      </c>
      <c r="E4674" s="1" t="s">
        <v>2150</v>
      </c>
      <c r="F4674" s="1" t="s">
        <v>1763</v>
      </c>
      <c r="G4674">
        <v>5.76</v>
      </c>
      <c r="H4674">
        <v>2</v>
      </c>
      <c r="I4674">
        <v>0</v>
      </c>
      <c r="J4674">
        <v>1.6704000000000001</v>
      </c>
      <c r="K4674" t="str">
        <f>INDEX(product!B:B,MATCH('TABELA TOTAL'!$F9618,product!A:A,0))</f>
        <v>Office Supplies</v>
      </c>
      <c r="L4674" t="str">
        <f>INDEX(product!C:C,MATCH(F4674,product!A:A,))</f>
        <v>Art</v>
      </c>
      <c r="M4674" t="str">
        <f>INDEX(product!D:D,MATCH(F4674,product!A:A,))</f>
        <v>Newell 346</v>
      </c>
    </row>
    <row r="4675" spans="1:13" x14ac:dyDescent="0.25">
      <c r="A4675" s="1" t="s">
        <v>5145</v>
      </c>
      <c r="B4675" s="2">
        <v>42603</v>
      </c>
      <c r="C4675" s="2">
        <v>42609</v>
      </c>
      <c r="D4675" s="1" t="s">
        <v>19</v>
      </c>
      <c r="E4675" s="1" t="s">
        <v>4022</v>
      </c>
      <c r="F4675" s="1" t="s">
        <v>3244</v>
      </c>
      <c r="G4675">
        <v>9.2159999999999993</v>
      </c>
      <c r="H4675">
        <v>4</v>
      </c>
      <c r="I4675">
        <v>0.2</v>
      </c>
      <c r="J4675">
        <v>3.3408000000000002</v>
      </c>
      <c r="K4675" t="str">
        <f>INDEX(product!B:B,MATCH('TABELA TOTAL'!$F5313,product!A:A,0))</f>
        <v>Technology</v>
      </c>
      <c r="L4675" t="str">
        <f>INDEX(product!C:C,MATCH(F4675,product!A:A,))</f>
        <v>Labels</v>
      </c>
      <c r="M4675" t="str">
        <f>INDEX(product!D:D,MATCH(F4675,product!A:A,))</f>
        <v>Avery 49</v>
      </c>
    </row>
    <row r="4676" spans="1:13" x14ac:dyDescent="0.25">
      <c r="A4676" s="1" t="s">
        <v>5145</v>
      </c>
      <c r="B4676" s="2">
        <v>42603</v>
      </c>
      <c r="C4676" s="2">
        <v>42609</v>
      </c>
      <c r="D4676" s="1" t="s">
        <v>19</v>
      </c>
      <c r="E4676" s="1" t="s">
        <v>4022</v>
      </c>
      <c r="F4676" s="1" t="s">
        <v>715</v>
      </c>
      <c r="G4676">
        <v>28.047999999999998</v>
      </c>
      <c r="H4676">
        <v>2</v>
      </c>
      <c r="I4676">
        <v>0.2</v>
      </c>
      <c r="J4676">
        <v>3.5059999999999998</v>
      </c>
      <c r="K4676" t="str">
        <f>INDEX(product!B:B,MATCH('TABELA TOTAL'!$F5314,product!A:A,0))</f>
        <v>Office Supplies</v>
      </c>
      <c r="L4676" t="str">
        <f>INDEX(product!C:C,MATCH(F4676,product!A:A,))</f>
        <v>Supplies</v>
      </c>
      <c r="M4676" t="str">
        <f>INDEX(product!D:D,MATCH(F4676,product!A:A,))</f>
        <v>Acme 10" Easy Grip Assistive Scissors</v>
      </c>
    </row>
    <row r="4677" spans="1:13" x14ac:dyDescent="0.25">
      <c r="A4677" s="1" t="s">
        <v>5344</v>
      </c>
      <c r="B4677" s="2">
        <v>42603</v>
      </c>
      <c r="C4677" s="2">
        <v>42605</v>
      </c>
      <c r="D4677" s="1" t="s">
        <v>11</v>
      </c>
      <c r="E4677" s="1" t="s">
        <v>205</v>
      </c>
      <c r="F4677" s="1" t="s">
        <v>2171</v>
      </c>
      <c r="G4677">
        <v>815.29200000000003</v>
      </c>
      <c r="H4677">
        <v>9</v>
      </c>
      <c r="I4677">
        <v>0.4</v>
      </c>
      <c r="J4677">
        <v>-339.70499999999998</v>
      </c>
      <c r="K4677" t="str">
        <f>INDEX(product!B:B,MATCH('TABELA TOTAL'!$F5631,product!A:A,0))</f>
        <v>Furniture</v>
      </c>
      <c r="L4677" t="str">
        <f>INDEX(product!C:C,MATCH(F4677,product!A:A,))</f>
        <v>Tables</v>
      </c>
      <c r="M4677" t="str">
        <f>INDEX(product!D:D,MATCH(F4677,product!A:A,))</f>
        <v>Iceberg OfficeWorks 42" Round Tables</v>
      </c>
    </row>
    <row r="4678" spans="1:13" x14ac:dyDescent="0.25">
      <c r="A4678" s="1" t="s">
        <v>6004</v>
      </c>
      <c r="B4678" s="2">
        <v>42603</v>
      </c>
      <c r="C4678" s="2">
        <v>42610</v>
      </c>
      <c r="D4678" s="1" t="s">
        <v>19</v>
      </c>
      <c r="E4678" s="1" t="s">
        <v>2706</v>
      </c>
      <c r="F4678" s="1" t="s">
        <v>1563</v>
      </c>
      <c r="G4678">
        <v>12.672000000000001</v>
      </c>
      <c r="H4678">
        <v>2</v>
      </c>
      <c r="I4678">
        <v>0.2</v>
      </c>
      <c r="J4678">
        <v>4.7519999999999998</v>
      </c>
      <c r="K4678" t="str">
        <f>INDEX(product!B:B,MATCH('TABELA TOTAL'!$F6866,product!A:A,0))</f>
        <v>Technology</v>
      </c>
      <c r="L4678" t="str">
        <f>INDEX(product!C:C,MATCH(F4678,product!A:A,))</f>
        <v>Binders</v>
      </c>
      <c r="M4678" t="str">
        <f>INDEX(product!D:D,MATCH(F4678,product!A:A,))</f>
        <v>Avery Durable Slant Ring Binders</v>
      </c>
    </row>
    <row r="4679" spans="1:13" x14ac:dyDescent="0.25">
      <c r="A4679" s="1" t="s">
        <v>6004</v>
      </c>
      <c r="B4679" s="2">
        <v>42603</v>
      </c>
      <c r="C4679" s="2">
        <v>42610</v>
      </c>
      <c r="D4679" s="1" t="s">
        <v>19</v>
      </c>
      <c r="E4679" s="1" t="s">
        <v>2706</v>
      </c>
      <c r="F4679" s="1" t="s">
        <v>921</v>
      </c>
      <c r="G4679">
        <v>91.96</v>
      </c>
      <c r="H4679">
        <v>5</v>
      </c>
      <c r="I4679">
        <v>0.2</v>
      </c>
      <c r="J4679">
        <v>-20.690999999999999</v>
      </c>
      <c r="K4679" t="str">
        <f>INDEX(product!B:B,MATCH('TABELA TOTAL'!$F6867,product!A:A,0))</f>
        <v>Office Supplies</v>
      </c>
      <c r="L4679" t="str">
        <f>INDEX(product!C:C,MATCH(F4679,product!A:A,))</f>
        <v>Phones</v>
      </c>
      <c r="M4679" t="str">
        <f>INDEX(product!D:D,MATCH(F4679,product!A:A,))</f>
        <v>Motorola HK250 Universal Bluetooth Headset</v>
      </c>
    </row>
    <row r="4680" spans="1:13" x14ac:dyDescent="0.25">
      <c r="A4680" s="1" t="s">
        <v>6004</v>
      </c>
      <c r="B4680" s="2">
        <v>42603</v>
      </c>
      <c r="C4680" s="2">
        <v>42610</v>
      </c>
      <c r="D4680" s="1" t="s">
        <v>19</v>
      </c>
      <c r="E4680" s="1" t="s">
        <v>2706</v>
      </c>
      <c r="F4680" s="1" t="s">
        <v>224</v>
      </c>
      <c r="G4680">
        <v>254.97</v>
      </c>
      <c r="H4680">
        <v>3</v>
      </c>
      <c r="I4680">
        <v>0</v>
      </c>
      <c r="J4680">
        <v>91.789199999999994</v>
      </c>
      <c r="K4680" t="str">
        <f>INDEX(product!B:B,MATCH('TABELA TOTAL'!$F6868,product!A:A,0))</f>
        <v>Technology</v>
      </c>
      <c r="L4680" t="str">
        <f>INDEX(product!C:C,MATCH(F4680,product!A:A,))</f>
        <v>Accessories</v>
      </c>
      <c r="M4680" t="str">
        <f>INDEX(product!D:D,MATCH(F4680,product!A:A,))</f>
        <v>Logitech Gaming G510s - Keyboard</v>
      </c>
    </row>
    <row r="4681" spans="1:13" x14ac:dyDescent="0.25">
      <c r="A4681" s="1" t="s">
        <v>6004</v>
      </c>
      <c r="B4681" s="2">
        <v>42603</v>
      </c>
      <c r="C4681" s="2">
        <v>42610</v>
      </c>
      <c r="D4681" s="1" t="s">
        <v>19</v>
      </c>
      <c r="E4681" s="1" t="s">
        <v>2706</v>
      </c>
      <c r="F4681" s="1" t="s">
        <v>3479</v>
      </c>
      <c r="G4681">
        <v>31.984000000000002</v>
      </c>
      <c r="H4681">
        <v>2</v>
      </c>
      <c r="I4681">
        <v>0.2</v>
      </c>
      <c r="J4681">
        <v>-7.9960000000000004</v>
      </c>
      <c r="K4681" t="str">
        <f>INDEX(product!B:B,MATCH('TABELA TOTAL'!$F6869,product!A:A,0))</f>
        <v>Office Supplies</v>
      </c>
      <c r="L4681" t="str">
        <f>INDEX(product!C:C,MATCH(F4681,product!A:A,))</f>
        <v>Phones</v>
      </c>
      <c r="M4681" t="str">
        <f>INDEX(product!D:D,MATCH(F4681,product!A:A,))</f>
        <v>Anker Astro Mini 3000mAh Ultra-Compact Portable Charger</v>
      </c>
    </row>
    <row r="4682" spans="1:13" x14ac:dyDescent="0.25">
      <c r="A4682" s="1" t="s">
        <v>6004</v>
      </c>
      <c r="B4682" s="2">
        <v>42603</v>
      </c>
      <c r="C4682" s="2">
        <v>42610</v>
      </c>
      <c r="D4682" s="1" t="s">
        <v>19</v>
      </c>
      <c r="E4682" s="1" t="s">
        <v>2706</v>
      </c>
      <c r="F4682" s="1" t="s">
        <v>3303</v>
      </c>
      <c r="G4682">
        <v>2887.056</v>
      </c>
      <c r="H4682">
        <v>9</v>
      </c>
      <c r="I4682">
        <v>0.2</v>
      </c>
      <c r="J4682">
        <v>180.441</v>
      </c>
      <c r="K4682" t="str">
        <f>INDEX(product!B:B,MATCH('TABELA TOTAL'!$F6870,product!A:A,0))</f>
        <v>Office Supplies</v>
      </c>
      <c r="L4682" t="str">
        <f>INDEX(product!C:C,MATCH(F4682,product!A:A,))</f>
        <v>Tables</v>
      </c>
      <c r="M4682" t="str">
        <f>INDEX(product!D:D,MATCH(F4682,product!A:A,))</f>
        <v>Bretford CR8500 Series Meeting Room Furniture</v>
      </c>
    </row>
    <row r="4683" spans="1:13" x14ac:dyDescent="0.25">
      <c r="A4683" s="1" t="s">
        <v>6004</v>
      </c>
      <c r="B4683" s="2">
        <v>42603</v>
      </c>
      <c r="C4683" s="2">
        <v>42610</v>
      </c>
      <c r="D4683" s="1" t="s">
        <v>19</v>
      </c>
      <c r="E4683" s="1" t="s">
        <v>2706</v>
      </c>
      <c r="F4683" s="1" t="s">
        <v>3633</v>
      </c>
      <c r="G4683">
        <v>12.96</v>
      </c>
      <c r="H4683">
        <v>2</v>
      </c>
      <c r="I4683">
        <v>0</v>
      </c>
      <c r="J4683">
        <v>6.2207999999999997</v>
      </c>
      <c r="K4683" t="str">
        <f>INDEX(product!B:B,MATCH('TABELA TOTAL'!$F6871,product!A:A,0))</f>
        <v>Furniture</v>
      </c>
      <c r="L4683" t="str">
        <f>INDEX(product!C:C,MATCH(F4683,product!A:A,))</f>
        <v>Paper</v>
      </c>
      <c r="M4683" t="str">
        <f>INDEX(product!D:D,MATCH(F4683,product!A:A,))</f>
        <v>Xerox 1997</v>
      </c>
    </row>
    <row r="4684" spans="1:13" x14ac:dyDescent="0.25">
      <c r="A4684" s="1" t="s">
        <v>6004</v>
      </c>
      <c r="B4684" s="2">
        <v>42603</v>
      </c>
      <c r="C4684" s="2">
        <v>42610</v>
      </c>
      <c r="D4684" s="1" t="s">
        <v>19</v>
      </c>
      <c r="E4684" s="1" t="s">
        <v>2706</v>
      </c>
      <c r="F4684" s="1" t="s">
        <v>4315</v>
      </c>
      <c r="G4684">
        <v>47.52</v>
      </c>
      <c r="H4684">
        <v>9</v>
      </c>
      <c r="I4684">
        <v>0</v>
      </c>
      <c r="J4684">
        <v>21.384</v>
      </c>
      <c r="K4684" t="str">
        <f>INDEX(product!B:B,MATCH('TABELA TOTAL'!$F6872,product!A:A,0))</f>
        <v>Office Supplies</v>
      </c>
      <c r="L4684" t="str">
        <f>INDEX(product!C:C,MATCH(F4684,product!A:A,))</f>
        <v>Paper</v>
      </c>
      <c r="M4684" t="str">
        <f>INDEX(product!D:D,MATCH(F4684,product!A:A,))</f>
        <v>Xerox 1928</v>
      </c>
    </row>
    <row r="4685" spans="1:13" x14ac:dyDescent="0.25">
      <c r="A4685" s="1" t="s">
        <v>7051</v>
      </c>
      <c r="B4685" s="2">
        <v>42603</v>
      </c>
      <c r="C4685" s="2">
        <v>42606</v>
      </c>
      <c r="D4685" s="1" t="s">
        <v>11</v>
      </c>
      <c r="E4685" s="1" t="s">
        <v>1537</v>
      </c>
      <c r="F4685" s="1" t="s">
        <v>1725</v>
      </c>
      <c r="G4685">
        <v>33.44</v>
      </c>
      <c r="H4685">
        <v>10</v>
      </c>
      <c r="I4685">
        <v>0.2</v>
      </c>
      <c r="J4685">
        <v>11.704000000000001</v>
      </c>
      <c r="K4685" t="str">
        <f>INDEX(product!B:B,MATCH('TABELA TOTAL'!$F8832,product!A:A,0))</f>
        <v>Office Supplies</v>
      </c>
      <c r="L4685" t="str">
        <f>INDEX(product!C:C,MATCH(F4685,product!A:A,))</f>
        <v>Binders</v>
      </c>
      <c r="M4685" t="str">
        <f>INDEX(product!D:D,MATCH(F4685,product!A:A,))</f>
        <v>Avery Durable Slant Ring Binders With Label Holder</v>
      </c>
    </row>
    <row r="4686" spans="1:13" x14ac:dyDescent="0.25">
      <c r="A4686" s="1" t="s">
        <v>7621</v>
      </c>
      <c r="B4686" s="2">
        <v>42603</v>
      </c>
      <c r="C4686" s="2">
        <v>42607</v>
      </c>
      <c r="D4686" s="1" t="s">
        <v>19</v>
      </c>
      <c r="E4686" s="1" t="s">
        <v>1195</v>
      </c>
      <c r="F4686" s="1" t="s">
        <v>2064</v>
      </c>
      <c r="G4686">
        <v>573.17399999999998</v>
      </c>
      <c r="H4686">
        <v>7</v>
      </c>
      <c r="I4686">
        <v>0.1</v>
      </c>
      <c r="J4686">
        <v>63.686</v>
      </c>
      <c r="K4686" t="str">
        <f>INDEX(product!B:B,MATCH('TABELA TOTAL'!$F9881,product!A:A,0))</f>
        <v>Furniture</v>
      </c>
      <c r="L4686" t="str">
        <f>INDEX(product!C:C,MATCH(F4686,product!A:A,))</f>
        <v>Chairs</v>
      </c>
      <c r="M4686" t="str">
        <f>INDEX(product!D:D,MATCH(F4686,product!A:A,))</f>
        <v>Leather Task Chair, Black</v>
      </c>
    </row>
    <row r="4687" spans="1:13" x14ac:dyDescent="0.25">
      <c r="A4687" s="1" t="s">
        <v>2675</v>
      </c>
      <c r="B4687" s="2">
        <v>42602</v>
      </c>
      <c r="C4687" s="2">
        <v>42605</v>
      </c>
      <c r="D4687" s="1" t="s">
        <v>79</v>
      </c>
      <c r="E4687" s="1" t="s">
        <v>460</v>
      </c>
      <c r="F4687" s="1" t="s">
        <v>2676</v>
      </c>
      <c r="G4687">
        <v>14.78</v>
      </c>
      <c r="H4687">
        <v>2</v>
      </c>
      <c r="I4687">
        <v>0</v>
      </c>
      <c r="J4687">
        <v>3.9906000000000001</v>
      </c>
      <c r="K4687" t="str">
        <f>INDEX(product!B:B,MATCH('TABELA TOTAL'!$F1903,product!A:A,0))</f>
        <v>Office Supplies</v>
      </c>
      <c r="L4687" t="str">
        <f>INDEX(product!C:C,MATCH(F4687,product!A:A,))</f>
        <v>Phones</v>
      </c>
      <c r="M4687" t="str">
        <f>INDEX(product!D:D,MATCH(F4687,product!A:A,))</f>
        <v>SKILCRAFT Telephone Shoulder Rest, 2" x 6.5" x 2.5", Black</v>
      </c>
    </row>
    <row r="4688" spans="1:13" x14ac:dyDescent="0.25">
      <c r="A4688" s="1" t="s">
        <v>6130</v>
      </c>
      <c r="B4688" s="2">
        <v>42601</v>
      </c>
      <c r="C4688" s="2">
        <v>42602</v>
      </c>
      <c r="D4688" s="1" t="s">
        <v>79</v>
      </c>
      <c r="E4688" s="1" t="s">
        <v>1147</v>
      </c>
      <c r="F4688" s="1" t="s">
        <v>2166</v>
      </c>
      <c r="G4688">
        <v>146.68799999999999</v>
      </c>
      <c r="H4688">
        <v>6</v>
      </c>
      <c r="I4688">
        <v>0.2</v>
      </c>
      <c r="J4688">
        <v>55.008000000000003</v>
      </c>
      <c r="K4688" t="str">
        <f>INDEX(product!B:B,MATCH('TABELA TOTAL'!$F7097,product!A:A,0))</f>
        <v>Furniture</v>
      </c>
      <c r="L4688" t="str">
        <f>INDEX(product!C:C,MATCH(F4688,product!A:A,))</f>
        <v>Binders</v>
      </c>
      <c r="M4688" t="str">
        <f>INDEX(product!D:D,MATCH(F4688,product!A:A,))</f>
        <v>Surelock Post Binders</v>
      </c>
    </row>
    <row r="4689" spans="1:13" x14ac:dyDescent="0.25">
      <c r="A4689" s="1" t="s">
        <v>6130</v>
      </c>
      <c r="B4689" s="2">
        <v>42601</v>
      </c>
      <c r="C4689" s="2">
        <v>42602</v>
      </c>
      <c r="D4689" s="1" t="s">
        <v>79</v>
      </c>
      <c r="E4689" s="1" t="s">
        <v>1147</v>
      </c>
      <c r="F4689" s="1" t="s">
        <v>4229</v>
      </c>
      <c r="G4689">
        <v>276.78399999999999</v>
      </c>
      <c r="H4689">
        <v>2</v>
      </c>
      <c r="I4689">
        <v>0.2</v>
      </c>
      <c r="J4689">
        <v>89.954800000000006</v>
      </c>
      <c r="K4689" t="str">
        <f>INDEX(product!B:B,MATCH('TABELA TOTAL'!$F7098,product!A:A,0))</f>
        <v>Office Supplies</v>
      </c>
      <c r="L4689" t="str">
        <f>INDEX(product!C:C,MATCH(F4689,product!A:A,))</f>
        <v>Binders</v>
      </c>
      <c r="M4689" t="str">
        <f>INDEX(product!D:D,MATCH(F4689,product!A:A,))</f>
        <v>Ibico EB-19 Dual Function Manual Binding System</v>
      </c>
    </row>
    <row r="4690" spans="1:13" x14ac:dyDescent="0.25">
      <c r="A4690" s="1" t="s">
        <v>6130</v>
      </c>
      <c r="B4690" s="2">
        <v>42601</v>
      </c>
      <c r="C4690" s="2">
        <v>42602</v>
      </c>
      <c r="D4690" s="1" t="s">
        <v>79</v>
      </c>
      <c r="E4690" s="1" t="s">
        <v>1147</v>
      </c>
      <c r="F4690" s="1" t="s">
        <v>1825</v>
      </c>
      <c r="G4690">
        <v>25.32</v>
      </c>
      <c r="H4690">
        <v>5</v>
      </c>
      <c r="I4690">
        <v>0.2</v>
      </c>
      <c r="J4690">
        <v>9.1784999999999997</v>
      </c>
      <c r="K4690" t="str">
        <f>INDEX(product!B:B,MATCH('TABELA TOTAL'!$F7099,product!A:A,0))</f>
        <v>Furniture</v>
      </c>
      <c r="L4690" t="str">
        <f>INDEX(product!C:C,MATCH(F4690,product!A:A,))</f>
        <v>Binders</v>
      </c>
      <c r="M4690" t="str">
        <f>INDEX(product!D:D,MATCH(F4690,product!A:A,))</f>
        <v>Cardinal HOLDit! Binder Insert Strips,Extra Strips</v>
      </c>
    </row>
    <row r="4691" spans="1:13" x14ac:dyDescent="0.25">
      <c r="A4691" s="1" t="s">
        <v>1336</v>
      </c>
      <c r="B4691" s="2">
        <v>42600</v>
      </c>
      <c r="C4691" s="2">
        <v>42605</v>
      </c>
      <c r="D4691" s="1" t="s">
        <v>11</v>
      </c>
      <c r="E4691" s="1" t="s">
        <v>1334</v>
      </c>
      <c r="F4691" s="1" t="s">
        <v>1337</v>
      </c>
      <c r="G4691">
        <v>355.32</v>
      </c>
      <c r="H4691">
        <v>9</v>
      </c>
      <c r="I4691">
        <v>0</v>
      </c>
      <c r="J4691">
        <v>99.489599999999996</v>
      </c>
      <c r="K4691" t="str">
        <f>INDEX(product!B:B,MATCH('TABELA TOTAL'!$F804,product!A:A,0))</f>
        <v>Technology</v>
      </c>
      <c r="L4691" t="str">
        <f>INDEX(product!C:C,MATCH(F4691,product!A:A,))</f>
        <v>Appliances</v>
      </c>
      <c r="M4691" t="str">
        <f>INDEX(product!D:D,MATCH(F4691,product!A:A,))</f>
        <v>Belkin 7 Outlet SurgeMaster II</v>
      </c>
    </row>
    <row r="4692" spans="1:13" x14ac:dyDescent="0.25">
      <c r="A4692" s="1" t="s">
        <v>3613</v>
      </c>
      <c r="B4692" s="2">
        <v>42600</v>
      </c>
      <c r="C4692" s="2">
        <v>42606</v>
      </c>
      <c r="D4692" s="1" t="s">
        <v>19</v>
      </c>
      <c r="E4692" s="1" t="s">
        <v>242</v>
      </c>
      <c r="F4692" s="1" t="s">
        <v>1882</v>
      </c>
      <c r="G4692">
        <v>39.99</v>
      </c>
      <c r="H4692">
        <v>1</v>
      </c>
      <c r="I4692">
        <v>0</v>
      </c>
      <c r="J4692">
        <v>11.597099999999999</v>
      </c>
      <c r="K4692" t="str">
        <f>INDEX(product!B:B,MATCH('TABELA TOTAL'!$F2957,product!A:A,0))</f>
        <v>Office Supplies</v>
      </c>
      <c r="L4692" t="str">
        <f>INDEX(product!C:C,MATCH(F4692,product!A:A,))</f>
        <v>Phones</v>
      </c>
      <c r="M4692" t="str">
        <f>INDEX(product!D:D,MATCH(F4692,product!A:A,))</f>
        <v>GE DSL Phone Line Filter</v>
      </c>
    </row>
    <row r="4693" spans="1:13" x14ac:dyDescent="0.25">
      <c r="A4693" s="1" t="s">
        <v>5576</v>
      </c>
      <c r="B4693" s="2">
        <v>42600</v>
      </c>
      <c r="C4693" s="2">
        <v>42602</v>
      </c>
      <c r="D4693" s="1" t="s">
        <v>79</v>
      </c>
      <c r="E4693" s="1" t="s">
        <v>759</v>
      </c>
      <c r="F4693" s="1" t="s">
        <v>3162</v>
      </c>
      <c r="G4693">
        <v>2.0680000000000001</v>
      </c>
      <c r="H4693">
        <v>1</v>
      </c>
      <c r="I4693">
        <v>0.8</v>
      </c>
      <c r="J4693">
        <v>-3.4121999999999999</v>
      </c>
      <c r="K4693" t="str">
        <f>INDEX(product!B:B,MATCH('TABELA TOTAL'!$F6057,product!A:A,0))</f>
        <v>Technology</v>
      </c>
      <c r="L4693" t="str">
        <f>INDEX(product!C:C,MATCH(F4693,product!A:A,))</f>
        <v>Binders</v>
      </c>
      <c r="M4693" t="str">
        <f>INDEX(product!D:D,MATCH(F4693,product!A:A,))</f>
        <v>GBC Wire Binding Combs</v>
      </c>
    </row>
    <row r="4694" spans="1:13" x14ac:dyDescent="0.25">
      <c r="A4694" s="1" t="s">
        <v>5576</v>
      </c>
      <c r="B4694" s="2">
        <v>42600</v>
      </c>
      <c r="C4694" s="2">
        <v>42602</v>
      </c>
      <c r="D4694" s="1" t="s">
        <v>79</v>
      </c>
      <c r="E4694" s="1" t="s">
        <v>759</v>
      </c>
      <c r="F4694" s="1" t="s">
        <v>3369</v>
      </c>
      <c r="G4694">
        <v>83.84</v>
      </c>
      <c r="H4694">
        <v>8</v>
      </c>
      <c r="I4694">
        <v>0.2</v>
      </c>
      <c r="J4694">
        <v>30.391999999999999</v>
      </c>
      <c r="K4694" t="str">
        <f>INDEX(product!B:B,MATCH('TABELA TOTAL'!$F6058,product!A:A,0))</f>
        <v>Office Supplies</v>
      </c>
      <c r="L4694" t="str">
        <f>INDEX(product!C:C,MATCH(F4694,product!A:A,))</f>
        <v>Paper</v>
      </c>
      <c r="M4694" t="str">
        <f>INDEX(product!D:D,MATCH(F4694,product!A:A,))</f>
        <v>Advantus Motivational Note Cards</v>
      </c>
    </row>
    <row r="4695" spans="1:13" x14ac:dyDescent="0.25">
      <c r="A4695" s="1" t="s">
        <v>7215</v>
      </c>
      <c r="B4695" s="2">
        <v>42600</v>
      </c>
      <c r="C4695" s="2">
        <v>42602</v>
      </c>
      <c r="D4695" s="1" t="s">
        <v>11</v>
      </c>
      <c r="E4695" s="1" t="s">
        <v>76</v>
      </c>
      <c r="F4695" s="1" t="s">
        <v>1556</v>
      </c>
      <c r="G4695">
        <v>9.5519999999999996</v>
      </c>
      <c r="H4695">
        <v>3</v>
      </c>
      <c r="I4695">
        <v>0.6</v>
      </c>
      <c r="J4695">
        <v>-3.8208000000000002</v>
      </c>
      <c r="K4695" t="str">
        <f>INDEX(product!B:B,MATCH('TABELA TOTAL'!$F9126,product!A:A,0))</f>
        <v>Office Supplies</v>
      </c>
      <c r="L4695" t="str">
        <f>INDEX(product!C:C,MATCH(F4695,product!A:A,))</f>
        <v>Furnishings</v>
      </c>
      <c r="M4695" t="str">
        <f>INDEX(product!D:D,MATCH(F4695,product!A:A,))</f>
        <v>Staple-based wall hangings</v>
      </c>
    </row>
    <row r="4696" spans="1:13" x14ac:dyDescent="0.25">
      <c r="A4696" s="1" t="s">
        <v>7215</v>
      </c>
      <c r="B4696" s="2">
        <v>42600</v>
      </c>
      <c r="C4696" s="2">
        <v>42602</v>
      </c>
      <c r="D4696" s="1" t="s">
        <v>11</v>
      </c>
      <c r="E4696" s="1" t="s">
        <v>76</v>
      </c>
      <c r="F4696" s="1" t="s">
        <v>3928</v>
      </c>
      <c r="G4696">
        <v>5.3440000000000003</v>
      </c>
      <c r="H4696">
        <v>4</v>
      </c>
      <c r="I4696">
        <v>0.6</v>
      </c>
      <c r="J4696">
        <v>-2.1375999999999999</v>
      </c>
      <c r="K4696" t="str">
        <f>INDEX(product!B:B,MATCH('TABELA TOTAL'!$F9127,product!A:A,0))</f>
        <v>Office Supplies</v>
      </c>
      <c r="L4696" t="str">
        <f>INDEX(product!C:C,MATCH(F4696,product!A:A,))</f>
        <v>Furnishings</v>
      </c>
      <c r="M4696" t="str">
        <f>INDEX(product!D:D,MATCH(F4696,product!A:A,))</f>
        <v>OIC Stacking Trays</v>
      </c>
    </row>
    <row r="4697" spans="1:13" x14ac:dyDescent="0.25">
      <c r="A4697" s="1" t="s">
        <v>3903</v>
      </c>
      <c r="B4697" s="2">
        <v>42599</v>
      </c>
      <c r="C4697" s="2">
        <v>42603</v>
      </c>
      <c r="D4697" s="1" t="s">
        <v>19</v>
      </c>
      <c r="E4697" s="1" t="s">
        <v>1766</v>
      </c>
      <c r="F4697" s="1" t="s">
        <v>1450</v>
      </c>
      <c r="G4697">
        <v>15.712</v>
      </c>
      <c r="H4697">
        <v>4</v>
      </c>
      <c r="I4697">
        <v>0.2</v>
      </c>
      <c r="J4697">
        <v>5.6955999999999998</v>
      </c>
      <c r="K4697" t="str">
        <f>INDEX(product!B:B,MATCH('TABELA TOTAL'!$F3351,product!A:A,0))</f>
        <v>Office Supplies</v>
      </c>
      <c r="L4697" t="str">
        <f>INDEX(product!C:C,MATCH(F4697,product!A:A,))</f>
        <v>Binders</v>
      </c>
      <c r="M4697" t="str">
        <f>INDEX(product!D:D,MATCH(F4697,product!A:A,))</f>
        <v>Acco Pressboard Covers with Storage Hooks, 14 7/8" x 11", Light Blue</v>
      </c>
    </row>
    <row r="4698" spans="1:13" x14ac:dyDescent="0.25">
      <c r="A4698" s="1" t="s">
        <v>3355</v>
      </c>
      <c r="B4698" s="2">
        <v>42598</v>
      </c>
      <c r="C4698" s="2">
        <v>42602</v>
      </c>
      <c r="D4698" s="1" t="s">
        <v>19</v>
      </c>
      <c r="E4698" s="1" t="s">
        <v>43</v>
      </c>
      <c r="F4698" s="1" t="s">
        <v>281</v>
      </c>
      <c r="G4698">
        <v>10.86</v>
      </c>
      <c r="H4698">
        <v>3</v>
      </c>
      <c r="I4698">
        <v>0</v>
      </c>
      <c r="J4698">
        <v>5.1041999999999996</v>
      </c>
      <c r="K4698" t="str">
        <f>INDEX(product!B:B,MATCH('TABELA TOTAL'!$F2660,product!A:A,0))</f>
        <v>Office Supplies</v>
      </c>
      <c r="L4698" t="str">
        <f>INDEX(product!C:C,MATCH(F4698,product!A:A,))</f>
        <v>Envelopes</v>
      </c>
      <c r="M4698" t="str">
        <f>INDEX(product!D:D,MATCH(F4698,product!A:A,))</f>
        <v>Convenience Packs of Business Envelopes</v>
      </c>
    </row>
    <row r="4699" spans="1:13" x14ac:dyDescent="0.25">
      <c r="A4699" s="1" t="s">
        <v>5616</v>
      </c>
      <c r="B4699" s="2">
        <v>42598</v>
      </c>
      <c r="C4699" s="2">
        <v>42601</v>
      </c>
      <c r="D4699" s="1" t="s">
        <v>79</v>
      </c>
      <c r="E4699" s="1" t="s">
        <v>5617</v>
      </c>
      <c r="F4699" s="1" t="s">
        <v>3908</v>
      </c>
      <c r="G4699">
        <v>161.28</v>
      </c>
      <c r="H4699">
        <v>2</v>
      </c>
      <c r="I4699">
        <v>0.2</v>
      </c>
      <c r="J4699">
        <v>12.096</v>
      </c>
      <c r="K4699" t="str">
        <f>INDEX(product!B:B,MATCH('TABELA TOTAL'!$F6135,product!A:A,0))</f>
        <v>Office Supplies</v>
      </c>
      <c r="L4699" t="str">
        <f>INDEX(product!C:C,MATCH(F4699,product!A:A,))</f>
        <v>Tables</v>
      </c>
      <c r="M4699" t="str">
        <f>INDEX(product!D:D,MATCH(F4699,product!A:A,))</f>
        <v>Barricks 18" x 48" Non-Folding Utility Table with Bottom Storage Shelf</v>
      </c>
    </row>
    <row r="4700" spans="1:13" x14ac:dyDescent="0.25">
      <c r="A4700" s="1" t="s">
        <v>6543</v>
      </c>
      <c r="B4700" s="2">
        <v>42598</v>
      </c>
      <c r="C4700" s="2">
        <v>42604</v>
      </c>
      <c r="D4700" s="1" t="s">
        <v>19</v>
      </c>
      <c r="E4700" s="1" t="s">
        <v>837</v>
      </c>
      <c r="F4700" s="1" t="s">
        <v>1494</v>
      </c>
      <c r="G4700">
        <v>32.4</v>
      </c>
      <c r="H4700">
        <v>5</v>
      </c>
      <c r="I4700">
        <v>0</v>
      </c>
      <c r="J4700">
        <v>15.552</v>
      </c>
      <c r="K4700" t="str">
        <f>INDEX(product!B:B,MATCH('TABELA TOTAL'!$F7890,product!A:A,0))</f>
        <v>Office Supplies</v>
      </c>
      <c r="L4700" t="str">
        <f>INDEX(product!C:C,MATCH(F4700,product!A:A,))</f>
        <v>Paper</v>
      </c>
      <c r="M4700" t="str">
        <f>INDEX(product!D:D,MATCH(F4700,product!A:A,))</f>
        <v>Xerox 1931</v>
      </c>
    </row>
    <row r="4701" spans="1:13" x14ac:dyDescent="0.25">
      <c r="A4701" s="1" t="s">
        <v>1100</v>
      </c>
      <c r="B4701" s="2">
        <v>42597</v>
      </c>
      <c r="C4701" s="2">
        <v>42603</v>
      </c>
      <c r="D4701" s="1" t="s">
        <v>19</v>
      </c>
      <c r="E4701" s="1" t="s">
        <v>1101</v>
      </c>
      <c r="F4701" s="1" t="s">
        <v>1102</v>
      </c>
      <c r="G4701">
        <v>18.882000000000001</v>
      </c>
      <c r="H4701">
        <v>3</v>
      </c>
      <c r="I4701">
        <v>0.7</v>
      </c>
      <c r="J4701">
        <v>-13.8468</v>
      </c>
      <c r="K4701" t="str">
        <f>INDEX(product!B:B,MATCH('TABELA TOTAL'!$F638,product!A:A,0))</f>
        <v>Office Supplies</v>
      </c>
      <c r="L4701" t="str">
        <f>INDEX(product!C:C,MATCH(F4701,product!A:A,))</f>
        <v>Binders</v>
      </c>
      <c r="M4701" t="str">
        <f>INDEX(product!D:D,MATCH(F4701,product!A:A,))</f>
        <v>Premium Transparent Presentation Covers by GBC</v>
      </c>
    </row>
    <row r="4702" spans="1:13" x14ac:dyDescent="0.25">
      <c r="A4702" s="1" t="s">
        <v>1100</v>
      </c>
      <c r="B4702" s="2">
        <v>42597</v>
      </c>
      <c r="C4702" s="2">
        <v>42603</v>
      </c>
      <c r="D4702" s="1" t="s">
        <v>19</v>
      </c>
      <c r="E4702" s="1" t="s">
        <v>1101</v>
      </c>
      <c r="F4702" s="1" t="s">
        <v>1103</v>
      </c>
      <c r="G4702">
        <v>122.328</v>
      </c>
      <c r="H4702">
        <v>3</v>
      </c>
      <c r="I4702">
        <v>0.2</v>
      </c>
      <c r="J4702">
        <v>12.232799999999999</v>
      </c>
      <c r="K4702" t="str">
        <f>INDEX(product!B:B,MATCH('TABELA TOTAL'!$F639,product!A:A,0))</f>
        <v>Office Supplies</v>
      </c>
      <c r="L4702" t="str">
        <f>INDEX(product!C:C,MATCH(F4702,product!A:A,))</f>
        <v>Appliances</v>
      </c>
      <c r="M4702" t="str">
        <f>INDEX(product!D:D,MATCH(F4702,product!A:A,))</f>
        <v>Tripp Lite TLP810NET Broadband Surge for Modem/Fax</v>
      </c>
    </row>
    <row r="4703" spans="1:13" x14ac:dyDescent="0.25">
      <c r="A4703" s="1" t="s">
        <v>1742</v>
      </c>
      <c r="B4703" s="2">
        <v>42597</v>
      </c>
      <c r="C4703" s="2">
        <v>42602</v>
      </c>
      <c r="D4703" s="1" t="s">
        <v>11</v>
      </c>
      <c r="E4703" s="1" t="s">
        <v>1743</v>
      </c>
      <c r="F4703" s="1" t="s">
        <v>360</v>
      </c>
      <c r="G4703">
        <v>71.975999999999999</v>
      </c>
      <c r="H4703">
        <v>3</v>
      </c>
      <c r="I4703">
        <v>0.2</v>
      </c>
      <c r="J4703">
        <v>7.1976000000000004</v>
      </c>
      <c r="K4703" t="str">
        <f>INDEX(product!B:B,MATCH('TABELA TOTAL'!$F1089,product!A:A,0))</f>
        <v>Office Supplies</v>
      </c>
      <c r="L4703" t="str">
        <f>INDEX(product!C:C,MATCH(F4703,product!A:A,))</f>
        <v>Phones</v>
      </c>
      <c r="M4703" t="str">
        <f>INDEX(product!D:D,MATCH(F4703,product!A:A,))</f>
        <v>Nokia Lumia 521 (T-Mobile)</v>
      </c>
    </row>
    <row r="4704" spans="1:13" x14ac:dyDescent="0.25">
      <c r="A4704" s="1" t="s">
        <v>1742</v>
      </c>
      <c r="B4704" s="2">
        <v>42597</v>
      </c>
      <c r="C4704" s="2">
        <v>42602</v>
      </c>
      <c r="D4704" s="1" t="s">
        <v>11</v>
      </c>
      <c r="E4704" s="1" t="s">
        <v>1743</v>
      </c>
      <c r="F4704" s="1" t="s">
        <v>1744</v>
      </c>
      <c r="G4704">
        <v>3.15</v>
      </c>
      <c r="H4704">
        <v>1</v>
      </c>
      <c r="I4704">
        <v>0</v>
      </c>
      <c r="J4704">
        <v>1.512</v>
      </c>
      <c r="K4704" t="str">
        <f>INDEX(product!B:B,MATCH('TABELA TOTAL'!$F1090,product!A:A,0))</f>
        <v>Office Supplies</v>
      </c>
      <c r="L4704" t="str">
        <f>INDEX(product!C:C,MATCH(F4704,product!A:A,))</f>
        <v>Labels</v>
      </c>
      <c r="M4704" t="str">
        <f>INDEX(product!D:D,MATCH(F4704,product!A:A,))</f>
        <v>Avery 488</v>
      </c>
    </row>
    <row r="4705" spans="1:13" x14ac:dyDescent="0.25">
      <c r="A4705" s="1" t="s">
        <v>3269</v>
      </c>
      <c r="B4705" s="2">
        <v>42597</v>
      </c>
      <c r="C4705" s="2">
        <v>42602</v>
      </c>
      <c r="D4705" s="1" t="s">
        <v>19</v>
      </c>
      <c r="E4705" s="1" t="s">
        <v>2647</v>
      </c>
      <c r="F4705" s="1" t="s">
        <v>3270</v>
      </c>
      <c r="G4705">
        <v>705.54399999999998</v>
      </c>
      <c r="H4705">
        <v>7</v>
      </c>
      <c r="I4705">
        <v>0.2</v>
      </c>
      <c r="J4705">
        <v>70.554400000000001</v>
      </c>
      <c r="K4705" t="str">
        <f>INDEX(product!B:B,MATCH('TABELA TOTAL'!$F2556,product!A:A,0))</f>
        <v>Furniture</v>
      </c>
      <c r="L4705" t="str">
        <f>INDEX(product!C:C,MATCH(F4705,product!A:A,))</f>
        <v>Phones</v>
      </c>
      <c r="M4705" t="str">
        <f>INDEX(product!D:D,MATCH(F4705,product!A:A,))</f>
        <v>HTC One Mini</v>
      </c>
    </row>
    <row r="4706" spans="1:13" x14ac:dyDescent="0.25">
      <c r="A4706" s="1" t="s">
        <v>3538</v>
      </c>
      <c r="B4706" s="2">
        <v>42597</v>
      </c>
      <c r="C4706" s="2">
        <v>42599</v>
      </c>
      <c r="D4706" s="1" t="s">
        <v>11</v>
      </c>
      <c r="E4706" s="1" t="s">
        <v>3539</v>
      </c>
      <c r="F4706" s="1" t="s">
        <v>2606</v>
      </c>
      <c r="G4706">
        <v>225.29599999999999</v>
      </c>
      <c r="H4706">
        <v>2</v>
      </c>
      <c r="I4706">
        <v>0.2</v>
      </c>
      <c r="J4706">
        <v>22.529599999999999</v>
      </c>
      <c r="K4706" t="str">
        <f>INDEX(product!B:B,MATCH('TABELA TOTAL'!$F2859,product!A:A,0))</f>
        <v>Furniture</v>
      </c>
      <c r="L4706" t="str">
        <f>INDEX(product!C:C,MATCH(F4706,product!A:A,))</f>
        <v>Chairs</v>
      </c>
      <c r="M4706" t="str">
        <f>INDEX(product!D:D,MATCH(F4706,product!A:A,))</f>
        <v>Hon Olson Stacker Stools</v>
      </c>
    </row>
    <row r="4707" spans="1:13" x14ac:dyDescent="0.25">
      <c r="A4707" s="1" t="s">
        <v>7086</v>
      </c>
      <c r="B4707" s="2">
        <v>42597</v>
      </c>
      <c r="C4707" s="2">
        <v>42604</v>
      </c>
      <c r="D4707" s="1" t="s">
        <v>19</v>
      </c>
      <c r="E4707" s="1" t="s">
        <v>972</v>
      </c>
      <c r="F4707" s="1" t="s">
        <v>1179</v>
      </c>
      <c r="G4707">
        <v>312.02999999999997</v>
      </c>
      <c r="H4707">
        <v>3</v>
      </c>
      <c r="I4707">
        <v>0</v>
      </c>
      <c r="J4707">
        <v>43.684199999999997</v>
      </c>
      <c r="K4707" t="str">
        <f>INDEX(product!B:B,MATCH('TABELA TOTAL'!$F8896,product!A:A,0))</f>
        <v>Furniture</v>
      </c>
      <c r="L4707" t="str">
        <f>INDEX(product!C:C,MATCH(F4707,product!A:A,))</f>
        <v>Furnishings</v>
      </c>
      <c r="M4707" t="str">
        <f>INDEX(product!D:D,MATCH(F4707,product!A:A,))</f>
        <v>Luxo Professional Magnifying Clamp-On Fluorescent Lamps</v>
      </c>
    </row>
    <row r="4708" spans="1:13" x14ac:dyDescent="0.25">
      <c r="A4708" s="1" t="s">
        <v>7086</v>
      </c>
      <c r="B4708" s="2">
        <v>42597</v>
      </c>
      <c r="C4708" s="2">
        <v>42604</v>
      </c>
      <c r="D4708" s="1" t="s">
        <v>19</v>
      </c>
      <c r="E4708" s="1" t="s">
        <v>972</v>
      </c>
      <c r="F4708" s="1" t="s">
        <v>2725</v>
      </c>
      <c r="G4708">
        <v>17.940000000000001</v>
      </c>
      <c r="H4708">
        <v>3</v>
      </c>
      <c r="I4708">
        <v>0</v>
      </c>
      <c r="J4708">
        <v>3.0497999999999998</v>
      </c>
      <c r="K4708" t="str">
        <f>INDEX(product!B:B,MATCH('TABELA TOTAL'!$F8897,product!A:A,0))</f>
        <v>Office Supplies</v>
      </c>
      <c r="L4708" t="str">
        <f>INDEX(product!C:C,MATCH(F4708,product!A:A,))</f>
        <v>Storage</v>
      </c>
      <c r="M4708" t="str">
        <f>INDEX(product!D:D,MATCH(F4708,product!A:A,))</f>
        <v>Perma STOR-ALL Hanging File Box, 13 1/8"W x 12 1/4"D x 10 1/2"H</v>
      </c>
    </row>
    <row r="4709" spans="1:13" x14ac:dyDescent="0.25">
      <c r="A4709" s="1" t="s">
        <v>7086</v>
      </c>
      <c r="B4709" s="2">
        <v>42597</v>
      </c>
      <c r="C4709" s="2">
        <v>42604</v>
      </c>
      <c r="D4709" s="1" t="s">
        <v>19</v>
      </c>
      <c r="E4709" s="1" t="s">
        <v>972</v>
      </c>
      <c r="F4709" s="1" t="s">
        <v>607</v>
      </c>
      <c r="G4709">
        <v>165.6</v>
      </c>
      <c r="H4709">
        <v>3</v>
      </c>
      <c r="I4709">
        <v>0.2</v>
      </c>
      <c r="J4709">
        <v>10.35</v>
      </c>
      <c r="K4709" t="str">
        <f>INDEX(product!B:B,MATCH('TABELA TOTAL'!$F8898,product!A:A,0))</f>
        <v>Furniture</v>
      </c>
      <c r="L4709" t="str">
        <f>INDEX(product!C:C,MATCH(F4709,product!A:A,))</f>
        <v>Phones</v>
      </c>
      <c r="M4709" t="str">
        <f>INDEX(product!D:D,MATCH(F4709,product!A:A,))</f>
        <v>AT&amp;T 841000 Phone</v>
      </c>
    </row>
    <row r="4710" spans="1:13" x14ac:dyDescent="0.25">
      <c r="A4710" s="1" t="s">
        <v>7086</v>
      </c>
      <c r="B4710" s="2">
        <v>42597</v>
      </c>
      <c r="C4710" s="2">
        <v>42604</v>
      </c>
      <c r="D4710" s="1" t="s">
        <v>19</v>
      </c>
      <c r="E4710" s="1" t="s">
        <v>972</v>
      </c>
      <c r="F4710" s="1" t="s">
        <v>2039</v>
      </c>
      <c r="G4710">
        <v>37.520000000000003</v>
      </c>
      <c r="H4710">
        <v>4</v>
      </c>
      <c r="I4710">
        <v>0</v>
      </c>
      <c r="J4710">
        <v>18.009599999999999</v>
      </c>
      <c r="K4710" t="str">
        <f>INDEX(product!B:B,MATCH('TABELA TOTAL'!$F8899,product!A:A,0))</f>
        <v>Office Supplies</v>
      </c>
      <c r="L4710" t="str">
        <f>INDEX(product!C:C,MATCH(F4710,product!A:A,))</f>
        <v>Paper</v>
      </c>
      <c r="M4710" t="str">
        <f>INDEX(product!D:D,MATCH(F4710,product!A:A,))</f>
        <v>Rediform S.O.S. 1-Up Phone Message Bk, 4-1/4x3-1/16 Bk, 1 Form/Pg, 40 Messages/Bk, 3/Pk</v>
      </c>
    </row>
    <row r="4711" spans="1:13" x14ac:dyDescent="0.25">
      <c r="A4711" s="1" t="s">
        <v>5184</v>
      </c>
      <c r="B4711" s="2">
        <v>42596</v>
      </c>
      <c r="C4711" s="2">
        <v>42600</v>
      </c>
      <c r="D4711" s="1" t="s">
        <v>19</v>
      </c>
      <c r="E4711" s="1" t="s">
        <v>5009</v>
      </c>
      <c r="F4711" s="1" t="s">
        <v>2916</v>
      </c>
      <c r="G4711">
        <v>15.54</v>
      </c>
      <c r="H4711">
        <v>3</v>
      </c>
      <c r="I4711">
        <v>0</v>
      </c>
      <c r="J4711">
        <v>7.6146000000000003</v>
      </c>
      <c r="K4711" t="str">
        <f>INDEX(product!B:B,MATCH('TABELA TOTAL'!$F5381,product!A:A,0))</f>
        <v>Furniture</v>
      </c>
      <c r="L4711" t="str">
        <f>INDEX(product!C:C,MATCH(F4711,product!A:A,))</f>
        <v>Paper</v>
      </c>
      <c r="M4711" t="str">
        <f>INDEX(product!D:D,MATCH(F4711,product!A:A,))</f>
        <v>Array Memo Cubes</v>
      </c>
    </row>
    <row r="4712" spans="1:13" x14ac:dyDescent="0.25">
      <c r="A4712" s="1" t="s">
        <v>5184</v>
      </c>
      <c r="B4712" s="2">
        <v>42596</v>
      </c>
      <c r="C4712" s="2">
        <v>42600</v>
      </c>
      <c r="D4712" s="1" t="s">
        <v>19</v>
      </c>
      <c r="E4712" s="1" t="s">
        <v>5009</v>
      </c>
      <c r="F4712" s="1" t="s">
        <v>5185</v>
      </c>
      <c r="G4712">
        <v>105.55200000000001</v>
      </c>
      <c r="H4712">
        <v>6</v>
      </c>
      <c r="I4712">
        <v>0.2</v>
      </c>
      <c r="J4712">
        <v>35.623800000000003</v>
      </c>
      <c r="K4712" t="str">
        <f>INDEX(product!B:B,MATCH('TABELA TOTAL'!$F5382,product!A:A,0))</f>
        <v>Office Supplies</v>
      </c>
      <c r="L4712" t="str">
        <f>INDEX(product!C:C,MATCH(F4712,product!A:A,))</f>
        <v>Machines</v>
      </c>
      <c r="M4712" t="str">
        <f>INDEX(product!D:D,MATCH(F4712,product!A:A,))</f>
        <v>Texas Instruments TI-34 Scientific Calculator</v>
      </c>
    </row>
    <row r="4713" spans="1:13" x14ac:dyDescent="0.25">
      <c r="A4713" s="1" t="s">
        <v>6107</v>
      </c>
      <c r="B4713" s="2">
        <v>42596</v>
      </c>
      <c r="C4713" s="2">
        <v>42598</v>
      </c>
      <c r="D4713" s="1" t="s">
        <v>79</v>
      </c>
      <c r="E4713" s="1" t="s">
        <v>1365</v>
      </c>
      <c r="F4713" s="1" t="s">
        <v>4046</v>
      </c>
      <c r="G4713">
        <v>15.552</v>
      </c>
      <c r="H4713">
        <v>3</v>
      </c>
      <c r="I4713">
        <v>0.2</v>
      </c>
      <c r="J4713">
        <v>5.4432</v>
      </c>
      <c r="K4713" t="str">
        <f>INDEX(product!B:B,MATCH('TABELA TOTAL'!$F7050,product!A:A,0))</f>
        <v>Office Supplies</v>
      </c>
      <c r="L4713" t="str">
        <f>INDEX(product!C:C,MATCH(F4713,product!A:A,))</f>
        <v>Paper</v>
      </c>
      <c r="M4713" t="str">
        <f>INDEX(product!D:D,MATCH(F4713,product!A:A,))</f>
        <v>Xerox 200</v>
      </c>
    </row>
    <row r="4714" spans="1:13" x14ac:dyDescent="0.25">
      <c r="A4714" s="1" t="s">
        <v>6976</v>
      </c>
      <c r="B4714" s="2">
        <v>42596</v>
      </c>
      <c r="C4714" s="2">
        <v>42600</v>
      </c>
      <c r="D4714" s="1" t="s">
        <v>19</v>
      </c>
      <c r="E4714" s="1" t="s">
        <v>301</v>
      </c>
      <c r="F4714" s="1" t="s">
        <v>2216</v>
      </c>
      <c r="G4714">
        <v>259.89600000000002</v>
      </c>
      <c r="H4714">
        <v>2</v>
      </c>
      <c r="I4714">
        <v>0.4</v>
      </c>
      <c r="J4714">
        <v>-56.3108</v>
      </c>
      <c r="K4714" t="str">
        <f>INDEX(product!B:B,MATCH('TABELA TOTAL'!$F8692,product!A:A,0))</f>
        <v>Office Supplies</v>
      </c>
      <c r="L4714" t="str">
        <f>INDEX(product!C:C,MATCH(F4714,product!A:A,))</f>
        <v>Phones</v>
      </c>
      <c r="M4714" t="str">
        <f>INDEX(product!D:D,MATCH(F4714,product!A:A,))</f>
        <v>Cisco IP Phone 7961G-GE VoIP phone</v>
      </c>
    </row>
    <row r="4715" spans="1:13" x14ac:dyDescent="0.25">
      <c r="A4715" s="1" t="s">
        <v>6976</v>
      </c>
      <c r="B4715" s="2">
        <v>42596</v>
      </c>
      <c r="C4715" s="2">
        <v>42600</v>
      </c>
      <c r="D4715" s="1" t="s">
        <v>19</v>
      </c>
      <c r="E4715" s="1" t="s">
        <v>301</v>
      </c>
      <c r="F4715" s="1" t="s">
        <v>1322</v>
      </c>
      <c r="G4715">
        <v>247.18799999999999</v>
      </c>
      <c r="H4715">
        <v>2</v>
      </c>
      <c r="I4715">
        <v>0.4</v>
      </c>
      <c r="J4715">
        <v>-49.437600000000003</v>
      </c>
      <c r="K4715" t="str">
        <f>INDEX(product!B:B,MATCH('TABELA TOTAL'!$F8693,product!A:A,0))</f>
        <v>Office Supplies</v>
      </c>
      <c r="L4715" t="str">
        <f>INDEX(product!C:C,MATCH(F4715,product!A:A,))</f>
        <v>Phones</v>
      </c>
      <c r="M4715" t="str">
        <f>INDEX(product!D:D,MATCH(F4715,product!A:A,))</f>
        <v>Cisco Unified IP Phone 7945G VoIP phone</v>
      </c>
    </row>
    <row r="4716" spans="1:13" x14ac:dyDescent="0.25">
      <c r="A4716" s="1" t="s">
        <v>6976</v>
      </c>
      <c r="B4716" s="2">
        <v>42596</v>
      </c>
      <c r="C4716" s="2">
        <v>42600</v>
      </c>
      <c r="D4716" s="1" t="s">
        <v>19</v>
      </c>
      <c r="E4716" s="1" t="s">
        <v>301</v>
      </c>
      <c r="F4716" s="1" t="s">
        <v>3809</v>
      </c>
      <c r="G4716">
        <v>279.95999999999998</v>
      </c>
      <c r="H4716">
        <v>5</v>
      </c>
      <c r="I4716">
        <v>0.2</v>
      </c>
      <c r="J4716">
        <v>48.993000000000002</v>
      </c>
      <c r="K4716" t="str">
        <f>INDEX(product!B:B,MATCH('TABELA TOTAL'!$F8694,product!A:A,0))</f>
        <v>Office Supplies</v>
      </c>
      <c r="L4716" t="str">
        <f>INDEX(product!C:C,MATCH(F4716,product!A:A,))</f>
        <v>Accessories</v>
      </c>
      <c r="M4716" t="str">
        <f>INDEX(product!D:D,MATCH(F4716,product!A:A,))</f>
        <v>Logitech G500s Laser Gaming Mouse with Adjustable Weight Tuning</v>
      </c>
    </row>
    <row r="4717" spans="1:13" x14ac:dyDescent="0.25">
      <c r="A4717" s="1" t="s">
        <v>2501</v>
      </c>
      <c r="B4717" s="2">
        <v>42595</v>
      </c>
      <c r="C4717" s="2">
        <v>42599</v>
      </c>
      <c r="D4717" s="1" t="s">
        <v>11</v>
      </c>
      <c r="E4717" s="1" t="s">
        <v>856</v>
      </c>
      <c r="F4717" s="1" t="s">
        <v>1246</v>
      </c>
      <c r="G4717">
        <v>11.231999999999999</v>
      </c>
      <c r="H4717">
        <v>8</v>
      </c>
      <c r="I4717">
        <v>0.7</v>
      </c>
      <c r="J4717">
        <v>-8.2368000000000006</v>
      </c>
      <c r="K4717" t="str">
        <f>INDEX(product!B:B,MATCH('TABELA TOTAL'!$F1748,product!A:A,0))</f>
        <v>Furniture</v>
      </c>
      <c r="L4717" t="str">
        <f>INDEX(product!C:C,MATCH(F4717,product!A:A,))</f>
        <v>Binders</v>
      </c>
      <c r="M4717" t="str">
        <f>INDEX(product!D:D,MATCH(F4717,product!A:A,))</f>
        <v>Acco Translucent Poly Ring Binders</v>
      </c>
    </row>
    <row r="4718" spans="1:13" x14ac:dyDescent="0.25">
      <c r="A4718" s="1" t="s">
        <v>2501</v>
      </c>
      <c r="B4718" s="2">
        <v>42595</v>
      </c>
      <c r="C4718" s="2">
        <v>42599</v>
      </c>
      <c r="D4718" s="1" t="s">
        <v>11</v>
      </c>
      <c r="E4718" s="1" t="s">
        <v>856</v>
      </c>
      <c r="F4718" s="1" t="s">
        <v>2502</v>
      </c>
      <c r="G4718">
        <v>10.272</v>
      </c>
      <c r="H4718">
        <v>3</v>
      </c>
      <c r="I4718">
        <v>0.2</v>
      </c>
      <c r="J4718">
        <v>3.21</v>
      </c>
      <c r="K4718" t="str">
        <f>INDEX(product!B:B,MATCH('TABELA TOTAL'!$F1749,product!A:A,0))</f>
        <v>Furniture</v>
      </c>
      <c r="L4718" t="str">
        <f>INDEX(product!C:C,MATCH(F4718,product!A:A,))</f>
        <v>Paper</v>
      </c>
      <c r="M4718" t="str">
        <f>INDEX(product!D:D,MATCH(F4718,product!A:A,))</f>
        <v>Easy-staple paper</v>
      </c>
    </row>
    <row r="4719" spans="1:13" x14ac:dyDescent="0.25">
      <c r="A4719" s="1" t="s">
        <v>4169</v>
      </c>
      <c r="B4719" s="2">
        <v>42595</v>
      </c>
      <c r="C4719" s="2">
        <v>42600</v>
      </c>
      <c r="D4719" s="1" t="s">
        <v>11</v>
      </c>
      <c r="E4719" s="1" t="s">
        <v>1706</v>
      </c>
      <c r="F4719" s="1" t="s">
        <v>861</v>
      </c>
      <c r="G4719">
        <v>241.96</v>
      </c>
      <c r="H4719">
        <v>2</v>
      </c>
      <c r="I4719">
        <v>0</v>
      </c>
      <c r="J4719">
        <v>24.196000000000002</v>
      </c>
      <c r="K4719" t="str">
        <f>INDEX(product!B:B,MATCH('TABELA TOTAL'!$F3764,product!A:A,0))</f>
        <v>Office Supplies</v>
      </c>
      <c r="L4719" t="str">
        <f>INDEX(product!C:C,MATCH(F4719,product!A:A,))</f>
        <v>Bookcases</v>
      </c>
      <c r="M4719" t="str">
        <f>INDEX(product!D:D,MATCH(F4719,product!A:A,))</f>
        <v>O'Sullivan Living Dimensions 2-Shelf Bookcases</v>
      </c>
    </row>
    <row r="4720" spans="1:13" x14ac:dyDescent="0.25">
      <c r="A4720" s="1" t="s">
        <v>4169</v>
      </c>
      <c r="B4720" s="2">
        <v>42595</v>
      </c>
      <c r="C4720" s="2">
        <v>42600</v>
      </c>
      <c r="D4720" s="1" t="s">
        <v>11</v>
      </c>
      <c r="E4720" s="1" t="s">
        <v>1706</v>
      </c>
      <c r="F4720" s="1" t="s">
        <v>1697</v>
      </c>
      <c r="G4720">
        <v>8.52</v>
      </c>
      <c r="H4720">
        <v>3</v>
      </c>
      <c r="I4720">
        <v>0</v>
      </c>
      <c r="J4720">
        <v>4.1748000000000003</v>
      </c>
      <c r="K4720" t="str">
        <f>INDEX(product!B:B,MATCH('TABELA TOTAL'!$F3765,product!A:A,0))</f>
        <v>Office Supplies</v>
      </c>
      <c r="L4720" t="str">
        <f>INDEX(product!C:C,MATCH(F4720,product!A:A,))</f>
        <v>Binders</v>
      </c>
      <c r="M4720" t="str">
        <f>INDEX(product!D:D,MATCH(F4720,product!A:A,))</f>
        <v>Avery Round Ring Poly Binders</v>
      </c>
    </row>
    <row r="4721" spans="1:13" x14ac:dyDescent="0.25">
      <c r="A4721" s="1" t="s">
        <v>5552</v>
      </c>
      <c r="B4721" s="2">
        <v>42595</v>
      </c>
      <c r="C4721" s="2">
        <v>42595</v>
      </c>
      <c r="D4721" s="1" t="s">
        <v>654</v>
      </c>
      <c r="E4721" s="1" t="s">
        <v>3363</v>
      </c>
      <c r="F4721" s="1" t="s">
        <v>3032</v>
      </c>
      <c r="G4721">
        <v>17.34</v>
      </c>
      <c r="H4721">
        <v>2</v>
      </c>
      <c r="I4721">
        <v>0</v>
      </c>
      <c r="J4721">
        <v>4.6818</v>
      </c>
      <c r="K4721" t="str">
        <f>INDEX(product!B:B,MATCH('TABELA TOTAL'!$F6022,product!A:A,0))</f>
        <v>Technology</v>
      </c>
      <c r="L4721" t="str">
        <f>INDEX(product!C:C,MATCH(F4721,product!A:A,))</f>
        <v>Appliances</v>
      </c>
      <c r="M4721" t="str">
        <f>INDEX(product!D:D,MATCH(F4721,product!A:A,))</f>
        <v>Staple holder</v>
      </c>
    </row>
    <row r="4722" spans="1:13" x14ac:dyDescent="0.25">
      <c r="A4722" s="1" t="s">
        <v>5552</v>
      </c>
      <c r="B4722" s="2">
        <v>42595</v>
      </c>
      <c r="C4722" s="2">
        <v>42595</v>
      </c>
      <c r="D4722" s="1" t="s">
        <v>654</v>
      </c>
      <c r="E4722" s="1" t="s">
        <v>3363</v>
      </c>
      <c r="F4722" s="1" t="s">
        <v>720</v>
      </c>
      <c r="G4722">
        <v>71.98</v>
      </c>
      <c r="H4722">
        <v>2</v>
      </c>
      <c r="I4722">
        <v>0</v>
      </c>
      <c r="J4722">
        <v>15.1158</v>
      </c>
      <c r="K4722" t="str">
        <f>INDEX(product!B:B,MATCH('TABELA TOTAL'!$F6023,product!A:A,0))</f>
        <v>Office Supplies</v>
      </c>
      <c r="L4722" t="str">
        <f>INDEX(product!C:C,MATCH(F4722,product!A:A,))</f>
        <v>Accessories</v>
      </c>
      <c r="M4722" t="str">
        <f>INDEX(product!D:D,MATCH(F4722,product!A:A,))</f>
        <v>Sony 64GB Class 10 Micro SDHC R40 Memory Card</v>
      </c>
    </row>
    <row r="4723" spans="1:13" x14ac:dyDescent="0.25">
      <c r="A4723" s="1" t="s">
        <v>6562</v>
      </c>
      <c r="B4723" s="2">
        <v>42595</v>
      </c>
      <c r="C4723" s="2">
        <v>42598</v>
      </c>
      <c r="D4723" s="1" t="s">
        <v>79</v>
      </c>
      <c r="E4723" s="1" t="s">
        <v>727</v>
      </c>
      <c r="F4723" s="1" t="s">
        <v>163</v>
      </c>
      <c r="G4723">
        <v>22.32</v>
      </c>
      <c r="H4723">
        <v>4</v>
      </c>
      <c r="I4723">
        <v>0</v>
      </c>
      <c r="J4723">
        <v>10.7136</v>
      </c>
      <c r="K4723" t="str">
        <f>INDEX(product!B:B,MATCH('TABELA TOTAL'!$F7926,product!A:A,0))</f>
        <v>Office Supplies</v>
      </c>
      <c r="L4723" t="str">
        <f>INDEX(product!C:C,MATCH(F4723,product!A:A,))</f>
        <v>Binders</v>
      </c>
      <c r="M4723" t="str">
        <f>INDEX(product!D:D,MATCH(F4723,product!A:A,))</f>
        <v>Avery Heavy-Duty EZD  Binder With Locking Rings</v>
      </c>
    </row>
    <row r="4724" spans="1:13" x14ac:dyDescent="0.25">
      <c r="A4724" s="1" t="s">
        <v>6562</v>
      </c>
      <c r="B4724" s="2">
        <v>42595</v>
      </c>
      <c r="C4724" s="2">
        <v>42598</v>
      </c>
      <c r="D4724" s="1" t="s">
        <v>79</v>
      </c>
      <c r="E4724" s="1" t="s">
        <v>727</v>
      </c>
      <c r="F4724" s="1" t="s">
        <v>860</v>
      </c>
      <c r="G4724">
        <v>103.6</v>
      </c>
      <c r="H4724">
        <v>7</v>
      </c>
      <c r="I4724">
        <v>0</v>
      </c>
      <c r="J4724">
        <v>51.8</v>
      </c>
      <c r="K4724" t="str">
        <f>INDEX(product!B:B,MATCH('TABELA TOTAL'!$F7927,product!A:A,0))</f>
        <v>Office Supplies</v>
      </c>
      <c r="L4724" t="str">
        <f>INDEX(product!C:C,MATCH(F4724,product!A:A,))</f>
        <v>Labels</v>
      </c>
      <c r="M4724" t="str">
        <f>INDEX(product!D:D,MATCH(F4724,product!A:A,))</f>
        <v>Alphabetical Labels for Top Tab Filing</v>
      </c>
    </row>
    <row r="4725" spans="1:13" x14ac:dyDescent="0.25">
      <c r="A4725" s="1" t="s">
        <v>7073</v>
      </c>
      <c r="B4725" s="2">
        <v>42595</v>
      </c>
      <c r="C4725" s="2">
        <v>42601</v>
      </c>
      <c r="D4725" s="1" t="s">
        <v>19</v>
      </c>
      <c r="E4725" s="1" t="s">
        <v>2794</v>
      </c>
      <c r="F4725" s="1" t="s">
        <v>825</v>
      </c>
      <c r="G4725">
        <v>185.376</v>
      </c>
      <c r="H4725">
        <v>2</v>
      </c>
      <c r="I4725">
        <v>0.2</v>
      </c>
      <c r="J4725">
        <v>-34.758000000000003</v>
      </c>
      <c r="K4725" t="str">
        <f>INDEX(product!B:B,MATCH('TABELA TOTAL'!$F8877,product!A:A,0))</f>
        <v>Furniture</v>
      </c>
      <c r="L4725" t="str">
        <f>INDEX(product!C:C,MATCH(F4725,product!A:A,))</f>
        <v>Supplies</v>
      </c>
      <c r="M4725" t="str">
        <f>INDEX(product!D:D,MATCH(F4725,product!A:A,))</f>
        <v>Premier Electric Letter Opener</v>
      </c>
    </row>
    <row r="4726" spans="1:13" x14ac:dyDescent="0.25">
      <c r="A4726" s="1" t="s">
        <v>7073</v>
      </c>
      <c r="B4726" s="2">
        <v>42595</v>
      </c>
      <c r="C4726" s="2">
        <v>42601</v>
      </c>
      <c r="D4726" s="1" t="s">
        <v>19</v>
      </c>
      <c r="E4726" s="1" t="s">
        <v>2794</v>
      </c>
      <c r="F4726" s="1" t="s">
        <v>2768</v>
      </c>
      <c r="G4726">
        <v>58.923999999999999</v>
      </c>
      <c r="H4726">
        <v>1</v>
      </c>
      <c r="I4726">
        <v>0.8</v>
      </c>
      <c r="J4726">
        <v>-153.20240000000001</v>
      </c>
      <c r="K4726" t="str">
        <f>INDEX(product!B:B,MATCH('TABELA TOTAL'!$F8878,product!A:A,0))</f>
        <v>Office Supplies</v>
      </c>
      <c r="L4726" t="str">
        <f>INDEX(product!C:C,MATCH(F4726,product!A:A,))</f>
        <v>Appliances</v>
      </c>
      <c r="M4726" t="str">
        <f>INDEX(product!D:D,MATCH(F4726,product!A:A,))</f>
        <v>3.6 Cubic Foot Counter Height Office Refrigerator</v>
      </c>
    </row>
    <row r="4727" spans="1:13" x14ac:dyDescent="0.25">
      <c r="A4727" s="1" t="s">
        <v>1740</v>
      </c>
      <c r="B4727" s="2">
        <v>42594</v>
      </c>
      <c r="C4727" s="2">
        <v>42594</v>
      </c>
      <c r="D4727" s="1" t="s">
        <v>654</v>
      </c>
      <c r="E4727" s="1" t="s">
        <v>213</v>
      </c>
      <c r="F4727" s="1" t="s">
        <v>1741</v>
      </c>
      <c r="G4727">
        <v>6.48</v>
      </c>
      <c r="H4727">
        <v>1</v>
      </c>
      <c r="I4727">
        <v>0</v>
      </c>
      <c r="J4727">
        <v>3.1103999999999998</v>
      </c>
      <c r="K4727" t="str">
        <f>INDEX(product!B:B,MATCH('TABELA TOTAL'!$F1088,product!A:A,0))</f>
        <v>Office Supplies</v>
      </c>
      <c r="L4727" t="str">
        <f>INDEX(product!C:C,MATCH(F4727,product!A:A,))</f>
        <v>Paper</v>
      </c>
      <c r="M4727" t="str">
        <f>INDEX(product!D:D,MATCH(F4727,product!A:A,))</f>
        <v>Xerox 224</v>
      </c>
    </row>
    <row r="4728" spans="1:13" x14ac:dyDescent="0.25">
      <c r="A4728" s="1" t="s">
        <v>3288</v>
      </c>
      <c r="B4728" s="2">
        <v>42594</v>
      </c>
      <c r="C4728" s="2">
        <v>42597</v>
      </c>
      <c r="D4728" s="1" t="s">
        <v>11</v>
      </c>
      <c r="E4728" s="1" t="s">
        <v>3289</v>
      </c>
      <c r="F4728" s="1" t="s">
        <v>3010</v>
      </c>
      <c r="G4728">
        <v>1399.944</v>
      </c>
      <c r="H4728">
        <v>7</v>
      </c>
      <c r="I4728">
        <v>0.2</v>
      </c>
      <c r="J4728">
        <v>52.497900000000001</v>
      </c>
      <c r="K4728" t="str">
        <f>INDEX(product!B:B,MATCH('TABELA TOTAL'!$F2574,product!A:A,0))</f>
        <v>Office Supplies</v>
      </c>
      <c r="L4728" t="str">
        <f>INDEX(product!C:C,MATCH(F4728,product!A:A,))</f>
        <v>Accessories</v>
      </c>
      <c r="M4728" t="str">
        <f>INDEX(product!D:D,MATCH(F4728,product!A:A,))</f>
        <v>Logitech diNovo Edge Keyboard</v>
      </c>
    </row>
    <row r="4729" spans="1:13" x14ac:dyDescent="0.25">
      <c r="A4729" s="1" t="s">
        <v>4751</v>
      </c>
      <c r="B4729" s="2">
        <v>42594</v>
      </c>
      <c r="C4729" s="2">
        <v>42598</v>
      </c>
      <c r="D4729" s="1" t="s">
        <v>19</v>
      </c>
      <c r="E4729" s="1" t="s">
        <v>3057</v>
      </c>
      <c r="F4729" s="1" t="s">
        <v>813</v>
      </c>
      <c r="G4729">
        <v>145.76400000000001</v>
      </c>
      <c r="H4729">
        <v>2</v>
      </c>
      <c r="I4729">
        <v>0.1</v>
      </c>
      <c r="J4729">
        <v>-8.0980000000000008</v>
      </c>
      <c r="K4729" t="str">
        <f>INDEX(product!B:B,MATCH('TABELA TOTAL'!$F4647,product!A:A,0))</f>
        <v>Office Supplies</v>
      </c>
      <c r="L4729" t="str">
        <f>INDEX(product!C:C,MATCH(F4729,product!A:A,))</f>
        <v>Chairs</v>
      </c>
      <c r="M4729" t="str">
        <f>INDEX(product!D:D,MATCH(F4729,product!A:A,))</f>
        <v>Global Geo Office Task Chair, Gray</v>
      </c>
    </row>
    <row r="4730" spans="1:13" x14ac:dyDescent="0.25">
      <c r="A4730" s="1" t="s">
        <v>6661</v>
      </c>
      <c r="B4730" s="2">
        <v>42594</v>
      </c>
      <c r="C4730" s="2">
        <v>42598</v>
      </c>
      <c r="D4730" s="1" t="s">
        <v>19</v>
      </c>
      <c r="E4730" s="1" t="s">
        <v>3924</v>
      </c>
      <c r="F4730" s="1" t="s">
        <v>555</v>
      </c>
      <c r="G4730">
        <v>562.29250000000002</v>
      </c>
      <c r="H4730">
        <v>7</v>
      </c>
      <c r="I4730">
        <v>0.45</v>
      </c>
      <c r="J4730">
        <v>-255.58750000000001</v>
      </c>
      <c r="K4730" t="str">
        <f>INDEX(product!B:B,MATCH('TABELA TOTAL'!$F8138,product!A:A,0))</f>
        <v>Technology</v>
      </c>
      <c r="L4730" t="str">
        <f>INDEX(product!C:C,MATCH(F4730,product!A:A,))</f>
        <v>Tables</v>
      </c>
      <c r="M4730" t="str">
        <f>INDEX(product!D:D,MATCH(F4730,product!A:A,))</f>
        <v>BPI Conference Tables</v>
      </c>
    </row>
    <row r="4731" spans="1:13" x14ac:dyDescent="0.25">
      <c r="A4731" s="1" t="s">
        <v>7360</v>
      </c>
      <c r="B4731" s="2">
        <v>42594</v>
      </c>
      <c r="C4731" s="2">
        <v>42599</v>
      </c>
      <c r="D4731" s="1" t="s">
        <v>11</v>
      </c>
      <c r="E4731" s="1" t="s">
        <v>1910</v>
      </c>
      <c r="F4731" s="1" t="s">
        <v>1271</v>
      </c>
      <c r="G4731">
        <v>209.148</v>
      </c>
      <c r="H4731">
        <v>2</v>
      </c>
      <c r="I4731">
        <v>0.4</v>
      </c>
      <c r="J4731">
        <v>-66.230199999999996</v>
      </c>
      <c r="K4731" t="str">
        <f>INDEX(product!B:B,MATCH('TABELA TOTAL'!$F9404,product!A:A,0))</f>
        <v>Office Supplies</v>
      </c>
      <c r="L4731" t="str">
        <f>INDEX(product!C:C,MATCH(F4731,product!A:A,))</f>
        <v>Tables</v>
      </c>
      <c r="M4731" t="str">
        <f>INDEX(product!D:D,MATCH(F4731,product!A:A,))</f>
        <v>Chromcraft Round Conference Tables</v>
      </c>
    </row>
    <row r="4732" spans="1:13" x14ac:dyDescent="0.25">
      <c r="A4732" s="1" t="s">
        <v>7360</v>
      </c>
      <c r="B4732" s="2">
        <v>42594</v>
      </c>
      <c r="C4732" s="2">
        <v>42599</v>
      </c>
      <c r="D4732" s="1" t="s">
        <v>11</v>
      </c>
      <c r="E4732" s="1" t="s">
        <v>1910</v>
      </c>
      <c r="F4732" s="1" t="s">
        <v>2851</v>
      </c>
      <c r="G4732">
        <v>1591.02</v>
      </c>
      <c r="H4732">
        <v>6</v>
      </c>
      <c r="I4732">
        <v>0</v>
      </c>
      <c r="J4732">
        <v>286.3836</v>
      </c>
      <c r="K4732" t="str">
        <f>INDEX(product!B:B,MATCH('TABELA TOTAL'!$F9405,product!A:A,0))</f>
        <v>Furniture</v>
      </c>
      <c r="L4732" t="str">
        <f>INDEX(product!C:C,MATCH(F4732,product!A:A,))</f>
        <v>Storage</v>
      </c>
      <c r="M4732" t="str">
        <f>INDEX(product!D:D,MATCH(F4732,product!A:A,))</f>
        <v>Tennsco 6- and 18-Compartment Lockers</v>
      </c>
    </row>
    <row r="4733" spans="1:13" x14ac:dyDescent="0.25">
      <c r="A4733" s="1" t="s">
        <v>7546</v>
      </c>
      <c r="B4733" s="2">
        <v>42594</v>
      </c>
      <c r="C4733" s="2">
        <v>42596</v>
      </c>
      <c r="D4733" s="1" t="s">
        <v>11</v>
      </c>
      <c r="E4733" s="1" t="s">
        <v>2282</v>
      </c>
      <c r="F4733" s="1" t="s">
        <v>5367</v>
      </c>
      <c r="G4733">
        <v>37.311999999999998</v>
      </c>
      <c r="H4733">
        <v>4</v>
      </c>
      <c r="I4733">
        <v>0.2</v>
      </c>
      <c r="J4733">
        <v>2.7984</v>
      </c>
      <c r="K4733" t="str">
        <f>INDEX(product!B:B,MATCH('TABELA TOTAL'!$F9718,product!A:A,0))</f>
        <v>Technology</v>
      </c>
      <c r="L4733" t="str">
        <f>INDEX(product!C:C,MATCH(F4733,product!A:A,))</f>
        <v>Art</v>
      </c>
      <c r="M4733" t="str">
        <f>INDEX(product!D:D,MATCH(F4733,product!A:A,))</f>
        <v>Boston 16765 Mini Stand Up Battery Pencil Sharpener</v>
      </c>
    </row>
    <row r="4734" spans="1:13" x14ac:dyDescent="0.25">
      <c r="A4734" s="1" t="s">
        <v>6750</v>
      </c>
      <c r="B4734" s="2">
        <v>42593</v>
      </c>
      <c r="C4734" s="2">
        <v>42598</v>
      </c>
      <c r="D4734" s="1" t="s">
        <v>19</v>
      </c>
      <c r="E4734" s="1" t="s">
        <v>859</v>
      </c>
      <c r="F4734" s="1" t="s">
        <v>1410</v>
      </c>
      <c r="G4734">
        <v>32.4</v>
      </c>
      <c r="H4734">
        <v>5</v>
      </c>
      <c r="I4734">
        <v>0</v>
      </c>
      <c r="J4734">
        <v>15.552</v>
      </c>
      <c r="K4734" t="str">
        <f>INDEX(product!B:B,MATCH('TABELA TOTAL'!$F8307,product!A:A,0))</f>
        <v>Office Supplies</v>
      </c>
      <c r="L4734" t="str">
        <f>INDEX(product!C:C,MATCH(F4734,product!A:A,))</f>
        <v>Paper</v>
      </c>
      <c r="M4734" t="str">
        <f>INDEX(product!D:D,MATCH(F4734,product!A:A,))</f>
        <v>Xerox 202</v>
      </c>
    </row>
    <row r="4735" spans="1:13" x14ac:dyDescent="0.25">
      <c r="A4735" s="1" t="s">
        <v>6750</v>
      </c>
      <c r="B4735" s="2">
        <v>42593</v>
      </c>
      <c r="C4735" s="2">
        <v>42598</v>
      </c>
      <c r="D4735" s="1" t="s">
        <v>19</v>
      </c>
      <c r="E4735" s="1" t="s">
        <v>859</v>
      </c>
      <c r="F4735" s="1" t="s">
        <v>1166</v>
      </c>
      <c r="G4735">
        <v>41.86</v>
      </c>
      <c r="H4735">
        <v>7</v>
      </c>
      <c r="I4735">
        <v>0</v>
      </c>
      <c r="J4735">
        <v>19.255600000000001</v>
      </c>
      <c r="K4735" t="str">
        <f>INDEX(product!B:B,MATCH('TABELA TOTAL'!$F8308,product!A:A,0))</f>
        <v>Technology</v>
      </c>
      <c r="L4735" t="str">
        <f>INDEX(product!C:C,MATCH(F4735,product!A:A,))</f>
        <v>Binders</v>
      </c>
      <c r="M4735" t="str">
        <f>INDEX(product!D:D,MATCH(F4735,product!A:A,))</f>
        <v>Avery Hanging File Binders</v>
      </c>
    </row>
    <row r="4736" spans="1:13" x14ac:dyDescent="0.25">
      <c r="A4736" s="1" t="s">
        <v>6750</v>
      </c>
      <c r="B4736" s="2">
        <v>42593</v>
      </c>
      <c r="C4736" s="2">
        <v>42598</v>
      </c>
      <c r="D4736" s="1" t="s">
        <v>19</v>
      </c>
      <c r="E4736" s="1" t="s">
        <v>859</v>
      </c>
      <c r="F4736" s="1" t="s">
        <v>4096</v>
      </c>
      <c r="G4736">
        <v>77.56</v>
      </c>
      <c r="H4736">
        <v>2</v>
      </c>
      <c r="I4736">
        <v>0</v>
      </c>
      <c r="J4736">
        <v>35.677599999999998</v>
      </c>
      <c r="K4736" t="str">
        <f>INDEX(product!B:B,MATCH('TABELA TOTAL'!$F8309,product!A:A,0))</f>
        <v>Office Supplies</v>
      </c>
      <c r="L4736" t="str">
        <f>INDEX(product!C:C,MATCH(F4736,product!A:A,))</f>
        <v>Binders</v>
      </c>
      <c r="M4736" t="str">
        <f>INDEX(product!D:D,MATCH(F4736,product!A:A,))</f>
        <v>Premium Transparent Presentation Covers, No Pattern/Clear, 8 1/2" x 11"</v>
      </c>
    </row>
    <row r="4737" spans="1:13" x14ac:dyDescent="0.25">
      <c r="A4737" s="1" t="s">
        <v>4014</v>
      </c>
      <c r="B4737" s="2">
        <v>42591</v>
      </c>
      <c r="C4737" s="2">
        <v>42594</v>
      </c>
      <c r="D4737" s="1" t="s">
        <v>79</v>
      </c>
      <c r="E4737" s="1" t="s">
        <v>287</v>
      </c>
      <c r="F4737" s="1" t="s">
        <v>2208</v>
      </c>
      <c r="G4737">
        <v>30.815999999999999</v>
      </c>
      <c r="H4737">
        <v>9</v>
      </c>
      <c r="I4737">
        <v>0.2</v>
      </c>
      <c r="J4737">
        <v>9.6300000000000008</v>
      </c>
      <c r="K4737" t="str">
        <f>INDEX(product!B:B,MATCH('TABELA TOTAL'!$F3518,product!A:A,0))</f>
        <v>Office Supplies</v>
      </c>
      <c r="L4737" t="str">
        <f>INDEX(product!C:C,MATCH(F4737,product!A:A,))</f>
        <v>Paper</v>
      </c>
      <c r="M4737" t="str">
        <f>INDEX(product!D:D,MATCH(F4737,product!A:A,))</f>
        <v>Xerox 199</v>
      </c>
    </row>
    <row r="4738" spans="1:13" x14ac:dyDescent="0.25">
      <c r="A4738" s="1" t="s">
        <v>4014</v>
      </c>
      <c r="B4738" s="2">
        <v>42591</v>
      </c>
      <c r="C4738" s="2">
        <v>42594</v>
      </c>
      <c r="D4738" s="1" t="s">
        <v>79</v>
      </c>
      <c r="E4738" s="1" t="s">
        <v>287</v>
      </c>
      <c r="F4738" s="1" t="s">
        <v>3701</v>
      </c>
      <c r="G4738">
        <v>44.783999999999999</v>
      </c>
      <c r="H4738">
        <v>2</v>
      </c>
      <c r="I4738">
        <v>0.2</v>
      </c>
      <c r="J4738">
        <v>4.4783999999999997</v>
      </c>
      <c r="K4738" t="str">
        <f>INDEX(product!B:B,MATCH('TABELA TOTAL'!$F3519,product!A:A,0))</f>
        <v>Office Supplies</v>
      </c>
      <c r="L4738" t="str">
        <f>INDEX(product!C:C,MATCH(F4738,product!A:A,))</f>
        <v>Phones</v>
      </c>
      <c r="M4738" t="str">
        <f>INDEX(product!D:D,MATCH(F4738,product!A:A,))</f>
        <v>Apple EarPods with Remote and Mic</v>
      </c>
    </row>
    <row r="4739" spans="1:13" x14ac:dyDescent="0.25">
      <c r="A4739" s="1" t="s">
        <v>4014</v>
      </c>
      <c r="B4739" s="2">
        <v>42591</v>
      </c>
      <c r="C4739" s="2">
        <v>42594</v>
      </c>
      <c r="D4739" s="1" t="s">
        <v>79</v>
      </c>
      <c r="E4739" s="1" t="s">
        <v>287</v>
      </c>
      <c r="F4739" s="1" t="s">
        <v>333</v>
      </c>
      <c r="G4739">
        <v>569.53599999999994</v>
      </c>
      <c r="H4739">
        <v>4</v>
      </c>
      <c r="I4739">
        <v>0.2</v>
      </c>
      <c r="J4739">
        <v>64.072800000000001</v>
      </c>
      <c r="K4739" t="str">
        <f>INDEX(product!B:B,MATCH('TABELA TOTAL'!$F3520,product!A:A,0))</f>
        <v>Office Supplies</v>
      </c>
      <c r="L4739" t="str">
        <f>INDEX(product!C:C,MATCH(F4739,product!A:A,))</f>
        <v>Appliances</v>
      </c>
      <c r="M4739" t="str">
        <f>INDEX(product!D:D,MATCH(F4739,product!A:A,))</f>
        <v>Kensington 7 Outlet MasterPiece Power Center</v>
      </c>
    </row>
    <row r="4740" spans="1:13" x14ac:dyDescent="0.25">
      <c r="A4740" s="1" t="s">
        <v>7236</v>
      </c>
      <c r="B4740" s="2">
        <v>42591</v>
      </c>
      <c r="C4740" s="2">
        <v>42596</v>
      </c>
      <c r="D4740" s="1" t="s">
        <v>19</v>
      </c>
      <c r="E4740" s="1" t="s">
        <v>3767</v>
      </c>
      <c r="F4740" s="1" t="s">
        <v>617</v>
      </c>
      <c r="G4740">
        <v>4.3380000000000001</v>
      </c>
      <c r="H4740">
        <v>3</v>
      </c>
      <c r="I4740">
        <v>0.7</v>
      </c>
      <c r="J4740">
        <v>-3.0366</v>
      </c>
      <c r="K4740" t="str">
        <f>INDEX(product!B:B,MATCH('TABELA TOTAL'!$F9161,product!A:A,0))</f>
        <v>Office Supplies</v>
      </c>
      <c r="L4740" t="str">
        <f>INDEX(product!C:C,MATCH(F4740,product!A:A,))</f>
        <v>Binders</v>
      </c>
      <c r="M4740" t="str">
        <f>INDEX(product!D:D,MATCH(F4740,product!A:A,))</f>
        <v>Tuff Stuff Recycled Round Ring Binders</v>
      </c>
    </row>
    <row r="4741" spans="1:13" x14ac:dyDescent="0.25">
      <c r="A4741" s="1" t="s">
        <v>7236</v>
      </c>
      <c r="B4741" s="2">
        <v>42591</v>
      </c>
      <c r="C4741" s="2">
        <v>42596</v>
      </c>
      <c r="D4741" s="1" t="s">
        <v>19</v>
      </c>
      <c r="E4741" s="1" t="s">
        <v>3767</v>
      </c>
      <c r="F4741" s="1" t="s">
        <v>1563</v>
      </c>
      <c r="G4741">
        <v>11.88</v>
      </c>
      <c r="H4741">
        <v>5</v>
      </c>
      <c r="I4741">
        <v>0.7</v>
      </c>
      <c r="J4741">
        <v>-7.92</v>
      </c>
      <c r="K4741" t="str">
        <f>INDEX(product!B:B,MATCH('TABELA TOTAL'!$F9162,product!A:A,0))</f>
        <v>Office Supplies</v>
      </c>
      <c r="L4741" t="str">
        <f>INDEX(product!C:C,MATCH(F4741,product!A:A,))</f>
        <v>Binders</v>
      </c>
      <c r="M4741" t="str">
        <f>INDEX(product!D:D,MATCH(F4741,product!A:A,))</f>
        <v>Avery Durable Slant Ring Binders</v>
      </c>
    </row>
    <row r="4742" spans="1:13" x14ac:dyDescent="0.25">
      <c r="A4742" s="1" t="s">
        <v>2555</v>
      </c>
      <c r="B4742" s="2">
        <v>42590</v>
      </c>
      <c r="C4742" s="2">
        <v>42592</v>
      </c>
      <c r="D4742" s="1" t="s">
        <v>11</v>
      </c>
      <c r="E4742" s="1" t="s">
        <v>2556</v>
      </c>
      <c r="F4742" s="1" t="s">
        <v>426</v>
      </c>
      <c r="G4742">
        <v>11.167999999999999</v>
      </c>
      <c r="H4742">
        <v>4</v>
      </c>
      <c r="I4742">
        <v>0.2</v>
      </c>
      <c r="J4742">
        <v>3.6295999999999999</v>
      </c>
      <c r="K4742" t="str">
        <f>INDEX(product!B:B,MATCH('TABELA TOTAL'!$F1801,product!A:A,0))</f>
        <v>Office Supplies</v>
      </c>
      <c r="L4742" t="str">
        <f>INDEX(product!C:C,MATCH(F4742,product!A:A,))</f>
        <v>Fasteners</v>
      </c>
      <c r="M4742" t="str">
        <f>INDEX(product!D:D,MATCH(F4742,product!A:A,))</f>
        <v>OIC Bulk Pack Metal Binder Clips</v>
      </c>
    </row>
    <row r="4743" spans="1:13" x14ac:dyDescent="0.25">
      <c r="A4743" s="1" t="s">
        <v>2555</v>
      </c>
      <c r="B4743" s="2">
        <v>42590</v>
      </c>
      <c r="C4743" s="2">
        <v>42592</v>
      </c>
      <c r="D4743" s="1" t="s">
        <v>11</v>
      </c>
      <c r="E4743" s="1" t="s">
        <v>2556</v>
      </c>
      <c r="F4743" s="1" t="s">
        <v>2557</v>
      </c>
      <c r="G4743">
        <v>53.951999999999998</v>
      </c>
      <c r="H4743">
        <v>3</v>
      </c>
      <c r="I4743">
        <v>0.2</v>
      </c>
      <c r="J4743">
        <v>17.534400000000002</v>
      </c>
      <c r="K4743" t="str">
        <f>INDEX(product!B:B,MATCH('TABELA TOTAL'!$F1802,product!A:A,0))</f>
        <v>Furniture</v>
      </c>
      <c r="L4743" t="str">
        <f>INDEX(product!C:C,MATCH(F4743,product!A:A,))</f>
        <v>Paper</v>
      </c>
      <c r="M4743" t="str">
        <f>INDEX(product!D:D,MATCH(F4743,product!A:A,))</f>
        <v>Ink Jet Note and Greeting Cards, 8-1/2" x 5-1/2" Card Size</v>
      </c>
    </row>
    <row r="4744" spans="1:13" x14ac:dyDescent="0.25">
      <c r="A4744" s="1" t="s">
        <v>3797</v>
      </c>
      <c r="B4744" s="2">
        <v>42590</v>
      </c>
      <c r="C4744" s="2">
        <v>42595</v>
      </c>
      <c r="D4744" s="1" t="s">
        <v>19</v>
      </c>
      <c r="E4744" s="1" t="s">
        <v>2215</v>
      </c>
      <c r="F4744" s="1" t="s">
        <v>3798</v>
      </c>
      <c r="G4744">
        <v>23.34</v>
      </c>
      <c r="H4744">
        <v>3</v>
      </c>
      <c r="I4744">
        <v>0</v>
      </c>
      <c r="J4744">
        <v>0.2334</v>
      </c>
      <c r="K4744" t="str">
        <f>INDEX(product!B:B,MATCH('TABELA TOTAL'!$F3197,product!A:A,0))</f>
        <v>Furniture</v>
      </c>
      <c r="L4744" t="str">
        <f>INDEX(product!C:C,MATCH(F4744,product!A:A,))</f>
        <v>Fasteners</v>
      </c>
      <c r="M4744" t="str">
        <f>INDEX(product!D:D,MATCH(F4744,product!A:A,))</f>
        <v>Alliance Super-Size Bands, Assorted Sizes</v>
      </c>
    </row>
    <row r="4745" spans="1:13" x14ac:dyDescent="0.25">
      <c r="A4745" s="1" t="s">
        <v>4003</v>
      </c>
      <c r="B4745" s="2">
        <v>42590</v>
      </c>
      <c r="C4745" s="2">
        <v>42597</v>
      </c>
      <c r="D4745" s="1" t="s">
        <v>19</v>
      </c>
      <c r="E4745" s="1" t="s">
        <v>1847</v>
      </c>
      <c r="F4745" s="1" t="s">
        <v>1815</v>
      </c>
      <c r="G4745">
        <v>513.024</v>
      </c>
      <c r="H4745">
        <v>2</v>
      </c>
      <c r="I4745">
        <v>0.2</v>
      </c>
      <c r="J4745">
        <v>12.8256</v>
      </c>
      <c r="K4745" t="str">
        <f>INDEX(product!B:B,MATCH('TABELA TOTAL'!$F3498,product!A:A,0))</f>
        <v>Furniture</v>
      </c>
      <c r="L4745" t="str">
        <f>INDEX(product!C:C,MATCH(F4745,product!A:A,))</f>
        <v>Tables</v>
      </c>
      <c r="M4745" t="str">
        <f>INDEX(product!D:D,MATCH(F4745,product!A:A,))</f>
        <v>Chromcraft 48" x 96" Racetrack Double Pedestal Table</v>
      </c>
    </row>
    <row r="4746" spans="1:13" x14ac:dyDescent="0.25">
      <c r="A4746" s="1" t="s">
        <v>4003</v>
      </c>
      <c r="B4746" s="2">
        <v>42590</v>
      </c>
      <c r="C4746" s="2">
        <v>42597</v>
      </c>
      <c r="D4746" s="1" t="s">
        <v>19</v>
      </c>
      <c r="E4746" s="1" t="s">
        <v>1847</v>
      </c>
      <c r="F4746" s="1" t="s">
        <v>1517</v>
      </c>
      <c r="G4746">
        <v>487.92</v>
      </c>
      <c r="H4746">
        <v>6</v>
      </c>
      <c r="I4746">
        <v>0</v>
      </c>
      <c r="J4746">
        <v>136.61760000000001</v>
      </c>
      <c r="K4746" t="str">
        <f>INDEX(product!B:B,MATCH('TABELA TOTAL'!$F3499,product!A:A,0))</f>
        <v>Technology</v>
      </c>
      <c r="L4746" t="str">
        <f>INDEX(product!C:C,MATCH(F4746,product!A:A,))</f>
        <v>Appliances</v>
      </c>
      <c r="M4746" t="str">
        <f>INDEX(product!D:D,MATCH(F4746,product!A:A,))</f>
        <v>Kensington 4 Outlet MasterPiece Compact Power Control Center</v>
      </c>
    </row>
    <row r="4747" spans="1:13" x14ac:dyDescent="0.25">
      <c r="A4747" s="1" t="s">
        <v>4003</v>
      </c>
      <c r="B4747" s="2">
        <v>42590</v>
      </c>
      <c r="C4747" s="2">
        <v>42597</v>
      </c>
      <c r="D4747" s="1" t="s">
        <v>19</v>
      </c>
      <c r="E4747" s="1" t="s">
        <v>1847</v>
      </c>
      <c r="F4747" s="1" t="s">
        <v>633</v>
      </c>
      <c r="G4747">
        <v>15.24</v>
      </c>
      <c r="H4747">
        <v>5</v>
      </c>
      <c r="I4747">
        <v>0.2</v>
      </c>
      <c r="J4747">
        <v>5.3339999999999996</v>
      </c>
      <c r="K4747" t="str">
        <f>INDEX(product!B:B,MATCH('TABELA TOTAL'!$F3500,product!A:A,0))</f>
        <v>Technology</v>
      </c>
      <c r="L4747" t="str">
        <f>INDEX(product!C:C,MATCH(F4747,product!A:A,))</f>
        <v>Binders</v>
      </c>
      <c r="M4747" t="str">
        <f>INDEX(product!D:D,MATCH(F4747,product!A:A,))</f>
        <v>Acco Hanging Data Binders</v>
      </c>
    </row>
    <row r="4748" spans="1:13" x14ac:dyDescent="0.25">
      <c r="A4748" s="1" t="s">
        <v>5109</v>
      </c>
      <c r="B4748" s="2">
        <v>42590</v>
      </c>
      <c r="C4748" s="2">
        <v>42596</v>
      </c>
      <c r="D4748" s="1" t="s">
        <v>19</v>
      </c>
      <c r="E4748" s="1" t="s">
        <v>1022</v>
      </c>
      <c r="F4748" s="1" t="s">
        <v>3506</v>
      </c>
      <c r="G4748">
        <v>10.56</v>
      </c>
      <c r="H4748">
        <v>2</v>
      </c>
      <c r="I4748">
        <v>0</v>
      </c>
      <c r="J4748">
        <v>4.7519999999999998</v>
      </c>
      <c r="K4748" t="str">
        <f>INDEX(product!B:B,MATCH('TABELA TOTAL'!$F5258,product!A:A,0))</f>
        <v>Technology</v>
      </c>
      <c r="L4748" t="str">
        <f>INDEX(product!C:C,MATCH(F4748,product!A:A,))</f>
        <v>Paper</v>
      </c>
      <c r="M4748" t="str">
        <f>INDEX(product!D:D,MATCH(F4748,product!A:A,))</f>
        <v>Xerox 1954</v>
      </c>
    </row>
    <row r="4749" spans="1:13" x14ac:dyDescent="0.25">
      <c r="A4749" s="1" t="s">
        <v>5857</v>
      </c>
      <c r="B4749" s="2">
        <v>42589</v>
      </c>
      <c r="C4749" s="2">
        <v>42593</v>
      </c>
      <c r="D4749" s="1" t="s">
        <v>19</v>
      </c>
      <c r="E4749" s="1" t="s">
        <v>264</v>
      </c>
      <c r="F4749" s="1" t="s">
        <v>1244</v>
      </c>
      <c r="G4749">
        <v>179.97</v>
      </c>
      <c r="H4749">
        <v>3</v>
      </c>
      <c r="I4749">
        <v>0</v>
      </c>
      <c r="J4749">
        <v>86.385599999999997</v>
      </c>
      <c r="K4749" t="str">
        <f>INDEX(product!B:B,MATCH('TABELA TOTAL'!$F6584,product!A:A,0))</f>
        <v>Furniture</v>
      </c>
      <c r="L4749" t="str">
        <f>INDEX(product!C:C,MATCH(F4749,product!A:A,))</f>
        <v>Accessories</v>
      </c>
      <c r="M4749" t="str">
        <f>INDEX(product!D:D,MATCH(F4749,product!A:A,))</f>
        <v>Logitech Illuminated - Keyboard</v>
      </c>
    </row>
    <row r="4750" spans="1:13" x14ac:dyDescent="0.25">
      <c r="A4750" s="1" t="s">
        <v>3965</v>
      </c>
      <c r="B4750" s="2">
        <v>42588</v>
      </c>
      <c r="C4750" s="2">
        <v>42589</v>
      </c>
      <c r="D4750" s="1" t="s">
        <v>79</v>
      </c>
      <c r="E4750" s="1" t="s">
        <v>3966</v>
      </c>
      <c r="F4750" s="1" t="s">
        <v>528</v>
      </c>
      <c r="G4750">
        <v>70.88</v>
      </c>
      <c r="H4750">
        <v>2</v>
      </c>
      <c r="I4750">
        <v>0</v>
      </c>
      <c r="J4750">
        <v>33.313600000000001</v>
      </c>
      <c r="K4750" t="str">
        <f>INDEX(product!B:B,MATCH('TABELA TOTAL'!$F3448,product!A:A,0))</f>
        <v>Furniture</v>
      </c>
      <c r="L4750" t="str">
        <f>INDEX(product!C:C,MATCH(F4750,product!A:A,))</f>
        <v>Paper</v>
      </c>
      <c r="M4750" t="str">
        <f>INDEX(product!D:D,MATCH(F4750,product!A:A,))</f>
        <v>Easy-staple paper</v>
      </c>
    </row>
    <row r="4751" spans="1:13" x14ac:dyDescent="0.25">
      <c r="A4751" s="1" t="s">
        <v>5516</v>
      </c>
      <c r="B4751" s="2">
        <v>42588</v>
      </c>
      <c r="C4751" s="2">
        <v>42595</v>
      </c>
      <c r="D4751" s="1" t="s">
        <v>19</v>
      </c>
      <c r="E4751" s="1" t="s">
        <v>1632</v>
      </c>
      <c r="F4751" s="1" t="s">
        <v>409</v>
      </c>
      <c r="G4751">
        <v>211.16800000000001</v>
      </c>
      <c r="H4751">
        <v>4</v>
      </c>
      <c r="I4751">
        <v>0.2</v>
      </c>
      <c r="J4751">
        <v>18.4772</v>
      </c>
      <c r="K4751" t="str">
        <f>INDEX(product!B:B,MATCH('TABELA TOTAL'!$F5944,product!A:A,0))</f>
        <v>Furniture</v>
      </c>
      <c r="L4751" t="str">
        <f>INDEX(product!C:C,MATCH(F4751,product!A:A,))</f>
        <v>Phones</v>
      </c>
      <c r="M4751" t="str">
        <f>INDEX(product!D:D,MATCH(F4751,product!A:A,))</f>
        <v>Panasonic KX-TG6844B Expandable Digital Cordless Telephone</v>
      </c>
    </row>
    <row r="4752" spans="1:13" x14ac:dyDescent="0.25">
      <c r="A4752" s="1" t="s">
        <v>7427</v>
      </c>
      <c r="B4752" s="2">
        <v>42588</v>
      </c>
      <c r="C4752" s="2">
        <v>42593</v>
      </c>
      <c r="D4752" s="1" t="s">
        <v>19</v>
      </c>
      <c r="E4752" s="1" t="s">
        <v>960</v>
      </c>
      <c r="F4752" s="1" t="s">
        <v>639</v>
      </c>
      <c r="G4752">
        <v>38.340000000000003</v>
      </c>
      <c r="H4752">
        <v>9</v>
      </c>
      <c r="I4752">
        <v>0</v>
      </c>
      <c r="J4752">
        <v>15.7194</v>
      </c>
      <c r="K4752" t="str">
        <f>INDEX(product!B:B,MATCH('TABELA TOTAL'!$F9512,product!A:A,0))</f>
        <v>Office Supplies</v>
      </c>
      <c r="L4752" t="str">
        <f>INDEX(product!C:C,MATCH(F4752,product!A:A,))</f>
        <v>Art</v>
      </c>
      <c r="M4752" t="str">
        <f>INDEX(product!D:D,MATCH(F4752,product!A:A,))</f>
        <v>Dixon Prang Watercolor Pencils, 10-Color Set with Brush</v>
      </c>
    </row>
    <row r="4753" spans="1:13" x14ac:dyDescent="0.25">
      <c r="A4753" s="1" t="s">
        <v>7416</v>
      </c>
      <c r="B4753" s="2">
        <v>42587</v>
      </c>
      <c r="C4753" s="2">
        <v>42593</v>
      </c>
      <c r="D4753" s="1" t="s">
        <v>19</v>
      </c>
      <c r="E4753" s="1" t="s">
        <v>4135</v>
      </c>
      <c r="F4753" s="1" t="s">
        <v>2946</v>
      </c>
      <c r="G4753">
        <v>197.05</v>
      </c>
      <c r="H4753">
        <v>7</v>
      </c>
      <c r="I4753">
        <v>0</v>
      </c>
      <c r="J4753">
        <v>59.115000000000002</v>
      </c>
      <c r="K4753" t="str">
        <f>INDEX(product!B:B,MATCH('TABELA TOTAL'!$F9491,product!A:A,0))</f>
        <v>Office Supplies</v>
      </c>
      <c r="L4753" t="str">
        <f>INDEX(product!C:C,MATCH(F4753,product!A:A,))</f>
        <v>Art</v>
      </c>
      <c r="M4753" t="str">
        <f>INDEX(product!D:D,MATCH(F4753,product!A:A,))</f>
        <v>Boston Model 1800 Electric Pencil Sharpener, Gray</v>
      </c>
    </row>
    <row r="4754" spans="1:13" x14ac:dyDescent="0.25">
      <c r="A4754" s="1" t="s">
        <v>2521</v>
      </c>
      <c r="B4754" s="2">
        <v>42586</v>
      </c>
      <c r="C4754" s="2">
        <v>42590</v>
      </c>
      <c r="D4754" s="1" t="s">
        <v>19</v>
      </c>
      <c r="E4754" s="1" t="s">
        <v>2522</v>
      </c>
      <c r="F4754" s="1" t="s">
        <v>715</v>
      </c>
      <c r="G4754">
        <v>35.06</v>
      </c>
      <c r="H4754">
        <v>2</v>
      </c>
      <c r="I4754">
        <v>0</v>
      </c>
      <c r="J4754">
        <v>10.518000000000001</v>
      </c>
      <c r="K4754" t="str">
        <f>INDEX(product!B:B,MATCH('TABELA TOTAL'!$F1765,product!A:A,0))</f>
        <v>Office Supplies</v>
      </c>
      <c r="L4754" t="str">
        <f>INDEX(product!C:C,MATCH(F4754,product!A:A,))</f>
        <v>Supplies</v>
      </c>
      <c r="M4754" t="str">
        <f>INDEX(product!D:D,MATCH(F4754,product!A:A,))</f>
        <v>Acme 10" Easy Grip Assistive Scissors</v>
      </c>
    </row>
    <row r="4755" spans="1:13" x14ac:dyDescent="0.25">
      <c r="A4755" s="1" t="s">
        <v>2521</v>
      </c>
      <c r="B4755" s="2">
        <v>42586</v>
      </c>
      <c r="C4755" s="2">
        <v>42590</v>
      </c>
      <c r="D4755" s="1" t="s">
        <v>19</v>
      </c>
      <c r="E4755" s="1" t="s">
        <v>2522</v>
      </c>
      <c r="F4755" s="1" t="s">
        <v>1280</v>
      </c>
      <c r="G4755">
        <v>4.13</v>
      </c>
      <c r="H4755">
        <v>1</v>
      </c>
      <c r="I4755">
        <v>0</v>
      </c>
      <c r="J4755">
        <v>1.8997999999999999</v>
      </c>
      <c r="K4755" t="str">
        <f>INDEX(product!B:B,MATCH('TABELA TOTAL'!$F1766,product!A:A,0))</f>
        <v>Office Supplies</v>
      </c>
      <c r="L4755" t="str">
        <f>INDEX(product!C:C,MATCH(F4755,product!A:A,))</f>
        <v>Labels</v>
      </c>
      <c r="M4755" t="str">
        <f>INDEX(product!D:D,MATCH(F4755,product!A:A,))</f>
        <v>Avery 476</v>
      </c>
    </row>
    <row r="4756" spans="1:13" x14ac:dyDescent="0.25">
      <c r="A4756" s="1" t="s">
        <v>2521</v>
      </c>
      <c r="B4756" s="2">
        <v>42586</v>
      </c>
      <c r="C4756" s="2">
        <v>42590</v>
      </c>
      <c r="D4756" s="1" t="s">
        <v>19</v>
      </c>
      <c r="E4756" s="1" t="s">
        <v>2522</v>
      </c>
      <c r="F4756" s="1" t="s">
        <v>2523</v>
      </c>
      <c r="G4756">
        <v>109.8</v>
      </c>
      <c r="H4756">
        <v>9</v>
      </c>
      <c r="I4756">
        <v>0</v>
      </c>
      <c r="J4756">
        <v>46.116</v>
      </c>
      <c r="K4756" t="str">
        <f>INDEX(product!B:B,MATCH('TABELA TOTAL'!$F1767,product!A:A,0))</f>
        <v>Office Supplies</v>
      </c>
      <c r="L4756" t="str">
        <f>INDEX(product!C:C,MATCH(F4756,product!A:A,))</f>
        <v>Furnishings</v>
      </c>
      <c r="M4756" t="str">
        <f>INDEX(product!D:D,MATCH(F4756,product!A:A,))</f>
        <v>Advantus Panel Wall Certificate Holder - 8.5x11</v>
      </c>
    </row>
    <row r="4757" spans="1:13" x14ac:dyDescent="0.25">
      <c r="A4757" s="1" t="s">
        <v>2521</v>
      </c>
      <c r="B4757" s="2">
        <v>42586</v>
      </c>
      <c r="C4757" s="2">
        <v>42590</v>
      </c>
      <c r="D4757" s="1" t="s">
        <v>19</v>
      </c>
      <c r="E4757" s="1" t="s">
        <v>2522</v>
      </c>
      <c r="F4757" s="1" t="s">
        <v>2524</v>
      </c>
      <c r="G4757">
        <v>9.82</v>
      </c>
      <c r="H4757">
        <v>2</v>
      </c>
      <c r="I4757">
        <v>0</v>
      </c>
      <c r="J4757">
        <v>4.8117999999999999</v>
      </c>
      <c r="K4757" t="str">
        <f>INDEX(product!B:B,MATCH('TABELA TOTAL'!$F1768,product!A:A,0))</f>
        <v>Office Supplies</v>
      </c>
      <c r="L4757" t="str">
        <f>INDEX(product!C:C,MATCH(F4757,product!A:A,))</f>
        <v>Labels</v>
      </c>
      <c r="M4757" t="str">
        <f>INDEX(product!D:D,MATCH(F4757,product!A:A,))</f>
        <v>Avery 478</v>
      </c>
    </row>
    <row r="4758" spans="1:13" x14ac:dyDescent="0.25">
      <c r="A4758" s="1" t="s">
        <v>3381</v>
      </c>
      <c r="B4758" s="2">
        <v>42586</v>
      </c>
      <c r="C4758" s="2">
        <v>42587</v>
      </c>
      <c r="D4758" s="1" t="s">
        <v>79</v>
      </c>
      <c r="E4758" s="1" t="s">
        <v>1175</v>
      </c>
      <c r="F4758" s="1" t="s">
        <v>3382</v>
      </c>
      <c r="G4758">
        <v>3.98</v>
      </c>
      <c r="H4758">
        <v>5</v>
      </c>
      <c r="I4758">
        <v>0.8</v>
      </c>
      <c r="J4758">
        <v>-6.5670000000000002</v>
      </c>
      <c r="K4758" t="str">
        <f>INDEX(product!B:B,MATCH('TABELA TOTAL'!$F2689,product!A:A,0))</f>
        <v>Office Supplies</v>
      </c>
      <c r="L4758" t="str">
        <f>INDEX(product!C:C,MATCH(F4758,product!A:A,))</f>
        <v>Binders</v>
      </c>
      <c r="M4758" t="str">
        <f>INDEX(product!D:D,MATCH(F4758,product!A:A,))</f>
        <v>Ibico Presentation Index for Binding Systems</v>
      </c>
    </row>
    <row r="4759" spans="1:13" x14ac:dyDescent="0.25">
      <c r="A4759" s="1" t="s">
        <v>4388</v>
      </c>
      <c r="B4759" s="2">
        <v>42586</v>
      </c>
      <c r="C4759" s="2">
        <v>42588</v>
      </c>
      <c r="D4759" s="1" t="s">
        <v>11</v>
      </c>
      <c r="E4759" s="1" t="s">
        <v>90</v>
      </c>
      <c r="F4759" s="1" t="s">
        <v>27</v>
      </c>
      <c r="G4759">
        <v>302.38400000000001</v>
      </c>
      <c r="H4759">
        <v>2</v>
      </c>
      <c r="I4759">
        <v>0.2</v>
      </c>
      <c r="J4759">
        <v>30.238399999999999</v>
      </c>
      <c r="K4759" t="str">
        <f>INDEX(product!B:B,MATCH('TABELA TOTAL'!$F4087,product!A:A,0))</f>
        <v>Office Supplies</v>
      </c>
      <c r="L4759" t="str">
        <f>INDEX(product!C:C,MATCH(F4759,product!A:A,))</f>
        <v>Phones</v>
      </c>
      <c r="M4759" t="str">
        <f>INDEX(product!D:D,MATCH(F4759,product!A:A,))</f>
        <v>Mitel 5320 IP Phone VoIP phone</v>
      </c>
    </row>
    <row r="4760" spans="1:13" x14ac:dyDescent="0.25">
      <c r="A4760" s="1" t="s">
        <v>4388</v>
      </c>
      <c r="B4760" s="2">
        <v>42586</v>
      </c>
      <c r="C4760" s="2">
        <v>42588</v>
      </c>
      <c r="D4760" s="1" t="s">
        <v>11</v>
      </c>
      <c r="E4760" s="1" t="s">
        <v>90</v>
      </c>
      <c r="F4760" s="1" t="s">
        <v>101</v>
      </c>
      <c r="G4760">
        <v>20.952000000000002</v>
      </c>
      <c r="H4760">
        <v>3</v>
      </c>
      <c r="I4760">
        <v>0.2</v>
      </c>
      <c r="J4760">
        <v>7.0712999999999999</v>
      </c>
      <c r="K4760" t="str">
        <f>INDEX(product!B:B,MATCH('TABELA TOTAL'!$F4088,product!A:A,0))</f>
        <v>Office Supplies</v>
      </c>
      <c r="L4760" t="str">
        <f>INDEX(product!C:C,MATCH(F4760,product!A:A,))</f>
        <v>Binders</v>
      </c>
      <c r="M4760" t="str">
        <f>INDEX(product!D:D,MATCH(F4760,product!A:A,))</f>
        <v>Wilson Jones Leather-Like Binders with DublLock Round Rings</v>
      </c>
    </row>
    <row r="4761" spans="1:13" x14ac:dyDescent="0.25">
      <c r="A4761" s="1" t="s">
        <v>4388</v>
      </c>
      <c r="B4761" s="2">
        <v>42586</v>
      </c>
      <c r="C4761" s="2">
        <v>42588</v>
      </c>
      <c r="D4761" s="1" t="s">
        <v>11</v>
      </c>
      <c r="E4761" s="1" t="s">
        <v>90</v>
      </c>
      <c r="F4761" s="1" t="s">
        <v>388</v>
      </c>
      <c r="G4761">
        <v>11.784000000000001</v>
      </c>
      <c r="H4761">
        <v>3</v>
      </c>
      <c r="I4761">
        <v>0.2</v>
      </c>
      <c r="J4761">
        <v>3.9771000000000001</v>
      </c>
      <c r="K4761" t="str">
        <f>INDEX(product!B:B,MATCH('TABELA TOTAL'!$F4089,product!A:A,0))</f>
        <v>Furniture</v>
      </c>
      <c r="L4761" t="str">
        <f>INDEX(product!C:C,MATCH(F4761,product!A:A,))</f>
        <v>Binders</v>
      </c>
      <c r="M4761" t="str">
        <f>INDEX(product!D:D,MATCH(F4761,product!A:A,))</f>
        <v>Pressboard Covers with Storage Hooks, 9 1/2" x 11", Light Blue</v>
      </c>
    </row>
    <row r="4762" spans="1:13" x14ac:dyDescent="0.25">
      <c r="A4762" s="1" t="s">
        <v>5633</v>
      </c>
      <c r="B4762" s="2">
        <v>42585</v>
      </c>
      <c r="C4762" s="2">
        <v>42587</v>
      </c>
      <c r="D4762" s="1" t="s">
        <v>11</v>
      </c>
      <c r="E4762" s="1" t="s">
        <v>4574</v>
      </c>
      <c r="F4762" s="1" t="s">
        <v>237</v>
      </c>
      <c r="G4762">
        <v>81.540000000000006</v>
      </c>
      <c r="H4762">
        <v>3</v>
      </c>
      <c r="I4762">
        <v>0</v>
      </c>
      <c r="J4762">
        <v>38.323799999999999</v>
      </c>
      <c r="K4762" t="str">
        <f>INDEX(product!B:B,MATCH('TABELA TOTAL'!$F6159,product!A:A,0))</f>
        <v>Office Supplies</v>
      </c>
      <c r="L4762" t="str">
        <f>INDEX(product!C:C,MATCH(F4762,product!A:A,))</f>
        <v>Envelopes</v>
      </c>
      <c r="M4762" t="str">
        <f>INDEX(product!D:D,MATCH(F4762,product!A:A,))</f>
        <v>Tyvek  Top-Opening Peel &amp; Seel Envelopes, Plain White</v>
      </c>
    </row>
    <row r="4763" spans="1:13" x14ac:dyDescent="0.25">
      <c r="A4763" s="1" t="s">
        <v>5633</v>
      </c>
      <c r="B4763" s="2">
        <v>42585</v>
      </c>
      <c r="C4763" s="2">
        <v>42587</v>
      </c>
      <c r="D4763" s="1" t="s">
        <v>11</v>
      </c>
      <c r="E4763" s="1" t="s">
        <v>4574</v>
      </c>
      <c r="F4763" s="1" t="s">
        <v>5634</v>
      </c>
      <c r="G4763">
        <v>167.28</v>
      </c>
      <c r="H4763">
        <v>12</v>
      </c>
      <c r="I4763">
        <v>0</v>
      </c>
      <c r="J4763">
        <v>23.4192</v>
      </c>
      <c r="K4763" t="str">
        <f>INDEX(product!B:B,MATCH('TABELA TOTAL'!$F6160,product!A:A,0))</f>
        <v>Technology</v>
      </c>
      <c r="L4763" t="str">
        <f>INDEX(product!C:C,MATCH(F4763,product!A:A,))</f>
        <v>Accessories</v>
      </c>
      <c r="M4763" t="str">
        <f>INDEX(product!D:D,MATCH(F4763,product!A:A,))</f>
        <v>Sony Micro Vault Click 4 GB USB 2.0 Flash Drive</v>
      </c>
    </row>
    <row r="4764" spans="1:13" x14ac:dyDescent="0.25">
      <c r="A4764" s="1" t="s">
        <v>5100</v>
      </c>
      <c r="B4764" s="2">
        <v>42584</v>
      </c>
      <c r="C4764" s="2">
        <v>42586</v>
      </c>
      <c r="D4764" s="1" t="s">
        <v>11</v>
      </c>
      <c r="E4764" s="1" t="s">
        <v>1277</v>
      </c>
      <c r="F4764" s="1" t="s">
        <v>5101</v>
      </c>
      <c r="G4764">
        <v>136.464</v>
      </c>
      <c r="H4764">
        <v>2</v>
      </c>
      <c r="I4764">
        <v>0.2</v>
      </c>
      <c r="J4764">
        <v>15.3522</v>
      </c>
      <c r="K4764" t="str">
        <f>INDEX(product!B:B,MATCH('TABELA TOTAL'!$F5246,product!A:A,0))</f>
        <v>Office Supplies</v>
      </c>
      <c r="L4764" t="str">
        <f>INDEX(product!C:C,MATCH(F4764,product!A:A,))</f>
        <v>Tables</v>
      </c>
      <c r="M4764" t="str">
        <f>INDEX(product!D:D,MATCH(F4764,product!A:A,))</f>
        <v>Barricks Non-Folding Utility Table with Steel Legs, Laminate Tops</v>
      </c>
    </row>
    <row r="4765" spans="1:13" x14ac:dyDescent="0.25">
      <c r="A4765" s="1" t="s">
        <v>5100</v>
      </c>
      <c r="B4765" s="2">
        <v>42584</v>
      </c>
      <c r="C4765" s="2">
        <v>42586</v>
      </c>
      <c r="D4765" s="1" t="s">
        <v>11</v>
      </c>
      <c r="E4765" s="1" t="s">
        <v>1277</v>
      </c>
      <c r="F4765" s="1" t="s">
        <v>405</v>
      </c>
      <c r="G4765">
        <v>333.57600000000002</v>
      </c>
      <c r="H4765">
        <v>3</v>
      </c>
      <c r="I4765">
        <v>0.2</v>
      </c>
      <c r="J4765">
        <v>33.357599999999998</v>
      </c>
      <c r="K4765" t="str">
        <f>INDEX(product!B:B,MATCH('TABELA TOTAL'!$F5247,product!A:A,0))</f>
        <v>Office Supplies</v>
      </c>
      <c r="L4765" t="str">
        <f>INDEX(product!C:C,MATCH(F4765,product!A:A,))</f>
        <v>Phones</v>
      </c>
      <c r="M4765" t="str">
        <f>INDEX(product!D:D,MATCH(F4765,product!A:A,))</f>
        <v>Nortel Business Series Terminal T7208 Digital phone</v>
      </c>
    </row>
    <row r="4766" spans="1:13" x14ac:dyDescent="0.25">
      <c r="A4766" s="1" t="s">
        <v>5100</v>
      </c>
      <c r="B4766" s="2">
        <v>42584</v>
      </c>
      <c r="C4766" s="2">
        <v>42586</v>
      </c>
      <c r="D4766" s="1" t="s">
        <v>11</v>
      </c>
      <c r="E4766" s="1" t="s">
        <v>1277</v>
      </c>
      <c r="F4766" s="1" t="s">
        <v>917</v>
      </c>
      <c r="G4766">
        <v>12.544</v>
      </c>
      <c r="H4766">
        <v>2</v>
      </c>
      <c r="I4766">
        <v>0.2</v>
      </c>
      <c r="J4766">
        <v>4.7039999999999997</v>
      </c>
      <c r="K4766" t="str">
        <f>INDEX(product!B:B,MATCH('TABELA TOTAL'!$F5248,product!A:A,0))</f>
        <v>Furniture</v>
      </c>
      <c r="L4766" t="str">
        <f>INDEX(product!C:C,MATCH(F4766,product!A:A,))</f>
        <v>Binders</v>
      </c>
      <c r="M4766" t="str">
        <f>INDEX(product!D:D,MATCH(F4766,product!A:A,))</f>
        <v>XtraLife ClearVue Slant-D Ring Binders by Cardinal</v>
      </c>
    </row>
    <row r="4767" spans="1:13" x14ac:dyDescent="0.25">
      <c r="A4767" s="1" t="s">
        <v>6134</v>
      </c>
      <c r="B4767" s="2">
        <v>42583</v>
      </c>
      <c r="C4767" s="2">
        <v>42587</v>
      </c>
      <c r="D4767" s="1" t="s">
        <v>11</v>
      </c>
      <c r="E4767" s="1" t="s">
        <v>4458</v>
      </c>
      <c r="F4767" s="1" t="s">
        <v>77</v>
      </c>
      <c r="G4767">
        <v>19.648</v>
      </c>
      <c r="H4767">
        <v>2</v>
      </c>
      <c r="I4767">
        <v>0.2</v>
      </c>
      <c r="J4767">
        <v>6.6311999999999998</v>
      </c>
      <c r="K4767" t="str">
        <f>INDEX(product!B:B,MATCH('TABELA TOTAL'!$F7103,product!A:A,0))</f>
        <v>Office Supplies</v>
      </c>
      <c r="L4767" t="str">
        <f>INDEX(product!C:C,MATCH(F4767,product!A:A,))</f>
        <v>Paper</v>
      </c>
      <c r="M4767" t="str">
        <f>INDEX(product!D:D,MATCH(F4767,product!A:A,))</f>
        <v>Easy-staple paper</v>
      </c>
    </row>
    <row r="4768" spans="1:13" x14ac:dyDescent="0.25">
      <c r="A4768" s="1" t="s">
        <v>6482</v>
      </c>
      <c r="B4768" s="2">
        <v>42583</v>
      </c>
      <c r="C4768" s="2">
        <v>42583</v>
      </c>
      <c r="D4768" s="1" t="s">
        <v>654</v>
      </c>
      <c r="E4768" s="1" t="s">
        <v>575</v>
      </c>
      <c r="F4768" s="1" t="s">
        <v>2592</v>
      </c>
      <c r="G4768">
        <v>1039.7280000000001</v>
      </c>
      <c r="H4768">
        <v>2</v>
      </c>
      <c r="I4768">
        <v>0.2</v>
      </c>
      <c r="J4768">
        <v>90.976200000000006</v>
      </c>
      <c r="K4768" t="str">
        <f>INDEX(product!B:B,MATCH('TABELA TOTAL'!$F7771,product!A:A,0))</f>
        <v>Furniture</v>
      </c>
      <c r="L4768" t="str">
        <f>INDEX(product!C:C,MATCH(F4768,product!A:A,))</f>
        <v>Phones</v>
      </c>
      <c r="M4768" t="str">
        <f>INDEX(product!D:D,MATCH(F4768,product!A:A,))</f>
        <v>Apple iPhone 5</v>
      </c>
    </row>
    <row r="4769" spans="1:13" x14ac:dyDescent="0.25">
      <c r="A4769" s="1" t="s">
        <v>6482</v>
      </c>
      <c r="B4769" s="2">
        <v>42583</v>
      </c>
      <c r="C4769" s="2">
        <v>42583</v>
      </c>
      <c r="D4769" s="1" t="s">
        <v>654</v>
      </c>
      <c r="E4769" s="1" t="s">
        <v>575</v>
      </c>
      <c r="F4769" s="1" t="s">
        <v>29</v>
      </c>
      <c r="G4769">
        <v>45.96</v>
      </c>
      <c r="H4769">
        <v>2</v>
      </c>
      <c r="I4769">
        <v>0</v>
      </c>
      <c r="J4769">
        <v>13.788</v>
      </c>
      <c r="K4769" t="str">
        <f>INDEX(product!B:B,MATCH('TABELA TOTAL'!$F7772,product!A:A,0))</f>
        <v>Furniture</v>
      </c>
      <c r="L4769" t="str">
        <f>INDEX(product!C:C,MATCH(F4769,product!A:A,))</f>
        <v>Appliances</v>
      </c>
      <c r="M4769" t="str">
        <f>INDEX(product!D:D,MATCH(F4769,product!A:A,))</f>
        <v>Belkin F5C206VTEL 6 Outlet Surge</v>
      </c>
    </row>
    <row r="4770" spans="1:13" x14ac:dyDescent="0.25">
      <c r="A4770" s="1" t="s">
        <v>7233</v>
      </c>
      <c r="B4770" s="2">
        <v>42583</v>
      </c>
      <c r="C4770" s="2">
        <v>42585</v>
      </c>
      <c r="D4770" s="1" t="s">
        <v>11</v>
      </c>
      <c r="E4770" s="1" t="s">
        <v>4344</v>
      </c>
      <c r="F4770" s="1" t="s">
        <v>885</v>
      </c>
      <c r="G4770">
        <v>19.312000000000001</v>
      </c>
      <c r="H4770">
        <v>2</v>
      </c>
      <c r="I4770">
        <v>0.2</v>
      </c>
      <c r="J4770">
        <v>3.1381999999999999</v>
      </c>
      <c r="K4770" t="str">
        <f>INDEX(product!B:B,MATCH('TABELA TOTAL'!$F9156,product!A:A,0))</f>
        <v>Office Supplies</v>
      </c>
      <c r="L4770" t="str">
        <f>INDEX(product!C:C,MATCH(F4770,product!A:A,))</f>
        <v>Furnishings</v>
      </c>
      <c r="M4770" t="str">
        <f>INDEX(product!D:D,MATCH(F4770,product!A:A,))</f>
        <v>Howard Miller 14-1/2" Diameter Chrome Round Wall Clock</v>
      </c>
    </row>
    <row r="4771" spans="1:13" x14ac:dyDescent="0.25">
      <c r="A4771" s="1" t="s">
        <v>4767</v>
      </c>
      <c r="B4771" s="2">
        <v>42582</v>
      </c>
      <c r="C4771" s="2">
        <v>42588</v>
      </c>
      <c r="D4771" s="1" t="s">
        <v>19</v>
      </c>
      <c r="E4771" s="1" t="s">
        <v>452</v>
      </c>
      <c r="F4771" s="1" t="s">
        <v>2603</v>
      </c>
      <c r="G4771">
        <v>283.14</v>
      </c>
      <c r="H4771">
        <v>4</v>
      </c>
      <c r="I4771">
        <v>0.1</v>
      </c>
      <c r="J4771">
        <v>72.358000000000004</v>
      </c>
      <c r="K4771" t="str">
        <f>INDEX(product!B:B,MATCH('TABELA TOTAL'!$F4673,product!A:A,0))</f>
        <v>Furniture</v>
      </c>
      <c r="L4771" t="str">
        <f>INDEX(product!C:C,MATCH(F4771,product!A:A,))</f>
        <v>Appliances</v>
      </c>
      <c r="M4771" t="str">
        <f>INDEX(product!D:D,MATCH(F4771,product!A:A,))</f>
        <v>Honeywell Quietcare HEPA Air Cleaner</v>
      </c>
    </row>
    <row r="4772" spans="1:13" x14ac:dyDescent="0.25">
      <c r="A4772" s="1" t="s">
        <v>4767</v>
      </c>
      <c r="B4772" s="2">
        <v>42582</v>
      </c>
      <c r="C4772" s="2">
        <v>42588</v>
      </c>
      <c r="D4772" s="1" t="s">
        <v>19</v>
      </c>
      <c r="E4772" s="1" t="s">
        <v>452</v>
      </c>
      <c r="F4772" s="1" t="s">
        <v>1145</v>
      </c>
      <c r="G4772">
        <v>635.96</v>
      </c>
      <c r="H4772">
        <v>4</v>
      </c>
      <c r="I4772">
        <v>0</v>
      </c>
      <c r="J4772">
        <v>165.34960000000001</v>
      </c>
      <c r="K4772" t="str">
        <f>INDEX(product!B:B,MATCH('TABELA TOTAL'!$F4674,product!A:A,0))</f>
        <v>Office Supplies</v>
      </c>
      <c r="L4772" t="str">
        <f>INDEX(product!C:C,MATCH(F4772,product!A:A,))</f>
        <v>Phones</v>
      </c>
      <c r="M4772" t="str">
        <f>INDEX(product!D:D,MATCH(F4772,product!A:A,))</f>
        <v>ClearOne Communications CHAT 70 OC Speaker Phone</v>
      </c>
    </row>
    <row r="4773" spans="1:13" x14ac:dyDescent="0.25">
      <c r="A4773" s="1" t="s">
        <v>4767</v>
      </c>
      <c r="B4773" s="2">
        <v>42582</v>
      </c>
      <c r="C4773" s="2">
        <v>42588</v>
      </c>
      <c r="D4773" s="1" t="s">
        <v>19</v>
      </c>
      <c r="E4773" s="1" t="s">
        <v>452</v>
      </c>
      <c r="F4773" s="1" t="s">
        <v>2952</v>
      </c>
      <c r="G4773">
        <v>118.99</v>
      </c>
      <c r="H4773">
        <v>1</v>
      </c>
      <c r="I4773">
        <v>0</v>
      </c>
      <c r="J4773">
        <v>33.3172</v>
      </c>
      <c r="K4773" t="str">
        <f>INDEX(product!B:B,MATCH('TABELA TOTAL'!$F4675,product!A:A,0))</f>
        <v>Office Supplies</v>
      </c>
      <c r="L4773" t="str">
        <f>INDEX(product!C:C,MATCH(F4773,product!A:A,))</f>
        <v>Phones</v>
      </c>
      <c r="M4773" t="str">
        <f>INDEX(product!D:D,MATCH(F4773,product!A:A,))</f>
        <v>Polycom SoundPoint Pro SE-225 Corded phone</v>
      </c>
    </row>
    <row r="4774" spans="1:13" x14ac:dyDescent="0.25">
      <c r="A4774" s="1" t="s">
        <v>4767</v>
      </c>
      <c r="B4774" s="2">
        <v>42582</v>
      </c>
      <c r="C4774" s="2">
        <v>42588</v>
      </c>
      <c r="D4774" s="1" t="s">
        <v>19</v>
      </c>
      <c r="E4774" s="1" t="s">
        <v>452</v>
      </c>
      <c r="F4774" s="1" t="s">
        <v>545</v>
      </c>
      <c r="G4774">
        <v>272.94</v>
      </c>
      <c r="H4774">
        <v>3</v>
      </c>
      <c r="I4774">
        <v>0</v>
      </c>
      <c r="J4774">
        <v>30.023399999999999</v>
      </c>
      <c r="K4774" t="str">
        <f>INDEX(product!B:B,MATCH('TABELA TOTAL'!$F4676,product!A:A,0))</f>
        <v>Office Supplies</v>
      </c>
      <c r="L4774" t="str">
        <f>INDEX(product!C:C,MATCH(F4774,product!A:A,))</f>
        <v>Furnishings</v>
      </c>
      <c r="M4774" t="str">
        <f>INDEX(product!D:D,MATCH(F4774,product!A:A,))</f>
        <v>Eldon ClusterMat Chair Mat with Cordless Antistatic Protection</v>
      </c>
    </row>
    <row r="4775" spans="1:13" x14ac:dyDescent="0.25">
      <c r="A4775" s="1" t="s">
        <v>6678</v>
      </c>
      <c r="B4775" s="2">
        <v>42582</v>
      </c>
      <c r="C4775" s="2">
        <v>42587</v>
      </c>
      <c r="D4775" s="1" t="s">
        <v>19</v>
      </c>
      <c r="E4775" s="1" t="s">
        <v>3966</v>
      </c>
      <c r="F4775" s="1" t="s">
        <v>1196</v>
      </c>
      <c r="G4775">
        <v>863.12800000000004</v>
      </c>
      <c r="H4775">
        <v>7</v>
      </c>
      <c r="I4775">
        <v>0.2</v>
      </c>
      <c r="J4775">
        <v>-32.3673</v>
      </c>
      <c r="K4775" t="str">
        <f>INDEX(product!B:B,MATCH('TABELA TOTAL'!$F8169,product!A:A,0))</f>
        <v>Furniture</v>
      </c>
      <c r="L4775" t="str">
        <f>INDEX(product!C:C,MATCH(F4775,product!A:A,))</f>
        <v>Tables</v>
      </c>
      <c r="M4775" t="str">
        <f>INDEX(product!D:D,MATCH(F4775,product!A:A,))</f>
        <v>Laminate Occasional Tables</v>
      </c>
    </row>
    <row r="4776" spans="1:13" x14ac:dyDescent="0.25">
      <c r="A4776" s="1" t="s">
        <v>2923</v>
      </c>
      <c r="B4776" s="2">
        <v>42581</v>
      </c>
      <c r="C4776" s="2">
        <v>42586</v>
      </c>
      <c r="D4776" s="1" t="s">
        <v>19</v>
      </c>
      <c r="E4776" s="1" t="s">
        <v>261</v>
      </c>
      <c r="F4776" s="1" t="s">
        <v>2421</v>
      </c>
      <c r="G4776">
        <v>9.2639999999999993</v>
      </c>
      <c r="H4776">
        <v>3</v>
      </c>
      <c r="I4776">
        <v>0.8</v>
      </c>
      <c r="J4776">
        <v>-13.896000000000001</v>
      </c>
      <c r="K4776" t="str">
        <f>INDEX(product!B:B,MATCH('TABELA TOTAL'!$F2175,product!A:A,0))</f>
        <v>Technology</v>
      </c>
      <c r="L4776" t="str">
        <f>INDEX(product!C:C,MATCH(F4776,product!A:A,))</f>
        <v>Binders</v>
      </c>
      <c r="M4776" t="str">
        <f>INDEX(product!D:D,MATCH(F4776,product!A:A,))</f>
        <v>GBC VeloBind Cover Sets</v>
      </c>
    </row>
    <row r="4777" spans="1:13" x14ac:dyDescent="0.25">
      <c r="A4777" s="1" t="s">
        <v>6321</v>
      </c>
      <c r="B4777" s="2">
        <v>42581</v>
      </c>
      <c r="C4777" s="2">
        <v>42586</v>
      </c>
      <c r="D4777" s="1" t="s">
        <v>19</v>
      </c>
      <c r="E4777" s="1" t="s">
        <v>1555</v>
      </c>
      <c r="F4777" s="1" t="s">
        <v>3322</v>
      </c>
      <c r="G4777">
        <v>9.2479999999999993</v>
      </c>
      <c r="H4777">
        <v>4</v>
      </c>
      <c r="I4777">
        <v>0.2</v>
      </c>
      <c r="J4777">
        <v>3.1212</v>
      </c>
      <c r="K4777" t="str">
        <f>INDEX(product!B:B,MATCH('TABELA TOTAL'!$F7456,product!A:A,0))</f>
        <v>Technology</v>
      </c>
      <c r="L4777" t="str">
        <f>INDEX(product!C:C,MATCH(F4777,product!A:A,))</f>
        <v>Labels</v>
      </c>
      <c r="M4777" t="str">
        <f>INDEX(product!D:D,MATCH(F4777,product!A:A,))</f>
        <v>Avery 498</v>
      </c>
    </row>
    <row r="4778" spans="1:13" x14ac:dyDescent="0.25">
      <c r="A4778" s="1" t="s">
        <v>6321</v>
      </c>
      <c r="B4778" s="2">
        <v>42581</v>
      </c>
      <c r="C4778" s="2">
        <v>42586</v>
      </c>
      <c r="D4778" s="1" t="s">
        <v>19</v>
      </c>
      <c r="E4778" s="1" t="s">
        <v>1555</v>
      </c>
      <c r="F4778" s="1" t="s">
        <v>980</v>
      </c>
      <c r="G4778">
        <v>1036.624</v>
      </c>
      <c r="H4778">
        <v>2</v>
      </c>
      <c r="I4778">
        <v>0.2</v>
      </c>
      <c r="J4778">
        <v>51.831200000000003</v>
      </c>
      <c r="K4778" t="str">
        <f>INDEX(product!B:B,MATCH('TABELA TOTAL'!$F7457,product!A:A,0))</f>
        <v>Technology</v>
      </c>
      <c r="L4778" t="str">
        <f>INDEX(product!C:C,MATCH(F4778,product!A:A,))</f>
        <v>Storage</v>
      </c>
      <c r="M4778" t="str">
        <f>INDEX(product!D:D,MATCH(F4778,product!A:A,))</f>
        <v>Tennsco 16-Compartment Lockers with Coat Rack</v>
      </c>
    </row>
    <row r="4779" spans="1:13" x14ac:dyDescent="0.25">
      <c r="A4779" s="1" t="s">
        <v>6550</v>
      </c>
      <c r="B4779" s="2">
        <v>42581</v>
      </c>
      <c r="C4779" s="2">
        <v>42584</v>
      </c>
      <c r="D4779" s="1" t="s">
        <v>79</v>
      </c>
      <c r="E4779" s="1" t="s">
        <v>1510</v>
      </c>
      <c r="F4779" s="1" t="s">
        <v>1804</v>
      </c>
      <c r="G4779">
        <v>715.64</v>
      </c>
      <c r="H4779">
        <v>2</v>
      </c>
      <c r="I4779">
        <v>0</v>
      </c>
      <c r="J4779">
        <v>178.91</v>
      </c>
      <c r="K4779" t="str">
        <f>INDEX(product!B:B,MATCH('TABELA TOTAL'!$F7909,product!A:A,0))</f>
        <v>Office Supplies</v>
      </c>
      <c r="L4779" t="str">
        <f>INDEX(product!C:C,MATCH(F4779,product!A:A,))</f>
        <v>Appliances</v>
      </c>
      <c r="M4779" t="str">
        <f>INDEX(product!D:D,MATCH(F4779,product!A:A,))</f>
        <v>Hoover Shoulder Vac Commercial Portable Vacuum</v>
      </c>
    </row>
    <row r="4780" spans="1:13" x14ac:dyDescent="0.25">
      <c r="A4780" s="1" t="s">
        <v>3962</v>
      </c>
      <c r="B4780" s="2">
        <v>42580</v>
      </c>
      <c r="C4780" s="2">
        <v>42584</v>
      </c>
      <c r="D4780" s="1" t="s">
        <v>19</v>
      </c>
      <c r="E4780" s="1" t="s">
        <v>3963</v>
      </c>
      <c r="F4780" s="1" t="s">
        <v>104</v>
      </c>
      <c r="G4780">
        <v>84.784000000000006</v>
      </c>
      <c r="H4780">
        <v>2</v>
      </c>
      <c r="I4780">
        <v>0.2</v>
      </c>
      <c r="J4780">
        <v>-16.956800000000001</v>
      </c>
      <c r="K4780" t="str">
        <f>INDEX(product!B:B,MATCH('TABELA TOTAL'!$F3446,product!A:A,0))</f>
        <v>Furniture</v>
      </c>
      <c r="L4780" t="str">
        <f>INDEX(product!C:C,MATCH(F4780,product!A:A,))</f>
        <v>Storage</v>
      </c>
      <c r="M4780" t="str">
        <f>INDEX(product!D:D,MATCH(F4780,product!A:A,))</f>
        <v>Gould Plastics 9-Pocket Panel Bin, 18-3/8w x 5-1/4d x 20-1/2h, Black</v>
      </c>
    </row>
    <row r="4781" spans="1:13" x14ac:dyDescent="0.25">
      <c r="A4781" s="1" t="s">
        <v>4888</v>
      </c>
      <c r="B4781" s="2">
        <v>42580</v>
      </c>
      <c r="C4781" s="2">
        <v>42582</v>
      </c>
      <c r="D4781" s="1" t="s">
        <v>79</v>
      </c>
      <c r="E4781" s="1" t="s">
        <v>3173</v>
      </c>
      <c r="F4781" s="1" t="s">
        <v>4836</v>
      </c>
      <c r="G4781">
        <v>2.214</v>
      </c>
      <c r="H4781">
        <v>3</v>
      </c>
      <c r="I4781">
        <v>0.7</v>
      </c>
      <c r="J4781">
        <v>-1.476</v>
      </c>
      <c r="K4781" t="str">
        <f>INDEX(product!B:B,MATCH('TABELA TOTAL'!$F4880,product!A:A,0))</f>
        <v>Office Supplies</v>
      </c>
      <c r="L4781" t="str">
        <f>INDEX(product!C:C,MATCH(F4781,product!A:A,))</f>
        <v>Binders</v>
      </c>
      <c r="M4781" t="str">
        <f>INDEX(product!D:D,MATCH(F4781,product!A:A,))</f>
        <v>Avery Triangle Shaped Sheet Lifters, Black, 2/Pack</v>
      </c>
    </row>
    <row r="4782" spans="1:13" x14ac:dyDescent="0.25">
      <c r="A4782" s="1" t="s">
        <v>6953</v>
      </c>
      <c r="B4782" s="2">
        <v>42580</v>
      </c>
      <c r="C4782" s="2">
        <v>42585</v>
      </c>
      <c r="D4782" s="1" t="s">
        <v>19</v>
      </c>
      <c r="E4782" s="1" t="s">
        <v>3443</v>
      </c>
      <c r="F4782" s="1" t="s">
        <v>1503</v>
      </c>
      <c r="G4782">
        <v>704.76</v>
      </c>
      <c r="H4782">
        <v>5</v>
      </c>
      <c r="I4782">
        <v>0.2</v>
      </c>
      <c r="J4782">
        <v>26.4285</v>
      </c>
      <c r="K4782" t="str">
        <f>INDEX(product!B:B,MATCH('TABELA TOTAL'!$F8650,product!A:A,0))</f>
        <v>Office Supplies</v>
      </c>
      <c r="L4782" t="str">
        <f>INDEX(product!C:C,MATCH(F4782,product!A:A,))</f>
        <v>Storage</v>
      </c>
      <c r="M4782" t="str">
        <f>INDEX(product!D:D,MATCH(F4782,product!A:A,))</f>
        <v>Fellowes High-Stak Drawer Files</v>
      </c>
    </row>
    <row r="4783" spans="1:13" x14ac:dyDescent="0.25">
      <c r="A4783" s="1" t="s">
        <v>6953</v>
      </c>
      <c r="B4783" s="2">
        <v>42580</v>
      </c>
      <c r="C4783" s="2">
        <v>42585</v>
      </c>
      <c r="D4783" s="1" t="s">
        <v>19</v>
      </c>
      <c r="E4783" s="1" t="s">
        <v>3443</v>
      </c>
      <c r="F4783" s="1" t="s">
        <v>947</v>
      </c>
      <c r="G4783">
        <v>27.396000000000001</v>
      </c>
      <c r="H4783">
        <v>3</v>
      </c>
      <c r="I4783">
        <v>0.7</v>
      </c>
      <c r="J4783">
        <v>-20.090399999999999</v>
      </c>
      <c r="K4783" t="str">
        <f>INDEX(product!B:B,MATCH('TABELA TOTAL'!$F8651,product!A:A,0))</f>
        <v>Office Supplies</v>
      </c>
      <c r="L4783" t="str">
        <f>INDEX(product!C:C,MATCH(F4783,product!A:A,))</f>
        <v>Binders</v>
      </c>
      <c r="M4783" t="str">
        <f>INDEX(product!D:D,MATCH(F4783,product!A:A,))</f>
        <v>Premier Elliptical Ring Binder, Black</v>
      </c>
    </row>
    <row r="4784" spans="1:13" x14ac:dyDescent="0.25">
      <c r="A4784" s="1" t="s">
        <v>5374</v>
      </c>
      <c r="B4784" s="2">
        <v>42579</v>
      </c>
      <c r="C4784" s="2">
        <v>42585</v>
      </c>
      <c r="D4784" s="1" t="s">
        <v>19</v>
      </c>
      <c r="E4784" s="1" t="s">
        <v>3414</v>
      </c>
      <c r="F4784" s="1" t="s">
        <v>1805</v>
      </c>
      <c r="G4784">
        <v>20.440000000000001</v>
      </c>
      <c r="H4784">
        <v>7</v>
      </c>
      <c r="I4784">
        <v>0</v>
      </c>
      <c r="J4784">
        <v>9.1980000000000004</v>
      </c>
      <c r="K4784" t="str">
        <f>INDEX(product!B:B,MATCH('TABELA TOTAL'!$F5680,product!A:A,0))</f>
        <v>Office Supplies</v>
      </c>
      <c r="L4784" t="str">
        <f>INDEX(product!C:C,MATCH(F4784,product!A:A,))</f>
        <v>Fasteners</v>
      </c>
      <c r="M4784" t="str">
        <f>INDEX(product!D:D,MATCH(F4784,product!A:A,))</f>
        <v>Staples</v>
      </c>
    </row>
    <row r="4785" spans="1:13" x14ac:dyDescent="0.25">
      <c r="A4785" s="1" t="s">
        <v>5374</v>
      </c>
      <c r="B4785" s="2">
        <v>42579</v>
      </c>
      <c r="C4785" s="2">
        <v>42585</v>
      </c>
      <c r="D4785" s="1" t="s">
        <v>19</v>
      </c>
      <c r="E4785" s="1" t="s">
        <v>3414</v>
      </c>
      <c r="F4785" s="1" t="s">
        <v>1053</v>
      </c>
      <c r="G4785">
        <v>109.92</v>
      </c>
      <c r="H4785">
        <v>2</v>
      </c>
      <c r="I4785">
        <v>0</v>
      </c>
      <c r="J4785">
        <v>53.860799999999998</v>
      </c>
      <c r="K4785" t="str">
        <f>INDEX(product!B:B,MATCH('TABELA TOTAL'!$F5681,product!A:A,0))</f>
        <v>Office Supplies</v>
      </c>
      <c r="L4785" t="str">
        <f>INDEX(product!C:C,MATCH(F4785,product!A:A,))</f>
        <v>Paper</v>
      </c>
      <c r="M4785" t="str">
        <f>INDEX(product!D:D,MATCH(F4785,product!A:A,))</f>
        <v>Xerox 1889</v>
      </c>
    </row>
    <row r="4786" spans="1:13" x14ac:dyDescent="0.25">
      <c r="A4786" s="1" t="s">
        <v>6038</v>
      </c>
      <c r="B4786" s="2">
        <v>42579</v>
      </c>
      <c r="C4786" s="2">
        <v>42585</v>
      </c>
      <c r="D4786" s="1" t="s">
        <v>19</v>
      </c>
      <c r="E4786" s="1" t="s">
        <v>4344</v>
      </c>
      <c r="F4786" s="1" t="s">
        <v>5134</v>
      </c>
      <c r="G4786">
        <v>18.899999999999999</v>
      </c>
      <c r="H4786">
        <v>3</v>
      </c>
      <c r="I4786">
        <v>0</v>
      </c>
      <c r="J4786">
        <v>8.6940000000000008</v>
      </c>
      <c r="K4786" t="str">
        <f>INDEX(product!B:B,MATCH('TABELA TOTAL'!$F6928,product!A:A,0))</f>
        <v>Office Supplies</v>
      </c>
      <c r="L4786" t="str">
        <f>INDEX(product!C:C,MATCH(F4786,product!A:A,))</f>
        <v>Labels</v>
      </c>
      <c r="M4786" t="str">
        <f>INDEX(product!D:D,MATCH(F4786,product!A:A,))</f>
        <v>Avery 495</v>
      </c>
    </row>
    <row r="4787" spans="1:13" x14ac:dyDescent="0.25">
      <c r="A4787" s="1" t="s">
        <v>6942</v>
      </c>
      <c r="B4787" s="2">
        <v>42579</v>
      </c>
      <c r="C4787" s="2">
        <v>42580</v>
      </c>
      <c r="D4787" s="1" t="s">
        <v>79</v>
      </c>
      <c r="E4787" s="1" t="s">
        <v>985</v>
      </c>
      <c r="F4787" s="1" t="s">
        <v>1308</v>
      </c>
      <c r="G4787">
        <v>177.45</v>
      </c>
      <c r="H4787">
        <v>5</v>
      </c>
      <c r="I4787">
        <v>0.5</v>
      </c>
      <c r="J4787">
        <v>-78.078000000000003</v>
      </c>
      <c r="K4787" t="str">
        <f>INDEX(product!B:B,MATCH('TABELA TOTAL'!$F8633,product!A:A,0))</f>
        <v>Office Supplies</v>
      </c>
      <c r="L4787" t="str">
        <f>INDEX(product!C:C,MATCH(F4787,product!A:A,))</f>
        <v>Bookcases</v>
      </c>
      <c r="M4787" t="str">
        <f>INDEX(product!D:D,MATCH(F4787,product!A:A,))</f>
        <v>Safco Value Mate Series Steel Bookcases, Baked Enamel Finish on Steel, Gray</v>
      </c>
    </row>
    <row r="4788" spans="1:13" x14ac:dyDescent="0.25">
      <c r="A4788" s="1" t="s">
        <v>6942</v>
      </c>
      <c r="B4788" s="2">
        <v>42579</v>
      </c>
      <c r="C4788" s="2">
        <v>42580</v>
      </c>
      <c r="D4788" s="1" t="s">
        <v>79</v>
      </c>
      <c r="E4788" s="1" t="s">
        <v>985</v>
      </c>
      <c r="F4788" s="1" t="s">
        <v>1439</v>
      </c>
      <c r="G4788">
        <v>1369.7639999999999</v>
      </c>
      <c r="H4788">
        <v>6</v>
      </c>
      <c r="I4788">
        <v>0.7</v>
      </c>
      <c r="J4788">
        <v>-913.17600000000004</v>
      </c>
      <c r="K4788" t="str">
        <f>INDEX(product!B:B,MATCH('TABELA TOTAL'!$F8634,product!A:A,0))</f>
        <v>Office Supplies</v>
      </c>
      <c r="L4788" t="str">
        <f>INDEX(product!C:C,MATCH(F4788,product!A:A,))</f>
        <v>Binders</v>
      </c>
      <c r="M4788" t="str">
        <f>INDEX(product!D:D,MATCH(F4788,product!A:A,))</f>
        <v>GBC Ibimaster 500 Manual ProClick Binding System</v>
      </c>
    </row>
    <row r="4789" spans="1:13" x14ac:dyDescent="0.25">
      <c r="A4789" s="1" t="s">
        <v>6942</v>
      </c>
      <c r="B4789" s="2">
        <v>42579</v>
      </c>
      <c r="C4789" s="2">
        <v>42580</v>
      </c>
      <c r="D4789" s="1" t="s">
        <v>79</v>
      </c>
      <c r="E4789" s="1" t="s">
        <v>985</v>
      </c>
      <c r="F4789" s="1" t="s">
        <v>4722</v>
      </c>
      <c r="G4789">
        <v>9.48</v>
      </c>
      <c r="H4789">
        <v>3</v>
      </c>
      <c r="I4789">
        <v>0.2</v>
      </c>
      <c r="J4789">
        <v>0.71099999999999997</v>
      </c>
      <c r="K4789" t="str">
        <f>INDEX(product!B:B,MATCH('TABELA TOTAL'!$F8635,product!A:A,0))</f>
        <v>Office Supplies</v>
      </c>
      <c r="L4789" t="str">
        <f>INDEX(product!C:C,MATCH(F4789,product!A:A,))</f>
        <v>Appliances</v>
      </c>
      <c r="M4789" t="str">
        <f>INDEX(product!D:D,MATCH(F4789,product!A:A,))</f>
        <v>Hoover Replacement Belts For Soft Guard &amp; Commercial Ltweight Upright Vacs, 2/Pk</v>
      </c>
    </row>
    <row r="4790" spans="1:13" x14ac:dyDescent="0.25">
      <c r="A4790" s="1" t="s">
        <v>7475</v>
      </c>
      <c r="B4790" s="2">
        <v>42579</v>
      </c>
      <c r="C4790" s="2">
        <v>42583</v>
      </c>
      <c r="D4790" s="1" t="s">
        <v>19</v>
      </c>
      <c r="E4790" s="1" t="s">
        <v>2992</v>
      </c>
      <c r="F4790" s="1" t="s">
        <v>1900</v>
      </c>
      <c r="G4790">
        <v>24.7</v>
      </c>
      <c r="H4790">
        <v>5</v>
      </c>
      <c r="I4790">
        <v>0.6</v>
      </c>
      <c r="J4790">
        <v>-9.8800000000000008</v>
      </c>
      <c r="K4790" t="str">
        <f>INDEX(product!B:B,MATCH('TABELA TOTAL'!$F9593,product!A:A,0))</f>
        <v>Office Supplies</v>
      </c>
      <c r="L4790" t="str">
        <f>INDEX(product!C:C,MATCH(F4790,product!A:A,))</f>
        <v>Furnishings</v>
      </c>
      <c r="M4790" t="str">
        <f>INDEX(product!D:D,MATCH(F4790,product!A:A,))</f>
        <v>Eldon Image Series Desk Accessories, Ebony</v>
      </c>
    </row>
    <row r="4791" spans="1:13" x14ac:dyDescent="0.25">
      <c r="A4791" s="1" t="s">
        <v>7475</v>
      </c>
      <c r="B4791" s="2">
        <v>42579</v>
      </c>
      <c r="C4791" s="2">
        <v>42583</v>
      </c>
      <c r="D4791" s="1" t="s">
        <v>19</v>
      </c>
      <c r="E4791" s="1" t="s">
        <v>2992</v>
      </c>
      <c r="F4791" s="1" t="s">
        <v>6187</v>
      </c>
      <c r="G4791">
        <v>302.72000000000003</v>
      </c>
      <c r="H4791">
        <v>5</v>
      </c>
      <c r="I4791">
        <v>0.6</v>
      </c>
      <c r="J4791">
        <v>-378.4</v>
      </c>
      <c r="K4791" t="str">
        <f>INDEX(product!B:B,MATCH('TABELA TOTAL'!$F9594,product!A:A,0))</f>
        <v>Office Supplies</v>
      </c>
      <c r="L4791" t="str">
        <f>INDEX(product!C:C,MATCH(F4791,product!A:A,))</f>
        <v>Furnishings</v>
      </c>
      <c r="M4791" t="str">
        <f>INDEX(product!D:D,MATCH(F4791,product!A:A,))</f>
        <v>Tenex Chairmat w/ Average Lip, 45" x 53"</v>
      </c>
    </row>
    <row r="4792" spans="1:13" x14ac:dyDescent="0.25">
      <c r="A4792" s="1" t="s">
        <v>883</v>
      </c>
      <c r="B4792" s="2">
        <v>42576</v>
      </c>
      <c r="C4792" s="2">
        <v>42582</v>
      </c>
      <c r="D4792" s="1" t="s">
        <v>19</v>
      </c>
      <c r="E4792" s="1" t="s">
        <v>812</v>
      </c>
      <c r="F4792" s="1" t="s">
        <v>884</v>
      </c>
      <c r="G4792">
        <v>119.616</v>
      </c>
      <c r="H4792">
        <v>8</v>
      </c>
      <c r="I4792">
        <v>0.2</v>
      </c>
      <c r="J4792">
        <v>40.370399999999997</v>
      </c>
      <c r="K4792" t="str">
        <f>INDEX(product!B:B,MATCH('TABELA TOTAL'!$F498,product!A:A,0))</f>
        <v>Office Supplies</v>
      </c>
      <c r="L4792" t="str">
        <f>INDEX(product!C:C,MATCH(F4792,product!A:A,))</f>
        <v>Binders</v>
      </c>
      <c r="M4792" t="str">
        <f>INDEX(product!D:D,MATCH(F4792,product!A:A,))</f>
        <v>Clear Mylar Reinforcing Strips</v>
      </c>
    </row>
    <row r="4793" spans="1:13" x14ac:dyDescent="0.25">
      <c r="A4793" s="1" t="s">
        <v>883</v>
      </c>
      <c r="B4793" s="2">
        <v>42576</v>
      </c>
      <c r="C4793" s="2">
        <v>42582</v>
      </c>
      <c r="D4793" s="1" t="s">
        <v>19</v>
      </c>
      <c r="E4793" s="1" t="s">
        <v>812</v>
      </c>
      <c r="F4793" s="1" t="s">
        <v>885</v>
      </c>
      <c r="G4793">
        <v>255.76</v>
      </c>
      <c r="H4793">
        <v>4</v>
      </c>
      <c r="I4793">
        <v>0</v>
      </c>
      <c r="J4793">
        <v>81.843199999999996</v>
      </c>
      <c r="K4793" t="str">
        <f>INDEX(product!B:B,MATCH('TABELA TOTAL'!$F499,product!A:A,0))</f>
        <v>Office Supplies</v>
      </c>
      <c r="L4793" t="str">
        <f>INDEX(product!C:C,MATCH(F4793,product!A:A,))</f>
        <v>Furnishings</v>
      </c>
      <c r="M4793" t="str">
        <f>INDEX(product!D:D,MATCH(F4793,product!A:A,))</f>
        <v>Howard Miller 14-1/2" Diameter Chrome Round Wall Clock</v>
      </c>
    </row>
    <row r="4794" spans="1:13" x14ac:dyDescent="0.25">
      <c r="A4794" s="1" t="s">
        <v>883</v>
      </c>
      <c r="B4794" s="2">
        <v>42576</v>
      </c>
      <c r="C4794" s="2">
        <v>42582</v>
      </c>
      <c r="D4794" s="1" t="s">
        <v>19</v>
      </c>
      <c r="E4794" s="1" t="s">
        <v>812</v>
      </c>
      <c r="F4794" s="1" t="s">
        <v>586</v>
      </c>
      <c r="G4794">
        <v>241.56800000000001</v>
      </c>
      <c r="H4794">
        <v>2</v>
      </c>
      <c r="I4794">
        <v>0.2</v>
      </c>
      <c r="J4794">
        <v>18.117599999999999</v>
      </c>
      <c r="K4794" t="str">
        <f>INDEX(product!B:B,MATCH('TABELA TOTAL'!$F500,product!A:A,0))</f>
        <v>Furniture</v>
      </c>
      <c r="L4794" t="str">
        <f>INDEX(product!C:C,MATCH(F4794,product!A:A,))</f>
        <v>Chairs</v>
      </c>
      <c r="M4794" t="str">
        <f>INDEX(product!D:D,MATCH(F4794,product!A:A,))</f>
        <v>DMI Arturo Collection Mission-style Design Wood Chair</v>
      </c>
    </row>
    <row r="4795" spans="1:13" x14ac:dyDescent="0.25">
      <c r="A4795" s="1" t="s">
        <v>883</v>
      </c>
      <c r="B4795" s="2">
        <v>42576</v>
      </c>
      <c r="C4795" s="2">
        <v>42582</v>
      </c>
      <c r="D4795" s="1" t="s">
        <v>19</v>
      </c>
      <c r="E4795" s="1" t="s">
        <v>812</v>
      </c>
      <c r="F4795" s="1" t="s">
        <v>886</v>
      </c>
      <c r="G4795">
        <v>69.3</v>
      </c>
      <c r="H4795">
        <v>9</v>
      </c>
      <c r="I4795">
        <v>0</v>
      </c>
      <c r="J4795">
        <v>22.869</v>
      </c>
      <c r="K4795" t="str">
        <f>INDEX(product!B:B,MATCH('TABELA TOTAL'!$F501,product!A:A,0))</f>
        <v>Technology</v>
      </c>
      <c r="L4795" t="str">
        <f>INDEX(product!C:C,MATCH(F4795,product!A:A,))</f>
        <v>Furnishings</v>
      </c>
      <c r="M4795" t="str">
        <f>INDEX(product!D:D,MATCH(F4795,product!A:A,))</f>
        <v>Deflect-O Glasstique Clear Desk Accessories</v>
      </c>
    </row>
    <row r="4796" spans="1:13" x14ac:dyDescent="0.25">
      <c r="A4796" s="1" t="s">
        <v>2755</v>
      </c>
      <c r="B4796" s="2">
        <v>42576</v>
      </c>
      <c r="C4796" s="2">
        <v>42578</v>
      </c>
      <c r="D4796" s="1" t="s">
        <v>79</v>
      </c>
      <c r="E4796" s="1" t="s">
        <v>2756</v>
      </c>
      <c r="F4796" s="1" t="s">
        <v>613</v>
      </c>
      <c r="G4796">
        <v>1439.9760000000001</v>
      </c>
      <c r="H4796">
        <v>4</v>
      </c>
      <c r="I4796">
        <v>0.4</v>
      </c>
      <c r="J4796">
        <v>191.99680000000001</v>
      </c>
      <c r="K4796" t="str">
        <f>INDEX(product!B:B,MATCH('TABELA TOTAL'!$F1988,product!A:A,0))</f>
        <v>Office Supplies</v>
      </c>
      <c r="L4796" t="str">
        <f>INDEX(product!C:C,MATCH(F4796,product!A:A,))</f>
        <v>Copiers</v>
      </c>
      <c r="M4796" t="str">
        <f>INDEX(product!D:D,MATCH(F4796,product!A:A,))</f>
        <v>Hewlett Packard LaserJet 3310 Copier</v>
      </c>
    </row>
    <row r="4797" spans="1:13" x14ac:dyDescent="0.25">
      <c r="A4797" s="1" t="s">
        <v>2905</v>
      </c>
      <c r="B4797" s="2">
        <v>42576</v>
      </c>
      <c r="C4797" s="2">
        <v>42578</v>
      </c>
      <c r="D4797" s="1" t="s">
        <v>11</v>
      </c>
      <c r="E4797" s="1" t="s">
        <v>2061</v>
      </c>
      <c r="F4797" s="1" t="s">
        <v>591</v>
      </c>
      <c r="G4797">
        <v>21.48</v>
      </c>
      <c r="H4797">
        <v>6</v>
      </c>
      <c r="I4797">
        <v>0</v>
      </c>
      <c r="J4797">
        <v>10.74</v>
      </c>
      <c r="K4797" t="str">
        <f>INDEX(product!B:B,MATCH('TABELA TOTAL'!$F2157,product!A:A,0))</f>
        <v>Office Supplies</v>
      </c>
      <c r="L4797" t="str">
        <f>INDEX(product!C:C,MATCH(F4797,product!A:A,))</f>
        <v>Fasteners</v>
      </c>
      <c r="M4797" t="str">
        <f>INDEX(product!D:D,MATCH(F4797,product!A:A,))</f>
        <v>OIC Binder Clips</v>
      </c>
    </row>
    <row r="4798" spans="1:13" x14ac:dyDescent="0.25">
      <c r="A4798" s="1" t="s">
        <v>3657</v>
      </c>
      <c r="B4798" s="2">
        <v>42576</v>
      </c>
      <c r="C4798" s="2">
        <v>42580</v>
      </c>
      <c r="D4798" s="1" t="s">
        <v>19</v>
      </c>
      <c r="E4798" s="1" t="s">
        <v>3367</v>
      </c>
      <c r="F4798" s="1" t="s">
        <v>3078</v>
      </c>
      <c r="G4798">
        <v>243.88</v>
      </c>
      <c r="H4798">
        <v>5</v>
      </c>
      <c r="I4798">
        <v>0.2</v>
      </c>
      <c r="J4798">
        <v>27.436499999999999</v>
      </c>
      <c r="K4798" t="str">
        <f>INDEX(product!B:B,MATCH('TABELA TOTAL'!$F3011,product!A:A,0))</f>
        <v>Office Supplies</v>
      </c>
      <c r="L4798" t="str">
        <f>INDEX(product!C:C,MATCH(F4798,product!A:A,))</f>
        <v>Appliances</v>
      </c>
      <c r="M4798" t="str">
        <f>INDEX(product!D:D,MATCH(F4798,product!A:A,))</f>
        <v>Tripp Lite Isotel 6 Outlet Surge Protector with Fax/Modem Protection</v>
      </c>
    </row>
    <row r="4799" spans="1:13" x14ac:dyDescent="0.25">
      <c r="A4799" s="1" t="s">
        <v>3734</v>
      </c>
      <c r="B4799" s="2">
        <v>42576</v>
      </c>
      <c r="C4799" s="2">
        <v>42580</v>
      </c>
      <c r="D4799" s="1" t="s">
        <v>19</v>
      </c>
      <c r="E4799" s="1" t="s">
        <v>768</v>
      </c>
      <c r="F4799" s="1" t="s">
        <v>1060</v>
      </c>
      <c r="G4799">
        <v>15.712</v>
      </c>
      <c r="H4799">
        <v>4</v>
      </c>
      <c r="I4799">
        <v>0.2</v>
      </c>
      <c r="J4799">
        <v>5.6955999999999998</v>
      </c>
      <c r="K4799" t="str">
        <f>INDEX(product!B:B,MATCH('TABELA TOTAL'!$F3107,product!A:A,0))</f>
        <v>Office Supplies</v>
      </c>
      <c r="L4799" t="str">
        <f>INDEX(product!C:C,MATCH(F4799,product!A:A,))</f>
        <v>Labels</v>
      </c>
      <c r="M4799" t="str">
        <f>INDEX(product!D:D,MATCH(F4799,product!A:A,))</f>
        <v>Avery 493</v>
      </c>
    </row>
    <row r="4800" spans="1:13" x14ac:dyDescent="0.25">
      <c r="A4800" s="1" t="s">
        <v>4056</v>
      </c>
      <c r="B4800" s="2">
        <v>42576</v>
      </c>
      <c r="C4800" s="2">
        <v>42580</v>
      </c>
      <c r="D4800" s="1" t="s">
        <v>19</v>
      </c>
      <c r="E4800" s="1" t="s">
        <v>1627</v>
      </c>
      <c r="F4800" s="1" t="s">
        <v>4057</v>
      </c>
      <c r="G4800">
        <v>7.89</v>
      </c>
      <c r="H4800">
        <v>1</v>
      </c>
      <c r="I4800">
        <v>0</v>
      </c>
      <c r="J4800">
        <v>0.31559999999999999</v>
      </c>
      <c r="K4800" t="str">
        <f>INDEX(product!B:B,MATCH('TABELA TOTAL'!$F3580,product!A:A,0))</f>
        <v>Office Supplies</v>
      </c>
      <c r="L4800" t="str">
        <f>INDEX(product!C:C,MATCH(F4800,product!A:A,))</f>
        <v>Storage</v>
      </c>
      <c r="M4800" t="str">
        <f>INDEX(product!D:D,MATCH(F4800,product!A:A,))</f>
        <v>Akro Stacking Bins</v>
      </c>
    </row>
    <row r="4801" spans="1:13" x14ac:dyDescent="0.25">
      <c r="A4801" s="1" t="s">
        <v>4056</v>
      </c>
      <c r="B4801" s="2">
        <v>42576</v>
      </c>
      <c r="C4801" s="2">
        <v>42580</v>
      </c>
      <c r="D4801" s="1" t="s">
        <v>19</v>
      </c>
      <c r="E4801" s="1" t="s">
        <v>1627</v>
      </c>
      <c r="F4801" s="1" t="s">
        <v>3369</v>
      </c>
      <c r="G4801">
        <v>65.5</v>
      </c>
      <c r="H4801">
        <v>5</v>
      </c>
      <c r="I4801">
        <v>0</v>
      </c>
      <c r="J4801">
        <v>32.094999999999999</v>
      </c>
      <c r="K4801" t="str">
        <f>INDEX(product!B:B,MATCH('TABELA TOTAL'!$F3581,product!A:A,0))</f>
        <v>Technology</v>
      </c>
      <c r="L4801" t="str">
        <f>INDEX(product!C:C,MATCH(F4801,product!A:A,))</f>
        <v>Paper</v>
      </c>
      <c r="M4801" t="str">
        <f>INDEX(product!D:D,MATCH(F4801,product!A:A,))</f>
        <v>Advantus Motivational Note Cards</v>
      </c>
    </row>
    <row r="4802" spans="1:13" x14ac:dyDescent="0.25">
      <c r="A4802" s="1" t="s">
        <v>4056</v>
      </c>
      <c r="B4802" s="2">
        <v>42576</v>
      </c>
      <c r="C4802" s="2">
        <v>42580</v>
      </c>
      <c r="D4802" s="1" t="s">
        <v>19</v>
      </c>
      <c r="E4802" s="1" t="s">
        <v>1627</v>
      </c>
      <c r="F4802" s="1" t="s">
        <v>673</v>
      </c>
      <c r="G4802">
        <v>2430.08</v>
      </c>
      <c r="H4802">
        <v>8</v>
      </c>
      <c r="I4802">
        <v>0</v>
      </c>
      <c r="J4802">
        <v>388.81279999999998</v>
      </c>
      <c r="K4802" t="str">
        <f>INDEX(product!B:B,MATCH('TABELA TOTAL'!$F3582,product!A:A,0))</f>
        <v>Office Supplies</v>
      </c>
      <c r="L4802" t="str">
        <f>INDEX(product!C:C,MATCH(F4802,product!A:A,))</f>
        <v>Tables</v>
      </c>
      <c r="M4802" t="str">
        <f>INDEX(product!D:D,MATCH(F4802,product!A:A,))</f>
        <v>Office Impressions End Table, 20-1/2"H x 24"W x 20"D</v>
      </c>
    </row>
    <row r="4803" spans="1:13" x14ac:dyDescent="0.25">
      <c r="A4803" s="1" t="s">
        <v>5099</v>
      </c>
      <c r="B4803" s="2">
        <v>42576</v>
      </c>
      <c r="C4803" s="2">
        <v>42577</v>
      </c>
      <c r="D4803" s="1" t="s">
        <v>79</v>
      </c>
      <c r="E4803" s="1" t="s">
        <v>2105</v>
      </c>
      <c r="F4803" s="1" t="s">
        <v>1839</v>
      </c>
      <c r="G4803">
        <v>10.44</v>
      </c>
      <c r="H4803">
        <v>1</v>
      </c>
      <c r="I4803">
        <v>0</v>
      </c>
      <c r="J4803">
        <v>4.8023999999999996</v>
      </c>
      <c r="K4803" t="str">
        <f>INDEX(product!B:B,MATCH('TABELA TOTAL'!$F5245,product!A:A,0))</f>
        <v>Office Supplies</v>
      </c>
      <c r="L4803" t="str">
        <f>INDEX(product!C:C,MATCH(F4803,product!A:A,))</f>
        <v>Binders</v>
      </c>
      <c r="M4803" t="str">
        <f>INDEX(product!D:D,MATCH(F4803,product!A:A,))</f>
        <v>Avery 3 1/2" Diskette Storage Pages, 10/Pack</v>
      </c>
    </row>
    <row r="4804" spans="1:13" x14ac:dyDescent="0.25">
      <c r="A4804" s="1" t="s">
        <v>5234</v>
      </c>
      <c r="B4804" s="2">
        <v>42576</v>
      </c>
      <c r="C4804" s="2">
        <v>42580</v>
      </c>
      <c r="D4804" s="1" t="s">
        <v>19</v>
      </c>
      <c r="E4804" s="1" t="s">
        <v>1500</v>
      </c>
      <c r="F4804" s="1" t="s">
        <v>2871</v>
      </c>
      <c r="G4804">
        <v>20.936</v>
      </c>
      <c r="H4804">
        <v>1</v>
      </c>
      <c r="I4804">
        <v>0.2</v>
      </c>
      <c r="J4804">
        <v>7.0659000000000001</v>
      </c>
      <c r="K4804" t="str">
        <f>INDEX(product!B:B,MATCH('TABELA TOTAL'!$F5447,product!A:A,0))</f>
        <v>Office Supplies</v>
      </c>
      <c r="L4804" t="str">
        <f>INDEX(product!C:C,MATCH(F4804,product!A:A,))</f>
        <v>Envelopes</v>
      </c>
      <c r="M4804" t="str">
        <f>INDEX(product!D:D,MATCH(F4804,product!A:A,))</f>
        <v>Quality Park Security Envelopes</v>
      </c>
    </row>
    <row r="4805" spans="1:13" x14ac:dyDescent="0.25">
      <c r="A4805" s="1" t="s">
        <v>6751</v>
      </c>
      <c r="B4805" s="2">
        <v>42576</v>
      </c>
      <c r="C4805" s="2">
        <v>42576</v>
      </c>
      <c r="D4805" s="1" t="s">
        <v>654</v>
      </c>
      <c r="E4805" s="1" t="s">
        <v>3057</v>
      </c>
      <c r="F4805" s="1" t="s">
        <v>2255</v>
      </c>
      <c r="G4805">
        <v>37.17</v>
      </c>
      <c r="H4805">
        <v>9</v>
      </c>
      <c r="I4805">
        <v>0</v>
      </c>
      <c r="J4805">
        <v>11.151</v>
      </c>
      <c r="K4805" t="str">
        <f>INDEX(product!B:B,MATCH('TABELA TOTAL'!$F8310,product!A:A,0))</f>
        <v>Technology</v>
      </c>
      <c r="L4805" t="str">
        <f>INDEX(product!C:C,MATCH(F4805,product!A:A,))</f>
        <v>Art</v>
      </c>
      <c r="M4805" t="str">
        <f>INDEX(product!D:D,MATCH(F4805,product!A:A,))</f>
        <v>Newell 325</v>
      </c>
    </row>
    <row r="4806" spans="1:13" x14ac:dyDescent="0.25">
      <c r="A4806" s="1" t="s">
        <v>7629</v>
      </c>
      <c r="B4806" s="2">
        <v>42576</v>
      </c>
      <c r="C4806" s="2">
        <v>42579</v>
      </c>
      <c r="D4806" s="1" t="s">
        <v>11</v>
      </c>
      <c r="E4806" s="1" t="s">
        <v>279</v>
      </c>
      <c r="F4806" s="1" t="s">
        <v>3976</v>
      </c>
      <c r="G4806">
        <v>20.62</v>
      </c>
      <c r="H4806">
        <v>2</v>
      </c>
      <c r="I4806">
        <v>0</v>
      </c>
      <c r="J4806">
        <v>9.6913999999999998</v>
      </c>
      <c r="K4806" t="str">
        <f>INDEX(product!B:B,MATCH('TABELA TOTAL'!$F9892,product!A:A,0))</f>
        <v>Technology</v>
      </c>
      <c r="L4806" t="str">
        <f>INDEX(product!C:C,MATCH(F4806,product!A:A,))</f>
        <v>Paper</v>
      </c>
      <c r="M4806" t="str">
        <f>INDEX(product!D:D,MATCH(F4806,product!A:A,))</f>
        <v>Speediset Carbonless Redi-Letter 7" x 8 1/2"</v>
      </c>
    </row>
    <row r="4807" spans="1:13" x14ac:dyDescent="0.25">
      <c r="A4807" s="1" t="s">
        <v>7629</v>
      </c>
      <c r="B4807" s="2">
        <v>42576</v>
      </c>
      <c r="C4807" s="2">
        <v>42579</v>
      </c>
      <c r="D4807" s="1" t="s">
        <v>11</v>
      </c>
      <c r="E4807" s="1" t="s">
        <v>279</v>
      </c>
      <c r="F4807" s="1" t="s">
        <v>2001</v>
      </c>
      <c r="G4807">
        <v>124.25</v>
      </c>
      <c r="H4807">
        <v>7</v>
      </c>
      <c r="I4807">
        <v>0</v>
      </c>
      <c r="J4807">
        <v>48.457500000000003</v>
      </c>
      <c r="K4807" t="str">
        <f>INDEX(product!B:B,MATCH('TABELA TOTAL'!$F9893,product!A:A,0))</f>
        <v>Furniture</v>
      </c>
      <c r="L4807" t="str">
        <f>INDEX(product!C:C,MATCH(F4807,product!A:A,))</f>
        <v>Accessories</v>
      </c>
      <c r="M4807" t="str">
        <f>INDEX(product!D:D,MATCH(F4807,product!A:A,))</f>
        <v>Memorex Froggy Flash Drive 8 GB</v>
      </c>
    </row>
    <row r="4808" spans="1:13" x14ac:dyDescent="0.25">
      <c r="A4808" s="1" t="s">
        <v>7629</v>
      </c>
      <c r="B4808" s="2">
        <v>42576</v>
      </c>
      <c r="C4808" s="2">
        <v>42579</v>
      </c>
      <c r="D4808" s="1" t="s">
        <v>11</v>
      </c>
      <c r="E4808" s="1" t="s">
        <v>279</v>
      </c>
      <c r="F4808" s="1" t="s">
        <v>958</v>
      </c>
      <c r="G4808">
        <v>297.55</v>
      </c>
      <c r="H4808">
        <v>5</v>
      </c>
      <c r="I4808">
        <v>0</v>
      </c>
      <c r="J4808">
        <v>83.313999999999993</v>
      </c>
      <c r="K4808" t="str">
        <f>INDEX(product!B:B,MATCH('TABELA TOTAL'!$F9894,product!A:A,0))</f>
        <v>Office Supplies</v>
      </c>
      <c r="L4808" t="str">
        <f>INDEX(product!C:C,MATCH(F4808,product!A:A,))</f>
        <v>Phones</v>
      </c>
      <c r="M4808" t="str">
        <f>INDEX(product!D:D,MATCH(F4808,product!A:A,))</f>
        <v>LG Electronics Tone+ HBS-730 Bluetooth Headset</v>
      </c>
    </row>
    <row r="4809" spans="1:13" x14ac:dyDescent="0.25">
      <c r="A4809" s="1" t="s">
        <v>7629</v>
      </c>
      <c r="B4809" s="2">
        <v>42576</v>
      </c>
      <c r="C4809" s="2">
        <v>42579</v>
      </c>
      <c r="D4809" s="1" t="s">
        <v>11</v>
      </c>
      <c r="E4809" s="1" t="s">
        <v>279</v>
      </c>
      <c r="F4809" s="1" t="s">
        <v>4980</v>
      </c>
      <c r="G4809">
        <v>403.56</v>
      </c>
      <c r="H4809">
        <v>4</v>
      </c>
      <c r="I4809">
        <v>0</v>
      </c>
      <c r="J4809">
        <v>96.854399999999998</v>
      </c>
      <c r="K4809" t="str">
        <f>INDEX(product!B:B,MATCH('TABELA TOTAL'!$F9895,product!A:A,0))</f>
        <v>Furniture</v>
      </c>
      <c r="L4809" t="str">
        <f>INDEX(product!C:C,MATCH(F4809,product!A:A,))</f>
        <v>Chairs</v>
      </c>
      <c r="M4809" t="str">
        <f>INDEX(product!D:D,MATCH(F4809,product!A:A,))</f>
        <v>Office Star Flex Back Scooter Chair with Aluminum Finish Frame</v>
      </c>
    </row>
    <row r="4810" spans="1:13" x14ac:dyDescent="0.25">
      <c r="A4810" s="1" t="s">
        <v>7629</v>
      </c>
      <c r="B4810" s="2">
        <v>42576</v>
      </c>
      <c r="C4810" s="2">
        <v>42579</v>
      </c>
      <c r="D4810" s="1" t="s">
        <v>11</v>
      </c>
      <c r="E4810" s="1" t="s">
        <v>279</v>
      </c>
      <c r="F4810" s="1" t="s">
        <v>572</v>
      </c>
      <c r="G4810">
        <v>95.2</v>
      </c>
      <c r="H4810">
        <v>5</v>
      </c>
      <c r="I4810">
        <v>0</v>
      </c>
      <c r="J4810">
        <v>27.608000000000001</v>
      </c>
      <c r="K4810" t="str">
        <f>INDEX(product!B:B,MATCH('TABELA TOTAL'!$F9896,product!A:A,0))</f>
        <v>Office Supplies</v>
      </c>
      <c r="L4810" t="str">
        <f>INDEX(product!C:C,MATCH(F4810,product!A:A,))</f>
        <v>Furnishings</v>
      </c>
      <c r="M4810" t="str">
        <f>INDEX(product!D:D,MATCH(F4810,product!A:A,))</f>
        <v>Eldon Expressions Desk Accessory, Wood Photo Frame, Mahogany</v>
      </c>
    </row>
    <row r="4811" spans="1:13" x14ac:dyDescent="0.25">
      <c r="A4811" s="1" t="s">
        <v>5948</v>
      </c>
      <c r="B4811" s="2">
        <v>42575</v>
      </c>
      <c r="C4811" s="2">
        <v>42577</v>
      </c>
      <c r="D4811" s="1" t="s">
        <v>11</v>
      </c>
      <c r="E4811" s="1" t="s">
        <v>4090</v>
      </c>
      <c r="F4811" s="1" t="s">
        <v>1915</v>
      </c>
      <c r="G4811">
        <v>253.76400000000001</v>
      </c>
      <c r="H4811">
        <v>2</v>
      </c>
      <c r="I4811">
        <v>0.1</v>
      </c>
      <c r="J4811">
        <v>31.015599999999999</v>
      </c>
      <c r="K4811" t="str">
        <f>INDEX(product!B:B,MATCH('TABELA TOTAL'!$F6763,product!A:A,0))</f>
        <v>Office Supplies</v>
      </c>
      <c r="L4811" t="str">
        <f>INDEX(product!C:C,MATCH(F4811,product!A:A,))</f>
        <v>Chairs</v>
      </c>
      <c r="M4811" t="str">
        <f>INDEX(product!D:D,MATCH(F4811,product!A:A,))</f>
        <v>Office Star - Contemporary Swivel Chair with Padded Adjustable Arms and Flex Back</v>
      </c>
    </row>
    <row r="4812" spans="1:13" x14ac:dyDescent="0.25">
      <c r="A4812" s="1" t="s">
        <v>7001</v>
      </c>
      <c r="B4812" s="2">
        <v>42575</v>
      </c>
      <c r="C4812" s="2">
        <v>42576</v>
      </c>
      <c r="D4812" s="1" t="s">
        <v>79</v>
      </c>
      <c r="E4812" s="1" t="s">
        <v>2382</v>
      </c>
      <c r="F4812" s="1" t="s">
        <v>2364</v>
      </c>
      <c r="G4812">
        <v>73.2</v>
      </c>
      <c r="H4812">
        <v>5</v>
      </c>
      <c r="I4812">
        <v>0</v>
      </c>
      <c r="J4812">
        <v>21.228000000000002</v>
      </c>
      <c r="K4812" t="str">
        <f>INDEX(product!B:B,MATCH('TABELA TOTAL'!$F8742,product!A:A,0))</f>
        <v>Office Supplies</v>
      </c>
      <c r="L4812" t="str">
        <f>INDEX(product!C:C,MATCH(F4812,product!A:A,))</f>
        <v>Art</v>
      </c>
      <c r="M4812" t="str">
        <f>INDEX(product!D:D,MATCH(F4812,product!A:A,))</f>
        <v>Panasonic KP-4ABK Battery-Operated Pencil Sharpener</v>
      </c>
    </row>
    <row r="4813" spans="1:13" x14ac:dyDescent="0.25">
      <c r="A4813" s="1" t="s">
        <v>1379</v>
      </c>
      <c r="B4813" s="2">
        <v>42574</v>
      </c>
      <c r="C4813" s="2">
        <v>42578</v>
      </c>
      <c r="D4813" s="1" t="s">
        <v>19</v>
      </c>
      <c r="E4813" s="1" t="s">
        <v>341</v>
      </c>
      <c r="F4813" s="1" t="s">
        <v>1380</v>
      </c>
      <c r="G4813">
        <v>35.216000000000001</v>
      </c>
      <c r="H4813">
        <v>2</v>
      </c>
      <c r="I4813">
        <v>0.2</v>
      </c>
      <c r="J4813">
        <v>2.6412</v>
      </c>
      <c r="K4813" t="str">
        <f>INDEX(product!B:B,MATCH('TABELA TOTAL'!$F835,product!A:A,0))</f>
        <v>Office Supplies</v>
      </c>
      <c r="L4813" t="str">
        <f>INDEX(product!C:C,MATCH(F4813,product!A:A,))</f>
        <v>Art</v>
      </c>
      <c r="M4813" t="str">
        <f>INDEX(product!D:D,MATCH(F4813,product!A:A,))</f>
        <v>Boston 16801 Nautilus Battery Pencil Sharpener</v>
      </c>
    </row>
    <row r="4814" spans="1:13" x14ac:dyDescent="0.25">
      <c r="A4814" s="1" t="s">
        <v>1379</v>
      </c>
      <c r="B4814" s="2">
        <v>42574</v>
      </c>
      <c r="C4814" s="2">
        <v>42578</v>
      </c>
      <c r="D4814" s="1" t="s">
        <v>19</v>
      </c>
      <c r="E4814" s="1" t="s">
        <v>341</v>
      </c>
      <c r="F4814" s="1" t="s">
        <v>1381</v>
      </c>
      <c r="G4814">
        <v>23.696000000000002</v>
      </c>
      <c r="H4814">
        <v>2</v>
      </c>
      <c r="I4814">
        <v>0.2</v>
      </c>
      <c r="J4814">
        <v>6.5164</v>
      </c>
      <c r="K4814" t="str">
        <f>INDEX(product!B:B,MATCH('TABELA TOTAL'!$F836,product!A:A,0))</f>
        <v>Office Supplies</v>
      </c>
      <c r="L4814" t="str">
        <f>INDEX(product!C:C,MATCH(F4814,product!A:A,))</f>
        <v>Appliances</v>
      </c>
      <c r="M4814" t="str">
        <f>INDEX(product!D:D,MATCH(F4814,product!A:A,))</f>
        <v>Holmes Replacement Filter for HEPA Air Cleaner, Large Room</v>
      </c>
    </row>
    <row r="4815" spans="1:13" x14ac:dyDescent="0.25">
      <c r="A4815" s="1" t="s">
        <v>1379</v>
      </c>
      <c r="B4815" s="2">
        <v>42574</v>
      </c>
      <c r="C4815" s="2">
        <v>42578</v>
      </c>
      <c r="D4815" s="1" t="s">
        <v>19</v>
      </c>
      <c r="E4815" s="1" t="s">
        <v>341</v>
      </c>
      <c r="F4815" s="1" t="s">
        <v>1382</v>
      </c>
      <c r="G4815">
        <v>265.47500000000002</v>
      </c>
      <c r="H4815">
        <v>1</v>
      </c>
      <c r="I4815">
        <v>0.5</v>
      </c>
      <c r="J4815">
        <v>-111.4995</v>
      </c>
      <c r="K4815" t="str">
        <f>INDEX(product!B:B,MATCH('TABELA TOTAL'!$F837,product!A:A,0))</f>
        <v>Office Supplies</v>
      </c>
      <c r="L4815" t="str">
        <f>INDEX(product!C:C,MATCH(F4815,product!A:A,))</f>
        <v>Machines</v>
      </c>
      <c r="M4815" t="str">
        <f>INDEX(product!D:D,MATCH(F4815,product!A:A,))</f>
        <v>Zebra GX420t Direct Thermal/Thermal Transfer Printer</v>
      </c>
    </row>
    <row r="4816" spans="1:13" x14ac:dyDescent="0.25">
      <c r="A4816" s="1" t="s">
        <v>4493</v>
      </c>
      <c r="B4816" s="2">
        <v>42574</v>
      </c>
      <c r="C4816" s="2">
        <v>42578</v>
      </c>
      <c r="D4816" s="1" t="s">
        <v>19</v>
      </c>
      <c r="E4816" s="1" t="s">
        <v>4494</v>
      </c>
      <c r="F4816" s="1" t="s">
        <v>3348</v>
      </c>
      <c r="G4816">
        <v>11.416</v>
      </c>
      <c r="H4816">
        <v>4</v>
      </c>
      <c r="I4816">
        <v>0.8</v>
      </c>
      <c r="J4816">
        <v>-18.836400000000001</v>
      </c>
      <c r="K4816" t="str">
        <f>INDEX(product!B:B,MATCH('TABELA TOTAL'!$F4238,product!A:A,0))</f>
        <v>Office Supplies</v>
      </c>
      <c r="L4816" t="str">
        <f>INDEX(product!C:C,MATCH(F4816,product!A:A,))</f>
        <v>Binders</v>
      </c>
      <c r="M4816" t="str">
        <f>INDEX(product!D:D,MATCH(F4816,product!A:A,))</f>
        <v>GBC Laser Imprintable Binding System Covers, Desert Sand</v>
      </c>
    </row>
    <row r="4817" spans="1:13" x14ac:dyDescent="0.25">
      <c r="A4817" s="1" t="s">
        <v>6120</v>
      </c>
      <c r="B4817" s="2">
        <v>42574</v>
      </c>
      <c r="C4817" s="2">
        <v>42579</v>
      </c>
      <c r="D4817" s="1" t="s">
        <v>19</v>
      </c>
      <c r="E4817" s="1" t="s">
        <v>1047</v>
      </c>
      <c r="F4817" s="1" t="s">
        <v>3686</v>
      </c>
      <c r="G4817">
        <v>4.4480000000000004</v>
      </c>
      <c r="H4817">
        <v>2</v>
      </c>
      <c r="I4817">
        <v>0.2</v>
      </c>
      <c r="J4817">
        <v>0.33360000000000001</v>
      </c>
      <c r="K4817" t="str">
        <f>INDEX(product!B:B,MATCH('TABELA TOTAL'!$F7073,product!A:A,0))</f>
        <v>Technology</v>
      </c>
      <c r="L4817" t="str">
        <f>INDEX(product!C:C,MATCH(F4817,product!A:A,))</f>
        <v>Art</v>
      </c>
      <c r="M4817" t="str">
        <f>INDEX(product!D:D,MATCH(F4817,product!A:A,))</f>
        <v>Newell 339</v>
      </c>
    </row>
    <row r="4818" spans="1:13" x14ac:dyDescent="0.25">
      <c r="A4818" s="1" t="s">
        <v>6120</v>
      </c>
      <c r="B4818" s="2">
        <v>42574</v>
      </c>
      <c r="C4818" s="2">
        <v>42579</v>
      </c>
      <c r="D4818" s="1" t="s">
        <v>19</v>
      </c>
      <c r="E4818" s="1" t="s">
        <v>1047</v>
      </c>
      <c r="F4818" s="1" t="s">
        <v>2499</v>
      </c>
      <c r="G4818">
        <v>5.1840000000000002</v>
      </c>
      <c r="H4818">
        <v>1</v>
      </c>
      <c r="I4818">
        <v>0.2</v>
      </c>
      <c r="J4818">
        <v>1.8144</v>
      </c>
      <c r="K4818" t="str">
        <f>INDEX(product!B:B,MATCH('TABELA TOTAL'!$F7074,product!A:A,0))</f>
        <v>Office Supplies</v>
      </c>
      <c r="L4818" t="str">
        <f>INDEX(product!C:C,MATCH(F4818,product!A:A,))</f>
        <v>Paper</v>
      </c>
      <c r="M4818" t="str">
        <f>INDEX(product!D:D,MATCH(F4818,product!A:A,))</f>
        <v>Xerox 231</v>
      </c>
    </row>
    <row r="4819" spans="1:13" x14ac:dyDescent="0.25">
      <c r="A4819" s="1" t="s">
        <v>6120</v>
      </c>
      <c r="B4819" s="2">
        <v>42574</v>
      </c>
      <c r="C4819" s="2">
        <v>42579</v>
      </c>
      <c r="D4819" s="1" t="s">
        <v>19</v>
      </c>
      <c r="E4819" s="1" t="s">
        <v>1047</v>
      </c>
      <c r="F4819" s="1" t="s">
        <v>802</v>
      </c>
      <c r="G4819">
        <v>175.92</v>
      </c>
      <c r="H4819">
        <v>5</v>
      </c>
      <c r="I4819">
        <v>0.2</v>
      </c>
      <c r="J4819">
        <v>15.393000000000001</v>
      </c>
      <c r="K4819" t="str">
        <f>INDEX(product!B:B,MATCH('TABELA TOTAL'!$F7075,product!A:A,0))</f>
        <v>Office Supplies</v>
      </c>
      <c r="L4819" t="str">
        <f>INDEX(product!C:C,MATCH(F4819,product!A:A,))</f>
        <v>Art</v>
      </c>
      <c r="M4819" t="str">
        <f>INDEX(product!D:D,MATCH(F4819,product!A:A,))</f>
        <v>Boston 1645 Deluxe Heavier-Duty Electric Pencil Sharpener</v>
      </c>
    </row>
    <row r="4820" spans="1:13" x14ac:dyDescent="0.25">
      <c r="A4820" s="1" t="s">
        <v>6120</v>
      </c>
      <c r="B4820" s="2">
        <v>42574</v>
      </c>
      <c r="C4820" s="2">
        <v>42579</v>
      </c>
      <c r="D4820" s="1" t="s">
        <v>19</v>
      </c>
      <c r="E4820" s="1" t="s">
        <v>1047</v>
      </c>
      <c r="F4820" s="1" t="s">
        <v>2145</v>
      </c>
      <c r="G4820">
        <v>4.7519999999999998</v>
      </c>
      <c r="H4820">
        <v>4</v>
      </c>
      <c r="I4820">
        <v>0.8</v>
      </c>
      <c r="J4820">
        <v>-8.3160000000000007</v>
      </c>
      <c r="K4820" t="str">
        <f>INDEX(product!B:B,MATCH('TABELA TOTAL'!$F7076,product!A:A,0))</f>
        <v>Technology</v>
      </c>
      <c r="L4820" t="str">
        <f>INDEX(product!C:C,MATCH(F4820,product!A:A,))</f>
        <v>Binders</v>
      </c>
      <c r="M4820" t="str">
        <f>INDEX(product!D:D,MATCH(F4820,product!A:A,))</f>
        <v>Storex Dura Pro Binders</v>
      </c>
    </row>
    <row r="4821" spans="1:13" x14ac:dyDescent="0.25">
      <c r="A4821" s="1" t="s">
        <v>6120</v>
      </c>
      <c r="B4821" s="2">
        <v>42574</v>
      </c>
      <c r="C4821" s="2">
        <v>42579</v>
      </c>
      <c r="D4821" s="1" t="s">
        <v>19</v>
      </c>
      <c r="E4821" s="1" t="s">
        <v>1047</v>
      </c>
      <c r="F4821" s="1" t="s">
        <v>2355</v>
      </c>
      <c r="G4821">
        <v>13.343999999999999</v>
      </c>
      <c r="H4821">
        <v>2</v>
      </c>
      <c r="I4821">
        <v>0.2</v>
      </c>
      <c r="J4821">
        <v>1.0007999999999999</v>
      </c>
      <c r="K4821" t="str">
        <f>INDEX(product!B:B,MATCH('TABELA TOTAL'!$F7077,product!A:A,0))</f>
        <v>Office Supplies</v>
      </c>
      <c r="L4821" t="str">
        <f>INDEX(product!C:C,MATCH(F4821,product!A:A,))</f>
        <v>Supplies</v>
      </c>
      <c r="M4821" t="str">
        <f>INDEX(product!D:D,MATCH(F4821,product!A:A,))</f>
        <v>Acme Elite Stainless Steel Scissors</v>
      </c>
    </row>
    <row r="4822" spans="1:13" x14ac:dyDescent="0.25">
      <c r="A4822" s="1" t="s">
        <v>6983</v>
      </c>
      <c r="B4822" s="2">
        <v>42574</v>
      </c>
      <c r="C4822" s="2">
        <v>42577</v>
      </c>
      <c r="D4822" s="1" t="s">
        <v>79</v>
      </c>
      <c r="E4822" s="1" t="s">
        <v>2921</v>
      </c>
      <c r="F4822" s="1" t="s">
        <v>5461</v>
      </c>
      <c r="G4822">
        <v>115.136</v>
      </c>
      <c r="H4822">
        <v>8</v>
      </c>
      <c r="I4822">
        <v>0.2</v>
      </c>
      <c r="J4822">
        <v>11.5136</v>
      </c>
      <c r="K4822" t="str">
        <f>INDEX(product!B:B,MATCH('TABELA TOTAL'!$F8706,product!A:A,0))</f>
        <v>Furniture</v>
      </c>
      <c r="L4822" t="str">
        <f>INDEX(product!C:C,MATCH(F4822,product!A:A,))</f>
        <v>Phones</v>
      </c>
      <c r="M4822" t="str">
        <f>INDEX(product!D:D,MATCH(F4822,product!A:A,))</f>
        <v>Griffin GC17055 Auxiliary Audio Cable</v>
      </c>
    </row>
    <row r="4823" spans="1:13" x14ac:dyDescent="0.25">
      <c r="A4823" s="1" t="s">
        <v>1776</v>
      </c>
      <c r="B4823" s="2">
        <v>42573</v>
      </c>
      <c r="C4823" s="2">
        <v>42575</v>
      </c>
      <c r="D4823" s="1" t="s">
        <v>11</v>
      </c>
      <c r="E4823" s="1" t="s">
        <v>1777</v>
      </c>
      <c r="F4823" s="1" t="s">
        <v>735</v>
      </c>
      <c r="G4823">
        <v>6.3</v>
      </c>
      <c r="H4823">
        <v>2</v>
      </c>
      <c r="I4823">
        <v>0</v>
      </c>
      <c r="J4823">
        <v>3.024</v>
      </c>
      <c r="K4823" t="str">
        <f>INDEX(product!B:B,MATCH('TABELA TOTAL'!$F1118,product!A:A,0))</f>
        <v>Office Supplies</v>
      </c>
      <c r="L4823" t="str">
        <f>INDEX(product!C:C,MATCH(F4823,product!A:A,))</f>
        <v>Labels</v>
      </c>
      <c r="M4823" t="str">
        <f>INDEX(product!D:D,MATCH(F4823,product!A:A,))</f>
        <v>Self-Adhesive Removable Labels</v>
      </c>
    </row>
    <row r="4824" spans="1:13" x14ac:dyDescent="0.25">
      <c r="A4824" s="1" t="s">
        <v>2259</v>
      </c>
      <c r="B4824" s="2">
        <v>42573</v>
      </c>
      <c r="C4824" s="2">
        <v>42578</v>
      </c>
      <c r="D4824" s="1" t="s">
        <v>19</v>
      </c>
      <c r="E4824" s="1" t="s">
        <v>742</v>
      </c>
      <c r="F4824" s="1" t="s">
        <v>2260</v>
      </c>
      <c r="G4824">
        <v>4.16</v>
      </c>
      <c r="H4824">
        <v>2</v>
      </c>
      <c r="I4824">
        <v>0.2</v>
      </c>
      <c r="J4824">
        <v>0.36399999999999999</v>
      </c>
      <c r="K4824" t="str">
        <f>INDEX(product!B:B,MATCH('TABELA TOTAL'!$F1528,product!A:A,0))</f>
        <v>Office Supplies</v>
      </c>
      <c r="L4824" t="str">
        <f>INDEX(product!C:C,MATCH(F4824,product!A:A,))</f>
        <v>Art</v>
      </c>
      <c r="M4824" t="str">
        <f>INDEX(product!D:D,MATCH(F4824,product!A:A,))</f>
        <v>12 Colored Short Pencils</v>
      </c>
    </row>
    <row r="4825" spans="1:13" x14ac:dyDescent="0.25">
      <c r="A4825" s="1" t="s">
        <v>2259</v>
      </c>
      <c r="B4825" s="2">
        <v>42573</v>
      </c>
      <c r="C4825" s="2">
        <v>42578</v>
      </c>
      <c r="D4825" s="1" t="s">
        <v>19</v>
      </c>
      <c r="E4825" s="1" t="s">
        <v>742</v>
      </c>
      <c r="F4825" s="1" t="s">
        <v>2261</v>
      </c>
      <c r="G4825">
        <v>11.648</v>
      </c>
      <c r="H4825">
        <v>2</v>
      </c>
      <c r="I4825">
        <v>0.2</v>
      </c>
      <c r="J4825">
        <v>3.3488000000000002</v>
      </c>
      <c r="K4825" t="str">
        <f>INDEX(product!B:B,MATCH('TABELA TOTAL'!$F1529,product!A:A,0))</f>
        <v>Technology</v>
      </c>
      <c r="L4825" t="str">
        <f>INDEX(product!C:C,MATCH(F4825,product!A:A,))</f>
        <v>Furnishings</v>
      </c>
      <c r="M4825" t="str">
        <f>INDEX(product!D:D,MATCH(F4825,product!A:A,))</f>
        <v>Master Caster Door Stop, Large Neon Orange</v>
      </c>
    </row>
    <row r="4826" spans="1:13" x14ac:dyDescent="0.25">
      <c r="A4826" s="1" t="s">
        <v>4624</v>
      </c>
      <c r="B4826" s="2">
        <v>42573</v>
      </c>
      <c r="C4826" s="2">
        <v>42577</v>
      </c>
      <c r="D4826" s="1" t="s">
        <v>19</v>
      </c>
      <c r="E4826" s="1" t="s">
        <v>2964</v>
      </c>
      <c r="F4826" s="1" t="s">
        <v>2143</v>
      </c>
      <c r="G4826">
        <v>109.95</v>
      </c>
      <c r="H4826">
        <v>1</v>
      </c>
      <c r="I4826">
        <v>0</v>
      </c>
      <c r="J4826">
        <v>36.283499999999997</v>
      </c>
      <c r="K4826" t="str">
        <f>INDEX(product!B:B,MATCH('TABELA TOTAL'!$F4442,product!A:A,0))</f>
        <v>Technology</v>
      </c>
      <c r="L4826" t="str">
        <f>INDEX(product!C:C,MATCH(F4826,product!A:A,))</f>
        <v>Accessories</v>
      </c>
      <c r="M4826" t="str">
        <f>INDEX(product!D:D,MATCH(F4826,product!A:A,))</f>
        <v>Plantronics Audio 995 Wireless Stereo Headset</v>
      </c>
    </row>
    <row r="4827" spans="1:13" x14ac:dyDescent="0.25">
      <c r="A4827" s="1" t="s">
        <v>4624</v>
      </c>
      <c r="B4827" s="2">
        <v>42573</v>
      </c>
      <c r="C4827" s="2">
        <v>42577</v>
      </c>
      <c r="D4827" s="1" t="s">
        <v>19</v>
      </c>
      <c r="E4827" s="1" t="s">
        <v>2964</v>
      </c>
      <c r="F4827" s="1" t="s">
        <v>4625</v>
      </c>
      <c r="G4827">
        <v>965.85</v>
      </c>
      <c r="H4827">
        <v>5</v>
      </c>
      <c r="I4827">
        <v>0</v>
      </c>
      <c r="J4827">
        <v>135.21899999999999</v>
      </c>
      <c r="K4827" t="str">
        <f>INDEX(product!B:B,MATCH('TABELA TOTAL'!$F4443,product!A:A,0))</f>
        <v>Office Supplies</v>
      </c>
      <c r="L4827" t="str">
        <f>INDEX(product!C:C,MATCH(F4827,product!A:A,))</f>
        <v>Storage</v>
      </c>
      <c r="M4827" t="str">
        <f>INDEX(product!D:D,MATCH(F4827,product!A:A,))</f>
        <v>Fellowes Staxonsteel Drawer Files</v>
      </c>
    </row>
    <row r="4828" spans="1:13" x14ac:dyDescent="0.25">
      <c r="A4828" s="1" t="s">
        <v>4624</v>
      </c>
      <c r="B4828" s="2">
        <v>42573</v>
      </c>
      <c r="C4828" s="2">
        <v>42577</v>
      </c>
      <c r="D4828" s="1" t="s">
        <v>19</v>
      </c>
      <c r="E4828" s="1" t="s">
        <v>2964</v>
      </c>
      <c r="F4828" s="1" t="s">
        <v>4626</v>
      </c>
      <c r="G4828">
        <v>29.2</v>
      </c>
      <c r="H4828">
        <v>5</v>
      </c>
      <c r="I4828">
        <v>0</v>
      </c>
      <c r="J4828">
        <v>10.512</v>
      </c>
      <c r="K4828" t="str">
        <f>INDEX(product!B:B,MATCH('TABELA TOTAL'!$F4444,product!A:A,0))</f>
        <v>Office Supplies</v>
      </c>
      <c r="L4828" t="str">
        <f>INDEX(product!C:C,MATCH(F4828,product!A:A,))</f>
        <v>Art</v>
      </c>
      <c r="M4828" t="str">
        <f>INDEX(product!D:D,MATCH(F4828,product!A:A,))</f>
        <v>Avery Hi-Liter Smear-Safe Highlighters</v>
      </c>
    </row>
    <row r="4829" spans="1:13" x14ac:dyDescent="0.25">
      <c r="A4829" s="1" t="s">
        <v>4624</v>
      </c>
      <c r="B4829" s="2">
        <v>42573</v>
      </c>
      <c r="C4829" s="2">
        <v>42577</v>
      </c>
      <c r="D4829" s="1" t="s">
        <v>19</v>
      </c>
      <c r="E4829" s="1" t="s">
        <v>2964</v>
      </c>
      <c r="F4829" s="1" t="s">
        <v>2204</v>
      </c>
      <c r="G4829">
        <v>32.4</v>
      </c>
      <c r="H4829">
        <v>5</v>
      </c>
      <c r="I4829">
        <v>0</v>
      </c>
      <c r="J4829">
        <v>15.552</v>
      </c>
      <c r="K4829" t="str">
        <f>INDEX(product!B:B,MATCH('TABELA TOTAL'!$F4445,product!A:A,0))</f>
        <v>Office Supplies</v>
      </c>
      <c r="L4829" t="str">
        <f>INDEX(product!C:C,MATCH(F4829,product!A:A,))</f>
        <v>Paper</v>
      </c>
      <c r="M4829" t="str">
        <f>INDEX(product!D:D,MATCH(F4829,product!A:A,))</f>
        <v>Xerox 192</v>
      </c>
    </row>
    <row r="4830" spans="1:13" x14ac:dyDescent="0.25">
      <c r="A4830" s="1" t="s">
        <v>5237</v>
      </c>
      <c r="B4830" s="2">
        <v>42573</v>
      </c>
      <c r="C4830" s="2">
        <v>42580</v>
      </c>
      <c r="D4830" s="1" t="s">
        <v>19</v>
      </c>
      <c r="E4830" s="1" t="s">
        <v>3068</v>
      </c>
      <c r="F4830" s="1" t="s">
        <v>1256</v>
      </c>
      <c r="G4830">
        <v>86.2</v>
      </c>
      <c r="H4830">
        <v>5</v>
      </c>
      <c r="I4830">
        <v>0</v>
      </c>
      <c r="J4830">
        <v>24.998000000000001</v>
      </c>
      <c r="K4830" t="str">
        <f>INDEX(product!B:B,MATCH('TABELA TOTAL'!$F5454,product!A:A,0))</f>
        <v>Office Supplies</v>
      </c>
      <c r="L4830" t="str">
        <f>INDEX(product!C:C,MATCH(F4830,product!A:A,))</f>
        <v>Supplies</v>
      </c>
      <c r="M4830" t="str">
        <f>INDEX(product!D:D,MATCH(F4830,product!A:A,))</f>
        <v>Fiskars 8" Scissors, 2/Pack</v>
      </c>
    </row>
    <row r="4831" spans="1:13" x14ac:dyDescent="0.25">
      <c r="A4831" s="1" t="s">
        <v>7010</v>
      </c>
      <c r="B4831" s="2">
        <v>42573</v>
      </c>
      <c r="C4831" s="2">
        <v>42577</v>
      </c>
      <c r="D4831" s="1" t="s">
        <v>19</v>
      </c>
      <c r="E4831" s="1" t="s">
        <v>4135</v>
      </c>
      <c r="F4831" s="1" t="s">
        <v>1122</v>
      </c>
      <c r="G4831">
        <v>37.68</v>
      </c>
      <c r="H4831">
        <v>2</v>
      </c>
      <c r="I4831">
        <v>0</v>
      </c>
      <c r="J4831">
        <v>10.5504</v>
      </c>
      <c r="K4831" t="str">
        <f>INDEX(product!B:B,MATCH('TABELA TOTAL'!$F8758,product!A:A,0))</f>
        <v>Office Supplies</v>
      </c>
      <c r="L4831" t="str">
        <f>INDEX(product!C:C,MATCH(F4831,product!A:A,))</f>
        <v>Appliances</v>
      </c>
      <c r="M4831" t="str">
        <f>INDEX(product!D:D,MATCH(F4831,product!A:A,))</f>
        <v>Belkin F9H710-06 7 Outlet SurgeMaster Surge Protector</v>
      </c>
    </row>
    <row r="4832" spans="1:13" x14ac:dyDescent="0.25">
      <c r="A4832" s="1" t="s">
        <v>7010</v>
      </c>
      <c r="B4832" s="2">
        <v>42573</v>
      </c>
      <c r="C4832" s="2">
        <v>42577</v>
      </c>
      <c r="D4832" s="1" t="s">
        <v>19</v>
      </c>
      <c r="E4832" s="1" t="s">
        <v>4135</v>
      </c>
      <c r="F4832" s="1" t="s">
        <v>530</v>
      </c>
      <c r="G4832">
        <v>51.84</v>
      </c>
      <c r="H4832">
        <v>8</v>
      </c>
      <c r="I4832">
        <v>0</v>
      </c>
      <c r="J4832">
        <v>24.883199999999999</v>
      </c>
      <c r="K4832" t="str">
        <f>INDEX(product!B:B,MATCH('TABELA TOTAL'!$F8759,product!A:A,0))</f>
        <v>Office Supplies</v>
      </c>
      <c r="L4832" t="str">
        <f>INDEX(product!C:C,MATCH(F4832,product!A:A,))</f>
        <v>Paper</v>
      </c>
      <c r="M4832" t="str">
        <f>INDEX(product!D:D,MATCH(F4832,product!A:A,))</f>
        <v>Xerox 216</v>
      </c>
    </row>
    <row r="4833" spans="1:13" x14ac:dyDescent="0.25">
      <c r="A4833" s="1" t="s">
        <v>7010</v>
      </c>
      <c r="B4833" s="2">
        <v>42573</v>
      </c>
      <c r="C4833" s="2">
        <v>42577</v>
      </c>
      <c r="D4833" s="1" t="s">
        <v>19</v>
      </c>
      <c r="E4833" s="1" t="s">
        <v>4135</v>
      </c>
      <c r="F4833" s="1" t="s">
        <v>1343</v>
      </c>
      <c r="G4833">
        <v>27.42</v>
      </c>
      <c r="H4833">
        <v>3</v>
      </c>
      <c r="I4833">
        <v>0</v>
      </c>
      <c r="J4833">
        <v>9.3228000000000009</v>
      </c>
      <c r="K4833" t="str">
        <f>INDEX(product!B:B,MATCH('TABELA TOTAL'!$F8760,product!A:A,0))</f>
        <v>Office Supplies</v>
      </c>
      <c r="L4833" t="str">
        <f>INDEX(product!C:C,MATCH(F4833,product!A:A,))</f>
        <v>Furnishings</v>
      </c>
      <c r="M4833" t="str">
        <f>INDEX(product!D:D,MATCH(F4833,product!A:A,))</f>
        <v>Eldon Stackable Tray, Side-Load, Legal, Smoke</v>
      </c>
    </row>
    <row r="4834" spans="1:13" x14ac:dyDescent="0.25">
      <c r="A4834" s="1" t="s">
        <v>7010</v>
      </c>
      <c r="B4834" s="2">
        <v>42573</v>
      </c>
      <c r="C4834" s="2">
        <v>42577</v>
      </c>
      <c r="D4834" s="1" t="s">
        <v>19</v>
      </c>
      <c r="E4834" s="1" t="s">
        <v>4135</v>
      </c>
      <c r="F4834" s="1" t="s">
        <v>1586</v>
      </c>
      <c r="G4834">
        <v>5.4</v>
      </c>
      <c r="H4834">
        <v>3</v>
      </c>
      <c r="I4834">
        <v>0</v>
      </c>
      <c r="J4834">
        <v>2.5920000000000001</v>
      </c>
      <c r="K4834" t="str">
        <f>INDEX(product!B:B,MATCH('TABELA TOTAL'!$F8761,product!A:A,0))</f>
        <v>Office Supplies</v>
      </c>
      <c r="L4834" t="str">
        <f>INDEX(product!C:C,MATCH(F4834,product!A:A,))</f>
        <v>Binders</v>
      </c>
      <c r="M4834" t="str">
        <f>INDEX(product!D:D,MATCH(F4834,product!A:A,))</f>
        <v>Wilson Jones Easy Flow II Sheet Lifters</v>
      </c>
    </row>
    <row r="4835" spans="1:13" x14ac:dyDescent="0.25">
      <c r="A4835" s="1" t="s">
        <v>2819</v>
      </c>
      <c r="B4835" s="2">
        <v>42572</v>
      </c>
      <c r="C4835" s="2">
        <v>42574</v>
      </c>
      <c r="D4835" s="1" t="s">
        <v>11</v>
      </c>
      <c r="E4835" s="1" t="s">
        <v>2820</v>
      </c>
      <c r="F4835" s="1" t="s">
        <v>1297</v>
      </c>
      <c r="G4835">
        <v>1.9410000000000001</v>
      </c>
      <c r="H4835">
        <v>1</v>
      </c>
      <c r="I4835">
        <v>0.7</v>
      </c>
      <c r="J4835">
        <v>-1.294</v>
      </c>
      <c r="K4835" t="str">
        <f>INDEX(product!B:B,MATCH('TABELA TOTAL'!$F2072,product!A:A,0))</f>
        <v>Office Supplies</v>
      </c>
      <c r="L4835" t="str">
        <f>INDEX(product!C:C,MATCH(F4835,product!A:A,))</f>
        <v>Binders</v>
      </c>
      <c r="M4835" t="str">
        <f>INDEX(product!D:D,MATCH(F4835,product!A:A,))</f>
        <v>GBC Instant Report Kit</v>
      </c>
    </row>
    <row r="4836" spans="1:13" x14ac:dyDescent="0.25">
      <c r="A4836" s="1" t="s">
        <v>5366</v>
      </c>
      <c r="B4836" s="2">
        <v>42572</v>
      </c>
      <c r="C4836" s="2">
        <v>42572</v>
      </c>
      <c r="D4836" s="1" t="s">
        <v>654</v>
      </c>
      <c r="E4836" s="1" t="s">
        <v>3727</v>
      </c>
      <c r="F4836" s="1" t="s">
        <v>5367</v>
      </c>
      <c r="G4836">
        <v>18.655999999999999</v>
      </c>
      <c r="H4836">
        <v>2</v>
      </c>
      <c r="I4836">
        <v>0.2</v>
      </c>
      <c r="J4836">
        <v>1.3992</v>
      </c>
      <c r="K4836" t="str">
        <f>INDEX(product!B:B,MATCH('TABELA TOTAL'!$F5665,product!A:A,0))</f>
        <v>Office Supplies</v>
      </c>
      <c r="L4836" t="str">
        <f>INDEX(product!C:C,MATCH(F4836,product!A:A,))</f>
        <v>Art</v>
      </c>
      <c r="M4836" t="str">
        <f>INDEX(product!D:D,MATCH(F4836,product!A:A,))</f>
        <v>Boston 16765 Mini Stand Up Battery Pencil Sharpener</v>
      </c>
    </row>
    <row r="4837" spans="1:13" x14ac:dyDescent="0.25">
      <c r="A4837" s="1" t="s">
        <v>5366</v>
      </c>
      <c r="B4837" s="2">
        <v>42572</v>
      </c>
      <c r="C4837" s="2">
        <v>42572</v>
      </c>
      <c r="D4837" s="1" t="s">
        <v>654</v>
      </c>
      <c r="E4837" s="1" t="s">
        <v>3727</v>
      </c>
      <c r="F4837" s="1" t="s">
        <v>2413</v>
      </c>
      <c r="G4837">
        <v>11.087999999999999</v>
      </c>
      <c r="H4837">
        <v>7</v>
      </c>
      <c r="I4837">
        <v>0.7</v>
      </c>
      <c r="J4837">
        <v>-8.1311999999999998</v>
      </c>
      <c r="K4837" t="str">
        <f>INDEX(product!B:B,MATCH('TABELA TOTAL'!$F5666,product!A:A,0))</f>
        <v>Furniture</v>
      </c>
      <c r="L4837" t="str">
        <f>INDEX(product!C:C,MATCH(F4837,product!A:A,))</f>
        <v>Binders</v>
      </c>
      <c r="M4837" t="str">
        <f>INDEX(product!D:D,MATCH(F4837,product!A:A,))</f>
        <v>Wilson Jones 1" Hanging DublLock Ring Binders</v>
      </c>
    </row>
    <row r="4838" spans="1:13" x14ac:dyDescent="0.25">
      <c r="A4838" s="1" t="s">
        <v>5366</v>
      </c>
      <c r="B4838" s="2">
        <v>42572</v>
      </c>
      <c r="C4838" s="2">
        <v>42572</v>
      </c>
      <c r="D4838" s="1" t="s">
        <v>654</v>
      </c>
      <c r="E4838" s="1" t="s">
        <v>3727</v>
      </c>
      <c r="F4838" s="1" t="s">
        <v>461</v>
      </c>
      <c r="G4838">
        <v>66.688000000000002</v>
      </c>
      <c r="H4838">
        <v>1</v>
      </c>
      <c r="I4838">
        <v>0.2</v>
      </c>
      <c r="J4838">
        <v>4.1680000000000001</v>
      </c>
      <c r="K4838" t="str">
        <f>INDEX(product!B:B,MATCH('TABELA TOTAL'!$F5667,product!A:A,0))</f>
        <v>Furniture</v>
      </c>
      <c r="L4838" t="str">
        <f>INDEX(product!C:C,MATCH(F4838,product!A:A,))</f>
        <v>Storage</v>
      </c>
      <c r="M4838" t="str">
        <f>INDEX(product!D:D,MATCH(F4838,product!A:A,))</f>
        <v>Safco Steel Mobile File Cart</v>
      </c>
    </row>
    <row r="4839" spans="1:13" x14ac:dyDescent="0.25">
      <c r="A4839" s="1" t="s">
        <v>5366</v>
      </c>
      <c r="B4839" s="2">
        <v>42572</v>
      </c>
      <c r="C4839" s="2">
        <v>42572</v>
      </c>
      <c r="D4839" s="1" t="s">
        <v>654</v>
      </c>
      <c r="E4839" s="1" t="s">
        <v>3727</v>
      </c>
      <c r="F4839" s="1" t="s">
        <v>1755</v>
      </c>
      <c r="G4839">
        <v>99.488</v>
      </c>
      <c r="H4839">
        <v>2</v>
      </c>
      <c r="I4839">
        <v>0.2</v>
      </c>
      <c r="J4839">
        <v>8.7051999999999996</v>
      </c>
      <c r="K4839" t="str">
        <f>INDEX(product!B:B,MATCH('TABELA TOTAL'!$F5668,product!A:A,0))</f>
        <v>Office Supplies</v>
      </c>
      <c r="L4839" t="str">
        <f>INDEX(product!C:C,MATCH(F4839,product!A:A,))</f>
        <v>Storage</v>
      </c>
      <c r="M4839" t="str">
        <f>INDEX(product!D:D,MATCH(F4839,product!A:A,))</f>
        <v>Fellowes Mobile File Cart, Black</v>
      </c>
    </row>
    <row r="4840" spans="1:13" x14ac:dyDescent="0.25">
      <c r="A4840" s="1" t="s">
        <v>5457</v>
      </c>
      <c r="B4840" s="2">
        <v>42572</v>
      </c>
      <c r="C4840" s="2">
        <v>42577</v>
      </c>
      <c r="D4840" s="1" t="s">
        <v>19</v>
      </c>
      <c r="E4840" s="1" t="s">
        <v>2052</v>
      </c>
      <c r="F4840" s="1" t="s">
        <v>2045</v>
      </c>
      <c r="G4840">
        <v>6.2640000000000002</v>
      </c>
      <c r="H4840">
        <v>3</v>
      </c>
      <c r="I4840">
        <v>0.2</v>
      </c>
      <c r="J4840">
        <v>2.0358000000000001</v>
      </c>
      <c r="K4840" t="str">
        <f>INDEX(product!B:B,MATCH('TABELA TOTAL'!$F5834,product!A:A,0))</f>
        <v>Office Supplies</v>
      </c>
      <c r="L4840" t="str">
        <f>INDEX(product!C:C,MATCH(F4840,product!A:A,))</f>
        <v>Labels</v>
      </c>
      <c r="M4840" t="str">
        <f>INDEX(product!D:D,MATCH(F4840,product!A:A,))</f>
        <v>Avery 494</v>
      </c>
    </row>
    <row r="4841" spans="1:13" x14ac:dyDescent="0.25">
      <c r="A4841" s="1" t="s">
        <v>5457</v>
      </c>
      <c r="B4841" s="2">
        <v>42572</v>
      </c>
      <c r="C4841" s="2">
        <v>42577</v>
      </c>
      <c r="D4841" s="1" t="s">
        <v>19</v>
      </c>
      <c r="E4841" s="1" t="s">
        <v>2052</v>
      </c>
      <c r="F4841" s="1" t="s">
        <v>2064</v>
      </c>
      <c r="G4841">
        <v>363.92</v>
      </c>
      <c r="H4841">
        <v>5</v>
      </c>
      <c r="I4841">
        <v>0.2</v>
      </c>
      <c r="J4841">
        <v>0</v>
      </c>
      <c r="K4841" t="str">
        <f>INDEX(product!B:B,MATCH('TABELA TOTAL'!$F5835,product!A:A,0))</f>
        <v>Office Supplies</v>
      </c>
      <c r="L4841" t="str">
        <f>INDEX(product!C:C,MATCH(F4841,product!A:A,))</f>
        <v>Chairs</v>
      </c>
      <c r="M4841" t="str">
        <f>INDEX(product!D:D,MATCH(F4841,product!A:A,))</f>
        <v>Leather Task Chair, Black</v>
      </c>
    </row>
    <row r="4842" spans="1:13" x14ac:dyDescent="0.25">
      <c r="A4842" s="1" t="s">
        <v>5844</v>
      </c>
      <c r="B4842" s="2">
        <v>42572</v>
      </c>
      <c r="C4842" s="2">
        <v>42577</v>
      </c>
      <c r="D4842" s="1" t="s">
        <v>19</v>
      </c>
      <c r="E4842" s="1" t="s">
        <v>2132</v>
      </c>
      <c r="F4842" s="1" t="s">
        <v>2095</v>
      </c>
      <c r="G4842">
        <v>419.9</v>
      </c>
      <c r="H4842">
        <v>5</v>
      </c>
      <c r="I4842">
        <v>0</v>
      </c>
      <c r="J4842">
        <v>197.35300000000001</v>
      </c>
      <c r="K4842" t="str">
        <f>INDEX(product!B:B,MATCH('TABELA TOTAL'!$F6561,product!A:A,0))</f>
        <v>Technology</v>
      </c>
      <c r="L4842" t="str">
        <f>INDEX(product!C:C,MATCH(F4842,product!A:A,))</f>
        <v>Envelopes</v>
      </c>
      <c r="M4842" t="str">
        <f>INDEX(product!D:D,MATCH(F4842,product!A:A,))</f>
        <v>Ames Color-File Green Diamond Border X-ray Mailers</v>
      </c>
    </row>
    <row r="4843" spans="1:13" x14ac:dyDescent="0.25">
      <c r="A4843" s="1" t="s">
        <v>5844</v>
      </c>
      <c r="B4843" s="2">
        <v>42572</v>
      </c>
      <c r="C4843" s="2">
        <v>42577</v>
      </c>
      <c r="D4843" s="1" t="s">
        <v>19</v>
      </c>
      <c r="E4843" s="1" t="s">
        <v>2132</v>
      </c>
      <c r="F4843" s="1" t="s">
        <v>735</v>
      </c>
      <c r="G4843">
        <v>3.15</v>
      </c>
      <c r="H4843">
        <v>1</v>
      </c>
      <c r="I4843">
        <v>0</v>
      </c>
      <c r="J4843">
        <v>1.512</v>
      </c>
      <c r="K4843" t="str">
        <f>INDEX(product!B:B,MATCH('TABELA TOTAL'!$F6562,product!A:A,0))</f>
        <v>Furniture</v>
      </c>
      <c r="L4843" t="str">
        <f>INDEX(product!C:C,MATCH(F4843,product!A:A,))</f>
        <v>Labels</v>
      </c>
      <c r="M4843" t="str">
        <f>INDEX(product!D:D,MATCH(F4843,product!A:A,))</f>
        <v>Self-Adhesive Removable Labels</v>
      </c>
    </row>
    <row r="4844" spans="1:13" x14ac:dyDescent="0.25">
      <c r="A4844" s="1" t="s">
        <v>6585</v>
      </c>
      <c r="B4844" s="2">
        <v>42571</v>
      </c>
      <c r="C4844" s="2">
        <v>42574</v>
      </c>
      <c r="D4844" s="1" t="s">
        <v>11</v>
      </c>
      <c r="E4844" s="1" t="s">
        <v>1353</v>
      </c>
      <c r="F4844" s="1" t="s">
        <v>1772</v>
      </c>
      <c r="G4844">
        <v>89.95</v>
      </c>
      <c r="H4844">
        <v>5</v>
      </c>
      <c r="I4844">
        <v>0</v>
      </c>
      <c r="J4844">
        <v>43.176000000000002</v>
      </c>
      <c r="K4844" t="str">
        <f>INDEX(product!B:B,MATCH('TABELA TOTAL'!$F7988,product!A:A,0))</f>
        <v>Office Supplies</v>
      </c>
      <c r="L4844" t="str">
        <f>INDEX(product!C:C,MATCH(F4844,product!A:A,))</f>
        <v>Phones</v>
      </c>
      <c r="M4844" t="str">
        <f>INDEX(product!D:D,MATCH(F4844,product!A:A,))</f>
        <v>invisibleSHIELD by ZAGG Smudge-Free Screen Protector</v>
      </c>
    </row>
    <row r="4845" spans="1:13" x14ac:dyDescent="0.25">
      <c r="A4845" s="1" t="s">
        <v>5538</v>
      </c>
      <c r="B4845" s="2">
        <v>42570</v>
      </c>
      <c r="C4845" s="2">
        <v>42576</v>
      </c>
      <c r="D4845" s="1" t="s">
        <v>19</v>
      </c>
      <c r="E4845" s="1" t="s">
        <v>2767</v>
      </c>
      <c r="F4845" s="1" t="s">
        <v>3498</v>
      </c>
      <c r="G4845">
        <v>185.58</v>
      </c>
      <c r="H4845">
        <v>6</v>
      </c>
      <c r="I4845">
        <v>0</v>
      </c>
      <c r="J4845">
        <v>76.087800000000001</v>
      </c>
      <c r="K4845" t="str">
        <f>INDEX(product!B:B,MATCH('TABELA TOTAL'!$F5986,product!A:A,0))</f>
        <v>Technology</v>
      </c>
      <c r="L4845" t="str">
        <f>INDEX(product!C:C,MATCH(F4845,product!A:A,))</f>
        <v>Furnishings</v>
      </c>
      <c r="M4845" t="str">
        <f>INDEX(product!D:D,MATCH(F4845,product!A:A,))</f>
        <v>Advantus Employee of the Month Certificate Frame, 11 x 13-1/2</v>
      </c>
    </row>
    <row r="4846" spans="1:13" x14ac:dyDescent="0.25">
      <c r="A4846" s="1" t="s">
        <v>5538</v>
      </c>
      <c r="B4846" s="2">
        <v>42570</v>
      </c>
      <c r="C4846" s="2">
        <v>42576</v>
      </c>
      <c r="D4846" s="1" t="s">
        <v>19</v>
      </c>
      <c r="E4846" s="1" t="s">
        <v>2767</v>
      </c>
      <c r="F4846" s="1" t="s">
        <v>4096</v>
      </c>
      <c r="G4846">
        <v>77.56</v>
      </c>
      <c r="H4846">
        <v>2</v>
      </c>
      <c r="I4846">
        <v>0</v>
      </c>
      <c r="J4846">
        <v>35.677599999999998</v>
      </c>
      <c r="K4846" t="str">
        <f>INDEX(product!B:B,MATCH('TABELA TOTAL'!$F5987,product!A:A,0))</f>
        <v>Office Supplies</v>
      </c>
      <c r="L4846" t="str">
        <f>INDEX(product!C:C,MATCH(F4846,product!A:A,))</f>
        <v>Binders</v>
      </c>
      <c r="M4846" t="str">
        <f>INDEX(product!D:D,MATCH(F4846,product!A:A,))</f>
        <v>Premium Transparent Presentation Covers, No Pattern/Clear, 8 1/2" x 11"</v>
      </c>
    </row>
    <row r="4847" spans="1:13" x14ac:dyDescent="0.25">
      <c r="A4847" s="1" t="s">
        <v>5538</v>
      </c>
      <c r="B4847" s="2">
        <v>42570</v>
      </c>
      <c r="C4847" s="2">
        <v>42576</v>
      </c>
      <c r="D4847" s="1" t="s">
        <v>19</v>
      </c>
      <c r="E4847" s="1" t="s">
        <v>2767</v>
      </c>
      <c r="F4847" s="1" t="s">
        <v>435</v>
      </c>
      <c r="G4847">
        <v>87.92</v>
      </c>
      <c r="H4847">
        <v>4</v>
      </c>
      <c r="I4847">
        <v>0</v>
      </c>
      <c r="J4847">
        <v>0.87919999999999998</v>
      </c>
      <c r="K4847" t="str">
        <f>INDEX(product!B:B,MATCH('TABELA TOTAL'!$F5988,product!A:A,0))</f>
        <v>Technology</v>
      </c>
      <c r="L4847" t="str">
        <f>INDEX(product!C:C,MATCH(F4847,product!A:A,))</f>
        <v>Storage</v>
      </c>
      <c r="M4847" t="str">
        <f>INDEX(product!D:D,MATCH(F4847,product!A:A,))</f>
        <v>Rogers Deluxe File Chest</v>
      </c>
    </row>
    <row r="4848" spans="1:13" x14ac:dyDescent="0.25">
      <c r="A4848" s="1" t="s">
        <v>5538</v>
      </c>
      <c r="B4848" s="2">
        <v>42570</v>
      </c>
      <c r="C4848" s="2">
        <v>42576</v>
      </c>
      <c r="D4848" s="1" t="s">
        <v>19</v>
      </c>
      <c r="E4848" s="1" t="s">
        <v>2767</v>
      </c>
      <c r="F4848" s="1" t="s">
        <v>3891</v>
      </c>
      <c r="G4848">
        <v>245.94</v>
      </c>
      <c r="H4848">
        <v>6</v>
      </c>
      <c r="I4848">
        <v>0</v>
      </c>
      <c r="J4848">
        <v>120.5106</v>
      </c>
      <c r="K4848" t="str">
        <f>INDEX(product!B:B,MATCH('TABELA TOTAL'!$F5989,product!A:A,0))</f>
        <v>Technology</v>
      </c>
      <c r="L4848" t="str">
        <f>INDEX(product!C:C,MATCH(F4848,product!A:A,))</f>
        <v>Paper</v>
      </c>
      <c r="M4848" t="str">
        <f>INDEX(product!D:D,MATCH(F4848,product!A:A,))</f>
        <v>Xerox 1893</v>
      </c>
    </row>
    <row r="4849" spans="1:13" x14ac:dyDescent="0.25">
      <c r="A4849" s="1" t="s">
        <v>5538</v>
      </c>
      <c r="B4849" s="2">
        <v>42570</v>
      </c>
      <c r="C4849" s="2">
        <v>42576</v>
      </c>
      <c r="D4849" s="1" t="s">
        <v>19</v>
      </c>
      <c r="E4849" s="1" t="s">
        <v>2767</v>
      </c>
      <c r="F4849" s="1" t="s">
        <v>967</v>
      </c>
      <c r="G4849">
        <v>8.6</v>
      </c>
      <c r="H4849">
        <v>1</v>
      </c>
      <c r="I4849">
        <v>0</v>
      </c>
      <c r="J4849">
        <v>4.0419999999999998</v>
      </c>
      <c r="K4849" t="str">
        <f>INDEX(product!B:B,MATCH('TABELA TOTAL'!$F5990,product!A:A,0))</f>
        <v>Office Supplies</v>
      </c>
      <c r="L4849" t="str">
        <f>INDEX(product!C:C,MATCH(F4849,product!A:A,))</f>
        <v>Binders</v>
      </c>
      <c r="M4849" t="str">
        <f>INDEX(product!D:D,MATCH(F4849,product!A:A,))</f>
        <v>Avery Printable Repositionable Plastic Tabs</v>
      </c>
    </row>
    <row r="4850" spans="1:13" x14ac:dyDescent="0.25">
      <c r="A4850" s="1" t="s">
        <v>5538</v>
      </c>
      <c r="B4850" s="2">
        <v>42570</v>
      </c>
      <c r="C4850" s="2">
        <v>42576</v>
      </c>
      <c r="D4850" s="1" t="s">
        <v>19</v>
      </c>
      <c r="E4850" s="1" t="s">
        <v>2767</v>
      </c>
      <c r="F4850" s="1" t="s">
        <v>4615</v>
      </c>
      <c r="G4850">
        <v>504.9</v>
      </c>
      <c r="H4850">
        <v>5</v>
      </c>
      <c r="I4850">
        <v>0</v>
      </c>
      <c r="J4850">
        <v>126.22499999999999</v>
      </c>
      <c r="K4850" t="str">
        <f>INDEX(product!B:B,MATCH('TABELA TOTAL'!$F5991,product!A:A,0))</f>
        <v>Office Supplies</v>
      </c>
      <c r="L4850" t="str">
        <f>INDEX(product!C:C,MATCH(F4850,product!A:A,))</f>
        <v>Bookcases</v>
      </c>
      <c r="M4850" t="str">
        <f>INDEX(product!D:D,MATCH(F4850,product!A:A,))</f>
        <v>Hon 4-Shelf Metal Bookcases</v>
      </c>
    </row>
    <row r="4851" spans="1:13" x14ac:dyDescent="0.25">
      <c r="A4851" s="1" t="s">
        <v>6229</v>
      </c>
      <c r="B4851" s="2">
        <v>42570</v>
      </c>
      <c r="C4851" s="2">
        <v>42572</v>
      </c>
      <c r="D4851" s="1" t="s">
        <v>79</v>
      </c>
      <c r="E4851" s="1" t="s">
        <v>1982</v>
      </c>
      <c r="F4851" s="1" t="s">
        <v>6041</v>
      </c>
      <c r="G4851">
        <v>35.984000000000002</v>
      </c>
      <c r="H4851">
        <v>2</v>
      </c>
      <c r="I4851">
        <v>0.2</v>
      </c>
      <c r="J4851">
        <v>4.4980000000000002</v>
      </c>
      <c r="K4851" t="str">
        <f>INDEX(product!B:B,MATCH('TABELA TOTAL'!$F7279,product!A:A,0))</f>
        <v>Office Supplies</v>
      </c>
      <c r="L4851" t="str">
        <f>INDEX(product!C:C,MATCH(F4851,product!A:A,))</f>
        <v>Phones</v>
      </c>
      <c r="M4851" t="str">
        <f>INDEX(product!D:D,MATCH(F4851,product!A:A,))</f>
        <v>Griffin GC36547 PowerJolt SE Lightning Charger</v>
      </c>
    </row>
    <row r="4852" spans="1:13" x14ac:dyDescent="0.25">
      <c r="A4852" s="1" t="s">
        <v>6229</v>
      </c>
      <c r="B4852" s="2">
        <v>42570</v>
      </c>
      <c r="C4852" s="2">
        <v>42572</v>
      </c>
      <c r="D4852" s="1" t="s">
        <v>79</v>
      </c>
      <c r="E4852" s="1" t="s">
        <v>1982</v>
      </c>
      <c r="F4852" s="1" t="s">
        <v>3060</v>
      </c>
      <c r="G4852">
        <v>389.97</v>
      </c>
      <c r="H4852">
        <v>3</v>
      </c>
      <c r="I4852">
        <v>0</v>
      </c>
      <c r="J4852">
        <v>132.5898</v>
      </c>
      <c r="K4852" t="str">
        <f>INDEX(product!B:B,MATCH('TABELA TOTAL'!$F7280,product!A:A,0))</f>
        <v>Office Supplies</v>
      </c>
      <c r="L4852" t="str">
        <f>INDEX(product!C:C,MATCH(F4852,product!A:A,))</f>
        <v>Accessories</v>
      </c>
      <c r="M4852" t="str">
        <f>INDEX(product!D:D,MATCH(F4852,product!A:A,))</f>
        <v>Logitech G35 7.1-Channel Surround Sound Headset</v>
      </c>
    </row>
    <row r="4853" spans="1:13" x14ac:dyDescent="0.25">
      <c r="A4853" s="1" t="s">
        <v>1867</v>
      </c>
      <c r="B4853" s="2">
        <v>42569</v>
      </c>
      <c r="C4853" s="2">
        <v>42575</v>
      </c>
      <c r="D4853" s="1" t="s">
        <v>19</v>
      </c>
      <c r="E4853" s="1" t="s">
        <v>1432</v>
      </c>
      <c r="F4853" s="1" t="s">
        <v>1304</v>
      </c>
      <c r="G4853">
        <v>544.00800000000004</v>
      </c>
      <c r="H4853">
        <v>3</v>
      </c>
      <c r="I4853">
        <v>0.2</v>
      </c>
      <c r="J4853">
        <v>40.800600000000003</v>
      </c>
      <c r="K4853" t="str">
        <f>INDEX(product!B:B,MATCH('TABELA TOTAL'!$F1202,product!A:A,0))</f>
        <v>Office Supplies</v>
      </c>
      <c r="L4853" t="str">
        <f>INDEX(product!C:C,MATCH(F4853,product!A:A,))</f>
        <v>Chairs</v>
      </c>
      <c r="M4853" t="str">
        <f>INDEX(product!D:D,MATCH(F4853,product!A:A,))</f>
        <v>Hon GuestStacker Chair</v>
      </c>
    </row>
    <row r="4854" spans="1:13" x14ac:dyDescent="0.25">
      <c r="A4854" s="1" t="s">
        <v>1867</v>
      </c>
      <c r="B4854" s="2">
        <v>42569</v>
      </c>
      <c r="C4854" s="2">
        <v>42575</v>
      </c>
      <c r="D4854" s="1" t="s">
        <v>19</v>
      </c>
      <c r="E4854" s="1" t="s">
        <v>1432</v>
      </c>
      <c r="F4854" s="1" t="s">
        <v>522</v>
      </c>
      <c r="G4854">
        <v>1.8720000000000001</v>
      </c>
      <c r="H4854">
        <v>3</v>
      </c>
      <c r="I4854">
        <v>0.7</v>
      </c>
      <c r="J4854">
        <v>-1.4352</v>
      </c>
      <c r="K4854" t="str">
        <f>INDEX(product!B:B,MATCH('TABELA TOTAL'!$F1203,product!A:A,0))</f>
        <v>Office Supplies</v>
      </c>
      <c r="L4854" t="str">
        <f>INDEX(product!C:C,MATCH(F4854,product!A:A,))</f>
        <v>Binders</v>
      </c>
      <c r="M4854" t="str">
        <f>INDEX(product!D:D,MATCH(F4854,product!A:A,))</f>
        <v>Round Ring Binders</v>
      </c>
    </row>
    <row r="4855" spans="1:13" x14ac:dyDescent="0.25">
      <c r="A4855" s="1" t="s">
        <v>1867</v>
      </c>
      <c r="B4855" s="2">
        <v>42569</v>
      </c>
      <c r="C4855" s="2">
        <v>42575</v>
      </c>
      <c r="D4855" s="1" t="s">
        <v>19</v>
      </c>
      <c r="E4855" s="1" t="s">
        <v>1432</v>
      </c>
      <c r="F4855" s="1" t="s">
        <v>815</v>
      </c>
      <c r="G4855">
        <v>854.35199999999998</v>
      </c>
      <c r="H4855">
        <v>3</v>
      </c>
      <c r="I4855">
        <v>0.2</v>
      </c>
      <c r="J4855">
        <v>10.679399999999999</v>
      </c>
      <c r="K4855" t="str">
        <f>INDEX(product!B:B,MATCH('TABELA TOTAL'!$F1204,product!A:A,0))</f>
        <v>Office Supplies</v>
      </c>
      <c r="L4855" t="str">
        <f>INDEX(product!C:C,MATCH(F4855,product!A:A,))</f>
        <v>Chairs</v>
      </c>
      <c r="M4855" t="str">
        <f>INDEX(product!D:D,MATCH(F4855,product!A:A,))</f>
        <v>Hon 4700 Series Mobuis Mid-Back Task Chairs with Adjustable Arms</v>
      </c>
    </row>
    <row r="4856" spans="1:13" x14ac:dyDescent="0.25">
      <c r="A4856" s="1" t="s">
        <v>1867</v>
      </c>
      <c r="B4856" s="2">
        <v>42569</v>
      </c>
      <c r="C4856" s="2">
        <v>42575</v>
      </c>
      <c r="D4856" s="1" t="s">
        <v>19</v>
      </c>
      <c r="E4856" s="1" t="s">
        <v>1432</v>
      </c>
      <c r="F4856" s="1" t="s">
        <v>1868</v>
      </c>
      <c r="G4856">
        <v>593.56799999999998</v>
      </c>
      <c r="H4856">
        <v>2</v>
      </c>
      <c r="I4856">
        <v>0.2</v>
      </c>
      <c r="J4856">
        <v>0</v>
      </c>
      <c r="K4856" t="str">
        <f>INDEX(product!B:B,MATCH('TABELA TOTAL'!$F1205,product!A:A,0))</f>
        <v>Furniture</v>
      </c>
      <c r="L4856" t="str">
        <f>INDEX(product!C:C,MATCH(F4856,product!A:A,))</f>
        <v>Storage</v>
      </c>
      <c r="M4856" t="str">
        <f>INDEX(product!D:D,MATCH(F4856,product!A:A,))</f>
        <v>Sauder Facets Collection Locker/File Cabinet, Sky Alder Finish</v>
      </c>
    </row>
    <row r="4857" spans="1:13" x14ac:dyDescent="0.25">
      <c r="A4857" s="1" t="s">
        <v>1867</v>
      </c>
      <c r="B4857" s="2">
        <v>42569</v>
      </c>
      <c r="C4857" s="2">
        <v>42575</v>
      </c>
      <c r="D4857" s="1" t="s">
        <v>19</v>
      </c>
      <c r="E4857" s="1" t="s">
        <v>1432</v>
      </c>
      <c r="F4857" s="1" t="s">
        <v>851</v>
      </c>
      <c r="G4857">
        <v>338.04</v>
      </c>
      <c r="H4857">
        <v>3</v>
      </c>
      <c r="I4857">
        <v>0.2</v>
      </c>
      <c r="J4857">
        <v>-33.804000000000002</v>
      </c>
      <c r="K4857" t="str">
        <f>INDEX(product!B:B,MATCH('TABELA TOTAL'!$F1206,product!A:A,0))</f>
        <v>Technology</v>
      </c>
      <c r="L4857" t="str">
        <f>INDEX(product!C:C,MATCH(F4857,product!A:A,))</f>
        <v>Storage</v>
      </c>
      <c r="M4857" t="str">
        <f>INDEX(product!D:D,MATCH(F4857,product!A:A,))</f>
        <v>Fellowes Strictly Business Drawer File, Letter/Legal Size</v>
      </c>
    </row>
    <row r="4858" spans="1:13" x14ac:dyDescent="0.25">
      <c r="A4858" s="1" t="s">
        <v>2604</v>
      </c>
      <c r="B4858" s="2">
        <v>42569</v>
      </c>
      <c r="C4858" s="2">
        <v>42574</v>
      </c>
      <c r="D4858" s="1" t="s">
        <v>19</v>
      </c>
      <c r="E4858" s="1" t="s">
        <v>2605</v>
      </c>
      <c r="F4858" s="1" t="s">
        <v>2606</v>
      </c>
      <c r="G4858">
        <v>140.81</v>
      </c>
      <c r="H4858">
        <v>1</v>
      </c>
      <c r="I4858">
        <v>0</v>
      </c>
      <c r="J4858">
        <v>39.4268</v>
      </c>
      <c r="K4858" t="str">
        <f>INDEX(product!B:B,MATCH('TABELA TOTAL'!$F1843,product!A:A,0))</f>
        <v>Office Supplies</v>
      </c>
      <c r="L4858" t="str">
        <f>INDEX(product!C:C,MATCH(F4858,product!A:A,))</f>
        <v>Chairs</v>
      </c>
      <c r="M4858" t="str">
        <f>INDEX(product!D:D,MATCH(F4858,product!A:A,))</f>
        <v>Hon Olson Stacker Stools</v>
      </c>
    </row>
    <row r="4859" spans="1:13" x14ac:dyDescent="0.25">
      <c r="A4859" s="1" t="s">
        <v>4108</v>
      </c>
      <c r="B4859" s="2">
        <v>42569</v>
      </c>
      <c r="C4859" s="2">
        <v>42574</v>
      </c>
      <c r="D4859" s="1" t="s">
        <v>19</v>
      </c>
      <c r="E4859" s="1" t="s">
        <v>3748</v>
      </c>
      <c r="F4859" s="1" t="s">
        <v>4109</v>
      </c>
      <c r="G4859">
        <v>33.799999999999997</v>
      </c>
      <c r="H4859">
        <v>5</v>
      </c>
      <c r="I4859">
        <v>0.2</v>
      </c>
      <c r="J4859">
        <v>4.2249999999999996</v>
      </c>
      <c r="K4859" t="str">
        <f>INDEX(product!B:B,MATCH('TABELA TOTAL'!$F3662,product!A:A,0))</f>
        <v>Office Supplies</v>
      </c>
      <c r="L4859" t="str">
        <f>INDEX(product!C:C,MATCH(F4859,product!A:A,))</f>
        <v>Supplies</v>
      </c>
      <c r="M4859" t="str">
        <f>INDEX(product!D:D,MATCH(F4859,product!A:A,))</f>
        <v>Elite 5" Scissors</v>
      </c>
    </row>
    <row r="4860" spans="1:13" x14ac:dyDescent="0.25">
      <c r="A4860" s="1" t="s">
        <v>4799</v>
      </c>
      <c r="B4860" s="2">
        <v>42569</v>
      </c>
      <c r="C4860" s="2">
        <v>42574</v>
      </c>
      <c r="D4860" s="1" t="s">
        <v>11</v>
      </c>
      <c r="E4860" s="1" t="s">
        <v>3055</v>
      </c>
      <c r="F4860" s="1" t="s">
        <v>4800</v>
      </c>
      <c r="G4860">
        <v>15.576000000000001</v>
      </c>
      <c r="H4860">
        <v>3</v>
      </c>
      <c r="I4860">
        <v>0.2</v>
      </c>
      <c r="J4860">
        <v>3.3098999999999998</v>
      </c>
      <c r="K4860" t="str">
        <f>INDEX(product!B:B,MATCH('TABELA TOTAL'!$F4731,product!A:A,0))</f>
        <v>Furniture</v>
      </c>
      <c r="L4860" t="str">
        <f>INDEX(product!C:C,MATCH(F4860,product!A:A,))</f>
        <v>Accessories</v>
      </c>
      <c r="M4860" t="str">
        <f>INDEX(product!D:D,MATCH(F4860,product!A:A,))</f>
        <v>SanDisk Cruzer 4 GB USB Flash Drive</v>
      </c>
    </row>
    <row r="4861" spans="1:13" x14ac:dyDescent="0.25">
      <c r="A4861" s="1" t="s">
        <v>5997</v>
      </c>
      <c r="B4861" s="2">
        <v>42569</v>
      </c>
      <c r="C4861" s="2">
        <v>42573</v>
      </c>
      <c r="D4861" s="1" t="s">
        <v>19</v>
      </c>
      <c r="E4861" s="1" t="s">
        <v>311</v>
      </c>
      <c r="F4861" s="1" t="s">
        <v>862</v>
      </c>
      <c r="G4861">
        <v>55.991999999999997</v>
      </c>
      <c r="H4861">
        <v>1</v>
      </c>
      <c r="I4861">
        <v>0.2</v>
      </c>
      <c r="J4861">
        <v>3.4994999999999998</v>
      </c>
      <c r="K4861" t="str">
        <f>INDEX(product!B:B,MATCH('TABELA TOTAL'!$F6849,product!A:A,0))</f>
        <v>Office Supplies</v>
      </c>
      <c r="L4861" t="str">
        <f>INDEX(product!C:C,MATCH(F4861,product!A:A,))</f>
        <v>Phones</v>
      </c>
      <c r="M4861" t="str">
        <f>INDEX(product!D:D,MATCH(F4861,product!A:A,))</f>
        <v>iHome FM Clock Radio with Lightning Dock</v>
      </c>
    </row>
    <row r="4862" spans="1:13" x14ac:dyDescent="0.25">
      <c r="A4862" s="1" t="s">
        <v>6663</v>
      </c>
      <c r="B4862" s="2">
        <v>42569</v>
      </c>
      <c r="C4862" s="2">
        <v>42573</v>
      </c>
      <c r="D4862" s="1" t="s">
        <v>19</v>
      </c>
      <c r="E4862" s="1" t="s">
        <v>306</v>
      </c>
      <c r="F4862" s="1" t="s">
        <v>1761</v>
      </c>
      <c r="G4862">
        <v>11.263999999999999</v>
      </c>
      <c r="H4862">
        <v>8</v>
      </c>
      <c r="I4862">
        <v>0.2</v>
      </c>
      <c r="J4862">
        <v>1.2672000000000001</v>
      </c>
      <c r="K4862" t="str">
        <f>INDEX(product!B:B,MATCH('TABELA TOTAL'!$F8140,product!A:A,0))</f>
        <v>Office Supplies</v>
      </c>
      <c r="L4862" t="str">
        <f>INDEX(product!C:C,MATCH(F4862,product!A:A,))</f>
        <v>Art</v>
      </c>
      <c r="M4862" t="str">
        <f>INDEX(product!D:D,MATCH(F4862,product!A:A,))</f>
        <v>Newell 326</v>
      </c>
    </row>
    <row r="4863" spans="1:13" x14ac:dyDescent="0.25">
      <c r="A4863" s="1" t="s">
        <v>6663</v>
      </c>
      <c r="B4863" s="2">
        <v>42569</v>
      </c>
      <c r="C4863" s="2">
        <v>42573</v>
      </c>
      <c r="D4863" s="1" t="s">
        <v>19</v>
      </c>
      <c r="E4863" s="1" t="s">
        <v>306</v>
      </c>
      <c r="F4863" s="1" t="s">
        <v>1793</v>
      </c>
      <c r="G4863">
        <v>284.08</v>
      </c>
      <c r="H4863">
        <v>10</v>
      </c>
      <c r="I4863">
        <v>0.2</v>
      </c>
      <c r="J4863">
        <v>24.856999999999999</v>
      </c>
      <c r="K4863" t="str">
        <f>INDEX(product!B:B,MATCH('TABELA TOTAL'!$F8141,product!A:A,0))</f>
        <v>Furniture</v>
      </c>
      <c r="L4863" t="str">
        <f>INDEX(product!C:C,MATCH(F4863,product!A:A,))</f>
        <v>Storage</v>
      </c>
      <c r="M4863" t="str">
        <f>INDEX(product!D:D,MATCH(F4863,product!A:A,))</f>
        <v>Steel Personal Filing/Posting Tote</v>
      </c>
    </row>
    <row r="4864" spans="1:13" x14ac:dyDescent="0.25">
      <c r="A4864" s="1" t="s">
        <v>6663</v>
      </c>
      <c r="B4864" s="2">
        <v>42569</v>
      </c>
      <c r="C4864" s="2">
        <v>42573</v>
      </c>
      <c r="D4864" s="1" t="s">
        <v>19</v>
      </c>
      <c r="E4864" s="1" t="s">
        <v>306</v>
      </c>
      <c r="F4864" s="1" t="s">
        <v>1255</v>
      </c>
      <c r="G4864">
        <v>18.495999999999999</v>
      </c>
      <c r="H4864">
        <v>4</v>
      </c>
      <c r="I4864">
        <v>0.2</v>
      </c>
      <c r="J4864">
        <v>6.7047999999999996</v>
      </c>
      <c r="K4864" t="str">
        <f>INDEX(product!B:B,MATCH('TABELA TOTAL'!$F8142,product!A:A,0))</f>
        <v>Office Supplies</v>
      </c>
      <c r="L4864" t="str">
        <f>INDEX(product!C:C,MATCH(F4864,product!A:A,))</f>
        <v>Paper</v>
      </c>
      <c r="M4864" t="str">
        <f>INDEX(product!D:D,MATCH(F4864,product!A:A,))</f>
        <v>Xerox 196</v>
      </c>
    </row>
    <row r="4865" spans="1:13" x14ac:dyDescent="0.25">
      <c r="A4865" s="1" t="s">
        <v>92</v>
      </c>
      <c r="B4865" s="2">
        <v>42568</v>
      </c>
      <c r="C4865" s="2">
        <v>42573</v>
      </c>
      <c r="D4865" s="1" t="s">
        <v>19</v>
      </c>
      <c r="E4865" s="1" t="s">
        <v>93</v>
      </c>
      <c r="F4865" s="1" t="s">
        <v>94</v>
      </c>
      <c r="G4865">
        <v>77.88</v>
      </c>
      <c r="H4865">
        <v>2</v>
      </c>
      <c r="I4865">
        <v>0</v>
      </c>
      <c r="J4865">
        <v>3.8940000000000001</v>
      </c>
      <c r="K4865" t="str">
        <f>INDEX(product!B:B,MATCH('TABELA TOTAL'!$F44,product!A:A,0))</f>
        <v>Office Supplies</v>
      </c>
      <c r="L4865" t="str">
        <f>INDEX(product!C:C,MATCH(F4865,product!A:A,))</f>
        <v>Storage</v>
      </c>
      <c r="M4865" t="str">
        <f>INDEX(product!D:D,MATCH(F4865,product!A:A,))</f>
        <v>Eldon Base for stackable storage shelf, platinum</v>
      </c>
    </row>
    <row r="4866" spans="1:13" x14ac:dyDescent="0.25">
      <c r="A4866" s="1" t="s">
        <v>2802</v>
      </c>
      <c r="B4866" s="2">
        <v>42568</v>
      </c>
      <c r="C4866" s="2">
        <v>42572</v>
      </c>
      <c r="D4866" s="1" t="s">
        <v>19</v>
      </c>
      <c r="E4866" s="1" t="s">
        <v>2803</v>
      </c>
      <c r="F4866" s="1" t="s">
        <v>1517</v>
      </c>
      <c r="G4866">
        <v>162.63999999999999</v>
      </c>
      <c r="H4866">
        <v>2</v>
      </c>
      <c r="I4866">
        <v>0</v>
      </c>
      <c r="J4866">
        <v>45.539200000000001</v>
      </c>
      <c r="K4866" t="str">
        <f>INDEX(product!B:B,MATCH('TABELA TOTAL'!$F2047,product!A:A,0))</f>
        <v>Technology</v>
      </c>
      <c r="L4866" t="str">
        <f>INDEX(product!C:C,MATCH(F4866,product!A:A,))</f>
        <v>Appliances</v>
      </c>
      <c r="M4866" t="str">
        <f>INDEX(product!D:D,MATCH(F4866,product!A:A,))</f>
        <v>Kensington 4 Outlet MasterPiece Compact Power Control Center</v>
      </c>
    </row>
    <row r="4867" spans="1:13" x14ac:dyDescent="0.25">
      <c r="A4867" s="1" t="s">
        <v>2802</v>
      </c>
      <c r="B4867" s="2">
        <v>42568</v>
      </c>
      <c r="C4867" s="2">
        <v>42572</v>
      </c>
      <c r="D4867" s="1" t="s">
        <v>19</v>
      </c>
      <c r="E4867" s="1" t="s">
        <v>2803</v>
      </c>
      <c r="F4867" s="1" t="s">
        <v>523</v>
      </c>
      <c r="G4867">
        <v>597</v>
      </c>
      <c r="H4867">
        <v>3</v>
      </c>
      <c r="I4867">
        <v>0</v>
      </c>
      <c r="J4867">
        <v>280.58999999999997</v>
      </c>
      <c r="K4867" t="str">
        <f>INDEX(product!B:B,MATCH('TABELA TOTAL'!$F2048,product!A:A,0))</f>
        <v>Office Supplies</v>
      </c>
      <c r="L4867" t="str">
        <f>INDEX(product!C:C,MATCH(F4867,product!A:A,))</f>
        <v>Phones</v>
      </c>
      <c r="M4867" t="str">
        <f>INDEX(product!D:D,MATCH(F4867,product!A:A,))</f>
        <v>Bose SoundLink Bluetooth Speaker</v>
      </c>
    </row>
    <row r="4868" spans="1:13" x14ac:dyDescent="0.25">
      <c r="A4868" s="1" t="s">
        <v>2802</v>
      </c>
      <c r="B4868" s="2">
        <v>42568</v>
      </c>
      <c r="C4868" s="2">
        <v>42572</v>
      </c>
      <c r="D4868" s="1" t="s">
        <v>19</v>
      </c>
      <c r="E4868" s="1" t="s">
        <v>2803</v>
      </c>
      <c r="F4868" s="1" t="s">
        <v>835</v>
      </c>
      <c r="G4868">
        <v>55.48</v>
      </c>
      <c r="H4868">
        <v>1</v>
      </c>
      <c r="I4868">
        <v>0</v>
      </c>
      <c r="J4868">
        <v>26.630400000000002</v>
      </c>
      <c r="K4868" t="str">
        <f>INDEX(product!B:B,MATCH('TABELA TOTAL'!$F2049,product!A:A,0))</f>
        <v>Furniture</v>
      </c>
      <c r="L4868" t="str">
        <f>INDEX(product!C:C,MATCH(F4868,product!A:A,))</f>
        <v>Paper</v>
      </c>
      <c r="M4868" t="str">
        <f>INDEX(product!D:D,MATCH(F4868,product!A:A,))</f>
        <v>Eaton Premium Continuous-Feed Paper, 25% Cotton, Letter Size, White, 1000 Shts/Box</v>
      </c>
    </row>
    <row r="4869" spans="1:13" x14ac:dyDescent="0.25">
      <c r="A4869" s="1" t="s">
        <v>3736</v>
      </c>
      <c r="B4869" s="2">
        <v>42568</v>
      </c>
      <c r="C4869" s="2">
        <v>42573</v>
      </c>
      <c r="D4869" s="1" t="s">
        <v>19</v>
      </c>
      <c r="E4869" s="1" t="s">
        <v>33</v>
      </c>
      <c r="F4869" s="1" t="s">
        <v>3737</v>
      </c>
      <c r="G4869">
        <v>21.93</v>
      </c>
      <c r="H4869">
        <v>3</v>
      </c>
      <c r="I4869">
        <v>0</v>
      </c>
      <c r="J4869">
        <v>10.0878</v>
      </c>
      <c r="K4869" t="str">
        <f>INDEX(product!B:B,MATCH('TABELA TOTAL'!$F3109,product!A:A,0))</f>
        <v>Office Supplies</v>
      </c>
      <c r="L4869" t="str">
        <f>INDEX(product!C:C,MATCH(F4869,product!A:A,))</f>
        <v>Paper</v>
      </c>
      <c r="M4869" t="str">
        <f>INDEX(product!D:D,MATCH(F4869,product!A:A,))</f>
        <v>Strathmore Photo Frame Cards</v>
      </c>
    </row>
    <row r="4870" spans="1:13" x14ac:dyDescent="0.25">
      <c r="A4870" s="1" t="s">
        <v>3736</v>
      </c>
      <c r="B4870" s="2">
        <v>42568</v>
      </c>
      <c r="C4870" s="2">
        <v>42573</v>
      </c>
      <c r="D4870" s="1" t="s">
        <v>19</v>
      </c>
      <c r="E4870" s="1" t="s">
        <v>33</v>
      </c>
      <c r="F4870" s="1" t="s">
        <v>1856</v>
      </c>
      <c r="G4870">
        <v>242.94</v>
      </c>
      <c r="H4870">
        <v>3</v>
      </c>
      <c r="I4870">
        <v>0</v>
      </c>
      <c r="J4870">
        <v>4.8587999999999996</v>
      </c>
      <c r="K4870" t="str">
        <f>INDEX(product!B:B,MATCH('TABELA TOTAL'!$F3110,product!A:A,0))</f>
        <v>Office Supplies</v>
      </c>
      <c r="L4870" t="str">
        <f>INDEX(product!C:C,MATCH(F4870,product!A:A,))</f>
        <v>Storage</v>
      </c>
      <c r="M4870" t="str">
        <f>INDEX(product!D:D,MATCH(F4870,product!A:A,))</f>
        <v>Carina 42"Hx23 3/4"W Media Storage Unit</v>
      </c>
    </row>
    <row r="4871" spans="1:13" x14ac:dyDescent="0.25">
      <c r="A4871" s="1" t="s">
        <v>3736</v>
      </c>
      <c r="B4871" s="2">
        <v>42568</v>
      </c>
      <c r="C4871" s="2">
        <v>42573</v>
      </c>
      <c r="D4871" s="1" t="s">
        <v>19</v>
      </c>
      <c r="E4871" s="1" t="s">
        <v>33</v>
      </c>
      <c r="F4871" s="1" t="s">
        <v>1767</v>
      </c>
      <c r="G4871">
        <v>7.64</v>
      </c>
      <c r="H4871">
        <v>1</v>
      </c>
      <c r="I4871">
        <v>0</v>
      </c>
      <c r="J4871">
        <v>3.7435999999999998</v>
      </c>
      <c r="K4871" t="str">
        <f>INDEX(product!B:B,MATCH('TABELA TOTAL'!$F3111,product!A:A,0))</f>
        <v>Furniture</v>
      </c>
      <c r="L4871" t="str">
        <f>INDEX(product!C:C,MATCH(F4871,product!A:A,))</f>
        <v>Paper</v>
      </c>
      <c r="M4871" t="str">
        <f>INDEX(product!D:D,MATCH(F4871,product!A:A,))</f>
        <v>Rediform Wirebound "Phone Memo" Message Book, 11 x 5-3/4</v>
      </c>
    </row>
    <row r="4872" spans="1:13" x14ac:dyDescent="0.25">
      <c r="A4872" s="1" t="s">
        <v>3736</v>
      </c>
      <c r="B4872" s="2">
        <v>42568</v>
      </c>
      <c r="C4872" s="2">
        <v>42573</v>
      </c>
      <c r="D4872" s="1" t="s">
        <v>19</v>
      </c>
      <c r="E4872" s="1" t="s">
        <v>33</v>
      </c>
      <c r="F4872" s="1" t="s">
        <v>1116</v>
      </c>
      <c r="G4872">
        <v>51.84</v>
      </c>
      <c r="H4872">
        <v>8</v>
      </c>
      <c r="I4872">
        <v>0</v>
      </c>
      <c r="J4872">
        <v>25.401599999999998</v>
      </c>
      <c r="K4872" t="str">
        <f>INDEX(product!B:B,MATCH('TABELA TOTAL'!$F3112,product!A:A,0))</f>
        <v>Office Supplies</v>
      </c>
      <c r="L4872" t="str">
        <f>INDEX(product!C:C,MATCH(F4872,product!A:A,))</f>
        <v>Paper</v>
      </c>
      <c r="M4872" t="str">
        <f>INDEX(product!D:D,MATCH(F4872,product!A:A,))</f>
        <v>Xerox 1993</v>
      </c>
    </row>
    <row r="4873" spans="1:13" x14ac:dyDescent="0.25">
      <c r="A4873" s="1" t="s">
        <v>3736</v>
      </c>
      <c r="B4873" s="2">
        <v>42568</v>
      </c>
      <c r="C4873" s="2">
        <v>42573</v>
      </c>
      <c r="D4873" s="1" t="s">
        <v>19</v>
      </c>
      <c r="E4873" s="1" t="s">
        <v>33</v>
      </c>
      <c r="F4873" s="1" t="s">
        <v>2851</v>
      </c>
      <c r="G4873">
        <v>265.17</v>
      </c>
      <c r="H4873">
        <v>1</v>
      </c>
      <c r="I4873">
        <v>0</v>
      </c>
      <c r="J4873">
        <v>47.730600000000003</v>
      </c>
      <c r="K4873" t="str">
        <f>INDEX(product!B:B,MATCH('TABELA TOTAL'!$F3113,product!A:A,0))</f>
        <v>Technology</v>
      </c>
      <c r="L4873" t="str">
        <f>INDEX(product!C:C,MATCH(F4873,product!A:A,))</f>
        <v>Storage</v>
      </c>
      <c r="M4873" t="str">
        <f>INDEX(product!D:D,MATCH(F4873,product!A:A,))</f>
        <v>Tennsco 6- and 18-Compartment Lockers</v>
      </c>
    </row>
    <row r="4874" spans="1:13" x14ac:dyDescent="0.25">
      <c r="A4874" s="1" t="s">
        <v>5701</v>
      </c>
      <c r="B4874" s="2">
        <v>42568</v>
      </c>
      <c r="C4874" s="2">
        <v>42573</v>
      </c>
      <c r="D4874" s="1" t="s">
        <v>11</v>
      </c>
      <c r="E4874" s="1" t="s">
        <v>2964</v>
      </c>
      <c r="F4874" s="1" t="s">
        <v>3296</v>
      </c>
      <c r="G4874">
        <v>12.42</v>
      </c>
      <c r="H4874">
        <v>3</v>
      </c>
      <c r="I4874">
        <v>0</v>
      </c>
      <c r="J4874">
        <v>4.4711999999999996</v>
      </c>
      <c r="K4874" t="str">
        <f>INDEX(product!B:B,MATCH('TABELA TOTAL'!$F6275,product!A:A,0))</f>
        <v>Office Supplies</v>
      </c>
      <c r="L4874" t="str">
        <f>INDEX(product!C:C,MATCH(F4874,product!A:A,))</f>
        <v>Furnishings</v>
      </c>
      <c r="M4874" t="str">
        <f>INDEX(product!D:D,MATCH(F4874,product!A:A,))</f>
        <v>Eldon Image Series Black Desk Accessories</v>
      </c>
    </row>
    <row r="4875" spans="1:13" x14ac:dyDescent="0.25">
      <c r="A4875" s="1" t="s">
        <v>5701</v>
      </c>
      <c r="B4875" s="2">
        <v>42568</v>
      </c>
      <c r="C4875" s="2">
        <v>42573</v>
      </c>
      <c r="D4875" s="1" t="s">
        <v>11</v>
      </c>
      <c r="E4875" s="1" t="s">
        <v>2964</v>
      </c>
      <c r="F4875" s="1" t="s">
        <v>5702</v>
      </c>
      <c r="G4875">
        <v>428.4</v>
      </c>
      <c r="H4875">
        <v>3</v>
      </c>
      <c r="I4875">
        <v>0</v>
      </c>
      <c r="J4875">
        <v>89.963999999999999</v>
      </c>
      <c r="K4875" t="str">
        <f>INDEX(product!B:B,MATCH('TABELA TOTAL'!$F6276,product!A:A,0))</f>
        <v>Furniture</v>
      </c>
      <c r="L4875" t="str">
        <f>INDEX(product!C:C,MATCH(F4875,product!A:A,))</f>
        <v>Accessories</v>
      </c>
      <c r="M4875" t="str">
        <f>INDEX(product!D:D,MATCH(F4875,product!A:A,))</f>
        <v>First Data TMFD35 PIN Pad</v>
      </c>
    </row>
    <row r="4876" spans="1:13" x14ac:dyDescent="0.25">
      <c r="A4876" s="1" t="s">
        <v>5701</v>
      </c>
      <c r="B4876" s="2">
        <v>42568</v>
      </c>
      <c r="C4876" s="2">
        <v>42573</v>
      </c>
      <c r="D4876" s="1" t="s">
        <v>11</v>
      </c>
      <c r="E4876" s="1" t="s">
        <v>2964</v>
      </c>
      <c r="F4876" s="1" t="s">
        <v>4235</v>
      </c>
      <c r="G4876">
        <v>24.75</v>
      </c>
      <c r="H4876">
        <v>5</v>
      </c>
      <c r="I4876">
        <v>0</v>
      </c>
      <c r="J4876">
        <v>10.89</v>
      </c>
      <c r="K4876" t="str">
        <f>INDEX(product!B:B,MATCH('TABELA TOTAL'!$F6277,product!A:A,0))</f>
        <v>Technology</v>
      </c>
      <c r="L4876" t="str">
        <f>INDEX(product!C:C,MATCH(F4876,product!A:A,))</f>
        <v>Furnishings</v>
      </c>
      <c r="M4876" t="str">
        <f>INDEX(product!D:D,MATCH(F4876,product!A:A,))</f>
        <v>Eldon 300 Class Desk Accessories, Black</v>
      </c>
    </row>
    <row r="4877" spans="1:13" x14ac:dyDescent="0.25">
      <c r="A4877" s="1" t="s">
        <v>5701</v>
      </c>
      <c r="B4877" s="2">
        <v>42568</v>
      </c>
      <c r="C4877" s="2">
        <v>42573</v>
      </c>
      <c r="D4877" s="1" t="s">
        <v>11</v>
      </c>
      <c r="E4877" s="1" t="s">
        <v>2964</v>
      </c>
      <c r="F4877" s="1" t="s">
        <v>603</v>
      </c>
      <c r="G4877">
        <v>87.71</v>
      </c>
      <c r="H4877">
        <v>7</v>
      </c>
      <c r="I4877">
        <v>0</v>
      </c>
      <c r="J4877">
        <v>41.223700000000001</v>
      </c>
      <c r="K4877" t="str">
        <f>INDEX(product!B:B,MATCH('TABELA TOTAL'!$F6278,product!A:A,0))</f>
        <v>Office Supplies</v>
      </c>
      <c r="L4877" t="str">
        <f>INDEX(product!C:C,MATCH(F4877,product!A:A,))</f>
        <v>Labels</v>
      </c>
      <c r="M4877" t="str">
        <f>INDEX(product!D:D,MATCH(F4877,product!A:A,))</f>
        <v>Round Specialty Laser Printer Labels</v>
      </c>
    </row>
    <row r="4878" spans="1:13" x14ac:dyDescent="0.25">
      <c r="A4878" s="1" t="s">
        <v>5701</v>
      </c>
      <c r="B4878" s="2">
        <v>42568</v>
      </c>
      <c r="C4878" s="2">
        <v>42573</v>
      </c>
      <c r="D4878" s="1" t="s">
        <v>11</v>
      </c>
      <c r="E4878" s="1" t="s">
        <v>2964</v>
      </c>
      <c r="F4878" s="1" t="s">
        <v>121</v>
      </c>
      <c r="G4878">
        <v>69.52</v>
      </c>
      <c r="H4878">
        <v>2</v>
      </c>
      <c r="I4878">
        <v>0</v>
      </c>
      <c r="J4878">
        <v>17.38</v>
      </c>
      <c r="K4878" t="str">
        <f>INDEX(product!B:B,MATCH('TABELA TOTAL'!$F6279,product!A:A,0))</f>
        <v>Technology</v>
      </c>
      <c r="L4878" t="str">
        <f>INDEX(product!C:C,MATCH(F4878,product!A:A,))</f>
        <v>Storage</v>
      </c>
      <c r="M4878" t="str">
        <f>INDEX(product!D:D,MATCH(F4878,product!A:A,))</f>
        <v>Home/Office Personal File Carts</v>
      </c>
    </row>
    <row r="4879" spans="1:13" x14ac:dyDescent="0.25">
      <c r="A4879" s="1" t="s">
        <v>5701</v>
      </c>
      <c r="B4879" s="2">
        <v>42568</v>
      </c>
      <c r="C4879" s="2">
        <v>42573</v>
      </c>
      <c r="D4879" s="1" t="s">
        <v>11</v>
      </c>
      <c r="E4879" s="1" t="s">
        <v>2964</v>
      </c>
      <c r="F4879" s="1" t="s">
        <v>1658</v>
      </c>
      <c r="G4879">
        <v>20.783999999999999</v>
      </c>
      <c r="H4879">
        <v>2</v>
      </c>
      <c r="I4879">
        <v>0.2</v>
      </c>
      <c r="J4879">
        <v>-4.6764000000000001</v>
      </c>
      <c r="K4879" t="str">
        <f>INDEX(product!B:B,MATCH('TABELA TOTAL'!$F6280,product!A:A,0))</f>
        <v>Office Supplies</v>
      </c>
      <c r="L4879" t="str">
        <f>INDEX(product!C:C,MATCH(F4879,product!A:A,))</f>
        <v>Phones</v>
      </c>
      <c r="M4879" t="str">
        <f>INDEX(product!D:D,MATCH(F4879,product!A:A,))</f>
        <v>Cyber Acoustics AC-202b Speech Recognition Stereo Headset</v>
      </c>
    </row>
    <row r="4880" spans="1:13" x14ac:dyDescent="0.25">
      <c r="A4880" s="1" t="s">
        <v>5701</v>
      </c>
      <c r="B4880" s="2">
        <v>42568</v>
      </c>
      <c r="C4880" s="2">
        <v>42573</v>
      </c>
      <c r="D4880" s="1" t="s">
        <v>11</v>
      </c>
      <c r="E4880" s="1" t="s">
        <v>2964</v>
      </c>
      <c r="F4880" s="1" t="s">
        <v>2080</v>
      </c>
      <c r="G4880">
        <v>12.816000000000001</v>
      </c>
      <c r="H4880">
        <v>3</v>
      </c>
      <c r="I4880">
        <v>0.2</v>
      </c>
      <c r="J4880">
        <v>4.1651999999999996</v>
      </c>
      <c r="K4880" t="str">
        <f>INDEX(product!B:B,MATCH('TABELA TOTAL'!$F6281,product!A:A,0))</f>
        <v>Office Supplies</v>
      </c>
      <c r="L4880" t="str">
        <f>INDEX(product!C:C,MATCH(F4880,product!A:A,))</f>
        <v>Binders</v>
      </c>
      <c r="M4880" t="str">
        <f>INDEX(product!D:D,MATCH(F4880,product!A:A,))</f>
        <v>Pressboard Data Binder, Crimson, 12" X 8 1/2"</v>
      </c>
    </row>
    <row r="4881" spans="1:13" x14ac:dyDescent="0.25">
      <c r="A4881" s="1" t="s">
        <v>6519</v>
      </c>
      <c r="B4881" s="2">
        <v>42568</v>
      </c>
      <c r="C4881" s="2">
        <v>42573</v>
      </c>
      <c r="D4881" s="1" t="s">
        <v>19</v>
      </c>
      <c r="E4881" s="1" t="s">
        <v>1086</v>
      </c>
      <c r="F4881" s="1" t="s">
        <v>29</v>
      </c>
      <c r="G4881">
        <v>45.96</v>
      </c>
      <c r="H4881">
        <v>2</v>
      </c>
      <c r="I4881">
        <v>0</v>
      </c>
      <c r="J4881">
        <v>13.788</v>
      </c>
      <c r="K4881" t="str">
        <f>INDEX(product!B:B,MATCH('TABELA TOTAL'!$F7843,product!A:A,0))</f>
        <v>Technology</v>
      </c>
      <c r="L4881" t="str">
        <f>INDEX(product!C:C,MATCH(F4881,product!A:A,))</f>
        <v>Appliances</v>
      </c>
      <c r="M4881" t="str">
        <f>INDEX(product!D:D,MATCH(F4881,product!A:A,))</f>
        <v>Belkin F5C206VTEL 6 Outlet Surge</v>
      </c>
    </row>
    <row r="4882" spans="1:13" x14ac:dyDescent="0.25">
      <c r="A4882" s="1" t="s">
        <v>368</v>
      </c>
      <c r="B4882" s="2">
        <v>42567</v>
      </c>
      <c r="C4882" s="2">
        <v>42573</v>
      </c>
      <c r="D4882" s="1" t="s">
        <v>19</v>
      </c>
      <c r="E4882" s="1" t="s">
        <v>369</v>
      </c>
      <c r="F4882" s="1" t="s">
        <v>370</v>
      </c>
      <c r="G4882">
        <v>37.223999999999997</v>
      </c>
      <c r="H4882">
        <v>3</v>
      </c>
      <c r="I4882">
        <v>0.2</v>
      </c>
      <c r="J4882">
        <v>3.7223999999999999</v>
      </c>
      <c r="K4882" t="str">
        <f>INDEX(product!B:B,MATCH('TABELA TOTAL'!$F189,product!A:A,0))</f>
        <v>Office Supplies</v>
      </c>
      <c r="L4882" t="str">
        <f>INDEX(product!C:C,MATCH(F4882,product!A:A,))</f>
        <v>Storage</v>
      </c>
      <c r="M4882" t="str">
        <f>INDEX(product!D:D,MATCH(F4882,product!A:A,))</f>
        <v>Personal Filing Tote with Lid, Black/Gray</v>
      </c>
    </row>
    <row r="4883" spans="1:13" x14ac:dyDescent="0.25">
      <c r="A4883" s="1" t="s">
        <v>368</v>
      </c>
      <c r="B4883" s="2">
        <v>42567</v>
      </c>
      <c r="C4883" s="2">
        <v>42573</v>
      </c>
      <c r="D4883" s="1" t="s">
        <v>19</v>
      </c>
      <c r="E4883" s="1" t="s">
        <v>369</v>
      </c>
      <c r="F4883" s="1" t="s">
        <v>302</v>
      </c>
      <c r="G4883">
        <v>20.015999999999998</v>
      </c>
      <c r="H4883">
        <v>3</v>
      </c>
      <c r="I4883">
        <v>0.2</v>
      </c>
      <c r="J4883">
        <v>6.2549999999999999</v>
      </c>
      <c r="K4883" t="str">
        <f>INDEX(product!B:B,MATCH('TABELA TOTAL'!$F190,product!A:A,0))</f>
        <v>Technology</v>
      </c>
      <c r="L4883" t="str">
        <f>INDEX(product!C:C,MATCH(F4883,product!A:A,))</f>
        <v>Paper</v>
      </c>
      <c r="M4883" t="str">
        <f>INDEX(product!D:D,MATCH(F4883,product!A:A,))</f>
        <v>Southworth 25% Cotton Antique Laid Paper &amp; Envelopes</v>
      </c>
    </row>
    <row r="4884" spans="1:13" x14ac:dyDescent="0.25">
      <c r="A4884" s="1" t="s">
        <v>1046</v>
      </c>
      <c r="B4884" s="2">
        <v>42567</v>
      </c>
      <c r="C4884" s="2">
        <v>42572</v>
      </c>
      <c r="D4884" s="1" t="s">
        <v>19</v>
      </c>
      <c r="E4884" s="1" t="s">
        <v>1047</v>
      </c>
      <c r="F4884" s="1" t="s">
        <v>1048</v>
      </c>
      <c r="G4884">
        <v>143.982</v>
      </c>
      <c r="H4884">
        <v>3</v>
      </c>
      <c r="I4884">
        <v>0.4</v>
      </c>
      <c r="J4884">
        <v>-28.796399999999998</v>
      </c>
      <c r="K4884" t="str">
        <f>INDEX(product!B:B,MATCH('TABELA TOTAL'!$F601,product!A:A,0))</f>
        <v>Office Supplies</v>
      </c>
      <c r="L4884" t="str">
        <f>INDEX(product!C:C,MATCH(F4884,product!A:A,))</f>
        <v>Phones</v>
      </c>
      <c r="M4884" t="str">
        <f>INDEX(product!D:D,MATCH(F4884,product!A:A,))</f>
        <v>Mophie Juice Pack Helium for iPhone</v>
      </c>
    </row>
    <row r="4885" spans="1:13" x14ac:dyDescent="0.25">
      <c r="A4885" s="1" t="s">
        <v>1046</v>
      </c>
      <c r="B4885" s="2">
        <v>42567</v>
      </c>
      <c r="C4885" s="2">
        <v>42572</v>
      </c>
      <c r="D4885" s="1" t="s">
        <v>19</v>
      </c>
      <c r="E4885" s="1" t="s">
        <v>1047</v>
      </c>
      <c r="F4885" s="1" t="s">
        <v>1049</v>
      </c>
      <c r="G4885">
        <v>494.37599999999998</v>
      </c>
      <c r="H4885">
        <v>4</v>
      </c>
      <c r="I4885">
        <v>0.4</v>
      </c>
      <c r="J4885">
        <v>-115.3544</v>
      </c>
      <c r="K4885" t="str">
        <f>INDEX(product!B:B,MATCH('TABELA TOTAL'!$F602,product!A:A,0))</f>
        <v>Furniture</v>
      </c>
      <c r="L4885" t="str">
        <f>INDEX(product!C:C,MATCH(F4885,product!A:A,))</f>
        <v>Phones</v>
      </c>
      <c r="M4885" t="str">
        <f>INDEX(product!D:D,MATCH(F4885,product!A:A,))</f>
        <v>GE 2-Jack Phone Line Splitter</v>
      </c>
    </row>
    <row r="4886" spans="1:13" x14ac:dyDescent="0.25">
      <c r="A4886" s="1" t="s">
        <v>1046</v>
      </c>
      <c r="B4886" s="2">
        <v>42567</v>
      </c>
      <c r="C4886" s="2">
        <v>42572</v>
      </c>
      <c r="D4886" s="1" t="s">
        <v>19</v>
      </c>
      <c r="E4886" s="1" t="s">
        <v>1047</v>
      </c>
      <c r="F4886" s="1" t="s">
        <v>1017</v>
      </c>
      <c r="G4886">
        <v>5.84</v>
      </c>
      <c r="H4886">
        <v>2</v>
      </c>
      <c r="I4886">
        <v>0.2</v>
      </c>
      <c r="J4886">
        <v>0.73</v>
      </c>
      <c r="K4886" t="str">
        <f>INDEX(product!B:B,MATCH('TABELA TOTAL'!$F603,product!A:A,0))</f>
        <v>Technology</v>
      </c>
      <c r="L4886" t="str">
        <f>INDEX(product!C:C,MATCH(F4886,product!A:A,))</f>
        <v>Supplies</v>
      </c>
      <c r="M4886" t="str">
        <f>INDEX(product!D:D,MATCH(F4886,product!A:A,))</f>
        <v>Acme Value Line Scissors</v>
      </c>
    </row>
    <row r="4887" spans="1:13" x14ac:dyDescent="0.25">
      <c r="A4887" s="1" t="s">
        <v>3914</v>
      </c>
      <c r="B4887" s="2">
        <v>42567</v>
      </c>
      <c r="C4887" s="2">
        <v>42569</v>
      </c>
      <c r="D4887" s="1" t="s">
        <v>11</v>
      </c>
      <c r="E4887" s="1" t="s">
        <v>2165</v>
      </c>
      <c r="F4887" s="1" t="s">
        <v>1556</v>
      </c>
      <c r="G4887">
        <v>9.5519999999999996</v>
      </c>
      <c r="H4887">
        <v>3</v>
      </c>
      <c r="I4887">
        <v>0.6</v>
      </c>
      <c r="J4887">
        <v>-3.8208000000000002</v>
      </c>
      <c r="K4887" t="str">
        <f>INDEX(product!B:B,MATCH('TABELA TOTAL'!$F3366,product!A:A,0))</f>
        <v>Furniture</v>
      </c>
      <c r="L4887" t="str">
        <f>INDEX(product!C:C,MATCH(F4887,product!A:A,))</f>
        <v>Furnishings</v>
      </c>
      <c r="M4887" t="str">
        <f>INDEX(product!D:D,MATCH(F4887,product!A:A,))</f>
        <v>Staple-based wall hangings</v>
      </c>
    </row>
    <row r="4888" spans="1:13" x14ac:dyDescent="0.25">
      <c r="A4888" s="1" t="s">
        <v>6064</v>
      </c>
      <c r="B4888" s="2">
        <v>42567</v>
      </c>
      <c r="C4888" s="2">
        <v>42571</v>
      </c>
      <c r="D4888" s="1" t="s">
        <v>11</v>
      </c>
      <c r="E4888" s="1" t="s">
        <v>277</v>
      </c>
      <c r="F4888" s="1" t="s">
        <v>71</v>
      </c>
      <c r="G4888">
        <v>10.199999999999999</v>
      </c>
      <c r="H4888">
        <v>5</v>
      </c>
      <c r="I4888">
        <v>0</v>
      </c>
      <c r="J4888">
        <v>4.7939999999999996</v>
      </c>
      <c r="K4888" t="str">
        <f>INDEX(product!B:B,MATCH('TABELA TOTAL'!$F6964,product!A:A,0))</f>
        <v>Office Supplies</v>
      </c>
      <c r="L4888" t="str">
        <f>INDEX(product!C:C,MATCH(F4888,product!A:A,))</f>
        <v>Envelopes</v>
      </c>
      <c r="M4888" t="str">
        <f>INDEX(product!D:D,MATCH(F4888,product!A:A,))</f>
        <v>Poly String Tie Envelopes</v>
      </c>
    </row>
    <row r="4889" spans="1:13" x14ac:dyDescent="0.25">
      <c r="A4889" s="1" t="s">
        <v>6064</v>
      </c>
      <c r="B4889" s="2">
        <v>42567</v>
      </c>
      <c r="C4889" s="2">
        <v>42571</v>
      </c>
      <c r="D4889" s="1" t="s">
        <v>11</v>
      </c>
      <c r="E4889" s="1" t="s">
        <v>277</v>
      </c>
      <c r="F4889" s="1" t="s">
        <v>3586</v>
      </c>
      <c r="G4889">
        <v>22.32</v>
      </c>
      <c r="H4889">
        <v>3</v>
      </c>
      <c r="I4889">
        <v>0</v>
      </c>
      <c r="J4889">
        <v>5.58</v>
      </c>
      <c r="K4889" t="str">
        <f>INDEX(product!B:B,MATCH('TABELA TOTAL'!$F6965,product!A:A,0))</f>
        <v>Furniture</v>
      </c>
      <c r="L4889" t="str">
        <f>INDEX(product!C:C,MATCH(F4889,product!A:A,))</f>
        <v>Art</v>
      </c>
      <c r="M4889" t="str">
        <f>INDEX(product!D:D,MATCH(F4889,product!A:A,))</f>
        <v>Eberhard Faber 3 1/2" Golf Pencils</v>
      </c>
    </row>
    <row r="4890" spans="1:13" x14ac:dyDescent="0.25">
      <c r="A4890" s="1" t="s">
        <v>6064</v>
      </c>
      <c r="B4890" s="2">
        <v>42567</v>
      </c>
      <c r="C4890" s="2">
        <v>42571</v>
      </c>
      <c r="D4890" s="1" t="s">
        <v>11</v>
      </c>
      <c r="E4890" s="1" t="s">
        <v>277</v>
      </c>
      <c r="F4890" s="1" t="s">
        <v>1105</v>
      </c>
      <c r="G4890">
        <v>24.1</v>
      </c>
      <c r="H4890">
        <v>5</v>
      </c>
      <c r="I4890">
        <v>0</v>
      </c>
      <c r="J4890">
        <v>11.086</v>
      </c>
      <c r="K4890" t="str">
        <f>INDEX(product!B:B,MATCH('TABELA TOTAL'!$F6966,product!A:A,0))</f>
        <v>Office Supplies</v>
      </c>
      <c r="L4890" t="str">
        <f>INDEX(product!C:C,MATCH(F4890,product!A:A,))</f>
        <v>Binders</v>
      </c>
      <c r="M4890" t="str">
        <f>INDEX(product!D:D,MATCH(F4890,product!A:A,))</f>
        <v>Wilson Jones Turn Tabs Binder Tool for Ring Binders</v>
      </c>
    </row>
    <row r="4891" spans="1:13" x14ac:dyDescent="0.25">
      <c r="A4891" s="1" t="s">
        <v>6064</v>
      </c>
      <c r="B4891" s="2">
        <v>42567</v>
      </c>
      <c r="C4891" s="2">
        <v>42571</v>
      </c>
      <c r="D4891" s="1" t="s">
        <v>11</v>
      </c>
      <c r="E4891" s="1" t="s">
        <v>277</v>
      </c>
      <c r="F4891" s="1" t="s">
        <v>3063</v>
      </c>
      <c r="G4891">
        <v>75.98</v>
      </c>
      <c r="H4891">
        <v>2</v>
      </c>
      <c r="I4891">
        <v>0</v>
      </c>
      <c r="J4891">
        <v>18.235199999999999</v>
      </c>
      <c r="K4891" t="str">
        <f>INDEX(product!B:B,MATCH('TABELA TOTAL'!$F6967,product!A:A,0))</f>
        <v>Office Supplies</v>
      </c>
      <c r="L4891" t="str">
        <f>INDEX(product!C:C,MATCH(F4891,product!A:A,))</f>
        <v>Accessories</v>
      </c>
      <c r="M4891" t="str">
        <f>INDEX(product!D:D,MATCH(F4891,product!A:A,))</f>
        <v>Imation Secure Drive + Hardware Encrypted USB flash drive - 16 GB</v>
      </c>
    </row>
    <row r="4892" spans="1:13" x14ac:dyDescent="0.25">
      <c r="A4892" s="1" t="s">
        <v>6064</v>
      </c>
      <c r="B4892" s="2">
        <v>42567</v>
      </c>
      <c r="C4892" s="2">
        <v>42571</v>
      </c>
      <c r="D4892" s="1" t="s">
        <v>11</v>
      </c>
      <c r="E4892" s="1" t="s">
        <v>277</v>
      </c>
      <c r="F4892" s="1" t="s">
        <v>1027</v>
      </c>
      <c r="G4892">
        <v>6.46</v>
      </c>
      <c r="H4892">
        <v>2</v>
      </c>
      <c r="I4892">
        <v>0</v>
      </c>
      <c r="J4892">
        <v>3.1654</v>
      </c>
      <c r="K4892" t="str">
        <f>INDEX(product!B:B,MATCH('TABELA TOTAL'!$F6968,product!A:A,0))</f>
        <v>Office Supplies</v>
      </c>
      <c r="L4892" t="str">
        <f>INDEX(product!C:C,MATCH(F4892,product!A:A,))</f>
        <v>Binders</v>
      </c>
      <c r="M4892" t="str">
        <f>INDEX(product!D:D,MATCH(F4892,product!A:A,))</f>
        <v>Recycled Pressboard Report Cover with Reinforced Top Hinge</v>
      </c>
    </row>
    <row r="4893" spans="1:13" x14ac:dyDescent="0.25">
      <c r="A4893" s="1" t="s">
        <v>6064</v>
      </c>
      <c r="B4893" s="2">
        <v>42567</v>
      </c>
      <c r="C4893" s="2">
        <v>42571</v>
      </c>
      <c r="D4893" s="1" t="s">
        <v>11</v>
      </c>
      <c r="E4893" s="1" t="s">
        <v>277</v>
      </c>
      <c r="F4893" s="1" t="s">
        <v>4283</v>
      </c>
      <c r="G4893">
        <v>60.12</v>
      </c>
      <c r="H4893">
        <v>9</v>
      </c>
      <c r="I4893">
        <v>0</v>
      </c>
      <c r="J4893">
        <v>28.857600000000001</v>
      </c>
      <c r="K4893" t="str">
        <f>INDEX(product!B:B,MATCH('TABELA TOTAL'!$F6969,product!A:A,0))</f>
        <v>Furniture</v>
      </c>
      <c r="L4893" t="str">
        <f>INDEX(product!C:C,MATCH(F4893,product!A:A,))</f>
        <v>Paper</v>
      </c>
      <c r="M4893" t="str">
        <f>INDEX(product!D:D,MATCH(F4893,product!A:A,))</f>
        <v>HP Office Paper (20Lb. and 87 Bright)</v>
      </c>
    </row>
    <row r="4894" spans="1:13" x14ac:dyDescent="0.25">
      <c r="A4894" s="1" t="s">
        <v>2983</v>
      </c>
      <c r="B4894" s="2">
        <v>42566</v>
      </c>
      <c r="C4894" s="2">
        <v>42572</v>
      </c>
      <c r="D4894" s="1" t="s">
        <v>19</v>
      </c>
      <c r="E4894" s="1" t="s">
        <v>2786</v>
      </c>
      <c r="F4894" s="1" t="s">
        <v>2984</v>
      </c>
      <c r="G4894">
        <v>44.4</v>
      </c>
      <c r="H4894">
        <v>5</v>
      </c>
      <c r="I4894">
        <v>0</v>
      </c>
      <c r="J4894">
        <v>12.432</v>
      </c>
      <c r="K4894" t="str">
        <f>INDEX(product!B:B,MATCH('TABELA TOTAL'!$F2239,product!A:A,0))</f>
        <v>Technology</v>
      </c>
      <c r="L4894" t="str">
        <f>INDEX(product!C:C,MATCH(F4894,product!A:A,))</f>
        <v>Supplies</v>
      </c>
      <c r="M4894" t="str">
        <f>INDEX(product!D:D,MATCH(F4894,product!A:A,))</f>
        <v>Fiskars Home &amp; Office Scissors</v>
      </c>
    </row>
    <row r="4895" spans="1:13" x14ac:dyDescent="0.25">
      <c r="A4895" s="1" t="s">
        <v>6566</v>
      </c>
      <c r="B4895" s="2">
        <v>42566</v>
      </c>
      <c r="C4895" s="2">
        <v>42571</v>
      </c>
      <c r="D4895" s="1" t="s">
        <v>19</v>
      </c>
      <c r="E4895" s="1" t="s">
        <v>2165</v>
      </c>
      <c r="F4895" s="1" t="s">
        <v>746</v>
      </c>
      <c r="G4895">
        <v>230.28</v>
      </c>
      <c r="H4895">
        <v>3</v>
      </c>
      <c r="I4895">
        <v>0.2</v>
      </c>
      <c r="J4895">
        <v>23.027999999999999</v>
      </c>
      <c r="K4895" t="str">
        <f>INDEX(product!B:B,MATCH('TABELA TOTAL'!$F7933,product!A:A,0))</f>
        <v>Office Supplies</v>
      </c>
      <c r="L4895" t="str">
        <f>INDEX(product!C:C,MATCH(F4895,product!A:A,))</f>
        <v>Chairs</v>
      </c>
      <c r="M4895" t="str">
        <f>INDEX(product!D:D,MATCH(F4895,product!A:A,))</f>
        <v>Bevis Steel Folding Chairs</v>
      </c>
    </row>
    <row r="4896" spans="1:13" x14ac:dyDescent="0.25">
      <c r="A4896" s="1" t="s">
        <v>6566</v>
      </c>
      <c r="B4896" s="2">
        <v>42566</v>
      </c>
      <c r="C4896" s="2">
        <v>42571</v>
      </c>
      <c r="D4896" s="1" t="s">
        <v>19</v>
      </c>
      <c r="E4896" s="1" t="s">
        <v>2165</v>
      </c>
      <c r="F4896" s="1" t="s">
        <v>2059</v>
      </c>
      <c r="G4896">
        <v>105.52</v>
      </c>
      <c r="H4896">
        <v>5</v>
      </c>
      <c r="I4896">
        <v>0.2</v>
      </c>
      <c r="J4896">
        <v>34.293999999999997</v>
      </c>
      <c r="K4896" t="str">
        <f>INDEX(product!B:B,MATCH('TABELA TOTAL'!$F7934,product!A:A,0))</f>
        <v>Office Supplies</v>
      </c>
      <c r="L4896" t="str">
        <f>INDEX(product!C:C,MATCH(F4896,product!A:A,))</f>
        <v>Paper</v>
      </c>
      <c r="M4896" t="str">
        <f>INDEX(product!D:D,MATCH(F4896,product!A:A,))</f>
        <v>Xerox 1909</v>
      </c>
    </row>
    <row r="4897" spans="1:13" x14ac:dyDescent="0.25">
      <c r="A4897" s="1" t="s">
        <v>957</v>
      </c>
      <c r="B4897" s="2">
        <v>42565</v>
      </c>
      <c r="C4897" s="2">
        <v>42568</v>
      </c>
      <c r="D4897" s="1" t="s">
        <v>79</v>
      </c>
      <c r="E4897" s="1" t="s">
        <v>96</v>
      </c>
      <c r="F4897" s="1" t="s">
        <v>958</v>
      </c>
      <c r="G4897">
        <v>380.86399999999998</v>
      </c>
      <c r="H4897">
        <v>8</v>
      </c>
      <c r="I4897">
        <v>0.2</v>
      </c>
      <c r="J4897">
        <v>38.086399999999998</v>
      </c>
      <c r="K4897" t="str">
        <f>INDEX(product!B:B,MATCH('TABELA TOTAL'!$F543,product!A:A,0))</f>
        <v>Office Supplies</v>
      </c>
      <c r="L4897" t="str">
        <f>INDEX(product!C:C,MATCH(F4897,product!A:A,))</f>
        <v>Phones</v>
      </c>
      <c r="M4897" t="str">
        <f>INDEX(product!D:D,MATCH(F4897,product!A:A,))</f>
        <v>LG Electronics Tone+ HBS-730 Bluetooth Headset</v>
      </c>
    </row>
    <row r="4898" spans="1:13" x14ac:dyDescent="0.25">
      <c r="A4898" s="1" t="s">
        <v>1043</v>
      </c>
      <c r="B4898" s="2">
        <v>42565</v>
      </c>
      <c r="C4898" s="2">
        <v>42567</v>
      </c>
      <c r="D4898" s="1" t="s">
        <v>79</v>
      </c>
      <c r="E4898" s="1" t="s">
        <v>1044</v>
      </c>
      <c r="F4898" s="1" t="s">
        <v>1045</v>
      </c>
      <c r="G4898">
        <v>11.632</v>
      </c>
      <c r="H4898">
        <v>2</v>
      </c>
      <c r="I4898">
        <v>0.2</v>
      </c>
      <c r="J4898">
        <v>1.0178</v>
      </c>
      <c r="K4898" t="str">
        <f>INDEX(product!B:B,MATCH('TABELA TOTAL'!$F600,product!A:A,0))</f>
        <v>Office Supplies</v>
      </c>
      <c r="L4898" t="str">
        <f>INDEX(product!C:C,MATCH(F4898,product!A:A,))</f>
        <v>Supplies</v>
      </c>
      <c r="M4898" t="str">
        <f>INDEX(product!D:D,MATCH(F4898,product!A:A,))</f>
        <v>Acme Stainless Steel Office Snips</v>
      </c>
    </row>
    <row r="4899" spans="1:13" x14ac:dyDescent="0.25">
      <c r="A4899" s="1" t="s">
        <v>1871</v>
      </c>
      <c r="B4899" s="2">
        <v>42565</v>
      </c>
      <c r="C4899" s="2">
        <v>42569</v>
      </c>
      <c r="D4899" s="1" t="s">
        <v>11</v>
      </c>
      <c r="E4899" s="1" t="s">
        <v>1872</v>
      </c>
      <c r="F4899" s="1" t="s">
        <v>1241</v>
      </c>
      <c r="G4899">
        <v>11.21</v>
      </c>
      <c r="H4899">
        <v>1</v>
      </c>
      <c r="I4899">
        <v>0</v>
      </c>
      <c r="J4899">
        <v>3.363</v>
      </c>
      <c r="K4899" t="str">
        <f>INDEX(product!B:B,MATCH('TABELA TOTAL'!$F1208,product!A:A,0))</f>
        <v>Office Supplies</v>
      </c>
      <c r="L4899" t="str">
        <f>INDEX(product!C:C,MATCH(F4899,product!A:A,))</f>
        <v>Storage</v>
      </c>
      <c r="M4899" t="str">
        <f>INDEX(product!D:D,MATCH(F4899,product!A:A,))</f>
        <v>Personal Folder Holder, Ebony</v>
      </c>
    </row>
    <row r="4900" spans="1:13" x14ac:dyDescent="0.25">
      <c r="A4900" s="1" t="s">
        <v>1871</v>
      </c>
      <c r="B4900" s="2">
        <v>42565</v>
      </c>
      <c r="C4900" s="2">
        <v>42569</v>
      </c>
      <c r="D4900" s="1" t="s">
        <v>11</v>
      </c>
      <c r="E4900" s="1" t="s">
        <v>1872</v>
      </c>
      <c r="F4900" s="1" t="s">
        <v>633</v>
      </c>
      <c r="G4900">
        <v>9.1440000000000001</v>
      </c>
      <c r="H4900">
        <v>3</v>
      </c>
      <c r="I4900">
        <v>0.2</v>
      </c>
      <c r="J4900">
        <v>3.2004000000000001</v>
      </c>
      <c r="K4900" t="str">
        <f>INDEX(product!B:B,MATCH('TABELA TOTAL'!$F1209,product!A:A,0))</f>
        <v>Office Supplies</v>
      </c>
      <c r="L4900" t="str">
        <f>INDEX(product!C:C,MATCH(F4900,product!A:A,))</f>
        <v>Binders</v>
      </c>
      <c r="M4900" t="str">
        <f>INDEX(product!D:D,MATCH(F4900,product!A:A,))</f>
        <v>Acco Hanging Data Binders</v>
      </c>
    </row>
    <row r="4901" spans="1:13" x14ac:dyDescent="0.25">
      <c r="A4901" s="1" t="s">
        <v>1871</v>
      </c>
      <c r="B4901" s="2">
        <v>42565</v>
      </c>
      <c r="C4901" s="2">
        <v>42569</v>
      </c>
      <c r="D4901" s="1" t="s">
        <v>11</v>
      </c>
      <c r="E4901" s="1" t="s">
        <v>1872</v>
      </c>
      <c r="F4901" s="1" t="s">
        <v>273</v>
      </c>
      <c r="G4901">
        <v>14.07</v>
      </c>
      <c r="H4901">
        <v>7</v>
      </c>
      <c r="I4901">
        <v>0</v>
      </c>
      <c r="J4901">
        <v>6.8943000000000003</v>
      </c>
      <c r="K4901" t="str">
        <f>INDEX(product!B:B,MATCH('TABELA TOTAL'!$F1210,product!A:A,0))</f>
        <v>Office Supplies</v>
      </c>
      <c r="L4901" t="str">
        <f>INDEX(product!C:C,MATCH(F4901,product!A:A,))</f>
        <v>Fasteners</v>
      </c>
      <c r="M4901" t="str">
        <f>INDEX(product!D:D,MATCH(F4901,product!A:A,))</f>
        <v>Ideal Clamps</v>
      </c>
    </row>
    <row r="4902" spans="1:13" x14ac:dyDescent="0.25">
      <c r="A4902" s="1" t="s">
        <v>1871</v>
      </c>
      <c r="B4902" s="2">
        <v>42565</v>
      </c>
      <c r="C4902" s="2">
        <v>42569</v>
      </c>
      <c r="D4902" s="1" t="s">
        <v>11</v>
      </c>
      <c r="E4902" s="1" t="s">
        <v>1872</v>
      </c>
      <c r="F4902" s="1" t="s">
        <v>1873</v>
      </c>
      <c r="G4902">
        <v>41.86</v>
      </c>
      <c r="H4902">
        <v>7</v>
      </c>
      <c r="I4902">
        <v>0</v>
      </c>
      <c r="J4902">
        <v>10.465</v>
      </c>
      <c r="K4902" t="str">
        <f>INDEX(product!B:B,MATCH('TABELA TOTAL'!$F1211,product!A:A,0))</f>
        <v>Office Supplies</v>
      </c>
      <c r="L4902" t="str">
        <f>INDEX(product!C:C,MATCH(F4902,product!A:A,))</f>
        <v>Art</v>
      </c>
      <c r="M4902" t="str">
        <f>INDEX(product!D:D,MATCH(F4902,product!A:A,))</f>
        <v>Newell 315</v>
      </c>
    </row>
    <row r="4903" spans="1:13" x14ac:dyDescent="0.25">
      <c r="A4903" s="1" t="s">
        <v>1871</v>
      </c>
      <c r="B4903" s="2">
        <v>42565</v>
      </c>
      <c r="C4903" s="2">
        <v>42569</v>
      </c>
      <c r="D4903" s="1" t="s">
        <v>11</v>
      </c>
      <c r="E4903" s="1" t="s">
        <v>1872</v>
      </c>
      <c r="F4903" s="1" t="s">
        <v>1874</v>
      </c>
      <c r="G4903">
        <v>8.5440000000000005</v>
      </c>
      <c r="H4903">
        <v>2</v>
      </c>
      <c r="I4903">
        <v>0.2</v>
      </c>
      <c r="J4903">
        <v>2.8835999999999999</v>
      </c>
      <c r="K4903" t="str">
        <f>INDEX(product!B:B,MATCH('TABELA TOTAL'!$F1212,product!A:A,0))</f>
        <v>Office Supplies</v>
      </c>
      <c r="L4903" t="str">
        <f>INDEX(product!C:C,MATCH(F4903,product!A:A,))</f>
        <v>Binders</v>
      </c>
      <c r="M4903" t="str">
        <f>INDEX(product!D:D,MATCH(F4903,product!A:A,))</f>
        <v>Pressboard Data Binders by Wilson Jones</v>
      </c>
    </row>
    <row r="4904" spans="1:13" x14ac:dyDescent="0.25">
      <c r="A4904" s="1" t="s">
        <v>1871</v>
      </c>
      <c r="B4904" s="2">
        <v>42565</v>
      </c>
      <c r="C4904" s="2">
        <v>42569</v>
      </c>
      <c r="D4904" s="1" t="s">
        <v>11</v>
      </c>
      <c r="E4904" s="1" t="s">
        <v>1872</v>
      </c>
      <c r="F4904" s="1" t="s">
        <v>418</v>
      </c>
      <c r="G4904">
        <v>579.13599999999997</v>
      </c>
      <c r="H4904">
        <v>4</v>
      </c>
      <c r="I4904">
        <v>0.2</v>
      </c>
      <c r="J4904">
        <v>21.717600000000001</v>
      </c>
      <c r="K4904" t="str">
        <f>INDEX(product!B:B,MATCH('TABELA TOTAL'!$F1213,product!A:A,0))</f>
        <v>Furniture</v>
      </c>
      <c r="L4904" t="str">
        <f>INDEX(product!C:C,MATCH(F4904,product!A:A,))</f>
        <v>Bookcases</v>
      </c>
      <c r="M4904" t="str">
        <f>INDEX(product!D:D,MATCH(F4904,product!A:A,))</f>
        <v>O'Sullivan 2-Door Barrister Bookcase in Odessa Pine</v>
      </c>
    </row>
    <row r="4905" spans="1:13" x14ac:dyDescent="0.25">
      <c r="A4905" s="1" t="s">
        <v>1987</v>
      </c>
      <c r="B4905" s="2">
        <v>42565</v>
      </c>
      <c r="C4905" s="2">
        <v>42567</v>
      </c>
      <c r="D4905" s="1" t="s">
        <v>11</v>
      </c>
      <c r="E4905" s="1" t="s">
        <v>1307</v>
      </c>
      <c r="F4905" s="1" t="s">
        <v>1988</v>
      </c>
      <c r="G4905">
        <v>419.94400000000002</v>
      </c>
      <c r="H4905">
        <v>7</v>
      </c>
      <c r="I4905">
        <v>0.2</v>
      </c>
      <c r="J4905">
        <v>52.493000000000002</v>
      </c>
      <c r="K4905" t="str">
        <f>INDEX(product!B:B,MATCH('TABELA TOTAL'!$F1307,product!A:A,0))</f>
        <v>Furniture</v>
      </c>
      <c r="L4905" t="str">
        <f>INDEX(product!C:C,MATCH(F4905,product!A:A,))</f>
        <v>Phones</v>
      </c>
      <c r="M4905" t="str">
        <f>INDEX(product!D:D,MATCH(F4905,product!A:A,))</f>
        <v>Blue Parrot B250XT Professional Grade Wireless Bluetooth Headset with</v>
      </c>
    </row>
    <row r="4906" spans="1:13" x14ac:dyDescent="0.25">
      <c r="A4906" s="1" t="s">
        <v>2903</v>
      </c>
      <c r="B4906" s="2">
        <v>42565</v>
      </c>
      <c r="C4906" s="2">
        <v>42569</v>
      </c>
      <c r="D4906" s="1" t="s">
        <v>19</v>
      </c>
      <c r="E4906" s="1" t="s">
        <v>475</v>
      </c>
      <c r="F4906" s="1" t="s">
        <v>1252</v>
      </c>
      <c r="G4906">
        <v>14.16</v>
      </c>
      <c r="H4906">
        <v>2</v>
      </c>
      <c r="I4906">
        <v>0.2</v>
      </c>
      <c r="J4906">
        <v>5.133</v>
      </c>
      <c r="K4906" t="str">
        <f>INDEX(product!B:B,MATCH('TABELA TOTAL'!$F2155,product!A:A,0))</f>
        <v>Office Supplies</v>
      </c>
      <c r="L4906" t="str">
        <f>INDEX(product!C:C,MATCH(F4906,product!A:A,))</f>
        <v>Binders</v>
      </c>
      <c r="M4906" t="str">
        <f>INDEX(product!D:D,MATCH(F4906,product!A:A,))</f>
        <v>GBC Standard Plastic Binding Systems Combs</v>
      </c>
    </row>
    <row r="4907" spans="1:13" x14ac:dyDescent="0.25">
      <c r="A4907" s="1" t="s">
        <v>2931</v>
      </c>
      <c r="B4907" s="2">
        <v>42565</v>
      </c>
      <c r="C4907" s="2">
        <v>42565</v>
      </c>
      <c r="D4907" s="1" t="s">
        <v>654</v>
      </c>
      <c r="E4907" s="1" t="s">
        <v>2932</v>
      </c>
      <c r="F4907" s="1" t="s">
        <v>361</v>
      </c>
      <c r="G4907">
        <v>29</v>
      </c>
      <c r="H4907">
        <v>2</v>
      </c>
      <c r="I4907">
        <v>0</v>
      </c>
      <c r="J4907">
        <v>7.25</v>
      </c>
      <c r="K4907" t="str">
        <f>INDEX(product!B:B,MATCH('TABELA TOTAL'!$F2188,product!A:A,0))</f>
        <v>Office Supplies</v>
      </c>
      <c r="L4907" t="str">
        <f>INDEX(product!C:C,MATCH(F4907,product!A:A,))</f>
        <v>Accessories</v>
      </c>
      <c r="M4907" t="str">
        <f>INDEX(product!D:D,MATCH(F4907,product!A:A,))</f>
        <v>HP Standard 104 key PS/2 Keyboard</v>
      </c>
    </row>
    <row r="4908" spans="1:13" x14ac:dyDescent="0.25">
      <c r="A4908" s="1" t="s">
        <v>4771</v>
      </c>
      <c r="B4908" s="2">
        <v>42565</v>
      </c>
      <c r="C4908" s="2">
        <v>42569</v>
      </c>
      <c r="D4908" s="1" t="s">
        <v>11</v>
      </c>
      <c r="E4908" s="1" t="s">
        <v>3699</v>
      </c>
      <c r="F4908" s="1" t="s">
        <v>3111</v>
      </c>
      <c r="G4908">
        <v>29.61</v>
      </c>
      <c r="H4908">
        <v>9</v>
      </c>
      <c r="I4908">
        <v>0</v>
      </c>
      <c r="J4908">
        <v>13.3245</v>
      </c>
      <c r="K4908" t="str">
        <f>INDEX(product!B:B,MATCH('TABELA TOTAL'!$F4683,product!A:A,0))</f>
        <v>Office Supplies</v>
      </c>
      <c r="L4908" t="str">
        <f>INDEX(product!C:C,MATCH(F4908,product!A:A,))</f>
        <v>Fasteners</v>
      </c>
      <c r="M4908" t="str">
        <f>INDEX(product!D:D,MATCH(F4908,product!A:A,))</f>
        <v>Acco Hot Clips Clips to Go</v>
      </c>
    </row>
    <row r="4909" spans="1:13" x14ac:dyDescent="0.25">
      <c r="A4909" s="1" t="s">
        <v>5893</v>
      </c>
      <c r="B4909" s="2">
        <v>42565</v>
      </c>
      <c r="C4909" s="2">
        <v>42569</v>
      </c>
      <c r="D4909" s="1" t="s">
        <v>11</v>
      </c>
      <c r="E4909" s="1" t="s">
        <v>1637</v>
      </c>
      <c r="F4909" s="1" t="s">
        <v>5474</v>
      </c>
      <c r="G4909">
        <v>219.84</v>
      </c>
      <c r="H4909">
        <v>5</v>
      </c>
      <c r="I4909">
        <v>0.2</v>
      </c>
      <c r="J4909">
        <v>79.691999999999993</v>
      </c>
      <c r="K4909" t="str">
        <f>INDEX(product!B:B,MATCH('TABELA TOTAL'!$F6667,product!A:A,0))</f>
        <v>Office Supplies</v>
      </c>
      <c r="L4909" t="str">
        <f>INDEX(product!C:C,MATCH(F4909,product!A:A,))</f>
        <v>Paper</v>
      </c>
      <c r="M4909" t="str">
        <f>INDEX(product!D:D,MATCH(F4909,product!A:A,))</f>
        <v>Xerox 1914</v>
      </c>
    </row>
    <row r="4910" spans="1:13" x14ac:dyDescent="0.25">
      <c r="A4910" s="1" t="s">
        <v>6060</v>
      </c>
      <c r="B4910" s="2">
        <v>42565</v>
      </c>
      <c r="C4910" s="2">
        <v>42570</v>
      </c>
      <c r="D4910" s="1" t="s">
        <v>19</v>
      </c>
      <c r="E4910" s="1" t="s">
        <v>6061</v>
      </c>
      <c r="F4910" s="1" t="s">
        <v>3182</v>
      </c>
      <c r="G4910">
        <v>36.4</v>
      </c>
      <c r="H4910">
        <v>5</v>
      </c>
      <c r="I4910">
        <v>0</v>
      </c>
      <c r="J4910">
        <v>17.108000000000001</v>
      </c>
      <c r="K4910" t="str">
        <f>INDEX(product!B:B,MATCH('TABELA TOTAL'!$F6958,product!A:A,0))</f>
        <v>Office Supplies</v>
      </c>
      <c r="L4910" t="str">
        <f>INDEX(product!C:C,MATCH(F4910,product!A:A,))</f>
        <v>Binders</v>
      </c>
      <c r="M4910" t="str">
        <f>INDEX(product!D:D,MATCH(F4910,product!A:A,))</f>
        <v>Cardinal Holdit Data Disk Pockets</v>
      </c>
    </row>
    <row r="4911" spans="1:13" x14ac:dyDescent="0.25">
      <c r="A4911" s="1" t="s">
        <v>6060</v>
      </c>
      <c r="B4911" s="2">
        <v>42565</v>
      </c>
      <c r="C4911" s="2">
        <v>42570</v>
      </c>
      <c r="D4911" s="1" t="s">
        <v>19</v>
      </c>
      <c r="E4911" s="1" t="s">
        <v>6061</v>
      </c>
      <c r="F4911" s="1" t="s">
        <v>70</v>
      </c>
      <c r="G4911">
        <v>51.75</v>
      </c>
      <c r="H4911">
        <v>1</v>
      </c>
      <c r="I4911">
        <v>0</v>
      </c>
      <c r="J4911">
        <v>15.525</v>
      </c>
      <c r="K4911" t="str">
        <f>INDEX(product!B:B,MATCH('TABELA TOTAL'!$F6959,product!A:A,0))</f>
        <v>Office Supplies</v>
      </c>
      <c r="L4911" t="str">
        <f>INDEX(product!C:C,MATCH(F4911,product!A:A,))</f>
        <v>Furnishings</v>
      </c>
      <c r="M4911" t="str">
        <f>INDEX(product!D:D,MATCH(F4911,product!A:A,))</f>
        <v>Howard Miller 13-3/4" Diameter Brushed Chrome Round Wall Clock</v>
      </c>
    </row>
    <row r="4912" spans="1:13" x14ac:dyDescent="0.25">
      <c r="A4912" s="1" t="s">
        <v>6199</v>
      </c>
      <c r="B4912" s="2">
        <v>42565</v>
      </c>
      <c r="C4912" s="2">
        <v>42569</v>
      </c>
      <c r="D4912" s="1" t="s">
        <v>19</v>
      </c>
      <c r="E4912" s="1" t="s">
        <v>799</v>
      </c>
      <c r="F4912" s="1" t="s">
        <v>91</v>
      </c>
      <c r="G4912">
        <v>110.376</v>
      </c>
      <c r="H4912">
        <v>3</v>
      </c>
      <c r="I4912">
        <v>0.2</v>
      </c>
      <c r="J4912">
        <v>12.417299999999999</v>
      </c>
      <c r="K4912" t="str">
        <f>INDEX(product!B:B,MATCH('TABELA TOTAL'!$F7225,product!A:A,0))</f>
        <v>Office Supplies</v>
      </c>
      <c r="L4912" t="str">
        <f>INDEX(product!C:C,MATCH(F4912,product!A:A,))</f>
        <v>Phones</v>
      </c>
      <c r="M4912" t="str">
        <f>INDEX(product!D:D,MATCH(F4912,product!A:A,))</f>
        <v>Panasonic Kx-TS550</v>
      </c>
    </row>
    <row r="4913" spans="1:13" x14ac:dyDescent="0.25">
      <c r="A4913" s="1" t="s">
        <v>6199</v>
      </c>
      <c r="B4913" s="2">
        <v>42565</v>
      </c>
      <c r="C4913" s="2">
        <v>42569</v>
      </c>
      <c r="D4913" s="1" t="s">
        <v>19</v>
      </c>
      <c r="E4913" s="1" t="s">
        <v>799</v>
      </c>
      <c r="F4913" s="1" t="s">
        <v>4587</v>
      </c>
      <c r="G4913">
        <v>151.62</v>
      </c>
      <c r="H4913">
        <v>7</v>
      </c>
      <c r="I4913">
        <v>0</v>
      </c>
      <c r="J4913">
        <v>50.034599999999998</v>
      </c>
      <c r="K4913" t="str">
        <f>INDEX(product!B:B,MATCH('TABELA TOTAL'!$F7226,product!A:A,0))</f>
        <v>Office Supplies</v>
      </c>
      <c r="L4913" t="str">
        <f>INDEX(product!C:C,MATCH(F4913,product!A:A,))</f>
        <v>Appliances</v>
      </c>
      <c r="M4913" t="str">
        <f>INDEX(product!D:D,MATCH(F4913,product!A:A,))</f>
        <v>Holmes 99% HEPA Air Purifier</v>
      </c>
    </row>
    <row r="4914" spans="1:13" x14ac:dyDescent="0.25">
      <c r="A4914" s="1" t="s">
        <v>6199</v>
      </c>
      <c r="B4914" s="2">
        <v>42565</v>
      </c>
      <c r="C4914" s="2">
        <v>42569</v>
      </c>
      <c r="D4914" s="1" t="s">
        <v>19</v>
      </c>
      <c r="E4914" s="1" t="s">
        <v>799</v>
      </c>
      <c r="F4914" s="1" t="s">
        <v>886</v>
      </c>
      <c r="G4914">
        <v>30.8</v>
      </c>
      <c r="H4914">
        <v>4</v>
      </c>
      <c r="I4914">
        <v>0</v>
      </c>
      <c r="J4914">
        <v>10.164</v>
      </c>
      <c r="K4914" t="str">
        <f>INDEX(product!B:B,MATCH('TABELA TOTAL'!$F7227,product!A:A,0))</f>
        <v>Office Supplies</v>
      </c>
      <c r="L4914" t="str">
        <f>INDEX(product!C:C,MATCH(F4914,product!A:A,))</f>
        <v>Furnishings</v>
      </c>
      <c r="M4914" t="str">
        <f>INDEX(product!D:D,MATCH(F4914,product!A:A,))</f>
        <v>Deflect-O Glasstique Clear Desk Accessories</v>
      </c>
    </row>
    <row r="4915" spans="1:13" x14ac:dyDescent="0.25">
      <c r="A4915" s="1" t="s">
        <v>844</v>
      </c>
      <c r="B4915" s="2">
        <v>42563</v>
      </c>
      <c r="C4915" s="2">
        <v>42570</v>
      </c>
      <c r="D4915" s="1" t="s">
        <v>19</v>
      </c>
      <c r="E4915" s="1" t="s">
        <v>505</v>
      </c>
      <c r="F4915" s="1" t="s">
        <v>845</v>
      </c>
      <c r="G4915">
        <v>95.76</v>
      </c>
      <c r="H4915">
        <v>6</v>
      </c>
      <c r="I4915">
        <v>0.2</v>
      </c>
      <c r="J4915">
        <v>7.1820000000000004</v>
      </c>
      <c r="K4915" t="str">
        <f>INDEX(product!B:B,MATCH('TABELA TOTAL'!$F479,product!A:A,0))</f>
        <v>Furniture</v>
      </c>
      <c r="L4915" t="str">
        <f>INDEX(product!C:C,MATCH(F4915,product!A:A,))</f>
        <v>Phones</v>
      </c>
      <c r="M4915" t="str">
        <f>INDEX(product!D:D,MATCH(F4915,product!A:A,))</f>
        <v>Cisco SPA525G2 IP Phone - Wireless</v>
      </c>
    </row>
    <row r="4916" spans="1:13" x14ac:dyDescent="0.25">
      <c r="A4916" s="1" t="s">
        <v>942</v>
      </c>
      <c r="B4916" s="2">
        <v>42561</v>
      </c>
      <c r="C4916" s="2">
        <v>42567</v>
      </c>
      <c r="D4916" s="1" t="s">
        <v>19</v>
      </c>
      <c r="E4916" s="1" t="s">
        <v>943</v>
      </c>
      <c r="F4916" s="1" t="s">
        <v>944</v>
      </c>
      <c r="G4916">
        <v>16.768000000000001</v>
      </c>
      <c r="H4916">
        <v>2</v>
      </c>
      <c r="I4916">
        <v>0.2</v>
      </c>
      <c r="J4916">
        <v>1.4672000000000001</v>
      </c>
      <c r="K4916" t="str">
        <f>INDEX(product!B:B,MATCH('TABELA TOTAL'!$F537,product!A:A,0))</f>
        <v>Furniture</v>
      </c>
      <c r="L4916" t="str">
        <f>INDEX(product!C:C,MATCH(F4916,product!A:A,))</f>
        <v>Storage</v>
      </c>
      <c r="M4916" t="str">
        <f>INDEX(product!D:D,MATCH(F4916,product!A:A,))</f>
        <v>Sterilite Officeware Hinged File Box</v>
      </c>
    </row>
    <row r="4917" spans="1:13" x14ac:dyDescent="0.25">
      <c r="A4917" s="1" t="s">
        <v>2491</v>
      </c>
      <c r="B4917" s="2">
        <v>42561</v>
      </c>
      <c r="C4917" s="2">
        <v>42565</v>
      </c>
      <c r="D4917" s="1" t="s">
        <v>19</v>
      </c>
      <c r="E4917" s="1" t="s">
        <v>465</v>
      </c>
      <c r="F4917" s="1" t="s">
        <v>851</v>
      </c>
      <c r="G4917">
        <v>338.04</v>
      </c>
      <c r="H4917">
        <v>3</v>
      </c>
      <c r="I4917">
        <v>0.2</v>
      </c>
      <c r="J4917">
        <v>-33.804000000000002</v>
      </c>
      <c r="K4917" t="str">
        <f>INDEX(product!B:B,MATCH('TABELA TOTAL'!$F1734,product!A:A,0))</f>
        <v>Office Supplies</v>
      </c>
      <c r="L4917" t="str">
        <f>INDEX(product!C:C,MATCH(F4917,product!A:A,))</f>
        <v>Storage</v>
      </c>
      <c r="M4917" t="str">
        <f>INDEX(product!D:D,MATCH(F4917,product!A:A,))</f>
        <v>Fellowes Strictly Business Drawer File, Letter/Legal Size</v>
      </c>
    </row>
    <row r="4918" spans="1:13" x14ac:dyDescent="0.25">
      <c r="A4918" s="1" t="s">
        <v>2491</v>
      </c>
      <c r="B4918" s="2">
        <v>42561</v>
      </c>
      <c r="C4918" s="2">
        <v>42565</v>
      </c>
      <c r="D4918" s="1" t="s">
        <v>19</v>
      </c>
      <c r="E4918" s="1" t="s">
        <v>465</v>
      </c>
      <c r="F4918" s="1" t="s">
        <v>564</v>
      </c>
      <c r="G4918">
        <v>154.24</v>
      </c>
      <c r="H4918">
        <v>4</v>
      </c>
      <c r="I4918">
        <v>0.2</v>
      </c>
      <c r="J4918">
        <v>17.352</v>
      </c>
      <c r="K4918" t="str">
        <f>INDEX(product!B:B,MATCH('TABELA TOTAL'!$F1735,product!A:A,0))</f>
        <v>Technology</v>
      </c>
      <c r="L4918" t="str">
        <f>INDEX(product!C:C,MATCH(F4918,product!A:A,))</f>
        <v>Art</v>
      </c>
      <c r="M4918" t="str">
        <f>INDEX(product!D:D,MATCH(F4918,product!A:A,))</f>
        <v>Boston Heavy-Duty Trimline Electric Pencil Sharpeners</v>
      </c>
    </row>
    <row r="4919" spans="1:13" x14ac:dyDescent="0.25">
      <c r="A4919" s="1" t="s">
        <v>4857</v>
      </c>
      <c r="B4919" s="2">
        <v>42561</v>
      </c>
      <c r="C4919" s="2">
        <v>42562</v>
      </c>
      <c r="D4919" s="1" t="s">
        <v>654</v>
      </c>
      <c r="E4919" s="1" t="s">
        <v>536</v>
      </c>
      <c r="F4919" s="1" t="s">
        <v>890</v>
      </c>
      <c r="G4919">
        <v>44.856000000000002</v>
      </c>
      <c r="H4919">
        <v>6</v>
      </c>
      <c r="I4919">
        <v>0.7</v>
      </c>
      <c r="J4919">
        <v>-35.884799999999998</v>
      </c>
      <c r="K4919" t="str">
        <f>INDEX(product!B:B,MATCH('TABELA TOTAL'!$F4824,product!A:A,0))</f>
        <v>Office Supplies</v>
      </c>
      <c r="L4919" t="str">
        <f>INDEX(product!C:C,MATCH(F4919,product!A:A,))</f>
        <v>Binders</v>
      </c>
      <c r="M4919" t="str">
        <f>INDEX(product!D:D,MATCH(F4919,product!A:A,))</f>
        <v>GBC Standard Therm-A-Bind Covers</v>
      </c>
    </row>
    <row r="4920" spans="1:13" x14ac:dyDescent="0.25">
      <c r="A4920" s="1" t="s">
        <v>6205</v>
      </c>
      <c r="B4920" s="2">
        <v>42561</v>
      </c>
      <c r="C4920" s="2">
        <v>42561</v>
      </c>
      <c r="D4920" s="1" t="s">
        <v>654</v>
      </c>
      <c r="E4920" s="1" t="s">
        <v>441</v>
      </c>
      <c r="F4920" s="1" t="s">
        <v>6206</v>
      </c>
      <c r="G4920">
        <v>341.99099999999999</v>
      </c>
      <c r="H4920">
        <v>3</v>
      </c>
      <c r="I4920">
        <v>0.7</v>
      </c>
      <c r="J4920">
        <v>-319.19159999999999</v>
      </c>
      <c r="K4920" t="str">
        <f>INDEX(product!B:B,MATCH('TABELA TOTAL'!$F7239,product!A:A,0))</f>
        <v>Furniture</v>
      </c>
      <c r="L4920" t="str">
        <f>INDEX(product!C:C,MATCH(F4920,product!A:A,))</f>
        <v>Machines</v>
      </c>
      <c r="M4920" t="str">
        <f>INDEX(product!D:D,MATCH(F4920,product!A:A,))</f>
        <v>Brother MFC-9340CDW LED All-In-One Printer, Copier Scanner</v>
      </c>
    </row>
    <row r="4921" spans="1:13" x14ac:dyDescent="0.25">
      <c r="A4921" s="1" t="s">
        <v>2116</v>
      </c>
      <c r="B4921" s="2">
        <v>42560</v>
      </c>
      <c r="C4921" s="2">
        <v>42564</v>
      </c>
      <c r="D4921" s="1" t="s">
        <v>19</v>
      </c>
      <c r="E4921" s="1" t="s">
        <v>277</v>
      </c>
      <c r="F4921" s="1" t="s">
        <v>1304</v>
      </c>
      <c r="G4921">
        <v>408.00599999999997</v>
      </c>
      <c r="H4921">
        <v>2</v>
      </c>
      <c r="I4921">
        <v>0.1</v>
      </c>
      <c r="J4921">
        <v>72.534400000000005</v>
      </c>
      <c r="K4921" t="str">
        <f>INDEX(product!B:B,MATCH('TABELA TOTAL'!$F1413,product!A:A,0))</f>
        <v>Office Supplies</v>
      </c>
      <c r="L4921" t="str">
        <f>INDEX(product!C:C,MATCH(F4921,product!A:A,))</f>
        <v>Chairs</v>
      </c>
      <c r="M4921" t="str">
        <f>INDEX(product!D:D,MATCH(F4921,product!A:A,))</f>
        <v>Hon GuestStacker Chair</v>
      </c>
    </row>
    <row r="4922" spans="1:13" x14ac:dyDescent="0.25">
      <c r="A4922" s="1" t="s">
        <v>2116</v>
      </c>
      <c r="B4922" s="2">
        <v>42560</v>
      </c>
      <c r="C4922" s="2">
        <v>42564</v>
      </c>
      <c r="D4922" s="1" t="s">
        <v>19</v>
      </c>
      <c r="E4922" s="1" t="s">
        <v>277</v>
      </c>
      <c r="F4922" s="1" t="s">
        <v>964</v>
      </c>
      <c r="G4922">
        <v>165.28</v>
      </c>
      <c r="H4922">
        <v>4</v>
      </c>
      <c r="I4922">
        <v>0</v>
      </c>
      <c r="J4922">
        <v>14.8752</v>
      </c>
      <c r="K4922" t="str">
        <f>INDEX(product!B:B,MATCH('TABELA TOTAL'!$F1414,product!A:A,0))</f>
        <v>Furniture</v>
      </c>
      <c r="L4922" t="str">
        <f>INDEX(product!C:C,MATCH(F4922,product!A:A,))</f>
        <v>Furnishings</v>
      </c>
      <c r="M4922" t="str">
        <f>INDEX(product!D:D,MATCH(F4922,product!A:A,))</f>
        <v>Deflect-o EconoMat Studded, No Bevel Mat for Low Pile Carpeting</v>
      </c>
    </row>
    <row r="4923" spans="1:13" x14ac:dyDescent="0.25">
      <c r="A4923" s="1" t="s">
        <v>2705</v>
      </c>
      <c r="B4923" s="2">
        <v>42559</v>
      </c>
      <c r="C4923" s="2">
        <v>42561</v>
      </c>
      <c r="D4923" s="1" t="s">
        <v>11</v>
      </c>
      <c r="E4923" s="1" t="s">
        <v>2706</v>
      </c>
      <c r="F4923" s="1" t="s">
        <v>2707</v>
      </c>
      <c r="G4923">
        <v>863.64</v>
      </c>
      <c r="H4923">
        <v>9</v>
      </c>
      <c r="I4923">
        <v>0.2</v>
      </c>
      <c r="J4923">
        <v>107.955</v>
      </c>
      <c r="K4923" t="str">
        <f>INDEX(product!B:B,MATCH('TABELA TOTAL'!$F1924,product!A:A,0))</f>
        <v>Furniture</v>
      </c>
      <c r="L4923" t="str">
        <f>INDEX(product!C:C,MATCH(F4923,product!A:A,))</f>
        <v>Phones</v>
      </c>
      <c r="M4923" t="str">
        <f>INDEX(product!D:D,MATCH(F4923,product!A:A,))</f>
        <v>Cisco SPA 502G IP Phone</v>
      </c>
    </row>
    <row r="4924" spans="1:13" x14ac:dyDescent="0.25">
      <c r="A4924" s="1" t="s">
        <v>2705</v>
      </c>
      <c r="B4924" s="2">
        <v>42559</v>
      </c>
      <c r="C4924" s="2">
        <v>42561</v>
      </c>
      <c r="D4924" s="1" t="s">
        <v>11</v>
      </c>
      <c r="E4924" s="1" t="s">
        <v>2706</v>
      </c>
      <c r="F4924" s="1" t="s">
        <v>800</v>
      </c>
      <c r="G4924">
        <v>47.616</v>
      </c>
      <c r="H4924">
        <v>3</v>
      </c>
      <c r="I4924">
        <v>0.2</v>
      </c>
      <c r="J4924">
        <v>3.5712000000000002</v>
      </c>
      <c r="K4924" t="str">
        <f>INDEX(product!B:B,MATCH('TABELA TOTAL'!$F1925,product!A:A,0))</f>
        <v>Office Supplies</v>
      </c>
      <c r="L4924" t="str">
        <f>INDEX(product!C:C,MATCH(F4924,product!A:A,))</f>
        <v>Art</v>
      </c>
      <c r="M4924" t="str">
        <f>INDEX(product!D:D,MATCH(F4924,product!A:A,))</f>
        <v>Newell 345</v>
      </c>
    </row>
    <row r="4925" spans="1:13" x14ac:dyDescent="0.25">
      <c r="A4925" s="1" t="s">
        <v>2722</v>
      </c>
      <c r="B4925" s="2">
        <v>42559</v>
      </c>
      <c r="C4925" s="2">
        <v>42563</v>
      </c>
      <c r="D4925" s="1" t="s">
        <v>19</v>
      </c>
      <c r="E4925" s="1" t="s">
        <v>2723</v>
      </c>
      <c r="F4925" s="1" t="s">
        <v>2724</v>
      </c>
      <c r="G4925">
        <v>19.968</v>
      </c>
      <c r="H4925">
        <v>2</v>
      </c>
      <c r="I4925">
        <v>0.7</v>
      </c>
      <c r="J4925">
        <v>-13.311999999999999</v>
      </c>
      <c r="K4925" t="str">
        <f>INDEX(product!B:B,MATCH('TABELA TOTAL'!$F1939,product!A:A,0))</f>
        <v>Office Supplies</v>
      </c>
      <c r="L4925" t="str">
        <f>INDEX(product!C:C,MATCH(F4925,product!A:A,))</f>
        <v>Binders</v>
      </c>
      <c r="M4925" t="str">
        <f>INDEX(product!D:D,MATCH(F4925,product!A:A,))</f>
        <v>GBC Twin Loop Wire Binding Elements</v>
      </c>
    </row>
    <row r="4926" spans="1:13" x14ac:dyDescent="0.25">
      <c r="A4926" s="1" t="s">
        <v>2722</v>
      </c>
      <c r="B4926" s="2">
        <v>42559</v>
      </c>
      <c r="C4926" s="2">
        <v>42563</v>
      </c>
      <c r="D4926" s="1" t="s">
        <v>19</v>
      </c>
      <c r="E4926" s="1" t="s">
        <v>2723</v>
      </c>
      <c r="F4926" s="1" t="s">
        <v>2725</v>
      </c>
      <c r="G4926">
        <v>33.488</v>
      </c>
      <c r="H4926">
        <v>7</v>
      </c>
      <c r="I4926">
        <v>0.2</v>
      </c>
      <c r="J4926">
        <v>-1.2558</v>
      </c>
      <c r="K4926" t="str">
        <f>INDEX(product!B:B,MATCH('TABELA TOTAL'!$F1940,product!A:A,0))</f>
        <v>Furniture</v>
      </c>
      <c r="L4926" t="str">
        <f>INDEX(product!C:C,MATCH(F4926,product!A:A,))</f>
        <v>Storage</v>
      </c>
      <c r="M4926" t="str">
        <f>INDEX(product!D:D,MATCH(F4926,product!A:A,))</f>
        <v>Perma STOR-ALL Hanging File Box, 13 1/8"W x 12 1/4"D x 10 1/2"H</v>
      </c>
    </row>
    <row r="4927" spans="1:13" x14ac:dyDescent="0.25">
      <c r="A4927" s="1" t="s">
        <v>2722</v>
      </c>
      <c r="B4927" s="2">
        <v>42559</v>
      </c>
      <c r="C4927" s="2">
        <v>42563</v>
      </c>
      <c r="D4927" s="1" t="s">
        <v>19</v>
      </c>
      <c r="E4927" s="1" t="s">
        <v>2723</v>
      </c>
      <c r="F4927" s="1" t="s">
        <v>64</v>
      </c>
      <c r="G4927">
        <v>8.7360000000000007</v>
      </c>
      <c r="H4927">
        <v>4</v>
      </c>
      <c r="I4927">
        <v>0.7</v>
      </c>
      <c r="J4927">
        <v>-6.1151999999999997</v>
      </c>
      <c r="K4927" t="str">
        <f>INDEX(product!B:B,MATCH('TABELA TOTAL'!$F1941,product!A:A,0))</f>
        <v>Office Supplies</v>
      </c>
      <c r="L4927" t="str">
        <f>INDEX(product!C:C,MATCH(F4927,product!A:A,))</f>
        <v>Binders</v>
      </c>
      <c r="M4927" t="str">
        <f>INDEX(product!D:D,MATCH(F4927,product!A:A,))</f>
        <v>Wilson Jones Active Use Binders</v>
      </c>
    </row>
    <row r="4928" spans="1:13" x14ac:dyDescent="0.25">
      <c r="A4928" s="1" t="s">
        <v>2722</v>
      </c>
      <c r="B4928" s="2">
        <v>42559</v>
      </c>
      <c r="C4928" s="2">
        <v>42563</v>
      </c>
      <c r="D4928" s="1" t="s">
        <v>19</v>
      </c>
      <c r="E4928" s="1" t="s">
        <v>2723</v>
      </c>
      <c r="F4928" s="1" t="s">
        <v>331</v>
      </c>
      <c r="G4928">
        <v>662.88</v>
      </c>
      <c r="H4928">
        <v>3</v>
      </c>
      <c r="I4928">
        <v>0.2</v>
      </c>
      <c r="J4928">
        <v>74.573999999999998</v>
      </c>
      <c r="K4928" t="str">
        <f>INDEX(product!B:B,MATCH('TABELA TOTAL'!$F1942,product!A:A,0))</f>
        <v>Furniture</v>
      </c>
      <c r="L4928" t="str">
        <f>INDEX(product!C:C,MATCH(F4928,product!A:A,))</f>
        <v>Chairs</v>
      </c>
      <c r="M4928" t="str">
        <f>INDEX(product!D:D,MATCH(F4928,product!A:A,))</f>
        <v>SAFCO Arco Folding Chair</v>
      </c>
    </row>
    <row r="4929" spans="1:13" x14ac:dyDescent="0.25">
      <c r="A4929" s="1" t="s">
        <v>3843</v>
      </c>
      <c r="B4929" s="2">
        <v>42559</v>
      </c>
      <c r="C4929" s="2">
        <v>42565</v>
      </c>
      <c r="D4929" s="1" t="s">
        <v>19</v>
      </c>
      <c r="E4929" s="1" t="s">
        <v>1933</v>
      </c>
      <c r="F4929" s="1" t="s">
        <v>477</v>
      </c>
      <c r="G4929">
        <v>107.98399999999999</v>
      </c>
      <c r="H4929">
        <v>1</v>
      </c>
      <c r="I4929">
        <v>0.2</v>
      </c>
      <c r="J4929">
        <v>9.4486000000000008</v>
      </c>
      <c r="K4929" t="str">
        <f>INDEX(product!B:B,MATCH('TABELA TOTAL'!$F3256,product!A:A,0))</f>
        <v>Technology</v>
      </c>
      <c r="L4929" t="str">
        <f>INDEX(product!C:C,MATCH(F4929,product!A:A,))</f>
        <v>Phones</v>
      </c>
      <c r="M4929" t="str">
        <f>INDEX(product!D:D,MATCH(F4929,product!A:A,))</f>
        <v>Logitech Mobile Speakerphone P710e - speaker phone</v>
      </c>
    </row>
    <row r="4930" spans="1:13" x14ac:dyDescent="0.25">
      <c r="A4930" s="1" t="s">
        <v>3843</v>
      </c>
      <c r="B4930" s="2">
        <v>42559</v>
      </c>
      <c r="C4930" s="2">
        <v>42565</v>
      </c>
      <c r="D4930" s="1" t="s">
        <v>19</v>
      </c>
      <c r="E4930" s="1" t="s">
        <v>1933</v>
      </c>
      <c r="F4930" s="1" t="s">
        <v>2815</v>
      </c>
      <c r="G4930">
        <v>19.295999999999999</v>
      </c>
      <c r="H4930">
        <v>3</v>
      </c>
      <c r="I4930">
        <v>0.2</v>
      </c>
      <c r="J4930">
        <v>6.03</v>
      </c>
      <c r="K4930" t="str">
        <f>INDEX(product!B:B,MATCH('TABELA TOTAL'!$F3257,product!A:A,0))</f>
        <v>Office Supplies</v>
      </c>
      <c r="L4930" t="str">
        <f>INDEX(product!C:C,MATCH(F4930,product!A:A,))</f>
        <v>Binders</v>
      </c>
      <c r="M4930" t="str">
        <f>INDEX(product!D:D,MATCH(F4930,product!A:A,))</f>
        <v>Fellowes Twister Kit, Gray/Clear, 3/pkg</v>
      </c>
    </row>
    <row r="4931" spans="1:13" x14ac:dyDescent="0.25">
      <c r="A4931" s="1" t="s">
        <v>4209</v>
      </c>
      <c r="B4931" s="2">
        <v>42559</v>
      </c>
      <c r="C4931" s="2">
        <v>42559</v>
      </c>
      <c r="D4931" s="1" t="s">
        <v>654</v>
      </c>
      <c r="E4931" s="1" t="s">
        <v>49</v>
      </c>
      <c r="F4931" s="1" t="s">
        <v>2631</v>
      </c>
      <c r="G4931">
        <v>823.96</v>
      </c>
      <c r="H4931">
        <v>5</v>
      </c>
      <c r="I4931">
        <v>0.2</v>
      </c>
      <c r="J4931">
        <v>51.497500000000002</v>
      </c>
      <c r="K4931" t="str">
        <f>INDEX(product!B:B,MATCH('TABELA TOTAL'!$F3816,product!A:A,0))</f>
        <v>Office Supplies</v>
      </c>
      <c r="L4931" t="str">
        <f>INDEX(product!C:C,MATCH(F4931,product!A:A,))</f>
        <v>Phones</v>
      </c>
      <c r="M4931" t="str">
        <f>INDEX(product!D:D,MATCH(F4931,product!A:A,))</f>
        <v>Jabra SPEAK 410 Multidevice Speakerphone</v>
      </c>
    </row>
    <row r="4932" spans="1:13" x14ac:dyDescent="0.25">
      <c r="A4932" s="1" t="s">
        <v>4209</v>
      </c>
      <c r="B4932" s="2">
        <v>42559</v>
      </c>
      <c r="C4932" s="2">
        <v>42559</v>
      </c>
      <c r="D4932" s="1" t="s">
        <v>654</v>
      </c>
      <c r="E4932" s="1" t="s">
        <v>49</v>
      </c>
      <c r="F4932" s="1" t="s">
        <v>236</v>
      </c>
      <c r="G4932">
        <v>15.984</v>
      </c>
      <c r="H4932">
        <v>2</v>
      </c>
      <c r="I4932">
        <v>0.2</v>
      </c>
      <c r="J4932">
        <v>4.9950000000000001</v>
      </c>
      <c r="K4932" t="str">
        <f>INDEX(product!B:B,MATCH('TABELA TOTAL'!$F3817,product!A:A,0))</f>
        <v>Furniture</v>
      </c>
      <c r="L4932" t="str">
        <f>INDEX(product!C:C,MATCH(F4932,product!A:A,))</f>
        <v>Paper</v>
      </c>
      <c r="M4932" t="str">
        <f>INDEX(product!D:D,MATCH(F4932,product!A:A,))</f>
        <v>Xerox 1921</v>
      </c>
    </row>
    <row r="4933" spans="1:13" x14ac:dyDescent="0.25">
      <c r="A4933" s="1" t="s">
        <v>6387</v>
      </c>
      <c r="B4933" s="2">
        <v>42559</v>
      </c>
      <c r="C4933" s="2">
        <v>42563</v>
      </c>
      <c r="D4933" s="1" t="s">
        <v>19</v>
      </c>
      <c r="E4933" s="1" t="s">
        <v>5268</v>
      </c>
      <c r="F4933" s="1" t="s">
        <v>1538</v>
      </c>
      <c r="G4933">
        <v>12.96</v>
      </c>
      <c r="H4933">
        <v>2</v>
      </c>
      <c r="I4933">
        <v>0</v>
      </c>
      <c r="J4933">
        <v>6.2207999999999997</v>
      </c>
      <c r="K4933" t="str">
        <f>INDEX(product!B:B,MATCH('TABELA TOTAL'!$F7605,product!A:A,0))</f>
        <v>Office Supplies</v>
      </c>
      <c r="L4933" t="str">
        <f>INDEX(product!C:C,MATCH(F4933,product!A:A,))</f>
        <v>Paper</v>
      </c>
      <c r="M4933" t="str">
        <f>INDEX(product!D:D,MATCH(F4933,product!A:A,))</f>
        <v>Xerox 213</v>
      </c>
    </row>
    <row r="4934" spans="1:13" x14ac:dyDescent="0.25">
      <c r="A4934" s="1" t="s">
        <v>1230</v>
      </c>
      <c r="B4934" s="2">
        <v>42558</v>
      </c>
      <c r="C4934" s="2">
        <v>42563</v>
      </c>
      <c r="D4934" s="1" t="s">
        <v>19</v>
      </c>
      <c r="E4934" s="1" t="s">
        <v>1231</v>
      </c>
      <c r="F4934" s="1" t="s">
        <v>1232</v>
      </c>
      <c r="G4934">
        <v>45.584000000000003</v>
      </c>
      <c r="H4934">
        <v>7</v>
      </c>
      <c r="I4934">
        <v>0.2</v>
      </c>
      <c r="J4934">
        <v>5.1281999999999996</v>
      </c>
      <c r="K4934" t="str">
        <f>INDEX(product!B:B,MATCH('TABELA TOTAL'!$F726,product!A:A,0))</f>
        <v>Office Supplies</v>
      </c>
      <c r="L4934" t="str">
        <f>INDEX(product!C:C,MATCH(F4934,product!A:A,))</f>
        <v>Supplies</v>
      </c>
      <c r="M4934" t="str">
        <f>INDEX(product!D:D,MATCH(F4934,product!A:A,))</f>
        <v>Acme Softgrip Scissors</v>
      </c>
    </row>
    <row r="4935" spans="1:13" x14ac:dyDescent="0.25">
      <c r="A4935" s="1" t="s">
        <v>2554</v>
      </c>
      <c r="B4935" s="2">
        <v>42558</v>
      </c>
      <c r="C4935" s="2">
        <v>42562</v>
      </c>
      <c r="D4935" s="1" t="s">
        <v>19</v>
      </c>
      <c r="E4935" s="1" t="s">
        <v>2515</v>
      </c>
      <c r="F4935" s="1" t="s">
        <v>975</v>
      </c>
      <c r="G4935">
        <v>215.65</v>
      </c>
      <c r="H4935">
        <v>5</v>
      </c>
      <c r="I4935">
        <v>0</v>
      </c>
      <c r="J4935">
        <v>73.320999999999998</v>
      </c>
      <c r="K4935" t="str">
        <f>INDEX(product!B:B,MATCH('TABELA TOTAL'!$F1800,product!A:A,0))</f>
        <v>Furniture</v>
      </c>
      <c r="L4935" t="str">
        <f>INDEX(product!C:C,MATCH(F4935,product!A:A,))</f>
        <v>Furnishings</v>
      </c>
      <c r="M4935" t="str">
        <f>INDEX(product!D:D,MATCH(F4935,product!A:A,))</f>
        <v>Howard Miller 11-1/2" Diameter Grantwood Wall Clock</v>
      </c>
    </row>
    <row r="4936" spans="1:13" x14ac:dyDescent="0.25">
      <c r="A4936" s="1" t="s">
        <v>3110</v>
      </c>
      <c r="B4936" s="2">
        <v>42558</v>
      </c>
      <c r="C4936" s="2">
        <v>42562</v>
      </c>
      <c r="D4936" s="1" t="s">
        <v>11</v>
      </c>
      <c r="E4936" s="1" t="s">
        <v>1277</v>
      </c>
      <c r="F4936" s="1" t="s">
        <v>2612</v>
      </c>
      <c r="G4936">
        <v>60.287999999999997</v>
      </c>
      <c r="H4936">
        <v>8</v>
      </c>
      <c r="I4936">
        <v>0.6</v>
      </c>
      <c r="J4936">
        <v>-27.1296</v>
      </c>
      <c r="K4936" t="str">
        <f>INDEX(product!B:B,MATCH('TABELA TOTAL'!$F2373,product!A:A,0))</f>
        <v>Technology</v>
      </c>
      <c r="L4936" t="str">
        <f>INDEX(product!C:C,MATCH(F4936,product!A:A,))</f>
        <v>Furnishings</v>
      </c>
      <c r="M4936" t="str">
        <f>INDEX(product!D:D,MATCH(F4936,product!A:A,))</f>
        <v>Flat Face Poster Frame</v>
      </c>
    </row>
    <row r="4937" spans="1:13" x14ac:dyDescent="0.25">
      <c r="A4937" s="1" t="s">
        <v>3110</v>
      </c>
      <c r="B4937" s="2">
        <v>42558</v>
      </c>
      <c r="C4937" s="2">
        <v>42562</v>
      </c>
      <c r="D4937" s="1" t="s">
        <v>11</v>
      </c>
      <c r="E4937" s="1" t="s">
        <v>1277</v>
      </c>
      <c r="F4937" s="1" t="s">
        <v>3111</v>
      </c>
      <c r="G4937">
        <v>2.6320000000000001</v>
      </c>
      <c r="H4937">
        <v>1</v>
      </c>
      <c r="I4937">
        <v>0.2</v>
      </c>
      <c r="J4937">
        <v>0.82250000000000001</v>
      </c>
      <c r="K4937" t="str">
        <f>INDEX(product!B:B,MATCH('TABELA TOTAL'!$F2374,product!A:A,0))</f>
        <v>Furniture</v>
      </c>
      <c r="L4937" t="str">
        <f>INDEX(product!C:C,MATCH(F4937,product!A:A,))</f>
        <v>Fasteners</v>
      </c>
      <c r="M4937" t="str">
        <f>INDEX(product!D:D,MATCH(F4937,product!A:A,))</f>
        <v>Acco Hot Clips Clips to Go</v>
      </c>
    </row>
    <row r="4938" spans="1:13" x14ac:dyDescent="0.25">
      <c r="A4938" s="1" t="s">
        <v>3110</v>
      </c>
      <c r="B4938" s="2">
        <v>42558</v>
      </c>
      <c r="C4938" s="2">
        <v>42562</v>
      </c>
      <c r="D4938" s="1" t="s">
        <v>11</v>
      </c>
      <c r="E4938" s="1" t="s">
        <v>1277</v>
      </c>
      <c r="F4938" s="1" t="s">
        <v>2537</v>
      </c>
      <c r="G4938">
        <v>23.687999999999999</v>
      </c>
      <c r="H4938">
        <v>9</v>
      </c>
      <c r="I4938">
        <v>0.2</v>
      </c>
      <c r="J4938">
        <v>7.6985999999999999</v>
      </c>
      <c r="K4938" t="str">
        <f>INDEX(product!B:B,MATCH('TABELA TOTAL'!$F2375,product!A:A,0))</f>
        <v>Office Supplies</v>
      </c>
      <c r="L4938" t="str">
        <f>INDEX(product!C:C,MATCH(F4938,product!A:A,))</f>
        <v>Paper</v>
      </c>
      <c r="M4938" t="str">
        <f>INDEX(product!D:D,MATCH(F4938,product!A:A,))</f>
        <v>Tops Wirebound Message Log Books</v>
      </c>
    </row>
    <row r="4939" spans="1:13" x14ac:dyDescent="0.25">
      <c r="A4939" s="1" t="s">
        <v>3110</v>
      </c>
      <c r="B4939" s="2">
        <v>42558</v>
      </c>
      <c r="C4939" s="2">
        <v>42562</v>
      </c>
      <c r="D4939" s="1" t="s">
        <v>11</v>
      </c>
      <c r="E4939" s="1" t="s">
        <v>1277</v>
      </c>
      <c r="F4939" s="1" t="s">
        <v>648</v>
      </c>
      <c r="G4939">
        <v>253.37200000000001</v>
      </c>
      <c r="H4939">
        <v>2</v>
      </c>
      <c r="I4939">
        <v>0.3</v>
      </c>
      <c r="J4939">
        <v>-14.478400000000001</v>
      </c>
      <c r="K4939" t="str">
        <f>INDEX(product!B:B,MATCH('TABELA TOTAL'!$F2376,product!A:A,0))</f>
        <v>Furniture</v>
      </c>
      <c r="L4939" t="str">
        <f>INDEX(product!C:C,MATCH(F4939,product!A:A,))</f>
        <v>Chairs</v>
      </c>
      <c r="M4939" t="str">
        <f>INDEX(product!D:D,MATCH(F4939,product!A:A,))</f>
        <v>Global Ergonomic Managers Chair</v>
      </c>
    </row>
    <row r="4940" spans="1:13" x14ac:dyDescent="0.25">
      <c r="A4940" s="1" t="s">
        <v>4325</v>
      </c>
      <c r="B4940" s="2">
        <v>42558</v>
      </c>
      <c r="C4940" s="2">
        <v>42560</v>
      </c>
      <c r="D4940" s="1" t="s">
        <v>11</v>
      </c>
      <c r="E4940" s="1" t="s">
        <v>3539</v>
      </c>
      <c r="F4940" s="1" t="s">
        <v>114</v>
      </c>
      <c r="G4940">
        <v>287.96800000000002</v>
      </c>
      <c r="H4940">
        <v>4</v>
      </c>
      <c r="I4940">
        <v>0.2</v>
      </c>
      <c r="J4940">
        <v>-3.5996000000000001</v>
      </c>
      <c r="K4940" t="str">
        <f>INDEX(product!B:B,MATCH('TABELA TOTAL'!$F3984,product!A:A,0))</f>
        <v>Office Supplies</v>
      </c>
      <c r="L4940" t="str">
        <f>INDEX(product!C:C,MATCH(F4940,product!A:A,))</f>
        <v>Chairs</v>
      </c>
      <c r="M4940" t="str">
        <f>INDEX(product!D:D,MATCH(F4940,product!A:A,))</f>
        <v>Global Leather Task Chair, Black</v>
      </c>
    </row>
    <row r="4941" spans="1:13" x14ac:dyDescent="0.25">
      <c r="A4941" s="1" t="s">
        <v>4325</v>
      </c>
      <c r="B4941" s="2">
        <v>42558</v>
      </c>
      <c r="C4941" s="2">
        <v>42560</v>
      </c>
      <c r="D4941" s="1" t="s">
        <v>11</v>
      </c>
      <c r="E4941" s="1" t="s">
        <v>3539</v>
      </c>
      <c r="F4941" s="1" t="s">
        <v>3024</v>
      </c>
      <c r="G4941">
        <v>2799.96</v>
      </c>
      <c r="H4941">
        <v>5</v>
      </c>
      <c r="I4941">
        <v>0.2</v>
      </c>
      <c r="J4941">
        <v>944.98649999999998</v>
      </c>
      <c r="K4941" t="str">
        <f>INDEX(product!B:B,MATCH('TABELA TOTAL'!$F3985,product!A:A,0))</f>
        <v>Furniture</v>
      </c>
      <c r="L4941" t="str">
        <f>INDEX(product!C:C,MATCH(F4941,product!A:A,))</f>
        <v>Copiers</v>
      </c>
      <c r="M4941" t="str">
        <f>INDEX(product!D:D,MATCH(F4941,product!A:A,))</f>
        <v>Canon PC1060 Personal Laser Copier</v>
      </c>
    </row>
    <row r="4942" spans="1:13" x14ac:dyDescent="0.25">
      <c r="A4942" s="1" t="s">
        <v>4325</v>
      </c>
      <c r="B4942" s="2">
        <v>42558</v>
      </c>
      <c r="C4942" s="2">
        <v>42560</v>
      </c>
      <c r="D4942" s="1" t="s">
        <v>11</v>
      </c>
      <c r="E4942" s="1" t="s">
        <v>3539</v>
      </c>
      <c r="F4942" s="1" t="s">
        <v>3509</v>
      </c>
      <c r="G4942">
        <v>48.94</v>
      </c>
      <c r="H4942">
        <v>1</v>
      </c>
      <c r="I4942">
        <v>0</v>
      </c>
      <c r="J4942">
        <v>24.47</v>
      </c>
      <c r="K4942" t="str">
        <f>INDEX(product!B:B,MATCH('TABELA TOTAL'!$F3986,product!A:A,0))</f>
        <v>Technology</v>
      </c>
      <c r="L4942" t="str">
        <f>INDEX(product!C:C,MATCH(F4942,product!A:A,))</f>
        <v>Paper</v>
      </c>
      <c r="M4942" t="str">
        <f>INDEX(product!D:D,MATCH(F4942,product!A:A,))</f>
        <v>Xerox 1942</v>
      </c>
    </row>
    <row r="4943" spans="1:13" x14ac:dyDescent="0.25">
      <c r="A4943" s="1" t="s">
        <v>5826</v>
      </c>
      <c r="B4943" s="2">
        <v>42558</v>
      </c>
      <c r="C4943" s="2">
        <v>42564</v>
      </c>
      <c r="D4943" s="1" t="s">
        <v>19</v>
      </c>
      <c r="E4943" s="1" t="s">
        <v>1728</v>
      </c>
      <c r="F4943" s="1" t="s">
        <v>4369</v>
      </c>
      <c r="G4943">
        <v>10.08</v>
      </c>
      <c r="H4943">
        <v>2</v>
      </c>
      <c r="I4943">
        <v>0.2</v>
      </c>
      <c r="J4943">
        <v>3.2759999999999998</v>
      </c>
      <c r="K4943" t="str">
        <f>INDEX(product!B:B,MATCH('TABELA TOTAL'!$F6525,product!A:A,0))</f>
        <v>Furniture</v>
      </c>
      <c r="L4943" t="str">
        <f>INDEX(product!C:C,MATCH(F4943,product!A:A,))</f>
        <v>Labels</v>
      </c>
      <c r="M4943" t="str">
        <f>INDEX(product!D:D,MATCH(F4943,product!A:A,))</f>
        <v>Permanent Self-Adhesive File Folder Labels for Typewriters, 1 1/8 x 3 1/2, White</v>
      </c>
    </row>
    <row r="4944" spans="1:13" x14ac:dyDescent="0.25">
      <c r="A4944" s="1" t="s">
        <v>5826</v>
      </c>
      <c r="B4944" s="2">
        <v>42558</v>
      </c>
      <c r="C4944" s="2">
        <v>42564</v>
      </c>
      <c r="D4944" s="1" t="s">
        <v>19</v>
      </c>
      <c r="E4944" s="1" t="s">
        <v>1728</v>
      </c>
      <c r="F4944" s="1" t="s">
        <v>2087</v>
      </c>
      <c r="G4944">
        <v>59.994</v>
      </c>
      <c r="H4944">
        <v>1</v>
      </c>
      <c r="I4944">
        <v>0.4</v>
      </c>
      <c r="J4944">
        <v>-12.998699999999999</v>
      </c>
      <c r="K4944" t="str">
        <f>INDEX(product!B:B,MATCH('TABELA TOTAL'!$F6526,product!A:A,0))</f>
        <v>Office Supplies</v>
      </c>
      <c r="L4944" t="str">
        <f>INDEX(product!C:C,MATCH(F4944,product!A:A,))</f>
        <v>Phones</v>
      </c>
      <c r="M4944" t="str">
        <f>INDEX(product!D:D,MATCH(F4944,product!A:A,))</f>
        <v>Panasonic KX T7731-B Digital phone</v>
      </c>
    </row>
    <row r="4945" spans="1:13" x14ac:dyDescent="0.25">
      <c r="A4945" s="1" t="s">
        <v>5826</v>
      </c>
      <c r="B4945" s="2">
        <v>42558</v>
      </c>
      <c r="C4945" s="2">
        <v>42564</v>
      </c>
      <c r="D4945" s="1" t="s">
        <v>19</v>
      </c>
      <c r="E4945" s="1" t="s">
        <v>1728</v>
      </c>
      <c r="F4945" s="1" t="s">
        <v>73</v>
      </c>
      <c r="G4945">
        <v>5.7149999999999999</v>
      </c>
      <c r="H4945">
        <v>5</v>
      </c>
      <c r="I4945">
        <v>0.7</v>
      </c>
      <c r="J4945">
        <v>-4.7625000000000002</v>
      </c>
      <c r="K4945" t="str">
        <f>INDEX(product!B:B,MATCH('TABELA TOTAL'!$F6527,product!A:A,0))</f>
        <v>Technology</v>
      </c>
      <c r="L4945" t="str">
        <f>INDEX(product!C:C,MATCH(F4945,product!A:A,))</f>
        <v>Binders</v>
      </c>
      <c r="M4945" t="str">
        <f>INDEX(product!D:D,MATCH(F4945,product!A:A,))</f>
        <v>Acco Pressboard Covers with Storage Hooks, 14 7/8" x 11", Executive Red</v>
      </c>
    </row>
    <row r="4946" spans="1:13" x14ac:dyDescent="0.25">
      <c r="A4946" s="1" t="s">
        <v>5826</v>
      </c>
      <c r="B4946" s="2">
        <v>42558</v>
      </c>
      <c r="C4946" s="2">
        <v>42564</v>
      </c>
      <c r="D4946" s="1" t="s">
        <v>19</v>
      </c>
      <c r="E4946" s="1" t="s">
        <v>1728</v>
      </c>
      <c r="F4946" s="1" t="s">
        <v>3284</v>
      </c>
      <c r="G4946">
        <v>9.42</v>
      </c>
      <c r="H4946">
        <v>5</v>
      </c>
      <c r="I4946">
        <v>0.7</v>
      </c>
      <c r="J4946">
        <v>-7.85</v>
      </c>
      <c r="K4946" t="str">
        <f>INDEX(product!B:B,MATCH('TABELA TOTAL'!$F6528,product!A:A,0))</f>
        <v>Office Supplies</v>
      </c>
      <c r="L4946" t="str">
        <f>INDEX(product!C:C,MATCH(F4946,product!A:A,))</f>
        <v>Binders</v>
      </c>
      <c r="M4946" t="str">
        <f>INDEX(product!D:D,MATCH(F4946,product!A:A,))</f>
        <v>GBC Standard Plastic Binding Systems' Combs</v>
      </c>
    </row>
    <row r="4947" spans="1:13" x14ac:dyDescent="0.25">
      <c r="A4947" s="1" t="s">
        <v>7030</v>
      </c>
      <c r="B4947" s="2">
        <v>42558</v>
      </c>
      <c r="C4947" s="2">
        <v>42564</v>
      </c>
      <c r="D4947" s="1" t="s">
        <v>19</v>
      </c>
      <c r="E4947" s="1" t="s">
        <v>324</v>
      </c>
      <c r="F4947" s="1" t="s">
        <v>988</v>
      </c>
      <c r="G4947">
        <v>12.96</v>
      </c>
      <c r="H4947">
        <v>2</v>
      </c>
      <c r="I4947">
        <v>0</v>
      </c>
      <c r="J4947">
        <v>6.2207999999999997</v>
      </c>
      <c r="K4947" t="str">
        <f>INDEX(product!B:B,MATCH('TABELA TOTAL'!$F8798,product!A:A,0))</f>
        <v>Office Supplies</v>
      </c>
      <c r="L4947" t="str">
        <f>INDEX(product!C:C,MATCH(F4947,product!A:A,))</f>
        <v>Paper</v>
      </c>
      <c r="M4947" t="str">
        <f>INDEX(product!D:D,MATCH(F4947,product!A:A,))</f>
        <v>Xerox 226</v>
      </c>
    </row>
    <row r="4948" spans="1:13" x14ac:dyDescent="0.25">
      <c r="A4948" s="1" t="s">
        <v>7030</v>
      </c>
      <c r="B4948" s="2">
        <v>42558</v>
      </c>
      <c r="C4948" s="2">
        <v>42564</v>
      </c>
      <c r="D4948" s="1" t="s">
        <v>19</v>
      </c>
      <c r="E4948" s="1" t="s">
        <v>324</v>
      </c>
      <c r="F4948" s="1" t="s">
        <v>2848</v>
      </c>
      <c r="G4948">
        <v>45.98</v>
      </c>
      <c r="H4948">
        <v>2</v>
      </c>
      <c r="I4948">
        <v>0</v>
      </c>
      <c r="J4948">
        <v>12.8744</v>
      </c>
      <c r="K4948" t="str">
        <f>INDEX(product!B:B,MATCH('TABELA TOTAL'!$F8799,product!A:A,0))</f>
        <v>Office Supplies</v>
      </c>
      <c r="L4948" t="str">
        <f>INDEX(product!C:C,MATCH(F4948,product!A:A,))</f>
        <v>Art</v>
      </c>
      <c r="M4948" t="str">
        <f>INDEX(product!D:D,MATCH(F4948,product!A:A,))</f>
        <v>Boston KS Multi-Size Manual Pencil Sharpener</v>
      </c>
    </row>
    <row r="4949" spans="1:13" x14ac:dyDescent="0.25">
      <c r="A4949" s="1" t="s">
        <v>4629</v>
      </c>
      <c r="B4949" s="2">
        <v>42555</v>
      </c>
      <c r="C4949" s="2">
        <v>42557</v>
      </c>
      <c r="D4949" s="1" t="s">
        <v>79</v>
      </c>
      <c r="E4949" s="1" t="s">
        <v>4354</v>
      </c>
      <c r="F4949" s="1" t="s">
        <v>1084</v>
      </c>
      <c r="G4949">
        <v>25.4</v>
      </c>
      <c r="H4949">
        <v>5</v>
      </c>
      <c r="I4949">
        <v>0</v>
      </c>
      <c r="J4949">
        <v>8.6359999999999992</v>
      </c>
      <c r="K4949" t="str">
        <f>INDEX(product!B:B,MATCH('TABELA TOTAL'!$F4453,product!A:A,0))</f>
        <v>Office Supplies</v>
      </c>
      <c r="L4949" t="str">
        <f>INDEX(product!C:C,MATCH(F4949,product!A:A,))</f>
        <v>Furnishings</v>
      </c>
      <c r="M4949" t="str">
        <f>INDEX(product!D:D,MATCH(F4949,product!A:A,))</f>
        <v>Master Caster Door Stop, Brown</v>
      </c>
    </row>
    <row r="4950" spans="1:13" x14ac:dyDescent="0.25">
      <c r="A4950" s="1" t="s">
        <v>4629</v>
      </c>
      <c r="B4950" s="2">
        <v>42555</v>
      </c>
      <c r="C4950" s="2">
        <v>42557</v>
      </c>
      <c r="D4950" s="1" t="s">
        <v>79</v>
      </c>
      <c r="E4950" s="1" t="s">
        <v>4354</v>
      </c>
      <c r="F4950" s="1" t="s">
        <v>4630</v>
      </c>
      <c r="G4950">
        <v>43.96</v>
      </c>
      <c r="H4950">
        <v>2</v>
      </c>
      <c r="I4950">
        <v>0</v>
      </c>
      <c r="J4950">
        <v>20.661200000000001</v>
      </c>
      <c r="K4950" t="str">
        <f>INDEX(product!B:B,MATCH('TABELA TOTAL'!$F4454,product!A:A,0))</f>
        <v>Technology</v>
      </c>
      <c r="L4950" t="str">
        <f>INDEX(product!C:C,MATCH(F4950,product!A:A,))</f>
        <v>Envelopes</v>
      </c>
      <c r="M4950" t="str">
        <f>INDEX(product!D:D,MATCH(F4950,product!A:A,))</f>
        <v>Inter-Office Recycled Envelopes, Brown Kraft, Button-String,10" x 13" , 100/Box</v>
      </c>
    </row>
    <row r="4951" spans="1:13" x14ac:dyDescent="0.25">
      <c r="A4951" s="1" t="s">
        <v>4629</v>
      </c>
      <c r="B4951" s="2">
        <v>42555</v>
      </c>
      <c r="C4951" s="2">
        <v>42557</v>
      </c>
      <c r="D4951" s="1" t="s">
        <v>79</v>
      </c>
      <c r="E4951" s="1" t="s">
        <v>4354</v>
      </c>
      <c r="F4951" s="1" t="s">
        <v>1679</v>
      </c>
      <c r="G4951">
        <v>1279.165</v>
      </c>
      <c r="H4951">
        <v>5</v>
      </c>
      <c r="I4951">
        <v>0.15</v>
      </c>
      <c r="J4951">
        <v>225.73500000000001</v>
      </c>
      <c r="K4951" t="str">
        <f>INDEX(product!B:B,MATCH('TABELA TOTAL'!$F4455,product!A:A,0))</f>
        <v>Office Supplies</v>
      </c>
      <c r="L4951" t="str">
        <f>INDEX(product!C:C,MATCH(F4951,product!A:A,))</f>
        <v>Bookcases</v>
      </c>
      <c r="M4951" t="str">
        <f>INDEX(product!D:D,MATCH(F4951,product!A:A,))</f>
        <v>Atlantic Metals Mobile 5-Shelf Bookcases, Custom Colors</v>
      </c>
    </row>
    <row r="4952" spans="1:13" x14ac:dyDescent="0.25">
      <c r="A4952" s="1" t="s">
        <v>4629</v>
      </c>
      <c r="B4952" s="2">
        <v>42555</v>
      </c>
      <c r="C4952" s="2">
        <v>42557</v>
      </c>
      <c r="D4952" s="1" t="s">
        <v>79</v>
      </c>
      <c r="E4952" s="1" t="s">
        <v>4354</v>
      </c>
      <c r="F4952" s="1" t="s">
        <v>1464</v>
      </c>
      <c r="G4952">
        <v>27.92</v>
      </c>
      <c r="H4952">
        <v>4</v>
      </c>
      <c r="I4952">
        <v>0</v>
      </c>
      <c r="J4952">
        <v>0.55840000000000001</v>
      </c>
      <c r="K4952" t="str">
        <f>INDEX(product!B:B,MATCH('TABELA TOTAL'!$F4456,product!A:A,0))</f>
        <v>Office Supplies</v>
      </c>
      <c r="L4952" t="str">
        <f>INDEX(product!C:C,MATCH(F4952,product!A:A,))</f>
        <v>Storage</v>
      </c>
      <c r="M4952" t="str">
        <f>INDEX(product!D:D,MATCH(F4952,product!A:A,))</f>
        <v>Eldon Shelf Savers Cubes and Bins</v>
      </c>
    </row>
    <row r="4953" spans="1:13" x14ac:dyDescent="0.25">
      <c r="A4953" s="1" t="s">
        <v>5513</v>
      </c>
      <c r="B4953" s="2">
        <v>42555</v>
      </c>
      <c r="C4953" s="2">
        <v>42555</v>
      </c>
      <c r="D4953" s="1" t="s">
        <v>654</v>
      </c>
      <c r="E4953" s="1" t="s">
        <v>205</v>
      </c>
      <c r="F4953" s="1" t="s">
        <v>1084</v>
      </c>
      <c r="G4953">
        <v>25.4</v>
      </c>
      <c r="H4953">
        <v>5</v>
      </c>
      <c r="I4953">
        <v>0</v>
      </c>
      <c r="J4953">
        <v>8.6359999999999992</v>
      </c>
      <c r="K4953" t="str">
        <f>INDEX(product!B:B,MATCH('TABELA TOTAL'!$F5937,product!A:A,0))</f>
        <v>Furniture</v>
      </c>
      <c r="L4953" t="str">
        <f>INDEX(product!C:C,MATCH(F4953,product!A:A,))</f>
        <v>Furnishings</v>
      </c>
      <c r="M4953" t="str">
        <f>INDEX(product!D:D,MATCH(F4953,product!A:A,))</f>
        <v>Master Caster Door Stop, Brown</v>
      </c>
    </row>
    <row r="4954" spans="1:13" x14ac:dyDescent="0.25">
      <c r="A4954" s="1" t="s">
        <v>5513</v>
      </c>
      <c r="B4954" s="2">
        <v>42555</v>
      </c>
      <c r="C4954" s="2">
        <v>42555</v>
      </c>
      <c r="D4954" s="1" t="s">
        <v>654</v>
      </c>
      <c r="E4954" s="1" t="s">
        <v>205</v>
      </c>
      <c r="F4954" s="1" t="s">
        <v>2711</v>
      </c>
      <c r="G4954">
        <v>177.48</v>
      </c>
      <c r="H4954">
        <v>3</v>
      </c>
      <c r="I4954">
        <v>0.2</v>
      </c>
      <c r="J4954">
        <v>19.9665</v>
      </c>
      <c r="K4954" t="str">
        <f>INDEX(product!B:B,MATCH('TABELA TOTAL'!$F5938,product!A:A,0))</f>
        <v>Office Supplies</v>
      </c>
      <c r="L4954" t="str">
        <f>INDEX(product!C:C,MATCH(F4954,product!A:A,))</f>
        <v>Phones</v>
      </c>
      <c r="M4954" t="str">
        <f>INDEX(product!D:D,MATCH(F4954,product!A:A,))</f>
        <v>Avaya 4621SW VoIP phone</v>
      </c>
    </row>
    <row r="4955" spans="1:13" x14ac:dyDescent="0.25">
      <c r="A4955" s="1" t="s">
        <v>5513</v>
      </c>
      <c r="B4955" s="2">
        <v>42555</v>
      </c>
      <c r="C4955" s="2">
        <v>42555</v>
      </c>
      <c r="D4955" s="1" t="s">
        <v>654</v>
      </c>
      <c r="E4955" s="1" t="s">
        <v>205</v>
      </c>
      <c r="F4955" s="1" t="s">
        <v>2156</v>
      </c>
      <c r="G4955">
        <v>71.975999999999999</v>
      </c>
      <c r="H4955">
        <v>3</v>
      </c>
      <c r="I4955">
        <v>0.2</v>
      </c>
      <c r="J4955">
        <v>8.9969999999999999</v>
      </c>
      <c r="K4955" t="str">
        <f>INDEX(product!B:B,MATCH('TABELA TOTAL'!$F5939,product!A:A,0))</f>
        <v>Technology</v>
      </c>
      <c r="L4955" t="str">
        <f>INDEX(product!C:C,MATCH(F4955,product!A:A,))</f>
        <v>Phones</v>
      </c>
      <c r="M4955" t="str">
        <f>INDEX(product!D:D,MATCH(F4955,product!A:A,))</f>
        <v>OtterBox Defender Series Case - Samsung Galaxy S4</v>
      </c>
    </row>
    <row r="4956" spans="1:13" x14ac:dyDescent="0.25">
      <c r="A4956" s="1" t="s">
        <v>4045</v>
      </c>
      <c r="B4956" s="2">
        <v>42554</v>
      </c>
      <c r="C4956" s="2">
        <v>42557</v>
      </c>
      <c r="D4956" s="1" t="s">
        <v>79</v>
      </c>
      <c r="E4956" s="1" t="s">
        <v>660</v>
      </c>
      <c r="F4956" s="1" t="s">
        <v>4046</v>
      </c>
      <c r="G4956">
        <v>12.96</v>
      </c>
      <c r="H4956">
        <v>2</v>
      </c>
      <c r="I4956">
        <v>0</v>
      </c>
      <c r="J4956">
        <v>6.2207999999999997</v>
      </c>
      <c r="K4956" t="str">
        <f>INDEX(product!B:B,MATCH('TABELA TOTAL'!$F3566,product!A:A,0))</f>
        <v>Furniture</v>
      </c>
      <c r="L4956" t="str">
        <f>INDEX(product!C:C,MATCH(F4956,product!A:A,))</f>
        <v>Paper</v>
      </c>
      <c r="M4956" t="str">
        <f>INDEX(product!D:D,MATCH(F4956,product!A:A,))</f>
        <v>Xerox 200</v>
      </c>
    </row>
    <row r="4957" spans="1:13" x14ac:dyDescent="0.25">
      <c r="A4957" s="1" t="s">
        <v>4045</v>
      </c>
      <c r="B4957" s="2">
        <v>42554</v>
      </c>
      <c r="C4957" s="2">
        <v>42557</v>
      </c>
      <c r="D4957" s="1" t="s">
        <v>79</v>
      </c>
      <c r="E4957" s="1" t="s">
        <v>660</v>
      </c>
      <c r="F4957" s="1" t="s">
        <v>2402</v>
      </c>
      <c r="G4957">
        <v>3.96</v>
      </c>
      <c r="H4957">
        <v>2</v>
      </c>
      <c r="I4957">
        <v>0</v>
      </c>
      <c r="J4957">
        <v>7.9200000000000007E-2</v>
      </c>
      <c r="K4957" t="str">
        <f>INDEX(product!B:B,MATCH('TABELA TOTAL'!$F3567,product!A:A,0))</f>
        <v>Office Supplies</v>
      </c>
      <c r="L4957" t="str">
        <f>INDEX(product!C:C,MATCH(F4957,product!A:A,))</f>
        <v>Fasteners</v>
      </c>
      <c r="M4957" t="str">
        <f>INDEX(product!D:D,MATCH(F4957,product!A:A,))</f>
        <v>Brites Rubber Bands, 1 1/2 oz. Box</v>
      </c>
    </row>
    <row r="4958" spans="1:13" x14ac:dyDescent="0.25">
      <c r="A4958" s="1" t="s">
        <v>6617</v>
      </c>
      <c r="B4958" s="2">
        <v>42554</v>
      </c>
      <c r="C4958" s="2">
        <v>42558</v>
      </c>
      <c r="D4958" s="1" t="s">
        <v>19</v>
      </c>
      <c r="E4958" s="1" t="s">
        <v>691</v>
      </c>
      <c r="F4958" s="1" t="s">
        <v>5086</v>
      </c>
      <c r="G4958">
        <v>706.86</v>
      </c>
      <c r="H4958">
        <v>7</v>
      </c>
      <c r="I4958">
        <v>0</v>
      </c>
      <c r="J4958">
        <v>197.92080000000001</v>
      </c>
      <c r="K4958" t="str">
        <f>INDEX(product!B:B,MATCH('TABELA TOTAL'!$F8050,product!A:A,0))</f>
        <v>Office Supplies</v>
      </c>
      <c r="L4958" t="str">
        <f>INDEX(product!C:C,MATCH(F4958,product!A:A,))</f>
        <v>Appliances</v>
      </c>
      <c r="M4958" t="str">
        <f>INDEX(product!D:D,MATCH(F4958,product!A:A,))</f>
        <v>Avanti 1.7 Cu. Ft. Refrigerator</v>
      </c>
    </row>
    <row r="4959" spans="1:13" x14ac:dyDescent="0.25">
      <c r="A4959" s="1" t="s">
        <v>7579</v>
      </c>
      <c r="B4959" s="2">
        <v>42554</v>
      </c>
      <c r="C4959" s="2">
        <v>42554</v>
      </c>
      <c r="D4959" s="1" t="s">
        <v>654</v>
      </c>
      <c r="E4959" s="1" t="s">
        <v>2486</v>
      </c>
      <c r="F4959" s="1" t="s">
        <v>2426</v>
      </c>
      <c r="G4959">
        <v>123.92</v>
      </c>
      <c r="H4959">
        <v>5</v>
      </c>
      <c r="I4959">
        <v>0.2</v>
      </c>
      <c r="J4959">
        <v>38.725000000000001</v>
      </c>
      <c r="K4959" t="str">
        <f>INDEX(product!B:B,MATCH('TABELA TOTAL'!$F9774,product!A:A,0))</f>
        <v>Technology</v>
      </c>
      <c r="L4959" t="str">
        <f>INDEX(product!C:C,MATCH(F4959,product!A:A,))</f>
        <v>Paper</v>
      </c>
      <c r="M4959" t="str">
        <f>INDEX(product!D:D,MATCH(F4959,product!A:A,))</f>
        <v>Xerox 1925</v>
      </c>
    </row>
    <row r="4960" spans="1:13" x14ac:dyDescent="0.25">
      <c r="A4960" s="1" t="s">
        <v>1816</v>
      </c>
      <c r="B4960" s="2">
        <v>42553</v>
      </c>
      <c r="C4960" s="2">
        <v>42558</v>
      </c>
      <c r="D4960" s="1" t="s">
        <v>11</v>
      </c>
      <c r="E4960" s="1" t="s">
        <v>1483</v>
      </c>
      <c r="F4960" s="1" t="s">
        <v>1817</v>
      </c>
      <c r="G4960">
        <v>195.184</v>
      </c>
      <c r="H4960">
        <v>1</v>
      </c>
      <c r="I4960">
        <v>0.2</v>
      </c>
      <c r="J4960">
        <v>19.5184</v>
      </c>
      <c r="K4960" t="str">
        <f>INDEX(product!B:B,MATCH('TABELA TOTAL'!$F1160,product!A:A,0))</f>
        <v>Office Supplies</v>
      </c>
      <c r="L4960" t="str">
        <f>INDEX(product!C:C,MATCH(F4960,product!A:A,))</f>
        <v>Chairs</v>
      </c>
      <c r="M4960" t="str">
        <f>INDEX(product!D:D,MATCH(F4960,product!A:A,))</f>
        <v>Hon Deluxe Fabric Upholstered Stacking Chairs</v>
      </c>
    </row>
    <row r="4961" spans="1:13" x14ac:dyDescent="0.25">
      <c r="A4961" s="1" t="s">
        <v>6767</v>
      </c>
      <c r="B4961" s="2">
        <v>42553</v>
      </c>
      <c r="C4961" s="2">
        <v>42559</v>
      </c>
      <c r="D4961" s="1" t="s">
        <v>19</v>
      </c>
      <c r="E4961" s="1" t="s">
        <v>1555</v>
      </c>
      <c r="F4961" s="1" t="s">
        <v>6768</v>
      </c>
      <c r="G4961">
        <v>7.7</v>
      </c>
      <c r="H4961">
        <v>2</v>
      </c>
      <c r="I4961">
        <v>0</v>
      </c>
      <c r="J4961">
        <v>3.157</v>
      </c>
      <c r="K4961" t="str">
        <f>INDEX(product!B:B,MATCH('TABELA TOTAL'!$F8338,product!A:A,0))</f>
        <v>Office Supplies</v>
      </c>
      <c r="L4961" t="str">
        <f>INDEX(product!C:C,MATCH(F4961,product!A:A,))</f>
        <v>Art</v>
      </c>
      <c r="M4961" t="str">
        <f>INDEX(product!D:D,MATCH(F4961,product!A:A,))</f>
        <v>Avery Hi-Liter Pen Style Six-Color Fluorescent Set</v>
      </c>
    </row>
    <row r="4962" spans="1:13" x14ac:dyDescent="0.25">
      <c r="A4962" s="1" t="s">
        <v>7019</v>
      </c>
      <c r="B4962" s="2">
        <v>42553</v>
      </c>
      <c r="C4962" s="2">
        <v>42554</v>
      </c>
      <c r="D4962" s="1" t="s">
        <v>79</v>
      </c>
      <c r="E4962" s="1" t="s">
        <v>441</v>
      </c>
      <c r="F4962" s="1" t="s">
        <v>1375</v>
      </c>
      <c r="G4962">
        <v>528.42999999999995</v>
      </c>
      <c r="H4962">
        <v>5</v>
      </c>
      <c r="I4962">
        <v>0.3</v>
      </c>
      <c r="J4962">
        <v>0</v>
      </c>
      <c r="K4962" t="str">
        <f>INDEX(product!B:B,MATCH('TABELA TOTAL'!$F8778,product!A:A,0))</f>
        <v>Furniture</v>
      </c>
      <c r="L4962" t="str">
        <f>INDEX(product!C:C,MATCH(F4962,product!A:A,))</f>
        <v>Chairs</v>
      </c>
      <c r="M4962" t="str">
        <f>INDEX(product!D:D,MATCH(F4962,product!A:A,))</f>
        <v>Global Airflow Leather Mesh Back Chair, Black</v>
      </c>
    </row>
    <row r="4963" spans="1:13" x14ac:dyDescent="0.25">
      <c r="A4963" s="1" t="s">
        <v>7019</v>
      </c>
      <c r="B4963" s="2">
        <v>42553</v>
      </c>
      <c r="C4963" s="2">
        <v>42554</v>
      </c>
      <c r="D4963" s="1" t="s">
        <v>79</v>
      </c>
      <c r="E4963" s="1" t="s">
        <v>441</v>
      </c>
      <c r="F4963" s="1" t="s">
        <v>3515</v>
      </c>
      <c r="G4963">
        <v>41.472000000000001</v>
      </c>
      <c r="H4963">
        <v>8</v>
      </c>
      <c r="I4963">
        <v>0.2</v>
      </c>
      <c r="J4963">
        <v>14.5152</v>
      </c>
      <c r="K4963" t="str">
        <f>INDEX(product!B:B,MATCH('TABELA TOTAL'!$F8779,product!A:A,0))</f>
        <v>Office Supplies</v>
      </c>
      <c r="L4963" t="str">
        <f>INDEX(product!C:C,MATCH(F4963,product!A:A,))</f>
        <v>Paper</v>
      </c>
      <c r="M4963" t="str">
        <f>INDEX(product!D:D,MATCH(F4963,product!A:A,))</f>
        <v>Xerox 201</v>
      </c>
    </row>
    <row r="4964" spans="1:13" x14ac:dyDescent="0.25">
      <c r="A4964" s="1" t="s">
        <v>4445</v>
      </c>
      <c r="B4964" s="2">
        <v>42552</v>
      </c>
      <c r="C4964" s="2">
        <v>42552</v>
      </c>
      <c r="D4964" s="1" t="s">
        <v>654</v>
      </c>
      <c r="E4964" s="1" t="s">
        <v>1234</v>
      </c>
      <c r="F4964" s="1" t="s">
        <v>52</v>
      </c>
      <c r="G4964">
        <v>14.2</v>
      </c>
      <c r="H4964">
        <v>2</v>
      </c>
      <c r="I4964">
        <v>0</v>
      </c>
      <c r="J4964">
        <v>6.532</v>
      </c>
      <c r="K4964" t="str">
        <f>INDEX(product!B:B,MATCH('TABELA TOTAL'!$F4174,product!A:A,0))</f>
        <v>Furniture</v>
      </c>
      <c r="L4964" t="str">
        <f>INDEX(product!C:C,MATCH(F4964,product!A:A,))</f>
        <v>Binders</v>
      </c>
      <c r="M4964" t="str">
        <f>INDEX(product!D:D,MATCH(F4964,product!A:A,))</f>
        <v>Wilson Jones Hanging View Binder, White, 1"</v>
      </c>
    </row>
    <row r="4965" spans="1:13" x14ac:dyDescent="0.25">
      <c r="A4965" s="1" t="s">
        <v>4445</v>
      </c>
      <c r="B4965" s="2">
        <v>42552</v>
      </c>
      <c r="C4965" s="2">
        <v>42552</v>
      </c>
      <c r="D4965" s="1" t="s">
        <v>654</v>
      </c>
      <c r="E4965" s="1" t="s">
        <v>1234</v>
      </c>
      <c r="F4965" s="1" t="s">
        <v>1553</v>
      </c>
      <c r="G4965">
        <v>12.96</v>
      </c>
      <c r="H4965">
        <v>2</v>
      </c>
      <c r="I4965">
        <v>0</v>
      </c>
      <c r="J4965">
        <v>6.2207999999999997</v>
      </c>
      <c r="K4965" t="str">
        <f>INDEX(product!B:B,MATCH('TABELA TOTAL'!$F4175,product!A:A,0))</f>
        <v>Office Supplies</v>
      </c>
      <c r="L4965" t="str">
        <f>INDEX(product!C:C,MATCH(F4965,product!A:A,))</f>
        <v>Paper</v>
      </c>
      <c r="M4965" t="str">
        <f>INDEX(product!D:D,MATCH(F4965,product!A:A,))</f>
        <v>Xerox 210</v>
      </c>
    </row>
    <row r="4966" spans="1:13" x14ac:dyDescent="0.25">
      <c r="A4966" s="1" t="s">
        <v>4445</v>
      </c>
      <c r="B4966" s="2">
        <v>42552</v>
      </c>
      <c r="C4966" s="2">
        <v>42552</v>
      </c>
      <c r="D4966" s="1" t="s">
        <v>654</v>
      </c>
      <c r="E4966" s="1" t="s">
        <v>1234</v>
      </c>
      <c r="F4966" s="1" t="s">
        <v>1476</v>
      </c>
      <c r="G4966">
        <v>58.34</v>
      </c>
      <c r="H4966">
        <v>2</v>
      </c>
      <c r="I4966">
        <v>0</v>
      </c>
      <c r="J4966">
        <v>28.0032</v>
      </c>
      <c r="K4966" t="str">
        <f>INDEX(product!B:B,MATCH('TABELA TOTAL'!$F4176,product!A:A,0))</f>
        <v>Office Supplies</v>
      </c>
      <c r="L4966" t="str">
        <f>INDEX(product!C:C,MATCH(F4966,product!A:A,))</f>
        <v>Binders</v>
      </c>
      <c r="M4966" t="str">
        <f>INDEX(product!D:D,MATCH(F4966,product!A:A,))</f>
        <v>Binding Machine Supplies</v>
      </c>
    </row>
    <row r="4967" spans="1:13" x14ac:dyDescent="0.25">
      <c r="A4967" s="1" t="s">
        <v>6330</v>
      </c>
      <c r="B4967" s="2">
        <v>42552</v>
      </c>
      <c r="C4967" s="2">
        <v>42554</v>
      </c>
      <c r="D4967" s="1" t="s">
        <v>79</v>
      </c>
      <c r="E4967" s="1" t="s">
        <v>3609</v>
      </c>
      <c r="F4967" s="1" t="s">
        <v>3123</v>
      </c>
      <c r="G4967">
        <v>1499.95</v>
      </c>
      <c r="H4967">
        <v>5</v>
      </c>
      <c r="I4967">
        <v>0</v>
      </c>
      <c r="J4967">
        <v>449.98500000000001</v>
      </c>
      <c r="K4967" t="str">
        <f>INDEX(product!B:B,MATCH('TABELA TOTAL'!$F7474,product!A:A,0))</f>
        <v>Office Supplies</v>
      </c>
      <c r="L4967" t="str">
        <f>INDEX(product!C:C,MATCH(F4967,product!A:A,))</f>
        <v>Copiers</v>
      </c>
      <c r="M4967" t="str">
        <f>INDEX(product!D:D,MATCH(F4967,product!A:A,))</f>
        <v>Hewlett Packard 310 Color Digital Copier</v>
      </c>
    </row>
    <row r="4968" spans="1:13" x14ac:dyDescent="0.25">
      <c r="A4968" s="1" t="s">
        <v>7089</v>
      </c>
      <c r="B4968" s="2">
        <v>42552</v>
      </c>
      <c r="C4968" s="2">
        <v>42552</v>
      </c>
      <c r="D4968" s="1" t="s">
        <v>654</v>
      </c>
      <c r="E4968" s="1" t="s">
        <v>4022</v>
      </c>
      <c r="F4968" s="1" t="s">
        <v>1994</v>
      </c>
      <c r="G4968">
        <v>30.53</v>
      </c>
      <c r="H4968">
        <v>1</v>
      </c>
      <c r="I4968">
        <v>0</v>
      </c>
      <c r="J4968">
        <v>14.043799999999999</v>
      </c>
      <c r="K4968" t="str">
        <f>INDEX(product!B:B,MATCH('TABELA TOTAL'!$F8906,product!A:A,0))</f>
        <v>Office Supplies</v>
      </c>
      <c r="L4968" t="str">
        <f>INDEX(product!C:C,MATCH(F4968,product!A:A,))</f>
        <v>Labels</v>
      </c>
      <c r="M4968" t="str">
        <f>INDEX(product!D:D,MATCH(F4968,product!A:A,))</f>
        <v>Avery 477</v>
      </c>
    </row>
    <row r="4969" spans="1:13" x14ac:dyDescent="0.25">
      <c r="A4969" s="1" t="s">
        <v>7089</v>
      </c>
      <c r="B4969" s="2">
        <v>42552</v>
      </c>
      <c r="C4969" s="2">
        <v>42552</v>
      </c>
      <c r="D4969" s="1" t="s">
        <v>654</v>
      </c>
      <c r="E4969" s="1" t="s">
        <v>4022</v>
      </c>
      <c r="F4969" s="1" t="s">
        <v>3316</v>
      </c>
      <c r="G4969">
        <v>30.84</v>
      </c>
      <c r="H4969">
        <v>3</v>
      </c>
      <c r="I4969">
        <v>0</v>
      </c>
      <c r="J4969">
        <v>6.1680000000000001</v>
      </c>
      <c r="K4969" t="str">
        <f>INDEX(product!B:B,MATCH('TABELA TOTAL'!$F8907,product!A:A,0))</f>
        <v>Furniture</v>
      </c>
      <c r="L4969" t="str">
        <f>INDEX(product!C:C,MATCH(F4969,product!A:A,))</f>
        <v>Accessories</v>
      </c>
      <c r="M4969" t="str">
        <f>INDEX(product!D:D,MATCH(F4969,product!A:A,))</f>
        <v>KeyTronic KT400U2 - Keyboard - Black</v>
      </c>
    </row>
    <row r="4970" spans="1:13" x14ac:dyDescent="0.25">
      <c r="A4970" s="1" t="s">
        <v>7089</v>
      </c>
      <c r="B4970" s="2">
        <v>42552</v>
      </c>
      <c r="C4970" s="2">
        <v>42552</v>
      </c>
      <c r="D4970" s="1" t="s">
        <v>654</v>
      </c>
      <c r="E4970" s="1" t="s">
        <v>4022</v>
      </c>
      <c r="F4970" s="1" t="s">
        <v>302</v>
      </c>
      <c r="G4970">
        <v>75.06</v>
      </c>
      <c r="H4970">
        <v>9</v>
      </c>
      <c r="I4970">
        <v>0</v>
      </c>
      <c r="J4970">
        <v>33.777000000000001</v>
      </c>
      <c r="K4970" t="str">
        <f>INDEX(product!B:B,MATCH('TABELA TOTAL'!$F8908,product!A:A,0))</f>
        <v>Office Supplies</v>
      </c>
      <c r="L4970" t="str">
        <f>INDEX(product!C:C,MATCH(F4970,product!A:A,))</f>
        <v>Paper</v>
      </c>
      <c r="M4970" t="str">
        <f>INDEX(product!D:D,MATCH(F4970,product!A:A,))</f>
        <v>Southworth 25% Cotton Antique Laid Paper &amp; Envelopes</v>
      </c>
    </row>
    <row r="4971" spans="1:13" x14ac:dyDescent="0.25">
      <c r="A4971" s="1" t="s">
        <v>7569</v>
      </c>
      <c r="B4971" s="2">
        <v>42552</v>
      </c>
      <c r="C4971" s="2">
        <v>42553</v>
      </c>
      <c r="D4971" s="1" t="s">
        <v>79</v>
      </c>
      <c r="E4971" s="1" t="s">
        <v>536</v>
      </c>
      <c r="F4971" s="1" t="s">
        <v>1572</v>
      </c>
      <c r="G4971">
        <v>2.496</v>
      </c>
      <c r="H4971">
        <v>1</v>
      </c>
      <c r="I4971">
        <v>0.2</v>
      </c>
      <c r="J4971">
        <v>0.90480000000000005</v>
      </c>
      <c r="K4971" t="str">
        <f>INDEX(product!B:B,MATCH('TABELA TOTAL'!$F9754,product!A:A,0))</f>
        <v>Office Supplies</v>
      </c>
      <c r="L4971" t="str">
        <f>INDEX(product!C:C,MATCH(F4971,product!A:A,))</f>
        <v>Binders</v>
      </c>
      <c r="M4971" t="str">
        <f>INDEX(product!D:D,MATCH(F4971,product!A:A,))</f>
        <v>Zipper Ring Binder Pockets</v>
      </c>
    </row>
    <row r="4972" spans="1:13" x14ac:dyDescent="0.25">
      <c r="A4972" s="1" t="s">
        <v>6712</v>
      </c>
      <c r="B4972" s="2">
        <v>42551</v>
      </c>
      <c r="C4972" s="2">
        <v>42553</v>
      </c>
      <c r="D4972" s="1" t="s">
        <v>11</v>
      </c>
      <c r="E4972" s="1" t="s">
        <v>254</v>
      </c>
      <c r="F4972" s="1" t="s">
        <v>743</v>
      </c>
      <c r="G4972">
        <v>35.97</v>
      </c>
      <c r="H4972">
        <v>3</v>
      </c>
      <c r="I4972">
        <v>0</v>
      </c>
      <c r="J4972">
        <v>9.7119</v>
      </c>
      <c r="K4972" t="str">
        <f>INDEX(product!B:B,MATCH('TABELA TOTAL'!$F8232,product!A:A,0))</f>
        <v>Office Supplies</v>
      </c>
      <c r="L4972" t="str">
        <f>INDEX(product!C:C,MATCH(F4972,product!A:A,))</f>
        <v>Art</v>
      </c>
      <c r="M4972" t="str">
        <f>INDEX(product!D:D,MATCH(F4972,product!A:A,))</f>
        <v>Bulldog Vacuum Base Pencil Sharpener</v>
      </c>
    </row>
    <row r="4973" spans="1:13" x14ac:dyDescent="0.25">
      <c r="A4973" s="1" t="s">
        <v>6712</v>
      </c>
      <c r="B4973" s="2">
        <v>42551</v>
      </c>
      <c r="C4973" s="2">
        <v>42553</v>
      </c>
      <c r="D4973" s="1" t="s">
        <v>11</v>
      </c>
      <c r="E4973" s="1" t="s">
        <v>254</v>
      </c>
      <c r="F4973" s="1" t="s">
        <v>418</v>
      </c>
      <c r="G4973">
        <v>1266.8599999999999</v>
      </c>
      <c r="H4973">
        <v>7</v>
      </c>
      <c r="I4973">
        <v>0</v>
      </c>
      <c r="J4973">
        <v>291.37779999999998</v>
      </c>
      <c r="K4973" t="str">
        <f>INDEX(product!B:B,MATCH('TABELA TOTAL'!$F8233,product!A:A,0))</f>
        <v>Office Supplies</v>
      </c>
      <c r="L4973" t="str">
        <f>INDEX(product!C:C,MATCH(F4973,product!A:A,))</f>
        <v>Bookcases</v>
      </c>
      <c r="M4973" t="str">
        <f>INDEX(product!D:D,MATCH(F4973,product!A:A,))</f>
        <v>O'Sullivan 2-Door Barrister Bookcase in Odessa Pine</v>
      </c>
    </row>
    <row r="4974" spans="1:13" x14ac:dyDescent="0.25">
      <c r="A4974" s="1" t="s">
        <v>7077</v>
      </c>
      <c r="B4974" s="2">
        <v>42551</v>
      </c>
      <c r="C4974" s="2">
        <v>42554</v>
      </c>
      <c r="D4974" s="1" t="s">
        <v>11</v>
      </c>
      <c r="E4974" s="1" t="s">
        <v>2853</v>
      </c>
      <c r="F4974" s="1" t="s">
        <v>2318</v>
      </c>
      <c r="G4974">
        <v>50.12</v>
      </c>
      <c r="H4974">
        <v>7</v>
      </c>
      <c r="I4974">
        <v>0.2</v>
      </c>
      <c r="J4974">
        <v>-0.62649999999999995</v>
      </c>
      <c r="K4974" t="str">
        <f>INDEX(product!B:B,MATCH('TABELA TOTAL'!$F8883,product!A:A,0))</f>
        <v>Technology</v>
      </c>
      <c r="L4974" t="str">
        <f>INDEX(product!C:C,MATCH(F4974,product!A:A,))</f>
        <v>Accessories</v>
      </c>
      <c r="M4974" t="str">
        <f>INDEX(product!D:D,MATCH(F4974,product!A:A,))</f>
        <v>Kingston Digital DataTraveler 16GB USB 2.0</v>
      </c>
    </row>
    <row r="4975" spans="1:13" x14ac:dyDescent="0.25">
      <c r="A4975" s="1" t="s">
        <v>2674</v>
      </c>
      <c r="B4975" s="2">
        <v>42550</v>
      </c>
      <c r="C4975" s="2">
        <v>42554</v>
      </c>
      <c r="D4975" s="1" t="s">
        <v>11</v>
      </c>
      <c r="E4975" s="1" t="s">
        <v>2219</v>
      </c>
      <c r="F4975" s="1" t="s">
        <v>1943</v>
      </c>
      <c r="G4975">
        <v>191.88</v>
      </c>
      <c r="H4975">
        <v>6</v>
      </c>
      <c r="I4975">
        <v>0</v>
      </c>
      <c r="J4975">
        <v>19.187999999999999</v>
      </c>
      <c r="K4975" t="str">
        <f>INDEX(product!B:B,MATCH('TABELA TOTAL'!$F1902,product!A:A,0))</f>
        <v>Furniture</v>
      </c>
      <c r="L4975" t="str">
        <f>INDEX(product!C:C,MATCH(F4975,product!A:A,))</f>
        <v>Storage</v>
      </c>
      <c r="M4975" t="str">
        <f>INDEX(product!D:D,MATCH(F4975,product!A:A,))</f>
        <v>Fellowes Bankers Box Stor/Drawer Steel Plus</v>
      </c>
    </row>
    <row r="4976" spans="1:13" x14ac:dyDescent="0.25">
      <c r="A4976" s="1" t="s">
        <v>4281</v>
      </c>
      <c r="B4976" s="2">
        <v>42549</v>
      </c>
      <c r="C4976" s="2">
        <v>42553</v>
      </c>
      <c r="D4976" s="1" t="s">
        <v>11</v>
      </c>
      <c r="E4976" s="1" t="s">
        <v>1262</v>
      </c>
      <c r="F4976" s="1" t="s">
        <v>3775</v>
      </c>
      <c r="G4976">
        <v>359.976</v>
      </c>
      <c r="H4976">
        <v>3</v>
      </c>
      <c r="I4976">
        <v>0.2</v>
      </c>
      <c r="J4976">
        <v>35.997599999999998</v>
      </c>
      <c r="K4976" t="str">
        <f>INDEX(product!B:B,MATCH('TABELA TOTAL'!$F3923,product!A:A,0))</f>
        <v>Office Supplies</v>
      </c>
      <c r="L4976" t="str">
        <f>INDEX(product!C:C,MATCH(F4976,product!A:A,))</f>
        <v>Phones</v>
      </c>
      <c r="M4976" t="str">
        <f>INDEX(product!D:D,MATCH(F4976,product!A:A,))</f>
        <v>Polycom CX300 Desktop Phone USB VoIP phone</v>
      </c>
    </row>
    <row r="4977" spans="1:13" x14ac:dyDescent="0.25">
      <c r="A4977" s="1" t="s">
        <v>4544</v>
      </c>
      <c r="B4977" s="2">
        <v>42549</v>
      </c>
      <c r="C4977" s="2">
        <v>42549</v>
      </c>
      <c r="D4977" s="1" t="s">
        <v>654</v>
      </c>
      <c r="E4977" s="1" t="s">
        <v>1284</v>
      </c>
      <c r="F4977" s="1" t="s">
        <v>1027</v>
      </c>
      <c r="G4977">
        <v>7.7519999999999998</v>
      </c>
      <c r="H4977">
        <v>3</v>
      </c>
      <c r="I4977">
        <v>0.2</v>
      </c>
      <c r="J4977">
        <v>2.8100999999999998</v>
      </c>
      <c r="K4977" t="str">
        <f>INDEX(product!B:B,MATCH('TABELA TOTAL'!$F4308,product!A:A,0))</f>
        <v>Furniture</v>
      </c>
      <c r="L4977" t="str">
        <f>INDEX(product!C:C,MATCH(F4977,product!A:A,))</f>
        <v>Binders</v>
      </c>
      <c r="M4977" t="str">
        <f>INDEX(product!D:D,MATCH(F4977,product!A:A,))</f>
        <v>Recycled Pressboard Report Cover with Reinforced Top Hinge</v>
      </c>
    </row>
    <row r="4978" spans="1:13" x14ac:dyDescent="0.25">
      <c r="A4978" s="1" t="s">
        <v>4544</v>
      </c>
      <c r="B4978" s="2">
        <v>42549</v>
      </c>
      <c r="C4978" s="2">
        <v>42549</v>
      </c>
      <c r="D4978" s="1" t="s">
        <v>654</v>
      </c>
      <c r="E4978" s="1" t="s">
        <v>1284</v>
      </c>
      <c r="F4978" s="1" t="s">
        <v>604</v>
      </c>
      <c r="G4978">
        <v>33.567999999999998</v>
      </c>
      <c r="H4978">
        <v>2</v>
      </c>
      <c r="I4978">
        <v>0.2</v>
      </c>
      <c r="J4978">
        <v>11.748799999999999</v>
      </c>
      <c r="K4978" t="str">
        <f>INDEX(product!B:B,MATCH('TABELA TOTAL'!$F4309,product!A:A,0))</f>
        <v>Office Supplies</v>
      </c>
      <c r="L4978" t="str">
        <f>INDEX(product!C:C,MATCH(F4978,product!A:A,))</f>
        <v>Binders</v>
      </c>
      <c r="M4978" t="str">
        <f>INDEX(product!D:D,MATCH(F4978,product!A:A,))</f>
        <v>GBC Premium Transparent Covers with Diagonal Lined Pattern</v>
      </c>
    </row>
    <row r="4979" spans="1:13" x14ac:dyDescent="0.25">
      <c r="A4979" s="1" t="s">
        <v>5943</v>
      </c>
      <c r="B4979" s="2">
        <v>42549</v>
      </c>
      <c r="C4979" s="2">
        <v>42551</v>
      </c>
      <c r="D4979" s="1" t="s">
        <v>11</v>
      </c>
      <c r="E4979" s="1" t="s">
        <v>3594</v>
      </c>
      <c r="F4979" s="1" t="s">
        <v>3931</v>
      </c>
      <c r="G4979">
        <v>121.96</v>
      </c>
      <c r="H4979">
        <v>2</v>
      </c>
      <c r="I4979">
        <v>0</v>
      </c>
      <c r="J4979">
        <v>20.7332</v>
      </c>
      <c r="K4979" t="str">
        <f>INDEX(product!B:B,MATCH('TABELA TOTAL'!$F6752,product!A:A,0))</f>
        <v>Office Supplies</v>
      </c>
      <c r="L4979" t="str">
        <f>INDEX(product!C:C,MATCH(F4979,product!A:A,))</f>
        <v>Chairs</v>
      </c>
      <c r="M4979" t="str">
        <f>INDEX(product!D:D,MATCH(F4979,product!A:A,))</f>
        <v>Global Armless Task Chair, Royal Blue</v>
      </c>
    </row>
    <row r="4980" spans="1:13" x14ac:dyDescent="0.25">
      <c r="A4980" s="1" t="s">
        <v>5943</v>
      </c>
      <c r="B4980" s="2">
        <v>42549</v>
      </c>
      <c r="C4980" s="2">
        <v>42551</v>
      </c>
      <c r="D4980" s="1" t="s">
        <v>11</v>
      </c>
      <c r="E4980" s="1" t="s">
        <v>3594</v>
      </c>
      <c r="F4980" s="1" t="s">
        <v>3867</v>
      </c>
      <c r="G4980">
        <v>8.74</v>
      </c>
      <c r="H4980">
        <v>2</v>
      </c>
      <c r="I4980">
        <v>0</v>
      </c>
      <c r="J4980">
        <v>2.2724000000000002</v>
      </c>
      <c r="K4980" t="str">
        <f>INDEX(product!B:B,MATCH('TABELA TOTAL'!$F6753,product!A:A,0))</f>
        <v>Office Supplies</v>
      </c>
      <c r="L4980" t="str">
        <f>INDEX(product!C:C,MATCH(F4980,product!A:A,))</f>
        <v>Appliances</v>
      </c>
      <c r="M4980" t="str">
        <f>INDEX(product!D:D,MATCH(F4980,product!A:A,))</f>
        <v>Disposable Triple-Filter Dust Bags</v>
      </c>
    </row>
    <row r="4981" spans="1:13" x14ac:dyDescent="0.25">
      <c r="A4981" s="1" t="s">
        <v>5943</v>
      </c>
      <c r="B4981" s="2">
        <v>42549</v>
      </c>
      <c r="C4981" s="2">
        <v>42551</v>
      </c>
      <c r="D4981" s="1" t="s">
        <v>11</v>
      </c>
      <c r="E4981" s="1" t="s">
        <v>3594</v>
      </c>
      <c r="F4981" s="1" t="s">
        <v>670</v>
      </c>
      <c r="G4981">
        <v>61.96</v>
      </c>
      <c r="H4981">
        <v>2</v>
      </c>
      <c r="I4981">
        <v>0</v>
      </c>
      <c r="J4981">
        <v>27.882000000000001</v>
      </c>
      <c r="K4981" t="str">
        <f>INDEX(product!B:B,MATCH('TABELA TOTAL'!$F6754,product!A:A,0))</f>
        <v>Technology</v>
      </c>
      <c r="L4981" t="str">
        <f>INDEX(product!C:C,MATCH(F4981,product!A:A,))</f>
        <v>Paper</v>
      </c>
      <c r="M4981" t="str">
        <f>INDEX(product!D:D,MATCH(F4981,product!A:A,))</f>
        <v>Xerox 1960</v>
      </c>
    </row>
    <row r="4982" spans="1:13" x14ac:dyDescent="0.25">
      <c r="A4982" s="1" t="s">
        <v>5943</v>
      </c>
      <c r="B4982" s="2">
        <v>42549</v>
      </c>
      <c r="C4982" s="2">
        <v>42551</v>
      </c>
      <c r="D4982" s="1" t="s">
        <v>11</v>
      </c>
      <c r="E4982" s="1" t="s">
        <v>3594</v>
      </c>
      <c r="F4982" s="1" t="s">
        <v>3382</v>
      </c>
      <c r="G4982">
        <v>7.96</v>
      </c>
      <c r="H4982">
        <v>2</v>
      </c>
      <c r="I4982">
        <v>0</v>
      </c>
      <c r="J4982">
        <v>3.7412000000000001</v>
      </c>
      <c r="K4982" t="str">
        <f>INDEX(product!B:B,MATCH('TABELA TOTAL'!$F6755,product!A:A,0))</f>
        <v>Office Supplies</v>
      </c>
      <c r="L4982" t="str">
        <f>INDEX(product!C:C,MATCH(F4982,product!A:A,))</f>
        <v>Binders</v>
      </c>
      <c r="M4982" t="str">
        <f>INDEX(product!D:D,MATCH(F4982,product!A:A,))</f>
        <v>Ibico Presentation Index for Binding Systems</v>
      </c>
    </row>
    <row r="4983" spans="1:13" x14ac:dyDescent="0.25">
      <c r="A4983" s="1" t="s">
        <v>5943</v>
      </c>
      <c r="B4983" s="2">
        <v>42549</v>
      </c>
      <c r="C4983" s="2">
        <v>42551</v>
      </c>
      <c r="D4983" s="1" t="s">
        <v>11</v>
      </c>
      <c r="E4983" s="1" t="s">
        <v>3594</v>
      </c>
      <c r="F4983" s="1" t="s">
        <v>40</v>
      </c>
      <c r="G4983">
        <v>275.24</v>
      </c>
      <c r="H4983">
        <v>4</v>
      </c>
      <c r="I4983">
        <v>0</v>
      </c>
      <c r="J4983">
        <v>121.1056</v>
      </c>
      <c r="K4983" t="str">
        <f>INDEX(product!B:B,MATCH('TABELA TOTAL'!$F6756,product!A:A,0))</f>
        <v>Office Supplies</v>
      </c>
      <c r="L4983" t="str">
        <f>INDEX(product!C:C,MATCH(F4983,product!A:A,))</f>
        <v>Appliances</v>
      </c>
      <c r="M4983" t="str">
        <f>INDEX(product!D:D,MATCH(F4983,product!A:A,))</f>
        <v>Holmes Replacement Filter for HEPA Air Cleaner, Very Large Room, HEPA Filter</v>
      </c>
    </row>
    <row r="4984" spans="1:13" x14ac:dyDescent="0.25">
      <c r="A4984" s="1" t="s">
        <v>3574</v>
      </c>
      <c r="B4984" s="2">
        <v>42548</v>
      </c>
      <c r="C4984" s="2">
        <v>42552</v>
      </c>
      <c r="D4984" s="1" t="s">
        <v>19</v>
      </c>
      <c r="E4984" s="1" t="s">
        <v>2605</v>
      </c>
      <c r="F4984" s="1" t="s">
        <v>2376</v>
      </c>
      <c r="G4984">
        <v>37.463999999999999</v>
      </c>
      <c r="H4984">
        <v>7</v>
      </c>
      <c r="I4984">
        <v>0.2</v>
      </c>
      <c r="J4984">
        <v>12.175800000000001</v>
      </c>
      <c r="K4984" t="str">
        <f>INDEX(product!B:B,MATCH('TABELA TOTAL'!$F2905,product!A:A,0))</f>
        <v>Office Supplies</v>
      </c>
      <c r="L4984" t="str">
        <f>INDEX(product!C:C,MATCH(F4984,product!A:A,))</f>
        <v>Paper</v>
      </c>
      <c r="M4984" t="str">
        <f>INDEX(product!D:D,MATCH(F4984,product!A:A,))</f>
        <v>Wirebound Message Books, Four 2 3/4 x 5 White Forms per Page</v>
      </c>
    </row>
    <row r="4985" spans="1:13" x14ac:dyDescent="0.25">
      <c r="A4985" s="1" t="s">
        <v>3574</v>
      </c>
      <c r="B4985" s="2">
        <v>42548</v>
      </c>
      <c r="C4985" s="2">
        <v>42552</v>
      </c>
      <c r="D4985" s="1" t="s">
        <v>19</v>
      </c>
      <c r="E4985" s="1" t="s">
        <v>2605</v>
      </c>
      <c r="F4985" s="1" t="s">
        <v>2702</v>
      </c>
      <c r="G4985">
        <v>539.65800000000002</v>
      </c>
      <c r="H4985">
        <v>3</v>
      </c>
      <c r="I4985">
        <v>0.3</v>
      </c>
      <c r="J4985">
        <v>-7.7093999999999996</v>
      </c>
      <c r="K4985" t="str">
        <f>INDEX(product!B:B,MATCH('TABELA TOTAL'!$F2906,product!A:A,0))</f>
        <v>Furniture</v>
      </c>
      <c r="L4985" t="str">
        <f>INDEX(product!C:C,MATCH(F4985,product!A:A,))</f>
        <v>Chairs</v>
      </c>
      <c r="M4985" t="str">
        <f>INDEX(product!D:D,MATCH(F4985,product!A:A,))</f>
        <v>Global Commerce Series Low-Back Swivel/Tilt Chairs</v>
      </c>
    </row>
    <row r="4986" spans="1:13" x14ac:dyDescent="0.25">
      <c r="A4986" s="1" t="s">
        <v>5627</v>
      </c>
      <c r="B4986" s="2">
        <v>42548</v>
      </c>
      <c r="C4986" s="2">
        <v>42550</v>
      </c>
      <c r="D4986" s="1" t="s">
        <v>11</v>
      </c>
      <c r="E4986" s="1" t="s">
        <v>3521</v>
      </c>
      <c r="F4986" s="1" t="s">
        <v>4040</v>
      </c>
      <c r="G4986">
        <v>201.584</v>
      </c>
      <c r="H4986">
        <v>2</v>
      </c>
      <c r="I4986">
        <v>0.2</v>
      </c>
      <c r="J4986">
        <v>12.599</v>
      </c>
      <c r="K4986" t="str">
        <f>INDEX(product!B:B,MATCH('TABELA TOTAL'!$F6150,product!A:A,0))</f>
        <v>Office Supplies</v>
      </c>
      <c r="L4986" t="str">
        <f>INDEX(product!C:C,MATCH(F4986,product!A:A,))</f>
        <v>Phones</v>
      </c>
      <c r="M4986" t="str">
        <f>INDEX(product!D:D,MATCH(F4986,product!A:A,))</f>
        <v>Ooma Telo VoIP Home Phone System</v>
      </c>
    </row>
    <row r="4987" spans="1:13" x14ac:dyDescent="0.25">
      <c r="A4987" s="1" t="s">
        <v>848</v>
      </c>
      <c r="B4987" s="2">
        <v>42547</v>
      </c>
      <c r="C4987" s="2">
        <v>42553</v>
      </c>
      <c r="D4987" s="1" t="s">
        <v>19</v>
      </c>
      <c r="E4987" s="1" t="s">
        <v>849</v>
      </c>
      <c r="F4987" s="1" t="s">
        <v>850</v>
      </c>
      <c r="G4987">
        <v>14.7</v>
      </c>
      <c r="H4987">
        <v>5</v>
      </c>
      <c r="I4987">
        <v>0</v>
      </c>
      <c r="J4987">
        <v>6.6150000000000002</v>
      </c>
      <c r="K4987" t="str">
        <f>INDEX(product!B:B,MATCH('TABELA TOTAL'!$F481,product!A:A,0))</f>
        <v>Furniture</v>
      </c>
      <c r="L4987" t="str">
        <f>INDEX(product!C:C,MATCH(F4987,product!A:A,))</f>
        <v>Art</v>
      </c>
      <c r="M4987" t="str">
        <f>INDEX(product!D:D,MATCH(F4987,product!A:A,))</f>
        <v>Prang Colored Pencils</v>
      </c>
    </row>
    <row r="4988" spans="1:13" x14ac:dyDescent="0.25">
      <c r="A4988" s="1" t="s">
        <v>848</v>
      </c>
      <c r="B4988" s="2">
        <v>42547</v>
      </c>
      <c r="C4988" s="2">
        <v>42553</v>
      </c>
      <c r="D4988" s="1" t="s">
        <v>19</v>
      </c>
      <c r="E4988" s="1" t="s">
        <v>849</v>
      </c>
      <c r="F4988" s="1" t="s">
        <v>851</v>
      </c>
      <c r="G4988">
        <v>704.25</v>
      </c>
      <c r="H4988">
        <v>5</v>
      </c>
      <c r="I4988">
        <v>0</v>
      </c>
      <c r="J4988">
        <v>84.51</v>
      </c>
      <c r="K4988" t="str">
        <f>INDEX(product!B:B,MATCH('TABELA TOTAL'!$F482,product!A:A,0))</f>
        <v>Furniture</v>
      </c>
      <c r="L4988" t="str">
        <f>INDEX(product!C:C,MATCH(F4988,product!A:A,))</f>
        <v>Storage</v>
      </c>
      <c r="M4988" t="str">
        <f>INDEX(product!D:D,MATCH(F4988,product!A:A,))</f>
        <v>Fellowes Strictly Business Drawer File, Letter/Legal Size</v>
      </c>
    </row>
    <row r="4989" spans="1:13" x14ac:dyDescent="0.25">
      <c r="A4989" s="1" t="s">
        <v>1962</v>
      </c>
      <c r="B4989" s="2">
        <v>42547</v>
      </c>
      <c r="C4989" s="2">
        <v>42554</v>
      </c>
      <c r="D4989" s="1" t="s">
        <v>19</v>
      </c>
      <c r="E4989" s="1" t="s">
        <v>1963</v>
      </c>
      <c r="F4989" s="1" t="s">
        <v>773</v>
      </c>
      <c r="G4989">
        <v>14.9</v>
      </c>
      <c r="H4989">
        <v>5</v>
      </c>
      <c r="I4989">
        <v>0</v>
      </c>
      <c r="J4989">
        <v>1.0429999999999999</v>
      </c>
      <c r="K4989" t="str">
        <f>INDEX(product!B:B,MATCH('TABELA TOTAL'!$F1287,product!A:A,0))</f>
        <v>Office Supplies</v>
      </c>
      <c r="L4989" t="str">
        <f>INDEX(product!C:C,MATCH(F4989,product!A:A,))</f>
        <v>Storage</v>
      </c>
      <c r="M4989" t="str">
        <f>INDEX(product!D:D,MATCH(F4989,product!A:A,))</f>
        <v>Woodgrain Magazine Files by Perma</v>
      </c>
    </row>
    <row r="4990" spans="1:13" x14ac:dyDescent="0.25">
      <c r="A4990" s="1" t="s">
        <v>2453</v>
      </c>
      <c r="B4990" s="2">
        <v>42547</v>
      </c>
      <c r="C4990" s="2">
        <v>42550</v>
      </c>
      <c r="D4990" s="1" t="s">
        <v>11</v>
      </c>
      <c r="E4990" s="1" t="s">
        <v>2025</v>
      </c>
      <c r="F4990" s="1" t="s">
        <v>2454</v>
      </c>
      <c r="G4990">
        <v>13.616</v>
      </c>
      <c r="H4990">
        <v>2</v>
      </c>
      <c r="I4990">
        <v>0.2</v>
      </c>
      <c r="J4990">
        <v>3.5741999999999998</v>
      </c>
      <c r="K4990" t="str">
        <f>INDEX(product!B:B,MATCH('TABELA TOTAL'!$F1695,product!A:A,0))</f>
        <v>Furniture</v>
      </c>
      <c r="L4990" t="str">
        <f>INDEX(product!C:C,MATCH(F4990,product!A:A,))</f>
        <v>Accessories</v>
      </c>
      <c r="M4990" t="str">
        <f>INDEX(product!D:D,MATCH(F4990,product!A:A,))</f>
        <v>Memorex Mini Travel Drive 4 GB USB 2.0 Flash Drive</v>
      </c>
    </row>
    <row r="4991" spans="1:13" x14ac:dyDescent="0.25">
      <c r="A4991" s="1" t="s">
        <v>4304</v>
      </c>
      <c r="B4991" s="2">
        <v>42547</v>
      </c>
      <c r="C4991" s="2">
        <v>42554</v>
      </c>
      <c r="D4991" s="1" t="s">
        <v>19</v>
      </c>
      <c r="E4991" s="1" t="s">
        <v>165</v>
      </c>
      <c r="F4991" s="1" t="s">
        <v>2888</v>
      </c>
      <c r="G4991">
        <v>22.14</v>
      </c>
      <c r="H4991">
        <v>3</v>
      </c>
      <c r="I4991">
        <v>0</v>
      </c>
      <c r="J4991">
        <v>6.4206000000000003</v>
      </c>
      <c r="K4991" t="str">
        <f>INDEX(product!B:B,MATCH('TABELA TOTAL'!$F3958,product!A:A,0))</f>
        <v>Furniture</v>
      </c>
      <c r="L4991" t="str">
        <f>INDEX(product!C:C,MATCH(F4991,product!A:A,))</f>
        <v>Furnishings</v>
      </c>
      <c r="M4991" t="str">
        <f>INDEX(product!D:D,MATCH(F4991,product!A:A,))</f>
        <v>Eldon Expressions Wood Desk Accessories, Oak</v>
      </c>
    </row>
    <row r="4992" spans="1:13" x14ac:dyDescent="0.25">
      <c r="A4992" s="1" t="s">
        <v>5818</v>
      </c>
      <c r="B4992" s="2">
        <v>42547</v>
      </c>
      <c r="C4992" s="2">
        <v>42551</v>
      </c>
      <c r="D4992" s="1" t="s">
        <v>19</v>
      </c>
      <c r="E4992" s="1" t="s">
        <v>5819</v>
      </c>
      <c r="F4992" s="1" t="s">
        <v>307</v>
      </c>
      <c r="G4992">
        <v>5.3040000000000003</v>
      </c>
      <c r="H4992">
        <v>3</v>
      </c>
      <c r="I4992">
        <v>0.2</v>
      </c>
      <c r="J4992">
        <v>0.46410000000000001</v>
      </c>
      <c r="K4992" t="str">
        <f>INDEX(product!B:B,MATCH('TABELA TOTAL'!$F6507,product!A:A,0))</f>
        <v>Office Supplies</v>
      </c>
      <c r="L4992" t="str">
        <f>INDEX(product!C:C,MATCH(F4992,product!A:A,))</f>
        <v>Art</v>
      </c>
      <c r="M4992" t="str">
        <f>INDEX(product!D:D,MATCH(F4992,product!A:A,))</f>
        <v>Newell 311</v>
      </c>
    </row>
    <row r="4993" spans="1:13" x14ac:dyDescent="0.25">
      <c r="A4993" s="1" t="s">
        <v>6723</v>
      </c>
      <c r="B4993" s="2">
        <v>42547</v>
      </c>
      <c r="C4993" s="2">
        <v>42547</v>
      </c>
      <c r="D4993" s="1" t="s">
        <v>654</v>
      </c>
      <c r="E4993" s="1" t="s">
        <v>1717</v>
      </c>
      <c r="F4993" s="1" t="s">
        <v>893</v>
      </c>
      <c r="G4993">
        <v>368.91</v>
      </c>
      <c r="H4993">
        <v>9</v>
      </c>
      <c r="I4993">
        <v>0</v>
      </c>
      <c r="J4993">
        <v>180.76589999999999</v>
      </c>
      <c r="K4993" t="str">
        <f>INDEX(product!B:B,MATCH('TABELA TOTAL'!$F8261,product!A:A,0))</f>
        <v>Technology</v>
      </c>
      <c r="L4993" t="str">
        <f>INDEX(product!C:C,MATCH(F4993,product!A:A,))</f>
        <v>Paper</v>
      </c>
      <c r="M4993" t="str">
        <f>INDEX(product!D:D,MATCH(F4993,product!A:A,))</f>
        <v>White Dual Perf Computer Printout Paper, 2700 Sheets, 1 Part, Heavyweight, 20 lbs., 14 7/8 x 11</v>
      </c>
    </row>
    <row r="4994" spans="1:13" x14ac:dyDescent="0.25">
      <c r="A4994" s="1" t="s">
        <v>6723</v>
      </c>
      <c r="B4994" s="2">
        <v>42547</v>
      </c>
      <c r="C4994" s="2">
        <v>42547</v>
      </c>
      <c r="D4994" s="1" t="s">
        <v>654</v>
      </c>
      <c r="E4994" s="1" t="s">
        <v>1717</v>
      </c>
      <c r="F4994" s="1" t="s">
        <v>778</v>
      </c>
      <c r="G4994">
        <v>8.02</v>
      </c>
      <c r="H4994">
        <v>1</v>
      </c>
      <c r="I4994">
        <v>0</v>
      </c>
      <c r="J4994">
        <v>3.7694000000000001</v>
      </c>
      <c r="K4994" t="str">
        <f>INDEX(product!B:B,MATCH('TABELA TOTAL'!$F8262,product!A:A,0))</f>
        <v>Office Supplies</v>
      </c>
      <c r="L4994" t="str">
        <f>INDEX(product!C:C,MATCH(F4994,product!A:A,))</f>
        <v>Binders</v>
      </c>
      <c r="M4994" t="str">
        <f>INDEX(product!D:D,MATCH(F4994,product!A:A,))</f>
        <v>Insertable Tab Post Binder Dividers</v>
      </c>
    </row>
    <row r="4995" spans="1:13" x14ac:dyDescent="0.25">
      <c r="A4995" s="1" t="s">
        <v>6723</v>
      </c>
      <c r="B4995" s="2">
        <v>42547</v>
      </c>
      <c r="C4995" s="2">
        <v>42547</v>
      </c>
      <c r="D4995" s="1" t="s">
        <v>654</v>
      </c>
      <c r="E4995" s="1" t="s">
        <v>1717</v>
      </c>
      <c r="F4995" s="1" t="s">
        <v>3208</v>
      </c>
      <c r="G4995">
        <v>171.04</v>
      </c>
      <c r="H4995">
        <v>4</v>
      </c>
      <c r="I4995">
        <v>0</v>
      </c>
      <c r="J4995">
        <v>44.470399999999998</v>
      </c>
      <c r="K4995" t="str">
        <f>INDEX(product!B:B,MATCH('TABELA TOTAL'!$F8263,product!A:A,0))</f>
        <v>Furniture</v>
      </c>
      <c r="L4995" t="str">
        <f>INDEX(product!C:C,MATCH(F4995,product!A:A,))</f>
        <v>Storage</v>
      </c>
      <c r="M4995" t="str">
        <f>INDEX(product!D:D,MATCH(F4995,product!A:A,))</f>
        <v>SAFCO Mobile Desk Side File, Wire Frame</v>
      </c>
    </row>
    <row r="4996" spans="1:13" x14ac:dyDescent="0.25">
      <c r="A4996" s="1" t="s">
        <v>6974</v>
      </c>
      <c r="B4996" s="2">
        <v>42547</v>
      </c>
      <c r="C4996" s="2">
        <v>42547</v>
      </c>
      <c r="D4996" s="1" t="s">
        <v>654</v>
      </c>
      <c r="E4996" s="1" t="s">
        <v>1519</v>
      </c>
      <c r="F4996" s="1" t="s">
        <v>825</v>
      </c>
      <c r="G4996">
        <v>231.72</v>
      </c>
      <c r="H4996">
        <v>2</v>
      </c>
      <c r="I4996">
        <v>0</v>
      </c>
      <c r="J4996">
        <v>11.586</v>
      </c>
      <c r="K4996" t="str">
        <f>INDEX(product!B:B,MATCH('TABELA TOTAL'!$F8688,product!A:A,0))</f>
        <v>Furniture</v>
      </c>
      <c r="L4996" t="str">
        <f>INDEX(product!C:C,MATCH(F4996,product!A:A,))</f>
        <v>Supplies</v>
      </c>
      <c r="M4996" t="str">
        <f>INDEX(product!D:D,MATCH(F4996,product!A:A,))</f>
        <v>Premier Electric Letter Opener</v>
      </c>
    </row>
    <row r="4997" spans="1:13" x14ac:dyDescent="0.25">
      <c r="A4997" s="1" t="s">
        <v>6974</v>
      </c>
      <c r="B4997" s="2">
        <v>42547</v>
      </c>
      <c r="C4997" s="2">
        <v>42547</v>
      </c>
      <c r="D4997" s="1" t="s">
        <v>654</v>
      </c>
      <c r="E4997" s="1" t="s">
        <v>1519</v>
      </c>
      <c r="F4997" s="1" t="s">
        <v>591</v>
      </c>
      <c r="G4997">
        <v>17.899999999999999</v>
      </c>
      <c r="H4997">
        <v>5</v>
      </c>
      <c r="I4997">
        <v>0</v>
      </c>
      <c r="J4997">
        <v>8.9499999999999993</v>
      </c>
      <c r="K4997" t="str">
        <f>INDEX(product!B:B,MATCH('TABELA TOTAL'!$F8689,product!A:A,0))</f>
        <v>Office Supplies</v>
      </c>
      <c r="L4997" t="str">
        <f>INDEX(product!C:C,MATCH(F4997,product!A:A,))</f>
        <v>Fasteners</v>
      </c>
      <c r="M4997" t="str">
        <f>INDEX(product!D:D,MATCH(F4997,product!A:A,))</f>
        <v>OIC Binder Clips</v>
      </c>
    </row>
    <row r="4998" spans="1:13" x14ac:dyDescent="0.25">
      <c r="A4998" s="1" t="s">
        <v>6974</v>
      </c>
      <c r="B4998" s="2">
        <v>42547</v>
      </c>
      <c r="C4998" s="2">
        <v>42547</v>
      </c>
      <c r="D4998" s="1" t="s">
        <v>654</v>
      </c>
      <c r="E4998" s="1" t="s">
        <v>1519</v>
      </c>
      <c r="F4998" s="1" t="s">
        <v>1941</v>
      </c>
      <c r="G4998">
        <v>12.48</v>
      </c>
      <c r="H4998">
        <v>2</v>
      </c>
      <c r="I4998">
        <v>0</v>
      </c>
      <c r="J4998">
        <v>5.6159999999999997</v>
      </c>
      <c r="K4998" t="str">
        <f>INDEX(product!B:B,MATCH('TABELA TOTAL'!$F8690,product!A:A,0))</f>
        <v>Technology</v>
      </c>
      <c r="L4998" t="str">
        <f>INDEX(product!C:C,MATCH(F4998,product!A:A,))</f>
        <v>Paper</v>
      </c>
      <c r="M4998" t="str">
        <f>INDEX(product!D:D,MATCH(F4998,product!A:A,))</f>
        <v>Ampad Phone Message Book, Recycled, 400 Message Capacity, 5 ¾ x 11</v>
      </c>
    </row>
    <row r="4999" spans="1:13" x14ac:dyDescent="0.25">
      <c r="A4999" s="1" t="s">
        <v>7157</v>
      </c>
      <c r="B4999" s="2">
        <v>42547</v>
      </c>
      <c r="C4999" s="2">
        <v>42553</v>
      </c>
      <c r="D4999" s="1" t="s">
        <v>19</v>
      </c>
      <c r="E4999" s="1" t="s">
        <v>5874</v>
      </c>
      <c r="F4999" s="1" t="s">
        <v>4813</v>
      </c>
      <c r="G4999">
        <v>20.97</v>
      </c>
      <c r="H4999">
        <v>3</v>
      </c>
      <c r="I4999">
        <v>0</v>
      </c>
      <c r="J4999">
        <v>9.0170999999999992</v>
      </c>
      <c r="K4999" t="str">
        <f>INDEX(product!B:B,MATCH('TABELA TOTAL'!$F9026,product!A:A,0))</f>
        <v>Technology</v>
      </c>
      <c r="L4999" t="str">
        <f>INDEX(product!C:C,MATCH(F4999,product!A:A,))</f>
        <v>Accessories</v>
      </c>
      <c r="M4999" t="str">
        <f>INDEX(product!D:D,MATCH(F4999,product!A:A,))</f>
        <v>AmazonBasics 3-Button USB Wired Mouse</v>
      </c>
    </row>
    <row r="5000" spans="1:13" x14ac:dyDescent="0.25">
      <c r="A5000" s="1" t="s">
        <v>7157</v>
      </c>
      <c r="B5000" s="2">
        <v>42547</v>
      </c>
      <c r="C5000" s="2">
        <v>42553</v>
      </c>
      <c r="D5000" s="1" t="s">
        <v>19</v>
      </c>
      <c r="E5000" s="1" t="s">
        <v>5874</v>
      </c>
      <c r="F5000" s="1" t="s">
        <v>3702</v>
      </c>
      <c r="G5000">
        <v>139.96</v>
      </c>
      <c r="H5000">
        <v>4</v>
      </c>
      <c r="I5000">
        <v>0</v>
      </c>
      <c r="J5000">
        <v>9.7972000000000001</v>
      </c>
      <c r="K5000" t="str">
        <f>INDEX(product!B:B,MATCH('TABELA TOTAL'!$F9027,product!A:A,0))</f>
        <v>Office Supplies</v>
      </c>
      <c r="L5000" t="str">
        <f>INDEX(product!C:C,MATCH(F5000,product!A:A,))</f>
        <v>Accessories</v>
      </c>
      <c r="M5000" t="str">
        <f>INDEX(product!D:D,MATCH(F5000,product!A:A,))</f>
        <v>Perixx PERIBOARD-512B, Ergonomic Split Keyboard</v>
      </c>
    </row>
    <row r="5001" spans="1:13" x14ac:dyDescent="0.25">
      <c r="A5001" s="1" t="s">
        <v>7157</v>
      </c>
      <c r="B5001" s="2">
        <v>42547</v>
      </c>
      <c r="C5001" s="2">
        <v>42553</v>
      </c>
      <c r="D5001" s="1" t="s">
        <v>19</v>
      </c>
      <c r="E5001" s="1" t="s">
        <v>5874</v>
      </c>
      <c r="F5001" s="1" t="s">
        <v>2122</v>
      </c>
      <c r="G5001">
        <v>37.74</v>
      </c>
      <c r="H5001">
        <v>3</v>
      </c>
      <c r="I5001">
        <v>0</v>
      </c>
      <c r="J5001">
        <v>12.8316</v>
      </c>
      <c r="K5001" t="str">
        <f>INDEX(product!B:B,MATCH('TABELA TOTAL'!$F9028,product!A:A,0))</f>
        <v>Office Supplies</v>
      </c>
      <c r="L5001" t="str">
        <f>INDEX(product!C:C,MATCH(F5001,product!A:A,))</f>
        <v>Furnishings</v>
      </c>
      <c r="M5001" t="str">
        <f>INDEX(product!D:D,MATCH(F5001,product!A:A,))</f>
        <v>DAX Executive Solid Wood Document Frame, Desktop or Hang, Mahogany, 5 x 7</v>
      </c>
    </row>
    <row r="5002" spans="1:13" x14ac:dyDescent="0.25">
      <c r="A5002" s="1" t="s">
        <v>7580</v>
      </c>
      <c r="B5002" s="2">
        <v>42547</v>
      </c>
      <c r="C5002" s="2">
        <v>42554</v>
      </c>
      <c r="D5002" s="1" t="s">
        <v>19</v>
      </c>
      <c r="E5002" s="1" t="s">
        <v>1935</v>
      </c>
      <c r="F5002" s="1" t="s">
        <v>4378</v>
      </c>
      <c r="G5002">
        <v>135.94999999999999</v>
      </c>
      <c r="H5002">
        <v>1</v>
      </c>
      <c r="I5002">
        <v>0</v>
      </c>
      <c r="J5002">
        <v>39.4255</v>
      </c>
      <c r="K5002" t="str">
        <f>INDEX(product!B:B,MATCH('TABELA TOTAL'!$F9775,product!A:A,0))</f>
        <v>Technology</v>
      </c>
      <c r="L5002" t="str">
        <f>INDEX(product!C:C,MATCH(F5002,product!A:A,))</f>
        <v>Phones</v>
      </c>
      <c r="M5002" t="str">
        <f>INDEX(product!D:D,MATCH(F5002,product!A:A,))</f>
        <v>Cisco IP Phone 7961G VoIP phone - Dark gray</v>
      </c>
    </row>
    <row r="5003" spans="1:13" x14ac:dyDescent="0.25">
      <c r="A5003" s="1" t="s">
        <v>2894</v>
      </c>
      <c r="B5003" s="2">
        <v>42546</v>
      </c>
      <c r="C5003" s="2">
        <v>42550</v>
      </c>
      <c r="D5003" s="1" t="s">
        <v>19</v>
      </c>
      <c r="E5003" s="1" t="s">
        <v>1706</v>
      </c>
      <c r="F5003" s="1" t="s">
        <v>466</v>
      </c>
      <c r="G5003">
        <v>422.05799999999999</v>
      </c>
      <c r="H5003">
        <v>3</v>
      </c>
      <c r="I5003">
        <v>0.3</v>
      </c>
      <c r="J5003">
        <v>-18.088200000000001</v>
      </c>
      <c r="K5003" t="str">
        <f>INDEX(product!B:B,MATCH('TABELA TOTAL'!$F2147,product!A:A,0))</f>
        <v>Office Supplies</v>
      </c>
      <c r="L5003" t="str">
        <f>INDEX(product!C:C,MATCH(F5003,product!A:A,))</f>
        <v>Chairs</v>
      </c>
      <c r="M5003" t="str">
        <f>INDEX(product!D:D,MATCH(F5003,product!A:A,))</f>
        <v>Global Leather Highback Executive Chair with Pneumatic Height Adjustment, Black</v>
      </c>
    </row>
    <row r="5004" spans="1:13" x14ac:dyDescent="0.25">
      <c r="A5004" s="1" t="s">
        <v>2894</v>
      </c>
      <c r="B5004" s="2">
        <v>42546</v>
      </c>
      <c r="C5004" s="2">
        <v>42550</v>
      </c>
      <c r="D5004" s="1" t="s">
        <v>19</v>
      </c>
      <c r="E5004" s="1" t="s">
        <v>1706</v>
      </c>
      <c r="F5004" s="1" t="s">
        <v>274</v>
      </c>
      <c r="G5004">
        <v>38.088000000000001</v>
      </c>
      <c r="H5004">
        <v>4</v>
      </c>
      <c r="I5004">
        <v>0.7</v>
      </c>
      <c r="J5004">
        <v>-27.9312</v>
      </c>
      <c r="K5004" t="str">
        <f>INDEX(product!B:B,MATCH('TABELA TOTAL'!$F2148,product!A:A,0))</f>
        <v>Furniture</v>
      </c>
      <c r="L5004" t="str">
        <f>INDEX(product!C:C,MATCH(F5004,product!A:A,))</f>
        <v>Binders</v>
      </c>
      <c r="M5004" t="str">
        <f>INDEX(product!D:D,MATCH(F5004,product!A:A,))</f>
        <v>GBC Wire Binding Strips</v>
      </c>
    </row>
    <row r="5005" spans="1:13" x14ac:dyDescent="0.25">
      <c r="A5005" s="1" t="s">
        <v>2894</v>
      </c>
      <c r="B5005" s="2">
        <v>42546</v>
      </c>
      <c r="C5005" s="2">
        <v>42550</v>
      </c>
      <c r="D5005" s="1" t="s">
        <v>19</v>
      </c>
      <c r="E5005" s="1" t="s">
        <v>1706</v>
      </c>
      <c r="F5005" s="1" t="s">
        <v>104</v>
      </c>
      <c r="G5005">
        <v>254.352</v>
      </c>
      <c r="H5005">
        <v>6</v>
      </c>
      <c r="I5005">
        <v>0.2</v>
      </c>
      <c r="J5005">
        <v>-50.870399999999997</v>
      </c>
      <c r="K5005" t="str">
        <f>INDEX(product!B:B,MATCH('TABELA TOTAL'!$F2149,product!A:A,0))</f>
        <v>Furniture</v>
      </c>
      <c r="L5005" t="str">
        <f>INDEX(product!C:C,MATCH(F5005,product!A:A,))</f>
        <v>Storage</v>
      </c>
      <c r="M5005" t="str">
        <f>INDEX(product!D:D,MATCH(F5005,product!A:A,))</f>
        <v>Gould Plastics 9-Pocket Panel Bin, 18-3/8w x 5-1/4d x 20-1/2h, Black</v>
      </c>
    </row>
    <row r="5006" spans="1:13" x14ac:dyDescent="0.25">
      <c r="A5006" s="1" t="s">
        <v>2934</v>
      </c>
      <c r="B5006" s="2">
        <v>42546</v>
      </c>
      <c r="C5006" s="2">
        <v>42550</v>
      </c>
      <c r="D5006" s="1" t="s">
        <v>19</v>
      </c>
      <c r="E5006" s="1" t="s">
        <v>1051</v>
      </c>
      <c r="F5006" s="1" t="s">
        <v>2935</v>
      </c>
      <c r="G5006">
        <v>60.81</v>
      </c>
      <c r="H5006">
        <v>3</v>
      </c>
      <c r="I5006">
        <v>0</v>
      </c>
      <c r="J5006">
        <v>17.026800000000001</v>
      </c>
      <c r="K5006" t="str">
        <f>INDEX(product!B:B,MATCH('TABELA TOTAL'!$F2192,product!A:A,0))</f>
        <v>Furniture</v>
      </c>
      <c r="L5006" t="str">
        <f>INDEX(product!C:C,MATCH(F5006,product!A:A,))</f>
        <v>Appliances</v>
      </c>
      <c r="M5006" t="str">
        <f>INDEX(product!D:D,MATCH(F5006,product!A:A,))</f>
        <v>Fellowes Mighty 8 Compact Surge Protector</v>
      </c>
    </row>
    <row r="5007" spans="1:13" x14ac:dyDescent="0.25">
      <c r="A5007" s="1" t="s">
        <v>6308</v>
      </c>
      <c r="B5007" s="2">
        <v>42546</v>
      </c>
      <c r="C5007" s="2">
        <v>42548</v>
      </c>
      <c r="D5007" s="1" t="s">
        <v>11</v>
      </c>
      <c r="E5007" s="1" t="s">
        <v>398</v>
      </c>
      <c r="F5007" s="1" t="s">
        <v>135</v>
      </c>
      <c r="G5007">
        <v>85.245999999999995</v>
      </c>
      <c r="H5007">
        <v>2</v>
      </c>
      <c r="I5007">
        <v>0.3</v>
      </c>
      <c r="J5007">
        <v>-6.0890000000000004</v>
      </c>
      <c r="K5007" t="str">
        <f>INDEX(product!B:B,MATCH('TABELA TOTAL'!$F7427,product!A:A,0))</f>
        <v>Furniture</v>
      </c>
      <c r="L5007" t="str">
        <f>INDEX(product!C:C,MATCH(F5007,product!A:A,))</f>
        <v>Chairs</v>
      </c>
      <c r="M5007" t="str">
        <f>INDEX(product!D:D,MATCH(F5007,product!A:A,))</f>
        <v>Global Value Mid-Back Manager's Chair, Gray</v>
      </c>
    </row>
    <row r="5008" spans="1:13" x14ac:dyDescent="0.25">
      <c r="A5008" s="1" t="s">
        <v>6308</v>
      </c>
      <c r="B5008" s="2">
        <v>42546</v>
      </c>
      <c r="C5008" s="2">
        <v>42548</v>
      </c>
      <c r="D5008" s="1" t="s">
        <v>11</v>
      </c>
      <c r="E5008" s="1" t="s">
        <v>398</v>
      </c>
      <c r="F5008" s="1" t="s">
        <v>3942</v>
      </c>
      <c r="G5008">
        <v>32.712000000000003</v>
      </c>
      <c r="H5008">
        <v>2</v>
      </c>
      <c r="I5008">
        <v>0.6</v>
      </c>
      <c r="J5008">
        <v>-26.169599999999999</v>
      </c>
      <c r="K5008" t="str">
        <f>INDEX(product!B:B,MATCH('TABELA TOTAL'!$F7428,product!A:A,0))</f>
        <v>Technology</v>
      </c>
      <c r="L5008" t="str">
        <f>INDEX(product!C:C,MATCH(F5008,product!A:A,))</f>
        <v>Furnishings</v>
      </c>
      <c r="M5008" t="str">
        <f>INDEX(product!D:D,MATCH(F5008,product!A:A,))</f>
        <v>Eldon Executive Woodline II Cherry Finish Desk Accessories</v>
      </c>
    </row>
    <row r="5009" spans="1:13" x14ac:dyDescent="0.25">
      <c r="A5009" s="1" t="s">
        <v>4024</v>
      </c>
      <c r="B5009" s="2">
        <v>42545</v>
      </c>
      <c r="C5009" s="2">
        <v>42550</v>
      </c>
      <c r="D5009" s="1" t="s">
        <v>19</v>
      </c>
      <c r="E5009" s="1" t="s">
        <v>972</v>
      </c>
      <c r="F5009" s="1" t="s">
        <v>3295</v>
      </c>
      <c r="G5009">
        <v>38.24</v>
      </c>
      <c r="H5009">
        <v>4</v>
      </c>
      <c r="I5009">
        <v>0.2</v>
      </c>
      <c r="J5009">
        <v>-9.56</v>
      </c>
      <c r="K5009" t="str">
        <f>INDEX(product!B:B,MATCH('TABELA TOTAL'!$F3530,product!A:A,0))</f>
        <v>Office Supplies</v>
      </c>
      <c r="L5009" t="str">
        <f>INDEX(product!C:C,MATCH(F5009,product!A:A,))</f>
        <v>Phones</v>
      </c>
      <c r="M5009" t="str">
        <f>INDEX(product!D:D,MATCH(F5009,product!A:A,))</f>
        <v>Macally Suction Cup Mount</v>
      </c>
    </row>
    <row r="5010" spans="1:13" x14ac:dyDescent="0.25">
      <c r="A5010" s="1" t="s">
        <v>4774</v>
      </c>
      <c r="B5010" s="2">
        <v>42545</v>
      </c>
      <c r="C5010" s="2">
        <v>42551</v>
      </c>
      <c r="D5010" s="1" t="s">
        <v>19</v>
      </c>
      <c r="E5010" s="1" t="s">
        <v>1478</v>
      </c>
      <c r="F5010" s="1" t="s">
        <v>4775</v>
      </c>
      <c r="G5010">
        <v>440.91</v>
      </c>
      <c r="H5010">
        <v>9</v>
      </c>
      <c r="I5010">
        <v>0</v>
      </c>
      <c r="J5010">
        <v>123.45480000000001</v>
      </c>
      <c r="K5010" t="str">
        <f>INDEX(product!B:B,MATCH('TABELA TOTAL'!$F4689,product!A:A,0))</f>
        <v>Office Supplies</v>
      </c>
      <c r="L5010" t="str">
        <f>INDEX(product!C:C,MATCH(F5010,product!A:A,))</f>
        <v>Phones</v>
      </c>
      <c r="M5010" t="str">
        <f>INDEX(product!D:D,MATCH(F5010,product!A:A,))</f>
        <v>Panasonic KX TS208W Corded phone</v>
      </c>
    </row>
    <row r="5011" spans="1:13" x14ac:dyDescent="0.25">
      <c r="A5011" s="1" t="s">
        <v>4780</v>
      </c>
      <c r="B5011" s="2">
        <v>42545</v>
      </c>
      <c r="C5011" s="2">
        <v>42549</v>
      </c>
      <c r="D5011" s="1" t="s">
        <v>19</v>
      </c>
      <c r="E5011" s="1" t="s">
        <v>3939</v>
      </c>
      <c r="F5011" s="1" t="s">
        <v>2493</v>
      </c>
      <c r="G5011">
        <v>8.7119999999999997</v>
      </c>
      <c r="H5011">
        <v>2</v>
      </c>
      <c r="I5011">
        <v>0.8</v>
      </c>
      <c r="J5011">
        <v>-19.602</v>
      </c>
      <c r="K5011" t="str">
        <f>INDEX(product!B:B,MATCH('TABELA TOTAL'!$F4705,product!A:A,0))</f>
        <v>Technology</v>
      </c>
      <c r="L5011" t="str">
        <f>INDEX(product!C:C,MATCH(F5011,product!A:A,))</f>
        <v>Appliances</v>
      </c>
      <c r="M5011" t="str">
        <f>INDEX(product!D:D,MATCH(F5011,product!A:A,))</f>
        <v>Holmes HEPA Air Purifier</v>
      </c>
    </row>
    <row r="5012" spans="1:13" x14ac:dyDescent="0.25">
      <c r="A5012" s="1" t="s">
        <v>7239</v>
      </c>
      <c r="B5012" s="2">
        <v>42545</v>
      </c>
      <c r="C5012" s="2">
        <v>42547</v>
      </c>
      <c r="D5012" s="1" t="s">
        <v>11</v>
      </c>
      <c r="E5012" s="1" t="s">
        <v>324</v>
      </c>
      <c r="F5012" s="1" t="s">
        <v>6641</v>
      </c>
      <c r="G5012">
        <v>4476.8</v>
      </c>
      <c r="H5012">
        <v>4</v>
      </c>
      <c r="I5012">
        <v>0.2</v>
      </c>
      <c r="J5012">
        <v>503.64</v>
      </c>
      <c r="K5012" t="str">
        <f>INDEX(product!B:B,MATCH('TABELA TOTAL'!$F9167,product!A:A,0))</f>
        <v>Office Supplies</v>
      </c>
      <c r="L5012" t="str">
        <f>INDEX(product!C:C,MATCH(F5012,product!A:A,))</f>
        <v>Machines</v>
      </c>
      <c r="M5012" t="str">
        <f>INDEX(product!D:D,MATCH(F5012,product!A:A,))</f>
        <v>Okidata MB760 Printer</v>
      </c>
    </row>
    <row r="5013" spans="1:13" x14ac:dyDescent="0.25">
      <c r="A5013" s="1" t="s">
        <v>7239</v>
      </c>
      <c r="B5013" s="2">
        <v>42545</v>
      </c>
      <c r="C5013" s="2">
        <v>42547</v>
      </c>
      <c r="D5013" s="1" t="s">
        <v>11</v>
      </c>
      <c r="E5013" s="1" t="s">
        <v>324</v>
      </c>
      <c r="F5013" s="1" t="s">
        <v>2108</v>
      </c>
      <c r="G5013">
        <v>104.85</v>
      </c>
      <c r="H5013">
        <v>1</v>
      </c>
      <c r="I5013">
        <v>0</v>
      </c>
      <c r="J5013">
        <v>50.328000000000003</v>
      </c>
      <c r="K5013" t="str">
        <f>INDEX(product!B:B,MATCH('TABELA TOTAL'!$F9168,product!A:A,0))</f>
        <v>Office Supplies</v>
      </c>
      <c r="L5013" t="str">
        <f>INDEX(product!C:C,MATCH(F5013,product!A:A,))</f>
        <v>Paper</v>
      </c>
      <c r="M5013" t="str">
        <f>INDEX(product!D:D,MATCH(F5013,product!A:A,))</f>
        <v>Xerox 189</v>
      </c>
    </row>
    <row r="5014" spans="1:13" x14ac:dyDescent="0.25">
      <c r="A5014" s="1" t="s">
        <v>7239</v>
      </c>
      <c r="B5014" s="2">
        <v>42545</v>
      </c>
      <c r="C5014" s="2">
        <v>42547</v>
      </c>
      <c r="D5014" s="1" t="s">
        <v>11</v>
      </c>
      <c r="E5014" s="1" t="s">
        <v>324</v>
      </c>
      <c r="F5014" s="1" t="s">
        <v>3465</v>
      </c>
      <c r="G5014">
        <v>241.44</v>
      </c>
      <c r="H5014">
        <v>3</v>
      </c>
      <c r="I5014">
        <v>0</v>
      </c>
      <c r="J5014">
        <v>72.432000000000002</v>
      </c>
      <c r="K5014" t="str">
        <f>INDEX(product!B:B,MATCH('TABELA TOTAL'!$F9169,product!A:A,0))</f>
        <v>Office Supplies</v>
      </c>
      <c r="L5014" t="str">
        <f>INDEX(product!C:C,MATCH(F5014,product!A:A,))</f>
        <v>Appliances</v>
      </c>
      <c r="M5014" t="str">
        <f>INDEX(product!D:D,MATCH(F5014,product!A:A,))</f>
        <v>APC 7 Outlet Network SurgeArrest Surge Protector</v>
      </c>
    </row>
    <row r="5015" spans="1:13" x14ac:dyDescent="0.25">
      <c r="A5015" s="1" t="s">
        <v>2835</v>
      </c>
      <c r="B5015" s="2">
        <v>42544</v>
      </c>
      <c r="C5015" s="2">
        <v>42549</v>
      </c>
      <c r="D5015" s="1" t="s">
        <v>19</v>
      </c>
      <c r="E5015" s="1" t="s">
        <v>36</v>
      </c>
      <c r="F5015" s="1" t="s">
        <v>1188</v>
      </c>
      <c r="G5015">
        <v>122.12</v>
      </c>
      <c r="H5015">
        <v>4</v>
      </c>
      <c r="I5015">
        <v>0</v>
      </c>
      <c r="J5015">
        <v>56.175199999999997</v>
      </c>
      <c r="K5015" t="str">
        <f>INDEX(product!B:B,MATCH('TABELA TOTAL'!$F2086,product!A:A,0))</f>
        <v>Technology</v>
      </c>
      <c r="L5015" t="str">
        <f>INDEX(product!C:C,MATCH(F5015,product!A:A,))</f>
        <v>Labels</v>
      </c>
      <c r="M5015" t="str">
        <f>INDEX(product!D:D,MATCH(F5015,product!A:A,))</f>
        <v>Avery 4027 File Folder Labels for Dot Matrix Printers, 5000 Labels per Box, White</v>
      </c>
    </row>
    <row r="5016" spans="1:13" x14ac:dyDescent="0.25">
      <c r="A5016" s="1" t="s">
        <v>2835</v>
      </c>
      <c r="B5016" s="2">
        <v>42544</v>
      </c>
      <c r="C5016" s="2">
        <v>42549</v>
      </c>
      <c r="D5016" s="1" t="s">
        <v>19</v>
      </c>
      <c r="E5016" s="1" t="s">
        <v>36</v>
      </c>
      <c r="F5016" s="1" t="s">
        <v>2836</v>
      </c>
      <c r="G5016">
        <v>18.45</v>
      </c>
      <c r="H5016">
        <v>5</v>
      </c>
      <c r="I5016">
        <v>0</v>
      </c>
      <c r="J5016">
        <v>8.6715</v>
      </c>
      <c r="K5016" t="str">
        <f>INDEX(product!B:B,MATCH('TABELA TOTAL'!$F2087,product!A:A,0))</f>
        <v>Technology</v>
      </c>
      <c r="L5016" t="str">
        <f>INDEX(product!C:C,MATCH(F5016,product!A:A,))</f>
        <v>Labels</v>
      </c>
      <c r="M5016" t="str">
        <f>INDEX(product!D:D,MATCH(F5016,product!A:A,))</f>
        <v>Avery 52</v>
      </c>
    </row>
    <row r="5017" spans="1:13" x14ac:dyDescent="0.25">
      <c r="A5017" s="1" t="s">
        <v>2835</v>
      </c>
      <c r="B5017" s="2">
        <v>42544</v>
      </c>
      <c r="C5017" s="2">
        <v>42549</v>
      </c>
      <c r="D5017" s="1" t="s">
        <v>19</v>
      </c>
      <c r="E5017" s="1" t="s">
        <v>36</v>
      </c>
      <c r="F5017" s="1" t="s">
        <v>790</v>
      </c>
      <c r="G5017">
        <v>324.89999999999998</v>
      </c>
      <c r="H5017">
        <v>5</v>
      </c>
      <c r="I5017">
        <v>0</v>
      </c>
      <c r="J5017">
        <v>38.988</v>
      </c>
      <c r="K5017" t="str">
        <f>INDEX(product!B:B,MATCH('TABELA TOTAL'!$F2088,product!A:A,0))</f>
        <v>Office Supplies</v>
      </c>
      <c r="L5017" t="str">
        <f>INDEX(product!C:C,MATCH(F5017,product!A:A,))</f>
        <v>Storage</v>
      </c>
      <c r="M5017" t="str">
        <f>INDEX(product!D:D,MATCH(F5017,product!A:A,))</f>
        <v>Fellowes Bankers Box Staxonsteel Drawer File/Stacking System</v>
      </c>
    </row>
    <row r="5018" spans="1:13" x14ac:dyDescent="0.25">
      <c r="A5018" s="1" t="s">
        <v>2835</v>
      </c>
      <c r="B5018" s="2">
        <v>42544</v>
      </c>
      <c r="C5018" s="2">
        <v>42549</v>
      </c>
      <c r="D5018" s="1" t="s">
        <v>19</v>
      </c>
      <c r="E5018" s="1" t="s">
        <v>36</v>
      </c>
      <c r="F5018" s="1" t="s">
        <v>2617</v>
      </c>
      <c r="G5018">
        <v>146.72999999999999</v>
      </c>
      <c r="H5018">
        <v>3</v>
      </c>
      <c r="I5018">
        <v>0</v>
      </c>
      <c r="J5018">
        <v>68.963099999999997</v>
      </c>
      <c r="K5018" t="str">
        <f>INDEX(product!B:B,MATCH('TABELA TOTAL'!$F2089,product!A:A,0))</f>
        <v>Office Supplies</v>
      </c>
      <c r="L5018" t="str">
        <f>INDEX(product!C:C,MATCH(F5018,product!A:A,))</f>
        <v>Paper</v>
      </c>
      <c r="M5018" t="str">
        <f>INDEX(product!D:D,MATCH(F5018,product!A:A,))</f>
        <v>Tops White Computer Printout Paper</v>
      </c>
    </row>
    <row r="5019" spans="1:13" x14ac:dyDescent="0.25">
      <c r="A5019" s="1" t="s">
        <v>2835</v>
      </c>
      <c r="B5019" s="2">
        <v>42544</v>
      </c>
      <c r="C5019" s="2">
        <v>42549</v>
      </c>
      <c r="D5019" s="1" t="s">
        <v>19</v>
      </c>
      <c r="E5019" s="1" t="s">
        <v>36</v>
      </c>
      <c r="F5019" s="1" t="s">
        <v>2837</v>
      </c>
      <c r="G5019">
        <v>3.96</v>
      </c>
      <c r="H5019">
        <v>2</v>
      </c>
      <c r="I5019">
        <v>0</v>
      </c>
      <c r="J5019">
        <v>1.4652000000000001</v>
      </c>
      <c r="K5019" t="str">
        <f>INDEX(product!B:B,MATCH('TABELA TOTAL'!$F2090,product!A:A,0))</f>
        <v>Office Supplies</v>
      </c>
      <c r="L5019" t="str">
        <f>INDEX(product!C:C,MATCH(F5019,product!A:A,))</f>
        <v>Fasteners</v>
      </c>
      <c r="M5019" t="str">
        <f>INDEX(product!D:D,MATCH(F5019,product!A:A,))</f>
        <v>Translucent Push Pins by OIC</v>
      </c>
    </row>
    <row r="5020" spans="1:13" x14ac:dyDescent="0.25">
      <c r="A5020" s="1" t="s">
        <v>4294</v>
      </c>
      <c r="B5020" s="2">
        <v>42544</v>
      </c>
      <c r="C5020" s="2">
        <v>42551</v>
      </c>
      <c r="D5020" s="1" t="s">
        <v>19</v>
      </c>
      <c r="E5020" s="1" t="s">
        <v>4295</v>
      </c>
      <c r="F5020" s="1" t="s">
        <v>3432</v>
      </c>
      <c r="G5020">
        <v>835.17</v>
      </c>
      <c r="H5020">
        <v>7</v>
      </c>
      <c r="I5020">
        <v>0</v>
      </c>
      <c r="J5020">
        <v>16.703399999999998</v>
      </c>
      <c r="K5020" t="str">
        <f>INDEX(product!B:B,MATCH('TABELA TOTAL'!$F3945,product!A:A,0))</f>
        <v>Office Supplies</v>
      </c>
      <c r="L5020" t="str">
        <f>INDEX(product!C:C,MATCH(F5020,product!A:A,))</f>
        <v>Supplies</v>
      </c>
      <c r="M5020" t="str">
        <f>INDEX(product!D:D,MATCH(F5020,product!A:A,))</f>
        <v>Compact Automatic Electric Letter Opener</v>
      </c>
    </row>
    <row r="5021" spans="1:13" x14ac:dyDescent="0.25">
      <c r="A5021" s="1" t="s">
        <v>6039</v>
      </c>
      <c r="B5021" s="2">
        <v>42544</v>
      </c>
      <c r="C5021" s="2">
        <v>42546</v>
      </c>
      <c r="D5021" s="1" t="s">
        <v>11</v>
      </c>
      <c r="E5021" s="1" t="s">
        <v>321</v>
      </c>
      <c r="F5021" s="1" t="s">
        <v>2861</v>
      </c>
      <c r="G5021">
        <v>93.68</v>
      </c>
      <c r="H5021">
        <v>4</v>
      </c>
      <c r="I5021">
        <v>0</v>
      </c>
      <c r="J5021">
        <v>25.293600000000001</v>
      </c>
      <c r="K5021" t="str">
        <f>INDEX(product!B:B,MATCH('TABELA TOTAL'!$F6929,product!A:A,0))</f>
        <v>Office Supplies</v>
      </c>
      <c r="L5021" t="str">
        <f>INDEX(product!C:C,MATCH(F5021,product!A:A,))</f>
        <v>Storage</v>
      </c>
      <c r="M5021" t="str">
        <f>INDEX(product!D:D,MATCH(F5021,product!A:A,))</f>
        <v>Mobile Personal File Cube</v>
      </c>
    </row>
    <row r="5022" spans="1:13" x14ac:dyDescent="0.25">
      <c r="A5022" s="1" t="s">
        <v>6039</v>
      </c>
      <c r="B5022" s="2">
        <v>42544</v>
      </c>
      <c r="C5022" s="2">
        <v>42546</v>
      </c>
      <c r="D5022" s="1" t="s">
        <v>11</v>
      </c>
      <c r="E5022" s="1" t="s">
        <v>321</v>
      </c>
      <c r="F5022" s="1" t="s">
        <v>1173</v>
      </c>
      <c r="G5022">
        <v>21.93</v>
      </c>
      <c r="H5022">
        <v>3</v>
      </c>
      <c r="I5022">
        <v>0</v>
      </c>
      <c r="J5022">
        <v>10.3071</v>
      </c>
      <c r="K5022" t="str">
        <f>INDEX(product!B:B,MATCH('TABELA TOTAL'!$F6930,product!A:A,0))</f>
        <v>Furniture</v>
      </c>
      <c r="L5022" t="str">
        <f>INDEX(product!C:C,MATCH(F5022,product!A:A,))</f>
        <v>Labels</v>
      </c>
      <c r="M5022" t="str">
        <f>INDEX(product!D:D,MATCH(F5022,product!A:A,))</f>
        <v>Avery 516</v>
      </c>
    </row>
    <row r="5023" spans="1:13" x14ac:dyDescent="0.25">
      <c r="A5023" s="1" t="s">
        <v>6039</v>
      </c>
      <c r="B5023" s="2">
        <v>42544</v>
      </c>
      <c r="C5023" s="2">
        <v>42546</v>
      </c>
      <c r="D5023" s="1" t="s">
        <v>11</v>
      </c>
      <c r="E5023" s="1" t="s">
        <v>321</v>
      </c>
      <c r="F5023" s="1" t="s">
        <v>702</v>
      </c>
      <c r="G5023">
        <v>862.34400000000005</v>
      </c>
      <c r="H5023">
        <v>7</v>
      </c>
      <c r="I5023">
        <v>0.2</v>
      </c>
      <c r="J5023">
        <v>97.0137</v>
      </c>
      <c r="K5023" t="str">
        <f>INDEX(product!B:B,MATCH('TABELA TOTAL'!$F6931,product!A:A,0))</f>
        <v>Office Supplies</v>
      </c>
      <c r="L5023" t="str">
        <f>INDEX(product!C:C,MATCH(F5023,product!A:A,))</f>
        <v>Phones</v>
      </c>
      <c r="M5023" t="str">
        <f>INDEX(product!D:D,MATCH(F5023,product!A:A,))</f>
        <v>Nortel Meridian M3904 Professional Digital phone</v>
      </c>
    </row>
    <row r="5024" spans="1:13" x14ac:dyDescent="0.25">
      <c r="A5024" s="1" t="s">
        <v>6039</v>
      </c>
      <c r="B5024" s="2">
        <v>42544</v>
      </c>
      <c r="C5024" s="2">
        <v>42546</v>
      </c>
      <c r="D5024" s="1" t="s">
        <v>11</v>
      </c>
      <c r="E5024" s="1" t="s">
        <v>321</v>
      </c>
      <c r="F5024" s="1" t="s">
        <v>1415</v>
      </c>
      <c r="G5024">
        <v>19.98</v>
      </c>
      <c r="H5024">
        <v>1</v>
      </c>
      <c r="I5024">
        <v>0</v>
      </c>
      <c r="J5024">
        <v>9.3905999999999992</v>
      </c>
      <c r="K5024" t="str">
        <f>INDEX(product!B:B,MATCH('TABELA TOTAL'!$F6932,product!A:A,0))</f>
        <v>Office Supplies</v>
      </c>
      <c r="L5024" t="str">
        <f>INDEX(product!C:C,MATCH(F5024,product!A:A,))</f>
        <v>Paper</v>
      </c>
      <c r="M5024" t="str">
        <f>INDEX(product!D:D,MATCH(F5024,product!A:A,))</f>
        <v>Xerox 1884</v>
      </c>
    </row>
    <row r="5025" spans="1:13" x14ac:dyDescent="0.25">
      <c r="A5025" s="1" t="s">
        <v>6092</v>
      </c>
      <c r="B5025" s="2">
        <v>42544</v>
      </c>
      <c r="C5025" s="2">
        <v>42548</v>
      </c>
      <c r="D5025" s="1" t="s">
        <v>11</v>
      </c>
      <c r="E5025" s="1" t="s">
        <v>1443</v>
      </c>
      <c r="F5025" s="1" t="s">
        <v>4531</v>
      </c>
      <c r="G5025">
        <v>25.83</v>
      </c>
      <c r="H5025">
        <v>7</v>
      </c>
      <c r="I5025">
        <v>0</v>
      </c>
      <c r="J5025">
        <v>12.1401</v>
      </c>
      <c r="K5025" t="str">
        <f>INDEX(product!B:B,MATCH('TABELA TOTAL'!$F7020,product!A:A,0))</f>
        <v>Office Supplies</v>
      </c>
      <c r="L5025" t="str">
        <f>INDEX(product!C:C,MATCH(F5025,product!A:A,))</f>
        <v>Labels</v>
      </c>
      <c r="M5025" t="str">
        <f>INDEX(product!D:D,MATCH(F5025,product!A:A,))</f>
        <v>Avery 487</v>
      </c>
    </row>
    <row r="5026" spans="1:13" x14ac:dyDescent="0.25">
      <c r="A5026" s="1" t="s">
        <v>5088</v>
      </c>
      <c r="B5026" s="2">
        <v>42542</v>
      </c>
      <c r="C5026" s="2">
        <v>42547</v>
      </c>
      <c r="D5026" s="1" t="s">
        <v>19</v>
      </c>
      <c r="E5026" s="1" t="s">
        <v>2665</v>
      </c>
      <c r="F5026" s="1" t="s">
        <v>3100</v>
      </c>
      <c r="G5026">
        <v>36.56</v>
      </c>
      <c r="H5026">
        <v>5</v>
      </c>
      <c r="I5026">
        <v>0.2</v>
      </c>
      <c r="J5026">
        <v>12.795999999999999</v>
      </c>
      <c r="K5026" t="str">
        <f>INDEX(product!B:B,MATCH('TABELA TOTAL'!$F5227,product!A:A,0))</f>
        <v>Technology</v>
      </c>
      <c r="L5026" t="str">
        <f>INDEX(product!C:C,MATCH(F5026,product!A:A,))</f>
        <v>Binders</v>
      </c>
      <c r="M5026" t="str">
        <f>INDEX(product!D:D,MATCH(F5026,product!A:A,))</f>
        <v>SpineVue Locking Slant-D Ring Binders by Cardinal</v>
      </c>
    </row>
    <row r="5027" spans="1:13" x14ac:dyDescent="0.25">
      <c r="A5027" s="1" t="s">
        <v>5088</v>
      </c>
      <c r="B5027" s="2">
        <v>42542</v>
      </c>
      <c r="C5027" s="2">
        <v>42547</v>
      </c>
      <c r="D5027" s="1" t="s">
        <v>19</v>
      </c>
      <c r="E5027" s="1" t="s">
        <v>2665</v>
      </c>
      <c r="F5027" s="1" t="s">
        <v>4096</v>
      </c>
      <c r="G5027">
        <v>186.14400000000001</v>
      </c>
      <c r="H5027">
        <v>6</v>
      </c>
      <c r="I5027">
        <v>0.2</v>
      </c>
      <c r="J5027">
        <v>60.4968</v>
      </c>
      <c r="K5027" t="str">
        <f>INDEX(product!B:B,MATCH('TABELA TOTAL'!$F5228,product!A:A,0))</f>
        <v>Office Supplies</v>
      </c>
      <c r="L5027" t="str">
        <f>INDEX(product!C:C,MATCH(F5027,product!A:A,))</f>
        <v>Binders</v>
      </c>
      <c r="M5027" t="str">
        <f>INDEX(product!D:D,MATCH(F5027,product!A:A,))</f>
        <v>Premium Transparent Presentation Covers, No Pattern/Clear, 8 1/2" x 11"</v>
      </c>
    </row>
    <row r="5028" spans="1:13" x14ac:dyDescent="0.25">
      <c r="A5028" s="1" t="s">
        <v>5088</v>
      </c>
      <c r="B5028" s="2">
        <v>42542</v>
      </c>
      <c r="C5028" s="2">
        <v>42547</v>
      </c>
      <c r="D5028" s="1" t="s">
        <v>19</v>
      </c>
      <c r="E5028" s="1" t="s">
        <v>2665</v>
      </c>
      <c r="F5028" s="1" t="s">
        <v>1203</v>
      </c>
      <c r="G5028">
        <v>353.56799999999998</v>
      </c>
      <c r="H5028">
        <v>2</v>
      </c>
      <c r="I5028">
        <v>0.2</v>
      </c>
      <c r="J5028">
        <v>-44.195999999999998</v>
      </c>
      <c r="K5028" t="str">
        <f>INDEX(product!B:B,MATCH('TABELA TOTAL'!$F5229,product!A:A,0))</f>
        <v>Office Supplies</v>
      </c>
      <c r="L5028" t="str">
        <f>INDEX(product!C:C,MATCH(F5028,product!A:A,))</f>
        <v>Bookcases</v>
      </c>
      <c r="M5028" t="str">
        <f>INDEX(product!D:D,MATCH(F5028,product!A:A,))</f>
        <v>O'Sullivan Living Dimensions 5-Shelf Bookcases</v>
      </c>
    </row>
    <row r="5029" spans="1:13" x14ac:dyDescent="0.25">
      <c r="A5029" s="1" t="s">
        <v>6955</v>
      </c>
      <c r="B5029" s="2">
        <v>42542</v>
      </c>
      <c r="C5029" s="2">
        <v>42546</v>
      </c>
      <c r="D5029" s="1" t="s">
        <v>19</v>
      </c>
      <c r="E5029" s="1" t="s">
        <v>154</v>
      </c>
      <c r="F5029" s="1" t="s">
        <v>1725</v>
      </c>
      <c r="G5029">
        <v>0.83599999999999997</v>
      </c>
      <c r="H5029">
        <v>1</v>
      </c>
      <c r="I5029">
        <v>0.8</v>
      </c>
      <c r="J5029">
        <v>-1.3375999999999999</v>
      </c>
      <c r="K5029" t="str">
        <f>INDEX(product!B:B,MATCH('TABELA TOTAL'!$F8660,product!A:A,0))</f>
        <v>Office Supplies</v>
      </c>
      <c r="L5029" t="str">
        <f>INDEX(product!C:C,MATCH(F5029,product!A:A,))</f>
        <v>Binders</v>
      </c>
      <c r="M5029" t="str">
        <f>INDEX(product!D:D,MATCH(F5029,product!A:A,))</f>
        <v>Avery Durable Slant Ring Binders With Label Holder</v>
      </c>
    </row>
    <row r="5030" spans="1:13" x14ac:dyDescent="0.25">
      <c r="A5030" s="1" t="s">
        <v>105</v>
      </c>
      <c r="B5030" s="2">
        <v>42541</v>
      </c>
      <c r="C5030" s="2">
        <v>42546</v>
      </c>
      <c r="D5030" s="1" t="s">
        <v>19</v>
      </c>
      <c r="E5030" s="1" t="s">
        <v>106</v>
      </c>
      <c r="F5030" s="1" t="s">
        <v>107</v>
      </c>
      <c r="G5030">
        <v>45</v>
      </c>
      <c r="H5030">
        <v>3</v>
      </c>
      <c r="I5030">
        <v>0</v>
      </c>
      <c r="J5030">
        <v>4.95</v>
      </c>
      <c r="K5030" t="str">
        <f>INDEX(product!B:B,MATCH('TABELA TOTAL'!$F49,product!A:A,0))</f>
        <v>Furniture</v>
      </c>
      <c r="L5030" t="str">
        <f>INDEX(product!C:C,MATCH(F5030,product!A:A,))</f>
        <v>Accessories</v>
      </c>
      <c r="M5030" t="str">
        <f>INDEX(product!D:D,MATCH(F5030,product!A:A,))</f>
        <v>Imation 8gb Micro Traveldrive Usb 2.0 Flash Drive</v>
      </c>
    </row>
    <row r="5031" spans="1:13" x14ac:dyDescent="0.25">
      <c r="A5031" s="1" t="s">
        <v>105</v>
      </c>
      <c r="B5031" s="2">
        <v>42541</v>
      </c>
      <c r="C5031" s="2">
        <v>42546</v>
      </c>
      <c r="D5031" s="1" t="s">
        <v>19</v>
      </c>
      <c r="E5031" s="1" t="s">
        <v>106</v>
      </c>
      <c r="F5031" s="1" t="s">
        <v>108</v>
      </c>
      <c r="G5031">
        <v>21.8</v>
      </c>
      <c r="H5031">
        <v>2</v>
      </c>
      <c r="I5031">
        <v>0</v>
      </c>
      <c r="J5031">
        <v>6.1040000000000001</v>
      </c>
      <c r="K5031" t="str">
        <f>INDEX(product!B:B,MATCH('TABELA TOTAL'!$F50,product!A:A,0))</f>
        <v>Technology</v>
      </c>
      <c r="L5031" t="str">
        <f>INDEX(product!C:C,MATCH(F5031,product!A:A,))</f>
        <v>Phones</v>
      </c>
      <c r="M5031" t="str">
        <f>INDEX(product!D:D,MATCH(F5031,product!A:A,))</f>
        <v>LF Elite 3D Dazzle Designer Hard Case Cover, Lf Stylus Pen and Wiper For Apple Iphone 5c Mini Lite</v>
      </c>
    </row>
    <row r="5032" spans="1:13" x14ac:dyDescent="0.25">
      <c r="A5032" s="1" t="s">
        <v>1407</v>
      </c>
      <c r="B5032" s="2">
        <v>42541</v>
      </c>
      <c r="C5032" s="2">
        <v>42546</v>
      </c>
      <c r="D5032" s="1" t="s">
        <v>11</v>
      </c>
      <c r="E5032" s="1" t="s">
        <v>1408</v>
      </c>
      <c r="F5032" s="1" t="s">
        <v>1409</v>
      </c>
      <c r="G5032">
        <v>5.16</v>
      </c>
      <c r="H5032">
        <v>2</v>
      </c>
      <c r="I5032">
        <v>0</v>
      </c>
      <c r="J5032">
        <v>1.3415999999999999</v>
      </c>
      <c r="K5032" t="str">
        <f>INDEX(product!B:B,MATCH('TABELA TOTAL'!$F852,product!A:A,0))</f>
        <v>Office Supplies</v>
      </c>
      <c r="L5032" t="str">
        <f>INDEX(product!C:C,MATCH(F5032,product!A:A,))</f>
        <v>Art</v>
      </c>
      <c r="M5032" t="str">
        <f>INDEX(product!D:D,MATCH(F5032,product!A:A,))</f>
        <v>DIXON Oriole Pencils</v>
      </c>
    </row>
    <row r="5033" spans="1:13" x14ac:dyDescent="0.25">
      <c r="A5033" s="1" t="s">
        <v>1407</v>
      </c>
      <c r="B5033" s="2">
        <v>42541</v>
      </c>
      <c r="C5033" s="2">
        <v>42546</v>
      </c>
      <c r="D5033" s="1" t="s">
        <v>11</v>
      </c>
      <c r="E5033" s="1" t="s">
        <v>1408</v>
      </c>
      <c r="F5033" s="1" t="s">
        <v>1410</v>
      </c>
      <c r="G5033">
        <v>38.880000000000003</v>
      </c>
      <c r="H5033">
        <v>6</v>
      </c>
      <c r="I5033">
        <v>0</v>
      </c>
      <c r="J5033">
        <v>18.662400000000002</v>
      </c>
      <c r="K5033" t="str">
        <f>INDEX(product!B:B,MATCH('TABELA TOTAL'!$F853,product!A:A,0))</f>
        <v>Office Supplies</v>
      </c>
      <c r="L5033" t="str">
        <f>INDEX(product!C:C,MATCH(F5033,product!A:A,))</f>
        <v>Paper</v>
      </c>
      <c r="M5033" t="str">
        <f>INDEX(product!D:D,MATCH(F5033,product!A:A,))</f>
        <v>Xerox 202</v>
      </c>
    </row>
    <row r="5034" spans="1:13" x14ac:dyDescent="0.25">
      <c r="A5034" s="1" t="s">
        <v>1531</v>
      </c>
      <c r="B5034" s="2">
        <v>42541</v>
      </c>
      <c r="C5034" s="2">
        <v>42545</v>
      </c>
      <c r="D5034" s="1" t="s">
        <v>19</v>
      </c>
      <c r="E5034" s="1" t="s">
        <v>1532</v>
      </c>
      <c r="F5034" s="1" t="s">
        <v>1533</v>
      </c>
      <c r="G5034">
        <v>45.055999999999997</v>
      </c>
      <c r="H5034">
        <v>8</v>
      </c>
      <c r="I5034">
        <v>0.2</v>
      </c>
      <c r="J5034">
        <v>15.2064</v>
      </c>
      <c r="K5034" t="str">
        <f>INDEX(product!B:B,MATCH('TABELA TOTAL'!$F935,product!A:A,0))</f>
        <v>Office Supplies</v>
      </c>
      <c r="L5034" t="str">
        <f>INDEX(product!C:C,MATCH(F5034,product!A:A,))</f>
        <v>Paper</v>
      </c>
      <c r="M5034" t="str">
        <f>INDEX(product!D:D,MATCH(F5034,product!A:A,))</f>
        <v>Wirebound Message Books, 2 7/8" x 5", 3 Forms per Page</v>
      </c>
    </row>
    <row r="5035" spans="1:13" x14ac:dyDescent="0.25">
      <c r="A5035" s="1" t="s">
        <v>1531</v>
      </c>
      <c r="B5035" s="2">
        <v>42541</v>
      </c>
      <c r="C5035" s="2">
        <v>42545</v>
      </c>
      <c r="D5035" s="1" t="s">
        <v>19</v>
      </c>
      <c r="E5035" s="1" t="s">
        <v>1532</v>
      </c>
      <c r="F5035" s="1" t="s">
        <v>1534</v>
      </c>
      <c r="G5035">
        <v>29.718</v>
      </c>
      <c r="H5035">
        <v>6</v>
      </c>
      <c r="I5035">
        <v>0.7</v>
      </c>
      <c r="J5035">
        <v>-21.793199999999999</v>
      </c>
      <c r="K5035" t="str">
        <f>INDEX(product!B:B,MATCH('TABELA TOTAL'!$F936,product!A:A,0))</f>
        <v>Furniture</v>
      </c>
      <c r="L5035" t="str">
        <f>INDEX(product!C:C,MATCH(F5035,product!A:A,))</f>
        <v>Binders</v>
      </c>
      <c r="M5035" t="str">
        <f>INDEX(product!D:D,MATCH(F5035,product!A:A,))</f>
        <v>JM Magazine Binder</v>
      </c>
    </row>
    <row r="5036" spans="1:13" x14ac:dyDescent="0.25">
      <c r="A5036" s="1" t="s">
        <v>1531</v>
      </c>
      <c r="B5036" s="2">
        <v>42541</v>
      </c>
      <c r="C5036" s="2">
        <v>42545</v>
      </c>
      <c r="D5036" s="1" t="s">
        <v>19</v>
      </c>
      <c r="E5036" s="1" t="s">
        <v>1532</v>
      </c>
      <c r="F5036" s="1" t="s">
        <v>1410</v>
      </c>
      <c r="G5036">
        <v>15.552</v>
      </c>
      <c r="H5036">
        <v>3</v>
      </c>
      <c r="I5036">
        <v>0.2</v>
      </c>
      <c r="J5036">
        <v>5.4432</v>
      </c>
      <c r="K5036" t="str">
        <f>INDEX(product!B:B,MATCH('TABELA TOTAL'!$F937,product!A:A,0))</f>
        <v>Office Supplies</v>
      </c>
      <c r="L5036" t="str">
        <f>INDEX(product!C:C,MATCH(F5036,product!A:A,))</f>
        <v>Paper</v>
      </c>
      <c r="M5036" t="str">
        <f>INDEX(product!D:D,MATCH(F5036,product!A:A,))</f>
        <v>Xerox 202</v>
      </c>
    </row>
    <row r="5037" spans="1:13" x14ac:dyDescent="0.25">
      <c r="A5037" s="1" t="s">
        <v>1531</v>
      </c>
      <c r="B5037" s="2">
        <v>42541</v>
      </c>
      <c r="C5037" s="2">
        <v>42545</v>
      </c>
      <c r="D5037" s="1" t="s">
        <v>19</v>
      </c>
      <c r="E5037" s="1" t="s">
        <v>1532</v>
      </c>
      <c r="F5037" s="1" t="s">
        <v>285</v>
      </c>
      <c r="G5037">
        <v>447.69600000000003</v>
      </c>
      <c r="H5037">
        <v>2</v>
      </c>
      <c r="I5037">
        <v>0.2</v>
      </c>
      <c r="J5037">
        <v>33.577199999999998</v>
      </c>
      <c r="K5037" t="str">
        <f>INDEX(product!B:B,MATCH('TABELA TOTAL'!$F938,product!A:A,0))</f>
        <v>Technology</v>
      </c>
      <c r="L5037" t="str">
        <f>INDEX(product!C:C,MATCH(F5037,product!A:A,))</f>
        <v>Appliances</v>
      </c>
      <c r="M5037" t="str">
        <f>INDEX(product!D:D,MATCH(F5037,product!A:A,))</f>
        <v>Sanyo 2.5 Cubic Foot Mid-Size Office Refrigerators</v>
      </c>
    </row>
    <row r="5038" spans="1:13" x14ac:dyDescent="0.25">
      <c r="A5038" s="1" t="s">
        <v>1989</v>
      </c>
      <c r="B5038" s="2">
        <v>42541</v>
      </c>
      <c r="C5038" s="2">
        <v>42542</v>
      </c>
      <c r="D5038" s="1" t="s">
        <v>79</v>
      </c>
      <c r="E5038" s="1" t="s">
        <v>490</v>
      </c>
      <c r="F5038" s="1" t="s">
        <v>968</v>
      </c>
      <c r="G5038">
        <v>46.76</v>
      </c>
      <c r="H5038">
        <v>7</v>
      </c>
      <c r="I5038">
        <v>0</v>
      </c>
      <c r="J5038">
        <v>22.444800000000001</v>
      </c>
      <c r="K5038" t="str">
        <f>INDEX(product!B:B,MATCH('TABELA TOTAL'!$F1308,product!A:A,0))</f>
        <v>Technology</v>
      </c>
      <c r="L5038" t="str">
        <f>INDEX(product!C:C,MATCH(F5038,product!A:A,))</f>
        <v>Paper</v>
      </c>
      <c r="M5038" t="str">
        <f>INDEX(product!D:D,MATCH(F5038,product!A:A,))</f>
        <v>Xerox 1898</v>
      </c>
    </row>
    <row r="5039" spans="1:13" x14ac:dyDescent="0.25">
      <c r="A5039" s="1" t="s">
        <v>1989</v>
      </c>
      <c r="B5039" s="2">
        <v>42541</v>
      </c>
      <c r="C5039" s="2">
        <v>42542</v>
      </c>
      <c r="D5039" s="1" t="s">
        <v>79</v>
      </c>
      <c r="E5039" s="1" t="s">
        <v>490</v>
      </c>
      <c r="F5039" s="1" t="s">
        <v>1653</v>
      </c>
      <c r="G5039">
        <v>17.712</v>
      </c>
      <c r="H5039">
        <v>3</v>
      </c>
      <c r="I5039">
        <v>0.2</v>
      </c>
      <c r="J5039">
        <v>6.4206000000000003</v>
      </c>
      <c r="K5039" t="str">
        <f>INDEX(product!B:B,MATCH('TABELA TOTAL'!$F1309,product!A:A,0))</f>
        <v>Office Supplies</v>
      </c>
      <c r="L5039" t="str">
        <f>INDEX(product!C:C,MATCH(F5039,product!A:A,))</f>
        <v>Binders</v>
      </c>
      <c r="M5039" t="str">
        <f>INDEX(product!D:D,MATCH(F5039,product!A:A,))</f>
        <v>GBC Plastic Binding Combs</v>
      </c>
    </row>
    <row r="5040" spans="1:13" x14ac:dyDescent="0.25">
      <c r="A5040" s="1" t="s">
        <v>1989</v>
      </c>
      <c r="B5040" s="2">
        <v>42541</v>
      </c>
      <c r="C5040" s="2">
        <v>42542</v>
      </c>
      <c r="D5040" s="1" t="s">
        <v>79</v>
      </c>
      <c r="E5040" s="1" t="s">
        <v>490</v>
      </c>
      <c r="F5040" s="1" t="s">
        <v>1990</v>
      </c>
      <c r="G5040">
        <v>21.78</v>
      </c>
      <c r="H5040">
        <v>2</v>
      </c>
      <c r="I5040">
        <v>0</v>
      </c>
      <c r="J5040">
        <v>5.6627999999999998</v>
      </c>
      <c r="K5040" t="str">
        <f>INDEX(product!B:B,MATCH('TABELA TOTAL'!$F1310,product!A:A,0))</f>
        <v>Furniture</v>
      </c>
      <c r="L5040" t="str">
        <f>INDEX(product!C:C,MATCH(F5040,product!A:A,))</f>
        <v>Appliances</v>
      </c>
      <c r="M5040" t="str">
        <f>INDEX(product!D:D,MATCH(F5040,product!A:A,))</f>
        <v>Belkin 6 Outlet Metallic Surge Strip</v>
      </c>
    </row>
    <row r="5041" spans="1:13" x14ac:dyDescent="0.25">
      <c r="A5041" s="1" t="s">
        <v>1989</v>
      </c>
      <c r="B5041" s="2">
        <v>42541</v>
      </c>
      <c r="C5041" s="2">
        <v>42542</v>
      </c>
      <c r="D5041" s="1" t="s">
        <v>79</v>
      </c>
      <c r="E5041" s="1" t="s">
        <v>490</v>
      </c>
      <c r="F5041" s="1" t="s">
        <v>801</v>
      </c>
      <c r="G5041">
        <v>161.94</v>
      </c>
      <c r="H5041">
        <v>3</v>
      </c>
      <c r="I5041">
        <v>0</v>
      </c>
      <c r="J5041">
        <v>9.7164000000000001</v>
      </c>
      <c r="K5041" t="str">
        <f>INDEX(product!B:B,MATCH('TABELA TOTAL'!$F1311,product!A:A,0))</f>
        <v>Technology</v>
      </c>
      <c r="L5041" t="str">
        <f>INDEX(product!C:C,MATCH(F5041,product!A:A,))</f>
        <v>Storage</v>
      </c>
      <c r="M5041" t="str">
        <f>INDEX(product!D:D,MATCH(F5041,product!A:A,))</f>
        <v>Fellowes Bankers Box Recycled Super Stor/Drawer</v>
      </c>
    </row>
    <row r="5042" spans="1:13" x14ac:dyDescent="0.25">
      <c r="A5042" s="1" t="s">
        <v>1989</v>
      </c>
      <c r="B5042" s="2">
        <v>42541</v>
      </c>
      <c r="C5042" s="2">
        <v>42542</v>
      </c>
      <c r="D5042" s="1" t="s">
        <v>79</v>
      </c>
      <c r="E5042" s="1" t="s">
        <v>490</v>
      </c>
      <c r="F5042" s="1" t="s">
        <v>1991</v>
      </c>
      <c r="G5042">
        <v>161.56800000000001</v>
      </c>
      <c r="H5042">
        <v>2</v>
      </c>
      <c r="I5042">
        <v>0.2</v>
      </c>
      <c r="J5042">
        <v>-8.0784000000000002</v>
      </c>
      <c r="K5042" t="str">
        <f>INDEX(product!B:B,MATCH('TABELA TOTAL'!$F1312,product!A:A,0))</f>
        <v>Office Supplies</v>
      </c>
      <c r="L5042" t="str">
        <f>INDEX(product!C:C,MATCH(F5042,product!A:A,))</f>
        <v>Chairs</v>
      </c>
      <c r="M5042" t="str">
        <f>INDEX(product!D:D,MATCH(F5042,product!A:A,))</f>
        <v>Hon Valutask Swivel Chairs</v>
      </c>
    </row>
    <row r="5043" spans="1:13" x14ac:dyDescent="0.25">
      <c r="A5043" s="1" t="s">
        <v>2727</v>
      </c>
      <c r="B5043" s="2">
        <v>42541</v>
      </c>
      <c r="C5043" s="2">
        <v>42547</v>
      </c>
      <c r="D5043" s="1" t="s">
        <v>19</v>
      </c>
      <c r="E5043" s="1" t="s">
        <v>441</v>
      </c>
      <c r="F5043" s="1" t="s">
        <v>2217</v>
      </c>
      <c r="G5043">
        <v>95.968000000000004</v>
      </c>
      <c r="H5043">
        <v>4</v>
      </c>
      <c r="I5043">
        <v>0.2</v>
      </c>
      <c r="J5043">
        <v>26.391200000000001</v>
      </c>
      <c r="K5043" t="str">
        <f>INDEX(product!B:B,MATCH('TABELA TOTAL'!$F1946,product!A:A,0))</f>
        <v>Technology</v>
      </c>
      <c r="L5043" t="str">
        <f>INDEX(product!C:C,MATCH(F5043,product!A:A,))</f>
        <v>Accessories</v>
      </c>
      <c r="M5043" t="str">
        <f>INDEX(product!D:D,MATCH(F5043,product!A:A,))</f>
        <v>Logitech Trackman Marble Mouse</v>
      </c>
    </row>
    <row r="5044" spans="1:13" x14ac:dyDescent="0.25">
      <c r="A5044" s="1" t="s">
        <v>2727</v>
      </c>
      <c r="B5044" s="2">
        <v>42541</v>
      </c>
      <c r="C5044" s="2">
        <v>42547</v>
      </c>
      <c r="D5044" s="1" t="s">
        <v>19</v>
      </c>
      <c r="E5044" s="1" t="s">
        <v>441</v>
      </c>
      <c r="F5044" s="1" t="s">
        <v>2583</v>
      </c>
      <c r="G5044">
        <v>10.368</v>
      </c>
      <c r="H5044">
        <v>2</v>
      </c>
      <c r="I5044">
        <v>0.2</v>
      </c>
      <c r="J5044">
        <v>3.6288</v>
      </c>
      <c r="K5044" t="str">
        <f>INDEX(product!B:B,MATCH('TABELA TOTAL'!$F1947,product!A:A,0))</f>
        <v>Office Supplies</v>
      </c>
      <c r="L5044" t="str">
        <f>INDEX(product!C:C,MATCH(F5044,product!A:A,))</f>
        <v>Paper</v>
      </c>
      <c r="M5044" t="str">
        <f>INDEX(product!D:D,MATCH(F5044,product!A:A,))</f>
        <v>Xerox 206</v>
      </c>
    </row>
    <row r="5045" spans="1:13" x14ac:dyDescent="0.25">
      <c r="A5045" s="1" t="s">
        <v>6236</v>
      </c>
      <c r="B5045" s="2">
        <v>42541</v>
      </c>
      <c r="C5045" s="2">
        <v>42546</v>
      </c>
      <c r="D5045" s="1" t="s">
        <v>19</v>
      </c>
      <c r="E5045" s="1" t="s">
        <v>4507</v>
      </c>
      <c r="F5045" s="1" t="s">
        <v>4770</v>
      </c>
      <c r="G5045">
        <v>6.9</v>
      </c>
      <c r="H5045">
        <v>1</v>
      </c>
      <c r="I5045">
        <v>0</v>
      </c>
      <c r="J5045">
        <v>0.55200000000000005</v>
      </c>
      <c r="K5045" t="str">
        <f>INDEX(product!B:B,MATCH('TABELA TOTAL'!$F7288,product!A:A,0))</f>
        <v>Furniture</v>
      </c>
      <c r="L5045" t="str">
        <f>INDEX(product!C:C,MATCH(F5045,product!A:A,))</f>
        <v>Accessories</v>
      </c>
      <c r="M5045" t="str">
        <f>INDEX(product!D:D,MATCH(F5045,product!A:A,))</f>
        <v>Imation 30456 USB Flash Drive 8GB</v>
      </c>
    </row>
    <row r="5046" spans="1:13" x14ac:dyDescent="0.25">
      <c r="A5046" s="1" t="s">
        <v>6236</v>
      </c>
      <c r="B5046" s="2">
        <v>42541</v>
      </c>
      <c r="C5046" s="2">
        <v>42546</v>
      </c>
      <c r="D5046" s="1" t="s">
        <v>19</v>
      </c>
      <c r="E5046" s="1" t="s">
        <v>4507</v>
      </c>
      <c r="F5046" s="1" t="s">
        <v>2194</v>
      </c>
      <c r="G5046">
        <v>57.69</v>
      </c>
      <c r="H5046">
        <v>3</v>
      </c>
      <c r="I5046">
        <v>0</v>
      </c>
      <c r="J5046">
        <v>23.652899999999999</v>
      </c>
      <c r="K5046" t="str">
        <f>INDEX(product!B:B,MATCH('TABELA TOTAL'!$F7289,product!A:A,0))</f>
        <v>Office Supplies</v>
      </c>
      <c r="L5046" t="str">
        <f>INDEX(product!C:C,MATCH(F5046,product!A:A,))</f>
        <v>Furnishings</v>
      </c>
      <c r="M5046" t="str">
        <f>INDEX(product!D:D,MATCH(F5046,product!A:A,))</f>
        <v>Eldon Image Series Desk Accessories, Burgundy</v>
      </c>
    </row>
    <row r="5047" spans="1:13" x14ac:dyDescent="0.25">
      <c r="A5047" s="1" t="s">
        <v>1540</v>
      </c>
      <c r="B5047" s="2">
        <v>42540</v>
      </c>
      <c r="C5047" s="2">
        <v>42541</v>
      </c>
      <c r="D5047" s="1" t="s">
        <v>79</v>
      </c>
      <c r="E5047" s="1" t="s">
        <v>1541</v>
      </c>
      <c r="F5047" s="1" t="s">
        <v>1542</v>
      </c>
      <c r="G5047">
        <v>17.12</v>
      </c>
      <c r="H5047">
        <v>2</v>
      </c>
      <c r="I5047">
        <v>0</v>
      </c>
      <c r="J5047">
        <v>8.0464000000000002</v>
      </c>
      <c r="K5047" t="str">
        <f>INDEX(product!B:B,MATCH('TABELA TOTAL'!$F942,product!A:A,0))</f>
        <v>Furniture</v>
      </c>
      <c r="L5047" t="str">
        <f>INDEX(product!C:C,MATCH(F5047,product!A:A,))</f>
        <v>Paper</v>
      </c>
      <c r="M5047" t="str">
        <f>INDEX(product!D:D,MATCH(F5047,product!A:A,))</f>
        <v>Message Book, Standard Line "While You Were Out", 5 1/2" X 4", 200 Sets/Book</v>
      </c>
    </row>
    <row r="5048" spans="1:13" x14ac:dyDescent="0.25">
      <c r="A5048" s="1" t="s">
        <v>5998</v>
      </c>
      <c r="B5048" s="2">
        <v>42539</v>
      </c>
      <c r="C5048" s="2">
        <v>42542</v>
      </c>
      <c r="D5048" s="1" t="s">
        <v>79</v>
      </c>
      <c r="E5048" s="1" t="s">
        <v>2968</v>
      </c>
      <c r="F5048" s="1" t="s">
        <v>4727</v>
      </c>
      <c r="G5048">
        <v>76.864000000000004</v>
      </c>
      <c r="H5048">
        <v>2</v>
      </c>
      <c r="I5048">
        <v>0.2</v>
      </c>
      <c r="J5048">
        <v>26.9024</v>
      </c>
      <c r="K5048" t="str">
        <f>INDEX(product!B:B,MATCH('TABELA TOTAL'!$F6850,product!A:A,0))</f>
        <v>Office Supplies</v>
      </c>
      <c r="L5048" t="str">
        <f>INDEX(product!C:C,MATCH(F5048,product!A:A,))</f>
        <v>Paper</v>
      </c>
      <c r="M5048" t="str">
        <f>INDEX(product!D:D,MATCH(F5048,product!A:A,))</f>
        <v>Xerox 1937</v>
      </c>
    </row>
    <row r="5049" spans="1:13" x14ac:dyDescent="0.25">
      <c r="A5049" s="1" t="s">
        <v>7449</v>
      </c>
      <c r="B5049" s="2">
        <v>42539</v>
      </c>
      <c r="C5049" s="2">
        <v>42541</v>
      </c>
      <c r="D5049" s="1" t="s">
        <v>11</v>
      </c>
      <c r="E5049" s="1" t="s">
        <v>161</v>
      </c>
      <c r="F5049" s="1" t="s">
        <v>3926</v>
      </c>
      <c r="G5049">
        <v>6.8479999999999999</v>
      </c>
      <c r="H5049">
        <v>2</v>
      </c>
      <c r="I5049">
        <v>0.2</v>
      </c>
      <c r="J5049">
        <v>2.14</v>
      </c>
      <c r="K5049" t="str">
        <f>INDEX(product!B:B,MATCH('TABELA TOTAL'!$F9549,product!A:A,0))</f>
        <v>Office Supplies</v>
      </c>
      <c r="L5049" t="str">
        <f>INDEX(product!C:C,MATCH(F5049,product!A:A,))</f>
        <v>Paper</v>
      </c>
      <c r="M5049" t="str">
        <f>INDEX(product!D:D,MATCH(F5049,product!A:A,))</f>
        <v>Xerox 1900</v>
      </c>
    </row>
    <row r="5050" spans="1:13" x14ac:dyDescent="0.25">
      <c r="A5050" s="1" t="s">
        <v>7449</v>
      </c>
      <c r="B5050" s="2">
        <v>42539</v>
      </c>
      <c r="C5050" s="2">
        <v>42541</v>
      </c>
      <c r="D5050" s="1" t="s">
        <v>11</v>
      </c>
      <c r="E5050" s="1" t="s">
        <v>161</v>
      </c>
      <c r="F5050" s="1" t="s">
        <v>28</v>
      </c>
      <c r="G5050">
        <v>4.6260000000000003</v>
      </c>
      <c r="H5050">
        <v>2</v>
      </c>
      <c r="I5050">
        <v>0.7</v>
      </c>
      <c r="J5050">
        <v>-3.855</v>
      </c>
      <c r="K5050" t="str">
        <f>INDEX(product!B:B,MATCH('TABELA TOTAL'!$F9550,product!A:A,0))</f>
        <v>Office Supplies</v>
      </c>
      <c r="L5050" t="str">
        <f>INDEX(product!C:C,MATCH(F5050,product!A:A,))</f>
        <v>Binders</v>
      </c>
      <c r="M5050" t="str">
        <f>INDEX(product!D:D,MATCH(F5050,product!A:A,))</f>
        <v>DXL Angle-View Binders with Locking Rings by Samsill</v>
      </c>
    </row>
    <row r="5051" spans="1:13" x14ac:dyDescent="0.25">
      <c r="A5051" s="1" t="s">
        <v>7449</v>
      </c>
      <c r="B5051" s="2">
        <v>42539</v>
      </c>
      <c r="C5051" s="2">
        <v>42541</v>
      </c>
      <c r="D5051" s="1" t="s">
        <v>11</v>
      </c>
      <c r="E5051" s="1" t="s">
        <v>161</v>
      </c>
      <c r="F5051" s="1" t="s">
        <v>2578</v>
      </c>
      <c r="G5051">
        <v>453.6</v>
      </c>
      <c r="H5051">
        <v>3</v>
      </c>
      <c r="I5051">
        <v>0.2</v>
      </c>
      <c r="J5051">
        <v>90.72</v>
      </c>
      <c r="K5051" t="str">
        <f>INDEX(product!B:B,MATCH('TABELA TOTAL'!$F9551,product!A:A,0))</f>
        <v>Office Supplies</v>
      </c>
      <c r="L5051" t="str">
        <f>INDEX(product!C:C,MATCH(F5051,product!A:A,))</f>
        <v>Appliances</v>
      </c>
      <c r="M5051" t="str">
        <f>INDEX(product!D:D,MATCH(F5051,product!A:A,))</f>
        <v>Harmony Air Purifier</v>
      </c>
    </row>
    <row r="5052" spans="1:13" x14ac:dyDescent="0.25">
      <c r="A5052" s="1" t="s">
        <v>119</v>
      </c>
      <c r="B5052" s="2">
        <v>42538</v>
      </c>
      <c r="C5052" s="2">
        <v>42539</v>
      </c>
      <c r="D5052" s="1" t="s">
        <v>79</v>
      </c>
      <c r="E5052" s="1" t="s">
        <v>120</v>
      </c>
      <c r="F5052" s="1" t="s">
        <v>121</v>
      </c>
      <c r="G5052">
        <v>208.56</v>
      </c>
      <c r="H5052">
        <v>6</v>
      </c>
      <c r="I5052">
        <v>0</v>
      </c>
      <c r="J5052">
        <v>52.14</v>
      </c>
      <c r="K5052" t="str">
        <f>INDEX(product!B:B,MATCH('TABELA TOTAL'!$F57,product!A:A,0))</f>
        <v>Technology</v>
      </c>
      <c r="L5052" t="str">
        <f>INDEX(product!C:C,MATCH(F5052,product!A:A,))</f>
        <v>Storage</v>
      </c>
      <c r="M5052" t="str">
        <f>INDEX(product!D:D,MATCH(F5052,product!A:A,))</f>
        <v>Home/Office Personal File Carts</v>
      </c>
    </row>
    <row r="5053" spans="1:13" x14ac:dyDescent="0.25">
      <c r="A5053" s="1" t="s">
        <v>119</v>
      </c>
      <c r="B5053" s="2">
        <v>42538</v>
      </c>
      <c r="C5053" s="2">
        <v>42539</v>
      </c>
      <c r="D5053" s="1" t="s">
        <v>79</v>
      </c>
      <c r="E5053" s="1" t="s">
        <v>120</v>
      </c>
      <c r="F5053" s="1" t="s">
        <v>122</v>
      </c>
      <c r="G5053">
        <v>32.4</v>
      </c>
      <c r="H5053">
        <v>5</v>
      </c>
      <c r="I5053">
        <v>0</v>
      </c>
      <c r="J5053">
        <v>15.552</v>
      </c>
      <c r="K5053" t="str">
        <f>INDEX(product!B:B,MATCH('TABELA TOTAL'!$F58,product!A:A,0))</f>
        <v>Office Supplies</v>
      </c>
      <c r="L5053" t="str">
        <f>INDEX(product!C:C,MATCH(F5053,product!A:A,))</f>
        <v>Paper</v>
      </c>
      <c r="M5053" t="str">
        <f>INDEX(product!D:D,MATCH(F5053,product!A:A,))</f>
        <v>Xerox 232</v>
      </c>
    </row>
    <row r="5054" spans="1:13" x14ac:dyDescent="0.25">
      <c r="A5054" s="1" t="s">
        <v>119</v>
      </c>
      <c r="B5054" s="2">
        <v>42538</v>
      </c>
      <c r="C5054" s="2">
        <v>42539</v>
      </c>
      <c r="D5054" s="1" t="s">
        <v>79</v>
      </c>
      <c r="E5054" s="1" t="s">
        <v>120</v>
      </c>
      <c r="F5054" s="1" t="s">
        <v>123</v>
      </c>
      <c r="G5054">
        <v>319.41000000000003</v>
      </c>
      <c r="H5054">
        <v>5</v>
      </c>
      <c r="I5054">
        <v>0.1</v>
      </c>
      <c r="J5054">
        <v>7.0979999999999999</v>
      </c>
      <c r="K5054" t="str">
        <f>INDEX(product!B:B,MATCH('TABELA TOTAL'!$F59,product!A:A,0))</f>
        <v>Office Supplies</v>
      </c>
      <c r="L5054" t="str">
        <f>INDEX(product!C:C,MATCH(F5054,product!A:A,))</f>
        <v>Chairs</v>
      </c>
      <c r="M5054" t="str">
        <f>INDEX(product!D:D,MATCH(F5054,product!A:A,))</f>
        <v>Novimex Turbo Task Chair</v>
      </c>
    </row>
    <row r="5055" spans="1:13" x14ac:dyDescent="0.25">
      <c r="A5055" s="1" t="s">
        <v>119</v>
      </c>
      <c r="B5055" s="2">
        <v>42538</v>
      </c>
      <c r="C5055" s="2">
        <v>42539</v>
      </c>
      <c r="D5055" s="1" t="s">
        <v>79</v>
      </c>
      <c r="E5055" s="1" t="s">
        <v>120</v>
      </c>
      <c r="F5055" s="1" t="s">
        <v>124</v>
      </c>
      <c r="G5055">
        <v>14.56</v>
      </c>
      <c r="H5055">
        <v>2</v>
      </c>
      <c r="I5055">
        <v>0</v>
      </c>
      <c r="J5055">
        <v>6.9888000000000003</v>
      </c>
      <c r="K5055" t="str">
        <f>INDEX(product!B:B,MATCH('TABELA TOTAL'!$F60,product!A:A,0))</f>
        <v>Office Supplies</v>
      </c>
      <c r="L5055" t="str">
        <f>INDEX(product!C:C,MATCH(F5055,product!A:A,))</f>
        <v>Paper</v>
      </c>
      <c r="M5055" t="str">
        <f>INDEX(product!D:D,MATCH(F5055,product!A:A,))</f>
        <v>Array Parchment Paper, Assorted Colors</v>
      </c>
    </row>
    <row r="5056" spans="1:13" x14ac:dyDescent="0.25">
      <c r="A5056" s="1" t="s">
        <v>119</v>
      </c>
      <c r="B5056" s="2">
        <v>42538</v>
      </c>
      <c r="C5056" s="2">
        <v>42539</v>
      </c>
      <c r="D5056" s="1" t="s">
        <v>79</v>
      </c>
      <c r="E5056" s="1" t="s">
        <v>120</v>
      </c>
      <c r="F5056" s="1" t="s">
        <v>107</v>
      </c>
      <c r="G5056">
        <v>30</v>
      </c>
      <c r="H5056">
        <v>2</v>
      </c>
      <c r="I5056">
        <v>0</v>
      </c>
      <c r="J5056">
        <v>3.3</v>
      </c>
      <c r="K5056" t="str">
        <f>INDEX(product!B:B,MATCH('TABELA TOTAL'!$F61,product!A:A,0))</f>
        <v>Office Supplies</v>
      </c>
      <c r="L5056" t="str">
        <f>INDEX(product!C:C,MATCH(F5056,product!A:A,))</f>
        <v>Accessories</v>
      </c>
      <c r="M5056" t="str">
        <f>INDEX(product!D:D,MATCH(F5056,product!A:A,))</f>
        <v>Imation 8gb Micro Traveldrive Usb 2.0 Flash Drive</v>
      </c>
    </row>
    <row r="5057" spans="1:13" x14ac:dyDescent="0.25">
      <c r="A5057" s="1" t="s">
        <v>119</v>
      </c>
      <c r="B5057" s="2">
        <v>42538</v>
      </c>
      <c r="C5057" s="2">
        <v>42539</v>
      </c>
      <c r="D5057" s="1" t="s">
        <v>79</v>
      </c>
      <c r="E5057" s="1" t="s">
        <v>120</v>
      </c>
      <c r="F5057" s="1" t="s">
        <v>125</v>
      </c>
      <c r="G5057">
        <v>48.48</v>
      </c>
      <c r="H5057">
        <v>4</v>
      </c>
      <c r="I5057">
        <v>0.2</v>
      </c>
      <c r="J5057">
        <v>16.361999999999998</v>
      </c>
      <c r="K5057" t="str">
        <f>INDEX(product!B:B,MATCH('TABELA TOTAL'!$F62,product!A:A,0))</f>
        <v>Office Supplies</v>
      </c>
      <c r="L5057" t="str">
        <f>INDEX(product!C:C,MATCH(F5057,product!A:A,))</f>
        <v>Binders</v>
      </c>
      <c r="M5057" t="str">
        <f>INDEX(product!D:D,MATCH(F5057,product!A:A,))</f>
        <v>Plastic Binding Combs</v>
      </c>
    </row>
    <row r="5058" spans="1:13" x14ac:dyDescent="0.25">
      <c r="A5058" s="1" t="s">
        <v>119</v>
      </c>
      <c r="B5058" s="2">
        <v>42538</v>
      </c>
      <c r="C5058" s="2">
        <v>42539</v>
      </c>
      <c r="D5058" s="1" t="s">
        <v>79</v>
      </c>
      <c r="E5058" s="1" t="s">
        <v>120</v>
      </c>
      <c r="F5058" s="1" t="s">
        <v>126</v>
      </c>
      <c r="G5058">
        <v>1.68</v>
      </c>
      <c r="H5058">
        <v>1</v>
      </c>
      <c r="I5058">
        <v>0</v>
      </c>
      <c r="J5058">
        <v>0.84</v>
      </c>
      <c r="K5058" t="str">
        <f>INDEX(product!B:B,MATCH('TABELA TOTAL'!$F63,product!A:A,0))</f>
        <v>Office Supplies</v>
      </c>
      <c r="L5058" t="str">
        <f>INDEX(product!C:C,MATCH(F5058,product!A:A,))</f>
        <v>Art</v>
      </c>
      <c r="M5058" t="str">
        <f>INDEX(product!D:D,MATCH(F5058,product!A:A,))</f>
        <v>Prang Dustless Chalk Sticks</v>
      </c>
    </row>
    <row r="5059" spans="1:13" x14ac:dyDescent="0.25">
      <c r="A5059" s="1" t="s">
        <v>2289</v>
      </c>
      <c r="B5059" s="2">
        <v>42538</v>
      </c>
      <c r="C5059" s="2">
        <v>42543</v>
      </c>
      <c r="D5059" s="1" t="s">
        <v>19</v>
      </c>
      <c r="E5059" s="1" t="s">
        <v>2290</v>
      </c>
      <c r="F5059" s="1" t="s">
        <v>2085</v>
      </c>
      <c r="G5059">
        <v>111.96</v>
      </c>
      <c r="H5059">
        <v>2</v>
      </c>
      <c r="I5059">
        <v>0</v>
      </c>
      <c r="J5059">
        <v>54.860399999999998</v>
      </c>
      <c r="K5059" t="str">
        <f>INDEX(product!B:B,MATCH('TABELA TOTAL'!$F1553,product!A:A,0))</f>
        <v>Office Supplies</v>
      </c>
      <c r="L5059" t="str">
        <f>INDEX(product!C:C,MATCH(F5059,product!A:A,))</f>
        <v>Paper</v>
      </c>
      <c r="M5059" t="str">
        <f>INDEX(product!D:D,MATCH(F5059,product!A:A,))</f>
        <v>Xerox 1934</v>
      </c>
    </row>
    <row r="5060" spans="1:13" x14ac:dyDescent="0.25">
      <c r="A5060" s="1" t="s">
        <v>4030</v>
      </c>
      <c r="B5060" s="2">
        <v>42538</v>
      </c>
      <c r="C5060" s="2">
        <v>42541</v>
      </c>
      <c r="D5060" s="1" t="s">
        <v>11</v>
      </c>
      <c r="E5060" s="1" t="s">
        <v>1091</v>
      </c>
      <c r="F5060" s="1" t="s">
        <v>2275</v>
      </c>
      <c r="G5060">
        <v>40.74</v>
      </c>
      <c r="H5060">
        <v>3</v>
      </c>
      <c r="I5060">
        <v>0</v>
      </c>
      <c r="J5060">
        <v>0.40739999999999998</v>
      </c>
      <c r="K5060" t="str">
        <f>INDEX(product!B:B,MATCH('TABELA TOTAL'!$F3538,product!A:A,0))</f>
        <v>Office Supplies</v>
      </c>
      <c r="L5060" t="str">
        <f>INDEX(product!C:C,MATCH(F5060,product!A:A,))</f>
        <v>Storage</v>
      </c>
      <c r="M5060" t="str">
        <f>INDEX(product!D:D,MATCH(F5060,product!A:A,))</f>
        <v>Rogers Jumbo File, Granite</v>
      </c>
    </row>
    <row r="5061" spans="1:13" x14ac:dyDescent="0.25">
      <c r="A5061" s="1" t="s">
        <v>5871</v>
      </c>
      <c r="B5061" s="2">
        <v>42538</v>
      </c>
      <c r="C5061" s="2">
        <v>42540</v>
      </c>
      <c r="D5061" s="1" t="s">
        <v>79</v>
      </c>
      <c r="E5061" s="1" t="s">
        <v>698</v>
      </c>
      <c r="F5061" s="1" t="s">
        <v>4274</v>
      </c>
      <c r="G5061">
        <v>239.666</v>
      </c>
      <c r="H5061">
        <v>2</v>
      </c>
      <c r="I5061">
        <v>0.15</v>
      </c>
      <c r="J5061">
        <v>14.098000000000001</v>
      </c>
      <c r="K5061" t="str">
        <f>INDEX(product!B:B,MATCH('TABELA TOTAL'!$F6617,product!A:A,0))</f>
        <v>Office Supplies</v>
      </c>
      <c r="L5061" t="str">
        <f>INDEX(product!C:C,MATCH(F5061,product!A:A,))</f>
        <v>Bookcases</v>
      </c>
      <c r="M5061" t="str">
        <f>INDEX(product!D:D,MATCH(F5061,product!A:A,))</f>
        <v>Bush Heritage Pine Collection 5-Shelf Bookcase, Albany Pine Finish, *Special Order</v>
      </c>
    </row>
    <row r="5062" spans="1:13" x14ac:dyDescent="0.25">
      <c r="A5062" s="1" t="s">
        <v>5871</v>
      </c>
      <c r="B5062" s="2">
        <v>42538</v>
      </c>
      <c r="C5062" s="2">
        <v>42540</v>
      </c>
      <c r="D5062" s="1" t="s">
        <v>79</v>
      </c>
      <c r="E5062" s="1" t="s">
        <v>698</v>
      </c>
      <c r="F5062" s="1" t="s">
        <v>3184</v>
      </c>
      <c r="G5062">
        <v>22.5</v>
      </c>
      <c r="H5062">
        <v>6</v>
      </c>
      <c r="I5062">
        <v>0</v>
      </c>
      <c r="J5062">
        <v>10.8</v>
      </c>
      <c r="K5062" t="str">
        <f>INDEX(product!B:B,MATCH('TABELA TOTAL'!$F6618,product!A:A,0))</f>
        <v>Technology</v>
      </c>
      <c r="L5062" t="str">
        <f>INDEX(product!C:C,MATCH(F5062,product!A:A,))</f>
        <v>Labels</v>
      </c>
      <c r="M5062" t="str">
        <f>INDEX(product!D:D,MATCH(F5062,product!A:A,))</f>
        <v>Avery 496</v>
      </c>
    </row>
    <row r="5063" spans="1:13" x14ac:dyDescent="0.25">
      <c r="A5063" s="1" t="s">
        <v>5871</v>
      </c>
      <c r="B5063" s="2">
        <v>42538</v>
      </c>
      <c r="C5063" s="2">
        <v>42540</v>
      </c>
      <c r="D5063" s="1" t="s">
        <v>79</v>
      </c>
      <c r="E5063" s="1" t="s">
        <v>698</v>
      </c>
      <c r="F5063" s="1" t="s">
        <v>5474</v>
      </c>
      <c r="G5063">
        <v>219.84</v>
      </c>
      <c r="H5063">
        <v>4</v>
      </c>
      <c r="I5063">
        <v>0</v>
      </c>
      <c r="J5063">
        <v>107.7216</v>
      </c>
      <c r="K5063" t="str">
        <f>INDEX(product!B:B,MATCH('TABELA TOTAL'!$F6619,product!A:A,0))</f>
        <v>Office Supplies</v>
      </c>
      <c r="L5063" t="str">
        <f>INDEX(product!C:C,MATCH(F5063,product!A:A,))</f>
        <v>Paper</v>
      </c>
      <c r="M5063" t="str">
        <f>INDEX(product!D:D,MATCH(F5063,product!A:A,))</f>
        <v>Xerox 1914</v>
      </c>
    </row>
    <row r="5064" spans="1:13" x14ac:dyDescent="0.25">
      <c r="A5064" s="1" t="s">
        <v>6353</v>
      </c>
      <c r="B5064" s="2">
        <v>42538</v>
      </c>
      <c r="C5064" s="2">
        <v>42540</v>
      </c>
      <c r="D5064" s="1" t="s">
        <v>79</v>
      </c>
      <c r="E5064" s="1" t="s">
        <v>269</v>
      </c>
      <c r="F5064" s="1" t="s">
        <v>3107</v>
      </c>
      <c r="G5064">
        <v>266.35199999999998</v>
      </c>
      <c r="H5064">
        <v>3</v>
      </c>
      <c r="I5064">
        <v>0.2</v>
      </c>
      <c r="J5064">
        <v>-13.317600000000001</v>
      </c>
      <c r="K5064" t="str">
        <f>INDEX(product!B:B,MATCH('TABELA TOTAL'!$F7533,product!A:A,0))</f>
        <v>Office Supplies</v>
      </c>
      <c r="L5064" t="str">
        <f>INDEX(product!C:C,MATCH(F5064,product!A:A,))</f>
        <v>Furnishings</v>
      </c>
      <c r="M5064" t="str">
        <f>INDEX(product!D:D,MATCH(F5064,product!A:A,))</f>
        <v>Rubbermaid ClusterMat Chairmats, Mat Size- 66" x 60", Lip 20" x 11" -90 Degree Angle</v>
      </c>
    </row>
    <row r="5065" spans="1:13" x14ac:dyDescent="0.25">
      <c r="A5065" s="1" t="s">
        <v>6353</v>
      </c>
      <c r="B5065" s="2">
        <v>42538</v>
      </c>
      <c r="C5065" s="2">
        <v>42540</v>
      </c>
      <c r="D5065" s="1" t="s">
        <v>79</v>
      </c>
      <c r="E5065" s="1" t="s">
        <v>269</v>
      </c>
      <c r="F5065" s="1" t="s">
        <v>1079</v>
      </c>
      <c r="G5065">
        <v>483.13600000000002</v>
      </c>
      <c r="H5065">
        <v>4</v>
      </c>
      <c r="I5065">
        <v>0.2</v>
      </c>
      <c r="J5065">
        <v>54.352800000000002</v>
      </c>
      <c r="K5065" t="str">
        <f>INDEX(product!B:B,MATCH('TABELA TOTAL'!$F7534,product!A:A,0))</f>
        <v>Office Supplies</v>
      </c>
      <c r="L5065" t="str">
        <f>INDEX(product!C:C,MATCH(F5065,product!A:A,))</f>
        <v>Chairs</v>
      </c>
      <c r="M5065" t="str">
        <f>INDEX(product!D:D,MATCH(F5065,product!A:A,))</f>
        <v>Global Manager's Adjustable Task Chair, Storm</v>
      </c>
    </row>
    <row r="5066" spans="1:13" x14ac:dyDescent="0.25">
      <c r="A5066" s="1" t="s">
        <v>6465</v>
      </c>
      <c r="B5066" s="2">
        <v>42538</v>
      </c>
      <c r="C5066" s="2">
        <v>42543</v>
      </c>
      <c r="D5066" s="1" t="s">
        <v>19</v>
      </c>
      <c r="E5066" s="1" t="s">
        <v>1275</v>
      </c>
      <c r="F5066" s="1" t="s">
        <v>3382</v>
      </c>
      <c r="G5066">
        <v>7.96</v>
      </c>
      <c r="H5066">
        <v>2</v>
      </c>
      <c r="I5066">
        <v>0</v>
      </c>
      <c r="J5066">
        <v>3.7412000000000001</v>
      </c>
      <c r="K5066" t="str">
        <f>INDEX(product!B:B,MATCH('TABELA TOTAL'!$F7745,product!A:A,0))</f>
        <v>Furniture</v>
      </c>
      <c r="L5066" t="str">
        <f>INDEX(product!C:C,MATCH(F5066,product!A:A,))</f>
        <v>Binders</v>
      </c>
      <c r="M5066" t="str">
        <f>INDEX(product!D:D,MATCH(F5066,product!A:A,))</f>
        <v>Ibico Presentation Index for Binding Systems</v>
      </c>
    </row>
    <row r="5067" spans="1:13" x14ac:dyDescent="0.25">
      <c r="A5067" s="1" t="s">
        <v>6465</v>
      </c>
      <c r="B5067" s="2">
        <v>42538</v>
      </c>
      <c r="C5067" s="2">
        <v>42543</v>
      </c>
      <c r="D5067" s="1" t="s">
        <v>19</v>
      </c>
      <c r="E5067" s="1" t="s">
        <v>1275</v>
      </c>
      <c r="F5067" s="1" t="s">
        <v>1849</v>
      </c>
      <c r="G5067">
        <v>566.97</v>
      </c>
      <c r="H5067">
        <v>3</v>
      </c>
      <c r="I5067">
        <v>0</v>
      </c>
      <c r="J5067">
        <v>153.08189999999999</v>
      </c>
      <c r="K5067" t="str">
        <f>INDEX(product!B:B,MATCH('TABELA TOTAL'!$F7746,product!A:A,0))</f>
        <v>Office Supplies</v>
      </c>
      <c r="L5067" t="str">
        <f>INDEX(product!C:C,MATCH(F5067,product!A:A,))</f>
        <v>Phones</v>
      </c>
      <c r="M5067" t="str">
        <f>INDEX(product!D:D,MATCH(F5067,product!A:A,))</f>
        <v>Wireless Extenders zBoost YX545 SOHO Signal Booster</v>
      </c>
    </row>
    <row r="5068" spans="1:13" x14ac:dyDescent="0.25">
      <c r="A5068" s="1" t="s">
        <v>6465</v>
      </c>
      <c r="B5068" s="2">
        <v>42538</v>
      </c>
      <c r="C5068" s="2">
        <v>42543</v>
      </c>
      <c r="D5068" s="1" t="s">
        <v>19</v>
      </c>
      <c r="E5068" s="1" t="s">
        <v>1275</v>
      </c>
      <c r="F5068" s="1" t="s">
        <v>2048</v>
      </c>
      <c r="G5068">
        <v>9.84</v>
      </c>
      <c r="H5068">
        <v>3</v>
      </c>
      <c r="I5068">
        <v>0</v>
      </c>
      <c r="J5068">
        <v>2.8536000000000001</v>
      </c>
      <c r="K5068" t="str">
        <f>INDEX(product!B:B,MATCH('TABELA TOTAL'!$F7747,product!A:A,0))</f>
        <v>Technology</v>
      </c>
      <c r="L5068" t="str">
        <f>INDEX(product!C:C,MATCH(F5068,product!A:A,))</f>
        <v>Art</v>
      </c>
      <c r="M5068" t="str">
        <f>INDEX(product!D:D,MATCH(F5068,product!A:A,))</f>
        <v>Newell 35</v>
      </c>
    </row>
    <row r="5069" spans="1:13" x14ac:dyDescent="0.25">
      <c r="A5069" s="1" t="s">
        <v>7483</v>
      </c>
      <c r="B5069" s="2">
        <v>42538</v>
      </c>
      <c r="C5069" s="2">
        <v>42544</v>
      </c>
      <c r="D5069" s="1" t="s">
        <v>19</v>
      </c>
      <c r="E5069" s="1" t="s">
        <v>3527</v>
      </c>
      <c r="F5069" s="1" t="s">
        <v>2237</v>
      </c>
      <c r="G5069">
        <v>376.86599999999999</v>
      </c>
      <c r="H5069">
        <v>3</v>
      </c>
      <c r="I5069">
        <v>0.4</v>
      </c>
      <c r="J5069">
        <v>-213.5574</v>
      </c>
      <c r="K5069" t="str">
        <f>INDEX(product!B:B,MATCH('TABELA TOTAL'!$F9605,product!A:A,0))</f>
        <v>Office Supplies</v>
      </c>
      <c r="L5069" t="str">
        <f>INDEX(product!C:C,MATCH(F5069,product!A:A,))</f>
        <v>Tables</v>
      </c>
      <c r="M5069" t="str">
        <f>INDEX(product!D:D,MATCH(F5069,product!A:A,))</f>
        <v>Hon 2111 Invitation Series Corner Table</v>
      </c>
    </row>
    <row r="5070" spans="1:13" x14ac:dyDescent="0.25">
      <c r="A5070" s="1" t="s">
        <v>4449</v>
      </c>
      <c r="B5070" s="2">
        <v>42537</v>
      </c>
      <c r="C5070" s="2">
        <v>42539</v>
      </c>
      <c r="D5070" s="1" t="s">
        <v>11</v>
      </c>
      <c r="E5070" s="1" t="s">
        <v>972</v>
      </c>
      <c r="F5070" s="1" t="s">
        <v>3002</v>
      </c>
      <c r="G5070">
        <v>46.35</v>
      </c>
      <c r="H5070">
        <v>5</v>
      </c>
      <c r="I5070">
        <v>0</v>
      </c>
      <c r="J5070">
        <v>21.784500000000001</v>
      </c>
      <c r="K5070" t="str">
        <f>INDEX(product!B:B,MATCH('TABELA TOTAL'!$F4180,product!A:A,0))</f>
        <v>Technology</v>
      </c>
      <c r="L5070" t="str">
        <f>INDEX(product!C:C,MATCH(F5070,product!A:A,))</f>
        <v>Paper</v>
      </c>
      <c r="M5070" t="str">
        <f>INDEX(product!D:D,MATCH(F5070,product!A:A,))</f>
        <v>Wirebound Message Books, Four 2 3/4" x 5" Forms per Page, 600 Sets per Book</v>
      </c>
    </row>
    <row r="5071" spans="1:13" x14ac:dyDescent="0.25">
      <c r="A5071" s="1" t="s">
        <v>7395</v>
      </c>
      <c r="B5071" s="2">
        <v>42537</v>
      </c>
      <c r="C5071" s="2">
        <v>42540</v>
      </c>
      <c r="D5071" s="1" t="s">
        <v>11</v>
      </c>
      <c r="E5071" s="1" t="s">
        <v>1386</v>
      </c>
      <c r="F5071" s="1" t="s">
        <v>7396</v>
      </c>
      <c r="G5071">
        <v>91.474999999999994</v>
      </c>
      <c r="H5071">
        <v>1</v>
      </c>
      <c r="I5071">
        <v>0.5</v>
      </c>
      <c r="J5071">
        <v>-1.8294999999999999</v>
      </c>
      <c r="K5071" t="str">
        <f>INDEX(product!B:B,MATCH('TABELA TOTAL'!$F9457,product!A:A,0))</f>
        <v>Technology</v>
      </c>
      <c r="L5071" t="str">
        <f>INDEX(product!C:C,MATCH(F5071,product!A:A,))</f>
        <v>Machines</v>
      </c>
      <c r="M5071" t="str">
        <f>INDEX(product!D:D,MATCH(F5071,product!A:A,))</f>
        <v>Penpower WorldCard Pro Card Scanner</v>
      </c>
    </row>
    <row r="5072" spans="1:13" x14ac:dyDescent="0.25">
      <c r="A5072" s="1" t="s">
        <v>7563</v>
      </c>
      <c r="B5072" s="2">
        <v>42537</v>
      </c>
      <c r="C5072" s="2">
        <v>42543</v>
      </c>
      <c r="D5072" s="1" t="s">
        <v>19</v>
      </c>
      <c r="E5072" s="1" t="s">
        <v>1668</v>
      </c>
      <c r="F5072" s="1" t="s">
        <v>2307</v>
      </c>
      <c r="G5072">
        <v>9.4499999999999993</v>
      </c>
      <c r="H5072">
        <v>3</v>
      </c>
      <c r="I5072">
        <v>0</v>
      </c>
      <c r="J5072">
        <v>4.5359999999999996</v>
      </c>
      <c r="K5072" t="str">
        <f>INDEX(product!B:B,MATCH('TABELA TOTAL'!$F9745,product!A:A,0))</f>
        <v>Technology</v>
      </c>
      <c r="L5072" t="str">
        <f>INDEX(product!C:C,MATCH(F5072,product!A:A,))</f>
        <v>Labels</v>
      </c>
      <c r="M5072" t="str">
        <f>INDEX(product!D:D,MATCH(F5072,product!A:A,))</f>
        <v>Avery 518</v>
      </c>
    </row>
    <row r="5073" spans="1:13" x14ac:dyDescent="0.25">
      <c r="A5073" s="1" t="s">
        <v>5572</v>
      </c>
      <c r="B5073" s="2">
        <v>42536</v>
      </c>
      <c r="C5073" s="2">
        <v>42539</v>
      </c>
      <c r="D5073" s="1" t="s">
        <v>79</v>
      </c>
      <c r="E5073" s="1" t="s">
        <v>901</v>
      </c>
      <c r="F5073" s="1" t="s">
        <v>4791</v>
      </c>
      <c r="G5073">
        <v>173.488</v>
      </c>
      <c r="H5073">
        <v>7</v>
      </c>
      <c r="I5073">
        <v>0.2</v>
      </c>
      <c r="J5073">
        <v>54.215000000000003</v>
      </c>
      <c r="K5073" t="str">
        <f>INDEX(product!B:B,MATCH('TABELA TOTAL'!$F6051,product!A:A,0))</f>
        <v>Technology</v>
      </c>
      <c r="L5073" t="str">
        <f>INDEX(product!C:C,MATCH(F5073,product!A:A,))</f>
        <v>Paper</v>
      </c>
      <c r="M5073" t="str">
        <f>INDEX(product!D:D,MATCH(F5073,product!A:A,))</f>
        <v>Xerox 19</v>
      </c>
    </row>
    <row r="5074" spans="1:13" x14ac:dyDescent="0.25">
      <c r="A5074" s="1" t="s">
        <v>1759</v>
      </c>
      <c r="B5074" s="2">
        <v>42535</v>
      </c>
      <c r="C5074" s="2">
        <v>42538</v>
      </c>
      <c r="D5074" s="1" t="s">
        <v>79</v>
      </c>
      <c r="E5074" s="1" t="s">
        <v>1760</v>
      </c>
      <c r="F5074" s="1" t="s">
        <v>1761</v>
      </c>
      <c r="G5074">
        <v>7.04</v>
      </c>
      <c r="H5074">
        <v>4</v>
      </c>
      <c r="I5074">
        <v>0</v>
      </c>
      <c r="J5074">
        <v>2.0415999999999999</v>
      </c>
      <c r="K5074" t="str">
        <f>INDEX(product!B:B,MATCH('TABELA TOTAL'!$F1100,product!A:A,0))</f>
        <v>Office Supplies</v>
      </c>
      <c r="L5074" t="str">
        <f>INDEX(product!C:C,MATCH(F5074,product!A:A,))</f>
        <v>Art</v>
      </c>
      <c r="M5074" t="str">
        <f>INDEX(product!D:D,MATCH(F5074,product!A:A,))</f>
        <v>Newell 326</v>
      </c>
    </row>
    <row r="5075" spans="1:13" x14ac:dyDescent="0.25">
      <c r="A5075" s="1" t="s">
        <v>1759</v>
      </c>
      <c r="B5075" s="2">
        <v>42535</v>
      </c>
      <c r="C5075" s="2">
        <v>42538</v>
      </c>
      <c r="D5075" s="1" t="s">
        <v>79</v>
      </c>
      <c r="E5075" s="1" t="s">
        <v>1760</v>
      </c>
      <c r="F5075" s="1" t="s">
        <v>797</v>
      </c>
      <c r="G5075">
        <v>8.73</v>
      </c>
      <c r="H5075">
        <v>3</v>
      </c>
      <c r="I5075">
        <v>0</v>
      </c>
      <c r="J5075">
        <v>4.1031000000000004</v>
      </c>
      <c r="K5075" t="str">
        <f>INDEX(product!B:B,MATCH('TABELA TOTAL'!$F1101,product!A:A,0))</f>
        <v>Technology</v>
      </c>
      <c r="L5075" t="str">
        <f>INDEX(product!C:C,MATCH(F5075,product!A:A,))</f>
        <v>Furnishings</v>
      </c>
      <c r="M5075" t="str">
        <f>INDEX(product!D:D,MATCH(F5075,product!A:A,))</f>
        <v>GE General Purpose, Extra Long Life, Showcase &amp; Floodlight Incandescent Bulbs</v>
      </c>
    </row>
    <row r="5076" spans="1:13" x14ac:dyDescent="0.25">
      <c r="A5076" s="1" t="s">
        <v>1759</v>
      </c>
      <c r="B5076" s="2">
        <v>42535</v>
      </c>
      <c r="C5076" s="2">
        <v>42538</v>
      </c>
      <c r="D5076" s="1" t="s">
        <v>79</v>
      </c>
      <c r="E5076" s="1" t="s">
        <v>1760</v>
      </c>
      <c r="F5076" s="1" t="s">
        <v>1762</v>
      </c>
      <c r="G5076">
        <v>29.29</v>
      </c>
      <c r="H5076">
        <v>1</v>
      </c>
      <c r="I5076">
        <v>0</v>
      </c>
      <c r="J5076">
        <v>9.6656999999999993</v>
      </c>
      <c r="K5076" t="str">
        <f>INDEX(product!B:B,MATCH('TABELA TOTAL'!$F1102,product!A:A,0))</f>
        <v>Office Supplies</v>
      </c>
      <c r="L5076" t="str">
        <f>INDEX(product!C:C,MATCH(F5076,product!A:A,))</f>
        <v>Accessories</v>
      </c>
      <c r="M5076" t="str">
        <f>INDEX(product!D:D,MATCH(F5076,product!A:A,))</f>
        <v>Logitech ClearChat Comfort/USB Headset H390</v>
      </c>
    </row>
    <row r="5077" spans="1:13" x14ac:dyDescent="0.25">
      <c r="A5077" s="1" t="s">
        <v>1759</v>
      </c>
      <c r="B5077" s="2">
        <v>42535</v>
      </c>
      <c r="C5077" s="2">
        <v>42538</v>
      </c>
      <c r="D5077" s="1" t="s">
        <v>79</v>
      </c>
      <c r="E5077" s="1" t="s">
        <v>1760</v>
      </c>
      <c r="F5077" s="1" t="s">
        <v>1763</v>
      </c>
      <c r="G5077">
        <v>8.64</v>
      </c>
      <c r="H5077">
        <v>3</v>
      </c>
      <c r="I5077">
        <v>0</v>
      </c>
      <c r="J5077">
        <v>2.5055999999999998</v>
      </c>
      <c r="K5077" t="str">
        <f>INDEX(product!B:B,MATCH('TABELA TOTAL'!$F1103,product!A:A,0))</f>
        <v>Technology</v>
      </c>
      <c r="L5077" t="str">
        <f>INDEX(product!C:C,MATCH(F5077,product!A:A,))</f>
        <v>Art</v>
      </c>
      <c r="M5077" t="str">
        <f>INDEX(product!D:D,MATCH(F5077,product!A:A,))</f>
        <v>Newell 346</v>
      </c>
    </row>
    <row r="5078" spans="1:13" x14ac:dyDescent="0.25">
      <c r="A5078" s="1" t="s">
        <v>5217</v>
      </c>
      <c r="B5078" s="2">
        <v>42535</v>
      </c>
      <c r="C5078" s="2">
        <v>42535</v>
      </c>
      <c r="D5078" s="1" t="s">
        <v>654</v>
      </c>
      <c r="E5078" s="1" t="s">
        <v>5218</v>
      </c>
      <c r="F5078" s="1" t="s">
        <v>4274</v>
      </c>
      <c r="G5078">
        <v>599.16499999999996</v>
      </c>
      <c r="H5078">
        <v>5</v>
      </c>
      <c r="I5078">
        <v>0.15</v>
      </c>
      <c r="J5078">
        <v>35.244999999999997</v>
      </c>
      <c r="K5078" t="str">
        <f>INDEX(product!B:B,MATCH('TABELA TOTAL'!$F5429,product!A:A,0))</f>
        <v>Office Supplies</v>
      </c>
      <c r="L5078" t="str">
        <f>INDEX(product!C:C,MATCH(F5078,product!A:A,))</f>
        <v>Bookcases</v>
      </c>
      <c r="M5078" t="str">
        <f>INDEX(product!D:D,MATCH(F5078,product!A:A,))</f>
        <v>Bush Heritage Pine Collection 5-Shelf Bookcase, Albany Pine Finish, *Special Order</v>
      </c>
    </row>
    <row r="5079" spans="1:13" x14ac:dyDescent="0.25">
      <c r="A5079" s="1" t="s">
        <v>5478</v>
      </c>
      <c r="B5079" s="2">
        <v>42535</v>
      </c>
      <c r="C5079" s="2">
        <v>42535</v>
      </c>
      <c r="D5079" s="1" t="s">
        <v>654</v>
      </c>
      <c r="E5079" s="1" t="s">
        <v>807</v>
      </c>
      <c r="F5079" s="1" t="s">
        <v>5243</v>
      </c>
      <c r="G5079">
        <v>1293.4880000000001</v>
      </c>
      <c r="H5079">
        <v>7</v>
      </c>
      <c r="I5079">
        <v>0.2</v>
      </c>
      <c r="J5079">
        <v>80.843000000000004</v>
      </c>
      <c r="K5079" t="str">
        <f>INDEX(product!B:B,MATCH('TABELA TOTAL'!$F5872,product!A:A,0))</f>
        <v>Furniture</v>
      </c>
      <c r="L5079" t="str">
        <f>INDEX(product!C:C,MATCH(F5079,product!A:A,))</f>
        <v>Tables</v>
      </c>
      <c r="M5079" t="str">
        <f>INDEX(product!D:D,MATCH(F5079,product!A:A,))</f>
        <v>Bush Cubix Conference Tables, Fully Assembled</v>
      </c>
    </row>
    <row r="5080" spans="1:13" x14ac:dyDescent="0.25">
      <c r="A5080" s="1" t="s">
        <v>6541</v>
      </c>
      <c r="B5080" s="2">
        <v>42535</v>
      </c>
      <c r="C5080" s="2">
        <v>42542</v>
      </c>
      <c r="D5080" s="1" t="s">
        <v>19</v>
      </c>
      <c r="E5080" s="1" t="s">
        <v>184</v>
      </c>
      <c r="F5080" s="1" t="s">
        <v>4620</v>
      </c>
      <c r="G5080">
        <v>337.17599999999999</v>
      </c>
      <c r="H5080">
        <v>2</v>
      </c>
      <c r="I5080">
        <v>0.4</v>
      </c>
      <c r="J5080">
        <v>-118.0116</v>
      </c>
      <c r="K5080" t="str">
        <f>INDEX(product!B:B,MATCH('TABELA TOTAL'!$F7881,product!A:A,0))</f>
        <v>Furniture</v>
      </c>
      <c r="L5080" t="str">
        <f>INDEX(product!C:C,MATCH(F5080,product!A:A,))</f>
        <v>Tables</v>
      </c>
      <c r="M5080" t="str">
        <f>INDEX(product!D:D,MATCH(F5080,product!A:A,))</f>
        <v>Global Adaptabilities Conference Tables</v>
      </c>
    </row>
    <row r="5081" spans="1:13" x14ac:dyDescent="0.25">
      <c r="A5081" s="1" t="s">
        <v>6587</v>
      </c>
      <c r="B5081" s="2">
        <v>42535</v>
      </c>
      <c r="C5081" s="2">
        <v>42538</v>
      </c>
      <c r="D5081" s="1" t="s">
        <v>79</v>
      </c>
      <c r="E5081" s="1" t="s">
        <v>4158</v>
      </c>
      <c r="F5081" s="1" t="s">
        <v>2724</v>
      </c>
      <c r="G5081">
        <v>39.936</v>
      </c>
      <c r="H5081">
        <v>4</v>
      </c>
      <c r="I5081">
        <v>0.7</v>
      </c>
      <c r="J5081">
        <v>-26.623999999999999</v>
      </c>
      <c r="K5081" t="str">
        <f>INDEX(product!B:B,MATCH('TABELA TOTAL'!$F7993,product!A:A,0))</f>
        <v>Office Supplies</v>
      </c>
      <c r="L5081" t="str">
        <f>INDEX(product!C:C,MATCH(F5081,product!A:A,))</f>
        <v>Binders</v>
      </c>
      <c r="M5081" t="str">
        <f>INDEX(product!D:D,MATCH(F5081,product!A:A,))</f>
        <v>GBC Twin Loop Wire Binding Elements</v>
      </c>
    </row>
    <row r="5082" spans="1:13" x14ac:dyDescent="0.25">
      <c r="A5082" s="1" t="s">
        <v>6587</v>
      </c>
      <c r="B5082" s="2">
        <v>42535</v>
      </c>
      <c r="C5082" s="2">
        <v>42538</v>
      </c>
      <c r="D5082" s="1" t="s">
        <v>79</v>
      </c>
      <c r="E5082" s="1" t="s">
        <v>4158</v>
      </c>
      <c r="F5082" s="1" t="s">
        <v>4141</v>
      </c>
      <c r="G5082">
        <v>18.463999999999999</v>
      </c>
      <c r="H5082">
        <v>2</v>
      </c>
      <c r="I5082">
        <v>0.2</v>
      </c>
      <c r="J5082">
        <v>2.3079999999999998</v>
      </c>
      <c r="K5082" t="str">
        <f>INDEX(product!B:B,MATCH('TABELA TOTAL'!$F7994,product!A:A,0))</f>
        <v>Furniture</v>
      </c>
      <c r="L5082" t="str">
        <f>INDEX(product!C:C,MATCH(F5082,product!A:A,))</f>
        <v>Accessories</v>
      </c>
      <c r="M5082" t="str">
        <f>INDEX(product!D:D,MATCH(F5082,product!A:A,))</f>
        <v>Verbatim Slim CD and DVD Storage Cases, 50/Pack</v>
      </c>
    </row>
    <row r="5083" spans="1:13" x14ac:dyDescent="0.25">
      <c r="A5083" s="1" t="s">
        <v>7179</v>
      </c>
      <c r="B5083" s="2">
        <v>42535</v>
      </c>
      <c r="C5083" s="2">
        <v>42539</v>
      </c>
      <c r="D5083" s="1" t="s">
        <v>19</v>
      </c>
      <c r="E5083" s="1" t="s">
        <v>1124</v>
      </c>
      <c r="F5083" s="1" t="s">
        <v>1911</v>
      </c>
      <c r="G5083">
        <v>1115.17</v>
      </c>
      <c r="H5083">
        <v>7</v>
      </c>
      <c r="I5083">
        <v>0</v>
      </c>
      <c r="J5083">
        <v>334.55099999999999</v>
      </c>
      <c r="K5083" t="str">
        <f>INDEX(product!B:B,MATCH('TABELA TOTAL'!$F9061,product!A:A,0))</f>
        <v>Office Supplies</v>
      </c>
      <c r="L5083" t="str">
        <f>INDEX(product!C:C,MATCH(F5083,product!A:A,))</f>
        <v>Tables</v>
      </c>
      <c r="M5083" t="str">
        <f>INDEX(product!D:D,MATCH(F5083,product!A:A,))</f>
        <v>Hon Non-Folding Utility Tables</v>
      </c>
    </row>
    <row r="5084" spans="1:13" x14ac:dyDescent="0.25">
      <c r="A5084" s="1" t="s">
        <v>4110</v>
      </c>
      <c r="B5084" s="2">
        <v>42534</v>
      </c>
      <c r="C5084" s="2">
        <v>42536</v>
      </c>
      <c r="D5084" s="1" t="s">
        <v>11</v>
      </c>
      <c r="E5084" s="1" t="s">
        <v>1505</v>
      </c>
      <c r="F5084" s="1" t="s">
        <v>4040</v>
      </c>
      <c r="G5084">
        <v>377.97</v>
      </c>
      <c r="H5084">
        <v>3</v>
      </c>
      <c r="I5084">
        <v>0</v>
      </c>
      <c r="J5084">
        <v>94.492500000000007</v>
      </c>
      <c r="K5084" t="str">
        <f>INDEX(product!B:B,MATCH('TABELA TOTAL'!$F3663,product!A:A,0))</f>
        <v>Office Supplies</v>
      </c>
      <c r="L5084" t="str">
        <f>INDEX(product!C:C,MATCH(F5084,product!A:A,))</f>
        <v>Phones</v>
      </c>
      <c r="M5084" t="str">
        <f>INDEX(product!D:D,MATCH(F5084,product!A:A,))</f>
        <v>Ooma Telo VoIP Home Phone System</v>
      </c>
    </row>
    <row r="5085" spans="1:13" x14ac:dyDescent="0.25">
      <c r="A5085" s="1" t="s">
        <v>4424</v>
      </c>
      <c r="B5085" s="2">
        <v>42534</v>
      </c>
      <c r="C5085" s="2">
        <v>42538</v>
      </c>
      <c r="D5085" s="1" t="s">
        <v>19</v>
      </c>
      <c r="E5085" s="1" t="s">
        <v>875</v>
      </c>
      <c r="F5085" s="1" t="s">
        <v>343</v>
      </c>
      <c r="G5085">
        <v>18.899999999999999</v>
      </c>
      <c r="H5085">
        <v>3</v>
      </c>
      <c r="I5085">
        <v>0</v>
      </c>
      <c r="J5085">
        <v>8.6940000000000008</v>
      </c>
      <c r="K5085" t="str">
        <f>INDEX(product!B:B,MATCH('TABELA TOTAL'!$F4143,product!A:A,0))</f>
        <v>Office Supplies</v>
      </c>
      <c r="L5085" t="str">
        <f>INDEX(product!C:C,MATCH(F5085,product!A:A,))</f>
        <v>Labels</v>
      </c>
      <c r="M5085" t="str">
        <f>INDEX(product!D:D,MATCH(F5085,product!A:A,))</f>
        <v>Avery 51</v>
      </c>
    </row>
    <row r="5086" spans="1:13" x14ac:dyDescent="0.25">
      <c r="A5086" s="1" t="s">
        <v>5861</v>
      </c>
      <c r="B5086" s="2">
        <v>42534</v>
      </c>
      <c r="C5086" s="2">
        <v>42537</v>
      </c>
      <c r="D5086" s="1" t="s">
        <v>11</v>
      </c>
      <c r="E5086" s="1" t="s">
        <v>977</v>
      </c>
      <c r="F5086" s="1" t="s">
        <v>1102</v>
      </c>
      <c r="G5086">
        <v>33.567999999999998</v>
      </c>
      <c r="H5086">
        <v>2</v>
      </c>
      <c r="I5086">
        <v>0.2</v>
      </c>
      <c r="J5086">
        <v>11.748799999999999</v>
      </c>
      <c r="K5086" t="str">
        <f>INDEX(product!B:B,MATCH('TABELA TOTAL'!$F6595,product!A:A,0))</f>
        <v>Furniture</v>
      </c>
      <c r="L5086" t="str">
        <f>INDEX(product!C:C,MATCH(F5086,product!A:A,))</f>
        <v>Binders</v>
      </c>
      <c r="M5086" t="str">
        <f>INDEX(product!D:D,MATCH(F5086,product!A:A,))</f>
        <v>Premium Transparent Presentation Covers by GBC</v>
      </c>
    </row>
    <row r="5087" spans="1:13" x14ac:dyDescent="0.25">
      <c r="A5087" s="1" t="s">
        <v>15</v>
      </c>
      <c r="B5087" s="2">
        <v>42533</v>
      </c>
      <c r="C5087" s="2">
        <v>42537</v>
      </c>
      <c r="D5087" s="1" t="s">
        <v>11</v>
      </c>
      <c r="E5087" s="1" t="s">
        <v>16</v>
      </c>
      <c r="F5087" s="1" t="s">
        <v>17</v>
      </c>
      <c r="G5087">
        <v>14.62</v>
      </c>
      <c r="H5087">
        <v>2</v>
      </c>
      <c r="I5087">
        <v>0</v>
      </c>
      <c r="J5087">
        <v>6.8714000000000004</v>
      </c>
      <c r="K5087" t="str">
        <f>INDEX(product!B:B,MATCH('TABELA TOTAL'!$F4,product!A:A,0))</f>
        <v>Technology</v>
      </c>
      <c r="L5087" t="str">
        <f>INDEX(product!C:C,MATCH(F5087,product!A:A,))</f>
        <v>Labels</v>
      </c>
      <c r="M5087" t="str">
        <f>INDEX(product!D:D,MATCH(F5087,product!A:A,))</f>
        <v>Self-Adhesive Address Labels for Typewriters by Universal</v>
      </c>
    </row>
    <row r="5088" spans="1:13" x14ac:dyDescent="0.25">
      <c r="A5088" s="1" t="s">
        <v>160</v>
      </c>
      <c r="B5088" s="2">
        <v>42533</v>
      </c>
      <c r="C5088" s="2">
        <v>42536</v>
      </c>
      <c r="D5088" s="1" t="s">
        <v>79</v>
      </c>
      <c r="E5088" s="1" t="s">
        <v>161</v>
      </c>
      <c r="F5088" s="1" t="s">
        <v>162</v>
      </c>
      <c r="G5088">
        <v>208.16</v>
      </c>
      <c r="H5088">
        <v>1</v>
      </c>
      <c r="I5088">
        <v>0</v>
      </c>
      <c r="J5088">
        <v>56.203200000000002</v>
      </c>
      <c r="K5088" t="str">
        <f>INDEX(product!B:B,MATCH('TABELA TOTAL'!$F81,product!A:A,0))</f>
        <v>Office Supplies</v>
      </c>
      <c r="L5088" t="str">
        <f>INDEX(product!C:C,MATCH(F5088,product!A:A,))</f>
        <v>Appliances</v>
      </c>
      <c r="M5088" t="str">
        <f>INDEX(product!D:D,MATCH(F5088,product!A:A,))</f>
        <v>1.7 Cubic Foot Compact "Cube" Office Refrigerators</v>
      </c>
    </row>
    <row r="5089" spans="1:13" x14ac:dyDescent="0.25">
      <c r="A5089" s="1" t="s">
        <v>160</v>
      </c>
      <c r="B5089" s="2">
        <v>42533</v>
      </c>
      <c r="C5089" s="2">
        <v>42536</v>
      </c>
      <c r="D5089" s="1" t="s">
        <v>79</v>
      </c>
      <c r="E5089" s="1" t="s">
        <v>161</v>
      </c>
      <c r="F5089" s="1" t="s">
        <v>163</v>
      </c>
      <c r="G5089">
        <v>16.739999999999998</v>
      </c>
      <c r="H5089">
        <v>3</v>
      </c>
      <c r="I5089">
        <v>0</v>
      </c>
      <c r="J5089">
        <v>8.0351999999999997</v>
      </c>
      <c r="K5089" t="str">
        <f>INDEX(product!B:B,MATCH('TABELA TOTAL'!$F82,product!A:A,0))</f>
        <v>Office Supplies</v>
      </c>
      <c r="L5089" t="str">
        <f>INDEX(product!C:C,MATCH(F5089,product!A:A,))</f>
        <v>Binders</v>
      </c>
      <c r="M5089" t="str">
        <f>INDEX(product!D:D,MATCH(F5089,product!A:A,))</f>
        <v>Avery Heavy-Duty EZD  Binder With Locking Rings</v>
      </c>
    </row>
    <row r="5090" spans="1:13" x14ac:dyDescent="0.25">
      <c r="A5090" s="1" t="s">
        <v>244</v>
      </c>
      <c r="B5090" s="2">
        <v>42533</v>
      </c>
      <c r="C5090" s="2">
        <v>42536</v>
      </c>
      <c r="D5090" s="1" t="s">
        <v>79</v>
      </c>
      <c r="E5090" s="1" t="s">
        <v>245</v>
      </c>
      <c r="F5090" s="1" t="s">
        <v>246</v>
      </c>
      <c r="G5090">
        <v>47.04</v>
      </c>
      <c r="H5090">
        <v>3</v>
      </c>
      <c r="I5090">
        <v>0</v>
      </c>
      <c r="J5090">
        <v>18.345600000000001</v>
      </c>
      <c r="K5090" t="str">
        <f>INDEX(product!B:B,MATCH('TABELA TOTAL'!$F121,product!A:A,0))</f>
        <v>Office Supplies</v>
      </c>
      <c r="L5090" t="str">
        <f>INDEX(product!C:C,MATCH(F5090,product!A:A,))</f>
        <v>Furnishings</v>
      </c>
      <c r="M5090" t="str">
        <f>INDEX(product!D:D,MATCH(F5090,product!A:A,))</f>
        <v>Artistic Insta-Plaque</v>
      </c>
    </row>
    <row r="5091" spans="1:13" x14ac:dyDescent="0.25">
      <c r="A5091" s="1" t="s">
        <v>244</v>
      </c>
      <c r="B5091" s="2">
        <v>42533</v>
      </c>
      <c r="C5091" s="2">
        <v>42536</v>
      </c>
      <c r="D5091" s="1" t="s">
        <v>79</v>
      </c>
      <c r="E5091" s="1" t="s">
        <v>245</v>
      </c>
      <c r="F5091" s="1" t="s">
        <v>28</v>
      </c>
      <c r="G5091">
        <v>30.84</v>
      </c>
      <c r="H5091">
        <v>4</v>
      </c>
      <c r="I5091">
        <v>0</v>
      </c>
      <c r="J5091">
        <v>13.878</v>
      </c>
      <c r="K5091" t="str">
        <f>INDEX(product!B:B,MATCH('TABELA TOTAL'!$F122,product!A:A,0))</f>
        <v>Furniture</v>
      </c>
      <c r="L5091" t="str">
        <f>INDEX(product!C:C,MATCH(F5091,product!A:A,))</f>
        <v>Binders</v>
      </c>
      <c r="M5091" t="str">
        <f>INDEX(product!D:D,MATCH(F5091,product!A:A,))</f>
        <v>DXL Angle-View Binders with Locking Rings by Samsill</v>
      </c>
    </row>
    <row r="5092" spans="1:13" x14ac:dyDescent="0.25">
      <c r="A5092" s="1" t="s">
        <v>244</v>
      </c>
      <c r="B5092" s="2">
        <v>42533</v>
      </c>
      <c r="C5092" s="2">
        <v>42536</v>
      </c>
      <c r="D5092" s="1" t="s">
        <v>79</v>
      </c>
      <c r="E5092" s="1" t="s">
        <v>245</v>
      </c>
      <c r="F5092" s="1" t="s">
        <v>247</v>
      </c>
      <c r="G5092">
        <v>226.56</v>
      </c>
      <c r="H5092">
        <v>6</v>
      </c>
      <c r="I5092">
        <v>0</v>
      </c>
      <c r="J5092">
        <v>63.436799999999998</v>
      </c>
      <c r="K5092" t="str">
        <f>INDEX(product!B:B,MATCH('TABELA TOTAL'!$F123,product!A:A,0))</f>
        <v>Technology</v>
      </c>
      <c r="L5092" t="str">
        <f>INDEX(product!C:C,MATCH(F5092,product!A:A,))</f>
        <v>Storage</v>
      </c>
      <c r="M5092" t="str">
        <f>INDEX(product!D:D,MATCH(F5092,product!A:A,))</f>
        <v>Companion Letter/Legal File, Black</v>
      </c>
    </row>
    <row r="5093" spans="1:13" x14ac:dyDescent="0.25">
      <c r="A5093" s="1" t="s">
        <v>244</v>
      </c>
      <c r="B5093" s="2">
        <v>42533</v>
      </c>
      <c r="C5093" s="2">
        <v>42536</v>
      </c>
      <c r="D5093" s="1" t="s">
        <v>79</v>
      </c>
      <c r="E5093" s="1" t="s">
        <v>245</v>
      </c>
      <c r="F5093" s="1" t="s">
        <v>248</v>
      </c>
      <c r="G5093">
        <v>115.02</v>
      </c>
      <c r="H5093">
        <v>9</v>
      </c>
      <c r="I5093">
        <v>0</v>
      </c>
      <c r="J5093">
        <v>51.759</v>
      </c>
      <c r="K5093" t="str">
        <f>INDEX(product!B:B,MATCH('TABELA TOTAL'!$F124,product!A:A,0))</f>
        <v>Office Supplies</v>
      </c>
      <c r="L5093" t="str">
        <f>INDEX(product!C:C,MATCH(F5093,product!A:A,))</f>
        <v>Envelopes</v>
      </c>
      <c r="M5093" t="str">
        <f>INDEX(product!D:D,MATCH(F5093,product!A:A,))</f>
        <v>Globe Weis Peel &amp; Seel First Class Envelopes</v>
      </c>
    </row>
    <row r="5094" spans="1:13" x14ac:dyDescent="0.25">
      <c r="A5094" s="1" t="s">
        <v>244</v>
      </c>
      <c r="B5094" s="2">
        <v>42533</v>
      </c>
      <c r="C5094" s="2">
        <v>42536</v>
      </c>
      <c r="D5094" s="1" t="s">
        <v>79</v>
      </c>
      <c r="E5094" s="1" t="s">
        <v>245</v>
      </c>
      <c r="F5094" s="1" t="s">
        <v>249</v>
      </c>
      <c r="G5094">
        <v>68.040000000000006</v>
      </c>
      <c r="H5094">
        <v>7</v>
      </c>
      <c r="I5094">
        <v>0</v>
      </c>
      <c r="J5094">
        <v>19.7316</v>
      </c>
      <c r="K5094" t="str">
        <f>INDEX(product!B:B,MATCH('TABELA TOTAL'!$F125,product!A:A,0))</f>
        <v>Office Supplies</v>
      </c>
      <c r="L5094" t="str">
        <f>INDEX(product!C:C,MATCH(F5094,product!A:A,))</f>
        <v>Phones</v>
      </c>
      <c r="M5094" t="str">
        <f>INDEX(product!D:D,MATCH(F5094,product!A:A,))</f>
        <v>KLD Oscar II Style Snap-on Ultra Thin Side Flip Synthetic Leather Cover Case for HTC One HTC M7</v>
      </c>
    </row>
    <row r="5095" spans="1:13" x14ac:dyDescent="0.25">
      <c r="A5095" s="1" t="s">
        <v>780</v>
      </c>
      <c r="B5095" s="2">
        <v>42533</v>
      </c>
      <c r="C5095" s="2">
        <v>42535</v>
      </c>
      <c r="D5095" s="1" t="s">
        <v>11</v>
      </c>
      <c r="E5095" s="1" t="s">
        <v>781</v>
      </c>
      <c r="F5095" s="1" t="s">
        <v>782</v>
      </c>
      <c r="G5095">
        <v>1007.979</v>
      </c>
      <c r="H5095">
        <v>3</v>
      </c>
      <c r="I5095">
        <v>0.3</v>
      </c>
      <c r="J5095">
        <v>43.199100000000001</v>
      </c>
      <c r="K5095" t="str">
        <f>INDEX(product!B:B,MATCH('TABELA TOTAL'!$F438,product!A:A,0))</f>
        <v>Technology</v>
      </c>
      <c r="L5095" t="str">
        <f>INDEX(product!C:C,MATCH(F5095,product!A:A,))</f>
        <v>Machines</v>
      </c>
      <c r="M5095" t="str">
        <f>INDEX(product!D:D,MATCH(F5095,product!A:A,))</f>
        <v>Canon Color ImageCLASS MF8580Cdw Wireless Laser All-In-One Printer, Copier, Scanner</v>
      </c>
    </row>
    <row r="5096" spans="1:13" x14ac:dyDescent="0.25">
      <c r="A5096" s="1" t="s">
        <v>780</v>
      </c>
      <c r="B5096" s="2">
        <v>42533</v>
      </c>
      <c r="C5096" s="2">
        <v>42535</v>
      </c>
      <c r="D5096" s="1" t="s">
        <v>11</v>
      </c>
      <c r="E5096" s="1" t="s">
        <v>781</v>
      </c>
      <c r="F5096" s="1" t="s">
        <v>632</v>
      </c>
      <c r="G5096">
        <v>313.488</v>
      </c>
      <c r="H5096">
        <v>7</v>
      </c>
      <c r="I5096">
        <v>0.2</v>
      </c>
      <c r="J5096">
        <v>113.63939999999999</v>
      </c>
      <c r="K5096" t="str">
        <f>INDEX(product!B:B,MATCH('TABELA TOTAL'!$F439,product!A:A,0))</f>
        <v>Technology</v>
      </c>
      <c r="L5096" t="str">
        <f>INDEX(product!C:C,MATCH(F5096,product!A:A,))</f>
        <v>Paper</v>
      </c>
      <c r="M5096" t="str">
        <f>INDEX(product!D:D,MATCH(F5096,product!A:A,))</f>
        <v>Xerox 1881</v>
      </c>
    </row>
    <row r="5097" spans="1:13" x14ac:dyDescent="0.25">
      <c r="A5097" s="1" t="s">
        <v>3573</v>
      </c>
      <c r="B5097" s="2">
        <v>42533</v>
      </c>
      <c r="C5097" s="2">
        <v>42538</v>
      </c>
      <c r="D5097" s="1" t="s">
        <v>19</v>
      </c>
      <c r="E5097" s="1" t="s">
        <v>1131</v>
      </c>
      <c r="F5097" s="1" t="s">
        <v>2761</v>
      </c>
      <c r="G5097">
        <v>23.12</v>
      </c>
      <c r="H5097">
        <v>5</v>
      </c>
      <c r="I5097">
        <v>0.2</v>
      </c>
      <c r="J5097">
        <v>8.3810000000000002</v>
      </c>
      <c r="K5097" t="str">
        <f>INDEX(product!B:B,MATCH('TABELA TOTAL'!$F2904,product!A:A,0))</f>
        <v>Furniture</v>
      </c>
      <c r="L5097" t="str">
        <f>INDEX(product!C:C,MATCH(F5097,product!A:A,))</f>
        <v>Paper</v>
      </c>
      <c r="M5097" t="str">
        <f>INDEX(product!D:D,MATCH(F5097,product!A:A,))</f>
        <v>Xerox 1978</v>
      </c>
    </row>
    <row r="5098" spans="1:13" x14ac:dyDescent="0.25">
      <c r="A5098" s="1" t="s">
        <v>6154</v>
      </c>
      <c r="B5098" s="2">
        <v>42533</v>
      </c>
      <c r="C5098" s="2">
        <v>42538</v>
      </c>
      <c r="D5098" s="1" t="s">
        <v>19</v>
      </c>
      <c r="E5098" s="1" t="s">
        <v>2756</v>
      </c>
      <c r="F5098" s="1" t="s">
        <v>2663</v>
      </c>
      <c r="G5098">
        <v>92.94</v>
      </c>
      <c r="H5098">
        <v>3</v>
      </c>
      <c r="I5098">
        <v>0</v>
      </c>
      <c r="J5098">
        <v>41.823</v>
      </c>
      <c r="K5098" t="str">
        <f>INDEX(product!B:B,MATCH('TABELA TOTAL'!$F7149,product!A:A,0))</f>
        <v>Furniture</v>
      </c>
      <c r="L5098" t="str">
        <f>INDEX(product!C:C,MATCH(F5098,product!A:A,))</f>
        <v>Paper</v>
      </c>
      <c r="M5098" t="str">
        <f>INDEX(product!D:D,MATCH(F5098,product!A:A,))</f>
        <v>IBM Multi-Purpose Copy Paper, 8 1/2 x 11", Case</v>
      </c>
    </row>
    <row r="5099" spans="1:13" x14ac:dyDescent="0.25">
      <c r="A5099" s="1" t="s">
        <v>6154</v>
      </c>
      <c r="B5099" s="2">
        <v>42533</v>
      </c>
      <c r="C5099" s="2">
        <v>42538</v>
      </c>
      <c r="D5099" s="1" t="s">
        <v>19</v>
      </c>
      <c r="E5099" s="1" t="s">
        <v>2756</v>
      </c>
      <c r="F5099" s="1" t="s">
        <v>3037</v>
      </c>
      <c r="G5099">
        <v>52.56</v>
      </c>
      <c r="H5099">
        <v>3</v>
      </c>
      <c r="I5099">
        <v>0</v>
      </c>
      <c r="J5099">
        <v>18.396000000000001</v>
      </c>
      <c r="K5099" t="str">
        <f>INDEX(product!B:B,MATCH('TABELA TOTAL'!$F7150,product!A:A,0))</f>
        <v>Office Supplies</v>
      </c>
      <c r="L5099" t="str">
        <f>INDEX(product!C:C,MATCH(F5099,product!A:A,))</f>
        <v>Appliances</v>
      </c>
      <c r="M5099" t="str">
        <f>INDEX(product!D:D,MATCH(F5099,product!A:A,))</f>
        <v>Bionaire 99.97% HEPA Air Cleaner</v>
      </c>
    </row>
    <row r="5100" spans="1:13" x14ac:dyDescent="0.25">
      <c r="A5100" s="1" t="s">
        <v>6709</v>
      </c>
      <c r="B5100" s="2">
        <v>42533</v>
      </c>
      <c r="C5100" s="2">
        <v>42537</v>
      </c>
      <c r="D5100" s="1" t="s">
        <v>19</v>
      </c>
      <c r="E5100" s="1" t="s">
        <v>441</v>
      </c>
      <c r="F5100" s="1" t="s">
        <v>2663</v>
      </c>
      <c r="G5100">
        <v>185.88</v>
      </c>
      <c r="H5100">
        <v>6</v>
      </c>
      <c r="I5100">
        <v>0</v>
      </c>
      <c r="J5100">
        <v>83.646000000000001</v>
      </c>
      <c r="K5100" t="str">
        <f>INDEX(product!B:B,MATCH('TABELA TOTAL'!$F8225,product!A:A,0))</f>
        <v>Furniture</v>
      </c>
      <c r="L5100" t="str">
        <f>INDEX(product!C:C,MATCH(F5100,product!A:A,))</f>
        <v>Paper</v>
      </c>
      <c r="M5100" t="str">
        <f>INDEX(product!D:D,MATCH(F5100,product!A:A,))</f>
        <v>IBM Multi-Purpose Copy Paper, 8 1/2 x 11", Case</v>
      </c>
    </row>
    <row r="5101" spans="1:13" x14ac:dyDescent="0.25">
      <c r="A5101" s="1" t="s">
        <v>6709</v>
      </c>
      <c r="B5101" s="2">
        <v>42533</v>
      </c>
      <c r="C5101" s="2">
        <v>42537</v>
      </c>
      <c r="D5101" s="1" t="s">
        <v>19</v>
      </c>
      <c r="E5101" s="1" t="s">
        <v>441</v>
      </c>
      <c r="F5101" s="1" t="s">
        <v>3496</v>
      </c>
      <c r="G5101">
        <v>12.96</v>
      </c>
      <c r="H5101">
        <v>2</v>
      </c>
      <c r="I5101">
        <v>0</v>
      </c>
      <c r="J5101">
        <v>6.2207999999999997</v>
      </c>
      <c r="K5101" t="str">
        <f>INDEX(product!B:B,MATCH('TABELA TOTAL'!$F8226,product!A:A,0))</f>
        <v>Office Supplies</v>
      </c>
      <c r="L5101" t="str">
        <f>INDEX(product!C:C,MATCH(F5101,product!A:A,))</f>
        <v>Paper</v>
      </c>
      <c r="M5101" t="str">
        <f>INDEX(product!D:D,MATCH(F5101,product!A:A,))</f>
        <v>Xerox 228</v>
      </c>
    </row>
    <row r="5102" spans="1:13" x14ac:dyDescent="0.25">
      <c r="A5102" s="1" t="s">
        <v>6991</v>
      </c>
      <c r="B5102" s="2">
        <v>42533</v>
      </c>
      <c r="C5102" s="2">
        <v>42537</v>
      </c>
      <c r="D5102" s="1" t="s">
        <v>11</v>
      </c>
      <c r="E5102" s="1" t="s">
        <v>2948</v>
      </c>
      <c r="F5102" s="1" t="s">
        <v>3465</v>
      </c>
      <c r="G5102">
        <v>64.384</v>
      </c>
      <c r="H5102">
        <v>4</v>
      </c>
      <c r="I5102">
        <v>0.8</v>
      </c>
      <c r="J5102">
        <v>-160.96</v>
      </c>
      <c r="K5102" t="str">
        <f>INDEX(product!B:B,MATCH('TABELA TOTAL'!$F8718,product!A:A,0))</f>
        <v>Office Supplies</v>
      </c>
      <c r="L5102" t="str">
        <f>INDEX(product!C:C,MATCH(F5102,product!A:A,))</f>
        <v>Appliances</v>
      </c>
      <c r="M5102" t="str">
        <f>INDEX(product!D:D,MATCH(F5102,product!A:A,))</f>
        <v>APC 7 Outlet Network SurgeArrest Surge Protector</v>
      </c>
    </row>
    <row r="5103" spans="1:13" x14ac:dyDescent="0.25">
      <c r="A5103" s="1" t="s">
        <v>6991</v>
      </c>
      <c r="B5103" s="2">
        <v>42533</v>
      </c>
      <c r="C5103" s="2">
        <v>42537</v>
      </c>
      <c r="D5103" s="1" t="s">
        <v>11</v>
      </c>
      <c r="E5103" s="1" t="s">
        <v>2948</v>
      </c>
      <c r="F5103" s="1" t="s">
        <v>1459</v>
      </c>
      <c r="G5103">
        <v>6.984</v>
      </c>
      <c r="H5103">
        <v>2</v>
      </c>
      <c r="I5103">
        <v>0.6</v>
      </c>
      <c r="J5103">
        <v>-4.5396000000000001</v>
      </c>
      <c r="K5103" t="str">
        <f>INDEX(product!B:B,MATCH('TABELA TOTAL'!$F8719,product!A:A,0))</f>
        <v>Office Supplies</v>
      </c>
      <c r="L5103" t="str">
        <f>INDEX(product!C:C,MATCH(F5103,product!A:A,))</f>
        <v>Furnishings</v>
      </c>
      <c r="M5103" t="str">
        <f>INDEX(product!D:D,MATCH(F5103,product!A:A,))</f>
        <v>Dax Clear Box Frame</v>
      </c>
    </row>
    <row r="5104" spans="1:13" x14ac:dyDescent="0.25">
      <c r="A5104" s="1" t="s">
        <v>6991</v>
      </c>
      <c r="B5104" s="2">
        <v>42533</v>
      </c>
      <c r="C5104" s="2">
        <v>42537</v>
      </c>
      <c r="D5104" s="1" t="s">
        <v>11</v>
      </c>
      <c r="E5104" s="1" t="s">
        <v>2948</v>
      </c>
      <c r="F5104" s="1" t="s">
        <v>2960</v>
      </c>
      <c r="G5104">
        <v>11.263999999999999</v>
      </c>
      <c r="H5104">
        <v>8</v>
      </c>
      <c r="I5104">
        <v>0.2</v>
      </c>
      <c r="J5104">
        <v>3.9424000000000001</v>
      </c>
      <c r="K5104" t="str">
        <f>INDEX(product!B:B,MATCH('TABELA TOTAL'!$F8720,product!A:A,0))</f>
        <v>Office Supplies</v>
      </c>
      <c r="L5104" t="str">
        <f>INDEX(product!C:C,MATCH(F5104,product!A:A,))</f>
        <v>Art</v>
      </c>
      <c r="M5104" t="str">
        <f>INDEX(product!D:D,MATCH(F5104,product!A:A,))</f>
        <v>Nontoxic Chalk</v>
      </c>
    </row>
    <row r="5105" spans="1:13" x14ac:dyDescent="0.25">
      <c r="A5105" s="1" t="s">
        <v>6991</v>
      </c>
      <c r="B5105" s="2">
        <v>42533</v>
      </c>
      <c r="C5105" s="2">
        <v>42537</v>
      </c>
      <c r="D5105" s="1" t="s">
        <v>11</v>
      </c>
      <c r="E5105" s="1" t="s">
        <v>2948</v>
      </c>
      <c r="F5105" s="1" t="s">
        <v>4491</v>
      </c>
      <c r="G5105">
        <v>15.552</v>
      </c>
      <c r="H5105">
        <v>3</v>
      </c>
      <c r="I5105">
        <v>0.2</v>
      </c>
      <c r="J5105">
        <v>5.6375999999999999</v>
      </c>
      <c r="K5105" t="str">
        <f>INDEX(product!B:B,MATCH('TABELA TOTAL'!$F8721,product!A:A,0))</f>
        <v>Office Supplies</v>
      </c>
      <c r="L5105" t="str">
        <f>INDEX(product!C:C,MATCH(F5105,product!A:A,))</f>
        <v>Paper</v>
      </c>
      <c r="M5105" t="str">
        <f>INDEX(product!D:D,MATCH(F5105,product!A:A,))</f>
        <v>Xerox 1975</v>
      </c>
    </row>
    <row r="5106" spans="1:13" x14ac:dyDescent="0.25">
      <c r="A5106" s="1" t="s">
        <v>6991</v>
      </c>
      <c r="B5106" s="2">
        <v>42533</v>
      </c>
      <c r="C5106" s="2">
        <v>42537</v>
      </c>
      <c r="D5106" s="1" t="s">
        <v>11</v>
      </c>
      <c r="E5106" s="1" t="s">
        <v>2948</v>
      </c>
      <c r="F5106" s="1" t="s">
        <v>4442</v>
      </c>
      <c r="G5106">
        <v>379.37200000000001</v>
      </c>
      <c r="H5106">
        <v>2</v>
      </c>
      <c r="I5106">
        <v>0.3</v>
      </c>
      <c r="J5106">
        <v>-119.2312</v>
      </c>
      <c r="K5106" t="str">
        <f>INDEX(product!B:B,MATCH('TABELA TOTAL'!$F8722,product!A:A,0))</f>
        <v>Technology</v>
      </c>
      <c r="L5106" t="str">
        <f>INDEX(product!C:C,MATCH(F5106,product!A:A,))</f>
        <v>Chairs</v>
      </c>
      <c r="M5106" t="str">
        <f>INDEX(product!D:D,MATCH(F5106,product!A:A,))</f>
        <v>Global Enterprise Series Seating High-Back Swivel/Tilt Chairs</v>
      </c>
    </row>
    <row r="5107" spans="1:13" x14ac:dyDescent="0.25">
      <c r="A5107" s="1" t="s">
        <v>6991</v>
      </c>
      <c r="B5107" s="2">
        <v>42533</v>
      </c>
      <c r="C5107" s="2">
        <v>42537</v>
      </c>
      <c r="D5107" s="1" t="s">
        <v>11</v>
      </c>
      <c r="E5107" s="1" t="s">
        <v>2948</v>
      </c>
      <c r="F5107" s="1" t="s">
        <v>2704</v>
      </c>
      <c r="G5107">
        <v>67.536000000000001</v>
      </c>
      <c r="H5107">
        <v>9</v>
      </c>
      <c r="I5107">
        <v>0.2</v>
      </c>
      <c r="J5107">
        <v>6.7535999999999996</v>
      </c>
      <c r="K5107" t="str">
        <f>INDEX(product!B:B,MATCH('TABELA TOTAL'!$F8723,product!A:A,0))</f>
        <v>Technology</v>
      </c>
      <c r="L5107" t="str">
        <f>INDEX(product!C:C,MATCH(F5107,product!A:A,))</f>
        <v>Storage</v>
      </c>
      <c r="M5107" t="str">
        <f>INDEX(product!D:D,MATCH(F5107,product!A:A,))</f>
        <v>Staple magnet</v>
      </c>
    </row>
    <row r="5108" spans="1:13" x14ac:dyDescent="0.25">
      <c r="A5108" s="1" t="s">
        <v>6991</v>
      </c>
      <c r="B5108" s="2">
        <v>42533</v>
      </c>
      <c r="C5108" s="2">
        <v>42537</v>
      </c>
      <c r="D5108" s="1" t="s">
        <v>11</v>
      </c>
      <c r="E5108" s="1" t="s">
        <v>2948</v>
      </c>
      <c r="F5108" s="1" t="s">
        <v>73</v>
      </c>
      <c r="G5108">
        <v>1.524</v>
      </c>
      <c r="H5108">
        <v>2</v>
      </c>
      <c r="I5108">
        <v>0.8</v>
      </c>
      <c r="J5108">
        <v>-2.6669999999999998</v>
      </c>
      <c r="K5108" t="str">
        <f>INDEX(product!B:B,MATCH('TABELA TOTAL'!$F8724,product!A:A,0))</f>
        <v>Office Supplies</v>
      </c>
      <c r="L5108" t="str">
        <f>INDEX(product!C:C,MATCH(F5108,product!A:A,))</f>
        <v>Binders</v>
      </c>
      <c r="M5108" t="str">
        <f>INDEX(product!D:D,MATCH(F5108,product!A:A,))</f>
        <v>Acco Pressboard Covers with Storage Hooks, 14 7/8" x 11", Executive Red</v>
      </c>
    </row>
    <row r="5109" spans="1:13" x14ac:dyDescent="0.25">
      <c r="A5109" s="1" t="s">
        <v>3160</v>
      </c>
      <c r="B5109" s="2">
        <v>42532</v>
      </c>
      <c r="C5109" s="2">
        <v>42538</v>
      </c>
      <c r="D5109" s="1" t="s">
        <v>19</v>
      </c>
      <c r="E5109" s="1" t="s">
        <v>378</v>
      </c>
      <c r="F5109" s="1" t="s">
        <v>3161</v>
      </c>
      <c r="G5109">
        <v>1.3440000000000001</v>
      </c>
      <c r="H5109">
        <v>4</v>
      </c>
      <c r="I5109">
        <v>0.8</v>
      </c>
      <c r="J5109">
        <v>-2.1503999999999999</v>
      </c>
      <c r="K5109" t="str">
        <f>INDEX(product!B:B,MATCH('TABELA TOTAL'!$F2429,product!A:A,0))</f>
        <v>Office Supplies</v>
      </c>
      <c r="L5109" t="str">
        <f>INDEX(product!C:C,MATCH(F5109,product!A:A,))</f>
        <v>Binders</v>
      </c>
      <c r="M5109" t="str">
        <f>INDEX(product!D:D,MATCH(F5109,product!A:A,))</f>
        <v>Computer Printout Index Tabs</v>
      </c>
    </row>
    <row r="5110" spans="1:13" x14ac:dyDescent="0.25">
      <c r="A5110" s="1" t="s">
        <v>3160</v>
      </c>
      <c r="B5110" s="2">
        <v>42532</v>
      </c>
      <c r="C5110" s="2">
        <v>42538</v>
      </c>
      <c r="D5110" s="1" t="s">
        <v>19</v>
      </c>
      <c r="E5110" s="1" t="s">
        <v>378</v>
      </c>
      <c r="F5110" s="1" t="s">
        <v>3162</v>
      </c>
      <c r="G5110">
        <v>8.2720000000000002</v>
      </c>
      <c r="H5110">
        <v>4</v>
      </c>
      <c r="I5110">
        <v>0.8</v>
      </c>
      <c r="J5110">
        <v>-13.6488</v>
      </c>
      <c r="K5110" t="str">
        <f>INDEX(product!B:B,MATCH('TABELA TOTAL'!$F2430,product!A:A,0))</f>
        <v>Office Supplies</v>
      </c>
      <c r="L5110" t="str">
        <f>INDEX(product!C:C,MATCH(F5110,product!A:A,))</f>
        <v>Binders</v>
      </c>
      <c r="M5110" t="str">
        <f>INDEX(product!D:D,MATCH(F5110,product!A:A,))</f>
        <v>GBC Wire Binding Combs</v>
      </c>
    </row>
    <row r="5111" spans="1:13" x14ac:dyDescent="0.25">
      <c r="A5111" s="1" t="s">
        <v>3160</v>
      </c>
      <c r="B5111" s="2">
        <v>42532</v>
      </c>
      <c r="C5111" s="2">
        <v>42538</v>
      </c>
      <c r="D5111" s="1" t="s">
        <v>19</v>
      </c>
      <c r="E5111" s="1" t="s">
        <v>378</v>
      </c>
      <c r="F5111" s="1" t="s">
        <v>2387</v>
      </c>
      <c r="G5111">
        <v>12.544</v>
      </c>
      <c r="H5111">
        <v>7</v>
      </c>
      <c r="I5111">
        <v>0.6</v>
      </c>
      <c r="J5111">
        <v>-9.0944000000000003</v>
      </c>
      <c r="K5111" t="str">
        <f>INDEX(product!B:B,MATCH('TABELA TOTAL'!$F2431,product!A:A,0))</f>
        <v>Furniture</v>
      </c>
      <c r="L5111" t="str">
        <f>INDEX(product!C:C,MATCH(F5111,product!A:A,))</f>
        <v>Furnishings</v>
      </c>
      <c r="M5111" t="str">
        <f>INDEX(product!D:D,MATCH(F5111,product!A:A,))</f>
        <v>Stacking Tray, Side-Loading, Legal, Smoke</v>
      </c>
    </row>
    <row r="5112" spans="1:13" x14ac:dyDescent="0.25">
      <c r="A5112" s="1" t="s">
        <v>3451</v>
      </c>
      <c r="B5112" s="2">
        <v>42532</v>
      </c>
      <c r="C5112" s="2">
        <v>42534</v>
      </c>
      <c r="D5112" s="1" t="s">
        <v>11</v>
      </c>
      <c r="E5112" s="1" t="s">
        <v>1324</v>
      </c>
      <c r="F5112" s="1" t="s">
        <v>1366</v>
      </c>
      <c r="G5112">
        <v>239.97</v>
      </c>
      <c r="H5112">
        <v>3</v>
      </c>
      <c r="I5112">
        <v>0</v>
      </c>
      <c r="J5112">
        <v>71.991</v>
      </c>
      <c r="K5112" t="str">
        <f>INDEX(product!B:B,MATCH('TABELA TOTAL'!$F2759,product!A:A,0))</f>
        <v>Furniture</v>
      </c>
      <c r="L5112" t="str">
        <f>INDEX(product!C:C,MATCH(F5112,product!A:A,))</f>
        <v>Accessories</v>
      </c>
      <c r="M5112" t="str">
        <f>INDEX(product!D:D,MATCH(F5112,product!A:A,))</f>
        <v>Razer Kraken PRO Over Ear PC and Music Headset</v>
      </c>
    </row>
    <row r="5113" spans="1:13" x14ac:dyDescent="0.25">
      <c r="A5113" s="1" t="s">
        <v>5368</v>
      </c>
      <c r="B5113" s="2">
        <v>42532</v>
      </c>
      <c r="C5113" s="2">
        <v>42536</v>
      </c>
      <c r="D5113" s="1" t="s">
        <v>19</v>
      </c>
      <c r="E5113" s="1" t="s">
        <v>1514</v>
      </c>
      <c r="F5113" s="1" t="s">
        <v>1398</v>
      </c>
      <c r="G5113">
        <v>14.62</v>
      </c>
      <c r="H5113">
        <v>2</v>
      </c>
      <c r="I5113">
        <v>0</v>
      </c>
      <c r="J5113">
        <v>6.8714000000000004</v>
      </c>
      <c r="K5113" t="str">
        <f>INDEX(product!B:B,MATCH('TABELA TOTAL'!$F5669,product!A:A,0))</f>
        <v>Furniture</v>
      </c>
      <c r="L5113" t="str">
        <f>INDEX(product!C:C,MATCH(F5113,product!A:A,))</f>
        <v>Labels</v>
      </c>
      <c r="M5113" t="str">
        <f>INDEX(product!D:D,MATCH(F5113,product!A:A,))</f>
        <v>Avery 486</v>
      </c>
    </row>
    <row r="5114" spans="1:13" x14ac:dyDescent="0.25">
      <c r="A5114" s="1" t="s">
        <v>5368</v>
      </c>
      <c r="B5114" s="2">
        <v>42532</v>
      </c>
      <c r="C5114" s="2">
        <v>42536</v>
      </c>
      <c r="D5114" s="1" t="s">
        <v>19</v>
      </c>
      <c r="E5114" s="1" t="s">
        <v>1514</v>
      </c>
      <c r="F5114" s="1" t="s">
        <v>1105</v>
      </c>
      <c r="G5114">
        <v>53.984000000000002</v>
      </c>
      <c r="H5114">
        <v>14</v>
      </c>
      <c r="I5114">
        <v>0.2</v>
      </c>
      <c r="J5114">
        <v>17.544799999999999</v>
      </c>
      <c r="K5114" t="str">
        <f>INDEX(product!B:B,MATCH('TABELA TOTAL'!$F5670,product!A:A,0))</f>
        <v>Furniture</v>
      </c>
      <c r="L5114" t="str">
        <f>INDEX(product!C:C,MATCH(F5114,product!A:A,))</f>
        <v>Binders</v>
      </c>
      <c r="M5114" t="str">
        <f>INDEX(product!D:D,MATCH(F5114,product!A:A,))</f>
        <v>Wilson Jones Turn Tabs Binder Tool for Ring Binders</v>
      </c>
    </row>
    <row r="5115" spans="1:13" x14ac:dyDescent="0.25">
      <c r="A5115" s="1" t="s">
        <v>5368</v>
      </c>
      <c r="B5115" s="2">
        <v>42532</v>
      </c>
      <c r="C5115" s="2">
        <v>42536</v>
      </c>
      <c r="D5115" s="1" t="s">
        <v>19</v>
      </c>
      <c r="E5115" s="1" t="s">
        <v>1514</v>
      </c>
      <c r="F5115" s="1" t="s">
        <v>3060</v>
      </c>
      <c r="G5115">
        <v>389.97</v>
      </c>
      <c r="H5115">
        <v>3</v>
      </c>
      <c r="I5115">
        <v>0</v>
      </c>
      <c r="J5115">
        <v>132.5898</v>
      </c>
      <c r="K5115" t="str">
        <f>INDEX(product!B:B,MATCH('TABELA TOTAL'!$F5671,product!A:A,0))</f>
        <v>Technology</v>
      </c>
      <c r="L5115" t="str">
        <f>INDEX(product!C:C,MATCH(F5115,product!A:A,))</f>
        <v>Accessories</v>
      </c>
      <c r="M5115" t="str">
        <f>INDEX(product!D:D,MATCH(F5115,product!A:A,))</f>
        <v>Logitech G35 7.1-Channel Surround Sound Headset</v>
      </c>
    </row>
    <row r="5116" spans="1:13" x14ac:dyDescent="0.25">
      <c r="A5116" s="1" t="s">
        <v>6784</v>
      </c>
      <c r="B5116" s="2">
        <v>42532</v>
      </c>
      <c r="C5116" s="2">
        <v>42537</v>
      </c>
      <c r="D5116" s="1" t="s">
        <v>19</v>
      </c>
      <c r="E5116" s="1" t="s">
        <v>1216</v>
      </c>
      <c r="F5116" s="1" t="s">
        <v>445</v>
      </c>
      <c r="G5116">
        <v>902.71199999999999</v>
      </c>
      <c r="H5116">
        <v>3</v>
      </c>
      <c r="I5116">
        <v>0.2</v>
      </c>
      <c r="J5116">
        <v>33.851700000000001</v>
      </c>
      <c r="K5116" t="str">
        <f>INDEX(product!B:B,MATCH('TABELA TOTAL'!$F8371,product!A:A,0))</f>
        <v>Office Supplies</v>
      </c>
      <c r="L5116" t="str">
        <f>INDEX(product!C:C,MATCH(F5116,product!A:A,))</f>
        <v>Tables</v>
      </c>
      <c r="M5116" t="str">
        <f>INDEX(product!D:D,MATCH(F5116,product!A:A,))</f>
        <v>Bretford Rectangular Conference Table Tops</v>
      </c>
    </row>
    <row r="5117" spans="1:13" x14ac:dyDescent="0.25">
      <c r="A5117" s="1" t="s">
        <v>984</v>
      </c>
      <c r="B5117" s="2">
        <v>42531</v>
      </c>
      <c r="C5117" s="2">
        <v>42536</v>
      </c>
      <c r="D5117" s="1" t="s">
        <v>19</v>
      </c>
      <c r="E5117" s="1" t="s">
        <v>985</v>
      </c>
      <c r="F5117" s="1" t="s">
        <v>986</v>
      </c>
      <c r="G5117">
        <v>20.7</v>
      </c>
      <c r="H5117">
        <v>2</v>
      </c>
      <c r="I5117">
        <v>0</v>
      </c>
      <c r="J5117">
        <v>9.9359999999999999</v>
      </c>
      <c r="K5117" t="str">
        <f>INDEX(product!B:B,MATCH('TABELA TOTAL'!$F558,product!A:A,0))</f>
        <v>Furniture</v>
      </c>
      <c r="L5117" t="str">
        <f>INDEX(product!C:C,MATCH(F5117,product!A:A,))</f>
        <v>Labels</v>
      </c>
      <c r="M5117" t="str">
        <f>INDEX(product!D:D,MATCH(F5117,product!A:A,))</f>
        <v>Avery 473</v>
      </c>
    </row>
    <row r="5118" spans="1:13" x14ac:dyDescent="0.25">
      <c r="A5118" s="1" t="s">
        <v>984</v>
      </c>
      <c r="B5118" s="2">
        <v>42531</v>
      </c>
      <c r="C5118" s="2">
        <v>42536</v>
      </c>
      <c r="D5118" s="1" t="s">
        <v>19</v>
      </c>
      <c r="E5118" s="1" t="s">
        <v>985</v>
      </c>
      <c r="F5118" s="1" t="s">
        <v>987</v>
      </c>
      <c r="G5118">
        <v>1335.68</v>
      </c>
      <c r="H5118">
        <v>4</v>
      </c>
      <c r="I5118">
        <v>0.2</v>
      </c>
      <c r="J5118">
        <v>-217.048</v>
      </c>
      <c r="K5118" t="str">
        <f>INDEX(product!B:B,MATCH('TABELA TOTAL'!$F559,product!A:A,0))</f>
        <v>Technology</v>
      </c>
      <c r="L5118" t="str">
        <f>INDEX(product!C:C,MATCH(F5118,product!A:A,))</f>
        <v>Tables</v>
      </c>
      <c r="M5118" t="str">
        <f>INDEX(product!D:D,MATCH(F5118,product!A:A,))</f>
        <v>Bretford Just In Time Height-Adjustable Multi-Task Work Tables</v>
      </c>
    </row>
    <row r="5119" spans="1:13" x14ac:dyDescent="0.25">
      <c r="A5119" s="1" t="s">
        <v>984</v>
      </c>
      <c r="B5119" s="2">
        <v>42531</v>
      </c>
      <c r="C5119" s="2">
        <v>42536</v>
      </c>
      <c r="D5119" s="1" t="s">
        <v>19</v>
      </c>
      <c r="E5119" s="1" t="s">
        <v>985</v>
      </c>
      <c r="F5119" s="1" t="s">
        <v>988</v>
      </c>
      <c r="G5119">
        <v>32.4</v>
      </c>
      <c r="H5119">
        <v>5</v>
      </c>
      <c r="I5119">
        <v>0</v>
      </c>
      <c r="J5119">
        <v>15.552</v>
      </c>
      <c r="K5119" t="str">
        <f>INDEX(product!B:B,MATCH('TABELA TOTAL'!$F560,product!A:A,0))</f>
        <v>Technology</v>
      </c>
      <c r="L5119" t="str">
        <f>INDEX(product!C:C,MATCH(F5119,product!A:A,))</f>
        <v>Paper</v>
      </c>
      <c r="M5119" t="str">
        <f>INDEX(product!D:D,MATCH(F5119,product!A:A,))</f>
        <v>Xerox 226</v>
      </c>
    </row>
    <row r="5120" spans="1:13" x14ac:dyDescent="0.25">
      <c r="A5120" s="1" t="s">
        <v>4715</v>
      </c>
      <c r="B5120" s="2">
        <v>42531</v>
      </c>
      <c r="C5120" s="2">
        <v>42533</v>
      </c>
      <c r="D5120" s="1" t="s">
        <v>79</v>
      </c>
      <c r="E5120" s="1" t="s">
        <v>3665</v>
      </c>
      <c r="F5120" s="1" t="s">
        <v>4531</v>
      </c>
      <c r="G5120">
        <v>23.616</v>
      </c>
      <c r="H5120">
        <v>8</v>
      </c>
      <c r="I5120">
        <v>0.2</v>
      </c>
      <c r="J5120">
        <v>7.9703999999999997</v>
      </c>
      <c r="K5120" t="str">
        <f>INDEX(product!B:B,MATCH('TABELA TOTAL'!$F4584,product!A:A,0))</f>
        <v>Technology</v>
      </c>
      <c r="L5120" t="str">
        <f>INDEX(product!C:C,MATCH(F5120,product!A:A,))</f>
        <v>Labels</v>
      </c>
      <c r="M5120" t="str">
        <f>INDEX(product!D:D,MATCH(F5120,product!A:A,))</f>
        <v>Avery 487</v>
      </c>
    </row>
    <row r="5121" spans="1:13" x14ac:dyDescent="0.25">
      <c r="A5121" s="1" t="s">
        <v>2710</v>
      </c>
      <c r="B5121" s="2">
        <v>42530</v>
      </c>
      <c r="C5121" s="2">
        <v>42536</v>
      </c>
      <c r="D5121" s="1" t="s">
        <v>19</v>
      </c>
      <c r="E5121" s="1" t="s">
        <v>1899</v>
      </c>
      <c r="F5121" s="1" t="s">
        <v>2711</v>
      </c>
      <c r="G5121">
        <v>177.48</v>
      </c>
      <c r="H5121">
        <v>3</v>
      </c>
      <c r="I5121">
        <v>0.2</v>
      </c>
      <c r="J5121">
        <v>19.9665</v>
      </c>
      <c r="K5121" t="str">
        <f>INDEX(product!B:B,MATCH('TABELA TOTAL'!$F1928,product!A:A,0))</f>
        <v>Furniture</v>
      </c>
      <c r="L5121" t="str">
        <f>INDEX(product!C:C,MATCH(F5121,product!A:A,))</f>
        <v>Phones</v>
      </c>
      <c r="M5121" t="str">
        <f>INDEX(product!D:D,MATCH(F5121,product!A:A,))</f>
        <v>Avaya 4621SW VoIP phone</v>
      </c>
    </row>
    <row r="5122" spans="1:13" x14ac:dyDescent="0.25">
      <c r="A5122" s="1" t="s">
        <v>3516</v>
      </c>
      <c r="B5122" s="2">
        <v>42530</v>
      </c>
      <c r="C5122" s="2">
        <v>42533</v>
      </c>
      <c r="D5122" s="1" t="s">
        <v>79</v>
      </c>
      <c r="E5122" s="1" t="s">
        <v>3371</v>
      </c>
      <c r="F5122" s="1" t="s">
        <v>2042</v>
      </c>
      <c r="G5122">
        <v>695.7</v>
      </c>
      <c r="H5122">
        <v>2</v>
      </c>
      <c r="I5122">
        <v>0.5</v>
      </c>
      <c r="J5122">
        <v>-27.827999999999999</v>
      </c>
      <c r="K5122" t="str">
        <f>INDEX(product!B:B,MATCH('TABELA TOTAL'!$F2840,product!A:A,0))</f>
        <v>Office Supplies</v>
      </c>
      <c r="L5122" t="str">
        <f>INDEX(product!C:C,MATCH(F5122,product!A:A,))</f>
        <v>Machines</v>
      </c>
      <c r="M5122" t="str">
        <f>INDEX(product!D:D,MATCH(F5122,product!A:A,))</f>
        <v>Cisco CP-7937G Unified IP Conference Station Phone</v>
      </c>
    </row>
    <row r="5123" spans="1:13" x14ac:dyDescent="0.25">
      <c r="A5123" s="1" t="s">
        <v>5248</v>
      </c>
      <c r="B5123" s="2">
        <v>42530</v>
      </c>
      <c r="C5123" s="2">
        <v>42535</v>
      </c>
      <c r="D5123" s="1" t="s">
        <v>19</v>
      </c>
      <c r="E5123" s="1" t="s">
        <v>915</v>
      </c>
      <c r="F5123" s="1" t="s">
        <v>59</v>
      </c>
      <c r="G5123">
        <v>122.352</v>
      </c>
      <c r="H5123">
        <v>3</v>
      </c>
      <c r="I5123">
        <v>0.2</v>
      </c>
      <c r="J5123">
        <v>13.7646</v>
      </c>
      <c r="K5123" t="str">
        <f>INDEX(product!B:B,MATCH('TABELA TOTAL'!$F5469,product!A:A,0))</f>
        <v>Office Supplies</v>
      </c>
      <c r="L5123" t="str">
        <f>INDEX(product!C:C,MATCH(F5123,product!A:A,))</f>
        <v>Chairs</v>
      </c>
      <c r="M5123" t="str">
        <f>INDEX(product!D:D,MATCH(F5123,product!A:A,))</f>
        <v>Global Deluxe Stacking Chair, Gray</v>
      </c>
    </row>
    <row r="5124" spans="1:13" x14ac:dyDescent="0.25">
      <c r="A5124" s="1" t="s">
        <v>5570</v>
      </c>
      <c r="B5124" s="2">
        <v>42530</v>
      </c>
      <c r="C5124" s="2">
        <v>42537</v>
      </c>
      <c r="D5124" s="1" t="s">
        <v>19</v>
      </c>
      <c r="E5124" s="1" t="s">
        <v>3704</v>
      </c>
      <c r="F5124" s="1" t="s">
        <v>5243</v>
      </c>
      <c r="G5124">
        <v>692.94</v>
      </c>
      <c r="H5124">
        <v>3</v>
      </c>
      <c r="I5124">
        <v>0</v>
      </c>
      <c r="J5124">
        <v>173.23500000000001</v>
      </c>
      <c r="K5124" t="str">
        <f>INDEX(product!B:B,MATCH('TABELA TOTAL'!$F6048,product!A:A,0))</f>
        <v>Furniture</v>
      </c>
      <c r="L5124" t="str">
        <f>INDEX(product!C:C,MATCH(F5124,product!A:A,))</f>
        <v>Tables</v>
      </c>
      <c r="M5124" t="str">
        <f>INDEX(product!D:D,MATCH(F5124,product!A:A,))</f>
        <v>Bush Cubix Conference Tables, Fully Assembled</v>
      </c>
    </row>
    <row r="5125" spans="1:13" x14ac:dyDescent="0.25">
      <c r="A5125" s="1" t="s">
        <v>3760</v>
      </c>
      <c r="B5125" s="2">
        <v>42528</v>
      </c>
      <c r="C5125" s="2">
        <v>42531</v>
      </c>
      <c r="D5125" s="1" t="s">
        <v>79</v>
      </c>
      <c r="E5125" s="1" t="s">
        <v>1222</v>
      </c>
      <c r="F5125" s="1" t="s">
        <v>988</v>
      </c>
      <c r="G5125">
        <v>32.4</v>
      </c>
      <c r="H5125">
        <v>5</v>
      </c>
      <c r="I5125">
        <v>0</v>
      </c>
      <c r="J5125">
        <v>15.552</v>
      </c>
      <c r="K5125" t="str">
        <f>INDEX(product!B:B,MATCH('TABELA TOTAL'!$F3150,product!A:A,0))</f>
        <v>Technology</v>
      </c>
      <c r="L5125" t="str">
        <f>INDEX(product!C:C,MATCH(F5125,product!A:A,))</f>
        <v>Paper</v>
      </c>
      <c r="M5125" t="str">
        <f>INDEX(product!D:D,MATCH(F5125,product!A:A,))</f>
        <v>Xerox 226</v>
      </c>
    </row>
    <row r="5126" spans="1:13" x14ac:dyDescent="0.25">
      <c r="A5126" s="1" t="s">
        <v>4055</v>
      </c>
      <c r="B5126" s="2">
        <v>42528</v>
      </c>
      <c r="C5126" s="2">
        <v>42532</v>
      </c>
      <c r="D5126" s="1" t="s">
        <v>19</v>
      </c>
      <c r="E5126" s="1" t="s">
        <v>366</v>
      </c>
      <c r="F5126" s="1" t="s">
        <v>1166</v>
      </c>
      <c r="G5126">
        <v>4.7839999999999998</v>
      </c>
      <c r="H5126">
        <v>1</v>
      </c>
      <c r="I5126">
        <v>0.2</v>
      </c>
      <c r="J5126">
        <v>1.5548</v>
      </c>
      <c r="K5126" t="str">
        <f>INDEX(product!B:B,MATCH('TABELA TOTAL'!$F3578,product!A:A,0))</f>
        <v>Technology</v>
      </c>
      <c r="L5126" t="str">
        <f>INDEX(product!C:C,MATCH(F5126,product!A:A,))</f>
        <v>Binders</v>
      </c>
      <c r="M5126" t="str">
        <f>INDEX(product!D:D,MATCH(F5126,product!A:A,))</f>
        <v>Avery Hanging File Binders</v>
      </c>
    </row>
    <row r="5127" spans="1:13" x14ac:dyDescent="0.25">
      <c r="A5127" s="1" t="s">
        <v>4055</v>
      </c>
      <c r="B5127" s="2">
        <v>42528</v>
      </c>
      <c r="C5127" s="2">
        <v>42532</v>
      </c>
      <c r="D5127" s="1" t="s">
        <v>19</v>
      </c>
      <c r="E5127" s="1" t="s">
        <v>366</v>
      </c>
      <c r="F5127" s="1" t="s">
        <v>427</v>
      </c>
      <c r="G5127">
        <v>4.7300000000000004</v>
      </c>
      <c r="H5127">
        <v>1</v>
      </c>
      <c r="I5127">
        <v>0</v>
      </c>
      <c r="J5127">
        <v>2.3176999999999999</v>
      </c>
      <c r="K5127" t="str">
        <f>INDEX(product!B:B,MATCH('TABELA TOTAL'!$F3579,product!A:A,0))</f>
        <v>Office Supplies</v>
      </c>
      <c r="L5127" t="str">
        <f>INDEX(product!C:C,MATCH(F5127,product!A:A,))</f>
        <v>Paper</v>
      </c>
      <c r="M5127" t="str">
        <f>INDEX(product!D:D,MATCH(F5127,product!A:A,))</f>
        <v>While You Were Out Pads, 50 per Pad, 4 x 5 1/4, Green Cycle</v>
      </c>
    </row>
    <row r="5128" spans="1:13" x14ac:dyDescent="0.25">
      <c r="A5128" s="1" t="s">
        <v>7467</v>
      </c>
      <c r="B5128" s="2">
        <v>42528</v>
      </c>
      <c r="C5128" s="2">
        <v>42532</v>
      </c>
      <c r="D5128" s="1" t="s">
        <v>19</v>
      </c>
      <c r="E5128" s="1" t="s">
        <v>7258</v>
      </c>
      <c r="F5128" s="1" t="s">
        <v>273</v>
      </c>
      <c r="G5128">
        <v>9.6479999999999997</v>
      </c>
      <c r="H5128">
        <v>6</v>
      </c>
      <c r="I5128">
        <v>0.2</v>
      </c>
      <c r="J5128">
        <v>3.4973999999999998</v>
      </c>
      <c r="K5128" t="str">
        <f>INDEX(product!B:B,MATCH('TABELA TOTAL'!$F9584,product!A:A,0))</f>
        <v>Office Supplies</v>
      </c>
      <c r="L5128" t="str">
        <f>INDEX(product!C:C,MATCH(F5128,product!A:A,))</f>
        <v>Fasteners</v>
      </c>
      <c r="M5128" t="str">
        <f>INDEX(product!D:D,MATCH(F5128,product!A:A,))</f>
        <v>Ideal Clamps</v>
      </c>
    </row>
    <row r="5129" spans="1:13" x14ac:dyDescent="0.25">
      <c r="A5129" s="1" t="s">
        <v>489</v>
      </c>
      <c r="B5129" s="2">
        <v>42527</v>
      </c>
      <c r="C5129" s="2">
        <v>42534</v>
      </c>
      <c r="D5129" s="1" t="s">
        <v>19</v>
      </c>
      <c r="E5129" s="1" t="s">
        <v>490</v>
      </c>
      <c r="F5129" s="1" t="s">
        <v>491</v>
      </c>
      <c r="G5129">
        <v>328.22399999999999</v>
      </c>
      <c r="H5129">
        <v>4</v>
      </c>
      <c r="I5129">
        <v>0.2</v>
      </c>
      <c r="J5129">
        <v>28.7196</v>
      </c>
      <c r="K5129" t="str">
        <f>INDEX(product!B:B,MATCH('TABELA TOTAL'!$F266,product!A:A,0))</f>
        <v>Office Supplies</v>
      </c>
      <c r="L5129" t="str">
        <f>INDEX(product!C:C,MATCH(F5129,product!A:A,))</f>
        <v>Phones</v>
      </c>
      <c r="M5129" t="str">
        <f>INDEX(product!D:D,MATCH(F5129,product!A:A,))</f>
        <v>Cisco Small Business SPA 502G VoIP phone</v>
      </c>
    </row>
    <row r="5130" spans="1:13" x14ac:dyDescent="0.25">
      <c r="A5130" s="1" t="s">
        <v>774</v>
      </c>
      <c r="B5130" s="2">
        <v>42527</v>
      </c>
      <c r="C5130" s="2">
        <v>42528</v>
      </c>
      <c r="D5130" s="1" t="s">
        <v>79</v>
      </c>
      <c r="E5130" s="1" t="s">
        <v>309</v>
      </c>
      <c r="F5130" s="1" t="s">
        <v>775</v>
      </c>
      <c r="G5130">
        <v>714.3</v>
      </c>
      <c r="H5130">
        <v>5</v>
      </c>
      <c r="I5130">
        <v>0</v>
      </c>
      <c r="J5130">
        <v>207.14699999999999</v>
      </c>
      <c r="K5130" t="str">
        <f>INDEX(product!B:B,MATCH('TABELA TOTAL'!$F435,product!A:A,0))</f>
        <v>Technology</v>
      </c>
      <c r="L5130" t="str">
        <f>INDEX(product!C:C,MATCH(F5130,product!A:A,))</f>
        <v>Storage</v>
      </c>
      <c r="M5130" t="str">
        <f>INDEX(product!D:D,MATCH(F5130,product!A:A,))</f>
        <v>Letter Size Cart</v>
      </c>
    </row>
    <row r="5131" spans="1:13" x14ac:dyDescent="0.25">
      <c r="A5131" s="1" t="s">
        <v>5010</v>
      </c>
      <c r="B5131" s="2">
        <v>42527</v>
      </c>
      <c r="C5131" s="2">
        <v>42530</v>
      </c>
      <c r="D5131" s="1" t="s">
        <v>11</v>
      </c>
      <c r="E5131" s="1" t="s">
        <v>2706</v>
      </c>
      <c r="F5131" s="1" t="s">
        <v>1657</v>
      </c>
      <c r="G5131">
        <v>105.52</v>
      </c>
      <c r="H5131">
        <v>4</v>
      </c>
      <c r="I5131">
        <v>0</v>
      </c>
      <c r="J5131">
        <v>48.539200000000001</v>
      </c>
      <c r="K5131" t="str">
        <f>INDEX(product!B:B,MATCH('TABELA TOTAL'!$F5086,product!A:A,0))</f>
        <v>Office Supplies</v>
      </c>
      <c r="L5131" t="str">
        <f>INDEX(product!C:C,MATCH(F5131,product!A:A,))</f>
        <v>Paper</v>
      </c>
      <c r="M5131" t="str">
        <f>INDEX(product!D:D,MATCH(F5131,product!A:A,))</f>
        <v>Xerox 1935</v>
      </c>
    </row>
    <row r="5132" spans="1:13" x14ac:dyDescent="0.25">
      <c r="A5132" s="1" t="s">
        <v>5286</v>
      </c>
      <c r="B5132" s="2">
        <v>42527</v>
      </c>
      <c r="C5132" s="2">
        <v>42528</v>
      </c>
      <c r="D5132" s="1" t="s">
        <v>79</v>
      </c>
      <c r="E5132" s="1" t="s">
        <v>1066</v>
      </c>
      <c r="F5132" s="1" t="s">
        <v>2217</v>
      </c>
      <c r="G5132">
        <v>179.94</v>
      </c>
      <c r="H5132">
        <v>6</v>
      </c>
      <c r="I5132">
        <v>0</v>
      </c>
      <c r="J5132">
        <v>75.574799999999996</v>
      </c>
      <c r="K5132" t="str">
        <f>INDEX(product!B:B,MATCH('TABELA TOTAL'!$F5533,product!A:A,0))</f>
        <v>Office Supplies</v>
      </c>
      <c r="L5132" t="str">
        <f>INDEX(product!C:C,MATCH(F5132,product!A:A,))</f>
        <v>Accessories</v>
      </c>
      <c r="M5132" t="str">
        <f>INDEX(product!D:D,MATCH(F5132,product!A:A,))</f>
        <v>Logitech Trackman Marble Mouse</v>
      </c>
    </row>
    <row r="5133" spans="1:13" x14ac:dyDescent="0.25">
      <c r="A5133" s="1" t="s">
        <v>5286</v>
      </c>
      <c r="B5133" s="2">
        <v>42527</v>
      </c>
      <c r="C5133" s="2">
        <v>42528</v>
      </c>
      <c r="D5133" s="1" t="s">
        <v>79</v>
      </c>
      <c r="E5133" s="1" t="s">
        <v>1066</v>
      </c>
      <c r="F5133" s="1" t="s">
        <v>2318</v>
      </c>
      <c r="G5133">
        <v>26.85</v>
      </c>
      <c r="H5133">
        <v>3</v>
      </c>
      <c r="I5133">
        <v>0</v>
      </c>
      <c r="J5133">
        <v>5.1014999999999997</v>
      </c>
      <c r="K5133" t="str">
        <f>INDEX(product!B:B,MATCH('TABELA TOTAL'!$F5534,product!A:A,0))</f>
        <v>Technology</v>
      </c>
      <c r="L5133" t="str">
        <f>INDEX(product!C:C,MATCH(F5133,product!A:A,))</f>
        <v>Accessories</v>
      </c>
      <c r="M5133" t="str">
        <f>INDEX(product!D:D,MATCH(F5133,product!A:A,))</f>
        <v>Kingston Digital DataTraveler 16GB USB 2.0</v>
      </c>
    </row>
    <row r="5134" spans="1:13" x14ac:dyDescent="0.25">
      <c r="A5134" s="1" t="s">
        <v>5286</v>
      </c>
      <c r="B5134" s="2">
        <v>42527</v>
      </c>
      <c r="C5134" s="2">
        <v>42528</v>
      </c>
      <c r="D5134" s="1" t="s">
        <v>79</v>
      </c>
      <c r="E5134" s="1" t="s">
        <v>1066</v>
      </c>
      <c r="F5134" s="1" t="s">
        <v>1286</v>
      </c>
      <c r="G5134">
        <v>323.37</v>
      </c>
      <c r="H5134">
        <v>3</v>
      </c>
      <c r="I5134">
        <v>0</v>
      </c>
      <c r="J5134">
        <v>129.34800000000001</v>
      </c>
      <c r="K5134" t="str">
        <f>INDEX(product!B:B,MATCH('TABELA TOTAL'!$F5535,product!A:A,0))</f>
        <v>Office Supplies</v>
      </c>
      <c r="L5134" t="str">
        <f>INDEX(product!C:C,MATCH(F5134,product!A:A,))</f>
        <v>Accessories</v>
      </c>
      <c r="M5134" t="str">
        <f>INDEX(product!D:D,MATCH(F5134,product!A:A,))</f>
        <v>Plantronics S12 Corded Telephone Headset System</v>
      </c>
    </row>
    <row r="5135" spans="1:13" x14ac:dyDescent="0.25">
      <c r="A5135" s="1" t="s">
        <v>5286</v>
      </c>
      <c r="B5135" s="2">
        <v>42527</v>
      </c>
      <c r="C5135" s="2">
        <v>42528</v>
      </c>
      <c r="D5135" s="1" t="s">
        <v>79</v>
      </c>
      <c r="E5135" s="1" t="s">
        <v>1066</v>
      </c>
      <c r="F5135" s="1" t="s">
        <v>740</v>
      </c>
      <c r="G5135">
        <v>59.94</v>
      </c>
      <c r="H5135">
        <v>3</v>
      </c>
      <c r="I5135">
        <v>0</v>
      </c>
      <c r="J5135">
        <v>28.171800000000001</v>
      </c>
      <c r="K5135" t="str">
        <f>INDEX(product!B:B,MATCH('TABELA TOTAL'!$F5536,product!A:A,0))</f>
        <v>Technology</v>
      </c>
      <c r="L5135" t="str">
        <f>INDEX(product!C:C,MATCH(F5135,product!A:A,))</f>
        <v>Paper</v>
      </c>
      <c r="M5135" t="str">
        <f>INDEX(product!D:D,MATCH(F5135,product!A:A,))</f>
        <v>Xerox 191</v>
      </c>
    </row>
    <row r="5136" spans="1:13" x14ac:dyDescent="0.25">
      <c r="A5136" s="1" t="s">
        <v>5286</v>
      </c>
      <c r="B5136" s="2">
        <v>42527</v>
      </c>
      <c r="C5136" s="2">
        <v>42528</v>
      </c>
      <c r="D5136" s="1" t="s">
        <v>79</v>
      </c>
      <c r="E5136" s="1" t="s">
        <v>1066</v>
      </c>
      <c r="F5136" s="1" t="s">
        <v>200</v>
      </c>
      <c r="G5136">
        <v>64.14</v>
      </c>
      <c r="H5136">
        <v>3</v>
      </c>
      <c r="I5136">
        <v>0</v>
      </c>
      <c r="J5136">
        <v>30.787199999999999</v>
      </c>
      <c r="K5136" t="str">
        <f>INDEX(product!B:B,MATCH('TABELA TOTAL'!$F5537,product!A:A,0))</f>
        <v>Office Supplies</v>
      </c>
      <c r="L5136" t="str">
        <f>INDEX(product!C:C,MATCH(F5136,product!A:A,))</f>
        <v>Binders</v>
      </c>
      <c r="M5136" t="str">
        <f>INDEX(product!D:D,MATCH(F5136,product!A:A,))</f>
        <v>Trimflex Flexible Post Binders</v>
      </c>
    </row>
    <row r="5137" spans="1:13" x14ac:dyDescent="0.25">
      <c r="A5137" s="1" t="s">
        <v>5286</v>
      </c>
      <c r="B5137" s="2">
        <v>42527</v>
      </c>
      <c r="C5137" s="2">
        <v>42528</v>
      </c>
      <c r="D5137" s="1" t="s">
        <v>79</v>
      </c>
      <c r="E5137" s="1" t="s">
        <v>1066</v>
      </c>
      <c r="F5137" s="1" t="s">
        <v>2365</v>
      </c>
      <c r="G5137">
        <v>11.67</v>
      </c>
      <c r="H5137">
        <v>3</v>
      </c>
      <c r="I5137">
        <v>0</v>
      </c>
      <c r="J5137">
        <v>5.6016000000000004</v>
      </c>
      <c r="K5137" t="str">
        <f>INDEX(product!B:B,MATCH('TABELA TOTAL'!$F5538,product!A:A,0))</f>
        <v>Technology</v>
      </c>
      <c r="L5137" t="str">
        <f>INDEX(product!C:C,MATCH(F5137,product!A:A,))</f>
        <v>Binders</v>
      </c>
      <c r="M5137" t="str">
        <f>INDEX(product!D:D,MATCH(F5137,product!A:A,))</f>
        <v>Avery Binder Labels</v>
      </c>
    </row>
    <row r="5138" spans="1:13" x14ac:dyDescent="0.25">
      <c r="A5138" s="1" t="s">
        <v>5286</v>
      </c>
      <c r="B5138" s="2">
        <v>42527</v>
      </c>
      <c r="C5138" s="2">
        <v>42528</v>
      </c>
      <c r="D5138" s="1" t="s">
        <v>79</v>
      </c>
      <c r="E5138" s="1" t="s">
        <v>1066</v>
      </c>
      <c r="F5138" s="1" t="s">
        <v>3706</v>
      </c>
      <c r="G5138">
        <v>12.96</v>
      </c>
      <c r="H5138">
        <v>2</v>
      </c>
      <c r="I5138">
        <v>0</v>
      </c>
      <c r="J5138">
        <v>6.2207999999999997</v>
      </c>
      <c r="K5138" t="str">
        <f>INDEX(product!B:B,MATCH('TABELA TOTAL'!$F5539,product!A:A,0))</f>
        <v>Office Supplies</v>
      </c>
      <c r="L5138" t="str">
        <f>INDEX(product!C:C,MATCH(F5138,product!A:A,))</f>
        <v>Paper</v>
      </c>
      <c r="M5138" t="str">
        <f>INDEX(product!D:D,MATCH(F5138,product!A:A,))</f>
        <v>Xerox 230</v>
      </c>
    </row>
    <row r="5139" spans="1:13" x14ac:dyDescent="0.25">
      <c r="A5139" s="1" t="s">
        <v>7210</v>
      </c>
      <c r="B5139" s="2">
        <v>42527</v>
      </c>
      <c r="C5139" s="2">
        <v>42533</v>
      </c>
      <c r="D5139" s="1" t="s">
        <v>19</v>
      </c>
      <c r="E5139" s="1" t="s">
        <v>771</v>
      </c>
      <c r="F5139" s="1" t="s">
        <v>1744</v>
      </c>
      <c r="G5139">
        <v>22.05</v>
      </c>
      <c r="H5139">
        <v>7</v>
      </c>
      <c r="I5139">
        <v>0</v>
      </c>
      <c r="J5139">
        <v>10.584</v>
      </c>
      <c r="K5139" t="str">
        <f>INDEX(product!B:B,MATCH('TABELA TOTAL'!$F9121,product!A:A,0))</f>
        <v>Office Supplies</v>
      </c>
      <c r="L5139" t="str">
        <f>INDEX(product!C:C,MATCH(F5139,product!A:A,))</f>
        <v>Labels</v>
      </c>
      <c r="M5139" t="str">
        <f>INDEX(product!D:D,MATCH(F5139,product!A:A,))</f>
        <v>Avery 488</v>
      </c>
    </row>
    <row r="5140" spans="1:13" x14ac:dyDescent="0.25">
      <c r="A5140" s="1" t="s">
        <v>7210</v>
      </c>
      <c r="B5140" s="2">
        <v>42527</v>
      </c>
      <c r="C5140" s="2">
        <v>42533</v>
      </c>
      <c r="D5140" s="1" t="s">
        <v>19</v>
      </c>
      <c r="E5140" s="1" t="s">
        <v>771</v>
      </c>
      <c r="F5140" s="1" t="s">
        <v>7211</v>
      </c>
      <c r="G5140">
        <v>99.9</v>
      </c>
      <c r="H5140">
        <v>5</v>
      </c>
      <c r="I5140">
        <v>0</v>
      </c>
      <c r="J5140">
        <v>46.953000000000003</v>
      </c>
      <c r="K5140" t="str">
        <f>INDEX(product!B:B,MATCH('TABELA TOTAL'!$F9122,product!A:A,0))</f>
        <v>Technology</v>
      </c>
      <c r="L5140" t="str">
        <f>INDEX(product!C:C,MATCH(F5140,product!A:A,))</f>
        <v>Paper</v>
      </c>
      <c r="M5140" t="str">
        <f>INDEX(product!D:D,MATCH(F5140,product!A:A,))</f>
        <v>Xerox Blank Computer Paper</v>
      </c>
    </row>
    <row r="5141" spans="1:13" x14ac:dyDescent="0.25">
      <c r="A5141" s="1" t="s">
        <v>7512</v>
      </c>
      <c r="B5141" s="2">
        <v>42527</v>
      </c>
      <c r="C5141" s="2">
        <v>42532</v>
      </c>
      <c r="D5141" s="1" t="s">
        <v>19</v>
      </c>
      <c r="E5141" s="1" t="s">
        <v>2169</v>
      </c>
      <c r="F5141" s="1" t="s">
        <v>3612</v>
      </c>
      <c r="G5141">
        <v>3023.9279999999999</v>
      </c>
      <c r="H5141">
        <v>9</v>
      </c>
      <c r="I5141">
        <v>0.2</v>
      </c>
      <c r="J5141">
        <v>226.7946</v>
      </c>
      <c r="K5141" t="str">
        <f>INDEX(product!B:B,MATCH('TABELA TOTAL'!$F9662,product!A:A,0))</f>
        <v>Furniture</v>
      </c>
      <c r="L5141" t="str">
        <f>INDEX(product!C:C,MATCH(F5141,product!A:A,))</f>
        <v>Phones</v>
      </c>
      <c r="M5141" t="str">
        <f>INDEX(product!D:D,MATCH(F5141,product!A:A,))</f>
        <v>Samsung Galaxy Mega 6.3</v>
      </c>
    </row>
    <row r="5142" spans="1:13" x14ac:dyDescent="0.25">
      <c r="A5142" s="1" t="s">
        <v>7512</v>
      </c>
      <c r="B5142" s="2">
        <v>42527</v>
      </c>
      <c r="C5142" s="2">
        <v>42532</v>
      </c>
      <c r="D5142" s="1" t="s">
        <v>19</v>
      </c>
      <c r="E5142" s="1" t="s">
        <v>2169</v>
      </c>
      <c r="F5142" s="1" t="s">
        <v>4069</v>
      </c>
      <c r="G5142">
        <v>26.96</v>
      </c>
      <c r="H5142">
        <v>2</v>
      </c>
      <c r="I5142">
        <v>0</v>
      </c>
      <c r="J5142">
        <v>3.7744</v>
      </c>
      <c r="K5142" t="str">
        <f>INDEX(product!B:B,MATCH('TABELA TOTAL'!$F9663,product!A:A,0))</f>
        <v>Technology</v>
      </c>
      <c r="L5142" t="str">
        <f>INDEX(product!C:C,MATCH(F5142,product!A:A,))</f>
        <v>Accessories</v>
      </c>
      <c r="M5142" t="str">
        <f>INDEX(product!D:D,MATCH(F5142,product!A:A,))</f>
        <v>Rosewill 107 Normal Keys USB Wired Standard Keyboard</v>
      </c>
    </row>
    <row r="5143" spans="1:13" x14ac:dyDescent="0.25">
      <c r="A5143" s="1" t="s">
        <v>7512</v>
      </c>
      <c r="B5143" s="2">
        <v>42527</v>
      </c>
      <c r="C5143" s="2">
        <v>42532</v>
      </c>
      <c r="D5143" s="1" t="s">
        <v>19</v>
      </c>
      <c r="E5143" s="1" t="s">
        <v>2169</v>
      </c>
      <c r="F5143" s="1" t="s">
        <v>523</v>
      </c>
      <c r="G5143">
        <v>477.6</v>
      </c>
      <c r="H5143">
        <v>3</v>
      </c>
      <c r="I5143">
        <v>0.2</v>
      </c>
      <c r="J5143">
        <v>161.19</v>
      </c>
      <c r="K5143" t="str">
        <f>INDEX(product!B:B,MATCH('TABELA TOTAL'!$F9664,product!A:A,0))</f>
        <v>Office Supplies</v>
      </c>
      <c r="L5143" t="str">
        <f>INDEX(product!C:C,MATCH(F5143,product!A:A,))</f>
        <v>Phones</v>
      </c>
      <c r="M5143" t="str">
        <f>INDEX(product!D:D,MATCH(F5143,product!A:A,))</f>
        <v>Bose SoundLink Bluetooth Speaker</v>
      </c>
    </row>
    <row r="5144" spans="1:13" x14ac:dyDescent="0.25">
      <c r="A5144" s="1" t="s">
        <v>7632</v>
      </c>
      <c r="B5144" s="2">
        <v>42527</v>
      </c>
      <c r="C5144" s="2">
        <v>42531</v>
      </c>
      <c r="D5144" s="1" t="s">
        <v>19</v>
      </c>
      <c r="E5144" s="1" t="s">
        <v>2007</v>
      </c>
      <c r="F5144" s="1" t="s">
        <v>1291</v>
      </c>
      <c r="G5144">
        <v>466.32</v>
      </c>
      <c r="H5144">
        <v>3</v>
      </c>
      <c r="I5144">
        <v>0.2</v>
      </c>
      <c r="J5144">
        <v>34.973999999999997</v>
      </c>
      <c r="K5144" t="str">
        <f>INDEX(product!B:B,MATCH('TABELA TOTAL'!$F9899,product!A:A,0))</f>
        <v>Office Supplies</v>
      </c>
      <c r="L5144" t="str">
        <f>INDEX(product!C:C,MATCH(F5144,product!A:A,))</f>
        <v>Furnishings</v>
      </c>
      <c r="M5144" t="str">
        <f>INDEX(product!D:D,MATCH(F5144,product!A:A,))</f>
        <v>Electrix Halogen Magnifier Lamp</v>
      </c>
    </row>
    <row r="5145" spans="1:13" x14ac:dyDescent="0.25">
      <c r="A5145" s="1" t="s">
        <v>7632</v>
      </c>
      <c r="B5145" s="2">
        <v>42527</v>
      </c>
      <c r="C5145" s="2">
        <v>42531</v>
      </c>
      <c r="D5145" s="1" t="s">
        <v>19</v>
      </c>
      <c r="E5145" s="1" t="s">
        <v>2007</v>
      </c>
      <c r="F5145" s="1" t="s">
        <v>4876</v>
      </c>
      <c r="G5145">
        <v>82.64</v>
      </c>
      <c r="H5145">
        <v>2</v>
      </c>
      <c r="I5145">
        <v>0.2</v>
      </c>
      <c r="J5145">
        <v>0</v>
      </c>
      <c r="K5145" t="str">
        <f>INDEX(product!B:B,MATCH('TABELA TOTAL'!$F9900,product!A:A,0))</f>
        <v>Office Supplies</v>
      </c>
      <c r="L5145" t="str">
        <f>INDEX(product!C:C,MATCH(F5145,product!A:A,))</f>
        <v>Furnishings</v>
      </c>
      <c r="M5145" t="str">
        <f>INDEX(product!D:D,MATCH(F5145,product!A:A,))</f>
        <v>Deflect-o EconoMat Nonstudded, No Bevel Mat</v>
      </c>
    </row>
    <row r="5146" spans="1:13" x14ac:dyDescent="0.25">
      <c r="A5146" s="1" t="s">
        <v>1790</v>
      </c>
      <c r="B5146" s="2">
        <v>42526</v>
      </c>
      <c r="C5146" s="2">
        <v>42530</v>
      </c>
      <c r="D5146" s="1" t="s">
        <v>19</v>
      </c>
      <c r="E5146" s="1" t="s">
        <v>828</v>
      </c>
      <c r="F5146" s="1" t="s">
        <v>94</v>
      </c>
      <c r="G5146">
        <v>124.608</v>
      </c>
      <c r="H5146">
        <v>4</v>
      </c>
      <c r="I5146">
        <v>0.2</v>
      </c>
      <c r="J5146">
        <v>-23.364000000000001</v>
      </c>
      <c r="K5146" t="str">
        <f>INDEX(product!B:B,MATCH('TABELA TOTAL'!$F1135,product!A:A,0))</f>
        <v>Furniture</v>
      </c>
      <c r="L5146" t="str">
        <f>INDEX(product!C:C,MATCH(F5146,product!A:A,))</f>
        <v>Storage</v>
      </c>
      <c r="M5146" t="str">
        <f>INDEX(product!D:D,MATCH(F5146,product!A:A,))</f>
        <v>Eldon Base for stackable storage shelf, platinum</v>
      </c>
    </row>
    <row r="5147" spans="1:13" x14ac:dyDescent="0.25">
      <c r="A5147" s="1" t="s">
        <v>1790</v>
      </c>
      <c r="B5147" s="2">
        <v>42526</v>
      </c>
      <c r="C5147" s="2">
        <v>42530</v>
      </c>
      <c r="D5147" s="1" t="s">
        <v>19</v>
      </c>
      <c r="E5147" s="1" t="s">
        <v>828</v>
      </c>
      <c r="F5147" s="1" t="s">
        <v>1791</v>
      </c>
      <c r="G5147">
        <v>7.56</v>
      </c>
      <c r="H5147">
        <v>3</v>
      </c>
      <c r="I5147">
        <v>0.2</v>
      </c>
      <c r="J5147">
        <v>2.6459999999999999</v>
      </c>
      <c r="K5147" t="str">
        <f>INDEX(product!B:B,MATCH('TABELA TOTAL'!$F1136,product!A:A,0))</f>
        <v>Technology</v>
      </c>
      <c r="L5147" t="str">
        <f>INDEX(product!C:C,MATCH(F5147,product!A:A,))</f>
        <v>Labels</v>
      </c>
      <c r="M5147" t="str">
        <f>INDEX(product!D:D,MATCH(F5147,product!A:A,))</f>
        <v>Avery 502</v>
      </c>
    </row>
    <row r="5148" spans="1:13" x14ac:dyDescent="0.25">
      <c r="A5148" s="1" t="s">
        <v>4152</v>
      </c>
      <c r="B5148" s="2">
        <v>42526</v>
      </c>
      <c r="C5148" s="2">
        <v>42532</v>
      </c>
      <c r="D5148" s="1" t="s">
        <v>19</v>
      </c>
      <c r="E5148" s="1" t="s">
        <v>2577</v>
      </c>
      <c r="F5148" s="1" t="s">
        <v>1546</v>
      </c>
      <c r="G5148">
        <v>360.38</v>
      </c>
      <c r="H5148">
        <v>2</v>
      </c>
      <c r="I5148">
        <v>0</v>
      </c>
      <c r="J5148">
        <v>93.698800000000006</v>
      </c>
      <c r="K5148" t="str">
        <f>INDEX(product!B:B,MATCH('TABELA TOTAL'!$F3728,product!A:A,0))</f>
        <v>Office Supplies</v>
      </c>
      <c r="L5148" t="str">
        <f>INDEX(product!C:C,MATCH(F5148,product!A:A,))</f>
        <v>Storage</v>
      </c>
      <c r="M5148" t="str">
        <f>INDEX(product!D:D,MATCH(F5148,product!A:A,))</f>
        <v>Standard Rollaway File with Lock</v>
      </c>
    </row>
    <row r="5149" spans="1:13" x14ac:dyDescent="0.25">
      <c r="A5149" s="1" t="s">
        <v>4152</v>
      </c>
      <c r="B5149" s="2">
        <v>42526</v>
      </c>
      <c r="C5149" s="2">
        <v>42532</v>
      </c>
      <c r="D5149" s="1" t="s">
        <v>19</v>
      </c>
      <c r="E5149" s="1" t="s">
        <v>2577</v>
      </c>
      <c r="F5149" s="1" t="s">
        <v>622</v>
      </c>
      <c r="G5149">
        <v>11.16</v>
      </c>
      <c r="H5149">
        <v>2</v>
      </c>
      <c r="I5149">
        <v>0</v>
      </c>
      <c r="J5149">
        <v>2.79</v>
      </c>
      <c r="K5149" t="str">
        <f>INDEX(product!B:B,MATCH('TABELA TOTAL'!$F3729,product!A:A,0))</f>
        <v>Technology</v>
      </c>
      <c r="L5149" t="str">
        <f>INDEX(product!C:C,MATCH(F5149,product!A:A,))</f>
        <v>Art</v>
      </c>
      <c r="M5149" t="str">
        <f>INDEX(product!D:D,MATCH(F5149,product!A:A,))</f>
        <v>Newell 314</v>
      </c>
    </row>
    <row r="5150" spans="1:13" x14ac:dyDescent="0.25">
      <c r="A5150" s="1" t="s">
        <v>4152</v>
      </c>
      <c r="B5150" s="2">
        <v>42526</v>
      </c>
      <c r="C5150" s="2">
        <v>42532</v>
      </c>
      <c r="D5150" s="1" t="s">
        <v>19</v>
      </c>
      <c r="E5150" s="1" t="s">
        <v>2577</v>
      </c>
      <c r="F5150" s="1" t="s">
        <v>3807</v>
      </c>
      <c r="G5150">
        <v>14.94</v>
      </c>
      <c r="H5150">
        <v>3</v>
      </c>
      <c r="I5150">
        <v>0</v>
      </c>
      <c r="J5150">
        <v>6.8723999999999998</v>
      </c>
      <c r="K5150" t="str">
        <f>INDEX(product!B:B,MATCH('TABELA TOTAL'!$F3730,product!A:A,0))</f>
        <v>Office Supplies</v>
      </c>
      <c r="L5150" t="str">
        <f>INDEX(product!C:C,MATCH(F5150,product!A:A,))</f>
        <v>Labels</v>
      </c>
      <c r="M5150" t="str">
        <f>INDEX(product!D:D,MATCH(F5150,product!A:A,))</f>
        <v>Avery White Multi-Purpose Labels</v>
      </c>
    </row>
    <row r="5151" spans="1:13" x14ac:dyDescent="0.25">
      <c r="A5151" s="1" t="s">
        <v>5277</v>
      </c>
      <c r="B5151" s="2">
        <v>42526</v>
      </c>
      <c r="C5151" s="2">
        <v>42528</v>
      </c>
      <c r="D5151" s="1" t="s">
        <v>79</v>
      </c>
      <c r="E5151" s="1" t="s">
        <v>1047</v>
      </c>
      <c r="F5151" s="1" t="s">
        <v>3251</v>
      </c>
      <c r="G5151">
        <v>21.552</v>
      </c>
      <c r="H5151">
        <v>6</v>
      </c>
      <c r="I5151">
        <v>0.2</v>
      </c>
      <c r="J5151">
        <v>7.0044000000000004</v>
      </c>
      <c r="K5151" t="str">
        <f>INDEX(product!B:B,MATCH('TABELA TOTAL'!$F5524,product!A:A,0))</f>
        <v>Furniture</v>
      </c>
      <c r="L5151" t="str">
        <f>INDEX(product!C:C,MATCH(F5151,product!A:A,))</f>
        <v>Binders</v>
      </c>
      <c r="M5151" t="str">
        <f>INDEX(product!D:D,MATCH(F5151,product!A:A,))</f>
        <v>Avery Non-Stick Binders</v>
      </c>
    </row>
    <row r="5152" spans="1:13" x14ac:dyDescent="0.25">
      <c r="A5152" s="1" t="s">
        <v>5277</v>
      </c>
      <c r="B5152" s="2">
        <v>42526</v>
      </c>
      <c r="C5152" s="2">
        <v>42528</v>
      </c>
      <c r="D5152" s="1" t="s">
        <v>79</v>
      </c>
      <c r="E5152" s="1" t="s">
        <v>1047</v>
      </c>
      <c r="F5152" s="1" t="s">
        <v>2008</v>
      </c>
      <c r="G5152">
        <v>58.24</v>
      </c>
      <c r="H5152">
        <v>4</v>
      </c>
      <c r="I5152">
        <v>0</v>
      </c>
      <c r="J5152">
        <v>15.7248</v>
      </c>
      <c r="K5152" t="str">
        <f>INDEX(product!B:B,MATCH('TABELA TOTAL'!$F5525,product!A:A,0))</f>
        <v>Office Supplies</v>
      </c>
      <c r="L5152" t="str">
        <f>INDEX(product!C:C,MATCH(F5152,product!A:A,))</f>
        <v>Appliances</v>
      </c>
      <c r="M5152" t="str">
        <f>INDEX(product!D:D,MATCH(F5152,product!A:A,))</f>
        <v>Acco 6 Outlet Guardian Premium Surge Suppressor</v>
      </c>
    </row>
    <row r="5153" spans="1:13" x14ac:dyDescent="0.25">
      <c r="A5153" s="1" t="s">
        <v>7342</v>
      </c>
      <c r="B5153" s="2">
        <v>42526</v>
      </c>
      <c r="C5153" s="2">
        <v>42530</v>
      </c>
      <c r="D5153" s="1" t="s">
        <v>19</v>
      </c>
      <c r="E5153" s="1" t="s">
        <v>154</v>
      </c>
      <c r="F5153" s="1" t="s">
        <v>1416</v>
      </c>
      <c r="G5153">
        <v>61.38</v>
      </c>
      <c r="H5153">
        <v>6</v>
      </c>
      <c r="I5153">
        <v>0</v>
      </c>
      <c r="J5153">
        <v>15.9588</v>
      </c>
      <c r="K5153" t="str">
        <f>INDEX(product!B:B,MATCH('TABELA TOTAL'!$F9376,product!A:A,0))</f>
        <v>Furniture</v>
      </c>
      <c r="L5153" t="str">
        <f>INDEX(product!C:C,MATCH(F5153,product!A:A,))</f>
        <v>Supplies</v>
      </c>
      <c r="M5153" t="str">
        <f>INDEX(product!D:D,MATCH(F5153,product!A:A,))</f>
        <v>Acme Box Cutter Scissors</v>
      </c>
    </row>
    <row r="5154" spans="1:13" x14ac:dyDescent="0.25">
      <c r="A5154" s="1" t="s">
        <v>140</v>
      </c>
      <c r="B5154" s="2">
        <v>42525</v>
      </c>
      <c r="C5154" s="2">
        <v>42527</v>
      </c>
      <c r="D5154" s="1" t="s">
        <v>79</v>
      </c>
      <c r="E5154" s="1" t="s">
        <v>141</v>
      </c>
      <c r="F5154" s="1" t="s">
        <v>142</v>
      </c>
      <c r="G5154">
        <v>75.88</v>
      </c>
      <c r="H5154">
        <v>2</v>
      </c>
      <c r="I5154">
        <v>0</v>
      </c>
      <c r="J5154">
        <v>35.663600000000002</v>
      </c>
      <c r="K5154" t="str">
        <f>INDEX(product!B:B,MATCH('TABELA TOTAL'!$F71,product!A:A,0))</f>
        <v>Office Supplies</v>
      </c>
      <c r="L5154" t="str">
        <f>INDEX(product!C:C,MATCH(F5154,product!A:A,))</f>
        <v>Paper</v>
      </c>
      <c r="M5154" t="str">
        <f>INDEX(product!D:D,MATCH(F5154,product!A:A,))</f>
        <v>Snap-A-Way Black Print Carbonless Ruled Speed Letter, Triplicate</v>
      </c>
    </row>
    <row r="5155" spans="1:13" x14ac:dyDescent="0.25">
      <c r="A5155" s="1" t="s">
        <v>451</v>
      </c>
      <c r="B5155" s="2">
        <v>42525</v>
      </c>
      <c r="C5155" s="2">
        <v>42530</v>
      </c>
      <c r="D5155" s="1" t="s">
        <v>11</v>
      </c>
      <c r="E5155" s="1" t="s">
        <v>452</v>
      </c>
      <c r="F5155" s="1" t="s">
        <v>453</v>
      </c>
      <c r="G5155">
        <v>25.92</v>
      </c>
      <c r="H5155">
        <v>5</v>
      </c>
      <c r="I5155">
        <v>0.2</v>
      </c>
      <c r="J5155">
        <v>9.3960000000000008</v>
      </c>
      <c r="K5155" t="str">
        <f>INDEX(product!B:B,MATCH('TABELA TOTAL'!$F239,product!A:A,0))</f>
        <v>Office Supplies</v>
      </c>
      <c r="L5155" t="str">
        <f>INDEX(product!C:C,MATCH(F5155,product!A:A,))</f>
        <v>Paper</v>
      </c>
      <c r="M5155" t="str">
        <f>INDEX(product!D:D,MATCH(F5155,product!A:A,))</f>
        <v>Xerox 1957</v>
      </c>
    </row>
    <row r="5156" spans="1:13" x14ac:dyDescent="0.25">
      <c r="A5156" s="1" t="s">
        <v>451</v>
      </c>
      <c r="B5156" s="2">
        <v>42525</v>
      </c>
      <c r="C5156" s="2">
        <v>42530</v>
      </c>
      <c r="D5156" s="1" t="s">
        <v>11</v>
      </c>
      <c r="E5156" s="1" t="s">
        <v>452</v>
      </c>
      <c r="F5156" s="1" t="s">
        <v>454</v>
      </c>
      <c r="G5156">
        <v>419.68</v>
      </c>
      <c r="H5156">
        <v>5</v>
      </c>
      <c r="I5156">
        <v>0.6</v>
      </c>
      <c r="J5156">
        <v>-356.72800000000001</v>
      </c>
      <c r="K5156" t="str">
        <f>INDEX(product!B:B,MATCH('TABELA TOTAL'!$F240,product!A:A,0))</f>
        <v>Office Supplies</v>
      </c>
      <c r="L5156" t="str">
        <f>INDEX(product!C:C,MATCH(F5156,product!A:A,))</f>
        <v>Furnishings</v>
      </c>
      <c r="M5156" t="str">
        <f>INDEX(product!D:D,MATCH(F5156,product!A:A,))</f>
        <v>Luxo Professional Fluorescent Magnifier Lamp with Clamp-Mount Base</v>
      </c>
    </row>
    <row r="5157" spans="1:13" x14ac:dyDescent="0.25">
      <c r="A5157" s="1" t="s">
        <v>451</v>
      </c>
      <c r="B5157" s="2">
        <v>42525</v>
      </c>
      <c r="C5157" s="2">
        <v>42530</v>
      </c>
      <c r="D5157" s="1" t="s">
        <v>11</v>
      </c>
      <c r="E5157" s="1" t="s">
        <v>452</v>
      </c>
      <c r="F5157" s="1" t="s">
        <v>455</v>
      </c>
      <c r="G5157">
        <v>11.688000000000001</v>
      </c>
      <c r="H5157">
        <v>3</v>
      </c>
      <c r="I5157">
        <v>0.6</v>
      </c>
      <c r="J5157">
        <v>-4.6752000000000002</v>
      </c>
      <c r="K5157" t="str">
        <f>INDEX(product!B:B,MATCH('TABELA TOTAL'!$F241,product!A:A,0))</f>
        <v>Office Supplies</v>
      </c>
      <c r="L5157" t="str">
        <f>INDEX(product!C:C,MATCH(F5157,product!A:A,))</f>
        <v>Furnishings</v>
      </c>
      <c r="M5157" t="str">
        <f>INDEX(product!D:D,MATCH(F5157,product!A:A,))</f>
        <v>Staple-based wall hangings</v>
      </c>
    </row>
    <row r="5158" spans="1:13" x14ac:dyDescent="0.25">
      <c r="A5158" s="1" t="s">
        <v>451</v>
      </c>
      <c r="B5158" s="2">
        <v>42525</v>
      </c>
      <c r="C5158" s="2">
        <v>42530</v>
      </c>
      <c r="D5158" s="1" t="s">
        <v>11</v>
      </c>
      <c r="E5158" s="1" t="s">
        <v>452</v>
      </c>
      <c r="F5158" s="1" t="s">
        <v>456</v>
      </c>
      <c r="G5158">
        <v>31.984000000000002</v>
      </c>
      <c r="H5158">
        <v>2</v>
      </c>
      <c r="I5158">
        <v>0.2</v>
      </c>
      <c r="J5158">
        <v>11.1944</v>
      </c>
      <c r="K5158" t="str">
        <f>INDEX(product!B:B,MATCH('TABELA TOTAL'!$F242,product!A:A,0))</f>
        <v>Office Supplies</v>
      </c>
      <c r="L5158" t="str">
        <f>INDEX(product!C:C,MATCH(F5158,product!A:A,))</f>
        <v>Phones</v>
      </c>
      <c r="M5158" t="str">
        <f>INDEX(product!D:D,MATCH(F5158,product!A:A,))</f>
        <v>PureGear Roll-On Screen Protector</v>
      </c>
    </row>
    <row r="5159" spans="1:13" x14ac:dyDescent="0.25">
      <c r="A5159" s="1" t="s">
        <v>451</v>
      </c>
      <c r="B5159" s="2">
        <v>42525</v>
      </c>
      <c r="C5159" s="2">
        <v>42530</v>
      </c>
      <c r="D5159" s="1" t="s">
        <v>11</v>
      </c>
      <c r="E5159" s="1" t="s">
        <v>452</v>
      </c>
      <c r="F5159" s="1" t="s">
        <v>457</v>
      </c>
      <c r="G5159">
        <v>177.22499999999999</v>
      </c>
      <c r="H5159">
        <v>5</v>
      </c>
      <c r="I5159">
        <v>0.5</v>
      </c>
      <c r="J5159">
        <v>-120.51300000000001</v>
      </c>
      <c r="K5159" t="str">
        <f>INDEX(product!B:B,MATCH('TABELA TOTAL'!$F243,product!A:A,0))</f>
        <v>Office Supplies</v>
      </c>
      <c r="L5159" t="str">
        <f>INDEX(product!C:C,MATCH(F5159,product!A:A,))</f>
        <v>Tables</v>
      </c>
      <c r="M5159" t="str">
        <f>INDEX(product!D:D,MATCH(F5159,product!A:A,))</f>
        <v>KI Conference Tables</v>
      </c>
    </row>
    <row r="5160" spans="1:13" x14ac:dyDescent="0.25">
      <c r="A5160" s="1" t="s">
        <v>451</v>
      </c>
      <c r="B5160" s="2">
        <v>42525</v>
      </c>
      <c r="C5160" s="2">
        <v>42530</v>
      </c>
      <c r="D5160" s="1" t="s">
        <v>11</v>
      </c>
      <c r="E5160" s="1" t="s">
        <v>452</v>
      </c>
      <c r="F5160" s="1" t="s">
        <v>458</v>
      </c>
      <c r="G5160">
        <v>4.0439999999999996</v>
      </c>
      <c r="H5160">
        <v>3</v>
      </c>
      <c r="I5160">
        <v>0.6</v>
      </c>
      <c r="J5160">
        <v>-2.8308</v>
      </c>
      <c r="K5160" t="str">
        <f>INDEX(product!B:B,MATCH('TABELA TOTAL'!$F244,product!A:A,0))</f>
        <v>Office Supplies</v>
      </c>
      <c r="L5160" t="str">
        <f>INDEX(product!C:C,MATCH(F5160,product!A:A,))</f>
        <v>Furnishings</v>
      </c>
      <c r="M5160" t="str">
        <f>INDEX(product!D:D,MATCH(F5160,product!A:A,))</f>
        <v>Eldon 100 Class Desk Accessories</v>
      </c>
    </row>
    <row r="5161" spans="1:13" x14ac:dyDescent="0.25">
      <c r="A5161" s="1" t="s">
        <v>451</v>
      </c>
      <c r="B5161" s="2">
        <v>42525</v>
      </c>
      <c r="C5161" s="2">
        <v>42530</v>
      </c>
      <c r="D5161" s="1" t="s">
        <v>11</v>
      </c>
      <c r="E5161" s="1" t="s">
        <v>452</v>
      </c>
      <c r="F5161" s="1" t="s">
        <v>381</v>
      </c>
      <c r="G5161">
        <v>7.4080000000000004</v>
      </c>
      <c r="H5161">
        <v>2</v>
      </c>
      <c r="I5161">
        <v>0.2</v>
      </c>
      <c r="J5161">
        <v>1.2038</v>
      </c>
      <c r="K5161" t="str">
        <f>INDEX(product!B:B,MATCH('TABELA TOTAL'!$F245,product!A:A,0))</f>
        <v>Office Supplies</v>
      </c>
      <c r="L5161" t="str">
        <f>INDEX(product!C:C,MATCH(F5161,product!A:A,))</f>
        <v>Art</v>
      </c>
      <c r="M5161" t="str">
        <f>INDEX(product!D:D,MATCH(F5161,product!A:A,))</f>
        <v>Binney &amp; Smith Crayola Metallic Colored Pencils, 8-Color Set</v>
      </c>
    </row>
    <row r="5162" spans="1:13" x14ac:dyDescent="0.25">
      <c r="A5162" s="1" t="s">
        <v>3308</v>
      </c>
      <c r="B5162" s="2">
        <v>42525</v>
      </c>
      <c r="C5162" s="2">
        <v>42525</v>
      </c>
      <c r="D5162" s="1" t="s">
        <v>654</v>
      </c>
      <c r="E5162" s="1" t="s">
        <v>3309</v>
      </c>
      <c r="F5162" s="1" t="s">
        <v>1735</v>
      </c>
      <c r="G5162">
        <v>14.94</v>
      </c>
      <c r="H5162">
        <v>3</v>
      </c>
      <c r="I5162">
        <v>0</v>
      </c>
      <c r="J5162">
        <v>7.0217999999999998</v>
      </c>
      <c r="K5162" t="str">
        <f>INDEX(product!B:B,MATCH('TABELA TOTAL'!$F2603,product!A:A,0))</f>
        <v>Office Supplies</v>
      </c>
      <c r="L5162" t="str">
        <f>INDEX(product!C:C,MATCH(F5162,product!A:A,))</f>
        <v>Paper</v>
      </c>
      <c r="M5162" t="str">
        <f>INDEX(product!D:D,MATCH(F5162,product!A:A,))</f>
        <v>Easy-staple paper</v>
      </c>
    </row>
    <row r="5163" spans="1:13" x14ac:dyDescent="0.25">
      <c r="A5163" s="1" t="s">
        <v>3308</v>
      </c>
      <c r="B5163" s="2">
        <v>42525</v>
      </c>
      <c r="C5163" s="2">
        <v>42525</v>
      </c>
      <c r="D5163" s="1" t="s">
        <v>654</v>
      </c>
      <c r="E5163" s="1" t="s">
        <v>3309</v>
      </c>
      <c r="F5163" s="1" t="s">
        <v>3310</v>
      </c>
      <c r="G5163">
        <v>1349.85</v>
      </c>
      <c r="H5163">
        <v>3</v>
      </c>
      <c r="I5163">
        <v>0</v>
      </c>
      <c r="J5163">
        <v>364.45949999999999</v>
      </c>
      <c r="K5163" t="str">
        <f>INDEX(product!B:B,MATCH('TABELA TOTAL'!$F2604,product!A:A,0))</f>
        <v>Office Supplies</v>
      </c>
      <c r="L5163" t="str">
        <f>INDEX(product!C:C,MATCH(F5163,product!A:A,))</f>
        <v>Machines</v>
      </c>
      <c r="M5163" t="str">
        <f>INDEX(product!D:D,MATCH(F5163,product!A:A,))</f>
        <v>Panasonic KX MC6040 Color Laser Multifunction Printer</v>
      </c>
    </row>
    <row r="5164" spans="1:13" x14ac:dyDescent="0.25">
      <c r="A5164" s="1" t="s">
        <v>3308</v>
      </c>
      <c r="B5164" s="2">
        <v>42525</v>
      </c>
      <c r="C5164" s="2">
        <v>42525</v>
      </c>
      <c r="D5164" s="1" t="s">
        <v>654</v>
      </c>
      <c r="E5164" s="1" t="s">
        <v>3309</v>
      </c>
      <c r="F5164" s="1" t="s">
        <v>2350</v>
      </c>
      <c r="G5164">
        <v>136.78399999999999</v>
      </c>
      <c r="H5164">
        <v>1</v>
      </c>
      <c r="I5164">
        <v>0.2</v>
      </c>
      <c r="J5164">
        <v>5.1294000000000004</v>
      </c>
      <c r="K5164" t="str">
        <f>INDEX(product!B:B,MATCH('TABELA TOTAL'!$F2605,product!A:A,0))</f>
        <v>Technology</v>
      </c>
      <c r="L5164" t="str">
        <f>INDEX(product!C:C,MATCH(F5164,product!A:A,))</f>
        <v>Bookcases</v>
      </c>
      <c r="M5164" t="str">
        <f>INDEX(product!D:D,MATCH(F5164,product!A:A,))</f>
        <v>Sauder Inglewood Library Bookcases</v>
      </c>
    </row>
    <row r="5165" spans="1:13" x14ac:dyDescent="0.25">
      <c r="A5165" s="1" t="s">
        <v>3308</v>
      </c>
      <c r="B5165" s="2">
        <v>42525</v>
      </c>
      <c r="C5165" s="2">
        <v>42525</v>
      </c>
      <c r="D5165" s="1" t="s">
        <v>654</v>
      </c>
      <c r="E5165" s="1" t="s">
        <v>3309</v>
      </c>
      <c r="F5165" s="1" t="s">
        <v>1403</v>
      </c>
      <c r="G5165">
        <v>61.12</v>
      </c>
      <c r="H5165">
        <v>4</v>
      </c>
      <c r="I5165">
        <v>0</v>
      </c>
      <c r="J5165">
        <v>20.780799999999999</v>
      </c>
      <c r="K5165" t="str">
        <f>INDEX(product!B:B,MATCH('TABELA TOTAL'!$F2606,product!A:A,0))</f>
        <v>Office Supplies</v>
      </c>
      <c r="L5165" t="str">
        <f>INDEX(product!C:C,MATCH(F5165,product!A:A,))</f>
        <v>Furnishings</v>
      </c>
      <c r="M5165" t="str">
        <f>INDEX(product!D:D,MATCH(F5165,product!A:A,))</f>
        <v>Linden 10" Round Wall Clock, Black</v>
      </c>
    </row>
    <row r="5166" spans="1:13" x14ac:dyDescent="0.25">
      <c r="A5166" s="1" t="s">
        <v>7651</v>
      </c>
      <c r="B5166" s="2">
        <v>42524</v>
      </c>
      <c r="C5166" s="2">
        <v>42527</v>
      </c>
      <c r="D5166" s="1" t="s">
        <v>11</v>
      </c>
      <c r="E5166" s="1" t="s">
        <v>1275</v>
      </c>
      <c r="F5166" s="1" t="s">
        <v>2100</v>
      </c>
      <c r="G5166">
        <v>71.087999999999994</v>
      </c>
      <c r="H5166">
        <v>2</v>
      </c>
      <c r="I5166">
        <v>0.2</v>
      </c>
      <c r="J5166">
        <v>-1.7771999999999999</v>
      </c>
      <c r="K5166" t="str">
        <f>INDEX(product!B:B,MATCH('TABELA TOTAL'!$F9939,product!A:A,0))</f>
        <v>Office Supplies</v>
      </c>
      <c r="L5166" t="str">
        <f>INDEX(product!C:C,MATCH(F5166,product!A:A,))</f>
        <v>Tables</v>
      </c>
      <c r="M5166" t="str">
        <f>INDEX(product!D:D,MATCH(F5166,product!A:A,))</f>
        <v>Hon 61000 Series Interactive Training Tables</v>
      </c>
    </row>
    <row r="5167" spans="1:13" x14ac:dyDescent="0.25">
      <c r="A5167" s="1" t="s">
        <v>3530</v>
      </c>
      <c r="B5167" s="2">
        <v>42523</v>
      </c>
      <c r="C5167" s="2">
        <v>42526</v>
      </c>
      <c r="D5167" s="1" t="s">
        <v>79</v>
      </c>
      <c r="E5167" s="1" t="s">
        <v>1541</v>
      </c>
      <c r="F5167" s="1" t="s">
        <v>916</v>
      </c>
      <c r="G5167">
        <v>64.784000000000006</v>
      </c>
      <c r="H5167">
        <v>1</v>
      </c>
      <c r="I5167">
        <v>0.2</v>
      </c>
      <c r="J5167">
        <v>-12.956799999999999</v>
      </c>
      <c r="K5167" t="str">
        <f>INDEX(product!B:B,MATCH('TABELA TOTAL'!$F2852,product!A:A,0))</f>
        <v>Furniture</v>
      </c>
      <c r="L5167" t="str">
        <f>INDEX(product!C:C,MATCH(F5167,product!A:A,))</f>
        <v>Storage</v>
      </c>
      <c r="M5167" t="str">
        <f>INDEX(product!D:D,MATCH(F5167,product!A:A,))</f>
        <v>Carina Double Wide Media Storage Towers in Natural &amp; Black</v>
      </c>
    </row>
    <row r="5168" spans="1:13" x14ac:dyDescent="0.25">
      <c r="A5168" s="1" t="s">
        <v>6192</v>
      </c>
      <c r="B5168" s="2">
        <v>42523</v>
      </c>
      <c r="C5168" s="2">
        <v>42527</v>
      </c>
      <c r="D5168" s="1" t="s">
        <v>19</v>
      </c>
      <c r="E5168" s="1" t="s">
        <v>2700</v>
      </c>
      <c r="F5168" s="1" t="s">
        <v>4279</v>
      </c>
      <c r="G5168">
        <v>30.18</v>
      </c>
      <c r="H5168">
        <v>3</v>
      </c>
      <c r="I5168">
        <v>0</v>
      </c>
      <c r="J5168">
        <v>13.8828</v>
      </c>
      <c r="K5168" t="str">
        <f>INDEX(product!B:B,MATCH('TABELA TOTAL'!$F7212,product!A:A,0))</f>
        <v>Furniture</v>
      </c>
      <c r="L5168" t="str">
        <f>INDEX(product!C:C,MATCH(F5168,product!A:A,))</f>
        <v>Paper</v>
      </c>
      <c r="M5168" t="str">
        <f>INDEX(product!D:D,MATCH(F5168,product!A:A,))</f>
        <v>Riverleaf Stik-Withit Designer Note Cubes</v>
      </c>
    </row>
    <row r="5169" spans="1:13" x14ac:dyDescent="0.25">
      <c r="A5169" s="1" t="s">
        <v>6192</v>
      </c>
      <c r="B5169" s="2">
        <v>42523</v>
      </c>
      <c r="C5169" s="2">
        <v>42527</v>
      </c>
      <c r="D5169" s="1" t="s">
        <v>19</v>
      </c>
      <c r="E5169" s="1" t="s">
        <v>2700</v>
      </c>
      <c r="F5169" s="1" t="s">
        <v>130</v>
      </c>
      <c r="G5169">
        <v>51.648000000000003</v>
      </c>
      <c r="H5169">
        <v>12</v>
      </c>
      <c r="I5169">
        <v>0.2</v>
      </c>
      <c r="J5169">
        <v>18.7224</v>
      </c>
      <c r="K5169" t="str">
        <f>INDEX(product!B:B,MATCH('TABELA TOTAL'!$F7213,product!A:A,0))</f>
        <v>Furniture</v>
      </c>
      <c r="L5169" t="str">
        <f>INDEX(product!C:C,MATCH(F5169,product!A:A,))</f>
        <v>Binders</v>
      </c>
      <c r="M5169" t="str">
        <f>INDEX(product!D:D,MATCH(F5169,product!A:A,))</f>
        <v>Acco PRESSTEX Data Binder with Storage Hooks, Dark Blue, 14 7/8" X 11"</v>
      </c>
    </row>
    <row r="5170" spans="1:13" x14ac:dyDescent="0.25">
      <c r="A5170" s="1" t="s">
        <v>6192</v>
      </c>
      <c r="B5170" s="2">
        <v>42523</v>
      </c>
      <c r="C5170" s="2">
        <v>42527</v>
      </c>
      <c r="D5170" s="1" t="s">
        <v>19</v>
      </c>
      <c r="E5170" s="1" t="s">
        <v>2700</v>
      </c>
      <c r="F5170" s="1" t="s">
        <v>1246</v>
      </c>
      <c r="G5170">
        <v>11.231999999999999</v>
      </c>
      <c r="H5170">
        <v>3</v>
      </c>
      <c r="I5170">
        <v>0.2</v>
      </c>
      <c r="J5170">
        <v>3.9312</v>
      </c>
      <c r="K5170" t="str">
        <f>INDEX(product!B:B,MATCH('TABELA TOTAL'!$F7214,product!A:A,0))</f>
        <v>Office Supplies</v>
      </c>
      <c r="L5170" t="str">
        <f>INDEX(product!C:C,MATCH(F5170,product!A:A,))</f>
        <v>Binders</v>
      </c>
      <c r="M5170" t="str">
        <f>INDEX(product!D:D,MATCH(F5170,product!A:A,))</f>
        <v>Acco Translucent Poly Ring Binders</v>
      </c>
    </row>
    <row r="5171" spans="1:13" x14ac:dyDescent="0.25">
      <c r="A5171" s="1" t="s">
        <v>7088</v>
      </c>
      <c r="B5171" s="2">
        <v>42521</v>
      </c>
      <c r="C5171" s="2">
        <v>42525</v>
      </c>
      <c r="D5171" s="1" t="s">
        <v>19</v>
      </c>
      <c r="E5171" s="1" t="s">
        <v>2052</v>
      </c>
      <c r="F5171" s="1" t="s">
        <v>6612</v>
      </c>
      <c r="G5171">
        <v>32.064</v>
      </c>
      <c r="H5171">
        <v>3</v>
      </c>
      <c r="I5171">
        <v>0.6</v>
      </c>
      <c r="J5171">
        <v>-12.8256</v>
      </c>
      <c r="K5171" t="str">
        <f>INDEX(product!B:B,MATCH('TABELA TOTAL'!$F8902,product!A:A,0))</f>
        <v>Technology</v>
      </c>
      <c r="L5171" t="str">
        <f>INDEX(product!C:C,MATCH(F5171,product!A:A,))</f>
        <v>Furnishings</v>
      </c>
      <c r="M5171" t="str">
        <f>INDEX(product!D:D,MATCH(F5171,product!A:A,))</f>
        <v>Executive Impressions 16-1/2" Circular Wall Clock</v>
      </c>
    </row>
    <row r="5172" spans="1:13" x14ac:dyDescent="0.25">
      <c r="A5172" s="1" t="s">
        <v>7088</v>
      </c>
      <c r="B5172" s="2">
        <v>42521</v>
      </c>
      <c r="C5172" s="2">
        <v>42525</v>
      </c>
      <c r="D5172" s="1" t="s">
        <v>19</v>
      </c>
      <c r="E5172" s="1" t="s">
        <v>2052</v>
      </c>
      <c r="F5172" s="1" t="s">
        <v>6532</v>
      </c>
      <c r="G5172">
        <v>18.495999999999999</v>
      </c>
      <c r="H5172">
        <v>4</v>
      </c>
      <c r="I5172">
        <v>0.2</v>
      </c>
      <c r="J5172">
        <v>6.7047999999999996</v>
      </c>
      <c r="K5172" t="str">
        <f>INDEX(product!B:B,MATCH('TABELA TOTAL'!$F8903,product!A:A,0))</f>
        <v>Technology</v>
      </c>
      <c r="L5172" t="str">
        <f>INDEX(product!C:C,MATCH(F5172,product!A:A,))</f>
        <v>Paper</v>
      </c>
      <c r="M5172" t="str">
        <f>INDEX(product!D:D,MATCH(F5172,product!A:A,))</f>
        <v>Xerox 1899</v>
      </c>
    </row>
    <row r="5173" spans="1:13" x14ac:dyDescent="0.25">
      <c r="A5173" s="1" t="s">
        <v>7088</v>
      </c>
      <c r="B5173" s="2">
        <v>42521</v>
      </c>
      <c r="C5173" s="2">
        <v>42525</v>
      </c>
      <c r="D5173" s="1" t="s">
        <v>19</v>
      </c>
      <c r="E5173" s="1" t="s">
        <v>2052</v>
      </c>
      <c r="F5173" s="1" t="s">
        <v>3601</v>
      </c>
      <c r="G5173">
        <v>191.07900000000001</v>
      </c>
      <c r="H5173">
        <v>3</v>
      </c>
      <c r="I5173">
        <v>0.3</v>
      </c>
      <c r="J5173">
        <v>-38.215800000000002</v>
      </c>
      <c r="K5173" t="str">
        <f>INDEX(product!B:B,MATCH('TABELA TOTAL'!$F8904,product!A:A,0))</f>
        <v>Office Supplies</v>
      </c>
      <c r="L5173" t="str">
        <f>INDEX(product!C:C,MATCH(F5173,product!A:A,))</f>
        <v>Chairs</v>
      </c>
      <c r="M5173" t="str">
        <f>INDEX(product!D:D,MATCH(F5173,product!A:A,))</f>
        <v>Global Highback Leather Tilter in Burgundy</v>
      </c>
    </row>
    <row r="5174" spans="1:13" x14ac:dyDescent="0.25">
      <c r="A5174" s="1" t="s">
        <v>7088</v>
      </c>
      <c r="B5174" s="2">
        <v>42521</v>
      </c>
      <c r="C5174" s="2">
        <v>42525</v>
      </c>
      <c r="D5174" s="1" t="s">
        <v>19</v>
      </c>
      <c r="E5174" s="1" t="s">
        <v>2052</v>
      </c>
      <c r="F5174" s="1" t="s">
        <v>1579</v>
      </c>
      <c r="G5174">
        <v>10.368</v>
      </c>
      <c r="H5174">
        <v>2</v>
      </c>
      <c r="I5174">
        <v>0.2</v>
      </c>
      <c r="J5174">
        <v>3.6288</v>
      </c>
      <c r="K5174" t="str">
        <f>INDEX(product!B:B,MATCH('TABELA TOTAL'!$F8905,product!A:A,0))</f>
        <v>Office Supplies</v>
      </c>
      <c r="L5174" t="str">
        <f>INDEX(product!C:C,MATCH(F5174,product!A:A,))</f>
        <v>Paper</v>
      </c>
      <c r="M5174" t="str">
        <f>INDEX(product!D:D,MATCH(F5174,product!A:A,))</f>
        <v>Xerox 212</v>
      </c>
    </row>
    <row r="5175" spans="1:13" x14ac:dyDescent="0.25">
      <c r="A5175" s="1" t="s">
        <v>7499</v>
      </c>
      <c r="B5175" s="2">
        <v>42521</v>
      </c>
      <c r="C5175" s="2">
        <v>42527</v>
      </c>
      <c r="D5175" s="1" t="s">
        <v>19</v>
      </c>
      <c r="E5175" s="1" t="s">
        <v>1766</v>
      </c>
      <c r="F5175" s="1" t="s">
        <v>208</v>
      </c>
      <c r="G5175">
        <v>7.1520000000000001</v>
      </c>
      <c r="H5175">
        <v>3</v>
      </c>
      <c r="I5175">
        <v>0.2</v>
      </c>
      <c r="J5175">
        <v>2.3243999999999998</v>
      </c>
      <c r="K5175" t="str">
        <f>INDEX(product!B:B,MATCH('TABELA TOTAL'!$F9632,product!A:A,0))</f>
        <v>Office Supplies</v>
      </c>
      <c r="L5175" t="str">
        <f>INDEX(product!C:C,MATCH(F5175,product!A:A,))</f>
        <v>Binders</v>
      </c>
      <c r="M5175" t="str">
        <f>INDEX(product!D:D,MATCH(F5175,product!A:A,))</f>
        <v>Avery Hidden Tab Dividers for Binding Systems</v>
      </c>
    </row>
    <row r="5176" spans="1:13" x14ac:dyDescent="0.25">
      <c r="A5176" s="1" t="s">
        <v>7499</v>
      </c>
      <c r="B5176" s="2">
        <v>42521</v>
      </c>
      <c r="C5176" s="2">
        <v>42527</v>
      </c>
      <c r="D5176" s="1" t="s">
        <v>19</v>
      </c>
      <c r="E5176" s="1" t="s">
        <v>1766</v>
      </c>
      <c r="F5176" s="1" t="s">
        <v>4356</v>
      </c>
      <c r="G5176">
        <v>179.7</v>
      </c>
      <c r="H5176">
        <v>6</v>
      </c>
      <c r="I5176">
        <v>0</v>
      </c>
      <c r="J5176">
        <v>88.052999999999997</v>
      </c>
      <c r="K5176" t="str">
        <f>INDEX(product!B:B,MATCH('TABELA TOTAL'!$F9633,product!A:A,0))</f>
        <v>Office Supplies</v>
      </c>
      <c r="L5176" t="str">
        <f>INDEX(product!C:C,MATCH(F5176,product!A:A,))</f>
        <v>Phones</v>
      </c>
      <c r="M5176" t="str">
        <f>INDEX(product!D:D,MATCH(F5176,product!A:A,))</f>
        <v>Jackery Bar Premium Fast-charging Portable Charger</v>
      </c>
    </row>
    <row r="5177" spans="1:13" x14ac:dyDescent="0.25">
      <c r="A5177" s="1" t="s">
        <v>887</v>
      </c>
      <c r="B5177" s="2">
        <v>42520</v>
      </c>
      <c r="C5177" s="2">
        <v>42525</v>
      </c>
      <c r="D5177" s="1" t="s">
        <v>19</v>
      </c>
      <c r="E5177" s="1" t="s">
        <v>888</v>
      </c>
      <c r="F5177" s="1" t="s">
        <v>889</v>
      </c>
      <c r="G5177">
        <v>22.62</v>
      </c>
      <c r="H5177">
        <v>2</v>
      </c>
      <c r="I5177">
        <v>0.7</v>
      </c>
      <c r="J5177">
        <v>-15.08</v>
      </c>
      <c r="K5177" t="str">
        <f>INDEX(product!B:B,MATCH('TABELA TOTAL'!$F502,product!A:A,0))</f>
        <v>Office Supplies</v>
      </c>
      <c r="L5177" t="str">
        <f>INDEX(product!C:C,MATCH(F5177,product!A:A,))</f>
        <v>Binders</v>
      </c>
      <c r="M5177" t="str">
        <f>INDEX(product!D:D,MATCH(F5177,product!A:A,))</f>
        <v>Vinyl Sectional Post Binders</v>
      </c>
    </row>
    <row r="5178" spans="1:13" x14ac:dyDescent="0.25">
      <c r="A5178" s="1" t="s">
        <v>887</v>
      </c>
      <c r="B5178" s="2">
        <v>42520</v>
      </c>
      <c r="C5178" s="2">
        <v>42525</v>
      </c>
      <c r="D5178" s="1" t="s">
        <v>19</v>
      </c>
      <c r="E5178" s="1" t="s">
        <v>888</v>
      </c>
      <c r="F5178" s="1" t="s">
        <v>890</v>
      </c>
      <c r="G5178">
        <v>14.952</v>
      </c>
      <c r="H5178">
        <v>2</v>
      </c>
      <c r="I5178">
        <v>0.7</v>
      </c>
      <c r="J5178">
        <v>-11.961600000000001</v>
      </c>
      <c r="K5178" t="str">
        <f>INDEX(product!B:B,MATCH('TABELA TOTAL'!$F503,product!A:A,0))</f>
        <v>Office Supplies</v>
      </c>
      <c r="L5178" t="str">
        <f>INDEX(product!C:C,MATCH(F5178,product!A:A,))</f>
        <v>Binders</v>
      </c>
      <c r="M5178" t="str">
        <f>INDEX(product!D:D,MATCH(F5178,product!A:A,))</f>
        <v>GBC Standard Therm-A-Bind Covers</v>
      </c>
    </row>
    <row r="5179" spans="1:13" x14ac:dyDescent="0.25">
      <c r="A5179" s="1" t="s">
        <v>887</v>
      </c>
      <c r="B5179" s="2">
        <v>42520</v>
      </c>
      <c r="C5179" s="2">
        <v>42525</v>
      </c>
      <c r="D5179" s="1" t="s">
        <v>19</v>
      </c>
      <c r="E5179" s="1" t="s">
        <v>888</v>
      </c>
      <c r="F5179" s="1" t="s">
        <v>891</v>
      </c>
      <c r="G5179">
        <v>801.56799999999998</v>
      </c>
      <c r="H5179">
        <v>2</v>
      </c>
      <c r="I5179">
        <v>0.2</v>
      </c>
      <c r="J5179">
        <v>50.097999999999999</v>
      </c>
      <c r="K5179" t="str">
        <f>INDEX(product!B:B,MATCH('TABELA TOTAL'!$F504,product!A:A,0))</f>
        <v>Office Supplies</v>
      </c>
      <c r="L5179" t="str">
        <f>INDEX(product!C:C,MATCH(F5179,product!A:A,))</f>
        <v>Chairs</v>
      </c>
      <c r="M5179" t="str">
        <f>INDEX(product!D:D,MATCH(F5179,product!A:A,))</f>
        <v>Global Troy Executive Leather Low-Back Tilter</v>
      </c>
    </row>
    <row r="5180" spans="1:13" x14ac:dyDescent="0.25">
      <c r="A5180" s="1" t="s">
        <v>887</v>
      </c>
      <c r="B5180" s="2">
        <v>42520</v>
      </c>
      <c r="C5180" s="2">
        <v>42525</v>
      </c>
      <c r="D5180" s="1" t="s">
        <v>19</v>
      </c>
      <c r="E5180" s="1" t="s">
        <v>888</v>
      </c>
      <c r="F5180" s="1" t="s">
        <v>892</v>
      </c>
      <c r="G5180">
        <v>2.3759999999999999</v>
      </c>
      <c r="H5180">
        <v>3</v>
      </c>
      <c r="I5180">
        <v>0.7</v>
      </c>
      <c r="J5180">
        <v>-1.9008</v>
      </c>
      <c r="K5180" t="str">
        <f>INDEX(product!B:B,MATCH('TABELA TOTAL'!$F505,product!A:A,0))</f>
        <v>Office Supplies</v>
      </c>
      <c r="L5180" t="str">
        <f>INDEX(product!C:C,MATCH(F5180,product!A:A,))</f>
        <v>Binders</v>
      </c>
      <c r="M5180" t="str">
        <f>INDEX(product!D:D,MATCH(F5180,product!A:A,))</f>
        <v>Storex Flexible Poly Binders with Double Pockets</v>
      </c>
    </row>
    <row r="5181" spans="1:13" x14ac:dyDescent="0.25">
      <c r="A5181" s="1" t="s">
        <v>887</v>
      </c>
      <c r="B5181" s="2">
        <v>42520</v>
      </c>
      <c r="C5181" s="2">
        <v>42525</v>
      </c>
      <c r="D5181" s="1" t="s">
        <v>19</v>
      </c>
      <c r="E5181" s="1" t="s">
        <v>888</v>
      </c>
      <c r="F5181" s="1" t="s">
        <v>893</v>
      </c>
      <c r="G5181">
        <v>32.792000000000002</v>
      </c>
      <c r="H5181">
        <v>1</v>
      </c>
      <c r="I5181">
        <v>0.2</v>
      </c>
      <c r="J5181">
        <v>11.8871</v>
      </c>
      <c r="K5181" t="str">
        <f>INDEX(product!B:B,MATCH('TABELA TOTAL'!$F506,product!A:A,0))</f>
        <v>Furniture</v>
      </c>
      <c r="L5181" t="str">
        <f>INDEX(product!C:C,MATCH(F5181,product!A:A,))</f>
        <v>Paper</v>
      </c>
      <c r="M5181" t="str">
        <f>INDEX(product!D:D,MATCH(F5181,product!A:A,))</f>
        <v>White Dual Perf Computer Printout Paper, 2700 Sheets, 1 Part, Heavyweight, 20 lbs., 14 7/8 x 11</v>
      </c>
    </row>
    <row r="5182" spans="1:13" x14ac:dyDescent="0.25">
      <c r="A5182" s="1" t="s">
        <v>1588</v>
      </c>
      <c r="B5182" s="2">
        <v>42520</v>
      </c>
      <c r="C5182" s="2">
        <v>42521</v>
      </c>
      <c r="D5182" s="1" t="s">
        <v>79</v>
      </c>
      <c r="E5182" s="1" t="s">
        <v>1589</v>
      </c>
      <c r="F5182" s="1" t="s">
        <v>1056</v>
      </c>
      <c r="G5182">
        <v>3.282</v>
      </c>
      <c r="H5182">
        <v>2</v>
      </c>
      <c r="I5182">
        <v>0.7</v>
      </c>
      <c r="J5182">
        <v>-2.6255999999999999</v>
      </c>
      <c r="K5182" t="str">
        <f>INDEX(product!B:B,MATCH('TABELA TOTAL'!$F980,product!A:A,0))</f>
        <v>Furniture</v>
      </c>
      <c r="L5182" t="str">
        <f>INDEX(product!C:C,MATCH(F5182,product!A:A,))</f>
        <v>Binders</v>
      </c>
      <c r="M5182" t="str">
        <f>INDEX(product!D:D,MATCH(F5182,product!A:A,))</f>
        <v>Angle-D Ring Binders</v>
      </c>
    </row>
    <row r="5183" spans="1:13" x14ac:dyDescent="0.25">
      <c r="A5183" s="1" t="s">
        <v>1892</v>
      </c>
      <c r="B5183" s="2">
        <v>42520</v>
      </c>
      <c r="C5183" s="2">
        <v>42522</v>
      </c>
      <c r="D5183" s="1" t="s">
        <v>79</v>
      </c>
      <c r="E5183" s="1" t="s">
        <v>1893</v>
      </c>
      <c r="F5183" s="1" t="s">
        <v>1894</v>
      </c>
      <c r="G5183">
        <v>839.98800000000006</v>
      </c>
      <c r="H5183">
        <v>2</v>
      </c>
      <c r="I5183">
        <v>0.4</v>
      </c>
      <c r="J5183">
        <v>69.998999999999995</v>
      </c>
      <c r="K5183" t="str">
        <f>INDEX(product!B:B,MATCH('TABELA TOTAL'!$F1235,product!A:A,0))</f>
        <v>Furniture</v>
      </c>
      <c r="L5183" t="str">
        <f>INDEX(product!C:C,MATCH(F5183,product!A:A,))</f>
        <v>Copiers</v>
      </c>
      <c r="M5183" t="str">
        <f>INDEX(product!D:D,MATCH(F5183,product!A:A,))</f>
        <v>Canon Imageclass D680 Copier / Fax</v>
      </c>
    </row>
    <row r="5184" spans="1:13" x14ac:dyDescent="0.25">
      <c r="A5184" s="1" t="s">
        <v>5138</v>
      </c>
      <c r="B5184" s="2">
        <v>42520</v>
      </c>
      <c r="C5184" s="2">
        <v>42524</v>
      </c>
      <c r="D5184" s="1" t="s">
        <v>19</v>
      </c>
      <c r="E5184" s="1" t="s">
        <v>3966</v>
      </c>
      <c r="F5184" s="1" t="s">
        <v>3159</v>
      </c>
      <c r="G5184">
        <v>2275.5</v>
      </c>
      <c r="H5184">
        <v>10</v>
      </c>
      <c r="I5184">
        <v>0</v>
      </c>
      <c r="J5184">
        <v>386.83499999999998</v>
      </c>
      <c r="K5184" t="str">
        <f>INDEX(product!B:B,MATCH('TABELA TOTAL'!$F5302,product!A:A,0))</f>
        <v>Office Supplies</v>
      </c>
      <c r="L5184" t="str">
        <f>INDEX(product!C:C,MATCH(F5184,product!A:A,))</f>
        <v>Tables</v>
      </c>
      <c r="M5184" t="str">
        <f>INDEX(product!D:D,MATCH(F5184,product!A:A,))</f>
        <v>Hon Rectangular Conference Tables</v>
      </c>
    </row>
    <row r="5185" spans="1:13" x14ac:dyDescent="0.25">
      <c r="A5185" s="1" t="s">
        <v>5138</v>
      </c>
      <c r="B5185" s="2">
        <v>42520</v>
      </c>
      <c r="C5185" s="2">
        <v>42524</v>
      </c>
      <c r="D5185" s="1" t="s">
        <v>19</v>
      </c>
      <c r="E5185" s="1" t="s">
        <v>3966</v>
      </c>
      <c r="F5185" s="1" t="s">
        <v>1621</v>
      </c>
      <c r="G5185">
        <v>1979.7</v>
      </c>
      <c r="H5185">
        <v>6</v>
      </c>
      <c r="I5185">
        <v>0</v>
      </c>
      <c r="J5185">
        <v>653.30100000000004</v>
      </c>
      <c r="K5185" t="str">
        <f>INDEX(product!B:B,MATCH('TABELA TOTAL'!$F5303,product!A:A,0))</f>
        <v>Office Supplies</v>
      </c>
      <c r="L5185" t="str">
        <f>INDEX(product!C:C,MATCH(F5185,product!A:A,))</f>
        <v>Accessories</v>
      </c>
      <c r="M5185" t="str">
        <f>INDEX(product!D:D,MATCH(F5185,product!A:A,))</f>
        <v>Plantronics CS510 - Over-the-Head monaural Wireless Headset System</v>
      </c>
    </row>
    <row r="5186" spans="1:13" x14ac:dyDescent="0.25">
      <c r="A5186" s="1" t="s">
        <v>5138</v>
      </c>
      <c r="B5186" s="2">
        <v>42520</v>
      </c>
      <c r="C5186" s="2">
        <v>42524</v>
      </c>
      <c r="D5186" s="1" t="s">
        <v>19</v>
      </c>
      <c r="E5186" s="1" t="s">
        <v>3966</v>
      </c>
      <c r="F5186" s="1" t="s">
        <v>986</v>
      </c>
      <c r="G5186">
        <v>62.1</v>
      </c>
      <c r="H5186">
        <v>6</v>
      </c>
      <c r="I5186">
        <v>0</v>
      </c>
      <c r="J5186">
        <v>29.808</v>
      </c>
      <c r="K5186" t="str">
        <f>INDEX(product!B:B,MATCH('TABELA TOTAL'!$F5304,product!A:A,0))</f>
        <v>Office Supplies</v>
      </c>
      <c r="L5186" t="str">
        <f>INDEX(product!C:C,MATCH(F5186,product!A:A,))</f>
        <v>Labels</v>
      </c>
      <c r="M5186" t="str">
        <f>INDEX(product!D:D,MATCH(F5186,product!A:A,))</f>
        <v>Avery 473</v>
      </c>
    </row>
    <row r="5187" spans="1:13" x14ac:dyDescent="0.25">
      <c r="A5187" s="1" t="s">
        <v>5250</v>
      </c>
      <c r="B5187" s="2">
        <v>42520</v>
      </c>
      <c r="C5187" s="2">
        <v>42525</v>
      </c>
      <c r="D5187" s="1" t="s">
        <v>19</v>
      </c>
      <c r="E5187" s="1" t="s">
        <v>2994</v>
      </c>
      <c r="F5187" s="1" t="s">
        <v>2954</v>
      </c>
      <c r="G5187">
        <v>123.92</v>
      </c>
      <c r="H5187">
        <v>5</v>
      </c>
      <c r="I5187">
        <v>0.2</v>
      </c>
      <c r="J5187">
        <v>9.2940000000000005</v>
      </c>
      <c r="K5187" t="str">
        <f>INDEX(product!B:B,MATCH('TABELA TOTAL'!$F5472,product!A:A,0))</f>
        <v>Office Supplies</v>
      </c>
      <c r="L5187" t="str">
        <f>INDEX(product!C:C,MATCH(F5187,product!A:A,))</f>
        <v>Appliances</v>
      </c>
      <c r="M5187" t="str">
        <f>INDEX(product!D:D,MATCH(F5187,product!A:A,))</f>
        <v>Euro-Pro Shark Turbo Vacuum</v>
      </c>
    </row>
    <row r="5188" spans="1:13" x14ac:dyDescent="0.25">
      <c r="A5188" s="1" t="s">
        <v>6116</v>
      </c>
      <c r="B5188" s="2">
        <v>42520</v>
      </c>
      <c r="C5188" s="2">
        <v>42524</v>
      </c>
      <c r="D5188" s="1" t="s">
        <v>19</v>
      </c>
      <c r="E5188" s="1" t="s">
        <v>3365</v>
      </c>
      <c r="F5188" s="1" t="s">
        <v>3496</v>
      </c>
      <c r="G5188">
        <v>38.880000000000003</v>
      </c>
      <c r="H5188">
        <v>6</v>
      </c>
      <c r="I5188">
        <v>0</v>
      </c>
      <c r="J5188">
        <v>18.662400000000002</v>
      </c>
      <c r="K5188" t="str">
        <f>INDEX(product!B:B,MATCH('TABELA TOTAL'!$F7068,product!A:A,0))</f>
        <v>Technology</v>
      </c>
      <c r="L5188" t="str">
        <f>INDEX(product!C:C,MATCH(F5188,product!A:A,))</f>
        <v>Paper</v>
      </c>
      <c r="M5188" t="str">
        <f>INDEX(product!D:D,MATCH(F5188,product!A:A,))</f>
        <v>Xerox 228</v>
      </c>
    </row>
    <row r="5189" spans="1:13" x14ac:dyDescent="0.25">
      <c r="A5189" s="1" t="s">
        <v>6217</v>
      </c>
      <c r="B5189" s="2">
        <v>42520</v>
      </c>
      <c r="C5189" s="2">
        <v>42525</v>
      </c>
      <c r="D5189" s="1" t="s">
        <v>19</v>
      </c>
      <c r="E5189" s="1" t="s">
        <v>3609</v>
      </c>
      <c r="F5189" s="1" t="s">
        <v>346</v>
      </c>
      <c r="G5189">
        <v>364.74</v>
      </c>
      <c r="H5189">
        <v>3</v>
      </c>
      <c r="I5189">
        <v>0</v>
      </c>
      <c r="J5189">
        <v>109.422</v>
      </c>
      <c r="K5189" t="str">
        <f>INDEX(product!B:B,MATCH('TABELA TOTAL'!$F7255,product!A:A,0))</f>
        <v>Office Supplies</v>
      </c>
      <c r="L5189" t="str">
        <f>INDEX(product!C:C,MATCH(F5189,product!A:A,))</f>
        <v>Appliances</v>
      </c>
      <c r="M5189" t="str">
        <f>INDEX(product!D:D,MATCH(F5189,product!A:A,))</f>
        <v>Acco 7-Outlet Masterpiece Power Center, Wihtout Fax/Phone Line Protection</v>
      </c>
    </row>
    <row r="5190" spans="1:13" x14ac:dyDescent="0.25">
      <c r="A5190" s="1" t="s">
        <v>6217</v>
      </c>
      <c r="B5190" s="2">
        <v>42520</v>
      </c>
      <c r="C5190" s="2">
        <v>42525</v>
      </c>
      <c r="D5190" s="1" t="s">
        <v>19</v>
      </c>
      <c r="E5190" s="1" t="s">
        <v>3609</v>
      </c>
      <c r="F5190" s="1" t="s">
        <v>2687</v>
      </c>
      <c r="G5190">
        <v>47.4</v>
      </c>
      <c r="H5190">
        <v>5</v>
      </c>
      <c r="I5190">
        <v>0</v>
      </c>
      <c r="J5190">
        <v>21.33</v>
      </c>
      <c r="K5190" t="str">
        <f>INDEX(product!B:B,MATCH('TABELA TOTAL'!$F7256,product!A:A,0))</f>
        <v>Office Supplies</v>
      </c>
      <c r="L5190" t="str">
        <f>INDEX(product!C:C,MATCH(F5190,product!A:A,))</f>
        <v>Furnishings</v>
      </c>
      <c r="M5190" t="str">
        <f>INDEX(product!D:D,MATCH(F5190,product!A:A,))</f>
        <v>DAX Charcoal/Nickel-Tone Document Frame, 5 x 7</v>
      </c>
    </row>
    <row r="5191" spans="1:13" x14ac:dyDescent="0.25">
      <c r="A5191" s="1" t="s">
        <v>6217</v>
      </c>
      <c r="B5191" s="2">
        <v>42520</v>
      </c>
      <c r="C5191" s="2">
        <v>42525</v>
      </c>
      <c r="D5191" s="1" t="s">
        <v>19</v>
      </c>
      <c r="E5191" s="1" t="s">
        <v>3609</v>
      </c>
      <c r="F5191" s="1" t="s">
        <v>519</v>
      </c>
      <c r="G5191">
        <v>49.76</v>
      </c>
      <c r="H5191">
        <v>4</v>
      </c>
      <c r="I5191">
        <v>0</v>
      </c>
      <c r="J5191">
        <v>13.9328</v>
      </c>
      <c r="K5191" t="str">
        <f>INDEX(product!B:B,MATCH('TABELA TOTAL'!$F7257,product!A:A,0))</f>
        <v>Office Supplies</v>
      </c>
      <c r="L5191" t="str">
        <f>INDEX(product!C:C,MATCH(F5191,product!A:A,))</f>
        <v>Storage</v>
      </c>
      <c r="M5191" t="str">
        <f>INDEX(product!D:D,MATCH(F5191,product!A:A,))</f>
        <v>Eldon Simplefile Box Office</v>
      </c>
    </row>
    <row r="5192" spans="1:13" x14ac:dyDescent="0.25">
      <c r="A5192" s="1" t="s">
        <v>6217</v>
      </c>
      <c r="B5192" s="2">
        <v>42520</v>
      </c>
      <c r="C5192" s="2">
        <v>42525</v>
      </c>
      <c r="D5192" s="1" t="s">
        <v>19</v>
      </c>
      <c r="E5192" s="1" t="s">
        <v>3609</v>
      </c>
      <c r="F5192" s="1" t="s">
        <v>649</v>
      </c>
      <c r="G5192">
        <v>5.56</v>
      </c>
      <c r="H5192">
        <v>2</v>
      </c>
      <c r="I5192">
        <v>0</v>
      </c>
      <c r="J5192">
        <v>1.4456</v>
      </c>
      <c r="K5192" t="str">
        <f>INDEX(product!B:B,MATCH('TABELA TOTAL'!$F7258,product!A:A,0))</f>
        <v>Office Supplies</v>
      </c>
      <c r="L5192" t="str">
        <f>INDEX(product!C:C,MATCH(F5192,product!A:A,))</f>
        <v>Art</v>
      </c>
      <c r="M5192" t="str">
        <f>INDEX(product!D:D,MATCH(F5192,product!A:A,))</f>
        <v>Newell 333</v>
      </c>
    </row>
    <row r="5193" spans="1:13" x14ac:dyDescent="0.25">
      <c r="A5193" s="1" t="s">
        <v>6217</v>
      </c>
      <c r="B5193" s="2">
        <v>42520</v>
      </c>
      <c r="C5193" s="2">
        <v>42525</v>
      </c>
      <c r="D5193" s="1" t="s">
        <v>19</v>
      </c>
      <c r="E5193" s="1" t="s">
        <v>3609</v>
      </c>
      <c r="F5193" s="1" t="s">
        <v>1959</v>
      </c>
      <c r="G5193">
        <v>629.1</v>
      </c>
      <c r="H5193">
        <v>6</v>
      </c>
      <c r="I5193">
        <v>0</v>
      </c>
      <c r="J5193">
        <v>301.96800000000002</v>
      </c>
      <c r="K5193" t="str">
        <f>INDEX(product!B:B,MATCH('TABELA TOTAL'!$F7259,product!A:A,0))</f>
        <v>Office Supplies</v>
      </c>
      <c r="L5193" t="str">
        <f>INDEX(product!C:C,MATCH(F5193,product!A:A,))</f>
        <v>Paper</v>
      </c>
      <c r="M5193" t="str">
        <f>INDEX(product!D:D,MATCH(F5193,product!A:A,))</f>
        <v>Xerox 1915</v>
      </c>
    </row>
    <row r="5194" spans="1:13" x14ac:dyDescent="0.25">
      <c r="A5194" s="1" t="s">
        <v>6217</v>
      </c>
      <c r="B5194" s="2">
        <v>42520</v>
      </c>
      <c r="C5194" s="2">
        <v>42525</v>
      </c>
      <c r="D5194" s="1" t="s">
        <v>19</v>
      </c>
      <c r="E5194" s="1" t="s">
        <v>3609</v>
      </c>
      <c r="F5194" s="1" t="s">
        <v>280</v>
      </c>
      <c r="G5194">
        <v>14.7</v>
      </c>
      <c r="H5194">
        <v>5</v>
      </c>
      <c r="I5194">
        <v>0</v>
      </c>
      <c r="J5194">
        <v>3.9689999999999999</v>
      </c>
      <c r="K5194" t="str">
        <f>INDEX(product!B:B,MATCH('TABELA TOTAL'!$F7260,product!A:A,0))</f>
        <v>Office Supplies</v>
      </c>
      <c r="L5194" t="str">
        <f>INDEX(product!C:C,MATCH(F5194,product!A:A,))</f>
        <v>Art</v>
      </c>
      <c r="M5194" t="str">
        <f>INDEX(product!D:D,MATCH(F5194,product!A:A,))</f>
        <v>Newell 343</v>
      </c>
    </row>
    <row r="5195" spans="1:13" x14ac:dyDescent="0.25">
      <c r="A5195" s="1" t="s">
        <v>6217</v>
      </c>
      <c r="B5195" s="2">
        <v>42520</v>
      </c>
      <c r="C5195" s="2">
        <v>42525</v>
      </c>
      <c r="D5195" s="1" t="s">
        <v>19</v>
      </c>
      <c r="E5195" s="1" t="s">
        <v>3609</v>
      </c>
      <c r="F5195" s="1" t="s">
        <v>2103</v>
      </c>
      <c r="G5195">
        <v>45.36</v>
      </c>
      <c r="H5195">
        <v>7</v>
      </c>
      <c r="I5195">
        <v>0</v>
      </c>
      <c r="J5195">
        <v>21.7728</v>
      </c>
      <c r="K5195" t="str">
        <f>INDEX(product!B:B,MATCH('TABELA TOTAL'!$F7261,product!A:A,0))</f>
        <v>Technology</v>
      </c>
      <c r="L5195" t="str">
        <f>INDEX(product!C:C,MATCH(F5195,product!A:A,))</f>
        <v>Paper</v>
      </c>
      <c r="M5195" t="str">
        <f>INDEX(product!D:D,MATCH(F5195,product!A:A,))</f>
        <v>Xerox 217</v>
      </c>
    </row>
    <row r="5196" spans="1:13" x14ac:dyDescent="0.25">
      <c r="A5196" s="1" t="s">
        <v>6217</v>
      </c>
      <c r="B5196" s="2">
        <v>42520</v>
      </c>
      <c r="C5196" s="2">
        <v>42525</v>
      </c>
      <c r="D5196" s="1" t="s">
        <v>19</v>
      </c>
      <c r="E5196" s="1" t="s">
        <v>3609</v>
      </c>
      <c r="F5196" s="1" t="s">
        <v>2368</v>
      </c>
      <c r="G5196">
        <v>125.99</v>
      </c>
      <c r="H5196">
        <v>1</v>
      </c>
      <c r="I5196">
        <v>0</v>
      </c>
      <c r="J5196">
        <v>35.277200000000001</v>
      </c>
      <c r="K5196" t="str">
        <f>INDEX(product!B:B,MATCH('TABELA TOTAL'!$F7262,product!A:A,0))</f>
        <v>Office Supplies</v>
      </c>
      <c r="L5196" t="str">
        <f>INDEX(product!C:C,MATCH(F5196,product!A:A,))</f>
        <v>Phones</v>
      </c>
      <c r="M5196" t="str">
        <f>INDEX(product!D:D,MATCH(F5196,product!A:A,))</f>
        <v>VTech DS6151</v>
      </c>
    </row>
    <row r="5197" spans="1:13" x14ac:dyDescent="0.25">
      <c r="A5197" s="1" t="s">
        <v>6301</v>
      </c>
      <c r="B5197" s="2">
        <v>42520</v>
      </c>
      <c r="C5197" s="2">
        <v>42527</v>
      </c>
      <c r="D5197" s="1" t="s">
        <v>19</v>
      </c>
      <c r="E5197" s="1" t="s">
        <v>3727</v>
      </c>
      <c r="F5197" s="1" t="s">
        <v>3691</v>
      </c>
      <c r="G5197">
        <v>167.84</v>
      </c>
      <c r="H5197">
        <v>8</v>
      </c>
      <c r="I5197">
        <v>0</v>
      </c>
      <c r="J5197">
        <v>11.748799999999999</v>
      </c>
      <c r="K5197" t="str">
        <f>INDEX(product!B:B,MATCH('TABELA TOTAL'!$F7410,product!A:A,0))</f>
        <v>Office Supplies</v>
      </c>
      <c r="L5197" t="str">
        <f>INDEX(product!C:C,MATCH(F5197,product!A:A,))</f>
        <v>Furnishings</v>
      </c>
      <c r="M5197" t="str">
        <f>INDEX(product!D:D,MATCH(F5197,product!A:A,))</f>
        <v>36X48 HARDFLOOR CHAIRMAT</v>
      </c>
    </row>
    <row r="5198" spans="1:13" x14ac:dyDescent="0.25">
      <c r="A5198" s="1" t="s">
        <v>6743</v>
      </c>
      <c r="B5198" s="2">
        <v>42520</v>
      </c>
      <c r="C5198" s="2">
        <v>42524</v>
      </c>
      <c r="D5198" s="1" t="s">
        <v>19</v>
      </c>
      <c r="E5198" s="1" t="s">
        <v>2305</v>
      </c>
      <c r="F5198" s="1" t="s">
        <v>235</v>
      </c>
      <c r="G5198">
        <v>26.55</v>
      </c>
      <c r="H5198">
        <v>9</v>
      </c>
      <c r="I5198">
        <v>0</v>
      </c>
      <c r="J5198">
        <v>12.744</v>
      </c>
      <c r="K5198" t="str">
        <f>INDEX(product!B:B,MATCH('TABELA TOTAL'!$F8297,product!A:A,0))</f>
        <v>Office Supplies</v>
      </c>
      <c r="L5198" t="str">
        <f>INDEX(product!C:C,MATCH(F5198,product!A:A,))</f>
        <v>Envelopes</v>
      </c>
      <c r="M5198" t="str">
        <f>INDEX(product!D:D,MATCH(F5198,product!A:A,))</f>
        <v>Redi-Strip #10 Envelopes, 4 1/8 x 9 1/2</v>
      </c>
    </row>
    <row r="5199" spans="1:13" x14ac:dyDescent="0.25">
      <c r="A5199" s="1" t="s">
        <v>6743</v>
      </c>
      <c r="B5199" s="2">
        <v>42520</v>
      </c>
      <c r="C5199" s="2">
        <v>42524</v>
      </c>
      <c r="D5199" s="1" t="s">
        <v>19</v>
      </c>
      <c r="E5199" s="1" t="s">
        <v>2305</v>
      </c>
      <c r="F5199" s="1" t="s">
        <v>420</v>
      </c>
      <c r="G5199">
        <v>111.98</v>
      </c>
      <c r="H5199">
        <v>2</v>
      </c>
      <c r="I5199">
        <v>0</v>
      </c>
      <c r="J5199">
        <v>26.8752</v>
      </c>
      <c r="K5199" t="str">
        <f>INDEX(product!B:B,MATCH('TABELA TOTAL'!$F8298,product!A:A,0))</f>
        <v>Furniture</v>
      </c>
      <c r="L5199" t="str">
        <f>INDEX(product!C:C,MATCH(F5199,product!A:A,))</f>
        <v>Accessories</v>
      </c>
      <c r="M5199" t="str">
        <f>INDEX(product!D:D,MATCH(F5199,product!A:A,))</f>
        <v>Sony Micro Vault Click 16 GB USB 2.0 Flash Drive</v>
      </c>
    </row>
    <row r="5200" spans="1:13" x14ac:dyDescent="0.25">
      <c r="A5200" s="1" t="s">
        <v>7547</v>
      </c>
      <c r="B5200" s="2">
        <v>42520</v>
      </c>
      <c r="C5200" s="2">
        <v>42521</v>
      </c>
      <c r="D5200" s="1" t="s">
        <v>654</v>
      </c>
      <c r="E5200" s="1" t="s">
        <v>1086</v>
      </c>
      <c r="F5200" s="1" t="s">
        <v>265</v>
      </c>
      <c r="G5200">
        <v>79.959999999999994</v>
      </c>
      <c r="H5200">
        <v>5</v>
      </c>
      <c r="I5200">
        <v>0.2</v>
      </c>
      <c r="J5200">
        <v>7.9960000000000004</v>
      </c>
      <c r="K5200" t="str">
        <f>INDEX(product!B:B,MATCH('TABELA TOTAL'!$F9719,product!A:A,0))</f>
        <v>Office Supplies</v>
      </c>
      <c r="L5200" t="str">
        <f>INDEX(product!C:C,MATCH(F5200,product!A:A,))</f>
        <v>Phones</v>
      </c>
      <c r="M5200" t="str">
        <f>INDEX(product!D:D,MATCH(F5200,product!A:A,))</f>
        <v>Anker 36W 4-Port USB Wall Charger Travel Power Adapter for iPhone 5s 5c 5</v>
      </c>
    </row>
    <row r="5201" spans="1:13" x14ac:dyDescent="0.25">
      <c r="A5201" s="1" t="s">
        <v>7547</v>
      </c>
      <c r="B5201" s="2">
        <v>42520</v>
      </c>
      <c r="C5201" s="2">
        <v>42521</v>
      </c>
      <c r="D5201" s="1" t="s">
        <v>654</v>
      </c>
      <c r="E5201" s="1" t="s">
        <v>1086</v>
      </c>
      <c r="F5201" s="1" t="s">
        <v>420</v>
      </c>
      <c r="G5201">
        <v>223.96</v>
      </c>
      <c r="H5201">
        <v>5</v>
      </c>
      <c r="I5201">
        <v>0.2</v>
      </c>
      <c r="J5201">
        <v>11.198</v>
      </c>
      <c r="K5201" t="str">
        <f>INDEX(product!B:B,MATCH('TABELA TOTAL'!$F9720,product!A:A,0))</f>
        <v>Furniture</v>
      </c>
      <c r="L5201" t="str">
        <f>INDEX(product!C:C,MATCH(F5201,product!A:A,))</f>
        <v>Accessories</v>
      </c>
      <c r="M5201" t="str">
        <f>INDEX(product!D:D,MATCH(F5201,product!A:A,))</f>
        <v>Sony Micro Vault Click 16 GB USB 2.0 Flash Drive</v>
      </c>
    </row>
    <row r="5202" spans="1:13" x14ac:dyDescent="0.25">
      <c r="A5202" s="1" t="s">
        <v>939</v>
      </c>
      <c r="B5202" s="2">
        <v>42519</v>
      </c>
      <c r="C5202" s="2">
        <v>42522</v>
      </c>
      <c r="D5202" s="1" t="s">
        <v>11</v>
      </c>
      <c r="E5202" s="1" t="s">
        <v>940</v>
      </c>
      <c r="F5202" s="1" t="s">
        <v>941</v>
      </c>
      <c r="G5202">
        <v>979.95</v>
      </c>
      <c r="H5202">
        <v>5</v>
      </c>
      <c r="I5202">
        <v>0</v>
      </c>
      <c r="J5202">
        <v>274.38600000000002</v>
      </c>
      <c r="K5202" t="str">
        <f>INDEX(product!B:B,MATCH('TABELA TOTAL'!$F535,product!A:A,0))</f>
        <v>Office Supplies</v>
      </c>
      <c r="L5202" t="str">
        <f>INDEX(product!C:C,MATCH(F5202,product!A:A,))</f>
        <v>Phones</v>
      </c>
      <c r="M5202" t="str">
        <f>INDEX(product!D:D,MATCH(F5202,product!A:A,))</f>
        <v>Panasonic KX-TG9471B</v>
      </c>
    </row>
    <row r="5203" spans="1:13" x14ac:dyDescent="0.25">
      <c r="A5203" s="1" t="s">
        <v>939</v>
      </c>
      <c r="B5203" s="2">
        <v>42519</v>
      </c>
      <c r="C5203" s="2">
        <v>42522</v>
      </c>
      <c r="D5203" s="1" t="s">
        <v>11</v>
      </c>
      <c r="E5203" s="1" t="s">
        <v>940</v>
      </c>
      <c r="F5203" s="1" t="s">
        <v>510</v>
      </c>
      <c r="G5203">
        <v>22.75</v>
      </c>
      <c r="H5203">
        <v>5</v>
      </c>
      <c r="I5203">
        <v>0</v>
      </c>
      <c r="J5203">
        <v>11.375</v>
      </c>
      <c r="K5203" t="str">
        <f>INDEX(product!B:B,MATCH('TABELA TOTAL'!$F536,product!A:A,0))</f>
        <v>Office Supplies</v>
      </c>
      <c r="L5203" t="str">
        <f>INDEX(product!C:C,MATCH(F5203,product!A:A,))</f>
        <v>Binders</v>
      </c>
      <c r="M5203" t="str">
        <f>INDEX(product!D:D,MATCH(F5203,product!A:A,))</f>
        <v>Presstex Flexible Ring Binders</v>
      </c>
    </row>
    <row r="5204" spans="1:13" x14ac:dyDescent="0.25">
      <c r="A5204" s="1" t="s">
        <v>4305</v>
      </c>
      <c r="B5204" s="2">
        <v>42519</v>
      </c>
      <c r="C5204" s="2">
        <v>42523</v>
      </c>
      <c r="D5204" s="1" t="s">
        <v>19</v>
      </c>
      <c r="E5204" s="1" t="s">
        <v>799</v>
      </c>
      <c r="F5204" s="1" t="s">
        <v>2446</v>
      </c>
      <c r="G5204">
        <v>11.276999999999999</v>
      </c>
      <c r="H5204">
        <v>3</v>
      </c>
      <c r="I5204">
        <v>0.7</v>
      </c>
      <c r="J5204">
        <v>-8.6456999999999997</v>
      </c>
      <c r="K5204" t="str">
        <f>INDEX(product!B:B,MATCH('TABELA TOTAL'!$F3959,product!A:A,0))</f>
        <v>Office Supplies</v>
      </c>
      <c r="L5204" t="str">
        <f>INDEX(product!C:C,MATCH(F5204,product!A:A,))</f>
        <v>Binders</v>
      </c>
      <c r="M5204" t="str">
        <f>INDEX(product!D:D,MATCH(F5204,product!A:A,))</f>
        <v>GBC ProClick Spines for 32-Hole Punch</v>
      </c>
    </row>
    <row r="5205" spans="1:13" x14ac:dyDescent="0.25">
      <c r="A5205" s="1" t="s">
        <v>4305</v>
      </c>
      <c r="B5205" s="2">
        <v>42519</v>
      </c>
      <c r="C5205" s="2">
        <v>42523</v>
      </c>
      <c r="D5205" s="1" t="s">
        <v>19</v>
      </c>
      <c r="E5205" s="1" t="s">
        <v>799</v>
      </c>
      <c r="F5205" s="1" t="s">
        <v>649</v>
      </c>
      <c r="G5205">
        <v>4.4480000000000004</v>
      </c>
      <c r="H5205">
        <v>2</v>
      </c>
      <c r="I5205">
        <v>0.2</v>
      </c>
      <c r="J5205">
        <v>0.33360000000000001</v>
      </c>
      <c r="K5205" t="str">
        <f>INDEX(product!B:B,MATCH('TABELA TOTAL'!$F3960,product!A:A,0))</f>
        <v>Technology</v>
      </c>
      <c r="L5205" t="str">
        <f>INDEX(product!C:C,MATCH(F5205,product!A:A,))</f>
        <v>Art</v>
      </c>
      <c r="M5205" t="str">
        <f>INDEX(product!D:D,MATCH(F5205,product!A:A,))</f>
        <v>Newell 333</v>
      </c>
    </row>
    <row r="5206" spans="1:13" x14ac:dyDescent="0.25">
      <c r="A5206" s="1" t="s">
        <v>4305</v>
      </c>
      <c r="B5206" s="2">
        <v>42519</v>
      </c>
      <c r="C5206" s="2">
        <v>42523</v>
      </c>
      <c r="D5206" s="1" t="s">
        <v>19</v>
      </c>
      <c r="E5206" s="1" t="s">
        <v>799</v>
      </c>
      <c r="F5206" s="1" t="s">
        <v>4306</v>
      </c>
      <c r="G5206">
        <v>44.76</v>
      </c>
      <c r="H5206">
        <v>3</v>
      </c>
      <c r="I5206">
        <v>0.2</v>
      </c>
      <c r="J5206">
        <v>14.547000000000001</v>
      </c>
      <c r="K5206" t="str">
        <f>INDEX(product!B:B,MATCH('TABELA TOTAL'!$F3961,product!A:A,0))</f>
        <v>Office Supplies</v>
      </c>
      <c r="L5206" t="str">
        <f>INDEX(product!C:C,MATCH(F5206,product!A:A,))</f>
        <v>Furnishings</v>
      </c>
      <c r="M5206" t="str">
        <f>INDEX(product!D:D,MATCH(F5206,product!A:A,))</f>
        <v>3M Polarizing Light Filter Sleeves</v>
      </c>
    </row>
    <row r="5207" spans="1:13" x14ac:dyDescent="0.25">
      <c r="A5207" s="1" t="s">
        <v>1411</v>
      </c>
      <c r="B5207" s="2">
        <v>42518</v>
      </c>
      <c r="C5207" s="2">
        <v>42525</v>
      </c>
      <c r="D5207" s="1" t="s">
        <v>19</v>
      </c>
      <c r="E5207" s="1" t="s">
        <v>437</v>
      </c>
      <c r="F5207" s="1" t="s">
        <v>583</v>
      </c>
      <c r="G5207">
        <v>185.88</v>
      </c>
      <c r="H5207">
        <v>6</v>
      </c>
      <c r="I5207">
        <v>0</v>
      </c>
      <c r="J5207">
        <v>50.187600000000003</v>
      </c>
      <c r="K5207" t="str">
        <f>INDEX(product!B:B,MATCH('TABELA TOTAL'!$F854,product!A:A,0))</f>
        <v>Technology</v>
      </c>
      <c r="L5207" t="str">
        <f>INDEX(product!C:C,MATCH(F5207,product!A:A,))</f>
        <v>Art</v>
      </c>
      <c r="M5207" t="str">
        <f>INDEX(product!D:D,MATCH(F5207,product!A:A,))</f>
        <v>Boston School Pro Electric Pencil Sharpener, 1670</v>
      </c>
    </row>
    <row r="5208" spans="1:13" x14ac:dyDescent="0.25">
      <c r="A5208" s="1" t="s">
        <v>3777</v>
      </c>
      <c r="B5208" s="2">
        <v>42518</v>
      </c>
      <c r="C5208" s="2">
        <v>42524</v>
      </c>
      <c r="D5208" s="1" t="s">
        <v>19</v>
      </c>
      <c r="E5208" s="1" t="s">
        <v>739</v>
      </c>
      <c r="F5208" s="1" t="s">
        <v>2805</v>
      </c>
      <c r="G5208">
        <v>390.27199999999999</v>
      </c>
      <c r="H5208">
        <v>8</v>
      </c>
      <c r="I5208">
        <v>0.2</v>
      </c>
      <c r="J5208">
        <v>-24.391999999999999</v>
      </c>
      <c r="K5208" t="str">
        <f>INDEX(product!B:B,MATCH('TABELA TOTAL'!$F3170,product!A:A,0))</f>
        <v>Furniture</v>
      </c>
      <c r="L5208" t="str">
        <f>INDEX(product!C:C,MATCH(F5208,product!A:A,))</f>
        <v>Chairs</v>
      </c>
      <c r="M5208" t="str">
        <f>INDEX(product!D:D,MATCH(F5208,product!A:A,))</f>
        <v>Novimex Fabric Task Chair</v>
      </c>
    </row>
    <row r="5209" spans="1:13" x14ac:dyDescent="0.25">
      <c r="A5209" s="1" t="s">
        <v>3777</v>
      </c>
      <c r="B5209" s="2">
        <v>42518</v>
      </c>
      <c r="C5209" s="2">
        <v>42524</v>
      </c>
      <c r="D5209" s="1" t="s">
        <v>19</v>
      </c>
      <c r="E5209" s="1" t="s">
        <v>739</v>
      </c>
      <c r="F5209" s="1" t="s">
        <v>912</v>
      </c>
      <c r="G5209">
        <v>62.192</v>
      </c>
      <c r="H5209">
        <v>13</v>
      </c>
      <c r="I5209">
        <v>0.2</v>
      </c>
      <c r="J5209">
        <v>19.434999999999999</v>
      </c>
      <c r="K5209" t="str">
        <f>INDEX(product!B:B,MATCH('TABELA TOTAL'!$F3171,product!A:A,0))</f>
        <v>Office Supplies</v>
      </c>
      <c r="L5209" t="str">
        <f>INDEX(product!C:C,MATCH(F5209,product!A:A,))</f>
        <v>Paper</v>
      </c>
      <c r="M5209" t="str">
        <f>INDEX(product!D:D,MATCH(F5209,product!A:A,))</f>
        <v>Great White Multi-Use Recycled Paper (20Lb. and 84 Bright)</v>
      </c>
    </row>
    <row r="5210" spans="1:13" x14ac:dyDescent="0.25">
      <c r="A5210" s="1" t="s">
        <v>3950</v>
      </c>
      <c r="B5210" s="2">
        <v>42518</v>
      </c>
      <c r="C5210" s="2">
        <v>42524</v>
      </c>
      <c r="D5210" s="1" t="s">
        <v>19</v>
      </c>
      <c r="E5210" s="1" t="s">
        <v>229</v>
      </c>
      <c r="F5210" s="1" t="s">
        <v>342</v>
      </c>
      <c r="G5210">
        <v>262.24</v>
      </c>
      <c r="H5210">
        <v>2</v>
      </c>
      <c r="I5210">
        <v>0</v>
      </c>
      <c r="J5210">
        <v>78.671999999999997</v>
      </c>
      <c r="K5210" t="str">
        <f>INDEX(product!B:B,MATCH('TABELA TOTAL'!$F3422,product!A:A,0))</f>
        <v>Office Supplies</v>
      </c>
      <c r="L5210" t="str">
        <f>INDEX(product!C:C,MATCH(F5210,product!A:A,))</f>
        <v>Appliances</v>
      </c>
      <c r="M5210" t="str">
        <f>INDEX(product!D:D,MATCH(F5210,product!A:A,))</f>
        <v>Kensington 7 Outlet MasterPiece HOMEOFFICE Power Control Center</v>
      </c>
    </row>
    <row r="5211" spans="1:13" x14ac:dyDescent="0.25">
      <c r="A5211" s="1" t="s">
        <v>3950</v>
      </c>
      <c r="B5211" s="2">
        <v>42518</v>
      </c>
      <c r="C5211" s="2">
        <v>42524</v>
      </c>
      <c r="D5211" s="1" t="s">
        <v>19</v>
      </c>
      <c r="E5211" s="1" t="s">
        <v>229</v>
      </c>
      <c r="F5211" s="1" t="s">
        <v>2966</v>
      </c>
      <c r="G5211">
        <v>182.72</v>
      </c>
      <c r="H5211">
        <v>8</v>
      </c>
      <c r="I5211">
        <v>0</v>
      </c>
      <c r="J5211">
        <v>84.051199999999994</v>
      </c>
      <c r="K5211" t="str">
        <f>INDEX(product!B:B,MATCH('TABELA TOTAL'!$F3423,product!A:A,0))</f>
        <v>Office Supplies</v>
      </c>
      <c r="L5211" t="str">
        <f>INDEX(product!C:C,MATCH(F5211,product!A:A,))</f>
        <v>Paper</v>
      </c>
      <c r="M5211" t="str">
        <f>INDEX(product!D:D,MATCH(F5211,product!A:A,))</f>
        <v>Xerox 1991</v>
      </c>
    </row>
    <row r="5212" spans="1:13" x14ac:dyDescent="0.25">
      <c r="A5212" s="1" t="s">
        <v>3950</v>
      </c>
      <c r="B5212" s="2">
        <v>42518</v>
      </c>
      <c r="C5212" s="2">
        <v>42524</v>
      </c>
      <c r="D5212" s="1" t="s">
        <v>19</v>
      </c>
      <c r="E5212" s="1" t="s">
        <v>229</v>
      </c>
      <c r="F5212" s="1" t="s">
        <v>2734</v>
      </c>
      <c r="G5212">
        <v>131.6</v>
      </c>
      <c r="H5212">
        <v>7</v>
      </c>
      <c r="I5212">
        <v>0</v>
      </c>
      <c r="J5212">
        <v>7.8959999999999999</v>
      </c>
      <c r="K5212" t="str">
        <f>INDEX(product!B:B,MATCH('TABELA TOTAL'!$F3424,product!A:A,0))</f>
        <v>Office Supplies</v>
      </c>
      <c r="L5212" t="str">
        <f>INDEX(product!C:C,MATCH(F5212,product!A:A,))</f>
        <v>Accessories</v>
      </c>
      <c r="M5212" t="str">
        <f>INDEX(product!D:D,MATCH(F5212,product!A:A,))</f>
        <v>Imation Clip USB flash drive - 8 GB</v>
      </c>
    </row>
    <row r="5213" spans="1:13" x14ac:dyDescent="0.25">
      <c r="A5213" s="1" t="s">
        <v>3950</v>
      </c>
      <c r="B5213" s="2">
        <v>42518</v>
      </c>
      <c r="C5213" s="2">
        <v>42524</v>
      </c>
      <c r="D5213" s="1" t="s">
        <v>19</v>
      </c>
      <c r="E5213" s="1" t="s">
        <v>229</v>
      </c>
      <c r="F5213" s="1" t="s">
        <v>52</v>
      </c>
      <c r="G5213">
        <v>22.72</v>
      </c>
      <c r="H5213">
        <v>4</v>
      </c>
      <c r="I5213">
        <v>0.2</v>
      </c>
      <c r="J5213">
        <v>7.3840000000000003</v>
      </c>
      <c r="K5213" t="str">
        <f>INDEX(product!B:B,MATCH('TABELA TOTAL'!$F3425,product!A:A,0))</f>
        <v>Office Supplies</v>
      </c>
      <c r="L5213" t="str">
        <f>INDEX(product!C:C,MATCH(F5213,product!A:A,))</f>
        <v>Binders</v>
      </c>
      <c r="M5213" t="str">
        <f>INDEX(product!D:D,MATCH(F5213,product!A:A,))</f>
        <v>Wilson Jones Hanging View Binder, White, 1"</v>
      </c>
    </row>
    <row r="5214" spans="1:13" x14ac:dyDescent="0.25">
      <c r="A5214" s="1" t="s">
        <v>3950</v>
      </c>
      <c r="B5214" s="2">
        <v>42518</v>
      </c>
      <c r="C5214" s="2">
        <v>42524</v>
      </c>
      <c r="D5214" s="1" t="s">
        <v>19</v>
      </c>
      <c r="E5214" s="1" t="s">
        <v>229</v>
      </c>
      <c r="F5214" s="1" t="s">
        <v>3739</v>
      </c>
      <c r="G5214">
        <v>558.4</v>
      </c>
      <c r="H5214">
        <v>2</v>
      </c>
      <c r="I5214">
        <v>0.2</v>
      </c>
      <c r="J5214">
        <v>41.88</v>
      </c>
      <c r="K5214" t="str">
        <f>INDEX(product!B:B,MATCH('TABELA TOTAL'!$F3426,product!A:A,0))</f>
        <v>Furniture</v>
      </c>
      <c r="L5214" t="str">
        <f>INDEX(product!C:C,MATCH(F5214,product!A:A,))</f>
        <v>Machines</v>
      </c>
      <c r="M5214" t="str">
        <f>INDEX(product!D:D,MATCH(F5214,product!A:A,))</f>
        <v>Okidata C331dn Printer</v>
      </c>
    </row>
    <row r="5215" spans="1:13" x14ac:dyDescent="0.25">
      <c r="A5215" s="1" t="s">
        <v>4027</v>
      </c>
      <c r="B5215" s="2">
        <v>42518</v>
      </c>
      <c r="C5215" s="2">
        <v>42518</v>
      </c>
      <c r="D5215" s="1" t="s">
        <v>654</v>
      </c>
      <c r="E5215" s="1" t="s">
        <v>2700</v>
      </c>
      <c r="F5215" s="1" t="s">
        <v>275</v>
      </c>
      <c r="G5215">
        <v>54.9</v>
      </c>
      <c r="H5215">
        <v>5</v>
      </c>
      <c r="I5215">
        <v>0</v>
      </c>
      <c r="J5215">
        <v>15.372</v>
      </c>
      <c r="K5215" t="str">
        <f>INDEX(product!B:B,MATCH('TABELA TOTAL'!$F3533,product!A:A,0))</f>
        <v>Office Supplies</v>
      </c>
      <c r="L5215" t="str">
        <f>INDEX(product!C:C,MATCH(F5215,product!A:A,))</f>
        <v>Supplies</v>
      </c>
      <c r="M5215" t="str">
        <f>INDEX(product!D:D,MATCH(F5215,product!A:A,))</f>
        <v>Fiskars Softgrip Scissors</v>
      </c>
    </row>
    <row r="5216" spans="1:13" x14ac:dyDescent="0.25">
      <c r="A5216" s="1" t="s">
        <v>6252</v>
      </c>
      <c r="B5216" s="2">
        <v>42518</v>
      </c>
      <c r="C5216" s="2">
        <v>42523</v>
      </c>
      <c r="D5216" s="1" t="s">
        <v>19</v>
      </c>
      <c r="E5216" s="1" t="s">
        <v>822</v>
      </c>
      <c r="F5216" s="1" t="s">
        <v>2512</v>
      </c>
      <c r="G5216">
        <v>286.39999999999998</v>
      </c>
      <c r="H5216">
        <v>1</v>
      </c>
      <c r="I5216">
        <v>0.2</v>
      </c>
      <c r="J5216">
        <v>25.06</v>
      </c>
      <c r="K5216" t="str">
        <f>INDEX(product!B:B,MATCH('TABELA TOTAL'!$F7316,product!A:A,0))</f>
        <v>Office Supplies</v>
      </c>
      <c r="L5216" t="str">
        <f>INDEX(product!C:C,MATCH(F5216,product!A:A,))</f>
        <v>Phones</v>
      </c>
      <c r="M5216" t="str">
        <f>INDEX(product!D:D,MATCH(F5216,product!A:A,))</f>
        <v>Wilson Electronics DB Pro Signal Booster</v>
      </c>
    </row>
    <row r="5217" spans="1:13" x14ac:dyDescent="0.25">
      <c r="A5217" s="1" t="s">
        <v>5058</v>
      </c>
      <c r="B5217" s="2">
        <v>42517</v>
      </c>
      <c r="C5217" s="2">
        <v>42519</v>
      </c>
      <c r="D5217" s="1" t="s">
        <v>11</v>
      </c>
      <c r="E5217" s="1" t="s">
        <v>684</v>
      </c>
      <c r="F5217" s="1" t="s">
        <v>973</v>
      </c>
      <c r="G5217">
        <v>3504.9</v>
      </c>
      <c r="H5217">
        <v>5</v>
      </c>
      <c r="I5217">
        <v>0</v>
      </c>
      <c r="J5217">
        <v>700.98</v>
      </c>
      <c r="K5217" t="str">
        <f>INDEX(product!B:B,MATCH('TABELA TOTAL'!$F5172,product!A:A,0))</f>
        <v>Office Supplies</v>
      </c>
      <c r="L5217" t="str">
        <f>INDEX(product!C:C,MATCH(F5217,product!A:A,))</f>
        <v>Chairs</v>
      </c>
      <c r="M5217" t="str">
        <f>INDEX(product!D:D,MATCH(F5217,product!A:A,))</f>
        <v>HON 5400 Series Task Chairs for Big and Tall</v>
      </c>
    </row>
    <row r="5218" spans="1:13" x14ac:dyDescent="0.25">
      <c r="A5218" s="1" t="s">
        <v>5058</v>
      </c>
      <c r="B5218" s="2">
        <v>42517</v>
      </c>
      <c r="C5218" s="2">
        <v>42519</v>
      </c>
      <c r="D5218" s="1" t="s">
        <v>11</v>
      </c>
      <c r="E5218" s="1" t="s">
        <v>684</v>
      </c>
      <c r="F5218" s="1" t="s">
        <v>1445</v>
      </c>
      <c r="G5218">
        <v>144.12</v>
      </c>
      <c r="H5218">
        <v>3</v>
      </c>
      <c r="I5218">
        <v>0</v>
      </c>
      <c r="J5218">
        <v>69.177599999999998</v>
      </c>
      <c r="K5218" t="str">
        <f>INDEX(product!B:B,MATCH('TABELA TOTAL'!$F5173,product!A:A,0))</f>
        <v>Furniture</v>
      </c>
      <c r="L5218" t="str">
        <f>INDEX(product!C:C,MATCH(F5218,product!A:A,))</f>
        <v>Paper</v>
      </c>
      <c r="M5218" t="str">
        <f>INDEX(product!D:D,MATCH(F5218,product!A:A,))</f>
        <v>Xerox 1910</v>
      </c>
    </row>
    <row r="5219" spans="1:13" x14ac:dyDescent="0.25">
      <c r="A5219" s="1" t="s">
        <v>5058</v>
      </c>
      <c r="B5219" s="2">
        <v>42517</v>
      </c>
      <c r="C5219" s="2">
        <v>42519</v>
      </c>
      <c r="D5219" s="1" t="s">
        <v>11</v>
      </c>
      <c r="E5219" s="1" t="s">
        <v>684</v>
      </c>
      <c r="F5219" s="1" t="s">
        <v>1959</v>
      </c>
      <c r="G5219">
        <v>314.55</v>
      </c>
      <c r="H5219">
        <v>3</v>
      </c>
      <c r="I5219">
        <v>0</v>
      </c>
      <c r="J5219">
        <v>150.98400000000001</v>
      </c>
      <c r="K5219" t="str">
        <f>INDEX(product!B:B,MATCH('TABELA TOTAL'!$F5174,product!A:A,0))</f>
        <v>Office Supplies</v>
      </c>
      <c r="L5219" t="str">
        <f>INDEX(product!C:C,MATCH(F5219,product!A:A,))</f>
        <v>Paper</v>
      </c>
      <c r="M5219" t="str">
        <f>INDEX(product!D:D,MATCH(F5219,product!A:A,))</f>
        <v>Xerox 1915</v>
      </c>
    </row>
    <row r="5220" spans="1:13" x14ac:dyDescent="0.25">
      <c r="A5220" s="1" t="s">
        <v>6388</v>
      </c>
      <c r="B5220" s="2">
        <v>42517</v>
      </c>
      <c r="C5220" s="2">
        <v>42521</v>
      </c>
      <c r="D5220" s="1" t="s">
        <v>19</v>
      </c>
      <c r="E5220" s="1" t="s">
        <v>2874</v>
      </c>
      <c r="F5220" s="1" t="s">
        <v>3691</v>
      </c>
      <c r="G5220">
        <v>25.175999999999998</v>
      </c>
      <c r="H5220">
        <v>3</v>
      </c>
      <c r="I5220">
        <v>0.6</v>
      </c>
      <c r="J5220">
        <v>-33.358199999999997</v>
      </c>
      <c r="K5220" t="str">
        <f>INDEX(product!B:B,MATCH('TABELA TOTAL'!$F7606,product!A:A,0))</f>
        <v>Furniture</v>
      </c>
      <c r="L5220" t="str">
        <f>INDEX(product!C:C,MATCH(F5220,product!A:A,))</f>
        <v>Furnishings</v>
      </c>
      <c r="M5220" t="str">
        <f>INDEX(product!D:D,MATCH(F5220,product!A:A,))</f>
        <v>36X48 HARDFLOOR CHAIRMAT</v>
      </c>
    </row>
    <row r="5221" spans="1:13" x14ac:dyDescent="0.25">
      <c r="A5221" s="1" t="s">
        <v>6388</v>
      </c>
      <c r="B5221" s="2">
        <v>42517</v>
      </c>
      <c r="C5221" s="2">
        <v>42521</v>
      </c>
      <c r="D5221" s="1" t="s">
        <v>19</v>
      </c>
      <c r="E5221" s="1" t="s">
        <v>2874</v>
      </c>
      <c r="F5221" s="1" t="s">
        <v>1642</v>
      </c>
      <c r="G5221">
        <v>5.5839999999999996</v>
      </c>
      <c r="H5221">
        <v>2</v>
      </c>
      <c r="I5221">
        <v>0.6</v>
      </c>
      <c r="J5221">
        <v>-1.6752</v>
      </c>
      <c r="K5221" t="str">
        <f>INDEX(product!B:B,MATCH('TABELA TOTAL'!$F7607,product!A:A,0))</f>
        <v>Furniture</v>
      </c>
      <c r="L5221" t="str">
        <f>INDEX(product!C:C,MATCH(F5221,product!A:A,))</f>
        <v>Furnishings</v>
      </c>
      <c r="M5221" t="str">
        <f>INDEX(product!D:D,MATCH(F5221,product!A:A,))</f>
        <v>G.E. Halogen Desk Lamp Bulbs</v>
      </c>
    </row>
    <row r="5222" spans="1:13" x14ac:dyDescent="0.25">
      <c r="A5222" s="1" t="s">
        <v>6388</v>
      </c>
      <c r="B5222" s="2">
        <v>42517</v>
      </c>
      <c r="C5222" s="2">
        <v>42521</v>
      </c>
      <c r="D5222" s="1" t="s">
        <v>19</v>
      </c>
      <c r="E5222" s="1" t="s">
        <v>2874</v>
      </c>
      <c r="F5222" s="1" t="s">
        <v>1546</v>
      </c>
      <c r="G5222">
        <v>1297.3679999999999</v>
      </c>
      <c r="H5222">
        <v>9</v>
      </c>
      <c r="I5222">
        <v>0.2</v>
      </c>
      <c r="J5222">
        <v>97.302599999999998</v>
      </c>
      <c r="K5222" t="str">
        <f>INDEX(product!B:B,MATCH('TABELA TOTAL'!$F7608,product!A:A,0))</f>
        <v>Office Supplies</v>
      </c>
      <c r="L5222" t="str">
        <f>INDEX(product!C:C,MATCH(F5222,product!A:A,))</f>
        <v>Storage</v>
      </c>
      <c r="M5222" t="str">
        <f>INDEX(product!D:D,MATCH(F5222,product!A:A,))</f>
        <v>Standard Rollaway File with Lock</v>
      </c>
    </row>
    <row r="5223" spans="1:13" x14ac:dyDescent="0.25">
      <c r="A5223" s="1" t="s">
        <v>6534</v>
      </c>
      <c r="B5223" s="2">
        <v>42517</v>
      </c>
      <c r="C5223" s="2">
        <v>42523</v>
      </c>
      <c r="D5223" s="1" t="s">
        <v>19</v>
      </c>
      <c r="E5223" s="1" t="s">
        <v>901</v>
      </c>
      <c r="F5223" s="1" t="s">
        <v>2376</v>
      </c>
      <c r="G5223">
        <v>13.38</v>
      </c>
      <c r="H5223">
        <v>2</v>
      </c>
      <c r="I5223">
        <v>0</v>
      </c>
      <c r="J5223">
        <v>6.1547999999999998</v>
      </c>
      <c r="K5223" t="str">
        <f>INDEX(product!B:B,MATCH('TABELA TOTAL'!$F7870,product!A:A,0))</f>
        <v>Office Supplies</v>
      </c>
      <c r="L5223" t="str">
        <f>INDEX(product!C:C,MATCH(F5223,product!A:A,))</f>
        <v>Paper</v>
      </c>
      <c r="M5223" t="str">
        <f>INDEX(product!D:D,MATCH(F5223,product!A:A,))</f>
        <v>Wirebound Message Books, Four 2 3/4 x 5 White Forms per Page</v>
      </c>
    </row>
    <row r="5224" spans="1:13" x14ac:dyDescent="0.25">
      <c r="A5224" s="1" t="s">
        <v>1945</v>
      </c>
      <c r="B5224" s="2">
        <v>42516</v>
      </c>
      <c r="C5224" s="2">
        <v>42516</v>
      </c>
      <c r="D5224" s="1" t="s">
        <v>654</v>
      </c>
      <c r="E5224" s="1" t="s">
        <v>1724</v>
      </c>
      <c r="F5224" s="1" t="s">
        <v>1579</v>
      </c>
      <c r="G5224">
        <v>10.368</v>
      </c>
      <c r="H5224">
        <v>2</v>
      </c>
      <c r="I5224">
        <v>0.2</v>
      </c>
      <c r="J5224">
        <v>3.6288</v>
      </c>
      <c r="K5224" t="str">
        <f>INDEX(product!B:B,MATCH('TABELA TOTAL'!$F1275,product!A:A,0))</f>
        <v>Office Supplies</v>
      </c>
      <c r="L5224" t="str">
        <f>INDEX(product!C:C,MATCH(F5224,product!A:A,))</f>
        <v>Paper</v>
      </c>
      <c r="M5224" t="str">
        <f>INDEX(product!D:D,MATCH(F5224,product!A:A,))</f>
        <v>Xerox 212</v>
      </c>
    </row>
    <row r="5225" spans="1:13" x14ac:dyDescent="0.25">
      <c r="A5225" s="1" t="s">
        <v>1945</v>
      </c>
      <c r="B5225" s="2">
        <v>42516</v>
      </c>
      <c r="C5225" s="2">
        <v>42516</v>
      </c>
      <c r="D5225" s="1" t="s">
        <v>654</v>
      </c>
      <c r="E5225" s="1" t="s">
        <v>1724</v>
      </c>
      <c r="F5225" s="1" t="s">
        <v>1946</v>
      </c>
      <c r="G5225">
        <v>388.43</v>
      </c>
      <c r="H5225">
        <v>5</v>
      </c>
      <c r="I5225">
        <v>0.3</v>
      </c>
      <c r="J5225">
        <v>-88.784000000000006</v>
      </c>
      <c r="K5225" t="str">
        <f>INDEX(product!B:B,MATCH('TABELA TOTAL'!$F1276,product!A:A,0))</f>
        <v>Office Supplies</v>
      </c>
      <c r="L5225" t="str">
        <f>INDEX(product!C:C,MATCH(F5225,product!A:A,))</f>
        <v>Chairs</v>
      </c>
      <c r="M5225" t="str">
        <f>INDEX(product!D:D,MATCH(F5225,product!A:A,))</f>
        <v>Office Star Flex Back Scooter Chair with White Frame</v>
      </c>
    </row>
    <row r="5226" spans="1:13" x14ac:dyDescent="0.25">
      <c r="A5226" s="1" t="s">
        <v>1945</v>
      </c>
      <c r="B5226" s="2">
        <v>42516</v>
      </c>
      <c r="C5226" s="2">
        <v>42516</v>
      </c>
      <c r="D5226" s="1" t="s">
        <v>654</v>
      </c>
      <c r="E5226" s="1" t="s">
        <v>1724</v>
      </c>
      <c r="F5226" s="1" t="s">
        <v>211</v>
      </c>
      <c r="G5226">
        <v>14.352</v>
      </c>
      <c r="H5226">
        <v>3</v>
      </c>
      <c r="I5226">
        <v>0.2</v>
      </c>
      <c r="J5226">
        <v>5.2026000000000003</v>
      </c>
      <c r="K5226" t="str">
        <f>INDEX(product!B:B,MATCH('TABELA TOTAL'!$F1277,product!A:A,0))</f>
        <v>Office Supplies</v>
      </c>
      <c r="L5226" t="str">
        <f>INDEX(product!C:C,MATCH(F5226,product!A:A,))</f>
        <v>Paper</v>
      </c>
      <c r="M5226" t="str">
        <f>INDEX(product!D:D,MATCH(F5226,product!A:A,))</f>
        <v>Universal Premium White Copier/Laser Paper (20Lb. and 87 Bright)</v>
      </c>
    </row>
    <row r="5227" spans="1:13" x14ac:dyDescent="0.25">
      <c r="A5227" s="1" t="s">
        <v>1945</v>
      </c>
      <c r="B5227" s="2">
        <v>42516</v>
      </c>
      <c r="C5227" s="2">
        <v>42516</v>
      </c>
      <c r="D5227" s="1" t="s">
        <v>654</v>
      </c>
      <c r="E5227" s="1" t="s">
        <v>1724</v>
      </c>
      <c r="F5227" s="1" t="s">
        <v>1947</v>
      </c>
      <c r="G5227">
        <v>63.991999999999997</v>
      </c>
      <c r="H5227">
        <v>1</v>
      </c>
      <c r="I5227">
        <v>0.2</v>
      </c>
      <c r="J5227">
        <v>-7.1990999999999996</v>
      </c>
      <c r="K5227" t="str">
        <f>INDEX(product!B:B,MATCH('TABELA TOTAL'!$F1278,product!A:A,0))</f>
        <v>Office Supplies</v>
      </c>
      <c r="L5227" t="str">
        <f>INDEX(product!C:C,MATCH(F5227,product!A:A,))</f>
        <v>Accessories</v>
      </c>
      <c r="M5227" t="str">
        <f>INDEX(product!D:D,MATCH(F5227,product!A:A,))</f>
        <v>Logitech G13 Programmable Gameboard with LCD Display</v>
      </c>
    </row>
    <row r="5228" spans="1:13" x14ac:dyDescent="0.25">
      <c r="A5228" s="1" t="s">
        <v>2393</v>
      </c>
      <c r="B5228" s="2">
        <v>42516</v>
      </c>
      <c r="C5228" s="2">
        <v>42522</v>
      </c>
      <c r="D5228" s="1" t="s">
        <v>19</v>
      </c>
      <c r="E5228" s="1" t="s">
        <v>2394</v>
      </c>
      <c r="F5228" s="1" t="s">
        <v>2395</v>
      </c>
      <c r="G5228">
        <v>19.440000000000001</v>
      </c>
      <c r="H5228">
        <v>3</v>
      </c>
      <c r="I5228">
        <v>0</v>
      </c>
      <c r="J5228">
        <v>9.3312000000000008</v>
      </c>
      <c r="K5228" t="str">
        <f>INDEX(product!B:B,MATCH('TABELA TOTAL'!$F1640,product!A:A,0))</f>
        <v>Office Supplies</v>
      </c>
      <c r="L5228" t="str">
        <f>INDEX(product!C:C,MATCH(F5228,product!A:A,))</f>
        <v>Paper</v>
      </c>
      <c r="M5228" t="str">
        <f>INDEX(product!D:D,MATCH(F5228,product!A:A,))</f>
        <v>Weyerhaeuser First Choice Laser/Copy Paper (20Lb. and 88 Bright)</v>
      </c>
    </row>
    <row r="5229" spans="1:13" x14ac:dyDescent="0.25">
      <c r="A5229" s="1" t="s">
        <v>2393</v>
      </c>
      <c r="B5229" s="2">
        <v>42516</v>
      </c>
      <c r="C5229" s="2">
        <v>42522</v>
      </c>
      <c r="D5229" s="1" t="s">
        <v>19</v>
      </c>
      <c r="E5229" s="1" t="s">
        <v>2394</v>
      </c>
      <c r="F5229" s="1" t="s">
        <v>1105</v>
      </c>
      <c r="G5229">
        <v>9.64</v>
      </c>
      <c r="H5229">
        <v>2</v>
      </c>
      <c r="I5229">
        <v>0</v>
      </c>
      <c r="J5229">
        <v>4.4344000000000001</v>
      </c>
      <c r="K5229" t="str">
        <f>INDEX(product!B:B,MATCH('TABELA TOTAL'!$F1641,product!A:A,0))</f>
        <v>Office Supplies</v>
      </c>
      <c r="L5229" t="str">
        <f>INDEX(product!C:C,MATCH(F5229,product!A:A,))</f>
        <v>Binders</v>
      </c>
      <c r="M5229" t="str">
        <f>INDEX(product!D:D,MATCH(F5229,product!A:A,))</f>
        <v>Wilson Jones Turn Tabs Binder Tool for Ring Binders</v>
      </c>
    </row>
    <row r="5230" spans="1:13" x14ac:dyDescent="0.25">
      <c r="A5230" s="1" t="s">
        <v>2393</v>
      </c>
      <c r="B5230" s="2">
        <v>42516</v>
      </c>
      <c r="C5230" s="2">
        <v>42522</v>
      </c>
      <c r="D5230" s="1" t="s">
        <v>19</v>
      </c>
      <c r="E5230" s="1" t="s">
        <v>2394</v>
      </c>
      <c r="F5230" s="1" t="s">
        <v>147</v>
      </c>
      <c r="G5230">
        <v>12.7</v>
      </c>
      <c r="H5230">
        <v>2</v>
      </c>
      <c r="I5230">
        <v>0</v>
      </c>
      <c r="J5230">
        <v>5.8419999999999996</v>
      </c>
      <c r="K5230" t="str">
        <f>INDEX(product!B:B,MATCH('TABELA TOTAL'!$F1642,product!A:A,0))</f>
        <v>Office Supplies</v>
      </c>
      <c r="L5230" t="str">
        <f>INDEX(product!C:C,MATCH(F5230,product!A:A,))</f>
        <v>Paper</v>
      </c>
      <c r="M5230" t="str">
        <f>INDEX(product!D:D,MATCH(F5230,product!A:A,))</f>
        <v>Telephone Message Books with Fax/Mobile Section, 5 1/2" x 3 3/16"</v>
      </c>
    </row>
    <row r="5231" spans="1:13" x14ac:dyDescent="0.25">
      <c r="A5231" s="1" t="s">
        <v>2393</v>
      </c>
      <c r="B5231" s="2">
        <v>42516</v>
      </c>
      <c r="C5231" s="2">
        <v>42522</v>
      </c>
      <c r="D5231" s="1" t="s">
        <v>19</v>
      </c>
      <c r="E5231" s="1" t="s">
        <v>2394</v>
      </c>
      <c r="F5231" s="1" t="s">
        <v>197</v>
      </c>
      <c r="G5231">
        <v>41.37</v>
      </c>
      <c r="H5231">
        <v>3</v>
      </c>
      <c r="I5231">
        <v>0</v>
      </c>
      <c r="J5231">
        <v>17.375399999999999</v>
      </c>
      <c r="K5231" t="str">
        <f>INDEX(product!B:B,MATCH('TABELA TOTAL'!$F1643,product!A:A,0))</f>
        <v>Office Supplies</v>
      </c>
      <c r="L5231" t="str">
        <f>INDEX(product!C:C,MATCH(F5231,product!A:A,))</f>
        <v>Furnishings</v>
      </c>
      <c r="M5231" t="str">
        <f>INDEX(product!D:D,MATCH(F5231,product!A:A,))</f>
        <v>9-3/4 Diameter Round Wall Clock</v>
      </c>
    </row>
    <row r="5232" spans="1:13" x14ac:dyDescent="0.25">
      <c r="A5232" s="1" t="s">
        <v>3812</v>
      </c>
      <c r="B5232" s="2">
        <v>42516</v>
      </c>
      <c r="C5232" s="2">
        <v>42522</v>
      </c>
      <c r="D5232" s="1" t="s">
        <v>19</v>
      </c>
      <c r="E5232" s="1" t="s">
        <v>1143</v>
      </c>
      <c r="F5232" s="1" t="s">
        <v>1850</v>
      </c>
      <c r="G5232">
        <v>1.504</v>
      </c>
      <c r="H5232">
        <v>1</v>
      </c>
      <c r="I5232">
        <v>0.2</v>
      </c>
      <c r="J5232">
        <v>0.16919999999999999</v>
      </c>
      <c r="K5232" t="str">
        <f>INDEX(product!B:B,MATCH('TABELA TOTAL'!$F3215,product!A:A,0))</f>
        <v>Office Supplies</v>
      </c>
      <c r="L5232" t="str">
        <f>INDEX(product!C:C,MATCH(F5232,product!A:A,))</f>
        <v>Art</v>
      </c>
      <c r="M5232" t="str">
        <f>INDEX(product!D:D,MATCH(F5232,product!A:A,))</f>
        <v>OIC #2 Pencils, Medium Soft</v>
      </c>
    </row>
    <row r="5233" spans="1:13" x14ac:dyDescent="0.25">
      <c r="A5233" s="1" t="s">
        <v>3812</v>
      </c>
      <c r="B5233" s="2">
        <v>42516</v>
      </c>
      <c r="C5233" s="2">
        <v>42522</v>
      </c>
      <c r="D5233" s="1" t="s">
        <v>19</v>
      </c>
      <c r="E5233" s="1" t="s">
        <v>1143</v>
      </c>
      <c r="F5233" s="1" t="s">
        <v>2493</v>
      </c>
      <c r="G5233">
        <v>34.847999999999999</v>
      </c>
      <c r="H5233">
        <v>2</v>
      </c>
      <c r="I5233">
        <v>0.2</v>
      </c>
      <c r="J5233">
        <v>6.5339999999999998</v>
      </c>
      <c r="K5233" t="str">
        <f>INDEX(product!B:B,MATCH('TABELA TOTAL'!$F3216,product!A:A,0))</f>
        <v>Office Supplies</v>
      </c>
      <c r="L5233" t="str">
        <f>INDEX(product!C:C,MATCH(F5233,product!A:A,))</f>
        <v>Appliances</v>
      </c>
      <c r="M5233" t="str">
        <f>INDEX(product!D:D,MATCH(F5233,product!A:A,))</f>
        <v>Holmes HEPA Air Purifier</v>
      </c>
    </row>
    <row r="5234" spans="1:13" x14ac:dyDescent="0.25">
      <c r="A5234" s="1" t="s">
        <v>5867</v>
      </c>
      <c r="B5234" s="2">
        <v>42516</v>
      </c>
      <c r="C5234" s="2">
        <v>42521</v>
      </c>
      <c r="D5234" s="1" t="s">
        <v>19</v>
      </c>
      <c r="E5234" s="1" t="s">
        <v>3374</v>
      </c>
      <c r="F5234" s="1" t="s">
        <v>998</v>
      </c>
      <c r="G5234">
        <v>5.94</v>
      </c>
      <c r="H5234">
        <v>3</v>
      </c>
      <c r="I5234">
        <v>0</v>
      </c>
      <c r="J5234">
        <v>0</v>
      </c>
      <c r="K5234" t="str">
        <f>INDEX(product!B:B,MATCH('TABELA TOTAL'!$F6606,product!A:A,0))</f>
        <v>Office Supplies</v>
      </c>
      <c r="L5234" t="str">
        <f>INDEX(product!C:C,MATCH(F5234,product!A:A,))</f>
        <v>Fasteners</v>
      </c>
      <c r="M5234" t="str">
        <f>INDEX(product!D:D,MATCH(F5234,product!A:A,))</f>
        <v>Alliance Big Bands Rubber Bands, 12/Pack</v>
      </c>
    </row>
    <row r="5235" spans="1:13" x14ac:dyDescent="0.25">
      <c r="A5235" s="1" t="s">
        <v>5867</v>
      </c>
      <c r="B5235" s="2">
        <v>42516</v>
      </c>
      <c r="C5235" s="2">
        <v>42521</v>
      </c>
      <c r="D5235" s="1" t="s">
        <v>19</v>
      </c>
      <c r="E5235" s="1" t="s">
        <v>3374</v>
      </c>
      <c r="F5235" s="1" t="s">
        <v>2188</v>
      </c>
      <c r="G5235">
        <v>45.36</v>
      </c>
      <c r="H5235">
        <v>7</v>
      </c>
      <c r="I5235">
        <v>0</v>
      </c>
      <c r="J5235">
        <v>21.7728</v>
      </c>
      <c r="K5235" t="str">
        <f>INDEX(product!B:B,MATCH('TABELA TOTAL'!$F6607,product!A:A,0))</f>
        <v>Technology</v>
      </c>
      <c r="L5235" t="str">
        <f>INDEX(product!C:C,MATCH(F5235,product!A:A,))</f>
        <v>Paper</v>
      </c>
      <c r="M5235" t="str">
        <f>INDEX(product!D:D,MATCH(F5235,product!A:A,))</f>
        <v>Xerox 1946</v>
      </c>
    </row>
    <row r="5236" spans="1:13" x14ac:dyDescent="0.25">
      <c r="A5236" s="1" t="s">
        <v>5867</v>
      </c>
      <c r="B5236" s="2">
        <v>42516</v>
      </c>
      <c r="C5236" s="2">
        <v>42521</v>
      </c>
      <c r="D5236" s="1" t="s">
        <v>19</v>
      </c>
      <c r="E5236" s="1" t="s">
        <v>3374</v>
      </c>
      <c r="F5236" s="1" t="s">
        <v>1660</v>
      </c>
      <c r="G5236">
        <v>211.16800000000001</v>
      </c>
      <c r="H5236">
        <v>4</v>
      </c>
      <c r="I5236">
        <v>0.2</v>
      </c>
      <c r="J5236">
        <v>23.756399999999999</v>
      </c>
      <c r="K5236" t="str">
        <f>INDEX(product!B:B,MATCH('TABELA TOTAL'!$F6608,product!A:A,0))</f>
        <v>Furniture</v>
      </c>
      <c r="L5236" t="str">
        <f>INDEX(product!C:C,MATCH(F5236,product!A:A,))</f>
        <v>Phones</v>
      </c>
      <c r="M5236" t="str">
        <f>INDEX(product!D:D,MATCH(F5236,product!A:A,))</f>
        <v>Cisco SPA508G</v>
      </c>
    </row>
    <row r="5237" spans="1:13" x14ac:dyDescent="0.25">
      <c r="A5237" s="1" t="s">
        <v>5867</v>
      </c>
      <c r="B5237" s="2">
        <v>42516</v>
      </c>
      <c r="C5237" s="2">
        <v>42521</v>
      </c>
      <c r="D5237" s="1" t="s">
        <v>19</v>
      </c>
      <c r="E5237" s="1" t="s">
        <v>3374</v>
      </c>
      <c r="F5237" s="1" t="s">
        <v>438</v>
      </c>
      <c r="G5237">
        <v>484.70400000000001</v>
      </c>
      <c r="H5237">
        <v>6</v>
      </c>
      <c r="I5237">
        <v>0.2</v>
      </c>
      <c r="J5237">
        <v>-84.8232</v>
      </c>
      <c r="K5237" t="str">
        <f>INDEX(product!B:B,MATCH('TABELA TOTAL'!$F6609,product!A:A,0))</f>
        <v>Office Supplies</v>
      </c>
      <c r="L5237" t="str">
        <f>INDEX(product!C:C,MATCH(F5237,product!A:A,))</f>
        <v>Chairs</v>
      </c>
      <c r="M5237" t="str">
        <f>INDEX(product!D:D,MATCH(F5237,product!A:A,))</f>
        <v>Global Low Back Tilter Chair</v>
      </c>
    </row>
    <row r="5238" spans="1:13" x14ac:dyDescent="0.25">
      <c r="A5238" s="1" t="s">
        <v>5867</v>
      </c>
      <c r="B5238" s="2">
        <v>42516</v>
      </c>
      <c r="C5238" s="2">
        <v>42521</v>
      </c>
      <c r="D5238" s="1" t="s">
        <v>19</v>
      </c>
      <c r="E5238" s="1" t="s">
        <v>3374</v>
      </c>
      <c r="F5238" s="1" t="s">
        <v>3874</v>
      </c>
      <c r="G5238">
        <v>371.976</v>
      </c>
      <c r="H5238">
        <v>3</v>
      </c>
      <c r="I5238">
        <v>0.2</v>
      </c>
      <c r="J5238">
        <v>116.24250000000001</v>
      </c>
      <c r="K5238" t="str">
        <f>INDEX(product!B:B,MATCH('TABELA TOTAL'!$F6610,product!A:A,0))</f>
        <v>Furniture</v>
      </c>
      <c r="L5238" t="str">
        <f>INDEX(product!C:C,MATCH(F5238,product!A:A,))</f>
        <v>Machines</v>
      </c>
      <c r="M5238" t="str">
        <f>INDEX(product!D:D,MATCH(F5238,product!A:A,))</f>
        <v>Fellowes Powershred HS-440 4-Sheet High Security Shredder</v>
      </c>
    </row>
    <row r="5239" spans="1:13" x14ac:dyDescent="0.25">
      <c r="A5239" s="1" t="s">
        <v>7293</v>
      </c>
      <c r="B5239" s="2">
        <v>42516</v>
      </c>
      <c r="C5239" s="2">
        <v>42519</v>
      </c>
      <c r="D5239" s="1" t="s">
        <v>11</v>
      </c>
      <c r="E5239" s="1" t="s">
        <v>2018</v>
      </c>
      <c r="F5239" s="1" t="s">
        <v>3447</v>
      </c>
      <c r="G5239">
        <v>184.70400000000001</v>
      </c>
      <c r="H5239">
        <v>6</v>
      </c>
      <c r="I5239">
        <v>0.2</v>
      </c>
      <c r="J5239">
        <v>13.8528</v>
      </c>
      <c r="K5239" t="str">
        <f>INDEX(product!B:B,MATCH('TABELA TOTAL'!$F9277,product!A:A,0))</f>
        <v>Office Supplies</v>
      </c>
      <c r="L5239" t="str">
        <f>INDEX(product!C:C,MATCH(F5239,product!A:A,))</f>
        <v>Storage</v>
      </c>
      <c r="M5239" t="str">
        <f>INDEX(product!D:D,MATCH(F5239,product!A:A,))</f>
        <v>Advantus Rolling Drawer Organizers</v>
      </c>
    </row>
    <row r="5240" spans="1:13" x14ac:dyDescent="0.25">
      <c r="A5240" s="1" t="s">
        <v>7293</v>
      </c>
      <c r="B5240" s="2">
        <v>42516</v>
      </c>
      <c r="C5240" s="2">
        <v>42519</v>
      </c>
      <c r="D5240" s="1" t="s">
        <v>11</v>
      </c>
      <c r="E5240" s="1" t="s">
        <v>2018</v>
      </c>
      <c r="F5240" s="1" t="s">
        <v>1093</v>
      </c>
      <c r="G5240">
        <v>47.92</v>
      </c>
      <c r="H5240">
        <v>2</v>
      </c>
      <c r="I5240">
        <v>0.2</v>
      </c>
      <c r="J5240">
        <v>11.98</v>
      </c>
      <c r="K5240" t="str">
        <f>INDEX(product!B:B,MATCH('TABELA TOTAL'!$F9278,product!A:A,0))</f>
        <v>Technology</v>
      </c>
      <c r="L5240" t="str">
        <f>INDEX(product!C:C,MATCH(F5240,product!A:A,))</f>
        <v>Accessories</v>
      </c>
      <c r="M5240" t="str">
        <f>INDEX(product!D:D,MATCH(F5240,product!A:A,))</f>
        <v>Imation 32GB Pocket Pro USB 3.0 Flash Drive - 32 GB - Black - 1 P ...</v>
      </c>
    </row>
    <row r="5241" spans="1:13" x14ac:dyDescent="0.25">
      <c r="A5241" s="1" t="s">
        <v>7422</v>
      </c>
      <c r="B5241" s="2">
        <v>42516</v>
      </c>
      <c r="C5241" s="2">
        <v>42520</v>
      </c>
      <c r="D5241" s="1" t="s">
        <v>19</v>
      </c>
      <c r="E5241" s="1" t="s">
        <v>3289</v>
      </c>
      <c r="F5241" s="1" t="s">
        <v>2477</v>
      </c>
      <c r="G5241">
        <v>26.94</v>
      </c>
      <c r="H5241">
        <v>3</v>
      </c>
      <c r="I5241">
        <v>0</v>
      </c>
      <c r="J5241">
        <v>11.3148</v>
      </c>
      <c r="K5241" t="str">
        <f>INDEX(product!B:B,MATCH('TABELA TOTAL'!$F9502,product!A:A,0))</f>
        <v>Office Supplies</v>
      </c>
      <c r="L5241" t="str">
        <f>INDEX(product!C:C,MATCH(F5241,product!A:A,))</f>
        <v>Furnishings</v>
      </c>
      <c r="M5241" t="str">
        <f>INDEX(product!D:D,MATCH(F5241,product!A:A,))</f>
        <v>Nu-Dell Float Frame 11 x 14 1/2</v>
      </c>
    </row>
    <row r="5242" spans="1:13" x14ac:dyDescent="0.25">
      <c r="A5242" s="1" t="s">
        <v>3636</v>
      </c>
      <c r="B5242" s="2">
        <v>42515</v>
      </c>
      <c r="C5242" s="2">
        <v>42520</v>
      </c>
      <c r="D5242" s="1" t="s">
        <v>19</v>
      </c>
      <c r="E5242" s="1" t="s">
        <v>3637</v>
      </c>
      <c r="F5242" s="1" t="s">
        <v>3638</v>
      </c>
      <c r="G5242">
        <v>24.96</v>
      </c>
      <c r="H5242">
        <v>4</v>
      </c>
      <c r="I5242">
        <v>0</v>
      </c>
      <c r="J5242">
        <v>6.24</v>
      </c>
      <c r="K5242" t="str">
        <f>INDEX(product!B:B,MATCH('TABELA TOTAL'!$F2987,product!A:A,0))</f>
        <v>Office Supplies</v>
      </c>
      <c r="L5242" t="str">
        <f>INDEX(product!C:C,MATCH(F5242,product!A:A,))</f>
        <v>Furnishings</v>
      </c>
      <c r="M5242" t="str">
        <f>INDEX(product!D:D,MATCH(F5242,product!A:A,))</f>
        <v>Eldon Expressions Mahogany Wood Desk Collection</v>
      </c>
    </row>
    <row r="5243" spans="1:13" x14ac:dyDescent="0.25">
      <c r="A5243" s="1" t="s">
        <v>3636</v>
      </c>
      <c r="B5243" s="2">
        <v>42515</v>
      </c>
      <c r="C5243" s="2">
        <v>42520</v>
      </c>
      <c r="D5243" s="1" t="s">
        <v>19</v>
      </c>
      <c r="E5243" s="1" t="s">
        <v>3637</v>
      </c>
      <c r="F5243" s="1" t="s">
        <v>734</v>
      </c>
      <c r="G5243">
        <v>19.36</v>
      </c>
      <c r="H5243">
        <v>2</v>
      </c>
      <c r="I5243">
        <v>0</v>
      </c>
      <c r="J5243">
        <v>9.2927999999999997</v>
      </c>
      <c r="K5243" t="str">
        <f>INDEX(product!B:B,MATCH('TABELA TOTAL'!$F2988,product!A:A,0))</f>
        <v>Technology</v>
      </c>
      <c r="L5243" t="str">
        <f>INDEX(product!C:C,MATCH(F5243,product!A:A,))</f>
        <v>Paper</v>
      </c>
      <c r="M5243" t="str">
        <f>INDEX(product!D:D,MATCH(F5243,product!A:A,))</f>
        <v>Wirebound Service Call Books, 5 1/2" x 4"</v>
      </c>
    </row>
    <row r="5244" spans="1:13" x14ac:dyDescent="0.25">
      <c r="A5244" s="1" t="s">
        <v>3636</v>
      </c>
      <c r="B5244" s="2">
        <v>42515</v>
      </c>
      <c r="C5244" s="2">
        <v>42520</v>
      </c>
      <c r="D5244" s="1" t="s">
        <v>19</v>
      </c>
      <c r="E5244" s="1" t="s">
        <v>3637</v>
      </c>
      <c r="F5244" s="1" t="s">
        <v>851</v>
      </c>
      <c r="G5244">
        <v>1267.6500000000001</v>
      </c>
      <c r="H5244">
        <v>9</v>
      </c>
      <c r="I5244">
        <v>0</v>
      </c>
      <c r="J5244">
        <v>152.11799999999999</v>
      </c>
      <c r="K5244" t="str">
        <f>INDEX(product!B:B,MATCH('TABELA TOTAL'!$F2989,product!A:A,0))</f>
        <v>Furniture</v>
      </c>
      <c r="L5244" t="str">
        <f>INDEX(product!C:C,MATCH(F5244,product!A:A,))</f>
        <v>Storage</v>
      </c>
      <c r="M5244" t="str">
        <f>INDEX(product!D:D,MATCH(F5244,product!A:A,))</f>
        <v>Fellowes Strictly Business Drawer File, Letter/Legal Size</v>
      </c>
    </row>
    <row r="5245" spans="1:13" x14ac:dyDescent="0.25">
      <c r="A5245" s="1" t="s">
        <v>4960</v>
      </c>
      <c r="B5245" s="2">
        <v>42514</v>
      </c>
      <c r="C5245" s="2">
        <v>42514</v>
      </c>
      <c r="D5245" s="1" t="s">
        <v>654</v>
      </c>
      <c r="E5245" s="1" t="s">
        <v>1136</v>
      </c>
      <c r="F5245" s="1" t="s">
        <v>2738</v>
      </c>
      <c r="G5245">
        <v>69.5</v>
      </c>
      <c r="H5245">
        <v>5</v>
      </c>
      <c r="I5245">
        <v>0</v>
      </c>
      <c r="J5245">
        <v>20.155000000000001</v>
      </c>
      <c r="K5245" t="str">
        <f>INDEX(product!B:B,MATCH('TABELA TOTAL'!$F5003,product!A:A,0))</f>
        <v>Furniture</v>
      </c>
      <c r="L5245" t="str">
        <f>INDEX(product!C:C,MATCH(F5245,product!A:A,))</f>
        <v>Supplies</v>
      </c>
      <c r="M5245" t="str">
        <f>INDEX(product!D:D,MATCH(F5245,product!A:A,))</f>
        <v>Acme Hot Forged Carbon Steel Scissors with Nickel-Plated Handles, 3 7/8" Cut, 8"L</v>
      </c>
    </row>
    <row r="5246" spans="1:13" x14ac:dyDescent="0.25">
      <c r="A5246" s="1" t="s">
        <v>4960</v>
      </c>
      <c r="B5246" s="2">
        <v>42514</v>
      </c>
      <c r="C5246" s="2">
        <v>42514</v>
      </c>
      <c r="D5246" s="1" t="s">
        <v>654</v>
      </c>
      <c r="E5246" s="1" t="s">
        <v>1136</v>
      </c>
      <c r="F5246" s="1" t="s">
        <v>282</v>
      </c>
      <c r="G5246">
        <v>191.6</v>
      </c>
      <c r="H5246">
        <v>4</v>
      </c>
      <c r="I5246">
        <v>0</v>
      </c>
      <c r="J5246">
        <v>91.968000000000004</v>
      </c>
      <c r="K5246" t="str">
        <f>INDEX(product!B:B,MATCH('TABELA TOTAL'!$F5004,product!A:A,0))</f>
        <v>Office Supplies</v>
      </c>
      <c r="L5246" t="str">
        <f>INDEX(product!C:C,MATCH(F5246,product!A:A,))</f>
        <v>Paper</v>
      </c>
      <c r="M5246" t="str">
        <f>INDEX(product!D:D,MATCH(F5246,product!A:A,))</f>
        <v>Xerox 1911</v>
      </c>
    </row>
    <row r="5247" spans="1:13" x14ac:dyDescent="0.25">
      <c r="A5247" s="1" t="s">
        <v>6856</v>
      </c>
      <c r="B5247" s="2">
        <v>42514</v>
      </c>
      <c r="C5247" s="2">
        <v>42518</v>
      </c>
      <c r="D5247" s="1" t="s">
        <v>19</v>
      </c>
      <c r="E5247" s="1" t="s">
        <v>2349</v>
      </c>
      <c r="F5247" s="1" t="s">
        <v>1968</v>
      </c>
      <c r="G5247">
        <v>16.655999999999999</v>
      </c>
      <c r="H5247">
        <v>3</v>
      </c>
      <c r="I5247">
        <v>0.2</v>
      </c>
      <c r="J5247">
        <v>3.3311999999999999</v>
      </c>
      <c r="K5247" t="str">
        <f>INDEX(product!B:B,MATCH('TABELA TOTAL'!$F8483,product!A:A,0))</f>
        <v>Furniture</v>
      </c>
      <c r="L5247" t="str">
        <f>INDEX(product!C:C,MATCH(F5247,product!A:A,))</f>
        <v>Art</v>
      </c>
      <c r="M5247" t="str">
        <f>INDEX(product!D:D,MATCH(F5247,product!A:A,))</f>
        <v>BIC Liqua Brite Liner</v>
      </c>
    </row>
    <row r="5248" spans="1:13" x14ac:dyDescent="0.25">
      <c r="A5248" s="1" t="s">
        <v>2022</v>
      </c>
      <c r="B5248" s="2">
        <v>42513</v>
      </c>
      <c r="C5248" s="2">
        <v>42517</v>
      </c>
      <c r="D5248" s="1" t="s">
        <v>19</v>
      </c>
      <c r="E5248" s="1" t="s">
        <v>2023</v>
      </c>
      <c r="F5248" s="1" t="s">
        <v>1900</v>
      </c>
      <c r="G5248">
        <v>37.049999999999997</v>
      </c>
      <c r="H5248">
        <v>3</v>
      </c>
      <c r="I5248">
        <v>0</v>
      </c>
      <c r="J5248">
        <v>16.302</v>
      </c>
      <c r="K5248" t="str">
        <f>INDEX(product!B:B,MATCH('TABELA TOTAL'!$F1331,product!A:A,0))</f>
        <v>Furniture</v>
      </c>
      <c r="L5248" t="str">
        <f>INDEX(product!C:C,MATCH(F5248,product!A:A,))</f>
        <v>Furnishings</v>
      </c>
      <c r="M5248" t="str">
        <f>INDEX(product!D:D,MATCH(F5248,product!A:A,))</f>
        <v>Eldon Image Series Desk Accessories, Ebony</v>
      </c>
    </row>
    <row r="5249" spans="1:13" x14ac:dyDescent="0.25">
      <c r="A5249" s="1" t="s">
        <v>2153</v>
      </c>
      <c r="B5249" s="2">
        <v>42513</v>
      </c>
      <c r="C5249" s="2">
        <v>42518</v>
      </c>
      <c r="D5249" s="1" t="s">
        <v>19</v>
      </c>
      <c r="E5249" s="1" t="s">
        <v>452</v>
      </c>
      <c r="F5249" s="1" t="s">
        <v>1918</v>
      </c>
      <c r="G5249">
        <v>1979.9280000000001</v>
      </c>
      <c r="H5249">
        <v>9</v>
      </c>
      <c r="I5249">
        <v>0.2</v>
      </c>
      <c r="J5249">
        <v>148.49459999999999</v>
      </c>
      <c r="K5249" t="str">
        <f>INDEX(product!B:B,MATCH('TABELA TOTAL'!$F1446,product!A:A,0))</f>
        <v>Office Supplies</v>
      </c>
      <c r="L5249" t="str">
        <f>INDEX(product!C:C,MATCH(F5249,product!A:A,))</f>
        <v>Phones</v>
      </c>
      <c r="M5249" t="str">
        <f>INDEX(product!D:D,MATCH(F5249,product!A:A,))</f>
        <v>Mitel MiVoice 5330e IP Phone</v>
      </c>
    </row>
    <row r="5250" spans="1:13" x14ac:dyDescent="0.25">
      <c r="A5250" s="1" t="s">
        <v>2331</v>
      </c>
      <c r="B5250" s="2">
        <v>42513</v>
      </c>
      <c r="C5250" s="2">
        <v>42517</v>
      </c>
      <c r="D5250" s="1" t="s">
        <v>19</v>
      </c>
      <c r="E5250" s="1" t="s">
        <v>1823</v>
      </c>
      <c r="F5250" s="1" t="s">
        <v>2332</v>
      </c>
      <c r="G5250">
        <v>4.9800000000000004</v>
      </c>
      <c r="H5250">
        <v>1</v>
      </c>
      <c r="I5250">
        <v>0</v>
      </c>
      <c r="J5250">
        <v>2.4401999999999999</v>
      </c>
      <c r="K5250" t="str">
        <f>INDEX(product!B:B,MATCH('TABELA TOTAL'!$F1579,product!A:A,0))</f>
        <v>Furniture</v>
      </c>
      <c r="L5250" t="str">
        <f>INDEX(product!C:C,MATCH(F5250,product!A:A,))</f>
        <v>Paper</v>
      </c>
      <c r="M5250" t="str">
        <f>INDEX(product!D:D,MATCH(F5250,product!A:A,))</f>
        <v>Xerox 1949</v>
      </c>
    </row>
    <row r="5251" spans="1:13" x14ac:dyDescent="0.25">
      <c r="A5251" s="1" t="s">
        <v>5782</v>
      </c>
      <c r="B5251" s="2">
        <v>42513</v>
      </c>
      <c r="C5251" s="2">
        <v>42517</v>
      </c>
      <c r="D5251" s="1" t="s">
        <v>19</v>
      </c>
      <c r="E5251" s="1" t="s">
        <v>3539</v>
      </c>
      <c r="F5251" s="1" t="s">
        <v>3328</v>
      </c>
      <c r="G5251">
        <v>8399.9760000000006</v>
      </c>
      <c r="H5251">
        <v>4</v>
      </c>
      <c r="I5251">
        <v>0.4</v>
      </c>
      <c r="J5251">
        <v>1119.9967999999999</v>
      </c>
      <c r="K5251" t="str">
        <f>INDEX(product!B:B,MATCH('TABELA TOTAL'!$F6427,product!A:A,0))</f>
        <v>Office Supplies</v>
      </c>
      <c r="L5251" t="str">
        <f>INDEX(product!C:C,MATCH(F5251,product!A:A,))</f>
        <v>Copiers</v>
      </c>
      <c r="M5251" t="str">
        <f>INDEX(product!D:D,MATCH(F5251,product!A:A,))</f>
        <v>Canon imageCLASS 2200 Advanced Copier</v>
      </c>
    </row>
    <row r="5252" spans="1:13" x14ac:dyDescent="0.25">
      <c r="A5252" s="1" t="s">
        <v>5782</v>
      </c>
      <c r="B5252" s="2">
        <v>42513</v>
      </c>
      <c r="C5252" s="2">
        <v>42517</v>
      </c>
      <c r="D5252" s="1" t="s">
        <v>19</v>
      </c>
      <c r="E5252" s="1" t="s">
        <v>3539</v>
      </c>
      <c r="F5252" s="1" t="s">
        <v>5783</v>
      </c>
      <c r="G5252">
        <v>6.2939999999999996</v>
      </c>
      <c r="H5252">
        <v>1</v>
      </c>
      <c r="I5252">
        <v>0.7</v>
      </c>
      <c r="J5252">
        <v>-4.1959999999999997</v>
      </c>
      <c r="K5252" t="str">
        <f>INDEX(product!B:B,MATCH('TABELA TOTAL'!$F6428,product!A:A,0))</f>
        <v>Office Supplies</v>
      </c>
      <c r="L5252" t="str">
        <f>INDEX(product!C:C,MATCH(F5252,product!A:A,))</f>
        <v>Binders</v>
      </c>
      <c r="M5252" t="str">
        <f>INDEX(product!D:D,MATCH(F5252,product!A:A,))</f>
        <v>Avery Legal 4-Ring Binder</v>
      </c>
    </row>
    <row r="5253" spans="1:13" x14ac:dyDescent="0.25">
      <c r="A5253" s="1" t="s">
        <v>5782</v>
      </c>
      <c r="B5253" s="2">
        <v>42513</v>
      </c>
      <c r="C5253" s="2">
        <v>42517</v>
      </c>
      <c r="D5253" s="1" t="s">
        <v>19</v>
      </c>
      <c r="E5253" s="1" t="s">
        <v>3539</v>
      </c>
      <c r="F5253" s="1" t="s">
        <v>1741</v>
      </c>
      <c r="G5253">
        <v>10.368</v>
      </c>
      <c r="H5253">
        <v>2</v>
      </c>
      <c r="I5253">
        <v>0.2</v>
      </c>
      <c r="J5253">
        <v>3.6288</v>
      </c>
      <c r="K5253" t="str">
        <f>INDEX(product!B:B,MATCH('TABELA TOTAL'!$F6429,product!A:A,0))</f>
        <v>Office Supplies</v>
      </c>
      <c r="L5253" t="str">
        <f>INDEX(product!C:C,MATCH(F5253,product!A:A,))</f>
        <v>Paper</v>
      </c>
      <c r="M5253" t="str">
        <f>INDEX(product!D:D,MATCH(F5253,product!A:A,))</f>
        <v>Xerox 224</v>
      </c>
    </row>
    <row r="5254" spans="1:13" x14ac:dyDescent="0.25">
      <c r="A5254" s="1" t="s">
        <v>5782</v>
      </c>
      <c r="B5254" s="2">
        <v>42513</v>
      </c>
      <c r="C5254" s="2">
        <v>42517</v>
      </c>
      <c r="D5254" s="1" t="s">
        <v>19</v>
      </c>
      <c r="E5254" s="1" t="s">
        <v>3539</v>
      </c>
      <c r="F5254" s="1" t="s">
        <v>5784</v>
      </c>
      <c r="G5254">
        <v>122.38200000000001</v>
      </c>
      <c r="H5254">
        <v>3</v>
      </c>
      <c r="I5254">
        <v>0.4</v>
      </c>
      <c r="J5254">
        <v>-24.476400000000002</v>
      </c>
      <c r="K5254" t="str">
        <f>INDEX(product!B:B,MATCH('TABELA TOTAL'!$F6430,product!A:A,0))</f>
        <v>Office Supplies</v>
      </c>
      <c r="L5254" t="str">
        <f>INDEX(product!C:C,MATCH(F5254,product!A:A,))</f>
        <v>Phones</v>
      </c>
      <c r="M5254" t="str">
        <f>INDEX(product!D:D,MATCH(F5254,product!A:A,))</f>
        <v>Avaya 5410 Digital phone</v>
      </c>
    </row>
    <row r="5255" spans="1:13" x14ac:dyDescent="0.25">
      <c r="A5255" s="1" t="s">
        <v>3176</v>
      </c>
      <c r="B5255" s="2">
        <v>42512</v>
      </c>
      <c r="C5255" s="2">
        <v>42517</v>
      </c>
      <c r="D5255" s="1" t="s">
        <v>19</v>
      </c>
      <c r="E5255" s="1" t="s">
        <v>2899</v>
      </c>
      <c r="F5255" s="1" t="s">
        <v>607</v>
      </c>
      <c r="G5255">
        <v>345</v>
      </c>
      <c r="H5255">
        <v>5</v>
      </c>
      <c r="I5255">
        <v>0</v>
      </c>
      <c r="J5255">
        <v>86.25</v>
      </c>
      <c r="K5255" t="str">
        <f>INDEX(product!B:B,MATCH('TABELA TOTAL'!$F2442,product!A:A,0))</f>
        <v>Office Supplies</v>
      </c>
      <c r="L5255" t="str">
        <f>INDEX(product!C:C,MATCH(F5255,product!A:A,))</f>
        <v>Phones</v>
      </c>
      <c r="M5255" t="str">
        <f>INDEX(product!D:D,MATCH(F5255,product!A:A,))</f>
        <v>AT&amp;T 841000 Phone</v>
      </c>
    </row>
    <row r="5256" spans="1:13" x14ac:dyDescent="0.25">
      <c r="A5256" s="1" t="s">
        <v>3176</v>
      </c>
      <c r="B5256" s="2">
        <v>42512</v>
      </c>
      <c r="C5256" s="2">
        <v>42517</v>
      </c>
      <c r="D5256" s="1" t="s">
        <v>19</v>
      </c>
      <c r="E5256" s="1" t="s">
        <v>2899</v>
      </c>
      <c r="F5256" s="1" t="s">
        <v>434</v>
      </c>
      <c r="G5256">
        <v>174.286</v>
      </c>
      <c r="H5256">
        <v>2</v>
      </c>
      <c r="I5256">
        <v>0.3</v>
      </c>
      <c r="J5256">
        <v>-19.918399999999998</v>
      </c>
      <c r="K5256" t="str">
        <f>INDEX(product!B:B,MATCH('TABELA TOTAL'!$F2443,product!A:A,0))</f>
        <v>Technology</v>
      </c>
      <c r="L5256" t="str">
        <f>INDEX(product!C:C,MATCH(F5256,product!A:A,))</f>
        <v>Tables</v>
      </c>
      <c r="M5256" t="str">
        <f>INDEX(product!D:D,MATCH(F5256,product!A:A,))</f>
        <v>Bevis 36 x 72 Conference Tables</v>
      </c>
    </row>
    <row r="5257" spans="1:13" x14ac:dyDescent="0.25">
      <c r="A5257" s="1" t="s">
        <v>3176</v>
      </c>
      <c r="B5257" s="2">
        <v>42512</v>
      </c>
      <c r="C5257" s="2">
        <v>42517</v>
      </c>
      <c r="D5257" s="1" t="s">
        <v>19</v>
      </c>
      <c r="E5257" s="1" t="s">
        <v>2899</v>
      </c>
      <c r="F5257" s="1" t="s">
        <v>399</v>
      </c>
      <c r="G5257">
        <v>662.84</v>
      </c>
      <c r="H5257">
        <v>4</v>
      </c>
      <c r="I5257">
        <v>0</v>
      </c>
      <c r="J5257">
        <v>172.33840000000001</v>
      </c>
      <c r="K5257" t="str">
        <f>INDEX(product!B:B,MATCH('TABELA TOTAL'!$F2444,product!A:A,0))</f>
        <v>Office Supplies</v>
      </c>
      <c r="L5257" t="str">
        <f>INDEX(product!C:C,MATCH(F5257,product!A:A,))</f>
        <v>Appliances</v>
      </c>
      <c r="M5257" t="str">
        <f>INDEX(product!D:D,MATCH(F5257,product!A:A,))</f>
        <v>Eureka Sanitaire  Commercial Upright</v>
      </c>
    </row>
    <row r="5258" spans="1:13" x14ac:dyDescent="0.25">
      <c r="A5258" s="1" t="s">
        <v>3176</v>
      </c>
      <c r="B5258" s="2">
        <v>42512</v>
      </c>
      <c r="C5258" s="2">
        <v>42517</v>
      </c>
      <c r="D5258" s="1" t="s">
        <v>19</v>
      </c>
      <c r="E5258" s="1" t="s">
        <v>2899</v>
      </c>
      <c r="F5258" s="1" t="s">
        <v>903</v>
      </c>
      <c r="G5258">
        <v>95.1</v>
      </c>
      <c r="H5258">
        <v>5</v>
      </c>
      <c r="I5258">
        <v>0</v>
      </c>
      <c r="J5258">
        <v>30.431999999999999</v>
      </c>
      <c r="K5258" t="str">
        <f>INDEX(product!B:B,MATCH('TABELA TOTAL'!$F2445,product!A:A,0))</f>
        <v>Office Supplies</v>
      </c>
      <c r="L5258" t="str">
        <f>INDEX(product!C:C,MATCH(F5258,product!A:A,))</f>
        <v>Accessories</v>
      </c>
      <c r="M5258" t="str">
        <f>INDEX(product!D:D,MATCH(F5258,product!A:A,))</f>
        <v>SanDisk Cruzer 32 GB USB Flash Drive</v>
      </c>
    </row>
    <row r="5259" spans="1:13" x14ac:dyDescent="0.25">
      <c r="A5259" s="1" t="s">
        <v>3176</v>
      </c>
      <c r="B5259" s="2">
        <v>42512</v>
      </c>
      <c r="C5259" s="2">
        <v>42517</v>
      </c>
      <c r="D5259" s="1" t="s">
        <v>19</v>
      </c>
      <c r="E5259" s="1" t="s">
        <v>2899</v>
      </c>
      <c r="F5259" s="1" t="s">
        <v>3177</v>
      </c>
      <c r="G5259">
        <v>26.88</v>
      </c>
      <c r="H5259">
        <v>6</v>
      </c>
      <c r="I5259">
        <v>0</v>
      </c>
      <c r="J5259">
        <v>12.9024</v>
      </c>
      <c r="K5259" t="str">
        <f>INDEX(product!B:B,MATCH('TABELA TOTAL'!$F2446,product!A:A,0))</f>
        <v>Office Supplies</v>
      </c>
      <c r="L5259" t="str">
        <f>INDEX(product!C:C,MATCH(F5259,product!A:A,))</f>
        <v>Envelopes</v>
      </c>
      <c r="M5259" t="str">
        <f>INDEX(product!D:D,MATCH(F5259,product!A:A,))</f>
        <v>Ampad #10 Peel &amp; Seel Holiday Envelopes</v>
      </c>
    </row>
    <row r="5260" spans="1:13" x14ac:dyDescent="0.25">
      <c r="A5260" s="1" t="s">
        <v>3176</v>
      </c>
      <c r="B5260" s="2">
        <v>42512</v>
      </c>
      <c r="C5260" s="2">
        <v>42517</v>
      </c>
      <c r="D5260" s="1" t="s">
        <v>19</v>
      </c>
      <c r="E5260" s="1" t="s">
        <v>2899</v>
      </c>
      <c r="F5260" s="1" t="s">
        <v>2068</v>
      </c>
      <c r="G5260">
        <v>257.98</v>
      </c>
      <c r="H5260">
        <v>2</v>
      </c>
      <c r="I5260">
        <v>0</v>
      </c>
      <c r="J5260">
        <v>74.8142</v>
      </c>
      <c r="K5260" t="str">
        <f>INDEX(product!B:B,MATCH('TABELA TOTAL'!$F2447,product!A:A,0))</f>
        <v>Technology</v>
      </c>
      <c r="L5260" t="str">
        <f>INDEX(product!C:C,MATCH(F5260,product!A:A,))</f>
        <v>Phones</v>
      </c>
      <c r="M5260" t="str">
        <f>INDEX(product!D:D,MATCH(F5260,product!A:A,))</f>
        <v>Digium D40 VoIP phone</v>
      </c>
    </row>
    <row r="5261" spans="1:13" x14ac:dyDescent="0.25">
      <c r="A5261" s="1" t="s">
        <v>4795</v>
      </c>
      <c r="B5261" s="2">
        <v>42512</v>
      </c>
      <c r="C5261" s="2">
        <v>42512</v>
      </c>
      <c r="D5261" s="1" t="s">
        <v>654</v>
      </c>
      <c r="E5261" s="1" t="s">
        <v>997</v>
      </c>
      <c r="F5261" s="1" t="s">
        <v>1060</v>
      </c>
      <c r="G5261">
        <v>14.73</v>
      </c>
      <c r="H5261">
        <v>3</v>
      </c>
      <c r="I5261">
        <v>0</v>
      </c>
      <c r="J5261">
        <v>7.2176999999999998</v>
      </c>
      <c r="K5261" t="str">
        <f>INDEX(product!B:B,MATCH('TABELA TOTAL'!$F4725,product!A:A,0))</f>
        <v>Office Supplies</v>
      </c>
      <c r="L5261" t="str">
        <f>INDEX(product!C:C,MATCH(F5261,product!A:A,))</f>
        <v>Labels</v>
      </c>
      <c r="M5261" t="str">
        <f>INDEX(product!D:D,MATCH(F5261,product!A:A,))</f>
        <v>Avery 493</v>
      </c>
    </row>
    <row r="5262" spans="1:13" x14ac:dyDescent="0.25">
      <c r="A5262" s="1" t="s">
        <v>6836</v>
      </c>
      <c r="B5262" s="2">
        <v>42512</v>
      </c>
      <c r="C5262" s="2">
        <v>42519</v>
      </c>
      <c r="D5262" s="1" t="s">
        <v>19</v>
      </c>
      <c r="E5262" s="1" t="s">
        <v>2539</v>
      </c>
      <c r="F5262" s="1" t="s">
        <v>405</v>
      </c>
      <c r="G5262">
        <v>222.38399999999999</v>
      </c>
      <c r="H5262">
        <v>2</v>
      </c>
      <c r="I5262">
        <v>0.2</v>
      </c>
      <c r="J5262">
        <v>22.238399999999999</v>
      </c>
      <c r="K5262" t="str">
        <f>INDEX(product!B:B,MATCH('TABELA TOTAL'!$F8457,product!A:A,0))</f>
        <v>Furniture</v>
      </c>
      <c r="L5262" t="str">
        <f>INDEX(product!C:C,MATCH(F5262,product!A:A,))</f>
        <v>Phones</v>
      </c>
      <c r="M5262" t="str">
        <f>INDEX(product!D:D,MATCH(F5262,product!A:A,))</f>
        <v>Nortel Business Series Terminal T7208 Digital phone</v>
      </c>
    </row>
    <row r="5263" spans="1:13" x14ac:dyDescent="0.25">
      <c r="A5263" s="1" t="s">
        <v>920</v>
      </c>
      <c r="B5263" s="2">
        <v>42511</v>
      </c>
      <c r="C5263" s="2">
        <v>42513</v>
      </c>
      <c r="D5263" s="1" t="s">
        <v>79</v>
      </c>
      <c r="E5263" s="1" t="s">
        <v>465</v>
      </c>
      <c r="F5263" s="1" t="s">
        <v>921</v>
      </c>
      <c r="G5263">
        <v>55.176000000000002</v>
      </c>
      <c r="H5263">
        <v>3</v>
      </c>
      <c r="I5263">
        <v>0.2</v>
      </c>
      <c r="J5263">
        <v>-12.4146</v>
      </c>
      <c r="K5263" t="str">
        <f>INDEX(product!B:B,MATCH('TABELA TOTAL'!$F525,product!A:A,0))</f>
        <v>Technology</v>
      </c>
      <c r="L5263" t="str">
        <f>INDEX(product!C:C,MATCH(F5263,product!A:A,))</f>
        <v>Phones</v>
      </c>
      <c r="M5263" t="str">
        <f>INDEX(product!D:D,MATCH(F5263,product!A:A,))</f>
        <v>Motorola HK250 Universal Bluetooth Headset</v>
      </c>
    </row>
    <row r="5264" spans="1:13" x14ac:dyDescent="0.25">
      <c r="A5264" s="1" t="s">
        <v>920</v>
      </c>
      <c r="B5264" s="2">
        <v>42511</v>
      </c>
      <c r="C5264" s="2">
        <v>42513</v>
      </c>
      <c r="D5264" s="1" t="s">
        <v>79</v>
      </c>
      <c r="E5264" s="1" t="s">
        <v>465</v>
      </c>
      <c r="F5264" s="1" t="s">
        <v>447</v>
      </c>
      <c r="G5264">
        <v>66.260000000000005</v>
      </c>
      <c r="H5264">
        <v>2</v>
      </c>
      <c r="I5264">
        <v>0</v>
      </c>
      <c r="J5264">
        <v>27.166599999999999</v>
      </c>
      <c r="K5264" t="str">
        <f>INDEX(product!B:B,MATCH('TABELA TOTAL'!$F526,product!A:A,0))</f>
        <v>Office Supplies</v>
      </c>
      <c r="L5264" t="str">
        <f>INDEX(product!C:C,MATCH(F5264,product!A:A,))</f>
        <v>Accessories</v>
      </c>
      <c r="M5264" t="str">
        <f>INDEX(product!D:D,MATCH(F5264,product!A:A,))</f>
        <v>Logitech P710e Mobile Speakerphone</v>
      </c>
    </row>
    <row r="5265" spans="1:13" x14ac:dyDescent="0.25">
      <c r="A5265" s="1" t="s">
        <v>3152</v>
      </c>
      <c r="B5265" s="2">
        <v>42511</v>
      </c>
      <c r="C5265" s="2">
        <v>42518</v>
      </c>
      <c r="D5265" s="1" t="s">
        <v>19</v>
      </c>
      <c r="E5265" s="1" t="s">
        <v>90</v>
      </c>
      <c r="F5265" s="1" t="s">
        <v>3153</v>
      </c>
      <c r="G5265">
        <v>2396.4</v>
      </c>
      <c r="H5265">
        <v>10</v>
      </c>
      <c r="I5265">
        <v>0.2</v>
      </c>
      <c r="J5265">
        <v>179.73</v>
      </c>
      <c r="K5265" t="str">
        <f>INDEX(product!B:B,MATCH('TABELA TOTAL'!$F2420,product!A:A,0))</f>
        <v>Office Supplies</v>
      </c>
      <c r="L5265" t="str">
        <f>INDEX(product!C:C,MATCH(F5265,product!A:A,))</f>
        <v>Machines</v>
      </c>
      <c r="M5265" t="str">
        <f>INDEX(product!D:D,MATCH(F5265,product!A:A,))</f>
        <v>Panasonic KX MB2061 Multifunction Printer</v>
      </c>
    </row>
    <row r="5266" spans="1:13" x14ac:dyDescent="0.25">
      <c r="A5266" s="1" t="s">
        <v>4578</v>
      </c>
      <c r="B5266" s="2">
        <v>42511</v>
      </c>
      <c r="C5266" s="2">
        <v>42513</v>
      </c>
      <c r="D5266" s="1" t="s">
        <v>79</v>
      </c>
      <c r="E5266" s="1" t="s">
        <v>1275</v>
      </c>
      <c r="F5266" s="1" t="s">
        <v>4579</v>
      </c>
      <c r="G5266">
        <v>111.96</v>
      </c>
      <c r="H5266">
        <v>2</v>
      </c>
      <c r="I5266">
        <v>0</v>
      </c>
      <c r="J5266">
        <v>54.860399999999998</v>
      </c>
      <c r="K5266" t="str">
        <f>INDEX(product!B:B,MATCH('TABELA TOTAL'!$F4362,product!A:A,0))</f>
        <v>Office Supplies</v>
      </c>
      <c r="L5266" t="str">
        <f>INDEX(product!C:C,MATCH(F5266,product!A:A,))</f>
        <v>Paper</v>
      </c>
      <c r="M5266" t="str">
        <f>INDEX(product!D:D,MATCH(F5266,product!A:A,))</f>
        <v>Easy-staple paper</v>
      </c>
    </row>
    <row r="5267" spans="1:13" x14ac:dyDescent="0.25">
      <c r="A5267" s="1" t="s">
        <v>6117</v>
      </c>
      <c r="B5267" s="2">
        <v>42511</v>
      </c>
      <c r="C5267" s="2">
        <v>42516</v>
      </c>
      <c r="D5267" s="1" t="s">
        <v>19</v>
      </c>
      <c r="E5267" s="1" t="s">
        <v>680</v>
      </c>
      <c r="F5267" s="1" t="s">
        <v>388</v>
      </c>
      <c r="G5267">
        <v>1.964</v>
      </c>
      <c r="H5267">
        <v>2</v>
      </c>
      <c r="I5267">
        <v>0.8</v>
      </c>
      <c r="J5267">
        <v>-3.2406000000000001</v>
      </c>
      <c r="K5267" t="str">
        <f>INDEX(product!B:B,MATCH('TABELA TOTAL'!$F7069,product!A:A,0))</f>
        <v>Office Supplies</v>
      </c>
      <c r="L5267" t="str">
        <f>INDEX(product!C:C,MATCH(F5267,product!A:A,))</f>
        <v>Binders</v>
      </c>
      <c r="M5267" t="str">
        <f>INDEX(product!D:D,MATCH(F5267,product!A:A,))</f>
        <v>Pressboard Covers with Storage Hooks, 9 1/2" x 11", Light Blue</v>
      </c>
    </row>
    <row r="5268" spans="1:13" x14ac:dyDescent="0.25">
      <c r="A5268" s="1" t="s">
        <v>6117</v>
      </c>
      <c r="B5268" s="2">
        <v>42511</v>
      </c>
      <c r="C5268" s="2">
        <v>42516</v>
      </c>
      <c r="D5268" s="1" t="s">
        <v>19</v>
      </c>
      <c r="E5268" s="1" t="s">
        <v>680</v>
      </c>
      <c r="F5268" s="1" t="s">
        <v>1441</v>
      </c>
      <c r="G5268">
        <v>82.656000000000006</v>
      </c>
      <c r="H5268">
        <v>9</v>
      </c>
      <c r="I5268">
        <v>0.2</v>
      </c>
      <c r="J5268">
        <v>30.995999999999999</v>
      </c>
      <c r="K5268" t="str">
        <f>INDEX(product!B:B,MATCH('TABELA TOTAL'!$F7070,product!A:A,0))</f>
        <v>Office Supplies</v>
      </c>
      <c r="L5268" t="str">
        <f>INDEX(product!C:C,MATCH(F5268,product!A:A,))</f>
        <v>Paper</v>
      </c>
      <c r="M5268" t="str">
        <f>INDEX(product!D:D,MATCH(F5268,product!A:A,))</f>
        <v>Southworth 100% Cotton The Best Paper</v>
      </c>
    </row>
    <row r="5269" spans="1:13" x14ac:dyDescent="0.25">
      <c r="A5269" s="1" t="s">
        <v>7588</v>
      </c>
      <c r="B5269" s="2">
        <v>42511</v>
      </c>
      <c r="C5269" s="2">
        <v>42518</v>
      </c>
      <c r="D5269" s="1" t="s">
        <v>19</v>
      </c>
      <c r="E5269" s="1" t="s">
        <v>279</v>
      </c>
      <c r="F5269" s="1" t="s">
        <v>1825</v>
      </c>
      <c r="G5269">
        <v>3.798</v>
      </c>
      <c r="H5269">
        <v>3</v>
      </c>
      <c r="I5269">
        <v>0.8</v>
      </c>
      <c r="J5269">
        <v>-5.8868999999999998</v>
      </c>
      <c r="K5269" t="str">
        <f>INDEX(product!B:B,MATCH('TABELA TOTAL'!$F9797,product!A:A,0))</f>
        <v>Office Supplies</v>
      </c>
      <c r="L5269" t="str">
        <f>INDEX(product!C:C,MATCH(F5269,product!A:A,))</f>
        <v>Binders</v>
      </c>
      <c r="M5269" t="str">
        <f>INDEX(product!D:D,MATCH(F5269,product!A:A,))</f>
        <v>Cardinal HOLDit! Binder Insert Strips,Extra Strips</v>
      </c>
    </row>
    <row r="5270" spans="1:13" x14ac:dyDescent="0.25">
      <c r="A5270" s="1" t="s">
        <v>1104</v>
      </c>
      <c r="B5270" s="2">
        <v>42510</v>
      </c>
      <c r="C5270" s="2">
        <v>42515</v>
      </c>
      <c r="D5270" s="1" t="s">
        <v>19</v>
      </c>
      <c r="E5270" s="1" t="s">
        <v>205</v>
      </c>
      <c r="F5270" s="1" t="s">
        <v>454</v>
      </c>
      <c r="G5270">
        <v>1049.2</v>
      </c>
      <c r="H5270">
        <v>5</v>
      </c>
      <c r="I5270">
        <v>0</v>
      </c>
      <c r="J5270">
        <v>272.79199999999997</v>
      </c>
      <c r="K5270" t="str">
        <f>INDEX(product!B:B,MATCH('TABELA TOTAL'!$F640,product!A:A,0))</f>
        <v>Office Supplies</v>
      </c>
      <c r="L5270" t="str">
        <f>INDEX(product!C:C,MATCH(F5270,product!A:A,))</f>
        <v>Furnishings</v>
      </c>
      <c r="M5270" t="str">
        <f>INDEX(product!D:D,MATCH(F5270,product!A:A,))</f>
        <v>Luxo Professional Fluorescent Magnifier Lamp with Clamp-Mount Base</v>
      </c>
    </row>
    <row r="5271" spans="1:13" x14ac:dyDescent="0.25">
      <c r="A5271" s="1" t="s">
        <v>1104</v>
      </c>
      <c r="B5271" s="2">
        <v>42510</v>
      </c>
      <c r="C5271" s="2">
        <v>42515</v>
      </c>
      <c r="D5271" s="1" t="s">
        <v>19</v>
      </c>
      <c r="E5271" s="1" t="s">
        <v>205</v>
      </c>
      <c r="F5271" s="1" t="s">
        <v>1105</v>
      </c>
      <c r="G5271">
        <v>15.423999999999999</v>
      </c>
      <c r="H5271">
        <v>4</v>
      </c>
      <c r="I5271">
        <v>0.2</v>
      </c>
      <c r="J5271">
        <v>5.0128000000000004</v>
      </c>
      <c r="K5271" t="str">
        <f>INDEX(product!B:B,MATCH('TABELA TOTAL'!$F641,product!A:A,0))</f>
        <v>Office Supplies</v>
      </c>
      <c r="L5271" t="str">
        <f>INDEX(product!C:C,MATCH(F5271,product!A:A,))</f>
        <v>Binders</v>
      </c>
      <c r="M5271" t="str">
        <f>INDEX(product!D:D,MATCH(F5271,product!A:A,))</f>
        <v>Wilson Jones Turn Tabs Binder Tool for Ring Binders</v>
      </c>
    </row>
    <row r="5272" spans="1:13" x14ac:dyDescent="0.25">
      <c r="A5272" s="1" t="s">
        <v>1320</v>
      </c>
      <c r="B5272" s="2">
        <v>42510</v>
      </c>
      <c r="C5272" s="2">
        <v>42510</v>
      </c>
      <c r="D5272" s="1" t="s">
        <v>654</v>
      </c>
      <c r="E5272" s="1" t="s">
        <v>1321</v>
      </c>
      <c r="F5272" s="1" t="s">
        <v>1322</v>
      </c>
      <c r="G5272">
        <v>1363.96</v>
      </c>
      <c r="H5272">
        <v>5</v>
      </c>
      <c r="I5272">
        <v>0.2</v>
      </c>
      <c r="J5272">
        <v>85.247500000000002</v>
      </c>
      <c r="K5272" t="str">
        <f>INDEX(product!B:B,MATCH('TABELA TOTAL'!$F794,product!A:A,0))</f>
        <v>Furniture</v>
      </c>
      <c r="L5272" t="str">
        <f>INDEX(product!C:C,MATCH(F5272,product!A:A,))</f>
        <v>Phones</v>
      </c>
      <c r="M5272" t="str">
        <f>INDEX(product!D:D,MATCH(F5272,product!A:A,))</f>
        <v>Cisco Unified IP Phone 7945G VoIP phone</v>
      </c>
    </row>
    <row r="5273" spans="1:13" x14ac:dyDescent="0.25">
      <c r="A5273" s="1" t="s">
        <v>4123</v>
      </c>
      <c r="B5273" s="2">
        <v>42510</v>
      </c>
      <c r="C5273" s="2">
        <v>42514</v>
      </c>
      <c r="D5273" s="1" t="s">
        <v>19</v>
      </c>
      <c r="E5273" s="1" t="s">
        <v>915</v>
      </c>
      <c r="F5273" s="1" t="s">
        <v>614</v>
      </c>
      <c r="G5273">
        <v>2.694</v>
      </c>
      <c r="H5273">
        <v>2</v>
      </c>
      <c r="I5273">
        <v>0.7</v>
      </c>
      <c r="J5273">
        <v>-2.2450000000000001</v>
      </c>
      <c r="K5273" t="str">
        <f>INDEX(product!B:B,MATCH('TABELA TOTAL'!$F3689,product!A:A,0))</f>
        <v>Office Supplies</v>
      </c>
      <c r="L5273" t="str">
        <f>INDEX(product!C:C,MATCH(F5273,product!A:A,))</f>
        <v>Binders</v>
      </c>
      <c r="M5273" t="str">
        <f>INDEX(product!D:D,MATCH(F5273,product!A:A,))</f>
        <v>Avery Non-Stick Binders</v>
      </c>
    </row>
    <row r="5274" spans="1:13" x14ac:dyDescent="0.25">
      <c r="A5274" s="1" t="s">
        <v>4313</v>
      </c>
      <c r="B5274" s="2">
        <v>42510</v>
      </c>
      <c r="C5274" s="2">
        <v>42513</v>
      </c>
      <c r="D5274" s="1" t="s">
        <v>79</v>
      </c>
      <c r="E5274" s="1" t="s">
        <v>1136</v>
      </c>
      <c r="F5274" s="1" t="s">
        <v>1263</v>
      </c>
      <c r="G5274">
        <v>40.634999999999998</v>
      </c>
      <c r="H5274">
        <v>7</v>
      </c>
      <c r="I5274">
        <v>0.7</v>
      </c>
      <c r="J5274">
        <v>-32.508000000000003</v>
      </c>
      <c r="K5274" t="str">
        <f>INDEX(product!B:B,MATCH('TABELA TOTAL'!$F3969,product!A:A,0))</f>
        <v>Office Supplies</v>
      </c>
      <c r="L5274" t="str">
        <f>INDEX(product!C:C,MATCH(F5274,product!A:A,))</f>
        <v>Binders</v>
      </c>
      <c r="M5274" t="str">
        <f>INDEX(product!D:D,MATCH(F5274,product!A:A,))</f>
        <v>GBC Durable Plastic Covers</v>
      </c>
    </row>
    <row r="5275" spans="1:13" x14ac:dyDescent="0.25">
      <c r="A5275" s="1" t="s">
        <v>1292</v>
      </c>
      <c r="B5275" s="2">
        <v>42509</v>
      </c>
      <c r="C5275" s="2">
        <v>42514</v>
      </c>
      <c r="D5275" s="1" t="s">
        <v>19</v>
      </c>
      <c r="E5275" s="1" t="s">
        <v>404</v>
      </c>
      <c r="F5275" s="1" t="s">
        <v>1293</v>
      </c>
      <c r="G5275">
        <v>641.96</v>
      </c>
      <c r="H5275">
        <v>2</v>
      </c>
      <c r="I5275">
        <v>0</v>
      </c>
      <c r="J5275">
        <v>179.74879999999999</v>
      </c>
      <c r="K5275" t="str">
        <f>INDEX(product!B:B,MATCH('TABELA TOTAL'!$F771,product!A:A,0))</f>
        <v>Technology</v>
      </c>
      <c r="L5275" t="str">
        <f>INDEX(product!C:C,MATCH(F5275,product!A:A,))</f>
        <v>Chairs</v>
      </c>
      <c r="M5275" t="str">
        <f>INDEX(product!D:D,MATCH(F5275,product!A:A,))</f>
        <v>Hon 4070 Series Pagoda Round Back Stacking Chairs</v>
      </c>
    </row>
    <row r="5276" spans="1:13" x14ac:dyDescent="0.25">
      <c r="A5276" s="1" t="s">
        <v>2476</v>
      </c>
      <c r="B5276" s="2">
        <v>42509</v>
      </c>
      <c r="C5276" s="2">
        <v>42514</v>
      </c>
      <c r="D5276" s="1" t="s">
        <v>19</v>
      </c>
      <c r="E5276" s="1" t="s">
        <v>906</v>
      </c>
      <c r="F5276" s="1" t="s">
        <v>1087</v>
      </c>
      <c r="G5276">
        <v>242.9</v>
      </c>
      <c r="H5276">
        <v>5</v>
      </c>
      <c r="I5276">
        <v>0</v>
      </c>
      <c r="J5276">
        <v>70.441000000000003</v>
      </c>
      <c r="K5276" t="str">
        <f>INDEX(product!B:B,MATCH('TABELA TOTAL'!$F1718,product!A:A,0))</f>
        <v>Office Supplies</v>
      </c>
      <c r="L5276" t="str">
        <f>INDEX(product!C:C,MATCH(F5276,product!A:A,))</f>
        <v>Appliances</v>
      </c>
      <c r="M5276" t="str">
        <f>INDEX(product!D:D,MATCH(F5276,product!A:A,))</f>
        <v>Belkin Premiere Surge Master II 8-outlet surge protector</v>
      </c>
    </row>
    <row r="5277" spans="1:13" x14ac:dyDescent="0.25">
      <c r="A5277" s="1" t="s">
        <v>2476</v>
      </c>
      <c r="B5277" s="2">
        <v>42509</v>
      </c>
      <c r="C5277" s="2">
        <v>42514</v>
      </c>
      <c r="D5277" s="1" t="s">
        <v>19</v>
      </c>
      <c r="E5277" s="1" t="s">
        <v>906</v>
      </c>
      <c r="F5277" s="1" t="s">
        <v>152</v>
      </c>
      <c r="G5277">
        <v>454.9</v>
      </c>
      <c r="H5277">
        <v>5</v>
      </c>
      <c r="I5277">
        <v>0</v>
      </c>
      <c r="J5277">
        <v>0</v>
      </c>
      <c r="K5277" t="str">
        <f>INDEX(product!B:B,MATCH('TABELA TOTAL'!$F1719,product!A:A,0))</f>
        <v>Office Supplies</v>
      </c>
      <c r="L5277" t="str">
        <f>INDEX(product!C:C,MATCH(F5277,product!A:A,))</f>
        <v>Storage</v>
      </c>
      <c r="M5277" t="str">
        <f>INDEX(product!D:D,MATCH(F5277,product!A:A,))</f>
        <v>Safco Industrial Wire Shelving System</v>
      </c>
    </row>
    <row r="5278" spans="1:13" x14ac:dyDescent="0.25">
      <c r="A5278" s="1" t="s">
        <v>2476</v>
      </c>
      <c r="B5278" s="2">
        <v>42509</v>
      </c>
      <c r="C5278" s="2">
        <v>42514</v>
      </c>
      <c r="D5278" s="1" t="s">
        <v>19</v>
      </c>
      <c r="E5278" s="1" t="s">
        <v>906</v>
      </c>
      <c r="F5278" s="1" t="s">
        <v>2477</v>
      </c>
      <c r="G5278">
        <v>35.92</v>
      </c>
      <c r="H5278">
        <v>4</v>
      </c>
      <c r="I5278">
        <v>0</v>
      </c>
      <c r="J5278">
        <v>15.086399999999999</v>
      </c>
      <c r="K5278" t="str">
        <f>INDEX(product!B:B,MATCH('TABELA TOTAL'!$F1720,product!A:A,0))</f>
        <v>Office Supplies</v>
      </c>
      <c r="L5278" t="str">
        <f>INDEX(product!C:C,MATCH(F5278,product!A:A,))</f>
        <v>Furnishings</v>
      </c>
      <c r="M5278" t="str">
        <f>INDEX(product!D:D,MATCH(F5278,product!A:A,))</f>
        <v>Nu-Dell Float Frame 11 x 14 1/2</v>
      </c>
    </row>
    <row r="5279" spans="1:13" x14ac:dyDescent="0.25">
      <c r="A5279" s="1" t="s">
        <v>2476</v>
      </c>
      <c r="B5279" s="2">
        <v>42509</v>
      </c>
      <c r="C5279" s="2">
        <v>42514</v>
      </c>
      <c r="D5279" s="1" t="s">
        <v>19</v>
      </c>
      <c r="E5279" s="1" t="s">
        <v>906</v>
      </c>
      <c r="F5279" s="1" t="s">
        <v>1071</v>
      </c>
      <c r="G5279">
        <v>39.76</v>
      </c>
      <c r="H5279">
        <v>8</v>
      </c>
      <c r="I5279">
        <v>0</v>
      </c>
      <c r="J5279">
        <v>12.3256</v>
      </c>
      <c r="K5279" t="str">
        <f>INDEX(product!B:B,MATCH('TABELA TOTAL'!$F1721,product!A:A,0))</f>
        <v>Technology</v>
      </c>
      <c r="L5279" t="str">
        <f>INDEX(product!C:C,MATCH(F5279,product!A:A,))</f>
        <v>Furnishings</v>
      </c>
      <c r="M5279" t="str">
        <f>INDEX(product!D:D,MATCH(F5279,product!A:A,))</f>
        <v>DAX Value U-Channel Document Frames, Easel Back</v>
      </c>
    </row>
    <row r="5280" spans="1:13" x14ac:dyDescent="0.25">
      <c r="A5280" s="1" t="s">
        <v>2476</v>
      </c>
      <c r="B5280" s="2">
        <v>42509</v>
      </c>
      <c r="C5280" s="2">
        <v>42514</v>
      </c>
      <c r="D5280" s="1" t="s">
        <v>19</v>
      </c>
      <c r="E5280" s="1" t="s">
        <v>906</v>
      </c>
      <c r="F5280" s="1" t="s">
        <v>1072</v>
      </c>
      <c r="G5280">
        <v>47.744</v>
      </c>
      <c r="H5280">
        <v>4</v>
      </c>
      <c r="I5280">
        <v>0.2</v>
      </c>
      <c r="J5280">
        <v>14.92</v>
      </c>
      <c r="K5280" t="str">
        <f>INDEX(product!B:B,MATCH('TABELA TOTAL'!$F1722,product!A:A,0))</f>
        <v>Furniture</v>
      </c>
      <c r="L5280" t="str">
        <f>INDEX(product!C:C,MATCH(F5280,product!A:A,))</f>
        <v>Binders</v>
      </c>
      <c r="M5280" t="str">
        <f>INDEX(product!D:D,MATCH(F5280,product!A:A,))</f>
        <v>Recycled Easel Ring Binders</v>
      </c>
    </row>
    <row r="5281" spans="1:13" x14ac:dyDescent="0.25">
      <c r="A5281" s="1" t="s">
        <v>3221</v>
      </c>
      <c r="B5281" s="2">
        <v>42509</v>
      </c>
      <c r="C5281" s="2">
        <v>42514</v>
      </c>
      <c r="D5281" s="1" t="s">
        <v>19</v>
      </c>
      <c r="E5281" s="1" t="s">
        <v>1734</v>
      </c>
      <c r="F5281" s="1" t="s">
        <v>2799</v>
      </c>
      <c r="G5281">
        <v>9.5839999999999996</v>
      </c>
      <c r="H5281">
        <v>1</v>
      </c>
      <c r="I5281">
        <v>0.2</v>
      </c>
      <c r="J5281">
        <v>3.3544</v>
      </c>
      <c r="K5281" t="str">
        <f>INDEX(product!B:B,MATCH('TABELA TOTAL'!$F2500,product!A:A,0))</f>
        <v>Office Supplies</v>
      </c>
      <c r="L5281" t="str">
        <f>INDEX(product!C:C,MATCH(F5281,product!A:A,))</f>
        <v>Binders</v>
      </c>
      <c r="M5281" t="str">
        <f>INDEX(product!D:D,MATCH(F5281,product!A:A,))</f>
        <v>GBC Personal VeloBind Strips</v>
      </c>
    </row>
    <row r="5282" spans="1:13" x14ac:dyDescent="0.25">
      <c r="A5282" s="1" t="s">
        <v>4026</v>
      </c>
      <c r="B5282" s="2">
        <v>42509</v>
      </c>
      <c r="C5282" s="2">
        <v>42513</v>
      </c>
      <c r="D5282" s="1" t="s">
        <v>19</v>
      </c>
      <c r="E5282" s="1" t="s">
        <v>2542</v>
      </c>
      <c r="F5282" s="1" t="s">
        <v>50</v>
      </c>
      <c r="G5282">
        <v>21.4</v>
      </c>
      <c r="H5282">
        <v>5</v>
      </c>
      <c r="I5282">
        <v>0</v>
      </c>
      <c r="J5282">
        <v>6.2060000000000004</v>
      </c>
      <c r="K5282" t="str">
        <f>INDEX(product!B:B,MATCH('TABELA TOTAL'!$F3532,product!A:A,0))</f>
        <v>Office Supplies</v>
      </c>
      <c r="L5282" t="str">
        <f>INDEX(product!C:C,MATCH(F5282,product!A:A,))</f>
        <v>Art</v>
      </c>
      <c r="M5282" t="str">
        <f>INDEX(product!D:D,MATCH(F5282,product!A:A,))</f>
        <v>Newell 341</v>
      </c>
    </row>
    <row r="5283" spans="1:13" x14ac:dyDescent="0.25">
      <c r="A5283" s="1" t="s">
        <v>6326</v>
      </c>
      <c r="B5283" s="2">
        <v>42509</v>
      </c>
      <c r="C5283" s="2">
        <v>42513</v>
      </c>
      <c r="D5283" s="1" t="s">
        <v>19</v>
      </c>
      <c r="E5283" s="1" t="s">
        <v>3966</v>
      </c>
      <c r="F5283" s="1" t="s">
        <v>4501</v>
      </c>
      <c r="G5283">
        <v>87.84</v>
      </c>
      <c r="H5283">
        <v>8</v>
      </c>
      <c r="I5283">
        <v>0</v>
      </c>
      <c r="J5283">
        <v>23.716799999999999</v>
      </c>
      <c r="K5283" t="str">
        <f>INDEX(product!B:B,MATCH('TABELA TOTAL'!$F7468,product!A:A,0))</f>
        <v>Office Supplies</v>
      </c>
      <c r="L5283" t="str">
        <f>INDEX(product!C:C,MATCH(F5283,product!A:A,))</f>
        <v>Appliances</v>
      </c>
      <c r="M5283" t="str">
        <f>INDEX(product!D:D,MATCH(F5283,product!A:A,))</f>
        <v>Staple holder</v>
      </c>
    </row>
    <row r="5284" spans="1:13" x14ac:dyDescent="0.25">
      <c r="A5284" s="1" t="s">
        <v>2436</v>
      </c>
      <c r="B5284" s="2">
        <v>42508</v>
      </c>
      <c r="C5284" s="2">
        <v>42514</v>
      </c>
      <c r="D5284" s="1" t="s">
        <v>19</v>
      </c>
      <c r="E5284" s="1" t="s">
        <v>2437</v>
      </c>
      <c r="F5284" s="1" t="s">
        <v>121</v>
      </c>
      <c r="G5284">
        <v>104.28</v>
      </c>
      <c r="H5284">
        <v>3</v>
      </c>
      <c r="I5284">
        <v>0</v>
      </c>
      <c r="J5284">
        <v>26.07</v>
      </c>
      <c r="K5284" t="str">
        <f>INDEX(product!B:B,MATCH('TABELA TOTAL'!$F1678,product!A:A,0))</f>
        <v>Office Supplies</v>
      </c>
      <c r="L5284" t="str">
        <f>INDEX(product!C:C,MATCH(F5284,product!A:A,))</f>
        <v>Storage</v>
      </c>
      <c r="M5284" t="str">
        <f>INDEX(product!D:D,MATCH(F5284,product!A:A,))</f>
        <v>Home/Office Personal File Carts</v>
      </c>
    </row>
    <row r="5285" spans="1:13" x14ac:dyDescent="0.25">
      <c r="A5285" s="1" t="s">
        <v>2436</v>
      </c>
      <c r="B5285" s="2">
        <v>42508</v>
      </c>
      <c r="C5285" s="2">
        <v>42514</v>
      </c>
      <c r="D5285" s="1" t="s">
        <v>19</v>
      </c>
      <c r="E5285" s="1" t="s">
        <v>2437</v>
      </c>
      <c r="F5285" s="1" t="s">
        <v>211</v>
      </c>
      <c r="G5285">
        <v>17.940000000000001</v>
      </c>
      <c r="H5285">
        <v>3</v>
      </c>
      <c r="I5285">
        <v>0</v>
      </c>
      <c r="J5285">
        <v>8.7905999999999995</v>
      </c>
      <c r="K5285" t="str">
        <f>INDEX(product!B:B,MATCH('TABELA TOTAL'!$F1679,product!A:A,0))</f>
        <v>Furniture</v>
      </c>
      <c r="L5285" t="str">
        <f>INDEX(product!C:C,MATCH(F5285,product!A:A,))</f>
        <v>Paper</v>
      </c>
      <c r="M5285" t="str">
        <f>INDEX(product!D:D,MATCH(F5285,product!A:A,))</f>
        <v>Universal Premium White Copier/Laser Paper (20Lb. and 87 Bright)</v>
      </c>
    </row>
    <row r="5286" spans="1:13" x14ac:dyDescent="0.25">
      <c r="A5286" s="1" t="s">
        <v>2681</v>
      </c>
      <c r="B5286" s="2">
        <v>42507</v>
      </c>
      <c r="C5286" s="2">
        <v>42511</v>
      </c>
      <c r="D5286" s="1" t="s">
        <v>19</v>
      </c>
      <c r="E5286" s="1" t="s">
        <v>2542</v>
      </c>
      <c r="F5286" s="1" t="s">
        <v>2682</v>
      </c>
      <c r="G5286">
        <v>2.952</v>
      </c>
      <c r="H5286">
        <v>2</v>
      </c>
      <c r="I5286">
        <v>0.7</v>
      </c>
      <c r="J5286">
        <v>-2.1648000000000001</v>
      </c>
      <c r="K5286" t="str">
        <f>INDEX(product!B:B,MATCH('TABELA TOTAL'!$F1908,product!A:A,0))</f>
        <v>Office Supplies</v>
      </c>
      <c r="L5286" t="str">
        <f>INDEX(product!C:C,MATCH(F5286,product!A:A,))</f>
        <v>Binders</v>
      </c>
      <c r="M5286" t="str">
        <f>INDEX(product!D:D,MATCH(F5286,product!A:A,))</f>
        <v>Pressboard Hanging Data Binders for Unburst Sheets</v>
      </c>
    </row>
    <row r="5287" spans="1:13" x14ac:dyDescent="0.25">
      <c r="A5287" s="1" t="s">
        <v>2681</v>
      </c>
      <c r="B5287" s="2">
        <v>42507</v>
      </c>
      <c r="C5287" s="2">
        <v>42511</v>
      </c>
      <c r="D5287" s="1" t="s">
        <v>19</v>
      </c>
      <c r="E5287" s="1" t="s">
        <v>2542</v>
      </c>
      <c r="F5287" s="1" t="s">
        <v>991</v>
      </c>
      <c r="G5287">
        <v>27.018000000000001</v>
      </c>
      <c r="H5287">
        <v>6</v>
      </c>
      <c r="I5287">
        <v>0.7</v>
      </c>
      <c r="J5287">
        <v>-21.6144</v>
      </c>
      <c r="K5287" t="str">
        <f>INDEX(product!B:B,MATCH('TABELA TOTAL'!$F1909,product!A:A,0))</f>
        <v>Office Supplies</v>
      </c>
      <c r="L5287" t="str">
        <f>INDEX(product!C:C,MATCH(F5287,product!A:A,))</f>
        <v>Binders</v>
      </c>
      <c r="M5287" t="str">
        <f>INDEX(product!D:D,MATCH(F5287,product!A:A,))</f>
        <v>GBC Prepunched Paper, 19-Hole, for Binding Systems, 24-lb</v>
      </c>
    </row>
    <row r="5288" spans="1:13" x14ac:dyDescent="0.25">
      <c r="A5288" s="1" t="s">
        <v>4781</v>
      </c>
      <c r="B5288" s="2">
        <v>42507</v>
      </c>
      <c r="C5288" s="2">
        <v>42508</v>
      </c>
      <c r="D5288" s="1" t="s">
        <v>79</v>
      </c>
      <c r="E5288" s="1" t="s">
        <v>664</v>
      </c>
      <c r="F5288" s="1" t="s">
        <v>1372</v>
      </c>
      <c r="G5288">
        <v>65.17</v>
      </c>
      <c r="H5288">
        <v>7</v>
      </c>
      <c r="I5288">
        <v>0</v>
      </c>
      <c r="J5288">
        <v>18.8993</v>
      </c>
      <c r="K5288" t="str">
        <f>INDEX(product!B:B,MATCH('TABELA TOTAL'!$F4706,product!A:A,0))</f>
        <v>Furniture</v>
      </c>
      <c r="L5288" t="str">
        <f>INDEX(product!C:C,MATCH(F5288,product!A:A,))</f>
        <v>Supplies</v>
      </c>
      <c r="M5288" t="str">
        <f>INDEX(product!D:D,MATCH(F5288,product!A:A,))</f>
        <v>Acme Forged Steel Scissors with Black Enamel Handles</v>
      </c>
    </row>
    <row r="5289" spans="1:13" x14ac:dyDescent="0.25">
      <c r="A5289" s="1" t="s">
        <v>4781</v>
      </c>
      <c r="B5289" s="2">
        <v>42507</v>
      </c>
      <c r="C5289" s="2">
        <v>42508</v>
      </c>
      <c r="D5289" s="1" t="s">
        <v>79</v>
      </c>
      <c r="E5289" s="1" t="s">
        <v>664</v>
      </c>
      <c r="F5289" s="1" t="s">
        <v>312</v>
      </c>
      <c r="G5289">
        <v>14.62</v>
      </c>
      <c r="H5289">
        <v>2</v>
      </c>
      <c r="I5289">
        <v>0</v>
      </c>
      <c r="J5289">
        <v>6.8714000000000004</v>
      </c>
      <c r="K5289" t="str">
        <f>INDEX(product!B:B,MATCH('TABELA TOTAL'!$F4707,product!A:A,0))</f>
        <v>Furniture</v>
      </c>
      <c r="L5289" t="str">
        <f>INDEX(product!C:C,MATCH(F5289,product!A:A,))</f>
        <v>Labels</v>
      </c>
      <c r="M5289" t="str">
        <f>INDEX(product!D:D,MATCH(F5289,product!A:A,))</f>
        <v>Avery 519</v>
      </c>
    </row>
    <row r="5290" spans="1:13" x14ac:dyDescent="0.25">
      <c r="A5290" s="1" t="s">
        <v>4781</v>
      </c>
      <c r="B5290" s="2">
        <v>42507</v>
      </c>
      <c r="C5290" s="2">
        <v>42508</v>
      </c>
      <c r="D5290" s="1" t="s">
        <v>79</v>
      </c>
      <c r="E5290" s="1" t="s">
        <v>664</v>
      </c>
      <c r="F5290" s="1" t="s">
        <v>1666</v>
      </c>
      <c r="G5290">
        <v>173.24</v>
      </c>
      <c r="H5290">
        <v>4</v>
      </c>
      <c r="I5290">
        <v>0</v>
      </c>
      <c r="J5290">
        <v>17.324000000000002</v>
      </c>
      <c r="K5290" t="str">
        <f>INDEX(product!B:B,MATCH('TABELA TOTAL'!$F4708,product!A:A,0))</f>
        <v>Office Supplies</v>
      </c>
      <c r="L5290" t="str">
        <f>INDEX(product!C:C,MATCH(F5290,product!A:A,))</f>
        <v>Furnishings</v>
      </c>
      <c r="M5290" t="str">
        <f>INDEX(product!D:D,MATCH(F5290,product!A:A,))</f>
        <v>Eldon Advantage Chair Mats for Low to Medium Pile Carpets</v>
      </c>
    </row>
    <row r="5291" spans="1:13" x14ac:dyDescent="0.25">
      <c r="A5291" s="1" t="s">
        <v>6491</v>
      </c>
      <c r="B5291" s="2">
        <v>42507</v>
      </c>
      <c r="C5291" s="2">
        <v>42510</v>
      </c>
      <c r="D5291" s="1" t="s">
        <v>79</v>
      </c>
      <c r="E5291" s="1" t="s">
        <v>2771</v>
      </c>
      <c r="F5291" s="1" t="s">
        <v>5766</v>
      </c>
      <c r="G5291">
        <v>2.89</v>
      </c>
      <c r="H5291">
        <v>1</v>
      </c>
      <c r="I5291">
        <v>0.8</v>
      </c>
      <c r="J5291">
        <v>-4.7685000000000004</v>
      </c>
      <c r="K5291" t="str">
        <f>INDEX(product!B:B,MATCH('TABELA TOTAL'!$F7788,product!A:A,0))</f>
        <v>Office Supplies</v>
      </c>
      <c r="L5291" t="str">
        <f>INDEX(product!C:C,MATCH(F5291,product!A:A,))</f>
        <v>Binders</v>
      </c>
      <c r="M5291" t="str">
        <f>INDEX(product!D:D,MATCH(F5291,product!A:A,))</f>
        <v>Acco Recycled 2" Capacity Laser Printer Hanging Data Binders</v>
      </c>
    </row>
    <row r="5292" spans="1:13" x14ac:dyDescent="0.25">
      <c r="A5292" s="1" t="s">
        <v>6491</v>
      </c>
      <c r="B5292" s="2">
        <v>42507</v>
      </c>
      <c r="C5292" s="2">
        <v>42510</v>
      </c>
      <c r="D5292" s="1" t="s">
        <v>79</v>
      </c>
      <c r="E5292" s="1" t="s">
        <v>2771</v>
      </c>
      <c r="F5292" s="1" t="s">
        <v>3111</v>
      </c>
      <c r="G5292">
        <v>7.8959999999999999</v>
      </c>
      <c r="H5292">
        <v>3</v>
      </c>
      <c r="I5292">
        <v>0.2</v>
      </c>
      <c r="J5292">
        <v>2.4674999999999998</v>
      </c>
      <c r="K5292" t="str">
        <f>INDEX(product!B:B,MATCH('TABELA TOTAL'!$F7789,product!A:A,0))</f>
        <v>Office Supplies</v>
      </c>
      <c r="L5292" t="str">
        <f>INDEX(product!C:C,MATCH(F5292,product!A:A,))</f>
        <v>Fasteners</v>
      </c>
      <c r="M5292" t="str">
        <f>INDEX(product!D:D,MATCH(F5292,product!A:A,))</f>
        <v>Acco Hot Clips Clips to Go</v>
      </c>
    </row>
    <row r="5293" spans="1:13" x14ac:dyDescent="0.25">
      <c r="A5293" s="1" t="s">
        <v>6491</v>
      </c>
      <c r="B5293" s="2">
        <v>42507</v>
      </c>
      <c r="C5293" s="2">
        <v>42510</v>
      </c>
      <c r="D5293" s="1" t="s">
        <v>79</v>
      </c>
      <c r="E5293" s="1" t="s">
        <v>2771</v>
      </c>
      <c r="F5293" s="1" t="s">
        <v>2612</v>
      </c>
      <c r="G5293">
        <v>22.608000000000001</v>
      </c>
      <c r="H5293">
        <v>3</v>
      </c>
      <c r="I5293">
        <v>0.6</v>
      </c>
      <c r="J5293">
        <v>-10.1736</v>
      </c>
      <c r="K5293" t="str">
        <f>INDEX(product!B:B,MATCH('TABELA TOTAL'!$F7790,product!A:A,0))</f>
        <v>Office Supplies</v>
      </c>
      <c r="L5293" t="str">
        <f>INDEX(product!C:C,MATCH(F5293,product!A:A,))</f>
        <v>Furnishings</v>
      </c>
      <c r="M5293" t="str">
        <f>INDEX(product!D:D,MATCH(F5293,product!A:A,))</f>
        <v>Flat Face Poster Frame</v>
      </c>
    </row>
    <row r="5294" spans="1:13" x14ac:dyDescent="0.25">
      <c r="A5294" s="1" t="s">
        <v>6491</v>
      </c>
      <c r="B5294" s="2">
        <v>42507</v>
      </c>
      <c r="C5294" s="2">
        <v>42510</v>
      </c>
      <c r="D5294" s="1" t="s">
        <v>79</v>
      </c>
      <c r="E5294" s="1" t="s">
        <v>2771</v>
      </c>
      <c r="F5294" s="1" t="s">
        <v>3562</v>
      </c>
      <c r="G5294">
        <v>30.527999999999999</v>
      </c>
      <c r="H5294">
        <v>8</v>
      </c>
      <c r="I5294">
        <v>0.2</v>
      </c>
      <c r="J5294">
        <v>9.5399999999999991</v>
      </c>
      <c r="K5294" t="str">
        <f>INDEX(product!B:B,MATCH('TABELA TOTAL'!$F7791,product!A:A,0))</f>
        <v>Office Supplies</v>
      </c>
      <c r="L5294" t="str">
        <f>INDEX(product!C:C,MATCH(F5294,product!A:A,))</f>
        <v>Paper</v>
      </c>
      <c r="M5294" t="str">
        <f>INDEX(product!D:D,MATCH(F5294,product!A:A,))</f>
        <v>Wirebound Message Books, Four 2 3/4 x 5 Forms per Page, 200 Sets per Book</v>
      </c>
    </row>
    <row r="5295" spans="1:13" x14ac:dyDescent="0.25">
      <c r="A5295" s="1" t="s">
        <v>2030</v>
      </c>
      <c r="B5295" s="2">
        <v>42506</v>
      </c>
      <c r="C5295" s="2">
        <v>42513</v>
      </c>
      <c r="D5295" s="1" t="s">
        <v>19</v>
      </c>
      <c r="E5295" s="1" t="s">
        <v>2031</v>
      </c>
      <c r="F5295" s="1" t="s">
        <v>2032</v>
      </c>
      <c r="G5295">
        <v>552.55999999999995</v>
      </c>
      <c r="H5295">
        <v>4</v>
      </c>
      <c r="I5295">
        <v>0</v>
      </c>
      <c r="J5295">
        <v>0</v>
      </c>
      <c r="K5295" t="str">
        <f>INDEX(product!B:B,MATCH('TABELA TOTAL'!$F1337,product!A:A,0))</f>
        <v>Office Supplies</v>
      </c>
      <c r="L5295" t="str">
        <f>INDEX(product!C:C,MATCH(F5295,product!A:A,))</f>
        <v>Storage</v>
      </c>
      <c r="M5295" t="str">
        <f>INDEX(product!D:D,MATCH(F5295,product!A:A,))</f>
        <v>SAFCO Commercial Wire Shelving, Black</v>
      </c>
    </row>
    <row r="5296" spans="1:13" x14ac:dyDescent="0.25">
      <c r="A5296" s="1" t="s">
        <v>4296</v>
      </c>
      <c r="B5296" s="2">
        <v>42506</v>
      </c>
      <c r="C5296" s="2">
        <v>42511</v>
      </c>
      <c r="D5296" s="1" t="s">
        <v>11</v>
      </c>
      <c r="E5296" s="1" t="s">
        <v>687</v>
      </c>
      <c r="F5296" s="1" t="s">
        <v>1255</v>
      </c>
      <c r="G5296">
        <v>17.34</v>
      </c>
      <c r="H5296">
        <v>3</v>
      </c>
      <c r="I5296">
        <v>0</v>
      </c>
      <c r="J5296">
        <v>8.4966000000000008</v>
      </c>
      <c r="K5296" t="str">
        <f>INDEX(product!B:B,MATCH('TABELA TOTAL'!$F3946,product!A:A,0))</f>
        <v>Office Supplies</v>
      </c>
      <c r="L5296" t="str">
        <f>INDEX(product!C:C,MATCH(F5296,product!A:A,))</f>
        <v>Paper</v>
      </c>
      <c r="M5296" t="str">
        <f>INDEX(product!D:D,MATCH(F5296,product!A:A,))</f>
        <v>Xerox 196</v>
      </c>
    </row>
    <row r="5297" spans="1:13" x14ac:dyDescent="0.25">
      <c r="A5297" s="1" t="s">
        <v>7488</v>
      </c>
      <c r="B5297" s="2">
        <v>42506</v>
      </c>
      <c r="C5297" s="2">
        <v>42509</v>
      </c>
      <c r="D5297" s="1" t="s">
        <v>11</v>
      </c>
      <c r="E5297" s="1" t="s">
        <v>812</v>
      </c>
      <c r="F5297" s="1" t="s">
        <v>3592</v>
      </c>
      <c r="G5297">
        <v>282.83999999999997</v>
      </c>
      <c r="H5297">
        <v>4</v>
      </c>
      <c r="I5297">
        <v>0</v>
      </c>
      <c r="J5297">
        <v>19.7988</v>
      </c>
      <c r="K5297" t="str">
        <f>INDEX(product!B:B,MATCH('TABELA TOTAL'!$F9611,product!A:A,0))</f>
        <v>Furniture</v>
      </c>
      <c r="L5297" t="str">
        <f>INDEX(product!C:C,MATCH(F5297,product!A:A,))</f>
        <v>Furnishings</v>
      </c>
      <c r="M5297" t="str">
        <f>INDEX(product!D:D,MATCH(F5297,product!A:A,))</f>
        <v>Tenex Carpeted, Granite-Look or Clear Contemporary Contour Shape Chair Mats</v>
      </c>
    </row>
    <row r="5298" spans="1:13" x14ac:dyDescent="0.25">
      <c r="A5298" s="1" t="s">
        <v>7488</v>
      </c>
      <c r="B5298" s="2">
        <v>42506</v>
      </c>
      <c r="C5298" s="2">
        <v>42509</v>
      </c>
      <c r="D5298" s="1" t="s">
        <v>11</v>
      </c>
      <c r="E5298" s="1" t="s">
        <v>812</v>
      </c>
      <c r="F5298" s="1" t="s">
        <v>2292</v>
      </c>
      <c r="G5298">
        <v>27.72</v>
      </c>
      <c r="H5298">
        <v>9</v>
      </c>
      <c r="I5298">
        <v>0</v>
      </c>
      <c r="J5298">
        <v>13.3056</v>
      </c>
      <c r="K5298" t="str">
        <f>INDEX(product!B:B,MATCH('TABELA TOTAL'!$F9612,product!A:A,0))</f>
        <v>Office Supplies</v>
      </c>
      <c r="L5298" t="str">
        <f>INDEX(product!C:C,MATCH(F5298,product!A:A,))</f>
        <v>Labels</v>
      </c>
      <c r="M5298" t="str">
        <f>INDEX(product!D:D,MATCH(F5298,product!A:A,))</f>
        <v>Avery 481</v>
      </c>
    </row>
    <row r="5299" spans="1:13" x14ac:dyDescent="0.25">
      <c r="A5299" s="1" t="s">
        <v>2846</v>
      </c>
      <c r="B5299" s="2">
        <v>42505</v>
      </c>
      <c r="C5299" s="2">
        <v>42510</v>
      </c>
      <c r="D5299" s="1" t="s">
        <v>19</v>
      </c>
      <c r="E5299" s="1" t="s">
        <v>84</v>
      </c>
      <c r="F5299" s="1" t="s">
        <v>2847</v>
      </c>
      <c r="G5299">
        <v>511.84</v>
      </c>
      <c r="H5299">
        <v>8</v>
      </c>
      <c r="I5299">
        <v>0</v>
      </c>
      <c r="J5299">
        <v>240.56479999999999</v>
      </c>
      <c r="K5299" t="str">
        <f>INDEX(product!B:B,MATCH('TABELA TOTAL'!$F2097,product!A:A,0))</f>
        <v>Office Supplies</v>
      </c>
      <c r="L5299" t="str">
        <f>INDEX(product!C:C,MATCH(F5299,product!A:A,))</f>
        <v>Binders</v>
      </c>
      <c r="M5299" t="str">
        <f>INDEX(product!D:D,MATCH(F5299,product!A:A,))</f>
        <v>GBC DocuBind P50 Personal Binding Machine</v>
      </c>
    </row>
    <row r="5300" spans="1:13" x14ac:dyDescent="0.25">
      <c r="A5300" s="1" t="s">
        <v>2846</v>
      </c>
      <c r="B5300" s="2">
        <v>42505</v>
      </c>
      <c r="C5300" s="2">
        <v>42510</v>
      </c>
      <c r="D5300" s="1" t="s">
        <v>19</v>
      </c>
      <c r="E5300" s="1" t="s">
        <v>84</v>
      </c>
      <c r="F5300" s="1" t="s">
        <v>2848</v>
      </c>
      <c r="G5300">
        <v>91.96</v>
      </c>
      <c r="H5300">
        <v>4</v>
      </c>
      <c r="I5300">
        <v>0</v>
      </c>
      <c r="J5300">
        <v>25.748799999999999</v>
      </c>
      <c r="K5300" t="str">
        <f>INDEX(product!B:B,MATCH('TABELA TOTAL'!$F2098,product!A:A,0))</f>
        <v>Technology</v>
      </c>
      <c r="L5300" t="str">
        <f>INDEX(product!C:C,MATCH(F5300,product!A:A,))</f>
        <v>Art</v>
      </c>
      <c r="M5300" t="str">
        <f>INDEX(product!D:D,MATCH(F5300,product!A:A,))</f>
        <v>Boston KS Multi-Size Manual Pencil Sharpener</v>
      </c>
    </row>
    <row r="5301" spans="1:13" x14ac:dyDescent="0.25">
      <c r="A5301" s="1" t="s">
        <v>2846</v>
      </c>
      <c r="B5301" s="2">
        <v>42505</v>
      </c>
      <c r="C5301" s="2">
        <v>42510</v>
      </c>
      <c r="D5301" s="1" t="s">
        <v>19</v>
      </c>
      <c r="E5301" s="1" t="s">
        <v>84</v>
      </c>
      <c r="F5301" s="1" t="s">
        <v>898</v>
      </c>
      <c r="G5301">
        <v>8.34</v>
      </c>
      <c r="H5301">
        <v>3</v>
      </c>
      <c r="I5301">
        <v>0</v>
      </c>
      <c r="J5301">
        <v>2.1684000000000001</v>
      </c>
      <c r="K5301" t="str">
        <f>INDEX(product!B:B,MATCH('TABELA TOTAL'!$F2099,product!A:A,0))</f>
        <v>Furniture</v>
      </c>
      <c r="L5301" t="str">
        <f>INDEX(product!C:C,MATCH(F5301,product!A:A,))</f>
        <v>Art</v>
      </c>
      <c r="M5301" t="str">
        <f>INDEX(product!D:D,MATCH(F5301,product!A:A,))</f>
        <v>Newell 344</v>
      </c>
    </row>
    <row r="5302" spans="1:13" x14ac:dyDescent="0.25">
      <c r="A5302" s="1" t="s">
        <v>4862</v>
      </c>
      <c r="B5302" s="2">
        <v>42505</v>
      </c>
      <c r="C5302" s="2">
        <v>42511</v>
      </c>
      <c r="D5302" s="1" t="s">
        <v>19</v>
      </c>
      <c r="E5302" s="1" t="s">
        <v>3247</v>
      </c>
      <c r="F5302" s="1" t="s">
        <v>2758</v>
      </c>
      <c r="G5302">
        <v>13.776</v>
      </c>
      <c r="H5302">
        <v>3</v>
      </c>
      <c r="I5302">
        <v>0.2</v>
      </c>
      <c r="J5302">
        <v>4.4771999999999998</v>
      </c>
      <c r="K5302" t="str">
        <f>INDEX(product!B:B,MATCH('TABELA TOTAL'!$F4831,product!A:A,0))</f>
        <v>Office Supplies</v>
      </c>
      <c r="L5302" t="str">
        <f>INDEX(product!C:C,MATCH(F5302,product!A:A,))</f>
        <v>Binders</v>
      </c>
      <c r="M5302" t="str">
        <f>INDEX(product!D:D,MATCH(F5302,product!A:A,))</f>
        <v>Binder Posts</v>
      </c>
    </row>
    <row r="5303" spans="1:13" x14ac:dyDescent="0.25">
      <c r="A5303" s="1" t="s">
        <v>4938</v>
      </c>
      <c r="B5303" s="2">
        <v>42505</v>
      </c>
      <c r="C5303" s="2">
        <v>42509</v>
      </c>
      <c r="D5303" s="1" t="s">
        <v>11</v>
      </c>
      <c r="E5303" s="1" t="s">
        <v>110</v>
      </c>
      <c r="F5303" s="1" t="s">
        <v>1297</v>
      </c>
      <c r="G5303">
        <v>7.7640000000000002</v>
      </c>
      <c r="H5303">
        <v>4</v>
      </c>
      <c r="I5303">
        <v>0.7</v>
      </c>
      <c r="J5303">
        <v>-5.1760000000000002</v>
      </c>
      <c r="K5303" t="str">
        <f>INDEX(product!B:B,MATCH('TABELA TOTAL'!$F4966,product!A:A,0))</f>
        <v>Office Supplies</v>
      </c>
      <c r="L5303" t="str">
        <f>INDEX(product!C:C,MATCH(F5303,product!A:A,))</f>
        <v>Binders</v>
      </c>
      <c r="M5303" t="str">
        <f>INDEX(product!D:D,MATCH(F5303,product!A:A,))</f>
        <v>GBC Instant Report Kit</v>
      </c>
    </row>
    <row r="5304" spans="1:13" x14ac:dyDescent="0.25">
      <c r="A5304" s="1" t="s">
        <v>6456</v>
      </c>
      <c r="B5304" s="2">
        <v>42505</v>
      </c>
      <c r="C5304" s="2">
        <v>42509</v>
      </c>
      <c r="D5304" s="1" t="s">
        <v>11</v>
      </c>
      <c r="E5304" s="1" t="s">
        <v>2027</v>
      </c>
      <c r="F5304" s="1" t="s">
        <v>3342</v>
      </c>
      <c r="G5304">
        <v>15.231999999999999</v>
      </c>
      <c r="H5304">
        <v>4</v>
      </c>
      <c r="I5304">
        <v>0.2</v>
      </c>
      <c r="J5304">
        <v>5.5216000000000003</v>
      </c>
      <c r="K5304" t="str">
        <f>INDEX(product!B:B,MATCH('TABELA TOTAL'!$F7735,product!A:A,0))</f>
        <v>Technology</v>
      </c>
      <c r="L5304" t="str">
        <f>INDEX(product!C:C,MATCH(F5304,product!A:A,))</f>
        <v>Paper</v>
      </c>
      <c r="M5304" t="str">
        <f>INDEX(product!D:D,MATCH(F5304,product!A:A,))</f>
        <v>TOPS Voice Message Log Book, Flash Format</v>
      </c>
    </row>
    <row r="5305" spans="1:13" x14ac:dyDescent="0.25">
      <c r="A5305" s="1" t="s">
        <v>2910</v>
      </c>
      <c r="B5305" s="2">
        <v>42504</v>
      </c>
      <c r="C5305" s="2">
        <v>42504</v>
      </c>
      <c r="D5305" s="1" t="s">
        <v>654</v>
      </c>
      <c r="E5305" s="1" t="s">
        <v>465</v>
      </c>
      <c r="F5305" s="1" t="s">
        <v>2379</v>
      </c>
      <c r="G5305">
        <v>79.384</v>
      </c>
      <c r="H5305">
        <v>1</v>
      </c>
      <c r="I5305">
        <v>0.2</v>
      </c>
      <c r="J5305">
        <v>29.768999999999998</v>
      </c>
      <c r="K5305" t="str">
        <f>INDEX(product!B:B,MATCH('TABELA TOTAL'!$F2162,product!A:A,0))</f>
        <v>Technology</v>
      </c>
      <c r="L5305" t="str">
        <f>INDEX(product!C:C,MATCH(F5305,product!A:A,))</f>
        <v>Furnishings</v>
      </c>
      <c r="M5305" t="str">
        <f>INDEX(product!D:D,MATCH(F5305,product!A:A,))</f>
        <v>GE 48" Fluorescent Tube, Cool White Energy Saver, 34 Watts, 30/Box</v>
      </c>
    </row>
    <row r="5306" spans="1:13" x14ac:dyDescent="0.25">
      <c r="A5306" s="1" t="s">
        <v>4844</v>
      </c>
      <c r="B5306" s="2">
        <v>42504</v>
      </c>
      <c r="C5306" s="2">
        <v>42509</v>
      </c>
      <c r="D5306" s="1" t="s">
        <v>19</v>
      </c>
      <c r="E5306" s="1" t="s">
        <v>655</v>
      </c>
      <c r="F5306" s="1" t="s">
        <v>2847</v>
      </c>
      <c r="G5306">
        <v>57.582000000000001</v>
      </c>
      <c r="H5306">
        <v>3</v>
      </c>
      <c r="I5306">
        <v>0.7</v>
      </c>
      <c r="J5306">
        <v>-44.1462</v>
      </c>
      <c r="K5306" t="str">
        <f>INDEX(product!B:B,MATCH('TABELA TOTAL'!$F4798,product!A:A,0))</f>
        <v>Office Supplies</v>
      </c>
      <c r="L5306" t="str">
        <f>INDEX(product!C:C,MATCH(F5306,product!A:A,))</f>
        <v>Binders</v>
      </c>
      <c r="M5306" t="str">
        <f>INDEX(product!D:D,MATCH(F5306,product!A:A,))</f>
        <v>GBC DocuBind P50 Personal Binding Machine</v>
      </c>
    </row>
    <row r="5307" spans="1:13" x14ac:dyDescent="0.25">
      <c r="A5307" s="1" t="s">
        <v>4844</v>
      </c>
      <c r="B5307" s="2">
        <v>42504</v>
      </c>
      <c r="C5307" s="2">
        <v>42509</v>
      </c>
      <c r="D5307" s="1" t="s">
        <v>19</v>
      </c>
      <c r="E5307" s="1" t="s">
        <v>655</v>
      </c>
      <c r="F5307" s="1" t="s">
        <v>3191</v>
      </c>
      <c r="G5307">
        <v>31.103999999999999</v>
      </c>
      <c r="H5307">
        <v>6</v>
      </c>
      <c r="I5307">
        <v>0.2</v>
      </c>
      <c r="J5307">
        <v>10.8864</v>
      </c>
      <c r="K5307" t="str">
        <f>INDEX(product!B:B,MATCH('TABELA TOTAL'!$F4799,product!A:A,0))</f>
        <v>Office Supplies</v>
      </c>
      <c r="L5307" t="str">
        <f>INDEX(product!C:C,MATCH(F5307,product!A:A,))</f>
        <v>Paper</v>
      </c>
      <c r="M5307" t="str">
        <f>INDEX(product!D:D,MATCH(F5307,product!A:A,))</f>
        <v>Xerox 23</v>
      </c>
    </row>
    <row r="5308" spans="1:13" x14ac:dyDescent="0.25">
      <c r="A5308" s="1" t="s">
        <v>4844</v>
      </c>
      <c r="B5308" s="2">
        <v>42504</v>
      </c>
      <c r="C5308" s="2">
        <v>42509</v>
      </c>
      <c r="D5308" s="1" t="s">
        <v>19</v>
      </c>
      <c r="E5308" s="1" t="s">
        <v>655</v>
      </c>
      <c r="F5308" s="1" t="s">
        <v>4255</v>
      </c>
      <c r="G5308">
        <v>30.192</v>
      </c>
      <c r="H5308">
        <v>3</v>
      </c>
      <c r="I5308">
        <v>0.2</v>
      </c>
      <c r="J5308">
        <v>8.3027999999999995</v>
      </c>
      <c r="K5308" t="str">
        <f>INDEX(product!B:B,MATCH('TABELA TOTAL'!$F4800,product!A:A,0))</f>
        <v>Office Supplies</v>
      </c>
      <c r="L5308" t="str">
        <f>INDEX(product!C:C,MATCH(F5308,product!A:A,))</f>
        <v>Furnishings</v>
      </c>
      <c r="M5308" t="str">
        <f>INDEX(product!D:D,MATCH(F5308,product!A:A,))</f>
        <v>DAX Copper Panel Document Frame, 5 x 7 Size</v>
      </c>
    </row>
    <row r="5309" spans="1:13" x14ac:dyDescent="0.25">
      <c r="A5309" s="1" t="s">
        <v>4844</v>
      </c>
      <c r="B5309" s="2">
        <v>42504</v>
      </c>
      <c r="C5309" s="2">
        <v>42509</v>
      </c>
      <c r="D5309" s="1" t="s">
        <v>19</v>
      </c>
      <c r="E5309" s="1" t="s">
        <v>655</v>
      </c>
      <c r="F5309" s="1" t="s">
        <v>108</v>
      </c>
      <c r="G5309">
        <v>43.6</v>
      </c>
      <c r="H5309">
        <v>5</v>
      </c>
      <c r="I5309">
        <v>0.2</v>
      </c>
      <c r="J5309">
        <v>4.3600000000000003</v>
      </c>
      <c r="K5309" t="str">
        <f>INDEX(product!B:B,MATCH('TABELA TOTAL'!$F4801,product!A:A,0))</f>
        <v>Office Supplies</v>
      </c>
      <c r="L5309" t="str">
        <f>INDEX(product!C:C,MATCH(F5309,product!A:A,))</f>
        <v>Phones</v>
      </c>
      <c r="M5309" t="str">
        <f>INDEX(product!D:D,MATCH(F5309,product!A:A,))</f>
        <v>LF Elite 3D Dazzle Designer Hard Case Cover, Lf Stylus Pen and Wiper For Apple Iphone 5c Mini Lite</v>
      </c>
    </row>
    <row r="5310" spans="1:13" x14ac:dyDescent="0.25">
      <c r="A5310" s="1" t="s">
        <v>4844</v>
      </c>
      <c r="B5310" s="2">
        <v>42504</v>
      </c>
      <c r="C5310" s="2">
        <v>42509</v>
      </c>
      <c r="D5310" s="1" t="s">
        <v>19</v>
      </c>
      <c r="E5310" s="1" t="s">
        <v>655</v>
      </c>
      <c r="F5310" s="1" t="s">
        <v>4845</v>
      </c>
      <c r="G5310">
        <v>4.7679999999999998</v>
      </c>
      <c r="H5310">
        <v>2</v>
      </c>
      <c r="I5310">
        <v>0.2</v>
      </c>
      <c r="J5310">
        <v>0.41720000000000002</v>
      </c>
      <c r="K5310" t="str">
        <f>INDEX(product!B:B,MATCH('TABELA TOTAL'!$F4802,product!A:A,0))</f>
        <v>Furniture</v>
      </c>
      <c r="L5310" t="str">
        <f>INDEX(product!C:C,MATCH(F5310,product!A:A,))</f>
        <v>Art</v>
      </c>
      <c r="M5310" t="str">
        <f>INDEX(product!D:D,MATCH(F5310,product!A:A,))</f>
        <v>Dixon Ticonderoga Pencils</v>
      </c>
    </row>
    <row r="5311" spans="1:13" x14ac:dyDescent="0.25">
      <c r="A5311" s="1" t="s">
        <v>4844</v>
      </c>
      <c r="B5311" s="2">
        <v>42504</v>
      </c>
      <c r="C5311" s="2">
        <v>42509</v>
      </c>
      <c r="D5311" s="1" t="s">
        <v>19</v>
      </c>
      <c r="E5311" s="1" t="s">
        <v>655</v>
      </c>
      <c r="F5311" s="1" t="s">
        <v>325</v>
      </c>
      <c r="G5311">
        <v>10.38</v>
      </c>
      <c r="H5311">
        <v>2</v>
      </c>
      <c r="I5311">
        <v>0.7</v>
      </c>
      <c r="J5311">
        <v>-7.6120000000000001</v>
      </c>
      <c r="K5311" t="str">
        <f>INDEX(product!B:B,MATCH('TABELA TOTAL'!$F4803,product!A:A,0))</f>
        <v>Office Supplies</v>
      </c>
      <c r="L5311" t="str">
        <f>INDEX(product!C:C,MATCH(F5311,product!A:A,))</f>
        <v>Binders</v>
      </c>
      <c r="M5311" t="str">
        <f>INDEX(product!D:D,MATCH(F5311,product!A:A,))</f>
        <v>Wilson Jones International Size A4 Ring Binders</v>
      </c>
    </row>
    <row r="5312" spans="1:13" x14ac:dyDescent="0.25">
      <c r="A5312" s="1" t="s">
        <v>4844</v>
      </c>
      <c r="B5312" s="2">
        <v>42504</v>
      </c>
      <c r="C5312" s="2">
        <v>42509</v>
      </c>
      <c r="D5312" s="1" t="s">
        <v>19</v>
      </c>
      <c r="E5312" s="1" t="s">
        <v>655</v>
      </c>
      <c r="F5312" s="1" t="s">
        <v>163</v>
      </c>
      <c r="G5312">
        <v>13.391999999999999</v>
      </c>
      <c r="H5312">
        <v>8</v>
      </c>
      <c r="I5312">
        <v>0.7</v>
      </c>
      <c r="J5312">
        <v>-9.8208000000000002</v>
      </c>
      <c r="K5312" t="str">
        <f>INDEX(product!B:B,MATCH('TABELA TOTAL'!$F4804,product!A:A,0))</f>
        <v>Office Supplies</v>
      </c>
      <c r="L5312" t="str">
        <f>INDEX(product!C:C,MATCH(F5312,product!A:A,))</f>
        <v>Binders</v>
      </c>
      <c r="M5312" t="str">
        <f>INDEX(product!D:D,MATCH(F5312,product!A:A,))</f>
        <v>Avery Heavy-Duty EZD  Binder With Locking Rings</v>
      </c>
    </row>
    <row r="5313" spans="1:13" x14ac:dyDescent="0.25">
      <c r="A5313" s="1" t="s">
        <v>6230</v>
      </c>
      <c r="B5313" s="2">
        <v>42504</v>
      </c>
      <c r="C5313" s="2">
        <v>42504</v>
      </c>
      <c r="D5313" s="1" t="s">
        <v>654</v>
      </c>
      <c r="E5313" s="1" t="s">
        <v>1143</v>
      </c>
      <c r="F5313" s="1" t="s">
        <v>447</v>
      </c>
      <c r="G5313">
        <v>185.52799999999999</v>
      </c>
      <c r="H5313">
        <v>7</v>
      </c>
      <c r="I5313">
        <v>0.2</v>
      </c>
      <c r="J5313">
        <v>48.701099999999997</v>
      </c>
      <c r="K5313" t="str">
        <f>INDEX(product!B:B,MATCH('TABELA TOTAL'!$F7281,product!A:A,0))</f>
        <v>Furniture</v>
      </c>
      <c r="L5313" t="str">
        <f>INDEX(product!C:C,MATCH(F5313,product!A:A,))</f>
        <v>Accessories</v>
      </c>
      <c r="M5313" t="str">
        <f>INDEX(product!D:D,MATCH(F5313,product!A:A,))</f>
        <v>Logitech P710e Mobile Speakerphone</v>
      </c>
    </row>
    <row r="5314" spans="1:13" x14ac:dyDescent="0.25">
      <c r="A5314" s="1" t="s">
        <v>2338</v>
      </c>
      <c r="B5314" s="2">
        <v>42502</v>
      </c>
      <c r="C5314" s="2">
        <v>42506</v>
      </c>
      <c r="D5314" s="1" t="s">
        <v>19</v>
      </c>
      <c r="E5314" s="1" t="s">
        <v>2339</v>
      </c>
      <c r="F5314" s="1" t="s">
        <v>897</v>
      </c>
      <c r="G5314">
        <v>10.96</v>
      </c>
      <c r="H5314">
        <v>4</v>
      </c>
      <c r="I5314">
        <v>0</v>
      </c>
      <c r="J5314">
        <v>2.9592000000000001</v>
      </c>
      <c r="K5314" t="str">
        <f>INDEX(product!B:B,MATCH('TABELA TOTAL'!$F1591,product!A:A,0))</f>
        <v>Office Supplies</v>
      </c>
      <c r="L5314" t="str">
        <f>INDEX(product!C:C,MATCH(F5314,product!A:A,))</f>
        <v>Art</v>
      </c>
      <c r="M5314" t="str">
        <f>INDEX(product!D:D,MATCH(F5314,product!A:A,))</f>
        <v>Rogers Handheld Barrel Pencil Sharpener</v>
      </c>
    </row>
    <row r="5315" spans="1:13" x14ac:dyDescent="0.25">
      <c r="A5315" s="1" t="s">
        <v>4175</v>
      </c>
      <c r="B5315" s="2">
        <v>42502</v>
      </c>
      <c r="C5315" s="2">
        <v>42507</v>
      </c>
      <c r="D5315" s="1" t="s">
        <v>19</v>
      </c>
      <c r="E5315" s="1" t="s">
        <v>2486</v>
      </c>
      <c r="F5315" s="1" t="s">
        <v>476</v>
      </c>
      <c r="G5315">
        <v>82.367999999999995</v>
      </c>
      <c r="H5315">
        <v>2</v>
      </c>
      <c r="I5315">
        <v>0.2</v>
      </c>
      <c r="J5315">
        <v>-19.5624</v>
      </c>
      <c r="K5315" t="str">
        <f>INDEX(product!B:B,MATCH('TABELA TOTAL'!$F3773,product!A:A,0))</f>
        <v>Office Supplies</v>
      </c>
      <c r="L5315" t="str">
        <f>INDEX(product!C:C,MATCH(F5315,product!A:A,))</f>
        <v>Storage</v>
      </c>
      <c r="M5315" t="str">
        <f>INDEX(product!D:D,MATCH(F5315,product!A:A,))</f>
        <v>Belkin 19" Vented Equipment Shelf, Black</v>
      </c>
    </row>
    <row r="5316" spans="1:13" x14ac:dyDescent="0.25">
      <c r="A5316" s="1" t="s">
        <v>6121</v>
      </c>
      <c r="B5316" s="2">
        <v>42502</v>
      </c>
      <c r="C5316" s="2">
        <v>42507</v>
      </c>
      <c r="D5316" s="1" t="s">
        <v>19</v>
      </c>
      <c r="E5316" s="1" t="s">
        <v>5009</v>
      </c>
      <c r="F5316" s="1" t="s">
        <v>1235</v>
      </c>
      <c r="G5316">
        <v>54.9</v>
      </c>
      <c r="H5316">
        <v>5</v>
      </c>
      <c r="I5316">
        <v>0</v>
      </c>
      <c r="J5316">
        <v>26.901</v>
      </c>
      <c r="K5316" t="str">
        <f>INDEX(product!B:B,MATCH('TABELA TOTAL'!$F7078,product!A:A,0))</f>
        <v>Technology</v>
      </c>
      <c r="L5316" t="str">
        <f>INDEX(product!C:C,MATCH(F5316,product!A:A,))</f>
        <v>Envelopes</v>
      </c>
      <c r="M5316" t="str">
        <f>INDEX(product!D:D,MATCH(F5316,product!A:A,))</f>
        <v>Manila Recycled Extra-Heavyweight Clasp Envelopes, 6" x 9"</v>
      </c>
    </row>
    <row r="5317" spans="1:13" x14ac:dyDescent="0.25">
      <c r="A5317" s="1" t="s">
        <v>7290</v>
      </c>
      <c r="B5317" s="2">
        <v>42502</v>
      </c>
      <c r="C5317" s="2">
        <v>42507</v>
      </c>
      <c r="D5317" s="1" t="s">
        <v>19</v>
      </c>
      <c r="E5317" s="1" t="s">
        <v>2066</v>
      </c>
      <c r="F5317" s="1" t="s">
        <v>3928</v>
      </c>
      <c r="G5317">
        <v>10.02</v>
      </c>
      <c r="H5317">
        <v>3</v>
      </c>
      <c r="I5317">
        <v>0</v>
      </c>
      <c r="J5317">
        <v>4.4088000000000003</v>
      </c>
      <c r="K5317" t="str">
        <f>INDEX(product!B:B,MATCH('TABELA TOTAL'!$F9273,product!A:A,0))</f>
        <v>Furniture</v>
      </c>
      <c r="L5317" t="str">
        <f>INDEX(product!C:C,MATCH(F5317,product!A:A,))</f>
        <v>Furnishings</v>
      </c>
      <c r="M5317" t="str">
        <f>INDEX(product!D:D,MATCH(F5317,product!A:A,))</f>
        <v>OIC Stacking Trays</v>
      </c>
    </row>
    <row r="5318" spans="1:13" x14ac:dyDescent="0.25">
      <c r="A5318" s="1" t="s">
        <v>7290</v>
      </c>
      <c r="B5318" s="2">
        <v>42502</v>
      </c>
      <c r="C5318" s="2">
        <v>42507</v>
      </c>
      <c r="D5318" s="1" t="s">
        <v>19</v>
      </c>
      <c r="E5318" s="1" t="s">
        <v>2066</v>
      </c>
      <c r="F5318" s="1" t="s">
        <v>3212</v>
      </c>
      <c r="G5318">
        <v>631.96</v>
      </c>
      <c r="H5318">
        <v>4</v>
      </c>
      <c r="I5318">
        <v>0</v>
      </c>
      <c r="J5318">
        <v>303.3408</v>
      </c>
      <c r="K5318" t="str">
        <f>INDEX(product!B:B,MATCH('TABELA TOTAL'!$F9274,product!A:A,0))</f>
        <v>Office Supplies</v>
      </c>
      <c r="L5318" t="str">
        <f>INDEX(product!C:C,MATCH(F5318,product!A:A,))</f>
        <v>Phones</v>
      </c>
      <c r="M5318" t="str">
        <f>INDEX(product!D:D,MATCH(F5318,product!A:A,))</f>
        <v>Jawbone JAMBOX Wireless Bluetooth Speaker</v>
      </c>
    </row>
    <row r="5319" spans="1:13" x14ac:dyDescent="0.25">
      <c r="A5319" s="1" t="s">
        <v>7420</v>
      </c>
      <c r="B5319" s="2">
        <v>42502</v>
      </c>
      <c r="C5319" s="2">
        <v>42506</v>
      </c>
      <c r="D5319" s="1" t="s">
        <v>19</v>
      </c>
      <c r="E5319" s="1" t="s">
        <v>4158</v>
      </c>
      <c r="F5319" s="1" t="s">
        <v>6430</v>
      </c>
      <c r="G5319">
        <v>120</v>
      </c>
      <c r="H5319">
        <v>6</v>
      </c>
      <c r="I5319">
        <v>0</v>
      </c>
      <c r="J5319">
        <v>46.8</v>
      </c>
      <c r="K5319" t="str">
        <f>INDEX(product!B:B,MATCH('TABELA TOTAL'!$F9497,product!A:A,0))</f>
        <v>Technology</v>
      </c>
      <c r="L5319" t="str">
        <f>INDEX(product!C:C,MATCH(F5319,product!A:A,))</f>
        <v>Accessories</v>
      </c>
      <c r="M5319" t="str">
        <f>INDEX(product!D:D,MATCH(F5319,product!A:A,))</f>
        <v>Memorex Mini Travel Drive 32 GB USB 2.0 Flash Drive</v>
      </c>
    </row>
    <row r="5320" spans="1:13" x14ac:dyDescent="0.25">
      <c r="A5320" s="1" t="s">
        <v>7420</v>
      </c>
      <c r="B5320" s="2">
        <v>42502</v>
      </c>
      <c r="C5320" s="2">
        <v>42506</v>
      </c>
      <c r="D5320" s="1" t="s">
        <v>19</v>
      </c>
      <c r="E5320" s="1" t="s">
        <v>4158</v>
      </c>
      <c r="F5320" s="1" t="s">
        <v>3032</v>
      </c>
      <c r="G5320">
        <v>8.67</v>
      </c>
      <c r="H5320">
        <v>1</v>
      </c>
      <c r="I5320">
        <v>0</v>
      </c>
      <c r="J5320">
        <v>2.3409</v>
      </c>
      <c r="K5320" t="str">
        <f>INDEX(product!B:B,MATCH('TABELA TOTAL'!$F9498,product!A:A,0))</f>
        <v>Office Supplies</v>
      </c>
      <c r="L5320" t="str">
        <f>INDEX(product!C:C,MATCH(F5320,product!A:A,))</f>
        <v>Appliances</v>
      </c>
      <c r="M5320" t="str">
        <f>INDEX(product!D:D,MATCH(F5320,product!A:A,))</f>
        <v>Staple holder</v>
      </c>
    </row>
    <row r="5321" spans="1:13" x14ac:dyDescent="0.25">
      <c r="A5321" s="1" t="s">
        <v>314</v>
      </c>
      <c r="B5321" s="2">
        <v>42501</v>
      </c>
      <c r="C5321" s="2">
        <v>42502</v>
      </c>
      <c r="D5321" s="1" t="s">
        <v>79</v>
      </c>
      <c r="E5321" s="1" t="s">
        <v>315</v>
      </c>
      <c r="F5321" s="1" t="s">
        <v>316</v>
      </c>
      <c r="G5321">
        <v>5.98</v>
      </c>
      <c r="H5321">
        <v>1</v>
      </c>
      <c r="I5321">
        <v>0</v>
      </c>
      <c r="J5321">
        <v>2.6909999999999998</v>
      </c>
      <c r="K5321" t="str">
        <f>INDEX(product!B:B,MATCH('TABELA TOTAL'!$F162,product!A:A,0))</f>
        <v>Office Supplies</v>
      </c>
      <c r="L5321" t="str">
        <f>INDEX(product!C:C,MATCH(F5321,product!A:A,))</f>
        <v>Paper</v>
      </c>
      <c r="M5321" t="str">
        <f>INDEX(product!D:D,MATCH(F5321,product!A:A,))</f>
        <v>Xerox 1920</v>
      </c>
    </row>
    <row r="5322" spans="1:13" x14ac:dyDescent="0.25">
      <c r="A5322" s="1" t="s">
        <v>5849</v>
      </c>
      <c r="B5322" s="2">
        <v>42500</v>
      </c>
      <c r="C5322" s="2">
        <v>42506</v>
      </c>
      <c r="D5322" s="1" t="s">
        <v>19</v>
      </c>
      <c r="E5322" s="1" t="s">
        <v>4560</v>
      </c>
      <c r="F5322" s="1" t="s">
        <v>3035</v>
      </c>
      <c r="G5322">
        <v>11.96</v>
      </c>
      <c r="H5322">
        <v>2</v>
      </c>
      <c r="I5322">
        <v>0</v>
      </c>
      <c r="J5322">
        <v>5.8604000000000003</v>
      </c>
      <c r="K5322" t="str">
        <f>INDEX(product!B:B,MATCH('TABELA TOTAL'!$F6574,product!A:A,0))</f>
        <v>Office Supplies</v>
      </c>
      <c r="L5322" t="str">
        <f>INDEX(product!C:C,MATCH(F5322,product!A:A,))</f>
        <v>Paper</v>
      </c>
      <c r="M5322" t="str">
        <f>INDEX(product!D:D,MATCH(F5322,product!A:A,))</f>
        <v>Xerox 1965</v>
      </c>
    </row>
    <row r="5323" spans="1:13" x14ac:dyDescent="0.25">
      <c r="A5323" s="1" t="s">
        <v>6720</v>
      </c>
      <c r="B5323" s="2">
        <v>42500</v>
      </c>
      <c r="C5323" s="2">
        <v>42503</v>
      </c>
      <c r="D5323" s="1" t="s">
        <v>11</v>
      </c>
      <c r="E5323" s="1" t="s">
        <v>172</v>
      </c>
      <c r="F5323" s="1" t="s">
        <v>1346</v>
      </c>
      <c r="G5323">
        <v>743.98800000000006</v>
      </c>
      <c r="H5323">
        <v>2</v>
      </c>
      <c r="I5323">
        <v>0.4</v>
      </c>
      <c r="J5323">
        <v>-123.998</v>
      </c>
      <c r="K5323" t="str">
        <f>INDEX(product!B:B,MATCH('TABELA TOTAL'!$F8250,product!A:A,0))</f>
        <v>Office Supplies</v>
      </c>
      <c r="L5323" t="str">
        <f>INDEX(product!C:C,MATCH(F5323,product!A:A,))</f>
        <v>Phones</v>
      </c>
      <c r="M5323" t="str">
        <f>INDEX(product!D:D,MATCH(F5323,product!A:A,))</f>
        <v>ClearOne CHATAttach 160 - speaker phone</v>
      </c>
    </row>
    <row r="5324" spans="1:13" x14ac:dyDescent="0.25">
      <c r="A5324" s="1" t="s">
        <v>7346</v>
      </c>
      <c r="B5324" s="2">
        <v>42500</v>
      </c>
      <c r="C5324" s="2">
        <v>42505</v>
      </c>
      <c r="D5324" s="1" t="s">
        <v>19</v>
      </c>
      <c r="E5324" s="1" t="s">
        <v>1963</v>
      </c>
      <c r="F5324" s="1" t="s">
        <v>7347</v>
      </c>
      <c r="G5324">
        <v>7.0720000000000001</v>
      </c>
      <c r="H5324">
        <v>2</v>
      </c>
      <c r="I5324">
        <v>0.2</v>
      </c>
      <c r="J5324">
        <v>2.3868</v>
      </c>
      <c r="K5324" t="str">
        <f>INDEX(product!B:B,MATCH('TABELA TOTAL'!$F9380,product!A:A,0))</f>
        <v>Office Supplies</v>
      </c>
      <c r="L5324" t="str">
        <f>INDEX(product!C:C,MATCH(F5324,product!A:A,))</f>
        <v>Envelopes</v>
      </c>
      <c r="M5324" t="str">
        <f>INDEX(product!D:D,MATCH(F5324,product!A:A,))</f>
        <v>Grip Seal Envelopes</v>
      </c>
    </row>
    <row r="5325" spans="1:13" x14ac:dyDescent="0.25">
      <c r="A5325" s="1" t="s">
        <v>874</v>
      </c>
      <c r="B5325" s="2">
        <v>42499</v>
      </c>
      <c r="C5325" s="2">
        <v>42504</v>
      </c>
      <c r="D5325" s="1" t="s">
        <v>19</v>
      </c>
      <c r="E5325" s="1" t="s">
        <v>875</v>
      </c>
      <c r="F5325" s="1" t="s">
        <v>876</v>
      </c>
      <c r="G5325">
        <v>93.98</v>
      </c>
      <c r="H5325">
        <v>2</v>
      </c>
      <c r="I5325">
        <v>0</v>
      </c>
      <c r="J5325">
        <v>13.1572</v>
      </c>
      <c r="K5325" t="str">
        <f>INDEX(product!B:B,MATCH('TABELA TOTAL'!$F495,product!A:A,0))</f>
        <v>Office Supplies</v>
      </c>
      <c r="L5325" t="str">
        <f>INDEX(product!C:C,MATCH(F5325,product!A:A,))</f>
        <v>Accessories</v>
      </c>
      <c r="M5325" t="str">
        <f>INDEX(product!D:D,MATCH(F5325,product!A:A,))</f>
        <v>Sony Micro Vault Click 8 GB USB 2.0 Flash Drive</v>
      </c>
    </row>
    <row r="5326" spans="1:13" x14ac:dyDescent="0.25">
      <c r="A5326" s="1" t="s">
        <v>2299</v>
      </c>
      <c r="B5326" s="2">
        <v>42499</v>
      </c>
      <c r="C5326" s="2">
        <v>42505</v>
      </c>
      <c r="D5326" s="1" t="s">
        <v>19</v>
      </c>
      <c r="E5326" s="1" t="s">
        <v>2300</v>
      </c>
      <c r="F5326" s="1" t="s">
        <v>2301</v>
      </c>
      <c r="G5326">
        <v>9.3439999999999994</v>
      </c>
      <c r="H5326">
        <v>1</v>
      </c>
      <c r="I5326">
        <v>0.2</v>
      </c>
      <c r="J5326">
        <v>3.504</v>
      </c>
      <c r="K5326" t="str">
        <f>INDEX(product!B:B,MATCH('TABELA TOTAL'!$F1558,product!A:A,0))</f>
        <v>Technology</v>
      </c>
      <c r="L5326" t="str">
        <f>INDEX(product!C:C,MATCH(F5326,product!A:A,))</f>
        <v>Envelopes</v>
      </c>
      <c r="M5326" t="str">
        <f>INDEX(product!D:D,MATCH(F5326,product!A:A,))</f>
        <v>Staple envelope</v>
      </c>
    </row>
    <row r="5327" spans="1:13" x14ac:dyDescent="0.25">
      <c r="A5327" s="1" t="s">
        <v>2299</v>
      </c>
      <c r="B5327" s="2">
        <v>42499</v>
      </c>
      <c r="C5327" s="2">
        <v>42505</v>
      </c>
      <c r="D5327" s="1" t="s">
        <v>19</v>
      </c>
      <c r="E5327" s="1" t="s">
        <v>2300</v>
      </c>
      <c r="F5327" s="1" t="s">
        <v>2302</v>
      </c>
      <c r="G5327">
        <v>79.36</v>
      </c>
      <c r="H5327">
        <v>5</v>
      </c>
      <c r="I5327">
        <v>0.2</v>
      </c>
      <c r="J5327">
        <v>9.92</v>
      </c>
      <c r="K5327" t="str">
        <f>INDEX(product!B:B,MATCH('TABELA TOTAL'!$F1559,product!A:A,0))</f>
        <v>Office Supplies</v>
      </c>
      <c r="L5327" t="str">
        <f>INDEX(product!C:C,MATCH(F5327,product!A:A,))</f>
        <v>Art</v>
      </c>
      <c r="M5327" t="str">
        <f>INDEX(product!D:D,MATCH(F5327,product!A:A,))</f>
        <v>Newell 319</v>
      </c>
    </row>
    <row r="5328" spans="1:13" x14ac:dyDescent="0.25">
      <c r="A5328" s="1" t="s">
        <v>5308</v>
      </c>
      <c r="B5328" s="2">
        <v>42499</v>
      </c>
      <c r="C5328" s="2">
        <v>42503</v>
      </c>
      <c r="D5328" s="1" t="s">
        <v>19</v>
      </c>
      <c r="E5328" s="1" t="s">
        <v>134</v>
      </c>
      <c r="F5328" s="1" t="s">
        <v>1916</v>
      </c>
      <c r="G5328">
        <v>8</v>
      </c>
      <c r="H5328">
        <v>5</v>
      </c>
      <c r="I5328">
        <v>0</v>
      </c>
      <c r="J5328">
        <v>3.44</v>
      </c>
      <c r="K5328" t="str">
        <f>INDEX(product!B:B,MATCH('TABELA TOTAL'!$F5584,product!A:A,0))</f>
        <v>Office Supplies</v>
      </c>
      <c r="L5328" t="str">
        <f>INDEX(product!C:C,MATCH(F5328,product!A:A,))</f>
        <v>Art</v>
      </c>
      <c r="M5328" t="str">
        <f>INDEX(product!D:D,MATCH(F5328,product!A:A,))</f>
        <v>Sanford Pocket Accent Highlighters</v>
      </c>
    </row>
    <row r="5329" spans="1:13" x14ac:dyDescent="0.25">
      <c r="A5329" s="1" t="s">
        <v>5996</v>
      </c>
      <c r="B5329" s="2">
        <v>42499</v>
      </c>
      <c r="C5329" s="2">
        <v>42504</v>
      </c>
      <c r="D5329" s="1" t="s">
        <v>19</v>
      </c>
      <c r="E5329" s="1" t="s">
        <v>3042</v>
      </c>
      <c r="F5329" s="1" t="s">
        <v>5825</v>
      </c>
      <c r="G5329">
        <v>32.04</v>
      </c>
      <c r="H5329">
        <v>4</v>
      </c>
      <c r="I5329">
        <v>0</v>
      </c>
      <c r="J5329">
        <v>14.417999999999999</v>
      </c>
      <c r="K5329" t="str">
        <f>INDEX(product!B:B,MATCH('TABELA TOTAL'!$F6848,product!A:A,0))</f>
        <v>Furniture</v>
      </c>
      <c r="L5329" t="str">
        <f>INDEX(product!C:C,MATCH(F5329,product!A:A,))</f>
        <v>Paper</v>
      </c>
      <c r="M5329" t="str">
        <f>INDEX(product!D:D,MATCH(F5329,product!A:A,))</f>
        <v>TOPS Money Receipt Book, Consecutively Numbered in Red,</v>
      </c>
    </row>
    <row r="5330" spans="1:13" x14ac:dyDescent="0.25">
      <c r="A5330" s="1" t="s">
        <v>6514</v>
      </c>
      <c r="B5330" s="2">
        <v>42499</v>
      </c>
      <c r="C5330" s="2">
        <v>42503</v>
      </c>
      <c r="D5330" s="1" t="s">
        <v>19</v>
      </c>
      <c r="E5330" s="1" t="s">
        <v>2180</v>
      </c>
      <c r="F5330" s="1" t="s">
        <v>374</v>
      </c>
      <c r="G5330">
        <v>19.135999999999999</v>
      </c>
      <c r="H5330">
        <v>2</v>
      </c>
      <c r="I5330">
        <v>0.2</v>
      </c>
      <c r="J5330">
        <v>1.9136</v>
      </c>
      <c r="K5330" t="str">
        <f>INDEX(product!B:B,MATCH('TABELA TOTAL'!$F7834,product!A:A,0))</f>
        <v>Furniture</v>
      </c>
      <c r="L5330" t="str">
        <f>INDEX(product!C:C,MATCH(F5330,product!A:A,))</f>
        <v>Phones</v>
      </c>
      <c r="M5330" t="str">
        <f>INDEX(product!D:D,MATCH(F5330,product!A:A,))</f>
        <v>I Need's 3d Hello Kitty Hybrid Silicone Case Cover for HTC One X 4g with 3d Hello Kitty Stylus Pen Green/pink</v>
      </c>
    </row>
    <row r="5331" spans="1:13" x14ac:dyDescent="0.25">
      <c r="A5331" s="1" t="s">
        <v>6812</v>
      </c>
      <c r="B5331" s="2">
        <v>42499</v>
      </c>
      <c r="C5331" s="2">
        <v>42502</v>
      </c>
      <c r="D5331" s="1" t="s">
        <v>11</v>
      </c>
      <c r="E5331" s="1" t="s">
        <v>2416</v>
      </c>
      <c r="F5331" s="1" t="s">
        <v>376</v>
      </c>
      <c r="G5331">
        <v>27.86</v>
      </c>
      <c r="H5331">
        <v>7</v>
      </c>
      <c r="I5331">
        <v>0</v>
      </c>
      <c r="J5331">
        <v>9.1937999999999995</v>
      </c>
      <c r="K5331" t="str">
        <f>INDEX(product!B:B,MATCH('TABELA TOTAL'!$F8413,product!A:A,0))</f>
        <v>Furniture</v>
      </c>
      <c r="L5331" t="str">
        <f>INDEX(product!C:C,MATCH(F5331,product!A:A,))</f>
        <v>Art</v>
      </c>
      <c r="M5331" t="str">
        <f>INDEX(product!D:D,MATCH(F5331,product!A:A,))</f>
        <v>4009 Highlighters by Sanford</v>
      </c>
    </row>
    <row r="5332" spans="1:13" x14ac:dyDescent="0.25">
      <c r="A5332" s="1" t="s">
        <v>7094</v>
      </c>
      <c r="B5332" s="2">
        <v>42499</v>
      </c>
      <c r="C5332" s="2">
        <v>42503</v>
      </c>
      <c r="D5332" s="1" t="s">
        <v>19</v>
      </c>
      <c r="E5332" s="1" t="s">
        <v>226</v>
      </c>
      <c r="F5332" s="1" t="s">
        <v>1052</v>
      </c>
      <c r="G5332">
        <v>856.65599999999995</v>
      </c>
      <c r="H5332">
        <v>6</v>
      </c>
      <c r="I5332">
        <v>0.2</v>
      </c>
      <c r="J5332">
        <v>107.08199999999999</v>
      </c>
      <c r="K5332" t="str">
        <f>INDEX(product!B:B,MATCH('TABELA TOTAL'!$F8916,product!A:A,0))</f>
        <v>Office Supplies</v>
      </c>
      <c r="L5332" t="str">
        <f>INDEX(product!C:C,MATCH(F5332,product!A:A,))</f>
        <v>Storage</v>
      </c>
      <c r="M5332" t="str">
        <f>INDEX(product!D:D,MATCH(F5332,product!A:A,))</f>
        <v>Hot File 7-Pocket, Floor Stand</v>
      </c>
    </row>
    <row r="5333" spans="1:13" x14ac:dyDescent="0.25">
      <c r="A5333" s="1" t="s">
        <v>7094</v>
      </c>
      <c r="B5333" s="2">
        <v>42499</v>
      </c>
      <c r="C5333" s="2">
        <v>42503</v>
      </c>
      <c r="D5333" s="1" t="s">
        <v>19</v>
      </c>
      <c r="E5333" s="1" t="s">
        <v>226</v>
      </c>
      <c r="F5333" s="1" t="s">
        <v>191</v>
      </c>
      <c r="G5333">
        <v>13.183999999999999</v>
      </c>
      <c r="H5333">
        <v>4</v>
      </c>
      <c r="I5333">
        <v>0.8</v>
      </c>
      <c r="J5333">
        <v>-20.435199999999998</v>
      </c>
      <c r="K5333" t="str">
        <f>INDEX(product!B:B,MATCH('TABELA TOTAL'!$F8917,product!A:A,0))</f>
        <v>Furniture</v>
      </c>
      <c r="L5333" t="str">
        <f>INDEX(product!C:C,MATCH(F5333,product!A:A,))</f>
        <v>Binders</v>
      </c>
      <c r="M5333" t="str">
        <f>INDEX(product!D:D,MATCH(F5333,product!A:A,))</f>
        <v>Ibico Standard Transparent Covers</v>
      </c>
    </row>
    <row r="5334" spans="1:13" x14ac:dyDescent="0.25">
      <c r="A5334" s="1" t="s">
        <v>7094</v>
      </c>
      <c r="B5334" s="2">
        <v>42499</v>
      </c>
      <c r="C5334" s="2">
        <v>42503</v>
      </c>
      <c r="D5334" s="1" t="s">
        <v>19</v>
      </c>
      <c r="E5334" s="1" t="s">
        <v>226</v>
      </c>
      <c r="F5334" s="1" t="s">
        <v>4956</v>
      </c>
      <c r="G5334">
        <v>48.783999999999999</v>
      </c>
      <c r="H5334">
        <v>4</v>
      </c>
      <c r="I5334">
        <v>0.8</v>
      </c>
      <c r="J5334">
        <v>-131.71680000000001</v>
      </c>
      <c r="K5334" t="str">
        <f>INDEX(product!B:B,MATCH('TABELA TOTAL'!$F8918,product!A:A,0))</f>
        <v>Office Supplies</v>
      </c>
      <c r="L5334" t="str">
        <f>INDEX(product!C:C,MATCH(F5334,product!A:A,))</f>
        <v>Appliances</v>
      </c>
      <c r="M5334" t="str">
        <f>INDEX(product!D:D,MATCH(F5334,product!A:A,))</f>
        <v>Euro Pro Shark Stick Mini Vacuum</v>
      </c>
    </row>
    <row r="5335" spans="1:13" x14ac:dyDescent="0.25">
      <c r="A5335" s="1" t="s">
        <v>7094</v>
      </c>
      <c r="B5335" s="2">
        <v>42499</v>
      </c>
      <c r="C5335" s="2">
        <v>42503</v>
      </c>
      <c r="D5335" s="1" t="s">
        <v>19</v>
      </c>
      <c r="E5335" s="1" t="s">
        <v>226</v>
      </c>
      <c r="F5335" s="1" t="s">
        <v>282</v>
      </c>
      <c r="G5335">
        <v>76.64</v>
      </c>
      <c r="H5335">
        <v>2</v>
      </c>
      <c r="I5335">
        <v>0.2</v>
      </c>
      <c r="J5335">
        <v>26.824000000000002</v>
      </c>
      <c r="K5335" t="str">
        <f>INDEX(product!B:B,MATCH('TABELA TOTAL'!$F8919,product!A:A,0))</f>
        <v>Technology</v>
      </c>
      <c r="L5335" t="str">
        <f>INDEX(product!C:C,MATCH(F5335,product!A:A,))</f>
        <v>Paper</v>
      </c>
      <c r="M5335" t="str">
        <f>INDEX(product!D:D,MATCH(F5335,product!A:A,))</f>
        <v>Xerox 1911</v>
      </c>
    </row>
    <row r="5336" spans="1:13" x14ac:dyDescent="0.25">
      <c r="A5336" s="1" t="s">
        <v>7094</v>
      </c>
      <c r="B5336" s="2">
        <v>42499</v>
      </c>
      <c r="C5336" s="2">
        <v>42503</v>
      </c>
      <c r="D5336" s="1" t="s">
        <v>19</v>
      </c>
      <c r="E5336" s="1" t="s">
        <v>226</v>
      </c>
      <c r="F5336" s="1" t="s">
        <v>2421</v>
      </c>
      <c r="G5336">
        <v>18.527999999999999</v>
      </c>
      <c r="H5336">
        <v>6</v>
      </c>
      <c r="I5336">
        <v>0.8</v>
      </c>
      <c r="J5336">
        <v>-27.792000000000002</v>
      </c>
      <c r="K5336" t="str">
        <f>INDEX(product!B:B,MATCH('TABELA TOTAL'!$F8920,product!A:A,0))</f>
        <v>Technology</v>
      </c>
      <c r="L5336" t="str">
        <f>INDEX(product!C:C,MATCH(F5336,product!A:A,))</f>
        <v>Binders</v>
      </c>
      <c r="M5336" t="str">
        <f>INDEX(product!D:D,MATCH(F5336,product!A:A,))</f>
        <v>GBC VeloBind Cover Sets</v>
      </c>
    </row>
    <row r="5337" spans="1:13" x14ac:dyDescent="0.25">
      <c r="A5337" s="1" t="s">
        <v>2356</v>
      </c>
      <c r="B5337" s="2">
        <v>42498</v>
      </c>
      <c r="C5337" s="2">
        <v>42503</v>
      </c>
      <c r="D5337" s="1" t="s">
        <v>11</v>
      </c>
      <c r="E5337" s="1" t="s">
        <v>1483</v>
      </c>
      <c r="F5337" s="1" t="s">
        <v>2357</v>
      </c>
      <c r="G5337">
        <v>211.96</v>
      </c>
      <c r="H5337">
        <v>2</v>
      </c>
      <c r="I5337">
        <v>0</v>
      </c>
      <c r="J5337">
        <v>42.392000000000003</v>
      </c>
      <c r="K5337" t="str">
        <f>INDEX(product!B:B,MATCH('TABELA TOTAL'!$F1603,product!A:A,0))</f>
        <v>Furniture</v>
      </c>
      <c r="L5337" t="str">
        <f>INDEX(product!C:C,MATCH(F5337,product!A:A,))</f>
        <v>Furnishings</v>
      </c>
      <c r="M5337" t="str">
        <f>INDEX(product!D:D,MATCH(F5337,product!A:A,))</f>
        <v>Tenex 46" x 60" Computer Anti-Static Chairmat, Rectangular Shaped</v>
      </c>
    </row>
    <row r="5338" spans="1:13" x14ac:dyDescent="0.25">
      <c r="A5338" s="1" t="s">
        <v>2388</v>
      </c>
      <c r="B5338" s="2">
        <v>42498</v>
      </c>
      <c r="C5338" s="2">
        <v>42498</v>
      </c>
      <c r="D5338" s="1" t="s">
        <v>654</v>
      </c>
      <c r="E5338" s="1" t="s">
        <v>229</v>
      </c>
      <c r="F5338" s="1" t="s">
        <v>2389</v>
      </c>
      <c r="G5338">
        <v>1006.056</v>
      </c>
      <c r="H5338">
        <v>3</v>
      </c>
      <c r="I5338">
        <v>0.2</v>
      </c>
      <c r="J5338">
        <v>88.029899999999998</v>
      </c>
      <c r="K5338" t="str">
        <f>INDEX(product!B:B,MATCH('TABELA TOTAL'!$F1632,product!A:A,0))</f>
        <v>Office Supplies</v>
      </c>
      <c r="L5338" t="str">
        <f>INDEX(product!C:C,MATCH(F5338,product!A:A,))</f>
        <v>Storage</v>
      </c>
      <c r="M5338" t="str">
        <f>INDEX(product!D:D,MATCH(F5338,product!A:A,))</f>
        <v>Smead Adjustable Mobile File Trolley with Lockable Top</v>
      </c>
    </row>
    <row r="5339" spans="1:13" x14ac:dyDescent="0.25">
      <c r="A5339" s="1" t="s">
        <v>2388</v>
      </c>
      <c r="B5339" s="2">
        <v>42498</v>
      </c>
      <c r="C5339" s="2">
        <v>42498</v>
      </c>
      <c r="D5339" s="1" t="s">
        <v>654</v>
      </c>
      <c r="E5339" s="1" t="s">
        <v>229</v>
      </c>
      <c r="F5339" s="1" t="s">
        <v>968</v>
      </c>
      <c r="G5339">
        <v>10.688000000000001</v>
      </c>
      <c r="H5339">
        <v>2</v>
      </c>
      <c r="I5339">
        <v>0.2</v>
      </c>
      <c r="J5339">
        <v>3.7408000000000001</v>
      </c>
      <c r="K5339" t="str">
        <f>INDEX(product!B:B,MATCH('TABELA TOTAL'!$F1633,product!A:A,0))</f>
        <v>Furniture</v>
      </c>
      <c r="L5339" t="str">
        <f>INDEX(product!C:C,MATCH(F5339,product!A:A,))</f>
        <v>Paper</v>
      </c>
      <c r="M5339" t="str">
        <f>INDEX(product!D:D,MATCH(F5339,product!A:A,))</f>
        <v>Xerox 1898</v>
      </c>
    </row>
    <row r="5340" spans="1:13" x14ac:dyDescent="0.25">
      <c r="A5340" s="1" t="s">
        <v>2388</v>
      </c>
      <c r="B5340" s="2">
        <v>42498</v>
      </c>
      <c r="C5340" s="2">
        <v>42498</v>
      </c>
      <c r="D5340" s="1" t="s">
        <v>654</v>
      </c>
      <c r="E5340" s="1" t="s">
        <v>229</v>
      </c>
      <c r="F5340" s="1" t="s">
        <v>1006</v>
      </c>
      <c r="G5340">
        <v>10.368</v>
      </c>
      <c r="H5340">
        <v>2</v>
      </c>
      <c r="I5340">
        <v>0.2</v>
      </c>
      <c r="J5340">
        <v>3.6288</v>
      </c>
      <c r="K5340" t="str">
        <f>INDEX(product!B:B,MATCH('TABELA TOTAL'!$F1634,product!A:A,0))</f>
        <v>Furniture</v>
      </c>
      <c r="L5340" t="str">
        <f>INDEX(product!C:C,MATCH(F5340,product!A:A,))</f>
        <v>Paper</v>
      </c>
      <c r="M5340" t="str">
        <f>INDEX(product!D:D,MATCH(F5340,product!A:A,))</f>
        <v>Xerox 222</v>
      </c>
    </row>
    <row r="5341" spans="1:13" x14ac:dyDescent="0.25">
      <c r="A5341" s="1" t="s">
        <v>2388</v>
      </c>
      <c r="B5341" s="2">
        <v>42498</v>
      </c>
      <c r="C5341" s="2">
        <v>42498</v>
      </c>
      <c r="D5341" s="1" t="s">
        <v>654</v>
      </c>
      <c r="E5341" s="1" t="s">
        <v>229</v>
      </c>
      <c r="F5341" s="1" t="s">
        <v>2054</v>
      </c>
      <c r="G5341">
        <v>25.12</v>
      </c>
      <c r="H5341">
        <v>2</v>
      </c>
      <c r="I5341">
        <v>0.2</v>
      </c>
      <c r="J5341">
        <v>1.57</v>
      </c>
      <c r="K5341" t="str">
        <f>INDEX(product!B:B,MATCH('TABELA TOTAL'!$F1635,product!A:A,0))</f>
        <v>Office Supplies</v>
      </c>
      <c r="L5341" t="str">
        <f>INDEX(product!C:C,MATCH(F5341,product!A:A,))</f>
        <v>Storage</v>
      </c>
      <c r="M5341" t="str">
        <f>INDEX(product!D:D,MATCH(F5341,product!A:A,))</f>
        <v>Hanging Personal Folder File</v>
      </c>
    </row>
    <row r="5342" spans="1:13" x14ac:dyDescent="0.25">
      <c r="A5342" s="1" t="s">
        <v>2388</v>
      </c>
      <c r="B5342" s="2">
        <v>42498</v>
      </c>
      <c r="C5342" s="2">
        <v>42498</v>
      </c>
      <c r="D5342" s="1" t="s">
        <v>654</v>
      </c>
      <c r="E5342" s="1" t="s">
        <v>229</v>
      </c>
      <c r="F5342" s="1" t="s">
        <v>962</v>
      </c>
      <c r="G5342">
        <v>58.112000000000002</v>
      </c>
      <c r="H5342">
        <v>2</v>
      </c>
      <c r="I5342">
        <v>0.2</v>
      </c>
      <c r="J5342">
        <v>7.2640000000000002</v>
      </c>
      <c r="K5342" t="str">
        <f>INDEX(product!B:B,MATCH('TABELA TOTAL'!$F1636,product!A:A,0))</f>
        <v>Technology</v>
      </c>
      <c r="L5342" t="str">
        <f>INDEX(product!C:C,MATCH(F5342,product!A:A,))</f>
        <v>Accessories</v>
      </c>
      <c r="M5342" t="str">
        <f>INDEX(product!D:D,MATCH(F5342,product!A:A,))</f>
        <v>SanDisk Cruzer 64 GB USB Flash Drive</v>
      </c>
    </row>
    <row r="5343" spans="1:13" x14ac:dyDescent="0.25">
      <c r="A5343" s="1" t="s">
        <v>4852</v>
      </c>
      <c r="B5343" s="2">
        <v>42498</v>
      </c>
      <c r="C5343" s="2">
        <v>42500</v>
      </c>
      <c r="D5343" s="1" t="s">
        <v>79</v>
      </c>
      <c r="E5343" s="1" t="s">
        <v>2887</v>
      </c>
      <c r="F5343" s="1" t="s">
        <v>316</v>
      </c>
      <c r="G5343">
        <v>17.940000000000001</v>
      </c>
      <c r="H5343">
        <v>3</v>
      </c>
      <c r="I5343">
        <v>0</v>
      </c>
      <c r="J5343">
        <v>8.0730000000000004</v>
      </c>
      <c r="K5343" t="str">
        <f>INDEX(product!B:B,MATCH('TABELA TOTAL'!$F4816,product!A:A,0))</f>
        <v>Office Supplies</v>
      </c>
      <c r="L5343" t="str">
        <f>INDEX(product!C:C,MATCH(F5343,product!A:A,))</f>
        <v>Paper</v>
      </c>
      <c r="M5343" t="str">
        <f>INDEX(product!D:D,MATCH(F5343,product!A:A,))</f>
        <v>Xerox 1920</v>
      </c>
    </row>
    <row r="5344" spans="1:13" x14ac:dyDescent="0.25">
      <c r="A5344" s="1" t="s">
        <v>2928</v>
      </c>
      <c r="B5344" s="2">
        <v>42497</v>
      </c>
      <c r="C5344" s="2">
        <v>42501</v>
      </c>
      <c r="D5344" s="1" t="s">
        <v>19</v>
      </c>
      <c r="E5344" s="1" t="s">
        <v>742</v>
      </c>
      <c r="F5344" s="1" t="s">
        <v>678</v>
      </c>
      <c r="G5344">
        <v>85.231999999999999</v>
      </c>
      <c r="H5344">
        <v>7</v>
      </c>
      <c r="I5344">
        <v>0.2</v>
      </c>
      <c r="J5344">
        <v>30.896599999999999</v>
      </c>
      <c r="K5344" t="str">
        <f>INDEX(product!B:B,MATCH('TABELA TOTAL'!$F2181,product!A:A,0))</f>
        <v>Furniture</v>
      </c>
      <c r="L5344" t="str">
        <f>INDEX(product!C:C,MATCH(F5344,product!A:A,))</f>
        <v>Binders</v>
      </c>
      <c r="M5344" t="str">
        <f>INDEX(product!D:D,MATCH(F5344,product!A:A,))</f>
        <v>GBC Twin Loop Wire Binding Elements, 9/16" Spine, Black</v>
      </c>
    </row>
    <row r="5345" spans="1:13" x14ac:dyDescent="0.25">
      <c r="A5345" s="1" t="s">
        <v>2928</v>
      </c>
      <c r="B5345" s="2">
        <v>42497</v>
      </c>
      <c r="C5345" s="2">
        <v>42501</v>
      </c>
      <c r="D5345" s="1" t="s">
        <v>19</v>
      </c>
      <c r="E5345" s="1" t="s">
        <v>742</v>
      </c>
      <c r="F5345" s="1" t="s">
        <v>860</v>
      </c>
      <c r="G5345">
        <v>44.4</v>
      </c>
      <c r="H5345">
        <v>3</v>
      </c>
      <c r="I5345">
        <v>0</v>
      </c>
      <c r="J5345">
        <v>22.2</v>
      </c>
      <c r="K5345" t="str">
        <f>INDEX(product!B:B,MATCH('TABELA TOTAL'!$F2182,product!A:A,0))</f>
        <v>Furniture</v>
      </c>
      <c r="L5345" t="str">
        <f>INDEX(product!C:C,MATCH(F5345,product!A:A,))</f>
        <v>Labels</v>
      </c>
      <c r="M5345" t="str">
        <f>INDEX(product!D:D,MATCH(F5345,product!A:A,))</f>
        <v>Alphabetical Labels for Top Tab Filing</v>
      </c>
    </row>
    <row r="5346" spans="1:13" x14ac:dyDescent="0.25">
      <c r="A5346" s="1" t="s">
        <v>2928</v>
      </c>
      <c r="B5346" s="2">
        <v>42497</v>
      </c>
      <c r="C5346" s="2">
        <v>42501</v>
      </c>
      <c r="D5346" s="1" t="s">
        <v>19</v>
      </c>
      <c r="E5346" s="1" t="s">
        <v>742</v>
      </c>
      <c r="F5346" s="1" t="s">
        <v>2929</v>
      </c>
      <c r="G5346">
        <v>442.76400000000001</v>
      </c>
      <c r="H5346">
        <v>4</v>
      </c>
      <c r="I5346">
        <v>0.1</v>
      </c>
      <c r="J5346">
        <v>59.035200000000003</v>
      </c>
      <c r="K5346" t="str">
        <f>INDEX(product!B:B,MATCH('TABELA TOTAL'!$F2183,product!A:A,0))</f>
        <v>Office Supplies</v>
      </c>
      <c r="L5346" t="str">
        <f>INDEX(product!C:C,MATCH(F5346,product!A:A,))</f>
        <v>Chairs</v>
      </c>
      <c r="M5346" t="str">
        <f>INDEX(product!D:D,MATCH(F5346,product!A:A,))</f>
        <v>Hon Mobius Operator's Chair</v>
      </c>
    </row>
    <row r="5347" spans="1:13" x14ac:dyDescent="0.25">
      <c r="A5347" s="1" t="s">
        <v>2928</v>
      </c>
      <c r="B5347" s="2">
        <v>42497</v>
      </c>
      <c r="C5347" s="2">
        <v>42501</v>
      </c>
      <c r="D5347" s="1" t="s">
        <v>19</v>
      </c>
      <c r="E5347" s="1" t="s">
        <v>742</v>
      </c>
      <c r="F5347" s="1" t="s">
        <v>2597</v>
      </c>
      <c r="G5347">
        <v>3999.95</v>
      </c>
      <c r="H5347">
        <v>5</v>
      </c>
      <c r="I5347">
        <v>0</v>
      </c>
      <c r="J5347">
        <v>1159.9855</v>
      </c>
      <c r="K5347" t="str">
        <f>INDEX(product!B:B,MATCH('TABELA TOTAL'!$F2184,product!A:A,0))</f>
        <v>Office Supplies</v>
      </c>
      <c r="L5347" t="str">
        <f>INDEX(product!C:C,MATCH(F5347,product!A:A,))</f>
        <v>Machines</v>
      </c>
      <c r="M5347" t="str">
        <f>INDEX(product!D:D,MATCH(F5347,product!A:A,))</f>
        <v>Bady BDG101FRU Card Printer</v>
      </c>
    </row>
    <row r="5348" spans="1:13" x14ac:dyDescent="0.25">
      <c r="A5348" s="1" t="s">
        <v>2928</v>
      </c>
      <c r="B5348" s="2">
        <v>42497</v>
      </c>
      <c r="C5348" s="2">
        <v>42501</v>
      </c>
      <c r="D5348" s="1" t="s">
        <v>19</v>
      </c>
      <c r="E5348" s="1" t="s">
        <v>742</v>
      </c>
      <c r="F5348" s="1" t="s">
        <v>207</v>
      </c>
      <c r="G5348">
        <v>199.95</v>
      </c>
      <c r="H5348">
        <v>5</v>
      </c>
      <c r="I5348">
        <v>0</v>
      </c>
      <c r="J5348">
        <v>21.994499999999999</v>
      </c>
      <c r="K5348" t="str">
        <f>INDEX(product!B:B,MATCH('TABELA TOTAL'!$F2185,product!A:A,0))</f>
        <v>Office Supplies</v>
      </c>
      <c r="L5348" t="str">
        <f>INDEX(product!C:C,MATCH(F5348,product!A:A,))</f>
        <v>Accessories</v>
      </c>
      <c r="M5348" t="str">
        <f>INDEX(product!D:D,MATCH(F5348,product!A:A,))</f>
        <v>SanDisk Ultra 64 GB MicroSDHC Class 10 Memory Card</v>
      </c>
    </row>
    <row r="5349" spans="1:13" x14ac:dyDescent="0.25">
      <c r="A5349" s="1" t="s">
        <v>2928</v>
      </c>
      <c r="B5349" s="2">
        <v>42497</v>
      </c>
      <c r="C5349" s="2">
        <v>42501</v>
      </c>
      <c r="D5349" s="1" t="s">
        <v>19</v>
      </c>
      <c r="E5349" s="1" t="s">
        <v>742</v>
      </c>
      <c r="F5349" s="1" t="s">
        <v>1556</v>
      </c>
      <c r="G5349">
        <v>63.68</v>
      </c>
      <c r="H5349">
        <v>8</v>
      </c>
      <c r="I5349">
        <v>0</v>
      </c>
      <c r="J5349">
        <v>28.019200000000001</v>
      </c>
      <c r="K5349" t="str">
        <f>INDEX(product!B:B,MATCH('TABELA TOTAL'!$F2186,product!A:A,0))</f>
        <v>Office Supplies</v>
      </c>
      <c r="L5349" t="str">
        <f>INDEX(product!C:C,MATCH(F5349,product!A:A,))</f>
        <v>Furnishings</v>
      </c>
      <c r="M5349" t="str">
        <f>INDEX(product!D:D,MATCH(F5349,product!A:A,))</f>
        <v>Staple-based wall hangings</v>
      </c>
    </row>
    <row r="5350" spans="1:13" x14ac:dyDescent="0.25">
      <c r="A5350" s="1" t="s">
        <v>3116</v>
      </c>
      <c r="B5350" s="2">
        <v>42496</v>
      </c>
      <c r="C5350" s="2">
        <v>42500</v>
      </c>
      <c r="D5350" s="1" t="s">
        <v>19</v>
      </c>
      <c r="E5350" s="1" t="s">
        <v>2551</v>
      </c>
      <c r="F5350" s="1" t="s">
        <v>978</v>
      </c>
      <c r="G5350">
        <v>7.2160000000000002</v>
      </c>
      <c r="H5350">
        <v>2</v>
      </c>
      <c r="I5350">
        <v>0.2</v>
      </c>
      <c r="J5350">
        <v>1.7138</v>
      </c>
      <c r="K5350" t="str">
        <f>INDEX(product!B:B,MATCH('TABELA TOTAL'!$F2381,product!A:A,0))</f>
        <v>Office Supplies</v>
      </c>
      <c r="L5350" t="str">
        <f>INDEX(product!C:C,MATCH(F5350,product!A:A,))</f>
        <v>Fasteners</v>
      </c>
      <c r="M5350" t="str">
        <f>INDEX(product!D:D,MATCH(F5350,product!A:A,))</f>
        <v>Advantus T-Pin Paper Clips</v>
      </c>
    </row>
    <row r="5351" spans="1:13" x14ac:dyDescent="0.25">
      <c r="A5351" s="1" t="s">
        <v>3116</v>
      </c>
      <c r="B5351" s="2">
        <v>42496</v>
      </c>
      <c r="C5351" s="2">
        <v>42500</v>
      </c>
      <c r="D5351" s="1" t="s">
        <v>19</v>
      </c>
      <c r="E5351" s="1" t="s">
        <v>2551</v>
      </c>
      <c r="F5351" s="1" t="s">
        <v>3117</v>
      </c>
      <c r="G5351">
        <v>49.567999999999998</v>
      </c>
      <c r="H5351">
        <v>2</v>
      </c>
      <c r="I5351">
        <v>0.2</v>
      </c>
      <c r="J5351">
        <v>15.49</v>
      </c>
      <c r="K5351" t="str">
        <f>INDEX(product!B:B,MATCH('TABELA TOTAL'!$F2382,product!A:A,0))</f>
        <v>Office Supplies</v>
      </c>
      <c r="L5351" t="str">
        <f>INDEX(product!C:C,MATCH(F5351,product!A:A,))</f>
        <v>Paper</v>
      </c>
      <c r="M5351" t="str">
        <f>INDEX(product!D:D,MATCH(F5351,product!A:A,))</f>
        <v>Xerox 1951</v>
      </c>
    </row>
    <row r="5352" spans="1:13" x14ac:dyDescent="0.25">
      <c r="A5352" s="1" t="s">
        <v>3116</v>
      </c>
      <c r="B5352" s="2">
        <v>42496</v>
      </c>
      <c r="C5352" s="2">
        <v>42500</v>
      </c>
      <c r="D5352" s="1" t="s">
        <v>19</v>
      </c>
      <c r="E5352" s="1" t="s">
        <v>2551</v>
      </c>
      <c r="F5352" s="1" t="s">
        <v>70</v>
      </c>
      <c r="G5352">
        <v>54.712000000000003</v>
      </c>
      <c r="H5352">
        <v>7</v>
      </c>
      <c r="I5352">
        <v>0.2</v>
      </c>
      <c r="J5352">
        <v>11.626300000000001</v>
      </c>
      <c r="K5352" t="str">
        <f>INDEX(product!B:B,MATCH('TABELA TOTAL'!$F2383,product!A:A,0))</f>
        <v>Furniture</v>
      </c>
      <c r="L5352" t="str">
        <f>INDEX(product!C:C,MATCH(F5352,product!A:A,))</f>
        <v>Furnishings</v>
      </c>
      <c r="M5352" t="str">
        <f>INDEX(product!D:D,MATCH(F5352,product!A:A,))</f>
        <v>Howard Miller 13-3/4" Diameter Brushed Chrome Round Wall Clock</v>
      </c>
    </row>
    <row r="5353" spans="1:13" x14ac:dyDescent="0.25">
      <c r="A5353" s="1" t="s">
        <v>3910</v>
      </c>
      <c r="B5353" s="2">
        <v>42496</v>
      </c>
      <c r="C5353" s="2">
        <v>42500</v>
      </c>
      <c r="D5353" s="1" t="s">
        <v>19</v>
      </c>
      <c r="E5353" s="1" t="s">
        <v>2899</v>
      </c>
      <c r="F5353" s="1" t="s">
        <v>778</v>
      </c>
      <c r="G5353">
        <v>3.2080000000000002</v>
      </c>
      <c r="H5353">
        <v>2</v>
      </c>
      <c r="I5353">
        <v>0.8</v>
      </c>
      <c r="J5353">
        <v>-5.2931999999999997</v>
      </c>
      <c r="K5353" t="str">
        <f>INDEX(product!B:B,MATCH('TABELA TOTAL'!$F3360,product!A:A,0))</f>
        <v>Office Supplies</v>
      </c>
      <c r="L5353" t="str">
        <f>INDEX(product!C:C,MATCH(F5353,product!A:A,))</f>
        <v>Binders</v>
      </c>
      <c r="M5353" t="str">
        <f>INDEX(product!D:D,MATCH(F5353,product!A:A,))</f>
        <v>Insertable Tab Post Binder Dividers</v>
      </c>
    </row>
    <row r="5354" spans="1:13" x14ac:dyDescent="0.25">
      <c r="A5354" s="1" t="s">
        <v>3910</v>
      </c>
      <c r="B5354" s="2">
        <v>42496</v>
      </c>
      <c r="C5354" s="2">
        <v>42500</v>
      </c>
      <c r="D5354" s="1" t="s">
        <v>19</v>
      </c>
      <c r="E5354" s="1" t="s">
        <v>2899</v>
      </c>
      <c r="F5354" s="1" t="s">
        <v>2078</v>
      </c>
      <c r="G5354">
        <v>26.175999999999998</v>
      </c>
      <c r="H5354">
        <v>2</v>
      </c>
      <c r="I5354">
        <v>0.2</v>
      </c>
      <c r="J5354">
        <v>-3.2719999999999998</v>
      </c>
      <c r="K5354" t="str">
        <f>INDEX(product!B:B,MATCH('TABELA TOTAL'!$F3361,product!A:A,0))</f>
        <v>Technology</v>
      </c>
      <c r="L5354" t="str">
        <f>INDEX(product!C:C,MATCH(F5354,product!A:A,))</f>
        <v>Accessories</v>
      </c>
      <c r="M5354" t="str">
        <f>INDEX(product!D:D,MATCH(F5354,product!A:A,))</f>
        <v>Logitech Desktop MK120 Mouse and keyboard Combo</v>
      </c>
    </row>
    <row r="5355" spans="1:13" x14ac:dyDescent="0.25">
      <c r="A5355" s="1" t="s">
        <v>5881</v>
      </c>
      <c r="B5355" s="2">
        <v>42496</v>
      </c>
      <c r="C5355" s="2">
        <v>42498</v>
      </c>
      <c r="D5355" s="1" t="s">
        <v>11</v>
      </c>
      <c r="E5355" s="1" t="s">
        <v>2551</v>
      </c>
      <c r="F5355" s="1" t="s">
        <v>3087</v>
      </c>
      <c r="G5355">
        <v>54.48</v>
      </c>
      <c r="H5355">
        <v>1</v>
      </c>
      <c r="I5355">
        <v>0</v>
      </c>
      <c r="J5355">
        <v>15.2544</v>
      </c>
      <c r="K5355" t="str">
        <f>INDEX(product!B:B,MATCH('TABELA TOTAL'!$F6634,product!A:A,0))</f>
        <v>Furniture</v>
      </c>
      <c r="L5355" t="str">
        <f>INDEX(product!C:C,MATCH(F5355,product!A:A,))</f>
        <v>Appliances</v>
      </c>
      <c r="M5355" t="str">
        <f>INDEX(product!D:D,MATCH(F5355,product!A:A,))</f>
        <v>Belkin 5 Outlet SurgeMaster Power Centers</v>
      </c>
    </row>
    <row r="5356" spans="1:13" x14ac:dyDescent="0.25">
      <c r="A5356" s="1" t="s">
        <v>7523</v>
      </c>
      <c r="B5356" s="2">
        <v>42496</v>
      </c>
      <c r="C5356" s="2">
        <v>42500</v>
      </c>
      <c r="D5356" s="1" t="s">
        <v>19</v>
      </c>
      <c r="E5356" s="1" t="s">
        <v>1963</v>
      </c>
      <c r="F5356" s="1" t="s">
        <v>2629</v>
      </c>
      <c r="G5356">
        <v>41.6</v>
      </c>
      <c r="H5356">
        <v>4</v>
      </c>
      <c r="I5356">
        <v>0</v>
      </c>
      <c r="J5356">
        <v>14.144</v>
      </c>
      <c r="K5356" t="str">
        <f>INDEX(product!B:B,MATCH('TABELA TOTAL'!$F9677,product!A:A,0))</f>
        <v>Office Supplies</v>
      </c>
      <c r="L5356" t="str">
        <f>INDEX(product!C:C,MATCH(F5356,product!A:A,))</f>
        <v>Furnishings</v>
      </c>
      <c r="M5356" t="str">
        <f>INDEX(product!D:D,MATCH(F5356,product!A:A,))</f>
        <v>Executive Impressions 8-1/2" Career Panel/Partition Cubicle Clock</v>
      </c>
    </row>
    <row r="5357" spans="1:13" x14ac:dyDescent="0.25">
      <c r="A5357" s="1" t="s">
        <v>2057</v>
      </c>
      <c r="B5357" s="2">
        <v>42495</v>
      </c>
      <c r="C5357" s="2">
        <v>42497</v>
      </c>
      <c r="D5357" s="1" t="s">
        <v>79</v>
      </c>
      <c r="E5357" s="1" t="s">
        <v>2058</v>
      </c>
      <c r="F5357" s="1" t="s">
        <v>2059</v>
      </c>
      <c r="G5357">
        <v>79.14</v>
      </c>
      <c r="H5357">
        <v>3</v>
      </c>
      <c r="I5357">
        <v>0</v>
      </c>
      <c r="J5357">
        <v>36.404400000000003</v>
      </c>
      <c r="K5357" t="str">
        <f>INDEX(product!B:B,MATCH('TABELA TOTAL'!$F1359,product!A:A,0))</f>
        <v>Office Supplies</v>
      </c>
      <c r="L5357" t="str">
        <f>INDEX(product!C:C,MATCH(F5357,product!A:A,))</f>
        <v>Paper</v>
      </c>
      <c r="M5357" t="str">
        <f>INDEX(product!D:D,MATCH(F5357,product!A:A,))</f>
        <v>Xerox 1909</v>
      </c>
    </row>
    <row r="5358" spans="1:13" x14ac:dyDescent="0.25">
      <c r="A5358" s="1" t="s">
        <v>3033</v>
      </c>
      <c r="B5358" s="2">
        <v>42495</v>
      </c>
      <c r="C5358" s="2">
        <v>42498</v>
      </c>
      <c r="D5358" s="1" t="s">
        <v>79</v>
      </c>
      <c r="E5358" s="1" t="s">
        <v>3034</v>
      </c>
      <c r="F5358" s="1" t="s">
        <v>3035</v>
      </c>
      <c r="G5358">
        <v>14.352</v>
      </c>
      <c r="H5358">
        <v>3</v>
      </c>
      <c r="I5358">
        <v>0.2</v>
      </c>
      <c r="J5358">
        <v>5.2026000000000003</v>
      </c>
      <c r="K5358" t="str">
        <f>INDEX(product!B:B,MATCH('TABELA TOTAL'!$F2287,product!A:A,0))</f>
        <v>Office Supplies</v>
      </c>
      <c r="L5358" t="str">
        <f>INDEX(product!C:C,MATCH(F5358,product!A:A,))</f>
        <v>Paper</v>
      </c>
      <c r="M5358" t="str">
        <f>INDEX(product!D:D,MATCH(F5358,product!A:A,))</f>
        <v>Xerox 1965</v>
      </c>
    </row>
    <row r="5359" spans="1:13" x14ac:dyDescent="0.25">
      <c r="A5359" s="1" t="s">
        <v>3300</v>
      </c>
      <c r="B5359" s="2">
        <v>42495</v>
      </c>
      <c r="C5359" s="2">
        <v>42499</v>
      </c>
      <c r="D5359" s="1" t="s">
        <v>19</v>
      </c>
      <c r="E5359" s="1" t="s">
        <v>2992</v>
      </c>
      <c r="F5359" s="1" t="s">
        <v>2725</v>
      </c>
      <c r="G5359">
        <v>5.98</v>
      </c>
      <c r="H5359">
        <v>1</v>
      </c>
      <c r="I5359">
        <v>0</v>
      </c>
      <c r="J5359">
        <v>1.0165999999999999</v>
      </c>
      <c r="K5359" t="str">
        <f>INDEX(product!B:B,MATCH('TABELA TOTAL'!$F2590,product!A:A,0))</f>
        <v>Office Supplies</v>
      </c>
      <c r="L5359" t="str">
        <f>INDEX(product!C:C,MATCH(F5359,product!A:A,))</f>
        <v>Storage</v>
      </c>
      <c r="M5359" t="str">
        <f>INDEX(product!D:D,MATCH(F5359,product!A:A,))</f>
        <v>Perma STOR-ALL Hanging File Box, 13 1/8"W x 12 1/4"D x 10 1/2"H</v>
      </c>
    </row>
    <row r="5360" spans="1:13" x14ac:dyDescent="0.25">
      <c r="A5360" s="1" t="s">
        <v>3300</v>
      </c>
      <c r="B5360" s="2">
        <v>42495</v>
      </c>
      <c r="C5360" s="2">
        <v>42499</v>
      </c>
      <c r="D5360" s="1" t="s">
        <v>19</v>
      </c>
      <c r="E5360" s="1" t="s">
        <v>2992</v>
      </c>
      <c r="F5360" s="1" t="s">
        <v>491</v>
      </c>
      <c r="G5360">
        <v>246.16800000000001</v>
      </c>
      <c r="H5360">
        <v>3</v>
      </c>
      <c r="I5360">
        <v>0.2</v>
      </c>
      <c r="J5360">
        <v>21.5397</v>
      </c>
      <c r="K5360" t="str">
        <f>INDEX(product!B:B,MATCH('TABELA TOTAL'!$F2591,product!A:A,0))</f>
        <v>Office Supplies</v>
      </c>
      <c r="L5360" t="str">
        <f>INDEX(product!C:C,MATCH(F5360,product!A:A,))</f>
        <v>Phones</v>
      </c>
      <c r="M5360" t="str">
        <f>INDEX(product!D:D,MATCH(F5360,product!A:A,))</f>
        <v>Cisco Small Business SPA 502G VoIP phone</v>
      </c>
    </row>
    <row r="5361" spans="1:13" x14ac:dyDescent="0.25">
      <c r="A5361" s="1" t="s">
        <v>3501</v>
      </c>
      <c r="B5361" s="2">
        <v>42495</v>
      </c>
      <c r="C5361" s="2">
        <v>42498</v>
      </c>
      <c r="D5361" s="1" t="s">
        <v>79</v>
      </c>
      <c r="E5361" s="1" t="s">
        <v>3502</v>
      </c>
      <c r="F5361" s="1" t="s">
        <v>3161</v>
      </c>
      <c r="G5361">
        <v>6.72</v>
      </c>
      <c r="H5361">
        <v>5</v>
      </c>
      <c r="I5361">
        <v>0.2</v>
      </c>
      <c r="J5361">
        <v>2.3519999999999999</v>
      </c>
      <c r="K5361" t="str">
        <f>INDEX(product!B:B,MATCH('TABELA TOTAL'!$F2821,product!A:A,0))</f>
        <v>Office Supplies</v>
      </c>
      <c r="L5361" t="str">
        <f>INDEX(product!C:C,MATCH(F5361,product!A:A,))</f>
        <v>Binders</v>
      </c>
      <c r="M5361" t="str">
        <f>INDEX(product!D:D,MATCH(F5361,product!A:A,))</f>
        <v>Computer Printout Index Tabs</v>
      </c>
    </row>
    <row r="5362" spans="1:13" x14ac:dyDescent="0.25">
      <c r="A5362" s="1" t="s">
        <v>3501</v>
      </c>
      <c r="B5362" s="2">
        <v>42495</v>
      </c>
      <c r="C5362" s="2">
        <v>42498</v>
      </c>
      <c r="D5362" s="1" t="s">
        <v>79</v>
      </c>
      <c r="E5362" s="1" t="s">
        <v>3502</v>
      </c>
      <c r="F5362" s="1" t="s">
        <v>434</v>
      </c>
      <c r="G5362">
        <v>298.77600000000001</v>
      </c>
      <c r="H5362">
        <v>3</v>
      </c>
      <c r="I5362">
        <v>0.2</v>
      </c>
      <c r="J5362">
        <v>7.4694000000000003</v>
      </c>
      <c r="K5362" t="str">
        <f>INDEX(product!B:B,MATCH('TABELA TOTAL'!$F2822,product!A:A,0))</f>
        <v>Office Supplies</v>
      </c>
      <c r="L5362" t="str">
        <f>INDEX(product!C:C,MATCH(F5362,product!A:A,))</f>
        <v>Tables</v>
      </c>
      <c r="M5362" t="str">
        <f>INDEX(product!D:D,MATCH(F5362,product!A:A,))</f>
        <v>Bevis 36 x 72 Conference Tables</v>
      </c>
    </row>
    <row r="5363" spans="1:13" x14ac:dyDescent="0.25">
      <c r="A5363" s="1" t="s">
        <v>3680</v>
      </c>
      <c r="B5363" s="2">
        <v>42495</v>
      </c>
      <c r="C5363" s="2">
        <v>42499</v>
      </c>
      <c r="D5363" s="1" t="s">
        <v>19</v>
      </c>
      <c r="E5363" s="1" t="s">
        <v>49</v>
      </c>
      <c r="F5363" s="1" t="s">
        <v>2194</v>
      </c>
      <c r="G5363">
        <v>16.72</v>
      </c>
      <c r="H5363">
        <v>5</v>
      </c>
      <c r="I5363">
        <v>0.2</v>
      </c>
      <c r="J5363">
        <v>3.3439999999999999</v>
      </c>
      <c r="K5363" t="str">
        <f>INDEX(product!B:B,MATCH('TABELA TOTAL'!$F3042,product!A:A,0))</f>
        <v>Office Supplies</v>
      </c>
      <c r="L5363" t="str">
        <f>INDEX(product!C:C,MATCH(F5363,product!A:A,))</f>
        <v>Furnishings</v>
      </c>
      <c r="M5363" t="str">
        <f>INDEX(product!D:D,MATCH(F5363,product!A:A,))</f>
        <v>Eldon Image Series Desk Accessories, Burgundy</v>
      </c>
    </row>
    <row r="5364" spans="1:13" x14ac:dyDescent="0.25">
      <c r="A5364" s="1" t="s">
        <v>5381</v>
      </c>
      <c r="B5364" s="2">
        <v>42495</v>
      </c>
      <c r="C5364" s="2">
        <v>42497</v>
      </c>
      <c r="D5364" s="1" t="s">
        <v>11</v>
      </c>
      <c r="E5364" s="1" t="s">
        <v>4436</v>
      </c>
      <c r="F5364" s="1" t="s">
        <v>2100</v>
      </c>
      <c r="G5364">
        <v>71.087999999999994</v>
      </c>
      <c r="H5364">
        <v>2</v>
      </c>
      <c r="I5364">
        <v>0.2</v>
      </c>
      <c r="J5364">
        <v>-1.7771999999999999</v>
      </c>
      <c r="K5364" t="str">
        <f>INDEX(product!B:B,MATCH('TABELA TOTAL'!$F5697,product!A:A,0))</f>
        <v>Office Supplies</v>
      </c>
      <c r="L5364" t="str">
        <f>INDEX(product!C:C,MATCH(F5364,product!A:A,))</f>
        <v>Tables</v>
      </c>
      <c r="M5364" t="str">
        <f>INDEX(product!D:D,MATCH(F5364,product!A:A,))</f>
        <v>Hon 61000 Series Interactive Training Tables</v>
      </c>
    </row>
    <row r="5365" spans="1:13" x14ac:dyDescent="0.25">
      <c r="A5365" s="1" t="s">
        <v>6139</v>
      </c>
      <c r="B5365" s="2">
        <v>42495</v>
      </c>
      <c r="C5365" s="2">
        <v>42496</v>
      </c>
      <c r="D5365" s="1" t="s">
        <v>79</v>
      </c>
      <c r="E5365" s="1" t="s">
        <v>1569</v>
      </c>
      <c r="F5365" s="1" t="s">
        <v>4620</v>
      </c>
      <c r="G5365">
        <v>1685.88</v>
      </c>
      <c r="H5365">
        <v>6</v>
      </c>
      <c r="I5365">
        <v>0</v>
      </c>
      <c r="J5365">
        <v>320.31720000000001</v>
      </c>
      <c r="K5365" t="str">
        <f>INDEX(product!B:B,MATCH('TABELA TOTAL'!$F7116,product!A:A,0))</f>
        <v>Furniture</v>
      </c>
      <c r="L5365" t="str">
        <f>INDEX(product!C:C,MATCH(F5365,product!A:A,))</f>
        <v>Tables</v>
      </c>
      <c r="M5365" t="str">
        <f>INDEX(product!D:D,MATCH(F5365,product!A:A,))</f>
        <v>Global Adaptabilities Conference Tables</v>
      </c>
    </row>
    <row r="5366" spans="1:13" x14ac:dyDescent="0.25">
      <c r="A5366" s="1" t="s">
        <v>6139</v>
      </c>
      <c r="B5366" s="2">
        <v>42495</v>
      </c>
      <c r="C5366" s="2">
        <v>42496</v>
      </c>
      <c r="D5366" s="1" t="s">
        <v>79</v>
      </c>
      <c r="E5366" s="1" t="s">
        <v>1569</v>
      </c>
      <c r="F5366" s="1" t="s">
        <v>364</v>
      </c>
      <c r="G5366">
        <v>5.7279999999999998</v>
      </c>
      <c r="H5366">
        <v>2</v>
      </c>
      <c r="I5366">
        <v>0.2</v>
      </c>
      <c r="J5366">
        <v>2.0047999999999999</v>
      </c>
      <c r="K5366" t="str">
        <f>INDEX(product!B:B,MATCH('TABELA TOTAL'!$F7117,product!A:A,0))</f>
        <v>Furniture</v>
      </c>
      <c r="L5366" t="str">
        <f>INDEX(product!C:C,MATCH(F5366,product!A:A,))</f>
        <v>Binders</v>
      </c>
      <c r="M5366" t="str">
        <f>INDEX(product!D:D,MATCH(F5366,product!A:A,))</f>
        <v>Avery Poly Binder Pockets</v>
      </c>
    </row>
    <row r="5367" spans="1:13" x14ac:dyDescent="0.25">
      <c r="A5367" s="1" t="s">
        <v>7007</v>
      </c>
      <c r="B5367" s="2">
        <v>42495</v>
      </c>
      <c r="C5367" s="2">
        <v>42499</v>
      </c>
      <c r="D5367" s="1" t="s">
        <v>19</v>
      </c>
      <c r="E5367" s="1" t="s">
        <v>205</v>
      </c>
      <c r="F5367" s="1" t="s">
        <v>7008</v>
      </c>
      <c r="G5367">
        <v>93.248000000000005</v>
      </c>
      <c r="H5367">
        <v>4</v>
      </c>
      <c r="I5367">
        <v>0.2</v>
      </c>
      <c r="J5367">
        <v>31.4712</v>
      </c>
      <c r="K5367" t="str">
        <f>INDEX(product!B:B,MATCH('TABELA TOTAL'!$F8753,product!A:A,0))</f>
        <v>Office Supplies</v>
      </c>
      <c r="L5367" t="str">
        <f>INDEX(product!C:C,MATCH(F5367,product!A:A,))</f>
        <v>Paper</v>
      </c>
      <c r="M5367" t="str">
        <f>INDEX(product!D:D,MATCH(F5367,product!A:A,))</f>
        <v>Snap-A-Way Black Print Carbonless Speed Message, No Reply Area, Duplicate</v>
      </c>
    </row>
    <row r="5368" spans="1:13" x14ac:dyDescent="0.25">
      <c r="A5368" s="1" t="s">
        <v>7007</v>
      </c>
      <c r="B5368" s="2">
        <v>42495</v>
      </c>
      <c r="C5368" s="2">
        <v>42499</v>
      </c>
      <c r="D5368" s="1" t="s">
        <v>19</v>
      </c>
      <c r="E5368" s="1" t="s">
        <v>205</v>
      </c>
      <c r="F5368" s="1" t="s">
        <v>2711</v>
      </c>
      <c r="G5368">
        <v>177.48</v>
      </c>
      <c r="H5368">
        <v>3</v>
      </c>
      <c r="I5368">
        <v>0.2</v>
      </c>
      <c r="J5368">
        <v>19.9665</v>
      </c>
      <c r="K5368" t="str">
        <f>INDEX(product!B:B,MATCH('TABELA TOTAL'!$F8754,product!A:A,0))</f>
        <v>Office Supplies</v>
      </c>
      <c r="L5368" t="str">
        <f>INDEX(product!C:C,MATCH(F5368,product!A:A,))</f>
        <v>Phones</v>
      </c>
      <c r="M5368" t="str">
        <f>INDEX(product!D:D,MATCH(F5368,product!A:A,))</f>
        <v>Avaya 4621SW VoIP phone</v>
      </c>
    </row>
    <row r="5369" spans="1:13" x14ac:dyDescent="0.25">
      <c r="A5369" s="1" t="s">
        <v>4621</v>
      </c>
      <c r="B5369" s="2">
        <v>42493</v>
      </c>
      <c r="C5369" s="2">
        <v>42498</v>
      </c>
      <c r="D5369" s="1" t="s">
        <v>19</v>
      </c>
      <c r="E5369" s="1" t="s">
        <v>2756</v>
      </c>
      <c r="F5369" s="1" t="s">
        <v>1313</v>
      </c>
      <c r="G5369">
        <v>2.1819999999999999</v>
      </c>
      <c r="H5369">
        <v>1</v>
      </c>
      <c r="I5369">
        <v>0.8</v>
      </c>
      <c r="J5369">
        <v>-3.6002999999999998</v>
      </c>
      <c r="K5369" t="str">
        <f>INDEX(product!B:B,MATCH('TABELA TOTAL'!$F4437,product!A:A,0))</f>
        <v>Office Supplies</v>
      </c>
      <c r="L5369" t="str">
        <f>INDEX(product!C:C,MATCH(F5369,product!A:A,))</f>
        <v>Binders</v>
      </c>
      <c r="M5369" t="str">
        <f>INDEX(product!D:D,MATCH(F5369,product!A:A,))</f>
        <v>Heavy-Duty E-Z-D Binders</v>
      </c>
    </row>
    <row r="5370" spans="1:13" x14ac:dyDescent="0.25">
      <c r="A5370" s="1" t="s">
        <v>4621</v>
      </c>
      <c r="B5370" s="2">
        <v>42493</v>
      </c>
      <c r="C5370" s="2">
        <v>42498</v>
      </c>
      <c r="D5370" s="1" t="s">
        <v>19</v>
      </c>
      <c r="E5370" s="1" t="s">
        <v>2756</v>
      </c>
      <c r="F5370" s="1" t="s">
        <v>4622</v>
      </c>
      <c r="G5370">
        <v>27.384</v>
      </c>
      <c r="H5370">
        <v>7</v>
      </c>
      <c r="I5370">
        <v>0.2</v>
      </c>
      <c r="J5370">
        <v>2.7383999999999999</v>
      </c>
      <c r="K5370" t="str">
        <f>INDEX(product!B:B,MATCH('TABELA TOTAL'!$F4438,product!A:A,0))</f>
        <v>Office Supplies</v>
      </c>
      <c r="L5370" t="str">
        <f>INDEX(product!C:C,MATCH(F5370,product!A:A,))</f>
        <v>Art</v>
      </c>
      <c r="M5370" t="str">
        <f>INDEX(product!D:D,MATCH(F5370,product!A:A,))</f>
        <v>Newell 316</v>
      </c>
    </row>
    <row r="5371" spans="1:13" x14ac:dyDescent="0.25">
      <c r="A5371" s="1" t="s">
        <v>4621</v>
      </c>
      <c r="B5371" s="2">
        <v>42493</v>
      </c>
      <c r="C5371" s="2">
        <v>42498</v>
      </c>
      <c r="D5371" s="1" t="s">
        <v>19</v>
      </c>
      <c r="E5371" s="1" t="s">
        <v>2756</v>
      </c>
      <c r="F5371" s="1" t="s">
        <v>3120</v>
      </c>
      <c r="G5371">
        <v>26.405999999999999</v>
      </c>
      <c r="H5371">
        <v>3</v>
      </c>
      <c r="I5371">
        <v>0.8</v>
      </c>
      <c r="J5371">
        <v>-71.296199999999999</v>
      </c>
      <c r="K5371" t="str">
        <f>INDEX(product!B:B,MATCH('TABELA TOTAL'!$F4439,product!A:A,0))</f>
        <v>Office Supplies</v>
      </c>
      <c r="L5371" t="str">
        <f>INDEX(product!C:C,MATCH(F5371,product!A:A,))</f>
        <v>Appliances</v>
      </c>
      <c r="M5371" t="str">
        <f>INDEX(product!D:D,MATCH(F5371,product!A:A,))</f>
        <v>Acco Smartsocket Color-Coded Six-Outlet AC Adapter Model Surge Protectors</v>
      </c>
    </row>
    <row r="5372" spans="1:13" x14ac:dyDescent="0.25">
      <c r="A5372" s="1" t="s">
        <v>7457</v>
      </c>
      <c r="B5372" s="2">
        <v>42493</v>
      </c>
      <c r="C5372" s="2">
        <v>42495</v>
      </c>
      <c r="D5372" s="1" t="s">
        <v>79</v>
      </c>
      <c r="E5372" s="1" t="s">
        <v>7458</v>
      </c>
      <c r="F5372" s="1" t="s">
        <v>447</v>
      </c>
      <c r="G5372">
        <v>132.52000000000001</v>
      </c>
      <c r="H5372">
        <v>5</v>
      </c>
      <c r="I5372">
        <v>0.2</v>
      </c>
      <c r="J5372">
        <v>34.786499999999997</v>
      </c>
      <c r="K5372" t="str">
        <f>INDEX(product!B:B,MATCH('TABELA TOTAL'!$F9560,product!A:A,0))</f>
        <v>Office Supplies</v>
      </c>
      <c r="L5372" t="str">
        <f>INDEX(product!C:C,MATCH(F5372,product!A:A,))</f>
        <v>Accessories</v>
      </c>
      <c r="M5372" t="str">
        <f>INDEX(product!D:D,MATCH(F5372,product!A:A,))</f>
        <v>Logitech P710e Mobile Speakerphone</v>
      </c>
    </row>
    <row r="5373" spans="1:13" x14ac:dyDescent="0.25">
      <c r="A5373" s="1" t="s">
        <v>7457</v>
      </c>
      <c r="B5373" s="2">
        <v>42493</v>
      </c>
      <c r="C5373" s="2">
        <v>42495</v>
      </c>
      <c r="D5373" s="1" t="s">
        <v>79</v>
      </c>
      <c r="E5373" s="1" t="s">
        <v>7458</v>
      </c>
      <c r="F5373" s="1" t="s">
        <v>2635</v>
      </c>
      <c r="G5373">
        <v>195.64</v>
      </c>
      <c r="H5373">
        <v>5</v>
      </c>
      <c r="I5373">
        <v>0.2</v>
      </c>
      <c r="J5373">
        <v>-44.018999999999998</v>
      </c>
      <c r="K5373" t="str">
        <f>INDEX(product!B:B,MATCH('TABELA TOTAL'!$F9561,product!A:A,0))</f>
        <v>Office Supplies</v>
      </c>
      <c r="L5373" t="str">
        <f>INDEX(product!C:C,MATCH(F5373,product!A:A,))</f>
        <v>Storage</v>
      </c>
      <c r="M5373" t="str">
        <f>INDEX(product!D:D,MATCH(F5373,product!A:A,))</f>
        <v>Tennsco Industrial Shelving</v>
      </c>
    </row>
    <row r="5374" spans="1:13" x14ac:dyDescent="0.25">
      <c r="A5374" s="1" t="s">
        <v>7457</v>
      </c>
      <c r="B5374" s="2">
        <v>42493</v>
      </c>
      <c r="C5374" s="2">
        <v>42495</v>
      </c>
      <c r="D5374" s="1" t="s">
        <v>79</v>
      </c>
      <c r="E5374" s="1" t="s">
        <v>7458</v>
      </c>
      <c r="F5374" s="1" t="s">
        <v>3405</v>
      </c>
      <c r="G5374">
        <v>51.968000000000004</v>
      </c>
      <c r="H5374">
        <v>2</v>
      </c>
      <c r="I5374">
        <v>0.2</v>
      </c>
      <c r="J5374">
        <v>10.393599999999999</v>
      </c>
      <c r="K5374" t="str">
        <f>INDEX(product!B:B,MATCH('TABELA TOTAL'!$F9562,product!A:A,0))</f>
        <v>Office Supplies</v>
      </c>
      <c r="L5374" t="str">
        <f>INDEX(product!C:C,MATCH(F5374,product!A:A,))</f>
        <v>Furnishings</v>
      </c>
      <c r="M5374" t="str">
        <f>INDEX(product!D:D,MATCH(F5374,product!A:A,))</f>
        <v>Computer Room Manger, 14"</v>
      </c>
    </row>
    <row r="5375" spans="1:13" x14ac:dyDescent="0.25">
      <c r="A5375" s="1" t="s">
        <v>7457</v>
      </c>
      <c r="B5375" s="2">
        <v>42493</v>
      </c>
      <c r="C5375" s="2">
        <v>42495</v>
      </c>
      <c r="D5375" s="1" t="s">
        <v>79</v>
      </c>
      <c r="E5375" s="1" t="s">
        <v>7458</v>
      </c>
      <c r="F5375" s="1" t="s">
        <v>3131</v>
      </c>
      <c r="G5375">
        <v>431.976</v>
      </c>
      <c r="H5375">
        <v>3</v>
      </c>
      <c r="I5375">
        <v>0.2</v>
      </c>
      <c r="J5375">
        <v>-75.595799999999997</v>
      </c>
      <c r="K5375" t="str">
        <f>INDEX(product!B:B,MATCH('TABELA TOTAL'!$F9563,product!A:A,0))</f>
        <v>Office Supplies</v>
      </c>
      <c r="L5375" t="str">
        <f>INDEX(product!C:C,MATCH(F5375,product!A:A,))</f>
        <v>Accessories</v>
      </c>
      <c r="M5375" t="str">
        <f>INDEX(product!D:D,MATCH(F5375,product!A:A,))</f>
        <v>Logitech VX Revolution Cordless Laser Mouse for Notebooks (Black)</v>
      </c>
    </row>
    <row r="5376" spans="1:13" x14ac:dyDescent="0.25">
      <c r="A5376" s="1" t="s">
        <v>7457</v>
      </c>
      <c r="B5376" s="2">
        <v>42493</v>
      </c>
      <c r="C5376" s="2">
        <v>42495</v>
      </c>
      <c r="D5376" s="1" t="s">
        <v>79</v>
      </c>
      <c r="E5376" s="1" t="s">
        <v>7458</v>
      </c>
      <c r="F5376" s="1" t="s">
        <v>7459</v>
      </c>
      <c r="G5376">
        <v>224.93700000000001</v>
      </c>
      <c r="H5376">
        <v>3</v>
      </c>
      <c r="I5376">
        <v>0.7</v>
      </c>
      <c r="J5376">
        <v>-164.9538</v>
      </c>
      <c r="K5376" t="str">
        <f>INDEX(product!B:B,MATCH('TABELA TOTAL'!$F9564,product!A:A,0))</f>
        <v>Furniture</v>
      </c>
      <c r="L5376" t="str">
        <f>INDEX(product!C:C,MATCH(F5376,product!A:A,))</f>
        <v>Machines</v>
      </c>
      <c r="M5376" t="str">
        <f>INDEX(product!D:D,MATCH(F5376,product!A:A,))</f>
        <v>Cisco 8961 IP Phone Charcoal</v>
      </c>
    </row>
    <row r="5377" spans="1:13" x14ac:dyDescent="0.25">
      <c r="A5377" s="1" t="s">
        <v>7457</v>
      </c>
      <c r="B5377" s="2">
        <v>42493</v>
      </c>
      <c r="C5377" s="2">
        <v>42495</v>
      </c>
      <c r="D5377" s="1" t="s">
        <v>79</v>
      </c>
      <c r="E5377" s="1" t="s">
        <v>7458</v>
      </c>
      <c r="F5377" s="1" t="s">
        <v>3184</v>
      </c>
      <c r="G5377">
        <v>6</v>
      </c>
      <c r="H5377">
        <v>2</v>
      </c>
      <c r="I5377">
        <v>0.2</v>
      </c>
      <c r="J5377">
        <v>2.1</v>
      </c>
      <c r="K5377" t="str">
        <f>INDEX(product!B:B,MATCH('TABELA TOTAL'!$F9565,product!A:A,0))</f>
        <v>Office Supplies</v>
      </c>
      <c r="L5377" t="str">
        <f>INDEX(product!C:C,MATCH(F5377,product!A:A,))</f>
        <v>Labels</v>
      </c>
      <c r="M5377" t="str">
        <f>INDEX(product!D:D,MATCH(F5377,product!A:A,))</f>
        <v>Avery 496</v>
      </c>
    </row>
    <row r="5378" spans="1:13" x14ac:dyDescent="0.25">
      <c r="A5378" s="1" t="s">
        <v>1948</v>
      </c>
      <c r="B5378" s="2">
        <v>42492</v>
      </c>
      <c r="C5378" s="2">
        <v>42497</v>
      </c>
      <c r="D5378" s="1" t="s">
        <v>19</v>
      </c>
      <c r="E5378" s="1" t="s">
        <v>1949</v>
      </c>
      <c r="F5378" s="1" t="s">
        <v>1950</v>
      </c>
      <c r="G5378">
        <v>86.352000000000004</v>
      </c>
      <c r="H5378">
        <v>3</v>
      </c>
      <c r="I5378">
        <v>0.2</v>
      </c>
      <c r="J5378">
        <v>5.3970000000000002</v>
      </c>
      <c r="K5378" t="str">
        <f>INDEX(product!B:B,MATCH('TABELA TOTAL'!$F1279,product!A:A,0))</f>
        <v>Technology</v>
      </c>
      <c r="L5378" t="str">
        <f>INDEX(product!C:C,MATCH(F5378,product!A:A,))</f>
        <v>Art</v>
      </c>
      <c r="M5378" t="str">
        <f>INDEX(product!D:D,MATCH(F5378,product!A:A,))</f>
        <v>Panasonic KP-380BK Classic Electric Pencil Sharpener</v>
      </c>
    </row>
    <row r="5379" spans="1:13" x14ac:dyDescent="0.25">
      <c r="A5379" s="1" t="s">
        <v>3826</v>
      </c>
      <c r="B5379" s="2">
        <v>42492</v>
      </c>
      <c r="C5379" s="2">
        <v>42492</v>
      </c>
      <c r="D5379" s="1" t="s">
        <v>654</v>
      </c>
      <c r="E5379" s="1" t="s">
        <v>3827</v>
      </c>
      <c r="F5379" s="1" t="s">
        <v>718</v>
      </c>
      <c r="G5379">
        <v>44.94</v>
      </c>
      <c r="H5379">
        <v>3</v>
      </c>
      <c r="I5379">
        <v>0</v>
      </c>
      <c r="J5379">
        <v>12.5832</v>
      </c>
      <c r="K5379" t="str">
        <f>INDEX(product!B:B,MATCH('TABELA TOTAL'!$F3238,product!A:A,0))</f>
        <v>Furniture</v>
      </c>
      <c r="L5379" t="str">
        <f>INDEX(product!C:C,MATCH(F5379,product!A:A,))</f>
        <v>Storage</v>
      </c>
      <c r="M5379" t="str">
        <f>INDEX(product!D:D,MATCH(F5379,product!A:A,))</f>
        <v>Super Decoflex Portable Personal File</v>
      </c>
    </row>
    <row r="5380" spans="1:13" x14ac:dyDescent="0.25">
      <c r="A5380" s="1" t="s">
        <v>3826</v>
      </c>
      <c r="B5380" s="2">
        <v>42492</v>
      </c>
      <c r="C5380" s="2">
        <v>42492</v>
      </c>
      <c r="D5380" s="1" t="s">
        <v>654</v>
      </c>
      <c r="E5380" s="1" t="s">
        <v>3827</v>
      </c>
      <c r="F5380" s="1" t="s">
        <v>824</v>
      </c>
      <c r="G5380">
        <v>45.576000000000001</v>
      </c>
      <c r="H5380">
        <v>3</v>
      </c>
      <c r="I5380">
        <v>0.2</v>
      </c>
      <c r="J5380">
        <v>15.951599999999999</v>
      </c>
      <c r="K5380" t="str">
        <f>INDEX(product!B:B,MATCH('TABELA TOTAL'!$F3239,product!A:A,0))</f>
        <v>Furniture</v>
      </c>
      <c r="L5380" t="str">
        <f>INDEX(product!C:C,MATCH(F5380,product!A:A,))</f>
        <v>Binders</v>
      </c>
      <c r="M5380" t="str">
        <f>INDEX(product!D:D,MATCH(F5380,product!A:A,))</f>
        <v>Poly Designer Cover &amp; Back</v>
      </c>
    </row>
    <row r="5381" spans="1:13" x14ac:dyDescent="0.25">
      <c r="A5381" s="1" t="s">
        <v>5147</v>
      </c>
      <c r="B5381" s="2">
        <v>42492</v>
      </c>
      <c r="C5381" s="2">
        <v>42498</v>
      </c>
      <c r="D5381" s="1" t="s">
        <v>19</v>
      </c>
      <c r="E5381" s="1" t="s">
        <v>1301</v>
      </c>
      <c r="F5381" s="1" t="s">
        <v>1685</v>
      </c>
      <c r="G5381">
        <v>187.05600000000001</v>
      </c>
      <c r="H5381">
        <v>9</v>
      </c>
      <c r="I5381">
        <v>0.2</v>
      </c>
      <c r="J5381">
        <v>11.691000000000001</v>
      </c>
      <c r="K5381" t="str">
        <f>INDEX(product!B:B,MATCH('TABELA TOTAL'!$F5317,product!A:A,0))</f>
        <v>Furniture</v>
      </c>
      <c r="L5381" t="str">
        <f>INDEX(product!C:C,MATCH(F5381,product!A:A,))</f>
        <v>Chairs</v>
      </c>
      <c r="M5381" t="str">
        <f>INDEX(product!D:D,MATCH(F5381,product!A:A,))</f>
        <v>Global Stack Chair without Arms, Black</v>
      </c>
    </row>
    <row r="5382" spans="1:13" x14ac:dyDescent="0.25">
      <c r="A5382" s="1" t="s">
        <v>6524</v>
      </c>
      <c r="B5382" s="2">
        <v>42492</v>
      </c>
      <c r="C5382" s="2">
        <v>42496</v>
      </c>
      <c r="D5382" s="1" t="s">
        <v>19</v>
      </c>
      <c r="E5382" s="1" t="s">
        <v>2665</v>
      </c>
      <c r="F5382" s="1" t="s">
        <v>4057</v>
      </c>
      <c r="G5382">
        <v>18.936</v>
      </c>
      <c r="H5382">
        <v>3</v>
      </c>
      <c r="I5382">
        <v>0.2</v>
      </c>
      <c r="J5382">
        <v>-3.7871999999999999</v>
      </c>
      <c r="K5382" t="str">
        <f>INDEX(product!B:B,MATCH('TABELA TOTAL'!$F7850,product!A:A,0))</f>
        <v>Office Supplies</v>
      </c>
      <c r="L5382" t="str">
        <f>INDEX(product!C:C,MATCH(F5382,product!A:A,))</f>
        <v>Storage</v>
      </c>
      <c r="M5382" t="str">
        <f>INDEX(product!D:D,MATCH(F5382,product!A:A,))</f>
        <v>Akro Stacking Bins</v>
      </c>
    </row>
    <row r="5383" spans="1:13" x14ac:dyDescent="0.25">
      <c r="A5383" s="1" t="s">
        <v>6524</v>
      </c>
      <c r="B5383" s="2">
        <v>42492</v>
      </c>
      <c r="C5383" s="2">
        <v>42496</v>
      </c>
      <c r="D5383" s="1" t="s">
        <v>19</v>
      </c>
      <c r="E5383" s="1" t="s">
        <v>2665</v>
      </c>
      <c r="F5383" s="1" t="s">
        <v>3792</v>
      </c>
      <c r="G5383">
        <v>12.672000000000001</v>
      </c>
      <c r="H5383">
        <v>3</v>
      </c>
      <c r="I5383">
        <v>0.2</v>
      </c>
      <c r="J5383">
        <v>-3.1680000000000001</v>
      </c>
      <c r="K5383" t="str">
        <f>INDEX(product!B:B,MATCH('TABELA TOTAL'!$F7851,product!A:A,0))</f>
        <v>Office Supplies</v>
      </c>
      <c r="L5383" t="str">
        <f>INDEX(product!C:C,MATCH(F5383,product!A:A,))</f>
        <v>Storage</v>
      </c>
      <c r="M5383" t="str">
        <f>INDEX(product!D:D,MATCH(F5383,product!A:A,))</f>
        <v>Sterilite Show Offs Storage Containers</v>
      </c>
    </row>
    <row r="5384" spans="1:13" x14ac:dyDescent="0.25">
      <c r="A5384" s="1" t="s">
        <v>6524</v>
      </c>
      <c r="B5384" s="2">
        <v>42492</v>
      </c>
      <c r="C5384" s="2">
        <v>42496</v>
      </c>
      <c r="D5384" s="1" t="s">
        <v>19</v>
      </c>
      <c r="E5384" s="1" t="s">
        <v>2665</v>
      </c>
      <c r="F5384" s="1" t="s">
        <v>1791</v>
      </c>
      <c r="G5384">
        <v>5.04</v>
      </c>
      <c r="H5384">
        <v>2</v>
      </c>
      <c r="I5384">
        <v>0.2</v>
      </c>
      <c r="J5384">
        <v>1.764</v>
      </c>
      <c r="K5384" t="str">
        <f>INDEX(product!B:B,MATCH('TABELA TOTAL'!$F7852,product!A:A,0))</f>
        <v>Technology</v>
      </c>
      <c r="L5384" t="str">
        <f>INDEX(product!C:C,MATCH(F5384,product!A:A,))</f>
        <v>Labels</v>
      </c>
      <c r="M5384" t="str">
        <f>INDEX(product!D:D,MATCH(F5384,product!A:A,))</f>
        <v>Avery 502</v>
      </c>
    </row>
    <row r="5385" spans="1:13" x14ac:dyDescent="0.25">
      <c r="A5385" s="1" t="s">
        <v>6869</v>
      </c>
      <c r="B5385" s="2">
        <v>42492</v>
      </c>
      <c r="C5385" s="2">
        <v>42496</v>
      </c>
      <c r="D5385" s="1" t="s">
        <v>19</v>
      </c>
      <c r="E5385" s="1" t="s">
        <v>4793</v>
      </c>
      <c r="F5385" s="1" t="s">
        <v>4205</v>
      </c>
      <c r="G5385">
        <v>366.74400000000003</v>
      </c>
      <c r="H5385">
        <v>4</v>
      </c>
      <c r="I5385">
        <v>0.3</v>
      </c>
      <c r="J5385">
        <v>-110.0232</v>
      </c>
      <c r="K5385" t="str">
        <f>INDEX(product!B:B,MATCH('TABELA TOTAL'!$F8506,product!A:A,0))</f>
        <v>Office Supplies</v>
      </c>
      <c r="L5385" t="str">
        <f>INDEX(product!C:C,MATCH(F5385,product!A:A,))</f>
        <v>Chairs</v>
      </c>
      <c r="M5385" t="str">
        <f>INDEX(product!D:D,MATCH(F5385,product!A:A,))</f>
        <v>Office Star - Contemporary Task Swivel chair with Loop Arms, Charcoal</v>
      </c>
    </row>
    <row r="5386" spans="1:13" x14ac:dyDescent="0.25">
      <c r="A5386" s="1" t="s">
        <v>7609</v>
      </c>
      <c r="B5386" s="2">
        <v>42492</v>
      </c>
      <c r="C5386" s="2">
        <v>42496</v>
      </c>
      <c r="D5386" s="1" t="s">
        <v>19</v>
      </c>
      <c r="E5386" s="1" t="s">
        <v>2700</v>
      </c>
      <c r="F5386" s="1" t="s">
        <v>1108</v>
      </c>
      <c r="G5386">
        <v>12.56</v>
      </c>
      <c r="H5386">
        <v>2</v>
      </c>
      <c r="I5386">
        <v>0</v>
      </c>
      <c r="J5386">
        <v>4.0191999999999997</v>
      </c>
      <c r="K5386" t="str">
        <f>INDEX(product!B:B,MATCH('TABELA TOTAL'!$F9852,product!A:A,0))</f>
        <v>Office Supplies</v>
      </c>
      <c r="L5386" t="str">
        <f>INDEX(product!C:C,MATCH(F5386,product!A:A,))</f>
        <v>Furnishings</v>
      </c>
      <c r="M5386" t="str">
        <f>INDEX(product!D:D,MATCH(F5386,product!A:A,))</f>
        <v>Eldon 200 Class Desk Accessories</v>
      </c>
    </row>
    <row r="5387" spans="1:13" x14ac:dyDescent="0.25">
      <c r="A5387" s="1" t="s">
        <v>7609</v>
      </c>
      <c r="B5387" s="2">
        <v>42492</v>
      </c>
      <c r="C5387" s="2">
        <v>42496</v>
      </c>
      <c r="D5387" s="1" t="s">
        <v>19</v>
      </c>
      <c r="E5387" s="1" t="s">
        <v>2700</v>
      </c>
      <c r="F5387" s="1" t="s">
        <v>889</v>
      </c>
      <c r="G5387">
        <v>90.48</v>
      </c>
      <c r="H5387">
        <v>3</v>
      </c>
      <c r="I5387">
        <v>0.2</v>
      </c>
      <c r="J5387">
        <v>33.93</v>
      </c>
      <c r="K5387" t="str">
        <f>INDEX(product!B:B,MATCH('TABELA TOTAL'!$F9853,product!A:A,0))</f>
        <v>Furniture</v>
      </c>
      <c r="L5387" t="str">
        <f>INDEX(product!C:C,MATCH(F5387,product!A:A,))</f>
        <v>Binders</v>
      </c>
      <c r="M5387" t="str">
        <f>INDEX(product!D:D,MATCH(F5387,product!A:A,))</f>
        <v>Vinyl Sectional Post Binders</v>
      </c>
    </row>
    <row r="5388" spans="1:13" x14ac:dyDescent="0.25">
      <c r="A5388" s="1" t="s">
        <v>7609</v>
      </c>
      <c r="B5388" s="2">
        <v>42492</v>
      </c>
      <c r="C5388" s="2">
        <v>42496</v>
      </c>
      <c r="D5388" s="1" t="s">
        <v>19</v>
      </c>
      <c r="E5388" s="1" t="s">
        <v>2700</v>
      </c>
      <c r="F5388" s="1" t="s">
        <v>2783</v>
      </c>
      <c r="G5388">
        <v>13.08</v>
      </c>
      <c r="H5388">
        <v>2</v>
      </c>
      <c r="I5388">
        <v>0</v>
      </c>
      <c r="J5388">
        <v>6.0167999999999999</v>
      </c>
      <c r="K5388" t="str">
        <f>INDEX(product!B:B,MATCH('TABELA TOTAL'!$F9854,product!A:A,0))</f>
        <v>Office Supplies</v>
      </c>
      <c r="L5388" t="str">
        <f>INDEX(product!C:C,MATCH(F5388,product!A:A,))</f>
        <v>Paper</v>
      </c>
      <c r="M5388" t="str">
        <f>INDEX(product!D:D,MATCH(F5388,product!A:A,))</f>
        <v>Southworth Parchment Paper &amp; Envelopes</v>
      </c>
    </row>
    <row r="5389" spans="1:13" x14ac:dyDescent="0.25">
      <c r="A5389" s="1" t="s">
        <v>7609</v>
      </c>
      <c r="B5389" s="2">
        <v>42492</v>
      </c>
      <c r="C5389" s="2">
        <v>42496</v>
      </c>
      <c r="D5389" s="1" t="s">
        <v>19</v>
      </c>
      <c r="E5389" s="1" t="s">
        <v>2700</v>
      </c>
      <c r="F5389" s="1" t="s">
        <v>1218</v>
      </c>
      <c r="G5389">
        <v>214.7</v>
      </c>
      <c r="H5389">
        <v>5</v>
      </c>
      <c r="I5389">
        <v>0</v>
      </c>
      <c r="J5389">
        <v>83.733000000000004</v>
      </c>
      <c r="K5389" t="str">
        <f>INDEX(product!B:B,MATCH('TABELA TOTAL'!$F9855,product!A:A,0))</f>
        <v>Office Supplies</v>
      </c>
      <c r="L5389" t="str">
        <f>INDEX(product!C:C,MATCH(F5389,product!A:A,))</f>
        <v>Furnishings</v>
      </c>
      <c r="M5389" t="str">
        <f>INDEX(product!D:D,MATCH(F5389,product!A:A,))</f>
        <v>Howard Miller 13" Diameter Pewter Finish Round Wall Clock</v>
      </c>
    </row>
    <row r="5390" spans="1:13" x14ac:dyDescent="0.25">
      <c r="A5390" s="1" t="s">
        <v>3361</v>
      </c>
      <c r="B5390" s="2">
        <v>42491</v>
      </c>
      <c r="C5390" s="2">
        <v>42494</v>
      </c>
      <c r="D5390" s="1" t="s">
        <v>79</v>
      </c>
      <c r="E5390" s="1" t="s">
        <v>2450</v>
      </c>
      <c r="F5390" s="1" t="s">
        <v>1325</v>
      </c>
      <c r="G5390">
        <v>3.984</v>
      </c>
      <c r="H5390">
        <v>1</v>
      </c>
      <c r="I5390">
        <v>0.2</v>
      </c>
      <c r="J5390">
        <v>1.2948</v>
      </c>
      <c r="K5390" t="str">
        <f>INDEX(product!B:B,MATCH('TABELA TOTAL'!$F2665,product!A:A,0))</f>
        <v>Office Supplies</v>
      </c>
      <c r="L5390" t="str">
        <f>INDEX(product!C:C,MATCH(F5390,product!A:A,))</f>
        <v>Labels</v>
      </c>
      <c r="M5390" t="str">
        <f>INDEX(product!D:D,MATCH(F5390,product!A:A,))</f>
        <v>Avery 499</v>
      </c>
    </row>
    <row r="5391" spans="1:13" x14ac:dyDescent="0.25">
      <c r="A5391" s="1" t="s">
        <v>3361</v>
      </c>
      <c r="B5391" s="2">
        <v>42491</v>
      </c>
      <c r="C5391" s="2">
        <v>42494</v>
      </c>
      <c r="D5391" s="1" t="s">
        <v>79</v>
      </c>
      <c r="E5391" s="1" t="s">
        <v>2450</v>
      </c>
      <c r="F5391" s="1" t="s">
        <v>255</v>
      </c>
      <c r="G5391">
        <v>370.62</v>
      </c>
      <c r="H5391">
        <v>3</v>
      </c>
      <c r="I5391">
        <v>0.4</v>
      </c>
      <c r="J5391">
        <v>-142.071</v>
      </c>
      <c r="K5391" t="str">
        <f>INDEX(product!B:B,MATCH('TABELA TOTAL'!$F2666,product!A:A,0))</f>
        <v>Office Supplies</v>
      </c>
      <c r="L5391" t="str">
        <f>INDEX(product!C:C,MATCH(F5391,product!A:A,))</f>
        <v>Tables</v>
      </c>
      <c r="M5391" t="str">
        <f>INDEX(product!D:D,MATCH(F5391,product!A:A,))</f>
        <v>Bevis 44 x 96 Conference Tables</v>
      </c>
    </row>
    <row r="5392" spans="1:13" x14ac:dyDescent="0.25">
      <c r="A5392" s="1" t="s">
        <v>3361</v>
      </c>
      <c r="B5392" s="2">
        <v>42491</v>
      </c>
      <c r="C5392" s="2">
        <v>42494</v>
      </c>
      <c r="D5392" s="1" t="s">
        <v>79</v>
      </c>
      <c r="E5392" s="1" t="s">
        <v>2450</v>
      </c>
      <c r="F5392" s="1" t="s">
        <v>2735</v>
      </c>
      <c r="G5392">
        <v>2.742</v>
      </c>
      <c r="H5392">
        <v>2</v>
      </c>
      <c r="I5392">
        <v>0.7</v>
      </c>
      <c r="J5392">
        <v>-2.0108000000000001</v>
      </c>
      <c r="K5392" t="str">
        <f>INDEX(product!B:B,MATCH('TABELA TOTAL'!$F2667,product!A:A,0))</f>
        <v>Furniture</v>
      </c>
      <c r="L5392" t="str">
        <f>INDEX(product!C:C,MATCH(F5392,product!A:A,))</f>
        <v>Binders</v>
      </c>
      <c r="M5392" t="str">
        <f>INDEX(product!D:D,MATCH(F5392,product!A:A,))</f>
        <v>Newell 3-Hole Punched Plastic Slotted Magazine Holders for Binders</v>
      </c>
    </row>
    <row r="5393" spans="1:13" x14ac:dyDescent="0.25">
      <c r="A5393" s="1" t="s">
        <v>5473</v>
      </c>
      <c r="B5393" s="2">
        <v>42491</v>
      </c>
      <c r="C5393" s="2">
        <v>42494</v>
      </c>
      <c r="D5393" s="1" t="s">
        <v>11</v>
      </c>
      <c r="E5393" s="1" t="s">
        <v>3289</v>
      </c>
      <c r="F5393" s="1" t="s">
        <v>5474</v>
      </c>
      <c r="G5393">
        <v>109.92</v>
      </c>
      <c r="H5393">
        <v>2</v>
      </c>
      <c r="I5393">
        <v>0</v>
      </c>
      <c r="J5393">
        <v>53.860799999999998</v>
      </c>
      <c r="K5393" t="str">
        <f>INDEX(product!B:B,MATCH('TABELA TOTAL'!$F5863,product!A:A,0))</f>
        <v>Office Supplies</v>
      </c>
      <c r="L5393" t="str">
        <f>INDEX(product!C:C,MATCH(F5393,product!A:A,))</f>
        <v>Paper</v>
      </c>
      <c r="M5393" t="str">
        <f>INDEX(product!D:D,MATCH(F5393,product!A:A,))</f>
        <v>Xerox 1914</v>
      </c>
    </row>
    <row r="5394" spans="1:13" x14ac:dyDescent="0.25">
      <c r="A5394" s="1" t="s">
        <v>5473</v>
      </c>
      <c r="B5394" s="2">
        <v>42491</v>
      </c>
      <c r="C5394" s="2">
        <v>42494</v>
      </c>
      <c r="D5394" s="1" t="s">
        <v>11</v>
      </c>
      <c r="E5394" s="1" t="s">
        <v>3289</v>
      </c>
      <c r="F5394" s="1" t="s">
        <v>3080</v>
      </c>
      <c r="G5394">
        <v>19.440000000000001</v>
      </c>
      <c r="H5394">
        <v>3</v>
      </c>
      <c r="I5394">
        <v>0</v>
      </c>
      <c r="J5394">
        <v>9.3312000000000008</v>
      </c>
      <c r="K5394" t="str">
        <f>INDEX(product!B:B,MATCH('TABELA TOTAL'!$F5864,product!A:A,0))</f>
        <v>Office Supplies</v>
      </c>
      <c r="L5394" t="str">
        <f>INDEX(product!C:C,MATCH(F5394,product!A:A,))</f>
        <v>Paper</v>
      </c>
      <c r="M5394" t="str">
        <f>INDEX(product!D:D,MATCH(F5394,product!A:A,))</f>
        <v>Xerox 1994</v>
      </c>
    </row>
    <row r="5395" spans="1:13" x14ac:dyDescent="0.25">
      <c r="A5395" s="1" t="s">
        <v>5473</v>
      </c>
      <c r="B5395" s="2">
        <v>42491</v>
      </c>
      <c r="C5395" s="2">
        <v>42494</v>
      </c>
      <c r="D5395" s="1" t="s">
        <v>11</v>
      </c>
      <c r="E5395" s="1" t="s">
        <v>3289</v>
      </c>
      <c r="F5395" s="1" t="s">
        <v>1695</v>
      </c>
      <c r="G5395">
        <v>11.16</v>
      </c>
      <c r="H5395">
        <v>2</v>
      </c>
      <c r="I5395">
        <v>0</v>
      </c>
      <c r="J5395">
        <v>4.3524000000000003</v>
      </c>
      <c r="K5395" t="str">
        <f>INDEX(product!B:B,MATCH('TABELA TOTAL'!$F5865,product!A:A,0))</f>
        <v>Office Supplies</v>
      </c>
      <c r="L5395" t="str">
        <f>INDEX(product!C:C,MATCH(F5395,product!A:A,))</f>
        <v>Art</v>
      </c>
      <c r="M5395" t="str">
        <f>INDEX(product!D:D,MATCH(F5395,product!A:A,))</f>
        <v>DIXON Ticonderoga Erasable Checking Pencils</v>
      </c>
    </row>
    <row r="5396" spans="1:13" x14ac:dyDescent="0.25">
      <c r="A5396" s="1" t="s">
        <v>2475</v>
      </c>
      <c r="B5396" s="2">
        <v>42490</v>
      </c>
      <c r="C5396" s="2">
        <v>42494</v>
      </c>
      <c r="D5396" s="1" t="s">
        <v>19</v>
      </c>
      <c r="E5396" s="1" t="s">
        <v>1110</v>
      </c>
      <c r="F5396" s="1" t="s">
        <v>617</v>
      </c>
      <c r="G5396">
        <v>7.7119999999999997</v>
      </c>
      <c r="H5396">
        <v>2</v>
      </c>
      <c r="I5396">
        <v>0.2</v>
      </c>
      <c r="J5396">
        <v>2.7955999999999999</v>
      </c>
      <c r="K5396" t="str">
        <f>INDEX(product!B:B,MATCH('TABELA TOTAL'!$F1717,product!A:A,0))</f>
        <v>Office Supplies</v>
      </c>
      <c r="L5396" t="str">
        <f>INDEX(product!C:C,MATCH(F5396,product!A:A,))</f>
        <v>Binders</v>
      </c>
      <c r="M5396" t="str">
        <f>INDEX(product!D:D,MATCH(F5396,product!A:A,))</f>
        <v>Tuff Stuff Recycled Round Ring Binders</v>
      </c>
    </row>
    <row r="5397" spans="1:13" x14ac:dyDescent="0.25">
      <c r="A5397" s="1" t="s">
        <v>2904</v>
      </c>
      <c r="B5397" s="2">
        <v>42490</v>
      </c>
      <c r="C5397" s="2">
        <v>42495</v>
      </c>
      <c r="D5397" s="1" t="s">
        <v>19</v>
      </c>
      <c r="E5397" s="1" t="s">
        <v>1881</v>
      </c>
      <c r="F5397" s="1" t="s">
        <v>2612</v>
      </c>
      <c r="G5397">
        <v>22.608000000000001</v>
      </c>
      <c r="H5397">
        <v>3</v>
      </c>
      <c r="I5397">
        <v>0.6</v>
      </c>
      <c r="J5397">
        <v>-10.1736</v>
      </c>
      <c r="K5397" t="str">
        <f>INDEX(product!B:B,MATCH('TABELA TOTAL'!$F2156,product!A:A,0))</f>
        <v>Office Supplies</v>
      </c>
      <c r="L5397" t="str">
        <f>INDEX(product!C:C,MATCH(F5397,product!A:A,))</f>
        <v>Furnishings</v>
      </c>
      <c r="M5397" t="str">
        <f>INDEX(product!D:D,MATCH(F5397,product!A:A,))</f>
        <v>Flat Face Poster Frame</v>
      </c>
    </row>
    <row r="5398" spans="1:13" x14ac:dyDescent="0.25">
      <c r="A5398" s="1" t="s">
        <v>3258</v>
      </c>
      <c r="B5398" s="2">
        <v>42490</v>
      </c>
      <c r="C5398" s="2">
        <v>42494</v>
      </c>
      <c r="D5398" s="1" t="s">
        <v>19</v>
      </c>
      <c r="E5398" s="1" t="s">
        <v>3259</v>
      </c>
      <c r="F5398" s="1" t="s">
        <v>1150</v>
      </c>
      <c r="G5398">
        <v>111.88800000000001</v>
      </c>
      <c r="H5398">
        <v>7</v>
      </c>
      <c r="I5398">
        <v>0.2</v>
      </c>
      <c r="J5398">
        <v>22.377600000000001</v>
      </c>
      <c r="K5398" t="str">
        <f>INDEX(product!B:B,MATCH('TABELA TOTAL'!$F2543,product!A:A,0))</f>
        <v>Office Supplies</v>
      </c>
      <c r="L5398" t="str">
        <f>INDEX(product!C:C,MATCH(F5398,product!A:A,))</f>
        <v>Furnishings</v>
      </c>
      <c r="M5398" t="str">
        <f>INDEX(product!D:D,MATCH(F5398,product!A:A,))</f>
        <v>12-1/2 Diameter Round Wall Clock</v>
      </c>
    </row>
    <row r="5399" spans="1:13" x14ac:dyDescent="0.25">
      <c r="A5399" s="1" t="s">
        <v>1058</v>
      </c>
      <c r="B5399" s="2">
        <v>42488</v>
      </c>
      <c r="C5399" s="2">
        <v>42491</v>
      </c>
      <c r="D5399" s="1" t="s">
        <v>79</v>
      </c>
      <c r="E5399" s="1" t="s">
        <v>1059</v>
      </c>
      <c r="F5399" s="1" t="s">
        <v>702</v>
      </c>
      <c r="G5399">
        <v>369.57600000000002</v>
      </c>
      <c r="H5399">
        <v>3</v>
      </c>
      <c r="I5399">
        <v>0.2</v>
      </c>
      <c r="J5399">
        <v>41.577300000000001</v>
      </c>
      <c r="K5399" t="str">
        <f>INDEX(product!B:B,MATCH('TABELA TOTAL'!$F612,product!A:A,0))</f>
        <v>Office Supplies</v>
      </c>
      <c r="L5399" t="str">
        <f>INDEX(product!C:C,MATCH(F5399,product!A:A,))</f>
        <v>Phones</v>
      </c>
      <c r="M5399" t="str">
        <f>INDEX(product!D:D,MATCH(F5399,product!A:A,))</f>
        <v>Nortel Meridian M3904 Professional Digital phone</v>
      </c>
    </row>
    <row r="5400" spans="1:13" x14ac:dyDescent="0.25">
      <c r="A5400" s="1" t="s">
        <v>1058</v>
      </c>
      <c r="B5400" s="2">
        <v>42488</v>
      </c>
      <c r="C5400" s="2">
        <v>42491</v>
      </c>
      <c r="D5400" s="1" t="s">
        <v>79</v>
      </c>
      <c r="E5400" s="1" t="s">
        <v>1059</v>
      </c>
      <c r="F5400" s="1" t="s">
        <v>1060</v>
      </c>
      <c r="G5400">
        <v>15.712</v>
      </c>
      <c r="H5400">
        <v>4</v>
      </c>
      <c r="I5400">
        <v>0.2</v>
      </c>
      <c r="J5400">
        <v>5.6955999999999998</v>
      </c>
      <c r="K5400" t="str">
        <f>INDEX(product!B:B,MATCH('TABELA TOTAL'!$F613,product!A:A,0))</f>
        <v>Technology</v>
      </c>
      <c r="L5400" t="str">
        <f>INDEX(product!C:C,MATCH(F5400,product!A:A,))</f>
        <v>Labels</v>
      </c>
      <c r="M5400" t="str">
        <f>INDEX(product!D:D,MATCH(F5400,product!A:A,))</f>
        <v>Avery 493</v>
      </c>
    </row>
    <row r="5401" spans="1:13" x14ac:dyDescent="0.25">
      <c r="A5401" s="1" t="s">
        <v>1718</v>
      </c>
      <c r="B5401" s="2">
        <v>42488</v>
      </c>
      <c r="C5401" s="2">
        <v>42492</v>
      </c>
      <c r="D5401" s="1" t="s">
        <v>19</v>
      </c>
      <c r="E5401" s="1" t="s">
        <v>1719</v>
      </c>
      <c r="F5401" s="1" t="s">
        <v>632</v>
      </c>
      <c r="G5401">
        <v>29.472000000000001</v>
      </c>
      <c r="H5401">
        <v>3</v>
      </c>
      <c r="I5401">
        <v>0.2</v>
      </c>
      <c r="J5401">
        <v>9.9467999999999996</v>
      </c>
      <c r="K5401" t="str">
        <f>INDEX(product!B:B,MATCH('TABELA TOTAL'!$F1073,product!A:A,0))</f>
        <v>Office Supplies</v>
      </c>
      <c r="L5401" t="str">
        <f>INDEX(product!C:C,MATCH(F5401,product!A:A,))</f>
        <v>Paper</v>
      </c>
      <c r="M5401" t="str">
        <f>INDEX(product!D:D,MATCH(F5401,product!A:A,))</f>
        <v>Xerox 1881</v>
      </c>
    </row>
    <row r="5402" spans="1:13" x14ac:dyDescent="0.25">
      <c r="A5402" s="1" t="s">
        <v>3317</v>
      </c>
      <c r="B5402" s="2">
        <v>42488</v>
      </c>
      <c r="C5402" s="2">
        <v>42495</v>
      </c>
      <c r="D5402" s="1" t="s">
        <v>19</v>
      </c>
      <c r="E5402" s="1" t="s">
        <v>3318</v>
      </c>
      <c r="F5402" s="1" t="s">
        <v>1685</v>
      </c>
      <c r="G5402">
        <v>41.567999999999998</v>
      </c>
      <c r="H5402">
        <v>2</v>
      </c>
      <c r="I5402">
        <v>0.2</v>
      </c>
      <c r="J5402">
        <v>2.5979999999999999</v>
      </c>
      <c r="K5402" t="str">
        <f>INDEX(product!B:B,MATCH('TABELA TOTAL'!$F2615,product!A:A,0))</f>
        <v>Office Supplies</v>
      </c>
      <c r="L5402" t="str">
        <f>INDEX(product!C:C,MATCH(F5402,product!A:A,))</f>
        <v>Chairs</v>
      </c>
      <c r="M5402" t="str">
        <f>INDEX(product!D:D,MATCH(F5402,product!A:A,))</f>
        <v>Global Stack Chair without Arms, Black</v>
      </c>
    </row>
    <row r="5403" spans="1:13" x14ac:dyDescent="0.25">
      <c r="A5403" s="1" t="s">
        <v>6552</v>
      </c>
      <c r="B5403" s="2">
        <v>42488</v>
      </c>
      <c r="C5403" s="2">
        <v>42490</v>
      </c>
      <c r="D5403" s="1" t="s">
        <v>11</v>
      </c>
      <c r="E5403" s="1" t="s">
        <v>1155</v>
      </c>
      <c r="F5403" s="1" t="s">
        <v>1633</v>
      </c>
      <c r="G5403">
        <v>30.344000000000001</v>
      </c>
      <c r="H5403">
        <v>2</v>
      </c>
      <c r="I5403">
        <v>0.6</v>
      </c>
      <c r="J5403">
        <v>-31.8612</v>
      </c>
      <c r="K5403" t="str">
        <f>INDEX(product!B:B,MATCH('TABELA TOTAL'!$F7914,product!A:A,0))</f>
        <v>Office Supplies</v>
      </c>
      <c r="L5403" t="str">
        <f>INDEX(product!C:C,MATCH(F5403,product!A:A,))</f>
        <v>Furnishings</v>
      </c>
      <c r="M5403" t="str">
        <f>INDEX(product!D:D,MATCH(F5403,product!A:A,))</f>
        <v>Eldon Delta Triangular Chair Mat, 52" x 58", Clear</v>
      </c>
    </row>
    <row r="5404" spans="1:13" x14ac:dyDescent="0.25">
      <c r="A5404" s="1" t="s">
        <v>4753</v>
      </c>
      <c r="B5404" s="2">
        <v>42486</v>
      </c>
      <c r="C5404" s="2">
        <v>42491</v>
      </c>
      <c r="D5404" s="1" t="s">
        <v>19</v>
      </c>
      <c r="E5404" s="1" t="s">
        <v>4754</v>
      </c>
      <c r="F5404" s="1" t="s">
        <v>4165</v>
      </c>
      <c r="G5404">
        <v>434.64600000000002</v>
      </c>
      <c r="H5404">
        <v>3</v>
      </c>
      <c r="I5404">
        <v>0.1</v>
      </c>
      <c r="J5404">
        <v>62.782200000000003</v>
      </c>
      <c r="K5404" t="str">
        <f>INDEX(product!B:B,MATCH('TABELA TOTAL'!$F4649,product!A:A,0))</f>
        <v>Office Supplies</v>
      </c>
      <c r="L5404" t="str">
        <f>INDEX(product!C:C,MATCH(F5404,product!A:A,))</f>
        <v>Chairs</v>
      </c>
      <c r="M5404" t="str">
        <f>INDEX(product!D:D,MATCH(F5404,product!A:A,))</f>
        <v>Office Star - Mid Back Dual function Ergonomic High Back Chair with 2-Way Adjustable Arms</v>
      </c>
    </row>
    <row r="5405" spans="1:13" x14ac:dyDescent="0.25">
      <c r="A5405" s="1" t="s">
        <v>605</v>
      </c>
      <c r="B5405" s="2">
        <v>42485</v>
      </c>
      <c r="C5405" s="2">
        <v>42489</v>
      </c>
      <c r="D5405" s="1" t="s">
        <v>11</v>
      </c>
      <c r="E5405" s="1" t="s">
        <v>606</v>
      </c>
      <c r="F5405" s="1" t="s">
        <v>607</v>
      </c>
      <c r="G5405">
        <v>82.8</v>
      </c>
      <c r="H5405">
        <v>2</v>
      </c>
      <c r="I5405">
        <v>0.4</v>
      </c>
      <c r="J5405">
        <v>-20.7</v>
      </c>
      <c r="K5405" t="str">
        <f>INDEX(product!B:B,MATCH('TABELA TOTAL'!$F333,product!A:A,0))</f>
        <v>Furniture</v>
      </c>
      <c r="L5405" t="str">
        <f>INDEX(product!C:C,MATCH(F5405,product!A:A,))</f>
        <v>Phones</v>
      </c>
      <c r="M5405" t="str">
        <f>INDEX(product!D:D,MATCH(F5405,product!A:A,))</f>
        <v>AT&amp;T 841000 Phone</v>
      </c>
    </row>
    <row r="5406" spans="1:13" x14ac:dyDescent="0.25">
      <c r="A5406" s="1" t="s">
        <v>605</v>
      </c>
      <c r="B5406" s="2">
        <v>42485</v>
      </c>
      <c r="C5406" s="2">
        <v>42489</v>
      </c>
      <c r="D5406" s="1" t="s">
        <v>11</v>
      </c>
      <c r="E5406" s="1" t="s">
        <v>606</v>
      </c>
      <c r="F5406" s="1" t="s">
        <v>608</v>
      </c>
      <c r="G5406">
        <v>20.724</v>
      </c>
      <c r="H5406">
        <v>2</v>
      </c>
      <c r="I5406">
        <v>0.7</v>
      </c>
      <c r="J5406">
        <v>-13.816000000000001</v>
      </c>
      <c r="K5406" t="str">
        <f>INDEX(product!B:B,MATCH('TABELA TOTAL'!$F334,product!A:A,0))</f>
        <v>Office Supplies</v>
      </c>
      <c r="L5406" t="str">
        <f>INDEX(product!C:C,MATCH(F5406,product!A:A,))</f>
        <v>Binders</v>
      </c>
      <c r="M5406" t="str">
        <f>INDEX(product!D:D,MATCH(F5406,product!A:A,))</f>
        <v>Ibico Recycled Grain-Textured Covers</v>
      </c>
    </row>
    <row r="5407" spans="1:13" x14ac:dyDescent="0.25">
      <c r="A5407" s="1" t="s">
        <v>605</v>
      </c>
      <c r="B5407" s="2">
        <v>42485</v>
      </c>
      <c r="C5407" s="2">
        <v>42489</v>
      </c>
      <c r="D5407" s="1" t="s">
        <v>11</v>
      </c>
      <c r="E5407" s="1" t="s">
        <v>606</v>
      </c>
      <c r="F5407" s="1" t="s">
        <v>609</v>
      </c>
      <c r="G5407">
        <v>4.8959999999999999</v>
      </c>
      <c r="H5407">
        <v>3</v>
      </c>
      <c r="I5407">
        <v>0.7</v>
      </c>
      <c r="J5407">
        <v>-3.4272</v>
      </c>
      <c r="K5407" t="str">
        <f>INDEX(product!B:B,MATCH('TABELA TOTAL'!$F335,product!A:A,0))</f>
        <v>Office Supplies</v>
      </c>
      <c r="L5407" t="str">
        <f>INDEX(product!C:C,MATCH(F5407,product!A:A,))</f>
        <v>Binders</v>
      </c>
      <c r="M5407" t="str">
        <f>INDEX(product!D:D,MATCH(F5407,product!A:A,))</f>
        <v>Wilson Jones Custom Binder Spines &amp; Labels</v>
      </c>
    </row>
    <row r="5408" spans="1:13" x14ac:dyDescent="0.25">
      <c r="A5408" s="1" t="s">
        <v>1846</v>
      </c>
      <c r="B5408" s="2">
        <v>42484</v>
      </c>
      <c r="C5408" s="2">
        <v>42487</v>
      </c>
      <c r="D5408" s="1" t="s">
        <v>11</v>
      </c>
      <c r="E5408" s="1" t="s">
        <v>1847</v>
      </c>
      <c r="F5408" s="1" t="s">
        <v>1286</v>
      </c>
      <c r="G5408">
        <v>258.69600000000003</v>
      </c>
      <c r="H5408">
        <v>3</v>
      </c>
      <c r="I5408">
        <v>0.2</v>
      </c>
      <c r="J5408">
        <v>64.674000000000007</v>
      </c>
      <c r="K5408" t="str">
        <f>INDEX(product!B:B,MATCH('TABELA TOTAL'!$F1181,product!A:A,0))</f>
        <v>Technology</v>
      </c>
      <c r="L5408" t="str">
        <f>INDEX(product!C:C,MATCH(F5408,product!A:A,))</f>
        <v>Accessories</v>
      </c>
      <c r="M5408" t="str">
        <f>INDEX(product!D:D,MATCH(F5408,product!A:A,))</f>
        <v>Plantronics S12 Corded Telephone Headset System</v>
      </c>
    </row>
    <row r="5409" spans="1:13" x14ac:dyDescent="0.25">
      <c r="A5409" s="1" t="s">
        <v>3824</v>
      </c>
      <c r="B5409" s="2">
        <v>42484</v>
      </c>
      <c r="C5409" s="2">
        <v>42487</v>
      </c>
      <c r="D5409" s="1" t="s">
        <v>79</v>
      </c>
      <c r="E5409" s="1" t="s">
        <v>3796</v>
      </c>
      <c r="F5409" s="1" t="s">
        <v>1214</v>
      </c>
      <c r="G5409">
        <v>3.984</v>
      </c>
      <c r="H5409">
        <v>1</v>
      </c>
      <c r="I5409">
        <v>0.2</v>
      </c>
      <c r="J5409">
        <v>1.3944000000000001</v>
      </c>
      <c r="K5409" t="str">
        <f>INDEX(product!B:B,MATCH('TABELA TOTAL'!$F3236,product!A:A,0))</f>
        <v>Office Supplies</v>
      </c>
      <c r="L5409" t="str">
        <f>INDEX(product!C:C,MATCH(F5409,product!A:A,))</f>
        <v>Binders</v>
      </c>
      <c r="M5409" t="str">
        <f>INDEX(product!D:D,MATCH(F5409,product!A:A,))</f>
        <v>Cardinal Holdit Business Card Pockets</v>
      </c>
    </row>
    <row r="5410" spans="1:13" x14ac:dyDescent="0.25">
      <c r="A5410" s="1" t="s">
        <v>4950</v>
      </c>
      <c r="B5410" s="2">
        <v>42484</v>
      </c>
      <c r="C5410" s="2">
        <v>42488</v>
      </c>
      <c r="D5410" s="1" t="s">
        <v>19</v>
      </c>
      <c r="E5410" s="1" t="s">
        <v>3360</v>
      </c>
      <c r="F5410" s="1" t="s">
        <v>988</v>
      </c>
      <c r="G5410">
        <v>15.552</v>
      </c>
      <c r="H5410">
        <v>3</v>
      </c>
      <c r="I5410">
        <v>0.2</v>
      </c>
      <c r="J5410">
        <v>5.4432</v>
      </c>
      <c r="K5410" t="str">
        <f>INDEX(product!B:B,MATCH('TABELA TOTAL'!$F4988,product!A:A,0))</f>
        <v>Office Supplies</v>
      </c>
      <c r="L5410" t="str">
        <f>INDEX(product!C:C,MATCH(F5410,product!A:A,))</f>
        <v>Paper</v>
      </c>
      <c r="M5410" t="str">
        <f>INDEX(product!D:D,MATCH(F5410,product!A:A,))</f>
        <v>Xerox 226</v>
      </c>
    </row>
    <row r="5411" spans="1:13" x14ac:dyDescent="0.25">
      <c r="A5411" s="1" t="s">
        <v>4950</v>
      </c>
      <c r="B5411" s="2">
        <v>42484</v>
      </c>
      <c r="C5411" s="2">
        <v>42488</v>
      </c>
      <c r="D5411" s="1" t="s">
        <v>19</v>
      </c>
      <c r="E5411" s="1" t="s">
        <v>3360</v>
      </c>
      <c r="F5411" s="1" t="s">
        <v>331</v>
      </c>
      <c r="G5411">
        <v>1325.76</v>
      </c>
      <c r="H5411">
        <v>6</v>
      </c>
      <c r="I5411">
        <v>0.2</v>
      </c>
      <c r="J5411">
        <v>149.148</v>
      </c>
      <c r="K5411" t="str">
        <f>INDEX(product!B:B,MATCH('TABELA TOTAL'!$F4989,product!A:A,0))</f>
        <v>Office Supplies</v>
      </c>
      <c r="L5411" t="str">
        <f>INDEX(product!C:C,MATCH(F5411,product!A:A,))</f>
        <v>Chairs</v>
      </c>
      <c r="M5411" t="str">
        <f>INDEX(product!D:D,MATCH(F5411,product!A:A,))</f>
        <v>SAFCO Arco Folding Chair</v>
      </c>
    </row>
    <row r="5412" spans="1:13" x14ac:dyDescent="0.25">
      <c r="A5412" s="1" t="s">
        <v>4950</v>
      </c>
      <c r="B5412" s="2">
        <v>42484</v>
      </c>
      <c r="C5412" s="2">
        <v>42488</v>
      </c>
      <c r="D5412" s="1" t="s">
        <v>19</v>
      </c>
      <c r="E5412" s="1" t="s">
        <v>3360</v>
      </c>
      <c r="F5412" s="1" t="s">
        <v>3772</v>
      </c>
      <c r="G5412">
        <v>3.1080000000000001</v>
      </c>
      <c r="H5412">
        <v>2</v>
      </c>
      <c r="I5412">
        <v>0.7</v>
      </c>
      <c r="J5412">
        <v>-2.1756000000000002</v>
      </c>
      <c r="K5412" t="str">
        <f>INDEX(product!B:B,MATCH('TABELA TOTAL'!$F4990,product!A:A,0))</f>
        <v>Technology</v>
      </c>
      <c r="L5412" t="str">
        <f>INDEX(product!C:C,MATCH(F5412,product!A:A,))</f>
        <v>Binders</v>
      </c>
      <c r="M5412" t="str">
        <f>INDEX(product!D:D,MATCH(F5412,product!A:A,))</f>
        <v>Wilson Jones Impact Binders</v>
      </c>
    </row>
    <row r="5413" spans="1:13" x14ac:dyDescent="0.25">
      <c r="A5413" s="1" t="s">
        <v>592</v>
      </c>
      <c r="B5413" s="2">
        <v>42483</v>
      </c>
      <c r="C5413" s="2">
        <v>42487</v>
      </c>
      <c r="D5413" s="1" t="s">
        <v>19</v>
      </c>
      <c r="E5413" s="1" t="s">
        <v>593</v>
      </c>
      <c r="F5413" s="1" t="s">
        <v>546</v>
      </c>
      <c r="G5413">
        <v>251.52</v>
      </c>
      <c r="H5413">
        <v>6</v>
      </c>
      <c r="I5413">
        <v>0.2</v>
      </c>
      <c r="J5413">
        <v>81.744</v>
      </c>
      <c r="K5413" t="str">
        <f>INDEX(product!B:B,MATCH('TABELA TOTAL'!$F325,product!A:A,0))</f>
        <v>Office Supplies</v>
      </c>
      <c r="L5413" t="str">
        <f>INDEX(product!C:C,MATCH(F5413,product!A:A,))</f>
        <v>Binders</v>
      </c>
      <c r="M5413" t="str">
        <f>INDEX(product!D:D,MATCH(F5413,product!A:A,))</f>
        <v>Ibico Laser Imprintable Binding System Covers</v>
      </c>
    </row>
    <row r="5414" spans="1:13" x14ac:dyDescent="0.25">
      <c r="A5414" s="1" t="s">
        <v>592</v>
      </c>
      <c r="B5414" s="2">
        <v>42483</v>
      </c>
      <c r="C5414" s="2">
        <v>42487</v>
      </c>
      <c r="D5414" s="1" t="s">
        <v>19</v>
      </c>
      <c r="E5414" s="1" t="s">
        <v>593</v>
      </c>
      <c r="F5414" s="1" t="s">
        <v>594</v>
      </c>
      <c r="G5414">
        <v>99.99</v>
      </c>
      <c r="H5414">
        <v>1</v>
      </c>
      <c r="I5414">
        <v>0</v>
      </c>
      <c r="J5414">
        <v>34.996499999999997</v>
      </c>
      <c r="K5414" t="str">
        <f>INDEX(product!B:B,MATCH('TABELA TOTAL'!$F326,product!A:A,0))</f>
        <v>Furniture</v>
      </c>
      <c r="L5414" t="str">
        <f>INDEX(product!C:C,MATCH(F5414,product!A:A,))</f>
        <v>Accessories</v>
      </c>
      <c r="M5414" t="str">
        <f>INDEX(product!D:D,MATCH(F5414,product!A:A,))</f>
        <v>Logitech Wireless Headset h800</v>
      </c>
    </row>
    <row r="5415" spans="1:13" x14ac:dyDescent="0.25">
      <c r="A5415" s="1" t="s">
        <v>641</v>
      </c>
      <c r="B5415" s="2">
        <v>42483</v>
      </c>
      <c r="C5415" s="2">
        <v>42488</v>
      </c>
      <c r="D5415" s="1" t="s">
        <v>19</v>
      </c>
      <c r="E5415" s="1" t="s">
        <v>401</v>
      </c>
      <c r="F5415" s="1" t="s">
        <v>392</v>
      </c>
      <c r="G5415">
        <v>36.24</v>
      </c>
      <c r="H5415">
        <v>5</v>
      </c>
      <c r="I5415">
        <v>0.2</v>
      </c>
      <c r="J5415">
        <v>11.324999999999999</v>
      </c>
      <c r="K5415" t="str">
        <f>INDEX(product!B:B,MATCH('TABELA TOTAL'!$F360,product!A:A,0))</f>
        <v>Furniture</v>
      </c>
      <c r="L5415" t="str">
        <f>INDEX(product!C:C,MATCH(F5415,product!A:A,))</f>
        <v>Paper</v>
      </c>
      <c r="M5415" t="str">
        <f>INDEX(product!D:D,MATCH(F5415,product!A:A,))</f>
        <v>Southworth 25% Cotton Linen-Finish Paper &amp; Envelopes</v>
      </c>
    </row>
    <row r="5416" spans="1:13" x14ac:dyDescent="0.25">
      <c r="A5416" s="1" t="s">
        <v>3507</v>
      </c>
      <c r="B5416" s="2">
        <v>42483</v>
      </c>
      <c r="C5416" s="2">
        <v>42486</v>
      </c>
      <c r="D5416" s="1" t="s">
        <v>79</v>
      </c>
      <c r="E5416" s="1" t="s">
        <v>324</v>
      </c>
      <c r="F5416" s="1" t="s">
        <v>3508</v>
      </c>
      <c r="G5416">
        <v>108.336</v>
      </c>
      <c r="H5416">
        <v>6</v>
      </c>
      <c r="I5416">
        <v>0.2</v>
      </c>
      <c r="J5416">
        <v>37.9176</v>
      </c>
      <c r="K5416" t="str">
        <f>INDEX(product!B:B,MATCH('TABELA TOTAL'!$F2830,product!A:A,0))</f>
        <v>Office Supplies</v>
      </c>
      <c r="L5416" t="str">
        <f>INDEX(product!C:C,MATCH(F5416,product!A:A,))</f>
        <v>Paper</v>
      </c>
      <c r="M5416" t="str">
        <f>INDEX(product!D:D,MATCH(F5416,product!A:A,))</f>
        <v>Embossed Ink Jet Note Cards</v>
      </c>
    </row>
    <row r="5417" spans="1:13" x14ac:dyDescent="0.25">
      <c r="A5417" s="1" t="s">
        <v>3507</v>
      </c>
      <c r="B5417" s="2">
        <v>42483</v>
      </c>
      <c r="C5417" s="2">
        <v>42486</v>
      </c>
      <c r="D5417" s="1" t="s">
        <v>79</v>
      </c>
      <c r="E5417" s="1" t="s">
        <v>324</v>
      </c>
      <c r="F5417" s="1" t="s">
        <v>22</v>
      </c>
      <c r="G5417">
        <v>55.92</v>
      </c>
      <c r="H5417">
        <v>5</v>
      </c>
      <c r="I5417">
        <v>0.2</v>
      </c>
      <c r="J5417">
        <v>6.2910000000000004</v>
      </c>
      <c r="K5417" t="str">
        <f>INDEX(product!B:B,MATCH('TABELA TOTAL'!$F2831,product!A:A,0))</f>
        <v>Technology</v>
      </c>
      <c r="L5417" t="str">
        <f>INDEX(product!C:C,MATCH(F5417,product!A:A,))</f>
        <v>Storage</v>
      </c>
      <c r="M5417" t="str">
        <f>INDEX(product!D:D,MATCH(F5417,product!A:A,))</f>
        <v>Eldon Fold 'N Roll Cart System</v>
      </c>
    </row>
    <row r="5418" spans="1:13" x14ac:dyDescent="0.25">
      <c r="A5418" s="1" t="s">
        <v>3507</v>
      </c>
      <c r="B5418" s="2">
        <v>42483</v>
      </c>
      <c r="C5418" s="2">
        <v>42486</v>
      </c>
      <c r="D5418" s="1" t="s">
        <v>79</v>
      </c>
      <c r="E5418" s="1" t="s">
        <v>324</v>
      </c>
      <c r="F5418" s="1" t="s">
        <v>3509</v>
      </c>
      <c r="G5418">
        <v>78.304000000000002</v>
      </c>
      <c r="H5418">
        <v>2</v>
      </c>
      <c r="I5418">
        <v>0.2</v>
      </c>
      <c r="J5418">
        <v>29.364000000000001</v>
      </c>
      <c r="K5418" t="str">
        <f>INDEX(product!B:B,MATCH('TABELA TOTAL'!$F2832,product!A:A,0))</f>
        <v>Furniture</v>
      </c>
      <c r="L5418" t="str">
        <f>INDEX(product!C:C,MATCH(F5418,product!A:A,))</f>
        <v>Paper</v>
      </c>
      <c r="M5418" t="str">
        <f>INDEX(product!D:D,MATCH(F5418,product!A:A,))</f>
        <v>Xerox 1942</v>
      </c>
    </row>
    <row r="5419" spans="1:13" x14ac:dyDescent="0.25">
      <c r="A5419" s="1" t="s">
        <v>7516</v>
      </c>
      <c r="B5419" s="2">
        <v>42483</v>
      </c>
      <c r="C5419" s="2">
        <v>42487</v>
      </c>
      <c r="D5419" s="1" t="s">
        <v>19</v>
      </c>
      <c r="E5419" s="1" t="s">
        <v>2899</v>
      </c>
      <c r="F5419" s="1" t="s">
        <v>1027</v>
      </c>
      <c r="G5419">
        <v>18.088000000000001</v>
      </c>
      <c r="H5419">
        <v>7</v>
      </c>
      <c r="I5419">
        <v>0.2</v>
      </c>
      <c r="J5419">
        <v>6.5568999999999997</v>
      </c>
      <c r="K5419" t="str">
        <f>INDEX(product!B:B,MATCH('TABELA TOTAL'!$F9669,product!A:A,0))</f>
        <v>Furniture</v>
      </c>
      <c r="L5419" t="str">
        <f>INDEX(product!C:C,MATCH(F5419,product!A:A,))</f>
        <v>Binders</v>
      </c>
      <c r="M5419" t="str">
        <f>INDEX(product!D:D,MATCH(F5419,product!A:A,))</f>
        <v>Recycled Pressboard Report Cover with Reinforced Top Hinge</v>
      </c>
    </row>
    <row r="5420" spans="1:13" x14ac:dyDescent="0.25">
      <c r="A5420" s="1" t="s">
        <v>7516</v>
      </c>
      <c r="B5420" s="2">
        <v>42483</v>
      </c>
      <c r="C5420" s="2">
        <v>42487</v>
      </c>
      <c r="D5420" s="1" t="s">
        <v>19</v>
      </c>
      <c r="E5420" s="1" t="s">
        <v>2899</v>
      </c>
      <c r="F5420" s="1" t="s">
        <v>503</v>
      </c>
      <c r="G5420">
        <v>71.97</v>
      </c>
      <c r="H5420">
        <v>3</v>
      </c>
      <c r="I5420">
        <v>0</v>
      </c>
      <c r="J5420">
        <v>35.984999999999999</v>
      </c>
      <c r="K5420" t="str">
        <f>INDEX(product!B:B,MATCH('TABELA TOTAL'!$F9670,product!A:A,0))</f>
        <v>Technology</v>
      </c>
      <c r="L5420" t="str">
        <f>INDEX(product!C:C,MATCH(F5420,product!A:A,))</f>
        <v>Envelopes</v>
      </c>
      <c r="M5420" t="str">
        <f>INDEX(product!D:D,MATCH(F5420,product!A:A,))</f>
        <v>Recycled Interoffice Envelopes with String and Button Closure, 10 x 13</v>
      </c>
    </row>
    <row r="5421" spans="1:13" x14ac:dyDescent="0.25">
      <c r="A5421" s="1" t="s">
        <v>821</v>
      </c>
      <c r="B5421" s="2">
        <v>42482</v>
      </c>
      <c r="C5421" s="2">
        <v>42489</v>
      </c>
      <c r="D5421" s="1" t="s">
        <v>19</v>
      </c>
      <c r="E5421" s="1" t="s">
        <v>822</v>
      </c>
      <c r="F5421" s="1" t="s">
        <v>650</v>
      </c>
      <c r="G5421">
        <v>23.56</v>
      </c>
      <c r="H5421">
        <v>5</v>
      </c>
      <c r="I5421">
        <v>0.2</v>
      </c>
      <c r="J5421">
        <v>7.0679999999999996</v>
      </c>
      <c r="K5421" t="str">
        <f>INDEX(product!B:B,MATCH('TABELA TOTAL'!$F464,product!A:A,0))</f>
        <v>Office Supplies</v>
      </c>
      <c r="L5421" t="str">
        <f>INDEX(product!C:C,MATCH(F5421,product!A:A,))</f>
        <v>Furnishings</v>
      </c>
      <c r="M5421" t="str">
        <f>INDEX(product!D:D,MATCH(F5421,product!A:A,))</f>
        <v>Eldon Wave Desk Accessories</v>
      </c>
    </row>
    <row r="5422" spans="1:13" x14ac:dyDescent="0.25">
      <c r="A5422" s="1" t="s">
        <v>821</v>
      </c>
      <c r="B5422" s="2">
        <v>42482</v>
      </c>
      <c r="C5422" s="2">
        <v>42489</v>
      </c>
      <c r="D5422" s="1" t="s">
        <v>19</v>
      </c>
      <c r="E5422" s="1" t="s">
        <v>822</v>
      </c>
      <c r="F5422" s="1" t="s">
        <v>823</v>
      </c>
      <c r="G5422">
        <v>1272.6300000000001</v>
      </c>
      <c r="H5422">
        <v>6</v>
      </c>
      <c r="I5422">
        <v>0.5</v>
      </c>
      <c r="J5422">
        <v>-814.48320000000001</v>
      </c>
      <c r="K5422" t="str">
        <f>INDEX(product!B:B,MATCH('TABELA TOTAL'!$F465,product!A:A,0))</f>
        <v>Furniture</v>
      </c>
      <c r="L5422" t="str">
        <f>INDEX(product!C:C,MATCH(F5422,product!A:A,))</f>
        <v>Tables</v>
      </c>
      <c r="M5422" t="str">
        <f>INDEX(product!D:D,MATCH(F5422,product!A:A,))</f>
        <v>Bush Advantage Collection Racetrack Conference Table</v>
      </c>
    </row>
    <row r="5423" spans="1:13" x14ac:dyDescent="0.25">
      <c r="A5423" s="1" t="s">
        <v>821</v>
      </c>
      <c r="B5423" s="2">
        <v>42482</v>
      </c>
      <c r="C5423" s="2">
        <v>42489</v>
      </c>
      <c r="D5423" s="1" t="s">
        <v>19</v>
      </c>
      <c r="E5423" s="1" t="s">
        <v>822</v>
      </c>
      <c r="F5423" s="1" t="s">
        <v>824</v>
      </c>
      <c r="G5423">
        <v>28.484999999999999</v>
      </c>
      <c r="H5423">
        <v>5</v>
      </c>
      <c r="I5423">
        <v>0.7</v>
      </c>
      <c r="J5423">
        <v>-20.888999999999999</v>
      </c>
      <c r="K5423" t="str">
        <f>INDEX(product!B:B,MATCH('TABELA TOTAL'!$F466,product!A:A,0))</f>
        <v>Office Supplies</v>
      </c>
      <c r="L5423" t="str">
        <f>INDEX(product!C:C,MATCH(F5423,product!A:A,))</f>
        <v>Binders</v>
      </c>
      <c r="M5423" t="str">
        <f>INDEX(product!D:D,MATCH(F5423,product!A:A,))</f>
        <v>Poly Designer Cover &amp; Back</v>
      </c>
    </row>
    <row r="5424" spans="1:13" x14ac:dyDescent="0.25">
      <c r="A5424" s="1" t="s">
        <v>821</v>
      </c>
      <c r="B5424" s="2">
        <v>42482</v>
      </c>
      <c r="C5424" s="2">
        <v>42489</v>
      </c>
      <c r="D5424" s="1" t="s">
        <v>19</v>
      </c>
      <c r="E5424" s="1" t="s">
        <v>822</v>
      </c>
      <c r="F5424" s="1" t="s">
        <v>825</v>
      </c>
      <c r="G5424">
        <v>185.376</v>
      </c>
      <c r="H5424">
        <v>2</v>
      </c>
      <c r="I5424">
        <v>0.2</v>
      </c>
      <c r="J5424">
        <v>-34.758000000000003</v>
      </c>
      <c r="K5424" t="str">
        <f>INDEX(product!B:B,MATCH('TABELA TOTAL'!$F467,product!A:A,0))</f>
        <v>Office Supplies</v>
      </c>
      <c r="L5424" t="str">
        <f>INDEX(product!C:C,MATCH(F5424,product!A:A,))</f>
        <v>Supplies</v>
      </c>
      <c r="M5424" t="str">
        <f>INDEX(product!D:D,MATCH(F5424,product!A:A,))</f>
        <v>Premier Electric Letter Opener</v>
      </c>
    </row>
    <row r="5425" spans="1:13" x14ac:dyDescent="0.25">
      <c r="A5425" s="1" t="s">
        <v>821</v>
      </c>
      <c r="B5425" s="2">
        <v>42482</v>
      </c>
      <c r="C5425" s="2">
        <v>42489</v>
      </c>
      <c r="D5425" s="1" t="s">
        <v>19</v>
      </c>
      <c r="E5425" s="1" t="s">
        <v>822</v>
      </c>
      <c r="F5425" s="1" t="s">
        <v>826</v>
      </c>
      <c r="G5425">
        <v>78.272000000000006</v>
      </c>
      <c r="H5425">
        <v>2</v>
      </c>
      <c r="I5425">
        <v>0.2</v>
      </c>
      <c r="J5425">
        <v>5.8704000000000001</v>
      </c>
      <c r="K5425" t="str">
        <f>INDEX(product!B:B,MATCH('TABELA TOTAL'!$F468,product!A:A,0))</f>
        <v>Office Supplies</v>
      </c>
      <c r="L5425" t="str">
        <f>INDEX(product!C:C,MATCH(F5425,product!A:A,))</f>
        <v>Appliances</v>
      </c>
      <c r="M5425" t="str">
        <f>INDEX(product!D:D,MATCH(F5425,product!A:A,))</f>
        <v>Fellowes Premier Superior Surge Suppressor, 10-Outlet, With Phone and Remote</v>
      </c>
    </row>
    <row r="5426" spans="1:13" x14ac:dyDescent="0.25">
      <c r="A5426" s="1" t="s">
        <v>1665</v>
      </c>
      <c r="B5426" s="2">
        <v>42482</v>
      </c>
      <c r="C5426" s="2">
        <v>42486</v>
      </c>
      <c r="D5426" s="1" t="s">
        <v>19</v>
      </c>
      <c r="E5426" s="1" t="s">
        <v>1466</v>
      </c>
      <c r="F5426" s="1" t="s">
        <v>1666</v>
      </c>
      <c r="G5426">
        <v>86.62</v>
      </c>
      <c r="H5426">
        <v>2</v>
      </c>
      <c r="I5426">
        <v>0</v>
      </c>
      <c r="J5426">
        <v>8.6620000000000008</v>
      </c>
      <c r="K5426" t="str">
        <f>INDEX(product!B:B,MATCH('TABELA TOTAL'!$F1038,product!A:A,0))</f>
        <v>Office Supplies</v>
      </c>
      <c r="L5426" t="str">
        <f>INDEX(product!C:C,MATCH(F5426,product!A:A,))</f>
        <v>Furnishings</v>
      </c>
      <c r="M5426" t="str">
        <f>INDEX(product!D:D,MATCH(F5426,product!A:A,))</f>
        <v>Eldon Advantage Chair Mats for Low to Medium Pile Carpets</v>
      </c>
    </row>
    <row r="5427" spans="1:13" x14ac:dyDescent="0.25">
      <c r="A5427" s="1" t="s">
        <v>2329</v>
      </c>
      <c r="B5427" s="2">
        <v>42482</v>
      </c>
      <c r="C5427" s="2">
        <v>42487</v>
      </c>
      <c r="D5427" s="1" t="s">
        <v>19</v>
      </c>
      <c r="E5427" s="1" t="s">
        <v>2330</v>
      </c>
      <c r="F5427" s="1" t="s">
        <v>658</v>
      </c>
      <c r="G5427">
        <v>23.952000000000002</v>
      </c>
      <c r="H5427">
        <v>2</v>
      </c>
      <c r="I5427">
        <v>0.2</v>
      </c>
      <c r="J5427">
        <v>2.3952</v>
      </c>
      <c r="K5427" t="str">
        <f>INDEX(product!B:B,MATCH('TABELA TOTAL'!$F1578,product!A:A,0))</f>
        <v>Technology</v>
      </c>
      <c r="L5427" t="str">
        <f>INDEX(product!C:C,MATCH(F5427,product!A:A,))</f>
        <v>Storage</v>
      </c>
      <c r="M5427" t="str">
        <f>INDEX(product!D:D,MATCH(F5427,product!A:A,))</f>
        <v>Pizazz Global Quick File</v>
      </c>
    </row>
    <row r="5428" spans="1:13" x14ac:dyDescent="0.25">
      <c r="A5428" s="1" t="s">
        <v>2655</v>
      </c>
      <c r="B5428" s="2">
        <v>42482</v>
      </c>
      <c r="C5428" s="2">
        <v>42486</v>
      </c>
      <c r="D5428" s="1" t="s">
        <v>11</v>
      </c>
      <c r="E5428" s="1" t="s">
        <v>177</v>
      </c>
      <c r="F5428" s="1" t="s">
        <v>2656</v>
      </c>
      <c r="G5428">
        <v>31.56</v>
      </c>
      <c r="H5428">
        <v>3</v>
      </c>
      <c r="I5428">
        <v>0</v>
      </c>
      <c r="J5428">
        <v>10.4148</v>
      </c>
      <c r="K5428" t="str">
        <f>INDEX(product!B:B,MATCH('TABELA TOTAL'!$F1887,product!A:A,0))</f>
        <v>Furniture</v>
      </c>
      <c r="L5428" t="str">
        <f>INDEX(product!C:C,MATCH(F5428,product!A:A,))</f>
        <v>Furnishings</v>
      </c>
      <c r="M5428" t="str">
        <f>INDEX(product!D:D,MATCH(F5428,product!A:A,))</f>
        <v>Ultra Door Pull Handle</v>
      </c>
    </row>
    <row r="5429" spans="1:13" x14ac:dyDescent="0.25">
      <c r="A5429" s="1" t="s">
        <v>7424</v>
      </c>
      <c r="B5429" s="2">
        <v>42482</v>
      </c>
      <c r="C5429" s="2">
        <v>42489</v>
      </c>
      <c r="D5429" s="1" t="s">
        <v>19</v>
      </c>
      <c r="E5429" s="1" t="s">
        <v>2148</v>
      </c>
      <c r="F5429" s="1" t="s">
        <v>5233</v>
      </c>
      <c r="G5429">
        <v>32.130000000000003</v>
      </c>
      <c r="H5429">
        <v>9</v>
      </c>
      <c r="I5429">
        <v>0</v>
      </c>
      <c r="J5429">
        <v>8.3537999999999997</v>
      </c>
      <c r="K5429" t="str">
        <f>INDEX(product!B:B,MATCH('TABELA TOTAL'!$F9504,product!A:A,0))</f>
        <v>Office Supplies</v>
      </c>
      <c r="L5429" t="str">
        <f>INDEX(product!C:C,MATCH(F5429,product!A:A,))</f>
        <v>Art</v>
      </c>
      <c r="M5429" t="str">
        <f>INDEX(product!D:D,MATCH(F5429,product!A:A,))</f>
        <v>Barrel Sharpener</v>
      </c>
    </row>
    <row r="5430" spans="1:13" x14ac:dyDescent="0.25">
      <c r="A5430" s="1" t="s">
        <v>7424</v>
      </c>
      <c r="B5430" s="2">
        <v>42482</v>
      </c>
      <c r="C5430" s="2">
        <v>42489</v>
      </c>
      <c r="D5430" s="1" t="s">
        <v>19</v>
      </c>
      <c r="E5430" s="1" t="s">
        <v>2148</v>
      </c>
      <c r="F5430" s="1" t="s">
        <v>1350</v>
      </c>
      <c r="G5430">
        <v>2.88</v>
      </c>
      <c r="H5430">
        <v>1</v>
      </c>
      <c r="I5430">
        <v>0</v>
      </c>
      <c r="J5430">
        <v>0.80640000000000001</v>
      </c>
      <c r="K5430" t="str">
        <f>INDEX(product!B:B,MATCH('TABELA TOTAL'!$F9505,product!A:A,0))</f>
        <v>Office Supplies</v>
      </c>
      <c r="L5430" t="str">
        <f>INDEX(product!C:C,MATCH(F5430,product!A:A,))</f>
        <v>Art</v>
      </c>
      <c r="M5430" t="str">
        <f>INDEX(product!D:D,MATCH(F5430,product!A:A,))</f>
        <v>Newell 32</v>
      </c>
    </row>
    <row r="5431" spans="1:13" x14ac:dyDescent="0.25">
      <c r="A5431" s="1" t="s">
        <v>1942</v>
      </c>
      <c r="B5431" s="2">
        <v>42481</v>
      </c>
      <c r="C5431" s="2">
        <v>42486</v>
      </c>
      <c r="D5431" s="1" t="s">
        <v>19</v>
      </c>
      <c r="E5431" s="1" t="s">
        <v>1140</v>
      </c>
      <c r="F5431" s="1" t="s">
        <v>1943</v>
      </c>
      <c r="G5431">
        <v>102.336</v>
      </c>
      <c r="H5431">
        <v>4</v>
      </c>
      <c r="I5431">
        <v>0.2</v>
      </c>
      <c r="J5431">
        <v>-12.792</v>
      </c>
      <c r="K5431" t="str">
        <f>INDEX(product!B:B,MATCH('TABELA TOTAL'!$F1272,product!A:A,0))</f>
        <v>Technology</v>
      </c>
      <c r="L5431" t="str">
        <f>INDEX(product!C:C,MATCH(F5431,product!A:A,))</f>
        <v>Storage</v>
      </c>
      <c r="M5431" t="str">
        <f>INDEX(product!D:D,MATCH(F5431,product!A:A,))</f>
        <v>Fellowes Bankers Box Stor/Drawer Steel Plus</v>
      </c>
    </row>
    <row r="5432" spans="1:13" x14ac:dyDescent="0.25">
      <c r="A5432" s="1" t="s">
        <v>1942</v>
      </c>
      <c r="B5432" s="2">
        <v>42481</v>
      </c>
      <c r="C5432" s="2">
        <v>42486</v>
      </c>
      <c r="D5432" s="1" t="s">
        <v>19</v>
      </c>
      <c r="E5432" s="1" t="s">
        <v>1140</v>
      </c>
      <c r="F5432" s="1" t="s">
        <v>1517</v>
      </c>
      <c r="G5432">
        <v>48.792000000000002</v>
      </c>
      <c r="H5432">
        <v>3</v>
      </c>
      <c r="I5432">
        <v>0.8</v>
      </c>
      <c r="J5432">
        <v>-126.8592</v>
      </c>
      <c r="K5432" t="str">
        <f>INDEX(product!B:B,MATCH('TABELA TOTAL'!$F1273,product!A:A,0))</f>
        <v>Office Supplies</v>
      </c>
      <c r="L5432" t="str">
        <f>INDEX(product!C:C,MATCH(F5432,product!A:A,))</f>
        <v>Appliances</v>
      </c>
      <c r="M5432" t="str">
        <f>INDEX(product!D:D,MATCH(F5432,product!A:A,))</f>
        <v>Kensington 4 Outlet MasterPiece Compact Power Control Center</v>
      </c>
    </row>
    <row r="5433" spans="1:13" x14ac:dyDescent="0.25">
      <c r="A5433" s="1" t="s">
        <v>1942</v>
      </c>
      <c r="B5433" s="2">
        <v>42481</v>
      </c>
      <c r="C5433" s="2">
        <v>42486</v>
      </c>
      <c r="D5433" s="1" t="s">
        <v>19</v>
      </c>
      <c r="E5433" s="1" t="s">
        <v>1140</v>
      </c>
      <c r="F5433" s="1" t="s">
        <v>1944</v>
      </c>
      <c r="G5433">
        <v>44.847999999999999</v>
      </c>
      <c r="H5433">
        <v>8</v>
      </c>
      <c r="I5433">
        <v>0.8</v>
      </c>
      <c r="J5433">
        <v>-67.272000000000006</v>
      </c>
      <c r="K5433" t="str">
        <f>INDEX(product!B:B,MATCH('TABELA TOTAL'!$F1274,product!A:A,0))</f>
        <v>Office Supplies</v>
      </c>
      <c r="L5433" t="str">
        <f>INDEX(product!C:C,MATCH(F5433,product!A:A,))</f>
        <v>Binders</v>
      </c>
      <c r="M5433" t="str">
        <f>INDEX(product!D:D,MATCH(F5433,product!A:A,))</f>
        <v>Performers Binder/Pad Holder, Black</v>
      </c>
    </row>
    <row r="5434" spans="1:13" x14ac:dyDescent="0.25">
      <c r="A5434" s="1" t="s">
        <v>6584</v>
      </c>
      <c r="B5434" s="2">
        <v>42481</v>
      </c>
      <c r="C5434" s="2">
        <v>42484</v>
      </c>
      <c r="D5434" s="1" t="s">
        <v>79</v>
      </c>
      <c r="E5434" s="1" t="s">
        <v>165</v>
      </c>
      <c r="F5434" s="1" t="s">
        <v>522</v>
      </c>
      <c r="G5434">
        <v>8.32</v>
      </c>
      <c r="H5434">
        <v>5</v>
      </c>
      <c r="I5434">
        <v>0.2</v>
      </c>
      <c r="J5434">
        <v>2.8079999999999998</v>
      </c>
      <c r="K5434" t="str">
        <f>INDEX(product!B:B,MATCH('TABELA TOTAL'!$F7987,product!A:A,0))</f>
        <v>Office Supplies</v>
      </c>
      <c r="L5434" t="str">
        <f>INDEX(product!C:C,MATCH(F5434,product!A:A,))</f>
        <v>Binders</v>
      </c>
      <c r="M5434" t="str">
        <f>INDEX(product!D:D,MATCH(F5434,product!A:A,))</f>
        <v>Round Ring Binders</v>
      </c>
    </row>
    <row r="5435" spans="1:13" x14ac:dyDescent="0.25">
      <c r="A5435" s="1" t="s">
        <v>7254</v>
      </c>
      <c r="B5435" s="2">
        <v>42481</v>
      </c>
      <c r="C5435" s="2">
        <v>42481</v>
      </c>
      <c r="D5435" s="1" t="s">
        <v>654</v>
      </c>
      <c r="E5435" s="1" t="s">
        <v>2570</v>
      </c>
      <c r="F5435" s="1" t="s">
        <v>1965</v>
      </c>
      <c r="G5435">
        <v>15.48</v>
      </c>
      <c r="H5435">
        <v>3</v>
      </c>
      <c r="I5435">
        <v>0</v>
      </c>
      <c r="J5435">
        <v>4.4892000000000003</v>
      </c>
      <c r="K5435" t="str">
        <f>INDEX(product!B:B,MATCH('TABELA TOTAL'!$F9207,product!A:A,0))</f>
        <v>Technology</v>
      </c>
      <c r="L5435" t="str">
        <f>INDEX(product!C:C,MATCH(F5435,product!A:A,))</f>
        <v>Art</v>
      </c>
      <c r="M5435" t="str">
        <f>INDEX(product!D:D,MATCH(F5435,product!A:A,))</f>
        <v>Colorific Watercolor Pencils</v>
      </c>
    </row>
    <row r="5436" spans="1:13" x14ac:dyDescent="0.25">
      <c r="A5436" s="1" t="s">
        <v>7254</v>
      </c>
      <c r="B5436" s="2">
        <v>42481</v>
      </c>
      <c r="C5436" s="2">
        <v>42481</v>
      </c>
      <c r="D5436" s="1" t="s">
        <v>654</v>
      </c>
      <c r="E5436" s="1" t="s">
        <v>2570</v>
      </c>
      <c r="F5436" s="1" t="s">
        <v>5034</v>
      </c>
      <c r="G5436">
        <v>51.84</v>
      </c>
      <c r="H5436">
        <v>8</v>
      </c>
      <c r="I5436">
        <v>0</v>
      </c>
      <c r="J5436">
        <v>24.883199999999999</v>
      </c>
      <c r="K5436" t="str">
        <f>INDEX(product!B:B,MATCH('TABELA TOTAL'!$F9208,product!A:A,0))</f>
        <v>Office Supplies</v>
      </c>
      <c r="L5436" t="str">
        <f>INDEX(product!C:C,MATCH(F5436,product!A:A,))</f>
        <v>Paper</v>
      </c>
      <c r="M5436" t="str">
        <f>INDEX(product!D:D,MATCH(F5436,product!A:A,))</f>
        <v>Xerox 209</v>
      </c>
    </row>
    <row r="5437" spans="1:13" x14ac:dyDescent="0.25">
      <c r="A5437" s="1" t="s">
        <v>2106</v>
      </c>
      <c r="B5437" s="2">
        <v>42479</v>
      </c>
      <c r="C5437" s="2">
        <v>42485</v>
      </c>
      <c r="D5437" s="1" t="s">
        <v>19</v>
      </c>
      <c r="E5437" s="1" t="s">
        <v>181</v>
      </c>
      <c r="F5437" s="1" t="s">
        <v>2107</v>
      </c>
      <c r="G5437">
        <v>205.17599999999999</v>
      </c>
      <c r="H5437">
        <v>2</v>
      </c>
      <c r="I5437">
        <v>0.4</v>
      </c>
      <c r="J5437">
        <v>-58.133200000000002</v>
      </c>
      <c r="K5437" t="str">
        <f>INDEX(product!B:B,MATCH('TABELA TOTAL'!$F1404,product!A:A,0))</f>
        <v>Furniture</v>
      </c>
      <c r="L5437" t="str">
        <f>INDEX(product!C:C,MATCH(F5437,product!A:A,))</f>
        <v>Tables</v>
      </c>
      <c r="M5437" t="str">
        <f>INDEX(product!D:D,MATCH(F5437,product!A:A,))</f>
        <v>Bush Andora Conference Table, Maple/Graphite Gray Finish</v>
      </c>
    </row>
    <row r="5438" spans="1:13" x14ac:dyDescent="0.25">
      <c r="A5438" s="1" t="s">
        <v>2106</v>
      </c>
      <c r="B5438" s="2">
        <v>42479</v>
      </c>
      <c r="C5438" s="2">
        <v>42485</v>
      </c>
      <c r="D5438" s="1" t="s">
        <v>19</v>
      </c>
      <c r="E5438" s="1" t="s">
        <v>181</v>
      </c>
      <c r="F5438" s="1" t="s">
        <v>2108</v>
      </c>
      <c r="G5438">
        <v>419.4</v>
      </c>
      <c r="H5438">
        <v>5</v>
      </c>
      <c r="I5438">
        <v>0.2</v>
      </c>
      <c r="J5438">
        <v>146.79</v>
      </c>
      <c r="K5438" t="str">
        <f>INDEX(product!B:B,MATCH('TABELA TOTAL'!$F1405,product!A:A,0))</f>
        <v>Office Supplies</v>
      </c>
      <c r="L5438" t="str">
        <f>INDEX(product!C:C,MATCH(F5438,product!A:A,))</f>
        <v>Paper</v>
      </c>
      <c r="M5438" t="str">
        <f>INDEX(product!D:D,MATCH(F5438,product!A:A,))</f>
        <v>Xerox 189</v>
      </c>
    </row>
    <row r="5439" spans="1:13" x14ac:dyDescent="0.25">
      <c r="A5439" s="1" t="s">
        <v>2362</v>
      </c>
      <c r="B5439" s="2">
        <v>42479</v>
      </c>
      <c r="C5439" s="2">
        <v>42484</v>
      </c>
      <c r="D5439" s="1" t="s">
        <v>11</v>
      </c>
      <c r="E5439" s="1" t="s">
        <v>525</v>
      </c>
      <c r="F5439" s="1" t="s">
        <v>1824</v>
      </c>
      <c r="G5439">
        <v>39.96</v>
      </c>
      <c r="H5439">
        <v>5</v>
      </c>
      <c r="I5439">
        <v>0.2</v>
      </c>
      <c r="J5439">
        <v>12.987</v>
      </c>
      <c r="K5439" t="str">
        <f>INDEX(product!B:B,MATCH('TABELA TOTAL'!$F1606,product!A:A,0))</f>
        <v>Office Supplies</v>
      </c>
      <c r="L5439" t="str">
        <f>INDEX(product!C:C,MATCH(F5439,product!A:A,))</f>
        <v>Phones</v>
      </c>
      <c r="M5439" t="str">
        <f>INDEX(product!D:D,MATCH(F5439,product!A:A,))</f>
        <v>PowerGen Dual USB Car Charger</v>
      </c>
    </row>
    <row r="5440" spans="1:13" x14ac:dyDescent="0.25">
      <c r="A5440" s="1" t="s">
        <v>2362</v>
      </c>
      <c r="B5440" s="2">
        <v>42479</v>
      </c>
      <c r="C5440" s="2">
        <v>42484</v>
      </c>
      <c r="D5440" s="1" t="s">
        <v>11</v>
      </c>
      <c r="E5440" s="1" t="s">
        <v>525</v>
      </c>
      <c r="F5440" s="1" t="s">
        <v>2363</v>
      </c>
      <c r="G5440">
        <v>5.46</v>
      </c>
      <c r="H5440">
        <v>3</v>
      </c>
      <c r="I5440">
        <v>0</v>
      </c>
      <c r="J5440">
        <v>1.5287999999999999</v>
      </c>
      <c r="K5440" t="str">
        <f>INDEX(product!B:B,MATCH('TABELA TOTAL'!$F1607,product!A:A,0))</f>
        <v>Office Supplies</v>
      </c>
      <c r="L5440" t="str">
        <f>INDEX(product!C:C,MATCH(F5440,product!A:A,))</f>
        <v>Art</v>
      </c>
      <c r="M5440" t="str">
        <f>INDEX(product!D:D,MATCH(F5440,product!A:A,))</f>
        <v>Newell 307</v>
      </c>
    </row>
    <row r="5441" spans="1:13" x14ac:dyDescent="0.25">
      <c r="A5441" s="1" t="s">
        <v>2362</v>
      </c>
      <c r="B5441" s="2">
        <v>42479</v>
      </c>
      <c r="C5441" s="2">
        <v>42484</v>
      </c>
      <c r="D5441" s="1" t="s">
        <v>11</v>
      </c>
      <c r="E5441" s="1" t="s">
        <v>525</v>
      </c>
      <c r="F5441" s="1" t="s">
        <v>2364</v>
      </c>
      <c r="G5441">
        <v>73.2</v>
      </c>
      <c r="H5441">
        <v>5</v>
      </c>
      <c r="I5441">
        <v>0</v>
      </c>
      <c r="J5441">
        <v>21.228000000000002</v>
      </c>
      <c r="K5441" t="str">
        <f>INDEX(product!B:B,MATCH('TABELA TOTAL'!$F1608,product!A:A,0))</f>
        <v>Office Supplies</v>
      </c>
      <c r="L5441" t="str">
        <f>INDEX(product!C:C,MATCH(F5441,product!A:A,))</f>
        <v>Art</v>
      </c>
      <c r="M5441" t="str">
        <f>INDEX(product!D:D,MATCH(F5441,product!A:A,))</f>
        <v>Panasonic KP-4ABK Battery-Operated Pencil Sharpener</v>
      </c>
    </row>
    <row r="5442" spans="1:13" x14ac:dyDescent="0.25">
      <c r="A5442" s="1" t="s">
        <v>2362</v>
      </c>
      <c r="B5442" s="2">
        <v>42479</v>
      </c>
      <c r="C5442" s="2">
        <v>42484</v>
      </c>
      <c r="D5442" s="1" t="s">
        <v>11</v>
      </c>
      <c r="E5442" s="1" t="s">
        <v>525</v>
      </c>
      <c r="F5442" s="1" t="s">
        <v>699</v>
      </c>
      <c r="G5442">
        <v>5.84</v>
      </c>
      <c r="H5442">
        <v>1</v>
      </c>
      <c r="I5442">
        <v>0.2</v>
      </c>
      <c r="J5442">
        <v>1.9710000000000001</v>
      </c>
      <c r="K5442" t="str">
        <f>INDEX(product!B:B,MATCH('TABELA TOTAL'!$F1609,product!A:A,0))</f>
        <v>Office Supplies</v>
      </c>
      <c r="L5442" t="str">
        <f>INDEX(product!C:C,MATCH(F5442,product!A:A,))</f>
        <v>Binders</v>
      </c>
      <c r="M5442" t="str">
        <f>INDEX(product!D:D,MATCH(F5442,product!A:A,))</f>
        <v>Angle-D Binders with Locking Rings, Label Holders</v>
      </c>
    </row>
    <row r="5443" spans="1:13" x14ac:dyDescent="0.25">
      <c r="A5443" s="1" t="s">
        <v>2362</v>
      </c>
      <c r="B5443" s="2">
        <v>42479</v>
      </c>
      <c r="C5443" s="2">
        <v>42484</v>
      </c>
      <c r="D5443" s="1" t="s">
        <v>11</v>
      </c>
      <c r="E5443" s="1" t="s">
        <v>525</v>
      </c>
      <c r="F5443" s="1" t="s">
        <v>266</v>
      </c>
      <c r="G5443">
        <v>22.72</v>
      </c>
      <c r="H5443">
        <v>4</v>
      </c>
      <c r="I5443">
        <v>0</v>
      </c>
      <c r="J5443">
        <v>10.224</v>
      </c>
      <c r="K5443" t="str">
        <f>INDEX(product!B:B,MATCH('TABELA TOTAL'!$F1610,product!A:A,0))</f>
        <v>Office Supplies</v>
      </c>
      <c r="L5443" t="str">
        <f>INDEX(product!C:C,MATCH(F5443,product!A:A,))</f>
        <v>Paper</v>
      </c>
      <c r="M5443" t="str">
        <f>INDEX(product!D:D,MATCH(F5443,product!A:A,))</f>
        <v>Xerox 1916</v>
      </c>
    </row>
    <row r="5444" spans="1:13" x14ac:dyDescent="0.25">
      <c r="A5444" s="1" t="s">
        <v>2362</v>
      </c>
      <c r="B5444" s="2">
        <v>42479</v>
      </c>
      <c r="C5444" s="2">
        <v>42484</v>
      </c>
      <c r="D5444" s="1" t="s">
        <v>11</v>
      </c>
      <c r="E5444" s="1" t="s">
        <v>525</v>
      </c>
      <c r="F5444" s="1" t="s">
        <v>2365</v>
      </c>
      <c r="G5444">
        <v>9.3360000000000003</v>
      </c>
      <c r="H5444">
        <v>3</v>
      </c>
      <c r="I5444">
        <v>0.2</v>
      </c>
      <c r="J5444">
        <v>3.2675999999999998</v>
      </c>
      <c r="K5444" t="str">
        <f>INDEX(product!B:B,MATCH('TABELA TOTAL'!$F1611,product!A:A,0))</f>
        <v>Technology</v>
      </c>
      <c r="L5444" t="str">
        <f>INDEX(product!C:C,MATCH(F5444,product!A:A,))</f>
        <v>Binders</v>
      </c>
      <c r="M5444" t="str">
        <f>INDEX(product!D:D,MATCH(F5444,product!A:A,))</f>
        <v>Avery Binder Labels</v>
      </c>
    </row>
    <row r="5445" spans="1:13" x14ac:dyDescent="0.25">
      <c r="A5445" s="1" t="s">
        <v>6138</v>
      </c>
      <c r="B5445" s="2">
        <v>42479</v>
      </c>
      <c r="C5445" s="2">
        <v>42486</v>
      </c>
      <c r="D5445" s="1" t="s">
        <v>19</v>
      </c>
      <c r="E5445" s="1" t="s">
        <v>128</v>
      </c>
      <c r="F5445" s="1" t="s">
        <v>1497</v>
      </c>
      <c r="G5445">
        <v>25.98</v>
      </c>
      <c r="H5445">
        <v>2</v>
      </c>
      <c r="I5445">
        <v>0</v>
      </c>
      <c r="J5445">
        <v>0.77939999999999998</v>
      </c>
      <c r="K5445" t="str">
        <f>INDEX(product!B:B,MATCH('TABELA TOTAL'!$F7109,product!A:A,0))</f>
        <v>Office Supplies</v>
      </c>
      <c r="L5445" t="str">
        <f>INDEX(product!C:C,MATCH(F5445,product!A:A,))</f>
        <v>Phones</v>
      </c>
      <c r="M5445" t="str">
        <f>INDEX(product!D:D,MATCH(F5445,product!A:A,))</f>
        <v>Gear Head AU3700S Headset</v>
      </c>
    </row>
    <row r="5446" spans="1:13" x14ac:dyDescent="0.25">
      <c r="A5446" s="1" t="s">
        <v>6138</v>
      </c>
      <c r="B5446" s="2">
        <v>42479</v>
      </c>
      <c r="C5446" s="2">
        <v>42486</v>
      </c>
      <c r="D5446" s="1" t="s">
        <v>19</v>
      </c>
      <c r="E5446" s="1" t="s">
        <v>128</v>
      </c>
      <c r="F5446" s="1" t="s">
        <v>2730</v>
      </c>
      <c r="G5446">
        <v>3.28</v>
      </c>
      <c r="H5446">
        <v>2</v>
      </c>
      <c r="I5446">
        <v>0</v>
      </c>
      <c r="J5446">
        <v>1.476</v>
      </c>
      <c r="K5446" t="str">
        <f>INDEX(product!B:B,MATCH('TABELA TOTAL'!$F7110,product!A:A,0))</f>
        <v>Furniture</v>
      </c>
      <c r="L5446" t="str">
        <f>INDEX(product!C:C,MATCH(F5446,product!A:A,))</f>
        <v>Art</v>
      </c>
      <c r="M5446" t="str">
        <f>INDEX(product!D:D,MATCH(F5446,product!A:A,))</f>
        <v>BIC Brite Liner Grip Highlighters</v>
      </c>
    </row>
    <row r="5447" spans="1:13" x14ac:dyDescent="0.25">
      <c r="A5447" s="1" t="s">
        <v>6138</v>
      </c>
      <c r="B5447" s="2">
        <v>42479</v>
      </c>
      <c r="C5447" s="2">
        <v>42486</v>
      </c>
      <c r="D5447" s="1" t="s">
        <v>19</v>
      </c>
      <c r="E5447" s="1" t="s">
        <v>128</v>
      </c>
      <c r="F5447" s="1" t="s">
        <v>330</v>
      </c>
      <c r="G5447">
        <v>459.88</v>
      </c>
      <c r="H5447">
        <v>4</v>
      </c>
      <c r="I5447">
        <v>0</v>
      </c>
      <c r="J5447">
        <v>13.7964</v>
      </c>
      <c r="K5447" t="str">
        <f>INDEX(product!B:B,MATCH('TABELA TOTAL'!$F7111,product!A:A,0))</f>
        <v>Office Supplies</v>
      </c>
      <c r="L5447" t="str">
        <f>INDEX(product!C:C,MATCH(F5447,product!A:A,))</f>
        <v>Storage</v>
      </c>
      <c r="M5447" t="str">
        <f>INDEX(product!D:D,MATCH(F5447,product!A:A,))</f>
        <v>Space Solutions HD Industrial Steel Shelving.</v>
      </c>
    </row>
    <row r="5448" spans="1:13" x14ac:dyDescent="0.25">
      <c r="A5448" s="1" t="s">
        <v>6138</v>
      </c>
      <c r="B5448" s="2">
        <v>42479</v>
      </c>
      <c r="C5448" s="2">
        <v>42486</v>
      </c>
      <c r="D5448" s="1" t="s">
        <v>19</v>
      </c>
      <c r="E5448" s="1" t="s">
        <v>128</v>
      </c>
      <c r="F5448" s="1" t="s">
        <v>4098</v>
      </c>
      <c r="G5448">
        <v>7.76</v>
      </c>
      <c r="H5448">
        <v>2</v>
      </c>
      <c r="I5448">
        <v>0</v>
      </c>
      <c r="J5448">
        <v>2.2504</v>
      </c>
      <c r="K5448" t="str">
        <f>INDEX(product!B:B,MATCH('TABELA TOTAL'!$F7112,product!A:A,0))</f>
        <v>Technology</v>
      </c>
      <c r="L5448" t="str">
        <f>INDEX(product!C:C,MATCH(F5448,product!A:A,))</f>
        <v>Supplies</v>
      </c>
      <c r="M5448" t="str">
        <f>INDEX(product!D:D,MATCH(F5448,product!A:A,))</f>
        <v>Acme Kleen Earth Office Shears</v>
      </c>
    </row>
    <row r="5449" spans="1:13" x14ac:dyDescent="0.25">
      <c r="A5449" s="1" t="s">
        <v>6138</v>
      </c>
      <c r="B5449" s="2">
        <v>42479</v>
      </c>
      <c r="C5449" s="2">
        <v>42486</v>
      </c>
      <c r="D5449" s="1" t="s">
        <v>19</v>
      </c>
      <c r="E5449" s="1" t="s">
        <v>128</v>
      </c>
      <c r="F5449" s="1" t="s">
        <v>1950</v>
      </c>
      <c r="G5449">
        <v>71.959999999999994</v>
      </c>
      <c r="H5449">
        <v>2</v>
      </c>
      <c r="I5449">
        <v>0</v>
      </c>
      <c r="J5449">
        <v>17.989999999999998</v>
      </c>
      <c r="K5449" t="str">
        <f>INDEX(product!B:B,MATCH('TABELA TOTAL'!$F7113,product!A:A,0))</f>
        <v>Furniture</v>
      </c>
      <c r="L5449" t="str">
        <f>INDEX(product!C:C,MATCH(F5449,product!A:A,))</f>
        <v>Art</v>
      </c>
      <c r="M5449" t="str">
        <f>INDEX(product!D:D,MATCH(F5449,product!A:A,))</f>
        <v>Panasonic KP-380BK Classic Electric Pencil Sharpener</v>
      </c>
    </row>
    <row r="5450" spans="1:13" x14ac:dyDescent="0.25">
      <c r="A5450" s="1" t="s">
        <v>6138</v>
      </c>
      <c r="B5450" s="2">
        <v>42479</v>
      </c>
      <c r="C5450" s="2">
        <v>42486</v>
      </c>
      <c r="D5450" s="1" t="s">
        <v>19</v>
      </c>
      <c r="E5450" s="1" t="s">
        <v>128</v>
      </c>
      <c r="F5450" s="1" t="s">
        <v>275</v>
      </c>
      <c r="G5450">
        <v>54.9</v>
      </c>
      <c r="H5450">
        <v>5</v>
      </c>
      <c r="I5450">
        <v>0</v>
      </c>
      <c r="J5450">
        <v>15.372</v>
      </c>
      <c r="K5450" t="str">
        <f>INDEX(product!B:B,MATCH('TABELA TOTAL'!$F7114,product!A:A,0))</f>
        <v>Office Supplies</v>
      </c>
      <c r="L5450" t="str">
        <f>INDEX(product!C:C,MATCH(F5450,product!A:A,))</f>
        <v>Supplies</v>
      </c>
      <c r="M5450" t="str">
        <f>INDEX(product!D:D,MATCH(F5450,product!A:A,))</f>
        <v>Fiskars Softgrip Scissors</v>
      </c>
    </row>
    <row r="5451" spans="1:13" x14ac:dyDescent="0.25">
      <c r="A5451" s="1" t="s">
        <v>6138</v>
      </c>
      <c r="B5451" s="2">
        <v>42479</v>
      </c>
      <c r="C5451" s="2">
        <v>42486</v>
      </c>
      <c r="D5451" s="1" t="s">
        <v>19</v>
      </c>
      <c r="E5451" s="1" t="s">
        <v>128</v>
      </c>
      <c r="F5451" s="1" t="s">
        <v>3607</v>
      </c>
      <c r="G5451">
        <v>9.2799999999999994</v>
      </c>
      <c r="H5451">
        <v>2</v>
      </c>
      <c r="I5451">
        <v>0.2</v>
      </c>
      <c r="J5451">
        <v>3.2480000000000002</v>
      </c>
      <c r="K5451" t="str">
        <f>INDEX(product!B:B,MATCH('TABELA TOTAL'!$F7115,product!A:A,0))</f>
        <v>Office Supplies</v>
      </c>
      <c r="L5451" t="str">
        <f>INDEX(product!C:C,MATCH(F5451,product!A:A,))</f>
        <v>Binders</v>
      </c>
      <c r="M5451" t="str">
        <f>INDEX(product!D:D,MATCH(F5451,product!A:A,))</f>
        <v>Wilson Jones Clip &amp; Carry Folder Binder Tool for Ring Binders, Clear</v>
      </c>
    </row>
    <row r="5452" spans="1:13" x14ac:dyDescent="0.25">
      <c r="A5452" s="1" t="s">
        <v>3156</v>
      </c>
      <c r="B5452" s="2">
        <v>42478</v>
      </c>
      <c r="C5452" s="2">
        <v>42483</v>
      </c>
      <c r="D5452" s="1" t="s">
        <v>19</v>
      </c>
      <c r="E5452" s="1" t="s">
        <v>3157</v>
      </c>
      <c r="F5452" s="1" t="s">
        <v>173</v>
      </c>
      <c r="G5452">
        <v>230.376</v>
      </c>
      <c r="H5452">
        <v>3</v>
      </c>
      <c r="I5452">
        <v>0.2</v>
      </c>
      <c r="J5452">
        <v>-48.954900000000002</v>
      </c>
      <c r="K5452" t="str">
        <f>INDEX(product!B:B,MATCH('TABELA TOTAL'!$F2423,product!A:A,0))</f>
        <v>Office Supplies</v>
      </c>
      <c r="L5452" t="str">
        <f>INDEX(product!C:C,MATCH(F5452,product!A:A,))</f>
        <v>Storage</v>
      </c>
      <c r="M5452" t="str">
        <f>INDEX(product!D:D,MATCH(F5452,product!A:A,))</f>
        <v>Safco Industrial Wire Shelving</v>
      </c>
    </row>
    <row r="5453" spans="1:13" x14ac:dyDescent="0.25">
      <c r="A5453" s="1" t="s">
        <v>3156</v>
      </c>
      <c r="B5453" s="2">
        <v>42478</v>
      </c>
      <c r="C5453" s="2">
        <v>42483</v>
      </c>
      <c r="D5453" s="1" t="s">
        <v>19</v>
      </c>
      <c r="E5453" s="1" t="s">
        <v>3157</v>
      </c>
      <c r="F5453" s="1" t="s">
        <v>1387</v>
      </c>
      <c r="G5453">
        <v>9.6639999999999997</v>
      </c>
      <c r="H5453">
        <v>2</v>
      </c>
      <c r="I5453">
        <v>0.2</v>
      </c>
      <c r="J5453">
        <v>3.2616000000000001</v>
      </c>
      <c r="K5453" t="str">
        <f>INDEX(product!B:B,MATCH('TABELA TOTAL'!$F2424,product!A:A,0))</f>
        <v>Furniture</v>
      </c>
      <c r="L5453" t="str">
        <f>INDEX(product!C:C,MATCH(F5453,product!A:A,))</f>
        <v>Paper</v>
      </c>
      <c r="M5453" t="str">
        <f>INDEX(product!D:D,MATCH(F5453,product!A:A,))</f>
        <v>Adams Telephone Message Books, 5 1/4 x 11</v>
      </c>
    </row>
    <row r="5454" spans="1:13" x14ac:dyDescent="0.25">
      <c r="A5454" s="1" t="s">
        <v>6487</v>
      </c>
      <c r="B5454" s="2">
        <v>42478</v>
      </c>
      <c r="C5454" s="2">
        <v>42482</v>
      </c>
      <c r="D5454" s="1" t="s">
        <v>19</v>
      </c>
      <c r="E5454" s="1" t="s">
        <v>727</v>
      </c>
      <c r="F5454" s="1" t="s">
        <v>952</v>
      </c>
      <c r="G5454">
        <v>203.92</v>
      </c>
      <c r="H5454">
        <v>4</v>
      </c>
      <c r="I5454">
        <v>0</v>
      </c>
      <c r="J5454">
        <v>55.058399999999999</v>
      </c>
      <c r="K5454" t="str">
        <f>INDEX(product!B:B,MATCH('TABELA TOTAL'!$F7781,product!A:A,0))</f>
        <v>Technology</v>
      </c>
      <c r="L5454" t="str">
        <f>INDEX(product!C:C,MATCH(F5454,product!A:A,))</f>
        <v>Appliances</v>
      </c>
      <c r="M5454" t="str">
        <f>INDEX(product!D:D,MATCH(F5454,product!A:A,))</f>
        <v>Eureka The Boss Cordless Rechargeable Stick Vac</v>
      </c>
    </row>
    <row r="5455" spans="1:13" x14ac:dyDescent="0.25">
      <c r="A5455" s="1" t="s">
        <v>6487</v>
      </c>
      <c r="B5455" s="2">
        <v>42478</v>
      </c>
      <c r="C5455" s="2">
        <v>42482</v>
      </c>
      <c r="D5455" s="1" t="s">
        <v>19</v>
      </c>
      <c r="E5455" s="1" t="s">
        <v>727</v>
      </c>
      <c r="F5455" s="1" t="s">
        <v>2676</v>
      </c>
      <c r="G5455">
        <v>29.56</v>
      </c>
      <c r="H5455">
        <v>4</v>
      </c>
      <c r="I5455">
        <v>0</v>
      </c>
      <c r="J5455">
        <v>7.9812000000000003</v>
      </c>
      <c r="K5455" t="str">
        <f>INDEX(product!B:B,MATCH('TABELA TOTAL'!$F7782,product!A:A,0))</f>
        <v>Office Supplies</v>
      </c>
      <c r="L5455" t="str">
        <f>INDEX(product!C:C,MATCH(F5455,product!A:A,))</f>
        <v>Phones</v>
      </c>
      <c r="M5455" t="str">
        <f>INDEX(product!D:D,MATCH(F5455,product!A:A,))</f>
        <v>SKILCRAFT Telephone Shoulder Rest, 2" x 6.5" x 2.5", Black</v>
      </c>
    </row>
    <row r="5456" spans="1:13" x14ac:dyDescent="0.25">
      <c r="A5456" s="1" t="s">
        <v>6835</v>
      </c>
      <c r="B5456" s="2">
        <v>42478</v>
      </c>
      <c r="C5456" s="2">
        <v>42483</v>
      </c>
      <c r="D5456" s="1" t="s">
        <v>19</v>
      </c>
      <c r="E5456" s="1" t="s">
        <v>5268</v>
      </c>
      <c r="F5456" s="1" t="s">
        <v>1736</v>
      </c>
      <c r="G5456">
        <v>344.37200000000001</v>
      </c>
      <c r="H5456">
        <v>4</v>
      </c>
      <c r="I5456">
        <v>0.3</v>
      </c>
      <c r="J5456">
        <v>-93.472399999999993</v>
      </c>
      <c r="K5456" t="str">
        <f>INDEX(product!B:B,MATCH('TABELA TOTAL'!$F8454,product!A:A,0))</f>
        <v>Office Supplies</v>
      </c>
      <c r="L5456" t="str">
        <f>INDEX(product!C:C,MATCH(F5456,product!A:A,))</f>
        <v>Chairs</v>
      </c>
      <c r="M5456" t="str">
        <f>INDEX(product!D:D,MATCH(F5456,product!A:A,))</f>
        <v>Global High-Back Leather Tilter, Burgundy</v>
      </c>
    </row>
    <row r="5457" spans="1:13" x14ac:dyDescent="0.25">
      <c r="A5457" s="1" t="s">
        <v>6835</v>
      </c>
      <c r="B5457" s="2">
        <v>42478</v>
      </c>
      <c r="C5457" s="2">
        <v>42483</v>
      </c>
      <c r="D5457" s="1" t="s">
        <v>19</v>
      </c>
      <c r="E5457" s="1" t="s">
        <v>5268</v>
      </c>
      <c r="F5457" s="1" t="s">
        <v>980</v>
      </c>
      <c r="G5457">
        <v>1554.9359999999999</v>
      </c>
      <c r="H5457">
        <v>3</v>
      </c>
      <c r="I5457">
        <v>0.2</v>
      </c>
      <c r="J5457">
        <v>77.746799999999993</v>
      </c>
      <c r="K5457" t="str">
        <f>INDEX(product!B:B,MATCH('TABELA TOTAL'!$F8455,product!A:A,0))</f>
        <v>Office Supplies</v>
      </c>
      <c r="L5457" t="str">
        <f>INDEX(product!C:C,MATCH(F5457,product!A:A,))</f>
        <v>Storage</v>
      </c>
      <c r="M5457" t="str">
        <f>INDEX(product!D:D,MATCH(F5457,product!A:A,))</f>
        <v>Tennsco 16-Compartment Lockers with Coat Rack</v>
      </c>
    </row>
    <row r="5458" spans="1:13" x14ac:dyDescent="0.25">
      <c r="A5458" s="1" t="s">
        <v>6835</v>
      </c>
      <c r="B5458" s="2">
        <v>42478</v>
      </c>
      <c r="C5458" s="2">
        <v>42483</v>
      </c>
      <c r="D5458" s="1" t="s">
        <v>19</v>
      </c>
      <c r="E5458" s="1" t="s">
        <v>5268</v>
      </c>
      <c r="F5458" s="1" t="s">
        <v>2943</v>
      </c>
      <c r="G5458">
        <v>127.88</v>
      </c>
      <c r="H5458">
        <v>5</v>
      </c>
      <c r="I5458">
        <v>0.6</v>
      </c>
      <c r="J5458">
        <v>-67.137</v>
      </c>
      <c r="K5458" t="str">
        <f>INDEX(product!B:B,MATCH('TABELA TOTAL'!$F8456,product!A:A,0))</f>
        <v>Office Supplies</v>
      </c>
      <c r="L5458" t="str">
        <f>INDEX(product!C:C,MATCH(F5458,product!A:A,))</f>
        <v>Furnishings</v>
      </c>
      <c r="M5458" t="str">
        <f>INDEX(product!D:D,MATCH(F5458,product!A:A,))</f>
        <v>Howard Miller 16" Diameter Gallery Wall Clock</v>
      </c>
    </row>
    <row r="5459" spans="1:13" x14ac:dyDescent="0.25">
      <c r="A5459" s="1" t="s">
        <v>7525</v>
      </c>
      <c r="B5459" s="2">
        <v>42478</v>
      </c>
      <c r="C5459" s="2">
        <v>42483</v>
      </c>
      <c r="D5459" s="1" t="s">
        <v>19</v>
      </c>
      <c r="E5459" s="1" t="s">
        <v>3924</v>
      </c>
      <c r="F5459" s="1" t="s">
        <v>750</v>
      </c>
      <c r="G5459">
        <v>6.99</v>
      </c>
      <c r="H5459">
        <v>3</v>
      </c>
      <c r="I5459">
        <v>0</v>
      </c>
      <c r="J5459">
        <v>2.0270999999999999</v>
      </c>
      <c r="K5459" t="str">
        <f>INDEX(product!B:B,MATCH('TABELA TOTAL'!$F9679,product!A:A,0))</f>
        <v>Technology</v>
      </c>
      <c r="L5459" t="str">
        <f>INDEX(product!C:C,MATCH(F5459,product!A:A,))</f>
        <v>Art</v>
      </c>
      <c r="M5459" t="str">
        <f>INDEX(product!D:D,MATCH(F5459,product!A:A,))</f>
        <v>American Pencil</v>
      </c>
    </row>
    <row r="5460" spans="1:13" x14ac:dyDescent="0.25">
      <c r="A5460" s="1" t="s">
        <v>7525</v>
      </c>
      <c r="B5460" s="2">
        <v>42478</v>
      </c>
      <c r="C5460" s="2">
        <v>42483</v>
      </c>
      <c r="D5460" s="1" t="s">
        <v>19</v>
      </c>
      <c r="E5460" s="1" t="s">
        <v>3924</v>
      </c>
      <c r="F5460" s="1" t="s">
        <v>6783</v>
      </c>
      <c r="G5460">
        <v>6.84</v>
      </c>
      <c r="H5460">
        <v>1</v>
      </c>
      <c r="I5460">
        <v>0</v>
      </c>
      <c r="J5460">
        <v>1.8468</v>
      </c>
      <c r="K5460" t="str">
        <f>INDEX(product!B:B,MATCH('TABELA TOTAL'!$F9680,product!A:A,0))</f>
        <v>Office Supplies</v>
      </c>
      <c r="L5460" t="str">
        <f>INDEX(product!C:C,MATCH(F5460,product!A:A,))</f>
        <v>Supplies</v>
      </c>
      <c r="M5460" t="str">
        <f>INDEX(product!D:D,MATCH(F5460,product!A:A,))</f>
        <v>Acme Design Line 8" Stainless Steel Bent Scissors w/Champagne Handles, 3-1/8" Cut</v>
      </c>
    </row>
    <row r="5461" spans="1:13" x14ac:dyDescent="0.25">
      <c r="A5461" s="1" t="s">
        <v>3346</v>
      </c>
      <c r="B5461" s="2">
        <v>42477</v>
      </c>
      <c r="C5461" s="2">
        <v>42481</v>
      </c>
      <c r="D5461" s="1" t="s">
        <v>11</v>
      </c>
      <c r="E5461" s="1" t="s">
        <v>1881</v>
      </c>
      <c r="F5461" s="1" t="s">
        <v>1057</v>
      </c>
      <c r="G5461">
        <v>36.792000000000002</v>
      </c>
      <c r="H5461">
        <v>1</v>
      </c>
      <c r="I5461">
        <v>0.2</v>
      </c>
      <c r="J5461">
        <v>4.1391</v>
      </c>
      <c r="K5461" t="str">
        <f>INDEX(product!B:B,MATCH('TABELA TOTAL'!$F2645,product!A:A,0))</f>
        <v>Office Supplies</v>
      </c>
      <c r="L5461" t="str">
        <f>INDEX(product!C:C,MATCH(F5461,product!A:A,))</f>
        <v>Phones</v>
      </c>
      <c r="M5461" t="str">
        <f>INDEX(product!D:D,MATCH(F5461,product!A:A,))</f>
        <v>Motorola L804</v>
      </c>
    </row>
    <row r="5462" spans="1:13" x14ac:dyDescent="0.25">
      <c r="A5462" s="1" t="s">
        <v>3346</v>
      </c>
      <c r="B5462" s="2">
        <v>42477</v>
      </c>
      <c r="C5462" s="2">
        <v>42481</v>
      </c>
      <c r="D5462" s="1" t="s">
        <v>11</v>
      </c>
      <c r="E5462" s="1" t="s">
        <v>1881</v>
      </c>
      <c r="F5462" s="1" t="s">
        <v>797</v>
      </c>
      <c r="G5462">
        <v>18.623999999999999</v>
      </c>
      <c r="H5462">
        <v>8</v>
      </c>
      <c r="I5462">
        <v>0.2</v>
      </c>
      <c r="J5462">
        <v>6.2855999999999996</v>
      </c>
      <c r="K5462" t="str">
        <f>INDEX(product!B:B,MATCH('TABELA TOTAL'!$F2646,product!A:A,0))</f>
        <v>Office Supplies</v>
      </c>
      <c r="L5462" t="str">
        <f>INDEX(product!C:C,MATCH(F5462,product!A:A,))</f>
        <v>Furnishings</v>
      </c>
      <c r="M5462" t="str">
        <f>INDEX(product!D:D,MATCH(F5462,product!A:A,))</f>
        <v>GE General Purpose, Extra Long Life, Showcase &amp; Floodlight Incandescent Bulbs</v>
      </c>
    </row>
    <row r="5463" spans="1:13" x14ac:dyDescent="0.25">
      <c r="A5463" s="1" t="s">
        <v>4191</v>
      </c>
      <c r="B5463" s="2">
        <v>42477</v>
      </c>
      <c r="C5463" s="2">
        <v>42481</v>
      </c>
      <c r="D5463" s="1" t="s">
        <v>19</v>
      </c>
      <c r="E5463" s="1" t="s">
        <v>3693</v>
      </c>
      <c r="F5463" s="1" t="s">
        <v>410</v>
      </c>
      <c r="G5463">
        <v>29.05</v>
      </c>
      <c r="H5463">
        <v>5</v>
      </c>
      <c r="I5463">
        <v>0</v>
      </c>
      <c r="J5463">
        <v>9.0054999999999996</v>
      </c>
      <c r="K5463" t="str">
        <f>INDEX(product!B:B,MATCH('TABELA TOTAL'!$F3791,product!A:A,0))</f>
        <v>Office Supplies</v>
      </c>
      <c r="L5463" t="str">
        <f>INDEX(product!C:C,MATCH(F5463,product!A:A,))</f>
        <v>Fasteners</v>
      </c>
      <c r="M5463" t="str">
        <f>INDEX(product!D:D,MATCH(F5463,product!A:A,))</f>
        <v>Advantus Push Pins, Aluminum Head</v>
      </c>
    </row>
    <row r="5464" spans="1:13" x14ac:dyDescent="0.25">
      <c r="A5464" s="1" t="s">
        <v>4326</v>
      </c>
      <c r="B5464" s="2">
        <v>42477</v>
      </c>
      <c r="C5464" s="2">
        <v>42481</v>
      </c>
      <c r="D5464" s="1" t="s">
        <v>19</v>
      </c>
      <c r="E5464" s="1" t="s">
        <v>1521</v>
      </c>
      <c r="F5464" s="1" t="s">
        <v>1496</v>
      </c>
      <c r="G5464">
        <v>257.49900000000002</v>
      </c>
      <c r="H5464">
        <v>3</v>
      </c>
      <c r="I5464">
        <v>0.15</v>
      </c>
      <c r="J5464">
        <v>24.235199999999999</v>
      </c>
      <c r="K5464" t="str">
        <f>INDEX(product!B:B,MATCH('TABELA TOTAL'!$F3987,product!A:A,0))</f>
        <v>Furniture</v>
      </c>
      <c r="L5464" t="str">
        <f>INDEX(product!C:C,MATCH(F5464,product!A:A,))</f>
        <v>Bookcases</v>
      </c>
      <c r="M5464" t="str">
        <f>INDEX(product!D:D,MATCH(F5464,product!A:A,))</f>
        <v>Bush Westfield Collection Bookcases, Fully Assembled</v>
      </c>
    </row>
    <row r="5465" spans="1:13" x14ac:dyDescent="0.25">
      <c r="A5465" s="1" t="s">
        <v>4329</v>
      </c>
      <c r="B5465" s="2">
        <v>42477</v>
      </c>
      <c r="C5465" s="2">
        <v>42482</v>
      </c>
      <c r="D5465" s="1" t="s">
        <v>19</v>
      </c>
      <c r="E5465" s="1" t="s">
        <v>4330</v>
      </c>
      <c r="F5465" s="1" t="s">
        <v>4331</v>
      </c>
      <c r="G5465">
        <v>79.12</v>
      </c>
      <c r="H5465">
        <v>5</v>
      </c>
      <c r="I5465">
        <v>0.2</v>
      </c>
      <c r="J5465">
        <v>13.846</v>
      </c>
      <c r="K5465" t="str">
        <f>INDEX(product!B:B,MATCH('TABELA TOTAL'!$F3990,product!A:A,0))</f>
        <v>Furniture</v>
      </c>
      <c r="L5465" t="str">
        <f>INDEX(product!C:C,MATCH(F5465,product!A:A,))</f>
        <v>Furnishings</v>
      </c>
      <c r="M5465" t="str">
        <f>INDEX(product!D:D,MATCH(F5465,product!A:A,))</f>
        <v>Ultra Door Kickplate, 8"H x 34"W</v>
      </c>
    </row>
    <row r="5466" spans="1:13" x14ac:dyDescent="0.25">
      <c r="A5466" s="1" t="s">
        <v>4434</v>
      </c>
      <c r="B5466" s="2">
        <v>42476</v>
      </c>
      <c r="C5466" s="2">
        <v>42483</v>
      </c>
      <c r="D5466" s="1" t="s">
        <v>19</v>
      </c>
      <c r="E5466" s="1" t="s">
        <v>1207</v>
      </c>
      <c r="F5466" s="1" t="s">
        <v>50</v>
      </c>
      <c r="G5466">
        <v>12.84</v>
      </c>
      <c r="H5466">
        <v>3</v>
      </c>
      <c r="I5466">
        <v>0</v>
      </c>
      <c r="J5466">
        <v>3.7235999999999998</v>
      </c>
      <c r="K5466" t="str">
        <f>INDEX(product!B:B,MATCH('TABELA TOTAL'!$F4161,product!A:A,0))</f>
        <v>Office Supplies</v>
      </c>
      <c r="L5466" t="str">
        <f>INDEX(product!C:C,MATCH(F5466,product!A:A,))</f>
        <v>Art</v>
      </c>
      <c r="M5466" t="str">
        <f>INDEX(product!D:D,MATCH(F5466,product!A:A,))</f>
        <v>Newell 341</v>
      </c>
    </row>
    <row r="5467" spans="1:13" x14ac:dyDescent="0.25">
      <c r="A5467" s="1" t="s">
        <v>4527</v>
      </c>
      <c r="B5467" s="2">
        <v>42476</v>
      </c>
      <c r="C5467" s="2">
        <v>42480</v>
      </c>
      <c r="D5467" s="1" t="s">
        <v>19</v>
      </c>
      <c r="E5467" s="1" t="s">
        <v>4507</v>
      </c>
      <c r="F5467" s="1" t="s">
        <v>4528</v>
      </c>
      <c r="G5467">
        <v>9099.93</v>
      </c>
      <c r="H5467">
        <v>7</v>
      </c>
      <c r="I5467">
        <v>0</v>
      </c>
      <c r="J5467">
        <v>2365.9818</v>
      </c>
      <c r="K5467" t="str">
        <f>INDEX(product!B:B,MATCH('TABELA TOTAL'!$F4279,product!A:A,0))</f>
        <v>Furniture</v>
      </c>
      <c r="L5467" t="str">
        <f>INDEX(product!C:C,MATCH(F5467,product!A:A,))</f>
        <v>Machines</v>
      </c>
      <c r="M5467" t="str">
        <f>INDEX(product!D:D,MATCH(F5467,product!A:A,))</f>
        <v>3D Systems Cube Printer, 2nd Generation, Magenta</v>
      </c>
    </row>
    <row r="5468" spans="1:13" x14ac:dyDescent="0.25">
      <c r="A5468" s="1" t="s">
        <v>4527</v>
      </c>
      <c r="B5468" s="2">
        <v>42476</v>
      </c>
      <c r="C5468" s="2">
        <v>42480</v>
      </c>
      <c r="D5468" s="1" t="s">
        <v>19</v>
      </c>
      <c r="E5468" s="1" t="s">
        <v>4507</v>
      </c>
      <c r="F5468" s="1" t="s">
        <v>3645</v>
      </c>
      <c r="G5468">
        <v>9.9600000000000009</v>
      </c>
      <c r="H5468">
        <v>2</v>
      </c>
      <c r="I5468">
        <v>0</v>
      </c>
      <c r="J5468">
        <v>3.2867999999999999</v>
      </c>
      <c r="K5468" t="str">
        <f>INDEX(product!B:B,MATCH('TABELA TOTAL'!$F4280,product!A:A,0))</f>
        <v>Office Supplies</v>
      </c>
      <c r="L5468" t="str">
        <f>INDEX(product!C:C,MATCH(F5468,product!A:A,))</f>
        <v>Furnishings</v>
      </c>
      <c r="M5468" t="str">
        <f>INDEX(product!D:D,MATCH(F5468,product!A:A,))</f>
        <v>Stacking Trays by OIC</v>
      </c>
    </row>
    <row r="5469" spans="1:13" x14ac:dyDescent="0.25">
      <c r="A5469" s="1" t="s">
        <v>4527</v>
      </c>
      <c r="B5469" s="2">
        <v>42476</v>
      </c>
      <c r="C5469" s="2">
        <v>42480</v>
      </c>
      <c r="D5469" s="1" t="s">
        <v>19</v>
      </c>
      <c r="E5469" s="1" t="s">
        <v>4507</v>
      </c>
      <c r="F5469" s="1" t="s">
        <v>1877</v>
      </c>
      <c r="G5469">
        <v>25.3</v>
      </c>
      <c r="H5469">
        <v>5</v>
      </c>
      <c r="I5469">
        <v>0</v>
      </c>
      <c r="J5469">
        <v>11.891</v>
      </c>
      <c r="K5469" t="str">
        <f>INDEX(product!B:B,MATCH('TABELA TOTAL'!$F4281,product!A:A,0))</f>
        <v>Office Supplies</v>
      </c>
      <c r="L5469" t="str">
        <f>INDEX(product!C:C,MATCH(F5469,product!A:A,))</f>
        <v>Binders</v>
      </c>
      <c r="M5469" t="str">
        <f>INDEX(product!D:D,MATCH(F5469,product!A:A,))</f>
        <v>Wilson Jones Standard D-Ring Binders</v>
      </c>
    </row>
    <row r="5470" spans="1:13" x14ac:dyDescent="0.25">
      <c r="A5470" s="1" t="s">
        <v>6032</v>
      </c>
      <c r="B5470" s="2">
        <v>42476</v>
      </c>
      <c r="C5470" s="2">
        <v>42478</v>
      </c>
      <c r="D5470" s="1" t="s">
        <v>11</v>
      </c>
      <c r="E5470" s="1" t="s">
        <v>1307</v>
      </c>
      <c r="F5470" s="1" t="s">
        <v>3819</v>
      </c>
      <c r="G5470">
        <v>28.8</v>
      </c>
      <c r="H5470">
        <v>3</v>
      </c>
      <c r="I5470">
        <v>0</v>
      </c>
      <c r="J5470">
        <v>0.86399999999999999</v>
      </c>
      <c r="K5470" t="str">
        <f>INDEX(product!B:B,MATCH('TABELA TOTAL'!$F6920,product!A:A,0))</f>
        <v>Office Supplies</v>
      </c>
      <c r="L5470" t="str">
        <f>INDEX(product!C:C,MATCH(F5470,product!A:A,))</f>
        <v>Supplies</v>
      </c>
      <c r="M5470" t="str">
        <f>INDEX(product!D:D,MATCH(F5470,product!A:A,))</f>
        <v>Stiletto Hand Letter Openers</v>
      </c>
    </row>
    <row r="5471" spans="1:13" x14ac:dyDescent="0.25">
      <c r="A5471" s="1" t="s">
        <v>6148</v>
      </c>
      <c r="B5471" s="2">
        <v>42476</v>
      </c>
      <c r="C5471" s="2">
        <v>42482</v>
      </c>
      <c r="D5471" s="1" t="s">
        <v>19</v>
      </c>
      <c r="E5471" s="1" t="s">
        <v>43</v>
      </c>
      <c r="F5471" s="1" t="s">
        <v>1952</v>
      </c>
      <c r="G5471">
        <v>35.167999999999999</v>
      </c>
      <c r="H5471">
        <v>4</v>
      </c>
      <c r="I5471">
        <v>0.2</v>
      </c>
      <c r="J5471">
        <v>8.3523999999999994</v>
      </c>
      <c r="K5471" t="str">
        <f>INDEX(product!B:B,MATCH('TABELA TOTAL'!$F7131,product!A:A,0))</f>
        <v>Office Supplies</v>
      </c>
      <c r="L5471" t="str">
        <f>INDEX(product!C:C,MATCH(F5471,product!A:A,))</f>
        <v>Accessories</v>
      </c>
      <c r="M5471" t="str">
        <f>INDEX(product!D:D,MATCH(F5471,product!A:A,))</f>
        <v>Memorex Froggy Flash Drive 4 GB</v>
      </c>
    </row>
    <row r="5472" spans="1:13" x14ac:dyDescent="0.25">
      <c r="A5472" s="1" t="s">
        <v>6148</v>
      </c>
      <c r="B5472" s="2">
        <v>42476</v>
      </c>
      <c r="C5472" s="2">
        <v>42482</v>
      </c>
      <c r="D5472" s="1" t="s">
        <v>19</v>
      </c>
      <c r="E5472" s="1" t="s">
        <v>43</v>
      </c>
      <c r="F5472" s="1" t="s">
        <v>4635</v>
      </c>
      <c r="G5472">
        <v>123.08799999999999</v>
      </c>
      <c r="H5472">
        <v>7</v>
      </c>
      <c r="I5472">
        <v>0.2</v>
      </c>
      <c r="J5472">
        <v>40.003599999999999</v>
      </c>
      <c r="K5472" t="str">
        <f>INDEX(product!B:B,MATCH('TABELA TOTAL'!$F7132,product!A:A,0))</f>
        <v>Technology</v>
      </c>
      <c r="L5472" t="str">
        <f>INDEX(product!C:C,MATCH(F5472,product!A:A,))</f>
        <v>Paper</v>
      </c>
      <c r="M5472" t="str">
        <f>INDEX(product!D:D,MATCH(F5472,product!A:A,))</f>
        <v>Xerox 1992</v>
      </c>
    </row>
    <row r="5473" spans="1:13" x14ac:dyDescent="0.25">
      <c r="A5473" s="1" t="s">
        <v>770</v>
      </c>
      <c r="B5473" s="2">
        <v>42475</v>
      </c>
      <c r="C5473" s="2">
        <v>42481</v>
      </c>
      <c r="D5473" s="1" t="s">
        <v>19</v>
      </c>
      <c r="E5473" s="1" t="s">
        <v>771</v>
      </c>
      <c r="F5473" s="1" t="s">
        <v>772</v>
      </c>
      <c r="G5473">
        <v>189.58799999999999</v>
      </c>
      <c r="H5473">
        <v>2</v>
      </c>
      <c r="I5473">
        <v>0.7</v>
      </c>
      <c r="J5473">
        <v>-145.35079999999999</v>
      </c>
      <c r="K5473" t="str">
        <f>INDEX(product!B:B,MATCH('TABELA TOTAL'!$F431,product!A:A,0))</f>
        <v>Technology</v>
      </c>
      <c r="L5473" t="str">
        <f>INDEX(product!C:C,MATCH(F5473,product!A:A,))</f>
        <v>Binders</v>
      </c>
      <c r="M5473" t="str">
        <f>INDEX(product!D:D,MATCH(F5473,product!A:A,))</f>
        <v>GBC ProClick 150 Presentation Binding System</v>
      </c>
    </row>
    <row r="5474" spans="1:13" x14ac:dyDescent="0.25">
      <c r="A5474" s="1" t="s">
        <v>770</v>
      </c>
      <c r="B5474" s="2">
        <v>42475</v>
      </c>
      <c r="C5474" s="2">
        <v>42481</v>
      </c>
      <c r="D5474" s="1" t="s">
        <v>19</v>
      </c>
      <c r="E5474" s="1" t="s">
        <v>771</v>
      </c>
      <c r="F5474" s="1" t="s">
        <v>356</v>
      </c>
      <c r="G5474">
        <v>408.74400000000003</v>
      </c>
      <c r="H5474">
        <v>7</v>
      </c>
      <c r="I5474">
        <v>0.2</v>
      </c>
      <c r="J5474">
        <v>76.639499999999998</v>
      </c>
      <c r="K5474" t="str">
        <f>INDEX(product!B:B,MATCH('TABELA TOTAL'!$F432,product!A:A,0))</f>
        <v>Office Supplies</v>
      </c>
      <c r="L5474" t="str">
        <f>INDEX(product!C:C,MATCH(F5474,product!A:A,))</f>
        <v>Accessories</v>
      </c>
      <c r="M5474" t="str">
        <f>INDEX(product!D:D,MATCH(F5474,product!A:A,))</f>
        <v>Imation Secure+ Hardware Encrypted USB 2.0 Flash Drive; 16GB</v>
      </c>
    </row>
    <row r="5475" spans="1:13" x14ac:dyDescent="0.25">
      <c r="A5475" s="1" t="s">
        <v>770</v>
      </c>
      <c r="B5475" s="2">
        <v>42475</v>
      </c>
      <c r="C5475" s="2">
        <v>42481</v>
      </c>
      <c r="D5475" s="1" t="s">
        <v>19</v>
      </c>
      <c r="E5475" s="1" t="s">
        <v>771</v>
      </c>
      <c r="F5475" s="1" t="s">
        <v>356</v>
      </c>
      <c r="G5475">
        <v>291.95999999999998</v>
      </c>
      <c r="H5475">
        <v>5</v>
      </c>
      <c r="I5475">
        <v>0.2</v>
      </c>
      <c r="J5475">
        <v>54.7425</v>
      </c>
      <c r="K5475" t="str">
        <f>INDEX(product!B:B,MATCH('TABELA TOTAL'!$F433,product!A:A,0))</f>
        <v>Office Supplies</v>
      </c>
      <c r="L5475" t="str">
        <f>INDEX(product!C:C,MATCH(F5475,product!A:A,))</f>
        <v>Accessories</v>
      </c>
      <c r="M5475" t="str">
        <f>INDEX(product!D:D,MATCH(F5475,product!A:A,))</f>
        <v>Imation Secure+ Hardware Encrypted USB 2.0 Flash Drive; 16GB</v>
      </c>
    </row>
    <row r="5476" spans="1:13" x14ac:dyDescent="0.25">
      <c r="A5476" s="1" t="s">
        <v>770</v>
      </c>
      <c r="B5476" s="2">
        <v>42475</v>
      </c>
      <c r="C5476" s="2">
        <v>42481</v>
      </c>
      <c r="D5476" s="1" t="s">
        <v>19</v>
      </c>
      <c r="E5476" s="1" t="s">
        <v>771</v>
      </c>
      <c r="F5476" s="1" t="s">
        <v>773</v>
      </c>
      <c r="G5476">
        <v>4.7679999999999998</v>
      </c>
      <c r="H5476">
        <v>2</v>
      </c>
      <c r="I5476">
        <v>0.2</v>
      </c>
      <c r="J5476">
        <v>-0.77480000000000004</v>
      </c>
      <c r="K5476" t="str">
        <f>INDEX(product!B:B,MATCH('TABELA TOTAL'!$F434,product!A:A,0))</f>
        <v>Office Supplies</v>
      </c>
      <c r="L5476" t="str">
        <f>INDEX(product!C:C,MATCH(F5476,product!A:A,))</f>
        <v>Storage</v>
      </c>
      <c r="M5476" t="str">
        <f>INDEX(product!D:D,MATCH(F5476,product!A:A,))</f>
        <v>Woodgrain Magazine Files by Perma</v>
      </c>
    </row>
    <row r="5477" spans="1:13" x14ac:dyDescent="0.25">
      <c r="A5477" s="1" t="s">
        <v>971</v>
      </c>
      <c r="B5477" s="2">
        <v>42475</v>
      </c>
      <c r="C5477" s="2">
        <v>42477</v>
      </c>
      <c r="D5477" s="1" t="s">
        <v>11</v>
      </c>
      <c r="E5477" s="1" t="s">
        <v>972</v>
      </c>
      <c r="F5477" s="1" t="s">
        <v>973</v>
      </c>
      <c r="G5477">
        <v>1121.568</v>
      </c>
      <c r="H5477">
        <v>2</v>
      </c>
      <c r="I5477">
        <v>0.2</v>
      </c>
      <c r="J5477">
        <v>0</v>
      </c>
      <c r="K5477" t="str">
        <f>INDEX(product!B:B,MATCH('TABELA TOTAL'!$F553,product!A:A,0))</f>
        <v>Office Supplies</v>
      </c>
      <c r="L5477" t="str">
        <f>INDEX(product!C:C,MATCH(F5477,product!A:A,))</f>
        <v>Chairs</v>
      </c>
      <c r="M5477" t="str">
        <f>INDEX(product!D:D,MATCH(F5477,product!A:A,))</f>
        <v>HON 5400 Series Task Chairs for Big and Tall</v>
      </c>
    </row>
    <row r="5478" spans="1:13" x14ac:dyDescent="0.25">
      <c r="A5478" s="1" t="s">
        <v>2340</v>
      </c>
      <c r="B5478" s="2">
        <v>42475</v>
      </c>
      <c r="C5478" s="2">
        <v>42479</v>
      </c>
      <c r="D5478" s="1" t="s">
        <v>19</v>
      </c>
      <c r="E5478" s="1" t="s">
        <v>2341</v>
      </c>
      <c r="F5478" s="1" t="s">
        <v>2342</v>
      </c>
      <c r="G5478">
        <v>33.488</v>
      </c>
      <c r="H5478">
        <v>7</v>
      </c>
      <c r="I5478">
        <v>0.2</v>
      </c>
      <c r="J5478">
        <v>5.8604000000000003</v>
      </c>
      <c r="K5478" t="str">
        <f>INDEX(product!B:B,MATCH('TABELA TOTAL'!$F1592,product!A:A,0))</f>
        <v>Office Supplies</v>
      </c>
      <c r="L5478" t="str">
        <f>INDEX(product!C:C,MATCH(F5478,product!A:A,))</f>
        <v>Art</v>
      </c>
      <c r="M5478" t="str">
        <f>INDEX(product!D:D,MATCH(F5478,product!A:A,))</f>
        <v>Dixon Ticonderoga Erasable Colored Pencil Set, 12-Color</v>
      </c>
    </row>
    <row r="5479" spans="1:13" x14ac:dyDescent="0.25">
      <c r="A5479" s="1" t="s">
        <v>2340</v>
      </c>
      <c r="B5479" s="2">
        <v>42475</v>
      </c>
      <c r="C5479" s="2">
        <v>42479</v>
      </c>
      <c r="D5479" s="1" t="s">
        <v>19</v>
      </c>
      <c r="E5479" s="1" t="s">
        <v>2341</v>
      </c>
      <c r="F5479" s="1" t="s">
        <v>273</v>
      </c>
      <c r="G5479">
        <v>8.0399999999999991</v>
      </c>
      <c r="H5479">
        <v>5</v>
      </c>
      <c r="I5479">
        <v>0.2</v>
      </c>
      <c r="J5479">
        <v>2.9144999999999999</v>
      </c>
      <c r="K5479" t="str">
        <f>INDEX(product!B:B,MATCH('TABELA TOTAL'!$F1593,product!A:A,0))</f>
        <v>Technology</v>
      </c>
      <c r="L5479" t="str">
        <f>INDEX(product!C:C,MATCH(F5479,product!A:A,))</f>
        <v>Fasteners</v>
      </c>
      <c r="M5479" t="str">
        <f>INDEX(product!D:D,MATCH(F5479,product!A:A,))</f>
        <v>Ideal Clamps</v>
      </c>
    </row>
    <row r="5480" spans="1:13" x14ac:dyDescent="0.25">
      <c r="A5480" s="1" t="s">
        <v>2997</v>
      </c>
      <c r="B5480" s="2">
        <v>42475</v>
      </c>
      <c r="C5480" s="2">
        <v>42477</v>
      </c>
      <c r="D5480" s="1" t="s">
        <v>11</v>
      </c>
      <c r="E5480" s="1" t="s">
        <v>2090</v>
      </c>
      <c r="F5480" s="1" t="s">
        <v>282</v>
      </c>
      <c r="G5480">
        <v>143.69999999999999</v>
      </c>
      <c r="H5480">
        <v>3</v>
      </c>
      <c r="I5480">
        <v>0</v>
      </c>
      <c r="J5480">
        <v>68.975999999999999</v>
      </c>
      <c r="K5480" t="str">
        <f>INDEX(product!B:B,MATCH('TABELA TOTAL'!$F2254,product!A:A,0))</f>
        <v>Technology</v>
      </c>
      <c r="L5480" t="str">
        <f>INDEX(product!C:C,MATCH(F5480,product!A:A,))</f>
        <v>Paper</v>
      </c>
      <c r="M5480" t="str">
        <f>INDEX(product!D:D,MATCH(F5480,product!A:A,))</f>
        <v>Xerox 1911</v>
      </c>
    </row>
    <row r="5481" spans="1:13" x14ac:dyDescent="0.25">
      <c r="A5481" s="1" t="s">
        <v>744</v>
      </c>
      <c r="B5481" s="2">
        <v>42474</v>
      </c>
      <c r="C5481" s="2">
        <v>42478</v>
      </c>
      <c r="D5481" s="1" t="s">
        <v>19</v>
      </c>
      <c r="E5481" s="1" t="s">
        <v>745</v>
      </c>
      <c r="F5481" s="1" t="s">
        <v>746</v>
      </c>
      <c r="G5481">
        <v>383.8</v>
      </c>
      <c r="H5481">
        <v>5</v>
      </c>
      <c r="I5481">
        <v>0.2</v>
      </c>
      <c r="J5481">
        <v>38.380000000000003</v>
      </c>
      <c r="K5481" t="str">
        <f>INDEX(product!B:B,MATCH('TABELA TOTAL'!$F419,product!A:A,0))</f>
        <v>Furniture</v>
      </c>
      <c r="L5481" t="str">
        <f>INDEX(product!C:C,MATCH(F5481,product!A:A,))</f>
        <v>Chairs</v>
      </c>
      <c r="M5481" t="str">
        <f>INDEX(product!D:D,MATCH(F5481,product!A:A,))</f>
        <v>Bevis Steel Folding Chairs</v>
      </c>
    </row>
    <row r="5482" spans="1:13" x14ac:dyDescent="0.25">
      <c r="A5482" s="1" t="s">
        <v>2750</v>
      </c>
      <c r="B5482" s="2">
        <v>42474</v>
      </c>
      <c r="C5482" s="2">
        <v>42474</v>
      </c>
      <c r="D5482" s="1" t="s">
        <v>654</v>
      </c>
      <c r="E5482" s="1" t="s">
        <v>2063</v>
      </c>
      <c r="F5482" s="1" t="s">
        <v>571</v>
      </c>
      <c r="G5482">
        <v>933.53599999999994</v>
      </c>
      <c r="H5482">
        <v>4</v>
      </c>
      <c r="I5482">
        <v>0.2</v>
      </c>
      <c r="J5482">
        <v>105.0228</v>
      </c>
      <c r="K5482" t="str">
        <f>INDEX(product!B:B,MATCH('TABELA TOTAL'!$F1981,product!A:A,0))</f>
        <v>Office Supplies</v>
      </c>
      <c r="L5482" t="str">
        <f>INDEX(product!C:C,MATCH(F5482,product!A:A,))</f>
        <v>Chairs</v>
      </c>
      <c r="M5482" t="str">
        <f>INDEX(product!D:D,MATCH(F5482,product!A:A,))</f>
        <v>Hon 4070 Series Pagoda Armless Upholstered Stacking Chairs</v>
      </c>
    </row>
    <row r="5483" spans="1:13" x14ac:dyDescent="0.25">
      <c r="A5483" s="1" t="s">
        <v>2750</v>
      </c>
      <c r="B5483" s="2">
        <v>42474</v>
      </c>
      <c r="C5483" s="2">
        <v>42474</v>
      </c>
      <c r="D5483" s="1" t="s">
        <v>654</v>
      </c>
      <c r="E5483" s="1" t="s">
        <v>2063</v>
      </c>
      <c r="F5483" s="1" t="s">
        <v>472</v>
      </c>
      <c r="G5483">
        <v>42.975999999999999</v>
      </c>
      <c r="H5483">
        <v>4</v>
      </c>
      <c r="I5483">
        <v>0.2</v>
      </c>
      <c r="J5483">
        <v>4.2976000000000001</v>
      </c>
      <c r="K5483" t="str">
        <f>INDEX(product!B:B,MATCH('TABELA TOTAL'!$F1982,product!A:A,0))</f>
        <v>Office Supplies</v>
      </c>
      <c r="L5483" t="str">
        <f>INDEX(product!C:C,MATCH(F5483,product!A:A,))</f>
        <v>Storage</v>
      </c>
      <c r="M5483" t="str">
        <f>INDEX(product!D:D,MATCH(F5483,product!A:A,))</f>
        <v>Fellowes Personal Hanging Folder Files, Navy</v>
      </c>
    </row>
    <row r="5484" spans="1:13" x14ac:dyDescent="0.25">
      <c r="A5484" s="1" t="s">
        <v>3420</v>
      </c>
      <c r="B5484" s="2">
        <v>42474</v>
      </c>
      <c r="C5484" s="2">
        <v>42479</v>
      </c>
      <c r="D5484" s="1" t="s">
        <v>11</v>
      </c>
      <c r="E5484" s="1" t="s">
        <v>2251</v>
      </c>
      <c r="F5484" s="1" t="s">
        <v>1511</v>
      </c>
      <c r="G5484">
        <v>81.2</v>
      </c>
      <c r="H5484">
        <v>5</v>
      </c>
      <c r="I5484">
        <v>0</v>
      </c>
      <c r="J5484">
        <v>12.18</v>
      </c>
      <c r="K5484" t="str">
        <f>INDEX(product!B:B,MATCH('TABELA TOTAL'!$F2724,product!A:A,0))</f>
        <v>Office Supplies</v>
      </c>
      <c r="L5484" t="str">
        <f>INDEX(product!C:C,MATCH(F5484,product!A:A,))</f>
        <v>Storage</v>
      </c>
      <c r="M5484" t="str">
        <f>INDEX(product!D:D,MATCH(F5484,product!A:A,))</f>
        <v>Acco Perma 4000 Stacking Storage Drawers</v>
      </c>
    </row>
    <row r="5485" spans="1:13" x14ac:dyDescent="0.25">
      <c r="A5485" s="1" t="s">
        <v>5492</v>
      </c>
      <c r="B5485" s="2">
        <v>42474</v>
      </c>
      <c r="C5485" s="2">
        <v>42477</v>
      </c>
      <c r="D5485" s="1" t="s">
        <v>79</v>
      </c>
      <c r="E5485" s="1" t="s">
        <v>5009</v>
      </c>
      <c r="F5485" s="1" t="s">
        <v>2446</v>
      </c>
      <c r="G5485">
        <v>25.06</v>
      </c>
      <c r="H5485">
        <v>2</v>
      </c>
      <c r="I5485">
        <v>0</v>
      </c>
      <c r="J5485">
        <v>11.7782</v>
      </c>
      <c r="K5485" t="str">
        <f>INDEX(product!B:B,MATCH('TABELA TOTAL'!$F5891,product!A:A,0))</f>
        <v>Office Supplies</v>
      </c>
      <c r="L5485" t="str">
        <f>INDEX(product!C:C,MATCH(F5485,product!A:A,))</f>
        <v>Binders</v>
      </c>
      <c r="M5485" t="str">
        <f>INDEX(product!D:D,MATCH(F5485,product!A:A,))</f>
        <v>GBC ProClick Spines for 32-Hole Punch</v>
      </c>
    </row>
    <row r="5486" spans="1:13" x14ac:dyDescent="0.25">
      <c r="A5486" s="1" t="s">
        <v>6485</v>
      </c>
      <c r="B5486" s="2">
        <v>42473</v>
      </c>
      <c r="C5486" s="2">
        <v>42475</v>
      </c>
      <c r="D5486" s="1" t="s">
        <v>79</v>
      </c>
      <c r="E5486" s="1" t="s">
        <v>4317</v>
      </c>
      <c r="F5486" s="1" t="s">
        <v>71</v>
      </c>
      <c r="G5486">
        <v>6.12</v>
      </c>
      <c r="H5486">
        <v>3</v>
      </c>
      <c r="I5486">
        <v>0</v>
      </c>
      <c r="J5486">
        <v>2.8763999999999998</v>
      </c>
      <c r="K5486" t="str">
        <f>INDEX(product!B:B,MATCH('TABELA TOTAL'!$F7776,product!A:A,0))</f>
        <v>Office Supplies</v>
      </c>
      <c r="L5486" t="str">
        <f>INDEX(product!C:C,MATCH(F5486,product!A:A,))</f>
        <v>Envelopes</v>
      </c>
      <c r="M5486" t="str">
        <f>INDEX(product!D:D,MATCH(F5486,product!A:A,))</f>
        <v>Poly String Tie Envelopes</v>
      </c>
    </row>
    <row r="5487" spans="1:13" x14ac:dyDescent="0.25">
      <c r="A5487" s="1" t="s">
        <v>1786</v>
      </c>
      <c r="B5487" s="2">
        <v>42472</v>
      </c>
      <c r="C5487" s="2">
        <v>42476</v>
      </c>
      <c r="D5487" s="1" t="s">
        <v>19</v>
      </c>
      <c r="E5487" s="1" t="s">
        <v>923</v>
      </c>
      <c r="F5487" s="1" t="s">
        <v>1787</v>
      </c>
      <c r="G5487">
        <v>343.92</v>
      </c>
      <c r="H5487">
        <v>4</v>
      </c>
      <c r="I5487">
        <v>0</v>
      </c>
      <c r="J5487">
        <v>75.662400000000005</v>
      </c>
      <c r="K5487" t="str">
        <f>INDEX(product!B:B,MATCH('TABELA TOTAL'!$F1131,product!A:A,0))</f>
        <v>Technology</v>
      </c>
      <c r="L5487" t="str">
        <f>INDEX(product!C:C,MATCH(F5487,product!A:A,))</f>
        <v>Tables</v>
      </c>
      <c r="M5487" t="str">
        <f>INDEX(product!D:D,MATCH(F5487,product!A:A,))</f>
        <v>KI Adjustable-Height Table</v>
      </c>
    </row>
    <row r="5488" spans="1:13" x14ac:dyDescent="0.25">
      <c r="A5488" s="1" t="s">
        <v>1786</v>
      </c>
      <c r="B5488" s="2">
        <v>42472</v>
      </c>
      <c r="C5488" s="2">
        <v>42476</v>
      </c>
      <c r="D5488" s="1" t="s">
        <v>19</v>
      </c>
      <c r="E5488" s="1" t="s">
        <v>923</v>
      </c>
      <c r="F5488" s="1" t="s">
        <v>1788</v>
      </c>
      <c r="G5488">
        <v>40.99</v>
      </c>
      <c r="H5488">
        <v>1</v>
      </c>
      <c r="I5488">
        <v>0</v>
      </c>
      <c r="J5488">
        <v>20.085100000000001</v>
      </c>
      <c r="K5488" t="str">
        <f>INDEX(product!B:B,MATCH('TABELA TOTAL'!$F1132,product!A:A,0))</f>
        <v>Office Supplies</v>
      </c>
      <c r="L5488" t="str">
        <f>INDEX(product!C:C,MATCH(F5488,product!A:A,))</f>
        <v>Paper</v>
      </c>
      <c r="M5488" t="str">
        <f>INDEX(product!D:D,MATCH(F5488,product!A:A,))</f>
        <v>Xerox 1945</v>
      </c>
    </row>
    <row r="5489" spans="1:13" x14ac:dyDescent="0.25">
      <c r="A5489" s="1" t="s">
        <v>1786</v>
      </c>
      <c r="B5489" s="2">
        <v>42472</v>
      </c>
      <c r="C5489" s="2">
        <v>42476</v>
      </c>
      <c r="D5489" s="1" t="s">
        <v>19</v>
      </c>
      <c r="E5489" s="1" t="s">
        <v>923</v>
      </c>
      <c r="F5489" s="1" t="s">
        <v>248</v>
      </c>
      <c r="G5489">
        <v>63.9</v>
      </c>
      <c r="H5489">
        <v>5</v>
      </c>
      <c r="I5489">
        <v>0</v>
      </c>
      <c r="J5489">
        <v>28.754999999999999</v>
      </c>
      <c r="K5489" t="str">
        <f>INDEX(product!B:B,MATCH('TABELA TOTAL'!$F1133,product!A:A,0))</f>
        <v>Office Supplies</v>
      </c>
      <c r="L5489" t="str">
        <f>INDEX(product!C:C,MATCH(F5489,product!A:A,))</f>
        <v>Envelopes</v>
      </c>
      <c r="M5489" t="str">
        <f>INDEX(product!D:D,MATCH(F5489,product!A:A,))</f>
        <v>Globe Weis Peel &amp; Seel First Class Envelopes</v>
      </c>
    </row>
    <row r="5490" spans="1:13" x14ac:dyDescent="0.25">
      <c r="A5490" s="1" t="s">
        <v>5428</v>
      </c>
      <c r="B5490" s="2">
        <v>42472</v>
      </c>
      <c r="C5490" s="2">
        <v>42476</v>
      </c>
      <c r="D5490" s="1" t="s">
        <v>19</v>
      </c>
      <c r="E5490" s="1" t="s">
        <v>2052</v>
      </c>
      <c r="F5490" s="1" t="s">
        <v>5343</v>
      </c>
      <c r="G5490">
        <v>638.28800000000001</v>
      </c>
      <c r="H5490">
        <v>7</v>
      </c>
      <c r="I5490">
        <v>0.2</v>
      </c>
      <c r="J5490">
        <v>-31.914400000000001</v>
      </c>
      <c r="K5490" t="str">
        <f>INDEX(product!B:B,MATCH('TABELA TOTAL'!$F5776,product!A:A,0))</f>
        <v>Technology</v>
      </c>
      <c r="L5490" t="str">
        <f>INDEX(product!C:C,MATCH(F5490,product!A:A,))</f>
        <v>Chairs</v>
      </c>
      <c r="M5490" t="str">
        <f>INDEX(product!D:D,MATCH(F5490,product!A:A,))</f>
        <v>Hon Comfortask Task/Swivel Chairs</v>
      </c>
    </row>
    <row r="5491" spans="1:13" x14ac:dyDescent="0.25">
      <c r="A5491" s="1" t="s">
        <v>5428</v>
      </c>
      <c r="B5491" s="2">
        <v>42472</v>
      </c>
      <c r="C5491" s="2">
        <v>42476</v>
      </c>
      <c r="D5491" s="1" t="s">
        <v>19</v>
      </c>
      <c r="E5491" s="1" t="s">
        <v>2052</v>
      </c>
      <c r="F5491" s="1" t="s">
        <v>1534</v>
      </c>
      <c r="G5491">
        <v>13.208</v>
      </c>
      <c r="H5491">
        <v>1</v>
      </c>
      <c r="I5491">
        <v>0.2</v>
      </c>
      <c r="J5491">
        <v>4.6227999999999998</v>
      </c>
      <c r="K5491" t="str">
        <f>INDEX(product!B:B,MATCH('TABELA TOTAL'!$F5777,product!A:A,0))</f>
        <v>Technology</v>
      </c>
      <c r="L5491" t="str">
        <f>INDEX(product!C:C,MATCH(F5491,product!A:A,))</f>
        <v>Binders</v>
      </c>
      <c r="M5491" t="str">
        <f>INDEX(product!D:D,MATCH(F5491,product!A:A,))</f>
        <v>JM Magazine Binder</v>
      </c>
    </row>
    <row r="5492" spans="1:13" x14ac:dyDescent="0.25">
      <c r="A5492" s="1" t="s">
        <v>6280</v>
      </c>
      <c r="B5492" s="2">
        <v>42472</v>
      </c>
      <c r="C5492" s="2">
        <v>42474</v>
      </c>
      <c r="D5492" s="1" t="s">
        <v>79</v>
      </c>
      <c r="E5492" s="1" t="s">
        <v>3334</v>
      </c>
      <c r="F5492" s="1" t="s">
        <v>2583</v>
      </c>
      <c r="G5492">
        <v>19.440000000000001</v>
      </c>
      <c r="H5492">
        <v>3</v>
      </c>
      <c r="I5492">
        <v>0</v>
      </c>
      <c r="J5492">
        <v>9.3312000000000008</v>
      </c>
      <c r="K5492" t="str">
        <f>INDEX(product!B:B,MATCH('TABELA TOTAL'!$F7362,product!A:A,0))</f>
        <v>Office Supplies</v>
      </c>
      <c r="L5492" t="str">
        <f>INDEX(product!C:C,MATCH(F5492,product!A:A,))</f>
        <v>Paper</v>
      </c>
      <c r="M5492" t="str">
        <f>INDEX(product!D:D,MATCH(F5492,product!A:A,))</f>
        <v>Xerox 206</v>
      </c>
    </row>
    <row r="5493" spans="1:13" x14ac:dyDescent="0.25">
      <c r="A5493" s="1" t="s">
        <v>6280</v>
      </c>
      <c r="B5493" s="2">
        <v>42472</v>
      </c>
      <c r="C5493" s="2">
        <v>42474</v>
      </c>
      <c r="D5493" s="1" t="s">
        <v>79</v>
      </c>
      <c r="E5493" s="1" t="s">
        <v>3334</v>
      </c>
      <c r="F5493" s="1" t="s">
        <v>813</v>
      </c>
      <c r="G5493">
        <v>194.352</v>
      </c>
      <c r="H5493">
        <v>3</v>
      </c>
      <c r="I5493">
        <v>0.2</v>
      </c>
      <c r="J5493">
        <v>-36.441000000000003</v>
      </c>
      <c r="K5493" t="str">
        <f>INDEX(product!B:B,MATCH('TABELA TOTAL'!$F7363,product!A:A,0))</f>
        <v>Office Supplies</v>
      </c>
      <c r="L5493" t="str">
        <f>INDEX(product!C:C,MATCH(F5493,product!A:A,))</f>
        <v>Chairs</v>
      </c>
      <c r="M5493" t="str">
        <f>INDEX(product!D:D,MATCH(F5493,product!A:A,))</f>
        <v>Global Geo Office Task Chair, Gray</v>
      </c>
    </row>
    <row r="5494" spans="1:13" x14ac:dyDescent="0.25">
      <c r="A5494" s="1" t="s">
        <v>6280</v>
      </c>
      <c r="B5494" s="2">
        <v>42472</v>
      </c>
      <c r="C5494" s="2">
        <v>42474</v>
      </c>
      <c r="D5494" s="1" t="s">
        <v>79</v>
      </c>
      <c r="E5494" s="1" t="s">
        <v>3334</v>
      </c>
      <c r="F5494" s="1" t="s">
        <v>1669</v>
      </c>
      <c r="G5494">
        <v>36.624000000000002</v>
      </c>
      <c r="H5494">
        <v>3</v>
      </c>
      <c r="I5494">
        <v>0.2</v>
      </c>
      <c r="J5494">
        <v>13.734</v>
      </c>
      <c r="K5494" t="str">
        <f>INDEX(product!B:B,MATCH('TABELA TOTAL'!$F7364,product!A:A,0))</f>
        <v>Furniture</v>
      </c>
      <c r="L5494" t="str">
        <f>INDEX(product!C:C,MATCH(F5494,product!A:A,))</f>
        <v>Binders</v>
      </c>
      <c r="M5494" t="str">
        <f>INDEX(product!D:D,MATCH(F5494,product!A:A,))</f>
        <v>Aluminum Screw Posts</v>
      </c>
    </row>
    <row r="5495" spans="1:13" x14ac:dyDescent="0.25">
      <c r="A5495" s="1" t="s">
        <v>7222</v>
      </c>
      <c r="B5495" s="2">
        <v>42472</v>
      </c>
      <c r="C5495" s="2">
        <v>42477</v>
      </c>
      <c r="D5495" s="1" t="s">
        <v>19</v>
      </c>
      <c r="E5495" s="1" t="s">
        <v>2549</v>
      </c>
      <c r="F5495" s="1" t="s">
        <v>801</v>
      </c>
      <c r="G5495">
        <v>129.55199999999999</v>
      </c>
      <c r="H5495">
        <v>3</v>
      </c>
      <c r="I5495">
        <v>0.2</v>
      </c>
      <c r="J5495">
        <v>-22.671600000000002</v>
      </c>
      <c r="K5495" t="str">
        <f>INDEX(product!B:B,MATCH('TABELA TOTAL'!$F9136,product!A:A,0))</f>
        <v>Office Supplies</v>
      </c>
      <c r="L5495" t="str">
        <f>INDEX(product!C:C,MATCH(F5495,product!A:A,))</f>
        <v>Storage</v>
      </c>
      <c r="M5495" t="str">
        <f>INDEX(product!D:D,MATCH(F5495,product!A:A,))</f>
        <v>Fellowes Bankers Box Recycled Super Stor/Drawer</v>
      </c>
    </row>
    <row r="5496" spans="1:13" x14ac:dyDescent="0.25">
      <c r="A5496" s="1" t="s">
        <v>7222</v>
      </c>
      <c r="B5496" s="2">
        <v>42472</v>
      </c>
      <c r="C5496" s="2">
        <v>42477</v>
      </c>
      <c r="D5496" s="1" t="s">
        <v>19</v>
      </c>
      <c r="E5496" s="1" t="s">
        <v>2549</v>
      </c>
      <c r="F5496" s="1" t="s">
        <v>790</v>
      </c>
      <c r="G5496">
        <v>51.984000000000002</v>
      </c>
      <c r="H5496">
        <v>1</v>
      </c>
      <c r="I5496">
        <v>0.2</v>
      </c>
      <c r="J5496">
        <v>-5.1984000000000004</v>
      </c>
      <c r="K5496" t="str">
        <f>INDEX(product!B:B,MATCH('TABELA TOTAL'!$F9137,product!A:A,0))</f>
        <v>Office Supplies</v>
      </c>
      <c r="L5496" t="str">
        <f>INDEX(product!C:C,MATCH(F5496,product!A:A,))</f>
        <v>Storage</v>
      </c>
      <c r="M5496" t="str">
        <f>INDEX(product!D:D,MATCH(F5496,product!A:A,))</f>
        <v>Fellowes Bankers Box Staxonsteel Drawer File/Stacking System</v>
      </c>
    </row>
    <row r="5497" spans="1:13" x14ac:dyDescent="0.25">
      <c r="A5497" s="1" t="s">
        <v>7222</v>
      </c>
      <c r="B5497" s="2">
        <v>42472</v>
      </c>
      <c r="C5497" s="2">
        <v>42477</v>
      </c>
      <c r="D5497" s="1" t="s">
        <v>19</v>
      </c>
      <c r="E5497" s="1" t="s">
        <v>2549</v>
      </c>
      <c r="F5497" s="1" t="s">
        <v>4666</v>
      </c>
      <c r="G5497">
        <v>10.272</v>
      </c>
      <c r="H5497">
        <v>3</v>
      </c>
      <c r="I5497">
        <v>0.2</v>
      </c>
      <c r="J5497">
        <v>3.4668000000000001</v>
      </c>
      <c r="K5497" t="str">
        <f>INDEX(product!B:B,MATCH('TABELA TOTAL'!$F9138,product!A:A,0))</f>
        <v>Furniture</v>
      </c>
      <c r="L5497" t="str">
        <f>INDEX(product!C:C,MATCH(F5497,product!A:A,))</f>
        <v>Paper</v>
      </c>
      <c r="M5497" t="str">
        <f>INDEX(product!D:D,MATCH(F5497,product!A:A,))</f>
        <v>TOPS "Important Message" Pads, Canary, 4-1/4 x 5-1/2, 50 Sheets per Pad</v>
      </c>
    </row>
    <row r="5498" spans="1:13" x14ac:dyDescent="0.25">
      <c r="A5498" s="1" t="s">
        <v>1485</v>
      </c>
      <c r="B5498" s="2">
        <v>42470</v>
      </c>
      <c r="C5498" s="2">
        <v>42472</v>
      </c>
      <c r="D5498" s="1" t="s">
        <v>79</v>
      </c>
      <c r="E5498" s="1" t="s">
        <v>1486</v>
      </c>
      <c r="F5498" s="1" t="s">
        <v>1487</v>
      </c>
      <c r="G5498">
        <v>8.9039999999999999</v>
      </c>
      <c r="H5498">
        <v>2</v>
      </c>
      <c r="I5498">
        <v>0.7</v>
      </c>
      <c r="J5498">
        <v>-6.5296000000000003</v>
      </c>
      <c r="K5498" t="str">
        <f>INDEX(product!B:B,MATCH('TABELA TOTAL'!$F901,product!A:A,0))</f>
        <v>Furniture</v>
      </c>
      <c r="L5498" t="str">
        <f>INDEX(product!C:C,MATCH(F5498,product!A:A,))</f>
        <v>Binders</v>
      </c>
      <c r="M5498" t="str">
        <f>INDEX(product!D:D,MATCH(F5498,product!A:A,))</f>
        <v>Wilson Jones Hanging Recycled Pressboard Data Binders</v>
      </c>
    </row>
    <row r="5499" spans="1:13" x14ac:dyDescent="0.25">
      <c r="A5499" s="1" t="s">
        <v>4654</v>
      </c>
      <c r="B5499" s="2">
        <v>42470</v>
      </c>
      <c r="C5499" s="2">
        <v>42476</v>
      </c>
      <c r="D5499" s="1" t="s">
        <v>19</v>
      </c>
      <c r="E5499" s="1" t="s">
        <v>2486</v>
      </c>
      <c r="F5499" s="1" t="s">
        <v>3018</v>
      </c>
      <c r="G5499">
        <v>12.96</v>
      </c>
      <c r="H5499">
        <v>2</v>
      </c>
      <c r="I5499">
        <v>0</v>
      </c>
      <c r="J5499">
        <v>6.2207999999999997</v>
      </c>
      <c r="K5499" t="str">
        <f>INDEX(product!B:B,MATCH('TABELA TOTAL'!$F4501,product!A:A,0))</f>
        <v>Office Supplies</v>
      </c>
      <c r="L5499" t="str">
        <f>INDEX(product!C:C,MATCH(F5499,product!A:A,))</f>
        <v>Paper</v>
      </c>
      <c r="M5499" t="str">
        <f>INDEX(product!D:D,MATCH(F5499,product!A:A,))</f>
        <v>Xerox 227</v>
      </c>
    </row>
    <row r="5500" spans="1:13" x14ac:dyDescent="0.25">
      <c r="A5500" s="1" t="s">
        <v>4654</v>
      </c>
      <c r="B5500" s="2">
        <v>42470</v>
      </c>
      <c r="C5500" s="2">
        <v>42476</v>
      </c>
      <c r="D5500" s="1" t="s">
        <v>19</v>
      </c>
      <c r="E5500" s="1" t="s">
        <v>2486</v>
      </c>
      <c r="F5500" s="1" t="s">
        <v>3607</v>
      </c>
      <c r="G5500">
        <v>23.2</v>
      </c>
      <c r="H5500">
        <v>5</v>
      </c>
      <c r="I5500">
        <v>0.2</v>
      </c>
      <c r="J5500">
        <v>8.1199999999999992</v>
      </c>
      <c r="K5500" t="str">
        <f>INDEX(product!B:B,MATCH('TABELA TOTAL'!$F4502,product!A:A,0))</f>
        <v>Office Supplies</v>
      </c>
      <c r="L5500" t="str">
        <f>INDEX(product!C:C,MATCH(F5500,product!A:A,))</f>
        <v>Binders</v>
      </c>
      <c r="M5500" t="str">
        <f>INDEX(product!D:D,MATCH(F5500,product!A:A,))</f>
        <v>Wilson Jones Clip &amp; Carry Folder Binder Tool for Ring Binders, Clear</v>
      </c>
    </row>
    <row r="5501" spans="1:13" x14ac:dyDescent="0.25">
      <c r="A5501" s="1" t="s">
        <v>5936</v>
      </c>
      <c r="B5501" s="2">
        <v>42470</v>
      </c>
      <c r="C5501" s="2">
        <v>42477</v>
      </c>
      <c r="D5501" s="1" t="s">
        <v>19</v>
      </c>
      <c r="E5501" s="1" t="s">
        <v>2570</v>
      </c>
      <c r="F5501" s="1" t="s">
        <v>2129</v>
      </c>
      <c r="G5501">
        <v>113.76</v>
      </c>
      <c r="H5501">
        <v>3</v>
      </c>
      <c r="I5501">
        <v>0</v>
      </c>
      <c r="J5501">
        <v>44.366399999999999</v>
      </c>
      <c r="K5501" t="str">
        <f>INDEX(product!B:B,MATCH('TABELA TOTAL'!$F6737,product!A:A,0))</f>
        <v>Office Supplies</v>
      </c>
      <c r="L5501" t="str">
        <f>INDEX(product!C:C,MATCH(F5501,product!A:A,))</f>
        <v>Appliances</v>
      </c>
      <c r="M5501" t="str">
        <f>INDEX(product!D:D,MATCH(F5501,product!A:A,))</f>
        <v>3M Replacement Filter for Office Air Cleaner for 20' x 33' Room</v>
      </c>
    </row>
    <row r="5502" spans="1:13" x14ac:dyDescent="0.25">
      <c r="A5502" s="1" t="s">
        <v>5936</v>
      </c>
      <c r="B5502" s="2">
        <v>42470</v>
      </c>
      <c r="C5502" s="2">
        <v>42477</v>
      </c>
      <c r="D5502" s="1" t="s">
        <v>19</v>
      </c>
      <c r="E5502" s="1" t="s">
        <v>2570</v>
      </c>
      <c r="F5502" s="1" t="s">
        <v>4625</v>
      </c>
      <c r="G5502">
        <v>579.51</v>
      </c>
      <c r="H5502">
        <v>3</v>
      </c>
      <c r="I5502">
        <v>0</v>
      </c>
      <c r="J5502">
        <v>81.131399999999999</v>
      </c>
      <c r="K5502" t="str">
        <f>INDEX(product!B:B,MATCH('TABELA TOTAL'!$F6738,product!A:A,0))</f>
        <v>Technology</v>
      </c>
      <c r="L5502" t="str">
        <f>INDEX(product!C:C,MATCH(F5502,product!A:A,))</f>
        <v>Storage</v>
      </c>
      <c r="M5502" t="str">
        <f>INDEX(product!D:D,MATCH(F5502,product!A:A,))</f>
        <v>Fellowes Staxonsteel Drawer Files</v>
      </c>
    </row>
    <row r="5503" spans="1:13" x14ac:dyDescent="0.25">
      <c r="A5503" s="1" t="s">
        <v>5936</v>
      </c>
      <c r="B5503" s="2">
        <v>42470</v>
      </c>
      <c r="C5503" s="2">
        <v>42477</v>
      </c>
      <c r="D5503" s="1" t="s">
        <v>19</v>
      </c>
      <c r="E5503" s="1" t="s">
        <v>2570</v>
      </c>
      <c r="F5503" s="1" t="s">
        <v>5463</v>
      </c>
      <c r="G5503">
        <v>150.66</v>
      </c>
      <c r="H5503">
        <v>9</v>
      </c>
      <c r="I5503">
        <v>0</v>
      </c>
      <c r="J5503">
        <v>6.0263999999999998</v>
      </c>
      <c r="K5503" t="str">
        <f>INDEX(product!B:B,MATCH('TABELA TOTAL'!$F6739,product!A:A,0))</f>
        <v>Office Supplies</v>
      </c>
      <c r="L5503" t="str">
        <f>INDEX(product!C:C,MATCH(F5503,product!A:A,))</f>
        <v>Storage</v>
      </c>
      <c r="M5503" t="str">
        <f>INDEX(product!D:D,MATCH(F5503,product!A:A,))</f>
        <v>Rogers Profile Extra Capacity Storage Tub</v>
      </c>
    </row>
    <row r="5504" spans="1:13" x14ac:dyDescent="0.25">
      <c r="A5504" s="1" t="s">
        <v>5936</v>
      </c>
      <c r="B5504" s="2">
        <v>42470</v>
      </c>
      <c r="C5504" s="2">
        <v>42477</v>
      </c>
      <c r="D5504" s="1" t="s">
        <v>19</v>
      </c>
      <c r="E5504" s="1" t="s">
        <v>2570</v>
      </c>
      <c r="F5504" s="1" t="s">
        <v>991</v>
      </c>
      <c r="G5504">
        <v>48.031999999999996</v>
      </c>
      <c r="H5504">
        <v>4</v>
      </c>
      <c r="I5504">
        <v>0.2</v>
      </c>
      <c r="J5504">
        <v>15.6104</v>
      </c>
      <c r="K5504" t="str">
        <f>INDEX(product!B:B,MATCH('TABELA TOTAL'!$F6740,product!A:A,0))</f>
        <v>Office Supplies</v>
      </c>
      <c r="L5504" t="str">
        <f>INDEX(product!C:C,MATCH(F5504,product!A:A,))</f>
        <v>Binders</v>
      </c>
      <c r="M5504" t="str">
        <f>INDEX(product!D:D,MATCH(F5504,product!A:A,))</f>
        <v>GBC Prepunched Paper, 19-Hole, for Binding Systems, 24-lb</v>
      </c>
    </row>
    <row r="5505" spans="1:13" x14ac:dyDescent="0.25">
      <c r="A5505" s="1" t="s">
        <v>6331</v>
      </c>
      <c r="B5505" s="2">
        <v>42470</v>
      </c>
      <c r="C5505" s="2">
        <v>42475</v>
      </c>
      <c r="D5505" s="1" t="s">
        <v>19</v>
      </c>
      <c r="E5505" s="1" t="s">
        <v>1978</v>
      </c>
      <c r="F5505" s="1" t="s">
        <v>1595</v>
      </c>
      <c r="G5505">
        <v>13.568</v>
      </c>
      <c r="H5505">
        <v>4</v>
      </c>
      <c r="I5505">
        <v>0.2</v>
      </c>
      <c r="J5505">
        <v>3.2223999999999999</v>
      </c>
      <c r="K5505" t="str">
        <f>INDEX(product!B:B,MATCH('TABELA TOTAL'!$F7475,product!A:A,0))</f>
        <v>Office Supplies</v>
      </c>
      <c r="L5505" t="str">
        <f>INDEX(product!C:C,MATCH(F5505,product!A:A,))</f>
        <v>Art</v>
      </c>
      <c r="M5505" t="str">
        <f>INDEX(product!D:D,MATCH(F5505,product!A:A,))</f>
        <v>BIC Brite Liner Grip Highlighters, Assorted, 5/Pack</v>
      </c>
    </row>
    <row r="5506" spans="1:13" x14ac:dyDescent="0.25">
      <c r="A5506" s="1" t="s">
        <v>2304</v>
      </c>
      <c r="B5506" s="2">
        <v>42469</v>
      </c>
      <c r="C5506" s="2">
        <v>42473</v>
      </c>
      <c r="D5506" s="1" t="s">
        <v>19</v>
      </c>
      <c r="E5506" s="1" t="s">
        <v>2305</v>
      </c>
      <c r="F5506" s="1" t="s">
        <v>1450</v>
      </c>
      <c r="G5506">
        <v>35.351999999999997</v>
      </c>
      <c r="H5506">
        <v>9</v>
      </c>
      <c r="I5506">
        <v>0.2</v>
      </c>
      <c r="J5506">
        <v>12.815099999999999</v>
      </c>
      <c r="K5506" t="str">
        <f>INDEX(product!B:B,MATCH('TABELA TOTAL'!$F1561,product!A:A,0))</f>
        <v>Office Supplies</v>
      </c>
      <c r="L5506" t="str">
        <f>INDEX(product!C:C,MATCH(F5506,product!A:A,))</f>
        <v>Binders</v>
      </c>
      <c r="M5506" t="str">
        <f>INDEX(product!D:D,MATCH(F5506,product!A:A,))</f>
        <v>Acco Pressboard Covers with Storage Hooks, 14 7/8" x 11", Light Blue</v>
      </c>
    </row>
    <row r="5507" spans="1:13" x14ac:dyDescent="0.25">
      <c r="A5507" s="1" t="s">
        <v>3692</v>
      </c>
      <c r="B5507" s="2">
        <v>42469</v>
      </c>
      <c r="C5507" s="2">
        <v>42474</v>
      </c>
      <c r="D5507" s="1" t="s">
        <v>11</v>
      </c>
      <c r="E5507" s="1" t="s">
        <v>3693</v>
      </c>
      <c r="F5507" s="1" t="s">
        <v>3256</v>
      </c>
      <c r="G5507">
        <v>517.9</v>
      </c>
      <c r="H5507">
        <v>2</v>
      </c>
      <c r="I5507">
        <v>0</v>
      </c>
      <c r="J5507">
        <v>134.654</v>
      </c>
      <c r="K5507" t="str">
        <f>INDEX(product!B:B,MATCH('TABELA TOTAL'!$F3055,product!A:A,0))</f>
        <v>Technology</v>
      </c>
      <c r="L5507" t="str">
        <f>INDEX(product!C:C,MATCH(F5507,product!A:A,))</f>
        <v>Phones</v>
      </c>
      <c r="M5507" t="str">
        <f>INDEX(product!D:D,MATCH(F5507,product!A:A,))</f>
        <v>Nortel Meridian M5316 Digital phone</v>
      </c>
    </row>
    <row r="5508" spans="1:13" x14ac:dyDescent="0.25">
      <c r="A5508" s="1" t="s">
        <v>3692</v>
      </c>
      <c r="B5508" s="2">
        <v>42469</v>
      </c>
      <c r="C5508" s="2">
        <v>42474</v>
      </c>
      <c r="D5508" s="1" t="s">
        <v>11</v>
      </c>
      <c r="E5508" s="1" t="s">
        <v>3693</v>
      </c>
      <c r="F5508" s="1" t="s">
        <v>892</v>
      </c>
      <c r="G5508">
        <v>5.28</v>
      </c>
      <c r="H5508">
        <v>2</v>
      </c>
      <c r="I5508">
        <v>0</v>
      </c>
      <c r="J5508">
        <v>2.4287999999999998</v>
      </c>
      <c r="K5508" t="str">
        <f>INDEX(product!B:B,MATCH('TABELA TOTAL'!$F3056,product!A:A,0))</f>
        <v>Furniture</v>
      </c>
      <c r="L5508" t="str">
        <f>INDEX(product!C:C,MATCH(F5508,product!A:A,))</f>
        <v>Binders</v>
      </c>
      <c r="M5508" t="str">
        <f>INDEX(product!D:D,MATCH(F5508,product!A:A,))</f>
        <v>Storex Flexible Poly Binders with Double Pockets</v>
      </c>
    </row>
    <row r="5509" spans="1:13" x14ac:dyDescent="0.25">
      <c r="A5509" s="1" t="s">
        <v>5197</v>
      </c>
      <c r="B5509" s="2">
        <v>42469</v>
      </c>
      <c r="C5509" s="2">
        <v>42474</v>
      </c>
      <c r="D5509" s="1" t="s">
        <v>19</v>
      </c>
      <c r="E5509" s="1" t="s">
        <v>2450</v>
      </c>
      <c r="F5509" s="1" t="s">
        <v>13</v>
      </c>
      <c r="G5509">
        <v>556.66499999999996</v>
      </c>
      <c r="H5509">
        <v>5</v>
      </c>
      <c r="I5509">
        <v>0.15</v>
      </c>
      <c r="J5509">
        <v>6.5490000000000004</v>
      </c>
      <c r="K5509" t="str">
        <f>INDEX(product!B:B,MATCH('TABELA TOTAL'!$F5401,product!A:A,0))</f>
        <v>Office Supplies</v>
      </c>
      <c r="L5509" t="str">
        <f>INDEX(product!C:C,MATCH(F5509,product!A:A,))</f>
        <v>Bookcases</v>
      </c>
      <c r="M5509" t="str">
        <f>INDEX(product!D:D,MATCH(F5509,product!A:A,))</f>
        <v>Bush Somerset Collection Bookcase</v>
      </c>
    </row>
    <row r="5510" spans="1:13" x14ac:dyDescent="0.25">
      <c r="A5510" s="1" t="s">
        <v>635</v>
      </c>
      <c r="B5510" s="2">
        <v>42468</v>
      </c>
      <c r="C5510" s="2">
        <v>42473</v>
      </c>
      <c r="D5510" s="1" t="s">
        <v>19</v>
      </c>
      <c r="E5510" s="1" t="s">
        <v>636</v>
      </c>
      <c r="F5510" s="1" t="s">
        <v>637</v>
      </c>
      <c r="G5510">
        <v>388.70400000000001</v>
      </c>
      <c r="H5510">
        <v>6</v>
      </c>
      <c r="I5510">
        <v>0.2</v>
      </c>
      <c r="J5510">
        <v>-4.8587999999999996</v>
      </c>
      <c r="K5510" t="str">
        <f>INDEX(product!B:B,MATCH('TABELA TOTAL'!$F356,product!A:A,0))</f>
        <v>Office Supplies</v>
      </c>
      <c r="L5510" t="str">
        <f>INDEX(product!C:C,MATCH(F5510,product!A:A,))</f>
        <v>Bookcases</v>
      </c>
      <c r="M5510" t="str">
        <f>INDEX(product!D:D,MATCH(F5510,product!A:A,))</f>
        <v>Sauder Barrister Bookcases</v>
      </c>
    </row>
    <row r="5511" spans="1:13" x14ac:dyDescent="0.25">
      <c r="A5511" s="1" t="s">
        <v>635</v>
      </c>
      <c r="B5511" s="2">
        <v>42468</v>
      </c>
      <c r="C5511" s="2">
        <v>42473</v>
      </c>
      <c r="D5511" s="1" t="s">
        <v>19</v>
      </c>
      <c r="E5511" s="1" t="s">
        <v>636</v>
      </c>
      <c r="F5511" s="1" t="s">
        <v>638</v>
      </c>
      <c r="G5511">
        <v>8.26</v>
      </c>
      <c r="H5511">
        <v>2</v>
      </c>
      <c r="I5511">
        <v>0</v>
      </c>
      <c r="J5511">
        <v>3.7995999999999999</v>
      </c>
      <c r="K5511" t="str">
        <f>INDEX(product!B:B,MATCH('TABELA TOTAL'!$F357,product!A:A,0))</f>
        <v>Office Supplies</v>
      </c>
      <c r="L5511" t="str">
        <f>INDEX(product!C:C,MATCH(F5511,product!A:A,))</f>
        <v>Envelopes</v>
      </c>
      <c r="M5511" t="str">
        <f>INDEX(product!D:D,MATCH(F5511,product!A:A,))</f>
        <v>#10 Gummed Flap White Envelopes, 100/Box</v>
      </c>
    </row>
    <row r="5512" spans="1:13" x14ac:dyDescent="0.25">
      <c r="A5512" s="1" t="s">
        <v>635</v>
      </c>
      <c r="B5512" s="2">
        <v>42468</v>
      </c>
      <c r="C5512" s="2">
        <v>42473</v>
      </c>
      <c r="D5512" s="1" t="s">
        <v>19</v>
      </c>
      <c r="E5512" s="1" t="s">
        <v>636</v>
      </c>
      <c r="F5512" s="1" t="s">
        <v>639</v>
      </c>
      <c r="G5512">
        <v>17.04</v>
      </c>
      <c r="H5512">
        <v>4</v>
      </c>
      <c r="I5512">
        <v>0</v>
      </c>
      <c r="J5512">
        <v>6.9863999999999997</v>
      </c>
      <c r="K5512" t="str">
        <f>INDEX(product!B:B,MATCH('TABELA TOTAL'!$F358,product!A:A,0))</f>
        <v>Office Supplies</v>
      </c>
      <c r="L5512" t="str">
        <f>INDEX(product!C:C,MATCH(F5512,product!A:A,))</f>
        <v>Art</v>
      </c>
      <c r="M5512" t="str">
        <f>INDEX(product!D:D,MATCH(F5512,product!A:A,))</f>
        <v>Dixon Prang Watercolor Pencils, 10-Color Set with Brush</v>
      </c>
    </row>
    <row r="5513" spans="1:13" x14ac:dyDescent="0.25">
      <c r="A5513" s="1" t="s">
        <v>635</v>
      </c>
      <c r="B5513" s="2">
        <v>42468</v>
      </c>
      <c r="C5513" s="2">
        <v>42473</v>
      </c>
      <c r="D5513" s="1" t="s">
        <v>19</v>
      </c>
      <c r="E5513" s="1" t="s">
        <v>636</v>
      </c>
      <c r="F5513" s="1" t="s">
        <v>640</v>
      </c>
      <c r="G5513">
        <v>34.4</v>
      </c>
      <c r="H5513">
        <v>5</v>
      </c>
      <c r="I5513">
        <v>0</v>
      </c>
      <c r="J5513">
        <v>15.824</v>
      </c>
      <c r="K5513" t="str">
        <f>INDEX(product!B:B,MATCH('TABELA TOTAL'!$F359,product!A:A,0))</f>
        <v>Furniture</v>
      </c>
      <c r="L5513" t="str">
        <f>INDEX(product!C:C,MATCH(F5513,product!A:A,))</f>
        <v>Paper</v>
      </c>
      <c r="M5513" t="str">
        <f>INDEX(product!D:D,MATCH(F5513,product!A:A,))</f>
        <v>Adams Phone Message Book, 200 Message Capacity, 8 1/16 x 11</v>
      </c>
    </row>
    <row r="5514" spans="1:13" x14ac:dyDescent="0.25">
      <c r="A5514" s="1" t="s">
        <v>1492</v>
      </c>
      <c r="B5514" s="2">
        <v>42468</v>
      </c>
      <c r="C5514" s="2">
        <v>42472</v>
      </c>
      <c r="D5514" s="1" t="s">
        <v>19</v>
      </c>
      <c r="E5514" s="1" t="s">
        <v>398</v>
      </c>
      <c r="F5514" s="1" t="s">
        <v>1493</v>
      </c>
      <c r="G5514">
        <v>20.04</v>
      </c>
      <c r="H5514">
        <v>3</v>
      </c>
      <c r="I5514">
        <v>0</v>
      </c>
      <c r="J5514">
        <v>9.6191999999999993</v>
      </c>
      <c r="K5514" t="str">
        <f>INDEX(product!B:B,MATCH('TABELA TOTAL'!$F905,product!A:A,0))</f>
        <v>Technology</v>
      </c>
      <c r="L5514" t="str">
        <f>INDEX(product!C:C,MATCH(F5514,product!A:A,))</f>
        <v>Paper</v>
      </c>
      <c r="M5514" t="str">
        <f>INDEX(product!D:D,MATCH(F5514,product!A:A,))</f>
        <v>Xerox 1923</v>
      </c>
    </row>
    <row r="5515" spans="1:13" x14ac:dyDescent="0.25">
      <c r="A5515" s="1" t="s">
        <v>1492</v>
      </c>
      <c r="B5515" s="2">
        <v>42468</v>
      </c>
      <c r="C5515" s="2">
        <v>42472</v>
      </c>
      <c r="D5515" s="1" t="s">
        <v>19</v>
      </c>
      <c r="E5515" s="1" t="s">
        <v>398</v>
      </c>
      <c r="F5515" s="1" t="s">
        <v>1167</v>
      </c>
      <c r="G5515">
        <v>64.959999999999994</v>
      </c>
      <c r="H5515">
        <v>2</v>
      </c>
      <c r="I5515">
        <v>0</v>
      </c>
      <c r="J5515">
        <v>2.5983999999999998</v>
      </c>
      <c r="K5515" t="str">
        <f>INDEX(product!B:B,MATCH('TABELA TOTAL'!$F906,product!A:A,0))</f>
        <v>Office Supplies</v>
      </c>
      <c r="L5515" t="str">
        <f>INDEX(product!C:C,MATCH(F5515,product!A:A,))</f>
        <v>Storage</v>
      </c>
      <c r="M5515" t="str">
        <f>INDEX(product!D:D,MATCH(F5515,product!A:A,))</f>
        <v>Fellowes Neat Ideas Storage Cubes</v>
      </c>
    </row>
    <row r="5516" spans="1:13" x14ac:dyDescent="0.25">
      <c r="A5516" s="1" t="s">
        <v>1492</v>
      </c>
      <c r="B5516" s="2">
        <v>42468</v>
      </c>
      <c r="C5516" s="2">
        <v>42472</v>
      </c>
      <c r="D5516" s="1" t="s">
        <v>19</v>
      </c>
      <c r="E5516" s="1" t="s">
        <v>398</v>
      </c>
      <c r="F5516" s="1" t="s">
        <v>1494</v>
      </c>
      <c r="G5516">
        <v>12.96</v>
      </c>
      <c r="H5516">
        <v>2</v>
      </c>
      <c r="I5516">
        <v>0</v>
      </c>
      <c r="J5516">
        <v>6.2207999999999997</v>
      </c>
      <c r="K5516" t="str">
        <f>INDEX(product!B:B,MATCH('TABELA TOTAL'!$F907,product!A:A,0))</f>
        <v>Furniture</v>
      </c>
      <c r="L5516" t="str">
        <f>INDEX(product!C:C,MATCH(F5516,product!A:A,))</f>
        <v>Paper</v>
      </c>
      <c r="M5516" t="str">
        <f>INDEX(product!D:D,MATCH(F5516,product!A:A,))</f>
        <v>Xerox 1931</v>
      </c>
    </row>
    <row r="5517" spans="1:13" x14ac:dyDescent="0.25">
      <c r="A5517" s="1" t="s">
        <v>1864</v>
      </c>
      <c r="B5517" s="2">
        <v>42468</v>
      </c>
      <c r="C5517" s="2">
        <v>42472</v>
      </c>
      <c r="D5517" s="1" t="s">
        <v>19</v>
      </c>
      <c r="E5517" s="1" t="s">
        <v>1032</v>
      </c>
      <c r="F5517" s="1" t="s">
        <v>1865</v>
      </c>
      <c r="G5517">
        <v>431.928</v>
      </c>
      <c r="H5517">
        <v>9</v>
      </c>
      <c r="I5517">
        <v>0.2</v>
      </c>
      <c r="J5517">
        <v>64.789199999999994</v>
      </c>
      <c r="K5517" t="str">
        <f>INDEX(product!B:B,MATCH('TABELA TOTAL'!$F1199,product!A:A,0))</f>
        <v>Furniture</v>
      </c>
      <c r="L5517" t="str">
        <f>INDEX(product!C:C,MATCH(F5517,product!A:A,))</f>
        <v>Accessories</v>
      </c>
      <c r="M5517" t="str">
        <f>INDEX(product!D:D,MATCH(F5517,product!A:A,))</f>
        <v>Kensington Orbit Wireless Mobile Trackball for PC and Mac</v>
      </c>
    </row>
    <row r="5518" spans="1:13" x14ac:dyDescent="0.25">
      <c r="A5518" s="1" t="s">
        <v>1864</v>
      </c>
      <c r="B5518" s="2">
        <v>42468</v>
      </c>
      <c r="C5518" s="2">
        <v>42472</v>
      </c>
      <c r="D5518" s="1" t="s">
        <v>19</v>
      </c>
      <c r="E5518" s="1" t="s">
        <v>1032</v>
      </c>
      <c r="F5518" s="1" t="s">
        <v>1866</v>
      </c>
      <c r="G5518">
        <v>95.983999999999995</v>
      </c>
      <c r="H5518">
        <v>4</v>
      </c>
      <c r="I5518">
        <v>0.3</v>
      </c>
      <c r="J5518">
        <v>-4.1135999999999999</v>
      </c>
      <c r="K5518" t="str">
        <f>INDEX(product!B:B,MATCH('TABELA TOTAL'!$F1200,product!A:A,0))</f>
        <v>Furniture</v>
      </c>
      <c r="L5518" t="str">
        <f>INDEX(product!C:C,MATCH(F5518,product!A:A,))</f>
        <v>Chairs</v>
      </c>
      <c r="M5518" t="str">
        <f>INDEX(product!D:D,MATCH(F5518,product!A:A,))</f>
        <v>Global Chrome Stack Chair</v>
      </c>
    </row>
    <row r="5519" spans="1:13" x14ac:dyDescent="0.25">
      <c r="A5519" s="1" t="s">
        <v>1864</v>
      </c>
      <c r="B5519" s="2">
        <v>42468</v>
      </c>
      <c r="C5519" s="2">
        <v>42472</v>
      </c>
      <c r="D5519" s="1" t="s">
        <v>19</v>
      </c>
      <c r="E5519" s="1" t="s">
        <v>1032</v>
      </c>
      <c r="F5519" s="1" t="s">
        <v>634</v>
      </c>
      <c r="G5519">
        <v>1088.7919999999999</v>
      </c>
      <c r="H5519">
        <v>4</v>
      </c>
      <c r="I5519">
        <v>0.8</v>
      </c>
      <c r="J5519">
        <v>-1850.9464</v>
      </c>
      <c r="K5519" t="str">
        <f>INDEX(product!B:B,MATCH('TABELA TOTAL'!$F1201,product!A:A,0))</f>
        <v>Furniture</v>
      </c>
      <c r="L5519" t="str">
        <f>INDEX(product!C:C,MATCH(F5519,product!A:A,))</f>
        <v>Binders</v>
      </c>
      <c r="M5519" t="str">
        <f>INDEX(product!D:D,MATCH(F5519,product!A:A,))</f>
        <v>GBC DocuBind P400 Electric Binding System</v>
      </c>
    </row>
    <row r="5520" spans="1:13" x14ac:dyDescent="0.25">
      <c r="A5520" s="1" t="s">
        <v>4116</v>
      </c>
      <c r="B5520" s="2">
        <v>42468</v>
      </c>
      <c r="C5520" s="2">
        <v>42474</v>
      </c>
      <c r="D5520" s="1" t="s">
        <v>19</v>
      </c>
      <c r="E5520" s="1" t="s">
        <v>1136</v>
      </c>
      <c r="F5520" s="1" t="s">
        <v>3682</v>
      </c>
      <c r="G5520">
        <v>8.8719999999999999</v>
      </c>
      <c r="H5520">
        <v>1</v>
      </c>
      <c r="I5520">
        <v>0.2</v>
      </c>
      <c r="J5520">
        <v>3.2161</v>
      </c>
      <c r="K5520" t="str">
        <f>INDEX(product!B:B,MATCH('TABELA TOTAL'!$F3674,product!A:A,0))</f>
        <v>Office Supplies</v>
      </c>
      <c r="L5520" t="str">
        <f>INDEX(product!C:C,MATCH(F5520,product!A:A,))</f>
        <v>Envelopes</v>
      </c>
      <c r="M5520" t="str">
        <f>INDEX(product!D:D,MATCH(F5520,product!A:A,))</f>
        <v>#10 Self-Seal White Envelopes</v>
      </c>
    </row>
    <row r="5521" spans="1:13" x14ac:dyDescent="0.25">
      <c r="A5521" s="1" t="s">
        <v>4116</v>
      </c>
      <c r="B5521" s="2">
        <v>42468</v>
      </c>
      <c r="C5521" s="2">
        <v>42474</v>
      </c>
      <c r="D5521" s="1" t="s">
        <v>19</v>
      </c>
      <c r="E5521" s="1" t="s">
        <v>1136</v>
      </c>
      <c r="F5521" s="1" t="s">
        <v>2404</v>
      </c>
      <c r="G5521">
        <v>121.104</v>
      </c>
      <c r="H5521">
        <v>6</v>
      </c>
      <c r="I5521">
        <v>0.7</v>
      </c>
      <c r="J5521">
        <v>-100.92</v>
      </c>
      <c r="K5521" t="str">
        <f>INDEX(product!B:B,MATCH('TABELA TOTAL'!$F3675,product!A:A,0))</f>
        <v>Furniture</v>
      </c>
      <c r="L5521" t="str">
        <f>INDEX(product!C:C,MATCH(F5521,product!A:A,))</f>
        <v>Binders</v>
      </c>
      <c r="M5521" t="str">
        <f>INDEX(product!D:D,MATCH(F5521,product!A:A,))</f>
        <v>Catalog Binders with Expanding Posts</v>
      </c>
    </row>
    <row r="5522" spans="1:13" x14ac:dyDescent="0.25">
      <c r="A5522" s="1" t="s">
        <v>4466</v>
      </c>
      <c r="B5522" s="2">
        <v>42468</v>
      </c>
      <c r="C5522" s="2">
        <v>42474</v>
      </c>
      <c r="D5522" s="1" t="s">
        <v>19</v>
      </c>
      <c r="E5522" s="1" t="s">
        <v>1066</v>
      </c>
      <c r="F5522" s="1" t="s">
        <v>1299</v>
      </c>
      <c r="G5522">
        <v>24.7</v>
      </c>
      <c r="H5522">
        <v>5</v>
      </c>
      <c r="I5522">
        <v>0</v>
      </c>
      <c r="J5522">
        <v>10.374000000000001</v>
      </c>
      <c r="K5522" t="str">
        <f>INDEX(product!B:B,MATCH('TABELA TOTAL'!$F4197,product!A:A,0))</f>
        <v>Office Supplies</v>
      </c>
      <c r="L5522" t="str">
        <f>INDEX(product!C:C,MATCH(F5522,product!A:A,))</f>
        <v>Furnishings</v>
      </c>
      <c r="M5522" t="str">
        <f>INDEX(product!D:D,MATCH(F5522,product!A:A,))</f>
        <v>C-Line Magnetic Cubicle Keepers, Clear Polypropylene</v>
      </c>
    </row>
    <row r="5523" spans="1:13" x14ac:dyDescent="0.25">
      <c r="A5523" s="1" t="s">
        <v>5270</v>
      </c>
      <c r="B5523" s="2">
        <v>42468</v>
      </c>
      <c r="C5523" s="2">
        <v>42474</v>
      </c>
      <c r="D5523" s="1" t="s">
        <v>19</v>
      </c>
      <c r="E5523" s="1" t="s">
        <v>1368</v>
      </c>
      <c r="F5523" s="1" t="s">
        <v>3177</v>
      </c>
      <c r="G5523">
        <v>17.920000000000002</v>
      </c>
      <c r="H5523">
        <v>4</v>
      </c>
      <c r="I5523">
        <v>0</v>
      </c>
      <c r="J5523">
        <v>8.6015999999999995</v>
      </c>
      <c r="K5523" t="str">
        <f>INDEX(product!B:B,MATCH('TABELA TOTAL'!$F5509,product!A:A,0))</f>
        <v>Furniture</v>
      </c>
      <c r="L5523" t="str">
        <f>INDEX(product!C:C,MATCH(F5523,product!A:A,))</f>
        <v>Envelopes</v>
      </c>
      <c r="M5523" t="str">
        <f>INDEX(product!D:D,MATCH(F5523,product!A:A,))</f>
        <v>Ampad #10 Peel &amp; Seel Holiday Envelopes</v>
      </c>
    </row>
    <row r="5524" spans="1:13" x14ac:dyDescent="0.25">
      <c r="A5524" s="1" t="s">
        <v>5629</v>
      </c>
      <c r="B5524" s="2">
        <v>42468</v>
      </c>
      <c r="C5524" s="2">
        <v>42471</v>
      </c>
      <c r="D5524" s="1" t="s">
        <v>79</v>
      </c>
      <c r="E5524" s="1" t="s">
        <v>2515</v>
      </c>
      <c r="F5524" s="1" t="s">
        <v>4010</v>
      </c>
      <c r="G5524">
        <v>354.9</v>
      </c>
      <c r="H5524">
        <v>5</v>
      </c>
      <c r="I5524">
        <v>0</v>
      </c>
      <c r="J5524">
        <v>88.724999999999994</v>
      </c>
      <c r="K5524" t="str">
        <f>INDEX(product!B:B,MATCH('TABELA TOTAL'!$F6152,product!A:A,0))</f>
        <v>Office Supplies</v>
      </c>
      <c r="L5524" t="str">
        <f>INDEX(product!C:C,MATCH(F5524,product!A:A,))</f>
        <v>Bookcases</v>
      </c>
      <c r="M5524" t="str">
        <f>INDEX(product!D:D,MATCH(F5524,product!A:A,))</f>
        <v>Hon Metal Bookcases, Black</v>
      </c>
    </row>
    <row r="5525" spans="1:13" x14ac:dyDescent="0.25">
      <c r="A5525" s="1" t="s">
        <v>5926</v>
      </c>
      <c r="B5525" s="2">
        <v>42468</v>
      </c>
      <c r="C5525" s="2">
        <v>42475</v>
      </c>
      <c r="D5525" s="1" t="s">
        <v>19</v>
      </c>
      <c r="E5525" s="1" t="s">
        <v>1220</v>
      </c>
      <c r="F5525" s="1" t="s">
        <v>1371</v>
      </c>
      <c r="G5525">
        <v>30</v>
      </c>
      <c r="H5525">
        <v>6</v>
      </c>
      <c r="I5525">
        <v>0</v>
      </c>
      <c r="J5525">
        <v>14.4</v>
      </c>
      <c r="K5525" t="str">
        <f>INDEX(product!B:B,MATCH('TABELA TOTAL'!$F6718,product!A:A,0))</f>
        <v>Office Supplies</v>
      </c>
      <c r="L5525" t="str">
        <f>INDEX(product!C:C,MATCH(F5525,product!A:A,))</f>
        <v>Fasteners</v>
      </c>
      <c r="M5525" t="str">
        <f>INDEX(product!D:D,MATCH(F5525,product!A:A,))</f>
        <v>Advantus Plastic Paper Clips</v>
      </c>
    </row>
    <row r="5526" spans="1:13" x14ac:dyDescent="0.25">
      <c r="A5526" s="1" t="s">
        <v>5926</v>
      </c>
      <c r="B5526" s="2">
        <v>42468</v>
      </c>
      <c r="C5526" s="2">
        <v>42475</v>
      </c>
      <c r="D5526" s="1" t="s">
        <v>19</v>
      </c>
      <c r="E5526" s="1" t="s">
        <v>1220</v>
      </c>
      <c r="F5526" s="1" t="s">
        <v>1116</v>
      </c>
      <c r="G5526">
        <v>25.92</v>
      </c>
      <c r="H5526">
        <v>4</v>
      </c>
      <c r="I5526">
        <v>0</v>
      </c>
      <c r="J5526">
        <v>12.700799999999999</v>
      </c>
      <c r="K5526" t="str">
        <f>INDEX(product!B:B,MATCH('TABELA TOTAL'!$F6719,product!A:A,0))</f>
        <v>Furniture</v>
      </c>
      <c r="L5526" t="str">
        <f>INDEX(product!C:C,MATCH(F5526,product!A:A,))</f>
        <v>Paper</v>
      </c>
      <c r="M5526" t="str">
        <f>INDEX(product!D:D,MATCH(F5526,product!A:A,))</f>
        <v>Xerox 1993</v>
      </c>
    </row>
    <row r="5527" spans="1:13" x14ac:dyDescent="0.25">
      <c r="A5527" s="1" t="s">
        <v>5926</v>
      </c>
      <c r="B5527" s="2">
        <v>42468</v>
      </c>
      <c r="C5527" s="2">
        <v>42475</v>
      </c>
      <c r="D5527" s="1" t="s">
        <v>19</v>
      </c>
      <c r="E5527" s="1" t="s">
        <v>1220</v>
      </c>
      <c r="F5527" s="1" t="s">
        <v>1897</v>
      </c>
      <c r="G5527">
        <v>159.91999999999999</v>
      </c>
      <c r="H5527">
        <v>4</v>
      </c>
      <c r="I5527">
        <v>0</v>
      </c>
      <c r="J5527">
        <v>31.984000000000002</v>
      </c>
      <c r="K5527" t="str">
        <f>INDEX(product!B:B,MATCH('TABELA TOTAL'!$F6720,product!A:A,0))</f>
        <v>Office Supplies</v>
      </c>
      <c r="L5527" t="str">
        <f>INDEX(product!C:C,MATCH(F5527,product!A:A,))</f>
        <v>Furnishings</v>
      </c>
      <c r="M5527" t="str">
        <f>INDEX(product!D:D,MATCH(F5527,product!A:A,))</f>
        <v>Eldon Radial Chair Mat for Low to Medium Pile Carpets</v>
      </c>
    </row>
    <row r="5528" spans="1:13" x14ac:dyDescent="0.25">
      <c r="A5528" s="1" t="s">
        <v>1266</v>
      </c>
      <c r="B5528" s="2">
        <v>42467</v>
      </c>
      <c r="C5528" s="2">
        <v>42469</v>
      </c>
      <c r="D5528" s="1" t="s">
        <v>79</v>
      </c>
      <c r="E5528" s="1" t="s">
        <v>1267</v>
      </c>
      <c r="F5528" s="1" t="s">
        <v>1268</v>
      </c>
      <c r="G5528">
        <v>1199.9760000000001</v>
      </c>
      <c r="H5528">
        <v>3</v>
      </c>
      <c r="I5528">
        <v>0.2</v>
      </c>
      <c r="J5528">
        <v>374.99250000000001</v>
      </c>
      <c r="K5528" t="str">
        <f>INDEX(product!B:B,MATCH('TABELA TOTAL'!$F755,product!A:A,0))</f>
        <v>Office Supplies</v>
      </c>
      <c r="L5528" t="str">
        <f>INDEX(product!C:C,MATCH(F5528,product!A:A,))</f>
        <v>Copiers</v>
      </c>
      <c r="M5528" t="str">
        <f>INDEX(product!D:D,MATCH(F5528,product!A:A,))</f>
        <v>Hewlett Packard 610 Color Digital Copier / Printer</v>
      </c>
    </row>
    <row r="5529" spans="1:13" x14ac:dyDescent="0.25">
      <c r="A5529" s="1" t="s">
        <v>4802</v>
      </c>
      <c r="B5529" s="2">
        <v>42467</v>
      </c>
      <c r="C5529" s="2">
        <v>42472</v>
      </c>
      <c r="D5529" s="1" t="s">
        <v>19</v>
      </c>
      <c r="E5529" s="1" t="s">
        <v>484</v>
      </c>
      <c r="F5529" s="1" t="s">
        <v>14</v>
      </c>
      <c r="G5529">
        <v>658.74599999999998</v>
      </c>
      <c r="H5529">
        <v>3</v>
      </c>
      <c r="I5529">
        <v>0.1</v>
      </c>
      <c r="J5529">
        <v>146.38800000000001</v>
      </c>
      <c r="K5529" t="str">
        <f>INDEX(product!B:B,MATCH('TABELA TOTAL'!$F4736,product!A:A,0))</f>
        <v>Office Supplies</v>
      </c>
      <c r="L5529" t="str">
        <f>INDEX(product!C:C,MATCH(F5529,product!A:A,))</f>
        <v>Chairs</v>
      </c>
      <c r="M5529" t="str">
        <f>INDEX(product!D:D,MATCH(F5529,product!A:A,))</f>
        <v>Hon Deluxe Fabric Upholstered Stacking Chairs, Rounded Back</v>
      </c>
    </row>
    <row r="5530" spans="1:13" x14ac:dyDescent="0.25">
      <c r="A5530" s="1" t="s">
        <v>6876</v>
      </c>
      <c r="B5530" s="2">
        <v>42467</v>
      </c>
      <c r="C5530" s="2">
        <v>42471</v>
      </c>
      <c r="D5530" s="1" t="s">
        <v>19</v>
      </c>
      <c r="E5530" s="1" t="s">
        <v>1012</v>
      </c>
      <c r="F5530" s="1" t="s">
        <v>26</v>
      </c>
      <c r="G5530">
        <v>3.64</v>
      </c>
      <c r="H5530">
        <v>2</v>
      </c>
      <c r="I5530">
        <v>0</v>
      </c>
      <c r="J5530">
        <v>0.98280000000000001</v>
      </c>
      <c r="K5530" t="str">
        <f>INDEX(product!B:B,MATCH('TABELA TOTAL'!$F8518,product!A:A,0))</f>
        <v>Office Supplies</v>
      </c>
      <c r="L5530" t="str">
        <f>INDEX(product!C:C,MATCH(F5530,product!A:A,))</f>
        <v>Art</v>
      </c>
      <c r="M5530" t="str">
        <f>INDEX(product!D:D,MATCH(F5530,product!A:A,))</f>
        <v>Newell 322</v>
      </c>
    </row>
    <row r="5531" spans="1:13" x14ac:dyDescent="0.25">
      <c r="A5531" s="1" t="s">
        <v>7338</v>
      </c>
      <c r="B5531" s="2">
        <v>42467</v>
      </c>
      <c r="C5531" s="2">
        <v>42469</v>
      </c>
      <c r="D5531" s="1" t="s">
        <v>79</v>
      </c>
      <c r="E5531" s="1" t="s">
        <v>96</v>
      </c>
      <c r="F5531" s="1" t="s">
        <v>551</v>
      </c>
      <c r="G5531">
        <v>37.94</v>
      </c>
      <c r="H5531">
        <v>2</v>
      </c>
      <c r="I5531">
        <v>0</v>
      </c>
      <c r="J5531">
        <v>18.211200000000002</v>
      </c>
      <c r="K5531" t="str">
        <f>INDEX(product!B:B,MATCH('TABELA TOTAL'!$F9370,product!A:A,0))</f>
        <v>Office Supplies</v>
      </c>
      <c r="L5531" t="str">
        <f>INDEX(product!C:C,MATCH(F5531,product!A:A,))</f>
        <v>Paper</v>
      </c>
      <c r="M5531" t="str">
        <f>INDEX(product!D:D,MATCH(F5531,product!A:A,))</f>
        <v>Xerox 1939</v>
      </c>
    </row>
    <row r="5532" spans="1:13" x14ac:dyDescent="0.25">
      <c r="A5532" s="1" t="s">
        <v>7648</v>
      </c>
      <c r="B5532" s="2">
        <v>42467</v>
      </c>
      <c r="C5532" s="2">
        <v>42472</v>
      </c>
      <c r="D5532" s="1" t="s">
        <v>19</v>
      </c>
      <c r="E5532" s="1" t="s">
        <v>1051</v>
      </c>
      <c r="F5532" s="1" t="s">
        <v>6020</v>
      </c>
      <c r="G5532">
        <v>33.527999999999999</v>
      </c>
      <c r="H5532">
        <v>3</v>
      </c>
      <c r="I5532">
        <v>0.2</v>
      </c>
      <c r="J5532">
        <v>2.5146000000000002</v>
      </c>
      <c r="K5532" t="str">
        <f>INDEX(product!B:B,MATCH('TABELA TOTAL'!$F9936,product!A:A,0))</f>
        <v>Technology</v>
      </c>
      <c r="L5532" t="str">
        <f>INDEX(product!C:C,MATCH(F5532,product!A:A,))</f>
        <v>Appliances</v>
      </c>
      <c r="M5532" t="str">
        <f>INDEX(product!D:D,MATCH(F5532,product!A:A,))</f>
        <v>Belkin 7-Outlet SurgeMaster Home Series</v>
      </c>
    </row>
    <row r="5533" spans="1:13" x14ac:dyDescent="0.25">
      <c r="A5533" s="1" t="s">
        <v>7648</v>
      </c>
      <c r="B5533" s="2">
        <v>42467</v>
      </c>
      <c r="C5533" s="2">
        <v>42472</v>
      </c>
      <c r="D5533" s="1" t="s">
        <v>19</v>
      </c>
      <c r="E5533" s="1" t="s">
        <v>1051</v>
      </c>
      <c r="F5533" s="1" t="s">
        <v>7649</v>
      </c>
      <c r="G5533">
        <v>36.744</v>
      </c>
      <c r="H5533">
        <v>3</v>
      </c>
      <c r="I5533">
        <v>0.2</v>
      </c>
      <c r="J5533">
        <v>3.6743999999999999</v>
      </c>
      <c r="K5533" t="str">
        <f>INDEX(product!B:B,MATCH('TABELA TOTAL'!$F9937,product!A:A,0))</f>
        <v>Office Supplies</v>
      </c>
      <c r="L5533" t="str">
        <f>INDEX(product!C:C,MATCH(F5533,product!A:A,))</f>
        <v>Storage</v>
      </c>
      <c r="M5533" t="str">
        <f>INDEX(product!D:D,MATCH(F5533,product!A:A,))</f>
        <v>Eldon Jumbo ProFile Portable File Boxes Graphite/Black</v>
      </c>
    </row>
    <row r="5534" spans="1:13" x14ac:dyDescent="0.25">
      <c r="A5534" s="1" t="s">
        <v>7031</v>
      </c>
      <c r="B5534" s="2">
        <v>42466</v>
      </c>
      <c r="C5534" s="2">
        <v>42470</v>
      </c>
      <c r="D5534" s="1" t="s">
        <v>19</v>
      </c>
      <c r="E5534" s="1" t="s">
        <v>384</v>
      </c>
      <c r="F5534" s="1" t="s">
        <v>3256</v>
      </c>
      <c r="G5534">
        <v>1294.75</v>
      </c>
      <c r="H5534">
        <v>5</v>
      </c>
      <c r="I5534">
        <v>0</v>
      </c>
      <c r="J5534">
        <v>336.63499999999999</v>
      </c>
      <c r="K5534" t="str">
        <f>INDEX(product!B:B,MATCH('TABELA TOTAL'!$F8800,product!A:A,0))</f>
        <v>Technology</v>
      </c>
      <c r="L5534" t="str">
        <f>INDEX(product!C:C,MATCH(F5534,product!A:A,))</f>
        <v>Phones</v>
      </c>
      <c r="M5534" t="str">
        <f>INDEX(product!D:D,MATCH(F5534,product!A:A,))</f>
        <v>Nortel Meridian M5316 Digital phone</v>
      </c>
    </row>
    <row r="5535" spans="1:13" x14ac:dyDescent="0.25">
      <c r="A5535" s="1" t="s">
        <v>180</v>
      </c>
      <c r="B5535" s="2">
        <v>42465</v>
      </c>
      <c r="C5535" s="2">
        <v>42470</v>
      </c>
      <c r="D5535" s="1" t="s">
        <v>11</v>
      </c>
      <c r="E5535" s="1" t="s">
        <v>181</v>
      </c>
      <c r="F5535" s="1" t="s">
        <v>182</v>
      </c>
      <c r="G5535">
        <v>158.36799999999999</v>
      </c>
      <c r="H5535">
        <v>7</v>
      </c>
      <c r="I5535">
        <v>0.2</v>
      </c>
      <c r="J5535">
        <v>13.857200000000001</v>
      </c>
      <c r="K5535" t="str">
        <f>INDEX(product!B:B,MATCH('TABELA TOTAL'!$F90,product!A:A,0))</f>
        <v>Office Supplies</v>
      </c>
      <c r="L5535" t="str">
        <f>INDEX(product!C:C,MATCH(F5535,product!A:A,))</f>
        <v>Storage</v>
      </c>
      <c r="M5535" t="str">
        <f>INDEX(product!D:D,MATCH(F5535,product!A:A,))</f>
        <v>Eldon Portable Mobile Manager</v>
      </c>
    </row>
    <row r="5536" spans="1:13" x14ac:dyDescent="0.25">
      <c r="A5536" s="1" t="s">
        <v>7314</v>
      </c>
      <c r="B5536" s="2">
        <v>42465</v>
      </c>
      <c r="C5536" s="2">
        <v>42469</v>
      </c>
      <c r="D5536" s="1" t="s">
        <v>19</v>
      </c>
      <c r="E5536" s="1" t="s">
        <v>1974</v>
      </c>
      <c r="F5536" s="1" t="s">
        <v>3122</v>
      </c>
      <c r="G5536">
        <v>118.782</v>
      </c>
      <c r="H5536">
        <v>3</v>
      </c>
      <c r="I5536">
        <v>0.4</v>
      </c>
      <c r="J5536">
        <v>-27.715800000000002</v>
      </c>
      <c r="K5536" t="str">
        <f>INDEX(product!B:B,MATCH('TABELA TOTAL'!$F9317,product!A:A,0))</f>
        <v>Technology</v>
      </c>
      <c r="L5536" t="str">
        <f>INDEX(product!C:C,MATCH(F5536,product!A:A,))</f>
        <v>Phones</v>
      </c>
      <c r="M5536" t="str">
        <f>INDEX(product!D:D,MATCH(F5536,product!A:A,))</f>
        <v>Clearsounds A400</v>
      </c>
    </row>
    <row r="5537" spans="1:13" x14ac:dyDescent="0.25">
      <c r="A5537" s="1" t="s">
        <v>7314</v>
      </c>
      <c r="B5537" s="2">
        <v>42465</v>
      </c>
      <c r="C5537" s="2">
        <v>42469</v>
      </c>
      <c r="D5537" s="1" t="s">
        <v>19</v>
      </c>
      <c r="E5537" s="1" t="s">
        <v>1974</v>
      </c>
      <c r="F5537" s="1" t="s">
        <v>534</v>
      </c>
      <c r="G5537">
        <v>769.18399999999997</v>
      </c>
      <c r="H5537">
        <v>4</v>
      </c>
      <c r="I5537">
        <v>0.2</v>
      </c>
      <c r="J5537">
        <v>-163.45160000000001</v>
      </c>
      <c r="K5537" t="str">
        <f>INDEX(product!B:B,MATCH('TABELA TOTAL'!$F9318,product!A:A,0))</f>
        <v>Office Supplies</v>
      </c>
      <c r="L5537" t="str">
        <f>INDEX(product!C:C,MATCH(F5537,product!A:A,))</f>
        <v>Supplies</v>
      </c>
      <c r="M5537" t="str">
        <f>INDEX(product!D:D,MATCH(F5537,product!A:A,))</f>
        <v>Premier Automatic Letter Opener</v>
      </c>
    </row>
    <row r="5538" spans="1:13" x14ac:dyDescent="0.25">
      <c r="A5538" s="1" t="s">
        <v>4502</v>
      </c>
      <c r="B5538" s="2">
        <v>42464</v>
      </c>
      <c r="C5538" s="2">
        <v>42465</v>
      </c>
      <c r="D5538" s="1" t="s">
        <v>79</v>
      </c>
      <c r="E5538" s="1" t="s">
        <v>2169</v>
      </c>
      <c r="F5538" s="1" t="s">
        <v>294</v>
      </c>
      <c r="G5538">
        <v>149.97</v>
      </c>
      <c r="H5538">
        <v>3</v>
      </c>
      <c r="I5538">
        <v>0</v>
      </c>
      <c r="J5538">
        <v>5.9988000000000001</v>
      </c>
      <c r="K5538" t="str">
        <f>INDEX(product!B:B,MATCH('TABELA TOTAL'!$F4244,product!A:A,0))</f>
        <v>Office Supplies</v>
      </c>
      <c r="L5538" t="str">
        <f>INDEX(product!C:C,MATCH(F5538,product!A:A,))</f>
        <v>Phones</v>
      </c>
      <c r="M5538" t="str">
        <f>INDEX(product!D:D,MATCH(F5538,product!A:A,))</f>
        <v>Anker Astro 15000mAh USB Portable Charger</v>
      </c>
    </row>
    <row r="5539" spans="1:13" x14ac:dyDescent="0.25">
      <c r="A5539" s="1" t="s">
        <v>4502</v>
      </c>
      <c r="B5539" s="2">
        <v>42464</v>
      </c>
      <c r="C5539" s="2">
        <v>42465</v>
      </c>
      <c r="D5539" s="1" t="s">
        <v>79</v>
      </c>
      <c r="E5539" s="1" t="s">
        <v>2169</v>
      </c>
      <c r="F5539" s="1" t="s">
        <v>3002</v>
      </c>
      <c r="G5539">
        <v>27.81</v>
      </c>
      <c r="H5539">
        <v>3</v>
      </c>
      <c r="I5539">
        <v>0</v>
      </c>
      <c r="J5539">
        <v>13.0707</v>
      </c>
      <c r="K5539" t="str">
        <f>INDEX(product!B:B,MATCH('TABELA TOTAL'!$F4245,product!A:A,0))</f>
        <v>Furniture</v>
      </c>
      <c r="L5539" t="str">
        <f>INDEX(product!C:C,MATCH(F5539,product!A:A,))</f>
        <v>Paper</v>
      </c>
      <c r="M5539" t="str">
        <f>INDEX(product!D:D,MATCH(F5539,product!A:A,))</f>
        <v>Wirebound Message Books, Four 2 3/4" x 5" Forms per Page, 600 Sets per Book</v>
      </c>
    </row>
    <row r="5540" spans="1:13" x14ac:dyDescent="0.25">
      <c r="A5540" s="1" t="s">
        <v>5228</v>
      </c>
      <c r="B5540" s="2">
        <v>42464</v>
      </c>
      <c r="C5540" s="2">
        <v>42469</v>
      </c>
      <c r="D5540" s="1" t="s">
        <v>19</v>
      </c>
      <c r="E5540" s="1" t="s">
        <v>3855</v>
      </c>
      <c r="F5540" s="1" t="s">
        <v>3765</v>
      </c>
      <c r="G5540">
        <v>588.78399999999999</v>
      </c>
      <c r="H5540">
        <v>2</v>
      </c>
      <c r="I5540">
        <v>0.2</v>
      </c>
      <c r="J5540">
        <v>183.995</v>
      </c>
      <c r="K5540" t="str">
        <f>INDEX(product!B:B,MATCH('TABELA TOTAL'!$F5441,product!A:A,0))</f>
        <v>Office Supplies</v>
      </c>
      <c r="L5540" t="str">
        <f>INDEX(product!C:C,MATCH(F5540,product!A:A,))</f>
        <v>Binders</v>
      </c>
      <c r="M5540" t="str">
        <f>INDEX(product!D:D,MATCH(F5540,product!A:A,))</f>
        <v>Ibico Ibimaster 300 Manual Binding System</v>
      </c>
    </row>
    <row r="5541" spans="1:13" x14ac:dyDescent="0.25">
      <c r="A5541" s="1" t="s">
        <v>6711</v>
      </c>
      <c r="B5541" s="2">
        <v>42464</v>
      </c>
      <c r="C5541" s="2">
        <v>42468</v>
      </c>
      <c r="D5541" s="1" t="s">
        <v>11</v>
      </c>
      <c r="E5541" s="1" t="s">
        <v>3057</v>
      </c>
      <c r="F5541" s="1" t="s">
        <v>964</v>
      </c>
      <c r="G5541">
        <v>82.64</v>
      </c>
      <c r="H5541">
        <v>2</v>
      </c>
      <c r="I5541">
        <v>0</v>
      </c>
      <c r="J5541">
        <v>7.4375999999999998</v>
      </c>
      <c r="K5541" t="str">
        <f>INDEX(product!B:B,MATCH('TABELA TOTAL'!$F8229,product!A:A,0))</f>
        <v>Furniture</v>
      </c>
      <c r="L5541" t="str">
        <f>INDEX(product!C:C,MATCH(F5541,product!A:A,))</f>
        <v>Furnishings</v>
      </c>
      <c r="M5541" t="str">
        <f>INDEX(product!D:D,MATCH(F5541,product!A:A,))</f>
        <v>Deflect-o EconoMat Studded, No Bevel Mat for Low Pile Carpeting</v>
      </c>
    </row>
    <row r="5542" spans="1:13" x14ac:dyDescent="0.25">
      <c r="A5542" s="1" t="s">
        <v>6711</v>
      </c>
      <c r="B5542" s="2">
        <v>42464</v>
      </c>
      <c r="C5542" s="2">
        <v>42468</v>
      </c>
      <c r="D5542" s="1" t="s">
        <v>11</v>
      </c>
      <c r="E5542" s="1" t="s">
        <v>3057</v>
      </c>
      <c r="F5542" s="1" t="s">
        <v>355</v>
      </c>
      <c r="G5542">
        <v>31.02</v>
      </c>
      <c r="H5542">
        <v>2</v>
      </c>
      <c r="I5542">
        <v>0</v>
      </c>
      <c r="J5542">
        <v>8.0652000000000008</v>
      </c>
      <c r="K5542" t="str">
        <f>INDEX(product!B:B,MATCH('TABELA TOTAL'!$F8230,product!A:A,0))</f>
        <v>Technology</v>
      </c>
      <c r="L5542" t="str">
        <f>INDEX(product!C:C,MATCH(F5542,product!A:A,))</f>
        <v>Storage</v>
      </c>
      <c r="M5542" t="str">
        <f>INDEX(product!D:D,MATCH(F5542,product!A:A,))</f>
        <v>Tenex File Box, Personal Filing Tote with Lid, Black</v>
      </c>
    </row>
    <row r="5543" spans="1:13" x14ac:dyDescent="0.25">
      <c r="A5543" s="1" t="s">
        <v>6711</v>
      </c>
      <c r="B5543" s="2">
        <v>42464</v>
      </c>
      <c r="C5543" s="2">
        <v>42468</v>
      </c>
      <c r="D5543" s="1" t="s">
        <v>11</v>
      </c>
      <c r="E5543" s="1" t="s">
        <v>3057</v>
      </c>
      <c r="F5543" s="1" t="s">
        <v>2217</v>
      </c>
      <c r="G5543">
        <v>89.97</v>
      </c>
      <c r="H5543">
        <v>3</v>
      </c>
      <c r="I5543">
        <v>0</v>
      </c>
      <c r="J5543">
        <v>37.787399999999998</v>
      </c>
      <c r="K5543" t="str">
        <f>INDEX(product!B:B,MATCH('TABELA TOTAL'!$F8231,product!A:A,0))</f>
        <v>Furniture</v>
      </c>
      <c r="L5543" t="str">
        <f>INDEX(product!C:C,MATCH(F5543,product!A:A,))</f>
        <v>Accessories</v>
      </c>
      <c r="M5543" t="str">
        <f>INDEX(product!D:D,MATCH(F5543,product!A:A,))</f>
        <v>Logitech Trackman Marble Mouse</v>
      </c>
    </row>
    <row r="5544" spans="1:13" x14ac:dyDescent="0.25">
      <c r="A5544" s="1" t="s">
        <v>4995</v>
      </c>
      <c r="B5544" s="2">
        <v>42463</v>
      </c>
      <c r="C5544" s="2">
        <v>42467</v>
      </c>
      <c r="D5544" s="1" t="s">
        <v>19</v>
      </c>
      <c r="E5544" s="1" t="s">
        <v>1019</v>
      </c>
      <c r="F5544" s="1" t="s">
        <v>1710</v>
      </c>
      <c r="G5544">
        <v>99.846000000000004</v>
      </c>
      <c r="H5544">
        <v>9</v>
      </c>
      <c r="I5544">
        <v>0.7</v>
      </c>
      <c r="J5544">
        <v>-83.204999999999998</v>
      </c>
      <c r="K5544" t="str">
        <f>INDEX(product!B:B,MATCH('TABELA TOTAL'!$F5060,product!A:A,0))</f>
        <v>Office Supplies</v>
      </c>
      <c r="L5544" t="str">
        <f>INDEX(product!C:C,MATCH(F5544,product!A:A,))</f>
        <v>Binders</v>
      </c>
      <c r="M5544" t="str">
        <f>INDEX(product!D:D,MATCH(F5544,product!A:A,))</f>
        <v>GBC Velobind Prepunched Cover Sets, Regency Series</v>
      </c>
    </row>
    <row r="5545" spans="1:13" x14ac:dyDescent="0.25">
      <c r="A5545" s="1" t="s">
        <v>5497</v>
      </c>
      <c r="B5545" s="2">
        <v>42463</v>
      </c>
      <c r="C5545" s="2">
        <v>42469</v>
      </c>
      <c r="D5545" s="1" t="s">
        <v>19</v>
      </c>
      <c r="E5545" s="1" t="s">
        <v>49</v>
      </c>
      <c r="F5545" s="1" t="s">
        <v>190</v>
      </c>
      <c r="G5545">
        <v>71.12</v>
      </c>
      <c r="H5545">
        <v>4</v>
      </c>
      <c r="I5545">
        <v>0</v>
      </c>
      <c r="J5545">
        <v>22.0472</v>
      </c>
      <c r="K5545" t="str">
        <f>INDEX(product!B:B,MATCH('TABELA TOTAL'!$F5899,product!A:A,0))</f>
        <v>Furniture</v>
      </c>
      <c r="L5545" t="str">
        <f>INDEX(product!C:C,MATCH(F5545,product!A:A,))</f>
        <v>Furnishings</v>
      </c>
      <c r="M5545" t="str">
        <f>INDEX(product!D:D,MATCH(F5545,product!A:A,))</f>
        <v>Seth Thomas 13 1/2" Wall Clock</v>
      </c>
    </row>
    <row r="5546" spans="1:13" x14ac:dyDescent="0.25">
      <c r="A5546" s="1" t="s">
        <v>5497</v>
      </c>
      <c r="B5546" s="2">
        <v>42463</v>
      </c>
      <c r="C5546" s="2">
        <v>42469</v>
      </c>
      <c r="D5546" s="1" t="s">
        <v>19</v>
      </c>
      <c r="E5546" s="1" t="s">
        <v>49</v>
      </c>
      <c r="F5546" s="1" t="s">
        <v>3412</v>
      </c>
      <c r="G5546">
        <v>259.95999999999998</v>
      </c>
      <c r="H5546">
        <v>4</v>
      </c>
      <c r="I5546">
        <v>0</v>
      </c>
      <c r="J5546">
        <v>124.7808</v>
      </c>
      <c r="K5546" t="str">
        <f>INDEX(product!B:B,MATCH('TABELA TOTAL'!$F5900,product!A:A,0))</f>
        <v>Technology</v>
      </c>
      <c r="L5546" t="str">
        <f>INDEX(product!C:C,MATCH(F5546,product!A:A,))</f>
        <v>Phones</v>
      </c>
      <c r="M5546" t="str">
        <f>INDEX(product!D:D,MATCH(F5546,product!A:A,))</f>
        <v>Plantronics Voyager Pro HD - Bluetooth Headset</v>
      </c>
    </row>
    <row r="5547" spans="1:13" x14ac:dyDescent="0.25">
      <c r="A5547" s="1" t="s">
        <v>6906</v>
      </c>
      <c r="B5547" s="2">
        <v>42463</v>
      </c>
      <c r="C5547" s="2">
        <v>42463</v>
      </c>
      <c r="D5547" s="1" t="s">
        <v>654</v>
      </c>
      <c r="E5547" s="1" t="s">
        <v>1127</v>
      </c>
      <c r="F5547" s="1" t="s">
        <v>2510</v>
      </c>
      <c r="G5547">
        <v>10.272</v>
      </c>
      <c r="H5547">
        <v>3</v>
      </c>
      <c r="I5547">
        <v>0.2</v>
      </c>
      <c r="J5547">
        <v>3.21</v>
      </c>
      <c r="K5547" t="str">
        <f>INDEX(product!B:B,MATCH('TABELA TOTAL'!$F8573,product!A:A,0))</f>
        <v>Office Supplies</v>
      </c>
      <c r="L5547" t="str">
        <f>INDEX(product!C:C,MATCH(F5547,product!A:A,))</f>
        <v>Paper</v>
      </c>
      <c r="M5547" t="str">
        <f>INDEX(product!D:D,MATCH(F5547,product!A:A,))</f>
        <v>Xerox 1962</v>
      </c>
    </row>
    <row r="5548" spans="1:13" x14ac:dyDescent="0.25">
      <c r="A5548" s="1" t="s">
        <v>6901</v>
      </c>
      <c r="B5548" s="2">
        <v>42462</v>
      </c>
      <c r="C5548" s="2">
        <v>42466</v>
      </c>
      <c r="D5548" s="1" t="s">
        <v>11</v>
      </c>
      <c r="E5548" s="1" t="s">
        <v>1098</v>
      </c>
      <c r="F5548" s="1" t="s">
        <v>2187</v>
      </c>
      <c r="G5548">
        <v>1454.9</v>
      </c>
      <c r="H5548">
        <v>5</v>
      </c>
      <c r="I5548">
        <v>0</v>
      </c>
      <c r="J5548">
        <v>378.274</v>
      </c>
      <c r="K5548" t="str">
        <f>INDEX(product!B:B,MATCH('TABELA TOTAL'!$F8564,product!A:A,0))</f>
        <v>Furniture</v>
      </c>
      <c r="L5548" t="str">
        <f>INDEX(product!C:C,MATCH(F5548,product!A:A,))</f>
        <v>Chairs</v>
      </c>
      <c r="M5548" t="str">
        <f>INDEX(product!D:D,MATCH(F5548,product!A:A,))</f>
        <v>Global Executive Mid-Back Manager's Chair</v>
      </c>
    </row>
    <row r="5549" spans="1:13" x14ac:dyDescent="0.25">
      <c r="A5549" s="1" t="s">
        <v>798</v>
      </c>
      <c r="B5549" s="2">
        <v>42461</v>
      </c>
      <c r="C5549" s="2">
        <v>42463</v>
      </c>
      <c r="D5549" s="1" t="s">
        <v>11</v>
      </c>
      <c r="E5549" s="1" t="s">
        <v>799</v>
      </c>
      <c r="F5549" s="1" t="s">
        <v>800</v>
      </c>
      <c r="G5549">
        <v>59.52</v>
      </c>
      <c r="H5549">
        <v>3</v>
      </c>
      <c r="I5549">
        <v>0</v>
      </c>
      <c r="J5549">
        <v>15.475199999999999</v>
      </c>
      <c r="K5549" t="str">
        <f>INDEX(product!B:B,MATCH('TABELA TOTAL'!$F449,product!A:A,0))</f>
        <v>Office Supplies</v>
      </c>
      <c r="L5549" t="str">
        <f>INDEX(product!C:C,MATCH(F5549,product!A:A,))</f>
        <v>Art</v>
      </c>
      <c r="M5549" t="str">
        <f>INDEX(product!D:D,MATCH(F5549,product!A:A,))</f>
        <v>Newell 345</v>
      </c>
    </row>
    <row r="5550" spans="1:13" x14ac:dyDescent="0.25">
      <c r="A5550" s="1" t="s">
        <v>798</v>
      </c>
      <c r="B5550" s="2">
        <v>42461</v>
      </c>
      <c r="C5550" s="2">
        <v>42463</v>
      </c>
      <c r="D5550" s="1" t="s">
        <v>11</v>
      </c>
      <c r="E5550" s="1" t="s">
        <v>799</v>
      </c>
      <c r="F5550" s="1" t="s">
        <v>801</v>
      </c>
      <c r="G5550">
        <v>161.94</v>
      </c>
      <c r="H5550">
        <v>3</v>
      </c>
      <c r="I5550">
        <v>0</v>
      </c>
      <c r="J5550">
        <v>9.7164000000000001</v>
      </c>
      <c r="K5550" t="str">
        <f>INDEX(product!B:B,MATCH('TABELA TOTAL'!$F450,product!A:A,0))</f>
        <v>Furniture</v>
      </c>
      <c r="L5550" t="str">
        <f>INDEX(product!C:C,MATCH(F5550,product!A:A,))</f>
        <v>Storage</v>
      </c>
      <c r="M5550" t="str">
        <f>INDEX(product!D:D,MATCH(F5550,product!A:A,))</f>
        <v>Fellowes Bankers Box Recycled Super Stor/Drawer</v>
      </c>
    </row>
    <row r="5551" spans="1:13" x14ac:dyDescent="0.25">
      <c r="A5551" s="1" t="s">
        <v>798</v>
      </c>
      <c r="B5551" s="2">
        <v>42461</v>
      </c>
      <c r="C5551" s="2">
        <v>42463</v>
      </c>
      <c r="D5551" s="1" t="s">
        <v>11</v>
      </c>
      <c r="E5551" s="1" t="s">
        <v>799</v>
      </c>
      <c r="F5551" s="1" t="s">
        <v>802</v>
      </c>
      <c r="G5551">
        <v>263.88</v>
      </c>
      <c r="H5551">
        <v>6</v>
      </c>
      <c r="I5551">
        <v>0</v>
      </c>
      <c r="J5551">
        <v>71.247600000000006</v>
      </c>
      <c r="K5551" t="str">
        <f>INDEX(product!B:B,MATCH('TABELA TOTAL'!$F451,product!A:A,0))</f>
        <v>Office Supplies</v>
      </c>
      <c r="L5551" t="str">
        <f>INDEX(product!C:C,MATCH(F5551,product!A:A,))</f>
        <v>Art</v>
      </c>
      <c r="M5551" t="str">
        <f>INDEX(product!D:D,MATCH(F5551,product!A:A,))</f>
        <v>Boston 1645 Deluxe Heavier-Duty Electric Pencil Sharpener</v>
      </c>
    </row>
    <row r="5552" spans="1:13" x14ac:dyDescent="0.25">
      <c r="A5552" s="1" t="s">
        <v>798</v>
      </c>
      <c r="B5552" s="2">
        <v>42461</v>
      </c>
      <c r="C5552" s="2">
        <v>42463</v>
      </c>
      <c r="D5552" s="1" t="s">
        <v>11</v>
      </c>
      <c r="E5552" s="1" t="s">
        <v>799</v>
      </c>
      <c r="F5552" s="1" t="s">
        <v>803</v>
      </c>
      <c r="G5552">
        <v>30.48</v>
      </c>
      <c r="H5552">
        <v>3</v>
      </c>
      <c r="I5552">
        <v>0</v>
      </c>
      <c r="J5552">
        <v>7.9248000000000003</v>
      </c>
      <c r="K5552" t="str">
        <f>INDEX(product!B:B,MATCH('TABELA TOTAL'!$F452,product!A:A,0))</f>
        <v>Furniture</v>
      </c>
      <c r="L5552" t="str">
        <f>INDEX(product!C:C,MATCH(F5552,product!A:A,))</f>
        <v>Art</v>
      </c>
      <c r="M5552" t="str">
        <f>INDEX(product!D:D,MATCH(F5552,product!A:A,))</f>
        <v>50 Colored Long Pencils</v>
      </c>
    </row>
    <row r="5553" spans="1:13" x14ac:dyDescent="0.25">
      <c r="A5553" s="1" t="s">
        <v>798</v>
      </c>
      <c r="B5553" s="2">
        <v>42461</v>
      </c>
      <c r="C5553" s="2">
        <v>42463</v>
      </c>
      <c r="D5553" s="1" t="s">
        <v>11</v>
      </c>
      <c r="E5553" s="1" t="s">
        <v>799</v>
      </c>
      <c r="F5553" s="1" t="s">
        <v>804</v>
      </c>
      <c r="G5553">
        <v>9.84</v>
      </c>
      <c r="H5553">
        <v>3</v>
      </c>
      <c r="I5553">
        <v>0</v>
      </c>
      <c r="J5553">
        <v>2.8536000000000001</v>
      </c>
      <c r="K5553" t="str">
        <f>INDEX(product!B:B,MATCH('TABELA TOTAL'!$F453,product!A:A,0))</f>
        <v>Furniture</v>
      </c>
      <c r="L5553" t="str">
        <f>INDEX(product!C:C,MATCH(F5553,product!A:A,))</f>
        <v>Art</v>
      </c>
      <c r="M5553" t="str">
        <f>INDEX(product!D:D,MATCH(F5553,product!A:A,))</f>
        <v>Newell 342</v>
      </c>
    </row>
    <row r="5554" spans="1:13" x14ac:dyDescent="0.25">
      <c r="A5554" s="1" t="s">
        <v>798</v>
      </c>
      <c r="B5554" s="2">
        <v>42461</v>
      </c>
      <c r="C5554" s="2">
        <v>42463</v>
      </c>
      <c r="D5554" s="1" t="s">
        <v>11</v>
      </c>
      <c r="E5554" s="1" t="s">
        <v>799</v>
      </c>
      <c r="F5554" s="1" t="s">
        <v>805</v>
      </c>
      <c r="G5554">
        <v>35.119999999999997</v>
      </c>
      <c r="H5554">
        <v>4</v>
      </c>
      <c r="I5554">
        <v>0</v>
      </c>
      <c r="J5554">
        <v>9.1311999999999998</v>
      </c>
      <c r="K5554" t="str">
        <f>INDEX(product!B:B,MATCH('TABELA TOTAL'!$F454,product!A:A,0))</f>
        <v>Office Supplies</v>
      </c>
      <c r="L5554" t="str">
        <f>INDEX(product!C:C,MATCH(F5554,product!A:A,))</f>
        <v>Phones</v>
      </c>
      <c r="M5554" t="str">
        <f>INDEX(product!D:D,MATCH(F5554,product!A:A,))</f>
        <v>Belkin Grip Candy Sheer Case / Cover for iPhone 5 and 5S</v>
      </c>
    </row>
    <row r="5555" spans="1:13" x14ac:dyDescent="0.25">
      <c r="A5555" s="1" t="s">
        <v>1120</v>
      </c>
      <c r="B5555" s="2">
        <v>42461</v>
      </c>
      <c r="C5555" s="2">
        <v>42468</v>
      </c>
      <c r="D5555" s="1" t="s">
        <v>19</v>
      </c>
      <c r="E5555" s="1" t="s">
        <v>512</v>
      </c>
      <c r="F5555" s="1" t="s">
        <v>1121</v>
      </c>
      <c r="G5555">
        <v>31.56</v>
      </c>
      <c r="H5555">
        <v>5</v>
      </c>
      <c r="I5555">
        <v>0.2</v>
      </c>
      <c r="J5555">
        <v>9.8625000000000007</v>
      </c>
      <c r="K5555" t="str">
        <f>INDEX(product!B:B,MATCH('TABELA TOTAL'!$F648,product!A:A,0))</f>
        <v>Office Supplies</v>
      </c>
      <c r="L5555" t="str">
        <f>INDEX(product!C:C,MATCH(F5555,product!A:A,))</f>
        <v>Fasteners</v>
      </c>
      <c r="M5555" t="str">
        <f>INDEX(product!D:D,MATCH(F5555,product!A:A,))</f>
        <v>Staples</v>
      </c>
    </row>
    <row r="5556" spans="1:13" x14ac:dyDescent="0.25">
      <c r="A5556" s="1" t="s">
        <v>1120</v>
      </c>
      <c r="B5556" s="2">
        <v>42461</v>
      </c>
      <c r="C5556" s="2">
        <v>42468</v>
      </c>
      <c r="D5556" s="1" t="s">
        <v>19</v>
      </c>
      <c r="E5556" s="1" t="s">
        <v>512</v>
      </c>
      <c r="F5556" s="1" t="s">
        <v>1122</v>
      </c>
      <c r="G5556">
        <v>30.143999999999998</v>
      </c>
      <c r="H5556">
        <v>2</v>
      </c>
      <c r="I5556">
        <v>0.2</v>
      </c>
      <c r="J5556">
        <v>3.0144000000000002</v>
      </c>
      <c r="K5556" t="str">
        <f>INDEX(product!B:B,MATCH('TABELA TOTAL'!$F649,product!A:A,0))</f>
        <v>Office Supplies</v>
      </c>
      <c r="L5556" t="str">
        <f>INDEX(product!C:C,MATCH(F5556,product!A:A,))</f>
        <v>Appliances</v>
      </c>
      <c r="M5556" t="str">
        <f>INDEX(product!D:D,MATCH(F5556,product!A:A,))</f>
        <v>Belkin F9H710-06 7 Outlet SurgeMaster Surge Protector</v>
      </c>
    </row>
    <row r="5557" spans="1:13" x14ac:dyDescent="0.25">
      <c r="A5557" s="1" t="s">
        <v>4312</v>
      </c>
      <c r="B5557" s="2">
        <v>42461</v>
      </c>
      <c r="C5557" s="2">
        <v>42466</v>
      </c>
      <c r="D5557" s="1" t="s">
        <v>19</v>
      </c>
      <c r="E5557" s="1" t="s">
        <v>1731</v>
      </c>
      <c r="F5557" s="1" t="s">
        <v>1380</v>
      </c>
      <c r="G5557">
        <v>88.04</v>
      </c>
      <c r="H5557">
        <v>4</v>
      </c>
      <c r="I5557">
        <v>0</v>
      </c>
      <c r="J5557">
        <v>22.8904</v>
      </c>
      <c r="K5557" t="str">
        <f>INDEX(product!B:B,MATCH('TABELA TOTAL'!$F3968,product!A:A,0))</f>
        <v>Office Supplies</v>
      </c>
      <c r="L5557" t="str">
        <f>INDEX(product!C:C,MATCH(F5557,product!A:A,))</f>
        <v>Art</v>
      </c>
      <c r="M5557" t="str">
        <f>INDEX(product!D:D,MATCH(F5557,product!A:A,))</f>
        <v>Boston 16801 Nautilus Battery Pencil Sharpener</v>
      </c>
    </row>
    <row r="5558" spans="1:13" x14ac:dyDescent="0.25">
      <c r="A5558" s="1" t="s">
        <v>4391</v>
      </c>
      <c r="B5558" s="2">
        <v>42461</v>
      </c>
      <c r="C5558" s="2">
        <v>42465</v>
      </c>
      <c r="D5558" s="1" t="s">
        <v>19</v>
      </c>
      <c r="E5558" s="1" t="s">
        <v>2549</v>
      </c>
      <c r="F5558" s="1" t="s">
        <v>986</v>
      </c>
      <c r="G5558">
        <v>20.7</v>
      </c>
      <c r="H5558">
        <v>2</v>
      </c>
      <c r="I5558">
        <v>0</v>
      </c>
      <c r="J5558">
        <v>9.9359999999999999</v>
      </c>
      <c r="K5558" t="str">
        <f>INDEX(product!B:B,MATCH('TABELA TOTAL'!$F4091,product!A:A,0))</f>
        <v>Office Supplies</v>
      </c>
      <c r="L5558" t="str">
        <f>INDEX(product!C:C,MATCH(F5558,product!A:A,))</f>
        <v>Labels</v>
      </c>
      <c r="M5558" t="str">
        <f>INDEX(product!D:D,MATCH(F5558,product!A:A,))</f>
        <v>Avery 473</v>
      </c>
    </row>
    <row r="5559" spans="1:13" x14ac:dyDescent="0.25">
      <c r="A5559" s="1" t="s">
        <v>4391</v>
      </c>
      <c r="B5559" s="2">
        <v>42461</v>
      </c>
      <c r="C5559" s="2">
        <v>42465</v>
      </c>
      <c r="D5559" s="1" t="s">
        <v>19</v>
      </c>
      <c r="E5559" s="1" t="s">
        <v>2549</v>
      </c>
      <c r="F5559" s="1" t="s">
        <v>1017</v>
      </c>
      <c r="G5559">
        <v>10.95</v>
      </c>
      <c r="H5559">
        <v>3</v>
      </c>
      <c r="I5559">
        <v>0</v>
      </c>
      <c r="J5559">
        <v>3.2850000000000001</v>
      </c>
      <c r="K5559" t="str">
        <f>INDEX(product!B:B,MATCH('TABELA TOTAL'!$F4092,product!A:A,0))</f>
        <v>Office Supplies</v>
      </c>
      <c r="L5559" t="str">
        <f>INDEX(product!C:C,MATCH(F5559,product!A:A,))</f>
        <v>Supplies</v>
      </c>
      <c r="M5559" t="str">
        <f>INDEX(product!D:D,MATCH(F5559,product!A:A,))</f>
        <v>Acme Value Line Scissors</v>
      </c>
    </row>
    <row r="5560" spans="1:13" x14ac:dyDescent="0.25">
      <c r="A5560" s="1" t="s">
        <v>4391</v>
      </c>
      <c r="B5560" s="2">
        <v>42461</v>
      </c>
      <c r="C5560" s="2">
        <v>42465</v>
      </c>
      <c r="D5560" s="1" t="s">
        <v>19</v>
      </c>
      <c r="E5560" s="1" t="s">
        <v>2549</v>
      </c>
      <c r="F5560" s="1" t="s">
        <v>1166</v>
      </c>
      <c r="G5560">
        <v>14.352</v>
      </c>
      <c r="H5560">
        <v>3</v>
      </c>
      <c r="I5560">
        <v>0.2</v>
      </c>
      <c r="J5560">
        <v>4.6643999999999997</v>
      </c>
      <c r="K5560" t="str">
        <f>INDEX(product!B:B,MATCH('TABELA TOTAL'!$F4093,product!A:A,0))</f>
        <v>Furniture</v>
      </c>
      <c r="L5560" t="str">
        <f>INDEX(product!C:C,MATCH(F5560,product!A:A,))</f>
        <v>Binders</v>
      </c>
      <c r="M5560" t="str">
        <f>INDEX(product!D:D,MATCH(F5560,product!A:A,))</f>
        <v>Avery Hanging File Binders</v>
      </c>
    </row>
    <row r="5561" spans="1:13" x14ac:dyDescent="0.25">
      <c r="A5561" s="1" t="s">
        <v>5044</v>
      </c>
      <c r="B5561" s="2">
        <v>42461</v>
      </c>
      <c r="C5561" s="2">
        <v>42465</v>
      </c>
      <c r="D5561" s="1" t="s">
        <v>19</v>
      </c>
      <c r="E5561" s="1" t="s">
        <v>1000</v>
      </c>
      <c r="F5561" s="1" t="s">
        <v>14</v>
      </c>
      <c r="G5561">
        <v>1317.492</v>
      </c>
      <c r="H5561">
        <v>6</v>
      </c>
      <c r="I5561">
        <v>0.1</v>
      </c>
      <c r="J5561">
        <v>292.77600000000001</v>
      </c>
      <c r="K5561" t="str">
        <f>INDEX(product!B:B,MATCH('TABELA TOTAL'!$F5143,product!A:A,0))</f>
        <v>Technology</v>
      </c>
      <c r="L5561" t="str">
        <f>INDEX(product!C:C,MATCH(F5561,product!A:A,))</f>
        <v>Chairs</v>
      </c>
      <c r="M5561" t="str">
        <f>INDEX(product!D:D,MATCH(F5561,product!A:A,))</f>
        <v>Hon Deluxe Fabric Upholstered Stacking Chairs, Rounded Back</v>
      </c>
    </row>
    <row r="5562" spans="1:13" x14ac:dyDescent="0.25">
      <c r="A5562" s="1" t="s">
        <v>5044</v>
      </c>
      <c r="B5562" s="2">
        <v>42461</v>
      </c>
      <c r="C5562" s="2">
        <v>42465</v>
      </c>
      <c r="D5562" s="1" t="s">
        <v>19</v>
      </c>
      <c r="E5562" s="1" t="s">
        <v>1000</v>
      </c>
      <c r="F5562" s="1" t="s">
        <v>3544</v>
      </c>
      <c r="G5562">
        <v>63.84</v>
      </c>
      <c r="H5562">
        <v>8</v>
      </c>
      <c r="I5562">
        <v>0</v>
      </c>
      <c r="J5562">
        <v>18.5136</v>
      </c>
      <c r="K5562" t="str">
        <f>INDEX(product!B:B,MATCH('TABELA TOTAL'!$F5144,product!A:A,0))</f>
        <v>Furniture</v>
      </c>
      <c r="L5562" t="str">
        <f>INDEX(product!C:C,MATCH(F5562,product!A:A,))</f>
        <v>Supplies</v>
      </c>
      <c r="M5562" t="str">
        <f>INDEX(product!D:D,MATCH(F5562,product!A:A,))</f>
        <v>Staple remover</v>
      </c>
    </row>
    <row r="5563" spans="1:13" x14ac:dyDescent="0.25">
      <c r="A5563" s="1" t="s">
        <v>5044</v>
      </c>
      <c r="B5563" s="2">
        <v>42461</v>
      </c>
      <c r="C5563" s="2">
        <v>42465</v>
      </c>
      <c r="D5563" s="1" t="s">
        <v>19</v>
      </c>
      <c r="E5563" s="1" t="s">
        <v>1000</v>
      </c>
      <c r="F5563" s="1" t="s">
        <v>614</v>
      </c>
      <c r="G5563">
        <v>3.5920000000000001</v>
      </c>
      <c r="H5563">
        <v>1</v>
      </c>
      <c r="I5563">
        <v>0.2</v>
      </c>
      <c r="J5563">
        <v>1.1225000000000001</v>
      </c>
      <c r="K5563" t="str">
        <f>INDEX(product!B:B,MATCH('TABELA TOTAL'!$F5145,product!A:A,0))</f>
        <v>Furniture</v>
      </c>
      <c r="L5563" t="str">
        <f>INDEX(product!C:C,MATCH(F5563,product!A:A,))</f>
        <v>Binders</v>
      </c>
      <c r="M5563" t="str">
        <f>INDEX(product!D:D,MATCH(F5563,product!A:A,))</f>
        <v>Avery Non-Stick Binders</v>
      </c>
    </row>
    <row r="5564" spans="1:13" x14ac:dyDescent="0.25">
      <c r="A5564" s="1" t="s">
        <v>5354</v>
      </c>
      <c r="B5564" s="2">
        <v>42461</v>
      </c>
      <c r="C5564" s="2">
        <v>42465</v>
      </c>
      <c r="D5564" s="1" t="s">
        <v>11</v>
      </c>
      <c r="E5564" s="1" t="s">
        <v>3238</v>
      </c>
      <c r="F5564" s="1" t="s">
        <v>509</v>
      </c>
      <c r="G5564">
        <v>7.04</v>
      </c>
      <c r="H5564">
        <v>4</v>
      </c>
      <c r="I5564">
        <v>0</v>
      </c>
      <c r="J5564">
        <v>3.0975999999999999</v>
      </c>
      <c r="K5564" t="str">
        <f>INDEX(product!B:B,MATCH('TABELA TOTAL'!$F5644,product!A:A,0))</f>
        <v>Office Supplies</v>
      </c>
      <c r="L5564" t="str">
        <f>INDEX(product!C:C,MATCH(F5564,product!A:A,))</f>
        <v>Furnishings</v>
      </c>
      <c r="M5564" t="str">
        <f>INDEX(product!D:D,MATCH(F5564,product!A:A,))</f>
        <v>Regeneration Desk Collection</v>
      </c>
    </row>
    <row r="5565" spans="1:13" x14ac:dyDescent="0.25">
      <c r="A5565" s="1" t="s">
        <v>6880</v>
      </c>
      <c r="B5565" s="2">
        <v>42461</v>
      </c>
      <c r="C5565" s="2">
        <v>42467</v>
      </c>
      <c r="D5565" s="1" t="s">
        <v>19</v>
      </c>
      <c r="E5565" s="1" t="s">
        <v>2341</v>
      </c>
      <c r="F5565" s="1" t="s">
        <v>1658</v>
      </c>
      <c r="G5565">
        <v>12.99</v>
      </c>
      <c r="H5565">
        <v>1</v>
      </c>
      <c r="I5565">
        <v>0</v>
      </c>
      <c r="J5565">
        <v>0.25979999999999998</v>
      </c>
      <c r="K5565" t="str">
        <f>INDEX(product!B:B,MATCH('TABELA TOTAL'!$F8524,product!A:A,0))</f>
        <v>Office Supplies</v>
      </c>
      <c r="L5565" t="str">
        <f>INDEX(product!C:C,MATCH(F5565,product!A:A,))</f>
        <v>Phones</v>
      </c>
      <c r="M5565" t="str">
        <f>INDEX(product!D:D,MATCH(F5565,product!A:A,))</f>
        <v>Cyber Acoustics AC-202b Speech Recognition Stereo Headset</v>
      </c>
    </row>
    <row r="5566" spans="1:13" x14ac:dyDescent="0.25">
      <c r="A5566" s="1" t="s">
        <v>5210</v>
      </c>
      <c r="B5566" s="2">
        <v>42460</v>
      </c>
      <c r="C5566" s="2">
        <v>42462</v>
      </c>
      <c r="D5566" s="1" t="s">
        <v>11</v>
      </c>
      <c r="E5566" s="1" t="s">
        <v>1019</v>
      </c>
      <c r="F5566" s="1" t="s">
        <v>4240</v>
      </c>
      <c r="G5566">
        <v>280.78199999999998</v>
      </c>
      <c r="H5566">
        <v>3</v>
      </c>
      <c r="I5566">
        <v>0.4</v>
      </c>
      <c r="J5566">
        <v>-60.836100000000002</v>
      </c>
      <c r="K5566" t="str">
        <f>INDEX(product!B:B,MATCH('TABELA TOTAL'!$F5422,product!A:A,0))</f>
        <v>Furniture</v>
      </c>
      <c r="L5566" t="str">
        <f>INDEX(product!C:C,MATCH(F5566,product!A:A,))</f>
        <v>Phones</v>
      </c>
      <c r="M5566" t="str">
        <f>INDEX(product!D:D,MATCH(F5566,product!A:A,))</f>
        <v>LG Exalt</v>
      </c>
    </row>
    <row r="5567" spans="1:13" x14ac:dyDescent="0.25">
      <c r="A5567" s="1" t="s">
        <v>5210</v>
      </c>
      <c r="B5567" s="2">
        <v>42460</v>
      </c>
      <c r="C5567" s="2">
        <v>42462</v>
      </c>
      <c r="D5567" s="1" t="s">
        <v>11</v>
      </c>
      <c r="E5567" s="1" t="s">
        <v>1019</v>
      </c>
      <c r="F5567" s="1" t="s">
        <v>2826</v>
      </c>
      <c r="G5567">
        <v>31.984000000000002</v>
      </c>
      <c r="H5567">
        <v>2</v>
      </c>
      <c r="I5567">
        <v>0.2</v>
      </c>
      <c r="J5567">
        <v>1.1994</v>
      </c>
      <c r="K5567" t="str">
        <f>INDEX(product!B:B,MATCH('TABELA TOTAL'!$F5423,product!A:A,0))</f>
        <v>Office Supplies</v>
      </c>
      <c r="L5567" t="str">
        <f>INDEX(product!C:C,MATCH(F5567,product!A:A,))</f>
        <v>Accessories</v>
      </c>
      <c r="M5567" t="str">
        <f>INDEX(product!D:D,MATCH(F5567,product!A:A,))</f>
        <v>Anker Ultra-Slim Mini Bluetooth 3.0 Wireless Keyboard</v>
      </c>
    </row>
    <row r="5568" spans="1:13" x14ac:dyDescent="0.25">
      <c r="A5568" s="1" t="s">
        <v>5610</v>
      </c>
      <c r="B5568" s="2">
        <v>42460</v>
      </c>
      <c r="C5568" s="2">
        <v>42466</v>
      </c>
      <c r="D5568" s="1" t="s">
        <v>19</v>
      </c>
      <c r="E5568" s="1" t="s">
        <v>2693</v>
      </c>
      <c r="F5568" s="1" t="s">
        <v>339</v>
      </c>
      <c r="G5568">
        <v>327.99599999999998</v>
      </c>
      <c r="H5568">
        <v>6</v>
      </c>
      <c r="I5568">
        <v>0.1</v>
      </c>
      <c r="J5568">
        <v>54.665999999999997</v>
      </c>
      <c r="K5568" t="str">
        <f>INDEX(product!B:B,MATCH('TABELA TOTAL'!$F6129,product!A:A,0))</f>
        <v>Office Supplies</v>
      </c>
      <c r="L5568" t="str">
        <f>INDEX(product!C:C,MATCH(F5568,product!A:A,))</f>
        <v>Chairs</v>
      </c>
      <c r="M5568" t="str">
        <f>INDEX(product!D:D,MATCH(F5568,product!A:A,))</f>
        <v>Global Value Steno Chair, Gray</v>
      </c>
    </row>
    <row r="5569" spans="1:13" x14ac:dyDescent="0.25">
      <c r="A5569" s="1" t="s">
        <v>2017</v>
      </c>
      <c r="B5569" s="2">
        <v>42459</v>
      </c>
      <c r="C5569" s="2">
        <v>42461</v>
      </c>
      <c r="D5569" s="1" t="s">
        <v>79</v>
      </c>
      <c r="E5569" s="1" t="s">
        <v>2018</v>
      </c>
      <c r="F5569" s="1" t="s">
        <v>1591</v>
      </c>
      <c r="G5569">
        <v>11.34</v>
      </c>
      <c r="H5569">
        <v>1</v>
      </c>
      <c r="I5569">
        <v>0</v>
      </c>
      <c r="J5569">
        <v>5.5566000000000004</v>
      </c>
      <c r="K5569" t="str">
        <f>INDEX(product!B:B,MATCH('TABELA TOTAL'!$F1329,product!A:A,0))</f>
        <v>Office Supplies</v>
      </c>
      <c r="L5569" t="str">
        <f>INDEX(product!C:C,MATCH(F5569,product!A:A,))</f>
        <v>Paper</v>
      </c>
      <c r="M5569" t="str">
        <f>INDEX(product!D:D,MATCH(F5569,product!A:A,))</f>
        <v>Xerox 188</v>
      </c>
    </row>
    <row r="5570" spans="1:13" x14ac:dyDescent="0.25">
      <c r="A5570" s="1" t="s">
        <v>4037</v>
      </c>
      <c r="B5570" s="2">
        <v>42458</v>
      </c>
      <c r="C5570" s="2">
        <v>42462</v>
      </c>
      <c r="D5570" s="1" t="s">
        <v>11</v>
      </c>
      <c r="E5570" s="1" t="s">
        <v>2169</v>
      </c>
      <c r="F5570" s="1" t="s">
        <v>2832</v>
      </c>
      <c r="G5570">
        <v>45.527999999999999</v>
      </c>
      <c r="H5570">
        <v>3</v>
      </c>
      <c r="I5570">
        <v>0.2</v>
      </c>
      <c r="J5570">
        <v>15.934799999999999</v>
      </c>
      <c r="K5570" t="str">
        <f>INDEX(product!B:B,MATCH('TABELA TOTAL'!$F3552,product!A:A,0))</f>
        <v>Technology</v>
      </c>
      <c r="L5570" t="str">
        <f>INDEX(product!C:C,MATCH(F5570,product!A:A,))</f>
        <v>Paper</v>
      </c>
      <c r="M5570" t="str">
        <f>INDEX(product!D:D,MATCH(F5570,product!A:A,))</f>
        <v>Computer Printout Paper with Letter-Trim Perforations</v>
      </c>
    </row>
    <row r="5571" spans="1:13" x14ac:dyDescent="0.25">
      <c r="A5571" s="1" t="s">
        <v>4037</v>
      </c>
      <c r="B5571" s="2">
        <v>42458</v>
      </c>
      <c r="C5571" s="2">
        <v>42462</v>
      </c>
      <c r="D5571" s="1" t="s">
        <v>11</v>
      </c>
      <c r="E5571" s="1" t="s">
        <v>2169</v>
      </c>
      <c r="F5571" s="1" t="s">
        <v>466</v>
      </c>
      <c r="G5571">
        <v>844.11599999999999</v>
      </c>
      <c r="H5571">
        <v>6</v>
      </c>
      <c r="I5571">
        <v>0.3</v>
      </c>
      <c r="J5571">
        <v>-36.176400000000001</v>
      </c>
      <c r="K5571" t="str">
        <f>INDEX(product!B:B,MATCH('TABELA TOTAL'!$F3553,product!A:A,0))</f>
        <v>Furniture</v>
      </c>
      <c r="L5571" t="str">
        <f>INDEX(product!C:C,MATCH(F5571,product!A:A,))</f>
        <v>Chairs</v>
      </c>
      <c r="M5571" t="str">
        <f>INDEX(product!D:D,MATCH(F5571,product!A:A,))</f>
        <v>Global Leather Highback Executive Chair with Pneumatic Height Adjustment, Black</v>
      </c>
    </row>
    <row r="5572" spans="1:13" x14ac:dyDescent="0.25">
      <c r="A5572" s="1" t="s">
        <v>4037</v>
      </c>
      <c r="B5572" s="2">
        <v>42458</v>
      </c>
      <c r="C5572" s="2">
        <v>42462</v>
      </c>
      <c r="D5572" s="1" t="s">
        <v>11</v>
      </c>
      <c r="E5572" s="1" t="s">
        <v>2169</v>
      </c>
      <c r="F5572" s="1" t="s">
        <v>299</v>
      </c>
      <c r="G5572">
        <v>812.73599999999999</v>
      </c>
      <c r="H5572">
        <v>8</v>
      </c>
      <c r="I5572">
        <v>0.2</v>
      </c>
      <c r="J5572">
        <v>60.955199999999998</v>
      </c>
      <c r="K5572" t="str">
        <f>INDEX(product!B:B,MATCH('TABELA TOTAL'!$F3554,product!A:A,0))</f>
        <v>Technology</v>
      </c>
      <c r="L5572" t="str">
        <f>INDEX(product!C:C,MATCH(F5572,product!A:A,))</f>
        <v>Phones</v>
      </c>
      <c r="M5572" t="str">
        <f>INDEX(product!D:D,MATCH(F5572,product!A:A,))</f>
        <v>Jabra BIZ 2300 Duo QD Duo Corded Headset</v>
      </c>
    </row>
    <row r="5573" spans="1:13" x14ac:dyDescent="0.25">
      <c r="A5573" s="1" t="s">
        <v>4319</v>
      </c>
      <c r="B5573" s="2">
        <v>42458</v>
      </c>
      <c r="C5573" s="2">
        <v>42462</v>
      </c>
      <c r="D5573" s="1" t="s">
        <v>19</v>
      </c>
      <c r="E5573" s="1" t="s">
        <v>218</v>
      </c>
      <c r="F5573" s="1" t="s">
        <v>2047</v>
      </c>
      <c r="G5573">
        <v>13.48</v>
      </c>
      <c r="H5573">
        <v>2</v>
      </c>
      <c r="I5573">
        <v>0</v>
      </c>
      <c r="J5573">
        <v>6.74</v>
      </c>
      <c r="K5573" t="str">
        <f>INDEX(product!B:B,MATCH('TABELA TOTAL'!$F3974,product!A:A,0))</f>
        <v>Office Supplies</v>
      </c>
      <c r="L5573" t="str">
        <f>INDEX(product!C:C,MATCH(F5573,product!A:A,))</f>
        <v>Paper</v>
      </c>
      <c r="M5573" t="str">
        <f>INDEX(product!D:D,MATCH(F5573,product!A:A,))</f>
        <v>Memo Book, 100 Message Capacity, 5 3/8 x 11</v>
      </c>
    </row>
    <row r="5574" spans="1:13" x14ac:dyDescent="0.25">
      <c r="A5574" s="1" t="s">
        <v>4319</v>
      </c>
      <c r="B5574" s="2">
        <v>42458</v>
      </c>
      <c r="C5574" s="2">
        <v>42462</v>
      </c>
      <c r="D5574" s="1" t="s">
        <v>19</v>
      </c>
      <c r="E5574" s="1" t="s">
        <v>218</v>
      </c>
      <c r="F5574" s="1" t="s">
        <v>2133</v>
      </c>
      <c r="G5574">
        <v>29.8</v>
      </c>
      <c r="H5574">
        <v>5</v>
      </c>
      <c r="I5574">
        <v>0.2</v>
      </c>
      <c r="J5574">
        <v>9.3125</v>
      </c>
      <c r="K5574" t="str">
        <f>INDEX(product!B:B,MATCH('TABELA TOTAL'!$F3975,product!A:A,0))</f>
        <v>Technology</v>
      </c>
      <c r="L5574" t="str">
        <f>INDEX(product!C:C,MATCH(F5574,product!A:A,))</f>
        <v>Binders</v>
      </c>
      <c r="M5574" t="str">
        <f>INDEX(product!D:D,MATCH(F5574,product!A:A,))</f>
        <v>Acco Four Pocket Poly Ring Binder with Label Holder, Smoke, 1"</v>
      </c>
    </row>
    <row r="5575" spans="1:13" x14ac:dyDescent="0.25">
      <c r="A5575" s="1" t="s">
        <v>4319</v>
      </c>
      <c r="B5575" s="2">
        <v>42458</v>
      </c>
      <c r="C5575" s="2">
        <v>42462</v>
      </c>
      <c r="D5575" s="1" t="s">
        <v>19</v>
      </c>
      <c r="E5575" s="1" t="s">
        <v>218</v>
      </c>
      <c r="F5575" s="1" t="s">
        <v>70</v>
      </c>
      <c r="G5575">
        <v>414</v>
      </c>
      <c r="H5575">
        <v>8</v>
      </c>
      <c r="I5575">
        <v>0</v>
      </c>
      <c r="J5575">
        <v>124.2</v>
      </c>
      <c r="K5575" t="str">
        <f>INDEX(product!B:B,MATCH('TABELA TOTAL'!$F3976,product!A:A,0))</f>
        <v>Office Supplies</v>
      </c>
      <c r="L5575" t="str">
        <f>INDEX(product!C:C,MATCH(F5575,product!A:A,))</f>
        <v>Furnishings</v>
      </c>
      <c r="M5575" t="str">
        <f>INDEX(product!D:D,MATCH(F5575,product!A:A,))</f>
        <v>Howard Miller 13-3/4" Diameter Brushed Chrome Round Wall Clock</v>
      </c>
    </row>
    <row r="5576" spans="1:13" x14ac:dyDescent="0.25">
      <c r="A5576" s="1" t="s">
        <v>4319</v>
      </c>
      <c r="B5576" s="2">
        <v>42458</v>
      </c>
      <c r="C5576" s="2">
        <v>42462</v>
      </c>
      <c r="D5576" s="1" t="s">
        <v>19</v>
      </c>
      <c r="E5576" s="1" t="s">
        <v>218</v>
      </c>
      <c r="F5576" s="1" t="s">
        <v>1653</v>
      </c>
      <c r="G5576">
        <v>41.328000000000003</v>
      </c>
      <c r="H5576">
        <v>7</v>
      </c>
      <c r="I5576">
        <v>0.2</v>
      </c>
      <c r="J5576">
        <v>14.981400000000001</v>
      </c>
      <c r="K5576" t="str">
        <f>INDEX(product!B:B,MATCH('TABELA TOTAL'!$F3977,product!A:A,0))</f>
        <v>Office Supplies</v>
      </c>
      <c r="L5576" t="str">
        <f>INDEX(product!C:C,MATCH(F5576,product!A:A,))</f>
        <v>Binders</v>
      </c>
      <c r="M5576" t="str">
        <f>INDEX(product!D:D,MATCH(F5576,product!A:A,))</f>
        <v>GBC Plastic Binding Combs</v>
      </c>
    </row>
    <row r="5577" spans="1:13" x14ac:dyDescent="0.25">
      <c r="A5577" s="1" t="s">
        <v>5761</v>
      </c>
      <c r="B5577" s="2">
        <v>42458</v>
      </c>
      <c r="C5577" s="2">
        <v>42462</v>
      </c>
      <c r="D5577" s="1" t="s">
        <v>19</v>
      </c>
      <c r="E5577" s="1" t="s">
        <v>796</v>
      </c>
      <c r="F5577" s="1" t="s">
        <v>1176</v>
      </c>
      <c r="G5577">
        <v>299.97500000000002</v>
      </c>
      <c r="H5577">
        <v>5</v>
      </c>
      <c r="I5577">
        <v>0.5</v>
      </c>
      <c r="J5577">
        <v>-167.98599999999999</v>
      </c>
      <c r="K5577" t="str">
        <f>INDEX(product!B:B,MATCH('TABELA TOTAL'!$F6383,product!A:A,0))</f>
        <v>Technology</v>
      </c>
      <c r="L5577" t="str">
        <f>INDEX(product!C:C,MATCH(F5577,product!A:A,))</f>
        <v>Bookcases</v>
      </c>
      <c r="M5577" t="str">
        <f>INDEX(product!D:D,MATCH(F5577,product!A:A,))</f>
        <v>Bush Andora Bookcase, Maple/Graphite Gray Finish</v>
      </c>
    </row>
    <row r="5578" spans="1:13" x14ac:dyDescent="0.25">
      <c r="A5578" s="1" t="s">
        <v>5761</v>
      </c>
      <c r="B5578" s="2">
        <v>42458</v>
      </c>
      <c r="C5578" s="2">
        <v>42462</v>
      </c>
      <c r="D5578" s="1" t="s">
        <v>19</v>
      </c>
      <c r="E5578" s="1" t="s">
        <v>796</v>
      </c>
      <c r="F5578" s="1" t="s">
        <v>3122</v>
      </c>
      <c r="G5578">
        <v>158.376</v>
      </c>
      <c r="H5578">
        <v>4</v>
      </c>
      <c r="I5578">
        <v>0.4</v>
      </c>
      <c r="J5578">
        <v>-36.9544</v>
      </c>
      <c r="K5578" t="str">
        <f>INDEX(product!B:B,MATCH('TABELA TOTAL'!$F6384,product!A:A,0))</f>
        <v>Furniture</v>
      </c>
      <c r="L5578" t="str">
        <f>INDEX(product!C:C,MATCH(F5578,product!A:A,))</f>
        <v>Phones</v>
      </c>
      <c r="M5578" t="str">
        <f>INDEX(product!D:D,MATCH(F5578,product!A:A,))</f>
        <v>Clearsounds A400</v>
      </c>
    </row>
    <row r="5579" spans="1:13" x14ac:dyDescent="0.25">
      <c r="A5579" s="1" t="s">
        <v>2053</v>
      </c>
      <c r="B5579" s="2">
        <v>42457</v>
      </c>
      <c r="C5579" s="2">
        <v>42460</v>
      </c>
      <c r="D5579" s="1" t="s">
        <v>79</v>
      </c>
      <c r="E5579" s="1" t="s">
        <v>2041</v>
      </c>
      <c r="F5579" s="1" t="s">
        <v>2054</v>
      </c>
      <c r="G5579">
        <v>31.4</v>
      </c>
      <c r="H5579">
        <v>2</v>
      </c>
      <c r="I5579">
        <v>0</v>
      </c>
      <c r="J5579">
        <v>7.85</v>
      </c>
      <c r="K5579" t="str">
        <f>INDEX(product!B:B,MATCH('TABELA TOTAL'!$F1353,product!A:A,0))</f>
        <v>Office Supplies</v>
      </c>
      <c r="L5579" t="str">
        <f>INDEX(product!C:C,MATCH(F5579,product!A:A,))</f>
        <v>Storage</v>
      </c>
      <c r="M5579" t="str">
        <f>INDEX(product!D:D,MATCH(F5579,product!A:A,))</f>
        <v>Hanging Personal Folder File</v>
      </c>
    </row>
    <row r="5580" spans="1:13" x14ac:dyDescent="0.25">
      <c r="A5580" s="1" t="s">
        <v>6162</v>
      </c>
      <c r="B5580" s="2">
        <v>42457</v>
      </c>
      <c r="C5580" s="2">
        <v>42460</v>
      </c>
      <c r="D5580" s="1" t="s">
        <v>11</v>
      </c>
      <c r="E5580" s="1" t="s">
        <v>1933</v>
      </c>
      <c r="F5580" s="1" t="s">
        <v>435</v>
      </c>
      <c r="G5580">
        <v>87.92</v>
      </c>
      <c r="H5580">
        <v>4</v>
      </c>
      <c r="I5580">
        <v>0</v>
      </c>
      <c r="J5580">
        <v>0.87919999999999998</v>
      </c>
      <c r="K5580" t="str">
        <f>INDEX(product!B:B,MATCH('TABELA TOTAL'!$F7159,product!A:A,0))</f>
        <v>Technology</v>
      </c>
      <c r="L5580" t="str">
        <f>INDEX(product!C:C,MATCH(F5580,product!A:A,))</f>
        <v>Storage</v>
      </c>
      <c r="M5580" t="str">
        <f>INDEX(product!D:D,MATCH(F5580,product!A:A,))</f>
        <v>Rogers Deluxe File Chest</v>
      </c>
    </row>
    <row r="5581" spans="1:13" x14ac:dyDescent="0.25">
      <c r="A5581" s="1" t="s">
        <v>6162</v>
      </c>
      <c r="B5581" s="2">
        <v>42457</v>
      </c>
      <c r="C5581" s="2">
        <v>42460</v>
      </c>
      <c r="D5581" s="1" t="s">
        <v>11</v>
      </c>
      <c r="E5581" s="1" t="s">
        <v>1933</v>
      </c>
      <c r="F5581" s="1" t="s">
        <v>6163</v>
      </c>
      <c r="G5581">
        <v>5.98</v>
      </c>
      <c r="H5581">
        <v>1</v>
      </c>
      <c r="I5581">
        <v>0</v>
      </c>
      <c r="J5581">
        <v>2.9302000000000001</v>
      </c>
      <c r="K5581" t="str">
        <f>INDEX(product!B:B,MATCH('TABELA TOTAL'!$F7160,product!A:A,0))</f>
        <v>Furniture</v>
      </c>
      <c r="L5581" t="str">
        <f>INDEX(product!C:C,MATCH(F5581,product!A:A,))</f>
        <v>Paper</v>
      </c>
      <c r="M5581" t="str">
        <f>INDEX(product!D:D,MATCH(F5581,product!A:A,))</f>
        <v>Xerox 1983</v>
      </c>
    </row>
    <row r="5582" spans="1:13" x14ac:dyDescent="0.25">
      <c r="A5582" s="1" t="s">
        <v>6892</v>
      </c>
      <c r="B5582" s="2">
        <v>42456</v>
      </c>
      <c r="C5582" s="2">
        <v>42460</v>
      </c>
      <c r="D5582" s="1" t="s">
        <v>19</v>
      </c>
      <c r="E5582" s="1" t="s">
        <v>432</v>
      </c>
      <c r="F5582" s="1" t="s">
        <v>4570</v>
      </c>
      <c r="G5582">
        <v>20.239999999999998</v>
      </c>
      <c r="H5582">
        <v>1</v>
      </c>
      <c r="I5582">
        <v>0</v>
      </c>
      <c r="J5582">
        <v>8.7032000000000007</v>
      </c>
      <c r="K5582" t="str">
        <f>INDEX(product!B:B,MATCH('TABELA TOTAL'!$F8546,product!A:A,0))</f>
        <v>Furniture</v>
      </c>
      <c r="L5582" t="str">
        <f>INDEX(product!C:C,MATCH(F5582,product!A:A,))</f>
        <v>Furnishings</v>
      </c>
      <c r="M5582" t="str">
        <f>INDEX(product!D:D,MATCH(F5582,product!A:A,))</f>
        <v>DAX Two-Tone Silver Metal Document Frame</v>
      </c>
    </row>
    <row r="5583" spans="1:13" x14ac:dyDescent="0.25">
      <c r="A5583" s="1" t="s">
        <v>6892</v>
      </c>
      <c r="B5583" s="2">
        <v>42456</v>
      </c>
      <c r="C5583" s="2">
        <v>42460</v>
      </c>
      <c r="D5583" s="1" t="s">
        <v>19</v>
      </c>
      <c r="E5583" s="1" t="s">
        <v>432</v>
      </c>
      <c r="F5583" s="1" t="s">
        <v>4321</v>
      </c>
      <c r="G5583">
        <v>39.92</v>
      </c>
      <c r="H5583">
        <v>4</v>
      </c>
      <c r="I5583">
        <v>0</v>
      </c>
      <c r="J5583">
        <v>11.1776</v>
      </c>
      <c r="K5583" t="str">
        <f>INDEX(product!B:B,MATCH('TABELA TOTAL'!$F8547,product!A:A,0))</f>
        <v>Technology</v>
      </c>
      <c r="L5583" t="str">
        <f>INDEX(product!C:C,MATCH(F5583,product!A:A,))</f>
        <v>Furnishings</v>
      </c>
      <c r="M5583" t="str">
        <f>INDEX(product!D:D,MATCH(F5583,product!A:A,))</f>
        <v>Eldon Expressions Wood and Plastic Desk Accessories, Oak</v>
      </c>
    </row>
    <row r="5584" spans="1:13" x14ac:dyDescent="0.25">
      <c r="A5584" s="1" t="s">
        <v>6892</v>
      </c>
      <c r="B5584" s="2">
        <v>42456</v>
      </c>
      <c r="C5584" s="2">
        <v>42460</v>
      </c>
      <c r="D5584" s="1" t="s">
        <v>19</v>
      </c>
      <c r="E5584" s="1" t="s">
        <v>432</v>
      </c>
      <c r="F5584" s="1" t="s">
        <v>3898</v>
      </c>
      <c r="G5584">
        <v>32.54</v>
      </c>
      <c r="H5584">
        <v>2</v>
      </c>
      <c r="I5584">
        <v>0</v>
      </c>
      <c r="J5584">
        <v>15.944599999999999</v>
      </c>
      <c r="K5584" t="str">
        <f>INDEX(product!B:B,MATCH('TABELA TOTAL'!$F8548,product!A:A,0))</f>
        <v>Furniture</v>
      </c>
      <c r="L5584" t="str">
        <f>INDEX(product!C:C,MATCH(F5584,product!A:A,))</f>
        <v>Binders</v>
      </c>
      <c r="M5584" t="str">
        <f>INDEX(product!D:D,MATCH(F5584,product!A:A,))</f>
        <v>Acco Flexible ACCOHIDE Square Ring Data Binder, Dark Blue, 11 1/2" X 14" 7/8"</v>
      </c>
    </row>
    <row r="5585" spans="1:13" x14ac:dyDescent="0.25">
      <c r="A5585" s="1" t="s">
        <v>1139</v>
      </c>
      <c r="B5585" s="2">
        <v>42455</v>
      </c>
      <c r="C5585" s="2">
        <v>42459</v>
      </c>
      <c r="D5585" s="1" t="s">
        <v>19</v>
      </c>
      <c r="E5585" s="1" t="s">
        <v>1140</v>
      </c>
      <c r="F5585" s="1" t="s">
        <v>411</v>
      </c>
      <c r="G5585">
        <v>459.95</v>
      </c>
      <c r="H5585">
        <v>5</v>
      </c>
      <c r="I5585">
        <v>0</v>
      </c>
      <c r="J5585">
        <v>18.398</v>
      </c>
      <c r="K5585" t="str">
        <f>INDEX(product!B:B,MATCH('TABELA TOTAL'!$F665,product!A:A,0))</f>
        <v>Office Supplies</v>
      </c>
      <c r="L5585" t="str">
        <f>INDEX(product!C:C,MATCH(F5585,product!A:A,))</f>
        <v>Storage</v>
      </c>
      <c r="M5585" t="str">
        <f>INDEX(product!D:D,MATCH(F5585,product!A:A,))</f>
        <v>Gould Plastics 18-Pocket Panel Bin, 34w x 5-1/4d x 20-1/2h</v>
      </c>
    </row>
    <row r="5586" spans="1:13" x14ac:dyDescent="0.25">
      <c r="A5586" s="1" t="s">
        <v>3769</v>
      </c>
      <c r="B5586" s="2">
        <v>42455</v>
      </c>
      <c r="C5586" s="2">
        <v>42456</v>
      </c>
      <c r="D5586" s="1" t="s">
        <v>79</v>
      </c>
      <c r="E5586" s="1" t="s">
        <v>915</v>
      </c>
      <c r="F5586" s="1" t="s">
        <v>2285</v>
      </c>
      <c r="G5586">
        <v>67.64</v>
      </c>
      <c r="H5586">
        <v>5</v>
      </c>
      <c r="I5586">
        <v>0.2</v>
      </c>
      <c r="J5586">
        <v>5.9184999999999999</v>
      </c>
      <c r="K5586" t="str">
        <f>INDEX(product!B:B,MATCH('TABELA TOTAL'!$F3160,product!A:A,0))</f>
        <v>Technology</v>
      </c>
      <c r="L5586" t="str">
        <f>INDEX(product!C:C,MATCH(F5586,product!A:A,))</f>
        <v>Storage</v>
      </c>
      <c r="M5586" t="str">
        <f>INDEX(product!D:D,MATCH(F5586,product!A:A,))</f>
        <v>Tenex Personal Self-Stacking Standard File Box, Black/Gray</v>
      </c>
    </row>
    <row r="5587" spans="1:13" x14ac:dyDescent="0.25">
      <c r="A5587" s="1" t="s">
        <v>3769</v>
      </c>
      <c r="B5587" s="2">
        <v>42455</v>
      </c>
      <c r="C5587" s="2">
        <v>42456</v>
      </c>
      <c r="D5587" s="1" t="s">
        <v>79</v>
      </c>
      <c r="E5587" s="1" t="s">
        <v>915</v>
      </c>
      <c r="F5587" s="1" t="s">
        <v>2072</v>
      </c>
      <c r="G5587">
        <v>119.976</v>
      </c>
      <c r="H5587">
        <v>3</v>
      </c>
      <c r="I5587">
        <v>0.2</v>
      </c>
      <c r="J5587">
        <v>-17.996400000000001</v>
      </c>
      <c r="K5587" t="str">
        <f>INDEX(product!B:B,MATCH('TABELA TOTAL'!$F3161,product!A:A,0))</f>
        <v>Office Supplies</v>
      </c>
      <c r="L5587" t="str">
        <f>INDEX(product!C:C,MATCH(F5587,product!A:A,))</f>
        <v>Accessories</v>
      </c>
      <c r="M5587" t="str">
        <f>INDEX(product!D:D,MATCH(F5587,product!A:A,))</f>
        <v>Case Logic 2.4GHz Wireless Keyboard</v>
      </c>
    </row>
    <row r="5588" spans="1:13" x14ac:dyDescent="0.25">
      <c r="A5588" s="1" t="s">
        <v>7152</v>
      </c>
      <c r="B5588" s="2">
        <v>42455</v>
      </c>
      <c r="C5588" s="2">
        <v>42457</v>
      </c>
      <c r="D5588" s="1" t="s">
        <v>11</v>
      </c>
      <c r="E5588" s="1" t="s">
        <v>3008</v>
      </c>
      <c r="F5588" s="1" t="s">
        <v>2223</v>
      </c>
      <c r="G5588">
        <v>17.64</v>
      </c>
      <c r="H5588">
        <v>3</v>
      </c>
      <c r="I5588">
        <v>0</v>
      </c>
      <c r="J5588">
        <v>8.6435999999999993</v>
      </c>
      <c r="K5588" t="str">
        <f>INDEX(product!B:B,MATCH('TABELA TOTAL'!$F9019,product!A:A,0))</f>
        <v>Office Supplies</v>
      </c>
      <c r="L5588" t="str">
        <f>INDEX(product!C:C,MATCH(F5588,product!A:A,))</f>
        <v>Paper</v>
      </c>
      <c r="M5588" t="str">
        <f>INDEX(product!D:D,MATCH(F5588,product!A:A,))</f>
        <v>Adams Telephone Message Book W/Dividers/Space For Phone Numbers, 5 1/4"X8 1/2", 300/Messages</v>
      </c>
    </row>
    <row r="5589" spans="1:13" x14ac:dyDescent="0.25">
      <c r="A5589" s="1" t="s">
        <v>7152</v>
      </c>
      <c r="B5589" s="2">
        <v>42455</v>
      </c>
      <c r="C5589" s="2">
        <v>42457</v>
      </c>
      <c r="D5589" s="1" t="s">
        <v>11</v>
      </c>
      <c r="E5589" s="1" t="s">
        <v>3008</v>
      </c>
      <c r="F5589" s="1" t="s">
        <v>52</v>
      </c>
      <c r="G5589">
        <v>17.04</v>
      </c>
      <c r="H5589">
        <v>3</v>
      </c>
      <c r="I5589">
        <v>0.2</v>
      </c>
      <c r="J5589">
        <v>5.5380000000000003</v>
      </c>
      <c r="K5589" t="str">
        <f>INDEX(product!B:B,MATCH('TABELA TOTAL'!$F9020,product!A:A,0))</f>
        <v>Technology</v>
      </c>
      <c r="L5589" t="str">
        <f>INDEX(product!C:C,MATCH(F5589,product!A:A,))</f>
        <v>Binders</v>
      </c>
      <c r="M5589" t="str">
        <f>INDEX(product!D:D,MATCH(F5589,product!A:A,))</f>
        <v>Wilson Jones Hanging View Binder, White, 1"</v>
      </c>
    </row>
    <row r="5590" spans="1:13" x14ac:dyDescent="0.25">
      <c r="A5590" s="1" t="s">
        <v>3920</v>
      </c>
      <c r="B5590" s="2">
        <v>42454</v>
      </c>
      <c r="C5590" s="2">
        <v>42454</v>
      </c>
      <c r="D5590" s="1" t="s">
        <v>654</v>
      </c>
      <c r="E5590" s="1" t="s">
        <v>2394</v>
      </c>
      <c r="F5590" s="1" t="s">
        <v>447</v>
      </c>
      <c r="G5590">
        <v>1287.45</v>
      </c>
      <c r="H5590">
        <v>5</v>
      </c>
      <c r="I5590">
        <v>0</v>
      </c>
      <c r="J5590">
        <v>244.6155</v>
      </c>
      <c r="K5590" t="str">
        <f>INDEX(product!B:B,MATCH('TABELA TOTAL'!$F3372,product!A:A,0))</f>
        <v>Furniture</v>
      </c>
      <c r="L5590" t="str">
        <f>INDEX(product!C:C,MATCH(F5590,product!A:A,))</f>
        <v>Accessories</v>
      </c>
      <c r="M5590" t="str">
        <f>INDEX(product!D:D,MATCH(F5590,product!A:A,))</f>
        <v>Logitech P710e Mobile Speakerphone</v>
      </c>
    </row>
    <row r="5591" spans="1:13" x14ac:dyDescent="0.25">
      <c r="A5591" s="1" t="s">
        <v>6565</v>
      </c>
      <c r="B5591" s="2">
        <v>42454</v>
      </c>
      <c r="C5591" s="2">
        <v>42456</v>
      </c>
      <c r="D5591" s="1" t="s">
        <v>11</v>
      </c>
      <c r="E5591" s="1" t="s">
        <v>2132</v>
      </c>
      <c r="F5591" s="1" t="s">
        <v>2302</v>
      </c>
      <c r="G5591">
        <v>59.52</v>
      </c>
      <c r="H5591">
        <v>3</v>
      </c>
      <c r="I5591">
        <v>0</v>
      </c>
      <c r="J5591">
        <v>17.856000000000002</v>
      </c>
      <c r="K5591" t="str">
        <f>INDEX(product!B:B,MATCH('TABELA TOTAL'!$F7932,product!A:A,0))</f>
        <v>Furniture</v>
      </c>
      <c r="L5591" t="str">
        <f>INDEX(product!C:C,MATCH(F5591,product!A:A,))</f>
        <v>Art</v>
      </c>
      <c r="M5591" t="str">
        <f>INDEX(product!D:D,MATCH(F5591,product!A:A,))</f>
        <v>Newell 319</v>
      </c>
    </row>
    <row r="5592" spans="1:13" x14ac:dyDescent="0.25">
      <c r="A5592" s="1" t="s">
        <v>3671</v>
      </c>
      <c r="B5592" s="2">
        <v>42453</v>
      </c>
      <c r="C5592" s="2">
        <v>42457</v>
      </c>
      <c r="D5592" s="1" t="s">
        <v>19</v>
      </c>
      <c r="E5592" s="1" t="s">
        <v>475</v>
      </c>
      <c r="F5592" s="1" t="s">
        <v>3430</v>
      </c>
      <c r="G5592">
        <v>403.16800000000001</v>
      </c>
      <c r="H5592">
        <v>4</v>
      </c>
      <c r="I5592">
        <v>0.2</v>
      </c>
      <c r="J5592">
        <v>25.198</v>
      </c>
      <c r="K5592" t="str">
        <f>INDEX(product!B:B,MATCH('TABELA TOTAL'!$F3031,product!A:A,0))</f>
        <v>Furniture</v>
      </c>
      <c r="L5592" t="str">
        <f>INDEX(product!C:C,MATCH(F5592,product!A:A,))</f>
        <v>Phones</v>
      </c>
      <c r="M5592" t="str">
        <f>INDEX(product!D:D,MATCH(F5592,product!A:A,))</f>
        <v>BlackBerry Q10</v>
      </c>
    </row>
    <row r="5593" spans="1:13" x14ac:dyDescent="0.25">
      <c r="A5593" s="1" t="s">
        <v>4489</v>
      </c>
      <c r="B5593" s="2">
        <v>42453</v>
      </c>
      <c r="C5593" s="2">
        <v>42455</v>
      </c>
      <c r="D5593" s="1" t="s">
        <v>79</v>
      </c>
      <c r="E5593" s="1" t="s">
        <v>2339</v>
      </c>
      <c r="F5593" s="1" t="s">
        <v>2557</v>
      </c>
      <c r="G5593">
        <v>22.48</v>
      </c>
      <c r="H5593">
        <v>1</v>
      </c>
      <c r="I5593">
        <v>0</v>
      </c>
      <c r="J5593">
        <v>10.3408</v>
      </c>
      <c r="K5593" t="str">
        <f>INDEX(product!B:B,MATCH('TABELA TOTAL'!$F4230,product!A:A,0))</f>
        <v>Office Supplies</v>
      </c>
      <c r="L5593" t="str">
        <f>INDEX(product!C:C,MATCH(F5593,product!A:A,))</f>
        <v>Paper</v>
      </c>
      <c r="M5593" t="str">
        <f>INDEX(product!D:D,MATCH(F5593,product!A:A,))</f>
        <v>Ink Jet Note and Greeting Cards, 8-1/2" x 5-1/2" Card Size</v>
      </c>
    </row>
    <row r="5594" spans="1:13" x14ac:dyDescent="0.25">
      <c r="A5594" s="1" t="s">
        <v>7219</v>
      </c>
      <c r="B5594" s="2">
        <v>42453</v>
      </c>
      <c r="C5594" s="2">
        <v>42455</v>
      </c>
      <c r="D5594" s="1" t="s">
        <v>11</v>
      </c>
      <c r="E5594" s="1" t="s">
        <v>1940</v>
      </c>
      <c r="F5594" s="1" t="s">
        <v>3277</v>
      </c>
      <c r="G5594">
        <v>301.47000000000003</v>
      </c>
      <c r="H5594">
        <v>3</v>
      </c>
      <c r="I5594">
        <v>0.5</v>
      </c>
      <c r="J5594">
        <v>-241.17599999999999</v>
      </c>
      <c r="K5594" t="str">
        <f>INDEX(product!B:B,MATCH('TABELA TOTAL'!$F9131,product!A:A,0))</f>
        <v>Furniture</v>
      </c>
      <c r="L5594" t="str">
        <f>INDEX(product!C:C,MATCH(F5594,product!A:A,))</f>
        <v>Bookcases</v>
      </c>
      <c r="M5594" t="str">
        <f>INDEX(product!D:D,MATCH(F5594,product!A:A,))</f>
        <v>O'Sullivan Living Dimensions 3-Shelf Bookcases</v>
      </c>
    </row>
    <row r="5595" spans="1:13" x14ac:dyDescent="0.25">
      <c r="A5595" s="1" t="s">
        <v>7219</v>
      </c>
      <c r="B5595" s="2">
        <v>42453</v>
      </c>
      <c r="C5595" s="2">
        <v>42455</v>
      </c>
      <c r="D5595" s="1" t="s">
        <v>11</v>
      </c>
      <c r="E5595" s="1" t="s">
        <v>1940</v>
      </c>
      <c r="F5595" s="1" t="s">
        <v>2547</v>
      </c>
      <c r="G5595">
        <v>18.655999999999999</v>
      </c>
      <c r="H5595">
        <v>2</v>
      </c>
      <c r="I5595">
        <v>0.2</v>
      </c>
      <c r="J5595">
        <v>1.6324000000000001</v>
      </c>
      <c r="K5595" t="str">
        <f>INDEX(product!B:B,MATCH('TABELA TOTAL'!$F9132,product!A:A,0))</f>
        <v>Furniture</v>
      </c>
      <c r="L5595" t="str">
        <f>INDEX(product!C:C,MATCH(F5595,product!A:A,))</f>
        <v>Art</v>
      </c>
      <c r="M5595" t="str">
        <f>INDEX(product!D:D,MATCH(F5595,product!A:A,))</f>
        <v>Hunt BOSTON Vista Battery-Operated Pencil Sharpener, Black</v>
      </c>
    </row>
    <row r="5596" spans="1:13" x14ac:dyDescent="0.25">
      <c r="A5596" s="1" t="s">
        <v>2430</v>
      </c>
      <c r="B5596" s="2">
        <v>42451</v>
      </c>
      <c r="C5596" s="2">
        <v>42454</v>
      </c>
      <c r="D5596" s="1" t="s">
        <v>79</v>
      </c>
      <c r="E5596" s="1" t="s">
        <v>2431</v>
      </c>
      <c r="F5596" s="1" t="s">
        <v>1762</v>
      </c>
      <c r="G5596">
        <v>58.58</v>
      </c>
      <c r="H5596">
        <v>2</v>
      </c>
      <c r="I5596">
        <v>0</v>
      </c>
      <c r="J5596">
        <v>19.331399999999999</v>
      </c>
      <c r="K5596" t="str">
        <f>INDEX(product!B:B,MATCH('TABELA TOTAL'!$F1673,product!A:A,0))</f>
        <v>Furniture</v>
      </c>
      <c r="L5596" t="str">
        <f>INDEX(product!C:C,MATCH(F5596,product!A:A,))</f>
        <v>Accessories</v>
      </c>
      <c r="M5596" t="str">
        <f>INDEX(product!D:D,MATCH(F5596,product!A:A,))</f>
        <v>Logitech ClearChat Comfort/USB Headset H390</v>
      </c>
    </row>
    <row r="5597" spans="1:13" x14ac:dyDescent="0.25">
      <c r="A5597" s="1" t="s">
        <v>6433</v>
      </c>
      <c r="B5597" s="2">
        <v>42451</v>
      </c>
      <c r="C5597" s="2">
        <v>42451</v>
      </c>
      <c r="D5597" s="1" t="s">
        <v>654</v>
      </c>
      <c r="E5597" s="1" t="s">
        <v>2385</v>
      </c>
      <c r="F5597" s="1" t="s">
        <v>2582</v>
      </c>
      <c r="G5597">
        <v>167.88800000000001</v>
      </c>
      <c r="H5597">
        <v>7</v>
      </c>
      <c r="I5597">
        <v>0.2</v>
      </c>
      <c r="J5597">
        <v>14.690200000000001</v>
      </c>
      <c r="K5597" t="str">
        <f>INDEX(product!B:B,MATCH('TABELA TOTAL'!$F7696,product!A:A,0))</f>
        <v>Technology</v>
      </c>
      <c r="L5597" t="str">
        <f>INDEX(product!C:C,MATCH(F5597,product!A:A,))</f>
        <v>Chairs</v>
      </c>
      <c r="M5597" t="str">
        <f>INDEX(product!D:D,MATCH(F5597,product!A:A,))</f>
        <v>Global Stack Chair with Arms, Black</v>
      </c>
    </row>
    <row r="5598" spans="1:13" x14ac:dyDescent="0.25">
      <c r="A5598" s="1" t="s">
        <v>3779</v>
      </c>
      <c r="B5598" s="2">
        <v>42450</v>
      </c>
      <c r="C5598" s="2">
        <v>42457</v>
      </c>
      <c r="D5598" s="1" t="s">
        <v>19</v>
      </c>
      <c r="E5598" s="1" t="s">
        <v>2063</v>
      </c>
      <c r="F5598" s="1" t="s">
        <v>1563</v>
      </c>
      <c r="G5598">
        <v>3.1680000000000001</v>
      </c>
      <c r="H5598">
        <v>2</v>
      </c>
      <c r="I5598">
        <v>0.8</v>
      </c>
      <c r="J5598">
        <v>-4.7519999999999998</v>
      </c>
      <c r="K5598" t="str">
        <f>INDEX(product!B:B,MATCH('TABELA TOTAL'!$F3173,product!A:A,0))</f>
        <v>Office Supplies</v>
      </c>
      <c r="L5598" t="str">
        <f>INDEX(product!C:C,MATCH(F5598,product!A:A,))</f>
        <v>Binders</v>
      </c>
      <c r="M5598" t="str">
        <f>INDEX(product!D:D,MATCH(F5598,product!A:A,))</f>
        <v>Avery Durable Slant Ring Binders</v>
      </c>
    </row>
    <row r="5599" spans="1:13" x14ac:dyDescent="0.25">
      <c r="A5599" s="1" t="s">
        <v>3779</v>
      </c>
      <c r="B5599" s="2">
        <v>42450</v>
      </c>
      <c r="C5599" s="2">
        <v>42457</v>
      </c>
      <c r="D5599" s="1" t="s">
        <v>19</v>
      </c>
      <c r="E5599" s="1" t="s">
        <v>2063</v>
      </c>
      <c r="F5599" s="1" t="s">
        <v>1375</v>
      </c>
      <c r="G5599">
        <v>528.42999999999995</v>
      </c>
      <c r="H5599">
        <v>5</v>
      </c>
      <c r="I5599">
        <v>0.3</v>
      </c>
      <c r="J5599">
        <v>0</v>
      </c>
      <c r="K5599" t="str">
        <f>INDEX(product!B:B,MATCH('TABELA TOTAL'!$F3174,product!A:A,0))</f>
        <v>Technology</v>
      </c>
      <c r="L5599" t="str">
        <f>INDEX(product!C:C,MATCH(F5599,product!A:A,))</f>
        <v>Chairs</v>
      </c>
      <c r="M5599" t="str">
        <f>INDEX(product!D:D,MATCH(F5599,product!A:A,))</f>
        <v>Global Airflow Leather Mesh Back Chair, Black</v>
      </c>
    </row>
    <row r="5600" spans="1:13" x14ac:dyDescent="0.25">
      <c r="A5600" s="1" t="s">
        <v>3779</v>
      </c>
      <c r="B5600" s="2">
        <v>42450</v>
      </c>
      <c r="C5600" s="2">
        <v>42457</v>
      </c>
      <c r="D5600" s="1" t="s">
        <v>19</v>
      </c>
      <c r="E5600" s="1" t="s">
        <v>2063</v>
      </c>
      <c r="F5600" s="1" t="s">
        <v>2908</v>
      </c>
      <c r="G5600">
        <v>13.391999999999999</v>
      </c>
      <c r="H5600">
        <v>3</v>
      </c>
      <c r="I5600">
        <v>0.2</v>
      </c>
      <c r="J5600">
        <v>1.5065999999999999</v>
      </c>
      <c r="K5600" t="str">
        <f>INDEX(product!B:B,MATCH('TABELA TOTAL'!$F3175,product!A:A,0))</f>
        <v>Office Supplies</v>
      </c>
      <c r="L5600" t="str">
        <f>INDEX(product!C:C,MATCH(F5600,product!A:A,))</f>
        <v>Art</v>
      </c>
      <c r="M5600" t="str">
        <f>INDEX(product!D:D,MATCH(F5600,product!A:A,))</f>
        <v>Newell 33</v>
      </c>
    </row>
    <row r="5601" spans="1:13" x14ac:dyDescent="0.25">
      <c r="A5601" s="1" t="s">
        <v>4171</v>
      </c>
      <c r="B5601" s="2">
        <v>42450</v>
      </c>
      <c r="C5601" s="2">
        <v>42454</v>
      </c>
      <c r="D5601" s="1" t="s">
        <v>19</v>
      </c>
      <c r="E5601" s="1" t="s">
        <v>3673</v>
      </c>
      <c r="F5601" s="1" t="s">
        <v>2643</v>
      </c>
      <c r="G5601">
        <v>99.372</v>
      </c>
      <c r="H5601">
        <v>2</v>
      </c>
      <c r="I5601">
        <v>0.3</v>
      </c>
      <c r="J5601">
        <v>-1.4196</v>
      </c>
      <c r="K5601" t="str">
        <f>INDEX(product!B:B,MATCH('TABELA TOTAL'!$F3767,product!A:A,0))</f>
        <v>Office Supplies</v>
      </c>
      <c r="L5601" t="str">
        <f>INDEX(product!C:C,MATCH(F5601,product!A:A,))</f>
        <v>Tables</v>
      </c>
      <c r="M5601" t="str">
        <f>INDEX(product!D:D,MATCH(F5601,product!A:A,))</f>
        <v>Safco Drafting Table</v>
      </c>
    </row>
    <row r="5602" spans="1:13" x14ac:dyDescent="0.25">
      <c r="A5602" s="1" t="s">
        <v>4171</v>
      </c>
      <c r="B5602" s="2">
        <v>42450</v>
      </c>
      <c r="C5602" s="2">
        <v>42454</v>
      </c>
      <c r="D5602" s="1" t="s">
        <v>19</v>
      </c>
      <c r="E5602" s="1" t="s">
        <v>3673</v>
      </c>
      <c r="F5602" s="1" t="s">
        <v>126</v>
      </c>
      <c r="G5602">
        <v>1.3440000000000001</v>
      </c>
      <c r="H5602">
        <v>1</v>
      </c>
      <c r="I5602">
        <v>0.2</v>
      </c>
      <c r="J5602">
        <v>0.504</v>
      </c>
      <c r="K5602" t="str">
        <f>INDEX(product!B:B,MATCH('TABELA TOTAL'!$F3768,product!A:A,0))</f>
        <v>Technology</v>
      </c>
      <c r="L5602" t="str">
        <f>INDEX(product!C:C,MATCH(F5602,product!A:A,))</f>
        <v>Art</v>
      </c>
      <c r="M5602" t="str">
        <f>INDEX(product!D:D,MATCH(F5602,product!A:A,))</f>
        <v>Prang Dustless Chalk Sticks</v>
      </c>
    </row>
    <row r="5603" spans="1:13" x14ac:dyDescent="0.25">
      <c r="A5603" s="1" t="s">
        <v>1031</v>
      </c>
      <c r="B5603" s="2">
        <v>42449</v>
      </c>
      <c r="C5603" s="2">
        <v>42453</v>
      </c>
      <c r="D5603" s="1" t="s">
        <v>19</v>
      </c>
      <c r="E5603" s="1" t="s">
        <v>1032</v>
      </c>
      <c r="F5603" s="1" t="s">
        <v>1033</v>
      </c>
      <c r="G5603">
        <v>84.784000000000006</v>
      </c>
      <c r="H5603">
        <v>2</v>
      </c>
      <c r="I5603">
        <v>0.2</v>
      </c>
      <c r="J5603">
        <v>-20.136199999999999</v>
      </c>
      <c r="K5603" t="str">
        <f>INDEX(product!B:B,MATCH('TABELA TOTAL'!$F590,product!A:A,0))</f>
        <v>Technology</v>
      </c>
      <c r="L5603" t="str">
        <f>INDEX(product!C:C,MATCH(F5603,product!A:A,))</f>
        <v>Phones</v>
      </c>
      <c r="M5603" t="str">
        <f>INDEX(product!D:D,MATCH(F5603,product!A:A,))</f>
        <v>i.Sound Portable Power - 8000 mAh</v>
      </c>
    </row>
    <row r="5604" spans="1:13" x14ac:dyDescent="0.25">
      <c r="A5604" s="1" t="s">
        <v>1031</v>
      </c>
      <c r="B5604" s="2">
        <v>42449</v>
      </c>
      <c r="C5604" s="2">
        <v>42453</v>
      </c>
      <c r="D5604" s="1" t="s">
        <v>19</v>
      </c>
      <c r="E5604" s="1" t="s">
        <v>1032</v>
      </c>
      <c r="F5604" s="1" t="s">
        <v>1034</v>
      </c>
      <c r="G5604">
        <v>20.736000000000001</v>
      </c>
      <c r="H5604">
        <v>4</v>
      </c>
      <c r="I5604">
        <v>0.2</v>
      </c>
      <c r="J5604">
        <v>7.2576000000000001</v>
      </c>
      <c r="K5604" t="str">
        <f>INDEX(product!B:B,MATCH('TABELA TOTAL'!$F591,product!A:A,0))</f>
        <v>Office Supplies</v>
      </c>
      <c r="L5604" t="str">
        <f>INDEX(product!C:C,MATCH(F5604,product!A:A,))</f>
        <v>Paper</v>
      </c>
      <c r="M5604" t="str">
        <f>INDEX(product!D:D,MATCH(F5604,product!A:A,))</f>
        <v>Xerox 225</v>
      </c>
    </row>
    <row r="5605" spans="1:13" x14ac:dyDescent="0.25">
      <c r="A5605" s="1" t="s">
        <v>1031</v>
      </c>
      <c r="B5605" s="2">
        <v>42449</v>
      </c>
      <c r="C5605" s="2">
        <v>42453</v>
      </c>
      <c r="D5605" s="1" t="s">
        <v>19</v>
      </c>
      <c r="E5605" s="1" t="s">
        <v>1032</v>
      </c>
      <c r="F5605" s="1" t="s">
        <v>884</v>
      </c>
      <c r="G5605">
        <v>16.821000000000002</v>
      </c>
      <c r="H5605">
        <v>3</v>
      </c>
      <c r="I5605">
        <v>0.7</v>
      </c>
      <c r="J5605">
        <v>-12.896100000000001</v>
      </c>
      <c r="K5605" t="str">
        <f>INDEX(product!B:B,MATCH('TABELA TOTAL'!$F592,product!A:A,0))</f>
        <v>Technology</v>
      </c>
      <c r="L5605" t="str">
        <f>INDEX(product!C:C,MATCH(F5605,product!A:A,))</f>
        <v>Binders</v>
      </c>
      <c r="M5605" t="str">
        <f>INDEX(product!D:D,MATCH(F5605,product!A:A,))</f>
        <v>Clear Mylar Reinforcing Strips</v>
      </c>
    </row>
    <row r="5606" spans="1:13" x14ac:dyDescent="0.25">
      <c r="A5606" s="1" t="s">
        <v>1031</v>
      </c>
      <c r="B5606" s="2">
        <v>42449</v>
      </c>
      <c r="C5606" s="2">
        <v>42453</v>
      </c>
      <c r="D5606" s="1" t="s">
        <v>19</v>
      </c>
      <c r="E5606" s="1" t="s">
        <v>1032</v>
      </c>
      <c r="F5606" s="1" t="s">
        <v>1035</v>
      </c>
      <c r="G5606">
        <v>10.368</v>
      </c>
      <c r="H5606">
        <v>2</v>
      </c>
      <c r="I5606">
        <v>0.2</v>
      </c>
      <c r="J5606">
        <v>3.6288</v>
      </c>
      <c r="K5606" t="str">
        <f>INDEX(product!B:B,MATCH('TABELA TOTAL'!$F593,product!A:A,0))</f>
        <v>Furniture</v>
      </c>
      <c r="L5606" t="str">
        <f>INDEX(product!C:C,MATCH(F5606,product!A:A,))</f>
        <v>Paper</v>
      </c>
      <c r="M5606" t="str">
        <f>INDEX(product!D:D,MATCH(F5606,product!A:A,))</f>
        <v>Xerox 1894</v>
      </c>
    </row>
    <row r="5607" spans="1:13" x14ac:dyDescent="0.25">
      <c r="A5607" s="1" t="s">
        <v>1258</v>
      </c>
      <c r="B5607" s="2">
        <v>42449</v>
      </c>
      <c r="C5607" s="2">
        <v>42451</v>
      </c>
      <c r="D5607" s="1" t="s">
        <v>11</v>
      </c>
      <c r="E5607" s="1" t="s">
        <v>1259</v>
      </c>
      <c r="F5607" s="1" t="s">
        <v>1260</v>
      </c>
      <c r="G5607">
        <v>11.992000000000001</v>
      </c>
      <c r="H5607">
        <v>1</v>
      </c>
      <c r="I5607">
        <v>0.2</v>
      </c>
      <c r="J5607">
        <v>0.89939999999999998</v>
      </c>
      <c r="K5607" t="str">
        <f>INDEX(product!B:B,MATCH('TABELA TOTAL'!$F750,product!A:A,0))</f>
        <v>Office Supplies</v>
      </c>
      <c r="L5607" t="str">
        <f>INDEX(product!C:C,MATCH(F5607,product!A:A,))</f>
        <v>Phones</v>
      </c>
      <c r="M5607" t="str">
        <f>INDEX(product!D:D,MATCH(F5607,product!A:A,))</f>
        <v>Belkin iPhone and iPad Lightning Cable</v>
      </c>
    </row>
    <row r="5608" spans="1:13" x14ac:dyDescent="0.25">
      <c r="A5608" s="1" t="s">
        <v>1674</v>
      </c>
      <c r="B5608" s="2">
        <v>42449</v>
      </c>
      <c r="C5608" s="2">
        <v>42453</v>
      </c>
      <c r="D5608" s="1" t="s">
        <v>19</v>
      </c>
      <c r="E5608" s="1" t="s">
        <v>1675</v>
      </c>
      <c r="F5608" s="1" t="s">
        <v>1271</v>
      </c>
      <c r="G5608">
        <v>697.16</v>
      </c>
      <c r="H5608">
        <v>4</v>
      </c>
      <c r="I5608">
        <v>0</v>
      </c>
      <c r="J5608">
        <v>146.40360000000001</v>
      </c>
      <c r="K5608" t="str">
        <f>INDEX(product!B:B,MATCH('TABELA TOTAL'!$F1042,product!A:A,0))</f>
        <v>Furniture</v>
      </c>
      <c r="L5608" t="str">
        <f>INDEX(product!C:C,MATCH(F5608,product!A:A,))</f>
        <v>Tables</v>
      </c>
      <c r="M5608" t="str">
        <f>INDEX(product!D:D,MATCH(F5608,product!A:A,))</f>
        <v>Chromcraft Round Conference Tables</v>
      </c>
    </row>
    <row r="5609" spans="1:13" x14ac:dyDescent="0.25">
      <c r="A5609" s="1" t="s">
        <v>3882</v>
      </c>
      <c r="B5609" s="2">
        <v>42449</v>
      </c>
      <c r="C5609" s="2">
        <v>42454</v>
      </c>
      <c r="D5609" s="1" t="s">
        <v>11</v>
      </c>
      <c r="E5609" s="1" t="s">
        <v>3804</v>
      </c>
      <c r="F5609" s="1" t="s">
        <v>1900</v>
      </c>
      <c r="G5609">
        <v>86.45</v>
      </c>
      <c r="H5609">
        <v>7</v>
      </c>
      <c r="I5609">
        <v>0</v>
      </c>
      <c r="J5609">
        <v>38.037999999999997</v>
      </c>
      <c r="K5609" t="str">
        <f>INDEX(product!B:B,MATCH('TABELA TOTAL'!$F3313,product!A:A,0))</f>
        <v>Office Supplies</v>
      </c>
      <c r="L5609" t="str">
        <f>INDEX(product!C:C,MATCH(F5609,product!A:A,))</f>
        <v>Furnishings</v>
      </c>
      <c r="M5609" t="str">
        <f>INDEX(product!D:D,MATCH(F5609,product!A:A,))</f>
        <v>Eldon Image Series Desk Accessories, Ebony</v>
      </c>
    </row>
    <row r="5610" spans="1:13" x14ac:dyDescent="0.25">
      <c r="A5610" s="1" t="s">
        <v>2967</v>
      </c>
      <c r="B5610" s="2">
        <v>42448</v>
      </c>
      <c r="C5610" s="2">
        <v>42450</v>
      </c>
      <c r="D5610" s="1" t="s">
        <v>11</v>
      </c>
      <c r="E5610" s="1" t="s">
        <v>2968</v>
      </c>
      <c r="F5610" s="1" t="s">
        <v>2969</v>
      </c>
      <c r="G5610">
        <v>72.293999999999997</v>
      </c>
      <c r="H5610">
        <v>1</v>
      </c>
      <c r="I5610">
        <v>0.7</v>
      </c>
      <c r="J5610">
        <v>-98.8018</v>
      </c>
      <c r="K5610" t="str">
        <f>INDEX(product!B:B,MATCH('TABELA TOTAL'!$F2227,product!A:A,0))</f>
        <v>Furniture</v>
      </c>
      <c r="L5610" t="str">
        <f>INDEX(product!C:C,MATCH(F5610,product!A:A,))</f>
        <v>Bookcases</v>
      </c>
      <c r="M5610" t="str">
        <f>INDEX(product!D:D,MATCH(F5610,product!A:A,))</f>
        <v>Atlantic Metals Mobile 2-Shelf Bookcases, Custom Colors</v>
      </c>
    </row>
    <row r="5611" spans="1:13" x14ac:dyDescent="0.25">
      <c r="A5611" s="1" t="s">
        <v>3533</v>
      </c>
      <c r="B5611" s="2">
        <v>42448</v>
      </c>
      <c r="C5611" s="2">
        <v>42450</v>
      </c>
      <c r="D5611" s="1" t="s">
        <v>11</v>
      </c>
      <c r="E5611" s="1" t="s">
        <v>3055</v>
      </c>
      <c r="F5611" s="1" t="s">
        <v>3534</v>
      </c>
      <c r="G5611">
        <v>14.98</v>
      </c>
      <c r="H5611">
        <v>1</v>
      </c>
      <c r="I5611">
        <v>0</v>
      </c>
      <c r="J5611">
        <v>6.8907999999999996</v>
      </c>
      <c r="K5611" t="str">
        <f>INDEX(product!B:B,MATCH('TABELA TOTAL'!$F2854,product!A:A,0))</f>
        <v>Technology</v>
      </c>
      <c r="L5611" t="str">
        <f>INDEX(product!C:C,MATCH(F5611,product!A:A,))</f>
        <v>Furnishings</v>
      </c>
      <c r="M5611" t="str">
        <f>INDEX(product!D:D,MATCH(F5611,product!A:A,))</f>
        <v>GE 4 Foot Flourescent Tube, 40 Watt</v>
      </c>
    </row>
    <row r="5612" spans="1:13" x14ac:dyDescent="0.25">
      <c r="A5612" s="1" t="s">
        <v>3533</v>
      </c>
      <c r="B5612" s="2">
        <v>42448</v>
      </c>
      <c r="C5612" s="2">
        <v>42450</v>
      </c>
      <c r="D5612" s="1" t="s">
        <v>11</v>
      </c>
      <c r="E5612" s="1" t="s">
        <v>3055</v>
      </c>
      <c r="F5612" s="1" t="s">
        <v>1084</v>
      </c>
      <c r="G5612">
        <v>20.32</v>
      </c>
      <c r="H5612">
        <v>4</v>
      </c>
      <c r="I5612">
        <v>0</v>
      </c>
      <c r="J5612">
        <v>6.9088000000000003</v>
      </c>
      <c r="K5612" t="str">
        <f>INDEX(product!B:B,MATCH('TABELA TOTAL'!$F2855,product!A:A,0))</f>
        <v>Furniture</v>
      </c>
      <c r="L5612" t="str">
        <f>INDEX(product!C:C,MATCH(F5612,product!A:A,))</f>
        <v>Furnishings</v>
      </c>
      <c r="M5612" t="str">
        <f>INDEX(product!D:D,MATCH(F5612,product!A:A,))</f>
        <v>Master Caster Door Stop, Brown</v>
      </c>
    </row>
    <row r="5613" spans="1:13" x14ac:dyDescent="0.25">
      <c r="A5613" s="1" t="s">
        <v>7243</v>
      </c>
      <c r="B5613" s="2">
        <v>42448</v>
      </c>
      <c r="C5613" s="2">
        <v>42453</v>
      </c>
      <c r="D5613" s="1" t="s">
        <v>19</v>
      </c>
      <c r="E5613" s="1" t="s">
        <v>2820</v>
      </c>
      <c r="F5613" s="1" t="s">
        <v>608</v>
      </c>
      <c r="G5613">
        <v>31.085999999999999</v>
      </c>
      <c r="H5613">
        <v>3</v>
      </c>
      <c r="I5613">
        <v>0.7</v>
      </c>
      <c r="J5613">
        <v>-20.724</v>
      </c>
      <c r="K5613" t="str">
        <f>INDEX(product!B:B,MATCH('TABELA TOTAL'!$F9178,product!A:A,0))</f>
        <v>Office Supplies</v>
      </c>
      <c r="L5613" t="str">
        <f>INDEX(product!C:C,MATCH(F5613,product!A:A,))</f>
        <v>Binders</v>
      </c>
      <c r="M5613" t="str">
        <f>INDEX(product!D:D,MATCH(F5613,product!A:A,))</f>
        <v>Ibico Recycled Grain-Textured Covers</v>
      </c>
    </row>
    <row r="5614" spans="1:13" x14ac:dyDescent="0.25">
      <c r="A5614" s="1" t="s">
        <v>877</v>
      </c>
      <c r="B5614" s="2">
        <v>42447</v>
      </c>
      <c r="C5614" s="2">
        <v>42450</v>
      </c>
      <c r="D5614" s="1" t="s">
        <v>11</v>
      </c>
      <c r="E5614" s="1" t="s">
        <v>878</v>
      </c>
      <c r="F5614" s="1" t="s">
        <v>879</v>
      </c>
      <c r="G5614">
        <v>189.88200000000001</v>
      </c>
      <c r="H5614">
        <v>3</v>
      </c>
      <c r="I5614">
        <v>0.4</v>
      </c>
      <c r="J5614">
        <v>-94.941000000000003</v>
      </c>
      <c r="K5614" t="str">
        <f>INDEX(product!B:B,MATCH('TABELA TOTAL'!$F496,product!A:A,0))</f>
        <v>Technology</v>
      </c>
      <c r="L5614" t="str">
        <f>INDEX(product!C:C,MATCH(F5614,product!A:A,))</f>
        <v>Tables</v>
      </c>
      <c r="M5614" t="str">
        <f>INDEX(product!D:D,MATCH(F5614,product!A:A,))</f>
        <v>Balt Solid Wood Rectangular Table</v>
      </c>
    </row>
    <row r="5615" spans="1:13" x14ac:dyDescent="0.25">
      <c r="A5615" s="1" t="s">
        <v>5805</v>
      </c>
      <c r="B5615" s="2">
        <v>42447</v>
      </c>
      <c r="C5615" s="2">
        <v>42449</v>
      </c>
      <c r="D5615" s="1" t="s">
        <v>11</v>
      </c>
      <c r="E5615" s="1" t="s">
        <v>309</v>
      </c>
      <c r="F5615" s="1" t="s">
        <v>2084</v>
      </c>
      <c r="G5615">
        <v>871.8</v>
      </c>
      <c r="H5615">
        <v>3</v>
      </c>
      <c r="I5615">
        <v>0.2</v>
      </c>
      <c r="J5615">
        <v>87.18</v>
      </c>
      <c r="K5615" t="str">
        <f>INDEX(product!B:B,MATCH('TABELA TOTAL'!$F6475,product!A:A,0))</f>
        <v>Furniture</v>
      </c>
      <c r="L5615" t="str">
        <f>INDEX(product!C:C,MATCH(F5615,product!A:A,))</f>
        <v>Appliances</v>
      </c>
      <c r="M5615" t="str">
        <f>INDEX(product!D:D,MATCH(F5615,product!A:A,))</f>
        <v>Hoover WindTunnel Plus Canister Vacuum</v>
      </c>
    </row>
    <row r="5616" spans="1:13" x14ac:dyDescent="0.25">
      <c r="A5616" s="1" t="s">
        <v>3132</v>
      </c>
      <c r="B5616" s="2">
        <v>42446</v>
      </c>
      <c r="C5616" s="2">
        <v>42452</v>
      </c>
      <c r="D5616" s="1" t="s">
        <v>19</v>
      </c>
      <c r="E5616" s="1" t="s">
        <v>1779</v>
      </c>
      <c r="F5616" s="1" t="s">
        <v>800</v>
      </c>
      <c r="G5616">
        <v>39.68</v>
      </c>
      <c r="H5616">
        <v>2</v>
      </c>
      <c r="I5616">
        <v>0</v>
      </c>
      <c r="J5616">
        <v>10.316800000000001</v>
      </c>
      <c r="K5616" t="str">
        <f>INDEX(product!B:B,MATCH('TABELA TOTAL'!$F2395,product!A:A,0))</f>
        <v>Office Supplies</v>
      </c>
      <c r="L5616" t="str">
        <f>INDEX(product!C:C,MATCH(F5616,product!A:A,))</f>
        <v>Art</v>
      </c>
      <c r="M5616" t="str">
        <f>INDEX(product!D:D,MATCH(F5616,product!A:A,))</f>
        <v>Newell 345</v>
      </c>
    </row>
    <row r="5617" spans="1:13" x14ac:dyDescent="0.25">
      <c r="A5617" s="1" t="s">
        <v>4157</v>
      </c>
      <c r="B5617" s="2">
        <v>42446</v>
      </c>
      <c r="C5617" s="2">
        <v>42446</v>
      </c>
      <c r="D5617" s="1" t="s">
        <v>654</v>
      </c>
      <c r="E5617" s="1" t="s">
        <v>4158</v>
      </c>
      <c r="F5617" s="1" t="s">
        <v>3412</v>
      </c>
      <c r="G5617">
        <v>129.97999999999999</v>
      </c>
      <c r="H5617">
        <v>2</v>
      </c>
      <c r="I5617">
        <v>0</v>
      </c>
      <c r="J5617">
        <v>62.3904</v>
      </c>
      <c r="K5617" t="str">
        <f>INDEX(product!B:B,MATCH('TABELA TOTAL'!$F3738,product!A:A,0))</f>
        <v>Office Supplies</v>
      </c>
      <c r="L5617" t="str">
        <f>INDEX(product!C:C,MATCH(F5617,product!A:A,))</f>
        <v>Phones</v>
      </c>
      <c r="M5617" t="str">
        <f>INDEX(product!D:D,MATCH(F5617,product!A:A,))</f>
        <v>Plantronics Voyager Pro HD - Bluetooth Headset</v>
      </c>
    </row>
    <row r="5618" spans="1:13" x14ac:dyDescent="0.25">
      <c r="A5618" s="1" t="s">
        <v>4157</v>
      </c>
      <c r="B5618" s="2">
        <v>42446</v>
      </c>
      <c r="C5618" s="2">
        <v>42446</v>
      </c>
      <c r="D5618" s="1" t="s">
        <v>654</v>
      </c>
      <c r="E5618" s="1" t="s">
        <v>4158</v>
      </c>
      <c r="F5618" s="1" t="s">
        <v>3898</v>
      </c>
      <c r="G5618">
        <v>32.54</v>
      </c>
      <c r="H5618">
        <v>2</v>
      </c>
      <c r="I5618">
        <v>0</v>
      </c>
      <c r="J5618">
        <v>15.944599999999999</v>
      </c>
      <c r="K5618" t="str">
        <f>INDEX(product!B:B,MATCH('TABELA TOTAL'!$F3739,product!A:A,0))</f>
        <v>Office Supplies</v>
      </c>
      <c r="L5618" t="str">
        <f>INDEX(product!C:C,MATCH(F5618,product!A:A,))</f>
        <v>Binders</v>
      </c>
      <c r="M5618" t="str">
        <f>INDEX(product!D:D,MATCH(F5618,product!A:A,))</f>
        <v>Acco Flexible ACCOHIDE Square Ring Data Binder, Dark Blue, 11 1/2" X 14" 7/8"</v>
      </c>
    </row>
    <row r="5619" spans="1:13" x14ac:dyDescent="0.25">
      <c r="A5619" s="1" t="s">
        <v>4599</v>
      </c>
      <c r="B5619" s="2">
        <v>42446</v>
      </c>
      <c r="C5619" s="2">
        <v>42446</v>
      </c>
      <c r="D5619" s="1" t="s">
        <v>654</v>
      </c>
      <c r="E5619" s="1" t="s">
        <v>210</v>
      </c>
      <c r="F5619" s="1" t="s">
        <v>1891</v>
      </c>
      <c r="G5619">
        <v>199.9</v>
      </c>
      <c r="H5619">
        <v>5</v>
      </c>
      <c r="I5619">
        <v>0</v>
      </c>
      <c r="J5619">
        <v>89.954999999999998</v>
      </c>
      <c r="K5619" t="str">
        <f>INDEX(product!B:B,MATCH('TABELA TOTAL'!$F4401,product!A:A,0))</f>
        <v>Office Supplies</v>
      </c>
      <c r="L5619" t="str">
        <f>INDEX(product!C:C,MATCH(F5619,product!A:A,))</f>
        <v>Envelopes</v>
      </c>
      <c r="M5619" t="str">
        <f>INDEX(product!D:D,MATCH(F5619,product!A:A,))</f>
        <v>Blue String-Tie &amp; Button Interoffice Envelopes, 10 x 13</v>
      </c>
    </row>
    <row r="5620" spans="1:13" x14ac:dyDescent="0.25">
      <c r="A5620" s="1" t="s">
        <v>4599</v>
      </c>
      <c r="B5620" s="2">
        <v>42446</v>
      </c>
      <c r="C5620" s="2">
        <v>42446</v>
      </c>
      <c r="D5620" s="1" t="s">
        <v>654</v>
      </c>
      <c r="E5620" s="1" t="s">
        <v>210</v>
      </c>
      <c r="F5620" s="1" t="s">
        <v>463</v>
      </c>
      <c r="G5620">
        <v>901.95</v>
      </c>
      <c r="H5620">
        <v>3</v>
      </c>
      <c r="I5620">
        <v>0</v>
      </c>
      <c r="J5620">
        <v>297.64350000000002</v>
      </c>
      <c r="K5620" t="str">
        <f>INDEX(product!B:B,MATCH('TABELA TOTAL'!$F4402,product!A:A,0))</f>
        <v>Office Supplies</v>
      </c>
      <c r="L5620" t="str">
        <f>INDEX(product!C:C,MATCH(F5620,product!A:A,))</f>
        <v>Appliances</v>
      </c>
      <c r="M5620" t="str">
        <f>INDEX(product!D:D,MATCH(F5620,product!A:A,))</f>
        <v>Honeywell Enviracaire Portable HEPA Air Cleaner for 17' x 22' Room</v>
      </c>
    </row>
    <row r="5621" spans="1:13" x14ac:dyDescent="0.25">
      <c r="A5621" s="1" t="s">
        <v>4599</v>
      </c>
      <c r="B5621" s="2">
        <v>42446</v>
      </c>
      <c r="C5621" s="2">
        <v>42446</v>
      </c>
      <c r="D5621" s="1" t="s">
        <v>654</v>
      </c>
      <c r="E5621" s="1" t="s">
        <v>210</v>
      </c>
      <c r="F5621" s="1" t="s">
        <v>1291</v>
      </c>
      <c r="G5621">
        <v>971.5</v>
      </c>
      <c r="H5621">
        <v>5</v>
      </c>
      <c r="I5621">
        <v>0</v>
      </c>
      <c r="J5621">
        <v>252.59</v>
      </c>
      <c r="K5621" t="str">
        <f>INDEX(product!B:B,MATCH('TABELA TOTAL'!$F4403,product!A:A,0))</f>
        <v>Furniture</v>
      </c>
      <c r="L5621" t="str">
        <f>INDEX(product!C:C,MATCH(F5621,product!A:A,))</f>
        <v>Furnishings</v>
      </c>
      <c r="M5621" t="str">
        <f>INDEX(product!D:D,MATCH(F5621,product!A:A,))</f>
        <v>Electrix Halogen Magnifier Lamp</v>
      </c>
    </row>
    <row r="5622" spans="1:13" x14ac:dyDescent="0.25">
      <c r="A5622" s="1" t="s">
        <v>6793</v>
      </c>
      <c r="B5622" s="2">
        <v>42446</v>
      </c>
      <c r="C5622" s="2">
        <v>42448</v>
      </c>
      <c r="D5622" s="1" t="s">
        <v>11</v>
      </c>
      <c r="E5622" s="1" t="s">
        <v>3521</v>
      </c>
      <c r="F5622" s="1" t="s">
        <v>1033</v>
      </c>
      <c r="G5622">
        <v>84.784000000000006</v>
      </c>
      <c r="H5622">
        <v>2</v>
      </c>
      <c r="I5622">
        <v>0.2</v>
      </c>
      <c r="J5622">
        <v>-20.136199999999999</v>
      </c>
      <c r="K5622" t="str">
        <f>INDEX(product!B:B,MATCH('TABELA TOTAL'!$F8383,product!A:A,0))</f>
        <v>Office Supplies</v>
      </c>
      <c r="L5622" t="str">
        <f>INDEX(product!C:C,MATCH(F5622,product!A:A,))</f>
        <v>Phones</v>
      </c>
      <c r="M5622" t="str">
        <f>INDEX(product!D:D,MATCH(F5622,product!A:A,))</f>
        <v>i.Sound Portable Power - 8000 mAh</v>
      </c>
    </row>
    <row r="5623" spans="1:13" x14ac:dyDescent="0.25">
      <c r="A5623" s="1" t="s">
        <v>2370</v>
      </c>
      <c r="B5623" s="2">
        <v>42444</v>
      </c>
      <c r="C5623" s="2">
        <v>42448</v>
      </c>
      <c r="D5623" s="1" t="s">
        <v>19</v>
      </c>
      <c r="E5623" s="1" t="s">
        <v>2254</v>
      </c>
      <c r="F5623" s="1" t="s">
        <v>2371</v>
      </c>
      <c r="G5623">
        <v>83.975999999999999</v>
      </c>
      <c r="H5623">
        <v>3</v>
      </c>
      <c r="I5623">
        <v>0.2</v>
      </c>
      <c r="J5623">
        <v>-13.646100000000001</v>
      </c>
      <c r="K5623" t="str">
        <f>INDEX(product!B:B,MATCH('TABELA TOTAL'!$F1616,product!A:A,0))</f>
        <v>Furniture</v>
      </c>
      <c r="L5623" t="str">
        <f>INDEX(product!C:C,MATCH(F5623,product!A:A,))</f>
        <v>Accessories</v>
      </c>
      <c r="M5623" t="str">
        <f>INDEX(product!D:D,MATCH(F5623,product!A:A,))</f>
        <v>V7 USB Numeric Keypad</v>
      </c>
    </row>
    <row r="5624" spans="1:13" x14ac:dyDescent="0.25">
      <c r="A5624" s="1" t="s">
        <v>6408</v>
      </c>
      <c r="B5624" s="2">
        <v>42444</v>
      </c>
      <c r="C5624" s="2">
        <v>42445</v>
      </c>
      <c r="D5624" s="1" t="s">
        <v>79</v>
      </c>
      <c r="E5624" s="1" t="s">
        <v>4051</v>
      </c>
      <c r="F5624" s="1" t="s">
        <v>1697</v>
      </c>
      <c r="G5624">
        <v>4.5439999999999996</v>
      </c>
      <c r="H5624">
        <v>2</v>
      </c>
      <c r="I5624">
        <v>0.2</v>
      </c>
      <c r="J5624">
        <v>1.6472</v>
      </c>
      <c r="K5624" t="str">
        <f>INDEX(product!B:B,MATCH('TABELA TOTAL'!$F7649,product!A:A,0))</f>
        <v>Office Supplies</v>
      </c>
      <c r="L5624" t="str">
        <f>INDEX(product!C:C,MATCH(F5624,product!A:A,))</f>
        <v>Binders</v>
      </c>
      <c r="M5624" t="str">
        <f>INDEX(product!D:D,MATCH(F5624,product!A:A,))</f>
        <v>Avery Round Ring Poly Binders</v>
      </c>
    </row>
    <row r="5625" spans="1:13" x14ac:dyDescent="0.25">
      <c r="A5625" s="1" t="s">
        <v>6408</v>
      </c>
      <c r="B5625" s="2">
        <v>42444</v>
      </c>
      <c r="C5625" s="2">
        <v>42445</v>
      </c>
      <c r="D5625" s="1" t="s">
        <v>79</v>
      </c>
      <c r="E5625" s="1" t="s">
        <v>4051</v>
      </c>
      <c r="F5625" s="1" t="s">
        <v>1647</v>
      </c>
      <c r="G5625">
        <v>1352.0319999999999</v>
      </c>
      <c r="H5625">
        <v>4</v>
      </c>
      <c r="I5625">
        <v>0.2</v>
      </c>
      <c r="J5625">
        <v>84.501999999999995</v>
      </c>
      <c r="K5625" t="str">
        <f>INDEX(product!B:B,MATCH('TABELA TOTAL'!$F7650,product!A:A,0))</f>
        <v>Office Supplies</v>
      </c>
      <c r="L5625" t="str">
        <f>INDEX(product!C:C,MATCH(F5625,product!A:A,))</f>
        <v>Chairs</v>
      </c>
      <c r="M5625" t="str">
        <f>INDEX(product!D:D,MATCH(F5625,product!A:A,))</f>
        <v>Global Comet Stacking Arm Chair</v>
      </c>
    </row>
    <row r="5626" spans="1:13" x14ac:dyDescent="0.25">
      <c r="A5626" s="1" t="s">
        <v>7240</v>
      </c>
      <c r="B5626" s="2">
        <v>42444</v>
      </c>
      <c r="C5626" s="2">
        <v>42448</v>
      </c>
      <c r="D5626" s="1" t="s">
        <v>19</v>
      </c>
      <c r="E5626" s="1" t="s">
        <v>1419</v>
      </c>
      <c r="F5626" s="1" t="s">
        <v>1239</v>
      </c>
      <c r="G5626">
        <v>319.76</v>
      </c>
      <c r="H5626">
        <v>14</v>
      </c>
      <c r="I5626">
        <v>0</v>
      </c>
      <c r="J5626">
        <v>147.08959999999999</v>
      </c>
      <c r="K5626" t="str">
        <f>INDEX(product!B:B,MATCH('TABELA TOTAL'!$F9170,product!A:A,0))</f>
        <v>Office Supplies</v>
      </c>
      <c r="L5626" t="str">
        <f>INDEX(product!C:C,MATCH(F5626,product!A:A,))</f>
        <v>Paper</v>
      </c>
      <c r="M5626" t="str">
        <f>INDEX(product!D:D,MATCH(F5626,product!A:A,))</f>
        <v>Xerox 1964</v>
      </c>
    </row>
    <row r="5627" spans="1:13" x14ac:dyDescent="0.25">
      <c r="A5627" s="1" t="s">
        <v>7240</v>
      </c>
      <c r="B5627" s="2">
        <v>42444</v>
      </c>
      <c r="C5627" s="2">
        <v>42448</v>
      </c>
      <c r="D5627" s="1" t="s">
        <v>19</v>
      </c>
      <c r="E5627" s="1" t="s">
        <v>1419</v>
      </c>
      <c r="F5627" s="1" t="s">
        <v>1239</v>
      </c>
      <c r="G5627">
        <v>45.68</v>
      </c>
      <c r="H5627">
        <v>2</v>
      </c>
      <c r="I5627">
        <v>0</v>
      </c>
      <c r="J5627">
        <v>21.012799999999999</v>
      </c>
      <c r="K5627" t="str">
        <f>INDEX(product!B:B,MATCH('TABELA TOTAL'!$F9171,product!A:A,0))</f>
        <v>Technology</v>
      </c>
      <c r="L5627" t="str">
        <f>INDEX(product!C:C,MATCH(F5627,product!A:A,))</f>
        <v>Paper</v>
      </c>
      <c r="M5627" t="str">
        <f>INDEX(product!D:D,MATCH(F5627,product!A:A,))</f>
        <v>Xerox 1964</v>
      </c>
    </row>
    <row r="5628" spans="1:13" x14ac:dyDescent="0.25">
      <c r="A5628" s="1" t="s">
        <v>7641</v>
      </c>
      <c r="B5628" s="2">
        <v>42444</v>
      </c>
      <c r="C5628" s="2">
        <v>42448</v>
      </c>
      <c r="D5628" s="1" t="s">
        <v>19</v>
      </c>
      <c r="E5628" s="1" t="s">
        <v>2341</v>
      </c>
      <c r="F5628" s="1" t="s">
        <v>175</v>
      </c>
      <c r="G5628">
        <v>528.42999999999995</v>
      </c>
      <c r="H5628">
        <v>5</v>
      </c>
      <c r="I5628">
        <v>0.3</v>
      </c>
      <c r="J5628">
        <v>-143.43100000000001</v>
      </c>
      <c r="K5628" t="str">
        <f>INDEX(product!B:B,MATCH('TABELA TOTAL'!$F9921,product!A:A,0))</f>
        <v>Office Supplies</v>
      </c>
      <c r="L5628" t="str">
        <f>INDEX(product!C:C,MATCH(F5628,product!A:A,))</f>
        <v>Chairs</v>
      </c>
      <c r="M5628" t="str">
        <f>INDEX(product!D:D,MATCH(F5628,product!A:A,))</f>
        <v>Novimex Swivel Fabric Task Chair</v>
      </c>
    </row>
    <row r="5629" spans="1:13" x14ac:dyDescent="0.25">
      <c r="A5629" s="1" t="s">
        <v>7641</v>
      </c>
      <c r="B5629" s="2">
        <v>42444</v>
      </c>
      <c r="C5629" s="2">
        <v>42448</v>
      </c>
      <c r="D5629" s="1" t="s">
        <v>19</v>
      </c>
      <c r="E5629" s="1" t="s">
        <v>2341</v>
      </c>
      <c r="F5629" s="1" t="s">
        <v>3354</v>
      </c>
      <c r="G5629">
        <v>22.385999999999999</v>
      </c>
      <c r="H5629">
        <v>7</v>
      </c>
      <c r="I5629">
        <v>0.8</v>
      </c>
      <c r="J5629">
        <v>-35.817599999999999</v>
      </c>
      <c r="K5629" t="str">
        <f>INDEX(product!B:B,MATCH('TABELA TOTAL'!$F9922,product!A:A,0))</f>
        <v>Furniture</v>
      </c>
      <c r="L5629" t="str">
        <f>INDEX(product!C:C,MATCH(F5629,product!A:A,))</f>
        <v>Binders</v>
      </c>
      <c r="M5629" t="str">
        <f>INDEX(product!D:D,MATCH(F5629,product!A:A,))</f>
        <v>GBC Pre-Punched Binding Paper, Plastic, White, 8-1/2" x 11"</v>
      </c>
    </row>
    <row r="5630" spans="1:13" x14ac:dyDescent="0.25">
      <c r="A5630" s="1" t="s">
        <v>2451</v>
      </c>
      <c r="B5630" s="2">
        <v>42443</v>
      </c>
      <c r="C5630" s="2">
        <v>42448</v>
      </c>
      <c r="D5630" s="1" t="s">
        <v>19</v>
      </c>
      <c r="E5630" s="1" t="s">
        <v>2452</v>
      </c>
      <c r="F5630" s="1" t="s">
        <v>995</v>
      </c>
      <c r="G5630">
        <v>21.88</v>
      </c>
      <c r="H5630">
        <v>5</v>
      </c>
      <c r="I5630">
        <v>0.2</v>
      </c>
      <c r="J5630">
        <v>6.2904999999999998</v>
      </c>
      <c r="K5630" t="str">
        <f>INDEX(product!B:B,MATCH('TABELA TOTAL'!$F1694,product!A:A,0))</f>
        <v>Office Supplies</v>
      </c>
      <c r="L5630" t="str">
        <f>INDEX(product!C:C,MATCH(F5630,product!A:A,))</f>
        <v>Furnishings</v>
      </c>
      <c r="M5630" t="str">
        <f>INDEX(product!D:D,MATCH(F5630,product!A:A,))</f>
        <v>Advantus Panel Wall Acrylic Frame</v>
      </c>
    </row>
    <row r="5631" spans="1:13" x14ac:dyDescent="0.25">
      <c r="A5631" s="1" t="s">
        <v>4285</v>
      </c>
      <c r="B5631" s="2">
        <v>42443</v>
      </c>
      <c r="C5631" s="2">
        <v>42446</v>
      </c>
      <c r="D5631" s="1" t="s">
        <v>79</v>
      </c>
      <c r="E5631" s="1" t="s">
        <v>1637</v>
      </c>
      <c r="F5631" s="1" t="s">
        <v>1308</v>
      </c>
      <c r="G5631">
        <v>241.33199999999999</v>
      </c>
      <c r="H5631">
        <v>5</v>
      </c>
      <c r="I5631">
        <v>0.32</v>
      </c>
      <c r="J5631">
        <v>-14.196</v>
      </c>
      <c r="K5631" t="str">
        <f>INDEX(product!B:B,MATCH('TABELA TOTAL'!$F3930,product!A:A,0))</f>
        <v>Office Supplies</v>
      </c>
      <c r="L5631" t="str">
        <f>INDEX(product!C:C,MATCH(F5631,product!A:A,))</f>
        <v>Bookcases</v>
      </c>
      <c r="M5631" t="str">
        <f>INDEX(product!D:D,MATCH(F5631,product!A:A,))</f>
        <v>Safco Value Mate Series Steel Bookcases, Baked Enamel Finish on Steel, Gray</v>
      </c>
    </row>
    <row r="5632" spans="1:13" x14ac:dyDescent="0.25">
      <c r="A5632" s="1" t="s">
        <v>4285</v>
      </c>
      <c r="B5632" s="2">
        <v>42443</v>
      </c>
      <c r="C5632" s="2">
        <v>42446</v>
      </c>
      <c r="D5632" s="1" t="s">
        <v>79</v>
      </c>
      <c r="E5632" s="1" t="s">
        <v>1637</v>
      </c>
      <c r="F5632" s="1" t="s">
        <v>1116</v>
      </c>
      <c r="G5632">
        <v>5.1840000000000002</v>
      </c>
      <c r="H5632">
        <v>1</v>
      </c>
      <c r="I5632">
        <v>0.2</v>
      </c>
      <c r="J5632">
        <v>1.8792</v>
      </c>
      <c r="K5632" t="str">
        <f>INDEX(product!B:B,MATCH('TABELA TOTAL'!$F3931,product!A:A,0))</f>
        <v>Office Supplies</v>
      </c>
      <c r="L5632" t="str">
        <f>INDEX(product!C:C,MATCH(F5632,product!A:A,))</f>
        <v>Paper</v>
      </c>
      <c r="M5632" t="str">
        <f>INDEX(product!D:D,MATCH(F5632,product!A:A,))</f>
        <v>Xerox 1993</v>
      </c>
    </row>
    <row r="5633" spans="1:13" x14ac:dyDescent="0.25">
      <c r="A5633" s="1" t="s">
        <v>4285</v>
      </c>
      <c r="B5633" s="2">
        <v>42443</v>
      </c>
      <c r="C5633" s="2">
        <v>42446</v>
      </c>
      <c r="D5633" s="1" t="s">
        <v>79</v>
      </c>
      <c r="E5633" s="1" t="s">
        <v>1637</v>
      </c>
      <c r="F5633" s="1" t="s">
        <v>2361</v>
      </c>
      <c r="G5633">
        <v>145.54400000000001</v>
      </c>
      <c r="H5633">
        <v>7</v>
      </c>
      <c r="I5633">
        <v>0.2</v>
      </c>
      <c r="J5633">
        <v>16.373699999999999</v>
      </c>
      <c r="K5633" t="str">
        <f>INDEX(product!B:B,MATCH('TABELA TOTAL'!$F3932,product!A:A,0))</f>
        <v>Office Supplies</v>
      </c>
      <c r="L5633" t="str">
        <f>INDEX(product!C:C,MATCH(F5633,product!A:A,))</f>
        <v>Art</v>
      </c>
      <c r="M5633" t="str">
        <f>INDEX(product!D:D,MATCH(F5633,product!A:A,))</f>
        <v>BOSTON Ranger #55 Pencil Sharpener, Black</v>
      </c>
    </row>
    <row r="5634" spans="1:13" x14ac:dyDescent="0.25">
      <c r="A5634" s="1" t="s">
        <v>4511</v>
      </c>
      <c r="B5634" s="2">
        <v>42443</v>
      </c>
      <c r="C5634" s="2">
        <v>42445</v>
      </c>
      <c r="D5634" s="1" t="s">
        <v>79</v>
      </c>
      <c r="E5634" s="1" t="s">
        <v>669</v>
      </c>
      <c r="F5634" s="1" t="s">
        <v>1736</v>
      </c>
      <c r="G5634">
        <v>196.78399999999999</v>
      </c>
      <c r="H5634">
        <v>2</v>
      </c>
      <c r="I5634">
        <v>0.2</v>
      </c>
      <c r="J5634">
        <v>-22.138200000000001</v>
      </c>
      <c r="K5634" t="str">
        <f>INDEX(product!B:B,MATCH('TABELA TOTAL'!$F4260,product!A:A,0))</f>
        <v>Office Supplies</v>
      </c>
      <c r="L5634" t="str">
        <f>INDEX(product!C:C,MATCH(F5634,product!A:A,))</f>
        <v>Chairs</v>
      </c>
      <c r="M5634" t="str">
        <f>INDEX(product!D:D,MATCH(F5634,product!A:A,))</f>
        <v>Global High-Back Leather Tilter, Burgundy</v>
      </c>
    </row>
    <row r="5635" spans="1:13" x14ac:dyDescent="0.25">
      <c r="A5635" s="1" t="s">
        <v>5602</v>
      </c>
      <c r="B5635" s="2">
        <v>42443</v>
      </c>
      <c r="C5635" s="2">
        <v>42449</v>
      </c>
      <c r="D5635" s="1" t="s">
        <v>19</v>
      </c>
      <c r="E5635" s="1" t="s">
        <v>301</v>
      </c>
      <c r="F5635" s="1" t="s">
        <v>101</v>
      </c>
      <c r="G5635">
        <v>41.904000000000003</v>
      </c>
      <c r="H5635">
        <v>6</v>
      </c>
      <c r="I5635">
        <v>0.2</v>
      </c>
      <c r="J5635">
        <v>14.1426</v>
      </c>
      <c r="K5635" t="str">
        <f>INDEX(product!B:B,MATCH('TABELA TOTAL'!$F6117,product!A:A,0))</f>
        <v>Office Supplies</v>
      </c>
      <c r="L5635" t="str">
        <f>INDEX(product!C:C,MATCH(F5635,product!A:A,))</f>
        <v>Binders</v>
      </c>
      <c r="M5635" t="str">
        <f>INDEX(product!D:D,MATCH(F5635,product!A:A,))</f>
        <v>Wilson Jones Leather-Like Binders with DublLock Round Rings</v>
      </c>
    </row>
    <row r="5636" spans="1:13" x14ac:dyDescent="0.25">
      <c r="A5636" s="1" t="s">
        <v>7104</v>
      </c>
      <c r="B5636" s="2">
        <v>42443</v>
      </c>
      <c r="C5636" s="2">
        <v>42448</v>
      </c>
      <c r="D5636" s="1" t="s">
        <v>19</v>
      </c>
      <c r="E5636" s="1" t="s">
        <v>1140</v>
      </c>
      <c r="F5636" s="1" t="s">
        <v>1921</v>
      </c>
      <c r="G5636">
        <v>16.739999999999998</v>
      </c>
      <c r="H5636">
        <v>2</v>
      </c>
      <c r="I5636">
        <v>0</v>
      </c>
      <c r="J5636">
        <v>4.3524000000000003</v>
      </c>
      <c r="K5636" t="str">
        <f>INDEX(product!B:B,MATCH('TABELA TOTAL'!$F8935,product!A:A,0))</f>
        <v>Furniture</v>
      </c>
      <c r="L5636" t="str">
        <f>INDEX(product!C:C,MATCH(F5636,product!A:A,))</f>
        <v>Furnishings</v>
      </c>
      <c r="M5636" t="str">
        <f>INDEX(product!D:D,MATCH(F5636,product!A:A,))</f>
        <v>Westinghouse Clip-On Gooseneck Lamps</v>
      </c>
    </row>
    <row r="5637" spans="1:13" x14ac:dyDescent="0.25">
      <c r="A5637" s="1" t="s">
        <v>296</v>
      </c>
      <c r="B5637" s="2">
        <v>42442</v>
      </c>
      <c r="C5637" s="2">
        <v>42445</v>
      </c>
      <c r="D5637" s="1" t="s">
        <v>79</v>
      </c>
      <c r="E5637" s="1" t="s">
        <v>297</v>
      </c>
      <c r="F5637" s="1" t="s">
        <v>298</v>
      </c>
      <c r="G5637">
        <v>157.91999999999999</v>
      </c>
      <c r="H5637">
        <v>5</v>
      </c>
      <c r="I5637">
        <v>0.2</v>
      </c>
      <c r="J5637">
        <v>17.765999999999998</v>
      </c>
      <c r="K5637" t="str">
        <f>INDEX(product!B:B,MATCH('TABELA TOTAL'!$F153,product!A:A,0))</f>
        <v>Office Supplies</v>
      </c>
      <c r="L5637" t="str">
        <f>INDEX(product!C:C,MATCH(F5637,product!A:A,))</f>
        <v>Appliances</v>
      </c>
      <c r="M5637" t="str">
        <f>INDEX(product!D:D,MATCH(F5637,product!A:A,))</f>
        <v>Belkin 7 Outlet SurgeMaster Surge Protector with Phone Protection</v>
      </c>
    </row>
    <row r="5638" spans="1:13" x14ac:dyDescent="0.25">
      <c r="A5638" s="1" t="s">
        <v>296</v>
      </c>
      <c r="B5638" s="2">
        <v>42442</v>
      </c>
      <c r="C5638" s="2">
        <v>42445</v>
      </c>
      <c r="D5638" s="1" t="s">
        <v>79</v>
      </c>
      <c r="E5638" s="1" t="s">
        <v>297</v>
      </c>
      <c r="F5638" s="1" t="s">
        <v>299</v>
      </c>
      <c r="G5638">
        <v>203.184</v>
      </c>
      <c r="H5638">
        <v>2</v>
      </c>
      <c r="I5638">
        <v>0.2</v>
      </c>
      <c r="J5638">
        <v>15.238799999999999</v>
      </c>
      <c r="K5638" t="str">
        <f>INDEX(product!B:B,MATCH('TABELA TOTAL'!$F154,product!A:A,0))</f>
        <v>Office Supplies</v>
      </c>
      <c r="L5638" t="str">
        <f>INDEX(product!C:C,MATCH(F5638,product!A:A,))</f>
        <v>Phones</v>
      </c>
      <c r="M5638" t="str">
        <f>INDEX(product!D:D,MATCH(F5638,product!A:A,))</f>
        <v>Jabra BIZ 2300 Duo QD Duo Corded Headset</v>
      </c>
    </row>
    <row r="5639" spans="1:13" x14ac:dyDescent="0.25">
      <c r="A5639" s="1" t="s">
        <v>3088</v>
      </c>
      <c r="B5639" s="2">
        <v>42442</v>
      </c>
      <c r="C5639" s="2">
        <v>42447</v>
      </c>
      <c r="D5639" s="1" t="s">
        <v>19</v>
      </c>
      <c r="E5639" s="1" t="s">
        <v>1315</v>
      </c>
      <c r="F5639" s="1" t="s">
        <v>337</v>
      </c>
      <c r="G5639">
        <v>70.08</v>
      </c>
      <c r="H5639">
        <v>5</v>
      </c>
      <c r="I5639">
        <v>0.2</v>
      </c>
      <c r="J5639">
        <v>24.527999999999999</v>
      </c>
      <c r="K5639" t="str">
        <f>INDEX(product!B:B,MATCH('TABELA TOTAL'!$F2347,product!A:A,0))</f>
        <v>Technology</v>
      </c>
      <c r="L5639" t="str">
        <f>INDEX(product!C:C,MATCH(F5639,product!A:A,))</f>
        <v>Paper</v>
      </c>
      <c r="M5639" t="str">
        <f>INDEX(product!D:D,MATCH(F5639,product!A:A,))</f>
        <v>Adams Phone Message Book, Professional, 400 Message Capacity, 5 3/6 x 11</v>
      </c>
    </row>
    <row r="5640" spans="1:13" x14ac:dyDescent="0.25">
      <c r="A5640" s="1" t="s">
        <v>3088</v>
      </c>
      <c r="B5640" s="2">
        <v>42442</v>
      </c>
      <c r="C5640" s="2">
        <v>42447</v>
      </c>
      <c r="D5640" s="1" t="s">
        <v>19</v>
      </c>
      <c r="E5640" s="1" t="s">
        <v>1315</v>
      </c>
      <c r="F5640" s="1" t="s">
        <v>3089</v>
      </c>
      <c r="G5640">
        <v>1.272</v>
      </c>
      <c r="H5640">
        <v>2</v>
      </c>
      <c r="I5640">
        <v>0.8</v>
      </c>
      <c r="J5640">
        <v>-2.1623999999999999</v>
      </c>
      <c r="K5640" t="str">
        <f>INDEX(product!B:B,MATCH('TABELA TOTAL'!$F2348,product!A:A,0))</f>
        <v>Furniture</v>
      </c>
      <c r="L5640" t="str">
        <f>INDEX(product!C:C,MATCH(F5640,product!A:A,))</f>
        <v>Binders</v>
      </c>
      <c r="M5640" t="str">
        <f>INDEX(product!D:D,MATCH(F5640,product!A:A,))</f>
        <v>Insertable Tab Indexes For Data Binders</v>
      </c>
    </row>
    <row r="5641" spans="1:13" x14ac:dyDescent="0.25">
      <c r="A5641" s="1" t="s">
        <v>3088</v>
      </c>
      <c r="B5641" s="2">
        <v>42442</v>
      </c>
      <c r="C5641" s="2">
        <v>42447</v>
      </c>
      <c r="D5641" s="1" t="s">
        <v>19</v>
      </c>
      <c r="E5641" s="1" t="s">
        <v>1315</v>
      </c>
      <c r="F5641" s="1" t="s">
        <v>1911</v>
      </c>
      <c r="G5641">
        <v>557.58500000000004</v>
      </c>
      <c r="H5641">
        <v>5</v>
      </c>
      <c r="I5641">
        <v>0.3</v>
      </c>
      <c r="J5641">
        <v>0</v>
      </c>
      <c r="K5641" t="str">
        <f>INDEX(product!B:B,MATCH('TABELA TOTAL'!$F2349,product!A:A,0))</f>
        <v>Technology</v>
      </c>
      <c r="L5641" t="str">
        <f>INDEX(product!C:C,MATCH(F5641,product!A:A,))</f>
        <v>Tables</v>
      </c>
      <c r="M5641" t="str">
        <f>INDEX(product!D:D,MATCH(F5641,product!A:A,))</f>
        <v>Hon Non-Folding Utility Tables</v>
      </c>
    </row>
    <row r="5642" spans="1:13" x14ac:dyDescent="0.25">
      <c r="A5642" s="1" t="s">
        <v>3101</v>
      </c>
      <c r="B5642" s="2">
        <v>42442</v>
      </c>
      <c r="C5642" s="2">
        <v>42447</v>
      </c>
      <c r="D5642" s="1" t="s">
        <v>19</v>
      </c>
      <c r="E5642" s="1" t="s">
        <v>631</v>
      </c>
      <c r="F5642" s="1" t="s">
        <v>885</v>
      </c>
      <c r="G5642">
        <v>127.88</v>
      </c>
      <c r="H5642">
        <v>2</v>
      </c>
      <c r="I5642">
        <v>0</v>
      </c>
      <c r="J5642">
        <v>40.921599999999998</v>
      </c>
      <c r="K5642" t="str">
        <f>INDEX(product!B:B,MATCH('TABELA TOTAL'!$F2365,product!A:A,0))</f>
        <v>Office Supplies</v>
      </c>
      <c r="L5642" t="str">
        <f>INDEX(product!C:C,MATCH(F5642,product!A:A,))</f>
        <v>Furnishings</v>
      </c>
      <c r="M5642" t="str">
        <f>INDEX(product!D:D,MATCH(F5642,product!A:A,))</f>
        <v>Howard Miller 14-1/2" Diameter Chrome Round Wall Clock</v>
      </c>
    </row>
    <row r="5643" spans="1:13" x14ac:dyDescent="0.25">
      <c r="A5643" s="1" t="s">
        <v>3101</v>
      </c>
      <c r="B5643" s="2">
        <v>42442</v>
      </c>
      <c r="C5643" s="2">
        <v>42447</v>
      </c>
      <c r="D5643" s="1" t="s">
        <v>19</v>
      </c>
      <c r="E5643" s="1" t="s">
        <v>631</v>
      </c>
      <c r="F5643" s="1" t="s">
        <v>3102</v>
      </c>
      <c r="G5643">
        <v>160.32</v>
      </c>
      <c r="H5643">
        <v>2</v>
      </c>
      <c r="I5643">
        <v>0</v>
      </c>
      <c r="J5643">
        <v>44.889600000000002</v>
      </c>
      <c r="K5643" t="str">
        <f>INDEX(product!B:B,MATCH('TABELA TOTAL'!$F2366,product!A:A,0))</f>
        <v>Technology</v>
      </c>
      <c r="L5643" t="str">
        <f>INDEX(product!C:C,MATCH(F5643,product!A:A,))</f>
        <v>Appliances</v>
      </c>
      <c r="M5643" t="str">
        <f>INDEX(product!D:D,MATCH(F5643,product!A:A,))</f>
        <v>Eureka The Boss Lite 10-Amp Upright Vacuum, Blue</v>
      </c>
    </row>
    <row r="5644" spans="1:13" x14ac:dyDescent="0.25">
      <c r="A5644" s="1" t="s">
        <v>3101</v>
      </c>
      <c r="B5644" s="2">
        <v>42442</v>
      </c>
      <c r="C5644" s="2">
        <v>42447</v>
      </c>
      <c r="D5644" s="1" t="s">
        <v>19</v>
      </c>
      <c r="E5644" s="1" t="s">
        <v>631</v>
      </c>
      <c r="F5644" s="1" t="s">
        <v>2243</v>
      </c>
      <c r="G5644">
        <v>46</v>
      </c>
      <c r="H5644">
        <v>4</v>
      </c>
      <c r="I5644">
        <v>0</v>
      </c>
      <c r="J5644">
        <v>20.7</v>
      </c>
      <c r="K5644" t="str">
        <f>INDEX(product!B:B,MATCH('TABELA TOTAL'!$F2367,product!A:A,0))</f>
        <v>Technology</v>
      </c>
      <c r="L5644" t="str">
        <f>INDEX(product!C:C,MATCH(F5644,product!A:A,))</f>
        <v>Binders</v>
      </c>
      <c r="M5644" t="str">
        <f>INDEX(product!D:D,MATCH(F5644,product!A:A,))</f>
        <v>Ibico Covers for Plastic or Wire Binding Elements</v>
      </c>
    </row>
    <row r="5645" spans="1:13" x14ac:dyDescent="0.25">
      <c r="A5645" s="1" t="s">
        <v>5486</v>
      </c>
      <c r="B5645" s="2">
        <v>42442</v>
      </c>
      <c r="C5645" s="2">
        <v>42444</v>
      </c>
      <c r="D5645" s="1" t="s">
        <v>11</v>
      </c>
      <c r="E5645" s="1" t="s">
        <v>2700</v>
      </c>
      <c r="F5645" s="1" t="s">
        <v>756</v>
      </c>
      <c r="G5645">
        <v>28.28</v>
      </c>
      <c r="H5645">
        <v>2</v>
      </c>
      <c r="I5645">
        <v>0</v>
      </c>
      <c r="J5645">
        <v>7.3528000000000002</v>
      </c>
      <c r="K5645" t="str">
        <f>INDEX(product!B:B,MATCH('TABELA TOTAL'!$F5885,product!A:A,0))</f>
        <v>Furniture</v>
      </c>
      <c r="L5645" t="str">
        <f>INDEX(product!C:C,MATCH(F5645,product!A:A,))</f>
        <v>Furnishings</v>
      </c>
      <c r="M5645" t="str">
        <f>INDEX(product!D:D,MATCH(F5645,product!A:A,))</f>
        <v>Westinghouse Mesh Shade Clip-On Gooseneck Lamp, Black</v>
      </c>
    </row>
    <row r="5646" spans="1:13" x14ac:dyDescent="0.25">
      <c r="A5646" s="1" t="s">
        <v>5486</v>
      </c>
      <c r="B5646" s="2">
        <v>42442</v>
      </c>
      <c r="C5646" s="2">
        <v>42444</v>
      </c>
      <c r="D5646" s="1" t="s">
        <v>11</v>
      </c>
      <c r="E5646" s="1" t="s">
        <v>2700</v>
      </c>
      <c r="F5646" s="1" t="s">
        <v>3229</v>
      </c>
      <c r="G5646">
        <v>4912.59</v>
      </c>
      <c r="H5646">
        <v>3</v>
      </c>
      <c r="I5646">
        <v>0</v>
      </c>
      <c r="J5646">
        <v>196.50360000000001</v>
      </c>
      <c r="K5646" t="str">
        <f>INDEX(product!B:B,MATCH('TABELA TOTAL'!$F5886,product!A:A,0))</f>
        <v>Office Supplies</v>
      </c>
      <c r="L5646" t="str">
        <f>INDEX(product!C:C,MATCH(F5646,product!A:A,))</f>
        <v>Supplies</v>
      </c>
      <c r="M5646" t="str">
        <f>INDEX(product!D:D,MATCH(F5646,product!A:A,))</f>
        <v>High Speed Automatic Electric Letter Opener</v>
      </c>
    </row>
    <row r="5647" spans="1:13" x14ac:dyDescent="0.25">
      <c r="A5647" s="1" t="s">
        <v>6305</v>
      </c>
      <c r="B5647" s="2">
        <v>42442</v>
      </c>
      <c r="C5647" s="2">
        <v>42444</v>
      </c>
      <c r="D5647" s="1" t="s">
        <v>11</v>
      </c>
      <c r="E5647" s="1" t="s">
        <v>161</v>
      </c>
      <c r="F5647" s="1" t="s">
        <v>331</v>
      </c>
      <c r="G5647">
        <v>386.68</v>
      </c>
      <c r="H5647">
        <v>2</v>
      </c>
      <c r="I5647">
        <v>0.3</v>
      </c>
      <c r="J5647">
        <v>-5.524</v>
      </c>
      <c r="K5647" t="str">
        <f>INDEX(product!B:B,MATCH('TABELA TOTAL'!$F7416,product!A:A,0))</f>
        <v>Office Supplies</v>
      </c>
      <c r="L5647" t="str">
        <f>INDEX(product!C:C,MATCH(F5647,product!A:A,))</f>
        <v>Chairs</v>
      </c>
      <c r="M5647" t="str">
        <f>INDEX(product!D:D,MATCH(F5647,product!A:A,))</f>
        <v>SAFCO Arco Folding Chair</v>
      </c>
    </row>
    <row r="5648" spans="1:13" x14ac:dyDescent="0.25">
      <c r="A5648" s="1" t="s">
        <v>6305</v>
      </c>
      <c r="B5648" s="2">
        <v>42442</v>
      </c>
      <c r="C5648" s="2">
        <v>42444</v>
      </c>
      <c r="D5648" s="1" t="s">
        <v>11</v>
      </c>
      <c r="E5648" s="1" t="s">
        <v>161</v>
      </c>
      <c r="F5648" s="1" t="s">
        <v>3893</v>
      </c>
      <c r="G5648">
        <v>379.96</v>
      </c>
      <c r="H5648">
        <v>5</v>
      </c>
      <c r="I5648">
        <v>0.2</v>
      </c>
      <c r="J5648">
        <v>47.494999999999997</v>
      </c>
      <c r="K5648" t="str">
        <f>INDEX(product!B:B,MATCH('TABELA TOTAL'!$F7417,product!A:A,0))</f>
        <v>Office Supplies</v>
      </c>
      <c r="L5648" t="str">
        <f>INDEX(product!C:C,MATCH(F5648,product!A:A,))</f>
        <v>Accessories</v>
      </c>
      <c r="M5648" t="str">
        <f>INDEX(product!D:D,MATCH(F5648,product!A:A,))</f>
        <v>Kensington Expert Mouse Optical USB Trackball for PC or Mac</v>
      </c>
    </row>
    <row r="5649" spans="1:13" x14ac:dyDescent="0.25">
      <c r="A5649" s="1" t="s">
        <v>6305</v>
      </c>
      <c r="B5649" s="2">
        <v>42442</v>
      </c>
      <c r="C5649" s="2">
        <v>42444</v>
      </c>
      <c r="D5649" s="1" t="s">
        <v>11</v>
      </c>
      <c r="E5649" s="1" t="s">
        <v>161</v>
      </c>
      <c r="F5649" s="1" t="s">
        <v>1501</v>
      </c>
      <c r="G5649">
        <v>539.91</v>
      </c>
      <c r="H5649">
        <v>3</v>
      </c>
      <c r="I5649">
        <v>0.4</v>
      </c>
      <c r="J5649">
        <v>-116.98050000000001</v>
      </c>
      <c r="K5649" t="str">
        <f>INDEX(product!B:B,MATCH('TABELA TOTAL'!$F7418,product!A:A,0))</f>
        <v>Office Supplies</v>
      </c>
      <c r="L5649" t="str">
        <f>INDEX(product!C:C,MATCH(F5649,product!A:A,))</f>
        <v>Phones</v>
      </c>
      <c r="M5649" t="str">
        <f>INDEX(product!D:D,MATCH(F5649,product!A:A,))</f>
        <v>Polycom CX600 IP Phone VoIP phone</v>
      </c>
    </row>
    <row r="5650" spans="1:13" x14ac:dyDescent="0.25">
      <c r="A5650" s="1" t="s">
        <v>6305</v>
      </c>
      <c r="B5650" s="2">
        <v>42442</v>
      </c>
      <c r="C5650" s="2">
        <v>42444</v>
      </c>
      <c r="D5650" s="1" t="s">
        <v>11</v>
      </c>
      <c r="E5650" s="1" t="s">
        <v>161</v>
      </c>
      <c r="F5650" s="1" t="s">
        <v>3976</v>
      </c>
      <c r="G5650">
        <v>41.24</v>
      </c>
      <c r="H5650">
        <v>5</v>
      </c>
      <c r="I5650">
        <v>0.2</v>
      </c>
      <c r="J5650">
        <v>13.9185</v>
      </c>
      <c r="K5650" t="str">
        <f>INDEX(product!B:B,MATCH('TABELA TOTAL'!$F7419,product!A:A,0))</f>
        <v>Office Supplies</v>
      </c>
      <c r="L5650" t="str">
        <f>INDEX(product!C:C,MATCH(F5650,product!A:A,))</f>
        <v>Paper</v>
      </c>
      <c r="M5650" t="str">
        <f>INDEX(product!D:D,MATCH(F5650,product!A:A,))</f>
        <v>Speediset Carbonless Redi-Letter 7" x 8 1/2"</v>
      </c>
    </row>
    <row r="5651" spans="1:13" x14ac:dyDescent="0.25">
      <c r="A5651" s="1" t="s">
        <v>6305</v>
      </c>
      <c r="B5651" s="2">
        <v>42442</v>
      </c>
      <c r="C5651" s="2">
        <v>42444</v>
      </c>
      <c r="D5651" s="1" t="s">
        <v>11</v>
      </c>
      <c r="E5651" s="1" t="s">
        <v>161</v>
      </c>
      <c r="F5651" s="1" t="s">
        <v>4229</v>
      </c>
      <c r="G5651">
        <v>51.896999999999998</v>
      </c>
      <c r="H5651">
        <v>1</v>
      </c>
      <c r="I5651">
        <v>0.7</v>
      </c>
      <c r="J5651">
        <v>-41.517600000000002</v>
      </c>
      <c r="K5651" t="str">
        <f>INDEX(product!B:B,MATCH('TABELA TOTAL'!$F7420,product!A:A,0))</f>
        <v>Office Supplies</v>
      </c>
      <c r="L5651" t="str">
        <f>INDEX(product!C:C,MATCH(F5651,product!A:A,))</f>
        <v>Binders</v>
      </c>
      <c r="M5651" t="str">
        <f>INDEX(product!D:D,MATCH(F5651,product!A:A,))</f>
        <v>Ibico EB-19 Dual Function Manual Binding System</v>
      </c>
    </row>
    <row r="5652" spans="1:13" x14ac:dyDescent="0.25">
      <c r="A5652" s="1" t="s">
        <v>6305</v>
      </c>
      <c r="B5652" s="2">
        <v>42442</v>
      </c>
      <c r="C5652" s="2">
        <v>42444</v>
      </c>
      <c r="D5652" s="1" t="s">
        <v>11</v>
      </c>
      <c r="E5652" s="1" t="s">
        <v>161</v>
      </c>
      <c r="F5652" s="1" t="s">
        <v>2032</v>
      </c>
      <c r="G5652">
        <v>552.55999999999995</v>
      </c>
      <c r="H5652">
        <v>5</v>
      </c>
      <c r="I5652">
        <v>0.2</v>
      </c>
      <c r="J5652">
        <v>-138.13999999999999</v>
      </c>
      <c r="K5652" t="str">
        <f>INDEX(product!B:B,MATCH('TABELA TOTAL'!$F7421,product!A:A,0))</f>
        <v>Office Supplies</v>
      </c>
      <c r="L5652" t="str">
        <f>INDEX(product!C:C,MATCH(F5652,product!A:A,))</f>
        <v>Storage</v>
      </c>
      <c r="M5652" t="str">
        <f>INDEX(product!D:D,MATCH(F5652,product!A:A,))</f>
        <v>SAFCO Commercial Wire Shelving, Black</v>
      </c>
    </row>
    <row r="5653" spans="1:13" x14ac:dyDescent="0.25">
      <c r="A5653" s="1" t="s">
        <v>6305</v>
      </c>
      <c r="B5653" s="2">
        <v>42442</v>
      </c>
      <c r="C5653" s="2">
        <v>42444</v>
      </c>
      <c r="D5653" s="1" t="s">
        <v>11</v>
      </c>
      <c r="E5653" s="1" t="s">
        <v>161</v>
      </c>
      <c r="F5653" s="1" t="s">
        <v>2421</v>
      </c>
      <c r="G5653">
        <v>23.16</v>
      </c>
      <c r="H5653">
        <v>5</v>
      </c>
      <c r="I5653">
        <v>0.7</v>
      </c>
      <c r="J5653">
        <v>-15.44</v>
      </c>
      <c r="K5653" t="str">
        <f>INDEX(product!B:B,MATCH('TABELA TOTAL'!$F7422,product!A:A,0))</f>
        <v>Furniture</v>
      </c>
      <c r="L5653" t="str">
        <f>INDEX(product!C:C,MATCH(F5653,product!A:A,))</f>
        <v>Binders</v>
      </c>
      <c r="M5653" t="str">
        <f>INDEX(product!D:D,MATCH(F5653,product!A:A,))</f>
        <v>GBC VeloBind Cover Sets</v>
      </c>
    </row>
    <row r="5654" spans="1:13" x14ac:dyDescent="0.25">
      <c r="A5654" s="1" t="s">
        <v>6305</v>
      </c>
      <c r="B5654" s="2">
        <v>42442</v>
      </c>
      <c r="C5654" s="2">
        <v>42444</v>
      </c>
      <c r="D5654" s="1" t="s">
        <v>11</v>
      </c>
      <c r="E5654" s="1" t="s">
        <v>161</v>
      </c>
      <c r="F5654" s="1" t="s">
        <v>6306</v>
      </c>
      <c r="G5654">
        <v>126.08</v>
      </c>
      <c r="H5654">
        <v>2</v>
      </c>
      <c r="I5654">
        <v>0.2</v>
      </c>
      <c r="J5654">
        <v>-28.367999999999999</v>
      </c>
      <c r="K5654" t="str">
        <f>INDEX(product!B:B,MATCH('TABELA TOTAL'!$F7423,product!A:A,0))</f>
        <v>Office Supplies</v>
      </c>
      <c r="L5654" t="str">
        <f>INDEX(product!C:C,MATCH(F5654,product!A:A,))</f>
        <v>Storage</v>
      </c>
      <c r="M5654" t="str">
        <f>INDEX(product!D:D,MATCH(F5654,product!A:A,))</f>
        <v>Space Solutions Industrial Galvanized Steel Shelving.</v>
      </c>
    </row>
    <row r="5655" spans="1:13" x14ac:dyDescent="0.25">
      <c r="A5655" s="1" t="s">
        <v>6305</v>
      </c>
      <c r="B5655" s="2">
        <v>42442</v>
      </c>
      <c r="C5655" s="2">
        <v>42444</v>
      </c>
      <c r="D5655" s="1" t="s">
        <v>11</v>
      </c>
      <c r="E5655" s="1" t="s">
        <v>161</v>
      </c>
      <c r="F5655" s="1" t="s">
        <v>429</v>
      </c>
      <c r="G5655">
        <v>449.1</v>
      </c>
      <c r="H5655">
        <v>3</v>
      </c>
      <c r="I5655">
        <v>0.7</v>
      </c>
      <c r="J5655">
        <v>-643.71</v>
      </c>
      <c r="K5655" t="str">
        <f>INDEX(product!B:B,MATCH('TABELA TOTAL'!$F7424,product!A:A,0))</f>
        <v>Office Supplies</v>
      </c>
      <c r="L5655" t="str">
        <f>INDEX(product!C:C,MATCH(F5655,product!A:A,))</f>
        <v>Machines</v>
      </c>
      <c r="M5655" t="str">
        <f>INDEX(product!D:D,MATCH(F5655,product!A:A,))</f>
        <v>Swingline SM12-08 MicroCut Jam Free Shredder</v>
      </c>
    </row>
    <row r="5656" spans="1:13" x14ac:dyDescent="0.25">
      <c r="A5656" s="1" t="s">
        <v>7328</v>
      </c>
      <c r="B5656" s="2">
        <v>42442</v>
      </c>
      <c r="C5656" s="2">
        <v>42447</v>
      </c>
      <c r="D5656" s="1" t="s">
        <v>19</v>
      </c>
      <c r="E5656" s="1" t="s">
        <v>4754</v>
      </c>
      <c r="F5656" s="1" t="s">
        <v>1296</v>
      </c>
      <c r="G5656">
        <v>51.183999999999997</v>
      </c>
      <c r="H5656">
        <v>7</v>
      </c>
      <c r="I5656">
        <v>0.2</v>
      </c>
      <c r="J5656">
        <v>19.193999999999999</v>
      </c>
      <c r="K5656" t="str">
        <f>INDEX(product!B:B,MATCH('TABELA TOTAL'!$F9344,product!A:A,0))</f>
        <v>Office Supplies</v>
      </c>
      <c r="L5656" t="str">
        <f>INDEX(product!C:C,MATCH(F5656,product!A:A,))</f>
        <v>Binders</v>
      </c>
      <c r="M5656" t="str">
        <f>INDEX(product!D:D,MATCH(F5656,product!A:A,))</f>
        <v>Cardinal EasyOpen D-Ring Binders</v>
      </c>
    </row>
    <row r="5657" spans="1:13" x14ac:dyDescent="0.25">
      <c r="A5657" s="1" t="s">
        <v>1338</v>
      </c>
      <c r="B5657" s="2">
        <v>42441</v>
      </c>
      <c r="C5657" s="2">
        <v>42446</v>
      </c>
      <c r="D5657" s="1" t="s">
        <v>19</v>
      </c>
      <c r="E5657" s="1" t="s">
        <v>1339</v>
      </c>
      <c r="F5657" s="1" t="s">
        <v>1340</v>
      </c>
      <c r="G5657">
        <v>12.96</v>
      </c>
      <c r="H5657">
        <v>2</v>
      </c>
      <c r="I5657">
        <v>0</v>
      </c>
      <c r="J5657">
        <v>6.2207999999999997</v>
      </c>
      <c r="K5657" t="str">
        <f>INDEX(product!B:B,MATCH('TABELA TOTAL'!$F805,product!A:A,0))</f>
        <v>Office Supplies</v>
      </c>
      <c r="L5657" t="str">
        <f>INDEX(product!C:C,MATCH(F5657,product!A:A,))</f>
        <v>Paper</v>
      </c>
      <c r="M5657" t="str">
        <f>INDEX(product!D:D,MATCH(F5657,product!A:A,))</f>
        <v>Xerox 218</v>
      </c>
    </row>
    <row r="5658" spans="1:13" x14ac:dyDescent="0.25">
      <c r="A5658" s="1" t="s">
        <v>4074</v>
      </c>
      <c r="B5658" s="2">
        <v>42441</v>
      </c>
      <c r="C5658" s="2">
        <v>42445</v>
      </c>
      <c r="D5658" s="1" t="s">
        <v>11</v>
      </c>
      <c r="E5658" s="1" t="s">
        <v>1066</v>
      </c>
      <c r="F5658" s="1" t="s">
        <v>1479</v>
      </c>
      <c r="G5658">
        <v>29.34</v>
      </c>
      <c r="H5658">
        <v>3</v>
      </c>
      <c r="I5658">
        <v>0</v>
      </c>
      <c r="J5658">
        <v>13.4964</v>
      </c>
      <c r="K5658" t="str">
        <f>INDEX(product!B:B,MATCH('TABELA TOTAL'!$F3608,product!A:A,0))</f>
        <v>Office Supplies</v>
      </c>
      <c r="L5658" t="str">
        <f>INDEX(product!C:C,MATCH(F5658,product!A:A,))</f>
        <v>Envelopes</v>
      </c>
      <c r="M5658" t="str">
        <f>INDEX(product!D:D,MATCH(F5658,product!A:A,))</f>
        <v>Staple envelope</v>
      </c>
    </row>
    <row r="5659" spans="1:13" x14ac:dyDescent="0.25">
      <c r="A5659" s="1" t="s">
        <v>5524</v>
      </c>
      <c r="B5659" s="2">
        <v>42441</v>
      </c>
      <c r="C5659" s="2">
        <v>42444</v>
      </c>
      <c r="D5659" s="1" t="s">
        <v>11</v>
      </c>
      <c r="E5659" s="1" t="s">
        <v>691</v>
      </c>
      <c r="F5659" s="1" t="s">
        <v>550</v>
      </c>
      <c r="G5659">
        <v>676.55</v>
      </c>
      <c r="H5659">
        <v>5</v>
      </c>
      <c r="I5659">
        <v>0</v>
      </c>
      <c r="J5659">
        <v>6.7655000000000003</v>
      </c>
      <c r="K5659" t="str">
        <f>INDEX(product!B:B,MATCH('TABELA TOTAL'!$F5958,product!A:A,0))</f>
        <v>Office Supplies</v>
      </c>
      <c r="L5659" t="str">
        <f>INDEX(product!C:C,MATCH(F5659,product!A:A,))</f>
        <v>Storage</v>
      </c>
      <c r="M5659" t="str">
        <f>INDEX(product!D:D,MATCH(F5659,product!A:A,))</f>
        <v>Tennsco Stur-D-Stor Boltless Shelving, 5 Shelves, 24" Deep, Sand</v>
      </c>
    </row>
    <row r="5660" spans="1:13" x14ac:dyDescent="0.25">
      <c r="A5660" s="1" t="s">
        <v>5524</v>
      </c>
      <c r="B5660" s="2">
        <v>42441</v>
      </c>
      <c r="C5660" s="2">
        <v>42444</v>
      </c>
      <c r="D5660" s="1" t="s">
        <v>11</v>
      </c>
      <c r="E5660" s="1" t="s">
        <v>691</v>
      </c>
      <c r="F5660" s="1" t="s">
        <v>2954</v>
      </c>
      <c r="G5660">
        <v>154.9</v>
      </c>
      <c r="H5660">
        <v>5</v>
      </c>
      <c r="I5660">
        <v>0</v>
      </c>
      <c r="J5660">
        <v>40.274000000000001</v>
      </c>
      <c r="K5660" t="str">
        <f>INDEX(product!B:B,MATCH('TABELA TOTAL'!$F5959,product!A:A,0))</f>
        <v>Technology</v>
      </c>
      <c r="L5660" t="str">
        <f>INDEX(product!C:C,MATCH(F5660,product!A:A,))</f>
        <v>Appliances</v>
      </c>
      <c r="M5660" t="str">
        <f>INDEX(product!D:D,MATCH(F5660,product!A:A,))</f>
        <v>Euro-Pro Shark Turbo Vacuum</v>
      </c>
    </row>
    <row r="5661" spans="1:13" x14ac:dyDescent="0.25">
      <c r="A5661" s="1" t="s">
        <v>5524</v>
      </c>
      <c r="B5661" s="2">
        <v>42441</v>
      </c>
      <c r="C5661" s="2">
        <v>42444</v>
      </c>
      <c r="D5661" s="1" t="s">
        <v>11</v>
      </c>
      <c r="E5661" s="1" t="s">
        <v>691</v>
      </c>
      <c r="F5661" s="1" t="s">
        <v>1373</v>
      </c>
      <c r="G5661">
        <v>30.56</v>
      </c>
      <c r="H5661">
        <v>4</v>
      </c>
      <c r="I5661">
        <v>0</v>
      </c>
      <c r="J5661">
        <v>14.974399999999999</v>
      </c>
      <c r="K5661" t="str">
        <f>INDEX(product!B:B,MATCH('TABELA TOTAL'!$F5960,product!A:A,0))</f>
        <v>Furniture</v>
      </c>
      <c r="L5661" t="str">
        <f>INDEX(product!C:C,MATCH(F5661,product!A:A,))</f>
        <v>Envelopes</v>
      </c>
      <c r="M5661" t="str">
        <f>INDEX(product!D:D,MATCH(F5661,product!A:A,))</f>
        <v>Security-Tint Envelopes</v>
      </c>
    </row>
    <row r="5662" spans="1:13" x14ac:dyDescent="0.25">
      <c r="A5662" s="1" t="s">
        <v>5524</v>
      </c>
      <c r="B5662" s="2">
        <v>42441</v>
      </c>
      <c r="C5662" s="2">
        <v>42444</v>
      </c>
      <c r="D5662" s="1" t="s">
        <v>11</v>
      </c>
      <c r="E5662" s="1" t="s">
        <v>691</v>
      </c>
      <c r="F5662" s="1" t="s">
        <v>1293</v>
      </c>
      <c r="G5662">
        <v>770.35199999999998</v>
      </c>
      <c r="H5662">
        <v>3</v>
      </c>
      <c r="I5662">
        <v>0.2</v>
      </c>
      <c r="J5662">
        <v>77.035200000000003</v>
      </c>
      <c r="K5662" t="str">
        <f>INDEX(product!B:B,MATCH('TABELA TOTAL'!$F5961,product!A:A,0))</f>
        <v>Office Supplies</v>
      </c>
      <c r="L5662" t="str">
        <f>INDEX(product!C:C,MATCH(F5662,product!A:A,))</f>
        <v>Chairs</v>
      </c>
      <c r="M5662" t="str">
        <f>INDEX(product!D:D,MATCH(F5662,product!A:A,))</f>
        <v>Hon 4070 Series Pagoda Round Back Stacking Chairs</v>
      </c>
    </row>
    <row r="5663" spans="1:13" x14ac:dyDescent="0.25">
      <c r="A5663" s="1" t="s">
        <v>6854</v>
      </c>
      <c r="B5663" s="2">
        <v>42441</v>
      </c>
      <c r="C5663" s="2">
        <v>42445</v>
      </c>
      <c r="D5663" s="1" t="s">
        <v>19</v>
      </c>
      <c r="E5663" s="1" t="s">
        <v>2865</v>
      </c>
      <c r="F5663" s="1" t="s">
        <v>4460</v>
      </c>
      <c r="G5663">
        <v>19.98</v>
      </c>
      <c r="H5663">
        <v>2</v>
      </c>
      <c r="I5663">
        <v>0</v>
      </c>
      <c r="J5663">
        <v>8.9909999999999997</v>
      </c>
      <c r="K5663" t="str">
        <f>INDEX(product!B:B,MATCH('TABELA TOTAL'!$F8481,product!A:A,0))</f>
        <v>Office Supplies</v>
      </c>
      <c r="L5663" t="str">
        <f>INDEX(product!C:C,MATCH(F5663,product!A:A,))</f>
        <v>Paper</v>
      </c>
      <c r="M5663" t="str">
        <f>INDEX(product!D:D,MATCH(F5663,product!A:A,))</f>
        <v>Hammermill Color Copier Paper (28Lb. and 96 Bright)</v>
      </c>
    </row>
    <row r="5664" spans="1:13" x14ac:dyDescent="0.25">
      <c r="A5664" s="1" t="s">
        <v>98</v>
      </c>
      <c r="B5664" s="2">
        <v>42440</v>
      </c>
      <c r="C5664" s="2">
        <v>42442</v>
      </c>
      <c r="D5664" s="1" t="s">
        <v>79</v>
      </c>
      <c r="E5664" s="1" t="s">
        <v>99</v>
      </c>
      <c r="F5664" s="1" t="s">
        <v>100</v>
      </c>
      <c r="G5664">
        <v>45.98</v>
      </c>
      <c r="H5664">
        <v>2</v>
      </c>
      <c r="I5664">
        <v>0</v>
      </c>
      <c r="J5664">
        <v>19.7714</v>
      </c>
      <c r="K5664" t="str">
        <f>INDEX(product!B:B,MATCH('TABELA TOTAL'!$F46,product!A:A,0))</f>
        <v>Furniture</v>
      </c>
      <c r="L5664" t="str">
        <f>INDEX(product!C:C,MATCH(F5664,product!A:A,))</f>
        <v>Accessories</v>
      </c>
      <c r="M5664" t="str">
        <f>INDEX(product!D:D,MATCH(F5664,product!A:A,))</f>
        <v>Verbatim 25 GB 6x Blu-ray Single Layer Recordable Disc, 25/Pack</v>
      </c>
    </row>
    <row r="5665" spans="1:13" x14ac:dyDescent="0.25">
      <c r="A5665" s="1" t="s">
        <v>98</v>
      </c>
      <c r="B5665" s="2">
        <v>42440</v>
      </c>
      <c r="C5665" s="2">
        <v>42442</v>
      </c>
      <c r="D5665" s="1" t="s">
        <v>79</v>
      </c>
      <c r="E5665" s="1" t="s">
        <v>99</v>
      </c>
      <c r="F5665" s="1" t="s">
        <v>101</v>
      </c>
      <c r="G5665">
        <v>17.46</v>
      </c>
      <c r="H5665">
        <v>2</v>
      </c>
      <c r="I5665">
        <v>0</v>
      </c>
      <c r="J5665">
        <v>8.2062000000000008</v>
      </c>
      <c r="K5665" t="str">
        <f>INDEX(product!B:B,MATCH('TABELA TOTAL'!$F47,product!A:A,0))</f>
        <v>Furniture</v>
      </c>
      <c r="L5665" t="str">
        <f>INDEX(product!C:C,MATCH(F5665,product!A:A,))</f>
        <v>Binders</v>
      </c>
      <c r="M5665" t="str">
        <f>INDEX(product!D:D,MATCH(F5665,product!A:A,))</f>
        <v>Wilson Jones Leather-Like Binders with DublLock Round Rings</v>
      </c>
    </row>
    <row r="5666" spans="1:13" x14ac:dyDescent="0.25">
      <c r="A5666" s="1" t="s">
        <v>2179</v>
      </c>
      <c r="B5666" s="2">
        <v>42440</v>
      </c>
      <c r="C5666" s="2">
        <v>42444</v>
      </c>
      <c r="D5666" s="1" t="s">
        <v>19</v>
      </c>
      <c r="E5666" s="1" t="s">
        <v>2180</v>
      </c>
      <c r="F5666" s="1" t="s">
        <v>1271</v>
      </c>
      <c r="G5666">
        <v>244.006</v>
      </c>
      <c r="H5666">
        <v>2</v>
      </c>
      <c r="I5666">
        <v>0.3</v>
      </c>
      <c r="J5666">
        <v>-31.372199999999999</v>
      </c>
      <c r="K5666" t="str">
        <f>INDEX(product!B:B,MATCH('TABELA TOTAL'!$F1463,product!A:A,0))</f>
        <v>Technology</v>
      </c>
      <c r="L5666" t="str">
        <f>INDEX(product!C:C,MATCH(F5666,product!A:A,))</f>
        <v>Tables</v>
      </c>
      <c r="M5666" t="str">
        <f>INDEX(product!D:D,MATCH(F5666,product!A:A,))</f>
        <v>Chromcraft Round Conference Tables</v>
      </c>
    </row>
    <row r="5667" spans="1:13" x14ac:dyDescent="0.25">
      <c r="A5667" s="1" t="s">
        <v>3452</v>
      </c>
      <c r="B5667" s="2">
        <v>42440</v>
      </c>
      <c r="C5667" s="2">
        <v>42444</v>
      </c>
      <c r="D5667" s="1" t="s">
        <v>19</v>
      </c>
      <c r="E5667" s="1" t="s">
        <v>3453</v>
      </c>
      <c r="F5667" s="1" t="s">
        <v>2194</v>
      </c>
      <c r="G5667">
        <v>76.92</v>
      </c>
      <c r="H5667">
        <v>4</v>
      </c>
      <c r="I5667">
        <v>0</v>
      </c>
      <c r="J5667">
        <v>31.537199999999999</v>
      </c>
      <c r="K5667" t="str">
        <f>INDEX(product!B:B,MATCH('TABELA TOTAL'!$F2760,product!A:A,0))</f>
        <v>Office Supplies</v>
      </c>
      <c r="L5667" t="str">
        <f>INDEX(product!C:C,MATCH(F5667,product!A:A,))</f>
        <v>Furnishings</v>
      </c>
      <c r="M5667" t="str">
        <f>INDEX(product!D:D,MATCH(F5667,product!A:A,))</f>
        <v>Eldon Image Series Desk Accessories, Burgundy</v>
      </c>
    </row>
    <row r="5668" spans="1:13" x14ac:dyDescent="0.25">
      <c r="A5668" s="1" t="s">
        <v>3452</v>
      </c>
      <c r="B5668" s="2">
        <v>42440</v>
      </c>
      <c r="C5668" s="2">
        <v>42444</v>
      </c>
      <c r="D5668" s="1" t="s">
        <v>19</v>
      </c>
      <c r="E5668" s="1" t="s">
        <v>3453</v>
      </c>
      <c r="F5668" s="1" t="s">
        <v>1644</v>
      </c>
      <c r="G5668">
        <v>481.32</v>
      </c>
      <c r="H5668">
        <v>4</v>
      </c>
      <c r="I5668">
        <v>0</v>
      </c>
      <c r="J5668">
        <v>125.14319999999999</v>
      </c>
      <c r="K5668" t="str">
        <f>INDEX(product!B:B,MATCH('TABELA TOTAL'!$F2761,product!A:A,0))</f>
        <v>Office Supplies</v>
      </c>
      <c r="L5668" t="str">
        <f>INDEX(product!C:C,MATCH(F5668,product!A:A,))</f>
        <v>Storage</v>
      </c>
      <c r="M5668" t="str">
        <f>INDEX(product!D:D,MATCH(F5668,product!A:A,))</f>
        <v xml:space="preserve">Iceberg Mobile Mega Data/Printer Cart </v>
      </c>
    </row>
    <row r="5669" spans="1:13" x14ac:dyDescent="0.25">
      <c r="A5669" s="1" t="s">
        <v>7538</v>
      </c>
      <c r="B5669" s="2">
        <v>42440</v>
      </c>
      <c r="C5669" s="2">
        <v>42440</v>
      </c>
      <c r="D5669" s="1" t="s">
        <v>654</v>
      </c>
      <c r="E5669" s="1" t="s">
        <v>1751</v>
      </c>
      <c r="F5669" s="1" t="s">
        <v>2687</v>
      </c>
      <c r="G5669">
        <v>30.335999999999999</v>
      </c>
      <c r="H5669">
        <v>4</v>
      </c>
      <c r="I5669">
        <v>0.2</v>
      </c>
      <c r="J5669">
        <v>9.48</v>
      </c>
      <c r="K5669" t="str">
        <f>INDEX(product!B:B,MATCH('TABELA TOTAL'!$F9699,product!A:A,0))</f>
        <v>Office Supplies</v>
      </c>
      <c r="L5669" t="str">
        <f>INDEX(product!C:C,MATCH(F5669,product!A:A,))</f>
        <v>Furnishings</v>
      </c>
      <c r="M5669" t="str">
        <f>INDEX(product!D:D,MATCH(F5669,product!A:A,))</f>
        <v>DAX Charcoal/Nickel-Tone Document Frame, 5 x 7</v>
      </c>
    </row>
    <row r="5670" spans="1:13" x14ac:dyDescent="0.25">
      <c r="A5670" s="1" t="s">
        <v>2645</v>
      </c>
      <c r="B5670" s="2">
        <v>42439</v>
      </c>
      <c r="C5670" s="2">
        <v>42445</v>
      </c>
      <c r="D5670" s="1" t="s">
        <v>19</v>
      </c>
      <c r="E5670" s="1" t="s">
        <v>742</v>
      </c>
      <c r="F5670" s="1" t="s">
        <v>1203</v>
      </c>
      <c r="G5670">
        <v>176.78399999999999</v>
      </c>
      <c r="H5670">
        <v>1</v>
      </c>
      <c r="I5670">
        <v>0.2</v>
      </c>
      <c r="J5670">
        <v>-22.097999999999999</v>
      </c>
      <c r="K5670" t="str">
        <f>INDEX(product!B:B,MATCH('TABELA TOTAL'!$F1877,product!A:A,0))</f>
        <v>Office Supplies</v>
      </c>
      <c r="L5670" t="str">
        <f>INDEX(product!C:C,MATCH(F5670,product!A:A,))</f>
        <v>Bookcases</v>
      </c>
      <c r="M5670" t="str">
        <f>INDEX(product!D:D,MATCH(F5670,product!A:A,))</f>
        <v>O'Sullivan Living Dimensions 5-Shelf Bookcases</v>
      </c>
    </row>
    <row r="5671" spans="1:13" x14ac:dyDescent="0.25">
      <c r="A5671" s="1" t="s">
        <v>4374</v>
      </c>
      <c r="B5671" s="2">
        <v>42439</v>
      </c>
      <c r="C5671" s="2">
        <v>42443</v>
      </c>
      <c r="D5671" s="1" t="s">
        <v>19</v>
      </c>
      <c r="E5671" s="1" t="s">
        <v>1949</v>
      </c>
      <c r="F5671" s="1" t="s">
        <v>2817</v>
      </c>
      <c r="G5671">
        <v>39.991999999999997</v>
      </c>
      <c r="H5671">
        <v>1</v>
      </c>
      <c r="I5671">
        <v>0.2</v>
      </c>
      <c r="J5671">
        <v>7.4984999999999999</v>
      </c>
      <c r="K5671" t="str">
        <f>INDEX(product!B:B,MATCH('TABELA TOTAL'!$F4064,product!A:A,0))</f>
        <v>Furniture</v>
      </c>
      <c r="L5671" t="str">
        <f>INDEX(product!C:C,MATCH(F5671,product!A:A,))</f>
        <v>Accessories</v>
      </c>
      <c r="M5671" t="str">
        <f>INDEX(product!D:D,MATCH(F5671,product!A:A,))</f>
        <v>Plantronics Audio 478 Stereo USB Headset</v>
      </c>
    </row>
    <row r="5672" spans="1:13" x14ac:dyDescent="0.25">
      <c r="A5672" s="1" t="s">
        <v>5549</v>
      </c>
      <c r="B5672" s="2">
        <v>42439</v>
      </c>
      <c r="C5672" s="2">
        <v>42440</v>
      </c>
      <c r="D5672" s="1" t="s">
        <v>79</v>
      </c>
      <c r="E5672" s="1" t="s">
        <v>2914</v>
      </c>
      <c r="F5672" s="1" t="s">
        <v>2471</v>
      </c>
      <c r="G5672">
        <v>14.9</v>
      </c>
      <c r="H5672">
        <v>5</v>
      </c>
      <c r="I5672">
        <v>0</v>
      </c>
      <c r="J5672">
        <v>7.1520000000000001</v>
      </c>
      <c r="K5672" t="str">
        <f>INDEX(product!B:B,MATCH('TABELA TOTAL'!$F6015,product!A:A,0))</f>
        <v>Technology</v>
      </c>
      <c r="L5672" t="str">
        <f>INDEX(product!C:C,MATCH(F5672,product!A:A,))</f>
        <v>Paper</v>
      </c>
      <c r="M5672" t="str">
        <f>INDEX(product!D:D,MATCH(F5672,product!A:A,))</f>
        <v>Rediform Voice Mail Log Books</v>
      </c>
    </row>
    <row r="5673" spans="1:13" x14ac:dyDescent="0.25">
      <c r="A5673" s="1" t="s">
        <v>5549</v>
      </c>
      <c r="B5673" s="2">
        <v>42439</v>
      </c>
      <c r="C5673" s="2">
        <v>42440</v>
      </c>
      <c r="D5673" s="1" t="s">
        <v>79</v>
      </c>
      <c r="E5673" s="1" t="s">
        <v>2914</v>
      </c>
      <c r="F5673" s="1" t="s">
        <v>2592</v>
      </c>
      <c r="G5673">
        <v>4158.9120000000003</v>
      </c>
      <c r="H5673">
        <v>8</v>
      </c>
      <c r="I5673">
        <v>0.2</v>
      </c>
      <c r="J5673">
        <v>363.90480000000002</v>
      </c>
      <c r="K5673" t="str">
        <f>INDEX(product!B:B,MATCH('TABELA TOTAL'!$F6016,product!A:A,0))</f>
        <v>Office Supplies</v>
      </c>
      <c r="L5673" t="str">
        <f>INDEX(product!C:C,MATCH(F5673,product!A:A,))</f>
        <v>Phones</v>
      </c>
      <c r="M5673" t="str">
        <f>INDEX(product!D:D,MATCH(F5673,product!A:A,))</f>
        <v>Apple iPhone 5</v>
      </c>
    </row>
    <row r="5674" spans="1:13" x14ac:dyDescent="0.25">
      <c r="A5674" s="1" t="s">
        <v>6640</v>
      </c>
      <c r="B5674" s="2">
        <v>42439</v>
      </c>
      <c r="C5674" s="2">
        <v>42442</v>
      </c>
      <c r="D5674" s="1" t="s">
        <v>79</v>
      </c>
      <c r="E5674" s="1" t="s">
        <v>2786</v>
      </c>
      <c r="F5674" s="1" t="s">
        <v>2318</v>
      </c>
      <c r="G5674">
        <v>26.85</v>
      </c>
      <c r="H5674">
        <v>3</v>
      </c>
      <c r="I5674">
        <v>0</v>
      </c>
      <c r="J5674">
        <v>5.1014999999999997</v>
      </c>
      <c r="K5674" t="str">
        <f>INDEX(product!B:B,MATCH('TABELA TOTAL'!$F8101,product!A:A,0))</f>
        <v>Office Supplies</v>
      </c>
      <c r="L5674" t="str">
        <f>INDEX(product!C:C,MATCH(F5674,product!A:A,))</f>
        <v>Accessories</v>
      </c>
      <c r="M5674" t="str">
        <f>INDEX(product!D:D,MATCH(F5674,product!A:A,))</f>
        <v>Kingston Digital DataTraveler 16GB USB 2.0</v>
      </c>
    </row>
    <row r="5675" spans="1:13" x14ac:dyDescent="0.25">
      <c r="A5675" s="1" t="s">
        <v>6640</v>
      </c>
      <c r="B5675" s="2">
        <v>42439</v>
      </c>
      <c r="C5675" s="2">
        <v>42442</v>
      </c>
      <c r="D5675" s="1" t="s">
        <v>79</v>
      </c>
      <c r="E5675" s="1" t="s">
        <v>2786</v>
      </c>
      <c r="F5675" s="1" t="s">
        <v>6641</v>
      </c>
      <c r="G5675">
        <v>3357.6</v>
      </c>
      <c r="H5675">
        <v>3</v>
      </c>
      <c r="I5675">
        <v>0.2</v>
      </c>
      <c r="J5675">
        <v>377.73</v>
      </c>
      <c r="K5675" t="str">
        <f>INDEX(product!B:B,MATCH('TABELA TOTAL'!$F8102,product!A:A,0))</f>
        <v>Office Supplies</v>
      </c>
      <c r="L5675" t="str">
        <f>INDEX(product!C:C,MATCH(F5675,product!A:A,))</f>
        <v>Machines</v>
      </c>
      <c r="M5675" t="str">
        <f>INDEX(product!D:D,MATCH(F5675,product!A:A,))</f>
        <v>Okidata MB760 Printer</v>
      </c>
    </row>
    <row r="5676" spans="1:13" x14ac:dyDescent="0.25">
      <c r="A5676" s="1" t="s">
        <v>7365</v>
      </c>
      <c r="B5676" s="2">
        <v>42439</v>
      </c>
      <c r="C5676" s="2">
        <v>42443</v>
      </c>
      <c r="D5676" s="1" t="s">
        <v>11</v>
      </c>
      <c r="E5676" s="1" t="s">
        <v>834</v>
      </c>
      <c r="F5676" s="1" t="s">
        <v>1081</v>
      </c>
      <c r="G5676">
        <v>104.696</v>
      </c>
      <c r="H5676">
        <v>1</v>
      </c>
      <c r="I5676">
        <v>0.2</v>
      </c>
      <c r="J5676">
        <v>6.5434999999999999</v>
      </c>
      <c r="K5676" t="str">
        <f>INDEX(product!B:B,MATCH('TABELA TOTAL'!$F9413,product!A:A,0))</f>
        <v>Office Supplies</v>
      </c>
      <c r="L5676" t="str">
        <f>INDEX(product!C:C,MATCH(F5676,product!A:A,))</f>
        <v>Storage</v>
      </c>
      <c r="M5676" t="str">
        <f>INDEX(product!D:D,MATCH(F5676,product!A:A,))</f>
        <v>Mini 13-1/2 Capacity Data Binder Rack, Pearl</v>
      </c>
    </row>
    <row r="5677" spans="1:13" x14ac:dyDescent="0.25">
      <c r="A5677" s="1" t="s">
        <v>6674</v>
      </c>
      <c r="B5677" s="2">
        <v>42438</v>
      </c>
      <c r="C5677" s="2">
        <v>42442</v>
      </c>
      <c r="D5677" s="1" t="s">
        <v>19</v>
      </c>
      <c r="E5677" s="1" t="s">
        <v>205</v>
      </c>
      <c r="F5677" s="1" t="s">
        <v>494</v>
      </c>
      <c r="G5677">
        <v>199.75</v>
      </c>
      <c r="H5677">
        <v>5</v>
      </c>
      <c r="I5677">
        <v>0</v>
      </c>
      <c r="J5677">
        <v>87.89</v>
      </c>
      <c r="K5677" t="str">
        <f>INDEX(product!B:B,MATCH('TABELA TOTAL'!$F8161,product!A:A,0))</f>
        <v>Furniture</v>
      </c>
      <c r="L5677" t="str">
        <f>INDEX(product!C:C,MATCH(F5677,product!A:A,))</f>
        <v>Accessories</v>
      </c>
      <c r="M5677" t="str">
        <f>INDEX(product!D:D,MATCH(F5677,product!A:A,))</f>
        <v>Microsoft Sculpt Comfort Mouse</v>
      </c>
    </row>
    <row r="5678" spans="1:13" x14ac:dyDescent="0.25">
      <c r="A5678" s="1" t="s">
        <v>6765</v>
      </c>
      <c r="B5678" s="2">
        <v>42438</v>
      </c>
      <c r="C5678" s="2">
        <v>42441</v>
      </c>
      <c r="D5678" s="1" t="s">
        <v>79</v>
      </c>
      <c r="E5678" s="1" t="s">
        <v>2442</v>
      </c>
      <c r="F5678" s="1" t="s">
        <v>1241</v>
      </c>
      <c r="G5678">
        <v>11.21</v>
      </c>
      <c r="H5678">
        <v>1</v>
      </c>
      <c r="I5678">
        <v>0</v>
      </c>
      <c r="J5678">
        <v>3.363</v>
      </c>
      <c r="K5678" t="str">
        <f>INDEX(product!B:B,MATCH('TABELA TOTAL'!$F8333,product!A:A,0))</f>
        <v>Furniture</v>
      </c>
      <c r="L5678" t="str">
        <f>INDEX(product!C:C,MATCH(F5678,product!A:A,))</f>
        <v>Storage</v>
      </c>
      <c r="M5678" t="str">
        <f>INDEX(product!D:D,MATCH(F5678,product!A:A,))</f>
        <v>Personal Folder Holder, Ebony</v>
      </c>
    </row>
    <row r="5679" spans="1:13" x14ac:dyDescent="0.25">
      <c r="A5679" s="1" t="s">
        <v>6765</v>
      </c>
      <c r="B5679" s="2">
        <v>42438</v>
      </c>
      <c r="C5679" s="2">
        <v>42441</v>
      </c>
      <c r="D5679" s="1" t="s">
        <v>79</v>
      </c>
      <c r="E5679" s="1" t="s">
        <v>2442</v>
      </c>
      <c r="F5679" s="1" t="s">
        <v>953</v>
      </c>
      <c r="G5679">
        <v>354.9</v>
      </c>
      <c r="H5679">
        <v>5</v>
      </c>
      <c r="I5679">
        <v>0</v>
      </c>
      <c r="J5679">
        <v>88.724999999999994</v>
      </c>
      <c r="K5679" t="str">
        <f>INDEX(product!B:B,MATCH('TABELA TOTAL'!$F8334,product!A:A,0))</f>
        <v>Office Supplies</v>
      </c>
      <c r="L5679" t="str">
        <f>INDEX(product!C:C,MATCH(F5679,product!A:A,))</f>
        <v>Chairs</v>
      </c>
      <c r="M5679" t="str">
        <f>INDEX(product!D:D,MATCH(F5679,product!A:A,))</f>
        <v>Situations Contoured Folding Chairs, 4/Set</v>
      </c>
    </row>
    <row r="5680" spans="1:13" x14ac:dyDescent="0.25">
      <c r="A5680" s="1" t="s">
        <v>6765</v>
      </c>
      <c r="B5680" s="2">
        <v>42438</v>
      </c>
      <c r="C5680" s="2">
        <v>42441</v>
      </c>
      <c r="D5680" s="1" t="s">
        <v>79</v>
      </c>
      <c r="E5680" s="1" t="s">
        <v>2442</v>
      </c>
      <c r="F5680" s="1" t="s">
        <v>5644</v>
      </c>
      <c r="G5680">
        <v>17.940000000000001</v>
      </c>
      <c r="H5680">
        <v>3</v>
      </c>
      <c r="I5680">
        <v>0</v>
      </c>
      <c r="J5680">
        <v>8.7905999999999995</v>
      </c>
      <c r="K5680" t="str">
        <f>INDEX(product!B:B,MATCH('TABELA TOTAL'!$F8335,product!A:A,0))</f>
        <v>Office Supplies</v>
      </c>
      <c r="L5680" t="str">
        <f>INDEX(product!C:C,MATCH(F5680,product!A:A,))</f>
        <v>Paper</v>
      </c>
      <c r="M5680" t="str">
        <f>INDEX(product!D:D,MATCH(F5680,product!A:A,))</f>
        <v>Xerox 193</v>
      </c>
    </row>
    <row r="5681" spans="1:13" x14ac:dyDescent="0.25">
      <c r="A5681" s="1" t="s">
        <v>6765</v>
      </c>
      <c r="B5681" s="2">
        <v>42438</v>
      </c>
      <c r="C5681" s="2">
        <v>42441</v>
      </c>
      <c r="D5681" s="1" t="s">
        <v>79</v>
      </c>
      <c r="E5681" s="1" t="s">
        <v>2442</v>
      </c>
      <c r="F5681" s="1" t="s">
        <v>1163</v>
      </c>
      <c r="G5681">
        <v>51.8</v>
      </c>
      <c r="H5681">
        <v>4</v>
      </c>
      <c r="I5681">
        <v>0</v>
      </c>
      <c r="J5681">
        <v>23.31</v>
      </c>
      <c r="K5681" t="str">
        <f>INDEX(product!B:B,MATCH('TABELA TOTAL'!$F8336,product!A:A,0))</f>
        <v>Furniture</v>
      </c>
      <c r="L5681" t="str">
        <f>INDEX(product!C:C,MATCH(F5681,product!A:A,))</f>
        <v>Binders</v>
      </c>
      <c r="M5681" t="str">
        <f>INDEX(product!D:D,MATCH(F5681,product!A:A,))</f>
        <v>Ibico Hi-Tech Manual Binding System</v>
      </c>
    </row>
    <row r="5682" spans="1:13" x14ac:dyDescent="0.25">
      <c r="A5682" s="1" t="s">
        <v>1686</v>
      </c>
      <c r="B5682" s="2">
        <v>42437</v>
      </c>
      <c r="C5682" s="2">
        <v>42442</v>
      </c>
      <c r="D5682" s="1" t="s">
        <v>19</v>
      </c>
      <c r="E5682" s="1" t="s">
        <v>1032</v>
      </c>
      <c r="F5682" s="1" t="s">
        <v>1322</v>
      </c>
      <c r="G5682">
        <v>1363.96</v>
      </c>
      <c r="H5682">
        <v>5</v>
      </c>
      <c r="I5682">
        <v>0.2</v>
      </c>
      <c r="J5682">
        <v>85.247500000000002</v>
      </c>
      <c r="K5682" t="str">
        <f>INDEX(product!B:B,MATCH('TABELA TOTAL'!$F1048,product!A:A,0))</f>
        <v>Office Supplies</v>
      </c>
      <c r="L5682" t="str">
        <f>INDEX(product!C:C,MATCH(F5682,product!A:A,))</f>
        <v>Phones</v>
      </c>
      <c r="M5682" t="str">
        <f>INDEX(product!D:D,MATCH(F5682,product!A:A,))</f>
        <v>Cisco Unified IP Phone 7945G VoIP phone</v>
      </c>
    </row>
    <row r="5683" spans="1:13" x14ac:dyDescent="0.25">
      <c r="A5683" s="1" t="s">
        <v>1686</v>
      </c>
      <c r="B5683" s="2">
        <v>42437</v>
      </c>
      <c r="C5683" s="2">
        <v>42442</v>
      </c>
      <c r="D5683" s="1" t="s">
        <v>19</v>
      </c>
      <c r="E5683" s="1" t="s">
        <v>1032</v>
      </c>
      <c r="F5683" s="1" t="s">
        <v>215</v>
      </c>
      <c r="G5683">
        <v>102.36</v>
      </c>
      <c r="H5683">
        <v>3</v>
      </c>
      <c r="I5683">
        <v>0.2</v>
      </c>
      <c r="J5683">
        <v>-3.8384999999999998</v>
      </c>
      <c r="K5683" t="str">
        <f>INDEX(product!B:B,MATCH('TABELA TOTAL'!$F1049,product!A:A,0))</f>
        <v>Office Supplies</v>
      </c>
      <c r="L5683" t="str">
        <f>INDEX(product!C:C,MATCH(F5683,product!A:A,))</f>
        <v>Furnishings</v>
      </c>
      <c r="M5683" t="str">
        <f>INDEX(product!D:D,MATCH(F5683,product!A:A,))</f>
        <v>Deflect-o DuraMat Lighweight, Studded, Beveled Mat for Low Pile Carpeting</v>
      </c>
    </row>
    <row r="5684" spans="1:13" x14ac:dyDescent="0.25">
      <c r="A5684" s="1" t="s">
        <v>2464</v>
      </c>
      <c r="B5684" s="2">
        <v>42437</v>
      </c>
      <c r="C5684" s="2">
        <v>42437</v>
      </c>
      <c r="D5684" s="1" t="s">
        <v>654</v>
      </c>
      <c r="E5684" s="1" t="s">
        <v>1368</v>
      </c>
      <c r="F5684" s="1" t="s">
        <v>1769</v>
      </c>
      <c r="G5684">
        <v>9.702</v>
      </c>
      <c r="H5684">
        <v>3</v>
      </c>
      <c r="I5684">
        <v>0.7</v>
      </c>
      <c r="J5684">
        <v>-7.1147999999999998</v>
      </c>
      <c r="K5684" t="str">
        <f>INDEX(product!B:B,MATCH('TABELA TOTAL'!$F1706,product!A:A,0))</f>
        <v>Technology</v>
      </c>
      <c r="L5684" t="str">
        <f>INDEX(product!C:C,MATCH(F5684,product!A:A,))</f>
        <v>Binders</v>
      </c>
      <c r="M5684" t="str">
        <f>INDEX(product!D:D,MATCH(F5684,product!A:A,))</f>
        <v>GBC Standard Recycled Report Covers, Clear Plastic Sheets</v>
      </c>
    </row>
    <row r="5685" spans="1:13" x14ac:dyDescent="0.25">
      <c r="A5685" s="1" t="s">
        <v>5777</v>
      </c>
      <c r="B5685" s="2">
        <v>42437</v>
      </c>
      <c r="C5685" s="2">
        <v>42441</v>
      </c>
      <c r="D5685" s="1" t="s">
        <v>19</v>
      </c>
      <c r="E5685" s="1" t="s">
        <v>1712</v>
      </c>
      <c r="F5685" s="1" t="s">
        <v>3389</v>
      </c>
      <c r="G5685">
        <v>108.57599999999999</v>
      </c>
      <c r="H5685">
        <v>4</v>
      </c>
      <c r="I5685">
        <v>0.4</v>
      </c>
      <c r="J5685">
        <v>-25.334399999999999</v>
      </c>
      <c r="K5685" t="str">
        <f>INDEX(product!B:B,MATCH('TABELA TOTAL'!$F6418,product!A:A,0))</f>
        <v>Office Supplies</v>
      </c>
      <c r="L5685" t="str">
        <f>INDEX(product!C:C,MATCH(F5685,product!A:A,))</f>
        <v>Phones</v>
      </c>
      <c r="M5685" t="str">
        <f>INDEX(product!D:D,MATCH(F5685,product!A:A,))</f>
        <v>AT&amp;T 17929 Lendline Telephone</v>
      </c>
    </row>
    <row r="5686" spans="1:13" x14ac:dyDescent="0.25">
      <c r="A5686" s="1" t="s">
        <v>5777</v>
      </c>
      <c r="B5686" s="2">
        <v>42437</v>
      </c>
      <c r="C5686" s="2">
        <v>42441</v>
      </c>
      <c r="D5686" s="1" t="s">
        <v>19</v>
      </c>
      <c r="E5686" s="1" t="s">
        <v>1712</v>
      </c>
      <c r="F5686" s="1" t="s">
        <v>2263</v>
      </c>
      <c r="G5686">
        <v>5.984</v>
      </c>
      <c r="H5686">
        <v>2</v>
      </c>
      <c r="I5686">
        <v>0.2</v>
      </c>
      <c r="J5686">
        <v>-1.3464</v>
      </c>
      <c r="K5686" t="str">
        <f>INDEX(product!B:B,MATCH('TABELA TOTAL'!$F6419,product!A:A,0))</f>
        <v>Office Supplies</v>
      </c>
      <c r="L5686" t="str">
        <f>INDEX(product!C:C,MATCH(F5686,product!A:A,))</f>
        <v>Fasteners</v>
      </c>
      <c r="M5686" t="str">
        <f>INDEX(product!D:D,MATCH(F5686,product!A:A,))</f>
        <v>Rubber Band Ball</v>
      </c>
    </row>
    <row r="5687" spans="1:13" x14ac:dyDescent="0.25">
      <c r="A5687" s="1" t="s">
        <v>6203</v>
      </c>
      <c r="B5687" s="2">
        <v>42437</v>
      </c>
      <c r="C5687" s="2">
        <v>42441</v>
      </c>
      <c r="D5687" s="1" t="s">
        <v>19</v>
      </c>
      <c r="E5687" s="1" t="s">
        <v>3632</v>
      </c>
      <c r="F5687" s="1" t="s">
        <v>762</v>
      </c>
      <c r="G5687">
        <v>113.6</v>
      </c>
      <c r="H5687">
        <v>8</v>
      </c>
      <c r="I5687">
        <v>0</v>
      </c>
      <c r="J5687">
        <v>44.304000000000002</v>
      </c>
      <c r="K5687" t="str">
        <f>INDEX(product!B:B,MATCH('TABELA TOTAL'!$F7235,product!A:A,0))</f>
        <v>Technology</v>
      </c>
      <c r="L5687" t="str">
        <f>INDEX(product!C:C,MATCH(F5687,product!A:A,))</f>
        <v>Furnishings</v>
      </c>
      <c r="M5687" t="str">
        <f>INDEX(product!D:D,MATCH(F5687,product!A:A,))</f>
        <v>Coloredge Poster Frame</v>
      </c>
    </row>
    <row r="5688" spans="1:13" x14ac:dyDescent="0.25">
      <c r="A5688" s="1" t="s">
        <v>6203</v>
      </c>
      <c r="B5688" s="2">
        <v>42437</v>
      </c>
      <c r="C5688" s="2">
        <v>42441</v>
      </c>
      <c r="D5688" s="1" t="s">
        <v>19</v>
      </c>
      <c r="E5688" s="1" t="s">
        <v>3632</v>
      </c>
      <c r="F5688" s="1" t="s">
        <v>1116</v>
      </c>
      <c r="G5688">
        <v>12.96</v>
      </c>
      <c r="H5688">
        <v>2</v>
      </c>
      <c r="I5688">
        <v>0</v>
      </c>
      <c r="J5688">
        <v>6.3503999999999996</v>
      </c>
      <c r="K5688" t="str">
        <f>INDEX(product!B:B,MATCH('TABELA TOTAL'!$F7236,product!A:A,0))</f>
        <v>Furniture</v>
      </c>
      <c r="L5688" t="str">
        <f>INDEX(product!C:C,MATCH(F5688,product!A:A,))</f>
        <v>Paper</v>
      </c>
      <c r="M5688" t="str">
        <f>INDEX(product!D:D,MATCH(F5688,product!A:A,))</f>
        <v>Xerox 1993</v>
      </c>
    </row>
    <row r="5689" spans="1:13" x14ac:dyDescent="0.25">
      <c r="A5689" s="1" t="s">
        <v>6203</v>
      </c>
      <c r="B5689" s="2">
        <v>42437</v>
      </c>
      <c r="C5689" s="2">
        <v>42441</v>
      </c>
      <c r="D5689" s="1" t="s">
        <v>19</v>
      </c>
      <c r="E5689" s="1" t="s">
        <v>3632</v>
      </c>
      <c r="F5689" s="1" t="s">
        <v>3091</v>
      </c>
      <c r="G5689">
        <v>69.456000000000003</v>
      </c>
      <c r="H5689">
        <v>2</v>
      </c>
      <c r="I5689">
        <v>0.2</v>
      </c>
      <c r="J5689">
        <v>22.5732</v>
      </c>
      <c r="K5689" t="str">
        <f>INDEX(product!B:B,MATCH('TABELA TOTAL'!$F7237,product!A:A,0))</f>
        <v>Office Supplies</v>
      </c>
      <c r="L5689" t="str">
        <f>INDEX(product!C:C,MATCH(F5689,product!A:A,))</f>
        <v>Binders</v>
      </c>
      <c r="M5689" t="str">
        <f>INDEX(product!D:D,MATCH(F5689,product!A:A,))</f>
        <v>Satellite Sectional Post Binders</v>
      </c>
    </row>
    <row r="5690" spans="1:13" x14ac:dyDescent="0.25">
      <c r="A5690" s="1" t="s">
        <v>6870</v>
      </c>
      <c r="B5690" s="2">
        <v>42437</v>
      </c>
      <c r="C5690" s="2">
        <v>42441</v>
      </c>
      <c r="D5690" s="1" t="s">
        <v>19</v>
      </c>
      <c r="E5690" s="1" t="s">
        <v>1419</v>
      </c>
      <c r="F5690" s="1" t="s">
        <v>2682</v>
      </c>
      <c r="G5690">
        <v>8.8559999999999999</v>
      </c>
      <c r="H5690">
        <v>9</v>
      </c>
      <c r="I5690">
        <v>0.8</v>
      </c>
      <c r="J5690">
        <v>-14.169600000000001</v>
      </c>
      <c r="K5690" t="str">
        <f>INDEX(product!B:B,MATCH('TABELA TOTAL'!$F8507,product!A:A,0))</f>
        <v>Office Supplies</v>
      </c>
      <c r="L5690" t="str">
        <f>INDEX(product!C:C,MATCH(F5690,product!A:A,))</f>
        <v>Binders</v>
      </c>
      <c r="M5690" t="str">
        <f>INDEX(product!D:D,MATCH(F5690,product!A:A,))</f>
        <v>Pressboard Hanging Data Binders for Unburst Sheets</v>
      </c>
    </row>
    <row r="5691" spans="1:13" x14ac:dyDescent="0.25">
      <c r="A5691" s="1" t="s">
        <v>6870</v>
      </c>
      <c r="B5691" s="2">
        <v>42437</v>
      </c>
      <c r="C5691" s="2">
        <v>42441</v>
      </c>
      <c r="D5691" s="1" t="s">
        <v>19</v>
      </c>
      <c r="E5691" s="1" t="s">
        <v>1419</v>
      </c>
      <c r="F5691" s="1" t="s">
        <v>129</v>
      </c>
      <c r="G5691">
        <v>27.96</v>
      </c>
      <c r="H5691">
        <v>5</v>
      </c>
      <c r="I5691">
        <v>0.2</v>
      </c>
      <c r="J5691">
        <v>8.3879999999999999</v>
      </c>
      <c r="K5691" t="str">
        <f>INDEX(product!B:B,MATCH('TABELA TOTAL'!$F8508,product!A:A,0))</f>
        <v>Office Supplies</v>
      </c>
      <c r="L5691" t="str">
        <f>INDEX(product!C:C,MATCH(F5691,product!A:A,))</f>
        <v>Accessories</v>
      </c>
      <c r="M5691" t="str">
        <f>INDEX(product!D:D,MATCH(F5691,product!A:A,))</f>
        <v>Verbatim 25 GB 6x Blu-ray Single Layer Recordable Disc, 3/Pack</v>
      </c>
    </row>
    <row r="5692" spans="1:13" x14ac:dyDescent="0.25">
      <c r="A5692" s="1" t="s">
        <v>6870</v>
      </c>
      <c r="B5692" s="2">
        <v>42437</v>
      </c>
      <c r="C5692" s="2">
        <v>42441</v>
      </c>
      <c r="D5692" s="1" t="s">
        <v>19</v>
      </c>
      <c r="E5692" s="1" t="s">
        <v>1419</v>
      </c>
      <c r="F5692" s="1" t="s">
        <v>4821</v>
      </c>
      <c r="G5692">
        <v>146.352</v>
      </c>
      <c r="H5692">
        <v>3</v>
      </c>
      <c r="I5692">
        <v>0.2</v>
      </c>
      <c r="J5692">
        <v>49.393799999999999</v>
      </c>
      <c r="K5692" t="str">
        <f>INDEX(product!B:B,MATCH('TABELA TOTAL'!$F8509,product!A:A,0))</f>
        <v>Furniture</v>
      </c>
      <c r="L5692" t="str">
        <f>INDEX(product!C:C,MATCH(F5692,product!A:A,))</f>
        <v>Envelopes</v>
      </c>
      <c r="M5692" t="str">
        <f>INDEX(product!D:D,MATCH(F5692,product!A:A,))</f>
        <v>Tyvek Interoffice Envelopes, 9 1/2" x 12 1/2", 100/Box</v>
      </c>
    </row>
    <row r="5693" spans="1:13" x14ac:dyDescent="0.25">
      <c r="A5693" s="1" t="s">
        <v>7040</v>
      </c>
      <c r="B5693" s="2">
        <v>42437</v>
      </c>
      <c r="C5693" s="2">
        <v>42442</v>
      </c>
      <c r="D5693" s="1" t="s">
        <v>19</v>
      </c>
      <c r="E5693" s="1" t="s">
        <v>301</v>
      </c>
      <c r="F5693" s="1" t="s">
        <v>2581</v>
      </c>
      <c r="G5693">
        <v>207.14400000000001</v>
      </c>
      <c r="H5693">
        <v>3</v>
      </c>
      <c r="I5693">
        <v>0.1</v>
      </c>
      <c r="J5693">
        <v>48.333599999999997</v>
      </c>
      <c r="K5693" t="str">
        <f>INDEX(product!B:B,MATCH('TABELA TOTAL'!$F8813,product!A:A,0))</f>
        <v>Office Supplies</v>
      </c>
      <c r="L5693" t="str">
        <f>INDEX(product!C:C,MATCH(F5693,product!A:A,))</f>
        <v>Appliances</v>
      </c>
      <c r="M5693" t="str">
        <f>INDEX(product!D:D,MATCH(F5693,product!A:A,))</f>
        <v>Honeywell Enviracaire Portable Air Cleaner for up to 8 x 10 Room</v>
      </c>
    </row>
    <row r="5694" spans="1:13" x14ac:dyDescent="0.25">
      <c r="A5694" s="1" t="s">
        <v>7040</v>
      </c>
      <c r="B5694" s="2">
        <v>42437</v>
      </c>
      <c r="C5694" s="2">
        <v>42442</v>
      </c>
      <c r="D5694" s="1" t="s">
        <v>19</v>
      </c>
      <c r="E5694" s="1" t="s">
        <v>301</v>
      </c>
      <c r="F5694" s="1" t="s">
        <v>4376</v>
      </c>
      <c r="G5694">
        <v>13.9</v>
      </c>
      <c r="H5694">
        <v>5</v>
      </c>
      <c r="I5694">
        <v>0</v>
      </c>
      <c r="J5694">
        <v>3.7530000000000001</v>
      </c>
      <c r="K5694" t="str">
        <f>INDEX(product!B:B,MATCH('TABELA TOTAL'!$F8814,product!A:A,0))</f>
        <v>Office Supplies</v>
      </c>
      <c r="L5694" t="str">
        <f>INDEX(product!C:C,MATCH(F5694,product!A:A,))</f>
        <v>Art</v>
      </c>
      <c r="M5694" t="str">
        <f>INDEX(product!D:D,MATCH(F5694,product!A:A,))</f>
        <v>Prang Drawing Pencil Set</v>
      </c>
    </row>
    <row r="5695" spans="1:13" x14ac:dyDescent="0.25">
      <c r="A5695" s="1" t="s">
        <v>1388</v>
      </c>
      <c r="B5695" s="2">
        <v>42436</v>
      </c>
      <c r="C5695" s="2">
        <v>42441</v>
      </c>
      <c r="D5695" s="1" t="s">
        <v>19</v>
      </c>
      <c r="E5695" s="1" t="s">
        <v>807</v>
      </c>
      <c r="F5695" s="1" t="s">
        <v>805</v>
      </c>
      <c r="G5695">
        <v>21.071999999999999</v>
      </c>
      <c r="H5695">
        <v>3</v>
      </c>
      <c r="I5695">
        <v>0.2</v>
      </c>
      <c r="J5695">
        <v>1.5804</v>
      </c>
      <c r="K5695" t="str">
        <f>INDEX(product!B:B,MATCH('TABELA TOTAL'!$F840,product!A:A,0))</f>
        <v>Office Supplies</v>
      </c>
      <c r="L5695" t="str">
        <f>INDEX(product!C:C,MATCH(F5695,product!A:A,))</f>
        <v>Phones</v>
      </c>
      <c r="M5695" t="str">
        <f>INDEX(product!D:D,MATCH(F5695,product!A:A,))</f>
        <v>Belkin Grip Candy Sheer Case / Cover for iPhone 5 and 5S</v>
      </c>
    </row>
    <row r="5696" spans="1:13" x14ac:dyDescent="0.25">
      <c r="A5696" s="1" t="s">
        <v>6832</v>
      </c>
      <c r="B5696" s="2">
        <v>42435</v>
      </c>
      <c r="C5696" s="2">
        <v>42439</v>
      </c>
      <c r="D5696" s="1" t="s">
        <v>19</v>
      </c>
      <c r="E5696" s="1" t="s">
        <v>3637</v>
      </c>
      <c r="F5696" s="1" t="s">
        <v>1927</v>
      </c>
      <c r="G5696">
        <v>431.94</v>
      </c>
      <c r="H5696">
        <v>2</v>
      </c>
      <c r="I5696">
        <v>0.4</v>
      </c>
      <c r="J5696">
        <v>-71.989999999999995</v>
      </c>
      <c r="K5696" t="str">
        <f>INDEX(product!B:B,MATCH('TABELA TOTAL'!$F8444,product!A:A,0))</f>
        <v>Office Supplies</v>
      </c>
      <c r="L5696" t="str">
        <f>INDEX(product!C:C,MATCH(F5696,product!A:A,))</f>
        <v>Phones</v>
      </c>
      <c r="M5696" t="str">
        <f>INDEX(product!D:D,MATCH(F5696,product!A:A,))</f>
        <v>Wilson SignalBoost 841262 DB PRO Amplifier Kit</v>
      </c>
    </row>
    <row r="5697" spans="1:13" x14ac:dyDescent="0.25">
      <c r="A5697" s="1" t="s">
        <v>6832</v>
      </c>
      <c r="B5697" s="2">
        <v>42435</v>
      </c>
      <c r="C5697" s="2">
        <v>42439</v>
      </c>
      <c r="D5697" s="1" t="s">
        <v>19</v>
      </c>
      <c r="E5697" s="1" t="s">
        <v>3637</v>
      </c>
      <c r="F5697" s="1" t="s">
        <v>2989</v>
      </c>
      <c r="G5697">
        <v>2.0430000000000001</v>
      </c>
      <c r="H5697">
        <v>1</v>
      </c>
      <c r="I5697">
        <v>0.7</v>
      </c>
      <c r="J5697">
        <v>-1.4982</v>
      </c>
      <c r="K5697" t="str">
        <f>INDEX(product!B:B,MATCH('TABELA TOTAL'!$F8445,product!A:A,0))</f>
        <v>Office Supplies</v>
      </c>
      <c r="L5697" t="str">
        <f>INDEX(product!C:C,MATCH(F5697,product!A:A,))</f>
        <v>Binders</v>
      </c>
      <c r="M5697" t="str">
        <f>INDEX(product!D:D,MATCH(F5697,product!A:A,))</f>
        <v>Avery Self-Adhesive Photo Pockets for Polaroid Photos</v>
      </c>
    </row>
    <row r="5698" spans="1:13" x14ac:dyDescent="0.25">
      <c r="A5698" s="1" t="s">
        <v>6832</v>
      </c>
      <c r="B5698" s="2">
        <v>42435</v>
      </c>
      <c r="C5698" s="2">
        <v>42439</v>
      </c>
      <c r="D5698" s="1" t="s">
        <v>19</v>
      </c>
      <c r="E5698" s="1" t="s">
        <v>3637</v>
      </c>
      <c r="F5698" s="1" t="s">
        <v>1073</v>
      </c>
      <c r="G5698">
        <v>68.238</v>
      </c>
      <c r="H5698">
        <v>3</v>
      </c>
      <c r="I5698">
        <v>0.4</v>
      </c>
      <c r="J5698">
        <v>-12.510300000000001</v>
      </c>
      <c r="K5698" t="str">
        <f>INDEX(product!B:B,MATCH('TABELA TOTAL'!$F8446,product!A:A,0))</f>
        <v>Office Supplies</v>
      </c>
      <c r="L5698" t="str">
        <f>INDEX(product!C:C,MATCH(F5698,product!A:A,))</f>
        <v>Phones</v>
      </c>
      <c r="M5698" t="str">
        <f>INDEX(product!D:D,MATCH(F5698,product!A:A,))</f>
        <v>Grandstream GXP1160 VoIP phone</v>
      </c>
    </row>
    <row r="5699" spans="1:13" x14ac:dyDescent="0.25">
      <c r="A5699" s="1" t="s">
        <v>7133</v>
      </c>
      <c r="B5699" s="2">
        <v>42435</v>
      </c>
      <c r="C5699" s="2">
        <v>42441</v>
      </c>
      <c r="D5699" s="1" t="s">
        <v>19</v>
      </c>
      <c r="E5699" s="1" t="s">
        <v>213</v>
      </c>
      <c r="F5699" s="1" t="s">
        <v>2276</v>
      </c>
      <c r="G5699">
        <v>2.3340000000000001</v>
      </c>
      <c r="H5699">
        <v>3</v>
      </c>
      <c r="I5699">
        <v>0.8</v>
      </c>
      <c r="J5699">
        <v>-6.3018000000000001</v>
      </c>
      <c r="K5699" t="str">
        <f>INDEX(product!B:B,MATCH('TABELA TOTAL'!$F8983,product!A:A,0))</f>
        <v>Furniture</v>
      </c>
      <c r="L5699" t="str">
        <f>INDEX(product!C:C,MATCH(F5699,product!A:A,))</f>
        <v>Appliances</v>
      </c>
      <c r="M5699" t="str">
        <f>INDEX(product!D:D,MATCH(F5699,product!A:A,))</f>
        <v>Commercial WindTunnel Clean Air Upright Vacuum, Replacement Belts, Filtration Bags</v>
      </c>
    </row>
    <row r="5700" spans="1:13" x14ac:dyDescent="0.25">
      <c r="A5700" s="1" t="s">
        <v>7133</v>
      </c>
      <c r="B5700" s="2">
        <v>42435</v>
      </c>
      <c r="C5700" s="2">
        <v>42441</v>
      </c>
      <c r="D5700" s="1" t="s">
        <v>19</v>
      </c>
      <c r="E5700" s="1" t="s">
        <v>213</v>
      </c>
      <c r="F5700" s="1" t="s">
        <v>1855</v>
      </c>
      <c r="G5700">
        <v>1.728</v>
      </c>
      <c r="H5700">
        <v>4</v>
      </c>
      <c r="I5700">
        <v>0.8</v>
      </c>
      <c r="J5700">
        <v>-2.7648000000000001</v>
      </c>
      <c r="K5700" t="str">
        <f>INDEX(product!B:B,MATCH('TABELA TOTAL'!$F8984,product!A:A,0))</f>
        <v>Technology</v>
      </c>
      <c r="L5700" t="str">
        <f>INDEX(product!C:C,MATCH(F5700,product!A:A,))</f>
        <v>Binders</v>
      </c>
      <c r="M5700" t="str">
        <f>INDEX(product!D:D,MATCH(F5700,product!A:A,))</f>
        <v>Peel &amp; Stick Add-On Corner Pockets</v>
      </c>
    </row>
    <row r="5701" spans="1:13" x14ac:dyDescent="0.25">
      <c r="A5701" s="1" t="s">
        <v>7133</v>
      </c>
      <c r="B5701" s="2">
        <v>42435</v>
      </c>
      <c r="C5701" s="2">
        <v>42441</v>
      </c>
      <c r="D5701" s="1" t="s">
        <v>19</v>
      </c>
      <c r="E5701" s="1" t="s">
        <v>213</v>
      </c>
      <c r="F5701" s="1" t="s">
        <v>262</v>
      </c>
      <c r="G5701">
        <v>159.04</v>
      </c>
      <c r="H5701">
        <v>5</v>
      </c>
      <c r="I5701">
        <v>0.6</v>
      </c>
      <c r="J5701">
        <v>-194.82400000000001</v>
      </c>
      <c r="K5701" t="str">
        <f>INDEX(product!B:B,MATCH('TABELA TOTAL'!$F8985,product!A:A,0))</f>
        <v>Furniture</v>
      </c>
      <c r="L5701" t="str">
        <f>INDEX(product!C:C,MATCH(F5701,product!A:A,))</f>
        <v>Furnishings</v>
      </c>
      <c r="M5701" t="str">
        <f>INDEX(product!D:D,MATCH(F5701,product!A:A,))</f>
        <v>Eldon Cleatmat Plus Chair Mats for High Pile Carpets</v>
      </c>
    </row>
    <row r="5702" spans="1:13" x14ac:dyDescent="0.25">
      <c r="A5702" s="1" t="s">
        <v>7133</v>
      </c>
      <c r="B5702" s="2">
        <v>42435</v>
      </c>
      <c r="C5702" s="2">
        <v>42441</v>
      </c>
      <c r="D5702" s="1" t="s">
        <v>19</v>
      </c>
      <c r="E5702" s="1" t="s">
        <v>213</v>
      </c>
      <c r="F5702" s="1" t="s">
        <v>3174</v>
      </c>
      <c r="G5702">
        <v>145.97999999999999</v>
      </c>
      <c r="H5702">
        <v>2</v>
      </c>
      <c r="I5702">
        <v>0.5</v>
      </c>
      <c r="J5702">
        <v>-99.266400000000004</v>
      </c>
      <c r="K5702" t="str">
        <f>INDEX(product!B:B,MATCH('TABELA TOTAL'!$F8986,product!A:A,0))</f>
        <v>Office Supplies</v>
      </c>
      <c r="L5702" t="str">
        <f>INDEX(product!C:C,MATCH(F5702,product!A:A,))</f>
        <v>Tables</v>
      </c>
      <c r="M5702" t="str">
        <f>INDEX(product!D:D,MATCH(F5702,product!A:A,))</f>
        <v>Bevis Rectangular Conference Tables</v>
      </c>
    </row>
    <row r="5703" spans="1:13" x14ac:dyDescent="0.25">
      <c r="A5703" s="1" t="s">
        <v>1509</v>
      </c>
      <c r="B5703" s="2">
        <v>42434</v>
      </c>
      <c r="C5703" s="2">
        <v>42440</v>
      </c>
      <c r="D5703" s="1" t="s">
        <v>19</v>
      </c>
      <c r="E5703" s="1" t="s">
        <v>1510</v>
      </c>
      <c r="F5703" s="1" t="s">
        <v>1311</v>
      </c>
      <c r="G5703">
        <v>149.352</v>
      </c>
      <c r="H5703">
        <v>3</v>
      </c>
      <c r="I5703">
        <v>0.2</v>
      </c>
      <c r="J5703">
        <v>50.406300000000002</v>
      </c>
      <c r="K5703" t="str">
        <f>INDEX(product!B:B,MATCH('TABELA TOTAL'!$F920,product!A:A,0))</f>
        <v>Furniture</v>
      </c>
      <c r="L5703" t="str">
        <f>INDEX(product!C:C,MATCH(F5703,product!A:A,))</f>
        <v>Envelopes</v>
      </c>
      <c r="M5703" t="str">
        <f>INDEX(product!D:D,MATCH(F5703,product!A:A,))</f>
        <v>Cameo Buff Policy Envelopes</v>
      </c>
    </row>
    <row r="5704" spans="1:13" x14ac:dyDescent="0.25">
      <c r="A5704" s="1" t="s">
        <v>1509</v>
      </c>
      <c r="B5704" s="2">
        <v>42434</v>
      </c>
      <c r="C5704" s="2">
        <v>42440</v>
      </c>
      <c r="D5704" s="1" t="s">
        <v>19</v>
      </c>
      <c r="E5704" s="1" t="s">
        <v>1510</v>
      </c>
      <c r="F5704" s="1" t="s">
        <v>1511</v>
      </c>
      <c r="G5704">
        <v>12.992000000000001</v>
      </c>
      <c r="H5704">
        <v>1</v>
      </c>
      <c r="I5704">
        <v>0.2</v>
      </c>
      <c r="J5704">
        <v>-0.81200000000000006</v>
      </c>
      <c r="K5704" t="str">
        <f>INDEX(product!B:B,MATCH('TABELA TOTAL'!$F921,product!A:A,0))</f>
        <v>Office Supplies</v>
      </c>
      <c r="L5704" t="str">
        <f>INDEX(product!C:C,MATCH(F5704,product!A:A,))</f>
        <v>Storage</v>
      </c>
      <c r="M5704" t="str">
        <f>INDEX(product!D:D,MATCH(F5704,product!A:A,))</f>
        <v>Acco Perma 4000 Stacking Storage Drawers</v>
      </c>
    </row>
    <row r="5705" spans="1:13" x14ac:dyDescent="0.25">
      <c r="A5705" s="1" t="s">
        <v>3313</v>
      </c>
      <c r="B5705" s="2">
        <v>42433</v>
      </c>
      <c r="C5705" s="2">
        <v>42439</v>
      </c>
      <c r="D5705" s="1" t="s">
        <v>19</v>
      </c>
      <c r="E5705" s="1" t="s">
        <v>2077</v>
      </c>
      <c r="F5705" s="1" t="s">
        <v>3314</v>
      </c>
      <c r="G5705">
        <v>16.989999999999998</v>
      </c>
      <c r="H5705">
        <v>1</v>
      </c>
      <c r="I5705">
        <v>0</v>
      </c>
      <c r="J5705">
        <v>4.9271000000000003</v>
      </c>
      <c r="K5705" t="str">
        <f>INDEX(product!B:B,MATCH('TABELA TOTAL'!$F2608,product!A:A,0))</f>
        <v>Furniture</v>
      </c>
      <c r="L5705" t="str">
        <f>INDEX(product!C:C,MATCH(F5705,product!A:A,))</f>
        <v>Art</v>
      </c>
      <c r="M5705" t="str">
        <f>INDEX(product!D:D,MATCH(F5705,product!A:A,))</f>
        <v>Berol Giant Pencil Sharpener</v>
      </c>
    </row>
    <row r="5706" spans="1:13" x14ac:dyDescent="0.25">
      <c r="A5706" s="1" t="s">
        <v>3852</v>
      </c>
      <c r="B5706" s="2">
        <v>42433</v>
      </c>
      <c r="C5706" s="2">
        <v>42437</v>
      </c>
      <c r="D5706" s="1" t="s">
        <v>11</v>
      </c>
      <c r="E5706" s="1" t="s">
        <v>2878</v>
      </c>
      <c r="F5706" s="1" t="s">
        <v>2307</v>
      </c>
      <c r="G5706">
        <v>10.08</v>
      </c>
      <c r="H5706">
        <v>4</v>
      </c>
      <c r="I5706">
        <v>0.2</v>
      </c>
      <c r="J5706">
        <v>3.528</v>
      </c>
      <c r="K5706" t="str">
        <f>INDEX(product!B:B,MATCH('TABELA TOTAL'!$F3266,product!A:A,0))</f>
        <v>Office Supplies</v>
      </c>
      <c r="L5706" t="str">
        <f>INDEX(product!C:C,MATCH(F5706,product!A:A,))</f>
        <v>Labels</v>
      </c>
      <c r="M5706" t="str">
        <f>INDEX(product!D:D,MATCH(F5706,product!A:A,))</f>
        <v>Avery 518</v>
      </c>
    </row>
    <row r="5707" spans="1:13" x14ac:dyDescent="0.25">
      <c r="A5707" s="1" t="s">
        <v>4475</v>
      </c>
      <c r="B5707" s="2">
        <v>42433</v>
      </c>
      <c r="C5707" s="2">
        <v>42437</v>
      </c>
      <c r="D5707" s="1" t="s">
        <v>19</v>
      </c>
      <c r="E5707" s="1" t="s">
        <v>2344</v>
      </c>
      <c r="F5707" s="1" t="s">
        <v>4476</v>
      </c>
      <c r="G5707">
        <v>128.4</v>
      </c>
      <c r="H5707">
        <v>3</v>
      </c>
      <c r="I5707">
        <v>0</v>
      </c>
      <c r="J5707">
        <v>64.2</v>
      </c>
      <c r="K5707" t="str">
        <f>INDEX(product!B:B,MATCH('TABELA TOTAL'!$F4216,product!A:A,0))</f>
        <v>Office Supplies</v>
      </c>
      <c r="L5707" t="str">
        <f>INDEX(product!C:C,MATCH(F5707,product!A:A,))</f>
        <v>Binders</v>
      </c>
      <c r="M5707" t="str">
        <f>INDEX(product!D:D,MATCH(F5707,product!A:A,))</f>
        <v>Green Canvas Binder for 8-1/2" x 14" Sheets</v>
      </c>
    </row>
    <row r="5708" spans="1:13" x14ac:dyDescent="0.25">
      <c r="A5708" s="1" t="s">
        <v>7567</v>
      </c>
      <c r="B5708" s="2">
        <v>42433</v>
      </c>
      <c r="C5708" s="2">
        <v>42437</v>
      </c>
      <c r="D5708" s="1" t="s">
        <v>19</v>
      </c>
      <c r="E5708" s="1" t="s">
        <v>3146</v>
      </c>
      <c r="F5708" s="1" t="s">
        <v>857</v>
      </c>
      <c r="G5708">
        <v>159.97999999999999</v>
      </c>
      <c r="H5708">
        <v>2</v>
      </c>
      <c r="I5708">
        <v>0</v>
      </c>
      <c r="J5708">
        <v>57.592799999999997</v>
      </c>
      <c r="K5708" t="str">
        <f>INDEX(product!B:B,MATCH('TABELA TOTAL'!$F9751,product!A:A,0))</f>
        <v>Office Supplies</v>
      </c>
      <c r="L5708" t="str">
        <f>INDEX(product!C:C,MATCH(F5708,product!A:A,))</f>
        <v>Accessories</v>
      </c>
      <c r="M5708" t="str">
        <f>INDEX(product!D:D,MATCH(F5708,product!A:A,))</f>
        <v>Logitech G602 Wireless Gaming Mouse</v>
      </c>
    </row>
    <row r="5709" spans="1:13" x14ac:dyDescent="0.25">
      <c r="A5709" s="1" t="s">
        <v>3721</v>
      </c>
      <c r="B5709" s="2">
        <v>42432</v>
      </c>
      <c r="C5709" s="2">
        <v>42437</v>
      </c>
      <c r="D5709" s="1" t="s">
        <v>19</v>
      </c>
      <c r="E5709" s="1" t="s">
        <v>24</v>
      </c>
      <c r="F5709" s="1" t="s">
        <v>1384</v>
      </c>
      <c r="G5709">
        <v>447.86</v>
      </c>
      <c r="H5709">
        <v>7</v>
      </c>
      <c r="I5709">
        <v>0</v>
      </c>
      <c r="J5709">
        <v>219.45140000000001</v>
      </c>
      <c r="K5709" t="str">
        <f>INDEX(product!B:B,MATCH('TABELA TOTAL'!$F3092,product!A:A,0))</f>
        <v>Technology</v>
      </c>
      <c r="L5709" t="str">
        <f>INDEX(product!C:C,MATCH(F5709,product!A:A,))</f>
        <v>Binders</v>
      </c>
      <c r="M5709" t="str">
        <f>INDEX(product!D:D,MATCH(F5709,product!A:A,))</f>
        <v>GBC ProClick Punch Binding System</v>
      </c>
    </row>
    <row r="5710" spans="1:13" x14ac:dyDescent="0.25">
      <c r="A5710" s="1" t="s">
        <v>3721</v>
      </c>
      <c r="B5710" s="2">
        <v>42432</v>
      </c>
      <c r="C5710" s="2">
        <v>42437</v>
      </c>
      <c r="D5710" s="1" t="s">
        <v>19</v>
      </c>
      <c r="E5710" s="1" t="s">
        <v>24</v>
      </c>
      <c r="F5710" s="1" t="s">
        <v>1377</v>
      </c>
      <c r="G5710">
        <v>479.95</v>
      </c>
      <c r="H5710">
        <v>5</v>
      </c>
      <c r="I5710">
        <v>0</v>
      </c>
      <c r="J5710">
        <v>129.5865</v>
      </c>
      <c r="K5710" t="str">
        <f>INDEX(product!B:B,MATCH('TABELA TOTAL'!$F3093,product!A:A,0))</f>
        <v>Technology</v>
      </c>
      <c r="L5710" t="str">
        <f>INDEX(product!C:C,MATCH(F5710,product!A:A,))</f>
        <v>Phones</v>
      </c>
      <c r="M5710" t="str">
        <f>INDEX(product!D:D,MATCH(F5710,product!A:A,))</f>
        <v>Pyle PMP37LED</v>
      </c>
    </row>
    <row r="5711" spans="1:13" x14ac:dyDescent="0.25">
      <c r="A5711" s="1" t="s">
        <v>3721</v>
      </c>
      <c r="B5711" s="2">
        <v>42432</v>
      </c>
      <c r="C5711" s="2">
        <v>42437</v>
      </c>
      <c r="D5711" s="1" t="s">
        <v>19</v>
      </c>
      <c r="E5711" s="1" t="s">
        <v>24</v>
      </c>
      <c r="F5711" s="1" t="s">
        <v>3722</v>
      </c>
      <c r="G5711">
        <v>166.44</v>
      </c>
      <c r="H5711">
        <v>3</v>
      </c>
      <c r="I5711">
        <v>0</v>
      </c>
      <c r="J5711">
        <v>79.891199999999998</v>
      </c>
      <c r="K5711" t="str">
        <f>INDEX(product!B:B,MATCH('TABELA TOTAL'!$F3094,product!A:A,0))</f>
        <v>Office Supplies</v>
      </c>
      <c r="L5711" t="str">
        <f>INDEX(product!C:C,MATCH(F5711,product!A:A,))</f>
        <v>Paper</v>
      </c>
      <c r="M5711" t="str">
        <f>INDEX(product!D:D,MATCH(F5711,product!A:A,))</f>
        <v>Xerox 194</v>
      </c>
    </row>
    <row r="5712" spans="1:13" x14ac:dyDescent="0.25">
      <c r="A5712" s="1" t="s">
        <v>4164</v>
      </c>
      <c r="B5712" s="2">
        <v>42432</v>
      </c>
      <c r="C5712" s="2">
        <v>42435</v>
      </c>
      <c r="D5712" s="1" t="s">
        <v>79</v>
      </c>
      <c r="E5712" s="1" t="s">
        <v>3727</v>
      </c>
      <c r="F5712" s="1" t="s">
        <v>1767</v>
      </c>
      <c r="G5712">
        <v>42.783999999999999</v>
      </c>
      <c r="H5712">
        <v>7</v>
      </c>
      <c r="I5712">
        <v>0.2</v>
      </c>
      <c r="J5712">
        <v>15.5092</v>
      </c>
      <c r="K5712" t="str">
        <f>INDEX(product!B:B,MATCH('TABELA TOTAL'!$F3757,product!A:A,0))</f>
        <v>Office Supplies</v>
      </c>
      <c r="L5712" t="str">
        <f>INDEX(product!C:C,MATCH(F5712,product!A:A,))</f>
        <v>Paper</v>
      </c>
      <c r="M5712" t="str">
        <f>INDEX(product!D:D,MATCH(F5712,product!A:A,))</f>
        <v>Rediform Wirebound "Phone Memo" Message Book, 11 x 5-3/4</v>
      </c>
    </row>
    <row r="5713" spans="1:13" x14ac:dyDescent="0.25">
      <c r="A5713" s="1" t="s">
        <v>4164</v>
      </c>
      <c r="B5713" s="2">
        <v>42432</v>
      </c>
      <c r="C5713" s="2">
        <v>42435</v>
      </c>
      <c r="D5713" s="1" t="s">
        <v>79</v>
      </c>
      <c r="E5713" s="1" t="s">
        <v>3727</v>
      </c>
      <c r="F5713" s="1" t="s">
        <v>4165</v>
      </c>
      <c r="G5713">
        <v>563.42999999999995</v>
      </c>
      <c r="H5713">
        <v>5</v>
      </c>
      <c r="I5713">
        <v>0.3</v>
      </c>
      <c r="J5713">
        <v>-56.343000000000004</v>
      </c>
      <c r="K5713" t="str">
        <f>INDEX(product!B:B,MATCH('TABELA TOTAL'!$F3758,product!A:A,0))</f>
        <v>Office Supplies</v>
      </c>
      <c r="L5713" t="str">
        <f>INDEX(product!C:C,MATCH(F5713,product!A:A,))</f>
        <v>Chairs</v>
      </c>
      <c r="M5713" t="str">
        <f>INDEX(product!D:D,MATCH(F5713,product!A:A,))</f>
        <v>Office Star - Mid Back Dual function Ergonomic High Back Chair with 2-Way Adjustable Arms</v>
      </c>
    </row>
    <row r="5714" spans="1:13" x14ac:dyDescent="0.25">
      <c r="A5714" s="1" t="s">
        <v>4258</v>
      </c>
      <c r="B5714" s="2">
        <v>42432</v>
      </c>
      <c r="C5714" s="2">
        <v>42437</v>
      </c>
      <c r="D5714" s="1" t="s">
        <v>11</v>
      </c>
      <c r="E5714" s="1" t="s">
        <v>479</v>
      </c>
      <c r="F5714" s="1" t="s">
        <v>3856</v>
      </c>
      <c r="G5714">
        <v>134.85</v>
      </c>
      <c r="H5714">
        <v>3</v>
      </c>
      <c r="I5714">
        <v>0</v>
      </c>
      <c r="J5714">
        <v>37.758000000000003</v>
      </c>
      <c r="K5714" t="str">
        <f>INDEX(product!B:B,MATCH('TABELA TOTAL'!$F3888,product!A:A,0))</f>
        <v>Technology</v>
      </c>
      <c r="L5714" t="str">
        <f>INDEX(product!C:C,MATCH(F5714,product!A:A,))</f>
        <v>Phones</v>
      </c>
      <c r="M5714" t="str">
        <f>INDEX(product!D:D,MATCH(F5714,product!A:A,))</f>
        <v>Plantronics Encore H101 Dual Earpieces Headset</v>
      </c>
    </row>
    <row r="5715" spans="1:13" x14ac:dyDescent="0.25">
      <c r="A5715" s="1" t="s">
        <v>4341</v>
      </c>
      <c r="B5715" s="2">
        <v>42432</v>
      </c>
      <c r="C5715" s="2">
        <v>42437</v>
      </c>
      <c r="D5715" s="1" t="s">
        <v>19</v>
      </c>
      <c r="E5715" s="1" t="s">
        <v>1933</v>
      </c>
      <c r="F5715" s="1" t="s">
        <v>673</v>
      </c>
      <c r="G5715">
        <v>637.89599999999996</v>
      </c>
      <c r="H5715">
        <v>3</v>
      </c>
      <c r="I5715">
        <v>0.3</v>
      </c>
      <c r="J5715">
        <v>-127.5792</v>
      </c>
      <c r="K5715" t="str">
        <f>INDEX(product!B:B,MATCH('TABELA TOTAL'!$F4004,product!A:A,0))</f>
        <v>Office Supplies</v>
      </c>
      <c r="L5715" t="str">
        <f>INDEX(product!C:C,MATCH(F5715,product!A:A,))</f>
        <v>Tables</v>
      </c>
      <c r="M5715" t="str">
        <f>INDEX(product!D:D,MATCH(F5715,product!A:A,))</f>
        <v>Office Impressions End Table, 20-1/2"H x 24"W x 20"D</v>
      </c>
    </row>
    <row r="5716" spans="1:13" x14ac:dyDescent="0.25">
      <c r="A5716" s="1" t="s">
        <v>4341</v>
      </c>
      <c r="B5716" s="2">
        <v>42432</v>
      </c>
      <c r="C5716" s="2">
        <v>42437</v>
      </c>
      <c r="D5716" s="1" t="s">
        <v>19</v>
      </c>
      <c r="E5716" s="1" t="s">
        <v>1933</v>
      </c>
      <c r="F5716" s="1" t="s">
        <v>4342</v>
      </c>
      <c r="G5716">
        <v>287.91000000000003</v>
      </c>
      <c r="H5716">
        <v>3</v>
      </c>
      <c r="I5716">
        <v>0.4</v>
      </c>
      <c r="J5716">
        <v>33.589500000000001</v>
      </c>
      <c r="K5716" t="str">
        <f>INDEX(product!B:B,MATCH('TABELA TOTAL'!$F4005,product!A:A,0))</f>
        <v>Technology</v>
      </c>
      <c r="L5716" t="str">
        <f>INDEX(product!C:C,MATCH(F5716,product!A:A,))</f>
        <v>Machines</v>
      </c>
      <c r="M5716" t="str">
        <f>INDEX(product!D:D,MATCH(F5716,product!A:A,))</f>
        <v>Canon PC170 Desktop Personal Copier</v>
      </c>
    </row>
    <row r="5717" spans="1:13" x14ac:dyDescent="0.25">
      <c r="A5717" s="1" t="s">
        <v>4341</v>
      </c>
      <c r="B5717" s="2">
        <v>42432</v>
      </c>
      <c r="C5717" s="2">
        <v>42437</v>
      </c>
      <c r="D5717" s="1" t="s">
        <v>19</v>
      </c>
      <c r="E5717" s="1" t="s">
        <v>1933</v>
      </c>
      <c r="F5717" s="1" t="s">
        <v>751</v>
      </c>
      <c r="G5717">
        <v>36.6</v>
      </c>
      <c r="H5717">
        <v>3</v>
      </c>
      <c r="I5717">
        <v>0.2</v>
      </c>
      <c r="J5717">
        <v>11.895</v>
      </c>
      <c r="K5717" t="str">
        <f>INDEX(product!B:B,MATCH('TABELA TOTAL'!$F4006,product!A:A,0))</f>
        <v>Furniture</v>
      </c>
      <c r="L5717" t="str">
        <f>INDEX(product!C:C,MATCH(F5717,product!A:A,))</f>
        <v>Envelopes</v>
      </c>
      <c r="M5717" t="str">
        <f>INDEX(product!D:D,MATCH(F5717,product!A:A,))</f>
        <v>White Envelopes, White Envelopes with Clear Poly Window</v>
      </c>
    </row>
    <row r="5718" spans="1:13" x14ac:dyDescent="0.25">
      <c r="A5718" s="1" t="s">
        <v>4807</v>
      </c>
      <c r="B5718" s="2">
        <v>42432</v>
      </c>
      <c r="C5718" s="2">
        <v>42432</v>
      </c>
      <c r="D5718" s="1" t="s">
        <v>654</v>
      </c>
      <c r="E5718" s="1" t="s">
        <v>1706</v>
      </c>
      <c r="F5718" s="1" t="s">
        <v>4109</v>
      </c>
      <c r="G5718">
        <v>25.35</v>
      </c>
      <c r="H5718">
        <v>3</v>
      </c>
      <c r="I5718">
        <v>0</v>
      </c>
      <c r="J5718">
        <v>7.6050000000000004</v>
      </c>
      <c r="K5718" t="str">
        <f>INDEX(product!B:B,MATCH('TABELA TOTAL'!$F4749,product!A:A,0))</f>
        <v>Technology</v>
      </c>
      <c r="L5718" t="str">
        <f>INDEX(product!C:C,MATCH(F5718,product!A:A,))</f>
        <v>Supplies</v>
      </c>
      <c r="M5718" t="str">
        <f>INDEX(product!D:D,MATCH(F5718,product!A:A,))</f>
        <v>Elite 5" Scissors</v>
      </c>
    </row>
    <row r="5719" spans="1:13" x14ac:dyDescent="0.25">
      <c r="A5719" s="1" t="s">
        <v>4807</v>
      </c>
      <c r="B5719" s="2">
        <v>42432</v>
      </c>
      <c r="C5719" s="2">
        <v>42432</v>
      </c>
      <c r="D5719" s="1" t="s">
        <v>654</v>
      </c>
      <c r="E5719" s="1" t="s">
        <v>1706</v>
      </c>
      <c r="F5719" s="1" t="s">
        <v>3912</v>
      </c>
      <c r="G5719">
        <v>35.28</v>
      </c>
      <c r="H5719">
        <v>3</v>
      </c>
      <c r="I5719">
        <v>0</v>
      </c>
      <c r="J5719">
        <v>11.995200000000001</v>
      </c>
      <c r="K5719" t="str">
        <f>INDEX(product!B:B,MATCH('TABELA TOTAL'!$F4750,product!A:A,0))</f>
        <v>Office Supplies</v>
      </c>
      <c r="L5719" t="str">
        <f>INDEX(product!C:C,MATCH(F5719,product!A:A,))</f>
        <v>Furnishings</v>
      </c>
      <c r="M5719" t="str">
        <f>INDEX(product!D:D,MATCH(F5719,product!A:A,))</f>
        <v>Executive Impressions 10" Spectator Wall Clock</v>
      </c>
    </row>
    <row r="5720" spans="1:13" x14ac:dyDescent="0.25">
      <c r="A5720" s="1" t="s">
        <v>5074</v>
      </c>
      <c r="B5720" s="2">
        <v>42432</v>
      </c>
      <c r="C5720" s="2">
        <v>42437</v>
      </c>
      <c r="D5720" s="1" t="s">
        <v>19</v>
      </c>
      <c r="E5720" s="1" t="s">
        <v>1819</v>
      </c>
      <c r="F5720" s="1" t="s">
        <v>3229</v>
      </c>
      <c r="G5720">
        <v>3930.0720000000001</v>
      </c>
      <c r="H5720">
        <v>3</v>
      </c>
      <c r="I5720">
        <v>0.2</v>
      </c>
      <c r="J5720">
        <v>-786.01440000000002</v>
      </c>
      <c r="K5720" t="str">
        <f>INDEX(product!B:B,MATCH('TABELA TOTAL'!$F5200,product!A:A,0))</f>
        <v>Technology</v>
      </c>
      <c r="L5720" t="str">
        <f>INDEX(product!C:C,MATCH(F5720,product!A:A,))</f>
        <v>Supplies</v>
      </c>
      <c r="M5720" t="str">
        <f>INDEX(product!D:D,MATCH(F5720,product!A:A,))</f>
        <v>High Speed Automatic Electric Letter Opener</v>
      </c>
    </row>
    <row r="5721" spans="1:13" x14ac:dyDescent="0.25">
      <c r="A5721" s="1" t="s">
        <v>5074</v>
      </c>
      <c r="B5721" s="2">
        <v>42432</v>
      </c>
      <c r="C5721" s="2">
        <v>42437</v>
      </c>
      <c r="D5721" s="1" t="s">
        <v>19</v>
      </c>
      <c r="E5721" s="1" t="s">
        <v>1819</v>
      </c>
      <c r="F5721" s="1" t="s">
        <v>4178</v>
      </c>
      <c r="G5721">
        <v>2.3039999999999998</v>
      </c>
      <c r="H5721">
        <v>1</v>
      </c>
      <c r="I5721">
        <v>0.2</v>
      </c>
      <c r="J5721">
        <v>0.77759999999999996</v>
      </c>
      <c r="K5721" t="str">
        <f>INDEX(product!B:B,MATCH('TABELA TOTAL'!$F5201,product!A:A,0))</f>
        <v>Technology</v>
      </c>
      <c r="L5721" t="str">
        <f>INDEX(product!C:C,MATCH(F5721,product!A:A,))</f>
        <v>Fasteners</v>
      </c>
      <c r="M5721" t="str">
        <f>INDEX(product!D:D,MATCH(F5721,product!A:A,))</f>
        <v>Acco Banker's Clasps, 5 3/4"-Long</v>
      </c>
    </row>
    <row r="5722" spans="1:13" x14ac:dyDescent="0.25">
      <c r="A5722" s="1" t="s">
        <v>5074</v>
      </c>
      <c r="B5722" s="2">
        <v>42432</v>
      </c>
      <c r="C5722" s="2">
        <v>42437</v>
      </c>
      <c r="D5722" s="1" t="s">
        <v>19</v>
      </c>
      <c r="E5722" s="1" t="s">
        <v>1819</v>
      </c>
      <c r="F5722" s="1" t="s">
        <v>2594</v>
      </c>
      <c r="G5722">
        <v>431.976</v>
      </c>
      <c r="H5722">
        <v>3</v>
      </c>
      <c r="I5722">
        <v>0.2</v>
      </c>
      <c r="J5722">
        <v>32.398200000000003</v>
      </c>
      <c r="K5722" t="str">
        <f>INDEX(product!B:B,MATCH('TABELA TOTAL'!$F5202,product!A:A,0))</f>
        <v>Technology</v>
      </c>
      <c r="L5722" t="str">
        <f>INDEX(product!C:C,MATCH(F5722,product!A:A,))</f>
        <v>Phones</v>
      </c>
      <c r="M5722" t="str">
        <f>INDEX(product!D:D,MATCH(F5722,product!A:A,))</f>
        <v>Polycom VVX 310 VoIP phone</v>
      </c>
    </row>
    <row r="5723" spans="1:13" x14ac:dyDescent="0.25">
      <c r="A5723" s="1" t="s">
        <v>5074</v>
      </c>
      <c r="B5723" s="2">
        <v>42432</v>
      </c>
      <c r="C5723" s="2">
        <v>42437</v>
      </c>
      <c r="D5723" s="1" t="s">
        <v>19</v>
      </c>
      <c r="E5723" s="1" t="s">
        <v>1819</v>
      </c>
      <c r="F5723" s="1" t="s">
        <v>1096</v>
      </c>
      <c r="G5723">
        <v>41.72</v>
      </c>
      <c r="H5723">
        <v>7</v>
      </c>
      <c r="I5723">
        <v>0.2</v>
      </c>
      <c r="J5723">
        <v>5.7365000000000004</v>
      </c>
      <c r="K5723" t="str">
        <f>INDEX(product!B:B,MATCH('TABELA TOTAL'!$F5203,product!A:A,0))</f>
        <v>Office Supplies</v>
      </c>
      <c r="L5723" t="str">
        <f>INDEX(product!C:C,MATCH(F5723,product!A:A,))</f>
        <v>Accessories</v>
      </c>
      <c r="M5723" t="str">
        <f>INDEX(product!D:D,MATCH(F5723,product!A:A,))</f>
        <v>Verbatim 25 GB 6x Blu-ray Single Layer Recordable Disc, 1/Pack</v>
      </c>
    </row>
    <row r="5724" spans="1:13" x14ac:dyDescent="0.25">
      <c r="A5724" s="1" t="s">
        <v>1737</v>
      </c>
      <c r="B5724" s="2">
        <v>42430</v>
      </c>
      <c r="C5724" s="2">
        <v>42434</v>
      </c>
      <c r="D5724" s="1" t="s">
        <v>19</v>
      </c>
      <c r="E5724" s="1" t="s">
        <v>141</v>
      </c>
      <c r="F5724" s="1" t="s">
        <v>1271</v>
      </c>
      <c r="G5724">
        <v>836.59199999999998</v>
      </c>
      <c r="H5724">
        <v>8</v>
      </c>
      <c r="I5724">
        <v>0.4</v>
      </c>
      <c r="J5724">
        <v>-264.92079999999999</v>
      </c>
      <c r="K5724" t="str">
        <f>INDEX(product!B:B,MATCH('TABELA TOTAL'!$F1084,product!A:A,0))</f>
        <v>Office Supplies</v>
      </c>
      <c r="L5724" t="str">
        <f>INDEX(product!C:C,MATCH(F5724,product!A:A,))</f>
        <v>Tables</v>
      </c>
      <c r="M5724" t="str">
        <f>INDEX(product!D:D,MATCH(F5724,product!A:A,))</f>
        <v>Chromcraft Round Conference Tables</v>
      </c>
    </row>
    <row r="5725" spans="1:13" x14ac:dyDescent="0.25">
      <c r="A5725" s="1" t="s">
        <v>1737</v>
      </c>
      <c r="B5725" s="2">
        <v>42430</v>
      </c>
      <c r="C5725" s="2">
        <v>42434</v>
      </c>
      <c r="D5725" s="1" t="s">
        <v>19</v>
      </c>
      <c r="E5725" s="1" t="s">
        <v>141</v>
      </c>
      <c r="F5725" s="1" t="s">
        <v>1738</v>
      </c>
      <c r="G5725">
        <v>26.38</v>
      </c>
      <c r="H5725">
        <v>1</v>
      </c>
      <c r="I5725">
        <v>0</v>
      </c>
      <c r="J5725">
        <v>12.1348</v>
      </c>
      <c r="K5725" t="str">
        <f>INDEX(product!B:B,MATCH('TABELA TOTAL'!$F1085,product!A:A,0))</f>
        <v>Office Supplies</v>
      </c>
      <c r="L5725" t="str">
        <f>INDEX(product!C:C,MATCH(F5725,product!A:A,))</f>
        <v>Paper</v>
      </c>
      <c r="M5725" t="str">
        <f>INDEX(product!D:D,MATCH(F5725,product!A:A,))</f>
        <v>Easy-staple paper</v>
      </c>
    </row>
    <row r="5726" spans="1:13" x14ac:dyDescent="0.25">
      <c r="A5726" s="1" t="s">
        <v>1737</v>
      </c>
      <c r="B5726" s="2">
        <v>42430</v>
      </c>
      <c r="C5726" s="2">
        <v>42434</v>
      </c>
      <c r="D5726" s="1" t="s">
        <v>19</v>
      </c>
      <c r="E5726" s="1" t="s">
        <v>141</v>
      </c>
      <c r="F5726" s="1" t="s">
        <v>506</v>
      </c>
      <c r="G5726">
        <v>362.92</v>
      </c>
      <c r="H5726">
        <v>2</v>
      </c>
      <c r="I5726">
        <v>0</v>
      </c>
      <c r="J5726">
        <v>105.24679999999999</v>
      </c>
      <c r="K5726" t="str">
        <f>INDEX(product!B:B,MATCH('TABELA TOTAL'!$F1086,product!A:A,0))</f>
        <v>Office Supplies</v>
      </c>
      <c r="L5726" t="str">
        <f>INDEX(product!C:C,MATCH(F5726,product!A:A,))</f>
        <v>Storage</v>
      </c>
      <c r="M5726" t="str">
        <f>INDEX(product!D:D,MATCH(F5726,product!A:A,))</f>
        <v>Adjustable Depth Letter/Legal Cart</v>
      </c>
    </row>
    <row r="5727" spans="1:13" x14ac:dyDescent="0.25">
      <c r="A5727" s="1" t="s">
        <v>1737</v>
      </c>
      <c r="B5727" s="2">
        <v>42430</v>
      </c>
      <c r="C5727" s="2">
        <v>42434</v>
      </c>
      <c r="D5727" s="1" t="s">
        <v>19</v>
      </c>
      <c r="E5727" s="1" t="s">
        <v>141</v>
      </c>
      <c r="F5727" s="1" t="s">
        <v>1739</v>
      </c>
      <c r="G5727">
        <v>4899.93</v>
      </c>
      <c r="H5727">
        <v>7</v>
      </c>
      <c r="I5727">
        <v>0</v>
      </c>
      <c r="J5727">
        <v>2400.9657000000002</v>
      </c>
      <c r="K5727" t="str">
        <f>INDEX(product!B:B,MATCH('TABELA TOTAL'!$F1087,product!A:A,0))</f>
        <v>Office Supplies</v>
      </c>
      <c r="L5727" t="str">
        <f>INDEX(product!C:C,MATCH(F5727,product!A:A,))</f>
        <v>Machines</v>
      </c>
      <c r="M5727" t="str">
        <f>INDEX(product!D:D,MATCH(F5727,product!A:A,))</f>
        <v>Ativa V4110MDD Micro-Cut Shredder</v>
      </c>
    </row>
    <row r="5728" spans="1:13" x14ac:dyDescent="0.25">
      <c r="A5728" s="1" t="s">
        <v>4300</v>
      </c>
      <c r="B5728" s="2">
        <v>42430</v>
      </c>
      <c r="C5728" s="2">
        <v>42437</v>
      </c>
      <c r="D5728" s="1" t="s">
        <v>19</v>
      </c>
      <c r="E5728" s="1" t="s">
        <v>99</v>
      </c>
      <c r="F5728" s="1" t="s">
        <v>4301</v>
      </c>
      <c r="G5728">
        <v>159.98400000000001</v>
      </c>
      <c r="H5728">
        <v>2</v>
      </c>
      <c r="I5728">
        <v>0.2</v>
      </c>
      <c r="J5728">
        <v>13.9986</v>
      </c>
      <c r="K5728" t="str">
        <f>INDEX(product!B:B,MATCH('TABELA TOTAL'!$F3954,product!A:A,0))</f>
        <v>Technology</v>
      </c>
      <c r="L5728" t="str">
        <f>INDEX(product!C:C,MATCH(F5728,product!A:A,))</f>
        <v>Phones</v>
      </c>
      <c r="M5728" t="str">
        <f>INDEX(product!D:D,MATCH(F5728,product!A:A,))</f>
        <v>RCA ViSYS 25423RE1 Corded phone</v>
      </c>
    </row>
    <row r="5729" spans="1:13" x14ac:dyDescent="0.25">
      <c r="A5729" s="1" t="s">
        <v>4166</v>
      </c>
      <c r="B5729" s="2">
        <v>42429</v>
      </c>
      <c r="C5729" s="2">
        <v>42433</v>
      </c>
      <c r="D5729" s="1" t="s">
        <v>19</v>
      </c>
      <c r="E5729" s="1" t="s">
        <v>213</v>
      </c>
      <c r="F5729" s="1" t="s">
        <v>3774</v>
      </c>
      <c r="G5729">
        <v>111.104</v>
      </c>
      <c r="H5729">
        <v>7</v>
      </c>
      <c r="I5729">
        <v>0.2</v>
      </c>
      <c r="J5729">
        <v>8.3328000000000007</v>
      </c>
      <c r="K5729" t="str">
        <f>INDEX(product!B:B,MATCH('TABELA TOTAL'!$F3759,product!A:A,0))</f>
        <v>Office Supplies</v>
      </c>
      <c r="L5729" t="str">
        <f>INDEX(product!C:C,MATCH(F5729,product!A:A,))</f>
        <v>Art</v>
      </c>
      <c r="M5729" t="str">
        <f>INDEX(product!D:D,MATCH(F5729,product!A:A,))</f>
        <v>Newell 34</v>
      </c>
    </row>
    <row r="5730" spans="1:13" x14ac:dyDescent="0.25">
      <c r="A5730" s="1" t="s">
        <v>7181</v>
      </c>
      <c r="B5730" s="2">
        <v>42428</v>
      </c>
      <c r="C5730" s="2">
        <v>42435</v>
      </c>
      <c r="D5730" s="1" t="s">
        <v>19</v>
      </c>
      <c r="E5730" s="1" t="s">
        <v>3367</v>
      </c>
      <c r="F5730" s="1" t="s">
        <v>1770</v>
      </c>
      <c r="G5730">
        <v>36.479999999999997</v>
      </c>
      <c r="H5730">
        <v>6</v>
      </c>
      <c r="I5730">
        <v>0</v>
      </c>
      <c r="J5730">
        <v>18.239999999999998</v>
      </c>
      <c r="K5730" t="str">
        <f>INDEX(product!B:B,MATCH('TABELA TOTAL'!$F9064,product!A:A,0))</f>
        <v>Office Supplies</v>
      </c>
      <c r="L5730" t="str">
        <f>INDEX(product!C:C,MATCH(F5730,product!A:A,))</f>
        <v>Fasteners</v>
      </c>
      <c r="M5730" t="str">
        <f>INDEX(product!D:D,MATCH(F5730,product!A:A,))</f>
        <v>Staples</v>
      </c>
    </row>
    <row r="5731" spans="1:13" x14ac:dyDescent="0.25">
      <c r="A5731" s="1" t="s">
        <v>2333</v>
      </c>
      <c r="B5731" s="2">
        <v>42427</v>
      </c>
      <c r="C5731" s="2">
        <v>42430</v>
      </c>
      <c r="D5731" s="1" t="s">
        <v>79</v>
      </c>
      <c r="E5731" s="1" t="s">
        <v>1301</v>
      </c>
      <c r="F5731" s="1" t="s">
        <v>2334</v>
      </c>
      <c r="G5731">
        <v>170.88</v>
      </c>
      <c r="H5731">
        <v>3</v>
      </c>
      <c r="I5731">
        <v>0</v>
      </c>
      <c r="J5731">
        <v>49.555199999999999</v>
      </c>
      <c r="K5731" t="str">
        <f>INDEX(product!B:B,MATCH('TABELA TOTAL'!$F1580,product!A:A,0))</f>
        <v>Technology</v>
      </c>
      <c r="L5731" t="str">
        <f>INDEX(product!C:C,MATCH(F5731,product!A:A,))</f>
        <v>Appliances</v>
      </c>
      <c r="M5731" t="str">
        <f>INDEX(product!D:D,MATCH(F5731,product!A:A,))</f>
        <v>Conquest 14 Commercial Heavy-Duty Upright Vacuum, Collection System, Accessory Kit</v>
      </c>
    </row>
    <row r="5732" spans="1:13" x14ac:dyDescent="0.25">
      <c r="A5732" s="1" t="s">
        <v>4691</v>
      </c>
      <c r="B5732" s="2">
        <v>42427</v>
      </c>
      <c r="C5732" s="2">
        <v>42430</v>
      </c>
      <c r="D5732" s="1" t="s">
        <v>11</v>
      </c>
      <c r="E5732" s="1" t="s">
        <v>2437</v>
      </c>
      <c r="F5732" s="1" t="s">
        <v>194</v>
      </c>
      <c r="G5732">
        <v>56.82</v>
      </c>
      <c r="H5732">
        <v>3</v>
      </c>
      <c r="I5732">
        <v>0</v>
      </c>
      <c r="J5732">
        <v>28.41</v>
      </c>
      <c r="K5732" t="str">
        <f>INDEX(product!B:B,MATCH('TABELA TOTAL'!$F4556,product!A:A,0))</f>
        <v>Technology</v>
      </c>
      <c r="L5732" t="str">
        <f>INDEX(product!C:C,MATCH(F5732,product!A:A,))</f>
        <v>Binders</v>
      </c>
      <c r="M5732" t="str">
        <f>INDEX(product!D:D,MATCH(F5732,product!A:A,))</f>
        <v>Flexible Leather- Look Classic Collection Ring Binder</v>
      </c>
    </row>
    <row r="5733" spans="1:13" x14ac:dyDescent="0.25">
      <c r="A5733" s="1" t="s">
        <v>6523</v>
      </c>
      <c r="B5733" s="2">
        <v>42427</v>
      </c>
      <c r="C5733" s="2">
        <v>42431</v>
      </c>
      <c r="D5733" s="1" t="s">
        <v>19</v>
      </c>
      <c r="E5733" s="1" t="s">
        <v>1731</v>
      </c>
      <c r="F5733" s="1" t="s">
        <v>4570</v>
      </c>
      <c r="G5733">
        <v>16.192</v>
      </c>
      <c r="H5733">
        <v>2</v>
      </c>
      <c r="I5733">
        <v>0.6</v>
      </c>
      <c r="J5733">
        <v>-6.8815999999999997</v>
      </c>
      <c r="K5733" t="str">
        <f>INDEX(product!B:B,MATCH('TABELA TOTAL'!$F7849,product!A:A,0))</f>
        <v>Technology</v>
      </c>
      <c r="L5733" t="str">
        <f>INDEX(product!C:C,MATCH(F5733,product!A:A,))</f>
        <v>Furnishings</v>
      </c>
      <c r="M5733" t="str">
        <f>INDEX(product!D:D,MATCH(F5733,product!A:A,))</f>
        <v>DAX Two-Tone Silver Metal Document Frame</v>
      </c>
    </row>
    <row r="5734" spans="1:13" x14ac:dyDescent="0.25">
      <c r="A5734" s="1" t="s">
        <v>3434</v>
      </c>
      <c r="B5734" s="2">
        <v>42425</v>
      </c>
      <c r="C5734" s="2">
        <v>42427</v>
      </c>
      <c r="D5734" s="1" t="s">
        <v>11</v>
      </c>
      <c r="E5734" s="1" t="s">
        <v>1029</v>
      </c>
      <c r="F5734" s="1" t="s">
        <v>2301</v>
      </c>
      <c r="G5734">
        <v>46.72</v>
      </c>
      <c r="H5734">
        <v>5</v>
      </c>
      <c r="I5734">
        <v>0.2</v>
      </c>
      <c r="J5734">
        <v>17.52</v>
      </c>
      <c r="K5734" t="str">
        <f>INDEX(product!B:B,MATCH('TABELA TOTAL'!$F2743,product!A:A,0))</f>
        <v>Technology</v>
      </c>
      <c r="L5734" t="str">
        <f>INDEX(product!C:C,MATCH(F5734,product!A:A,))</f>
        <v>Envelopes</v>
      </c>
      <c r="M5734" t="str">
        <f>INDEX(product!D:D,MATCH(F5734,product!A:A,))</f>
        <v>Staple envelope</v>
      </c>
    </row>
    <row r="5735" spans="1:13" x14ac:dyDescent="0.25">
      <c r="A5735" s="1" t="s">
        <v>5674</v>
      </c>
      <c r="B5735" s="2">
        <v>42423</v>
      </c>
      <c r="C5735" s="2">
        <v>42427</v>
      </c>
      <c r="D5735" s="1" t="s">
        <v>19</v>
      </c>
      <c r="E5735" s="1" t="s">
        <v>616</v>
      </c>
      <c r="F5735" s="1" t="s">
        <v>503</v>
      </c>
      <c r="G5735">
        <v>57.576000000000001</v>
      </c>
      <c r="H5735">
        <v>3</v>
      </c>
      <c r="I5735">
        <v>0.2</v>
      </c>
      <c r="J5735">
        <v>21.591000000000001</v>
      </c>
      <c r="K5735" t="str">
        <f>INDEX(product!B:B,MATCH('TABELA TOTAL'!$F6238,product!A:A,0))</f>
        <v>Technology</v>
      </c>
      <c r="L5735" t="str">
        <f>INDEX(product!C:C,MATCH(F5735,product!A:A,))</f>
        <v>Envelopes</v>
      </c>
      <c r="M5735" t="str">
        <f>INDEX(product!D:D,MATCH(F5735,product!A:A,))</f>
        <v>Recycled Interoffice Envelopes with String and Button Closure, 10 x 13</v>
      </c>
    </row>
    <row r="5736" spans="1:13" x14ac:dyDescent="0.25">
      <c r="A5736" s="1" t="s">
        <v>3086</v>
      </c>
      <c r="B5736" s="2">
        <v>42422</v>
      </c>
      <c r="C5736" s="2">
        <v>42428</v>
      </c>
      <c r="D5736" s="1" t="s">
        <v>19</v>
      </c>
      <c r="E5736" s="1" t="s">
        <v>1760</v>
      </c>
      <c r="F5736" s="1" t="s">
        <v>3087</v>
      </c>
      <c r="G5736">
        <v>490.32</v>
      </c>
      <c r="H5736">
        <v>9</v>
      </c>
      <c r="I5736">
        <v>0</v>
      </c>
      <c r="J5736">
        <v>137.28960000000001</v>
      </c>
      <c r="K5736" t="str">
        <f>INDEX(product!B:B,MATCH('TABELA TOTAL'!$F2346,product!A:A,0))</f>
        <v>Furniture</v>
      </c>
      <c r="L5736" t="str">
        <f>INDEX(product!C:C,MATCH(F5736,product!A:A,))</f>
        <v>Appliances</v>
      </c>
      <c r="M5736" t="str">
        <f>INDEX(product!D:D,MATCH(F5736,product!A:A,))</f>
        <v>Belkin 5 Outlet SurgeMaster Power Centers</v>
      </c>
    </row>
    <row r="5737" spans="1:13" x14ac:dyDescent="0.25">
      <c r="A5737" s="1" t="s">
        <v>5201</v>
      </c>
      <c r="B5737" s="2">
        <v>42422</v>
      </c>
      <c r="C5737" s="2">
        <v>42426</v>
      </c>
      <c r="D5737" s="1" t="s">
        <v>19</v>
      </c>
      <c r="E5737" s="1" t="s">
        <v>1594</v>
      </c>
      <c r="F5737" s="1" t="s">
        <v>579</v>
      </c>
      <c r="G5737">
        <v>445.96</v>
      </c>
      <c r="H5737">
        <v>5</v>
      </c>
      <c r="I5737">
        <v>0.2</v>
      </c>
      <c r="J5737">
        <v>55.744999999999997</v>
      </c>
      <c r="K5737" t="str">
        <f>INDEX(product!B:B,MATCH('TABELA TOTAL'!$F5406,product!A:A,0))</f>
        <v>Office Supplies</v>
      </c>
      <c r="L5737" t="str">
        <f>INDEX(product!C:C,MATCH(F5737,product!A:A,))</f>
        <v>Phones</v>
      </c>
      <c r="M5737" t="str">
        <f>INDEX(product!D:D,MATCH(F5737,product!A:A,))</f>
        <v>AT&amp;T 1070 Corded Phone</v>
      </c>
    </row>
    <row r="5738" spans="1:13" x14ac:dyDescent="0.25">
      <c r="A5738" s="1" t="s">
        <v>5201</v>
      </c>
      <c r="B5738" s="2">
        <v>42422</v>
      </c>
      <c r="C5738" s="2">
        <v>42426</v>
      </c>
      <c r="D5738" s="1" t="s">
        <v>19</v>
      </c>
      <c r="E5738" s="1" t="s">
        <v>1594</v>
      </c>
      <c r="F5738" s="1" t="s">
        <v>3869</v>
      </c>
      <c r="G5738">
        <v>36.24</v>
      </c>
      <c r="H5738">
        <v>1</v>
      </c>
      <c r="I5738">
        <v>0</v>
      </c>
      <c r="J5738">
        <v>15.220800000000001</v>
      </c>
      <c r="K5738" t="str">
        <f>INDEX(product!B:B,MATCH('TABELA TOTAL'!$F5407,product!A:A,0))</f>
        <v>Office Supplies</v>
      </c>
      <c r="L5738" t="str">
        <f>INDEX(product!C:C,MATCH(F5738,product!A:A,))</f>
        <v>Accessories</v>
      </c>
      <c r="M5738" t="str">
        <f>INDEX(product!D:D,MATCH(F5738,product!A:A,))</f>
        <v>Memorex Mini Travel Drive 64 GB USB 2.0 Flash Drive</v>
      </c>
    </row>
    <row r="5739" spans="1:13" x14ac:dyDescent="0.25">
      <c r="A5739" s="1" t="s">
        <v>5201</v>
      </c>
      <c r="B5739" s="2">
        <v>42422</v>
      </c>
      <c r="C5739" s="2">
        <v>42426</v>
      </c>
      <c r="D5739" s="1" t="s">
        <v>19</v>
      </c>
      <c r="E5739" s="1" t="s">
        <v>1594</v>
      </c>
      <c r="F5739" s="1" t="s">
        <v>2337</v>
      </c>
      <c r="G5739">
        <v>10.65</v>
      </c>
      <c r="H5739">
        <v>3</v>
      </c>
      <c r="I5739">
        <v>0</v>
      </c>
      <c r="J5739">
        <v>5.0054999999999996</v>
      </c>
      <c r="K5739" t="str">
        <f>INDEX(product!B:B,MATCH('TABELA TOTAL'!$F5408,product!A:A,0))</f>
        <v>Technology</v>
      </c>
      <c r="L5739" t="str">
        <f>INDEX(product!C:C,MATCH(F5739,product!A:A,))</f>
        <v>Fasteners</v>
      </c>
      <c r="M5739" t="str">
        <f>INDEX(product!D:D,MATCH(F5739,product!A:A,))</f>
        <v>Acco Clips to Go Binder Clips, 24 Clips in Two Sizes</v>
      </c>
    </row>
    <row r="5740" spans="1:13" x14ac:dyDescent="0.25">
      <c r="A5740" s="1" t="s">
        <v>3639</v>
      </c>
      <c r="B5740" s="2">
        <v>42421</v>
      </c>
      <c r="C5740" s="2">
        <v>42426</v>
      </c>
      <c r="D5740" s="1" t="s">
        <v>11</v>
      </c>
      <c r="E5740" s="1" t="s">
        <v>3325</v>
      </c>
      <c r="F5740" s="1" t="s">
        <v>3433</v>
      </c>
      <c r="G5740">
        <v>12.99</v>
      </c>
      <c r="H5740">
        <v>1</v>
      </c>
      <c r="I5740">
        <v>0</v>
      </c>
      <c r="J5740">
        <v>0.77939999999999998</v>
      </c>
      <c r="K5740" t="str">
        <f>INDEX(product!B:B,MATCH('TABELA TOTAL'!$F2990,product!A:A,0))</f>
        <v>Office Supplies</v>
      </c>
      <c r="L5740" t="str">
        <f>INDEX(product!C:C,MATCH(F5740,product!A:A,))</f>
        <v>Accessories</v>
      </c>
      <c r="M5740" t="str">
        <f>INDEX(product!D:D,MATCH(F5740,product!A:A,))</f>
        <v>SanDisk Ultra 16 GB MicroSDHC Class 10 Memory Card</v>
      </c>
    </row>
    <row r="5741" spans="1:13" x14ac:dyDescent="0.25">
      <c r="A5741" s="1" t="s">
        <v>3639</v>
      </c>
      <c r="B5741" s="2">
        <v>42421</v>
      </c>
      <c r="C5741" s="2">
        <v>42426</v>
      </c>
      <c r="D5741" s="1" t="s">
        <v>11</v>
      </c>
      <c r="E5741" s="1" t="s">
        <v>3325</v>
      </c>
      <c r="F5741" s="1" t="s">
        <v>3607</v>
      </c>
      <c r="G5741">
        <v>18.559999999999999</v>
      </c>
      <c r="H5741">
        <v>4</v>
      </c>
      <c r="I5741">
        <v>0.2</v>
      </c>
      <c r="J5741">
        <v>6.4960000000000004</v>
      </c>
      <c r="K5741" t="str">
        <f>INDEX(product!B:B,MATCH('TABELA TOTAL'!$F2991,product!A:A,0))</f>
        <v>Technology</v>
      </c>
      <c r="L5741" t="str">
        <f>INDEX(product!C:C,MATCH(F5741,product!A:A,))</f>
        <v>Binders</v>
      </c>
      <c r="M5741" t="str">
        <f>INDEX(product!D:D,MATCH(F5741,product!A:A,))</f>
        <v>Wilson Jones Clip &amp; Carry Folder Binder Tool for Ring Binders, Clear</v>
      </c>
    </row>
    <row r="5742" spans="1:13" x14ac:dyDescent="0.25">
      <c r="A5742" s="1" t="s">
        <v>3639</v>
      </c>
      <c r="B5742" s="2">
        <v>42421</v>
      </c>
      <c r="C5742" s="2">
        <v>42426</v>
      </c>
      <c r="D5742" s="1" t="s">
        <v>11</v>
      </c>
      <c r="E5742" s="1" t="s">
        <v>3325</v>
      </c>
      <c r="F5742" s="1" t="s">
        <v>872</v>
      </c>
      <c r="G5742">
        <v>449.15</v>
      </c>
      <c r="H5742">
        <v>5</v>
      </c>
      <c r="I5742">
        <v>0</v>
      </c>
      <c r="J5742">
        <v>8.9830000000000005</v>
      </c>
      <c r="K5742" t="str">
        <f>INDEX(product!B:B,MATCH('TABELA TOTAL'!$F2992,product!A:A,0))</f>
        <v>Furniture</v>
      </c>
      <c r="L5742" t="str">
        <f>INDEX(product!C:C,MATCH(F5742,product!A:A,))</f>
        <v>Storage</v>
      </c>
      <c r="M5742" t="str">
        <f>INDEX(product!D:D,MATCH(F5742,product!A:A,))</f>
        <v>Fellowes Officeware Wire Shelving</v>
      </c>
    </row>
    <row r="5743" spans="1:13" x14ac:dyDescent="0.25">
      <c r="A5743" s="1" t="s">
        <v>3639</v>
      </c>
      <c r="B5743" s="2">
        <v>42421</v>
      </c>
      <c r="C5743" s="2">
        <v>42426</v>
      </c>
      <c r="D5743" s="1" t="s">
        <v>11</v>
      </c>
      <c r="E5743" s="1" t="s">
        <v>3325</v>
      </c>
      <c r="F5743" s="1" t="s">
        <v>163</v>
      </c>
      <c r="G5743">
        <v>31.248000000000001</v>
      </c>
      <c r="H5743">
        <v>7</v>
      </c>
      <c r="I5743">
        <v>0.2</v>
      </c>
      <c r="J5743">
        <v>10.9368</v>
      </c>
      <c r="K5743" t="str">
        <f>INDEX(product!B:B,MATCH('TABELA TOTAL'!$F2993,product!A:A,0))</f>
        <v>Furniture</v>
      </c>
      <c r="L5743" t="str">
        <f>INDEX(product!C:C,MATCH(F5743,product!A:A,))</f>
        <v>Binders</v>
      </c>
      <c r="M5743" t="str">
        <f>INDEX(product!D:D,MATCH(F5743,product!A:A,))</f>
        <v>Avery Heavy-Duty EZD  Binder With Locking Rings</v>
      </c>
    </row>
    <row r="5744" spans="1:13" x14ac:dyDescent="0.25">
      <c r="A5744" s="1" t="s">
        <v>5141</v>
      </c>
      <c r="B5744" s="2">
        <v>42421</v>
      </c>
      <c r="C5744" s="2">
        <v>42426</v>
      </c>
      <c r="D5744" s="1" t="s">
        <v>19</v>
      </c>
      <c r="E5744" s="1" t="s">
        <v>1295</v>
      </c>
      <c r="F5744" s="1" t="s">
        <v>197</v>
      </c>
      <c r="G5744">
        <v>68.95</v>
      </c>
      <c r="H5744">
        <v>5</v>
      </c>
      <c r="I5744">
        <v>0</v>
      </c>
      <c r="J5744">
        <v>28.959</v>
      </c>
      <c r="K5744" t="str">
        <f>INDEX(product!B:B,MATCH('TABELA TOTAL'!$F5307,product!A:A,0))</f>
        <v>Office Supplies</v>
      </c>
      <c r="L5744" t="str">
        <f>INDEX(product!C:C,MATCH(F5744,product!A:A,))</f>
        <v>Furnishings</v>
      </c>
      <c r="M5744" t="str">
        <f>INDEX(product!D:D,MATCH(F5744,product!A:A,))</f>
        <v>9-3/4 Diameter Round Wall Clock</v>
      </c>
    </row>
    <row r="5745" spans="1:13" x14ac:dyDescent="0.25">
      <c r="A5745" s="1" t="s">
        <v>5141</v>
      </c>
      <c r="B5745" s="2">
        <v>42421</v>
      </c>
      <c r="C5745" s="2">
        <v>42426</v>
      </c>
      <c r="D5745" s="1" t="s">
        <v>19</v>
      </c>
      <c r="E5745" s="1" t="s">
        <v>1295</v>
      </c>
      <c r="F5745" s="1" t="s">
        <v>1226</v>
      </c>
      <c r="G5745">
        <v>296.37</v>
      </c>
      <c r="H5745">
        <v>3</v>
      </c>
      <c r="I5745">
        <v>0</v>
      </c>
      <c r="J5745">
        <v>80.019900000000007</v>
      </c>
      <c r="K5745" t="str">
        <f>INDEX(product!B:B,MATCH('TABELA TOTAL'!$F5308,product!A:A,0))</f>
        <v>Furniture</v>
      </c>
      <c r="L5745" t="str">
        <f>INDEX(product!C:C,MATCH(F5745,product!A:A,))</f>
        <v>Storage</v>
      </c>
      <c r="M5745" t="str">
        <f>INDEX(product!D:D,MATCH(F5745,product!A:A,))</f>
        <v>Recycled Data-Pak for Archival Bound Computer Printouts, 12-1/2 x 12-1/2 x 16</v>
      </c>
    </row>
    <row r="5746" spans="1:13" x14ac:dyDescent="0.25">
      <c r="A5746" s="1" t="s">
        <v>5141</v>
      </c>
      <c r="B5746" s="2">
        <v>42421</v>
      </c>
      <c r="C5746" s="2">
        <v>42426</v>
      </c>
      <c r="D5746" s="1" t="s">
        <v>19</v>
      </c>
      <c r="E5746" s="1" t="s">
        <v>1295</v>
      </c>
      <c r="F5746" s="1" t="s">
        <v>5142</v>
      </c>
      <c r="G5746">
        <v>39.979999999999997</v>
      </c>
      <c r="H5746">
        <v>2</v>
      </c>
      <c r="I5746">
        <v>0</v>
      </c>
      <c r="J5746">
        <v>1.9990000000000001</v>
      </c>
      <c r="K5746" t="str">
        <f>INDEX(product!B:B,MATCH('TABELA TOTAL'!$F5309,product!A:A,0))</f>
        <v>Technology</v>
      </c>
      <c r="L5746" t="str">
        <f>INDEX(product!C:C,MATCH(F5746,product!A:A,))</f>
        <v>Phones</v>
      </c>
      <c r="M5746" t="str">
        <f>INDEX(product!D:D,MATCH(F5746,product!A:A,))</f>
        <v>iOttie HLCRIO102 Car Mount</v>
      </c>
    </row>
    <row r="5747" spans="1:13" x14ac:dyDescent="0.25">
      <c r="A5747" s="1" t="s">
        <v>6735</v>
      </c>
      <c r="B5747" s="2">
        <v>42421</v>
      </c>
      <c r="C5747" s="2">
        <v>42425</v>
      </c>
      <c r="D5747" s="1" t="s">
        <v>19</v>
      </c>
      <c r="E5747" s="1" t="s">
        <v>6630</v>
      </c>
      <c r="F5747" s="1" t="s">
        <v>1725</v>
      </c>
      <c r="G5747">
        <v>3.762</v>
      </c>
      <c r="H5747">
        <v>3</v>
      </c>
      <c r="I5747">
        <v>0.7</v>
      </c>
      <c r="J5747">
        <v>-2.7587999999999999</v>
      </c>
      <c r="K5747" t="str">
        <f>INDEX(product!B:B,MATCH('TABELA TOTAL'!$F8278,product!A:A,0))</f>
        <v>Technology</v>
      </c>
      <c r="L5747" t="str">
        <f>INDEX(product!C:C,MATCH(F5747,product!A:A,))</f>
        <v>Binders</v>
      </c>
      <c r="M5747" t="str">
        <f>INDEX(product!D:D,MATCH(F5747,product!A:A,))</f>
        <v>Avery Durable Slant Ring Binders With Label Holder</v>
      </c>
    </row>
    <row r="5748" spans="1:13" x14ac:dyDescent="0.25">
      <c r="A5748" s="1" t="s">
        <v>6735</v>
      </c>
      <c r="B5748" s="2">
        <v>42421</v>
      </c>
      <c r="C5748" s="2">
        <v>42425</v>
      </c>
      <c r="D5748" s="1" t="s">
        <v>19</v>
      </c>
      <c r="E5748" s="1" t="s">
        <v>6630</v>
      </c>
      <c r="F5748" s="1" t="s">
        <v>1958</v>
      </c>
      <c r="G5748">
        <v>34.86</v>
      </c>
      <c r="H5748">
        <v>2</v>
      </c>
      <c r="I5748">
        <v>0.7</v>
      </c>
      <c r="J5748">
        <v>-26.725999999999999</v>
      </c>
      <c r="K5748" t="str">
        <f>INDEX(product!B:B,MATCH('TABELA TOTAL'!$F8279,product!A:A,0))</f>
        <v>Furniture</v>
      </c>
      <c r="L5748" t="str">
        <f>INDEX(product!C:C,MATCH(F5748,product!A:A,))</f>
        <v>Binders</v>
      </c>
      <c r="M5748" t="str">
        <f>INDEX(product!D:D,MATCH(F5748,product!A:A,))</f>
        <v>Avery Arch Ring Binders</v>
      </c>
    </row>
    <row r="5749" spans="1:13" x14ac:dyDescent="0.25">
      <c r="A5749" s="1" t="s">
        <v>6735</v>
      </c>
      <c r="B5749" s="2">
        <v>42421</v>
      </c>
      <c r="C5749" s="2">
        <v>42425</v>
      </c>
      <c r="D5749" s="1" t="s">
        <v>19</v>
      </c>
      <c r="E5749" s="1" t="s">
        <v>6630</v>
      </c>
      <c r="F5749" s="1" t="s">
        <v>1546</v>
      </c>
      <c r="G5749">
        <v>432.45600000000002</v>
      </c>
      <c r="H5749">
        <v>3</v>
      </c>
      <c r="I5749">
        <v>0.2</v>
      </c>
      <c r="J5749">
        <v>32.434199999999997</v>
      </c>
      <c r="K5749" t="str">
        <f>INDEX(product!B:B,MATCH('TABELA TOTAL'!$F8280,product!A:A,0))</f>
        <v>Furniture</v>
      </c>
      <c r="L5749" t="str">
        <f>INDEX(product!C:C,MATCH(F5749,product!A:A,))</f>
        <v>Storage</v>
      </c>
      <c r="M5749" t="str">
        <f>INDEX(product!D:D,MATCH(F5749,product!A:A,))</f>
        <v>Standard Rollaway File with Lock</v>
      </c>
    </row>
    <row r="5750" spans="1:13" x14ac:dyDescent="0.25">
      <c r="A5750" s="1" t="s">
        <v>7149</v>
      </c>
      <c r="B5750" s="2">
        <v>42421</v>
      </c>
      <c r="C5750" s="2">
        <v>42422</v>
      </c>
      <c r="D5750" s="1" t="s">
        <v>79</v>
      </c>
      <c r="E5750" s="1" t="s">
        <v>441</v>
      </c>
      <c r="F5750" s="1" t="s">
        <v>552</v>
      </c>
      <c r="G5750">
        <v>135.80000000000001</v>
      </c>
      <c r="H5750">
        <v>7</v>
      </c>
      <c r="I5750">
        <v>0</v>
      </c>
      <c r="J5750">
        <v>66.542000000000002</v>
      </c>
      <c r="K5750" t="str">
        <f>INDEX(product!B:B,MATCH('TABELA TOTAL'!$F9014,product!A:A,0))</f>
        <v>Office Supplies</v>
      </c>
      <c r="L5750" t="str">
        <f>INDEX(product!C:C,MATCH(F5750,product!A:A,))</f>
        <v>Furnishings</v>
      </c>
      <c r="M5750" t="str">
        <f>INDEX(product!D:D,MATCH(F5750,product!A:A,))</f>
        <v>Floodlight Indoor Halogen Bulbs, 1 Bulb per Pack, 60 Watts</v>
      </c>
    </row>
    <row r="5751" spans="1:13" x14ac:dyDescent="0.25">
      <c r="A5751" s="1" t="s">
        <v>3975</v>
      </c>
      <c r="B5751" s="2">
        <v>42420</v>
      </c>
      <c r="C5751" s="2">
        <v>42427</v>
      </c>
      <c r="D5751" s="1" t="s">
        <v>19</v>
      </c>
      <c r="E5751" s="1" t="s">
        <v>493</v>
      </c>
      <c r="F5751" s="1" t="s">
        <v>3976</v>
      </c>
      <c r="G5751">
        <v>16.495999999999999</v>
      </c>
      <c r="H5751">
        <v>2</v>
      </c>
      <c r="I5751">
        <v>0.2</v>
      </c>
      <c r="J5751">
        <v>5.5674000000000001</v>
      </c>
      <c r="K5751" t="str">
        <f>INDEX(product!B:B,MATCH('TABELA TOTAL'!$F3457,product!A:A,0))</f>
        <v>Furniture</v>
      </c>
      <c r="L5751" t="str">
        <f>INDEX(product!C:C,MATCH(F5751,product!A:A,))</f>
        <v>Paper</v>
      </c>
      <c r="M5751" t="str">
        <f>INDEX(product!D:D,MATCH(F5751,product!A:A,))</f>
        <v>Speediset Carbonless Redi-Letter 7" x 8 1/2"</v>
      </c>
    </row>
    <row r="5752" spans="1:13" x14ac:dyDescent="0.25">
      <c r="A5752" s="1" t="s">
        <v>1412</v>
      </c>
      <c r="B5752" s="2">
        <v>42419</v>
      </c>
      <c r="C5752" s="2">
        <v>42424</v>
      </c>
      <c r="D5752" s="1" t="s">
        <v>19</v>
      </c>
      <c r="E5752" s="1" t="s">
        <v>977</v>
      </c>
      <c r="F5752" s="1" t="s">
        <v>1335</v>
      </c>
      <c r="G5752">
        <v>44.46</v>
      </c>
      <c r="H5752">
        <v>2</v>
      </c>
      <c r="I5752">
        <v>0</v>
      </c>
      <c r="J5752">
        <v>14.671799999999999</v>
      </c>
      <c r="K5752" t="str">
        <f>INDEX(product!B:B,MATCH('TABELA TOTAL'!$F855,product!A:A,0))</f>
        <v>Office Supplies</v>
      </c>
      <c r="L5752" t="str">
        <f>INDEX(product!C:C,MATCH(F5752,product!A:A,))</f>
        <v>Furnishings</v>
      </c>
      <c r="M5752" t="str">
        <f>INDEX(product!D:D,MATCH(F5752,product!A:A,))</f>
        <v>Executive Impressions 14" Contract Wall Clock</v>
      </c>
    </row>
    <row r="5753" spans="1:13" x14ac:dyDescent="0.25">
      <c r="A5753" s="1" t="s">
        <v>1412</v>
      </c>
      <c r="B5753" s="2">
        <v>42419</v>
      </c>
      <c r="C5753" s="2">
        <v>42424</v>
      </c>
      <c r="D5753" s="1" t="s">
        <v>19</v>
      </c>
      <c r="E5753" s="1" t="s">
        <v>977</v>
      </c>
      <c r="F5753" s="1" t="s">
        <v>916</v>
      </c>
      <c r="G5753">
        <v>242.94</v>
      </c>
      <c r="H5753">
        <v>3</v>
      </c>
      <c r="I5753">
        <v>0</v>
      </c>
      <c r="J5753">
        <v>9.7175999999999991</v>
      </c>
      <c r="K5753" t="str">
        <f>INDEX(product!B:B,MATCH('TABELA TOTAL'!$F856,product!A:A,0))</f>
        <v>Office Supplies</v>
      </c>
      <c r="L5753" t="str">
        <f>INDEX(product!C:C,MATCH(F5753,product!A:A,))</f>
        <v>Storage</v>
      </c>
      <c r="M5753" t="str">
        <f>INDEX(product!D:D,MATCH(F5753,product!A:A,))</f>
        <v>Carina Double Wide Media Storage Towers in Natural &amp; Black</v>
      </c>
    </row>
    <row r="5754" spans="1:13" x14ac:dyDescent="0.25">
      <c r="A5754" s="1" t="s">
        <v>4832</v>
      </c>
      <c r="B5754" s="2">
        <v>42419</v>
      </c>
      <c r="C5754" s="2">
        <v>42423</v>
      </c>
      <c r="D5754" s="1" t="s">
        <v>11</v>
      </c>
      <c r="E5754" s="1" t="s">
        <v>1405</v>
      </c>
      <c r="F5754" s="1" t="s">
        <v>1843</v>
      </c>
      <c r="G5754">
        <v>8.67</v>
      </c>
      <c r="H5754">
        <v>3</v>
      </c>
      <c r="I5754">
        <v>0</v>
      </c>
      <c r="J5754">
        <v>4.0749000000000004</v>
      </c>
      <c r="K5754" t="str">
        <f>INDEX(product!B:B,MATCH('TABELA TOTAL'!$F4778,product!A:A,0))</f>
        <v>Office Supplies</v>
      </c>
      <c r="L5754" t="str">
        <f>INDEX(product!C:C,MATCH(F5754,product!A:A,))</f>
        <v>Labels</v>
      </c>
      <c r="M5754" t="str">
        <f>INDEX(product!D:D,MATCH(F5754,product!A:A,))</f>
        <v>Staple-on labels</v>
      </c>
    </row>
    <row r="5755" spans="1:13" x14ac:dyDescent="0.25">
      <c r="A5755" s="1" t="s">
        <v>4832</v>
      </c>
      <c r="B5755" s="2">
        <v>42419</v>
      </c>
      <c r="C5755" s="2">
        <v>42423</v>
      </c>
      <c r="D5755" s="1" t="s">
        <v>11</v>
      </c>
      <c r="E5755" s="1" t="s">
        <v>1405</v>
      </c>
      <c r="F5755" s="1" t="s">
        <v>2891</v>
      </c>
      <c r="G5755">
        <v>25.71</v>
      </c>
      <c r="H5755">
        <v>3</v>
      </c>
      <c r="I5755">
        <v>0</v>
      </c>
      <c r="J5755">
        <v>6.6845999999999997</v>
      </c>
      <c r="K5755" t="str">
        <f>INDEX(product!B:B,MATCH('TABELA TOTAL'!$F4779,product!A:A,0))</f>
        <v>Office Supplies</v>
      </c>
      <c r="L5755" t="str">
        <f>INDEX(product!C:C,MATCH(F5755,product!A:A,))</f>
        <v>Supplies</v>
      </c>
      <c r="M5755" t="str">
        <f>INDEX(product!D:D,MATCH(F5755,product!A:A,))</f>
        <v>Acme Office Executive Series Stainless Steel Trimmers</v>
      </c>
    </row>
    <row r="5756" spans="1:13" x14ac:dyDescent="0.25">
      <c r="A5756" s="1" t="s">
        <v>6357</v>
      </c>
      <c r="B5756" s="2">
        <v>42419</v>
      </c>
      <c r="C5756" s="2">
        <v>42422</v>
      </c>
      <c r="D5756" s="1" t="s">
        <v>11</v>
      </c>
      <c r="E5756" s="1" t="s">
        <v>977</v>
      </c>
      <c r="F5756" s="1" t="s">
        <v>271</v>
      </c>
      <c r="G5756">
        <v>70.88</v>
      </c>
      <c r="H5756">
        <v>2</v>
      </c>
      <c r="I5756">
        <v>0</v>
      </c>
      <c r="J5756">
        <v>33.313600000000001</v>
      </c>
      <c r="K5756" t="str">
        <f>INDEX(product!B:B,MATCH('TABELA TOTAL'!$F7539,product!A:A,0))</f>
        <v>Office Supplies</v>
      </c>
      <c r="L5756" t="str">
        <f>INDEX(product!C:C,MATCH(F5756,product!A:A,))</f>
        <v>Paper</v>
      </c>
      <c r="M5756" t="str">
        <f>INDEX(product!D:D,MATCH(F5756,product!A:A,))</f>
        <v>Xerox 1880</v>
      </c>
    </row>
    <row r="5757" spans="1:13" x14ac:dyDescent="0.25">
      <c r="A5757" s="1" t="s">
        <v>2580</v>
      </c>
      <c r="B5757" s="2">
        <v>42416</v>
      </c>
      <c r="C5757" s="2">
        <v>42420</v>
      </c>
      <c r="D5757" s="1" t="s">
        <v>19</v>
      </c>
      <c r="E5757" s="1" t="s">
        <v>441</v>
      </c>
      <c r="F5757" s="1" t="s">
        <v>2581</v>
      </c>
      <c r="G5757">
        <v>92.063999999999993</v>
      </c>
      <c r="H5757">
        <v>6</v>
      </c>
      <c r="I5757">
        <v>0.8</v>
      </c>
      <c r="J5757">
        <v>-225.55680000000001</v>
      </c>
      <c r="K5757" t="str">
        <f>INDEX(product!B:B,MATCH('TABELA TOTAL'!$F1822,product!A:A,0))</f>
        <v>Office Supplies</v>
      </c>
      <c r="L5757" t="str">
        <f>INDEX(product!C:C,MATCH(F5757,product!A:A,))</f>
        <v>Appliances</v>
      </c>
      <c r="M5757" t="str">
        <f>INDEX(product!D:D,MATCH(F5757,product!A:A,))</f>
        <v>Honeywell Enviracaire Portable Air Cleaner for up to 8 x 10 Room</v>
      </c>
    </row>
    <row r="5758" spans="1:13" x14ac:dyDescent="0.25">
      <c r="A5758" s="1" t="s">
        <v>2580</v>
      </c>
      <c r="B5758" s="2">
        <v>42416</v>
      </c>
      <c r="C5758" s="2">
        <v>42420</v>
      </c>
      <c r="D5758" s="1" t="s">
        <v>19</v>
      </c>
      <c r="E5758" s="1" t="s">
        <v>441</v>
      </c>
      <c r="F5758" s="1" t="s">
        <v>117</v>
      </c>
      <c r="G5758">
        <v>6.976</v>
      </c>
      <c r="H5758">
        <v>4</v>
      </c>
      <c r="I5758">
        <v>0.2</v>
      </c>
      <c r="J5758">
        <v>1.8311999999999999</v>
      </c>
      <c r="K5758" t="str">
        <f>INDEX(product!B:B,MATCH('TABELA TOTAL'!$F1823,product!A:A,0))</f>
        <v>Office Supplies</v>
      </c>
      <c r="L5758" t="str">
        <f>INDEX(product!C:C,MATCH(F5758,product!A:A,))</f>
        <v>Fasteners</v>
      </c>
      <c r="M5758" t="str">
        <f>INDEX(product!D:D,MATCH(F5758,product!A:A,))</f>
        <v>Advantus Push Pins</v>
      </c>
    </row>
    <row r="5759" spans="1:13" x14ac:dyDescent="0.25">
      <c r="A5759" s="1" t="s">
        <v>2580</v>
      </c>
      <c r="B5759" s="2">
        <v>42416</v>
      </c>
      <c r="C5759" s="2">
        <v>42420</v>
      </c>
      <c r="D5759" s="1" t="s">
        <v>19</v>
      </c>
      <c r="E5759" s="1" t="s">
        <v>441</v>
      </c>
      <c r="F5759" s="1" t="s">
        <v>2582</v>
      </c>
      <c r="G5759">
        <v>62.957999999999998</v>
      </c>
      <c r="H5759">
        <v>3</v>
      </c>
      <c r="I5759">
        <v>0.3</v>
      </c>
      <c r="J5759">
        <v>-2.6981999999999999</v>
      </c>
      <c r="K5759" t="str">
        <f>INDEX(product!B:B,MATCH('TABELA TOTAL'!$F1824,product!A:A,0))</f>
        <v>Office Supplies</v>
      </c>
      <c r="L5759" t="str">
        <f>INDEX(product!C:C,MATCH(F5759,product!A:A,))</f>
        <v>Chairs</v>
      </c>
      <c r="M5759" t="str">
        <f>INDEX(product!D:D,MATCH(F5759,product!A:A,))</f>
        <v>Global Stack Chair with Arms, Black</v>
      </c>
    </row>
    <row r="5760" spans="1:13" x14ac:dyDescent="0.25">
      <c r="A5760" s="1" t="s">
        <v>2580</v>
      </c>
      <c r="B5760" s="2">
        <v>42416</v>
      </c>
      <c r="C5760" s="2">
        <v>42420</v>
      </c>
      <c r="D5760" s="1" t="s">
        <v>19</v>
      </c>
      <c r="E5760" s="1" t="s">
        <v>441</v>
      </c>
      <c r="F5760" s="1" t="s">
        <v>2583</v>
      </c>
      <c r="G5760">
        <v>5.1840000000000002</v>
      </c>
      <c r="H5760">
        <v>1</v>
      </c>
      <c r="I5760">
        <v>0.2</v>
      </c>
      <c r="J5760">
        <v>1.8144</v>
      </c>
      <c r="K5760" t="str">
        <f>INDEX(product!B:B,MATCH('TABELA TOTAL'!$F1825,product!A:A,0))</f>
        <v>Office Supplies</v>
      </c>
      <c r="L5760" t="str">
        <f>INDEX(product!C:C,MATCH(F5760,product!A:A,))</f>
        <v>Paper</v>
      </c>
      <c r="M5760" t="str">
        <f>INDEX(product!D:D,MATCH(F5760,product!A:A,))</f>
        <v>Xerox 206</v>
      </c>
    </row>
    <row r="5761" spans="1:13" x14ac:dyDescent="0.25">
      <c r="A5761" s="1" t="s">
        <v>6675</v>
      </c>
      <c r="B5761" s="2">
        <v>42416</v>
      </c>
      <c r="C5761" s="2">
        <v>42420</v>
      </c>
      <c r="D5761" s="1" t="s">
        <v>19</v>
      </c>
      <c r="E5761" s="1" t="s">
        <v>2228</v>
      </c>
      <c r="F5761" s="1" t="s">
        <v>5343</v>
      </c>
      <c r="G5761">
        <v>227.96</v>
      </c>
      <c r="H5761">
        <v>2</v>
      </c>
      <c r="I5761">
        <v>0</v>
      </c>
      <c r="J5761">
        <v>36.473599999999998</v>
      </c>
      <c r="K5761" t="str">
        <f>INDEX(product!B:B,MATCH('TABELA TOTAL'!$F8162,product!A:A,0))</f>
        <v>Technology</v>
      </c>
      <c r="L5761" t="str">
        <f>INDEX(product!C:C,MATCH(F5761,product!A:A,))</f>
        <v>Chairs</v>
      </c>
      <c r="M5761" t="str">
        <f>INDEX(product!D:D,MATCH(F5761,product!A:A,))</f>
        <v>Hon Comfortask Task/Swivel Chairs</v>
      </c>
    </row>
    <row r="5762" spans="1:13" x14ac:dyDescent="0.25">
      <c r="A5762" s="1" t="s">
        <v>7192</v>
      </c>
      <c r="B5762" s="2">
        <v>42416</v>
      </c>
      <c r="C5762" s="2">
        <v>42423</v>
      </c>
      <c r="D5762" s="1" t="s">
        <v>19</v>
      </c>
      <c r="E5762" s="1" t="s">
        <v>2610</v>
      </c>
      <c r="F5762" s="1" t="s">
        <v>262</v>
      </c>
      <c r="G5762">
        <v>318.08</v>
      </c>
      <c r="H5762">
        <v>4</v>
      </c>
      <c r="I5762">
        <v>0</v>
      </c>
      <c r="J5762">
        <v>34.988799999999998</v>
      </c>
      <c r="K5762" t="str">
        <f>INDEX(product!B:B,MATCH('TABELA TOTAL'!$F9080,product!A:A,0))</f>
        <v>Office Supplies</v>
      </c>
      <c r="L5762" t="str">
        <f>INDEX(product!C:C,MATCH(F5762,product!A:A,))</f>
        <v>Furnishings</v>
      </c>
      <c r="M5762" t="str">
        <f>INDEX(product!D:D,MATCH(F5762,product!A:A,))</f>
        <v>Eldon Cleatmat Plus Chair Mats for High Pile Carpets</v>
      </c>
    </row>
    <row r="5763" spans="1:13" x14ac:dyDescent="0.25">
      <c r="A5763" s="1" t="s">
        <v>7192</v>
      </c>
      <c r="B5763" s="2">
        <v>42416</v>
      </c>
      <c r="C5763" s="2">
        <v>42423</v>
      </c>
      <c r="D5763" s="1" t="s">
        <v>19</v>
      </c>
      <c r="E5763" s="1" t="s">
        <v>2610</v>
      </c>
      <c r="F5763" s="1" t="s">
        <v>656</v>
      </c>
      <c r="G5763">
        <v>5.8</v>
      </c>
      <c r="H5763">
        <v>1</v>
      </c>
      <c r="I5763">
        <v>0</v>
      </c>
      <c r="J5763">
        <v>2.61</v>
      </c>
      <c r="K5763" t="str">
        <f>INDEX(product!B:B,MATCH('TABELA TOTAL'!$F9081,product!A:A,0))</f>
        <v>Office Supplies</v>
      </c>
      <c r="L5763" t="str">
        <f>INDEX(product!C:C,MATCH(F5763,product!A:A,))</f>
        <v>Binders</v>
      </c>
      <c r="M5763" t="str">
        <f>INDEX(product!D:D,MATCH(F5763,product!A:A,))</f>
        <v>Wilson Jones Snap Scratch Pad Binder Tool for Ring Binders</v>
      </c>
    </row>
    <row r="5764" spans="1:13" x14ac:dyDescent="0.25">
      <c r="A5764" s="1" t="s">
        <v>7550</v>
      </c>
      <c r="B5764" s="2">
        <v>42416</v>
      </c>
      <c r="C5764" s="2">
        <v>42420</v>
      </c>
      <c r="D5764" s="1" t="s">
        <v>19</v>
      </c>
      <c r="E5764" s="1" t="s">
        <v>2556</v>
      </c>
      <c r="F5764" s="1" t="s">
        <v>4906</v>
      </c>
      <c r="G5764">
        <v>326.64600000000002</v>
      </c>
      <c r="H5764">
        <v>3</v>
      </c>
      <c r="I5764">
        <v>0.1</v>
      </c>
      <c r="J5764">
        <v>39.923400000000001</v>
      </c>
      <c r="K5764" t="str">
        <f>INDEX(product!B:B,MATCH('TABELA TOTAL'!$F9723,product!A:A,0))</f>
        <v>Office Supplies</v>
      </c>
      <c r="L5764" t="str">
        <f>INDEX(product!C:C,MATCH(F5764,product!A:A,))</f>
        <v>Chairs</v>
      </c>
      <c r="M5764" t="str">
        <f>INDEX(product!D:D,MATCH(F5764,product!A:A,))</f>
        <v>Hon Every-Day Chair Series Swivel Task Chairs</v>
      </c>
    </row>
    <row r="5765" spans="1:13" x14ac:dyDescent="0.25">
      <c r="A5765" s="1" t="s">
        <v>7550</v>
      </c>
      <c r="B5765" s="2">
        <v>42416</v>
      </c>
      <c r="C5765" s="2">
        <v>42420</v>
      </c>
      <c r="D5765" s="1" t="s">
        <v>19</v>
      </c>
      <c r="E5765" s="1" t="s">
        <v>2556</v>
      </c>
      <c r="F5765" s="1" t="s">
        <v>508</v>
      </c>
      <c r="G5765">
        <v>89.97</v>
      </c>
      <c r="H5765">
        <v>3</v>
      </c>
      <c r="I5765">
        <v>0</v>
      </c>
      <c r="J5765">
        <v>39.586799999999997</v>
      </c>
      <c r="K5765" t="str">
        <f>INDEX(product!B:B,MATCH('TABELA TOTAL'!$F9724,product!A:A,0))</f>
        <v>Office Supplies</v>
      </c>
      <c r="L5765" t="str">
        <f>INDEX(product!C:C,MATCH(F5765,product!A:A,))</f>
        <v>Accessories</v>
      </c>
      <c r="M5765" t="str">
        <f>INDEX(product!D:D,MATCH(F5765,product!A:A,))</f>
        <v>Logitech 910-002974 M325 Wireless Mouse for Web Scrolling</v>
      </c>
    </row>
    <row r="5766" spans="1:13" x14ac:dyDescent="0.25">
      <c r="A5766" s="1" t="s">
        <v>1904</v>
      </c>
      <c r="B5766" s="2">
        <v>42415</v>
      </c>
      <c r="C5766" s="2">
        <v>42422</v>
      </c>
      <c r="D5766" s="1" t="s">
        <v>19</v>
      </c>
      <c r="E5766" s="1" t="s">
        <v>1368</v>
      </c>
      <c r="F5766" s="1" t="s">
        <v>1905</v>
      </c>
      <c r="G5766">
        <v>398.35199999999998</v>
      </c>
      <c r="H5766">
        <v>3</v>
      </c>
      <c r="I5766">
        <v>0.2</v>
      </c>
      <c r="J5766">
        <v>124.485</v>
      </c>
      <c r="K5766" t="str">
        <f>INDEX(product!B:B,MATCH('TABELA TOTAL'!$F1244,product!A:A,0))</f>
        <v>Office Supplies</v>
      </c>
      <c r="L5766" t="str">
        <f>INDEX(product!C:C,MATCH(F5766,product!A:A,))</f>
        <v>Binders</v>
      </c>
      <c r="M5766" t="str">
        <f>INDEX(product!D:D,MATCH(F5766,product!A:A,))</f>
        <v>GBC DocuBind P100 Manual Binding Machine</v>
      </c>
    </row>
    <row r="5767" spans="1:13" x14ac:dyDescent="0.25">
      <c r="A5767" s="1" t="s">
        <v>1904</v>
      </c>
      <c r="B5767" s="2">
        <v>42415</v>
      </c>
      <c r="C5767" s="2">
        <v>42422</v>
      </c>
      <c r="D5767" s="1" t="s">
        <v>19</v>
      </c>
      <c r="E5767" s="1" t="s">
        <v>1368</v>
      </c>
      <c r="F5767" s="1" t="s">
        <v>117</v>
      </c>
      <c r="G5767">
        <v>8.7200000000000006</v>
      </c>
      <c r="H5767">
        <v>4</v>
      </c>
      <c r="I5767">
        <v>0</v>
      </c>
      <c r="J5767">
        <v>3.5752000000000002</v>
      </c>
      <c r="K5767" t="str">
        <f>INDEX(product!B:B,MATCH('TABELA TOTAL'!$F1245,product!A:A,0))</f>
        <v>Office Supplies</v>
      </c>
      <c r="L5767" t="str">
        <f>INDEX(product!C:C,MATCH(F5767,product!A:A,))</f>
        <v>Fasteners</v>
      </c>
      <c r="M5767" t="str">
        <f>INDEX(product!D:D,MATCH(F5767,product!A:A,))</f>
        <v>Advantus Push Pins</v>
      </c>
    </row>
    <row r="5768" spans="1:13" x14ac:dyDescent="0.25">
      <c r="A5768" s="1" t="s">
        <v>6503</v>
      </c>
      <c r="B5768" s="2">
        <v>42414</v>
      </c>
      <c r="C5768" s="2">
        <v>42415</v>
      </c>
      <c r="D5768" s="1" t="s">
        <v>79</v>
      </c>
      <c r="E5768" s="1" t="s">
        <v>239</v>
      </c>
      <c r="F5768" s="1" t="s">
        <v>3562</v>
      </c>
      <c r="G5768">
        <v>4.7699999999999996</v>
      </c>
      <c r="H5768">
        <v>1</v>
      </c>
      <c r="I5768">
        <v>0</v>
      </c>
      <c r="J5768">
        <v>2.1465000000000001</v>
      </c>
      <c r="K5768" t="str">
        <f>INDEX(product!B:B,MATCH('TABELA TOTAL'!$F7812,product!A:A,0))</f>
        <v>Furniture</v>
      </c>
      <c r="L5768" t="str">
        <f>INDEX(product!C:C,MATCH(F5768,product!A:A,))</f>
        <v>Paper</v>
      </c>
      <c r="M5768" t="str">
        <f>INDEX(product!D:D,MATCH(F5768,product!A:A,))</f>
        <v>Wirebound Message Books, Four 2 3/4 x 5 Forms per Page, 200 Sets per Book</v>
      </c>
    </row>
    <row r="5769" spans="1:13" x14ac:dyDescent="0.25">
      <c r="A5769" s="1" t="s">
        <v>6503</v>
      </c>
      <c r="B5769" s="2">
        <v>42414</v>
      </c>
      <c r="C5769" s="2">
        <v>42415</v>
      </c>
      <c r="D5769" s="1" t="s">
        <v>79</v>
      </c>
      <c r="E5769" s="1" t="s">
        <v>239</v>
      </c>
      <c r="F5769" s="1" t="s">
        <v>4244</v>
      </c>
      <c r="G5769">
        <v>7.98</v>
      </c>
      <c r="H5769">
        <v>3</v>
      </c>
      <c r="I5769">
        <v>0</v>
      </c>
      <c r="J5769">
        <v>2.0748000000000002</v>
      </c>
      <c r="K5769" t="str">
        <f>INDEX(product!B:B,MATCH('TABELA TOTAL'!$F7813,product!A:A,0))</f>
        <v>Technology</v>
      </c>
      <c r="L5769" t="str">
        <f>INDEX(product!C:C,MATCH(F5769,product!A:A,))</f>
        <v>Art</v>
      </c>
      <c r="M5769" t="str">
        <f>INDEX(product!D:D,MATCH(F5769,product!A:A,))</f>
        <v>Economy #2 Pencils</v>
      </c>
    </row>
    <row r="5770" spans="1:13" x14ac:dyDescent="0.25">
      <c r="A5770" s="1" t="s">
        <v>6503</v>
      </c>
      <c r="B5770" s="2">
        <v>42414</v>
      </c>
      <c r="C5770" s="2">
        <v>42415</v>
      </c>
      <c r="D5770" s="1" t="s">
        <v>79</v>
      </c>
      <c r="E5770" s="1" t="s">
        <v>239</v>
      </c>
      <c r="F5770" s="1" t="s">
        <v>1549</v>
      </c>
      <c r="G5770">
        <v>550.43100000000004</v>
      </c>
      <c r="H5770">
        <v>3</v>
      </c>
      <c r="I5770">
        <v>0.3</v>
      </c>
      <c r="J5770">
        <v>-47.1798</v>
      </c>
      <c r="K5770" t="str">
        <f>INDEX(product!B:B,MATCH('TABELA TOTAL'!$F7814,product!A:A,0))</f>
        <v>Office Supplies</v>
      </c>
      <c r="L5770" t="str">
        <f>INDEX(product!C:C,MATCH(F5770,product!A:A,))</f>
        <v>Tables</v>
      </c>
      <c r="M5770" t="str">
        <f>INDEX(product!D:D,MATCH(F5770,product!A:A,))</f>
        <v>Bevis Boat-Shaped Conference Table</v>
      </c>
    </row>
    <row r="5771" spans="1:13" x14ac:dyDescent="0.25">
      <c r="A5771" s="1" t="s">
        <v>6503</v>
      </c>
      <c r="B5771" s="2">
        <v>42414</v>
      </c>
      <c r="C5771" s="2">
        <v>42415</v>
      </c>
      <c r="D5771" s="1" t="s">
        <v>79</v>
      </c>
      <c r="E5771" s="1" t="s">
        <v>239</v>
      </c>
      <c r="F5771" s="1" t="s">
        <v>509</v>
      </c>
      <c r="G5771">
        <v>10.56</v>
      </c>
      <c r="H5771">
        <v>6</v>
      </c>
      <c r="I5771">
        <v>0</v>
      </c>
      <c r="J5771">
        <v>4.6463999999999999</v>
      </c>
      <c r="K5771" t="str">
        <f>INDEX(product!B:B,MATCH('TABELA TOTAL'!$F7815,product!A:A,0))</f>
        <v>Office Supplies</v>
      </c>
      <c r="L5771" t="str">
        <f>INDEX(product!C:C,MATCH(F5771,product!A:A,))</f>
        <v>Furnishings</v>
      </c>
      <c r="M5771" t="str">
        <f>INDEX(product!D:D,MATCH(F5771,product!A:A,))</f>
        <v>Regeneration Desk Collection</v>
      </c>
    </row>
    <row r="5772" spans="1:13" x14ac:dyDescent="0.25">
      <c r="A5772" s="1" t="s">
        <v>6680</v>
      </c>
      <c r="B5772" s="2">
        <v>42414</v>
      </c>
      <c r="C5772" s="2">
        <v>42419</v>
      </c>
      <c r="D5772" s="1" t="s">
        <v>19</v>
      </c>
      <c r="E5772" s="1" t="s">
        <v>1091</v>
      </c>
      <c r="F5772" s="1" t="s">
        <v>2112</v>
      </c>
      <c r="G5772">
        <v>264.18</v>
      </c>
      <c r="H5772">
        <v>7</v>
      </c>
      <c r="I5772">
        <v>0</v>
      </c>
      <c r="J5772">
        <v>68.686800000000005</v>
      </c>
      <c r="K5772" t="str">
        <f>INDEX(product!B:B,MATCH('TABELA TOTAL'!$F8173,product!A:A,0))</f>
        <v>Technology</v>
      </c>
      <c r="L5772" t="str">
        <f>INDEX(product!C:C,MATCH(F5772,product!A:A,))</f>
        <v>Art</v>
      </c>
      <c r="M5772" t="str">
        <f>INDEX(product!D:D,MATCH(F5772,product!A:A,))</f>
        <v>Panasonic KP-150 Electric Pencil Sharpener</v>
      </c>
    </row>
    <row r="5773" spans="1:13" x14ac:dyDescent="0.25">
      <c r="A5773" s="1" t="s">
        <v>1221</v>
      </c>
      <c r="B5773" s="2">
        <v>42413</v>
      </c>
      <c r="C5773" s="2">
        <v>42418</v>
      </c>
      <c r="D5773" s="1" t="s">
        <v>19</v>
      </c>
      <c r="E5773" s="1" t="s">
        <v>1222</v>
      </c>
      <c r="F5773" s="1" t="s">
        <v>1223</v>
      </c>
      <c r="G5773">
        <v>146.82</v>
      </c>
      <c r="H5773">
        <v>3</v>
      </c>
      <c r="I5773">
        <v>0</v>
      </c>
      <c r="J5773">
        <v>73.41</v>
      </c>
      <c r="K5773" t="str">
        <f>INDEX(product!B:B,MATCH('TABELA TOTAL'!$F722,product!A:A,0))</f>
        <v>Technology</v>
      </c>
      <c r="L5773" t="str">
        <f>INDEX(product!C:C,MATCH(F5773,product!A:A,))</f>
        <v>Paper</v>
      </c>
      <c r="M5773" t="str">
        <f>INDEX(product!D:D,MATCH(F5773,product!A:A,))</f>
        <v>Tops Green Bar Computer Printout Paper</v>
      </c>
    </row>
    <row r="5774" spans="1:13" x14ac:dyDescent="0.25">
      <c r="A5774" s="1" t="s">
        <v>6181</v>
      </c>
      <c r="B5774" s="2">
        <v>42412</v>
      </c>
      <c r="C5774" s="2">
        <v>42414</v>
      </c>
      <c r="D5774" s="1" t="s">
        <v>79</v>
      </c>
      <c r="E5774" s="1" t="s">
        <v>1637</v>
      </c>
      <c r="F5774" s="1" t="s">
        <v>1924</v>
      </c>
      <c r="G5774">
        <v>1350.12</v>
      </c>
      <c r="H5774">
        <v>6</v>
      </c>
      <c r="I5774">
        <v>0</v>
      </c>
      <c r="J5774">
        <v>175.51560000000001</v>
      </c>
      <c r="K5774" t="str">
        <f>INDEX(product!B:B,MATCH('TABELA TOTAL'!$F7195,product!A:A,0))</f>
        <v>Office Supplies</v>
      </c>
      <c r="L5774" t="str">
        <f>INDEX(product!C:C,MATCH(F5774,product!A:A,))</f>
        <v>Storage</v>
      </c>
      <c r="M5774" t="str">
        <f>INDEX(product!D:D,MATCH(F5774,product!A:A,))</f>
        <v>Tennsco Double-Tier Lockers</v>
      </c>
    </row>
    <row r="5775" spans="1:13" x14ac:dyDescent="0.25">
      <c r="A5775" s="1" t="s">
        <v>6181</v>
      </c>
      <c r="B5775" s="2">
        <v>42412</v>
      </c>
      <c r="C5775" s="2">
        <v>42414</v>
      </c>
      <c r="D5775" s="1" t="s">
        <v>79</v>
      </c>
      <c r="E5775" s="1" t="s">
        <v>1637</v>
      </c>
      <c r="F5775" s="1" t="s">
        <v>258</v>
      </c>
      <c r="G5775">
        <v>15.92</v>
      </c>
      <c r="H5775">
        <v>4</v>
      </c>
      <c r="I5775">
        <v>0</v>
      </c>
      <c r="J5775">
        <v>7.4824000000000002</v>
      </c>
      <c r="K5775" t="str">
        <f>INDEX(product!B:B,MATCH('TABELA TOTAL'!$F7196,product!A:A,0))</f>
        <v>Office Supplies</v>
      </c>
      <c r="L5775" t="str">
        <f>INDEX(product!C:C,MATCH(F5775,product!A:A,))</f>
        <v>Binders</v>
      </c>
      <c r="M5775" t="str">
        <f>INDEX(product!D:D,MATCH(F5775,product!A:A,))</f>
        <v>Avery Durable Slant Ring Binders, No Labels</v>
      </c>
    </row>
    <row r="5776" spans="1:13" x14ac:dyDescent="0.25">
      <c r="A5776" s="1" t="s">
        <v>2562</v>
      </c>
      <c r="B5776" s="2">
        <v>42411</v>
      </c>
      <c r="C5776" s="2">
        <v>42413</v>
      </c>
      <c r="D5776" s="1" t="s">
        <v>79</v>
      </c>
      <c r="E5776" s="1" t="s">
        <v>2563</v>
      </c>
      <c r="F5776" s="1" t="s">
        <v>2564</v>
      </c>
      <c r="G5776">
        <v>69.930000000000007</v>
      </c>
      <c r="H5776">
        <v>7</v>
      </c>
      <c r="I5776">
        <v>0</v>
      </c>
      <c r="J5776">
        <v>0.69930000000000003</v>
      </c>
      <c r="K5776" t="str">
        <f>INDEX(product!B:B,MATCH('TABELA TOTAL'!$F1810,product!A:A,0))</f>
        <v>Office Supplies</v>
      </c>
      <c r="L5776" t="str">
        <f>INDEX(product!C:C,MATCH(F5776,product!A:A,))</f>
        <v>Phones</v>
      </c>
      <c r="M5776" t="str">
        <f>INDEX(product!D:D,MATCH(F5776,product!A:A,))</f>
        <v>Mediabridge Sport Armband iPhone 5s</v>
      </c>
    </row>
    <row r="5777" spans="1:13" x14ac:dyDescent="0.25">
      <c r="A5777" s="1" t="s">
        <v>7056</v>
      </c>
      <c r="B5777" s="2">
        <v>42409</v>
      </c>
      <c r="C5777" s="2">
        <v>42413</v>
      </c>
      <c r="D5777" s="1" t="s">
        <v>19</v>
      </c>
      <c r="E5777" s="1" t="s">
        <v>1486</v>
      </c>
      <c r="F5777" s="1" t="s">
        <v>508</v>
      </c>
      <c r="G5777">
        <v>89.97</v>
      </c>
      <c r="H5777">
        <v>3</v>
      </c>
      <c r="I5777">
        <v>0</v>
      </c>
      <c r="J5777">
        <v>39.586799999999997</v>
      </c>
      <c r="K5777" t="str">
        <f>INDEX(product!B:B,MATCH('TABELA TOTAL'!$F8843,product!A:A,0))</f>
        <v>Office Supplies</v>
      </c>
      <c r="L5777" t="str">
        <f>INDEX(product!C:C,MATCH(F5777,product!A:A,))</f>
        <v>Accessories</v>
      </c>
      <c r="M5777" t="str">
        <f>INDEX(product!D:D,MATCH(F5777,product!A:A,))</f>
        <v>Logitech 910-002974 M325 Wireless Mouse for Web Scrolling</v>
      </c>
    </row>
    <row r="5778" spans="1:13" x14ac:dyDescent="0.25">
      <c r="A5778" s="1" t="s">
        <v>7056</v>
      </c>
      <c r="B5778" s="2">
        <v>42409</v>
      </c>
      <c r="C5778" s="2">
        <v>42413</v>
      </c>
      <c r="D5778" s="1" t="s">
        <v>19</v>
      </c>
      <c r="E5778" s="1" t="s">
        <v>1486</v>
      </c>
      <c r="F5778" s="1" t="s">
        <v>1678</v>
      </c>
      <c r="G5778">
        <v>31.86</v>
      </c>
      <c r="H5778">
        <v>2</v>
      </c>
      <c r="I5778">
        <v>0</v>
      </c>
      <c r="J5778">
        <v>11.151</v>
      </c>
      <c r="K5778" t="str">
        <f>INDEX(product!B:B,MATCH('TABELA TOTAL'!$F8844,product!A:A,0))</f>
        <v>Office Supplies</v>
      </c>
      <c r="L5778" t="str">
        <f>INDEX(product!C:C,MATCH(F5778,product!A:A,))</f>
        <v>Accessories</v>
      </c>
      <c r="M5778" t="str">
        <f>INDEX(product!D:D,MATCH(F5778,product!A:A,))</f>
        <v>Maxell 4.7GB DVD+RW 3/Pack</v>
      </c>
    </row>
    <row r="5779" spans="1:13" x14ac:dyDescent="0.25">
      <c r="A5779" s="1" t="s">
        <v>2586</v>
      </c>
      <c r="B5779" s="2">
        <v>42408</v>
      </c>
      <c r="C5779" s="2">
        <v>42411</v>
      </c>
      <c r="D5779" s="1" t="s">
        <v>11</v>
      </c>
      <c r="E5779" s="1" t="s">
        <v>2587</v>
      </c>
      <c r="F5779" s="1" t="s">
        <v>2588</v>
      </c>
      <c r="G5779">
        <v>1127.9760000000001</v>
      </c>
      <c r="H5779">
        <v>3</v>
      </c>
      <c r="I5779">
        <v>0.2</v>
      </c>
      <c r="J5779">
        <v>126.8973</v>
      </c>
      <c r="K5779" t="str">
        <f>INDEX(product!B:B,MATCH('TABELA TOTAL'!$F1829,product!A:A,0))</f>
        <v>Office Supplies</v>
      </c>
      <c r="L5779" t="str">
        <f>INDEX(product!C:C,MATCH(F5779,product!A:A,))</f>
        <v>Phones</v>
      </c>
      <c r="M5779" t="str">
        <f>INDEX(product!D:D,MATCH(F5779,product!A:A,))</f>
        <v>Samsung Galaxy S4 Mini</v>
      </c>
    </row>
    <row r="5780" spans="1:13" x14ac:dyDescent="0.25">
      <c r="A5780" s="1" t="s">
        <v>6794</v>
      </c>
      <c r="B5780" s="2">
        <v>42408</v>
      </c>
      <c r="C5780" s="2">
        <v>42415</v>
      </c>
      <c r="D5780" s="1" t="s">
        <v>19</v>
      </c>
      <c r="E5780" s="1" t="s">
        <v>5641</v>
      </c>
      <c r="F5780" s="1" t="s">
        <v>1845</v>
      </c>
      <c r="G5780">
        <v>241.5</v>
      </c>
      <c r="H5780">
        <v>4</v>
      </c>
      <c r="I5780">
        <v>0.3</v>
      </c>
      <c r="J5780">
        <v>0</v>
      </c>
      <c r="K5780" t="str">
        <f>INDEX(product!B:B,MATCH('TABELA TOTAL'!$F8384,product!A:A,0))</f>
        <v>Technology</v>
      </c>
      <c r="L5780" t="str">
        <f>INDEX(product!C:C,MATCH(F5780,product!A:A,))</f>
        <v>Chairs</v>
      </c>
      <c r="M5780" t="str">
        <f>INDEX(product!D:D,MATCH(F5780,product!A:A,))</f>
        <v>Harbour Creations Steel Folding Chair</v>
      </c>
    </row>
    <row r="5781" spans="1:13" x14ac:dyDescent="0.25">
      <c r="A5781" s="1" t="s">
        <v>2488</v>
      </c>
      <c r="B5781" s="2">
        <v>42407</v>
      </c>
      <c r="C5781" s="2">
        <v>42407</v>
      </c>
      <c r="D5781" s="1" t="s">
        <v>654</v>
      </c>
      <c r="E5781" s="1" t="s">
        <v>1075</v>
      </c>
      <c r="F5781" s="1" t="s">
        <v>2380</v>
      </c>
      <c r="G5781">
        <v>100</v>
      </c>
      <c r="H5781">
        <v>4</v>
      </c>
      <c r="I5781">
        <v>0</v>
      </c>
      <c r="J5781">
        <v>21</v>
      </c>
      <c r="K5781" t="str">
        <f>INDEX(product!B:B,MATCH('TABELA TOTAL'!$F1730,product!A:A,0))</f>
        <v>Furniture</v>
      </c>
      <c r="L5781" t="str">
        <f>INDEX(product!C:C,MATCH(F5781,product!A:A,))</f>
        <v>Accessories</v>
      </c>
      <c r="M5781" t="str">
        <f>INDEX(product!D:D,MATCH(F5781,product!A:A,))</f>
        <v>Micro Innovations USB RF Wireless Keyboard with Mouse</v>
      </c>
    </row>
    <row r="5782" spans="1:13" x14ac:dyDescent="0.25">
      <c r="A5782" s="1" t="s">
        <v>2488</v>
      </c>
      <c r="B5782" s="2">
        <v>42407</v>
      </c>
      <c r="C5782" s="2">
        <v>42407</v>
      </c>
      <c r="D5782" s="1" t="s">
        <v>654</v>
      </c>
      <c r="E5782" s="1" t="s">
        <v>1075</v>
      </c>
      <c r="F5782" s="1" t="s">
        <v>1489</v>
      </c>
      <c r="G5782">
        <v>7.83</v>
      </c>
      <c r="H5782">
        <v>3</v>
      </c>
      <c r="I5782">
        <v>0</v>
      </c>
      <c r="J5782">
        <v>3.6017999999999999</v>
      </c>
      <c r="K5782" t="str">
        <f>INDEX(product!B:B,MATCH('TABELA TOTAL'!$F1731,product!A:A,0))</f>
        <v>Office Supplies</v>
      </c>
      <c r="L5782" t="str">
        <f>INDEX(product!C:C,MATCH(F5782,product!A:A,))</f>
        <v>Labels</v>
      </c>
      <c r="M5782" t="str">
        <f>INDEX(product!D:D,MATCH(F5782,product!A:A,))</f>
        <v>Permanent Self-Adhesive File Folder Labels for Typewriters by Universal</v>
      </c>
    </row>
    <row r="5783" spans="1:13" x14ac:dyDescent="0.25">
      <c r="A5783" s="1" t="s">
        <v>3392</v>
      </c>
      <c r="B5783" s="2">
        <v>42407</v>
      </c>
      <c r="C5783" s="2">
        <v>42409</v>
      </c>
      <c r="D5783" s="1" t="s">
        <v>79</v>
      </c>
      <c r="E5783" s="1" t="s">
        <v>3393</v>
      </c>
      <c r="F5783" s="1" t="s">
        <v>843</v>
      </c>
      <c r="G5783">
        <v>30.352</v>
      </c>
      <c r="H5783">
        <v>2</v>
      </c>
      <c r="I5783">
        <v>0.2</v>
      </c>
      <c r="J5783">
        <v>10.623200000000001</v>
      </c>
      <c r="K5783" t="str">
        <f>INDEX(product!B:B,MATCH('TABELA TOTAL'!$F2697,product!A:A,0))</f>
        <v>Office Supplies</v>
      </c>
      <c r="L5783" t="str">
        <f>INDEX(product!C:C,MATCH(F5783,product!A:A,))</f>
        <v>Paper</v>
      </c>
      <c r="M5783" t="str">
        <f>INDEX(product!D:D,MATCH(F5783,product!A:A,))</f>
        <v>Xerox 1912</v>
      </c>
    </row>
    <row r="5784" spans="1:13" x14ac:dyDescent="0.25">
      <c r="A5784" s="1" t="s">
        <v>7208</v>
      </c>
      <c r="B5784" s="2">
        <v>42407</v>
      </c>
      <c r="C5784" s="2">
        <v>42410</v>
      </c>
      <c r="D5784" s="1" t="s">
        <v>11</v>
      </c>
      <c r="E5784" s="1" t="s">
        <v>1976</v>
      </c>
      <c r="F5784" s="1" t="s">
        <v>6050</v>
      </c>
      <c r="G5784">
        <v>623.96</v>
      </c>
      <c r="H5784">
        <v>5</v>
      </c>
      <c r="I5784">
        <v>0.2</v>
      </c>
      <c r="J5784">
        <v>38.997500000000002</v>
      </c>
      <c r="K5784" t="str">
        <f>INDEX(product!B:B,MATCH('TABELA TOTAL'!$F9116,product!A:A,0))</f>
        <v>Office Supplies</v>
      </c>
      <c r="L5784" t="str">
        <f>INDEX(product!C:C,MATCH(F5784,product!A:A,))</f>
        <v>Phones</v>
      </c>
      <c r="M5784" t="str">
        <f>INDEX(product!D:D,MATCH(F5784,product!A:A,))</f>
        <v>Motorola L703CM</v>
      </c>
    </row>
    <row r="5785" spans="1:13" x14ac:dyDescent="0.25">
      <c r="A5785" s="1" t="s">
        <v>5446</v>
      </c>
      <c r="B5785" s="2">
        <v>42406</v>
      </c>
      <c r="C5785" s="2">
        <v>42411</v>
      </c>
      <c r="D5785" s="1" t="s">
        <v>19</v>
      </c>
      <c r="E5785" s="1" t="s">
        <v>934</v>
      </c>
      <c r="F5785" s="1" t="s">
        <v>964</v>
      </c>
      <c r="G5785">
        <v>132.22399999999999</v>
      </c>
      <c r="H5785">
        <v>4</v>
      </c>
      <c r="I5785">
        <v>0.2</v>
      </c>
      <c r="J5785">
        <v>-18.180800000000001</v>
      </c>
      <c r="K5785" t="str">
        <f>INDEX(product!B:B,MATCH('TABELA TOTAL'!$F5811,product!A:A,0))</f>
        <v>Office Supplies</v>
      </c>
      <c r="L5785" t="str">
        <f>INDEX(product!C:C,MATCH(F5785,product!A:A,))</f>
        <v>Furnishings</v>
      </c>
      <c r="M5785" t="str">
        <f>INDEX(product!D:D,MATCH(F5785,product!A:A,))</f>
        <v>Deflect-o EconoMat Studded, No Bevel Mat for Low Pile Carpeting</v>
      </c>
    </row>
    <row r="5786" spans="1:13" x14ac:dyDescent="0.25">
      <c r="A5786" s="1" t="s">
        <v>2091</v>
      </c>
      <c r="B5786" s="2">
        <v>42405</v>
      </c>
      <c r="C5786" s="2">
        <v>42405</v>
      </c>
      <c r="D5786" s="1" t="s">
        <v>654</v>
      </c>
      <c r="E5786" s="1" t="s">
        <v>2092</v>
      </c>
      <c r="F5786" s="1" t="s">
        <v>1856</v>
      </c>
      <c r="G5786">
        <v>80.98</v>
      </c>
      <c r="H5786">
        <v>1</v>
      </c>
      <c r="I5786">
        <v>0</v>
      </c>
      <c r="J5786">
        <v>1.6195999999999999</v>
      </c>
      <c r="K5786" t="str">
        <f>INDEX(product!B:B,MATCH('TABELA TOTAL'!$F1384,product!A:A,0))</f>
        <v>Office Supplies</v>
      </c>
      <c r="L5786" t="str">
        <f>INDEX(product!C:C,MATCH(F5786,product!A:A,))</f>
        <v>Storage</v>
      </c>
      <c r="M5786" t="str">
        <f>INDEX(product!D:D,MATCH(F5786,product!A:A,))</f>
        <v>Carina 42"Hx23 3/4"W Media Storage Unit</v>
      </c>
    </row>
    <row r="5787" spans="1:13" x14ac:dyDescent="0.25">
      <c r="A5787" s="1" t="s">
        <v>2091</v>
      </c>
      <c r="B5787" s="2">
        <v>42405</v>
      </c>
      <c r="C5787" s="2">
        <v>42405</v>
      </c>
      <c r="D5787" s="1" t="s">
        <v>654</v>
      </c>
      <c r="E5787" s="1" t="s">
        <v>2092</v>
      </c>
      <c r="F5787" s="1" t="s">
        <v>2093</v>
      </c>
      <c r="G5787">
        <v>348.84</v>
      </c>
      <c r="H5787">
        <v>9</v>
      </c>
      <c r="I5787">
        <v>0</v>
      </c>
      <c r="J5787">
        <v>170.9316</v>
      </c>
      <c r="K5787" t="str">
        <f>INDEX(product!B:B,MATCH('TABELA TOTAL'!$F1385,product!A:A,0))</f>
        <v>Office Supplies</v>
      </c>
      <c r="L5787" t="str">
        <f>INDEX(product!C:C,MATCH(F5787,product!A:A,))</f>
        <v>Paper</v>
      </c>
      <c r="M5787" t="str">
        <f>INDEX(product!D:D,MATCH(F5787,product!A:A,))</f>
        <v>White Computer Printout Paper by Universal</v>
      </c>
    </row>
    <row r="5788" spans="1:13" x14ac:dyDescent="0.25">
      <c r="A5788" s="1" t="s">
        <v>2091</v>
      </c>
      <c r="B5788" s="2">
        <v>42405</v>
      </c>
      <c r="C5788" s="2">
        <v>42405</v>
      </c>
      <c r="D5788" s="1" t="s">
        <v>654</v>
      </c>
      <c r="E5788" s="1" t="s">
        <v>2092</v>
      </c>
      <c r="F5788" s="1" t="s">
        <v>2094</v>
      </c>
      <c r="G5788">
        <v>9.4499999999999993</v>
      </c>
      <c r="H5788">
        <v>5</v>
      </c>
      <c r="I5788">
        <v>0</v>
      </c>
      <c r="J5788">
        <v>0.189</v>
      </c>
      <c r="K5788" t="str">
        <f>INDEX(product!B:B,MATCH('TABELA TOTAL'!$F1386,product!A:A,0))</f>
        <v>Office Supplies</v>
      </c>
      <c r="L5788" t="str">
        <f>INDEX(product!C:C,MATCH(F5788,product!A:A,))</f>
        <v>Fasteners</v>
      </c>
      <c r="M5788" t="str">
        <f>INDEX(product!D:D,MATCH(F5788,product!A:A,))</f>
        <v>Revere Boxed Rubber Bands by Revere</v>
      </c>
    </row>
    <row r="5789" spans="1:13" x14ac:dyDescent="0.25">
      <c r="A5789" s="1" t="s">
        <v>2091</v>
      </c>
      <c r="B5789" s="2">
        <v>42405</v>
      </c>
      <c r="C5789" s="2">
        <v>42405</v>
      </c>
      <c r="D5789" s="1" t="s">
        <v>654</v>
      </c>
      <c r="E5789" s="1" t="s">
        <v>2092</v>
      </c>
      <c r="F5789" s="1" t="s">
        <v>543</v>
      </c>
      <c r="G5789">
        <v>18.84</v>
      </c>
      <c r="H5789">
        <v>3</v>
      </c>
      <c r="I5789">
        <v>0</v>
      </c>
      <c r="J5789">
        <v>7.1592000000000002</v>
      </c>
      <c r="K5789" t="str">
        <f>INDEX(product!B:B,MATCH('TABELA TOTAL'!$F1387,product!A:A,0))</f>
        <v>Office Supplies</v>
      </c>
      <c r="L5789" t="str">
        <f>INDEX(product!C:C,MATCH(F5789,product!A:A,))</f>
        <v>Furnishings</v>
      </c>
      <c r="M5789" t="str">
        <f>INDEX(product!D:D,MATCH(F5789,product!A:A,))</f>
        <v>Howard Miller 13" Diameter Goldtone Round Wall Clock</v>
      </c>
    </row>
    <row r="5790" spans="1:13" x14ac:dyDescent="0.25">
      <c r="A5790" s="1" t="s">
        <v>2091</v>
      </c>
      <c r="B5790" s="2">
        <v>42405</v>
      </c>
      <c r="C5790" s="2">
        <v>42405</v>
      </c>
      <c r="D5790" s="1" t="s">
        <v>654</v>
      </c>
      <c r="E5790" s="1" t="s">
        <v>2092</v>
      </c>
      <c r="F5790" s="1" t="s">
        <v>1176</v>
      </c>
      <c r="G5790">
        <v>239.98</v>
      </c>
      <c r="H5790">
        <v>2</v>
      </c>
      <c r="I5790">
        <v>0</v>
      </c>
      <c r="J5790">
        <v>52.7956</v>
      </c>
      <c r="K5790" t="str">
        <f>INDEX(product!B:B,MATCH('TABELA TOTAL'!$F1388,product!A:A,0))</f>
        <v>Office Supplies</v>
      </c>
      <c r="L5790" t="str">
        <f>INDEX(product!C:C,MATCH(F5790,product!A:A,))</f>
        <v>Bookcases</v>
      </c>
      <c r="M5790" t="str">
        <f>INDEX(product!D:D,MATCH(F5790,product!A:A,))</f>
        <v>Bush Andora Bookcase, Maple/Graphite Gray Finish</v>
      </c>
    </row>
    <row r="5791" spans="1:13" x14ac:dyDescent="0.25">
      <c r="A5791" s="1" t="s">
        <v>2091</v>
      </c>
      <c r="B5791" s="2">
        <v>42405</v>
      </c>
      <c r="C5791" s="2">
        <v>42405</v>
      </c>
      <c r="D5791" s="1" t="s">
        <v>654</v>
      </c>
      <c r="E5791" s="1" t="s">
        <v>2092</v>
      </c>
      <c r="F5791" s="1" t="s">
        <v>2095</v>
      </c>
      <c r="G5791">
        <v>167.96</v>
      </c>
      <c r="H5791">
        <v>2</v>
      </c>
      <c r="I5791">
        <v>0</v>
      </c>
      <c r="J5791">
        <v>78.941199999999995</v>
      </c>
      <c r="K5791" t="str">
        <f>INDEX(product!B:B,MATCH('TABELA TOTAL'!$F1389,product!A:A,0))</f>
        <v>Office Supplies</v>
      </c>
      <c r="L5791" t="str">
        <f>INDEX(product!C:C,MATCH(F5791,product!A:A,))</f>
        <v>Envelopes</v>
      </c>
      <c r="M5791" t="str">
        <f>INDEX(product!D:D,MATCH(F5791,product!A:A,))</f>
        <v>Ames Color-File Green Diamond Border X-ray Mailers</v>
      </c>
    </row>
    <row r="5792" spans="1:13" x14ac:dyDescent="0.25">
      <c r="A5792" s="1" t="s">
        <v>2091</v>
      </c>
      <c r="B5792" s="2">
        <v>42405</v>
      </c>
      <c r="C5792" s="2">
        <v>42405</v>
      </c>
      <c r="D5792" s="1" t="s">
        <v>654</v>
      </c>
      <c r="E5792" s="1" t="s">
        <v>2092</v>
      </c>
      <c r="F5792" s="1" t="s">
        <v>293</v>
      </c>
      <c r="G5792">
        <v>104.85</v>
      </c>
      <c r="H5792">
        <v>3</v>
      </c>
      <c r="I5792">
        <v>0</v>
      </c>
      <c r="J5792">
        <v>28.3095</v>
      </c>
      <c r="K5792" t="str">
        <f>INDEX(product!B:B,MATCH('TABELA TOTAL'!$F1390,product!A:A,0))</f>
        <v>Furniture</v>
      </c>
      <c r="L5792" t="str">
        <f>INDEX(product!C:C,MATCH(F5792,product!A:A,))</f>
        <v>Phones</v>
      </c>
      <c r="M5792" t="str">
        <f>INDEX(product!D:D,MATCH(F5792,product!A:A,))</f>
        <v>Plantronics Cordless Phone Headset with In-line Volume - M214C</v>
      </c>
    </row>
    <row r="5793" spans="1:13" x14ac:dyDescent="0.25">
      <c r="A5793" s="1" t="s">
        <v>2091</v>
      </c>
      <c r="B5793" s="2">
        <v>42405</v>
      </c>
      <c r="C5793" s="2">
        <v>42405</v>
      </c>
      <c r="D5793" s="1" t="s">
        <v>654</v>
      </c>
      <c r="E5793" s="1" t="s">
        <v>2092</v>
      </c>
      <c r="F5793" s="1" t="s">
        <v>600</v>
      </c>
      <c r="G5793">
        <v>484.83</v>
      </c>
      <c r="H5793">
        <v>3</v>
      </c>
      <c r="I5793">
        <v>0</v>
      </c>
      <c r="J5793">
        <v>126.0558</v>
      </c>
      <c r="K5793" t="str">
        <f>INDEX(product!B:B,MATCH('TABELA TOTAL'!$F1391,product!A:A,0))</f>
        <v>Office Supplies</v>
      </c>
      <c r="L5793" t="str">
        <f>INDEX(product!C:C,MATCH(F5793,product!A:A,))</f>
        <v>Phones</v>
      </c>
      <c r="M5793" t="str">
        <f>INDEX(product!D:D,MATCH(F5793,product!A:A,))</f>
        <v>Aastra 57i VoIP phone</v>
      </c>
    </row>
    <row r="5794" spans="1:13" x14ac:dyDescent="0.25">
      <c r="A5794" s="1" t="s">
        <v>2091</v>
      </c>
      <c r="B5794" s="2">
        <v>42405</v>
      </c>
      <c r="C5794" s="2">
        <v>42405</v>
      </c>
      <c r="D5794" s="1" t="s">
        <v>654</v>
      </c>
      <c r="E5794" s="1" t="s">
        <v>2092</v>
      </c>
      <c r="F5794" s="1" t="s">
        <v>893</v>
      </c>
      <c r="G5794">
        <v>122.97</v>
      </c>
      <c r="H5794">
        <v>3</v>
      </c>
      <c r="I5794">
        <v>0</v>
      </c>
      <c r="J5794">
        <v>60.255299999999998</v>
      </c>
      <c r="K5794" t="str">
        <f>INDEX(product!B:B,MATCH('TABELA TOTAL'!$F1392,product!A:A,0))</f>
        <v>Office Supplies</v>
      </c>
      <c r="L5794" t="str">
        <f>INDEX(product!C:C,MATCH(F5794,product!A:A,))</f>
        <v>Paper</v>
      </c>
      <c r="M5794" t="str">
        <f>INDEX(product!D:D,MATCH(F5794,product!A:A,))</f>
        <v>White Dual Perf Computer Printout Paper, 2700 Sheets, 1 Part, Heavyweight, 20 lbs., 14 7/8 x 11</v>
      </c>
    </row>
    <row r="5795" spans="1:13" x14ac:dyDescent="0.25">
      <c r="A5795" s="1" t="s">
        <v>2091</v>
      </c>
      <c r="B5795" s="2">
        <v>42405</v>
      </c>
      <c r="C5795" s="2">
        <v>42405</v>
      </c>
      <c r="D5795" s="1" t="s">
        <v>654</v>
      </c>
      <c r="E5795" s="1" t="s">
        <v>2092</v>
      </c>
      <c r="F5795" s="1" t="s">
        <v>476</v>
      </c>
      <c r="G5795">
        <v>154.44</v>
      </c>
      <c r="H5795">
        <v>3</v>
      </c>
      <c r="I5795">
        <v>0</v>
      </c>
      <c r="J5795">
        <v>1.5444</v>
      </c>
      <c r="K5795" t="str">
        <f>INDEX(product!B:B,MATCH('TABELA TOTAL'!$F1393,product!A:A,0))</f>
        <v>Technology</v>
      </c>
      <c r="L5795" t="str">
        <f>INDEX(product!C:C,MATCH(F5795,product!A:A,))</f>
        <v>Storage</v>
      </c>
      <c r="M5795" t="str">
        <f>INDEX(product!D:D,MATCH(F5795,product!A:A,))</f>
        <v>Belkin 19" Vented Equipment Shelf, Black</v>
      </c>
    </row>
    <row r="5796" spans="1:13" x14ac:dyDescent="0.25">
      <c r="A5796" s="1" t="s">
        <v>2091</v>
      </c>
      <c r="B5796" s="2">
        <v>42405</v>
      </c>
      <c r="C5796" s="2">
        <v>42405</v>
      </c>
      <c r="D5796" s="1" t="s">
        <v>654</v>
      </c>
      <c r="E5796" s="1" t="s">
        <v>2092</v>
      </c>
      <c r="F5796" s="1" t="s">
        <v>131</v>
      </c>
      <c r="G5796">
        <v>342.37</v>
      </c>
      <c r="H5796">
        <v>7</v>
      </c>
      <c r="I5796">
        <v>0</v>
      </c>
      <c r="J5796">
        <v>160.91390000000001</v>
      </c>
      <c r="K5796" t="str">
        <f>INDEX(product!B:B,MATCH('TABELA TOTAL'!$F1394,product!A:A,0))</f>
        <v>Technology</v>
      </c>
      <c r="L5796" t="str">
        <f>INDEX(product!C:C,MATCH(F5796,product!A:A,))</f>
        <v>Paper</v>
      </c>
      <c r="M5796" t="str">
        <f>INDEX(product!D:D,MATCH(F5796,product!A:A,))</f>
        <v>Xerox 1943</v>
      </c>
    </row>
    <row r="5797" spans="1:13" x14ac:dyDescent="0.25">
      <c r="A5797" s="1" t="s">
        <v>6664</v>
      </c>
      <c r="B5797" s="2">
        <v>42405</v>
      </c>
      <c r="C5797" s="2">
        <v>42410</v>
      </c>
      <c r="D5797" s="1" t="s">
        <v>19</v>
      </c>
      <c r="E5797" s="1" t="s">
        <v>3166</v>
      </c>
      <c r="F5797" s="1" t="s">
        <v>1251</v>
      </c>
      <c r="G5797">
        <v>14.73</v>
      </c>
      <c r="H5797">
        <v>3</v>
      </c>
      <c r="I5797">
        <v>0</v>
      </c>
      <c r="J5797">
        <v>7.2176999999999998</v>
      </c>
      <c r="K5797" t="str">
        <f>INDEX(product!B:B,MATCH('TABELA TOTAL'!$F8143,product!A:A,0))</f>
        <v>Office Supplies</v>
      </c>
      <c r="L5797" t="str">
        <f>INDEX(product!C:C,MATCH(F5797,product!A:A,))</f>
        <v>Labels</v>
      </c>
      <c r="M5797" t="str">
        <f>INDEX(product!D:D,MATCH(F5797,product!A:A,))</f>
        <v>Avery 508</v>
      </c>
    </row>
    <row r="5798" spans="1:13" x14ac:dyDescent="0.25">
      <c r="A5798" s="1" t="s">
        <v>6664</v>
      </c>
      <c r="B5798" s="2">
        <v>42405</v>
      </c>
      <c r="C5798" s="2">
        <v>42410</v>
      </c>
      <c r="D5798" s="1" t="s">
        <v>19</v>
      </c>
      <c r="E5798" s="1" t="s">
        <v>3166</v>
      </c>
      <c r="F5798" s="1" t="s">
        <v>1755</v>
      </c>
      <c r="G5798">
        <v>186.54</v>
      </c>
      <c r="H5798">
        <v>3</v>
      </c>
      <c r="I5798">
        <v>0</v>
      </c>
      <c r="J5798">
        <v>50.3658</v>
      </c>
      <c r="K5798" t="str">
        <f>INDEX(product!B:B,MATCH('TABELA TOTAL'!$F8144,product!A:A,0))</f>
        <v>Technology</v>
      </c>
      <c r="L5798" t="str">
        <f>INDEX(product!C:C,MATCH(F5798,product!A:A,))</f>
        <v>Storage</v>
      </c>
      <c r="M5798" t="str">
        <f>INDEX(product!D:D,MATCH(F5798,product!A:A,))</f>
        <v>Fellowes Mobile File Cart, Black</v>
      </c>
    </row>
    <row r="5799" spans="1:13" x14ac:dyDescent="0.25">
      <c r="A5799" s="1" t="s">
        <v>6664</v>
      </c>
      <c r="B5799" s="2">
        <v>42405</v>
      </c>
      <c r="C5799" s="2">
        <v>42410</v>
      </c>
      <c r="D5799" s="1" t="s">
        <v>19</v>
      </c>
      <c r="E5799" s="1" t="s">
        <v>3166</v>
      </c>
      <c r="F5799" s="1" t="s">
        <v>1271</v>
      </c>
      <c r="G5799">
        <v>557.72799999999995</v>
      </c>
      <c r="H5799">
        <v>4</v>
      </c>
      <c r="I5799">
        <v>0.2</v>
      </c>
      <c r="J5799">
        <v>6.9715999999999996</v>
      </c>
      <c r="K5799" t="str">
        <f>INDEX(product!B:B,MATCH('TABELA TOTAL'!$F8145,product!A:A,0))</f>
        <v>Technology</v>
      </c>
      <c r="L5799" t="str">
        <f>INDEX(product!C:C,MATCH(F5799,product!A:A,))</f>
        <v>Tables</v>
      </c>
      <c r="M5799" t="str">
        <f>INDEX(product!D:D,MATCH(F5799,product!A:A,))</f>
        <v>Chromcraft Round Conference Tables</v>
      </c>
    </row>
    <row r="5800" spans="1:13" x14ac:dyDescent="0.25">
      <c r="A5800" s="1" t="s">
        <v>6664</v>
      </c>
      <c r="B5800" s="2">
        <v>42405</v>
      </c>
      <c r="C5800" s="2">
        <v>42410</v>
      </c>
      <c r="D5800" s="1" t="s">
        <v>19</v>
      </c>
      <c r="E5800" s="1" t="s">
        <v>3166</v>
      </c>
      <c r="F5800" s="1" t="s">
        <v>294</v>
      </c>
      <c r="G5800">
        <v>159.96799999999999</v>
      </c>
      <c r="H5800">
        <v>4</v>
      </c>
      <c r="I5800">
        <v>0.2</v>
      </c>
      <c r="J5800">
        <v>-31.993600000000001</v>
      </c>
      <c r="K5800" t="str">
        <f>INDEX(product!B:B,MATCH('TABELA TOTAL'!$F8146,product!A:A,0))</f>
        <v>Technology</v>
      </c>
      <c r="L5800" t="str">
        <f>INDEX(product!C:C,MATCH(F5800,product!A:A,))</f>
        <v>Phones</v>
      </c>
      <c r="M5800" t="str">
        <f>INDEX(product!D:D,MATCH(F5800,product!A:A,))</f>
        <v>Anker Astro 15000mAh USB Portable Charger</v>
      </c>
    </row>
    <row r="5801" spans="1:13" x14ac:dyDescent="0.25">
      <c r="A5801" s="1" t="s">
        <v>5567</v>
      </c>
      <c r="B5801" s="2">
        <v>42404</v>
      </c>
      <c r="C5801" s="2">
        <v>42408</v>
      </c>
      <c r="D5801" s="1" t="s">
        <v>19</v>
      </c>
      <c r="E5801" s="1" t="s">
        <v>67</v>
      </c>
      <c r="F5801" s="1" t="s">
        <v>2477</v>
      </c>
      <c r="G5801">
        <v>14.368</v>
      </c>
      <c r="H5801">
        <v>2</v>
      </c>
      <c r="I5801">
        <v>0.2</v>
      </c>
      <c r="J5801">
        <v>3.9512</v>
      </c>
      <c r="K5801" t="str">
        <f>INDEX(product!B:B,MATCH('TABELA TOTAL'!$F6044,product!A:A,0))</f>
        <v>Office Supplies</v>
      </c>
      <c r="L5801" t="str">
        <f>INDEX(product!C:C,MATCH(F5801,product!A:A,))</f>
        <v>Furnishings</v>
      </c>
      <c r="M5801" t="str">
        <f>INDEX(product!D:D,MATCH(F5801,product!A:A,))</f>
        <v>Nu-Dell Float Frame 11 x 14 1/2</v>
      </c>
    </row>
    <row r="5802" spans="1:13" x14ac:dyDescent="0.25">
      <c r="A5802" s="1" t="s">
        <v>7184</v>
      </c>
      <c r="B5802" s="2">
        <v>42404</v>
      </c>
      <c r="C5802" s="2">
        <v>42410</v>
      </c>
      <c r="D5802" s="1" t="s">
        <v>19</v>
      </c>
      <c r="E5802" s="1" t="s">
        <v>1481</v>
      </c>
      <c r="F5802" s="1" t="s">
        <v>3389</v>
      </c>
      <c r="G5802">
        <v>90.48</v>
      </c>
      <c r="H5802">
        <v>2</v>
      </c>
      <c r="I5802">
        <v>0</v>
      </c>
      <c r="J5802">
        <v>23.524799999999999</v>
      </c>
      <c r="K5802" t="str">
        <f>INDEX(product!B:B,MATCH('TABELA TOTAL'!$F9069,product!A:A,0))</f>
        <v>Office Supplies</v>
      </c>
      <c r="L5802" t="str">
        <f>INDEX(product!C:C,MATCH(F5802,product!A:A,))</f>
        <v>Phones</v>
      </c>
      <c r="M5802" t="str">
        <f>INDEX(product!D:D,MATCH(F5802,product!A:A,))</f>
        <v>AT&amp;T 17929 Lendline Telephone</v>
      </c>
    </row>
    <row r="5803" spans="1:13" x14ac:dyDescent="0.25">
      <c r="A5803" s="1" t="s">
        <v>7435</v>
      </c>
      <c r="B5803" s="2">
        <v>42404</v>
      </c>
      <c r="C5803" s="2">
        <v>42409</v>
      </c>
      <c r="D5803" s="1" t="s">
        <v>19</v>
      </c>
      <c r="E5803" s="1" t="s">
        <v>341</v>
      </c>
      <c r="F5803" s="1" t="s">
        <v>502</v>
      </c>
      <c r="G5803">
        <v>93.02</v>
      </c>
      <c r="H5803">
        <v>2</v>
      </c>
      <c r="I5803">
        <v>0</v>
      </c>
      <c r="J5803">
        <v>3.7208000000000001</v>
      </c>
      <c r="K5803" t="str">
        <f>INDEX(product!B:B,MATCH('TABELA TOTAL'!$F9522,product!A:A,0))</f>
        <v>Furniture</v>
      </c>
      <c r="L5803" t="str">
        <f>INDEX(product!C:C,MATCH(F5803,product!A:A,))</f>
        <v>Storage</v>
      </c>
      <c r="M5803" t="str">
        <f>INDEX(product!D:D,MATCH(F5803,product!A:A,))</f>
        <v>Safco Commercial Shelving</v>
      </c>
    </row>
    <row r="5804" spans="1:13" x14ac:dyDescent="0.25">
      <c r="A5804" s="1" t="s">
        <v>5411</v>
      </c>
      <c r="B5804" s="2">
        <v>42403</v>
      </c>
      <c r="C5804" s="2">
        <v>42410</v>
      </c>
      <c r="D5804" s="1" t="s">
        <v>19</v>
      </c>
      <c r="E5804" s="1" t="s">
        <v>3916</v>
      </c>
      <c r="F5804" s="1" t="s">
        <v>760</v>
      </c>
      <c r="G5804">
        <v>866.4</v>
      </c>
      <c r="H5804">
        <v>4</v>
      </c>
      <c r="I5804">
        <v>0</v>
      </c>
      <c r="J5804">
        <v>225.26400000000001</v>
      </c>
      <c r="K5804" t="str">
        <f>INDEX(product!B:B,MATCH('TABELA TOTAL'!$F5755,product!A:A,0))</f>
        <v>Office Supplies</v>
      </c>
      <c r="L5804" t="str">
        <f>INDEX(product!C:C,MATCH(F5804,product!A:A,))</f>
        <v>Chairs</v>
      </c>
      <c r="M5804" t="str">
        <f>INDEX(product!D:D,MATCH(F5804,product!A:A,))</f>
        <v>Hon Multipurpose Stacking Arm Chairs</v>
      </c>
    </row>
    <row r="5805" spans="1:13" x14ac:dyDescent="0.25">
      <c r="A5805" s="1" t="s">
        <v>5334</v>
      </c>
      <c r="B5805" s="2">
        <v>42402</v>
      </c>
      <c r="C5805" s="2">
        <v>42407</v>
      </c>
      <c r="D5805" s="1" t="s">
        <v>19</v>
      </c>
      <c r="E5805" s="1" t="s">
        <v>2114</v>
      </c>
      <c r="F5805" s="1" t="s">
        <v>5335</v>
      </c>
      <c r="G5805">
        <v>117.96</v>
      </c>
      <c r="H5805">
        <v>2</v>
      </c>
      <c r="I5805">
        <v>0</v>
      </c>
      <c r="J5805">
        <v>5.8979999999999997</v>
      </c>
      <c r="K5805" t="str">
        <f>INDEX(product!B:B,MATCH('TABELA TOTAL'!$F5615,product!A:A,0))</f>
        <v>Office Supplies</v>
      </c>
      <c r="L5805" t="str">
        <f>INDEX(product!C:C,MATCH(F5805,product!A:A,))</f>
        <v>Storage</v>
      </c>
      <c r="M5805" t="str">
        <f>INDEX(product!D:D,MATCH(F5805,product!A:A,))</f>
        <v>Belkin 19" Center-Weighted Shelf, Gray</v>
      </c>
    </row>
    <row r="5806" spans="1:13" x14ac:dyDescent="0.25">
      <c r="A5806" s="1" t="s">
        <v>6862</v>
      </c>
      <c r="B5806" s="2">
        <v>42402</v>
      </c>
      <c r="C5806" s="2">
        <v>42404</v>
      </c>
      <c r="D5806" s="1" t="s">
        <v>11</v>
      </c>
      <c r="E5806" s="1" t="s">
        <v>1514</v>
      </c>
      <c r="F5806" s="1" t="s">
        <v>4415</v>
      </c>
      <c r="G5806">
        <v>8749.9500000000007</v>
      </c>
      <c r="H5806">
        <v>5</v>
      </c>
      <c r="I5806">
        <v>0</v>
      </c>
      <c r="J5806">
        <v>2799.9839999999999</v>
      </c>
      <c r="K5806" t="str">
        <f>INDEX(product!B:B,MATCH('TABELA TOTAL'!$F8490,product!A:A,0))</f>
        <v>Office Supplies</v>
      </c>
      <c r="L5806" t="str">
        <f>INDEX(product!C:C,MATCH(F5806,product!A:A,))</f>
        <v>Machines</v>
      </c>
      <c r="M5806" t="str">
        <f>INDEX(product!D:D,MATCH(F5806,product!A:A,))</f>
        <v>HP Designjet T520 Inkjet Large Format Printer - 24" Color</v>
      </c>
    </row>
    <row r="5807" spans="1:13" x14ac:dyDescent="0.25">
      <c r="A5807" s="1" t="s">
        <v>6862</v>
      </c>
      <c r="B5807" s="2">
        <v>42402</v>
      </c>
      <c r="C5807" s="2">
        <v>42404</v>
      </c>
      <c r="D5807" s="1" t="s">
        <v>11</v>
      </c>
      <c r="E5807" s="1" t="s">
        <v>1514</v>
      </c>
      <c r="F5807" s="1" t="s">
        <v>510</v>
      </c>
      <c r="G5807">
        <v>36.4</v>
      </c>
      <c r="H5807">
        <v>8</v>
      </c>
      <c r="I5807">
        <v>0</v>
      </c>
      <c r="J5807">
        <v>18.2</v>
      </c>
      <c r="K5807" t="str">
        <f>INDEX(product!B:B,MATCH('TABELA TOTAL'!$F8491,product!A:A,0))</f>
        <v>Furniture</v>
      </c>
      <c r="L5807" t="str">
        <f>INDEX(product!C:C,MATCH(F5807,product!A:A,))</f>
        <v>Binders</v>
      </c>
      <c r="M5807" t="str">
        <f>INDEX(product!D:D,MATCH(F5807,product!A:A,))</f>
        <v>Presstex Flexible Ring Binders</v>
      </c>
    </row>
    <row r="5808" spans="1:13" x14ac:dyDescent="0.25">
      <c r="A5808" s="1" t="s">
        <v>6862</v>
      </c>
      <c r="B5808" s="2">
        <v>42402</v>
      </c>
      <c r="C5808" s="2">
        <v>42404</v>
      </c>
      <c r="D5808" s="1" t="s">
        <v>11</v>
      </c>
      <c r="E5808" s="1" t="s">
        <v>1514</v>
      </c>
      <c r="F5808" s="1" t="s">
        <v>4107</v>
      </c>
      <c r="G5808">
        <v>18.690000000000001</v>
      </c>
      <c r="H5808">
        <v>7</v>
      </c>
      <c r="I5808">
        <v>0</v>
      </c>
      <c r="J5808">
        <v>7.1021999999999998</v>
      </c>
      <c r="K5808" t="str">
        <f>INDEX(product!B:B,MATCH('TABELA TOTAL'!$F8492,product!A:A,0))</f>
        <v>Furniture</v>
      </c>
      <c r="L5808" t="str">
        <f>INDEX(product!C:C,MATCH(F5808,product!A:A,))</f>
        <v>Furnishings</v>
      </c>
      <c r="M5808" t="str">
        <f>INDEX(product!D:D,MATCH(F5808,product!A:A,))</f>
        <v>Acrylic Self-Standing Desk Frames</v>
      </c>
    </row>
    <row r="5809" spans="1:13" x14ac:dyDescent="0.25">
      <c r="A5809" s="1" t="s">
        <v>6873</v>
      </c>
      <c r="B5809" s="2">
        <v>42402</v>
      </c>
      <c r="C5809" s="2">
        <v>42408</v>
      </c>
      <c r="D5809" s="1" t="s">
        <v>19</v>
      </c>
      <c r="E5809" s="1" t="s">
        <v>1681</v>
      </c>
      <c r="F5809" s="1" t="s">
        <v>1551</v>
      </c>
      <c r="G5809">
        <v>73.784000000000006</v>
      </c>
      <c r="H5809">
        <v>2</v>
      </c>
      <c r="I5809">
        <v>0.6</v>
      </c>
      <c r="J5809">
        <v>-77.473200000000006</v>
      </c>
      <c r="K5809" t="str">
        <f>INDEX(product!B:B,MATCH('TABELA TOTAL'!$F8514,product!A:A,0))</f>
        <v>Furniture</v>
      </c>
      <c r="L5809" t="str">
        <f>INDEX(product!C:C,MATCH(F5809,product!A:A,))</f>
        <v>Furnishings</v>
      </c>
      <c r="M5809" t="str">
        <f>INDEX(product!D:D,MATCH(F5809,product!A:A,))</f>
        <v>Deflect-o RollaMat Studded, Beveled Mat for Medium Pile Carpeting</v>
      </c>
    </row>
    <row r="5810" spans="1:13" x14ac:dyDescent="0.25">
      <c r="A5810" s="1" t="s">
        <v>3831</v>
      </c>
      <c r="B5810" s="2">
        <v>42401</v>
      </c>
      <c r="C5810" s="2">
        <v>42403</v>
      </c>
      <c r="D5810" s="1" t="s">
        <v>79</v>
      </c>
      <c r="E5810" s="1" t="s">
        <v>1405</v>
      </c>
      <c r="F5810" s="1" t="s">
        <v>2206</v>
      </c>
      <c r="G5810">
        <v>56.45</v>
      </c>
      <c r="H5810">
        <v>5</v>
      </c>
      <c r="I5810">
        <v>0</v>
      </c>
      <c r="J5810">
        <v>14.677</v>
      </c>
      <c r="K5810" t="str">
        <f>INDEX(product!B:B,MATCH('TABELA TOTAL'!$F3243,product!A:A,0))</f>
        <v>Office Supplies</v>
      </c>
      <c r="L5810" t="str">
        <f>INDEX(product!C:C,MATCH(F5810,product!A:A,))</f>
        <v>Storage</v>
      </c>
      <c r="M5810" t="str">
        <f>INDEX(product!D:D,MATCH(F5810,product!A:A,))</f>
        <v>X-Rack File for Hanging Folders</v>
      </c>
    </row>
    <row r="5811" spans="1:13" x14ac:dyDescent="0.25">
      <c r="A5811" s="1" t="s">
        <v>6808</v>
      </c>
      <c r="B5811" s="2">
        <v>42401</v>
      </c>
      <c r="C5811" s="2">
        <v>42407</v>
      </c>
      <c r="D5811" s="1" t="s">
        <v>19</v>
      </c>
      <c r="E5811" s="1" t="s">
        <v>1929</v>
      </c>
      <c r="F5811" s="1" t="s">
        <v>303</v>
      </c>
      <c r="G5811">
        <v>105.52</v>
      </c>
      <c r="H5811">
        <v>4</v>
      </c>
      <c r="I5811">
        <v>0</v>
      </c>
      <c r="J5811">
        <v>48.539200000000001</v>
      </c>
      <c r="K5811" t="str">
        <f>INDEX(product!B:B,MATCH('TABELA TOTAL'!$F8405,product!A:A,0))</f>
        <v>Furniture</v>
      </c>
      <c r="L5811" t="str">
        <f>INDEX(product!C:C,MATCH(F5811,product!A:A,))</f>
        <v>Paper</v>
      </c>
      <c r="M5811" t="str">
        <f>INDEX(product!D:D,MATCH(F5811,product!A:A,))</f>
        <v>Xerox 1883</v>
      </c>
    </row>
    <row r="5812" spans="1:13" x14ac:dyDescent="0.25">
      <c r="A5812" s="1" t="s">
        <v>4957</v>
      </c>
      <c r="B5812" s="2">
        <v>42400</v>
      </c>
      <c r="C5812" s="2">
        <v>42404</v>
      </c>
      <c r="D5812" s="1" t="s">
        <v>19</v>
      </c>
      <c r="E5812" s="1" t="s">
        <v>1505</v>
      </c>
      <c r="F5812" s="1" t="s">
        <v>4020</v>
      </c>
      <c r="G5812">
        <v>109.592</v>
      </c>
      <c r="H5812">
        <v>1</v>
      </c>
      <c r="I5812">
        <v>0.2</v>
      </c>
      <c r="J5812">
        <v>8.2194000000000003</v>
      </c>
      <c r="K5812" t="str">
        <f>INDEX(product!B:B,MATCH('TABELA TOTAL'!$F5000,product!A:A,0))</f>
        <v>Technology</v>
      </c>
      <c r="L5812" t="str">
        <f>INDEX(product!C:C,MATCH(F5812,product!A:A,))</f>
        <v>Phones</v>
      </c>
      <c r="M5812" t="str">
        <f>INDEX(product!D:D,MATCH(F5812,product!A:A,))</f>
        <v>AT&amp;T 1080 Phone</v>
      </c>
    </row>
    <row r="5813" spans="1:13" x14ac:dyDescent="0.25">
      <c r="A5813" s="1" t="s">
        <v>4957</v>
      </c>
      <c r="B5813" s="2">
        <v>42400</v>
      </c>
      <c r="C5813" s="2">
        <v>42404</v>
      </c>
      <c r="D5813" s="1" t="s">
        <v>19</v>
      </c>
      <c r="E5813" s="1" t="s">
        <v>1505</v>
      </c>
      <c r="F5813" s="1" t="s">
        <v>4958</v>
      </c>
      <c r="G5813">
        <v>56.7</v>
      </c>
      <c r="H5813">
        <v>5</v>
      </c>
      <c r="I5813">
        <v>0</v>
      </c>
      <c r="J5813">
        <v>27.783000000000001</v>
      </c>
      <c r="K5813" t="str">
        <f>INDEX(product!B:B,MATCH('TABELA TOTAL'!$F5001,product!A:A,0))</f>
        <v>Furniture</v>
      </c>
      <c r="L5813" t="str">
        <f>INDEX(product!C:C,MATCH(F5813,product!A:A,))</f>
        <v>Paper</v>
      </c>
      <c r="M5813" t="str">
        <f>INDEX(product!D:D,MATCH(F5813,product!A:A,))</f>
        <v>Easy-staple paper</v>
      </c>
    </row>
    <row r="5814" spans="1:13" x14ac:dyDescent="0.25">
      <c r="A5814" s="1" t="s">
        <v>5027</v>
      </c>
      <c r="B5814" s="2">
        <v>42400</v>
      </c>
      <c r="C5814" s="2">
        <v>42402</v>
      </c>
      <c r="D5814" s="1" t="s">
        <v>11</v>
      </c>
      <c r="E5814" s="1" t="s">
        <v>2298</v>
      </c>
      <c r="F5814" s="1" t="s">
        <v>3080</v>
      </c>
      <c r="G5814">
        <v>15.552</v>
      </c>
      <c r="H5814">
        <v>3</v>
      </c>
      <c r="I5814">
        <v>0.2</v>
      </c>
      <c r="J5814">
        <v>5.4432</v>
      </c>
      <c r="K5814" t="str">
        <f>INDEX(product!B:B,MATCH('TABELA TOTAL'!$F5115,product!A:A,0))</f>
        <v>Technology</v>
      </c>
      <c r="L5814" t="str">
        <f>INDEX(product!C:C,MATCH(F5814,product!A:A,))</f>
        <v>Paper</v>
      </c>
      <c r="M5814" t="str">
        <f>INDEX(product!D:D,MATCH(F5814,product!A:A,))</f>
        <v>Xerox 1994</v>
      </c>
    </row>
    <row r="5815" spans="1:13" x14ac:dyDescent="0.25">
      <c r="A5815" s="1" t="s">
        <v>6345</v>
      </c>
      <c r="B5815" s="2">
        <v>42400</v>
      </c>
      <c r="C5815" s="2">
        <v>42404</v>
      </c>
      <c r="D5815" s="1" t="s">
        <v>11</v>
      </c>
      <c r="E5815" s="1" t="s">
        <v>5161</v>
      </c>
      <c r="F5815" s="1" t="s">
        <v>2301</v>
      </c>
      <c r="G5815">
        <v>23.36</v>
      </c>
      <c r="H5815">
        <v>2</v>
      </c>
      <c r="I5815">
        <v>0</v>
      </c>
      <c r="J5815">
        <v>11.68</v>
      </c>
      <c r="K5815" t="str">
        <f>INDEX(product!B:B,MATCH('TABELA TOTAL'!$F7506,product!A:A,0))</f>
        <v>Furniture</v>
      </c>
      <c r="L5815" t="str">
        <f>INDEX(product!C:C,MATCH(F5815,product!A:A,))</f>
        <v>Envelopes</v>
      </c>
      <c r="M5815" t="str">
        <f>INDEX(product!D:D,MATCH(F5815,product!A:A,))</f>
        <v>Staple envelope</v>
      </c>
    </row>
    <row r="5816" spans="1:13" x14ac:dyDescent="0.25">
      <c r="A5816" s="1" t="s">
        <v>7011</v>
      </c>
      <c r="B5816" s="2">
        <v>42400</v>
      </c>
      <c r="C5816" s="2">
        <v>42406</v>
      </c>
      <c r="D5816" s="1" t="s">
        <v>19</v>
      </c>
      <c r="E5816" s="1" t="s">
        <v>1881</v>
      </c>
      <c r="F5816" s="1" t="s">
        <v>899</v>
      </c>
      <c r="G5816">
        <v>1270.99</v>
      </c>
      <c r="H5816">
        <v>1</v>
      </c>
      <c r="I5816">
        <v>0</v>
      </c>
      <c r="J5816">
        <v>635.495</v>
      </c>
      <c r="K5816" t="str">
        <f>INDEX(product!B:B,MATCH('TABELA TOTAL'!$F8762,product!A:A,0))</f>
        <v>Furniture</v>
      </c>
      <c r="L5816" t="str">
        <f>INDEX(product!C:C,MATCH(F5816,product!A:A,))</f>
        <v>Binders</v>
      </c>
      <c r="M5816" t="str">
        <f>INDEX(product!D:D,MATCH(F5816,product!A:A,))</f>
        <v>Fellowes PB500 Electric Punch Plastic Comb Binding Machine with Manual Bind</v>
      </c>
    </row>
    <row r="5817" spans="1:13" x14ac:dyDescent="0.25">
      <c r="A5817" s="1" t="s">
        <v>7011</v>
      </c>
      <c r="B5817" s="2">
        <v>42400</v>
      </c>
      <c r="C5817" s="2">
        <v>42406</v>
      </c>
      <c r="D5817" s="1" t="s">
        <v>19</v>
      </c>
      <c r="E5817" s="1" t="s">
        <v>1881</v>
      </c>
      <c r="F5817" s="1" t="s">
        <v>3223</v>
      </c>
      <c r="G5817">
        <v>125.36</v>
      </c>
      <c r="H5817">
        <v>8</v>
      </c>
      <c r="I5817">
        <v>0</v>
      </c>
      <c r="J5817">
        <v>58.919199999999996</v>
      </c>
      <c r="K5817" t="str">
        <f>INDEX(product!B:B,MATCH('TABELA TOTAL'!$F8763,product!A:A,0))</f>
        <v>Office Supplies</v>
      </c>
      <c r="L5817" t="str">
        <f>INDEX(product!C:C,MATCH(F5817,product!A:A,))</f>
        <v>Envelopes</v>
      </c>
      <c r="M5817" t="str">
        <f>INDEX(product!D:D,MATCH(F5817,product!A:A,))</f>
        <v>#10 White Business Envelopes,4 1/8 x 9 1/2</v>
      </c>
    </row>
    <row r="5818" spans="1:13" x14ac:dyDescent="0.25">
      <c r="A5818" s="1" t="s">
        <v>3558</v>
      </c>
      <c r="B5818" s="2">
        <v>42399</v>
      </c>
      <c r="C5818" s="2">
        <v>42403</v>
      </c>
      <c r="D5818" s="1" t="s">
        <v>19</v>
      </c>
      <c r="E5818" s="1" t="s">
        <v>997</v>
      </c>
      <c r="F5818" s="1" t="s">
        <v>1313</v>
      </c>
      <c r="G5818">
        <v>17.456</v>
      </c>
      <c r="H5818">
        <v>2</v>
      </c>
      <c r="I5818">
        <v>0.2</v>
      </c>
      <c r="J5818">
        <v>5.8914</v>
      </c>
      <c r="K5818" t="str">
        <f>INDEX(product!B:B,MATCH('TABELA TOTAL'!$F2886,product!A:A,0))</f>
        <v>Furniture</v>
      </c>
      <c r="L5818" t="str">
        <f>INDEX(product!C:C,MATCH(F5818,product!A:A,))</f>
        <v>Binders</v>
      </c>
      <c r="M5818" t="str">
        <f>INDEX(product!D:D,MATCH(F5818,product!A:A,))</f>
        <v>Heavy-Duty E-Z-D Binders</v>
      </c>
    </row>
    <row r="5819" spans="1:13" x14ac:dyDescent="0.25">
      <c r="A5819" s="1" t="s">
        <v>6238</v>
      </c>
      <c r="B5819" s="2">
        <v>42399</v>
      </c>
      <c r="C5819" s="2">
        <v>42400</v>
      </c>
      <c r="D5819" s="1" t="s">
        <v>79</v>
      </c>
      <c r="E5819" s="1" t="s">
        <v>245</v>
      </c>
      <c r="F5819" s="1" t="s">
        <v>601</v>
      </c>
      <c r="G5819">
        <v>305.01</v>
      </c>
      <c r="H5819">
        <v>9</v>
      </c>
      <c r="I5819">
        <v>0</v>
      </c>
      <c r="J5819">
        <v>76.252499999999998</v>
      </c>
      <c r="K5819" t="str">
        <f>INDEX(product!B:B,MATCH('TABELA TOTAL'!$F7291,product!A:A,0))</f>
        <v>Office Supplies</v>
      </c>
      <c r="L5819" t="str">
        <f>INDEX(product!C:C,MATCH(F5819,product!A:A,))</f>
        <v>Storage</v>
      </c>
      <c r="M5819" t="str">
        <f>INDEX(product!D:D,MATCH(F5819,product!A:A,))</f>
        <v>File Shuttle II and Handi-File, Black</v>
      </c>
    </row>
    <row r="5820" spans="1:13" x14ac:dyDescent="0.25">
      <c r="A5820" s="1" t="s">
        <v>6238</v>
      </c>
      <c r="B5820" s="2">
        <v>42399</v>
      </c>
      <c r="C5820" s="2">
        <v>42400</v>
      </c>
      <c r="D5820" s="1" t="s">
        <v>79</v>
      </c>
      <c r="E5820" s="1" t="s">
        <v>245</v>
      </c>
      <c r="F5820" s="1" t="s">
        <v>274</v>
      </c>
      <c r="G5820">
        <v>50.783999999999999</v>
      </c>
      <c r="H5820">
        <v>2</v>
      </c>
      <c r="I5820">
        <v>0.2</v>
      </c>
      <c r="J5820">
        <v>17.7744</v>
      </c>
      <c r="K5820" t="str">
        <f>INDEX(product!B:B,MATCH('TABELA TOTAL'!$F7292,product!A:A,0))</f>
        <v>Office Supplies</v>
      </c>
      <c r="L5820" t="str">
        <f>INDEX(product!C:C,MATCH(F5820,product!A:A,))</f>
        <v>Binders</v>
      </c>
      <c r="M5820" t="str">
        <f>INDEX(product!D:D,MATCH(F5820,product!A:A,))</f>
        <v>GBC Wire Binding Strips</v>
      </c>
    </row>
    <row r="5821" spans="1:13" x14ac:dyDescent="0.25">
      <c r="A5821" s="1" t="s">
        <v>6238</v>
      </c>
      <c r="B5821" s="2">
        <v>42399</v>
      </c>
      <c r="C5821" s="2">
        <v>42400</v>
      </c>
      <c r="D5821" s="1" t="s">
        <v>79</v>
      </c>
      <c r="E5821" s="1" t="s">
        <v>245</v>
      </c>
      <c r="F5821" s="1" t="s">
        <v>538</v>
      </c>
      <c r="G5821">
        <v>26.01</v>
      </c>
      <c r="H5821">
        <v>9</v>
      </c>
      <c r="I5821">
        <v>0</v>
      </c>
      <c r="J5821">
        <v>12.2247</v>
      </c>
      <c r="K5821" t="str">
        <f>INDEX(product!B:B,MATCH('TABELA TOTAL'!$F7293,product!A:A,0))</f>
        <v>Office Supplies</v>
      </c>
      <c r="L5821" t="str">
        <f>INDEX(product!C:C,MATCH(F5821,product!A:A,))</f>
        <v>Labels</v>
      </c>
      <c r="M5821" t="str">
        <f>INDEX(product!D:D,MATCH(F5821,product!A:A,))</f>
        <v>Avery 512</v>
      </c>
    </row>
    <row r="5822" spans="1:13" x14ac:dyDescent="0.25">
      <c r="A5822" s="1" t="s">
        <v>6369</v>
      </c>
      <c r="B5822" s="2">
        <v>42399</v>
      </c>
      <c r="C5822" s="2">
        <v>42401</v>
      </c>
      <c r="D5822" s="1" t="s">
        <v>11</v>
      </c>
      <c r="E5822" s="1" t="s">
        <v>3211</v>
      </c>
      <c r="F5822" s="1" t="s">
        <v>3196</v>
      </c>
      <c r="G5822">
        <v>435.16800000000001</v>
      </c>
      <c r="H5822">
        <v>4</v>
      </c>
      <c r="I5822">
        <v>0.2</v>
      </c>
      <c r="J5822">
        <v>-59.835599999999999</v>
      </c>
      <c r="K5822" t="str">
        <f>INDEX(product!B:B,MATCH('TABELA TOTAL'!$F7566,product!A:A,0))</f>
        <v>Technology</v>
      </c>
      <c r="L5822" t="str">
        <f>INDEX(product!C:C,MATCH(F5822,product!A:A,))</f>
        <v>Chairs</v>
      </c>
      <c r="M5822" t="str">
        <f>INDEX(product!D:D,MATCH(F5822,product!A:A,))</f>
        <v>Global Deluxe High-Back Office Chair in Storm</v>
      </c>
    </row>
    <row r="5823" spans="1:13" x14ac:dyDescent="0.25">
      <c r="A5823" s="1" t="s">
        <v>6369</v>
      </c>
      <c r="B5823" s="2">
        <v>42399</v>
      </c>
      <c r="C5823" s="2">
        <v>42401</v>
      </c>
      <c r="D5823" s="1" t="s">
        <v>11</v>
      </c>
      <c r="E5823" s="1" t="s">
        <v>3211</v>
      </c>
      <c r="F5823" s="1" t="s">
        <v>2718</v>
      </c>
      <c r="G5823">
        <v>48.58</v>
      </c>
      <c r="H5823">
        <v>1</v>
      </c>
      <c r="I5823">
        <v>0</v>
      </c>
      <c r="J5823">
        <v>7.7728000000000002</v>
      </c>
      <c r="K5823" t="str">
        <f>INDEX(product!B:B,MATCH('TABELA TOTAL'!$F7567,product!A:A,0))</f>
        <v>Furniture</v>
      </c>
      <c r="L5823" t="str">
        <f>INDEX(product!C:C,MATCH(F5823,product!A:A,))</f>
        <v>Bookcases</v>
      </c>
      <c r="M5823" t="str">
        <f>INDEX(product!D:D,MATCH(F5823,product!A:A,))</f>
        <v>O'Sullivan 2-Shelf Heavy-Duty Bookcases</v>
      </c>
    </row>
    <row r="5824" spans="1:13" x14ac:dyDescent="0.25">
      <c r="A5824" s="1" t="s">
        <v>6682</v>
      </c>
      <c r="B5824" s="2">
        <v>42399</v>
      </c>
      <c r="C5824" s="2">
        <v>42404</v>
      </c>
      <c r="D5824" s="1" t="s">
        <v>19</v>
      </c>
      <c r="E5824" s="1" t="s">
        <v>6683</v>
      </c>
      <c r="F5824" s="1" t="s">
        <v>131</v>
      </c>
      <c r="G5824">
        <v>156.512</v>
      </c>
      <c r="H5824">
        <v>4</v>
      </c>
      <c r="I5824">
        <v>0.2</v>
      </c>
      <c r="J5824">
        <v>52.822800000000001</v>
      </c>
      <c r="K5824" t="str">
        <f>INDEX(product!B:B,MATCH('TABELA TOTAL'!$F8177,product!A:A,0))</f>
        <v>Technology</v>
      </c>
      <c r="L5824" t="str">
        <f>INDEX(product!C:C,MATCH(F5824,product!A:A,))</f>
        <v>Paper</v>
      </c>
      <c r="M5824" t="str">
        <f>INDEX(product!D:D,MATCH(F5824,product!A:A,))</f>
        <v>Xerox 1943</v>
      </c>
    </row>
    <row r="5825" spans="1:13" x14ac:dyDescent="0.25">
      <c r="A5825" s="1" t="s">
        <v>7099</v>
      </c>
      <c r="B5825" s="2">
        <v>42399</v>
      </c>
      <c r="C5825" s="2">
        <v>42403</v>
      </c>
      <c r="D5825" s="1" t="s">
        <v>19</v>
      </c>
      <c r="E5825" s="1" t="s">
        <v>3422</v>
      </c>
      <c r="F5825" s="1" t="s">
        <v>7100</v>
      </c>
      <c r="G5825">
        <v>1439.9680000000001</v>
      </c>
      <c r="H5825">
        <v>4</v>
      </c>
      <c r="I5825">
        <v>0.2</v>
      </c>
      <c r="J5825">
        <v>143.99680000000001</v>
      </c>
      <c r="K5825" t="str">
        <f>INDEX(product!B:B,MATCH('TABELA TOTAL'!$F8926,product!A:A,0))</f>
        <v>Office Supplies</v>
      </c>
      <c r="L5825" t="str">
        <f>INDEX(product!C:C,MATCH(F5825,product!A:A,))</f>
        <v>Phones</v>
      </c>
      <c r="M5825" t="str">
        <f>INDEX(product!D:D,MATCH(F5825,product!A:A,))</f>
        <v>Nokia Lumia 1020</v>
      </c>
    </row>
    <row r="5826" spans="1:13" x14ac:dyDescent="0.25">
      <c r="A5826" s="1" t="s">
        <v>7099</v>
      </c>
      <c r="B5826" s="2">
        <v>42399</v>
      </c>
      <c r="C5826" s="2">
        <v>42403</v>
      </c>
      <c r="D5826" s="1" t="s">
        <v>19</v>
      </c>
      <c r="E5826" s="1" t="s">
        <v>3422</v>
      </c>
      <c r="F5826" s="1" t="s">
        <v>1265</v>
      </c>
      <c r="G5826">
        <v>1.728</v>
      </c>
      <c r="H5826">
        <v>3</v>
      </c>
      <c r="I5826">
        <v>0.8</v>
      </c>
      <c r="J5826">
        <v>-2.6783999999999999</v>
      </c>
      <c r="K5826" t="str">
        <f>INDEX(product!B:B,MATCH('TABELA TOTAL'!$F8927,product!A:A,0))</f>
        <v>Technology</v>
      </c>
      <c r="L5826" t="str">
        <f>INDEX(product!C:C,MATCH(F5826,product!A:A,))</f>
        <v>Binders</v>
      </c>
      <c r="M5826" t="str">
        <f>INDEX(product!D:D,MATCH(F5826,product!A:A,))</f>
        <v>Avery Durable Binders</v>
      </c>
    </row>
    <row r="5827" spans="1:13" x14ac:dyDescent="0.25">
      <c r="A5827" s="1" t="s">
        <v>7099</v>
      </c>
      <c r="B5827" s="2">
        <v>42399</v>
      </c>
      <c r="C5827" s="2">
        <v>42403</v>
      </c>
      <c r="D5827" s="1" t="s">
        <v>19</v>
      </c>
      <c r="E5827" s="1" t="s">
        <v>3422</v>
      </c>
      <c r="F5827" s="1" t="s">
        <v>987</v>
      </c>
      <c r="G5827">
        <v>626.1</v>
      </c>
      <c r="H5827">
        <v>3</v>
      </c>
      <c r="I5827">
        <v>0.5</v>
      </c>
      <c r="J5827">
        <v>-538.44600000000003</v>
      </c>
      <c r="K5827" t="str">
        <f>INDEX(product!B:B,MATCH('TABELA TOTAL'!$F8928,product!A:A,0))</f>
        <v>Office Supplies</v>
      </c>
      <c r="L5827" t="str">
        <f>INDEX(product!C:C,MATCH(F5827,product!A:A,))</f>
        <v>Tables</v>
      </c>
      <c r="M5827" t="str">
        <f>INDEX(product!D:D,MATCH(F5827,product!A:A,))</f>
        <v>Bretford Just In Time Height-Adjustable Multi-Task Work Tables</v>
      </c>
    </row>
    <row r="5828" spans="1:13" x14ac:dyDescent="0.25">
      <c r="A5828" s="1" t="s">
        <v>6931</v>
      </c>
      <c r="B5828" s="2">
        <v>42397</v>
      </c>
      <c r="C5828" s="2">
        <v>42401</v>
      </c>
      <c r="D5828" s="1" t="s">
        <v>11</v>
      </c>
      <c r="E5828" s="1" t="s">
        <v>1997</v>
      </c>
      <c r="F5828" s="1" t="s">
        <v>800</v>
      </c>
      <c r="G5828">
        <v>39.68</v>
      </c>
      <c r="H5828">
        <v>2</v>
      </c>
      <c r="I5828">
        <v>0</v>
      </c>
      <c r="J5828">
        <v>10.316800000000001</v>
      </c>
      <c r="K5828" t="str">
        <f>INDEX(product!B:B,MATCH('TABELA TOTAL'!$F8614,product!A:A,0))</f>
        <v>Furniture</v>
      </c>
      <c r="L5828" t="str">
        <f>INDEX(product!C:C,MATCH(F5828,product!A:A,))</f>
        <v>Art</v>
      </c>
      <c r="M5828" t="str">
        <f>INDEX(product!D:D,MATCH(F5828,product!A:A,))</f>
        <v>Newell 345</v>
      </c>
    </row>
    <row r="5829" spans="1:13" x14ac:dyDescent="0.25">
      <c r="A5829" s="1" t="s">
        <v>4554</v>
      </c>
      <c r="B5829" s="2">
        <v>42394</v>
      </c>
      <c r="C5829" s="2">
        <v>42396</v>
      </c>
      <c r="D5829" s="1" t="s">
        <v>79</v>
      </c>
      <c r="E5829" s="1" t="s">
        <v>1967</v>
      </c>
      <c r="F5829" s="1" t="s">
        <v>3108</v>
      </c>
      <c r="G5829">
        <v>9.2100000000000009</v>
      </c>
      <c r="H5829">
        <v>3</v>
      </c>
      <c r="I5829">
        <v>0</v>
      </c>
      <c r="J5829">
        <v>2.3025000000000002</v>
      </c>
      <c r="K5829" t="str">
        <f>INDEX(product!B:B,MATCH('TABELA TOTAL'!$F4328,product!A:A,0))</f>
        <v>Office Supplies</v>
      </c>
      <c r="L5829" t="str">
        <f>INDEX(product!C:C,MATCH(F5829,product!A:A,))</f>
        <v>Art</v>
      </c>
      <c r="M5829" t="str">
        <f>INDEX(product!D:D,MATCH(F5829,product!A:A,))</f>
        <v>Dixon Ticonderoga Maple Cedar Pencil, #2</v>
      </c>
    </row>
    <row r="5830" spans="1:13" x14ac:dyDescent="0.25">
      <c r="A5830" s="1" t="s">
        <v>4554</v>
      </c>
      <c r="B5830" s="2">
        <v>42394</v>
      </c>
      <c r="C5830" s="2">
        <v>42396</v>
      </c>
      <c r="D5830" s="1" t="s">
        <v>79</v>
      </c>
      <c r="E5830" s="1" t="s">
        <v>1967</v>
      </c>
      <c r="F5830" s="1" t="s">
        <v>4044</v>
      </c>
      <c r="G5830">
        <v>18</v>
      </c>
      <c r="H5830">
        <v>5</v>
      </c>
      <c r="I5830">
        <v>0</v>
      </c>
      <c r="J5830">
        <v>8.2799999999999994</v>
      </c>
      <c r="K5830" t="str">
        <f>INDEX(product!B:B,MATCH('TABELA TOTAL'!$F4329,product!A:A,0))</f>
        <v>Office Supplies</v>
      </c>
      <c r="L5830" t="str">
        <f>INDEX(product!C:C,MATCH(F5830,product!A:A,))</f>
        <v>Paper</v>
      </c>
      <c r="M5830" t="str">
        <f>INDEX(product!D:D,MATCH(F5830,product!A:A,))</f>
        <v>Telephone Message Books with Fax/Mobile Section, 4 1/4" x 6"</v>
      </c>
    </row>
    <row r="5831" spans="1:13" x14ac:dyDescent="0.25">
      <c r="A5831" s="1" t="s">
        <v>7334</v>
      </c>
      <c r="B5831" s="2">
        <v>42394</v>
      </c>
      <c r="C5831" s="2">
        <v>42397</v>
      </c>
      <c r="D5831" s="1" t="s">
        <v>11</v>
      </c>
      <c r="E5831" s="1" t="s">
        <v>277</v>
      </c>
      <c r="F5831" s="1" t="s">
        <v>1769</v>
      </c>
      <c r="G5831">
        <v>43.12</v>
      </c>
      <c r="H5831">
        <v>5</v>
      </c>
      <c r="I5831">
        <v>0.2</v>
      </c>
      <c r="J5831">
        <v>15.092000000000001</v>
      </c>
      <c r="K5831" t="str">
        <f>INDEX(product!B:B,MATCH('TABELA TOTAL'!$F9359,product!A:A,0))</f>
        <v>Technology</v>
      </c>
      <c r="L5831" t="str">
        <f>INDEX(product!C:C,MATCH(F5831,product!A:A,))</f>
        <v>Binders</v>
      </c>
      <c r="M5831" t="str">
        <f>INDEX(product!D:D,MATCH(F5831,product!A:A,))</f>
        <v>GBC Standard Recycled Report Covers, Clear Plastic Sheets</v>
      </c>
    </row>
    <row r="5832" spans="1:13" x14ac:dyDescent="0.25">
      <c r="A5832" s="1" t="s">
        <v>7334</v>
      </c>
      <c r="B5832" s="2">
        <v>42394</v>
      </c>
      <c r="C5832" s="2">
        <v>42397</v>
      </c>
      <c r="D5832" s="1" t="s">
        <v>11</v>
      </c>
      <c r="E5832" s="1" t="s">
        <v>277</v>
      </c>
      <c r="F5832" s="1" t="s">
        <v>1271</v>
      </c>
      <c r="G5832">
        <v>313.72199999999998</v>
      </c>
      <c r="H5832">
        <v>3</v>
      </c>
      <c r="I5832">
        <v>0.4</v>
      </c>
      <c r="J5832">
        <v>-99.345299999999995</v>
      </c>
      <c r="K5832" t="str">
        <f>INDEX(product!B:B,MATCH('TABELA TOTAL'!$F9360,product!A:A,0))</f>
        <v>Office Supplies</v>
      </c>
      <c r="L5832" t="str">
        <f>INDEX(product!C:C,MATCH(F5832,product!A:A,))</f>
        <v>Tables</v>
      </c>
      <c r="M5832" t="str">
        <f>INDEX(product!D:D,MATCH(F5832,product!A:A,))</f>
        <v>Chromcraft Round Conference Tables</v>
      </c>
    </row>
    <row r="5833" spans="1:13" x14ac:dyDescent="0.25">
      <c r="A5833" s="1" t="s">
        <v>7334</v>
      </c>
      <c r="B5833" s="2">
        <v>42394</v>
      </c>
      <c r="C5833" s="2">
        <v>42397</v>
      </c>
      <c r="D5833" s="1" t="s">
        <v>11</v>
      </c>
      <c r="E5833" s="1" t="s">
        <v>277</v>
      </c>
      <c r="F5833" s="1" t="s">
        <v>5448</v>
      </c>
      <c r="G5833">
        <v>45.98</v>
      </c>
      <c r="H5833">
        <v>1</v>
      </c>
      <c r="I5833">
        <v>0</v>
      </c>
      <c r="J5833">
        <v>7.8166000000000002</v>
      </c>
      <c r="K5833" t="str">
        <f>INDEX(product!B:B,MATCH('TABELA TOTAL'!$F9361,product!A:A,0))</f>
        <v>Office Supplies</v>
      </c>
      <c r="L5833" t="str">
        <f>INDEX(product!C:C,MATCH(F5833,product!A:A,))</f>
        <v>Furnishings</v>
      </c>
      <c r="M5833" t="str">
        <f>INDEX(product!D:D,MATCH(F5833,product!A:A,))</f>
        <v>Tenex B1-RE Series Chair Mats for Low Pile Carpets</v>
      </c>
    </row>
    <row r="5834" spans="1:13" x14ac:dyDescent="0.25">
      <c r="A5834" s="1" t="s">
        <v>7334</v>
      </c>
      <c r="B5834" s="2">
        <v>42394</v>
      </c>
      <c r="C5834" s="2">
        <v>42397</v>
      </c>
      <c r="D5834" s="1" t="s">
        <v>11</v>
      </c>
      <c r="E5834" s="1" t="s">
        <v>277</v>
      </c>
      <c r="F5834" s="1" t="s">
        <v>1814</v>
      </c>
      <c r="G5834">
        <v>428.68</v>
      </c>
      <c r="H5834">
        <v>7</v>
      </c>
      <c r="I5834">
        <v>0</v>
      </c>
      <c r="J5834">
        <v>0</v>
      </c>
      <c r="K5834" t="str">
        <f>INDEX(product!B:B,MATCH('TABELA TOTAL'!$F9362,product!A:A,0))</f>
        <v>Office Supplies</v>
      </c>
      <c r="L5834" t="str">
        <f>INDEX(product!C:C,MATCH(F5834,product!A:A,))</f>
        <v>Storage</v>
      </c>
      <c r="M5834" t="str">
        <f>INDEX(product!D:D,MATCH(F5834,product!A:A,))</f>
        <v>SAFCO Commercial Wire Shelving, 72h</v>
      </c>
    </row>
    <row r="5835" spans="1:13" x14ac:dyDescent="0.25">
      <c r="A5835" s="1" t="s">
        <v>4730</v>
      </c>
      <c r="B5835" s="2">
        <v>42393</v>
      </c>
      <c r="C5835" s="2">
        <v>42395</v>
      </c>
      <c r="D5835" s="1" t="s">
        <v>11</v>
      </c>
      <c r="E5835" s="1" t="s">
        <v>1997</v>
      </c>
      <c r="F5835" s="1" t="s">
        <v>917</v>
      </c>
      <c r="G5835">
        <v>31.36</v>
      </c>
      <c r="H5835">
        <v>4</v>
      </c>
      <c r="I5835">
        <v>0</v>
      </c>
      <c r="J5835">
        <v>15.68</v>
      </c>
      <c r="K5835" t="str">
        <f>INDEX(product!B:B,MATCH('TABELA TOTAL'!$F4613,product!A:A,0))</f>
        <v>Technology</v>
      </c>
      <c r="L5835" t="str">
        <f>INDEX(product!C:C,MATCH(F5835,product!A:A,))</f>
        <v>Binders</v>
      </c>
      <c r="M5835" t="str">
        <f>INDEX(product!D:D,MATCH(F5835,product!A:A,))</f>
        <v>XtraLife ClearVue Slant-D Ring Binders by Cardinal</v>
      </c>
    </row>
    <row r="5836" spans="1:13" x14ac:dyDescent="0.25">
      <c r="A5836" s="1" t="s">
        <v>6241</v>
      </c>
      <c r="B5836" s="2">
        <v>42392</v>
      </c>
      <c r="C5836" s="2">
        <v>42398</v>
      </c>
      <c r="D5836" s="1" t="s">
        <v>19</v>
      </c>
      <c r="E5836" s="1" t="s">
        <v>2756</v>
      </c>
      <c r="F5836" s="1" t="s">
        <v>4740</v>
      </c>
      <c r="G5836">
        <v>59.99</v>
      </c>
      <c r="H5836">
        <v>7</v>
      </c>
      <c r="I5836">
        <v>0</v>
      </c>
      <c r="J5836">
        <v>21.596399999999999</v>
      </c>
      <c r="K5836" t="str">
        <f>INDEX(product!B:B,MATCH('TABELA TOTAL'!$F7295,product!A:A,0))</f>
        <v>Technology</v>
      </c>
      <c r="L5836" t="str">
        <f>INDEX(product!C:C,MATCH(F5836,product!A:A,))</f>
        <v>Furnishings</v>
      </c>
      <c r="M5836" t="str">
        <f>INDEX(product!D:D,MATCH(F5836,product!A:A,))</f>
        <v>DAX Cubicle Frames, 8-1/2 x 11</v>
      </c>
    </row>
    <row r="5837" spans="1:13" x14ac:dyDescent="0.25">
      <c r="A5837" s="1" t="s">
        <v>7229</v>
      </c>
      <c r="B5837" s="2">
        <v>42392</v>
      </c>
      <c r="C5837" s="2">
        <v>42396</v>
      </c>
      <c r="D5837" s="1" t="s">
        <v>19</v>
      </c>
      <c r="E5837" s="1" t="s">
        <v>496</v>
      </c>
      <c r="F5837" s="1" t="s">
        <v>2560</v>
      </c>
      <c r="G5837">
        <v>99.98</v>
      </c>
      <c r="H5837">
        <v>2</v>
      </c>
      <c r="I5837">
        <v>0</v>
      </c>
      <c r="J5837">
        <v>42.991399999999999</v>
      </c>
      <c r="K5837" t="str">
        <f>INDEX(product!B:B,MATCH('TABELA TOTAL'!$F9148,product!A:A,0))</f>
        <v>Office Supplies</v>
      </c>
      <c r="L5837" t="str">
        <f>INDEX(product!C:C,MATCH(F5837,product!A:A,))</f>
        <v>Accessories</v>
      </c>
      <c r="M5837" t="str">
        <f>INDEX(product!D:D,MATCH(F5837,product!A:A,))</f>
        <v>Logitech Wireless Marathon Mouse M705</v>
      </c>
    </row>
    <row r="5838" spans="1:13" x14ac:dyDescent="0.25">
      <c r="A5838" s="1" t="s">
        <v>7229</v>
      </c>
      <c r="B5838" s="2">
        <v>42392</v>
      </c>
      <c r="C5838" s="2">
        <v>42396</v>
      </c>
      <c r="D5838" s="1" t="s">
        <v>19</v>
      </c>
      <c r="E5838" s="1" t="s">
        <v>496</v>
      </c>
      <c r="F5838" s="1" t="s">
        <v>7230</v>
      </c>
      <c r="G5838">
        <v>8.0399999999999991</v>
      </c>
      <c r="H5838">
        <v>6</v>
      </c>
      <c r="I5838">
        <v>0</v>
      </c>
      <c r="J5838">
        <v>2.7336</v>
      </c>
      <c r="K5838" t="str">
        <f>INDEX(product!B:B,MATCH('TABELA TOTAL'!$F9149,product!A:A,0))</f>
        <v>Office Supplies</v>
      </c>
      <c r="L5838" t="str">
        <f>INDEX(product!C:C,MATCH(F5838,product!A:A,))</f>
        <v>Art</v>
      </c>
      <c r="M5838" t="str">
        <f>INDEX(product!D:D,MATCH(F5838,product!A:A,))</f>
        <v>4009 Highlighters</v>
      </c>
    </row>
    <row r="5839" spans="1:13" x14ac:dyDescent="0.25">
      <c r="A5839" s="1" t="s">
        <v>7229</v>
      </c>
      <c r="B5839" s="2">
        <v>42392</v>
      </c>
      <c r="C5839" s="2">
        <v>42396</v>
      </c>
      <c r="D5839" s="1" t="s">
        <v>19</v>
      </c>
      <c r="E5839" s="1" t="s">
        <v>496</v>
      </c>
      <c r="F5839" s="1" t="s">
        <v>1644</v>
      </c>
      <c r="G5839">
        <v>1564.29</v>
      </c>
      <c r="H5839">
        <v>13</v>
      </c>
      <c r="I5839">
        <v>0</v>
      </c>
      <c r="J5839">
        <v>406.71539999999999</v>
      </c>
      <c r="K5839" t="str">
        <f>INDEX(product!B:B,MATCH('TABELA TOTAL'!$F9150,product!A:A,0))</f>
        <v>Office Supplies</v>
      </c>
      <c r="L5839" t="str">
        <f>INDEX(product!C:C,MATCH(F5839,product!A:A,))</f>
        <v>Storage</v>
      </c>
      <c r="M5839" t="str">
        <f>INDEX(product!D:D,MATCH(F5839,product!A:A,))</f>
        <v xml:space="preserve">Iceberg Mobile Mega Data/Printer Cart </v>
      </c>
    </row>
    <row r="5840" spans="1:13" x14ac:dyDescent="0.25">
      <c r="A5840" s="1" t="s">
        <v>498</v>
      </c>
      <c r="B5840" s="2">
        <v>42391</v>
      </c>
      <c r="C5840" s="2">
        <v>42397</v>
      </c>
      <c r="D5840" s="1" t="s">
        <v>19</v>
      </c>
      <c r="E5840" s="1" t="s">
        <v>177</v>
      </c>
      <c r="F5840" s="1" t="s">
        <v>499</v>
      </c>
      <c r="G5840">
        <v>7.56</v>
      </c>
      <c r="H5840">
        <v>6</v>
      </c>
      <c r="I5840">
        <v>0</v>
      </c>
      <c r="J5840">
        <v>0.3024</v>
      </c>
      <c r="K5840" t="str">
        <f>INDEX(product!B:B,MATCH('TABELA TOTAL'!$F269,product!A:A,0))</f>
        <v>Technology</v>
      </c>
      <c r="L5840" t="str">
        <f>INDEX(product!C:C,MATCH(F5840,product!A:A,))</f>
        <v>Fasteners</v>
      </c>
      <c r="M5840" t="str">
        <f>INDEX(product!D:D,MATCH(F5840,product!A:A,))</f>
        <v>Bagged Rubber Bands</v>
      </c>
    </row>
    <row r="5841" spans="1:13" x14ac:dyDescent="0.25">
      <c r="A5841" s="1" t="s">
        <v>3192</v>
      </c>
      <c r="B5841" s="2">
        <v>42391</v>
      </c>
      <c r="C5841" s="2">
        <v>42397</v>
      </c>
      <c r="D5841" s="1" t="s">
        <v>19</v>
      </c>
      <c r="E5841" s="1" t="s">
        <v>3193</v>
      </c>
      <c r="F5841" s="1" t="s">
        <v>3194</v>
      </c>
      <c r="G5841">
        <v>14.272</v>
      </c>
      <c r="H5841">
        <v>8</v>
      </c>
      <c r="I5841">
        <v>0.2</v>
      </c>
      <c r="J5841">
        <v>4.2816000000000001</v>
      </c>
      <c r="K5841" t="str">
        <f>INDEX(product!B:B,MATCH('TABELA TOTAL'!$F2472,product!A:A,0))</f>
        <v>Furniture</v>
      </c>
      <c r="L5841" t="str">
        <f>INDEX(product!C:C,MATCH(F5841,product!A:A,))</f>
        <v>Furnishings</v>
      </c>
      <c r="M5841" t="str">
        <f>INDEX(product!D:D,MATCH(F5841,product!A:A,))</f>
        <v>Eldon Pizzaz Desk Accessories</v>
      </c>
    </row>
    <row r="5842" spans="1:13" x14ac:dyDescent="0.25">
      <c r="A5842" s="1" t="s">
        <v>3192</v>
      </c>
      <c r="B5842" s="2">
        <v>42391</v>
      </c>
      <c r="C5842" s="2">
        <v>42397</v>
      </c>
      <c r="D5842" s="1" t="s">
        <v>19</v>
      </c>
      <c r="E5842" s="1" t="s">
        <v>3193</v>
      </c>
      <c r="F5842" s="1" t="s">
        <v>2862</v>
      </c>
      <c r="G5842">
        <v>451.13600000000002</v>
      </c>
      <c r="H5842">
        <v>4</v>
      </c>
      <c r="I5842">
        <v>0.2</v>
      </c>
      <c r="J5842">
        <v>-67.670400000000001</v>
      </c>
      <c r="K5842" t="str">
        <f>INDEX(product!B:B,MATCH('TABELA TOTAL'!$F2473,product!A:A,0))</f>
        <v>Technology</v>
      </c>
      <c r="L5842" t="str">
        <f>INDEX(product!C:C,MATCH(F5842,product!A:A,))</f>
        <v>Bookcases</v>
      </c>
      <c r="M5842" t="str">
        <f>INDEX(product!D:D,MATCH(F5842,product!A:A,))</f>
        <v>DMI Eclipse Executive Suite Bookcases</v>
      </c>
    </row>
    <row r="5843" spans="1:13" x14ac:dyDescent="0.25">
      <c r="A5843" s="1" t="s">
        <v>3192</v>
      </c>
      <c r="B5843" s="2">
        <v>42391</v>
      </c>
      <c r="C5843" s="2">
        <v>42397</v>
      </c>
      <c r="D5843" s="1" t="s">
        <v>19</v>
      </c>
      <c r="E5843" s="1" t="s">
        <v>3193</v>
      </c>
      <c r="F5843" s="1" t="s">
        <v>2935</v>
      </c>
      <c r="G5843">
        <v>64.864000000000004</v>
      </c>
      <c r="H5843">
        <v>4</v>
      </c>
      <c r="I5843">
        <v>0.2</v>
      </c>
      <c r="J5843">
        <v>6.4863999999999997</v>
      </c>
      <c r="K5843" t="str">
        <f>INDEX(product!B:B,MATCH('TABELA TOTAL'!$F2474,product!A:A,0))</f>
        <v>Office Supplies</v>
      </c>
      <c r="L5843" t="str">
        <f>INDEX(product!C:C,MATCH(F5843,product!A:A,))</f>
        <v>Appliances</v>
      </c>
      <c r="M5843" t="str">
        <f>INDEX(product!D:D,MATCH(F5843,product!A:A,))</f>
        <v>Fellowes Mighty 8 Compact Surge Protector</v>
      </c>
    </row>
    <row r="5844" spans="1:13" x14ac:dyDescent="0.25">
      <c r="A5844" s="1" t="s">
        <v>3390</v>
      </c>
      <c r="B5844" s="2">
        <v>42391</v>
      </c>
      <c r="C5844" s="2">
        <v>42397</v>
      </c>
      <c r="D5844" s="1" t="s">
        <v>19</v>
      </c>
      <c r="E5844" s="1" t="s">
        <v>1290</v>
      </c>
      <c r="F5844" s="1" t="s">
        <v>1020</v>
      </c>
      <c r="G5844">
        <v>109.9</v>
      </c>
      <c r="H5844">
        <v>5</v>
      </c>
      <c r="I5844">
        <v>0</v>
      </c>
      <c r="J5844">
        <v>37.366</v>
      </c>
      <c r="K5844" t="str">
        <f>INDEX(product!B:B,MATCH('TABELA TOTAL'!$F2695,product!A:A,0))</f>
        <v>Office Supplies</v>
      </c>
      <c r="L5844" t="str">
        <f>INDEX(product!C:C,MATCH(F5844,product!A:A,))</f>
        <v>Furnishings</v>
      </c>
      <c r="M5844" t="str">
        <f>INDEX(product!D:D,MATCH(F5844,product!A:A,))</f>
        <v>Contract Clock, 14", Brown</v>
      </c>
    </row>
    <row r="5845" spans="1:13" x14ac:dyDescent="0.25">
      <c r="A5845" s="1" t="s">
        <v>5371</v>
      </c>
      <c r="B5845" s="2">
        <v>42391</v>
      </c>
      <c r="C5845" s="2">
        <v>42396</v>
      </c>
      <c r="D5845" s="1" t="s">
        <v>19</v>
      </c>
      <c r="E5845" s="1" t="s">
        <v>2385</v>
      </c>
      <c r="F5845" s="1" t="s">
        <v>1340</v>
      </c>
      <c r="G5845">
        <v>12.96</v>
      </c>
      <c r="H5845">
        <v>2</v>
      </c>
      <c r="I5845">
        <v>0</v>
      </c>
      <c r="J5845">
        <v>6.2207999999999997</v>
      </c>
      <c r="K5845" t="str">
        <f>INDEX(product!B:B,MATCH('TABELA TOTAL'!$F5676,product!A:A,0))</f>
        <v>Office Supplies</v>
      </c>
      <c r="L5845" t="str">
        <f>INDEX(product!C:C,MATCH(F5845,product!A:A,))</f>
        <v>Paper</v>
      </c>
      <c r="M5845" t="str">
        <f>INDEX(product!D:D,MATCH(F5845,product!A:A,))</f>
        <v>Xerox 218</v>
      </c>
    </row>
    <row r="5846" spans="1:13" x14ac:dyDescent="0.25">
      <c r="A5846" s="1" t="s">
        <v>5409</v>
      </c>
      <c r="B5846" s="2">
        <v>42391</v>
      </c>
      <c r="C5846" s="2">
        <v>42397</v>
      </c>
      <c r="D5846" s="1" t="s">
        <v>19</v>
      </c>
      <c r="E5846" s="1" t="s">
        <v>1000</v>
      </c>
      <c r="F5846" s="1" t="s">
        <v>5410</v>
      </c>
      <c r="G5846">
        <v>44.4</v>
      </c>
      <c r="H5846">
        <v>3</v>
      </c>
      <c r="I5846">
        <v>0</v>
      </c>
      <c r="J5846">
        <v>22.2</v>
      </c>
      <c r="K5846" t="str">
        <f>INDEX(product!B:B,MATCH('TABELA TOTAL'!$F5753,product!A:A,0))</f>
        <v>Office Supplies</v>
      </c>
      <c r="L5846" t="str">
        <f>INDEX(product!C:C,MATCH(F5846,product!A:A,))</f>
        <v>Labels</v>
      </c>
      <c r="M5846" t="str">
        <f>INDEX(product!D:D,MATCH(F5846,product!A:A,))</f>
        <v>Avery 475</v>
      </c>
    </row>
    <row r="5847" spans="1:13" x14ac:dyDescent="0.25">
      <c r="A5847" s="1" t="s">
        <v>5409</v>
      </c>
      <c r="B5847" s="2">
        <v>42391</v>
      </c>
      <c r="C5847" s="2">
        <v>42397</v>
      </c>
      <c r="D5847" s="1" t="s">
        <v>19</v>
      </c>
      <c r="E5847" s="1" t="s">
        <v>1000</v>
      </c>
      <c r="F5847" s="1" t="s">
        <v>1280</v>
      </c>
      <c r="G5847">
        <v>20.65</v>
      </c>
      <c r="H5847">
        <v>5</v>
      </c>
      <c r="I5847">
        <v>0</v>
      </c>
      <c r="J5847">
        <v>9.4990000000000006</v>
      </c>
      <c r="K5847" t="str">
        <f>INDEX(product!B:B,MATCH('TABELA TOTAL'!$F5754,product!A:A,0))</f>
        <v>Office Supplies</v>
      </c>
      <c r="L5847" t="str">
        <f>INDEX(product!C:C,MATCH(F5847,product!A:A,))</f>
        <v>Labels</v>
      </c>
      <c r="M5847" t="str">
        <f>INDEX(product!D:D,MATCH(F5847,product!A:A,))</f>
        <v>Avery 476</v>
      </c>
    </row>
    <row r="5848" spans="1:13" x14ac:dyDescent="0.25">
      <c r="A5848" s="1" t="s">
        <v>5670</v>
      </c>
      <c r="B5848" s="2">
        <v>42391</v>
      </c>
      <c r="C5848" s="2">
        <v>42396</v>
      </c>
      <c r="D5848" s="1" t="s">
        <v>19</v>
      </c>
      <c r="E5848" s="1" t="s">
        <v>1858</v>
      </c>
      <c r="F5848" s="1" t="s">
        <v>91</v>
      </c>
      <c r="G5848">
        <v>110.376</v>
      </c>
      <c r="H5848">
        <v>4</v>
      </c>
      <c r="I5848">
        <v>0.4</v>
      </c>
      <c r="J5848">
        <v>-20.235600000000002</v>
      </c>
      <c r="K5848" t="str">
        <f>INDEX(product!B:B,MATCH('TABELA TOTAL'!$F6230,product!A:A,0))</f>
        <v>Office Supplies</v>
      </c>
      <c r="L5848" t="str">
        <f>INDEX(product!C:C,MATCH(F5848,product!A:A,))</f>
        <v>Phones</v>
      </c>
      <c r="M5848" t="str">
        <f>INDEX(product!D:D,MATCH(F5848,product!A:A,))</f>
        <v>Panasonic Kx-TS550</v>
      </c>
    </row>
    <row r="5849" spans="1:13" x14ac:dyDescent="0.25">
      <c r="A5849" s="1" t="s">
        <v>5670</v>
      </c>
      <c r="B5849" s="2">
        <v>42391</v>
      </c>
      <c r="C5849" s="2">
        <v>42396</v>
      </c>
      <c r="D5849" s="1" t="s">
        <v>19</v>
      </c>
      <c r="E5849" s="1" t="s">
        <v>1858</v>
      </c>
      <c r="F5849" s="1" t="s">
        <v>100</v>
      </c>
      <c r="G5849">
        <v>55.176000000000002</v>
      </c>
      <c r="H5849">
        <v>3</v>
      </c>
      <c r="I5849">
        <v>0.2</v>
      </c>
      <c r="J5849">
        <v>15.863099999999999</v>
      </c>
      <c r="K5849" t="str">
        <f>INDEX(product!B:B,MATCH('TABELA TOTAL'!$F6231,product!A:A,0))</f>
        <v>Furniture</v>
      </c>
      <c r="L5849" t="str">
        <f>INDEX(product!C:C,MATCH(F5849,product!A:A,))</f>
        <v>Accessories</v>
      </c>
      <c r="M5849" t="str">
        <f>INDEX(product!D:D,MATCH(F5849,product!A:A,))</f>
        <v>Verbatim 25 GB 6x Blu-ray Single Layer Recordable Disc, 25/Pack</v>
      </c>
    </row>
    <row r="5850" spans="1:13" x14ac:dyDescent="0.25">
      <c r="A5850" s="1" t="s">
        <v>5675</v>
      </c>
      <c r="B5850" s="2">
        <v>42391</v>
      </c>
      <c r="C5850" s="2">
        <v>42398</v>
      </c>
      <c r="D5850" s="1" t="s">
        <v>19</v>
      </c>
      <c r="E5850" s="1" t="s">
        <v>2394</v>
      </c>
      <c r="F5850" s="1" t="s">
        <v>2922</v>
      </c>
      <c r="G5850">
        <v>26.335999999999999</v>
      </c>
      <c r="H5850">
        <v>4</v>
      </c>
      <c r="I5850">
        <v>0.2</v>
      </c>
      <c r="J5850">
        <v>9.2175999999999991</v>
      </c>
      <c r="K5850" t="str">
        <f>INDEX(product!B:B,MATCH('TABELA TOTAL'!$F6239,product!A:A,0))</f>
        <v>Office Supplies</v>
      </c>
      <c r="L5850" t="str">
        <f>INDEX(product!C:C,MATCH(F5850,product!A:A,))</f>
        <v>Binders</v>
      </c>
      <c r="M5850" t="str">
        <f>INDEX(product!D:D,MATCH(F5850,product!A:A,))</f>
        <v>Wilson Jones data.warehouse D-Ring Binders with DublLock</v>
      </c>
    </row>
    <row r="5851" spans="1:13" x14ac:dyDescent="0.25">
      <c r="A5851" s="1" t="s">
        <v>3553</v>
      </c>
      <c r="B5851" s="2">
        <v>42390</v>
      </c>
      <c r="C5851" s="2">
        <v>42392</v>
      </c>
      <c r="D5851" s="1" t="s">
        <v>11</v>
      </c>
      <c r="E5851" s="1" t="s">
        <v>628</v>
      </c>
      <c r="F5851" s="1" t="s">
        <v>2155</v>
      </c>
      <c r="G5851">
        <v>153.56800000000001</v>
      </c>
      <c r="H5851">
        <v>2</v>
      </c>
      <c r="I5851">
        <v>0.2</v>
      </c>
      <c r="J5851">
        <v>-5.7587999999999999</v>
      </c>
      <c r="K5851" t="str">
        <f>INDEX(product!B:B,MATCH('TABELA TOTAL'!$F2877,product!A:A,0))</f>
        <v>Office Supplies</v>
      </c>
      <c r="L5851" t="str">
        <f>INDEX(product!C:C,MATCH(F5851,product!A:A,))</f>
        <v>Chairs</v>
      </c>
      <c r="M5851" t="str">
        <f>INDEX(product!D:D,MATCH(F5851,product!A:A,))</f>
        <v>Global Super Steno Chair</v>
      </c>
    </row>
    <row r="5852" spans="1:13" x14ac:dyDescent="0.25">
      <c r="A5852" s="1" t="s">
        <v>3553</v>
      </c>
      <c r="B5852" s="2">
        <v>42390</v>
      </c>
      <c r="C5852" s="2">
        <v>42392</v>
      </c>
      <c r="D5852" s="1" t="s">
        <v>11</v>
      </c>
      <c r="E5852" s="1" t="s">
        <v>628</v>
      </c>
      <c r="F5852" s="1" t="s">
        <v>648</v>
      </c>
      <c r="G5852">
        <v>1013.4880000000001</v>
      </c>
      <c r="H5852">
        <v>7</v>
      </c>
      <c r="I5852">
        <v>0.2</v>
      </c>
      <c r="J5852">
        <v>76.011600000000001</v>
      </c>
      <c r="K5852" t="str">
        <f>INDEX(product!B:B,MATCH('TABELA TOTAL'!$F2878,product!A:A,0))</f>
        <v>Office Supplies</v>
      </c>
      <c r="L5852" t="str">
        <f>INDEX(product!C:C,MATCH(F5852,product!A:A,))</f>
        <v>Chairs</v>
      </c>
      <c r="M5852" t="str">
        <f>INDEX(product!D:D,MATCH(F5852,product!A:A,))</f>
        <v>Global Ergonomic Managers Chair</v>
      </c>
    </row>
    <row r="5853" spans="1:13" x14ac:dyDescent="0.25">
      <c r="A5853" s="1" t="s">
        <v>1446</v>
      </c>
      <c r="B5853" s="2">
        <v>42386</v>
      </c>
      <c r="C5853" s="2">
        <v>42390</v>
      </c>
      <c r="D5853" s="1" t="s">
        <v>19</v>
      </c>
      <c r="E5853" s="1" t="s">
        <v>1118</v>
      </c>
      <c r="F5853" s="1" t="s">
        <v>446</v>
      </c>
      <c r="G5853">
        <v>322.58999999999997</v>
      </c>
      <c r="H5853">
        <v>3</v>
      </c>
      <c r="I5853">
        <v>0</v>
      </c>
      <c r="J5853">
        <v>64.518000000000001</v>
      </c>
      <c r="K5853" t="str">
        <f>INDEX(product!B:B,MATCH('TABELA TOTAL'!$F877,product!A:A,0))</f>
        <v>Office Supplies</v>
      </c>
      <c r="L5853" t="str">
        <f>INDEX(product!C:C,MATCH(F5853,product!A:A,))</f>
        <v>Furnishings</v>
      </c>
      <c r="M5853" t="str">
        <f>INDEX(product!D:D,MATCH(F5853,product!A:A,))</f>
        <v>Tenex Contemporary Contur Chairmats for Low and Medium Pile Carpet, Computer, 39" x 49"</v>
      </c>
    </row>
    <row r="5854" spans="1:13" x14ac:dyDescent="0.25">
      <c r="A5854" s="1" t="s">
        <v>1446</v>
      </c>
      <c r="B5854" s="2">
        <v>42386</v>
      </c>
      <c r="C5854" s="2">
        <v>42390</v>
      </c>
      <c r="D5854" s="1" t="s">
        <v>19</v>
      </c>
      <c r="E5854" s="1" t="s">
        <v>1118</v>
      </c>
      <c r="F5854" s="1" t="s">
        <v>508</v>
      </c>
      <c r="G5854">
        <v>29.99</v>
      </c>
      <c r="H5854">
        <v>1</v>
      </c>
      <c r="I5854">
        <v>0</v>
      </c>
      <c r="J5854">
        <v>13.195600000000001</v>
      </c>
      <c r="K5854" t="str">
        <f>INDEX(product!B:B,MATCH('TABELA TOTAL'!$F878,product!A:A,0))</f>
        <v>Office Supplies</v>
      </c>
      <c r="L5854" t="str">
        <f>INDEX(product!C:C,MATCH(F5854,product!A:A,))</f>
        <v>Accessories</v>
      </c>
      <c r="M5854" t="str">
        <f>INDEX(product!D:D,MATCH(F5854,product!A:A,))</f>
        <v>Logitech 910-002974 M325 Wireless Mouse for Web Scrolling</v>
      </c>
    </row>
    <row r="5855" spans="1:13" x14ac:dyDescent="0.25">
      <c r="A5855" s="1" t="s">
        <v>1446</v>
      </c>
      <c r="B5855" s="2">
        <v>42386</v>
      </c>
      <c r="C5855" s="2">
        <v>42390</v>
      </c>
      <c r="D5855" s="1" t="s">
        <v>19</v>
      </c>
      <c r="E5855" s="1" t="s">
        <v>1118</v>
      </c>
      <c r="F5855" s="1" t="s">
        <v>1447</v>
      </c>
      <c r="G5855">
        <v>371.97</v>
      </c>
      <c r="H5855">
        <v>3</v>
      </c>
      <c r="I5855">
        <v>0</v>
      </c>
      <c r="J5855">
        <v>66.954599999999999</v>
      </c>
      <c r="K5855" t="str">
        <f>INDEX(product!B:B,MATCH('TABELA TOTAL'!$F879,product!A:A,0))</f>
        <v>Office Supplies</v>
      </c>
      <c r="L5855" t="str">
        <f>INDEX(product!C:C,MATCH(F5855,product!A:A,))</f>
        <v>Accessories</v>
      </c>
      <c r="M5855" t="str">
        <f>INDEX(product!D:D,MATCH(F5855,product!A:A,))</f>
        <v>Logitech G19 Programmable Gaming Keyboard</v>
      </c>
    </row>
    <row r="5856" spans="1:13" x14ac:dyDescent="0.25">
      <c r="A5856" s="1" t="s">
        <v>3050</v>
      </c>
      <c r="B5856" s="2">
        <v>42386</v>
      </c>
      <c r="C5856" s="2">
        <v>42390</v>
      </c>
      <c r="D5856" s="1" t="s">
        <v>19</v>
      </c>
      <c r="E5856" s="1" t="s">
        <v>1777</v>
      </c>
      <c r="F5856" s="1" t="s">
        <v>1125</v>
      </c>
      <c r="G5856">
        <v>316</v>
      </c>
      <c r="H5856">
        <v>4</v>
      </c>
      <c r="I5856">
        <v>0</v>
      </c>
      <c r="J5856">
        <v>31.6</v>
      </c>
      <c r="K5856" t="str">
        <f>INDEX(product!B:B,MATCH('TABELA TOTAL'!$F2304,product!A:A,0))</f>
        <v>Office Supplies</v>
      </c>
      <c r="L5856" t="str">
        <f>INDEX(product!C:C,MATCH(F5856,product!A:A,))</f>
        <v>Accessories</v>
      </c>
      <c r="M5856" t="str">
        <f>INDEX(product!D:D,MATCH(F5856,product!A:A,))</f>
        <v>First Data FD10 PIN Pad</v>
      </c>
    </row>
    <row r="5857" spans="1:13" x14ac:dyDescent="0.25">
      <c r="A5857" s="1" t="s">
        <v>62</v>
      </c>
      <c r="B5857" s="2">
        <v>42385</v>
      </c>
      <c r="C5857" s="2">
        <v>42389</v>
      </c>
      <c r="D5857" s="1" t="s">
        <v>11</v>
      </c>
      <c r="E5857" s="1" t="s">
        <v>63</v>
      </c>
      <c r="F5857" s="1" t="s">
        <v>64</v>
      </c>
      <c r="G5857">
        <v>11.648</v>
      </c>
      <c r="H5857">
        <v>2</v>
      </c>
      <c r="I5857">
        <v>0.2</v>
      </c>
      <c r="J5857">
        <v>4.2224000000000004</v>
      </c>
      <c r="K5857" t="str">
        <f>INDEX(product!B:B,MATCH('TABELA TOTAL'!$F27,product!A:A,0))</f>
        <v>Furniture</v>
      </c>
      <c r="L5857" t="str">
        <f>INDEX(product!C:C,MATCH(F5857,product!A:A,))</f>
        <v>Binders</v>
      </c>
      <c r="M5857" t="str">
        <f>INDEX(product!D:D,MATCH(F5857,product!A:A,))</f>
        <v>Wilson Jones Active Use Binders</v>
      </c>
    </row>
    <row r="5858" spans="1:13" x14ac:dyDescent="0.25">
      <c r="A5858" s="1" t="s">
        <v>62</v>
      </c>
      <c r="B5858" s="2">
        <v>42385</v>
      </c>
      <c r="C5858" s="2">
        <v>42389</v>
      </c>
      <c r="D5858" s="1" t="s">
        <v>11</v>
      </c>
      <c r="E5858" s="1" t="s">
        <v>63</v>
      </c>
      <c r="F5858" s="1" t="s">
        <v>65</v>
      </c>
      <c r="G5858">
        <v>90.57</v>
      </c>
      <c r="H5858">
        <v>3</v>
      </c>
      <c r="I5858">
        <v>0</v>
      </c>
      <c r="J5858">
        <v>11.774100000000001</v>
      </c>
      <c r="K5858" t="str">
        <f>INDEX(product!B:B,MATCH('TABELA TOTAL'!$F28,product!A:A,0))</f>
        <v>Furniture</v>
      </c>
      <c r="L5858" t="str">
        <f>INDEX(product!C:C,MATCH(F5858,product!A:A,))</f>
        <v>Accessories</v>
      </c>
      <c r="M5858" t="str">
        <f>INDEX(product!D:D,MATCH(F5858,product!A:A,))</f>
        <v>Imation 8GB Mini TravelDrive USB 2.0 Flash Drive</v>
      </c>
    </row>
    <row r="5859" spans="1:13" x14ac:dyDescent="0.25">
      <c r="A5859" s="1" t="s">
        <v>3554</v>
      </c>
      <c r="B5859" s="2">
        <v>42384</v>
      </c>
      <c r="C5859" s="2">
        <v>42388</v>
      </c>
      <c r="D5859" s="1" t="s">
        <v>19</v>
      </c>
      <c r="E5859" s="1" t="s">
        <v>3455</v>
      </c>
      <c r="F5859" s="1" t="s">
        <v>2871</v>
      </c>
      <c r="G5859">
        <v>52.34</v>
      </c>
      <c r="H5859">
        <v>2</v>
      </c>
      <c r="I5859">
        <v>0</v>
      </c>
      <c r="J5859">
        <v>24.599799999999998</v>
      </c>
      <c r="K5859" t="str">
        <f>INDEX(product!B:B,MATCH('TABELA TOTAL'!$F2879,product!A:A,0))</f>
        <v>Office Supplies</v>
      </c>
      <c r="L5859" t="str">
        <f>INDEX(product!C:C,MATCH(F5859,product!A:A,))</f>
        <v>Envelopes</v>
      </c>
      <c r="M5859" t="str">
        <f>INDEX(product!D:D,MATCH(F5859,product!A:A,))</f>
        <v>Quality Park Security Envelopes</v>
      </c>
    </row>
    <row r="5860" spans="1:13" x14ac:dyDescent="0.25">
      <c r="A5860" s="1" t="s">
        <v>3554</v>
      </c>
      <c r="B5860" s="2">
        <v>42384</v>
      </c>
      <c r="C5860" s="2">
        <v>42388</v>
      </c>
      <c r="D5860" s="1" t="s">
        <v>19</v>
      </c>
      <c r="E5860" s="1" t="s">
        <v>3455</v>
      </c>
      <c r="F5860" s="1" t="s">
        <v>750</v>
      </c>
      <c r="G5860">
        <v>4.66</v>
      </c>
      <c r="H5860">
        <v>2</v>
      </c>
      <c r="I5860">
        <v>0</v>
      </c>
      <c r="J5860">
        <v>1.3513999999999999</v>
      </c>
      <c r="K5860" t="str">
        <f>INDEX(product!B:B,MATCH('TABELA TOTAL'!$F2880,product!A:A,0))</f>
        <v>Technology</v>
      </c>
      <c r="L5860" t="str">
        <f>INDEX(product!C:C,MATCH(F5860,product!A:A,))</f>
        <v>Art</v>
      </c>
      <c r="M5860" t="str">
        <f>INDEX(product!D:D,MATCH(F5860,product!A:A,))</f>
        <v>American Pencil</v>
      </c>
    </row>
    <row r="5861" spans="1:13" x14ac:dyDescent="0.25">
      <c r="A5861" s="1" t="s">
        <v>3554</v>
      </c>
      <c r="B5861" s="2">
        <v>42384</v>
      </c>
      <c r="C5861" s="2">
        <v>42388</v>
      </c>
      <c r="D5861" s="1" t="s">
        <v>19</v>
      </c>
      <c r="E5861" s="1" t="s">
        <v>3455</v>
      </c>
      <c r="F5861" s="1" t="s">
        <v>224</v>
      </c>
      <c r="G5861">
        <v>254.97</v>
      </c>
      <c r="H5861">
        <v>3</v>
      </c>
      <c r="I5861">
        <v>0</v>
      </c>
      <c r="J5861">
        <v>91.789199999999994</v>
      </c>
      <c r="K5861" t="str">
        <f>INDEX(product!B:B,MATCH('TABELA TOTAL'!$F2881,product!A:A,0))</f>
        <v>Office Supplies</v>
      </c>
      <c r="L5861" t="str">
        <f>INDEX(product!C:C,MATCH(F5861,product!A:A,))</f>
        <v>Accessories</v>
      </c>
      <c r="M5861" t="str">
        <f>INDEX(product!D:D,MATCH(F5861,product!A:A,))</f>
        <v>Logitech Gaming G510s - Keyboard</v>
      </c>
    </row>
    <row r="5862" spans="1:13" x14ac:dyDescent="0.25">
      <c r="A5862" s="1" t="s">
        <v>3825</v>
      </c>
      <c r="B5862" s="2">
        <v>42384</v>
      </c>
      <c r="C5862" s="2">
        <v>42384</v>
      </c>
      <c r="D5862" s="1" t="s">
        <v>654</v>
      </c>
      <c r="E5862" s="1" t="s">
        <v>490</v>
      </c>
      <c r="F5862" s="1" t="s">
        <v>526</v>
      </c>
      <c r="G5862">
        <v>181.797</v>
      </c>
      <c r="H5862">
        <v>1</v>
      </c>
      <c r="I5862">
        <v>0.3</v>
      </c>
      <c r="J5862">
        <v>-15.582599999999999</v>
      </c>
      <c r="K5862" t="str">
        <f>INDEX(product!B:B,MATCH('TABELA TOTAL'!$F3237,product!A:A,0))</f>
        <v>Technology</v>
      </c>
      <c r="L5862" t="str">
        <f>INDEX(product!C:C,MATCH(F5862,product!A:A,))</f>
        <v>Tables</v>
      </c>
      <c r="M5862" t="str">
        <f>INDEX(product!D:D,MATCH(F5862,product!A:A,))</f>
        <v>Bevis Round Bullnose 29" High Table Top</v>
      </c>
    </row>
    <row r="5863" spans="1:13" x14ac:dyDescent="0.25">
      <c r="A5863" s="1" t="s">
        <v>4160</v>
      </c>
      <c r="B5863" s="2">
        <v>42384</v>
      </c>
      <c r="C5863" s="2">
        <v>42390</v>
      </c>
      <c r="D5863" s="1" t="s">
        <v>19</v>
      </c>
      <c r="E5863" s="1" t="s">
        <v>2884</v>
      </c>
      <c r="F5863" s="1" t="s">
        <v>638</v>
      </c>
      <c r="G5863">
        <v>16.52</v>
      </c>
      <c r="H5863">
        <v>4</v>
      </c>
      <c r="I5863">
        <v>0</v>
      </c>
      <c r="J5863">
        <v>7.5991999999999997</v>
      </c>
      <c r="K5863" t="str">
        <f>INDEX(product!B:B,MATCH('TABELA TOTAL'!$F3743,product!A:A,0))</f>
        <v>Technology</v>
      </c>
      <c r="L5863" t="str">
        <f>INDEX(product!C:C,MATCH(F5863,product!A:A,))</f>
        <v>Envelopes</v>
      </c>
      <c r="M5863" t="str">
        <f>INDEX(product!D:D,MATCH(F5863,product!A:A,))</f>
        <v>#10 Gummed Flap White Envelopes, 100/Box</v>
      </c>
    </row>
    <row r="5864" spans="1:13" x14ac:dyDescent="0.25">
      <c r="A5864" s="1" t="s">
        <v>4160</v>
      </c>
      <c r="B5864" s="2">
        <v>42384</v>
      </c>
      <c r="C5864" s="2">
        <v>42390</v>
      </c>
      <c r="D5864" s="1" t="s">
        <v>19</v>
      </c>
      <c r="E5864" s="1" t="s">
        <v>2884</v>
      </c>
      <c r="F5864" s="1" t="s">
        <v>2995</v>
      </c>
      <c r="G5864">
        <v>60.12</v>
      </c>
      <c r="H5864">
        <v>9</v>
      </c>
      <c r="I5864">
        <v>0</v>
      </c>
      <c r="J5864">
        <v>28.857600000000001</v>
      </c>
      <c r="K5864" t="str">
        <f>INDEX(product!B:B,MATCH('TABELA TOTAL'!$F3744,product!A:A,0))</f>
        <v>Office Supplies</v>
      </c>
      <c r="L5864" t="str">
        <f>INDEX(product!C:C,MATCH(F5864,product!A:A,))</f>
        <v>Paper</v>
      </c>
      <c r="M5864" t="str">
        <f>INDEX(product!D:D,MATCH(F5864,product!A:A,))</f>
        <v>Xerox 1959</v>
      </c>
    </row>
    <row r="5865" spans="1:13" x14ac:dyDescent="0.25">
      <c r="A5865" s="1" t="s">
        <v>4160</v>
      </c>
      <c r="B5865" s="2">
        <v>42384</v>
      </c>
      <c r="C5865" s="2">
        <v>42390</v>
      </c>
      <c r="D5865" s="1" t="s">
        <v>19</v>
      </c>
      <c r="E5865" s="1" t="s">
        <v>2884</v>
      </c>
      <c r="F5865" s="1" t="s">
        <v>682</v>
      </c>
      <c r="G5865">
        <v>49.536000000000001</v>
      </c>
      <c r="H5865">
        <v>3</v>
      </c>
      <c r="I5865">
        <v>0.2</v>
      </c>
      <c r="J5865">
        <v>17.337599999999998</v>
      </c>
      <c r="K5865" t="str">
        <f>INDEX(product!B:B,MATCH('TABELA TOTAL'!$F3745,product!A:A,0))</f>
        <v>Furniture</v>
      </c>
      <c r="L5865" t="str">
        <f>INDEX(product!C:C,MATCH(F5865,product!A:A,))</f>
        <v>Binders</v>
      </c>
      <c r="M5865" t="str">
        <f>INDEX(product!D:D,MATCH(F5865,product!A:A,))</f>
        <v>Square Ring Data Binders, Rigid 75 Pt. Covers, 11" x 14-7/8"</v>
      </c>
    </row>
    <row r="5866" spans="1:13" x14ac:dyDescent="0.25">
      <c r="A5866" s="1" t="s">
        <v>5528</v>
      </c>
      <c r="B5866" s="2">
        <v>42384</v>
      </c>
      <c r="C5866" s="2">
        <v>42386</v>
      </c>
      <c r="D5866" s="1" t="s">
        <v>79</v>
      </c>
      <c r="E5866" s="1" t="s">
        <v>1500</v>
      </c>
      <c r="F5866" s="1" t="s">
        <v>3891</v>
      </c>
      <c r="G5866">
        <v>81.98</v>
      </c>
      <c r="H5866">
        <v>2</v>
      </c>
      <c r="I5866">
        <v>0</v>
      </c>
      <c r="J5866">
        <v>40.170200000000001</v>
      </c>
      <c r="K5866" t="str">
        <f>INDEX(product!B:B,MATCH('TABELA TOTAL'!$F5969,product!A:A,0))</f>
        <v>Office Supplies</v>
      </c>
      <c r="L5866" t="str">
        <f>INDEX(product!C:C,MATCH(F5866,product!A:A,))</f>
        <v>Paper</v>
      </c>
      <c r="M5866" t="str">
        <f>INDEX(product!D:D,MATCH(F5866,product!A:A,))</f>
        <v>Xerox 1893</v>
      </c>
    </row>
    <row r="5867" spans="1:13" x14ac:dyDescent="0.25">
      <c r="A5867" s="1" t="s">
        <v>6223</v>
      </c>
      <c r="B5867" s="2">
        <v>42383</v>
      </c>
      <c r="C5867" s="2">
        <v>42389</v>
      </c>
      <c r="D5867" s="1" t="s">
        <v>19</v>
      </c>
      <c r="E5867" s="1" t="s">
        <v>717</v>
      </c>
      <c r="F5867" s="1" t="s">
        <v>4092</v>
      </c>
      <c r="G5867">
        <v>89.567999999999998</v>
      </c>
      <c r="H5867">
        <v>2</v>
      </c>
      <c r="I5867">
        <v>0.2</v>
      </c>
      <c r="J5867">
        <v>32.468400000000003</v>
      </c>
      <c r="K5867" t="str">
        <f>INDEX(product!B:B,MATCH('TABELA TOTAL'!$F7270,product!A:A,0))</f>
        <v>Office Supplies</v>
      </c>
      <c r="L5867" t="str">
        <f>INDEX(product!C:C,MATCH(F5867,product!A:A,))</f>
        <v>Paper</v>
      </c>
      <c r="M5867" t="str">
        <f>INDEX(product!D:D,MATCH(F5867,product!A:A,))</f>
        <v>Xerox 1882</v>
      </c>
    </row>
    <row r="5868" spans="1:13" x14ac:dyDescent="0.25">
      <c r="A5868" s="1" t="s">
        <v>6223</v>
      </c>
      <c r="B5868" s="2">
        <v>42383</v>
      </c>
      <c r="C5868" s="2">
        <v>42389</v>
      </c>
      <c r="D5868" s="1" t="s">
        <v>19</v>
      </c>
      <c r="E5868" s="1" t="s">
        <v>717</v>
      </c>
      <c r="F5868" s="1" t="s">
        <v>6224</v>
      </c>
      <c r="G5868">
        <v>315.77600000000001</v>
      </c>
      <c r="H5868">
        <v>8</v>
      </c>
      <c r="I5868">
        <v>0.2</v>
      </c>
      <c r="J5868">
        <v>31.5776</v>
      </c>
      <c r="K5868" t="str">
        <f>INDEX(product!B:B,MATCH('TABELA TOTAL'!$F7271,product!A:A,0))</f>
        <v>Furniture</v>
      </c>
      <c r="L5868" t="str">
        <f>INDEX(product!C:C,MATCH(F5868,product!A:A,))</f>
        <v>Furnishings</v>
      </c>
      <c r="M5868" t="str">
        <f>INDEX(product!D:D,MATCH(F5868,product!A:A,))</f>
        <v>Electrix Fluorescent Magnifier Lamps &amp; Weighted Base</v>
      </c>
    </row>
    <row r="5869" spans="1:13" x14ac:dyDescent="0.25">
      <c r="A5869" s="1" t="s">
        <v>1654</v>
      </c>
      <c r="B5869" s="2">
        <v>42380</v>
      </c>
      <c r="C5869" s="2">
        <v>42382</v>
      </c>
      <c r="D5869" s="1" t="s">
        <v>11</v>
      </c>
      <c r="E5869" s="1" t="s">
        <v>1655</v>
      </c>
      <c r="F5869" s="1" t="s">
        <v>1656</v>
      </c>
      <c r="G5869">
        <v>15.552</v>
      </c>
      <c r="H5869">
        <v>3</v>
      </c>
      <c r="I5869">
        <v>0.2</v>
      </c>
      <c r="J5869">
        <v>5.4432</v>
      </c>
      <c r="K5869" t="str">
        <f>INDEX(product!B:B,MATCH('TABELA TOTAL'!$F1027,product!A:A,0))</f>
        <v>Office Supplies</v>
      </c>
      <c r="L5869" t="str">
        <f>INDEX(product!C:C,MATCH(F5869,product!A:A,))</f>
        <v>Paper</v>
      </c>
      <c r="M5869" t="str">
        <f>INDEX(product!D:D,MATCH(F5869,product!A:A,))</f>
        <v>Xerox 2</v>
      </c>
    </row>
    <row r="5870" spans="1:13" x14ac:dyDescent="0.25">
      <c r="A5870" s="1" t="s">
        <v>1654</v>
      </c>
      <c r="B5870" s="2">
        <v>42380</v>
      </c>
      <c r="C5870" s="2">
        <v>42382</v>
      </c>
      <c r="D5870" s="1" t="s">
        <v>11</v>
      </c>
      <c r="E5870" s="1" t="s">
        <v>1655</v>
      </c>
      <c r="F5870" s="1" t="s">
        <v>1657</v>
      </c>
      <c r="G5870">
        <v>63.311999999999998</v>
      </c>
      <c r="H5870">
        <v>3</v>
      </c>
      <c r="I5870">
        <v>0.2</v>
      </c>
      <c r="J5870">
        <v>20.5764</v>
      </c>
      <c r="K5870" t="str">
        <f>INDEX(product!B:B,MATCH('TABELA TOTAL'!$F1028,product!A:A,0))</f>
        <v>Office Supplies</v>
      </c>
      <c r="L5870" t="str">
        <f>INDEX(product!C:C,MATCH(F5870,product!A:A,))</f>
        <v>Paper</v>
      </c>
      <c r="M5870" t="str">
        <f>INDEX(product!D:D,MATCH(F5870,product!A:A,))</f>
        <v>Xerox 1935</v>
      </c>
    </row>
    <row r="5871" spans="1:13" x14ac:dyDescent="0.25">
      <c r="A5871" s="1" t="s">
        <v>1654</v>
      </c>
      <c r="B5871" s="2">
        <v>42380</v>
      </c>
      <c r="C5871" s="2">
        <v>42382</v>
      </c>
      <c r="D5871" s="1" t="s">
        <v>11</v>
      </c>
      <c r="E5871" s="1" t="s">
        <v>1655</v>
      </c>
      <c r="F5871" s="1" t="s">
        <v>1658</v>
      </c>
      <c r="G5871">
        <v>15.587999999999999</v>
      </c>
      <c r="H5871">
        <v>2</v>
      </c>
      <c r="I5871">
        <v>0.4</v>
      </c>
      <c r="J5871">
        <v>-9.8724000000000007</v>
      </c>
      <c r="K5871" t="str">
        <f>INDEX(product!B:B,MATCH('TABELA TOTAL'!$F1029,product!A:A,0))</f>
        <v>Office Supplies</v>
      </c>
      <c r="L5871" t="str">
        <f>INDEX(product!C:C,MATCH(F5871,product!A:A,))</f>
        <v>Phones</v>
      </c>
      <c r="M5871" t="str">
        <f>INDEX(product!D:D,MATCH(F5871,product!A:A,))</f>
        <v>Cyber Acoustics AC-202b Speech Recognition Stereo Headset</v>
      </c>
    </row>
    <row r="5872" spans="1:13" x14ac:dyDescent="0.25">
      <c r="A5872" s="1" t="s">
        <v>6879</v>
      </c>
      <c r="B5872" s="2">
        <v>42380</v>
      </c>
      <c r="C5872" s="2">
        <v>42384</v>
      </c>
      <c r="D5872" s="1" t="s">
        <v>19</v>
      </c>
      <c r="E5872" s="1" t="s">
        <v>372</v>
      </c>
      <c r="F5872" s="1" t="s">
        <v>1863</v>
      </c>
      <c r="G5872">
        <v>54.991999999999997</v>
      </c>
      <c r="H5872">
        <v>14</v>
      </c>
      <c r="I5872">
        <v>0.2</v>
      </c>
      <c r="J5872">
        <v>8.9361999999999995</v>
      </c>
      <c r="K5872" t="str">
        <f>INDEX(product!B:B,MATCH('TABELA TOTAL'!$F8523,product!A:A,0))</f>
        <v>Office Supplies</v>
      </c>
      <c r="L5872" t="str">
        <f>INDEX(product!C:C,MATCH(F5872,product!A:A,))</f>
        <v>Furnishings</v>
      </c>
      <c r="M5872" t="str">
        <f>INDEX(product!D:D,MATCH(F5872,product!A:A,))</f>
        <v>Ultra Door Push Plate</v>
      </c>
    </row>
    <row r="5873" spans="1:13" x14ac:dyDescent="0.25">
      <c r="A5873" s="1" t="s">
        <v>4765</v>
      </c>
      <c r="B5873" s="2">
        <v>42379</v>
      </c>
      <c r="C5873" s="2">
        <v>42386</v>
      </c>
      <c r="D5873" s="1" t="s">
        <v>19</v>
      </c>
      <c r="E5873" s="1" t="s">
        <v>54</v>
      </c>
      <c r="F5873" s="1" t="s">
        <v>1896</v>
      </c>
      <c r="G5873">
        <v>79.92</v>
      </c>
      <c r="H5873">
        <v>4</v>
      </c>
      <c r="I5873">
        <v>0</v>
      </c>
      <c r="J5873">
        <v>34.365600000000001</v>
      </c>
      <c r="K5873" t="str">
        <f>INDEX(product!B:B,MATCH('TABELA TOTAL'!$F4668,product!A:A,0))</f>
        <v>Office Supplies</v>
      </c>
      <c r="L5873" t="str">
        <f>INDEX(product!C:C,MATCH(F5873,product!A:A,))</f>
        <v>Furnishings</v>
      </c>
      <c r="M5873" t="str">
        <f>INDEX(product!D:D,MATCH(F5873,product!A:A,))</f>
        <v>24-Hour Round Wall Clock</v>
      </c>
    </row>
    <row r="5874" spans="1:13" x14ac:dyDescent="0.25">
      <c r="A5874" s="1" t="s">
        <v>4765</v>
      </c>
      <c r="B5874" s="2">
        <v>42379</v>
      </c>
      <c r="C5874" s="2">
        <v>42386</v>
      </c>
      <c r="D5874" s="1" t="s">
        <v>19</v>
      </c>
      <c r="E5874" s="1" t="s">
        <v>54</v>
      </c>
      <c r="F5874" s="1" t="s">
        <v>689</v>
      </c>
      <c r="G5874">
        <v>69.98</v>
      </c>
      <c r="H5874">
        <v>2</v>
      </c>
      <c r="I5874">
        <v>0</v>
      </c>
      <c r="J5874">
        <v>13.296200000000001</v>
      </c>
      <c r="K5874" t="str">
        <f>INDEX(product!B:B,MATCH('TABELA TOTAL'!$F4669,product!A:A,0))</f>
        <v>Office Supplies</v>
      </c>
      <c r="L5874" t="str">
        <f>INDEX(product!C:C,MATCH(F5874,product!A:A,))</f>
        <v>Accessories</v>
      </c>
      <c r="M5874" t="str">
        <f>INDEX(product!D:D,MATCH(F5874,product!A:A,))</f>
        <v>Logitech Media Keyboard K200</v>
      </c>
    </row>
    <row r="5875" spans="1:13" x14ac:dyDescent="0.25">
      <c r="A5875" s="1" t="s">
        <v>6066</v>
      </c>
      <c r="B5875" s="2">
        <v>42379</v>
      </c>
      <c r="C5875" s="2">
        <v>42382</v>
      </c>
      <c r="D5875" s="1" t="s">
        <v>11</v>
      </c>
      <c r="E5875" s="1" t="s">
        <v>3665</v>
      </c>
      <c r="F5875" s="1" t="s">
        <v>1071</v>
      </c>
      <c r="G5875">
        <v>24.85</v>
      </c>
      <c r="H5875">
        <v>5</v>
      </c>
      <c r="I5875">
        <v>0</v>
      </c>
      <c r="J5875">
        <v>7.7035</v>
      </c>
      <c r="K5875" t="str">
        <f>INDEX(product!B:B,MATCH('TABELA TOTAL'!$F6971,product!A:A,0))</f>
        <v>Furniture</v>
      </c>
      <c r="L5875" t="str">
        <f>INDEX(product!C:C,MATCH(F5875,product!A:A,))</f>
        <v>Furnishings</v>
      </c>
      <c r="M5875" t="str">
        <f>INDEX(product!D:D,MATCH(F5875,product!A:A,))</f>
        <v>DAX Value U-Channel Document Frames, Easel Back</v>
      </c>
    </row>
    <row r="5876" spans="1:13" x14ac:dyDescent="0.25">
      <c r="A5876" s="1" t="s">
        <v>3808</v>
      </c>
      <c r="B5876" s="2">
        <v>42378</v>
      </c>
      <c r="C5876" s="2">
        <v>42384</v>
      </c>
      <c r="D5876" s="1" t="s">
        <v>19</v>
      </c>
      <c r="E5876" s="1" t="s">
        <v>684</v>
      </c>
      <c r="F5876" s="1" t="s">
        <v>3809</v>
      </c>
      <c r="G5876">
        <v>349.95</v>
      </c>
      <c r="H5876">
        <v>5</v>
      </c>
      <c r="I5876">
        <v>0</v>
      </c>
      <c r="J5876">
        <v>118.983</v>
      </c>
      <c r="K5876" t="str">
        <f>INDEX(product!B:B,MATCH('TABELA TOTAL'!$F3210,product!A:A,0))</f>
        <v>Technology</v>
      </c>
      <c r="L5876" t="str">
        <f>INDEX(product!C:C,MATCH(F5876,product!A:A,))</f>
        <v>Accessories</v>
      </c>
      <c r="M5876" t="str">
        <f>INDEX(product!D:D,MATCH(F5876,product!A:A,))</f>
        <v>Logitech G500s Laser Gaming Mouse with Adjustable Weight Tuning</v>
      </c>
    </row>
    <row r="5877" spans="1:13" x14ac:dyDescent="0.25">
      <c r="A5877" s="1" t="s">
        <v>3808</v>
      </c>
      <c r="B5877" s="2">
        <v>42378</v>
      </c>
      <c r="C5877" s="2">
        <v>42384</v>
      </c>
      <c r="D5877" s="1" t="s">
        <v>19</v>
      </c>
      <c r="E5877" s="1" t="s">
        <v>684</v>
      </c>
      <c r="F5877" s="1" t="s">
        <v>139</v>
      </c>
      <c r="G5877">
        <v>377.928</v>
      </c>
      <c r="H5877">
        <v>9</v>
      </c>
      <c r="I5877">
        <v>0.2</v>
      </c>
      <c r="J5877">
        <v>141.72300000000001</v>
      </c>
      <c r="K5877" t="str">
        <f>INDEX(product!B:B,MATCH('TABELA TOTAL'!$F3211,product!A:A,0))</f>
        <v>Office Supplies</v>
      </c>
      <c r="L5877" t="str">
        <f>INDEX(product!C:C,MATCH(F5877,product!A:A,))</f>
        <v>Phones</v>
      </c>
      <c r="M5877" t="str">
        <f>INDEX(product!D:D,MATCH(F5877,product!A:A,))</f>
        <v>netTALK DUO VoIP Telephone Service</v>
      </c>
    </row>
    <row r="5878" spans="1:13" x14ac:dyDescent="0.25">
      <c r="A5878" s="1" t="s">
        <v>4134</v>
      </c>
      <c r="B5878" s="2">
        <v>42378</v>
      </c>
      <c r="C5878" s="2">
        <v>42382</v>
      </c>
      <c r="D5878" s="1" t="s">
        <v>11</v>
      </c>
      <c r="E5878" s="1" t="s">
        <v>4135</v>
      </c>
      <c r="F5878" s="1" t="s">
        <v>3621</v>
      </c>
      <c r="G5878">
        <v>15.167999999999999</v>
      </c>
      <c r="H5878">
        <v>2</v>
      </c>
      <c r="I5878">
        <v>0.2</v>
      </c>
      <c r="J5878">
        <v>3.7919999999999998</v>
      </c>
      <c r="K5878" t="str">
        <f>INDEX(product!B:B,MATCH('TABELA TOTAL'!$F3703,product!A:A,0))</f>
        <v>Technology</v>
      </c>
      <c r="L5878" t="str">
        <f>INDEX(product!C:C,MATCH(F5878,product!A:A,))</f>
        <v>Furnishings</v>
      </c>
      <c r="M5878" t="str">
        <f>INDEX(product!D:D,MATCH(F5878,product!A:A,))</f>
        <v>DAX Two-Tone Rosewood/Black Document Frame, Desktop, 5 x 7</v>
      </c>
    </row>
    <row r="5879" spans="1:13" x14ac:dyDescent="0.25">
      <c r="A5879" s="1" t="s">
        <v>6000</v>
      </c>
      <c r="B5879" s="2">
        <v>42377</v>
      </c>
      <c r="C5879" s="2">
        <v>42381</v>
      </c>
      <c r="D5879" s="1" t="s">
        <v>19</v>
      </c>
      <c r="E5879" s="1" t="s">
        <v>3963</v>
      </c>
      <c r="F5879" s="1" t="s">
        <v>86</v>
      </c>
      <c r="G5879">
        <v>1565.88</v>
      </c>
      <c r="H5879">
        <v>6</v>
      </c>
      <c r="I5879">
        <v>0</v>
      </c>
      <c r="J5879">
        <v>407.12880000000001</v>
      </c>
      <c r="K5879" t="str">
        <f>INDEX(product!B:B,MATCH('TABELA TOTAL'!$F6852,product!A:A,0))</f>
        <v>Office Supplies</v>
      </c>
      <c r="L5879" t="str">
        <f>INDEX(product!C:C,MATCH(F5879,product!A:A,))</f>
        <v>Bookcases</v>
      </c>
      <c r="M5879" t="str">
        <f>INDEX(product!D:D,MATCH(F5879,product!A:A,))</f>
        <v>Atlantic Metals Mobile 3-Shelf Bookcases, Custom Colors</v>
      </c>
    </row>
    <row r="5880" spans="1:13" x14ac:dyDescent="0.25">
      <c r="A5880" s="1" t="s">
        <v>6000</v>
      </c>
      <c r="B5880" s="2">
        <v>42377</v>
      </c>
      <c r="C5880" s="2">
        <v>42381</v>
      </c>
      <c r="D5880" s="1" t="s">
        <v>19</v>
      </c>
      <c r="E5880" s="1" t="s">
        <v>3963</v>
      </c>
      <c r="F5880" s="1" t="s">
        <v>125</v>
      </c>
      <c r="G5880">
        <v>106.05</v>
      </c>
      <c r="H5880">
        <v>7</v>
      </c>
      <c r="I5880">
        <v>0</v>
      </c>
      <c r="J5880">
        <v>49.843499999999999</v>
      </c>
      <c r="K5880" t="str">
        <f>INDEX(product!B:B,MATCH('TABELA TOTAL'!$F6853,product!A:A,0))</f>
        <v>Office Supplies</v>
      </c>
      <c r="L5880" t="str">
        <f>INDEX(product!C:C,MATCH(F5880,product!A:A,))</f>
        <v>Binders</v>
      </c>
      <c r="M5880" t="str">
        <f>INDEX(product!D:D,MATCH(F5880,product!A:A,))</f>
        <v>Plastic Binding Combs</v>
      </c>
    </row>
    <row r="5881" spans="1:13" x14ac:dyDescent="0.25">
      <c r="A5881" s="1" t="s">
        <v>6502</v>
      </c>
      <c r="B5881" s="2">
        <v>42377</v>
      </c>
      <c r="C5881" s="2">
        <v>42382</v>
      </c>
      <c r="D5881" s="1" t="s">
        <v>19</v>
      </c>
      <c r="E5881" s="1" t="s">
        <v>4659</v>
      </c>
      <c r="F5881" s="1" t="s">
        <v>1930</v>
      </c>
      <c r="G5881">
        <v>30.827999999999999</v>
      </c>
      <c r="H5881">
        <v>7</v>
      </c>
      <c r="I5881">
        <v>0.7</v>
      </c>
      <c r="J5881">
        <v>-24.662400000000002</v>
      </c>
      <c r="K5881" t="str">
        <f>INDEX(product!B:B,MATCH('TABELA TOTAL'!$F7809,product!A:A,0))</f>
        <v>Office Supplies</v>
      </c>
      <c r="L5881" t="str">
        <f>INDEX(product!C:C,MATCH(F5881,product!A:A,))</f>
        <v>Binders</v>
      </c>
      <c r="M5881" t="str">
        <f>INDEX(product!D:D,MATCH(F5881,product!A:A,))</f>
        <v>XtraLife ClearVue Slant-D Ring Binder, White, 3"</v>
      </c>
    </row>
    <row r="5882" spans="1:13" x14ac:dyDescent="0.25">
      <c r="A5882" s="1" t="s">
        <v>6502</v>
      </c>
      <c r="B5882" s="2">
        <v>42377</v>
      </c>
      <c r="C5882" s="2">
        <v>42382</v>
      </c>
      <c r="D5882" s="1" t="s">
        <v>19</v>
      </c>
      <c r="E5882" s="1" t="s">
        <v>4659</v>
      </c>
      <c r="F5882" s="1" t="s">
        <v>2302</v>
      </c>
      <c r="G5882">
        <v>47.616</v>
      </c>
      <c r="H5882">
        <v>3</v>
      </c>
      <c r="I5882">
        <v>0.2</v>
      </c>
      <c r="J5882">
        <v>5.952</v>
      </c>
      <c r="K5882" t="str">
        <f>INDEX(product!B:B,MATCH('TABELA TOTAL'!$F7810,product!A:A,0))</f>
        <v>Office Supplies</v>
      </c>
      <c r="L5882" t="str">
        <f>INDEX(product!C:C,MATCH(F5882,product!A:A,))</f>
        <v>Art</v>
      </c>
      <c r="M5882" t="str">
        <f>INDEX(product!D:D,MATCH(F5882,product!A:A,))</f>
        <v>Newell 319</v>
      </c>
    </row>
    <row r="5883" spans="1:13" x14ac:dyDescent="0.25">
      <c r="A5883" s="1" t="s">
        <v>6502</v>
      </c>
      <c r="B5883" s="2">
        <v>42377</v>
      </c>
      <c r="C5883" s="2">
        <v>42382</v>
      </c>
      <c r="D5883" s="1" t="s">
        <v>19</v>
      </c>
      <c r="E5883" s="1" t="s">
        <v>4659</v>
      </c>
      <c r="F5883" s="1" t="s">
        <v>5784</v>
      </c>
      <c r="G5883">
        <v>108.78400000000001</v>
      </c>
      <c r="H5883">
        <v>2</v>
      </c>
      <c r="I5883">
        <v>0.2</v>
      </c>
      <c r="J5883">
        <v>10.878399999999999</v>
      </c>
      <c r="K5883" t="str">
        <f>INDEX(product!B:B,MATCH('TABELA TOTAL'!$F7811,product!A:A,0))</f>
        <v>Office Supplies</v>
      </c>
      <c r="L5883" t="str">
        <f>INDEX(product!C:C,MATCH(F5883,product!A:A,))</f>
        <v>Phones</v>
      </c>
      <c r="M5883" t="str">
        <f>INDEX(product!D:D,MATCH(F5883,product!A:A,))</f>
        <v>Avaya 5410 Digital phone</v>
      </c>
    </row>
    <row r="5884" spans="1:13" x14ac:dyDescent="0.25">
      <c r="A5884" s="1" t="s">
        <v>2911</v>
      </c>
      <c r="B5884" s="2">
        <v>42376</v>
      </c>
      <c r="C5884" s="2">
        <v>42381</v>
      </c>
      <c r="D5884" s="1" t="s">
        <v>19</v>
      </c>
      <c r="E5884" s="1" t="s">
        <v>460</v>
      </c>
      <c r="F5884" s="1" t="s">
        <v>2912</v>
      </c>
      <c r="G5884">
        <v>34.58</v>
      </c>
      <c r="H5884">
        <v>1</v>
      </c>
      <c r="I5884">
        <v>0</v>
      </c>
      <c r="J5884">
        <v>10.0282</v>
      </c>
      <c r="K5884" t="str">
        <f>INDEX(product!B:B,MATCH('TABELA TOTAL'!$F2163,product!A:A,0))</f>
        <v>Technology</v>
      </c>
      <c r="L5884" t="str">
        <f>INDEX(product!C:C,MATCH(F5884,product!A:A,))</f>
        <v>Art</v>
      </c>
      <c r="M5884" t="str">
        <f>INDEX(product!D:D,MATCH(F5884,product!A:A,))</f>
        <v>Panasonic KP-350BK Electric Pencil Sharpener with Auto Stop</v>
      </c>
    </row>
    <row r="5885" spans="1:13" x14ac:dyDescent="0.25">
      <c r="A5885" s="1" t="s">
        <v>6605</v>
      </c>
      <c r="B5885" s="2">
        <v>42376</v>
      </c>
      <c r="C5885" s="2">
        <v>42380</v>
      </c>
      <c r="D5885" s="1" t="s">
        <v>19</v>
      </c>
      <c r="E5885" s="1" t="s">
        <v>1766</v>
      </c>
      <c r="F5885" s="1" t="s">
        <v>2194</v>
      </c>
      <c r="G5885">
        <v>23.076000000000001</v>
      </c>
      <c r="H5885">
        <v>3</v>
      </c>
      <c r="I5885">
        <v>0.6</v>
      </c>
      <c r="J5885">
        <v>-10.9611</v>
      </c>
      <c r="K5885" t="str">
        <f>INDEX(product!B:B,MATCH('TABELA TOTAL'!$F8032,product!A:A,0))</f>
        <v>Furniture</v>
      </c>
      <c r="L5885" t="str">
        <f>INDEX(product!C:C,MATCH(F5885,product!A:A,))</f>
        <v>Furnishings</v>
      </c>
      <c r="M5885" t="str">
        <f>INDEX(product!D:D,MATCH(F5885,product!A:A,))</f>
        <v>Eldon Image Series Desk Accessories, Burgundy</v>
      </c>
    </row>
    <row r="5886" spans="1:13" x14ac:dyDescent="0.25">
      <c r="A5886" s="1" t="s">
        <v>6605</v>
      </c>
      <c r="B5886" s="2">
        <v>42376</v>
      </c>
      <c r="C5886" s="2">
        <v>42380</v>
      </c>
      <c r="D5886" s="1" t="s">
        <v>19</v>
      </c>
      <c r="E5886" s="1" t="s">
        <v>1766</v>
      </c>
      <c r="F5886" s="1" t="s">
        <v>1579</v>
      </c>
      <c r="G5886">
        <v>25.92</v>
      </c>
      <c r="H5886">
        <v>5</v>
      </c>
      <c r="I5886">
        <v>0.2</v>
      </c>
      <c r="J5886">
        <v>9.0719999999999992</v>
      </c>
      <c r="K5886" t="str">
        <f>INDEX(product!B:B,MATCH('TABELA TOTAL'!$F8033,product!A:A,0))</f>
        <v>Office Supplies</v>
      </c>
      <c r="L5886" t="str">
        <f>INDEX(product!C:C,MATCH(F5886,product!A:A,))</f>
        <v>Paper</v>
      </c>
      <c r="M5886" t="str">
        <f>INDEX(product!D:D,MATCH(F5886,product!A:A,))</f>
        <v>Xerox 212</v>
      </c>
    </row>
    <row r="5887" spans="1:13" x14ac:dyDescent="0.25">
      <c r="A5887" s="1" t="s">
        <v>1423</v>
      </c>
      <c r="B5887" s="2">
        <v>42374</v>
      </c>
      <c r="C5887" s="2">
        <v>42376</v>
      </c>
      <c r="D5887" s="1" t="s">
        <v>11</v>
      </c>
      <c r="E5887" s="1" t="s">
        <v>1290</v>
      </c>
      <c r="F5887" s="1" t="s">
        <v>1424</v>
      </c>
      <c r="G5887">
        <v>191.47200000000001</v>
      </c>
      <c r="H5887">
        <v>6</v>
      </c>
      <c r="I5887">
        <v>0.2</v>
      </c>
      <c r="J5887">
        <v>40.687800000000003</v>
      </c>
      <c r="K5887" t="str">
        <f>INDEX(product!B:B,MATCH('TABELA TOTAL'!$F864,product!A:A,0))</f>
        <v>Office Supplies</v>
      </c>
      <c r="L5887" t="str">
        <f>INDEX(product!C:C,MATCH(F5887,product!A:A,))</f>
        <v>Accessories</v>
      </c>
      <c r="M5887" t="str">
        <f>INDEX(product!D:D,MATCH(F5887,product!A:A,))</f>
        <v>Logitech MX Performance Wireless Mouse</v>
      </c>
    </row>
    <row r="5888" spans="1:13" x14ac:dyDescent="0.25">
      <c r="A5888" s="1" t="s">
        <v>1423</v>
      </c>
      <c r="B5888" s="2">
        <v>42374</v>
      </c>
      <c r="C5888" s="2">
        <v>42376</v>
      </c>
      <c r="D5888" s="1" t="s">
        <v>11</v>
      </c>
      <c r="E5888" s="1" t="s">
        <v>1290</v>
      </c>
      <c r="F5888" s="1" t="s">
        <v>1425</v>
      </c>
      <c r="G5888">
        <v>5.2480000000000002</v>
      </c>
      <c r="H5888">
        <v>2</v>
      </c>
      <c r="I5888">
        <v>0.2</v>
      </c>
      <c r="J5888">
        <v>0.59040000000000004</v>
      </c>
      <c r="K5888" t="str">
        <f>INDEX(product!B:B,MATCH('TABELA TOTAL'!$F865,product!A:A,0))</f>
        <v>Office Supplies</v>
      </c>
      <c r="L5888" t="str">
        <f>INDEX(product!C:C,MATCH(F5888,product!A:A,))</f>
        <v>Art</v>
      </c>
      <c r="M5888" t="str">
        <f>INDEX(product!D:D,MATCH(F5888,product!A:A,))</f>
        <v>Newell 337</v>
      </c>
    </row>
    <row r="5889" spans="1:13" x14ac:dyDescent="0.25">
      <c r="A5889" s="1" t="s">
        <v>1423</v>
      </c>
      <c r="B5889" s="2">
        <v>42374</v>
      </c>
      <c r="C5889" s="2">
        <v>42376</v>
      </c>
      <c r="D5889" s="1" t="s">
        <v>11</v>
      </c>
      <c r="E5889" s="1" t="s">
        <v>1290</v>
      </c>
      <c r="F5889" s="1" t="s">
        <v>1426</v>
      </c>
      <c r="G5889">
        <v>59.183999999999997</v>
      </c>
      <c r="H5889">
        <v>2</v>
      </c>
      <c r="I5889">
        <v>0.2</v>
      </c>
      <c r="J5889">
        <v>5.1786000000000003</v>
      </c>
      <c r="K5889" t="str">
        <f>INDEX(product!B:B,MATCH('TABELA TOTAL'!$F866,product!A:A,0))</f>
        <v>Office Supplies</v>
      </c>
      <c r="L5889" t="str">
        <f>INDEX(product!C:C,MATCH(F5889,product!A:A,))</f>
        <v>Phones</v>
      </c>
      <c r="M5889" t="str">
        <f>INDEX(product!D:D,MATCH(F5889,product!A:A,))</f>
        <v>Logitech B530 USB Headset - headset - Full size, Binaural</v>
      </c>
    </row>
    <row r="5890" spans="1:13" x14ac:dyDescent="0.25">
      <c r="A5890" s="1" t="s">
        <v>3569</v>
      </c>
      <c r="B5890" s="2">
        <v>42373</v>
      </c>
      <c r="C5890" s="2">
        <v>42378</v>
      </c>
      <c r="D5890" s="1" t="s">
        <v>19</v>
      </c>
      <c r="E5890" s="1" t="s">
        <v>1976</v>
      </c>
      <c r="F5890" s="1" t="s">
        <v>3123</v>
      </c>
      <c r="G5890">
        <v>959.96799999999996</v>
      </c>
      <c r="H5890">
        <v>4</v>
      </c>
      <c r="I5890">
        <v>0.2</v>
      </c>
      <c r="J5890">
        <v>119.996</v>
      </c>
      <c r="K5890" t="str">
        <f>INDEX(product!B:B,MATCH('TABELA TOTAL'!$F2899,product!A:A,0))</f>
        <v>Office Supplies</v>
      </c>
      <c r="L5890" t="str">
        <f>INDEX(product!C:C,MATCH(F5890,product!A:A,))</f>
        <v>Copiers</v>
      </c>
      <c r="M5890" t="str">
        <f>INDEX(product!D:D,MATCH(F5890,product!A:A,))</f>
        <v>Hewlett Packard 310 Color Digital Copier</v>
      </c>
    </row>
    <row r="5891" spans="1:13" x14ac:dyDescent="0.25">
      <c r="A5891" s="1" t="s">
        <v>5476</v>
      </c>
      <c r="B5891" s="2">
        <v>42373</v>
      </c>
      <c r="C5891" s="2">
        <v>42377</v>
      </c>
      <c r="D5891" s="1" t="s">
        <v>19</v>
      </c>
      <c r="E5891" s="1" t="s">
        <v>569</v>
      </c>
      <c r="F5891" s="1" t="s">
        <v>1038</v>
      </c>
      <c r="G5891">
        <v>4.6719999999999997</v>
      </c>
      <c r="H5891">
        <v>1</v>
      </c>
      <c r="I5891">
        <v>0.2</v>
      </c>
      <c r="J5891">
        <v>0.58399999999999996</v>
      </c>
      <c r="K5891" t="str">
        <f>INDEX(product!B:B,MATCH('TABELA TOTAL'!$F5869,product!A:A,0))</f>
        <v>Office Supplies</v>
      </c>
      <c r="L5891" t="str">
        <f>INDEX(product!C:C,MATCH(F5891,product!A:A,))</f>
        <v>Art</v>
      </c>
      <c r="M5891" t="str">
        <f>INDEX(product!D:D,MATCH(F5891,product!A:A,))</f>
        <v>Newell 312</v>
      </c>
    </row>
    <row r="5892" spans="1:13" x14ac:dyDescent="0.25">
      <c r="A5892" s="1" t="s">
        <v>5476</v>
      </c>
      <c r="B5892" s="2">
        <v>42373</v>
      </c>
      <c r="C5892" s="2">
        <v>42377</v>
      </c>
      <c r="D5892" s="1" t="s">
        <v>19</v>
      </c>
      <c r="E5892" s="1" t="s">
        <v>569</v>
      </c>
      <c r="F5892" s="1" t="s">
        <v>1958</v>
      </c>
      <c r="G5892">
        <v>104.58</v>
      </c>
      <c r="H5892">
        <v>6</v>
      </c>
      <c r="I5892">
        <v>0.7</v>
      </c>
      <c r="J5892">
        <v>-80.177999999999997</v>
      </c>
      <c r="K5892" t="str">
        <f>INDEX(product!B:B,MATCH('TABELA TOTAL'!$F5870,product!A:A,0))</f>
        <v>Office Supplies</v>
      </c>
      <c r="L5892" t="str">
        <f>INDEX(product!C:C,MATCH(F5892,product!A:A,))</f>
        <v>Binders</v>
      </c>
      <c r="M5892" t="str">
        <f>INDEX(product!D:D,MATCH(F5892,product!A:A,))</f>
        <v>Avery Arch Ring Binders</v>
      </c>
    </row>
    <row r="5893" spans="1:13" x14ac:dyDescent="0.25">
      <c r="A5893" s="1" t="s">
        <v>3710</v>
      </c>
      <c r="B5893" s="2">
        <v>42372</v>
      </c>
      <c r="C5893" s="2">
        <v>42374</v>
      </c>
      <c r="D5893" s="1" t="s">
        <v>79</v>
      </c>
      <c r="E5893" s="1" t="s">
        <v>1040</v>
      </c>
      <c r="F5893" s="1" t="s">
        <v>2977</v>
      </c>
      <c r="G5893">
        <v>114.46</v>
      </c>
      <c r="H5893">
        <v>2</v>
      </c>
      <c r="I5893">
        <v>0</v>
      </c>
      <c r="J5893">
        <v>28.614999999999998</v>
      </c>
      <c r="K5893" t="str">
        <f>INDEX(product!B:B,MATCH('TABELA TOTAL'!$F3075,product!A:A,0))</f>
        <v>Office Supplies</v>
      </c>
      <c r="L5893" t="str">
        <f>INDEX(product!C:C,MATCH(F5893,product!A:A,))</f>
        <v>Storage</v>
      </c>
      <c r="M5893" t="str">
        <f>INDEX(product!D:D,MATCH(F5893,product!A:A,))</f>
        <v>Recycled Steel Personal File for Hanging File Folders</v>
      </c>
    </row>
    <row r="5894" spans="1:13" x14ac:dyDescent="0.25">
      <c r="A5894" s="1" t="s">
        <v>6927</v>
      </c>
      <c r="B5894" s="2">
        <v>42372</v>
      </c>
      <c r="C5894" s="2">
        <v>42377</v>
      </c>
      <c r="D5894" s="1" t="s">
        <v>19</v>
      </c>
      <c r="E5894" s="1" t="s">
        <v>501</v>
      </c>
      <c r="F5894" s="1" t="s">
        <v>2734</v>
      </c>
      <c r="G5894">
        <v>30.08</v>
      </c>
      <c r="H5894">
        <v>2</v>
      </c>
      <c r="I5894">
        <v>0.2</v>
      </c>
      <c r="J5894">
        <v>-5.2640000000000002</v>
      </c>
      <c r="K5894" t="str">
        <f>INDEX(product!B:B,MATCH('TABELA TOTAL'!$F8605,product!A:A,0))</f>
        <v>Furniture</v>
      </c>
      <c r="L5894" t="str">
        <f>INDEX(product!C:C,MATCH(F5894,product!A:A,))</f>
        <v>Accessories</v>
      </c>
      <c r="M5894" t="str">
        <f>INDEX(product!D:D,MATCH(F5894,product!A:A,))</f>
        <v>Imation Clip USB flash drive - 8 GB</v>
      </c>
    </row>
    <row r="5895" spans="1:13" x14ac:dyDescent="0.25">
      <c r="A5895" s="1" t="s">
        <v>6927</v>
      </c>
      <c r="B5895" s="2">
        <v>42372</v>
      </c>
      <c r="C5895" s="2">
        <v>42377</v>
      </c>
      <c r="D5895" s="1" t="s">
        <v>19</v>
      </c>
      <c r="E5895" s="1" t="s">
        <v>501</v>
      </c>
      <c r="F5895" s="1" t="s">
        <v>4340</v>
      </c>
      <c r="G5895">
        <v>165.6</v>
      </c>
      <c r="H5895">
        <v>3</v>
      </c>
      <c r="I5895">
        <v>0.2</v>
      </c>
      <c r="J5895">
        <v>-6.21</v>
      </c>
      <c r="K5895" t="str">
        <f>INDEX(product!B:B,MATCH('TABELA TOTAL'!$F8606,product!A:A,0))</f>
        <v>Technology</v>
      </c>
      <c r="L5895" t="str">
        <f>INDEX(product!C:C,MATCH(F5895,product!A:A,))</f>
        <v>Accessories</v>
      </c>
      <c r="M5895" t="str">
        <f>INDEX(product!D:D,MATCH(F5895,product!A:A,))</f>
        <v>WD My Passport Ultra 1TB Portable External Hard Drive</v>
      </c>
    </row>
    <row r="5896" spans="1:13" x14ac:dyDescent="0.25">
      <c r="A5896" s="1" t="s">
        <v>6927</v>
      </c>
      <c r="B5896" s="2">
        <v>42372</v>
      </c>
      <c r="C5896" s="2">
        <v>42377</v>
      </c>
      <c r="D5896" s="1" t="s">
        <v>19</v>
      </c>
      <c r="E5896" s="1" t="s">
        <v>501</v>
      </c>
      <c r="F5896" s="1" t="s">
        <v>3389</v>
      </c>
      <c r="G5896">
        <v>180.96</v>
      </c>
      <c r="H5896">
        <v>5</v>
      </c>
      <c r="I5896">
        <v>0.2</v>
      </c>
      <c r="J5896">
        <v>13.571999999999999</v>
      </c>
      <c r="K5896" t="str">
        <f>INDEX(product!B:B,MATCH('TABELA TOTAL'!$F8607,product!A:A,0))</f>
        <v>Office Supplies</v>
      </c>
      <c r="L5896" t="str">
        <f>INDEX(product!C:C,MATCH(F5896,product!A:A,))</f>
        <v>Phones</v>
      </c>
      <c r="M5896" t="str">
        <f>INDEX(product!D:D,MATCH(F5896,product!A:A,))</f>
        <v>AT&amp;T 17929 Lendline Telephone</v>
      </c>
    </row>
    <row r="5897" spans="1:13" x14ac:dyDescent="0.25">
      <c r="A5897" s="1" t="s">
        <v>7419</v>
      </c>
      <c r="B5897" s="2">
        <v>42372</v>
      </c>
      <c r="C5897" s="2">
        <v>42377</v>
      </c>
      <c r="D5897" s="1" t="s">
        <v>19</v>
      </c>
      <c r="E5897" s="1" t="s">
        <v>3318</v>
      </c>
      <c r="F5897" s="1" t="s">
        <v>688</v>
      </c>
      <c r="G5897">
        <v>1592.85</v>
      </c>
      <c r="H5897">
        <v>7</v>
      </c>
      <c r="I5897">
        <v>0</v>
      </c>
      <c r="J5897">
        <v>350.42700000000002</v>
      </c>
      <c r="K5897" t="str">
        <f>INDEX(product!B:B,MATCH('TABELA TOTAL'!$F9495,product!A:A,0))</f>
        <v>Technology</v>
      </c>
      <c r="L5897" t="str">
        <f>INDEX(product!C:C,MATCH(F5897,product!A:A,))</f>
        <v>Tables</v>
      </c>
      <c r="M5897" t="str">
        <f>INDEX(product!D:D,MATCH(F5897,product!A:A,))</f>
        <v>Hon Practical Foundations 30 x 60 Training Table, Light Gray/Charcoal</v>
      </c>
    </row>
    <row r="5898" spans="1:13" x14ac:dyDescent="0.25">
      <c r="A5898" s="1" t="s">
        <v>7419</v>
      </c>
      <c r="B5898" s="2">
        <v>42372</v>
      </c>
      <c r="C5898" s="2">
        <v>42377</v>
      </c>
      <c r="D5898" s="1" t="s">
        <v>19</v>
      </c>
      <c r="E5898" s="1" t="s">
        <v>3318</v>
      </c>
      <c r="F5898" s="1" t="s">
        <v>2145</v>
      </c>
      <c r="G5898">
        <v>11.88</v>
      </c>
      <c r="H5898">
        <v>2</v>
      </c>
      <c r="I5898">
        <v>0</v>
      </c>
      <c r="J5898">
        <v>5.3460000000000001</v>
      </c>
      <c r="K5898" t="str">
        <f>INDEX(product!B:B,MATCH('TABELA TOTAL'!$F9496,product!A:A,0))</f>
        <v>Office Supplies</v>
      </c>
      <c r="L5898" t="str">
        <f>INDEX(product!C:C,MATCH(F5898,product!A:A,))</f>
        <v>Binders</v>
      </c>
      <c r="M5898" t="str">
        <f>INDEX(product!D:D,MATCH(F5898,product!A:A,))</f>
        <v>Storex Dura Pro Binders</v>
      </c>
    </row>
    <row r="5899" spans="1:13" x14ac:dyDescent="0.25">
      <c r="A5899" s="1" t="s">
        <v>4907</v>
      </c>
      <c r="B5899" s="2">
        <v>42371</v>
      </c>
      <c r="C5899" s="2">
        <v>42376</v>
      </c>
      <c r="D5899" s="1" t="s">
        <v>19</v>
      </c>
      <c r="E5899" s="1" t="s">
        <v>3066</v>
      </c>
      <c r="F5899" s="1" t="s">
        <v>540</v>
      </c>
      <c r="G5899">
        <v>173.94</v>
      </c>
      <c r="H5899">
        <v>3</v>
      </c>
      <c r="I5899">
        <v>0</v>
      </c>
      <c r="J5899">
        <v>38.266800000000003</v>
      </c>
      <c r="K5899" t="str">
        <f>INDEX(product!B:B,MATCH('TABELA TOTAL'!$F4920,product!A:A,0))</f>
        <v>Technology</v>
      </c>
      <c r="L5899" t="str">
        <f>INDEX(product!C:C,MATCH(F5899,product!A:A,))</f>
        <v>Bookcases</v>
      </c>
      <c r="M5899" t="str">
        <f>INDEX(product!D:D,MATCH(F5899,product!A:A,))</f>
        <v>Bush Westfield Collection Bookcases, Medium Cherry Finish</v>
      </c>
    </row>
    <row r="5900" spans="1:13" x14ac:dyDescent="0.25">
      <c r="A5900" s="1" t="s">
        <v>4907</v>
      </c>
      <c r="B5900" s="2">
        <v>42371</v>
      </c>
      <c r="C5900" s="2">
        <v>42376</v>
      </c>
      <c r="D5900" s="1" t="s">
        <v>19</v>
      </c>
      <c r="E5900" s="1" t="s">
        <v>3066</v>
      </c>
      <c r="F5900" s="1" t="s">
        <v>2553</v>
      </c>
      <c r="G5900">
        <v>231.98</v>
      </c>
      <c r="H5900">
        <v>2</v>
      </c>
      <c r="I5900">
        <v>0</v>
      </c>
      <c r="J5900">
        <v>67.274199999999993</v>
      </c>
      <c r="K5900" t="str">
        <f>INDEX(product!B:B,MATCH('TABELA TOTAL'!$F4921,product!A:A,0))</f>
        <v>Furniture</v>
      </c>
      <c r="L5900" t="str">
        <f>INDEX(product!C:C,MATCH(F5900,product!A:A,))</f>
        <v>Phones</v>
      </c>
      <c r="M5900" t="str">
        <f>INDEX(product!D:D,MATCH(F5900,product!A:A,))</f>
        <v>GE 30522EE2</v>
      </c>
    </row>
    <row r="5901" spans="1:13" x14ac:dyDescent="0.25">
      <c r="A5901" s="1" t="s">
        <v>2667</v>
      </c>
      <c r="B5901" s="2">
        <v>42369</v>
      </c>
      <c r="C5901" s="2">
        <v>42373</v>
      </c>
      <c r="D5901" s="1" t="s">
        <v>19</v>
      </c>
      <c r="E5901" s="1" t="s">
        <v>525</v>
      </c>
      <c r="F5901" s="1" t="s">
        <v>1163</v>
      </c>
      <c r="G5901">
        <v>487.98399999999998</v>
      </c>
      <c r="H5901">
        <v>2</v>
      </c>
      <c r="I5901">
        <v>0.2</v>
      </c>
      <c r="J5901">
        <v>152.495</v>
      </c>
      <c r="K5901" t="str">
        <f>INDEX(product!B:B,MATCH('TABELA TOTAL'!$F1897,product!A:A,0))</f>
        <v>Office Supplies</v>
      </c>
      <c r="L5901" t="str">
        <f>INDEX(product!C:C,MATCH(F5901,product!A:A,))</f>
        <v>Binders</v>
      </c>
      <c r="M5901" t="str">
        <f>INDEX(product!D:D,MATCH(F5901,product!A:A,))</f>
        <v>Ibico Hi-Tech Manual Binding System</v>
      </c>
    </row>
    <row r="5902" spans="1:13" x14ac:dyDescent="0.25">
      <c r="A5902" s="1" t="s">
        <v>2886</v>
      </c>
      <c r="B5902" s="2">
        <v>42369</v>
      </c>
      <c r="C5902" s="2">
        <v>42374</v>
      </c>
      <c r="D5902" s="1" t="s">
        <v>19</v>
      </c>
      <c r="E5902" s="1" t="s">
        <v>2887</v>
      </c>
      <c r="F5902" s="1" t="s">
        <v>2888</v>
      </c>
      <c r="G5902">
        <v>14.76</v>
      </c>
      <c r="H5902">
        <v>5</v>
      </c>
      <c r="I5902">
        <v>0.6</v>
      </c>
      <c r="J5902">
        <v>-11.439</v>
      </c>
      <c r="K5902" t="str">
        <f>INDEX(product!B:B,MATCH('TABELA TOTAL'!$F2138,product!A:A,0))</f>
        <v>Office Supplies</v>
      </c>
      <c r="L5902" t="str">
        <f>INDEX(product!C:C,MATCH(F5902,product!A:A,))</f>
        <v>Furnishings</v>
      </c>
      <c r="M5902" t="str">
        <f>INDEX(product!D:D,MATCH(F5902,product!A:A,))</f>
        <v>Eldon Expressions Wood Desk Accessories, Oak</v>
      </c>
    </row>
    <row r="5903" spans="1:13" x14ac:dyDescent="0.25">
      <c r="A5903" s="1" t="s">
        <v>2886</v>
      </c>
      <c r="B5903" s="2">
        <v>42369</v>
      </c>
      <c r="C5903" s="2">
        <v>42374</v>
      </c>
      <c r="D5903" s="1" t="s">
        <v>19</v>
      </c>
      <c r="E5903" s="1" t="s">
        <v>2887</v>
      </c>
      <c r="F5903" s="1" t="s">
        <v>2735</v>
      </c>
      <c r="G5903">
        <v>3.6560000000000001</v>
      </c>
      <c r="H5903">
        <v>4</v>
      </c>
      <c r="I5903">
        <v>0.8</v>
      </c>
      <c r="J5903">
        <v>-5.8495999999999997</v>
      </c>
      <c r="K5903" t="str">
        <f>INDEX(product!B:B,MATCH('TABELA TOTAL'!$F2139,product!A:A,0))</f>
        <v>Office Supplies</v>
      </c>
      <c r="L5903" t="str">
        <f>INDEX(product!C:C,MATCH(F5903,product!A:A,))</f>
        <v>Binders</v>
      </c>
      <c r="M5903" t="str">
        <f>INDEX(product!D:D,MATCH(F5903,product!A:A,))</f>
        <v>Newell 3-Hole Punched Plastic Slotted Magazine Holders for Binders</v>
      </c>
    </row>
    <row r="5904" spans="1:13" x14ac:dyDescent="0.25">
      <c r="A5904" s="1" t="s">
        <v>3064</v>
      </c>
      <c r="B5904" s="2">
        <v>42369</v>
      </c>
      <c r="C5904" s="2">
        <v>42372</v>
      </c>
      <c r="D5904" s="1" t="s">
        <v>11</v>
      </c>
      <c r="E5904" s="1" t="s">
        <v>1541</v>
      </c>
      <c r="F5904" s="1" t="s">
        <v>709</v>
      </c>
      <c r="G5904">
        <v>94.74</v>
      </c>
      <c r="H5904">
        <v>3</v>
      </c>
      <c r="I5904">
        <v>0</v>
      </c>
      <c r="J5904">
        <v>44.527799999999999</v>
      </c>
      <c r="K5904" t="str">
        <f>INDEX(product!B:B,MATCH('TABELA TOTAL'!$F2323,product!A:A,0))</f>
        <v>Furniture</v>
      </c>
      <c r="L5904" t="str">
        <f>INDEX(product!C:C,MATCH(F5904,product!A:A,))</f>
        <v>Binders</v>
      </c>
      <c r="M5904" t="str">
        <f>INDEX(product!D:D,MATCH(F5904,product!A:A,))</f>
        <v>Tuf-Vin Binders</v>
      </c>
    </row>
    <row r="5905" spans="1:13" x14ac:dyDescent="0.25">
      <c r="A5905" s="1" t="s">
        <v>3064</v>
      </c>
      <c r="B5905" s="2">
        <v>42369</v>
      </c>
      <c r="C5905" s="2">
        <v>42372</v>
      </c>
      <c r="D5905" s="1" t="s">
        <v>11</v>
      </c>
      <c r="E5905" s="1" t="s">
        <v>1541</v>
      </c>
      <c r="F5905" s="1" t="s">
        <v>563</v>
      </c>
      <c r="G5905">
        <v>60.64</v>
      </c>
      <c r="H5905">
        <v>4</v>
      </c>
      <c r="I5905">
        <v>0</v>
      </c>
      <c r="J5905">
        <v>27.894400000000001</v>
      </c>
      <c r="K5905" t="str">
        <f>INDEX(product!B:B,MATCH('TABELA TOTAL'!$F2324,product!A:A,0))</f>
        <v>Office Supplies</v>
      </c>
      <c r="L5905" t="str">
        <f>INDEX(product!C:C,MATCH(F5905,product!A:A,))</f>
        <v>Binders</v>
      </c>
      <c r="M5905" t="str">
        <f>INDEX(product!D:D,MATCH(F5905,product!A:A,))</f>
        <v>GBC Clear Cover, 8-1/2 x 11, unpunched, 25 covers per pack</v>
      </c>
    </row>
    <row r="5906" spans="1:13" x14ac:dyDescent="0.25">
      <c r="A5906" s="1" t="s">
        <v>3064</v>
      </c>
      <c r="B5906" s="2">
        <v>42369</v>
      </c>
      <c r="C5906" s="2">
        <v>42372</v>
      </c>
      <c r="D5906" s="1" t="s">
        <v>11</v>
      </c>
      <c r="E5906" s="1" t="s">
        <v>1541</v>
      </c>
      <c r="F5906" s="1" t="s">
        <v>1669</v>
      </c>
      <c r="G5906">
        <v>76.3</v>
      </c>
      <c r="H5906">
        <v>5</v>
      </c>
      <c r="I5906">
        <v>0</v>
      </c>
      <c r="J5906">
        <v>38.15</v>
      </c>
      <c r="K5906" t="str">
        <f>INDEX(product!B:B,MATCH('TABELA TOTAL'!$F2325,product!A:A,0))</f>
        <v>Technology</v>
      </c>
      <c r="L5906" t="str">
        <f>INDEX(product!C:C,MATCH(F5906,product!A:A,))</f>
        <v>Binders</v>
      </c>
      <c r="M5906" t="str">
        <f>INDEX(product!D:D,MATCH(F5906,product!A:A,))</f>
        <v>Aluminum Screw Posts</v>
      </c>
    </row>
    <row r="5907" spans="1:13" x14ac:dyDescent="0.25">
      <c r="A5907" s="1" t="s">
        <v>3064</v>
      </c>
      <c r="B5907" s="2">
        <v>42369</v>
      </c>
      <c r="C5907" s="2">
        <v>42372</v>
      </c>
      <c r="D5907" s="1" t="s">
        <v>11</v>
      </c>
      <c r="E5907" s="1" t="s">
        <v>1541</v>
      </c>
      <c r="F5907" s="1" t="s">
        <v>2170</v>
      </c>
      <c r="G5907">
        <v>364.8</v>
      </c>
      <c r="H5907">
        <v>12</v>
      </c>
      <c r="I5907">
        <v>0</v>
      </c>
      <c r="J5907">
        <v>167.80799999999999</v>
      </c>
      <c r="K5907" t="str">
        <f>INDEX(product!B:B,MATCH('TABELA TOTAL'!$F2326,product!A:A,0))</f>
        <v>Office Supplies</v>
      </c>
      <c r="L5907" t="str">
        <f>INDEX(product!C:C,MATCH(F5907,product!A:A,))</f>
        <v>Binders</v>
      </c>
      <c r="M5907" t="str">
        <f>INDEX(product!D:D,MATCH(F5907,product!A:A,))</f>
        <v>Ibico Plastic Spiral Binding Combs</v>
      </c>
    </row>
    <row r="5908" spans="1:13" x14ac:dyDescent="0.25">
      <c r="A5908" s="1" t="s">
        <v>5586</v>
      </c>
      <c r="B5908" s="2">
        <v>42369</v>
      </c>
      <c r="C5908" s="2">
        <v>42373</v>
      </c>
      <c r="D5908" s="1" t="s">
        <v>19</v>
      </c>
      <c r="E5908" s="1" t="s">
        <v>5331</v>
      </c>
      <c r="F5908" s="1" t="s">
        <v>1288</v>
      </c>
      <c r="G5908">
        <v>152.68799999999999</v>
      </c>
      <c r="H5908">
        <v>2</v>
      </c>
      <c r="I5908">
        <v>0.2</v>
      </c>
      <c r="J5908">
        <v>-26.720400000000001</v>
      </c>
      <c r="K5908" t="str">
        <f>INDEX(product!B:B,MATCH('TABELA TOTAL'!$F6073,product!A:A,0))</f>
        <v>Office Supplies</v>
      </c>
      <c r="L5908" t="str">
        <f>INDEX(product!C:C,MATCH(F5908,product!A:A,))</f>
        <v>Storage</v>
      </c>
      <c r="M5908" t="str">
        <f>INDEX(product!D:D,MATCH(F5908,product!A:A,))</f>
        <v>Fellowes Stor/Drawer Steel Plus Storage Drawers</v>
      </c>
    </row>
    <row r="5909" spans="1:13" x14ac:dyDescent="0.25">
      <c r="A5909" s="1" t="s">
        <v>5586</v>
      </c>
      <c r="B5909" s="2">
        <v>42369</v>
      </c>
      <c r="C5909" s="2">
        <v>42373</v>
      </c>
      <c r="D5909" s="1" t="s">
        <v>19</v>
      </c>
      <c r="E5909" s="1" t="s">
        <v>5331</v>
      </c>
      <c r="F5909" s="1" t="s">
        <v>1800</v>
      </c>
      <c r="G5909">
        <v>3.488</v>
      </c>
      <c r="H5909">
        <v>2</v>
      </c>
      <c r="I5909">
        <v>0.2</v>
      </c>
      <c r="J5909">
        <v>0.56679999999999997</v>
      </c>
      <c r="K5909" t="str">
        <f>INDEX(product!B:B,MATCH('TABELA TOTAL'!$F6074,product!A:A,0))</f>
        <v>Office Supplies</v>
      </c>
      <c r="L5909" t="str">
        <f>INDEX(product!C:C,MATCH(F5909,product!A:A,))</f>
        <v>Fasteners</v>
      </c>
      <c r="M5909" t="str">
        <f>INDEX(product!D:D,MATCH(F5909,product!A:A,))</f>
        <v>Stockwell Push Pins</v>
      </c>
    </row>
    <row r="5910" spans="1:13" x14ac:dyDescent="0.25">
      <c r="A5910" s="1" t="s">
        <v>5586</v>
      </c>
      <c r="B5910" s="2">
        <v>42369</v>
      </c>
      <c r="C5910" s="2">
        <v>42373</v>
      </c>
      <c r="D5910" s="1" t="s">
        <v>19</v>
      </c>
      <c r="E5910" s="1" t="s">
        <v>5331</v>
      </c>
      <c r="F5910" s="1" t="s">
        <v>657</v>
      </c>
      <c r="G5910">
        <v>5.8879999999999999</v>
      </c>
      <c r="H5910">
        <v>2</v>
      </c>
      <c r="I5910">
        <v>0.2</v>
      </c>
      <c r="J5910">
        <v>-1.3248</v>
      </c>
      <c r="K5910" t="str">
        <f>INDEX(product!B:B,MATCH('TABELA TOTAL'!$F6075,product!A:A,0))</f>
        <v>Technology</v>
      </c>
      <c r="L5910" t="str">
        <f>INDEX(product!C:C,MATCH(F5910,product!A:A,))</f>
        <v>Supplies</v>
      </c>
      <c r="M5910" t="str">
        <f>INDEX(product!D:D,MATCH(F5910,product!A:A,))</f>
        <v>Staple remover</v>
      </c>
    </row>
    <row r="5911" spans="1:13" x14ac:dyDescent="0.25">
      <c r="A5911" s="1" t="s">
        <v>6277</v>
      </c>
      <c r="B5911" s="2">
        <v>42369</v>
      </c>
      <c r="C5911" s="2">
        <v>42371</v>
      </c>
      <c r="D5911" s="1" t="s">
        <v>11</v>
      </c>
      <c r="E5911" s="1" t="s">
        <v>3966</v>
      </c>
      <c r="F5911" s="1" t="s">
        <v>2015</v>
      </c>
      <c r="G5911">
        <v>116.4</v>
      </c>
      <c r="H5911">
        <v>8</v>
      </c>
      <c r="I5911">
        <v>0</v>
      </c>
      <c r="J5911">
        <v>52.38</v>
      </c>
      <c r="K5911" t="str">
        <f>INDEX(product!B:B,MATCH('TABELA TOTAL'!$F7357,product!A:A,0))</f>
        <v>Office Supplies</v>
      </c>
      <c r="L5911" t="str">
        <f>INDEX(product!C:C,MATCH(F5911,product!A:A,))</f>
        <v>Binders</v>
      </c>
      <c r="M5911" t="str">
        <f>INDEX(product!D:D,MATCH(F5911,product!A:A,))</f>
        <v>Fellowes Presentation Covers for Comb Binding Machines</v>
      </c>
    </row>
    <row r="5912" spans="1:13" x14ac:dyDescent="0.25">
      <c r="A5912" s="1" t="s">
        <v>5548</v>
      </c>
      <c r="B5912" s="2">
        <v>42368</v>
      </c>
      <c r="C5912" s="2">
        <v>42372</v>
      </c>
      <c r="D5912" s="1" t="s">
        <v>19</v>
      </c>
      <c r="E5912" s="1" t="s">
        <v>229</v>
      </c>
      <c r="F5912" s="1" t="s">
        <v>2567</v>
      </c>
      <c r="G5912">
        <v>68.52</v>
      </c>
      <c r="H5912">
        <v>3</v>
      </c>
      <c r="I5912">
        <v>0</v>
      </c>
      <c r="J5912">
        <v>31.519200000000001</v>
      </c>
      <c r="K5912" t="str">
        <f>INDEX(product!B:B,MATCH('TABELA TOTAL'!$F6010,product!A:A,0))</f>
        <v>Office Supplies</v>
      </c>
      <c r="L5912" t="str">
        <f>INDEX(product!C:C,MATCH(F5912,product!A:A,))</f>
        <v>Paper</v>
      </c>
      <c r="M5912" t="str">
        <f>INDEX(product!D:D,MATCH(F5912,product!A:A,))</f>
        <v>Xerox 1929</v>
      </c>
    </row>
    <row r="5913" spans="1:13" x14ac:dyDescent="0.25">
      <c r="A5913" s="1" t="s">
        <v>5548</v>
      </c>
      <c r="B5913" s="2">
        <v>42368</v>
      </c>
      <c r="C5913" s="2">
        <v>42372</v>
      </c>
      <c r="D5913" s="1" t="s">
        <v>19</v>
      </c>
      <c r="E5913" s="1" t="s">
        <v>229</v>
      </c>
      <c r="F5913" s="1" t="s">
        <v>712</v>
      </c>
      <c r="G5913">
        <v>74.94</v>
      </c>
      <c r="H5913">
        <v>3</v>
      </c>
      <c r="I5913">
        <v>0</v>
      </c>
      <c r="J5913">
        <v>14.2386</v>
      </c>
      <c r="K5913" t="str">
        <f>INDEX(product!B:B,MATCH('TABELA TOTAL'!$F6011,product!A:A,0))</f>
        <v>Office Supplies</v>
      </c>
      <c r="L5913" t="str">
        <f>INDEX(product!C:C,MATCH(F5913,product!A:A,))</f>
        <v>Storage</v>
      </c>
      <c r="M5913" t="str">
        <f>INDEX(product!D:D,MATCH(F5913,product!A:A,))</f>
        <v>2300 Heavy-Duty Transfer File Systems by Perma</v>
      </c>
    </row>
    <row r="5914" spans="1:13" x14ac:dyDescent="0.25">
      <c r="A5914" s="1" t="s">
        <v>5548</v>
      </c>
      <c r="B5914" s="2">
        <v>42368</v>
      </c>
      <c r="C5914" s="2">
        <v>42372</v>
      </c>
      <c r="D5914" s="1" t="s">
        <v>19</v>
      </c>
      <c r="E5914" s="1" t="s">
        <v>229</v>
      </c>
      <c r="F5914" s="1" t="s">
        <v>1382</v>
      </c>
      <c r="G5914">
        <v>2548.56</v>
      </c>
      <c r="H5914">
        <v>6</v>
      </c>
      <c r="I5914">
        <v>0.2</v>
      </c>
      <c r="J5914">
        <v>286.71300000000002</v>
      </c>
      <c r="K5914" t="str">
        <f>INDEX(product!B:B,MATCH('TABELA TOTAL'!$F6012,product!A:A,0))</f>
        <v>Office Supplies</v>
      </c>
      <c r="L5914" t="str">
        <f>INDEX(product!C:C,MATCH(F5914,product!A:A,))</f>
        <v>Machines</v>
      </c>
      <c r="M5914" t="str">
        <f>INDEX(product!D:D,MATCH(F5914,product!A:A,))</f>
        <v>Zebra GX420t Direct Thermal/Thermal Transfer Printer</v>
      </c>
    </row>
    <row r="5915" spans="1:13" x14ac:dyDescent="0.25">
      <c r="A5915" s="1" t="s">
        <v>5548</v>
      </c>
      <c r="B5915" s="2">
        <v>42368</v>
      </c>
      <c r="C5915" s="2">
        <v>42372</v>
      </c>
      <c r="D5915" s="1" t="s">
        <v>19</v>
      </c>
      <c r="E5915" s="1" t="s">
        <v>229</v>
      </c>
      <c r="F5915" s="1" t="s">
        <v>473</v>
      </c>
      <c r="G5915">
        <v>271.44</v>
      </c>
      <c r="H5915">
        <v>3</v>
      </c>
      <c r="I5915">
        <v>0</v>
      </c>
      <c r="J5915">
        <v>122.148</v>
      </c>
      <c r="K5915" t="str">
        <f>INDEX(product!B:B,MATCH('TABELA TOTAL'!$F6013,product!A:A,0))</f>
        <v>Office Supplies</v>
      </c>
      <c r="L5915" t="str">
        <f>INDEX(product!C:C,MATCH(F5915,product!A:A,))</f>
        <v>Envelopes</v>
      </c>
      <c r="M5915" t="str">
        <f>INDEX(product!D:D,MATCH(F5915,product!A:A,))</f>
        <v>Tyvek Side-Opening Peel &amp; Seel Expanding Envelopes</v>
      </c>
    </row>
    <row r="5916" spans="1:13" x14ac:dyDescent="0.25">
      <c r="A5916" s="1" t="s">
        <v>5548</v>
      </c>
      <c r="B5916" s="2">
        <v>42368</v>
      </c>
      <c r="C5916" s="2">
        <v>42372</v>
      </c>
      <c r="D5916" s="1" t="s">
        <v>19</v>
      </c>
      <c r="E5916" s="1" t="s">
        <v>229</v>
      </c>
      <c r="F5916" s="1" t="s">
        <v>2707</v>
      </c>
      <c r="G5916">
        <v>287.88</v>
      </c>
      <c r="H5916">
        <v>3</v>
      </c>
      <c r="I5916">
        <v>0.2</v>
      </c>
      <c r="J5916">
        <v>35.984999999999999</v>
      </c>
      <c r="K5916" t="str">
        <f>INDEX(product!B:B,MATCH('TABELA TOTAL'!$F6014,product!A:A,0))</f>
        <v>Office Supplies</v>
      </c>
      <c r="L5916" t="str">
        <f>INDEX(product!C:C,MATCH(F5916,product!A:A,))</f>
        <v>Phones</v>
      </c>
      <c r="M5916" t="str">
        <f>INDEX(product!D:D,MATCH(F5916,product!A:A,))</f>
        <v>Cisco SPA 502G IP Phone</v>
      </c>
    </row>
    <row r="5917" spans="1:13" x14ac:dyDescent="0.25">
      <c r="A5917" s="1" t="s">
        <v>7619</v>
      </c>
      <c r="B5917" s="2">
        <v>42367</v>
      </c>
      <c r="C5917" s="2">
        <v>42374</v>
      </c>
      <c r="D5917" s="1" t="s">
        <v>19</v>
      </c>
      <c r="E5917" s="1" t="s">
        <v>727</v>
      </c>
      <c r="F5917" s="1" t="s">
        <v>7108</v>
      </c>
      <c r="G5917">
        <v>6.36</v>
      </c>
      <c r="H5917">
        <v>2</v>
      </c>
      <c r="I5917">
        <v>0</v>
      </c>
      <c r="J5917">
        <v>6.3600000000000004E-2</v>
      </c>
      <c r="K5917" t="str">
        <f>INDEX(product!B:B,MATCH('TABELA TOTAL'!$F9877,product!A:A,0))</f>
        <v>Office Supplies</v>
      </c>
      <c r="L5917" t="str">
        <f>INDEX(product!C:C,MATCH(F5917,product!A:A,))</f>
        <v>Supplies</v>
      </c>
      <c r="M5917" t="str">
        <f>INDEX(product!D:D,MATCH(F5917,product!A:A,))</f>
        <v>Acme Serrated Blade Letter Opener</v>
      </c>
    </row>
    <row r="5918" spans="1:13" x14ac:dyDescent="0.25">
      <c r="A5918" s="1" t="s">
        <v>317</v>
      </c>
      <c r="B5918" s="2">
        <v>42366</v>
      </c>
      <c r="C5918" s="2">
        <v>42369</v>
      </c>
      <c r="D5918" s="1" t="s">
        <v>11</v>
      </c>
      <c r="E5918" s="1" t="s">
        <v>318</v>
      </c>
      <c r="F5918" s="1" t="s">
        <v>319</v>
      </c>
      <c r="G5918">
        <v>54.384</v>
      </c>
      <c r="H5918">
        <v>2</v>
      </c>
      <c r="I5918">
        <v>0.2</v>
      </c>
      <c r="J5918">
        <v>1.3595999999999999</v>
      </c>
      <c r="K5918" t="str">
        <f>INDEX(product!B:B,MATCH('TABELA TOTAL'!$F163,product!A:A,0))</f>
        <v>Office Supplies</v>
      </c>
      <c r="L5918" t="str">
        <f>INDEX(product!C:C,MATCH(F5918,product!A:A,))</f>
        <v>Accessories</v>
      </c>
      <c r="M5918" t="str">
        <f>INDEX(product!D:D,MATCH(F5918,product!A:A,))</f>
        <v>Lenovo 17-Key USB Numeric Keypad</v>
      </c>
    </row>
    <row r="5919" spans="1:13" x14ac:dyDescent="0.25">
      <c r="A5919" s="1" t="s">
        <v>4361</v>
      </c>
      <c r="B5919" s="2">
        <v>42366</v>
      </c>
      <c r="C5919" s="2">
        <v>42370</v>
      </c>
      <c r="D5919" s="1" t="s">
        <v>19</v>
      </c>
      <c r="E5919" s="1" t="s">
        <v>3426</v>
      </c>
      <c r="F5919" s="1" t="s">
        <v>2229</v>
      </c>
      <c r="G5919">
        <v>24.815999999999999</v>
      </c>
      <c r="H5919">
        <v>2</v>
      </c>
      <c r="I5919">
        <v>0.2</v>
      </c>
      <c r="J5919">
        <v>1.5509999999999999</v>
      </c>
      <c r="K5919" t="str">
        <f>INDEX(product!B:B,MATCH('TABELA TOTAL'!$F4038,product!A:A,0))</f>
        <v>Office Supplies</v>
      </c>
      <c r="L5919" t="str">
        <f>INDEX(product!C:C,MATCH(F5919,product!A:A,))</f>
        <v>Storage</v>
      </c>
      <c r="M5919" t="str">
        <f>INDEX(product!D:D,MATCH(F5919,product!A:A,))</f>
        <v>Acco Perma 3000 Stacking Storage Drawers</v>
      </c>
    </row>
    <row r="5920" spans="1:13" x14ac:dyDescent="0.25">
      <c r="A5920" s="1" t="s">
        <v>83</v>
      </c>
      <c r="B5920" s="2">
        <v>42365</v>
      </c>
      <c r="C5920" s="2">
        <v>42369</v>
      </c>
      <c r="D5920" s="1" t="s">
        <v>19</v>
      </c>
      <c r="E5920" s="1" t="s">
        <v>84</v>
      </c>
      <c r="F5920" s="1" t="s">
        <v>85</v>
      </c>
      <c r="G5920">
        <v>113.328</v>
      </c>
      <c r="H5920">
        <v>9</v>
      </c>
      <c r="I5920">
        <v>0.2</v>
      </c>
      <c r="J5920">
        <v>35.414999999999999</v>
      </c>
      <c r="K5920" t="str">
        <f>INDEX(product!B:B,MATCH('TABELA TOTAL'!$F39,product!A:A,0))</f>
        <v>Office Supplies</v>
      </c>
      <c r="L5920" t="str">
        <f>INDEX(product!C:C,MATCH(F5920,product!A:A,))</f>
        <v>Envelopes</v>
      </c>
      <c r="M5920" t="str">
        <f>INDEX(product!D:D,MATCH(F5920,product!A:A,))</f>
        <v>#10-4 1/8" x 9 1/2" Premium Diagonal Seam Envelopes</v>
      </c>
    </row>
    <row r="5921" spans="1:13" x14ac:dyDescent="0.25">
      <c r="A5921" s="1" t="s">
        <v>83</v>
      </c>
      <c r="B5921" s="2">
        <v>42365</v>
      </c>
      <c r="C5921" s="2">
        <v>42369</v>
      </c>
      <c r="D5921" s="1" t="s">
        <v>19</v>
      </c>
      <c r="E5921" s="1" t="s">
        <v>84</v>
      </c>
      <c r="F5921" s="1" t="s">
        <v>86</v>
      </c>
      <c r="G5921">
        <v>532.39919999999995</v>
      </c>
      <c r="H5921">
        <v>3</v>
      </c>
      <c r="I5921">
        <v>0.32</v>
      </c>
      <c r="J5921">
        <v>-46.976399999999998</v>
      </c>
      <c r="K5921" t="str">
        <f>INDEX(product!B:B,MATCH('TABELA TOTAL'!$F40,product!A:A,0))</f>
        <v>Technology</v>
      </c>
      <c r="L5921" t="str">
        <f>INDEX(product!C:C,MATCH(F5921,product!A:A,))</f>
        <v>Bookcases</v>
      </c>
      <c r="M5921" t="str">
        <f>INDEX(product!D:D,MATCH(F5921,product!A:A,))</f>
        <v>Atlantic Metals Mobile 3-Shelf Bookcases, Custom Colors</v>
      </c>
    </row>
    <row r="5922" spans="1:13" x14ac:dyDescent="0.25">
      <c r="A5922" s="1" t="s">
        <v>83</v>
      </c>
      <c r="B5922" s="2">
        <v>42365</v>
      </c>
      <c r="C5922" s="2">
        <v>42369</v>
      </c>
      <c r="D5922" s="1" t="s">
        <v>19</v>
      </c>
      <c r="E5922" s="1" t="s">
        <v>84</v>
      </c>
      <c r="F5922" s="1" t="s">
        <v>87</v>
      </c>
      <c r="G5922">
        <v>212.05799999999999</v>
      </c>
      <c r="H5922">
        <v>3</v>
      </c>
      <c r="I5922">
        <v>0.3</v>
      </c>
      <c r="J5922">
        <v>-15.147</v>
      </c>
      <c r="K5922" t="str">
        <f>INDEX(product!B:B,MATCH('TABELA TOTAL'!$F41,product!A:A,0))</f>
        <v>Office Supplies</v>
      </c>
      <c r="L5922" t="str">
        <f>INDEX(product!C:C,MATCH(F5922,product!A:A,))</f>
        <v>Chairs</v>
      </c>
      <c r="M5922" t="str">
        <f>INDEX(product!D:D,MATCH(F5922,product!A:A,))</f>
        <v>Global Fabric Manager's Chair, Dark Gray</v>
      </c>
    </row>
    <row r="5923" spans="1:13" x14ac:dyDescent="0.25">
      <c r="A5923" s="1" t="s">
        <v>83</v>
      </c>
      <c r="B5923" s="2">
        <v>42365</v>
      </c>
      <c r="C5923" s="2">
        <v>42369</v>
      </c>
      <c r="D5923" s="1" t="s">
        <v>19</v>
      </c>
      <c r="E5923" s="1" t="s">
        <v>84</v>
      </c>
      <c r="F5923" s="1" t="s">
        <v>88</v>
      </c>
      <c r="G5923">
        <v>371.16800000000001</v>
      </c>
      <c r="H5923">
        <v>4</v>
      </c>
      <c r="I5923">
        <v>0.2</v>
      </c>
      <c r="J5923">
        <v>41.756399999999999</v>
      </c>
      <c r="K5923" t="str">
        <f>INDEX(product!B:B,MATCH('TABELA TOTAL'!$F42,product!A:A,0))</f>
        <v>Office Supplies</v>
      </c>
      <c r="L5923" t="str">
        <f>INDEX(product!C:C,MATCH(F5923,product!A:A,))</f>
        <v>Phones</v>
      </c>
      <c r="M5923" t="str">
        <f>INDEX(product!D:D,MATCH(F5923,product!A:A,))</f>
        <v>Plantronics HL10 Handset Lifter</v>
      </c>
    </row>
    <row r="5924" spans="1:13" x14ac:dyDescent="0.25">
      <c r="A5924" s="1" t="s">
        <v>880</v>
      </c>
      <c r="B5924" s="2">
        <v>42365</v>
      </c>
      <c r="C5924" s="2">
        <v>42369</v>
      </c>
      <c r="D5924" s="1" t="s">
        <v>19</v>
      </c>
      <c r="E5924" s="1" t="s">
        <v>881</v>
      </c>
      <c r="F5924" s="1" t="s">
        <v>882</v>
      </c>
      <c r="G5924">
        <v>105.42</v>
      </c>
      <c r="H5924">
        <v>2</v>
      </c>
      <c r="I5924">
        <v>0</v>
      </c>
      <c r="J5924">
        <v>51.655799999999999</v>
      </c>
      <c r="K5924" t="str">
        <f>INDEX(product!B:B,MATCH('TABELA TOTAL'!$F497,product!A:A,0))</f>
        <v>Office Supplies</v>
      </c>
      <c r="L5924" t="str">
        <f>INDEX(product!C:C,MATCH(F5924,product!A:A,))</f>
        <v>Envelopes</v>
      </c>
      <c r="M5924" t="str">
        <f>INDEX(product!D:D,MATCH(F5924,product!A:A,))</f>
        <v>Strathmore #10 Envelopes, Ultimate White</v>
      </c>
    </row>
    <row r="5925" spans="1:13" x14ac:dyDescent="0.25">
      <c r="A5925" s="1" t="s">
        <v>1750</v>
      </c>
      <c r="B5925" s="2">
        <v>42365</v>
      </c>
      <c r="C5925" s="2">
        <v>42369</v>
      </c>
      <c r="D5925" s="1" t="s">
        <v>19</v>
      </c>
      <c r="E5925" s="1" t="s">
        <v>1751</v>
      </c>
      <c r="F5925" s="1" t="s">
        <v>1752</v>
      </c>
      <c r="G5925">
        <v>28.9</v>
      </c>
      <c r="H5925">
        <v>5</v>
      </c>
      <c r="I5925">
        <v>0</v>
      </c>
      <c r="J5925">
        <v>14.161</v>
      </c>
      <c r="K5925" t="str">
        <f>INDEX(product!B:B,MATCH('TABELA TOTAL'!$F1095,product!A:A,0))</f>
        <v>Office Supplies</v>
      </c>
      <c r="L5925" t="str">
        <f>INDEX(product!C:C,MATCH(F5925,product!A:A,))</f>
        <v>Paper</v>
      </c>
      <c r="M5925" t="str">
        <f>INDEX(product!D:D,MATCH(F5925,product!A:A,))</f>
        <v>Xerox 1950</v>
      </c>
    </row>
    <row r="5926" spans="1:13" x14ac:dyDescent="0.25">
      <c r="A5926" s="1" t="s">
        <v>1750</v>
      </c>
      <c r="B5926" s="2">
        <v>42365</v>
      </c>
      <c r="C5926" s="2">
        <v>42369</v>
      </c>
      <c r="D5926" s="1" t="s">
        <v>19</v>
      </c>
      <c r="E5926" s="1" t="s">
        <v>1751</v>
      </c>
      <c r="F5926" s="1" t="s">
        <v>333</v>
      </c>
      <c r="G5926">
        <v>355.96</v>
      </c>
      <c r="H5926">
        <v>2</v>
      </c>
      <c r="I5926">
        <v>0</v>
      </c>
      <c r="J5926">
        <v>103.22839999999999</v>
      </c>
      <c r="K5926" t="str">
        <f>INDEX(product!B:B,MATCH('TABELA TOTAL'!$F1096,product!A:A,0))</f>
        <v>Office Supplies</v>
      </c>
      <c r="L5926" t="str">
        <f>INDEX(product!C:C,MATCH(F5926,product!A:A,))</f>
        <v>Appliances</v>
      </c>
      <c r="M5926" t="str">
        <f>INDEX(product!D:D,MATCH(F5926,product!A:A,))</f>
        <v>Kensington 7 Outlet MasterPiece Power Center</v>
      </c>
    </row>
    <row r="5927" spans="1:13" x14ac:dyDescent="0.25">
      <c r="A5927" s="1" t="s">
        <v>2457</v>
      </c>
      <c r="B5927" s="2">
        <v>42365</v>
      </c>
      <c r="C5927" s="2">
        <v>42369</v>
      </c>
      <c r="D5927" s="1" t="s">
        <v>19</v>
      </c>
      <c r="E5927" s="1" t="s">
        <v>664</v>
      </c>
      <c r="F5927" s="1" t="s">
        <v>1351</v>
      </c>
      <c r="G5927">
        <v>106.96</v>
      </c>
      <c r="H5927">
        <v>2</v>
      </c>
      <c r="I5927">
        <v>0</v>
      </c>
      <c r="J5927">
        <v>31.0184</v>
      </c>
      <c r="K5927" t="str">
        <f>INDEX(product!B:B,MATCH('TABELA TOTAL'!$F1699,product!A:A,0))</f>
        <v>Office Supplies</v>
      </c>
      <c r="L5927" t="str">
        <f>INDEX(product!C:C,MATCH(F5927,product!A:A,))</f>
        <v>Appliances</v>
      </c>
      <c r="M5927" t="str">
        <f>INDEX(product!D:D,MATCH(F5927,product!A:A,))</f>
        <v>Belkin F9G930V10-GRY 9 Outlet Surge</v>
      </c>
    </row>
    <row r="5928" spans="1:13" x14ac:dyDescent="0.25">
      <c r="A5928" s="1" t="s">
        <v>2457</v>
      </c>
      <c r="B5928" s="2">
        <v>42365</v>
      </c>
      <c r="C5928" s="2">
        <v>42369</v>
      </c>
      <c r="D5928" s="1" t="s">
        <v>19</v>
      </c>
      <c r="E5928" s="1" t="s">
        <v>664</v>
      </c>
      <c r="F5928" s="1" t="s">
        <v>2458</v>
      </c>
      <c r="G5928">
        <v>21.56</v>
      </c>
      <c r="H5928">
        <v>7</v>
      </c>
      <c r="I5928">
        <v>0</v>
      </c>
      <c r="J5928">
        <v>10.348800000000001</v>
      </c>
      <c r="K5928" t="str">
        <f>INDEX(product!B:B,MATCH('TABELA TOTAL'!$F1700,product!A:A,0))</f>
        <v>Office Supplies</v>
      </c>
      <c r="L5928" t="str">
        <f>INDEX(product!C:C,MATCH(F5928,product!A:A,))</f>
        <v>Labels</v>
      </c>
      <c r="M5928" t="str">
        <f>INDEX(product!D:D,MATCH(F5928,product!A:A,))</f>
        <v>Avery 497</v>
      </c>
    </row>
    <row r="5929" spans="1:13" x14ac:dyDescent="0.25">
      <c r="A5929" s="1" t="s">
        <v>3791</v>
      </c>
      <c r="B5929" s="2">
        <v>42365</v>
      </c>
      <c r="C5929" s="2">
        <v>42370</v>
      </c>
      <c r="D5929" s="1" t="s">
        <v>19</v>
      </c>
      <c r="E5929" s="1" t="s">
        <v>3500</v>
      </c>
      <c r="F5929" s="1" t="s">
        <v>3792</v>
      </c>
      <c r="G5929">
        <v>12.672000000000001</v>
      </c>
      <c r="H5929">
        <v>3</v>
      </c>
      <c r="I5929">
        <v>0.2</v>
      </c>
      <c r="J5929">
        <v>-3.1680000000000001</v>
      </c>
      <c r="K5929" t="str">
        <f>INDEX(product!B:B,MATCH('TABELA TOTAL'!$F3192,product!A:A,0))</f>
        <v>Technology</v>
      </c>
      <c r="L5929" t="str">
        <f>INDEX(product!C:C,MATCH(F5929,product!A:A,))</f>
        <v>Storage</v>
      </c>
      <c r="M5929" t="str">
        <f>INDEX(product!D:D,MATCH(F5929,product!A:A,))</f>
        <v>Sterilite Show Offs Storage Containers</v>
      </c>
    </row>
    <row r="5930" spans="1:13" x14ac:dyDescent="0.25">
      <c r="A5930" s="1" t="s">
        <v>3858</v>
      </c>
      <c r="B5930" s="2">
        <v>42365</v>
      </c>
      <c r="C5930" s="2">
        <v>42367</v>
      </c>
      <c r="D5930" s="1" t="s">
        <v>11</v>
      </c>
      <c r="E5930" s="1" t="s">
        <v>3312</v>
      </c>
      <c r="F5930" s="1" t="s">
        <v>3457</v>
      </c>
      <c r="G5930">
        <v>7.92</v>
      </c>
      <c r="H5930">
        <v>8</v>
      </c>
      <c r="I5930">
        <v>0</v>
      </c>
      <c r="J5930">
        <v>3.4847999999999999</v>
      </c>
      <c r="K5930" t="str">
        <f>INDEX(product!B:B,MATCH('TABELA TOTAL'!$F3273,product!A:A,0))</f>
        <v>Office Supplies</v>
      </c>
      <c r="L5930" t="str">
        <f>INDEX(product!C:C,MATCH(F5930,product!A:A,))</f>
        <v>Accessories</v>
      </c>
      <c r="M5930" t="str">
        <f>INDEX(product!D:D,MATCH(F5930,product!A:A,))</f>
        <v>Maxell 4.7GB DVD-R 5/Pack</v>
      </c>
    </row>
    <row r="5931" spans="1:13" x14ac:dyDescent="0.25">
      <c r="A5931" s="1" t="s">
        <v>4849</v>
      </c>
      <c r="B5931" s="2">
        <v>42365</v>
      </c>
      <c r="C5931" s="2">
        <v>42368</v>
      </c>
      <c r="D5931" s="1" t="s">
        <v>79</v>
      </c>
      <c r="E5931" s="1" t="s">
        <v>3699</v>
      </c>
      <c r="F5931" s="1" t="s">
        <v>4756</v>
      </c>
      <c r="G5931">
        <v>195.64</v>
      </c>
      <c r="H5931">
        <v>4</v>
      </c>
      <c r="I5931">
        <v>0</v>
      </c>
      <c r="J5931">
        <v>91.950800000000001</v>
      </c>
      <c r="K5931" t="str">
        <f>INDEX(product!B:B,MATCH('TABELA TOTAL'!$F4811,product!A:A,0))</f>
        <v>Furniture</v>
      </c>
      <c r="L5931" t="str">
        <f>INDEX(product!C:C,MATCH(F5931,product!A:A,))</f>
        <v>Paper</v>
      </c>
      <c r="M5931" t="str">
        <f>INDEX(product!D:D,MATCH(F5931,product!A:A,))</f>
        <v>Xerox 1917</v>
      </c>
    </row>
    <row r="5932" spans="1:13" x14ac:dyDescent="0.25">
      <c r="A5932" s="1" t="s">
        <v>4849</v>
      </c>
      <c r="B5932" s="2">
        <v>42365</v>
      </c>
      <c r="C5932" s="2">
        <v>42368</v>
      </c>
      <c r="D5932" s="1" t="s">
        <v>79</v>
      </c>
      <c r="E5932" s="1" t="s">
        <v>3699</v>
      </c>
      <c r="F5932" s="1" t="s">
        <v>2707</v>
      </c>
      <c r="G5932">
        <v>239.9</v>
      </c>
      <c r="H5932">
        <v>2</v>
      </c>
      <c r="I5932">
        <v>0</v>
      </c>
      <c r="J5932">
        <v>71.97</v>
      </c>
      <c r="K5932" t="str">
        <f>INDEX(product!B:B,MATCH('TABELA TOTAL'!$F4812,product!A:A,0))</f>
        <v>Office Supplies</v>
      </c>
      <c r="L5932" t="str">
        <f>INDEX(product!C:C,MATCH(F5932,product!A:A,))</f>
        <v>Phones</v>
      </c>
      <c r="M5932" t="str">
        <f>INDEX(product!D:D,MATCH(F5932,product!A:A,))</f>
        <v>Cisco SPA 502G IP Phone</v>
      </c>
    </row>
    <row r="5933" spans="1:13" x14ac:dyDescent="0.25">
      <c r="A5933" s="1" t="s">
        <v>6409</v>
      </c>
      <c r="B5933" s="2">
        <v>42365</v>
      </c>
      <c r="C5933" s="2">
        <v>42369</v>
      </c>
      <c r="D5933" s="1" t="s">
        <v>19</v>
      </c>
      <c r="E5933" s="1" t="s">
        <v>449</v>
      </c>
      <c r="F5933" s="1" t="s">
        <v>1552</v>
      </c>
      <c r="G5933">
        <v>1548.99</v>
      </c>
      <c r="H5933">
        <v>9</v>
      </c>
      <c r="I5933">
        <v>0.4</v>
      </c>
      <c r="J5933">
        <v>-464.697</v>
      </c>
      <c r="K5933" t="str">
        <f>INDEX(product!B:B,MATCH('TABELA TOTAL'!$F7651,product!A:A,0))</f>
        <v>Office Supplies</v>
      </c>
      <c r="L5933" t="str">
        <f>INDEX(product!C:C,MATCH(F5933,product!A:A,))</f>
        <v>Tables</v>
      </c>
      <c r="M5933" t="str">
        <f>INDEX(product!D:D,MATCH(F5933,product!A:A,))</f>
        <v>Riverside Furniture Oval Coffee Table, Oval End Table, End Table with Drawer</v>
      </c>
    </row>
    <row r="5934" spans="1:13" x14ac:dyDescent="0.25">
      <c r="A5934" s="1" t="s">
        <v>6409</v>
      </c>
      <c r="B5934" s="2">
        <v>42365</v>
      </c>
      <c r="C5934" s="2">
        <v>42369</v>
      </c>
      <c r="D5934" s="1" t="s">
        <v>19</v>
      </c>
      <c r="E5934" s="1" t="s">
        <v>449</v>
      </c>
      <c r="F5934" s="1" t="s">
        <v>3582</v>
      </c>
      <c r="G5934">
        <v>19.872</v>
      </c>
      <c r="H5934">
        <v>3</v>
      </c>
      <c r="I5934">
        <v>0.2</v>
      </c>
      <c r="J5934">
        <v>6.7068000000000003</v>
      </c>
      <c r="K5934" t="str">
        <f>INDEX(product!B:B,MATCH('TABELA TOTAL'!$F7652,product!A:A,0))</f>
        <v>Office Supplies</v>
      </c>
      <c r="L5934" t="str">
        <f>INDEX(product!C:C,MATCH(F5934,product!A:A,))</f>
        <v>Envelopes</v>
      </c>
      <c r="M5934" t="str">
        <f>INDEX(product!D:D,MATCH(F5934,product!A:A,))</f>
        <v>Staple envelope</v>
      </c>
    </row>
    <row r="5935" spans="1:13" x14ac:dyDescent="0.25">
      <c r="A5935" s="1" t="s">
        <v>6994</v>
      </c>
      <c r="B5935" s="2">
        <v>42365</v>
      </c>
      <c r="C5935" s="2">
        <v>42369</v>
      </c>
      <c r="D5935" s="1" t="s">
        <v>19</v>
      </c>
      <c r="E5935" s="1" t="s">
        <v>582</v>
      </c>
      <c r="F5935" s="1" t="s">
        <v>6764</v>
      </c>
      <c r="G5935">
        <v>4.7279999999999998</v>
      </c>
      <c r="H5935">
        <v>3</v>
      </c>
      <c r="I5935">
        <v>0.2</v>
      </c>
      <c r="J5935">
        <v>0.70920000000000005</v>
      </c>
      <c r="K5935" t="str">
        <f>INDEX(product!B:B,MATCH('TABELA TOTAL'!$F8728,product!A:A,0))</f>
        <v>Office Supplies</v>
      </c>
      <c r="L5935" t="str">
        <f>INDEX(product!C:C,MATCH(F5935,product!A:A,))</f>
        <v>Accessories</v>
      </c>
      <c r="M5935" t="str">
        <f>INDEX(product!D:D,MATCH(F5935,product!A:A,))</f>
        <v>Maxell CD-R Discs</v>
      </c>
    </row>
    <row r="5936" spans="1:13" x14ac:dyDescent="0.25">
      <c r="A5936" s="1" t="s">
        <v>6994</v>
      </c>
      <c r="B5936" s="2">
        <v>42365</v>
      </c>
      <c r="C5936" s="2">
        <v>42369</v>
      </c>
      <c r="D5936" s="1" t="s">
        <v>19</v>
      </c>
      <c r="E5936" s="1" t="s">
        <v>582</v>
      </c>
      <c r="F5936" s="1" t="s">
        <v>6704</v>
      </c>
      <c r="G5936">
        <v>53.351999999999997</v>
      </c>
      <c r="H5936">
        <v>3</v>
      </c>
      <c r="I5936">
        <v>0.2</v>
      </c>
      <c r="J5936">
        <v>16.005600000000001</v>
      </c>
      <c r="K5936" t="str">
        <f>INDEX(product!B:B,MATCH('TABELA TOTAL'!$F8729,product!A:A,0))</f>
        <v>Office Supplies</v>
      </c>
      <c r="L5936" t="str">
        <f>INDEX(product!C:C,MATCH(F5936,product!A:A,))</f>
        <v>Furnishings</v>
      </c>
      <c r="M5936" t="str">
        <f>INDEX(product!D:D,MATCH(F5936,product!A:A,))</f>
        <v>Executive Impressions 14" Contract Wall Clock with Quartz Movement</v>
      </c>
    </row>
    <row r="5937" spans="1:13" x14ac:dyDescent="0.25">
      <c r="A5937" s="1" t="s">
        <v>6994</v>
      </c>
      <c r="B5937" s="2">
        <v>42365</v>
      </c>
      <c r="C5937" s="2">
        <v>42369</v>
      </c>
      <c r="D5937" s="1" t="s">
        <v>19</v>
      </c>
      <c r="E5937" s="1" t="s">
        <v>582</v>
      </c>
      <c r="F5937" s="1" t="s">
        <v>4455</v>
      </c>
      <c r="G5937">
        <v>131.10400000000001</v>
      </c>
      <c r="H5937">
        <v>2</v>
      </c>
      <c r="I5937">
        <v>0.2</v>
      </c>
      <c r="J5937">
        <v>8.1940000000000008</v>
      </c>
      <c r="K5937" t="str">
        <f>INDEX(product!B:B,MATCH('TABELA TOTAL'!$F8730,product!A:A,0))</f>
        <v>Office Supplies</v>
      </c>
      <c r="L5937" t="str">
        <f>INDEX(product!C:C,MATCH(F5937,product!A:A,))</f>
        <v>Bookcases</v>
      </c>
      <c r="M5937" t="str">
        <f>INDEX(product!D:D,MATCH(F5937,product!A:A,))</f>
        <v>O'Sullivan 5-Shelf Heavy-Duty Bookcases</v>
      </c>
    </row>
    <row r="5938" spans="1:13" x14ac:dyDescent="0.25">
      <c r="A5938" s="1" t="s">
        <v>6994</v>
      </c>
      <c r="B5938" s="2">
        <v>42365</v>
      </c>
      <c r="C5938" s="2">
        <v>42369</v>
      </c>
      <c r="D5938" s="1" t="s">
        <v>19</v>
      </c>
      <c r="E5938" s="1" t="s">
        <v>582</v>
      </c>
      <c r="F5938" s="1" t="s">
        <v>2704</v>
      </c>
      <c r="G5938">
        <v>22.512</v>
      </c>
      <c r="H5938">
        <v>3</v>
      </c>
      <c r="I5938">
        <v>0.2</v>
      </c>
      <c r="J5938">
        <v>2.2511999999999999</v>
      </c>
      <c r="K5938" t="str">
        <f>INDEX(product!B:B,MATCH('TABELA TOTAL'!$F8731,product!A:A,0))</f>
        <v>Office Supplies</v>
      </c>
      <c r="L5938" t="str">
        <f>INDEX(product!C:C,MATCH(F5938,product!A:A,))</f>
        <v>Storage</v>
      </c>
      <c r="M5938" t="str">
        <f>INDEX(product!D:D,MATCH(F5938,product!A:A,))</f>
        <v>Staple magnet</v>
      </c>
    </row>
    <row r="5939" spans="1:13" x14ac:dyDescent="0.25">
      <c r="A5939" s="1" t="s">
        <v>6994</v>
      </c>
      <c r="B5939" s="2">
        <v>42365</v>
      </c>
      <c r="C5939" s="2">
        <v>42369</v>
      </c>
      <c r="D5939" s="1" t="s">
        <v>19</v>
      </c>
      <c r="E5939" s="1" t="s">
        <v>582</v>
      </c>
      <c r="F5939" s="1" t="s">
        <v>3433</v>
      </c>
      <c r="G5939">
        <v>72.744</v>
      </c>
      <c r="H5939">
        <v>7</v>
      </c>
      <c r="I5939">
        <v>0.2</v>
      </c>
      <c r="J5939">
        <v>-12.7302</v>
      </c>
      <c r="K5939" t="str">
        <f>INDEX(product!B:B,MATCH('TABELA TOTAL'!$F8732,product!A:A,0))</f>
        <v>Technology</v>
      </c>
      <c r="L5939" t="str">
        <f>INDEX(product!C:C,MATCH(F5939,product!A:A,))</f>
        <v>Accessories</v>
      </c>
      <c r="M5939" t="str">
        <f>INDEX(product!D:D,MATCH(F5939,product!A:A,))</f>
        <v>SanDisk Ultra 16 GB MicroSDHC Class 10 Memory Card</v>
      </c>
    </row>
    <row r="5940" spans="1:13" x14ac:dyDescent="0.25">
      <c r="A5940" s="1" t="s">
        <v>7526</v>
      </c>
      <c r="B5940" s="2">
        <v>42365</v>
      </c>
      <c r="C5940" s="2">
        <v>42369</v>
      </c>
      <c r="D5940" s="1" t="s">
        <v>19</v>
      </c>
      <c r="E5940" s="1" t="s">
        <v>3804</v>
      </c>
      <c r="F5940" s="1" t="s">
        <v>1624</v>
      </c>
      <c r="G5940">
        <v>323.10000000000002</v>
      </c>
      <c r="H5940">
        <v>2</v>
      </c>
      <c r="I5940">
        <v>0</v>
      </c>
      <c r="J5940">
        <v>61.389000000000003</v>
      </c>
      <c r="K5940" t="str">
        <f>INDEX(product!B:B,MATCH('TABELA TOTAL'!$F9681,product!A:A,0))</f>
        <v>Office Supplies</v>
      </c>
      <c r="L5940" t="str">
        <f>INDEX(product!C:C,MATCH(F5940,product!A:A,))</f>
        <v>Storage</v>
      </c>
      <c r="M5940" t="str">
        <f>INDEX(product!D:D,MATCH(F5940,product!A:A,))</f>
        <v>Fellowes Super Stor/Drawer Files</v>
      </c>
    </row>
    <row r="5941" spans="1:13" x14ac:dyDescent="0.25">
      <c r="A5941" s="1" t="s">
        <v>7526</v>
      </c>
      <c r="B5941" s="2">
        <v>42365</v>
      </c>
      <c r="C5941" s="2">
        <v>42369</v>
      </c>
      <c r="D5941" s="1" t="s">
        <v>19</v>
      </c>
      <c r="E5941" s="1" t="s">
        <v>3804</v>
      </c>
      <c r="F5941" s="1" t="s">
        <v>1955</v>
      </c>
      <c r="G5941">
        <v>668.16</v>
      </c>
      <c r="H5941">
        <v>9</v>
      </c>
      <c r="I5941">
        <v>0.2</v>
      </c>
      <c r="J5941">
        <v>75.168000000000006</v>
      </c>
      <c r="K5941" t="str">
        <f>INDEX(product!B:B,MATCH('TABELA TOTAL'!$F9682,product!A:A,0))</f>
        <v>Technology</v>
      </c>
      <c r="L5941" t="str">
        <f>INDEX(product!C:C,MATCH(F5941,product!A:A,))</f>
        <v>Phones</v>
      </c>
      <c r="M5941" t="str">
        <f>INDEX(product!D:D,MATCH(F5941,product!A:A,))</f>
        <v>Geemarc AmpliPOWER60</v>
      </c>
    </row>
    <row r="5942" spans="1:13" x14ac:dyDescent="0.25">
      <c r="A5942" s="1" t="s">
        <v>922</v>
      </c>
      <c r="B5942" s="2">
        <v>42364</v>
      </c>
      <c r="C5942" s="2">
        <v>42371</v>
      </c>
      <c r="D5942" s="1" t="s">
        <v>19</v>
      </c>
      <c r="E5942" s="1" t="s">
        <v>923</v>
      </c>
      <c r="F5942" s="1" t="s">
        <v>924</v>
      </c>
      <c r="G5942">
        <v>22.2</v>
      </c>
      <c r="H5942">
        <v>5</v>
      </c>
      <c r="I5942">
        <v>0</v>
      </c>
      <c r="J5942">
        <v>10.433999999999999</v>
      </c>
      <c r="K5942" t="str">
        <f>INDEX(product!B:B,MATCH('TABELA TOTAL'!$F527,product!A:A,0))</f>
        <v>Office Supplies</v>
      </c>
      <c r="L5942" t="str">
        <f>INDEX(product!C:C,MATCH(F5942,product!A:A,))</f>
        <v>Fasteners</v>
      </c>
      <c r="M5942" t="str">
        <f>INDEX(product!D:D,MATCH(F5942,product!A:A,))</f>
        <v>Staples</v>
      </c>
    </row>
    <row r="5943" spans="1:13" x14ac:dyDescent="0.25">
      <c r="A5943" s="1" t="s">
        <v>5132</v>
      </c>
      <c r="B5943" s="2">
        <v>42364</v>
      </c>
      <c r="C5943" s="2">
        <v>42368</v>
      </c>
      <c r="D5943" s="1" t="s">
        <v>19</v>
      </c>
      <c r="E5943" s="1" t="s">
        <v>2327</v>
      </c>
      <c r="F5943" s="1" t="s">
        <v>1787</v>
      </c>
      <c r="G5943">
        <v>51.588000000000001</v>
      </c>
      <c r="H5943">
        <v>1</v>
      </c>
      <c r="I5943">
        <v>0.4</v>
      </c>
      <c r="J5943">
        <v>-15.4764</v>
      </c>
      <c r="K5943" t="str">
        <f>INDEX(product!B:B,MATCH('TABELA TOTAL'!$F5295,product!A:A,0))</f>
        <v>Office Supplies</v>
      </c>
      <c r="L5943" t="str">
        <f>INDEX(product!C:C,MATCH(F5943,product!A:A,))</f>
        <v>Tables</v>
      </c>
      <c r="M5943" t="str">
        <f>INDEX(product!D:D,MATCH(F5943,product!A:A,))</f>
        <v>KI Adjustable-Height Table</v>
      </c>
    </row>
    <row r="5944" spans="1:13" x14ac:dyDescent="0.25">
      <c r="A5944" s="1" t="s">
        <v>5379</v>
      </c>
      <c r="B5944" s="2">
        <v>42364</v>
      </c>
      <c r="C5944" s="2">
        <v>42369</v>
      </c>
      <c r="D5944" s="1" t="s">
        <v>19</v>
      </c>
      <c r="E5944" s="1" t="s">
        <v>193</v>
      </c>
      <c r="F5944" s="1" t="s">
        <v>5258</v>
      </c>
      <c r="G5944">
        <v>275.05799999999999</v>
      </c>
      <c r="H5944">
        <v>3</v>
      </c>
      <c r="I5944">
        <v>0.3</v>
      </c>
      <c r="J5944">
        <v>-90.376199999999997</v>
      </c>
      <c r="K5944" t="str">
        <f>INDEX(product!B:B,MATCH('TABELA TOTAL'!$F5691,product!A:A,0))</f>
        <v>Technology</v>
      </c>
      <c r="L5944" t="str">
        <f>INDEX(product!C:C,MATCH(F5944,product!A:A,))</f>
        <v>Chairs</v>
      </c>
      <c r="M5944" t="str">
        <f>INDEX(product!D:D,MATCH(F5944,product!A:A,))</f>
        <v>Office Star - Contemporary Task Swivel chair with 2-way adjustable arms, Plum</v>
      </c>
    </row>
    <row r="5945" spans="1:13" x14ac:dyDescent="0.25">
      <c r="A5945" s="1" t="s">
        <v>6132</v>
      </c>
      <c r="B5945" s="2">
        <v>42364</v>
      </c>
      <c r="C5945" s="2">
        <v>42368</v>
      </c>
      <c r="D5945" s="1" t="s">
        <v>11</v>
      </c>
      <c r="E5945" s="1" t="s">
        <v>3422</v>
      </c>
      <c r="F5945" s="1" t="s">
        <v>5179</v>
      </c>
      <c r="G5945">
        <v>212.64</v>
      </c>
      <c r="H5945">
        <v>6</v>
      </c>
      <c r="I5945">
        <v>0</v>
      </c>
      <c r="J5945">
        <v>99.940799999999996</v>
      </c>
      <c r="K5945" t="str">
        <f>INDEX(product!B:B,MATCH('TABELA TOTAL'!$F7101,product!A:A,0))</f>
        <v>Technology</v>
      </c>
      <c r="L5945" t="str">
        <f>INDEX(product!C:C,MATCH(F5945,product!A:A,))</f>
        <v>Paper</v>
      </c>
      <c r="M5945" t="str">
        <f>INDEX(product!D:D,MATCH(F5945,product!A:A,))</f>
        <v>Xerox 1906</v>
      </c>
    </row>
    <row r="5946" spans="1:13" x14ac:dyDescent="0.25">
      <c r="A5946" s="1" t="s">
        <v>3070</v>
      </c>
      <c r="B5946" s="2">
        <v>42363</v>
      </c>
      <c r="C5946" s="2">
        <v>42367</v>
      </c>
      <c r="D5946" s="1" t="s">
        <v>19</v>
      </c>
      <c r="E5946" s="1" t="s">
        <v>1107</v>
      </c>
      <c r="F5946" s="1" t="s">
        <v>3071</v>
      </c>
      <c r="G5946">
        <v>547.13599999999997</v>
      </c>
      <c r="H5946">
        <v>4</v>
      </c>
      <c r="I5946">
        <v>0.2</v>
      </c>
      <c r="J5946">
        <v>-68.391999999999996</v>
      </c>
      <c r="K5946" t="str">
        <f>INDEX(product!B:B,MATCH('TABELA TOTAL'!$F2331,product!A:A,0))</f>
        <v>Office Supplies</v>
      </c>
      <c r="L5946" t="str">
        <f>INDEX(product!C:C,MATCH(F5946,product!A:A,))</f>
        <v>Furnishings</v>
      </c>
      <c r="M5946" t="str">
        <f>INDEX(product!D:D,MATCH(F5946,product!A:A,))</f>
        <v>Tenex Antistatic Computer Chair Mats</v>
      </c>
    </row>
    <row r="5947" spans="1:13" x14ac:dyDescent="0.25">
      <c r="A5947" s="1" t="s">
        <v>3278</v>
      </c>
      <c r="B5947" s="2">
        <v>42363</v>
      </c>
      <c r="C5947" s="2">
        <v>42369</v>
      </c>
      <c r="D5947" s="1" t="s">
        <v>19</v>
      </c>
      <c r="E5947" s="1" t="s">
        <v>391</v>
      </c>
      <c r="F5947" s="1" t="s">
        <v>2695</v>
      </c>
      <c r="G5947">
        <v>9.2159999999999993</v>
      </c>
      <c r="H5947">
        <v>4</v>
      </c>
      <c r="I5947">
        <v>0.2</v>
      </c>
      <c r="J5947">
        <v>3.3408000000000002</v>
      </c>
      <c r="K5947" t="str">
        <f>INDEX(product!B:B,MATCH('TABELA TOTAL'!$F2563,product!A:A,0))</f>
        <v>Office Supplies</v>
      </c>
      <c r="L5947" t="str">
        <f>INDEX(product!C:C,MATCH(F5947,product!A:A,))</f>
        <v>Labels</v>
      </c>
      <c r="M5947" t="str">
        <f>INDEX(product!D:D,MATCH(F5947,product!A:A,))</f>
        <v>Avery 474</v>
      </c>
    </row>
    <row r="5948" spans="1:13" x14ac:dyDescent="0.25">
      <c r="A5948" s="1" t="s">
        <v>3278</v>
      </c>
      <c r="B5948" s="2">
        <v>42363</v>
      </c>
      <c r="C5948" s="2">
        <v>42369</v>
      </c>
      <c r="D5948" s="1" t="s">
        <v>19</v>
      </c>
      <c r="E5948" s="1" t="s">
        <v>391</v>
      </c>
      <c r="F5948" s="1" t="s">
        <v>3018</v>
      </c>
      <c r="G5948">
        <v>10.368</v>
      </c>
      <c r="H5948">
        <v>2</v>
      </c>
      <c r="I5948">
        <v>0.2</v>
      </c>
      <c r="J5948">
        <v>3.6288</v>
      </c>
      <c r="K5948" t="str">
        <f>INDEX(product!B:B,MATCH('TABELA TOTAL'!$F2564,product!A:A,0))</f>
        <v>Office Supplies</v>
      </c>
      <c r="L5948" t="str">
        <f>INDEX(product!C:C,MATCH(F5948,product!A:A,))</f>
        <v>Paper</v>
      </c>
      <c r="M5948" t="str">
        <f>INDEX(product!D:D,MATCH(F5948,product!A:A,))</f>
        <v>Xerox 227</v>
      </c>
    </row>
    <row r="5949" spans="1:13" x14ac:dyDescent="0.25">
      <c r="A5949" s="1" t="s">
        <v>4403</v>
      </c>
      <c r="B5949" s="2">
        <v>42363</v>
      </c>
      <c r="C5949" s="2">
        <v>42370</v>
      </c>
      <c r="D5949" s="1" t="s">
        <v>19</v>
      </c>
      <c r="E5949" s="1" t="s">
        <v>1777</v>
      </c>
      <c r="F5949" s="1" t="s">
        <v>1426</v>
      </c>
      <c r="G5949">
        <v>73.98</v>
      </c>
      <c r="H5949">
        <v>2</v>
      </c>
      <c r="I5949">
        <v>0</v>
      </c>
      <c r="J5949">
        <v>19.974599999999999</v>
      </c>
      <c r="K5949" t="str">
        <f>INDEX(product!B:B,MATCH('TABELA TOTAL'!$F4111,product!A:A,0))</f>
        <v>Furniture</v>
      </c>
      <c r="L5949" t="str">
        <f>INDEX(product!C:C,MATCH(F5949,product!A:A,))</f>
        <v>Phones</v>
      </c>
      <c r="M5949" t="str">
        <f>INDEX(product!D:D,MATCH(F5949,product!A:A,))</f>
        <v>Logitech B530 USB Headset - headset - Full size, Binaural</v>
      </c>
    </row>
    <row r="5950" spans="1:13" x14ac:dyDescent="0.25">
      <c r="A5950" s="1" t="s">
        <v>4403</v>
      </c>
      <c r="B5950" s="2">
        <v>42363</v>
      </c>
      <c r="C5950" s="2">
        <v>42370</v>
      </c>
      <c r="D5950" s="1" t="s">
        <v>19</v>
      </c>
      <c r="E5950" s="1" t="s">
        <v>1777</v>
      </c>
      <c r="F5950" s="1" t="s">
        <v>4404</v>
      </c>
      <c r="G5950">
        <v>160.97999999999999</v>
      </c>
      <c r="H5950">
        <v>1</v>
      </c>
      <c r="I5950">
        <v>0</v>
      </c>
      <c r="J5950">
        <v>20.927399999999999</v>
      </c>
      <c r="K5950" t="str">
        <f>INDEX(product!B:B,MATCH('TABELA TOTAL'!$F4112,product!A:A,0))</f>
        <v>Office Supplies</v>
      </c>
      <c r="L5950" t="str">
        <f>INDEX(product!C:C,MATCH(F5950,product!A:A,))</f>
        <v>Bookcases</v>
      </c>
      <c r="M5950" t="str">
        <f>INDEX(product!D:D,MATCH(F5950,product!A:A,))</f>
        <v>Rush Hierlooms Collection Rich Wood Bookcases</v>
      </c>
    </row>
    <row r="5951" spans="1:13" x14ac:dyDescent="0.25">
      <c r="A5951" s="1" t="s">
        <v>4403</v>
      </c>
      <c r="B5951" s="2">
        <v>42363</v>
      </c>
      <c r="C5951" s="2">
        <v>42370</v>
      </c>
      <c r="D5951" s="1" t="s">
        <v>19</v>
      </c>
      <c r="E5951" s="1" t="s">
        <v>1777</v>
      </c>
      <c r="F5951" s="1" t="s">
        <v>2761</v>
      </c>
      <c r="G5951">
        <v>17.34</v>
      </c>
      <c r="H5951">
        <v>3</v>
      </c>
      <c r="I5951">
        <v>0</v>
      </c>
      <c r="J5951">
        <v>8.4966000000000008</v>
      </c>
      <c r="K5951" t="str">
        <f>INDEX(product!B:B,MATCH('TABELA TOTAL'!$F4113,product!A:A,0))</f>
        <v>Furniture</v>
      </c>
      <c r="L5951" t="str">
        <f>INDEX(product!C:C,MATCH(F5951,product!A:A,))</f>
        <v>Paper</v>
      </c>
      <c r="M5951" t="str">
        <f>INDEX(product!D:D,MATCH(F5951,product!A:A,))</f>
        <v>Xerox 1978</v>
      </c>
    </row>
    <row r="5952" spans="1:13" x14ac:dyDescent="0.25">
      <c r="A5952" s="1" t="s">
        <v>4403</v>
      </c>
      <c r="B5952" s="2">
        <v>42363</v>
      </c>
      <c r="C5952" s="2">
        <v>42370</v>
      </c>
      <c r="D5952" s="1" t="s">
        <v>19</v>
      </c>
      <c r="E5952" s="1" t="s">
        <v>1777</v>
      </c>
      <c r="F5952" s="1" t="s">
        <v>1783</v>
      </c>
      <c r="G5952">
        <v>3.28</v>
      </c>
      <c r="H5952">
        <v>1</v>
      </c>
      <c r="I5952">
        <v>0</v>
      </c>
      <c r="J5952">
        <v>0.95120000000000005</v>
      </c>
      <c r="K5952" t="str">
        <f>INDEX(product!B:B,MATCH('TABELA TOTAL'!$F4114,product!A:A,0))</f>
        <v>Office Supplies</v>
      </c>
      <c r="L5952" t="str">
        <f>INDEX(product!C:C,MATCH(F5952,product!A:A,))</f>
        <v>Art</v>
      </c>
      <c r="M5952" t="str">
        <f>INDEX(product!D:D,MATCH(F5952,product!A:A,))</f>
        <v>Newell 351</v>
      </c>
    </row>
    <row r="5953" spans="1:13" x14ac:dyDescent="0.25">
      <c r="A5953" s="1" t="s">
        <v>5531</v>
      </c>
      <c r="B5953" s="2">
        <v>42363</v>
      </c>
      <c r="C5953" s="2">
        <v>42367</v>
      </c>
      <c r="D5953" s="1" t="s">
        <v>19</v>
      </c>
      <c r="E5953" s="1" t="s">
        <v>351</v>
      </c>
      <c r="F5953" s="1" t="s">
        <v>3652</v>
      </c>
      <c r="G5953">
        <v>414.96</v>
      </c>
      <c r="H5953">
        <v>2</v>
      </c>
      <c r="I5953">
        <v>0</v>
      </c>
      <c r="J5953">
        <v>124.488</v>
      </c>
      <c r="K5953" t="str">
        <f>INDEX(product!B:B,MATCH('TABELA TOTAL'!$F5975,product!A:A,0))</f>
        <v>Furniture</v>
      </c>
      <c r="L5953" t="str">
        <f>INDEX(product!C:C,MATCH(F5953,product!A:A,))</f>
        <v>Appliances</v>
      </c>
      <c r="M5953" t="str">
        <f>INDEX(product!D:D,MATCH(F5953,product!A:A,))</f>
        <v>Kensington 7 Outlet MasterPiece Power Center with Fax/Phone Line Protection</v>
      </c>
    </row>
    <row r="5954" spans="1:13" x14ac:dyDescent="0.25">
      <c r="A5954" s="1" t="s">
        <v>5580</v>
      </c>
      <c r="B5954" s="2">
        <v>42363</v>
      </c>
      <c r="C5954" s="2">
        <v>42368</v>
      </c>
      <c r="D5954" s="1" t="s">
        <v>11</v>
      </c>
      <c r="E5954" s="1" t="s">
        <v>1175</v>
      </c>
      <c r="F5954" s="1" t="s">
        <v>1808</v>
      </c>
      <c r="G5954">
        <v>1199.96</v>
      </c>
      <c r="H5954">
        <v>5</v>
      </c>
      <c r="I5954">
        <v>0.2</v>
      </c>
      <c r="J5954">
        <v>224.99250000000001</v>
      </c>
      <c r="K5954" t="str">
        <f>INDEX(product!B:B,MATCH('TABELA TOTAL'!$F6064,product!A:A,0))</f>
        <v>Office Supplies</v>
      </c>
      <c r="L5954" t="str">
        <f>INDEX(product!C:C,MATCH(F5954,product!A:A,))</f>
        <v>Copiers</v>
      </c>
      <c r="M5954" t="str">
        <f>INDEX(product!D:D,MATCH(F5954,product!A:A,))</f>
        <v>Brother DCP1000 Digital 3 in 1 Multifunction Machine</v>
      </c>
    </row>
    <row r="5955" spans="1:13" x14ac:dyDescent="0.25">
      <c r="A5955" s="1" t="s">
        <v>5580</v>
      </c>
      <c r="B5955" s="2">
        <v>42363</v>
      </c>
      <c r="C5955" s="2">
        <v>42368</v>
      </c>
      <c r="D5955" s="1" t="s">
        <v>11</v>
      </c>
      <c r="E5955" s="1" t="s">
        <v>1175</v>
      </c>
      <c r="F5955" s="1" t="s">
        <v>1691</v>
      </c>
      <c r="G5955">
        <v>12.6</v>
      </c>
      <c r="H5955">
        <v>3</v>
      </c>
      <c r="I5955">
        <v>0</v>
      </c>
      <c r="J5955">
        <v>6.1740000000000004</v>
      </c>
      <c r="K5955" t="str">
        <f>INDEX(product!B:B,MATCH('TABELA TOTAL'!$F6065,product!A:A,0))</f>
        <v>Technology</v>
      </c>
      <c r="L5955" t="str">
        <f>INDEX(product!C:C,MATCH(F5955,product!A:A,))</f>
        <v>Paper</v>
      </c>
      <c r="M5955" t="str">
        <f>INDEX(product!D:D,MATCH(F5955,product!A:A,))</f>
        <v>Important Message Pads, 50 4-1/4 x 5-1/2 Forms per Pad</v>
      </c>
    </row>
    <row r="5956" spans="1:13" x14ac:dyDescent="0.25">
      <c r="A5956" s="1" t="s">
        <v>5580</v>
      </c>
      <c r="B5956" s="2">
        <v>42363</v>
      </c>
      <c r="C5956" s="2">
        <v>42368</v>
      </c>
      <c r="D5956" s="1" t="s">
        <v>11</v>
      </c>
      <c r="E5956" s="1" t="s">
        <v>1175</v>
      </c>
      <c r="F5956" s="1" t="s">
        <v>912</v>
      </c>
      <c r="G5956">
        <v>17.940000000000001</v>
      </c>
      <c r="H5956">
        <v>3</v>
      </c>
      <c r="I5956">
        <v>0</v>
      </c>
      <c r="J5956">
        <v>8.0730000000000004</v>
      </c>
      <c r="K5956" t="str">
        <f>INDEX(product!B:B,MATCH('TABELA TOTAL'!$F6066,product!A:A,0))</f>
        <v>Office Supplies</v>
      </c>
      <c r="L5956" t="str">
        <f>INDEX(product!C:C,MATCH(F5956,product!A:A,))</f>
        <v>Paper</v>
      </c>
      <c r="M5956" t="str">
        <f>INDEX(product!D:D,MATCH(F5956,product!A:A,))</f>
        <v>Great White Multi-Use Recycled Paper (20Lb. and 84 Bright)</v>
      </c>
    </row>
    <row r="5957" spans="1:13" x14ac:dyDescent="0.25">
      <c r="A5957" s="1" t="s">
        <v>6160</v>
      </c>
      <c r="B5957" s="2">
        <v>42363</v>
      </c>
      <c r="C5957" s="2">
        <v>42365</v>
      </c>
      <c r="D5957" s="1" t="s">
        <v>11</v>
      </c>
      <c r="E5957" s="1" t="s">
        <v>106</v>
      </c>
      <c r="F5957" s="1" t="s">
        <v>5448</v>
      </c>
      <c r="G5957">
        <v>275.88</v>
      </c>
      <c r="H5957">
        <v>6</v>
      </c>
      <c r="I5957">
        <v>0</v>
      </c>
      <c r="J5957">
        <v>46.8996</v>
      </c>
      <c r="K5957" t="str">
        <f>INDEX(product!B:B,MATCH('TABELA TOTAL'!$F7156,product!A:A,0))</f>
        <v>Furniture</v>
      </c>
      <c r="L5957" t="str">
        <f>INDEX(product!C:C,MATCH(F5957,product!A:A,))</f>
        <v>Furnishings</v>
      </c>
      <c r="M5957" t="str">
        <f>INDEX(product!D:D,MATCH(F5957,product!A:A,))</f>
        <v>Tenex B1-RE Series Chair Mats for Low Pile Carpets</v>
      </c>
    </row>
    <row r="5958" spans="1:13" x14ac:dyDescent="0.25">
      <c r="A5958" s="1" t="s">
        <v>6160</v>
      </c>
      <c r="B5958" s="2">
        <v>42363</v>
      </c>
      <c r="C5958" s="2">
        <v>42365</v>
      </c>
      <c r="D5958" s="1" t="s">
        <v>11</v>
      </c>
      <c r="E5958" s="1" t="s">
        <v>106</v>
      </c>
      <c r="F5958" s="1" t="s">
        <v>709</v>
      </c>
      <c r="G5958">
        <v>157.9</v>
      </c>
      <c r="H5958">
        <v>5</v>
      </c>
      <c r="I5958">
        <v>0</v>
      </c>
      <c r="J5958">
        <v>74.212999999999994</v>
      </c>
      <c r="K5958" t="str">
        <f>INDEX(product!B:B,MATCH('TABELA TOTAL'!$F7157,product!A:A,0))</f>
        <v>Office Supplies</v>
      </c>
      <c r="L5958" t="str">
        <f>INDEX(product!C:C,MATCH(F5958,product!A:A,))</f>
        <v>Binders</v>
      </c>
      <c r="M5958" t="str">
        <f>INDEX(product!D:D,MATCH(F5958,product!A:A,))</f>
        <v>Tuf-Vin Binders</v>
      </c>
    </row>
    <row r="5959" spans="1:13" x14ac:dyDescent="0.25">
      <c r="A5959" s="1" t="s">
        <v>6264</v>
      </c>
      <c r="B5959" s="2">
        <v>42363</v>
      </c>
      <c r="C5959" s="2">
        <v>42368</v>
      </c>
      <c r="D5959" s="1" t="s">
        <v>19</v>
      </c>
      <c r="E5959" s="1" t="s">
        <v>3029</v>
      </c>
      <c r="F5959" s="1" t="s">
        <v>1447</v>
      </c>
      <c r="G5959">
        <v>843.9</v>
      </c>
      <c r="H5959">
        <v>2</v>
      </c>
      <c r="I5959">
        <v>0</v>
      </c>
      <c r="J5959">
        <v>371.31599999999997</v>
      </c>
      <c r="K5959" t="str">
        <f>INDEX(product!B:B,MATCH('TABELA TOTAL'!$F7337,product!A:A,0))</f>
        <v>Furniture</v>
      </c>
      <c r="L5959" t="str">
        <f>INDEX(product!C:C,MATCH(F5959,product!A:A,))</f>
        <v>Accessories</v>
      </c>
      <c r="M5959" t="str">
        <f>INDEX(product!D:D,MATCH(F5959,product!A:A,))</f>
        <v>Logitech G19 Programmable Gaming Keyboard</v>
      </c>
    </row>
    <row r="5960" spans="1:13" x14ac:dyDescent="0.25">
      <c r="A5960" s="1" t="s">
        <v>6264</v>
      </c>
      <c r="B5960" s="2">
        <v>42363</v>
      </c>
      <c r="C5960" s="2">
        <v>42368</v>
      </c>
      <c r="D5960" s="1" t="s">
        <v>19</v>
      </c>
      <c r="E5960" s="1" t="s">
        <v>3029</v>
      </c>
      <c r="F5960" s="1" t="s">
        <v>373</v>
      </c>
      <c r="G5960">
        <v>449.56799999999998</v>
      </c>
      <c r="H5960">
        <v>2</v>
      </c>
      <c r="I5960">
        <v>0.2</v>
      </c>
      <c r="J5960">
        <v>56.195999999999998</v>
      </c>
      <c r="K5960" t="str">
        <f>INDEX(product!B:B,MATCH('TABELA TOTAL'!$F7338,product!A:A,0))</f>
        <v>Technology</v>
      </c>
      <c r="L5960" t="str">
        <f>INDEX(product!C:C,MATCH(F5960,product!A:A,))</f>
        <v>Bookcases</v>
      </c>
      <c r="M5960" t="str">
        <f>INDEX(product!D:D,MATCH(F5960,product!A:A,))</f>
        <v>Atlantic Metals Mobile 4-Shelf Bookcases, Custom Colors</v>
      </c>
    </row>
    <row r="5961" spans="1:13" x14ac:dyDescent="0.25">
      <c r="A5961" s="1" t="s">
        <v>6526</v>
      </c>
      <c r="B5961" s="2">
        <v>42363</v>
      </c>
      <c r="C5961" s="2">
        <v>42367</v>
      </c>
      <c r="D5961" s="1" t="s">
        <v>19</v>
      </c>
      <c r="E5961" s="1" t="s">
        <v>3012</v>
      </c>
      <c r="F5961" s="1" t="s">
        <v>2332</v>
      </c>
      <c r="G5961">
        <v>9.9600000000000009</v>
      </c>
      <c r="H5961">
        <v>2</v>
      </c>
      <c r="I5961">
        <v>0</v>
      </c>
      <c r="J5961">
        <v>4.8803999999999998</v>
      </c>
      <c r="K5961" t="str">
        <f>INDEX(product!B:B,MATCH('TABELA TOTAL'!$F7855,product!A:A,0))</f>
        <v>Office Supplies</v>
      </c>
      <c r="L5961" t="str">
        <f>INDEX(product!C:C,MATCH(F5961,product!A:A,))</f>
        <v>Paper</v>
      </c>
      <c r="M5961" t="str">
        <f>INDEX(product!D:D,MATCH(F5961,product!A:A,))</f>
        <v>Xerox 1949</v>
      </c>
    </row>
    <row r="5962" spans="1:13" x14ac:dyDescent="0.25">
      <c r="A5962" s="1" t="s">
        <v>424</v>
      </c>
      <c r="B5962" s="2">
        <v>42362</v>
      </c>
      <c r="C5962" s="2">
        <v>42365</v>
      </c>
      <c r="D5962" s="1" t="s">
        <v>79</v>
      </c>
      <c r="E5962" s="1" t="s">
        <v>425</v>
      </c>
      <c r="F5962" s="1" t="s">
        <v>426</v>
      </c>
      <c r="G5962">
        <v>5.5839999999999996</v>
      </c>
      <c r="H5962">
        <v>2</v>
      </c>
      <c r="I5962">
        <v>0.2</v>
      </c>
      <c r="J5962">
        <v>1.8148</v>
      </c>
      <c r="K5962" t="str">
        <f>INDEX(product!B:B,MATCH('TABELA TOTAL'!$F221,product!A:A,0))</f>
        <v>Furniture</v>
      </c>
      <c r="L5962" t="str">
        <f>INDEX(product!C:C,MATCH(F5962,product!A:A,))</f>
        <v>Fasteners</v>
      </c>
      <c r="M5962" t="str">
        <f>INDEX(product!D:D,MATCH(F5962,product!A:A,))</f>
        <v>OIC Bulk Pack Metal Binder Clips</v>
      </c>
    </row>
    <row r="5963" spans="1:13" x14ac:dyDescent="0.25">
      <c r="A5963" s="1" t="s">
        <v>424</v>
      </c>
      <c r="B5963" s="2">
        <v>42362</v>
      </c>
      <c r="C5963" s="2">
        <v>42365</v>
      </c>
      <c r="D5963" s="1" t="s">
        <v>79</v>
      </c>
      <c r="E5963" s="1" t="s">
        <v>425</v>
      </c>
      <c r="F5963" s="1" t="s">
        <v>427</v>
      </c>
      <c r="G5963">
        <v>22.704000000000001</v>
      </c>
      <c r="H5963">
        <v>6</v>
      </c>
      <c r="I5963">
        <v>0.2</v>
      </c>
      <c r="J5963">
        <v>8.2302</v>
      </c>
      <c r="K5963" t="str">
        <f>INDEX(product!B:B,MATCH('TABELA TOTAL'!$F222,product!A:A,0))</f>
        <v>Office Supplies</v>
      </c>
      <c r="L5963" t="str">
        <f>INDEX(product!C:C,MATCH(F5963,product!A:A,))</f>
        <v>Paper</v>
      </c>
      <c r="M5963" t="str">
        <f>INDEX(product!D:D,MATCH(F5963,product!A:A,))</f>
        <v>While You Were Out Pads, 50 per Pad, 4 x 5 1/4, Green Cycle</v>
      </c>
    </row>
    <row r="5964" spans="1:13" x14ac:dyDescent="0.25">
      <c r="A5964" s="1" t="s">
        <v>424</v>
      </c>
      <c r="B5964" s="2">
        <v>42362</v>
      </c>
      <c r="C5964" s="2">
        <v>42365</v>
      </c>
      <c r="D5964" s="1" t="s">
        <v>79</v>
      </c>
      <c r="E5964" s="1" t="s">
        <v>425</v>
      </c>
      <c r="F5964" s="1" t="s">
        <v>191</v>
      </c>
      <c r="G5964">
        <v>19.776</v>
      </c>
      <c r="H5964">
        <v>4</v>
      </c>
      <c r="I5964">
        <v>0.7</v>
      </c>
      <c r="J5964">
        <v>-13.8432</v>
      </c>
      <c r="K5964" t="str">
        <f>INDEX(product!B:B,MATCH('TABELA TOTAL'!$F223,product!A:A,0))</f>
        <v>Office Supplies</v>
      </c>
      <c r="L5964" t="str">
        <f>INDEX(product!C:C,MATCH(F5964,product!A:A,))</f>
        <v>Binders</v>
      </c>
      <c r="M5964" t="str">
        <f>INDEX(product!D:D,MATCH(F5964,product!A:A,))</f>
        <v>Ibico Standard Transparent Covers</v>
      </c>
    </row>
    <row r="5965" spans="1:13" x14ac:dyDescent="0.25">
      <c r="A5965" s="1" t="s">
        <v>424</v>
      </c>
      <c r="B5965" s="2">
        <v>42362</v>
      </c>
      <c r="C5965" s="2">
        <v>42365</v>
      </c>
      <c r="D5965" s="1" t="s">
        <v>79</v>
      </c>
      <c r="E5965" s="1" t="s">
        <v>425</v>
      </c>
      <c r="F5965" s="1" t="s">
        <v>428</v>
      </c>
      <c r="G5965">
        <v>72.703999999999994</v>
      </c>
      <c r="H5965">
        <v>4</v>
      </c>
      <c r="I5965">
        <v>0.2</v>
      </c>
      <c r="J5965">
        <v>19.084800000000001</v>
      </c>
      <c r="K5965" t="str">
        <f>INDEX(product!B:B,MATCH('TABELA TOTAL'!$F224,product!A:A,0))</f>
        <v>Technology</v>
      </c>
      <c r="L5965" t="str">
        <f>INDEX(product!C:C,MATCH(F5965,product!A:A,))</f>
        <v>Furnishings</v>
      </c>
      <c r="M5965" t="str">
        <f>INDEX(product!D:D,MATCH(F5965,product!A:A,))</f>
        <v>Executive Impressions 14" Two-Color Numerals Wall Clock</v>
      </c>
    </row>
    <row r="5966" spans="1:13" x14ac:dyDescent="0.25">
      <c r="A5966" s="1" t="s">
        <v>424</v>
      </c>
      <c r="B5966" s="2">
        <v>42362</v>
      </c>
      <c r="C5966" s="2">
        <v>42365</v>
      </c>
      <c r="D5966" s="1" t="s">
        <v>79</v>
      </c>
      <c r="E5966" s="1" t="s">
        <v>425</v>
      </c>
      <c r="F5966" s="1" t="s">
        <v>429</v>
      </c>
      <c r="G5966">
        <v>479.988</v>
      </c>
      <c r="H5966">
        <v>4</v>
      </c>
      <c r="I5966">
        <v>0.7</v>
      </c>
      <c r="J5966">
        <v>-383.99040000000002</v>
      </c>
      <c r="K5966" t="str">
        <f>INDEX(product!B:B,MATCH('TABELA TOTAL'!$F225,product!A:A,0))</f>
        <v>Furniture</v>
      </c>
      <c r="L5966" t="str">
        <f>INDEX(product!C:C,MATCH(F5966,product!A:A,))</f>
        <v>Machines</v>
      </c>
      <c r="M5966" t="str">
        <f>INDEX(product!D:D,MATCH(F5966,product!A:A,))</f>
        <v>Swingline SM12-08 MicroCut Jam Free Shredder</v>
      </c>
    </row>
    <row r="5967" spans="1:13" x14ac:dyDescent="0.25">
      <c r="A5967" s="1" t="s">
        <v>424</v>
      </c>
      <c r="B5967" s="2">
        <v>42362</v>
      </c>
      <c r="C5967" s="2">
        <v>42365</v>
      </c>
      <c r="D5967" s="1" t="s">
        <v>79</v>
      </c>
      <c r="E5967" s="1" t="s">
        <v>425</v>
      </c>
      <c r="F5967" s="1" t="s">
        <v>430</v>
      </c>
      <c r="G5967">
        <v>27.167999999999999</v>
      </c>
      <c r="H5967">
        <v>2</v>
      </c>
      <c r="I5967">
        <v>0.2</v>
      </c>
      <c r="J5967">
        <v>2.7168000000000001</v>
      </c>
      <c r="K5967" t="str">
        <f>INDEX(product!B:B,MATCH('TABELA TOTAL'!$F226,product!A:A,0))</f>
        <v>Office Supplies</v>
      </c>
      <c r="L5967" t="str">
        <f>INDEX(product!C:C,MATCH(F5967,product!A:A,))</f>
        <v>Art</v>
      </c>
      <c r="M5967" t="str">
        <f>INDEX(product!D:D,MATCH(F5967,product!A:A,))</f>
        <v>Stanley Bostitch Contemporary Electric Pencil Sharpeners</v>
      </c>
    </row>
    <row r="5968" spans="1:13" x14ac:dyDescent="0.25">
      <c r="A5968" s="1" t="s">
        <v>1328</v>
      </c>
      <c r="B5968" s="2">
        <v>42362</v>
      </c>
      <c r="C5968" s="2">
        <v>42364</v>
      </c>
      <c r="D5968" s="1" t="s">
        <v>79</v>
      </c>
      <c r="E5968" s="1" t="s">
        <v>449</v>
      </c>
      <c r="F5968" s="1" t="s">
        <v>1329</v>
      </c>
      <c r="G5968">
        <v>132.79</v>
      </c>
      <c r="H5968">
        <v>7</v>
      </c>
      <c r="I5968">
        <v>0</v>
      </c>
      <c r="J5968">
        <v>63.739199999999997</v>
      </c>
      <c r="K5968" t="str">
        <f>INDEX(product!B:B,MATCH('TABELA TOTAL'!$F798,product!A:A,0))</f>
        <v>Furniture</v>
      </c>
      <c r="L5968" t="str">
        <f>INDEX(product!C:C,MATCH(F5968,product!A:A,))</f>
        <v>Paper</v>
      </c>
      <c r="M5968" t="str">
        <f>INDEX(product!D:D,MATCH(F5968,product!A:A,))</f>
        <v>Xerox 1887</v>
      </c>
    </row>
    <row r="5969" spans="1:13" x14ac:dyDescent="0.25">
      <c r="A5969" s="1" t="s">
        <v>1328</v>
      </c>
      <c r="B5969" s="2">
        <v>42362</v>
      </c>
      <c r="C5969" s="2">
        <v>42364</v>
      </c>
      <c r="D5969" s="1" t="s">
        <v>79</v>
      </c>
      <c r="E5969" s="1" t="s">
        <v>449</v>
      </c>
      <c r="F5969" s="1" t="s">
        <v>34</v>
      </c>
      <c r="G5969">
        <v>12.96</v>
      </c>
      <c r="H5969">
        <v>2</v>
      </c>
      <c r="I5969">
        <v>0</v>
      </c>
      <c r="J5969">
        <v>6.2207999999999997</v>
      </c>
      <c r="K5969" t="str">
        <f>INDEX(product!B:B,MATCH('TABELA TOTAL'!$F799,product!A:A,0))</f>
        <v>Technology</v>
      </c>
      <c r="L5969" t="str">
        <f>INDEX(product!C:C,MATCH(F5969,product!A:A,))</f>
        <v>Paper</v>
      </c>
      <c r="M5969" t="str">
        <f>INDEX(product!D:D,MATCH(F5969,product!A:A,))</f>
        <v>Xerox 1967</v>
      </c>
    </row>
    <row r="5970" spans="1:13" x14ac:dyDescent="0.25">
      <c r="A5970" s="1" t="s">
        <v>1328</v>
      </c>
      <c r="B5970" s="2">
        <v>42362</v>
      </c>
      <c r="C5970" s="2">
        <v>42364</v>
      </c>
      <c r="D5970" s="1" t="s">
        <v>79</v>
      </c>
      <c r="E5970" s="1" t="s">
        <v>449</v>
      </c>
      <c r="F5970" s="1" t="s">
        <v>1330</v>
      </c>
      <c r="G5970">
        <v>21.56</v>
      </c>
      <c r="H5970">
        <v>7</v>
      </c>
      <c r="I5970">
        <v>0</v>
      </c>
      <c r="J5970">
        <v>10.348800000000001</v>
      </c>
      <c r="K5970" t="str">
        <f>INDEX(product!B:B,MATCH('TABELA TOTAL'!$F800,product!A:A,0))</f>
        <v>Technology</v>
      </c>
      <c r="L5970" t="str">
        <f>INDEX(product!C:C,MATCH(F5970,product!A:A,))</f>
        <v>Labels</v>
      </c>
      <c r="M5970" t="str">
        <f>INDEX(product!D:D,MATCH(F5970,product!A:A,))</f>
        <v>Smead Alpha-Z Color-Coded Second Alphabetical Labels and Starter Set</v>
      </c>
    </row>
    <row r="5971" spans="1:13" x14ac:dyDescent="0.25">
      <c r="A5971" s="1" t="s">
        <v>2075</v>
      </c>
      <c r="B5971" s="2">
        <v>42362</v>
      </c>
      <c r="C5971" s="2">
        <v>42366</v>
      </c>
      <c r="D5971" s="1" t="s">
        <v>19</v>
      </c>
      <c r="E5971" s="1" t="s">
        <v>2031</v>
      </c>
      <c r="F5971" s="1" t="s">
        <v>373</v>
      </c>
      <c r="G5971">
        <v>590.05799999999999</v>
      </c>
      <c r="H5971">
        <v>7</v>
      </c>
      <c r="I5971">
        <v>0.7</v>
      </c>
      <c r="J5971">
        <v>-786.74400000000003</v>
      </c>
      <c r="K5971" t="str">
        <f>INDEX(product!B:B,MATCH('TABELA TOTAL'!$F1371,product!A:A,0))</f>
        <v>Furniture</v>
      </c>
      <c r="L5971" t="str">
        <f>INDEX(product!C:C,MATCH(F5971,product!A:A,))</f>
        <v>Bookcases</v>
      </c>
      <c r="M5971" t="str">
        <f>INDEX(product!D:D,MATCH(F5971,product!A:A,))</f>
        <v>Atlantic Metals Mobile 4-Shelf Bookcases, Custom Colors</v>
      </c>
    </row>
    <row r="5972" spans="1:13" x14ac:dyDescent="0.25">
      <c r="A5972" s="1" t="s">
        <v>2075</v>
      </c>
      <c r="B5972" s="2">
        <v>42362</v>
      </c>
      <c r="C5972" s="2">
        <v>42366</v>
      </c>
      <c r="D5972" s="1" t="s">
        <v>19</v>
      </c>
      <c r="E5972" s="1" t="s">
        <v>2031</v>
      </c>
      <c r="F5972" s="1" t="s">
        <v>1302</v>
      </c>
      <c r="G5972">
        <v>14.04</v>
      </c>
      <c r="H5972">
        <v>3</v>
      </c>
      <c r="I5972">
        <v>0.2</v>
      </c>
      <c r="J5972">
        <v>1.5794999999999999</v>
      </c>
      <c r="K5972" t="str">
        <f>INDEX(product!B:B,MATCH('TABELA TOTAL'!$F1372,product!A:A,0))</f>
        <v>Furniture</v>
      </c>
      <c r="L5972" t="str">
        <f>INDEX(product!C:C,MATCH(F5972,product!A:A,))</f>
        <v>Art</v>
      </c>
      <c r="M5972" t="str">
        <f>INDEX(product!D:D,MATCH(F5972,product!A:A,))</f>
        <v>Dixon My First Ticonderoga Pencil, #2</v>
      </c>
    </row>
    <row r="5973" spans="1:13" x14ac:dyDescent="0.25">
      <c r="A5973" s="1" t="s">
        <v>2831</v>
      </c>
      <c r="B5973" s="2">
        <v>42362</v>
      </c>
      <c r="C5973" s="2">
        <v>42367</v>
      </c>
      <c r="D5973" s="1" t="s">
        <v>19</v>
      </c>
      <c r="E5973" s="1" t="s">
        <v>1481</v>
      </c>
      <c r="F5973" s="1" t="s">
        <v>2832</v>
      </c>
      <c r="G5973">
        <v>106.232</v>
      </c>
      <c r="H5973">
        <v>7</v>
      </c>
      <c r="I5973">
        <v>0.2</v>
      </c>
      <c r="J5973">
        <v>37.181199999999997</v>
      </c>
      <c r="K5973" t="str">
        <f>INDEX(product!B:B,MATCH('TABELA TOTAL'!$F2081,product!A:A,0))</f>
        <v>Technology</v>
      </c>
      <c r="L5973" t="str">
        <f>INDEX(product!C:C,MATCH(F5973,product!A:A,))</f>
        <v>Paper</v>
      </c>
      <c r="M5973" t="str">
        <f>INDEX(product!D:D,MATCH(F5973,product!A:A,))</f>
        <v>Computer Printout Paper with Letter-Trim Perforations</v>
      </c>
    </row>
    <row r="5974" spans="1:13" x14ac:dyDescent="0.25">
      <c r="A5974" s="1" t="s">
        <v>2831</v>
      </c>
      <c r="B5974" s="2">
        <v>42362</v>
      </c>
      <c r="C5974" s="2">
        <v>42367</v>
      </c>
      <c r="D5974" s="1" t="s">
        <v>19</v>
      </c>
      <c r="E5974" s="1" t="s">
        <v>1481</v>
      </c>
      <c r="F5974" s="1" t="s">
        <v>1236</v>
      </c>
      <c r="G5974">
        <v>111.98399999999999</v>
      </c>
      <c r="H5974">
        <v>2</v>
      </c>
      <c r="I5974">
        <v>0.2</v>
      </c>
      <c r="J5974">
        <v>11.198399999999999</v>
      </c>
      <c r="K5974" t="str">
        <f>INDEX(product!B:B,MATCH('TABELA TOTAL'!$F2082,product!A:A,0))</f>
        <v>Furniture</v>
      </c>
      <c r="L5974" t="str">
        <f>INDEX(product!C:C,MATCH(F5974,product!A:A,))</f>
        <v>Phones</v>
      </c>
      <c r="M5974" t="str">
        <f>INDEX(product!D:D,MATCH(F5974,product!A:A,))</f>
        <v>ClearSounds CSC500 Amplified Spirit Phone Corded phone</v>
      </c>
    </row>
    <row r="5975" spans="1:13" x14ac:dyDescent="0.25">
      <c r="A5975" s="1" t="s">
        <v>2831</v>
      </c>
      <c r="B5975" s="2">
        <v>42362</v>
      </c>
      <c r="C5975" s="2">
        <v>42367</v>
      </c>
      <c r="D5975" s="1" t="s">
        <v>19</v>
      </c>
      <c r="E5975" s="1" t="s">
        <v>1481</v>
      </c>
      <c r="F5975" s="1" t="s">
        <v>1618</v>
      </c>
      <c r="G5975">
        <v>7.7119999999999997</v>
      </c>
      <c r="H5975">
        <v>2</v>
      </c>
      <c r="I5975">
        <v>0.2</v>
      </c>
      <c r="J5975">
        <v>1.7352000000000001</v>
      </c>
      <c r="K5975" t="str">
        <f>INDEX(product!B:B,MATCH('TABELA TOTAL'!$F2083,product!A:A,0))</f>
        <v>Office Supplies</v>
      </c>
      <c r="L5975" t="str">
        <f>INDEX(product!C:C,MATCH(F5975,product!A:A,))</f>
        <v>Furnishings</v>
      </c>
      <c r="M5975" t="str">
        <f>INDEX(product!D:D,MATCH(F5975,product!A:A,))</f>
        <v>Magna Visual Magnetic Picture Hangers</v>
      </c>
    </row>
    <row r="5976" spans="1:13" x14ac:dyDescent="0.25">
      <c r="A5976" s="1" t="s">
        <v>3356</v>
      </c>
      <c r="B5976" s="2">
        <v>42362</v>
      </c>
      <c r="C5976" s="2">
        <v>42366</v>
      </c>
      <c r="D5976" s="1" t="s">
        <v>19</v>
      </c>
      <c r="E5976" s="1" t="s">
        <v>1854</v>
      </c>
      <c r="F5976" s="1" t="s">
        <v>331</v>
      </c>
      <c r="G5976">
        <v>883.84</v>
      </c>
      <c r="H5976">
        <v>4</v>
      </c>
      <c r="I5976">
        <v>0.2</v>
      </c>
      <c r="J5976">
        <v>99.432000000000002</v>
      </c>
      <c r="K5976" t="str">
        <f>INDEX(product!B:B,MATCH('TABELA TOTAL'!$F2661,product!A:A,0))</f>
        <v>Office Supplies</v>
      </c>
      <c r="L5976" t="str">
        <f>INDEX(product!C:C,MATCH(F5976,product!A:A,))</f>
        <v>Chairs</v>
      </c>
      <c r="M5976" t="str">
        <f>INDEX(product!D:D,MATCH(F5976,product!A:A,))</f>
        <v>SAFCO Arco Folding Chair</v>
      </c>
    </row>
    <row r="5977" spans="1:13" x14ac:dyDescent="0.25">
      <c r="A5977" s="1" t="s">
        <v>3617</v>
      </c>
      <c r="B5977" s="2">
        <v>42362</v>
      </c>
      <c r="C5977" s="2">
        <v>42367</v>
      </c>
      <c r="D5977" s="1" t="s">
        <v>19</v>
      </c>
      <c r="E5977" s="1" t="s">
        <v>2063</v>
      </c>
      <c r="F5977" s="1" t="s">
        <v>1699</v>
      </c>
      <c r="G5977">
        <v>19.936</v>
      </c>
      <c r="H5977">
        <v>4</v>
      </c>
      <c r="I5977">
        <v>0.2</v>
      </c>
      <c r="J5977">
        <v>7.2267999999999999</v>
      </c>
      <c r="K5977" t="str">
        <f>INDEX(product!B:B,MATCH('TABELA TOTAL'!$F2960,product!A:A,0))</f>
        <v>Office Supplies</v>
      </c>
      <c r="L5977" t="str">
        <f>INDEX(product!C:C,MATCH(F5977,product!A:A,))</f>
        <v>Binders</v>
      </c>
      <c r="M5977" t="str">
        <f>INDEX(product!D:D,MATCH(F5977,product!A:A,))</f>
        <v>Avery Hole Reinforcements</v>
      </c>
    </row>
    <row r="5978" spans="1:13" x14ac:dyDescent="0.25">
      <c r="A5978" s="1" t="s">
        <v>3617</v>
      </c>
      <c r="B5978" s="2">
        <v>42362</v>
      </c>
      <c r="C5978" s="2">
        <v>42367</v>
      </c>
      <c r="D5978" s="1" t="s">
        <v>19</v>
      </c>
      <c r="E5978" s="1" t="s">
        <v>2063</v>
      </c>
      <c r="F5978" s="1" t="s">
        <v>547</v>
      </c>
      <c r="G5978">
        <v>45.92</v>
      </c>
      <c r="H5978">
        <v>4</v>
      </c>
      <c r="I5978">
        <v>0</v>
      </c>
      <c r="J5978">
        <v>21.5824</v>
      </c>
      <c r="K5978" t="str">
        <f>INDEX(product!B:B,MATCH('TABELA TOTAL'!$F2961,product!A:A,0))</f>
        <v>Office Supplies</v>
      </c>
      <c r="L5978" t="str">
        <f>INDEX(product!C:C,MATCH(F5978,product!A:A,))</f>
        <v>Fasteners</v>
      </c>
      <c r="M5978" t="str">
        <f>INDEX(product!D:D,MATCH(F5978,product!A:A,))</f>
        <v>Vinyl Coated Wire Paper Clips in Organizer Box, 800/Box</v>
      </c>
    </row>
    <row r="5979" spans="1:13" x14ac:dyDescent="0.25">
      <c r="A5979" s="1" t="s">
        <v>7135</v>
      </c>
      <c r="B5979" s="2">
        <v>42362</v>
      </c>
      <c r="C5979" s="2">
        <v>42368</v>
      </c>
      <c r="D5979" s="1" t="s">
        <v>19</v>
      </c>
      <c r="E5979" s="1" t="s">
        <v>2066</v>
      </c>
      <c r="F5979" s="1" t="s">
        <v>4127</v>
      </c>
      <c r="G5979">
        <v>9.68</v>
      </c>
      <c r="H5979">
        <v>2</v>
      </c>
      <c r="I5979">
        <v>0</v>
      </c>
      <c r="J5979">
        <v>3.7751999999999999</v>
      </c>
      <c r="K5979" t="str">
        <f>INDEX(product!B:B,MATCH('TABELA TOTAL'!$F8991,product!A:A,0))</f>
        <v>Technology</v>
      </c>
      <c r="L5979" t="str">
        <f>INDEX(product!C:C,MATCH(F5979,product!A:A,))</f>
        <v>Furnishings</v>
      </c>
      <c r="M5979" t="str">
        <f>INDEX(product!D:D,MATCH(F5979,product!A:A,))</f>
        <v>Eldon Regeneration Recycled Desk Accessories, Black</v>
      </c>
    </row>
    <row r="5980" spans="1:13" x14ac:dyDescent="0.25">
      <c r="A5980" s="1" t="s">
        <v>7135</v>
      </c>
      <c r="B5980" s="2">
        <v>42362</v>
      </c>
      <c r="C5980" s="2">
        <v>42368</v>
      </c>
      <c r="D5980" s="1" t="s">
        <v>19</v>
      </c>
      <c r="E5980" s="1" t="s">
        <v>2066</v>
      </c>
      <c r="F5980" s="1" t="s">
        <v>3024</v>
      </c>
      <c r="G5980">
        <v>4899.93</v>
      </c>
      <c r="H5980">
        <v>7</v>
      </c>
      <c r="I5980">
        <v>0</v>
      </c>
      <c r="J5980">
        <v>2302.9670999999998</v>
      </c>
      <c r="K5980" t="str">
        <f>INDEX(product!B:B,MATCH('TABELA TOTAL'!$F8992,product!A:A,0))</f>
        <v>Office Supplies</v>
      </c>
      <c r="L5980" t="str">
        <f>INDEX(product!C:C,MATCH(F5980,product!A:A,))</f>
        <v>Copiers</v>
      </c>
      <c r="M5980" t="str">
        <f>INDEX(product!D:D,MATCH(F5980,product!A:A,))</f>
        <v>Canon PC1060 Personal Laser Copier</v>
      </c>
    </row>
    <row r="5981" spans="1:13" x14ac:dyDescent="0.25">
      <c r="A5981" s="1" t="s">
        <v>3061</v>
      </c>
      <c r="B5981" s="2">
        <v>42361</v>
      </c>
      <c r="C5981" s="2">
        <v>42364</v>
      </c>
      <c r="D5981" s="1" t="s">
        <v>79</v>
      </c>
      <c r="E5981" s="1" t="s">
        <v>955</v>
      </c>
      <c r="F5981" s="1" t="s">
        <v>1087</v>
      </c>
      <c r="G5981">
        <v>194.32</v>
      </c>
      <c r="H5981">
        <v>4</v>
      </c>
      <c r="I5981">
        <v>0</v>
      </c>
      <c r="J5981">
        <v>56.352800000000002</v>
      </c>
      <c r="K5981" t="str">
        <f>INDEX(product!B:B,MATCH('TABELA TOTAL'!$F2321,product!A:A,0))</f>
        <v>Office Supplies</v>
      </c>
      <c r="L5981" t="str">
        <f>INDEX(product!C:C,MATCH(F5981,product!A:A,))</f>
        <v>Appliances</v>
      </c>
      <c r="M5981" t="str">
        <f>INDEX(product!D:D,MATCH(F5981,product!A:A,))</f>
        <v>Belkin Premiere Surge Master II 8-outlet surge protector</v>
      </c>
    </row>
    <row r="5982" spans="1:13" x14ac:dyDescent="0.25">
      <c r="A5982" s="1" t="s">
        <v>4350</v>
      </c>
      <c r="B5982" s="2">
        <v>42360</v>
      </c>
      <c r="C5982" s="2">
        <v>42365</v>
      </c>
      <c r="D5982" s="1" t="s">
        <v>19</v>
      </c>
      <c r="E5982" s="1" t="s">
        <v>2121</v>
      </c>
      <c r="F5982" s="1" t="s">
        <v>1672</v>
      </c>
      <c r="G5982">
        <v>17.12</v>
      </c>
      <c r="H5982">
        <v>4</v>
      </c>
      <c r="I5982">
        <v>0</v>
      </c>
      <c r="J5982">
        <v>4.9648000000000003</v>
      </c>
      <c r="K5982" t="str">
        <f>INDEX(product!B:B,MATCH('TABELA TOTAL'!$F4014,product!A:A,0))</f>
        <v>Office Supplies</v>
      </c>
      <c r="L5982" t="str">
        <f>INDEX(product!C:C,MATCH(F5982,product!A:A,))</f>
        <v>Art</v>
      </c>
      <c r="M5982" t="str">
        <f>INDEX(product!D:D,MATCH(F5982,product!A:A,))</f>
        <v>Newell 336</v>
      </c>
    </row>
    <row r="5983" spans="1:13" x14ac:dyDescent="0.25">
      <c r="A5983" s="1" t="s">
        <v>6890</v>
      </c>
      <c r="B5983" s="2">
        <v>42360</v>
      </c>
      <c r="C5983" s="2">
        <v>42361</v>
      </c>
      <c r="D5983" s="1" t="s">
        <v>79</v>
      </c>
      <c r="E5983" s="1" t="s">
        <v>1854</v>
      </c>
      <c r="F5983" s="1" t="s">
        <v>2791</v>
      </c>
      <c r="G5983">
        <v>33.567999999999998</v>
      </c>
      <c r="H5983">
        <v>2</v>
      </c>
      <c r="I5983">
        <v>0.2</v>
      </c>
      <c r="J5983">
        <v>1.6783999999999999</v>
      </c>
      <c r="K5983" t="str">
        <f>INDEX(product!B:B,MATCH('TABELA TOTAL'!$F8543,product!A:A,0))</f>
        <v>Office Supplies</v>
      </c>
      <c r="L5983" t="str">
        <f>INDEX(product!C:C,MATCH(F5983,product!A:A,))</f>
        <v>Storage</v>
      </c>
      <c r="M5983" t="str">
        <f>INDEX(product!D:D,MATCH(F5983,product!A:A,))</f>
        <v>Tennsco Lockers, Sand</v>
      </c>
    </row>
    <row r="5984" spans="1:13" x14ac:dyDescent="0.25">
      <c r="A5984" s="1" t="s">
        <v>6890</v>
      </c>
      <c r="B5984" s="2">
        <v>42360</v>
      </c>
      <c r="C5984" s="2">
        <v>42361</v>
      </c>
      <c r="D5984" s="1" t="s">
        <v>79</v>
      </c>
      <c r="E5984" s="1" t="s">
        <v>1854</v>
      </c>
      <c r="F5984" s="1" t="s">
        <v>1845</v>
      </c>
      <c r="G5984">
        <v>422.625</v>
      </c>
      <c r="H5984">
        <v>7</v>
      </c>
      <c r="I5984">
        <v>0.3</v>
      </c>
      <c r="J5984">
        <v>0</v>
      </c>
      <c r="K5984" t="str">
        <f>INDEX(product!B:B,MATCH('TABELA TOTAL'!$F8544,product!A:A,0))</f>
        <v>Office Supplies</v>
      </c>
      <c r="L5984" t="str">
        <f>INDEX(product!C:C,MATCH(F5984,product!A:A,))</f>
        <v>Chairs</v>
      </c>
      <c r="M5984" t="str">
        <f>INDEX(product!D:D,MATCH(F5984,product!A:A,))</f>
        <v>Harbour Creations Steel Folding Chair</v>
      </c>
    </row>
    <row r="5985" spans="1:13" x14ac:dyDescent="0.25">
      <c r="A5985" s="1" t="s">
        <v>1636</v>
      </c>
      <c r="B5985" s="2">
        <v>42359</v>
      </c>
      <c r="C5985" s="2">
        <v>42362</v>
      </c>
      <c r="D5985" s="1" t="s">
        <v>11</v>
      </c>
      <c r="E5985" s="1" t="s">
        <v>1637</v>
      </c>
      <c r="F5985" s="1" t="s">
        <v>434</v>
      </c>
      <c r="G5985">
        <v>1618.37</v>
      </c>
      <c r="H5985">
        <v>13</v>
      </c>
      <c r="I5985">
        <v>0</v>
      </c>
      <c r="J5985">
        <v>356.04140000000001</v>
      </c>
      <c r="K5985" t="str">
        <f>INDEX(product!B:B,MATCH('TABELA TOTAL'!$F1015,product!A:A,0))</f>
        <v>Furniture</v>
      </c>
      <c r="L5985" t="str">
        <f>INDEX(product!C:C,MATCH(F5985,product!A:A,))</f>
        <v>Tables</v>
      </c>
      <c r="M5985" t="str">
        <f>INDEX(product!D:D,MATCH(F5985,product!A:A,))</f>
        <v>Bevis 36 x 72 Conference Tables</v>
      </c>
    </row>
    <row r="5986" spans="1:13" x14ac:dyDescent="0.25">
      <c r="A5986" s="1" t="s">
        <v>1636</v>
      </c>
      <c r="B5986" s="2">
        <v>42359</v>
      </c>
      <c r="C5986" s="2">
        <v>42362</v>
      </c>
      <c r="D5986" s="1" t="s">
        <v>11</v>
      </c>
      <c r="E5986" s="1" t="s">
        <v>1637</v>
      </c>
      <c r="F5986" s="1" t="s">
        <v>1638</v>
      </c>
      <c r="G5986">
        <v>99.6</v>
      </c>
      <c r="H5986">
        <v>1</v>
      </c>
      <c r="I5986">
        <v>0</v>
      </c>
      <c r="J5986">
        <v>36.851999999999997</v>
      </c>
      <c r="K5986" t="str">
        <f>INDEX(product!B:B,MATCH('TABELA TOTAL'!$F1016,product!A:A,0))</f>
        <v>Office Supplies</v>
      </c>
      <c r="L5986" t="str">
        <f>INDEX(product!C:C,MATCH(F5986,product!A:A,))</f>
        <v>Accessories</v>
      </c>
      <c r="M5986" t="str">
        <f>INDEX(product!D:D,MATCH(F5986,product!A:A,))</f>
        <v>Enermax Acrylux Wireless Keyboard</v>
      </c>
    </row>
    <row r="5987" spans="1:13" x14ac:dyDescent="0.25">
      <c r="A5987" s="1" t="s">
        <v>3471</v>
      </c>
      <c r="B5987" s="2">
        <v>42359</v>
      </c>
      <c r="C5987" s="2">
        <v>42363</v>
      </c>
      <c r="D5987" s="1" t="s">
        <v>19</v>
      </c>
      <c r="E5987" s="1" t="s">
        <v>202</v>
      </c>
      <c r="F5987" s="1" t="s">
        <v>1990</v>
      </c>
      <c r="G5987">
        <v>60.984000000000002</v>
      </c>
      <c r="H5987">
        <v>7</v>
      </c>
      <c r="I5987">
        <v>0.2</v>
      </c>
      <c r="J5987">
        <v>4.5738000000000003</v>
      </c>
      <c r="K5987" t="str">
        <f>INDEX(product!B:B,MATCH('TABELA TOTAL'!$F2778,product!A:A,0))</f>
        <v>Furniture</v>
      </c>
      <c r="L5987" t="str">
        <f>INDEX(product!C:C,MATCH(F5987,product!A:A,))</f>
        <v>Appliances</v>
      </c>
      <c r="M5987" t="str">
        <f>INDEX(product!D:D,MATCH(F5987,product!A:A,))</f>
        <v>Belkin 6 Outlet Metallic Surge Strip</v>
      </c>
    </row>
    <row r="5988" spans="1:13" x14ac:dyDescent="0.25">
      <c r="A5988" s="1" t="s">
        <v>4384</v>
      </c>
      <c r="B5988" s="2">
        <v>42359</v>
      </c>
      <c r="C5988" s="2">
        <v>42362</v>
      </c>
      <c r="D5988" s="1" t="s">
        <v>79</v>
      </c>
      <c r="E5988" s="1" t="s">
        <v>901</v>
      </c>
      <c r="F5988" s="1" t="s">
        <v>265</v>
      </c>
      <c r="G5988">
        <v>47.975999999999999</v>
      </c>
      <c r="H5988">
        <v>3</v>
      </c>
      <c r="I5988">
        <v>0.2</v>
      </c>
      <c r="J5988">
        <v>4.7976000000000001</v>
      </c>
      <c r="K5988" t="str">
        <f>INDEX(product!B:B,MATCH('TABELA TOTAL'!$F4081,product!A:A,0))</f>
        <v>Technology</v>
      </c>
      <c r="L5988" t="str">
        <f>INDEX(product!C:C,MATCH(F5988,product!A:A,))</f>
        <v>Phones</v>
      </c>
      <c r="M5988" t="str">
        <f>INDEX(product!D:D,MATCH(F5988,product!A:A,))</f>
        <v>Anker 36W 4-Port USB Wall Charger Travel Power Adapter for iPhone 5s 5c 5</v>
      </c>
    </row>
    <row r="5989" spans="1:13" x14ac:dyDescent="0.25">
      <c r="A5989" s="1" t="s">
        <v>4559</v>
      </c>
      <c r="B5989" s="2">
        <v>42359</v>
      </c>
      <c r="C5989" s="2">
        <v>42365</v>
      </c>
      <c r="D5989" s="1" t="s">
        <v>19</v>
      </c>
      <c r="E5989" s="1" t="s">
        <v>4560</v>
      </c>
      <c r="F5989" s="1" t="s">
        <v>4561</v>
      </c>
      <c r="G5989">
        <v>50.88</v>
      </c>
      <c r="H5989">
        <v>6</v>
      </c>
      <c r="I5989">
        <v>0.2</v>
      </c>
      <c r="J5989">
        <v>14.628</v>
      </c>
      <c r="K5989" t="str">
        <f>INDEX(product!B:B,MATCH('TABELA TOTAL'!$F4335,product!A:A,0))</f>
        <v>Furniture</v>
      </c>
      <c r="L5989" t="str">
        <f>INDEX(product!C:C,MATCH(F5989,product!A:A,))</f>
        <v>Accessories</v>
      </c>
      <c r="M5989" t="str">
        <f>INDEX(product!D:D,MATCH(F5989,product!A:A,))</f>
        <v>Memorex Micro Travel Drive 4 GB</v>
      </c>
    </row>
    <row r="5990" spans="1:13" x14ac:dyDescent="0.25">
      <c r="A5990" s="1" t="s">
        <v>4559</v>
      </c>
      <c r="B5990" s="2">
        <v>42359</v>
      </c>
      <c r="C5990" s="2">
        <v>42365</v>
      </c>
      <c r="D5990" s="1" t="s">
        <v>19</v>
      </c>
      <c r="E5990" s="1" t="s">
        <v>4560</v>
      </c>
      <c r="F5990" s="1" t="s">
        <v>1771</v>
      </c>
      <c r="G5990">
        <v>27.312000000000001</v>
      </c>
      <c r="H5990">
        <v>2</v>
      </c>
      <c r="I5990">
        <v>0.2</v>
      </c>
      <c r="J5990">
        <v>9.2178000000000004</v>
      </c>
      <c r="K5990" t="str">
        <f>INDEX(product!B:B,MATCH('TABELA TOTAL'!$F4336,product!A:A,0))</f>
        <v>Furniture</v>
      </c>
      <c r="L5990" t="str">
        <f>INDEX(product!C:C,MATCH(F5990,product!A:A,))</f>
        <v>Envelopes</v>
      </c>
      <c r="M5990" t="str">
        <f>INDEX(product!D:D,MATCH(F5990,product!A:A,))</f>
        <v>Recycled Interoffice Envelopes with Re-Use-A-Seal Closure, 10 x 13</v>
      </c>
    </row>
    <row r="5991" spans="1:13" x14ac:dyDescent="0.25">
      <c r="A5991" s="1" t="s">
        <v>6470</v>
      </c>
      <c r="B5991" s="2">
        <v>42359</v>
      </c>
      <c r="C5991" s="2">
        <v>42361</v>
      </c>
      <c r="D5991" s="1" t="s">
        <v>11</v>
      </c>
      <c r="E5991" s="1" t="s">
        <v>1519</v>
      </c>
      <c r="F5991" s="1" t="s">
        <v>1850</v>
      </c>
      <c r="G5991">
        <v>3.008</v>
      </c>
      <c r="H5991">
        <v>2</v>
      </c>
      <c r="I5991">
        <v>0.2</v>
      </c>
      <c r="J5991">
        <v>0.33839999999999998</v>
      </c>
      <c r="K5991" t="str">
        <f>INDEX(product!B:B,MATCH('TABELA TOTAL'!$F7756,product!A:A,0))</f>
        <v>Office Supplies</v>
      </c>
      <c r="L5991" t="str">
        <f>INDEX(product!C:C,MATCH(F5991,product!A:A,))</f>
        <v>Art</v>
      </c>
      <c r="M5991" t="str">
        <f>INDEX(product!D:D,MATCH(F5991,product!A:A,))</f>
        <v>OIC #2 Pencils, Medium Soft</v>
      </c>
    </row>
    <row r="5992" spans="1:13" x14ac:dyDescent="0.25">
      <c r="A5992" s="1" t="s">
        <v>6738</v>
      </c>
      <c r="B5992" s="2">
        <v>42359</v>
      </c>
      <c r="C5992" s="2">
        <v>42364</v>
      </c>
      <c r="D5992" s="1" t="s">
        <v>11</v>
      </c>
      <c r="E5992" s="1" t="s">
        <v>2074</v>
      </c>
      <c r="F5992" s="1" t="s">
        <v>1801</v>
      </c>
      <c r="G5992">
        <v>600.53</v>
      </c>
      <c r="H5992">
        <v>2</v>
      </c>
      <c r="I5992">
        <v>0.3</v>
      </c>
      <c r="J5992">
        <v>137.26400000000001</v>
      </c>
      <c r="K5992" t="str">
        <f>INDEX(product!B:B,MATCH('TABELA TOTAL'!$F8284,product!A:A,0))</f>
        <v>Technology</v>
      </c>
      <c r="L5992" t="str">
        <f>INDEX(product!C:C,MATCH(F5992,product!A:A,))</f>
        <v>Machines</v>
      </c>
      <c r="M5992" t="str">
        <f>INDEX(product!D:D,MATCH(F5992,product!A:A,))</f>
        <v>Star Micronics TSP800 TSP847IIU Receipt Printer</v>
      </c>
    </row>
    <row r="5993" spans="1:13" x14ac:dyDescent="0.25">
      <c r="A5993" s="1" t="s">
        <v>6738</v>
      </c>
      <c r="B5993" s="2">
        <v>42359</v>
      </c>
      <c r="C5993" s="2">
        <v>42364</v>
      </c>
      <c r="D5993" s="1" t="s">
        <v>11</v>
      </c>
      <c r="E5993" s="1" t="s">
        <v>2074</v>
      </c>
      <c r="F5993" s="1" t="s">
        <v>1527</v>
      </c>
      <c r="G5993">
        <v>59.904000000000003</v>
      </c>
      <c r="H5993">
        <v>2</v>
      </c>
      <c r="I5993">
        <v>0.2</v>
      </c>
      <c r="J5993">
        <v>14.2272</v>
      </c>
      <c r="K5993" t="str">
        <f>INDEX(product!B:B,MATCH('TABELA TOTAL'!$F8285,product!A:A,0))</f>
        <v>Office Supplies</v>
      </c>
      <c r="L5993" t="str">
        <f>INDEX(product!C:C,MATCH(F5993,product!A:A,))</f>
        <v>Art</v>
      </c>
      <c r="M5993" t="str">
        <f>INDEX(product!D:D,MATCH(F5993,product!A:A,))</f>
        <v>Sanford Prismacolor Professional Thick Lead Art Pencils, 36-Color Set</v>
      </c>
    </row>
    <row r="5994" spans="1:13" x14ac:dyDescent="0.25">
      <c r="A5994" s="1" t="s">
        <v>6738</v>
      </c>
      <c r="B5994" s="2">
        <v>42359</v>
      </c>
      <c r="C5994" s="2">
        <v>42364</v>
      </c>
      <c r="D5994" s="1" t="s">
        <v>11</v>
      </c>
      <c r="E5994" s="1" t="s">
        <v>2074</v>
      </c>
      <c r="F5994" s="1" t="s">
        <v>1638</v>
      </c>
      <c r="G5994">
        <v>637.44000000000005</v>
      </c>
      <c r="H5994">
        <v>8</v>
      </c>
      <c r="I5994">
        <v>0.2</v>
      </c>
      <c r="J5994">
        <v>135.45599999999999</v>
      </c>
      <c r="K5994" t="str">
        <f>INDEX(product!B:B,MATCH('TABELA TOTAL'!$F8286,product!A:A,0))</f>
        <v>Office Supplies</v>
      </c>
      <c r="L5994" t="str">
        <f>INDEX(product!C:C,MATCH(F5994,product!A:A,))</f>
        <v>Accessories</v>
      </c>
      <c r="M5994" t="str">
        <f>INDEX(product!D:D,MATCH(F5994,product!A:A,))</f>
        <v>Enermax Acrylux Wireless Keyboard</v>
      </c>
    </row>
    <row r="5995" spans="1:13" x14ac:dyDescent="0.25">
      <c r="A5995" s="1" t="s">
        <v>6738</v>
      </c>
      <c r="B5995" s="2">
        <v>42359</v>
      </c>
      <c r="C5995" s="2">
        <v>42364</v>
      </c>
      <c r="D5995" s="1" t="s">
        <v>11</v>
      </c>
      <c r="E5995" s="1" t="s">
        <v>2074</v>
      </c>
      <c r="F5995" s="1" t="s">
        <v>975</v>
      </c>
      <c r="G5995">
        <v>51.756</v>
      </c>
      <c r="H5995">
        <v>3</v>
      </c>
      <c r="I5995">
        <v>0.6</v>
      </c>
      <c r="J5995">
        <v>-33.641399999999997</v>
      </c>
      <c r="K5995" t="str">
        <f>INDEX(product!B:B,MATCH('TABELA TOTAL'!$F8287,product!A:A,0))</f>
        <v>Technology</v>
      </c>
      <c r="L5995" t="str">
        <f>INDEX(product!C:C,MATCH(F5995,product!A:A,))</f>
        <v>Furnishings</v>
      </c>
      <c r="M5995" t="str">
        <f>INDEX(product!D:D,MATCH(F5995,product!A:A,))</f>
        <v>Howard Miller 11-1/2" Diameter Grantwood Wall Clock</v>
      </c>
    </row>
    <row r="5996" spans="1:13" x14ac:dyDescent="0.25">
      <c r="A5996" s="1" t="s">
        <v>624</v>
      </c>
      <c r="B5996" s="2">
        <v>42358</v>
      </c>
      <c r="C5996" s="2">
        <v>42362</v>
      </c>
      <c r="D5996" s="1" t="s">
        <v>19</v>
      </c>
      <c r="E5996" s="1" t="s">
        <v>336</v>
      </c>
      <c r="F5996" s="1" t="s">
        <v>47</v>
      </c>
      <c r="G5996">
        <v>88.8</v>
      </c>
      <c r="H5996">
        <v>4</v>
      </c>
      <c r="I5996">
        <v>0.2</v>
      </c>
      <c r="J5996">
        <v>-2.2200000000000002</v>
      </c>
      <c r="K5996" t="str">
        <f>INDEX(product!B:B,MATCH('TABELA TOTAL'!$F346,product!A:A,0))</f>
        <v>Office Supplies</v>
      </c>
      <c r="L5996" t="str">
        <f>INDEX(product!C:C,MATCH(F5996,product!A:A,))</f>
        <v>Storage</v>
      </c>
      <c r="M5996" t="str">
        <f>INDEX(product!D:D,MATCH(F5996,product!A:A,))</f>
        <v>Fellowes Super Stor/Drawer</v>
      </c>
    </row>
    <row r="5997" spans="1:13" x14ac:dyDescent="0.25">
      <c r="A5997" s="1" t="s">
        <v>833</v>
      </c>
      <c r="B5997" s="2">
        <v>42358</v>
      </c>
      <c r="C5997" s="2">
        <v>42362</v>
      </c>
      <c r="D5997" s="1" t="s">
        <v>19</v>
      </c>
      <c r="E5997" s="1" t="s">
        <v>834</v>
      </c>
      <c r="F5997" s="1" t="s">
        <v>835</v>
      </c>
      <c r="G5997">
        <v>55.48</v>
      </c>
      <c r="H5997">
        <v>1</v>
      </c>
      <c r="I5997">
        <v>0</v>
      </c>
      <c r="J5997">
        <v>26.630400000000002</v>
      </c>
      <c r="K5997" t="str">
        <f>INDEX(product!B:B,MATCH('TABELA TOTAL'!$F472,product!A:A,0))</f>
        <v>Furniture</v>
      </c>
      <c r="L5997" t="str">
        <f>INDEX(product!C:C,MATCH(F5997,product!A:A,))</f>
        <v>Paper</v>
      </c>
      <c r="M5997" t="str">
        <f>INDEX(product!D:D,MATCH(F5997,product!A:A,))</f>
        <v>Eaton Premium Continuous-Feed Paper, 25% Cotton, Letter Size, White, 1000 Shts/Box</v>
      </c>
    </row>
    <row r="5998" spans="1:13" x14ac:dyDescent="0.25">
      <c r="A5998" s="1" t="s">
        <v>2478</v>
      </c>
      <c r="B5998" s="2">
        <v>42358</v>
      </c>
      <c r="C5998" s="2">
        <v>42363</v>
      </c>
      <c r="D5998" s="1" t="s">
        <v>19</v>
      </c>
      <c r="E5998" s="1" t="s">
        <v>199</v>
      </c>
      <c r="F5998" s="1" t="s">
        <v>1782</v>
      </c>
      <c r="G5998">
        <v>159.98400000000001</v>
      </c>
      <c r="H5998">
        <v>2</v>
      </c>
      <c r="I5998">
        <v>0.2</v>
      </c>
      <c r="J5998">
        <v>11.998799999999999</v>
      </c>
      <c r="K5998" t="str">
        <f>INDEX(product!B:B,MATCH('TABELA TOTAL'!$F1723,product!A:A,0))</f>
        <v>Technology</v>
      </c>
      <c r="L5998" t="str">
        <f>INDEX(product!C:C,MATCH(F5998,product!A:A,))</f>
        <v>Phones</v>
      </c>
      <c r="M5998" t="str">
        <f>INDEX(product!D:D,MATCH(F5998,product!A:A,))</f>
        <v>Apple iPhone 5C</v>
      </c>
    </row>
    <row r="5999" spans="1:13" x14ac:dyDescent="0.25">
      <c r="A5999" s="1" t="s">
        <v>2478</v>
      </c>
      <c r="B5999" s="2">
        <v>42358</v>
      </c>
      <c r="C5999" s="2">
        <v>42363</v>
      </c>
      <c r="D5999" s="1" t="s">
        <v>19</v>
      </c>
      <c r="E5999" s="1" t="s">
        <v>199</v>
      </c>
      <c r="F5999" s="1" t="s">
        <v>2479</v>
      </c>
      <c r="G5999">
        <v>255.96799999999999</v>
      </c>
      <c r="H5999">
        <v>4</v>
      </c>
      <c r="I5999">
        <v>0.2</v>
      </c>
      <c r="J5999">
        <v>51.193600000000004</v>
      </c>
      <c r="K5999" t="str">
        <f>INDEX(product!B:B,MATCH('TABELA TOTAL'!$F1724,product!A:A,0))</f>
        <v>Furniture</v>
      </c>
      <c r="L5999" t="str">
        <f>INDEX(product!C:C,MATCH(F5999,product!A:A,))</f>
        <v>Accessories</v>
      </c>
      <c r="M5999" t="str">
        <f>INDEX(product!D:D,MATCH(F5999,product!A:A,))</f>
        <v>Logitech G600 MMO Gaming Mouse</v>
      </c>
    </row>
    <row r="6000" spans="1:13" x14ac:dyDescent="0.25">
      <c r="A6000" s="1" t="s">
        <v>2478</v>
      </c>
      <c r="B6000" s="2">
        <v>42358</v>
      </c>
      <c r="C6000" s="2">
        <v>42363</v>
      </c>
      <c r="D6000" s="1" t="s">
        <v>19</v>
      </c>
      <c r="E6000" s="1" t="s">
        <v>199</v>
      </c>
      <c r="F6000" s="1" t="s">
        <v>2480</v>
      </c>
      <c r="G6000">
        <v>359.05799999999999</v>
      </c>
      <c r="H6000">
        <v>3</v>
      </c>
      <c r="I6000">
        <v>0.3</v>
      </c>
      <c r="J6000">
        <v>-71.811599999999999</v>
      </c>
      <c r="K6000" t="str">
        <f>INDEX(product!B:B,MATCH('TABELA TOTAL'!$F1725,product!A:A,0))</f>
        <v>Office Supplies</v>
      </c>
      <c r="L6000" t="str">
        <f>INDEX(product!C:C,MATCH(F6000,product!A:A,))</f>
        <v>Bookcases</v>
      </c>
      <c r="M6000" t="str">
        <f>INDEX(product!D:D,MATCH(F6000,product!A:A,))</f>
        <v>Sauder Facets Collection Library, Sky Alder Finish</v>
      </c>
    </row>
    <row r="6001" spans="1:13" x14ac:dyDescent="0.25">
      <c r="A6001" s="1" t="s">
        <v>4562</v>
      </c>
      <c r="B6001" s="2">
        <v>42358</v>
      </c>
      <c r="C6001" s="2">
        <v>42362</v>
      </c>
      <c r="D6001" s="1" t="s">
        <v>19</v>
      </c>
      <c r="E6001" s="1" t="s">
        <v>210</v>
      </c>
      <c r="F6001" s="1" t="s">
        <v>4563</v>
      </c>
      <c r="G6001">
        <v>7.92</v>
      </c>
      <c r="H6001">
        <v>1</v>
      </c>
      <c r="I6001">
        <v>0.2</v>
      </c>
      <c r="J6001">
        <v>2.7719999999999998</v>
      </c>
      <c r="K6001" t="str">
        <f>INDEX(product!B:B,MATCH('TABELA TOTAL'!$F4337,product!A:A,0))</f>
        <v>Office Supplies</v>
      </c>
      <c r="L6001" t="str">
        <f>INDEX(product!C:C,MATCH(F6001,product!A:A,))</f>
        <v>Envelopes</v>
      </c>
      <c r="M6001" t="str">
        <f>INDEX(product!D:D,MATCH(F6001,product!A:A,))</f>
        <v>#6 3/4 Gummed Flap White Envelopes</v>
      </c>
    </row>
    <row r="6002" spans="1:13" x14ac:dyDescent="0.25">
      <c r="A6002" s="1" t="s">
        <v>4562</v>
      </c>
      <c r="B6002" s="2">
        <v>42358</v>
      </c>
      <c r="C6002" s="2">
        <v>42362</v>
      </c>
      <c r="D6002" s="1" t="s">
        <v>19</v>
      </c>
      <c r="E6002" s="1" t="s">
        <v>210</v>
      </c>
      <c r="F6002" s="1" t="s">
        <v>2477</v>
      </c>
      <c r="G6002">
        <v>14.368</v>
      </c>
      <c r="H6002">
        <v>2</v>
      </c>
      <c r="I6002">
        <v>0.2</v>
      </c>
      <c r="J6002">
        <v>3.9512</v>
      </c>
      <c r="K6002" t="str">
        <f>INDEX(product!B:B,MATCH('TABELA TOTAL'!$F4338,product!A:A,0))</f>
        <v>Office Supplies</v>
      </c>
      <c r="L6002" t="str">
        <f>INDEX(product!C:C,MATCH(F6002,product!A:A,))</f>
        <v>Furnishings</v>
      </c>
      <c r="M6002" t="str">
        <f>INDEX(product!D:D,MATCH(F6002,product!A:A,))</f>
        <v>Nu-Dell Float Frame 11 x 14 1/2</v>
      </c>
    </row>
    <row r="6003" spans="1:13" x14ac:dyDescent="0.25">
      <c r="A6003" s="1" t="s">
        <v>5935</v>
      </c>
      <c r="B6003" s="2">
        <v>42358</v>
      </c>
      <c r="C6003" s="2">
        <v>42363</v>
      </c>
      <c r="D6003" s="1" t="s">
        <v>19</v>
      </c>
      <c r="E6003" s="1" t="s">
        <v>5613</v>
      </c>
      <c r="F6003" s="1" t="s">
        <v>1398</v>
      </c>
      <c r="G6003">
        <v>11.696</v>
      </c>
      <c r="H6003">
        <v>2</v>
      </c>
      <c r="I6003">
        <v>0.2</v>
      </c>
      <c r="J6003">
        <v>3.9474</v>
      </c>
      <c r="K6003" t="str">
        <f>INDEX(product!B:B,MATCH('TABELA TOTAL'!$F6736,product!A:A,0))</f>
        <v>Office Supplies</v>
      </c>
      <c r="L6003" t="str">
        <f>INDEX(product!C:C,MATCH(F6003,product!A:A,))</f>
        <v>Labels</v>
      </c>
      <c r="M6003" t="str">
        <f>INDEX(product!D:D,MATCH(F6003,product!A:A,))</f>
        <v>Avery 486</v>
      </c>
    </row>
    <row r="6004" spans="1:13" x14ac:dyDescent="0.25">
      <c r="A6004" s="1" t="s">
        <v>6964</v>
      </c>
      <c r="B6004" s="2">
        <v>42358</v>
      </c>
      <c r="C6004" s="2">
        <v>42363</v>
      </c>
      <c r="D6004" s="1" t="s">
        <v>11</v>
      </c>
      <c r="E6004" s="1" t="s">
        <v>2248</v>
      </c>
      <c r="F6004" s="1" t="s">
        <v>2502</v>
      </c>
      <c r="G6004">
        <v>17.12</v>
      </c>
      <c r="H6004">
        <v>4</v>
      </c>
      <c r="I6004">
        <v>0</v>
      </c>
      <c r="J6004">
        <v>7.7039999999999997</v>
      </c>
      <c r="K6004" t="str">
        <f>INDEX(product!B:B,MATCH('TABELA TOTAL'!$F8671,product!A:A,0))</f>
        <v>Furniture</v>
      </c>
      <c r="L6004" t="str">
        <f>INDEX(product!C:C,MATCH(F6004,product!A:A,))</f>
        <v>Paper</v>
      </c>
      <c r="M6004" t="str">
        <f>INDEX(product!D:D,MATCH(F6004,product!A:A,))</f>
        <v>Easy-staple paper</v>
      </c>
    </row>
    <row r="6005" spans="1:13" x14ac:dyDescent="0.25">
      <c r="A6005" s="1" t="s">
        <v>7066</v>
      </c>
      <c r="B6005" s="2">
        <v>42358</v>
      </c>
      <c r="C6005" s="2">
        <v>42364</v>
      </c>
      <c r="D6005" s="1" t="s">
        <v>19</v>
      </c>
      <c r="E6005" s="1" t="s">
        <v>3216</v>
      </c>
      <c r="F6005" s="1" t="s">
        <v>2736</v>
      </c>
      <c r="G6005">
        <v>36.270000000000003</v>
      </c>
      <c r="H6005">
        <v>3</v>
      </c>
      <c r="I6005">
        <v>0</v>
      </c>
      <c r="J6005">
        <v>10.881</v>
      </c>
      <c r="K6005" t="str">
        <f>INDEX(product!B:B,MATCH('TABELA TOTAL'!$F8867,product!A:A,0))</f>
        <v>Technology</v>
      </c>
      <c r="L6005" t="str">
        <f>INDEX(product!C:C,MATCH(F6005,product!A:A,))</f>
        <v>Appliances</v>
      </c>
      <c r="M6005" t="str">
        <f>INDEX(product!D:D,MATCH(F6005,product!A:A,))</f>
        <v>Acco 6 Outlet Guardian Standard Surge Suppressor</v>
      </c>
    </row>
    <row r="6006" spans="1:13" x14ac:dyDescent="0.25">
      <c r="A6006" s="1" t="s">
        <v>7148</v>
      </c>
      <c r="B6006" s="2">
        <v>42358</v>
      </c>
      <c r="C6006" s="2">
        <v>42359</v>
      </c>
      <c r="D6006" s="1" t="s">
        <v>79</v>
      </c>
      <c r="E6006" s="1" t="s">
        <v>2497</v>
      </c>
      <c r="F6006" s="1" t="s">
        <v>1523</v>
      </c>
      <c r="G6006">
        <v>100.8</v>
      </c>
      <c r="H6006">
        <v>2</v>
      </c>
      <c r="I6006">
        <v>0.2</v>
      </c>
      <c r="J6006">
        <v>21.42</v>
      </c>
      <c r="K6006" t="str">
        <f>INDEX(product!B:B,MATCH('TABELA TOTAL'!$F9013,product!A:A,0))</f>
        <v>Furniture</v>
      </c>
      <c r="L6006" t="str">
        <f>INDEX(product!C:C,MATCH(F6006,product!A:A,))</f>
        <v>Accessories</v>
      </c>
      <c r="M6006" t="str">
        <f>INDEX(product!D:D,MATCH(F6006,product!A:A,))</f>
        <v>Hypercom P1300 Pinpad</v>
      </c>
    </row>
    <row r="6007" spans="1:13" x14ac:dyDescent="0.25">
      <c r="A6007" s="1" t="s">
        <v>2381</v>
      </c>
      <c r="B6007" s="2">
        <v>42357</v>
      </c>
      <c r="C6007" s="2">
        <v>42362</v>
      </c>
      <c r="D6007" s="1" t="s">
        <v>19</v>
      </c>
      <c r="E6007" s="1" t="s">
        <v>2382</v>
      </c>
      <c r="F6007" s="1" t="s">
        <v>2125</v>
      </c>
      <c r="G6007">
        <v>675.96</v>
      </c>
      <c r="H6007">
        <v>5</v>
      </c>
      <c r="I6007">
        <v>0.2</v>
      </c>
      <c r="J6007">
        <v>84.495000000000005</v>
      </c>
      <c r="K6007" t="str">
        <f>INDEX(product!B:B,MATCH('TABELA TOTAL'!$F1626,product!A:A,0))</f>
        <v>Office Supplies</v>
      </c>
      <c r="L6007" t="str">
        <f>INDEX(product!C:C,MATCH(F6007,product!A:A,))</f>
        <v>Phones</v>
      </c>
      <c r="M6007" t="str">
        <f>INDEX(product!D:D,MATCH(F6007,product!A:A,))</f>
        <v>ShoreTel ShorePhone IP 230 VoIP phone</v>
      </c>
    </row>
    <row r="6008" spans="1:13" x14ac:dyDescent="0.25">
      <c r="A6008" s="1" t="s">
        <v>2381</v>
      </c>
      <c r="B6008" s="2">
        <v>42357</v>
      </c>
      <c r="C6008" s="2">
        <v>42362</v>
      </c>
      <c r="D6008" s="1" t="s">
        <v>19</v>
      </c>
      <c r="E6008" s="1" t="s">
        <v>2382</v>
      </c>
      <c r="F6008" s="1" t="s">
        <v>1447</v>
      </c>
      <c r="G6008">
        <v>1265.8499999999999</v>
      </c>
      <c r="H6008">
        <v>3</v>
      </c>
      <c r="I6008">
        <v>0</v>
      </c>
      <c r="J6008">
        <v>556.97400000000005</v>
      </c>
      <c r="K6008" t="str">
        <f>INDEX(product!B:B,MATCH('TABELA TOTAL'!$F1627,product!A:A,0))</f>
        <v>Office Supplies</v>
      </c>
      <c r="L6008" t="str">
        <f>INDEX(product!C:C,MATCH(F6008,product!A:A,))</f>
        <v>Accessories</v>
      </c>
      <c r="M6008" t="str">
        <f>INDEX(product!D:D,MATCH(F6008,product!A:A,))</f>
        <v>Logitech G19 Programmable Gaming Keyboard</v>
      </c>
    </row>
    <row r="6009" spans="1:13" x14ac:dyDescent="0.25">
      <c r="A6009" s="1" t="s">
        <v>2481</v>
      </c>
      <c r="B6009" s="2">
        <v>42357</v>
      </c>
      <c r="C6009" s="2">
        <v>42358</v>
      </c>
      <c r="D6009" s="1" t="s">
        <v>79</v>
      </c>
      <c r="E6009" s="1" t="s">
        <v>1195</v>
      </c>
      <c r="F6009" s="1" t="s">
        <v>2482</v>
      </c>
      <c r="G6009">
        <v>434.35199999999998</v>
      </c>
      <c r="H6009">
        <v>3</v>
      </c>
      <c r="I6009">
        <v>0.2</v>
      </c>
      <c r="J6009">
        <v>43.435200000000002</v>
      </c>
      <c r="K6009" t="str">
        <f>INDEX(product!B:B,MATCH('TABELA TOTAL'!$F1726,product!A:A,0))</f>
        <v>Office Supplies</v>
      </c>
      <c r="L6009" t="str">
        <f>INDEX(product!C:C,MATCH(F6009,product!A:A,))</f>
        <v>Appliances</v>
      </c>
      <c r="M6009" t="str">
        <f>INDEX(product!D:D,MATCH(F6009,product!A:A,))</f>
        <v>Avanti 4.4 Cu. Ft. Refrigerator</v>
      </c>
    </row>
    <row r="6010" spans="1:13" x14ac:dyDescent="0.25">
      <c r="A6010" s="1" t="s">
        <v>2481</v>
      </c>
      <c r="B6010" s="2">
        <v>42357</v>
      </c>
      <c r="C6010" s="2">
        <v>42358</v>
      </c>
      <c r="D6010" s="1" t="s">
        <v>79</v>
      </c>
      <c r="E6010" s="1" t="s">
        <v>1195</v>
      </c>
      <c r="F6010" s="1" t="s">
        <v>2483</v>
      </c>
      <c r="G6010">
        <v>3.552</v>
      </c>
      <c r="H6010">
        <v>2</v>
      </c>
      <c r="I6010">
        <v>0.2</v>
      </c>
      <c r="J6010">
        <v>0.44400000000000001</v>
      </c>
      <c r="K6010" t="str">
        <f>INDEX(product!B:B,MATCH('TABELA TOTAL'!$F1727,product!A:A,0))</f>
        <v>Office Supplies</v>
      </c>
      <c r="L6010" t="str">
        <f>INDEX(product!C:C,MATCH(F6010,product!A:A,))</f>
        <v>Appliances</v>
      </c>
      <c r="M6010" t="str">
        <f>INDEX(product!D:D,MATCH(F6010,product!A:A,))</f>
        <v>Hoover Replacement Belt for Commercial Guardsman Heavy-Duty Upright Vacuum</v>
      </c>
    </row>
    <row r="6011" spans="1:13" x14ac:dyDescent="0.25">
      <c r="A6011" s="1" t="s">
        <v>2481</v>
      </c>
      <c r="B6011" s="2">
        <v>42357</v>
      </c>
      <c r="C6011" s="2">
        <v>42358</v>
      </c>
      <c r="D6011" s="1" t="s">
        <v>79</v>
      </c>
      <c r="E6011" s="1" t="s">
        <v>1195</v>
      </c>
      <c r="F6011" s="1" t="s">
        <v>2484</v>
      </c>
      <c r="G6011">
        <v>88.831999999999994</v>
      </c>
      <c r="H6011">
        <v>4</v>
      </c>
      <c r="I6011">
        <v>0.2</v>
      </c>
      <c r="J6011">
        <v>7.7728000000000002</v>
      </c>
      <c r="K6011" t="str">
        <f>INDEX(product!B:B,MATCH('TABELA TOTAL'!$F1728,product!A:A,0))</f>
        <v>Office Supplies</v>
      </c>
      <c r="L6011" t="str">
        <f>INDEX(product!C:C,MATCH(F6011,product!A:A,))</f>
        <v>Appliances</v>
      </c>
      <c r="M6011" t="str">
        <f>INDEX(product!D:D,MATCH(F6011,product!A:A,))</f>
        <v>Fellowes Advanced 8 Outlet Surge Suppressor with Phone/Fax Protection</v>
      </c>
    </row>
    <row r="6012" spans="1:13" x14ac:dyDescent="0.25">
      <c r="A6012" s="1" t="s">
        <v>4383</v>
      </c>
      <c r="B6012" s="2">
        <v>42357</v>
      </c>
      <c r="C6012" s="2">
        <v>42359</v>
      </c>
      <c r="D6012" s="1" t="s">
        <v>11</v>
      </c>
      <c r="E6012" s="1" t="s">
        <v>1929</v>
      </c>
      <c r="F6012" s="1" t="s">
        <v>1360</v>
      </c>
      <c r="G6012">
        <v>7.04</v>
      </c>
      <c r="H6012">
        <v>2</v>
      </c>
      <c r="I6012">
        <v>0</v>
      </c>
      <c r="J6012">
        <v>3.3088000000000002</v>
      </c>
      <c r="K6012" t="str">
        <f>INDEX(product!B:B,MATCH('TABELA TOTAL'!$F4078,product!A:A,0))</f>
        <v>Technology</v>
      </c>
      <c r="L6012" t="str">
        <f>INDEX(product!C:C,MATCH(F6012,product!A:A,))</f>
        <v>Binders</v>
      </c>
      <c r="M6012" t="str">
        <f>INDEX(product!D:D,MATCH(F6012,product!A:A,))</f>
        <v>Self-Adhesive Ring Binder Labels</v>
      </c>
    </row>
    <row r="6013" spans="1:13" x14ac:dyDescent="0.25">
      <c r="A6013" s="1" t="s">
        <v>4383</v>
      </c>
      <c r="B6013" s="2">
        <v>42357</v>
      </c>
      <c r="C6013" s="2">
        <v>42359</v>
      </c>
      <c r="D6013" s="1" t="s">
        <v>11</v>
      </c>
      <c r="E6013" s="1" t="s">
        <v>1929</v>
      </c>
      <c r="F6013" s="1" t="s">
        <v>499</v>
      </c>
      <c r="G6013">
        <v>5.04</v>
      </c>
      <c r="H6013">
        <v>4</v>
      </c>
      <c r="I6013">
        <v>0</v>
      </c>
      <c r="J6013">
        <v>0.2016</v>
      </c>
      <c r="K6013" t="str">
        <f>INDEX(product!B:B,MATCH('TABELA TOTAL'!$F4079,product!A:A,0))</f>
        <v>Technology</v>
      </c>
      <c r="L6013" t="str">
        <f>INDEX(product!C:C,MATCH(F6013,product!A:A,))</f>
        <v>Fasteners</v>
      </c>
      <c r="M6013" t="str">
        <f>INDEX(product!D:D,MATCH(F6013,product!A:A,))</f>
        <v>Bagged Rubber Bands</v>
      </c>
    </row>
    <row r="6014" spans="1:13" x14ac:dyDescent="0.25">
      <c r="A6014" s="1" t="s">
        <v>4383</v>
      </c>
      <c r="B6014" s="2">
        <v>42357</v>
      </c>
      <c r="C6014" s="2">
        <v>42359</v>
      </c>
      <c r="D6014" s="1" t="s">
        <v>11</v>
      </c>
      <c r="E6014" s="1" t="s">
        <v>1929</v>
      </c>
      <c r="F6014" s="1" t="s">
        <v>2093</v>
      </c>
      <c r="G6014">
        <v>116.28</v>
      </c>
      <c r="H6014">
        <v>3</v>
      </c>
      <c r="I6014">
        <v>0</v>
      </c>
      <c r="J6014">
        <v>56.977200000000003</v>
      </c>
      <c r="K6014" t="str">
        <f>INDEX(product!B:B,MATCH('TABELA TOTAL'!$F4080,product!A:A,0))</f>
        <v>Technology</v>
      </c>
      <c r="L6014" t="str">
        <f>INDEX(product!C:C,MATCH(F6014,product!A:A,))</f>
        <v>Paper</v>
      </c>
      <c r="M6014" t="str">
        <f>INDEX(product!D:D,MATCH(F6014,product!A:A,))</f>
        <v>White Computer Printout Paper by Universal</v>
      </c>
    </row>
    <row r="6015" spans="1:13" x14ac:dyDescent="0.25">
      <c r="A6015" s="1" t="s">
        <v>5794</v>
      </c>
      <c r="B6015" s="2">
        <v>42357</v>
      </c>
      <c r="C6015" s="2">
        <v>42361</v>
      </c>
      <c r="D6015" s="1" t="s">
        <v>11</v>
      </c>
      <c r="E6015" s="1" t="s">
        <v>3896</v>
      </c>
      <c r="F6015" s="1" t="s">
        <v>2130</v>
      </c>
      <c r="G6015">
        <v>158.376</v>
      </c>
      <c r="H6015">
        <v>3</v>
      </c>
      <c r="I6015">
        <v>0.2</v>
      </c>
      <c r="J6015">
        <v>13.857900000000001</v>
      </c>
      <c r="K6015" t="str">
        <f>INDEX(product!B:B,MATCH('TABELA TOTAL'!$F6454,product!A:A,0))</f>
        <v>Technology</v>
      </c>
      <c r="L6015" t="str">
        <f>INDEX(product!C:C,MATCH(F6015,product!A:A,))</f>
        <v>Phones</v>
      </c>
      <c r="M6015" t="str">
        <f>INDEX(product!D:D,MATCH(F6015,product!A:A,))</f>
        <v>Samsung Rugby III</v>
      </c>
    </row>
    <row r="6016" spans="1:13" x14ac:dyDescent="0.25">
      <c r="A6016" s="1" t="s">
        <v>6338</v>
      </c>
      <c r="B6016" s="2">
        <v>42357</v>
      </c>
      <c r="C6016" s="2">
        <v>42362</v>
      </c>
      <c r="D6016" s="1" t="s">
        <v>11</v>
      </c>
      <c r="E6016" s="1" t="s">
        <v>1456</v>
      </c>
      <c r="F6016" s="1" t="s">
        <v>3130</v>
      </c>
      <c r="G6016">
        <v>29.9</v>
      </c>
      <c r="H6016">
        <v>5</v>
      </c>
      <c r="I6016">
        <v>0</v>
      </c>
      <c r="J6016">
        <v>14.651</v>
      </c>
      <c r="K6016" t="str">
        <f>INDEX(product!B:B,MATCH('TABELA TOTAL'!$F7488,product!A:A,0))</f>
        <v>Office Supplies</v>
      </c>
      <c r="L6016" t="str">
        <f>INDEX(product!C:C,MATCH(F6016,product!A:A,))</f>
        <v>Paper</v>
      </c>
      <c r="M6016" t="str">
        <f>INDEX(product!D:D,MATCH(F6016,product!A:A,))</f>
        <v>Xerox 1903</v>
      </c>
    </row>
    <row r="6017" spans="1:13" x14ac:dyDescent="0.25">
      <c r="A6017" s="1" t="s">
        <v>6338</v>
      </c>
      <c r="B6017" s="2">
        <v>42357</v>
      </c>
      <c r="C6017" s="2">
        <v>42362</v>
      </c>
      <c r="D6017" s="1" t="s">
        <v>11</v>
      </c>
      <c r="E6017" s="1" t="s">
        <v>1456</v>
      </c>
      <c r="F6017" s="1" t="s">
        <v>3010</v>
      </c>
      <c r="G6017">
        <v>2249.91</v>
      </c>
      <c r="H6017">
        <v>9</v>
      </c>
      <c r="I6017">
        <v>0</v>
      </c>
      <c r="J6017">
        <v>517.47929999999997</v>
      </c>
      <c r="K6017" t="str">
        <f>INDEX(product!B:B,MATCH('TABELA TOTAL'!$F7489,product!A:A,0))</f>
        <v>Office Supplies</v>
      </c>
      <c r="L6017" t="str">
        <f>INDEX(product!C:C,MATCH(F6017,product!A:A,))</f>
        <v>Accessories</v>
      </c>
      <c r="M6017" t="str">
        <f>INDEX(product!D:D,MATCH(F6017,product!A:A,))</f>
        <v>Logitech diNovo Edge Keyboard</v>
      </c>
    </row>
    <row r="6018" spans="1:13" x14ac:dyDescent="0.25">
      <c r="A6018" s="1" t="s">
        <v>6338</v>
      </c>
      <c r="B6018" s="2">
        <v>42357</v>
      </c>
      <c r="C6018" s="2">
        <v>42362</v>
      </c>
      <c r="D6018" s="1" t="s">
        <v>11</v>
      </c>
      <c r="E6018" s="1" t="s">
        <v>1456</v>
      </c>
      <c r="F6018" s="1" t="s">
        <v>445</v>
      </c>
      <c r="G6018">
        <v>1053.164</v>
      </c>
      <c r="H6018">
        <v>4</v>
      </c>
      <c r="I6018">
        <v>0.3</v>
      </c>
      <c r="J6018">
        <v>-105.3164</v>
      </c>
      <c r="K6018" t="str">
        <f>INDEX(product!B:B,MATCH('TABELA TOTAL'!$F7490,product!A:A,0))</f>
        <v>Technology</v>
      </c>
      <c r="L6018" t="str">
        <f>INDEX(product!C:C,MATCH(F6018,product!A:A,))</f>
        <v>Tables</v>
      </c>
      <c r="M6018" t="str">
        <f>INDEX(product!D:D,MATCH(F6018,product!A:A,))</f>
        <v>Bretford Rectangular Conference Table Tops</v>
      </c>
    </row>
    <row r="6019" spans="1:13" x14ac:dyDescent="0.25">
      <c r="A6019" s="1" t="s">
        <v>6466</v>
      </c>
      <c r="B6019" s="2">
        <v>42357</v>
      </c>
      <c r="C6019" s="2">
        <v>42361</v>
      </c>
      <c r="D6019" s="1" t="s">
        <v>19</v>
      </c>
      <c r="E6019" s="1" t="s">
        <v>4447</v>
      </c>
      <c r="F6019" s="1" t="s">
        <v>1678</v>
      </c>
      <c r="G6019">
        <v>25.488</v>
      </c>
      <c r="H6019">
        <v>2</v>
      </c>
      <c r="I6019">
        <v>0.2</v>
      </c>
      <c r="J6019">
        <v>4.7789999999999999</v>
      </c>
      <c r="K6019" t="str">
        <f>INDEX(product!B:B,MATCH('TABELA TOTAL'!$F7748,product!A:A,0))</f>
        <v>Furniture</v>
      </c>
      <c r="L6019" t="str">
        <f>INDEX(product!C:C,MATCH(F6019,product!A:A,))</f>
        <v>Accessories</v>
      </c>
      <c r="M6019" t="str">
        <f>INDEX(product!D:D,MATCH(F6019,product!A:A,))</f>
        <v>Maxell 4.7GB DVD+RW 3/Pack</v>
      </c>
    </row>
    <row r="6020" spans="1:13" x14ac:dyDescent="0.25">
      <c r="A6020" s="1" t="s">
        <v>7047</v>
      </c>
      <c r="B6020" s="2">
        <v>42357</v>
      </c>
      <c r="C6020" s="2">
        <v>42360</v>
      </c>
      <c r="D6020" s="1" t="s">
        <v>79</v>
      </c>
      <c r="E6020" s="1" t="s">
        <v>664</v>
      </c>
      <c r="F6020" s="1" t="s">
        <v>2695</v>
      </c>
      <c r="G6020">
        <v>6.9119999999999999</v>
      </c>
      <c r="H6020">
        <v>3</v>
      </c>
      <c r="I6020">
        <v>0.2</v>
      </c>
      <c r="J6020">
        <v>2.5055999999999998</v>
      </c>
      <c r="K6020" t="str">
        <f>INDEX(product!B:B,MATCH('TABELA TOTAL'!$F8827,product!A:A,0))</f>
        <v>Office Supplies</v>
      </c>
      <c r="L6020" t="str">
        <f>INDEX(product!C:C,MATCH(F6020,product!A:A,))</f>
        <v>Labels</v>
      </c>
      <c r="M6020" t="str">
        <f>INDEX(product!D:D,MATCH(F6020,product!A:A,))</f>
        <v>Avery 474</v>
      </c>
    </row>
    <row r="6021" spans="1:13" x14ac:dyDescent="0.25">
      <c r="A6021" s="1" t="s">
        <v>959</v>
      </c>
      <c r="B6021" s="2">
        <v>42356</v>
      </c>
      <c r="C6021" s="2">
        <v>42361</v>
      </c>
      <c r="D6021" s="1" t="s">
        <v>19</v>
      </c>
      <c r="E6021" s="1" t="s">
        <v>960</v>
      </c>
      <c r="F6021" s="1" t="s">
        <v>872</v>
      </c>
      <c r="G6021">
        <v>646.77599999999995</v>
      </c>
      <c r="H6021">
        <v>9</v>
      </c>
      <c r="I6021">
        <v>0.2</v>
      </c>
      <c r="J6021">
        <v>-145.52459999999999</v>
      </c>
      <c r="K6021" t="str">
        <f>INDEX(product!B:B,MATCH('TABELA TOTAL'!$F544,product!A:A,0))</f>
        <v>Office Supplies</v>
      </c>
      <c r="L6021" t="str">
        <f>INDEX(product!C:C,MATCH(F6021,product!A:A,))</f>
        <v>Storage</v>
      </c>
      <c r="M6021" t="str">
        <f>INDEX(product!D:D,MATCH(F6021,product!A:A,))</f>
        <v>Fellowes Officeware Wire Shelving</v>
      </c>
    </row>
    <row r="6022" spans="1:13" x14ac:dyDescent="0.25">
      <c r="A6022" s="1" t="s">
        <v>3005</v>
      </c>
      <c r="B6022" s="2">
        <v>42356</v>
      </c>
      <c r="C6022" s="2">
        <v>42356</v>
      </c>
      <c r="D6022" s="1" t="s">
        <v>654</v>
      </c>
      <c r="E6022" s="1" t="s">
        <v>3006</v>
      </c>
      <c r="F6022" s="1" t="s">
        <v>1183</v>
      </c>
      <c r="G6022">
        <v>166.24</v>
      </c>
      <c r="H6022">
        <v>1</v>
      </c>
      <c r="I6022">
        <v>0</v>
      </c>
      <c r="J6022">
        <v>24.936</v>
      </c>
      <c r="K6022" t="str">
        <f>INDEX(product!B:B,MATCH('TABELA TOTAL'!$F2263,product!A:A,0))</f>
        <v>Furniture</v>
      </c>
      <c r="L6022" t="str">
        <f>INDEX(product!C:C,MATCH(F6022,product!A:A,))</f>
        <v>Accessories</v>
      </c>
      <c r="M6022" t="str">
        <f>INDEX(product!D:D,MATCH(F6022,product!A:A,))</f>
        <v>Imation Bio 8GB USB Flash Drive Imation Corp</v>
      </c>
    </row>
    <row r="6023" spans="1:13" x14ac:dyDescent="0.25">
      <c r="A6023" s="1" t="s">
        <v>4346</v>
      </c>
      <c r="B6023" s="2">
        <v>42356</v>
      </c>
      <c r="C6023" s="2">
        <v>42360</v>
      </c>
      <c r="D6023" s="1" t="s">
        <v>19</v>
      </c>
      <c r="E6023" s="1" t="s">
        <v>655</v>
      </c>
      <c r="F6023" s="1" t="s">
        <v>2190</v>
      </c>
      <c r="G6023">
        <v>6.8479999999999999</v>
      </c>
      <c r="H6023">
        <v>2</v>
      </c>
      <c r="I6023">
        <v>0.2</v>
      </c>
      <c r="J6023">
        <v>0.59919999999999995</v>
      </c>
      <c r="K6023" t="str">
        <f>INDEX(product!B:B,MATCH('TABELA TOTAL'!$F4010,product!A:A,0))</f>
        <v>Office Supplies</v>
      </c>
      <c r="L6023" t="str">
        <f>INDEX(product!C:C,MATCH(F6023,product!A:A,))</f>
        <v>Art</v>
      </c>
      <c r="M6023" t="str">
        <f>INDEX(product!D:D,MATCH(F6023,product!A:A,))</f>
        <v>Newell 320</v>
      </c>
    </row>
    <row r="6024" spans="1:13" x14ac:dyDescent="0.25">
      <c r="A6024" s="1" t="s">
        <v>4953</v>
      </c>
      <c r="B6024" s="2">
        <v>42356</v>
      </c>
      <c r="C6024" s="2">
        <v>42363</v>
      </c>
      <c r="D6024" s="1" t="s">
        <v>19</v>
      </c>
      <c r="E6024" s="1" t="s">
        <v>2431</v>
      </c>
      <c r="F6024" s="1" t="s">
        <v>1599</v>
      </c>
      <c r="G6024">
        <v>55.936</v>
      </c>
      <c r="H6024">
        <v>8</v>
      </c>
      <c r="I6024">
        <v>0.2</v>
      </c>
      <c r="J6024">
        <v>18.878399999999999</v>
      </c>
      <c r="K6024" t="str">
        <f>INDEX(product!B:B,MATCH('TABELA TOTAL'!$F4994,product!A:A,0))</f>
        <v>Office Supplies</v>
      </c>
      <c r="L6024" t="str">
        <f>INDEX(product!C:C,MATCH(F6024,product!A:A,))</f>
        <v>Envelopes</v>
      </c>
      <c r="M6024" t="str">
        <f>INDEX(product!D:D,MATCH(F6024,product!A:A,))</f>
        <v>#10- 4 1/8" x 9 1/2" Recycled Envelopes</v>
      </c>
    </row>
    <row r="6025" spans="1:13" x14ac:dyDescent="0.25">
      <c r="A6025" s="1" t="s">
        <v>4953</v>
      </c>
      <c r="B6025" s="2">
        <v>42356</v>
      </c>
      <c r="C6025" s="2">
        <v>42363</v>
      </c>
      <c r="D6025" s="1" t="s">
        <v>19</v>
      </c>
      <c r="E6025" s="1" t="s">
        <v>2431</v>
      </c>
      <c r="F6025" s="1" t="s">
        <v>2839</v>
      </c>
      <c r="G6025">
        <v>18.431999999999999</v>
      </c>
      <c r="H6025">
        <v>8</v>
      </c>
      <c r="I6025">
        <v>0.2</v>
      </c>
      <c r="J6025">
        <v>5.9904000000000002</v>
      </c>
      <c r="K6025" t="str">
        <f>INDEX(product!B:B,MATCH('TABELA TOTAL'!$F4995,product!A:A,0))</f>
        <v>Office Supplies</v>
      </c>
      <c r="L6025" t="str">
        <f>INDEX(product!C:C,MATCH(F6025,product!A:A,))</f>
        <v>Labels</v>
      </c>
      <c r="M6025" t="str">
        <f>INDEX(product!D:D,MATCH(F6025,product!A:A,))</f>
        <v>Avery 507</v>
      </c>
    </row>
    <row r="6026" spans="1:13" x14ac:dyDescent="0.25">
      <c r="A6026" s="1" t="s">
        <v>4953</v>
      </c>
      <c r="B6026" s="2">
        <v>42356</v>
      </c>
      <c r="C6026" s="2">
        <v>42363</v>
      </c>
      <c r="D6026" s="1" t="s">
        <v>19</v>
      </c>
      <c r="E6026" s="1" t="s">
        <v>2431</v>
      </c>
      <c r="F6026" s="1" t="s">
        <v>1084</v>
      </c>
      <c r="G6026">
        <v>20.32</v>
      </c>
      <c r="H6026">
        <v>5</v>
      </c>
      <c r="I6026">
        <v>0.2</v>
      </c>
      <c r="J6026">
        <v>3.556</v>
      </c>
      <c r="K6026" t="str">
        <f>INDEX(product!B:B,MATCH('TABELA TOTAL'!$F4996,product!A:A,0))</f>
        <v>Office Supplies</v>
      </c>
      <c r="L6026" t="str">
        <f>INDEX(product!C:C,MATCH(F6026,product!A:A,))</f>
        <v>Furnishings</v>
      </c>
      <c r="M6026" t="str">
        <f>INDEX(product!D:D,MATCH(F6026,product!A:A,))</f>
        <v>Master Caster Door Stop, Brown</v>
      </c>
    </row>
    <row r="6027" spans="1:13" x14ac:dyDescent="0.25">
      <c r="A6027" s="1" t="s">
        <v>5007</v>
      </c>
      <c r="B6027" s="2">
        <v>42356</v>
      </c>
      <c r="C6027" s="2">
        <v>42356</v>
      </c>
      <c r="D6027" s="1" t="s">
        <v>654</v>
      </c>
      <c r="E6027" s="1" t="s">
        <v>351</v>
      </c>
      <c r="F6027" s="1" t="s">
        <v>988</v>
      </c>
      <c r="G6027">
        <v>20.736000000000001</v>
      </c>
      <c r="H6027">
        <v>4</v>
      </c>
      <c r="I6027">
        <v>0.2</v>
      </c>
      <c r="J6027">
        <v>7.2576000000000001</v>
      </c>
      <c r="K6027" t="str">
        <f>INDEX(product!B:B,MATCH('TABELA TOTAL'!$F5083,product!A:A,0))</f>
        <v>Furniture</v>
      </c>
      <c r="L6027" t="str">
        <f>INDEX(product!C:C,MATCH(F6027,product!A:A,))</f>
        <v>Paper</v>
      </c>
      <c r="M6027" t="str">
        <f>INDEX(product!D:D,MATCH(F6027,product!A:A,))</f>
        <v>Xerox 226</v>
      </c>
    </row>
    <row r="6028" spans="1:13" x14ac:dyDescent="0.25">
      <c r="A6028" s="1" t="s">
        <v>4778</v>
      </c>
      <c r="B6028" s="2">
        <v>42355</v>
      </c>
      <c r="C6028" s="2">
        <v>42355</v>
      </c>
      <c r="D6028" s="1" t="s">
        <v>654</v>
      </c>
      <c r="E6028" s="1" t="s">
        <v>1110</v>
      </c>
      <c r="F6028" s="1" t="s">
        <v>1653</v>
      </c>
      <c r="G6028">
        <v>29.52</v>
      </c>
      <c r="H6028">
        <v>4</v>
      </c>
      <c r="I6028">
        <v>0</v>
      </c>
      <c r="J6028">
        <v>14.4648</v>
      </c>
      <c r="K6028" t="str">
        <f>INDEX(product!B:B,MATCH('TABELA TOTAL'!$F4696,product!A:A,0))</f>
        <v>Furniture</v>
      </c>
      <c r="L6028" t="str">
        <f>INDEX(product!C:C,MATCH(F6028,product!A:A,))</f>
        <v>Binders</v>
      </c>
      <c r="M6028" t="str">
        <f>INDEX(product!D:D,MATCH(F6028,product!A:A,))</f>
        <v>GBC Plastic Binding Combs</v>
      </c>
    </row>
    <row r="6029" spans="1:13" x14ac:dyDescent="0.25">
      <c r="A6029" s="1" t="s">
        <v>4778</v>
      </c>
      <c r="B6029" s="2">
        <v>42355</v>
      </c>
      <c r="C6029" s="2">
        <v>42355</v>
      </c>
      <c r="D6029" s="1" t="s">
        <v>654</v>
      </c>
      <c r="E6029" s="1" t="s">
        <v>1110</v>
      </c>
      <c r="F6029" s="1" t="s">
        <v>1991</v>
      </c>
      <c r="G6029">
        <v>302.94</v>
      </c>
      <c r="H6029">
        <v>3</v>
      </c>
      <c r="I6029">
        <v>0</v>
      </c>
      <c r="J6029">
        <v>48.470399999999998</v>
      </c>
      <c r="K6029" t="str">
        <f>INDEX(product!B:B,MATCH('TABELA TOTAL'!$F4697,product!A:A,0))</f>
        <v>Office Supplies</v>
      </c>
      <c r="L6029" t="str">
        <f>INDEX(product!C:C,MATCH(F6029,product!A:A,))</f>
        <v>Chairs</v>
      </c>
      <c r="M6029" t="str">
        <f>INDEX(product!D:D,MATCH(F6029,product!A:A,))</f>
        <v>Hon Valutask Swivel Chairs</v>
      </c>
    </row>
    <row r="6030" spans="1:13" x14ac:dyDescent="0.25">
      <c r="A6030" s="1" t="s">
        <v>4778</v>
      </c>
      <c r="B6030" s="2">
        <v>42355</v>
      </c>
      <c r="C6030" s="2">
        <v>42355</v>
      </c>
      <c r="D6030" s="1" t="s">
        <v>654</v>
      </c>
      <c r="E6030" s="1" t="s">
        <v>1110</v>
      </c>
      <c r="F6030" s="1" t="s">
        <v>3610</v>
      </c>
      <c r="G6030">
        <v>142.36000000000001</v>
      </c>
      <c r="H6030">
        <v>2</v>
      </c>
      <c r="I6030">
        <v>0</v>
      </c>
      <c r="J6030">
        <v>38.437199999999997</v>
      </c>
      <c r="K6030" t="str">
        <f>INDEX(product!B:B,MATCH('TABELA TOTAL'!$F4698,product!A:A,0))</f>
        <v>Office Supplies</v>
      </c>
      <c r="L6030" t="str">
        <f>INDEX(product!C:C,MATCH(F6030,product!A:A,))</f>
        <v>Chairs</v>
      </c>
      <c r="M6030" t="str">
        <f>INDEX(product!D:D,MATCH(F6030,product!A:A,))</f>
        <v>Harbour Creations 67200 Series Stacking Chairs</v>
      </c>
    </row>
    <row r="6031" spans="1:13" x14ac:dyDescent="0.25">
      <c r="A6031" s="1" t="s">
        <v>4778</v>
      </c>
      <c r="B6031" s="2">
        <v>42355</v>
      </c>
      <c r="C6031" s="2">
        <v>42355</v>
      </c>
      <c r="D6031" s="1" t="s">
        <v>654</v>
      </c>
      <c r="E6031" s="1" t="s">
        <v>1110</v>
      </c>
      <c r="F6031" s="1" t="s">
        <v>339</v>
      </c>
      <c r="G6031">
        <v>546.66</v>
      </c>
      <c r="H6031">
        <v>9</v>
      </c>
      <c r="I6031">
        <v>0</v>
      </c>
      <c r="J6031">
        <v>136.66499999999999</v>
      </c>
      <c r="K6031" t="str">
        <f>INDEX(product!B:B,MATCH('TABELA TOTAL'!$F4699,product!A:A,0))</f>
        <v>Furniture</v>
      </c>
      <c r="L6031" t="str">
        <f>INDEX(product!C:C,MATCH(F6031,product!A:A,))</f>
        <v>Chairs</v>
      </c>
      <c r="M6031" t="str">
        <f>INDEX(product!D:D,MATCH(F6031,product!A:A,))</f>
        <v>Global Value Steno Chair, Gray</v>
      </c>
    </row>
    <row r="6032" spans="1:13" x14ac:dyDescent="0.25">
      <c r="A6032" s="1" t="s">
        <v>4778</v>
      </c>
      <c r="B6032" s="2">
        <v>42355</v>
      </c>
      <c r="C6032" s="2">
        <v>42355</v>
      </c>
      <c r="D6032" s="1" t="s">
        <v>654</v>
      </c>
      <c r="E6032" s="1" t="s">
        <v>1110</v>
      </c>
      <c r="F6032" s="1" t="s">
        <v>3592</v>
      </c>
      <c r="G6032">
        <v>212.13</v>
      </c>
      <c r="H6032">
        <v>3</v>
      </c>
      <c r="I6032">
        <v>0</v>
      </c>
      <c r="J6032">
        <v>14.8491</v>
      </c>
      <c r="K6032" t="str">
        <f>INDEX(product!B:B,MATCH('TABELA TOTAL'!$F4700,product!A:A,0))</f>
        <v>Office Supplies</v>
      </c>
      <c r="L6032" t="str">
        <f>INDEX(product!C:C,MATCH(F6032,product!A:A,))</f>
        <v>Furnishings</v>
      </c>
      <c r="M6032" t="str">
        <f>INDEX(product!D:D,MATCH(F6032,product!A:A,))</f>
        <v>Tenex Carpeted, Granite-Look or Clear Contemporary Contour Shape Chair Mats</v>
      </c>
    </row>
    <row r="6033" spans="1:13" x14ac:dyDescent="0.25">
      <c r="A6033" s="1" t="s">
        <v>5906</v>
      </c>
      <c r="B6033" s="2">
        <v>42355</v>
      </c>
      <c r="C6033" s="2">
        <v>42360</v>
      </c>
      <c r="D6033" s="1" t="s">
        <v>19</v>
      </c>
      <c r="E6033" s="1" t="s">
        <v>2327</v>
      </c>
      <c r="F6033" s="1" t="s">
        <v>1924</v>
      </c>
      <c r="G6033">
        <v>180.01599999999999</v>
      </c>
      <c r="H6033">
        <v>1</v>
      </c>
      <c r="I6033">
        <v>0.2</v>
      </c>
      <c r="J6033">
        <v>-15.7514</v>
      </c>
      <c r="K6033" t="str">
        <f>INDEX(product!B:B,MATCH('TABELA TOTAL'!$F6686,product!A:A,0))</f>
        <v>Office Supplies</v>
      </c>
      <c r="L6033" t="str">
        <f>INDEX(product!C:C,MATCH(F6033,product!A:A,))</f>
        <v>Storage</v>
      </c>
      <c r="M6033" t="str">
        <f>INDEX(product!D:D,MATCH(F6033,product!A:A,))</f>
        <v>Tennsco Double-Tier Lockers</v>
      </c>
    </row>
    <row r="6034" spans="1:13" x14ac:dyDescent="0.25">
      <c r="A6034" s="1" t="s">
        <v>5906</v>
      </c>
      <c r="B6034" s="2">
        <v>42355</v>
      </c>
      <c r="C6034" s="2">
        <v>42360</v>
      </c>
      <c r="D6034" s="1" t="s">
        <v>19</v>
      </c>
      <c r="E6034" s="1" t="s">
        <v>2327</v>
      </c>
      <c r="F6034" s="1" t="s">
        <v>1430</v>
      </c>
      <c r="G6034">
        <v>41.552</v>
      </c>
      <c r="H6034">
        <v>2</v>
      </c>
      <c r="I6034">
        <v>0.6</v>
      </c>
      <c r="J6034">
        <v>-19.737200000000001</v>
      </c>
      <c r="K6034" t="str">
        <f>INDEX(product!B:B,MATCH('TABELA TOTAL'!$F6687,product!A:A,0))</f>
        <v>Office Supplies</v>
      </c>
      <c r="L6034" t="str">
        <f>INDEX(product!C:C,MATCH(F6034,product!A:A,))</f>
        <v>Furnishings</v>
      </c>
      <c r="M6034" t="str">
        <f>INDEX(product!D:D,MATCH(F6034,product!A:A,))</f>
        <v>Howard Miller 11-1/2" Diameter Ridgewood Wall Clock</v>
      </c>
    </row>
    <row r="6035" spans="1:13" x14ac:dyDescent="0.25">
      <c r="A6035" s="1" t="s">
        <v>5906</v>
      </c>
      <c r="B6035" s="2">
        <v>42355</v>
      </c>
      <c r="C6035" s="2">
        <v>42360</v>
      </c>
      <c r="D6035" s="1" t="s">
        <v>19</v>
      </c>
      <c r="E6035" s="1" t="s">
        <v>2327</v>
      </c>
      <c r="F6035" s="1" t="s">
        <v>2048</v>
      </c>
      <c r="G6035">
        <v>13.12</v>
      </c>
      <c r="H6035">
        <v>5</v>
      </c>
      <c r="I6035">
        <v>0.2</v>
      </c>
      <c r="J6035">
        <v>1.476</v>
      </c>
      <c r="K6035" t="str">
        <f>INDEX(product!B:B,MATCH('TABELA TOTAL'!$F6688,product!A:A,0))</f>
        <v>Office Supplies</v>
      </c>
      <c r="L6035" t="str">
        <f>INDEX(product!C:C,MATCH(F6035,product!A:A,))</f>
        <v>Art</v>
      </c>
      <c r="M6035" t="str">
        <f>INDEX(product!D:D,MATCH(F6035,product!A:A,))</f>
        <v>Newell 35</v>
      </c>
    </row>
    <row r="6036" spans="1:13" x14ac:dyDescent="0.25">
      <c r="A6036" s="1" t="s">
        <v>7106</v>
      </c>
      <c r="B6036" s="2">
        <v>42355</v>
      </c>
      <c r="C6036" s="2">
        <v>42357</v>
      </c>
      <c r="D6036" s="1" t="s">
        <v>11</v>
      </c>
      <c r="E6036" s="1" t="s">
        <v>177</v>
      </c>
      <c r="F6036" s="1" t="s">
        <v>1901</v>
      </c>
      <c r="G6036">
        <v>204.85</v>
      </c>
      <c r="H6036">
        <v>5</v>
      </c>
      <c r="I6036">
        <v>0</v>
      </c>
      <c r="J6036">
        <v>53.261000000000003</v>
      </c>
      <c r="K6036" t="str">
        <f>INDEX(product!B:B,MATCH('TABELA TOTAL'!$F8938,product!A:A,0))</f>
        <v>Furniture</v>
      </c>
      <c r="L6036" t="str">
        <f>INDEX(product!C:C,MATCH(F6036,product!A:A,))</f>
        <v>Art</v>
      </c>
      <c r="M6036" t="str">
        <f>INDEX(product!D:D,MATCH(F6036,product!A:A,))</f>
        <v>Sanford 52201 APSCO Electric Pencil Sharpener</v>
      </c>
    </row>
    <row r="6037" spans="1:13" x14ac:dyDescent="0.25">
      <c r="A6037" s="1" t="s">
        <v>7106</v>
      </c>
      <c r="B6037" s="2">
        <v>42355</v>
      </c>
      <c r="C6037" s="2">
        <v>42357</v>
      </c>
      <c r="D6037" s="1" t="s">
        <v>11</v>
      </c>
      <c r="E6037" s="1" t="s">
        <v>177</v>
      </c>
      <c r="F6037" s="1" t="s">
        <v>3751</v>
      </c>
      <c r="G6037">
        <v>135.98400000000001</v>
      </c>
      <c r="H6037">
        <v>2</v>
      </c>
      <c r="I6037">
        <v>0.2</v>
      </c>
      <c r="J6037">
        <v>16.998000000000001</v>
      </c>
      <c r="K6037" t="str">
        <f>INDEX(product!B:B,MATCH('TABELA TOTAL'!$F8939,product!A:A,0))</f>
        <v>Office Supplies</v>
      </c>
      <c r="L6037" t="str">
        <f>INDEX(product!C:C,MATCH(F6037,product!A:A,))</f>
        <v>Phones</v>
      </c>
      <c r="M6037" t="str">
        <f>INDEX(product!D:D,MATCH(F6037,product!A:A,))</f>
        <v>Panasonic KX TS3282W Corded phone</v>
      </c>
    </row>
    <row r="6038" spans="1:13" x14ac:dyDescent="0.25">
      <c r="A6038" s="1" t="s">
        <v>7106</v>
      </c>
      <c r="B6038" s="2">
        <v>42355</v>
      </c>
      <c r="C6038" s="2">
        <v>42357</v>
      </c>
      <c r="D6038" s="1" t="s">
        <v>11</v>
      </c>
      <c r="E6038" s="1" t="s">
        <v>177</v>
      </c>
      <c r="F6038" s="1" t="s">
        <v>352</v>
      </c>
      <c r="G6038">
        <v>16.399999999999999</v>
      </c>
      <c r="H6038">
        <v>5</v>
      </c>
      <c r="I6038">
        <v>0</v>
      </c>
      <c r="J6038">
        <v>7.0519999999999996</v>
      </c>
      <c r="K6038" t="str">
        <f>INDEX(product!B:B,MATCH('TABELA TOTAL'!$F8940,product!A:A,0))</f>
        <v>Furniture</v>
      </c>
      <c r="L6038" t="str">
        <f>INDEX(product!C:C,MATCH(F6038,product!A:A,))</f>
        <v>Art</v>
      </c>
      <c r="M6038" t="str">
        <f>INDEX(product!D:D,MATCH(F6038,product!A:A,))</f>
        <v>Sanford Colorific Eraseable Coloring Pencils, 12 Count</v>
      </c>
    </row>
    <row r="6039" spans="1:13" x14ac:dyDescent="0.25">
      <c r="A6039" s="1" t="s">
        <v>7106</v>
      </c>
      <c r="B6039" s="2">
        <v>42355</v>
      </c>
      <c r="C6039" s="2">
        <v>42357</v>
      </c>
      <c r="D6039" s="1" t="s">
        <v>11</v>
      </c>
      <c r="E6039" s="1" t="s">
        <v>177</v>
      </c>
      <c r="F6039" s="1" t="s">
        <v>1958</v>
      </c>
      <c r="G6039">
        <v>92.96</v>
      </c>
      <c r="H6039">
        <v>2</v>
      </c>
      <c r="I6039">
        <v>0.2</v>
      </c>
      <c r="J6039">
        <v>31.373999999999999</v>
      </c>
      <c r="K6039" t="str">
        <f>INDEX(product!B:B,MATCH('TABELA TOTAL'!$F8941,product!A:A,0))</f>
        <v>Office Supplies</v>
      </c>
      <c r="L6039" t="str">
        <f>INDEX(product!C:C,MATCH(F6039,product!A:A,))</f>
        <v>Binders</v>
      </c>
      <c r="M6039" t="str">
        <f>INDEX(product!D:D,MATCH(F6039,product!A:A,))</f>
        <v>Avery Arch Ring Binders</v>
      </c>
    </row>
    <row r="6040" spans="1:13" x14ac:dyDescent="0.25">
      <c r="A6040" s="1" t="s">
        <v>6006</v>
      </c>
      <c r="B6040" s="2">
        <v>42354</v>
      </c>
      <c r="C6040" s="2">
        <v>42357</v>
      </c>
      <c r="D6040" s="1" t="s">
        <v>79</v>
      </c>
      <c r="E6040" s="1" t="s">
        <v>284</v>
      </c>
      <c r="F6040" s="1" t="s">
        <v>4644</v>
      </c>
      <c r="G6040">
        <v>4.9800000000000004</v>
      </c>
      <c r="H6040">
        <v>1</v>
      </c>
      <c r="I6040">
        <v>0</v>
      </c>
      <c r="J6040">
        <v>2.3405999999999998</v>
      </c>
      <c r="K6040" t="str">
        <f>INDEX(product!B:B,MATCH('TABELA TOTAL'!$F6874,product!A:A,0))</f>
        <v>Office Supplies</v>
      </c>
      <c r="L6040" t="str">
        <f>INDEX(product!C:C,MATCH(F6040,product!A:A,))</f>
        <v>Paper</v>
      </c>
      <c r="M6040" t="str">
        <f>INDEX(product!D:D,MATCH(F6040,product!A:A,))</f>
        <v>Xerox 190</v>
      </c>
    </row>
    <row r="6041" spans="1:13" x14ac:dyDescent="0.25">
      <c r="A6041" s="1" t="s">
        <v>350</v>
      </c>
      <c r="B6041" s="2">
        <v>42353</v>
      </c>
      <c r="C6041" s="2">
        <v>42357</v>
      </c>
      <c r="D6041" s="1" t="s">
        <v>19</v>
      </c>
      <c r="E6041" s="1" t="s">
        <v>351</v>
      </c>
      <c r="F6041" s="1" t="s">
        <v>352</v>
      </c>
      <c r="G6041">
        <v>3.28</v>
      </c>
      <c r="H6041">
        <v>1</v>
      </c>
      <c r="I6041">
        <v>0</v>
      </c>
      <c r="J6041">
        <v>1.4104000000000001</v>
      </c>
      <c r="K6041" t="str">
        <f>INDEX(product!B:B,MATCH('TABELA TOTAL'!$F181,product!A:A,0))</f>
        <v>Furniture</v>
      </c>
      <c r="L6041" t="str">
        <f>INDEX(product!C:C,MATCH(F6041,product!A:A,))</f>
        <v>Art</v>
      </c>
      <c r="M6041" t="str">
        <f>INDEX(product!D:D,MATCH(F6041,product!A:A,))</f>
        <v>Sanford Colorific Eraseable Coloring Pencils, 12 Count</v>
      </c>
    </row>
    <row r="6042" spans="1:13" x14ac:dyDescent="0.25">
      <c r="A6042" s="1" t="s">
        <v>817</v>
      </c>
      <c r="B6042" s="2">
        <v>42353</v>
      </c>
      <c r="C6042" s="2">
        <v>42360</v>
      </c>
      <c r="D6042" s="1" t="s">
        <v>19</v>
      </c>
      <c r="E6042" s="1" t="s">
        <v>407</v>
      </c>
      <c r="F6042" s="1" t="s">
        <v>818</v>
      </c>
      <c r="G6042">
        <v>103.92</v>
      </c>
      <c r="H6042">
        <v>4</v>
      </c>
      <c r="I6042">
        <v>0</v>
      </c>
      <c r="J6042">
        <v>36.372</v>
      </c>
      <c r="K6042" t="str">
        <f>INDEX(product!B:B,MATCH('TABELA TOTAL'!$F461,product!A:A,0))</f>
        <v>Office Supplies</v>
      </c>
      <c r="L6042" t="str">
        <f>INDEX(product!C:C,MATCH(F6042,product!A:A,))</f>
        <v>Appliances</v>
      </c>
      <c r="M6042" t="str">
        <f>INDEX(product!D:D,MATCH(F6042,product!A:A,))</f>
        <v>3M Office Air Cleaner</v>
      </c>
    </row>
    <row r="6043" spans="1:13" x14ac:dyDescent="0.25">
      <c r="A6043" s="1" t="s">
        <v>817</v>
      </c>
      <c r="B6043" s="2">
        <v>42353</v>
      </c>
      <c r="C6043" s="2">
        <v>42360</v>
      </c>
      <c r="D6043" s="1" t="s">
        <v>19</v>
      </c>
      <c r="E6043" s="1" t="s">
        <v>407</v>
      </c>
      <c r="F6043" s="1" t="s">
        <v>819</v>
      </c>
      <c r="G6043">
        <v>899.91</v>
      </c>
      <c r="H6043">
        <v>9</v>
      </c>
      <c r="I6043">
        <v>0</v>
      </c>
      <c r="J6043">
        <v>377.9622</v>
      </c>
      <c r="K6043" t="str">
        <f>INDEX(product!B:B,MATCH('TABELA TOTAL'!$F462,product!A:A,0))</f>
        <v>Office Supplies</v>
      </c>
      <c r="L6043" t="str">
        <f>INDEX(product!C:C,MATCH(F6043,product!A:A,))</f>
        <v>Accessories</v>
      </c>
      <c r="M6043" t="str">
        <f>INDEX(product!D:D,MATCH(F6043,product!A:A,))</f>
        <v>Logitech G700s Rechargeable Gaming Mouse</v>
      </c>
    </row>
    <row r="6044" spans="1:13" x14ac:dyDescent="0.25">
      <c r="A6044" s="1" t="s">
        <v>817</v>
      </c>
      <c r="B6044" s="2">
        <v>42353</v>
      </c>
      <c r="C6044" s="2">
        <v>42360</v>
      </c>
      <c r="D6044" s="1" t="s">
        <v>19</v>
      </c>
      <c r="E6044" s="1" t="s">
        <v>407</v>
      </c>
      <c r="F6044" s="1" t="s">
        <v>820</v>
      </c>
      <c r="G6044">
        <v>51.311999999999998</v>
      </c>
      <c r="H6044">
        <v>3</v>
      </c>
      <c r="I6044">
        <v>0.2</v>
      </c>
      <c r="J6044">
        <v>18.6006</v>
      </c>
      <c r="K6044" t="str">
        <f>INDEX(product!B:B,MATCH('TABELA TOTAL'!$F463,product!A:A,0))</f>
        <v>Furniture</v>
      </c>
      <c r="L6044" t="str">
        <f>INDEX(product!C:C,MATCH(F6044,product!A:A,))</f>
        <v>Binders</v>
      </c>
      <c r="M6044" t="str">
        <f>INDEX(product!D:D,MATCH(F6044,product!A:A,))</f>
        <v>Acco D-Ring Binder w/DublLock</v>
      </c>
    </row>
    <row r="6045" spans="1:13" x14ac:dyDescent="0.25">
      <c r="A6045" s="1" t="s">
        <v>3762</v>
      </c>
      <c r="B6045" s="2">
        <v>42353</v>
      </c>
      <c r="C6045" s="2">
        <v>42356</v>
      </c>
      <c r="D6045" s="1" t="s">
        <v>79</v>
      </c>
      <c r="E6045" s="1" t="s">
        <v>759</v>
      </c>
      <c r="F6045" s="1" t="s">
        <v>1447</v>
      </c>
      <c r="G6045">
        <v>2025.36</v>
      </c>
      <c r="H6045">
        <v>6</v>
      </c>
      <c r="I6045">
        <v>0.2</v>
      </c>
      <c r="J6045">
        <v>607.60799999999995</v>
      </c>
      <c r="K6045" t="str">
        <f>INDEX(product!B:B,MATCH('TABELA TOTAL'!$F3152,product!A:A,0))</f>
        <v>Office Supplies</v>
      </c>
      <c r="L6045" t="str">
        <f>INDEX(product!C:C,MATCH(F6045,product!A:A,))</f>
        <v>Accessories</v>
      </c>
      <c r="M6045" t="str">
        <f>INDEX(product!D:D,MATCH(F6045,product!A:A,))</f>
        <v>Logitech G19 Programmable Gaming Keyboard</v>
      </c>
    </row>
    <row r="6046" spans="1:13" x14ac:dyDescent="0.25">
      <c r="A6046" s="1" t="s">
        <v>3762</v>
      </c>
      <c r="B6046" s="2">
        <v>42353</v>
      </c>
      <c r="C6046" s="2">
        <v>42356</v>
      </c>
      <c r="D6046" s="1" t="s">
        <v>79</v>
      </c>
      <c r="E6046" s="1" t="s">
        <v>759</v>
      </c>
      <c r="F6046" s="1" t="s">
        <v>3763</v>
      </c>
      <c r="G6046">
        <v>1799.9939999999999</v>
      </c>
      <c r="H6046">
        <v>2</v>
      </c>
      <c r="I6046">
        <v>0.7</v>
      </c>
      <c r="J6046">
        <v>-2639.9911999999999</v>
      </c>
      <c r="K6046" t="str">
        <f>INDEX(product!B:B,MATCH('TABELA TOTAL'!$F3153,product!A:A,0))</f>
        <v>Furniture</v>
      </c>
      <c r="L6046" t="str">
        <f>INDEX(product!C:C,MATCH(F6046,product!A:A,))</f>
        <v>Machines</v>
      </c>
      <c r="M6046" t="str">
        <f>INDEX(product!D:D,MATCH(F6046,product!A:A,))</f>
        <v>Cubify CubeX 3D Printer Double Head Print</v>
      </c>
    </row>
    <row r="6047" spans="1:13" x14ac:dyDescent="0.25">
      <c r="A6047" s="1" t="s">
        <v>3762</v>
      </c>
      <c r="B6047" s="2">
        <v>42353</v>
      </c>
      <c r="C6047" s="2">
        <v>42356</v>
      </c>
      <c r="D6047" s="1" t="s">
        <v>79</v>
      </c>
      <c r="E6047" s="1" t="s">
        <v>759</v>
      </c>
      <c r="F6047" s="1" t="s">
        <v>3751</v>
      </c>
      <c r="G6047">
        <v>101.988</v>
      </c>
      <c r="H6047">
        <v>2</v>
      </c>
      <c r="I6047">
        <v>0.4</v>
      </c>
      <c r="J6047">
        <v>-16.998000000000001</v>
      </c>
      <c r="K6047" t="str">
        <f>INDEX(product!B:B,MATCH('TABELA TOTAL'!$F3154,product!A:A,0))</f>
        <v>Office Supplies</v>
      </c>
      <c r="L6047" t="str">
        <f>INDEX(product!C:C,MATCH(F6047,product!A:A,))</f>
        <v>Phones</v>
      </c>
      <c r="M6047" t="str">
        <f>INDEX(product!D:D,MATCH(F6047,product!A:A,))</f>
        <v>Panasonic KX TS3282W Corded phone</v>
      </c>
    </row>
    <row r="6048" spans="1:13" x14ac:dyDescent="0.25">
      <c r="A6048" s="1" t="s">
        <v>3762</v>
      </c>
      <c r="B6048" s="2">
        <v>42353</v>
      </c>
      <c r="C6048" s="2">
        <v>42356</v>
      </c>
      <c r="D6048" s="1" t="s">
        <v>79</v>
      </c>
      <c r="E6048" s="1" t="s">
        <v>759</v>
      </c>
      <c r="F6048" s="1" t="s">
        <v>543</v>
      </c>
      <c r="G6048">
        <v>262.86399999999998</v>
      </c>
      <c r="H6048">
        <v>7</v>
      </c>
      <c r="I6048">
        <v>0.2</v>
      </c>
      <c r="J6048">
        <v>69.001800000000003</v>
      </c>
      <c r="K6048" t="str">
        <f>INDEX(product!B:B,MATCH('TABELA TOTAL'!$F3155,product!A:A,0))</f>
        <v>Office Supplies</v>
      </c>
      <c r="L6048" t="str">
        <f>INDEX(product!C:C,MATCH(F6048,product!A:A,))</f>
        <v>Furnishings</v>
      </c>
      <c r="M6048" t="str">
        <f>INDEX(product!D:D,MATCH(F6048,product!A:A,))</f>
        <v>Howard Miller 13" Diameter Goldtone Round Wall Clock</v>
      </c>
    </row>
    <row r="6049" spans="1:13" x14ac:dyDescent="0.25">
      <c r="A6049" s="1" t="s">
        <v>7198</v>
      </c>
      <c r="B6049" s="2">
        <v>42353</v>
      </c>
      <c r="C6049" s="2">
        <v>42358</v>
      </c>
      <c r="D6049" s="1" t="s">
        <v>19</v>
      </c>
      <c r="E6049" s="1" t="s">
        <v>3367</v>
      </c>
      <c r="F6049" s="1" t="s">
        <v>491</v>
      </c>
      <c r="G6049">
        <v>246.16800000000001</v>
      </c>
      <c r="H6049">
        <v>3</v>
      </c>
      <c r="I6049">
        <v>0.2</v>
      </c>
      <c r="J6049">
        <v>21.5397</v>
      </c>
      <c r="K6049" t="str">
        <f>INDEX(product!B:B,MATCH('TABELA TOTAL'!$F9090,product!A:A,0))</f>
        <v>Office Supplies</v>
      </c>
      <c r="L6049" t="str">
        <f>INDEX(product!C:C,MATCH(F6049,product!A:A,))</f>
        <v>Phones</v>
      </c>
      <c r="M6049" t="str">
        <f>INDEX(product!D:D,MATCH(F6049,product!A:A,))</f>
        <v>Cisco Small Business SPA 502G VoIP phone</v>
      </c>
    </row>
    <row r="6050" spans="1:13" x14ac:dyDescent="0.25">
      <c r="A6050" s="1" t="s">
        <v>2751</v>
      </c>
      <c r="B6050" s="2">
        <v>42352</v>
      </c>
      <c r="C6050" s="2">
        <v>42354</v>
      </c>
      <c r="D6050" s="1" t="s">
        <v>11</v>
      </c>
      <c r="E6050" s="1" t="s">
        <v>669</v>
      </c>
      <c r="F6050" s="1" t="s">
        <v>1287</v>
      </c>
      <c r="G6050">
        <v>3.76</v>
      </c>
      <c r="H6050">
        <v>2</v>
      </c>
      <c r="I6050">
        <v>0</v>
      </c>
      <c r="J6050">
        <v>1.8048</v>
      </c>
      <c r="K6050" t="str">
        <f>INDEX(product!B:B,MATCH('TABELA TOTAL'!$F1983,product!A:A,0))</f>
        <v>Furniture</v>
      </c>
      <c r="L6050" t="str">
        <f>INDEX(product!C:C,MATCH(F6050,product!A:A,))</f>
        <v>Binders</v>
      </c>
      <c r="M6050" t="str">
        <f>INDEX(product!D:D,MATCH(F6050,product!A:A,))</f>
        <v>3-ring staple pack</v>
      </c>
    </row>
    <row r="6051" spans="1:13" x14ac:dyDescent="0.25">
      <c r="A6051" s="1" t="s">
        <v>2978</v>
      </c>
      <c r="B6051" s="2">
        <v>42352</v>
      </c>
      <c r="C6051" s="2">
        <v>42354</v>
      </c>
      <c r="D6051" s="1" t="s">
        <v>11</v>
      </c>
      <c r="E6051" s="1" t="s">
        <v>1165</v>
      </c>
      <c r="F6051" s="1" t="s">
        <v>2979</v>
      </c>
      <c r="G6051">
        <v>319.96800000000002</v>
      </c>
      <c r="H6051">
        <v>4</v>
      </c>
      <c r="I6051">
        <v>0.2</v>
      </c>
      <c r="J6051">
        <v>35.996400000000001</v>
      </c>
      <c r="K6051" t="str">
        <f>INDEX(product!B:B,MATCH('TABELA TOTAL'!$F2235,product!A:A,0))</f>
        <v>Office Supplies</v>
      </c>
      <c r="L6051" t="str">
        <f>INDEX(product!C:C,MATCH(F6051,product!A:A,))</f>
        <v>Phones</v>
      </c>
      <c r="M6051" t="str">
        <f>INDEX(product!D:D,MATCH(F6051,product!A:A,))</f>
        <v>HTC One</v>
      </c>
    </row>
    <row r="6052" spans="1:13" x14ac:dyDescent="0.25">
      <c r="A6052" s="1" t="s">
        <v>5040</v>
      </c>
      <c r="B6052" s="2">
        <v>42352</v>
      </c>
      <c r="C6052" s="2">
        <v>42357</v>
      </c>
      <c r="D6052" s="1" t="s">
        <v>19</v>
      </c>
      <c r="E6052" s="1" t="s">
        <v>2344</v>
      </c>
      <c r="F6052" s="1" t="s">
        <v>1877</v>
      </c>
      <c r="G6052">
        <v>8.0960000000000001</v>
      </c>
      <c r="H6052">
        <v>2</v>
      </c>
      <c r="I6052">
        <v>0.2</v>
      </c>
      <c r="J6052">
        <v>2.7324000000000002</v>
      </c>
      <c r="K6052" t="str">
        <f>INDEX(product!B:B,MATCH('TABELA TOTAL'!$F5138,product!A:A,0))</f>
        <v>Office Supplies</v>
      </c>
      <c r="L6052" t="str">
        <f>INDEX(product!C:C,MATCH(F6052,product!A:A,))</f>
        <v>Binders</v>
      </c>
      <c r="M6052" t="str">
        <f>INDEX(product!D:D,MATCH(F6052,product!A:A,))</f>
        <v>Wilson Jones Standard D-Ring Binders</v>
      </c>
    </row>
    <row r="6053" spans="1:13" x14ac:dyDescent="0.25">
      <c r="A6053" s="1" t="s">
        <v>5296</v>
      </c>
      <c r="B6053" s="2">
        <v>42352</v>
      </c>
      <c r="C6053" s="2">
        <v>42356</v>
      </c>
      <c r="D6053" s="1" t="s">
        <v>19</v>
      </c>
      <c r="E6053" s="1" t="s">
        <v>2183</v>
      </c>
      <c r="F6053" s="1" t="s">
        <v>3337</v>
      </c>
      <c r="G6053">
        <v>6.16</v>
      </c>
      <c r="H6053">
        <v>2</v>
      </c>
      <c r="I6053">
        <v>0</v>
      </c>
      <c r="J6053">
        <v>1.9712000000000001</v>
      </c>
      <c r="K6053" t="str">
        <f>INDEX(product!B:B,MATCH('TABELA TOTAL'!$F5558,product!A:A,0))</f>
        <v>Office Supplies</v>
      </c>
      <c r="L6053" t="str">
        <f>INDEX(product!C:C,MATCH(F6053,product!A:A,))</f>
        <v>Furnishings</v>
      </c>
      <c r="M6053" t="str">
        <f>INDEX(product!D:D,MATCH(F6053,product!A:A,))</f>
        <v>Stackable Trays</v>
      </c>
    </row>
    <row r="6054" spans="1:13" x14ac:dyDescent="0.25">
      <c r="A6054" s="1" t="s">
        <v>5296</v>
      </c>
      <c r="B6054" s="2">
        <v>42352</v>
      </c>
      <c r="C6054" s="2">
        <v>42356</v>
      </c>
      <c r="D6054" s="1" t="s">
        <v>19</v>
      </c>
      <c r="E6054" s="1" t="s">
        <v>2183</v>
      </c>
      <c r="F6054" s="1" t="s">
        <v>3677</v>
      </c>
      <c r="G6054">
        <v>56.3</v>
      </c>
      <c r="H6054">
        <v>2</v>
      </c>
      <c r="I6054">
        <v>0</v>
      </c>
      <c r="J6054">
        <v>15.763999999999999</v>
      </c>
      <c r="K6054" t="str">
        <f>INDEX(product!B:B,MATCH('TABELA TOTAL'!$F5559,product!A:A,0))</f>
        <v>Office Supplies</v>
      </c>
      <c r="L6054" t="str">
        <f>INDEX(product!C:C,MATCH(F6054,product!A:A,))</f>
        <v>Art</v>
      </c>
      <c r="M6054" t="str">
        <f>INDEX(product!D:D,MATCH(F6054,product!A:A,))</f>
        <v>Boston Electric Pencil Sharpener, Model 1818, Charcoal Black</v>
      </c>
    </row>
    <row r="6055" spans="1:13" x14ac:dyDescent="0.25">
      <c r="A6055" s="1" t="s">
        <v>5562</v>
      </c>
      <c r="B6055" s="2">
        <v>42352</v>
      </c>
      <c r="C6055" s="2">
        <v>42356</v>
      </c>
      <c r="D6055" s="1" t="s">
        <v>19</v>
      </c>
      <c r="E6055" s="1" t="s">
        <v>2092</v>
      </c>
      <c r="F6055" s="1" t="s">
        <v>3894</v>
      </c>
      <c r="G6055">
        <v>15.24</v>
      </c>
      <c r="H6055">
        <v>3</v>
      </c>
      <c r="I6055">
        <v>0</v>
      </c>
      <c r="J6055">
        <v>5.1816000000000004</v>
      </c>
      <c r="K6055" t="str">
        <f>INDEX(product!B:B,MATCH('TABELA TOTAL'!$F6035,product!A:A,0))</f>
        <v>Office Supplies</v>
      </c>
      <c r="L6055" t="str">
        <f>INDEX(product!C:C,MATCH(F6055,product!A:A,))</f>
        <v>Furnishings</v>
      </c>
      <c r="M6055" t="str">
        <f>INDEX(product!D:D,MATCH(F6055,product!A:A,))</f>
        <v>Master Caster Door Stop, Gray</v>
      </c>
    </row>
    <row r="6056" spans="1:13" x14ac:dyDescent="0.25">
      <c r="A6056" s="1" t="s">
        <v>5592</v>
      </c>
      <c r="B6056" s="2">
        <v>42352</v>
      </c>
      <c r="C6056" s="2">
        <v>42356</v>
      </c>
      <c r="D6056" s="1" t="s">
        <v>19</v>
      </c>
      <c r="E6056" s="1" t="s">
        <v>63</v>
      </c>
      <c r="F6056" s="1" t="s">
        <v>455</v>
      </c>
      <c r="G6056">
        <v>29.22</v>
      </c>
      <c r="H6056">
        <v>3</v>
      </c>
      <c r="I6056">
        <v>0</v>
      </c>
      <c r="J6056">
        <v>12.8568</v>
      </c>
      <c r="K6056" t="str">
        <f>INDEX(product!B:B,MATCH('TABELA TOTAL'!$F6089,product!A:A,0))</f>
        <v>Office Supplies</v>
      </c>
      <c r="L6056" t="str">
        <f>INDEX(product!C:C,MATCH(F6056,product!A:A,))</f>
        <v>Furnishings</v>
      </c>
      <c r="M6056" t="str">
        <f>INDEX(product!D:D,MATCH(F6056,product!A:A,))</f>
        <v>Staple-based wall hangings</v>
      </c>
    </row>
    <row r="6057" spans="1:13" x14ac:dyDescent="0.25">
      <c r="A6057" s="1" t="s">
        <v>7343</v>
      </c>
      <c r="B6057" s="2">
        <v>42352</v>
      </c>
      <c r="C6057" s="2">
        <v>42357</v>
      </c>
      <c r="D6057" s="1" t="s">
        <v>11</v>
      </c>
      <c r="E6057" s="1" t="s">
        <v>982</v>
      </c>
      <c r="F6057" s="1" t="s">
        <v>2380</v>
      </c>
      <c r="G6057">
        <v>50</v>
      </c>
      <c r="H6057">
        <v>2</v>
      </c>
      <c r="I6057">
        <v>0</v>
      </c>
      <c r="J6057">
        <v>10.5</v>
      </c>
      <c r="K6057" t="str">
        <f>INDEX(product!B:B,MATCH('TABELA TOTAL'!$F9377,product!A:A,0))</f>
        <v>Office Supplies</v>
      </c>
      <c r="L6057" t="str">
        <f>INDEX(product!C:C,MATCH(F6057,product!A:A,))</f>
        <v>Accessories</v>
      </c>
      <c r="M6057" t="str">
        <f>INDEX(product!D:D,MATCH(F6057,product!A:A,))</f>
        <v>Micro Innovations USB RF Wireless Keyboard with Mouse</v>
      </c>
    </row>
    <row r="6058" spans="1:13" x14ac:dyDescent="0.25">
      <c r="A6058" s="1" t="s">
        <v>7658</v>
      </c>
      <c r="B6058" s="2">
        <v>42352</v>
      </c>
      <c r="C6058" s="2">
        <v>42354</v>
      </c>
      <c r="D6058" s="1" t="s">
        <v>11</v>
      </c>
      <c r="E6058" s="1" t="s">
        <v>4090</v>
      </c>
      <c r="F6058" s="1" t="s">
        <v>608</v>
      </c>
      <c r="G6058">
        <v>55.264000000000003</v>
      </c>
      <c r="H6058">
        <v>2</v>
      </c>
      <c r="I6058">
        <v>0.2</v>
      </c>
      <c r="J6058">
        <v>20.724</v>
      </c>
      <c r="K6058" t="str">
        <f>INDEX(product!B:B,MATCH('TABELA TOTAL'!$F9954,product!A:A,0))</f>
        <v>Office Supplies</v>
      </c>
      <c r="L6058" t="str">
        <f>INDEX(product!C:C,MATCH(F6058,product!A:A,))</f>
        <v>Binders</v>
      </c>
      <c r="M6058" t="str">
        <f>INDEX(product!D:D,MATCH(F6058,product!A:A,))</f>
        <v>Ibico Recycled Grain-Textured Covers</v>
      </c>
    </row>
    <row r="6059" spans="1:13" x14ac:dyDescent="0.25">
      <c r="A6059" s="1" t="s">
        <v>7658</v>
      </c>
      <c r="B6059" s="2">
        <v>42352</v>
      </c>
      <c r="C6059" s="2">
        <v>42354</v>
      </c>
      <c r="D6059" s="1" t="s">
        <v>11</v>
      </c>
      <c r="E6059" s="1" t="s">
        <v>4090</v>
      </c>
      <c r="F6059" s="1" t="s">
        <v>3191</v>
      </c>
      <c r="G6059">
        <v>6.48</v>
      </c>
      <c r="H6059">
        <v>1</v>
      </c>
      <c r="I6059">
        <v>0</v>
      </c>
      <c r="J6059">
        <v>3.1103999999999998</v>
      </c>
      <c r="K6059" t="str">
        <f>INDEX(product!B:B,MATCH('TABELA TOTAL'!$F9955,product!A:A,0))</f>
        <v>Office Supplies</v>
      </c>
      <c r="L6059" t="str">
        <f>INDEX(product!C:C,MATCH(F6059,product!A:A,))</f>
        <v>Paper</v>
      </c>
      <c r="M6059" t="str">
        <f>INDEX(product!D:D,MATCH(F6059,product!A:A,))</f>
        <v>Xerox 23</v>
      </c>
    </row>
    <row r="6060" spans="1:13" x14ac:dyDescent="0.25">
      <c r="A6060" s="1" t="s">
        <v>7658</v>
      </c>
      <c r="B6060" s="2">
        <v>42352</v>
      </c>
      <c r="C6060" s="2">
        <v>42354</v>
      </c>
      <c r="D6060" s="1" t="s">
        <v>11</v>
      </c>
      <c r="E6060" s="1" t="s">
        <v>4090</v>
      </c>
      <c r="F6060" s="1" t="s">
        <v>3348</v>
      </c>
      <c r="G6060">
        <v>34.247999999999998</v>
      </c>
      <c r="H6060">
        <v>3</v>
      </c>
      <c r="I6060">
        <v>0.2</v>
      </c>
      <c r="J6060">
        <v>11.5587</v>
      </c>
      <c r="K6060" t="str">
        <f>INDEX(product!B:B,MATCH('TABELA TOTAL'!$F9956,product!A:A,0))</f>
        <v>Furniture</v>
      </c>
      <c r="L6060" t="str">
        <f>INDEX(product!C:C,MATCH(F6060,product!A:A,))</f>
        <v>Binders</v>
      </c>
      <c r="M6060" t="str">
        <f>INDEX(product!D:D,MATCH(F6060,product!A:A,))</f>
        <v>GBC Laser Imprintable Binding System Covers, Desert Sand</v>
      </c>
    </row>
    <row r="6061" spans="1:13" x14ac:dyDescent="0.25">
      <c r="A6061" s="1" t="s">
        <v>7658</v>
      </c>
      <c r="B6061" s="2">
        <v>42352</v>
      </c>
      <c r="C6061" s="2">
        <v>42354</v>
      </c>
      <c r="D6061" s="1" t="s">
        <v>11</v>
      </c>
      <c r="E6061" s="1" t="s">
        <v>4090</v>
      </c>
      <c r="F6061" s="1" t="s">
        <v>2107</v>
      </c>
      <c r="G6061">
        <v>273.56799999999998</v>
      </c>
      <c r="H6061">
        <v>2</v>
      </c>
      <c r="I6061">
        <v>0.2</v>
      </c>
      <c r="J6061">
        <v>10.258800000000001</v>
      </c>
      <c r="K6061" t="str">
        <f>INDEX(product!B:B,MATCH('TABELA TOTAL'!$F9957,product!A:A,0))</f>
        <v>Office Supplies</v>
      </c>
      <c r="L6061" t="str">
        <f>INDEX(product!C:C,MATCH(F6061,product!A:A,))</f>
        <v>Tables</v>
      </c>
      <c r="M6061" t="str">
        <f>INDEX(product!D:D,MATCH(F6061,product!A:A,))</f>
        <v>Bush Andora Conference Table, Maple/Graphite Gray Finish</v>
      </c>
    </row>
    <row r="6062" spans="1:13" x14ac:dyDescent="0.25">
      <c r="A6062" s="1" t="s">
        <v>1536</v>
      </c>
      <c r="B6062" s="2">
        <v>42351</v>
      </c>
      <c r="C6062" s="2">
        <v>42355</v>
      </c>
      <c r="D6062" s="1" t="s">
        <v>19</v>
      </c>
      <c r="E6062" s="1" t="s">
        <v>1537</v>
      </c>
      <c r="F6062" s="1" t="s">
        <v>1538</v>
      </c>
      <c r="G6062">
        <v>12.96</v>
      </c>
      <c r="H6062">
        <v>2</v>
      </c>
      <c r="I6062">
        <v>0</v>
      </c>
      <c r="J6062">
        <v>6.2207999999999997</v>
      </c>
      <c r="K6062" t="str">
        <f>INDEX(product!B:B,MATCH('TABELA TOTAL'!$F940,product!A:A,0))</f>
        <v>Furniture</v>
      </c>
      <c r="L6062" t="str">
        <f>INDEX(product!C:C,MATCH(F6062,product!A:A,))</f>
        <v>Paper</v>
      </c>
      <c r="M6062" t="str">
        <f>INDEX(product!D:D,MATCH(F6062,product!A:A,))</f>
        <v>Xerox 213</v>
      </c>
    </row>
    <row r="6063" spans="1:13" x14ac:dyDescent="0.25">
      <c r="A6063" s="1" t="s">
        <v>1536</v>
      </c>
      <c r="B6063" s="2">
        <v>42351</v>
      </c>
      <c r="C6063" s="2">
        <v>42355</v>
      </c>
      <c r="D6063" s="1" t="s">
        <v>19</v>
      </c>
      <c r="E6063" s="1" t="s">
        <v>1537</v>
      </c>
      <c r="F6063" s="1" t="s">
        <v>1539</v>
      </c>
      <c r="G6063">
        <v>134.47999999999999</v>
      </c>
      <c r="H6063">
        <v>4</v>
      </c>
      <c r="I6063">
        <v>0</v>
      </c>
      <c r="J6063">
        <v>34.964799999999997</v>
      </c>
      <c r="K6063" t="str">
        <f>INDEX(product!B:B,MATCH('TABELA TOTAL'!$F941,product!A:A,0))</f>
        <v>Furniture</v>
      </c>
      <c r="L6063" t="str">
        <f>INDEX(product!C:C,MATCH(F6063,product!A:A,))</f>
        <v>Appliances</v>
      </c>
      <c r="M6063" t="str">
        <f>INDEX(product!D:D,MATCH(F6063,product!A:A,))</f>
        <v>Fellowes 8 Outlet Superior Workstation Surge Protector w/o Phone/Fax/Modem Protection</v>
      </c>
    </row>
    <row r="6064" spans="1:13" x14ac:dyDescent="0.25">
      <c r="A6064" s="1" t="s">
        <v>2574</v>
      </c>
      <c r="B6064" s="2">
        <v>42351</v>
      </c>
      <c r="C6064" s="2">
        <v>42353</v>
      </c>
      <c r="D6064" s="1" t="s">
        <v>11</v>
      </c>
      <c r="E6064" s="1" t="s">
        <v>2005</v>
      </c>
      <c r="F6064" s="1" t="s">
        <v>2575</v>
      </c>
      <c r="G6064">
        <v>9.9600000000000009</v>
      </c>
      <c r="H6064">
        <v>2</v>
      </c>
      <c r="I6064">
        <v>0</v>
      </c>
      <c r="J6064">
        <v>4.5815999999999999</v>
      </c>
      <c r="K6064" t="str">
        <f>INDEX(product!B:B,MATCH('TABELA TOTAL'!$F1819,product!A:A,0))</f>
        <v>Office Supplies</v>
      </c>
      <c r="L6064" t="str">
        <f>INDEX(product!C:C,MATCH(F6064,product!A:A,))</f>
        <v>Labels</v>
      </c>
      <c r="M6064" t="str">
        <f>INDEX(product!D:D,MATCH(F6064,product!A:A,))</f>
        <v>Avery 513</v>
      </c>
    </row>
    <row r="6065" spans="1:13" x14ac:dyDescent="0.25">
      <c r="A6065" s="1" t="s">
        <v>3868</v>
      </c>
      <c r="B6065" s="2">
        <v>42351</v>
      </c>
      <c r="C6065" s="2">
        <v>42353</v>
      </c>
      <c r="D6065" s="1" t="s">
        <v>79</v>
      </c>
      <c r="E6065" s="1" t="s">
        <v>1615</v>
      </c>
      <c r="F6065" s="1" t="s">
        <v>1322</v>
      </c>
      <c r="G6065">
        <v>494.37599999999998</v>
      </c>
      <c r="H6065">
        <v>3</v>
      </c>
      <c r="I6065">
        <v>0.2</v>
      </c>
      <c r="J6065">
        <v>49.437600000000003</v>
      </c>
      <c r="K6065" t="str">
        <f>INDEX(product!B:B,MATCH('TABELA TOTAL'!$F3289,product!A:A,0))</f>
        <v>Office Supplies</v>
      </c>
      <c r="L6065" t="str">
        <f>INDEX(product!C:C,MATCH(F6065,product!A:A,))</f>
        <v>Phones</v>
      </c>
      <c r="M6065" t="str">
        <f>INDEX(product!D:D,MATCH(F6065,product!A:A,))</f>
        <v>Cisco Unified IP Phone 7945G VoIP phone</v>
      </c>
    </row>
    <row r="6066" spans="1:13" x14ac:dyDescent="0.25">
      <c r="A6066" s="1" t="s">
        <v>3868</v>
      </c>
      <c r="B6066" s="2">
        <v>42351</v>
      </c>
      <c r="C6066" s="2">
        <v>42353</v>
      </c>
      <c r="D6066" s="1" t="s">
        <v>79</v>
      </c>
      <c r="E6066" s="1" t="s">
        <v>1615</v>
      </c>
      <c r="F6066" s="1" t="s">
        <v>699</v>
      </c>
      <c r="G6066">
        <v>29.2</v>
      </c>
      <c r="H6066">
        <v>5</v>
      </c>
      <c r="I6066">
        <v>0.2</v>
      </c>
      <c r="J6066">
        <v>9.8550000000000004</v>
      </c>
      <c r="K6066" t="str">
        <f>INDEX(product!B:B,MATCH('TABELA TOTAL'!$F3290,product!A:A,0))</f>
        <v>Office Supplies</v>
      </c>
      <c r="L6066" t="str">
        <f>INDEX(product!C:C,MATCH(F6066,product!A:A,))</f>
        <v>Binders</v>
      </c>
      <c r="M6066" t="str">
        <f>INDEX(product!D:D,MATCH(F6066,product!A:A,))</f>
        <v>Angle-D Binders with Locking Rings, Label Holders</v>
      </c>
    </row>
    <row r="6067" spans="1:13" x14ac:dyDescent="0.25">
      <c r="A6067" s="1" t="s">
        <v>3868</v>
      </c>
      <c r="B6067" s="2">
        <v>42351</v>
      </c>
      <c r="C6067" s="2">
        <v>42353</v>
      </c>
      <c r="D6067" s="1" t="s">
        <v>79</v>
      </c>
      <c r="E6067" s="1" t="s">
        <v>1615</v>
      </c>
      <c r="F6067" s="1" t="s">
        <v>214</v>
      </c>
      <c r="G6067">
        <v>248.85</v>
      </c>
      <c r="H6067">
        <v>5</v>
      </c>
      <c r="I6067">
        <v>0</v>
      </c>
      <c r="J6067">
        <v>27.3735</v>
      </c>
      <c r="K6067" t="str">
        <f>INDEX(product!B:B,MATCH('TABELA TOTAL'!$F3291,product!A:A,0))</f>
        <v>Office Supplies</v>
      </c>
      <c r="L6067" t="str">
        <f>INDEX(product!C:C,MATCH(F6067,product!A:A,))</f>
        <v>Accessories</v>
      </c>
      <c r="M6067" t="str">
        <f>INDEX(product!D:D,MATCH(F6067,product!A:A,))</f>
        <v>Logitech K350 2.4Ghz Wireless Keyboard</v>
      </c>
    </row>
    <row r="6068" spans="1:13" x14ac:dyDescent="0.25">
      <c r="A6068" s="1" t="s">
        <v>3868</v>
      </c>
      <c r="B6068" s="2">
        <v>42351</v>
      </c>
      <c r="C6068" s="2">
        <v>42353</v>
      </c>
      <c r="D6068" s="1" t="s">
        <v>79</v>
      </c>
      <c r="E6068" s="1" t="s">
        <v>1615</v>
      </c>
      <c r="F6068" s="1" t="s">
        <v>3869</v>
      </c>
      <c r="G6068">
        <v>36.24</v>
      </c>
      <c r="H6068">
        <v>1</v>
      </c>
      <c r="I6068">
        <v>0</v>
      </c>
      <c r="J6068">
        <v>15.220800000000001</v>
      </c>
      <c r="K6068" t="str">
        <f>INDEX(product!B:B,MATCH('TABELA TOTAL'!$F3292,product!A:A,0))</f>
        <v>Office Supplies</v>
      </c>
      <c r="L6068" t="str">
        <f>INDEX(product!C:C,MATCH(F6068,product!A:A,))</f>
        <v>Accessories</v>
      </c>
      <c r="M6068" t="str">
        <f>INDEX(product!D:D,MATCH(F6068,product!A:A,))</f>
        <v>Memorex Mini Travel Drive 64 GB USB 2.0 Flash Drive</v>
      </c>
    </row>
    <row r="6069" spans="1:13" x14ac:dyDescent="0.25">
      <c r="A6069" s="1" t="s">
        <v>3913</v>
      </c>
      <c r="B6069" s="2">
        <v>42351</v>
      </c>
      <c r="C6069" s="2">
        <v>42358</v>
      </c>
      <c r="D6069" s="1" t="s">
        <v>19</v>
      </c>
      <c r="E6069" s="1" t="s">
        <v>3455</v>
      </c>
      <c r="F6069" s="1" t="s">
        <v>1006</v>
      </c>
      <c r="G6069">
        <v>19.440000000000001</v>
      </c>
      <c r="H6069">
        <v>3</v>
      </c>
      <c r="I6069">
        <v>0</v>
      </c>
      <c r="J6069">
        <v>9.3312000000000008</v>
      </c>
      <c r="K6069" t="str">
        <f>INDEX(product!B:B,MATCH('TABELA TOTAL'!$F3364,product!A:A,0))</f>
        <v>Office Supplies</v>
      </c>
      <c r="L6069" t="str">
        <f>INDEX(product!C:C,MATCH(F6069,product!A:A,))</f>
        <v>Paper</v>
      </c>
      <c r="M6069" t="str">
        <f>INDEX(product!D:D,MATCH(F6069,product!A:A,))</f>
        <v>Xerox 222</v>
      </c>
    </row>
    <row r="6070" spans="1:13" x14ac:dyDescent="0.25">
      <c r="A6070" s="1" t="s">
        <v>3913</v>
      </c>
      <c r="B6070" s="2">
        <v>42351</v>
      </c>
      <c r="C6070" s="2">
        <v>42358</v>
      </c>
      <c r="D6070" s="1" t="s">
        <v>19</v>
      </c>
      <c r="E6070" s="1" t="s">
        <v>3455</v>
      </c>
      <c r="F6070" s="1" t="s">
        <v>194</v>
      </c>
      <c r="G6070">
        <v>37.880000000000003</v>
      </c>
      <c r="H6070">
        <v>2</v>
      </c>
      <c r="I6070">
        <v>0</v>
      </c>
      <c r="J6070">
        <v>18.940000000000001</v>
      </c>
      <c r="K6070" t="str">
        <f>INDEX(product!B:B,MATCH('TABELA TOTAL'!$F3365,product!A:A,0))</f>
        <v>Furniture</v>
      </c>
      <c r="L6070" t="str">
        <f>INDEX(product!C:C,MATCH(F6070,product!A:A,))</f>
        <v>Binders</v>
      </c>
      <c r="M6070" t="str">
        <f>INDEX(product!D:D,MATCH(F6070,product!A:A,))</f>
        <v>Flexible Leather- Look Classic Collection Ring Binder</v>
      </c>
    </row>
    <row r="6071" spans="1:13" x14ac:dyDescent="0.25">
      <c r="A6071" s="1" t="s">
        <v>1314</v>
      </c>
      <c r="B6071" s="2">
        <v>42350</v>
      </c>
      <c r="C6071" s="2">
        <v>42354</v>
      </c>
      <c r="D6071" s="1" t="s">
        <v>19</v>
      </c>
      <c r="E6071" s="1" t="s">
        <v>1315</v>
      </c>
      <c r="F6071" s="1" t="s">
        <v>1316</v>
      </c>
      <c r="G6071">
        <v>348.928</v>
      </c>
      <c r="H6071">
        <v>2</v>
      </c>
      <c r="I6071">
        <v>0.2</v>
      </c>
      <c r="J6071">
        <v>34.892800000000001</v>
      </c>
      <c r="K6071" t="str">
        <f>INDEX(product!B:B,MATCH('TABELA TOTAL'!$F789,product!A:A,0))</f>
        <v>Office Supplies</v>
      </c>
      <c r="L6071" t="str">
        <f>INDEX(product!C:C,MATCH(F6071,product!A:A,))</f>
        <v>Chairs</v>
      </c>
      <c r="M6071" t="str">
        <f>INDEX(product!D:D,MATCH(F6071,product!A:A,))</f>
        <v>Lifetime Advantage Folding Chairs, 4/Carton</v>
      </c>
    </row>
    <row r="6072" spans="1:13" x14ac:dyDescent="0.25">
      <c r="A6072" s="1" t="s">
        <v>3124</v>
      </c>
      <c r="B6072" s="2">
        <v>42350</v>
      </c>
      <c r="C6072" s="2">
        <v>42353</v>
      </c>
      <c r="D6072" s="1" t="s">
        <v>79</v>
      </c>
      <c r="E6072" s="1" t="s">
        <v>2964</v>
      </c>
      <c r="F6072" s="1" t="s">
        <v>3125</v>
      </c>
      <c r="G6072">
        <v>7.86</v>
      </c>
      <c r="H6072">
        <v>2</v>
      </c>
      <c r="I6072">
        <v>0</v>
      </c>
      <c r="J6072">
        <v>3.6156000000000001</v>
      </c>
      <c r="K6072" t="str">
        <f>INDEX(product!B:B,MATCH('TABELA TOTAL'!$F2389,product!A:A,0))</f>
        <v>Furniture</v>
      </c>
      <c r="L6072" t="str">
        <f>INDEX(product!C:C,MATCH(F6072,product!A:A,))</f>
        <v>Fasteners</v>
      </c>
      <c r="M6072" t="str">
        <f>INDEX(product!D:D,MATCH(F6072,product!A:A,))</f>
        <v>Staples</v>
      </c>
    </row>
    <row r="6073" spans="1:13" x14ac:dyDescent="0.25">
      <c r="A6073" s="1" t="s">
        <v>3124</v>
      </c>
      <c r="B6073" s="2">
        <v>42350</v>
      </c>
      <c r="C6073" s="2">
        <v>42353</v>
      </c>
      <c r="D6073" s="1" t="s">
        <v>79</v>
      </c>
      <c r="E6073" s="1" t="s">
        <v>2964</v>
      </c>
      <c r="F6073" s="1" t="s">
        <v>3126</v>
      </c>
      <c r="G6073">
        <v>24.448</v>
      </c>
      <c r="H6073">
        <v>2</v>
      </c>
      <c r="I6073">
        <v>0.2</v>
      </c>
      <c r="J6073">
        <v>8.8623999999999992</v>
      </c>
      <c r="K6073" t="str">
        <f>INDEX(product!B:B,MATCH('TABELA TOTAL'!$F2390,product!A:A,0))</f>
        <v>Office Supplies</v>
      </c>
      <c r="L6073" t="str">
        <f>INDEX(product!C:C,MATCH(F6073,product!A:A,))</f>
        <v>Binders</v>
      </c>
      <c r="M6073" t="str">
        <f>INDEX(product!D:D,MATCH(F6073,product!A:A,))</f>
        <v>Recycled Premium Regency Composition Covers</v>
      </c>
    </row>
    <row r="6074" spans="1:13" x14ac:dyDescent="0.25">
      <c r="A6074" s="1" t="s">
        <v>4788</v>
      </c>
      <c r="B6074" s="2">
        <v>42350</v>
      </c>
      <c r="C6074" s="2">
        <v>42355</v>
      </c>
      <c r="D6074" s="1" t="s">
        <v>19</v>
      </c>
      <c r="E6074" s="1" t="s">
        <v>318</v>
      </c>
      <c r="F6074" s="1" t="s">
        <v>897</v>
      </c>
      <c r="G6074">
        <v>8.2200000000000006</v>
      </c>
      <c r="H6074">
        <v>3</v>
      </c>
      <c r="I6074">
        <v>0</v>
      </c>
      <c r="J6074">
        <v>2.2193999999999998</v>
      </c>
      <c r="K6074" t="str">
        <f>INDEX(product!B:B,MATCH('TABELA TOTAL'!$F4719,product!A:A,0))</f>
        <v>Furniture</v>
      </c>
      <c r="L6074" t="str">
        <f>INDEX(product!C:C,MATCH(F6074,product!A:A,))</f>
        <v>Art</v>
      </c>
      <c r="M6074" t="str">
        <f>INDEX(product!D:D,MATCH(F6074,product!A:A,))</f>
        <v>Rogers Handheld Barrel Pencil Sharpener</v>
      </c>
    </row>
    <row r="6075" spans="1:13" x14ac:dyDescent="0.25">
      <c r="A6075" s="1" t="s">
        <v>4812</v>
      </c>
      <c r="B6075" s="2">
        <v>42350</v>
      </c>
      <c r="C6075" s="2">
        <v>42354</v>
      </c>
      <c r="D6075" s="1" t="s">
        <v>19</v>
      </c>
      <c r="E6075" s="1" t="s">
        <v>425</v>
      </c>
      <c r="F6075" s="1" t="s">
        <v>4813</v>
      </c>
      <c r="G6075">
        <v>22.367999999999999</v>
      </c>
      <c r="H6075">
        <v>4</v>
      </c>
      <c r="I6075">
        <v>0.2</v>
      </c>
      <c r="J6075">
        <v>6.4307999999999996</v>
      </c>
      <c r="K6075" t="str">
        <f>INDEX(product!B:B,MATCH('TABELA TOTAL'!$F4755,product!A:A,0))</f>
        <v>Office Supplies</v>
      </c>
      <c r="L6075" t="str">
        <f>INDEX(product!C:C,MATCH(F6075,product!A:A,))</f>
        <v>Accessories</v>
      </c>
      <c r="M6075" t="str">
        <f>INDEX(product!D:D,MATCH(F6075,product!A:A,))</f>
        <v>AmazonBasics 3-Button USB Wired Mouse</v>
      </c>
    </row>
    <row r="6076" spans="1:13" x14ac:dyDescent="0.25">
      <c r="A6076" s="1" t="s">
        <v>5434</v>
      </c>
      <c r="B6076" s="2">
        <v>42350</v>
      </c>
      <c r="C6076" s="2">
        <v>42354</v>
      </c>
      <c r="D6076" s="1" t="s">
        <v>11</v>
      </c>
      <c r="E6076" s="1" t="s">
        <v>853</v>
      </c>
      <c r="F6076" s="1" t="s">
        <v>307</v>
      </c>
      <c r="G6076">
        <v>2.21</v>
      </c>
      <c r="H6076">
        <v>1</v>
      </c>
      <c r="I6076">
        <v>0</v>
      </c>
      <c r="J6076">
        <v>0.59670000000000001</v>
      </c>
      <c r="K6076" t="str">
        <f>INDEX(product!B:B,MATCH('TABELA TOTAL'!$F5783,product!A:A,0))</f>
        <v>Office Supplies</v>
      </c>
      <c r="L6076" t="str">
        <f>INDEX(product!C:C,MATCH(F6076,product!A:A,))</f>
        <v>Art</v>
      </c>
      <c r="M6076" t="str">
        <f>INDEX(product!D:D,MATCH(F6076,product!A:A,))</f>
        <v>Newell 311</v>
      </c>
    </row>
    <row r="6077" spans="1:13" x14ac:dyDescent="0.25">
      <c r="A6077" s="1" t="s">
        <v>5434</v>
      </c>
      <c r="B6077" s="2">
        <v>42350</v>
      </c>
      <c r="C6077" s="2">
        <v>42354</v>
      </c>
      <c r="D6077" s="1" t="s">
        <v>11</v>
      </c>
      <c r="E6077" s="1" t="s">
        <v>853</v>
      </c>
      <c r="F6077" s="1" t="s">
        <v>1650</v>
      </c>
      <c r="G6077">
        <v>15.52</v>
      </c>
      <c r="H6077">
        <v>4</v>
      </c>
      <c r="I6077">
        <v>0</v>
      </c>
      <c r="J6077">
        <v>7.4496000000000002</v>
      </c>
      <c r="K6077" t="str">
        <f>INDEX(product!B:B,MATCH('TABELA TOTAL'!$F5784,product!A:A,0))</f>
        <v>Technology</v>
      </c>
      <c r="L6077" t="str">
        <f>INDEX(product!C:C,MATCH(F6077,product!A:A,))</f>
        <v>Envelopes</v>
      </c>
      <c r="M6077" t="str">
        <f>INDEX(product!D:D,MATCH(F6077,product!A:A,))</f>
        <v>Peel &amp; Seel Envelopes</v>
      </c>
    </row>
    <row r="6078" spans="1:13" x14ac:dyDescent="0.25">
      <c r="A6078" s="1" t="s">
        <v>5434</v>
      </c>
      <c r="B6078" s="2">
        <v>42350</v>
      </c>
      <c r="C6078" s="2">
        <v>42354</v>
      </c>
      <c r="D6078" s="1" t="s">
        <v>11</v>
      </c>
      <c r="E6078" s="1" t="s">
        <v>853</v>
      </c>
      <c r="F6078" s="1" t="s">
        <v>3190</v>
      </c>
      <c r="G6078">
        <v>36.44</v>
      </c>
      <c r="H6078">
        <v>4</v>
      </c>
      <c r="I6078">
        <v>0</v>
      </c>
      <c r="J6078">
        <v>16.398</v>
      </c>
      <c r="K6078" t="str">
        <f>INDEX(product!B:B,MATCH('TABELA TOTAL'!$F5785,product!A:A,0))</f>
        <v>Furniture</v>
      </c>
      <c r="L6078" t="str">
        <f>INDEX(product!C:C,MATCH(F6078,product!A:A,))</f>
        <v>Paper</v>
      </c>
      <c r="M6078" t="str">
        <f>INDEX(product!D:D,MATCH(F6078,product!A:A,))</f>
        <v>Black Print Carbonless Snap-Off Rapid Letter, 8 1/2" x 7"</v>
      </c>
    </row>
    <row r="6079" spans="1:13" x14ac:dyDescent="0.25">
      <c r="A6079" s="1" t="s">
        <v>5676</v>
      </c>
      <c r="B6079" s="2">
        <v>42350</v>
      </c>
      <c r="C6079" s="2">
        <v>42354</v>
      </c>
      <c r="D6079" s="1" t="s">
        <v>19</v>
      </c>
      <c r="E6079" s="1" t="s">
        <v>2118</v>
      </c>
      <c r="F6079" s="1" t="s">
        <v>2986</v>
      </c>
      <c r="G6079">
        <v>166.5</v>
      </c>
      <c r="H6079">
        <v>3</v>
      </c>
      <c r="I6079">
        <v>0</v>
      </c>
      <c r="J6079">
        <v>21.645</v>
      </c>
      <c r="K6079" t="str">
        <f>INDEX(product!B:B,MATCH('TABELA TOTAL'!$F6240,product!A:A,0))</f>
        <v>Office Supplies</v>
      </c>
      <c r="L6079" t="str">
        <f>INDEX(product!C:C,MATCH(F6079,product!A:A,))</f>
        <v>Furnishings</v>
      </c>
      <c r="M6079" t="str">
        <f>INDEX(product!D:D,MATCH(F6079,product!A:A,))</f>
        <v>Eldon Cleatmat Chair Mats for Medium Pile Carpets</v>
      </c>
    </row>
    <row r="6080" spans="1:13" x14ac:dyDescent="0.25">
      <c r="A6080" s="1" t="s">
        <v>5676</v>
      </c>
      <c r="B6080" s="2">
        <v>42350</v>
      </c>
      <c r="C6080" s="2">
        <v>42354</v>
      </c>
      <c r="D6080" s="1" t="s">
        <v>19</v>
      </c>
      <c r="E6080" s="1" t="s">
        <v>2118</v>
      </c>
      <c r="F6080" s="1" t="s">
        <v>1546</v>
      </c>
      <c r="G6080">
        <v>360.38</v>
      </c>
      <c r="H6080">
        <v>2</v>
      </c>
      <c r="I6080">
        <v>0</v>
      </c>
      <c r="J6080">
        <v>93.698800000000006</v>
      </c>
      <c r="K6080" t="str">
        <f>INDEX(product!B:B,MATCH('TABELA TOTAL'!$F6241,product!A:A,0))</f>
        <v>Office Supplies</v>
      </c>
      <c r="L6080" t="str">
        <f>INDEX(product!C:C,MATCH(F6080,product!A:A,))</f>
        <v>Storage</v>
      </c>
      <c r="M6080" t="str">
        <f>INDEX(product!D:D,MATCH(F6080,product!A:A,))</f>
        <v>Standard Rollaway File with Lock</v>
      </c>
    </row>
    <row r="6081" spans="1:13" x14ac:dyDescent="0.25">
      <c r="A6081" s="1" t="s">
        <v>6495</v>
      </c>
      <c r="B6081" s="2">
        <v>42350</v>
      </c>
      <c r="C6081" s="2">
        <v>42353</v>
      </c>
      <c r="D6081" s="1" t="s">
        <v>11</v>
      </c>
      <c r="E6081" s="1" t="s">
        <v>277</v>
      </c>
      <c r="F6081" s="1" t="s">
        <v>661</v>
      </c>
      <c r="G6081">
        <v>32.4</v>
      </c>
      <c r="H6081">
        <v>5</v>
      </c>
      <c r="I6081">
        <v>0</v>
      </c>
      <c r="J6081">
        <v>15.875999999999999</v>
      </c>
      <c r="K6081" t="str">
        <f>INDEX(product!B:B,MATCH('TABELA TOTAL'!$F7795,product!A:A,0))</f>
        <v>Office Supplies</v>
      </c>
      <c r="L6081" t="str">
        <f>INDEX(product!C:C,MATCH(F6081,product!A:A,))</f>
        <v>Paper</v>
      </c>
      <c r="M6081" t="str">
        <f>INDEX(product!D:D,MATCH(F6081,product!A:A,))</f>
        <v>Xerox 1930</v>
      </c>
    </row>
    <row r="6082" spans="1:13" x14ac:dyDescent="0.25">
      <c r="A6082" s="1" t="s">
        <v>6495</v>
      </c>
      <c r="B6082" s="2">
        <v>42350</v>
      </c>
      <c r="C6082" s="2">
        <v>42353</v>
      </c>
      <c r="D6082" s="1" t="s">
        <v>11</v>
      </c>
      <c r="E6082" s="1" t="s">
        <v>277</v>
      </c>
      <c r="F6082" s="1" t="s">
        <v>266</v>
      </c>
      <c r="G6082">
        <v>97.88</v>
      </c>
      <c r="H6082">
        <v>2</v>
      </c>
      <c r="I6082">
        <v>0</v>
      </c>
      <c r="J6082">
        <v>48.94</v>
      </c>
      <c r="K6082" t="str">
        <f>INDEX(product!B:B,MATCH('TABELA TOTAL'!$F7796,product!A:A,0))</f>
        <v>Office Supplies</v>
      </c>
      <c r="L6082" t="str">
        <f>INDEX(product!C:C,MATCH(F6082,product!A:A,))</f>
        <v>Paper</v>
      </c>
      <c r="M6082" t="str">
        <f>INDEX(product!D:D,MATCH(F6082,product!A:A,))</f>
        <v>Xerox 1916</v>
      </c>
    </row>
    <row r="6083" spans="1:13" x14ac:dyDescent="0.25">
      <c r="A6083" s="1" t="s">
        <v>6592</v>
      </c>
      <c r="B6083" s="2">
        <v>42350</v>
      </c>
      <c r="C6083" s="2">
        <v>42353</v>
      </c>
      <c r="D6083" s="1" t="s">
        <v>79</v>
      </c>
      <c r="E6083" s="1" t="s">
        <v>141</v>
      </c>
      <c r="F6083" s="1" t="s">
        <v>2560</v>
      </c>
      <c r="G6083">
        <v>299.94</v>
      </c>
      <c r="H6083">
        <v>6</v>
      </c>
      <c r="I6083">
        <v>0</v>
      </c>
      <c r="J6083">
        <v>128.9742</v>
      </c>
      <c r="K6083" t="str">
        <f>INDEX(product!B:B,MATCH('TABELA TOTAL'!$F8003,product!A:A,0))</f>
        <v>Furniture</v>
      </c>
      <c r="L6083" t="str">
        <f>INDEX(product!C:C,MATCH(F6083,product!A:A,))</f>
        <v>Accessories</v>
      </c>
      <c r="M6083" t="str">
        <f>INDEX(product!D:D,MATCH(F6083,product!A:A,))</f>
        <v>Logitech Wireless Marathon Mouse M705</v>
      </c>
    </row>
    <row r="6084" spans="1:13" x14ac:dyDescent="0.25">
      <c r="A6084" s="1" t="s">
        <v>6592</v>
      </c>
      <c r="B6084" s="2">
        <v>42350</v>
      </c>
      <c r="C6084" s="2">
        <v>42353</v>
      </c>
      <c r="D6084" s="1" t="s">
        <v>79</v>
      </c>
      <c r="E6084" s="1" t="s">
        <v>141</v>
      </c>
      <c r="F6084" s="1" t="s">
        <v>657</v>
      </c>
      <c r="G6084">
        <v>25.76</v>
      </c>
      <c r="H6084">
        <v>7</v>
      </c>
      <c r="I6084">
        <v>0</v>
      </c>
      <c r="J6084">
        <v>0.51519999999999999</v>
      </c>
      <c r="K6084" t="str">
        <f>INDEX(product!B:B,MATCH('TABELA TOTAL'!$F8004,product!A:A,0))</f>
        <v>Office Supplies</v>
      </c>
      <c r="L6084" t="str">
        <f>INDEX(product!C:C,MATCH(F6084,product!A:A,))</f>
        <v>Supplies</v>
      </c>
      <c r="M6084" t="str">
        <f>INDEX(product!D:D,MATCH(F6084,product!A:A,))</f>
        <v>Staple remover</v>
      </c>
    </row>
    <row r="6085" spans="1:13" x14ac:dyDescent="0.25">
      <c r="A6085" s="1" t="s">
        <v>2433</v>
      </c>
      <c r="B6085" s="2">
        <v>42349</v>
      </c>
      <c r="C6085" s="2">
        <v>42350</v>
      </c>
      <c r="D6085" s="1" t="s">
        <v>79</v>
      </c>
      <c r="E6085" s="1" t="s">
        <v>2434</v>
      </c>
      <c r="F6085" s="1" t="s">
        <v>1030</v>
      </c>
      <c r="G6085">
        <v>196.62</v>
      </c>
      <c r="H6085">
        <v>2</v>
      </c>
      <c r="I6085">
        <v>0</v>
      </c>
      <c r="J6085">
        <v>96.343800000000002</v>
      </c>
      <c r="K6085" t="str">
        <f>INDEX(product!B:B,MATCH('TABELA TOTAL'!$F1675,product!A:A,0))</f>
        <v>Office Supplies</v>
      </c>
      <c r="L6085" t="str">
        <f>INDEX(product!C:C,MATCH(F6085,product!A:A,))</f>
        <v>Labels</v>
      </c>
      <c r="M6085" t="str">
        <f>INDEX(product!D:D,MATCH(F6085,product!A:A,))</f>
        <v>Dot Matrix Printer Tape Reel Labels, White, 5000/Box</v>
      </c>
    </row>
    <row r="6086" spans="1:13" x14ac:dyDescent="0.25">
      <c r="A6086" s="1" t="s">
        <v>2778</v>
      </c>
      <c r="B6086" s="2">
        <v>42349</v>
      </c>
      <c r="C6086" s="2">
        <v>42349</v>
      </c>
      <c r="D6086" s="1" t="s">
        <v>654</v>
      </c>
      <c r="E6086" s="1" t="s">
        <v>2779</v>
      </c>
      <c r="F6086" s="1" t="s">
        <v>1212</v>
      </c>
      <c r="G6086">
        <v>159.98400000000001</v>
      </c>
      <c r="H6086">
        <v>2</v>
      </c>
      <c r="I6086">
        <v>0.2</v>
      </c>
      <c r="J6086">
        <v>35.996400000000001</v>
      </c>
      <c r="K6086" t="str">
        <f>INDEX(product!B:B,MATCH('TABELA TOTAL'!$F2013,product!A:A,0))</f>
        <v>Furniture</v>
      </c>
      <c r="L6086" t="str">
        <f>INDEX(product!C:C,MATCH(F6086,product!A:A,))</f>
        <v>Accessories</v>
      </c>
      <c r="M6086" t="str">
        <f>INDEX(product!D:D,MATCH(F6086,product!A:A,))</f>
        <v>Logitech Wireless Performance Mouse MX for PC and Mac</v>
      </c>
    </row>
    <row r="6087" spans="1:13" x14ac:dyDescent="0.25">
      <c r="A6087" s="1" t="s">
        <v>2778</v>
      </c>
      <c r="B6087" s="2">
        <v>42349</v>
      </c>
      <c r="C6087" s="2">
        <v>42349</v>
      </c>
      <c r="D6087" s="1" t="s">
        <v>654</v>
      </c>
      <c r="E6087" s="1" t="s">
        <v>2779</v>
      </c>
      <c r="F6087" s="1" t="s">
        <v>2780</v>
      </c>
      <c r="G6087">
        <v>46.344000000000001</v>
      </c>
      <c r="H6087">
        <v>3</v>
      </c>
      <c r="I6087">
        <v>0.2</v>
      </c>
      <c r="J6087">
        <v>4.6344000000000003</v>
      </c>
      <c r="K6087" t="str">
        <f>INDEX(product!B:B,MATCH('TABELA TOTAL'!$F2014,product!A:A,0))</f>
        <v>Office Supplies</v>
      </c>
      <c r="L6087" t="str">
        <f>INDEX(product!C:C,MATCH(F6087,product!A:A,))</f>
        <v>Storage</v>
      </c>
      <c r="M6087" t="str">
        <f>INDEX(product!D:D,MATCH(F6087,product!A:A,))</f>
        <v>Eldon ProFile File 'N Store Portable File Tub Letter/Legal Size Black</v>
      </c>
    </row>
    <row r="6088" spans="1:13" x14ac:dyDescent="0.25">
      <c r="A6088" s="1" t="s">
        <v>3406</v>
      </c>
      <c r="B6088" s="2">
        <v>42349</v>
      </c>
      <c r="C6088" s="2">
        <v>42353</v>
      </c>
      <c r="D6088" s="1" t="s">
        <v>19</v>
      </c>
      <c r="E6088" s="1" t="s">
        <v>2257</v>
      </c>
      <c r="F6088" s="1" t="s">
        <v>820</v>
      </c>
      <c r="G6088">
        <v>12.827999999999999</v>
      </c>
      <c r="H6088">
        <v>2</v>
      </c>
      <c r="I6088">
        <v>0.7</v>
      </c>
      <c r="J6088">
        <v>-8.9795999999999996</v>
      </c>
      <c r="K6088" t="str">
        <f>INDEX(product!B:B,MATCH('TABELA TOTAL'!$F2712,product!A:A,0))</f>
        <v>Office Supplies</v>
      </c>
      <c r="L6088" t="str">
        <f>INDEX(product!C:C,MATCH(F6088,product!A:A,))</f>
        <v>Binders</v>
      </c>
      <c r="M6088" t="str">
        <f>INDEX(product!D:D,MATCH(F6088,product!A:A,))</f>
        <v>Acco D-Ring Binder w/DublLock</v>
      </c>
    </row>
    <row r="6089" spans="1:13" x14ac:dyDescent="0.25">
      <c r="A6089" s="1" t="s">
        <v>4838</v>
      </c>
      <c r="B6089" s="2">
        <v>42349</v>
      </c>
      <c r="C6089" s="2">
        <v>42354</v>
      </c>
      <c r="D6089" s="1" t="s">
        <v>19</v>
      </c>
      <c r="E6089" s="1" t="s">
        <v>36</v>
      </c>
      <c r="F6089" s="1" t="s">
        <v>3209</v>
      </c>
      <c r="G6089">
        <v>13.12</v>
      </c>
      <c r="H6089">
        <v>5</v>
      </c>
      <c r="I6089">
        <v>0.2</v>
      </c>
      <c r="J6089">
        <v>1.1479999999999999</v>
      </c>
      <c r="K6089" t="str">
        <f>INDEX(product!B:B,MATCH('TABELA TOTAL'!$F4786,product!A:A,0))</f>
        <v>Office Supplies</v>
      </c>
      <c r="L6089" t="str">
        <f>INDEX(product!C:C,MATCH(F6089,product!A:A,))</f>
        <v>Art</v>
      </c>
      <c r="M6089" t="str">
        <f>INDEX(product!D:D,MATCH(F6089,product!A:A,))</f>
        <v>Newell 313</v>
      </c>
    </row>
    <row r="6090" spans="1:13" x14ac:dyDescent="0.25">
      <c r="A6090" s="1" t="s">
        <v>4838</v>
      </c>
      <c r="B6090" s="2">
        <v>42349</v>
      </c>
      <c r="C6090" s="2">
        <v>42354</v>
      </c>
      <c r="D6090" s="1" t="s">
        <v>19</v>
      </c>
      <c r="E6090" s="1" t="s">
        <v>36</v>
      </c>
      <c r="F6090" s="1" t="s">
        <v>3263</v>
      </c>
      <c r="G6090">
        <v>69.575999999999993</v>
      </c>
      <c r="H6090">
        <v>4</v>
      </c>
      <c r="I6090">
        <v>0.7</v>
      </c>
      <c r="J6090">
        <v>-143.79040000000001</v>
      </c>
      <c r="K6090" t="str">
        <f>INDEX(product!B:B,MATCH('TABELA TOTAL'!$F4787,product!A:A,0))</f>
        <v>Furniture</v>
      </c>
      <c r="L6090" t="str">
        <f>INDEX(product!C:C,MATCH(F6090,product!A:A,))</f>
        <v>Bookcases</v>
      </c>
      <c r="M6090" t="str">
        <f>INDEX(product!D:D,MATCH(F6090,product!A:A,))</f>
        <v>Bush Westfield Collection Bookcases, Dark Cherry Finish</v>
      </c>
    </row>
    <row r="6091" spans="1:13" x14ac:dyDescent="0.25">
      <c r="A6091" s="1" t="s">
        <v>4838</v>
      </c>
      <c r="B6091" s="2">
        <v>42349</v>
      </c>
      <c r="C6091" s="2">
        <v>42354</v>
      </c>
      <c r="D6091" s="1" t="s">
        <v>19</v>
      </c>
      <c r="E6091" s="1" t="s">
        <v>36</v>
      </c>
      <c r="F6091" s="1" t="s">
        <v>1761</v>
      </c>
      <c r="G6091">
        <v>4.2240000000000002</v>
      </c>
      <c r="H6091">
        <v>3</v>
      </c>
      <c r="I6091">
        <v>0.2</v>
      </c>
      <c r="J6091">
        <v>0.47520000000000001</v>
      </c>
      <c r="K6091" t="str">
        <f>INDEX(product!B:B,MATCH('TABELA TOTAL'!$F4788,product!A:A,0))</f>
        <v>Office Supplies</v>
      </c>
      <c r="L6091" t="str">
        <f>INDEX(product!C:C,MATCH(F6091,product!A:A,))</f>
        <v>Art</v>
      </c>
      <c r="M6091" t="str">
        <f>INDEX(product!D:D,MATCH(F6091,product!A:A,))</f>
        <v>Newell 326</v>
      </c>
    </row>
    <row r="6092" spans="1:13" x14ac:dyDescent="0.25">
      <c r="A6092" s="1" t="s">
        <v>4838</v>
      </c>
      <c r="B6092" s="2">
        <v>42349</v>
      </c>
      <c r="C6092" s="2">
        <v>42354</v>
      </c>
      <c r="D6092" s="1" t="s">
        <v>19</v>
      </c>
      <c r="E6092" s="1" t="s">
        <v>36</v>
      </c>
      <c r="F6092" s="1" t="s">
        <v>4839</v>
      </c>
      <c r="G6092">
        <v>58.08</v>
      </c>
      <c r="H6092">
        <v>4</v>
      </c>
      <c r="I6092">
        <v>0.2</v>
      </c>
      <c r="J6092">
        <v>-6.5339999999999998</v>
      </c>
      <c r="K6092" t="str">
        <f>INDEX(product!B:B,MATCH('TABELA TOTAL'!$F4789,product!A:A,0))</f>
        <v>Office Supplies</v>
      </c>
      <c r="L6092" t="str">
        <f>INDEX(product!C:C,MATCH(F6092,product!A:A,))</f>
        <v>Accessories</v>
      </c>
      <c r="M6092" t="str">
        <f>INDEX(product!D:D,MATCH(F6092,product!A:A,))</f>
        <v>Logitech Keyboard K120</v>
      </c>
    </row>
    <row r="6093" spans="1:13" x14ac:dyDescent="0.25">
      <c r="A6093" s="1" t="s">
        <v>4838</v>
      </c>
      <c r="B6093" s="2">
        <v>42349</v>
      </c>
      <c r="C6093" s="2">
        <v>42354</v>
      </c>
      <c r="D6093" s="1" t="s">
        <v>19</v>
      </c>
      <c r="E6093" s="1" t="s">
        <v>36</v>
      </c>
      <c r="F6093" s="1" t="s">
        <v>2261</v>
      </c>
      <c r="G6093">
        <v>52.415999999999997</v>
      </c>
      <c r="H6093">
        <v>9</v>
      </c>
      <c r="I6093">
        <v>0.2</v>
      </c>
      <c r="J6093">
        <v>15.069599999999999</v>
      </c>
      <c r="K6093" t="str">
        <f>INDEX(product!B:B,MATCH('TABELA TOTAL'!$F4790,product!A:A,0))</f>
        <v>Furniture</v>
      </c>
      <c r="L6093" t="str">
        <f>INDEX(product!C:C,MATCH(F6093,product!A:A,))</f>
        <v>Furnishings</v>
      </c>
      <c r="M6093" t="str">
        <f>INDEX(product!D:D,MATCH(F6093,product!A:A,))</f>
        <v>Master Caster Door Stop, Large Neon Orange</v>
      </c>
    </row>
    <row r="6094" spans="1:13" x14ac:dyDescent="0.25">
      <c r="A6094" s="1" t="s">
        <v>4838</v>
      </c>
      <c r="B6094" s="2">
        <v>42349</v>
      </c>
      <c r="C6094" s="2">
        <v>42354</v>
      </c>
      <c r="D6094" s="1" t="s">
        <v>19</v>
      </c>
      <c r="E6094" s="1" t="s">
        <v>36</v>
      </c>
      <c r="F6094" s="1" t="s">
        <v>2176</v>
      </c>
      <c r="G6094">
        <v>54.92</v>
      </c>
      <c r="H6094">
        <v>5</v>
      </c>
      <c r="I6094">
        <v>0.2</v>
      </c>
      <c r="J6094">
        <v>10.984</v>
      </c>
      <c r="K6094" t="str">
        <f>INDEX(product!B:B,MATCH('TABELA TOTAL'!$F4791,product!A:A,0))</f>
        <v>Furniture</v>
      </c>
      <c r="L6094" t="str">
        <f>INDEX(product!C:C,MATCH(F6094,product!A:A,))</f>
        <v>Furnishings</v>
      </c>
      <c r="M6094" t="str">
        <f>INDEX(product!D:D,MATCH(F6094,product!A:A,))</f>
        <v>DAX Wood Document Frame</v>
      </c>
    </row>
    <row r="6095" spans="1:13" x14ac:dyDescent="0.25">
      <c r="A6095" s="1" t="s">
        <v>4838</v>
      </c>
      <c r="B6095" s="2">
        <v>42349</v>
      </c>
      <c r="C6095" s="2">
        <v>42354</v>
      </c>
      <c r="D6095" s="1" t="s">
        <v>19</v>
      </c>
      <c r="E6095" s="1" t="s">
        <v>36</v>
      </c>
      <c r="F6095" s="1" t="s">
        <v>3174</v>
      </c>
      <c r="G6095">
        <v>364.95</v>
      </c>
      <c r="H6095">
        <v>5</v>
      </c>
      <c r="I6095">
        <v>0.5</v>
      </c>
      <c r="J6095">
        <v>-248.166</v>
      </c>
      <c r="K6095" t="str">
        <f>INDEX(product!B:B,MATCH('TABELA TOTAL'!$F4792,product!A:A,0))</f>
        <v>Office Supplies</v>
      </c>
      <c r="L6095" t="str">
        <f>INDEX(product!C:C,MATCH(F6095,product!A:A,))</f>
        <v>Tables</v>
      </c>
      <c r="M6095" t="str">
        <f>INDEX(product!D:D,MATCH(F6095,product!A:A,))</f>
        <v>Bevis Rectangular Conference Tables</v>
      </c>
    </row>
    <row r="6096" spans="1:13" x14ac:dyDescent="0.25">
      <c r="A6096" s="1" t="s">
        <v>4838</v>
      </c>
      <c r="B6096" s="2">
        <v>42349</v>
      </c>
      <c r="C6096" s="2">
        <v>42354</v>
      </c>
      <c r="D6096" s="1" t="s">
        <v>19</v>
      </c>
      <c r="E6096" s="1" t="s">
        <v>36</v>
      </c>
      <c r="F6096" s="1" t="s">
        <v>1656</v>
      </c>
      <c r="G6096">
        <v>85.055999999999997</v>
      </c>
      <c r="H6096">
        <v>3</v>
      </c>
      <c r="I6096">
        <v>0.2</v>
      </c>
      <c r="J6096">
        <v>28.706399999999999</v>
      </c>
      <c r="K6096" t="str">
        <f>INDEX(product!B:B,MATCH('TABELA TOTAL'!$F4793,product!A:A,0))</f>
        <v>Furniture</v>
      </c>
      <c r="L6096" t="str">
        <f>INDEX(product!C:C,MATCH(F6096,product!A:A,))</f>
        <v>Paper</v>
      </c>
      <c r="M6096" t="str">
        <f>INDEX(product!D:D,MATCH(F6096,product!A:A,))</f>
        <v>Xerox 2</v>
      </c>
    </row>
    <row r="6097" spans="1:13" x14ac:dyDescent="0.25">
      <c r="A6097" s="1" t="s">
        <v>4838</v>
      </c>
      <c r="B6097" s="2">
        <v>42349</v>
      </c>
      <c r="C6097" s="2">
        <v>42354</v>
      </c>
      <c r="D6097" s="1" t="s">
        <v>19</v>
      </c>
      <c r="E6097" s="1" t="s">
        <v>36</v>
      </c>
      <c r="F6097" s="1" t="s">
        <v>206</v>
      </c>
      <c r="G6097">
        <v>27.696000000000002</v>
      </c>
      <c r="H6097">
        <v>3</v>
      </c>
      <c r="I6097">
        <v>0.2</v>
      </c>
      <c r="J6097">
        <v>9.6936</v>
      </c>
      <c r="K6097" t="str">
        <f>INDEX(product!B:B,MATCH('TABELA TOTAL'!$F4794,product!A:A,0))</f>
        <v>Furniture</v>
      </c>
      <c r="L6097" t="str">
        <f>INDEX(product!C:C,MATCH(F6097,product!A:A,))</f>
        <v>Paper</v>
      </c>
      <c r="M6097" t="str">
        <f>INDEX(product!D:D,MATCH(F6097,product!A:A,))</f>
        <v>Avery Personal Creations Heavyweight Cards</v>
      </c>
    </row>
    <row r="6098" spans="1:13" x14ac:dyDescent="0.25">
      <c r="A6098" s="1" t="s">
        <v>6740</v>
      </c>
      <c r="B6098" s="2">
        <v>42349</v>
      </c>
      <c r="C6098" s="2">
        <v>42353</v>
      </c>
      <c r="D6098" s="1" t="s">
        <v>19</v>
      </c>
      <c r="E6098" s="1" t="s">
        <v>269</v>
      </c>
      <c r="F6098" s="1" t="s">
        <v>3459</v>
      </c>
      <c r="G6098">
        <v>10.332000000000001</v>
      </c>
      <c r="H6098">
        <v>3</v>
      </c>
      <c r="I6098">
        <v>0.7</v>
      </c>
      <c r="J6098">
        <v>-7.5768000000000004</v>
      </c>
      <c r="K6098" t="str">
        <f>INDEX(product!B:B,MATCH('TABELA TOTAL'!$F8294,product!A:A,0))</f>
        <v>Office Supplies</v>
      </c>
      <c r="L6098" t="str">
        <f>INDEX(product!C:C,MATCH(F6098,product!A:A,))</f>
        <v>Binders</v>
      </c>
      <c r="M6098" t="str">
        <f>INDEX(product!D:D,MATCH(F6098,product!A:A,))</f>
        <v>GBC Plasticlear Binding Covers</v>
      </c>
    </row>
    <row r="6099" spans="1:13" x14ac:dyDescent="0.25">
      <c r="A6099" s="1" t="s">
        <v>6810</v>
      </c>
      <c r="B6099" s="2">
        <v>42349</v>
      </c>
      <c r="C6099" s="2">
        <v>42355</v>
      </c>
      <c r="D6099" s="1" t="s">
        <v>19</v>
      </c>
      <c r="E6099" s="1" t="s">
        <v>351</v>
      </c>
      <c r="F6099" s="1" t="s">
        <v>1362</v>
      </c>
      <c r="G6099">
        <v>110.52800000000001</v>
      </c>
      <c r="H6099">
        <v>4</v>
      </c>
      <c r="I6099">
        <v>0.2</v>
      </c>
      <c r="J6099">
        <v>38.684800000000003</v>
      </c>
      <c r="K6099" t="str">
        <f>INDEX(product!B:B,MATCH('TABELA TOTAL'!$F8411,product!A:A,0))</f>
        <v>Furniture</v>
      </c>
      <c r="L6099" t="str">
        <f>INDEX(product!C:C,MATCH(F6099,product!A:A,))</f>
        <v>Binders</v>
      </c>
      <c r="M6099" t="str">
        <f>INDEX(product!D:D,MATCH(F6099,product!A:A,))</f>
        <v>GBC Recycled Grain Textured Covers</v>
      </c>
    </row>
    <row r="6100" spans="1:13" x14ac:dyDescent="0.25">
      <c r="A6100" s="1" t="s">
        <v>6871</v>
      </c>
      <c r="B6100" s="2">
        <v>42349</v>
      </c>
      <c r="C6100" s="2">
        <v>42352</v>
      </c>
      <c r="D6100" s="1" t="s">
        <v>79</v>
      </c>
      <c r="E6100" s="1" t="s">
        <v>993</v>
      </c>
      <c r="F6100" s="1" t="s">
        <v>1678</v>
      </c>
      <c r="G6100">
        <v>175.23</v>
      </c>
      <c r="H6100">
        <v>11</v>
      </c>
      <c r="I6100">
        <v>0</v>
      </c>
      <c r="J6100">
        <v>61.330500000000001</v>
      </c>
      <c r="K6100" t="str">
        <f>INDEX(product!B:B,MATCH('TABELA TOTAL'!$F8510,product!A:A,0))</f>
        <v>Technology</v>
      </c>
      <c r="L6100" t="str">
        <f>INDEX(product!C:C,MATCH(F6100,product!A:A,))</f>
        <v>Accessories</v>
      </c>
      <c r="M6100" t="str">
        <f>INDEX(product!D:D,MATCH(F6100,product!A:A,))</f>
        <v>Maxell 4.7GB DVD+RW 3/Pack</v>
      </c>
    </row>
    <row r="6101" spans="1:13" x14ac:dyDescent="0.25">
      <c r="A6101" s="1" t="s">
        <v>6871</v>
      </c>
      <c r="B6101" s="2">
        <v>42349</v>
      </c>
      <c r="C6101" s="2">
        <v>42352</v>
      </c>
      <c r="D6101" s="1" t="s">
        <v>79</v>
      </c>
      <c r="E6101" s="1" t="s">
        <v>993</v>
      </c>
      <c r="F6101" s="1" t="s">
        <v>3430</v>
      </c>
      <c r="G6101">
        <v>125.99</v>
      </c>
      <c r="H6101">
        <v>1</v>
      </c>
      <c r="I6101">
        <v>0</v>
      </c>
      <c r="J6101">
        <v>31.497499999999999</v>
      </c>
      <c r="K6101" t="str">
        <f>INDEX(product!B:B,MATCH('TABELA TOTAL'!$F8511,product!A:A,0))</f>
        <v>Office Supplies</v>
      </c>
      <c r="L6101" t="str">
        <f>INDEX(product!C:C,MATCH(F6101,product!A:A,))</f>
        <v>Phones</v>
      </c>
      <c r="M6101" t="str">
        <f>INDEX(product!D:D,MATCH(F6101,product!A:A,))</f>
        <v>BlackBerry Q10</v>
      </c>
    </row>
    <row r="6102" spans="1:13" x14ac:dyDescent="0.25">
      <c r="A6102" s="1" t="s">
        <v>6871</v>
      </c>
      <c r="B6102" s="2">
        <v>42349</v>
      </c>
      <c r="C6102" s="2">
        <v>42352</v>
      </c>
      <c r="D6102" s="1" t="s">
        <v>79</v>
      </c>
      <c r="E6102" s="1" t="s">
        <v>993</v>
      </c>
      <c r="F6102" s="1" t="s">
        <v>2243</v>
      </c>
      <c r="G6102">
        <v>23</v>
      </c>
      <c r="H6102">
        <v>2</v>
      </c>
      <c r="I6102">
        <v>0</v>
      </c>
      <c r="J6102">
        <v>10.35</v>
      </c>
      <c r="K6102" t="str">
        <f>INDEX(product!B:B,MATCH('TABELA TOTAL'!$F8512,product!A:A,0))</f>
        <v>Office Supplies</v>
      </c>
      <c r="L6102" t="str">
        <f>INDEX(product!C:C,MATCH(F6102,product!A:A,))</f>
        <v>Binders</v>
      </c>
      <c r="M6102" t="str">
        <f>INDEX(product!D:D,MATCH(F6102,product!A:A,))</f>
        <v>Ibico Covers for Plastic or Wire Binding Elements</v>
      </c>
    </row>
    <row r="6103" spans="1:13" x14ac:dyDescent="0.25">
      <c r="A6103" s="1" t="s">
        <v>4059</v>
      </c>
      <c r="B6103" s="2">
        <v>42348</v>
      </c>
      <c r="C6103" s="2">
        <v>42354</v>
      </c>
      <c r="D6103" s="1" t="s">
        <v>19</v>
      </c>
      <c r="E6103" s="1" t="s">
        <v>2183</v>
      </c>
      <c r="F6103" s="1" t="s">
        <v>272</v>
      </c>
      <c r="G6103">
        <v>3.9</v>
      </c>
      <c r="H6103">
        <v>2</v>
      </c>
      <c r="I6103">
        <v>0</v>
      </c>
      <c r="J6103">
        <v>1.5209999999999999</v>
      </c>
      <c r="K6103" t="str">
        <f>INDEX(product!B:B,MATCH('TABELA TOTAL'!$F3584,product!A:A,0))</f>
        <v>Office Supplies</v>
      </c>
      <c r="L6103" t="str">
        <f>INDEX(product!C:C,MATCH(F6103,product!A:A,))</f>
        <v>Art</v>
      </c>
      <c r="M6103" t="str">
        <f>INDEX(product!D:D,MATCH(F6103,product!A:A,))</f>
        <v>Sanford Colorific Colored Pencils, 12/Box</v>
      </c>
    </row>
    <row r="6104" spans="1:13" x14ac:dyDescent="0.25">
      <c r="A6104" s="1" t="s">
        <v>4059</v>
      </c>
      <c r="B6104" s="2">
        <v>42348</v>
      </c>
      <c r="C6104" s="2">
        <v>42354</v>
      </c>
      <c r="D6104" s="1" t="s">
        <v>19</v>
      </c>
      <c r="E6104" s="1" t="s">
        <v>2183</v>
      </c>
      <c r="F6104" s="1" t="s">
        <v>3303</v>
      </c>
      <c r="G6104">
        <v>801.96</v>
      </c>
      <c r="H6104">
        <v>2</v>
      </c>
      <c r="I6104">
        <v>0</v>
      </c>
      <c r="J6104">
        <v>200.49</v>
      </c>
      <c r="K6104" t="str">
        <f>INDEX(product!B:B,MATCH('TABELA TOTAL'!$F3585,product!A:A,0))</f>
        <v>Office Supplies</v>
      </c>
      <c r="L6104" t="str">
        <f>INDEX(product!C:C,MATCH(F6104,product!A:A,))</f>
        <v>Tables</v>
      </c>
      <c r="M6104" t="str">
        <f>INDEX(product!D:D,MATCH(F6104,product!A:A,))</f>
        <v>Bretford CR8500 Series Meeting Room Furniture</v>
      </c>
    </row>
    <row r="6105" spans="1:13" x14ac:dyDescent="0.25">
      <c r="A6105" s="1" t="s">
        <v>4059</v>
      </c>
      <c r="B6105" s="2">
        <v>42348</v>
      </c>
      <c r="C6105" s="2">
        <v>42354</v>
      </c>
      <c r="D6105" s="1" t="s">
        <v>19</v>
      </c>
      <c r="E6105" s="1" t="s">
        <v>2183</v>
      </c>
      <c r="F6105" s="1" t="s">
        <v>2155</v>
      </c>
      <c r="G6105">
        <v>191.96</v>
      </c>
      <c r="H6105">
        <v>2</v>
      </c>
      <c r="I6105">
        <v>0</v>
      </c>
      <c r="J6105">
        <v>32.633200000000002</v>
      </c>
      <c r="K6105" t="str">
        <f>INDEX(product!B:B,MATCH('TABELA TOTAL'!$F3586,product!A:A,0))</f>
        <v>Technology</v>
      </c>
      <c r="L6105" t="str">
        <f>INDEX(product!C:C,MATCH(F6105,product!A:A,))</f>
        <v>Chairs</v>
      </c>
      <c r="M6105" t="str">
        <f>INDEX(product!D:D,MATCH(F6105,product!A:A,))</f>
        <v>Global Super Steno Chair</v>
      </c>
    </row>
    <row r="6106" spans="1:13" x14ac:dyDescent="0.25">
      <c r="A6106" s="1" t="s">
        <v>4059</v>
      </c>
      <c r="B6106" s="2">
        <v>42348</v>
      </c>
      <c r="C6106" s="2">
        <v>42354</v>
      </c>
      <c r="D6106" s="1" t="s">
        <v>19</v>
      </c>
      <c r="E6106" s="1" t="s">
        <v>2183</v>
      </c>
      <c r="F6106" s="1" t="s">
        <v>1489</v>
      </c>
      <c r="G6106">
        <v>2.61</v>
      </c>
      <c r="H6106">
        <v>1</v>
      </c>
      <c r="I6106">
        <v>0</v>
      </c>
      <c r="J6106">
        <v>1.2005999999999999</v>
      </c>
      <c r="K6106" t="str">
        <f>INDEX(product!B:B,MATCH('TABELA TOTAL'!$F3587,product!A:A,0))</f>
        <v>Technology</v>
      </c>
      <c r="L6106" t="str">
        <f>INDEX(product!C:C,MATCH(F6106,product!A:A,))</f>
        <v>Labels</v>
      </c>
      <c r="M6106" t="str">
        <f>INDEX(product!D:D,MATCH(F6106,product!A:A,))</f>
        <v>Permanent Self-Adhesive File Folder Labels for Typewriters by Universal</v>
      </c>
    </row>
    <row r="6107" spans="1:13" x14ac:dyDescent="0.25">
      <c r="A6107" s="1" t="s">
        <v>4343</v>
      </c>
      <c r="B6107" s="2">
        <v>42348</v>
      </c>
      <c r="C6107" s="2">
        <v>42354</v>
      </c>
      <c r="D6107" s="1" t="s">
        <v>19</v>
      </c>
      <c r="E6107" s="1" t="s">
        <v>4344</v>
      </c>
      <c r="F6107" s="1" t="s">
        <v>3121</v>
      </c>
      <c r="G6107">
        <v>1.78</v>
      </c>
      <c r="H6107">
        <v>1</v>
      </c>
      <c r="I6107">
        <v>0</v>
      </c>
      <c r="J6107">
        <v>0.49840000000000001</v>
      </c>
      <c r="K6107" t="str">
        <f>INDEX(product!B:B,MATCH('TABELA TOTAL'!$F4007,product!A:A,0))</f>
        <v>Furniture</v>
      </c>
      <c r="L6107" t="str">
        <f>INDEX(product!C:C,MATCH(F6107,product!A:A,))</f>
        <v>Art</v>
      </c>
      <c r="M6107" t="str">
        <f>INDEX(product!D:D,MATCH(F6107,product!A:A,))</f>
        <v>Staples in misc. colors</v>
      </c>
    </row>
    <row r="6108" spans="1:13" x14ac:dyDescent="0.25">
      <c r="A6108" s="1" t="s">
        <v>4343</v>
      </c>
      <c r="B6108" s="2">
        <v>42348</v>
      </c>
      <c r="C6108" s="2">
        <v>42354</v>
      </c>
      <c r="D6108" s="1" t="s">
        <v>19</v>
      </c>
      <c r="E6108" s="1" t="s">
        <v>4344</v>
      </c>
      <c r="F6108" s="1" t="s">
        <v>3515</v>
      </c>
      <c r="G6108">
        <v>25.92</v>
      </c>
      <c r="H6108">
        <v>4</v>
      </c>
      <c r="I6108">
        <v>0</v>
      </c>
      <c r="J6108">
        <v>12.441599999999999</v>
      </c>
      <c r="K6108" t="str">
        <f>INDEX(product!B:B,MATCH('TABELA TOTAL'!$F4008,product!A:A,0))</f>
        <v>Office Supplies</v>
      </c>
      <c r="L6108" t="str">
        <f>INDEX(product!C:C,MATCH(F6108,product!A:A,))</f>
        <v>Paper</v>
      </c>
      <c r="M6108" t="str">
        <f>INDEX(product!D:D,MATCH(F6108,product!A:A,))</f>
        <v>Xerox 201</v>
      </c>
    </row>
    <row r="6109" spans="1:13" x14ac:dyDescent="0.25">
      <c r="A6109" s="1" t="s">
        <v>4343</v>
      </c>
      <c r="B6109" s="2">
        <v>42348</v>
      </c>
      <c r="C6109" s="2">
        <v>42354</v>
      </c>
      <c r="D6109" s="1" t="s">
        <v>19</v>
      </c>
      <c r="E6109" s="1" t="s">
        <v>4344</v>
      </c>
      <c r="F6109" s="1" t="s">
        <v>4345</v>
      </c>
      <c r="G6109">
        <v>101.94</v>
      </c>
      <c r="H6109">
        <v>6</v>
      </c>
      <c r="I6109">
        <v>0</v>
      </c>
      <c r="J6109">
        <v>21.407399999999999</v>
      </c>
      <c r="K6109" t="str">
        <f>INDEX(product!B:B,MATCH('TABELA TOTAL'!$F4009,product!A:A,0))</f>
        <v>Office Supplies</v>
      </c>
      <c r="L6109" t="str">
        <f>INDEX(product!C:C,MATCH(F6109,product!A:A,))</f>
        <v>Accessories</v>
      </c>
      <c r="M6109" t="str">
        <f>INDEX(product!D:D,MATCH(F6109,product!A:A,))</f>
        <v>Memorex 25GB 6X Branded Blu-Ray Recordable Disc, 15/Pack</v>
      </c>
    </row>
    <row r="6110" spans="1:13" x14ac:dyDescent="0.25">
      <c r="A6110" s="1" t="s">
        <v>4469</v>
      </c>
      <c r="B6110" s="2">
        <v>42348</v>
      </c>
      <c r="C6110" s="2">
        <v>42348</v>
      </c>
      <c r="D6110" s="1" t="s">
        <v>654</v>
      </c>
      <c r="E6110" s="1" t="s">
        <v>76</v>
      </c>
      <c r="F6110" s="1" t="s">
        <v>1398</v>
      </c>
      <c r="G6110">
        <v>7.31</v>
      </c>
      <c r="H6110">
        <v>1</v>
      </c>
      <c r="I6110">
        <v>0</v>
      </c>
      <c r="J6110">
        <v>3.4357000000000002</v>
      </c>
      <c r="K6110" t="str">
        <f>INDEX(product!B:B,MATCH('TABELA TOTAL'!$F4201,product!A:A,0))</f>
        <v>Office Supplies</v>
      </c>
      <c r="L6110" t="str">
        <f>INDEX(product!C:C,MATCH(F6110,product!A:A,))</f>
        <v>Labels</v>
      </c>
      <c r="M6110" t="str">
        <f>INDEX(product!D:D,MATCH(F6110,product!A:A,))</f>
        <v>Avery 486</v>
      </c>
    </row>
    <row r="6111" spans="1:13" x14ac:dyDescent="0.25">
      <c r="A6111" s="1" t="s">
        <v>4469</v>
      </c>
      <c r="B6111" s="2">
        <v>42348</v>
      </c>
      <c r="C6111" s="2">
        <v>42348</v>
      </c>
      <c r="D6111" s="1" t="s">
        <v>654</v>
      </c>
      <c r="E6111" s="1" t="s">
        <v>76</v>
      </c>
      <c r="F6111" s="1" t="s">
        <v>1268</v>
      </c>
      <c r="G6111">
        <v>799.98400000000004</v>
      </c>
      <c r="H6111">
        <v>2</v>
      </c>
      <c r="I6111">
        <v>0.2</v>
      </c>
      <c r="J6111">
        <v>249.995</v>
      </c>
      <c r="K6111" t="str">
        <f>INDEX(product!B:B,MATCH('TABELA TOTAL'!$F4202,product!A:A,0))</f>
        <v>Technology</v>
      </c>
      <c r="L6111" t="str">
        <f>INDEX(product!C:C,MATCH(F6111,product!A:A,))</f>
        <v>Copiers</v>
      </c>
      <c r="M6111" t="str">
        <f>INDEX(product!D:D,MATCH(F6111,product!A:A,))</f>
        <v>Hewlett Packard 610 Color Digital Copier / Printer</v>
      </c>
    </row>
    <row r="6112" spans="1:13" x14ac:dyDescent="0.25">
      <c r="A6112" s="1" t="s">
        <v>4469</v>
      </c>
      <c r="B6112" s="2">
        <v>42348</v>
      </c>
      <c r="C6112" s="2">
        <v>42348</v>
      </c>
      <c r="D6112" s="1" t="s">
        <v>654</v>
      </c>
      <c r="E6112" s="1" t="s">
        <v>76</v>
      </c>
      <c r="F6112" s="1" t="s">
        <v>640</v>
      </c>
      <c r="G6112">
        <v>41.28</v>
      </c>
      <c r="H6112">
        <v>6</v>
      </c>
      <c r="I6112">
        <v>0</v>
      </c>
      <c r="J6112">
        <v>18.988800000000001</v>
      </c>
      <c r="K6112" t="str">
        <f>INDEX(product!B:B,MATCH('TABELA TOTAL'!$F4203,product!A:A,0))</f>
        <v>Office Supplies</v>
      </c>
      <c r="L6112" t="str">
        <f>INDEX(product!C:C,MATCH(F6112,product!A:A,))</f>
        <v>Paper</v>
      </c>
      <c r="M6112" t="str">
        <f>INDEX(product!D:D,MATCH(F6112,product!A:A,))</f>
        <v>Adams Phone Message Book, 200 Message Capacity, 8 1/16 x 11</v>
      </c>
    </row>
    <row r="6113" spans="1:13" x14ac:dyDescent="0.25">
      <c r="A6113" s="1" t="s">
        <v>4469</v>
      </c>
      <c r="B6113" s="2">
        <v>42348</v>
      </c>
      <c r="C6113" s="2">
        <v>42348</v>
      </c>
      <c r="D6113" s="1" t="s">
        <v>654</v>
      </c>
      <c r="E6113" s="1" t="s">
        <v>76</v>
      </c>
      <c r="F6113" s="1" t="s">
        <v>303</v>
      </c>
      <c r="G6113">
        <v>184.66</v>
      </c>
      <c r="H6113">
        <v>7</v>
      </c>
      <c r="I6113">
        <v>0</v>
      </c>
      <c r="J6113">
        <v>84.943600000000004</v>
      </c>
      <c r="K6113" t="str">
        <f>INDEX(product!B:B,MATCH('TABELA TOTAL'!$F4204,product!A:A,0))</f>
        <v>Office Supplies</v>
      </c>
      <c r="L6113" t="str">
        <f>INDEX(product!C:C,MATCH(F6113,product!A:A,))</f>
        <v>Paper</v>
      </c>
      <c r="M6113" t="str">
        <f>INDEX(product!D:D,MATCH(F6113,product!A:A,))</f>
        <v>Xerox 1883</v>
      </c>
    </row>
    <row r="6114" spans="1:13" x14ac:dyDescent="0.25">
      <c r="A6114" s="1" t="s">
        <v>5380</v>
      </c>
      <c r="B6114" s="2">
        <v>42348</v>
      </c>
      <c r="C6114" s="2">
        <v>42354</v>
      </c>
      <c r="D6114" s="1" t="s">
        <v>19</v>
      </c>
      <c r="E6114" s="1" t="s">
        <v>1641</v>
      </c>
      <c r="F6114" s="1" t="s">
        <v>2982</v>
      </c>
      <c r="G6114">
        <v>27.36</v>
      </c>
      <c r="H6114">
        <v>9</v>
      </c>
      <c r="I6114">
        <v>0</v>
      </c>
      <c r="J6114">
        <v>9.3024000000000004</v>
      </c>
      <c r="K6114" t="str">
        <f>INDEX(product!B:B,MATCH('TABELA TOTAL'!$F5692,product!A:A,0))</f>
        <v>Office Supplies</v>
      </c>
      <c r="L6114" t="str">
        <f>INDEX(product!C:C,MATCH(F6114,product!A:A,))</f>
        <v>Art</v>
      </c>
      <c r="M6114" t="str">
        <f>INDEX(product!D:D,MATCH(F6114,product!A:A,))</f>
        <v>Manco Dry-Lighter Erasable Highlighter</v>
      </c>
    </row>
    <row r="6115" spans="1:13" x14ac:dyDescent="0.25">
      <c r="A6115" s="1" t="s">
        <v>5380</v>
      </c>
      <c r="B6115" s="2">
        <v>42348</v>
      </c>
      <c r="C6115" s="2">
        <v>42354</v>
      </c>
      <c r="D6115" s="1" t="s">
        <v>19</v>
      </c>
      <c r="E6115" s="1" t="s">
        <v>1641</v>
      </c>
      <c r="F6115" s="1" t="s">
        <v>842</v>
      </c>
      <c r="G6115">
        <v>44.75</v>
      </c>
      <c r="H6115">
        <v>5</v>
      </c>
      <c r="I6115">
        <v>0</v>
      </c>
      <c r="J6115">
        <v>20.585000000000001</v>
      </c>
      <c r="K6115" t="str">
        <f>INDEX(product!B:B,MATCH('TABELA TOTAL'!$F5693,product!A:A,0))</f>
        <v>Office Supplies</v>
      </c>
      <c r="L6115" t="str">
        <f>INDEX(product!C:C,MATCH(F6115,product!A:A,))</f>
        <v>Paper</v>
      </c>
      <c r="M6115" t="str">
        <f>INDEX(product!D:D,MATCH(F6115,product!A:A,))</f>
        <v>Recycled Desk Saver Line "While You Were Out" Book, 5 1/2" X 4"</v>
      </c>
    </row>
    <row r="6116" spans="1:13" x14ac:dyDescent="0.25">
      <c r="A6116" s="1" t="s">
        <v>5380</v>
      </c>
      <c r="B6116" s="2">
        <v>42348</v>
      </c>
      <c r="C6116" s="2">
        <v>42354</v>
      </c>
      <c r="D6116" s="1" t="s">
        <v>19</v>
      </c>
      <c r="E6116" s="1" t="s">
        <v>1641</v>
      </c>
      <c r="F6116" s="1" t="s">
        <v>1064</v>
      </c>
      <c r="G6116">
        <v>134.99</v>
      </c>
      <c r="H6116">
        <v>1</v>
      </c>
      <c r="I6116">
        <v>0</v>
      </c>
      <c r="J6116">
        <v>36.447299999999998</v>
      </c>
      <c r="K6116" t="str">
        <f>INDEX(product!B:B,MATCH('TABELA TOTAL'!$F5694,product!A:A,0))</f>
        <v>Office Supplies</v>
      </c>
      <c r="L6116" t="str">
        <f>INDEX(product!C:C,MATCH(F6116,product!A:A,))</f>
        <v>Phones</v>
      </c>
      <c r="M6116" t="str">
        <f>INDEX(product!D:D,MATCH(F6116,product!A:A,))</f>
        <v>Cisco 8x8 Inc. 6753i IP Business Phone System</v>
      </c>
    </row>
    <row r="6117" spans="1:13" x14ac:dyDescent="0.25">
      <c r="A6117" s="1" t="s">
        <v>5380</v>
      </c>
      <c r="B6117" s="2">
        <v>42348</v>
      </c>
      <c r="C6117" s="2">
        <v>42354</v>
      </c>
      <c r="D6117" s="1" t="s">
        <v>19</v>
      </c>
      <c r="E6117" s="1" t="s">
        <v>1641</v>
      </c>
      <c r="F6117" s="1" t="s">
        <v>4962</v>
      </c>
      <c r="G6117">
        <v>26.4</v>
      </c>
      <c r="H6117">
        <v>5</v>
      </c>
      <c r="I6117">
        <v>0</v>
      </c>
      <c r="J6117">
        <v>12.672000000000001</v>
      </c>
      <c r="K6117" t="str">
        <f>INDEX(product!B:B,MATCH('TABELA TOTAL'!$F5695,product!A:A,0))</f>
        <v>Technology</v>
      </c>
      <c r="L6117" t="str">
        <f>INDEX(product!C:C,MATCH(F6117,product!A:A,))</f>
        <v>Paper</v>
      </c>
      <c r="M6117" t="str">
        <f>INDEX(product!D:D,MATCH(F6117,product!A:A,))</f>
        <v>Astroparche Fine Business Paper</v>
      </c>
    </row>
    <row r="6118" spans="1:13" x14ac:dyDescent="0.25">
      <c r="A6118" s="1" t="s">
        <v>5380</v>
      </c>
      <c r="B6118" s="2">
        <v>42348</v>
      </c>
      <c r="C6118" s="2">
        <v>42354</v>
      </c>
      <c r="D6118" s="1" t="s">
        <v>19</v>
      </c>
      <c r="E6118" s="1" t="s">
        <v>1641</v>
      </c>
      <c r="F6118" s="1" t="s">
        <v>648</v>
      </c>
      <c r="G6118">
        <v>542.94000000000005</v>
      </c>
      <c r="H6118">
        <v>3</v>
      </c>
      <c r="I6118">
        <v>0</v>
      </c>
      <c r="J6118">
        <v>141.1644</v>
      </c>
      <c r="K6118" t="str">
        <f>INDEX(product!B:B,MATCH('TABELA TOTAL'!$F5696,product!A:A,0))</f>
        <v>Technology</v>
      </c>
      <c r="L6118" t="str">
        <f>INDEX(product!C:C,MATCH(F6118,product!A:A,))</f>
        <v>Chairs</v>
      </c>
      <c r="M6118" t="str">
        <f>INDEX(product!D:D,MATCH(F6118,product!A:A,))</f>
        <v>Global Ergonomic Managers Chair</v>
      </c>
    </row>
    <row r="6119" spans="1:13" x14ac:dyDescent="0.25">
      <c r="A6119" s="1" t="s">
        <v>5746</v>
      </c>
      <c r="B6119" s="2">
        <v>42348</v>
      </c>
      <c r="C6119" s="2">
        <v>42353</v>
      </c>
      <c r="D6119" s="1" t="s">
        <v>19</v>
      </c>
      <c r="E6119" s="1" t="s">
        <v>5222</v>
      </c>
      <c r="F6119" s="1" t="s">
        <v>3677</v>
      </c>
      <c r="G6119">
        <v>56.3</v>
      </c>
      <c r="H6119">
        <v>2</v>
      </c>
      <c r="I6119">
        <v>0</v>
      </c>
      <c r="J6119">
        <v>15.763999999999999</v>
      </c>
      <c r="K6119" t="str">
        <f>INDEX(product!B:B,MATCH('TABELA TOTAL'!$F6362,product!A:A,0))</f>
        <v>Technology</v>
      </c>
      <c r="L6119" t="str">
        <f>INDEX(product!C:C,MATCH(F6119,product!A:A,))</f>
        <v>Art</v>
      </c>
      <c r="M6119" t="str">
        <f>INDEX(product!D:D,MATCH(F6119,product!A:A,))</f>
        <v>Boston Electric Pencil Sharpener, Model 1818, Charcoal Black</v>
      </c>
    </row>
    <row r="6120" spans="1:13" x14ac:dyDescent="0.25">
      <c r="A6120" s="1" t="s">
        <v>6159</v>
      </c>
      <c r="B6120" s="2">
        <v>42348</v>
      </c>
      <c r="C6120" s="2">
        <v>42353</v>
      </c>
      <c r="D6120" s="1" t="s">
        <v>19</v>
      </c>
      <c r="E6120" s="1" t="s">
        <v>2300</v>
      </c>
      <c r="F6120" s="1" t="s">
        <v>2129</v>
      </c>
      <c r="G6120">
        <v>53.088000000000001</v>
      </c>
      <c r="H6120">
        <v>7</v>
      </c>
      <c r="I6120">
        <v>0.8</v>
      </c>
      <c r="J6120">
        <v>-108.8304</v>
      </c>
      <c r="K6120" t="str">
        <f>INDEX(product!B:B,MATCH('TABELA TOTAL'!$F7155,product!A:A,0))</f>
        <v>Furniture</v>
      </c>
      <c r="L6120" t="str">
        <f>INDEX(product!C:C,MATCH(F6120,product!A:A,))</f>
        <v>Appliances</v>
      </c>
      <c r="M6120" t="str">
        <f>INDEX(product!D:D,MATCH(F6120,product!A:A,))</f>
        <v>3M Replacement Filter for Office Air Cleaner for 20' x 33' Room</v>
      </c>
    </row>
    <row r="6121" spans="1:13" x14ac:dyDescent="0.25">
      <c r="A6121" s="1" t="s">
        <v>6636</v>
      </c>
      <c r="B6121" s="2">
        <v>42348</v>
      </c>
      <c r="C6121" s="2">
        <v>42352</v>
      </c>
      <c r="D6121" s="1" t="s">
        <v>19</v>
      </c>
      <c r="E6121" s="1" t="s">
        <v>1627</v>
      </c>
      <c r="F6121" s="1" t="s">
        <v>1575</v>
      </c>
      <c r="G6121">
        <v>5.76</v>
      </c>
      <c r="H6121">
        <v>2</v>
      </c>
      <c r="I6121">
        <v>0</v>
      </c>
      <c r="J6121">
        <v>2.8224</v>
      </c>
      <c r="K6121" t="str">
        <f>INDEX(product!B:B,MATCH('TABELA TOTAL'!$F8093,product!A:A,0))</f>
        <v>Office Supplies</v>
      </c>
      <c r="L6121" t="str">
        <f>INDEX(product!C:C,MATCH(F6121,product!A:A,))</f>
        <v>Labels</v>
      </c>
      <c r="M6121" t="str">
        <f>INDEX(product!D:D,MATCH(F6121,product!A:A,))</f>
        <v>Avery File Folder Labels</v>
      </c>
    </row>
    <row r="6122" spans="1:13" x14ac:dyDescent="0.25">
      <c r="A6122" s="1" t="s">
        <v>6827</v>
      </c>
      <c r="B6122" s="2">
        <v>42348</v>
      </c>
      <c r="C6122" s="2">
        <v>42354</v>
      </c>
      <c r="D6122" s="1" t="s">
        <v>19</v>
      </c>
      <c r="E6122" s="1" t="s">
        <v>1623</v>
      </c>
      <c r="F6122" s="1" t="s">
        <v>3248</v>
      </c>
      <c r="G6122">
        <v>25.488</v>
      </c>
      <c r="H6122">
        <v>2</v>
      </c>
      <c r="I6122">
        <v>0.2</v>
      </c>
      <c r="J6122">
        <v>4.4603999999999999</v>
      </c>
      <c r="K6122" t="str">
        <f>INDEX(product!B:B,MATCH('TABELA TOTAL'!$F8439,product!A:A,0))</f>
        <v>Furniture</v>
      </c>
      <c r="L6122" t="str">
        <f>INDEX(product!C:C,MATCH(F6122,product!A:A,))</f>
        <v>Accessories</v>
      </c>
      <c r="M6122" t="str">
        <f>INDEX(product!D:D,MATCH(F6122,product!A:A,))</f>
        <v>Maxell 4.7GB DVD-RW 3/Pack</v>
      </c>
    </row>
    <row r="6123" spans="1:13" x14ac:dyDescent="0.25">
      <c r="A6123" s="1" t="s">
        <v>1590</v>
      </c>
      <c r="B6123" s="2">
        <v>42347</v>
      </c>
      <c r="C6123" s="2">
        <v>42350</v>
      </c>
      <c r="D6123" s="1" t="s">
        <v>79</v>
      </c>
      <c r="E6123" s="1" t="s">
        <v>154</v>
      </c>
      <c r="F6123" s="1" t="s">
        <v>1591</v>
      </c>
      <c r="G6123">
        <v>34.020000000000003</v>
      </c>
      <c r="H6123">
        <v>3</v>
      </c>
      <c r="I6123">
        <v>0</v>
      </c>
      <c r="J6123">
        <v>16.669799999999999</v>
      </c>
      <c r="K6123" t="str">
        <f>INDEX(product!B:B,MATCH('TABELA TOTAL'!$F981,product!A:A,0))</f>
        <v>Office Supplies</v>
      </c>
      <c r="L6123" t="str">
        <f>INDEX(product!C:C,MATCH(F6123,product!A:A,))</f>
        <v>Paper</v>
      </c>
      <c r="M6123" t="str">
        <f>INDEX(product!D:D,MATCH(F6123,product!A:A,))</f>
        <v>Xerox 188</v>
      </c>
    </row>
    <row r="6124" spans="1:13" x14ac:dyDescent="0.25">
      <c r="A6124" s="1" t="s">
        <v>2511</v>
      </c>
      <c r="B6124" s="2">
        <v>42346</v>
      </c>
      <c r="C6124" s="2">
        <v>42349</v>
      </c>
      <c r="D6124" s="1" t="s">
        <v>11</v>
      </c>
      <c r="E6124" s="1" t="s">
        <v>2330</v>
      </c>
      <c r="F6124" s="1" t="s">
        <v>1788</v>
      </c>
      <c r="G6124">
        <v>360.71199999999999</v>
      </c>
      <c r="H6124">
        <v>11</v>
      </c>
      <c r="I6124">
        <v>0.2</v>
      </c>
      <c r="J6124">
        <v>130.75810000000001</v>
      </c>
      <c r="K6124" t="str">
        <f>INDEX(product!B:B,MATCH('TABELA TOTAL'!$F1757,product!A:A,0))</f>
        <v>Furniture</v>
      </c>
      <c r="L6124" t="str">
        <f>INDEX(product!C:C,MATCH(F6124,product!A:A,))</f>
        <v>Paper</v>
      </c>
      <c r="M6124" t="str">
        <f>INDEX(product!D:D,MATCH(F6124,product!A:A,))</f>
        <v>Xerox 1945</v>
      </c>
    </row>
    <row r="6125" spans="1:13" x14ac:dyDescent="0.25">
      <c r="A6125" s="1" t="s">
        <v>2511</v>
      </c>
      <c r="B6125" s="2">
        <v>42346</v>
      </c>
      <c r="C6125" s="2">
        <v>42349</v>
      </c>
      <c r="D6125" s="1" t="s">
        <v>11</v>
      </c>
      <c r="E6125" s="1" t="s">
        <v>2330</v>
      </c>
      <c r="F6125" s="1" t="s">
        <v>2512</v>
      </c>
      <c r="G6125">
        <v>1718.4</v>
      </c>
      <c r="H6125">
        <v>6</v>
      </c>
      <c r="I6125">
        <v>0.2</v>
      </c>
      <c r="J6125">
        <v>150.36000000000001</v>
      </c>
      <c r="K6125" t="str">
        <f>INDEX(product!B:B,MATCH('TABELA TOTAL'!$F1758,product!A:A,0))</f>
        <v>Office Supplies</v>
      </c>
      <c r="L6125" t="str">
        <f>INDEX(product!C:C,MATCH(F6125,product!A:A,))</f>
        <v>Phones</v>
      </c>
      <c r="M6125" t="str">
        <f>INDEX(product!D:D,MATCH(F6125,product!A:A,))</f>
        <v>Wilson Electronics DB Pro Signal Booster</v>
      </c>
    </row>
    <row r="6126" spans="1:13" x14ac:dyDescent="0.25">
      <c r="A6126" s="1" t="s">
        <v>4172</v>
      </c>
      <c r="B6126" s="2">
        <v>42346</v>
      </c>
      <c r="C6126" s="2">
        <v>42348</v>
      </c>
      <c r="D6126" s="1" t="s">
        <v>11</v>
      </c>
      <c r="E6126" s="1" t="s">
        <v>1525</v>
      </c>
      <c r="F6126" s="1" t="s">
        <v>360</v>
      </c>
      <c r="G6126">
        <v>119.96</v>
      </c>
      <c r="H6126">
        <v>5</v>
      </c>
      <c r="I6126">
        <v>0.2</v>
      </c>
      <c r="J6126">
        <v>11.996</v>
      </c>
      <c r="K6126" t="str">
        <f>INDEX(product!B:B,MATCH('TABELA TOTAL'!$F3769,product!A:A,0))</f>
        <v>Technology</v>
      </c>
      <c r="L6126" t="str">
        <f>INDEX(product!C:C,MATCH(F6126,product!A:A,))</f>
        <v>Phones</v>
      </c>
      <c r="M6126" t="str">
        <f>INDEX(product!D:D,MATCH(F6126,product!A:A,))</f>
        <v>Nokia Lumia 521 (T-Mobile)</v>
      </c>
    </row>
    <row r="6127" spans="1:13" x14ac:dyDescent="0.25">
      <c r="A6127" s="1" t="s">
        <v>6373</v>
      </c>
      <c r="B6127" s="2">
        <v>42346</v>
      </c>
      <c r="C6127" s="2">
        <v>42350</v>
      </c>
      <c r="D6127" s="1" t="s">
        <v>19</v>
      </c>
      <c r="E6127" s="1" t="s">
        <v>2097</v>
      </c>
      <c r="F6127" s="1" t="s">
        <v>44</v>
      </c>
      <c r="G6127">
        <v>221.96</v>
      </c>
      <c r="H6127">
        <v>2</v>
      </c>
      <c r="I6127">
        <v>0</v>
      </c>
      <c r="J6127">
        <v>4.4391999999999996</v>
      </c>
      <c r="K6127" t="str">
        <f>INDEX(product!B:B,MATCH('TABELA TOTAL'!$F7576,product!A:A,0))</f>
        <v>Technology</v>
      </c>
      <c r="L6127" t="str">
        <f>INDEX(product!C:C,MATCH(F6127,product!A:A,))</f>
        <v>Storage</v>
      </c>
      <c r="M6127" t="str">
        <f>INDEX(product!D:D,MATCH(F6127,product!A:A,))</f>
        <v>Stur-D-Stor Shelving, Vertical 5-Shelf: 72"H x 36"W x 18 1/2"D</v>
      </c>
    </row>
    <row r="6128" spans="1:13" x14ac:dyDescent="0.25">
      <c r="A6128" s="1" t="s">
        <v>6373</v>
      </c>
      <c r="B6128" s="2">
        <v>42346</v>
      </c>
      <c r="C6128" s="2">
        <v>42350</v>
      </c>
      <c r="D6128" s="1" t="s">
        <v>19</v>
      </c>
      <c r="E6128" s="1" t="s">
        <v>2097</v>
      </c>
      <c r="F6128" s="1" t="s">
        <v>2210</v>
      </c>
      <c r="G6128">
        <v>236</v>
      </c>
      <c r="H6128">
        <v>4</v>
      </c>
      <c r="I6128">
        <v>0</v>
      </c>
      <c r="J6128">
        <v>40.119999999999997</v>
      </c>
      <c r="K6128" t="str">
        <f>INDEX(product!B:B,MATCH('TABELA TOTAL'!$F7577,product!A:A,0))</f>
        <v>Furniture</v>
      </c>
      <c r="L6128" t="str">
        <f>INDEX(product!C:C,MATCH(F6128,product!A:A,))</f>
        <v>Accessories</v>
      </c>
      <c r="M6128" t="str">
        <f>INDEX(product!D:D,MATCH(F6128,product!A:A,))</f>
        <v>WD My Passport Ultra 500GB Portable External Hard Drive</v>
      </c>
    </row>
    <row r="6129" spans="1:13" x14ac:dyDescent="0.25">
      <c r="A6129" s="1" t="s">
        <v>6940</v>
      </c>
      <c r="B6129" s="2">
        <v>42346</v>
      </c>
      <c r="C6129" s="2">
        <v>42350</v>
      </c>
      <c r="D6129" s="1" t="s">
        <v>19</v>
      </c>
      <c r="E6129" s="1" t="s">
        <v>1997</v>
      </c>
      <c r="F6129" s="1" t="s">
        <v>2783</v>
      </c>
      <c r="G6129">
        <v>15.696</v>
      </c>
      <c r="H6129">
        <v>3</v>
      </c>
      <c r="I6129">
        <v>0.2</v>
      </c>
      <c r="J6129">
        <v>5.1012000000000004</v>
      </c>
      <c r="K6129" t="str">
        <f>INDEX(product!B:B,MATCH('TABELA TOTAL'!$F8627,product!A:A,0))</f>
        <v>Office Supplies</v>
      </c>
      <c r="L6129" t="str">
        <f>INDEX(product!C:C,MATCH(F6129,product!A:A,))</f>
        <v>Paper</v>
      </c>
      <c r="M6129" t="str">
        <f>INDEX(product!D:D,MATCH(F6129,product!A:A,))</f>
        <v>Southworth Parchment Paper &amp; Envelopes</v>
      </c>
    </row>
    <row r="6130" spans="1:13" x14ac:dyDescent="0.25">
      <c r="A6130" s="1" t="s">
        <v>950</v>
      </c>
      <c r="B6130" s="2">
        <v>42345</v>
      </c>
      <c r="C6130" s="2">
        <v>42349</v>
      </c>
      <c r="D6130" s="1" t="s">
        <v>19</v>
      </c>
      <c r="E6130" s="1" t="s">
        <v>951</v>
      </c>
      <c r="F6130" s="1" t="s">
        <v>952</v>
      </c>
      <c r="G6130">
        <v>152.94</v>
      </c>
      <c r="H6130">
        <v>3</v>
      </c>
      <c r="I6130">
        <v>0</v>
      </c>
      <c r="J6130">
        <v>41.293799999999997</v>
      </c>
      <c r="K6130" t="str">
        <f>INDEX(product!B:B,MATCH('TABELA TOTAL'!$F540,product!A:A,0))</f>
        <v>Office Supplies</v>
      </c>
      <c r="L6130" t="str">
        <f>INDEX(product!C:C,MATCH(F6130,product!A:A,))</f>
        <v>Appliances</v>
      </c>
      <c r="M6130" t="str">
        <f>INDEX(product!D:D,MATCH(F6130,product!A:A,))</f>
        <v>Eureka The Boss Cordless Rechargeable Stick Vac</v>
      </c>
    </row>
    <row r="6131" spans="1:13" x14ac:dyDescent="0.25">
      <c r="A6131" s="1" t="s">
        <v>950</v>
      </c>
      <c r="B6131" s="2">
        <v>42345</v>
      </c>
      <c r="C6131" s="2">
        <v>42349</v>
      </c>
      <c r="D6131" s="1" t="s">
        <v>19</v>
      </c>
      <c r="E6131" s="1" t="s">
        <v>951</v>
      </c>
      <c r="F6131" s="1" t="s">
        <v>953</v>
      </c>
      <c r="G6131">
        <v>283.92</v>
      </c>
      <c r="H6131">
        <v>4</v>
      </c>
      <c r="I6131">
        <v>0</v>
      </c>
      <c r="J6131">
        <v>70.98</v>
      </c>
      <c r="K6131" t="str">
        <f>INDEX(product!B:B,MATCH('TABELA TOTAL'!$F541,product!A:A,0))</f>
        <v>Office Supplies</v>
      </c>
      <c r="L6131" t="str">
        <f>INDEX(product!C:C,MATCH(F6131,product!A:A,))</f>
        <v>Chairs</v>
      </c>
      <c r="M6131" t="str">
        <f>INDEX(product!D:D,MATCH(F6131,product!A:A,))</f>
        <v>Situations Contoured Folding Chairs, 4/Set</v>
      </c>
    </row>
    <row r="6132" spans="1:13" x14ac:dyDescent="0.25">
      <c r="A6132" s="1" t="s">
        <v>996</v>
      </c>
      <c r="B6132" s="2">
        <v>42345</v>
      </c>
      <c r="C6132" s="2">
        <v>42347</v>
      </c>
      <c r="D6132" s="1" t="s">
        <v>79</v>
      </c>
      <c r="E6132" s="1" t="s">
        <v>997</v>
      </c>
      <c r="F6132" s="1" t="s">
        <v>998</v>
      </c>
      <c r="G6132">
        <v>3.96</v>
      </c>
      <c r="H6132">
        <v>2</v>
      </c>
      <c r="I6132">
        <v>0</v>
      </c>
      <c r="J6132">
        <v>0</v>
      </c>
      <c r="K6132" t="str">
        <f>INDEX(product!B:B,MATCH('TABELA TOTAL'!$F565,product!A:A,0))</f>
        <v>Furniture</v>
      </c>
      <c r="L6132" t="str">
        <f>INDEX(product!C:C,MATCH(F6132,product!A:A,))</f>
        <v>Fasteners</v>
      </c>
      <c r="M6132" t="str">
        <f>INDEX(product!D:D,MATCH(F6132,product!A:A,))</f>
        <v>Alliance Big Bands Rubber Bands, 12/Pack</v>
      </c>
    </row>
    <row r="6133" spans="1:13" x14ac:dyDescent="0.25">
      <c r="A6133" s="1" t="s">
        <v>996</v>
      </c>
      <c r="B6133" s="2">
        <v>42345</v>
      </c>
      <c r="C6133" s="2">
        <v>42347</v>
      </c>
      <c r="D6133" s="1" t="s">
        <v>79</v>
      </c>
      <c r="E6133" s="1" t="s">
        <v>997</v>
      </c>
      <c r="F6133" s="1" t="s">
        <v>573</v>
      </c>
      <c r="G6133">
        <v>2.61</v>
      </c>
      <c r="H6133">
        <v>1</v>
      </c>
      <c r="I6133">
        <v>0</v>
      </c>
      <c r="J6133">
        <v>1.2005999999999999</v>
      </c>
      <c r="K6133" t="str">
        <f>INDEX(product!B:B,MATCH('TABELA TOTAL'!$F566,product!A:A,0))</f>
        <v>Office Supplies</v>
      </c>
      <c r="L6133" t="str">
        <f>INDEX(product!C:C,MATCH(F6133,product!A:A,))</f>
        <v>Labels</v>
      </c>
      <c r="M6133" t="str">
        <f>INDEX(product!D:D,MATCH(F6133,product!A:A,))</f>
        <v>Avery 509</v>
      </c>
    </row>
    <row r="6134" spans="1:13" x14ac:dyDescent="0.25">
      <c r="A6134" s="1" t="s">
        <v>1269</v>
      </c>
      <c r="B6134" s="2">
        <v>42345</v>
      </c>
      <c r="C6134" s="2">
        <v>42350</v>
      </c>
      <c r="D6134" s="1" t="s">
        <v>19</v>
      </c>
      <c r="E6134" s="1" t="s">
        <v>1037</v>
      </c>
      <c r="F6134" s="1" t="s">
        <v>1150</v>
      </c>
      <c r="G6134">
        <v>79.92</v>
      </c>
      <c r="H6134">
        <v>4</v>
      </c>
      <c r="I6134">
        <v>0</v>
      </c>
      <c r="J6134">
        <v>28.7712</v>
      </c>
      <c r="K6134" t="str">
        <f>INDEX(product!B:B,MATCH('TABELA TOTAL'!$F756,product!A:A,0))</f>
        <v>Office Supplies</v>
      </c>
      <c r="L6134" t="str">
        <f>INDEX(product!C:C,MATCH(F6134,product!A:A,))</f>
        <v>Furnishings</v>
      </c>
      <c r="M6134" t="str">
        <f>INDEX(product!D:D,MATCH(F6134,product!A:A,))</f>
        <v>12-1/2 Diameter Round Wall Clock</v>
      </c>
    </row>
    <row r="6135" spans="1:13" x14ac:dyDescent="0.25">
      <c r="A6135" s="1" t="s">
        <v>4944</v>
      </c>
      <c r="B6135" s="2">
        <v>42345</v>
      </c>
      <c r="C6135" s="2">
        <v>42347</v>
      </c>
      <c r="D6135" s="1" t="s">
        <v>79</v>
      </c>
      <c r="E6135" s="1" t="s">
        <v>493</v>
      </c>
      <c r="F6135" s="1" t="s">
        <v>1874</v>
      </c>
      <c r="G6135">
        <v>21.36</v>
      </c>
      <c r="H6135">
        <v>5</v>
      </c>
      <c r="I6135">
        <v>0.2</v>
      </c>
      <c r="J6135">
        <v>7.2089999999999996</v>
      </c>
      <c r="K6135" t="str">
        <f>INDEX(product!B:B,MATCH('TABELA TOTAL'!$F4978,product!A:A,0))</f>
        <v>Office Supplies</v>
      </c>
      <c r="L6135" t="str">
        <f>INDEX(product!C:C,MATCH(F6135,product!A:A,))</f>
        <v>Binders</v>
      </c>
      <c r="M6135" t="str">
        <f>INDEX(product!D:D,MATCH(F6135,product!A:A,))</f>
        <v>Pressboard Data Binders by Wilson Jones</v>
      </c>
    </row>
    <row r="6136" spans="1:13" x14ac:dyDescent="0.25">
      <c r="A6136" s="1" t="s">
        <v>4944</v>
      </c>
      <c r="B6136" s="2">
        <v>42345</v>
      </c>
      <c r="C6136" s="2">
        <v>42347</v>
      </c>
      <c r="D6136" s="1" t="s">
        <v>79</v>
      </c>
      <c r="E6136" s="1" t="s">
        <v>493</v>
      </c>
      <c r="F6136" s="1" t="s">
        <v>1725</v>
      </c>
      <c r="G6136">
        <v>6.6879999999999997</v>
      </c>
      <c r="H6136">
        <v>2</v>
      </c>
      <c r="I6136">
        <v>0.2</v>
      </c>
      <c r="J6136">
        <v>2.3408000000000002</v>
      </c>
      <c r="K6136" t="str">
        <f>INDEX(product!B:B,MATCH('TABELA TOTAL'!$F4979,product!A:A,0))</f>
        <v>Furniture</v>
      </c>
      <c r="L6136" t="str">
        <f>INDEX(product!C:C,MATCH(F6136,product!A:A,))</f>
        <v>Binders</v>
      </c>
      <c r="M6136" t="str">
        <f>INDEX(product!D:D,MATCH(F6136,product!A:A,))</f>
        <v>Avery Durable Slant Ring Binders With Label Holder</v>
      </c>
    </row>
    <row r="6137" spans="1:13" x14ac:dyDescent="0.25">
      <c r="A6137" s="1" t="s">
        <v>4944</v>
      </c>
      <c r="B6137" s="2">
        <v>42345</v>
      </c>
      <c r="C6137" s="2">
        <v>42347</v>
      </c>
      <c r="D6137" s="1" t="s">
        <v>79</v>
      </c>
      <c r="E6137" s="1" t="s">
        <v>493</v>
      </c>
      <c r="F6137" s="1" t="s">
        <v>2068</v>
      </c>
      <c r="G6137">
        <v>773.94</v>
      </c>
      <c r="H6137">
        <v>6</v>
      </c>
      <c r="I6137">
        <v>0</v>
      </c>
      <c r="J6137">
        <v>224.4426</v>
      </c>
      <c r="K6137" t="str">
        <f>INDEX(product!B:B,MATCH('TABELA TOTAL'!$F4980,product!A:A,0))</f>
        <v>Office Supplies</v>
      </c>
      <c r="L6137" t="str">
        <f>INDEX(product!C:C,MATCH(F6137,product!A:A,))</f>
        <v>Phones</v>
      </c>
      <c r="M6137" t="str">
        <f>INDEX(product!D:D,MATCH(F6137,product!A:A,))</f>
        <v>Digium D40 VoIP phone</v>
      </c>
    </row>
    <row r="6138" spans="1:13" x14ac:dyDescent="0.25">
      <c r="A6138" s="1" t="s">
        <v>7514</v>
      </c>
      <c r="B6138" s="2">
        <v>42345</v>
      </c>
      <c r="C6138" s="2">
        <v>42345</v>
      </c>
      <c r="D6138" s="1" t="s">
        <v>654</v>
      </c>
      <c r="E6138" s="1" t="s">
        <v>505</v>
      </c>
      <c r="F6138" s="1" t="s">
        <v>1340</v>
      </c>
      <c r="G6138">
        <v>12.96</v>
      </c>
      <c r="H6138">
        <v>2</v>
      </c>
      <c r="I6138">
        <v>0</v>
      </c>
      <c r="J6138">
        <v>6.2207999999999997</v>
      </c>
      <c r="K6138" t="str">
        <f>INDEX(product!B:B,MATCH('TABELA TOTAL'!$F9666,product!A:A,0))</f>
        <v>Technology</v>
      </c>
      <c r="L6138" t="str">
        <f>INDEX(product!C:C,MATCH(F6138,product!A:A,))</f>
        <v>Paper</v>
      </c>
      <c r="M6138" t="str">
        <f>INDEX(product!D:D,MATCH(F6138,product!A:A,))</f>
        <v>Xerox 218</v>
      </c>
    </row>
    <row r="6139" spans="1:13" x14ac:dyDescent="0.25">
      <c r="A6139" s="1" t="s">
        <v>1747</v>
      </c>
      <c r="B6139" s="2">
        <v>42344</v>
      </c>
      <c r="C6139" s="2">
        <v>42351</v>
      </c>
      <c r="D6139" s="1" t="s">
        <v>19</v>
      </c>
      <c r="E6139" s="1" t="s">
        <v>1178</v>
      </c>
      <c r="F6139" s="1" t="s">
        <v>1748</v>
      </c>
      <c r="G6139">
        <v>120.15</v>
      </c>
      <c r="H6139">
        <v>9</v>
      </c>
      <c r="I6139">
        <v>0</v>
      </c>
      <c r="J6139">
        <v>33.642000000000003</v>
      </c>
      <c r="K6139" t="str">
        <f>INDEX(product!B:B,MATCH('TABELA TOTAL'!$F1093,product!A:A,0))</f>
        <v>Technology</v>
      </c>
      <c r="L6139" t="str">
        <f>INDEX(product!C:C,MATCH(F6139,product!A:A,))</f>
        <v>Art</v>
      </c>
      <c r="M6139" t="str">
        <f>INDEX(product!D:D,MATCH(F6139,product!A:A,))</f>
        <v>Stanley Contemporary Battery Pencil Sharpeners</v>
      </c>
    </row>
    <row r="6140" spans="1:13" x14ac:dyDescent="0.25">
      <c r="A6140" s="1" t="s">
        <v>1747</v>
      </c>
      <c r="B6140" s="2">
        <v>42344</v>
      </c>
      <c r="C6140" s="2">
        <v>42351</v>
      </c>
      <c r="D6140" s="1" t="s">
        <v>19</v>
      </c>
      <c r="E6140" s="1" t="s">
        <v>1178</v>
      </c>
      <c r="F6140" s="1" t="s">
        <v>1749</v>
      </c>
      <c r="G6140">
        <v>219.184</v>
      </c>
      <c r="H6140">
        <v>2</v>
      </c>
      <c r="I6140">
        <v>0.2</v>
      </c>
      <c r="J6140">
        <v>19.178599999999999</v>
      </c>
      <c r="K6140" t="str">
        <f>INDEX(product!B:B,MATCH('TABELA TOTAL'!$F1094,product!A:A,0))</f>
        <v>Office Supplies</v>
      </c>
      <c r="L6140" t="str">
        <f>INDEX(product!C:C,MATCH(F6140,product!A:A,))</f>
        <v>Phones</v>
      </c>
      <c r="M6140" t="str">
        <f>INDEX(product!D:D,MATCH(F6140,product!A:A,))</f>
        <v>AT&amp;T 1080 Corded phone</v>
      </c>
    </row>
    <row r="6141" spans="1:13" x14ac:dyDescent="0.25">
      <c r="A6141" s="1" t="s">
        <v>1960</v>
      </c>
      <c r="B6141" s="2">
        <v>42344</v>
      </c>
      <c r="C6141" s="2">
        <v>42350</v>
      </c>
      <c r="D6141" s="1" t="s">
        <v>19</v>
      </c>
      <c r="E6141" s="1" t="s">
        <v>647</v>
      </c>
      <c r="F6141" s="1" t="s">
        <v>1961</v>
      </c>
      <c r="G6141">
        <v>2.7719999999999998</v>
      </c>
      <c r="H6141">
        <v>7</v>
      </c>
      <c r="I6141">
        <v>0.8</v>
      </c>
      <c r="J6141">
        <v>-4.851</v>
      </c>
      <c r="K6141" t="str">
        <f>INDEX(product!B:B,MATCH('TABELA TOTAL'!$F1286,product!A:A,0))</f>
        <v>Office Supplies</v>
      </c>
      <c r="L6141" t="str">
        <f>INDEX(product!C:C,MATCH(F6141,product!A:A,))</f>
        <v>Binders</v>
      </c>
      <c r="M6141" t="str">
        <f>INDEX(product!D:D,MATCH(F6141,product!A:A,))</f>
        <v>Avery Reinforcements for Hole-Punch Pages</v>
      </c>
    </row>
    <row r="6142" spans="1:13" x14ac:dyDescent="0.25">
      <c r="A6142" s="1" t="s">
        <v>2256</v>
      </c>
      <c r="B6142" s="2">
        <v>42344</v>
      </c>
      <c r="C6142" s="2">
        <v>42349</v>
      </c>
      <c r="D6142" s="1" t="s">
        <v>19</v>
      </c>
      <c r="E6142" s="1" t="s">
        <v>2257</v>
      </c>
      <c r="F6142" s="1" t="s">
        <v>1218</v>
      </c>
      <c r="G6142">
        <v>206.11199999999999</v>
      </c>
      <c r="H6142">
        <v>6</v>
      </c>
      <c r="I6142">
        <v>0.2</v>
      </c>
      <c r="J6142">
        <v>48.951599999999999</v>
      </c>
      <c r="K6142" t="str">
        <f>INDEX(product!B:B,MATCH('TABELA TOTAL'!$F1523,product!A:A,0))</f>
        <v>Technology</v>
      </c>
      <c r="L6142" t="str">
        <f>INDEX(product!C:C,MATCH(F6142,product!A:A,))</f>
        <v>Furnishings</v>
      </c>
      <c r="M6142" t="str">
        <f>INDEX(product!D:D,MATCH(F6142,product!A:A,))</f>
        <v>Howard Miller 13" Diameter Pewter Finish Round Wall Clock</v>
      </c>
    </row>
    <row r="6143" spans="1:13" x14ac:dyDescent="0.25">
      <c r="A6143" s="1" t="s">
        <v>2256</v>
      </c>
      <c r="B6143" s="2">
        <v>42344</v>
      </c>
      <c r="C6143" s="2">
        <v>42349</v>
      </c>
      <c r="D6143" s="1" t="s">
        <v>19</v>
      </c>
      <c r="E6143" s="1" t="s">
        <v>2257</v>
      </c>
      <c r="F6143" s="1" t="s">
        <v>2258</v>
      </c>
      <c r="G6143">
        <v>19.920000000000002</v>
      </c>
      <c r="H6143">
        <v>5</v>
      </c>
      <c r="I6143">
        <v>0.2</v>
      </c>
      <c r="J6143">
        <v>6.7229999999999999</v>
      </c>
      <c r="K6143" t="str">
        <f>INDEX(product!B:B,MATCH('TABELA TOTAL'!$F1524,product!A:A,0))</f>
        <v>Technology</v>
      </c>
      <c r="L6143" t="str">
        <f>INDEX(product!C:C,MATCH(F6143,product!A:A,))</f>
        <v>Paper</v>
      </c>
      <c r="M6143" t="str">
        <f>INDEX(product!D:D,MATCH(F6143,product!A:A,))</f>
        <v>Xerox 1970</v>
      </c>
    </row>
    <row r="6144" spans="1:13" x14ac:dyDescent="0.25">
      <c r="A6144" s="1" t="s">
        <v>2256</v>
      </c>
      <c r="B6144" s="2">
        <v>42344</v>
      </c>
      <c r="C6144" s="2">
        <v>42349</v>
      </c>
      <c r="D6144" s="1" t="s">
        <v>19</v>
      </c>
      <c r="E6144" s="1" t="s">
        <v>2257</v>
      </c>
      <c r="F6144" s="1" t="s">
        <v>670</v>
      </c>
      <c r="G6144">
        <v>198.27199999999999</v>
      </c>
      <c r="H6144">
        <v>8</v>
      </c>
      <c r="I6144">
        <v>0.2</v>
      </c>
      <c r="J6144">
        <v>61.96</v>
      </c>
      <c r="K6144" t="str">
        <f>INDEX(product!B:B,MATCH('TABELA TOTAL'!$F1525,product!A:A,0))</f>
        <v>Furniture</v>
      </c>
      <c r="L6144" t="str">
        <f>INDEX(product!C:C,MATCH(F6144,product!A:A,))</f>
        <v>Paper</v>
      </c>
      <c r="M6144" t="str">
        <f>INDEX(product!D:D,MATCH(F6144,product!A:A,))</f>
        <v>Xerox 1960</v>
      </c>
    </row>
    <row r="6145" spans="1:13" x14ac:dyDescent="0.25">
      <c r="A6145" s="1" t="s">
        <v>2256</v>
      </c>
      <c r="B6145" s="2">
        <v>42344</v>
      </c>
      <c r="C6145" s="2">
        <v>42349</v>
      </c>
      <c r="D6145" s="1" t="s">
        <v>19</v>
      </c>
      <c r="E6145" s="1" t="s">
        <v>2257</v>
      </c>
      <c r="F6145" s="1" t="s">
        <v>476</v>
      </c>
      <c r="G6145">
        <v>247.10400000000001</v>
      </c>
      <c r="H6145">
        <v>6</v>
      </c>
      <c r="I6145">
        <v>0.2</v>
      </c>
      <c r="J6145">
        <v>-58.687199999999997</v>
      </c>
      <c r="K6145" t="str">
        <f>INDEX(product!B:B,MATCH('TABELA TOTAL'!$F1526,product!A:A,0))</f>
        <v>Office Supplies</v>
      </c>
      <c r="L6145" t="str">
        <f>INDEX(product!C:C,MATCH(F6145,product!A:A,))</f>
        <v>Storage</v>
      </c>
      <c r="M6145" t="str">
        <f>INDEX(product!D:D,MATCH(F6145,product!A:A,))</f>
        <v>Belkin 19" Vented Equipment Shelf, Black</v>
      </c>
    </row>
    <row r="6146" spans="1:13" x14ac:dyDescent="0.25">
      <c r="A6146" s="1" t="s">
        <v>2256</v>
      </c>
      <c r="B6146" s="2">
        <v>42344</v>
      </c>
      <c r="C6146" s="2">
        <v>42349</v>
      </c>
      <c r="D6146" s="1" t="s">
        <v>19</v>
      </c>
      <c r="E6146" s="1" t="s">
        <v>2257</v>
      </c>
      <c r="F6146" s="1" t="s">
        <v>72</v>
      </c>
      <c r="G6146">
        <v>86.304000000000002</v>
      </c>
      <c r="H6146">
        <v>6</v>
      </c>
      <c r="I6146">
        <v>0.2</v>
      </c>
      <c r="J6146">
        <v>9.7091999999999992</v>
      </c>
      <c r="K6146" t="str">
        <f>INDEX(product!B:B,MATCH('TABELA TOTAL'!$F1527,product!A:A,0))</f>
        <v>Office Supplies</v>
      </c>
      <c r="L6146" t="str">
        <f>INDEX(product!C:C,MATCH(F6146,product!A:A,))</f>
        <v>Art</v>
      </c>
      <c r="M6146" t="str">
        <f>INDEX(product!D:D,MATCH(F6146,product!A:A,))</f>
        <v>BOSTON Model 1800 Electric Pencil Sharpeners, Putty/Woodgrain</v>
      </c>
    </row>
    <row r="6147" spans="1:13" x14ac:dyDescent="0.25">
      <c r="A6147" s="1" t="s">
        <v>2963</v>
      </c>
      <c r="B6147" s="2">
        <v>42344</v>
      </c>
      <c r="C6147" s="2">
        <v>42344</v>
      </c>
      <c r="D6147" s="1" t="s">
        <v>654</v>
      </c>
      <c r="E6147" s="1" t="s">
        <v>2964</v>
      </c>
      <c r="F6147" s="1" t="s">
        <v>2860</v>
      </c>
      <c r="G6147">
        <v>485.94</v>
      </c>
      <c r="H6147">
        <v>2</v>
      </c>
      <c r="I6147">
        <v>0.4</v>
      </c>
      <c r="J6147">
        <v>-89.088999999999999</v>
      </c>
      <c r="K6147" t="str">
        <f>INDEX(product!B:B,MATCH('TABELA TOTAL'!$F2223,product!A:A,0))</f>
        <v>Furniture</v>
      </c>
      <c r="L6147" t="str">
        <f>INDEX(product!C:C,MATCH(F6147,product!A:A,))</f>
        <v>Phones</v>
      </c>
      <c r="M6147" t="str">
        <f>INDEX(product!D:D,MATCH(F6147,product!A:A,))</f>
        <v>Polycom SoundStation2 EX Conference phone</v>
      </c>
    </row>
    <row r="6148" spans="1:13" x14ac:dyDescent="0.25">
      <c r="A6148" s="1" t="s">
        <v>2963</v>
      </c>
      <c r="B6148" s="2">
        <v>42344</v>
      </c>
      <c r="C6148" s="2">
        <v>42344</v>
      </c>
      <c r="D6148" s="1" t="s">
        <v>654</v>
      </c>
      <c r="E6148" s="1" t="s">
        <v>2964</v>
      </c>
      <c r="F6148" s="1" t="s">
        <v>1038</v>
      </c>
      <c r="G6148">
        <v>37.375999999999998</v>
      </c>
      <c r="H6148">
        <v>8</v>
      </c>
      <c r="I6148">
        <v>0.2</v>
      </c>
      <c r="J6148">
        <v>4.6719999999999997</v>
      </c>
      <c r="K6148" t="str">
        <f>INDEX(product!B:B,MATCH('TABELA TOTAL'!$F2224,product!A:A,0))</f>
        <v>Office Supplies</v>
      </c>
      <c r="L6148" t="str">
        <f>INDEX(product!C:C,MATCH(F6148,product!A:A,))</f>
        <v>Art</v>
      </c>
      <c r="M6148" t="str">
        <f>INDEX(product!D:D,MATCH(F6148,product!A:A,))</f>
        <v>Newell 312</v>
      </c>
    </row>
    <row r="6149" spans="1:13" x14ac:dyDescent="0.25">
      <c r="A6149" s="1" t="s">
        <v>2963</v>
      </c>
      <c r="B6149" s="2">
        <v>42344</v>
      </c>
      <c r="C6149" s="2">
        <v>42344</v>
      </c>
      <c r="D6149" s="1" t="s">
        <v>654</v>
      </c>
      <c r="E6149" s="1" t="s">
        <v>2964</v>
      </c>
      <c r="F6149" s="1" t="s">
        <v>438</v>
      </c>
      <c r="G6149">
        <v>70.686000000000007</v>
      </c>
      <c r="H6149">
        <v>1</v>
      </c>
      <c r="I6149">
        <v>0.3</v>
      </c>
      <c r="J6149">
        <v>-24.235199999999999</v>
      </c>
      <c r="K6149" t="str">
        <f>INDEX(product!B:B,MATCH('TABELA TOTAL'!$F2225,product!A:A,0))</f>
        <v>Office Supplies</v>
      </c>
      <c r="L6149" t="str">
        <f>INDEX(product!C:C,MATCH(F6149,product!A:A,))</f>
        <v>Chairs</v>
      </c>
      <c r="M6149" t="str">
        <f>INDEX(product!D:D,MATCH(F6149,product!A:A,))</f>
        <v>Global Low Back Tilter Chair</v>
      </c>
    </row>
    <row r="6150" spans="1:13" x14ac:dyDescent="0.25">
      <c r="A6150" s="1" t="s">
        <v>3115</v>
      </c>
      <c r="B6150" s="2">
        <v>42344</v>
      </c>
      <c r="C6150" s="2">
        <v>42349</v>
      </c>
      <c r="D6150" s="1" t="s">
        <v>19</v>
      </c>
      <c r="E6150" s="1" t="s">
        <v>2105</v>
      </c>
      <c r="F6150" s="1" t="s">
        <v>2882</v>
      </c>
      <c r="G6150">
        <v>32.75</v>
      </c>
      <c r="H6150">
        <v>5</v>
      </c>
      <c r="I6150">
        <v>0</v>
      </c>
      <c r="J6150">
        <v>15.065</v>
      </c>
      <c r="K6150" t="str">
        <f>INDEX(product!B:B,MATCH('TABELA TOTAL'!$F2380,product!A:A,0))</f>
        <v>Furniture</v>
      </c>
      <c r="L6150" t="str">
        <f>INDEX(product!C:C,MATCH(F6150,product!A:A,))</f>
        <v>Paper</v>
      </c>
      <c r="M6150" t="str">
        <f>INDEX(product!D:D,MATCH(F6150,product!A:A,))</f>
        <v>Message Book, Phone, Wirebound Standard Line Memo, 2 3/4" X 5"</v>
      </c>
    </row>
    <row r="6151" spans="1:13" x14ac:dyDescent="0.25">
      <c r="A6151" s="1" t="s">
        <v>3127</v>
      </c>
      <c r="B6151" s="2">
        <v>42344</v>
      </c>
      <c r="C6151" s="2">
        <v>42348</v>
      </c>
      <c r="D6151" s="1" t="s">
        <v>19</v>
      </c>
      <c r="E6151" s="1" t="s">
        <v>3128</v>
      </c>
      <c r="F6151" s="1" t="s">
        <v>3129</v>
      </c>
      <c r="G6151">
        <v>6.48</v>
      </c>
      <c r="H6151">
        <v>1</v>
      </c>
      <c r="I6151">
        <v>0</v>
      </c>
      <c r="J6151">
        <v>3.1103999999999998</v>
      </c>
      <c r="K6151" t="str">
        <f>INDEX(product!B:B,MATCH('TABELA TOTAL'!$F2391,product!A:A,0))</f>
        <v>Technology</v>
      </c>
      <c r="L6151" t="str">
        <f>INDEX(product!C:C,MATCH(F6151,product!A:A,))</f>
        <v>Paper</v>
      </c>
      <c r="M6151" t="str">
        <f>INDEX(product!D:D,MATCH(F6151,product!A:A,))</f>
        <v>Xerox 219</v>
      </c>
    </row>
    <row r="6152" spans="1:13" x14ac:dyDescent="0.25">
      <c r="A6152" s="1" t="s">
        <v>3127</v>
      </c>
      <c r="B6152" s="2">
        <v>42344</v>
      </c>
      <c r="C6152" s="2">
        <v>42348</v>
      </c>
      <c r="D6152" s="1" t="s">
        <v>19</v>
      </c>
      <c r="E6152" s="1" t="s">
        <v>3128</v>
      </c>
      <c r="F6152" s="1" t="s">
        <v>3130</v>
      </c>
      <c r="G6152">
        <v>41.86</v>
      </c>
      <c r="H6152">
        <v>7</v>
      </c>
      <c r="I6152">
        <v>0</v>
      </c>
      <c r="J6152">
        <v>20.511399999999998</v>
      </c>
      <c r="K6152" t="str">
        <f>INDEX(product!B:B,MATCH('TABELA TOTAL'!$F2392,product!A:A,0))</f>
        <v>Office Supplies</v>
      </c>
      <c r="L6152" t="str">
        <f>INDEX(product!C:C,MATCH(F6152,product!A:A,))</f>
        <v>Paper</v>
      </c>
      <c r="M6152" t="str">
        <f>INDEX(product!D:D,MATCH(F6152,product!A:A,))</f>
        <v>Xerox 1903</v>
      </c>
    </row>
    <row r="6153" spans="1:13" x14ac:dyDescent="0.25">
      <c r="A6153" s="1" t="s">
        <v>3127</v>
      </c>
      <c r="B6153" s="2">
        <v>42344</v>
      </c>
      <c r="C6153" s="2">
        <v>42348</v>
      </c>
      <c r="D6153" s="1" t="s">
        <v>19</v>
      </c>
      <c r="E6153" s="1" t="s">
        <v>3128</v>
      </c>
      <c r="F6153" s="1" t="s">
        <v>3131</v>
      </c>
      <c r="G6153">
        <v>1619.91</v>
      </c>
      <c r="H6153">
        <v>9</v>
      </c>
      <c r="I6153">
        <v>0</v>
      </c>
      <c r="J6153">
        <v>97.194599999999994</v>
      </c>
      <c r="K6153" t="str">
        <f>INDEX(product!B:B,MATCH('TABELA TOTAL'!$F2393,product!A:A,0))</f>
        <v>Technology</v>
      </c>
      <c r="L6153" t="str">
        <f>INDEX(product!C:C,MATCH(F6153,product!A:A,))</f>
        <v>Accessories</v>
      </c>
      <c r="M6153" t="str">
        <f>INDEX(product!D:D,MATCH(F6153,product!A:A,))</f>
        <v>Logitech VX Revolution Cordless Laser Mouse for Notebooks (Black)</v>
      </c>
    </row>
    <row r="6154" spans="1:13" x14ac:dyDescent="0.25">
      <c r="A6154" s="1" t="s">
        <v>3127</v>
      </c>
      <c r="B6154" s="2">
        <v>42344</v>
      </c>
      <c r="C6154" s="2">
        <v>42348</v>
      </c>
      <c r="D6154" s="1" t="s">
        <v>19</v>
      </c>
      <c r="E6154" s="1" t="s">
        <v>3128</v>
      </c>
      <c r="F6154" s="1" t="s">
        <v>2585</v>
      </c>
      <c r="G6154">
        <v>113.92</v>
      </c>
      <c r="H6154">
        <v>4</v>
      </c>
      <c r="I6154">
        <v>0</v>
      </c>
      <c r="J6154">
        <v>42.150399999999998</v>
      </c>
      <c r="K6154" t="str">
        <f>INDEX(product!B:B,MATCH('TABELA TOTAL'!$F2394,product!A:A,0))</f>
        <v>Furniture</v>
      </c>
      <c r="L6154" t="str">
        <f>INDEX(product!C:C,MATCH(F6154,product!A:A,))</f>
        <v>Furnishings</v>
      </c>
      <c r="M6154" t="str">
        <f>INDEX(product!D:D,MATCH(F6154,product!A:A,))</f>
        <v>Seth Thomas 14" Day/Date Wall Clock</v>
      </c>
    </row>
    <row r="6155" spans="1:13" x14ac:dyDescent="0.25">
      <c r="A6155" s="1" t="s">
        <v>4380</v>
      </c>
      <c r="B6155" s="2">
        <v>42344</v>
      </c>
      <c r="C6155" s="2">
        <v>42346</v>
      </c>
      <c r="D6155" s="1" t="s">
        <v>11</v>
      </c>
      <c r="E6155" s="1" t="s">
        <v>2196</v>
      </c>
      <c r="F6155" s="1" t="s">
        <v>1268</v>
      </c>
      <c r="G6155">
        <v>999.98</v>
      </c>
      <c r="H6155">
        <v>2</v>
      </c>
      <c r="I6155">
        <v>0</v>
      </c>
      <c r="J6155">
        <v>449.99099999999999</v>
      </c>
      <c r="K6155" t="str">
        <f>INDEX(product!B:B,MATCH('TABELA TOTAL'!$F4074,product!A:A,0))</f>
        <v>Furniture</v>
      </c>
      <c r="L6155" t="str">
        <f>INDEX(product!C:C,MATCH(F6155,product!A:A,))</f>
        <v>Copiers</v>
      </c>
      <c r="M6155" t="str">
        <f>INDEX(product!D:D,MATCH(F6155,product!A:A,))</f>
        <v>Hewlett Packard 610 Color Digital Copier / Printer</v>
      </c>
    </row>
    <row r="6156" spans="1:13" x14ac:dyDescent="0.25">
      <c r="A6156" s="1" t="s">
        <v>5297</v>
      </c>
      <c r="B6156" s="2">
        <v>42344</v>
      </c>
      <c r="C6156" s="2">
        <v>42348</v>
      </c>
      <c r="D6156" s="1" t="s">
        <v>19</v>
      </c>
      <c r="E6156" s="1" t="s">
        <v>2921</v>
      </c>
      <c r="F6156" s="1" t="s">
        <v>5298</v>
      </c>
      <c r="G6156">
        <v>6.48</v>
      </c>
      <c r="H6156">
        <v>1</v>
      </c>
      <c r="I6156">
        <v>0</v>
      </c>
      <c r="J6156">
        <v>3.1103999999999998</v>
      </c>
      <c r="K6156" t="str">
        <f>INDEX(product!B:B,MATCH('TABELA TOTAL'!$F5560,product!A:A,0))</f>
        <v>Office Supplies</v>
      </c>
      <c r="L6156" t="str">
        <f>INDEX(product!C:C,MATCH(F6156,product!A:A,))</f>
        <v>Paper</v>
      </c>
      <c r="M6156" t="str">
        <f>INDEX(product!D:D,MATCH(F6156,product!A:A,))</f>
        <v>Xerox 20</v>
      </c>
    </row>
    <row r="6157" spans="1:13" x14ac:dyDescent="0.25">
      <c r="A6157" s="1" t="s">
        <v>5297</v>
      </c>
      <c r="B6157" s="2">
        <v>42344</v>
      </c>
      <c r="C6157" s="2">
        <v>42348</v>
      </c>
      <c r="D6157" s="1" t="s">
        <v>19</v>
      </c>
      <c r="E6157" s="1" t="s">
        <v>2921</v>
      </c>
      <c r="F6157" s="1" t="s">
        <v>2851</v>
      </c>
      <c r="G6157">
        <v>1325.85</v>
      </c>
      <c r="H6157">
        <v>5</v>
      </c>
      <c r="I6157">
        <v>0</v>
      </c>
      <c r="J6157">
        <v>238.65299999999999</v>
      </c>
      <c r="K6157" t="str">
        <f>INDEX(product!B:B,MATCH('TABELA TOTAL'!$F5561,product!A:A,0))</f>
        <v>Furniture</v>
      </c>
      <c r="L6157" t="str">
        <f>INDEX(product!C:C,MATCH(F6157,product!A:A,))</f>
        <v>Storage</v>
      </c>
      <c r="M6157" t="str">
        <f>INDEX(product!D:D,MATCH(F6157,product!A:A,))</f>
        <v>Tennsco 6- and 18-Compartment Lockers</v>
      </c>
    </row>
    <row r="6158" spans="1:13" x14ac:dyDescent="0.25">
      <c r="A6158" s="1" t="s">
        <v>5297</v>
      </c>
      <c r="B6158" s="2">
        <v>42344</v>
      </c>
      <c r="C6158" s="2">
        <v>42348</v>
      </c>
      <c r="D6158" s="1" t="s">
        <v>19</v>
      </c>
      <c r="E6158" s="1" t="s">
        <v>2921</v>
      </c>
      <c r="F6158" s="1" t="s">
        <v>1433</v>
      </c>
      <c r="G6158">
        <v>14.94</v>
      </c>
      <c r="H6158">
        <v>3</v>
      </c>
      <c r="I6158">
        <v>0</v>
      </c>
      <c r="J6158">
        <v>6.8723999999999998</v>
      </c>
      <c r="K6158" t="str">
        <f>INDEX(product!B:B,MATCH('TABELA TOTAL'!$F5562,product!A:A,0))</f>
        <v>Office Supplies</v>
      </c>
      <c r="L6158" t="str">
        <f>INDEX(product!C:C,MATCH(F6158,product!A:A,))</f>
        <v>Labels</v>
      </c>
      <c r="M6158" t="str">
        <f>INDEX(product!D:D,MATCH(F6158,product!A:A,))</f>
        <v>Avery 483</v>
      </c>
    </row>
    <row r="6159" spans="1:13" x14ac:dyDescent="0.25">
      <c r="A6159" s="1" t="s">
        <v>5329</v>
      </c>
      <c r="B6159" s="2">
        <v>42344</v>
      </c>
      <c r="C6159" s="2">
        <v>42349</v>
      </c>
      <c r="D6159" s="1" t="s">
        <v>19</v>
      </c>
      <c r="E6159" s="1" t="s">
        <v>2899</v>
      </c>
      <c r="F6159" s="1" t="s">
        <v>2276</v>
      </c>
      <c r="G6159">
        <v>7.78</v>
      </c>
      <c r="H6159">
        <v>2</v>
      </c>
      <c r="I6159">
        <v>0</v>
      </c>
      <c r="J6159">
        <v>2.0228000000000002</v>
      </c>
      <c r="K6159" t="str">
        <f>INDEX(product!B:B,MATCH('TABELA TOTAL'!$F5610,product!A:A,0))</f>
        <v>Furniture</v>
      </c>
      <c r="L6159" t="str">
        <f>INDEX(product!C:C,MATCH(F6159,product!A:A,))</f>
        <v>Appliances</v>
      </c>
      <c r="M6159" t="str">
        <f>INDEX(product!D:D,MATCH(F6159,product!A:A,))</f>
        <v>Commercial WindTunnel Clean Air Upright Vacuum, Replacement Belts, Filtration Bags</v>
      </c>
    </row>
    <row r="6160" spans="1:13" x14ac:dyDescent="0.25">
      <c r="A6160" s="1" t="s">
        <v>5853</v>
      </c>
      <c r="B6160" s="2">
        <v>42344</v>
      </c>
      <c r="C6160" s="2">
        <v>42349</v>
      </c>
      <c r="D6160" s="1" t="s">
        <v>11</v>
      </c>
      <c r="E6160" s="1" t="s">
        <v>878</v>
      </c>
      <c r="F6160" s="1" t="s">
        <v>2540</v>
      </c>
      <c r="G6160">
        <v>173.94</v>
      </c>
      <c r="H6160">
        <v>6</v>
      </c>
      <c r="I6160">
        <v>0</v>
      </c>
      <c r="J6160">
        <v>50.442599999999999</v>
      </c>
      <c r="K6160" t="str">
        <f>INDEX(product!B:B,MATCH('TABELA TOTAL'!$F6579,product!A:A,0))</f>
        <v>Office Supplies</v>
      </c>
      <c r="L6160" t="str">
        <f>INDEX(product!C:C,MATCH(F6160,product!A:A,))</f>
        <v>Phones</v>
      </c>
      <c r="M6160" t="str">
        <f>INDEX(product!D:D,MATCH(F6160,product!A:A,))</f>
        <v>AT&amp;T CL82213</v>
      </c>
    </row>
    <row r="6161" spans="1:13" x14ac:dyDescent="0.25">
      <c r="A6161" s="1" t="s">
        <v>5992</v>
      </c>
      <c r="B6161" s="2">
        <v>42344</v>
      </c>
      <c r="C6161" s="2">
        <v>42345</v>
      </c>
      <c r="D6161" s="1" t="s">
        <v>79</v>
      </c>
      <c r="E6161" s="1" t="s">
        <v>2272</v>
      </c>
      <c r="F6161" s="1" t="s">
        <v>191</v>
      </c>
      <c r="G6161">
        <v>14.832000000000001</v>
      </c>
      <c r="H6161">
        <v>3</v>
      </c>
      <c r="I6161">
        <v>0.7</v>
      </c>
      <c r="J6161">
        <v>-10.382400000000001</v>
      </c>
      <c r="K6161" t="str">
        <f>INDEX(product!B:B,MATCH('TABELA TOTAL'!$F6842,product!A:A,0))</f>
        <v>Furniture</v>
      </c>
      <c r="L6161" t="str">
        <f>INDEX(product!C:C,MATCH(F6161,product!A:A,))</f>
        <v>Binders</v>
      </c>
      <c r="M6161" t="str">
        <f>INDEX(product!D:D,MATCH(F6161,product!A:A,))</f>
        <v>Ibico Standard Transparent Covers</v>
      </c>
    </row>
    <row r="6162" spans="1:13" x14ac:dyDescent="0.25">
      <c r="A6162" s="1" t="s">
        <v>6696</v>
      </c>
      <c r="B6162" s="2">
        <v>42344</v>
      </c>
      <c r="C6162" s="2">
        <v>42349</v>
      </c>
      <c r="D6162" s="1" t="s">
        <v>11</v>
      </c>
      <c r="E6162" s="1" t="s">
        <v>449</v>
      </c>
      <c r="F6162" s="1" t="s">
        <v>2347</v>
      </c>
      <c r="G6162">
        <v>8.9600000000000009</v>
      </c>
      <c r="H6162">
        <v>2</v>
      </c>
      <c r="I6162">
        <v>0</v>
      </c>
      <c r="J6162">
        <v>4.3903999999999996</v>
      </c>
      <c r="K6162" t="str">
        <f>INDEX(product!B:B,MATCH('TABELA TOTAL'!$F8197,product!A:A,0))</f>
        <v>Furniture</v>
      </c>
      <c r="L6162" t="str">
        <f>INDEX(product!C:C,MATCH(F6162,product!A:A,))</f>
        <v>Paper</v>
      </c>
      <c r="M6162" t="str">
        <f>INDEX(product!D:D,MATCH(F6162,product!A:A,))</f>
        <v>Spiral Phone Message Books with Labels by Adams</v>
      </c>
    </row>
    <row r="6163" spans="1:13" x14ac:dyDescent="0.25">
      <c r="A6163" s="1" t="s">
        <v>4118</v>
      </c>
      <c r="B6163" s="2">
        <v>42343</v>
      </c>
      <c r="C6163" s="2">
        <v>42347</v>
      </c>
      <c r="D6163" s="1" t="s">
        <v>19</v>
      </c>
      <c r="E6163" s="1" t="s">
        <v>2962</v>
      </c>
      <c r="F6163" s="1" t="s">
        <v>1335</v>
      </c>
      <c r="G6163">
        <v>44.46</v>
      </c>
      <c r="H6163">
        <v>2</v>
      </c>
      <c r="I6163">
        <v>0</v>
      </c>
      <c r="J6163">
        <v>14.671799999999999</v>
      </c>
      <c r="K6163" t="str">
        <f>INDEX(product!B:B,MATCH('TABELA TOTAL'!$F3678,product!A:A,0))</f>
        <v>Office Supplies</v>
      </c>
      <c r="L6163" t="str">
        <f>INDEX(product!C:C,MATCH(F6163,product!A:A,))</f>
        <v>Furnishings</v>
      </c>
      <c r="M6163" t="str">
        <f>INDEX(product!D:D,MATCH(F6163,product!A:A,))</f>
        <v>Executive Impressions 14" Contract Wall Clock</v>
      </c>
    </row>
    <row r="6164" spans="1:13" x14ac:dyDescent="0.25">
      <c r="A6164" s="1" t="s">
        <v>4432</v>
      </c>
      <c r="B6164" s="2">
        <v>42343</v>
      </c>
      <c r="C6164" s="2">
        <v>42347</v>
      </c>
      <c r="D6164" s="1" t="s">
        <v>11</v>
      </c>
      <c r="E6164" s="1" t="s">
        <v>2865</v>
      </c>
      <c r="F6164" s="1" t="s">
        <v>2325</v>
      </c>
      <c r="G6164">
        <v>47.984000000000002</v>
      </c>
      <c r="H6164">
        <v>2</v>
      </c>
      <c r="I6164">
        <v>0.2</v>
      </c>
      <c r="J6164">
        <v>0.5998</v>
      </c>
      <c r="K6164" t="str">
        <f>INDEX(product!B:B,MATCH('TABELA TOTAL'!$F4158,product!A:A,0))</f>
        <v>Office Supplies</v>
      </c>
      <c r="L6164" t="str">
        <f>INDEX(product!C:C,MATCH(F6164,product!A:A,))</f>
        <v>Accessories</v>
      </c>
      <c r="M6164" t="str">
        <f>INDEX(product!D:D,MATCH(F6164,product!A:A,))</f>
        <v>Belkin F8E887 USB Wired Ergonomic Keyboard</v>
      </c>
    </row>
    <row r="6165" spans="1:13" x14ac:dyDescent="0.25">
      <c r="A6165" s="1" t="s">
        <v>4432</v>
      </c>
      <c r="B6165" s="2">
        <v>42343</v>
      </c>
      <c r="C6165" s="2">
        <v>42347</v>
      </c>
      <c r="D6165" s="1" t="s">
        <v>11</v>
      </c>
      <c r="E6165" s="1" t="s">
        <v>2865</v>
      </c>
      <c r="F6165" s="1" t="s">
        <v>1005</v>
      </c>
      <c r="G6165">
        <v>26.064</v>
      </c>
      <c r="H6165">
        <v>6</v>
      </c>
      <c r="I6165">
        <v>0.7</v>
      </c>
      <c r="J6165">
        <v>-19.982399999999998</v>
      </c>
      <c r="K6165" t="str">
        <f>INDEX(product!B:B,MATCH('TABELA TOTAL'!$F4159,product!A:A,0))</f>
        <v>Office Supplies</v>
      </c>
      <c r="L6165" t="str">
        <f>INDEX(product!C:C,MATCH(F6165,product!A:A,))</f>
        <v>Binders</v>
      </c>
      <c r="M6165" t="str">
        <f>INDEX(product!D:D,MATCH(F6165,product!A:A,))</f>
        <v>GBC White Gloss Covers, Plain Front</v>
      </c>
    </row>
    <row r="6166" spans="1:13" x14ac:dyDescent="0.25">
      <c r="A6166" s="1" t="s">
        <v>5347</v>
      </c>
      <c r="B6166" s="2">
        <v>42343</v>
      </c>
      <c r="C6166" s="2">
        <v>42344</v>
      </c>
      <c r="D6166" s="1" t="s">
        <v>79</v>
      </c>
      <c r="E6166" s="1" t="s">
        <v>4022</v>
      </c>
      <c r="F6166" s="1" t="s">
        <v>2166</v>
      </c>
      <c r="G6166">
        <v>152.80000000000001</v>
      </c>
      <c r="H6166">
        <v>5</v>
      </c>
      <c r="I6166">
        <v>0</v>
      </c>
      <c r="J6166">
        <v>76.400000000000006</v>
      </c>
      <c r="K6166" t="str">
        <f>INDEX(product!B:B,MATCH('TABELA TOTAL'!$F5636,product!A:A,0))</f>
        <v>Furniture</v>
      </c>
      <c r="L6166" t="str">
        <f>INDEX(product!C:C,MATCH(F6166,product!A:A,))</f>
        <v>Binders</v>
      </c>
      <c r="M6166" t="str">
        <f>INDEX(product!D:D,MATCH(F6166,product!A:A,))</f>
        <v>Surelock Post Binders</v>
      </c>
    </row>
    <row r="6167" spans="1:13" x14ac:dyDescent="0.25">
      <c r="A6167" s="1" t="s">
        <v>6757</v>
      </c>
      <c r="B6167" s="2">
        <v>42343</v>
      </c>
      <c r="C6167" s="2">
        <v>42344</v>
      </c>
      <c r="D6167" s="1" t="s">
        <v>79</v>
      </c>
      <c r="E6167" s="1" t="s">
        <v>58</v>
      </c>
      <c r="F6167" s="1" t="s">
        <v>3677</v>
      </c>
      <c r="G6167">
        <v>45.04</v>
      </c>
      <c r="H6167">
        <v>2</v>
      </c>
      <c r="I6167">
        <v>0.2</v>
      </c>
      <c r="J6167">
        <v>4.5039999999999996</v>
      </c>
      <c r="K6167" t="str">
        <f>INDEX(product!B:B,MATCH('TABELA TOTAL'!$F8322,product!A:A,0))</f>
        <v>Technology</v>
      </c>
      <c r="L6167" t="str">
        <f>INDEX(product!C:C,MATCH(F6167,product!A:A,))</f>
        <v>Art</v>
      </c>
      <c r="M6167" t="str">
        <f>INDEX(product!D:D,MATCH(F6167,product!A:A,))</f>
        <v>Boston Electric Pencil Sharpener, Model 1818, Charcoal Black</v>
      </c>
    </row>
    <row r="6168" spans="1:13" x14ac:dyDescent="0.25">
      <c r="A6168" s="1" t="s">
        <v>6807</v>
      </c>
      <c r="B6168" s="2">
        <v>42343</v>
      </c>
      <c r="C6168" s="2">
        <v>42347</v>
      </c>
      <c r="D6168" s="1" t="s">
        <v>11</v>
      </c>
      <c r="E6168" s="1" t="s">
        <v>3282</v>
      </c>
      <c r="F6168" s="1" t="s">
        <v>1958</v>
      </c>
      <c r="G6168">
        <v>232.4</v>
      </c>
      <c r="H6168">
        <v>5</v>
      </c>
      <c r="I6168">
        <v>0.2</v>
      </c>
      <c r="J6168">
        <v>78.435000000000002</v>
      </c>
      <c r="K6168" t="str">
        <f>INDEX(product!B:B,MATCH('TABELA TOTAL'!$F8402,product!A:A,0))</f>
        <v>Office Supplies</v>
      </c>
      <c r="L6168" t="str">
        <f>INDEX(product!C:C,MATCH(F6168,product!A:A,))</f>
        <v>Binders</v>
      </c>
      <c r="M6168" t="str">
        <f>INDEX(product!D:D,MATCH(F6168,product!A:A,))</f>
        <v>Avery Arch Ring Binders</v>
      </c>
    </row>
    <row r="6169" spans="1:13" x14ac:dyDescent="0.25">
      <c r="A6169" s="1" t="s">
        <v>6807</v>
      </c>
      <c r="B6169" s="2">
        <v>42343</v>
      </c>
      <c r="C6169" s="2">
        <v>42347</v>
      </c>
      <c r="D6169" s="1" t="s">
        <v>11</v>
      </c>
      <c r="E6169" s="1" t="s">
        <v>3282</v>
      </c>
      <c r="F6169" s="1" t="s">
        <v>3931</v>
      </c>
      <c r="G6169">
        <v>164.64599999999999</v>
      </c>
      <c r="H6169">
        <v>3</v>
      </c>
      <c r="I6169">
        <v>0.1</v>
      </c>
      <c r="J6169">
        <v>12.8058</v>
      </c>
      <c r="K6169" t="str">
        <f>INDEX(product!B:B,MATCH('TABELA TOTAL'!$F8403,product!A:A,0))</f>
        <v>Office Supplies</v>
      </c>
      <c r="L6169" t="str">
        <f>INDEX(product!C:C,MATCH(F6169,product!A:A,))</f>
        <v>Chairs</v>
      </c>
      <c r="M6169" t="str">
        <f>INDEX(product!D:D,MATCH(F6169,product!A:A,))</f>
        <v>Global Armless Task Chair, Royal Blue</v>
      </c>
    </row>
    <row r="6170" spans="1:13" x14ac:dyDescent="0.25">
      <c r="A6170" s="1" t="s">
        <v>6807</v>
      </c>
      <c r="B6170" s="2">
        <v>42343</v>
      </c>
      <c r="C6170" s="2">
        <v>42347</v>
      </c>
      <c r="D6170" s="1" t="s">
        <v>11</v>
      </c>
      <c r="E6170" s="1" t="s">
        <v>3282</v>
      </c>
      <c r="F6170" s="1" t="s">
        <v>1591</v>
      </c>
      <c r="G6170">
        <v>22.68</v>
      </c>
      <c r="H6170">
        <v>2</v>
      </c>
      <c r="I6170">
        <v>0</v>
      </c>
      <c r="J6170">
        <v>11.113200000000001</v>
      </c>
      <c r="K6170" t="str">
        <f>INDEX(product!B:B,MATCH('TABELA TOTAL'!$F8404,product!A:A,0))</f>
        <v>Technology</v>
      </c>
      <c r="L6170" t="str">
        <f>INDEX(product!C:C,MATCH(F6170,product!A:A,))</f>
        <v>Paper</v>
      </c>
      <c r="M6170" t="str">
        <f>INDEX(product!D:D,MATCH(F6170,product!A:A,))</f>
        <v>Xerox 188</v>
      </c>
    </row>
    <row r="6171" spans="1:13" x14ac:dyDescent="0.25">
      <c r="A6171" s="1" t="s">
        <v>6893</v>
      </c>
      <c r="B6171" s="2">
        <v>42343</v>
      </c>
      <c r="C6171" s="2">
        <v>42348</v>
      </c>
      <c r="D6171" s="1" t="s">
        <v>19</v>
      </c>
      <c r="E6171" s="1" t="s">
        <v>1483</v>
      </c>
      <c r="F6171" s="1" t="s">
        <v>414</v>
      </c>
      <c r="G6171">
        <v>39</v>
      </c>
      <c r="H6171">
        <v>3</v>
      </c>
      <c r="I6171">
        <v>0</v>
      </c>
      <c r="J6171">
        <v>17.55</v>
      </c>
      <c r="K6171" t="str">
        <f>INDEX(product!B:B,MATCH('TABELA TOTAL'!$F8549,product!A:A,0))</f>
        <v>Office Supplies</v>
      </c>
      <c r="L6171" t="str">
        <f>INDEX(product!C:C,MATCH(F6171,product!A:A,))</f>
        <v>Accessories</v>
      </c>
      <c r="M6171" t="str">
        <f>INDEX(product!D:D,MATCH(F6171,product!A:A,))</f>
        <v>Memorex Micro Travel Drive 8 GB</v>
      </c>
    </row>
    <row r="6172" spans="1:13" x14ac:dyDescent="0.25">
      <c r="A6172" s="1" t="s">
        <v>6893</v>
      </c>
      <c r="B6172" s="2">
        <v>42343</v>
      </c>
      <c r="C6172" s="2">
        <v>42348</v>
      </c>
      <c r="D6172" s="1" t="s">
        <v>19</v>
      </c>
      <c r="E6172" s="1" t="s">
        <v>1483</v>
      </c>
      <c r="F6172" s="1" t="s">
        <v>1744</v>
      </c>
      <c r="G6172">
        <v>12.6</v>
      </c>
      <c r="H6172">
        <v>4</v>
      </c>
      <c r="I6172">
        <v>0</v>
      </c>
      <c r="J6172">
        <v>6.048</v>
      </c>
      <c r="K6172" t="str">
        <f>INDEX(product!B:B,MATCH('TABELA TOTAL'!$F8550,product!A:A,0))</f>
        <v>Office Supplies</v>
      </c>
      <c r="L6172" t="str">
        <f>INDEX(product!C:C,MATCH(F6172,product!A:A,))</f>
        <v>Labels</v>
      </c>
      <c r="M6172" t="str">
        <f>INDEX(product!D:D,MATCH(F6172,product!A:A,))</f>
        <v>Avery 488</v>
      </c>
    </row>
    <row r="6173" spans="1:13" x14ac:dyDescent="0.25">
      <c r="A6173" s="1" t="s">
        <v>6952</v>
      </c>
      <c r="B6173" s="2">
        <v>42343</v>
      </c>
      <c r="C6173" s="2">
        <v>42346</v>
      </c>
      <c r="D6173" s="1" t="s">
        <v>79</v>
      </c>
      <c r="E6173" s="1" t="s">
        <v>3367</v>
      </c>
      <c r="F6173" s="1" t="s">
        <v>439</v>
      </c>
      <c r="G6173">
        <v>97.424000000000007</v>
      </c>
      <c r="H6173">
        <v>2</v>
      </c>
      <c r="I6173">
        <v>0.2</v>
      </c>
      <c r="J6173">
        <v>10.9602</v>
      </c>
      <c r="K6173" t="str">
        <f>INDEX(product!B:B,MATCH('TABELA TOTAL'!$F8649,product!A:A,0))</f>
        <v>Office Supplies</v>
      </c>
      <c r="L6173" t="str">
        <f>INDEX(product!C:C,MATCH(F6173,product!A:A,))</f>
        <v>Chairs</v>
      </c>
      <c r="M6173" t="str">
        <f>INDEX(product!D:D,MATCH(F6173,product!A:A,))</f>
        <v>Global Push Button Manager's Chair, Indigo</v>
      </c>
    </row>
    <row r="6174" spans="1:13" x14ac:dyDescent="0.25">
      <c r="A6174" s="1" t="s">
        <v>7552</v>
      </c>
      <c r="B6174" s="2">
        <v>42343</v>
      </c>
      <c r="C6174" s="2">
        <v>42349</v>
      </c>
      <c r="D6174" s="1" t="s">
        <v>19</v>
      </c>
      <c r="E6174" s="1" t="s">
        <v>3211</v>
      </c>
      <c r="F6174" s="1" t="s">
        <v>1373</v>
      </c>
      <c r="G6174">
        <v>12.224</v>
      </c>
      <c r="H6174">
        <v>2</v>
      </c>
      <c r="I6174">
        <v>0.2</v>
      </c>
      <c r="J6174">
        <v>4.4311999999999996</v>
      </c>
      <c r="K6174" t="str">
        <f>INDEX(product!B:B,MATCH('TABELA TOTAL'!$F9726,product!A:A,0))</f>
        <v>Office Supplies</v>
      </c>
      <c r="L6174" t="str">
        <f>INDEX(product!C:C,MATCH(F6174,product!A:A,))</f>
        <v>Envelopes</v>
      </c>
      <c r="M6174" t="str">
        <f>INDEX(product!D:D,MATCH(F6174,product!A:A,))</f>
        <v>Security-Tint Envelopes</v>
      </c>
    </row>
    <row r="6175" spans="1:13" x14ac:dyDescent="0.25">
      <c r="A6175" s="1" t="s">
        <v>3442</v>
      </c>
      <c r="B6175" s="2">
        <v>42342</v>
      </c>
      <c r="C6175" s="2">
        <v>42346</v>
      </c>
      <c r="D6175" s="1" t="s">
        <v>19</v>
      </c>
      <c r="E6175" s="1" t="s">
        <v>3443</v>
      </c>
      <c r="F6175" s="1" t="s">
        <v>3100</v>
      </c>
      <c r="G6175">
        <v>8.2260000000000009</v>
      </c>
      <c r="H6175">
        <v>3</v>
      </c>
      <c r="I6175">
        <v>0.7</v>
      </c>
      <c r="J6175">
        <v>-6.0324</v>
      </c>
      <c r="K6175" t="str">
        <f>INDEX(product!B:B,MATCH('TABELA TOTAL'!$F2750,product!A:A,0))</f>
        <v>Office Supplies</v>
      </c>
      <c r="L6175" t="str">
        <f>INDEX(product!C:C,MATCH(F6175,product!A:A,))</f>
        <v>Binders</v>
      </c>
      <c r="M6175" t="str">
        <f>INDEX(product!D:D,MATCH(F6175,product!A:A,))</f>
        <v>SpineVue Locking Slant-D Ring Binders by Cardinal</v>
      </c>
    </row>
    <row r="6176" spans="1:13" x14ac:dyDescent="0.25">
      <c r="A6176" s="1" t="s">
        <v>3922</v>
      </c>
      <c r="B6176" s="2">
        <v>42342</v>
      </c>
      <c r="C6176" s="2">
        <v>42348</v>
      </c>
      <c r="D6176" s="1" t="s">
        <v>19</v>
      </c>
      <c r="E6176" s="1" t="s">
        <v>20</v>
      </c>
      <c r="F6176" s="1" t="s">
        <v>3621</v>
      </c>
      <c r="G6176">
        <v>28.44</v>
      </c>
      <c r="H6176">
        <v>3</v>
      </c>
      <c r="I6176">
        <v>0</v>
      </c>
      <c r="J6176">
        <v>11.375999999999999</v>
      </c>
      <c r="K6176" t="str">
        <f>INDEX(product!B:B,MATCH('TABELA TOTAL'!$F3375,product!A:A,0))</f>
        <v>Office Supplies</v>
      </c>
      <c r="L6176" t="str">
        <f>INDEX(product!C:C,MATCH(F6176,product!A:A,))</f>
        <v>Furnishings</v>
      </c>
      <c r="M6176" t="str">
        <f>INDEX(product!D:D,MATCH(F6176,product!A:A,))</f>
        <v>DAX Two-Tone Rosewood/Black Document Frame, Desktop, 5 x 7</v>
      </c>
    </row>
    <row r="6177" spans="1:13" x14ac:dyDescent="0.25">
      <c r="A6177" s="1" t="s">
        <v>3922</v>
      </c>
      <c r="B6177" s="2">
        <v>42342</v>
      </c>
      <c r="C6177" s="2">
        <v>42348</v>
      </c>
      <c r="D6177" s="1" t="s">
        <v>19</v>
      </c>
      <c r="E6177" s="1" t="s">
        <v>20</v>
      </c>
      <c r="F6177" s="1" t="s">
        <v>793</v>
      </c>
      <c r="G6177">
        <v>364.41</v>
      </c>
      <c r="H6177">
        <v>5</v>
      </c>
      <c r="I6177">
        <v>0.1</v>
      </c>
      <c r="J6177">
        <v>8.0980000000000008</v>
      </c>
      <c r="K6177" t="str">
        <f>INDEX(product!B:B,MATCH('TABELA TOTAL'!$F3376,product!A:A,0))</f>
        <v>Technology</v>
      </c>
      <c r="L6177" t="str">
        <f>INDEX(product!C:C,MATCH(F6177,product!A:A,))</f>
        <v>Chairs</v>
      </c>
      <c r="M6177" t="str">
        <f>INDEX(product!D:D,MATCH(F6177,product!A:A,))</f>
        <v>Office Star - Ergonomically Designed Knee Chair</v>
      </c>
    </row>
    <row r="6178" spans="1:13" x14ac:dyDescent="0.25">
      <c r="A6178" s="1" t="s">
        <v>3922</v>
      </c>
      <c r="B6178" s="2">
        <v>42342</v>
      </c>
      <c r="C6178" s="2">
        <v>42348</v>
      </c>
      <c r="D6178" s="1" t="s">
        <v>19</v>
      </c>
      <c r="E6178" s="1" t="s">
        <v>20</v>
      </c>
      <c r="F6178" s="1" t="s">
        <v>868</v>
      </c>
      <c r="G6178">
        <v>39.96</v>
      </c>
      <c r="H6178">
        <v>4</v>
      </c>
      <c r="I6178">
        <v>0</v>
      </c>
      <c r="J6178">
        <v>10.3896</v>
      </c>
      <c r="K6178" t="str">
        <f>INDEX(product!B:B,MATCH('TABELA TOTAL'!$F3377,product!A:A,0))</f>
        <v>Furniture</v>
      </c>
      <c r="L6178" t="str">
        <f>INDEX(product!C:C,MATCH(F6178,product!A:A,))</f>
        <v>Phones</v>
      </c>
      <c r="M6178" t="str">
        <f>INDEX(product!D:D,MATCH(F6178,product!A:A,))</f>
        <v>Square Credit Card Reader</v>
      </c>
    </row>
    <row r="6179" spans="1:13" x14ac:dyDescent="0.25">
      <c r="A6179" s="1" t="s">
        <v>3922</v>
      </c>
      <c r="B6179" s="2">
        <v>42342</v>
      </c>
      <c r="C6179" s="2">
        <v>42348</v>
      </c>
      <c r="D6179" s="1" t="s">
        <v>19</v>
      </c>
      <c r="E6179" s="1" t="s">
        <v>20</v>
      </c>
      <c r="F6179" s="1" t="s">
        <v>466</v>
      </c>
      <c r="G6179">
        <v>361.76400000000001</v>
      </c>
      <c r="H6179">
        <v>2</v>
      </c>
      <c r="I6179">
        <v>0.1</v>
      </c>
      <c r="J6179">
        <v>68.333200000000005</v>
      </c>
      <c r="K6179" t="str">
        <f>INDEX(product!B:B,MATCH('TABELA TOTAL'!$F3378,product!A:A,0))</f>
        <v>Office Supplies</v>
      </c>
      <c r="L6179" t="str">
        <f>INDEX(product!C:C,MATCH(F6179,product!A:A,))</f>
        <v>Chairs</v>
      </c>
      <c r="M6179" t="str">
        <f>INDEX(product!D:D,MATCH(F6179,product!A:A,))</f>
        <v>Global Leather Highback Executive Chair with Pneumatic Height Adjustment, Black</v>
      </c>
    </row>
    <row r="6180" spans="1:13" x14ac:dyDescent="0.25">
      <c r="A6180" s="1" t="s">
        <v>3930</v>
      </c>
      <c r="B6180" s="2">
        <v>42342</v>
      </c>
      <c r="C6180" s="2">
        <v>42347</v>
      </c>
      <c r="D6180" s="1" t="s">
        <v>11</v>
      </c>
      <c r="E6180" s="1" t="s">
        <v>1481</v>
      </c>
      <c r="F6180" s="1" t="s">
        <v>3069</v>
      </c>
      <c r="G6180">
        <v>17.940000000000001</v>
      </c>
      <c r="H6180">
        <v>3</v>
      </c>
      <c r="I6180">
        <v>0</v>
      </c>
      <c r="J6180">
        <v>8.7905999999999995</v>
      </c>
      <c r="K6180" t="str">
        <f>INDEX(product!B:B,MATCH('TABELA TOTAL'!$F3384,product!A:A,0))</f>
        <v>Furniture</v>
      </c>
      <c r="L6180" t="str">
        <f>INDEX(product!C:C,MATCH(F6180,product!A:A,))</f>
        <v>Envelopes</v>
      </c>
      <c r="M6180" t="str">
        <f>INDEX(product!D:D,MATCH(F6180,product!A:A,))</f>
        <v>Wausau Papers Astrobrights Colored Envelopes</v>
      </c>
    </row>
    <row r="6181" spans="1:13" x14ac:dyDescent="0.25">
      <c r="A6181" s="1" t="s">
        <v>3930</v>
      </c>
      <c r="B6181" s="2">
        <v>42342</v>
      </c>
      <c r="C6181" s="2">
        <v>42347</v>
      </c>
      <c r="D6181" s="1" t="s">
        <v>11</v>
      </c>
      <c r="E6181" s="1" t="s">
        <v>1481</v>
      </c>
      <c r="F6181" s="1" t="s">
        <v>3931</v>
      </c>
      <c r="G6181">
        <v>384.17399999999998</v>
      </c>
      <c r="H6181">
        <v>7</v>
      </c>
      <c r="I6181">
        <v>0.1</v>
      </c>
      <c r="J6181">
        <v>29.880199999999999</v>
      </c>
      <c r="K6181" t="str">
        <f>INDEX(product!B:B,MATCH('TABELA TOTAL'!$F3385,product!A:A,0))</f>
        <v>Technology</v>
      </c>
      <c r="L6181" t="str">
        <f>INDEX(product!C:C,MATCH(F6181,product!A:A,))</f>
        <v>Chairs</v>
      </c>
      <c r="M6181" t="str">
        <f>INDEX(product!D:D,MATCH(F6181,product!A:A,))</f>
        <v>Global Armless Task Chair, Royal Blue</v>
      </c>
    </row>
    <row r="6182" spans="1:13" x14ac:dyDescent="0.25">
      <c r="A6182" s="1" t="s">
        <v>3930</v>
      </c>
      <c r="B6182" s="2">
        <v>42342</v>
      </c>
      <c r="C6182" s="2">
        <v>42347</v>
      </c>
      <c r="D6182" s="1" t="s">
        <v>11</v>
      </c>
      <c r="E6182" s="1" t="s">
        <v>1481</v>
      </c>
      <c r="F6182" s="1" t="s">
        <v>1927</v>
      </c>
      <c r="G6182">
        <v>1799.75</v>
      </c>
      <c r="H6182">
        <v>5</v>
      </c>
      <c r="I6182">
        <v>0</v>
      </c>
      <c r="J6182">
        <v>539.92499999999995</v>
      </c>
      <c r="K6182" t="str">
        <f>INDEX(product!B:B,MATCH('TABELA TOTAL'!$F3386,product!A:A,0))</f>
        <v>Furniture</v>
      </c>
      <c r="L6182" t="str">
        <f>INDEX(product!C:C,MATCH(F6182,product!A:A,))</f>
        <v>Phones</v>
      </c>
      <c r="M6182" t="str">
        <f>INDEX(product!D:D,MATCH(F6182,product!A:A,))</f>
        <v>Wilson SignalBoost 841262 DB PRO Amplifier Kit</v>
      </c>
    </row>
    <row r="6183" spans="1:13" x14ac:dyDescent="0.25">
      <c r="A6183" s="1" t="s">
        <v>4230</v>
      </c>
      <c r="B6183" s="2">
        <v>42342</v>
      </c>
      <c r="C6183" s="2">
        <v>42347</v>
      </c>
      <c r="D6183" s="1" t="s">
        <v>19</v>
      </c>
      <c r="E6183" s="1" t="s">
        <v>413</v>
      </c>
      <c r="F6183" s="1" t="s">
        <v>632</v>
      </c>
      <c r="G6183">
        <v>85.96</v>
      </c>
      <c r="H6183">
        <v>7</v>
      </c>
      <c r="I6183">
        <v>0</v>
      </c>
      <c r="J6183">
        <v>40.401200000000003</v>
      </c>
      <c r="K6183" t="str">
        <f>INDEX(product!B:B,MATCH('TABELA TOTAL'!$F3852,product!A:A,0))</f>
        <v>Office Supplies</v>
      </c>
      <c r="L6183" t="str">
        <f>INDEX(product!C:C,MATCH(F6183,product!A:A,))</f>
        <v>Paper</v>
      </c>
      <c r="M6183" t="str">
        <f>INDEX(product!D:D,MATCH(F6183,product!A:A,))</f>
        <v>Xerox 1881</v>
      </c>
    </row>
    <row r="6184" spans="1:13" x14ac:dyDescent="0.25">
      <c r="A6184" s="1" t="s">
        <v>4576</v>
      </c>
      <c r="B6184" s="2">
        <v>42342</v>
      </c>
      <c r="C6184" s="2">
        <v>42345</v>
      </c>
      <c r="D6184" s="1" t="s">
        <v>11</v>
      </c>
      <c r="E6184" s="1" t="s">
        <v>878</v>
      </c>
      <c r="F6184" s="1" t="s">
        <v>1439</v>
      </c>
      <c r="G6184">
        <v>1598.058</v>
      </c>
      <c r="H6184">
        <v>7</v>
      </c>
      <c r="I6184">
        <v>0.7</v>
      </c>
      <c r="J6184">
        <v>-1065.3720000000001</v>
      </c>
      <c r="K6184" t="str">
        <f>INDEX(product!B:B,MATCH('TABELA TOTAL'!$F4357,product!A:A,0))</f>
        <v>Furniture</v>
      </c>
      <c r="L6184" t="str">
        <f>INDEX(product!C:C,MATCH(F6184,product!A:A,))</f>
        <v>Binders</v>
      </c>
      <c r="M6184" t="str">
        <f>INDEX(product!D:D,MATCH(F6184,product!A:A,))</f>
        <v>GBC Ibimaster 500 Manual ProClick Binding System</v>
      </c>
    </row>
    <row r="6185" spans="1:13" x14ac:dyDescent="0.25">
      <c r="A6185" s="1" t="s">
        <v>4576</v>
      </c>
      <c r="B6185" s="2">
        <v>42342</v>
      </c>
      <c r="C6185" s="2">
        <v>42345</v>
      </c>
      <c r="D6185" s="1" t="s">
        <v>11</v>
      </c>
      <c r="E6185" s="1" t="s">
        <v>878</v>
      </c>
      <c r="F6185" s="1" t="s">
        <v>1422</v>
      </c>
      <c r="G6185">
        <v>36.96</v>
      </c>
      <c r="H6185">
        <v>4</v>
      </c>
      <c r="I6185">
        <v>0.2</v>
      </c>
      <c r="J6185">
        <v>12.012</v>
      </c>
      <c r="K6185" t="str">
        <f>INDEX(product!B:B,MATCH('TABELA TOTAL'!$F4358,product!A:A,0))</f>
        <v>Furniture</v>
      </c>
      <c r="L6185" t="str">
        <f>INDEX(product!C:C,MATCH(F6185,product!A:A,))</f>
        <v>Art</v>
      </c>
      <c r="M6185" t="str">
        <f>INDEX(product!D:D,MATCH(F6185,product!A:A,))</f>
        <v>Deluxe Chalkboard Eraser Cleaner</v>
      </c>
    </row>
    <row r="6186" spans="1:13" x14ac:dyDescent="0.25">
      <c r="A6186" s="1" t="s">
        <v>4696</v>
      </c>
      <c r="B6186" s="2">
        <v>42342</v>
      </c>
      <c r="C6186" s="2">
        <v>42347</v>
      </c>
      <c r="D6186" s="1" t="s">
        <v>11</v>
      </c>
      <c r="E6186" s="1" t="s">
        <v>2066</v>
      </c>
      <c r="F6186" s="1" t="s">
        <v>473</v>
      </c>
      <c r="G6186">
        <v>271.44</v>
      </c>
      <c r="H6186">
        <v>3</v>
      </c>
      <c r="I6186">
        <v>0</v>
      </c>
      <c r="J6186">
        <v>122.148</v>
      </c>
      <c r="K6186" t="str">
        <f>INDEX(product!B:B,MATCH('TABELA TOTAL'!$F4562,product!A:A,0))</f>
        <v>Technology</v>
      </c>
      <c r="L6186" t="str">
        <f>INDEX(product!C:C,MATCH(F6186,product!A:A,))</f>
        <v>Envelopes</v>
      </c>
      <c r="M6186" t="str">
        <f>INDEX(product!D:D,MATCH(F6186,product!A:A,))</f>
        <v>Tyvek Side-Opening Peel &amp; Seel Expanding Envelopes</v>
      </c>
    </row>
    <row r="6187" spans="1:13" x14ac:dyDescent="0.25">
      <c r="A6187" s="1" t="s">
        <v>4696</v>
      </c>
      <c r="B6187" s="2">
        <v>42342</v>
      </c>
      <c r="C6187" s="2">
        <v>42347</v>
      </c>
      <c r="D6187" s="1" t="s">
        <v>11</v>
      </c>
      <c r="E6187" s="1" t="s">
        <v>2066</v>
      </c>
      <c r="F6187" s="1" t="s">
        <v>4697</v>
      </c>
      <c r="G6187">
        <v>110.352</v>
      </c>
      <c r="H6187">
        <v>3</v>
      </c>
      <c r="I6187">
        <v>0.2</v>
      </c>
      <c r="J6187">
        <v>8.2764000000000006</v>
      </c>
      <c r="K6187" t="str">
        <f>INDEX(product!B:B,MATCH('TABELA TOTAL'!$F4563,product!A:A,0))</f>
        <v>Office Supplies</v>
      </c>
      <c r="L6187" t="str">
        <f>INDEX(product!C:C,MATCH(F6187,product!A:A,))</f>
        <v>Phones</v>
      </c>
      <c r="M6187" t="str">
        <f>INDEX(product!D:D,MATCH(F6187,product!A:A,))</f>
        <v>Jensen SMPS-640 - speaker phone</v>
      </c>
    </row>
    <row r="6188" spans="1:13" x14ac:dyDescent="0.25">
      <c r="A6188" s="1" t="s">
        <v>4696</v>
      </c>
      <c r="B6188" s="2">
        <v>42342</v>
      </c>
      <c r="C6188" s="2">
        <v>42347</v>
      </c>
      <c r="D6188" s="1" t="s">
        <v>11</v>
      </c>
      <c r="E6188" s="1" t="s">
        <v>2066</v>
      </c>
      <c r="F6188" s="1" t="s">
        <v>4698</v>
      </c>
      <c r="G6188">
        <v>36.4</v>
      </c>
      <c r="H6188">
        <v>5</v>
      </c>
      <c r="I6188">
        <v>0</v>
      </c>
      <c r="J6188">
        <v>13.832000000000001</v>
      </c>
      <c r="K6188" t="str">
        <f>INDEX(product!B:B,MATCH('TABELA TOTAL'!$F4564,product!A:A,0))</f>
        <v>Technology</v>
      </c>
      <c r="L6188" t="str">
        <f>INDEX(product!C:C,MATCH(F6188,product!A:A,))</f>
        <v>Furnishings</v>
      </c>
      <c r="M6188" t="str">
        <f>INDEX(product!D:D,MATCH(F6188,product!A:A,))</f>
        <v>Master Caster Door Stop, Large Brown</v>
      </c>
    </row>
    <row r="6189" spans="1:13" x14ac:dyDescent="0.25">
      <c r="A6189" s="1" t="s">
        <v>5150</v>
      </c>
      <c r="B6189" s="2">
        <v>42342</v>
      </c>
      <c r="C6189" s="2">
        <v>42347</v>
      </c>
      <c r="D6189" s="1" t="s">
        <v>19</v>
      </c>
      <c r="E6189" s="1" t="s">
        <v>1594</v>
      </c>
      <c r="F6189" s="1" t="s">
        <v>2660</v>
      </c>
      <c r="G6189">
        <v>16.899999999999999</v>
      </c>
      <c r="H6189">
        <v>5</v>
      </c>
      <c r="I6189">
        <v>0</v>
      </c>
      <c r="J6189">
        <v>6.2530000000000001</v>
      </c>
      <c r="K6189" t="str">
        <f>INDEX(product!B:B,MATCH('TABELA TOTAL'!$F5326,product!A:A,0))</f>
        <v>Office Supplies</v>
      </c>
      <c r="L6189" t="str">
        <f>INDEX(product!C:C,MATCH(F6189,product!A:A,))</f>
        <v>Art</v>
      </c>
      <c r="M6189" t="str">
        <f>INDEX(product!D:D,MATCH(F6189,product!A:A,))</f>
        <v>Avery Hi-Liter Fluorescent Desk Style Markers</v>
      </c>
    </row>
    <row r="6190" spans="1:13" x14ac:dyDescent="0.25">
      <c r="A6190" s="1" t="s">
        <v>5150</v>
      </c>
      <c r="B6190" s="2">
        <v>42342</v>
      </c>
      <c r="C6190" s="2">
        <v>42347</v>
      </c>
      <c r="D6190" s="1" t="s">
        <v>19</v>
      </c>
      <c r="E6190" s="1" t="s">
        <v>1594</v>
      </c>
      <c r="F6190" s="1" t="s">
        <v>2194</v>
      </c>
      <c r="G6190">
        <v>25.08</v>
      </c>
      <c r="H6190">
        <v>6</v>
      </c>
      <c r="I6190">
        <v>0</v>
      </c>
      <c r="J6190">
        <v>9.0288000000000004</v>
      </c>
      <c r="K6190" t="str">
        <f>INDEX(product!B:B,MATCH('TABELA TOTAL'!$F5327,product!A:A,0))</f>
        <v>Office Supplies</v>
      </c>
      <c r="L6190" t="str">
        <f>INDEX(product!C:C,MATCH(F6190,product!A:A,))</f>
        <v>Furnishings</v>
      </c>
      <c r="M6190" t="str">
        <f>INDEX(product!D:D,MATCH(F6190,product!A:A,))</f>
        <v>Eldon Image Series Desk Accessories, Burgundy</v>
      </c>
    </row>
    <row r="6191" spans="1:13" x14ac:dyDescent="0.25">
      <c r="A6191" s="1" t="s">
        <v>690</v>
      </c>
      <c r="B6191" s="2">
        <v>42341</v>
      </c>
      <c r="C6191" s="2">
        <v>42345</v>
      </c>
      <c r="D6191" s="1" t="s">
        <v>19</v>
      </c>
      <c r="E6191" s="1" t="s">
        <v>691</v>
      </c>
      <c r="F6191" s="1" t="s">
        <v>692</v>
      </c>
      <c r="G6191">
        <v>482.34</v>
      </c>
      <c r="H6191">
        <v>4</v>
      </c>
      <c r="I6191">
        <v>0.7</v>
      </c>
      <c r="J6191">
        <v>-337.63799999999998</v>
      </c>
      <c r="K6191" t="str">
        <f>INDEX(product!B:B,MATCH('TABELA TOTAL'!$F388,product!A:A,0))</f>
        <v>Office Supplies</v>
      </c>
      <c r="L6191" t="str">
        <f>INDEX(product!C:C,MATCH(F6191,product!A:A,))</f>
        <v>Machines</v>
      </c>
      <c r="M6191" t="str">
        <f>INDEX(product!D:D,MATCH(F6191,product!A:A,))</f>
        <v>Lexmark MarkNet N8150 Wireless Print Server</v>
      </c>
    </row>
    <row r="6192" spans="1:13" x14ac:dyDescent="0.25">
      <c r="A6192" s="1" t="s">
        <v>690</v>
      </c>
      <c r="B6192" s="2">
        <v>42341</v>
      </c>
      <c r="C6192" s="2">
        <v>42345</v>
      </c>
      <c r="D6192" s="1" t="s">
        <v>19</v>
      </c>
      <c r="E6192" s="1" t="s">
        <v>691</v>
      </c>
      <c r="F6192" s="1" t="s">
        <v>693</v>
      </c>
      <c r="G6192">
        <v>2.96</v>
      </c>
      <c r="H6192">
        <v>1</v>
      </c>
      <c r="I6192">
        <v>0.2</v>
      </c>
      <c r="J6192">
        <v>0.77700000000000002</v>
      </c>
      <c r="K6192" t="str">
        <f>INDEX(product!B:B,MATCH('TABELA TOTAL'!$F389,product!A:A,0))</f>
        <v>Technology</v>
      </c>
      <c r="L6192" t="str">
        <f>INDEX(product!C:C,MATCH(F6192,product!A:A,))</f>
        <v>Furnishings</v>
      </c>
      <c r="M6192" t="str">
        <f>INDEX(product!D:D,MATCH(F6192,product!A:A,))</f>
        <v>3M Hangers With Command Adhesive</v>
      </c>
    </row>
    <row r="6193" spans="1:13" x14ac:dyDescent="0.25">
      <c r="A6193" s="1" t="s">
        <v>948</v>
      </c>
      <c r="B6193" s="2">
        <v>42341</v>
      </c>
      <c r="C6193" s="2">
        <v>42346</v>
      </c>
      <c r="D6193" s="1" t="s">
        <v>19</v>
      </c>
      <c r="E6193" s="1" t="s">
        <v>372</v>
      </c>
      <c r="F6193" s="1" t="s">
        <v>949</v>
      </c>
      <c r="G6193">
        <v>10.752000000000001</v>
      </c>
      <c r="H6193">
        <v>4</v>
      </c>
      <c r="I6193">
        <v>0.2</v>
      </c>
      <c r="J6193">
        <v>3.36</v>
      </c>
      <c r="K6193" t="str">
        <f>INDEX(product!B:B,MATCH('TABELA TOTAL'!$F539,product!A:A,0))</f>
        <v>Office Supplies</v>
      </c>
      <c r="L6193" t="str">
        <f>INDEX(product!C:C,MATCH(F6193,product!A:A,))</f>
        <v>Binders</v>
      </c>
      <c r="M6193" t="str">
        <f>INDEX(product!D:D,MATCH(F6193,product!A:A,))</f>
        <v>Cardinal Poly Pocket Divider Pockets for Ring Binders</v>
      </c>
    </row>
    <row r="6194" spans="1:13" x14ac:dyDescent="0.25">
      <c r="A6194" s="1" t="s">
        <v>7455</v>
      </c>
      <c r="B6194" s="2">
        <v>42341</v>
      </c>
      <c r="C6194" s="2">
        <v>42343</v>
      </c>
      <c r="D6194" s="1" t="s">
        <v>11</v>
      </c>
      <c r="E6194" s="1" t="s">
        <v>39</v>
      </c>
      <c r="F6194" s="1" t="s">
        <v>1657</v>
      </c>
      <c r="G6194">
        <v>184.66</v>
      </c>
      <c r="H6194">
        <v>7</v>
      </c>
      <c r="I6194">
        <v>0</v>
      </c>
      <c r="J6194">
        <v>84.943600000000004</v>
      </c>
      <c r="K6194" t="str">
        <f>INDEX(product!B:B,MATCH('TABELA TOTAL'!$F9558,product!A:A,0))</f>
        <v>Office Supplies</v>
      </c>
      <c r="L6194" t="str">
        <f>INDEX(product!C:C,MATCH(F6194,product!A:A,))</f>
        <v>Paper</v>
      </c>
      <c r="M6194" t="str">
        <f>INDEX(product!D:D,MATCH(F6194,product!A:A,))</f>
        <v>Xerox 1935</v>
      </c>
    </row>
    <row r="6195" spans="1:13" x14ac:dyDescent="0.25">
      <c r="A6195" s="1" t="s">
        <v>4079</v>
      </c>
      <c r="B6195" s="2">
        <v>42341</v>
      </c>
      <c r="C6195" s="2">
        <v>42346</v>
      </c>
      <c r="D6195" s="1" t="s">
        <v>19</v>
      </c>
      <c r="E6195" s="1" t="s">
        <v>2025</v>
      </c>
      <c r="F6195" s="1" t="s">
        <v>3953</v>
      </c>
      <c r="G6195">
        <v>16.448</v>
      </c>
      <c r="H6195">
        <v>2</v>
      </c>
      <c r="I6195">
        <v>0.2</v>
      </c>
      <c r="J6195">
        <v>5.5511999999999997</v>
      </c>
      <c r="K6195" t="str">
        <f>INDEX(product!B:B,MATCH('TABELA TOTAL'!$F3614,product!A:A,0))</f>
        <v>Office Supplies</v>
      </c>
      <c r="L6195" t="str">
        <f>INDEX(product!C:C,MATCH(F6195,product!A:A,))</f>
        <v>Paper</v>
      </c>
      <c r="M6195" t="str">
        <f>INDEX(product!D:D,MATCH(F6195,product!A:A,))</f>
        <v>Message Book, Wirebound, Four 5 1/2" X 4" Forms/Pg., 200 Dupl. Sets/Book</v>
      </c>
    </row>
    <row r="6196" spans="1:13" x14ac:dyDescent="0.25">
      <c r="A6196" s="1" t="s">
        <v>4079</v>
      </c>
      <c r="B6196" s="2">
        <v>42341</v>
      </c>
      <c r="C6196" s="2">
        <v>42346</v>
      </c>
      <c r="D6196" s="1" t="s">
        <v>19</v>
      </c>
      <c r="E6196" s="1" t="s">
        <v>2025</v>
      </c>
      <c r="F6196" s="1" t="s">
        <v>100</v>
      </c>
      <c r="G6196">
        <v>36.783999999999999</v>
      </c>
      <c r="H6196">
        <v>2</v>
      </c>
      <c r="I6196">
        <v>0.2</v>
      </c>
      <c r="J6196">
        <v>10.5754</v>
      </c>
      <c r="K6196" t="str">
        <f>INDEX(product!B:B,MATCH('TABELA TOTAL'!$F3615,product!A:A,0))</f>
        <v>Office Supplies</v>
      </c>
      <c r="L6196" t="str">
        <f>INDEX(product!C:C,MATCH(F6196,product!A:A,))</f>
        <v>Accessories</v>
      </c>
      <c r="M6196" t="str">
        <f>INDEX(product!D:D,MATCH(F6196,product!A:A,))</f>
        <v>Verbatim 25 GB 6x Blu-ray Single Layer Recordable Disc, 25/Pack</v>
      </c>
    </row>
    <row r="6197" spans="1:13" x14ac:dyDescent="0.25">
      <c r="A6197" s="1" t="s">
        <v>5326</v>
      </c>
      <c r="B6197" s="2">
        <v>42341</v>
      </c>
      <c r="C6197" s="2">
        <v>42345</v>
      </c>
      <c r="D6197" s="1" t="s">
        <v>19</v>
      </c>
      <c r="E6197" s="1" t="s">
        <v>2397</v>
      </c>
      <c r="F6197" s="1" t="s">
        <v>4719</v>
      </c>
      <c r="G6197">
        <v>590.35199999999998</v>
      </c>
      <c r="H6197">
        <v>6</v>
      </c>
      <c r="I6197">
        <v>0.2</v>
      </c>
      <c r="J6197">
        <v>206.6232</v>
      </c>
      <c r="K6197" t="str">
        <f>INDEX(product!B:B,MATCH('TABELA TOTAL'!$F5606,product!A:A,0))</f>
        <v>Office Supplies</v>
      </c>
      <c r="L6197" t="str">
        <f>INDEX(product!C:C,MATCH(F6197,product!A:A,))</f>
        <v>Binders</v>
      </c>
      <c r="M6197" t="str">
        <f>INDEX(product!D:D,MATCH(F6197,product!A:A,))</f>
        <v>GBC Therma-A-Bind 250T Electric Binding System</v>
      </c>
    </row>
    <row r="6198" spans="1:13" x14ac:dyDescent="0.25">
      <c r="A6198" s="1" t="s">
        <v>6988</v>
      </c>
      <c r="B6198" s="2">
        <v>42341</v>
      </c>
      <c r="C6198" s="2">
        <v>42345</v>
      </c>
      <c r="D6198" s="1" t="s">
        <v>19</v>
      </c>
      <c r="E6198" s="1" t="s">
        <v>3173</v>
      </c>
      <c r="F6198" s="1" t="s">
        <v>2862</v>
      </c>
      <c r="G6198">
        <v>359.49900000000002</v>
      </c>
      <c r="H6198">
        <v>3</v>
      </c>
      <c r="I6198">
        <v>0.15</v>
      </c>
      <c r="J6198">
        <v>-29.605799999999999</v>
      </c>
      <c r="K6198" t="str">
        <f>INDEX(product!B:B,MATCH('TABELA TOTAL'!$F8714,product!A:A,0))</f>
        <v>Technology</v>
      </c>
      <c r="L6198" t="str">
        <f>INDEX(product!C:C,MATCH(F6198,product!A:A,))</f>
        <v>Bookcases</v>
      </c>
      <c r="M6198" t="str">
        <f>INDEX(product!D:D,MATCH(F6198,product!A:A,))</f>
        <v>DMI Eclipse Executive Suite Bookcases</v>
      </c>
    </row>
    <row r="6199" spans="1:13" x14ac:dyDescent="0.25">
      <c r="A6199" s="1" t="s">
        <v>7134</v>
      </c>
      <c r="B6199" s="2">
        <v>42341</v>
      </c>
      <c r="C6199" s="2">
        <v>42345</v>
      </c>
      <c r="D6199" s="1" t="s">
        <v>19</v>
      </c>
      <c r="E6199" s="1" t="s">
        <v>701</v>
      </c>
      <c r="F6199" s="1" t="s">
        <v>1229</v>
      </c>
      <c r="G6199">
        <v>77.951999999999998</v>
      </c>
      <c r="H6199">
        <v>3</v>
      </c>
      <c r="I6199">
        <v>0.2</v>
      </c>
      <c r="J6199">
        <v>12.667199999999999</v>
      </c>
      <c r="K6199" t="str">
        <f>INDEX(product!B:B,MATCH('TABELA TOTAL'!$F8987,product!A:A,0))</f>
        <v>Office Supplies</v>
      </c>
      <c r="L6199" t="str">
        <f>INDEX(product!C:C,MATCH(F6199,product!A:A,))</f>
        <v>Furnishings</v>
      </c>
      <c r="M6199" t="str">
        <f>INDEX(product!D:D,MATCH(F6199,product!A:A,))</f>
        <v>Seth Thomas 16" Steel Case Clock</v>
      </c>
    </row>
    <row r="6200" spans="1:13" x14ac:dyDescent="0.25">
      <c r="A6200" s="1" t="s">
        <v>7134</v>
      </c>
      <c r="B6200" s="2">
        <v>42341</v>
      </c>
      <c r="C6200" s="2">
        <v>42345</v>
      </c>
      <c r="D6200" s="1" t="s">
        <v>19</v>
      </c>
      <c r="E6200" s="1" t="s">
        <v>701</v>
      </c>
      <c r="F6200" s="1" t="s">
        <v>2847</v>
      </c>
      <c r="G6200">
        <v>95.97</v>
      </c>
      <c r="H6200">
        <v>5</v>
      </c>
      <c r="I6200">
        <v>0.7</v>
      </c>
      <c r="J6200">
        <v>-73.576999999999998</v>
      </c>
      <c r="K6200" t="str">
        <f>INDEX(product!B:B,MATCH('TABELA TOTAL'!$F8988,product!A:A,0))</f>
        <v>Furniture</v>
      </c>
      <c r="L6200" t="str">
        <f>INDEX(product!C:C,MATCH(F6200,product!A:A,))</f>
        <v>Binders</v>
      </c>
      <c r="M6200" t="str">
        <f>INDEX(product!D:D,MATCH(F6200,product!A:A,))</f>
        <v>GBC DocuBind P50 Personal Binding Machine</v>
      </c>
    </row>
    <row r="6201" spans="1:13" x14ac:dyDescent="0.25">
      <c r="A6201" s="1" t="s">
        <v>7134</v>
      </c>
      <c r="B6201" s="2">
        <v>42341</v>
      </c>
      <c r="C6201" s="2">
        <v>42345</v>
      </c>
      <c r="D6201" s="1" t="s">
        <v>19</v>
      </c>
      <c r="E6201" s="1" t="s">
        <v>701</v>
      </c>
      <c r="F6201" s="1" t="s">
        <v>409</v>
      </c>
      <c r="G6201">
        <v>105.584</v>
      </c>
      <c r="H6201">
        <v>2</v>
      </c>
      <c r="I6201">
        <v>0.2</v>
      </c>
      <c r="J6201">
        <v>9.2385999999999999</v>
      </c>
      <c r="K6201" t="str">
        <f>INDEX(product!B:B,MATCH('TABELA TOTAL'!$F8989,product!A:A,0))</f>
        <v>Technology</v>
      </c>
      <c r="L6201" t="str">
        <f>INDEX(product!C:C,MATCH(F6201,product!A:A,))</f>
        <v>Phones</v>
      </c>
      <c r="M6201" t="str">
        <f>INDEX(product!D:D,MATCH(F6201,product!A:A,))</f>
        <v>Panasonic KX-TG6844B Expandable Digital Cordless Telephone</v>
      </c>
    </row>
    <row r="6202" spans="1:13" x14ac:dyDescent="0.25">
      <c r="A6202" s="1" t="s">
        <v>7134</v>
      </c>
      <c r="B6202" s="2">
        <v>42341</v>
      </c>
      <c r="C6202" s="2">
        <v>42345</v>
      </c>
      <c r="D6202" s="1" t="s">
        <v>19</v>
      </c>
      <c r="E6202" s="1" t="s">
        <v>701</v>
      </c>
      <c r="F6202" s="1" t="s">
        <v>1038</v>
      </c>
      <c r="G6202">
        <v>9.3439999999999994</v>
      </c>
      <c r="H6202">
        <v>2</v>
      </c>
      <c r="I6202">
        <v>0.2</v>
      </c>
      <c r="J6202">
        <v>1.1679999999999999</v>
      </c>
      <c r="K6202" t="str">
        <f>INDEX(product!B:B,MATCH('TABELA TOTAL'!$F8990,product!A:A,0))</f>
        <v>Technology</v>
      </c>
      <c r="L6202" t="str">
        <f>INDEX(product!C:C,MATCH(F6202,product!A:A,))</f>
        <v>Art</v>
      </c>
      <c r="M6202" t="str">
        <f>INDEX(product!D:D,MATCH(F6202,product!A:A,))</f>
        <v>Newell 312</v>
      </c>
    </row>
    <row r="6203" spans="1:13" x14ac:dyDescent="0.25">
      <c r="A6203" s="1" t="s">
        <v>2177</v>
      </c>
      <c r="B6203" s="2">
        <v>42339</v>
      </c>
      <c r="C6203" s="2">
        <v>42346</v>
      </c>
      <c r="D6203" s="1" t="s">
        <v>19</v>
      </c>
      <c r="E6203" s="1" t="s">
        <v>398</v>
      </c>
      <c r="F6203" s="1" t="s">
        <v>2178</v>
      </c>
      <c r="G6203">
        <v>55.423999999999999</v>
      </c>
      <c r="H6203">
        <v>2</v>
      </c>
      <c r="I6203">
        <v>0.2</v>
      </c>
      <c r="J6203">
        <v>19.398399999999999</v>
      </c>
      <c r="K6203" t="str">
        <f>INDEX(product!B:B,MATCH('TABELA TOTAL'!$F1462,product!A:A,0))</f>
        <v>Office Supplies</v>
      </c>
      <c r="L6203" t="str">
        <f>INDEX(product!C:C,MATCH(F6203,product!A:A,))</f>
        <v>Binders</v>
      </c>
      <c r="M6203" t="str">
        <f>INDEX(product!D:D,MATCH(F6203,product!A:A,))</f>
        <v>Wilson Jones Heavy-Duty Casebound Ring Binders with Metal Hinges</v>
      </c>
    </row>
    <row r="6204" spans="1:13" x14ac:dyDescent="0.25">
      <c r="A6204" s="1" t="s">
        <v>2193</v>
      </c>
      <c r="B6204" s="2">
        <v>42339</v>
      </c>
      <c r="C6204" s="2">
        <v>42340</v>
      </c>
      <c r="D6204" s="1" t="s">
        <v>654</v>
      </c>
      <c r="E6204" s="1" t="s">
        <v>1766</v>
      </c>
      <c r="F6204" s="1" t="s">
        <v>2194</v>
      </c>
      <c r="G6204">
        <v>6.6879999999999997</v>
      </c>
      <c r="H6204">
        <v>4</v>
      </c>
      <c r="I6204">
        <v>0.6</v>
      </c>
      <c r="J6204">
        <v>-4.0128000000000004</v>
      </c>
      <c r="K6204" t="str">
        <f>INDEX(product!B:B,MATCH('TABELA TOTAL'!$F1475,product!A:A,0))</f>
        <v>Office Supplies</v>
      </c>
      <c r="L6204" t="str">
        <f>INDEX(product!C:C,MATCH(F6204,product!A:A,))</f>
        <v>Furnishings</v>
      </c>
      <c r="M6204" t="str">
        <f>INDEX(product!D:D,MATCH(F6204,product!A:A,))</f>
        <v>Eldon Image Series Desk Accessories, Burgundy</v>
      </c>
    </row>
    <row r="6205" spans="1:13" x14ac:dyDescent="0.25">
      <c r="A6205" s="1" t="s">
        <v>3410</v>
      </c>
      <c r="B6205" s="2">
        <v>42339</v>
      </c>
      <c r="C6205" s="2">
        <v>42344</v>
      </c>
      <c r="D6205" s="1" t="s">
        <v>19</v>
      </c>
      <c r="E6205" s="1" t="s">
        <v>2121</v>
      </c>
      <c r="F6205" s="1" t="s">
        <v>2359</v>
      </c>
      <c r="G6205">
        <v>13.9</v>
      </c>
      <c r="H6205">
        <v>5</v>
      </c>
      <c r="I6205">
        <v>0</v>
      </c>
      <c r="J6205">
        <v>5.56</v>
      </c>
      <c r="K6205" t="str">
        <f>INDEX(product!B:B,MATCH('TABELA TOTAL'!$F2716,product!A:A,0))</f>
        <v>Furniture</v>
      </c>
      <c r="L6205" t="str">
        <f>INDEX(product!C:C,MATCH(F6205,product!A:A,))</f>
        <v>Art</v>
      </c>
      <c r="M6205" t="str">
        <f>INDEX(product!D:D,MATCH(F6205,product!A:A,))</f>
        <v>Prang Drawing Pencil Set</v>
      </c>
    </row>
    <row r="6206" spans="1:13" x14ac:dyDescent="0.25">
      <c r="A6206" s="1" t="s">
        <v>4280</v>
      </c>
      <c r="B6206" s="2">
        <v>42339</v>
      </c>
      <c r="C6206" s="2">
        <v>42345</v>
      </c>
      <c r="D6206" s="1" t="s">
        <v>19</v>
      </c>
      <c r="E6206" s="1" t="s">
        <v>2183</v>
      </c>
      <c r="F6206" s="1" t="s">
        <v>841</v>
      </c>
      <c r="G6206">
        <v>61.68</v>
      </c>
      <c r="H6206">
        <v>4</v>
      </c>
      <c r="I6206">
        <v>0</v>
      </c>
      <c r="J6206">
        <v>16.653600000000001</v>
      </c>
      <c r="K6206" t="str">
        <f>INDEX(product!B:B,MATCH('TABELA TOTAL'!$F3921,product!A:A,0))</f>
        <v>Technology</v>
      </c>
      <c r="L6206" t="str">
        <f>INDEX(product!C:C,MATCH(F6206,product!A:A,))</f>
        <v>Storage</v>
      </c>
      <c r="M6206" t="str">
        <f>INDEX(product!D:D,MATCH(F6206,product!A:A,))</f>
        <v>Decoflex Hanging Personal Folder File, Blue</v>
      </c>
    </row>
    <row r="6207" spans="1:13" x14ac:dyDescent="0.25">
      <c r="A6207" s="1" t="s">
        <v>4280</v>
      </c>
      <c r="B6207" s="2">
        <v>42339</v>
      </c>
      <c r="C6207" s="2">
        <v>42345</v>
      </c>
      <c r="D6207" s="1" t="s">
        <v>19</v>
      </c>
      <c r="E6207" s="1" t="s">
        <v>2183</v>
      </c>
      <c r="F6207" s="1" t="s">
        <v>3354</v>
      </c>
      <c r="G6207">
        <v>63.96</v>
      </c>
      <c r="H6207">
        <v>4</v>
      </c>
      <c r="I6207">
        <v>0</v>
      </c>
      <c r="J6207">
        <v>30.700800000000001</v>
      </c>
      <c r="K6207" t="str">
        <f>INDEX(product!B:B,MATCH('TABELA TOTAL'!$F3922,product!A:A,0))</f>
        <v>Furniture</v>
      </c>
      <c r="L6207" t="str">
        <f>INDEX(product!C:C,MATCH(F6207,product!A:A,))</f>
        <v>Binders</v>
      </c>
      <c r="M6207" t="str">
        <f>INDEX(product!D:D,MATCH(F6207,product!A:A,))</f>
        <v>GBC Pre-Punched Binding Paper, Plastic, White, 8-1/2" x 11"</v>
      </c>
    </row>
    <row r="6208" spans="1:13" x14ac:dyDescent="0.25">
      <c r="A6208" s="1" t="s">
        <v>6010</v>
      </c>
      <c r="B6208" s="2">
        <v>42339</v>
      </c>
      <c r="C6208" s="2">
        <v>42343</v>
      </c>
      <c r="D6208" s="1" t="s">
        <v>11</v>
      </c>
      <c r="E6208" s="1" t="s">
        <v>297</v>
      </c>
      <c r="F6208" s="1" t="s">
        <v>891</v>
      </c>
      <c r="G6208">
        <v>2003.92</v>
      </c>
      <c r="H6208">
        <v>5</v>
      </c>
      <c r="I6208">
        <v>0.2</v>
      </c>
      <c r="J6208">
        <v>125.245</v>
      </c>
      <c r="K6208" t="str">
        <f>INDEX(product!B:B,MATCH('TABELA TOTAL'!$F6881,product!A:A,0))</f>
        <v>Furniture</v>
      </c>
      <c r="L6208" t="str">
        <f>INDEX(product!C:C,MATCH(F6208,product!A:A,))</f>
        <v>Chairs</v>
      </c>
      <c r="M6208" t="str">
        <f>INDEX(product!D:D,MATCH(F6208,product!A:A,))</f>
        <v>Global Troy Executive Leather Low-Back Tilter</v>
      </c>
    </row>
    <row r="6209" spans="1:13" x14ac:dyDescent="0.25">
      <c r="A6209" s="1" t="s">
        <v>6010</v>
      </c>
      <c r="B6209" s="2">
        <v>42339</v>
      </c>
      <c r="C6209" s="2">
        <v>42343</v>
      </c>
      <c r="D6209" s="1" t="s">
        <v>11</v>
      </c>
      <c r="E6209" s="1" t="s">
        <v>297</v>
      </c>
      <c r="F6209" s="1" t="s">
        <v>3129</v>
      </c>
      <c r="G6209">
        <v>32.4</v>
      </c>
      <c r="H6209">
        <v>5</v>
      </c>
      <c r="I6209">
        <v>0</v>
      </c>
      <c r="J6209">
        <v>15.552</v>
      </c>
      <c r="K6209" t="str">
        <f>INDEX(product!B:B,MATCH('TABELA TOTAL'!$F6882,product!A:A,0))</f>
        <v>Office Supplies</v>
      </c>
      <c r="L6209" t="str">
        <f>INDEX(product!C:C,MATCH(F6209,product!A:A,))</f>
        <v>Paper</v>
      </c>
      <c r="M6209" t="str">
        <f>INDEX(product!D:D,MATCH(F6209,product!A:A,))</f>
        <v>Xerox 219</v>
      </c>
    </row>
    <row r="6210" spans="1:13" x14ac:dyDescent="0.25">
      <c r="A6210" s="1" t="s">
        <v>6010</v>
      </c>
      <c r="B6210" s="2">
        <v>42339</v>
      </c>
      <c r="C6210" s="2">
        <v>42343</v>
      </c>
      <c r="D6210" s="1" t="s">
        <v>11</v>
      </c>
      <c r="E6210" s="1" t="s">
        <v>297</v>
      </c>
      <c r="F6210" s="1" t="s">
        <v>444</v>
      </c>
      <c r="G6210">
        <v>1913.4</v>
      </c>
      <c r="H6210">
        <v>9</v>
      </c>
      <c r="I6210">
        <v>0</v>
      </c>
      <c r="J6210">
        <v>401.81400000000002</v>
      </c>
      <c r="K6210" t="str">
        <f>INDEX(product!B:B,MATCH('TABELA TOTAL'!$F6883,product!A:A,0))</f>
        <v>Office Supplies</v>
      </c>
      <c r="L6210" t="str">
        <f>INDEX(product!C:C,MATCH(F6210,product!A:A,))</f>
        <v>Tables</v>
      </c>
      <c r="M6210" t="str">
        <f>INDEX(product!D:D,MATCH(F6210,product!A:A,))</f>
        <v>Bush Advantage Collection Round Conference Table</v>
      </c>
    </row>
    <row r="6211" spans="1:13" x14ac:dyDescent="0.25">
      <c r="A6211" s="1" t="s">
        <v>6010</v>
      </c>
      <c r="B6211" s="2">
        <v>42339</v>
      </c>
      <c r="C6211" s="2">
        <v>42343</v>
      </c>
      <c r="D6211" s="1" t="s">
        <v>11</v>
      </c>
      <c r="E6211" s="1" t="s">
        <v>297</v>
      </c>
      <c r="F6211" s="1" t="s">
        <v>2635</v>
      </c>
      <c r="G6211">
        <v>146.72999999999999</v>
      </c>
      <c r="H6211">
        <v>3</v>
      </c>
      <c r="I6211">
        <v>0</v>
      </c>
      <c r="J6211">
        <v>2.9346000000000001</v>
      </c>
      <c r="K6211" t="str">
        <f>INDEX(product!B:B,MATCH('TABELA TOTAL'!$F6884,product!A:A,0))</f>
        <v>Furniture</v>
      </c>
      <c r="L6211" t="str">
        <f>INDEX(product!C:C,MATCH(F6211,product!A:A,))</f>
        <v>Storage</v>
      </c>
      <c r="M6211" t="str">
        <f>INDEX(product!D:D,MATCH(F6211,product!A:A,))</f>
        <v>Tennsco Industrial Shelving</v>
      </c>
    </row>
    <row r="6212" spans="1:13" x14ac:dyDescent="0.25">
      <c r="A6212" s="1" t="s">
        <v>6010</v>
      </c>
      <c r="B6212" s="2">
        <v>42339</v>
      </c>
      <c r="C6212" s="2">
        <v>42343</v>
      </c>
      <c r="D6212" s="1" t="s">
        <v>11</v>
      </c>
      <c r="E6212" s="1" t="s">
        <v>297</v>
      </c>
      <c r="F6212" s="1" t="s">
        <v>792</v>
      </c>
      <c r="G6212">
        <v>114.2</v>
      </c>
      <c r="H6212">
        <v>5</v>
      </c>
      <c r="I6212">
        <v>0</v>
      </c>
      <c r="J6212">
        <v>52.531999999999996</v>
      </c>
      <c r="K6212" t="str">
        <f>INDEX(product!B:B,MATCH('TABELA TOTAL'!$F6885,product!A:A,0))</f>
        <v>Furniture</v>
      </c>
      <c r="L6212" t="str">
        <f>INDEX(product!C:C,MATCH(F6212,product!A:A,))</f>
        <v>Paper</v>
      </c>
      <c r="M6212" t="str">
        <f>INDEX(product!D:D,MATCH(F6212,product!A:A,))</f>
        <v>Xerox Color Copier Paper, 11" x 17", Ream</v>
      </c>
    </row>
    <row r="6213" spans="1:13" x14ac:dyDescent="0.25">
      <c r="A6213" s="1" t="s">
        <v>7084</v>
      </c>
      <c r="B6213" s="2">
        <v>42339</v>
      </c>
      <c r="C6213" s="2">
        <v>42344</v>
      </c>
      <c r="D6213" s="1" t="s">
        <v>19</v>
      </c>
      <c r="E6213" s="1" t="s">
        <v>6630</v>
      </c>
      <c r="F6213" s="1" t="s">
        <v>1860</v>
      </c>
      <c r="G6213">
        <v>2676.672</v>
      </c>
      <c r="H6213">
        <v>9</v>
      </c>
      <c r="I6213">
        <v>0.2</v>
      </c>
      <c r="J6213">
        <v>267.66719999999998</v>
      </c>
      <c r="K6213" t="str">
        <f>INDEX(product!B:B,MATCH('TABELA TOTAL'!$F8894,product!A:A,0))</f>
        <v>Office Supplies</v>
      </c>
      <c r="L6213" t="str">
        <f>INDEX(product!C:C,MATCH(F6213,product!A:A,))</f>
        <v>Chairs</v>
      </c>
      <c r="M6213" t="str">
        <f>INDEX(product!D:D,MATCH(F6213,product!A:A,))</f>
        <v>GuestStacker Chair with Chrome Finish Legs</v>
      </c>
    </row>
    <row r="6214" spans="1:13" x14ac:dyDescent="0.25">
      <c r="A6214" s="1" t="s">
        <v>7333</v>
      </c>
      <c r="B6214" s="2">
        <v>42339</v>
      </c>
      <c r="C6214" s="2">
        <v>42343</v>
      </c>
      <c r="D6214" s="1" t="s">
        <v>19</v>
      </c>
      <c r="E6214" s="1" t="s">
        <v>76</v>
      </c>
      <c r="F6214" s="1" t="s">
        <v>5521</v>
      </c>
      <c r="G6214">
        <v>19.440000000000001</v>
      </c>
      <c r="H6214">
        <v>3</v>
      </c>
      <c r="I6214">
        <v>0</v>
      </c>
      <c r="J6214">
        <v>9.3312000000000008</v>
      </c>
      <c r="K6214" t="str">
        <f>INDEX(product!B:B,MATCH('TABELA TOTAL'!$F9356,product!A:A,0))</f>
        <v>Furniture</v>
      </c>
      <c r="L6214" t="str">
        <f>INDEX(product!C:C,MATCH(F6214,product!A:A,))</f>
        <v>Paper</v>
      </c>
      <c r="M6214" t="str">
        <f>INDEX(product!D:D,MATCH(F6214,product!A:A,))</f>
        <v>Xerox 207</v>
      </c>
    </row>
    <row r="6215" spans="1:13" x14ac:dyDescent="0.25">
      <c r="A6215" s="1" t="s">
        <v>7333</v>
      </c>
      <c r="B6215" s="2">
        <v>42339</v>
      </c>
      <c r="C6215" s="2">
        <v>42343</v>
      </c>
      <c r="D6215" s="1" t="s">
        <v>19</v>
      </c>
      <c r="E6215" s="1" t="s">
        <v>76</v>
      </c>
      <c r="F6215" s="1" t="s">
        <v>2363</v>
      </c>
      <c r="G6215">
        <v>3.64</v>
      </c>
      <c r="H6215">
        <v>2</v>
      </c>
      <c r="I6215">
        <v>0</v>
      </c>
      <c r="J6215">
        <v>1.0192000000000001</v>
      </c>
      <c r="K6215" t="str">
        <f>INDEX(product!B:B,MATCH('TABELA TOTAL'!$F9357,product!A:A,0))</f>
        <v>Technology</v>
      </c>
      <c r="L6215" t="str">
        <f>INDEX(product!C:C,MATCH(F6215,product!A:A,))</f>
        <v>Art</v>
      </c>
      <c r="M6215" t="str">
        <f>INDEX(product!D:D,MATCH(F6215,product!A:A,))</f>
        <v>Newell 307</v>
      </c>
    </row>
    <row r="6216" spans="1:13" x14ac:dyDescent="0.25">
      <c r="A6216" s="1" t="s">
        <v>7333</v>
      </c>
      <c r="B6216" s="2">
        <v>42339</v>
      </c>
      <c r="C6216" s="2">
        <v>42343</v>
      </c>
      <c r="D6216" s="1" t="s">
        <v>19</v>
      </c>
      <c r="E6216" s="1" t="s">
        <v>76</v>
      </c>
      <c r="F6216" s="1" t="s">
        <v>3002</v>
      </c>
      <c r="G6216">
        <v>18.54</v>
      </c>
      <c r="H6216">
        <v>2</v>
      </c>
      <c r="I6216">
        <v>0</v>
      </c>
      <c r="J6216">
        <v>8.7138000000000009</v>
      </c>
      <c r="K6216" t="str">
        <f>INDEX(product!B:B,MATCH('TABELA TOTAL'!$F9358,product!A:A,0))</f>
        <v>Office Supplies</v>
      </c>
      <c r="L6216" t="str">
        <f>INDEX(product!C:C,MATCH(F6216,product!A:A,))</f>
        <v>Paper</v>
      </c>
      <c r="M6216" t="str">
        <f>INDEX(product!D:D,MATCH(F6216,product!A:A,))</f>
        <v>Wirebound Message Books, Four 2 3/4" x 5" Forms per Page, 600 Sets per Book</v>
      </c>
    </row>
    <row r="6217" spans="1:13" x14ac:dyDescent="0.25">
      <c r="A6217" s="1" t="s">
        <v>2883</v>
      </c>
      <c r="B6217" s="2">
        <v>42338</v>
      </c>
      <c r="C6217" s="2">
        <v>42342</v>
      </c>
      <c r="D6217" s="1" t="s">
        <v>19</v>
      </c>
      <c r="E6217" s="1" t="s">
        <v>2884</v>
      </c>
      <c r="F6217" s="1" t="s">
        <v>37</v>
      </c>
      <c r="G6217">
        <v>152.99100000000001</v>
      </c>
      <c r="H6217">
        <v>3</v>
      </c>
      <c r="I6217">
        <v>0.7</v>
      </c>
      <c r="J6217">
        <v>-122.39279999999999</v>
      </c>
      <c r="K6217" t="str">
        <f>INDEX(product!B:B,MATCH('TABELA TOTAL'!$F2135,product!A:A,0))</f>
        <v>Office Supplies</v>
      </c>
      <c r="L6217" t="str">
        <f>INDEX(product!C:C,MATCH(F6217,product!A:A,))</f>
        <v>Binders</v>
      </c>
      <c r="M6217" t="str">
        <f>INDEX(product!D:D,MATCH(F6217,product!A:A,))</f>
        <v>Fellowes PB200 Plastic Comb Binding Machine</v>
      </c>
    </row>
    <row r="6218" spans="1:13" x14ac:dyDescent="0.25">
      <c r="A6218" s="1" t="s">
        <v>2883</v>
      </c>
      <c r="B6218" s="2">
        <v>42338</v>
      </c>
      <c r="C6218" s="2">
        <v>42342</v>
      </c>
      <c r="D6218" s="1" t="s">
        <v>19</v>
      </c>
      <c r="E6218" s="1" t="s">
        <v>2884</v>
      </c>
      <c r="F6218" s="1" t="s">
        <v>2094</v>
      </c>
      <c r="G6218">
        <v>10.584</v>
      </c>
      <c r="H6218">
        <v>7</v>
      </c>
      <c r="I6218">
        <v>0.2</v>
      </c>
      <c r="J6218">
        <v>-2.3814000000000002</v>
      </c>
      <c r="K6218" t="str">
        <f>INDEX(product!B:B,MATCH('TABELA TOTAL'!$F2136,product!A:A,0))</f>
        <v>Office Supplies</v>
      </c>
      <c r="L6218" t="str">
        <f>INDEX(product!C:C,MATCH(F6218,product!A:A,))</f>
        <v>Fasteners</v>
      </c>
      <c r="M6218" t="str">
        <f>INDEX(product!D:D,MATCH(F6218,product!A:A,))</f>
        <v>Revere Boxed Rubber Bands by Revere</v>
      </c>
    </row>
    <row r="6219" spans="1:13" x14ac:dyDescent="0.25">
      <c r="A6219" s="1" t="s">
        <v>2883</v>
      </c>
      <c r="B6219" s="2">
        <v>42338</v>
      </c>
      <c r="C6219" s="2">
        <v>42342</v>
      </c>
      <c r="D6219" s="1" t="s">
        <v>19</v>
      </c>
      <c r="E6219" s="1" t="s">
        <v>2884</v>
      </c>
      <c r="F6219" s="1" t="s">
        <v>2885</v>
      </c>
      <c r="G6219">
        <v>94.92</v>
      </c>
      <c r="H6219">
        <v>4</v>
      </c>
      <c r="I6219">
        <v>0.4</v>
      </c>
      <c r="J6219">
        <v>15.82</v>
      </c>
      <c r="K6219" t="str">
        <f>INDEX(product!B:B,MATCH('TABELA TOTAL'!$F2137,product!A:A,0))</f>
        <v>Office Supplies</v>
      </c>
      <c r="L6219" t="str">
        <f>INDEX(product!C:C,MATCH(F6219,product!A:A,))</f>
        <v>Phones</v>
      </c>
      <c r="M6219" t="str">
        <f>INDEX(product!D:D,MATCH(F6219,product!A:A,))</f>
        <v>Motorla HX550 Universal Bluetooth Headset</v>
      </c>
    </row>
    <row r="6220" spans="1:13" x14ac:dyDescent="0.25">
      <c r="A6220" s="1" t="s">
        <v>3589</v>
      </c>
      <c r="B6220" s="2">
        <v>42338</v>
      </c>
      <c r="C6220" s="2">
        <v>42341</v>
      </c>
      <c r="D6220" s="1" t="s">
        <v>11</v>
      </c>
      <c r="E6220" s="1" t="s">
        <v>2282</v>
      </c>
      <c r="F6220" s="1" t="s">
        <v>1297</v>
      </c>
      <c r="G6220">
        <v>3.8820000000000001</v>
      </c>
      <c r="H6220">
        <v>3</v>
      </c>
      <c r="I6220">
        <v>0.8</v>
      </c>
      <c r="J6220">
        <v>-5.8230000000000004</v>
      </c>
      <c r="K6220" t="str">
        <f>INDEX(product!B:B,MATCH('TABELA TOTAL'!$F2924,product!A:A,0))</f>
        <v>Technology</v>
      </c>
      <c r="L6220" t="str">
        <f>INDEX(product!C:C,MATCH(F6220,product!A:A,))</f>
        <v>Binders</v>
      </c>
      <c r="M6220" t="str">
        <f>INDEX(product!D:D,MATCH(F6220,product!A:A,))</f>
        <v>GBC Instant Report Kit</v>
      </c>
    </row>
    <row r="6221" spans="1:13" x14ac:dyDescent="0.25">
      <c r="A6221" s="1" t="s">
        <v>4589</v>
      </c>
      <c r="B6221" s="2">
        <v>42338</v>
      </c>
      <c r="C6221" s="2">
        <v>42340</v>
      </c>
      <c r="D6221" s="1" t="s">
        <v>11</v>
      </c>
      <c r="E6221" s="1" t="s">
        <v>134</v>
      </c>
      <c r="F6221" s="1" t="s">
        <v>1599</v>
      </c>
      <c r="G6221">
        <v>17.48</v>
      </c>
      <c r="H6221">
        <v>2</v>
      </c>
      <c r="I6221">
        <v>0</v>
      </c>
      <c r="J6221">
        <v>8.2156000000000002</v>
      </c>
      <c r="K6221" t="str">
        <f>INDEX(product!B:B,MATCH('TABELA TOTAL'!$F4380,product!A:A,0))</f>
        <v>Office Supplies</v>
      </c>
      <c r="L6221" t="str">
        <f>INDEX(product!C:C,MATCH(F6221,product!A:A,))</f>
        <v>Envelopes</v>
      </c>
      <c r="M6221" t="str">
        <f>INDEX(product!D:D,MATCH(F6221,product!A:A,))</f>
        <v>#10- 4 1/8" x 9 1/2" Recycled Envelopes</v>
      </c>
    </row>
    <row r="6222" spans="1:13" x14ac:dyDescent="0.25">
      <c r="A6222" s="1" t="s">
        <v>4589</v>
      </c>
      <c r="B6222" s="2">
        <v>42338</v>
      </c>
      <c r="C6222" s="2">
        <v>42340</v>
      </c>
      <c r="D6222" s="1" t="s">
        <v>11</v>
      </c>
      <c r="E6222" s="1" t="s">
        <v>134</v>
      </c>
      <c r="F6222" s="1" t="s">
        <v>1796</v>
      </c>
      <c r="G6222">
        <v>71.88</v>
      </c>
      <c r="H6222">
        <v>2</v>
      </c>
      <c r="I6222">
        <v>0</v>
      </c>
      <c r="J6222">
        <v>32.345999999999997</v>
      </c>
      <c r="K6222" t="str">
        <f>INDEX(product!B:B,MATCH('TABELA TOTAL'!$F4381,product!A:A,0))</f>
        <v>Office Supplies</v>
      </c>
      <c r="L6222" t="str">
        <f>INDEX(product!C:C,MATCH(F6222,product!A:A,))</f>
        <v>Envelopes</v>
      </c>
      <c r="M6222" t="str">
        <f>INDEX(product!D:D,MATCH(F6222,product!A:A,))</f>
        <v>Tyvek  Top-Opening Peel &amp; Seel  Envelopes, Gray</v>
      </c>
    </row>
    <row r="6223" spans="1:13" x14ac:dyDescent="0.25">
      <c r="A6223" s="1" t="s">
        <v>5770</v>
      </c>
      <c r="B6223" s="2">
        <v>42338</v>
      </c>
      <c r="C6223" s="2">
        <v>42343</v>
      </c>
      <c r="D6223" s="1" t="s">
        <v>19</v>
      </c>
      <c r="E6223" s="1" t="s">
        <v>2515</v>
      </c>
      <c r="F6223" s="1" t="s">
        <v>2711</v>
      </c>
      <c r="G6223">
        <v>177.48</v>
      </c>
      <c r="H6223">
        <v>3</v>
      </c>
      <c r="I6223">
        <v>0.2</v>
      </c>
      <c r="J6223">
        <v>19.9665</v>
      </c>
      <c r="K6223" t="str">
        <f>INDEX(product!B:B,MATCH('TABELA TOTAL'!$F6406,product!A:A,0))</f>
        <v>Furniture</v>
      </c>
      <c r="L6223" t="str">
        <f>INDEX(product!C:C,MATCH(F6223,product!A:A,))</f>
        <v>Phones</v>
      </c>
      <c r="M6223" t="str">
        <f>INDEX(product!D:D,MATCH(F6223,product!A:A,))</f>
        <v>Avaya 4621SW VoIP phone</v>
      </c>
    </row>
    <row r="6224" spans="1:13" x14ac:dyDescent="0.25">
      <c r="A6224" s="1" t="s">
        <v>6037</v>
      </c>
      <c r="B6224" s="2">
        <v>42338</v>
      </c>
      <c r="C6224" s="2">
        <v>42342</v>
      </c>
      <c r="D6224" s="1" t="s">
        <v>19</v>
      </c>
      <c r="E6224" s="1" t="s">
        <v>2577</v>
      </c>
      <c r="F6224" s="1" t="s">
        <v>2011</v>
      </c>
      <c r="G6224">
        <v>23.66</v>
      </c>
      <c r="H6224">
        <v>7</v>
      </c>
      <c r="I6224">
        <v>0</v>
      </c>
      <c r="J6224">
        <v>10.883599999999999</v>
      </c>
      <c r="K6224" t="str">
        <f>INDEX(product!B:B,MATCH('TABELA TOTAL'!$F6926,product!A:A,0))</f>
        <v>Office Supplies</v>
      </c>
      <c r="L6224" t="str">
        <f>INDEX(product!C:C,MATCH(F6224,product!A:A,))</f>
        <v>Paper</v>
      </c>
      <c r="M6224" t="str">
        <f>INDEX(product!D:D,MATCH(F6224,product!A:A,))</f>
        <v>Avoid Verbal Orders Carbonless Minifold Book</v>
      </c>
    </row>
    <row r="6225" spans="1:13" x14ac:dyDescent="0.25">
      <c r="A6225" s="1" t="s">
        <v>6037</v>
      </c>
      <c r="B6225" s="2">
        <v>42338</v>
      </c>
      <c r="C6225" s="2">
        <v>42342</v>
      </c>
      <c r="D6225" s="1" t="s">
        <v>19</v>
      </c>
      <c r="E6225" s="1" t="s">
        <v>2577</v>
      </c>
      <c r="F6225" s="1" t="s">
        <v>4010</v>
      </c>
      <c r="G6225">
        <v>681.40800000000002</v>
      </c>
      <c r="H6225">
        <v>12</v>
      </c>
      <c r="I6225">
        <v>0.2</v>
      </c>
      <c r="J6225">
        <v>42.588000000000001</v>
      </c>
      <c r="K6225" t="str">
        <f>INDEX(product!B:B,MATCH('TABELA TOTAL'!$F6927,product!A:A,0))</f>
        <v>Office Supplies</v>
      </c>
      <c r="L6225" t="str">
        <f>INDEX(product!C:C,MATCH(F6225,product!A:A,))</f>
        <v>Bookcases</v>
      </c>
      <c r="M6225" t="str">
        <f>INDEX(product!D:D,MATCH(F6225,product!A:A,))</f>
        <v>Hon Metal Bookcases, Black</v>
      </c>
    </row>
    <row r="6226" spans="1:13" x14ac:dyDescent="0.25">
      <c r="A6226" s="1" t="s">
        <v>6413</v>
      </c>
      <c r="B6226" s="2">
        <v>42338</v>
      </c>
      <c r="C6226" s="2">
        <v>42340</v>
      </c>
      <c r="D6226" s="1" t="s">
        <v>11</v>
      </c>
      <c r="E6226" s="1" t="s">
        <v>3216</v>
      </c>
      <c r="F6226" s="1" t="s">
        <v>4851</v>
      </c>
      <c r="G6226">
        <v>80.959999999999994</v>
      </c>
      <c r="H6226">
        <v>4</v>
      </c>
      <c r="I6226">
        <v>0</v>
      </c>
      <c r="J6226">
        <v>29.145600000000002</v>
      </c>
      <c r="K6226" t="str">
        <f>INDEX(product!B:B,MATCH('TABELA TOTAL'!$F7656,product!A:A,0))</f>
        <v>Office Supplies</v>
      </c>
      <c r="L6226" t="str">
        <f>INDEX(product!C:C,MATCH(F6226,product!A:A,))</f>
        <v>Furnishings</v>
      </c>
      <c r="M6226" t="str">
        <f>INDEX(product!D:D,MATCH(F6226,product!A:A,))</f>
        <v>DAX Contemporary Wood Frame with Silver Metal Mat, Desktop, 11 x 14 Size</v>
      </c>
    </row>
    <row r="6227" spans="1:13" x14ac:dyDescent="0.25">
      <c r="A6227" s="1" t="s">
        <v>6413</v>
      </c>
      <c r="B6227" s="2">
        <v>42338</v>
      </c>
      <c r="C6227" s="2">
        <v>42340</v>
      </c>
      <c r="D6227" s="1" t="s">
        <v>11</v>
      </c>
      <c r="E6227" s="1" t="s">
        <v>3216</v>
      </c>
      <c r="F6227" s="1" t="s">
        <v>3633</v>
      </c>
      <c r="G6227">
        <v>25.92</v>
      </c>
      <c r="H6227">
        <v>4</v>
      </c>
      <c r="I6227">
        <v>0</v>
      </c>
      <c r="J6227">
        <v>12.441599999999999</v>
      </c>
      <c r="K6227" t="str">
        <f>INDEX(product!B:B,MATCH('TABELA TOTAL'!$F7657,product!A:A,0))</f>
        <v>Technology</v>
      </c>
      <c r="L6227" t="str">
        <f>INDEX(product!C:C,MATCH(F6227,product!A:A,))</f>
        <v>Paper</v>
      </c>
      <c r="M6227" t="str">
        <f>INDEX(product!D:D,MATCH(F6227,product!A:A,))</f>
        <v>Xerox 1997</v>
      </c>
    </row>
    <row r="6228" spans="1:13" x14ac:dyDescent="0.25">
      <c r="A6228" s="1" t="s">
        <v>6469</v>
      </c>
      <c r="B6228" s="2">
        <v>42338</v>
      </c>
      <c r="C6228" s="2">
        <v>42341</v>
      </c>
      <c r="D6228" s="1" t="s">
        <v>79</v>
      </c>
      <c r="E6228" s="1" t="s">
        <v>2070</v>
      </c>
      <c r="F6228" s="1" t="s">
        <v>3547</v>
      </c>
      <c r="G6228">
        <v>17.088000000000001</v>
      </c>
      <c r="H6228">
        <v>2</v>
      </c>
      <c r="I6228">
        <v>0.2</v>
      </c>
      <c r="J6228">
        <v>1.0680000000000001</v>
      </c>
      <c r="K6228" t="str">
        <f>INDEX(product!B:B,MATCH('TABELA TOTAL'!$F7755,product!A:A,0))</f>
        <v>Office Supplies</v>
      </c>
      <c r="L6228" t="str">
        <f>INDEX(product!C:C,MATCH(F6228,product!A:A,))</f>
        <v>Furnishings</v>
      </c>
      <c r="M6228" t="str">
        <f>INDEX(product!D:D,MATCH(F6228,product!A:A,))</f>
        <v>Dana Swing-Arm Lamps</v>
      </c>
    </row>
    <row r="6229" spans="1:13" x14ac:dyDescent="0.25">
      <c r="A6229" s="1" t="s">
        <v>6695</v>
      </c>
      <c r="B6229" s="2">
        <v>42338</v>
      </c>
      <c r="C6229" s="2">
        <v>42341</v>
      </c>
      <c r="D6229" s="1" t="s">
        <v>79</v>
      </c>
      <c r="E6229" s="1" t="s">
        <v>1040</v>
      </c>
      <c r="F6229" s="1" t="s">
        <v>1265</v>
      </c>
      <c r="G6229">
        <v>6.048</v>
      </c>
      <c r="H6229">
        <v>7</v>
      </c>
      <c r="I6229">
        <v>0.7</v>
      </c>
      <c r="J6229">
        <v>-4.2336</v>
      </c>
      <c r="K6229" t="str">
        <f>INDEX(product!B:B,MATCH('TABELA TOTAL'!$F8194,product!A:A,0))</f>
        <v>Office Supplies</v>
      </c>
      <c r="L6229" t="str">
        <f>INDEX(product!C:C,MATCH(F6229,product!A:A,))</f>
        <v>Binders</v>
      </c>
      <c r="M6229" t="str">
        <f>INDEX(product!D:D,MATCH(F6229,product!A:A,))</f>
        <v>Avery Durable Binders</v>
      </c>
    </row>
    <row r="6230" spans="1:13" x14ac:dyDescent="0.25">
      <c r="A6230" s="1" t="s">
        <v>6695</v>
      </c>
      <c r="B6230" s="2">
        <v>42338</v>
      </c>
      <c r="C6230" s="2">
        <v>42341</v>
      </c>
      <c r="D6230" s="1" t="s">
        <v>79</v>
      </c>
      <c r="E6230" s="1" t="s">
        <v>1040</v>
      </c>
      <c r="F6230" s="1" t="s">
        <v>3231</v>
      </c>
      <c r="G6230">
        <v>98.352000000000004</v>
      </c>
      <c r="H6230">
        <v>3</v>
      </c>
      <c r="I6230">
        <v>0.2</v>
      </c>
      <c r="J6230">
        <v>9.8352000000000004</v>
      </c>
      <c r="K6230" t="str">
        <f>INDEX(product!B:B,MATCH('TABELA TOTAL'!$F8195,product!A:A,0))</f>
        <v>Office Supplies</v>
      </c>
      <c r="L6230" t="str">
        <f>INDEX(product!C:C,MATCH(F6230,product!A:A,))</f>
        <v>Appliances</v>
      </c>
      <c r="M6230" t="str">
        <f>INDEX(product!D:D,MATCH(F6230,product!A:A,))</f>
        <v>Belkin 8 Outlet Surge Protector</v>
      </c>
    </row>
    <row r="6231" spans="1:13" x14ac:dyDescent="0.25">
      <c r="A6231" s="1" t="s">
        <v>6695</v>
      </c>
      <c r="B6231" s="2">
        <v>42338</v>
      </c>
      <c r="C6231" s="2">
        <v>42341</v>
      </c>
      <c r="D6231" s="1" t="s">
        <v>79</v>
      </c>
      <c r="E6231" s="1" t="s">
        <v>1040</v>
      </c>
      <c r="F6231" s="1" t="s">
        <v>454</v>
      </c>
      <c r="G6231">
        <v>335.74400000000003</v>
      </c>
      <c r="H6231">
        <v>2</v>
      </c>
      <c r="I6231">
        <v>0.2</v>
      </c>
      <c r="J6231">
        <v>25.180800000000001</v>
      </c>
      <c r="K6231" t="str">
        <f>INDEX(product!B:B,MATCH('TABELA TOTAL'!$F8196,product!A:A,0))</f>
        <v>Office Supplies</v>
      </c>
      <c r="L6231" t="str">
        <f>INDEX(product!C:C,MATCH(F6231,product!A:A,))</f>
        <v>Furnishings</v>
      </c>
      <c r="M6231" t="str">
        <f>INDEX(product!D:D,MATCH(F6231,product!A:A,))</f>
        <v>Luxo Professional Fluorescent Magnifier Lamp with Clamp-Mount Base</v>
      </c>
    </row>
    <row r="6232" spans="1:13" x14ac:dyDescent="0.25">
      <c r="A6232" s="1" t="s">
        <v>1077</v>
      </c>
      <c r="B6232" s="2">
        <v>42337</v>
      </c>
      <c r="C6232" s="2">
        <v>42341</v>
      </c>
      <c r="D6232" s="1" t="s">
        <v>19</v>
      </c>
      <c r="E6232" s="1" t="s">
        <v>1078</v>
      </c>
      <c r="F6232" s="1" t="s">
        <v>1079</v>
      </c>
      <c r="G6232">
        <v>301.95999999999998</v>
      </c>
      <c r="H6232">
        <v>2</v>
      </c>
      <c r="I6232">
        <v>0</v>
      </c>
      <c r="J6232">
        <v>87.568399999999997</v>
      </c>
      <c r="K6232" t="str">
        <f>INDEX(product!B:B,MATCH('TABELA TOTAL'!$F624,product!A:A,0))</f>
        <v>Office Supplies</v>
      </c>
      <c r="L6232" t="str">
        <f>INDEX(product!C:C,MATCH(F6232,product!A:A,))</f>
        <v>Chairs</v>
      </c>
      <c r="M6232" t="str">
        <f>INDEX(product!D:D,MATCH(F6232,product!A:A,))</f>
        <v>Global Manager's Adjustable Task Chair, Storm</v>
      </c>
    </row>
    <row r="6233" spans="1:13" x14ac:dyDescent="0.25">
      <c r="A6233" s="1" t="s">
        <v>1077</v>
      </c>
      <c r="B6233" s="2">
        <v>42337</v>
      </c>
      <c r="C6233" s="2">
        <v>42341</v>
      </c>
      <c r="D6233" s="1" t="s">
        <v>19</v>
      </c>
      <c r="E6233" s="1" t="s">
        <v>1078</v>
      </c>
      <c r="F6233" s="1" t="s">
        <v>1080</v>
      </c>
      <c r="G6233">
        <v>555.21</v>
      </c>
      <c r="H6233">
        <v>5</v>
      </c>
      <c r="I6233">
        <v>0.1</v>
      </c>
      <c r="J6233">
        <v>178.90100000000001</v>
      </c>
      <c r="K6233" t="str">
        <f>INDEX(product!B:B,MATCH('TABELA TOTAL'!$F625,product!A:A,0))</f>
        <v>Office Supplies</v>
      </c>
      <c r="L6233" t="str">
        <f>INDEX(product!C:C,MATCH(F6233,product!A:A,))</f>
        <v>Appliances</v>
      </c>
      <c r="M6233" t="str">
        <f>INDEX(product!D:D,MATCH(F6233,product!A:A,))</f>
        <v>Honeywell Enviracaire Portable HEPA Air Cleaner for up to 10 x 16 Room</v>
      </c>
    </row>
    <row r="6234" spans="1:13" x14ac:dyDescent="0.25">
      <c r="A6234" s="1" t="s">
        <v>1077</v>
      </c>
      <c r="B6234" s="2">
        <v>42337</v>
      </c>
      <c r="C6234" s="2">
        <v>42341</v>
      </c>
      <c r="D6234" s="1" t="s">
        <v>19</v>
      </c>
      <c r="E6234" s="1" t="s">
        <v>1078</v>
      </c>
      <c r="F6234" s="1" t="s">
        <v>1081</v>
      </c>
      <c r="G6234">
        <v>523.48</v>
      </c>
      <c r="H6234">
        <v>4</v>
      </c>
      <c r="I6234">
        <v>0</v>
      </c>
      <c r="J6234">
        <v>130.87</v>
      </c>
      <c r="K6234" t="str">
        <f>INDEX(product!B:B,MATCH('TABELA TOTAL'!$F626,product!A:A,0))</f>
        <v>Furniture</v>
      </c>
      <c r="L6234" t="str">
        <f>INDEX(product!C:C,MATCH(F6234,product!A:A,))</f>
        <v>Storage</v>
      </c>
      <c r="M6234" t="str">
        <f>INDEX(product!D:D,MATCH(F6234,product!A:A,))</f>
        <v>Mini 13-1/2 Capacity Data Binder Rack, Pearl</v>
      </c>
    </row>
    <row r="6235" spans="1:13" x14ac:dyDescent="0.25">
      <c r="A6235" s="1" t="s">
        <v>1077</v>
      </c>
      <c r="B6235" s="2">
        <v>42337</v>
      </c>
      <c r="C6235" s="2">
        <v>42341</v>
      </c>
      <c r="D6235" s="1" t="s">
        <v>19</v>
      </c>
      <c r="E6235" s="1" t="s">
        <v>1078</v>
      </c>
      <c r="F6235" s="1" t="s">
        <v>72</v>
      </c>
      <c r="G6235">
        <v>161.82</v>
      </c>
      <c r="H6235">
        <v>9</v>
      </c>
      <c r="I6235">
        <v>0</v>
      </c>
      <c r="J6235">
        <v>46.927799999999998</v>
      </c>
      <c r="K6235" t="str">
        <f>INDEX(product!B:B,MATCH('TABELA TOTAL'!$F627,product!A:A,0))</f>
        <v>Office Supplies</v>
      </c>
      <c r="L6235" t="str">
        <f>INDEX(product!C:C,MATCH(F6235,product!A:A,))</f>
        <v>Art</v>
      </c>
      <c r="M6235" t="str">
        <f>INDEX(product!D:D,MATCH(F6235,product!A:A,))</f>
        <v>BOSTON Model 1800 Electric Pencil Sharpeners, Putty/Woodgrain</v>
      </c>
    </row>
    <row r="6236" spans="1:13" x14ac:dyDescent="0.25">
      <c r="A6236" s="1" t="s">
        <v>1733</v>
      </c>
      <c r="B6236" s="2">
        <v>42337</v>
      </c>
      <c r="C6236" s="2">
        <v>42342</v>
      </c>
      <c r="D6236" s="1" t="s">
        <v>19</v>
      </c>
      <c r="E6236" s="1" t="s">
        <v>1734</v>
      </c>
      <c r="F6236" s="1" t="s">
        <v>1735</v>
      </c>
      <c r="G6236">
        <v>19.920000000000002</v>
      </c>
      <c r="H6236">
        <v>4</v>
      </c>
      <c r="I6236">
        <v>0</v>
      </c>
      <c r="J6236">
        <v>9.3623999999999992</v>
      </c>
      <c r="K6236" t="str">
        <f>INDEX(product!B:B,MATCH('TABELA TOTAL'!$F1082,product!A:A,0))</f>
        <v>Office Supplies</v>
      </c>
      <c r="L6236" t="str">
        <f>INDEX(product!C:C,MATCH(F6236,product!A:A,))</f>
        <v>Paper</v>
      </c>
      <c r="M6236" t="str">
        <f>INDEX(product!D:D,MATCH(F6236,product!A:A,))</f>
        <v>Easy-staple paper</v>
      </c>
    </row>
    <row r="6237" spans="1:13" x14ac:dyDescent="0.25">
      <c r="A6237" s="1" t="s">
        <v>1733</v>
      </c>
      <c r="B6237" s="2">
        <v>42337</v>
      </c>
      <c r="C6237" s="2">
        <v>42342</v>
      </c>
      <c r="D6237" s="1" t="s">
        <v>19</v>
      </c>
      <c r="E6237" s="1" t="s">
        <v>1734</v>
      </c>
      <c r="F6237" s="1" t="s">
        <v>1736</v>
      </c>
      <c r="G6237">
        <v>1106.9100000000001</v>
      </c>
      <c r="H6237">
        <v>9</v>
      </c>
      <c r="I6237">
        <v>0</v>
      </c>
      <c r="J6237">
        <v>121.76009999999999</v>
      </c>
      <c r="K6237" t="str">
        <f>INDEX(product!B:B,MATCH('TABELA TOTAL'!$F1083,product!A:A,0))</f>
        <v>Technology</v>
      </c>
      <c r="L6237" t="str">
        <f>INDEX(product!C:C,MATCH(F6237,product!A:A,))</f>
        <v>Chairs</v>
      </c>
      <c r="M6237" t="str">
        <f>INDEX(product!D:D,MATCH(F6237,product!A:A,))</f>
        <v>Global High-Back Leather Tilter, Burgundy</v>
      </c>
    </row>
    <row r="6238" spans="1:13" x14ac:dyDescent="0.25">
      <c r="A6238" s="1" t="s">
        <v>2316</v>
      </c>
      <c r="B6238" s="2">
        <v>42337</v>
      </c>
      <c r="C6238" s="2">
        <v>42338</v>
      </c>
      <c r="D6238" s="1" t="s">
        <v>79</v>
      </c>
      <c r="E6238" s="1" t="s">
        <v>2317</v>
      </c>
      <c r="F6238" s="1" t="s">
        <v>2318</v>
      </c>
      <c r="G6238">
        <v>21.48</v>
      </c>
      <c r="H6238">
        <v>3</v>
      </c>
      <c r="I6238">
        <v>0.2</v>
      </c>
      <c r="J6238">
        <v>-0.26850000000000002</v>
      </c>
      <c r="K6238" t="str">
        <f>INDEX(product!B:B,MATCH('TABELA TOTAL'!$F1568,product!A:A,0))</f>
        <v>Furniture</v>
      </c>
      <c r="L6238" t="str">
        <f>INDEX(product!C:C,MATCH(F6238,product!A:A,))</f>
        <v>Accessories</v>
      </c>
      <c r="M6238" t="str">
        <f>INDEX(product!D:D,MATCH(F6238,product!A:A,))</f>
        <v>Kingston Digital DataTraveler 16GB USB 2.0</v>
      </c>
    </row>
    <row r="6239" spans="1:13" x14ac:dyDescent="0.25">
      <c r="A6239" s="1" t="s">
        <v>2316</v>
      </c>
      <c r="B6239" s="2">
        <v>42337</v>
      </c>
      <c r="C6239" s="2">
        <v>42338</v>
      </c>
      <c r="D6239" s="1" t="s">
        <v>79</v>
      </c>
      <c r="E6239" s="1" t="s">
        <v>2317</v>
      </c>
      <c r="F6239" s="1" t="s">
        <v>2319</v>
      </c>
      <c r="G6239">
        <v>8.7840000000000007</v>
      </c>
      <c r="H6239">
        <v>4</v>
      </c>
      <c r="I6239">
        <v>0.8</v>
      </c>
      <c r="J6239">
        <v>-13.6152</v>
      </c>
      <c r="K6239" t="str">
        <f>INDEX(product!B:B,MATCH('TABELA TOTAL'!$F1569,product!A:A,0))</f>
        <v>Office Supplies</v>
      </c>
      <c r="L6239" t="str">
        <f>INDEX(product!C:C,MATCH(F6239,product!A:A,))</f>
        <v>Binders</v>
      </c>
      <c r="M6239" t="str">
        <f>INDEX(product!D:D,MATCH(F6239,product!A:A,))</f>
        <v>GBC Imprintable Covers</v>
      </c>
    </row>
    <row r="6240" spans="1:13" x14ac:dyDescent="0.25">
      <c r="A6240" s="1" t="s">
        <v>3959</v>
      </c>
      <c r="B6240" s="2">
        <v>42337</v>
      </c>
      <c r="C6240" s="2">
        <v>42338</v>
      </c>
      <c r="D6240" s="1" t="s">
        <v>654</v>
      </c>
      <c r="E6240" s="1" t="s">
        <v>1250</v>
      </c>
      <c r="F6240" s="1" t="s">
        <v>130</v>
      </c>
      <c r="G6240">
        <v>4.3040000000000003</v>
      </c>
      <c r="H6240">
        <v>1</v>
      </c>
      <c r="I6240">
        <v>0.2</v>
      </c>
      <c r="J6240">
        <v>1.5602</v>
      </c>
      <c r="K6240" t="str">
        <f>INDEX(product!B:B,MATCH('TABELA TOTAL'!$F3442,product!A:A,0))</f>
        <v>Technology</v>
      </c>
      <c r="L6240" t="str">
        <f>INDEX(product!C:C,MATCH(F6240,product!A:A,))</f>
        <v>Binders</v>
      </c>
      <c r="M6240" t="str">
        <f>INDEX(product!D:D,MATCH(F6240,product!A:A,))</f>
        <v>Acco PRESSTEX Data Binder with Storage Hooks, Dark Blue, 14 7/8" X 11"</v>
      </c>
    </row>
    <row r="6241" spans="1:13" x14ac:dyDescent="0.25">
      <c r="A6241" s="1" t="s">
        <v>4446</v>
      </c>
      <c r="B6241" s="2">
        <v>42337</v>
      </c>
      <c r="C6241" s="2">
        <v>42338</v>
      </c>
      <c r="D6241" s="1" t="s">
        <v>79</v>
      </c>
      <c r="E6241" s="1" t="s">
        <v>4447</v>
      </c>
      <c r="F6241" s="1" t="s">
        <v>3677</v>
      </c>
      <c r="G6241">
        <v>56.3</v>
      </c>
      <c r="H6241">
        <v>2</v>
      </c>
      <c r="I6241">
        <v>0</v>
      </c>
      <c r="J6241">
        <v>15.763999999999999</v>
      </c>
      <c r="K6241" t="str">
        <f>INDEX(product!B:B,MATCH('TABELA TOTAL'!$F4177,product!A:A,0))</f>
        <v>Office Supplies</v>
      </c>
      <c r="L6241" t="str">
        <f>INDEX(product!C:C,MATCH(F6241,product!A:A,))</f>
        <v>Art</v>
      </c>
      <c r="M6241" t="str">
        <f>INDEX(product!D:D,MATCH(F6241,product!A:A,))</f>
        <v>Boston Electric Pencil Sharpener, Model 1818, Charcoal Black</v>
      </c>
    </row>
    <row r="6242" spans="1:13" x14ac:dyDescent="0.25">
      <c r="A6242" s="1" t="s">
        <v>474</v>
      </c>
      <c r="B6242" s="2">
        <v>42336</v>
      </c>
      <c r="C6242" s="2">
        <v>42342</v>
      </c>
      <c r="D6242" s="1" t="s">
        <v>19</v>
      </c>
      <c r="E6242" s="1" t="s">
        <v>475</v>
      </c>
      <c r="F6242" s="1" t="s">
        <v>458</v>
      </c>
      <c r="G6242">
        <v>12.132</v>
      </c>
      <c r="H6242">
        <v>9</v>
      </c>
      <c r="I6242">
        <v>0.6</v>
      </c>
      <c r="J6242">
        <v>-8.4923999999999999</v>
      </c>
      <c r="K6242" t="str">
        <f>INDEX(product!B:B,MATCH('TABELA TOTAL'!$F256,product!A:A,0))</f>
        <v>Office Supplies</v>
      </c>
      <c r="L6242" t="str">
        <f>INDEX(product!C:C,MATCH(F6242,product!A:A,))</f>
        <v>Furnishings</v>
      </c>
      <c r="M6242" t="str">
        <f>INDEX(product!D:D,MATCH(F6242,product!A:A,))</f>
        <v>Eldon 100 Class Desk Accessories</v>
      </c>
    </row>
    <row r="6243" spans="1:13" x14ac:dyDescent="0.25">
      <c r="A6243" s="1" t="s">
        <v>474</v>
      </c>
      <c r="B6243" s="2">
        <v>42336</v>
      </c>
      <c r="C6243" s="2">
        <v>42342</v>
      </c>
      <c r="D6243" s="1" t="s">
        <v>19</v>
      </c>
      <c r="E6243" s="1" t="s">
        <v>475</v>
      </c>
      <c r="F6243" s="1" t="s">
        <v>476</v>
      </c>
      <c r="G6243">
        <v>82.367999999999995</v>
      </c>
      <c r="H6243">
        <v>2</v>
      </c>
      <c r="I6243">
        <v>0.2</v>
      </c>
      <c r="J6243">
        <v>-19.5624</v>
      </c>
      <c r="K6243" t="str">
        <f>INDEX(product!B:B,MATCH('TABELA TOTAL'!$F257,product!A:A,0))</f>
        <v>Office Supplies</v>
      </c>
      <c r="L6243" t="str">
        <f>INDEX(product!C:C,MATCH(F6243,product!A:A,))</f>
        <v>Storage</v>
      </c>
      <c r="M6243" t="str">
        <f>INDEX(product!D:D,MATCH(F6243,product!A:A,))</f>
        <v>Belkin 19" Vented Equipment Shelf, Black</v>
      </c>
    </row>
    <row r="6244" spans="1:13" x14ac:dyDescent="0.25">
      <c r="A6244" s="1" t="s">
        <v>474</v>
      </c>
      <c r="B6244" s="2">
        <v>42336</v>
      </c>
      <c r="C6244" s="2">
        <v>42342</v>
      </c>
      <c r="D6244" s="1" t="s">
        <v>19</v>
      </c>
      <c r="E6244" s="1" t="s">
        <v>475</v>
      </c>
      <c r="F6244" s="1" t="s">
        <v>304</v>
      </c>
      <c r="G6244">
        <v>53.92</v>
      </c>
      <c r="H6244">
        <v>5</v>
      </c>
      <c r="I6244">
        <v>0.2</v>
      </c>
      <c r="J6244">
        <v>4.0439999999999996</v>
      </c>
      <c r="K6244" t="str">
        <f>INDEX(product!B:B,MATCH('TABELA TOTAL'!$F258,product!A:A,0))</f>
        <v>Technology</v>
      </c>
      <c r="L6244" t="str">
        <f>INDEX(product!C:C,MATCH(F6244,product!A:A,))</f>
        <v>Storage</v>
      </c>
      <c r="M6244" t="str">
        <f>INDEX(product!D:D,MATCH(F6244,product!A:A,))</f>
        <v>Tenex Personal Project File with Scoop Front Design, Black</v>
      </c>
    </row>
    <row r="6245" spans="1:13" x14ac:dyDescent="0.25">
      <c r="A6245" s="1" t="s">
        <v>474</v>
      </c>
      <c r="B6245" s="2">
        <v>42336</v>
      </c>
      <c r="C6245" s="2">
        <v>42342</v>
      </c>
      <c r="D6245" s="1" t="s">
        <v>19</v>
      </c>
      <c r="E6245" s="1" t="s">
        <v>475</v>
      </c>
      <c r="F6245" s="1" t="s">
        <v>477</v>
      </c>
      <c r="G6245">
        <v>647.904</v>
      </c>
      <c r="H6245">
        <v>6</v>
      </c>
      <c r="I6245">
        <v>0.2</v>
      </c>
      <c r="J6245">
        <v>56.691600000000001</v>
      </c>
      <c r="K6245" t="str">
        <f>INDEX(product!B:B,MATCH('TABELA TOTAL'!$F259,product!A:A,0))</f>
        <v>Technology</v>
      </c>
      <c r="L6245" t="str">
        <f>INDEX(product!C:C,MATCH(F6245,product!A:A,))</f>
        <v>Phones</v>
      </c>
      <c r="M6245" t="str">
        <f>INDEX(product!D:D,MATCH(F6245,product!A:A,))</f>
        <v>Logitech Mobile Speakerphone P710e - speaker phone</v>
      </c>
    </row>
    <row r="6246" spans="1:13" x14ac:dyDescent="0.25">
      <c r="A6246" s="1" t="s">
        <v>4245</v>
      </c>
      <c r="B6246" s="2">
        <v>42336</v>
      </c>
      <c r="C6246" s="2">
        <v>42341</v>
      </c>
      <c r="D6246" s="1" t="s">
        <v>19</v>
      </c>
      <c r="E6246" s="1" t="s">
        <v>269</v>
      </c>
      <c r="F6246" s="1" t="s">
        <v>4246</v>
      </c>
      <c r="G6246">
        <v>151.96</v>
      </c>
      <c r="H6246">
        <v>5</v>
      </c>
      <c r="I6246">
        <v>0.6</v>
      </c>
      <c r="J6246">
        <v>-182.352</v>
      </c>
      <c r="K6246" t="str">
        <f>INDEX(product!B:B,MATCH('TABELA TOTAL'!$F3866,product!A:A,0))</f>
        <v>Furniture</v>
      </c>
      <c r="L6246" t="str">
        <f>INDEX(product!C:C,MATCH(F6246,product!A:A,))</f>
        <v>Furnishings</v>
      </c>
      <c r="M6246" t="str">
        <f>INDEX(product!D:D,MATCH(F6246,product!A:A,))</f>
        <v>Eldon "L" Workstation Diamond Chairmat</v>
      </c>
    </row>
    <row r="6247" spans="1:13" x14ac:dyDescent="0.25">
      <c r="A6247" s="1" t="s">
        <v>4428</v>
      </c>
      <c r="B6247" s="2">
        <v>42336</v>
      </c>
      <c r="C6247" s="2">
        <v>42342</v>
      </c>
      <c r="D6247" s="1" t="s">
        <v>19</v>
      </c>
      <c r="E6247" s="1" t="s">
        <v>3015</v>
      </c>
      <c r="F6247" s="1" t="s">
        <v>446</v>
      </c>
      <c r="G6247">
        <v>322.58999999999997</v>
      </c>
      <c r="H6247">
        <v>3</v>
      </c>
      <c r="I6247">
        <v>0</v>
      </c>
      <c r="J6247">
        <v>64.518000000000001</v>
      </c>
      <c r="K6247" t="str">
        <f>INDEX(product!B:B,MATCH('TABELA TOTAL'!$F4148,product!A:A,0))</f>
        <v>Technology</v>
      </c>
      <c r="L6247" t="str">
        <f>INDEX(product!C:C,MATCH(F6247,product!A:A,))</f>
        <v>Furnishings</v>
      </c>
      <c r="M6247" t="str">
        <f>INDEX(product!D:D,MATCH(F6247,product!A:A,))</f>
        <v>Tenex Contemporary Contur Chairmats for Low and Medium Pile Carpet, Computer, 39" x 49"</v>
      </c>
    </row>
    <row r="6248" spans="1:13" x14ac:dyDescent="0.25">
      <c r="A6248" s="1" t="s">
        <v>5663</v>
      </c>
      <c r="B6248" s="2">
        <v>42336</v>
      </c>
      <c r="C6248" s="2">
        <v>42341</v>
      </c>
      <c r="D6248" s="1" t="s">
        <v>19</v>
      </c>
      <c r="E6248" s="1" t="s">
        <v>2165</v>
      </c>
      <c r="F6248" s="1" t="s">
        <v>428</v>
      </c>
      <c r="G6248">
        <v>68.16</v>
      </c>
      <c r="H6248">
        <v>3</v>
      </c>
      <c r="I6248">
        <v>0</v>
      </c>
      <c r="J6248">
        <v>27.945599999999999</v>
      </c>
      <c r="K6248" t="str">
        <f>INDEX(product!B:B,MATCH('TABELA TOTAL'!$F6217,product!A:A,0))</f>
        <v>Office Supplies</v>
      </c>
      <c r="L6248" t="str">
        <f>INDEX(product!C:C,MATCH(F6248,product!A:A,))</f>
        <v>Furnishings</v>
      </c>
      <c r="M6248" t="str">
        <f>INDEX(product!D:D,MATCH(F6248,product!A:A,))</f>
        <v>Executive Impressions 14" Two-Color Numerals Wall Clock</v>
      </c>
    </row>
    <row r="6249" spans="1:13" x14ac:dyDescent="0.25">
      <c r="A6249" s="1" t="s">
        <v>5663</v>
      </c>
      <c r="B6249" s="2">
        <v>42336</v>
      </c>
      <c r="C6249" s="2">
        <v>42341</v>
      </c>
      <c r="D6249" s="1" t="s">
        <v>19</v>
      </c>
      <c r="E6249" s="1" t="s">
        <v>2165</v>
      </c>
      <c r="F6249" s="1" t="s">
        <v>1784</v>
      </c>
      <c r="G6249">
        <v>62.24</v>
      </c>
      <c r="H6249">
        <v>8</v>
      </c>
      <c r="I6249">
        <v>0</v>
      </c>
      <c r="J6249">
        <v>29.252800000000001</v>
      </c>
      <c r="K6249" t="str">
        <f>INDEX(product!B:B,MATCH('TABELA TOTAL'!$F6218,product!A:A,0))</f>
        <v>Office Supplies</v>
      </c>
      <c r="L6249" t="str">
        <f>INDEX(product!C:C,MATCH(F6249,product!A:A,))</f>
        <v>Envelopes</v>
      </c>
      <c r="M6249" t="str">
        <f>INDEX(product!D:D,MATCH(F6249,product!A:A,))</f>
        <v>Staple envelope</v>
      </c>
    </row>
    <row r="6250" spans="1:13" x14ac:dyDescent="0.25">
      <c r="A6250" s="1" t="s">
        <v>7044</v>
      </c>
      <c r="B6250" s="2">
        <v>42336</v>
      </c>
      <c r="C6250" s="2">
        <v>42340</v>
      </c>
      <c r="D6250" s="1" t="s">
        <v>19</v>
      </c>
      <c r="E6250" s="1" t="s">
        <v>2010</v>
      </c>
      <c r="F6250" s="1" t="s">
        <v>1363</v>
      </c>
      <c r="G6250">
        <v>335.52</v>
      </c>
      <c r="H6250">
        <v>4</v>
      </c>
      <c r="I6250">
        <v>0.2</v>
      </c>
      <c r="J6250">
        <v>117.432</v>
      </c>
      <c r="K6250" t="str">
        <f>INDEX(product!B:B,MATCH('TABELA TOTAL'!$F8821,product!A:A,0))</f>
        <v>Office Supplies</v>
      </c>
      <c r="L6250" t="str">
        <f>INDEX(product!C:C,MATCH(F6250,product!A:A,))</f>
        <v>Paper</v>
      </c>
      <c r="M6250" t="str">
        <f>INDEX(product!D:D,MATCH(F6250,product!A:A,))</f>
        <v>Xerox 1941</v>
      </c>
    </row>
    <row r="6251" spans="1:13" x14ac:dyDescent="0.25">
      <c r="A6251" s="1" t="s">
        <v>7216</v>
      </c>
      <c r="B6251" s="2">
        <v>42336</v>
      </c>
      <c r="C6251" s="2">
        <v>42341</v>
      </c>
      <c r="D6251" s="1" t="s">
        <v>19</v>
      </c>
      <c r="E6251" s="1" t="s">
        <v>3615</v>
      </c>
      <c r="F6251" s="1" t="s">
        <v>328</v>
      </c>
      <c r="G6251">
        <v>8.2799999999999994</v>
      </c>
      <c r="H6251">
        <v>2</v>
      </c>
      <c r="I6251">
        <v>0</v>
      </c>
      <c r="J6251">
        <v>3.4775999999999998</v>
      </c>
      <c r="K6251" t="str">
        <f>INDEX(product!B:B,MATCH('TABELA TOTAL'!$F9128,product!A:A,0))</f>
        <v>Office Supplies</v>
      </c>
      <c r="L6251" t="str">
        <f>INDEX(product!C:C,MATCH(F6251,product!A:A,))</f>
        <v>Art</v>
      </c>
      <c r="M6251" t="str">
        <f>INDEX(product!D:D,MATCH(F6251,product!A:A,))</f>
        <v>BIC Brite Liner Highlighters</v>
      </c>
    </row>
    <row r="6252" spans="1:13" x14ac:dyDescent="0.25">
      <c r="A6252" s="1" t="s">
        <v>7321</v>
      </c>
      <c r="B6252" s="2">
        <v>42336</v>
      </c>
      <c r="C6252" s="2">
        <v>42338</v>
      </c>
      <c r="D6252" s="1" t="s">
        <v>79</v>
      </c>
      <c r="E6252" s="1" t="s">
        <v>982</v>
      </c>
      <c r="F6252" s="1" t="s">
        <v>4397</v>
      </c>
      <c r="G6252">
        <v>45.28</v>
      </c>
      <c r="H6252">
        <v>4</v>
      </c>
      <c r="I6252">
        <v>0</v>
      </c>
      <c r="J6252">
        <v>15.395200000000001</v>
      </c>
      <c r="K6252" t="str">
        <f>INDEX(product!B:B,MATCH('TABELA TOTAL'!$F9331,product!A:A,0))</f>
        <v>Office Supplies</v>
      </c>
      <c r="L6252" t="str">
        <f>INDEX(product!C:C,MATCH(F6252,product!A:A,))</f>
        <v>Appliances</v>
      </c>
      <c r="M6252" t="str">
        <f>INDEX(product!D:D,MATCH(F6252,product!A:A,))</f>
        <v>Holmes Visible Mist Ultrasonic Humidifier with 2.3-Gallon Output per Day, Replacement Filter</v>
      </c>
    </row>
    <row r="6253" spans="1:13" x14ac:dyDescent="0.25">
      <c r="A6253" s="1" t="s">
        <v>7454</v>
      </c>
      <c r="B6253" s="2">
        <v>42336</v>
      </c>
      <c r="C6253" s="2">
        <v>42340</v>
      </c>
      <c r="D6253" s="1" t="s">
        <v>19</v>
      </c>
      <c r="E6253" s="1" t="s">
        <v>3743</v>
      </c>
      <c r="F6253" s="1" t="s">
        <v>190</v>
      </c>
      <c r="G6253">
        <v>71.12</v>
      </c>
      <c r="H6253">
        <v>5</v>
      </c>
      <c r="I6253">
        <v>0.2</v>
      </c>
      <c r="J6253">
        <v>9.7789999999999999</v>
      </c>
      <c r="K6253" t="str">
        <f>INDEX(product!B:B,MATCH('TABELA TOTAL'!$F9556,product!A:A,0))</f>
        <v>Office Supplies</v>
      </c>
      <c r="L6253" t="str">
        <f>INDEX(product!C:C,MATCH(F6253,product!A:A,))</f>
        <v>Furnishings</v>
      </c>
      <c r="M6253" t="str">
        <f>INDEX(product!D:D,MATCH(F6253,product!A:A,))</f>
        <v>Seth Thomas 13 1/2" Wall Clock</v>
      </c>
    </row>
    <row r="6254" spans="1:13" x14ac:dyDescent="0.25">
      <c r="A6254" s="1" t="s">
        <v>7454</v>
      </c>
      <c r="B6254" s="2">
        <v>42336</v>
      </c>
      <c r="C6254" s="2">
        <v>42340</v>
      </c>
      <c r="D6254" s="1" t="s">
        <v>19</v>
      </c>
      <c r="E6254" s="1" t="s">
        <v>3743</v>
      </c>
      <c r="F6254" s="1" t="s">
        <v>2213</v>
      </c>
      <c r="G6254">
        <v>3.008</v>
      </c>
      <c r="H6254">
        <v>2</v>
      </c>
      <c r="I6254">
        <v>0.2</v>
      </c>
      <c r="J6254">
        <v>0.56399999999999995</v>
      </c>
      <c r="K6254" t="str">
        <f>INDEX(product!B:B,MATCH('TABELA TOTAL'!$F9557,product!A:A,0))</f>
        <v>Furniture</v>
      </c>
      <c r="L6254" t="str">
        <f>INDEX(product!C:C,MATCH(F6254,product!A:A,))</f>
        <v>Fasteners</v>
      </c>
      <c r="M6254" t="str">
        <f>INDEX(product!D:D,MATCH(F6254,product!A:A,))</f>
        <v>Staples</v>
      </c>
    </row>
    <row r="6255" spans="1:13" x14ac:dyDescent="0.25">
      <c r="A6255" s="1" t="s">
        <v>686</v>
      </c>
      <c r="B6255" s="2">
        <v>42335</v>
      </c>
      <c r="C6255" s="2">
        <v>42340</v>
      </c>
      <c r="D6255" s="1" t="s">
        <v>19</v>
      </c>
      <c r="E6255" s="1" t="s">
        <v>687</v>
      </c>
      <c r="F6255" s="1" t="s">
        <v>688</v>
      </c>
      <c r="G6255">
        <v>375.45749999999998</v>
      </c>
      <c r="H6255">
        <v>3</v>
      </c>
      <c r="I6255">
        <v>0.45</v>
      </c>
      <c r="J6255">
        <v>-157.0095</v>
      </c>
      <c r="K6255" t="str">
        <f>INDEX(product!B:B,MATCH('TABELA TOTAL'!$F386,product!A:A,0))</f>
        <v>Furniture</v>
      </c>
      <c r="L6255" t="str">
        <f>INDEX(product!C:C,MATCH(F6255,product!A:A,))</f>
        <v>Tables</v>
      </c>
      <c r="M6255" t="str">
        <f>INDEX(product!D:D,MATCH(F6255,product!A:A,))</f>
        <v>Hon Practical Foundations 30 x 60 Training Table, Light Gray/Charcoal</v>
      </c>
    </row>
    <row r="6256" spans="1:13" x14ac:dyDescent="0.25">
      <c r="A6256" s="1" t="s">
        <v>686</v>
      </c>
      <c r="B6256" s="2">
        <v>42335</v>
      </c>
      <c r="C6256" s="2">
        <v>42340</v>
      </c>
      <c r="D6256" s="1" t="s">
        <v>19</v>
      </c>
      <c r="E6256" s="1" t="s">
        <v>687</v>
      </c>
      <c r="F6256" s="1" t="s">
        <v>689</v>
      </c>
      <c r="G6256">
        <v>83.975999999999999</v>
      </c>
      <c r="H6256">
        <v>3</v>
      </c>
      <c r="I6256">
        <v>0.2</v>
      </c>
      <c r="J6256">
        <v>-1.0497000000000001</v>
      </c>
      <c r="K6256" t="str">
        <f>INDEX(product!B:B,MATCH('TABELA TOTAL'!$F387,product!A:A,0))</f>
        <v>Office Supplies</v>
      </c>
      <c r="L6256" t="str">
        <f>INDEX(product!C:C,MATCH(F6256,product!A:A,))</f>
        <v>Accessories</v>
      </c>
      <c r="M6256" t="str">
        <f>INDEX(product!D:D,MATCH(F6256,product!A:A,))</f>
        <v>Logitech Media Keyboard K200</v>
      </c>
    </row>
    <row r="6257" spans="1:13" x14ac:dyDescent="0.25">
      <c r="A6257" s="1" t="s">
        <v>1331</v>
      </c>
      <c r="B6257" s="2">
        <v>42335</v>
      </c>
      <c r="C6257" s="2">
        <v>42341</v>
      </c>
      <c r="D6257" s="1" t="s">
        <v>19</v>
      </c>
      <c r="E6257" s="1" t="s">
        <v>1332</v>
      </c>
      <c r="F6257" s="1" t="s">
        <v>953</v>
      </c>
      <c r="G6257">
        <v>283.92</v>
      </c>
      <c r="H6257">
        <v>5</v>
      </c>
      <c r="I6257">
        <v>0.2</v>
      </c>
      <c r="J6257">
        <v>17.745000000000001</v>
      </c>
      <c r="K6257" t="str">
        <f>INDEX(product!B:B,MATCH('TABELA TOTAL'!$F801,product!A:A,0))</f>
        <v>Technology</v>
      </c>
      <c r="L6257" t="str">
        <f>INDEX(product!C:C,MATCH(F6257,product!A:A,))</f>
        <v>Chairs</v>
      </c>
      <c r="M6257" t="str">
        <f>INDEX(product!D:D,MATCH(F6257,product!A:A,))</f>
        <v>Situations Contoured Folding Chairs, 4/Set</v>
      </c>
    </row>
    <row r="6258" spans="1:13" x14ac:dyDescent="0.25">
      <c r="A6258" s="1" t="s">
        <v>1570</v>
      </c>
      <c r="B6258" s="2">
        <v>42335</v>
      </c>
      <c r="C6258" s="2">
        <v>42339</v>
      </c>
      <c r="D6258" s="1" t="s">
        <v>19</v>
      </c>
      <c r="E6258" s="1" t="s">
        <v>1571</v>
      </c>
      <c r="F6258" s="1" t="s">
        <v>1572</v>
      </c>
      <c r="G6258">
        <v>6.24</v>
      </c>
      <c r="H6258">
        <v>2</v>
      </c>
      <c r="I6258">
        <v>0</v>
      </c>
      <c r="J6258">
        <v>3.0575999999999999</v>
      </c>
      <c r="K6258" t="str">
        <f>INDEX(product!B:B,MATCH('TABELA TOTAL'!$F963,product!A:A,0))</f>
        <v>Office Supplies</v>
      </c>
      <c r="L6258" t="str">
        <f>INDEX(product!C:C,MATCH(F6258,product!A:A,))</f>
        <v>Binders</v>
      </c>
      <c r="M6258" t="str">
        <f>INDEX(product!D:D,MATCH(F6258,product!A:A,))</f>
        <v>Zipper Ring Binder Pockets</v>
      </c>
    </row>
    <row r="6259" spans="1:13" x14ac:dyDescent="0.25">
      <c r="A6259" s="1" t="s">
        <v>3700</v>
      </c>
      <c r="B6259" s="2">
        <v>42335</v>
      </c>
      <c r="C6259" s="2">
        <v>42337</v>
      </c>
      <c r="D6259" s="1" t="s">
        <v>79</v>
      </c>
      <c r="E6259" s="1" t="s">
        <v>1107</v>
      </c>
      <c r="F6259" s="1" t="s">
        <v>3701</v>
      </c>
      <c r="G6259">
        <v>83.97</v>
      </c>
      <c r="H6259">
        <v>3</v>
      </c>
      <c r="I6259">
        <v>0</v>
      </c>
      <c r="J6259">
        <v>23.511600000000001</v>
      </c>
      <c r="K6259" t="str">
        <f>INDEX(product!B:B,MATCH('TABELA TOTAL'!$F3064,product!A:A,0))</f>
        <v>Furniture</v>
      </c>
      <c r="L6259" t="str">
        <f>INDEX(product!C:C,MATCH(F6259,product!A:A,))</f>
        <v>Phones</v>
      </c>
      <c r="M6259" t="str">
        <f>INDEX(product!D:D,MATCH(F6259,product!A:A,))</f>
        <v>Apple EarPods with Remote and Mic</v>
      </c>
    </row>
    <row r="6260" spans="1:13" x14ac:dyDescent="0.25">
      <c r="A6260" s="1" t="s">
        <v>3700</v>
      </c>
      <c r="B6260" s="2">
        <v>42335</v>
      </c>
      <c r="C6260" s="2">
        <v>42337</v>
      </c>
      <c r="D6260" s="1" t="s">
        <v>79</v>
      </c>
      <c r="E6260" s="1" t="s">
        <v>1107</v>
      </c>
      <c r="F6260" s="1" t="s">
        <v>3702</v>
      </c>
      <c r="G6260">
        <v>104.97</v>
      </c>
      <c r="H6260">
        <v>3</v>
      </c>
      <c r="I6260">
        <v>0</v>
      </c>
      <c r="J6260">
        <v>7.3479000000000001</v>
      </c>
      <c r="K6260" t="str">
        <f>INDEX(product!B:B,MATCH('TABELA TOTAL'!$F3065,product!A:A,0))</f>
        <v>Furniture</v>
      </c>
      <c r="L6260" t="str">
        <f>INDEX(product!C:C,MATCH(F6260,product!A:A,))</f>
        <v>Accessories</v>
      </c>
      <c r="M6260" t="str">
        <f>INDEX(product!D:D,MATCH(F6260,product!A:A,))</f>
        <v>Perixx PERIBOARD-512B, Ergonomic Split Keyboard</v>
      </c>
    </row>
    <row r="6261" spans="1:13" x14ac:dyDescent="0.25">
      <c r="A6261" s="1" t="s">
        <v>4194</v>
      </c>
      <c r="B6261" s="2">
        <v>42335</v>
      </c>
      <c r="C6261" s="2">
        <v>42339</v>
      </c>
      <c r="D6261" s="1" t="s">
        <v>19</v>
      </c>
      <c r="E6261" s="1" t="s">
        <v>847</v>
      </c>
      <c r="F6261" s="1" t="s">
        <v>2373</v>
      </c>
      <c r="G6261">
        <v>29.79</v>
      </c>
      <c r="H6261">
        <v>3</v>
      </c>
      <c r="I6261">
        <v>0</v>
      </c>
      <c r="J6261">
        <v>12.511799999999999</v>
      </c>
      <c r="K6261" t="str">
        <f>INDEX(product!B:B,MATCH('TABELA TOTAL'!$F3795,product!A:A,0))</f>
        <v>Office Supplies</v>
      </c>
      <c r="L6261" t="str">
        <f>INDEX(product!C:C,MATCH(F6261,product!A:A,))</f>
        <v>Art</v>
      </c>
      <c r="M6261" t="str">
        <f>INDEX(product!D:D,MATCH(F6261,product!A:A,))</f>
        <v>Peel-Off China Markers</v>
      </c>
    </row>
    <row r="6262" spans="1:13" x14ac:dyDescent="0.25">
      <c r="A6262" s="1" t="s">
        <v>4564</v>
      </c>
      <c r="B6262" s="2">
        <v>42335</v>
      </c>
      <c r="C6262" s="2">
        <v>42339</v>
      </c>
      <c r="D6262" s="1" t="s">
        <v>19</v>
      </c>
      <c r="E6262" s="1" t="s">
        <v>84</v>
      </c>
      <c r="F6262" s="1" t="s">
        <v>720</v>
      </c>
      <c r="G6262">
        <v>107.97</v>
      </c>
      <c r="H6262">
        <v>3</v>
      </c>
      <c r="I6262">
        <v>0</v>
      </c>
      <c r="J6262">
        <v>22.6737</v>
      </c>
      <c r="K6262" t="str">
        <f>INDEX(product!B:B,MATCH('TABELA TOTAL'!$F4339,product!A:A,0))</f>
        <v>Office Supplies</v>
      </c>
      <c r="L6262" t="str">
        <f>INDEX(product!C:C,MATCH(F6262,product!A:A,))</f>
        <v>Accessories</v>
      </c>
      <c r="M6262" t="str">
        <f>INDEX(product!D:D,MATCH(F6262,product!A:A,))</f>
        <v>Sony 64GB Class 10 Micro SDHC R40 Memory Card</v>
      </c>
    </row>
    <row r="6263" spans="1:13" x14ac:dyDescent="0.25">
      <c r="A6263" s="1" t="s">
        <v>4564</v>
      </c>
      <c r="B6263" s="2">
        <v>42335</v>
      </c>
      <c r="C6263" s="2">
        <v>42339</v>
      </c>
      <c r="D6263" s="1" t="s">
        <v>19</v>
      </c>
      <c r="E6263" s="1" t="s">
        <v>84</v>
      </c>
      <c r="F6263" s="1" t="s">
        <v>142</v>
      </c>
      <c r="G6263">
        <v>113.82</v>
      </c>
      <c r="H6263">
        <v>3</v>
      </c>
      <c r="I6263">
        <v>0</v>
      </c>
      <c r="J6263">
        <v>53.495399999999997</v>
      </c>
      <c r="K6263" t="str">
        <f>INDEX(product!B:B,MATCH('TABELA TOTAL'!$F4340,product!A:A,0))</f>
        <v>Office Supplies</v>
      </c>
      <c r="L6263" t="str">
        <f>INDEX(product!C:C,MATCH(F6263,product!A:A,))</f>
        <v>Paper</v>
      </c>
      <c r="M6263" t="str">
        <f>INDEX(product!D:D,MATCH(F6263,product!A:A,))</f>
        <v>Snap-A-Way Black Print Carbonless Ruled Speed Letter, Triplicate</v>
      </c>
    </row>
    <row r="6264" spans="1:13" x14ac:dyDescent="0.25">
      <c r="A6264" s="1" t="s">
        <v>5067</v>
      </c>
      <c r="B6264" s="2">
        <v>42335</v>
      </c>
      <c r="C6264" s="2">
        <v>42341</v>
      </c>
      <c r="D6264" s="1" t="s">
        <v>19</v>
      </c>
      <c r="E6264" s="1" t="s">
        <v>1136</v>
      </c>
      <c r="F6264" s="1" t="s">
        <v>4240</v>
      </c>
      <c r="G6264">
        <v>748.75199999999995</v>
      </c>
      <c r="H6264">
        <v>8</v>
      </c>
      <c r="I6264">
        <v>0.4</v>
      </c>
      <c r="J6264">
        <v>-162.2296</v>
      </c>
      <c r="K6264" t="str">
        <f>INDEX(product!B:B,MATCH('TABELA TOTAL'!$F5188,product!A:A,0))</f>
        <v>Office Supplies</v>
      </c>
      <c r="L6264" t="str">
        <f>INDEX(product!C:C,MATCH(F6264,product!A:A,))</f>
        <v>Phones</v>
      </c>
      <c r="M6264" t="str">
        <f>INDEX(product!D:D,MATCH(F6264,product!A:A,))</f>
        <v>LG Exalt</v>
      </c>
    </row>
    <row r="6265" spans="1:13" x14ac:dyDescent="0.25">
      <c r="A6265" s="1" t="s">
        <v>6422</v>
      </c>
      <c r="B6265" s="2">
        <v>42335</v>
      </c>
      <c r="C6265" s="2">
        <v>42337</v>
      </c>
      <c r="D6265" s="1" t="s">
        <v>11</v>
      </c>
      <c r="E6265" s="1" t="s">
        <v>76</v>
      </c>
      <c r="F6265" s="1" t="s">
        <v>1184</v>
      </c>
      <c r="G6265">
        <v>40.08</v>
      </c>
      <c r="H6265">
        <v>6</v>
      </c>
      <c r="I6265">
        <v>0</v>
      </c>
      <c r="J6265">
        <v>19.238399999999999</v>
      </c>
      <c r="K6265" t="str">
        <f>INDEX(product!B:B,MATCH('TABELA TOTAL'!$F7670,product!A:A,0))</f>
        <v>Office Supplies</v>
      </c>
      <c r="L6265" t="str">
        <f>INDEX(product!C:C,MATCH(F6265,product!A:A,))</f>
        <v>Paper</v>
      </c>
      <c r="M6265" t="str">
        <f>INDEX(product!D:D,MATCH(F6265,product!A:A,))</f>
        <v>Xerox 1977</v>
      </c>
    </row>
    <row r="6266" spans="1:13" x14ac:dyDescent="0.25">
      <c r="A6266" s="1" t="s">
        <v>6422</v>
      </c>
      <c r="B6266" s="2">
        <v>42335</v>
      </c>
      <c r="C6266" s="2">
        <v>42337</v>
      </c>
      <c r="D6266" s="1" t="s">
        <v>11</v>
      </c>
      <c r="E6266" s="1" t="s">
        <v>76</v>
      </c>
      <c r="F6266" s="1" t="s">
        <v>1415</v>
      </c>
      <c r="G6266">
        <v>59.94</v>
      </c>
      <c r="H6266">
        <v>3</v>
      </c>
      <c r="I6266">
        <v>0</v>
      </c>
      <c r="J6266">
        <v>28.171800000000001</v>
      </c>
      <c r="K6266" t="str">
        <f>INDEX(product!B:B,MATCH('TABELA TOTAL'!$F7671,product!A:A,0))</f>
        <v>Furniture</v>
      </c>
      <c r="L6266" t="str">
        <f>INDEX(product!C:C,MATCH(F6266,product!A:A,))</f>
        <v>Paper</v>
      </c>
      <c r="M6266" t="str">
        <f>INDEX(product!D:D,MATCH(F6266,product!A:A,))</f>
        <v>Xerox 1884</v>
      </c>
    </row>
    <row r="6267" spans="1:13" x14ac:dyDescent="0.25">
      <c r="A6267" s="1" t="s">
        <v>6422</v>
      </c>
      <c r="B6267" s="2">
        <v>42335</v>
      </c>
      <c r="C6267" s="2">
        <v>42337</v>
      </c>
      <c r="D6267" s="1" t="s">
        <v>11</v>
      </c>
      <c r="E6267" s="1" t="s">
        <v>76</v>
      </c>
      <c r="F6267" s="1" t="s">
        <v>3060</v>
      </c>
      <c r="G6267">
        <v>259.98</v>
      </c>
      <c r="H6267">
        <v>2</v>
      </c>
      <c r="I6267">
        <v>0</v>
      </c>
      <c r="J6267">
        <v>88.393199999999993</v>
      </c>
      <c r="K6267" t="str">
        <f>INDEX(product!B:B,MATCH('TABELA TOTAL'!$F7672,product!A:A,0))</f>
        <v>Furniture</v>
      </c>
      <c r="L6267" t="str">
        <f>INDEX(product!C:C,MATCH(F6267,product!A:A,))</f>
        <v>Accessories</v>
      </c>
      <c r="M6267" t="str">
        <f>INDEX(product!D:D,MATCH(F6267,product!A:A,))</f>
        <v>Logitech G35 7.1-Channel Surround Sound Headset</v>
      </c>
    </row>
    <row r="6268" spans="1:13" x14ac:dyDescent="0.25">
      <c r="A6268" s="1" t="s">
        <v>6422</v>
      </c>
      <c r="B6268" s="2">
        <v>42335</v>
      </c>
      <c r="C6268" s="2">
        <v>42337</v>
      </c>
      <c r="D6268" s="1" t="s">
        <v>11</v>
      </c>
      <c r="E6268" s="1" t="s">
        <v>76</v>
      </c>
      <c r="F6268" s="1" t="s">
        <v>3906</v>
      </c>
      <c r="G6268">
        <v>170.98</v>
      </c>
      <c r="H6268">
        <v>1</v>
      </c>
      <c r="I6268">
        <v>0</v>
      </c>
      <c r="J6268">
        <v>32.486199999999997</v>
      </c>
      <c r="K6268" t="str">
        <f>INDEX(product!B:B,MATCH('TABELA TOTAL'!$F7673,product!A:A,0))</f>
        <v>Furniture</v>
      </c>
      <c r="L6268" t="str">
        <f>INDEX(product!C:C,MATCH(F6268,product!A:A,))</f>
        <v>Bookcases</v>
      </c>
      <c r="M6268" t="str">
        <f>INDEX(product!D:D,MATCH(F6268,product!A:A,))</f>
        <v>Rush Hierlooms Collection 1" Thick Stackable Bookcases</v>
      </c>
    </row>
    <row r="6269" spans="1:13" x14ac:dyDescent="0.25">
      <c r="A6269" s="1" t="s">
        <v>6422</v>
      </c>
      <c r="B6269" s="2">
        <v>42335</v>
      </c>
      <c r="C6269" s="2">
        <v>42337</v>
      </c>
      <c r="D6269" s="1" t="s">
        <v>11</v>
      </c>
      <c r="E6269" s="1" t="s">
        <v>76</v>
      </c>
      <c r="F6269" s="1" t="s">
        <v>6423</v>
      </c>
      <c r="G6269">
        <v>38.97</v>
      </c>
      <c r="H6269">
        <v>3</v>
      </c>
      <c r="I6269">
        <v>0</v>
      </c>
      <c r="J6269">
        <v>4.6764000000000001</v>
      </c>
      <c r="K6269" t="str">
        <f>INDEX(product!B:B,MATCH('TABELA TOTAL'!$F7674,product!A:A,0))</f>
        <v>Office Supplies</v>
      </c>
      <c r="L6269" t="str">
        <f>INDEX(product!C:C,MATCH(F6269,product!A:A,))</f>
        <v>Furnishings</v>
      </c>
      <c r="M6269" t="str">
        <f>INDEX(product!D:D,MATCH(F6269,product!A:A,))</f>
        <v>Tensor "Hersey Kiss" Styled Floor Lamp</v>
      </c>
    </row>
    <row r="6270" spans="1:13" x14ac:dyDescent="0.25">
      <c r="A6270" s="1" t="s">
        <v>6422</v>
      </c>
      <c r="B6270" s="2">
        <v>42335</v>
      </c>
      <c r="C6270" s="2">
        <v>42337</v>
      </c>
      <c r="D6270" s="1" t="s">
        <v>11</v>
      </c>
      <c r="E6270" s="1" t="s">
        <v>76</v>
      </c>
      <c r="F6270" s="1" t="s">
        <v>2232</v>
      </c>
      <c r="G6270">
        <v>154.9</v>
      </c>
      <c r="H6270">
        <v>5</v>
      </c>
      <c r="I6270">
        <v>0</v>
      </c>
      <c r="J6270">
        <v>69.704999999999998</v>
      </c>
      <c r="K6270" t="str">
        <f>INDEX(product!B:B,MATCH('TABELA TOTAL'!$F7675,product!A:A,0))</f>
        <v>Technology</v>
      </c>
      <c r="L6270" t="str">
        <f>INDEX(product!C:C,MATCH(F6270,product!A:A,))</f>
        <v>Paper</v>
      </c>
      <c r="M6270" t="str">
        <f>INDEX(product!D:D,MATCH(F6270,product!A:A,))</f>
        <v>Xerox 197</v>
      </c>
    </row>
    <row r="6271" spans="1:13" x14ac:dyDescent="0.25">
      <c r="A6271" s="1" t="s">
        <v>6422</v>
      </c>
      <c r="B6271" s="2">
        <v>42335</v>
      </c>
      <c r="C6271" s="2">
        <v>42337</v>
      </c>
      <c r="D6271" s="1" t="s">
        <v>11</v>
      </c>
      <c r="E6271" s="1" t="s">
        <v>76</v>
      </c>
      <c r="F6271" s="1" t="s">
        <v>1911</v>
      </c>
      <c r="G6271">
        <v>446.06799999999998</v>
      </c>
      <c r="H6271">
        <v>4</v>
      </c>
      <c r="I6271">
        <v>0.3</v>
      </c>
      <c r="J6271">
        <v>0</v>
      </c>
      <c r="K6271" t="str">
        <f>INDEX(product!B:B,MATCH('TABELA TOTAL'!$F7676,product!A:A,0))</f>
        <v>Furniture</v>
      </c>
      <c r="L6271" t="str">
        <f>INDEX(product!C:C,MATCH(F6271,product!A:A,))</f>
        <v>Tables</v>
      </c>
      <c r="M6271" t="str">
        <f>INDEX(product!D:D,MATCH(F6271,product!A:A,))</f>
        <v>Hon Non-Folding Utility Tables</v>
      </c>
    </row>
    <row r="6272" spans="1:13" x14ac:dyDescent="0.25">
      <c r="A6272" s="1" t="s">
        <v>2790</v>
      </c>
      <c r="B6272" s="2">
        <v>42334</v>
      </c>
      <c r="C6272" s="2">
        <v>42338</v>
      </c>
      <c r="D6272" s="1" t="s">
        <v>19</v>
      </c>
      <c r="E6272" s="1" t="s">
        <v>1435</v>
      </c>
      <c r="F6272" s="1" t="s">
        <v>388</v>
      </c>
      <c r="G6272">
        <v>14.73</v>
      </c>
      <c r="H6272">
        <v>3</v>
      </c>
      <c r="I6272">
        <v>0</v>
      </c>
      <c r="J6272">
        <v>6.9230999999999998</v>
      </c>
      <c r="K6272" t="str">
        <f>INDEX(product!B:B,MATCH('TABELA TOTAL'!$F2030,product!A:A,0))</f>
        <v>Technology</v>
      </c>
      <c r="L6272" t="str">
        <f>INDEX(product!C:C,MATCH(F6272,product!A:A,))</f>
        <v>Binders</v>
      </c>
      <c r="M6272" t="str">
        <f>INDEX(product!D:D,MATCH(F6272,product!A:A,))</f>
        <v>Pressboard Covers with Storage Hooks, 9 1/2" x 11", Light Blue</v>
      </c>
    </row>
    <row r="6273" spans="1:13" x14ac:dyDescent="0.25">
      <c r="A6273" s="1" t="s">
        <v>2790</v>
      </c>
      <c r="B6273" s="2">
        <v>42334</v>
      </c>
      <c r="C6273" s="2">
        <v>42338</v>
      </c>
      <c r="D6273" s="1" t="s">
        <v>19</v>
      </c>
      <c r="E6273" s="1" t="s">
        <v>1435</v>
      </c>
      <c r="F6273" s="1" t="s">
        <v>2791</v>
      </c>
      <c r="G6273">
        <v>104.9</v>
      </c>
      <c r="H6273">
        <v>5</v>
      </c>
      <c r="I6273">
        <v>0</v>
      </c>
      <c r="J6273">
        <v>25.175999999999998</v>
      </c>
      <c r="K6273" t="str">
        <f>INDEX(product!B:B,MATCH('TABELA TOTAL'!$F2031,product!A:A,0))</f>
        <v>Office Supplies</v>
      </c>
      <c r="L6273" t="str">
        <f>INDEX(product!C:C,MATCH(F6273,product!A:A,))</f>
        <v>Storage</v>
      </c>
      <c r="M6273" t="str">
        <f>INDEX(product!D:D,MATCH(F6273,product!A:A,))</f>
        <v>Tennsco Lockers, Sand</v>
      </c>
    </row>
    <row r="6274" spans="1:13" x14ac:dyDescent="0.25">
      <c r="A6274" s="1" t="s">
        <v>2790</v>
      </c>
      <c r="B6274" s="2">
        <v>42334</v>
      </c>
      <c r="C6274" s="2">
        <v>42338</v>
      </c>
      <c r="D6274" s="1" t="s">
        <v>19</v>
      </c>
      <c r="E6274" s="1" t="s">
        <v>1435</v>
      </c>
      <c r="F6274" s="1" t="s">
        <v>1669</v>
      </c>
      <c r="G6274">
        <v>61.04</v>
      </c>
      <c r="H6274">
        <v>4</v>
      </c>
      <c r="I6274">
        <v>0</v>
      </c>
      <c r="J6274">
        <v>30.52</v>
      </c>
      <c r="K6274" t="str">
        <f>INDEX(product!B:B,MATCH('TABELA TOTAL'!$F2032,product!A:A,0))</f>
        <v>Technology</v>
      </c>
      <c r="L6274" t="str">
        <f>INDEX(product!C:C,MATCH(F6274,product!A:A,))</f>
        <v>Binders</v>
      </c>
      <c r="M6274" t="str">
        <f>INDEX(product!D:D,MATCH(F6274,product!A:A,))</f>
        <v>Aluminum Screw Posts</v>
      </c>
    </row>
    <row r="6275" spans="1:13" x14ac:dyDescent="0.25">
      <c r="A6275" s="1" t="s">
        <v>2790</v>
      </c>
      <c r="B6275" s="2">
        <v>42334</v>
      </c>
      <c r="C6275" s="2">
        <v>42338</v>
      </c>
      <c r="D6275" s="1" t="s">
        <v>19</v>
      </c>
      <c r="E6275" s="1" t="s">
        <v>1435</v>
      </c>
      <c r="F6275" s="1" t="s">
        <v>2264</v>
      </c>
      <c r="G6275">
        <v>10.95</v>
      </c>
      <c r="H6275">
        <v>3</v>
      </c>
      <c r="I6275">
        <v>0</v>
      </c>
      <c r="J6275">
        <v>5.1464999999999996</v>
      </c>
      <c r="K6275" t="str">
        <f>INDEX(product!B:B,MATCH('TABELA TOTAL'!$F2033,product!A:A,0))</f>
        <v>Office Supplies</v>
      </c>
      <c r="L6275" t="str">
        <f>INDEX(product!C:C,MATCH(F6275,product!A:A,))</f>
        <v>Paper</v>
      </c>
      <c r="M6275" t="str">
        <f>INDEX(product!D:D,MATCH(F6275,product!A:A,))</f>
        <v>Loose Memo Sheets</v>
      </c>
    </row>
    <row r="6276" spans="1:13" x14ac:dyDescent="0.25">
      <c r="A6276" s="1" t="s">
        <v>4520</v>
      </c>
      <c r="B6276" s="2">
        <v>42334</v>
      </c>
      <c r="C6276" s="2">
        <v>42338</v>
      </c>
      <c r="D6276" s="1" t="s">
        <v>19</v>
      </c>
      <c r="E6276" s="1" t="s">
        <v>4521</v>
      </c>
      <c r="F6276" s="1" t="s">
        <v>4486</v>
      </c>
      <c r="G6276">
        <v>692.47199999999998</v>
      </c>
      <c r="H6276">
        <v>11</v>
      </c>
      <c r="I6276">
        <v>0.2</v>
      </c>
      <c r="J6276">
        <v>190.4298</v>
      </c>
      <c r="K6276" t="str">
        <f>INDEX(product!B:B,MATCH('TABELA TOTAL'!$F4272,product!A:A,0))</f>
        <v>Technology</v>
      </c>
      <c r="L6276" t="str">
        <f>INDEX(product!C:C,MATCH(F6276,product!A:A,))</f>
        <v>Furnishings</v>
      </c>
      <c r="M6276" t="str">
        <f>INDEX(product!D:D,MATCH(F6276,product!A:A,))</f>
        <v>Howard Miller 12-3/4 Diameter Accuwave DS  Wall Clock</v>
      </c>
    </row>
    <row r="6277" spans="1:13" x14ac:dyDescent="0.25">
      <c r="A6277" s="1" t="s">
        <v>5426</v>
      </c>
      <c r="B6277" s="2">
        <v>42334</v>
      </c>
      <c r="C6277" s="2">
        <v>42339</v>
      </c>
      <c r="D6277" s="1" t="s">
        <v>19</v>
      </c>
      <c r="E6277" s="1" t="s">
        <v>441</v>
      </c>
      <c r="F6277" s="1" t="s">
        <v>703</v>
      </c>
      <c r="G6277">
        <v>599.99</v>
      </c>
      <c r="H6277">
        <v>1</v>
      </c>
      <c r="I6277">
        <v>0</v>
      </c>
      <c r="J6277">
        <v>233.99610000000001</v>
      </c>
      <c r="K6277" t="str">
        <f>INDEX(product!B:B,MATCH('TABELA TOTAL'!$F5774,product!A:A,0))</f>
        <v>Office Supplies</v>
      </c>
      <c r="L6277" t="str">
        <f>INDEX(product!C:C,MATCH(F6277,product!A:A,))</f>
        <v>Copiers</v>
      </c>
      <c r="M6277" t="str">
        <f>INDEX(product!D:D,MATCH(F6277,product!A:A,))</f>
        <v>Canon PC1080F Personal Copier</v>
      </c>
    </row>
    <row r="6278" spans="1:13" x14ac:dyDescent="0.25">
      <c r="A6278" s="1" t="s">
        <v>2844</v>
      </c>
      <c r="B6278" s="2">
        <v>42333</v>
      </c>
      <c r="C6278" s="2">
        <v>42337</v>
      </c>
      <c r="D6278" s="1" t="s">
        <v>19</v>
      </c>
      <c r="E6278" s="1" t="s">
        <v>58</v>
      </c>
      <c r="F6278" s="1" t="s">
        <v>2845</v>
      </c>
      <c r="G6278">
        <v>13.12</v>
      </c>
      <c r="H6278">
        <v>5</v>
      </c>
      <c r="I6278">
        <v>0.2</v>
      </c>
      <c r="J6278">
        <v>1.476</v>
      </c>
      <c r="K6278" t="str">
        <f>INDEX(product!B:B,MATCH('TABELA TOTAL'!$F2096,product!A:A,0))</f>
        <v>Office Supplies</v>
      </c>
      <c r="L6278" t="str">
        <f>INDEX(product!C:C,MATCH(F6278,product!A:A,))</f>
        <v>Art</v>
      </c>
      <c r="M6278" t="str">
        <f>INDEX(product!D:D,MATCH(F6278,product!A:A,))</f>
        <v>Newell 349</v>
      </c>
    </row>
    <row r="6279" spans="1:13" x14ac:dyDescent="0.25">
      <c r="A6279" s="1" t="s">
        <v>127</v>
      </c>
      <c r="B6279" s="2">
        <v>42332</v>
      </c>
      <c r="C6279" s="2">
        <v>42338</v>
      </c>
      <c r="D6279" s="1" t="s">
        <v>19</v>
      </c>
      <c r="E6279" s="1" t="s">
        <v>128</v>
      </c>
      <c r="F6279" s="1" t="s">
        <v>129</v>
      </c>
      <c r="G6279">
        <v>13.98</v>
      </c>
      <c r="H6279">
        <v>2</v>
      </c>
      <c r="I6279">
        <v>0</v>
      </c>
      <c r="J6279">
        <v>6.1512000000000002</v>
      </c>
      <c r="K6279" t="str">
        <f>INDEX(product!B:B,MATCH('TABELA TOTAL'!$F64,product!A:A,0))</f>
        <v>Office Supplies</v>
      </c>
      <c r="L6279" t="str">
        <f>INDEX(product!C:C,MATCH(F6279,product!A:A,))</f>
        <v>Accessories</v>
      </c>
      <c r="M6279" t="str">
        <f>INDEX(product!D:D,MATCH(F6279,product!A:A,))</f>
        <v>Verbatim 25 GB 6x Blu-ray Single Layer Recordable Disc, 3/Pack</v>
      </c>
    </row>
    <row r="6280" spans="1:13" x14ac:dyDescent="0.25">
      <c r="A6280" s="1" t="s">
        <v>127</v>
      </c>
      <c r="B6280" s="2">
        <v>42332</v>
      </c>
      <c r="C6280" s="2">
        <v>42338</v>
      </c>
      <c r="D6280" s="1" t="s">
        <v>19</v>
      </c>
      <c r="E6280" s="1" t="s">
        <v>128</v>
      </c>
      <c r="F6280" s="1" t="s">
        <v>130</v>
      </c>
      <c r="G6280">
        <v>25.824000000000002</v>
      </c>
      <c r="H6280">
        <v>6</v>
      </c>
      <c r="I6280">
        <v>0.2</v>
      </c>
      <c r="J6280">
        <v>9.3612000000000002</v>
      </c>
      <c r="K6280" t="str">
        <f>INDEX(product!B:B,MATCH('TABELA TOTAL'!$F65,product!A:A,0))</f>
        <v>Office Supplies</v>
      </c>
      <c r="L6280" t="str">
        <f>INDEX(product!C:C,MATCH(F6280,product!A:A,))</f>
        <v>Binders</v>
      </c>
      <c r="M6280" t="str">
        <f>INDEX(product!D:D,MATCH(F6280,product!A:A,))</f>
        <v>Acco PRESSTEX Data Binder with Storage Hooks, Dark Blue, 14 7/8" X 11"</v>
      </c>
    </row>
    <row r="6281" spans="1:13" x14ac:dyDescent="0.25">
      <c r="A6281" s="1" t="s">
        <v>127</v>
      </c>
      <c r="B6281" s="2">
        <v>42332</v>
      </c>
      <c r="C6281" s="2">
        <v>42338</v>
      </c>
      <c r="D6281" s="1" t="s">
        <v>19</v>
      </c>
      <c r="E6281" s="1" t="s">
        <v>128</v>
      </c>
      <c r="F6281" s="1" t="s">
        <v>131</v>
      </c>
      <c r="G6281">
        <v>146.72999999999999</v>
      </c>
      <c r="H6281">
        <v>3</v>
      </c>
      <c r="I6281">
        <v>0</v>
      </c>
      <c r="J6281">
        <v>68.963099999999997</v>
      </c>
      <c r="K6281" t="str">
        <f>INDEX(product!B:B,MATCH('TABELA TOTAL'!$F66,product!A:A,0))</f>
        <v>Furniture</v>
      </c>
      <c r="L6281" t="str">
        <f>INDEX(product!C:C,MATCH(F6281,product!A:A,))</f>
        <v>Paper</v>
      </c>
      <c r="M6281" t="str">
        <f>INDEX(product!D:D,MATCH(F6281,product!A:A,))</f>
        <v>Xerox 1943</v>
      </c>
    </row>
    <row r="6282" spans="1:13" x14ac:dyDescent="0.25">
      <c r="A6282" s="1" t="s">
        <v>127</v>
      </c>
      <c r="B6282" s="2">
        <v>42332</v>
      </c>
      <c r="C6282" s="2">
        <v>42338</v>
      </c>
      <c r="D6282" s="1" t="s">
        <v>19</v>
      </c>
      <c r="E6282" s="1" t="s">
        <v>128</v>
      </c>
      <c r="F6282" s="1" t="s">
        <v>132</v>
      </c>
      <c r="G6282">
        <v>79.760000000000005</v>
      </c>
      <c r="H6282">
        <v>4</v>
      </c>
      <c r="I6282">
        <v>0</v>
      </c>
      <c r="J6282">
        <v>22.332799999999999</v>
      </c>
      <c r="K6282" t="str">
        <f>INDEX(product!B:B,MATCH('TABELA TOTAL'!$F67,product!A:A,0))</f>
        <v>Technology</v>
      </c>
      <c r="L6282" t="str">
        <f>INDEX(product!C:C,MATCH(F6282,product!A:A,))</f>
        <v>Furnishings</v>
      </c>
      <c r="M6282" t="str">
        <f>INDEX(product!D:D,MATCH(F6282,product!A:A,))</f>
        <v>Luxo Economy Swing Arm Lamp</v>
      </c>
    </row>
    <row r="6283" spans="1:13" x14ac:dyDescent="0.25">
      <c r="A6283" s="1" t="s">
        <v>2533</v>
      </c>
      <c r="B6283" s="2">
        <v>42332</v>
      </c>
      <c r="C6283" s="2">
        <v>42336</v>
      </c>
      <c r="D6283" s="1" t="s">
        <v>19</v>
      </c>
      <c r="E6283" s="1" t="s">
        <v>110</v>
      </c>
      <c r="F6283" s="1" t="s">
        <v>2534</v>
      </c>
      <c r="G6283">
        <v>368.91</v>
      </c>
      <c r="H6283">
        <v>9</v>
      </c>
      <c r="I6283">
        <v>0</v>
      </c>
      <c r="J6283">
        <v>180.76589999999999</v>
      </c>
      <c r="K6283" t="str">
        <f>INDEX(product!B:B,MATCH('TABELA TOTAL'!$F1779,product!A:A,0))</f>
        <v>Technology</v>
      </c>
      <c r="L6283" t="str">
        <f>INDEX(product!C:C,MATCH(F6283,product!A:A,))</f>
        <v>Paper</v>
      </c>
      <c r="M6283" t="str">
        <f>INDEX(product!D:D,MATCH(F6283,product!A:A,))</f>
        <v>Xerox 1919</v>
      </c>
    </row>
    <row r="6284" spans="1:13" x14ac:dyDescent="0.25">
      <c r="A6284" s="1" t="s">
        <v>2533</v>
      </c>
      <c r="B6284" s="2">
        <v>42332</v>
      </c>
      <c r="C6284" s="2">
        <v>42336</v>
      </c>
      <c r="D6284" s="1" t="s">
        <v>19</v>
      </c>
      <c r="E6284" s="1" t="s">
        <v>110</v>
      </c>
      <c r="F6284" s="1" t="s">
        <v>850</v>
      </c>
      <c r="G6284">
        <v>14.7</v>
      </c>
      <c r="H6284">
        <v>5</v>
      </c>
      <c r="I6284">
        <v>0</v>
      </c>
      <c r="J6284">
        <v>6.6150000000000002</v>
      </c>
      <c r="K6284" t="str">
        <f>INDEX(product!B:B,MATCH('TABELA TOTAL'!$F1780,product!A:A,0))</f>
        <v>Furniture</v>
      </c>
      <c r="L6284" t="str">
        <f>INDEX(product!C:C,MATCH(F6284,product!A:A,))</f>
        <v>Art</v>
      </c>
      <c r="M6284" t="str">
        <f>INDEX(product!D:D,MATCH(F6284,product!A:A,))</f>
        <v>Prang Colored Pencils</v>
      </c>
    </row>
    <row r="6285" spans="1:13" x14ac:dyDescent="0.25">
      <c r="A6285" s="1" t="s">
        <v>4407</v>
      </c>
      <c r="B6285" s="2">
        <v>42332</v>
      </c>
      <c r="C6285" s="2">
        <v>42337</v>
      </c>
      <c r="D6285" s="1" t="s">
        <v>19</v>
      </c>
      <c r="E6285" s="1" t="s">
        <v>1602</v>
      </c>
      <c r="F6285" s="1" t="s">
        <v>1961</v>
      </c>
      <c r="G6285">
        <v>3.1680000000000001</v>
      </c>
      <c r="H6285">
        <v>2</v>
      </c>
      <c r="I6285">
        <v>0.2</v>
      </c>
      <c r="J6285">
        <v>0.99</v>
      </c>
      <c r="K6285" t="str">
        <f>INDEX(product!B:B,MATCH('TABELA TOTAL'!$F4118,product!A:A,0))</f>
        <v>Furniture</v>
      </c>
      <c r="L6285" t="str">
        <f>INDEX(product!C:C,MATCH(F6285,product!A:A,))</f>
        <v>Binders</v>
      </c>
      <c r="M6285" t="str">
        <f>INDEX(product!D:D,MATCH(F6285,product!A:A,))</f>
        <v>Avery Reinforcements for Hole-Punch Pages</v>
      </c>
    </row>
    <row r="6286" spans="1:13" x14ac:dyDescent="0.25">
      <c r="A6286" s="1" t="s">
        <v>4407</v>
      </c>
      <c r="B6286" s="2">
        <v>42332</v>
      </c>
      <c r="C6286" s="2">
        <v>42337</v>
      </c>
      <c r="D6286" s="1" t="s">
        <v>19</v>
      </c>
      <c r="E6286" s="1" t="s">
        <v>1602</v>
      </c>
      <c r="F6286" s="1" t="s">
        <v>1034</v>
      </c>
      <c r="G6286">
        <v>19.440000000000001</v>
      </c>
      <c r="H6286">
        <v>3</v>
      </c>
      <c r="I6286">
        <v>0</v>
      </c>
      <c r="J6286">
        <v>9.3312000000000008</v>
      </c>
      <c r="K6286" t="str">
        <f>INDEX(product!B:B,MATCH('TABELA TOTAL'!$F4119,product!A:A,0))</f>
        <v>Technology</v>
      </c>
      <c r="L6286" t="str">
        <f>INDEX(product!C:C,MATCH(F6286,product!A:A,))</f>
        <v>Paper</v>
      </c>
      <c r="M6286" t="str">
        <f>INDEX(product!D:D,MATCH(F6286,product!A:A,))</f>
        <v>Xerox 225</v>
      </c>
    </row>
    <row r="6287" spans="1:13" x14ac:dyDescent="0.25">
      <c r="A6287" s="1" t="s">
        <v>4407</v>
      </c>
      <c r="B6287" s="2">
        <v>42332</v>
      </c>
      <c r="C6287" s="2">
        <v>42337</v>
      </c>
      <c r="D6287" s="1" t="s">
        <v>19</v>
      </c>
      <c r="E6287" s="1" t="s">
        <v>1602</v>
      </c>
      <c r="F6287" s="1" t="s">
        <v>790</v>
      </c>
      <c r="G6287">
        <v>454.86</v>
      </c>
      <c r="H6287">
        <v>7</v>
      </c>
      <c r="I6287">
        <v>0</v>
      </c>
      <c r="J6287">
        <v>54.583199999999998</v>
      </c>
      <c r="K6287" t="str">
        <f>INDEX(product!B:B,MATCH('TABELA TOTAL'!$F4120,product!A:A,0))</f>
        <v>Technology</v>
      </c>
      <c r="L6287" t="str">
        <f>INDEX(product!C:C,MATCH(F6287,product!A:A,))</f>
        <v>Storage</v>
      </c>
      <c r="M6287" t="str">
        <f>INDEX(product!D:D,MATCH(F6287,product!A:A,))</f>
        <v>Fellowes Bankers Box Staxonsteel Drawer File/Stacking System</v>
      </c>
    </row>
    <row r="6288" spans="1:13" x14ac:dyDescent="0.25">
      <c r="A6288" s="1" t="s">
        <v>4407</v>
      </c>
      <c r="B6288" s="2">
        <v>42332</v>
      </c>
      <c r="C6288" s="2">
        <v>42337</v>
      </c>
      <c r="D6288" s="1" t="s">
        <v>19</v>
      </c>
      <c r="E6288" s="1" t="s">
        <v>1602</v>
      </c>
      <c r="F6288" s="1" t="s">
        <v>553</v>
      </c>
      <c r="G6288">
        <v>91.391999999999996</v>
      </c>
      <c r="H6288">
        <v>8</v>
      </c>
      <c r="I6288">
        <v>0.2</v>
      </c>
      <c r="J6288">
        <v>29.702400000000001</v>
      </c>
      <c r="K6288" t="str">
        <f>INDEX(product!B:B,MATCH('TABELA TOTAL'!$F4121,product!A:A,0))</f>
        <v>Office Supplies</v>
      </c>
      <c r="L6288" t="str">
        <f>INDEX(product!C:C,MATCH(F6288,product!A:A,))</f>
        <v>Binders</v>
      </c>
      <c r="M6288" t="str">
        <f>INDEX(product!D:D,MATCH(F6288,product!A:A,))</f>
        <v>Avery Premier Heavy-Duty Binder with Round Locking Rings</v>
      </c>
    </row>
    <row r="6289" spans="1:13" x14ac:dyDescent="0.25">
      <c r="A6289" s="1" t="s">
        <v>2284</v>
      </c>
      <c r="B6289" s="2">
        <v>42331</v>
      </c>
      <c r="C6289" s="2">
        <v>42335</v>
      </c>
      <c r="D6289" s="1" t="s">
        <v>19</v>
      </c>
      <c r="E6289" s="1" t="s">
        <v>643</v>
      </c>
      <c r="F6289" s="1" t="s">
        <v>1959</v>
      </c>
      <c r="G6289">
        <v>335.52</v>
      </c>
      <c r="H6289">
        <v>4</v>
      </c>
      <c r="I6289">
        <v>0.2</v>
      </c>
      <c r="J6289">
        <v>117.432</v>
      </c>
      <c r="K6289" t="str">
        <f>INDEX(product!B:B,MATCH('TABELA TOTAL'!$F1548,product!A:A,0))</f>
        <v>Technology</v>
      </c>
      <c r="L6289" t="str">
        <f>INDEX(product!C:C,MATCH(F6289,product!A:A,))</f>
        <v>Paper</v>
      </c>
      <c r="M6289" t="str">
        <f>INDEX(product!D:D,MATCH(F6289,product!A:A,))</f>
        <v>Xerox 1915</v>
      </c>
    </row>
    <row r="6290" spans="1:13" x14ac:dyDescent="0.25">
      <c r="A6290" s="1" t="s">
        <v>2284</v>
      </c>
      <c r="B6290" s="2">
        <v>42331</v>
      </c>
      <c r="C6290" s="2">
        <v>42335</v>
      </c>
      <c r="D6290" s="1" t="s">
        <v>19</v>
      </c>
      <c r="E6290" s="1" t="s">
        <v>643</v>
      </c>
      <c r="F6290" s="1" t="s">
        <v>2119</v>
      </c>
      <c r="G6290">
        <v>23.911999999999999</v>
      </c>
      <c r="H6290">
        <v>2</v>
      </c>
      <c r="I6290">
        <v>0.8</v>
      </c>
      <c r="J6290">
        <v>-40.650399999999998</v>
      </c>
      <c r="K6290" t="str">
        <f>INDEX(product!B:B,MATCH('TABELA TOTAL'!$F1549,product!A:A,0))</f>
        <v>Office Supplies</v>
      </c>
      <c r="L6290" t="str">
        <f>INDEX(product!C:C,MATCH(F6290,product!A:A,))</f>
        <v>Binders</v>
      </c>
      <c r="M6290" t="str">
        <f>INDEX(product!D:D,MATCH(F6290,product!A:A,))</f>
        <v>GBC Recycled Regency Composition Covers</v>
      </c>
    </row>
    <row r="6291" spans="1:13" x14ac:dyDescent="0.25">
      <c r="A6291" s="1" t="s">
        <v>2284</v>
      </c>
      <c r="B6291" s="2">
        <v>42331</v>
      </c>
      <c r="C6291" s="2">
        <v>42335</v>
      </c>
      <c r="D6291" s="1" t="s">
        <v>19</v>
      </c>
      <c r="E6291" s="1" t="s">
        <v>643</v>
      </c>
      <c r="F6291" s="1" t="s">
        <v>2285</v>
      </c>
      <c r="G6291">
        <v>27.056000000000001</v>
      </c>
      <c r="H6291">
        <v>2</v>
      </c>
      <c r="I6291">
        <v>0.2</v>
      </c>
      <c r="J6291">
        <v>2.3673999999999999</v>
      </c>
      <c r="K6291" t="str">
        <f>INDEX(product!B:B,MATCH('TABELA TOTAL'!$F1550,product!A:A,0))</f>
        <v>Office Supplies</v>
      </c>
      <c r="L6291" t="str">
        <f>INDEX(product!C:C,MATCH(F6291,product!A:A,))</f>
        <v>Storage</v>
      </c>
      <c r="M6291" t="str">
        <f>INDEX(product!D:D,MATCH(F6291,product!A:A,))</f>
        <v>Tenex Personal Self-Stacking Standard File Box, Black/Gray</v>
      </c>
    </row>
    <row r="6292" spans="1:13" x14ac:dyDescent="0.25">
      <c r="A6292" s="1" t="s">
        <v>6376</v>
      </c>
      <c r="B6292" s="2">
        <v>42331</v>
      </c>
      <c r="C6292" s="2">
        <v>42335</v>
      </c>
      <c r="D6292" s="1" t="s">
        <v>11</v>
      </c>
      <c r="E6292" s="1" t="s">
        <v>1086</v>
      </c>
      <c r="F6292" s="1" t="s">
        <v>5225</v>
      </c>
      <c r="G6292">
        <v>2625.12</v>
      </c>
      <c r="H6292">
        <v>8</v>
      </c>
      <c r="I6292">
        <v>0</v>
      </c>
      <c r="J6292">
        <v>735.03359999999998</v>
      </c>
      <c r="K6292" t="str">
        <f>INDEX(product!B:B,MATCH('TABELA TOTAL'!$F7581,product!A:A,0))</f>
        <v>Office Supplies</v>
      </c>
      <c r="L6292" t="str">
        <f>INDEX(product!C:C,MATCH(F6292,product!A:A,))</f>
        <v>Appliances</v>
      </c>
      <c r="M6292" t="str">
        <f>INDEX(product!D:D,MATCH(F6292,product!A:A,))</f>
        <v>Sanyo Counter Height Refrigerator with Crisper, 3.6 Cubic Foot, Stainless Steel/Black</v>
      </c>
    </row>
    <row r="6293" spans="1:13" x14ac:dyDescent="0.25">
      <c r="A6293" s="1" t="s">
        <v>6376</v>
      </c>
      <c r="B6293" s="2">
        <v>42331</v>
      </c>
      <c r="C6293" s="2">
        <v>42335</v>
      </c>
      <c r="D6293" s="1" t="s">
        <v>11</v>
      </c>
      <c r="E6293" s="1" t="s">
        <v>1086</v>
      </c>
      <c r="F6293" s="1" t="s">
        <v>1873</v>
      </c>
      <c r="G6293">
        <v>17.940000000000001</v>
      </c>
      <c r="H6293">
        <v>3</v>
      </c>
      <c r="I6293">
        <v>0</v>
      </c>
      <c r="J6293">
        <v>4.4850000000000003</v>
      </c>
      <c r="K6293" t="str">
        <f>INDEX(product!B:B,MATCH('TABELA TOTAL'!$F7582,product!A:A,0))</f>
        <v>Office Supplies</v>
      </c>
      <c r="L6293" t="str">
        <f>INDEX(product!C:C,MATCH(F6293,product!A:A,))</f>
        <v>Art</v>
      </c>
      <c r="M6293" t="str">
        <f>INDEX(product!D:D,MATCH(F6293,product!A:A,))</f>
        <v>Newell 315</v>
      </c>
    </row>
    <row r="6294" spans="1:13" x14ac:dyDescent="0.25">
      <c r="A6294" s="1" t="s">
        <v>7042</v>
      </c>
      <c r="B6294" s="2">
        <v>42331</v>
      </c>
      <c r="C6294" s="2">
        <v>42333</v>
      </c>
      <c r="D6294" s="1" t="s">
        <v>11</v>
      </c>
      <c r="E6294" s="1" t="s">
        <v>3173</v>
      </c>
      <c r="F6294" s="1" t="s">
        <v>702</v>
      </c>
      <c r="G6294">
        <v>307.98</v>
      </c>
      <c r="H6294">
        <v>2</v>
      </c>
      <c r="I6294">
        <v>0</v>
      </c>
      <c r="J6294">
        <v>89.3142</v>
      </c>
      <c r="K6294" t="str">
        <f>INDEX(product!B:B,MATCH('TABELA TOTAL'!$F8816,product!A:A,0))</f>
        <v>Office Supplies</v>
      </c>
      <c r="L6294" t="str">
        <f>INDEX(product!C:C,MATCH(F6294,product!A:A,))</f>
        <v>Phones</v>
      </c>
      <c r="M6294" t="str">
        <f>INDEX(product!D:D,MATCH(F6294,product!A:A,))</f>
        <v>Nortel Meridian M3904 Professional Digital phone</v>
      </c>
    </row>
    <row r="6295" spans="1:13" x14ac:dyDescent="0.25">
      <c r="A6295" s="1" t="s">
        <v>7042</v>
      </c>
      <c r="B6295" s="2">
        <v>42331</v>
      </c>
      <c r="C6295" s="2">
        <v>42333</v>
      </c>
      <c r="D6295" s="1" t="s">
        <v>11</v>
      </c>
      <c r="E6295" s="1" t="s">
        <v>3173</v>
      </c>
      <c r="F6295" s="1" t="s">
        <v>7043</v>
      </c>
      <c r="G6295">
        <v>44.1</v>
      </c>
      <c r="H6295">
        <v>6</v>
      </c>
      <c r="I6295">
        <v>0</v>
      </c>
      <c r="J6295">
        <v>20.727</v>
      </c>
      <c r="K6295" t="str">
        <f>INDEX(product!B:B,MATCH('TABELA TOTAL'!$F8817,product!A:A,0))</f>
        <v>Office Supplies</v>
      </c>
      <c r="L6295" t="str">
        <f>INDEX(product!C:C,MATCH(F6295,product!A:A,))</f>
        <v>Paper</v>
      </c>
      <c r="M6295" t="str">
        <f>INDEX(product!D:D,MATCH(F6295,product!A:A,))</f>
        <v>1/4 Fold Party Design Invitations &amp; White Envelopes, 24 8-1/2" X 11" Cards, 25 Env./Pack</v>
      </c>
    </row>
    <row r="6296" spans="1:13" x14ac:dyDescent="0.25">
      <c r="A6296" s="1" t="s">
        <v>7042</v>
      </c>
      <c r="B6296" s="2">
        <v>42331</v>
      </c>
      <c r="C6296" s="2">
        <v>42333</v>
      </c>
      <c r="D6296" s="1" t="s">
        <v>11</v>
      </c>
      <c r="E6296" s="1" t="s">
        <v>3173</v>
      </c>
      <c r="F6296" s="1" t="s">
        <v>352</v>
      </c>
      <c r="G6296">
        <v>13.12</v>
      </c>
      <c r="H6296">
        <v>4</v>
      </c>
      <c r="I6296">
        <v>0</v>
      </c>
      <c r="J6296">
        <v>5.6416000000000004</v>
      </c>
      <c r="K6296" t="str">
        <f>INDEX(product!B:B,MATCH('TABELA TOTAL'!$F8818,product!A:A,0))</f>
        <v>Office Supplies</v>
      </c>
      <c r="L6296" t="str">
        <f>INDEX(product!C:C,MATCH(F6296,product!A:A,))</f>
        <v>Art</v>
      </c>
      <c r="M6296" t="str">
        <f>INDEX(product!D:D,MATCH(F6296,product!A:A,))</f>
        <v>Sanford Colorific Eraseable Coloring Pencils, 12 Count</v>
      </c>
    </row>
    <row r="6297" spans="1:13" x14ac:dyDescent="0.25">
      <c r="A6297" s="1" t="s">
        <v>7042</v>
      </c>
      <c r="B6297" s="2">
        <v>42331</v>
      </c>
      <c r="C6297" s="2">
        <v>42333</v>
      </c>
      <c r="D6297" s="1" t="s">
        <v>11</v>
      </c>
      <c r="E6297" s="1" t="s">
        <v>3173</v>
      </c>
      <c r="F6297" s="1" t="s">
        <v>3582</v>
      </c>
      <c r="G6297">
        <v>16.559999999999999</v>
      </c>
      <c r="H6297">
        <v>2</v>
      </c>
      <c r="I6297">
        <v>0</v>
      </c>
      <c r="J6297">
        <v>7.7831999999999999</v>
      </c>
      <c r="K6297" t="str">
        <f>INDEX(product!B:B,MATCH('TABELA TOTAL'!$F8819,product!A:A,0))</f>
        <v>Office Supplies</v>
      </c>
      <c r="L6297" t="str">
        <f>INDEX(product!C:C,MATCH(F6297,product!A:A,))</f>
        <v>Envelopes</v>
      </c>
      <c r="M6297" t="str">
        <f>INDEX(product!D:D,MATCH(F6297,product!A:A,))</f>
        <v>Staple envelope</v>
      </c>
    </row>
    <row r="6298" spans="1:13" x14ac:dyDescent="0.25">
      <c r="A6298" s="1" t="s">
        <v>7042</v>
      </c>
      <c r="B6298" s="2">
        <v>42331</v>
      </c>
      <c r="C6298" s="2">
        <v>42333</v>
      </c>
      <c r="D6298" s="1" t="s">
        <v>11</v>
      </c>
      <c r="E6298" s="1" t="s">
        <v>3173</v>
      </c>
      <c r="F6298" s="1" t="s">
        <v>988</v>
      </c>
      <c r="G6298">
        <v>38.880000000000003</v>
      </c>
      <c r="H6298">
        <v>6</v>
      </c>
      <c r="I6298">
        <v>0</v>
      </c>
      <c r="J6298">
        <v>18.662400000000002</v>
      </c>
      <c r="K6298" t="str">
        <f>INDEX(product!B:B,MATCH('TABELA TOTAL'!$F8820,product!A:A,0))</f>
        <v>Office Supplies</v>
      </c>
      <c r="L6298" t="str">
        <f>INDEX(product!C:C,MATCH(F6298,product!A:A,))</f>
        <v>Paper</v>
      </c>
      <c r="M6298" t="str">
        <f>INDEX(product!D:D,MATCH(F6298,product!A:A,))</f>
        <v>Xerox 226</v>
      </c>
    </row>
    <row r="6299" spans="1:13" x14ac:dyDescent="0.25">
      <c r="A6299" s="1" t="s">
        <v>38</v>
      </c>
      <c r="B6299" s="2">
        <v>42330</v>
      </c>
      <c r="C6299" s="2">
        <v>42334</v>
      </c>
      <c r="D6299" s="1" t="s">
        <v>19</v>
      </c>
      <c r="E6299" s="1" t="s">
        <v>39</v>
      </c>
      <c r="F6299" s="1" t="s">
        <v>40</v>
      </c>
      <c r="G6299">
        <v>68.81</v>
      </c>
      <c r="H6299">
        <v>5</v>
      </c>
      <c r="I6299">
        <v>0.8</v>
      </c>
      <c r="J6299">
        <v>-123.858</v>
      </c>
      <c r="K6299" t="str">
        <f>INDEX(product!B:B,MATCH('TABELA TOTAL'!$F16,product!A:A,0))</f>
        <v>Furniture</v>
      </c>
      <c r="L6299" t="str">
        <f>INDEX(product!C:C,MATCH(F6299,product!A:A,))</f>
        <v>Appliances</v>
      </c>
      <c r="M6299" t="str">
        <f>INDEX(product!D:D,MATCH(F6299,product!A:A,))</f>
        <v>Holmes Replacement Filter for HEPA Air Cleaner, Very Large Room, HEPA Filter</v>
      </c>
    </row>
    <row r="6300" spans="1:13" x14ac:dyDescent="0.25">
      <c r="A6300" s="1" t="s">
        <v>2465</v>
      </c>
      <c r="B6300" s="2">
        <v>42330</v>
      </c>
      <c r="C6300" s="2">
        <v>42334</v>
      </c>
      <c r="D6300" s="1" t="s">
        <v>19</v>
      </c>
      <c r="E6300" s="1" t="s">
        <v>36</v>
      </c>
      <c r="F6300" s="1" t="s">
        <v>1263</v>
      </c>
      <c r="G6300">
        <v>11.61</v>
      </c>
      <c r="H6300">
        <v>2</v>
      </c>
      <c r="I6300">
        <v>0.7</v>
      </c>
      <c r="J6300">
        <v>-9.2880000000000003</v>
      </c>
      <c r="K6300" t="str">
        <f>INDEX(product!B:B,MATCH('TABELA TOTAL'!$F1707,product!A:A,0))</f>
        <v>Office Supplies</v>
      </c>
      <c r="L6300" t="str">
        <f>INDEX(product!C:C,MATCH(F6300,product!A:A,))</f>
        <v>Binders</v>
      </c>
      <c r="M6300" t="str">
        <f>INDEX(product!D:D,MATCH(F6300,product!A:A,))</f>
        <v>GBC Durable Plastic Covers</v>
      </c>
    </row>
    <row r="6301" spans="1:13" x14ac:dyDescent="0.25">
      <c r="A6301" s="1" t="s">
        <v>2505</v>
      </c>
      <c r="B6301" s="2">
        <v>42330</v>
      </c>
      <c r="C6301" s="2">
        <v>42335</v>
      </c>
      <c r="D6301" s="1" t="s">
        <v>19</v>
      </c>
      <c r="E6301" s="1" t="s">
        <v>1083</v>
      </c>
      <c r="F6301" s="1" t="s">
        <v>2506</v>
      </c>
      <c r="G6301">
        <v>206.96199999999999</v>
      </c>
      <c r="H6301">
        <v>2</v>
      </c>
      <c r="I6301">
        <v>0.3</v>
      </c>
      <c r="J6301">
        <v>-32.522599999999997</v>
      </c>
      <c r="K6301" t="str">
        <f>INDEX(product!B:B,MATCH('TABELA TOTAL'!$F1752,product!A:A,0))</f>
        <v>Office Supplies</v>
      </c>
      <c r="L6301" t="str">
        <f>INDEX(product!C:C,MATCH(F6301,product!A:A,))</f>
        <v>Tables</v>
      </c>
      <c r="M6301" t="str">
        <f>INDEX(product!D:D,MATCH(F6301,product!A:A,))</f>
        <v>Hon 2111 Invitation Series Straight Table</v>
      </c>
    </row>
    <row r="6302" spans="1:13" x14ac:dyDescent="0.25">
      <c r="A6302" s="1" t="s">
        <v>2902</v>
      </c>
      <c r="B6302" s="2">
        <v>42330</v>
      </c>
      <c r="C6302" s="2">
        <v>42334</v>
      </c>
      <c r="D6302" s="1" t="s">
        <v>19</v>
      </c>
      <c r="E6302" s="1" t="s">
        <v>2239</v>
      </c>
      <c r="F6302" s="1" t="s">
        <v>2258</v>
      </c>
      <c r="G6302">
        <v>14.94</v>
      </c>
      <c r="H6302">
        <v>3</v>
      </c>
      <c r="I6302">
        <v>0</v>
      </c>
      <c r="J6302">
        <v>7.0217999999999998</v>
      </c>
      <c r="K6302" t="str">
        <f>INDEX(product!B:B,MATCH('TABELA TOTAL'!$F2154,product!A:A,0))</f>
        <v>Technology</v>
      </c>
      <c r="L6302" t="str">
        <f>INDEX(product!C:C,MATCH(F6302,product!A:A,))</f>
        <v>Paper</v>
      </c>
      <c r="M6302" t="str">
        <f>INDEX(product!D:D,MATCH(F6302,product!A:A,))</f>
        <v>Xerox 1970</v>
      </c>
    </row>
    <row r="6303" spans="1:13" x14ac:dyDescent="0.25">
      <c r="A6303" s="1" t="s">
        <v>3440</v>
      </c>
      <c r="B6303" s="2">
        <v>42330</v>
      </c>
      <c r="C6303" s="2">
        <v>42334</v>
      </c>
      <c r="D6303" s="1" t="s">
        <v>19</v>
      </c>
      <c r="E6303" s="1" t="s">
        <v>1823</v>
      </c>
      <c r="F6303" s="1" t="s">
        <v>3441</v>
      </c>
      <c r="G6303">
        <v>27.167999999999999</v>
      </c>
      <c r="H6303">
        <v>4</v>
      </c>
      <c r="I6303">
        <v>0.2</v>
      </c>
      <c r="J6303">
        <v>-1.3584000000000001</v>
      </c>
      <c r="K6303" t="str">
        <f>INDEX(product!B:B,MATCH('TABELA TOTAL'!$F2749,product!A:A,0))</f>
        <v>Office Supplies</v>
      </c>
      <c r="L6303" t="str">
        <f>INDEX(product!C:C,MATCH(F6303,product!A:A,))</f>
        <v>Accessories</v>
      </c>
      <c r="M6303" t="str">
        <f>INDEX(product!D:D,MATCH(F6303,product!A:A,))</f>
        <v>SanDisk Cruzer 8 GB USB Flash Drive</v>
      </c>
    </row>
    <row r="6304" spans="1:13" x14ac:dyDescent="0.25">
      <c r="A6304" s="1" t="s">
        <v>4099</v>
      </c>
      <c r="B6304" s="2">
        <v>42330</v>
      </c>
      <c r="C6304" s="2">
        <v>42335</v>
      </c>
      <c r="D6304" s="1" t="s">
        <v>19</v>
      </c>
      <c r="E6304" s="1" t="s">
        <v>2385</v>
      </c>
      <c r="F6304" s="1" t="s">
        <v>1450</v>
      </c>
      <c r="G6304">
        <v>2.9460000000000002</v>
      </c>
      <c r="H6304">
        <v>2</v>
      </c>
      <c r="I6304">
        <v>0.7</v>
      </c>
      <c r="J6304">
        <v>-2.0621999999999998</v>
      </c>
      <c r="K6304" t="str">
        <f>INDEX(product!B:B,MATCH('TABELA TOTAL'!$F3650,product!A:A,0))</f>
        <v>Furniture</v>
      </c>
      <c r="L6304" t="str">
        <f>INDEX(product!C:C,MATCH(F6304,product!A:A,))</f>
        <v>Binders</v>
      </c>
      <c r="M6304" t="str">
        <f>INDEX(product!D:D,MATCH(F6304,product!A:A,))</f>
        <v>Acco Pressboard Covers with Storage Hooks, 14 7/8" x 11", Light Blue</v>
      </c>
    </row>
    <row r="6305" spans="1:13" x14ac:dyDescent="0.25">
      <c r="A6305" s="1" t="s">
        <v>4099</v>
      </c>
      <c r="B6305" s="2">
        <v>42330</v>
      </c>
      <c r="C6305" s="2">
        <v>42335</v>
      </c>
      <c r="D6305" s="1" t="s">
        <v>19</v>
      </c>
      <c r="E6305" s="1" t="s">
        <v>2385</v>
      </c>
      <c r="F6305" s="1" t="s">
        <v>547</v>
      </c>
      <c r="G6305">
        <v>55.103999999999999</v>
      </c>
      <c r="H6305">
        <v>6</v>
      </c>
      <c r="I6305">
        <v>0.2</v>
      </c>
      <c r="J6305">
        <v>18.5976</v>
      </c>
      <c r="K6305" t="str">
        <f>INDEX(product!B:B,MATCH('TABELA TOTAL'!$F3651,product!A:A,0))</f>
        <v>Technology</v>
      </c>
      <c r="L6305" t="str">
        <f>INDEX(product!C:C,MATCH(F6305,product!A:A,))</f>
        <v>Fasteners</v>
      </c>
      <c r="M6305" t="str">
        <f>INDEX(product!D:D,MATCH(F6305,product!A:A,))</f>
        <v>Vinyl Coated Wire Paper Clips in Organizer Box, 800/Box</v>
      </c>
    </row>
    <row r="6306" spans="1:13" x14ac:dyDescent="0.25">
      <c r="A6306" s="1" t="s">
        <v>4847</v>
      </c>
      <c r="B6306" s="2">
        <v>42330</v>
      </c>
      <c r="C6306" s="2">
        <v>42333</v>
      </c>
      <c r="D6306" s="1" t="s">
        <v>11</v>
      </c>
      <c r="E6306" s="1" t="s">
        <v>695</v>
      </c>
      <c r="F6306" s="1" t="s">
        <v>1329</v>
      </c>
      <c r="G6306">
        <v>37.94</v>
      </c>
      <c r="H6306">
        <v>2</v>
      </c>
      <c r="I6306">
        <v>0</v>
      </c>
      <c r="J6306">
        <v>18.211200000000002</v>
      </c>
      <c r="K6306" t="str">
        <f>INDEX(product!B:B,MATCH('TABELA TOTAL'!$F4807,product!A:A,0))</f>
        <v>Technology</v>
      </c>
      <c r="L6306" t="str">
        <f>INDEX(product!C:C,MATCH(F6306,product!A:A,))</f>
        <v>Paper</v>
      </c>
      <c r="M6306" t="str">
        <f>INDEX(product!D:D,MATCH(F6306,product!A:A,))</f>
        <v>Xerox 1887</v>
      </c>
    </row>
    <row r="6307" spans="1:13" x14ac:dyDescent="0.25">
      <c r="A6307" s="1" t="s">
        <v>4847</v>
      </c>
      <c r="B6307" s="2">
        <v>42330</v>
      </c>
      <c r="C6307" s="2">
        <v>42333</v>
      </c>
      <c r="D6307" s="1" t="s">
        <v>11</v>
      </c>
      <c r="E6307" s="1" t="s">
        <v>695</v>
      </c>
      <c r="F6307" s="1" t="s">
        <v>3578</v>
      </c>
      <c r="G6307">
        <v>42.8</v>
      </c>
      <c r="H6307">
        <v>10</v>
      </c>
      <c r="I6307">
        <v>0</v>
      </c>
      <c r="J6307">
        <v>19.260000000000002</v>
      </c>
      <c r="K6307" t="str">
        <f>INDEX(product!B:B,MATCH('TABELA TOTAL'!$F4808,product!A:A,0))</f>
        <v>Technology</v>
      </c>
      <c r="L6307" t="str">
        <f>INDEX(product!C:C,MATCH(F6307,product!A:A,))</f>
        <v>Paper</v>
      </c>
      <c r="M6307" t="str">
        <f>INDEX(product!D:D,MATCH(F6307,product!A:A,))</f>
        <v>Xerox 1971</v>
      </c>
    </row>
    <row r="6308" spans="1:13" x14ac:dyDescent="0.25">
      <c r="A6308" s="1" t="s">
        <v>4847</v>
      </c>
      <c r="B6308" s="2">
        <v>42330</v>
      </c>
      <c r="C6308" s="2">
        <v>42333</v>
      </c>
      <c r="D6308" s="1" t="s">
        <v>11</v>
      </c>
      <c r="E6308" s="1" t="s">
        <v>695</v>
      </c>
      <c r="F6308" s="1" t="s">
        <v>1241</v>
      </c>
      <c r="G6308">
        <v>33.630000000000003</v>
      </c>
      <c r="H6308">
        <v>3</v>
      </c>
      <c r="I6308">
        <v>0</v>
      </c>
      <c r="J6308">
        <v>10.089</v>
      </c>
      <c r="K6308" t="str">
        <f>INDEX(product!B:B,MATCH('TABELA TOTAL'!$F4809,product!A:A,0))</f>
        <v>Furniture</v>
      </c>
      <c r="L6308" t="str">
        <f>INDEX(product!C:C,MATCH(F6308,product!A:A,))</f>
        <v>Storage</v>
      </c>
      <c r="M6308" t="str">
        <f>INDEX(product!D:D,MATCH(F6308,product!A:A,))</f>
        <v>Personal Folder Holder, Ebony</v>
      </c>
    </row>
    <row r="6309" spans="1:13" x14ac:dyDescent="0.25">
      <c r="A6309" s="1" t="s">
        <v>5416</v>
      </c>
      <c r="B6309" s="2">
        <v>42330</v>
      </c>
      <c r="C6309" s="2">
        <v>42331</v>
      </c>
      <c r="D6309" s="1" t="s">
        <v>79</v>
      </c>
      <c r="E6309" s="1" t="s">
        <v>24</v>
      </c>
      <c r="F6309" s="1" t="s">
        <v>5185</v>
      </c>
      <c r="G6309">
        <v>32.984999999999999</v>
      </c>
      <c r="H6309">
        <v>3</v>
      </c>
      <c r="I6309">
        <v>0.5</v>
      </c>
      <c r="J6309">
        <v>-1.9791000000000001</v>
      </c>
      <c r="K6309" t="str">
        <f>INDEX(product!B:B,MATCH('TABELA TOTAL'!$F5760,product!A:A,0))</f>
        <v>Office Supplies</v>
      </c>
      <c r="L6309" t="str">
        <f>INDEX(product!C:C,MATCH(F6309,product!A:A,))</f>
        <v>Machines</v>
      </c>
      <c r="M6309" t="str">
        <f>INDEX(product!D:D,MATCH(F6309,product!A:A,))</f>
        <v>Texas Instruments TI-34 Scientific Calculator</v>
      </c>
    </row>
    <row r="6310" spans="1:13" x14ac:dyDescent="0.25">
      <c r="A6310" s="1" t="s">
        <v>38</v>
      </c>
      <c r="B6310" s="2">
        <v>42330</v>
      </c>
      <c r="C6310" s="2">
        <v>42334</v>
      </c>
      <c r="D6310" s="1" t="s">
        <v>19</v>
      </c>
      <c r="E6310" s="1" t="s">
        <v>39</v>
      </c>
      <c r="F6310" s="1" t="s">
        <v>41</v>
      </c>
      <c r="G6310">
        <v>2.544</v>
      </c>
      <c r="H6310">
        <v>3</v>
      </c>
      <c r="I6310">
        <v>0.8</v>
      </c>
      <c r="J6310">
        <v>-3.8159999999999998</v>
      </c>
      <c r="K6310" t="str">
        <f>INDEX(product!B:B,MATCH('TABELA TOTAL'!$F17,product!A:A,0))</f>
        <v>Office Supplies</v>
      </c>
      <c r="L6310" t="str">
        <f>INDEX(product!C:C,MATCH(F6310,product!A:A,))</f>
        <v>Binders</v>
      </c>
      <c r="M6310" t="str">
        <f>INDEX(product!D:D,MATCH(F6310,product!A:A,))</f>
        <v>Storex DuraTech Recycled Plastic Frosted Binders</v>
      </c>
    </row>
    <row r="6311" spans="1:13" x14ac:dyDescent="0.25">
      <c r="A6311" s="1" t="s">
        <v>7004</v>
      </c>
      <c r="B6311" s="2">
        <v>42330</v>
      </c>
      <c r="C6311" s="2">
        <v>42333</v>
      </c>
      <c r="D6311" s="1" t="s">
        <v>11</v>
      </c>
      <c r="E6311" s="1" t="s">
        <v>6888</v>
      </c>
      <c r="F6311" s="1" t="s">
        <v>50</v>
      </c>
      <c r="G6311">
        <v>17.12</v>
      </c>
      <c r="H6311">
        <v>4</v>
      </c>
      <c r="I6311">
        <v>0</v>
      </c>
      <c r="J6311">
        <v>4.9648000000000003</v>
      </c>
      <c r="K6311" t="str">
        <f>INDEX(product!B:B,MATCH('TABELA TOTAL'!$F8746,product!A:A,0))</f>
        <v>Furniture</v>
      </c>
      <c r="L6311" t="str">
        <f>INDEX(product!C:C,MATCH(F6311,product!A:A,))</f>
        <v>Art</v>
      </c>
      <c r="M6311" t="str">
        <f>INDEX(product!D:D,MATCH(F6311,product!A:A,))</f>
        <v>Newell 341</v>
      </c>
    </row>
    <row r="6312" spans="1:13" x14ac:dyDescent="0.25">
      <c r="A6312" s="1" t="s">
        <v>7004</v>
      </c>
      <c r="B6312" s="2">
        <v>42330</v>
      </c>
      <c r="C6312" s="2">
        <v>42333</v>
      </c>
      <c r="D6312" s="1" t="s">
        <v>11</v>
      </c>
      <c r="E6312" s="1" t="s">
        <v>6888</v>
      </c>
      <c r="F6312" s="1" t="s">
        <v>5773</v>
      </c>
      <c r="G6312">
        <v>59.94</v>
      </c>
      <c r="H6312">
        <v>3</v>
      </c>
      <c r="I6312">
        <v>0</v>
      </c>
      <c r="J6312">
        <v>28.171800000000001</v>
      </c>
      <c r="K6312" t="str">
        <f>INDEX(product!B:B,MATCH('TABELA TOTAL'!$F8747,product!A:A,0))</f>
        <v>Office Supplies</v>
      </c>
      <c r="L6312" t="str">
        <f>INDEX(product!C:C,MATCH(F6312,product!A:A,))</f>
        <v>Paper</v>
      </c>
      <c r="M6312" t="str">
        <f>INDEX(product!D:D,MATCH(F6312,product!A:A,))</f>
        <v>Xerox 1936</v>
      </c>
    </row>
    <row r="6313" spans="1:13" x14ac:dyDescent="0.25">
      <c r="A6313" s="1" t="s">
        <v>347</v>
      </c>
      <c r="B6313" s="2">
        <v>42329</v>
      </c>
      <c r="C6313" s="2">
        <v>42331</v>
      </c>
      <c r="D6313" s="1" t="s">
        <v>11</v>
      </c>
      <c r="E6313" s="1" t="s">
        <v>149</v>
      </c>
      <c r="F6313" s="1" t="s">
        <v>348</v>
      </c>
      <c r="G6313">
        <v>396.80200000000002</v>
      </c>
      <c r="H6313">
        <v>7</v>
      </c>
      <c r="I6313">
        <v>0.3</v>
      </c>
      <c r="J6313">
        <v>-11.337199999999999</v>
      </c>
      <c r="K6313" t="str">
        <f>INDEX(product!B:B,MATCH('TABELA TOTAL'!$F179,product!A:A,0))</f>
        <v>Furniture</v>
      </c>
      <c r="L6313" t="str">
        <f>INDEX(product!C:C,MATCH(F6313,product!A:A,))</f>
        <v>Chairs</v>
      </c>
      <c r="M6313" t="str">
        <f>INDEX(product!D:D,MATCH(F6313,product!A:A,))</f>
        <v>Padded Folding Chairs, Black, 4/Carton</v>
      </c>
    </row>
    <row r="6314" spans="1:13" x14ac:dyDescent="0.25">
      <c r="A6314" s="1" t="s">
        <v>347</v>
      </c>
      <c r="B6314" s="2">
        <v>42329</v>
      </c>
      <c r="C6314" s="2">
        <v>42331</v>
      </c>
      <c r="D6314" s="1" t="s">
        <v>11</v>
      </c>
      <c r="E6314" s="1" t="s">
        <v>149</v>
      </c>
      <c r="F6314" s="1" t="s">
        <v>349</v>
      </c>
      <c r="G6314">
        <v>15.88</v>
      </c>
      <c r="H6314">
        <v>5</v>
      </c>
      <c r="I6314">
        <v>0.2</v>
      </c>
      <c r="J6314">
        <v>-3.7715000000000001</v>
      </c>
      <c r="K6314" t="str">
        <f>INDEX(product!B:B,MATCH('TABELA TOTAL'!$F180,product!A:A,0))</f>
        <v>Office Supplies</v>
      </c>
      <c r="L6314" t="str">
        <f>INDEX(product!C:C,MATCH(F6314,product!A:A,))</f>
        <v>Supplies</v>
      </c>
      <c r="M6314" t="str">
        <f>INDEX(product!D:D,MATCH(F6314,product!A:A,))</f>
        <v>Acme Rosewood Handle Letter Opener</v>
      </c>
    </row>
    <row r="6315" spans="1:13" x14ac:dyDescent="0.25">
      <c r="A6315" s="1" t="s">
        <v>3918</v>
      </c>
      <c r="B6315" s="2">
        <v>42329</v>
      </c>
      <c r="C6315" s="2">
        <v>42333</v>
      </c>
      <c r="D6315" s="1" t="s">
        <v>19</v>
      </c>
      <c r="E6315" s="1" t="s">
        <v>2391</v>
      </c>
      <c r="F6315" s="1" t="s">
        <v>3919</v>
      </c>
      <c r="G6315">
        <v>141.96</v>
      </c>
      <c r="H6315">
        <v>2</v>
      </c>
      <c r="I6315">
        <v>0</v>
      </c>
      <c r="J6315">
        <v>41.168399999999998</v>
      </c>
      <c r="K6315" t="str">
        <f>INDEX(product!B:B,MATCH('TABELA TOTAL'!$F3370,product!A:A,0))</f>
        <v>Technology</v>
      </c>
      <c r="L6315" t="str">
        <f>INDEX(product!C:C,MATCH(F6315,product!A:A,))</f>
        <v>Bookcases</v>
      </c>
      <c r="M6315" t="str">
        <f>INDEX(product!D:D,MATCH(F6315,product!A:A,))</f>
        <v>Hon Metal Bookcases, Putty</v>
      </c>
    </row>
    <row r="6316" spans="1:13" x14ac:dyDescent="0.25">
      <c r="A6316" s="1" t="s">
        <v>3918</v>
      </c>
      <c r="B6316" s="2">
        <v>42329</v>
      </c>
      <c r="C6316" s="2">
        <v>42333</v>
      </c>
      <c r="D6316" s="1" t="s">
        <v>19</v>
      </c>
      <c r="E6316" s="1" t="s">
        <v>2391</v>
      </c>
      <c r="F6316" s="1" t="s">
        <v>682</v>
      </c>
      <c r="G6316">
        <v>66.048000000000002</v>
      </c>
      <c r="H6316">
        <v>4</v>
      </c>
      <c r="I6316">
        <v>0.2</v>
      </c>
      <c r="J6316">
        <v>23.116800000000001</v>
      </c>
      <c r="K6316" t="str">
        <f>INDEX(product!B:B,MATCH('TABELA TOTAL'!$F3371,product!A:A,0))</f>
        <v>Technology</v>
      </c>
      <c r="L6316" t="str">
        <f>INDEX(product!C:C,MATCH(F6316,product!A:A,))</f>
        <v>Binders</v>
      </c>
      <c r="M6316" t="str">
        <f>INDEX(product!D:D,MATCH(F6316,product!A:A,))</f>
        <v>Square Ring Data Binders, Rigid 75 Pt. Covers, 11" x 14-7/8"</v>
      </c>
    </row>
    <row r="6317" spans="1:13" x14ac:dyDescent="0.25">
      <c r="A6317" s="1" t="s">
        <v>4532</v>
      </c>
      <c r="B6317" s="2">
        <v>42329</v>
      </c>
      <c r="C6317" s="2">
        <v>42334</v>
      </c>
      <c r="D6317" s="1" t="s">
        <v>11</v>
      </c>
      <c r="E6317" s="1" t="s">
        <v>3513</v>
      </c>
      <c r="F6317" s="1" t="s">
        <v>2474</v>
      </c>
      <c r="G6317">
        <v>246.1328</v>
      </c>
      <c r="H6317">
        <v>2</v>
      </c>
      <c r="I6317">
        <v>0.32</v>
      </c>
      <c r="J6317">
        <v>-76.011600000000001</v>
      </c>
      <c r="K6317" t="str">
        <f>INDEX(product!B:B,MATCH('TABELA TOTAL'!$F4286,product!A:A,0))</f>
        <v>Furniture</v>
      </c>
      <c r="L6317" t="str">
        <f>INDEX(product!C:C,MATCH(F6317,product!A:A,))</f>
        <v>Bookcases</v>
      </c>
      <c r="M6317" t="str">
        <f>INDEX(product!D:D,MATCH(F6317,product!A:A,))</f>
        <v>O'Sullivan Manor Hill 2-Door Library in Brianna Oak</v>
      </c>
    </row>
    <row r="6318" spans="1:13" x14ac:dyDescent="0.25">
      <c r="A6318" s="1" t="s">
        <v>4532</v>
      </c>
      <c r="B6318" s="2">
        <v>42329</v>
      </c>
      <c r="C6318" s="2">
        <v>42334</v>
      </c>
      <c r="D6318" s="1" t="s">
        <v>11</v>
      </c>
      <c r="E6318" s="1" t="s">
        <v>3513</v>
      </c>
      <c r="F6318" s="1" t="s">
        <v>17</v>
      </c>
      <c r="G6318">
        <v>11.696</v>
      </c>
      <c r="H6318">
        <v>2</v>
      </c>
      <c r="I6318">
        <v>0.2</v>
      </c>
      <c r="J6318">
        <v>3.9474</v>
      </c>
      <c r="K6318" t="str">
        <f>INDEX(product!B:B,MATCH('TABELA TOTAL'!$F4287,product!A:A,0))</f>
        <v>Furniture</v>
      </c>
      <c r="L6318" t="str">
        <f>INDEX(product!C:C,MATCH(F6318,product!A:A,))</f>
        <v>Labels</v>
      </c>
      <c r="M6318" t="str">
        <f>INDEX(product!D:D,MATCH(F6318,product!A:A,))</f>
        <v>Self-Adhesive Address Labels for Typewriters by Universal</v>
      </c>
    </row>
    <row r="6319" spans="1:13" x14ac:dyDescent="0.25">
      <c r="A6319" s="1" t="s">
        <v>4532</v>
      </c>
      <c r="B6319" s="2">
        <v>42329</v>
      </c>
      <c r="C6319" s="2">
        <v>42334</v>
      </c>
      <c r="D6319" s="1" t="s">
        <v>11</v>
      </c>
      <c r="E6319" s="1" t="s">
        <v>3513</v>
      </c>
      <c r="F6319" s="1" t="s">
        <v>4126</v>
      </c>
      <c r="G6319">
        <v>439.99200000000002</v>
      </c>
      <c r="H6319">
        <v>1</v>
      </c>
      <c r="I6319">
        <v>0.2</v>
      </c>
      <c r="J6319">
        <v>164.99700000000001</v>
      </c>
      <c r="K6319" t="str">
        <f>INDEX(product!B:B,MATCH('TABELA TOTAL'!$F4288,product!A:A,0))</f>
        <v>Office Supplies</v>
      </c>
      <c r="L6319" t="str">
        <f>INDEX(product!C:C,MATCH(F6319,product!A:A,))</f>
        <v>Copiers</v>
      </c>
      <c r="M6319" t="str">
        <f>INDEX(product!D:D,MATCH(F6319,product!A:A,))</f>
        <v>Sharp 1540cs Digital Laser Copier</v>
      </c>
    </row>
    <row r="6320" spans="1:13" x14ac:dyDescent="0.25">
      <c r="A6320" s="1" t="s">
        <v>5900</v>
      </c>
      <c r="B6320" s="2">
        <v>42329</v>
      </c>
      <c r="C6320" s="2">
        <v>42331</v>
      </c>
      <c r="D6320" s="1" t="s">
        <v>11</v>
      </c>
      <c r="E6320" s="1" t="s">
        <v>3490</v>
      </c>
      <c r="F6320" s="1" t="s">
        <v>1812</v>
      </c>
      <c r="G6320">
        <v>10.92</v>
      </c>
      <c r="H6320">
        <v>6</v>
      </c>
      <c r="I6320">
        <v>0</v>
      </c>
      <c r="J6320">
        <v>4.9139999999999997</v>
      </c>
      <c r="K6320" t="str">
        <f>INDEX(product!B:B,MATCH('TABELA TOTAL'!$F6676,product!A:A,0))</f>
        <v>Furniture</v>
      </c>
      <c r="L6320" t="str">
        <f>INDEX(product!C:C,MATCH(F6320,product!A:A,))</f>
        <v>Art</v>
      </c>
      <c r="M6320" t="str">
        <f>INDEX(product!D:D,MATCH(F6320,product!A:A,))</f>
        <v>Crayola Anti Dust Chalk, 12/Pack</v>
      </c>
    </row>
    <row r="6321" spans="1:13" x14ac:dyDescent="0.25">
      <c r="A6321" s="1" t="s">
        <v>5900</v>
      </c>
      <c r="B6321" s="2">
        <v>42329</v>
      </c>
      <c r="C6321" s="2">
        <v>42331</v>
      </c>
      <c r="D6321" s="1" t="s">
        <v>11</v>
      </c>
      <c r="E6321" s="1" t="s">
        <v>3490</v>
      </c>
      <c r="F6321" s="1" t="s">
        <v>5901</v>
      </c>
      <c r="G6321">
        <v>83.9</v>
      </c>
      <c r="H6321">
        <v>2</v>
      </c>
      <c r="I6321">
        <v>0</v>
      </c>
      <c r="J6321">
        <v>22.652999999999999</v>
      </c>
      <c r="K6321" t="str">
        <f>INDEX(product!B:B,MATCH('TABELA TOTAL'!$F6677,product!A:A,0))</f>
        <v>Office Supplies</v>
      </c>
      <c r="L6321" t="str">
        <f>INDEX(product!C:C,MATCH(F6321,product!A:A,))</f>
        <v>Machines</v>
      </c>
      <c r="M6321" t="str">
        <f>INDEX(product!D:D,MATCH(F6321,product!A:A,))</f>
        <v>Ricoh - Ink Collector Unit for GX3000 Series Printers</v>
      </c>
    </row>
    <row r="6322" spans="1:13" x14ac:dyDescent="0.25">
      <c r="A6322" s="1" t="s">
        <v>5900</v>
      </c>
      <c r="B6322" s="2">
        <v>42329</v>
      </c>
      <c r="C6322" s="2">
        <v>42331</v>
      </c>
      <c r="D6322" s="1" t="s">
        <v>11</v>
      </c>
      <c r="E6322" s="1" t="s">
        <v>3490</v>
      </c>
      <c r="F6322" s="1" t="s">
        <v>4722</v>
      </c>
      <c r="G6322">
        <v>19.75</v>
      </c>
      <c r="H6322">
        <v>5</v>
      </c>
      <c r="I6322">
        <v>0</v>
      </c>
      <c r="J6322">
        <v>5.1349999999999998</v>
      </c>
      <c r="K6322" t="str">
        <f>INDEX(product!B:B,MATCH('TABELA TOTAL'!$F6678,product!A:A,0))</f>
        <v>Furniture</v>
      </c>
      <c r="L6322" t="str">
        <f>INDEX(product!C:C,MATCH(F6322,product!A:A,))</f>
        <v>Appliances</v>
      </c>
      <c r="M6322" t="str">
        <f>INDEX(product!D:D,MATCH(F6322,product!A:A,))</f>
        <v>Hoover Replacement Belts For Soft Guard &amp; Commercial Ltweight Upright Vacs, 2/Pk</v>
      </c>
    </row>
    <row r="6323" spans="1:13" x14ac:dyDescent="0.25">
      <c r="A6323" s="1" t="s">
        <v>5900</v>
      </c>
      <c r="B6323" s="2">
        <v>42329</v>
      </c>
      <c r="C6323" s="2">
        <v>42331</v>
      </c>
      <c r="D6323" s="1" t="s">
        <v>11</v>
      </c>
      <c r="E6323" s="1" t="s">
        <v>3490</v>
      </c>
      <c r="F6323" s="1" t="s">
        <v>4002</v>
      </c>
      <c r="G6323">
        <v>393.54</v>
      </c>
      <c r="H6323">
        <v>3</v>
      </c>
      <c r="I6323">
        <v>0</v>
      </c>
      <c r="J6323">
        <v>165.2868</v>
      </c>
      <c r="K6323" t="str">
        <f>INDEX(product!B:B,MATCH('TABELA TOTAL'!$F6679,product!A:A,0))</f>
        <v>Office Supplies</v>
      </c>
      <c r="L6323" t="str">
        <f>INDEX(product!C:C,MATCH(F6323,product!A:A,))</f>
        <v>Accessories</v>
      </c>
      <c r="M6323" t="str">
        <f>INDEX(product!D:D,MATCH(F6323,product!A:A,))</f>
        <v>Imation Bio 2GB USB Flash Drive Imation Corp</v>
      </c>
    </row>
    <row r="6324" spans="1:13" x14ac:dyDescent="0.25">
      <c r="A6324" s="1" t="s">
        <v>6400</v>
      </c>
      <c r="B6324" s="2">
        <v>42329</v>
      </c>
      <c r="C6324" s="2">
        <v>42331</v>
      </c>
      <c r="D6324" s="1" t="s">
        <v>11</v>
      </c>
      <c r="E6324" s="1" t="s">
        <v>1394</v>
      </c>
      <c r="F6324" s="1" t="s">
        <v>3899</v>
      </c>
      <c r="G6324">
        <v>325.63200000000001</v>
      </c>
      <c r="H6324">
        <v>6</v>
      </c>
      <c r="I6324">
        <v>0.2</v>
      </c>
      <c r="J6324">
        <v>28.492799999999999</v>
      </c>
      <c r="K6324" t="str">
        <f>INDEX(product!B:B,MATCH('TABELA TOTAL'!$F7628,product!A:A,0))</f>
        <v>Furniture</v>
      </c>
      <c r="L6324" t="str">
        <f>INDEX(product!C:C,MATCH(F6324,product!A:A,))</f>
        <v>Appliances</v>
      </c>
      <c r="M6324" t="str">
        <f>INDEX(product!D:D,MATCH(F6324,product!A:A,))</f>
        <v>Fellowes Command Center 5-outlet power strip</v>
      </c>
    </row>
    <row r="6325" spans="1:13" x14ac:dyDescent="0.25">
      <c r="A6325" s="1" t="s">
        <v>6400</v>
      </c>
      <c r="B6325" s="2">
        <v>42329</v>
      </c>
      <c r="C6325" s="2">
        <v>42331</v>
      </c>
      <c r="D6325" s="1" t="s">
        <v>11</v>
      </c>
      <c r="E6325" s="1" t="s">
        <v>1394</v>
      </c>
      <c r="F6325" s="1" t="s">
        <v>2744</v>
      </c>
      <c r="G6325">
        <v>23.344000000000001</v>
      </c>
      <c r="H6325">
        <v>2</v>
      </c>
      <c r="I6325">
        <v>0.2</v>
      </c>
      <c r="J6325">
        <v>-1.4590000000000001</v>
      </c>
      <c r="K6325" t="str">
        <f>INDEX(product!B:B,MATCH('TABELA TOTAL'!$F7629,product!A:A,0))</f>
        <v>Office Supplies</v>
      </c>
      <c r="L6325" t="str">
        <f>INDEX(product!C:C,MATCH(F6325,product!A:A,))</f>
        <v>Accessories</v>
      </c>
      <c r="M6325" t="str">
        <f>INDEX(product!D:D,MATCH(F6325,product!A:A,))</f>
        <v>Belkin Standard 104 key USB Keyboard</v>
      </c>
    </row>
    <row r="6326" spans="1:13" x14ac:dyDescent="0.25">
      <c r="A6326" s="1" t="s">
        <v>6400</v>
      </c>
      <c r="B6326" s="2">
        <v>42329</v>
      </c>
      <c r="C6326" s="2">
        <v>42331</v>
      </c>
      <c r="D6326" s="1" t="s">
        <v>11</v>
      </c>
      <c r="E6326" s="1" t="s">
        <v>1394</v>
      </c>
      <c r="F6326" s="1" t="s">
        <v>2199</v>
      </c>
      <c r="G6326">
        <v>16.52</v>
      </c>
      <c r="H6326">
        <v>5</v>
      </c>
      <c r="I6326">
        <v>0.2</v>
      </c>
      <c r="J6326">
        <v>5.3689999999999998</v>
      </c>
      <c r="K6326" t="str">
        <f>INDEX(product!B:B,MATCH('TABELA TOTAL'!$F7630,product!A:A,0))</f>
        <v>Office Supplies</v>
      </c>
      <c r="L6326" t="str">
        <f>INDEX(product!C:C,MATCH(F6326,product!A:A,))</f>
        <v>Labels</v>
      </c>
      <c r="M6326" t="str">
        <f>INDEX(product!D:D,MATCH(F6326,product!A:A,))</f>
        <v>Avery 506</v>
      </c>
    </row>
    <row r="6327" spans="1:13" x14ac:dyDescent="0.25">
      <c r="A6327" s="1" t="s">
        <v>6688</v>
      </c>
      <c r="B6327" s="2">
        <v>42329</v>
      </c>
      <c r="C6327" s="2">
        <v>42333</v>
      </c>
      <c r="D6327" s="1" t="s">
        <v>19</v>
      </c>
      <c r="E6327" s="1" t="s">
        <v>4976</v>
      </c>
      <c r="F6327" s="1" t="s">
        <v>2099</v>
      </c>
      <c r="G6327">
        <v>1252.704</v>
      </c>
      <c r="H6327">
        <v>8</v>
      </c>
      <c r="I6327">
        <v>0.4</v>
      </c>
      <c r="J6327">
        <v>-480.20319999999998</v>
      </c>
      <c r="K6327" t="str">
        <f>INDEX(product!B:B,MATCH('TABELA TOTAL'!$F8182,product!A:A,0))</f>
        <v>Furniture</v>
      </c>
      <c r="L6327" t="str">
        <f>INDEX(product!C:C,MATCH(F6327,product!A:A,))</f>
        <v>Tables</v>
      </c>
      <c r="M6327" t="str">
        <f>INDEX(product!D:D,MATCH(F6327,product!A:A,))</f>
        <v>Bevis Oval Conference Table, Walnut</v>
      </c>
    </row>
    <row r="6328" spans="1:13" x14ac:dyDescent="0.25">
      <c r="A6328" s="1" t="s">
        <v>6688</v>
      </c>
      <c r="B6328" s="2">
        <v>42329</v>
      </c>
      <c r="C6328" s="2">
        <v>42333</v>
      </c>
      <c r="D6328" s="1" t="s">
        <v>19</v>
      </c>
      <c r="E6328" s="1" t="s">
        <v>4976</v>
      </c>
      <c r="F6328" s="1" t="s">
        <v>1426</v>
      </c>
      <c r="G6328">
        <v>110.97</v>
      </c>
      <c r="H6328">
        <v>5</v>
      </c>
      <c r="I6328">
        <v>0.4</v>
      </c>
      <c r="J6328">
        <v>-24.043500000000002</v>
      </c>
      <c r="K6328" t="str">
        <f>INDEX(product!B:B,MATCH('TABELA TOTAL'!$F8183,product!A:A,0))</f>
        <v>Furniture</v>
      </c>
      <c r="L6328" t="str">
        <f>INDEX(product!C:C,MATCH(F6328,product!A:A,))</f>
        <v>Phones</v>
      </c>
      <c r="M6328" t="str">
        <f>INDEX(product!D:D,MATCH(F6328,product!A:A,))</f>
        <v>Logitech B530 USB Headset - headset - Full size, Binaural</v>
      </c>
    </row>
    <row r="6329" spans="1:13" x14ac:dyDescent="0.25">
      <c r="A6329" s="1" t="s">
        <v>7013</v>
      </c>
      <c r="B6329" s="2">
        <v>42329</v>
      </c>
      <c r="C6329" s="2">
        <v>42335</v>
      </c>
      <c r="D6329" s="1" t="s">
        <v>19</v>
      </c>
      <c r="E6329" s="1" t="s">
        <v>784</v>
      </c>
      <c r="F6329" s="1" t="s">
        <v>2764</v>
      </c>
      <c r="G6329">
        <v>5.3440000000000003</v>
      </c>
      <c r="H6329">
        <v>2</v>
      </c>
      <c r="I6329">
        <v>0.2</v>
      </c>
      <c r="J6329">
        <v>0.73480000000000001</v>
      </c>
      <c r="K6329" t="str">
        <f>INDEX(product!B:B,MATCH('TABELA TOTAL'!$F8766,product!A:A,0))</f>
        <v>Office Supplies</v>
      </c>
      <c r="L6329" t="str">
        <f>INDEX(product!C:C,MATCH(F6329,product!A:A,))</f>
        <v>Art</v>
      </c>
      <c r="M6329" t="str">
        <f>INDEX(product!D:D,MATCH(F6329,product!A:A,))</f>
        <v>Eldon Spacemaker Box, Quick-Snap Lid, Clear</v>
      </c>
    </row>
    <row r="6330" spans="1:13" x14ac:dyDescent="0.25">
      <c r="A6330" s="1" t="s">
        <v>7013</v>
      </c>
      <c r="B6330" s="2">
        <v>42329</v>
      </c>
      <c r="C6330" s="2">
        <v>42335</v>
      </c>
      <c r="D6330" s="1" t="s">
        <v>19</v>
      </c>
      <c r="E6330" s="1" t="s">
        <v>784</v>
      </c>
      <c r="F6330" s="1" t="s">
        <v>41</v>
      </c>
      <c r="G6330">
        <v>1.696</v>
      </c>
      <c r="H6330">
        <v>2</v>
      </c>
      <c r="I6330">
        <v>0.8</v>
      </c>
      <c r="J6330">
        <v>-2.544</v>
      </c>
      <c r="K6330" t="str">
        <f>INDEX(product!B:B,MATCH('TABELA TOTAL'!$F8767,product!A:A,0))</f>
        <v>Technology</v>
      </c>
      <c r="L6330" t="str">
        <f>INDEX(product!C:C,MATCH(F6330,product!A:A,))</f>
        <v>Binders</v>
      </c>
      <c r="M6330" t="str">
        <f>INDEX(product!D:D,MATCH(F6330,product!A:A,))</f>
        <v>Storex DuraTech Recycled Plastic Frosted Binders</v>
      </c>
    </row>
    <row r="6331" spans="1:13" x14ac:dyDescent="0.25">
      <c r="A6331" s="1" t="s">
        <v>7013</v>
      </c>
      <c r="B6331" s="2">
        <v>42329</v>
      </c>
      <c r="C6331" s="2">
        <v>42335</v>
      </c>
      <c r="D6331" s="1" t="s">
        <v>19</v>
      </c>
      <c r="E6331" s="1" t="s">
        <v>784</v>
      </c>
      <c r="F6331" s="1" t="s">
        <v>6727</v>
      </c>
      <c r="G6331">
        <v>24.588000000000001</v>
      </c>
      <c r="H6331">
        <v>3</v>
      </c>
      <c r="I6331">
        <v>0.8</v>
      </c>
      <c r="J6331">
        <v>-67.617000000000004</v>
      </c>
      <c r="K6331" t="str">
        <f>INDEX(product!B:B,MATCH('TABELA TOTAL'!$F8768,product!A:A,0))</f>
        <v>Office Supplies</v>
      </c>
      <c r="L6331" t="str">
        <f>INDEX(product!C:C,MATCH(F6331,product!A:A,))</f>
        <v>Appliances</v>
      </c>
      <c r="M6331" t="str">
        <f>INDEX(product!D:D,MATCH(F6331,product!A:A,))</f>
        <v>Kensington 6 Outlet SmartSocket Surge Protector</v>
      </c>
    </row>
    <row r="6332" spans="1:13" x14ac:dyDescent="0.25">
      <c r="A6332" s="1" t="s">
        <v>7013</v>
      </c>
      <c r="B6332" s="2">
        <v>42329</v>
      </c>
      <c r="C6332" s="2">
        <v>42335</v>
      </c>
      <c r="D6332" s="1" t="s">
        <v>19</v>
      </c>
      <c r="E6332" s="1" t="s">
        <v>784</v>
      </c>
      <c r="F6332" s="1" t="s">
        <v>832</v>
      </c>
      <c r="G6332">
        <v>7.98</v>
      </c>
      <c r="H6332">
        <v>5</v>
      </c>
      <c r="I6332">
        <v>0.8</v>
      </c>
      <c r="J6332">
        <v>-13.167</v>
      </c>
      <c r="K6332" t="str">
        <f>INDEX(product!B:B,MATCH('TABELA TOTAL'!$F8769,product!A:A,0))</f>
        <v>Office Supplies</v>
      </c>
      <c r="L6332" t="str">
        <f>INDEX(product!C:C,MATCH(F6332,product!A:A,))</f>
        <v>Binders</v>
      </c>
      <c r="M6332" t="str">
        <f>INDEX(product!D:D,MATCH(F6332,product!A:A,))</f>
        <v>Cardinal Hold-It CD Pocket</v>
      </c>
    </row>
    <row r="6333" spans="1:13" x14ac:dyDescent="0.25">
      <c r="A6333" s="1" t="s">
        <v>7300</v>
      </c>
      <c r="B6333" s="2">
        <v>42329</v>
      </c>
      <c r="C6333" s="2">
        <v>42332</v>
      </c>
      <c r="D6333" s="1" t="s">
        <v>79</v>
      </c>
      <c r="E6333" s="1" t="s">
        <v>2918</v>
      </c>
      <c r="F6333" s="1" t="s">
        <v>428</v>
      </c>
      <c r="G6333">
        <v>18.175999999999998</v>
      </c>
      <c r="H6333">
        <v>1</v>
      </c>
      <c r="I6333">
        <v>0.2</v>
      </c>
      <c r="J6333">
        <v>4.7712000000000003</v>
      </c>
      <c r="K6333" t="str">
        <f>INDEX(product!B:B,MATCH('TABELA TOTAL'!$F9287,product!A:A,0))</f>
        <v>Office Supplies</v>
      </c>
      <c r="L6333" t="str">
        <f>INDEX(product!C:C,MATCH(F6333,product!A:A,))</f>
        <v>Furnishings</v>
      </c>
      <c r="M6333" t="str">
        <f>INDEX(product!D:D,MATCH(F6333,product!A:A,))</f>
        <v>Executive Impressions 14" Two-Color Numerals Wall Clock</v>
      </c>
    </row>
    <row r="6334" spans="1:13" x14ac:dyDescent="0.25">
      <c r="A6334" s="1" t="s">
        <v>1389</v>
      </c>
      <c r="B6334" s="2">
        <v>42328</v>
      </c>
      <c r="C6334" s="2">
        <v>42333</v>
      </c>
      <c r="D6334" s="1" t="s">
        <v>19</v>
      </c>
      <c r="E6334" s="1" t="s">
        <v>1390</v>
      </c>
      <c r="F6334" s="1" t="s">
        <v>1298</v>
      </c>
      <c r="G6334">
        <v>60.45</v>
      </c>
      <c r="H6334">
        <v>3</v>
      </c>
      <c r="I6334">
        <v>0</v>
      </c>
      <c r="J6334">
        <v>16.3215</v>
      </c>
      <c r="K6334" t="str">
        <f>INDEX(product!B:B,MATCH('TABELA TOTAL'!$F841,product!A:A,0))</f>
        <v>Technology</v>
      </c>
      <c r="L6334" t="str">
        <f>INDEX(product!C:C,MATCH(F6334,product!A:A,))</f>
        <v>Art</v>
      </c>
      <c r="M6334" t="str">
        <f>INDEX(product!D:D,MATCH(F6334,product!A:A,))</f>
        <v>Boston 19500 Mighty Mite Electric Pencil Sharpener</v>
      </c>
    </row>
    <row r="6335" spans="1:13" x14ac:dyDescent="0.25">
      <c r="A6335" s="1" t="s">
        <v>1389</v>
      </c>
      <c r="B6335" s="2">
        <v>42328</v>
      </c>
      <c r="C6335" s="2">
        <v>42333</v>
      </c>
      <c r="D6335" s="1" t="s">
        <v>19</v>
      </c>
      <c r="E6335" s="1" t="s">
        <v>1390</v>
      </c>
      <c r="F6335" s="1" t="s">
        <v>1391</v>
      </c>
      <c r="G6335">
        <v>11.52</v>
      </c>
      <c r="H6335">
        <v>4</v>
      </c>
      <c r="I6335">
        <v>0</v>
      </c>
      <c r="J6335">
        <v>3.3408000000000002</v>
      </c>
      <c r="K6335" t="str">
        <f>INDEX(product!B:B,MATCH('TABELA TOTAL'!$F842,product!A:A,0))</f>
        <v>Office Supplies</v>
      </c>
      <c r="L6335" t="str">
        <f>INDEX(product!C:C,MATCH(F6335,product!A:A,))</f>
        <v>Art</v>
      </c>
      <c r="M6335" t="str">
        <f>INDEX(product!D:D,MATCH(F6335,product!A:A,))</f>
        <v>Newell 335</v>
      </c>
    </row>
    <row r="6336" spans="1:13" x14ac:dyDescent="0.25">
      <c r="A6336" s="1" t="s">
        <v>1389</v>
      </c>
      <c r="B6336" s="2">
        <v>42328</v>
      </c>
      <c r="C6336" s="2">
        <v>42333</v>
      </c>
      <c r="D6336" s="1" t="s">
        <v>19</v>
      </c>
      <c r="E6336" s="1" t="s">
        <v>1390</v>
      </c>
      <c r="F6336" s="1" t="s">
        <v>1392</v>
      </c>
      <c r="G6336">
        <v>186.048</v>
      </c>
      <c r="H6336">
        <v>4</v>
      </c>
      <c r="I6336">
        <v>0.2</v>
      </c>
      <c r="J6336">
        <v>9.3024000000000004</v>
      </c>
      <c r="K6336" t="str">
        <f>INDEX(product!B:B,MATCH('TABELA TOTAL'!$F843,product!A:A,0))</f>
        <v>Office Supplies</v>
      </c>
      <c r="L6336" t="str">
        <f>INDEX(product!C:C,MATCH(F6336,product!A:A,))</f>
        <v>Bookcases</v>
      </c>
      <c r="M6336" t="str">
        <f>INDEX(product!D:D,MATCH(F6336,product!A:A,))</f>
        <v>O'Sullivan 3-Shelf Heavy-Duty Bookcases</v>
      </c>
    </row>
    <row r="6337" spans="1:13" x14ac:dyDescent="0.25">
      <c r="A6337" s="1" t="s">
        <v>1716</v>
      </c>
      <c r="B6337" s="2">
        <v>42328</v>
      </c>
      <c r="C6337" s="2">
        <v>42334</v>
      </c>
      <c r="D6337" s="1" t="s">
        <v>19</v>
      </c>
      <c r="E6337" s="1" t="s">
        <v>1717</v>
      </c>
      <c r="F6337" s="1" t="s">
        <v>649</v>
      </c>
      <c r="G6337">
        <v>19.46</v>
      </c>
      <c r="H6337">
        <v>7</v>
      </c>
      <c r="I6337">
        <v>0</v>
      </c>
      <c r="J6337">
        <v>5.0595999999999997</v>
      </c>
      <c r="K6337" t="str">
        <f>INDEX(product!B:B,MATCH('TABELA TOTAL'!$F1072,product!A:A,0))</f>
        <v>Furniture</v>
      </c>
      <c r="L6337" t="str">
        <f>INDEX(product!C:C,MATCH(F6337,product!A:A,))</f>
        <v>Art</v>
      </c>
      <c r="M6337" t="str">
        <f>INDEX(product!D:D,MATCH(F6337,product!A:A,))</f>
        <v>Newell 333</v>
      </c>
    </row>
    <row r="6338" spans="1:13" x14ac:dyDescent="0.25">
      <c r="A6338" s="1" t="s">
        <v>2881</v>
      </c>
      <c r="B6338" s="2">
        <v>42328</v>
      </c>
      <c r="C6338" s="2">
        <v>42334</v>
      </c>
      <c r="D6338" s="1" t="s">
        <v>19</v>
      </c>
      <c r="E6338" s="1" t="s">
        <v>1301</v>
      </c>
      <c r="F6338" s="1" t="s">
        <v>2882</v>
      </c>
      <c r="G6338">
        <v>19.649999999999999</v>
      </c>
      <c r="H6338">
        <v>3</v>
      </c>
      <c r="I6338">
        <v>0</v>
      </c>
      <c r="J6338">
        <v>9.0389999999999997</v>
      </c>
      <c r="K6338" t="str">
        <f>INDEX(product!B:B,MATCH('TABELA TOTAL'!$F2134,product!A:A,0))</f>
        <v>Office Supplies</v>
      </c>
      <c r="L6338" t="str">
        <f>INDEX(product!C:C,MATCH(F6338,product!A:A,))</f>
        <v>Paper</v>
      </c>
      <c r="M6338" t="str">
        <f>INDEX(product!D:D,MATCH(F6338,product!A:A,))</f>
        <v>Message Book, Phone, Wirebound Standard Line Memo, 2 3/4" X 5"</v>
      </c>
    </row>
    <row r="6339" spans="1:13" x14ac:dyDescent="0.25">
      <c r="A6339" s="1" t="s">
        <v>4371</v>
      </c>
      <c r="B6339" s="2">
        <v>42328</v>
      </c>
      <c r="C6339" s="2">
        <v>42332</v>
      </c>
      <c r="D6339" s="1" t="s">
        <v>19</v>
      </c>
      <c r="E6339" s="1" t="s">
        <v>269</v>
      </c>
      <c r="F6339" s="1" t="s">
        <v>1497</v>
      </c>
      <c r="G6339">
        <v>72.744</v>
      </c>
      <c r="H6339">
        <v>7</v>
      </c>
      <c r="I6339">
        <v>0.2</v>
      </c>
      <c r="J6339">
        <v>-15.4581</v>
      </c>
      <c r="K6339" t="str">
        <f>INDEX(product!B:B,MATCH('TABELA TOTAL'!$F4060,product!A:A,0))</f>
        <v>Office Supplies</v>
      </c>
      <c r="L6339" t="str">
        <f>INDEX(product!C:C,MATCH(F6339,product!A:A,))</f>
        <v>Phones</v>
      </c>
      <c r="M6339" t="str">
        <f>INDEX(product!D:D,MATCH(F6339,product!A:A,))</f>
        <v>Gear Head AU3700S Headset</v>
      </c>
    </row>
    <row r="6340" spans="1:13" x14ac:dyDescent="0.25">
      <c r="A6340" s="1" t="s">
        <v>4371</v>
      </c>
      <c r="B6340" s="2">
        <v>42328</v>
      </c>
      <c r="C6340" s="2">
        <v>42332</v>
      </c>
      <c r="D6340" s="1" t="s">
        <v>19</v>
      </c>
      <c r="E6340" s="1" t="s">
        <v>269</v>
      </c>
      <c r="F6340" s="1" t="s">
        <v>935</v>
      </c>
      <c r="G6340">
        <v>572.16</v>
      </c>
      <c r="H6340">
        <v>3</v>
      </c>
      <c r="I6340">
        <v>0.2</v>
      </c>
      <c r="J6340">
        <v>35.76</v>
      </c>
      <c r="K6340" t="str">
        <f>INDEX(product!B:B,MATCH('TABELA TOTAL'!$F4061,product!A:A,0))</f>
        <v>Furniture</v>
      </c>
      <c r="L6340" t="str">
        <f>INDEX(product!C:C,MATCH(F6340,product!A:A,))</f>
        <v>Chairs</v>
      </c>
      <c r="M6340" t="str">
        <f>INDEX(product!D:D,MATCH(F6340,product!A:A,))</f>
        <v>Safco Contoured Stacking Chairs</v>
      </c>
    </row>
    <row r="6341" spans="1:13" x14ac:dyDescent="0.25">
      <c r="A6341" s="1" t="s">
        <v>5499</v>
      </c>
      <c r="B6341" s="2">
        <v>42328</v>
      </c>
      <c r="C6341" s="2">
        <v>42332</v>
      </c>
      <c r="D6341" s="1" t="s">
        <v>19</v>
      </c>
      <c r="E6341" s="1" t="s">
        <v>2926</v>
      </c>
      <c r="F6341" s="1" t="s">
        <v>949</v>
      </c>
      <c r="G6341">
        <v>24.192</v>
      </c>
      <c r="H6341">
        <v>9</v>
      </c>
      <c r="I6341">
        <v>0.2</v>
      </c>
      <c r="J6341">
        <v>7.56</v>
      </c>
      <c r="K6341" t="str">
        <f>INDEX(product!B:B,MATCH('TABELA TOTAL'!$F5902,product!A:A,0))</f>
        <v>Furniture</v>
      </c>
      <c r="L6341" t="str">
        <f>INDEX(product!C:C,MATCH(F6341,product!A:A,))</f>
        <v>Binders</v>
      </c>
      <c r="M6341" t="str">
        <f>INDEX(product!D:D,MATCH(F6341,product!A:A,))</f>
        <v>Cardinal Poly Pocket Divider Pockets for Ring Binders</v>
      </c>
    </row>
    <row r="6342" spans="1:13" x14ac:dyDescent="0.25">
      <c r="A6342" s="1" t="s">
        <v>5681</v>
      </c>
      <c r="B6342" s="2">
        <v>42328</v>
      </c>
      <c r="C6342" s="2">
        <v>42333</v>
      </c>
      <c r="D6342" s="1" t="s">
        <v>19</v>
      </c>
      <c r="E6342" s="1" t="s">
        <v>3715</v>
      </c>
      <c r="F6342" s="1" t="s">
        <v>2639</v>
      </c>
      <c r="G6342">
        <v>119.04</v>
      </c>
      <c r="H6342">
        <v>6</v>
      </c>
      <c r="I6342">
        <v>0</v>
      </c>
      <c r="J6342">
        <v>30.950399999999998</v>
      </c>
      <c r="K6342" t="str">
        <f>INDEX(product!B:B,MATCH('TABELA TOTAL'!$F6246,product!A:A,0))</f>
        <v>Furniture</v>
      </c>
      <c r="L6342" t="str">
        <f>INDEX(product!C:C,MATCH(F6342,product!A:A,))</f>
        <v>Art</v>
      </c>
      <c r="M6342" t="str">
        <f>INDEX(product!D:D,MATCH(F6342,product!A:A,))</f>
        <v>Newell 334</v>
      </c>
    </row>
    <row r="6343" spans="1:13" x14ac:dyDescent="0.25">
      <c r="A6343" s="1" t="s">
        <v>5681</v>
      </c>
      <c r="B6343" s="2">
        <v>42328</v>
      </c>
      <c r="C6343" s="2">
        <v>42333</v>
      </c>
      <c r="D6343" s="1" t="s">
        <v>19</v>
      </c>
      <c r="E6343" s="1" t="s">
        <v>3715</v>
      </c>
      <c r="F6343" s="1" t="s">
        <v>2888</v>
      </c>
      <c r="G6343">
        <v>22.14</v>
      </c>
      <c r="H6343">
        <v>3</v>
      </c>
      <c r="I6343">
        <v>0</v>
      </c>
      <c r="J6343">
        <v>6.4206000000000003</v>
      </c>
      <c r="K6343" t="str">
        <f>INDEX(product!B:B,MATCH('TABELA TOTAL'!$F6247,product!A:A,0))</f>
        <v>Furniture</v>
      </c>
      <c r="L6343" t="str">
        <f>INDEX(product!C:C,MATCH(F6343,product!A:A,))</f>
        <v>Furnishings</v>
      </c>
      <c r="M6343" t="str">
        <f>INDEX(product!D:D,MATCH(F6343,product!A:A,))</f>
        <v>Eldon Expressions Wood Desk Accessories, Oak</v>
      </c>
    </row>
    <row r="6344" spans="1:13" x14ac:dyDescent="0.25">
      <c r="A6344" s="1" t="s">
        <v>5681</v>
      </c>
      <c r="B6344" s="2">
        <v>42328</v>
      </c>
      <c r="C6344" s="2">
        <v>42333</v>
      </c>
      <c r="D6344" s="1" t="s">
        <v>19</v>
      </c>
      <c r="E6344" s="1" t="s">
        <v>3715</v>
      </c>
      <c r="F6344" s="1" t="s">
        <v>4813</v>
      </c>
      <c r="G6344">
        <v>13.98</v>
      </c>
      <c r="H6344">
        <v>2</v>
      </c>
      <c r="I6344">
        <v>0</v>
      </c>
      <c r="J6344">
        <v>6.0114000000000001</v>
      </c>
      <c r="K6344" t="str">
        <f>INDEX(product!B:B,MATCH('TABELA TOTAL'!$F6248,product!A:A,0))</f>
        <v>Furniture</v>
      </c>
      <c r="L6344" t="str">
        <f>INDEX(product!C:C,MATCH(F6344,product!A:A,))</f>
        <v>Accessories</v>
      </c>
      <c r="M6344" t="str">
        <f>INDEX(product!D:D,MATCH(F6344,product!A:A,))</f>
        <v>AmazonBasics 3-Button USB Wired Mouse</v>
      </c>
    </row>
    <row r="6345" spans="1:13" x14ac:dyDescent="0.25">
      <c r="A6345" s="1" t="s">
        <v>5704</v>
      </c>
      <c r="B6345" s="2">
        <v>42328</v>
      </c>
      <c r="C6345" s="2">
        <v>42334</v>
      </c>
      <c r="D6345" s="1" t="s">
        <v>19</v>
      </c>
      <c r="E6345" s="1" t="s">
        <v>2467</v>
      </c>
      <c r="F6345" s="1" t="s">
        <v>5705</v>
      </c>
      <c r="G6345">
        <v>63.823999999999998</v>
      </c>
      <c r="H6345">
        <v>2</v>
      </c>
      <c r="I6345">
        <v>0.2</v>
      </c>
      <c r="J6345">
        <v>9.5736000000000008</v>
      </c>
      <c r="K6345" t="str">
        <f>INDEX(product!B:B,MATCH('TABELA TOTAL'!$F6283,product!A:A,0))</f>
        <v>Office Supplies</v>
      </c>
      <c r="L6345" t="str">
        <f>INDEX(product!C:C,MATCH(F6345,product!A:A,))</f>
        <v>Furnishings</v>
      </c>
      <c r="M6345" t="str">
        <f>INDEX(product!D:D,MATCH(F6345,product!A:A,))</f>
        <v>Ultra Commercial Grade Dual Valve Door Closer</v>
      </c>
    </row>
    <row r="6346" spans="1:13" x14ac:dyDescent="0.25">
      <c r="A6346" s="1" t="s">
        <v>5704</v>
      </c>
      <c r="B6346" s="2">
        <v>42328</v>
      </c>
      <c r="C6346" s="2">
        <v>42334</v>
      </c>
      <c r="D6346" s="1" t="s">
        <v>19</v>
      </c>
      <c r="E6346" s="1" t="s">
        <v>2467</v>
      </c>
      <c r="F6346" s="1" t="s">
        <v>5335</v>
      </c>
      <c r="G6346">
        <v>141.55199999999999</v>
      </c>
      <c r="H6346">
        <v>3</v>
      </c>
      <c r="I6346">
        <v>0.2</v>
      </c>
      <c r="J6346">
        <v>-26.541</v>
      </c>
      <c r="K6346" t="str">
        <f>INDEX(product!B:B,MATCH('TABELA TOTAL'!$F6284,product!A:A,0))</f>
        <v>Office Supplies</v>
      </c>
      <c r="L6346" t="str">
        <f>INDEX(product!C:C,MATCH(F6346,product!A:A,))</f>
        <v>Storage</v>
      </c>
      <c r="M6346" t="str">
        <f>INDEX(product!D:D,MATCH(F6346,product!A:A,))</f>
        <v>Belkin 19" Center-Weighted Shelf, Gray</v>
      </c>
    </row>
    <row r="6347" spans="1:13" x14ac:dyDescent="0.25">
      <c r="A6347" s="1" t="s">
        <v>6056</v>
      </c>
      <c r="B6347" s="2">
        <v>42328</v>
      </c>
      <c r="C6347" s="2">
        <v>42332</v>
      </c>
      <c r="D6347" s="1" t="s">
        <v>19</v>
      </c>
      <c r="E6347" s="1" t="s">
        <v>593</v>
      </c>
      <c r="F6347" s="1" t="s">
        <v>6057</v>
      </c>
      <c r="G6347">
        <v>479.988</v>
      </c>
      <c r="H6347">
        <v>2</v>
      </c>
      <c r="I6347">
        <v>0.4</v>
      </c>
      <c r="J6347">
        <v>55.998600000000003</v>
      </c>
      <c r="K6347" t="str">
        <f>INDEX(product!B:B,MATCH('TABELA TOTAL'!$F6953,product!A:A,0))</f>
        <v>Office Supplies</v>
      </c>
      <c r="L6347" t="str">
        <f>INDEX(product!C:C,MATCH(F6347,product!A:A,))</f>
        <v>Machines</v>
      </c>
      <c r="M6347" t="str">
        <f>INDEX(product!D:D,MATCH(F6347,product!A:A,))</f>
        <v>NeatDesk Desktop Scanner &amp; Digital Filing System</v>
      </c>
    </row>
    <row r="6348" spans="1:13" x14ac:dyDescent="0.25">
      <c r="A6348" s="1" t="s">
        <v>6150</v>
      </c>
      <c r="B6348" s="2">
        <v>42328</v>
      </c>
      <c r="C6348" s="2">
        <v>42335</v>
      </c>
      <c r="D6348" s="1" t="s">
        <v>19</v>
      </c>
      <c r="E6348" s="1" t="s">
        <v>1254</v>
      </c>
      <c r="F6348" s="1" t="s">
        <v>1105</v>
      </c>
      <c r="G6348">
        <v>7.23</v>
      </c>
      <c r="H6348">
        <v>5</v>
      </c>
      <c r="I6348">
        <v>0.7</v>
      </c>
      <c r="J6348">
        <v>-5.7839999999999998</v>
      </c>
      <c r="K6348" t="str">
        <f>INDEX(product!B:B,MATCH('TABELA TOTAL'!$F7138,product!A:A,0))</f>
        <v>Office Supplies</v>
      </c>
      <c r="L6348" t="str">
        <f>INDEX(product!C:C,MATCH(F6348,product!A:A,))</f>
        <v>Binders</v>
      </c>
      <c r="M6348" t="str">
        <f>INDEX(product!D:D,MATCH(F6348,product!A:A,))</f>
        <v>Wilson Jones Turn Tabs Binder Tool for Ring Binders</v>
      </c>
    </row>
    <row r="6349" spans="1:13" x14ac:dyDescent="0.25">
      <c r="A6349" s="1" t="s">
        <v>6150</v>
      </c>
      <c r="B6349" s="2">
        <v>42328</v>
      </c>
      <c r="C6349" s="2">
        <v>42335</v>
      </c>
      <c r="D6349" s="1" t="s">
        <v>19</v>
      </c>
      <c r="E6349" s="1" t="s">
        <v>1254</v>
      </c>
      <c r="F6349" s="1" t="s">
        <v>757</v>
      </c>
      <c r="G6349">
        <v>17.440000000000001</v>
      </c>
      <c r="H6349">
        <v>2</v>
      </c>
      <c r="I6349">
        <v>0.2</v>
      </c>
      <c r="J6349">
        <v>1.3080000000000001</v>
      </c>
      <c r="K6349" t="str">
        <f>INDEX(product!B:B,MATCH('TABELA TOTAL'!$F7139,product!A:A,0))</f>
        <v>Technology</v>
      </c>
      <c r="L6349" t="str">
        <f>INDEX(product!C:C,MATCH(F6349,product!A:A,))</f>
        <v>Storage</v>
      </c>
      <c r="M6349" t="str">
        <f>INDEX(product!D:D,MATCH(F6349,product!A:A,))</f>
        <v>Crate-A-Files</v>
      </c>
    </row>
    <row r="6350" spans="1:13" x14ac:dyDescent="0.25">
      <c r="A6350" s="1" t="s">
        <v>6150</v>
      </c>
      <c r="B6350" s="2">
        <v>42328</v>
      </c>
      <c r="C6350" s="2">
        <v>42335</v>
      </c>
      <c r="D6350" s="1" t="s">
        <v>19</v>
      </c>
      <c r="E6350" s="1" t="s">
        <v>1254</v>
      </c>
      <c r="F6350" s="1" t="s">
        <v>546</v>
      </c>
      <c r="G6350">
        <v>62.88</v>
      </c>
      <c r="H6350">
        <v>4</v>
      </c>
      <c r="I6350">
        <v>0.7</v>
      </c>
      <c r="J6350">
        <v>-50.304000000000002</v>
      </c>
      <c r="K6350" t="str">
        <f>INDEX(product!B:B,MATCH('TABELA TOTAL'!$F7140,product!A:A,0))</f>
        <v>Office Supplies</v>
      </c>
      <c r="L6350" t="str">
        <f>INDEX(product!C:C,MATCH(F6350,product!A:A,))</f>
        <v>Binders</v>
      </c>
      <c r="M6350" t="str">
        <f>INDEX(product!D:D,MATCH(F6350,product!A:A,))</f>
        <v>Ibico Laser Imprintable Binding System Covers</v>
      </c>
    </row>
    <row r="6351" spans="1:13" x14ac:dyDescent="0.25">
      <c r="A6351" s="1" t="s">
        <v>6150</v>
      </c>
      <c r="B6351" s="2">
        <v>42328</v>
      </c>
      <c r="C6351" s="2">
        <v>42335</v>
      </c>
      <c r="D6351" s="1" t="s">
        <v>19</v>
      </c>
      <c r="E6351" s="1" t="s">
        <v>1254</v>
      </c>
      <c r="F6351" s="1" t="s">
        <v>861</v>
      </c>
      <c r="G6351">
        <v>290.35199999999998</v>
      </c>
      <c r="H6351">
        <v>3</v>
      </c>
      <c r="I6351">
        <v>0.2</v>
      </c>
      <c r="J6351">
        <v>-36.293999999999997</v>
      </c>
      <c r="K6351" t="str">
        <f>INDEX(product!B:B,MATCH('TABELA TOTAL'!$F7141,product!A:A,0))</f>
        <v>Office Supplies</v>
      </c>
      <c r="L6351" t="str">
        <f>INDEX(product!C:C,MATCH(F6351,product!A:A,))</f>
        <v>Bookcases</v>
      </c>
      <c r="M6351" t="str">
        <f>INDEX(product!D:D,MATCH(F6351,product!A:A,))</f>
        <v>O'Sullivan Living Dimensions 2-Shelf Bookcases</v>
      </c>
    </row>
    <row r="6352" spans="1:13" x14ac:dyDescent="0.25">
      <c r="A6352" s="1" t="s">
        <v>6556</v>
      </c>
      <c r="B6352" s="2">
        <v>42328</v>
      </c>
      <c r="C6352" s="2">
        <v>42332</v>
      </c>
      <c r="D6352" s="1" t="s">
        <v>19</v>
      </c>
      <c r="E6352" s="1" t="s">
        <v>1250</v>
      </c>
      <c r="F6352" s="1" t="s">
        <v>1736</v>
      </c>
      <c r="G6352">
        <v>344.37200000000001</v>
      </c>
      <c r="H6352">
        <v>4</v>
      </c>
      <c r="I6352">
        <v>0.3</v>
      </c>
      <c r="J6352">
        <v>-93.472399999999993</v>
      </c>
      <c r="K6352" t="str">
        <f>INDEX(product!B:B,MATCH('TABELA TOTAL'!$F7918,product!A:A,0))</f>
        <v>Office Supplies</v>
      </c>
      <c r="L6352" t="str">
        <f>INDEX(product!C:C,MATCH(F6352,product!A:A,))</f>
        <v>Chairs</v>
      </c>
      <c r="M6352" t="str">
        <f>INDEX(product!D:D,MATCH(F6352,product!A:A,))</f>
        <v>Global High-Back Leather Tilter, Burgundy</v>
      </c>
    </row>
    <row r="6353" spans="1:13" x14ac:dyDescent="0.25">
      <c r="A6353" s="1" t="s">
        <v>6588</v>
      </c>
      <c r="B6353" s="2">
        <v>42328</v>
      </c>
      <c r="C6353" s="2">
        <v>42331</v>
      </c>
      <c r="D6353" s="1" t="s">
        <v>11</v>
      </c>
      <c r="E6353" s="1" t="s">
        <v>2419</v>
      </c>
      <c r="F6353" s="1" t="s">
        <v>609</v>
      </c>
      <c r="G6353">
        <v>4.8959999999999999</v>
      </c>
      <c r="H6353">
        <v>3</v>
      </c>
      <c r="I6353">
        <v>0.7</v>
      </c>
      <c r="J6353">
        <v>-3.4272</v>
      </c>
      <c r="K6353" t="str">
        <f>INDEX(product!B:B,MATCH('TABELA TOTAL'!$F7995,product!A:A,0))</f>
        <v>Office Supplies</v>
      </c>
      <c r="L6353" t="str">
        <f>INDEX(product!C:C,MATCH(F6353,product!A:A,))</f>
        <v>Binders</v>
      </c>
      <c r="M6353" t="str">
        <f>INDEX(product!D:D,MATCH(F6353,product!A:A,))</f>
        <v>Wilson Jones Custom Binder Spines &amp; Labels</v>
      </c>
    </row>
    <row r="6354" spans="1:13" x14ac:dyDescent="0.25">
      <c r="A6354" s="1" t="s">
        <v>6588</v>
      </c>
      <c r="B6354" s="2">
        <v>42328</v>
      </c>
      <c r="C6354" s="2">
        <v>42331</v>
      </c>
      <c r="D6354" s="1" t="s">
        <v>11</v>
      </c>
      <c r="E6354" s="1" t="s">
        <v>2419</v>
      </c>
      <c r="F6354" s="1" t="s">
        <v>637</v>
      </c>
      <c r="G6354">
        <v>145.76400000000001</v>
      </c>
      <c r="H6354">
        <v>6</v>
      </c>
      <c r="I6354">
        <v>0.7</v>
      </c>
      <c r="J6354">
        <v>-247.7988</v>
      </c>
      <c r="K6354" t="str">
        <f>INDEX(product!B:B,MATCH('TABELA TOTAL'!$F7996,product!A:A,0))</f>
        <v>Furniture</v>
      </c>
      <c r="L6354" t="str">
        <f>INDEX(product!C:C,MATCH(F6354,product!A:A,))</f>
        <v>Bookcases</v>
      </c>
      <c r="M6354" t="str">
        <f>INDEX(product!D:D,MATCH(F6354,product!A:A,))</f>
        <v>Sauder Barrister Bookcases</v>
      </c>
    </row>
    <row r="6355" spans="1:13" x14ac:dyDescent="0.25">
      <c r="A6355" s="1" t="s">
        <v>6588</v>
      </c>
      <c r="B6355" s="2">
        <v>42328</v>
      </c>
      <c r="C6355" s="2">
        <v>42331</v>
      </c>
      <c r="D6355" s="1" t="s">
        <v>11</v>
      </c>
      <c r="E6355" s="1" t="s">
        <v>2419</v>
      </c>
      <c r="F6355" s="1" t="s">
        <v>2049</v>
      </c>
      <c r="G6355">
        <v>9.6120000000000001</v>
      </c>
      <c r="H6355">
        <v>6</v>
      </c>
      <c r="I6355">
        <v>0.7</v>
      </c>
      <c r="J6355">
        <v>-7.3692000000000002</v>
      </c>
      <c r="K6355" t="str">
        <f>INDEX(product!B:B,MATCH('TABELA TOTAL'!$F7997,product!A:A,0))</f>
        <v>Technology</v>
      </c>
      <c r="L6355" t="str">
        <f>INDEX(product!C:C,MATCH(F6355,product!A:A,))</f>
        <v>Binders</v>
      </c>
      <c r="M6355" t="str">
        <f>INDEX(product!D:D,MATCH(F6355,product!A:A,))</f>
        <v>Wilson Jones 14 Line Acrylic Coated Pressboard Data Binders</v>
      </c>
    </row>
    <row r="6356" spans="1:13" x14ac:dyDescent="0.25">
      <c r="A6356" s="1" t="s">
        <v>7180</v>
      </c>
      <c r="B6356" s="2">
        <v>42328</v>
      </c>
      <c r="C6356" s="2">
        <v>42329</v>
      </c>
      <c r="D6356" s="1" t="s">
        <v>79</v>
      </c>
      <c r="E6356" s="1" t="s">
        <v>1284</v>
      </c>
      <c r="F6356" s="1" t="s">
        <v>1944</v>
      </c>
      <c r="G6356">
        <v>89.695999999999998</v>
      </c>
      <c r="H6356">
        <v>4</v>
      </c>
      <c r="I6356">
        <v>0.2</v>
      </c>
      <c r="J6356">
        <v>33.636000000000003</v>
      </c>
      <c r="K6356" t="str">
        <f>INDEX(product!B:B,MATCH('TABELA TOTAL'!$F9062,product!A:A,0))</f>
        <v>Furniture</v>
      </c>
      <c r="L6356" t="str">
        <f>INDEX(product!C:C,MATCH(F6356,product!A:A,))</f>
        <v>Binders</v>
      </c>
      <c r="M6356" t="str">
        <f>INDEX(product!D:D,MATCH(F6356,product!A:A,))</f>
        <v>Performers Binder/Pad Holder, Black</v>
      </c>
    </row>
    <row r="6357" spans="1:13" x14ac:dyDescent="0.25">
      <c r="A6357" s="1" t="s">
        <v>7180</v>
      </c>
      <c r="B6357" s="2">
        <v>42328</v>
      </c>
      <c r="C6357" s="2">
        <v>42329</v>
      </c>
      <c r="D6357" s="1" t="s">
        <v>79</v>
      </c>
      <c r="E6357" s="1" t="s">
        <v>1284</v>
      </c>
      <c r="F6357" s="1" t="s">
        <v>112</v>
      </c>
      <c r="G6357">
        <v>50.12</v>
      </c>
      <c r="H6357">
        <v>4</v>
      </c>
      <c r="I6357">
        <v>0</v>
      </c>
      <c r="J6357">
        <v>23.5564</v>
      </c>
      <c r="K6357" t="str">
        <f>INDEX(product!B:B,MATCH('TABELA TOTAL'!$F9063,product!A:A,0))</f>
        <v>Office Supplies</v>
      </c>
      <c r="L6357" t="str">
        <f>INDEX(product!C:C,MATCH(F6357,product!A:A,))</f>
        <v>Labels</v>
      </c>
      <c r="M6357" t="str">
        <f>INDEX(product!D:D,MATCH(F6357,product!A:A,))</f>
        <v>Avery 485</v>
      </c>
    </row>
    <row r="6358" spans="1:13" x14ac:dyDescent="0.25">
      <c r="A6358" s="1" t="s">
        <v>7423</v>
      </c>
      <c r="B6358" s="2">
        <v>42328</v>
      </c>
      <c r="C6358" s="2">
        <v>42332</v>
      </c>
      <c r="D6358" s="1" t="s">
        <v>19</v>
      </c>
      <c r="E6358" s="1" t="s">
        <v>3076</v>
      </c>
      <c r="F6358" s="1" t="s">
        <v>3547</v>
      </c>
      <c r="G6358">
        <v>32.04</v>
      </c>
      <c r="H6358">
        <v>3</v>
      </c>
      <c r="I6358">
        <v>0</v>
      </c>
      <c r="J6358">
        <v>8.01</v>
      </c>
      <c r="K6358" t="str">
        <f>INDEX(product!B:B,MATCH('TABELA TOTAL'!$F9503,product!A:A,0))</f>
        <v>Furniture</v>
      </c>
      <c r="L6358" t="str">
        <f>INDEX(product!C:C,MATCH(F6358,product!A:A,))</f>
        <v>Furnishings</v>
      </c>
      <c r="M6358" t="str">
        <f>INDEX(product!D:D,MATCH(F6358,product!A:A,))</f>
        <v>Dana Swing-Arm Lamps</v>
      </c>
    </row>
    <row r="6359" spans="1:13" x14ac:dyDescent="0.25">
      <c r="A6359" s="1" t="s">
        <v>4129</v>
      </c>
      <c r="B6359" s="2">
        <v>42327</v>
      </c>
      <c r="C6359" s="2">
        <v>42329</v>
      </c>
      <c r="D6359" s="1" t="s">
        <v>11</v>
      </c>
      <c r="E6359" s="1" t="s">
        <v>3689</v>
      </c>
      <c r="F6359" s="1" t="s">
        <v>3611</v>
      </c>
      <c r="G6359">
        <v>141.96</v>
      </c>
      <c r="H6359">
        <v>2</v>
      </c>
      <c r="I6359">
        <v>0</v>
      </c>
      <c r="J6359">
        <v>22.7136</v>
      </c>
      <c r="K6359" t="str">
        <f>INDEX(product!B:B,MATCH('TABELA TOTAL'!$F3699,product!A:A,0))</f>
        <v>Office Supplies</v>
      </c>
      <c r="L6359" t="str">
        <f>INDEX(product!C:C,MATCH(F6359,product!A:A,))</f>
        <v>Furnishings</v>
      </c>
      <c r="M6359" t="str">
        <f>INDEX(product!D:D,MATCH(F6359,product!A:A,))</f>
        <v>Tenex V2T-RE Standard Weight Series Chair Mat, 45" x 53", Lip 25" x 12"</v>
      </c>
    </row>
    <row r="6360" spans="1:13" x14ac:dyDescent="0.25">
      <c r="A6360" s="1" t="s">
        <v>6079</v>
      </c>
      <c r="B6360" s="2">
        <v>42327</v>
      </c>
      <c r="C6360" s="2">
        <v>42334</v>
      </c>
      <c r="D6360" s="1" t="s">
        <v>19</v>
      </c>
      <c r="E6360" s="1" t="s">
        <v>3320</v>
      </c>
      <c r="F6360" s="1" t="s">
        <v>2288</v>
      </c>
      <c r="G6360">
        <v>31.08</v>
      </c>
      <c r="H6360">
        <v>4</v>
      </c>
      <c r="I6360">
        <v>0</v>
      </c>
      <c r="J6360">
        <v>8.3916000000000004</v>
      </c>
      <c r="K6360" t="str">
        <f>INDEX(product!B:B,MATCH('TABELA TOTAL'!$F6997,product!A:A,0))</f>
        <v>Furniture</v>
      </c>
      <c r="L6360" t="str">
        <f>INDEX(product!C:C,MATCH(F6360,product!A:A,))</f>
        <v>Appliances</v>
      </c>
      <c r="M6360" t="str">
        <f>INDEX(product!D:D,MATCH(F6360,product!A:A,))</f>
        <v>Hoover Commercial Soft Guard Upright Vacuum And Disposable Filtration Bags</v>
      </c>
    </row>
    <row r="6361" spans="1:13" x14ac:dyDescent="0.25">
      <c r="A6361" s="1" t="s">
        <v>6571</v>
      </c>
      <c r="B6361" s="2">
        <v>42327</v>
      </c>
      <c r="C6361" s="2">
        <v>42332</v>
      </c>
      <c r="D6361" s="1" t="s">
        <v>19</v>
      </c>
      <c r="E6361" s="1" t="s">
        <v>199</v>
      </c>
      <c r="F6361" s="1" t="s">
        <v>3331</v>
      </c>
      <c r="G6361">
        <v>5.984</v>
      </c>
      <c r="H6361">
        <v>2</v>
      </c>
      <c r="I6361">
        <v>0.2</v>
      </c>
      <c r="J6361">
        <v>2.2440000000000002</v>
      </c>
      <c r="K6361" t="str">
        <f>INDEX(product!B:B,MATCH('TABELA TOTAL'!$F7953,product!A:A,0))</f>
        <v>Technology</v>
      </c>
      <c r="L6361" t="str">
        <f>INDEX(product!C:C,MATCH(F6361,product!A:A,))</f>
        <v>Binders</v>
      </c>
      <c r="M6361" t="str">
        <f>INDEX(product!D:D,MATCH(F6361,product!A:A,))</f>
        <v>Accohide Poly Flexible Ring Binders</v>
      </c>
    </row>
    <row r="6362" spans="1:13" x14ac:dyDescent="0.25">
      <c r="A6362" s="1" t="s">
        <v>6571</v>
      </c>
      <c r="B6362" s="2">
        <v>42327</v>
      </c>
      <c r="C6362" s="2">
        <v>42332</v>
      </c>
      <c r="D6362" s="1" t="s">
        <v>19</v>
      </c>
      <c r="E6362" s="1" t="s">
        <v>199</v>
      </c>
      <c r="F6362" s="1" t="s">
        <v>1879</v>
      </c>
      <c r="G6362">
        <v>861.76</v>
      </c>
      <c r="H6362">
        <v>4</v>
      </c>
      <c r="I6362">
        <v>0</v>
      </c>
      <c r="J6362">
        <v>249.91040000000001</v>
      </c>
      <c r="K6362" t="str">
        <f>INDEX(product!B:B,MATCH('TABELA TOTAL'!$F7954,product!A:A,0))</f>
        <v>Technology</v>
      </c>
      <c r="L6362" t="str">
        <f>INDEX(product!C:C,MATCH(F6362,product!A:A,))</f>
        <v>Phones</v>
      </c>
      <c r="M6362" t="str">
        <f>INDEX(product!D:D,MATCH(F6362,product!A:A,))</f>
        <v>Samsung Galaxy Note 2</v>
      </c>
    </row>
    <row r="6363" spans="1:13" x14ac:dyDescent="0.25">
      <c r="A6363" s="1" t="s">
        <v>4612</v>
      </c>
      <c r="B6363" s="2">
        <v>42325</v>
      </c>
      <c r="C6363" s="2">
        <v>42329</v>
      </c>
      <c r="D6363" s="1" t="s">
        <v>11</v>
      </c>
      <c r="E6363" s="1" t="s">
        <v>1558</v>
      </c>
      <c r="F6363" s="1" t="s">
        <v>1416</v>
      </c>
      <c r="G6363">
        <v>40.92</v>
      </c>
      <c r="H6363">
        <v>5</v>
      </c>
      <c r="I6363">
        <v>0.2</v>
      </c>
      <c r="J6363">
        <v>3.069</v>
      </c>
      <c r="K6363" t="str">
        <f>INDEX(product!B:B,MATCH('TABELA TOTAL'!$F4422,product!A:A,0))</f>
        <v>Office Supplies</v>
      </c>
      <c r="L6363" t="str">
        <f>INDEX(product!C:C,MATCH(F6363,product!A:A,))</f>
        <v>Supplies</v>
      </c>
      <c r="M6363" t="str">
        <f>INDEX(product!D:D,MATCH(F6363,product!A:A,))</f>
        <v>Acme Box Cutter Scissors</v>
      </c>
    </row>
    <row r="6364" spans="1:13" x14ac:dyDescent="0.25">
      <c r="A6364" s="1" t="s">
        <v>5465</v>
      </c>
      <c r="B6364" s="2">
        <v>42325</v>
      </c>
      <c r="C6364" s="2">
        <v>42329</v>
      </c>
      <c r="D6364" s="1" t="s">
        <v>19</v>
      </c>
      <c r="E6364" s="1" t="s">
        <v>2874</v>
      </c>
      <c r="F6364" s="1" t="s">
        <v>5466</v>
      </c>
      <c r="G6364">
        <v>415.96800000000002</v>
      </c>
      <c r="H6364">
        <v>4</v>
      </c>
      <c r="I6364">
        <v>0.2</v>
      </c>
      <c r="J6364">
        <v>51.996000000000002</v>
      </c>
      <c r="K6364" t="str">
        <f>INDEX(product!B:B,MATCH('TABELA TOTAL'!$F5843,product!A:A,0))</f>
        <v>Office Supplies</v>
      </c>
      <c r="L6364" t="str">
        <f>INDEX(product!C:C,MATCH(F6364,product!A:A,))</f>
        <v>Phones</v>
      </c>
      <c r="M6364" t="str">
        <f>INDEX(product!D:D,MATCH(F6364,product!A:A,))</f>
        <v>RCA ViSYS 25825 Wireless digital phone</v>
      </c>
    </row>
    <row r="6365" spans="1:13" x14ac:dyDescent="0.25">
      <c r="A6365" s="1" t="s">
        <v>5465</v>
      </c>
      <c r="B6365" s="2">
        <v>42325</v>
      </c>
      <c r="C6365" s="2">
        <v>42329</v>
      </c>
      <c r="D6365" s="1" t="s">
        <v>19</v>
      </c>
      <c r="E6365" s="1" t="s">
        <v>2874</v>
      </c>
      <c r="F6365" s="1" t="s">
        <v>1885</v>
      </c>
      <c r="G6365">
        <v>304.89999999999998</v>
      </c>
      <c r="H6365">
        <v>5</v>
      </c>
      <c r="I6365">
        <v>0</v>
      </c>
      <c r="J6365">
        <v>6.0979999999999999</v>
      </c>
      <c r="K6365" t="str">
        <f>INDEX(product!B:B,MATCH('TABELA TOTAL'!$F5844,product!A:A,0))</f>
        <v>Furniture</v>
      </c>
      <c r="L6365" t="str">
        <f>INDEX(product!C:C,MATCH(F6365,product!A:A,))</f>
        <v>Storage</v>
      </c>
      <c r="M6365" t="str">
        <f>INDEX(product!D:D,MATCH(F6365,product!A:A,))</f>
        <v>Carina Media Storage Towers in Natural &amp; Black</v>
      </c>
    </row>
    <row r="6366" spans="1:13" x14ac:dyDescent="0.25">
      <c r="A6366" s="1" t="s">
        <v>5465</v>
      </c>
      <c r="B6366" s="2">
        <v>42325</v>
      </c>
      <c r="C6366" s="2">
        <v>42329</v>
      </c>
      <c r="D6366" s="1" t="s">
        <v>19</v>
      </c>
      <c r="E6366" s="1" t="s">
        <v>2874</v>
      </c>
      <c r="F6366" s="1" t="s">
        <v>4851</v>
      </c>
      <c r="G6366">
        <v>80.959999999999994</v>
      </c>
      <c r="H6366">
        <v>4</v>
      </c>
      <c r="I6366">
        <v>0</v>
      </c>
      <c r="J6366">
        <v>29.145600000000002</v>
      </c>
      <c r="K6366" t="str">
        <f>INDEX(product!B:B,MATCH('TABELA TOTAL'!$F5845,product!A:A,0))</f>
        <v>Office Supplies</v>
      </c>
      <c r="L6366" t="str">
        <f>INDEX(product!C:C,MATCH(F6366,product!A:A,))</f>
        <v>Furnishings</v>
      </c>
      <c r="M6366" t="str">
        <f>INDEX(product!D:D,MATCH(F6366,product!A:A,))</f>
        <v>DAX Contemporary Wood Frame with Silver Metal Mat, Desktop, 11 x 14 Size</v>
      </c>
    </row>
    <row r="6367" spans="1:13" x14ac:dyDescent="0.25">
      <c r="A6367" s="1" t="s">
        <v>5465</v>
      </c>
      <c r="B6367" s="2">
        <v>42325</v>
      </c>
      <c r="C6367" s="2">
        <v>42329</v>
      </c>
      <c r="D6367" s="1" t="s">
        <v>19</v>
      </c>
      <c r="E6367" s="1" t="s">
        <v>2874</v>
      </c>
      <c r="F6367" s="1" t="s">
        <v>4642</v>
      </c>
      <c r="G6367">
        <v>777.21</v>
      </c>
      <c r="H6367">
        <v>7</v>
      </c>
      <c r="I6367">
        <v>0</v>
      </c>
      <c r="J6367">
        <v>54.404699999999998</v>
      </c>
      <c r="K6367" t="str">
        <f>INDEX(product!B:B,MATCH('TABELA TOTAL'!$F5846,product!A:A,0))</f>
        <v>Office Supplies</v>
      </c>
      <c r="L6367" t="str">
        <f>INDEX(product!C:C,MATCH(F6367,product!A:A,))</f>
        <v>Storage</v>
      </c>
      <c r="M6367" t="str">
        <f>INDEX(product!D:D,MATCH(F6367,product!A:A,))</f>
        <v>Fellowes Recycled Storage Drawers</v>
      </c>
    </row>
    <row r="6368" spans="1:13" x14ac:dyDescent="0.25">
      <c r="A6368" s="1" t="s">
        <v>5465</v>
      </c>
      <c r="B6368" s="2">
        <v>42325</v>
      </c>
      <c r="C6368" s="2">
        <v>42329</v>
      </c>
      <c r="D6368" s="1" t="s">
        <v>19</v>
      </c>
      <c r="E6368" s="1" t="s">
        <v>2874</v>
      </c>
      <c r="F6368" s="1" t="s">
        <v>2141</v>
      </c>
      <c r="G6368">
        <v>32.4</v>
      </c>
      <c r="H6368">
        <v>5</v>
      </c>
      <c r="I6368">
        <v>0</v>
      </c>
      <c r="J6368">
        <v>15.552</v>
      </c>
      <c r="K6368" t="str">
        <f>INDEX(product!B:B,MATCH('TABELA TOTAL'!$F5847,product!A:A,0))</f>
        <v>Office Supplies</v>
      </c>
      <c r="L6368" t="str">
        <f>INDEX(product!C:C,MATCH(F6368,product!A:A,))</f>
        <v>Paper</v>
      </c>
      <c r="M6368" t="str">
        <f>INDEX(product!D:D,MATCH(F6368,product!A:A,))</f>
        <v>Xerox 203</v>
      </c>
    </row>
    <row r="6369" spans="1:13" x14ac:dyDescent="0.25">
      <c r="A6369" s="1" t="s">
        <v>5465</v>
      </c>
      <c r="B6369" s="2">
        <v>42325</v>
      </c>
      <c r="C6369" s="2">
        <v>42329</v>
      </c>
      <c r="D6369" s="1" t="s">
        <v>19</v>
      </c>
      <c r="E6369" s="1" t="s">
        <v>2874</v>
      </c>
      <c r="F6369" s="1" t="s">
        <v>1915</v>
      </c>
      <c r="G6369">
        <v>225.56800000000001</v>
      </c>
      <c r="H6369">
        <v>2</v>
      </c>
      <c r="I6369">
        <v>0.2</v>
      </c>
      <c r="J6369">
        <v>2.8195999999999999</v>
      </c>
      <c r="K6369" t="str">
        <f>INDEX(product!B:B,MATCH('TABELA TOTAL'!$F5848,product!A:A,0))</f>
        <v>Technology</v>
      </c>
      <c r="L6369" t="str">
        <f>INDEX(product!C:C,MATCH(F6369,product!A:A,))</f>
        <v>Chairs</v>
      </c>
      <c r="M6369" t="str">
        <f>INDEX(product!D:D,MATCH(F6369,product!A:A,))</f>
        <v>Office Star - Contemporary Swivel Chair with Padded Adjustable Arms and Flex Back</v>
      </c>
    </row>
    <row r="6370" spans="1:13" x14ac:dyDescent="0.25">
      <c r="A6370" s="1" t="s">
        <v>5465</v>
      </c>
      <c r="B6370" s="2">
        <v>42325</v>
      </c>
      <c r="C6370" s="2">
        <v>42329</v>
      </c>
      <c r="D6370" s="1" t="s">
        <v>19</v>
      </c>
      <c r="E6370" s="1" t="s">
        <v>2874</v>
      </c>
      <c r="F6370" s="1" t="s">
        <v>2523</v>
      </c>
      <c r="G6370">
        <v>36.6</v>
      </c>
      <c r="H6370">
        <v>3</v>
      </c>
      <c r="I6370">
        <v>0</v>
      </c>
      <c r="J6370">
        <v>15.372</v>
      </c>
      <c r="K6370" t="str">
        <f>INDEX(product!B:B,MATCH('TABELA TOTAL'!$F5849,product!A:A,0))</f>
        <v>Technology</v>
      </c>
      <c r="L6370" t="str">
        <f>INDEX(product!C:C,MATCH(F6370,product!A:A,))</f>
        <v>Furnishings</v>
      </c>
      <c r="M6370" t="str">
        <f>INDEX(product!D:D,MATCH(F6370,product!A:A,))</f>
        <v>Advantus Panel Wall Certificate Holder - 8.5x11</v>
      </c>
    </row>
    <row r="6371" spans="1:13" x14ac:dyDescent="0.25">
      <c r="A6371" s="1" t="s">
        <v>6595</v>
      </c>
      <c r="B6371" s="2">
        <v>42325</v>
      </c>
      <c r="C6371" s="2">
        <v>42332</v>
      </c>
      <c r="D6371" s="1" t="s">
        <v>19</v>
      </c>
      <c r="E6371" s="1" t="s">
        <v>4354</v>
      </c>
      <c r="F6371" s="1" t="s">
        <v>550</v>
      </c>
      <c r="G6371">
        <v>541.24</v>
      </c>
      <c r="H6371">
        <v>4</v>
      </c>
      <c r="I6371">
        <v>0</v>
      </c>
      <c r="J6371">
        <v>5.4123999999999999</v>
      </c>
      <c r="K6371" t="str">
        <f>INDEX(product!B:B,MATCH('TABELA TOTAL'!$F8009,product!A:A,0))</f>
        <v>Office Supplies</v>
      </c>
      <c r="L6371" t="str">
        <f>INDEX(product!C:C,MATCH(F6371,product!A:A,))</f>
        <v>Storage</v>
      </c>
      <c r="M6371" t="str">
        <f>INDEX(product!D:D,MATCH(F6371,product!A:A,))</f>
        <v>Tennsco Stur-D-Stor Boltless Shelving, 5 Shelves, 24" Deep, Sand</v>
      </c>
    </row>
    <row r="6372" spans="1:13" x14ac:dyDescent="0.25">
      <c r="A6372" s="1" t="s">
        <v>6595</v>
      </c>
      <c r="B6372" s="2">
        <v>42325</v>
      </c>
      <c r="C6372" s="2">
        <v>42332</v>
      </c>
      <c r="D6372" s="1" t="s">
        <v>19</v>
      </c>
      <c r="E6372" s="1" t="s">
        <v>4354</v>
      </c>
      <c r="F6372" s="1" t="s">
        <v>528</v>
      </c>
      <c r="G6372">
        <v>106.32</v>
      </c>
      <c r="H6372">
        <v>3</v>
      </c>
      <c r="I6372">
        <v>0</v>
      </c>
      <c r="J6372">
        <v>49.970399999999998</v>
      </c>
      <c r="K6372" t="str">
        <f>INDEX(product!B:B,MATCH('TABELA TOTAL'!$F8010,product!A:A,0))</f>
        <v>Office Supplies</v>
      </c>
      <c r="L6372" t="str">
        <f>INDEX(product!C:C,MATCH(F6372,product!A:A,))</f>
        <v>Paper</v>
      </c>
      <c r="M6372" t="str">
        <f>INDEX(product!D:D,MATCH(F6372,product!A:A,))</f>
        <v>Easy-staple paper</v>
      </c>
    </row>
    <row r="6373" spans="1:13" x14ac:dyDescent="0.25">
      <c r="A6373" s="1" t="s">
        <v>6595</v>
      </c>
      <c r="B6373" s="2">
        <v>42325</v>
      </c>
      <c r="C6373" s="2">
        <v>42332</v>
      </c>
      <c r="D6373" s="1" t="s">
        <v>19</v>
      </c>
      <c r="E6373" s="1" t="s">
        <v>4354</v>
      </c>
      <c r="F6373" s="1" t="s">
        <v>5994</v>
      </c>
      <c r="G6373">
        <v>1323.9</v>
      </c>
      <c r="H6373">
        <v>5</v>
      </c>
      <c r="I6373">
        <v>0</v>
      </c>
      <c r="J6373">
        <v>383.93099999999998</v>
      </c>
      <c r="K6373" t="str">
        <f>INDEX(product!B:B,MATCH('TABELA TOTAL'!$F8011,product!A:A,0))</f>
        <v>Technology</v>
      </c>
      <c r="L6373" t="str">
        <f>INDEX(product!C:C,MATCH(F6373,product!A:A,))</f>
        <v>Chairs</v>
      </c>
      <c r="M6373" t="str">
        <f>INDEX(product!D:D,MATCH(F6373,product!A:A,))</f>
        <v>Hon Olson Stacker Chairs</v>
      </c>
    </row>
    <row r="6374" spans="1:13" x14ac:dyDescent="0.25">
      <c r="A6374" s="1" t="s">
        <v>2383</v>
      </c>
      <c r="B6374" s="2">
        <v>42324</v>
      </c>
      <c r="C6374" s="2">
        <v>42330</v>
      </c>
      <c r="D6374" s="1" t="s">
        <v>19</v>
      </c>
      <c r="E6374" s="1" t="s">
        <v>781</v>
      </c>
      <c r="F6374" s="1" t="s">
        <v>1119</v>
      </c>
      <c r="G6374">
        <v>523.25</v>
      </c>
      <c r="H6374">
        <v>5</v>
      </c>
      <c r="I6374">
        <v>0</v>
      </c>
      <c r="J6374">
        <v>141.2775</v>
      </c>
      <c r="K6374" t="str">
        <f>INDEX(product!B:B,MATCH('TABELA TOTAL'!$F1628,product!A:A,0))</f>
        <v>Technology</v>
      </c>
      <c r="L6374" t="str">
        <f>INDEX(product!C:C,MATCH(F6374,product!A:A,))</f>
        <v>Appliances</v>
      </c>
      <c r="M6374" t="str">
        <f>INDEX(product!D:D,MATCH(F6374,product!A:A,))</f>
        <v>Eureka The Boss Plus 12-Amp Hard Box Upright Vacuum, Red</v>
      </c>
    </row>
    <row r="6375" spans="1:13" x14ac:dyDescent="0.25">
      <c r="A6375" s="1" t="s">
        <v>3497</v>
      </c>
      <c r="B6375" s="2">
        <v>42324</v>
      </c>
      <c r="C6375" s="2">
        <v>42326</v>
      </c>
      <c r="D6375" s="1" t="s">
        <v>11</v>
      </c>
      <c r="E6375" s="1" t="s">
        <v>2272</v>
      </c>
      <c r="F6375" s="1" t="s">
        <v>740</v>
      </c>
      <c r="G6375">
        <v>179.82</v>
      </c>
      <c r="H6375">
        <v>9</v>
      </c>
      <c r="I6375">
        <v>0</v>
      </c>
      <c r="J6375">
        <v>84.5154</v>
      </c>
      <c r="K6375" t="str">
        <f>INDEX(product!B:B,MATCH('TABELA TOTAL'!$F2812,product!A:A,0))</f>
        <v>Furniture</v>
      </c>
      <c r="L6375" t="str">
        <f>INDEX(product!C:C,MATCH(F6375,product!A:A,))</f>
        <v>Paper</v>
      </c>
      <c r="M6375" t="str">
        <f>INDEX(product!D:D,MATCH(F6375,product!A:A,))</f>
        <v>Xerox 191</v>
      </c>
    </row>
    <row r="6376" spans="1:13" x14ac:dyDescent="0.25">
      <c r="A6376" s="1" t="s">
        <v>3497</v>
      </c>
      <c r="B6376" s="2">
        <v>42324</v>
      </c>
      <c r="C6376" s="2">
        <v>42326</v>
      </c>
      <c r="D6376" s="1" t="s">
        <v>11</v>
      </c>
      <c r="E6376" s="1" t="s">
        <v>2272</v>
      </c>
      <c r="F6376" s="1" t="s">
        <v>3498</v>
      </c>
      <c r="G6376">
        <v>185.58</v>
      </c>
      <c r="H6376">
        <v>6</v>
      </c>
      <c r="I6376">
        <v>0</v>
      </c>
      <c r="J6376">
        <v>76.087800000000001</v>
      </c>
      <c r="K6376" t="str">
        <f>INDEX(product!B:B,MATCH('TABELA TOTAL'!$F2813,product!A:A,0))</f>
        <v>Furniture</v>
      </c>
      <c r="L6376" t="str">
        <f>INDEX(product!C:C,MATCH(F6376,product!A:A,))</f>
        <v>Furnishings</v>
      </c>
      <c r="M6376" t="str">
        <f>INDEX(product!D:D,MATCH(F6376,product!A:A,))</f>
        <v>Advantus Employee of the Month Certificate Frame, 11 x 13-1/2</v>
      </c>
    </row>
    <row r="6377" spans="1:13" x14ac:dyDescent="0.25">
      <c r="A6377" s="1" t="s">
        <v>3497</v>
      </c>
      <c r="B6377" s="2">
        <v>42324</v>
      </c>
      <c r="C6377" s="2">
        <v>42326</v>
      </c>
      <c r="D6377" s="1" t="s">
        <v>11</v>
      </c>
      <c r="E6377" s="1" t="s">
        <v>2272</v>
      </c>
      <c r="F6377" s="1" t="s">
        <v>1508</v>
      </c>
      <c r="G6377">
        <v>214.11</v>
      </c>
      <c r="H6377">
        <v>3</v>
      </c>
      <c r="I6377">
        <v>0</v>
      </c>
      <c r="J6377">
        <v>36.398699999999998</v>
      </c>
      <c r="K6377" t="str">
        <f>INDEX(product!B:B,MATCH('TABELA TOTAL'!$F2814,product!A:A,0))</f>
        <v>Furniture</v>
      </c>
      <c r="L6377" t="str">
        <f>INDEX(product!C:C,MATCH(F6377,product!A:A,))</f>
        <v>Tables</v>
      </c>
      <c r="M6377" t="str">
        <f>INDEX(product!D:D,MATCH(F6377,product!A:A,))</f>
        <v>Lesro Sheffield Collection Coffee Table, End Table, Center Table, Corner Table</v>
      </c>
    </row>
    <row r="6378" spans="1:13" x14ac:dyDescent="0.25">
      <c r="A6378" s="1" t="s">
        <v>3497</v>
      </c>
      <c r="B6378" s="2">
        <v>42324</v>
      </c>
      <c r="C6378" s="2">
        <v>42326</v>
      </c>
      <c r="D6378" s="1" t="s">
        <v>11</v>
      </c>
      <c r="E6378" s="1" t="s">
        <v>2272</v>
      </c>
      <c r="F6378" s="1" t="s">
        <v>3010</v>
      </c>
      <c r="G6378">
        <v>999.96</v>
      </c>
      <c r="H6378">
        <v>4</v>
      </c>
      <c r="I6378">
        <v>0</v>
      </c>
      <c r="J6378">
        <v>229.99080000000001</v>
      </c>
      <c r="K6378" t="str">
        <f>INDEX(product!B:B,MATCH('TABELA TOTAL'!$F2815,product!A:A,0))</f>
        <v>Furniture</v>
      </c>
      <c r="L6378" t="str">
        <f>INDEX(product!C:C,MATCH(F6378,product!A:A,))</f>
        <v>Accessories</v>
      </c>
      <c r="M6378" t="str">
        <f>INDEX(product!D:D,MATCH(F6378,product!A:A,))</f>
        <v>Logitech diNovo Edge Keyboard</v>
      </c>
    </row>
    <row r="6379" spans="1:13" x14ac:dyDescent="0.25">
      <c r="A6379" s="1" t="s">
        <v>3497</v>
      </c>
      <c r="B6379" s="2">
        <v>42324</v>
      </c>
      <c r="C6379" s="2">
        <v>42326</v>
      </c>
      <c r="D6379" s="1" t="s">
        <v>11</v>
      </c>
      <c r="E6379" s="1" t="s">
        <v>2272</v>
      </c>
      <c r="F6379" s="1" t="s">
        <v>1151</v>
      </c>
      <c r="G6379">
        <v>653.54999999999995</v>
      </c>
      <c r="H6379">
        <v>3</v>
      </c>
      <c r="I6379">
        <v>0</v>
      </c>
      <c r="J6379">
        <v>111.1035</v>
      </c>
      <c r="K6379" t="str">
        <f>INDEX(product!B:B,MATCH('TABELA TOTAL'!$F2816,product!A:A,0))</f>
        <v>Technology</v>
      </c>
      <c r="L6379" t="str">
        <f>INDEX(product!C:C,MATCH(F6379,product!A:A,))</f>
        <v>Tables</v>
      </c>
      <c r="M6379" t="str">
        <f>INDEX(product!D:D,MATCH(F6379,product!A:A,))</f>
        <v>Chromcraft Bull-Nose Wood Round Conference Table Top, Wood Base</v>
      </c>
    </row>
    <row r="6380" spans="1:13" x14ac:dyDescent="0.25">
      <c r="A6380" s="1" t="s">
        <v>4464</v>
      </c>
      <c r="B6380" s="2">
        <v>42324</v>
      </c>
      <c r="C6380" s="2">
        <v>42328</v>
      </c>
      <c r="D6380" s="1" t="s">
        <v>19</v>
      </c>
      <c r="E6380" s="1" t="s">
        <v>401</v>
      </c>
      <c r="F6380" s="1" t="s">
        <v>21</v>
      </c>
      <c r="G6380">
        <v>696.42</v>
      </c>
      <c r="H6380">
        <v>2</v>
      </c>
      <c r="I6380">
        <v>0</v>
      </c>
      <c r="J6380">
        <v>160.17660000000001</v>
      </c>
      <c r="K6380" t="str">
        <f>INDEX(product!B:B,MATCH('TABELA TOTAL'!$F4194,product!A:A,0))</f>
        <v>Technology</v>
      </c>
      <c r="L6380" t="str">
        <f>INDEX(product!C:C,MATCH(F6380,product!A:A,))</f>
        <v>Tables</v>
      </c>
      <c r="M6380" t="str">
        <f>INDEX(product!D:D,MATCH(F6380,product!A:A,))</f>
        <v>Bretford CR4500 Series Slim Rectangular Table</v>
      </c>
    </row>
    <row r="6381" spans="1:13" x14ac:dyDescent="0.25">
      <c r="A6381" s="1" t="s">
        <v>4464</v>
      </c>
      <c r="B6381" s="2">
        <v>42324</v>
      </c>
      <c r="C6381" s="2">
        <v>42328</v>
      </c>
      <c r="D6381" s="1" t="s">
        <v>19</v>
      </c>
      <c r="E6381" s="1" t="s">
        <v>401</v>
      </c>
      <c r="F6381" s="1" t="s">
        <v>299</v>
      </c>
      <c r="G6381">
        <v>304.77600000000001</v>
      </c>
      <c r="H6381">
        <v>3</v>
      </c>
      <c r="I6381">
        <v>0.2</v>
      </c>
      <c r="J6381">
        <v>22.8582</v>
      </c>
      <c r="K6381" t="str">
        <f>INDEX(product!B:B,MATCH('TABELA TOTAL'!$F4195,product!A:A,0))</f>
        <v>Office Supplies</v>
      </c>
      <c r="L6381" t="str">
        <f>INDEX(product!C:C,MATCH(F6381,product!A:A,))</f>
        <v>Phones</v>
      </c>
      <c r="M6381" t="str">
        <f>INDEX(product!D:D,MATCH(F6381,product!A:A,))</f>
        <v>Jabra BIZ 2300 Duo QD Duo Corded Headset</v>
      </c>
    </row>
    <row r="6382" spans="1:13" x14ac:dyDescent="0.25">
      <c r="A6382" s="1" t="s">
        <v>5969</v>
      </c>
      <c r="B6382" s="2">
        <v>42324</v>
      </c>
      <c r="C6382" s="2">
        <v>42328</v>
      </c>
      <c r="D6382" s="1" t="s">
        <v>19</v>
      </c>
      <c r="E6382" s="1" t="s">
        <v>919</v>
      </c>
      <c r="F6382" s="1" t="s">
        <v>2268</v>
      </c>
      <c r="G6382">
        <v>21.488</v>
      </c>
      <c r="H6382">
        <v>2</v>
      </c>
      <c r="I6382">
        <v>0.2</v>
      </c>
      <c r="J6382">
        <v>1.6115999999999999</v>
      </c>
      <c r="K6382" t="str">
        <f>INDEX(product!B:B,MATCH('TABELA TOTAL'!$F6795,product!A:A,0))</f>
        <v>Office Supplies</v>
      </c>
      <c r="L6382" t="str">
        <f>INDEX(product!C:C,MATCH(F6382,product!A:A,))</f>
        <v>Storage</v>
      </c>
      <c r="M6382" t="str">
        <f>INDEX(product!D:D,MATCH(F6382,product!A:A,))</f>
        <v>Neat Ideas Personal Hanging Folder Files, Black</v>
      </c>
    </row>
    <row r="6383" spans="1:13" x14ac:dyDescent="0.25">
      <c r="A6383" s="1" t="s">
        <v>5969</v>
      </c>
      <c r="B6383" s="2">
        <v>42324</v>
      </c>
      <c r="C6383" s="2">
        <v>42328</v>
      </c>
      <c r="D6383" s="1" t="s">
        <v>19</v>
      </c>
      <c r="E6383" s="1" t="s">
        <v>919</v>
      </c>
      <c r="F6383" s="1" t="s">
        <v>2979</v>
      </c>
      <c r="G6383">
        <v>239.976</v>
      </c>
      <c r="H6383">
        <v>3</v>
      </c>
      <c r="I6383">
        <v>0.2</v>
      </c>
      <c r="J6383">
        <v>26.997299999999999</v>
      </c>
      <c r="K6383" t="str">
        <f>INDEX(product!B:B,MATCH('TABELA TOTAL'!$F6796,product!A:A,0))</f>
        <v>Office Supplies</v>
      </c>
      <c r="L6383" t="str">
        <f>INDEX(product!C:C,MATCH(F6383,product!A:A,))</f>
        <v>Phones</v>
      </c>
      <c r="M6383" t="str">
        <f>INDEX(product!D:D,MATCH(F6383,product!A:A,))</f>
        <v>HTC One</v>
      </c>
    </row>
    <row r="6384" spans="1:13" x14ac:dyDescent="0.25">
      <c r="A6384" s="1" t="s">
        <v>5969</v>
      </c>
      <c r="B6384" s="2">
        <v>42324</v>
      </c>
      <c r="C6384" s="2">
        <v>42328</v>
      </c>
      <c r="D6384" s="1" t="s">
        <v>19</v>
      </c>
      <c r="E6384" s="1" t="s">
        <v>919</v>
      </c>
      <c r="F6384" s="1" t="s">
        <v>4348</v>
      </c>
      <c r="G6384">
        <v>34.503999999999998</v>
      </c>
      <c r="H6384">
        <v>2</v>
      </c>
      <c r="I6384">
        <v>0.6</v>
      </c>
      <c r="J6384">
        <v>-15.5268</v>
      </c>
      <c r="K6384" t="str">
        <f>INDEX(product!B:B,MATCH('TABELA TOTAL'!$F6797,product!A:A,0))</f>
        <v>Technology</v>
      </c>
      <c r="L6384" t="str">
        <f>INDEX(product!C:C,MATCH(F6384,product!A:A,))</f>
        <v>Furnishings</v>
      </c>
      <c r="M6384" t="str">
        <f>INDEX(product!D:D,MATCH(F6384,product!A:A,))</f>
        <v>Howard Miller 11-1/2" Diameter Brentwood Wall Clock</v>
      </c>
    </row>
    <row r="6385" spans="1:13" x14ac:dyDescent="0.25">
      <c r="A6385" s="1" t="s">
        <v>6315</v>
      </c>
      <c r="B6385" s="2">
        <v>42324</v>
      </c>
      <c r="C6385" s="2">
        <v>42326</v>
      </c>
      <c r="D6385" s="1" t="s">
        <v>79</v>
      </c>
      <c r="E6385" s="1" t="s">
        <v>849</v>
      </c>
      <c r="F6385" s="1" t="s">
        <v>343</v>
      </c>
      <c r="G6385">
        <v>18.899999999999999</v>
      </c>
      <c r="H6385">
        <v>3</v>
      </c>
      <c r="I6385">
        <v>0</v>
      </c>
      <c r="J6385">
        <v>8.6940000000000008</v>
      </c>
      <c r="K6385" t="str">
        <f>INDEX(product!B:B,MATCH('TABELA TOTAL'!$F7443,product!A:A,0))</f>
        <v>Office Supplies</v>
      </c>
      <c r="L6385" t="str">
        <f>INDEX(product!C:C,MATCH(F6385,product!A:A,))</f>
        <v>Labels</v>
      </c>
      <c r="M6385" t="str">
        <f>INDEX(product!D:D,MATCH(F6385,product!A:A,))</f>
        <v>Avery 51</v>
      </c>
    </row>
    <row r="6386" spans="1:13" x14ac:dyDescent="0.25">
      <c r="A6386" s="1" t="s">
        <v>969</v>
      </c>
      <c r="B6386" s="2">
        <v>42323</v>
      </c>
      <c r="C6386" s="2">
        <v>42325</v>
      </c>
      <c r="D6386" s="1" t="s">
        <v>11</v>
      </c>
      <c r="E6386" s="1" t="s">
        <v>691</v>
      </c>
      <c r="F6386" s="1" t="s">
        <v>121</v>
      </c>
      <c r="G6386">
        <v>250.27199999999999</v>
      </c>
      <c r="H6386">
        <v>9</v>
      </c>
      <c r="I6386">
        <v>0.2</v>
      </c>
      <c r="J6386">
        <v>15.641999999999999</v>
      </c>
      <c r="K6386" t="str">
        <f>INDEX(product!B:B,MATCH('TABELA TOTAL'!$F550,product!A:A,0))</f>
        <v>Technology</v>
      </c>
      <c r="L6386" t="str">
        <f>INDEX(product!C:C,MATCH(F6386,product!A:A,))</f>
        <v>Storage</v>
      </c>
      <c r="M6386" t="str">
        <f>INDEX(product!D:D,MATCH(F6386,product!A:A,))</f>
        <v>Home/Office Personal File Carts</v>
      </c>
    </row>
    <row r="6387" spans="1:13" x14ac:dyDescent="0.25">
      <c r="A6387" s="1" t="s">
        <v>969</v>
      </c>
      <c r="B6387" s="2">
        <v>42323</v>
      </c>
      <c r="C6387" s="2">
        <v>42325</v>
      </c>
      <c r="D6387" s="1" t="s">
        <v>11</v>
      </c>
      <c r="E6387" s="1" t="s">
        <v>691</v>
      </c>
      <c r="F6387" s="1" t="s">
        <v>194</v>
      </c>
      <c r="G6387">
        <v>11.364000000000001</v>
      </c>
      <c r="H6387">
        <v>3</v>
      </c>
      <c r="I6387">
        <v>0.8</v>
      </c>
      <c r="J6387">
        <v>-17.045999999999999</v>
      </c>
      <c r="K6387" t="str">
        <f>INDEX(product!B:B,MATCH('TABELA TOTAL'!$F551,product!A:A,0))</f>
        <v>Office Supplies</v>
      </c>
      <c r="L6387" t="str">
        <f>INDEX(product!C:C,MATCH(F6387,product!A:A,))</f>
        <v>Binders</v>
      </c>
      <c r="M6387" t="str">
        <f>INDEX(product!D:D,MATCH(F6387,product!A:A,))</f>
        <v>Flexible Leather- Look Classic Collection Ring Binder</v>
      </c>
    </row>
    <row r="6388" spans="1:13" x14ac:dyDescent="0.25">
      <c r="A6388" s="1" t="s">
        <v>969</v>
      </c>
      <c r="B6388" s="2">
        <v>42323</v>
      </c>
      <c r="C6388" s="2">
        <v>42325</v>
      </c>
      <c r="D6388" s="1" t="s">
        <v>11</v>
      </c>
      <c r="E6388" s="1" t="s">
        <v>691</v>
      </c>
      <c r="F6388" s="1" t="s">
        <v>970</v>
      </c>
      <c r="G6388">
        <v>8.7200000000000006</v>
      </c>
      <c r="H6388">
        <v>5</v>
      </c>
      <c r="I6388">
        <v>0.2</v>
      </c>
      <c r="J6388">
        <v>-1.744</v>
      </c>
      <c r="K6388" t="str">
        <f>INDEX(product!B:B,MATCH('TABELA TOTAL'!$F552,product!A:A,0))</f>
        <v>Office Supplies</v>
      </c>
      <c r="L6388" t="str">
        <f>INDEX(product!C:C,MATCH(F6388,product!A:A,))</f>
        <v>Supplies</v>
      </c>
      <c r="M6388" t="str">
        <f>INDEX(product!D:D,MATCH(F6388,product!A:A,))</f>
        <v>Staple remover</v>
      </c>
    </row>
    <row r="6389" spans="1:13" x14ac:dyDescent="0.25">
      <c r="A6389" s="1" t="s">
        <v>5647</v>
      </c>
      <c r="B6389" s="2">
        <v>42323</v>
      </c>
      <c r="C6389" s="2">
        <v>42325</v>
      </c>
      <c r="D6389" s="1" t="s">
        <v>79</v>
      </c>
      <c r="E6389" s="1" t="s">
        <v>834</v>
      </c>
      <c r="F6389" s="1" t="s">
        <v>791</v>
      </c>
      <c r="G6389">
        <v>70.95</v>
      </c>
      <c r="H6389">
        <v>3</v>
      </c>
      <c r="I6389">
        <v>0</v>
      </c>
      <c r="J6389">
        <v>20.575500000000002</v>
      </c>
      <c r="K6389" t="str">
        <f>INDEX(product!B:B,MATCH('TABELA TOTAL'!$F6188,product!A:A,0))</f>
        <v>Furniture</v>
      </c>
      <c r="L6389" t="str">
        <f>INDEX(product!C:C,MATCH(F6389,product!A:A,))</f>
        <v>Storage</v>
      </c>
      <c r="M6389" t="str">
        <f>INDEX(product!D:D,MATCH(F6389,product!A:A,))</f>
        <v>Eldon Mobile Mega Data Cart  Mega Stackable  Add-On Trays</v>
      </c>
    </row>
    <row r="6390" spans="1:13" x14ac:dyDescent="0.25">
      <c r="A6390" s="1" t="s">
        <v>5647</v>
      </c>
      <c r="B6390" s="2">
        <v>42323</v>
      </c>
      <c r="C6390" s="2">
        <v>42325</v>
      </c>
      <c r="D6390" s="1" t="s">
        <v>79</v>
      </c>
      <c r="E6390" s="1" t="s">
        <v>834</v>
      </c>
      <c r="F6390" s="1" t="s">
        <v>3182</v>
      </c>
      <c r="G6390">
        <v>34.944000000000003</v>
      </c>
      <c r="H6390">
        <v>6</v>
      </c>
      <c r="I6390">
        <v>0.2</v>
      </c>
      <c r="J6390">
        <v>11.7936</v>
      </c>
      <c r="K6390" t="str">
        <f>INDEX(product!B:B,MATCH('TABELA TOTAL'!$F6189,product!A:A,0))</f>
        <v>Office Supplies</v>
      </c>
      <c r="L6390" t="str">
        <f>INDEX(product!C:C,MATCH(F6390,product!A:A,))</f>
        <v>Binders</v>
      </c>
      <c r="M6390" t="str">
        <f>INDEX(product!D:D,MATCH(F6390,product!A:A,))</f>
        <v>Cardinal Holdit Data Disk Pockets</v>
      </c>
    </row>
    <row r="6391" spans="1:13" x14ac:dyDescent="0.25">
      <c r="A6391" s="1" t="s">
        <v>5647</v>
      </c>
      <c r="B6391" s="2">
        <v>42323</v>
      </c>
      <c r="C6391" s="2">
        <v>42325</v>
      </c>
      <c r="D6391" s="1" t="s">
        <v>79</v>
      </c>
      <c r="E6391" s="1" t="s">
        <v>834</v>
      </c>
      <c r="F6391" s="1" t="s">
        <v>2302</v>
      </c>
      <c r="G6391">
        <v>119.04</v>
      </c>
      <c r="H6391">
        <v>6</v>
      </c>
      <c r="I6391">
        <v>0</v>
      </c>
      <c r="J6391">
        <v>35.712000000000003</v>
      </c>
      <c r="K6391" t="str">
        <f>INDEX(product!B:B,MATCH('TABELA TOTAL'!$F6190,product!A:A,0))</f>
        <v>Furniture</v>
      </c>
      <c r="L6391" t="str">
        <f>INDEX(product!C:C,MATCH(F6391,product!A:A,))</f>
        <v>Art</v>
      </c>
      <c r="M6391" t="str">
        <f>INDEX(product!D:D,MATCH(F6391,product!A:A,))</f>
        <v>Newell 319</v>
      </c>
    </row>
    <row r="6392" spans="1:13" x14ac:dyDescent="0.25">
      <c r="A6392" s="1" t="s">
        <v>7052</v>
      </c>
      <c r="B6392" s="2">
        <v>42323</v>
      </c>
      <c r="C6392" s="2">
        <v>42327</v>
      </c>
      <c r="D6392" s="1" t="s">
        <v>19</v>
      </c>
      <c r="E6392" s="1" t="s">
        <v>4232</v>
      </c>
      <c r="F6392" s="1" t="s">
        <v>1150</v>
      </c>
      <c r="G6392">
        <v>39.96</v>
      </c>
      <c r="H6392">
        <v>2</v>
      </c>
      <c r="I6392">
        <v>0</v>
      </c>
      <c r="J6392">
        <v>14.3856</v>
      </c>
      <c r="K6392" t="str">
        <f>INDEX(product!B:B,MATCH('TABELA TOTAL'!$F8833,product!A:A,0))</f>
        <v>Office Supplies</v>
      </c>
      <c r="L6392" t="str">
        <f>INDEX(product!C:C,MATCH(F6392,product!A:A,))</f>
        <v>Furnishings</v>
      </c>
      <c r="M6392" t="str">
        <f>INDEX(product!D:D,MATCH(F6392,product!A:A,))</f>
        <v>12-1/2 Diameter Round Wall Clock</v>
      </c>
    </row>
    <row r="6393" spans="1:13" x14ac:dyDescent="0.25">
      <c r="A6393" s="1" t="s">
        <v>7154</v>
      </c>
      <c r="B6393" s="2">
        <v>42323</v>
      </c>
      <c r="C6393" s="2">
        <v>42328</v>
      </c>
      <c r="D6393" s="1" t="s">
        <v>19</v>
      </c>
      <c r="E6393" s="1" t="s">
        <v>5874</v>
      </c>
      <c r="F6393" s="1" t="s">
        <v>2621</v>
      </c>
      <c r="G6393">
        <v>166.92</v>
      </c>
      <c r="H6393">
        <v>13</v>
      </c>
      <c r="I6393">
        <v>0.7</v>
      </c>
      <c r="J6393">
        <v>-116.84399999999999</v>
      </c>
      <c r="K6393" t="str">
        <f>INDEX(product!B:B,MATCH('TABELA TOTAL'!$F9023,product!A:A,0))</f>
        <v>Office Supplies</v>
      </c>
      <c r="L6393" t="str">
        <f>INDEX(product!C:C,MATCH(F6393,product!A:A,))</f>
        <v>Binders</v>
      </c>
      <c r="M6393" t="str">
        <f>INDEX(product!D:D,MATCH(F6393,product!A:A,))</f>
        <v>Wilson Jones Elliptical Ring 3 1/2" Capacity Binders, 800 sheets</v>
      </c>
    </row>
    <row r="6394" spans="1:13" x14ac:dyDescent="0.25">
      <c r="A6394" s="1" t="s">
        <v>3133</v>
      </c>
      <c r="B6394" s="2">
        <v>42322</v>
      </c>
      <c r="C6394" s="2">
        <v>42327</v>
      </c>
      <c r="D6394" s="1" t="s">
        <v>19</v>
      </c>
      <c r="E6394" s="1" t="s">
        <v>3034</v>
      </c>
      <c r="F6394" s="1" t="s">
        <v>2734</v>
      </c>
      <c r="G6394">
        <v>37.6</v>
      </c>
      <c r="H6394">
        <v>2</v>
      </c>
      <c r="I6394">
        <v>0</v>
      </c>
      <c r="J6394">
        <v>2.2559999999999998</v>
      </c>
      <c r="K6394" t="str">
        <f>INDEX(product!B:B,MATCH('TABELA TOTAL'!$F2396,product!A:A,0))</f>
        <v>Office Supplies</v>
      </c>
      <c r="L6394" t="str">
        <f>INDEX(product!C:C,MATCH(F6394,product!A:A,))</f>
        <v>Accessories</v>
      </c>
      <c r="M6394" t="str">
        <f>INDEX(product!D:D,MATCH(F6394,product!A:A,))</f>
        <v>Imation Clip USB flash drive - 8 GB</v>
      </c>
    </row>
    <row r="6395" spans="1:13" x14ac:dyDescent="0.25">
      <c r="A6395" s="1" t="s">
        <v>3133</v>
      </c>
      <c r="B6395" s="2">
        <v>42322</v>
      </c>
      <c r="C6395" s="2">
        <v>42327</v>
      </c>
      <c r="D6395" s="1" t="s">
        <v>19</v>
      </c>
      <c r="E6395" s="1" t="s">
        <v>3034</v>
      </c>
      <c r="F6395" s="1" t="s">
        <v>1093</v>
      </c>
      <c r="G6395">
        <v>59.9</v>
      </c>
      <c r="H6395">
        <v>2</v>
      </c>
      <c r="I6395">
        <v>0</v>
      </c>
      <c r="J6395">
        <v>23.96</v>
      </c>
      <c r="K6395" t="str">
        <f>INDEX(product!B:B,MATCH('TABELA TOTAL'!$F2397,product!A:A,0))</f>
        <v>Furniture</v>
      </c>
      <c r="L6395" t="str">
        <f>INDEX(product!C:C,MATCH(F6395,product!A:A,))</f>
        <v>Accessories</v>
      </c>
      <c r="M6395" t="str">
        <f>INDEX(product!D:D,MATCH(F6395,product!A:A,))</f>
        <v>Imation 32GB Pocket Pro USB 3.0 Flash Drive - 32 GB - Black - 1 P ...</v>
      </c>
    </row>
    <row r="6396" spans="1:13" x14ac:dyDescent="0.25">
      <c r="A6396" s="1" t="s">
        <v>3133</v>
      </c>
      <c r="B6396" s="2">
        <v>42322</v>
      </c>
      <c r="C6396" s="2">
        <v>42327</v>
      </c>
      <c r="D6396" s="1" t="s">
        <v>19</v>
      </c>
      <c r="E6396" s="1" t="s">
        <v>3034</v>
      </c>
      <c r="F6396" s="1" t="s">
        <v>2067</v>
      </c>
      <c r="G6396">
        <v>37</v>
      </c>
      <c r="H6396">
        <v>5</v>
      </c>
      <c r="I6396">
        <v>0</v>
      </c>
      <c r="J6396">
        <v>16.649999999999999</v>
      </c>
      <c r="K6396" t="str">
        <f>INDEX(product!B:B,MATCH('TABELA TOTAL'!$F2398,product!A:A,0))</f>
        <v>Office Supplies</v>
      </c>
      <c r="L6396" t="str">
        <f>INDEX(product!C:C,MATCH(F6396,product!A:A,))</f>
        <v>Paper</v>
      </c>
      <c r="M6396" t="str">
        <f>INDEX(product!D:D,MATCH(F6396,product!A:A,))</f>
        <v>It's Hot Message Books with Stickers, 2 3/4" x 5"</v>
      </c>
    </row>
    <row r="6397" spans="1:13" x14ac:dyDescent="0.25">
      <c r="A6397" s="1" t="s">
        <v>3169</v>
      </c>
      <c r="B6397" s="2">
        <v>42322</v>
      </c>
      <c r="C6397" s="2">
        <v>42325</v>
      </c>
      <c r="D6397" s="1" t="s">
        <v>79</v>
      </c>
      <c r="E6397" s="1" t="s">
        <v>3034</v>
      </c>
      <c r="F6397" s="1" t="s">
        <v>1285</v>
      </c>
      <c r="G6397">
        <v>33.96</v>
      </c>
      <c r="H6397">
        <v>2</v>
      </c>
      <c r="I6397">
        <v>0</v>
      </c>
      <c r="J6397">
        <v>16.98</v>
      </c>
      <c r="K6397" t="str">
        <f>INDEX(product!B:B,MATCH('TABELA TOTAL'!$F2436,product!A:A,0))</f>
        <v>Office Supplies</v>
      </c>
      <c r="L6397" t="str">
        <f>INDEX(product!C:C,MATCH(F6397,product!A:A,))</f>
        <v>Envelopes</v>
      </c>
      <c r="M6397" t="str">
        <f>INDEX(product!D:D,MATCH(F6397,product!A:A,))</f>
        <v>Brown Kraft Recycled Envelopes</v>
      </c>
    </row>
    <row r="6398" spans="1:13" x14ac:dyDescent="0.25">
      <c r="A6398" s="1" t="s">
        <v>3169</v>
      </c>
      <c r="B6398" s="2">
        <v>42322</v>
      </c>
      <c r="C6398" s="2">
        <v>42325</v>
      </c>
      <c r="D6398" s="1" t="s">
        <v>79</v>
      </c>
      <c r="E6398" s="1" t="s">
        <v>3034</v>
      </c>
      <c r="F6398" s="1" t="s">
        <v>3170</v>
      </c>
      <c r="G6398">
        <v>826.11</v>
      </c>
      <c r="H6398">
        <v>3</v>
      </c>
      <c r="I6398">
        <v>0</v>
      </c>
      <c r="J6398">
        <v>322.18290000000002</v>
      </c>
      <c r="K6398" t="str">
        <f>INDEX(product!B:B,MATCH('TABELA TOTAL'!$F2437,product!A:A,0))</f>
        <v>Office Supplies</v>
      </c>
      <c r="L6398" t="str">
        <f>INDEX(product!C:C,MATCH(F6398,product!A:A,))</f>
        <v>Appliances</v>
      </c>
      <c r="M6398" t="str">
        <f>INDEX(product!D:D,MATCH(F6398,product!A:A,))</f>
        <v>Honeywell Enviracaire Portable HEPA Air Cleaner for 16' x 20' Room</v>
      </c>
    </row>
    <row r="6399" spans="1:13" x14ac:dyDescent="0.25">
      <c r="A6399" s="1" t="s">
        <v>4216</v>
      </c>
      <c r="B6399" s="2">
        <v>42322</v>
      </c>
      <c r="C6399" s="2">
        <v>42327</v>
      </c>
      <c r="D6399" s="1" t="s">
        <v>19</v>
      </c>
      <c r="E6399" s="1" t="s">
        <v>4217</v>
      </c>
      <c r="F6399" s="1" t="s">
        <v>446</v>
      </c>
      <c r="G6399">
        <v>76.14</v>
      </c>
      <c r="H6399">
        <v>3</v>
      </c>
      <c r="I6399">
        <v>0</v>
      </c>
      <c r="J6399">
        <v>26.649000000000001</v>
      </c>
      <c r="K6399" t="str">
        <f>INDEX(product!B:B,MATCH('TABELA TOTAL'!$F3833,product!A:A,0))</f>
        <v>Office Supplies</v>
      </c>
      <c r="L6399" t="str">
        <f>INDEX(product!C:C,MATCH(F6399,product!A:A,))</f>
        <v>Furnishings</v>
      </c>
      <c r="M6399" t="str">
        <f>INDEX(product!D:D,MATCH(F6399,product!A:A,))</f>
        <v>Tenex Contemporary Contur Chairmats for Low and Medium Pile Carpet, Computer, 39" x 49"</v>
      </c>
    </row>
    <row r="6400" spans="1:13" x14ac:dyDescent="0.25">
      <c r="A6400" s="1" t="s">
        <v>4216</v>
      </c>
      <c r="B6400" s="2">
        <v>42322</v>
      </c>
      <c r="C6400" s="2">
        <v>42327</v>
      </c>
      <c r="D6400" s="1" t="s">
        <v>19</v>
      </c>
      <c r="E6400" s="1" t="s">
        <v>4217</v>
      </c>
      <c r="F6400" s="1" t="s">
        <v>2813</v>
      </c>
      <c r="G6400">
        <v>19.96</v>
      </c>
      <c r="H6400">
        <v>2</v>
      </c>
      <c r="I6400">
        <v>0</v>
      </c>
      <c r="J6400">
        <v>9.3811999999999998</v>
      </c>
      <c r="K6400" t="str">
        <f>INDEX(product!B:B,MATCH('TABELA TOTAL'!$F3834,product!A:A,0))</f>
        <v>Office Supplies</v>
      </c>
      <c r="L6400" t="str">
        <f>INDEX(product!C:C,MATCH(F6400,product!A:A,))</f>
        <v>Binders</v>
      </c>
      <c r="M6400" t="str">
        <f>INDEX(product!D:D,MATCH(F6400,product!A:A,))</f>
        <v>Avery Framed View Binder, EZD Ring (Locking), Navy, 1 1/2"</v>
      </c>
    </row>
    <row r="6401" spans="1:13" x14ac:dyDescent="0.25">
      <c r="A6401" s="1" t="s">
        <v>4269</v>
      </c>
      <c r="B6401" s="2">
        <v>42322</v>
      </c>
      <c r="C6401" s="2">
        <v>42328</v>
      </c>
      <c r="D6401" s="1" t="s">
        <v>19</v>
      </c>
      <c r="E6401" s="1" t="s">
        <v>289</v>
      </c>
      <c r="F6401" s="1" t="s">
        <v>4270</v>
      </c>
      <c r="G6401">
        <v>47.984000000000002</v>
      </c>
      <c r="H6401">
        <v>2</v>
      </c>
      <c r="I6401">
        <v>0.2</v>
      </c>
      <c r="J6401">
        <v>-1.1996</v>
      </c>
      <c r="K6401" t="str">
        <f>INDEX(product!B:B,MATCH('TABELA TOTAL'!$F3903,product!A:A,0))</f>
        <v>Furniture</v>
      </c>
      <c r="L6401" t="str">
        <f>INDEX(product!C:C,MATCH(F6401,product!A:A,))</f>
        <v>Accessories</v>
      </c>
      <c r="M6401" t="str">
        <f>INDEX(product!D:D,MATCH(F6401,product!A:A,))</f>
        <v>Micro Innovations Wireless Classic Keyboard with Mouse</v>
      </c>
    </row>
    <row r="6402" spans="1:13" x14ac:dyDescent="0.25">
      <c r="A6402" s="1" t="s">
        <v>5395</v>
      </c>
      <c r="B6402" s="2">
        <v>42322</v>
      </c>
      <c r="C6402" s="2">
        <v>42325</v>
      </c>
      <c r="D6402" s="1" t="s">
        <v>79</v>
      </c>
      <c r="E6402" s="1" t="s">
        <v>54</v>
      </c>
      <c r="F6402" s="1" t="s">
        <v>117</v>
      </c>
      <c r="G6402">
        <v>8.7200000000000006</v>
      </c>
      <c r="H6402">
        <v>5</v>
      </c>
      <c r="I6402">
        <v>0.2</v>
      </c>
      <c r="J6402">
        <v>2.2890000000000001</v>
      </c>
      <c r="K6402" t="str">
        <f>INDEX(product!B:B,MATCH('TABELA TOTAL'!$F5722,product!A:A,0))</f>
        <v>Technology</v>
      </c>
      <c r="L6402" t="str">
        <f>INDEX(product!C:C,MATCH(F6402,product!A:A,))</f>
        <v>Fasteners</v>
      </c>
      <c r="M6402" t="str">
        <f>INDEX(product!D:D,MATCH(F6402,product!A:A,))</f>
        <v>Advantus Push Pins</v>
      </c>
    </row>
    <row r="6403" spans="1:13" x14ac:dyDescent="0.25">
      <c r="A6403" s="1" t="s">
        <v>5395</v>
      </c>
      <c r="B6403" s="2">
        <v>42322</v>
      </c>
      <c r="C6403" s="2">
        <v>42325</v>
      </c>
      <c r="D6403" s="1" t="s">
        <v>79</v>
      </c>
      <c r="E6403" s="1" t="s">
        <v>54</v>
      </c>
      <c r="F6403" s="1" t="s">
        <v>3063</v>
      </c>
      <c r="G6403">
        <v>91.176000000000002</v>
      </c>
      <c r="H6403">
        <v>3</v>
      </c>
      <c r="I6403">
        <v>0.2</v>
      </c>
      <c r="J6403">
        <v>4.5587999999999997</v>
      </c>
      <c r="K6403" t="str">
        <f>INDEX(product!B:B,MATCH('TABELA TOTAL'!$F5723,product!A:A,0))</f>
        <v>Technology</v>
      </c>
      <c r="L6403" t="str">
        <f>INDEX(product!C:C,MATCH(F6403,product!A:A,))</f>
        <v>Accessories</v>
      </c>
      <c r="M6403" t="str">
        <f>INDEX(product!D:D,MATCH(F6403,product!A:A,))</f>
        <v>Imation Secure Drive + Hardware Encrypted USB flash drive - 16 GB</v>
      </c>
    </row>
    <row r="6404" spans="1:13" x14ac:dyDescent="0.25">
      <c r="A6404" s="1" t="s">
        <v>5395</v>
      </c>
      <c r="B6404" s="2">
        <v>42322</v>
      </c>
      <c r="C6404" s="2">
        <v>42325</v>
      </c>
      <c r="D6404" s="1" t="s">
        <v>79</v>
      </c>
      <c r="E6404" s="1" t="s">
        <v>54</v>
      </c>
      <c r="F6404" s="1" t="s">
        <v>2817</v>
      </c>
      <c r="G6404">
        <v>159.96799999999999</v>
      </c>
      <c r="H6404">
        <v>4</v>
      </c>
      <c r="I6404">
        <v>0.2</v>
      </c>
      <c r="J6404">
        <v>29.994</v>
      </c>
      <c r="K6404" t="str">
        <f>INDEX(product!B:B,MATCH('TABELA TOTAL'!$F5724,product!A:A,0))</f>
        <v>Furniture</v>
      </c>
      <c r="L6404" t="str">
        <f>INDEX(product!C:C,MATCH(F6404,product!A:A,))</f>
        <v>Accessories</v>
      </c>
      <c r="M6404" t="str">
        <f>INDEX(product!D:D,MATCH(F6404,product!A:A,))</f>
        <v>Plantronics Audio 478 Stereo USB Headset</v>
      </c>
    </row>
    <row r="6405" spans="1:13" x14ac:dyDescent="0.25">
      <c r="A6405" s="1" t="s">
        <v>5922</v>
      </c>
      <c r="B6405" s="2">
        <v>42322</v>
      </c>
      <c r="C6405" s="2">
        <v>42327</v>
      </c>
      <c r="D6405" s="1" t="s">
        <v>19</v>
      </c>
      <c r="E6405" s="1" t="s">
        <v>210</v>
      </c>
      <c r="F6405" s="1" t="s">
        <v>331</v>
      </c>
      <c r="G6405">
        <v>883.84</v>
      </c>
      <c r="H6405">
        <v>4</v>
      </c>
      <c r="I6405">
        <v>0.2</v>
      </c>
      <c r="J6405">
        <v>99.432000000000002</v>
      </c>
      <c r="K6405" t="str">
        <f>INDEX(product!B:B,MATCH('TABELA TOTAL'!$F6710,product!A:A,0))</f>
        <v>Office Supplies</v>
      </c>
      <c r="L6405" t="str">
        <f>INDEX(product!C:C,MATCH(F6405,product!A:A,))</f>
        <v>Chairs</v>
      </c>
      <c r="M6405" t="str">
        <f>INDEX(product!D:D,MATCH(F6405,product!A:A,))</f>
        <v>SAFCO Arco Folding Chair</v>
      </c>
    </row>
    <row r="6406" spans="1:13" x14ac:dyDescent="0.25">
      <c r="A6406" s="1" t="s">
        <v>5922</v>
      </c>
      <c r="B6406" s="2">
        <v>42322</v>
      </c>
      <c r="C6406" s="2">
        <v>42327</v>
      </c>
      <c r="D6406" s="1" t="s">
        <v>19</v>
      </c>
      <c r="E6406" s="1" t="s">
        <v>210</v>
      </c>
      <c r="F6406" s="1" t="s">
        <v>544</v>
      </c>
      <c r="G6406">
        <v>230.352</v>
      </c>
      <c r="H6406">
        <v>3</v>
      </c>
      <c r="I6406">
        <v>0.2</v>
      </c>
      <c r="J6406">
        <v>20.155799999999999</v>
      </c>
      <c r="K6406" t="str">
        <f>INDEX(product!B:B,MATCH('TABELA TOTAL'!$F6711,product!A:A,0))</f>
        <v>Office Supplies</v>
      </c>
      <c r="L6406" t="str">
        <f>INDEX(product!C:C,MATCH(F6406,product!A:A,))</f>
        <v>Chairs</v>
      </c>
      <c r="M6406" t="str">
        <f>INDEX(product!D:D,MATCH(F6406,product!A:A,))</f>
        <v>Global Deluxe Office Fabric Chairs</v>
      </c>
    </row>
    <row r="6407" spans="1:13" x14ac:dyDescent="0.25">
      <c r="A6407" s="1" t="s">
        <v>212</v>
      </c>
      <c r="B6407" s="2">
        <v>42321</v>
      </c>
      <c r="C6407" s="2">
        <v>42325</v>
      </c>
      <c r="D6407" s="1" t="s">
        <v>19</v>
      </c>
      <c r="E6407" s="1" t="s">
        <v>213</v>
      </c>
      <c r="F6407" s="1" t="s">
        <v>214</v>
      </c>
      <c r="G6407">
        <v>238.89599999999999</v>
      </c>
      <c r="H6407">
        <v>6</v>
      </c>
      <c r="I6407">
        <v>0.2</v>
      </c>
      <c r="J6407">
        <v>-26.875800000000002</v>
      </c>
      <c r="K6407" t="str">
        <f>INDEX(product!B:B,MATCH('TABELA TOTAL'!$F105,product!A:A,0))</f>
        <v>Furniture</v>
      </c>
      <c r="L6407" t="str">
        <f>INDEX(product!C:C,MATCH(F6407,product!A:A,))</f>
        <v>Accessories</v>
      </c>
      <c r="M6407" t="str">
        <f>INDEX(product!D:D,MATCH(F6407,product!A:A,))</f>
        <v>Logitech K350 2.4Ghz Wireless Keyboard</v>
      </c>
    </row>
    <row r="6408" spans="1:13" x14ac:dyDescent="0.25">
      <c r="A6408" s="1" t="s">
        <v>212</v>
      </c>
      <c r="B6408" s="2">
        <v>42321</v>
      </c>
      <c r="C6408" s="2">
        <v>42325</v>
      </c>
      <c r="D6408" s="1" t="s">
        <v>19</v>
      </c>
      <c r="E6408" s="1" t="s">
        <v>213</v>
      </c>
      <c r="F6408" s="1" t="s">
        <v>215</v>
      </c>
      <c r="G6408">
        <v>102.36</v>
      </c>
      <c r="H6408">
        <v>3</v>
      </c>
      <c r="I6408">
        <v>0.2</v>
      </c>
      <c r="J6408">
        <v>-3.8384999999999998</v>
      </c>
      <c r="K6408" t="str">
        <f>INDEX(product!B:B,MATCH('TABELA TOTAL'!$F106,product!A:A,0))</f>
        <v>Office Supplies</v>
      </c>
      <c r="L6408" t="str">
        <f>INDEX(product!C:C,MATCH(F6408,product!A:A,))</f>
        <v>Furnishings</v>
      </c>
      <c r="M6408" t="str">
        <f>INDEX(product!D:D,MATCH(F6408,product!A:A,))</f>
        <v>Deflect-o DuraMat Lighweight, Studded, Beveled Mat for Low Pile Carpeting</v>
      </c>
    </row>
    <row r="6409" spans="1:13" x14ac:dyDescent="0.25">
      <c r="A6409" s="1" t="s">
        <v>212</v>
      </c>
      <c r="B6409" s="2">
        <v>42321</v>
      </c>
      <c r="C6409" s="2">
        <v>42325</v>
      </c>
      <c r="D6409" s="1" t="s">
        <v>19</v>
      </c>
      <c r="E6409" s="1" t="s">
        <v>213</v>
      </c>
      <c r="F6409" s="1" t="s">
        <v>216</v>
      </c>
      <c r="G6409">
        <v>36.881999999999998</v>
      </c>
      <c r="H6409">
        <v>3</v>
      </c>
      <c r="I6409">
        <v>0.7</v>
      </c>
      <c r="J6409">
        <v>-25.817399999999999</v>
      </c>
      <c r="K6409" t="str">
        <f>INDEX(product!B:B,MATCH('TABELA TOTAL'!$F107,product!A:A,0))</f>
        <v>Technology</v>
      </c>
      <c r="L6409" t="str">
        <f>INDEX(product!C:C,MATCH(F6409,product!A:A,))</f>
        <v>Binders</v>
      </c>
      <c r="M6409" t="str">
        <f>INDEX(product!D:D,MATCH(F6409,product!A:A,))</f>
        <v>Avery Trapezoid Ring Binder, 3" Capacity, Black, 1040 sheets</v>
      </c>
    </row>
    <row r="6410" spans="1:13" x14ac:dyDescent="0.25">
      <c r="A6410" s="1" t="s">
        <v>1625</v>
      </c>
      <c r="B6410" s="2">
        <v>42321</v>
      </c>
      <c r="C6410" s="2">
        <v>42325</v>
      </c>
      <c r="D6410" s="1" t="s">
        <v>19</v>
      </c>
      <c r="E6410" s="1" t="s">
        <v>1321</v>
      </c>
      <c r="F6410" s="1" t="s">
        <v>1445</v>
      </c>
      <c r="G6410">
        <v>115.29600000000001</v>
      </c>
      <c r="H6410">
        <v>3</v>
      </c>
      <c r="I6410">
        <v>0.2</v>
      </c>
      <c r="J6410">
        <v>40.3536</v>
      </c>
      <c r="K6410" t="str">
        <f>INDEX(product!B:B,MATCH('TABELA TOTAL'!$F1007,product!A:A,0))</f>
        <v>Office Supplies</v>
      </c>
      <c r="L6410" t="str">
        <f>INDEX(product!C:C,MATCH(F6410,product!A:A,))</f>
        <v>Paper</v>
      </c>
      <c r="M6410" t="str">
        <f>INDEX(product!D:D,MATCH(F6410,product!A:A,))</f>
        <v>Xerox 1910</v>
      </c>
    </row>
    <row r="6411" spans="1:13" x14ac:dyDescent="0.25">
      <c r="A6411" s="1" t="s">
        <v>3429</v>
      </c>
      <c r="B6411" s="2">
        <v>42321</v>
      </c>
      <c r="C6411" s="2">
        <v>42327</v>
      </c>
      <c r="D6411" s="1" t="s">
        <v>19</v>
      </c>
      <c r="E6411" s="1" t="s">
        <v>452</v>
      </c>
      <c r="F6411" s="1" t="s">
        <v>3430</v>
      </c>
      <c r="G6411">
        <v>377.97</v>
      </c>
      <c r="H6411">
        <v>3</v>
      </c>
      <c r="I6411">
        <v>0</v>
      </c>
      <c r="J6411">
        <v>94.492500000000007</v>
      </c>
      <c r="K6411" t="str">
        <f>INDEX(product!B:B,MATCH('TABELA TOTAL'!$F2737,product!A:A,0))</f>
        <v>Office Supplies</v>
      </c>
      <c r="L6411" t="str">
        <f>INDEX(product!C:C,MATCH(F6411,product!A:A,))</f>
        <v>Phones</v>
      </c>
      <c r="M6411" t="str">
        <f>INDEX(product!D:D,MATCH(F6411,product!A:A,))</f>
        <v>BlackBerry Q10</v>
      </c>
    </row>
    <row r="6412" spans="1:13" x14ac:dyDescent="0.25">
      <c r="A6412" s="1" t="s">
        <v>3429</v>
      </c>
      <c r="B6412" s="2">
        <v>42321</v>
      </c>
      <c r="C6412" s="2">
        <v>42327</v>
      </c>
      <c r="D6412" s="1" t="s">
        <v>19</v>
      </c>
      <c r="E6412" s="1" t="s">
        <v>452</v>
      </c>
      <c r="F6412" s="1" t="s">
        <v>1387</v>
      </c>
      <c r="G6412">
        <v>42.28</v>
      </c>
      <c r="H6412">
        <v>7</v>
      </c>
      <c r="I6412">
        <v>0</v>
      </c>
      <c r="J6412">
        <v>19.871600000000001</v>
      </c>
      <c r="K6412" t="str">
        <f>INDEX(product!B:B,MATCH('TABELA TOTAL'!$F2738,product!A:A,0))</f>
        <v>Office Supplies</v>
      </c>
      <c r="L6412" t="str">
        <f>INDEX(product!C:C,MATCH(F6412,product!A:A,))</f>
        <v>Paper</v>
      </c>
      <c r="M6412" t="str">
        <f>INDEX(product!D:D,MATCH(F6412,product!A:A,))</f>
        <v>Adams Telephone Message Books, 5 1/4 x 11</v>
      </c>
    </row>
    <row r="6413" spans="1:13" x14ac:dyDescent="0.25">
      <c r="A6413" s="1" t="s">
        <v>3429</v>
      </c>
      <c r="B6413" s="2">
        <v>42321</v>
      </c>
      <c r="C6413" s="2">
        <v>42327</v>
      </c>
      <c r="D6413" s="1" t="s">
        <v>19</v>
      </c>
      <c r="E6413" s="1" t="s">
        <v>452</v>
      </c>
      <c r="F6413" s="1" t="s">
        <v>1912</v>
      </c>
      <c r="G6413">
        <v>299.97000000000003</v>
      </c>
      <c r="H6413">
        <v>3</v>
      </c>
      <c r="I6413">
        <v>0</v>
      </c>
      <c r="J6413">
        <v>56.994300000000003</v>
      </c>
      <c r="K6413" t="str">
        <f>INDEX(product!B:B,MATCH('TABELA TOTAL'!$F2739,product!A:A,0))</f>
        <v>Furniture</v>
      </c>
      <c r="L6413" t="str">
        <f>INDEX(product!C:C,MATCH(F6413,product!A:A,))</f>
        <v>Bookcases</v>
      </c>
      <c r="M6413" t="str">
        <f>INDEX(product!D:D,MATCH(F6413,product!A:A,))</f>
        <v>Bestar Classic Bookcase</v>
      </c>
    </row>
    <row r="6414" spans="1:13" x14ac:dyDescent="0.25">
      <c r="A6414" s="1" t="s">
        <v>3429</v>
      </c>
      <c r="B6414" s="2">
        <v>42321</v>
      </c>
      <c r="C6414" s="2">
        <v>42327</v>
      </c>
      <c r="D6414" s="1" t="s">
        <v>19</v>
      </c>
      <c r="E6414" s="1" t="s">
        <v>452</v>
      </c>
      <c r="F6414" s="1" t="s">
        <v>1746</v>
      </c>
      <c r="G6414">
        <v>89.98</v>
      </c>
      <c r="H6414">
        <v>2</v>
      </c>
      <c r="I6414">
        <v>0</v>
      </c>
      <c r="J6414">
        <v>43.190399999999997</v>
      </c>
      <c r="K6414" t="str">
        <f>INDEX(product!B:B,MATCH('TABELA TOTAL'!$F2740,product!A:A,0))</f>
        <v>Office Supplies</v>
      </c>
      <c r="L6414" t="str">
        <f>INDEX(product!C:C,MATCH(F6414,product!A:A,))</f>
        <v>Phones</v>
      </c>
      <c r="M6414" t="str">
        <f>INDEX(product!D:D,MATCH(F6414,product!A:A,))</f>
        <v>Innergie mMini Combo Duo USB Travel Charging Kit</v>
      </c>
    </row>
    <row r="6415" spans="1:13" x14ac:dyDescent="0.25">
      <c r="A6415" s="1" t="s">
        <v>5025</v>
      </c>
      <c r="B6415" s="2">
        <v>42321</v>
      </c>
      <c r="C6415" s="2">
        <v>42321</v>
      </c>
      <c r="D6415" s="1" t="s">
        <v>654</v>
      </c>
      <c r="E6415" s="1" t="s">
        <v>2118</v>
      </c>
      <c r="F6415" s="1" t="s">
        <v>5026</v>
      </c>
      <c r="G6415">
        <v>17.495999999999999</v>
      </c>
      <c r="H6415">
        <v>9</v>
      </c>
      <c r="I6415">
        <v>0.6</v>
      </c>
      <c r="J6415">
        <v>-7.4358000000000004</v>
      </c>
      <c r="K6415" t="str">
        <f>INDEX(product!B:B,MATCH('TABELA TOTAL'!$F5114,product!A:A,0))</f>
        <v>Office Supplies</v>
      </c>
      <c r="L6415" t="str">
        <f>INDEX(product!C:C,MATCH(F6415,product!A:A,))</f>
        <v>Furnishings</v>
      </c>
      <c r="M6415" t="str">
        <f>INDEX(product!D:D,MATCH(F6415,product!A:A,))</f>
        <v>Eldon Imàge Series Desk Accessories, Clear</v>
      </c>
    </row>
    <row r="6416" spans="1:13" x14ac:dyDescent="0.25">
      <c r="A6416" s="1" t="s">
        <v>5653</v>
      </c>
      <c r="B6416" s="2">
        <v>42321</v>
      </c>
      <c r="C6416" s="2">
        <v>42325</v>
      </c>
      <c r="D6416" s="1" t="s">
        <v>19</v>
      </c>
      <c r="E6416" s="1" t="s">
        <v>675</v>
      </c>
      <c r="F6416" s="1" t="s">
        <v>3190</v>
      </c>
      <c r="G6416">
        <v>63.77</v>
      </c>
      <c r="H6416">
        <v>7</v>
      </c>
      <c r="I6416">
        <v>0</v>
      </c>
      <c r="J6416">
        <v>28.6965</v>
      </c>
      <c r="K6416" t="str">
        <f>INDEX(product!B:B,MATCH('TABELA TOTAL'!$F6199,product!A:A,0))</f>
        <v>Furniture</v>
      </c>
      <c r="L6416" t="str">
        <f>INDEX(product!C:C,MATCH(F6416,product!A:A,))</f>
        <v>Paper</v>
      </c>
      <c r="M6416" t="str">
        <f>INDEX(product!D:D,MATCH(F6416,product!A:A,))</f>
        <v>Black Print Carbonless Snap-Off Rapid Letter, 8 1/2" x 7"</v>
      </c>
    </row>
    <row r="6417" spans="1:13" x14ac:dyDescent="0.25">
      <c r="A6417" s="1" t="s">
        <v>5653</v>
      </c>
      <c r="B6417" s="2">
        <v>42321</v>
      </c>
      <c r="C6417" s="2">
        <v>42325</v>
      </c>
      <c r="D6417" s="1" t="s">
        <v>19</v>
      </c>
      <c r="E6417" s="1" t="s">
        <v>675</v>
      </c>
      <c r="F6417" s="1" t="s">
        <v>2897</v>
      </c>
      <c r="G6417">
        <v>50.97</v>
      </c>
      <c r="H6417">
        <v>3</v>
      </c>
      <c r="I6417">
        <v>0</v>
      </c>
      <c r="J6417">
        <v>13.2522</v>
      </c>
      <c r="K6417" t="str">
        <f>INDEX(product!B:B,MATCH('TABELA TOTAL'!$F6200,product!A:A,0))</f>
        <v>Office Supplies</v>
      </c>
      <c r="L6417" t="str">
        <f>INDEX(product!C:C,MATCH(F6417,product!A:A,))</f>
        <v>Phones</v>
      </c>
      <c r="M6417" t="str">
        <f>INDEX(product!D:D,MATCH(F6417,product!A:A,))</f>
        <v>Spigen Samsung Galaxy S5 Case Wallet</v>
      </c>
    </row>
    <row r="6418" spans="1:13" x14ac:dyDescent="0.25">
      <c r="A6418" s="1" t="s">
        <v>5653</v>
      </c>
      <c r="B6418" s="2">
        <v>42321</v>
      </c>
      <c r="C6418" s="2">
        <v>42325</v>
      </c>
      <c r="D6418" s="1" t="s">
        <v>19</v>
      </c>
      <c r="E6418" s="1" t="s">
        <v>675</v>
      </c>
      <c r="F6418" s="1" t="s">
        <v>1445</v>
      </c>
      <c r="G6418">
        <v>96.08</v>
      </c>
      <c r="H6418">
        <v>2</v>
      </c>
      <c r="I6418">
        <v>0</v>
      </c>
      <c r="J6418">
        <v>46.118400000000001</v>
      </c>
      <c r="K6418" t="str">
        <f>INDEX(product!B:B,MATCH('TABELA TOTAL'!$F6201,product!A:A,0))</f>
        <v>Technology</v>
      </c>
      <c r="L6418" t="str">
        <f>INDEX(product!C:C,MATCH(F6418,product!A:A,))</f>
        <v>Paper</v>
      </c>
      <c r="M6418" t="str">
        <f>INDEX(product!D:D,MATCH(F6418,product!A:A,))</f>
        <v>Xerox 1910</v>
      </c>
    </row>
    <row r="6419" spans="1:13" x14ac:dyDescent="0.25">
      <c r="A6419" s="1" t="s">
        <v>5800</v>
      </c>
      <c r="B6419" s="2">
        <v>42321</v>
      </c>
      <c r="C6419" s="2">
        <v>42325</v>
      </c>
      <c r="D6419" s="1" t="s">
        <v>19</v>
      </c>
      <c r="E6419" s="1" t="s">
        <v>943</v>
      </c>
      <c r="F6419" s="1" t="s">
        <v>5325</v>
      </c>
      <c r="G6419">
        <v>84.96</v>
      </c>
      <c r="H6419">
        <v>6</v>
      </c>
      <c r="I6419">
        <v>0.2</v>
      </c>
      <c r="J6419">
        <v>6.3719999999999999</v>
      </c>
      <c r="K6419" t="str">
        <f>INDEX(product!B:B,MATCH('TABELA TOTAL'!$F6467,product!A:A,0))</f>
        <v>Furniture</v>
      </c>
      <c r="L6419" t="str">
        <f>INDEX(product!C:C,MATCH(F6419,product!A:A,))</f>
        <v>Storage</v>
      </c>
      <c r="M6419" t="str">
        <f>INDEX(product!D:D,MATCH(F6419,product!A:A,))</f>
        <v>Portfile Personal File Boxes</v>
      </c>
    </row>
    <row r="6420" spans="1:13" x14ac:dyDescent="0.25">
      <c r="A6420" s="1" t="s">
        <v>6227</v>
      </c>
      <c r="B6420" s="2">
        <v>42321</v>
      </c>
      <c r="C6420" s="2">
        <v>42325</v>
      </c>
      <c r="D6420" s="1" t="s">
        <v>19</v>
      </c>
      <c r="E6420" s="1" t="s">
        <v>2948</v>
      </c>
      <c r="F6420" s="1" t="s">
        <v>3751</v>
      </c>
      <c r="G6420">
        <v>339.96</v>
      </c>
      <c r="H6420">
        <v>5</v>
      </c>
      <c r="I6420">
        <v>0.2</v>
      </c>
      <c r="J6420">
        <v>42.494999999999997</v>
      </c>
      <c r="K6420" t="str">
        <f>INDEX(product!B:B,MATCH('TABELA TOTAL'!$F7276,product!A:A,0))</f>
        <v>Furniture</v>
      </c>
      <c r="L6420" t="str">
        <f>INDEX(product!C:C,MATCH(F6420,product!A:A,))</f>
        <v>Phones</v>
      </c>
      <c r="M6420" t="str">
        <f>INDEX(product!D:D,MATCH(F6420,product!A:A,))</f>
        <v>Panasonic KX TS3282W Corded phone</v>
      </c>
    </row>
    <row r="6421" spans="1:13" x14ac:dyDescent="0.25">
      <c r="A6421" s="1" t="s">
        <v>6227</v>
      </c>
      <c r="B6421" s="2">
        <v>42321</v>
      </c>
      <c r="C6421" s="2">
        <v>42325</v>
      </c>
      <c r="D6421" s="1" t="s">
        <v>19</v>
      </c>
      <c r="E6421" s="1" t="s">
        <v>2948</v>
      </c>
      <c r="F6421" s="1" t="s">
        <v>1343</v>
      </c>
      <c r="G6421">
        <v>63.98</v>
      </c>
      <c r="H6421">
        <v>7</v>
      </c>
      <c r="I6421">
        <v>0</v>
      </c>
      <c r="J6421">
        <v>21.7532</v>
      </c>
      <c r="K6421" t="str">
        <f>INDEX(product!B:B,MATCH('TABELA TOTAL'!$F7277,product!A:A,0))</f>
        <v>Office Supplies</v>
      </c>
      <c r="L6421" t="str">
        <f>INDEX(product!C:C,MATCH(F6421,product!A:A,))</f>
        <v>Furnishings</v>
      </c>
      <c r="M6421" t="str">
        <f>INDEX(product!D:D,MATCH(F6421,product!A:A,))</f>
        <v>Eldon Stackable Tray, Side-Load, Legal, Smoke</v>
      </c>
    </row>
    <row r="6422" spans="1:13" x14ac:dyDescent="0.25">
      <c r="A6422" s="1" t="s">
        <v>6939</v>
      </c>
      <c r="B6422" s="2">
        <v>42321</v>
      </c>
      <c r="C6422" s="2">
        <v>42326</v>
      </c>
      <c r="D6422" s="1" t="s">
        <v>19</v>
      </c>
      <c r="E6422" s="1" t="s">
        <v>1091</v>
      </c>
      <c r="F6422" s="1" t="s">
        <v>2404</v>
      </c>
      <c r="G6422">
        <v>121.104</v>
      </c>
      <c r="H6422">
        <v>6</v>
      </c>
      <c r="I6422">
        <v>0.7</v>
      </c>
      <c r="J6422">
        <v>-100.92</v>
      </c>
      <c r="K6422" t="str">
        <f>INDEX(product!B:B,MATCH('TABELA TOTAL'!$F8625,product!A:A,0))</f>
        <v>Office Supplies</v>
      </c>
      <c r="L6422" t="str">
        <f>INDEX(product!C:C,MATCH(F6422,product!A:A,))</f>
        <v>Binders</v>
      </c>
      <c r="M6422" t="str">
        <f>INDEX(product!D:D,MATCH(F6422,product!A:A,))</f>
        <v>Catalog Binders with Expanding Posts</v>
      </c>
    </row>
    <row r="6423" spans="1:13" x14ac:dyDescent="0.25">
      <c r="A6423" s="1" t="s">
        <v>6939</v>
      </c>
      <c r="B6423" s="2">
        <v>42321</v>
      </c>
      <c r="C6423" s="2">
        <v>42326</v>
      </c>
      <c r="D6423" s="1" t="s">
        <v>19</v>
      </c>
      <c r="E6423" s="1" t="s">
        <v>1091</v>
      </c>
      <c r="F6423" s="1" t="s">
        <v>2543</v>
      </c>
      <c r="G6423">
        <v>111.96</v>
      </c>
      <c r="H6423">
        <v>5</v>
      </c>
      <c r="I6423">
        <v>0.2</v>
      </c>
      <c r="J6423">
        <v>-1.3995</v>
      </c>
      <c r="K6423" t="str">
        <f>INDEX(product!B:B,MATCH('TABELA TOTAL'!$F8626,product!A:A,0))</f>
        <v>Technology</v>
      </c>
      <c r="L6423" t="str">
        <f>INDEX(product!C:C,MATCH(F6423,product!A:A,))</f>
        <v>Accessories</v>
      </c>
      <c r="M6423" t="str">
        <f>INDEX(product!D:D,MATCH(F6423,product!A:A,))</f>
        <v>Maxell LTO Ultrium - 800 GB</v>
      </c>
    </row>
    <row r="6424" spans="1:13" x14ac:dyDescent="0.25">
      <c r="A6424" s="1" t="s">
        <v>7533</v>
      </c>
      <c r="B6424" s="2">
        <v>42321</v>
      </c>
      <c r="C6424" s="2">
        <v>42325</v>
      </c>
      <c r="D6424" s="1" t="s">
        <v>19</v>
      </c>
      <c r="E6424" s="1" t="s">
        <v>599</v>
      </c>
      <c r="F6424" s="1" t="s">
        <v>1679</v>
      </c>
      <c r="G6424">
        <v>613.99919999999997</v>
      </c>
      <c r="H6424">
        <v>3</v>
      </c>
      <c r="I6424">
        <v>0.32</v>
      </c>
      <c r="J6424">
        <v>-18.058800000000002</v>
      </c>
      <c r="K6424" t="str">
        <f>INDEX(product!B:B,MATCH('TABELA TOTAL'!$F9693,product!A:A,0))</f>
        <v>Office Supplies</v>
      </c>
      <c r="L6424" t="str">
        <f>INDEX(product!C:C,MATCH(F6424,product!A:A,))</f>
        <v>Bookcases</v>
      </c>
      <c r="M6424" t="str">
        <f>INDEX(product!D:D,MATCH(F6424,product!A:A,))</f>
        <v>Atlantic Metals Mobile 5-Shelf Bookcases, Custom Colors</v>
      </c>
    </row>
    <row r="6425" spans="1:13" x14ac:dyDescent="0.25">
      <c r="A6425" s="1" t="s">
        <v>7646</v>
      </c>
      <c r="B6425" s="2">
        <v>42321</v>
      </c>
      <c r="C6425" s="2">
        <v>42325</v>
      </c>
      <c r="D6425" s="1" t="s">
        <v>19</v>
      </c>
      <c r="E6425" s="1" t="s">
        <v>730</v>
      </c>
      <c r="F6425" s="1" t="s">
        <v>3730</v>
      </c>
      <c r="G6425">
        <v>9.8719999999999999</v>
      </c>
      <c r="H6425">
        <v>2</v>
      </c>
      <c r="I6425">
        <v>0.2</v>
      </c>
      <c r="J6425">
        <v>3.4552</v>
      </c>
      <c r="K6425" t="str">
        <f>INDEX(product!B:B,MATCH('TABELA TOTAL'!$F9932,product!A:A,0))</f>
        <v>Furniture</v>
      </c>
      <c r="L6425" t="str">
        <f>INDEX(product!C:C,MATCH(F6425,product!A:A,))</f>
        <v>Binders</v>
      </c>
      <c r="M6425" t="str">
        <f>INDEX(product!D:D,MATCH(F6425,product!A:A,))</f>
        <v>Universal Recycled Hanging Pressboard Report Binders, Letter Size</v>
      </c>
    </row>
    <row r="6426" spans="1:13" x14ac:dyDescent="0.25">
      <c r="A6426" s="1" t="s">
        <v>7646</v>
      </c>
      <c r="B6426" s="2">
        <v>42321</v>
      </c>
      <c r="C6426" s="2">
        <v>42325</v>
      </c>
      <c r="D6426" s="1" t="s">
        <v>19</v>
      </c>
      <c r="E6426" s="1" t="s">
        <v>730</v>
      </c>
      <c r="F6426" s="1" t="s">
        <v>3277</v>
      </c>
      <c r="G6426">
        <v>683.33199999999999</v>
      </c>
      <c r="H6426">
        <v>4</v>
      </c>
      <c r="I6426">
        <v>0.15</v>
      </c>
      <c r="J6426">
        <v>-40.195999999999998</v>
      </c>
      <c r="K6426" t="str">
        <f>INDEX(product!B:B,MATCH('TABELA TOTAL'!$F9933,product!A:A,0))</f>
        <v>Office Supplies</v>
      </c>
      <c r="L6426" t="str">
        <f>INDEX(product!C:C,MATCH(F6426,product!A:A,))</f>
        <v>Bookcases</v>
      </c>
      <c r="M6426" t="str">
        <f>INDEX(product!D:D,MATCH(F6426,product!A:A,))</f>
        <v>O'Sullivan Living Dimensions 3-Shelf Bookcases</v>
      </c>
    </row>
    <row r="6427" spans="1:13" x14ac:dyDescent="0.25">
      <c r="A6427" s="1" t="s">
        <v>7646</v>
      </c>
      <c r="B6427" s="2">
        <v>42321</v>
      </c>
      <c r="C6427" s="2">
        <v>42325</v>
      </c>
      <c r="D6427" s="1" t="s">
        <v>19</v>
      </c>
      <c r="E6427" s="1" t="s">
        <v>730</v>
      </c>
      <c r="F6427" s="1" t="s">
        <v>3926</v>
      </c>
      <c r="G6427">
        <v>29.96</v>
      </c>
      <c r="H6427">
        <v>7</v>
      </c>
      <c r="I6427">
        <v>0</v>
      </c>
      <c r="J6427">
        <v>13.481999999999999</v>
      </c>
      <c r="K6427" t="str">
        <f>INDEX(product!B:B,MATCH('TABELA TOTAL'!$F9934,product!A:A,0))</f>
        <v>Office Supplies</v>
      </c>
      <c r="L6427" t="str">
        <f>INDEX(product!C:C,MATCH(F6427,product!A:A,))</f>
        <v>Paper</v>
      </c>
      <c r="M6427" t="str">
        <f>INDEX(product!D:D,MATCH(F6427,product!A:A,))</f>
        <v>Xerox 1900</v>
      </c>
    </row>
    <row r="6428" spans="1:13" x14ac:dyDescent="0.25">
      <c r="A6428" s="1" t="s">
        <v>3383</v>
      </c>
      <c r="B6428" s="2">
        <v>42320</v>
      </c>
      <c r="C6428" s="2">
        <v>42322</v>
      </c>
      <c r="D6428" s="1" t="s">
        <v>79</v>
      </c>
      <c r="E6428" s="1" t="s">
        <v>1267</v>
      </c>
      <c r="F6428" s="1" t="s">
        <v>3384</v>
      </c>
      <c r="G6428">
        <v>15.7</v>
      </c>
      <c r="H6428">
        <v>5</v>
      </c>
      <c r="I6428">
        <v>0</v>
      </c>
      <c r="J6428">
        <v>7.0650000000000004</v>
      </c>
      <c r="K6428" t="str">
        <f>INDEX(product!B:B,MATCH('TABELA TOTAL'!$F2690,product!A:A,0))</f>
        <v>Office Supplies</v>
      </c>
      <c r="L6428" t="str">
        <f>INDEX(product!C:C,MATCH(F6428,product!A:A,))</f>
        <v>Paper</v>
      </c>
      <c r="M6428" t="str">
        <f>INDEX(product!D:D,MATCH(F6428,product!A:A,))</f>
        <v>Adams "While You Were Out" Message Pads</v>
      </c>
    </row>
    <row r="6429" spans="1:13" x14ac:dyDescent="0.25">
      <c r="A6429" s="1" t="s">
        <v>4204</v>
      </c>
      <c r="B6429" s="2">
        <v>42320</v>
      </c>
      <c r="C6429" s="2">
        <v>42327</v>
      </c>
      <c r="D6429" s="1" t="s">
        <v>19</v>
      </c>
      <c r="E6429" s="1" t="s">
        <v>3966</v>
      </c>
      <c r="F6429" s="1" t="s">
        <v>908</v>
      </c>
      <c r="G6429">
        <v>11.76</v>
      </c>
      <c r="H6429">
        <v>5</v>
      </c>
      <c r="I6429">
        <v>0.2</v>
      </c>
      <c r="J6429">
        <v>1.323</v>
      </c>
      <c r="K6429" t="str">
        <f>INDEX(product!B:B,MATCH('TABELA TOTAL'!$F3808,product!A:A,0))</f>
        <v>Technology</v>
      </c>
      <c r="L6429" t="str">
        <f>INDEX(product!C:C,MATCH(F6429,product!A:A,))</f>
        <v>Art</v>
      </c>
      <c r="M6429" t="str">
        <f>INDEX(product!D:D,MATCH(F6429,product!A:A,))</f>
        <v>Newell 317</v>
      </c>
    </row>
    <row r="6430" spans="1:13" x14ac:dyDescent="0.25">
      <c r="A6430" s="1" t="s">
        <v>4204</v>
      </c>
      <c r="B6430" s="2">
        <v>42320</v>
      </c>
      <c r="C6430" s="2">
        <v>42327</v>
      </c>
      <c r="D6430" s="1" t="s">
        <v>19</v>
      </c>
      <c r="E6430" s="1" t="s">
        <v>3966</v>
      </c>
      <c r="F6430" s="1" t="s">
        <v>101</v>
      </c>
      <c r="G6430">
        <v>5.2380000000000004</v>
      </c>
      <c r="H6430">
        <v>2</v>
      </c>
      <c r="I6430">
        <v>0.7</v>
      </c>
      <c r="J6430">
        <v>-4.0157999999999996</v>
      </c>
      <c r="K6430" t="str">
        <f>INDEX(product!B:B,MATCH('TABELA TOTAL'!$F3809,product!A:A,0))</f>
        <v>Office Supplies</v>
      </c>
      <c r="L6430" t="str">
        <f>INDEX(product!C:C,MATCH(F6430,product!A:A,))</f>
        <v>Binders</v>
      </c>
      <c r="M6430" t="str">
        <f>INDEX(product!D:D,MATCH(F6430,product!A:A,))</f>
        <v>Wilson Jones Leather-Like Binders with DublLock Round Rings</v>
      </c>
    </row>
    <row r="6431" spans="1:13" x14ac:dyDescent="0.25">
      <c r="A6431" s="1" t="s">
        <v>4204</v>
      </c>
      <c r="B6431" s="2">
        <v>42320</v>
      </c>
      <c r="C6431" s="2">
        <v>42327</v>
      </c>
      <c r="D6431" s="1" t="s">
        <v>19</v>
      </c>
      <c r="E6431" s="1" t="s">
        <v>3966</v>
      </c>
      <c r="F6431" s="1" t="s">
        <v>3669</v>
      </c>
      <c r="G6431">
        <v>4.6619999999999999</v>
      </c>
      <c r="H6431">
        <v>3</v>
      </c>
      <c r="I6431">
        <v>0.7</v>
      </c>
      <c r="J6431">
        <v>-3.7296</v>
      </c>
      <c r="K6431" t="str">
        <f>INDEX(product!B:B,MATCH('TABELA TOTAL'!$F3810,product!A:A,0))</f>
        <v>Office Supplies</v>
      </c>
      <c r="L6431" t="str">
        <f>INDEX(product!C:C,MATCH(F6431,product!A:A,))</f>
        <v>Binders</v>
      </c>
      <c r="M6431" t="str">
        <f>INDEX(product!D:D,MATCH(F6431,product!A:A,))</f>
        <v>SlimView Poly Binder, 3/8"</v>
      </c>
    </row>
    <row r="6432" spans="1:13" x14ac:dyDescent="0.25">
      <c r="A6432" s="1" t="s">
        <v>4204</v>
      </c>
      <c r="B6432" s="2">
        <v>42320</v>
      </c>
      <c r="C6432" s="2">
        <v>42327</v>
      </c>
      <c r="D6432" s="1" t="s">
        <v>19</v>
      </c>
      <c r="E6432" s="1" t="s">
        <v>3966</v>
      </c>
      <c r="F6432" s="1" t="s">
        <v>4205</v>
      </c>
      <c r="G6432">
        <v>523.91999999999996</v>
      </c>
      <c r="H6432">
        <v>5</v>
      </c>
      <c r="I6432">
        <v>0.2</v>
      </c>
      <c r="J6432">
        <v>-72.039000000000001</v>
      </c>
      <c r="K6432" t="str">
        <f>INDEX(product!B:B,MATCH('TABELA TOTAL'!$F3811,product!A:A,0))</f>
        <v>Office Supplies</v>
      </c>
      <c r="L6432" t="str">
        <f>INDEX(product!C:C,MATCH(F6432,product!A:A,))</f>
        <v>Chairs</v>
      </c>
      <c r="M6432" t="str">
        <f>INDEX(product!D:D,MATCH(F6432,product!A:A,))</f>
        <v>Office Star - Contemporary Task Swivel chair with Loop Arms, Charcoal</v>
      </c>
    </row>
    <row r="6433" spans="1:13" x14ac:dyDescent="0.25">
      <c r="A6433" s="1" t="s">
        <v>4204</v>
      </c>
      <c r="B6433" s="2">
        <v>42320</v>
      </c>
      <c r="C6433" s="2">
        <v>42327</v>
      </c>
      <c r="D6433" s="1" t="s">
        <v>19</v>
      </c>
      <c r="E6433" s="1" t="s">
        <v>3966</v>
      </c>
      <c r="F6433" s="1" t="s">
        <v>2368</v>
      </c>
      <c r="G6433">
        <v>100.792</v>
      </c>
      <c r="H6433">
        <v>1</v>
      </c>
      <c r="I6433">
        <v>0.2</v>
      </c>
      <c r="J6433">
        <v>10.0792</v>
      </c>
      <c r="K6433" t="str">
        <f>INDEX(product!B:B,MATCH('TABELA TOTAL'!$F3812,product!A:A,0))</f>
        <v>Office Supplies</v>
      </c>
      <c r="L6433" t="str">
        <f>INDEX(product!C:C,MATCH(F6433,product!A:A,))</f>
        <v>Phones</v>
      </c>
      <c r="M6433" t="str">
        <f>INDEX(product!D:D,MATCH(F6433,product!A:A,))</f>
        <v>VTech DS6151</v>
      </c>
    </row>
    <row r="6434" spans="1:13" x14ac:dyDescent="0.25">
      <c r="A6434" s="1" t="s">
        <v>4204</v>
      </c>
      <c r="B6434" s="2">
        <v>42320</v>
      </c>
      <c r="C6434" s="2">
        <v>42327</v>
      </c>
      <c r="D6434" s="1" t="s">
        <v>19</v>
      </c>
      <c r="E6434" s="1" t="s">
        <v>3966</v>
      </c>
      <c r="F6434" s="1" t="s">
        <v>439</v>
      </c>
      <c r="G6434">
        <v>146.136</v>
      </c>
      <c r="H6434">
        <v>3</v>
      </c>
      <c r="I6434">
        <v>0.2</v>
      </c>
      <c r="J6434">
        <v>16.440300000000001</v>
      </c>
      <c r="K6434" t="str">
        <f>INDEX(product!B:B,MATCH('TABELA TOTAL'!$F3813,product!A:A,0))</f>
        <v>Office Supplies</v>
      </c>
      <c r="L6434" t="str">
        <f>INDEX(product!C:C,MATCH(F6434,product!A:A,))</f>
        <v>Chairs</v>
      </c>
      <c r="M6434" t="str">
        <f>INDEX(product!D:D,MATCH(F6434,product!A:A,))</f>
        <v>Global Push Button Manager's Chair, Indigo</v>
      </c>
    </row>
    <row r="6435" spans="1:13" x14ac:dyDescent="0.25">
      <c r="A6435" s="1" t="s">
        <v>6791</v>
      </c>
      <c r="B6435" s="2">
        <v>42320</v>
      </c>
      <c r="C6435" s="2">
        <v>42326</v>
      </c>
      <c r="D6435" s="1" t="s">
        <v>19</v>
      </c>
      <c r="E6435" s="1" t="s">
        <v>4842</v>
      </c>
      <c r="F6435" s="1" t="s">
        <v>1856</v>
      </c>
      <c r="G6435">
        <v>64.784000000000006</v>
      </c>
      <c r="H6435">
        <v>1</v>
      </c>
      <c r="I6435">
        <v>0.2</v>
      </c>
      <c r="J6435">
        <v>-14.5764</v>
      </c>
      <c r="K6435" t="str">
        <f>INDEX(product!B:B,MATCH('TABELA TOTAL'!$F8379,product!A:A,0))</f>
        <v>Office Supplies</v>
      </c>
      <c r="L6435" t="str">
        <f>INDEX(product!C:C,MATCH(F6435,product!A:A,))</f>
        <v>Storage</v>
      </c>
      <c r="M6435" t="str">
        <f>INDEX(product!D:D,MATCH(F6435,product!A:A,))</f>
        <v>Carina 42"Hx23 3/4"W Media Storage Unit</v>
      </c>
    </row>
    <row r="6436" spans="1:13" x14ac:dyDescent="0.25">
      <c r="A6436" s="1" t="s">
        <v>6791</v>
      </c>
      <c r="B6436" s="2">
        <v>42320</v>
      </c>
      <c r="C6436" s="2">
        <v>42326</v>
      </c>
      <c r="D6436" s="1" t="s">
        <v>19</v>
      </c>
      <c r="E6436" s="1" t="s">
        <v>4842</v>
      </c>
      <c r="F6436" s="1" t="s">
        <v>453</v>
      </c>
      <c r="G6436">
        <v>15.552</v>
      </c>
      <c r="H6436">
        <v>3</v>
      </c>
      <c r="I6436">
        <v>0.2</v>
      </c>
      <c r="J6436">
        <v>5.6375999999999999</v>
      </c>
      <c r="K6436" t="str">
        <f>INDEX(product!B:B,MATCH('TABELA TOTAL'!$F8380,product!A:A,0))</f>
        <v>Technology</v>
      </c>
      <c r="L6436" t="str">
        <f>INDEX(product!C:C,MATCH(F6436,product!A:A,))</f>
        <v>Paper</v>
      </c>
      <c r="M6436" t="str">
        <f>INDEX(product!D:D,MATCH(F6436,product!A:A,))</f>
        <v>Xerox 1957</v>
      </c>
    </row>
    <row r="6437" spans="1:13" x14ac:dyDescent="0.25">
      <c r="A6437" s="1" t="s">
        <v>6791</v>
      </c>
      <c r="B6437" s="2">
        <v>42320</v>
      </c>
      <c r="C6437" s="2">
        <v>42326</v>
      </c>
      <c r="D6437" s="1" t="s">
        <v>19</v>
      </c>
      <c r="E6437" s="1" t="s">
        <v>4842</v>
      </c>
      <c r="F6437" s="1" t="s">
        <v>1891</v>
      </c>
      <c r="G6437">
        <v>223.88800000000001</v>
      </c>
      <c r="H6437">
        <v>7</v>
      </c>
      <c r="I6437">
        <v>0.2</v>
      </c>
      <c r="J6437">
        <v>69.965000000000003</v>
      </c>
      <c r="K6437" t="str">
        <f>INDEX(product!B:B,MATCH('TABELA TOTAL'!$F8381,product!A:A,0))</f>
        <v>Office Supplies</v>
      </c>
      <c r="L6437" t="str">
        <f>INDEX(product!C:C,MATCH(F6437,product!A:A,))</f>
        <v>Envelopes</v>
      </c>
      <c r="M6437" t="str">
        <f>INDEX(product!D:D,MATCH(F6437,product!A:A,))</f>
        <v>Blue String-Tie &amp; Button Interoffice Envelopes, 10 x 13</v>
      </c>
    </row>
    <row r="6438" spans="1:13" x14ac:dyDescent="0.25">
      <c r="A6438" s="1" t="s">
        <v>7322</v>
      </c>
      <c r="B6438" s="2">
        <v>42320</v>
      </c>
      <c r="C6438" s="2">
        <v>42326</v>
      </c>
      <c r="D6438" s="1" t="s">
        <v>19</v>
      </c>
      <c r="E6438" s="1" t="s">
        <v>3743</v>
      </c>
      <c r="F6438" s="1" t="s">
        <v>1784</v>
      </c>
      <c r="G6438">
        <v>15.56</v>
      </c>
      <c r="H6438">
        <v>2</v>
      </c>
      <c r="I6438">
        <v>0</v>
      </c>
      <c r="J6438">
        <v>7.3132000000000001</v>
      </c>
      <c r="K6438" t="str">
        <f>INDEX(product!B:B,MATCH('TABELA TOTAL'!$F9332,product!A:A,0))</f>
        <v>Office Supplies</v>
      </c>
      <c r="L6438" t="str">
        <f>INDEX(product!C:C,MATCH(F6438,product!A:A,))</f>
        <v>Envelopes</v>
      </c>
      <c r="M6438" t="str">
        <f>INDEX(product!D:D,MATCH(F6438,product!A:A,))</f>
        <v>Staple envelope</v>
      </c>
    </row>
    <row r="6439" spans="1:13" x14ac:dyDescent="0.25">
      <c r="A6439" s="1" t="s">
        <v>7313</v>
      </c>
      <c r="B6439" s="2">
        <v>42319</v>
      </c>
      <c r="C6439" s="2">
        <v>42319</v>
      </c>
      <c r="D6439" s="1" t="s">
        <v>654</v>
      </c>
      <c r="E6439" s="1" t="s">
        <v>516</v>
      </c>
      <c r="F6439" s="1" t="s">
        <v>97</v>
      </c>
      <c r="G6439">
        <v>418.32</v>
      </c>
      <c r="H6439">
        <v>7</v>
      </c>
      <c r="I6439">
        <v>0</v>
      </c>
      <c r="J6439">
        <v>117.1296</v>
      </c>
      <c r="K6439" t="str">
        <f>INDEX(product!B:B,MATCH('TABELA TOTAL'!$F9315,product!A:A,0))</f>
        <v>Office Supplies</v>
      </c>
      <c r="L6439" t="str">
        <f>INDEX(product!C:C,MATCH(F6439,product!A:A,))</f>
        <v>Storage</v>
      </c>
      <c r="M6439" t="str">
        <f>INDEX(product!D:D,MATCH(F6439,product!A:A,))</f>
        <v>Advantus 10-Drawer Portable Organizer, Chrome Metal Frame, Smoke Drawers</v>
      </c>
    </row>
    <row r="6440" spans="1:13" x14ac:dyDescent="0.25">
      <c r="A6440" s="1" t="s">
        <v>7313</v>
      </c>
      <c r="B6440" s="2">
        <v>42319</v>
      </c>
      <c r="C6440" s="2">
        <v>42319</v>
      </c>
      <c r="D6440" s="1" t="s">
        <v>654</v>
      </c>
      <c r="E6440" s="1" t="s">
        <v>516</v>
      </c>
      <c r="F6440" s="1" t="s">
        <v>40</v>
      </c>
      <c r="G6440">
        <v>123.858</v>
      </c>
      <c r="H6440">
        <v>2</v>
      </c>
      <c r="I6440">
        <v>0.1</v>
      </c>
      <c r="J6440">
        <v>46.790799999999997</v>
      </c>
      <c r="K6440" t="str">
        <f>INDEX(product!B:B,MATCH('TABELA TOTAL'!$F9316,product!A:A,0))</f>
        <v>Office Supplies</v>
      </c>
      <c r="L6440" t="str">
        <f>INDEX(product!C:C,MATCH(F6440,product!A:A,))</f>
        <v>Appliances</v>
      </c>
      <c r="M6440" t="str">
        <f>INDEX(product!D:D,MATCH(F6440,product!A:A,))</f>
        <v>Holmes Replacement Filter for HEPA Air Cleaner, Very Large Room, HEPA Filter</v>
      </c>
    </row>
    <row r="6441" spans="1:13" x14ac:dyDescent="0.25">
      <c r="A6441" s="1" t="s">
        <v>492</v>
      </c>
      <c r="B6441" s="2">
        <v>42318</v>
      </c>
      <c r="C6441" s="2">
        <v>42323</v>
      </c>
      <c r="D6441" s="1" t="s">
        <v>19</v>
      </c>
      <c r="E6441" s="1" t="s">
        <v>493</v>
      </c>
      <c r="F6441" s="1" t="s">
        <v>494</v>
      </c>
      <c r="G6441">
        <v>79.900000000000006</v>
      </c>
      <c r="H6441">
        <v>2</v>
      </c>
      <c r="I6441">
        <v>0</v>
      </c>
      <c r="J6441">
        <v>35.155999999999999</v>
      </c>
      <c r="K6441" t="str">
        <f>INDEX(product!B:B,MATCH('TABELA TOTAL'!$F267,product!A:A,0))</f>
        <v>Furniture</v>
      </c>
      <c r="L6441" t="str">
        <f>INDEX(product!C:C,MATCH(F6441,product!A:A,))</f>
        <v>Accessories</v>
      </c>
      <c r="M6441" t="str">
        <f>INDEX(product!D:D,MATCH(F6441,product!A:A,))</f>
        <v>Microsoft Sculpt Comfort Mouse</v>
      </c>
    </row>
    <row r="6442" spans="1:13" x14ac:dyDescent="0.25">
      <c r="A6442" s="1" t="s">
        <v>4964</v>
      </c>
      <c r="B6442" s="2">
        <v>42318</v>
      </c>
      <c r="C6442" s="2">
        <v>42322</v>
      </c>
      <c r="D6442" s="1" t="s">
        <v>11</v>
      </c>
      <c r="E6442" s="1" t="s">
        <v>1231</v>
      </c>
      <c r="F6442" s="1" t="s">
        <v>775</v>
      </c>
      <c r="G6442">
        <v>714.3</v>
      </c>
      <c r="H6442">
        <v>5</v>
      </c>
      <c r="I6442">
        <v>0</v>
      </c>
      <c r="J6442">
        <v>207.14699999999999</v>
      </c>
      <c r="K6442" t="str">
        <f>INDEX(product!B:B,MATCH('TABELA TOTAL'!$F5007,product!A:A,0))</f>
        <v>Furniture</v>
      </c>
      <c r="L6442" t="str">
        <f>INDEX(product!C:C,MATCH(F6442,product!A:A,))</f>
        <v>Storage</v>
      </c>
      <c r="M6442" t="str">
        <f>INDEX(product!D:D,MATCH(F6442,product!A:A,))</f>
        <v>Letter Size Cart</v>
      </c>
    </row>
    <row r="6443" spans="1:13" x14ac:dyDescent="0.25">
      <c r="A6443" s="1" t="s">
        <v>5467</v>
      </c>
      <c r="B6443" s="2">
        <v>42318</v>
      </c>
      <c r="C6443" s="2">
        <v>42322</v>
      </c>
      <c r="D6443" s="1" t="s">
        <v>19</v>
      </c>
      <c r="E6443" s="1" t="s">
        <v>781</v>
      </c>
      <c r="F6443" s="1" t="s">
        <v>1804</v>
      </c>
      <c r="G6443">
        <v>715.64</v>
      </c>
      <c r="H6443">
        <v>2</v>
      </c>
      <c r="I6443">
        <v>0</v>
      </c>
      <c r="J6443">
        <v>178.91</v>
      </c>
      <c r="K6443" t="str">
        <f>INDEX(product!B:B,MATCH('TABELA TOTAL'!$F5850,product!A:A,0))</f>
        <v>Office Supplies</v>
      </c>
      <c r="L6443" t="str">
        <f>INDEX(product!C:C,MATCH(F6443,product!A:A,))</f>
        <v>Appliances</v>
      </c>
      <c r="M6443" t="str">
        <f>INDEX(product!D:D,MATCH(F6443,product!A:A,))</f>
        <v>Hoover Shoulder Vac Commercial Portable Vacuum</v>
      </c>
    </row>
    <row r="6444" spans="1:13" x14ac:dyDescent="0.25">
      <c r="A6444" s="1" t="s">
        <v>5467</v>
      </c>
      <c r="B6444" s="2">
        <v>42318</v>
      </c>
      <c r="C6444" s="2">
        <v>42322</v>
      </c>
      <c r="D6444" s="1" t="s">
        <v>19</v>
      </c>
      <c r="E6444" s="1" t="s">
        <v>781</v>
      </c>
      <c r="F6444" s="1" t="s">
        <v>2851</v>
      </c>
      <c r="G6444">
        <v>795.51</v>
      </c>
      <c r="H6444">
        <v>3</v>
      </c>
      <c r="I6444">
        <v>0</v>
      </c>
      <c r="J6444">
        <v>143.1918</v>
      </c>
      <c r="K6444" t="str">
        <f>INDEX(product!B:B,MATCH('TABELA TOTAL'!$F5851,product!A:A,0))</f>
        <v>Furniture</v>
      </c>
      <c r="L6444" t="str">
        <f>INDEX(product!C:C,MATCH(F6444,product!A:A,))</f>
        <v>Storage</v>
      </c>
      <c r="M6444" t="str">
        <f>INDEX(product!D:D,MATCH(F6444,product!A:A,))</f>
        <v>Tennsco 6- and 18-Compartment Lockers</v>
      </c>
    </row>
    <row r="6445" spans="1:13" x14ac:dyDescent="0.25">
      <c r="A6445" s="1" t="s">
        <v>5467</v>
      </c>
      <c r="B6445" s="2">
        <v>42318</v>
      </c>
      <c r="C6445" s="2">
        <v>42322</v>
      </c>
      <c r="D6445" s="1" t="s">
        <v>19</v>
      </c>
      <c r="E6445" s="1" t="s">
        <v>781</v>
      </c>
      <c r="F6445" s="1" t="s">
        <v>4126</v>
      </c>
      <c r="G6445">
        <v>549.99</v>
      </c>
      <c r="H6445">
        <v>1</v>
      </c>
      <c r="I6445">
        <v>0</v>
      </c>
      <c r="J6445">
        <v>274.995</v>
      </c>
      <c r="K6445" t="str">
        <f>INDEX(product!B:B,MATCH('TABELA TOTAL'!$F5852,product!A:A,0))</f>
        <v>Furniture</v>
      </c>
      <c r="L6445" t="str">
        <f>INDEX(product!C:C,MATCH(F6445,product!A:A,))</f>
        <v>Copiers</v>
      </c>
      <c r="M6445" t="str">
        <f>INDEX(product!D:D,MATCH(F6445,product!A:A,))</f>
        <v>Sharp 1540cs Digital Laser Copier</v>
      </c>
    </row>
    <row r="6446" spans="1:13" x14ac:dyDescent="0.25">
      <c r="A6446" s="1" t="s">
        <v>5467</v>
      </c>
      <c r="B6446" s="2">
        <v>42318</v>
      </c>
      <c r="C6446" s="2">
        <v>42322</v>
      </c>
      <c r="D6446" s="1" t="s">
        <v>19</v>
      </c>
      <c r="E6446" s="1" t="s">
        <v>781</v>
      </c>
      <c r="F6446" s="1" t="s">
        <v>890</v>
      </c>
      <c r="G6446">
        <v>74.760000000000005</v>
      </c>
      <c r="H6446">
        <v>3</v>
      </c>
      <c r="I6446">
        <v>0</v>
      </c>
      <c r="J6446">
        <v>34.389600000000002</v>
      </c>
      <c r="K6446" t="str">
        <f>INDEX(product!B:B,MATCH('TABELA TOTAL'!$F5853,product!A:A,0))</f>
        <v>Furniture</v>
      </c>
      <c r="L6446" t="str">
        <f>INDEX(product!C:C,MATCH(F6446,product!A:A,))</f>
        <v>Binders</v>
      </c>
      <c r="M6446" t="str">
        <f>INDEX(product!D:D,MATCH(F6446,product!A:A,))</f>
        <v>GBC Standard Therm-A-Bind Covers</v>
      </c>
    </row>
    <row r="6447" spans="1:13" x14ac:dyDescent="0.25">
      <c r="A6447" s="1" t="s">
        <v>5467</v>
      </c>
      <c r="B6447" s="2">
        <v>42318</v>
      </c>
      <c r="C6447" s="2">
        <v>42322</v>
      </c>
      <c r="D6447" s="1" t="s">
        <v>19</v>
      </c>
      <c r="E6447" s="1" t="s">
        <v>781</v>
      </c>
      <c r="F6447" s="1" t="s">
        <v>455</v>
      </c>
      <c r="G6447">
        <v>29.22</v>
      </c>
      <c r="H6447">
        <v>3</v>
      </c>
      <c r="I6447">
        <v>0</v>
      </c>
      <c r="J6447">
        <v>12.8568</v>
      </c>
      <c r="K6447" t="str">
        <f>INDEX(product!B:B,MATCH('TABELA TOTAL'!$F5854,product!A:A,0))</f>
        <v>Technology</v>
      </c>
      <c r="L6447" t="str">
        <f>INDEX(product!C:C,MATCH(F6447,product!A:A,))</f>
        <v>Furnishings</v>
      </c>
      <c r="M6447" t="str">
        <f>INDEX(product!D:D,MATCH(F6447,product!A:A,))</f>
        <v>Staple-based wall hangings</v>
      </c>
    </row>
    <row r="6448" spans="1:13" x14ac:dyDescent="0.25">
      <c r="A6448" s="1" t="s">
        <v>7451</v>
      </c>
      <c r="B6448" s="2">
        <v>42318</v>
      </c>
      <c r="C6448" s="2">
        <v>42322</v>
      </c>
      <c r="D6448" s="1" t="s">
        <v>19</v>
      </c>
      <c r="E6448" s="1" t="s">
        <v>4009</v>
      </c>
      <c r="F6448" s="1" t="s">
        <v>1644</v>
      </c>
      <c r="G6448">
        <v>577.58399999999995</v>
      </c>
      <c r="H6448">
        <v>6</v>
      </c>
      <c r="I6448">
        <v>0.2</v>
      </c>
      <c r="J6448">
        <v>43.318800000000003</v>
      </c>
      <c r="K6448" t="str">
        <f>INDEX(product!B:B,MATCH('TABELA TOTAL'!$F9553,product!A:A,0))</f>
        <v>Technology</v>
      </c>
      <c r="L6448" t="str">
        <f>INDEX(product!C:C,MATCH(F6448,product!A:A,))</f>
        <v>Storage</v>
      </c>
      <c r="M6448" t="str">
        <f>INDEX(product!D:D,MATCH(F6448,product!A:A,))</f>
        <v xml:space="preserve">Iceberg Mobile Mega Data/Printer Cart </v>
      </c>
    </row>
    <row r="6449" spans="1:13" x14ac:dyDescent="0.25">
      <c r="A6449" s="1" t="s">
        <v>2311</v>
      </c>
      <c r="B6449" s="2">
        <v>42317</v>
      </c>
      <c r="C6449" s="2">
        <v>42317</v>
      </c>
      <c r="D6449" s="1" t="s">
        <v>654</v>
      </c>
      <c r="E6449" s="1" t="s">
        <v>2312</v>
      </c>
      <c r="F6449" s="1" t="s">
        <v>427</v>
      </c>
      <c r="G6449">
        <v>11.352</v>
      </c>
      <c r="H6449">
        <v>3</v>
      </c>
      <c r="I6449">
        <v>0.2</v>
      </c>
      <c r="J6449">
        <v>4.1151</v>
      </c>
      <c r="K6449" t="str">
        <f>INDEX(product!B:B,MATCH('TABELA TOTAL'!$F1565,product!A:A,0))</f>
        <v>Office Supplies</v>
      </c>
      <c r="L6449" t="str">
        <f>INDEX(product!C:C,MATCH(F6449,product!A:A,))</f>
        <v>Paper</v>
      </c>
      <c r="M6449" t="str">
        <f>INDEX(product!D:D,MATCH(F6449,product!A:A,))</f>
        <v>While You Were Out Pads, 50 per Pad, 4 x 5 1/4, Green Cycle</v>
      </c>
    </row>
    <row r="6450" spans="1:13" x14ac:dyDescent="0.25">
      <c r="A6450" s="1" t="s">
        <v>2757</v>
      </c>
      <c r="B6450" s="2">
        <v>42317</v>
      </c>
      <c r="C6450" s="2">
        <v>42321</v>
      </c>
      <c r="D6450" s="1" t="s">
        <v>19</v>
      </c>
      <c r="E6450" s="1" t="s">
        <v>2665</v>
      </c>
      <c r="F6450" s="1" t="s">
        <v>2758</v>
      </c>
      <c r="G6450">
        <v>17.22</v>
      </c>
      <c r="H6450">
        <v>3</v>
      </c>
      <c r="I6450">
        <v>0</v>
      </c>
      <c r="J6450">
        <v>7.9211999999999998</v>
      </c>
      <c r="K6450" t="str">
        <f>INDEX(product!B:B,MATCH('TABELA TOTAL'!$F1989,product!A:A,0))</f>
        <v>Technology</v>
      </c>
      <c r="L6450" t="str">
        <f>INDEX(product!C:C,MATCH(F6450,product!A:A,))</f>
        <v>Binders</v>
      </c>
      <c r="M6450" t="str">
        <f>INDEX(product!D:D,MATCH(F6450,product!A:A,))</f>
        <v>Binder Posts</v>
      </c>
    </row>
    <row r="6451" spans="1:13" x14ac:dyDescent="0.25">
      <c r="A6451" s="1" t="s">
        <v>2757</v>
      </c>
      <c r="B6451" s="2">
        <v>42317</v>
      </c>
      <c r="C6451" s="2">
        <v>42321</v>
      </c>
      <c r="D6451" s="1" t="s">
        <v>19</v>
      </c>
      <c r="E6451" s="1" t="s">
        <v>2665</v>
      </c>
      <c r="F6451" s="1" t="s">
        <v>2759</v>
      </c>
      <c r="G6451">
        <v>1024.3800000000001</v>
      </c>
      <c r="H6451">
        <v>7</v>
      </c>
      <c r="I6451">
        <v>0</v>
      </c>
      <c r="J6451">
        <v>215.1198</v>
      </c>
      <c r="K6451" t="str">
        <f>INDEX(product!B:B,MATCH('TABELA TOTAL'!$F1990,product!A:A,0))</f>
        <v>Office Supplies</v>
      </c>
      <c r="L6451" t="str">
        <f>INDEX(product!C:C,MATCH(F6451,product!A:A,))</f>
        <v>Tables</v>
      </c>
      <c r="M6451" t="str">
        <f>INDEX(product!D:D,MATCH(F6451,product!A:A,))</f>
        <v>Bevis Round Conference Table Top &amp; Single Column Base</v>
      </c>
    </row>
    <row r="6452" spans="1:13" x14ac:dyDescent="0.25">
      <c r="A6452" s="1" t="s">
        <v>2757</v>
      </c>
      <c r="B6452" s="2">
        <v>42317</v>
      </c>
      <c r="C6452" s="2">
        <v>42321</v>
      </c>
      <c r="D6452" s="1" t="s">
        <v>19</v>
      </c>
      <c r="E6452" s="1" t="s">
        <v>2665</v>
      </c>
      <c r="F6452" s="1" t="s">
        <v>2760</v>
      </c>
      <c r="G6452">
        <v>26.22</v>
      </c>
      <c r="H6452">
        <v>3</v>
      </c>
      <c r="I6452">
        <v>0</v>
      </c>
      <c r="J6452">
        <v>12.323399999999999</v>
      </c>
      <c r="K6452" t="str">
        <f>INDEX(product!B:B,MATCH('TABELA TOTAL'!$F1991,product!A:A,0))</f>
        <v>Office Supplies</v>
      </c>
      <c r="L6452" t="str">
        <f>INDEX(product!C:C,MATCH(F6452,product!A:A,))</f>
        <v>Envelopes</v>
      </c>
      <c r="M6452" t="str">
        <f>INDEX(product!D:D,MATCH(F6452,product!A:A,))</f>
        <v>#10- 4 1/8" x 9 1/2" Recycled Envelopes</v>
      </c>
    </row>
    <row r="6453" spans="1:13" x14ac:dyDescent="0.25">
      <c r="A6453" s="1" t="s">
        <v>2757</v>
      </c>
      <c r="B6453" s="2">
        <v>42317</v>
      </c>
      <c r="C6453" s="2">
        <v>42321</v>
      </c>
      <c r="D6453" s="1" t="s">
        <v>19</v>
      </c>
      <c r="E6453" s="1" t="s">
        <v>2665</v>
      </c>
      <c r="F6453" s="1" t="s">
        <v>2761</v>
      </c>
      <c r="G6453">
        <v>17.34</v>
      </c>
      <c r="H6453">
        <v>3</v>
      </c>
      <c r="I6453">
        <v>0</v>
      </c>
      <c r="J6453">
        <v>8.4966000000000008</v>
      </c>
      <c r="K6453" t="str">
        <f>INDEX(product!B:B,MATCH('TABELA TOTAL'!$F1992,product!A:A,0))</f>
        <v>Furniture</v>
      </c>
      <c r="L6453" t="str">
        <f>INDEX(product!C:C,MATCH(F6453,product!A:A,))</f>
        <v>Paper</v>
      </c>
      <c r="M6453" t="str">
        <f>INDEX(product!D:D,MATCH(F6453,product!A:A,))</f>
        <v>Xerox 1978</v>
      </c>
    </row>
    <row r="6454" spans="1:13" x14ac:dyDescent="0.25">
      <c r="A6454" s="1" t="s">
        <v>4965</v>
      </c>
      <c r="B6454" s="2">
        <v>42317</v>
      </c>
      <c r="C6454" s="2">
        <v>42322</v>
      </c>
      <c r="D6454" s="1" t="s">
        <v>19</v>
      </c>
      <c r="E6454" s="1" t="s">
        <v>3455</v>
      </c>
      <c r="F6454" s="1" t="s">
        <v>4966</v>
      </c>
      <c r="G6454">
        <v>2321.9</v>
      </c>
      <c r="H6454">
        <v>2</v>
      </c>
      <c r="I6454">
        <v>0</v>
      </c>
      <c r="J6454">
        <v>1114.5119999999999</v>
      </c>
      <c r="K6454" t="str">
        <f>INDEX(product!B:B,MATCH('TABELA TOTAL'!$F5008,product!A:A,0))</f>
        <v>Furniture</v>
      </c>
      <c r="L6454" t="str">
        <f>INDEX(product!C:C,MATCH(F6454,product!A:A,))</f>
        <v>Machines</v>
      </c>
      <c r="M6454" t="str">
        <f>INDEX(product!D:D,MATCH(F6454,product!A:A,))</f>
        <v>Zebra ZM400 Thermal Label Printer</v>
      </c>
    </row>
    <row r="6455" spans="1:13" x14ac:dyDescent="0.25">
      <c r="A6455" s="1" t="s">
        <v>4965</v>
      </c>
      <c r="B6455" s="2">
        <v>42317</v>
      </c>
      <c r="C6455" s="2">
        <v>42322</v>
      </c>
      <c r="D6455" s="1" t="s">
        <v>19</v>
      </c>
      <c r="E6455" s="1" t="s">
        <v>3455</v>
      </c>
      <c r="F6455" s="1" t="s">
        <v>2725</v>
      </c>
      <c r="G6455">
        <v>17.940000000000001</v>
      </c>
      <c r="H6455">
        <v>3</v>
      </c>
      <c r="I6455">
        <v>0</v>
      </c>
      <c r="J6455">
        <v>3.0497999999999998</v>
      </c>
      <c r="K6455" t="str">
        <f>INDEX(product!B:B,MATCH('TABELA TOTAL'!$F5009,product!A:A,0))</f>
        <v>Technology</v>
      </c>
      <c r="L6455" t="str">
        <f>INDEX(product!C:C,MATCH(F6455,product!A:A,))</f>
        <v>Storage</v>
      </c>
      <c r="M6455" t="str">
        <f>INDEX(product!D:D,MATCH(F6455,product!A:A,))</f>
        <v>Perma STOR-ALL Hanging File Box, 13 1/8"W x 12 1/4"D x 10 1/2"H</v>
      </c>
    </row>
    <row r="6456" spans="1:13" x14ac:dyDescent="0.25">
      <c r="A6456" s="1" t="s">
        <v>5159</v>
      </c>
      <c r="B6456" s="2">
        <v>42317</v>
      </c>
      <c r="C6456" s="2">
        <v>42322</v>
      </c>
      <c r="D6456" s="1" t="s">
        <v>11</v>
      </c>
      <c r="E6456" s="1" t="s">
        <v>1025</v>
      </c>
      <c r="F6456" s="1" t="s">
        <v>2635</v>
      </c>
      <c r="G6456">
        <v>244.55</v>
      </c>
      <c r="H6456">
        <v>5</v>
      </c>
      <c r="I6456">
        <v>0</v>
      </c>
      <c r="J6456">
        <v>4.891</v>
      </c>
      <c r="K6456" t="str">
        <f>INDEX(product!B:B,MATCH('TABELA TOTAL'!$F5340,product!A:A,0))</f>
        <v>Office Supplies</v>
      </c>
      <c r="L6456" t="str">
        <f>INDEX(product!C:C,MATCH(F6456,product!A:A,))</f>
        <v>Storage</v>
      </c>
      <c r="M6456" t="str">
        <f>INDEX(product!D:D,MATCH(F6456,product!A:A,))</f>
        <v>Tennsco Industrial Shelving</v>
      </c>
    </row>
    <row r="6457" spans="1:13" x14ac:dyDescent="0.25">
      <c r="A6457" s="1" t="s">
        <v>5159</v>
      </c>
      <c r="B6457" s="2">
        <v>42317</v>
      </c>
      <c r="C6457" s="2">
        <v>42322</v>
      </c>
      <c r="D6457" s="1" t="s">
        <v>11</v>
      </c>
      <c r="E6457" s="1" t="s">
        <v>1025</v>
      </c>
      <c r="F6457" s="1" t="s">
        <v>71</v>
      </c>
      <c r="G6457">
        <v>12.24</v>
      </c>
      <c r="H6457">
        <v>6</v>
      </c>
      <c r="I6457">
        <v>0</v>
      </c>
      <c r="J6457">
        <v>5.7527999999999997</v>
      </c>
      <c r="K6457" t="str">
        <f>INDEX(product!B:B,MATCH('TABELA TOTAL'!$F5341,product!A:A,0))</f>
        <v>Office Supplies</v>
      </c>
      <c r="L6457" t="str">
        <f>INDEX(product!C:C,MATCH(F6457,product!A:A,))</f>
        <v>Envelopes</v>
      </c>
      <c r="M6457" t="str">
        <f>INDEX(product!D:D,MATCH(F6457,product!A:A,))</f>
        <v>Poly String Tie Envelopes</v>
      </c>
    </row>
    <row r="6458" spans="1:13" x14ac:dyDescent="0.25">
      <c r="A6458" s="1" t="s">
        <v>5159</v>
      </c>
      <c r="B6458" s="2">
        <v>42317</v>
      </c>
      <c r="C6458" s="2">
        <v>42322</v>
      </c>
      <c r="D6458" s="1" t="s">
        <v>11</v>
      </c>
      <c r="E6458" s="1" t="s">
        <v>1025</v>
      </c>
      <c r="F6458" s="1" t="s">
        <v>4813</v>
      </c>
      <c r="G6458">
        <v>13.98</v>
      </c>
      <c r="H6458">
        <v>2</v>
      </c>
      <c r="I6458">
        <v>0</v>
      </c>
      <c r="J6458">
        <v>6.0114000000000001</v>
      </c>
      <c r="K6458" t="str">
        <f>INDEX(product!B:B,MATCH('TABELA TOTAL'!$F5342,product!A:A,0))</f>
        <v>Technology</v>
      </c>
      <c r="L6458" t="str">
        <f>INDEX(product!C:C,MATCH(F6458,product!A:A,))</f>
        <v>Accessories</v>
      </c>
      <c r="M6458" t="str">
        <f>INDEX(product!D:D,MATCH(F6458,product!A:A,))</f>
        <v>AmazonBasics 3-Button USB Wired Mouse</v>
      </c>
    </row>
    <row r="6459" spans="1:13" x14ac:dyDescent="0.25">
      <c r="A6459" s="1" t="s">
        <v>5159</v>
      </c>
      <c r="B6459" s="2">
        <v>42317</v>
      </c>
      <c r="C6459" s="2">
        <v>42322</v>
      </c>
      <c r="D6459" s="1" t="s">
        <v>11</v>
      </c>
      <c r="E6459" s="1" t="s">
        <v>1025</v>
      </c>
      <c r="F6459" s="1" t="s">
        <v>3131</v>
      </c>
      <c r="G6459">
        <v>899.95</v>
      </c>
      <c r="H6459">
        <v>5</v>
      </c>
      <c r="I6459">
        <v>0</v>
      </c>
      <c r="J6459">
        <v>53.997</v>
      </c>
      <c r="K6459" t="str">
        <f>INDEX(product!B:B,MATCH('TABELA TOTAL'!$F5343,product!A:A,0))</f>
        <v>Office Supplies</v>
      </c>
      <c r="L6459" t="str">
        <f>INDEX(product!C:C,MATCH(F6459,product!A:A,))</f>
        <v>Accessories</v>
      </c>
      <c r="M6459" t="str">
        <f>INDEX(product!D:D,MATCH(F6459,product!A:A,))</f>
        <v>Logitech VX Revolution Cordless Laser Mouse for Notebooks (Black)</v>
      </c>
    </row>
    <row r="6460" spans="1:13" x14ac:dyDescent="0.25">
      <c r="A6460" s="1" t="s">
        <v>6053</v>
      </c>
      <c r="B6460" s="2">
        <v>42317</v>
      </c>
      <c r="C6460" s="2">
        <v>42321</v>
      </c>
      <c r="D6460" s="1" t="s">
        <v>19</v>
      </c>
      <c r="E6460" s="1" t="s">
        <v>1186</v>
      </c>
      <c r="F6460" s="1" t="s">
        <v>620</v>
      </c>
      <c r="G6460">
        <v>2.48</v>
      </c>
      <c r="H6460">
        <v>2</v>
      </c>
      <c r="I6460">
        <v>0</v>
      </c>
      <c r="J6460">
        <v>1.1656</v>
      </c>
      <c r="K6460" t="str">
        <f>INDEX(product!B:B,MATCH('TABELA TOTAL'!$F6948,product!A:A,0))</f>
        <v>Office Supplies</v>
      </c>
      <c r="L6460" t="str">
        <f>INDEX(product!C:C,MATCH(F6460,product!A:A,))</f>
        <v>Fasteners</v>
      </c>
      <c r="M6460" t="str">
        <f>INDEX(product!D:D,MATCH(F6460,product!A:A,))</f>
        <v>OIC Binder Clips, Mini, 1/4" Capacity, Black</v>
      </c>
    </row>
    <row r="6461" spans="1:13" x14ac:dyDescent="0.25">
      <c r="A6461" s="1" t="s">
        <v>7002</v>
      </c>
      <c r="B6461" s="2">
        <v>42317</v>
      </c>
      <c r="C6461" s="2">
        <v>42317</v>
      </c>
      <c r="D6461" s="1" t="s">
        <v>654</v>
      </c>
      <c r="E6461" s="1" t="s">
        <v>1449</v>
      </c>
      <c r="F6461" s="1" t="s">
        <v>364</v>
      </c>
      <c r="G6461">
        <v>10.74</v>
      </c>
      <c r="H6461">
        <v>3</v>
      </c>
      <c r="I6461">
        <v>0</v>
      </c>
      <c r="J6461">
        <v>5.1551999999999998</v>
      </c>
      <c r="K6461" t="str">
        <f>INDEX(product!B:B,MATCH('TABELA TOTAL'!$F8743,product!A:A,0))</f>
        <v>Office Supplies</v>
      </c>
      <c r="L6461" t="str">
        <f>INDEX(product!C:C,MATCH(F6461,product!A:A,))</f>
        <v>Binders</v>
      </c>
      <c r="M6461" t="str">
        <f>INDEX(product!D:D,MATCH(F6461,product!A:A,))</f>
        <v>Avery Poly Binder Pockets</v>
      </c>
    </row>
    <row r="6462" spans="1:13" x14ac:dyDescent="0.25">
      <c r="A6462" s="1" t="s">
        <v>2696</v>
      </c>
      <c r="B6462" s="2">
        <v>42316</v>
      </c>
      <c r="C6462" s="2">
        <v>42322</v>
      </c>
      <c r="D6462" s="1" t="s">
        <v>19</v>
      </c>
      <c r="E6462" s="1" t="s">
        <v>2118</v>
      </c>
      <c r="F6462" s="1" t="s">
        <v>750</v>
      </c>
      <c r="G6462">
        <v>11.65</v>
      </c>
      <c r="H6462">
        <v>5</v>
      </c>
      <c r="I6462">
        <v>0</v>
      </c>
      <c r="J6462">
        <v>3.3784999999999998</v>
      </c>
      <c r="K6462" t="str">
        <f>INDEX(product!B:B,MATCH('TABELA TOTAL'!$F1919,product!A:A,0))</f>
        <v>Office Supplies</v>
      </c>
      <c r="L6462" t="str">
        <f>INDEX(product!C:C,MATCH(F6462,product!A:A,))</f>
        <v>Art</v>
      </c>
      <c r="M6462" t="str">
        <f>INDEX(product!D:D,MATCH(F6462,product!A:A,))</f>
        <v>American Pencil</v>
      </c>
    </row>
    <row r="6463" spans="1:13" x14ac:dyDescent="0.25">
      <c r="A6463" s="1" t="s">
        <v>3003</v>
      </c>
      <c r="B6463" s="2">
        <v>42316</v>
      </c>
      <c r="C6463" s="2">
        <v>42318</v>
      </c>
      <c r="D6463" s="1" t="s">
        <v>11</v>
      </c>
      <c r="E6463" s="1" t="s">
        <v>3004</v>
      </c>
      <c r="F6463" s="1" t="s">
        <v>1371</v>
      </c>
      <c r="G6463">
        <v>5</v>
      </c>
      <c r="H6463">
        <v>1</v>
      </c>
      <c r="I6463">
        <v>0</v>
      </c>
      <c r="J6463">
        <v>2.4</v>
      </c>
      <c r="K6463" t="str">
        <f>INDEX(product!B:B,MATCH('TABELA TOTAL'!$F2261,product!A:A,0))</f>
        <v>Office Supplies</v>
      </c>
      <c r="L6463" t="str">
        <f>INDEX(product!C:C,MATCH(F6463,product!A:A,))</f>
        <v>Fasteners</v>
      </c>
      <c r="M6463" t="str">
        <f>INDEX(product!D:D,MATCH(F6463,product!A:A,))</f>
        <v>Advantus Plastic Paper Clips</v>
      </c>
    </row>
    <row r="6464" spans="1:13" x14ac:dyDescent="0.25">
      <c r="A6464" s="1" t="s">
        <v>3003</v>
      </c>
      <c r="B6464" s="2">
        <v>42316</v>
      </c>
      <c r="C6464" s="2">
        <v>42318</v>
      </c>
      <c r="D6464" s="1" t="s">
        <v>11</v>
      </c>
      <c r="E6464" s="1" t="s">
        <v>3004</v>
      </c>
      <c r="F6464" s="1" t="s">
        <v>1447</v>
      </c>
      <c r="G6464">
        <v>371.97</v>
      </c>
      <c r="H6464">
        <v>3</v>
      </c>
      <c r="I6464">
        <v>0</v>
      </c>
      <c r="J6464">
        <v>66.954599999999999</v>
      </c>
      <c r="K6464" t="str">
        <f>INDEX(product!B:B,MATCH('TABELA TOTAL'!$F2262,product!A:A,0))</f>
        <v>Furniture</v>
      </c>
      <c r="L6464" t="str">
        <f>INDEX(product!C:C,MATCH(F6464,product!A:A,))</f>
        <v>Accessories</v>
      </c>
      <c r="M6464" t="str">
        <f>INDEX(product!D:D,MATCH(F6464,product!A:A,))</f>
        <v>Logitech G19 Programmable Gaming Keyboard</v>
      </c>
    </row>
    <row r="6465" spans="1:13" x14ac:dyDescent="0.25">
      <c r="A6465" s="1" t="s">
        <v>3662</v>
      </c>
      <c r="B6465" s="2">
        <v>42316</v>
      </c>
      <c r="C6465" s="2">
        <v>42322</v>
      </c>
      <c r="D6465" s="1" t="s">
        <v>19</v>
      </c>
      <c r="E6465" s="1" t="s">
        <v>812</v>
      </c>
      <c r="F6465" s="1" t="s">
        <v>3663</v>
      </c>
      <c r="G6465">
        <v>5.04</v>
      </c>
      <c r="H6465">
        <v>3</v>
      </c>
      <c r="I6465">
        <v>0</v>
      </c>
      <c r="J6465">
        <v>0.2016</v>
      </c>
      <c r="K6465" t="str">
        <f>INDEX(product!B:B,MATCH('TABELA TOTAL'!$F3021,product!A:A,0))</f>
        <v>Office Supplies</v>
      </c>
      <c r="L6465" t="str">
        <f>INDEX(product!C:C,MATCH(F6465,product!A:A,))</f>
        <v>Fasteners</v>
      </c>
      <c r="M6465" t="str">
        <f>INDEX(product!D:D,MATCH(F6465,product!A:A,))</f>
        <v>Alliance Rubber Bands</v>
      </c>
    </row>
    <row r="6466" spans="1:13" x14ac:dyDescent="0.25">
      <c r="A6466" s="1" t="s">
        <v>3662</v>
      </c>
      <c r="B6466" s="2">
        <v>42316</v>
      </c>
      <c r="C6466" s="2">
        <v>42322</v>
      </c>
      <c r="D6466" s="1" t="s">
        <v>19</v>
      </c>
      <c r="E6466" s="1" t="s">
        <v>812</v>
      </c>
      <c r="F6466" s="1" t="s">
        <v>2266</v>
      </c>
      <c r="G6466">
        <v>92.94</v>
      </c>
      <c r="H6466">
        <v>3</v>
      </c>
      <c r="I6466">
        <v>0</v>
      </c>
      <c r="J6466">
        <v>41.823</v>
      </c>
      <c r="K6466" t="str">
        <f>INDEX(product!B:B,MATCH('TABELA TOTAL'!$F3022,product!A:A,0))</f>
        <v>Office Supplies</v>
      </c>
      <c r="L6466" t="str">
        <f>INDEX(product!C:C,MATCH(F6466,product!A:A,))</f>
        <v>Paper</v>
      </c>
      <c r="M6466" t="str">
        <f>INDEX(product!D:D,MATCH(F6466,product!A:A,))</f>
        <v>Xerox 1988</v>
      </c>
    </row>
    <row r="6467" spans="1:13" x14ac:dyDescent="0.25">
      <c r="A6467" s="1" t="s">
        <v>3662</v>
      </c>
      <c r="B6467" s="2">
        <v>42316</v>
      </c>
      <c r="C6467" s="2">
        <v>42322</v>
      </c>
      <c r="D6467" s="1" t="s">
        <v>19</v>
      </c>
      <c r="E6467" s="1" t="s">
        <v>812</v>
      </c>
      <c r="F6467" s="1" t="s">
        <v>1335</v>
      </c>
      <c r="G6467">
        <v>66.69</v>
      </c>
      <c r="H6467">
        <v>3</v>
      </c>
      <c r="I6467">
        <v>0</v>
      </c>
      <c r="J6467">
        <v>22.0077</v>
      </c>
      <c r="K6467" t="str">
        <f>INDEX(product!B:B,MATCH('TABELA TOTAL'!$F3023,product!A:A,0))</f>
        <v>Office Supplies</v>
      </c>
      <c r="L6467" t="str">
        <f>INDEX(product!C:C,MATCH(F6467,product!A:A,))</f>
        <v>Furnishings</v>
      </c>
      <c r="M6467" t="str">
        <f>INDEX(product!D:D,MATCH(F6467,product!A:A,))</f>
        <v>Executive Impressions 14" Contract Wall Clock</v>
      </c>
    </row>
    <row r="6468" spans="1:13" x14ac:dyDescent="0.25">
      <c r="A6468" s="1" t="s">
        <v>3662</v>
      </c>
      <c r="B6468" s="2">
        <v>42316</v>
      </c>
      <c r="C6468" s="2">
        <v>42322</v>
      </c>
      <c r="D6468" s="1" t="s">
        <v>19</v>
      </c>
      <c r="E6468" s="1" t="s">
        <v>812</v>
      </c>
      <c r="F6468" s="1" t="s">
        <v>1490</v>
      </c>
      <c r="G6468">
        <v>91.68</v>
      </c>
      <c r="H6468">
        <v>5</v>
      </c>
      <c r="I6468">
        <v>0.2</v>
      </c>
      <c r="J6468">
        <v>28.65</v>
      </c>
      <c r="K6468" t="str">
        <f>INDEX(product!B:B,MATCH('TABELA TOTAL'!$F3024,product!A:A,0))</f>
        <v>Office Supplies</v>
      </c>
      <c r="L6468" t="str">
        <f>INDEX(product!C:C,MATCH(F6468,product!A:A,))</f>
        <v>Binders</v>
      </c>
      <c r="M6468" t="str">
        <f>INDEX(product!D:D,MATCH(F6468,product!A:A,))</f>
        <v>Deluxe Heavy-Duty Vinyl Round Ring Binder</v>
      </c>
    </row>
    <row r="6469" spans="1:13" x14ac:dyDescent="0.25">
      <c r="A6469" s="1" t="s">
        <v>3666</v>
      </c>
      <c r="B6469" s="2">
        <v>42316</v>
      </c>
      <c r="C6469" s="2">
        <v>42321</v>
      </c>
      <c r="D6469" s="1" t="s">
        <v>19</v>
      </c>
      <c r="E6469" s="1" t="s">
        <v>2669</v>
      </c>
      <c r="F6469" s="1" t="s">
        <v>612</v>
      </c>
      <c r="G6469">
        <v>52.271999999999998</v>
      </c>
      <c r="H6469">
        <v>11</v>
      </c>
      <c r="I6469">
        <v>0.2</v>
      </c>
      <c r="J6469">
        <v>17.6418</v>
      </c>
      <c r="K6469" t="str">
        <f>INDEX(product!B:B,MATCH('TABELA TOTAL'!$F3026,product!A:A,0))</f>
        <v>Office Supplies</v>
      </c>
      <c r="L6469" t="str">
        <f>INDEX(product!C:C,MATCH(F6469,product!A:A,))</f>
        <v>Binders</v>
      </c>
      <c r="M6469" t="str">
        <f>INDEX(product!D:D,MATCH(F6469,product!A:A,))</f>
        <v>Storex Dura Pro Binders</v>
      </c>
    </row>
    <row r="6470" spans="1:13" x14ac:dyDescent="0.25">
      <c r="A6470" s="1" t="s">
        <v>3666</v>
      </c>
      <c r="B6470" s="2">
        <v>42316</v>
      </c>
      <c r="C6470" s="2">
        <v>42321</v>
      </c>
      <c r="D6470" s="1" t="s">
        <v>19</v>
      </c>
      <c r="E6470" s="1" t="s">
        <v>2669</v>
      </c>
      <c r="F6470" s="1" t="s">
        <v>912</v>
      </c>
      <c r="G6470">
        <v>17.940000000000001</v>
      </c>
      <c r="H6470">
        <v>3</v>
      </c>
      <c r="I6470">
        <v>0</v>
      </c>
      <c r="J6470">
        <v>8.0730000000000004</v>
      </c>
      <c r="K6470" t="str">
        <f>INDEX(product!B:B,MATCH('TABELA TOTAL'!$F3027,product!A:A,0))</f>
        <v>Office Supplies</v>
      </c>
      <c r="L6470" t="str">
        <f>INDEX(product!C:C,MATCH(F6470,product!A:A,))</f>
        <v>Paper</v>
      </c>
      <c r="M6470" t="str">
        <f>INDEX(product!D:D,MATCH(F6470,product!A:A,))</f>
        <v>Great White Multi-Use Recycled Paper (20Lb. and 84 Bright)</v>
      </c>
    </row>
    <row r="6471" spans="1:13" x14ac:dyDescent="0.25">
      <c r="A6471" s="1" t="s">
        <v>4702</v>
      </c>
      <c r="B6471" s="2">
        <v>42316</v>
      </c>
      <c r="C6471" s="2">
        <v>42321</v>
      </c>
      <c r="D6471" s="1" t="s">
        <v>19</v>
      </c>
      <c r="E6471" s="1" t="s">
        <v>2686</v>
      </c>
      <c r="F6471" s="1" t="s">
        <v>101</v>
      </c>
      <c r="G6471">
        <v>10.476000000000001</v>
      </c>
      <c r="H6471">
        <v>6</v>
      </c>
      <c r="I6471">
        <v>0.8</v>
      </c>
      <c r="J6471">
        <v>-17.285399999999999</v>
      </c>
      <c r="K6471" t="str">
        <f>INDEX(product!B:B,MATCH('TABELA TOTAL'!$F4570,product!A:A,0))</f>
        <v>Office Supplies</v>
      </c>
      <c r="L6471" t="str">
        <f>INDEX(product!C:C,MATCH(F6471,product!A:A,))</f>
        <v>Binders</v>
      </c>
      <c r="M6471" t="str">
        <f>INDEX(product!D:D,MATCH(F6471,product!A:A,))</f>
        <v>Wilson Jones Leather-Like Binders with DublLock Round Rings</v>
      </c>
    </row>
    <row r="6472" spans="1:13" x14ac:dyDescent="0.25">
      <c r="A6472" s="1" t="s">
        <v>5043</v>
      </c>
      <c r="B6472" s="2">
        <v>42316</v>
      </c>
      <c r="C6472" s="2">
        <v>42320</v>
      </c>
      <c r="D6472" s="1" t="s">
        <v>19</v>
      </c>
      <c r="E6472" s="1" t="s">
        <v>2434</v>
      </c>
      <c r="F6472" s="1" t="s">
        <v>529</v>
      </c>
      <c r="G6472">
        <v>119.9</v>
      </c>
      <c r="H6472">
        <v>2</v>
      </c>
      <c r="I6472">
        <v>0</v>
      </c>
      <c r="J6472">
        <v>43.164000000000001</v>
      </c>
      <c r="K6472" t="str">
        <f>INDEX(product!B:B,MATCH('TABELA TOTAL'!$F5142,product!A:A,0))</f>
        <v>Technology</v>
      </c>
      <c r="L6472" t="str">
        <f>INDEX(product!C:C,MATCH(F6472,product!A:A,))</f>
        <v>Accessories</v>
      </c>
      <c r="M6472" t="str">
        <f>INDEX(product!D:D,MATCH(F6472,product!A:A,))</f>
        <v>Microsoft Arc Touch Mouse</v>
      </c>
    </row>
    <row r="6473" spans="1:13" x14ac:dyDescent="0.25">
      <c r="A6473" s="1" t="s">
        <v>6078</v>
      </c>
      <c r="B6473" s="2">
        <v>42316</v>
      </c>
      <c r="C6473" s="2">
        <v>42321</v>
      </c>
      <c r="D6473" s="1" t="s">
        <v>11</v>
      </c>
      <c r="E6473" s="1" t="s">
        <v>2932</v>
      </c>
      <c r="F6473" s="1" t="s">
        <v>1381</v>
      </c>
      <c r="G6473">
        <v>44.43</v>
      </c>
      <c r="H6473">
        <v>3</v>
      </c>
      <c r="I6473">
        <v>0</v>
      </c>
      <c r="J6473">
        <v>18.660599999999999</v>
      </c>
      <c r="K6473" t="str">
        <f>INDEX(product!B:B,MATCH('TABELA TOTAL'!$F6992,product!A:A,0))</f>
        <v>Office Supplies</v>
      </c>
      <c r="L6473" t="str">
        <f>INDEX(product!C:C,MATCH(F6473,product!A:A,))</f>
        <v>Appliances</v>
      </c>
      <c r="M6473" t="str">
        <f>INDEX(product!D:D,MATCH(F6473,product!A:A,))</f>
        <v>Holmes Replacement Filter for HEPA Air Cleaner, Large Room</v>
      </c>
    </row>
    <row r="6474" spans="1:13" x14ac:dyDescent="0.25">
      <c r="A6474" s="1" t="s">
        <v>6078</v>
      </c>
      <c r="B6474" s="2">
        <v>42316</v>
      </c>
      <c r="C6474" s="2">
        <v>42321</v>
      </c>
      <c r="D6474" s="1" t="s">
        <v>11</v>
      </c>
      <c r="E6474" s="1" t="s">
        <v>2932</v>
      </c>
      <c r="F6474" s="1" t="s">
        <v>3389</v>
      </c>
      <c r="G6474">
        <v>226.2</v>
      </c>
      <c r="H6474">
        <v>5</v>
      </c>
      <c r="I6474">
        <v>0</v>
      </c>
      <c r="J6474">
        <v>58.811999999999998</v>
      </c>
      <c r="K6474" t="str">
        <f>INDEX(product!B:B,MATCH('TABELA TOTAL'!$F6993,product!A:A,0))</f>
        <v>Office Supplies</v>
      </c>
      <c r="L6474" t="str">
        <f>INDEX(product!C:C,MATCH(F6474,product!A:A,))</f>
        <v>Phones</v>
      </c>
      <c r="M6474" t="str">
        <f>INDEX(product!D:D,MATCH(F6474,product!A:A,))</f>
        <v>AT&amp;T 17929 Lendline Telephone</v>
      </c>
    </row>
    <row r="6475" spans="1:13" x14ac:dyDescent="0.25">
      <c r="A6475" s="1" t="s">
        <v>6078</v>
      </c>
      <c r="B6475" s="2">
        <v>42316</v>
      </c>
      <c r="C6475" s="2">
        <v>42321</v>
      </c>
      <c r="D6475" s="1" t="s">
        <v>11</v>
      </c>
      <c r="E6475" s="1" t="s">
        <v>2932</v>
      </c>
      <c r="F6475" s="1" t="s">
        <v>3023</v>
      </c>
      <c r="G6475">
        <v>186.54</v>
      </c>
      <c r="H6475">
        <v>3</v>
      </c>
      <c r="I6475">
        <v>0</v>
      </c>
      <c r="J6475">
        <v>41.038800000000002</v>
      </c>
      <c r="K6475" t="str">
        <f>INDEX(product!B:B,MATCH('TABELA TOTAL'!$F6994,product!A:A,0))</f>
        <v>Technology</v>
      </c>
      <c r="L6475" t="str">
        <f>INDEX(product!C:C,MATCH(F6475,product!A:A,))</f>
        <v>Furnishings</v>
      </c>
      <c r="M6475" t="str">
        <f>INDEX(product!D:D,MATCH(F6475,product!A:A,))</f>
        <v>Deflect-o Glass Clear Studded Chair Mats</v>
      </c>
    </row>
    <row r="6476" spans="1:13" x14ac:dyDescent="0.25">
      <c r="A6476" s="1" t="s">
        <v>6078</v>
      </c>
      <c r="B6476" s="2">
        <v>42316</v>
      </c>
      <c r="C6476" s="2">
        <v>42321</v>
      </c>
      <c r="D6476" s="1" t="s">
        <v>11</v>
      </c>
      <c r="E6476" s="1" t="s">
        <v>2932</v>
      </c>
      <c r="F6476" s="1" t="s">
        <v>230</v>
      </c>
      <c r="G6476">
        <v>265.86</v>
      </c>
      <c r="H6476">
        <v>7</v>
      </c>
      <c r="I6476">
        <v>0</v>
      </c>
      <c r="J6476">
        <v>79.757999999999996</v>
      </c>
      <c r="K6476" t="str">
        <f>INDEX(product!B:B,MATCH('TABELA TOTAL'!$F6995,product!A:A,0))</f>
        <v>Office Supplies</v>
      </c>
      <c r="L6476" t="str">
        <f>INDEX(product!C:C,MATCH(F6476,product!A:A,))</f>
        <v>Art</v>
      </c>
      <c r="M6476" t="str">
        <f>INDEX(product!D:D,MATCH(F6476,product!A:A,))</f>
        <v>Hunt PowerHouse Electric Pencil Sharpener, Blue</v>
      </c>
    </row>
    <row r="6477" spans="1:13" x14ac:dyDescent="0.25">
      <c r="A6477" s="1" t="s">
        <v>6078</v>
      </c>
      <c r="B6477" s="2">
        <v>42316</v>
      </c>
      <c r="C6477" s="2">
        <v>42321</v>
      </c>
      <c r="D6477" s="1" t="s">
        <v>11</v>
      </c>
      <c r="E6477" s="1" t="s">
        <v>2932</v>
      </c>
      <c r="F6477" s="1" t="s">
        <v>622</v>
      </c>
      <c r="G6477">
        <v>27.9</v>
      </c>
      <c r="H6477">
        <v>5</v>
      </c>
      <c r="I6477">
        <v>0</v>
      </c>
      <c r="J6477">
        <v>6.9749999999999996</v>
      </c>
      <c r="K6477" t="str">
        <f>INDEX(product!B:B,MATCH('TABELA TOTAL'!$F6996,product!A:A,0))</f>
        <v>Office Supplies</v>
      </c>
      <c r="L6477" t="str">
        <f>INDEX(product!C:C,MATCH(F6477,product!A:A,))</f>
        <v>Art</v>
      </c>
      <c r="M6477" t="str">
        <f>INDEX(product!D:D,MATCH(F6477,product!A:A,))</f>
        <v>Newell 314</v>
      </c>
    </row>
    <row r="6478" spans="1:13" x14ac:dyDescent="0.25">
      <c r="A6478" s="1" t="s">
        <v>6591</v>
      </c>
      <c r="B6478" s="2">
        <v>42316</v>
      </c>
      <c r="C6478" s="2">
        <v>42320</v>
      </c>
      <c r="D6478" s="1" t="s">
        <v>19</v>
      </c>
      <c r="E6478" s="1" t="s">
        <v>1615</v>
      </c>
      <c r="F6478" s="1" t="s">
        <v>1660</v>
      </c>
      <c r="G6478">
        <v>263.95999999999998</v>
      </c>
      <c r="H6478">
        <v>4</v>
      </c>
      <c r="I6478">
        <v>0</v>
      </c>
      <c r="J6478">
        <v>76.548400000000001</v>
      </c>
      <c r="K6478" t="str">
        <f>INDEX(product!B:B,MATCH('TABELA TOTAL'!$F8002,product!A:A,0))</f>
        <v>Office Supplies</v>
      </c>
      <c r="L6478" t="str">
        <f>INDEX(product!C:C,MATCH(F6478,product!A:A,))</f>
        <v>Phones</v>
      </c>
      <c r="M6478" t="str">
        <f>INDEX(product!D:D,MATCH(F6478,product!A:A,))</f>
        <v>Cisco SPA508G</v>
      </c>
    </row>
    <row r="6479" spans="1:13" x14ac:dyDescent="0.25">
      <c r="A6479" s="1" t="s">
        <v>6699</v>
      </c>
      <c r="B6479" s="2">
        <v>42316</v>
      </c>
      <c r="C6479" s="2">
        <v>42316</v>
      </c>
      <c r="D6479" s="1" t="s">
        <v>654</v>
      </c>
      <c r="E6479" s="1" t="s">
        <v>2183</v>
      </c>
      <c r="F6479" s="1" t="s">
        <v>4707</v>
      </c>
      <c r="G6479">
        <v>67.150000000000006</v>
      </c>
      <c r="H6479">
        <v>5</v>
      </c>
      <c r="I6479">
        <v>0</v>
      </c>
      <c r="J6479">
        <v>16.787500000000001</v>
      </c>
      <c r="K6479" t="str">
        <f>INDEX(product!B:B,MATCH('TABELA TOTAL'!$F8203,product!A:A,0))</f>
        <v>Office Supplies</v>
      </c>
      <c r="L6479" t="str">
        <f>INDEX(product!C:C,MATCH(F6479,product!A:A,))</f>
        <v>Storage</v>
      </c>
      <c r="M6479" t="str">
        <f>INDEX(product!D:D,MATCH(F6479,product!A:A,))</f>
        <v>Fellowes Desktop Hanging File Manager</v>
      </c>
    </row>
    <row r="6480" spans="1:13" x14ac:dyDescent="0.25">
      <c r="A6480" s="1" t="s">
        <v>6699</v>
      </c>
      <c r="B6480" s="2">
        <v>42316</v>
      </c>
      <c r="C6480" s="2">
        <v>42316</v>
      </c>
      <c r="D6480" s="1" t="s">
        <v>654</v>
      </c>
      <c r="E6480" s="1" t="s">
        <v>2183</v>
      </c>
      <c r="F6480" s="1" t="s">
        <v>1918</v>
      </c>
      <c r="G6480">
        <v>549.98</v>
      </c>
      <c r="H6480">
        <v>2</v>
      </c>
      <c r="I6480">
        <v>0</v>
      </c>
      <c r="J6480">
        <v>142.9948</v>
      </c>
      <c r="K6480" t="str">
        <f>INDEX(product!B:B,MATCH('TABELA TOTAL'!$F8204,product!A:A,0))</f>
        <v>Office Supplies</v>
      </c>
      <c r="L6480" t="str">
        <f>INDEX(product!C:C,MATCH(F6480,product!A:A,))</f>
        <v>Phones</v>
      </c>
      <c r="M6480" t="str">
        <f>INDEX(product!D:D,MATCH(F6480,product!A:A,))</f>
        <v>Mitel MiVoice 5330e IP Phone</v>
      </c>
    </row>
    <row r="6481" spans="1:13" x14ac:dyDescent="0.25">
      <c r="A6481" s="1" t="s">
        <v>6699</v>
      </c>
      <c r="B6481" s="2">
        <v>42316</v>
      </c>
      <c r="C6481" s="2">
        <v>42316</v>
      </c>
      <c r="D6481" s="1" t="s">
        <v>654</v>
      </c>
      <c r="E6481" s="1" t="s">
        <v>2183</v>
      </c>
      <c r="F6481" s="1" t="s">
        <v>5971</v>
      </c>
      <c r="G6481">
        <v>11.82</v>
      </c>
      <c r="H6481">
        <v>3</v>
      </c>
      <c r="I6481">
        <v>0</v>
      </c>
      <c r="J6481">
        <v>4.7279999999999998</v>
      </c>
      <c r="K6481" t="str">
        <f>INDEX(product!B:B,MATCH('TABELA TOTAL'!$F8205,product!A:A,0))</f>
        <v>Office Supplies</v>
      </c>
      <c r="L6481" t="str">
        <f>INDEX(product!C:C,MATCH(F6481,product!A:A,))</f>
        <v>Furnishings</v>
      </c>
      <c r="M6481" t="str">
        <f>INDEX(product!D:D,MATCH(F6481,product!A:A,))</f>
        <v>Nu-Dell EZ-Mount Plastic Wall Frames</v>
      </c>
    </row>
    <row r="6482" spans="1:13" x14ac:dyDescent="0.25">
      <c r="A6482" s="1" t="s">
        <v>6699</v>
      </c>
      <c r="B6482" s="2">
        <v>42316</v>
      </c>
      <c r="C6482" s="2">
        <v>42316</v>
      </c>
      <c r="D6482" s="1" t="s">
        <v>654</v>
      </c>
      <c r="E6482" s="1" t="s">
        <v>2183</v>
      </c>
      <c r="F6482" s="1" t="s">
        <v>4966</v>
      </c>
      <c r="G6482">
        <v>4643.8</v>
      </c>
      <c r="H6482">
        <v>4</v>
      </c>
      <c r="I6482">
        <v>0</v>
      </c>
      <c r="J6482">
        <v>2229.0239999999999</v>
      </c>
      <c r="K6482" t="str">
        <f>INDEX(product!B:B,MATCH('TABELA TOTAL'!$F8206,product!A:A,0))</f>
        <v>Office Supplies</v>
      </c>
      <c r="L6482" t="str">
        <f>INDEX(product!C:C,MATCH(F6482,product!A:A,))</f>
        <v>Machines</v>
      </c>
      <c r="M6482" t="str">
        <f>INDEX(product!D:D,MATCH(F6482,product!A:A,))</f>
        <v>Zebra ZM400 Thermal Label Printer</v>
      </c>
    </row>
    <row r="6483" spans="1:13" x14ac:dyDescent="0.25">
      <c r="A6483" s="1" t="s">
        <v>6699</v>
      </c>
      <c r="B6483" s="2">
        <v>42316</v>
      </c>
      <c r="C6483" s="2">
        <v>42316</v>
      </c>
      <c r="D6483" s="1" t="s">
        <v>654</v>
      </c>
      <c r="E6483" s="1" t="s">
        <v>2183</v>
      </c>
      <c r="F6483" s="1" t="s">
        <v>1293</v>
      </c>
      <c r="G6483">
        <v>577.76400000000001</v>
      </c>
      <c r="H6483">
        <v>2</v>
      </c>
      <c r="I6483">
        <v>0.1</v>
      </c>
      <c r="J6483">
        <v>115.5528</v>
      </c>
      <c r="K6483" t="str">
        <f>INDEX(product!B:B,MATCH('TABELA TOTAL'!$F8207,product!A:A,0))</f>
        <v>Technology</v>
      </c>
      <c r="L6483" t="str">
        <f>INDEX(product!C:C,MATCH(F6483,product!A:A,))</f>
        <v>Chairs</v>
      </c>
      <c r="M6483" t="str">
        <f>INDEX(product!D:D,MATCH(F6483,product!A:A,))</f>
        <v>Hon 4070 Series Pagoda Round Back Stacking Chairs</v>
      </c>
    </row>
    <row r="6484" spans="1:13" x14ac:dyDescent="0.25">
      <c r="A6484" s="1" t="s">
        <v>6950</v>
      </c>
      <c r="B6484" s="2">
        <v>42316</v>
      </c>
      <c r="C6484" s="2">
        <v>42323</v>
      </c>
      <c r="D6484" s="1" t="s">
        <v>19</v>
      </c>
      <c r="E6484" s="1" t="s">
        <v>1681</v>
      </c>
      <c r="F6484" s="1" t="s">
        <v>591</v>
      </c>
      <c r="G6484">
        <v>31.504000000000001</v>
      </c>
      <c r="H6484">
        <v>11</v>
      </c>
      <c r="I6484">
        <v>0.2</v>
      </c>
      <c r="J6484">
        <v>11.814</v>
      </c>
      <c r="K6484" t="str">
        <f>INDEX(product!B:B,MATCH('TABELA TOTAL'!$F8644,product!A:A,0))</f>
        <v>Office Supplies</v>
      </c>
      <c r="L6484" t="str">
        <f>INDEX(product!C:C,MATCH(F6484,product!A:A,))</f>
        <v>Fasteners</v>
      </c>
      <c r="M6484" t="str">
        <f>INDEX(product!D:D,MATCH(F6484,product!A:A,))</f>
        <v>OIC Binder Clips</v>
      </c>
    </row>
    <row r="6485" spans="1:13" x14ac:dyDescent="0.25">
      <c r="A6485" s="1" t="s">
        <v>6950</v>
      </c>
      <c r="B6485" s="2">
        <v>42316</v>
      </c>
      <c r="C6485" s="2">
        <v>42323</v>
      </c>
      <c r="D6485" s="1" t="s">
        <v>19</v>
      </c>
      <c r="E6485" s="1" t="s">
        <v>1681</v>
      </c>
      <c r="F6485" s="1" t="s">
        <v>4369</v>
      </c>
      <c r="G6485">
        <v>5.04</v>
      </c>
      <c r="H6485">
        <v>1</v>
      </c>
      <c r="I6485">
        <v>0.2</v>
      </c>
      <c r="J6485">
        <v>1.6379999999999999</v>
      </c>
      <c r="K6485" t="str">
        <f>INDEX(product!B:B,MATCH('TABELA TOTAL'!$F8645,product!A:A,0))</f>
        <v>Office Supplies</v>
      </c>
      <c r="L6485" t="str">
        <f>INDEX(product!C:C,MATCH(F6485,product!A:A,))</f>
        <v>Labels</v>
      </c>
      <c r="M6485" t="str">
        <f>INDEX(product!D:D,MATCH(F6485,product!A:A,))</f>
        <v>Permanent Self-Adhesive File Folder Labels for Typewriters, 1 1/8 x 3 1/2, White</v>
      </c>
    </row>
    <row r="6486" spans="1:13" x14ac:dyDescent="0.25">
      <c r="A6486" s="1" t="s">
        <v>6950</v>
      </c>
      <c r="B6486" s="2">
        <v>42316</v>
      </c>
      <c r="C6486" s="2">
        <v>42323</v>
      </c>
      <c r="D6486" s="1" t="s">
        <v>19</v>
      </c>
      <c r="E6486" s="1" t="s">
        <v>1681</v>
      </c>
      <c r="F6486" s="1" t="s">
        <v>824</v>
      </c>
      <c r="G6486">
        <v>39.878999999999998</v>
      </c>
      <c r="H6486">
        <v>7</v>
      </c>
      <c r="I6486">
        <v>0.7</v>
      </c>
      <c r="J6486">
        <v>-29.244599999999998</v>
      </c>
      <c r="K6486" t="str">
        <f>INDEX(product!B:B,MATCH('TABELA TOTAL'!$F8646,product!A:A,0))</f>
        <v>Furniture</v>
      </c>
      <c r="L6486" t="str">
        <f>INDEX(product!C:C,MATCH(F6486,product!A:A,))</f>
        <v>Binders</v>
      </c>
      <c r="M6486" t="str">
        <f>INDEX(product!D:D,MATCH(F6486,product!A:A,))</f>
        <v>Poly Designer Cover &amp; Back</v>
      </c>
    </row>
    <row r="6487" spans="1:13" x14ac:dyDescent="0.25">
      <c r="A6487" s="1" t="s">
        <v>6950</v>
      </c>
      <c r="B6487" s="2">
        <v>42316</v>
      </c>
      <c r="C6487" s="2">
        <v>42323</v>
      </c>
      <c r="D6487" s="1" t="s">
        <v>19</v>
      </c>
      <c r="E6487" s="1" t="s">
        <v>1681</v>
      </c>
      <c r="F6487" s="1" t="s">
        <v>650</v>
      </c>
      <c r="G6487">
        <v>4.7119999999999997</v>
      </c>
      <c r="H6487">
        <v>1</v>
      </c>
      <c r="I6487">
        <v>0.2</v>
      </c>
      <c r="J6487">
        <v>1.4136</v>
      </c>
      <c r="K6487" t="str">
        <f>INDEX(product!B:B,MATCH('TABELA TOTAL'!$F8647,product!A:A,0))</f>
        <v>Office Supplies</v>
      </c>
      <c r="L6487" t="str">
        <f>INDEX(product!C:C,MATCH(F6487,product!A:A,))</f>
        <v>Furnishings</v>
      </c>
      <c r="M6487" t="str">
        <f>INDEX(product!D:D,MATCH(F6487,product!A:A,))</f>
        <v>Eldon Wave Desk Accessories</v>
      </c>
    </row>
    <row r="6488" spans="1:13" x14ac:dyDescent="0.25">
      <c r="A6488" s="1" t="s">
        <v>7561</v>
      </c>
      <c r="B6488" s="2">
        <v>42316</v>
      </c>
      <c r="C6488" s="2">
        <v>42320</v>
      </c>
      <c r="D6488" s="1" t="s">
        <v>19</v>
      </c>
      <c r="E6488" s="1" t="s">
        <v>1978</v>
      </c>
      <c r="F6488" s="1" t="s">
        <v>68</v>
      </c>
      <c r="G6488">
        <v>4404.8999999999996</v>
      </c>
      <c r="H6488">
        <v>5</v>
      </c>
      <c r="I6488">
        <v>0</v>
      </c>
      <c r="J6488">
        <v>1013.127</v>
      </c>
      <c r="K6488" t="str">
        <f>INDEX(product!B:B,MATCH('TABELA TOTAL'!$F9743,product!A:A,0))</f>
        <v>Office Supplies</v>
      </c>
      <c r="L6488" t="str">
        <f>INDEX(product!C:C,MATCH(F6488,product!A:A,))</f>
        <v>Bookcases</v>
      </c>
      <c r="M6488" t="str">
        <f>INDEX(product!D:D,MATCH(F6488,product!A:A,))</f>
        <v>Riverside Palais Royal Lawyers Bookcase, Royale Cherry Finish</v>
      </c>
    </row>
    <row r="6489" spans="1:13" x14ac:dyDescent="0.25">
      <c r="A6489" s="1" t="s">
        <v>933</v>
      </c>
      <c r="B6489" s="2">
        <v>42315</v>
      </c>
      <c r="C6489" s="2">
        <v>42317</v>
      </c>
      <c r="D6489" s="1" t="s">
        <v>11</v>
      </c>
      <c r="E6489" s="1" t="s">
        <v>934</v>
      </c>
      <c r="F6489" s="1" t="s">
        <v>935</v>
      </c>
      <c r="G6489">
        <v>190.72</v>
      </c>
      <c r="H6489">
        <v>1</v>
      </c>
      <c r="I6489">
        <v>0.2</v>
      </c>
      <c r="J6489">
        <v>11.92</v>
      </c>
      <c r="K6489" t="str">
        <f>INDEX(product!B:B,MATCH('TABELA TOTAL'!$F533,product!A:A,0))</f>
        <v>Office Supplies</v>
      </c>
      <c r="L6489" t="str">
        <f>INDEX(product!C:C,MATCH(F6489,product!A:A,))</f>
        <v>Chairs</v>
      </c>
      <c r="M6489" t="str">
        <f>INDEX(product!D:D,MATCH(F6489,product!A:A,))</f>
        <v>Safco Contoured Stacking Chairs</v>
      </c>
    </row>
    <row r="6490" spans="1:13" x14ac:dyDescent="0.25">
      <c r="A6490" s="1" t="s">
        <v>2262</v>
      </c>
      <c r="B6490" s="2">
        <v>42315</v>
      </c>
      <c r="C6490" s="2">
        <v>42318</v>
      </c>
      <c r="D6490" s="1" t="s">
        <v>11</v>
      </c>
      <c r="E6490" s="1" t="s">
        <v>1339</v>
      </c>
      <c r="F6490" s="1" t="s">
        <v>2263</v>
      </c>
      <c r="G6490">
        <v>26.18</v>
      </c>
      <c r="H6490">
        <v>7</v>
      </c>
      <c r="I6490">
        <v>0</v>
      </c>
      <c r="J6490">
        <v>0.52359999999999995</v>
      </c>
      <c r="K6490" t="str">
        <f>INDEX(product!B:B,MATCH('TABELA TOTAL'!$F1530,product!A:A,0))</f>
        <v>Furniture</v>
      </c>
      <c r="L6490" t="str">
        <f>INDEX(product!C:C,MATCH(F6490,product!A:A,))</f>
        <v>Fasteners</v>
      </c>
      <c r="M6490" t="str">
        <f>INDEX(product!D:D,MATCH(F6490,product!A:A,))</f>
        <v>Rubber Band Ball</v>
      </c>
    </row>
    <row r="6491" spans="1:13" x14ac:dyDescent="0.25">
      <c r="A6491" s="1" t="s">
        <v>2262</v>
      </c>
      <c r="B6491" s="2">
        <v>42315</v>
      </c>
      <c r="C6491" s="2">
        <v>42318</v>
      </c>
      <c r="D6491" s="1" t="s">
        <v>11</v>
      </c>
      <c r="E6491" s="1" t="s">
        <v>1339</v>
      </c>
      <c r="F6491" s="1" t="s">
        <v>2264</v>
      </c>
      <c r="G6491">
        <v>7.3</v>
      </c>
      <c r="H6491">
        <v>2</v>
      </c>
      <c r="I6491">
        <v>0</v>
      </c>
      <c r="J6491">
        <v>3.431</v>
      </c>
      <c r="K6491" t="str">
        <f>INDEX(product!B:B,MATCH('TABELA TOTAL'!$F1531,product!A:A,0))</f>
        <v>Technology</v>
      </c>
      <c r="L6491" t="str">
        <f>INDEX(product!C:C,MATCH(F6491,product!A:A,))</f>
        <v>Paper</v>
      </c>
      <c r="M6491" t="str">
        <f>INDEX(product!D:D,MATCH(F6491,product!A:A,))</f>
        <v>Loose Memo Sheets</v>
      </c>
    </row>
    <row r="6492" spans="1:13" x14ac:dyDescent="0.25">
      <c r="A6492" s="1" t="s">
        <v>4991</v>
      </c>
      <c r="B6492" s="2">
        <v>42315</v>
      </c>
      <c r="C6492" s="2">
        <v>42319</v>
      </c>
      <c r="D6492" s="1" t="s">
        <v>19</v>
      </c>
      <c r="E6492" s="1" t="s">
        <v>934</v>
      </c>
      <c r="F6492" s="1" t="s">
        <v>751</v>
      </c>
      <c r="G6492">
        <v>24.4</v>
      </c>
      <c r="H6492">
        <v>2</v>
      </c>
      <c r="I6492">
        <v>0.2</v>
      </c>
      <c r="J6492">
        <v>7.93</v>
      </c>
      <c r="K6492" t="str">
        <f>INDEX(product!B:B,MATCH('TABELA TOTAL'!$F5053,product!A:A,0))</f>
        <v>Office Supplies</v>
      </c>
      <c r="L6492" t="str">
        <f>INDEX(product!C:C,MATCH(F6492,product!A:A,))</f>
        <v>Envelopes</v>
      </c>
      <c r="M6492" t="str">
        <f>INDEX(product!D:D,MATCH(F6492,product!A:A,))</f>
        <v>White Envelopes, White Envelopes with Clear Poly Window</v>
      </c>
    </row>
    <row r="6493" spans="1:13" x14ac:dyDescent="0.25">
      <c r="A6493" s="1" t="s">
        <v>5120</v>
      </c>
      <c r="B6493" s="2">
        <v>42315</v>
      </c>
      <c r="C6493" s="2">
        <v>42317</v>
      </c>
      <c r="D6493" s="1" t="s">
        <v>11</v>
      </c>
      <c r="E6493" s="1" t="s">
        <v>3374</v>
      </c>
      <c r="F6493" s="1" t="s">
        <v>935</v>
      </c>
      <c r="G6493">
        <v>715.2</v>
      </c>
      <c r="H6493">
        <v>3</v>
      </c>
      <c r="I6493">
        <v>0</v>
      </c>
      <c r="J6493">
        <v>178.8</v>
      </c>
      <c r="K6493" t="str">
        <f>INDEX(product!B:B,MATCH('TABELA TOTAL'!$F5276,product!A:A,0))</f>
        <v>Office Supplies</v>
      </c>
      <c r="L6493" t="str">
        <f>INDEX(product!C:C,MATCH(F6493,product!A:A,))</f>
        <v>Chairs</v>
      </c>
      <c r="M6493" t="str">
        <f>INDEX(product!D:D,MATCH(F6493,product!A:A,))</f>
        <v>Safco Contoured Stacking Chairs</v>
      </c>
    </row>
    <row r="6494" spans="1:13" x14ac:dyDescent="0.25">
      <c r="A6494" s="1" t="s">
        <v>5571</v>
      </c>
      <c r="B6494" s="2">
        <v>42315</v>
      </c>
      <c r="C6494" s="2">
        <v>42319</v>
      </c>
      <c r="D6494" s="1" t="s">
        <v>19</v>
      </c>
      <c r="E6494" s="1" t="s">
        <v>1275</v>
      </c>
      <c r="F6494" s="1" t="s">
        <v>1166</v>
      </c>
      <c r="G6494">
        <v>16.146000000000001</v>
      </c>
      <c r="H6494">
        <v>9</v>
      </c>
      <c r="I6494">
        <v>0.7</v>
      </c>
      <c r="J6494">
        <v>-12.9168</v>
      </c>
      <c r="K6494" t="str">
        <f>INDEX(product!B:B,MATCH('TABELA TOTAL'!$F6049,product!A:A,0))</f>
        <v>Technology</v>
      </c>
      <c r="L6494" t="str">
        <f>INDEX(product!C:C,MATCH(F6494,product!A:A,))</f>
        <v>Binders</v>
      </c>
      <c r="M6494" t="str">
        <f>INDEX(product!D:D,MATCH(F6494,product!A:A,))</f>
        <v>Avery Hanging File Binders</v>
      </c>
    </row>
    <row r="6495" spans="1:13" x14ac:dyDescent="0.25">
      <c r="A6495" s="1" t="s">
        <v>5571</v>
      </c>
      <c r="B6495" s="2">
        <v>42315</v>
      </c>
      <c r="C6495" s="2">
        <v>42319</v>
      </c>
      <c r="D6495" s="1" t="s">
        <v>19</v>
      </c>
      <c r="E6495" s="1" t="s">
        <v>1275</v>
      </c>
      <c r="F6495" s="1" t="s">
        <v>2670</v>
      </c>
      <c r="G6495">
        <v>1345.4849999999999</v>
      </c>
      <c r="H6495">
        <v>5</v>
      </c>
      <c r="I6495">
        <v>0.7</v>
      </c>
      <c r="J6495">
        <v>-1031.5385000000001</v>
      </c>
      <c r="K6495" t="str">
        <f>INDEX(product!B:B,MATCH('TABELA TOTAL'!$F6050,product!A:A,0))</f>
        <v>Office Supplies</v>
      </c>
      <c r="L6495" t="str">
        <f>INDEX(product!C:C,MATCH(F6495,product!A:A,))</f>
        <v>Binders</v>
      </c>
      <c r="M6495" t="str">
        <f>INDEX(product!D:D,MATCH(F6495,product!A:A,))</f>
        <v>GBC DocuBind TL300 Electric Binding System</v>
      </c>
    </row>
    <row r="6496" spans="1:13" x14ac:dyDescent="0.25">
      <c r="A6496" s="1" t="s">
        <v>6548</v>
      </c>
      <c r="B6496" s="2">
        <v>42315</v>
      </c>
      <c r="C6496" s="2">
        <v>42321</v>
      </c>
      <c r="D6496" s="1" t="s">
        <v>19</v>
      </c>
      <c r="E6496" s="1" t="s">
        <v>5460</v>
      </c>
      <c r="F6496" s="1" t="s">
        <v>2336</v>
      </c>
      <c r="G6496">
        <v>76.64</v>
      </c>
      <c r="H6496">
        <v>2</v>
      </c>
      <c r="I6496">
        <v>0.2</v>
      </c>
      <c r="J6496">
        <v>26.824000000000002</v>
      </c>
      <c r="K6496" t="str">
        <f>INDEX(product!B:B,MATCH('TABELA TOTAL'!$F7906,product!A:A,0))</f>
        <v>Office Supplies</v>
      </c>
      <c r="L6496" t="str">
        <f>INDEX(product!C:C,MATCH(F6496,product!A:A,))</f>
        <v>Paper</v>
      </c>
      <c r="M6496" t="str">
        <f>INDEX(product!D:D,MATCH(F6496,product!A:A,))</f>
        <v>Xerox 1886</v>
      </c>
    </row>
    <row r="6497" spans="1:13" x14ac:dyDescent="0.25">
      <c r="A6497" s="1" t="s">
        <v>7205</v>
      </c>
      <c r="B6497" s="2">
        <v>42315</v>
      </c>
      <c r="C6497" s="2">
        <v>42320</v>
      </c>
      <c r="D6497" s="1" t="s">
        <v>19</v>
      </c>
      <c r="E6497" s="1" t="s">
        <v>2114</v>
      </c>
      <c r="F6497" s="1" t="s">
        <v>74</v>
      </c>
      <c r="G6497">
        <v>23.64</v>
      </c>
      <c r="H6497">
        <v>3</v>
      </c>
      <c r="I6497">
        <v>0.2</v>
      </c>
      <c r="J6497">
        <v>5.319</v>
      </c>
      <c r="K6497" t="str">
        <f>INDEX(product!B:B,MATCH('TABELA TOTAL'!$F9103,product!A:A,0))</f>
        <v>Furniture</v>
      </c>
      <c r="L6497" t="str">
        <f>INDEX(product!C:C,MATCH(F6497,product!A:A,))</f>
        <v>Art</v>
      </c>
      <c r="M6497" t="str">
        <f>INDEX(product!D:D,MATCH(F6497,product!A:A,))</f>
        <v>Lumber Crayons</v>
      </c>
    </row>
    <row r="6498" spans="1:13" x14ac:dyDescent="0.25">
      <c r="A6498" s="1" t="s">
        <v>7205</v>
      </c>
      <c r="B6498" s="2">
        <v>42315</v>
      </c>
      <c r="C6498" s="2">
        <v>42320</v>
      </c>
      <c r="D6498" s="1" t="s">
        <v>19</v>
      </c>
      <c r="E6498" s="1" t="s">
        <v>2114</v>
      </c>
      <c r="F6498" s="1" t="s">
        <v>104</v>
      </c>
      <c r="G6498">
        <v>84.784000000000006</v>
      </c>
      <c r="H6498">
        <v>2</v>
      </c>
      <c r="I6498">
        <v>0.2</v>
      </c>
      <c r="J6498">
        <v>-16.956800000000001</v>
      </c>
      <c r="K6498" t="str">
        <f>INDEX(product!B:B,MATCH('TABELA TOTAL'!$F9104,product!A:A,0))</f>
        <v>Office Supplies</v>
      </c>
      <c r="L6498" t="str">
        <f>INDEX(product!C:C,MATCH(F6498,product!A:A,))</f>
        <v>Storage</v>
      </c>
      <c r="M6498" t="str">
        <f>INDEX(product!D:D,MATCH(F6498,product!A:A,))</f>
        <v>Gould Plastics 9-Pocket Panel Bin, 18-3/8w x 5-1/4d x 20-1/2h, Black</v>
      </c>
    </row>
    <row r="6499" spans="1:13" x14ac:dyDescent="0.25">
      <c r="A6499" s="1" t="s">
        <v>7205</v>
      </c>
      <c r="B6499" s="2">
        <v>42315</v>
      </c>
      <c r="C6499" s="2">
        <v>42320</v>
      </c>
      <c r="D6499" s="1" t="s">
        <v>19</v>
      </c>
      <c r="E6499" s="1" t="s">
        <v>2114</v>
      </c>
      <c r="F6499" s="1" t="s">
        <v>3897</v>
      </c>
      <c r="G6499">
        <v>64.959999999999994</v>
      </c>
      <c r="H6499">
        <v>5</v>
      </c>
      <c r="I6499">
        <v>0.6</v>
      </c>
      <c r="J6499">
        <v>-84.447999999999993</v>
      </c>
      <c r="K6499" t="str">
        <f>INDEX(product!B:B,MATCH('TABELA TOTAL'!$F9105,product!A:A,0))</f>
        <v>Technology</v>
      </c>
      <c r="L6499" t="str">
        <f>INDEX(product!C:C,MATCH(F6499,product!A:A,))</f>
        <v>Furnishings</v>
      </c>
      <c r="M6499" t="str">
        <f>INDEX(product!D:D,MATCH(F6499,product!A:A,))</f>
        <v>Tenex Chairmats For Use with Hard Floors</v>
      </c>
    </row>
    <row r="6500" spans="1:13" x14ac:dyDescent="0.25">
      <c r="A6500" s="1" t="s">
        <v>7205</v>
      </c>
      <c r="B6500" s="2">
        <v>42315</v>
      </c>
      <c r="C6500" s="2">
        <v>42320</v>
      </c>
      <c r="D6500" s="1" t="s">
        <v>19</v>
      </c>
      <c r="E6500" s="1" t="s">
        <v>2114</v>
      </c>
      <c r="F6500" s="1" t="s">
        <v>69</v>
      </c>
      <c r="G6500">
        <v>32.06</v>
      </c>
      <c r="H6500">
        <v>10</v>
      </c>
      <c r="I6500">
        <v>0.8</v>
      </c>
      <c r="J6500">
        <v>-51.295999999999999</v>
      </c>
      <c r="K6500" t="str">
        <f>INDEX(product!B:B,MATCH('TABELA TOTAL'!$F9106,product!A:A,0))</f>
        <v>Furniture</v>
      </c>
      <c r="L6500" t="str">
        <f>INDEX(product!C:C,MATCH(F6500,product!A:A,))</f>
        <v>Binders</v>
      </c>
      <c r="M6500" t="str">
        <f>INDEX(product!D:D,MATCH(F6500,product!A:A,))</f>
        <v>Avery Recycled Flexi-View Covers for Binding Systems</v>
      </c>
    </row>
    <row r="6501" spans="1:13" x14ac:dyDescent="0.25">
      <c r="A6501" s="1" t="s">
        <v>7205</v>
      </c>
      <c r="B6501" s="2">
        <v>42315</v>
      </c>
      <c r="C6501" s="2">
        <v>42320</v>
      </c>
      <c r="D6501" s="1" t="s">
        <v>19</v>
      </c>
      <c r="E6501" s="1" t="s">
        <v>2114</v>
      </c>
      <c r="F6501" s="1" t="s">
        <v>4642</v>
      </c>
      <c r="G6501">
        <v>177.648</v>
      </c>
      <c r="H6501">
        <v>2</v>
      </c>
      <c r="I6501">
        <v>0.2</v>
      </c>
      <c r="J6501">
        <v>-28.867799999999999</v>
      </c>
      <c r="K6501" t="str">
        <f>INDEX(product!B:B,MATCH('TABELA TOTAL'!$F9107,product!A:A,0))</f>
        <v>Office Supplies</v>
      </c>
      <c r="L6501" t="str">
        <f>INDEX(product!C:C,MATCH(F6501,product!A:A,))</f>
        <v>Storage</v>
      </c>
      <c r="M6501" t="str">
        <f>INDEX(product!D:D,MATCH(F6501,product!A:A,))</f>
        <v>Fellowes Recycled Storage Drawers</v>
      </c>
    </row>
    <row r="6502" spans="1:13" x14ac:dyDescent="0.25">
      <c r="A6502" s="1" t="s">
        <v>7205</v>
      </c>
      <c r="B6502" s="2">
        <v>42315</v>
      </c>
      <c r="C6502" s="2">
        <v>42320</v>
      </c>
      <c r="D6502" s="1" t="s">
        <v>19</v>
      </c>
      <c r="E6502" s="1" t="s">
        <v>2114</v>
      </c>
      <c r="F6502" s="1" t="s">
        <v>4342</v>
      </c>
      <c r="G6502">
        <v>287.91000000000003</v>
      </c>
      <c r="H6502">
        <v>3</v>
      </c>
      <c r="I6502">
        <v>0.4</v>
      </c>
      <c r="J6502">
        <v>33.589500000000001</v>
      </c>
      <c r="K6502" t="str">
        <f>INDEX(product!B:B,MATCH('TABELA TOTAL'!$F9108,product!A:A,0))</f>
        <v>Office Supplies</v>
      </c>
      <c r="L6502" t="str">
        <f>INDEX(product!C:C,MATCH(F6502,product!A:A,))</f>
        <v>Machines</v>
      </c>
      <c r="M6502" t="str">
        <f>INDEX(product!D:D,MATCH(F6502,product!A:A,))</f>
        <v>Canon PC170 Desktop Personal Copier</v>
      </c>
    </row>
    <row r="6503" spans="1:13" x14ac:dyDescent="0.25">
      <c r="A6503" s="1" t="s">
        <v>1626</v>
      </c>
      <c r="B6503" s="2">
        <v>42314</v>
      </c>
      <c r="C6503" s="2">
        <v>42317</v>
      </c>
      <c r="D6503" s="1" t="s">
        <v>79</v>
      </c>
      <c r="E6503" s="1" t="s">
        <v>1627</v>
      </c>
      <c r="F6503" s="1" t="s">
        <v>235</v>
      </c>
      <c r="G6503">
        <v>7.08</v>
      </c>
      <c r="H6503">
        <v>3</v>
      </c>
      <c r="I6503">
        <v>0.2</v>
      </c>
      <c r="J6503">
        <v>2.4780000000000002</v>
      </c>
      <c r="K6503" t="str">
        <f>INDEX(product!B:B,MATCH('TABELA TOTAL'!$F1008,product!A:A,0))</f>
        <v>Office Supplies</v>
      </c>
      <c r="L6503" t="str">
        <f>INDEX(product!C:C,MATCH(F6503,product!A:A,))</f>
        <v>Envelopes</v>
      </c>
      <c r="M6503" t="str">
        <f>INDEX(product!D:D,MATCH(F6503,product!A:A,))</f>
        <v>Redi-Strip #10 Envelopes, 4 1/8 x 9 1/2</v>
      </c>
    </row>
    <row r="6504" spans="1:13" x14ac:dyDescent="0.25">
      <c r="A6504" s="1" t="s">
        <v>1626</v>
      </c>
      <c r="B6504" s="2">
        <v>42314</v>
      </c>
      <c r="C6504" s="2">
        <v>42317</v>
      </c>
      <c r="D6504" s="1" t="s">
        <v>79</v>
      </c>
      <c r="E6504" s="1" t="s">
        <v>1627</v>
      </c>
      <c r="F6504" s="1" t="s">
        <v>1628</v>
      </c>
      <c r="G6504">
        <v>4.4009999999999998</v>
      </c>
      <c r="H6504">
        <v>3</v>
      </c>
      <c r="I6504">
        <v>0.7</v>
      </c>
      <c r="J6504">
        <v>-3.5207999999999999</v>
      </c>
      <c r="K6504" t="str">
        <f>INDEX(product!B:B,MATCH('TABELA TOTAL'!$F1009,product!A:A,0))</f>
        <v>Furniture</v>
      </c>
      <c r="L6504" t="str">
        <f>INDEX(product!C:C,MATCH(F6504,product!A:A,))</f>
        <v>Binders</v>
      </c>
      <c r="M6504" t="str">
        <f>INDEX(product!D:D,MATCH(F6504,product!A:A,))</f>
        <v>UniKeep View Case Binders</v>
      </c>
    </row>
    <row r="6505" spans="1:13" x14ac:dyDescent="0.25">
      <c r="A6505" s="1" t="s">
        <v>2595</v>
      </c>
      <c r="B6505" s="2">
        <v>42313</v>
      </c>
      <c r="C6505" s="2">
        <v>42317</v>
      </c>
      <c r="D6505" s="1" t="s">
        <v>19</v>
      </c>
      <c r="E6505" s="1" t="s">
        <v>1483</v>
      </c>
      <c r="F6505" s="1" t="s">
        <v>1845</v>
      </c>
      <c r="G6505">
        <v>207</v>
      </c>
      <c r="H6505">
        <v>3</v>
      </c>
      <c r="I6505">
        <v>0.2</v>
      </c>
      <c r="J6505">
        <v>25.875</v>
      </c>
      <c r="K6505" t="str">
        <f>INDEX(product!B:B,MATCH('TABELA TOTAL'!$F1834,product!A:A,0))</f>
        <v>Office Supplies</v>
      </c>
      <c r="L6505" t="str">
        <f>INDEX(product!C:C,MATCH(F6505,product!A:A,))</f>
        <v>Chairs</v>
      </c>
      <c r="M6505" t="str">
        <f>INDEX(product!D:D,MATCH(F6505,product!A:A,))</f>
        <v>Harbour Creations Steel Folding Chair</v>
      </c>
    </row>
    <row r="6506" spans="1:13" x14ac:dyDescent="0.25">
      <c r="A6506" s="1" t="s">
        <v>3580</v>
      </c>
      <c r="B6506" s="2">
        <v>42313</v>
      </c>
      <c r="C6506" s="2">
        <v>42317</v>
      </c>
      <c r="D6506" s="1" t="s">
        <v>19</v>
      </c>
      <c r="E6506" s="1" t="s">
        <v>437</v>
      </c>
      <c r="F6506" s="1" t="s">
        <v>1337</v>
      </c>
      <c r="G6506">
        <v>387.13600000000002</v>
      </c>
      <c r="H6506">
        <v>4</v>
      </c>
      <c r="I6506">
        <v>0.2</v>
      </c>
      <c r="J6506">
        <v>24.196000000000002</v>
      </c>
      <c r="K6506" t="str">
        <f>INDEX(product!B:B,MATCH('TABELA TOTAL'!$F2912,product!A:A,0))</f>
        <v>Office Supplies</v>
      </c>
      <c r="L6506" t="str">
        <f>INDEX(product!C:C,MATCH(F6506,product!A:A,))</f>
        <v>Appliances</v>
      </c>
      <c r="M6506" t="str">
        <f>INDEX(product!D:D,MATCH(F6506,product!A:A,))</f>
        <v>Belkin 7 Outlet SurgeMaster II</v>
      </c>
    </row>
    <row r="6507" spans="1:13" x14ac:dyDescent="0.25">
      <c r="A6507" s="1" t="s">
        <v>3880</v>
      </c>
      <c r="B6507" s="2">
        <v>42313</v>
      </c>
      <c r="C6507" s="2">
        <v>42319</v>
      </c>
      <c r="D6507" s="1" t="s">
        <v>19</v>
      </c>
      <c r="E6507" s="1" t="s">
        <v>1169</v>
      </c>
      <c r="F6507" s="1" t="s">
        <v>2413</v>
      </c>
      <c r="G6507">
        <v>25.344000000000001</v>
      </c>
      <c r="H6507">
        <v>6</v>
      </c>
      <c r="I6507">
        <v>0.2</v>
      </c>
      <c r="J6507">
        <v>8.8704000000000001</v>
      </c>
      <c r="K6507" t="str">
        <f>INDEX(product!B:B,MATCH('TABELA TOTAL'!$F3311,product!A:A,0))</f>
        <v>Office Supplies</v>
      </c>
      <c r="L6507" t="str">
        <f>INDEX(product!C:C,MATCH(F6507,product!A:A,))</f>
        <v>Binders</v>
      </c>
      <c r="M6507" t="str">
        <f>INDEX(product!D:D,MATCH(F6507,product!A:A,))</f>
        <v>Wilson Jones 1" Hanging DublLock Ring Binders</v>
      </c>
    </row>
    <row r="6508" spans="1:13" x14ac:dyDescent="0.25">
      <c r="A6508" s="1" t="s">
        <v>4208</v>
      </c>
      <c r="B6508" s="2">
        <v>42313</v>
      </c>
      <c r="C6508" s="2">
        <v>42317</v>
      </c>
      <c r="D6508" s="1" t="s">
        <v>19</v>
      </c>
      <c r="E6508" s="1" t="s">
        <v>695</v>
      </c>
      <c r="F6508" s="1" t="s">
        <v>1280</v>
      </c>
      <c r="G6508">
        <v>19.824000000000002</v>
      </c>
      <c r="H6508">
        <v>6</v>
      </c>
      <c r="I6508">
        <v>0.2</v>
      </c>
      <c r="J6508">
        <v>6.4428000000000001</v>
      </c>
      <c r="K6508" t="str">
        <f>INDEX(product!B:B,MATCH('TABELA TOTAL'!$F3815,product!A:A,0))</f>
        <v>Office Supplies</v>
      </c>
      <c r="L6508" t="str">
        <f>INDEX(product!C:C,MATCH(F6508,product!A:A,))</f>
        <v>Labels</v>
      </c>
      <c r="M6508" t="str">
        <f>INDEX(product!D:D,MATCH(F6508,product!A:A,))</f>
        <v>Avery 476</v>
      </c>
    </row>
    <row r="6509" spans="1:13" x14ac:dyDescent="0.25">
      <c r="A6509" s="1" t="s">
        <v>5002</v>
      </c>
      <c r="B6509" s="2">
        <v>42313</v>
      </c>
      <c r="C6509" s="2">
        <v>42313</v>
      </c>
      <c r="D6509" s="1" t="s">
        <v>654</v>
      </c>
      <c r="E6509" s="1" t="s">
        <v>2994</v>
      </c>
      <c r="F6509" s="1" t="s">
        <v>2054</v>
      </c>
      <c r="G6509">
        <v>62.8</v>
      </c>
      <c r="H6509">
        <v>4</v>
      </c>
      <c r="I6509">
        <v>0</v>
      </c>
      <c r="J6509">
        <v>15.7</v>
      </c>
      <c r="K6509" t="str">
        <f>INDEX(product!B:B,MATCH('TABELA TOTAL'!$F5075,product!A:A,0))</f>
        <v>Furniture</v>
      </c>
      <c r="L6509" t="str">
        <f>INDEX(product!C:C,MATCH(F6509,product!A:A,))</f>
        <v>Storage</v>
      </c>
      <c r="M6509" t="str">
        <f>INDEX(product!D:D,MATCH(F6509,product!A:A,))</f>
        <v>Hanging Personal Folder File</v>
      </c>
    </row>
    <row r="6510" spans="1:13" x14ac:dyDescent="0.25">
      <c r="A6510" s="1" t="s">
        <v>5377</v>
      </c>
      <c r="B6510" s="2">
        <v>42313</v>
      </c>
      <c r="C6510" s="2">
        <v>42313</v>
      </c>
      <c r="D6510" s="1" t="s">
        <v>654</v>
      </c>
      <c r="E6510" s="1" t="s">
        <v>452</v>
      </c>
      <c r="F6510" s="1" t="s">
        <v>216</v>
      </c>
      <c r="G6510">
        <v>98.352000000000004</v>
      </c>
      <c r="H6510">
        <v>3</v>
      </c>
      <c r="I6510">
        <v>0.2</v>
      </c>
      <c r="J6510">
        <v>35.6526</v>
      </c>
      <c r="K6510" t="str">
        <f>INDEX(product!B:B,MATCH('TABELA TOTAL'!$F5687,product!A:A,0))</f>
        <v>Furniture</v>
      </c>
      <c r="L6510" t="str">
        <f>INDEX(product!C:C,MATCH(F6510,product!A:A,))</f>
        <v>Binders</v>
      </c>
      <c r="M6510" t="str">
        <f>INDEX(product!D:D,MATCH(F6510,product!A:A,))</f>
        <v>Avery Trapezoid Ring Binder, 3" Capacity, Black, 1040 sheets</v>
      </c>
    </row>
    <row r="6511" spans="1:13" x14ac:dyDescent="0.25">
      <c r="A6511" s="1" t="s">
        <v>7190</v>
      </c>
      <c r="B6511" s="2">
        <v>42313</v>
      </c>
      <c r="C6511" s="2">
        <v>42316</v>
      </c>
      <c r="D6511" s="1" t="s">
        <v>79</v>
      </c>
      <c r="E6511" s="1" t="s">
        <v>2756</v>
      </c>
      <c r="F6511" s="1" t="s">
        <v>778</v>
      </c>
      <c r="G6511">
        <v>7.218</v>
      </c>
      <c r="H6511">
        <v>3</v>
      </c>
      <c r="I6511">
        <v>0.7</v>
      </c>
      <c r="J6511">
        <v>-5.5338000000000003</v>
      </c>
      <c r="K6511" t="str">
        <f>INDEX(product!B:B,MATCH('TABELA TOTAL'!$F9077,product!A:A,0))</f>
        <v>Office Supplies</v>
      </c>
      <c r="L6511" t="str">
        <f>INDEX(product!C:C,MATCH(F6511,product!A:A,))</f>
        <v>Binders</v>
      </c>
      <c r="M6511" t="str">
        <f>INDEX(product!D:D,MATCH(F6511,product!A:A,))</f>
        <v>Insertable Tab Post Binder Dividers</v>
      </c>
    </row>
    <row r="6512" spans="1:13" x14ac:dyDescent="0.25">
      <c r="A6512" s="1" t="s">
        <v>7190</v>
      </c>
      <c r="B6512" s="2">
        <v>42313</v>
      </c>
      <c r="C6512" s="2">
        <v>42316</v>
      </c>
      <c r="D6512" s="1" t="s">
        <v>79</v>
      </c>
      <c r="E6512" s="1" t="s">
        <v>2756</v>
      </c>
      <c r="F6512" s="1" t="s">
        <v>5505</v>
      </c>
      <c r="G6512">
        <v>27.2</v>
      </c>
      <c r="H6512">
        <v>4</v>
      </c>
      <c r="I6512">
        <v>0.2</v>
      </c>
      <c r="J6512">
        <v>2.04</v>
      </c>
      <c r="K6512" t="str">
        <f>INDEX(product!B:B,MATCH('TABELA TOTAL'!$F9078,product!A:A,0))</f>
        <v>Furniture</v>
      </c>
      <c r="L6512" t="str">
        <f>INDEX(product!C:C,MATCH(F6512,product!A:A,))</f>
        <v>Supplies</v>
      </c>
      <c r="M6512" t="str">
        <f>INDEX(product!D:D,MATCH(F6512,product!A:A,))</f>
        <v>Acme Titanium Bonded Scissors</v>
      </c>
    </row>
    <row r="6513" spans="1:13" x14ac:dyDescent="0.25">
      <c r="A6513" s="1" t="s">
        <v>2214</v>
      </c>
      <c r="B6513" s="2">
        <v>42311</v>
      </c>
      <c r="C6513" s="2">
        <v>42315</v>
      </c>
      <c r="D6513" s="1" t="s">
        <v>19</v>
      </c>
      <c r="E6513" s="1" t="s">
        <v>2215</v>
      </c>
      <c r="F6513" s="1" t="s">
        <v>2216</v>
      </c>
      <c r="G6513">
        <v>1212.848</v>
      </c>
      <c r="H6513">
        <v>7</v>
      </c>
      <c r="I6513">
        <v>0.2</v>
      </c>
      <c r="J6513">
        <v>106.1242</v>
      </c>
      <c r="K6513" t="str">
        <f>INDEX(product!B:B,MATCH('TABELA TOTAL'!$F1488,product!A:A,0))</f>
        <v>Office Supplies</v>
      </c>
      <c r="L6513" t="str">
        <f>INDEX(product!C:C,MATCH(F6513,product!A:A,))</f>
        <v>Phones</v>
      </c>
      <c r="M6513" t="str">
        <f>INDEX(product!D:D,MATCH(F6513,product!A:A,))</f>
        <v>Cisco IP Phone 7961G-GE VoIP phone</v>
      </c>
    </row>
    <row r="6514" spans="1:13" x14ac:dyDescent="0.25">
      <c r="A6514" s="1" t="s">
        <v>2214</v>
      </c>
      <c r="B6514" s="2">
        <v>42311</v>
      </c>
      <c r="C6514" s="2">
        <v>42315</v>
      </c>
      <c r="D6514" s="1" t="s">
        <v>19</v>
      </c>
      <c r="E6514" s="1" t="s">
        <v>2215</v>
      </c>
      <c r="F6514" s="1" t="s">
        <v>2217</v>
      </c>
      <c r="G6514">
        <v>89.97</v>
      </c>
      <c r="H6514">
        <v>3</v>
      </c>
      <c r="I6514">
        <v>0</v>
      </c>
      <c r="J6514">
        <v>37.787399999999998</v>
      </c>
      <c r="K6514" t="str">
        <f>INDEX(product!B:B,MATCH('TABELA TOTAL'!$F1489,product!A:A,0))</f>
        <v>Furniture</v>
      </c>
      <c r="L6514" t="str">
        <f>INDEX(product!C:C,MATCH(F6514,product!A:A,))</f>
        <v>Accessories</v>
      </c>
      <c r="M6514" t="str">
        <f>INDEX(product!D:D,MATCH(F6514,product!A:A,))</f>
        <v>Logitech Trackman Marble Mouse</v>
      </c>
    </row>
    <row r="6515" spans="1:13" x14ac:dyDescent="0.25">
      <c r="A6515" s="1" t="s">
        <v>2214</v>
      </c>
      <c r="B6515" s="2">
        <v>42311</v>
      </c>
      <c r="C6515" s="2">
        <v>42315</v>
      </c>
      <c r="D6515" s="1" t="s">
        <v>19</v>
      </c>
      <c r="E6515" s="1" t="s">
        <v>2215</v>
      </c>
      <c r="F6515" s="1" t="s">
        <v>762</v>
      </c>
      <c r="G6515">
        <v>42.6</v>
      </c>
      <c r="H6515">
        <v>3</v>
      </c>
      <c r="I6515">
        <v>0</v>
      </c>
      <c r="J6515">
        <v>16.614000000000001</v>
      </c>
      <c r="K6515" t="str">
        <f>INDEX(product!B:B,MATCH('TABELA TOTAL'!$F1490,product!A:A,0))</f>
        <v>Office Supplies</v>
      </c>
      <c r="L6515" t="str">
        <f>INDEX(product!C:C,MATCH(F6515,product!A:A,))</f>
        <v>Furnishings</v>
      </c>
      <c r="M6515" t="str">
        <f>INDEX(product!D:D,MATCH(F6515,product!A:A,))</f>
        <v>Coloredge Poster Frame</v>
      </c>
    </row>
    <row r="6516" spans="1:13" x14ac:dyDescent="0.25">
      <c r="A6516" s="1" t="s">
        <v>3297</v>
      </c>
      <c r="B6516" s="2">
        <v>42311</v>
      </c>
      <c r="C6516" s="2">
        <v>42318</v>
      </c>
      <c r="D6516" s="1" t="s">
        <v>19</v>
      </c>
      <c r="E6516" s="1" t="s">
        <v>1284</v>
      </c>
      <c r="F6516" s="1" t="s">
        <v>638</v>
      </c>
      <c r="G6516">
        <v>6.6079999999999997</v>
      </c>
      <c r="H6516">
        <v>2</v>
      </c>
      <c r="I6516">
        <v>0.2</v>
      </c>
      <c r="J6516">
        <v>2.1476000000000002</v>
      </c>
      <c r="K6516" t="str">
        <f>INDEX(product!B:B,MATCH('TABELA TOTAL'!$F2587,product!A:A,0))</f>
        <v>Office Supplies</v>
      </c>
      <c r="L6516" t="str">
        <f>INDEX(product!C:C,MATCH(F6516,product!A:A,))</f>
        <v>Envelopes</v>
      </c>
      <c r="M6516" t="str">
        <f>INDEX(product!D:D,MATCH(F6516,product!A:A,))</f>
        <v>#10 Gummed Flap White Envelopes, 100/Box</v>
      </c>
    </row>
    <row r="6517" spans="1:13" x14ac:dyDescent="0.25">
      <c r="A6517" s="1" t="s">
        <v>5419</v>
      </c>
      <c r="B6517" s="2">
        <v>42311</v>
      </c>
      <c r="C6517" s="2">
        <v>42313</v>
      </c>
      <c r="D6517" s="1" t="s">
        <v>79</v>
      </c>
      <c r="E6517" s="1" t="s">
        <v>387</v>
      </c>
      <c r="F6517" s="1" t="s">
        <v>4165</v>
      </c>
      <c r="G6517">
        <v>1448.82</v>
      </c>
      <c r="H6517">
        <v>10</v>
      </c>
      <c r="I6517">
        <v>0.1</v>
      </c>
      <c r="J6517">
        <v>209.274</v>
      </c>
      <c r="K6517" t="str">
        <f>INDEX(product!B:B,MATCH('TABELA TOTAL'!$F5765,product!A:A,0))</f>
        <v>Technology</v>
      </c>
      <c r="L6517" t="str">
        <f>INDEX(product!C:C,MATCH(F6517,product!A:A,))</f>
        <v>Chairs</v>
      </c>
      <c r="M6517" t="str">
        <f>INDEX(product!D:D,MATCH(F6517,product!A:A,))</f>
        <v>Office Star - Mid Back Dual function Ergonomic High Back Chair with 2-Way Adjustable Arms</v>
      </c>
    </row>
    <row r="6518" spans="1:13" x14ac:dyDescent="0.25">
      <c r="A6518" s="1" t="s">
        <v>524</v>
      </c>
      <c r="B6518" s="2">
        <v>42310</v>
      </c>
      <c r="C6518" s="2">
        <v>42314</v>
      </c>
      <c r="D6518" s="1" t="s">
        <v>19</v>
      </c>
      <c r="E6518" s="1" t="s">
        <v>525</v>
      </c>
      <c r="F6518" s="1" t="s">
        <v>526</v>
      </c>
      <c r="G6518">
        <v>1038.8399999999999</v>
      </c>
      <c r="H6518">
        <v>5</v>
      </c>
      <c r="I6518">
        <v>0.2</v>
      </c>
      <c r="J6518">
        <v>51.942</v>
      </c>
      <c r="K6518" t="str">
        <f>INDEX(product!B:B,MATCH('TABELA TOTAL'!$F284,product!A:A,0))</f>
        <v>Furniture</v>
      </c>
      <c r="L6518" t="str">
        <f>INDEX(product!C:C,MATCH(F6518,product!A:A,))</f>
        <v>Tables</v>
      </c>
      <c r="M6518" t="str">
        <f>INDEX(product!D:D,MATCH(F6518,product!A:A,))</f>
        <v>Bevis Round Bullnose 29" High Table Top</v>
      </c>
    </row>
    <row r="6519" spans="1:13" x14ac:dyDescent="0.25">
      <c r="A6519" s="1" t="s">
        <v>1828</v>
      </c>
      <c r="B6519" s="2">
        <v>42310</v>
      </c>
      <c r="C6519" s="2">
        <v>42310</v>
      </c>
      <c r="D6519" s="1" t="s">
        <v>654</v>
      </c>
      <c r="E6519" s="1" t="s">
        <v>468</v>
      </c>
      <c r="F6519" s="1" t="s">
        <v>214</v>
      </c>
      <c r="G6519">
        <v>447.93</v>
      </c>
      <c r="H6519">
        <v>9</v>
      </c>
      <c r="I6519">
        <v>0</v>
      </c>
      <c r="J6519">
        <v>49.272300000000001</v>
      </c>
      <c r="K6519" t="str">
        <f>INDEX(product!B:B,MATCH('TABELA TOTAL'!$F1168,product!A:A,0))</f>
        <v>Office Supplies</v>
      </c>
      <c r="L6519" t="str">
        <f>INDEX(product!C:C,MATCH(F6519,product!A:A,))</f>
        <v>Accessories</v>
      </c>
      <c r="M6519" t="str">
        <f>INDEX(product!D:D,MATCH(F6519,product!A:A,))</f>
        <v>Logitech K350 2.4Ghz Wireless Keyboard</v>
      </c>
    </row>
    <row r="6520" spans="1:13" x14ac:dyDescent="0.25">
      <c r="A6520" s="1" t="s">
        <v>5545</v>
      </c>
      <c r="B6520" s="2">
        <v>42310</v>
      </c>
      <c r="C6520" s="2">
        <v>42315</v>
      </c>
      <c r="D6520" s="1" t="s">
        <v>19</v>
      </c>
      <c r="E6520" s="1" t="s">
        <v>2865</v>
      </c>
      <c r="F6520" s="1" t="s">
        <v>3931</v>
      </c>
      <c r="G6520">
        <v>109.764</v>
      </c>
      <c r="H6520">
        <v>2</v>
      </c>
      <c r="I6520">
        <v>0.1</v>
      </c>
      <c r="J6520">
        <v>8.5372000000000003</v>
      </c>
      <c r="K6520" t="str">
        <f>INDEX(product!B:B,MATCH('TABELA TOTAL'!$F6007,product!A:A,0))</f>
        <v>Technology</v>
      </c>
      <c r="L6520" t="str">
        <f>INDEX(product!C:C,MATCH(F6520,product!A:A,))</f>
        <v>Chairs</v>
      </c>
      <c r="M6520" t="str">
        <f>INDEX(product!D:D,MATCH(F6520,product!A:A,))</f>
        <v>Global Armless Task Chair, Royal Blue</v>
      </c>
    </row>
    <row r="6521" spans="1:13" x14ac:dyDescent="0.25">
      <c r="A6521" s="1" t="s">
        <v>6677</v>
      </c>
      <c r="B6521" s="2">
        <v>42310</v>
      </c>
      <c r="C6521" s="2">
        <v>42314</v>
      </c>
      <c r="D6521" s="1" t="s">
        <v>19</v>
      </c>
      <c r="E6521" s="1" t="s">
        <v>1315</v>
      </c>
      <c r="F6521" s="1" t="s">
        <v>3274</v>
      </c>
      <c r="G6521">
        <v>96.96</v>
      </c>
      <c r="H6521">
        <v>6</v>
      </c>
      <c r="I6521">
        <v>0</v>
      </c>
      <c r="J6521">
        <v>33.936</v>
      </c>
      <c r="K6521" t="str">
        <f>INDEX(product!B:B,MATCH('TABELA TOTAL'!$F8165,product!A:A,0))</f>
        <v>Furniture</v>
      </c>
      <c r="L6521" t="str">
        <f>INDEX(product!C:C,MATCH(F6521,product!A:A,))</f>
        <v>Furnishings</v>
      </c>
      <c r="M6521" t="str">
        <f>INDEX(product!D:D,MATCH(F6521,product!A:A,))</f>
        <v>Contemporary Wood/Metal Frame</v>
      </c>
    </row>
    <row r="6522" spans="1:13" x14ac:dyDescent="0.25">
      <c r="A6522" s="1" t="s">
        <v>6677</v>
      </c>
      <c r="B6522" s="2">
        <v>42310</v>
      </c>
      <c r="C6522" s="2">
        <v>42314</v>
      </c>
      <c r="D6522" s="1" t="s">
        <v>19</v>
      </c>
      <c r="E6522" s="1" t="s">
        <v>1315</v>
      </c>
      <c r="F6522" s="1" t="s">
        <v>604</v>
      </c>
      <c r="G6522">
        <v>117.488</v>
      </c>
      <c r="H6522">
        <v>7</v>
      </c>
      <c r="I6522">
        <v>0.2</v>
      </c>
      <c r="J6522">
        <v>41.120800000000003</v>
      </c>
      <c r="K6522" t="str">
        <f>INDEX(product!B:B,MATCH('TABELA TOTAL'!$F8166,product!A:A,0))</f>
        <v>Technology</v>
      </c>
      <c r="L6522" t="str">
        <f>INDEX(product!C:C,MATCH(F6522,product!A:A,))</f>
        <v>Binders</v>
      </c>
      <c r="M6522" t="str">
        <f>INDEX(product!D:D,MATCH(F6522,product!A:A,))</f>
        <v>GBC Premium Transparent Covers with Diagonal Lined Pattern</v>
      </c>
    </row>
    <row r="6523" spans="1:13" x14ac:dyDescent="0.25">
      <c r="A6523" s="1" t="s">
        <v>6677</v>
      </c>
      <c r="B6523" s="2">
        <v>42310</v>
      </c>
      <c r="C6523" s="2">
        <v>42314</v>
      </c>
      <c r="D6523" s="1" t="s">
        <v>19</v>
      </c>
      <c r="E6523" s="1" t="s">
        <v>1315</v>
      </c>
      <c r="F6523" s="1" t="s">
        <v>1214</v>
      </c>
      <c r="G6523">
        <v>11.952</v>
      </c>
      <c r="H6523">
        <v>3</v>
      </c>
      <c r="I6523">
        <v>0.2</v>
      </c>
      <c r="J6523">
        <v>4.1832000000000003</v>
      </c>
      <c r="K6523" t="str">
        <f>INDEX(product!B:B,MATCH('TABELA TOTAL'!$F8167,product!A:A,0))</f>
        <v>Furniture</v>
      </c>
      <c r="L6523" t="str">
        <f>INDEX(product!C:C,MATCH(F6523,product!A:A,))</f>
        <v>Binders</v>
      </c>
      <c r="M6523" t="str">
        <f>INDEX(product!D:D,MATCH(F6523,product!A:A,))</f>
        <v>Cardinal Holdit Business Card Pockets</v>
      </c>
    </row>
    <row r="6524" spans="1:13" x14ac:dyDescent="0.25">
      <c r="A6524" s="1" t="s">
        <v>6677</v>
      </c>
      <c r="B6524" s="2">
        <v>42310</v>
      </c>
      <c r="C6524" s="2">
        <v>42314</v>
      </c>
      <c r="D6524" s="1" t="s">
        <v>19</v>
      </c>
      <c r="E6524" s="1" t="s">
        <v>1315</v>
      </c>
      <c r="F6524" s="1" t="s">
        <v>3277</v>
      </c>
      <c r="G6524">
        <v>512.49900000000002</v>
      </c>
      <c r="H6524">
        <v>3</v>
      </c>
      <c r="I6524">
        <v>0.15</v>
      </c>
      <c r="J6524">
        <v>-30.146999999999998</v>
      </c>
      <c r="K6524" t="str">
        <f>INDEX(product!B:B,MATCH('TABELA TOTAL'!$F8168,product!A:A,0))</f>
        <v>Furniture</v>
      </c>
      <c r="L6524" t="str">
        <f>INDEX(product!C:C,MATCH(F6524,product!A:A,))</f>
        <v>Bookcases</v>
      </c>
      <c r="M6524" t="str">
        <f>INDEX(product!D:D,MATCH(F6524,product!A:A,))</f>
        <v>O'Sullivan Living Dimensions 3-Shelf Bookcases</v>
      </c>
    </row>
    <row r="6525" spans="1:13" x14ac:dyDescent="0.25">
      <c r="A6525" s="1" t="s">
        <v>7177</v>
      </c>
      <c r="B6525" s="2">
        <v>42310</v>
      </c>
      <c r="C6525" s="2">
        <v>42312</v>
      </c>
      <c r="D6525" s="1" t="s">
        <v>79</v>
      </c>
      <c r="E6525" s="1" t="s">
        <v>2497</v>
      </c>
      <c r="F6525" s="1" t="s">
        <v>5994</v>
      </c>
      <c r="G6525">
        <v>2621.3220000000001</v>
      </c>
      <c r="H6525">
        <v>11</v>
      </c>
      <c r="I6525">
        <v>0.1</v>
      </c>
      <c r="J6525">
        <v>553.39020000000005</v>
      </c>
      <c r="K6525" t="str">
        <f>INDEX(product!B:B,MATCH('TABELA TOTAL'!$F9058,product!A:A,0))</f>
        <v>Office Supplies</v>
      </c>
      <c r="L6525" t="str">
        <f>INDEX(product!C:C,MATCH(F6525,product!A:A,))</f>
        <v>Chairs</v>
      </c>
      <c r="M6525" t="str">
        <f>INDEX(product!D:D,MATCH(F6525,product!A:A,))</f>
        <v>Hon Olson Stacker Chairs</v>
      </c>
    </row>
    <row r="6526" spans="1:13" x14ac:dyDescent="0.25">
      <c r="A6526" s="1" t="s">
        <v>7248</v>
      </c>
      <c r="B6526" s="2">
        <v>42310</v>
      </c>
      <c r="C6526" s="2">
        <v>42315</v>
      </c>
      <c r="D6526" s="1" t="s">
        <v>19</v>
      </c>
      <c r="E6526" s="1" t="s">
        <v>512</v>
      </c>
      <c r="F6526" s="1" t="s">
        <v>604</v>
      </c>
      <c r="G6526">
        <v>29.372</v>
      </c>
      <c r="H6526">
        <v>7</v>
      </c>
      <c r="I6526">
        <v>0.8</v>
      </c>
      <c r="J6526">
        <v>-46.995199999999997</v>
      </c>
      <c r="K6526" t="str">
        <f>INDEX(product!B:B,MATCH('TABELA TOTAL'!$F9194,product!A:A,0))</f>
        <v>Furniture</v>
      </c>
      <c r="L6526" t="str">
        <f>INDEX(product!C:C,MATCH(F6526,product!A:A,))</f>
        <v>Binders</v>
      </c>
      <c r="M6526" t="str">
        <f>INDEX(product!D:D,MATCH(F6526,product!A:A,))</f>
        <v>GBC Premium Transparent Covers with Diagonal Lined Pattern</v>
      </c>
    </row>
    <row r="6527" spans="1:13" x14ac:dyDescent="0.25">
      <c r="A6527" s="1" t="s">
        <v>7248</v>
      </c>
      <c r="B6527" s="2">
        <v>42310</v>
      </c>
      <c r="C6527" s="2">
        <v>42315</v>
      </c>
      <c r="D6527" s="1" t="s">
        <v>19</v>
      </c>
      <c r="E6527" s="1" t="s">
        <v>512</v>
      </c>
      <c r="F6527" s="1" t="s">
        <v>1879</v>
      </c>
      <c r="G6527">
        <v>344.70400000000001</v>
      </c>
      <c r="H6527">
        <v>2</v>
      </c>
      <c r="I6527">
        <v>0.2</v>
      </c>
      <c r="J6527">
        <v>38.779200000000003</v>
      </c>
      <c r="K6527" t="str">
        <f>INDEX(product!B:B,MATCH('TABELA TOTAL'!$F9195,product!A:A,0))</f>
        <v>Office Supplies</v>
      </c>
      <c r="L6527" t="str">
        <f>INDEX(product!C:C,MATCH(F6527,product!A:A,))</f>
        <v>Phones</v>
      </c>
      <c r="M6527" t="str">
        <f>INDEX(product!D:D,MATCH(F6527,product!A:A,))</f>
        <v>Samsung Galaxy Note 2</v>
      </c>
    </row>
    <row r="6528" spans="1:13" x14ac:dyDescent="0.25">
      <c r="A6528" s="1" t="s">
        <v>7484</v>
      </c>
      <c r="B6528" s="2">
        <v>42310</v>
      </c>
      <c r="C6528" s="2">
        <v>42313</v>
      </c>
      <c r="D6528" s="1" t="s">
        <v>79</v>
      </c>
      <c r="E6528" s="1" t="s">
        <v>1238</v>
      </c>
      <c r="F6528" s="1" t="s">
        <v>7485</v>
      </c>
      <c r="G6528">
        <v>197.72</v>
      </c>
      <c r="H6528">
        <v>4</v>
      </c>
      <c r="I6528">
        <v>0</v>
      </c>
      <c r="J6528">
        <v>55.361600000000003</v>
      </c>
      <c r="K6528" t="str">
        <f>INDEX(product!B:B,MATCH('TABELA TOTAL'!$F9606,product!A:A,0))</f>
        <v>Furniture</v>
      </c>
      <c r="L6528" t="str">
        <f>INDEX(product!C:C,MATCH(F6528,product!A:A,))</f>
        <v>Appliances</v>
      </c>
      <c r="M6528" t="str">
        <f>INDEX(product!D:D,MATCH(F6528,product!A:A,))</f>
        <v>Eureka Hand Vacuum, Bagless</v>
      </c>
    </row>
    <row r="6529" spans="1:13" x14ac:dyDescent="0.25">
      <c r="A6529" s="1" t="s">
        <v>2401</v>
      </c>
      <c r="B6529" s="2">
        <v>42309</v>
      </c>
      <c r="C6529" s="2">
        <v>42311</v>
      </c>
      <c r="D6529" s="1" t="s">
        <v>79</v>
      </c>
      <c r="E6529" s="1" t="s">
        <v>384</v>
      </c>
      <c r="F6529" s="1" t="s">
        <v>367</v>
      </c>
      <c r="G6529">
        <v>35.36</v>
      </c>
      <c r="H6529">
        <v>2</v>
      </c>
      <c r="I6529">
        <v>0.2</v>
      </c>
      <c r="J6529">
        <v>-3.0939999999999999</v>
      </c>
      <c r="K6529" t="str">
        <f>INDEX(product!B:B,MATCH('TABELA TOTAL'!$F1648,product!A:A,0))</f>
        <v>Technology</v>
      </c>
      <c r="L6529" t="str">
        <f>INDEX(product!C:C,MATCH(F6529,product!A:A,))</f>
        <v>Accessories</v>
      </c>
      <c r="M6529" t="str">
        <f>INDEX(product!D:D,MATCH(F6529,product!A:A,))</f>
        <v>SanDisk Ultra 32 GB MicroSDHC Class 10 Memory Card</v>
      </c>
    </row>
    <row r="6530" spans="1:13" x14ac:dyDescent="0.25">
      <c r="A6530" s="1" t="s">
        <v>2401</v>
      </c>
      <c r="B6530" s="2">
        <v>42309</v>
      </c>
      <c r="C6530" s="2">
        <v>42311</v>
      </c>
      <c r="D6530" s="1" t="s">
        <v>79</v>
      </c>
      <c r="E6530" s="1" t="s">
        <v>384</v>
      </c>
      <c r="F6530" s="1" t="s">
        <v>2402</v>
      </c>
      <c r="G6530">
        <v>3.1680000000000001</v>
      </c>
      <c r="H6530">
        <v>2</v>
      </c>
      <c r="I6530">
        <v>0.2</v>
      </c>
      <c r="J6530">
        <v>-0.71279999999999999</v>
      </c>
      <c r="K6530" t="str">
        <f>INDEX(product!B:B,MATCH('TABELA TOTAL'!$F1649,product!A:A,0))</f>
        <v>Office Supplies</v>
      </c>
      <c r="L6530" t="str">
        <f>INDEX(product!C:C,MATCH(F6530,product!A:A,))</f>
        <v>Fasteners</v>
      </c>
      <c r="M6530" t="str">
        <f>INDEX(product!D:D,MATCH(F6530,product!A:A,))</f>
        <v>Brites Rubber Bands, 1 1/2 oz. Box</v>
      </c>
    </row>
    <row r="6531" spans="1:13" x14ac:dyDescent="0.25">
      <c r="A6531" s="1" t="s">
        <v>3045</v>
      </c>
      <c r="B6531" s="2">
        <v>42309</v>
      </c>
      <c r="C6531" s="2">
        <v>42314</v>
      </c>
      <c r="D6531" s="1" t="s">
        <v>19</v>
      </c>
      <c r="E6531" s="1" t="s">
        <v>1978</v>
      </c>
      <c r="F6531" s="1" t="s">
        <v>1010</v>
      </c>
      <c r="G6531">
        <v>4.95</v>
      </c>
      <c r="H6531">
        <v>1</v>
      </c>
      <c r="I6531">
        <v>0</v>
      </c>
      <c r="J6531">
        <v>1.3365</v>
      </c>
      <c r="K6531" t="str">
        <f>INDEX(product!B:B,MATCH('TABELA TOTAL'!$F2295,product!A:A,0))</f>
        <v>Furniture</v>
      </c>
      <c r="L6531" t="str">
        <f>INDEX(product!C:C,MATCH(F6531,product!A:A,))</f>
        <v>Phones</v>
      </c>
      <c r="M6531" t="str">
        <f>INDEX(product!D:D,MATCH(F6531,product!A:A,))</f>
        <v>Cush Cases Heavy Duty Rugged Cover Case for Samsung Galaxy S5 - Purple</v>
      </c>
    </row>
    <row r="6532" spans="1:13" x14ac:dyDescent="0.25">
      <c r="A6532" s="1" t="s">
        <v>3047</v>
      </c>
      <c r="B6532" s="2">
        <v>42309</v>
      </c>
      <c r="C6532" s="2">
        <v>42313</v>
      </c>
      <c r="D6532" s="1" t="s">
        <v>19</v>
      </c>
      <c r="E6532" s="1" t="s">
        <v>437</v>
      </c>
      <c r="F6532" s="1" t="s">
        <v>2011</v>
      </c>
      <c r="G6532">
        <v>13.52</v>
      </c>
      <c r="H6532">
        <v>4</v>
      </c>
      <c r="I6532">
        <v>0</v>
      </c>
      <c r="J6532">
        <v>6.2191999999999998</v>
      </c>
      <c r="K6532" t="str">
        <f>INDEX(product!B:B,MATCH('TABELA TOTAL'!$F2297,product!A:A,0))</f>
        <v>Technology</v>
      </c>
      <c r="L6532" t="str">
        <f>INDEX(product!C:C,MATCH(F6532,product!A:A,))</f>
        <v>Paper</v>
      </c>
      <c r="M6532" t="str">
        <f>INDEX(product!D:D,MATCH(F6532,product!A:A,))</f>
        <v>Avoid Verbal Orders Carbonless Minifold Book</v>
      </c>
    </row>
    <row r="6533" spans="1:13" x14ac:dyDescent="0.25">
      <c r="A6533" s="1" t="s">
        <v>3047</v>
      </c>
      <c r="B6533" s="2">
        <v>42309</v>
      </c>
      <c r="C6533" s="2">
        <v>42313</v>
      </c>
      <c r="D6533" s="1" t="s">
        <v>19</v>
      </c>
      <c r="E6533" s="1" t="s">
        <v>437</v>
      </c>
      <c r="F6533" s="1" t="s">
        <v>1430</v>
      </c>
      <c r="G6533">
        <v>259.7</v>
      </c>
      <c r="H6533">
        <v>5</v>
      </c>
      <c r="I6533">
        <v>0</v>
      </c>
      <c r="J6533">
        <v>106.477</v>
      </c>
      <c r="K6533" t="str">
        <f>INDEX(product!B:B,MATCH('TABELA TOTAL'!$F2298,product!A:A,0))</f>
        <v>Office Supplies</v>
      </c>
      <c r="L6533" t="str">
        <f>INDEX(product!C:C,MATCH(F6533,product!A:A,))</f>
        <v>Furnishings</v>
      </c>
      <c r="M6533" t="str">
        <f>INDEX(product!D:D,MATCH(F6533,product!A:A,))</f>
        <v>Howard Miller 11-1/2" Diameter Ridgewood Wall Clock</v>
      </c>
    </row>
    <row r="6534" spans="1:13" x14ac:dyDescent="0.25">
      <c r="A6534" s="1" t="s">
        <v>3047</v>
      </c>
      <c r="B6534" s="2">
        <v>42309</v>
      </c>
      <c r="C6534" s="2">
        <v>42313</v>
      </c>
      <c r="D6534" s="1" t="s">
        <v>19</v>
      </c>
      <c r="E6534" s="1" t="s">
        <v>437</v>
      </c>
      <c r="F6534" s="1" t="s">
        <v>3048</v>
      </c>
      <c r="G6534">
        <v>42.95</v>
      </c>
      <c r="H6534">
        <v>1</v>
      </c>
      <c r="I6534">
        <v>0</v>
      </c>
      <c r="J6534">
        <v>1.2885</v>
      </c>
      <c r="K6534" t="str">
        <f>INDEX(product!B:B,MATCH('TABELA TOTAL'!$F2299,product!A:A,0))</f>
        <v>Office Supplies</v>
      </c>
      <c r="L6534" t="str">
        <f>INDEX(product!C:C,MATCH(F6534,product!A:A,))</f>
        <v>Phones</v>
      </c>
      <c r="M6534" t="str">
        <f>INDEX(product!D:D,MATCH(F6534,product!A:A,))</f>
        <v>Plantronics MX500i Earset</v>
      </c>
    </row>
    <row r="6535" spans="1:13" x14ac:dyDescent="0.25">
      <c r="A6535" s="1" t="s">
        <v>3047</v>
      </c>
      <c r="B6535" s="2">
        <v>42309</v>
      </c>
      <c r="C6535" s="2">
        <v>42313</v>
      </c>
      <c r="D6535" s="1" t="s">
        <v>19</v>
      </c>
      <c r="E6535" s="1" t="s">
        <v>437</v>
      </c>
      <c r="F6535" s="1" t="s">
        <v>1354</v>
      </c>
      <c r="G6535">
        <v>1399.93</v>
      </c>
      <c r="H6535">
        <v>7</v>
      </c>
      <c r="I6535">
        <v>0</v>
      </c>
      <c r="J6535">
        <v>601.96990000000005</v>
      </c>
      <c r="K6535" t="str">
        <f>INDEX(product!B:B,MATCH('TABELA TOTAL'!$F2300,product!A:A,0))</f>
        <v>Office Supplies</v>
      </c>
      <c r="L6535" t="str">
        <f>INDEX(product!C:C,MATCH(F6535,product!A:A,))</f>
        <v>Accessories</v>
      </c>
      <c r="M6535" t="str">
        <f>INDEX(product!D:D,MATCH(F6535,product!A:A,))</f>
        <v>Razer Tiamat Over Ear 7.1 Surround Sound PC Gaming Headset</v>
      </c>
    </row>
    <row r="6536" spans="1:13" x14ac:dyDescent="0.25">
      <c r="A6536" s="1" t="s">
        <v>3047</v>
      </c>
      <c r="B6536" s="2">
        <v>42309</v>
      </c>
      <c r="C6536" s="2">
        <v>42313</v>
      </c>
      <c r="D6536" s="1" t="s">
        <v>19</v>
      </c>
      <c r="E6536" s="1" t="s">
        <v>437</v>
      </c>
      <c r="F6536" s="1" t="s">
        <v>963</v>
      </c>
      <c r="G6536">
        <v>503.96</v>
      </c>
      <c r="H6536">
        <v>4</v>
      </c>
      <c r="I6536">
        <v>0</v>
      </c>
      <c r="J6536">
        <v>125.99</v>
      </c>
      <c r="K6536" t="str">
        <f>INDEX(product!B:B,MATCH('TABELA TOTAL'!$F2301,product!A:A,0))</f>
        <v>Office Supplies</v>
      </c>
      <c r="L6536" t="str">
        <f>INDEX(product!C:C,MATCH(F6536,product!A:A,))</f>
        <v>Phones</v>
      </c>
      <c r="M6536" t="str">
        <f>INDEX(product!D:D,MATCH(F6536,product!A:A,))</f>
        <v>Xblue XB-1670-86 X16 Small Office Telephone - Titanium</v>
      </c>
    </row>
    <row r="6537" spans="1:13" x14ac:dyDescent="0.25">
      <c r="A6537" s="1" t="s">
        <v>3488</v>
      </c>
      <c r="B6537" s="2">
        <v>42309</v>
      </c>
      <c r="C6537" s="2">
        <v>42312</v>
      </c>
      <c r="D6537" s="1" t="s">
        <v>79</v>
      </c>
      <c r="E6537" s="1" t="s">
        <v>1402</v>
      </c>
      <c r="F6537" s="1" t="s">
        <v>74</v>
      </c>
      <c r="G6537">
        <v>7.88</v>
      </c>
      <c r="H6537">
        <v>1</v>
      </c>
      <c r="I6537">
        <v>0.2</v>
      </c>
      <c r="J6537">
        <v>1.7729999999999999</v>
      </c>
      <c r="K6537" t="str">
        <f>INDEX(product!B:B,MATCH('TABELA TOTAL'!$F2803,product!A:A,0))</f>
        <v>Office Supplies</v>
      </c>
      <c r="L6537" t="str">
        <f>INDEX(product!C:C,MATCH(F6537,product!A:A,))</f>
        <v>Art</v>
      </c>
      <c r="M6537" t="str">
        <f>INDEX(product!D:D,MATCH(F6537,product!A:A,))</f>
        <v>Lumber Crayons</v>
      </c>
    </row>
    <row r="6538" spans="1:13" x14ac:dyDescent="0.25">
      <c r="A6538" s="1" t="s">
        <v>5471</v>
      </c>
      <c r="B6538" s="2">
        <v>42309</v>
      </c>
      <c r="C6538" s="2">
        <v>42316</v>
      </c>
      <c r="D6538" s="1" t="s">
        <v>19</v>
      </c>
      <c r="E6538" s="1" t="s">
        <v>3436</v>
      </c>
      <c r="F6538" s="1" t="s">
        <v>2171</v>
      </c>
      <c r="G6538">
        <v>301.95999999999998</v>
      </c>
      <c r="H6538">
        <v>2</v>
      </c>
      <c r="I6538">
        <v>0</v>
      </c>
      <c r="J6538">
        <v>45.293999999999997</v>
      </c>
      <c r="K6538" t="str">
        <f>INDEX(product!B:B,MATCH('TABELA TOTAL'!$F5861,product!A:A,0))</f>
        <v>Technology</v>
      </c>
      <c r="L6538" t="str">
        <f>INDEX(product!C:C,MATCH(F6538,product!A:A,))</f>
        <v>Tables</v>
      </c>
      <c r="M6538" t="str">
        <f>INDEX(product!D:D,MATCH(F6538,product!A:A,))</f>
        <v>Iceberg OfficeWorks 42" Round Tables</v>
      </c>
    </row>
    <row r="6539" spans="1:13" x14ac:dyDescent="0.25">
      <c r="A6539" s="1" t="s">
        <v>5839</v>
      </c>
      <c r="B6539" s="2">
        <v>42309</v>
      </c>
      <c r="C6539" s="2">
        <v>42311</v>
      </c>
      <c r="D6539" s="1" t="s">
        <v>11</v>
      </c>
      <c r="E6539" s="1" t="s">
        <v>1974</v>
      </c>
      <c r="F6539" s="1" t="s">
        <v>3601</v>
      </c>
      <c r="G6539">
        <v>327.56400000000002</v>
      </c>
      <c r="H6539">
        <v>4</v>
      </c>
      <c r="I6539">
        <v>0.1</v>
      </c>
      <c r="J6539">
        <v>21.837599999999998</v>
      </c>
      <c r="K6539" t="str">
        <f>INDEX(product!B:B,MATCH('TABELA TOTAL'!$F6552,product!A:A,0))</f>
        <v>Furniture</v>
      </c>
      <c r="L6539" t="str">
        <f>INDEX(product!C:C,MATCH(F6539,product!A:A,))</f>
        <v>Chairs</v>
      </c>
      <c r="M6539" t="str">
        <f>INDEX(product!D:D,MATCH(F6539,product!A:A,))</f>
        <v>Global Highback Leather Tilter in Burgundy</v>
      </c>
    </row>
    <row r="6540" spans="1:13" x14ac:dyDescent="0.25">
      <c r="A6540" s="1" t="s">
        <v>6086</v>
      </c>
      <c r="B6540" s="2">
        <v>42309</v>
      </c>
      <c r="C6540" s="2">
        <v>42313</v>
      </c>
      <c r="D6540" s="1" t="s">
        <v>19</v>
      </c>
      <c r="E6540" s="1" t="s">
        <v>997</v>
      </c>
      <c r="F6540" s="1" t="s">
        <v>5343</v>
      </c>
      <c r="G6540">
        <v>205.16399999999999</v>
      </c>
      <c r="H6540">
        <v>2</v>
      </c>
      <c r="I6540">
        <v>0.1</v>
      </c>
      <c r="J6540">
        <v>13.6776</v>
      </c>
      <c r="K6540" t="str">
        <f>INDEX(product!B:B,MATCH('TABELA TOTAL'!$F7007,product!A:A,0))</f>
        <v>Technology</v>
      </c>
      <c r="L6540" t="str">
        <f>INDEX(product!C:C,MATCH(F6540,product!A:A,))</f>
        <v>Chairs</v>
      </c>
      <c r="M6540" t="str">
        <f>INDEX(product!D:D,MATCH(F6540,product!A:A,))</f>
        <v>Hon Comfortask Task/Swivel Chairs</v>
      </c>
    </row>
    <row r="6541" spans="1:13" x14ac:dyDescent="0.25">
      <c r="A6541" s="1" t="s">
        <v>377</v>
      </c>
      <c r="B6541" s="2">
        <v>42308</v>
      </c>
      <c r="C6541" s="2">
        <v>42314</v>
      </c>
      <c r="D6541" s="1" t="s">
        <v>19</v>
      </c>
      <c r="E6541" s="1" t="s">
        <v>378</v>
      </c>
      <c r="F6541" s="1" t="s">
        <v>71</v>
      </c>
      <c r="G6541">
        <v>14.28</v>
      </c>
      <c r="H6541">
        <v>7</v>
      </c>
      <c r="I6541">
        <v>0</v>
      </c>
      <c r="J6541">
        <v>6.7115999999999998</v>
      </c>
      <c r="K6541" t="str">
        <f>INDEX(product!B:B,MATCH('TABELA TOTAL'!$F196,product!A:A,0))</f>
        <v>Office Supplies</v>
      </c>
      <c r="L6541" t="str">
        <f>INDEX(product!C:C,MATCH(F6541,product!A:A,))</f>
        <v>Envelopes</v>
      </c>
      <c r="M6541" t="str">
        <f>INDEX(product!D:D,MATCH(F6541,product!A:A,))</f>
        <v>Poly String Tie Envelopes</v>
      </c>
    </row>
    <row r="6542" spans="1:13" x14ac:dyDescent="0.25">
      <c r="A6542" s="1" t="s">
        <v>1889</v>
      </c>
      <c r="B6542" s="2">
        <v>42308</v>
      </c>
      <c r="C6542" s="2">
        <v>42310</v>
      </c>
      <c r="D6542" s="1" t="s">
        <v>11</v>
      </c>
      <c r="E6542" s="1" t="s">
        <v>1890</v>
      </c>
      <c r="F6542" s="1" t="s">
        <v>769</v>
      </c>
      <c r="G6542">
        <v>2.78</v>
      </c>
      <c r="H6542">
        <v>2</v>
      </c>
      <c r="I6542">
        <v>0</v>
      </c>
      <c r="J6542">
        <v>0.7228</v>
      </c>
      <c r="K6542" t="str">
        <f>INDEX(product!B:B,MATCH('TABELA TOTAL'!$F1233,product!A:A,0))</f>
        <v>Furniture</v>
      </c>
      <c r="L6542" t="str">
        <f>INDEX(product!C:C,MATCH(F6542,product!A:A,))</f>
        <v>Art</v>
      </c>
      <c r="M6542" t="str">
        <f>INDEX(product!D:D,MATCH(F6542,product!A:A,))</f>
        <v>Design Ebony Sketching Pencil</v>
      </c>
    </row>
    <row r="6543" spans="1:13" x14ac:dyDescent="0.25">
      <c r="A6543" s="1" t="s">
        <v>1889</v>
      </c>
      <c r="B6543" s="2">
        <v>42308</v>
      </c>
      <c r="C6543" s="2">
        <v>42310</v>
      </c>
      <c r="D6543" s="1" t="s">
        <v>11</v>
      </c>
      <c r="E6543" s="1" t="s">
        <v>1890</v>
      </c>
      <c r="F6543" s="1" t="s">
        <v>1891</v>
      </c>
      <c r="G6543">
        <v>79.959999999999994</v>
      </c>
      <c r="H6543">
        <v>2</v>
      </c>
      <c r="I6543">
        <v>0</v>
      </c>
      <c r="J6543">
        <v>35.981999999999999</v>
      </c>
      <c r="K6543" t="str">
        <f>INDEX(product!B:B,MATCH('TABELA TOTAL'!$F1234,product!A:A,0))</f>
        <v>Office Supplies</v>
      </c>
      <c r="L6543" t="str">
        <f>INDEX(product!C:C,MATCH(F6543,product!A:A,))</f>
        <v>Envelopes</v>
      </c>
      <c r="M6543" t="str">
        <f>INDEX(product!D:D,MATCH(F6543,product!A:A,))</f>
        <v>Blue String-Tie &amp; Button Interoffice Envelopes, 10 x 13</v>
      </c>
    </row>
    <row r="6544" spans="1:13" x14ac:dyDescent="0.25">
      <c r="A6544" s="1" t="s">
        <v>2131</v>
      </c>
      <c r="B6544" s="2">
        <v>42308</v>
      </c>
      <c r="C6544" s="2">
        <v>42312</v>
      </c>
      <c r="D6544" s="1" t="s">
        <v>11</v>
      </c>
      <c r="E6544" s="1" t="s">
        <v>2132</v>
      </c>
      <c r="F6544" s="1" t="s">
        <v>1067</v>
      </c>
      <c r="G6544">
        <v>9.7279999999999998</v>
      </c>
      <c r="H6544">
        <v>2</v>
      </c>
      <c r="I6544">
        <v>0.2</v>
      </c>
      <c r="J6544">
        <v>3.2831999999999999</v>
      </c>
      <c r="K6544" t="str">
        <f>INDEX(product!B:B,MATCH('TABELA TOTAL'!$F1428,product!A:A,0))</f>
        <v>Office Supplies</v>
      </c>
      <c r="L6544" t="str">
        <f>INDEX(product!C:C,MATCH(F6544,product!A:A,))</f>
        <v>Binders</v>
      </c>
      <c r="M6544" t="str">
        <f>INDEX(product!D:D,MATCH(F6544,product!A:A,))</f>
        <v>Prestige Round Ring Binders</v>
      </c>
    </row>
    <row r="6545" spans="1:13" x14ac:dyDescent="0.25">
      <c r="A6545" s="1" t="s">
        <v>2131</v>
      </c>
      <c r="B6545" s="2">
        <v>42308</v>
      </c>
      <c r="C6545" s="2">
        <v>42312</v>
      </c>
      <c r="D6545" s="1" t="s">
        <v>11</v>
      </c>
      <c r="E6545" s="1" t="s">
        <v>2132</v>
      </c>
      <c r="F6545" s="1" t="s">
        <v>235</v>
      </c>
      <c r="G6545">
        <v>14.75</v>
      </c>
      <c r="H6545">
        <v>5</v>
      </c>
      <c r="I6545">
        <v>0</v>
      </c>
      <c r="J6545">
        <v>7.08</v>
      </c>
      <c r="K6545" t="str">
        <f>INDEX(product!B:B,MATCH('TABELA TOTAL'!$F1429,product!A:A,0))</f>
        <v>Technology</v>
      </c>
      <c r="L6545" t="str">
        <f>INDEX(product!C:C,MATCH(F6545,product!A:A,))</f>
        <v>Envelopes</v>
      </c>
      <c r="M6545" t="str">
        <f>INDEX(product!D:D,MATCH(F6545,product!A:A,))</f>
        <v>Redi-Strip #10 Envelopes, 4 1/8 x 9 1/2</v>
      </c>
    </row>
    <row r="6546" spans="1:13" x14ac:dyDescent="0.25">
      <c r="A6546" s="1" t="s">
        <v>2131</v>
      </c>
      <c r="B6546" s="2">
        <v>42308</v>
      </c>
      <c r="C6546" s="2">
        <v>42312</v>
      </c>
      <c r="D6546" s="1" t="s">
        <v>11</v>
      </c>
      <c r="E6546" s="1" t="s">
        <v>2132</v>
      </c>
      <c r="F6546" s="1" t="s">
        <v>2133</v>
      </c>
      <c r="G6546">
        <v>29.8</v>
      </c>
      <c r="H6546">
        <v>5</v>
      </c>
      <c r="I6546">
        <v>0.2</v>
      </c>
      <c r="J6546">
        <v>9.3125</v>
      </c>
      <c r="K6546" t="str">
        <f>INDEX(product!B:B,MATCH('TABELA TOTAL'!$F1430,product!A:A,0))</f>
        <v>Office Supplies</v>
      </c>
      <c r="L6546" t="str">
        <f>INDEX(product!C:C,MATCH(F6546,product!A:A,))</f>
        <v>Binders</v>
      </c>
      <c r="M6546" t="str">
        <f>INDEX(product!D:D,MATCH(F6546,product!A:A,))</f>
        <v>Acco Four Pocket Poly Ring Binder with Label Holder, Smoke, 1"</v>
      </c>
    </row>
    <row r="6547" spans="1:13" x14ac:dyDescent="0.25">
      <c r="A6547" s="1" t="s">
        <v>2131</v>
      </c>
      <c r="B6547" s="2">
        <v>42308</v>
      </c>
      <c r="C6547" s="2">
        <v>42312</v>
      </c>
      <c r="D6547" s="1" t="s">
        <v>11</v>
      </c>
      <c r="E6547" s="1" t="s">
        <v>2132</v>
      </c>
      <c r="F6547" s="1" t="s">
        <v>1188</v>
      </c>
      <c r="G6547">
        <v>427.42</v>
      </c>
      <c r="H6547">
        <v>14</v>
      </c>
      <c r="I6547">
        <v>0</v>
      </c>
      <c r="J6547">
        <v>196.61320000000001</v>
      </c>
      <c r="K6547" t="str">
        <f>INDEX(product!B:B,MATCH('TABELA TOTAL'!$F1431,product!A:A,0))</f>
        <v>Office Supplies</v>
      </c>
      <c r="L6547" t="str">
        <f>INDEX(product!C:C,MATCH(F6547,product!A:A,))</f>
        <v>Labels</v>
      </c>
      <c r="M6547" t="str">
        <f>INDEX(product!D:D,MATCH(F6547,product!A:A,))</f>
        <v>Avery 4027 File Folder Labels for Dot Matrix Printers, 5000 Labels per Box, White</v>
      </c>
    </row>
    <row r="6548" spans="1:13" x14ac:dyDescent="0.25">
      <c r="A6548" s="1" t="s">
        <v>2858</v>
      </c>
      <c r="B6548" s="2">
        <v>42308</v>
      </c>
      <c r="C6548" s="2">
        <v>42308</v>
      </c>
      <c r="D6548" s="1" t="s">
        <v>654</v>
      </c>
      <c r="E6548" s="1" t="s">
        <v>284</v>
      </c>
      <c r="F6548" s="1" t="s">
        <v>740</v>
      </c>
      <c r="G6548">
        <v>19.98</v>
      </c>
      <c r="H6548">
        <v>1</v>
      </c>
      <c r="I6548">
        <v>0</v>
      </c>
      <c r="J6548">
        <v>9.3905999999999992</v>
      </c>
      <c r="K6548" t="str">
        <f>INDEX(product!B:B,MATCH('TABELA TOTAL'!$F2109,product!A:A,0))</f>
        <v>Technology</v>
      </c>
      <c r="L6548" t="str">
        <f>INDEX(product!C:C,MATCH(F6548,product!A:A,))</f>
        <v>Paper</v>
      </c>
      <c r="M6548" t="str">
        <f>INDEX(product!D:D,MATCH(F6548,product!A:A,))</f>
        <v>Xerox 191</v>
      </c>
    </row>
    <row r="6549" spans="1:13" x14ac:dyDescent="0.25">
      <c r="A6549" s="1" t="s">
        <v>2858</v>
      </c>
      <c r="B6549" s="2">
        <v>42308</v>
      </c>
      <c r="C6549" s="2">
        <v>42308</v>
      </c>
      <c r="D6549" s="1" t="s">
        <v>654</v>
      </c>
      <c r="E6549" s="1" t="s">
        <v>284</v>
      </c>
      <c r="F6549" s="1" t="s">
        <v>1905</v>
      </c>
      <c r="G6549">
        <v>398.35199999999998</v>
      </c>
      <c r="H6549">
        <v>3</v>
      </c>
      <c r="I6549">
        <v>0.2</v>
      </c>
      <c r="J6549">
        <v>124.485</v>
      </c>
      <c r="K6549" t="str">
        <f>INDEX(product!B:B,MATCH('TABELA TOTAL'!$F2110,product!A:A,0))</f>
        <v>Technology</v>
      </c>
      <c r="L6549" t="str">
        <f>INDEX(product!C:C,MATCH(F6549,product!A:A,))</f>
        <v>Binders</v>
      </c>
      <c r="M6549" t="str">
        <f>INDEX(product!D:D,MATCH(F6549,product!A:A,))</f>
        <v>GBC DocuBind P100 Manual Binding Machine</v>
      </c>
    </row>
    <row r="6550" spans="1:13" x14ac:dyDescent="0.25">
      <c r="A6550" s="1" t="s">
        <v>2858</v>
      </c>
      <c r="B6550" s="2">
        <v>42308</v>
      </c>
      <c r="C6550" s="2">
        <v>42308</v>
      </c>
      <c r="D6550" s="1" t="s">
        <v>654</v>
      </c>
      <c r="E6550" s="1" t="s">
        <v>284</v>
      </c>
      <c r="F6550" s="1" t="s">
        <v>2859</v>
      </c>
      <c r="G6550">
        <v>5.04</v>
      </c>
      <c r="H6550">
        <v>3</v>
      </c>
      <c r="I6550">
        <v>0</v>
      </c>
      <c r="J6550">
        <v>1.26</v>
      </c>
      <c r="K6550" t="str">
        <f>INDEX(product!B:B,MATCH('TABELA TOTAL'!$F2111,product!A:A,0))</f>
        <v>Technology</v>
      </c>
      <c r="L6550" t="str">
        <f>INDEX(product!C:C,MATCH(F6550,product!A:A,))</f>
        <v>Art</v>
      </c>
      <c r="M6550" t="str">
        <f>INDEX(product!D:D,MATCH(F6550,product!A:A,))</f>
        <v>Newell 308</v>
      </c>
    </row>
    <row r="6551" spans="1:13" x14ac:dyDescent="0.25">
      <c r="A6551" s="1" t="s">
        <v>2858</v>
      </c>
      <c r="B6551" s="2">
        <v>42308</v>
      </c>
      <c r="C6551" s="2">
        <v>42308</v>
      </c>
      <c r="D6551" s="1" t="s">
        <v>654</v>
      </c>
      <c r="E6551" s="1" t="s">
        <v>284</v>
      </c>
      <c r="F6551" s="1" t="s">
        <v>426</v>
      </c>
      <c r="G6551">
        <v>17.45</v>
      </c>
      <c r="H6551">
        <v>5</v>
      </c>
      <c r="I6551">
        <v>0</v>
      </c>
      <c r="J6551">
        <v>8.0269999999999992</v>
      </c>
      <c r="K6551" t="str">
        <f>INDEX(product!B:B,MATCH('TABELA TOTAL'!$F2112,product!A:A,0))</f>
        <v>Technology</v>
      </c>
      <c r="L6551" t="str">
        <f>INDEX(product!C:C,MATCH(F6551,product!A:A,))</f>
        <v>Fasteners</v>
      </c>
      <c r="M6551" t="str">
        <f>INDEX(product!D:D,MATCH(F6551,product!A:A,))</f>
        <v>OIC Bulk Pack Metal Binder Clips</v>
      </c>
    </row>
    <row r="6552" spans="1:13" x14ac:dyDescent="0.25">
      <c r="A6552" s="1" t="s">
        <v>2858</v>
      </c>
      <c r="B6552" s="2">
        <v>42308</v>
      </c>
      <c r="C6552" s="2">
        <v>42308</v>
      </c>
      <c r="D6552" s="1" t="s">
        <v>654</v>
      </c>
      <c r="E6552" s="1" t="s">
        <v>284</v>
      </c>
      <c r="F6552" s="1" t="s">
        <v>87</v>
      </c>
      <c r="G6552">
        <v>323.13600000000002</v>
      </c>
      <c r="H6552">
        <v>4</v>
      </c>
      <c r="I6552">
        <v>0.2</v>
      </c>
      <c r="J6552">
        <v>20.196000000000002</v>
      </c>
      <c r="K6552" t="str">
        <f>INDEX(product!B:B,MATCH('TABELA TOTAL'!$F2113,product!A:A,0))</f>
        <v>Technology</v>
      </c>
      <c r="L6552" t="str">
        <f>INDEX(product!C:C,MATCH(F6552,product!A:A,))</f>
        <v>Chairs</v>
      </c>
      <c r="M6552" t="str">
        <f>INDEX(product!D:D,MATCH(F6552,product!A:A,))</f>
        <v>Global Fabric Manager's Chair, Dark Gray</v>
      </c>
    </row>
    <row r="6553" spans="1:13" x14ac:dyDescent="0.25">
      <c r="A6553" s="1" t="s">
        <v>2858</v>
      </c>
      <c r="B6553" s="2">
        <v>42308</v>
      </c>
      <c r="C6553" s="2">
        <v>42308</v>
      </c>
      <c r="D6553" s="1" t="s">
        <v>654</v>
      </c>
      <c r="E6553" s="1" t="s">
        <v>284</v>
      </c>
      <c r="F6553" s="1" t="s">
        <v>1144</v>
      </c>
      <c r="G6553">
        <v>29.7</v>
      </c>
      <c r="H6553">
        <v>3</v>
      </c>
      <c r="I6553">
        <v>0</v>
      </c>
      <c r="J6553">
        <v>8.0190000000000001</v>
      </c>
      <c r="K6553" t="str">
        <f>INDEX(product!B:B,MATCH('TABELA TOTAL'!$F2114,product!A:A,0))</f>
        <v>Office Supplies</v>
      </c>
      <c r="L6553" t="str">
        <f>INDEX(product!C:C,MATCH(F6553,product!A:A,))</f>
        <v>Supplies</v>
      </c>
      <c r="M6553" t="str">
        <f>INDEX(product!D:D,MATCH(F6553,product!A:A,))</f>
        <v>Acme Tagit Stainless Steel Antibacterial Scissors</v>
      </c>
    </row>
    <row r="6554" spans="1:13" x14ac:dyDescent="0.25">
      <c r="A6554" s="1" t="s">
        <v>2858</v>
      </c>
      <c r="B6554" s="2">
        <v>42308</v>
      </c>
      <c r="C6554" s="2">
        <v>42308</v>
      </c>
      <c r="D6554" s="1" t="s">
        <v>654</v>
      </c>
      <c r="E6554" s="1" t="s">
        <v>284</v>
      </c>
      <c r="F6554" s="1" t="s">
        <v>2860</v>
      </c>
      <c r="G6554">
        <v>1295.8399999999999</v>
      </c>
      <c r="H6554">
        <v>4</v>
      </c>
      <c r="I6554">
        <v>0.2</v>
      </c>
      <c r="J6554">
        <v>145.78200000000001</v>
      </c>
      <c r="K6554" t="str">
        <f>INDEX(product!B:B,MATCH('TABELA TOTAL'!$F2115,product!A:A,0))</f>
        <v>Furniture</v>
      </c>
      <c r="L6554" t="str">
        <f>INDEX(product!C:C,MATCH(F6554,product!A:A,))</f>
        <v>Phones</v>
      </c>
      <c r="M6554" t="str">
        <f>INDEX(product!D:D,MATCH(F6554,product!A:A,))</f>
        <v>Polycom SoundStation2 EX Conference phone</v>
      </c>
    </row>
    <row r="6555" spans="1:13" x14ac:dyDescent="0.25">
      <c r="A6555" s="1" t="s">
        <v>2858</v>
      </c>
      <c r="B6555" s="2">
        <v>42308</v>
      </c>
      <c r="C6555" s="2">
        <v>42308</v>
      </c>
      <c r="D6555" s="1" t="s">
        <v>654</v>
      </c>
      <c r="E6555" s="1" t="s">
        <v>284</v>
      </c>
      <c r="F6555" s="1" t="s">
        <v>2861</v>
      </c>
      <c r="G6555">
        <v>46.84</v>
      </c>
      <c r="H6555">
        <v>2</v>
      </c>
      <c r="I6555">
        <v>0</v>
      </c>
      <c r="J6555">
        <v>12.646800000000001</v>
      </c>
      <c r="K6555" t="str">
        <f>INDEX(product!B:B,MATCH('TABELA TOTAL'!$F2116,product!A:A,0))</f>
        <v>Office Supplies</v>
      </c>
      <c r="L6555" t="str">
        <f>INDEX(product!C:C,MATCH(F6555,product!A:A,))</f>
        <v>Storage</v>
      </c>
      <c r="M6555" t="str">
        <f>INDEX(product!D:D,MATCH(F6555,product!A:A,))</f>
        <v>Mobile Personal File Cube</v>
      </c>
    </row>
    <row r="6556" spans="1:13" x14ac:dyDescent="0.25">
      <c r="A6556" s="1" t="s">
        <v>2858</v>
      </c>
      <c r="B6556" s="2">
        <v>42308</v>
      </c>
      <c r="C6556" s="2">
        <v>42308</v>
      </c>
      <c r="D6556" s="1" t="s">
        <v>654</v>
      </c>
      <c r="E6556" s="1" t="s">
        <v>284</v>
      </c>
      <c r="F6556" s="1" t="s">
        <v>2862</v>
      </c>
      <c r="G6556">
        <v>425.83300000000003</v>
      </c>
      <c r="H6556">
        <v>1</v>
      </c>
      <c r="I6556">
        <v>0.15</v>
      </c>
      <c r="J6556">
        <v>20.039200000000001</v>
      </c>
      <c r="K6556" t="str">
        <f>INDEX(product!B:B,MATCH('TABELA TOTAL'!$F2117,product!A:A,0))</f>
        <v>Technology</v>
      </c>
      <c r="L6556" t="str">
        <f>INDEX(product!C:C,MATCH(F6556,product!A:A,))</f>
        <v>Bookcases</v>
      </c>
      <c r="M6556" t="str">
        <f>INDEX(product!D:D,MATCH(F6556,product!A:A,))</f>
        <v>DMI Eclipse Executive Suite Bookcases</v>
      </c>
    </row>
    <row r="6557" spans="1:13" x14ac:dyDescent="0.25">
      <c r="A6557" s="1" t="s">
        <v>714</v>
      </c>
      <c r="B6557" s="2">
        <v>42308</v>
      </c>
      <c r="C6557" s="2">
        <v>42312</v>
      </c>
      <c r="D6557" s="1" t="s">
        <v>19</v>
      </c>
      <c r="E6557" s="1" t="s">
        <v>39</v>
      </c>
      <c r="F6557" s="1" t="s">
        <v>715</v>
      </c>
      <c r="G6557">
        <v>70.12</v>
      </c>
      <c r="H6557">
        <v>4</v>
      </c>
      <c r="I6557">
        <v>0</v>
      </c>
      <c r="J6557">
        <v>21.036000000000001</v>
      </c>
      <c r="K6557" t="str">
        <f>INDEX(product!B:B,MATCH('TABELA TOTAL'!$F399,product!A:A,0))</f>
        <v>Office Supplies</v>
      </c>
      <c r="L6557" t="str">
        <f>INDEX(product!C:C,MATCH(F6557,product!A:A,))</f>
        <v>Supplies</v>
      </c>
      <c r="M6557" t="str">
        <f>INDEX(product!D:D,MATCH(F6557,product!A:A,))</f>
        <v>Acme 10" Easy Grip Assistive Scissors</v>
      </c>
    </row>
    <row r="6558" spans="1:13" x14ac:dyDescent="0.25">
      <c r="A6558" s="1" t="s">
        <v>2697</v>
      </c>
      <c r="B6558" s="2">
        <v>42307</v>
      </c>
      <c r="C6558" s="2">
        <v>42309</v>
      </c>
      <c r="D6558" s="1" t="s">
        <v>11</v>
      </c>
      <c r="E6558" s="1" t="s">
        <v>2587</v>
      </c>
      <c r="F6558" s="1" t="s">
        <v>2698</v>
      </c>
      <c r="G6558">
        <v>299.89999999999998</v>
      </c>
      <c r="H6558">
        <v>2</v>
      </c>
      <c r="I6558">
        <v>0</v>
      </c>
      <c r="J6558">
        <v>74.974999999999994</v>
      </c>
      <c r="K6558" t="str">
        <f>INDEX(product!B:B,MATCH('TABELA TOTAL'!$F1920,product!A:A,0))</f>
        <v>Office Supplies</v>
      </c>
      <c r="L6558" t="str">
        <f>INDEX(product!C:C,MATCH(F6558,product!A:A,))</f>
        <v>Phones</v>
      </c>
      <c r="M6558" t="str">
        <f>INDEX(product!D:D,MATCH(F6558,product!A:A,))</f>
        <v>Panasonic KX T7736-B Digital phone</v>
      </c>
    </row>
    <row r="6559" spans="1:13" x14ac:dyDescent="0.25">
      <c r="A6559" s="1" t="s">
        <v>4125</v>
      </c>
      <c r="B6559" s="2">
        <v>42307</v>
      </c>
      <c r="C6559" s="2">
        <v>42310</v>
      </c>
      <c r="D6559" s="1" t="s">
        <v>11</v>
      </c>
      <c r="E6559" s="1" t="s">
        <v>590</v>
      </c>
      <c r="F6559" s="1" t="s">
        <v>3095</v>
      </c>
      <c r="G6559">
        <v>59.994</v>
      </c>
      <c r="H6559">
        <v>2</v>
      </c>
      <c r="I6559">
        <v>0.7</v>
      </c>
      <c r="J6559">
        <v>-45.995399999999997</v>
      </c>
      <c r="K6559" t="str">
        <f>INDEX(product!B:B,MATCH('TABELA TOTAL'!$F3692,product!A:A,0))</f>
        <v>Furniture</v>
      </c>
      <c r="L6559" t="str">
        <f>INDEX(product!C:C,MATCH(F6559,product!A:A,))</f>
        <v>Machines</v>
      </c>
      <c r="M6559" t="str">
        <f>INDEX(product!D:D,MATCH(F6559,product!A:A,))</f>
        <v>Lexmark S315 Color Inkjet Printer</v>
      </c>
    </row>
    <row r="6560" spans="1:13" x14ac:dyDescent="0.25">
      <c r="A6560" s="1" t="s">
        <v>4125</v>
      </c>
      <c r="B6560" s="2">
        <v>42307</v>
      </c>
      <c r="C6560" s="2">
        <v>42310</v>
      </c>
      <c r="D6560" s="1" t="s">
        <v>11</v>
      </c>
      <c r="E6560" s="1" t="s">
        <v>590</v>
      </c>
      <c r="F6560" s="1" t="s">
        <v>4126</v>
      </c>
      <c r="G6560">
        <v>439.99200000000002</v>
      </c>
      <c r="H6560">
        <v>1</v>
      </c>
      <c r="I6560">
        <v>0.2</v>
      </c>
      <c r="J6560">
        <v>164.99700000000001</v>
      </c>
      <c r="K6560" t="str">
        <f>INDEX(product!B:B,MATCH('TABELA TOTAL'!$F3693,product!A:A,0))</f>
        <v>Office Supplies</v>
      </c>
      <c r="L6560" t="str">
        <f>INDEX(product!C:C,MATCH(F6560,product!A:A,))</f>
        <v>Copiers</v>
      </c>
      <c r="M6560" t="str">
        <f>INDEX(product!D:D,MATCH(F6560,product!A:A,))</f>
        <v>Sharp 1540cs Digital Laser Copier</v>
      </c>
    </row>
    <row r="6561" spans="1:13" x14ac:dyDescent="0.25">
      <c r="A6561" s="1" t="s">
        <v>4125</v>
      </c>
      <c r="B6561" s="2">
        <v>42307</v>
      </c>
      <c r="C6561" s="2">
        <v>42310</v>
      </c>
      <c r="D6561" s="1" t="s">
        <v>11</v>
      </c>
      <c r="E6561" s="1" t="s">
        <v>590</v>
      </c>
      <c r="F6561" s="1" t="s">
        <v>1516</v>
      </c>
      <c r="G6561">
        <v>87.96</v>
      </c>
      <c r="H6561">
        <v>5</v>
      </c>
      <c r="I6561">
        <v>0.2</v>
      </c>
      <c r="J6561">
        <v>30.786000000000001</v>
      </c>
      <c r="K6561" t="str">
        <f>INDEX(product!B:B,MATCH('TABELA TOTAL'!$F3694,product!A:A,0))</f>
        <v>Office Supplies</v>
      </c>
      <c r="L6561" t="str">
        <f>INDEX(product!C:C,MATCH(F6561,product!A:A,))</f>
        <v>Phones</v>
      </c>
      <c r="M6561" t="str">
        <f>INDEX(product!D:D,MATCH(F6561,product!A:A,))</f>
        <v>OtterBox Commuter Series Case - iPhone 5 &amp; 5s</v>
      </c>
    </row>
    <row r="6562" spans="1:13" x14ac:dyDescent="0.25">
      <c r="A6562" s="1" t="s">
        <v>4125</v>
      </c>
      <c r="B6562" s="2">
        <v>42307</v>
      </c>
      <c r="C6562" s="2">
        <v>42310</v>
      </c>
      <c r="D6562" s="1" t="s">
        <v>11</v>
      </c>
      <c r="E6562" s="1" t="s">
        <v>590</v>
      </c>
      <c r="F6562" s="1" t="s">
        <v>4127</v>
      </c>
      <c r="G6562">
        <v>15.488</v>
      </c>
      <c r="H6562">
        <v>4</v>
      </c>
      <c r="I6562">
        <v>0.2</v>
      </c>
      <c r="J6562">
        <v>3.6783999999999999</v>
      </c>
      <c r="K6562" t="str">
        <f>INDEX(product!B:B,MATCH('TABELA TOTAL'!$F3695,product!A:A,0))</f>
        <v>Office Supplies</v>
      </c>
      <c r="L6562" t="str">
        <f>INDEX(product!C:C,MATCH(F6562,product!A:A,))</f>
        <v>Furnishings</v>
      </c>
      <c r="M6562" t="str">
        <f>INDEX(product!D:D,MATCH(F6562,product!A:A,))</f>
        <v>Eldon Regeneration Recycled Desk Accessories, Black</v>
      </c>
    </row>
    <row r="6563" spans="1:13" x14ac:dyDescent="0.25">
      <c r="A6563" s="1" t="s">
        <v>5106</v>
      </c>
      <c r="B6563" s="2">
        <v>42307</v>
      </c>
      <c r="C6563" s="2">
        <v>42310</v>
      </c>
      <c r="D6563" s="1" t="s">
        <v>79</v>
      </c>
      <c r="E6563" s="1" t="s">
        <v>3247</v>
      </c>
      <c r="F6563" s="1" t="s">
        <v>3078</v>
      </c>
      <c r="G6563">
        <v>182.91</v>
      </c>
      <c r="H6563">
        <v>3</v>
      </c>
      <c r="I6563">
        <v>0</v>
      </c>
      <c r="J6563">
        <v>53.043900000000001</v>
      </c>
      <c r="K6563" t="str">
        <f>INDEX(product!B:B,MATCH('TABELA TOTAL'!$F5254,product!A:A,0))</f>
        <v>Technology</v>
      </c>
      <c r="L6563" t="str">
        <f>INDEX(product!C:C,MATCH(F6563,product!A:A,))</f>
        <v>Appliances</v>
      </c>
      <c r="M6563" t="str">
        <f>INDEX(product!D:D,MATCH(F6563,product!A:A,))</f>
        <v>Tripp Lite Isotel 6 Outlet Surge Protector with Fax/Modem Protection</v>
      </c>
    </row>
    <row r="6564" spans="1:13" x14ac:dyDescent="0.25">
      <c r="A6564" s="1" t="s">
        <v>6851</v>
      </c>
      <c r="B6564" s="2">
        <v>42307</v>
      </c>
      <c r="C6564" s="2">
        <v>42307</v>
      </c>
      <c r="D6564" s="1" t="s">
        <v>654</v>
      </c>
      <c r="E6564" s="1" t="s">
        <v>1277</v>
      </c>
      <c r="F6564" s="1" t="s">
        <v>6852</v>
      </c>
      <c r="G6564">
        <v>1035.8</v>
      </c>
      <c r="H6564">
        <v>4</v>
      </c>
      <c r="I6564">
        <v>0</v>
      </c>
      <c r="J6564">
        <v>269.30799999999999</v>
      </c>
      <c r="K6564" t="str">
        <f>INDEX(product!B:B,MATCH('TABELA TOTAL'!$F8479,product!A:A,0))</f>
        <v>Technology</v>
      </c>
      <c r="L6564" t="str">
        <f>INDEX(product!C:C,MATCH(F6564,product!A:A,))</f>
        <v>Machines</v>
      </c>
      <c r="M6564" t="str">
        <f>INDEX(product!D:D,MATCH(F6564,product!A:A,))</f>
        <v>Star Micronics TSP100 TSP143LAN Receipt Printer</v>
      </c>
    </row>
    <row r="6565" spans="1:13" x14ac:dyDescent="0.25">
      <c r="A6565" s="1" t="s">
        <v>5731</v>
      </c>
      <c r="B6565" s="2">
        <v>42306</v>
      </c>
      <c r="C6565" s="2">
        <v>42310</v>
      </c>
      <c r="D6565" s="1" t="s">
        <v>19</v>
      </c>
      <c r="E6565" s="1" t="s">
        <v>1059</v>
      </c>
      <c r="F6565" s="1" t="s">
        <v>968</v>
      </c>
      <c r="G6565">
        <v>33.4</v>
      </c>
      <c r="H6565">
        <v>5</v>
      </c>
      <c r="I6565">
        <v>0</v>
      </c>
      <c r="J6565">
        <v>16.032</v>
      </c>
      <c r="K6565" t="str">
        <f>INDEX(product!B:B,MATCH('TABELA TOTAL'!$F6326,product!A:A,0))</f>
        <v>Office Supplies</v>
      </c>
      <c r="L6565" t="str">
        <f>INDEX(product!C:C,MATCH(F6565,product!A:A,))</f>
        <v>Paper</v>
      </c>
      <c r="M6565" t="str">
        <f>INDEX(product!D:D,MATCH(F6565,product!A:A,))</f>
        <v>Xerox 1898</v>
      </c>
    </row>
    <row r="6566" spans="1:13" x14ac:dyDescent="0.25">
      <c r="A6566" s="1" t="s">
        <v>5731</v>
      </c>
      <c r="B6566" s="2">
        <v>42306</v>
      </c>
      <c r="C6566" s="2">
        <v>42310</v>
      </c>
      <c r="D6566" s="1" t="s">
        <v>19</v>
      </c>
      <c r="E6566" s="1" t="s">
        <v>1059</v>
      </c>
      <c r="F6566" s="1" t="s">
        <v>882</v>
      </c>
      <c r="G6566">
        <v>210.84</v>
      </c>
      <c r="H6566">
        <v>4</v>
      </c>
      <c r="I6566">
        <v>0</v>
      </c>
      <c r="J6566">
        <v>103.3116</v>
      </c>
      <c r="K6566" t="str">
        <f>INDEX(product!B:B,MATCH('TABELA TOTAL'!$F6327,product!A:A,0))</f>
        <v>Furniture</v>
      </c>
      <c r="L6566" t="str">
        <f>INDEX(product!C:C,MATCH(F6566,product!A:A,))</f>
        <v>Envelopes</v>
      </c>
      <c r="M6566" t="str">
        <f>INDEX(product!D:D,MATCH(F6566,product!A:A,))</f>
        <v>Strathmore #10 Envelopes, Ultimate White</v>
      </c>
    </row>
    <row r="6567" spans="1:13" x14ac:dyDescent="0.25">
      <c r="A6567" s="1" t="s">
        <v>1614</v>
      </c>
      <c r="B6567" s="2">
        <v>42305</v>
      </c>
      <c r="C6567" s="2">
        <v>42311</v>
      </c>
      <c r="D6567" s="1" t="s">
        <v>19</v>
      </c>
      <c r="E6567" s="1" t="s">
        <v>1615</v>
      </c>
      <c r="F6567" s="1" t="s">
        <v>1616</v>
      </c>
      <c r="G6567">
        <v>10.67</v>
      </c>
      <c r="H6567">
        <v>1</v>
      </c>
      <c r="I6567">
        <v>0</v>
      </c>
      <c r="J6567">
        <v>4.9081999999999999</v>
      </c>
      <c r="K6567" t="str">
        <f>INDEX(product!B:B,MATCH('TABELA TOTAL'!$F998,product!A:A,0))</f>
        <v>Office Supplies</v>
      </c>
      <c r="L6567" t="str">
        <f>INDEX(product!C:C,MATCH(F6567,product!A:A,))</f>
        <v>Envelopes</v>
      </c>
      <c r="M6567" t="str">
        <f>INDEX(product!D:D,MATCH(F6567,product!A:A,))</f>
        <v>Laser &amp; Ink Jet Business Envelopes</v>
      </c>
    </row>
    <row r="6568" spans="1:13" x14ac:dyDescent="0.25">
      <c r="A6568" s="1" t="s">
        <v>1614</v>
      </c>
      <c r="B6568" s="2">
        <v>42305</v>
      </c>
      <c r="C6568" s="2">
        <v>42311</v>
      </c>
      <c r="D6568" s="1" t="s">
        <v>19</v>
      </c>
      <c r="E6568" s="1" t="s">
        <v>1615</v>
      </c>
      <c r="F6568" s="1" t="s">
        <v>1617</v>
      </c>
      <c r="G6568">
        <v>36.630000000000003</v>
      </c>
      <c r="H6568">
        <v>3</v>
      </c>
      <c r="I6568">
        <v>0</v>
      </c>
      <c r="J6568">
        <v>9.8901000000000003</v>
      </c>
      <c r="K6568" t="str">
        <f>INDEX(product!B:B,MATCH('TABELA TOTAL'!$F999,product!A:A,0))</f>
        <v>Office Supplies</v>
      </c>
      <c r="L6568" t="str">
        <f>INDEX(product!C:C,MATCH(F6568,product!A:A,))</f>
        <v>Storage</v>
      </c>
      <c r="M6568" t="str">
        <f>INDEX(product!D:D,MATCH(F6568,product!A:A,))</f>
        <v>Portable Personal File Box</v>
      </c>
    </row>
    <row r="6569" spans="1:13" x14ac:dyDescent="0.25">
      <c r="A6569" s="1" t="s">
        <v>1614</v>
      </c>
      <c r="B6569" s="2">
        <v>42305</v>
      </c>
      <c r="C6569" s="2">
        <v>42311</v>
      </c>
      <c r="D6569" s="1" t="s">
        <v>19</v>
      </c>
      <c r="E6569" s="1" t="s">
        <v>1615</v>
      </c>
      <c r="F6569" s="1" t="s">
        <v>1618</v>
      </c>
      <c r="G6569">
        <v>24.1</v>
      </c>
      <c r="H6569">
        <v>5</v>
      </c>
      <c r="I6569">
        <v>0</v>
      </c>
      <c r="J6569">
        <v>9.1579999999999995</v>
      </c>
      <c r="K6569" t="str">
        <f>INDEX(product!B:B,MATCH('TABELA TOTAL'!$F1000,product!A:A,0))</f>
        <v>Technology</v>
      </c>
      <c r="L6569" t="str">
        <f>INDEX(product!C:C,MATCH(F6569,product!A:A,))</f>
        <v>Furnishings</v>
      </c>
      <c r="M6569" t="str">
        <f>INDEX(product!D:D,MATCH(F6569,product!A:A,))</f>
        <v>Magna Visual Magnetic Picture Hangers</v>
      </c>
    </row>
    <row r="6570" spans="1:13" x14ac:dyDescent="0.25">
      <c r="A6570" s="1" t="s">
        <v>1614</v>
      </c>
      <c r="B6570" s="2">
        <v>42305</v>
      </c>
      <c r="C6570" s="2">
        <v>42311</v>
      </c>
      <c r="D6570" s="1" t="s">
        <v>19</v>
      </c>
      <c r="E6570" s="1" t="s">
        <v>1615</v>
      </c>
      <c r="F6570" s="1" t="s">
        <v>570</v>
      </c>
      <c r="G6570">
        <v>33.11</v>
      </c>
      <c r="H6570">
        <v>7</v>
      </c>
      <c r="I6570">
        <v>0</v>
      </c>
      <c r="J6570">
        <v>12.9129</v>
      </c>
      <c r="K6570" t="str">
        <f>INDEX(product!B:B,MATCH('TABELA TOTAL'!$F1001,product!A:A,0))</f>
        <v>Technology</v>
      </c>
      <c r="L6570" t="str">
        <f>INDEX(product!C:C,MATCH(F6570,product!A:A,))</f>
        <v>Furnishings</v>
      </c>
      <c r="M6570" t="str">
        <f>INDEX(product!D:D,MATCH(F6570,product!A:A,))</f>
        <v>C-Line Cubicle Keepers Polyproplyene Holder With Velcro Backings</v>
      </c>
    </row>
    <row r="6571" spans="1:13" x14ac:dyDescent="0.25">
      <c r="A6571" s="1" t="s">
        <v>2838</v>
      </c>
      <c r="B6571" s="2">
        <v>42303</v>
      </c>
      <c r="C6571" s="2">
        <v>42307</v>
      </c>
      <c r="D6571" s="1" t="s">
        <v>19</v>
      </c>
      <c r="E6571" s="1" t="s">
        <v>888</v>
      </c>
      <c r="F6571" s="1" t="s">
        <v>2839</v>
      </c>
      <c r="G6571">
        <v>5.76</v>
      </c>
      <c r="H6571">
        <v>2</v>
      </c>
      <c r="I6571">
        <v>0</v>
      </c>
      <c r="J6571">
        <v>2.6496</v>
      </c>
      <c r="K6571" t="str">
        <f>INDEX(product!B:B,MATCH('TABELA TOTAL'!$F2091,product!A:A,0))</f>
        <v>Furniture</v>
      </c>
      <c r="L6571" t="str">
        <f>INDEX(product!C:C,MATCH(F6571,product!A:A,))</f>
        <v>Labels</v>
      </c>
      <c r="M6571" t="str">
        <f>INDEX(product!D:D,MATCH(F6571,product!A:A,))</f>
        <v>Avery 507</v>
      </c>
    </row>
    <row r="6572" spans="1:13" x14ac:dyDescent="0.25">
      <c r="A6572" s="1" t="s">
        <v>5053</v>
      </c>
      <c r="B6572" s="2">
        <v>42303</v>
      </c>
      <c r="C6572" s="2">
        <v>42307</v>
      </c>
      <c r="D6572" s="1" t="s">
        <v>11</v>
      </c>
      <c r="E6572" s="1" t="s">
        <v>516</v>
      </c>
      <c r="F6572" s="1" t="s">
        <v>409</v>
      </c>
      <c r="G6572">
        <v>105.584</v>
      </c>
      <c r="H6572">
        <v>2</v>
      </c>
      <c r="I6572">
        <v>0.2</v>
      </c>
      <c r="J6572">
        <v>9.2385999999999999</v>
      </c>
      <c r="K6572" t="str">
        <f>INDEX(product!B:B,MATCH('TABELA TOTAL'!$F5161,product!A:A,0))</f>
        <v>Office Supplies</v>
      </c>
      <c r="L6572" t="str">
        <f>INDEX(product!C:C,MATCH(F6572,product!A:A,))</f>
        <v>Phones</v>
      </c>
      <c r="M6572" t="str">
        <f>INDEX(product!D:D,MATCH(F6572,product!A:A,))</f>
        <v>Panasonic KX-TG6844B Expandable Digital Cordless Telephone</v>
      </c>
    </row>
    <row r="6573" spans="1:13" x14ac:dyDescent="0.25">
      <c r="A6573" s="1" t="s">
        <v>5053</v>
      </c>
      <c r="B6573" s="2">
        <v>42303</v>
      </c>
      <c r="C6573" s="2">
        <v>42307</v>
      </c>
      <c r="D6573" s="1" t="s">
        <v>11</v>
      </c>
      <c r="E6573" s="1" t="s">
        <v>516</v>
      </c>
      <c r="F6573" s="1" t="s">
        <v>3048</v>
      </c>
      <c r="G6573">
        <v>68.72</v>
      </c>
      <c r="H6573">
        <v>2</v>
      </c>
      <c r="I6573">
        <v>0.2</v>
      </c>
      <c r="J6573">
        <v>-14.603</v>
      </c>
      <c r="K6573" t="str">
        <f>INDEX(product!B:B,MATCH('TABELA TOTAL'!$F5162,product!A:A,0))</f>
        <v>Office Supplies</v>
      </c>
      <c r="L6573" t="str">
        <f>INDEX(product!C:C,MATCH(F6573,product!A:A,))</f>
        <v>Phones</v>
      </c>
      <c r="M6573" t="str">
        <f>INDEX(product!D:D,MATCH(F6573,product!A:A,))</f>
        <v>Plantronics MX500i Earset</v>
      </c>
    </row>
    <row r="6574" spans="1:13" x14ac:dyDescent="0.25">
      <c r="A6574" s="1" t="s">
        <v>6628</v>
      </c>
      <c r="B6574" s="2">
        <v>42303</v>
      </c>
      <c r="C6574" s="2">
        <v>42309</v>
      </c>
      <c r="D6574" s="1" t="s">
        <v>19</v>
      </c>
      <c r="E6574" s="1" t="s">
        <v>505</v>
      </c>
      <c r="F6574" s="1" t="s">
        <v>1994</v>
      </c>
      <c r="G6574">
        <v>146.54400000000001</v>
      </c>
      <c r="H6574">
        <v>6</v>
      </c>
      <c r="I6574">
        <v>0.2</v>
      </c>
      <c r="J6574">
        <v>47.626800000000003</v>
      </c>
      <c r="K6574" t="str">
        <f>INDEX(product!B:B,MATCH('TABELA TOTAL'!$F8082,product!A:A,0))</f>
        <v>Office Supplies</v>
      </c>
      <c r="L6574" t="str">
        <f>INDEX(product!C:C,MATCH(F6574,product!A:A,))</f>
        <v>Labels</v>
      </c>
      <c r="M6574" t="str">
        <f>INDEX(product!D:D,MATCH(F6574,product!A:A,))</f>
        <v>Avery 477</v>
      </c>
    </row>
    <row r="6575" spans="1:13" x14ac:dyDescent="0.25">
      <c r="A6575" s="1" t="s">
        <v>6628</v>
      </c>
      <c r="B6575" s="2">
        <v>42303</v>
      </c>
      <c r="C6575" s="2">
        <v>42309</v>
      </c>
      <c r="D6575" s="1" t="s">
        <v>19</v>
      </c>
      <c r="E6575" s="1" t="s">
        <v>505</v>
      </c>
      <c r="F6575" s="1" t="s">
        <v>5474</v>
      </c>
      <c r="G6575">
        <v>131.904</v>
      </c>
      <c r="H6575">
        <v>3</v>
      </c>
      <c r="I6575">
        <v>0.2</v>
      </c>
      <c r="J6575">
        <v>47.815199999999997</v>
      </c>
      <c r="K6575" t="str">
        <f>INDEX(product!B:B,MATCH('TABELA TOTAL'!$F8083,product!A:A,0))</f>
        <v>Office Supplies</v>
      </c>
      <c r="L6575" t="str">
        <f>INDEX(product!C:C,MATCH(F6575,product!A:A,))</f>
        <v>Paper</v>
      </c>
      <c r="M6575" t="str">
        <f>INDEX(product!D:D,MATCH(F6575,product!A:A,))</f>
        <v>Xerox 1914</v>
      </c>
    </row>
    <row r="6576" spans="1:13" x14ac:dyDescent="0.25">
      <c r="A6576" s="1" t="s">
        <v>6628</v>
      </c>
      <c r="B6576" s="2">
        <v>42303</v>
      </c>
      <c r="C6576" s="2">
        <v>42309</v>
      </c>
      <c r="D6576" s="1" t="s">
        <v>19</v>
      </c>
      <c r="E6576" s="1" t="s">
        <v>505</v>
      </c>
      <c r="F6576" s="1" t="s">
        <v>1103</v>
      </c>
      <c r="G6576">
        <v>203.88</v>
      </c>
      <c r="H6576">
        <v>5</v>
      </c>
      <c r="I6576">
        <v>0.2</v>
      </c>
      <c r="J6576">
        <v>20.388000000000002</v>
      </c>
      <c r="K6576" t="str">
        <f>INDEX(product!B:B,MATCH('TABELA TOTAL'!$F8084,product!A:A,0))</f>
        <v>Furniture</v>
      </c>
      <c r="L6576" t="str">
        <f>INDEX(product!C:C,MATCH(F6576,product!A:A,))</f>
        <v>Appliances</v>
      </c>
      <c r="M6576" t="str">
        <f>INDEX(product!D:D,MATCH(F6576,product!A:A,))</f>
        <v>Tripp Lite TLP810NET Broadband Surge for Modem/Fax</v>
      </c>
    </row>
    <row r="6577" spans="1:13" x14ac:dyDescent="0.25">
      <c r="A6577" s="1" t="s">
        <v>6628</v>
      </c>
      <c r="B6577" s="2">
        <v>42303</v>
      </c>
      <c r="C6577" s="2">
        <v>42309</v>
      </c>
      <c r="D6577" s="1" t="s">
        <v>19</v>
      </c>
      <c r="E6577" s="1" t="s">
        <v>505</v>
      </c>
      <c r="F6577" s="1" t="s">
        <v>2989</v>
      </c>
      <c r="G6577">
        <v>14.301</v>
      </c>
      <c r="H6577">
        <v>7</v>
      </c>
      <c r="I6577">
        <v>0.7</v>
      </c>
      <c r="J6577">
        <v>-10.487399999999999</v>
      </c>
      <c r="K6577" t="str">
        <f>INDEX(product!B:B,MATCH('TABELA TOTAL'!$F8085,product!A:A,0))</f>
        <v>Office Supplies</v>
      </c>
      <c r="L6577" t="str">
        <f>INDEX(product!C:C,MATCH(F6577,product!A:A,))</f>
        <v>Binders</v>
      </c>
      <c r="M6577" t="str">
        <f>INDEX(product!D:D,MATCH(F6577,product!A:A,))</f>
        <v>Avery Self-Adhesive Photo Pockets for Polaroid Photos</v>
      </c>
    </row>
    <row r="6578" spans="1:13" x14ac:dyDescent="0.25">
      <c r="A6578" s="1" t="s">
        <v>6628</v>
      </c>
      <c r="B6578" s="2">
        <v>42303</v>
      </c>
      <c r="C6578" s="2">
        <v>42309</v>
      </c>
      <c r="D6578" s="1" t="s">
        <v>19</v>
      </c>
      <c r="E6578" s="1" t="s">
        <v>505</v>
      </c>
      <c r="F6578" s="1" t="s">
        <v>872</v>
      </c>
      <c r="G6578">
        <v>718.64</v>
      </c>
      <c r="H6578">
        <v>10</v>
      </c>
      <c r="I6578">
        <v>0.2</v>
      </c>
      <c r="J6578">
        <v>-161.69399999999999</v>
      </c>
      <c r="K6578" t="str">
        <f>INDEX(product!B:B,MATCH('TABELA TOTAL'!$F8086,product!A:A,0))</f>
        <v>Furniture</v>
      </c>
      <c r="L6578" t="str">
        <f>INDEX(product!C:C,MATCH(F6578,product!A:A,))</f>
        <v>Storage</v>
      </c>
      <c r="M6578" t="str">
        <f>INDEX(product!D:D,MATCH(F6578,product!A:A,))</f>
        <v>Fellowes Officeware Wire Shelving</v>
      </c>
    </row>
    <row r="6579" spans="1:13" x14ac:dyDescent="0.25">
      <c r="A6579" s="1" t="s">
        <v>4590</v>
      </c>
      <c r="B6579" s="2">
        <v>42302</v>
      </c>
      <c r="C6579" s="2">
        <v>42307</v>
      </c>
      <c r="D6579" s="1" t="s">
        <v>19</v>
      </c>
      <c r="E6579" s="1" t="s">
        <v>2887</v>
      </c>
      <c r="F6579" s="1" t="s">
        <v>1298</v>
      </c>
      <c r="G6579">
        <v>60.45</v>
      </c>
      <c r="H6579">
        <v>3</v>
      </c>
      <c r="I6579">
        <v>0</v>
      </c>
      <c r="J6579">
        <v>16.3215</v>
      </c>
      <c r="K6579" t="str">
        <f>INDEX(product!B:B,MATCH('TABELA TOTAL'!$F4382,product!A:A,0))</f>
        <v>Furniture</v>
      </c>
      <c r="L6579" t="str">
        <f>INDEX(product!C:C,MATCH(F6579,product!A:A,))</f>
        <v>Art</v>
      </c>
      <c r="M6579" t="str">
        <f>INDEX(product!D:D,MATCH(F6579,product!A:A,))</f>
        <v>Boston 19500 Mighty Mite Electric Pencil Sharpener</v>
      </c>
    </row>
    <row r="6580" spans="1:13" x14ac:dyDescent="0.25">
      <c r="A6580" s="1" t="s">
        <v>4590</v>
      </c>
      <c r="B6580" s="2">
        <v>42302</v>
      </c>
      <c r="C6580" s="2">
        <v>42307</v>
      </c>
      <c r="D6580" s="1" t="s">
        <v>19</v>
      </c>
      <c r="E6580" s="1" t="s">
        <v>2887</v>
      </c>
      <c r="F6580" s="1" t="s">
        <v>879</v>
      </c>
      <c r="G6580">
        <v>253.17599999999999</v>
      </c>
      <c r="H6580">
        <v>3</v>
      </c>
      <c r="I6580">
        <v>0.2</v>
      </c>
      <c r="J6580">
        <v>-31.646999999999998</v>
      </c>
      <c r="K6580" t="str">
        <f>INDEX(product!B:B,MATCH('TABELA TOTAL'!$F4383,product!A:A,0))</f>
        <v>Office Supplies</v>
      </c>
      <c r="L6580" t="str">
        <f>INDEX(product!C:C,MATCH(F6580,product!A:A,))</f>
        <v>Tables</v>
      </c>
      <c r="M6580" t="str">
        <f>INDEX(product!D:D,MATCH(F6580,product!A:A,))</f>
        <v>Balt Solid Wood Rectangular Table</v>
      </c>
    </row>
    <row r="6581" spans="1:13" x14ac:dyDescent="0.25">
      <c r="A6581" s="1" t="s">
        <v>5834</v>
      </c>
      <c r="B6581" s="2">
        <v>42302</v>
      </c>
      <c r="C6581" s="2">
        <v>42307</v>
      </c>
      <c r="D6581" s="1" t="s">
        <v>19</v>
      </c>
      <c r="E6581" s="1" t="s">
        <v>401</v>
      </c>
      <c r="F6581" s="1" t="s">
        <v>1145</v>
      </c>
      <c r="G6581">
        <v>158.99</v>
      </c>
      <c r="H6581">
        <v>1</v>
      </c>
      <c r="I6581">
        <v>0</v>
      </c>
      <c r="J6581">
        <v>41.337400000000002</v>
      </c>
      <c r="K6581" t="str">
        <f>INDEX(product!B:B,MATCH('TABELA TOTAL'!$F6540,product!A:A,0))</f>
        <v>Furniture</v>
      </c>
      <c r="L6581" t="str">
        <f>INDEX(product!C:C,MATCH(F6581,product!A:A,))</f>
        <v>Phones</v>
      </c>
      <c r="M6581" t="str">
        <f>INDEX(product!D:D,MATCH(F6581,product!A:A,))</f>
        <v>ClearOne Communications CHAT 70 OC Speaker Phone</v>
      </c>
    </row>
    <row r="6582" spans="1:13" x14ac:dyDescent="0.25">
      <c r="A6582" s="1" t="s">
        <v>5834</v>
      </c>
      <c r="B6582" s="2">
        <v>42302</v>
      </c>
      <c r="C6582" s="2">
        <v>42307</v>
      </c>
      <c r="D6582" s="1" t="s">
        <v>19</v>
      </c>
      <c r="E6582" s="1" t="s">
        <v>401</v>
      </c>
      <c r="F6582" s="1" t="s">
        <v>3167</v>
      </c>
      <c r="G6582">
        <v>291.10000000000002</v>
      </c>
      <c r="H6582">
        <v>5</v>
      </c>
      <c r="I6582">
        <v>0</v>
      </c>
      <c r="J6582">
        <v>75.686000000000007</v>
      </c>
      <c r="K6582" t="str">
        <f>INDEX(product!B:B,MATCH('TABELA TOTAL'!$F6541,product!A:A,0))</f>
        <v>Office Supplies</v>
      </c>
      <c r="L6582" t="str">
        <f>INDEX(product!C:C,MATCH(F6582,product!A:A,))</f>
        <v>Chairs</v>
      </c>
      <c r="M6582" t="str">
        <f>INDEX(product!D:D,MATCH(F6582,product!A:A,))</f>
        <v>Iceberg Nesting Folding Chair, 19w x 6d x 43h</v>
      </c>
    </row>
    <row r="6583" spans="1:13" x14ac:dyDescent="0.25">
      <c r="A6583" s="1" t="s">
        <v>6126</v>
      </c>
      <c r="B6583" s="2">
        <v>42302</v>
      </c>
      <c r="C6583" s="2">
        <v>42304</v>
      </c>
      <c r="D6583" s="1" t="s">
        <v>11</v>
      </c>
      <c r="E6583" s="1" t="s">
        <v>1009</v>
      </c>
      <c r="F6583" s="1" t="s">
        <v>2302</v>
      </c>
      <c r="G6583">
        <v>79.36</v>
      </c>
      <c r="H6583">
        <v>4</v>
      </c>
      <c r="I6583">
        <v>0</v>
      </c>
      <c r="J6583">
        <v>23.808</v>
      </c>
      <c r="K6583" t="str">
        <f>INDEX(product!B:B,MATCH('TABELA TOTAL'!$F7090,product!A:A,0))</f>
        <v>Office Supplies</v>
      </c>
      <c r="L6583" t="str">
        <f>INDEX(product!C:C,MATCH(F6583,product!A:A,))</f>
        <v>Art</v>
      </c>
      <c r="M6583" t="str">
        <f>INDEX(product!D:D,MATCH(F6583,product!A:A,))</f>
        <v>Newell 319</v>
      </c>
    </row>
    <row r="6584" spans="1:13" x14ac:dyDescent="0.25">
      <c r="A6584" s="1" t="s">
        <v>7354</v>
      </c>
      <c r="B6584" s="2">
        <v>42302</v>
      </c>
      <c r="C6584" s="2">
        <v>42302</v>
      </c>
      <c r="D6584" s="1" t="s">
        <v>654</v>
      </c>
      <c r="E6584" s="1" t="s">
        <v>1689</v>
      </c>
      <c r="F6584" s="1" t="s">
        <v>3601</v>
      </c>
      <c r="G6584">
        <v>582.33600000000001</v>
      </c>
      <c r="H6584">
        <v>8</v>
      </c>
      <c r="I6584">
        <v>0.2</v>
      </c>
      <c r="J6584">
        <v>-29.116800000000001</v>
      </c>
      <c r="K6584" t="str">
        <f>INDEX(product!B:B,MATCH('TABELA TOTAL'!$F9394,product!A:A,0))</f>
        <v>Furniture</v>
      </c>
      <c r="L6584" t="str">
        <f>INDEX(product!C:C,MATCH(F6584,product!A:A,))</f>
        <v>Chairs</v>
      </c>
      <c r="M6584" t="str">
        <f>INDEX(product!D:D,MATCH(F6584,product!A:A,))</f>
        <v>Global Highback Leather Tilter in Burgundy</v>
      </c>
    </row>
    <row r="6585" spans="1:13" x14ac:dyDescent="0.25">
      <c r="A6585" s="1" t="s">
        <v>5181</v>
      </c>
      <c r="B6585" s="2">
        <v>42301</v>
      </c>
      <c r="C6585" s="2">
        <v>42307</v>
      </c>
      <c r="D6585" s="1" t="s">
        <v>19</v>
      </c>
      <c r="E6585" s="1" t="s">
        <v>516</v>
      </c>
      <c r="F6585" s="1" t="s">
        <v>189</v>
      </c>
      <c r="G6585">
        <v>15.552</v>
      </c>
      <c r="H6585">
        <v>3</v>
      </c>
      <c r="I6585">
        <v>0.2</v>
      </c>
      <c r="J6585">
        <v>5.4432</v>
      </c>
      <c r="K6585" t="str">
        <f>INDEX(product!B:B,MATCH('TABELA TOTAL'!$F5374,product!A:A,0))</f>
        <v>Furniture</v>
      </c>
      <c r="L6585" t="str">
        <f>INDEX(product!C:C,MATCH(F6585,product!A:A,))</f>
        <v>Paper</v>
      </c>
      <c r="M6585" t="str">
        <f>INDEX(product!D:D,MATCH(F6585,product!A:A,))</f>
        <v>Xerox 1999</v>
      </c>
    </row>
    <row r="6586" spans="1:13" x14ac:dyDescent="0.25">
      <c r="A6586" s="1" t="s">
        <v>5181</v>
      </c>
      <c r="B6586" s="2">
        <v>42301</v>
      </c>
      <c r="C6586" s="2">
        <v>42307</v>
      </c>
      <c r="D6586" s="1" t="s">
        <v>19</v>
      </c>
      <c r="E6586" s="1" t="s">
        <v>516</v>
      </c>
      <c r="F6586" s="1" t="s">
        <v>457</v>
      </c>
      <c r="G6586">
        <v>347.36099999999999</v>
      </c>
      <c r="H6586">
        <v>7</v>
      </c>
      <c r="I6586">
        <v>0.3</v>
      </c>
      <c r="J6586">
        <v>-69.472200000000001</v>
      </c>
      <c r="K6586" t="str">
        <f>INDEX(product!B:B,MATCH('TABELA TOTAL'!$F5375,product!A:A,0))</f>
        <v>Technology</v>
      </c>
      <c r="L6586" t="str">
        <f>INDEX(product!C:C,MATCH(F6586,product!A:A,))</f>
        <v>Tables</v>
      </c>
      <c r="M6586" t="str">
        <f>INDEX(product!D:D,MATCH(F6586,product!A:A,))</f>
        <v>KI Conference Tables</v>
      </c>
    </row>
    <row r="6587" spans="1:13" x14ac:dyDescent="0.25">
      <c r="A6587" s="1" t="s">
        <v>5181</v>
      </c>
      <c r="B6587" s="2">
        <v>42301</v>
      </c>
      <c r="C6587" s="2">
        <v>42307</v>
      </c>
      <c r="D6587" s="1" t="s">
        <v>19</v>
      </c>
      <c r="E6587" s="1" t="s">
        <v>516</v>
      </c>
      <c r="F6587" s="1" t="s">
        <v>1656</v>
      </c>
      <c r="G6587">
        <v>10.368</v>
      </c>
      <c r="H6587">
        <v>2</v>
      </c>
      <c r="I6587">
        <v>0.2</v>
      </c>
      <c r="J6587">
        <v>3.6288</v>
      </c>
      <c r="K6587" t="str">
        <f>INDEX(product!B:B,MATCH('TABELA TOTAL'!$F5376,product!A:A,0))</f>
        <v>Technology</v>
      </c>
      <c r="L6587" t="str">
        <f>INDEX(product!C:C,MATCH(F6587,product!A:A,))</f>
        <v>Paper</v>
      </c>
      <c r="M6587" t="str">
        <f>INDEX(product!D:D,MATCH(F6587,product!A:A,))</f>
        <v>Xerox 2</v>
      </c>
    </row>
    <row r="6588" spans="1:13" x14ac:dyDescent="0.25">
      <c r="A6588" s="1" t="s">
        <v>5260</v>
      </c>
      <c r="B6588" s="2">
        <v>42301</v>
      </c>
      <c r="C6588" s="2">
        <v>42306</v>
      </c>
      <c r="D6588" s="1" t="s">
        <v>19</v>
      </c>
      <c r="E6588" s="1" t="s">
        <v>859</v>
      </c>
      <c r="F6588" s="1" t="s">
        <v>614</v>
      </c>
      <c r="G6588">
        <v>3.5920000000000001</v>
      </c>
      <c r="H6588">
        <v>4</v>
      </c>
      <c r="I6588">
        <v>0.8</v>
      </c>
      <c r="J6588">
        <v>-6.2859999999999996</v>
      </c>
      <c r="K6588" t="str">
        <f>INDEX(product!B:B,MATCH('TABELA TOTAL'!$F5488,product!A:A,0))</f>
        <v>Office Supplies</v>
      </c>
      <c r="L6588" t="str">
        <f>INDEX(product!C:C,MATCH(F6588,product!A:A,))</f>
        <v>Binders</v>
      </c>
      <c r="M6588" t="str">
        <f>INDEX(product!D:D,MATCH(F6588,product!A:A,))</f>
        <v>Avery Non-Stick Binders</v>
      </c>
    </row>
    <row r="6589" spans="1:13" x14ac:dyDescent="0.25">
      <c r="A6589" s="1" t="s">
        <v>5780</v>
      </c>
      <c r="B6589" s="2">
        <v>42301</v>
      </c>
      <c r="C6589" s="2">
        <v>42304</v>
      </c>
      <c r="D6589" s="1" t="s">
        <v>79</v>
      </c>
      <c r="E6589" s="1" t="s">
        <v>1675</v>
      </c>
      <c r="F6589" s="1" t="s">
        <v>737</v>
      </c>
      <c r="G6589">
        <v>454.27199999999999</v>
      </c>
      <c r="H6589">
        <v>8</v>
      </c>
      <c r="I6589">
        <v>0.2</v>
      </c>
      <c r="J6589">
        <v>-73.819199999999995</v>
      </c>
      <c r="K6589" t="str">
        <f>INDEX(product!B:B,MATCH('TABELA TOTAL'!$F6425,product!A:A,0))</f>
        <v>Office Supplies</v>
      </c>
      <c r="L6589" t="str">
        <f>INDEX(product!C:C,MATCH(F6589,product!A:A,))</f>
        <v>Chairs</v>
      </c>
      <c r="M6589" t="str">
        <f>INDEX(product!D:D,MATCH(F6589,product!A:A,))</f>
        <v>Novimex High-Tech Fabric Mesh Task Chair</v>
      </c>
    </row>
    <row r="6590" spans="1:13" x14ac:dyDescent="0.25">
      <c r="A6590" s="1" t="s">
        <v>4249</v>
      </c>
      <c r="B6590" s="2">
        <v>42300</v>
      </c>
      <c r="C6590" s="2">
        <v>42304</v>
      </c>
      <c r="D6590" s="1" t="s">
        <v>11</v>
      </c>
      <c r="E6590" s="1" t="s">
        <v>1234</v>
      </c>
      <c r="F6590" s="1" t="s">
        <v>1406</v>
      </c>
      <c r="G6590">
        <v>148.32</v>
      </c>
      <c r="H6590">
        <v>9</v>
      </c>
      <c r="I6590">
        <v>0</v>
      </c>
      <c r="J6590">
        <v>63.7776</v>
      </c>
      <c r="K6590" t="str">
        <f>INDEX(product!B:B,MATCH('TABELA TOTAL'!$F3869,product!A:A,0))</f>
        <v>Furniture</v>
      </c>
      <c r="L6590" t="str">
        <f>INDEX(product!C:C,MATCH(F6590,product!A:A,))</f>
        <v>Accessories</v>
      </c>
      <c r="M6590" t="str">
        <f>INDEX(product!D:D,MATCH(F6590,product!A:A,))</f>
        <v>Maxell DVD-RAM Discs</v>
      </c>
    </row>
    <row r="6591" spans="1:13" x14ac:dyDescent="0.25">
      <c r="A6591" s="1" t="s">
        <v>4249</v>
      </c>
      <c r="B6591" s="2">
        <v>42300</v>
      </c>
      <c r="C6591" s="2">
        <v>42304</v>
      </c>
      <c r="D6591" s="1" t="s">
        <v>11</v>
      </c>
      <c r="E6591" s="1" t="s">
        <v>1234</v>
      </c>
      <c r="F6591" s="1" t="s">
        <v>3758</v>
      </c>
      <c r="G6591">
        <v>240.78399999999999</v>
      </c>
      <c r="H6591">
        <v>1</v>
      </c>
      <c r="I6591">
        <v>0.2</v>
      </c>
      <c r="J6591">
        <v>27.088200000000001</v>
      </c>
      <c r="K6591" t="str">
        <f>INDEX(product!B:B,MATCH('TABELA TOTAL'!$F3870,product!A:A,0))</f>
        <v>Office Supplies</v>
      </c>
      <c r="L6591" t="str">
        <f>INDEX(product!C:C,MATCH(F6591,product!A:A,))</f>
        <v>Chairs</v>
      </c>
      <c r="M6591" t="str">
        <f>INDEX(product!D:D,MATCH(F6591,product!A:A,))</f>
        <v>Global Leather and Oak Executive Chair, Black</v>
      </c>
    </row>
    <row r="6592" spans="1:13" x14ac:dyDescent="0.25">
      <c r="A6592" s="1" t="s">
        <v>4249</v>
      </c>
      <c r="B6592" s="2">
        <v>42300</v>
      </c>
      <c r="C6592" s="2">
        <v>42304</v>
      </c>
      <c r="D6592" s="1" t="s">
        <v>11</v>
      </c>
      <c r="E6592" s="1" t="s">
        <v>1234</v>
      </c>
      <c r="F6592" s="1" t="s">
        <v>1866</v>
      </c>
      <c r="G6592">
        <v>191.96799999999999</v>
      </c>
      <c r="H6592">
        <v>7</v>
      </c>
      <c r="I6592">
        <v>0.2</v>
      </c>
      <c r="J6592">
        <v>16.7972</v>
      </c>
      <c r="K6592" t="str">
        <f>INDEX(product!B:B,MATCH('TABELA TOTAL'!$F3871,product!A:A,0))</f>
        <v>Office Supplies</v>
      </c>
      <c r="L6592" t="str">
        <f>INDEX(product!C:C,MATCH(F6592,product!A:A,))</f>
        <v>Chairs</v>
      </c>
      <c r="M6592" t="str">
        <f>INDEX(product!D:D,MATCH(F6592,product!A:A,))</f>
        <v>Global Chrome Stack Chair</v>
      </c>
    </row>
    <row r="6593" spans="1:13" x14ac:dyDescent="0.25">
      <c r="A6593" s="1" t="s">
        <v>4249</v>
      </c>
      <c r="B6593" s="2">
        <v>42300</v>
      </c>
      <c r="C6593" s="2">
        <v>42304</v>
      </c>
      <c r="D6593" s="1" t="s">
        <v>11</v>
      </c>
      <c r="E6593" s="1" t="s">
        <v>1234</v>
      </c>
      <c r="F6593" s="1" t="s">
        <v>1255</v>
      </c>
      <c r="G6593">
        <v>11.56</v>
      </c>
      <c r="H6593">
        <v>2</v>
      </c>
      <c r="I6593">
        <v>0</v>
      </c>
      <c r="J6593">
        <v>5.6643999999999997</v>
      </c>
      <c r="K6593" t="str">
        <f>INDEX(product!B:B,MATCH('TABELA TOTAL'!$F3872,product!A:A,0))</f>
        <v>Technology</v>
      </c>
      <c r="L6593" t="str">
        <f>INDEX(product!C:C,MATCH(F6593,product!A:A,))</f>
        <v>Paper</v>
      </c>
      <c r="M6593" t="str">
        <f>INDEX(product!D:D,MATCH(F6593,product!A:A,))</f>
        <v>Xerox 196</v>
      </c>
    </row>
    <row r="6594" spans="1:13" x14ac:dyDescent="0.25">
      <c r="A6594" s="1" t="s">
        <v>4249</v>
      </c>
      <c r="B6594" s="2">
        <v>42300</v>
      </c>
      <c r="C6594" s="2">
        <v>42304</v>
      </c>
      <c r="D6594" s="1" t="s">
        <v>11</v>
      </c>
      <c r="E6594" s="1" t="s">
        <v>1234</v>
      </c>
      <c r="F6594" s="1" t="s">
        <v>235</v>
      </c>
      <c r="G6594">
        <v>11.8</v>
      </c>
      <c r="H6594">
        <v>4</v>
      </c>
      <c r="I6594">
        <v>0</v>
      </c>
      <c r="J6594">
        <v>5.6639999999999997</v>
      </c>
      <c r="K6594" t="str">
        <f>INDEX(product!B:B,MATCH('TABELA TOTAL'!$F3873,product!A:A,0))</f>
        <v>Office Supplies</v>
      </c>
      <c r="L6594" t="str">
        <f>INDEX(product!C:C,MATCH(F6594,product!A:A,))</f>
        <v>Envelopes</v>
      </c>
      <c r="M6594" t="str">
        <f>INDEX(product!D:D,MATCH(F6594,product!A:A,))</f>
        <v>Redi-Strip #10 Envelopes, 4 1/8 x 9 1/2</v>
      </c>
    </row>
    <row r="6595" spans="1:13" x14ac:dyDescent="0.25">
      <c r="A6595" s="1" t="s">
        <v>4249</v>
      </c>
      <c r="B6595" s="2">
        <v>42300</v>
      </c>
      <c r="C6595" s="2">
        <v>42304</v>
      </c>
      <c r="D6595" s="1" t="s">
        <v>11</v>
      </c>
      <c r="E6595" s="1" t="s">
        <v>1234</v>
      </c>
      <c r="F6595" s="1" t="s">
        <v>2546</v>
      </c>
      <c r="G6595">
        <v>842.35199999999998</v>
      </c>
      <c r="H6595">
        <v>3</v>
      </c>
      <c r="I6595">
        <v>0.2</v>
      </c>
      <c r="J6595">
        <v>42.117600000000003</v>
      </c>
      <c r="K6595" t="str">
        <f>INDEX(product!B:B,MATCH('TABELA TOTAL'!$F3874,product!A:A,0))</f>
        <v>Office Supplies</v>
      </c>
      <c r="L6595" t="str">
        <f>INDEX(product!C:C,MATCH(F6595,product!A:A,))</f>
        <v>Chairs</v>
      </c>
      <c r="M6595" t="str">
        <f>INDEX(product!D:D,MATCH(F6595,product!A:A,))</f>
        <v>Office Star - Professional Matrix Back Chair with 2-to-1 Synchro Tilt and Mesh Fabric Seat</v>
      </c>
    </row>
    <row r="6596" spans="1:13" x14ac:dyDescent="0.25">
      <c r="A6596" s="1" t="s">
        <v>4508</v>
      </c>
      <c r="B6596" s="2">
        <v>42300</v>
      </c>
      <c r="C6596" s="2">
        <v>42300</v>
      </c>
      <c r="D6596" s="1" t="s">
        <v>654</v>
      </c>
      <c r="E6596" s="1" t="s">
        <v>1175</v>
      </c>
      <c r="F6596" s="1" t="s">
        <v>2564</v>
      </c>
      <c r="G6596">
        <v>55.944000000000003</v>
      </c>
      <c r="H6596">
        <v>7</v>
      </c>
      <c r="I6596">
        <v>0.2</v>
      </c>
      <c r="J6596">
        <v>-13.2867</v>
      </c>
      <c r="K6596" t="str">
        <f>INDEX(product!B:B,MATCH('TABELA TOTAL'!$F4253,product!A:A,0))</f>
        <v>Office Supplies</v>
      </c>
      <c r="L6596" t="str">
        <f>INDEX(product!C:C,MATCH(F6596,product!A:A,))</f>
        <v>Phones</v>
      </c>
      <c r="M6596" t="str">
        <f>INDEX(product!D:D,MATCH(F6596,product!A:A,))</f>
        <v>Mediabridge Sport Armband iPhone 5s</v>
      </c>
    </row>
    <row r="6597" spans="1:13" x14ac:dyDescent="0.25">
      <c r="A6597" s="1" t="s">
        <v>4508</v>
      </c>
      <c r="B6597" s="2">
        <v>42300</v>
      </c>
      <c r="C6597" s="2">
        <v>42300</v>
      </c>
      <c r="D6597" s="1" t="s">
        <v>654</v>
      </c>
      <c r="E6597" s="1" t="s">
        <v>1175</v>
      </c>
      <c r="F6597" s="1" t="s">
        <v>332</v>
      </c>
      <c r="G6597">
        <v>10.688000000000001</v>
      </c>
      <c r="H6597">
        <v>2</v>
      </c>
      <c r="I6597">
        <v>0.2</v>
      </c>
      <c r="J6597">
        <v>2.2711999999999999</v>
      </c>
      <c r="K6597" t="str">
        <f>INDEX(product!B:B,MATCH('TABELA TOTAL'!$F4254,product!A:A,0))</f>
        <v>Office Supplies</v>
      </c>
      <c r="L6597" t="str">
        <f>INDEX(product!C:C,MATCH(F6597,product!A:A,))</f>
        <v>Art</v>
      </c>
      <c r="M6597" t="str">
        <f>INDEX(product!D:D,MATCH(F6597,product!A:A,))</f>
        <v>Sanford Liquid Accent Highlighters</v>
      </c>
    </row>
    <row r="6598" spans="1:13" x14ac:dyDescent="0.25">
      <c r="A6598" s="1" t="s">
        <v>4508</v>
      </c>
      <c r="B6598" s="2">
        <v>42300</v>
      </c>
      <c r="C6598" s="2">
        <v>42300</v>
      </c>
      <c r="D6598" s="1" t="s">
        <v>654</v>
      </c>
      <c r="E6598" s="1" t="s">
        <v>1175</v>
      </c>
      <c r="F6598" s="1" t="s">
        <v>2676</v>
      </c>
      <c r="G6598">
        <v>11.824</v>
      </c>
      <c r="H6598">
        <v>2</v>
      </c>
      <c r="I6598">
        <v>0.2</v>
      </c>
      <c r="J6598">
        <v>1.0346</v>
      </c>
      <c r="K6598" t="str">
        <f>INDEX(product!B:B,MATCH('TABELA TOTAL'!$F4255,product!A:A,0))</f>
        <v>Technology</v>
      </c>
      <c r="L6598" t="str">
        <f>INDEX(product!C:C,MATCH(F6598,product!A:A,))</f>
        <v>Phones</v>
      </c>
      <c r="M6598" t="str">
        <f>INDEX(product!D:D,MATCH(F6598,product!A:A,))</f>
        <v>SKILCRAFT Telephone Shoulder Rest, 2" x 6.5" x 2.5", Black</v>
      </c>
    </row>
    <row r="6599" spans="1:13" x14ac:dyDescent="0.25">
      <c r="A6599" s="1" t="s">
        <v>4524</v>
      </c>
      <c r="B6599" s="2">
        <v>42300</v>
      </c>
      <c r="C6599" s="2">
        <v>42305</v>
      </c>
      <c r="D6599" s="1" t="s">
        <v>19</v>
      </c>
      <c r="E6599" s="1" t="s">
        <v>516</v>
      </c>
      <c r="F6599" s="1" t="s">
        <v>614</v>
      </c>
      <c r="G6599">
        <v>3.5920000000000001</v>
      </c>
      <c r="H6599">
        <v>1</v>
      </c>
      <c r="I6599">
        <v>0.2</v>
      </c>
      <c r="J6599">
        <v>1.1225000000000001</v>
      </c>
      <c r="K6599" t="str">
        <f>INDEX(product!B:B,MATCH('TABELA TOTAL'!$F4276,product!A:A,0))</f>
        <v>Office Supplies</v>
      </c>
      <c r="L6599" t="str">
        <f>INDEX(product!C:C,MATCH(F6599,product!A:A,))</f>
        <v>Binders</v>
      </c>
      <c r="M6599" t="str">
        <f>INDEX(product!D:D,MATCH(F6599,product!A:A,))</f>
        <v>Avery Non-Stick Binders</v>
      </c>
    </row>
    <row r="6600" spans="1:13" x14ac:dyDescent="0.25">
      <c r="A6600" s="1" t="s">
        <v>5209</v>
      </c>
      <c r="B6600" s="2">
        <v>42300</v>
      </c>
      <c r="C6600" s="2">
        <v>42303</v>
      </c>
      <c r="D6600" s="1" t="s">
        <v>79</v>
      </c>
      <c r="E6600" s="1" t="s">
        <v>2723</v>
      </c>
      <c r="F6600" s="1" t="s">
        <v>1579</v>
      </c>
      <c r="G6600">
        <v>36.287999999999997</v>
      </c>
      <c r="H6600">
        <v>7</v>
      </c>
      <c r="I6600">
        <v>0.2</v>
      </c>
      <c r="J6600">
        <v>12.700799999999999</v>
      </c>
      <c r="K6600" t="str">
        <f>INDEX(product!B:B,MATCH('TABELA TOTAL'!$F5420,product!A:A,0))</f>
        <v>Office Supplies</v>
      </c>
      <c r="L6600" t="str">
        <f>INDEX(product!C:C,MATCH(F6600,product!A:A,))</f>
        <v>Paper</v>
      </c>
      <c r="M6600" t="str">
        <f>INDEX(product!D:D,MATCH(F6600,product!A:A,))</f>
        <v>Xerox 212</v>
      </c>
    </row>
    <row r="6601" spans="1:13" x14ac:dyDescent="0.25">
      <c r="A6601" s="1" t="s">
        <v>5209</v>
      </c>
      <c r="B6601" s="2">
        <v>42300</v>
      </c>
      <c r="C6601" s="2">
        <v>42303</v>
      </c>
      <c r="D6601" s="1" t="s">
        <v>79</v>
      </c>
      <c r="E6601" s="1" t="s">
        <v>2723</v>
      </c>
      <c r="F6601" s="1" t="s">
        <v>1094</v>
      </c>
      <c r="G6601">
        <v>150.38399999999999</v>
      </c>
      <c r="H6601">
        <v>2</v>
      </c>
      <c r="I6601">
        <v>0.2</v>
      </c>
      <c r="J6601">
        <v>15.038399999999999</v>
      </c>
      <c r="K6601" t="str">
        <f>INDEX(product!B:B,MATCH('TABELA TOTAL'!$F5421,product!A:A,0))</f>
        <v>Furniture</v>
      </c>
      <c r="L6601" t="str">
        <f>INDEX(product!C:C,MATCH(F6601,product!A:A,))</f>
        <v>Phones</v>
      </c>
      <c r="M6601" t="str">
        <f>INDEX(product!D:D,MATCH(F6601,product!A:A,))</f>
        <v>Jabra SPEAK 410</v>
      </c>
    </row>
    <row r="6602" spans="1:13" x14ac:dyDescent="0.25">
      <c r="A6602" s="1" t="s">
        <v>6864</v>
      </c>
      <c r="B6602" s="2">
        <v>42300</v>
      </c>
      <c r="C6602" s="2">
        <v>42305</v>
      </c>
      <c r="D6602" s="1" t="s">
        <v>19</v>
      </c>
      <c r="E6602" s="1" t="s">
        <v>2526</v>
      </c>
      <c r="F6602" s="1" t="s">
        <v>4212</v>
      </c>
      <c r="G6602">
        <v>60.735999999999997</v>
      </c>
      <c r="H6602">
        <v>8</v>
      </c>
      <c r="I6602">
        <v>0.2</v>
      </c>
      <c r="J6602">
        <v>20.4984</v>
      </c>
      <c r="K6602" t="str">
        <f>INDEX(product!B:B,MATCH('TABELA TOTAL'!$F8494,product!A:A,0))</f>
        <v>Office Supplies</v>
      </c>
      <c r="L6602" t="str">
        <f>INDEX(product!C:C,MATCH(F6602,product!A:A,))</f>
        <v>Paper</v>
      </c>
      <c r="M6602" t="str">
        <f>INDEX(product!D:D,MATCH(F6602,product!A:A,))</f>
        <v>TOPS 4 x 6 Fluorescent Color Memo Sheets, 500 Sheets per Pack</v>
      </c>
    </row>
    <row r="6603" spans="1:13" x14ac:dyDescent="0.25">
      <c r="A6603" s="1" t="s">
        <v>6864</v>
      </c>
      <c r="B6603" s="2">
        <v>42300</v>
      </c>
      <c r="C6603" s="2">
        <v>42305</v>
      </c>
      <c r="D6603" s="1" t="s">
        <v>19</v>
      </c>
      <c r="E6603" s="1" t="s">
        <v>2526</v>
      </c>
      <c r="F6603" s="1" t="s">
        <v>4747</v>
      </c>
      <c r="G6603">
        <v>479.976</v>
      </c>
      <c r="H6603">
        <v>3</v>
      </c>
      <c r="I6603">
        <v>0.2</v>
      </c>
      <c r="J6603">
        <v>161.99189999999999</v>
      </c>
      <c r="K6603" t="str">
        <f>INDEX(product!B:B,MATCH('TABELA TOTAL'!$F8495,product!A:A,0))</f>
        <v>Office Supplies</v>
      </c>
      <c r="L6603" t="str">
        <f>INDEX(product!C:C,MATCH(F6603,product!A:A,))</f>
        <v>Copiers</v>
      </c>
      <c r="M6603" t="str">
        <f>INDEX(product!D:D,MATCH(F6603,product!A:A,))</f>
        <v>Canon PC-428 Personal Copier</v>
      </c>
    </row>
    <row r="6604" spans="1:13" x14ac:dyDescent="0.25">
      <c r="A6604" s="1" t="s">
        <v>6864</v>
      </c>
      <c r="B6604" s="2">
        <v>42300</v>
      </c>
      <c r="C6604" s="2">
        <v>42305</v>
      </c>
      <c r="D6604" s="1" t="s">
        <v>19</v>
      </c>
      <c r="E6604" s="1" t="s">
        <v>2526</v>
      </c>
      <c r="F6604" s="1" t="s">
        <v>2170</v>
      </c>
      <c r="G6604">
        <v>6.08</v>
      </c>
      <c r="H6604">
        <v>1</v>
      </c>
      <c r="I6604">
        <v>0.8</v>
      </c>
      <c r="J6604">
        <v>-10.336</v>
      </c>
      <c r="K6604" t="str">
        <f>INDEX(product!B:B,MATCH('TABELA TOTAL'!$F8496,product!A:A,0))</f>
        <v>Technology</v>
      </c>
      <c r="L6604" t="str">
        <f>INDEX(product!C:C,MATCH(F6604,product!A:A,))</f>
        <v>Binders</v>
      </c>
      <c r="M6604" t="str">
        <f>INDEX(product!D:D,MATCH(F6604,product!A:A,))</f>
        <v>Ibico Plastic Spiral Binding Combs</v>
      </c>
    </row>
    <row r="6605" spans="1:13" x14ac:dyDescent="0.25">
      <c r="A6605" s="1" t="s">
        <v>1837</v>
      </c>
      <c r="B6605" s="2">
        <v>42299</v>
      </c>
      <c r="C6605" s="2">
        <v>42303</v>
      </c>
      <c r="D6605" s="1" t="s">
        <v>19</v>
      </c>
      <c r="E6605" s="1" t="s">
        <v>1315</v>
      </c>
      <c r="F6605" s="1" t="s">
        <v>1297</v>
      </c>
      <c r="G6605">
        <v>5.1760000000000002</v>
      </c>
      <c r="H6605">
        <v>4</v>
      </c>
      <c r="I6605">
        <v>0.8</v>
      </c>
      <c r="J6605">
        <v>-7.7640000000000002</v>
      </c>
      <c r="K6605" t="str">
        <f>INDEX(product!B:B,MATCH('TABELA TOTAL'!$F1175,product!A:A,0))</f>
        <v>Office Supplies</v>
      </c>
      <c r="L6605" t="str">
        <f>INDEX(product!C:C,MATCH(F6605,product!A:A,))</f>
        <v>Binders</v>
      </c>
      <c r="M6605" t="str">
        <f>INDEX(product!D:D,MATCH(F6605,product!A:A,))</f>
        <v>GBC Instant Report Kit</v>
      </c>
    </row>
    <row r="6606" spans="1:13" x14ac:dyDescent="0.25">
      <c r="A6606" s="1" t="s">
        <v>6848</v>
      </c>
      <c r="B6606" s="2">
        <v>42299</v>
      </c>
      <c r="C6606" s="2">
        <v>42303</v>
      </c>
      <c r="D6606" s="1" t="s">
        <v>11</v>
      </c>
      <c r="E6606" s="1" t="s">
        <v>1963</v>
      </c>
      <c r="F6606" s="1" t="s">
        <v>519</v>
      </c>
      <c r="G6606">
        <v>9.952</v>
      </c>
      <c r="H6606">
        <v>1</v>
      </c>
      <c r="I6606">
        <v>0.2</v>
      </c>
      <c r="J6606">
        <v>0.99519999999999997</v>
      </c>
      <c r="K6606" t="str">
        <f>INDEX(product!B:B,MATCH('TABELA TOTAL'!$F8475,product!A:A,0))</f>
        <v>Office Supplies</v>
      </c>
      <c r="L6606" t="str">
        <f>INDEX(product!C:C,MATCH(F6606,product!A:A,))</f>
        <v>Storage</v>
      </c>
      <c r="M6606" t="str">
        <f>INDEX(product!D:D,MATCH(F6606,product!A:A,))</f>
        <v>Eldon Simplefile Box Office</v>
      </c>
    </row>
    <row r="6607" spans="1:13" x14ac:dyDescent="0.25">
      <c r="A6607" s="1" t="s">
        <v>6624</v>
      </c>
      <c r="B6607" s="2">
        <v>42297</v>
      </c>
      <c r="C6607" s="2">
        <v>42301</v>
      </c>
      <c r="D6607" s="1" t="s">
        <v>19</v>
      </c>
      <c r="E6607" s="1" t="s">
        <v>1681</v>
      </c>
      <c r="F6607" s="1" t="s">
        <v>857</v>
      </c>
      <c r="G6607">
        <v>239.97</v>
      </c>
      <c r="H6607">
        <v>3</v>
      </c>
      <c r="I6607">
        <v>0</v>
      </c>
      <c r="J6607">
        <v>86.389200000000002</v>
      </c>
      <c r="K6607" t="str">
        <f>INDEX(product!B:B,MATCH('TABELA TOTAL'!$F8069,product!A:A,0))</f>
        <v>Furniture</v>
      </c>
      <c r="L6607" t="str">
        <f>INDEX(product!C:C,MATCH(F6607,product!A:A,))</f>
        <v>Accessories</v>
      </c>
      <c r="M6607" t="str">
        <f>INDEX(product!D:D,MATCH(F6607,product!A:A,))</f>
        <v>Logitech G602 Wireless Gaming Mouse</v>
      </c>
    </row>
    <row r="6608" spans="1:13" x14ac:dyDescent="0.25">
      <c r="A6608" s="1" t="s">
        <v>6624</v>
      </c>
      <c r="B6608" s="2">
        <v>42297</v>
      </c>
      <c r="C6608" s="2">
        <v>42301</v>
      </c>
      <c r="D6608" s="1" t="s">
        <v>19</v>
      </c>
      <c r="E6608" s="1" t="s">
        <v>1681</v>
      </c>
      <c r="F6608" s="1" t="s">
        <v>4107</v>
      </c>
      <c r="G6608">
        <v>16.02</v>
      </c>
      <c r="H6608">
        <v>6</v>
      </c>
      <c r="I6608">
        <v>0</v>
      </c>
      <c r="J6608">
        <v>6.0876000000000001</v>
      </c>
      <c r="K6608" t="str">
        <f>INDEX(product!B:B,MATCH('TABELA TOTAL'!$F8070,product!A:A,0))</f>
        <v>Furniture</v>
      </c>
      <c r="L6608" t="str">
        <f>INDEX(product!C:C,MATCH(F6608,product!A:A,))</f>
        <v>Furnishings</v>
      </c>
      <c r="M6608" t="str">
        <f>INDEX(product!D:D,MATCH(F6608,product!A:A,))</f>
        <v>Acrylic Self-Standing Desk Frames</v>
      </c>
    </row>
    <row r="6609" spans="1:13" x14ac:dyDescent="0.25">
      <c r="A6609" s="1" t="s">
        <v>6908</v>
      </c>
      <c r="B6609" s="2">
        <v>42297</v>
      </c>
      <c r="C6609" s="2">
        <v>42299</v>
      </c>
      <c r="D6609" s="1" t="s">
        <v>79</v>
      </c>
      <c r="E6609" s="1" t="s">
        <v>2212</v>
      </c>
      <c r="F6609" s="1" t="s">
        <v>77</v>
      </c>
      <c r="G6609">
        <v>24.56</v>
      </c>
      <c r="H6609">
        <v>2</v>
      </c>
      <c r="I6609">
        <v>0</v>
      </c>
      <c r="J6609">
        <v>11.543200000000001</v>
      </c>
      <c r="K6609" t="str">
        <f>INDEX(product!B:B,MATCH('TABELA TOTAL'!$F8575,product!A:A,0))</f>
        <v>Technology</v>
      </c>
      <c r="L6609" t="str">
        <f>INDEX(product!C:C,MATCH(F6609,product!A:A,))</f>
        <v>Paper</v>
      </c>
      <c r="M6609" t="str">
        <f>INDEX(product!D:D,MATCH(F6609,product!A:A,))</f>
        <v>Easy-staple paper</v>
      </c>
    </row>
    <row r="6610" spans="1:13" x14ac:dyDescent="0.25">
      <c r="A6610" s="1" t="s">
        <v>7178</v>
      </c>
      <c r="B6610" s="2">
        <v>42297</v>
      </c>
      <c r="C6610" s="2">
        <v>42301</v>
      </c>
      <c r="D6610" s="1" t="s">
        <v>19</v>
      </c>
      <c r="E6610" s="1" t="s">
        <v>3374</v>
      </c>
      <c r="F6610" s="1" t="s">
        <v>4714</v>
      </c>
      <c r="G6610">
        <v>74.760000000000005</v>
      </c>
      <c r="H6610">
        <v>7</v>
      </c>
      <c r="I6610">
        <v>0</v>
      </c>
      <c r="J6610">
        <v>23.923200000000001</v>
      </c>
      <c r="K6610" t="str">
        <f>INDEX(product!B:B,MATCH('TABELA TOTAL'!$F9059,product!A:A,0))</f>
        <v>Office Supplies</v>
      </c>
      <c r="L6610" t="str">
        <f>INDEX(product!C:C,MATCH(F6610,product!A:A,))</f>
        <v>Furnishings</v>
      </c>
      <c r="M6610" t="str">
        <f>INDEX(product!D:D,MATCH(F6610,product!A:A,))</f>
        <v>Nu-Dell Oak Frame</v>
      </c>
    </row>
    <row r="6611" spans="1:13" x14ac:dyDescent="0.25">
      <c r="A6611" s="1" t="s">
        <v>7178</v>
      </c>
      <c r="B6611" s="2">
        <v>42297</v>
      </c>
      <c r="C6611" s="2">
        <v>42301</v>
      </c>
      <c r="D6611" s="1" t="s">
        <v>19</v>
      </c>
      <c r="E6611" s="1" t="s">
        <v>3374</v>
      </c>
      <c r="F6611" s="1" t="s">
        <v>5290</v>
      </c>
      <c r="G6611">
        <v>364.77600000000001</v>
      </c>
      <c r="H6611">
        <v>3</v>
      </c>
      <c r="I6611">
        <v>0.2</v>
      </c>
      <c r="J6611">
        <v>27.3582</v>
      </c>
      <c r="K6611" t="str">
        <f>INDEX(product!B:B,MATCH('TABELA TOTAL'!$F9060,product!A:A,0))</f>
        <v>Office Supplies</v>
      </c>
      <c r="L6611" t="str">
        <f>INDEX(product!C:C,MATCH(F6611,product!A:A,))</f>
        <v>Tables</v>
      </c>
      <c r="M6611" t="str">
        <f>INDEX(product!D:D,MATCH(F6611,product!A:A,))</f>
        <v>SAFCO PlanMaster Boards, 60w x 37-1/2d, White Melamine</v>
      </c>
    </row>
    <row r="6612" spans="1:13" x14ac:dyDescent="0.25">
      <c r="A6612" s="1" t="s">
        <v>1440</v>
      </c>
      <c r="B6612" s="2">
        <v>42296</v>
      </c>
      <c r="C6612" s="2">
        <v>42297</v>
      </c>
      <c r="D6612" s="1" t="s">
        <v>79</v>
      </c>
      <c r="E6612" s="1" t="s">
        <v>67</v>
      </c>
      <c r="F6612" s="1" t="s">
        <v>1441</v>
      </c>
      <c r="G6612">
        <v>34.44</v>
      </c>
      <c r="H6612">
        <v>3</v>
      </c>
      <c r="I6612">
        <v>0</v>
      </c>
      <c r="J6612">
        <v>17.22</v>
      </c>
      <c r="K6612" t="str">
        <f>INDEX(product!B:B,MATCH('TABELA TOTAL'!$F873,product!A:A,0))</f>
        <v>Furniture</v>
      </c>
      <c r="L6612" t="str">
        <f>INDEX(product!C:C,MATCH(F6612,product!A:A,))</f>
        <v>Paper</v>
      </c>
      <c r="M6612" t="str">
        <f>INDEX(product!D:D,MATCH(F6612,product!A:A,))</f>
        <v>Southworth 100% Cotton The Best Paper</v>
      </c>
    </row>
    <row r="6613" spans="1:13" x14ac:dyDescent="0.25">
      <c r="A6613" s="1" t="s">
        <v>4307</v>
      </c>
      <c r="B6613" s="2">
        <v>42296</v>
      </c>
      <c r="C6613" s="2">
        <v>42301</v>
      </c>
      <c r="D6613" s="1" t="s">
        <v>19</v>
      </c>
      <c r="E6613" s="1" t="s">
        <v>2174</v>
      </c>
      <c r="F6613" s="1" t="s">
        <v>2743</v>
      </c>
      <c r="G6613">
        <v>38.28</v>
      </c>
      <c r="H6613">
        <v>6</v>
      </c>
      <c r="I6613">
        <v>0</v>
      </c>
      <c r="J6613">
        <v>17.608799999999999</v>
      </c>
      <c r="K6613" t="str">
        <f>INDEX(product!B:B,MATCH('TABELA TOTAL'!$F3962,product!A:A,0))</f>
        <v>Furniture</v>
      </c>
      <c r="L6613" t="str">
        <f>INDEX(product!C:C,MATCH(F6613,product!A:A,))</f>
        <v>Binders</v>
      </c>
      <c r="M6613" t="str">
        <f>INDEX(product!D:D,MATCH(F6613,product!A:A,))</f>
        <v>Avery Heavy-Duty EZD View Binder with Locking Rings</v>
      </c>
    </row>
    <row r="6614" spans="1:13" x14ac:dyDescent="0.25">
      <c r="A6614" s="1" t="s">
        <v>4307</v>
      </c>
      <c r="B6614" s="2">
        <v>42296</v>
      </c>
      <c r="C6614" s="2">
        <v>42301</v>
      </c>
      <c r="D6614" s="1" t="s">
        <v>19</v>
      </c>
      <c r="E6614" s="1" t="s">
        <v>2174</v>
      </c>
      <c r="F6614" s="1" t="s">
        <v>2156</v>
      </c>
      <c r="G6614">
        <v>149.94999999999999</v>
      </c>
      <c r="H6614">
        <v>5</v>
      </c>
      <c r="I6614">
        <v>0</v>
      </c>
      <c r="J6614">
        <v>44.984999999999999</v>
      </c>
      <c r="K6614" t="str">
        <f>INDEX(product!B:B,MATCH('TABELA TOTAL'!$F3963,product!A:A,0))</f>
        <v>Furniture</v>
      </c>
      <c r="L6614" t="str">
        <f>INDEX(product!C:C,MATCH(F6614,product!A:A,))</f>
        <v>Phones</v>
      </c>
      <c r="M6614" t="str">
        <f>INDEX(product!D:D,MATCH(F6614,product!A:A,))</f>
        <v>OtterBox Defender Series Case - Samsung Galaxy S4</v>
      </c>
    </row>
    <row r="6615" spans="1:13" x14ac:dyDescent="0.25">
      <c r="A6615" s="1" t="s">
        <v>5224</v>
      </c>
      <c r="B6615" s="2">
        <v>42296</v>
      </c>
      <c r="C6615" s="2">
        <v>42301</v>
      </c>
      <c r="D6615" s="1" t="s">
        <v>19</v>
      </c>
      <c r="E6615" s="1" t="s">
        <v>358</v>
      </c>
      <c r="F6615" s="1" t="s">
        <v>5225</v>
      </c>
      <c r="G6615">
        <v>1640.7</v>
      </c>
      <c r="H6615">
        <v>5</v>
      </c>
      <c r="I6615">
        <v>0</v>
      </c>
      <c r="J6615">
        <v>459.39600000000002</v>
      </c>
      <c r="K6615" t="str">
        <f>INDEX(product!B:B,MATCH('TABELA TOTAL'!$F5436,product!A:A,0))</f>
        <v>Office Supplies</v>
      </c>
      <c r="L6615" t="str">
        <f>INDEX(product!C:C,MATCH(F6615,product!A:A,))</f>
        <v>Appliances</v>
      </c>
      <c r="M6615" t="str">
        <f>INDEX(product!D:D,MATCH(F6615,product!A:A,))</f>
        <v>Sanyo Counter Height Refrigerator with Crisper, 3.6 Cubic Foot, Stainless Steel/Black</v>
      </c>
    </row>
    <row r="6616" spans="1:13" x14ac:dyDescent="0.25">
      <c r="A6616" s="1" t="s">
        <v>5224</v>
      </c>
      <c r="B6616" s="2">
        <v>42296</v>
      </c>
      <c r="C6616" s="2">
        <v>42301</v>
      </c>
      <c r="D6616" s="1" t="s">
        <v>19</v>
      </c>
      <c r="E6616" s="1" t="s">
        <v>358</v>
      </c>
      <c r="F6616" s="1" t="s">
        <v>588</v>
      </c>
      <c r="G6616">
        <v>270</v>
      </c>
      <c r="H6616">
        <v>3</v>
      </c>
      <c r="I6616">
        <v>0</v>
      </c>
      <c r="J6616">
        <v>97.2</v>
      </c>
      <c r="K6616" t="str">
        <f>INDEX(product!B:B,MATCH('TABELA TOTAL'!$F5437,product!A:A,0))</f>
        <v>Furniture</v>
      </c>
      <c r="L6616" t="str">
        <f>INDEX(product!C:C,MATCH(F6616,product!A:A,))</f>
        <v>Accessories</v>
      </c>
      <c r="M6616" t="str">
        <f>INDEX(product!D:D,MATCH(F6616,product!A:A,))</f>
        <v>NETGEAR N750 Dual Band Wi-Fi Gigabit Router</v>
      </c>
    </row>
    <row r="6617" spans="1:13" x14ac:dyDescent="0.25">
      <c r="A6617" s="1" t="s">
        <v>7131</v>
      </c>
      <c r="B6617" s="2">
        <v>42296</v>
      </c>
      <c r="C6617" s="2">
        <v>42301</v>
      </c>
      <c r="D6617" s="1" t="s">
        <v>11</v>
      </c>
      <c r="E6617" s="1" t="s">
        <v>4826</v>
      </c>
      <c r="F6617" s="1" t="s">
        <v>967</v>
      </c>
      <c r="G6617">
        <v>1.72</v>
      </c>
      <c r="H6617">
        <v>1</v>
      </c>
      <c r="I6617">
        <v>0.8</v>
      </c>
      <c r="J6617">
        <v>-2.8380000000000001</v>
      </c>
      <c r="K6617" t="str">
        <f>INDEX(product!B:B,MATCH('TABELA TOTAL'!$F8981,product!A:A,0))</f>
        <v>Office Supplies</v>
      </c>
      <c r="L6617" t="str">
        <f>INDEX(product!C:C,MATCH(F6617,product!A:A,))</f>
        <v>Binders</v>
      </c>
      <c r="M6617" t="str">
        <f>INDEX(product!D:D,MATCH(F6617,product!A:A,))</f>
        <v>Avery Printable Repositionable Plastic Tabs</v>
      </c>
    </row>
    <row r="6618" spans="1:13" x14ac:dyDescent="0.25">
      <c r="A6618" s="1" t="s">
        <v>5619</v>
      </c>
      <c r="B6618" s="2">
        <v>42295</v>
      </c>
      <c r="C6618" s="2">
        <v>42299</v>
      </c>
      <c r="D6618" s="1" t="s">
        <v>19</v>
      </c>
      <c r="E6618" s="1" t="s">
        <v>3068</v>
      </c>
      <c r="F6618" s="1" t="s">
        <v>4141</v>
      </c>
      <c r="G6618">
        <v>27.696000000000002</v>
      </c>
      <c r="H6618">
        <v>3</v>
      </c>
      <c r="I6618">
        <v>0.2</v>
      </c>
      <c r="J6618">
        <v>3.4620000000000002</v>
      </c>
      <c r="K6618" t="str">
        <f>INDEX(product!B:B,MATCH('TABELA TOTAL'!$F6137,product!A:A,0))</f>
        <v>Technology</v>
      </c>
      <c r="L6618" t="str">
        <f>INDEX(product!C:C,MATCH(F6618,product!A:A,))</f>
        <v>Accessories</v>
      </c>
      <c r="M6618" t="str">
        <f>INDEX(product!D:D,MATCH(F6618,product!A:A,))</f>
        <v>Verbatim Slim CD and DVD Storage Cases, 50/Pack</v>
      </c>
    </row>
    <row r="6619" spans="1:13" x14ac:dyDescent="0.25">
      <c r="A6619" s="1" t="s">
        <v>5619</v>
      </c>
      <c r="B6619" s="2">
        <v>42295</v>
      </c>
      <c r="C6619" s="2">
        <v>42299</v>
      </c>
      <c r="D6619" s="1" t="s">
        <v>19</v>
      </c>
      <c r="E6619" s="1" t="s">
        <v>3068</v>
      </c>
      <c r="F6619" s="1" t="s">
        <v>3078</v>
      </c>
      <c r="G6619">
        <v>73.164000000000001</v>
      </c>
      <c r="H6619">
        <v>6</v>
      </c>
      <c r="I6619">
        <v>0.8</v>
      </c>
      <c r="J6619">
        <v>-186.56819999999999</v>
      </c>
      <c r="K6619" t="str">
        <f>INDEX(product!B:B,MATCH('TABELA TOTAL'!$F6138,product!A:A,0))</f>
        <v>Office Supplies</v>
      </c>
      <c r="L6619" t="str">
        <f>INDEX(product!C:C,MATCH(F6619,product!A:A,))</f>
        <v>Appliances</v>
      </c>
      <c r="M6619" t="str">
        <f>INDEX(product!D:D,MATCH(F6619,product!A:A,))</f>
        <v>Tripp Lite Isotel 6 Outlet Surge Protector with Fax/Modem Protection</v>
      </c>
    </row>
    <row r="6620" spans="1:13" x14ac:dyDescent="0.25">
      <c r="A6620" s="1" t="s">
        <v>7368</v>
      </c>
      <c r="B6620" s="2">
        <v>42295</v>
      </c>
      <c r="C6620" s="2">
        <v>42299</v>
      </c>
      <c r="D6620" s="1" t="s">
        <v>19</v>
      </c>
      <c r="E6620" s="1" t="s">
        <v>2647</v>
      </c>
      <c r="F6620" s="1" t="s">
        <v>6050</v>
      </c>
      <c r="G6620">
        <v>249.584</v>
      </c>
      <c r="H6620">
        <v>2</v>
      </c>
      <c r="I6620">
        <v>0.2</v>
      </c>
      <c r="J6620">
        <v>15.599</v>
      </c>
      <c r="K6620" t="str">
        <f>INDEX(product!B:B,MATCH('TABELA TOTAL'!$F9416,product!A:A,0))</f>
        <v>Furniture</v>
      </c>
      <c r="L6620" t="str">
        <f>INDEX(product!C:C,MATCH(F6620,product!A:A,))</f>
        <v>Phones</v>
      </c>
      <c r="M6620" t="str">
        <f>INDEX(product!D:D,MATCH(F6620,product!A:A,))</f>
        <v>Motorola L703CM</v>
      </c>
    </row>
    <row r="6621" spans="1:13" x14ac:dyDescent="0.25">
      <c r="A6621" s="1" t="s">
        <v>7368</v>
      </c>
      <c r="B6621" s="2">
        <v>42295</v>
      </c>
      <c r="C6621" s="2">
        <v>42299</v>
      </c>
      <c r="D6621" s="1" t="s">
        <v>19</v>
      </c>
      <c r="E6621" s="1" t="s">
        <v>2647</v>
      </c>
      <c r="F6621" s="1" t="s">
        <v>3130</v>
      </c>
      <c r="G6621">
        <v>17.940000000000001</v>
      </c>
      <c r="H6621">
        <v>3</v>
      </c>
      <c r="I6621">
        <v>0</v>
      </c>
      <c r="J6621">
        <v>8.7905999999999995</v>
      </c>
      <c r="K6621" t="str">
        <f>INDEX(product!B:B,MATCH('TABELA TOTAL'!$F9417,product!A:A,0))</f>
        <v>Furniture</v>
      </c>
      <c r="L6621" t="str">
        <f>INDEX(product!C:C,MATCH(F6621,product!A:A,))</f>
        <v>Paper</v>
      </c>
      <c r="M6621" t="str">
        <f>INDEX(product!D:D,MATCH(F6621,product!A:A,))</f>
        <v>Xerox 1903</v>
      </c>
    </row>
    <row r="6622" spans="1:13" x14ac:dyDescent="0.25">
      <c r="A6622" s="1" t="s">
        <v>7368</v>
      </c>
      <c r="B6622" s="2">
        <v>42295</v>
      </c>
      <c r="C6622" s="2">
        <v>42299</v>
      </c>
      <c r="D6622" s="1" t="s">
        <v>19</v>
      </c>
      <c r="E6622" s="1" t="s">
        <v>2647</v>
      </c>
      <c r="F6622" s="1" t="s">
        <v>458</v>
      </c>
      <c r="G6622">
        <v>10.11</v>
      </c>
      <c r="H6622">
        <v>3</v>
      </c>
      <c r="I6622">
        <v>0</v>
      </c>
      <c r="J6622">
        <v>3.2351999999999999</v>
      </c>
      <c r="K6622" t="str">
        <f>INDEX(product!B:B,MATCH('TABELA TOTAL'!$F9418,product!A:A,0))</f>
        <v>Office Supplies</v>
      </c>
      <c r="L6622" t="str">
        <f>INDEX(product!C:C,MATCH(F6622,product!A:A,))</f>
        <v>Furnishings</v>
      </c>
      <c r="M6622" t="str">
        <f>INDEX(product!D:D,MATCH(F6622,product!A:A,))</f>
        <v>Eldon 100 Class Desk Accessories</v>
      </c>
    </row>
    <row r="6623" spans="1:13" x14ac:dyDescent="0.25">
      <c r="A6623" s="1" t="s">
        <v>3943</v>
      </c>
      <c r="B6623" s="2">
        <v>42294</v>
      </c>
      <c r="C6623" s="2">
        <v>42294</v>
      </c>
      <c r="D6623" s="1" t="s">
        <v>654</v>
      </c>
      <c r="E6623" s="1" t="s">
        <v>2312</v>
      </c>
      <c r="F6623" s="1" t="s">
        <v>94</v>
      </c>
      <c r="G6623">
        <v>77.88</v>
      </c>
      <c r="H6623">
        <v>2</v>
      </c>
      <c r="I6623">
        <v>0</v>
      </c>
      <c r="J6623">
        <v>3.8940000000000001</v>
      </c>
      <c r="K6623" t="str">
        <f>INDEX(product!B:B,MATCH('TABELA TOTAL'!$F3406,product!A:A,0))</f>
        <v>Office Supplies</v>
      </c>
      <c r="L6623" t="str">
        <f>INDEX(product!C:C,MATCH(F6623,product!A:A,))</f>
        <v>Storage</v>
      </c>
      <c r="M6623" t="str">
        <f>INDEX(product!D:D,MATCH(F6623,product!A:A,))</f>
        <v>Eldon Base for stackable storage shelf, platinum</v>
      </c>
    </row>
    <row r="6624" spans="1:13" x14ac:dyDescent="0.25">
      <c r="A6624" s="1" t="s">
        <v>6065</v>
      </c>
      <c r="B6624" s="2">
        <v>42293</v>
      </c>
      <c r="C6624" s="2">
        <v>42297</v>
      </c>
      <c r="D6624" s="1" t="s">
        <v>11</v>
      </c>
      <c r="E6624" s="1" t="s">
        <v>755</v>
      </c>
      <c r="F6624" s="1" t="s">
        <v>1918</v>
      </c>
      <c r="G6624">
        <v>824.97</v>
      </c>
      <c r="H6624">
        <v>3</v>
      </c>
      <c r="I6624">
        <v>0</v>
      </c>
      <c r="J6624">
        <v>214.4922</v>
      </c>
      <c r="K6624" t="str">
        <f>INDEX(product!B:B,MATCH('TABELA TOTAL'!$F6970,product!A:A,0))</f>
        <v>Office Supplies</v>
      </c>
      <c r="L6624" t="str">
        <f>INDEX(product!C:C,MATCH(F6624,product!A:A,))</f>
        <v>Phones</v>
      </c>
      <c r="M6624" t="str">
        <f>INDEX(product!D:D,MATCH(F6624,product!A:A,))</f>
        <v>Mitel MiVoice 5330e IP Phone</v>
      </c>
    </row>
    <row r="6625" spans="1:13" x14ac:dyDescent="0.25">
      <c r="A6625" s="1" t="s">
        <v>222</v>
      </c>
      <c r="B6625" s="2">
        <v>42292</v>
      </c>
      <c r="C6625" s="2">
        <v>42297</v>
      </c>
      <c r="D6625" s="1" t="s">
        <v>19</v>
      </c>
      <c r="E6625" s="1" t="s">
        <v>223</v>
      </c>
      <c r="F6625" s="1" t="s">
        <v>224</v>
      </c>
      <c r="G6625">
        <v>339.96</v>
      </c>
      <c r="H6625">
        <v>5</v>
      </c>
      <c r="I6625">
        <v>0.2</v>
      </c>
      <c r="J6625">
        <v>67.992000000000004</v>
      </c>
      <c r="K6625" t="str">
        <f>INDEX(product!B:B,MATCH('TABELA TOTAL'!$F111,product!A:A,0))</f>
        <v>Technology</v>
      </c>
      <c r="L6625" t="str">
        <f>INDEX(product!C:C,MATCH(F6625,product!A:A,))</f>
        <v>Accessories</v>
      </c>
      <c r="M6625" t="str">
        <f>INDEX(product!D:D,MATCH(F6625,product!A:A,))</f>
        <v>Logitech Gaming G510s - Keyboard</v>
      </c>
    </row>
    <row r="6626" spans="1:13" x14ac:dyDescent="0.25">
      <c r="A6626" s="1" t="s">
        <v>2142</v>
      </c>
      <c r="B6626" s="2">
        <v>42292</v>
      </c>
      <c r="C6626" s="2">
        <v>42292</v>
      </c>
      <c r="D6626" s="1" t="s">
        <v>654</v>
      </c>
      <c r="E6626" s="1" t="s">
        <v>149</v>
      </c>
      <c r="F6626" s="1" t="s">
        <v>2143</v>
      </c>
      <c r="G6626">
        <v>263.88</v>
      </c>
      <c r="H6626">
        <v>3</v>
      </c>
      <c r="I6626">
        <v>0.2</v>
      </c>
      <c r="J6626">
        <v>42.880499999999998</v>
      </c>
      <c r="K6626" t="str">
        <f>INDEX(product!B:B,MATCH('TABELA TOTAL'!$F1439,product!A:A,0))</f>
        <v>Office Supplies</v>
      </c>
      <c r="L6626" t="str">
        <f>INDEX(product!C:C,MATCH(F6626,product!A:A,))</f>
        <v>Accessories</v>
      </c>
      <c r="M6626" t="str">
        <f>INDEX(product!D:D,MATCH(F6626,product!A:A,))</f>
        <v>Plantronics Audio 995 Wireless Stereo Headset</v>
      </c>
    </row>
    <row r="6627" spans="1:13" x14ac:dyDescent="0.25">
      <c r="A6627" s="1" t="s">
        <v>2142</v>
      </c>
      <c r="B6627" s="2">
        <v>42292</v>
      </c>
      <c r="C6627" s="2">
        <v>42292</v>
      </c>
      <c r="D6627" s="1" t="s">
        <v>654</v>
      </c>
      <c r="E6627" s="1" t="s">
        <v>149</v>
      </c>
      <c r="F6627" s="1" t="s">
        <v>973</v>
      </c>
      <c r="G6627">
        <v>2453.4299999999998</v>
      </c>
      <c r="H6627">
        <v>5</v>
      </c>
      <c r="I6627">
        <v>0.3</v>
      </c>
      <c r="J6627">
        <v>-350.49</v>
      </c>
      <c r="K6627" t="str">
        <f>INDEX(product!B:B,MATCH('TABELA TOTAL'!$F1440,product!A:A,0))</f>
        <v>Office Supplies</v>
      </c>
      <c r="L6627" t="str">
        <f>INDEX(product!C:C,MATCH(F6627,product!A:A,))</f>
        <v>Chairs</v>
      </c>
      <c r="M6627" t="str">
        <f>INDEX(product!D:D,MATCH(F6627,product!A:A,))</f>
        <v>HON 5400 Series Task Chairs for Big and Tall</v>
      </c>
    </row>
    <row r="6628" spans="1:13" x14ac:dyDescent="0.25">
      <c r="A6628" s="1" t="s">
        <v>4739</v>
      </c>
      <c r="B6628" s="2">
        <v>42292</v>
      </c>
      <c r="C6628" s="2">
        <v>42292</v>
      </c>
      <c r="D6628" s="1" t="s">
        <v>654</v>
      </c>
      <c r="E6628" s="1" t="s">
        <v>1402</v>
      </c>
      <c r="F6628" s="1" t="s">
        <v>4740</v>
      </c>
      <c r="G6628">
        <v>17.14</v>
      </c>
      <c r="H6628">
        <v>2</v>
      </c>
      <c r="I6628">
        <v>0</v>
      </c>
      <c r="J6628">
        <v>6.1703999999999999</v>
      </c>
      <c r="K6628" t="str">
        <f>INDEX(product!B:B,MATCH('TABELA TOTAL'!$F4632,product!A:A,0))</f>
        <v>Office Supplies</v>
      </c>
      <c r="L6628" t="str">
        <f>INDEX(product!C:C,MATCH(F6628,product!A:A,))</f>
        <v>Furnishings</v>
      </c>
      <c r="M6628" t="str">
        <f>INDEX(product!D:D,MATCH(F6628,product!A:A,))</f>
        <v>DAX Cubicle Frames, 8-1/2 x 11</v>
      </c>
    </row>
    <row r="6629" spans="1:13" x14ac:dyDescent="0.25">
      <c r="A6629" s="1" t="s">
        <v>6009</v>
      </c>
      <c r="B6629" s="2">
        <v>42292</v>
      </c>
      <c r="C6629" s="2">
        <v>42292</v>
      </c>
      <c r="D6629" s="1" t="s">
        <v>654</v>
      </c>
      <c r="E6629" s="1" t="s">
        <v>12</v>
      </c>
      <c r="F6629" s="1" t="s">
        <v>1830</v>
      </c>
      <c r="G6629">
        <v>131.376</v>
      </c>
      <c r="H6629">
        <v>6</v>
      </c>
      <c r="I6629">
        <v>0.6</v>
      </c>
      <c r="J6629">
        <v>-95.247600000000006</v>
      </c>
      <c r="K6629" t="str">
        <f>INDEX(product!B:B,MATCH('TABELA TOTAL'!$F6879,product!A:A,0))</f>
        <v>Furniture</v>
      </c>
      <c r="L6629" t="str">
        <f>INDEX(product!C:C,MATCH(F6629,product!A:A,))</f>
        <v>Furnishings</v>
      </c>
      <c r="M6629" t="str">
        <f>INDEX(product!D:D,MATCH(F6629,product!A:A,))</f>
        <v>C-Line Cubicle Keepers Polyproplyene Holder w/Velcro Back, 8-1/2x11, 25/Bx</v>
      </c>
    </row>
    <row r="6630" spans="1:13" x14ac:dyDescent="0.25">
      <c r="A6630" s="1" t="s">
        <v>6009</v>
      </c>
      <c r="B6630" s="2">
        <v>42292</v>
      </c>
      <c r="C6630" s="2">
        <v>42292</v>
      </c>
      <c r="D6630" s="1" t="s">
        <v>654</v>
      </c>
      <c r="E6630" s="1" t="s">
        <v>12</v>
      </c>
      <c r="F6630" s="1" t="s">
        <v>2409</v>
      </c>
      <c r="G6630">
        <v>5.3440000000000003</v>
      </c>
      <c r="H6630">
        <v>1</v>
      </c>
      <c r="I6630">
        <v>0.2</v>
      </c>
      <c r="J6630">
        <v>1.8704000000000001</v>
      </c>
      <c r="K6630" t="str">
        <f>INDEX(product!B:B,MATCH('TABELA TOTAL'!$F6880,product!A:A,0))</f>
        <v>Technology</v>
      </c>
      <c r="L6630" t="str">
        <f>INDEX(product!C:C,MATCH(F6630,product!A:A,))</f>
        <v>Paper</v>
      </c>
      <c r="M6630" t="str">
        <f>INDEX(product!D:D,MATCH(F6630,product!A:A,))</f>
        <v>Xerox 1986</v>
      </c>
    </row>
    <row r="6631" spans="1:13" x14ac:dyDescent="0.25">
      <c r="A6631" s="1" t="s">
        <v>6549</v>
      </c>
      <c r="B6631" s="2">
        <v>42292</v>
      </c>
      <c r="C6631" s="2">
        <v>42299</v>
      </c>
      <c r="D6631" s="1" t="s">
        <v>19</v>
      </c>
      <c r="E6631" s="1" t="s">
        <v>261</v>
      </c>
      <c r="F6631" s="1" t="s">
        <v>816</v>
      </c>
      <c r="G6631">
        <v>4.4640000000000004</v>
      </c>
      <c r="H6631">
        <v>1</v>
      </c>
      <c r="I6631">
        <v>0.2</v>
      </c>
      <c r="J6631">
        <v>1.6739999999999999</v>
      </c>
      <c r="K6631" t="str">
        <f>INDEX(product!B:B,MATCH('TABELA TOTAL'!$F7907,product!A:A,0))</f>
        <v>Office Supplies</v>
      </c>
      <c r="L6631" t="str">
        <f>INDEX(product!C:C,MATCH(F6631,product!A:A,))</f>
        <v>Envelopes</v>
      </c>
      <c r="M6631" t="str">
        <f>INDEX(product!D:D,MATCH(F6631,product!A:A,))</f>
        <v>Staple envelope</v>
      </c>
    </row>
    <row r="6632" spans="1:13" x14ac:dyDescent="0.25">
      <c r="A6632" s="1" t="s">
        <v>6549</v>
      </c>
      <c r="B6632" s="2">
        <v>42292</v>
      </c>
      <c r="C6632" s="2">
        <v>42299</v>
      </c>
      <c r="D6632" s="1" t="s">
        <v>19</v>
      </c>
      <c r="E6632" s="1" t="s">
        <v>261</v>
      </c>
      <c r="F6632" s="1" t="s">
        <v>1961</v>
      </c>
      <c r="G6632">
        <v>3.96</v>
      </c>
      <c r="H6632">
        <v>10</v>
      </c>
      <c r="I6632">
        <v>0.8</v>
      </c>
      <c r="J6632">
        <v>-6.93</v>
      </c>
      <c r="K6632" t="str">
        <f>INDEX(product!B:B,MATCH('TABELA TOTAL'!$F7908,product!A:A,0))</f>
        <v>Office Supplies</v>
      </c>
      <c r="L6632" t="str">
        <f>INDEX(product!C:C,MATCH(F6632,product!A:A,))</f>
        <v>Binders</v>
      </c>
      <c r="M6632" t="str">
        <f>INDEX(product!D:D,MATCH(F6632,product!A:A,))</f>
        <v>Avery Reinforcements for Hole-Punch Pages</v>
      </c>
    </row>
    <row r="6633" spans="1:13" x14ac:dyDescent="0.25">
      <c r="A6633" s="1" t="s">
        <v>1399</v>
      </c>
      <c r="B6633" s="2">
        <v>42290</v>
      </c>
      <c r="C6633" s="2">
        <v>42294</v>
      </c>
      <c r="D6633" s="1" t="s">
        <v>19</v>
      </c>
      <c r="E6633" s="1" t="s">
        <v>1400</v>
      </c>
      <c r="F6633" s="1" t="s">
        <v>374</v>
      </c>
      <c r="G6633">
        <v>83.72</v>
      </c>
      <c r="H6633">
        <v>7</v>
      </c>
      <c r="I6633">
        <v>0</v>
      </c>
      <c r="J6633">
        <v>23.441600000000001</v>
      </c>
      <c r="K6633" t="str">
        <f>INDEX(product!B:B,MATCH('TABELA TOTAL'!$F848,product!A:A,0))</f>
        <v>Office Supplies</v>
      </c>
      <c r="L6633" t="str">
        <f>INDEX(product!C:C,MATCH(F6633,product!A:A,))</f>
        <v>Phones</v>
      </c>
      <c r="M6633" t="str">
        <f>INDEX(product!D:D,MATCH(F6633,product!A:A,))</f>
        <v>I Need's 3d Hello Kitty Hybrid Silicone Case Cover for HTC One X 4g with 3d Hello Kitty Stylus Pen Green/pink</v>
      </c>
    </row>
    <row r="6634" spans="1:13" x14ac:dyDescent="0.25">
      <c r="A6634" s="1" t="s">
        <v>1399</v>
      </c>
      <c r="B6634" s="2">
        <v>42290</v>
      </c>
      <c r="C6634" s="2">
        <v>42294</v>
      </c>
      <c r="D6634" s="1" t="s">
        <v>19</v>
      </c>
      <c r="E6634" s="1" t="s">
        <v>1400</v>
      </c>
      <c r="F6634" s="1" t="s">
        <v>544</v>
      </c>
      <c r="G6634">
        <v>287.94</v>
      </c>
      <c r="H6634">
        <v>3</v>
      </c>
      <c r="I6634">
        <v>0</v>
      </c>
      <c r="J6634">
        <v>77.743799999999993</v>
      </c>
      <c r="K6634" t="str">
        <f>INDEX(product!B:B,MATCH('TABELA TOTAL'!$F849,product!A:A,0))</f>
        <v>Furniture</v>
      </c>
      <c r="L6634" t="str">
        <f>INDEX(product!C:C,MATCH(F6634,product!A:A,))</f>
        <v>Chairs</v>
      </c>
      <c r="M6634" t="str">
        <f>INDEX(product!D:D,MATCH(F6634,product!A:A,))</f>
        <v>Global Deluxe Office Fabric Chairs</v>
      </c>
    </row>
    <row r="6635" spans="1:13" x14ac:dyDescent="0.25">
      <c r="A6635" s="1" t="s">
        <v>371</v>
      </c>
      <c r="B6635" s="2">
        <v>42289</v>
      </c>
      <c r="C6635" s="2">
        <v>42291</v>
      </c>
      <c r="D6635" s="1" t="s">
        <v>79</v>
      </c>
      <c r="E6635" s="1" t="s">
        <v>372</v>
      </c>
      <c r="F6635" s="1" t="s">
        <v>373</v>
      </c>
      <c r="G6635">
        <v>899.13599999999997</v>
      </c>
      <c r="H6635">
        <v>4</v>
      </c>
      <c r="I6635">
        <v>0.2</v>
      </c>
      <c r="J6635">
        <v>112.392</v>
      </c>
      <c r="K6635" t="str">
        <f>INDEX(product!B:B,MATCH('TABELA TOTAL'!$F191,product!A:A,0))</f>
        <v>Technology</v>
      </c>
      <c r="L6635" t="str">
        <f>INDEX(product!C:C,MATCH(F6635,product!A:A,))</f>
        <v>Bookcases</v>
      </c>
      <c r="M6635" t="str">
        <f>INDEX(product!D:D,MATCH(F6635,product!A:A,))</f>
        <v>Atlantic Metals Mobile 4-Shelf Bookcases, Custom Colors</v>
      </c>
    </row>
    <row r="6636" spans="1:13" x14ac:dyDescent="0.25">
      <c r="A6636" s="1" t="s">
        <v>371</v>
      </c>
      <c r="B6636" s="2">
        <v>42289</v>
      </c>
      <c r="C6636" s="2">
        <v>42291</v>
      </c>
      <c r="D6636" s="1" t="s">
        <v>79</v>
      </c>
      <c r="E6636" s="1" t="s">
        <v>372</v>
      </c>
      <c r="F6636" s="1" t="s">
        <v>374</v>
      </c>
      <c r="G6636">
        <v>71.760000000000005</v>
      </c>
      <c r="H6636">
        <v>6</v>
      </c>
      <c r="I6636">
        <v>0</v>
      </c>
      <c r="J6636">
        <v>20.0928</v>
      </c>
      <c r="K6636" t="str">
        <f>INDEX(product!B:B,MATCH('TABELA TOTAL'!$F192,product!A:A,0))</f>
        <v>Office Supplies</v>
      </c>
      <c r="L6636" t="str">
        <f>INDEX(product!C:C,MATCH(F6636,product!A:A,))</f>
        <v>Phones</v>
      </c>
      <c r="M6636" t="str">
        <f>INDEX(product!D:D,MATCH(F6636,product!A:A,))</f>
        <v>I Need's 3d Hello Kitty Hybrid Silicone Case Cover for HTC One X 4g with 3d Hello Kitty Stylus Pen Green/pink</v>
      </c>
    </row>
    <row r="6637" spans="1:13" x14ac:dyDescent="0.25">
      <c r="A6637" s="1" t="s">
        <v>371</v>
      </c>
      <c r="B6637" s="2">
        <v>42289</v>
      </c>
      <c r="C6637" s="2">
        <v>42291</v>
      </c>
      <c r="D6637" s="1" t="s">
        <v>79</v>
      </c>
      <c r="E6637" s="1" t="s">
        <v>372</v>
      </c>
      <c r="F6637" s="1" t="s">
        <v>375</v>
      </c>
      <c r="G6637">
        <v>51.84</v>
      </c>
      <c r="H6637">
        <v>8</v>
      </c>
      <c r="I6637">
        <v>0</v>
      </c>
      <c r="J6637">
        <v>24.883199999999999</v>
      </c>
      <c r="K6637" t="str">
        <f>INDEX(product!B:B,MATCH('TABELA TOTAL'!$F193,product!A:A,0))</f>
        <v>Office Supplies</v>
      </c>
      <c r="L6637" t="str">
        <f>INDEX(product!C:C,MATCH(F6637,product!A:A,))</f>
        <v>Paper</v>
      </c>
      <c r="M6637" t="str">
        <f>INDEX(product!D:D,MATCH(F6637,product!A:A,))</f>
        <v>Xerox 205</v>
      </c>
    </row>
    <row r="6638" spans="1:13" x14ac:dyDescent="0.25">
      <c r="A6638" s="1" t="s">
        <v>371</v>
      </c>
      <c r="B6638" s="2">
        <v>42289</v>
      </c>
      <c r="C6638" s="2">
        <v>42291</v>
      </c>
      <c r="D6638" s="1" t="s">
        <v>79</v>
      </c>
      <c r="E6638" s="1" t="s">
        <v>372</v>
      </c>
      <c r="F6638" s="1" t="s">
        <v>86</v>
      </c>
      <c r="G6638">
        <v>626.35199999999998</v>
      </c>
      <c r="H6638">
        <v>3</v>
      </c>
      <c r="I6638">
        <v>0.2</v>
      </c>
      <c r="J6638">
        <v>46.976399999999998</v>
      </c>
      <c r="K6638" t="str">
        <f>INDEX(product!B:B,MATCH('TABELA TOTAL'!$F194,product!A:A,0))</f>
        <v>Furniture</v>
      </c>
      <c r="L6638" t="str">
        <f>INDEX(product!C:C,MATCH(F6638,product!A:A,))</f>
        <v>Bookcases</v>
      </c>
      <c r="M6638" t="str">
        <f>INDEX(product!D:D,MATCH(F6638,product!A:A,))</f>
        <v>Atlantic Metals Mobile 3-Shelf Bookcases, Custom Colors</v>
      </c>
    </row>
    <row r="6639" spans="1:13" x14ac:dyDescent="0.25">
      <c r="A6639" s="1" t="s">
        <v>371</v>
      </c>
      <c r="B6639" s="2">
        <v>42289</v>
      </c>
      <c r="C6639" s="2">
        <v>42291</v>
      </c>
      <c r="D6639" s="1" t="s">
        <v>79</v>
      </c>
      <c r="E6639" s="1" t="s">
        <v>372</v>
      </c>
      <c r="F6639" s="1" t="s">
        <v>376</v>
      </c>
      <c r="G6639">
        <v>19.899999999999999</v>
      </c>
      <c r="H6639">
        <v>5</v>
      </c>
      <c r="I6639">
        <v>0</v>
      </c>
      <c r="J6639">
        <v>6.5670000000000002</v>
      </c>
      <c r="K6639" t="str">
        <f>INDEX(product!B:B,MATCH('TABELA TOTAL'!$F195,product!A:A,0))</f>
        <v>Office Supplies</v>
      </c>
      <c r="L6639" t="str">
        <f>INDEX(product!C:C,MATCH(F6639,product!A:A,))</f>
        <v>Art</v>
      </c>
      <c r="M6639" t="str">
        <f>INDEX(product!D:D,MATCH(F6639,product!A:A,))</f>
        <v>4009 Highlighters by Sanford</v>
      </c>
    </row>
    <row r="6640" spans="1:13" x14ac:dyDescent="0.25">
      <c r="A6640" s="1" t="s">
        <v>2863</v>
      </c>
      <c r="B6640" s="2">
        <v>42289</v>
      </c>
      <c r="C6640" s="2">
        <v>42294</v>
      </c>
      <c r="D6640" s="1" t="s">
        <v>11</v>
      </c>
      <c r="E6640" s="1" t="s">
        <v>1529</v>
      </c>
      <c r="F6640" s="1" t="s">
        <v>2487</v>
      </c>
      <c r="G6640">
        <v>209.67</v>
      </c>
      <c r="H6640">
        <v>1</v>
      </c>
      <c r="I6640">
        <v>0.4</v>
      </c>
      <c r="J6640">
        <v>-13.978</v>
      </c>
      <c r="K6640" t="str">
        <f>INDEX(product!B:B,MATCH('TABELA TOTAL'!$F2118,product!A:A,0))</f>
        <v>Furniture</v>
      </c>
      <c r="L6640" t="str">
        <f>INDEX(product!C:C,MATCH(F6640,product!A:A,))</f>
        <v>Tables</v>
      </c>
      <c r="M6640" t="str">
        <f>INDEX(product!D:D,MATCH(F6640,product!A:A,))</f>
        <v>SAFCO PlanMaster Heigh-Adjustable Drafting Table Base, 43w x 30d x 30-37h, Black</v>
      </c>
    </row>
    <row r="6641" spans="1:13" x14ac:dyDescent="0.25">
      <c r="A6641" s="1" t="s">
        <v>3584</v>
      </c>
      <c r="B6641" s="2">
        <v>42289</v>
      </c>
      <c r="C6641" s="2">
        <v>42294</v>
      </c>
      <c r="D6641" s="1" t="s">
        <v>11</v>
      </c>
      <c r="E6641" s="1" t="s">
        <v>1566</v>
      </c>
      <c r="F6641" s="1" t="s">
        <v>3389</v>
      </c>
      <c r="G6641">
        <v>135.72</v>
      </c>
      <c r="H6641">
        <v>3</v>
      </c>
      <c r="I6641">
        <v>0</v>
      </c>
      <c r="J6641">
        <v>35.287199999999999</v>
      </c>
      <c r="K6641" t="str">
        <f>INDEX(product!B:B,MATCH('TABELA TOTAL'!$F2916,product!A:A,0))</f>
        <v>Technology</v>
      </c>
      <c r="L6641" t="str">
        <f>INDEX(product!C:C,MATCH(F6641,product!A:A,))</f>
        <v>Phones</v>
      </c>
      <c r="M6641" t="str">
        <f>INDEX(product!D:D,MATCH(F6641,product!A:A,))</f>
        <v>AT&amp;T 17929 Lendline Telephone</v>
      </c>
    </row>
    <row r="6642" spans="1:13" x14ac:dyDescent="0.25">
      <c r="A6642" s="1" t="s">
        <v>3584</v>
      </c>
      <c r="B6642" s="2">
        <v>42289</v>
      </c>
      <c r="C6642" s="2">
        <v>42294</v>
      </c>
      <c r="D6642" s="1" t="s">
        <v>11</v>
      </c>
      <c r="E6642" s="1" t="s">
        <v>1566</v>
      </c>
      <c r="F6642" s="1" t="s">
        <v>3284</v>
      </c>
      <c r="G6642">
        <v>12.56</v>
      </c>
      <c r="H6642">
        <v>2</v>
      </c>
      <c r="I6642">
        <v>0</v>
      </c>
      <c r="J6642">
        <v>5.6520000000000001</v>
      </c>
      <c r="K6642" t="str">
        <f>INDEX(product!B:B,MATCH('TABELA TOTAL'!$F2917,product!A:A,0))</f>
        <v>Office Supplies</v>
      </c>
      <c r="L6642" t="str">
        <f>INDEX(product!C:C,MATCH(F6642,product!A:A,))</f>
        <v>Binders</v>
      </c>
      <c r="M6642" t="str">
        <f>INDEX(product!D:D,MATCH(F6642,product!A:A,))</f>
        <v>GBC Standard Plastic Binding Systems' Combs</v>
      </c>
    </row>
    <row r="6643" spans="1:13" x14ac:dyDescent="0.25">
      <c r="A6643" s="1" t="s">
        <v>3584</v>
      </c>
      <c r="B6643" s="2">
        <v>42289</v>
      </c>
      <c r="C6643" s="2">
        <v>42294</v>
      </c>
      <c r="D6643" s="1" t="s">
        <v>11</v>
      </c>
      <c r="E6643" s="1" t="s">
        <v>1566</v>
      </c>
      <c r="F6643" s="1" t="s">
        <v>2130</v>
      </c>
      <c r="G6643">
        <v>263.95999999999998</v>
      </c>
      <c r="H6643">
        <v>4</v>
      </c>
      <c r="I6643">
        <v>0</v>
      </c>
      <c r="J6643">
        <v>71.269199999999998</v>
      </c>
      <c r="K6643" t="str">
        <f>INDEX(product!B:B,MATCH('TABELA TOTAL'!$F2918,product!A:A,0))</f>
        <v>Furniture</v>
      </c>
      <c r="L6643" t="str">
        <f>INDEX(product!C:C,MATCH(F6643,product!A:A,))</f>
        <v>Phones</v>
      </c>
      <c r="M6643" t="str">
        <f>INDEX(product!D:D,MATCH(F6643,product!A:A,))</f>
        <v>Samsung Rugby III</v>
      </c>
    </row>
    <row r="6644" spans="1:13" x14ac:dyDescent="0.25">
      <c r="A6644" s="1" t="s">
        <v>6530</v>
      </c>
      <c r="B6644" s="2">
        <v>42289</v>
      </c>
      <c r="C6644" s="2">
        <v>42294</v>
      </c>
      <c r="D6644" s="1" t="s">
        <v>19</v>
      </c>
      <c r="E6644" s="1" t="s">
        <v>2822</v>
      </c>
      <c r="F6644" s="1" t="s">
        <v>2318</v>
      </c>
      <c r="G6644">
        <v>17.899999999999999</v>
      </c>
      <c r="H6644">
        <v>2</v>
      </c>
      <c r="I6644">
        <v>0</v>
      </c>
      <c r="J6644">
        <v>3.4009999999999998</v>
      </c>
      <c r="K6644" t="str">
        <f>INDEX(product!B:B,MATCH('TABELA TOTAL'!$F7863,product!A:A,0))</f>
        <v>Furniture</v>
      </c>
      <c r="L6644" t="str">
        <f>INDEX(product!C:C,MATCH(F6644,product!A:A,))</f>
        <v>Accessories</v>
      </c>
      <c r="M6644" t="str">
        <f>INDEX(product!D:D,MATCH(F6644,product!A:A,))</f>
        <v>Kingston Digital DataTraveler 16GB USB 2.0</v>
      </c>
    </row>
    <row r="6645" spans="1:13" x14ac:dyDescent="0.25">
      <c r="A6645" s="1" t="s">
        <v>6530</v>
      </c>
      <c r="B6645" s="2">
        <v>42289</v>
      </c>
      <c r="C6645" s="2">
        <v>42294</v>
      </c>
      <c r="D6645" s="1" t="s">
        <v>19</v>
      </c>
      <c r="E6645" s="1" t="s">
        <v>2822</v>
      </c>
      <c r="F6645" s="1" t="s">
        <v>719</v>
      </c>
      <c r="G6645">
        <v>81.96</v>
      </c>
      <c r="H6645">
        <v>2</v>
      </c>
      <c r="I6645">
        <v>0</v>
      </c>
      <c r="J6645">
        <v>0</v>
      </c>
      <c r="K6645" t="str">
        <f>INDEX(product!B:B,MATCH('TABELA TOTAL'!$F7864,product!A:A,0))</f>
        <v>Furniture</v>
      </c>
      <c r="L6645" t="str">
        <f>INDEX(product!C:C,MATCH(F6645,product!A:A,))</f>
        <v>Storage</v>
      </c>
      <c r="M6645" t="str">
        <f>INDEX(product!D:D,MATCH(F6645,product!A:A,))</f>
        <v>Contico 72"H Heavy-Duty Storage System</v>
      </c>
    </row>
    <row r="6646" spans="1:13" x14ac:dyDescent="0.25">
      <c r="A6646" s="1" t="s">
        <v>18</v>
      </c>
      <c r="B6646" s="2">
        <v>42288</v>
      </c>
      <c r="C6646" s="2">
        <v>42295</v>
      </c>
      <c r="D6646" s="1" t="s">
        <v>19</v>
      </c>
      <c r="E6646" s="1" t="s">
        <v>20</v>
      </c>
      <c r="F6646" s="1" t="s">
        <v>21</v>
      </c>
      <c r="G6646">
        <v>957.57749999999999</v>
      </c>
      <c r="H6646">
        <v>5</v>
      </c>
      <c r="I6646">
        <v>0.45</v>
      </c>
      <c r="J6646">
        <v>-383.03100000000001</v>
      </c>
      <c r="K6646" t="str">
        <f>INDEX(product!B:B,MATCH('TABELA TOTAL'!$F5,product!A:A,0))</f>
        <v>Office Supplies</v>
      </c>
      <c r="L6646" t="str">
        <f>INDEX(product!C:C,MATCH(F6646,product!A:A,))</f>
        <v>Tables</v>
      </c>
      <c r="M6646" t="str">
        <f>INDEX(product!D:D,MATCH(F6646,product!A:A,))</f>
        <v>Bretford CR4500 Series Slim Rectangular Table</v>
      </c>
    </row>
    <row r="6647" spans="1:13" x14ac:dyDescent="0.25">
      <c r="A6647" s="1" t="s">
        <v>18</v>
      </c>
      <c r="B6647" s="2">
        <v>42288</v>
      </c>
      <c r="C6647" s="2">
        <v>42295</v>
      </c>
      <c r="D6647" s="1" t="s">
        <v>19</v>
      </c>
      <c r="E6647" s="1" t="s">
        <v>20</v>
      </c>
      <c r="F6647" s="1" t="s">
        <v>22</v>
      </c>
      <c r="G6647">
        <v>22.367999999999999</v>
      </c>
      <c r="H6647">
        <v>2</v>
      </c>
      <c r="I6647">
        <v>0.2</v>
      </c>
      <c r="J6647">
        <v>2.5164</v>
      </c>
      <c r="K6647" t="str">
        <f>INDEX(product!B:B,MATCH('TABELA TOTAL'!$F6,product!A:A,0))</f>
        <v>Office Supplies</v>
      </c>
      <c r="L6647" t="str">
        <f>INDEX(product!C:C,MATCH(F6647,product!A:A,))</f>
        <v>Storage</v>
      </c>
      <c r="M6647" t="str">
        <f>INDEX(product!D:D,MATCH(F6647,product!A:A,))</f>
        <v>Eldon Fold 'N Roll Cart System</v>
      </c>
    </row>
    <row r="6648" spans="1:13" x14ac:dyDescent="0.25">
      <c r="A6648" s="1" t="s">
        <v>5162</v>
      </c>
      <c r="B6648" s="2">
        <v>42288</v>
      </c>
      <c r="C6648" s="2">
        <v>42290</v>
      </c>
      <c r="D6648" s="1" t="s">
        <v>11</v>
      </c>
      <c r="E6648" s="1" t="s">
        <v>566</v>
      </c>
      <c r="F6648" s="1" t="s">
        <v>3248</v>
      </c>
      <c r="G6648">
        <v>31.95</v>
      </c>
      <c r="H6648">
        <v>1</v>
      </c>
      <c r="I6648">
        <v>0</v>
      </c>
      <c r="J6648">
        <v>2.2364999999999999</v>
      </c>
      <c r="K6648" t="str">
        <f>INDEX(product!B:B,MATCH('TABELA TOTAL'!$F5346,product!A:A,0))</f>
        <v>Furniture</v>
      </c>
      <c r="L6648" t="str">
        <f>INDEX(product!C:C,MATCH(F6648,product!A:A,))</f>
        <v>Accessories</v>
      </c>
      <c r="M6648" t="str">
        <f>INDEX(product!D:D,MATCH(F6648,product!A:A,))</f>
        <v>Maxell 4.7GB DVD-RW 3/Pack</v>
      </c>
    </row>
    <row r="6649" spans="1:13" x14ac:dyDescent="0.25">
      <c r="A6649" s="1" t="s">
        <v>4789</v>
      </c>
      <c r="B6649" s="2">
        <v>42287</v>
      </c>
      <c r="C6649" s="2">
        <v>42288</v>
      </c>
      <c r="D6649" s="1" t="s">
        <v>79</v>
      </c>
      <c r="E6649" s="1" t="s">
        <v>1098</v>
      </c>
      <c r="F6649" s="1" t="s">
        <v>1035</v>
      </c>
      <c r="G6649">
        <v>45.36</v>
      </c>
      <c r="H6649">
        <v>7</v>
      </c>
      <c r="I6649">
        <v>0</v>
      </c>
      <c r="J6649">
        <v>21.7728</v>
      </c>
      <c r="K6649" t="str">
        <f>INDEX(product!B:B,MATCH('TABELA TOTAL'!$F4720,product!A:A,0))</f>
        <v>Office Supplies</v>
      </c>
      <c r="L6649" t="str">
        <f>INDEX(product!C:C,MATCH(F6649,product!A:A,))</f>
        <v>Paper</v>
      </c>
      <c r="M6649" t="str">
        <f>INDEX(product!D:D,MATCH(F6649,product!A:A,))</f>
        <v>Xerox 1894</v>
      </c>
    </row>
    <row r="6650" spans="1:13" x14ac:dyDescent="0.25">
      <c r="A6650" s="1" t="s">
        <v>5066</v>
      </c>
      <c r="B6650" s="2">
        <v>42287</v>
      </c>
      <c r="C6650" s="2">
        <v>42292</v>
      </c>
      <c r="D6650" s="1" t="s">
        <v>19</v>
      </c>
      <c r="E6650" s="1" t="s">
        <v>2228</v>
      </c>
      <c r="F6650" s="1" t="s">
        <v>913</v>
      </c>
      <c r="G6650">
        <v>1801.6320000000001</v>
      </c>
      <c r="H6650">
        <v>6</v>
      </c>
      <c r="I6650">
        <v>0.2</v>
      </c>
      <c r="J6650">
        <v>-337.80599999999998</v>
      </c>
      <c r="K6650" t="str">
        <f>INDEX(product!B:B,MATCH('TABELA TOTAL'!$F5187,product!A:A,0))</f>
        <v>Office Supplies</v>
      </c>
      <c r="L6650" t="str">
        <f>INDEX(product!C:C,MATCH(F6650,product!A:A,))</f>
        <v>Storage</v>
      </c>
      <c r="M6650" t="str">
        <f>INDEX(product!D:D,MATCH(F6650,product!A:A,))</f>
        <v>Tennsco Single-Tier Lockers</v>
      </c>
    </row>
    <row r="6651" spans="1:13" x14ac:dyDescent="0.25">
      <c r="A6651" s="1" t="s">
        <v>5986</v>
      </c>
      <c r="B6651" s="2">
        <v>42287</v>
      </c>
      <c r="C6651" s="2">
        <v>42294</v>
      </c>
      <c r="D6651" s="1" t="s">
        <v>19</v>
      </c>
      <c r="E6651" s="1" t="s">
        <v>1202</v>
      </c>
      <c r="F6651" s="1" t="s">
        <v>3397</v>
      </c>
      <c r="G6651">
        <v>8.016</v>
      </c>
      <c r="H6651">
        <v>3</v>
      </c>
      <c r="I6651">
        <v>0.2</v>
      </c>
      <c r="J6651">
        <v>1.002</v>
      </c>
      <c r="K6651" t="str">
        <f>INDEX(product!B:B,MATCH('TABELA TOTAL'!$F6834,product!A:A,0))</f>
        <v>Office Supplies</v>
      </c>
      <c r="L6651" t="str">
        <f>INDEX(product!C:C,MATCH(F6651,product!A:A,))</f>
        <v>Art</v>
      </c>
      <c r="M6651" t="str">
        <f>INDEX(product!D:D,MATCH(F6651,product!A:A,))</f>
        <v>Avery Fluorescent Highlighter Four-Color Set</v>
      </c>
    </row>
    <row r="6652" spans="1:13" x14ac:dyDescent="0.25">
      <c r="A6652" s="1" t="s">
        <v>7638</v>
      </c>
      <c r="B6652" s="2">
        <v>42287</v>
      </c>
      <c r="C6652" s="2">
        <v>42289</v>
      </c>
      <c r="D6652" s="1" t="s">
        <v>79</v>
      </c>
      <c r="E6652" s="1" t="s">
        <v>2192</v>
      </c>
      <c r="F6652" s="1" t="s">
        <v>3104</v>
      </c>
      <c r="G6652">
        <v>362.13600000000002</v>
      </c>
      <c r="H6652">
        <v>3</v>
      </c>
      <c r="I6652">
        <v>0.2</v>
      </c>
      <c r="J6652">
        <v>-54.320399999999999</v>
      </c>
      <c r="K6652" t="str">
        <f>INDEX(product!B:B,MATCH('TABELA TOTAL'!$F9914,product!A:A,0))</f>
        <v>Office Supplies</v>
      </c>
      <c r="L6652" t="str">
        <f>INDEX(product!C:C,MATCH(F6652,product!A:A,))</f>
        <v>Chairs</v>
      </c>
      <c r="M6652" t="str">
        <f>INDEX(product!D:D,MATCH(F6652,product!A:A,))</f>
        <v>Global Leather &amp; Oak Executive Chair, Burgundy</v>
      </c>
    </row>
    <row r="6653" spans="1:13" x14ac:dyDescent="0.25">
      <c r="A6653" s="1" t="s">
        <v>7638</v>
      </c>
      <c r="B6653" s="2">
        <v>42287</v>
      </c>
      <c r="C6653" s="2">
        <v>42289</v>
      </c>
      <c r="D6653" s="1" t="s">
        <v>79</v>
      </c>
      <c r="E6653" s="1" t="s">
        <v>2192</v>
      </c>
      <c r="F6653" s="1" t="s">
        <v>4584</v>
      </c>
      <c r="G6653">
        <v>31.05</v>
      </c>
      <c r="H6653">
        <v>3</v>
      </c>
      <c r="I6653">
        <v>0</v>
      </c>
      <c r="J6653">
        <v>14.904</v>
      </c>
      <c r="K6653" t="str">
        <f>INDEX(product!B:B,MATCH('TABELA TOTAL'!$F9915,product!A:A,0))</f>
        <v>Technology</v>
      </c>
      <c r="L6653" t="str">
        <f>INDEX(product!C:C,MATCH(F6653,product!A:A,))</f>
        <v>Labels</v>
      </c>
      <c r="M6653" t="str">
        <f>INDEX(product!D:D,MATCH(F6653,product!A:A,))</f>
        <v>Avery 503</v>
      </c>
    </row>
    <row r="6654" spans="1:13" x14ac:dyDescent="0.25">
      <c r="A6654" s="1" t="s">
        <v>1453</v>
      </c>
      <c r="B6654" s="2">
        <v>42286</v>
      </c>
      <c r="C6654" s="2">
        <v>42290</v>
      </c>
      <c r="D6654" s="1" t="s">
        <v>19</v>
      </c>
      <c r="E6654" s="1" t="s">
        <v>239</v>
      </c>
      <c r="F6654" s="1" t="s">
        <v>841</v>
      </c>
      <c r="G6654">
        <v>30.84</v>
      </c>
      <c r="H6654">
        <v>2</v>
      </c>
      <c r="I6654">
        <v>0</v>
      </c>
      <c r="J6654">
        <v>8.3268000000000004</v>
      </c>
      <c r="K6654" t="str">
        <f>INDEX(product!B:B,MATCH('TABELA TOTAL'!$F883,product!A:A,0))</f>
        <v>Technology</v>
      </c>
      <c r="L6654" t="str">
        <f>INDEX(product!C:C,MATCH(F6654,product!A:A,))</f>
        <v>Storage</v>
      </c>
      <c r="M6654" t="str">
        <f>INDEX(product!D:D,MATCH(F6654,product!A:A,))</f>
        <v>Decoflex Hanging Personal Folder File, Blue</v>
      </c>
    </row>
    <row r="6655" spans="1:13" x14ac:dyDescent="0.25">
      <c r="A6655" s="1" t="s">
        <v>3210</v>
      </c>
      <c r="B6655" s="2">
        <v>42286</v>
      </c>
      <c r="C6655" s="2">
        <v>42290</v>
      </c>
      <c r="D6655" s="1" t="s">
        <v>11</v>
      </c>
      <c r="E6655" s="1" t="s">
        <v>3211</v>
      </c>
      <c r="F6655" s="1" t="s">
        <v>3212</v>
      </c>
      <c r="G6655">
        <v>631.96</v>
      </c>
      <c r="H6655">
        <v>4</v>
      </c>
      <c r="I6655">
        <v>0</v>
      </c>
      <c r="J6655">
        <v>303.3408</v>
      </c>
      <c r="K6655" t="str">
        <f>INDEX(product!B:B,MATCH('TABELA TOTAL'!$F2491,product!A:A,0))</f>
        <v>Furniture</v>
      </c>
      <c r="L6655" t="str">
        <f>INDEX(product!C:C,MATCH(F6655,product!A:A,))</f>
        <v>Phones</v>
      </c>
      <c r="M6655" t="str">
        <f>INDEX(product!D:D,MATCH(F6655,product!A:A,))</f>
        <v>Jawbone JAMBOX Wireless Bluetooth Speaker</v>
      </c>
    </row>
    <row r="6656" spans="1:13" x14ac:dyDescent="0.25">
      <c r="A6656" s="1" t="s">
        <v>3210</v>
      </c>
      <c r="B6656" s="2">
        <v>42286</v>
      </c>
      <c r="C6656" s="2">
        <v>42290</v>
      </c>
      <c r="D6656" s="1" t="s">
        <v>11</v>
      </c>
      <c r="E6656" s="1" t="s">
        <v>3211</v>
      </c>
      <c r="F6656" s="1" t="s">
        <v>3213</v>
      </c>
      <c r="G6656">
        <v>23.92</v>
      </c>
      <c r="H6656">
        <v>4</v>
      </c>
      <c r="I6656">
        <v>0</v>
      </c>
      <c r="J6656">
        <v>10.763999999999999</v>
      </c>
      <c r="K6656" t="str">
        <f>INDEX(product!B:B,MATCH('TABELA TOTAL'!$F2492,product!A:A,0))</f>
        <v>Technology</v>
      </c>
      <c r="L6656" t="str">
        <f>INDEX(product!C:C,MATCH(F6656,product!A:A,))</f>
        <v>Paper</v>
      </c>
      <c r="M6656" t="str">
        <f>INDEX(product!D:D,MATCH(F6656,product!A:A,))</f>
        <v>Xerox 1895</v>
      </c>
    </row>
    <row r="6657" spans="1:13" x14ac:dyDescent="0.25">
      <c r="A6657" s="1" t="s">
        <v>5393</v>
      </c>
      <c r="B6657" s="2">
        <v>42286</v>
      </c>
      <c r="C6657" s="2">
        <v>42289</v>
      </c>
      <c r="D6657" s="1" t="s">
        <v>11</v>
      </c>
      <c r="E6657" s="1" t="s">
        <v>1390</v>
      </c>
      <c r="F6657" s="1" t="s">
        <v>1447</v>
      </c>
      <c r="G6657">
        <v>619.95000000000005</v>
      </c>
      <c r="H6657">
        <v>5</v>
      </c>
      <c r="I6657">
        <v>0</v>
      </c>
      <c r="J6657">
        <v>111.59099999999999</v>
      </c>
      <c r="K6657" t="str">
        <f>INDEX(product!B:B,MATCH('TABELA TOTAL'!$F5717,product!A:A,0))</f>
        <v>Office Supplies</v>
      </c>
      <c r="L6657" t="str">
        <f>INDEX(product!C:C,MATCH(F6657,product!A:A,))</f>
        <v>Accessories</v>
      </c>
      <c r="M6657" t="str">
        <f>INDEX(product!D:D,MATCH(F6657,product!A:A,))</f>
        <v>Logitech G19 Programmable Gaming Keyboard</v>
      </c>
    </row>
    <row r="6658" spans="1:13" x14ac:dyDescent="0.25">
      <c r="A6658" s="1" t="s">
        <v>5393</v>
      </c>
      <c r="B6658" s="2">
        <v>42286</v>
      </c>
      <c r="C6658" s="2">
        <v>42289</v>
      </c>
      <c r="D6658" s="1" t="s">
        <v>11</v>
      </c>
      <c r="E6658" s="1" t="s">
        <v>1390</v>
      </c>
      <c r="F6658" s="1" t="s">
        <v>249</v>
      </c>
      <c r="G6658">
        <v>29.16</v>
      </c>
      <c r="H6658">
        <v>3</v>
      </c>
      <c r="I6658">
        <v>0</v>
      </c>
      <c r="J6658">
        <v>8.4564000000000004</v>
      </c>
      <c r="K6658" t="str">
        <f>INDEX(product!B:B,MATCH('TABELA TOTAL'!$F5718,product!A:A,0))</f>
        <v>Office Supplies</v>
      </c>
      <c r="L6658" t="str">
        <f>INDEX(product!C:C,MATCH(F6658,product!A:A,))</f>
        <v>Phones</v>
      </c>
      <c r="M6658" t="str">
        <f>INDEX(product!D:D,MATCH(F6658,product!A:A,))</f>
        <v>KLD Oscar II Style Snap-on Ultra Thin Side Flip Synthetic Leather Cover Case for HTC One HTC M7</v>
      </c>
    </row>
    <row r="6659" spans="1:13" x14ac:dyDescent="0.25">
      <c r="A6659" s="1" t="s">
        <v>5393</v>
      </c>
      <c r="B6659" s="2">
        <v>42286</v>
      </c>
      <c r="C6659" s="2">
        <v>42289</v>
      </c>
      <c r="D6659" s="1" t="s">
        <v>11</v>
      </c>
      <c r="E6659" s="1" t="s">
        <v>1390</v>
      </c>
      <c r="F6659" s="1" t="s">
        <v>3582</v>
      </c>
      <c r="G6659">
        <v>57.96</v>
      </c>
      <c r="H6659">
        <v>7</v>
      </c>
      <c r="I6659">
        <v>0</v>
      </c>
      <c r="J6659">
        <v>27.241199999999999</v>
      </c>
      <c r="K6659" t="str">
        <f>INDEX(product!B:B,MATCH('TABELA TOTAL'!$F5719,product!A:A,0))</f>
        <v>Furniture</v>
      </c>
      <c r="L6659" t="str">
        <f>INDEX(product!C:C,MATCH(F6659,product!A:A,))</f>
        <v>Envelopes</v>
      </c>
      <c r="M6659" t="str">
        <f>INDEX(product!D:D,MATCH(F6659,product!A:A,))</f>
        <v>Staple envelope</v>
      </c>
    </row>
    <row r="6660" spans="1:13" x14ac:dyDescent="0.25">
      <c r="A6660" s="1" t="s">
        <v>5393</v>
      </c>
      <c r="B6660" s="2">
        <v>42286</v>
      </c>
      <c r="C6660" s="2">
        <v>42289</v>
      </c>
      <c r="D6660" s="1" t="s">
        <v>11</v>
      </c>
      <c r="E6660" s="1" t="s">
        <v>1390</v>
      </c>
      <c r="F6660" s="1" t="s">
        <v>1990</v>
      </c>
      <c r="G6660">
        <v>29.402999999999999</v>
      </c>
      <c r="H6660">
        <v>3</v>
      </c>
      <c r="I6660">
        <v>0.1</v>
      </c>
      <c r="J6660">
        <v>5.2271999999999998</v>
      </c>
      <c r="K6660" t="str">
        <f>INDEX(product!B:B,MATCH('TABELA TOTAL'!$F5720,product!A:A,0))</f>
        <v>Office Supplies</v>
      </c>
      <c r="L6660" t="str">
        <f>INDEX(product!C:C,MATCH(F6660,product!A:A,))</f>
        <v>Appliances</v>
      </c>
      <c r="M6660" t="str">
        <f>INDEX(product!D:D,MATCH(F6660,product!A:A,))</f>
        <v>Belkin 6 Outlet Metallic Surge Strip</v>
      </c>
    </row>
    <row r="6661" spans="1:13" x14ac:dyDescent="0.25">
      <c r="A6661" s="1" t="s">
        <v>6251</v>
      </c>
      <c r="B6661" s="2">
        <v>42286</v>
      </c>
      <c r="C6661" s="2">
        <v>42290</v>
      </c>
      <c r="D6661" s="1" t="s">
        <v>19</v>
      </c>
      <c r="E6661" s="1" t="s">
        <v>3219</v>
      </c>
      <c r="F6661" s="1" t="s">
        <v>1572</v>
      </c>
      <c r="G6661">
        <v>1.8720000000000001</v>
      </c>
      <c r="H6661">
        <v>2</v>
      </c>
      <c r="I6661">
        <v>0.7</v>
      </c>
      <c r="J6661">
        <v>-1.3104</v>
      </c>
      <c r="K6661" t="str">
        <f>INDEX(product!B:B,MATCH('TABELA TOTAL'!$F7313,product!A:A,0))</f>
        <v>Furniture</v>
      </c>
      <c r="L6661" t="str">
        <f>INDEX(product!C:C,MATCH(F6661,product!A:A,))</f>
        <v>Binders</v>
      </c>
      <c r="M6661" t="str">
        <f>INDEX(product!D:D,MATCH(F6661,product!A:A,))</f>
        <v>Zipper Ring Binder Pockets</v>
      </c>
    </row>
    <row r="6662" spans="1:13" x14ac:dyDescent="0.25">
      <c r="A6662" s="1" t="s">
        <v>6251</v>
      </c>
      <c r="B6662" s="2">
        <v>42286</v>
      </c>
      <c r="C6662" s="2">
        <v>42290</v>
      </c>
      <c r="D6662" s="1" t="s">
        <v>19</v>
      </c>
      <c r="E6662" s="1" t="s">
        <v>3219</v>
      </c>
      <c r="F6662" s="1" t="s">
        <v>884</v>
      </c>
      <c r="G6662">
        <v>11.214</v>
      </c>
      <c r="H6662">
        <v>2</v>
      </c>
      <c r="I6662">
        <v>0.7</v>
      </c>
      <c r="J6662">
        <v>-8.5974000000000004</v>
      </c>
      <c r="K6662" t="str">
        <f>INDEX(product!B:B,MATCH('TABELA TOTAL'!$F7314,product!A:A,0))</f>
        <v>Technology</v>
      </c>
      <c r="L6662" t="str">
        <f>INDEX(product!C:C,MATCH(F6662,product!A:A,))</f>
        <v>Binders</v>
      </c>
      <c r="M6662" t="str">
        <f>INDEX(product!D:D,MATCH(F6662,product!A:A,))</f>
        <v>Clear Mylar Reinforcing Strips</v>
      </c>
    </row>
    <row r="6663" spans="1:13" x14ac:dyDescent="0.25">
      <c r="A6663" s="1" t="s">
        <v>6251</v>
      </c>
      <c r="B6663" s="2">
        <v>42286</v>
      </c>
      <c r="C6663" s="2">
        <v>42290</v>
      </c>
      <c r="D6663" s="1" t="s">
        <v>19</v>
      </c>
      <c r="E6663" s="1" t="s">
        <v>3219</v>
      </c>
      <c r="F6663" s="1" t="s">
        <v>4626</v>
      </c>
      <c r="G6663">
        <v>37.375999999999998</v>
      </c>
      <c r="H6663">
        <v>8</v>
      </c>
      <c r="I6663">
        <v>0.2</v>
      </c>
      <c r="J6663">
        <v>7.4752000000000001</v>
      </c>
      <c r="K6663" t="str">
        <f>INDEX(product!B:B,MATCH('TABELA TOTAL'!$F7315,product!A:A,0))</f>
        <v>Office Supplies</v>
      </c>
      <c r="L6663" t="str">
        <f>INDEX(product!C:C,MATCH(F6663,product!A:A,))</f>
        <v>Art</v>
      </c>
      <c r="M6663" t="str">
        <f>INDEX(product!D:D,MATCH(F6663,product!A:A,))</f>
        <v>Avery Hi-Liter Smear-Safe Highlighters</v>
      </c>
    </row>
    <row r="6664" spans="1:13" x14ac:dyDescent="0.25">
      <c r="A6664" s="1" t="s">
        <v>7285</v>
      </c>
      <c r="B6664" s="2">
        <v>42286</v>
      </c>
      <c r="C6664" s="2">
        <v>42290</v>
      </c>
      <c r="D6664" s="1" t="s">
        <v>19</v>
      </c>
      <c r="E6664" s="1" t="s">
        <v>1091</v>
      </c>
      <c r="F6664" s="1" t="s">
        <v>150</v>
      </c>
      <c r="G6664">
        <v>389.97</v>
      </c>
      <c r="H6664">
        <v>3</v>
      </c>
      <c r="I6664">
        <v>0</v>
      </c>
      <c r="J6664">
        <v>35.097299999999997</v>
      </c>
      <c r="K6664" t="str">
        <f>INDEX(product!B:B,MATCH('TABELA TOTAL'!$F9264,product!A:A,0))</f>
        <v>Furniture</v>
      </c>
      <c r="L6664" t="str">
        <f>INDEX(product!C:C,MATCH(F6664,product!A:A,))</f>
        <v>Chairs</v>
      </c>
      <c r="M6664" t="str">
        <f>INDEX(product!D:D,MATCH(F6664,product!A:A,))</f>
        <v>High-Back Leather Manager's Chair</v>
      </c>
    </row>
    <row r="6665" spans="1:13" x14ac:dyDescent="0.25">
      <c r="A6665" s="1" t="s">
        <v>7285</v>
      </c>
      <c r="B6665" s="2">
        <v>42286</v>
      </c>
      <c r="C6665" s="2">
        <v>42290</v>
      </c>
      <c r="D6665" s="1" t="s">
        <v>19</v>
      </c>
      <c r="E6665" s="1" t="s">
        <v>1091</v>
      </c>
      <c r="F6665" s="1" t="s">
        <v>1732</v>
      </c>
      <c r="G6665">
        <v>269.91000000000003</v>
      </c>
      <c r="H6665">
        <v>5</v>
      </c>
      <c r="I6665">
        <v>0.1</v>
      </c>
      <c r="J6665">
        <v>53.981999999999999</v>
      </c>
      <c r="K6665" t="str">
        <f>INDEX(product!B:B,MATCH('TABELA TOTAL'!$F9265,product!A:A,0))</f>
        <v>Office Supplies</v>
      </c>
      <c r="L6665" t="str">
        <f>INDEX(product!C:C,MATCH(F6665,product!A:A,))</f>
        <v>Appliances</v>
      </c>
      <c r="M6665" t="str">
        <f>INDEX(product!D:D,MATCH(F6665,product!A:A,))</f>
        <v>Belkin 8 Outlet SurgeMaster II Gold Surge Protector</v>
      </c>
    </row>
    <row r="6666" spans="1:13" x14ac:dyDescent="0.25">
      <c r="A6666" s="1" t="s">
        <v>5271</v>
      </c>
      <c r="B6666" s="2">
        <v>42285</v>
      </c>
      <c r="C6666" s="2">
        <v>42289</v>
      </c>
      <c r="D6666" s="1" t="s">
        <v>19</v>
      </c>
      <c r="E6666" s="1" t="s">
        <v>391</v>
      </c>
      <c r="F6666" s="1" t="s">
        <v>576</v>
      </c>
      <c r="G6666">
        <v>145.9</v>
      </c>
      <c r="H6666">
        <v>5</v>
      </c>
      <c r="I6666">
        <v>0</v>
      </c>
      <c r="J6666">
        <v>62.737000000000002</v>
      </c>
      <c r="K6666" t="str">
        <f>INDEX(product!B:B,MATCH('TABELA TOTAL'!$F5510,product!A:A,0))</f>
        <v>Furniture</v>
      </c>
      <c r="L6666" t="str">
        <f>INDEX(product!C:C,MATCH(F6666,product!A:A,))</f>
        <v>Furnishings</v>
      </c>
      <c r="M6666" t="str">
        <f>INDEX(product!D:D,MATCH(F6666,product!A:A,))</f>
        <v>Deflect-o SuperTray Unbreakable Stackable Tray, Letter, Black</v>
      </c>
    </row>
    <row r="6667" spans="1:13" x14ac:dyDescent="0.25">
      <c r="A6667" s="1" t="s">
        <v>5795</v>
      </c>
      <c r="B6667" s="2">
        <v>42285</v>
      </c>
      <c r="C6667" s="2">
        <v>42290</v>
      </c>
      <c r="D6667" s="1" t="s">
        <v>19</v>
      </c>
      <c r="E6667" s="1" t="s">
        <v>2570</v>
      </c>
      <c r="F6667" s="1" t="s">
        <v>3974</v>
      </c>
      <c r="G6667">
        <v>3.44</v>
      </c>
      <c r="H6667">
        <v>2</v>
      </c>
      <c r="I6667">
        <v>0.2</v>
      </c>
      <c r="J6667">
        <v>0.55900000000000005</v>
      </c>
      <c r="K6667" t="str">
        <f>INDEX(product!B:B,MATCH('TABELA TOTAL'!$F6455,product!A:A,0))</f>
        <v>Office Supplies</v>
      </c>
      <c r="L6667" t="str">
        <f>INDEX(product!C:C,MATCH(F6667,product!A:A,))</f>
        <v>Art</v>
      </c>
      <c r="M6667" t="str">
        <f>INDEX(product!D:D,MATCH(F6667,product!A:A,))</f>
        <v>Binney &amp; Smith inkTank Desk Highlighter, Chisel Tip, Yellow, 12/Box</v>
      </c>
    </row>
    <row r="6668" spans="1:13" x14ac:dyDescent="0.25">
      <c r="A6668" s="1" t="s">
        <v>6659</v>
      </c>
      <c r="B6668" s="2">
        <v>42285</v>
      </c>
      <c r="C6668" s="2">
        <v>42290</v>
      </c>
      <c r="D6668" s="1" t="s">
        <v>19</v>
      </c>
      <c r="E6668" s="1" t="s">
        <v>80</v>
      </c>
      <c r="F6668" s="1" t="s">
        <v>151</v>
      </c>
      <c r="G6668">
        <v>72.78</v>
      </c>
      <c r="H6668">
        <v>3</v>
      </c>
      <c r="I6668">
        <v>0.6</v>
      </c>
      <c r="J6668">
        <v>-70.960499999999996</v>
      </c>
      <c r="K6668" t="str">
        <f>INDEX(product!B:B,MATCH('TABELA TOTAL'!$F8135,product!A:A,0))</f>
        <v>Technology</v>
      </c>
      <c r="L6668" t="str">
        <f>INDEX(product!C:C,MATCH(F6668,product!A:A,))</f>
        <v>Furnishings</v>
      </c>
      <c r="M6668" t="str">
        <f>INDEX(product!D:D,MATCH(F6668,product!A:A,))</f>
        <v>Tenex Traditional Chairmats for Medium Pile Carpet, Standard Lip, 36" x 48"</v>
      </c>
    </row>
    <row r="6669" spans="1:13" x14ac:dyDescent="0.25">
      <c r="A6669" s="1" t="s">
        <v>1524</v>
      </c>
      <c r="B6669" s="2">
        <v>42282</v>
      </c>
      <c r="C6669" s="2">
        <v>42286</v>
      </c>
      <c r="D6669" s="1" t="s">
        <v>19</v>
      </c>
      <c r="E6669" s="1" t="s">
        <v>1525</v>
      </c>
      <c r="F6669" s="1" t="s">
        <v>666</v>
      </c>
      <c r="G6669">
        <v>46.2</v>
      </c>
      <c r="H6669">
        <v>4</v>
      </c>
      <c r="I6669">
        <v>0</v>
      </c>
      <c r="J6669">
        <v>12.936</v>
      </c>
      <c r="K6669" t="str">
        <f>INDEX(product!B:B,MATCH('TABELA TOTAL'!$F929,product!A:A,0))</f>
        <v>Office Supplies</v>
      </c>
      <c r="L6669" t="str">
        <f>INDEX(product!C:C,MATCH(F6669,product!A:A,))</f>
        <v>Art</v>
      </c>
      <c r="M6669" t="str">
        <f>INDEX(product!D:D,MATCH(F6669,product!A:A,))</f>
        <v>Newell 324</v>
      </c>
    </row>
    <row r="6670" spans="1:13" x14ac:dyDescent="0.25">
      <c r="A6670" s="1" t="s">
        <v>1524</v>
      </c>
      <c r="B6670" s="2">
        <v>42282</v>
      </c>
      <c r="C6670" s="2">
        <v>42286</v>
      </c>
      <c r="D6670" s="1" t="s">
        <v>19</v>
      </c>
      <c r="E6670" s="1" t="s">
        <v>1525</v>
      </c>
      <c r="F6670" s="1" t="s">
        <v>676</v>
      </c>
      <c r="G6670">
        <v>28.84</v>
      </c>
      <c r="H6670">
        <v>2</v>
      </c>
      <c r="I6670">
        <v>0</v>
      </c>
      <c r="J6670">
        <v>9.5172000000000008</v>
      </c>
      <c r="K6670" t="str">
        <f>INDEX(product!B:B,MATCH('TABELA TOTAL'!$F930,product!A:A,0))</f>
        <v>Technology</v>
      </c>
      <c r="L6670" t="str">
        <f>INDEX(product!C:C,MATCH(F6670,product!A:A,))</f>
        <v>Appliances</v>
      </c>
      <c r="M6670" t="str">
        <f>INDEX(product!D:D,MATCH(F6670,product!A:A,))</f>
        <v>Holmes Odor Grabber</v>
      </c>
    </row>
    <row r="6671" spans="1:13" x14ac:dyDescent="0.25">
      <c r="A6671" s="1" t="s">
        <v>4736</v>
      </c>
      <c r="B6671" s="2">
        <v>42282</v>
      </c>
      <c r="C6671" s="2">
        <v>42285</v>
      </c>
      <c r="D6671" s="1" t="s">
        <v>11</v>
      </c>
      <c r="E6671" s="1" t="s">
        <v>1078</v>
      </c>
      <c r="F6671" s="1" t="s">
        <v>370</v>
      </c>
      <c r="G6671">
        <v>77.55</v>
      </c>
      <c r="H6671">
        <v>5</v>
      </c>
      <c r="I6671">
        <v>0</v>
      </c>
      <c r="J6671">
        <v>21.713999999999999</v>
      </c>
      <c r="K6671" t="str">
        <f>INDEX(product!B:B,MATCH('TABELA TOTAL'!$F4623,product!A:A,0))</f>
        <v>Furniture</v>
      </c>
      <c r="L6671" t="str">
        <f>INDEX(product!C:C,MATCH(F6671,product!A:A,))</f>
        <v>Storage</v>
      </c>
      <c r="M6671" t="str">
        <f>INDEX(product!D:D,MATCH(F6671,product!A:A,))</f>
        <v>Personal Filing Tote with Lid, Black/Gray</v>
      </c>
    </row>
    <row r="6672" spans="1:13" x14ac:dyDescent="0.25">
      <c r="A6672" s="1" t="s">
        <v>5332</v>
      </c>
      <c r="B6672" s="2">
        <v>42282</v>
      </c>
      <c r="C6672" s="2">
        <v>42284</v>
      </c>
      <c r="D6672" s="1" t="s">
        <v>79</v>
      </c>
      <c r="E6672" s="1" t="s">
        <v>391</v>
      </c>
      <c r="F6672" s="1" t="s">
        <v>367</v>
      </c>
      <c r="G6672">
        <v>53.04</v>
      </c>
      <c r="H6672">
        <v>3</v>
      </c>
      <c r="I6672">
        <v>0.2</v>
      </c>
      <c r="J6672">
        <v>-4.641</v>
      </c>
      <c r="K6672" t="str">
        <f>INDEX(product!B:B,MATCH('TABELA TOTAL'!$F5612,product!A:A,0))</f>
        <v>Furniture</v>
      </c>
      <c r="L6672" t="str">
        <f>INDEX(product!C:C,MATCH(F6672,product!A:A,))</f>
        <v>Accessories</v>
      </c>
      <c r="M6672" t="str">
        <f>INDEX(product!D:D,MATCH(F6672,product!A:A,))</f>
        <v>SanDisk Ultra 32 GB MicroSDHC Class 10 Memory Card</v>
      </c>
    </row>
    <row r="6673" spans="1:13" x14ac:dyDescent="0.25">
      <c r="A6673" s="1" t="s">
        <v>5668</v>
      </c>
      <c r="B6673" s="2">
        <v>42282</v>
      </c>
      <c r="C6673" s="2">
        <v>42286</v>
      </c>
      <c r="D6673" s="1" t="s">
        <v>19</v>
      </c>
      <c r="E6673" s="1" t="s">
        <v>997</v>
      </c>
      <c r="F6673" s="1" t="s">
        <v>3728</v>
      </c>
      <c r="G6673">
        <v>66.293999999999997</v>
      </c>
      <c r="H6673">
        <v>1</v>
      </c>
      <c r="I6673">
        <v>0.7</v>
      </c>
      <c r="J6673">
        <v>-103.86060000000001</v>
      </c>
      <c r="K6673" t="str">
        <f>INDEX(product!B:B,MATCH('TABELA TOTAL'!$F6227,product!A:A,0))</f>
        <v>Office Supplies</v>
      </c>
      <c r="L6673" t="str">
        <f>INDEX(product!C:C,MATCH(F6673,product!A:A,))</f>
        <v>Bookcases</v>
      </c>
      <c r="M6673" t="str">
        <f>INDEX(product!D:D,MATCH(F6673,product!A:A,))</f>
        <v>Bush Cubix Collection Bookcases, Fully Assembled</v>
      </c>
    </row>
    <row r="6674" spans="1:13" x14ac:dyDescent="0.25">
      <c r="A6674" s="1" t="s">
        <v>5668</v>
      </c>
      <c r="B6674" s="2">
        <v>42282</v>
      </c>
      <c r="C6674" s="2">
        <v>42286</v>
      </c>
      <c r="D6674" s="1" t="s">
        <v>19</v>
      </c>
      <c r="E6674" s="1" t="s">
        <v>997</v>
      </c>
      <c r="F6674" s="1" t="s">
        <v>3601</v>
      </c>
      <c r="G6674">
        <v>291.16800000000001</v>
      </c>
      <c r="H6674">
        <v>4</v>
      </c>
      <c r="I6674">
        <v>0.2</v>
      </c>
      <c r="J6674">
        <v>-14.558400000000001</v>
      </c>
      <c r="K6674" t="str">
        <f>INDEX(product!B:B,MATCH('TABELA TOTAL'!$F6228,product!A:A,0))</f>
        <v>Furniture</v>
      </c>
      <c r="L6674" t="str">
        <f>INDEX(product!C:C,MATCH(F6674,product!A:A,))</f>
        <v>Chairs</v>
      </c>
      <c r="M6674" t="str">
        <f>INDEX(product!D:D,MATCH(F6674,product!A:A,))</f>
        <v>Global Highback Leather Tilter in Burgundy</v>
      </c>
    </row>
    <row r="6675" spans="1:13" x14ac:dyDescent="0.25">
      <c r="A6675" s="1" t="s">
        <v>7014</v>
      </c>
      <c r="B6675" s="2">
        <v>42282</v>
      </c>
      <c r="C6675" s="2">
        <v>42286</v>
      </c>
      <c r="D6675" s="1" t="s">
        <v>19</v>
      </c>
      <c r="E6675" s="1" t="s">
        <v>2921</v>
      </c>
      <c r="F6675" s="1" t="s">
        <v>588</v>
      </c>
      <c r="G6675">
        <v>288</v>
      </c>
      <c r="H6675">
        <v>4</v>
      </c>
      <c r="I6675">
        <v>0.2</v>
      </c>
      <c r="J6675">
        <v>57.6</v>
      </c>
      <c r="K6675" t="str">
        <f>INDEX(product!B:B,MATCH('TABELA TOTAL'!$F8770,product!A:A,0))</f>
        <v>Furniture</v>
      </c>
      <c r="L6675" t="str">
        <f>INDEX(product!C:C,MATCH(F6675,product!A:A,))</f>
        <v>Accessories</v>
      </c>
      <c r="M6675" t="str">
        <f>INDEX(product!D:D,MATCH(F6675,product!A:A,))</f>
        <v>NETGEAR N750 Dual Band Wi-Fi Gigabit Router</v>
      </c>
    </row>
    <row r="6676" spans="1:13" x14ac:dyDescent="0.25">
      <c r="A6676" s="1" t="s">
        <v>1097</v>
      </c>
      <c r="B6676" s="2">
        <v>42281</v>
      </c>
      <c r="C6676" s="2">
        <v>42286</v>
      </c>
      <c r="D6676" s="1" t="s">
        <v>11</v>
      </c>
      <c r="E6676" s="1" t="s">
        <v>1098</v>
      </c>
      <c r="F6676" s="1" t="s">
        <v>1099</v>
      </c>
      <c r="G6676">
        <v>392.94</v>
      </c>
      <c r="H6676">
        <v>3</v>
      </c>
      <c r="I6676">
        <v>0</v>
      </c>
      <c r="J6676">
        <v>43.223399999999998</v>
      </c>
      <c r="K6676" t="str">
        <f>INDEX(product!B:B,MATCH('TABELA TOTAL'!$F637,product!A:A,0))</f>
        <v>Technology</v>
      </c>
      <c r="L6676" t="str">
        <f>INDEX(product!C:C,MATCH(F6676,product!A:A,))</f>
        <v>Chairs</v>
      </c>
      <c r="M6676" t="str">
        <f>INDEX(product!D:D,MATCH(F6676,product!A:A,))</f>
        <v>Office Star - Mesh Screen back chair with Vinyl seat</v>
      </c>
    </row>
    <row r="6677" spans="1:13" x14ac:dyDescent="0.25">
      <c r="A6677" s="1" t="s">
        <v>1979</v>
      </c>
      <c r="B6677" s="2">
        <v>42281</v>
      </c>
      <c r="C6677" s="2">
        <v>42284</v>
      </c>
      <c r="D6677" s="1" t="s">
        <v>79</v>
      </c>
      <c r="E6677" s="1" t="s">
        <v>1819</v>
      </c>
      <c r="F6677" s="1" t="s">
        <v>304</v>
      </c>
      <c r="G6677">
        <v>26.96</v>
      </c>
      <c r="H6677">
        <v>2</v>
      </c>
      <c r="I6677">
        <v>0</v>
      </c>
      <c r="J6677">
        <v>7.0095999999999998</v>
      </c>
      <c r="K6677" t="str">
        <f>INDEX(product!B:B,MATCH('TABELA TOTAL'!$F1301,product!A:A,0))</f>
        <v>Office Supplies</v>
      </c>
      <c r="L6677" t="str">
        <f>INDEX(product!C:C,MATCH(F6677,product!A:A,))</f>
        <v>Storage</v>
      </c>
      <c r="M6677" t="str">
        <f>INDEX(product!D:D,MATCH(F6677,product!A:A,))</f>
        <v>Tenex Personal Project File with Scoop Front Design, Black</v>
      </c>
    </row>
    <row r="6678" spans="1:13" x14ac:dyDescent="0.25">
      <c r="A6678" s="1" t="s">
        <v>2875</v>
      </c>
      <c r="B6678" s="2">
        <v>42281</v>
      </c>
      <c r="C6678" s="2">
        <v>42286</v>
      </c>
      <c r="D6678" s="1" t="s">
        <v>19</v>
      </c>
      <c r="E6678" s="1" t="s">
        <v>2090</v>
      </c>
      <c r="F6678" s="1" t="s">
        <v>2876</v>
      </c>
      <c r="G6678">
        <v>64.944000000000003</v>
      </c>
      <c r="H6678">
        <v>3</v>
      </c>
      <c r="I6678">
        <v>0.2</v>
      </c>
      <c r="J6678">
        <v>6.4943999999999997</v>
      </c>
      <c r="K6678" t="str">
        <f>INDEX(product!B:B,MATCH('TABELA TOTAL'!$F2129,product!A:A,0))</f>
        <v>Furniture</v>
      </c>
      <c r="L6678" t="str">
        <f>INDEX(product!C:C,MATCH(F6678,product!A:A,))</f>
        <v>Furnishings</v>
      </c>
      <c r="M6678" t="str">
        <f>INDEX(product!D:D,MATCH(F6678,product!A:A,))</f>
        <v>DataProducts Ampli Magnifier Task Lamp, Black,</v>
      </c>
    </row>
    <row r="6679" spans="1:13" x14ac:dyDescent="0.25">
      <c r="A6679" s="1" t="s">
        <v>2875</v>
      </c>
      <c r="B6679" s="2">
        <v>42281</v>
      </c>
      <c r="C6679" s="2">
        <v>42286</v>
      </c>
      <c r="D6679" s="1" t="s">
        <v>19</v>
      </c>
      <c r="E6679" s="1" t="s">
        <v>2090</v>
      </c>
      <c r="F6679" s="1" t="s">
        <v>2188</v>
      </c>
      <c r="G6679">
        <v>20.736000000000001</v>
      </c>
      <c r="H6679">
        <v>4</v>
      </c>
      <c r="I6679">
        <v>0.2</v>
      </c>
      <c r="J6679">
        <v>7.2576000000000001</v>
      </c>
      <c r="K6679" t="str">
        <f>INDEX(product!B:B,MATCH('TABELA TOTAL'!$F2130,product!A:A,0))</f>
        <v>Furniture</v>
      </c>
      <c r="L6679" t="str">
        <f>INDEX(product!C:C,MATCH(F6679,product!A:A,))</f>
        <v>Paper</v>
      </c>
      <c r="M6679" t="str">
        <f>INDEX(product!D:D,MATCH(F6679,product!A:A,))</f>
        <v>Xerox 1946</v>
      </c>
    </row>
    <row r="6680" spans="1:13" x14ac:dyDescent="0.25">
      <c r="A6680" s="1" t="s">
        <v>1306</v>
      </c>
      <c r="B6680" s="2">
        <v>42280</v>
      </c>
      <c r="C6680" s="2">
        <v>42283</v>
      </c>
      <c r="D6680" s="1" t="s">
        <v>11</v>
      </c>
      <c r="E6680" s="1" t="s">
        <v>1307</v>
      </c>
      <c r="F6680" s="1" t="s">
        <v>820</v>
      </c>
      <c r="G6680">
        <v>32.07</v>
      </c>
      <c r="H6680">
        <v>5</v>
      </c>
      <c r="I6680">
        <v>0.7</v>
      </c>
      <c r="J6680">
        <v>-22.449000000000002</v>
      </c>
      <c r="K6680" t="str">
        <f>INDEX(product!B:B,MATCH('TABELA TOTAL'!$F783,product!A:A,0))</f>
        <v>Technology</v>
      </c>
      <c r="L6680" t="str">
        <f>INDEX(product!C:C,MATCH(F6680,product!A:A,))</f>
        <v>Binders</v>
      </c>
      <c r="M6680" t="str">
        <f>INDEX(product!D:D,MATCH(F6680,product!A:A,))</f>
        <v>Acco D-Ring Binder w/DublLock</v>
      </c>
    </row>
    <row r="6681" spans="1:13" x14ac:dyDescent="0.25">
      <c r="A6681" s="1" t="s">
        <v>1306</v>
      </c>
      <c r="B6681" s="2">
        <v>42280</v>
      </c>
      <c r="C6681" s="2">
        <v>42283</v>
      </c>
      <c r="D6681" s="1" t="s">
        <v>11</v>
      </c>
      <c r="E6681" s="1" t="s">
        <v>1307</v>
      </c>
      <c r="F6681" s="1" t="s">
        <v>107</v>
      </c>
      <c r="G6681">
        <v>24</v>
      </c>
      <c r="H6681">
        <v>2</v>
      </c>
      <c r="I6681">
        <v>0.2</v>
      </c>
      <c r="J6681">
        <v>-2.7</v>
      </c>
      <c r="K6681" t="str">
        <f>INDEX(product!B:B,MATCH('TABELA TOTAL'!$F784,product!A:A,0))</f>
        <v>Furniture</v>
      </c>
      <c r="L6681" t="str">
        <f>INDEX(product!C:C,MATCH(F6681,product!A:A,))</f>
        <v>Accessories</v>
      </c>
      <c r="M6681" t="str">
        <f>INDEX(product!D:D,MATCH(F6681,product!A:A,))</f>
        <v>Imation 8gb Micro Traveldrive Usb 2.0 Flash Drive</v>
      </c>
    </row>
    <row r="6682" spans="1:13" x14ac:dyDescent="0.25">
      <c r="A6682" s="1" t="s">
        <v>1306</v>
      </c>
      <c r="B6682" s="2">
        <v>42280</v>
      </c>
      <c r="C6682" s="2">
        <v>42283</v>
      </c>
      <c r="D6682" s="1" t="s">
        <v>11</v>
      </c>
      <c r="E6682" s="1" t="s">
        <v>1307</v>
      </c>
      <c r="F6682" s="1" t="s">
        <v>1308</v>
      </c>
      <c r="G6682">
        <v>35.49</v>
      </c>
      <c r="H6682">
        <v>1</v>
      </c>
      <c r="I6682">
        <v>0.5</v>
      </c>
      <c r="J6682">
        <v>-15.615600000000001</v>
      </c>
      <c r="K6682" t="str">
        <f>INDEX(product!B:B,MATCH('TABELA TOTAL'!$F785,product!A:A,0))</f>
        <v>Furniture</v>
      </c>
      <c r="L6682" t="str">
        <f>INDEX(product!C:C,MATCH(F6682,product!A:A,))</f>
        <v>Bookcases</v>
      </c>
      <c r="M6682" t="str">
        <f>INDEX(product!D:D,MATCH(F6682,product!A:A,))</f>
        <v>Safco Value Mate Series Steel Bookcases, Baked Enamel Finish on Steel, Gray</v>
      </c>
    </row>
    <row r="6683" spans="1:13" x14ac:dyDescent="0.25">
      <c r="A6683" s="1" t="s">
        <v>1306</v>
      </c>
      <c r="B6683" s="2">
        <v>42280</v>
      </c>
      <c r="C6683" s="2">
        <v>42283</v>
      </c>
      <c r="D6683" s="1" t="s">
        <v>11</v>
      </c>
      <c r="E6683" s="1" t="s">
        <v>1307</v>
      </c>
      <c r="F6683" s="1" t="s">
        <v>1309</v>
      </c>
      <c r="G6683">
        <v>47.984000000000002</v>
      </c>
      <c r="H6683">
        <v>2</v>
      </c>
      <c r="I6683">
        <v>0.2</v>
      </c>
      <c r="J6683">
        <v>0.5998</v>
      </c>
      <c r="K6683" t="str">
        <f>INDEX(product!B:B,MATCH('TABELA TOTAL'!$F786,product!A:A,0))</f>
        <v>Furniture</v>
      </c>
      <c r="L6683" t="str">
        <f>INDEX(product!C:C,MATCH(F6683,product!A:A,))</f>
        <v>Accessories</v>
      </c>
      <c r="M6683" t="str">
        <f>INDEX(product!D:D,MATCH(F6683,product!A:A,))</f>
        <v>Microsoft Natural Ergonomic Keyboard 4000</v>
      </c>
    </row>
    <row r="6684" spans="1:13" x14ac:dyDescent="0.25">
      <c r="A6684" s="1" t="s">
        <v>2703</v>
      </c>
      <c r="B6684" s="2">
        <v>42280</v>
      </c>
      <c r="C6684" s="2">
        <v>42286</v>
      </c>
      <c r="D6684" s="1" t="s">
        <v>19</v>
      </c>
      <c r="E6684" s="1" t="s">
        <v>378</v>
      </c>
      <c r="F6684" s="1" t="s">
        <v>2704</v>
      </c>
      <c r="G6684">
        <v>15.007999999999999</v>
      </c>
      <c r="H6684">
        <v>2</v>
      </c>
      <c r="I6684">
        <v>0.2</v>
      </c>
      <c r="J6684">
        <v>1.5007999999999999</v>
      </c>
      <c r="K6684" t="str">
        <f>INDEX(product!B:B,MATCH('TABELA TOTAL'!$F1923,product!A:A,0))</f>
        <v>Furniture</v>
      </c>
      <c r="L6684" t="str">
        <f>INDEX(product!C:C,MATCH(F6684,product!A:A,))</f>
        <v>Storage</v>
      </c>
      <c r="M6684" t="str">
        <f>INDEX(product!D:D,MATCH(F6684,product!A:A,))</f>
        <v>Staple magnet</v>
      </c>
    </row>
    <row r="6685" spans="1:13" x14ac:dyDescent="0.25">
      <c r="A6685" s="1" t="s">
        <v>3711</v>
      </c>
      <c r="B6685" s="2">
        <v>42280</v>
      </c>
      <c r="C6685" s="2">
        <v>42285</v>
      </c>
      <c r="D6685" s="1" t="s">
        <v>19</v>
      </c>
      <c r="E6685" s="1" t="s">
        <v>394</v>
      </c>
      <c r="F6685" s="1" t="s">
        <v>1308</v>
      </c>
      <c r="G6685">
        <v>120.666</v>
      </c>
      <c r="H6685">
        <v>2</v>
      </c>
      <c r="I6685">
        <v>0.15</v>
      </c>
      <c r="J6685">
        <v>18.454799999999999</v>
      </c>
      <c r="K6685" t="str">
        <f>INDEX(product!B:B,MATCH('TABELA TOTAL'!$F3076,product!A:A,0))</f>
        <v>Office Supplies</v>
      </c>
      <c r="L6685" t="str">
        <f>INDEX(product!C:C,MATCH(F6685,product!A:A,))</f>
        <v>Bookcases</v>
      </c>
      <c r="M6685" t="str">
        <f>INDEX(product!D:D,MATCH(F6685,product!A:A,))</f>
        <v>Safco Value Mate Series Steel Bookcases, Baked Enamel Finish on Steel, Gray</v>
      </c>
    </row>
    <row r="6686" spans="1:13" x14ac:dyDescent="0.25">
      <c r="A6686" s="1" t="s">
        <v>2798</v>
      </c>
      <c r="B6686" s="2">
        <v>42279</v>
      </c>
      <c r="C6686" s="2">
        <v>42285</v>
      </c>
      <c r="D6686" s="1" t="s">
        <v>19</v>
      </c>
      <c r="E6686" s="1" t="s">
        <v>807</v>
      </c>
      <c r="F6686" s="1" t="s">
        <v>2799</v>
      </c>
      <c r="G6686">
        <v>57.503999999999998</v>
      </c>
      <c r="H6686">
        <v>6</v>
      </c>
      <c r="I6686">
        <v>0.2</v>
      </c>
      <c r="J6686">
        <v>20.1264</v>
      </c>
      <c r="K6686" t="str">
        <f>INDEX(product!B:B,MATCH('TABELA TOTAL'!$F2044,product!A:A,0))</f>
        <v>Office Supplies</v>
      </c>
      <c r="L6686" t="str">
        <f>INDEX(product!C:C,MATCH(F6686,product!A:A,))</f>
        <v>Binders</v>
      </c>
      <c r="M6686" t="str">
        <f>INDEX(product!D:D,MATCH(F6686,product!A:A,))</f>
        <v>GBC Personal VeloBind Strips</v>
      </c>
    </row>
    <row r="6687" spans="1:13" x14ac:dyDescent="0.25">
      <c r="A6687" s="1" t="s">
        <v>3816</v>
      </c>
      <c r="B6687" s="2">
        <v>42279</v>
      </c>
      <c r="C6687" s="2">
        <v>42285</v>
      </c>
      <c r="D6687" s="1" t="s">
        <v>19</v>
      </c>
      <c r="E6687" s="1" t="s">
        <v>3748</v>
      </c>
      <c r="F6687" s="1" t="s">
        <v>2832</v>
      </c>
      <c r="G6687">
        <v>94.85</v>
      </c>
      <c r="H6687">
        <v>5</v>
      </c>
      <c r="I6687">
        <v>0</v>
      </c>
      <c r="J6687">
        <v>45.527999999999999</v>
      </c>
      <c r="K6687" t="str">
        <f>INDEX(product!B:B,MATCH('TABELA TOTAL'!$F3221,product!A:A,0))</f>
        <v>Office Supplies</v>
      </c>
      <c r="L6687" t="str">
        <f>INDEX(product!C:C,MATCH(F6687,product!A:A,))</f>
        <v>Paper</v>
      </c>
      <c r="M6687" t="str">
        <f>INDEX(product!D:D,MATCH(F6687,product!A:A,))</f>
        <v>Computer Printout Paper with Letter-Trim Perforations</v>
      </c>
    </row>
    <row r="6688" spans="1:13" x14ac:dyDescent="0.25">
      <c r="A6688" s="1" t="s">
        <v>3816</v>
      </c>
      <c r="B6688" s="2">
        <v>42279</v>
      </c>
      <c r="C6688" s="2">
        <v>42285</v>
      </c>
      <c r="D6688" s="1" t="s">
        <v>19</v>
      </c>
      <c r="E6688" s="1" t="s">
        <v>3748</v>
      </c>
      <c r="F6688" s="1" t="s">
        <v>248</v>
      </c>
      <c r="G6688">
        <v>51.12</v>
      </c>
      <c r="H6688">
        <v>4</v>
      </c>
      <c r="I6688">
        <v>0</v>
      </c>
      <c r="J6688">
        <v>23.004000000000001</v>
      </c>
      <c r="K6688" t="str">
        <f>INDEX(product!B:B,MATCH('TABELA TOTAL'!$F3222,product!A:A,0))</f>
        <v>Office Supplies</v>
      </c>
      <c r="L6688" t="str">
        <f>INDEX(product!C:C,MATCH(F6688,product!A:A,))</f>
        <v>Envelopes</v>
      </c>
      <c r="M6688" t="str">
        <f>INDEX(product!D:D,MATCH(F6688,product!A:A,))</f>
        <v>Globe Weis Peel &amp; Seel First Class Envelopes</v>
      </c>
    </row>
    <row r="6689" spans="1:13" x14ac:dyDescent="0.25">
      <c r="A6689" s="1" t="s">
        <v>3816</v>
      </c>
      <c r="B6689" s="2">
        <v>42279</v>
      </c>
      <c r="C6689" s="2">
        <v>42285</v>
      </c>
      <c r="D6689" s="1" t="s">
        <v>19</v>
      </c>
      <c r="E6689" s="1" t="s">
        <v>3748</v>
      </c>
      <c r="F6689" s="1" t="s">
        <v>588</v>
      </c>
      <c r="G6689">
        <v>90</v>
      </c>
      <c r="H6689">
        <v>1</v>
      </c>
      <c r="I6689">
        <v>0</v>
      </c>
      <c r="J6689">
        <v>32.4</v>
      </c>
      <c r="K6689" t="str">
        <f>INDEX(product!B:B,MATCH('TABELA TOTAL'!$F3223,product!A:A,0))</f>
        <v>Office Supplies</v>
      </c>
      <c r="L6689" t="str">
        <f>INDEX(product!C:C,MATCH(F6689,product!A:A,))</f>
        <v>Accessories</v>
      </c>
      <c r="M6689" t="str">
        <f>INDEX(product!D:D,MATCH(F6689,product!A:A,))</f>
        <v>NETGEAR N750 Dual Band Wi-Fi Gigabit Router</v>
      </c>
    </row>
    <row r="6690" spans="1:13" x14ac:dyDescent="0.25">
      <c r="A6690" s="1" t="s">
        <v>4271</v>
      </c>
      <c r="B6690" s="2">
        <v>42279</v>
      </c>
      <c r="C6690" s="2">
        <v>42284</v>
      </c>
      <c r="D6690" s="1" t="s">
        <v>11</v>
      </c>
      <c r="E6690" s="1" t="s">
        <v>172</v>
      </c>
      <c r="F6690" s="1" t="s">
        <v>2780</v>
      </c>
      <c r="G6690">
        <v>270.33999999999997</v>
      </c>
      <c r="H6690">
        <v>14</v>
      </c>
      <c r="I6690">
        <v>0</v>
      </c>
      <c r="J6690">
        <v>75.6952</v>
      </c>
      <c r="K6690" t="str">
        <f>INDEX(product!B:B,MATCH('TABELA TOTAL'!$F3904,product!A:A,0))</f>
        <v>Office Supplies</v>
      </c>
      <c r="L6690" t="str">
        <f>INDEX(product!C:C,MATCH(F6690,product!A:A,))</f>
        <v>Storage</v>
      </c>
      <c r="M6690" t="str">
        <f>INDEX(product!D:D,MATCH(F6690,product!A:A,))</f>
        <v>Eldon ProFile File 'N Store Portable File Tub Letter/Legal Size Black</v>
      </c>
    </row>
    <row r="6691" spans="1:13" x14ac:dyDescent="0.25">
      <c r="A6691" s="1" t="s">
        <v>5879</v>
      </c>
      <c r="B6691" s="2">
        <v>42279</v>
      </c>
      <c r="C6691" s="2">
        <v>42283</v>
      </c>
      <c r="D6691" s="1" t="s">
        <v>19</v>
      </c>
      <c r="E6691" s="1" t="s">
        <v>2196</v>
      </c>
      <c r="F6691" s="1" t="s">
        <v>2682</v>
      </c>
      <c r="G6691">
        <v>7.38</v>
      </c>
      <c r="H6691">
        <v>5</v>
      </c>
      <c r="I6691">
        <v>0.7</v>
      </c>
      <c r="J6691">
        <v>-5.4119999999999999</v>
      </c>
      <c r="K6691" t="str">
        <f>INDEX(product!B:B,MATCH('TABELA TOTAL'!$F6631,product!A:A,0))</f>
        <v>Office Supplies</v>
      </c>
      <c r="L6691" t="str">
        <f>INDEX(product!C:C,MATCH(F6691,product!A:A,))</f>
        <v>Binders</v>
      </c>
      <c r="M6691" t="str">
        <f>INDEX(product!D:D,MATCH(F6691,product!A:A,))</f>
        <v>Pressboard Hanging Data Binders for Unburst Sheets</v>
      </c>
    </row>
    <row r="6692" spans="1:13" x14ac:dyDescent="0.25">
      <c r="A6692" s="1" t="s">
        <v>6058</v>
      </c>
      <c r="B6692" s="2">
        <v>42279</v>
      </c>
      <c r="C6692" s="2">
        <v>42280</v>
      </c>
      <c r="D6692" s="1" t="s">
        <v>79</v>
      </c>
      <c r="E6692" s="1" t="s">
        <v>144</v>
      </c>
      <c r="F6692" s="1" t="s">
        <v>2682</v>
      </c>
      <c r="G6692">
        <v>11.808</v>
      </c>
      <c r="H6692">
        <v>3</v>
      </c>
      <c r="I6692">
        <v>0.2</v>
      </c>
      <c r="J6692">
        <v>4.1327999999999996</v>
      </c>
      <c r="K6692" t="str">
        <f>INDEX(product!B:B,MATCH('TABELA TOTAL'!$F6954,product!A:A,0))</f>
        <v>Furniture</v>
      </c>
      <c r="L6692" t="str">
        <f>INDEX(product!C:C,MATCH(F6692,product!A:A,))</f>
        <v>Binders</v>
      </c>
      <c r="M6692" t="str">
        <f>INDEX(product!D:D,MATCH(F6692,product!A:A,))</f>
        <v>Pressboard Hanging Data Binders for Unburst Sheets</v>
      </c>
    </row>
    <row r="6693" spans="1:13" x14ac:dyDescent="0.25">
      <c r="A6693" s="1" t="s">
        <v>6058</v>
      </c>
      <c r="B6693" s="2">
        <v>42279</v>
      </c>
      <c r="C6693" s="2">
        <v>42280</v>
      </c>
      <c r="D6693" s="1" t="s">
        <v>79</v>
      </c>
      <c r="E6693" s="1" t="s">
        <v>144</v>
      </c>
      <c r="F6693" s="1" t="s">
        <v>4242</v>
      </c>
      <c r="G6693">
        <v>53.567999999999998</v>
      </c>
      <c r="H6693">
        <v>4</v>
      </c>
      <c r="I6693">
        <v>0.2</v>
      </c>
      <c r="J6693">
        <v>19.418399999999998</v>
      </c>
      <c r="K6693" t="str">
        <f>INDEX(product!B:B,MATCH('TABELA TOTAL'!$F6955,product!A:A,0))</f>
        <v>Technology</v>
      </c>
      <c r="L6693" t="str">
        <f>INDEX(product!C:C,MATCH(F6693,product!A:A,))</f>
        <v>Binders</v>
      </c>
      <c r="M6693" t="str">
        <f>INDEX(product!D:D,MATCH(F6693,product!A:A,))</f>
        <v>GBC Poly Designer Binding Covers</v>
      </c>
    </row>
    <row r="6694" spans="1:13" x14ac:dyDescent="0.25">
      <c r="A6694" s="1" t="s">
        <v>6058</v>
      </c>
      <c r="B6694" s="2">
        <v>42279</v>
      </c>
      <c r="C6694" s="2">
        <v>42280</v>
      </c>
      <c r="D6694" s="1" t="s">
        <v>79</v>
      </c>
      <c r="E6694" s="1" t="s">
        <v>144</v>
      </c>
      <c r="F6694" s="1" t="s">
        <v>3270</v>
      </c>
      <c r="G6694">
        <v>503.96</v>
      </c>
      <c r="H6694">
        <v>5</v>
      </c>
      <c r="I6694">
        <v>0.2</v>
      </c>
      <c r="J6694">
        <v>50.396000000000001</v>
      </c>
      <c r="K6694" t="str">
        <f>INDEX(product!B:B,MATCH('TABELA TOTAL'!$F6956,product!A:A,0))</f>
        <v>Furniture</v>
      </c>
      <c r="L6694" t="str">
        <f>INDEX(product!C:C,MATCH(F6694,product!A:A,))</f>
        <v>Phones</v>
      </c>
      <c r="M6694" t="str">
        <f>INDEX(product!D:D,MATCH(F6694,product!A:A,))</f>
        <v>HTC One Mini</v>
      </c>
    </row>
    <row r="6695" spans="1:13" x14ac:dyDescent="0.25">
      <c r="A6695" s="1" t="s">
        <v>6497</v>
      </c>
      <c r="B6695" s="2">
        <v>42279</v>
      </c>
      <c r="C6695" s="2">
        <v>42283</v>
      </c>
      <c r="D6695" s="1" t="s">
        <v>19</v>
      </c>
      <c r="E6695" s="1" t="s">
        <v>755</v>
      </c>
      <c r="F6695" s="1" t="s">
        <v>130</v>
      </c>
      <c r="G6695">
        <v>26.9</v>
      </c>
      <c r="H6695">
        <v>5</v>
      </c>
      <c r="I6695">
        <v>0</v>
      </c>
      <c r="J6695">
        <v>13.180999999999999</v>
      </c>
      <c r="K6695" t="str">
        <f>INDEX(product!B:B,MATCH('TABELA TOTAL'!$F7798,product!A:A,0))</f>
        <v>Technology</v>
      </c>
      <c r="L6695" t="str">
        <f>INDEX(product!C:C,MATCH(F6695,product!A:A,))</f>
        <v>Binders</v>
      </c>
      <c r="M6695" t="str">
        <f>INDEX(product!D:D,MATCH(F6695,product!A:A,))</f>
        <v>Acco PRESSTEX Data Binder with Storage Hooks, Dark Blue, 14 7/8" X 11"</v>
      </c>
    </row>
    <row r="6696" spans="1:13" x14ac:dyDescent="0.25">
      <c r="A6696" s="1" t="s">
        <v>6693</v>
      </c>
      <c r="B6696" s="2">
        <v>42279</v>
      </c>
      <c r="C6696" s="2">
        <v>42282</v>
      </c>
      <c r="D6696" s="1" t="s">
        <v>11</v>
      </c>
      <c r="E6696" s="1" t="s">
        <v>2310</v>
      </c>
      <c r="F6696" s="1" t="s">
        <v>1410</v>
      </c>
      <c r="G6696">
        <v>19.440000000000001</v>
      </c>
      <c r="H6696">
        <v>3</v>
      </c>
      <c r="I6696">
        <v>0</v>
      </c>
      <c r="J6696">
        <v>9.3312000000000008</v>
      </c>
      <c r="K6696" t="str">
        <f>INDEX(product!B:B,MATCH('TABELA TOTAL'!$F8190,product!A:A,0))</f>
        <v>Office Supplies</v>
      </c>
      <c r="L6696" t="str">
        <f>INDEX(product!C:C,MATCH(F6696,product!A:A,))</f>
        <v>Paper</v>
      </c>
      <c r="M6696" t="str">
        <f>INDEX(product!D:D,MATCH(F6696,product!A:A,))</f>
        <v>Xerox 202</v>
      </c>
    </row>
    <row r="6697" spans="1:13" x14ac:dyDescent="0.25">
      <c r="A6697" s="1" t="s">
        <v>6693</v>
      </c>
      <c r="B6697" s="2">
        <v>42279</v>
      </c>
      <c r="C6697" s="2">
        <v>42282</v>
      </c>
      <c r="D6697" s="1" t="s">
        <v>11</v>
      </c>
      <c r="E6697" s="1" t="s">
        <v>2310</v>
      </c>
      <c r="F6697" s="1" t="s">
        <v>1653</v>
      </c>
      <c r="G6697">
        <v>7.38</v>
      </c>
      <c r="H6697">
        <v>1</v>
      </c>
      <c r="I6697">
        <v>0</v>
      </c>
      <c r="J6697">
        <v>3.6162000000000001</v>
      </c>
      <c r="K6697" t="str">
        <f>INDEX(product!B:B,MATCH('TABELA TOTAL'!$F8191,product!A:A,0))</f>
        <v>Furniture</v>
      </c>
      <c r="L6697" t="str">
        <f>INDEX(product!C:C,MATCH(F6697,product!A:A,))</f>
        <v>Binders</v>
      </c>
      <c r="M6697" t="str">
        <f>INDEX(product!D:D,MATCH(F6697,product!A:A,))</f>
        <v>GBC Plastic Binding Combs</v>
      </c>
    </row>
    <row r="6698" spans="1:13" x14ac:dyDescent="0.25">
      <c r="A6698" s="1" t="s">
        <v>6819</v>
      </c>
      <c r="B6698" s="2">
        <v>42279</v>
      </c>
      <c r="C6698" s="2">
        <v>42284</v>
      </c>
      <c r="D6698" s="1" t="s">
        <v>19</v>
      </c>
      <c r="E6698" s="1" t="s">
        <v>1147</v>
      </c>
      <c r="F6698" s="1" t="s">
        <v>6783</v>
      </c>
      <c r="G6698">
        <v>10.944000000000001</v>
      </c>
      <c r="H6698">
        <v>2</v>
      </c>
      <c r="I6698">
        <v>0.2</v>
      </c>
      <c r="J6698">
        <v>0.95760000000000001</v>
      </c>
      <c r="K6698" t="str">
        <f>INDEX(product!B:B,MATCH('TABELA TOTAL'!$F8428,product!A:A,0))</f>
        <v>Furniture</v>
      </c>
      <c r="L6698" t="str">
        <f>INDEX(product!C:C,MATCH(F6698,product!A:A,))</f>
        <v>Supplies</v>
      </c>
      <c r="M6698" t="str">
        <f>INDEX(product!D:D,MATCH(F6698,product!A:A,))</f>
        <v>Acme Design Line 8" Stainless Steel Bent Scissors w/Champagne Handles, 3-1/8" Cut</v>
      </c>
    </row>
    <row r="6699" spans="1:13" x14ac:dyDescent="0.25">
      <c r="A6699" s="1" t="s">
        <v>7003</v>
      </c>
      <c r="B6699" s="2">
        <v>42279</v>
      </c>
      <c r="C6699" s="2">
        <v>42281</v>
      </c>
      <c r="D6699" s="1" t="s">
        <v>79</v>
      </c>
      <c r="E6699" s="1" t="s">
        <v>1047</v>
      </c>
      <c r="F6699" s="1" t="s">
        <v>197</v>
      </c>
      <c r="G6699">
        <v>11.032</v>
      </c>
      <c r="H6699">
        <v>1</v>
      </c>
      <c r="I6699">
        <v>0.2</v>
      </c>
      <c r="J6699">
        <v>3.0337999999999998</v>
      </c>
      <c r="K6699" t="str">
        <f>INDEX(product!B:B,MATCH('TABELA TOTAL'!$F8744,product!A:A,0))</f>
        <v>Technology</v>
      </c>
      <c r="L6699" t="str">
        <f>INDEX(product!C:C,MATCH(F6699,product!A:A,))</f>
        <v>Furnishings</v>
      </c>
      <c r="M6699" t="str">
        <f>INDEX(product!D:D,MATCH(F6699,product!A:A,))</f>
        <v>9-3/4 Diameter Round Wall Clock</v>
      </c>
    </row>
    <row r="6700" spans="1:13" x14ac:dyDescent="0.25">
      <c r="A6700" s="1" t="s">
        <v>7003</v>
      </c>
      <c r="B6700" s="2">
        <v>42279</v>
      </c>
      <c r="C6700" s="2">
        <v>42281</v>
      </c>
      <c r="D6700" s="1" t="s">
        <v>79</v>
      </c>
      <c r="E6700" s="1" t="s">
        <v>1047</v>
      </c>
      <c r="F6700" s="1" t="s">
        <v>367</v>
      </c>
      <c r="G6700">
        <v>53.04</v>
      </c>
      <c r="H6700">
        <v>3</v>
      </c>
      <c r="I6700">
        <v>0.2</v>
      </c>
      <c r="J6700">
        <v>-4.641</v>
      </c>
      <c r="K6700" t="str">
        <f>INDEX(product!B:B,MATCH('TABELA TOTAL'!$F8745,product!A:A,0))</f>
        <v>Office Supplies</v>
      </c>
      <c r="L6700" t="str">
        <f>INDEX(product!C:C,MATCH(F6700,product!A:A,))</f>
        <v>Accessories</v>
      </c>
      <c r="M6700" t="str">
        <f>INDEX(product!D:D,MATCH(F6700,product!A:A,))</f>
        <v>SanDisk Ultra 32 GB MicroSDHC Class 10 Memory Card</v>
      </c>
    </row>
    <row r="6701" spans="1:13" x14ac:dyDescent="0.25">
      <c r="A6701" s="1" t="s">
        <v>2151</v>
      </c>
      <c r="B6701" s="2">
        <v>42278</v>
      </c>
      <c r="C6701" s="2">
        <v>42283</v>
      </c>
      <c r="D6701" s="1" t="s">
        <v>19</v>
      </c>
      <c r="E6701" s="1" t="s">
        <v>2152</v>
      </c>
      <c r="F6701" s="1" t="s">
        <v>259</v>
      </c>
      <c r="G6701">
        <v>139.42400000000001</v>
      </c>
      <c r="H6701">
        <v>4</v>
      </c>
      <c r="I6701">
        <v>0.2</v>
      </c>
      <c r="J6701">
        <v>17.428000000000001</v>
      </c>
      <c r="K6701" t="str">
        <f>INDEX(product!B:B,MATCH('TABELA TOTAL'!$F1445,product!A:A,0))</f>
        <v>Furniture</v>
      </c>
      <c r="L6701" t="str">
        <f>INDEX(product!C:C,MATCH(F6701,product!A:A,))</f>
        <v>Storage</v>
      </c>
      <c r="M6701" t="str">
        <f>INDEX(product!D:D,MATCH(F6701,product!A:A,))</f>
        <v>Trav-L-File Heavy-Duty Shuttle II, Black</v>
      </c>
    </row>
    <row r="6702" spans="1:13" x14ac:dyDescent="0.25">
      <c r="A6702" s="1" t="s">
        <v>5698</v>
      </c>
      <c r="B6702" s="2">
        <v>42278</v>
      </c>
      <c r="C6702" s="2">
        <v>42281</v>
      </c>
      <c r="D6702" s="1" t="s">
        <v>11</v>
      </c>
      <c r="E6702" s="1" t="s">
        <v>358</v>
      </c>
      <c r="F6702" s="1" t="s">
        <v>1001</v>
      </c>
      <c r="G6702">
        <v>311.98</v>
      </c>
      <c r="H6702">
        <v>2</v>
      </c>
      <c r="I6702">
        <v>0</v>
      </c>
      <c r="J6702">
        <v>93.593999999999994</v>
      </c>
      <c r="K6702" t="str">
        <f>INDEX(product!B:B,MATCH('TABELA TOTAL'!$F6269,product!A:A,0))</f>
        <v>Furniture</v>
      </c>
      <c r="L6702" t="str">
        <f>INDEX(product!C:C,MATCH(F6702,product!A:A,))</f>
        <v>Phones</v>
      </c>
      <c r="M6702" t="str">
        <f>INDEX(product!D:D,MATCH(F6702,product!A:A,))</f>
        <v>Cisco SPA301</v>
      </c>
    </row>
    <row r="6703" spans="1:13" x14ac:dyDescent="0.25">
      <c r="A6703" s="1" t="s">
        <v>5698</v>
      </c>
      <c r="B6703" s="2">
        <v>42278</v>
      </c>
      <c r="C6703" s="2">
        <v>42281</v>
      </c>
      <c r="D6703" s="1" t="s">
        <v>11</v>
      </c>
      <c r="E6703" s="1" t="s">
        <v>358</v>
      </c>
      <c r="F6703" s="1" t="s">
        <v>3251</v>
      </c>
      <c r="G6703">
        <v>22.45</v>
      </c>
      <c r="H6703">
        <v>5</v>
      </c>
      <c r="I6703">
        <v>0</v>
      </c>
      <c r="J6703">
        <v>10.327</v>
      </c>
      <c r="K6703" t="str">
        <f>INDEX(product!B:B,MATCH('TABELA TOTAL'!$F6270,product!A:A,0))</f>
        <v>Office Supplies</v>
      </c>
      <c r="L6703" t="str">
        <f>INDEX(product!C:C,MATCH(F6703,product!A:A,))</f>
        <v>Binders</v>
      </c>
      <c r="M6703" t="str">
        <f>INDEX(product!D:D,MATCH(F6703,product!A:A,))</f>
        <v>Avery Non-Stick Binders</v>
      </c>
    </row>
    <row r="6704" spans="1:13" x14ac:dyDescent="0.25">
      <c r="A6704" s="1" t="s">
        <v>7163</v>
      </c>
      <c r="B6704" s="2">
        <v>42278</v>
      </c>
      <c r="C6704" s="2">
        <v>42282</v>
      </c>
      <c r="D6704" s="1" t="s">
        <v>19</v>
      </c>
      <c r="E6704" s="1" t="s">
        <v>318</v>
      </c>
      <c r="F6704" s="1" t="s">
        <v>3331</v>
      </c>
      <c r="G6704">
        <v>2.992</v>
      </c>
      <c r="H6704">
        <v>4</v>
      </c>
      <c r="I6704">
        <v>0.8</v>
      </c>
      <c r="J6704">
        <v>-4.4880000000000004</v>
      </c>
      <c r="K6704" t="str">
        <f>INDEX(product!B:B,MATCH('TABELA TOTAL'!$F9036,product!A:A,0))</f>
        <v>Office Supplies</v>
      </c>
      <c r="L6704" t="str">
        <f>INDEX(product!C:C,MATCH(F6704,product!A:A,))</f>
        <v>Binders</v>
      </c>
      <c r="M6704" t="str">
        <f>INDEX(product!D:D,MATCH(F6704,product!A:A,))</f>
        <v>Accohide Poly Flexible Ring Binders</v>
      </c>
    </row>
    <row r="6705" spans="1:13" x14ac:dyDescent="0.25">
      <c r="A6705" s="1" t="s">
        <v>7163</v>
      </c>
      <c r="B6705" s="2">
        <v>42278</v>
      </c>
      <c r="C6705" s="2">
        <v>42282</v>
      </c>
      <c r="D6705" s="1" t="s">
        <v>19</v>
      </c>
      <c r="E6705" s="1" t="s">
        <v>318</v>
      </c>
      <c r="F6705" s="1" t="s">
        <v>319</v>
      </c>
      <c r="G6705">
        <v>108.768</v>
      </c>
      <c r="H6705">
        <v>4</v>
      </c>
      <c r="I6705">
        <v>0.2</v>
      </c>
      <c r="J6705">
        <v>2.7191999999999998</v>
      </c>
      <c r="K6705" t="str">
        <f>INDEX(product!B:B,MATCH('TABELA TOTAL'!$F9037,product!A:A,0))</f>
        <v>Technology</v>
      </c>
      <c r="L6705" t="str">
        <f>INDEX(product!C:C,MATCH(F6705,product!A:A,))</f>
        <v>Accessories</v>
      </c>
      <c r="M6705" t="str">
        <f>INDEX(product!D:D,MATCH(F6705,product!A:A,))</f>
        <v>Lenovo 17-Key USB Numeric Keypad</v>
      </c>
    </row>
    <row r="6706" spans="1:13" x14ac:dyDescent="0.25">
      <c r="A6706" s="1" t="s">
        <v>7415</v>
      </c>
      <c r="B6706" s="2">
        <v>42278</v>
      </c>
      <c r="C6706" s="2">
        <v>42281</v>
      </c>
      <c r="D6706" s="1" t="s">
        <v>79</v>
      </c>
      <c r="E6706" s="1" t="s">
        <v>318</v>
      </c>
      <c r="F6706" s="1" t="s">
        <v>2512</v>
      </c>
      <c r="G6706">
        <v>572.79999999999995</v>
      </c>
      <c r="H6706">
        <v>2</v>
      </c>
      <c r="I6706">
        <v>0.2</v>
      </c>
      <c r="J6706">
        <v>50.12</v>
      </c>
      <c r="K6706" t="str">
        <f>INDEX(product!B:B,MATCH('TABELA TOTAL'!$F9490,product!A:A,0))</f>
        <v>Office Supplies</v>
      </c>
      <c r="L6706" t="str">
        <f>INDEX(product!C:C,MATCH(F6706,product!A:A,))</f>
        <v>Phones</v>
      </c>
      <c r="M6706" t="str">
        <f>INDEX(product!D:D,MATCH(F6706,product!A:A,))</f>
        <v>Wilson Electronics DB Pro Signal Booster</v>
      </c>
    </row>
    <row r="6707" spans="1:13" x14ac:dyDescent="0.25">
      <c r="A6707" s="1" t="s">
        <v>2998</v>
      </c>
      <c r="B6707" s="2">
        <v>42275</v>
      </c>
      <c r="C6707" s="2">
        <v>42278</v>
      </c>
      <c r="D6707" s="1" t="s">
        <v>79</v>
      </c>
      <c r="E6707" s="1" t="s">
        <v>1997</v>
      </c>
      <c r="F6707" s="1" t="s">
        <v>676</v>
      </c>
      <c r="G6707">
        <v>43.26</v>
      </c>
      <c r="H6707">
        <v>3</v>
      </c>
      <c r="I6707">
        <v>0</v>
      </c>
      <c r="J6707">
        <v>14.2758</v>
      </c>
      <c r="K6707" t="str">
        <f>INDEX(product!B:B,MATCH('TABELA TOTAL'!$F2255,product!A:A,0))</f>
        <v>Technology</v>
      </c>
      <c r="L6707" t="str">
        <f>INDEX(product!C:C,MATCH(F6707,product!A:A,))</f>
        <v>Appliances</v>
      </c>
      <c r="M6707" t="str">
        <f>INDEX(product!D:D,MATCH(F6707,product!A:A,))</f>
        <v>Holmes Odor Grabber</v>
      </c>
    </row>
    <row r="6708" spans="1:13" x14ac:dyDescent="0.25">
      <c r="A6708" s="1" t="s">
        <v>2998</v>
      </c>
      <c r="B6708" s="2">
        <v>42275</v>
      </c>
      <c r="C6708" s="2">
        <v>42278</v>
      </c>
      <c r="D6708" s="1" t="s">
        <v>79</v>
      </c>
      <c r="E6708" s="1" t="s">
        <v>1997</v>
      </c>
      <c r="F6708" s="1" t="s">
        <v>2493</v>
      </c>
      <c r="G6708">
        <v>43.56</v>
      </c>
      <c r="H6708">
        <v>2</v>
      </c>
      <c r="I6708">
        <v>0</v>
      </c>
      <c r="J6708">
        <v>15.246</v>
      </c>
      <c r="K6708" t="str">
        <f>INDEX(product!B:B,MATCH('TABELA TOTAL'!$F2256,product!A:A,0))</f>
        <v>Furniture</v>
      </c>
      <c r="L6708" t="str">
        <f>INDEX(product!C:C,MATCH(F6708,product!A:A,))</f>
        <v>Appliances</v>
      </c>
      <c r="M6708" t="str">
        <f>INDEX(product!D:D,MATCH(F6708,product!A:A,))</f>
        <v>Holmes HEPA Air Purifier</v>
      </c>
    </row>
    <row r="6709" spans="1:13" x14ac:dyDescent="0.25">
      <c r="A6709" s="1" t="s">
        <v>4916</v>
      </c>
      <c r="B6709" s="2">
        <v>42275</v>
      </c>
      <c r="C6709" s="2">
        <v>42281</v>
      </c>
      <c r="D6709" s="1" t="s">
        <v>19</v>
      </c>
      <c r="E6709" s="1" t="s">
        <v>1032</v>
      </c>
      <c r="F6709" s="1" t="s">
        <v>3223</v>
      </c>
      <c r="G6709">
        <v>12.536</v>
      </c>
      <c r="H6709">
        <v>1</v>
      </c>
      <c r="I6709">
        <v>0.2</v>
      </c>
      <c r="J6709">
        <v>4.2309000000000001</v>
      </c>
      <c r="K6709" t="str">
        <f>INDEX(product!B:B,MATCH('TABELA TOTAL'!$F4934,product!A:A,0))</f>
        <v>Office Supplies</v>
      </c>
      <c r="L6709" t="str">
        <f>INDEX(product!C:C,MATCH(F6709,product!A:A,))</f>
        <v>Envelopes</v>
      </c>
      <c r="M6709" t="str">
        <f>INDEX(product!D:D,MATCH(F6709,product!A:A,))</f>
        <v>#10 White Business Envelopes,4 1/8 x 9 1/2</v>
      </c>
    </row>
    <row r="6710" spans="1:13" x14ac:dyDescent="0.25">
      <c r="A6710" s="1" t="s">
        <v>4916</v>
      </c>
      <c r="B6710" s="2">
        <v>42275</v>
      </c>
      <c r="C6710" s="2">
        <v>42281</v>
      </c>
      <c r="D6710" s="1" t="s">
        <v>19</v>
      </c>
      <c r="E6710" s="1" t="s">
        <v>1032</v>
      </c>
      <c r="F6710" s="1" t="s">
        <v>1586</v>
      </c>
      <c r="G6710">
        <v>1.08</v>
      </c>
      <c r="H6710">
        <v>2</v>
      </c>
      <c r="I6710">
        <v>0.7</v>
      </c>
      <c r="J6710">
        <v>-0.79200000000000004</v>
      </c>
      <c r="K6710" t="str">
        <f>INDEX(product!B:B,MATCH('TABELA TOTAL'!$F4935,product!A:A,0))</f>
        <v>Furniture</v>
      </c>
      <c r="L6710" t="str">
        <f>INDEX(product!C:C,MATCH(F6710,product!A:A,))</f>
        <v>Binders</v>
      </c>
      <c r="M6710" t="str">
        <f>INDEX(product!D:D,MATCH(F6710,product!A:A,))</f>
        <v>Wilson Jones Easy Flow II Sheet Lifters</v>
      </c>
    </row>
    <row r="6711" spans="1:13" x14ac:dyDescent="0.25">
      <c r="A6711" s="1" t="s">
        <v>4916</v>
      </c>
      <c r="B6711" s="2">
        <v>42275</v>
      </c>
      <c r="C6711" s="2">
        <v>42281</v>
      </c>
      <c r="D6711" s="1" t="s">
        <v>19</v>
      </c>
      <c r="E6711" s="1" t="s">
        <v>1032</v>
      </c>
      <c r="F6711" s="1" t="s">
        <v>2213</v>
      </c>
      <c r="G6711">
        <v>4.5119999999999996</v>
      </c>
      <c r="H6711">
        <v>3</v>
      </c>
      <c r="I6711">
        <v>0.2</v>
      </c>
      <c r="J6711">
        <v>0.84599999999999997</v>
      </c>
      <c r="K6711" t="str">
        <f>INDEX(product!B:B,MATCH('TABELA TOTAL'!$F4936,product!A:A,0))</f>
        <v>Furniture</v>
      </c>
      <c r="L6711" t="str">
        <f>INDEX(product!C:C,MATCH(F6711,product!A:A,))</f>
        <v>Fasteners</v>
      </c>
      <c r="M6711" t="str">
        <f>INDEX(product!D:D,MATCH(F6711,product!A:A,))</f>
        <v>Staples</v>
      </c>
    </row>
    <row r="6712" spans="1:13" x14ac:dyDescent="0.25">
      <c r="A6712" s="1" t="s">
        <v>6676</v>
      </c>
      <c r="B6712" s="2">
        <v>42275</v>
      </c>
      <c r="C6712" s="2">
        <v>42280</v>
      </c>
      <c r="D6712" s="1" t="s">
        <v>11</v>
      </c>
      <c r="E6712" s="1" t="s">
        <v>1668</v>
      </c>
      <c r="F6712" s="1" t="s">
        <v>826</v>
      </c>
      <c r="G6712">
        <v>293.52</v>
      </c>
      <c r="H6712">
        <v>6</v>
      </c>
      <c r="I6712">
        <v>0</v>
      </c>
      <c r="J6712">
        <v>76.315200000000004</v>
      </c>
      <c r="K6712" t="str">
        <f>INDEX(product!B:B,MATCH('TABELA TOTAL'!$F8163,product!A:A,0))</f>
        <v>Furniture</v>
      </c>
      <c r="L6712" t="str">
        <f>INDEX(product!C:C,MATCH(F6712,product!A:A,))</f>
        <v>Appliances</v>
      </c>
      <c r="M6712" t="str">
        <f>INDEX(product!D:D,MATCH(F6712,product!A:A,))</f>
        <v>Fellowes Premier Superior Surge Suppressor, 10-Outlet, With Phone and Remote</v>
      </c>
    </row>
    <row r="6713" spans="1:13" x14ac:dyDescent="0.25">
      <c r="A6713" s="1" t="s">
        <v>6676</v>
      </c>
      <c r="B6713" s="2">
        <v>42275</v>
      </c>
      <c r="C6713" s="2">
        <v>42280</v>
      </c>
      <c r="D6713" s="1" t="s">
        <v>11</v>
      </c>
      <c r="E6713" s="1" t="s">
        <v>1668</v>
      </c>
      <c r="F6713" s="1" t="s">
        <v>702</v>
      </c>
      <c r="G6713">
        <v>307.98</v>
      </c>
      <c r="H6713">
        <v>2</v>
      </c>
      <c r="I6713">
        <v>0</v>
      </c>
      <c r="J6713">
        <v>89.3142</v>
      </c>
      <c r="K6713" t="str">
        <f>INDEX(product!B:B,MATCH('TABELA TOTAL'!$F8164,product!A:A,0))</f>
        <v>Technology</v>
      </c>
      <c r="L6713" t="str">
        <f>INDEX(product!C:C,MATCH(F6713,product!A:A,))</f>
        <v>Phones</v>
      </c>
      <c r="M6713" t="str">
        <f>INDEX(product!D:D,MATCH(F6713,product!A:A,))</f>
        <v>Nortel Meridian M3904 Professional Digital phone</v>
      </c>
    </row>
    <row r="6714" spans="1:13" x14ac:dyDescent="0.25">
      <c r="A6714" s="1" t="s">
        <v>7394</v>
      </c>
      <c r="B6714" s="2">
        <v>42275</v>
      </c>
      <c r="C6714" s="2">
        <v>42282</v>
      </c>
      <c r="D6714" s="1" t="s">
        <v>19</v>
      </c>
      <c r="E6714" s="1" t="s">
        <v>2542</v>
      </c>
      <c r="F6714" s="1" t="s">
        <v>2445</v>
      </c>
      <c r="G6714">
        <v>186.15</v>
      </c>
      <c r="H6714">
        <v>3</v>
      </c>
      <c r="I6714">
        <v>0</v>
      </c>
      <c r="J6714">
        <v>55.844999999999999</v>
      </c>
      <c r="K6714" t="str">
        <f>INDEX(product!B:B,MATCH('TABELA TOTAL'!$F9453,product!A:A,0))</f>
        <v>Furniture</v>
      </c>
      <c r="L6714" t="str">
        <f>INDEX(product!C:C,MATCH(F6714,product!A:A,))</f>
        <v>Appliances</v>
      </c>
      <c r="M6714" t="str">
        <f>INDEX(product!D:D,MATCH(F6714,product!A:A,))</f>
        <v>Acco Smartsocket Table Surge Protector, 6 Color-Coded Adapter Outlets</v>
      </c>
    </row>
    <row r="6715" spans="1:13" x14ac:dyDescent="0.25">
      <c r="A6715" s="1" t="s">
        <v>7394</v>
      </c>
      <c r="B6715" s="2">
        <v>42275</v>
      </c>
      <c r="C6715" s="2">
        <v>42282</v>
      </c>
      <c r="D6715" s="1" t="s">
        <v>19</v>
      </c>
      <c r="E6715" s="1" t="s">
        <v>2542</v>
      </c>
      <c r="F6715" s="1" t="s">
        <v>1756</v>
      </c>
      <c r="G6715">
        <v>81.792000000000002</v>
      </c>
      <c r="H6715">
        <v>6</v>
      </c>
      <c r="I6715">
        <v>0.2</v>
      </c>
      <c r="J6715">
        <v>26.5824</v>
      </c>
      <c r="K6715" t="str">
        <f>INDEX(product!B:B,MATCH('TABELA TOTAL'!$F9454,product!A:A,0))</f>
        <v>Technology</v>
      </c>
      <c r="L6715" t="str">
        <f>INDEX(product!C:C,MATCH(F6715,product!A:A,))</f>
        <v>Binders</v>
      </c>
      <c r="M6715" t="str">
        <f>INDEX(product!D:D,MATCH(F6715,product!A:A,))</f>
        <v>GBC Recycled VeloBinder Covers</v>
      </c>
    </row>
    <row r="6716" spans="1:13" x14ac:dyDescent="0.25">
      <c r="A6716" s="1" t="s">
        <v>7394</v>
      </c>
      <c r="B6716" s="2">
        <v>42275</v>
      </c>
      <c r="C6716" s="2">
        <v>42282</v>
      </c>
      <c r="D6716" s="1" t="s">
        <v>19</v>
      </c>
      <c r="E6716" s="1" t="s">
        <v>2542</v>
      </c>
      <c r="F6716" s="1" t="s">
        <v>5962</v>
      </c>
      <c r="G6716">
        <v>47.19</v>
      </c>
      <c r="H6716">
        <v>3</v>
      </c>
      <c r="I6716">
        <v>0</v>
      </c>
      <c r="J6716">
        <v>13.6851</v>
      </c>
      <c r="K6716" t="str">
        <f>INDEX(product!B:B,MATCH('TABELA TOTAL'!$F9455,product!A:A,0))</f>
        <v>Office Supplies</v>
      </c>
      <c r="L6716" t="str">
        <f>INDEX(product!C:C,MATCH(F6716,product!A:A,))</f>
        <v>Supplies</v>
      </c>
      <c r="M6716" t="str">
        <f>INDEX(product!D:D,MATCH(F6716,product!A:A,))</f>
        <v>Acme Galleria Hot Forged Steel Scissors with Colored Handles</v>
      </c>
    </row>
    <row r="6717" spans="1:13" x14ac:dyDescent="0.25">
      <c r="A6717" s="1" t="s">
        <v>7394</v>
      </c>
      <c r="B6717" s="2">
        <v>42275</v>
      </c>
      <c r="C6717" s="2">
        <v>42282</v>
      </c>
      <c r="D6717" s="1" t="s">
        <v>19</v>
      </c>
      <c r="E6717" s="1" t="s">
        <v>2542</v>
      </c>
      <c r="F6717" s="1" t="s">
        <v>921</v>
      </c>
      <c r="G6717">
        <v>36.783999999999999</v>
      </c>
      <c r="H6717">
        <v>2</v>
      </c>
      <c r="I6717">
        <v>0.2</v>
      </c>
      <c r="J6717">
        <v>-8.2764000000000006</v>
      </c>
      <c r="K6717" t="str">
        <f>INDEX(product!B:B,MATCH('TABELA TOTAL'!$F9456,product!A:A,0))</f>
        <v>Office Supplies</v>
      </c>
      <c r="L6717" t="str">
        <f>INDEX(product!C:C,MATCH(F6717,product!A:A,))</f>
        <v>Phones</v>
      </c>
      <c r="M6717" t="str">
        <f>INDEX(product!D:D,MATCH(F6717,product!A:A,))</f>
        <v>Motorola HK250 Universal Bluetooth Headset</v>
      </c>
    </row>
    <row r="6718" spans="1:13" x14ac:dyDescent="0.25">
      <c r="A6718" s="1" t="s">
        <v>3957</v>
      </c>
      <c r="B6718" s="2">
        <v>42274</v>
      </c>
      <c r="C6718" s="2">
        <v>42276</v>
      </c>
      <c r="D6718" s="1" t="s">
        <v>79</v>
      </c>
      <c r="E6718" s="1" t="s">
        <v>1766</v>
      </c>
      <c r="F6718" s="1" t="s">
        <v>889</v>
      </c>
      <c r="G6718">
        <v>15.08</v>
      </c>
      <c r="H6718">
        <v>2</v>
      </c>
      <c r="I6718">
        <v>0.8</v>
      </c>
      <c r="J6718">
        <v>-22.62</v>
      </c>
      <c r="K6718" t="str">
        <f>INDEX(product!B:B,MATCH('TABELA TOTAL'!$F3437,product!A:A,0))</f>
        <v>Technology</v>
      </c>
      <c r="L6718" t="str">
        <f>INDEX(product!C:C,MATCH(F6718,product!A:A,))</f>
        <v>Binders</v>
      </c>
      <c r="M6718" t="str">
        <f>INDEX(product!D:D,MATCH(F6718,product!A:A,))</f>
        <v>Vinyl Sectional Post Binders</v>
      </c>
    </row>
    <row r="6719" spans="1:13" x14ac:dyDescent="0.25">
      <c r="A6719" s="1" t="s">
        <v>3957</v>
      </c>
      <c r="B6719" s="2">
        <v>42274</v>
      </c>
      <c r="C6719" s="2">
        <v>42276</v>
      </c>
      <c r="D6719" s="1" t="s">
        <v>79</v>
      </c>
      <c r="E6719" s="1" t="s">
        <v>1766</v>
      </c>
      <c r="F6719" s="1" t="s">
        <v>1070</v>
      </c>
      <c r="G6719">
        <v>24.288</v>
      </c>
      <c r="H6719">
        <v>3</v>
      </c>
      <c r="I6719">
        <v>0.6</v>
      </c>
      <c r="J6719">
        <v>-12.751200000000001</v>
      </c>
      <c r="K6719" t="str">
        <f>INDEX(product!B:B,MATCH('TABELA TOTAL'!$F3438,product!A:A,0))</f>
        <v>Furniture</v>
      </c>
      <c r="L6719" t="str">
        <f>INDEX(product!C:C,MATCH(F6719,product!A:A,))</f>
        <v>Furnishings</v>
      </c>
      <c r="M6719" t="str">
        <f>INDEX(product!D:D,MATCH(F6719,product!A:A,))</f>
        <v>DAX Metal Frame, Desktop, Stepped-Edge</v>
      </c>
    </row>
    <row r="6720" spans="1:13" x14ac:dyDescent="0.25">
      <c r="A6720" s="1" t="s">
        <v>6062</v>
      </c>
      <c r="B6720" s="2">
        <v>42274</v>
      </c>
      <c r="C6720" s="2">
        <v>42276</v>
      </c>
      <c r="D6720" s="1" t="s">
        <v>11</v>
      </c>
      <c r="E6720" s="1" t="s">
        <v>2786</v>
      </c>
      <c r="F6720" s="1" t="s">
        <v>370</v>
      </c>
      <c r="G6720">
        <v>15.51</v>
      </c>
      <c r="H6720">
        <v>1</v>
      </c>
      <c r="I6720">
        <v>0</v>
      </c>
      <c r="J6720">
        <v>4.3428000000000004</v>
      </c>
      <c r="K6720" t="str">
        <f>INDEX(product!B:B,MATCH('TABELA TOTAL'!$F6960,product!A:A,0))</f>
        <v>Technology</v>
      </c>
      <c r="L6720" t="str">
        <f>INDEX(product!C:C,MATCH(F6720,product!A:A,))</f>
        <v>Storage</v>
      </c>
      <c r="M6720" t="str">
        <f>INDEX(product!D:D,MATCH(F6720,product!A:A,))</f>
        <v>Personal Filing Tote with Lid, Black/Gray</v>
      </c>
    </row>
    <row r="6721" spans="1:13" x14ac:dyDescent="0.25">
      <c r="A6721" s="1" t="s">
        <v>6062</v>
      </c>
      <c r="B6721" s="2">
        <v>42274</v>
      </c>
      <c r="C6721" s="2">
        <v>42276</v>
      </c>
      <c r="D6721" s="1" t="s">
        <v>11</v>
      </c>
      <c r="E6721" s="1" t="s">
        <v>2786</v>
      </c>
      <c r="F6721" s="1" t="s">
        <v>266</v>
      </c>
      <c r="G6721">
        <v>146.82</v>
      </c>
      <c r="H6721">
        <v>3</v>
      </c>
      <c r="I6721">
        <v>0</v>
      </c>
      <c r="J6721">
        <v>73.41</v>
      </c>
      <c r="K6721" t="str">
        <f>INDEX(product!B:B,MATCH('TABELA TOTAL'!$F6961,product!A:A,0))</f>
        <v>Office Supplies</v>
      </c>
      <c r="L6721" t="str">
        <f>INDEX(product!C:C,MATCH(F6721,product!A:A,))</f>
        <v>Paper</v>
      </c>
      <c r="M6721" t="str">
        <f>INDEX(product!D:D,MATCH(F6721,product!A:A,))</f>
        <v>Xerox 1916</v>
      </c>
    </row>
    <row r="6722" spans="1:13" x14ac:dyDescent="0.25">
      <c r="A6722" s="1" t="s">
        <v>6062</v>
      </c>
      <c r="B6722" s="2">
        <v>42274</v>
      </c>
      <c r="C6722" s="2">
        <v>42276</v>
      </c>
      <c r="D6722" s="1" t="s">
        <v>11</v>
      </c>
      <c r="E6722" s="1" t="s">
        <v>2786</v>
      </c>
      <c r="F6722" s="1" t="s">
        <v>988</v>
      </c>
      <c r="G6722">
        <v>12.96</v>
      </c>
      <c r="H6722">
        <v>2</v>
      </c>
      <c r="I6722">
        <v>0</v>
      </c>
      <c r="J6722">
        <v>6.2207999999999997</v>
      </c>
      <c r="K6722" t="str">
        <f>INDEX(product!B:B,MATCH('TABELA TOTAL'!$F6962,product!A:A,0))</f>
        <v>Furniture</v>
      </c>
      <c r="L6722" t="str">
        <f>INDEX(product!C:C,MATCH(F6722,product!A:A,))</f>
        <v>Paper</v>
      </c>
      <c r="M6722" t="str">
        <f>INDEX(product!D:D,MATCH(F6722,product!A:A,))</f>
        <v>Xerox 226</v>
      </c>
    </row>
    <row r="6723" spans="1:13" x14ac:dyDescent="0.25">
      <c r="A6723" s="1" t="s">
        <v>6194</v>
      </c>
      <c r="B6723" s="2">
        <v>42274</v>
      </c>
      <c r="C6723" s="2">
        <v>42277</v>
      </c>
      <c r="D6723" s="1" t="s">
        <v>11</v>
      </c>
      <c r="E6723" s="1" t="s">
        <v>1334</v>
      </c>
      <c r="F6723" s="1" t="s">
        <v>2749</v>
      </c>
      <c r="G6723">
        <v>16.399999999999999</v>
      </c>
      <c r="H6723">
        <v>5</v>
      </c>
      <c r="I6723">
        <v>0</v>
      </c>
      <c r="J6723">
        <v>4.7560000000000002</v>
      </c>
      <c r="K6723" t="str">
        <f>INDEX(product!B:B,MATCH('TABELA TOTAL'!$F7216,product!A:A,0))</f>
        <v>Furniture</v>
      </c>
      <c r="L6723" t="str">
        <f>INDEX(product!C:C,MATCH(F6723,product!A:A,))</f>
        <v>Art</v>
      </c>
      <c r="M6723" t="str">
        <f>INDEX(product!D:D,MATCH(F6723,product!A:A,))</f>
        <v>Newell 321</v>
      </c>
    </row>
    <row r="6724" spans="1:13" x14ac:dyDescent="0.25">
      <c r="A6724" s="1" t="s">
        <v>6194</v>
      </c>
      <c r="B6724" s="2">
        <v>42274</v>
      </c>
      <c r="C6724" s="2">
        <v>42277</v>
      </c>
      <c r="D6724" s="1" t="s">
        <v>11</v>
      </c>
      <c r="E6724" s="1" t="s">
        <v>1334</v>
      </c>
      <c r="F6724" s="1" t="s">
        <v>1831</v>
      </c>
      <c r="G6724">
        <v>25.92</v>
      </c>
      <c r="H6724">
        <v>4</v>
      </c>
      <c r="I6724">
        <v>0</v>
      </c>
      <c r="J6724">
        <v>12.441599999999999</v>
      </c>
      <c r="K6724" t="str">
        <f>INDEX(product!B:B,MATCH('TABELA TOTAL'!$F7217,product!A:A,0))</f>
        <v>Office Supplies</v>
      </c>
      <c r="L6724" t="str">
        <f>INDEX(product!C:C,MATCH(F6724,product!A:A,))</f>
        <v>Paper</v>
      </c>
      <c r="M6724" t="str">
        <f>INDEX(product!D:D,MATCH(F6724,product!A:A,))</f>
        <v>Xerox 1996</v>
      </c>
    </row>
    <row r="6725" spans="1:13" x14ac:dyDescent="0.25">
      <c r="A6725" s="1" t="s">
        <v>6522</v>
      </c>
      <c r="B6725" s="2">
        <v>42274</v>
      </c>
      <c r="C6725" s="2">
        <v>42279</v>
      </c>
      <c r="D6725" s="1" t="s">
        <v>19</v>
      </c>
      <c r="E6725" s="1" t="s">
        <v>2467</v>
      </c>
      <c r="F6725" s="1" t="s">
        <v>2266</v>
      </c>
      <c r="G6725">
        <v>154.9</v>
      </c>
      <c r="H6725">
        <v>5</v>
      </c>
      <c r="I6725">
        <v>0</v>
      </c>
      <c r="J6725">
        <v>69.704999999999998</v>
      </c>
      <c r="K6725" t="str">
        <f>INDEX(product!B:B,MATCH('TABELA TOTAL'!$F7847,product!A:A,0))</f>
        <v>Office Supplies</v>
      </c>
      <c r="L6725" t="str">
        <f>INDEX(product!C:C,MATCH(F6725,product!A:A,))</f>
        <v>Paper</v>
      </c>
      <c r="M6725" t="str">
        <f>INDEX(product!D:D,MATCH(F6725,product!A:A,))</f>
        <v>Xerox 1988</v>
      </c>
    </row>
    <row r="6726" spans="1:13" x14ac:dyDescent="0.25">
      <c r="A6726" s="1" t="s">
        <v>6522</v>
      </c>
      <c r="B6726" s="2">
        <v>42274</v>
      </c>
      <c r="C6726" s="2">
        <v>42279</v>
      </c>
      <c r="D6726" s="1" t="s">
        <v>19</v>
      </c>
      <c r="E6726" s="1" t="s">
        <v>2467</v>
      </c>
      <c r="F6726" s="1" t="s">
        <v>1001</v>
      </c>
      <c r="G6726">
        <v>1871.88</v>
      </c>
      <c r="H6726">
        <v>12</v>
      </c>
      <c r="I6726">
        <v>0</v>
      </c>
      <c r="J6726">
        <v>561.56399999999996</v>
      </c>
      <c r="K6726" t="str">
        <f>INDEX(product!B:B,MATCH('TABELA TOTAL'!$F7848,product!A:A,0))</f>
        <v>Office Supplies</v>
      </c>
      <c r="L6726" t="str">
        <f>INDEX(product!C:C,MATCH(F6726,product!A:A,))</f>
        <v>Phones</v>
      </c>
      <c r="M6726" t="str">
        <f>INDEX(product!D:D,MATCH(F6726,product!A:A,))</f>
        <v>Cisco SPA301</v>
      </c>
    </row>
    <row r="6727" spans="1:13" x14ac:dyDescent="0.25">
      <c r="A6727" s="1" t="s">
        <v>7101</v>
      </c>
      <c r="B6727" s="2">
        <v>42274</v>
      </c>
      <c r="C6727" s="2">
        <v>42276</v>
      </c>
      <c r="D6727" s="1" t="s">
        <v>11</v>
      </c>
      <c r="E6727" s="1" t="s">
        <v>711</v>
      </c>
      <c r="F6727" s="1" t="s">
        <v>2639</v>
      </c>
      <c r="G6727">
        <v>99.2</v>
      </c>
      <c r="H6727">
        <v>5</v>
      </c>
      <c r="I6727">
        <v>0</v>
      </c>
      <c r="J6727">
        <v>25.792000000000002</v>
      </c>
      <c r="K6727" t="str">
        <f>INDEX(product!B:B,MATCH('TABELA TOTAL'!$F8929,product!A:A,0))</f>
        <v>Office Supplies</v>
      </c>
      <c r="L6727" t="str">
        <f>INDEX(product!C:C,MATCH(F6727,product!A:A,))</f>
        <v>Art</v>
      </c>
      <c r="M6727" t="str">
        <f>INDEX(product!D:D,MATCH(F6727,product!A:A,))</f>
        <v>Newell 334</v>
      </c>
    </row>
    <row r="6728" spans="1:13" x14ac:dyDescent="0.25">
      <c r="A6728" s="1" t="s">
        <v>521</v>
      </c>
      <c r="B6728" s="2">
        <v>42273</v>
      </c>
      <c r="C6728" s="2">
        <v>42275</v>
      </c>
      <c r="D6728" s="1" t="s">
        <v>11</v>
      </c>
      <c r="E6728" s="1" t="s">
        <v>245</v>
      </c>
      <c r="F6728" s="1" t="s">
        <v>522</v>
      </c>
      <c r="G6728">
        <v>2.08</v>
      </c>
      <c r="H6728">
        <v>5</v>
      </c>
      <c r="I6728">
        <v>0.8</v>
      </c>
      <c r="J6728">
        <v>-3.4319999999999999</v>
      </c>
      <c r="K6728" t="str">
        <f>INDEX(product!B:B,MATCH('TABELA TOTAL'!$F282,product!A:A,0))</f>
        <v>Office Supplies</v>
      </c>
      <c r="L6728" t="str">
        <f>INDEX(product!C:C,MATCH(F6728,product!A:A,))</f>
        <v>Binders</v>
      </c>
      <c r="M6728" t="str">
        <f>INDEX(product!D:D,MATCH(F6728,product!A:A,))</f>
        <v>Round Ring Binders</v>
      </c>
    </row>
    <row r="6729" spans="1:13" x14ac:dyDescent="0.25">
      <c r="A6729" s="1" t="s">
        <v>521</v>
      </c>
      <c r="B6729" s="2">
        <v>42273</v>
      </c>
      <c r="C6729" s="2">
        <v>42275</v>
      </c>
      <c r="D6729" s="1" t="s">
        <v>11</v>
      </c>
      <c r="E6729" s="1" t="s">
        <v>245</v>
      </c>
      <c r="F6729" s="1" t="s">
        <v>523</v>
      </c>
      <c r="G6729">
        <v>1114.4000000000001</v>
      </c>
      <c r="H6729">
        <v>7</v>
      </c>
      <c r="I6729">
        <v>0.2</v>
      </c>
      <c r="J6729">
        <v>376.11</v>
      </c>
      <c r="K6729" t="str">
        <f>INDEX(product!B:B,MATCH('TABELA TOTAL'!$F283,product!A:A,0))</f>
        <v>Office Supplies</v>
      </c>
      <c r="L6729" t="str">
        <f>INDEX(product!C:C,MATCH(F6729,product!A:A,))</f>
        <v>Phones</v>
      </c>
      <c r="M6729" t="str">
        <f>INDEX(product!D:D,MATCH(F6729,product!A:A,))</f>
        <v>Bose SoundLink Bluetooth Speaker</v>
      </c>
    </row>
    <row r="6730" spans="1:13" x14ac:dyDescent="0.25">
      <c r="A6730" s="1" t="s">
        <v>527</v>
      </c>
      <c r="B6730" s="2">
        <v>42273</v>
      </c>
      <c r="C6730" s="2">
        <v>42279</v>
      </c>
      <c r="D6730" s="1" t="s">
        <v>19</v>
      </c>
      <c r="E6730" s="1" t="s">
        <v>67</v>
      </c>
      <c r="F6730" s="1" t="s">
        <v>528</v>
      </c>
      <c r="G6730">
        <v>141.76</v>
      </c>
      <c r="H6730">
        <v>5</v>
      </c>
      <c r="I6730">
        <v>0.2</v>
      </c>
      <c r="J6730">
        <v>47.844000000000001</v>
      </c>
      <c r="K6730" t="str">
        <f>INDEX(product!B:B,MATCH('TABELA TOTAL'!$F285,product!A:A,0))</f>
        <v>Office Supplies</v>
      </c>
      <c r="L6730" t="str">
        <f>INDEX(product!C:C,MATCH(F6730,product!A:A,))</f>
        <v>Paper</v>
      </c>
      <c r="M6730" t="str">
        <f>INDEX(product!D:D,MATCH(F6730,product!A:A,))</f>
        <v>Easy-staple paper</v>
      </c>
    </row>
    <row r="6731" spans="1:13" x14ac:dyDescent="0.25">
      <c r="A6731" s="1" t="s">
        <v>527</v>
      </c>
      <c r="B6731" s="2">
        <v>42273</v>
      </c>
      <c r="C6731" s="2">
        <v>42279</v>
      </c>
      <c r="D6731" s="1" t="s">
        <v>19</v>
      </c>
      <c r="E6731" s="1" t="s">
        <v>67</v>
      </c>
      <c r="F6731" s="1" t="s">
        <v>529</v>
      </c>
      <c r="G6731">
        <v>239.8</v>
      </c>
      <c r="H6731">
        <v>5</v>
      </c>
      <c r="I6731">
        <v>0.2</v>
      </c>
      <c r="J6731">
        <v>47.96</v>
      </c>
      <c r="K6731" t="str">
        <f>INDEX(product!B:B,MATCH('TABELA TOTAL'!$F286,product!A:A,0))</f>
        <v>Office Supplies</v>
      </c>
      <c r="L6731" t="str">
        <f>INDEX(product!C:C,MATCH(F6731,product!A:A,))</f>
        <v>Accessories</v>
      </c>
      <c r="M6731" t="str">
        <f>INDEX(product!D:D,MATCH(F6731,product!A:A,))</f>
        <v>Microsoft Arc Touch Mouse</v>
      </c>
    </row>
    <row r="6732" spans="1:13" x14ac:dyDescent="0.25">
      <c r="A6732" s="1" t="s">
        <v>527</v>
      </c>
      <c r="B6732" s="2">
        <v>42273</v>
      </c>
      <c r="C6732" s="2">
        <v>42279</v>
      </c>
      <c r="D6732" s="1" t="s">
        <v>19</v>
      </c>
      <c r="E6732" s="1" t="s">
        <v>67</v>
      </c>
      <c r="F6732" s="1" t="s">
        <v>530</v>
      </c>
      <c r="G6732">
        <v>31.103999999999999</v>
      </c>
      <c r="H6732">
        <v>6</v>
      </c>
      <c r="I6732">
        <v>0.2</v>
      </c>
      <c r="J6732">
        <v>10.8864</v>
      </c>
      <c r="K6732" t="str">
        <f>INDEX(product!B:B,MATCH('TABELA TOTAL'!$F287,product!A:A,0))</f>
        <v>Office Supplies</v>
      </c>
      <c r="L6732" t="str">
        <f>INDEX(product!C:C,MATCH(F6732,product!A:A,))</f>
        <v>Paper</v>
      </c>
      <c r="M6732" t="str">
        <f>INDEX(product!D:D,MATCH(F6732,product!A:A,))</f>
        <v>Xerox 216</v>
      </c>
    </row>
    <row r="6733" spans="1:13" x14ac:dyDescent="0.25">
      <c r="A6733" s="1" t="s">
        <v>2126</v>
      </c>
      <c r="B6733" s="2">
        <v>42273</v>
      </c>
      <c r="C6733" s="2">
        <v>42277</v>
      </c>
      <c r="D6733" s="1" t="s">
        <v>19</v>
      </c>
      <c r="E6733" s="1" t="s">
        <v>2127</v>
      </c>
      <c r="F6733" s="1" t="s">
        <v>2128</v>
      </c>
      <c r="G6733">
        <v>86.272000000000006</v>
      </c>
      <c r="H6733">
        <v>4</v>
      </c>
      <c r="I6733">
        <v>0.2</v>
      </c>
      <c r="J6733">
        <v>31.273599999999998</v>
      </c>
      <c r="K6733" t="str">
        <f>INDEX(product!B:B,MATCH('TABELA TOTAL'!$F1421,product!A:A,0))</f>
        <v>Office Supplies</v>
      </c>
      <c r="L6733" t="str">
        <f>INDEX(product!C:C,MATCH(F6733,product!A:A,))</f>
        <v>Paper</v>
      </c>
      <c r="M6733" t="str">
        <f>INDEX(product!D:D,MATCH(F6733,product!A:A,))</f>
        <v>Petty Cash Envelope</v>
      </c>
    </row>
    <row r="6734" spans="1:13" x14ac:dyDescent="0.25">
      <c r="A6734" s="1" t="s">
        <v>2126</v>
      </c>
      <c r="B6734" s="2">
        <v>42273</v>
      </c>
      <c r="C6734" s="2">
        <v>42277</v>
      </c>
      <c r="D6734" s="1" t="s">
        <v>19</v>
      </c>
      <c r="E6734" s="1" t="s">
        <v>2127</v>
      </c>
      <c r="F6734" s="1" t="s">
        <v>533</v>
      </c>
      <c r="G6734">
        <v>72.587999999999994</v>
      </c>
      <c r="H6734">
        <v>2</v>
      </c>
      <c r="I6734">
        <v>0.7</v>
      </c>
      <c r="J6734">
        <v>-48.392000000000003</v>
      </c>
      <c r="K6734" t="str">
        <f>INDEX(product!B:B,MATCH('TABELA TOTAL'!$F1422,product!A:A,0))</f>
        <v>Office Supplies</v>
      </c>
      <c r="L6734" t="str">
        <f>INDEX(product!C:C,MATCH(F6734,product!A:A,))</f>
        <v>Binders</v>
      </c>
      <c r="M6734" t="str">
        <f>INDEX(product!D:D,MATCH(F6734,product!A:A,))</f>
        <v>GBC VeloBinder Electric Binding Machine</v>
      </c>
    </row>
    <row r="6735" spans="1:13" x14ac:dyDescent="0.25">
      <c r="A6735" s="1" t="s">
        <v>2126</v>
      </c>
      <c r="B6735" s="2">
        <v>42273</v>
      </c>
      <c r="C6735" s="2">
        <v>42277</v>
      </c>
      <c r="D6735" s="1" t="s">
        <v>19</v>
      </c>
      <c r="E6735" s="1" t="s">
        <v>2127</v>
      </c>
      <c r="F6735" s="1" t="s">
        <v>2129</v>
      </c>
      <c r="G6735">
        <v>60.671999999999997</v>
      </c>
      <c r="H6735">
        <v>2</v>
      </c>
      <c r="I6735">
        <v>0.2</v>
      </c>
      <c r="J6735">
        <v>14.409599999999999</v>
      </c>
      <c r="K6735" t="str">
        <f>INDEX(product!B:B,MATCH('TABELA TOTAL'!$F1423,product!A:A,0))</f>
        <v>Technology</v>
      </c>
      <c r="L6735" t="str">
        <f>INDEX(product!C:C,MATCH(F6735,product!A:A,))</f>
        <v>Appliances</v>
      </c>
      <c r="M6735" t="str">
        <f>INDEX(product!D:D,MATCH(F6735,product!A:A,))</f>
        <v>3M Replacement Filter for Office Air Cleaner for 20' x 33' Room</v>
      </c>
    </row>
    <row r="6736" spans="1:13" x14ac:dyDescent="0.25">
      <c r="A6736" s="1" t="s">
        <v>2126</v>
      </c>
      <c r="B6736" s="2">
        <v>42273</v>
      </c>
      <c r="C6736" s="2">
        <v>42277</v>
      </c>
      <c r="D6736" s="1" t="s">
        <v>19</v>
      </c>
      <c r="E6736" s="1" t="s">
        <v>2127</v>
      </c>
      <c r="F6736" s="1" t="s">
        <v>1452</v>
      </c>
      <c r="G6736">
        <v>77.031000000000006</v>
      </c>
      <c r="H6736">
        <v>9</v>
      </c>
      <c r="I6736">
        <v>0.7</v>
      </c>
      <c r="J6736">
        <v>-59.057099999999998</v>
      </c>
      <c r="K6736" t="str">
        <f>INDEX(product!B:B,MATCH('TABELA TOTAL'!$F1424,product!A:A,0))</f>
        <v>Office Supplies</v>
      </c>
      <c r="L6736" t="str">
        <f>INDEX(product!C:C,MATCH(F6736,product!A:A,))</f>
        <v>Binders</v>
      </c>
      <c r="M6736" t="str">
        <f>INDEX(product!D:D,MATCH(F6736,product!A:A,))</f>
        <v>Lock-Up Easel 'Spel-Binder'</v>
      </c>
    </row>
    <row r="6737" spans="1:13" x14ac:dyDescent="0.25">
      <c r="A6737" s="1" t="s">
        <v>2126</v>
      </c>
      <c r="B6737" s="2">
        <v>42273</v>
      </c>
      <c r="C6737" s="2">
        <v>42277</v>
      </c>
      <c r="D6737" s="1" t="s">
        <v>19</v>
      </c>
      <c r="E6737" s="1" t="s">
        <v>2127</v>
      </c>
      <c r="F6737" s="1" t="s">
        <v>712</v>
      </c>
      <c r="G6737">
        <v>119.904</v>
      </c>
      <c r="H6737">
        <v>6</v>
      </c>
      <c r="I6737">
        <v>0.2</v>
      </c>
      <c r="J6737">
        <v>-1.4987999999999999</v>
      </c>
      <c r="K6737" t="str">
        <f>INDEX(product!B:B,MATCH('TABELA TOTAL'!$F1425,product!A:A,0))</f>
        <v>Technology</v>
      </c>
      <c r="L6737" t="str">
        <f>INDEX(product!C:C,MATCH(F6737,product!A:A,))</f>
        <v>Storage</v>
      </c>
      <c r="M6737" t="str">
        <f>INDEX(product!D:D,MATCH(F6737,product!A:A,))</f>
        <v>2300 Heavy-Duty Transfer File Systems by Perma</v>
      </c>
    </row>
    <row r="6738" spans="1:13" x14ac:dyDescent="0.25">
      <c r="A6738" s="1" t="s">
        <v>2126</v>
      </c>
      <c r="B6738" s="2">
        <v>42273</v>
      </c>
      <c r="C6738" s="2">
        <v>42277</v>
      </c>
      <c r="D6738" s="1" t="s">
        <v>19</v>
      </c>
      <c r="E6738" s="1" t="s">
        <v>2127</v>
      </c>
      <c r="F6738" s="1" t="s">
        <v>2130</v>
      </c>
      <c r="G6738">
        <v>263.95999999999998</v>
      </c>
      <c r="H6738">
        <v>5</v>
      </c>
      <c r="I6738">
        <v>0.2</v>
      </c>
      <c r="J6738">
        <v>23.096499999999999</v>
      </c>
      <c r="K6738" t="str">
        <f>INDEX(product!B:B,MATCH('TABELA TOTAL'!$F1426,product!A:A,0))</f>
        <v>Furniture</v>
      </c>
      <c r="L6738" t="str">
        <f>INDEX(product!C:C,MATCH(F6738,product!A:A,))</f>
        <v>Phones</v>
      </c>
      <c r="M6738" t="str">
        <f>INDEX(product!D:D,MATCH(F6738,product!A:A,))</f>
        <v>Samsung Rugby III</v>
      </c>
    </row>
    <row r="6739" spans="1:13" x14ac:dyDescent="0.25">
      <c r="A6739" s="1" t="s">
        <v>2126</v>
      </c>
      <c r="B6739" s="2">
        <v>42273</v>
      </c>
      <c r="C6739" s="2">
        <v>42277</v>
      </c>
      <c r="D6739" s="1" t="s">
        <v>19</v>
      </c>
      <c r="E6739" s="1" t="s">
        <v>2127</v>
      </c>
      <c r="F6739" s="1" t="s">
        <v>838</v>
      </c>
      <c r="G6739">
        <v>363.64800000000002</v>
      </c>
      <c r="H6739">
        <v>4</v>
      </c>
      <c r="I6739">
        <v>0.2</v>
      </c>
      <c r="J6739">
        <v>-86.366399999999999</v>
      </c>
      <c r="K6739" t="str">
        <f>INDEX(product!B:B,MATCH('TABELA TOTAL'!$F1427,product!A:A,0))</f>
        <v>Office Supplies</v>
      </c>
      <c r="L6739" t="str">
        <f>INDEX(product!C:C,MATCH(F6739,product!A:A,))</f>
        <v>Storage</v>
      </c>
      <c r="M6739" t="str">
        <f>INDEX(product!D:D,MATCH(F6739,product!A:A,))</f>
        <v>SAFCO Boltless Steel Shelving</v>
      </c>
    </row>
    <row r="6740" spans="1:13" x14ac:dyDescent="0.25">
      <c r="A6740" s="1" t="s">
        <v>2403</v>
      </c>
      <c r="B6740" s="2">
        <v>42273</v>
      </c>
      <c r="C6740" s="2">
        <v>42276</v>
      </c>
      <c r="D6740" s="1" t="s">
        <v>11</v>
      </c>
      <c r="E6740" s="1" t="s">
        <v>1012</v>
      </c>
      <c r="F6740" s="1" t="s">
        <v>2404</v>
      </c>
      <c r="G6740">
        <v>121.104</v>
      </c>
      <c r="H6740">
        <v>6</v>
      </c>
      <c r="I6740">
        <v>0.7</v>
      </c>
      <c r="J6740">
        <v>-100.92</v>
      </c>
      <c r="K6740" t="str">
        <f>INDEX(product!B:B,MATCH('TABELA TOTAL'!$F1650,product!A:A,0))</f>
        <v>Furniture</v>
      </c>
      <c r="L6740" t="str">
        <f>INDEX(product!C:C,MATCH(F6740,product!A:A,))</f>
        <v>Binders</v>
      </c>
      <c r="M6740" t="str">
        <f>INDEX(product!D:D,MATCH(F6740,product!A:A,))</f>
        <v>Catalog Binders with Expanding Posts</v>
      </c>
    </row>
    <row r="6741" spans="1:13" x14ac:dyDescent="0.25">
      <c r="A6741" s="1" t="s">
        <v>2403</v>
      </c>
      <c r="B6741" s="2">
        <v>42273</v>
      </c>
      <c r="C6741" s="2">
        <v>42276</v>
      </c>
      <c r="D6741" s="1" t="s">
        <v>11</v>
      </c>
      <c r="E6741" s="1" t="s">
        <v>1012</v>
      </c>
      <c r="F6741" s="1" t="s">
        <v>2405</v>
      </c>
      <c r="G6741">
        <v>45.893999999999998</v>
      </c>
      <c r="H6741">
        <v>1</v>
      </c>
      <c r="I6741">
        <v>0.4</v>
      </c>
      <c r="J6741">
        <v>-9.1788000000000007</v>
      </c>
      <c r="K6741" t="str">
        <f>INDEX(product!B:B,MATCH('TABELA TOTAL'!$F1651,product!A:A,0))</f>
        <v>Office Supplies</v>
      </c>
      <c r="L6741" t="str">
        <f>INDEX(product!C:C,MATCH(F6741,product!A:A,))</f>
        <v>Phones</v>
      </c>
      <c r="M6741" t="str">
        <f>INDEX(product!D:D,MATCH(F6741,product!A:A,))</f>
        <v>Grandstream GXP2100 Mainstream Business Phone</v>
      </c>
    </row>
    <row r="6742" spans="1:13" x14ac:dyDescent="0.25">
      <c r="A6742" s="1" t="s">
        <v>3220</v>
      </c>
      <c r="B6742" s="2">
        <v>42273</v>
      </c>
      <c r="C6742" s="2">
        <v>42278</v>
      </c>
      <c r="D6742" s="1" t="s">
        <v>19</v>
      </c>
      <c r="E6742" s="1" t="s">
        <v>1577</v>
      </c>
      <c r="F6742" s="1" t="s">
        <v>167</v>
      </c>
      <c r="G6742">
        <v>64.17</v>
      </c>
      <c r="H6742">
        <v>3</v>
      </c>
      <c r="I6742">
        <v>0</v>
      </c>
      <c r="J6742">
        <v>18.609300000000001</v>
      </c>
      <c r="K6742" t="str">
        <f>INDEX(product!B:B,MATCH('TABELA TOTAL'!$F2498,product!A:A,0))</f>
        <v>Furniture</v>
      </c>
      <c r="L6742" t="str">
        <f>INDEX(product!C:C,MATCH(F6742,product!A:A,))</f>
        <v>Storage</v>
      </c>
      <c r="M6742" t="str">
        <f>INDEX(product!D:D,MATCH(F6742,product!A:A,))</f>
        <v>Sortfiler Multipurpose Personal File Organizer, Black</v>
      </c>
    </row>
    <row r="6743" spans="1:13" x14ac:dyDescent="0.25">
      <c r="A6743" s="1" t="s">
        <v>3220</v>
      </c>
      <c r="B6743" s="2">
        <v>42273</v>
      </c>
      <c r="C6743" s="2">
        <v>42278</v>
      </c>
      <c r="D6743" s="1" t="s">
        <v>19</v>
      </c>
      <c r="E6743" s="1" t="s">
        <v>1577</v>
      </c>
      <c r="F6743" s="1" t="s">
        <v>1311</v>
      </c>
      <c r="G6743">
        <v>124.46</v>
      </c>
      <c r="H6743">
        <v>2</v>
      </c>
      <c r="I6743">
        <v>0</v>
      </c>
      <c r="J6743">
        <v>58.496200000000002</v>
      </c>
      <c r="K6743" t="str">
        <f>INDEX(product!B:B,MATCH('TABELA TOTAL'!$F2499,product!A:A,0))</f>
        <v>Office Supplies</v>
      </c>
      <c r="L6743" t="str">
        <f>INDEX(product!C:C,MATCH(F6743,product!A:A,))</f>
        <v>Envelopes</v>
      </c>
      <c r="M6743" t="str">
        <f>INDEX(product!D:D,MATCH(F6743,product!A:A,))</f>
        <v>Cameo Buff Policy Envelopes</v>
      </c>
    </row>
    <row r="6744" spans="1:13" x14ac:dyDescent="0.25">
      <c r="A6744" s="1" t="s">
        <v>3271</v>
      </c>
      <c r="B6744" s="2">
        <v>42273</v>
      </c>
      <c r="C6744" s="2">
        <v>42277</v>
      </c>
      <c r="D6744" s="1" t="s">
        <v>19</v>
      </c>
      <c r="E6744" s="1" t="s">
        <v>254</v>
      </c>
      <c r="F6744" s="1" t="s">
        <v>3272</v>
      </c>
      <c r="G6744">
        <v>50</v>
      </c>
      <c r="H6744">
        <v>2</v>
      </c>
      <c r="I6744">
        <v>0</v>
      </c>
      <c r="J6744">
        <v>12</v>
      </c>
      <c r="K6744" t="str">
        <f>INDEX(product!B:B,MATCH('TABELA TOTAL'!$F2557,product!A:A,0))</f>
        <v>Furniture</v>
      </c>
      <c r="L6744" t="str">
        <f>INDEX(product!C:C,MATCH(F6744,product!A:A,))</f>
        <v>Accessories</v>
      </c>
      <c r="M6744" t="str">
        <f>INDEX(product!D:D,MATCH(F6744,product!A:A,))</f>
        <v>Dell Slim USB Multimedia Keyboard</v>
      </c>
    </row>
    <row r="6745" spans="1:13" x14ac:dyDescent="0.25">
      <c r="A6745" s="1" t="s">
        <v>5032</v>
      </c>
      <c r="B6745" s="2">
        <v>42273</v>
      </c>
      <c r="C6745" s="2">
        <v>42280</v>
      </c>
      <c r="D6745" s="1" t="s">
        <v>19</v>
      </c>
      <c r="E6745" s="1" t="s">
        <v>1963</v>
      </c>
      <c r="F6745" s="1" t="s">
        <v>547</v>
      </c>
      <c r="G6745">
        <v>34.44</v>
      </c>
      <c r="H6745">
        <v>3</v>
      </c>
      <c r="I6745">
        <v>0</v>
      </c>
      <c r="J6745">
        <v>16.186800000000002</v>
      </c>
      <c r="K6745" t="str">
        <f>INDEX(product!B:B,MATCH('TABELA TOTAL'!$F5119,product!A:A,0))</f>
        <v>Office Supplies</v>
      </c>
      <c r="L6745" t="str">
        <f>INDEX(product!C:C,MATCH(F6745,product!A:A,))</f>
        <v>Fasteners</v>
      </c>
      <c r="M6745" t="str">
        <f>INDEX(product!D:D,MATCH(F6745,product!A:A,))</f>
        <v>Vinyl Coated Wire Paper Clips in Organizer Box, 800/Box</v>
      </c>
    </row>
    <row r="6746" spans="1:13" x14ac:dyDescent="0.25">
      <c r="A6746" s="1" t="s">
        <v>5032</v>
      </c>
      <c r="B6746" s="2">
        <v>42273</v>
      </c>
      <c r="C6746" s="2">
        <v>42280</v>
      </c>
      <c r="D6746" s="1" t="s">
        <v>19</v>
      </c>
      <c r="E6746" s="1" t="s">
        <v>1963</v>
      </c>
      <c r="F6746" s="1" t="s">
        <v>4029</v>
      </c>
      <c r="G6746">
        <v>629.92999999999995</v>
      </c>
      <c r="H6746">
        <v>7</v>
      </c>
      <c r="I6746">
        <v>0</v>
      </c>
      <c r="J6746">
        <v>296.06709999999998</v>
      </c>
      <c r="K6746" t="str">
        <f>INDEX(product!B:B,MATCH('TABELA TOTAL'!$F5120,product!A:A,0))</f>
        <v>Office Supplies</v>
      </c>
      <c r="L6746" t="str">
        <f>INDEX(product!C:C,MATCH(F6746,product!A:A,))</f>
        <v>Machines</v>
      </c>
      <c r="M6746" t="str">
        <f>INDEX(product!D:D,MATCH(F6746,product!A:A,))</f>
        <v>Ativa MDM8000 8-Sheet Micro-Cut Shredder</v>
      </c>
    </row>
    <row r="6747" spans="1:13" x14ac:dyDescent="0.25">
      <c r="A6747" s="1" t="s">
        <v>5032</v>
      </c>
      <c r="B6747" s="2">
        <v>42273</v>
      </c>
      <c r="C6747" s="2">
        <v>42280</v>
      </c>
      <c r="D6747" s="1" t="s">
        <v>19</v>
      </c>
      <c r="E6747" s="1" t="s">
        <v>1963</v>
      </c>
      <c r="F6747" s="1" t="s">
        <v>2319</v>
      </c>
      <c r="G6747">
        <v>79.055999999999997</v>
      </c>
      <c r="H6747">
        <v>9</v>
      </c>
      <c r="I6747">
        <v>0.2</v>
      </c>
      <c r="J6747">
        <v>28.657800000000002</v>
      </c>
      <c r="K6747" t="str">
        <f>INDEX(product!B:B,MATCH('TABELA TOTAL'!$F5121,product!A:A,0))</f>
        <v>Technology</v>
      </c>
      <c r="L6747" t="str">
        <f>INDEX(product!C:C,MATCH(F6747,product!A:A,))</f>
        <v>Binders</v>
      </c>
      <c r="M6747" t="str">
        <f>INDEX(product!D:D,MATCH(F6747,product!A:A,))</f>
        <v>GBC Imprintable Covers</v>
      </c>
    </row>
    <row r="6748" spans="1:13" x14ac:dyDescent="0.25">
      <c r="A6748" s="1" t="s">
        <v>60</v>
      </c>
      <c r="B6748" s="2">
        <v>42272</v>
      </c>
      <c r="C6748" s="2">
        <v>42277</v>
      </c>
      <c r="D6748" s="1" t="s">
        <v>19</v>
      </c>
      <c r="E6748" s="1" t="s">
        <v>61</v>
      </c>
      <c r="F6748" s="1" t="s">
        <v>21</v>
      </c>
      <c r="G6748">
        <v>1044.6300000000001</v>
      </c>
      <c r="H6748">
        <v>3</v>
      </c>
      <c r="I6748">
        <v>0</v>
      </c>
      <c r="J6748">
        <v>240.26490000000001</v>
      </c>
      <c r="K6748" t="str">
        <f>INDEX(product!B:B,MATCH('TABELA TOTAL'!$F26,product!A:A,0))</f>
        <v>Office Supplies</v>
      </c>
      <c r="L6748" t="str">
        <f>INDEX(product!C:C,MATCH(F6748,product!A:A,))</f>
        <v>Tables</v>
      </c>
      <c r="M6748" t="str">
        <f>INDEX(product!D:D,MATCH(F6748,product!A:A,))</f>
        <v>Bretford CR4500 Series Slim Rectangular Table</v>
      </c>
    </row>
    <row r="6749" spans="1:13" x14ac:dyDescent="0.25">
      <c r="A6749" s="1" t="s">
        <v>2455</v>
      </c>
      <c r="B6749" s="2">
        <v>42272</v>
      </c>
      <c r="C6749" s="2">
        <v>42275</v>
      </c>
      <c r="D6749" s="1" t="s">
        <v>11</v>
      </c>
      <c r="E6749" s="1" t="s">
        <v>1250</v>
      </c>
      <c r="F6749" s="1" t="s">
        <v>2456</v>
      </c>
      <c r="G6749">
        <v>63.96</v>
      </c>
      <c r="H6749">
        <v>4</v>
      </c>
      <c r="I6749">
        <v>0</v>
      </c>
      <c r="J6749">
        <v>19.8276</v>
      </c>
      <c r="K6749" t="str">
        <f>INDEX(product!B:B,MATCH('TABELA TOTAL'!$F1696,product!A:A,0))</f>
        <v>Technology</v>
      </c>
      <c r="L6749" t="str">
        <f>INDEX(product!C:C,MATCH(F6749,product!A:A,))</f>
        <v>Accessories</v>
      </c>
      <c r="M6749" t="str">
        <f>INDEX(product!D:D,MATCH(F6749,product!A:A,))</f>
        <v>Memorex Micro Travel Drive 16 GB</v>
      </c>
    </row>
    <row r="6750" spans="1:13" x14ac:dyDescent="0.25">
      <c r="A6750" s="1" t="s">
        <v>2455</v>
      </c>
      <c r="B6750" s="2">
        <v>42272</v>
      </c>
      <c r="C6750" s="2">
        <v>42275</v>
      </c>
      <c r="D6750" s="1" t="s">
        <v>11</v>
      </c>
      <c r="E6750" s="1" t="s">
        <v>1250</v>
      </c>
      <c r="F6750" s="1" t="s">
        <v>617</v>
      </c>
      <c r="G6750">
        <v>14.46</v>
      </c>
      <c r="H6750">
        <v>3</v>
      </c>
      <c r="I6750">
        <v>0</v>
      </c>
      <c r="J6750">
        <v>7.0853999999999999</v>
      </c>
      <c r="K6750" t="str">
        <f>INDEX(product!B:B,MATCH('TABELA TOTAL'!$F1697,product!A:A,0))</f>
        <v>Furniture</v>
      </c>
      <c r="L6750" t="str">
        <f>INDEX(product!C:C,MATCH(F6750,product!A:A,))</f>
        <v>Binders</v>
      </c>
      <c r="M6750" t="str">
        <f>INDEX(product!D:D,MATCH(F6750,product!A:A,))</f>
        <v>Tuff Stuff Recycled Round Ring Binders</v>
      </c>
    </row>
    <row r="6751" spans="1:13" x14ac:dyDescent="0.25">
      <c r="A6751" s="1" t="s">
        <v>2455</v>
      </c>
      <c r="B6751" s="2">
        <v>42272</v>
      </c>
      <c r="C6751" s="2">
        <v>42275</v>
      </c>
      <c r="D6751" s="1" t="s">
        <v>11</v>
      </c>
      <c r="E6751" s="1" t="s">
        <v>1250</v>
      </c>
      <c r="F6751" s="1" t="s">
        <v>139</v>
      </c>
      <c r="G6751">
        <v>104.98</v>
      </c>
      <c r="H6751">
        <v>2</v>
      </c>
      <c r="I6751">
        <v>0</v>
      </c>
      <c r="J6751">
        <v>52.49</v>
      </c>
      <c r="K6751" t="str">
        <f>INDEX(product!B:B,MATCH('TABELA TOTAL'!$F1698,product!A:A,0))</f>
        <v>Office Supplies</v>
      </c>
      <c r="L6751" t="str">
        <f>INDEX(product!C:C,MATCH(F6751,product!A:A,))</f>
        <v>Phones</v>
      </c>
      <c r="M6751" t="str">
        <f>INDEX(product!D:D,MATCH(F6751,product!A:A,))</f>
        <v>netTALK DUO VoIP Telephone Service</v>
      </c>
    </row>
    <row r="6752" spans="1:13" x14ac:dyDescent="0.25">
      <c r="A6752" s="1" t="s">
        <v>3178</v>
      </c>
      <c r="B6752" s="2">
        <v>42272</v>
      </c>
      <c r="C6752" s="2">
        <v>42278</v>
      </c>
      <c r="D6752" s="1" t="s">
        <v>19</v>
      </c>
      <c r="E6752" s="1" t="s">
        <v>2782</v>
      </c>
      <c r="F6752" s="1" t="s">
        <v>1599</v>
      </c>
      <c r="G6752">
        <v>17.48</v>
      </c>
      <c r="H6752">
        <v>2</v>
      </c>
      <c r="I6752">
        <v>0</v>
      </c>
      <c r="J6752">
        <v>8.2156000000000002</v>
      </c>
      <c r="K6752" t="str">
        <f>INDEX(product!B:B,MATCH('TABELA TOTAL'!$F2448,product!A:A,0))</f>
        <v>Technology</v>
      </c>
      <c r="L6752" t="str">
        <f>INDEX(product!C:C,MATCH(F6752,product!A:A,))</f>
        <v>Envelopes</v>
      </c>
      <c r="M6752" t="str">
        <f>INDEX(product!D:D,MATCH(F6752,product!A:A,))</f>
        <v>#10- 4 1/8" x 9 1/2" Recycled Envelopes</v>
      </c>
    </row>
    <row r="6753" spans="1:13" x14ac:dyDescent="0.25">
      <c r="A6753" s="1" t="s">
        <v>5319</v>
      </c>
      <c r="B6753" s="2">
        <v>42272</v>
      </c>
      <c r="C6753" s="2">
        <v>42276</v>
      </c>
      <c r="D6753" s="1" t="s">
        <v>19</v>
      </c>
      <c r="E6753" s="1" t="s">
        <v>5320</v>
      </c>
      <c r="F6753" s="1" t="s">
        <v>295</v>
      </c>
      <c r="G6753">
        <v>68.62</v>
      </c>
      <c r="H6753">
        <v>2</v>
      </c>
      <c r="I6753">
        <v>0</v>
      </c>
      <c r="J6753">
        <v>32.251399999999997</v>
      </c>
      <c r="K6753" t="str">
        <f>INDEX(product!B:B,MATCH('TABELA TOTAL'!$F5598,product!A:A,0))</f>
        <v>Office Supplies</v>
      </c>
      <c r="L6753" t="str">
        <f>INDEX(product!C:C,MATCH(F6753,product!A:A,))</f>
        <v>Binders</v>
      </c>
      <c r="M6753" t="str">
        <f>INDEX(product!D:D,MATCH(F6753,product!A:A,))</f>
        <v>GBC Prestige Therm-A-Bind Covers</v>
      </c>
    </row>
    <row r="6754" spans="1:13" x14ac:dyDescent="0.25">
      <c r="A6754" s="1" t="s">
        <v>5398</v>
      </c>
      <c r="B6754" s="2">
        <v>42272</v>
      </c>
      <c r="C6754" s="2">
        <v>42274</v>
      </c>
      <c r="D6754" s="1" t="s">
        <v>79</v>
      </c>
      <c r="E6754" s="1" t="s">
        <v>475</v>
      </c>
      <c r="F6754" s="1" t="s">
        <v>3155</v>
      </c>
      <c r="G6754">
        <v>899.91</v>
      </c>
      <c r="H6754">
        <v>9</v>
      </c>
      <c r="I6754">
        <v>0</v>
      </c>
      <c r="J6754">
        <v>395.96039999999999</v>
      </c>
      <c r="K6754" t="str">
        <f>INDEX(product!B:B,MATCH('TABELA TOTAL'!$F5727,product!A:A,0))</f>
        <v>Technology</v>
      </c>
      <c r="L6754" t="str">
        <f>INDEX(product!C:C,MATCH(F6754,product!A:A,))</f>
        <v>Accessories</v>
      </c>
      <c r="M6754" t="str">
        <f>INDEX(product!D:D,MATCH(F6754,product!A:A,))</f>
        <v>Razer Kraken 7.1 Surround Sound Over Ear USB Gaming Headset</v>
      </c>
    </row>
    <row r="6755" spans="1:13" x14ac:dyDescent="0.25">
      <c r="A6755" s="1" t="s">
        <v>5793</v>
      </c>
      <c r="B6755" s="2">
        <v>42272</v>
      </c>
      <c r="C6755" s="2">
        <v>42276</v>
      </c>
      <c r="D6755" s="1" t="s">
        <v>19</v>
      </c>
      <c r="E6755" s="1" t="s">
        <v>2693</v>
      </c>
      <c r="F6755" s="1" t="s">
        <v>2102</v>
      </c>
      <c r="G6755">
        <v>10.76</v>
      </c>
      <c r="H6755">
        <v>2</v>
      </c>
      <c r="I6755">
        <v>0</v>
      </c>
      <c r="J6755">
        <v>5.1647999999999996</v>
      </c>
      <c r="K6755" t="str">
        <f>INDEX(product!B:B,MATCH('TABELA TOTAL'!$F6451,product!A:A,0))</f>
        <v>Furniture</v>
      </c>
      <c r="L6755" t="str">
        <f>INDEX(product!C:C,MATCH(F6755,product!A:A,))</f>
        <v>Binders</v>
      </c>
      <c r="M6755" t="str">
        <f>INDEX(product!D:D,MATCH(F6755,product!A:A,))</f>
        <v>Acco PRESSTEX Data Binder with Storage Hooks, Light Blue, 9 1/2" X 11"</v>
      </c>
    </row>
    <row r="6756" spans="1:13" x14ac:dyDescent="0.25">
      <c r="A6756" s="1" t="s">
        <v>5793</v>
      </c>
      <c r="B6756" s="2">
        <v>42272</v>
      </c>
      <c r="C6756" s="2">
        <v>42276</v>
      </c>
      <c r="D6756" s="1" t="s">
        <v>19</v>
      </c>
      <c r="E6756" s="1" t="s">
        <v>2693</v>
      </c>
      <c r="F6756" s="1" t="s">
        <v>792</v>
      </c>
      <c r="G6756">
        <v>45.68</v>
      </c>
      <c r="H6756">
        <v>2</v>
      </c>
      <c r="I6756">
        <v>0</v>
      </c>
      <c r="J6756">
        <v>21.012799999999999</v>
      </c>
      <c r="K6756" t="str">
        <f>INDEX(product!B:B,MATCH('TABELA TOTAL'!$F6452,product!A:A,0))</f>
        <v>Office Supplies</v>
      </c>
      <c r="L6756" t="str">
        <f>INDEX(product!C:C,MATCH(F6756,product!A:A,))</f>
        <v>Paper</v>
      </c>
      <c r="M6756" t="str">
        <f>INDEX(product!D:D,MATCH(F6756,product!A:A,))</f>
        <v>Xerox Color Copier Paper, 11" x 17", Ream</v>
      </c>
    </row>
    <row r="6757" spans="1:13" x14ac:dyDescent="0.25">
      <c r="A6757" s="1" t="s">
        <v>5793</v>
      </c>
      <c r="B6757" s="2">
        <v>42272</v>
      </c>
      <c r="C6757" s="2">
        <v>42276</v>
      </c>
      <c r="D6757" s="1" t="s">
        <v>19</v>
      </c>
      <c r="E6757" s="1" t="s">
        <v>2693</v>
      </c>
      <c r="F6757" s="1" t="s">
        <v>185</v>
      </c>
      <c r="G6757">
        <v>6.7</v>
      </c>
      <c r="H6757">
        <v>1</v>
      </c>
      <c r="I6757">
        <v>0</v>
      </c>
      <c r="J6757">
        <v>2.2109999999999999</v>
      </c>
      <c r="K6757" t="str">
        <f>INDEX(product!B:B,MATCH('TABELA TOTAL'!$F6453,product!A:A,0))</f>
        <v>Office Supplies</v>
      </c>
      <c r="L6757" t="str">
        <f>INDEX(product!C:C,MATCH(F6757,product!A:A,))</f>
        <v>Art</v>
      </c>
      <c r="M6757" t="str">
        <f>INDEX(product!D:D,MATCH(F6757,product!A:A,))</f>
        <v>Turquoise Lead Holder with Pocket Clip</v>
      </c>
    </row>
    <row r="6758" spans="1:13" x14ac:dyDescent="0.25">
      <c r="A6758" s="1" t="s">
        <v>6381</v>
      </c>
      <c r="B6758" s="2">
        <v>42272</v>
      </c>
      <c r="C6758" s="2">
        <v>42276</v>
      </c>
      <c r="D6758" s="1" t="s">
        <v>19</v>
      </c>
      <c r="E6758" s="1" t="s">
        <v>4336</v>
      </c>
      <c r="F6758" s="1" t="s">
        <v>2848</v>
      </c>
      <c r="G6758">
        <v>128.744</v>
      </c>
      <c r="H6758">
        <v>7</v>
      </c>
      <c r="I6758">
        <v>0.2</v>
      </c>
      <c r="J6758">
        <v>12.8744</v>
      </c>
      <c r="K6758" t="str">
        <f>INDEX(product!B:B,MATCH('TABELA TOTAL'!$F7591,product!A:A,0))</f>
        <v>Office Supplies</v>
      </c>
      <c r="L6758" t="str">
        <f>INDEX(product!C:C,MATCH(F6758,product!A:A,))</f>
        <v>Art</v>
      </c>
      <c r="M6758" t="str">
        <f>INDEX(product!D:D,MATCH(F6758,product!A:A,))</f>
        <v>Boston KS Multi-Size Manual Pencil Sharpener</v>
      </c>
    </row>
    <row r="6759" spans="1:13" x14ac:dyDescent="0.25">
      <c r="A6759" s="1" t="s">
        <v>6517</v>
      </c>
      <c r="B6759" s="2">
        <v>42272</v>
      </c>
      <c r="C6759" s="2">
        <v>42277</v>
      </c>
      <c r="D6759" s="1" t="s">
        <v>19</v>
      </c>
      <c r="E6759" s="1" t="s">
        <v>279</v>
      </c>
      <c r="F6759" s="1" t="s">
        <v>2155</v>
      </c>
      <c r="G6759">
        <v>307.13600000000002</v>
      </c>
      <c r="H6759">
        <v>4</v>
      </c>
      <c r="I6759">
        <v>0.2</v>
      </c>
      <c r="J6759">
        <v>-11.5176</v>
      </c>
      <c r="K6759" t="str">
        <f>INDEX(product!B:B,MATCH('TABELA TOTAL'!$F7838,product!A:A,0))</f>
        <v>Technology</v>
      </c>
      <c r="L6759" t="str">
        <f>INDEX(product!C:C,MATCH(F6759,product!A:A,))</f>
        <v>Chairs</v>
      </c>
      <c r="M6759" t="str">
        <f>INDEX(product!D:D,MATCH(F6759,product!A:A,))</f>
        <v>Global Super Steno Chair</v>
      </c>
    </row>
    <row r="6760" spans="1:13" x14ac:dyDescent="0.25">
      <c r="A6760" s="1" t="s">
        <v>6517</v>
      </c>
      <c r="B6760" s="2">
        <v>42272</v>
      </c>
      <c r="C6760" s="2">
        <v>42277</v>
      </c>
      <c r="D6760" s="1" t="s">
        <v>19</v>
      </c>
      <c r="E6760" s="1" t="s">
        <v>279</v>
      </c>
      <c r="F6760" s="1" t="s">
        <v>4369</v>
      </c>
      <c r="G6760">
        <v>12.6</v>
      </c>
      <c r="H6760">
        <v>2</v>
      </c>
      <c r="I6760">
        <v>0</v>
      </c>
      <c r="J6760">
        <v>5.7960000000000003</v>
      </c>
      <c r="K6760" t="str">
        <f>INDEX(product!B:B,MATCH('TABELA TOTAL'!$F7839,product!A:A,0))</f>
        <v>Technology</v>
      </c>
      <c r="L6760" t="str">
        <f>INDEX(product!C:C,MATCH(F6760,product!A:A,))</f>
        <v>Labels</v>
      </c>
      <c r="M6760" t="str">
        <f>INDEX(product!D:D,MATCH(F6760,product!A:A,))</f>
        <v>Permanent Self-Adhesive File Folder Labels for Typewriters, 1 1/8 x 3 1/2, White</v>
      </c>
    </row>
    <row r="6761" spans="1:13" x14ac:dyDescent="0.25">
      <c r="A6761" s="1" t="s">
        <v>6517</v>
      </c>
      <c r="B6761" s="2">
        <v>42272</v>
      </c>
      <c r="C6761" s="2">
        <v>42277</v>
      </c>
      <c r="D6761" s="1" t="s">
        <v>19</v>
      </c>
      <c r="E6761" s="1" t="s">
        <v>279</v>
      </c>
      <c r="F6761" s="1" t="s">
        <v>857</v>
      </c>
      <c r="G6761">
        <v>159.97999999999999</v>
      </c>
      <c r="H6761">
        <v>2</v>
      </c>
      <c r="I6761">
        <v>0</v>
      </c>
      <c r="J6761">
        <v>57.592799999999997</v>
      </c>
      <c r="K6761" t="str">
        <f>INDEX(product!B:B,MATCH('TABELA TOTAL'!$F7840,product!A:A,0))</f>
        <v>Office Supplies</v>
      </c>
      <c r="L6761" t="str">
        <f>INDEX(product!C:C,MATCH(F6761,product!A:A,))</f>
        <v>Accessories</v>
      </c>
      <c r="M6761" t="str">
        <f>INDEX(product!D:D,MATCH(F6761,product!A:A,))</f>
        <v>Logitech G602 Wireless Gaming Mouse</v>
      </c>
    </row>
    <row r="6762" spans="1:13" x14ac:dyDescent="0.25">
      <c r="A6762" s="1" t="s">
        <v>6705</v>
      </c>
      <c r="B6762" s="2">
        <v>42272</v>
      </c>
      <c r="C6762" s="2">
        <v>42279</v>
      </c>
      <c r="D6762" s="1" t="s">
        <v>19</v>
      </c>
      <c r="E6762" s="1" t="s">
        <v>2367</v>
      </c>
      <c r="F6762" s="1" t="s">
        <v>2413</v>
      </c>
      <c r="G6762">
        <v>6.3360000000000003</v>
      </c>
      <c r="H6762">
        <v>4</v>
      </c>
      <c r="I6762">
        <v>0.7</v>
      </c>
      <c r="J6762">
        <v>-4.6463999999999999</v>
      </c>
      <c r="K6762" t="str">
        <f>INDEX(product!B:B,MATCH('TABELA TOTAL'!$F8215,product!A:A,0))</f>
        <v>Office Supplies</v>
      </c>
      <c r="L6762" t="str">
        <f>INDEX(product!C:C,MATCH(F6762,product!A:A,))</f>
        <v>Binders</v>
      </c>
      <c r="M6762" t="str">
        <f>INDEX(product!D:D,MATCH(F6762,product!A:A,))</f>
        <v>Wilson Jones 1" Hanging DublLock Ring Binders</v>
      </c>
    </row>
    <row r="6763" spans="1:13" x14ac:dyDescent="0.25">
      <c r="A6763" s="1" t="s">
        <v>6705</v>
      </c>
      <c r="B6763" s="2">
        <v>42272</v>
      </c>
      <c r="C6763" s="2">
        <v>42279</v>
      </c>
      <c r="D6763" s="1" t="s">
        <v>19</v>
      </c>
      <c r="E6763" s="1" t="s">
        <v>2367</v>
      </c>
      <c r="F6763" s="1" t="s">
        <v>3369</v>
      </c>
      <c r="G6763">
        <v>10.48</v>
      </c>
      <c r="H6763">
        <v>1</v>
      </c>
      <c r="I6763">
        <v>0.2</v>
      </c>
      <c r="J6763">
        <v>3.7989999999999999</v>
      </c>
      <c r="K6763" t="str">
        <f>INDEX(product!B:B,MATCH('TABELA TOTAL'!$F8216,product!A:A,0))</f>
        <v>Office Supplies</v>
      </c>
      <c r="L6763" t="str">
        <f>INDEX(product!C:C,MATCH(F6763,product!A:A,))</f>
        <v>Paper</v>
      </c>
      <c r="M6763" t="str">
        <f>INDEX(product!D:D,MATCH(F6763,product!A:A,))</f>
        <v>Advantus Motivational Note Cards</v>
      </c>
    </row>
    <row r="6764" spans="1:13" x14ac:dyDescent="0.25">
      <c r="A6764" s="1" t="s">
        <v>6705</v>
      </c>
      <c r="B6764" s="2">
        <v>42272</v>
      </c>
      <c r="C6764" s="2">
        <v>42279</v>
      </c>
      <c r="D6764" s="1" t="s">
        <v>19</v>
      </c>
      <c r="E6764" s="1" t="s">
        <v>2367</v>
      </c>
      <c r="F6764" s="1" t="s">
        <v>2922</v>
      </c>
      <c r="G6764">
        <v>2.4689999999999999</v>
      </c>
      <c r="H6764">
        <v>1</v>
      </c>
      <c r="I6764">
        <v>0.7</v>
      </c>
      <c r="J6764">
        <v>-1.8106</v>
      </c>
      <c r="K6764" t="str">
        <f>INDEX(product!B:B,MATCH('TABELA TOTAL'!$F8217,product!A:A,0))</f>
        <v>Office Supplies</v>
      </c>
      <c r="L6764" t="str">
        <f>INDEX(product!C:C,MATCH(F6764,product!A:A,))</f>
        <v>Binders</v>
      </c>
      <c r="M6764" t="str">
        <f>INDEX(product!D:D,MATCH(F6764,product!A:A,))</f>
        <v>Wilson Jones data.warehouse D-Ring Binders with DublLock</v>
      </c>
    </row>
    <row r="6765" spans="1:13" x14ac:dyDescent="0.25">
      <c r="A6765" s="1" t="s">
        <v>6705</v>
      </c>
      <c r="B6765" s="2">
        <v>42272</v>
      </c>
      <c r="C6765" s="2">
        <v>42279</v>
      </c>
      <c r="D6765" s="1" t="s">
        <v>19</v>
      </c>
      <c r="E6765" s="1" t="s">
        <v>2367</v>
      </c>
      <c r="F6765" s="1" t="s">
        <v>609</v>
      </c>
      <c r="G6765">
        <v>3.2639999999999998</v>
      </c>
      <c r="H6765">
        <v>2</v>
      </c>
      <c r="I6765">
        <v>0.7</v>
      </c>
      <c r="J6765">
        <v>-2.2848000000000002</v>
      </c>
      <c r="K6765" t="str">
        <f>INDEX(product!B:B,MATCH('TABELA TOTAL'!$F8218,product!A:A,0))</f>
        <v>Furniture</v>
      </c>
      <c r="L6765" t="str">
        <f>INDEX(product!C:C,MATCH(F6765,product!A:A,))</f>
        <v>Binders</v>
      </c>
      <c r="M6765" t="str">
        <f>INDEX(product!D:D,MATCH(F6765,product!A:A,))</f>
        <v>Wilson Jones Custom Binder Spines &amp; Labels</v>
      </c>
    </row>
    <row r="6766" spans="1:13" x14ac:dyDescent="0.25">
      <c r="A6766" s="1" t="s">
        <v>7288</v>
      </c>
      <c r="B6766" s="2">
        <v>42272</v>
      </c>
      <c r="C6766" s="2">
        <v>42272</v>
      </c>
      <c r="D6766" s="1" t="s">
        <v>654</v>
      </c>
      <c r="E6766" s="1" t="s">
        <v>1019</v>
      </c>
      <c r="F6766" s="1" t="s">
        <v>5343</v>
      </c>
      <c r="G6766">
        <v>102.58199999999999</v>
      </c>
      <c r="H6766">
        <v>1</v>
      </c>
      <c r="I6766">
        <v>0.1</v>
      </c>
      <c r="J6766">
        <v>6.8388</v>
      </c>
      <c r="K6766" t="str">
        <f>INDEX(product!B:B,MATCH('TABELA TOTAL'!$F9269,product!A:A,0))</f>
        <v>Furniture</v>
      </c>
      <c r="L6766" t="str">
        <f>INDEX(product!C:C,MATCH(F6766,product!A:A,))</f>
        <v>Chairs</v>
      </c>
      <c r="M6766" t="str">
        <f>INDEX(product!D:D,MATCH(F6766,product!A:A,))</f>
        <v>Hon Comfortask Task/Swivel Chairs</v>
      </c>
    </row>
    <row r="6767" spans="1:13" x14ac:dyDescent="0.25">
      <c r="A6767" s="1" t="s">
        <v>7288</v>
      </c>
      <c r="B6767" s="2">
        <v>42272</v>
      </c>
      <c r="C6767" s="2">
        <v>42272</v>
      </c>
      <c r="D6767" s="1" t="s">
        <v>654</v>
      </c>
      <c r="E6767" s="1" t="s">
        <v>1019</v>
      </c>
      <c r="F6767" s="1" t="s">
        <v>1493</v>
      </c>
      <c r="G6767">
        <v>20.04</v>
      </c>
      <c r="H6767">
        <v>3</v>
      </c>
      <c r="I6767">
        <v>0</v>
      </c>
      <c r="J6767">
        <v>9.6191999999999993</v>
      </c>
      <c r="K6767" t="str">
        <f>INDEX(product!B:B,MATCH('TABELA TOTAL'!$F9270,product!A:A,0))</f>
        <v>Office Supplies</v>
      </c>
      <c r="L6767" t="str">
        <f>INDEX(product!C:C,MATCH(F6767,product!A:A,))</f>
        <v>Paper</v>
      </c>
      <c r="M6767" t="str">
        <f>INDEX(product!D:D,MATCH(F6767,product!A:A,))</f>
        <v>Xerox 1923</v>
      </c>
    </row>
    <row r="6768" spans="1:13" x14ac:dyDescent="0.25">
      <c r="A6768" s="1" t="s">
        <v>7379</v>
      </c>
      <c r="B6768" s="2">
        <v>42272</v>
      </c>
      <c r="C6768" s="2">
        <v>42272</v>
      </c>
      <c r="D6768" s="1" t="s">
        <v>654</v>
      </c>
      <c r="E6768" s="1" t="s">
        <v>1307</v>
      </c>
      <c r="F6768" s="1" t="s">
        <v>1450</v>
      </c>
      <c r="G6768">
        <v>2.9460000000000002</v>
      </c>
      <c r="H6768">
        <v>2</v>
      </c>
      <c r="I6768">
        <v>0.7</v>
      </c>
      <c r="J6768">
        <v>-2.0621999999999998</v>
      </c>
      <c r="K6768" t="str">
        <f>INDEX(product!B:B,MATCH('TABELA TOTAL'!$F9438,product!A:A,0))</f>
        <v>Office Supplies</v>
      </c>
      <c r="L6768" t="str">
        <f>INDEX(product!C:C,MATCH(F6768,product!A:A,))</f>
        <v>Binders</v>
      </c>
      <c r="M6768" t="str">
        <f>INDEX(product!D:D,MATCH(F6768,product!A:A,))</f>
        <v>Acco Pressboard Covers with Storage Hooks, 14 7/8" x 11", Light Blue</v>
      </c>
    </row>
    <row r="6769" spans="1:13" x14ac:dyDescent="0.25">
      <c r="A6769" s="1" t="s">
        <v>2189</v>
      </c>
      <c r="B6769" s="2">
        <v>42271</v>
      </c>
      <c r="C6769" s="2">
        <v>42274</v>
      </c>
      <c r="D6769" s="1" t="s">
        <v>11</v>
      </c>
      <c r="E6769" s="1" t="s">
        <v>99</v>
      </c>
      <c r="F6769" s="1" t="s">
        <v>2190</v>
      </c>
      <c r="G6769">
        <v>6.8479999999999999</v>
      </c>
      <c r="H6769">
        <v>2</v>
      </c>
      <c r="I6769">
        <v>0.2</v>
      </c>
      <c r="J6769">
        <v>0.59919999999999995</v>
      </c>
      <c r="K6769" t="str">
        <f>INDEX(product!B:B,MATCH('TABELA TOTAL'!$F1473,product!A:A,0))</f>
        <v>Furniture</v>
      </c>
      <c r="L6769" t="str">
        <f>INDEX(product!C:C,MATCH(F6769,product!A:A,))</f>
        <v>Art</v>
      </c>
      <c r="M6769" t="str">
        <f>INDEX(product!D:D,MATCH(F6769,product!A:A,))</f>
        <v>Newell 320</v>
      </c>
    </row>
    <row r="6770" spans="1:13" x14ac:dyDescent="0.25">
      <c r="A6770" s="1" t="s">
        <v>2384</v>
      </c>
      <c r="B6770" s="2">
        <v>42271</v>
      </c>
      <c r="C6770" s="2">
        <v>42277</v>
      </c>
      <c r="D6770" s="1" t="s">
        <v>19</v>
      </c>
      <c r="E6770" s="1" t="s">
        <v>2385</v>
      </c>
      <c r="F6770" s="1" t="s">
        <v>1845</v>
      </c>
      <c r="G6770">
        <v>517.5</v>
      </c>
      <c r="H6770">
        <v>6</v>
      </c>
      <c r="I6770">
        <v>0</v>
      </c>
      <c r="J6770">
        <v>155.25</v>
      </c>
      <c r="K6770" t="str">
        <f>INDEX(product!B:B,MATCH('TABELA TOTAL'!$F1629,product!A:A,0))</f>
        <v>Office Supplies</v>
      </c>
      <c r="L6770" t="str">
        <f>INDEX(product!C:C,MATCH(F6770,product!A:A,))</f>
        <v>Chairs</v>
      </c>
      <c r="M6770" t="str">
        <f>INDEX(product!D:D,MATCH(F6770,product!A:A,))</f>
        <v>Harbour Creations Steel Folding Chair</v>
      </c>
    </row>
    <row r="6771" spans="1:13" x14ac:dyDescent="0.25">
      <c r="A6771" s="1" t="s">
        <v>3951</v>
      </c>
      <c r="B6771" s="2">
        <v>42271</v>
      </c>
      <c r="C6771" s="2">
        <v>42275</v>
      </c>
      <c r="D6771" s="1" t="s">
        <v>19</v>
      </c>
      <c r="E6771" s="1" t="s">
        <v>1655</v>
      </c>
      <c r="F6771" s="1" t="s">
        <v>73</v>
      </c>
      <c r="G6771">
        <v>15.24</v>
      </c>
      <c r="H6771">
        <v>4</v>
      </c>
      <c r="I6771">
        <v>0</v>
      </c>
      <c r="J6771">
        <v>6.8579999999999997</v>
      </c>
      <c r="K6771" t="str">
        <f>INDEX(product!B:B,MATCH('TABELA TOTAL'!$F3427,product!A:A,0))</f>
        <v>Office Supplies</v>
      </c>
      <c r="L6771" t="str">
        <f>INDEX(product!C:C,MATCH(F6771,product!A:A,))</f>
        <v>Binders</v>
      </c>
      <c r="M6771" t="str">
        <f>INDEX(product!D:D,MATCH(F6771,product!A:A,))</f>
        <v>Acco Pressboard Covers with Storage Hooks, 14 7/8" x 11", Executive Red</v>
      </c>
    </row>
    <row r="6772" spans="1:13" x14ac:dyDescent="0.25">
      <c r="A6772" s="1" t="s">
        <v>3951</v>
      </c>
      <c r="B6772" s="2">
        <v>42271</v>
      </c>
      <c r="C6772" s="2">
        <v>42275</v>
      </c>
      <c r="D6772" s="1" t="s">
        <v>19</v>
      </c>
      <c r="E6772" s="1" t="s">
        <v>1655</v>
      </c>
      <c r="F6772" s="1" t="s">
        <v>2606</v>
      </c>
      <c r="G6772">
        <v>1408.1</v>
      </c>
      <c r="H6772">
        <v>10</v>
      </c>
      <c r="I6772">
        <v>0</v>
      </c>
      <c r="J6772">
        <v>394.26799999999997</v>
      </c>
      <c r="K6772" t="str">
        <f>INDEX(product!B:B,MATCH('TABELA TOTAL'!$F3428,product!A:A,0))</f>
        <v>Office Supplies</v>
      </c>
      <c r="L6772" t="str">
        <f>INDEX(product!C:C,MATCH(F6772,product!A:A,))</f>
        <v>Chairs</v>
      </c>
      <c r="M6772" t="str">
        <f>INDEX(product!D:D,MATCH(F6772,product!A:A,))</f>
        <v>Hon Olson Stacker Stools</v>
      </c>
    </row>
    <row r="6773" spans="1:13" x14ac:dyDescent="0.25">
      <c r="A6773" s="1" t="s">
        <v>4381</v>
      </c>
      <c r="B6773" s="2">
        <v>42271</v>
      </c>
      <c r="C6773" s="2">
        <v>42274</v>
      </c>
      <c r="D6773" s="1" t="s">
        <v>79</v>
      </c>
      <c r="E6773" s="1" t="s">
        <v>3414</v>
      </c>
      <c r="F6773" s="1" t="s">
        <v>4020</v>
      </c>
      <c r="G6773">
        <v>821.94</v>
      </c>
      <c r="H6773">
        <v>6</v>
      </c>
      <c r="I6773">
        <v>0</v>
      </c>
      <c r="J6773">
        <v>213.70439999999999</v>
      </c>
      <c r="K6773" t="str">
        <f>INDEX(product!B:B,MATCH('TABELA TOTAL'!$F4075,product!A:A,0))</f>
        <v>Office Supplies</v>
      </c>
      <c r="L6773" t="str">
        <f>INDEX(product!C:C,MATCH(F6773,product!A:A,))</f>
        <v>Phones</v>
      </c>
      <c r="M6773" t="str">
        <f>INDEX(product!D:D,MATCH(F6773,product!A:A,))</f>
        <v>AT&amp;T 1080 Phone</v>
      </c>
    </row>
    <row r="6774" spans="1:13" x14ac:dyDescent="0.25">
      <c r="A6774" s="1" t="s">
        <v>4904</v>
      </c>
      <c r="B6774" s="2">
        <v>42271</v>
      </c>
      <c r="C6774" s="2">
        <v>42273</v>
      </c>
      <c r="D6774" s="1" t="s">
        <v>11</v>
      </c>
      <c r="E6774" s="1" t="s">
        <v>1101</v>
      </c>
      <c r="F6774" s="1" t="s">
        <v>72</v>
      </c>
      <c r="G6774">
        <v>35.96</v>
      </c>
      <c r="H6774">
        <v>2</v>
      </c>
      <c r="I6774">
        <v>0</v>
      </c>
      <c r="J6774">
        <v>10.4284</v>
      </c>
      <c r="K6774" t="str">
        <f>INDEX(product!B:B,MATCH('TABELA TOTAL'!$F4916,product!A:A,0))</f>
        <v>Office Supplies</v>
      </c>
      <c r="L6774" t="str">
        <f>INDEX(product!C:C,MATCH(F6774,product!A:A,))</f>
        <v>Art</v>
      </c>
      <c r="M6774" t="str">
        <f>INDEX(product!D:D,MATCH(F6774,product!A:A,))</f>
        <v>BOSTON Model 1800 Electric Pencil Sharpeners, Putty/Woodgrain</v>
      </c>
    </row>
    <row r="6775" spans="1:13" x14ac:dyDescent="0.25">
      <c r="A6775" s="1" t="s">
        <v>4904</v>
      </c>
      <c r="B6775" s="2">
        <v>42271</v>
      </c>
      <c r="C6775" s="2">
        <v>42273</v>
      </c>
      <c r="D6775" s="1" t="s">
        <v>11</v>
      </c>
      <c r="E6775" s="1" t="s">
        <v>1101</v>
      </c>
      <c r="F6775" s="1" t="s">
        <v>1699</v>
      </c>
      <c r="G6775">
        <v>14.952</v>
      </c>
      <c r="H6775">
        <v>3</v>
      </c>
      <c r="I6775">
        <v>0.2</v>
      </c>
      <c r="J6775">
        <v>5.4200999999999997</v>
      </c>
      <c r="K6775" t="str">
        <f>INDEX(product!B:B,MATCH('TABELA TOTAL'!$F4917,product!A:A,0))</f>
        <v>Office Supplies</v>
      </c>
      <c r="L6775" t="str">
        <f>INDEX(product!C:C,MATCH(F6775,product!A:A,))</f>
        <v>Binders</v>
      </c>
      <c r="M6775" t="str">
        <f>INDEX(product!D:D,MATCH(F6775,product!A:A,))</f>
        <v>Avery Hole Reinforcements</v>
      </c>
    </row>
    <row r="6776" spans="1:13" x14ac:dyDescent="0.25">
      <c r="A6776" s="1" t="s">
        <v>5425</v>
      </c>
      <c r="B6776" s="2">
        <v>42271</v>
      </c>
      <c r="C6776" s="2">
        <v>42275</v>
      </c>
      <c r="D6776" s="1" t="s">
        <v>19</v>
      </c>
      <c r="E6776" s="1" t="s">
        <v>2152</v>
      </c>
      <c r="F6776" s="1" t="s">
        <v>1071</v>
      </c>
      <c r="G6776">
        <v>14.91</v>
      </c>
      <c r="H6776">
        <v>3</v>
      </c>
      <c r="I6776">
        <v>0</v>
      </c>
      <c r="J6776">
        <v>4.6220999999999997</v>
      </c>
      <c r="K6776" t="str">
        <f>INDEX(product!B:B,MATCH('TABELA TOTAL'!$F5772,product!A:A,0))</f>
        <v>Office Supplies</v>
      </c>
      <c r="L6776" t="str">
        <f>INDEX(product!C:C,MATCH(F6776,product!A:A,))</f>
        <v>Furnishings</v>
      </c>
      <c r="M6776" t="str">
        <f>INDEX(product!D:D,MATCH(F6776,product!A:A,))</f>
        <v>DAX Value U-Channel Document Frames, Easel Back</v>
      </c>
    </row>
    <row r="6777" spans="1:13" x14ac:dyDescent="0.25">
      <c r="A6777" s="1" t="s">
        <v>5425</v>
      </c>
      <c r="B6777" s="2">
        <v>42271</v>
      </c>
      <c r="C6777" s="2">
        <v>42275</v>
      </c>
      <c r="D6777" s="1" t="s">
        <v>19</v>
      </c>
      <c r="E6777" s="1" t="s">
        <v>2152</v>
      </c>
      <c r="F6777" s="1" t="s">
        <v>3245</v>
      </c>
      <c r="G6777">
        <v>1158.1199999999999</v>
      </c>
      <c r="H6777">
        <v>4</v>
      </c>
      <c r="I6777">
        <v>0</v>
      </c>
      <c r="J6777">
        <v>335.85480000000001</v>
      </c>
      <c r="K6777" t="str">
        <f>INDEX(product!B:B,MATCH('TABELA TOTAL'!$F5773,product!A:A,0))</f>
        <v>Office Supplies</v>
      </c>
      <c r="L6777" t="str">
        <f>INDEX(product!C:C,MATCH(F6777,product!A:A,))</f>
        <v>Appliances</v>
      </c>
      <c r="M6777" t="str">
        <f>INDEX(product!D:D,MATCH(F6777,product!A:A,))</f>
        <v>Hoover Upright Vacuum With Dirt Cup</v>
      </c>
    </row>
    <row r="6778" spans="1:13" x14ac:dyDescent="0.25">
      <c r="A6778" s="1" t="s">
        <v>6463</v>
      </c>
      <c r="B6778" s="2">
        <v>42271</v>
      </c>
      <c r="C6778" s="2">
        <v>42273</v>
      </c>
      <c r="D6778" s="1" t="s">
        <v>11</v>
      </c>
      <c r="E6778" s="1" t="s">
        <v>3193</v>
      </c>
      <c r="F6778" s="1" t="s">
        <v>3830</v>
      </c>
      <c r="G6778">
        <v>35.119999999999997</v>
      </c>
      <c r="H6778">
        <v>2</v>
      </c>
      <c r="I6778">
        <v>0.2</v>
      </c>
      <c r="J6778">
        <v>13.17</v>
      </c>
      <c r="K6778" t="str">
        <f>INDEX(product!B:B,MATCH('TABELA TOTAL'!$F7743,product!A:A,0))</f>
        <v>Technology</v>
      </c>
      <c r="L6778" t="str">
        <f>INDEX(product!C:C,MATCH(F6778,product!A:A,))</f>
        <v>Phones</v>
      </c>
      <c r="M6778" t="str">
        <f>INDEX(product!D:D,MATCH(F6778,product!A:A,))</f>
        <v>Samsung HM1900 Bluetooth Headset</v>
      </c>
    </row>
    <row r="6779" spans="1:13" x14ac:dyDescent="0.25">
      <c r="A6779" s="1" t="s">
        <v>7232</v>
      </c>
      <c r="B6779" s="2">
        <v>42271</v>
      </c>
      <c r="C6779" s="2">
        <v>42276</v>
      </c>
      <c r="D6779" s="1" t="s">
        <v>11</v>
      </c>
      <c r="E6779" s="1" t="s">
        <v>128</v>
      </c>
      <c r="F6779" s="1" t="s">
        <v>4198</v>
      </c>
      <c r="G6779">
        <v>14.576000000000001</v>
      </c>
      <c r="H6779">
        <v>2</v>
      </c>
      <c r="I6779">
        <v>0.2</v>
      </c>
      <c r="J6779">
        <v>2.3685999999999998</v>
      </c>
      <c r="K6779" t="str">
        <f>INDEX(product!B:B,MATCH('TABELA TOTAL'!$F9153,product!A:A,0))</f>
        <v>Office Supplies</v>
      </c>
      <c r="L6779" t="str">
        <f>INDEX(product!C:C,MATCH(F6779,product!A:A,))</f>
        <v>Art</v>
      </c>
      <c r="M6779" t="str">
        <f>INDEX(product!D:D,MATCH(F6779,product!A:A,))</f>
        <v>Dixon Ticonderoga Core-Lock Colored Pencils</v>
      </c>
    </row>
    <row r="6780" spans="1:13" x14ac:dyDescent="0.25">
      <c r="A6780" s="1" t="s">
        <v>7232</v>
      </c>
      <c r="B6780" s="2">
        <v>42271</v>
      </c>
      <c r="C6780" s="2">
        <v>42276</v>
      </c>
      <c r="D6780" s="1" t="s">
        <v>11</v>
      </c>
      <c r="E6780" s="1" t="s">
        <v>128</v>
      </c>
      <c r="F6780" s="1" t="s">
        <v>361</v>
      </c>
      <c r="G6780">
        <v>23.2</v>
      </c>
      <c r="H6780">
        <v>2</v>
      </c>
      <c r="I6780">
        <v>0.2</v>
      </c>
      <c r="J6780">
        <v>1.45</v>
      </c>
      <c r="K6780" t="str">
        <f>INDEX(product!B:B,MATCH('TABELA TOTAL'!$F9154,product!A:A,0))</f>
        <v>Furniture</v>
      </c>
      <c r="L6780" t="str">
        <f>INDEX(product!C:C,MATCH(F6780,product!A:A,))</f>
        <v>Accessories</v>
      </c>
      <c r="M6780" t="str">
        <f>INDEX(product!D:D,MATCH(F6780,product!A:A,))</f>
        <v>HP Standard 104 key PS/2 Keyboard</v>
      </c>
    </row>
    <row r="6781" spans="1:13" x14ac:dyDescent="0.25">
      <c r="A6781" s="1" t="s">
        <v>7232</v>
      </c>
      <c r="B6781" s="2">
        <v>42271</v>
      </c>
      <c r="C6781" s="2">
        <v>42276</v>
      </c>
      <c r="D6781" s="1" t="s">
        <v>11</v>
      </c>
      <c r="E6781" s="1" t="s">
        <v>128</v>
      </c>
      <c r="F6781" s="1" t="s">
        <v>908</v>
      </c>
      <c r="G6781">
        <v>16.463999999999999</v>
      </c>
      <c r="H6781">
        <v>7</v>
      </c>
      <c r="I6781">
        <v>0.2</v>
      </c>
      <c r="J6781">
        <v>1.8522000000000001</v>
      </c>
      <c r="K6781" t="str">
        <f>INDEX(product!B:B,MATCH('TABELA TOTAL'!$F9155,product!A:A,0))</f>
        <v>Office Supplies</v>
      </c>
      <c r="L6781" t="str">
        <f>INDEX(product!C:C,MATCH(F6781,product!A:A,))</f>
        <v>Art</v>
      </c>
      <c r="M6781" t="str">
        <f>INDEX(product!D:D,MATCH(F6781,product!A:A,))</f>
        <v>Newell 317</v>
      </c>
    </row>
    <row r="6782" spans="1:13" x14ac:dyDescent="0.25">
      <c r="A6782" s="1" t="s">
        <v>7463</v>
      </c>
      <c r="B6782" s="2">
        <v>42271</v>
      </c>
      <c r="C6782" s="2">
        <v>42271</v>
      </c>
      <c r="D6782" s="1" t="s">
        <v>654</v>
      </c>
      <c r="E6782" s="1" t="s">
        <v>391</v>
      </c>
      <c r="F6782" s="1" t="s">
        <v>3331</v>
      </c>
      <c r="G6782">
        <v>6.7320000000000002</v>
      </c>
      <c r="H6782">
        <v>6</v>
      </c>
      <c r="I6782">
        <v>0.7</v>
      </c>
      <c r="J6782">
        <v>-4.4880000000000004</v>
      </c>
      <c r="K6782" t="str">
        <f>INDEX(product!B:B,MATCH('TABELA TOTAL'!$F9571,product!A:A,0))</f>
        <v>Office Supplies</v>
      </c>
      <c r="L6782" t="str">
        <f>INDEX(product!C:C,MATCH(F6782,product!A:A,))</f>
        <v>Binders</v>
      </c>
      <c r="M6782" t="str">
        <f>INDEX(product!D:D,MATCH(F6782,product!A:A,))</f>
        <v>Accohide Poly Flexible Ring Binders</v>
      </c>
    </row>
    <row r="6783" spans="1:13" x14ac:dyDescent="0.25">
      <c r="A6783" s="1" t="s">
        <v>7463</v>
      </c>
      <c r="B6783" s="2">
        <v>42271</v>
      </c>
      <c r="C6783" s="2">
        <v>42271</v>
      </c>
      <c r="D6783" s="1" t="s">
        <v>654</v>
      </c>
      <c r="E6783" s="1" t="s">
        <v>391</v>
      </c>
      <c r="F6783" s="1" t="s">
        <v>2791</v>
      </c>
      <c r="G6783">
        <v>33.567999999999998</v>
      </c>
      <c r="H6783">
        <v>2</v>
      </c>
      <c r="I6783">
        <v>0.2</v>
      </c>
      <c r="J6783">
        <v>1.6783999999999999</v>
      </c>
      <c r="K6783" t="str">
        <f>INDEX(product!B:B,MATCH('TABELA TOTAL'!$F9572,product!A:A,0))</f>
        <v>Furniture</v>
      </c>
      <c r="L6783" t="str">
        <f>INDEX(product!C:C,MATCH(F6783,product!A:A,))</f>
        <v>Storage</v>
      </c>
      <c r="M6783" t="str">
        <f>INDEX(product!D:D,MATCH(F6783,product!A:A,))</f>
        <v>Tennsco Lockers, Sand</v>
      </c>
    </row>
    <row r="6784" spans="1:13" x14ac:dyDescent="0.25">
      <c r="A6784" s="1" t="s">
        <v>7463</v>
      </c>
      <c r="B6784" s="2">
        <v>42271</v>
      </c>
      <c r="C6784" s="2">
        <v>42271</v>
      </c>
      <c r="D6784" s="1" t="s">
        <v>654</v>
      </c>
      <c r="E6784" s="1" t="s">
        <v>391</v>
      </c>
      <c r="F6784" s="1" t="s">
        <v>4563</v>
      </c>
      <c r="G6784">
        <v>15.84</v>
      </c>
      <c r="H6784">
        <v>2</v>
      </c>
      <c r="I6784">
        <v>0.2</v>
      </c>
      <c r="J6784">
        <v>5.5439999999999996</v>
      </c>
      <c r="K6784" t="str">
        <f>INDEX(product!B:B,MATCH('TABELA TOTAL'!$F9573,product!A:A,0))</f>
        <v>Office Supplies</v>
      </c>
      <c r="L6784" t="str">
        <f>INDEX(product!C:C,MATCH(F6784,product!A:A,))</f>
        <v>Envelopes</v>
      </c>
      <c r="M6784" t="str">
        <f>INDEX(product!D:D,MATCH(F6784,product!A:A,))</f>
        <v>#6 3/4 Gummed Flap White Envelopes</v>
      </c>
    </row>
    <row r="6785" spans="1:13" x14ac:dyDescent="0.25">
      <c r="A6785" s="1" t="s">
        <v>7463</v>
      </c>
      <c r="B6785" s="2">
        <v>42271</v>
      </c>
      <c r="C6785" s="2">
        <v>42271</v>
      </c>
      <c r="D6785" s="1" t="s">
        <v>654</v>
      </c>
      <c r="E6785" s="1" t="s">
        <v>391</v>
      </c>
      <c r="F6785" s="1" t="s">
        <v>1188</v>
      </c>
      <c r="G6785">
        <v>24.423999999999999</v>
      </c>
      <c r="H6785">
        <v>1</v>
      </c>
      <c r="I6785">
        <v>0.2</v>
      </c>
      <c r="J6785">
        <v>7.9378000000000002</v>
      </c>
      <c r="K6785" t="str">
        <f>INDEX(product!B:B,MATCH('TABELA TOTAL'!$F9574,product!A:A,0))</f>
        <v>Office Supplies</v>
      </c>
      <c r="L6785" t="str">
        <f>INDEX(product!C:C,MATCH(F6785,product!A:A,))</f>
        <v>Labels</v>
      </c>
      <c r="M6785" t="str">
        <f>INDEX(product!D:D,MATCH(F6785,product!A:A,))</f>
        <v>Avery 4027 File Folder Labels for Dot Matrix Printers, 5000 Labels per Box, White</v>
      </c>
    </row>
    <row r="6786" spans="1:13" x14ac:dyDescent="0.25">
      <c r="A6786" s="1" t="s">
        <v>7463</v>
      </c>
      <c r="B6786" s="2">
        <v>42271</v>
      </c>
      <c r="C6786" s="2">
        <v>42271</v>
      </c>
      <c r="D6786" s="1" t="s">
        <v>654</v>
      </c>
      <c r="E6786" s="1" t="s">
        <v>391</v>
      </c>
      <c r="F6786" s="1" t="s">
        <v>2322</v>
      </c>
      <c r="G6786">
        <v>17.12</v>
      </c>
      <c r="H6786">
        <v>5</v>
      </c>
      <c r="I6786">
        <v>0.2</v>
      </c>
      <c r="J6786">
        <v>1.9259999999999999</v>
      </c>
      <c r="K6786" t="str">
        <f>INDEX(product!B:B,MATCH('TABELA TOTAL'!$F9575,product!A:A,0))</f>
        <v>Office Supplies</v>
      </c>
      <c r="L6786" t="str">
        <f>INDEX(product!C:C,MATCH(F6786,product!A:A,))</f>
        <v>Art</v>
      </c>
      <c r="M6786" t="str">
        <f>INDEX(product!D:D,MATCH(F6786,product!A:A,))</f>
        <v>Newell 347</v>
      </c>
    </row>
    <row r="6787" spans="1:13" x14ac:dyDescent="0.25">
      <c r="A6787" s="1" t="s">
        <v>7640</v>
      </c>
      <c r="B6787" s="2">
        <v>42271</v>
      </c>
      <c r="C6787" s="2">
        <v>42276</v>
      </c>
      <c r="D6787" s="1" t="s">
        <v>19</v>
      </c>
      <c r="E6787" s="1" t="s">
        <v>2034</v>
      </c>
      <c r="F6787" s="1" t="s">
        <v>1891</v>
      </c>
      <c r="G6787">
        <v>39.979999999999997</v>
      </c>
      <c r="H6787">
        <v>1</v>
      </c>
      <c r="I6787">
        <v>0</v>
      </c>
      <c r="J6787">
        <v>17.991</v>
      </c>
      <c r="K6787" t="str">
        <f>INDEX(product!B:B,MATCH('TABELA TOTAL'!$F9920,product!A:A,0))</f>
        <v>Office Supplies</v>
      </c>
      <c r="L6787" t="str">
        <f>INDEX(product!C:C,MATCH(F6787,product!A:A,))</f>
        <v>Envelopes</v>
      </c>
      <c r="M6787" t="str">
        <f>INDEX(product!D:D,MATCH(F6787,product!A:A,))</f>
        <v>Blue String-Tie &amp; Button Interoffice Envelopes, 10 x 13</v>
      </c>
    </row>
    <row r="6788" spans="1:13" x14ac:dyDescent="0.25">
      <c r="A6788" s="1" t="s">
        <v>1565</v>
      </c>
      <c r="B6788" s="2">
        <v>42269</v>
      </c>
      <c r="C6788" s="2">
        <v>42269</v>
      </c>
      <c r="D6788" s="1" t="s">
        <v>654</v>
      </c>
      <c r="E6788" s="1" t="s">
        <v>1566</v>
      </c>
      <c r="F6788" s="1" t="s">
        <v>1567</v>
      </c>
      <c r="G6788">
        <v>204.6</v>
      </c>
      <c r="H6788">
        <v>2</v>
      </c>
      <c r="I6788">
        <v>0</v>
      </c>
      <c r="J6788">
        <v>53.195999999999998</v>
      </c>
      <c r="K6788" t="str">
        <f>INDEX(product!B:B,MATCH('TABELA TOTAL'!$F961,product!A:A,0))</f>
        <v>Technology</v>
      </c>
      <c r="L6788" t="str">
        <f>INDEX(product!C:C,MATCH(F6788,product!A:A,))</f>
        <v>Furnishings</v>
      </c>
      <c r="M6788" t="str">
        <f>INDEX(product!D:D,MATCH(F6788,product!A:A,))</f>
        <v>Luxo Professional Combination Clamp-On Lamps</v>
      </c>
    </row>
    <row r="6789" spans="1:13" x14ac:dyDescent="0.25">
      <c r="A6789" s="1" t="s">
        <v>5464</v>
      </c>
      <c r="B6789" s="2">
        <v>42269</v>
      </c>
      <c r="C6789" s="2">
        <v>42273</v>
      </c>
      <c r="D6789" s="1" t="s">
        <v>11</v>
      </c>
      <c r="E6789" s="1" t="s">
        <v>3651</v>
      </c>
      <c r="F6789" s="1" t="s">
        <v>2714</v>
      </c>
      <c r="G6789">
        <v>32.4</v>
      </c>
      <c r="H6789">
        <v>5</v>
      </c>
      <c r="I6789">
        <v>0</v>
      </c>
      <c r="J6789">
        <v>15.552</v>
      </c>
      <c r="K6789" t="str">
        <f>INDEX(product!B:B,MATCH('TABELA TOTAL'!$F5841,product!A:A,0))</f>
        <v>Furniture</v>
      </c>
      <c r="L6789" t="str">
        <f>INDEX(product!C:C,MATCH(F6789,product!A:A,))</f>
        <v>Paper</v>
      </c>
      <c r="M6789" t="str">
        <f>INDEX(product!D:D,MATCH(F6789,product!A:A,))</f>
        <v>Xerox 214</v>
      </c>
    </row>
    <row r="6790" spans="1:13" x14ac:dyDescent="0.25">
      <c r="A6790" s="1" t="s">
        <v>5464</v>
      </c>
      <c r="B6790" s="2">
        <v>42269</v>
      </c>
      <c r="C6790" s="2">
        <v>42273</v>
      </c>
      <c r="D6790" s="1" t="s">
        <v>11</v>
      </c>
      <c r="E6790" s="1" t="s">
        <v>3651</v>
      </c>
      <c r="F6790" s="1" t="s">
        <v>1986</v>
      </c>
      <c r="G6790">
        <v>47.98</v>
      </c>
      <c r="H6790">
        <v>2</v>
      </c>
      <c r="I6790">
        <v>0</v>
      </c>
      <c r="J6790">
        <v>11.035399999999999</v>
      </c>
      <c r="K6790" t="str">
        <f>INDEX(product!B:B,MATCH('TABELA TOTAL'!$F5842,product!A:A,0))</f>
        <v>Furniture</v>
      </c>
      <c r="L6790" t="str">
        <f>INDEX(product!C:C,MATCH(F6790,product!A:A,))</f>
        <v>Furnishings</v>
      </c>
      <c r="M6790" t="str">
        <f>INDEX(product!D:D,MATCH(F6790,product!A:A,))</f>
        <v>Westinghouse Floor Lamp with Metal Mesh Shade, Black</v>
      </c>
    </row>
    <row r="6791" spans="1:13" x14ac:dyDescent="0.25">
      <c r="A6791" s="1" t="s">
        <v>6501</v>
      </c>
      <c r="B6791" s="2">
        <v>42269</v>
      </c>
      <c r="C6791" s="2">
        <v>42273</v>
      </c>
      <c r="D6791" s="1" t="s">
        <v>19</v>
      </c>
      <c r="E6791" s="1" t="s">
        <v>1419</v>
      </c>
      <c r="F6791" s="1" t="s">
        <v>2654</v>
      </c>
      <c r="G6791">
        <v>12</v>
      </c>
      <c r="H6791">
        <v>4</v>
      </c>
      <c r="I6791">
        <v>0.2</v>
      </c>
      <c r="J6791">
        <v>4.2</v>
      </c>
      <c r="K6791" t="str">
        <f>INDEX(product!B:B,MATCH('TABELA TOTAL'!$F7804,product!A:A,0))</f>
        <v>Office Supplies</v>
      </c>
      <c r="L6791" t="str">
        <f>INDEX(product!C:C,MATCH(F6791,product!A:A,))</f>
        <v>Labels</v>
      </c>
      <c r="M6791" t="str">
        <f>INDEX(product!D:D,MATCH(F6791,product!A:A,))</f>
        <v>Avery 510</v>
      </c>
    </row>
    <row r="6792" spans="1:13" x14ac:dyDescent="0.25">
      <c r="A6792" s="1" t="s">
        <v>6501</v>
      </c>
      <c r="B6792" s="2">
        <v>42269</v>
      </c>
      <c r="C6792" s="2">
        <v>42273</v>
      </c>
      <c r="D6792" s="1" t="s">
        <v>19</v>
      </c>
      <c r="E6792" s="1" t="s">
        <v>1419</v>
      </c>
      <c r="F6792" s="1" t="s">
        <v>1924</v>
      </c>
      <c r="G6792">
        <v>720.06399999999996</v>
      </c>
      <c r="H6792">
        <v>4</v>
      </c>
      <c r="I6792">
        <v>0.2</v>
      </c>
      <c r="J6792">
        <v>-63.005600000000001</v>
      </c>
      <c r="K6792" t="str">
        <f>INDEX(product!B:B,MATCH('TABELA TOTAL'!$F7805,product!A:A,0))</f>
        <v>Office Supplies</v>
      </c>
      <c r="L6792" t="str">
        <f>INDEX(product!C:C,MATCH(F6792,product!A:A,))</f>
        <v>Storage</v>
      </c>
      <c r="M6792" t="str">
        <f>INDEX(product!D:D,MATCH(F6792,product!A:A,))</f>
        <v>Tennsco Double-Tier Lockers</v>
      </c>
    </row>
    <row r="6793" spans="1:13" x14ac:dyDescent="0.25">
      <c r="A6793" s="1" t="s">
        <v>6501</v>
      </c>
      <c r="B6793" s="2">
        <v>42269</v>
      </c>
      <c r="C6793" s="2">
        <v>42273</v>
      </c>
      <c r="D6793" s="1" t="s">
        <v>19</v>
      </c>
      <c r="E6793" s="1" t="s">
        <v>1419</v>
      </c>
      <c r="F6793" s="1" t="s">
        <v>2088</v>
      </c>
      <c r="G6793">
        <v>25.423999999999999</v>
      </c>
      <c r="H6793">
        <v>1</v>
      </c>
      <c r="I6793">
        <v>0.2</v>
      </c>
      <c r="J6793">
        <v>-4.7670000000000003</v>
      </c>
      <c r="K6793" t="str">
        <f>INDEX(product!B:B,MATCH('TABELA TOTAL'!$F7806,product!A:A,0))</f>
        <v>Office Supplies</v>
      </c>
      <c r="L6793" t="str">
        <f>INDEX(product!C:C,MATCH(F6793,product!A:A,))</f>
        <v>Storage</v>
      </c>
      <c r="M6793" t="str">
        <f>INDEX(product!D:D,MATCH(F6793,product!A:A,))</f>
        <v>Safco Wire Cube Shelving System, For Use as 4 or 5 14" Cubes, Black</v>
      </c>
    </row>
    <row r="6794" spans="1:13" x14ac:dyDescent="0.25">
      <c r="A6794" s="1" t="s">
        <v>6501</v>
      </c>
      <c r="B6794" s="2">
        <v>42269</v>
      </c>
      <c r="C6794" s="2">
        <v>42273</v>
      </c>
      <c r="D6794" s="1" t="s">
        <v>19</v>
      </c>
      <c r="E6794" s="1" t="s">
        <v>1419</v>
      </c>
      <c r="F6794" s="1" t="s">
        <v>2296</v>
      </c>
      <c r="G6794">
        <v>2.8159999999999998</v>
      </c>
      <c r="H6794">
        <v>2</v>
      </c>
      <c r="I6794">
        <v>0.2</v>
      </c>
      <c r="J6794">
        <v>0.31680000000000003</v>
      </c>
      <c r="K6794" t="str">
        <f>INDEX(product!B:B,MATCH('TABELA TOTAL'!$F7807,product!A:A,0))</f>
        <v>Office Supplies</v>
      </c>
      <c r="L6794" t="str">
        <f>INDEX(product!C:C,MATCH(F6794,product!A:A,))</f>
        <v>Art</v>
      </c>
      <c r="M6794" t="str">
        <f>INDEX(product!D:D,MATCH(F6794,product!A:A,))</f>
        <v>Newell 310</v>
      </c>
    </row>
    <row r="6795" spans="1:13" x14ac:dyDescent="0.25">
      <c r="A6795" s="1" t="s">
        <v>6501</v>
      </c>
      <c r="B6795" s="2">
        <v>42269</v>
      </c>
      <c r="C6795" s="2">
        <v>42273</v>
      </c>
      <c r="D6795" s="1" t="s">
        <v>19</v>
      </c>
      <c r="E6795" s="1" t="s">
        <v>1419</v>
      </c>
      <c r="F6795" s="1" t="s">
        <v>2080</v>
      </c>
      <c r="G6795">
        <v>3.2040000000000002</v>
      </c>
      <c r="H6795">
        <v>2</v>
      </c>
      <c r="I6795">
        <v>0.7</v>
      </c>
      <c r="J6795">
        <v>-2.5632000000000001</v>
      </c>
      <c r="K6795" t="str">
        <f>INDEX(product!B:B,MATCH('TABELA TOTAL'!$F7808,product!A:A,0))</f>
        <v>Office Supplies</v>
      </c>
      <c r="L6795" t="str">
        <f>INDEX(product!C:C,MATCH(F6795,product!A:A,))</f>
        <v>Binders</v>
      </c>
      <c r="M6795" t="str">
        <f>INDEX(product!D:D,MATCH(F6795,product!A:A,))</f>
        <v>Pressboard Data Binder, Crimson, 12" X 8 1/2"</v>
      </c>
    </row>
    <row r="6796" spans="1:13" x14ac:dyDescent="0.25">
      <c r="A6796" s="1" t="s">
        <v>7061</v>
      </c>
      <c r="B6796" s="2">
        <v>42269</v>
      </c>
      <c r="C6796" s="2">
        <v>42272</v>
      </c>
      <c r="D6796" s="1" t="s">
        <v>79</v>
      </c>
      <c r="E6796" s="1" t="s">
        <v>1721</v>
      </c>
      <c r="F6796" s="1" t="s">
        <v>2738</v>
      </c>
      <c r="G6796">
        <v>55.6</v>
      </c>
      <c r="H6796">
        <v>5</v>
      </c>
      <c r="I6796">
        <v>0.2</v>
      </c>
      <c r="J6796">
        <v>6.2549999999999999</v>
      </c>
      <c r="K6796" t="str">
        <f>INDEX(product!B:B,MATCH('TABELA TOTAL'!$F8855,product!A:A,0))</f>
        <v>Technology</v>
      </c>
      <c r="L6796" t="str">
        <f>INDEX(product!C:C,MATCH(F6796,product!A:A,))</f>
        <v>Supplies</v>
      </c>
      <c r="M6796" t="str">
        <f>INDEX(product!D:D,MATCH(F6796,product!A:A,))</f>
        <v>Acme Hot Forged Carbon Steel Scissors with Nickel-Plated Handles, 3 7/8" Cut, 8"L</v>
      </c>
    </row>
    <row r="6797" spans="1:13" x14ac:dyDescent="0.25">
      <c r="A6797" s="1" t="s">
        <v>7061</v>
      </c>
      <c r="B6797" s="2">
        <v>42269</v>
      </c>
      <c r="C6797" s="2">
        <v>42272</v>
      </c>
      <c r="D6797" s="1" t="s">
        <v>79</v>
      </c>
      <c r="E6797" s="1" t="s">
        <v>1721</v>
      </c>
      <c r="F6797" s="1" t="s">
        <v>447</v>
      </c>
      <c r="G6797">
        <v>617.976</v>
      </c>
      <c r="H6797">
        <v>3</v>
      </c>
      <c r="I6797">
        <v>0.2</v>
      </c>
      <c r="J6797">
        <v>-7.7247000000000003</v>
      </c>
      <c r="K6797" t="str">
        <f>INDEX(product!B:B,MATCH('TABELA TOTAL'!$F8856,product!A:A,0))</f>
        <v>Office Supplies</v>
      </c>
      <c r="L6797" t="str">
        <f>INDEX(product!C:C,MATCH(F6797,product!A:A,))</f>
        <v>Accessories</v>
      </c>
      <c r="M6797" t="str">
        <f>INDEX(product!D:D,MATCH(F6797,product!A:A,))</f>
        <v>Logitech P710e Mobile Speakerphone</v>
      </c>
    </row>
    <row r="6798" spans="1:13" x14ac:dyDescent="0.25">
      <c r="A6798" s="1" t="s">
        <v>7169</v>
      </c>
      <c r="B6798" s="2">
        <v>42269</v>
      </c>
      <c r="C6798" s="2">
        <v>42273</v>
      </c>
      <c r="D6798" s="1" t="s">
        <v>11</v>
      </c>
      <c r="E6798" s="1" t="s">
        <v>669</v>
      </c>
      <c r="F6798" s="1" t="s">
        <v>1156</v>
      </c>
      <c r="G6798">
        <v>61.44</v>
      </c>
      <c r="H6798">
        <v>3</v>
      </c>
      <c r="I6798">
        <v>0</v>
      </c>
      <c r="J6798">
        <v>16.588799999999999</v>
      </c>
      <c r="K6798" t="str">
        <f>INDEX(product!B:B,MATCH('TABELA TOTAL'!$F9044,product!A:A,0))</f>
        <v>Office Supplies</v>
      </c>
      <c r="L6798" t="str">
        <f>INDEX(product!C:C,MATCH(F6798,product!A:A,))</f>
        <v>Appliances</v>
      </c>
      <c r="M6798" t="str">
        <f>INDEX(product!D:D,MATCH(F6798,product!A:A,))</f>
        <v>Kensington 6 Outlet Guardian Standard Surge Protector</v>
      </c>
    </row>
    <row r="6799" spans="1:13" x14ac:dyDescent="0.25">
      <c r="A6799" s="1" t="s">
        <v>2123</v>
      </c>
      <c r="B6799" s="2">
        <v>42268</v>
      </c>
      <c r="C6799" s="2">
        <v>42271</v>
      </c>
      <c r="D6799" s="1" t="s">
        <v>79</v>
      </c>
      <c r="E6799" s="1" t="s">
        <v>2124</v>
      </c>
      <c r="F6799" s="1" t="s">
        <v>2125</v>
      </c>
      <c r="G6799">
        <v>946.34400000000005</v>
      </c>
      <c r="H6799">
        <v>7</v>
      </c>
      <c r="I6799">
        <v>0.2</v>
      </c>
      <c r="J6799">
        <v>118.29300000000001</v>
      </c>
      <c r="K6799" t="str">
        <f>INDEX(product!B:B,MATCH('TABELA TOTAL'!$F1418,product!A:A,0))</f>
        <v>Office Supplies</v>
      </c>
      <c r="L6799" t="str">
        <f>INDEX(product!C:C,MATCH(F6799,product!A:A,))</f>
        <v>Phones</v>
      </c>
      <c r="M6799" t="str">
        <f>INDEX(product!D:D,MATCH(F6799,product!A:A,))</f>
        <v>ShoreTel ShorePhone IP 230 VoIP phone</v>
      </c>
    </row>
    <row r="6800" spans="1:13" x14ac:dyDescent="0.25">
      <c r="A6800" s="1" t="s">
        <v>2123</v>
      </c>
      <c r="B6800" s="2">
        <v>42268</v>
      </c>
      <c r="C6800" s="2">
        <v>42271</v>
      </c>
      <c r="D6800" s="1" t="s">
        <v>79</v>
      </c>
      <c r="E6800" s="1" t="s">
        <v>2124</v>
      </c>
      <c r="F6800" s="1" t="s">
        <v>1523</v>
      </c>
      <c r="G6800">
        <v>151.19999999999999</v>
      </c>
      <c r="H6800">
        <v>3</v>
      </c>
      <c r="I6800">
        <v>0.2</v>
      </c>
      <c r="J6800">
        <v>32.130000000000003</v>
      </c>
      <c r="K6800" t="str">
        <f>INDEX(product!B:B,MATCH('TABELA TOTAL'!$F1419,product!A:A,0))</f>
        <v>Technology</v>
      </c>
      <c r="L6800" t="str">
        <f>INDEX(product!C:C,MATCH(F6800,product!A:A,))</f>
        <v>Accessories</v>
      </c>
      <c r="M6800" t="str">
        <f>INDEX(product!D:D,MATCH(F6800,product!A:A,))</f>
        <v>Hypercom P1300 Pinpad</v>
      </c>
    </row>
    <row r="6801" spans="1:13" x14ac:dyDescent="0.25">
      <c r="A6801" s="1" t="s">
        <v>2123</v>
      </c>
      <c r="B6801" s="2">
        <v>42268</v>
      </c>
      <c r="C6801" s="2">
        <v>42271</v>
      </c>
      <c r="D6801" s="1" t="s">
        <v>79</v>
      </c>
      <c r="E6801" s="1" t="s">
        <v>2124</v>
      </c>
      <c r="F6801" s="1" t="s">
        <v>113</v>
      </c>
      <c r="G6801">
        <v>4.9279999999999999</v>
      </c>
      <c r="H6801">
        <v>4</v>
      </c>
      <c r="I6801">
        <v>0.6</v>
      </c>
      <c r="J6801">
        <v>-1.4783999999999999</v>
      </c>
      <c r="K6801" t="str">
        <f>INDEX(product!B:B,MATCH('TABELA TOTAL'!$F1420,product!A:A,0))</f>
        <v>Office Supplies</v>
      </c>
      <c r="L6801" t="str">
        <f>INDEX(product!C:C,MATCH(F6801,product!A:A,))</f>
        <v>Furnishings</v>
      </c>
      <c r="M6801" t="str">
        <f>INDEX(product!D:D,MATCH(F6801,product!A:A,))</f>
        <v>Longer-Life Soft White Bulbs</v>
      </c>
    </row>
    <row r="6802" spans="1:13" x14ac:dyDescent="0.25">
      <c r="A6802" s="1" t="s">
        <v>3020</v>
      </c>
      <c r="B6802" s="2">
        <v>42268</v>
      </c>
      <c r="C6802" s="2">
        <v>42274</v>
      </c>
      <c r="D6802" s="1" t="s">
        <v>19</v>
      </c>
      <c r="E6802" s="1" t="s">
        <v>336</v>
      </c>
      <c r="F6802" s="1" t="s">
        <v>3021</v>
      </c>
      <c r="G6802">
        <v>199.74</v>
      </c>
      <c r="H6802">
        <v>6</v>
      </c>
      <c r="I6802">
        <v>0</v>
      </c>
      <c r="J6802">
        <v>47.937600000000003</v>
      </c>
      <c r="K6802" t="str">
        <f>INDEX(product!B:B,MATCH('TABELA TOTAL'!$F2273,product!A:A,0))</f>
        <v>Office Supplies</v>
      </c>
      <c r="L6802" t="str">
        <f>INDEX(product!C:C,MATCH(F6802,product!A:A,))</f>
        <v>Storage</v>
      </c>
      <c r="M6802" t="str">
        <f>INDEX(product!D:D,MATCH(F6802,product!A:A,))</f>
        <v>Fellowes Bases and Tops For Staxonsteel/High-Stak Systems</v>
      </c>
    </row>
    <row r="6803" spans="1:13" x14ac:dyDescent="0.25">
      <c r="A6803" s="1" t="s">
        <v>3481</v>
      </c>
      <c r="B6803" s="2">
        <v>42268</v>
      </c>
      <c r="C6803" s="2">
        <v>42270</v>
      </c>
      <c r="D6803" s="1" t="s">
        <v>79</v>
      </c>
      <c r="E6803" s="1" t="s">
        <v>2462</v>
      </c>
      <c r="F6803" s="1" t="s">
        <v>1007</v>
      </c>
      <c r="G6803">
        <v>601.53599999999994</v>
      </c>
      <c r="H6803">
        <v>4</v>
      </c>
      <c r="I6803">
        <v>0.2</v>
      </c>
      <c r="J6803">
        <v>0</v>
      </c>
      <c r="K6803" t="str">
        <f>INDEX(product!B:B,MATCH('TABELA TOTAL'!$F2787,product!A:A,0))</f>
        <v>Office Supplies</v>
      </c>
      <c r="L6803" t="str">
        <f>INDEX(product!C:C,MATCH(F6803,product!A:A,))</f>
        <v>Chairs</v>
      </c>
      <c r="M6803" t="str">
        <f>INDEX(product!D:D,MATCH(F6803,product!A:A,))</f>
        <v>Hon Every-Day Series Multi-Task Chairs</v>
      </c>
    </row>
    <row r="6804" spans="1:13" x14ac:dyDescent="0.25">
      <c r="A6804" s="1" t="s">
        <v>3481</v>
      </c>
      <c r="B6804" s="2">
        <v>42268</v>
      </c>
      <c r="C6804" s="2">
        <v>42270</v>
      </c>
      <c r="D6804" s="1" t="s">
        <v>79</v>
      </c>
      <c r="E6804" s="1" t="s">
        <v>2462</v>
      </c>
      <c r="F6804" s="1" t="s">
        <v>3482</v>
      </c>
      <c r="G6804">
        <v>7.9</v>
      </c>
      <c r="H6804">
        <v>2</v>
      </c>
      <c r="I6804">
        <v>0</v>
      </c>
      <c r="J6804">
        <v>2.528</v>
      </c>
      <c r="K6804" t="str">
        <f>INDEX(product!B:B,MATCH('TABELA TOTAL'!$F2788,product!A:A,0))</f>
        <v>Office Supplies</v>
      </c>
      <c r="L6804" t="str">
        <f>INDEX(product!C:C,MATCH(F6804,product!A:A,))</f>
        <v>Fasteners</v>
      </c>
      <c r="M6804" t="str">
        <f>INDEX(product!D:D,MATCH(F6804,product!A:A,))</f>
        <v>Advantus Map Pennant Flags and Round Head Tacks</v>
      </c>
    </row>
    <row r="6805" spans="1:13" x14ac:dyDescent="0.25">
      <c r="A6805" s="1" t="s">
        <v>3672</v>
      </c>
      <c r="B6805" s="2">
        <v>42268</v>
      </c>
      <c r="C6805" s="2">
        <v>42274</v>
      </c>
      <c r="D6805" s="1" t="s">
        <v>19</v>
      </c>
      <c r="E6805" s="1" t="s">
        <v>3673</v>
      </c>
      <c r="F6805" s="1" t="s">
        <v>2718</v>
      </c>
      <c r="G6805">
        <v>194.32</v>
      </c>
      <c r="H6805">
        <v>4</v>
      </c>
      <c r="I6805">
        <v>0</v>
      </c>
      <c r="J6805">
        <v>31.091200000000001</v>
      </c>
      <c r="K6805" t="str">
        <f>INDEX(product!B:B,MATCH('TABELA TOTAL'!$F3032,product!A:A,0))</f>
        <v>Office Supplies</v>
      </c>
      <c r="L6805" t="str">
        <f>INDEX(product!C:C,MATCH(F6805,product!A:A,))</f>
        <v>Bookcases</v>
      </c>
      <c r="M6805" t="str">
        <f>INDEX(product!D:D,MATCH(F6805,product!A:A,))</f>
        <v>O'Sullivan 2-Shelf Heavy-Duty Bookcases</v>
      </c>
    </row>
    <row r="6806" spans="1:13" x14ac:dyDescent="0.25">
      <c r="A6806" s="1" t="s">
        <v>3672</v>
      </c>
      <c r="B6806" s="2">
        <v>42268</v>
      </c>
      <c r="C6806" s="2">
        <v>42274</v>
      </c>
      <c r="D6806" s="1" t="s">
        <v>19</v>
      </c>
      <c r="E6806" s="1" t="s">
        <v>3673</v>
      </c>
      <c r="F6806" s="1" t="s">
        <v>2361</v>
      </c>
      <c r="G6806">
        <v>25.99</v>
      </c>
      <c r="H6806">
        <v>1</v>
      </c>
      <c r="I6806">
        <v>0</v>
      </c>
      <c r="J6806">
        <v>7.5370999999999997</v>
      </c>
      <c r="K6806" t="str">
        <f>INDEX(product!B:B,MATCH('TABELA TOTAL'!$F3033,product!A:A,0))</f>
        <v>Office Supplies</v>
      </c>
      <c r="L6806" t="str">
        <f>INDEX(product!C:C,MATCH(F6806,product!A:A,))</f>
        <v>Art</v>
      </c>
      <c r="M6806" t="str">
        <f>INDEX(product!D:D,MATCH(F6806,product!A:A,))</f>
        <v>BOSTON Ranger #55 Pencil Sharpener, Black</v>
      </c>
    </row>
    <row r="6807" spans="1:13" x14ac:dyDescent="0.25">
      <c r="A6807" s="1" t="s">
        <v>4231</v>
      </c>
      <c r="B6807" s="2">
        <v>42268</v>
      </c>
      <c r="C6807" s="2">
        <v>42268</v>
      </c>
      <c r="D6807" s="1" t="s">
        <v>654</v>
      </c>
      <c r="E6807" s="1" t="s">
        <v>4232</v>
      </c>
      <c r="F6807" s="1" t="s">
        <v>215</v>
      </c>
      <c r="G6807">
        <v>85.3</v>
      </c>
      <c r="H6807">
        <v>2</v>
      </c>
      <c r="I6807">
        <v>0</v>
      </c>
      <c r="J6807">
        <v>14.500999999999999</v>
      </c>
      <c r="K6807" t="str">
        <f>INDEX(product!B:B,MATCH('TABELA TOTAL'!$F3853,product!A:A,0))</f>
        <v>Furniture</v>
      </c>
      <c r="L6807" t="str">
        <f>INDEX(product!C:C,MATCH(F6807,product!A:A,))</f>
        <v>Furnishings</v>
      </c>
      <c r="M6807" t="str">
        <f>INDEX(product!D:D,MATCH(F6807,product!A:A,))</f>
        <v>Deflect-o DuraMat Lighweight, Studded, Beveled Mat for Low Pile Carpeting</v>
      </c>
    </row>
    <row r="6808" spans="1:13" x14ac:dyDescent="0.25">
      <c r="A6808" s="1" t="s">
        <v>4734</v>
      </c>
      <c r="B6808" s="2">
        <v>42268</v>
      </c>
      <c r="C6808" s="2">
        <v>42273</v>
      </c>
      <c r="D6808" s="1" t="s">
        <v>19</v>
      </c>
      <c r="E6808" s="1" t="s">
        <v>1205</v>
      </c>
      <c r="F6808" s="1" t="s">
        <v>3971</v>
      </c>
      <c r="G6808">
        <v>589.9</v>
      </c>
      <c r="H6808">
        <v>2</v>
      </c>
      <c r="I6808">
        <v>0</v>
      </c>
      <c r="J6808">
        <v>147.47499999999999</v>
      </c>
      <c r="K6808" t="str">
        <f>INDEX(product!B:B,MATCH('TABELA TOTAL'!$F4619,product!A:A,0))</f>
        <v>Office Supplies</v>
      </c>
      <c r="L6808" t="str">
        <f>INDEX(product!C:C,MATCH(F6808,product!A:A,))</f>
        <v>Phones</v>
      </c>
      <c r="M6808" t="str">
        <f>INDEX(product!D:D,MATCH(F6808,product!A:A,))</f>
        <v>Polycom VoiceStation 500 Conference phone</v>
      </c>
    </row>
    <row r="6809" spans="1:13" x14ac:dyDescent="0.25">
      <c r="A6809" s="1" t="s">
        <v>4734</v>
      </c>
      <c r="B6809" s="2">
        <v>42268</v>
      </c>
      <c r="C6809" s="2">
        <v>42273</v>
      </c>
      <c r="D6809" s="1" t="s">
        <v>19</v>
      </c>
      <c r="E6809" s="1" t="s">
        <v>1205</v>
      </c>
      <c r="F6809" s="1" t="s">
        <v>648</v>
      </c>
      <c r="G6809">
        <v>542.94000000000005</v>
      </c>
      <c r="H6809">
        <v>3</v>
      </c>
      <c r="I6809">
        <v>0</v>
      </c>
      <c r="J6809">
        <v>141.1644</v>
      </c>
      <c r="K6809" t="str">
        <f>INDEX(product!B:B,MATCH('TABELA TOTAL'!$F4620,product!A:A,0))</f>
        <v>Office Supplies</v>
      </c>
      <c r="L6809" t="str">
        <f>INDEX(product!C:C,MATCH(F6809,product!A:A,))</f>
        <v>Chairs</v>
      </c>
      <c r="M6809" t="str">
        <f>INDEX(product!D:D,MATCH(F6809,product!A:A,))</f>
        <v>Global Ergonomic Managers Chair</v>
      </c>
    </row>
    <row r="6810" spans="1:13" x14ac:dyDescent="0.25">
      <c r="A6810" s="1" t="s">
        <v>5643</v>
      </c>
      <c r="B6810" s="2">
        <v>42268</v>
      </c>
      <c r="C6810" s="2">
        <v>42273</v>
      </c>
      <c r="D6810" s="1" t="s">
        <v>19</v>
      </c>
      <c r="E6810" s="1" t="s">
        <v>3632</v>
      </c>
      <c r="F6810" s="1" t="s">
        <v>1647</v>
      </c>
      <c r="G6810">
        <v>1690.04</v>
      </c>
      <c r="H6810">
        <v>4</v>
      </c>
      <c r="I6810">
        <v>0</v>
      </c>
      <c r="J6810">
        <v>422.51</v>
      </c>
      <c r="K6810" t="str">
        <f>INDEX(product!B:B,MATCH('TABELA TOTAL'!$F6177,product!A:A,0))</f>
        <v>Furniture</v>
      </c>
      <c r="L6810" t="str">
        <f>INDEX(product!C:C,MATCH(F6810,product!A:A,))</f>
        <v>Chairs</v>
      </c>
      <c r="M6810" t="str">
        <f>INDEX(product!D:D,MATCH(F6810,product!A:A,))</f>
        <v>Global Comet Stacking Arm Chair</v>
      </c>
    </row>
    <row r="6811" spans="1:13" x14ac:dyDescent="0.25">
      <c r="A6811" s="1" t="s">
        <v>5643</v>
      </c>
      <c r="B6811" s="2">
        <v>42268</v>
      </c>
      <c r="C6811" s="2">
        <v>42273</v>
      </c>
      <c r="D6811" s="1" t="s">
        <v>19</v>
      </c>
      <c r="E6811" s="1" t="s">
        <v>3632</v>
      </c>
      <c r="F6811" s="1" t="s">
        <v>1180</v>
      </c>
      <c r="G6811">
        <v>85.96</v>
      </c>
      <c r="H6811">
        <v>7</v>
      </c>
      <c r="I6811">
        <v>0</v>
      </c>
      <c r="J6811">
        <v>24.0688</v>
      </c>
      <c r="K6811" t="str">
        <f>INDEX(product!B:B,MATCH('TABELA TOTAL'!$F6178,product!A:A,0))</f>
        <v>Technology</v>
      </c>
      <c r="L6811" t="str">
        <f>INDEX(product!C:C,MATCH(F6811,product!A:A,))</f>
        <v>Storage</v>
      </c>
      <c r="M6811" t="str">
        <f>INDEX(product!D:D,MATCH(F6811,product!A:A,))</f>
        <v>Recycled Eldon Regeneration Jumbo File</v>
      </c>
    </row>
    <row r="6812" spans="1:13" x14ac:dyDescent="0.25">
      <c r="A6812" s="1" t="s">
        <v>5643</v>
      </c>
      <c r="B6812" s="2">
        <v>42268</v>
      </c>
      <c r="C6812" s="2">
        <v>42273</v>
      </c>
      <c r="D6812" s="1" t="s">
        <v>19</v>
      </c>
      <c r="E6812" s="1" t="s">
        <v>3632</v>
      </c>
      <c r="F6812" s="1" t="s">
        <v>4821</v>
      </c>
      <c r="G6812">
        <v>121.96</v>
      </c>
      <c r="H6812">
        <v>2</v>
      </c>
      <c r="I6812">
        <v>0</v>
      </c>
      <c r="J6812">
        <v>57.321199999999997</v>
      </c>
      <c r="K6812" t="str">
        <f>INDEX(product!B:B,MATCH('TABELA TOTAL'!$F6179,product!A:A,0))</f>
        <v>Furniture</v>
      </c>
      <c r="L6812" t="str">
        <f>INDEX(product!C:C,MATCH(F6812,product!A:A,))</f>
        <v>Envelopes</v>
      </c>
      <c r="M6812" t="str">
        <f>INDEX(product!D:D,MATCH(F6812,product!A:A,))</f>
        <v>Tyvek Interoffice Envelopes, 9 1/2" x 12 1/2", 100/Box</v>
      </c>
    </row>
    <row r="6813" spans="1:13" x14ac:dyDescent="0.25">
      <c r="A6813" s="1" t="s">
        <v>5643</v>
      </c>
      <c r="B6813" s="2">
        <v>42268</v>
      </c>
      <c r="C6813" s="2">
        <v>42273</v>
      </c>
      <c r="D6813" s="1" t="s">
        <v>19</v>
      </c>
      <c r="E6813" s="1" t="s">
        <v>3632</v>
      </c>
      <c r="F6813" s="1" t="s">
        <v>5644</v>
      </c>
      <c r="G6813">
        <v>23.92</v>
      </c>
      <c r="H6813">
        <v>4</v>
      </c>
      <c r="I6813">
        <v>0</v>
      </c>
      <c r="J6813">
        <v>11.720800000000001</v>
      </c>
      <c r="K6813" t="str">
        <f>INDEX(product!B:B,MATCH('TABELA TOTAL'!$F6180,product!A:A,0))</f>
        <v>Office Supplies</v>
      </c>
      <c r="L6813" t="str">
        <f>INDEX(product!C:C,MATCH(F6813,product!A:A,))</f>
        <v>Paper</v>
      </c>
      <c r="M6813" t="str">
        <f>INDEX(product!D:D,MATCH(F6813,product!A:A,))</f>
        <v>Xerox 193</v>
      </c>
    </row>
    <row r="6814" spans="1:13" x14ac:dyDescent="0.25">
      <c r="A6814" s="1" t="s">
        <v>5643</v>
      </c>
      <c r="B6814" s="2">
        <v>42268</v>
      </c>
      <c r="C6814" s="2">
        <v>42273</v>
      </c>
      <c r="D6814" s="1" t="s">
        <v>19</v>
      </c>
      <c r="E6814" s="1" t="s">
        <v>3632</v>
      </c>
      <c r="F6814" s="1" t="s">
        <v>1943</v>
      </c>
      <c r="G6814">
        <v>63.96</v>
      </c>
      <c r="H6814">
        <v>2</v>
      </c>
      <c r="I6814">
        <v>0</v>
      </c>
      <c r="J6814">
        <v>6.3959999999999999</v>
      </c>
      <c r="K6814" t="str">
        <f>INDEX(product!B:B,MATCH('TABELA TOTAL'!$F6181,product!A:A,0))</f>
        <v>Furniture</v>
      </c>
      <c r="L6814" t="str">
        <f>INDEX(product!C:C,MATCH(F6814,product!A:A,))</f>
        <v>Storage</v>
      </c>
      <c r="M6814" t="str">
        <f>INDEX(product!D:D,MATCH(F6814,product!A:A,))</f>
        <v>Fellowes Bankers Box Stor/Drawer Steel Plus</v>
      </c>
    </row>
    <row r="6815" spans="1:13" x14ac:dyDescent="0.25">
      <c r="A6815" s="1" t="s">
        <v>5643</v>
      </c>
      <c r="B6815" s="2">
        <v>42268</v>
      </c>
      <c r="C6815" s="2">
        <v>42273</v>
      </c>
      <c r="D6815" s="1" t="s">
        <v>19</v>
      </c>
      <c r="E6815" s="1" t="s">
        <v>3632</v>
      </c>
      <c r="F6815" s="1" t="s">
        <v>3270</v>
      </c>
      <c r="G6815">
        <v>629.95000000000005</v>
      </c>
      <c r="H6815">
        <v>5</v>
      </c>
      <c r="I6815">
        <v>0</v>
      </c>
      <c r="J6815">
        <v>176.386</v>
      </c>
      <c r="K6815" t="str">
        <f>INDEX(product!B:B,MATCH('TABELA TOTAL'!$F6182,product!A:A,0))</f>
        <v>Technology</v>
      </c>
      <c r="L6815" t="str">
        <f>INDEX(product!C:C,MATCH(F6815,product!A:A,))</f>
        <v>Phones</v>
      </c>
      <c r="M6815" t="str">
        <f>INDEX(product!D:D,MATCH(F6815,product!A:A,))</f>
        <v>HTC One Mini</v>
      </c>
    </row>
    <row r="6816" spans="1:13" x14ac:dyDescent="0.25">
      <c r="A6816" s="1" t="s">
        <v>5643</v>
      </c>
      <c r="B6816" s="2">
        <v>42268</v>
      </c>
      <c r="C6816" s="2">
        <v>42273</v>
      </c>
      <c r="D6816" s="1" t="s">
        <v>19</v>
      </c>
      <c r="E6816" s="1" t="s">
        <v>3632</v>
      </c>
      <c r="F6816" s="1" t="s">
        <v>1073</v>
      </c>
      <c r="G6816">
        <v>113.73</v>
      </c>
      <c r="H6816">
        <v>3</v>
      </c>
      <c r="I6816">
        <v>0</v>
      </c>
      <c r="J6816">
        <v>32.981699999999996</v>
      </c>
      <c r="K6816" t="str">
        <f>INDEX(product!B:B,MATCH('TABELA TOTAL'!$F6183,product!A:A,0))</f>
        <v>Office Supplies</v>
      </c>
      <c r="L6816" t="str">
        <f>INDEX(product!C:C,MATCH(F6816,product!A:A,))</f>
        <v>Phones</v>
      </c>
      <c r="M6816" t="str">
        <f>INDEX(product!D:D,MATCH(F6816,product!A:A,))</f>
        <v>Grandstream GXP1160 VoIP phone</v>
      </c>
    </row>
    <row r="6817" spans="1:13" x14ac:dyDescent="0.25">
      <c r="A6817" s="1" t="s">
        <v>5643</v>
      </c>
      <c r="B6817" s="2">
        <v>42268</v>
      </c>
      <c r="C6817" s="2">
        <v>42273</v>
      </c>
      <c r="D6817" s="1" t="s">
        <v>19</v>
      </c>
      <c r="E6817" s="1" t="s">
        <v>3632</v>
      </c>
      <c r="F6817" s="1" t="s">
        <v>699</v>
      </c>
      <c r="G6817">
        <v>14.6</v>
      </c>
      <c r="H6817">
        <v>2</v>
      </c>
      <c r="I6817">
        <v>0</v>
      </c>
      <c r="J6817">
        <v>6.8620000000000001</v>
      </c>
      <c r="K6817" t="str">
        <f>INDEX(product!B:B,MATCH('TABELA TOTAL'!$F6184,product!A:A,0))</f>
        <v>Office Supplies</v>
      </c>
      <c r="L6817" t="str">
        <f>INDEX(product!C:C,MATCH(F6817,product!A:A,))</f>
        <v>Binders</v>
      </c>
      <c r="M6817" t="str">
        <f>INDEX(product!D:D,MATCH(F6817,product!A:A,))</f>
        <v>Angle-D Binders with Locking Rings, Label Holders</v>
      </c>
    </row>
    <row r="6818" spans="1:13" x14ac:dyDescent="0.25">
      <c r="A6818" s="1" t="s">
        <v>5643</v>
      </c>
      <c r="B6818" s="2">
        <v>42268</v>
      </c>
      <c r="C6818" s="2">
        <v>42273</v>
      </c>
      <c r="D6818" s="1" t="s">
        <v>19</v>
      </c>
      <c r="E6818" s="1" t="s">
        <v>3632</v>
      </c>
      <c r="F6818" s="1" t="s">
        <v>44</v>
      </c>
      <c r="G6818">
        <v>887.84</v>
      </c>
      <c r="H6818">
        <v>8</v>
      </c>
      <c r="I6818">
        <v>0</v>
      </c>
      <c r="J6818">
        <v>17.756799999999998</v>
      </c>
      <c r="K6818" t="str">
        <f>INDEX(product!B:B,MATCH('TABELA TOTAL'!$F6185,product!A:A,0))</f>
        <v>Office Supplies</v>
      </c>
      <c r="L6818" t="str">
        <f>INDEX(product!C:C,MATCH(F6818,product!A:A,))</f>
        <v>Storage</v>
      </c>
      <c r="M6818" t="str">
        <f>INDEX(product!D:D,MATCH(F6818,product!A:A,))</f>
        <v>Stur-D-Stor Shelving, Vertical 5-Shelf: 72"H x 36"W x 18 1/2"D</v>
      </c>
    </row>
    <row r="6819" spans="1:13" x14ac:dyDescent="0.25">
      <c r="A6819" s="1" t="s">
        <v>6607</v>
      </c>
      <c r="B6819" s="2">
        <v>42267</v>
      </c>
      <c r="C6819" s="2">
        <v>42269</v>
      </c>
      <c r="D6819" s="1" t="s">
        <v>79</v>
      </c>
      <c r="E6819" s="1" t="s">
        <v>46</v>
      </c>
      <c r="F6819" s="1" t="s">
        <v>3284</v>
      </c>
      <c r="G6819">
        <v>37.68</v>
      </c>
      <c r="H6819">
        <v>6</v>
      </c>
      <c r="I6819">
        <v>0</v>
      </c>
      <c r="J6819">
        <v>16.956</v>
      </c>
      <c r="K6819" t="str">
        <f>INDEX(product!B:B,MATCH('TABELA TOTAL'!$F8038,product!A:A,0))</f>
        <v>Furniture</v>
      </c>
      <c r="L6819" t="str">
        <f>INDEX(product!C:C,MATCH(F6819,product!A:A,))</f>
        <v>Binders</v>
      </c>
      <c r="M6819" t="str">
        <f>INDEX(product!D:D,MATCH(F6819,product!A:A,))</f>
        <v>GBC Standard Plastic Binding Systems' Combs</v>
      </c>
    </row>
    <row r="6820" spans="1:13" x14ac:dyDescent="0.25">
      <c r="A6820" s="1" t="s">
        <v>6622</v>
      </c>
      <c r="B6820" s="2">
        <v>42267</v>
      </c>
      <c r="C6820" s="2">
        <v>42273</v>
      </c>
      <c r="D6820" s="1" t="s">
        <v>19</v>
      </c>
      <c r="E6820" s="1" t="s">
        <v>2824</v>
      </c>
      <c r="F6820" s="1" t="s">
        <v>632</v>
      </c>
      <c r="G6820">
        <v>61.4</v>
      </c>
      <c r="H6820">
        <v>5</v>
      </c>
      <c r="I6820">
        <v>0</v>
      </c>
      <c r="J6820">
        <v>28.858000000000001</v>
      </c>
      <c r="K6820" t="str">
        <f>INDEX(product!B:B,MATCH('TABELA TOTAL'!$F8062,product!A:A,0))</f>
        <v>Office Supplies</v>
      </c>
      <c r="L6820" t="str">
        <f>INDEX(product!C:C,MATCH(F6820,product!A:A,))</f>
        <v>Paper</v>
      </c>
      <c r="M6820" t="str">
        <f>INDEX(product!D:D,MATCH(F6820,product!A:A,))</f>
        <v>Xerox 1881</v>
      </c>
    </row>
    <row r="6821" spans="1:13" x14ac:dyDescent="0.25">
      <c r="A6821" s="1" t="s">
        <v>6622</v>
      </c>
      <c r="B6821" s="2">
        <v>42267</v>
      </c>
      <c r="C6821" s="2">
        <v>42273</v>
      </c>
      <c r="D6821" s="1" t="s">
        <v>19</v>
      </c>
      <c r="E6821" s="1" t="s">
        <v>2824</v>
      </c>
      <c r="F6821" s="1" t="s">
        <v>3126</v>
      </c>
      <c r="G6821">
        <v>24.448</v>
      </c>
      <c r="H6821">
        <v>2</v>
      </c>
      <c r="I6821">
        <v>0.2</v>
      </c>
      <c r="J6821">
        <v>8.8623999999999992</v>
      </c>
      <c r="K6821" t="str">
        <f>INDEX(product!B:B,MATCH('TABELA TOTAL'!$F8063,product!A:A,0))</f>
        <v>Technology</v>
      </c>
      <c r="L6821" t="str">
        <f>INDEX(product!C:C,MATCH(F6821,product!A:A,))</f>
        <v>Binders</v>
      </c>
      <c r="M6821" t="str">
        <f>INDEX(product!D:D,MATCH(F6821,product!A:A,))</f>
        <v>Recycled Premium Regency Composition Covers</v>
      </c>
    </row>
    <row r="6822" spans="1:13" x14ac:dyDescent="0.25">
      <c r="A6822" s="1" t="s">
        <v>6701</v>
      </c>
      <c r="B6822" s="2">
        <v>42267</v>
      </c>
      <c r="C6822" s="2">
        <v>42271</v>
      </c>
      <c r="D6822" s="1" t="s">
        <v>19</v>
      </c>
      <c r="E6822" s="1" t="s">
        <v>5331</v>
      </c>
      <c r="F6822" s="1" t="s">
        <v>1439</v>
      </c>
      <c r="G6822">
        <v>1369.7639999999999</v>
      </c>
      <c r="H6822">
        <v>6</v>
      </c>
      <c r="I6822">
        <v>0.7</v>
      </c>
      <c r="J6822">
        <v>-913.17600000000004</v>
      </c>
      <c r="K6822" t="str">
        <f>INDEX(product!B:B,MATCH('TABELA TOTAL'!$F8210,product!A:A,0))</f>
        <v>Office Supplies</v>
      </c>
      <c r="L6822" t="str">
        <f>INDEX(product!C:C,MATCH(F6822,product!A:A,))</f>
        <v>Binders</v>
      </c>
      <c r="M6822" t="str">
        <f>INDEX(product!D:D,MATCH(F6822,product!A:A,))</f>
        <v>GBC Ibimaster 500 Manual ProClick Binding System</v>
      </c>
    </row>
    <row r="6823" spans="1:13" x14ac:dyDescent="0.25">
      <c r="A6823" s="1" t="s">
        <v>6701</v>
      </c>
      <c r="B6823" s="2">
        <v>42267</v>
      </c>
      <c r="C6823" s="2">
        <v>42271</v>
      </c>
      <c r="D6823" s="1" t="s">
        <v>19</v>
      </c>
      <c r="E6823" s="1" t="s">
        <v>5331</v>
      </c>
      <c r="F6823" s="1" t="s">
        <v>411</v>
      </c>
      <c r="G6823">
        <v>294.36799999999999</v>
      </c>
      <c r="H6823">
        <v>4</v>
      </c>
      <c r="I6823">
        <v>0.2</v>
      </c>
      <c r="J6823">
        <v>-58.873600000000003</v>
      </c>
      <c r="K6823" t="str">
        <f>INDEX(product!B:B,MATCH('TABELA TOTAL'!$F8211,product!A:A,0))</f>
        <v>Technology</v>
      </c>
      <c r="L6823" t="str">
        <f>INDEX(product!C:C,MATCH(F6823,product!A:A,))</f>
        <v>Storage</v>
      </c>
      <c r="M6823" t="str">
        <f>INDEX(product!D:D,MATCH(F6823,product!A:A,))</f>
        <v>Gould Plastics 18-Pocket Panel Bin, 34w x 5-1/4d x 20-1/2h</v>
      </c>
    </row>
    <row r="6824" spans="1:13" x14ac:dyDescent="0.25">
      <c r="A6824" s="1" t="s">
        <v>6826</v>
      </c>
      <c r="B6824" s="2">
        <v>42267</v>
      </c>
      <c r="C6824" s="2">
        <v>42273</v>
      </c>
      <c r="D6824" s="1" t="s">
        <v>19</v>
      </c>
      <c r="E6824" s="1" t="s">
        <v>2782</v>
      </c>
      <c r="F6824" s="1" t="s">
        <v>3772</v>
      </c>
      <c r="G6824">
        <v>45.584000000000003</v>
      </c>
      <c r="H6824">
        <v>11</v>
      </c>
      <c r="I6824">
        <v>0.2</v>
      </c>
      <c r="J6824">
        <v>16.5242</v>
      </c>
      <c r="K6824" t="str">
        <f>INDEX(product!B:B,MATCH('TABELA TOTAL'!$F8438,product!A:A,0))</f>
        <v>Office Supplies</v>
      </c>
      <c r="L6824" t="str">
        <f>INDEX(product!C:C,MATCH(F6824,product!A:A,))</f>
        <v>Binders</v>
      </c>
      <c r="M6824" t="str">
        <f>INDEX(product!D:D,MATCH(F6824,product!A:A,))</f>
        <v>Wilson Jones Impact Binders</v>
      </c>
    </row>
    <row r="6825" spans="1:13" x14ac:dyDescent="0.25">
      <c r="A6825" s="1" t="s">
        <v>7228</v>
      </c>
      <c r="B6825" s="2">
        <v>42267</v>
      </c>
      <c r="C6825" s="2">
        <v>42271</v>
      </c>
      <c r="D6825" s="1" t="s">
        <v>19</v>
      </c>
      <c r="E6825" s="1" t="s">
        <v>1044</v>
      </c>
      <c r="F6825" s="1" t="s">
        <v>1246</v>
      </c>
      <c r="G6825">
        <v>2.8079999999999998</v>
      </c>
      <c r="H6825">
        <v>3</v>
      </c>
      <c r="I6825">
        <v>0.8</v>
      </c>
      <c r="J6825">
        <v>-4.4927999999999999</v>
      </c>
      <c r="K6825" t="str">
        <f>INDEX(product!B:B,MATCH('TABELA TOTAL'!$F9147,product!A:A,0))</f>
        <v>Office Supplies</v>
      </c>
      <c r="L6825" t="str">
        <f>INDEX(product!C:C,MATCH(F6825,product!A:A,))</f>
        <v>Binders</v>
      </c>
      <c r="M6825" t="str">
        <f>INDEX(product!D:D,MATCH(F6825,product!A:A,))</f>
        <v>Acco Translucent Poly Ring Binders</v>
      </c>
    </row>
    <row r="6826" spans="1:13" x14ac:dyDescent="0.25">
      <c r="A6826" s="1" t="s">
        <v>1981</v>
      </c>
      <c r="B6826" s="2">
        <v>42266</v>
      </c>
      <c r="C6826" s="2">
        <v>42271</v>
      </c>
      <c r="D6826" s="1" t="s">
        <v>11</v>
      </c>
      <c r="E6826" s="1" t="s">
        <v>1982</v>
      </c>
      <c r="F6826" s="1" t="s">
        <v>1983</v>
      </c>
      <c r="G6826">
        <v>61.96</v>
      </c>
      <c r="H6826">
        <v>2</v>
      </c>
      <c r="I6826">
        <v>0</v>
      </c>
      <c r="J6826">
        <v>4.3372000000000002</v>
      </c>
      <c r="K6826" t="str">
        <f>INDEX(product!B:B,MATCH('TABELA TOTAL'!$F1304,product!A:A,0))</f>
        <v>Office Supplies</v>
      </c>
      <c r="L6826" t="str">
        <f>INDEX(product!C:C,MATCH(F6826,product!A:A,))</f>
        <v>Bookcases</v>
      </c>
      <c r="M6826" t="str">
        <f>INDEX(product!D:D,MATCH(F6826,product!A:A,))</f>
        <v>Sauder Cornerstone Collection Library</v>
      </c>
    </row>
    <row r="6827" spans="1:13" x14ac:dyDescent="0.25">
      <c r="A6827" s="1" t="s">
        <v>5022</v>
      </c>
      <c r="B6827" s="2">
        <v>42266</v>
      </c>
      <c r="C6827" s="2">
        <v>42273</v>
      </c>
      <c r="D6827" s="1" t="s">
        <v>19</v>
      </c>
      <c r="E6827" s="1" t="s">
        <v>2174</v>
      </c>
      <c r="F6827" s="1" t="s">
        <v>3197</v>
      </c>
      <c r="G6827">
        <v>66.36</v>
      </c>
      <c r="H6827">
        <v>4</v>
      </c>
      <c r="I6827">
        <v>0</v>
      </c>
      <c r="J6827">
        <v>23.225999999999999</v>
      </c>
      <c r="K6827" t="str">
        <f>INDEX(product!B:B,MATCH('TABELA TOTAL'!$F5108,product!A:A,0))</f>
        <v>Office Supplies</v>
      </c>
      <c r="L6827" t="str">
        <f>INDEX(product!C:C,MATCH(F6827,product!A:A,))</f>
        <v>Accessories</v>
      </c>
      <c r="M6827" t="str">
        <f>INDEX(product!D:D,MATCH(F6827,product!A:A,))</f>
        <v>Kensington K72356US Mouse-in-a-Box USB Desktop Mouse</v>
      </c>
    </row>
    <row r="6828" spans="1:13" x14ac:dyDescent="0.25">
      <c r="A6828" s="1" t="s">
        <v>5638</v>
      </c>
      <c r="B6828" s="2">
        <v>42266</v>
      </c>
      <c r="C6828" s="2">
        <v>42269</v>
      </c>
      <c r="D6828" s="1" t="s">
        <v>11</v>
      </c>
      <c r="E6828" s="1" t="s">
        <v>2127</v>
      </c>
      <c r="F6828" s="1" t="s">
        <v>1004</v>
      </c>
      <c r="G6828">
        <v>22.96</v>
      </c>
      <c r="H6828">
        <v>2</v>
      </c>
      <c r="I6828">
        <v>0</v>
      </c>
      <c r="J6828">
        <v>11.250400000000001</v>
      </c>
      <c r="K6828" t="str">
        <f>INDEX(product!B:B,MATCH('TABELA TOTAL'!$F6170,product!A:A,0))</f>
        <v>Office Supplies</v>
      </c>
      <c r="L6828" t="str">
        <f>INDEX(product!C:C,MATCH(F6828,product!A:A,))</f>
        <v>Paper</v>
      </c>
      <c r="M6828" t="str">
        <f>INDEX(product!D:D,MATCH(F6828,product!A:A,))</f>
        <v>Personal Creations Ink Jet Cards and Labels</v>
      </c>
    </row>
    <row r="6829" spans="1:13" x14ac:dyDescent="0.25">
      <c r="A6829" s="1" t="s">
        <v>5878</v>
      </c>
      <c r="B6829" s="2">
        <v>42266</v>
      </c>
      <c r="C6829" s="2">
        <v>42269</v>
      </c>
      <c r="D6829" s="1" t="s">
        <v>11</v>
      </c>
      <c r="E6829" s="1" t="s">
        <v>2610</v>
      </c>
      <c r="F6829" s="1" t="s">
        <v>456</v>
      </c>
      <c r="G6829">
        <v>279.86</v>
      </c>
      <c r="H6829">
        <v>14</v>
      </c>
      <c r="I6829">
        <v>0</v>
      </c>
      <c r="J6829">
        <v>134.33279999999999</v>
      </c>
      <c r="K6829" t="str">
        <f>INDEX(product!B:B,MATCH('TABELA TOTAL'!$F6630,product!A:A,0))</f>
        <v>Office Supplies</v>
      </c>
      <c r="L6829" t="str">
        <f>INDEX(product!C:C,MATCH(F6829,product!A:A,))</f>
        <v>Phones</v>
      </c>
      <c r="M6829" t="str">
        <f>INDEX(product!D:D,MATCH(F6829,product!A:A,))</f>
        <v>PureGear Roll-On Screen Protector</v>
      </c>
    </row>
    <row r="6830" spans="1:13" x14ac:dyDescent="0.25">
      <c r="A6830" s="1" t="s">
        <v>7309</v>
      </c>
      <c r="B6830" s="2">
        <v>42266</v>
      </c>
      <c r="C6830" s="2">
        <v>42271</v>
      </c>
      <c r="D6830" s="1" t="s">
        <v>19</v>
      </c>
      <c r="E6830" s="1" t="s">
        <v>5218</v>
      </c>
      <c r="F6830" s="1" t="s">
        <v>4496</v>
      </c>
      <c r="G6830">
        <v>8.4</v>
      </c>
      <c r="H6830">
        <v>5</v>
      </c>
      <c r="I6830">
        <v>0</v>
      </c>
      <c r="J6830">
        <v>2.1840000000000002</v>
      </c>
      <c r="K6830" t="str">
        <f>INDEX(product!B:B,MATCH('TABELA TOTAL'!$F9307,product!A:A,0))</f>
        <v>Office Supplies</v>
      </c>
      <c r="L6830" t="str">
        <f>INDEX(product!C:C,MATCH(F6830,product!A:A,))</f>
        <v>Art</v>
      </c>
      <c r="M6830" t="str">
        <f>INDEX(product!D:D,MATCH(F6830,product!A:A,))</f>
        <v>Newell 323</v>
      </c>
    </row>
    <row r="6831" spans="1:13" x14ac:dyDescent="0.25">
      <c r="A6831" s="1" t="s">
        <v>7478</v>
      </c>
      <c r="B6831" s="2">
        <v>42266</v>
      </c>
      <c r="C6831" s="2">
        <v>42270</v>
      </c>
      <c r="D6831" s="1" t="s">
        <v>19</v>
      </c>
      <c r="E6831" s="1" t="s">
        <v>5222</v>
      </c>
      <c r="F6831" s="1" t="s">
        <v>3741</v>
      </c>
      <c r="G6831">
        <v>60.84</v>
      </c>
      <c r="H6831">
        <v>3</v>
      </c>
      <c r="I6831">
        <v>0</v>
      </c>
      <c r="J6831">
        <v>19.468800000000002</v>
      </c>
      <c r="K6831" t="str">
        <f>INDEX(product!B:B,MATCH('TABELA TOTAL'!$F9600,product!A:A,0))</f>
        <v>Office Supplies</v>
      </c>
      <c r="L6831" t="str">
        <f>INDEX(product!C:C,MATCH(F6831,product!A:A,))</f>
        <v>Furnishings</v>
      </c>
      <c r="M6831" t="str">
        <f>INDEX(product!D:D,MATCH(F6831,product!A:A,))</f>
        <v>Seth Thomas 8 1/2" Cubicle Clock</v>
      </c>
    </row>
    <row r="6832" spans="1:13" x14ac:dyDescent="0.25">
      <c r="A6832" s="1" t="s">
        <v>1014</v>
      </c>
      <c r="B6832" s="2">
        <v>42265</v>
      </c>
      <c r="C6832" s="2">
        <v>42269</v>
      </c>
      <c r="D6832" s="1" t="s">
        <v>11</v>
      </c>
      <c r="E6832" s="1" t="s">
        <v>1015</v>
      </c>
      <c r="F6832" s="1" t="s">
        <v>1004</v>
      </c>
      <c r="G6832">
        <v>160.72</v>
      </c>
      <c r="H6832">
        <v>14</v>
      </c>
      <c r="I6832">
        <v>0</v>
      </c>
      <c r="J6832">
        <v>78.752799999999993</v>
      </c>
      <c r="K6832" t="str">
        <f>INDEX(product!B:B,MATCH('TABELA TOTAL'!$F577,product!A:A,0))</f>
        <v>Office Supplies</v>
      </c>
      <c r="L6832" t="str">
        <f>INDEX(product!C:C,MATCH(F6832,product!A:A,))</f>
        <v>Paper</v>
      </c>
      <c r="M6832" t="str">
        <f>INDEX(product!D:D,MATCH(F6832,product!A:A,))</f>
        <v>Personal Creations Ink Jet Cards and Labels</v>
      </c>
    </row>
    <row r="6833" spans="1:13" x14ac:dyDescent="0.25">
      <c r="A6833" s="1" t="s">
        <v>1014</v>
      </c>
      <c r="B6833" s="2">
        <v>42265</v>
      </c>
      <c r="C6833" s="2">
        <v>42269</v>
      </c>
      <c r="D6833" s="1" t="s">
        <v>11</v>
      </c>
      <c r="E6833" s="1" t="s">
        <v>1015</v>
      </c>
      <c r="F6833" s="1" t="s">
        <v>1016</v>
      </c>
      <c r="G6833">
        <v>19.920000000000002</v>
      </c>
      <c r="H6833">
        <v>4</v>
      </c>
      <c r="I6833">
        <v>0</v>
      </c>
      <c r="J6833">
        <v>9.7607999999999997</v>
      </c>
      <c r="K6833" t="str">
        <f>INDEX(product!B:B,MATCH('TABELA TOTAL'!$F578,product!A:A,0))</f>
        <v>Furniture</v>
      </c>
      <c r="L6833" t="str">
        <f>INDEX(product!C:C,MATCH(F6833,product!A:A,))</f>
        <v>Paper</v>
      </c>
      <c r="M6833" t="str">
        <f>INDEX(product!D:D,MATCH(F6833,product!A:A,))</f>
        <v>Rediform S.O.S. Phone Message Books</v>
      </c>
    </row>
    <row r="6834" spans="1:13" x14ac:dyDescent="0.25">
      <c r="A6834" s="1" t="s">
        <v>1014</v>
      </c>
      <c r="B6834" s="2">
        <v>42265</v>
      </c>
      <c r="C6834" s="2">
        <v>42269</v>
      </c>
      <c r="D6834" s="1" t="s">
        <v>11</v>
      </c>
      <c r="E6834" s="1" t="s">
        <v>1015</v>
      </c>
      <c r="F6834" s="1" t="s">
        <v>1017</v>
      </c>
      <c r="G6834">
        <v>7.3</v>
      </c>
      <c r="H6834">
        <v>2</v>
      </c>
      <c r="I6834">
        <v>0</v>
      </c>
      <c r="J6834">
        <v>2.19</v>
      </c>
      <c r="K6834" t="str">
        <f>INDEX(product!B:B,MATCH('TABELA TOTAL'!$F579,product!A:A,0))</f>
        <v>Furniture</v>
      </c>
      <c r="L6834" t="str">
        <f>INDEX(product!C:C,MATCH(F6834,product!A:A,))</f>
        <v>Supplies</v>
      </c>
      <c r="M6834" t="str">
        <f>INDEX(product!D:D,MATCH(F6834,product!A:A,))</f>
        <v>Acme Value Line Scissors</v>
      </c>
    </row>
    <row r="6835" spans="1:13" x14ac:dyDescent="0.25">
      <c r="A6835" s="1" t="s">
        <v>4153</v>
      </c>
      <c r="B6835" s="2">
        <v>42265</v>
      </c>
      <c r="C6835" s="2">
        <v>42270</v>
      </c>
      <c r="D6835" s="1" t="s">
        <v>19</v>
      </c>
      <c r="E6835" s="1" t="s">
        <v>768</v>
      </c>
      <c r="F6835" s="1" t="s">
        <v>2229</v>
      </c>
      <c r="G6835">
        <v>41.96</v>
      </c>
      <c r="H6835">
        <v>2</v>
      </c>
      <c r="I6835">
        <v>0</v>
      </c>
      <c r="J6835">
        <v>7.9724000000000004</v>
      </c>
      <c r="K6835" t="str">
        <f>INDEX(product!B:B,MATCH('TABELA TOTAL'!$F3731,product!A:A,0))</f>
        <v>Technology</v>
      </c>
      <c r="L6835" t="str">
        <f>INDEX(product!C:C,MATCH(F6835,product!A:A,))</f>
        <v>Storage</v>
      </c>
      <c r="M6835" t="str">
        <f>INDEX(product!D:D,MATCH(F6835,product!A:A,))</f>
        <v>Acco Perma 3000 Stacking Storage Drawers</v>
      </c>
    </row>
    <row r="6836" spans="1:13" x14ac:dyDescent="0.25">
      <c r="A6836" s="1" t="s">
        <v>4153</v>
      </c>
      <c r="B6836" s="2">
        <v>42265</v>
      </c>
      <c r="C6836" s="2">
        <v>42270</v>
      </c>
      <c r="D6836" s="1" t="s">
        <v>19</v>
      </c>
      <c r="E6836" s="1" t="s">
        <v>768</v>
      </c>
      <c r="F6836" s="1" t="s">
        <v>152</v>
      </c>
      <c r="G6836">
        <v>636.86</v>
      </c>
      <c r="H6836">
        <v>7</v>
      </c>
      <c r="I6836">
        <v>0</v>
      </c>
      <c r="J6836">
        <v>0</v>
      </c>
      <c r="K6836" t="str">
        <f>INDEX(product!B:B,MATCH('TABELA TOTAL'!$F3732,product!A:A,0))</f>
        <v>Furniture</v>
      </c>
      <c r="L6836" t="str">
        <f>INDEX(product!C:C,MATCH(F6836,product!A:A,))</f>
        <v>Storage</v>
      </c>
      <c r="M6836" t="str">
        <f>INDEX(product!D:D,MATCH(F6836,product!A:A,))</f>
        <v>Safco Industrial Wire Shelving System</v>
      </c>
    </row>
    <row r="6837" spans="1:13" x14ac:dyDescent="0.25">
      <c r="A6837" s="1" t="s">
        <v>4153</v>
      </c>
      <c r="B6837" s="2">
        <v>42265</v>
      </c>
      <c r="C6837" s="2">
        <v>42270</v>
      </c>
      <c r="D6837" s="1" t="s">
        <v>19</v>
      </c>
      <c r="E6837" s="1" t="s">
        <v>768</v>
      </c>
      <c r="F6837" s="1" t="s">
        <v>4154</v>
      </c>
      <c r="G6837">
        <v>499.99</v>
      </c>
      <c r="H6837">
        <v>1</v>
      </c>
      <c r="I6837">
        <v>0</v>
      </c>
      <c r="J6837">
        <v>129.9974</v>
      </c>
      <c r="K6837" t="str">
        <f>INDEX(product!B:B,MATCH('TABELA TOTAL'!$F3733,product!A:A,0))</f>
        <v>Office Supplies</v>
      </c>
      <c r="L6837" t="str">
        <f>INDEX(product!C:C,MATCH(F6837,product!A:A,))</f>
        <v>Phones</v>
      </c>
      <c r="M6837" t="str">
        <f>INDEX(product!D:D,MATCH(F6837,product!A:A,))</f>
        <v>Samsung Galaxy S4 Active</v>
      </c>
    </row>
    <row r="6838" spans="1:13" x14ac:dyDescent="0.25">
      <c r="A6838" s="1" t="s">
        <v>4153</v>
      </c>
      <c r="B6838" s="2">
        <v>42265</v>
      </c>
      <c r="C6838" s="2">
        <v>42270</v>
      </c>
      <c r="D6838" s="1" t="s">
        <v>19</v>
      </c>
      <c r="E6838" s="1" t="s">
        <v>768</v>
      </c>
      <c r="F6838" s="1" t="s">
        <v>2594</v>
      </c>
      <c r="G6838">
        <v>1259.93</v>
      </c>
      <c r="H6838">
        <v>7</v>
      </c>
      <c r="I6838">
        <v>0</v>
      </c>
      <c r="J6838">
        <v>327.58179999999999</v>
      </c>
      <c r="K6838" t="str">
        <f>INDEX(product!B:B,MATCH('TABELA TOTAL'!$F3734,product!A:A,0))</f>
        <v>Technology</v>
      </c>
      <c r="L6838" t="str">
        <f>INDEX(product!C:C,MATCH(F6838,product!A:A,))</f>
        <v>Phones</v>
      </c>
      <c r="M6838" t="str">
        <f>INDEX(product!D:D,MATCH(F6838,product!A:A,))</f>
        <v>Polycom VVX 310 VoIP phone</v>
      </c>
    </row>
    <row r="6839" spans="1:13" x14ac:dyDescent="0.25">
      <c r="A6839" s="1" t="s">
        <v>4153</v>
      </c>
      <c r="B6839" s="2">
        <v>42265</v>
      </c>
      <c r="C6839" s="2">
        <v>42270</v>
      </c>
      <c r="D6839" s="1" t="s">
        <v>19</v>
      </c>
      <c r="E6839" s="1" t="s">
        <v>768</v>
      </c>
      <c r="F6839" s="1" t="s">
        <v>3898</v>
      </c>
      <c r="G6839">
        <v>65.08</v>
      </c>
      <c r="H6839">
        <v>4</v>
      </c>
      <c r="I6839">
        <v>0</v>
      </c>
      <c r="J6839">
        <v>31.889199999999999</v>
      </c>
      <c r="K6839" t="str">
        <f>INDEX(product!B:B,MATCH('TABELA TOTAL'!$F3735,product!A:A,0))</f>
        <v>Office Supplies</v>
      </c>
      <c r="L6839" t="str">
        <f>INDEX(product!C:C,MATCH(F6839,product!A:A,))</f>
        <v>Binders</v>
      </c>
      <c r="M6839" t="str">
        <f>INDEX(product!D:D,MATCH(F6839,product!A:A,))</f>
        <v>Acco Flexible ACCOHIDE Square Ring Data Binder, Dark Blue, 11 1/2" X 14" 7/8"</v>
      </c>
    </row>
    <row r="6840" spans="1:13" x14ac:dyDescent="0.25">
      <c r="A6840" s="1" t="s">
        <v>4167</v>
      </c>
      <c r="B6840" s="2">
        <v>42265</v>
      </c>
      <c r="C6840" s="2">
        <v>42270</v>
      </c>
      <c r="D6840" s="1" t="s">
        <v>19</v>
      </c>
      <c r="E6840" s="1" t="s">
        <v>1483</v>
      </c>
      <c r="F6840" s="1" t="s">
        <v>497</v>
      </c>
      <c r="G6840">
        <v>11.68</v>
      </c>
      <c r="H6840">
        <v>2</v>
      </c>
      <c r="I6840">
        <v>0</v>
      </c>
      <c r="J6840">
        <v>5.4896000000000003</v>
      </c>
      <c r="K6840" t="str">
        <f>INDEX(product!B:B,MATCH('TABELA TOTAL'!$F3760,product!A:A,0))</f>
        <v>Office Supplies</v>
      </c>
      <c r="L6840" t="str">
        <f>INDEX(product!C:C,MATCH(F6840,product!A:A,))</f>
        <v>Art</v>
      </c>
      <c r="M6840" t="str">
        <f>INDEX(product!D:D,MATCH(F6840,product!A:A,))</f>
        <v>Quartet Omega Colored Chalk, 12/Pack</v>
      </c>
    </row>
    <row r="6841" spans="1:13" x14ac:dyDescent="0.25">
      <c r="A6841" s="1" t="s">
        <v>4167</v>
      </c>
      <c r="B6841" s="2">
        <v>42265</v>
      </c>
      <c r="C6841" s="2">
        <v>42270</v>
      </c>
      <c r="D6841" s="1" t="s">
        <v>19</v>
      </c>
      <c r="E6841" s="1" t="s">
        <v>1483</v>
      </c>
      <c r="F6841" s="1" t="s">
        <v>4109</v>
      </c>
      <c r="G6841">
        <v>16.899999999999999</v>
      </c>
      <c r="H6841">
        <v>2</v>
      </c>
      <c r="I6841">
        <v>0</v>
      </c>
      <c r="J6841">
        <v>5.07</v>
      </c>
      <c r="K6841" t="str">
        <f>INDEX(product!B:B,MATCH('TABELA TOTAL'!$F3761,product!A:A,0))</f>
        <v>Office Supplies</v>
      </c>
      <c r="L6841" t="str">
        <f>INDEX(product!C:C,MATCH(F6841,product!A:A,))</f>
        <v>Supplies</v>
      </c>
      <c r="M6841" t="str">
        <f>INDEX(product!D:D,MATCH(F6841,product!A:A,))</f>
        <v>Elite 5" Scissors</v>
      </c>
    </row>
    <row r="6842" spans="1:13" x14ac:dyDescent="0.25">
      <c r="A6842" s="1" t="s">
        <v>4167</v>
      </c>
      <c r="B6842" s="2">
        <v>42265</v>
      </c>
      <c r="C6842" s="2">
        <v>42270</v>
      </c>
      <c r="D6842" s="1" t="s">
        <v>19</v>
      </c>
      <c r="E6842" s="1" t="s">
        <v>1483</v>
      </c>
      <c r="F6842" s="1" t="s">
        <v>2523</v>
      </c>
      <c r="G6842">
        <v>24.4</v>
      </c>
      <c r="H6842">
        <v>2</v>
      </c>
      <c r="I6842">
        <v>0</v>
      </c>
      <c r="J6842">
        <v>10.247999999999999</v>
      </c>
      <c r="K6842" t="str">
        <f>INDEX(product!B:B,MATCH('TABELA TOTAL'!$F3762,product!A:A,0))</f>
        <v>Technology</v>
      </c>
      <c r="L6842" t="str">
        <f>INDEX(product!C:C,MATCH(F6842,product!A:A,))</f>
        <v>Furnishings</v>
      </c>
      <c r="M6842" t="str">
        <f>INDEX(product!D:D,MATCH(F6842,product!A:A,))</f>
        <v>Advantus Panel Wall Certificate Holder - 8.5x11</v>
      </c>
    </row>
    <row r="6843" spans="1:13" x14ac:dyDescent="0.25">
      <c r="A6843" s="1" t="s">
        <v>4943</v>
      </c>
      <c r="B6843" s="2">
        <v>42265</v>
      </c>
      <c r="C6843" s="2">
        <v>42270</v>
      </c>
      <c r="D6843" s="1" t="s">
        <v>11</v>
      </c>
      <c r="E6843" s="1" t="s">
        <v>1486</v>
      </c>
      <c r="F6843" s="1" t="s">
        <v>1638</v>
      </c>
      <c r="G6843">
        <v>717.12</v>
      </c>
      <c r="H6843">
        <v>9</v>
      </c>
      <c r="I6843">
        <v>0.2</v>
      </c>
      <c r="J6843">
        <v>152.38800000000001</v>
      </c>
      <c r="K6843" t="str">
        <f>INDEX(product!B:B,MATCH('TABELA TOTAL'!$F4977,product!A:A,0))</f>
        <v>Office Supplies</v>
      </c>
      <c r="L6843" t="str">
        <f>INDEX(product!C:C,MATCH(F6843,product!A:A,))</f>
        <v>Accessories</v>
      </c>
      <c r="M6843" t="str">
        <f>INDEX(product!D:D,MATCH(F6843,product!A:A,))</f>
        <v>Enermax Acrylux Wireless Keyboard</v>
      </c>
    </row>
    <row r="6844" spans="1:13" x14ac:dyDescent="0.25">
      <c r="A6844" s="1" t="s">
        <v>4990</v>
      </c>
      <c r="B6844" s="2">
        <v>42265</v>
      </c>
      <c r="C6844" s="2">
        <v>42271</v>
      </c>
      <c r="D6844" s="1" t="s">
        <v>19</v>
      </c>
      <c r="E6844" s="1" t="s">
        <v>631</v>
      </c>
      <c r="F6844" s="1" t="s">
        <v>3002</v>
      </c>
      <c r="G6844">
        <v>18.54</v>
      </c>
      <c r="H6844">
        <v>2</v>
      </c>
      <c r="I6844">
        <v>0</v>
      </c>
      <c r="J6844">
        <v>8.7138000000000009</v>
      </c>
      <c r="K6844" t="str">
        <f>INDEX(product!B:B,MATCH('TABELA TOTAL'!$F5052,product!A:A,0))</f>
        <v>Office Supplies</v>
      </c>
      <c r="L6844" t="str">
        <f>INDEX(product!C:C,MATCH(F6844,product!A:A,))</f>
        <v>Paper</v>
      </c>
      <c r="M6844" t="str">
        <f>INDEX(product!D:D,MATCH(F6844,product!A:A,))</f>
        <v>Wirebound Message Books, Four 2 3/4" x 5" Forms per Page, 600 Sets per Book</v>
      </c>
    </row>
    <row r="6845" spans="1:13" x14ac:dyDescent="0.25">
      <c r="A6845" s="1" t="s">
        <v>5338</v>
      </c>
      <c r="B6845" s="2">
        <v>42265</v>
      </c>
      <c r="C6845" s="2">
        <v>42268</v>
      </c>
      <c r="D6845" s="1" t="s">
        <v>79</v>
      </c>
      <c r="E6845" s="1" t="s">
        <v>2312</v>
      </c>
      <c r="F6845" s="1" t="s">
        <v>44</v>
      </c>
      <c r="G6845">
        <v>443.92</v>
      </c>
      <c r="H6845">
        <v>4</v>
      </c>
      <c r="I6845">
        <v>0</v>
      </c>
      <c r="J6845">
        <v>8.8783999999999992</v>
      </c>
      <c r="K6845" t="str">
        <f>INDEX(product!B:B,MATCH('TABELA TOTAL'!$F5620,product!A:A,0))</f>
        <v>Office Supplies</v>
      </c>
      <c r="L6845" t="str">
        <f>INDEX(product!C:C,MATCH(F6845,product!A:A,))</f>
        <v>Storage</v>
      </c>
      <c r="M6845" t="str">
        <f>INDEX(product!D:D,MATCH(F6845,product!A:A,))</f>
        <v>Stur-D-Stor Shelving, Vertical 5-Shelf: 72"H x 36"W x 18 1/2"D</v>
      </c>
    </row>
    <row r="6846" spans="1:13" x14ac:dyDescent="0.25">
      <c r="A6846" s="1" t="s">
        <v>66</v>
      </c>
      <c r="B6846" s="2">
        <v>42264</v>
      </c>
      <c r="C6846" s="2">
        <v>42268</v>
      </c>
      <c r="D6846" s="1" t="s">
        <v>19</v>
      </c>
      <c r="E6846" s="1" t="s">
        <v>67</v>
      </c>
      <c r="F6846" s="1" t="s">
        <v>68</v>
      </c>
      <c r="G6846">
        <v>3083.43</v>
      </c>
      <c r="H6846">
        <v>7</v>
      </c>
      <c r="I6846">
        <v>0.5</v>
      </c>
      <c r="J6846">
        <v>-1665.0522000000001</v>
      </c>
      <c r="K6846" t="str">
        <f>INDEX(product!B:B,MATCH('TABELA TOTAL'!$F29,product!A:A,0))</f>
        <v>Office Supplies</v>
      </c>
      <c r="L6846" t="str">
        <f>INDEX(product!C:C,MATCH(F6846,product!A:A,))</f>
        <v>Bookcases</v>
      </c>
      <c r="M6846" t="str">
        <f>INDEX(product!D:D,MATCH(F6846,product!A:A,))</f>
        <v>Riverside Palais Royal Lawyers Bookcase, Royale Cherry Finish</v>
      </c>
    </row>
    <row r="6847" spans="1:13" x14ac:dyDescent="0.25">
      <c r="A6847" s="1" t="s">
        <v>66</v>
      </c>
      <c r="B6847" s="2">
        <v>42264</v>
      </c>
      <c r="C6847" s="2">
        <v>42268</v>
      </c>
      <c r="D6847" s="1" t="s">
        <v>19</v>
      </c>
      <c r="E6847" s="1" t="s">
        <v>67</v>
      </c>
      <c r="F6847" s="1" t="s">
        <v>69</v>
      </c>
      <c r="G6847">
        <v>9.6180000000000003</v>
      </c>
      <c r="H6847">
        <v>2</v>
      </c>
      <c r="I6847">
        <v>0.7</v>
      </c>
      <c r="J6847">
        <v>-7.0532000000000004</v>
      </c>
      <c r="K6847" t="str">
        <f>INDEX(product!B:B,MATCH('TABELA TOTAL'!$F30,product!A:A,0))</f>
        <v>Office Supplies</v>
      </c>
      <c r="L6847" t="str">
        <f>INDEX(product!C:C,MATCH(F6847,product!A:A,))</f>
        <v>Binders</v>
      </c>
      <c r="M6847" t="str">
        <f>INDEX(product!D:D,MATCH(F6847,product!A:A,))</f>
        <v>Avery Recycled Flexi-View Covers for Binding Systems</v>
      </c>
    </row>
    <row r="6848" spans="1:13" x14ac:dyDescent="0.25">
      <c r="A6848" s="1" t="s">
        <v>66</v>
      </c>
      <c r="B6848" s="2">
        <v>42264</v>
      </c>
      <c r="C6848" s="2">
        <v>42268</v>
      </c>
      <c r="D6848" s="1" t="s">
        <v>19</v>
      </c>
      <c r="E6848" s="1" t="s">
        <v>67</v>
      </c>
      <c r="F6848" s="1" t="s">
        <v>70</v>
      </c>
      <c r="G6848">
        <v>124.2</v>
      </c>
      <c r="H6848">
        <v>3</v>
      </c>
      <c r="I6848">
        <v>0.2</v>
      </c>
      <c r="J6848">
        <v>15.525</v>
      </c>
      <c r="K6848" t="str">
        <f>INDEX(product!B:B,MATCH('TABELA TOTAL'!$F31,product!A:A,0))</f>
        <v>Furniture</v>
      </c>
      <c r="L6848" t="str">
        <f>INDEX(product!C:C,MATCH(F6848,product!A:A,))</f>
        <v>Furnishings</v>
      </c>
      <c r="M6848" t="str">
        <f>INDEX(product!D:D,MATCH(F6848,product!A:A,))</f>
        <v>Howard Miller 13-3/4" Diameter Brushed Chrome Round Wall Clock</v>
      </c>
    </row>
    <row r="6849" spans="1:13" x14ac:dyDescent="0.25">
      <c r="A6849" s="1" t="s">
        <v>66</v>
      </c>
      <c r="B6849" s="2">
        <v>42264</v>
      </c>
      <c r="C6849" s="2">
        <v>42268</v>
      </c>
      <c r="D6849" s="1" t="s">
        <v>19</v>
      </c>
      <c r="E6849" s="1" t="s">
        <v>67</v>
      </c>
      <c r="F6849" s="1" t="s">
        <v>71</v>
      </c>
      <c r="G6849">
        <v>3.2639999999999998</v>
      </c>
      <c r="H6849">
        <v>2</v>
      </c>
      <c r="I6849">
        <v>0.2</v>
      </c>
      <c r="J6849">
        <v>1.1015999999999999</v>
      </c>
      <c r="K6849" t="str">
        <f>INDEX(product!B:B,MATCH('TABELA TOTAL'!$F32,product!A:A,0))</f>
        <v>Office Supplies</v>
      </c>
      <c r="L6849" t="str">
        <f>INDEX(product!C:C,MATCH(F6849,product!A:A,))</f>
        <v>Envelopes</v>
      </c>
      <c r="M6849" t="str">
        <f>INDEX(product!D:D,MATCH(F6849,product!A:A,))</f>
        <v>Poly String Tie Envelopes</v>
      </c>
    </row>
    <row r="6850" spans="1:13" x14ac:dyDescent="0.25">
      <c r="A6850" s="1" t="s">
        <v>66</v>
      </c>
      <c r="B6850" s="2">
        <v>42264</v>
      </c>
      <c r="C6850" s="2">
        <v>42268</v>
      </c>
      <c r="D6850" s="1" t="s">
        <v>19</v>
      </c>
      <c r="E6850" s="1" t="s">
        <v>67</v>
      </c>
      <c r="F6850" s="1" t="s">
        <v>72</v>
      </c>
      <c r="G6850">
        <v>86.304000000000002</v>
      </c>
      <c r="H6850">
        <v>6</v>
      </c>
      <c r="I6850">
        <v>0.2</v>
      </c>
      <c r="J6850">
        <v>9.7091999999999992</v>
      </c>
      <c r="K6850" t="str">
        <f>INDEX(product!B:B,MATCH('TABELA TOTAL'!$F33,product!A:A,0))</f>
        <v>Furniture</v>
      </c>
      <c r="L6850" t="str">
        <f>INDEX(product!C:C,MATCH(F6850,product!A:A,))</f>
        <v>Art</v>
      </c>
      <c r="M6850" t="str">
        <f>INDEX(product!D:D,MATCH(F6850,product!A:A,))</f>
        <v>BOSTON Model 1800 Electric Pencil Sharpeners, Putty/Woodgrain</v>
      </c>
    </row>
    <row r="6851" spans="1:13" x14ac:dyDescent="0.25">
      <c r="A6851" s="1" t="s">
        <v>66</v>
      </c>
      <c r="B6851" s="2">
        <v>42264</v>
      </c>
      <c r="C6851" s="2">
        <v>42268</v>
      </c>
      <c r="D6851" s="1" t="s">
        <v>19</v>
      </c>
      <c r="E6851" s="1" t="s">
        <v>67</v>
      </c>
      <c r="F6851" s="1" t="s">
        <v>73</v>
      </c>
      <c r="G6851">
        <v>6.8579999999999997</v>
      </c>
      <c r="H6851">
        <v>6</v>
      </c>
      <c r="I6851">
        <v>0.7</v>
      </c>
      <c r="J6851">
        <v>-5.7149999999999999</v>
      </c>
      <c r="K6851" t="str">
        <f>INDEX(product!B:B,MATCH('TABELA TOTAL'!$F34,product!A:A,0))</f>
        <v>Furniture</v>
      </c>
      <c r="L6851" t="str">
        <f>INDEX(product!C:C,MATCH(F6851,product!A:A,))</f>
        <v>Binders</v>
      </c>
      <c r="M6851" t="str">
        <f>INDEX(product!D:D,MATCH(F6851,product!A:A,))</f>
        <v>Acco Pressboard Covers with Storage Hooks, 14 7/8" x 11", Executive Red</v>
      </c>
    </row>
    <row r="6852" spans="1:13" x14ac:dyDescent="0.25">
      <c r="A6852" s="1" t="s">
        <v>66</v>
      </c>
      <c r="B6852" s="2">
        <v>42264</v>
      </c>
      <c r="C6852" s="2">
        <v>42268</v>
      </c>
      <c r="D6852" s="1" t="s">
        <v>19</v>
      </c>
      <c r="E6852" s="1" t="s">
        <v>67</v>
      </c>
      <c r="F6852" s="1" t="s">
        <v>74</v>
      </c>
      <c r="G6852">
        <v>15.76</v>
      </c>
      <c r="H6852">
        <v>2</v>
      </c>
      <c r="I6852">
        <v>0.2</v>
      </c>
      <c r="J6852">
        <v>3.5459999999999998</v>
      </c>
      <c r="K6852" t="str">
        <f>INDEX(product!B:B,MATCH('TABELA TOTAL'!$F35,product!A:A,0))</f>
        <v>Furniture</v>
      </c>
      <c r="L6852" t="str">
        <f>INDEX(product!C:C,MATCH(F6852,product!A:A,))</f>
        <v>Art</v>
      </c>
      <c r="M6852" t="str">
        <f>INDEX(product!D:D,MATCH(F6852,product!A:A,))</f>
        <v>Lumber Crayons</v>
      </c>
    </row>
    <row r="6853" spans="1:13" x14ac:dyDescent="0.25">
      <c r="A6853" s="1" t="s">
        <v>1639</v>
      </c>
      <c r="B6853" s="2">
        <v>42264</v>
      </c>
      <c r="C6853" s="2">
        <v>42266</v>
      </c>
      <c r="D6853" s="1" t="s">
        <v>11</v>
      </c>
      <c r="E6853" s="1" t="s">
        <v>1083</v>
      </c>
      <c r="F6853" s="1" t="s">
        <v>530</v>
      </c>
      <c r="G6853">
        <v>32.4</v>
      </c>
      <c r="H6853">
        <v>5</v>
      </c>
      <c r="I6853">
        <v>0</v>
      </c>
      <c r="J6853">
        <v>15.552</v>
      </c>
      <c r="K6853" t="str">
        <f>INDEX(product!B:B,MATCH('TABELA TOTAL'!$F1017,product!A:A,0))</f>
        <v>Furniture</v>
      </c>
      <c r="L6853" t="str">
        <f>INDEX(product!C:C,MATCH(F6853,product!A:A,))</f>
        <v>Paper</v>
      </c>
      <c r="M6853" t="str">
        <f>INDEX(product!D:D,MATCH(F6853,product!A:A,))</f>
        <v>Xerox 216</v>
      </c>
    </row>
    <row r="6854" spans="1:13" x14ac:dyDescent="0.25">
      <c r="A6854" s="1" t="s">
        <v>2435</v>
      </c>
      <c r="B6854" s="2">
        <v>42264</v>
      </c>
      <c r="C6854" s="2">
        <v>42268</v>
      </c>
      <c r="D6854" s="1" t="s">
        <v>19</v>
      </c>
      <c r="E6854" s="1" t="s">
        <v>1078</v>
      </c>
      <c r="F6854" s="1" t="s">
        <v>1922</v>
      </c>
      <c r="G6854">
        <v>21.936</v>
      </c>
      <c r="H6854">
        <v>2</v>
      </c>
      <c r="I6854">
        <v>0.6</v>
      </c>
      <c r="J6854">
        <v>-10.419600000000001</v>
      </c>
      <c r="K6854" t="str">
        <f>INDEX(product!B:B,MATCH('TABELA TOTAL'!$F1676,product!A:A,0))</f>
        <v>Office Supplies</v>
      </c>
      <c r="L6854" t="str">
        <f>INDEX(product!C:C,MATCH(F6854,product!A:A,))</f>
        <v>Furnishings</v>
      </c>
      <c r="M6854" t="str">
        <f>INDEX(product!D:D,MATCH(F6854,product!A:A,))</f>
        <v>Howard Miller Distant Time Traveler Alarm Clock</v>
      </c>
    </row>
    <row r="6855" spans="1:13" x14ac:dyDescent="0.25">
      <c r="A6855" s="1" t="s">
        <v>2435</v>
      </c>
      <c r="B6855" s="2">
        <v>42264</v>
      </c>
      <c r="C6855" s="2">
        <v>42268</v>
      </c>
      <c r="D6855" s="1" t="s">
        <v>19</v>
      </c>
      <c r="E6855" s="1" t="s">
        <v>1078</v>
      </c>
      <c r="F6855" s="1" t="s">
        <v>2319</v>
      </c>
      <c r="G6855">
        <v>6.5880000000000001</v>
      </c>
      <c r="H6855">
        <v>3</v>
      </c>
      <c r="I6855">
        <v>0.8</v>
      </c>
      <c r="J6855">
        <v>-10.211399999999999</v>
      </c>
      <c r="K6855" t="str">
        <f>INDEX(product!B:B,MATCH('TABELA TOTAL'!$F1677,product!A:A,0))</f>
        <v>Furniture</v>
      </c>
      <c r="L6855" t="str">
        <f>INDEX(product!C:C,MATCH(F6855,product!A:A,))</f>
        <v>Binders</v>
      </c>
      <c r="M6855" t="str">
        <f>INDEX(product!D:D,MATCH(F6855,product!A:A,))</f>
        <v>GBC Imprintable Covers</v>
      </c>
    </row>
    <row r="6856" spans="1:13" x14ac:dyDescent="0.25">
      <c r="A6856" s="1" t="s">
        <v>3660</v>
      </c>
      <c r="B6856" s="2">
        <v>42264</v>
      </c>
      <c r="C6856" s="2">
        <v>42268</v>
      </c>
      <c r="D6856" s="1" t="s">
        <v>19</v>
      </c>
      <c r="E6856" s="1" t="s">
        <v>261</v>
      </c>
      <c r="F6856" s="1" t="s">
        <v>1552</v>
      </c>
      <c r="G6856">
        <v>344.22</v>
      </c>
      <c r="H6856">
        <v>2</v>
      </c>
      <c r="I6856">
        <v>0.4</v>
      </c>
      <c r="J6856">
        <v>-103.26600000000001</v>
      </c>
      <c r="K6856" t="str">
        <f>INDEX(product!B:B,MATCH('TABELA TOTAL'!$F3017,product!A:A,0))</f>
        <v>Office Supplies</v>
      </c>
      <c r="L6856" t="str">
        <f>INDEX(product!C:C,MATCH(F6856,product!A:A,))</f>
        <v>Tables</v>
      </c>
      <c r="M6856" t="str">
        <f>INDEX(product!D:D,MATCH(F6856,product!A:A,))</f>
        <v>Riverside Furniture Oval Coffee Table, Oval End Table, End Table with Drawer</v>
      </c>
    </row>
    <row r="6857" spans="1:13" x14ac:dyDescent="0.25">
      <c r="A6857" s="1" t="s">
        <v>4025</v>
      </c>
      <c r="B6857" s="2">
        <v>42264</v>
      </c>
      <c r="C6857" s="2">
        <v>42270</v>
      </c>
      <c r="D6857" s="1" t="s">
        <v>19</v>
      </c>
      <c r="E6857" s="1" t="s">
        <v>2975</v>
      </c>
      <c r="F6857" s="1" t="s">
        <v>962</v>
      </c>
      <c r="G6857">
        <v>87.168000000000006</v>
      </c>
      <c r="H6857">
        <v>3</v>
      </c>
      <c r="I6857">
        <v>0.2</v>
      </c>
      <c r="J6857">
        <v>10.896000000000001</v>
      </c>
      <c r="K6857" t="str">
        <f>INDEX(product!B:B,MATCH('TABELA TOTAL'!$F3531,product!A:A,0))</f>
        <v>Office Supplies</v>
      </c>
      <c r="L6857" t="str">
        <f>INDEX(product!C:C,MATCH(F6857,product!A:A,))</f>
        <v>Accessories</v>
      </c>
      <c r="M6857" t="str">
        <f>INDEX(product!D:D,MATCH(F6857,product!A:A,))</f>
        <v>SanDisk Cruzer 64 GB USB Flash Drive</v>
      </c>
    </row>
    <row r="6858" spans="1:13" x14ac:dyDescent="0.25">
      <c r="A6858" s="1" t="s">
        <v>4373</v>
      </c>
      <c r="B6858" s="2">
        <v>42264</v>
      </c>
      <c r="C6858" s="2">
        <v>42267</v>
      </c>
      <c r="D6858" s="1" t="s">
        <v>79</v>
      </c>
      <c r="E6858" s="1" t="s">
        <v>3757</v>
      </c>
      <c r="F6858" s="1" t="s">
        <v>2530</v>
      </c>
      <c r="G6858">
        <v>25.032</v>
      </c>
      <c r="H6858">
        <v>3</v>
      </c>
      <c r="I6858">
        <v>0.2</v>
      </c>
      <c r="J6858">
        <v>7.8224999999999998</v>
      </c>
      <c r="K6858" t="str">
        <f>INDEX(product!B:B,MATCH('TABELA TOTAL'!$F4063,product!A:A,0))</f>
        <v>Furniture</v>
      </c>
      <c r="L6858" t="str">
        <f>INDEX(product!C:C,MATCH(F6858,product!A:A,))</f>
        <v>Binders</v>
      </c>
      <c r="M6858" t="str">
        <f>INDEX(product!D:D,MATCH(F6858,product!A:A,))</f>
        <v>Acco Data Flex Cable Posts For Top &amp; Bottom Load Binders, 6" Capacity</v>
      </c>
    </row>
    <row r="6859" spans="1:13" x14ac:dyDescent="0.25">
      <c r="A6859" s="1" t="s">
        <v>5506</v>
      </c>
      <c r="B6859" s="2">
        <v>42264</v>
      </c>
      <c r="C6859" s="2">
        <v>42270</v>
      </c>
      <c r="D6859" s="1" t="s">
        <v>19</v>
      </c>
      <c r="E6859" s="1" t="s">
        <v>4254</v>
      </c>
      <c r="F6859" s="1" t="s">
        <v>773</v>
      </c>
      <c r="G6859">
        <v>14.9</v>
      </c>
      <c r="H6859">
        <v>5</v>
      </c>
      <c r="I6859">
        <v>0</v>
      </c>
      <c r="J6859">
        <v>1.0429999999999999</v>
      </c>
      <c r="K6859" t="str">
        <f>INDEX(product!B:B,MATCH('TABELA TOTAL'!$F5915,product!A:A,0))</f>
        <v>Office Supplies</v>
      </c>
      <c r="L6859" t="str">
        <f>INDEX(product!C:C,MATCH(F6859,product!A:A,))</f>
        <v>Storage</v>
      </c>
      <c r="M6859" t="str">
        <f>INDEX(product!D:D,MATCH(F6859,product!A:A,))</f>
        <v>Woodgrain Magazine Files by Perma</v>
      </c>
    </row>
    <row r="6860" spans="1:13" x14ac:dyDescent="0.25">
      <c r="A6860" s="1" t="s">
        <v>5506</v>
      </c>
      <c r="B6860" s="2">
        <v>42264</v>
      </c>
      <c r="C6860" s="2">
        <v>42270</v>
      </c>
      <c r="D6860" s="1" t="s">
        <v>19</v>
      </c>
      <c r="E6860" s="1" t="s">
        <v>4254</v>
      </c>
      <c r="F6860" s="1" t="s">
        <v>112</v>
      </c>
      <c r="G6860">
        <v>87.71</v>
      </c>
      <c r="H6860">
        <v>7</v>
      </c>
      <c r="I6860">
        <v>0</v>
      </c>
      <c r="J6860">
        <v>41.223700000000001</v>
      </c>
      <c r="K6860" t="str">
        <f>INDEX(product!B:B,MATCH('TABELA TOTAL'!$F5916,product!A:A,0))</f>
        <v>Technology</v>
      </c>
      <c r="L6860" t="str">
        <f>INDEX(product!C:C,MATCH(F6860,product!A:A,))</f>
        <v>Labels</v>
      </c>
      <c r="M6860" t="str">
        <f>INDEX(product!D:D,MATCH(F6860,product!A:A,))</f>
        <v>Avery 485</v>
      </c>
    </row>
    <row r="6861" spans="1:13" x14ac:dyDescent="0.25">
      <c r="A6861" s="1" t="s">
        <v>5506</v>
      </c>
      <c r="B6861" s="2">
        <v>42264</v>
      </c>
      <c r="C6861" s="2">
        <v>42270</v>
      </c>
      <c r="D6861" s="1" t="s">
        <v>19</v>
      </c>
      <c r="E6861" s="1" t="s">
        <v>4254</v>
      </c>
      <c r="F6861" s="1" t="s">
        <v>1946</v>
      </c>
      <c r="G6861">
        <v>199.76400000000001</v>
      </c>
      <c r="H6861">
        <v>2</v>
      </c>
      <c r="I6861">
        <v>0.1</v>
      </c>
      <c r="J6861">
        <v>8.8783999999999992</v>
      </c>
      <c r="K6861" t="str">
        <f>INDEX(product!B:B,MATCH('TABELA TOTAL'!$F5917,product!A:A,0))</f>
        <v>Office Supplies</v>
      </c>
      <c r="L6861" t="str">
        <f>INDEX(product!C:C,MATCH(F6861,product!A:A,))</f>
        <v>Chairs</v>
      </c>
      <c r="M6861" t="str">
        <f>INDEX(product!D:D,MATCH(F6861,product!A:A,))</f>
        <v>Office Star Flex Back Scooter Chair with White Frame</v>
      </c>
    </row>
    <row r="6862" spans="1:13" x14ac:dyDescent="0.25">
      <c r="A6862" s="1" t="s">
        <v>5506</v>
      </c>
      <c r="B6862" s="2">
        <v>42264</v>
      </c>
      <c r="C6862" s="2">
        <v>42270</v>
      </c>
      <c r="D6862" s="1" t="s">
        <v>19</v>
      </c>
      <c r="E6862" s="1" t="s">
        <v>4254</v>
      </c>
      <c r="F6862" s="1" t="s">
        <v>791</v>
      </c>
      <c r="G6862">
        <v>94.6</v>
      </c>
      <c r="H6862">
        <v>4</v>
      </c>
      <c r="I6862">
        <v>0</v>
      </c>
      <c r="J6862">
        <v>27.434000000000001</v>
      </c>
      <c r="K6862" t="str">
        <f>INDEX(product!B:B,MATCH('TABELA TOTAL'!$F5918,product!A:A,0))</f>
        <v>Technology</v>
      </c>
      <c r="L6862" t="str">
        <f>INDEX(product!C:C,MATCH(F6862,product!A:A,))</f>
        <v>Storage</v>
      </c>
      <c r="M6862" t="str">
        <f>INDEX(product!D:D,MATCH(F6862,product!A:A,))</f>
        <v>Eldon Mobile Mega Data Cart  Mega Stackable  Add-On Trays</v>
      </c>
    </row>
    <row r="6863" spans="1:13" x14ac:dyDescent="0.25">
      <c r="A6863" s="1" t="s">
        <v>5506</v>
      </c>
      <c r="B6863" s="2">
        <v>42264</v>
      </c>
      <c r="C6863" s="2">
        <v>42270</v>
      </c>
      <c r="D6863" s="1" t="s">
        <v>19</v>
      </c>
      <c r="E6863" s="1" t="s">
        <v>4254</v>
      </c>
      <c r="F6863" s="1" t="s">
        <v>68</v>
      </c>
      <c r="G6863">
        <v>4228.7039999999997</v>
      </c>
      <c r="H6863">
        <v>6</v>
      </c>
      <c r="I6863">
        <v>0.2</v>
      </c>
      <c r="J6863">
        <v>158.57640000000001</v>
      </c>
      <c r="K6863" t="str">
        <f>INDEX(product!B:B,MATCH('TABELA TOTAL'!$F5919,product!A:A,0))</f>
        <v>Office Supplies</v>
      </c>
      <c r="L6863" t="str">
        <f>INDEX(product!C:C,MATCH(F6863,product!A:A,))</f>
        <v>Bookcases</v>
      </c>
      <c r="M6863" t="str">
        <f>INDEX(product!D:D,MATCH(F6863,product!A:A,))</f>
        <v>Riverside Palais Royal Lawyers Bookcase, Royale Cherry Finish</v>
      </c>
    </row>
    <row r="6864" spans="1:13" x14ac:dyDescent="0.25">
      <c r="A6864" s="1" t="s">
        <v>5506</v>
      </c>
      <c r="B6864" s="2">
        <v>42264</v>
      </c>
      <c r="C6864" s="2">
        <v>42270</v>
      </c>
      <c r="D6864" s="1" t="s">
        <v>19</v>
      </c>
      <c r="E6864" s="1" t="s">
        <v>4254</v>
      </c>
      <c r="F6864" s="1" t="s">
        <v>2862</v>
      </c>
      <c r="G6864">
        <v>2003.92</v>
      </c>
      <c r="H6864">
        <v>5</v>
      </c>
      <c r="I6864">
        <v>0.2</v>
      </c>
      <c r="J6864">
        <v>-25.048999999999999</v>
      </c>
      <c r="K6864" t="str">
        <f>INDEX(product!B:B,MATCH('TABELA TOTAL'!$F5920,product!A:A,0))</f>
        <v>Office Supplies</v>
      </c>
      <c r="L6864" t="str">
        <f>INDEX(product!C:C,MATCH(F6864,product!A:A,))</f>
        <v>Bookcases</v>
      </c>
      <c r="M6864" t="str">
        <f>INDEX(product!D:D,MATCH(F6864,product!A:A,))</f>
        <v>DMI Eclipse Executive Suite Bookcases</v>
      </c>
    </row>
    <row r="6865" spans="1:13" x14ac:dyDescent="0.25">
      <c r="A6865" s="1" t="s">
        <v>5506</v>
      </c>
      <c r="B6865" s="2">
        <v>42264</v>
      </c>
      <c r="C6865" s="2">
        <v>42270</v>
      </c>
      <c r="D6865" s="1" t="s">
        <v>19</v>
      </c>
      <c r="E6865" s="1" t="s">
        <v>4254</v>
      </c>
      <c r="F6865" s="1" t="s">
        <v>1236</v>
      </c>
      <c r="G6865">
        <v>209.97</v>
      </c>
      <c r="H6865">
        <v>3</v>
      </c>
      <c r="I6865">
        <v>0</v>
      </c>
      <c r="J6865">
        <v>58.791600000000003</v>
      </c>
      <c r="K6865" t="str">
        <f>INDEX(product!B:B,MATCH('TABELA TOTAL'!$F5921,product!A:A,0))</f>
        <v>Furniture</v>
      </c>
      <c r="L6865" t="str">
        <f>INDEX(product!C:C,MATCH(F6865,product!A:A,))</f>
        <v>Phones</v>
      </c>
      <c r="M6865" t="str">
        <f>INDEX(product!D:D,MATCH(F6865,product!A:A,))</f>
        <v>ClearSounds CSC500 Amplified Spirit Phone Corded phone</v>
      </c>
    </row>
    <row r="6866" spans="1:13" x14ac:dyDescent="0.25">
      <c r="A6866" s="1" t="s">
        <v>5506</v>
      </c>
      <c r="B6866" s="2">
        <v>42264</v>
      </c>
      <c r="C6866" s="2">
        <v>42270</v>
      </c>
      <c r="D6866" s="1" t="s">
        <v>19</v>
      </c>
      <c r="E6866" s="1" t="s">
        <v>4254</v>
      </c>
      <c r="F6866" s="1" t="s">
        <v>1621</v>
      </c>
      <c r="G6866">
        <v>659.9</v>
      </c>
      <c r="H6866">
        <v>2</v>
      </c>
      <c r="I6866">
        <v>0</v>
      </c>
      <c r="J6866">
        <v>217.767</v>
      </c>
      <c r="K6866" t="str">
        <f>INDEX(product!B:B,MATCH('TABELA TOTAL'!$F5922,product!A:A,0))</f>
        <v>Furniture</v>
      </c>
      <c r="L6866" t="str">
        <f>INDEX(product!C:C,MATCH(F6866,product!A:A,))</f>
        <v>Accessories</v>
      </c>
      <c r="M6866" t="str">
        <f>INDEX(product!D:D,MATCH(F6866,product!A:A,))</f>
        <v>Plantronics CS510 - Over-the-Head monaural Wireless Headset System</v>
      </c>
    </row>
    <row r="6867" spans="1:13" x14ac:dyDescent="0.25">
      <c r="A6867" s="1" t="s">
        <v>5506</v>
      </c>
      <c r="B6867" s="2">
        <v>42264</v>
      </c>
      <c r="C6867" s="2">
        <v>42270</v>
      </c>
      <c r="D6867" s="1" t="s">
        <v>19</v>
      </c>
      <c r="E6867" s="1" t="s">
        <v>4254</v>
      </c>
      <c r="F6867" s="1" t="s">
        <v>835</v>
      </c>
      <c r="G6867">
        <v>110.96</v>
      </c>
      <c r="H6867">
        <v>2</v>
      </c>
      <c r="I6867">
        <v>0</v>
      </c>
      <c r="J6867">
        <v>53.260800000000003</v>
      </c>
      <c r="K6867" t="str">
        <f>INDEX(product!B:B,MATCH('TABELA TOTAL'!$F5923,product!A:A,0))</f>
        <v>Technology</v>
      </c>
      <c r="L6867" t="str">
        <f>INDEX(product!C:C,MATCH(F6867,product!A:A,))</f>
        <v>Paper</v>
      </c>
      <c r="M6867" t="str">
        <f>INDEX(product!D:D,MATCH(F6867,product!A:A,))</f>
        <v>Eaton Premium Continuous-Feed Paper, 25% Cotton, Letter Size, White, 1000 Shts/Box</v>
      </c>
    </row>
    <row r="6868" spans="1:13" x14ac:dyDescent="0.25">
      <c r="A6868" s="1" t="s">
        <v>5506</v>
      </c>
      <c r="B6868" s="2">
        <v>42264</v>
      </c>
      <c r="C6868" s="2">
        <v>42270</v>
      </c>
      <c r="D6868" s="1" t="s">
        <v>19</v>
      </c>
      <c r="E6868" s="1" t="s">
        <v>4254</v>
      </c>
      <c r="F6868" s="1" t="s">
        <v>2328</v>
      </c>
      <c r="G6868">
        <v>67.8</v>
      </c>
      <c r="H6868">
        <v>4</v>
      </c>
      <c r="I6868">
        <v>0</v>
      </c>
      <c r="J6868">
        <v>1.3560000000000001</v>
      </c>
      <c r="K6868" t="str">
        <f>INDEX(product!B:B,MATCH('TABELA TOTAL'!$F5924,product!A:A,0))</f>
        <v>Office Supplies</v>
      </c>
      <c r="L6868" t="str">
        <f>INDEX(product!C:C,MATCH(F6868,product!A:A,))</f>
        <v>Phones</v>
      </c>
      <c r="M6868" t="str">
        <f>INDEX(product!D:D,MATCH(F6868,product!A:A,))</f>
        <v>ARKON Windshield Dashboard Air Vent Car Mount Holder</v>
      </c>
    </row>
    <row r="6869" spans="1:13" x14ac:dyDescent="0.25">
      <c r="A6869" s="1" t="s">
        <v>7358</v>
      </c>
      <c r="B6869" s="2">
        <v>42263</v>
      </c>
      <c r="C6869" s="2">
        <v>42268</v>
      </c>
      <c r="D6869" s="1" t="s">
        <v>19</v>
      </c>
      <c r="E6869" s="1" t="s">
        <v>955</v>
      </c>
      <c r="F6869" s="1" t="s">
        <v>1784</v>
      </c>
      <c r="G6869">
        <v>31.12</v>
      </c>
      <c r="H6869">
        <v>4</v>
      </c>
      <c r="I6869">
        <v>0</v>
      </c>
      <c r="J6869">
        <v>14.6264</v>
      </c>
      <c r="K6869" t="str">
        <f>INDEX(product!B:B,MATCH('TABELA TOTAL'!$F9402,product!A:A,0))</f>
        <v>Technology</v>
      </c>
      <c r="L6869" t="str">
        <f>INDEX(product!C:C,MATCH(F6869,product!A:A,))</f>
        <v>Envelopes</v>
      </c>
      <c r="M6869" t="str">
        <f>INDEX(product!D:D,MATCH(F6869,product!A:A,))</f>
        <v>Staple envelope</v>
      </c>
    </row>
    <row r="6870" spans="1:13" x14ac:dyDescent="0.25">
      <c r="A6870" s="1" t="s">
        <v>1862</v>
      </c>
      <c r="B6870" s="2">
        <v>42262</v>
      </c>
      <c r="C6870" s="2">
        <v>42262</v>
      </c>
      <c r="D6870" s="1" t="s">
        <v>654</v>
      </c>
      <c r="E6870" s="1" t="s">
        <v>1069</v>
      </c>
      <c r="F6870" s="1" t="s">
        <v>580</v>
      </c>
      <c r="G6870">
        <v>15.552</v>
      </c>
      <c r="H6870">
        <v>3</v>
      </c>
      <c r="I6870">
        <v>0.2</v>
      </c>
      <c r="J6870">
        <v>5.4432</v>
      </c>
      <c r="K6870" t="str">
        <f>INDEX(product!B:B,MATCH('TABELA TOTAL'!$F1195,product!A:A,0))</f>
        <v>Office Supplies</v>
      </c>
      <c r="L6870" t="str">
        <f>INDEX(product!C:C,MATCH(F6870,product!A:A,))</f>
        <v>Paper</v>
      </c>
      <c r="M6870" t="str">
        <f>INDEX(product!D:D,MATCH(F6870,product!A:A,))</f>
        <v>Xerox 21</v>
      </c>
    </row>
    <row r="6871" spans="1:13" x14ac:dyDescent="0.25">
      <c r="A6871" s="1" t="s">
        <v>1862</v>
      </c>
      <c r="B6871" s="2">
        <v>42262</v>
      </c>
      <c r="C6871" s="2">
        <v>42262</v>
      </c>
      <c r="D6871" s="1" t="s">
        <v>654</v>
      </c>
      <c r="E6871" s="1" t="s">
        <v>1069</v>
      </c>
      <c r="F6871" s="1" t="s">
        <v>1863</v>
      </c>
      <c r="G6871">
        <v>15.712</v>
      </c>
      <c r="H6871">
        <v>4</v>
      </c>
      <c r="I6871">
        <v>0.2</v>
      </c>
      <c r="J6871">
        <v>2.5531999999999999</v>
      </c>
      <c r="K6871" t="str">
        <f>INDEX(product!B:B,MATCH('TABELA TOTAL'!$F1196,product!A:A,0))</f>
        <v>Office Supplies</v>
      </c>
      <c r="L6871" t="str">
        <f>INDEX(product!C:C,MATCH(F6871,product!A:A,))</f>
        <v>Furnishings</v>
      </c>
      <c r="M6871" t="str">
        <f>INDEX(product!D:D,MATCH(F6871,product!A:A,))</f>
        <v>Ultra Door Push Plate</v>
      </c>
    </row>
    <row r="6872" spans="1:13" x14ac:dyDescent="0.25">
      <c r="A6872" s="1" t="s">
        <v>1862</v>
      </c>
      <c r="B6872" s="2">
        <v>42262</v>
      </c>
      <c r="C6872" s="2">
        <v>42262</v>
      </c>
      <c r="D6872" s="1" t="s">
        <v>654</v>
      </c>
      <c r="E6872" s="1" t="s">
        <v>1069</v>
      </c>
      <c r="F6872" s="1" t="s">
        <v>841</v>
      </c>
      <c r="G6872">
        <v>24.672000000000001</v>
      </c>
      <c r="H6872">
        <v>2</v>
      </c>
      <c r="I6872">
        <v>0.2</v>
      </c>
      <c r="J6872">
        <v>2.1587999999999998</v>
      </c>
      <c r="K6872" t="str">
        <f>INDEX(product!B:B,MATCH('TABELA TOTAL'!$F1197,product!A:A,0))</f>
        <v>Furniture</v>
      </c>
      <c r="L6872" t="str">
        <f>INDEX(product!C:C,MATCH(F6872,product!A:A,))</f>
        <v>Storage</v>
      </c>
      <c r="M6872" t="str">
        <f>INDEX(product!D:D,MATCH(F6872,product!A:A,))</f>
        <v>Decoflex Hanging Personal Folder File, Blue</v>
      </c>
    </row>
    <row r="6873" spans="1:13" x14ac:dyDescent="0.25">
      <c r="A6873" s="1" t="s">
        <v>1862</v>
      </c>
      <c r="B6873" s="2">
        <v>42262</v>
      </c>
      <c r="C6873" s="2">
        <v>42262</v>
      </c>
      <c r="D6873" s="1" t="s">
        <v>654</v>
      </c>
      <c r="E6873" s="1" t="s">
        <v>1069</v>
      </c>
      <c r="F6873" s="1" t="s">
        <v>1193</v>
      </c>
      <c r="G6873">
        <v>55.968000000000004</v>
      </c>
      <c r="H6873">
        <v>1</v>
      </c>
      <c r="I6873">
        <v>0.2</v>
      </c>
      <c r="J6873">
        <v>-2.0988000000000002</v>
      </c>
      <c r="K6873" t="str">
        <f>INDEX(product!B:B,MATCH('TABELA TOTAL'!$F1198,product!A:A,0))</f>
        <v>Office Supplies</v>
      </c>
      <c r="L6873" t="str">
        <f>INDEX(product!C:C,MATCH(F6873,product!A:A,))</f>
        <v>Furnishings</v>
      </c>
      <c r="M6873" t="str">
        <f>INDEX(product!D:D,MATCH(F6873,product!A:A,))</f>
        <v>Tenex "The Solids" Textured Chair Mats</v>
      </c>
    </row>
    <row r="6874" spans="1:13" x14ac:dyDescent="0.25">
      <c r="A6874" s="1" t="s">
        <v>2981</v>
      </c>
      <c r="B6874" s="2">
        <v>42262</v>
      </c>
      <c r="C6874" s="2">
        <v>42264</v>
      </c>
      <c r="D6874" s="1" t="s">
        <v>11</v>
      </c>
      <c r="E6874" s="1" t="s">
        <v>2794</v>
      </c>
      <c r="F6874" s="1" t="s">
        <v>1288</v>
      </c>
      <c r="G6874">
        <v>190.86</v>
      </c>
      <c r="H6874">
        <v>2</v>
      </c>
      <c r="I6874">
        <v>0</v>
      </c>
      <c r="J6874">
        <v>11.451599999999999</v>
      </c>
      <c r="K6874" t="str">
        <f>INDEX(product!B:B,MATCH('TABELA TOTAL'!$F2237,product!A:A,0))</f>
        <v>Office Supplies</v>
      </c>
      <c r="L6874" t="str">
        <f>INDEX(product!C:C,MATCH(F6874,product!A:A,))</f>
        <v>Storage</v>
      </c>
      <c r="M6874" t="str">
        <f>INDEX(product!D:D,MATCH(F6874,product!A:A,))</f>
        <v>Fellowes Stor/Drawer Steel Plus Storage Drawers</v>
      </c>
    </row>
    <row r="6875" spans="1:13" x14ac:dyDescent="0.25">
      <c r="A6875" s="1" t="s">
        <v>2981</v>
      </c>
      <c r="B6875" s="2">
        <v>42262</v>
      </c>
      <c r="C6875" s="2">
        <v>42264</v>
      </c>
      <c r="D6875" s="1" t="s">
        <v>11</v>
      </c>
      <c r="E6875" s="1" t="s">
        <v>2794</v>
      </c>
      <c r="F6875" s="1" t="s">
        <v>2982</v>
      </c>
      <c r="G6875">
        <v>24.32</v>
      </c>
      <c r="H6875">
        <v>8</v>
      </c>
      <c r="I6875">
        <v>0</v>
      </c>
      <c r="J6875">
        <v>8.2688000000000006</v>
      </c>
      <c r="K6875" t="str">
        <f>INDEX(product!B:B,MATCH('TABELA TOTAL'!$F2238,product!A:A,0))</f>
        <v>Technology</v>
      </c>
      <c r="L6875" t="str">
        <f>INDEX(product!C:C,MATCH(F6875,product!A:A,))</f>
        <v>Art</v>
      </c>
      <c r="M6875" t="str">
        <f>INDEX(product!D:D,MATCH(F6875,product!A:A,))</f>
        <v>Manco Dry-Lighter Erasable Highlighter</v>
      </c>
    </row>
    <row r="6876" spans="1:13" x14ac:dyDescent="0.25">
      <c r="A6876" s="1" t="s">
        <v>3065</v>
      </c>
      <c r="B6876" s="2">
        <v>42262</v>
      </c>
      <c r="C6876" s="2">
        <v>42266</v>
      </c>
      <c r="D6876" s="1" t="s">
        <v>11</v>
      </c>
      <c r="E6876" s="1" t="s">
        <v>3066</v>
      </c>
      <c r="F6876" s="1" t="s">
        <v>2724</v>
      </c>
      <c r="G6876">
        <v>79.872</v>
      </c>
      <c r="H6876">
        <v>3</v>
      </c>
      <c r="I6876">
        <v>0.2</v>
      </c>
      <c r="J6876">
        <v>29.952000000000002</v>
      </c>
      <c r="K6876" t="str">
        <f>INDEX(product!B:B,MATCH('TABELA TOTAL'!$F2327,product!A:A,0))</f>
        <v>Furniture</v>
      </c>
      <c r="L6876" t="str">
        <f>INDEX(product!C:C,MATCH(F6876,product!A:A,))</f>
        <v>Binders</v>
      </c>
      <c r="M6876" t="str">
        <f>INDEX(product!D:D,MATCH(F6876,product!A:A,))</f>
        <v>GBC Twin Loop Wire Binding Elements</v>
      </c>
    </row>
    <row r="6877" spans="1:13" x14ac:dyDescent="0.25">
      <c r="A6877" s="1" t="s">
        <v>3065</v>
      </c>
      <c r="B6877" s="2">
        <v>42262</v>
      </c>
      <c r="C6877" s="2">
        <v>42266</v>
      </c>
      <c r="D6877" s="1" t="s">
        <v>11</v>
      </c>
      <c r="E6877" s="1" t="s">
        <v>3066</v>
      </c>
      <c r="F6877" s="1" t="s">
        <v>540</v>
      </c>
      <c r="G6877">
        <v>46.384</v>
      </c>
      <c r="H6877">
        <v>1</v>
      </c>
      <c r="I6877">
        <v>0.2</v>
      </c>
      <c r="J6877">
        <v>1.1596</v>
      </c>
      <c r="K6877" t="str">
        <f>INDEX(product!B:B,MATCH('TABELA TOTAL'!$F2328,product!A:A,0))</f>
        <v>Technology</v>
      </c>
      <c r="L6877" t="str">
        <f>INDEX(product!C:C,MATCH(F6877,product!A:A,))</f>
        <v>Bookcases</v>
      </c>
      <c r="M6877" t="str">
        <f>INDEX(product!D:D,MATCH(F6877,product!A:A,))</f>
        <v>Bush Westfield Collection Bookcases, Medium Cherry Finish</v>
      </c>
    </row>
    <row r="6878" spans="1:13" x14ac:dyDescent="0.25">
      <c r="A6878" s="1" t="s">
        <v>3065</v>
      </c>
      <c r="B6878" s="2">
        <v>42262</v>
      </c>
      <c r="C6878" s="2">
        <v>42266</v>
      </c>
      <c r="D6878" s="1" t="s">
        <v>11</v>
      </c>
      <c r="E6878" s="1" t="s">
        <v>3066</v>
      </c>
      <c r="F6878" s="1" t="s">
        <v>34</v>
      </c>
      <c r="G6878">
        <v>12.96</v>
      </c>
      <c r="H6878">
        <v>2</v>
      </c>
      <c r="I6878">
        <v>0</v>
      </c>
      <c r="J6878">
        <v>6.2207999999999997</v>
      </c>
      <c r="K6878" t="str">
        <f>INDEX(product!B:B,MATCH('TABELA TOTAL'!$F2329,product!A:A,0))</f>
        <v>Office Supplies</v>
      </c>
      <c r="L6878" t="str">
        <f>INDEX(product!C:C,MATCH(F6878,product!A:A,))</f>
        <v>Paper</v>
      </c>
      <c r="M6878" t="str">
        <f>INDEX(product!D:D,MATCH(F6878,product!A:A,))</f>
        <v>Xerox 1967</v>
      </c>
    </row>
    <row r="6879" spans="1:13" x14ac:dyDescent="0.25">
      <c r="A6879" s="1" t="s">
        <v>4210</v>
      </c>
      <c r="B6879" s="2">
        <v>42262</v>
      </c>
      <c r="C6879" s="2">
        <v>42266</v>
      </c>
      <c r="D6879" s="1" t="s">
        <v>19</v>
      </c>
      <c r="E6879" s="1" t="s">
        <v>2391</v>
      </c>
      <c r="F6879" s="1" t="s">
        <v>3303</v>
      </c>
      <c r="G6879">
        <v>801.96</v>
      </c>
      <c r="H6879">
        <v>2</v>
      </c>
      <c r="I6879">
        <v>0</v>
      </c>
      <c r="J6879">
        <v>200.49</v>
      </c>
      <c r="K6879" t="str">
        <f>INDEX(product!B:B,MATCH('TABELA TOTAL'!$F3818,product!A:A,0))</f>
        <v>Office Supplies</v>
      </c>
      <c r="L6879" t="str">
        <f>INDEX(product!C:C,MATCH(F6879,product!A:A,))</f>
        <v>Tables</v>
      </c>
      <c r="M6879" t="str">
        <f>INDEX(product!D:D,MATCH(F6879,product!A:A,))</f>
        <v>Bretford CR8500 Series Meeting Room Furniture</v>
      </c>
    </row>
    <row r="6880" spans="1:13" x14ac:dyDescent="0.25">
      <c r="A6880" s="1" t="s">
        <v>4210</v>
      </c>
      <c r="B6880" s="2">
        <v>42262</v>
      </c>
      <c r="C6880" s="2">
        <v>42266</v>
      </c>
      <c r="D6880" s="1" t="s">
        <v>19</v>
      </c>
      <c r="E6880" s="1" t="s">
        <v>2391</v>
      </c>
      <c r="F6880" s="1" t="s">
        <v>3479</v>
      </c>
      <c r="G6880">
        <v>59.97</v>
      </c>
      <c r="H6880">
        <v>3</v>
      </c>
      <c r="I6880">
        <v>0</v>
      </c>
      <c r="J6880">
        <v>0</v>
      </c>
      <c r="K6880" t="str">
        <f>INDEX(product!B:B,MATCH('TABELA TOTAL'!$F3819,product!A:A,0))</f>
        <v>Office Supplies</v>
      </c>
      <c r="L6880" t="str">
        <f>INDEX(product!C:C,MATCH(F6880,product!A:A,))</f>
        <v>Phones</v>
      </c>
      <c r="M6880" t="str">
        <f>INDEX(product!D:D,MATCH(F6880,product!A:A,))</f>
        <v>Anker Astro Mini 3000mAh Ultra-Compact Portable Charger</v>
      </c>
    </row>
    <row r="6881" spans="1:13" x14ac:dyDescent="0.25">
      <c r="A6881" s="1" t="s">
        <v>4210</v>
      </c>
      <c r="B6881" s="2">
        <v>42262</v>
      </c>
      <c r="C6881" s="2">
        <v>42266</v>
      </c>
      <c r="D6881" s="1" t="s">
        <v>19</v>
      </c>
      <c r="E6881" s="1" t="s">
        <v>2391</v>
      </c>
      <c r="F6881" s="1" t="s">
        <v>1079</v>
      </c>
      <c r="G6881">
        <v>1056.8599999999999</v>
      </c>
      <c r="H6881">
        <v>7</v>
      </c>
      <c r="I6881">
        <v>0</v>
      </c>
      <c r="J6881">
        <v>306.48939999999999</v>
      </c>
      <c r="K6881" t="str">
        <f>INDEX(product!B:B,MATCH('TABELA TOTAL'!$F3820,product!A:A,0))</f>
        <v>Office Supplies</v>
      </c>
      <c r="L6881" t="str">
        <f>INDEX(product!C:C,MATCH(F6881,product!A:A,))</f>
        <v>Chairs</v>
      </c>
      <c r="M6881" t="str">
        <f>INDEX(product!D:D,MATCH(F6881,product!A:A,))</f>
        <v>Global Manager's Adjustable Task Chair, Storm</v>
      </c>
    </row>
    <row r="6882" spans="1:13" x14ac:dyDescent="0.25">
      <c r="A6882" s="1" t="s">
        <v>6329</v>
      </c>
      <c r="B6882" s="2">
        <v>42262</v>
      </c>
      <c r="C6882" s="2">
        <v>42267</v>
      </c>
      <c r="D6882" s="1" t="s">
        <v>19</v>
      </c>
      <c r="E6882" s="1" t="s">
        <v>2729</v>
      </c>
      <c r="F6882" s="1" t="s">
        <v>208</v>
      </c>
      <c r="G6882">
        <v>3.5760000000000001</v>
      </c>
      <c r="H6882">
        <v>4</v>
      </c>
      <c r="I6882">
        <v>0.7</v>
      </c>
      <c r="J6882">
        <v>-2.8607999999999998</v>
      </c>
      <c r="K6882" t="str">
        <f>INDEX(product!B:B,MATCH('TABELA TOTAL'!$F7472,product!A:A,0))</f>
        <v>Office Supplies</v>
      </c>
      <c r="L6882" t="str">
        <f>INDEX(product!C:C,MATCH(F6882,product!A:A,))</f>
        <v>Binders</v>
      </c>
      <c r="M6882" t="str">
        <f>INDEX(product!D:D,MATCH(F6882,product!A:A,))</f>
        <v>Avery Hidden Tab Dividers for Binding Systems</v>
      </c>
    </row>
    <row r="6883" spans="1:13" x14ac:dyDescent="0.25">
      <c r="A6883" s="1" t="s">
        <v>6329</v>
      </c>
      <c r="B6883" s="2">
        <v>42262</v>
      </c>
      <c r="C6883" s="2">
        <v>42267</v>
      </c>
      <c r="D6883" s="1" t="s">
        <v>19</v>
      </c>
      <c r="E6883" s="1" t="s">
        <v>2729</v>
      </c>
      <c r="F6883" s="1" t="s">
        <v>411</v>
      </c>
      <c r="G6883">
        <v>147.184</v>
      </c>
      <c r="H6883">
        <v>2</v>
      </c>
      <c r="I6883">
        <v>0.2</v>
      </c>
      <c r="J6883">
        <v>-29.436800000000002</v>
      </c>
      <c r="K6883" t="str">
        <f>INDEX(product!B:B,MATCH('TABELA TOTAL'!$F7473,product!A:A,0))</f>
        <v>Office Supplies</v>
      </c>
      <c r="L6883" t="str">
        <f>INDEX(product!C:C,MATCH(F6883,product!A:A,))</f>
        <v>Storage</v>
      </c>
      <c r="M6883" t="str">
        <f>INDEX(product!D:D,MATCH(F6883,product!A:A,))</f>
        <v>Gould Plastics 18-Pocket Panel Bin, 34w x 5-1/4d x 20-1/2h</v>
      </c>
    </row>
    <row r="6884" spans="1:13" x14ac:dyDescent="0.25">
      <c r="A6884" s="1" t="s">
        <v>2081</v>
      </c>
      <c r="B6884" s="2">
        <v>42261</v>
      </c>
      <c r="C6884" s="2">
        <v>42266</v>
      </c>
      <c r="D6884" s="1" t="s">
        <v>19</v>
      </c>
      <c r="E6884" s="1" t="s">
        <v>1075</v>
      </c>
      <c r="F6884" s="1" t="s">
        <v>2082</v>
      </c>
      <c r="G6884">
        <v>912.75</v>
      </c>
      <c r="H6884">
        <v>5</v>
      </c>
      <c r="I6884">
        <v>0</v>
      </c>
      <c r="J6884">
        <v>118.6575</v>
      </c>
      <c r="K6884" t="str">
        <f>INDEX(product!B:B,MATCH('TABELA TOTAL'!$F1376,product!A:A,0))</f>
        <v>Office Supplies</v>
      </c>
      <c r="L6884" t="str">
        <f>INDEX(product!C:C,MATCH(F6884,product!A:A,))</f>
        <v>Tables</v>
      </c>
      <c r="M6884" t="str">
        <f>INDEX(product!D:D,MATCH(F6884,product!A:A,))</f>
        <v>Lesro Round Back Collection Coffee Table, End Table</v>
      </c>
    </row>
    <row r="6885" spans="1:13" x14ac:dyDescent="0.25">
      <c r="A6885" s="1" t="s">
        <v>2571</v>
      </c>
      <c r="B6885" s="2">
        <v>42261</v>
      </c>
      <c r="C6885" s="2">
        <v>42265</v>
      </c>
      <c r="D6885" s="1" t="s">
        <v>19</v>
      </c>
      <c r="E6885" s="1" t="s">
        <v>1876</v>
      </c>
      <c r="F6885" s="1" t="s">
        <v>457</v>
      </c>
      <c r="G6885">
        <v>170.136</v>
      </c>
      <c r="H6885">
        <v>3</v>
      </c>
      <c r="I6885">
        <v>0.2</v>
      </c>
      <c r="J6885">
        <v>-8.5068000000000001</v>
      </c>
      <c r="K6885" t="str">
        <f>INDEX(product!B:B,MATCH('TABELA TOTAL'!$F1816,product!A:A,0))</f>
        <v>Office Supplies</v>
      </c>
      <c r="L6885" t="str">
        <f>INDEX(product!C:C,MATCH(F6885,product!A:A,))</f>
        <v>Tables</v>
      </c>
      <c r="M6885" t="str">
        <f>INDEX(product!D:D,MATCH(F6885,product!A:A,))</f>
        <v>KI Conference Tables</v>
      </c>
    </row>
    <row r="6886" spans="1:13" x14ac:dyDescent="0.25">
      <c r="A6886" s="1" t="s">
        <v>3180</v>
      </c>
      <c r="B6886" s="2">
        <v>42261</v>
      </c>
      <c r="C6886" s="2">
        <v>42264</v>
      </c>
      <c r="D6886" s="1" t="s">
        <v>11</v>
      </c>
      <c r="E6886" s="1" t="s">
        <v>896</v>
      </c>
      <c r="F6886" s="1" t="s">
        <v>872</v>
      </c>
      <c r="G6886">
        <v>269.49</v>
      </c>
      <c r="H6886">
        <v>3</v>
      </c>
      <c r="I6886">
        <v>0</v>
      </c>
      <c r="J6886">
        <v>5.3898000000000001</v>
      </c>
      <c r="K6886" t="str">
        <f>INDEX(product!B:B,MATCH('TABELA TOTAL'!$F2450,product!A:A,0))</f>
        <v>Technology</v>
      </c>
      <c r="L6886" t="str">
        <f>INDEX(product!C:C,MATCH(F6886,product!A:A,))</f>
        <v>Storage</v>
      </c>
      <c r="M6886" t="str">
        <f>INDEX(product!D:D,MATCH(F6886,product!A:A,))</f>
        <v>Fellowes Officeware Wire Shelving</v>
      </c>
    </row>
    <row r="6887" spans="1:13" x14ac:dyDescent="0.25">
      <c r="A6887" s="1" t="s">
        <v>4213</v>
      </c>
      <c r="B6887" s="2">
        <v>42261</v>
      </c>
      <c r="C6887" s="2">
        <v>42265</v>
      </c>
      <c r="D6887" s="1" t="s">
        <v>19</v>
      </c>
      <c r="E6887" s="1" t="s">
        <v>2526</v>
      </c>
      <c r="F6887" s="1" t="s">
        <v>1111</v>
      </c>
      <c r="G6887">
        <v>991.2</v>
      </c>
      <c r="H6887">
        <v>6</v>
      </c>
      <c r="I6887">
        <v>0</v>
      </c>
      <c r="J6887">
        <v>257.71199999999999</v>
      </c>
      <c r="K6887" t="str">
        <f>INDEX(product!B:B,MATCH('TABELA TOTAL'!$F3825,product!A:A,0))</f>
        <v>Office Supplies</v>
      </c>
      <c r="L6887" t="str">
        <f>INDEX(product!C:C,MATCH(F6887,product!A:A,))</f>
        <v>Storage</v>
      </c>
      <c r="M6887" t="str">
        <f>INDEX(product!D:D,MATCH(F6887,product!A:A,))</f>
        <v>Economy Rollaway Files</v>
      </c>
    </row>
    <row r="6888" spans="1:13" x14ac:dyDescent="0.25">
      <c r="A6888" s="1" t="s">
        <v>4213</v>
      </c>
      <c r="B6888" s="2">
        <v>42261</v>
      </c>
      <c r="C6888" s="2">
        <v>42265</v>
      </c>
      <c r="D6888" s="1" t="s">
        <v>19</v>
      </c>
      <c r="E6888" s="1" t="s">
        <v>2526</v>
      </c>
      <c r="F6888" s="1" t="s">
        <v>4126</v>
      </c>
      <c r="G6888">
        <v>879.98400000000004</v>
      </c>
      <c r="H6888">
        <v>2</v>
      </c>
      <c r="I6888">
        <v>0.2</v>
      </c>
      <c r="J6888">
        <v>329.99400000000003</v>
      </c>
      <c r="K6888" t="str">
        <f>INDEX(product!B:B,MATCH('TABELA TOTAL'!$F3826,product!A:A,0))</f>
        <v>Furniture</v>
      </c>
      <c r="L6888" t="str">
        <f>INDEX(product!C:C,MATCH(F6888,product!A:A,))</f>
        <v>Copiers</v>
      </c>
      <c r="M6888" t="str">
        <f>INDEX(product!D:D,MATCH(F6888,product!A:A,))</f>
        <v>Sharp 1540cs Digital Laser Copier</v>
      </c>
    </row>
    <row r="6889" spans="1:13" x14ac:dyDescent="0.25">
      <c r="A6889" s="1" t="s">
        <v>4213</v>
      </c>
      <c r="B6889" s="2">
        <v>42261</v>
      </c>
      <c r="C6889" s="2">
        <v>42265</v>
      </c>
      <c r="D6889" s="1" t="s">
        <v>19</v>
      </c>
      <c r="E6889" s="1" t="s">
        <v>2526</v>
      </c>
      <c r="F6889" s="1" t="s">
        <v>1586</v>
      </c>
      <c r="G6889">
        <v>12.96</v>
      </c>
      <c r="H6889">
        <v>9</v>
      </c>
      <c r="I6889">
        <v>0.2</v>
      </c>
      <c r="J6889">
        <v>4.5359999999999996</v>
      </c>
      <c r="K6889" t="str">
        <f>INDEX(product!B:B,MATCH('TABELA TOTAL'!$F3827,product!A:A,0))</f>
        <v>Technology</v>
      </c>
      <c r="L6889" t="str">
        <f>INDEX(product!C:C,MATCH(F6889,product!A:A,))</f>
        <v>Binders</v>
      </c>
      <c r="M6889" t="str">
        <f>INDEX(product!D:D,MATCH(F6889,product!A:A,))</f>
        <v>Wilson Jones Easy Flow II Sheet Lifters</v>
      </c>
    </row>
    <row r="6890" spans="1:13" x14ac:dyDescent="0.25">
      <c r="A6890" s="1" t="s">
        <v>5518</v>
      </c>
      <c r="B6890" s="2">
        <v>42261</v>
      </c>
      <c r="C6890" s="2">
        <v>42265</v>
      </c>
      <c r="D6890" s="1" t="s">
        <v>11</v>
      </c>
      <c r="E6890" s="1" t="s">
        <v>2551</v>
      </c>
      <c r="F6890" s="1" t="s">
        <v>3772</v>
      </c>
      <c r="G6890">
        <v>25.9</v>
      </c>
      <c r="H6890">
        <v>5</v>
      </c>
      <c r="I6890">
        <v>0</v>
      </c>
      <c r="J6890">
        <v>12.691000000000001</v>
      </c>
      <c r="K6890" t="str">
        <f>INDEX(product!B:B,MATCH('TABELA TOTAL'!$F5949,product!A:A,0))</f>
        <v>Technology</v>
      </c>
      <c r="L6890" t="str">
        <f>INDEX(product!C:C,MATCH(F6890,product!A:A,))</f>
        <v>Binders</v>
      </c>
      <c r="M6890" t="str">
        <f>INDEX(product!D:D,MATCH(F6890,product!A:A,))</f>
        <v>Wilson Jones Impact Binders</v>
      </c>
    </row>
    <row r="6891" spans="1:13" x14ac:dyDescent="0.25">
      <c r="A6891" s="1" t="s">
        <v>5068</v>
      </c>
      <c r="B6891" s="2">
        <v>42260</v>
      </c>
      <c r="C6891" s="2">
        <v>42265</v>
      </c>
      <c r="D6891" s="1" t="s">
        <v>19</v>
      </c>
      <c r="E6891" s="1" t="s">
        <v>1032</v>
      </c>
      <c r="F6891" s="1" t="s">
        <v>2072</v>
      </c>
      <c r="G6891">
        <v>199.96</v>
      </c>
      <c r="H6891">
        <v>4</v>
      </c>
      <c r="I6891">
        <v>0</v>
      </c>
      <c r="J6891">
        <v>15.9968</v>
      </c>
      <c r="K6891" t="str">
        <f>INDEX(product!B:B,MATCH('TABELA TOTAL'!$F5189,product!A:A,0))</f>
        <v>Office Supplies</v>
      </c>
      <c r="L6891" t="str">
        <f>INDEX(product!C:C,MATCH(F6891,product!A:A,))</f>
        <v>Accessories</v>
      </c>
      <c r="M6891" t="str">
        <f>INDEX(product!D:D,MATCH(F6891,product!A:A,))</f>
        <v>Case Logic 2.4GHz Wireless Keyboard</v>
      </c>
    </row>
    <row r="6892" spans="1:13" x14ac:dyDescent="0.25">
      <c r="A6892" s="1" t="s">
        <v>5068</v>
      </c>
      <c r="B6892" s="2">
        <v>42260</v>
      </c>
      <c r="C6892" s="2">
        <v>42265</v>
      </c>
      <c r="D6892" s="1" t="s">
        <v>19</v>
      </c>
      <c r="E6892" s="1" t="s">
        <v>1032</v>
      </c>
      <c r="F6892" s="1" t="s">
        <v>760</v>
      </c>
      <c r="G6892">
        <v>1516.2</v>
      </c>
      <c r="H6892">
        <v>7</v>
      </c>
      <c r="I6892">
        <v>0</v>
      </c>
      <c r="J6892">
        <v>394.21199999999999</v>
      </c>
      <c r="K6892" t="str">
        <f>INDEX(product!B:B,MATCH('TABELA TOTAL'!$F5190,product!A:A,0))</f>
        <v>Furniture</v>
      </c>
      <c r="L6892" t="str">
        <f>INDEX(product!C:C,MATCH(F6892,product!A:A,))</f>
        <v>Chairs</v>
      </c>
      <c r="M6892" t="str">
        <f>INDEX(product!D:D,MATCH(F6892,product!A:A,))</f>
        <v>Hon Multipurpose Stacking Arm Chairs</v>
      </c>
    </row>
    <row r="6893" spans="1:13" x14ac:dyDescent="0.25">
      <c r="A6893" s="1" t="s">
        <v>5742</v>
      </c>
      <c r="B6893" s="2">
        <v>42260</v>
      </c>
      <c r="C6893" s="2">
        <v>42266</v>
      </c>
      <c r="D6893" s="1" t="s">
        <v>19</v>
      </c>
      <c r="E6893" s="1" t="s">
        <v>3564</v>
      </c>
      <c r="F6893" s="1" t="s">
        <v>2815</v>
      </c>
      <c r="G6893">
        <v>2.4119999999999999</v>
      </c>
      <c r="H6893">
        <v>1</v>
      </c>
      <c r="I6893">
        <v>0.7</v>
      </c>
      <c r="J6893">
        <v>-2.0099999999999998</v>
      </c>
      <c r="K6893" t="str">
        <f>INDEX(product!B:B,MATCH('TABELA TOTAL'!$F6354,product!A:A,0))</f>
        <v>Furniture</v>
      </c>
      <c r="L6893" t="str">
        <f>INDEX(product!C:C,MATCH(F6893,product!A:A,))</f>
        <v>Binders</v>
      </c>
      <c r="M6893" t="str">
        <f>INDEX(product!D:D,MATCH(F6893,product!A:A,))</f>
        <v>Fellowes Twister Kit, Gray/Clear, 3/pkg</v>
      </c>
    </row>
    <row r="6894" spans="1:13" x14ac:dyDescent="0.25">
      <c r="A6894" s="1" t="s">
        <v>5963</v>
      </c>
      <c r="B6894" s="2">
        <v>42260</v>
      </c>
      <c r="C6894" s="2">
        <v>42267</v>
      </c>
      <c r="D6894" s="1" t="s">
        <v>19</v>
      </c>
      <c r="E6894" s="1" t="s">
        <v>422</v>
      </c>
      <c r="F6894" s="1" t="s">
        <v>1666</v>
      </c>
      <c r="G6894">
        <v>129.93</v>
      </c>
      <c r="H6894">
        <v>3</v>
      </c>
      <c r="I6894">
        <v>0</v>
      </c>
      <c r="J6894">
        <v>12.993</v>
      </c>
      <c r="K6894" t="str">
        <f>INDEX(product!B:B,MATCH('TABELA TOTAL'!$F6789,product!A:A,0))</f>
        <v>Office Supplies</v>
      </c>
      <c r="L6894" t="str">
        <f>INDEX(product!C:C,MATCH(F6894,product!A:A,))</f>
        <v>Furnishings</v>
      </c>
      <c r="M6894" t="str">
        <f>INDEX(product!D:D,MATCH(F6894,product!A:A,))</f>
        <v>Eldon Advantage Chair Mats for Low to Medium Pile Carpets</v>
      </c>
    </row>
    <row r="6895" spans="1:13" x14ac:dyDescent="0.25">
      <c r="A6895" s="1" t="s">
        <v>5963</v>
      </c>
      <c r="B6895" s="2">
        <v>42260</v>
      </c>
      <c r="C6895" s="2">
        <v>42267</v>
      </c>
      <c r="D6895" s="1" t="s">
        <v>19</v>
      </c>
      <c r="E6895" s="1" t="s">
        <v>422</v>
      </c>
      <c r="F6895" s="1" t="s">
        <v>2146</v>
      </c>
      <c r="G6895">
        <v>69.930000000000007</v>
      </c>
      <c r="H6895">
        <v>7</v>
      </c>
      <c r="I6895">
        <v>0</v>
      </c>
      <c r="J6895">
        <v>31.468499999999999</v>
      </c>
      <c r="K6895" t="str">
        <f>INDEX(product!B:B,MATCH('TABELA TOTAL'!$F6790,product!A:A,0))</f>
        <v>Furniture</v>
      </c>
      <c r="L6895" t="str">
        <f>INDEX(product!C:C,MATCH(F6895,product!A:A,))</f>
        <v>Paper</v>
      </c>
      <c r="M6895" t="str">
        <f>INDEX(product!D:D,MATCH(F6895,product!A:A,))</f>
        <v>Xerox 1948</v>
      </c>
    </row>
    <row r="6896" spans="1:13" x14ac:dyDescent="0.25">
      <c r="A6896" s="1" t="s">
        <v>6691</v>
      </c>
      <c r="B6896" s="2">
        <v>42260</v>
      </c>
      <c r="C6896" s="2">
        <v>42264</v>
      </c>
      <c r="D6896" s="1" t="s">
        <v>11</v>
      </c>
      <c r="E6896" s="1" t="s">
        <v>664</v>
      </c>
      <c r="F6896" s="1" t="s">
        <v>2651</v>
      </c>
      <c r="G6896">
        <v>7.8239999999999998</v>
      </c>
      <c r="H6896">
        <v>1</v>
      </c>
      <c r="I6896">
        <v>0.2</v>
      </c>
      <c r="J6896">
        <v>2.9340000000000002</v>
      </c>
      <c r="K6896" t="str">
        <f>INDEX(product!B:B,MATCH('TABELA TOTAL'!$F8187,product!A:A,0))</f>
        <v>Furniture</v>
      </c>
      <c r="L6896" t="str">
        <f>INDEX(product!C:C,MATCH(F6896,product!A:A,))</f>
        <v>Envelopes</v>
      </c>
      <c r="M6896" t="str">
        <f>INDEX(product!D:D,MATCH(F6896,product!A:A,))</f>
        <v>Staple envelope</v>
      </c>
    </row>
    <row r="6897" spans="1:13" x14ac:dyDescent="0.25">
      <c r="A6897" s="1" t="s">
        <v>6691</v>
      </c>
      <c r="B6897" s="2">
        <v>42260</v>
      </c>
      <c r="C6897" s="2">
        <v>42264</v>
      </c>
      <c r="D6897" s="1" t="s">
        <v>11</v>
      </c>
      <c r="E6897" s="1" t="s">
        <v>664</v>
      </c>
      <c r="F6897" s="1" t="s">
        <v>339</v>
      </c>
      <c r="G6897">
        <v>170.072</v>
      </c>
      <c r="H6897">
        <v>4</v>
      </c>
      <c r="I6897">
        <v>0.3</v>
      </c>
      <c r="J6897">
        <v>-12.148</v>
      </c>
      <c r="K6897" t="str">
        <f>INDEX(product!B:B,MATCH('TABELA TOTAL'!$F8188,product!A:A,0))</f>
        <v>Furniture</v>
      </c>
      <c r="L6897" t="str">
        <f>INDEX(product!C:C,MATCH(F6897,product!A:A,))</f>
        <v>Chairs</v>
      </c>
      <c r="M6897" t="str">
        <f>INDEX(product!D:D,MATCH(F6897,product!A:A,))</f>
        <v>Global Value Steno Chair, Gray</v>
      </c>
    </row>
    <row r="6898" spans="1:13" x14ac:dyDescent="0.25">
      <c r="A6898" s="1" t="s">
        <v>6725</v>
      </c>
      <c r="B6898" s="2">
        <v>42260</v>
      </c>
      <c r="C6898" s="2">
        <v>42264</v>
      </c>
      <c r="D6898" s="1" t="s">
        <v>19</v>
      </c>
      <c r="E6898" s="1" t="s">
        <v>2782</v>
      </c>
      <c r="F6898" s="1" t="s">
        <v>1313</v>
      </c>
      <c r="G6898">
        <v>13.092000000000001</v>
      </c>
      <c r="H6898">
        <v>4</v>
      </c>
      <c r="I6898">
        <v>0.7</v>
      </c>
      <c r="J6898">
        <v>-10.0372</v>
      </c>
      <c r="K6898" t="str">
        <f>INDEX(product!B:B,MATCH('TABELA TOTAL'!$F8265,product!A:A,0))</f>
        <v>Furniture</v>
      </c>
      <c r="L6898" t="str">
        <f>INDEX(product!C:C,MATCH(F6898,product!A:A,))</f>
        <v>Binders</v>
      </c>
      <c r="M6898" t="str">
        <f>INDEX(product!D:D,MATCH(F6898,product!A:A,))</f>
        <v>Heavy-Duty E-Z-D Binders</v>
      </c>
    </row>
    <row r="6899" spans="1:13" x14ac:dyDescent="0.25">
      <c r="A6899" s="1" t="s">
        <v>7636</v>
      </c>
      <c r="B6899" s="2">
        <v>42260</v>
      </c>
      <c r="C6899" s="2">
        <v>42262</v>
      </c>
      <c r="D6899" s="1" t="s">
        <v>79</v>
      </c>
      <c r="E6899" s="1" t="s">
        <v>3259</v>
      </c>
      <c r="F6899" s="1" t="s">
        <v>2612</v>
      </c>
      <c r="G6899">
        <v>131.88</v>
      </c>
      <c r="H6899">
        <v>7</v>
      </c>
      <c r="I6899">
        <v>0</v>
      </c>
      <c r="J6899">
        <v>55.389600000000002</v>
      </c>
      <c r="K6899" t="str">
        <f>INDEX(product!B:B,MATCH('TABELA TOTAL'!$F9907,product!A:A,0))</f>
        <v>Office Supplies</v>
      </c>
      <c r="L6899" t="str">
        <f>INDEX(product!C:C,MATCH(F6899,product!A:A,))</f>
        <v>Furnishings</v>
      </c>
      <c r="M6899" t="str">
        <f>INDEX(product!D:D,MATCH(F6899,product!A:A,))</f>
        <v>Flat Face Poster Frame</v>
      </c>
    </row>
    <row r="6900" spans="1:13" x14ac:dyDescent="0.25">
      <c r="A6900" s="1" t="s">
        <v>7636</v>
      </c>
      <c r="B6900" s="2">
        <v>42260</v>
      </c>
      <c r="C6900" s="2">
        <v>42262</v>
      </c>
      <c r="D6900" s="1" t="s">
        <v>79</v>
      </c>
      <c r="E6900" s="1" t="s">
        <v>3259</v>
      </c>
      <c r="F6900" s="1" t="s">
        <v>2530</v>
      </c>
      <c r="G6900">
        <v>25.032</v>
      </c>
      <c r="H6900">
        <v>3</v>
      </c>
      <c r="I6900">
        <v>0.2</v>
      </c>
      <c r="J6900">
        <v>7.8224999999999998</v>
      </c>
      <c r="K6900" t="str">
        <f>INDEX(product!B:B,MATCH('TABELA TOTAL'!$F9908,product!A:A,0))</f>
        <v>Office Supplies</v>
      </c>
      <c r="L6900" t="str">
        <f>INDEX(product!C:C,MATCH(F6900,product!A:A,))</f>
        <v>Binders</v>
      </c>
      <c r="M6900" t="str">
        <f>INDEX(product!D:D,MATCH(F6900,product!A:A,))</f>
        <v>Acco Data Flex Cable Posts For Top &amp; Bottom Load Binders, 6" Capacity</v>
      </c>
    </row>
    <row r="6901" spans="1:13" x14ac:dyDescent="0.25">
      <c r="A6901" s="1" t="s">
        <v>7636</v>
      </c>
      <c r="B6901" s="2">
        <v>42260</v>
      </c>
      <c r="C6901" s="2">
        <v>42262</v>
      </c>
      <c r="D6901" s="1" t="s">
        <v>79</v>
      </c>
      <c r="E6901" s="1" t="s">
        <v>3259</v>
      </c>
      <c r="F6901" s="1" t="s">
        <v>2678</v>
      </c>
      <c r="G6901">
        <v>717.72</v>
      </c>
      <c r="H6901">
        <v>3</v>
      </c>
      <c r="I6901">
        <v>0.2</v>
      </c>
      <c r="J6901">
        <v>71.772000000000006</v>
      </c>
      <c r="K6901" t="str">
        <f>INDEX(product!B:B,MATCH('TABELA TOTAL'!$F9909,product!A:A,0))</f>
        <v>Office Supplies</v>
      </c>
      <c r="L6901" t="str">
        <f>INDEX(product!C:C,MATCH(F6901,product!A:A,))</f>
        <v>Chairs</v>
      </c>
      <c r="M6901" t="str">
        <f>INDEX(product!D:D,MATCH(F6901,product!A:A,))</f>
        <v>Global Comet Stacking Armless Chair</v>
      </c>
    </row>
    <row r="6902" spans="1:13" x14ac:dyDescent="0.25">
      <c r="A6902" s="1" t="s">
        <v>7636</v>
      </c>
      <c r="B6902" s="2">
        <v>42260</v>
      </c>
      <c r="C6902" s="2">
        <v>42262</v>
      </c>
      <c r="D6902" s="1" t="s">
        <v>79</v>
      </c>
      <c r="E6902" s="1" t="s">
        <v>3259</v>
      </c>
      <c r="F6902" s="1" t="s">
        <v>3709</v>
      </c>
      <c r="G6902">
        <v>207.35</v>
      </c>
      <c r="H6902">
        <v>5</v>
      </c>
      <c r="I6902">
        <v>0</v>
      </c>
      <c r="J6902">
        <v>24.882000000000001</v>
      </c>
      <c r="K6902" t="str">
        <f>INDEX(product!B:B,MATCH('TABELA TOTAL'!$F9910,product!A:A,0))</f>
        <v>Office Supplies</v>
      </c>
      <c r="L6902" t="str">
        <f>INDEX(product!C:C,MATCH(F6902,product!A:A,))</f>
        <v>Furnishings</v>
      </c>
      <c r="M6902" t="str">
        <f>INDEX(product!D:D,MATCH(F6902,product!A:A,))</f>
        <v>Eldon Econocleat Chair Mats for Low Pile Carpets</v>
      </c>
    </row>
    <row r="6903" spans="1:13" x14ac:dyDescent="0.25">
      <c r="A6903" s="1" t="s">
        <v>7636</v>
      </c>
      <c r="B6903" s="2">
        <v>42260</v>
      </c>
      <c r="C6903" s="2">
        <v>42262</v>
      </c>
      <c r="D6903" s="1" t="s">
        <v>79</v>
      </c>
      <c r="E6903" s="1" t="s">
        <v>3259</v>
      </c>
      <c r="F6903" s="1" t="s">
        <v>2037</v>
      </c>
      <c r="G6903">
        <v>44.67</v>
      </c>
      <c r="H6903">
        <v>3</v>
      </c>
      <c r="I6903">
        <v>0</v>
      </c>
      <c r="J6903">
        <v>12.0609</v>
      </c>
      <c r="K6903" t="str">
        <f>INDEX(product!B:B,MATCH('TABELA TOTAL'!$F9911,product!A:A,0))</f>
        <v>Office Supplies</v>
      </c>
      <c r="L6903" t="str">
        <f>INDEX(product!C:C,MATCH(F6903,product!A:A,))</f>
        <v>Furnishings</v>
      </c>
      <c r="M6903" t="str">
        <f>INDEX(product!D:D,MATCH(F6903,product!A:A,))</f>
        <v>Tensor Computer Mounted Lamp</v>
      </c>
    </row>
    <row r="6904" spans="1:13" x14ac:dyDescent="0.25">
      <c r="A6904" s="1" t="s">
        <v>7636</v>
      </c>
      <c r="B6904" s="2">
        <v>42260</v>
      </c>
      <c r="C6904" s="2">
        <v>42262</v>
      </c>
      <c r="D6904" s="1" t="s">
        <v>79</v>
      </c>
      <c r="E6904" s="1" t="s">
        <v>3259</v>
      </c>
      <c r="F6904" s="1" t="s">
        <v>1959</v>
      </c>
      <c r="G6904">
        <v>209.7</v>
      </c>
      <c r="H6904">
        <v>2</v>
      </c>
      <c r="I6904">
        <v>0</v>
      </c>
      <c r="J6904">
        <v>100.65600000000001</v>
      </c>
      <c r="K6904" t="str">
        <f>INDEX(product!B:B,MATCH('TABELA TOTAL'!$F9912,product!A:A,0))</f>
        <v>Office Supplies</v>
      </c>
      <c r="L6904" t="str">
        <f>INDEX(product!C:C,MATCH(F6904,product!A:A,))</f>
        <v>Paper</v>
      </c>
      <c r="M6904" t="str">
        <f>INDEX(product!D:D,MATCH(F6904,product!A:A,))</f>
        <v>Xerox 1915</v>
      </c>
    </row>
    <row r="6905" spans="1:13" x14ac:dyDescent="0.25">
      <c r="A6905" s="1" t="s">
        <v>3571</v>
      </c>
      <c r="B6905" s="2">
        <v>42259</v>
      </c>
      <c r="C6905" s="2">
        <v>42264</v>
      </c>
      <c r="D6905" s="1" t="s">
        <v>19</v>
      </c>
      <c r="E6905" s="1" t="s">
        <v>177</v>
      </c>
      <c r="F6905" s="1" t="s">
        <v>3123</v>
      </c>
      <c r="G6905">
        <v>479.98399999999998</v>
      </c>
      <c r="H6905">
        <v>2</v>
      </c>
      <c r="I6905">
        <v>0.2</v>
      </c>
      <c r="J6905">
        <v>59.997999999999998</v>
      </c>
      <c r="K6905" t="str">
        <f>INDEX(product!B:B,MATCH('TABELA TOTAL'!$F2901,product!A:A,0))</f>
        <v>Office Supplies</v>
      </c>
      <c r="L6905" t="str">
        <f>INDEX(product!C:C,MATCH(F6905,product!A:A,))</f>
        <v>Copiers</v>
      </c>
      <c r="M6905" t="str">
        <f>INDEX(product!D:D,MATCH(F6905,product!A:A,))</f>
        <v>Hewlett Packard 310 Color Digital Copier</v>
      </c>
    </row>
    <row r="6906" spans="1:13" x14ac:dyDescent="0.25">
      <c r="A6906" s="1" t="s">
        <v>3571</v>
      </c>
      <c r="B6906" s="2">
        <v>42259</v>
      </c>
      <c r="C6906" s="2">
        <v>42264</v>
      </c>
      <c r="D6906" s="1" t="s">
        <v>19</v>
      </c>
      <c r="E6906" s="1" t="s">
        <v>177</v>
      </c>
      <c r="F6906" s="1" t="s">
        <v>794</v>
      </c>
      <c r="G6906">
        <v>12.6</v>
      </c>
      <c r="H6906">
        <v>4</v>
      </c>
      <c r="I6906">
        <v>0</v>
      </c>
      <c r="J6906">
        <v>6.048</v>
      </c>
      <c r="K6906" t="str">
        <f>INDEX(product!B:B,MATCH('TABELA TOTAL'!$F2902,product!A:A,0))</f>
        <v>Office Supplies</v>
      </c>
      <c r="L6906" t="str">
        <f>INDEX(product!C:C,MATCH(F6906,product!A:A,))</f>
        <v>Labels</v>
      </c>
      <c r="M6906" t="str">
        <f>INDEX(product!D:D,MATCH(F6906,product!A:A,))</f>
        <v>Avery 520</v>
      </c>
    </row>
    <row r="6907" spans="1:13" x14ac:dyDescent="0.25">
      <c r="A6907" s="1" t="s">
        <v>5076</v>
      </c>
      <c r="B6907" s="2">
        <v>42259</v>
      </c>
      <c r="C6907" s="2">
        <v>42265</v>
      </c>
      <c r="D6907" s="1" t="s">
        <v>19</v>
      </c>
      <c r="E6907" s="1" t="s">
        <v>3141</v>
      </c>
      <c r="F6907" s="1" t="s">
        <v>381</v>
      </c>
      <c r="G6907">
        <v>9.26</v>
      </c>
      <c r="H6907">
        <v>2</v>
      </c>
      <c r="I6907">
        <v>0</v>
      </c>
      <c r="J6907">
        <v>3.0558000000000001</v>
      </c>
      <c r="K6907" t="str">
        <f>INDEX(product!B:B,MATCH('TABELA TOTAL'!$F5206,product!A:A,0))</f>
        <v>Furniture</v>
      </c>
      <c r="L6907" t="str">
        <f>INDEX(product!C:C,MATCH(F6907,product!A:A,))</f>
        <v>Art</v>
      </c>
      <c r="M6907" t="str">
        <f>INDEX(product!D:D,MATCH(F6907,product!A:A,))</f>
        <v>Binney &amp; Smith Crayola Metallic Colored Pencils, 8-Color Set</v>
      </c>
    </row>
    <row r="6908" spans="1:13" x14ac:dyDescent="0.25">
      <c r="A6908" s="1" t="s">
        <v>5076</v>
      </c>
      <c r="B6908" s="2">
        <v>42259</v>
      </c>
      <c r="C6908" s="2">
        <v>42265</v>
      </c>
      <c r="D6908" s="1" t="s">
        <v>19</v>
      </c>
      <c r="E6908" s="1" t="s">
        <v>3141</v>
      </c>
      <c r="F6908" s="1" t="s">
        <v>104</v>
      </c>
      <c r="G6908">
        <v>105.98</v>
      </c>
      <c r="H6908">
        <v>2</v>
      </c>
      <c r="I6908">
        <v>0</v>
      </c>
      <c r="J6908">
        <v>4.2392000000000003</v>
      </c>
      <c r="K6908" t="str">
        <f>INDEX(product!B:B,MATCH('TABELA TOTAL'!$F5207,product!A:A,0))</f>
        <v>Office Supplies</v>
      </c>
      <c r="L6908" t="str">
        <f>INDEX(product!C:C,MATCH(F6908,product!A:A,))</f>
        <v>Storage</v>
      </c>
      <c r="M6908" t="str">
        <f>INDEX(product!D:D,MATCH(F6908,product!A:A,))</f>
        <v>Gould Plastics 9-Pocket Panel Bin, 18-3/8w x 5-1/4d x 20-1/2h, Black</v>
      </c>
    </row>
    <row r="6909" spans="1:13" x14ac:dyDescent="0.25">
      <c r="A6909" s="1" t="s">
        <v>5076</v>
      </c>
      <c r="B6909" s="2">
        <v>42259</v>
      </c>
      <c r="C6909" s="2">
        <v>42265</v>
      </c>
      <c r="D6909" s="1" t="s">
        <v>19</v>
      </c>
      <c r="E6909" s="1" t="s">
        <v>3141</v>
      </c>
      <c r="F6909" s="1" t="s">
        <v>620</v>
      </c>
      <c r="G6909">
        <v>1.24</v>
      </c>
      <c r="H6909">
        <v>1</v>
      </c>
      <c r="I6909">
        <v>0</v>
      </c>
      <c r="J6909">
        <v>0.58279999999999998</v>
      </c>
      <c r="K6909" t="str">
        <f>INDEX(product!B:B,MATCH('TABELA TOTAL'!$F5208,product!A:A,0))</f>
        <v>Furniture</v>
      </c>
      <c r="L6909" t="str">
        <f>INDEX(product!C:C,MATCH(F6909,product!A:A,))</f>
        <v>Fasteners</v>
      </c>
      <c r="M6909" t="str">
        <f>INDEX(product!D:D,MATCH(F6909,product!A:A,))</f>
        <v>OIC Binder Clips, Mini, 1/4" Capacity, Black</v>
      </c>
    </row>
    <row r="6910" spans="1:13" x14ac:dyDescent="0.25">
      <c r="A6910" s="1" t="s">
        <v>5076</v>
      </c>
      <c r="B6910" s="2">
        <v>42259</v>
      </c>
      <c r="C6910" s="2">
        <v>42265</v>
      </c>
      <c r="D6910" s="1" t="s">
        <v>19</v>
      </c>
      <c r="E6910" s="1" t="s">
        <v>3141</v>
      </c>
      <c r="F6910" s="1" t="s">
        <v>520</v>
      </c>
      <c r="G6910">
        <v>20.7</v>
      </c>
      <c r="H6910">
        <v>2</v>
      </c>
      <c r="I6910">
        <v>0</v>
      </c>
      <c r="J6910">
        <v>9.9359999999999999</v>
      </c>
      <c r="K6910" t="str">
        <f>INDEX(product!B:B,MATCH('TABELA TOTAL'!$F5209,product!A:A,0))</f>
        <v>Office Supplies</v>
      </c>
      <c r="L6910" t="str">
        <f>INDEX(product!C:C,MATCH(F6910,product!A:A,))</f>
        <v>Labels</v>
      </c>
      <c r="M6910" t="str">
        <f>INDEX(product!D:D,MATCH(F6910,product!A:A,))</f>
        <v>Avery 489</v>
      </c>
    </row>
    <row r="6911" spans="1:13" x14ac:dyDescent="0.25">
      <c r="A6911" s="1" t="s">
        <v>5076</v>
      </c>
      <c r="B6911" s="2">
        <v>42259</v>
      </c>
      <c r="C6911" s="2">
        <v>42265</v>
      </c>
      <c r="D6911" s="1" t="s">
        <v>19</v>
      </c>
      <c r="E6911" s="1" t="s">
        <v>3141</v>
      </c>
      <c r="F6911" s="1" t="s">
        <v>2205</v>
      </c>
      <c r="G6911">
        <v>28.9</v>
      </c>
      <c r="H6911">
        <v>5</v>
      </c>
      <c r="I6911">
        <v>0</v>
      </c>
      <c r="J6911">
        <v>14.161</v>
      </c>
      <c r="K6911" t="str">
        <f>INDEX(product!B:B,MATCH('TABELA TOTAL'!$F5210,product!A:A,0))</f>
        <v>Office Supplies</v>
      </c>
      <c r="L6911" t="str">
        <f>INDEX(product!C:C,MATCH(F6911,product!A:A,))</f>
        <v>Paper</v>
      </c>
      <c r="M6911" t="str">
        <f>INDEX(product!D:D,MATCH(F6911,product!A:A,))</f>
        <v>HP Office Recycled Paper (20Lb. and 87 Bright)</v>
      </c>
    </row>
    <row r="6912" spans="1:13" x14ac:dyDescent="0.25">
      <c r="A6912" s="1" t="s">
        <v>5076</v>
      </c>
      <c r="B6912" s="2">
        <v>42259</v>
      </c>
      <c r="C6912" s="2">
        <v>42265</v>
      </c>
      <c r="D6912" s="1" t="s">
        <v>19</v>
      </c>
      <c r="E6912" s="1" t="s">
        <v>3141</v>
      </c>
      <c r="F6912" s="1" t="s">
        <v>237</v>
      </c>
      <c r="G6912">
        <v>27.18</v>
      </c>
      <c r="H6912">
        <v>1</v>
      </c>
      <c r="I6912">
        <v>0</v>
      </c>
      <c r="J6912">
        <v>12.7746</v>
      </c>
      <c r="K6912" t="str">
        <f>INDEX(product!B:B,MATCH('TABELA TOTAL'!$F5211,product!A:A,0))</f>
        <v>Office Supplies</v>
      </c>
      <c r="L6912" t="str">
        <f>INDEX(product!C:C,MATCH(F6912,product!A:A,))</f>
        <v>Envelopes</v>
      </c>
      <c r="M6912" t="str">
        <f>INDEX(product!D:D,MATCH(F6912,product!A:A,))</f>
        <v>Tyvek  Top-Opening Peel &amp; Seel Envelopes, Plain White</v>
      </c>
    </row>
    <row r="6913" spans="1:13" x14ac:dyDescent="0.25">
      <c r="A6913" s="1" t="s">
        <v>7176</v>
      </c>
      <c r="B6913" s="2">
        <v>42259</v>
      </c>
      <c r="C6913" s="2">
        <v>42264</v>
      </c>
      <c r="D6913" s="1" t="s">
        <v>11</v>
      </c>
      <c r="E6913" s="1" t="s">
        <v>479</v>
      </c>
      <c r="F6913" s="1" t="s">
        <v>1952</v>
      </c>
      <c r="G6913">
        <v>21.98</v>
      </c>
      <c r="H6913">
        <v>2</v>
      </c>
      <c r="I6913">
        <v>0</v>
      </c>
      <c r="J6913">
        <v>8.5722000000000005</v>
      </c>
      <c r="K6913" t="str">
        <f>INDEX(product!B:B,MATCH('TABELA TOTAL'!$F9057,product!A:A,0))</f>
        <v>Office Supplies</v>
      </c>
      <c r="L6913" t="str">
        <f>INDEX(product!C:C,MATCH(F6913,product!A:A,))</f>
        <v>Accessories</v>
      </c>
      <c r="M6913" t="str">
        <f>INDEX(product!D:D,MATCH(F6913,product!A:A,))</f>
        <v>Memorex Froggy Flash Drive 4 GB</v>
      </c>
    </row>
    <row r="6914" spans="1:13" x14ac:dyDescent="0.25">
      <c r="A6914" s="1" t="s">
        <v>3886</v>
      </c>
      <c r="B6914" s="2">
        <v>42258</v>
      </c>
      <c r="C6914" s="2">
        <v>42262</v>
      </c>
      <c r="D6914" s="1" t="s">
        <v>19</v>
      </c>
      <c r="E6914" s="1" t="s">
        <v>245</v>
      </c>
      <c r="F6914" s="1" t="s">
        <v>1298</v>
      </c>
      <c r="G6914">
        <v>181.35</v>
      </c>
      <c r="H6914">
        <v>9</v>
      </c>
      <c r="I6914">
        <v>0</v>
      </c>
      <c r="J6914">
        <v>48.964500000000001</v>
      </c>
      <c r="K6914" t="str">
        <f>INDEX(product!B:B,MATCH('TABELA TOTAL'!$F3319,product!A:A,0))</f>
        <v>Office Supplies</v>
      </c>
      <c r="L6914" t="str">
        <f>INDEX(product!C:C,MATCH(F6914,product!A:A,))</f>
        <v>Art</v>
      </c>
      <c r="M6914" t="str">
        <f>INDEX(product!D:D,MATCH(F6914,product!A:A,))</f>
        <v>Boston 19500 Mighty Mite Electric Pencil Sharpener</v>
      </c>
    </row>
    <row r="6915" spans="1:13" x14ac:dyDescent="0.25">
      <c r="A6915" s="1" t="s">
        <v>3886</v>
      </c>
      <c r="B6915" s="2">
        <v>42258</v>
      </c>
      <c r="C6915" s="2">
        <v>42262</v>
      </c>
      <c r="D6915" s="1" t="s">
        <v>19</v>
      </c>
      <c r="E6915" s="1" t="s">
        <v>245</v>
      </c>
      <c r="F6915" s="1" t="s">
        <v>2695</v>
      </c>
      <c r="G6915">
        <v>8.64</v>
      </c>
      <c r="H6915">
        <v>3</v>
      </c>
      <c r="I6915">
        <v>0</v>
      </c>
      <c r="J6915">
        <v>4.2336</v>
      </c>
      <c r="K6915" t="str">
        <f>INDEX(product!B:B,MATCH('TABELA TOTAL'!$F3320,product!A:A,0))</f>
        <v>Office Supplies</v>
      </c>
      <c r="L6915" t="str">
        <f>INDEX(product!C:C,MATCH(F6915,product!A:A,))</f>
        <v>Labels</v>
      </c>
      <c r="M6915" t="str">
        <f>INDEX(product!D:D,MATCH(F6915,product!A:A,))</f>
        <v>Avery 474</v>
      </c>
    </row>
    <row r="6916" spans="1:13" x14ac:dyDescent="0.25">
      <c r="A6916" s="1" t="s">
        <v>5897</v>
      </c>
      <c r="B6916" s="2">
        <v>42258</v>
      </c>
      <c r="C6916" s="2">
        <v>42263</v>
      </c>
      <c r="D6916" s="1" t="s">
        <v>19</v>
      </c>
      <c r="E6916" s="1" t="s">
        <v>487</v>
      </c>
      <c r="F6916" s="1" t="s">
        <v>230</v>
      </c>
      <c r="G6916">
        <v>265.86</v>
      </c>
      <c r="H6916">
        <v>7</v>
      </c>
      <c r="I6916">
        <v>0</v>
      </c>
      <c r="J6916">
        <v>79.757999999999996</v>
      </c>
      <c r="K6916" t="str">
        <f>INDEX(product!B:B,MATCH('TABELA TOTAL'!$F6674,product!A:A,0))</f>
        <v>Furniture</v>
      </c>
      <c r="L6916" t="str">
        <f>INDEX(product!C:C,MATCH(F6916,product!A:A,))</f>
        <v>Art</v>
      </c>
      <c r="M6916" t="str">
        <f>INDEX(product!D:D,MATCH(F6916,product!A:A,))</f>
        <v>Hunt PowerHouse Electric Pencil Sharpener, Blue</v>
      </c>
    </row>
    <row r="6917" spans="1:13" x14ac:dyDescent="0.25">
      <c r="A6917" s="1" t="s">
        <v>6603</v>
      </c>
      <c r="B6917" s="2">
        <v>42258</v>
      </c>
      <c r="C6917" s="2">
        <v>42262</v>
      </c>
      <c r="D6917" s="1" t="s">
        <v>11</v>
      </c>
      <c r="E6917" s="1" t="s">
        <v>5187</v>
      </c>
      <c r="F6917" s="1" t="s">
        <v>6044</v>
      </c>
      <c r="G6917">
        <v>210.68</v>
      </c>
      <c r="H6917">
        <v>2</v>
      </c>
      <c r="I6917">
        <v>0</v>
      </c>
      <c r="J6917">
        <v>50.563200000000002</v>
      </c>
      <c r="K6917" t="str">
        <f>INDEX(product!B:B,MATCH('TABELA TOTAL'!$F8027,product!A:A,0))</f>
        <v>Office Supplies</v>
      </c>
      <c r="L6917" t="str">
        <f>INDEX(product!C:C,MATCH(F6917,product!A:A,))</f>
        <v>Furnishings</v>
      </c>
      <c r="M6917" t="str">
        <f>INDEX(product!D:D,MATCH(F6917,product!A:A,))</f>
        <v>Deflect-o DuraMat Antistatic Studded Beveled Mat for Medium Pile Carpeting</v>
      </c>
    </row>
    <row r="6918" spans="1:13" x14ac:dyDescent="0.25">
      <c r="A6918" s="1" t="s">
        <v>6603</v>
      </c>
      <c r="B6918" s="2">
        <v>42258</v>
      </c>
      <c r="C6918" s="2">
        <v>42262</v>
      </c>
      <c r="D6918" s="1" t="s">
        <v>11</v>
      </c>
      <c r="E6918" s="1" t="s">
        <v>5187</v>
      </c>
      <c r="F6918" s="1" t="s">
        <v>6306</v>
      </c>
      <c r="G6918">
        <v>78.8</v>
      </c>
      <c r="H6918">
        <v>1</v>
      </c>
      <c r="I6918">
        <v>0</v>
      </c>
      <c r="J6918">
        <v>1.5760000000000001</v>
      </c>
      <c r="K6918" t="str">
        <f>INDEX(product!B:B,MATCH('TABELA TOTAL'!$F8028,product!A:A,0))</f>
        <v>Office Supplies</v>
      </c>
      <c r="L6918" t="str">
        <f>INDEX(product!C:C,MATCH(F6918,product!A:A,))</f>
        <v>Storage</v>
      </c>
      <c r="M6918" t="str">
        <f>INDEX(product!D:D,MATCH(F6918,product!A:A,))</f>
        <v>Space Solutions Industrial Galvanized Steel Shelving.</v>
      </c>
    </row>
    <row r="6919" spans="1:13" x14ac:dyDescent="0.25">
      <c r="A6919" s="1" t="s">
        <v>6603</v>
      </c>
      <c r="B6919" s="2">
        <v>42258</v>
      </c>
      <c r="C6919" s="2">
        <v>42262</v>
      </c>
      <c r="D6919" s="1" t="s">
        <v>11</v>
      </c>
      <c r="E6919" s="1" t="s">
        <v>5187</v>
      </c>
      <c r="F6919" s="1" t="s">
        <v>178</v>
      </c>
      <c r="G6919">
        <v>19.989999999999998</v>
      </c>
      <c r="H6919">
        <v>1</v>
      </c>
      <c r="I6919">
        <v>0</v>
      </c>
      <c r="J6919">
        <v>6.7965999999999998</v>
      </c>
      <c r="K6919" t="str">
        <f>INDEX(product!B:B,MATCH('TABELA TOTAL'!$F8029,product!A:A,0))</f>
        <v>Office Supplies</v>
      </c>
      <c r="L6919" t="str">
        <f>INDEX(product!C:C,MATCH(F6919,product!A:A,))</f>
        <v>Accessories</v>
      </c>
      <c r="M6919" t="str">
        <f>INDEX(product!D:D,MATCH(F6919,product!A:A,))</f>
        <v>Logitech LS21 Speaker System - PC Multimedia - 2.1-CH - Wired</v>
      </c>
    </row>
    <row r="6920" spans="1:13" x14ac:dyDescent="0.25">
      <c r="A6920" s="1" t="s">
        <v>6603</v>
      </c>
      <c r="B6920" s="2">
        <v>42258</v>
      </c>
      <c r="C6920" s="2">
        <v>42262</v>
      </c>
      <c r="D6920" s="1" t="s">
        <v>11</v>
      </c>
      <c r="E6920" s="1" t="s">
        <v>5187</v>
      </c>
      <c r="F6920" s="1" t="s">
        <v>4625</v>
      </c>
      <c r="G6920">
        <v>772.68</v>
      </c>
      <c r="H6920">
        <v>4</v>
      </c>
      <c r="I6920">
        <v>0</v>
      </c>
      <c r="J6920">
        <v>108.1752</v>
      </c>
      <c r="K6920" t="str">
        <f>INDEX(product!B:B,MATCH('TABELA TOTAL'!$F8030,product!A:A,0))</f>
        <v>Office Supplies</v>
      </c>
      <c r="L6920" t="str">
        <f>INDEX(product!C:C,MATCH(F6920,product!A:A,))</f>
        <v>Storage</v>
      </c>
      <c r="M6920" t="str">
        <f>INDEX(product!D:D,MATCH(F6920,product!A:A,))</f>
        <v>Fellowes Staxonsteel Drawer Files</v>
      </c>
    </row>
    <row r="6921" spans="1:13" x14ac:dyDescent="0.25">
      <c r="A6921" s="1" t="s">
        <v>6894</v>
      </c>
      <c r="B6921" s="2">
        <v>42258</v>
      </c>
      <c r="C6921" s="2">
        <v>42259</v>
      </c>
      <c r="D6921" s="1" t="s">
        <v>79</v>
      </c>
      <c r="E6921" s="1" t="s">
        <v>1483</v>
      </c>
      <c r="F6921" s="1" t="s">
        <v>886</v>
      </c>
      <c r="G6921">
        <v>24.64</v>
      </c>
      <c r="H6921">
        <v>4</v>
      </c>
      <c r="I6921">
        <v>0.2</v>
      </c>
      <c r="J6921">
        <v>4.0039999999999996</v>
      </c>
      <c r="K6921" t="str">
        <f>INDEX(product!B:B,MATCH('TABELA TOTAL'!$F8551,product!A:A,0))</f>
        <v>Technology</v>
      </c>
      <c r="L6921" t="str">
        <f>INDEX(product!C:C,MATCH(F6921,product!A:A,))</f>
        <v>Furnishings</v>
      </c>
      <c r="M6921" t="str">
        <f>INDEX(product!D:D,MATCH(F6921,product!A:A,))</f>
        <v>Deflect-O Glasstique Clear Desk Accessories</v>
      </c>
    </row>
    <row r="6922" spans="1:13" x14ac:dyDescent="0.25">
      <c r="A6922" s="1" t="s">
        <v>7065</v>
      </c>
      <c r="B6922" s="2">
        <v>42258</v>
      </c>
      <c r="C6922" s="2">
        <v>42265</v>
      </c>
      <c r="D6922" s="1" t="s">
        <v>19</v>
      </c>
      <c r="E6922" s="1" t="s">
        <v>1717</v>
      </c>
      <c r="F6922" s="1" t="s">
        <v>4584</v>
      </c>
      <c r="G6922">
        <v>31.05</v>
      </c>
      <c r="H6922">
        <v>3</v>
      </c>
      <c r="I6922">
        <v>0</v>
      </c>
      <c r="J6922">
        <v>14.904</v>
      </c>
      <c r="K6922" t="str">
        <f>INDEX(product!B:B,MATCH('TABELA TOTAL'!$F8862,product!A:A,0))</f>
        <v>Technology</v>
      </c>
      <c r="L6922" t="str">
        <f>INDEX(product!C:C,MATCH(F6922,product!A:A,))</f>
        <v>Labels</v>
      </c>
      <c r="M6922" t="str">
        <f>INDEX(product!D:D,MATCH(F6922,product!A:A,))</f>
        <v>Avery 503</v>
      </c>
    </row>
    <row r="6923" spans="1:13" x14ac:dyDescent="0.25">
      <c r="A6923" s="1" t="s">
        <v>7065</v>
      </c>
      <c r="B6923" s="2">
        <v>42258</v>
      </c>
      <c r="C6923" s="2">
        <v>42265</v>
      </c>
      <c r="D6923" s="1" t="s">
        <v>19</v>
      </c>
      <c r="E6923" s="1" t="s">
        <v>1717</v>
      </c>
      <c r="F6923" s="1" t="s">
        <v>3194</v>
      </c>
      <c r="G6923">
        <v>8.92</v>
      </c>
      <c r="H6923">
        <v>4</v>
      </c>
      <c r="I6923">
        <v>0</v>
      </c>
      <c r="J6923">
        <v>3.9247999999999998</v>
      </c>
      <c r="K6923" t="str">
        <f>INDEX(product!B:B,MATCH('TABELA TOTAL'!$F8863,product!A:A,0))</f>
        <v>Technology</v>
      </c>
      <c r="L6923" t="str">
        <f>INDEX(product!C:C,MATCH(F6923,product!A:A,))</f>
        <v>Furnishings</v>
      </c>
      <c r="M6923" t="str">
        <f>INDEX(product!D:D,MATCH(F6923,product!A:A,))</f>
        <v>Eldon Pizzaz Desk Accessories</v>
      </c>
    </row>
    <row r="6924" spans="1:13" x14ac:dyDescent="0.25">
      <c r="A6924" s="1" t="s">
        <v>7065</v>
      </c>
      <c r="B6924" s="2">
        <v>42258</v>
      </c>
      <c r="C6924" s="2">
        <v>42265</v>
      </c>
      <c r="D6924" s="1" t="s">
        <v>19</v>
      </c>
      <c r="E6924" s="1" t="s">
        <v>1717</v>
      </c>
      <c r="F6924" s="1" t="s">
        <v>546</v>
      </c>
      <c r="G6924">
        <v>209.6</v>
      </c>
      <c r="H6924">
        <v>4</v>
      </c>
      <c r="I6924">
        <v>0</v>
      </c>
      <c r="J6924">
        <v>96.415999999999997</v>
      </c>
      <c r="K6924" t="str">
        <f>INDEX(product!B:B,MATCH('TABELA TOTAL'!$F8864,product!A:A,0))</f>
        <v>Technology</v>
      </c>
      <c r="L6924" t="str">
        <f>INDEX(product!C:C,MATCH(F6924,product!A:A,))</f>
        <v>Binders</v>
      </c>
      <c r="M6924" t="str">
        <f>INDEX(product!D:D,MATCH(F6924,product!A:A,))</f>
        <v>Ibico Laser Imprintable Binding System Covers</v>
      </c>
    </row>
    <row r="6925" spans="1:13" x14ac:dyDescent="0.25">
      <c r="A6925" s="1" t="s">
        <v>7065</v>
      </c>
      <c r="B6925" s="2">
        <v>42258</v>
      </c>
      <c r="C6925" s="2">
        <v>42265</v>
      </c>
      <c r="D6925" s="1" t="s">
        <v>19</v>
      </c>
      <c r="E6925" s="1" t="s">
        <v>1717</v>
      </c>
      <c r="F6925" s="1" t="s">
        <v>2484</v>
      </c>
      <c r="G6925">
        <v>111.04</v>
      </c>
      <c r="H6925">
        <v>4</v>
      </c>
      <c r="I6925">
        <v>0</v>
      </c>
      <c r="J6925">
        <v>29.980799999999999</v>
      </c>
      <c r="K6925" t="str">
        <f>INDEX(product!B:B,MATCH('TABELA TOTAL'!$F8865,product!A:A,0))</f>
        <v>Office Supplies</v>
      </c>
      <c r="L6925" t="str">
        <f>INDEX(product!C:C,MATCH(F6925,product!A:A,))</f>
        <v>Appliances</v>
      </c>
      <c r="M6925" t="str">
        <f>INDEX(product!D:D,MATCH(F6925,product!A:A,))</f>
        <v>Fellowes Advanced 8 Outlet Surge Suppressor with Phone/Fax Protection</v>
      </c>
    </row>
    <row r="6926" spans="1:13" x14ac:dyDescent="0.25">
      <c r="A6926" s="1" t="s">
        <v>7065</v>
      </c>
      <c r="B6926" s="2">
        <v>42258</v>
      </c>
      <c r="C6926" s="2">
        <v>42265</v>
      </c>
      <c r="D6926" s="1" t="s">
        <v>19</v>
      </c>
      <c r="E6926" s="1" t="s">
        <v>1717</v>
      </c>
      <c r="F6926" s="1" t="s">
        <v>4557</v>
      </c>
      <c r="G6926">
        <v>38.880000000000003</v>
      </c>
      <c r="H6926">
        <v>6</v>
      </c>
      <c r="I6926">
        <v>0</v>
      </c>
      <c r="J6926">
        <v>18.662400000000002</v>
      </c>
      <c r="K6926" t="str">
        <f>INDEX(product!B:B,MATCH('TABELA TOTAL'!$F8866,product!A:A,0))</f>
        <v>Office Supplies</v>
      </c>
      <c r="L6926" t="str">
        <f>INDEX(product!C:C,MATCH(F6926,product!A:A,))</f>
        <v>Paper</v>
      </c>
      <c r="M6926" t="str">
        <f>INDEX(product!D:D,MATCH(F6926,product!A:A,))</f>
        <v>Xerox 208</v>
      </c>
    </row>
    <row r="6927" spans="1:13" x14ac:dyDescent="0.25">
      <c r="A6927" s="1" t="s">
        <v>1021</v>
      </c>
      <c r="B6927" s="2">
        <v>42257</v>
      </c>
      <c r="C6927" s="2">
        <v>42261</v>
      </c>
      <c r="D6927" s="1" t="s">
        <v>19</v>
      </c>
      <c r="E6927" s="1" t="s">
        <v>1022</v>
      </c>
      <c r="F6927" s="1" t="s">
        <v>1023</v>
      </c>
      <c r="G6927">
        <v>51.52</v>
      </c>
      <c r="H6927">
        <v>4</v>
      </c>
      <c r="I6927">
        <v>0</v>
      </c>
      <c r="J6927">
        <v>1.5456000000000001</v>
      </c>
      <c r="K6927" t="str">
        <f>INDEX(product!B:B,MATCH('TABELA TOTAL'!$F582,product!A:A,0))</f>
        <v>Office Supplies</v>
      </c>
      <c r="L6927" t="str">
        <f>INDEX(product!C:C,MATCH(F6927,product!A:A,))</f>
        <v>Supplies</v>
      </c>
      <c r="M6927" t="str">
        <f>INDEX(product!D:D,MATCH(F6927,product!A:A,))</f>
        <v>Martin-Yale Premier Letter Opener</v>
      </c>
    </row>
    <row r="6928" spans="1:13" x14ac:dyDescent="0.25">
      <c r="A6928" s="1" t="s">
        <v>3332</v>
      </c>
      <c r="B6928" s="2">
        <v>42257</v>
      </c>
      <c r="C6928" s="2">
        <v>42262</v>
      </c>
      <c r="D6928" s="1" t="s">
        <v>19</v>
      </c>
      <c r="E6928" s="1" t="s">
        <v>2298</v>
      </c>
      <c r="F6928" s="1" t="s">
        <v>2814</v>
      </c>
      <c r="G6928">
        <v>14.94</v>
      </c>
      <c r="H6928">
        <v>3</v>
      </c>
      <c r="I6928">
        <v>0</v>
      </c>
      <c r="J6928">
        <v>7.0217999999999998</v>
      </c>
      <c r="K6928" t="str">
        <f>INDEX(product!B:B,MATCH('TABELA TOTAL'!$F2632,product!A:A,0))</f>
        <v>Office Supplies</v>
      </c>
      <c r="L6928" t="str">
        <f>INDEX(product!C:C,MATCH(F6928,product!A:A,))</f>
        <v>Paper</v>
      </c>
      <c r="M6928" t="str">
        <f>INDEX(product!D:D,MATCH(F6928,product!A:A,))</f>
        <v>Xerox 1952</v>
      </c>
    </row>
    <row r="6929" spans="1:13" x14ac:dyDescent="0.25">
      <c r="A6929" s="1" t="s">
        <v>3983</v>
      </c>
      <c r="B6929" s="2">
        <v>42257</v>
      </c>
      <c r="C6929" s="2">
        <v>42261</v>
      </c>
      <c r="D6929" s="1" t="s">
        <v>19</v>
      </c>
      <c r="E6929" s="1" t="s">
        <v>2700</v>
      </c>
      <c r="F6929" s="1" t="s">
        <v>2954</v>
      </c>
      <c r="G6929">
        <v>61.96</v>
      </c>
      <c r="H6929">
        <v>2</v>
      </c>
      <c r="I6929">
        <v>0</v>
      </c>
      <c r="J6929">
        <v>16.1096</v>
      </c>
      <c r="K6929" t="str">
        <f>INDEX(product!B:B,MATCH('TABELA TOTAL'!$F3467,product!A:A,0))</f>
        <v>Furniture</v>
      </c>
      <c r="L6929" t="str">
        <f>INDEX(product!C:C,MATCH(F6929,product!A:A,))</f>
        <v>Appliances</v>
      </c>
      <c r="M6929" t="str">
        <f>INDEX(product!D:D,MATCH(F6929,product!A:A,))</f>
        <v>Euro-Pro Shark Turbo Vacuum</v>
      </c>
    </row>
    <row r="6930" spans="1:13" x14ac:dyDescent="0.25">
      <c r="A6930" s="1" t="s">
        <v>3983</v>
      </c>
      <c r="B6930" s="2">
        <v>42257</v>
      </c>
      <c r="C6930" s="2">
        <v>42261</v>
      </c>
      <c r="D6930" s="1" t="s">
        <v>19</v>
      </c>
      <c r="E6930" s="1" t="s">
        <v>2700</v>
      </c>
      <c r="F6930" s="1" t="s">
        <v>418</v>
      </c>
      <c r="G6930">
        <v>361.96</v>
      </c>
      <c r="H6930">
        <v>2</v>
      </c>
      <c r="I6930">
        <v>0</v>
      </c>
      <c r="J6930">
        <v>83.250799999999998</v>
      </c>
      <c r="K6930" t="str">
        <f>INDEX(product!B:B,MATCH('TABELA TOTAL'!$F3468,product!A:A,0))</f>
        <v>Office Supplies</v>
      </c>
      <c r="L6930" t="str">
        <f>INDEX(product!C:C,MATCH(F6930,product!A:A,))</f>
        <v>Bookcases</v>
      </c>
      <c r="M6930" t="str">
        <f>INDEX(product!D:D,MATCH(F6930,product!A:A,))</f>
        <v>O'Sullivan 2-Door Barrister Bookcase in Odessa Pine</v>
      </c>
    </row>
    <row r="6931" spans="1:13" x14ac:dyDescent="0.25">
      <c r="A6931" s="1" t="s">
        <v>3983</v>
      </c>
      <c r="B6931" s="2">
        <v>42257</v>
      </c>
      <c r="C6931" s="2">
        <v>42261</v>
      </c>
      <c r="D6931" s="1" t="s">
        <v>19</v>
      </c>
      <c r="E6931" s="1" t="s">
        <v>2700</v>
      </c>
      <c r="F6931" s="1" t="s">
        <v>670</v>
      </c>
      <c r="G6931">
        <v>278.82</v>
      </c>
      <c r="H6931">
        <v>9</v>
      </c>
      <c r="I6931">
        <v>0</v>
      </c>
      <c r="J6931">
        <v>125.46899999999999</v>
      </c>
      <c r="K6931" t="str">
        <f>INDEX(product!B:B,MATCH('TABELA TOTAL'!$F3469,product!A:A,0))</f>
        <v>Office Supplies</v>
      </c>
      <c r="L6931" t="str">
        <f>INDEX(product!C:C,MATCH(F6931,product!A:A,))</f>
        <v>Paper</v>
      </c>
      <c r="M6931" t="str">
        <f>INDEX(product!D:D,MATCH(F6931,product!A:A,))</f>
        <v>Xerox 1960</v>
      </c>
    </row>
    <row r="6932" spans="1:13" x14ac:dyDescent="0.25">
      <c r="A6932" s="1" t="s">
        <v>5420</v>
      </c>
      <c r="B6932" s="2">
        <v>42257</v>
      </c>
      <c r="C6932" s="2">
        <v>42259</v>
      </c>
      <c r="D6932" s="1" t="s">
        <v>11</v>
      </c>
      <c r="E6932" s="1" t="s">
        <v>2005</v>
      </c>
      <c r="F6932" s="1" t="s">
        <v>5335</v>
      </c>
      <c r="G6932">
        <v>353.88</v>
      </c>
      <c r="H6932">
        <v>6</v>
      </c>
      <c r="I6932">
        <v>0</v>
      </c>
      <c r="J6932">
        <v>17.693999999999999</v>
      </c>
      <c r="K6932" t="str">
        <f>INDEX(product!B:B,MATCH('TABELA TOTAL'!$F5766,product!A:A,0))</f>
        <v>Office Supplies</v>
      </c>
      <c r="L6932" t="str">
        <f>INDEX(product!C:C,MATCH(F6932,product!A:A,))</f>
        <v>Storage</v>
      </c>
      <c r="M6932" t="str">
        <f>INDEX(product!D:D,MATCH(F6932,product!A:A,))</f>
        <v>Belkin 19" Center-Weighted Shelf, Gray</v>
      </c>
    </row>
    <row r="6933" spans="1:13" x14ac:dyDescent="0.25">
      <c r="A6933" s="1" t="s">
        <v>6189</v>
      </c>
      <c r="B6933" s="2">
        <v>42257</v>
      </c>
      <c r="C6933" s="2">
        <v>42264</v>
      </c>
      <c r="D6933" s="1" t="s">
        <v>19</v>
      </c>
      <c r="E6933" s="1" t="s">
        <v>2294</v>
      </c>
      <c r="F6933" s="1" t="s">
        <v>2982</v>
      </c>
      <c r="G6933">
        <v>6.08</v>
      </c>
      <c r="H6933">
        <v>2</v>
      </c>
      <c r="I6933">
        <v>0</v>
      </c>
      <c r="J6933">
        <v>2.0672000000000001</v>
      </c>
      <c r="K6933" t="str">
        <f>INDEX(product!B:B,MATCH('TABELA TOTAL'!$F7206,product!A:A,0))</f>
        <v>Technology</v>
      </c>
      <c r="L6933" t="str">
        <f>INDEX(product!C:C,MATCH(F6933,product!A:A,))</f>
        <v>Art</v>
      </c>
      <c r="M6933" t="str">
        <f>INDEX(product!D:D,MATCH(F6933,product!A:A,))</f>
        <v>Manco Dry-Lighter Erasable Highlighter</v>
      </c>
    </row>
    <row r="6934" spans="1:13" x14ac:dyDescent="0.25">
      <c r="A6934" s="1" t="s">
        <v>6340</v>
      </c>
      <c r="B6934" s="2">
        <v>42257</v>
      </c>
      <c r="C6934" s="2">
        <v>42263</v>
      </c>
      <c r="D6934" s="1" t="s">
        <v>19</v>
      </c>
      <c r="E6934" s="1" t="s">
        <v>590</v>
      </c>
      <c r="F6934" s="1" t="s">
        <v>190</v>
      </c>
      <c r="G6934">
        <v>106.68</v>
      </c>
      <c r="H6934">
        <v>6</v>
      </c>
      <c r="I6934">
        <v>0</v>
      </c>
      <c r="J6934">
        <v>33.070799999999998</v>
      </c>
      <c r="K6934" t="str">
        <f>INDEX(product!B:B,MATCH('TABELA TOTAL'!$F7492,product!A:A,0))</f>
        <v>Office Supplies</v>
      </c>
      <c r="L6934" t="str">
        <f>INDEX(product!C:C,MATCH(F6934,product!A:A,))</f>
        <v>Furnishings</v>
      </c>
      <c r="M6934" t="str">
        <f>INDEX(product!D:D,MATCH(F6934,product!A:A,))</f>
        <v>Seth Thomas 13 1/2" Wall Clock</v>
      </c>
    </row>
    <row r="6935" spans="1:13" x14ac:dyDescent="0.25">
      <c r="A6935" s="1" t="s">
        <v>6448</v>
      </c>
      <c r="B6935" s="2">
        <v>42257</v>
      </c>
      <c r="C6935" s="2">
        <v>42261</v>
      </c>
      <c r="D6935" s="1" t="s">
        <v>19</v>
      </c>
      <c r="E6935" s="1" t="s">
        <v>4911</v>
      </c>
      <c r="F6935" s="1" t="s">
        <v>2702</v>
      </c>
      <c r="G6935">
        <v>179.886</v>
      </c>
      <c r="H6935">
        <v>1</v>
      </c>
      <c r="I6935">
        <v>0.3</v>
      </c>
      <c r="J6935">
        <v>-2.5697999999999999</v>
      </c>
      <c r="K6935" t="str">
        <f>INDEX(product!B:B,MATCH('TABELA TOTAL'!$F7725,product!A:A,0))</f>
        <v>Furniture</v>
      </c>
      <c r="L6935" t="str">
        <f>INDEX(product!C:C,MATCH(F6935,product!A:A,))</f>
        <v>Chairs</v>
      </c>
      <c r="M6935" t="str">
        <f>INDEX(product!D:D,MATCH(F6935,product!A:A,))</f>
        <v>Global Commerce Series Low-Back Swivel/Tilt Chairs</v>
      </c>
    </row>
    <row r="6936" spans="1:13" x14ac:dyDescent="0.25">
      <c r="A6936" s="1" t="s">
        <v>4994</v>
      </c>
      <c r="B6936" s="2">
        <v>42255</v>
      </c>
      <c r="C6936" s="2">
        <v>42258</v>
      </c>
      <c r="D6936" s="1" t="s">
        <v>79</v>
      </c>
      <c r="E6936" s="1" t="s">
        <v>1766</v>
      </c>
      <c r="F6936" s="1" t="s">
        <v>4315</v>
      </c>
      <c r="G6936">
        <v>26.4</v>
      </c>
      <c r="H6936">
        <v>5</v>
      </c>
      <c r="I6936">
        <v>0</v>
      </c>
      <c r="J6936">
        <v>11.88</v>
      </c>
      <c r="K6936" t="str">
        <f>INDEX(product!B:B,MATCH('TABELA TOTAL'!$F5058,product!A:A,0))</f>
        <v>Office Supplies</v>
      </c>
      <c r="L6936" t="str">
        <f>INDEX(product!C:C,MATCH(F6936,product!A:A,))</f>
        <v>Paper</v>
      </c>
      <c r="M6936" t="str">
        <f>INDEX(product!D:D,MATCH(F6936,product!A:A,))</f>
        <v>Xerox 1928</v>
      </c>
    </row>
    <row r="6937" spans="1:13" x14ac:dyDescent="0.25">
      <c r="A6937" s="1" t="s">
        <v>4994</v>
      </c>
      <c r="B6937" s="2">
        <v>42255</v>
      </c>
      <c r="C6937" s="2">
        <v>42258</v>
      </c>
      <c r="D6937" s="1" t="s">
        <v>79</v>
      </c>
      <c r="E6937" s="1" t="s">
        <v>1766</v>
      </c>
      <c r="F6937" s="1" t="s">
        <v>1464</v>
      </c>
      <c r="G6937">
        <v>41.88</v>
      </c>
      <c r="H6937">
        <v>6</v>
      </c>
      <c r="I6937">
        <v>0</v>
      </c>
      <c r="J6937">
        <v>0.83760000000000001</v>
      </c>
      <c r="K6937" t="str">
        <f>INDEX(product!B:B,MATCH('TABELA TOTAL'!$F5059,product!A:A,0))</f>
        <v>Office Supplies</v>
      </c>
      <c r="L6937" t="str">
        <f>INDEX(product!C:C,MATCH(F6937,product!A:A,))</f>
        <v>Storage</v>
      </c>
      <c r="M6937" t="str">
        <f>INDEX(product!D:D,MATCH(F6937,product!A:A,))</f>
        <v>Eldon Shelf Savers Cubes and Bins</v>
      </c>
    </row>
    <row r="6938" spans="1:13" x14ac:dyDescent="0.25">
      <c r="A6938" s="1" t="s">
        <v>5686</v>
      </c>
      <c r="B6938" s="2">
        <v>42255</v>
      </c>
      <c r="C6938" s="2">
        <v>42261</v>
      </c>
      <c r="D6938" s="1" t="s">
        <v>19</v>
      </c>
      <c r="E6938" s="1" t="s">
        <v>416</v>
      </c>
      <c r="F6938" s="1" t="s">
        <v>4107</v>
      </c>
      <c r="G6938">
        <v>21.36</v>
      </c>
      <c r="H6938">
        <v>8</v>
      </c>
      <c r="I6938">
        <v>0</v>
      </c>
      <c r="J6938">
        <v>8.1167999999999996</v>
      </c>
      <c r="K6938" t="str">
        <f>INDEX(product!B:B,MATCH('TABELA TOTAL'!$F6256,product!A:A,0))</f>
        <v>Technology</v>
      </c>
      <c r="L6938" t="str">
        <f>INDEX(product!C:C,MATCH(F6938,product!A:A,))</f>
        <v>Furnishings</v>
      </c>
      <c r="M6938" t="str">
        <f>INDEX(product!D:D,MATCH(F6938,product!A:A,))</f>
        <v>Acrylic Self-Standing Desk Frames</v>
      </c>
    </row>
    <row r="6939" spans="1:13" x14ac:dyDescent="0.25">
      <c r="A6939" s="1" t="s">
        <v>286</v>
      </c>
      <c r="B6939" s="2">
        <v>42254</v>
      </c>
      <c r="C6939" s="2">
        <v>42259</v>
      </c>
      <c r="D6939" s="1" t="s">
        <v>19</v>
      </c>
      <c r="E6939" s="1" t="s">
        <v>287</v>
      </c>
      <c r="F6939" s="1" t="s">
        <v>173</v>
      </c>
      <c r="G6939">
        <v>671.93</v>
      </c>
      <c r="H6939">
        <v>7</v>
      </c>
      <c r="I6939">
        <v>0</v>
      </c>
      <c r="J6939">
        <v>20.157900000000001</v>
      </c>
      <c r="K6939" t="str">
        <f>INDEX(product!B:B,MATCH('TABELA TOTAL'!$F147,product!A:A,0))</f>
        <v>Furniture</v>
      </c>
      <c r="L6939" t="str">
        <f>INDEX(product!C:C,MATCH(F6939,product!A:A,))</f>
        <v>Storage</v>
      </c>
      <c r="M6939" t="str">
        <f>INDEX(product!D:D,MATCH(F6939,product!A:A,))</f>
        <v>Safco Industrial Wire Shelving</v>
      </c>
    </row>
    <row r="6940" spans="1:13" x14ac:dyDescent="0.25">
      <c r="A6940" s="1" t="s">
        <v>3493</v>
      </c>
      <c r="B6940" s="2">
        <v>42254</v>
      </c>
      <c r="C6940" s="2">
        <v>42258</v>
      </c>
      <c r="D6940" s="1" t="s">
        <v>19</v>
      </c>
      <c r="E6940" s="1" t="s">
        <v>1022</v>
      </c>
      <c r="F6940" s="1" t="s">
        <v>2957</v>
      </c>
      <c r="G6940">
        <v>47.515999999999998</v>
      </c>
      <c r="H6940">
        <v>2</v>
      </c>
      <c r="I6940">
        <v>0.3</v>
      </c>
      <c r="J6940">
        <v>-2.0364</v>
      </c>
      <c r="K6940" t="str">
        <f>INDEX(product!B:B,MATCH('TABELA TOTAL'!$F2807,product!A:A,0))</f>
        <v>Technology</v>
      </c>
      <c r="L6940" t="str">
        <f>INDEX(product!C:C,MATCH(F6940,product!A:A,))</f>
        <v>Chairs</v>
      </c>
      <c r="M6940" t="str">
        <f>INDEX(product!D:D,MATCH(F6940,product!A:A,))</f>
        <v>Metal Folding Chairs, Beige, 4/Carton</v>
      </c>
    </row>
    <row r="6941" spans="1:13" x14ac:dyDescent="0.25">
      <c r="A6941" s="1" t="s">
        <v>4402</v>
      </c>
      <c r="B6941" s="2">
        <v>42254</v>
      </c>
      <c r="C6941" s="2">
        <v>42254</v>
      </c>
      <c r="D6941" s="1" t="s">
        <v>654</v>
      </c>
      <c r="E6941" s="1" t="s">
        <v>2385</v>
      </c>
      <c r="F6941" s="1" t="s">
        <v>1464</v>
      </c>
      <c r="G6941">
        <v>13.96</v>
      </c>
      <c r="H6941">
        <v>2</v>
      </c>
      <c r="I6941">
        <v>0</v>
      </c>
      <c r="J6941">
        <v>0.2792</v>
      </c>
      <c r="K6941" t="str">
        <f>INDEX(product!B:B,MATCH('TABELA TOTAL'!$F4109,product!A:A,0))</f>
        <v>Furniture</v>
      </c>
      <c r="L6941" t="str">
        <f>INDEX(product!C:C,MATCH(F6941,product!A:A,))</f>
        <v>Storage</v>
      </c>
      <c r="M6941" t="str">
        <f>INDEX(product!D:D,MATCH(F6941,product!A:A,))</f>
        <v>Eldon Shelf Savers Cubes and Bins</v>
      </c>
    </row>
    <row r="6942" spans="1:13" x14ac:dyDescent="0.25">
      <c r="A6942" s="1" t="s">
        <v>4402</v>
      </c>
      <c r="B6942" s="2">
        <v>42254</v>
      </c>
      <c r="C6942" s="2">
        <v>42254</v>
      </c>
      <c r="D6942" s="1" t="s">
        <v>654</v>
      </c>
      <c r="E6942" s="1" t="s">
        <v>2385</v>
      </c>
      <c r="F6942" s="1" t="s">
        <v>3696</v>
      </c>
      <c r="G6942">
        <v>27.414000000000001</v>
      </c>
      <c r="H6942">
        <v>3</v>
      </c>
      <c r="I6942">
        <v>0.4</v>
      </c>
      <c r="J6942">
        <v>-14.1639</v>
      </c>
      <c r="K6942" t="str">
        <f>INDEX(product!B:B,MATCH('TABELA TOTAL'!$F4110,product!A:A,0))</f>
        <v>Office Supplies</v>
      </c>
      <c r="L6942" t="str">
        <f>INDEX(product!C:C,MATCH(F6942,product!A:A,))</f>
        <v>Tables</v>
      </c>
      <c r="M6942" t="str">
        <f>INDEX(product!D:D,MATCH(F6942,product!A:A,))</f>
        <v>Anderson Hickey Conga Table Tops &amp; Accessories</v>
      </c>
    </row>
    <row r="6943" spans="1:13" x14ac:dyDescent="0.25">
      <c r="A6943" s="1" t="s">
        <v>4967</v>
      </c>
      <c r="B6943" s="2">
        <v>42254</v>
      </c>
      <c r="C6943" s="2">
        <v>42261</v>
      </c>
      <c r="D6943" s="1" t="s">
        <v>19</v>
      </c>
      <c r="E6943" s="1" t="s">
        <v>4968</v>
      </c>
      <c r="F6943" s="1" t="s">
        <v>274</v>
      </c>
      <c r="G6943">
        <v>9.5220000000000002</v>
      </c>
      <c r="H6943">
        <v>1</v>
      </c>
      <c r="I6943">
        <v>0.7</v>
      </c>
      <c r="J6943">
        <v>-6.9828000000000001</v>
      </c>
      <c r="K6943" t="str">
        <f>INDEX(product!B:B,MATCH('TABELA TOTAL'!$F5010,product!A:A,0))</f>
        <v>Technology</v>
      </c>
      <c r="L6943" t="str">
        <f>INDEX(product!C:C,MATCH(F6943,product!A:A,))</f>
        <v>Binders</v>
      </c>
      <c r="M6943" t="str">
        <f>INDEX(product!D:D,MATCH(F6943,product!A:A,))</f>
        <v>GBC Wire Binding Strips</v>
      </c>
    </row>
    <row r="6944" spans="1:13" x14ac:dyDescent="0.25">
      <c r="A6944" s="1" t="s">
        <v>4967</v>
      </c>
      <c r="B6944" s="2">
        <v>42254</v>
      </c>
      <c r="C6944" s="2">
        <v>42261</v>
      </c>
      <c r="D6944" s="1" t="s">
        <v>19</v>
      </c>
      <c r="E6944" s="1" t="s">
        <v>4968</v>
      </c>
      <c r="F6944" s="1" t="s">
        <v>840</v>
      </c>
      <c r="G6944">
        <v>791.96400000000006</v>
      </c>
      <c r="H6944">
        <v>6</v>
      </c>
      <c r="I6944">
        <v>0.4</v>
      </c>
      <c r="J6944">
        <v>-131.994</v>
      </c>
      <c r="K6944" t="str">
        <f>INDEX(product!B:B,MATCH('TABELA TOTAL'!$F5011,product!A:A,0))</f>
        <v>Office Supplies</v>
      </c>
      <c r="L6944" t="str">
        <f>INDEX(product!C:C,MATCH(F6944,product!A:A,))</f>
        <v>Phones</v>
      </c>
      <c r="M6944" t="str">
        <f>INDEX(product!D:D,MATCH(F6944,product!A:A,))</f>
        <v>Samsung Galaxy Note 3</v>
      </c>
    </row>
    <row r="6945" spans="1:13" x14ac:dyDescent="0.25">
      <c r="A6945" s="1" t="s">
        <v>4967</v>
      </c>
      <c r="B6945" s="2">
        <v>42254</v>
      </c>
      <c r="C6945" s="2">
        <v>42261</v>
      </c>
      <c r="D6945" s="1" t="s">
        <v>19</v>
      </c>
      <c r="E6945" s="1" t="s">
        <v>4968</v>
      </c>
      <c r="F6945" s="1" t="s">
        <v>1056</v>
      </c>
      <c r="G6945">
        <v>4.923</v>
      </c>
      <c r="H6945">
        <v>3</v>
      </c>
      <c r="I6945">
        <v>0.7</v>
      </c>
      <c r="J6945">
        <v>-3.9384000000000001</v>
      </c>
      <c r="K6945" t="str">
        <f>INDEX(product!B:B,MATCH('TABELA TOTAL'!$F5012,product!A:A,0))</f>
        <v>Technology</v>
      </c>
      <c r="L6945" t="str">
        <f>INDEX(product!C:C,MATCH(F6945,product!A:A,))</f>
        <v>Binders</v>
      </c>
      <c r="M6945" t="str">
        <f>INDEX(product!D:D,MATCH(F6945,product!A:A,))</f>
        <v>Angle-D Ring Binders</v>
      </c>
    </row>
    <row r="6946" spans="1:13" x14ac:dyDescent="0.25">
      <c r="A6946" s="1" t="s">
        <v>5964</v>
      </c>
      <c r="B6946" s="2">
        <v>42254</v>
      </c>
      <c r="C6946" s="2">
        <v>42256</v>
      </c>
      <c r="D6946" s="1" t="s">
        <v>11</v>
      </c>
      <c r="E6946" s="1" t="s">
        <v>2820</v>
      </c>
      <c r="F6946" s="1" t="s">
        <v>802</v>
      </c>
      <c r="G6946">
        <v>140.73599999999999</v>
      </c>
      <c r="H6946">
        <v>4</v>
      </c>
      <c r="I6946">
        <v>0.2</v>
      </c>
      <c r="J6946">
        <v>12.314399999999999</v>
      </c>
      <c r="K6946" t="str">
        <f>INDEX(product!B:B,MATCH('TABELA TOTAL'!$F6791,product!A:A,0))</f>
        <v>Office Supplies</v>
      </c>
      <c r="L6946" t="str">
        <f>INDEX(product!C:C,MATCH(F6946,product!A:A,))</f>
        <v>Art</v>
      </c>
      <c r="M6946" t="str">
        <f>INDEX(product!D:D,MATCH(F6946,product!A:A,))</f>
        <v>Boston 1645 Deluxe Heavier-Duty Electric Pencil Sharpener</v>
      </c>
    </row>
    <row r="6947" spans="1:13" x14ac:dyDescent="0.25">
      <c r="A6947" s="1" t="s">
        <v>6017</v>
      </c>
      <c r="B6947" s="2">
        <v>42254</v>
      </c>
      <c r="C6947" s="2">
        <v>42258</v>
      </c>
      <c r="D6947" s="1" t="s">
        <v>19</v>
      </c>
      <c r="E6947" s="1" t="s">
        <v>822</v>
      </c>
      <c r="F6947" s="1" t="s">
        <v>1366</v>
      </c>
      <c r="G6947">
        <v>559.92999999999995</v>
      </c>
      <c r="H6947">
        <v>7</v>
      </c>
      <c r="I6947">
        <v>0</v>
      </c>
      <c r="J6947">
        <v>167.97900000000001</v>
      </c>
      <c r="K6947" t="str">
        <f>INDEX(product!B:B,MATCH('TABELA TOTAL'!$F6902,product!A:A,0))</f>
        <v>Furniture</v>
      </c>
      <c r="L6947" t="str">
        <f>INDEX(product!C:C,MATCH(F6947,product!A:A,))</f>
        <v>Accessories</v>
      </c>
      <c r="M6947" t="str">
        <f>INDEX(product!D:D,MATCH(F6947,product!A:A,))</f>
        <v>Razer Kraken PRO Over Ear PC and Music Headset</v>
      </c>
    </row>
    <row r="6948" spans="1:13" x14ac:dyDescent="0.25">
      <c r="A6948" s="1" t="s">
        <v>6941</v>
      </c>
      <c r="B6948" s="2">
        <v>42254</v>
      </c>
      <c r="C6948" s="2">
        <v>42259</v>
      </c>
      <c r="D6948" s="1" t="s">
        <v>19</v>
      </c>
      <c r="E6948" s="1" t="s">
        <v>578</v>
      </c>
      <c r="F6948" s="1" t="s">
        <v>2861</v>
      </c>
      <c r="G6948">
        <v>70.260000000000005</v>
      </c>
      <c r="H6948">
        <v>3</v>
      </c>
      <c r="I6948">
        <v>0</v>
      </c>
      <c r="J6948">
        <v>18.970199999999998</v>
      </c>
      <c r="K6948" t="str">
        <f>INDEX(product!B:B,MATCH('TABELA TOTAL'!$F8628,product!A:A,0))</f>
        <v>Office Supplies</v>
      </c>
      <c r="L6948" t="str">
        <f>INDEX(product!C:C,MATCH(F6948,product!A:A,))</f>
        <v>Storage</v>
      </c>
      <c r="M6948" t="str">
        <f>INDEX(product!D:D,MATCH(F6948,product!A:A,))</f>
        <v>Mobile Personal File Cube</v>
      </c>
    </row>
    <row r="6949" spans="1:13" x14ac:dyDescent="0.25">
      <c r="A6949" s="1" t="s">
        <v>6941</v>
      </c>
      <c r="B6949" s="2">
        <v>42254</v>
      </c>
      <c r="C6949" s="2">
        <v>42259</v>
      </c>
      <c r="D6949" s="1" t="s">
        <v>19</v>
      </c>
      <c r="E6949" s="1" t="s">
        <v>578</v>
      </c>
      <c r="F6949" s="1" t="s">
        <v>4001</v>
      </c>
      <c r="G6949">
        <v>90</v>
      </c>
      <c r="H6949">
        <v>5</v>
      </c>
      <c r="I6949">
        <v>0</v>
      </c>
      <c r="J6949">
        <v>16.2</v>
      </c>
      <c r="K6949" t="str">
        <f>INDEX(product!B:B,MATCH('TABELA TOTAL'!$F8629,product!A:A,0))</f>
        <v>Furniture</v>
      </c>
      <c r="L6949" t="str">
        <f>INDEX(product!C:C,MATCH(F6949,product!A:A,))</f>
        <v>Accessories</v>
      </c>
      <c r="M6949" t="str">
        <f>INDEX(product!D:D,MATCH(F6949,product!A:A,))</f>
        <v>KeyTronic E03601U1 - Keyboard - Beige</v>
      </c>
    </row>
    <row r="6950" spans="1:13" x14ac:dyDescent="0.25">
      <c r="A6950" s="1" t="s">
        <v>6941</v>
      </c>
      <c r="B6950" s="2">
        <v>42254</v>
      </c>
      <c r="C6950" s="2">
        <v>42259</v>
      </c>
      <c r="D6950" s="1" t="s">
        <v>19</v>
      </c>
      <c r="E6950" s="1" t="s">
        <v>578</v>
      </c>
      <c r="F6950" s="1" t="s">
        <v>1089</v>
      </c>
      <c r="G6950">
        <v>6.0960000000000001</v>
      </c>
      <c r="H6950">
        <v>2</v>
      </c>
      <c r="I6950">
        <v>0.2</v>
      </c>
      <c r="J6950">
        <v>2.0573999999999999</v>
      </c>
      <c r="K6950" t="str">
        <f>INDEX(product!B:B,MATCH('TABELA TOTAL'!$F8630,product!A:A,0))</f>
        <v>Technology</v>
      </c>
      <c r="L6950" t="str">
        <f>INDEX(product!C:C,MATCH(F6950,product!A:A,))</f>
        <v>Binders</v>
      </c>
      <c r="M6950" t="str">
        <f>INDEX(product!D:D,MATCH(F6950,product!A:A,))</f>
        <v>Acco Pressboard Covers with Storage Hooks, 9 1/2" x 11", Executive Red</v>
      </c>
    </row>
    <row r="6951" spans="1:13" x14ac:dyDescent="0.25">
      <c r="A6951" s="1" t="s">
        <v>6941</v>
      </c>
      <c r="B6951" s="2">
        <v>42254</v>
      </c>
      <c r="C6951" s="2">
        <v>42259</v>
      </c>
      <c r="D6951" s="1" t="s">
        <v>19</v>
      </c>
      <c r="E6951" s="1" t="s">
        <v>578</v>
      </c>
      <c r="F6951" s="1" t="s">
        <v>3303</v>
      </c>
      <c r="G6951">
        <v>481.17599999999999</v>
      </c>
      <c r="H6951">
        <v>2</v>
      </c>
      <c r="I6951">
        <v>0.4</v>
      </c>
      <c r="J6951">
        <v>-120.294</v>
      </c>
      <c r="K6951" t="str">
        <f>INDEX(product!B:B,MATCH('TABELA TOTAL'!$F8631,product!A:A,0))</f>
        <v>Office Supplies</v>
      </c>
      <c r="L6951" t="str">
        <f>INDEX(product!C:C,MATCH(F6951,product!A:A,))</f>
        <v>Tables</v>
      </c>
      <c r="M6951" t="str">
        <f>INDEX(product!D:D,MATCH(F6951,product!A:A,))</f>
        <v>Bretford CR8500 Series Meeting Room Furniture</v>
      </c>
    </row>
    <row r="6952" spans="1:13" x14ac:dyDescent="0.25">
      <c r="A6952" s="1" t="s">
        <v>6941</v>
      </c>
      <c r="B6952" s="2">
        <v>42254</v>
      </c>
      <c r="C6952" s="2">
        <v>42259</v>
      </c>
      <c r="D6952" s="1" t="s">
        <v>19</v>
      </c>
      <c r="E6952" s="1" t="s">
        <v>578</v>
      </c>
      <c r="F6952" s="1" t="s">
        <v>1709</v>
      </c>
      <c r="G6952">
        <v>7.24</v>
      </c>
      <c r="H6952">
        <v>4</v>
      </c>
      <c r="I6952">
        <v>0</v>
      </c>
      <c r="J6952">
        <v>2.3892000000000002</v>
      </c>
      <c r="K6952" t="str">
        <f>INDEX(product!B:B,MATCH('TABELA TOTAL'!$F8632,product!A:A,0))</f>
        <v>Technology</v>
      </c>
      <c r="L6952" t="str">
        <f>INDEX(product!C:C,MATCH(F6952,product!A:A,))</f>
        <v>Fasteners</v>
      </c>
      <c r="M6952" t="str">
        <f>INDEX(product!D:D,MATCH(F6952,product!A:A,))</f>
        <v>Assorted Color Push Pins</v>
      </c>
    </row>
    <row r="6953" spans="1:13" x14ac:dyDescent="0.25">
      <c r="A6953" s="1" t="s">
        <v>2942</v>
      </c>
      <c r="B6953" s="2">
        <v>42253</v>
      </c>
      <c r="C6953" s="2">
        <v>42259</v>
      </c>
      <c r="D6953" s="1" t="s">
        <v>19</v>
      </c>
      <c r="E6953" s="1" t="s">
        <v>2121</v>
      </c>
      <c r="F6953" s="1" t="s">
        <v>633</v>
      </c>
      <c r="G6953">
        <v>6.0960000000000001</v>
      </c>
      <c r="H6953">
        <v>2</v>
      </c>
      <c r="I6953">
        <v>0.2</v>
      </c>
      <c r="J6953">
        <v>2.1335999999999999</v>
      </c>
      <c r="K6953" t="str">
        <f>INDEX(product!B:B,MATCH('TABELA TOTAL'!$F2204,product!A:A,0))</f>
        <v>Office Supplies</v>
      </c>
      <c r="L6953" t="str">
        <f>INDEX(product!C:C,MATCH(F6953,product!A:A,))</f>
        <v>Binders</v>
      </c>
      <c r="M6953" t="str">
        <f>INDEX(product!D:D,MATCH(F6953,product!A:A,))</f>
        <v>Acco Hanging Data Binders</v>
      </c>
    </row>
    <row r="6954" spans="1:13" x14ac:dyDescent="0.25">
      <c r="A6954" s="1" t="s">
        <v>2942</v>
      </c>
      <c r="B6954" s="2">
        <v>42253</v>
      </c>
      <c r="C6954" s="2">
        <v>42259</v>
      </c>
      <c r="D6954" s="1" t="s">
        <v>19</v>
      </c>
      <c r="E6954" s="1" t="s">
        <v>2121</v>
      </c>
      <c r="F6954" s="1" t="s">
        <v>2943</v>
      </c>
      <c r="G6954">
        <v>191.82</v>
      </c>
      <c r="H6954">
        <v>3</v>
      </c>
      <c r="I6954">
        <v>0</v>
      </c>
      <c r="J6954">
        <v>74.809799999999996</v>
      </c>
      <c r="K6954" t="str">
        <f>INDEX(product!B:B,MATCH('TABELA TOTAL'!$F2205,product!A:A,0))</f>
        <v>Office Supplies</v>
      </c>
      <c r="L6954" t="str">
        <f>INDEX(product!C:C,MATCH(F6954,product!A:A,))</f>
        <v>Furnishings</v>
      </c>
      <c r="M6954" t="str">
        <f>INDEX(product!D:D,MATCH(F6954,product!A:A,))</f>
        <v>Howard Miller 16" Diameter Gallery Wall Clock</v>
      </c>
    </row>
    <row r="6955" spans="1:13" x14ac:dyDescent="0.25">
      <c r="A6955" s="1" t="s">
        <v>3253</v>
      </c>
      <c r="B6955" s="2">
        <v>42253</v>
      </c>
      <c r="C6955" s="2">
        <v>42255</v>
      </c>
      <c r="D6955" s="1" t="s">
        <v>79</v>
      </c>
      <c r="E6955" s="1" t="s">
        <v>3254</v>
      </c>
      <c r="F6955" s="1" t="s">
        <v>219</v>
      </c>
      <c r="G6955">
        <v>46.32</v>
      </c>
      <c r="H6955">
        <v>4</v>
      </c>
      <c r="I6955">
        <v>0</v>
      </c>
      <c r="J6955">
        <v>18.064800000000002</v>
      </c>
      <c r="K6955" t="str">
        <f>INDEX(product!B:B,MATCH('TABELA TOTAL'!$F2537,product!A:A,0))</f>
        <v>Office Supplies</v>
      </c>
      <c r="L6955" t="str">
        <f>INDEX(product!C:C,MATCH(F6955,product!A:A,))</f>
        <v>Accessories</v>
      </c>
      <c r="M6955" t="str">
        <f>INDEX(product!D:D,MATCH(F6955,product!A:A,))</f>
        <v>Memorex Mini Travel Drive 8 GB USB 2.0 Flash Drive</v>
      </c>
    </row>
    <row r="6956" spans="1:13" x14ac:dyDescent="0.25">
      <c r="A6956" s="1" t="s">
        <v>3949</v>
      </c>
      <c r="B6956" s="2">
        <v>42253</v>
      </c>
      <c r="C6956" s="2">
        <v>42260</v>
      </c>
      <c r="D6956" s="1" t="s">
        <v>19</v>
      </c>
      <c r="E6956" s="1" t="s">
        <v>1118</v>
      </c>
      <c r="F6956" s="1" t="s">
        <v>1375</v>
      </c>
      <c r="G6956">
        <v>271.76400000000001</v>
      </c>
      <c r="H6956">
        <v>2</v>
      </c>
      <c r="I6956">
        <v>0.1</v>
      </c>
      <c r="J6956">
        <v>60.392000000000003</v>
      </c>
      <c r="K6956" t="str">
        <f>INDEX(product!B:B,MATCH('TABELA TOTAL'!$F3421,product!A:A,0))</f>
        <v>Office Supplies</v>
      </c>
      <c r="L6956" t="str">
        <f>INDEX(product!C:C,MATCH(F6956,product!A:A,))</f>
        <v>Chairs</v>
      </c>
      <c r="M6956" t="str">
        <f>INDEX(product!D:D,MATCH(F6956,product!A:A,))</f>
        <v>Global Airflow Leather Mesh Back Chair, Black</v>
      </c>
    </row>
    <row r="6957" spans="1:13" x14ac:dyDescent="0.25">
      <c r="A6957" s="1" t="s">
        <v>4948</v>
      </c>
      <c r="B6957" s="2">
        <v>42253</v>
      </c>
      <c r="C6957" s="2">
        <v>42257</v>
      </c>
      <c r="D6957" s="1" t="s">
        <v>19</v>
      </c>
      <c r="E6957" s="1" t="s">
        <v>1405</v>
      </c>
      <c r="F6957" s="1" t="s">
        <v>1709</v>
      </c>
      <c r="G6957">
        <v>7.24</v>
      </c>
      <c r="H6957">
        <v>5</v>
      </c>
      <c r="I6957">
        <v>0.2</v>
      </c>
      <c r="J6957">
        <v>1.1765000000000001</v>
      </c>
      <c r="K6957" t="str">
        <f>INDEX(product!B:B,MATCH('TABELA TOTAL'!$F4986,product!A:A,0))</f>
        <v>Technology</v>
      </c>
      <c r="L6957" t="str">
        <f>INDEX(product!C:C,MATCH(F6957,product!A:A,))</f>
        <v>Fasteners</v>
      </c>
      <c r="M6957" t="str">
        <f>INDEX(product!D:D,MATCH(F6957,product!A:A,))</f>
        <v>Assorted Color Push Pins</v>
      </c>
    </row>
    <row r="6958" spans="1:13" x14ac:dyDescent="0.25">
      <c r="A6958" s="1" t="s">
        <v>5688</v>
      </c>
      <c r="B6958" s="2">
        <v>42253</v>
      </c>
      <c r="C6958" s="2">
        <v>42255</v>
      </c>
      <c r="D6958" s="1" t="s">
        <v>11</v>
      </c>
      <c r="E6958" s="1" t="s">
        <v>1842</v>
      </c>
      <c r="F6958" s="1" t="s">
        <v>3459</v>
      </c>
      <c r="G6958">
        <v>3.444</v>
      </c>
      <c r="H6958">
        <v>1</v>
      </c>
      <c r="I6958">
        <v>0.7</v>
      </c>
      <c r="J6958">
        <v>-2.5255999999999998</v>
      </c>
      <c r="K6958" t="str">
        <f>INDEX(product!B:B,MATCH('TABELA TOTAL'!$F6258,product!A:A,0))</f>
        <v>Office Supplies</v>
      </c>
      <c r="L6958" t="str">
        <f>INDEX(product!C:C,MATCH(F6958,product!A:A,))</f>
        <v>Binders</v>
      </c>
      <c r="M6958" t="str">
        <f>INDEX(product!D:D,MATCH(F6958,product!A:A,))</f>
        <v>GBC Plasticlear Binding Covers</v>
      </c>
    </row>
    <row r="6959" spans="1:13" x14ac:dyDescent="0.25">
      <c r="A6959" s="1" t="s">
        <v>5743</v>
      </c>
      <c r="B6959" s="2">
        <v>42253</v>
      </c>
      <c r="C6959" s="2">
        <v>42259</v>
      </c>
      <c r="D6959" s="1" t="s">
        <v>19</v>
      </c>
      <c r="E6959" s="1" t="s">
        <v>137</v>
      </c>
      <c r="F6959" s="1" t="s">
        <v>4328</v>
      </c>
      <c r="G6959">
        <v>8.39</v>
      </c>
      <c r="H6959">
        <v>1</v>
      </c>
      <c r="I6959">
        <v>0</v>
      </c>
      <c r="J6959">
        <v>2.0975000000000001</v>
      </c>
      <c r="K6959" t="str">
        <f>INDEX(product!B:B,MATCH('TABELA TOTAL'!$F6355,product!A:A,0))</f>
        <v>Office Supplies</v>
      </c>
      <c r="L6959" t="str">
        <f>INDEX(product!C:C,MATCH(F6959,product!A:A,))</f>
        <v>Appliances</v>
      </c>
      <c r="M6959" t="str">
        <f>INDEX(product!D:D,MATCH(F6959,product!A:A,))</f>
        <v>Black &amp; Decker Filter for Double Action Dustbuster Cordless Vac BLDV7210</v>
      </c>
    </row>
    <row r="6960" spans="1:13" x14ac:dyDescent="0.25">
      <c r="A6960" s="1" t="s">
        <v>5743</v>
      </c>
      <c r="B6960" s="2">
        <v>42253</v>
      </c>
      <c r="C6960" s="2">
        <v>42259</v>
      </c>
      <c r="D6960" s="1" t="s">
        <v>19</v>
      </c>
      <c r="E6960" s="1" t="s">
        <v>137</v>
      </c>
      <c r="F6960" s="1" t="s">
        <v>2125</v>
      </c>
      <c r="G6960">
        <v>337.98</v>
      </c>
      <c r="H6960">
        <v>2</v>
      </c>
      <c r="I6960">
        <v>0</v>
      </c>
      <c r="J6960">
        <v>101.39400000000001</v>
      </c>
      <c r="K6960" t="str">
        <f>INDEX(product!B:B,MATCH('TABELA TOTAL'!$F6356,product!A:A,0))</f>
        <v>Office Supplies</v>
      </c>
      <c r="L6960" t="str">
        <f>INDEX(product!C:C,MATCH(F6960,product!A:A,))</f>
        <v>Phones</v>
      </c>
      <c r="M6960" t="str">
        <f>INDEX(product!D:D,MATCH(F6960,product!A:A,))</f>
        <v>ShoreTel ShorePhone IP 230 VoIP phone</v>
      </c>
    </row>
    <row r="6961" spans="1:13" x14ac:dyDescent="0.25">
      <c r="A6961" s="1" t="s">
        <v>7027</v>
      </c>
      <c r="B6961" s="2">
        <v>42253</v>
      </c>
      <c r="C6961" s="2">
        <v>42259</v>
      </c>
      <c r="D6961" s="1" t="s">
        <v>19</v>
      </c>
      <c r="E6961" s="1" t="s">
        <v>578</v>
      </c>
      <c r="F6961" s="1" t="s">
        <v>3669</v>
      </c>
      <c r="G6961">
        <v>46.62</v>
      </c>
      <c r="H6961">
        <v>9</v>
      </c>
      <c r="I6961">
        <v>0</v>
      </c>
      <c r="J6961">
        <v>21.4452</v>
      </c>
      <c r="K6961" t="str">
        <f>INDEX(product!B:B,MATCH('TABELA TOTAL'!$F8792,product!A:A,0))</f>
        <v>Office Supplies</v>
      </c>
      <c r="L6961" t="str">
        <f>INDEX(product!C:C,MATCH(F6961,product!A:A,))</f>
        <v>Binders</v>
      </c>
      <c r="M6961" t="str">
        <f>INDEX(product!D:D,MATCH(F6961,product!A:A,))</f>
        <v>SlimView Poly Binder, 3/8"</v>
      </c>
    </row>
    <row r="6962" spans="1:13" x14ac:dyDescent="0.25">
      <c r="A6962" s="1" t="s">
        <v>7669</v>
      </c>
      <c r="B6962" s="2">
        <v>42253</v>
      </c>
      <c r="C6962" s="2">
        <v>42256</v>
      </c>
      <c r="D6962" s="1" t="s">
        <v>11</v>
      </c>
      <c r="E6962" s="1" t="s">
        <v>2434</v>
      </c>
      <c r="F6962" s="1" t="s">
        <v>2110</v>
      </c>
      <c r="G6962">
        <v>85.98</v>
      </c>
      <c r="H6962">
        <v>1</v>
      </c>
      <c r="I6962">
        <v>0</v>
      </c>
      <c r="J6962">
        <v>22.354800000000001</v>
      </c>
      <c r="K6962" t="str">
        <f>INDEX(product!B:B,MATCH('TABELA TOTAL'!$F9982,product!A:A,0))</f>
        <v>Office Supplies</v>
      </c>
      <c r="L6962" t="str">
        <f>INDEX(product!C:C,MATCH(F6962,product!A:A,))</f>
        <v>Tables</v>
      </c>
      <c r="M6962" t="str">
        <f>INDEX(product!D:D,MATCH(F6962,product!A:A,))</f>
        <v>KI Adjustable-Height Table</v>
      </c>
    </row>
    <row r="6963" spans="1:13" x14ac:dyDescent="0.25">
      <c r="A6963" s="1" t="s">
        <v>2517</v>
      </c>
      <c r="B6963" s="2">
        <v>42252</v>
      </c>
      <c r="C6963" s="2">
        <v>42256</v>
      </c>
      <c r="D6963" s="1" t="s">
        <v>19</v>
      </c>
      <c r="E6963" s="1" t="s">
        <v>664</v>
      </c>
      <c r="F6963" s="1" t="s">
        <v>2518</v>
      </c>
      <c r="G6963">
        <v>411.33199999999999</v>
      </c>
      <c r="H6963">
        <v>4</v>
      </c>
      <c r="I6963">
        <v>0.15</v>
      </c>
      <c r="J6963">
        <v>-4.8391999999999999</v>
      </c>
      <c r="K6963" t="str">
        <f>INDEX(product!B:B,MATCH('TABELA TOTAL'!$F1762,product!A:A,0))</f>
        <v>Office Supplies</v>
      </c>
      <c r="L6963" t="str">
        <f>INDEX(product!C:C,MATCH(F6963,product!A:A,))</f>
        <v>Bookcases</v>
      </c>
      <c r="M6963" t="str">
        <f>INDEX(product!D:D,MATCH(F6963,product!A:A,))</f>
        <v>Sauder Camden County Barrister Bookcase, Planked Cherry Finish</v>
      </c>
    </row>
    <row r="6964" spans="1:13" x14ac:dyDescent="0.25">
      <c r="A6964" s="1" t="s">
        <v>2517</v>
      </c>
      <c r="B6964" s="2">
        <v>42252</v>
      </c>
      <c r="C6964" s="2">
        <v>42256</v>
      </c>
      <c r="D6964" s="1" t="s">
        <v>19</v>
      </c>
      <c r="E6964" s="1" t="s">
        <v>664</v>
      </c>
      <c r="F6964" s="1" t="s">
        <v>2519</v>
      </c>
      <c r="G6964">
        <v>28.751999999999999</v>
      </c>
      <c r="H6964">
        <v>6</v>
      </c>
      <c r="I6964">
        <v>0.2</v>
      </c>
      <c r="J6964">
        <v>9.7037999999999993</v>
      </c>
      <c r="K6964" t="str">
        <f>INDEX(product!B:B,MATCH('TABELA TOTAL'!$F1763,product!A:A,0))</f>
        <v>Furniture</v>
      </c>
      <c r="L6964" t="str">
        <f>INDEX(product!C:C,MATCH(F6964,product!A:A,))</f>
        <v>Binders</v>
      </c>
      <c r="M6964" t="str">
        <f>INDEX(product!D:D,MATCH(F6964,product!A:A,))</f>
        <v>DXL Angle-View Binders with Locking Rings, Black</v>
      </c>
    </row>
    <row r="6965" spans="1:13" x14ac:dyDescent="0.25">
      <c r="A6965" s="1" t="s">
        <v>2517</v>
      </c>
      <c r="B6965" s="2">
        <v>42252</v>
      </c>
      <c r="C6965" s="2">
        <v>42256</v>
      </c>
      <c r="D6965" s="1" t="s">
        <v>19</v>
      </c>
      <c r="E6965" s="1" t="s">
        <v>664</v>
      </c>
      <c r="F6965" s="1" t="s">
        <v>2520</v>
      </c>
      <c r="G6965">
        <v>293.19900000000001</v>
      </c>
      <c r="H6965">
        <v>3</v>
      </c>
      <c r="I6965">
        <v>0.15</v>
      </c>
      <c r="J6965">
        <v>-20.696400000000001</v>
      </c>
      <c r="K6965" t="str">
        <f>INDEX(product!B:B,MATCH('TABELA TOTAL'!$F1764,product!A:A,0))</f>
        <v>Office Supplies</v>
      </c>
      <c r="L6965" t="str">
        <f>INDEX(product!C:C,MATCH(F6965,product!A:A,))</f>
        <v>Bookcases</v>
      </c>
      <c r="M6965" t="str">
        <f>INDEX(product!D:D,MATCH(F6965,product!A:A,))</f>
        <v>Sauder Camden County Collection Libraries, Planked Cherry Finish</v>
      </c>
    </row>
    <row r="6966" spans="1:13" x14ac:dyDescent="0.25">
      <c r="A6966" s="1" t="s">
        <v>4647</v>
      </c>
      <c r="B6966" s="2">
        <v>42252</v>
      </c>
      <c r="C6966" s="2">
        <v>42258</v>
      </c>
      <c r="D6966" s="1" t="s">
        <v>19</v>
      </c>
      <c r="E6966" s="1" t="s">
        <v>1847</v>
      </c>
      <c r="F6966" s="1" t="s">
        <v>3898</v>
      </c>
      <c r="G6966">
        <v>16.27</v>
      </c>
      <c r="H6966">
        <v>5</v>
      </c>
      <c r="I6966">
        <v>0.8</v>
      </c>
      <c r="J6966">
        <v>-25.218499999999999</v>
      </c>
      <c r="K6966" t="str">
        <f>INDEX(product!B:B,MATCH('TABELA TOTAL'!$F4489,product!A:A,0))</f>
        <v>Furniture</v>
      </c>
      <c r="L6966" t="str">
        <f>INDEX(product!C:C,MATCH(F6966,product!A:A,))</f>
        <v>Binders</v>
      </c>
      <c r="M6966" t="str">
        <f>INDEX(product!D:D,MATCH(F6966,product!A:A,))</f>
        <v>Acco Flexible ACCOHIDE Square Ring Data Binder, Dark Blue, 11 1/2" X 14" 7/8"</v>
      </c>
    </row>
    <row r="6967" spans="1:13" x14ac:dyDescent="0.25">
      <c r="A6967" s="1" t="s">
        <v>4647</v>
      </c>
      <c r="B6967" s="2">
        <v>42252</v>
      </c>
      <c r="C6967" s="2">
        <v>42258</v>
      </c>
      <c r="D6967" s="1" t="s">
        <v>19</v>
      </c>
      <c r="E6967" s="1" t="s">
        <v>1847</v>
      </c>
      <c r="F6967" s="1" t="s">
        <v>3819</v>
      </c>
      <c r="G6967">
        <v>69.12</v>
      </c>
      <c r="H6967">
        <v>9</v>
      </c>
      <c r="I6967">
        <v>0.2</v>
      </c>
      <c r="J6967">
        <v>-14.688000000000001</v>
      </c>
      <c r="K6967" t="str">
        <f>INDEX(product!B:B,MATCH('TABELA TOTAL'!$F4490,product!A:A,0))</f>
        <v>Technology</v>
      </c>
      <c r="L6967" t="str">
        <f>INDEX(product!C:C,MATCH(F6967,product!A:A,))</f>
        <v>Supplies</v>
      </c>
      <c r="M6967" t="str">
        <f>INDEX(product!D:D,MATCH(F6967,product!A:A,))</f>
        <v>Stiletto Hand Letter Openers</v>
      </c>
    </row>
    <row r="6968" spans="1:13" x14ac:dyDescent="0.25">
      <c r="A6968" s="1" t="s">
        <v>4647</v>
      </c>
      <c r="B6968" s="2">
        <v>42252</v>
      </c>
      <c r="C6968" s="2">
        <v>42258</v>
      </c>
      <c r="D6968" s="1" t="s">
        <v>19</v>
      </c>
      <c r="E6968" s="1" t="s">
        <v>1847</v>
      </c>
      <c r="F6968" s="1" t="s">
        <v>2133</v>
      </c>
      <c r="G6968">
        <v>4.47</v>
      </c>
      <c r="H6968">
        <v>3</v>
      </c>
      <c r="I6968">
        <v>0.8</v>
      </c>
      <c r="J6968">
        <v>-7.8224999999999998</v>
      </c>
      <c r="K6968" t="str">
        <f>INDEX(product!B:B,MATCH('TABELA TOTAL'!$F4491,product!A:A,0))</f>
        <v>Office Supplies</v>
      </c>
      <c r="L6968" t="str">
        <f>INDEX(product!C:C,MATCH(F6968,product!A:A,))</f>
        <v>Binders</v>
      </c>
      <c r="M6968" t="str">
        <f>INDEX(product!D:D,MATCH(F6968,product!A:A,))</f>
        <v>Acco Four Pocket Poly Ring Binder with Label Holder, Smoke, 1"</v>
      </c>
    </row>
    <row r="6969" spans="1:13" x14ac:dyDescent="0.25">
      <c r="A6969" s="1" t="s">
        <v>5126</v>
      </c>
      <c r="B6969" s="2">
        <v>42252</v>
      </c>
      <c r="C6969" s="2">
        <v>42257</v>
      </c>
      <c r="D6969" s="1" t="s">
        <v>19</v>
      </c>
      <c r="E6969" s="1" t="s">
        <v>582</v>
      </c>
      <c r="F6969" s="1" t="s">
        <v>113</v>
      </c>
      <c r="G6969">
        <v>6.16</v>
      </c>
      <c r="H6969">
        <v>2</v>
      </c>
      <c r="I6969">
        <v>0</v>
      </c>
      <c r="J6969">
        <v>2.9567999999999999</v>
      </c>
      <c r="K6969" t="str">
        <f>INDEX(product!B:B,MATCH('TABELA TOTAL'!$F5283,product!A:A,0))</f>
        <v>Office Supplies</v>
      </c>
      <c r="L6969" t="str">
        <f>INDEX(product!C:C,MATCH(F6969,product!A:A,))</f>
        <v>Furnishings</v>
      </c>
      <c r="M6969" t="str">
        <f>INDEX(product!D:D,MATCH(F6969,product!A:A,))</f>
        <v>Longer-Life Soft White Bulbs</v>
      </c>
    </row>
    <row r="6970" spans="1:13" x14ac:dyDescent="0.25">
      <c r="A6970" s="1" t="s">
        <v>5126</v>
      </c>
      <c r="B6970" s="2">
        <v>42252</v>
      </c>
      <c r="C6970" s="2">
        <v>42257</v>
      </c>
      <c r="D6970" s="1" t="s">
        <v>19</v>
      </c>
      <c r="E6970" s="1" t="s">
        <v>582</v>
      </c>
      <c r="F6970" s="1" t="s">
        <v>632</v>
      </c>
      <c r="G6970">
        <v>36.840000000000003</v>
      </c>
      <c r="H6970">
        <v>3</v>
      </c>
      <c r="I6970">
        <v>0</v>
      </c>
      <c r="J6970">
        <v>17.314800000000002</v>
      </c>
      <c r="K6970" t="str">
        <f>INDEX(product!B:B,MATCH('TABELA TOTAL'!$F5284,product!A:A,0))</f>
        <v>Office Supplies</v>
      </c>
      <c r="L6970" t="str">
        <f>INDEX(product!C:C,MATCH(F6970,product!A:A,))</f>
        <v>Paper</v>
      </c>
      <c r="M6970" t="str">
        <f>INDEX(product!D:D,MATCH(F6970,product!A:A,))</f>
        <v>Xerox 1881</v>
      </c>
    </row>
    <row r="6971" spans="1:13" x14ac:dyDescent="0.25">
      <c r="A6971" s="1" t="s">
        <v>5898</v>
      </c>
      <c r="B6971" s="2">
        <v>42252</v>
      </c>
      <c r="C6971" s="2">
        <v>42259</v>
      </c>
      <c r="D6971" s="1" t="s">
        <v>19</v>
      </c>
      <c r="E6971" s="1" t="s">
        <v>297</v>
      </c>
      <c r="F6971" s="1" t="s">
        <v>5899</v>
      </c>
      <c r="G6971">
        <v>67.959999999999994</v>
      </c>
      <c r="H6971">
        <v>4</v>
      </c>
      <c r="I6971">
        <v>0</v>
      </c>
      <c r="J6971">
        <v>12.232799999999999</v>
      </c>
      <c r="K6971" t="str">
        <f>INDEX(product!B:B,MATCH('TABELA TOTAL'!$F6675,product!A:A,0))</f>
        <v>Technology</v>
      </c>
      <c r="L6971" t="str">
        <f>INDEX(product!C:C,MATCH(F6971,product!A:A,))</f>
        <v>Furnishings</v>
      </c>
      <c r="M6971" t="str">
        <f>INDEX(product!D:D,MATCH(F6971,product!A:A,))</f>
        <v>Tensor Brushed Steel Torchiere Floor Lamp</v>
      </c>
    </row>
    <row r="6972" spans="1:13" x14ac:dyDescent="0.25">
      <c r="A6972" s="1" t="s">
        <v>1778</v>
      </c>
      <c r="B6972" s="2">
        <v>42251</v>
      </c>
      <c r="C6972" s="2">
        <v>42255</v>
      </c>
      <c r="D6972" s="1" t="s">
        <v>19</v>
      </c>
      <c r="E6972" s="1" t="s">
        <v>1779</v>
      </c>
      <c r="F6972" s="1" t="s">
        <v>632</v>
      </c>
      <c r="G6972">
        <v>279.89999999999998</v>
      </c>
      <c r="H6972">
        <v>5</v>
      </c>
      <c r="I6972">
        <v>0</v>
      </c>
      <c r="J6972">
        <v>137.15100000000001</v>
      </c>
      <c r="K6972" t="str">
        <f>INDEX(product!B:B,MATCH('TABELA TOTAL'!$F1119,product!A:A,0))</f>
        <v>Furniture</v>
      </c>
      <c r="L6972" t="str">
        <f>INDEX(product!C:C,MATCH(F6972,product!A:A,))</f>
        <v>Paper</v>
      </c>
      <c r="M6972" t="str">
        <f>INDEX(product!D:D,MATCH(F6972,product!A:A,))</f>
        <v>Xerox 1881</v>
      </c>
    </row>
    <row r="6973" spans="1:13" x14ac:dyDescent="0.25">
      <c r="A6973" s="1" t="s">
        <v>1778</v>
      </c>
      <c r="B6973" s="2">
        <v>42251</v>
      </c>
      <c r="C6973" s="2">
        <v>42255</v>
      </c>
      <c r="D6973" s="1" t="s">
        <v>19</v>
      </c>
      <c r="E6973" s="1" t="s">
        <v>1779</v>
      </c>
      <c r="F6973" s="1" t="s">
        <v>1447</v>
      </c>
      <c r="G6973">
        <v>619.95000000000005</v>
      </c>
      <c r="H6973">
        <v>5</v>
      </c>
      <c r="I6973">
        <v>0</v>
      </c>
      <c r="J6973">
        <v>111.59099999999999</v>
      </c>
      <c r="K6973" t="str">
        <f>INDEX(product!B:B,MATCH('TABELA TOTAL'!$F1120,product!A:A,0))</f>
        <v>Furniture</v>
      </c>
      <c r="L6973" t="str">
        <f>INDEX(product!C:C,MATCH(F6973,product!A:A,))</f>
        <v>Accessories</v>
      </c>
      <c r="M6973" t="str">
        <f>INDEX(product!D:D,MATCH(F6973,product!A:A,))</f>
        <v>Logitech G19 Programmable Gaming Keyboard</v>
      </c>
    </row>
    <row r="6974" spans="1:13" x14ac:dyDescent="0.25">
      <c r="A6974" s="1" t="s">
        <v>1778</v>
      </c>
      <c r="B6974" s="2">
        <v>42251</v>
      </c>
      <c r="C6974" s="2">
        <v>42255</v>
      </c>
      <c r="D6974" s="1" t="s">
        <v>19</v>
      </c>
      <c r="E6974" s="1" t="s">
        <v>1779</v>
      </c>
      <c r="F6974" s="1" t="s">
        <v>1780</v>
      </c>
      <c r="G6974">
        <v>4.3600000000000003</v>
      </c>
      <c r="H6974">
        <v>2</v>
      </c>
      <c r="I6974">
        <v>0</v>
      </c>
      <c r="J6974">
        <v>2.0491999999999999</v>
      </c>
      <c r="K6974" t="str">
        <f>INDEX(product!B:B,MATCH('TABELA TOTAL'!$F1121,product!A:A,0))</f>
        <v>Furniture</v>
      </c>
      <c r="L6974" t="str">
        <f>INDEX(product!C:C,MATCH(F6974,product!A:A,))</f>
        <v>Paper</v>
      </c>
      <c r="M6974" t="str">
        <f>INDEX(product!D:D,MATCH(F6974,product!A:A,))</f>
        <v>Ampad Evidence Wirebond Steno Books, 6" x 9"</v>
      </c>
    </row>
    <row r="6975" spans="1:13" x14ac:dyDescent="0.25">
      <c r="A6975" s="1" t="s">
        <v>1778</v>
      </c>
      <c r="B6975" s="2">
        <v>42251</v>
      </c>
      <c r="C6975" s="2">
        <v>42255</v>
      </c>
      <c r="D6975" s="1" t="s">
        <v>19</v>
      </c>
      <c r="E6975" s="1" t="s">
        <v>1779</v>
      </c>
      <c r="F6975" s="1" t="s">
        <v>1373</v>
      </c>
      <c r="G6975">
        <v>15.28</v>
      </c>
      <c r="H6975">
        <v>2</v>
      </c>
      <c r="I6975">
        <v>0</v>
      </c>
      <c r="J6975">
        <v>7.4871999999999996</v>
      </c>
      <c r="K6975" t="str">
        <f>INDEX(product!B:B,MATCH('TABELA TOTAL'!$F1122,product!A:A,0))</f>
        <v>Office Supplies</v>
      </c>
      <c r="L6975" t="str">
        <f>INDEX(product!C:C,MATCH(F6975,product!A:A,))</f>
        <v>Envelopes</v>
      </c>
      <c r="M6975" t="str">
        <f>INDEX(product!D:D,MATCH(F6975,product!A:A,))</f>
        <v>Security-Tint Envelopes</v>
      </c>
    </row>
    <row r="6976" spans="1:13" x14ac:dyDescent="0.25">
      <c r="A6976" s="1" t="s">
        <v>4510</v>
      </c>
      <c r="B6976" s="2">
        <v>42251</v>
      </c>
      <c r="C6976" s="2">
        <v>42256</v>
      </c>
      <c r="D6976" s="1" t="s">
        <v>19</v>
      </c>
      <c r="E6976" s="1" t="s">
        <v>54</v>
      </c>
      <c r="F6976" s="1" t="s">
        <v>3898</v>
      </c>
      <c r="G6976">
        <v>9.7620000000000005</v>
      </c>
      <c r="H6976">
        <v>2</v>
      </c>
      <c r="I6976">
        <v>0.7</v>
      </c>
      <c r="J6976">
        <v>-6.8334000000000001</v>
      </c>
      <c r="K6976" t="str">
        <f>INDEX(product!B:B,MATCH('TABELA TOTAL'!$F4259,product!A:A,0))</f>
        <v>Office Supplies</v>
      </c>
      <c r="L6976" t="str">
        <f>INDEX(product!C:C,MATCH(F6976,product!A:A,))</f>
        <v>Binders</v>
      </c>
      <c r="M6976" t="str">
        <f>INDEX(product!D:D,MATCH(F6976,product!A:A,))</f>
        <v>Acco Flexible ACCOHIDE Square Ring Data Binder, Dark Blue, 11 1/2" X 14" 7/8"</v>
      </c>
    </row>
    <row r="6977" spans="1:13" x14ac:dyDescent="0.25">
      <c r="A6977" s="1" t="s">
        <v>4733</v>
      </c>
      <c r="B6977" s="2">
        <v>42251</v>
      </c>
      <c r="C6977" s="2">
        <v>42254</v>
      </c>
      <c r="D6977" s="1" t="s">
        <v>11</v>
      </c>
      <c r="E6977" s="1" t="s">
        <v>432</v>
      </c>
      <c r="F6977" s="1" t="s">
        <v>420</v>
      </c>
      <c r="G6977">
        <v>134.376</v>
      </c>
      <c r="H6977">
        <v>3</v>
      </c>
      <c r="I6977">
        <v>0.2</v>
      </c>
      <c r="J6977">
        <v>6.7187999999999999</v>
      </c>
      <c r="K6977" t="str">
        <f>INDEX(product!B:B,MATCH('TABELA TOTAL'!$F4618,product!A:A,0))</f>
        <v>Office Supplies</v>
      </c>
      <c r="L6977" t="str">
        <f>INDEX(product!C:C,MATCH(F6977,product!A:A,))</f>
        <v>Accessories</v>
      </c>
      <c r="M6977" t="str">
        <f>INDEX(product!D:D,MATCH(F6977,product!A:A,))</f>
        <v>Sony Micro Vault Click 16 GB USB 2.0 Flash Drive</v>
      </c>
    </row>
    <row r="6978" spans="1:13" x14ac:dyDescent="0.25">
      <c r="A6978" s="1" t="s">
        <v>5264</v>
      </c>
      <c r="B6978" s="2">
        <v>42251</v>
      </c>
      <c r="C6978" s="2">
        <v>42255</v>
      </c>
      <c r="D6978" s="1" t="s">
        <v>19</v>
      </c>
      <c r="E6978" s="1" t="s">
        <v>2152</v>
      </c>
      <c r="F6978" s="1" t="s">
        <v>2743</v>
      </c>
      <c r="G6978">
        <v>7.6559999999999997</v>
      </c>
      <c r="H6978">
        <v>4</v>
      </c>
      <c r="I6978">
        <v>0.7</v>
      </c>
      <c r="J6978">
        <v>-6.1247999999999996</v>
      </c>
      <c r="K6978" t="str">
        <f>INDEX(product!B:B,MATCH('TABELA TOTAL'!$F5497,product!A:A,0))</f>
        <v>Office Supplies</v>
      </c>
      <c r="L6978" t="str">
        <f>INDEX(product!C:C,MATCH(F6978,product!A:A,))</f>
        <v>Binders</v>
      </c>
      <c r="M6978" t="str">
        <f>INDEX(product!D:D,MATCH(F6978,product!A:A,))</f>
        <v>Avery Heavy-Duty EZD View Binder with Locking Rings</v>
      </c>
    </row>
    <row r="6979" spans="1:13" x14ac:dyDescent="0.25">
      <c r="A6979" s="1" t="s">
        <v>168</v>
      </c>
      <c r="B6979" s="2">
        <v>42250</v>
      </c>
      <c r="C6979" s="2">
        <v>42255</v>
      </c>
      <c r="D6979" s="1" t="s">
        <v>19</v>
      </c>
      <c r="E6979" s="1" t="s">
        <v>169</v>
      </c>
      <c r="F6979" s="1" t="s">
        <v>170</v>
      </c>
      <c r="G6979">
        <v>200.98400000000001</v>
      </c>
      <c r="H6979">
        <v>7</v>
      </c>
      <c r="I6979">
        <v>0.2</v>
      </c>
      <c r="J6979">
        <v>62.807499999999997</v>
      </c>
      <c r="K6979" t="str">
        <f>INDEX(product!B:B,MATCH('TABELA TOTAL'!$F85,product!A:A,0))</f>
        <v>Office Supplies</v>
      </c>
      <c r="L6979" t="str">
        <f>INDEX(product!C:C,MATCH(F6979,product!A:A,))</f>
        <v>Envelopes</v>
      </c>
      <c r="M6979" t="str">
        <f>INDEX(product!D:D,MATCH(F6979,product!A:A,))</f>
        <v>Jet-Pak Recycled Peel 'N' Seal Padded Mailers</v>
      </c>
    </row>
    <row r="6980" spans="1:13" x14ac:dyDescent="0.25">
      <c r="A6980" s="1" t="s">
        <v>928</v>
      </c>
      <c r="B6980" s="2">
        <v>42250</v>
      </c>
      <c r="C6980" s="2">
        <v>42254</v>
      </c>
      <c r="D6980" s="1" t="s">
        <v>19</v>
      </c>
      <c r="E6980" s="1" t="s">
        <v>929</v>
      </c>
      <c r="F6980" s="1" t="s">
        <v>930</v>
      </c>
      <c r="G6980">
        <v>36.335999999999999</v>
      </c>
      <c r="H6980">
        <v>3</v>
      </c>
      <c r="I6980">
        <v>0.2</v>
      </c>
      <c r="J6980">
        <v>-7.2671999999999999</v>
      </c>
      <c r="K6980" t="str">
        <f>INDEX(product!B:B,MATCH('TABELA TOTAL'!$F530,product!A:A,0))</f>
        <v>Technology</v>
      </c>
      <c r="L6980" t="str">
        <f>INDEX(product!C:C,MATCH(F6980,product!A:A,))</f>
        <v>Storage</v>
      </c>
      <c r="M6980" t="str">
        <f>INDEX(product!D:D,MATCH(F6980,product!A:A,))</f>
        <v>Eldon Gobal File Keepers</v>
      </c>
    </row>
    <row r="6981" spans="1:13" x14ac:dyDescent="0.25">
      <c r="A6981" s="1" t="s">
        <v>928</v>
      </c>
      <c r="B6981" s="2">
        <v>42250</v>
      </c>
      <c r="C6981" s="2">
        <v>42254</v>
      </c>
      <c r="D6981" s="1" t="s">
        <v>19</v>
      </c>
      <c r="E6981" s="1" t="s">
        <v>929</v>
      </c>
      <c r="F6981" s="1" t="s">
        <v>931</v>
      </c>
      <c r="G6981">
        <v>666.24800000000005</v>
      </c>
      <c r="H6981">
        <v>1</v>
      </c>
      <c r="I6981">
        <v>0.2</v>
      </c>
      <c r="J6981">
        <v>-149.9058</v>
      </c>
      <c r="K6981" t="str">
        <f>INDEX(product!B:B,MATCH('TABELA TOTAL'!$F531,product!A:A,0))</f>
        <v>Office Supplies</v>
      </c>
      <c r="L6981" t="str">
        <f>INDEX(product!C:C,MATCH(F6981,product!A:A,))</f>
        <v>Supplies</v>
      </c>
      <c r="M6981" t="str">
        <f>INDEX(product!D:D,MATCH(F6981,product!A:A,))</f>
        <v>Martin Yale Chadless Opener Electric Letter Opener</v>
      </c>
    </row>
    <row r="6982" spans="1:13" x14ac:dyDescent="0.25">
      <c r="A6982" s="1" t="s">
        <v>928</v>
      </c>
      <c r="B6982" s="2">
        <v>42250</v>
      </c>
      <c r="C6982" s="2">
        <v>42254</v>
      </c>
      <c r="D6982" s="1" t="s">
        <v>19</v>
      </c>
      <c r="E6982" s="1" t="s">
        <v>929</v>
      </c>
      <c r="F6982" s="1" t="s">
        <v>932</v>
      </c>
      <c r="G6982">
        <v>52.512</v>
      </c>
      <c r="H6982">
        <v>6</v>
      </c>
      <c r="I6982">
        <v>0.2</v>
      </c>
      <c r="J6982">
        <v>19.692</v>
      </c>
      <c r="K6982" t="str">
        <f>INDEX(product!B:B,MATCH('TABELA TOTAL'!$F532,product!A:A,0))</f>
        <v>Furniture</v>
      </c>
      <c r="L6982" t="str">
        <f>INDEX(product!C:C,MATCH(F6982,product!A:A,))</f>
        <v>Envelopes</v>
      </c>
      <c r="M6982" t="str">
        <f>INDEX(product!D:D,MATCH(F6982,product!A:A,))</f>
        <v>White Business Envelopes with Contemporary Seam, Recycled White Business Envelopes</v>
      </c>
    </row>
    <row r="6983" spans="1:13" x14ac:dyDescent="0.25">
      <c r="A6983" s="1" t="s">
        <v>2494</v>
      </c>
      <c r="B6983" s="2">
        <v>42250</v>
      </c>
      <c r="C6983" s="2">
        <v>42256</v>
      </c>
      <c r="D6983" s="1" t="s">
        <v>19</v>
      </c>
      <c r="E6983" s="1" t="s">
        <v>449</v>
      </c>
      <c r="F6983" s="1" t="s">
        <v>944</v>
      </c>
      <c r="G6983">
        <v>31.44</v>
      </c>
      <c r="H6983">
        <v>3</v>
      </c>
      <c r="I6983">
        <v>0</v>
      </c>
      <c r="J6983">
        <v>8.4887999999999995</v>
      </c>
      <c r="K6983" t="str">
        <f>INDEX(product!B:B,MATCH('TABELA TOTAL'!$F1739,product!A:A,0))</f>
        <v>Office Supplies</v>
      </c>
      <c r="L6983" t="str">
        <f>INDEX(product!C:C,MATCH(F6983,product!A:A,))</f>
        <v>Storage</v>
      </c>
      <c r="M6983" t="str">
        <f>INDEX(product!D:D,MATCH(F6983,product!A:A,))</f>
        <v>Sterilite Officeware Hinged File Box</v>
      </c>
    </row>
    <row r="6984" spans="1:13" x14ac:dyDescent="0.25">
      <c r="A6984" s="1" t="s">
        <v>2494</v>
      </c>
      <c r="B6984" s="2">
        <v>42250</v>
      </c>
      <c r="C6984" s="2">
        <v>42256</v>
      </c>
      <c r="D6984" s="1" t="s">
        <v>19</v>
      </c>
      <c r="E6984" s="1" t="s">
        <v>449</v>
      </c>
      <c r="F6984" s="1" t="s">
        <v>2318</v>
      </c>
      <c r="G6984">
        <v>17.899999999999999</v>
      </c>
      <c r="H6984">
        <v>2</v>
      </c>
      <c r="I6984">
        <v>0</v>
      </c>
      <c r="J6984">
        <v>3.4009999999999998</v>
      </c>
      <c r="K6984" t="str">
        <f>INDEX(product!B:B,MATCH('TABELA TOTAL'!$F1740,product!A:A,0))</f>
        <v>Furniture</v>
      </c>
      <c r="L6984" t="str">
        <f>INDEX(product!C:C,MATCH(F6984,product!A:A,))</f>
        <v>Accessories</v>
      </c>
      <c r="M6984" t="str">
        <f>INDEX(product!D:D,MATCH(F6984,product!A:A,))</f>
        <v>Kingston Digital DataTraveler 16GB USB 2.0</v>
      </c>
    </row>
    <row r="6985" spans="1:13" x14ac:dyDescent="0.25">
      <c r="A6985" s="1" t="s">
        <v>2494</v>
      </c>
      <c r="B6985" s="2">
        <v>42250</v>
      </c>
      <c r="C6985" s="2">
        <v>42256</v>
      </c>
      <c r="D6985" s="1" t="s">
        <v>19</v>
      </c>
      <c r="E6985" s="1" t="s">
        <v>449</v>
      </c>
      <c r="F6985" s="1" t="s">
        <v>2495</v>
      </c>
      <c r="G6985">
        <v>129.44999999999999</v>
      </c>
      <c r="H6985">
        <v>5</v>
      </c>
      <c r="I6985">
        <v>0</v>
      </c>
      <c r="J6985">
        <v>46.601999999999997</v>
      </c>
      <c r="K6985" t="str">
        <f>INDEX(product!B:B,MATCH('TABELA TOTAL'!$F1741,product!A:A,0))</f>
        <v>Furniture</v>
      </c>
      <c r="L6985" t="str">
        <f>INDEX(product!C:C,MATCH(F6985,product!A:A,))</f>
        <v>Accessories</v>
      </c>
      <c r="M6985" t="str">
        <f>INDEX(product!D:D,MATCH(F6985,product!A:A,))</f>
        <v>TRENDnet 56K USB 2.0 Phone, Internet and Fax Modem</v>
      </c>
    </row>
    <row r="6986" spans="1:13" x14ac:dyDescent="0.25">
      <c r="A6986" s="1" t="s">
        <v>2622</v>
      </c>
      <c r="B6986" s="2">
        <v>42250</v>
      </c>
      <c r="C6986" s="2">
        <v>42252</v>
      </c>
      <c r="D6986" s="1" t="s">
        <v>79</v>
      </c>
      <c r="E6986" s="1" t="s">
        <v>341</v>
      </c>
      <c r="F6986" s="1" t="s">
        <v>40</v>
      </c>
      <c r="G6986">
        <v>137.62</v>
      </c>
      <c r="H6986">
        <v>2</v>
      </c>
      <c r="I6986">
        <v>0</v>
      </c>
      <c r="J6986">
        <v>60.552799999999998</v>
      </c>
      <c r="K6986" t="str">
        <f>INDEX(product!B:B,MATCH('TABELA TOTAL'!$F1860,product!A:A,0))</f>
        <v>Technology</v>
      </c>
      <c r="L6986" t="str">
        <f>INDEX(product!C:C,MATCH(F6986,product!A:A,))</f>
        <v>Appliances</v>
      </c>
      <c r="M6986" t="str">
        <f>INDEX(product!D:D,MATCH(F6986,product!A:A,))</f>
        <v>Holmes Replacement Filter for HEPA Air Cleaner, Very Large Room, HEPA Filter</v>
      </c>
    </row>
    <row r="6987" spans="1:13" x14ac:dyDescent="0.25">
      <c r="A6987" s="1" t="s">
        <v>2622</v>
      </c>
      <c r="B6987" s="2">
        <v>42250</v>
      </c>
      <c r="C6987" s="2">
        <v>42252</v>
      </c>
      <c r="D6987" s="1" t="s">
        <v>79</v>
      </c>
      <c r="E6987" s="1" t="s">
        <v>341</v>
      </c>
      <c r="F6987" s="1" t="s">
        <v>2623</v>
      </c>
      <c r="G6987">
        <v>100.49</v>
      </c>
      <c r="H6987">
        <v>1</v>
      </c>
      <c r="I6987">
        <v>0</v>
      </c>
      <c r="J6987">
        <v>25.122499999999999</v>
      </c>
      <c r="K6987" t="str">
        <f>INDEX(product!B:B,MATCH('TABELA TOTAL'!$F1861,product!A:A,0))</f>
        <v>Office Supplies</v>
      </c>
      <c r="L6987" t="str">
        <f>INDEX(product!C:C,MATCH(F6987,product!A:A,))</f>
        <v>Phones</v>
      </c>
      <c r="M6987" t="str">
        <f>INDEX(product!D:D,MATCH(F6987,product!A:A,))</f>
        <v>Classic Ivory Antique Telephone ZL1810</v>
      </c>
    </row>
    <row r="6988" spans="1:13" x14ac:dyDescent="0.25">
      <c r="A6988" s="1" t="s">
        <v>3517</v>
      </c>
      <c r="B6988" s="2">
        <v>42250</v>
      </c>
      <c r="C6988" s="2">
        <v>42255</v>
      </c>
      <c r="D6988" s="1" t="s">
        <v>11</v>
      </c>
      <c r="E6988" s="1" t="s">
        <v>341</v>
      </c>
      <c r="F6988" s="1" t="s">
        <v>1644</v>
      </c>
      <c r="G6988">
        <v>120.33</v>
      </c>
      <c r="H6988">
        <v>1</v>
      </c>
      <c r="I6988">
        <v>0</v>
      </c>
      <c r="J6988">
        <v>31.285799999999998</v>
      </c>
      <c r="K6988" t="str">
        <f>INDEX(product!B:B,MATCH('TABELA TOTAL'!$F2841,product!A:A,0))</f>
        <v>Furniture</v>
      </c>
      <c r="L6988" t="str">
        <f>INDEX(product!C:C,MATCH(F6988,product!A:A,))</f>
        <v>Storage</v>
      </c>
      <c r="M6988" t="str">
        <f>INDEX(product!D:D,MATCH(F6988,product!A:A,))</f>
        <v xml:space="preserve">Iceberg Mobile Mega Data/Printer Cart </v>
      </c>
    </row>
    <row r="6989" spans="1:13" x14ac:dyDescent="0.25">
      <c r="A6989" s="1" t="s">
        <v>4631</v>
      </c>
      <c r="B6989" s="2">
        <v>42250</v>
      </c>
      <c r="C6989" s="2">
        <v>42255</v>
      </c>
      <c r="D6989" s="1" t="s">
        <v>19</v>
      </c>
      <c r="E6989" s="1" t="s">
        <v>1598</v>
      </c>
      <c r="F6989" s="1" t="s">
        <v>793</v>
      </c>
      <c r="G6989">
        <v>129.56800000000001</v>
      </c>
      <c r="H6989">
        <v>2</v>
      </c>
      <c r="I6989">
        <v>0.2</v>
      </c>
      <c r="J6989">
        <v>-12.956799999999999</v>
      </c>
      <c r="K6989" t="str">
        <f>INDEX(product!B:B,MATCH('TABELA TOTAL'!$F4457,product!A:A,0))</f>
        <v>Furniture</v>
      </c>
      <c r="L6989" t="str">
        <f>INDEX(product!C:C,MATCH(F6989,product!A:A,))</f>
        <v>Chairs</v>
      </c>
      <c r="M6989" t="str">
        <f>INDEX(product!D:D,MATCH(F6989,product!A:A,))</f>
        <v>Office Star - Ergonomically Designed Knee Chair</v>
      </c>
    </row>
    <row r="6990" spans="1:13" x14ac:dyDescent="0.25">
      <c r="A6990" s="1" t="s">
        <v>4631</v>
      </c>
      <c r="B6990" s="2">
        <v>42250</v>
      </c>
      <c r="C6990" s="2">
        <v>42255</v>
      </c>
      <c r="D6990" s="1" t="s">
        <v>19</v>
      </c>
      <c r="E6990" s="1" t="s">
        <v>1598</v>
      </c>
      <c r="F6990" s="1" t="s">
        <v>258</v>
      </c>
      <c r="G6990">
        <v>6.3680000000000003</v>
      </c>
      <c r="H6990">
        <v>2</v>
      </c>
      <c r="I6990">
        <v>0.2</v>
      </c>
      <c r="J6990">
        <v>2.1492</v>
      </c>
      <c r="K6990" t="str">
        <f>INDEX(product!B:B,MATCH('TABELA TOTAL'!$F4458,product!A:A,0))</f>
        <v>Office Supplies</v>
      </c>
      <c r="L6990" t="str">
        <f>INDEX(product!C:C,MATCH(F6990,product!A:A,))</f>
        <v>Binders</v>
      </c>
      <c r="M6990" t="str">
        <f>INDEX(product!D:D,MATCH(F6990,product!A:A,))</f>
        <v>Avery Durable Slant Ring Binders, No Labels</v>
      </c>
    </row>
    <row r="6991" spans="1:13" x14ac:dyDescent="0.25">
      <c r="A6991" s="1" t="s">
        <v>5569</v>
      </c>
      <c r="B6991" s="2">
        <v>42250</v>
      </c>
      <c r="C6991" s="2">
        <v>42255</v>
      </c>
      <c r="D6991" s="1" t="s">
        <v>19</v>
      </c>
      <c r="E6991" s="1" t="s">
        <v>2018</v>
      </c>
      <c r="F6991" s="1" t="s">
        <v>2379</v>
      </c>
      <c r="G6991">
        <v>238.15199999999999</v>
      </c>
      <c r="H6991">
        <v>3</v>
      </c>
      <c r="I6991">
        <v>0.2</v>
      </c>
      <c r="J6991">
        <v>89.307000000000002</v>
      </c>
      <c r="K6991" t="str">
        <f>INDEX(product!B:B,MATCH('TABELA TOTAL'!$F6047,product!A:A,0))</f>
        <v>Technology</v>
      </c>
      <c r="L6991" t="str">
        <f>INDEX(product!C:C,MATCH(F6991,product!A:A,))</f>
        <v>Furnishings</v>
      </c>
      <c r="M6991" t="str">
        <f>INDEX(product!D:D,MATCH(F6991,product!A:A,))</f>
        <v>GE 48" Fluorescent Tube, Cool White Energy Saver, 34 Watts, 30/Box</v>
      </c>
    </row>
    <row r="6992" spans="1:13" x14ac:dyDescent="0.25">
      <c r="A6992" s="1" t="s">
        <v>6840</v>
      </c>
      <c r="B6992" s="2">
        <v>42250</v>
      </c>
      <c r="C6992" s="2">
        <v>42254</v>
      </c>
      <c r="D6992" s="1" t="s">
        <v>11</v>
      </c>
      <c r="E6992" s="1" t="s">
        <v>2918</v>
      </c>
      <c r="F6992" s="1" t="s">
        <v>4036</v>
      </c>
      <c r="G6992">
        <v>7.5</v>
      </c>
      <c r="H6992">
        <v>2</v>
      </c>
      <c r="I6992">
        <v>0</v>
      </c>
      <c r="J6992">
        <v>3.6</v>
      </c>
      <c r="K6992" t="str">
        <f>INDEX(product!B:B,MATCH('TABELA TOTAL'!$F8464,product!A:A,0))</f>
        <v>Office Supplies</v>
      </c>
      <c r="L6992" t="str">
        <f>INDEX(product!C:C,MATCH(F6992,product!A:A,))</f>
        <v>Labels</v>
      </c>
      <c r="M6992" t="str">
        <f>INDEX(product!D:D,MATCH(F6992,product!A:A,))</f>
        <v>Smead Alpha-Z Color-Coded Name Labels First Letter Starter Set</v>
      </c>
    </row>
    <row r="6993" spans="1:13" x14ac:dyDescent="0.25">
      <c r="A6993" s="1" t="s">
        <v>610</v>
      </c>
      <c r="B6993" s="2">
        <v>42248</v>
      </c>
      <c r="C6993" s="2">
        <v>42251</v>
      </c>
      <c r="D6993" s="1" t="s">
        <v>11</v>
      </c>
      <c r="E6993" s="1" t="s">
        <v>611</v>
      </c>
      <c r="F6993" s="1" t="s">
        <v>612</v>
      </c>
      <c r="G6993">
        <v>4.7519999999999998</v>
      </c>
      <c r="H6993">
        <v>1</v>
      </c>
      <c r="I6993">
        <v>0.2</v>
      </c>
      <c r="J6993">
        <v>1.6037999999999999</v>
      </c>
      <c r="K6993" t="str">
        <f>INDEX(product!B:B,MATCH('TABELA TOTAL'!$F336,product!A:A,0))</f>
        <v>Technology</v>
      </c>
      <c r="L6993" t="str">
        <f>INDEX(product!C:C,MATCH(F6993,product!A:A,))</f>
        <v>Binders</v>
      </c>
      <c r="M6993" t="str">
        <f>INDEX(product!D:D,MATCH(F6993,product!A:A,))</f>
        <v>Storex Dura Pro Binders</v>
      </c>
    </row>
    <row r="6994" spans="1:13" x14ac:dyDescent="0.25">
      <c r="A6994" s="1" t="s">
        <v>610</v>
      </c>
      <c r="B6994" s="2">
        <v>42248</v>
      </c>
      <c r="C6994" s="2">
        <v>42251</v>
      </c>
      <c r="D6994" s="1" t="s">
        <v>11</v>
      </c>
      <c r="E6994" s="1" t="s">
        <v>611</v>
      </c>
      <c r="F6994" s="1" t="s">
        <v>613</v>
      </c>
      <c r="G6994">
        <v>959.98400000000004</v>
      </c>
      <c r="H6994">
        <v>2</v>
      </c>
      <c r="I6994">
        <v>0.2</v>
      </c>
      <c r="J6994">
        <v>335.99439999999998</v>
      </c>
      <c r="K6994" t="str">
        <f>INDEX(product!B:B,MATCH('TABELA TOTAL'!$F337,product!A:A,0))</f>
        <v>Office Supplies</v>
      </c>
      <c r="L6994" t="str">
        <f>INDEX(product!C:C,MATCH(F6994,product!A:A,))</f>
        <v>Copiers</v>
      </c>
      <c r="M6994" t="str">
        <f>INDEX(product!D:D,MATCH(F6994,product!A:A,))</f>
        <v>Hewlett Packard LaserJet 3310 Copier</v>
      </c>
    </row>
    <row r="6995" spans="1:13" x14ac:dyDescent="0.25">
      <c r="A6995" s="1" t="s">
        <v>610</v>
      </c>
      <c r="B6995" s="2">
        <v>42248</v>
      </c>
      <c r="C6995" s="2">
        <v>42251</v>
      </c>
      <c r="D6995" s="1" t="s">
        <v>11</v>
      </c>
      <c r="E6995" s="1" t="s">
        <v>611</v>
      </c>
      <c r="F6995" s="1" t="s">
        <v>614</v>
      </c>
      <c r="G6995">
        <v>14.368</v>
      </c>
      <c r="H6995">
        <v>4</v>
      </c>
      <c r="I6995">
        <v>0.2</v>
      </c>
      <c r="J6995">
        <v>4.49</v>
      </c>
      <c r="K6995" t="str">
        <f>INDEX(product!B:B,MATCH('TABELA TOTAL'!$F338,product!A:A,0))</f>
        <v>Office Supplies</v>
      </c>
      <c r="L6995" t="str">
        <f>INDEX(product!C:C,MATCH(F6995,product!A:A,))</f>
        <v>Binders</v>
      </c>
      <c r="M6995" t="str">
        <f>INDEX(product!D:D,MATCH(F6995,product!A:A,))</f>
        <v>Avery Non-Stick Binders</v>
      </c>
    </row>
    <row r="6996" spans="1:13" x14ac:dyDescent="0.25">
      <c r="A6996" s="1" t="s">
        <v>3499</v>
      </c>
      <c r="B6996" s="2">
        <v>42248</v>
      </c>
      <c r="C6996" s="2">
        <v>42255</v>
      </c>
      <c r="D6996" s="1" t="s">
        <v>19</v>
      </c>
      <c r="E6996" s="1" t="s">
        <v>3500</v>
      </c>
      <c r="F6996" s="1" t="s">
        <v>1490</v>
      </c>
      <c r="G6996">
        <v>114.6</v>
      </c>
      <c r="H6996">
        <v>5</v>
      </c>
      <c r="I6996">
        <v>0</v>
      </c>
      <c r="J6996">
        <v>51.57</v>
      </c>
      <c r="K6996" t="str">
        <f>INDEX(product!B:B,MATCH('TABELA TOTAL'!$F2817,product!A:A,0))</f>
        <v>Office Supplies</v>
      </c>
      <c r="L6996" t="str">
        <f>INDEX(product!C:C,MATCH(F6996,product!A:A,))</f>
        <v>Binders</v>
      </c>
      <c r="M6996" t="str">
        <f>INDEX(product!D:D,MATCH(F6996,product!A:A,))</f>
        <v>Deluxe Heavy-Duty Vinyl Round Ring Binder</v>
      </c>
    </row>
    <row r="6997" spans="1:13" x14ac:dyDescent="0.25">
      <c r="A6997" s="1" t="s">
        <v>3499</v>
      </c>
      <c r="B6997" s="2">
        <v>42248</v>
      </c>
      <c r="C6997" s="2">
        <v>42255</v>
      </c>
      <c r="D6997" s="1" t="s">
        <v>19</v>
      </c>
      <c r="E6997" s="1" t="s">
        <v>3500</v>
      </c>
      <c r="F6997" s="1" t="s">
        <v>339</v>
      </c>
      <c r="G6997">
        <v>60.74</v>
      </c>
      <c r="H6997">
        <v>1</v>
      </c>
      <c r="I6997">
        <v>0</v>
      </c>
      <c r="J6997">
        <v>15.185</v>
      </c>
      <c r="K6997" t="str">
        <f>INDEX(product!B:B,MATCH('TABELA TOTAL'!$F2818,product!A:A,0))</f>
        <v>Technology</v>
      </c>
      <c r="L6997" t="str">
        <f>INDEX(product!C:C,MATCH(F6997,product!A:A,))</f>
        <v>Chairs</v>
      </c>
      <c r="M6997" t="str">
        <f>INDEX(product!D:D,MATCH(F6997,product!A:A,))</f>
        <v>Global Value Steno Chair, Gray</v>
      </c>
    </row>
    <row r="6998" spans="1:13" x14ac:dyDescent="0.25">
      <c r="A6998" s="1" t="s">
        <v>3499</v>
      </c>
      <c r="B6998" s="2">
        <v>42248</v>
      </c>
      <c r="C6998" s="2">
        <v>42255</v>
      </c>
      <c r="D6998" s="1" t="s">
        <v>19</v>
      </c>
      <c r="E6998" s="1" t="s">
        <v>3500</v>
      </c>
      <c r="F6998" s="1" t="s">
        <v>3023</v>
      </c>
      <c r="G6998">
        <v>124.36</v>
      </c>
      <c r="H6998">
        <v>2</v>
      </c>
      <c r="I6998">
        <v>0</v>
      </c>
      <c r="J6998">
        <v>27.359200000000001</v>
      </c>
      <c r="K6998" t="str">
        <f>INDEX(product!B:B,MATCH('TABELA TOTAL'!$F2819,product!A:A,0))</f>
        <v>Furniture</v>
      </c>
      <c r="L6998" t="str">
        <f>INDEX(product!C:C,MATCH(F6998,product!A:A,))</f>
        <v>Furnishings</v>
      </c>
      <c r="M6998" t="str">
        <f>INDEX(product!D:D,MATCH(F6998,product!A:A,))</f>
        <v>Deflect-o Glass Clear Studded Chair Mats</v>
      </c>
    </row>
    <row r="6999" spans="1:13" x14ac:dyDescent="0.25">
      <c r="A6999" s="1" t="s">
        <v>3499</v>
      </c>
      <c r="B6999" s="2">
        <v>42248</v>
      </c>
      <c r="C6999" s="2">
        <v>42255</v>
      </c>
      <c r="D6999" s="1" t="s">
        <v>19</v>
      </c>
      <c r="E6999" s="1" t="s">
        <v>3500</v>
      </c>
      <c r="F6999" s="1" t="s">
        <v>506</v>
      </c>
      <c r="G6999">
        <v>1088.76</v>
      </c>
      <c r="H6999">
        <v>6</v>
      </c>
      <c r="I6999">
        <v>0</v>
      </c>
      <c r="J6999">
        <v>315.74040000000002</v>
      </c>
      <c r="K6999" t="str">
        <f>INDEX(product!B:B,MATCH('TABELA TOTAL'!$F2820,product!A:A,0))</f>
        <v>Technology</v>
      </c>
      <c r="L6999" t="str">
        <f>INDEX(product!C:C,MATCH(F6999,product!A:A,))</f>
        <v>Storage</v>
      </c>
      <c r="M6999" t="str">
        <f>INDEX(product!D:D,MATCH(F6999,product!A:A,))</f>
        <v>Adjustable Depth Letter/Legal Cart</v>
      </c>
    </row>
    <row r="7000" spans="1:13" x14ac:dyDescent="0.25">
      <c r="A7000" s="1" t="s">
        <v>1278</v>
      </c>
      <c r="B7000" s="2">
        <v>42247</v>
      </c>
      <c r="C7000" s="2">
        <v>42252</v>
      </c>
      <c r="D7000" s="1" t="s">
        <v>19</v>
      </c>
      <c r="E7000" s="1" t="s">
        <v>1055</v>
      </c>
      <c r="F7000" s="1" t="s">
        <v>988</v>
      </c>
      <c r="G7000">
        <v>58.32</v>
      </c>
      <c r="H7000">
        <v>9</v>
      </c>
      <c r="I7000">
        <v>0</v>
      </c>
      <c r="J7000">
        <v>27.993600000000001</v>
      </c>
      <c r="K7000" t="str">
        <f>INDEX(product!B:B,MATCH('TABELA TOTAL'!$F762,product!A:A,0))</f>
        <v>Office Supplies</v>
      </c>
      <c r="L7000" t="str">
        <f>INDEX(product!C:C,MATCH(F7000,product!A:A,))</f>
        <v>Paper</v>
      </c>
      <c r="M7000" t="str">
        <f>INDEX(product!D:D,MATCH(F7000,product!A:A,))</f>
        <v>Xerox 226</v>
      </c>
    </row>
    <row r="7001" spans="1:13" x14ac:dyDescent="0.25">
      <c r="A7001" s="1" t="s">
        <v>3092</v>
      </c>
      <c r="B7001" s="2">
        <v>42247</v>
      </c>
      <c r="C7001" s="2">
        <v>42249</v>
      </c>
      <c r="D7001" s="1" t="s">
        <v>79</v>
      </c>
      <c r="E7001" s="1" t="s">
        <v>3093</v>
      </c>
      <c r="F7001" s="1" t="s">
        <v>86</v>
      </c>
      <c r="G7001">
        <v>1552.8309999999999</v>
      </c>
      <c r="H7001">
        <v>7</v>
      </c>
      <c r="I7001">
        <v>0.15</v>
      </c>
      <c r="J7001">
        <v>200.9546</v>
      </c>
      <c r="K7001" t="str">
        <f>INDEX(product!B:B,MATCH('TABELA TOTAL'!$F2355,product!A:A,0))</f>
        <v>Office Supplies</v>
      </c>
      <c r="L7001" t="str">
        <f>INDEX(product!C:C,MATCH(F7001,product!A:A,))</f>
        <v>Bookcases</v>
      </c>
      <c r="M7001" t="str">
        <f>INDEX(product!D:D,MATCH(F7001,product!A:A,))</f>
        <v>Atlantic Metals Mobile 3-Shelf Bookcases, Custom Colors</v>
      </c>
    </row>
    <row r="7002" spans="1:13" x14ac:dyDescent="0.25">
      <c r="A7002" s="1" t="s">
        <v>3092</v>
      </c>
      <c r="B7002" s="2">
        <v>42247</v>
      </c>
      <c r="C7002" s="2">
        <v>42249</v>
      </c>
      <c r="D7002" s="1" t="s">
        <v>79</v>
      </c>
      <c r="E7002" s="1" t="s">
        <v>3093</v>
      </c>
      <c r="F7002" s="1" t="s">
        <v>295</v>
      </c>
      <c r="G7002">
        <v>137.24</v>
      </c>
      <c r="H7002">
        <v>5</v>
      </c>
      <c r="I7002">
        <v>0.2</v>
      </c>
      <c r="J7002">
        <v>46.3185</v>
      </c>
      <c r="K7002" t="str">
        <f>INDEX(product!B:B,MATCH('TABELA TOTAL'!$F2356,product!A:A,0))</f>
        <v>Office Supplies</v>
      </c>
      <c r="L7002" t="str">
        <f>INDEX(product!C:C,MATCH(F7002,product!A:A,))</f>
        <v>Binders</v>
      </c>
      <c r="M7002" t="str">
        <f>INDEX(product!D:D,MATCH(F7002,product!A:A,))</f>
        <v>GBC Prestige Therm-A-Bind Covers</v>
      </c>
    </row>
    <row r="7003" spans="1:13" x14ac:dyDescent="0.25">
      <c r="A7003" s="1" t="s">
        <v>3092</v>
      </c>
      <c r="B7003" s="2">
        <v>42247</v>
      </c>
      <c r="C7003" s="2">
        <v>42249</v>
      </c>
      <c r="D7003" s="1" t="s">
        <v>79</v>
      </c>
      <c r="E7003" s="1" t="s">
        <v>3093</v>
      </c>
      <c r="F7003" s="1" t="s">
        <v>3094</v>
      </c>
      <c r="G7003">
        <v>36.51</v>
      </c>
      <c r="H7003">
        <v>1</v>
      </c>
      <c r="I7003">
        <v>0</v>
      </c>
      <c r="J7003">
        <v>15.699299999999999</v>
      </c>
      <c r="K7003" t="str">
        <f>INDEX(product!B:B,MATCH('TABELA TOTAL'!$F2357,product!A:A,0))</f>
        <v>Office Supplies</v>
      </c>
      <c r="L7003" t="str">
        <f>INDEX(product!C:C,MATCH(F7003,product!A:A,))</f>
        <v>Accessories</v>
      </c>
      <c r="M7003" t="str">
        <f>INDEX(product!D:D,MATCH(F7003,product!A:A,))</f>
        <v>Memorex Micro Travel Drive 32 GB</v>
      </c>
    </row>
    <row r="7004" spans="1:13" x14ac:dyDescent="0.25">
      <c r="A7004" s="1" t="s">
        <v>3092</v>
      </c>
      <c r="B7004" s="2">
        <v>42247</v>
      </c>
      <c r="C7004" s="2">
        <v>42249</v>
      </c>
      <c r="D7004" s="1" t="s">
        <v>79</v>
      </c>
      <c r="E7004" s="1" t="s">
        <v>3093</v>
      </c>
      <c r="F7004" s="1" t="s">
        <v>3095</v>
      </c>
      <c r="G7004">
        <v>239.976</v>
      </c>
      <c r="H7004">
        <v>3</v>
      </c>
      <c r="I7004">
        <v>0.2</v>
      </c>
      <c r="J7004">
        <v>80.991900000000001</v>
      </c>
      <c r="K7004" t="str">
        <f>INDEX(product!B:B,MATCH('TABELA TOTAL'!$F2358,product!A:A,0))</f>
        <v>Office Supplies</v>
      </c>
      <c r="L7004" t="str">
        <f>INDEX(product!C:C,MATCH(F7004,product!A:A,))</f>
        <v>Machines</v>
      </c>
      <c r="M7004" t="str">
        <f>INDEX(product!D:D,MATCH(F7004,product!A:A,))</f>
        <v>Lexmark S315 Color Inkjet Printer</v>
      </c>
    </row>
    <row r="7005" spans="1:13" x14ac:dyDescent="0.25">
      <c r="A7005" s="1" t="s">
        <v>5607</v>
      </c>
      <c r="B7005" s="2">
        <v>42247</v>
      </c>
      <c r="C7005" s="2">
        <v>42252</v>
      </c>
      <c r="D7005" s="1" t="s">
        <v>19</v>
      </c>
      <c r="E7005" s="1" t="s">
        <v>765</v>
      </c>
      <c r="F7005" s="1" t="s">
        <v>2882</v>
      </c>
      <c r="G7005">
        <v>20.96</v>
      </c>
      <c r="H7005">
        <v>4</v>
      </c>
      <c r="I7005">
        <v>0.2</v>
      </c>
      <c r="J7005">
        <v>6.8120000000000003</v>
      </c>
      <c r="K7005" t="str">
        <f>INDEX(product!B:B,MATCH('TABELA TOTAL'!$F6125,product!A:A,0))</f>
        <v>Technology</v>
      </c>
      <c r="L7005" t="str">
        <f>INDEX(product!C:C,MATCH(F7005,product!A:A,))</f>
        <v>Paper</v>
      </c>
      <c r="M7005" t="str">
        <f>INDEX(product!D:D,MATCH(F7005,product!A:A,))</f>
        <v>Message Book, Phone, Wirebound Standard Line Memo, 2 3/4" X 5"</v>
      </c>
    </row>
    <row r="7006" spans="1:13" x14ac:dyDescent="0.25">
      <c r="A7006" s="1" t="s">
        <v>7221</v>
      </c>
      <c r="B7006" s="2">
        <v>42247</v>
      </c>
      <c r="C7006" s="2">
        <v>42251</v>
      </c>
      <c r="D7006" s="1" t="s">
        <v>19</v>
      </c>
      <c r="E7006" s="1" t="s">
        <v>2786</v>
      </c>
      <c r="F7006" s="1" t="s">
        <v>1859</v>
      </c>
      <c r="G7006">
        <v>555.96</v>
      </c>
      <c r="H7006">
        <v>5</v>
      </c>
      <c r="I7006">
        <v>0.2</v>
      </c>
      <c r="J7006">
        <v>41.697000000000003</v>
      </c>
      <c r="K7006" t="str">
        <f>INDEX(product!B:B,MATCH('TABELA TOTAL'!$F9135,product!A:A,0))</f>
        <v>Technology</v>
      </c>
      <c r="L7006" t="str">
        <f>INDEX(product!C:C,MATCH(F7006,product!A:A,))</f>
        <v>Phones</v>
      </c>
      <c r="M7006" t="str">
        <f>INDEX(product!D:D,MATCH(F7006,product!A:A,))</f>
        <v>Toshiba IPT2010-SD IP Telephone</v>
      </c>
    </row>
    <row r="7007" spans="1:13" x14ac:dyDescent="0.25">
      <c r="A7007" s="1" t="s">
        <v>5803</v>
      </c>
      <c r="B7007" s="2">
        <v>42245</v>
      </c>
      <c r="C7007" s="2">
        <v>42249</v>
      </c>
      <c r="D7007" s="1" t="s">
        <v>19</v>
      </c>
      <c r="E7007" s="1" t="s">
        <v>1728</v>
      </c>
      <c r="F7007" s="1" t="s">
        <v>2130</v>
      </c>
      <c r="G7007">
        <v>131.97999999999999</v>
      </c>
      <c r="H7007">
        <v>2</v>
      </c>
      <c r="I7007">
        <v>0</v>
      </c>
      <c r="J7007">
        <v>35.634599999999999</v>
      </c>
      <c r="K7007" t="str">
        <f>INDEX(product!B:B,MATCH('TABELA TOTAL'!$F6472,product!A:A,0))</f>
        <v>Technology</v>
      </c>
      <c r="L7007" t="str">
        <f>INDEX(product!C:C,MATCH(F7007,product!A:A,))</f>
        <v>Phones</v>
      </c>
      <c r="M7007" t="str">
        <f>INDEX(product!D:D,MATCH(F7007,product!A:A,))</f>
        <v>Samsung Rugby III</v>
      </c>
    </row>
    <row r="7008" spans="1:13" x14ac:dyDescent="0.25">
      <c r="A7008" s="1" t="s">
        <v>5803</v>
      </c>
      <c r="B7008" s="2">
        <v>42245</v>
      </c>
      <c r="C7008" s="2">
        <v>42249</v>
      </c>
      <c r="D7008" s="1" t="s">
        <v>19</v>
      </c>
      <c r="E7008" s="1" t="s">
        <v>1728</v>
      </c>
      <c r="F7008" s="1" t="s">
        <v>2078</v>
      </c>
      <c r="G7008">
        <v>114.52</v>
      </c>
      <c r="H7008">
        <v>7</v>
      </c>
      <c r="I7008">
        <v>0</v>
      </c>
      <c r="J7008">
        <v>11.452</v>
      </c>
      <c r="K7008" t="str">
        <f>INDEX(product!B:B,MATCH('TABELA TOTAL'!$F6473,product!A:A,0))</f>
        <v>Office Supplies</v>
      </c>
      <c r="L7008" t="str">
        <f>INDEX(product!C:C,MATCH(F7008,product!A:A,))</f>
        <v>Accessories</v>
      </c>
      <c r="M7008" t="str">
        <f>INDEX(product!D:D,MATCH(F7008,product!A:A,))</f>
        <v>Logitech Desktop MK120 Mouse and keyboard Combo</v>
      </c>
    </row>
    <row r="7009" spans="1:13" x14ac:dyDescent="0.25">
      <c r="A7009" s="1" t="s">
        <v>3694</v>
      </c>
      <c r="B7009" s="2">
        <v>42244</v>
      </c>
      <c r="C7009" s="2">
        <v>42248</v>
      </c>
      <c r="D7009" s="1" t="s">
        <v>19</v>
      </c>
      <c r="E7009" s="1" t="s">
        <v>2222</v>
      </c>
      <c r="F7009" s="1" t="s">
        <v>1894</v>
      </c>
      <c r="G7009">
        <v>2799.96</v>
      </c>
      <c r="H7009">
        <v>5</v>
      </c>
      <c r="I7009">
        <v>0.2</v>
      </c>
      <c r="J7009">
        <v>874.98749999999995</v>
      </c>
      <c r="K7009" t="str">
        <f>INDEX(product!B:B,MATCH('TABELA TOTAL'!$F3057,product!A:A,0))</f>
        <v>Office Supplies</v>
      </c>
      <c r="L7009" t="str">
        <f>INDEX(product!C:C,MATCH(F7009,product!A:A,))</f>
        <v>Copiers</v>
      </c>
      <c r="M7009" t="str">
        <f>INDEX(product!D:D,MATCH(F7009,product!A:A,))</f>
        <v>Canon Imageclass D680 Copier / Fax</v>
      </c>
    </row>
    <row r="7010" spans="1:13" x14ac:dyDescent="0.25">
      <c r="A7010" s="1" t="s">
        <v>6621</v>
      </c>
      <c r="B7010" s="2">
        <v>42244</v>
      </c>
      <c r="C7010" s="2">
        <v>42251</v>
      </c>
      <c r="D7010" s="1" t="s">
        <v>19</v>
      </c>
      <c r="E7010" s="1" t="s">
        <v>380</v>
      </c>
      <c r="F7010" s="1" t="s">
        <v>1052</v>
      </c>
      <c r="G7010">
        <v>892.35</v>
      </c>
      <c r="H7010">
        <v>5</v>
      </c>
      <c r="I7010">
        <v>0</v>
      </c>
      <c r="J7010">
        <v>267.70499999999998</v>
      </c>
      <c r="K7010" t="str">
        <f>INDEX(product!B:B,MATCH('TABELA TOTAL'!$F8056,product!A:A,0))</f>
        <v>Office Supplies</v>
      </c>
      <c r="L7010" t="str">
        <f>INDEX(product!C:C,MATCH(F7010,product!A:A,))</f>
        <v>Storage</v>
      </c>
      <c r="M7010" t="str">
        <f>INDEX(product!D:D,MATCH(F7010,product!A:A,))</f>
        <v>Hot File 7-Pocket, Floor Stand</v>
      </c>
    </row>
    <row r="7011" spans="1:13" x14ac:dyDescent="0.25">
      <c r="A7011" s="1" t="s">
        <v>6621</v>
      </c>
      <c r="B7011" s="2">
        <v>42244</v>
      </c>
      <c r="C7011" s="2">
        <v>42251</v>
      </c>
      <c r="D7011" s="1" t="s">
        <v>19</v>
      </c>
      <c r="E7011" s="1" t="s">
        <v>380</v>
      </c>
      <c r="F7011" s="1" t="s">
        <v>418</v>
      </c>
      <c r="G7011">
        <v>307.666</v>
      </c>
      <c r="H7011">
        <v>2</v>
      </c>
      <c r="I7011">
        <v>0.15</v>
      </c>
      <c r="J7011">
        <v>28.956800000000001</v>
      </c>
      <c r="K7011" t="str">
        <f>INDEX(product!B:B,MATCH('TABELA TOTAL'!$F8057,product!A:A,0))</f>
        <v>Furniture</v>
      </c>
      <c r="L7011" t="str">
        <f>INDEX(product!C:C,MATCH(F7011,product!A:A,))</f>
        <v>Bookcases</v>
      </c>
      <c r="M7011" t="str">
        <f>INDEX(product!D:D,MATCH(F7011,product!A:A,))</f>
        <v>O'Sullivan 2-Door Barrister Bookcase in Odessa Pine</v>
      </c>
    </row>
    <row r="7012" spans="1:13" x14ac:dyDescent="0.25">
      <c r="A7012" s="1" t="s">
        <v>6621</v>
      </c>
      <c r="B7012" s="2">
        <v>42244</v>
      </c>
      <c r="C7012" s="2">
        <v>42251</v>
      </c>
      <c r="D7012" s="1" t="s">
        <v>19</v>
      </c>
      <c r="E7012" s="1" t="s">
        <v>380</v>
      </c>
      <c r="F7012" s="1" t="s">
        <v>916</v>
      </c>
      <c r="G7012">
        <v>728.82</v>
      </c>
      <c r="H7012">
        <v>9</v>
      </c>
      <c r="I7012">
        <v>0</v>
      </c>
      <c r="J7012">
        <v>29.152799999999999</v>
      </c>
      <c r="K7012" t="str">
        <f>INDEX(product!B:B,MATCH('TABELA TOTAL'!$F8058,product!A:A,0))</f>
        <v>Office Supplies</v>
      </c>
      <c r="L7012" t="str">
        <f>INDEX(product!C:C,MATCH(F7012,product!A:A,))</f>
        <v>Storage</v>
      </c>
      <c r="M7012" t="str">
        <f>INDEX(product!D:D,MATCH(F7012,product!A:A,))</f>
        <v>Carina Double Wide Media Storage Towers in Natural &amp; Black</v>
      </c>
    </row>
    <row r="7013" spans="1:13" x14ac:dyDescent="0.25">
      <c r="A7013" s="1" t="s">
        <v>6621</v>
      </c>
      <c r="B7013" s="2">
        <v>42244</v>
      </c>
      <c r="C7013" s="2">
        <v>42251</v>
      </c>
      <c r="D7013" s="1" t="s">
        <v>19</v>
      </c>
      <c r="E7013" s="1" t="s">
        <v>380</v>
      </c>
      <c r="F7013" s="1" t="s">
        <v>3162</v>
      </c>
      <c r="G7013">
        <v>41.36</v>
      </c>
      <c r="H7013">
        <v>5</v>
      </c>
      <c r="I7013">
        <v>0.2</v>
      </c>
      <c r="J7013">
        <v>13.959</v>
      </c>
      <c r="K7013" t="str">
        <f>INDEX(product!B:B,MATCH('TABELA TOTAL'!$F8059,product!A:A,0))</f>
        <v>Office Supplies</v>
      </c>
      <c r="L7013" t="str">
        <f>INDEX(product!C:C,MATCH(F7013,product!A:A,))</f>
        <v>Binders</v>
      </c>
      <c r="M7013" t="str">
        <f>INDEX(product!D:D,MATCH(F7013,product!A:A,))</f>
        <v>GBC Wire Binding Combs</v>
      </c>
    </row>
    <row r="7014" spans="1:13" x14ac:dyDescent="0.25">
      <c r="A7014" s="1" t="s">
        <v>6621</v>
      </c>
      <c r="B7014" s="2">
        <v>42244</v>
      </c>
      <c r="C7014" s="2">
        <v>42251</v>
      </c>
      <c r="D7014" s="1" t="s">
        <v>19</v>
      </c>
      <c r="E7014" s="1" t="s">
        <v>380</v>
      </c>
      <c r="F7014" s="1" t="s">
        <v>1772</v>
      </c>
      <c r="G7014">
        <v>43.176000000000002</v>
      </c>
      <c r="H7014">
        <v>3</v>
      </c>
      <c r="I7014">
        <v>0.2</v>
      </c>
      <c r="J7014">
        <v>15.111599999999999</v>
      </c>
      <c r="K7014" t="str">
        <f>INDEX(product!B:B,MATCH('TABELA TOTAL'!$F8060,product!A:A,0))</f>
        <v>Office Supplies</v>
      </c>
      <c r="L7014" t="str">
        <f>INDEX(product!C:C,MATCH(F7014,product!A:A,))</f>
        <v>Phones</v>
      </c>
      <c r="M7014" t="str">
        <f>INDEX(product!D:D,MATCH(F7014,product!A:A,))</f>
        <v>invisibleSHIELD by ZAGG Smudge-Free Screen Protector</v>
      </c>
    </row>
    <row r="7015" spans="1:13" x14ac:dyDescent="0.25">
      <c r="A7015" s="1" t="s">
        <v>6621</v>
      </c>
      <c r="B7015" s="2">
        <v>42244</v>
      </c>
      <c r="C7015" s="2">
        <v>42251</v>
      </c>
      <c r="D7015" s="1" t="s">
        <v>19</v>
      </c>
      <c r="E7015" s="1" t="s">
        <v>380</v>
      </c>
      <c r="F7015" s="1" t="s">
        <v>2280</v>
      </c>
      <c r="G7015">
        <v>4.16</v>
      </c>
      <c r="H7015">
        <v>2</v>
      </c>
      <c r="I7015">
        <v>0</v>
      </c>
      <c r="J7015">
        <v>1.7472000000000001</v>
      </c>
      <c r="K7015" t="str">
        <f>INDEX(product!B:B,MATCH('TABELA TOTAL'!$F8061,product!A:A,0))</f>
        <v>Office Supplies</v>
      </c>
      <c r="L7015" t="str">
        <f>INDEX(product!C:C,MATCH(F7015,product!A:A,))</f>
        <v>Furnishings</v>
      </c>
      <c r="M7015" t="str">
        <f>INDEX(product!D:D,MATCH(F7015,product!A:A,))</f>
        <v>Eldon Wave Desk Accessories</v>
      </c>
    </row>
    <row r="7016" spans="1:13" x14ac:dyDescent="0.25">
      <c r="A7016" s="1" t="s">
        <v>7376</v>
      </c>
      <c r="B7016" s="2">
        <v>42244</v>
      </c>
      <c r="C7016" s="2">
        <v>42248</v>
      </c>
      <c r="D7016" s="1" t="s">
        <v>19</v>
      </c>
      <c r="E7016" s="1" t="s">
        <v>569</v>
      </c>
      <c r="F7016" s="1" t="s">
        <v>1918</v>
      </c>
      <c r="G7016">
        <v>1099.96</v>
      </c>
      <c r="H7016">
        <v>5</v>
      </c>
      <c r="I7016">
        <v>0.2</v>
      </c>
      <c r="J7016">
        <v>82.497</v>
      </c>
      <c r="K7016" t="str">
        <f>INDEX(product!B:B,MATCH('TABELA TOTAL'!$F9431,product!A:A,0))</f>
        <v>Office Supplies</v>
      </c>
      <c r="L7016" t="str">
        <f>INDEX(product!C:C,MATCH(F7016,product!A:A,))</f>
        <v>Phones</v>
      </c>
      <c r="M7016" t="str">
        <f>INDEX(product!D:D,MATCH(F7016,product!A:A,))</f>
        <v>Mitel MiVoice 5330e IP Phone</v>
      </c>
    </row>
    <row r="7017" spans="1:13" x14ac:dyDescent="0.25">
      <c r="A7017" s="1" t="s">
        <v>7376</v>
      </c>
      <c r="B7017" s="2">
        <v>42244</v>
      </c>
      <c r="C7017" s="2">
        <v>42248</v>
      </c>
      <c r="D7017" s="1" t="s">
        <v>19</v>
      </c>
      <c r="E7017" s="1" t="s">
        <v>569</v>
      </c>
      <c r="F7017" s="1" t="s">
        <v>2506</v>
      </c>
      <c r="G7017">
        <v>103.48099999999999</v>
      </c>
      <c r="H7017">
        <v>1</v>
      </c>
      <c r="I7017">
        <v>0.3</v>
      </c>
      <c r="J7017">
        <v>-16.261299999999999</v>
      </c>
      <c r="K7017" t="str">
        <f>INDEX(product!B:B,MATCH('TABELA TOTAL'!$F9432,product!A:A,0))</f>
        <v>Furniture</v>
      </c>
      <c r="L7017" t="str">
        <f>INDEX(product!C:C,MATCH(F7017,product!A:A,))</f>
        <v>Tables</v>
      </c>
      <c r="M7017" t="str">
        <f>INDEX(product!D:D,MATCH(F7017,product!A:A,))</f>
        <v>Hon 2111 Invitation Series Straight Table</v>
      </c>
    </row>
    <row r="7018" spans="1:13" x14ac:dyDescent="0.25">
      <c r="A7018" s="1" t="s">
        <v>7534</v>
      </c>
      <c r="B7018" s="2">
        <v>42244</v>
      </c>
      <c r="C7018" s="2">
        <v>42249</v>
      </c>
      <c r="D7018" s="1" t="s">
        <v>19</v>
      </c>
      <c r="E7018" s="1" t="s">
        <v>1929</v>
      </c>
      <c r="F7018" s="1" t="s">
        <v>3208</v>
      </c>
      <c r="G7018">
        <v>470.36</v>
      </c>
      <c r="H7018">
        <v>11</v>
      </c>
      <c r="I7018">
        <v>0</v>
      </c>
      <c r="J7018">
        <v>122.2936</v>
      </c>
      <c r="K7018" t="str">
        <f>INDEX(product!B:B,MATCH('TABELA TOTAL'!$F9694,product!A:A,0))</f>
        <v>Furniture</v>
      </c>
      <c r="L7018" t="str">
        <f>INDEX(product!C:C,MATCH(F7018,product!A:A,))</f>
        <v>Storage</v>
      </c>
      <c r="M7018" t="str">
        <f>INDEX(product!D:D,MATCH(F7018,product!A:A,))</f>
        <v>SAFCO Mobile Desk Side File, Wire Frame</v>
      </c>
    </row>
    <row r="7019" spans="1:13" x14ac:dyDescent="0.25">
      <c r="A7019" s="1" t="s">
        <v>1622</v>
      </c>
      <c r="B7019" s="2">
        <v>42243</v>
      </c>
      <c r="C7019" s="2">
        <v>42247</v>
      </c>
      <c r="D7019" s="1" t="s">
        <v>19</v>
      </c>
      <c r="E7019" s="1" t="s">
        <v>1623</v>
      </c>
      <c r="F7019" s="1" t="s">
        <v>1624</v>
      </c>
      <c r="G7019">
        <v>484.65</v>
      </c>
      <c r="H7019">
        <v>3</v>
      </c>
      <c r="I7019">
        <v>0</v>
      </c>
      <c r="J7019">
        <v>92.083500000000001</v>
      </c>
      <c r="K7019" t="str">
        <f>INDEX(product!B:B,MATCH('TABELA TOTAL'!$F1006,product!A:A,0))</f>
        <v>Furniture</v>
      </c>
      <c r="L7019" t="str">
        <f>INDEX(product!C:C,MATCH(F7019,product!A:A,))</f>
        <v>Storage</v>
      </c>
      <c r="M7019" t="str">
        <f>INDEX(product!D:D,MATCH(F7019,product!A:A,))</f>
        <v>Fellowes Super Stor/Drawer Files</v>
      </c>
    </row>
    <row r="7020" spans="1:13" x14ac:dyDescent="0.25">
      <c r="A7020" s="1" t="s">
        <v>1971</v>
      </c>
      <c r="B7020" s="2">
        <v>42243</v>
      </c>
      <c r="C7020" s="2">
        <v>42248</v>
      </c>
      <c r="D7020" s="1" t="s">
        <v>19</v>
      </c>
      <c r="E7020" s="1" t="s">
        <v>254</v>
      </c>
      <c r="F7020" s="1" t="s">
        <v>275</v>
      </c>
      <c r="G7020">
        <v>32.94</v>
      </c>
      <c r="H7020">
        <v>3</v>
      </c>
      <c r="I7020">
        <v>0</v>
      </c>
      <c r="J7020">
        <v>9.2232000000000003</v>
      </c>
      <c r="K7020" t="str">
        <f>INDEX(product!B:B,MATCH('TABELA TOTAL'!$F1294,product!A:A,0))</f>
        <v>Furniture</v>
      </c>
      <c r="L7020" t="str">
        <f>INDEX(product!C:C,MATCH(F7020,product!A:A,))</f>
        <v>Supplies</v>
      </c>
      <c r="M7020" t="str">
        <f>INDEX(product!D:D,MATCH(F7020,product!A:A,))</f>
        <v>Fiskars Softgrip Scissors</v>
      </c>
    </row>
    <row r="7021" spans="1:13" x14ac:dyDescent="0.25">
      <c r="A7021" s="1" t="s">
        <v>1971</v>
      </c>
      <c r="B7021" s="2">
        <v>42243</v>
      </c>
      <c r="C7021" s="2">
        <v>42248</v>
      </c>
      <c r="D7021" s="1" t="s">
        <v>19</v>
      </c>
      <c r="E7021" s="1" t="s">
        <v>254</v>
      </c>
      <c r="F7021" s="1" t="s">
        <v>1972</v>
      </c>
      <c r="G7021">
        <v>114.2</v>
      </c>
      <c r="H7021">
        <v>5</v>
      </c>
      <c r="I7021">
        <v>0</v>
      </c>
      <c r="J7021">
        <v>52.531999999999996</v>
      </c>
      <c r="K7021" t="str">
        <f>INDEX(product!B:B,MATCH('TABELA TOTAL'!$F1295,product!A:A,0))</f>
        <v>Office Supplies</v>
      </c>
      <c r="L7021" t="str">
        <f>INDEX(product!C:C,MATCH(F7021,product!A:A,))</f>
        <v>Paper</v>
      </c>
      <c r="M7021" t="str">
        <f>INDEX(product!D:D,MATCH(F7021,product!A:A,))</f>
        <v>Xerox 1973</v>
      </c>
    </row>
    <row r="7022" spans="1:13" x14ac:dyDescent="0.25">
      <c r="A7022" s="1" t="s">
        <v>1971</v>
      </c>
      <c r="B7022" s="2">
        <v>42243</v>
      </c>
      <c r="C7022" s="2">
        <v>42248</v>
      </c>
      <c r="D7022" s="1" t="s">
        <v>19</v>
      </c>
      <c r="E7022" s="1" t="s">
        <v>254</v>
      </c>
      <c r="F7022" s="1" t="s">
        <v>179</v>
      </c>
      <c r="G7022">
        <v>3.08</v>
      </c>
      <c r="H7022">
        <v>1</v>
      </c>
      <c r="I7022">
        <v>0</v>
      </c>
      <c r="J7022">
        <v>1.4783999999999999</v>
      </c>
      <c r="K7022" t="str">
        <f>INDEX(product!B:B,MATCH('TABELA TOTAL'!$F1296,product!A:A,0))</f>
        <v>Technology</v>
      </c>
      <c r="L7022" t="str">
        <f>INDEX(product!C:C,MATCH(F7022,product!A:A,))</f>
        <v>Labels</v>
      </c>
      <c r="M7022" t="str">
        <f>INDEX(product!D:D,MATCH(F7022,product!A:A,))</f>
        <v>Avery 511</v>
      </c>
    </row>
    <row r="7023" spans="1:13" x14ac:dyDescent="0.25">
      <c r="A7023" s="1" t="s">
        <v>6580</v>
      </c>
      <c r="B7023" s="2">
        <v>42243</v>
      </c>
      <c r="C7023" s="2">
        <v>42247</v>
      </c>
      <c r="D7023" s="1" t="s">
        <v>19</v>
      </c>
      <c r="E7023" s="1" t="s">
        <v>1728</v>
      </c>
      <c r="F7023" s="1" t="s">
        <v>2743</v>
      </c>
      <c r="G7023">
        <v>5.1040000000000001</v>
      </c>
      <c r="H7023">
        <v>1</v>
      </c>
      <c r="I7023">
        <v>0.2</v>
      </c>
      <c r="J7023">
        <v>1.6588000000000001</v>
      </c>
      <c r="K7023" t="str">
        <f>INDEX(product!B:B,MATCH('TABELA TOTAL'!$F7981,product!A:A,0))</f>
        <v>Office Supplies</v>
      </c>
      <c r="L7023" t="str">
        <f>INDEX(product!C:C,MATCH(F7023,product!A:A,))</f>
        <v>Binders</v>
      </c>
      <c r="M7023" t="str">
        <f>INDEX(product!D:D,MATCH(F7023,product!A:A,))</f>
        <v>Avery Heavy-Duty EZD View Binder with Locking Rings</v>
      </c>
    </row>
    <row r="7024" spans="1:13" x14ac:dyDescent="0.25">
      <c r="A7024" s="1" t="s">
        <v>3364</v>
      </c>
      <c r="B7024" s="2">
        <v>42241</v>
      </c>
      <c r="C7024" s="2">
        <v>42246</v>
      </c>
      <c r="D7024" s="1" t="s">
        <v>19</v>
      </c>
      <c r="E7024" s="1" t="s">
        <v>3365</v>
      </c>
      <c r="F7024" s="1" t="s">
        <v>59</v>
      </c>
      <c r="G7024">
        <v>40.783999999999999</v>
      </c>
      <c r="H7024">
        <v>1</v>
      </c>
      <c r="I7024">
        <v>0.2</v>
      </c>
      <c r="J7024">
        <v>4.5881999999999996</v>
      </c>
      <c r="K7024" t="str">
        <f>INDEX(product!B:B,MATCH('TABELA TOTAL'!$F2670,product!A:A,0))</f>
        <v>Furniture</v>
      </c>
      <c r="L7024" t="str">
        <f>INDEX(product!C:C,MATCH(F7024,product!A:A,))</f>
        <v>Chairs</v>
      </c>
      <c r="M7024" t="str">
        <f>INDEX(product!D:D,MATCH(F7024,product!A:A,))</f>
        <v>Global Deluxe Stacking Chair, Gray</v>
      </c>
    </row>
    <row r="7025" spans="1:13" x14ac:dyDescent="0.25">
      <c r="A7025" s="1" t="s">
        <v>3364</v>
      </c>
      <c r="B7025" s="2">
        <v>42241</v>
      </c>
      <c r="C7025" s="2">
        <v>42246</v>
      </c>
      <c r="D7025" s="1" t="s">
        <v>19</v>
      </c>
      <c r="E7025" s="1" t="s">
        <v>3365</v>
      </c>
      <c r="F7025" s="1" t="s">
        <v>2973</v>
      </c>
      <c r="G7025">
        <v>105.96</v>
      </c>
      <c r="H7025">
        <v>4</v>
      </c>
      <c r="I7025">
        <v>0</v>
      </c>
      <c r="J7025">
        <v>29.668800000000001</v>
      </c>
      <c r="K7025" t="str">
        <f>INDEX(product!B:B,MATCH('TABELA TOTAL'!$F2671,product!A:A,0))</f>
        <v>Technology</v>
      </c>
      <c r="L7025" t="str">
        <f>INDEX(product!C:C,MATCH(F7025,product!A:A,))</f>
        <v>Appliances</v>
      </c>
      <c r="M7025" t="str">
        <f>INDEX(product!D:D,MATCH(F7025,product!A:A,))</f>
        <v>Fellowes Advanced Computer Series Surge Protectors</v>
      </c>
    </row>
    <row r="7026" spans="1:13" x14ac:dyDescent="0.25">
      <c r="A7026" s="1" t="s">
        <v>5970</v>
      </c>
      <c r="B7026" s="2">
        <v>42241</v>
      </c>
      <c r="C7026" s="2">
        <v>42241</v>
      </c>
      <c r="D7026" s="1" t="s">
        <v>654</v>
      </c>
      <c r="E7026" s="1" t="s">
        <v>2327</v>
      </c>
      <c r="F7026" s="1" t="s">
        <v>2176</v>
      </c>
      <c r="G7026">
        <v>20.103999999999999</v>
      </c>
      <c r="H7026">
        <v>2</v>
      </c>
      <c r="I7026">
        <v>0.6</v>
      </c>
      <c r="J7026">
        <v>-16.585799999999999</v>
      </c>
      <c r="K7026" t="str">
        <f>INDEX(product!B:B,MATCH('TABELA TOTAL'!$F6798,product!A:A,0))</f>
        <v>Office Supplies</v>
      </c>
      <c r="L7026" t="str">
        <f>INDEX(product!C:C,MATCH(F7026,product!A:A,))</f>
        <v>Furnishings</v>
      </c>
      <c r="M7026" t="str">
        <f>INDEX(product!D:D,MATCH(F7026,product!A:A,))</f>
        <v>DAX Wood Document Frame</v>
      </c>
    </row>
    <row r="7027" spans="1:13" x14ac:dyDescent="0.25">
      <c r="A7027" s="1" t="s">
        <v>5970</v>
      </c>
      <c r="B7027" s="2">
        <v>42241</v>
      </c>
      <c r="C7027" s="2">
        <v>42241</v>
      </c>
      <c r="D7027" s="1" t="s">
        <v>654</v>
      </c>
      <c r="E7027" s="1" t="s">
        <v>2327</v>
      </c>
      <c r="F7027" s="1" t="s">
        <v>824</v>
      </c>
      <c r="G7027">
        <v>3.798</v>
      </c>
      <c r="H7027">
        <v>1</v>
      </c>
      <c r="I7027">
        <v>0.8</v>
      </c>
      <c r="J7027">
        <v>-6.0768000000000004</v>
      </c>
      <c r="K7027" t="str">
        <f>INDEX(product!B:B,MATCH('TABELA TOTAL'!$F6799,product!A:A,0))</f>
        <v>Technology</v>
      </c>
      <c r="L7027" t="str">
        <f>INDEX(product!C:C,MATCH(F7027,product!A:A,))</f>
        <v>Binders</v>
      </c>
      <c r="M7027" t="str">
        <f>INDEX(product!D:D,MATCH(F7027,product!A:A,))</f>
        <v>Poly Designer Cover &amp; Back</v>
      </c>
    </row>
    <row r="7028" spans="1:13" x14ac:dyDescent="0.25">
      <c r="A7028" s="1" t="s">
        <v>5970</v>
      </c>
      <c r="B7028" s="2">
        <v>42241</v>
      </c>
      <c r="C7028" s="2">
        <v>42241</v>
      </c>
      <c r="D7028" s="1" t="s">
        <v>654</v>
      </c>
      <c r="E7028" s="1" t="s">
        <v>2327</v>
      </c>
      <c r="F7028" s="1" t="s">
        <v>5971</v>
      </c>
      <c r="G7028">
        <v>7.88</v>
      </c>
      <c r="H7028">
        <v>5</v>
      </c>
      <c r="I7028">
        <v>0.6</v>
      </c>
      <c r="J7028">
        <v>-3.94</v>
      </c>
      <c r="K7028" t="str">
        <f>INDEX(product!B:B,MATCH('TABELA TOTAL'!$F6800,product!A:A,0))</f>
        <v>Technology</v>
      </c>
      <c r="L7028" t="str">
        <f>INDEX(product!C:C,MATCH(F7028,product!A:A,))</f>
        <v>Furnishings</v>
      </c>
      <c r="M7028" t="str">
        <f>INDEX(product!D:D,MATCH(F7028,product!A:A,))</f>
        <v>Nu-Dell EZ-Mount Plastic Wall Frames</v>
      </c>
    </row>
    <row r="7029" spans="1:13" x14ac:dyDescent="0.25">
      <c r="A7029" s="1" t="s">
        <v>1137</v>
      </c>
      <c r="B7029" s="2">
        <v>42240</v>
      </c>
      <c r="C7029" s="2">
        <v>42244</v>
      </c>
      <c r="D7029" s="1" t="s">
        <v>19</v>
      </c>
      <c r="E7029" s="1" t="s">
        <v>380</v>
      </c>
      <c r="F7029" s="1" t="s">
        <v>1052</v>
      </c>
      <c r="G7029">
        <v>999.43200000000002</v>
      </c>
      <c r="H7029">
        <v>7</v>
      </c>
      <c r="I7029">
        <v>0.2</v>
      </c>
      <c r="J7029">
        <v>124.929</v>
      </c>
      <c r="K7029" t="str">
        <f>INDEX(product!B:B,MATCH('TABELA TOTAL'!$F661,product!A:A,0))</f>
        <v>Technology</v>
      </c>
      <c r="L7029" t="str">
        <f>INDEX(product!C:C,MATCH(F7029,product!A:A,))</f>
        <v>Storage</v>
      </c>
      <c r="M7029" t="str">
        <f>INDEX(product!D:D,MATCH(F7029,product!A:A,))</f>
        <v>Hot File 7-Pocket, Floor Stand</v>
      </c>
    </row>
    <row r="7030" spans="1:13" x14ac:dyDescent="0.25">
      <c r="A7030" s="1" t="s">
        <v>1137</v>
      </c>
      <c r="B7030" s="2">
        <v>42240</v>
      </c>
      <c r="C7030" s="2">
        <v>42244</v>
      </c>
      <c r="D7030" s="1" t="s">
        <v>19</v>
      </c>
      <c r="E7030" s="1" t="s">
        <v>380</v>
      </c>
      <c r="F7030" s="1" t="s">
        <v>1138</v>
      </c>
      <c r="G7030">
        <v>724.08</v>
      </c>
      <c r="H7030">
        <v>14</v>
      </c>
      <c r="I7030">
        <v>0.2</v>
      </c>
      <c r="J7030">
        <v>-135.76499999999999</v>
      </c>
      <c r="K7030" t="str">
        <f>INDEX(product!B:B,MATCH('TABELA TOTAL'!$F662,product!A:A,0))</f>
        <v>Office Supplies</v>
      </c>
      <c r="L7030" t="str">
        <f>INDEX(product!C:C,MATCH(F7030,product!A:A,))</f>
        <v>Storage</v>
      </c>
      <c r="M7030" t="str">
        <f>INDEX(product!D:D,MATCH(F7030,product!A:A,))</f>
        <v>Space Solutions Commercial Steel Shelving</v>
      </c>
    </row>
    <row r="7031" spans="1:13" x14ac:dyDescent="0.25">
      <c r="A7031" s="1" t="s">
        <v>1137</v>
      </c>
      <c r="B7031" s="2">
        <v>42240</v>
      </c>
      <c r="C7031" s="2">
        <v>42244</v>
      </c>
      <c r="D7031" s="1" t="s">
        <v>19</v>
      </c>
      <c r="E7031" s="1" t="s">
        <v>380</v>
      </c>
      <c r="F7031" s="1" t="s">
        <v>240</v>
      </c>
      <c r="G7031">
        <v>918.78499999999997</v>
      </c>
      <c r="H7031">
        <v>5</v>
      </c>
      <c r="I7031">
        <v>0.3</v>
      </c>
      <c r="J7031">
        <v>-118.12949999999999</v>
      </c>
      <c r="K7031" t="str">
        <f>INDEX(product!B:B,MATCH('TABELA TOTAL'!$F663,product!A:A,0))</f>
        <v>Office Supplies</v>
      </c>
      <c r="L7031" t="str">
        <f>INDEX(product!C:C,MATCH(F7031,product!A:A,))</f>
        <v>Tables</v>
      </c>
      <c r="M7031" t="str">
        <f>INDEX(product!D:D,MATCH(F7031,product!A:A,))</f>
        <v>Hon Racetrack Conference Tables</v>
      </c>
    </row>
    <row r="7032" spans="1:13" x14ac:dyDescent="0.25">
      <c r="A7032" s="1" t="s">
        <v>1137</v>
      </c>
      <c r="B7032" s="2">
        <v>42240</v>
      </c>
      <c r="C7032" s="2">
        <v>42244</v>
      </c>
      <c r="D7032" s="1" t="s">
        <v>19</v>
      </c>
      <c r="E7032" s="1" t="s">
        <v>380</v>
      </c>
      <c r="F7032" s="1" t="s">
        <v>231</v>
      </c>
      <c r="G7032">
        <v>2.7240000000000002</v>
      </c>
      <c r="H7032">
        <v>3</v>
      </c>
      <c r="I7032">
        <v>0.8</v>
      </c>
      <c r="J7032">
        <v>-4.2222</v>
      </c>
      <c r="K7032" t="str">
        <f>INDEX(product!B:B,MATCH('TABELA TOTAL'!$F664,product!A:A,0))</f>
        <v>Office Supplies</v>
      </c>
      <c r="L7032" t="str">
        <f>INDEX(product!C:C,MATCH(F7032,product!A:A,))</f>
        <v>Binders</v>
      </c>
      <c r="M7032" t="str">
        <f>INDEX(product!D:D,MATCH(F7032,product!A:A,))</f>
        <v>Avery Durable Plastic 1" Binders</v>
      </c>
    </row>
    <row r="7033" spans="1:13" x14ac:dyDescent="0.25">
      <c r="A7033" s="1" t="s">
        <v>3768</v>
      </c>
      <c r="B7033" s="2">
        <v>42240</v>
      </c>
      <c r="C7033" s="2">
        <v>42244</v>
      </c>
      <c r="D7033" s="1" t="s">
        <v>19</v>
      </c>
      <c r="E7033" s="1" t="s">
        <v>3146</v>
      </c>
      <c r="F7033" s="1" t="s">
        <v>30</v>
      </c>
      <c r="G7033">
        <v>284.36399999999998</v>
      </c>
      <c r="H7033">
        <v>2</v>
      </c>
      <c r="I7033">
        <v>0.4</v>
      </c>
      <c r="J7033">
        <v>-75.830399999999997</v>
      </c>
      <c r="K7033" t="str">
        <f>INDEX(product!B:B,MATCH('TABELA TOTAL'!$F3158,product!A:A,0))</f>
        <v>Technology</v>
      </c>
      <c r="L7033" t="str">
        <f>INDEX(product!C:C,MATCH(F7033,product!A:A,))</f>
        <v>Tables</v>
      </c>
      <c r="M7033" t="str">
        <f>INDEX(product!D:D,MATCH(F7033,product!A:A,))</f>
        <v>Chromcraft Rectangular Conference Tables</v>
      </c>
    </row>
    <row r="7034" spans="1:13" x14ac:dyDescent="0.25">
      <c r="A7034" s="1" t="s">
        <v>3768</v>
      </c>
      <c r="B7034" s="2">
        <v>42240</v>
      </c>
      <c r="C7034" s="2">
        <v>42244</v>
      </c>
      <c r="D7034" s="1" t="s">
        <v>19</v>
      </c>
      <c r="E7034" s="1" t="s">
        <v>3146</v>
      </c>
      <c r="F7034" s="1" t="s">
        <v>414</v>
      </c>
      <c r="G7034">
        <v>26</v>
      </c>
      <c r="H7034">
        <v>2</v>
      </c>
      <c r="I7034">
        <v>0</v>
      </c>
      <c r="J7034">
        <v>11.7</v>
      </c>
      <c r="K7034" t="str">
        <f>INDEX(product!B:B,MATCH('TABELA TOTAL'!$F3159,product!A:A,0))</f>
        <v>Office Supplies</v>
      </c>
      <c r="L7034" t="str">
        <f>INDEX(product!C:C,MATCH(F7034,product!A:A,))</f>
        <v>Accessories</v>
      </c>
      <c r="M7034" t="str">
        <f>INDEX(product!D:D,MATCH(F7034,product!A:A,))</f>
        <v>Memorex Micro Travel Drive 8 GB</v>
      </c>
    </row>
    <row r="7035" spans="1:13" x14ac:dyDescent="0.25">
      <c r="A7035" s="1" t="s">
        <v>4393</v>
      </c>
      <c r="B7035" s="2">
        <v>42240</v>
      </c>
      <c r="C7035" s="2">
        <v>42244</v>
      </c>
      <c r="D7035" s="1" t="s">
        <v>19</v>
      </c>
      <c r="E7035" s="1" t="s">
        <v>647</v>
      </c>
      <c r="F7035" s="1" t="s">
        <v>419</v>
      </c>
      <c r="G7035">
        <v>3080</v>
      </c>
      <c r="H7035">
        <v>7</v>
      </c>
      <c r="I7035">
        <v>0</v>
      </c>
      <c r="J7035">
        <v>1416.8</v>
      </c>
      <c r="K7035" t="str">
        <f>INDEX(product!B:B,MATCH('TABELA TOTAL'!$F4095,product!A:A,0))</f>
        <v>Office Supplies</v>
      </c>
      <c r="L7035" t="str">
        <f>INDEX(product!C:C,MATCH(F7035,product!A:A,))</f>
        <v>Machines</v>
      </c>
      <c r="M7035" t="str">
        <f>INDEX(product!D:D,MATCH(F7035,product!A:A,))</f>
        <v>Cisco 9971 IP Video Phone Charcoal</v>
      </c>
    </row>
    <row r="7036" spans="1:13" x14ac:dyDescent="0.25">
      <c r="A7036" s="1" t="s">
        <v>4393</v>
      </c>
      <c r="B7036" s="2">
        <v>42240</v>
      </c>
      <c r="C7036" s="2">
        <v>42244</v>
      </c>
      <c r="D7036" s="1" t="s">
        <v>19</v>
      </c>
      <c r="E7036" s="1" t="s">
        <v>647</v>
      </c>
      <c r="F7036" s="1" t="s">
        <v>2826</v>
      </c>
      <c r="G7036">
        <v>79.959999999999994</v>
      </c>
      <c r="H7036">
        <v>4</v>
      </c>
      <c r="I7036">
        <v>0</v>
      </c>
      <c r="J7036">
        <v>18.390799999999999</v>
      </c>
      <c r="K7036" t="str">
        <f>INDEX(product!B:B,MATCH('TABELA TOTAL'!$F4096,product!A:A,0))</f>
        <v>Office Supplies</v>
      </c>
      <c r="L7036" t="str">
        <f>INDEX(product!C:C,MATCH(F7036,product!A:A,))</f>
        <v>Accessories</v>
      </c>
      <c r="M7036" t="str">
        <f>INDEX(product!D:D,MATCH(F7036,product!A:A,))</f>
        <v>Anker Ultra-Slim Mini Bluetooth 3.0 Wireless Keyboard</v>
      </c>
    </row>
    <row r="7037" spans="1:13" x14ac:dyDescent="0.25">
      <c r="A7037" s="1" t="s">
        <v>4393</v>
      </c>
      <c r="B7037" s="2">
        <v>42240</v>
      </c>
      <c r="C7037" s="2">
        <v>42244</v>
      </c>
      <c r="D7037" s="1" t="s">
        <v>19</v>
      </c>
      <c r="E7037" s="1" t="s">
        <v>647</v>
      </c>
      <c r="F7037" s="1" t="s">
        <v>4276</v>
      </c>
      <c r="G7037">
        <v>587.97</v>
      </c>
      <c r="H7037">
        <v>3</v>
      </c>
      <c r="I7037">
        <v>0</v>
      </c>
      <c r="J7037">
        <v>170.51130000000001</v>
      </c>
      <c r="K7037" t="str">
        <f>INDEX(product!B:B,MATCH('TABELA TOTAL'!$F4097,product!A:A,0))</f>
        <v>Furniture</v>
      </c>
      <c r="L7037" t="str">
        <f>INDEX(product!C:C,MATCH(F7037,product!A:A,))</f>
        <v>Phones</v>
      </c>
      <c r="M7037" t="str">
        <f>INDEX(product!D:D,MATCH(F7037,product!A:A,))</f>
        <v>LG G3</v>
      </c>
    </row>
    <row r="7038" spans="1:13" x14ac:dyDescent="0.25">
      <c r="A7038" s="1" t="s">
        <v>6393</v>
      </c>
      <c r="B7038" s="2">
        <v>42240</v>
      </c>
      <c r="C7038" s="2">
        <v>42244</v>
      </c>
      <c r="D7038" s="1" t="s">
        <v>11</v>
      </c>
      <c r="E7038" s="1" t="s">
        <v>3187</v>
      </c>
      <c r="F7038" s="1" t="s">
        <v>1071</v>
      </c>
      <c r="G7038">
        <v>14.91</v>
      </c>
      <c r="H7038">
        <v>3</v>
      </c>
      <c r="I7038">
        <v>0</v>
      </c>
      <c r="J7038">
        <v>4.6220999999999997</v>
      </c>
      <c r="K7038" t="str">
        <f>INDEX(product!B:B,MATCH('TABELA TOTAL'!$F7616,product!A:A,0))</f>
        <v>Office Supplies</v>
      </c>
      <c r="L7038" t="str">
        <f>INDEX(product!C:C,MATCH(F7038,product!A:A,))</f>
        <v>Furnishings</v>
      </c>
      <c r="M7038" t="str">
        <f>INDEX(product!D:D,MATCH(F7038,product!A:A,))</f>
        <v>DAX Value U-Channel Document Frames, Easel Back</v>
      </c>
    </row>
    <row r="7039" spans="1:13" x14ac:dyDescent="0.25">
      <c r="A7039" s="1" t="s">
        <v>6480</v>
      </c>
      <c r="B7039" s="2">
        <v>42240</v>
      </c>
      <c r="C7039" s="2">
        <v>42242</v>
      </c>
      <c r="D7039" s="1" t="s">
        <v>79</v>
      </c>
      <c r="E7039" s="1" t="s">
        <v>687</v>
      </c>
      <c r="F7039" s="1" t="s">
        <v>166</v>
      </c>
      <c r="G7039">
        <v>7.1520000000000001</v>
      </c>
      <c r="H7039">
        <v>3</v>
      </c>
      <c r="I7039">
        <v>0.2</v>
      </c>
      <c r="J7039">
        <v>0.71519999999999995</v>
      </c>
      <c r="K7039" t="str">
        <f>INDEX(product!B:B,MATCH('TABELA TOTAL'!$F7769,product!A:A,0))</f>
        <v>Furniture</v>
      </c>
      <c r="L7039" t="str">
        <f>INDEX(product!C:C,MATCH(F7039,product!A:A,))</f>
        <v>Art</v>
      </c>
      <c r="M7039" t="str">
        <f>INDEX(product!D:D,MATCH(F7039,product!A:A,))</f>
        <v>Premium Writing Pencils, Soft, #2 by Central Association for the Blind</v>
      </c>
    </row>
    <row r="7040" spans="1:13" x14ac:dyDescent="0.25">
      <c r="A7040" s="1" t="s">
        <v>7433</v>
      </c>
      <c r="B7040" s="2">
        <v>42240</v>
      </c>
      <c r="C7040" s="2">
        <v>42242</v>
      </c>
      <c r="D7040" s="1" t="s">
        <v>11</v>
      </c>
      <c r="E7040" s="1" t="s">
        <v>1724</v>
      </c>
      <c r="F7040" s="1" t="s">
        <v>2872</v>
      </c>
      <c r="G7040">
        <v>26.981999999999999</v>
      </c>
      <c r="H7040">
        <v>3</v>
      </c>
      <c r="I7040">
        <v>0.4</v>
      </c>
      <c r="J7040">
        <v>4.0472999999999999</v>
      </c>
      <c r="K7040" t="str">
        <f>INDEX(product!B:B,MATCH('TABELA TOTAL'!$F9518,product!A:A,0))</f>
        <v>Office Supplies</v>
      </c>
      <c r="L7040" t="str">
        <f>INDEX(product!C:C,MATCH(F7040,product!A:A,))</f>
        <v>Phones</v>
      </c>
      <c r="M7040" t="str">
        <f>INDEX(product!D:D,MATCH(F7040,product!A:A,))</f>
        <v>Belkin SportFit Armband For iPhone 5s/5c, Fuchsia</v>
      </c>
    </row>
    <row r="7041" spans="1:13" x14ac:dyDescent="0.25">
      <c r="A7041" s="1" t="s">
        <v>7433</v>
      </c>
      <c r="B7041" s="2">
        <v>42240</v>
      </c>
      <c r="C7041" s="2">
        <v>42242</v>
      </c>
      <c r="D7041" s="1" t="s">
        <v>11</v>
      </c>
      <c r="E7041" s="1" t="s">
        <v>1724</v>
      </c>
      <c r="F7041" s="1" t="s">
        <v>2695</v>
      </c>
      <c r="G7041">
        <v>6.9119999999999999</v>
      </c>
      <c r="H7041">
        <v>3</v>
      </c>
      <c r="I7041">
        <v>0.2</v>
      </c>
      <c r="J7041">
        <v>2.5055999999999998</v>
      </c>
      <c r="K7041" t="str">
        <f>INDEX(product!B:B,MATCH('TABELA TOTAL'!$F9519,product!A:A,0))</f>
        <v>Office Supplies</v>
      </c>
      <c r="L7041" t="str">
        <f>INDEX(product!C:C,MATCH(F7041,product!A:A,))</f>
        <v>Labels</v>
      </c>
      <c r="M7041" t="str">
        <f>INDEX(product!D:D,MATCH(F7041,product!A:A,))</f>
        <v>Avery 474</v>
      </c>
    </row>
    <row r="7042" spans="1:13" x14ac:dyDescent="0.25">
      <c r="A7042" s="1" t="s">
        <v>7433</v>
      </c>
      <c r="B7042" s="2">
        <v>42240</v>
      </c>
      <c r="C7042" s="2">
        <v>42242</v>
      </c>
      <c r="D7042" s="1" t="s">
        <v>11</v>
      </c>
      <c r="E7042" s="1" t="s">
        <v>1724</v>
      </c>
      <c r="F7042" s="1" t="s">
        <v>506</v>
      </c>
      <c r="G7042">
        <v>435.50400000000002</v>
      </c>
      <c r="H7042">
        <v>3</v>
      </c>
      <c r="I7042">
        <v>0.2</v>
      </c>
      <c r="J7042">
        <v>48.994199999999999</v>
      </c>
      <c r="K7042" t="str">
        <f>INDEX(product!B:B,MATCH('TABELA TOTAL'!$F9520,product!A:A,0))</f>
        <v>Furniture</v>
      </c>
      <c r="L7042" t="str">
        <f>INDEX(product!C:C,MATCH(F7042,product!A:A,))</f>
        <v>Storage</v>
      </c>
      <c r="M7042" t="str">
        <f>INDEX(product!D:D,MATCH(F7042,product!A:A,))</f>
        <v>Adjustable Depth Letter/Legal Cart</v>
      </c>
    </row>
    <row r="7043" spans="1:13" x14ac:dyDescent="0.25">
      <c r="A7043" s="1" t="s">
        <v>3723</v>
      </c>
      <c r="B7043" s="2">
        <v>42239</v>
      </c>
      <c r="C7043" s="2">
        <v>42239</v>
      </c>
      <c r="D7043" s="1" t="s">
        <v>654</v>
      </c>
      <c r="E7043" s="1" t="s">
        <v>628</v>
      </c>
      <c r="F7043" s="1" t="s">
        <v>1144</v>
      </c>
      <c r="G7043">
        <v>31.68</v>
      </c>
      <c r="H7043">
        <v>4</v>
      </c>
      <c r="I7043">
        <v>0.2</v>
      </c>
      <c r="J7043">
        <v>2.7719999999999998</v>
      </c>
      <c r="K7043" t="str">
        <f>INDEX(product!B:B,MATCH('TABELA TOTAL'!$F3095,product!A:A,0))</f>
        <v>Office Supplies</v>
      </c>
      <c r="L7043" t="str">
        <f>INDEX(product!C:C,MATCH(F7043,product!A:A,))</f>
        <v>Supplies</v>
      </c>
      <c r="M7043" t="str">
        <f>INDEX(product!D:D,MATCH(F7043,product!A:A,))</f>
        <v>Acme Tagit Stainless Steel Antibacterial Scissors</v>
      </c>
    </row>
    <row r="7044" spans="1:13" x14ac:dyDescent="0.25">
      <c r="A7044" s="1" t="s">
        <v>3723</v>
      </c>
      <c r="B7044" s="2">
        <v>42239</v>
      </c>
      <c r="C7044" s="2">
        <v>42239</v>
      </c>
      <c r="D7044" s="1" t="s">
        <v>654</v>
      </c>
      <c r="E7044" s="1" t="s">
        <v>628</v>
      </c>
      <c r="F7044" s="1" t="s">
        <v>2583</v>
      </c>
      <c r="G7044">
        <v>10.368</v>
      </c>
      <c r="H7044">
        <v>2</v>
      </c>
      <c r="I7044">
        <v>0.2</v>
      </c>
      <c r="J7044">
        <v>3.6288</v>
      </c>
      <c r="K7044" t="str">
        <f>INDEX(product!B:B,MATCH('TABELA TOTAL'!$F3096,product!A:A,0))</f>
        <v>Furniture</v>
      </c>
      <c r="L7044" t="str">
        <f>INDEX(product!C:C,MATCH(F7044,product!A:A,))</f>
        <v>Paper</v>
      </c>
      <c r="M7044" t="str">
        <f>INDEX(product!D:D,MATCH(F7044,product!A:A,))</f>
        <v>Xerox 206</v>
      </c>
    </row>
    <row r="7045" spans="1:13" x14ac:dyDescent="0.25">
      <c r="A7045" s="1" t="s">
        <v>3723</v>
      </c>
      <c r="B7045" s="2">
        <v>42239</v>
      </c>
      <c r="C7045" s="2">
        <v>42239</v>
      </c>
      <c r="D7045" s="1" t="s">
        <v>654</v>
      </c>
      <c r="E7045" s="1" t="s">
        <v>628</v>
      </c>
      <c r="F7045" s="1" t="s">
        <v>2213</v>
      </c>
      <c r="G7045">
        <v>12.032</v>
      </c>
      <c r="H7045">
        <v>8</v>
      </c>
      <c r="I7045">
        <v>0.2</v>
      </c>
      <c r="J7045">
        <v>2.2559999999999998</v>
      </c>
      <c r="K7045" t="str">
        <f>INDEX(product!B:B,MATCH('TABELA TOTAL'!$F3097,product!A:A,0))</f>
        <v>Office Supplies</v>
      </c>
      <c r="L7045" t="str">
        <f>INDEX(product!C:C,MATCH(F7045,product!A:A,))</f>
        <v>Fasteners</v>
      </c>
      <c r="M7045" t="str">
        <f>INDEX(product!D:D,MATCH(F7045,product!A:A,))</f>
        <v>Staples</v>
      </c>
    </row>
    <row r="7046" spans="1:13" x14ac:dyDescent="0.25">
      <c r="A7046" s="1" t="s">
        <v>3723</v>
      </c>
      <c r="B7046" s="2">
        <v>42239</v>
      </c>
      <c r="C7046" s="2">
        <v>42239</v>
      </c>
      <c r="D7046" s="1" t="s">
        <v>654</v>
      </c>
      <c r="E7046" s="1" t="s">
        <v>628</v>
      </c>
      <c r="F7046" s="1" t="s">
        <v>676</v>
      </c>
      <c r="G7046">
        <v>5.7679999999999998</v>
      </c>
      <c r="H7046">
        <v>2</v>
      </c>
      <c r="I7046">
        <v>0.8</v>
      </c>
      <c r="J7046">
        <v>-13.5548</v>
      </c>
      <c r="K7046" t="str">
        <f>INDEX(product!B:B,MATCH('TABELA TOTAL'!$F3098,product!A:A,0))</f>
        <v>Technology</v>
      </c>
      <c r="L7046" t="str">
        <f>INDEX(product!C:C,MATCH(F7046,product!A:A,))</f>
        <v>Appliances</v>
      </c>
      <c r="M7046" t="str">
        <f>INDEX(product!D:D,MATCH(F7046,product!A:A,))</f>
        <v>Holmes Odor Grabber</v>
      </c>
    </row>
    <row r="7047" spans="1:13" x14ac:dyDescent="0.25">
      <c r="A7047" s="1" t="s">
        <v>4351</v>
      </c>
      <c r="B7047" s="2">
        <v>42239</v>
      </c>
      <c r="C7047" s="2">
        <v>42244</v>
      </c>
      <c r="D7047" s="1" t="s">
        <v>19</v>
      </c>
      <c r="E7047" s="1" t="s">
        <v>3426</v>
      </c>
      <c r="F7047" s="1" t="s">
        <v>2482</v>
      </c>
      <c r="G7047">
        <v>542.94000000000005</v>
      </c>
      <c r="H7047">
        <v>3</v>
      </c>
      <c r="I7047">
        <v>0</v>
      </c>
      <c r="J7047">
        <v>152.0232</v>
      </c>
      <c r="K7047" t="str">
        <f>INDEX(product!B:B,MATCH('TABELA TOTAL'!$F4015,product!A:A,0))</f>
        <v>Office Supplies</v>
      </c>
      <c r="L7047" t="str">
        <f>INDEX(product!C:C,MATCH(F7047,product!A:A,))</f>
        <v>Appliances</v>
      </c>
      <c r="M7047" t="str">
        <f>INDEX(product!D:D,MATCH(F7047,product!A:A,))</f>
        <v>Avanti 4.4 Cu. Ft. Refrigerator</v>
      </c>
    </row>
    <row r="7048" spans="1:13" x14ac:dyDescent="0.25">
      <c r="A7048" s="1" t="s">
        <v>4351</v>
      </c>
      <c r="B7048" s="2">
        <v>42239</v>
      </c>
      <c r="C7048" s="2">
        <v>42244</v>
      </c>
      <c r="D7048" s="1" t="s">
        <v>19</v>
      </c>
      <c r="E7048" s="1" t="s">
        <v>3426</v>
      </c>
      <c r="F7048" s="1" t="s">
        <v>2695</v>
      </c>
      <c r="G7048">
        <v>8.64</v>
      </c>
      <c r="H7048">
        <v>3</v>
      </c>
      <c r="I7048">
        <v>0</v>
      </c>
      <c r="J7048">
        <v>4.2336</v>
      </c>
      <c r="K7048" t="str">
        <f>INDEX(product!B:B,MATCH('TABELA TOTAL'!$F4016,product!A:A,0))</f>
        <v>Office Supplies</v>
      </c>
      <c r="L7048" t="str">
        <f>INDEX(product!C:C,MATCH(F7048,product!A:A,))</f>
        <v>Labels</v>
      </c>
      <c r="M7048" t="str">
        <f>INDEX(product!D:D,MATCH(F7048,product!A:A,))</f>
        <v>Avery 474</v>
      </c>
    </row>
    <row r="7049" spans="1:13" x14ac:dyDescent="0.25">
      <c r="A7049" s="1" t="s">
        <v>4351</v>
      </c>
      <c r="B7049" s="2">
        <v>42239</v>
      </c>
      <c r="C7049" s="2">
        <v>42244</v>
      </c>
      <c r="D7049" s="1" t="s">
        <v>19</v>
      </c>
      <c r="E7049" s="1" t="s">
        <v>3426</v>
      </c>
      <c r="F7049" s="1" t="s">
        <v>3399</v>
      </c>
      <c r="G7049">
        <v>193.8</v>
      </c>
      <c r="H7049">
        <v>5</v>
      </c>
      <c r="I7049">
        <v>0</v>
      </c>
      <c r="J7049">
        <v>94.962000000000003</v>
      </c>
      <c r="K7049" t="str">
        <f>INDEX(product!B:B,MATCH('TABELA TOTAL'!$F4017,product!A:A,0))</f>
        <v>Furniture</v>
      </c>
      <c r="L7049" t="str">
        <f>INDEX(product!C:C,MATCH(F7049,product!A:A,))</f>
        <v>Paper</v>
      </c>
      <c r="M7049" t="str">
        <f>INDEX(product!D:D,MATCH(F7049,product!A:A,))</f>
        <v>Xerox 1944</v>
      </c>
    </row>
    <row r="7050" spans="1:13" x14ac:dyDescent="0.25">
      <c r="A7050" s="1" t="s">
        <v>4351</v>
      </c>
      <c r="B7050" s="2">
        <v>42239</v>
      </c>
      <c r="C7050" s="2">
        <v>42244</v>
      </c>
      <c r="D7050" s="1" t="s">
        <v>19</v>
      </c>
      <c r="E7050" s="1" t="s">
        <v>3426</v>
      </c>
      <c r="F7050" s="1" t="s">
        <v>2510</v>
      </c>
      <c r="G7050">
        <v>21.4</v>
      </c>
      <c r="H7050">
        <v>5</v>
      </c>
      <c r="I7050">
        <v>0</v>
      </c>
      <c r="J7050">
        <v>9.6300000000000008</v>
      </c>
      <c r="K7050" t="str">
        <f>INDEX(product!B:B,MATCH('TABELA TOTAL'!$F4018,product!A:A,0))</f>
        <v>Office Supplies</v>
      </c>
      <c r="L7050" t="str">
        <f>INDEX(product!C:C,MATCH(F7050,product!A:A,))</f>
        <v>Paper</v>
      </c>
      <c r="M7050" t="str">
        <f>INDEX(product!D:D,MATCH(F7050,product!A:A,))</f>
        <v>Xerox 1962</v>
      </c>
    </row>
    <row r="7051" spans="1:13" x14ac:dyDescent="0.25">
      <c r="A7051" s="1" t="s">
        <v>4351</v>
      </c>
      <c r="B7051" s="2">
        <v>42239</v>
      </c>
      <c r="C7051" s="2">
        <v>42244</v>
      </c>
      <c r="D7051" s="1" t="s">
        <v>19</v>
      </c>
      <c r="E7051" s="1" t="s">
        <v>3426</v>
      </c>
      <c r="F7051" s="1" t="s">
        <v>4352</v>
      </c>
      <c r="G7051">
        <v>97.88</v>
      </c>
      <c r="H7051">
        <v>2</v>
      </c>
      <c r="I7051">
        <v>0</v>
      </c>
      <c r="J7051">
        <v>48.94</v>
      </c>
      <c r="K7051" t="str">
        <f>INDEX(product!B:B,MATCH('TABELA TOTAL'!$F4019,product!A:A,0))</f>
        <v>Furniture</v>
      </c>
      <c r="L7051" t="str">
        <f>INDEX(product!C:C,MATCH(F7051,product!A:A,))</f>
        <v>Paper</v>
      </c>
      <c r="M7051" t="str">
        <f>INDEX(product!D:D,MATCH(F7051,product!A:A,))</f>
        <v>Xerox 1890</v>
      </c>
    </row>
    <row r="7052" spans="1:13" x14ac:dyDescent="0.25">
      <c r="A7052" s="1" t="s">
        <v>4351</v>
      </c>
      <c r="B7052" s="2">
        <v>42239</v>
      </c>
      <c r="C7052" s="2">
        <v>42244</v>
      </c>
      <c r="D7052" s="1" t="s">
        <v>19</v>
      </c>
      <c r="E7052" s="1" t="s">
        <v>3426</v>
      </c>
      <c r="F7052" s="1" t="s">
        <v>2543</v>
      </c>
      <c r="G7052">
        <v>251.91</v>
      </c>
      <c r="H7052">
        <v>9</v>
      </c>
      <c r="I7052">
        <v>0</v>
      </c>
      <c r="J7052">
        <v>47.862900000000003</v>
      </c>
      <c r="K7052" t="str">
        <f>INDEX(product!B:B,MATCH('TABELA TOTAL'!$F4020,product!A:A,0))</f>
        <v>Office Supplies</v>
      </c>
      <c r="L7052" t="str">
        <f>INDEX(product!C:C,MATCH(F7052,product!A:A,))</f>
        <v>Accessories</v>
      </c>
      <c r="M7052" t="str">
        <f>INDEX(product!D:D,MATCH(F7052,product!A:A,))</f>
        <v>Maxell LTO Ultrium - 800 GB</v>
      </c>
    </row>
    <row r="7053" spans="1:13" x14ac:dyDescent="0.25">
      <c r="A7053" s="1" t="s">
        <v>4351</v>
      </c>
      <c r="B7053" s="2">
        <v>42239</v>
      </c>
      <c r="C7053" s="2">
        <v>42244</v>
      </c>
      <c r="D7053" s="1" t="s">
        <v>19</v>
      </c>
      <c r="E7053" s="1" t="s">
        <v>3426</v>
      </c>
      <c r="F7053" s="1" t="s">
        <v>56</v>
      </c>
      <c r="G7053">
        <v>25.86</v>
      </c>
      <c r="H7053">
        <v>3</v>
      </c>
      <c r="I7053">
        <v>0</v>
      </c>
      <c r="J7053">
        <v>6.7236000000000002</v>
      </c>
      <c r="K7053" t="str">
        <f>INDEX(product!B:B,MATCH('TABELA TOTAL'!$F4021,product!A:A,0))</f>
        <v>Office Supplies</v>
      </c>
      <c r="L7053" t="str">
        <f>INDEX(product!C:C,MATCH(F7053,product!A:A,))</f>
        <v>Appliances</v>
      </c>
      <c r="M7053" t="str">
        <f>INDEX(product!D:D,MATCH(F7053,product!A:A,))</f>
        <v>Acco Six-Outlet Power Strip, 4' Cord Length</v>
      </c>
    </row>
    <row r="7054" spans="1:13" x14ac:dyDescent="0.25">
      <c r="A7054" s="1" t="s">
        <v>1838</v>
      </c>
      <c r="B7054" s="2">
        <v>42238</v>
      </c>
      <c r="C7054" s="2">
        <v>42241</v>
      </c>
      <c r="D7054" s="1" t="s">
        <v>79</v>
      </c>
      <c r="E7054" s="1" t="s">
        <v>1408</v>
      </c>
      <c r="F7054" s="1" t="s">
        <v>1839</v>
      </c>
      <c r="G7054">
        <v>50.112000000000002</v>
      </c>
      <c r="H7054">
        <v>6</v>
      </c>
      <c r="I7054">
        <v>0.2</v>
      </c>
      <c r="J7054">
        <v>16.2864</v>
      </c>
      <c r="K7054" t="str">
        <f>INDEX(product!B:B,MATCH('TABELA TOTAL'!$F1176,product!A:A,0))</f>
        <v>Furniture</v>
      </c>
      <c r="L7054" t="str">
        <f>INDEX(product!C:C,MATCH(F7054,product!A:A,))</f>
        <v>Binders</v>
      </c>
      <c r="M7054" t="str">
        <f>INDEX(product!D:D,MATCH(F7054,product!A:A,))</f>
        <v>Avery 3 1/2" Diskette Storage Pages, 10/Pack</v>
      </c>
    </row>
    <row r="7055" spans="1:13" x14ac:dyDescent="0.25">
      <c r="A7055" s="1" t="s">
        <v>2949</v>
      </c>
      <c r="B7055" s="2">
        <v>42238</v>
      </c>
      <c r="C7055" s="2">
        <v>42242</v>
      </c>
      <c r="D7055" s="1" t="s">
        <v>19</v>
      </c>
      <c r="E7055" s="1" t="s">
        <v>193</v>
      </c>
      <c r="F7055" s="1" t="s">
        <v>221</v>
      </c>
      <c r="G7055">
        <v>16.52</v>
      </c>
      <c r="H7055">
        <v>4</v>
      </c>
      <c r="I7055">
        <v>0</v>
      </c>
      <c r="J7055">
        <v>7.5991999999999997</v>
      </c>
      <c r="K7055" t="str">
        <f>INDEX(product!B:B,MATCH('TABELA TOTAL'!$F2210,product!A:A,0))</f>
        <v>Office Supplies</v>
      </c>
      <c r="L7055" t="str">
        <f>INDEX(product!C:C,MATCH(F7055,product!A:A,))</f>
        <v>Art</v>
      </c>
      <c r="M7055" t="str">
        <f>INDEX(product!D:D,MATCH(F7055,product!A:A,))</f>
        <v>Newell Chalk Holder</v>
      </c>
    </row>
    <row r="7056" spans="1:13" x14ac:dyDescent="0.25">
      <c r="A7056" s="1" t="s">
        <v>1303</v>
      </c>
      <c r="B7056" s="2">
        <v>42237</v>
      </c>
      <c r="C7056" s="2">
        <v>42239</v>
      </c>
      <c r="D7056" s="1" t="s">
        <v>79</v>
      </c>
      <c r="E7056" s="1" t="s">
        <v>536</v>
      </c>
      <c r="F7056" s="1" t="s">
        <v>1304</v>
      </c>
      <c r="G7056">
        <v>544.00800000000004</v>
      </c>
      <c r="H7056">
        <v>3</v>
      </c>
      <c r="I7056">
        <v>0.2</v>
      </c>
      <c r="J7056">
        <v>40.800600000000003</v>
      </c>
      <c r="K7056" t="str">
        <f>INDEX(product!B:B,MATCH('TABELA TOTAL'!$F779,product!A:A,0))</f>
        <v>Office Supplies</v>
      </c>
      <c r="L7056" t="str">
        <f>INDEX(product!C:C,MATCH(F7056,product!A:A,))</f>
        <v>Chairs</v>
      </c>
      <c r="M7056" t="str">
        <f>INDEX(product!D:D,MATCH(F7056,product!A:A,))</f>
        <v>Hon GuestStacker Chair</v>
      </c>
    </row>
    <row r="7057" spans="1:13" x14ac:dyDescent="0.25">
      <c r="A7057" s="1" t="s">
        <v>1303</v>
      </c>
      <c r="B7057" s="2">
        <v>42237</v>
      </c>
      <c r="C7057" s="2">
        <v>42239</v>
      </c>
      <c r="D7057" s="1" t="s">
        <v>79</v>
      </c>
      <c r="E7057" s="1" t="s">
        <v>536</v>
      </c>
      <c r="F7057" s="1" t="s">
        <v>740</v>
      </c>
      <c r="G7057">
        <v>59.94</v>
      </c>
      <c r="H7057">
        <v>3</v>
      </c>
      <c r="I7057">
        <v>0</v>
      </c>
      <c r="J7057">
        <v>28.171800000000001</v>
      </c>
      <c r="K7057" t="str">
        <f>INDEX(product!B:B,MATCH('TABELA TOTAL'!$F780,product!A:A,0))</f>
        <v>Office Supplies</v>
      </c>
      <c r="L7057" t="str">
        <f>INDEX(product!C:C,MATCH(F7057,product!A:A,))</f>
        <v>Paper</v>
      </c>
      <c r="M7057" t="str">
        <f>INDEX(product!D:D,MATCH(F7057,product!A:A,))</f>
        <v>Xerox 191</v>
      </c>
    </row>
    <row r="7058" spans="1:13" x14ac:dyDescent="0.25">
      <c r="A7058" s="1" t="s">
        <v>1303</v>
      </c>
      <c r="B7058" s="2">
        <v>42237</v>
      </c>
      <c r="C7058" s="2">
        <v>42239</v>
      </c>
      <c r="D7058" s="1" t="s">
        <v>79</v>
      </c>
      <c r="E7058" s="1" t="s">
        <v>536</v>
      </c>
      <c r="F7058" s="1" t="s">
        <v>723</v>
      </c>
      <c r="G7058">
        <v>23.92</v>
      </c>
      <c r="H7058">
        <v>4</v>
      </c>
      <c r="I7058">
        <v>0</v>
      </c>
      <c r="J7058">
        <v>11.720800000000001</v>
      </c>
      <c r="K7058" t="str">
        <f>INDEX(product!B:B,MATCH('TABELA TOTAL'!$F781,product!A:A,0))</f>
        <v>Office Supplies</v>
      </c>
      <c r="L7058" t="str">
        <f>INDEX(product!C:C,MATCH(F7058,product!A:A,))</f>
        <v>Paper</v>
      </c>
      <c r="M7058" t="str">
        <f>INDEX(product!D:D,MATCH(F7058,product!A:A,))</f>
        <v>Xerox 1974</v>
      </c>
    </row>
    <row r="7059" spans="1:13" x14ac:dyDescent="0.25">
      <c r="A7059" s="1" t="s">
        <v>1303</v>
      </c>
      <c r="B7059" s="2">
        <v>42237</v>
      </c>
      <c r="C7059" s="2">
        <v>42239</v>
      </c>
      <c r="D7059" s="1" t="s">
        <v>79</v>
      </c>
      <c r="E7059" s="1" t="s">
        <v>536</v>
      </c>
      <c r="F7059" s="1" t="s">
        <v>1305</v>
      </c>
      <c r="G7059">
        <v>4.28</v>
      </c>
      <c r="H7059">
        <v>1</v>
      </c>
      <c r="I7059">
        <v>0</v>
      </c>
      <c r="J7059">
        <v>1.9259999999999999</v>
      </c>
      <c r="K7059" t="str">
        <f>INDEX(product!B:B,MATCH('TABELA TOTAL'!$F782,product!A:A,0))</f>
        <v>Office Supplies</v>
      </c>
      <c r="L7059" t="str">
        <f>INDEX(product!C:C,MATCH(F7059,product!A:A,))</f>
        <v>Paper</v>
      </c>
      <c r="M7059" t="str">
        <f>INDEX(product!D:D,MATCH(F7059,product!A:A,))</f>
        <v>Xerox 1927</v>
      </c>
    </row>
    <row r="7060" spans="1:13" x14ac:dyDescent="0.25">
      <c r="A7060" s="1" t="s">
        <v>4742</v>
      </c>
      <c r="B7060" s="2">
        <v>42237</v>
      </c>
      <c r="C7060" s="2">
        <v>42242</v>
      </c>
      <c r="D7060" s="1" t="s">
        <v>19</v>
      </c>
      <c r="E7060" s="1" t="s">
        <v>432</v>
      </c>
      <c r="F7060" s="1" t="s">
        <v>4743</v>
      </c>
      <c r="G7060">
        <v>586.39800000000002</v>
      </c>
      <c r="H7060">
        <v>6</v>
      </c>
      <c r="I7060">
        <v>0.15</v>
      </c>
      <c r="J7060">
        <v>34.494</v>
      </c>
      <c r="K7060" t="str">
        <f>INDEX(product!B:B,MATCH('TABELA TOTAL'!$F4635,product!A:A,0))</f>
        <v>Office Supplies</v>
      </c>
      <c r="L7060" t="str">
        <f>INDEX(product!C:C,MATCH(F7060,product!A:A,))</f>
        <v>Bookcases</v>
      </c>
      <c r="M7060" t="str">
        <f>INDEX(product!D:D,MATCH(F7060,product!A:A,))</f>
        <v>Sauder Camden County Collection Library</v>
      </c>
    </row>
    <row r="7061" spans="1:13" x14ac:dyDescent="0.25">
      <c r="A7061" s="1" t="s">
        <v>4742</v>
      </c>
      <c r="B7061" s="2">
        <v>42237</v>
      </c>
      <c r="C7061" s="2">
        <v>42242</v>
      </c>
      <c r="D7061" s="1" t="s">
        <v>19</v>
      </c>
      <c r="E7061" s="1" t="s">
        <v>432</v>
      </c>
      <c r="F7061" s="1" t="s">
        <v>916</v>
      </c>
      <c r="G7061">
        <v>80.98</v>
      </c>
      <c r="H7061">
        <v>1</v>
      </c>
      <c r="I7061">
        <v>0</v>
      </c>
      <c r="J7061">
        <v>3.2391999999999999</v>
      </c>
      <c r="K7061" t="str">
        <f>INDEX(product!B:B,MATCH('TABELA TOTAL'!$F4636,product!A:A,0))</f>
        <v>Furniture</v>
      </c>
      <c r="L7061" t="str">
        <f>INDEX(product!C:C,MATCH(F7061,product!A:A,))</f>
        <v>Storage</v>
      </c>
      <c r="M7061" t="str">
        <f>INDEX(product!D:D,MATCH(F7061,product!A:A,))</f>
        <v>Carina Double Wide Media Storage Towers in Natural &amp; Black</v>
      </c>
    </row>
    <row r="7062" spans="1:13" x14ac:dyDescent="0.25">
      <c r="A7062" s="1" t="s">
        <v>6088</v>
      </c>
      <c r="B7062" s="2">
        <v>42237</v>
      </c>
      <c r="C7062" s="2">
        <v>42241</v>
      </c>
      <c r="D7062" s="1" t="s">
        <v>19</v>
      </c>
      <c r="E7062" s="1" t="s">
        <v>2192</v>
      </c>
      <c r="F7062" s="1" t="s">
        <v>820</v>
      </c>
      <c r="G7062">
        <v>12.827999999999999</v>
      </c>
      <c r="H7062">
        <v>2</v>
      </c>
      <c r="I7062">
        <v>0.7</v>
      </c>
      <c r="J7062">
        <v>-8.9795999999999996</v>
      </c>
      <c r="K7062" t="str">
        <f>INDEX(product!B:B,MATCH('TABELA TOTAL'!$F7009,product!A:A,0))</f>
        <v>Technology</v>
      </c>
      <c r="L7062" t="str">
        <f>INDEX(product!C:C,MATCH(F7062,product!A:A,))</f>
        <v>Binders</v>
      </c>
      <c r="M7062" t="str">
        <f>INDEX(product!D:D,MATCH(F7062,product!A:A,))</f>
        <v>Acco D-Ring Binder w/DublLock</v>
      </c>
    </row>
    <row r="7063" spans="1:13" x14ac:dyDescent="0.25">
      <c r="A7063" s="1" t="s">
        <v>6088</v>
      </c>
      <c r="B7063" s="2">
        <v>42237</v>
      </c>
      <c r="C7063" s="2">
        <v>42241</v>
      </c>
      <c r="D7063" s="1" t="s">
        <v>19</v>
      </c>
      <c r="E7063" s="1" t="s">
        <v>2192</v>
      </c>
      <c r="F7063" s="1" t="s">
        <v>927</v>
      </c>
      <c r="G7063">
        <v>598.45799999999997</v>
      </c>
      <c r="H7063">
        <v>3</v>
      </c>
      <c r="I7063">
        <v>0.3</v>
      </c>
      <c r="J7063">
        <v>-42.747</v>
      </c>
      <c r="K7063" t="str">
        <f>INDEX(product!B:B,MATCH('TABELA TOTAL'!$F7010,product!A:A,0))</f>
        <v>Office Supplies</v>
      </c>
      <c r="L7063" t="str">
        <f>INDEX(product!C:C,MATCH(F7063,product!A:A,))</f>
        <v>Chairs</v>
      </c>
      <c r="M7063" t="str">
        <f>INDEX(product!D:D,MATCH(F7063,product!A:A,))</f>
        <v>Global Commerce Series High-Back Swivel/Tilt Chairs</v>
      </c>
    </row>
    <row r="7064" spans="1:13" x14ac:dyDescent="0.25">
      <c r="A7064" s="1" t="s">
        <v>6088</v>
      </c>
      <c r="B7064" s="2">
        <v>42237</v>
      </c>
      <c r="C7064" s="2">
        <v>42241</v>
      </c>
      <c r="D7064" s="1" t="s">
        <v>19</v>
      </c>
      <c r="E7064" s="1" t="s">
        <v>2192</v>
      </c>
      <c r="F7064" s="1" t="s">
        <v>3897</v>
      </c>
      <c r="G7064">
        <v>25.984000000000002</v>
      </c>
      <c r="H7064">
        <v>1</v>
      </c>
      <c r="I7064">
        <v>0.2</v>
      </c>
      <c r="J7064">
        <v>-3.8976000000000002</v>
      </c>
      <c r="K7064" t="str">
        <f>INDEX(product!B:B,MATCH('TABELA TOTAL'!$F7011,product!A:A,0))</f>
        <v>Furniture</v>
      </c>
      <c r="L7064" t="str">
        <f>INDEX(product!C:C,MATCH(F7064,product!A:A,))</f>
        <v>Furnishings</v>
      </c>
      <c r="M7064" t="str">
        <f>INDEX(product!D:D,MATCH(F7064,product!A:A,))</f>
        <v>Tenex Chairmats For Use with Hard Floors</v>
      </c>
    </row>
    <row r="7065" spans="1:13" x14ac:dyDescent="0.25">
      <c r="A7065" s="1" t="s">
        <v>6875</v>
      </c>
      <c r="B7065" s="2">
        <v>42237</v>
      </c>
      <c r="C7065" s="2">
        <v>42242</v>
      </c>
      <c r="D7065" s="1" t="s">
        <v>19</v>
      </c>
      <c r="E7065" s="1" t="s">
        <v>1997</v>
      </c>
      <c r="F7065" s="1" t="s">
        <v>497</v>
      </c>
      <c r="G7065">
        <v>17.52</v>
      </c>
      <c r="H7065">
        <v>3</v>
      </c>
      <c r="I7065">
        <v>0</v>
      </c>
      <c r="J7065">
        <v>8.2344000000000008</v>
      </c>
      <c r="K7065" t="str">
        <f>INDEX(product!B:B,MATCH('TABELA TOTAL'!$F8516,product!A:A,0))</f>
        <v>Office Supplies</v>
      </c>
      <c r="L7065" t="str">
        <f>INDEX(product!C:C,MATCH(F7065,product!A:A,))</f>
        <v>Art</v>
      </c>
      <c r="M7065" t="str">
        <f>INDEX(product!D:D,MATCH(F7065,product!A:A,))</f>
        <v>Quartet Omega Colored Chalk, 12/Pack</v>
      </c>
    </row>
    <row r="7066" spans="1:13" x14ac:dyDescent="0.25">
      <c r="A7066" s="1" t="s">
        <v>6875</v>
      </c>
      <c r="B7066" s="2">
        <v>42237</v>
      </c>
      <c r="C7066" s="2">
        <v>42242</v>
      </c>
      <c r="D7066" s="1" t="s">
        <v>19</v>
      </c>
      <c r="E7066" s="1" t="s">
        <v>1997</v>
      </c>
      <c r="F7066" s="1" t="s">
        <v>166</v>
      </c>
      <c r="G7066">
        <v>35.76</v>
      </c>
      <c r="H7066">
        <v>12</v>
      </c>
      <c r="I7066">
        <v>0</v>
      </c>
      <c r="J7066">
        <v>10.0128</v>
      </c>
      <c r="K7066" t="str">
        <f>INDEX(product!B:B,MATCH('TABELA TOTAL'!$F8517,product!A:A,0))</f>
        <v>Office Supplies</v>
      </c>
      <c r="L7066" t="str">
        <f>INDEX(product!C:C,MATCH(F7066,product!A:A,))</f>
        <v>Art</v>
      </c>
      <c r="M7066" t="str">
        <f>INDEX(product!D:D,MATCH(F7066,product!A:A,))</f>
        <v>Premium Writing Pencils, Soft, #2 by Central Association for the Blind</v>
      </c>
    </row>
    <row r="7067" spans="1:13" x14ac:dyDescent="0.25">
      <c r="A7067" s="1" t="s">
        <v>7247</v>
      </c>
      <c r="B7067" s="2">
        <v>42237</v>
      </c>
      <c r="C7067" s="2">
        <v>42241</v>
      </c>
      <c r="D7067" s="1" t="s">
        <v>19</v>
      </c>
      <c r="E7067" s="1" t="s">
        <v>3012</v>
      </c>
      <c r="F7067" s="1" t="s">
        <v>970</v>
      </c>
      <c r="G7067">
        <v>3.488</v>
      </c>
      <c r="H7067">
        <v>2</v>
      </c>
      <c r="I7067">
        <v>0.2</v>
      </c>
      <c r="J7067">
        <v>-0.6976</v>
      </c>
      <c r="K7067" t="str">
        <f>INDEX(product!B:B,MATCH('TABELA TOTAL'!$F9189,product!A:A,0))</f>
        <v>Furniture</v>
      </c>
      <c r="L7067" t="str">
        <f>INDEX(product!C:C,MATCH(F7067,product!A:A,))</f>
        <v>Supplies</v>
      </c>
      <c r="M7067" t="str">
        <f>INDEX(product!D:D,MATCH(F7067,product!A:A,))</f>
        <v>Staple remover</v>
      </c>
    </row>
    <row r="7068" spans="1:13" x14ac:dyDescent="0.25">
      <c r="A7068" s="1" t="s">
        <v>7247</v>
      </c>
      <c r="B7068" s="2">
        <v>42237</v>
      </c>
      <c r="C7068" s="2">
        <v>42241</v>
      </c>
      <c r="D7068" s="1" t="s">
        <v>19</v>
      </c>
      <c r="E7068" s="1" t="s">
        <v>3012</v>
      </c>
      <c r="F7068" s="1" t="s">
        <v>480</v>
      </c>
      <c r="G7068">
        <v>21.728000000000002</v>
      </c>
      <c r="H7068">
        <v>4</v>
      </c>
      <c r="I7068">
        <v>0.2</v>
      </c>
      <c r="J7068">
        <v>3.8024</v>
      </c>
      <c r="K7068" t="str">
        <f>INDEX(product!B:B,MATCH('TABELA TOTAL'!$F9190,product!A:A,0))</f>
        <v>Technology</v>
      </c>
      <c r="L7068" t="str">
        <f>INDEX(product!C:C,MATCH(F7068,product!A:A,))</f>
        <v>Accessories</v>
      </c>
      <c r="M7068" t="str">
        <f>INDEX(product!D:D,MATCH(F7068,product!A:A,))</f>
        <v>Sabrent 4-Port USB 2.0 Hub</v>
      </c>
    </row>
    <row r="7069" spans="1:13" x14ac:dyDescent="0.25">
      <c r="A7069" s="1" t="s">
        <v>7247</v>
      </c>
      <c r="B7069" s="2">
        <v>42237</v>
      </c>
      <c r="C7069" s="2">
        <v>42241</v>
      </c>
      <c r="D7069" s="1" t="s">
        <v>19</v>
      </c>
      <c r="E7069" s="1" t="s">
        <v>3012</v>
      </c>
      <c r="F7069" s="1" t="s">
        <v>2032</v>
      </c>
      <c r="G7069">
        <v>663.072</v>
      </c>
      <c r="H7069">
        <v>6</v>
      </c>
      <c r="I7069">
        <v>0.2</v>
      </c>
      <c r="J7069">
        <v>-165.768</v>
      </c>
      <c r="K7069" t="str">
        <f>INDEX(product!B:B,MATCH('TABELA TOTAL'!$F9191,product!A:A,0))</f>
        <v>Technology</v>
      </c>
      <c r="L7069" t="str">
        <f>INDEX(product!C:C,MATCH(F7069,product!A:A,))</f>
        <v>Storage</v>
      </c>
      <c r="M7069" t="str">
        <f>INDEX(product!D:D,MATCH(F7069,product!A:A,))</f>
        <v>SAFCO Commercial Wire Shelving, Black</v>
      </c>
    </row>
    <row r="7070" spans="1:13" x14ac:dyDescent="0.25">
      <c r="A7070" s="1" t="s">
        <v>7247</v>
      </c>
      <c r="B7070" s="2">
        <v>42237</v>
      </c>
      <c r="C7070" s="2">
        <v>42241</v>
      </c>
      <c r="D7070" s="1" t="s">
        <v>19</v>
      </c>
      <c r="E7070" s="1" t="s">
        <v>3012</v>
      </c>
      <c r="F7070" s="1" t="s">
        <v>1905</v>
      </c>
      <c r="G7070">
        <v>99.587999999999994</v>
      </c>
      <c r="H7070">
        <v>2</v>
      </c>
      <c r="I7070">
        <v>0.7</v>
      </c>
      <c r="J7070">
        <v>-82.99</v>
      </c>
      <c r="K7070" t="str">
        <f>INDEX(product!B:B,MATCH('TABELA TOTAL'!$F9192,product!A:A,0))</f>
        <v>Furniture</v>
      </c>
      <c r="L7070" t="str">
        <f>INDEX(product!C:C,MATCH(F7070,product!A:A,))</f>
        <v>Binders</v>
      </c>
      <c r="M7070" t="str">
        <f>INDEX(product!D:D,MATCH(F7070,product!A:A,))</f>
        <v>GBC DocuBind P100 Manual Binding Machine</v>
      </c>
    </row>
    <row r="7071" spans="1:13" x14ac:dyDescent="0.25">
      <c r="A7071" s="1" t="s">
        <v>7247</v>
      </c>
      <c r="B7071" s="2">
        <v>42237</v>
      </c>
      <c r="C7071" s="2">
        <v>42241</v>
      </c>
      <c r="D7071" s="1" t="s">
        <v>19</v>
      </c>
      <c r="E7071" s="1" t="s">
        <v>3012</v>
      </c>
      <c r="F7071" s="1" t="s">
        <v>1610</v>
      </c>
      <c r="G7071">
        <v>49.567999999999998</v>
      </c>
      <c r="H7071">
        <v>2</v>
      </c>
      <c r="I7071">
        <v>0.2</v>
      </c>
      <c r="J7071">
        <v>15.49</v>
      </c>
      <c r="K7071" t="str">
        <f>INDEX(product!B:B,MATCH('TABELA TOTAL'!$F9193,product!A:A,0))</f>
        <v>Office Supplies</v>
      </c>
      <c r="L7071" t="str">
        <f>INDEX(product!C:C,MATCH(F7071,product!A:A,))</f>
        <v>Paper</v>
      </c>
      <c r="M7071" t="str">
        <f>INDEX(product!D:D,MATCH(F7071,product!A:A,))</f>
        <v>Xerox 1979</v>
      </c>
    </row>
    <row r="7072" spans="1:13" x14ac:dyDescent="0.25">
      <c r="A7072" s="1" t="s">
        <v>2172</v>
      </c>
      <c r="B7072" s="2">
        <v>42233</v>
      </c>
      <c r="C7072" s="2">
        <v>42237</v>
      </c>
      <c r="D7072" s="1" t="s">
        <v>19</v>
      </c>
      <c r="E7072" s="1" t="s">
        <v>2152</v>
      </c>
      <c r="F7072" s="1" t="s">
        <v>656</v>
      </c>
      <c r="G7072">
        <v>52.2</v>
      </c>
      <c r="H7072">
        <v>9</v>
      </c>
      <c r="I7072">
        <v>0</v>
      </c>
      <c r="J7072">
        <v>23.49</v>
      </c>
      <c r="K7072" t="str">
        <f>INDEX(product!B:B,MATCH('TABELA TOTAL'!$F1459,product!A:A,0))</f>
        <v>Office Supplies</v>
      </c>
      <c r="L7072" t="str">
        <f>INDEX(product!C:C,MATCH(F7072,product!A:A,))</f>
        <v>Binders</v>
      </c>
      <c r="M7072" t="str">
        <f>INDEX(product!D:D,MATCH(F7072,product!A:A,))</f>
        <v>Wilson Jones Snap Scratch Pad Binder Tool for Ring Binders</v>
      </c>
    </row>
    <row r="7073" spans="1:13" x14ac:dyDescent="0.25">
      <c r="A7073" s="1" t="s">
        <v>7378</v>
      </c>
      <c r="B7073" s="2">
        <v>42233</v>
      </c>
      <c r="C7073" s="2">
        <v>42239</v>
      </c>
      <c r="D7073" s="1" t="s">
        <v>19</v>
      </c>
      <c r="E7073" s="1" t="s">
        <v>245</v>
      </c>
      <c r="F7073" s="1" t="s">
        <v>2734</v>
      </c>
      <c r="G7073">
        <v>30.08</v>
      </c>
      <c r="H7073">
        <v>2</v>
      </c>
      <c r="I7073">
        <v>0.2</v>
      </c>
      <c r="J7073">
        <v>-5.2640000000000002</v>
      </c>
      <c r="K7073" t="str">
        <f>INDEX(product!B:B,MATCH('TABELA TOTAL'!$F9434,product!A:A,0))</f>
        <v>Furniture</v>
      </c>
      <c r="L7073" t="str">
        <f>INDEX(product!C:C,MATCH(F7073,product!A:A,))</f>
        <v>Accessories</v>
      </c>
      <c r="M7073" t="str">
        <f>INDEX(product!D:D,MATCH(F7073,product!A:A,))</f>
        <v>Imation Clip USB flash drive - 8 GB</v>
      </c>
    </row>
    <row r="7074" spans="1:13" x14ac:dyDescent="0.25">
      <c r="A7074" s="1" t="s">
        <v>7378</v>
      </c>
      <c r="B7074" s="2">
        <v>42233</v>
      </c>
      <c r="C7074" s="2">
        <v>42239</v>
      </c>
      <c r="D7074" s="1" t="s">
        <v>19</v>
      </c>
      <c r="E7074" s="1" t="s">
        <v>245</v>
      </c>
      <c r="F7074" s="1" t="s">
        <v>580</v>
      </c>
      <c r="G7074">
        <v>36.287999999999997</v>
      </c>
      <c r="H7074">
        <v>7</v>
      </c>
      <c r="I7074">
        <v>0.2</v>
      </c>
      <c r="J7074">
        <v>12.700799999999999</v>
      </c>
      <c r="K7074" t="str">
        <f>INDEX(product!B:B,MATCH('TABELA TOTAL'!$F9435,product!A:A,0))</f>
        <v>Furniture</v>
      </c>
      <c r="L7074" t="str">
        <f>INDEX(product!C:C,MATCH(F7074,product!A:A,))</f>
        <v>Paper</v>
      </c>
      <c r="M7074" t="str">
        <f>INDEX(product!D:D,MATCH(F7074,product!A:A,))</f>
        <v>Xerox 21</v>
      </c>
    </row>
    <row r="7075" spans="1:13" x14ac:dyDescent="0.25">
      <c r="A7075" s="1" t="s">
        <v>7378</v>
      </c>
      <c r="B7075" s="2">
        <v>42233</v>
      </c>
      <c r="C7075" s="2">
        <v>42239</v>
      </c>
      <c r="D7075" s="1" t="s">
        <v>19</v>
      </c>
      <c r="E7075" s="1" t="s">
        <v>245</v>
      </c>
      <c r="F7075" s="1" t="s">
        <v>1672</v>
      </c>
      <c r="G7075">
        <v>10.272</v>
      </c>
      <c r="H7075">
        <v>3</v>
      </c>
      <c r="I7075">
        <v>0.2</v>
      </c>
      <c r="J7075">
        <v>1.1556</v>
      </c>
      <c r="K7075" t="str">
        <f>INDEX(product!B:B,MATCH('TABELA TOTAL'!$F9436,product!A:A,0))</f>
        <v>Furniture</v>
      </c>
      <c r="L7075" t="str">
        <f>INDEX(product!C:C,MATCH(F7075,product!A:A,))</f>
        <v>Art</v>
      </c>
      <c r="M7075" t="str">
        <f>INDEX(product!D:D,MATCH(F7075,product!A:A,))</f>
        <v>Newell 336</v>
      </c>
    </row>
    <row r="7076" spans="1:13" x14ac:dyDescent="0.25">
      <c r="A7076" s="1" t="s">
        <v>7378</v>
      </c>
      <c r="B7076" s="2">
        <v>42233</v>
      </c>
      <c r="C7076" s="2">
        <v>42239</v>
      </c>
      <c r="D7076" s="1" t="s">
        <v>19</v>
      </c>
      <c r="E7076" s="1" t="s">
        <v>245</v>
      </c>
      <c r="F7076" s="1" t="s">
        <v>1125</v>
      </c>
      <c r="G7076">
        <v>252.8</v>
      </c>
      <c r="H7076">
        <v>4</v>
      </c>
      <c r="I7076">
        <v>0.2</v>
      </c>
      <c r="J7076">
        <v>-31.6</v>
      </c>
      <c r="K7076" t="str">
        <f>INDEX(product!B:B,MATCH('TABELA TOTAL'!$F9437,product!A:A,0))</f>
        <v>Office Supplies</v>
      </c>
      <c r="L7076" t="str">
        <f>INDEX(product!C:C,MATCH(F7076,product!A:A,))</f>
        <v>Accessories</v>
      </c>
      <c r="M7076" t="str">
        <f>INDEX(product!D:D,MATCH(F7076,product!A:A,))</f>
        <v>First Data FD10 PIN Pad</v>
      </c>
    </row>
    <row r="7077" spans="1:13" x14ac:dyDescent="0.25">
      <c r="A7077" s="1" t="s">
        <v>3265</v>
      </c>
      <c r="B7077" s="2">
        <v>42232</v>
      </c>
      <c r="C7077" s="2">
        <v>42238</v>
      </c>
      <c r="D7077" s="1" t="s">
        <v>19</v>
      </c>
      <c r="E7077" s="1" t="s">
        <v>3216</v>
      </c>
      <c r="F7077" s="1" t="s">
        <v>1763</v>
      </c>
      <c r="G7077">
        <v>2.3039999999999998</v>
      </c>
      <c r="H7077">
        <v>1</v>
      </c>
      <c r="I7077">
        <v>0.2</v>
      </c>
      <c r="J7077">
        <v>0.25919999999999999</v>
      </c>
      <c r="K7077" t="str">
        <f>INDEX(product!B:B,MATCH('TABELA TOTAL'!$F2549,product!A:A,0))</f>
        <v>Technology</v>
      </c>
      <c r="L7077" t="str">
        <f>INDEX(product!C:C,MATCH(F7077,product!A:A,))</f>
        <v>Art</v>
      </c>
      <c r="M7077" t="str">
        <f>INDEX(product!D:D,MATCH(F7077,product!A:A,))</f>
        <v>Newell 346</v>
      </c>
    </row>
    <row r="7078" spans="1:13" x14ac:dyDescent="0.25">
      <c r="A7078" s="1" t="s">
        <v>3265</v>
      </c>
      <c r="B7078" s="2">
        <v>42232</v>
      </c>
      <c r="C7078" s="2">
        <v>42238</v>
      </c>
      <c r="D7078" s="1" t="s">
        <v>19</v>
      </c>
      <c r="E7078" s="1" t="s">
        <v>3216</v>
      </c>
      <c r="F7078" s="1" t="s">
        <v>2588</v>
      </c>
      <c r="G7078">
        <v>1879.96</v>
      </c>
      <c r="H7078">
        <v>5</v>
      </c>
      <c r="I7078">
        <v>0.2</v>
      </c>
      <c r="J7078">
        <v>211.49549999999999</v>
      </c>
      <c r="K7078" t="str">
        <f>INDEX(product!B:B,MATCH('TABELA TOTAL'!$F2550,product!A:A,0))</f>
        <v>Furniture</v>
      </c>
      <c r="L7078" t="str">
        <f>INDEX(product!C:C,MATCH(F7078,product!A:A,))</f>
        <v>Phones</v>
      </c>
      <c r="M7078" t="str">
        <f>INDEX(product!D:D,MATCH(F7078,product!A:A,))</f>
        <v>Samsung Galaxy S4 Mini</v>
      </c>
    </row>
    <row r="7079" spans="1:13" x14ac:dyDescent="0.25">
      <c r="A7079" s="1" t="s">
        <v>3265</v>
      </c>
      <c r="B7079" s="2">
        <v>42232</v>
      </c>
      <c r="C7079" s="2">
        <v>42238</v>
      </c>
      <c r="D7079" s="1" t="s">
        <v>19</v>
      </c>
      <c r="E7079" s="1" t="s">
        <v>3216</v>
      </c>
      <c r="F7079" s="1" t="s">
        <v>2690</v>
      </c>
      <c r="G7079">
        <v>313.024</v>
      </c>
      <c r="H7079">
        <v>8</v>
      </c>
      <c r="I7079">
        <v>0.2</v>
      </c>
      <c r="J7079">
        <v>105.6456</v>
      </c>
      <c r="K7079" t="str">
        <f>INDEX(product!B:B,MATCH('TABELA TOTAL'!$F2551,product!A:A,0))</f>
        <v>Technology</v>
      </c>
      <c r="L7079" t="str">
        <f>INDEX(product!C:C,MATCH(F7079,product!A:A,))</f>
        <v>Paper</v>
      </c>
      <c r="M7079" t="str">
        <f>INDEX(product!D:D,MATCH(F7079,product!A:A,))</f>
        <v>Xerox 1891</v>
      </c>
    </row>
    <row r="7080" spans="1:13" x14ac:dyDescent="0.25">
      <c r="A7080" s="1" t="s">
        <v>3265</v>
      </c>
      <c r="B7080" s="2">
        <v>42232</v>
      </c>
      <c r="C7080" s="2">
        <v>42238</v>
      </c>
      <c r="D7080" s="1" t="s">
        <v>19</v>
      </c>
      <c r="E7080" s="1" t="s">
        <v>3216</v>
      </c>
      <c r="F7080" s="1" t="s">
        <v>1744</v>
      </c>
      <c r="G7080">
        <v>5.04</v>
      </c>
      <c r="H7080">
        <v>2</v>
      </c>
      <c r="I7080">
        <v>0.2</v>
      </c>
      <c r="J7080">
        <v>1.764</v>
      </c>
      <c r="K7080" t="str">
        <f>INDEX(product!B:B,MATCH('TABELA TOTAL'!$F2552,product!A:A,0))</f>
        <v>Furniture</v>
      </c>
      <c r="L7080" t="str">
        <f>INDEX(product!C:C,MATCH(F7080,product!A:A,))</f>
        <v>Labels</v>
      </c>
      <c r="M7080" t="str">
        <f>INDEX(product!D:D,MATCH(F7080,product!A:A,))</f>
        <v>Avery 488</v>
      </c>
    </row>
    <row r="7081" spans="1:13" x14ac:dyDescent="0.25">
      <c r="A7081" s="1" t="s">
        <v>6578</v>
      </c>
      <c r="B7081" s="2">
        <v>42232</v>
      </c>
      <c r="C7081" s="2">
        <v>42236</v>
      </c>
      <c r="D7081" s="1" t="s">
        <v>19</v>
      </c>
      <c r="E7081" s="1" t="s">
        <v>582</v>
      </c>
      <c r="F7081" s="1" t="s">
        <v>2216</v>
      </c>
      <c r="G7081">
        <v>519.79200000000003</v>
      </c>
      <c r="H7081">
        <v>4</v>
      </c>
      <c r="I7081">
        <v>0.4</v>
      </c>
      <c r="J7081">
        <v>-112.6216</v>
      </c>
      <c r="K7081" t="str">
        <f>INDEX(product!B:B,MATCH('TABELA TOTAL'!$F7972,product!A:A,0))</f>
        <v>Technology</v>
      </c>
      <c r="L7081" t="str">
        <f>INDEX(product!C:C,MATCH(F7081,product!A:A,))</f>
        <v>Phones</v>
      </c>
      <c r="M7081" t="str">
        <f>INDEX(product!D:D,MATCH(F7081,product!A:A,))</f>
        <v>Cisco IP Phone 7961G-GE VoIP phone</v>
      </c>
    </row>
    <row r="7082" spans="1:13" x14ac:dyDescent="0.25">
      <c r="A7082" s="1" t="s">
        <v>6578</v>
      </c>
      <c r="B7082" s="2">
        <v>42232</v>
      </c>
      <c r="C7082" s="2">
        <v>42236</v>
      </c>
      <c r="D7082" s="1" t="s">
        <v>19</v>
      </c>
      <c r="E7082" s="1" t="s">
        <v>582</v>
      </c>
      <c r="F7082" s="1" t="s">
        <v>3433</v>
      </c>
      <c r="G7082">
        <v>31.175999999999998</v>
      </c>
      <c r="H7082">
        <v>3</v>
      </c>
      <c r="I7082">
        <v>0.2</v>
      </c>
      <c r="J7082">
        <v>-5.4558</v>
      </c>
      <c r="K7082" t="str">
        <f>INDEX(product!B:B,MATCH('TABELA TOTAL'!$F7973,product!A:A,0))</f>
        <v>Technology</v>
      </c>
      <c r="L7082" t="str">
        <f>INDEX(product!C:C,MATCH(F7082,product!A:A,))</f>
        <v>Accessories</v>
      </c>
      <c r="M7082" t="str">
        <f>INDEX(product!D:D,MATCH(F7082,product!A:A,))</f>
        <v>SanDisk Ultra 16 GB MicroSDHC Class 10 Memory Card</v>
      </c>
    </row>
    <row r="7083" spans="1:13" x14ac:dyDescent="0.25">
      <c r="A7083" s="1" t="s">
        <v>6578</v>
      </c>
      <c r="B7083" s="2">
        <v>42232</v>
      </c>
      <c r="C7083" s="2">
        <v>42236</v>
      </c>
      <c r="D7083" s="1" t="s">
        <v>19</v>
      </c>
      <c r="E7083" s="1" t="s">
        <v>582</v>
      </c>
      <c r="F7083" s="1" t="s">
        <v>3018</v>
      </c>
      <c r="G7083">
        <v>10.368</v>
      </c>
      <c r="H7083">
        <v>2</v>
      </c>
      <c r="I7083">
        <v>0.2</v>
      </c>
      <c r="J7083">
        <v>3.6288</v>
      </c>
      <c r="K7083" t="str">
        <f>INDEX(product!B:B,MATCH('TABELA TOTAL'!$F7974,product!A:A,0))</f>
        <v>Technology</v>
      </c>
      <c r="L7083" t="str">
        <f>INDEX(product!C:C,MATCH(F7083,product!A:A,))</f>
        <v>Paper</v>
      </c>
      <c r="M7083" t="str">
        <f>INDEX(product!D:D,MATCH(F7083,product!A:A,))</f>
        <v>Xerox 227</v>
      </c>
    </row>
    <row r="7084" spans="1:13" x14ac:dyDescent="0.25">
      <c r="A7084" s="1" t="s">
        <v>6578</v>
      </c>
      <c r="B7084" s="2">
        <v>42232</v>
      </c>
      <c r="C7084" s="2">
        <v>42236</v>
      </c>
      <c r="D7084" s="1" t="s">
        <v>19</v>
      </c>
      <c r="E7084" s="1" t="s">
        <v>582</v>
      </c>
      <c r="F7084" s="1" t="s">
        <v>231</v>
      </c>
      <c r="G7084">
        <v>2.7240000000000002</v>
      </c>
      <c r="H7084">
        <v>2</v>
      </c>
      <c r="I7084">
        <v>0.7</v>
      </c>
      <c r="J7084">
        <v>-1.9068000000000001</v>
      </c>
      <c r="K7084" t="str">
        <f>INDEX(product!B:B,MATCH('TABELA TOTAL'!$F7975,product!A:A,0))</f>
        <v>Furniture</v>
      </c>
      <c r="L7084" t="str">
        <f>INDEX(product!C:C,MATCH(F7084,product!A:A,))</f>
        <v>Binders</v>
      </c>
      <c r="M7084" t="str">
        <f>INDEX(product!D:D,MATCH(F7084,product!A:A,))</f>
        <v>Avery Durable Plastic 1" Binders</v>
      </c>
    </row>
    <row r="7085" spans="1:13" x14ac:dyDescent="0.25">
      <c r="A7085" s="1" t="s">
        <v>6578</v>
      </c>
      <c r="B7085" s="2">
        <v>42232</v>
      </c>
      <c r="C7085" s="2">
        <v>42236</v>
      </c>
      <c r="D7085" s="1" t="s">
        <v>19</v>
      </c>
      <c r="E7085" s="1" t="s">
        <v>582</v>
      </c>
      <c r="F7085" s="1" t="s">
        <v>2357</v>
      </c>
      <c r="G7085">
        <v>254.352</v>
      </c>
      <c r="H7085">
        <v>3</v>
      </c>
      <c r="I7085">
        <v>0.2</v>
      </c>
      <c r="J7085">
        <v>0</v>
      </c>
      <c r="K7085" t="str">
        <f>INDEX(product!B:B,MATCH('TABELA TOTAL'!$F7976,product!A:A,0))</f>
        <v>Office Supplies</v>
      </c>
      <c r="L7085" t="str">
        <f>INDEX(product!C:C,MATCH(F7085,product!A:A,))</f>
        <v>Furnishings</v>
      </c>
      <c r="M7085" t="str">
        <f>INDEX(product!D:D,MATCH(F7085,product!A:A,))</f>
        <v>Tenex 46" x 60" Computer Anti-Static Chairmat, Rectangular Shaped</v>
      </c>
    </row>
    <row r="7086" spans="1:13" x14ac:dyDescent="0.25">
      <c r="A7086" s="1" t="s">
        <v>6578</v>
      </c>
      <c r="B7086" s="2">
        <v>42232</v>
      </c>
      <c r="C7086" s="2">
        <v>42236</v>
      </c>
      <c r="D7086" s="1" t="s">
        <v>19</v>
      </c>
      <c r="E7086" s="1" t="s">
        <v>582</v>
      </c>
      <c r="F7086" s="1" t="s">
        <v>1725</v>
      </c>
      <c r="G7086">
        <v>3.762</v>
      </c>
      <c r="H7086">
        <v>3</v>
      </c>
      <c r="I7086">
        <v>0.7</v>
      </c>
      <c r="J7086">
        <v>-2.7587999999999999</v>
      </c>
      <c r="K7086" t="str">
        <f>INDEX(product!B:B,MATCH('TABELA TOTAL'!$F7977,product!A:A,0))</f>
        <v>Office Supplies</v>
      </c>
      <c r="L7086" t="str">
        <f>INDEX(product!C:C,MATCH(F7086,product!A:A,))</f>
        <v>Binders</v>
      </c>
      <c r="M7086" t="str">
        <f>INDEX(product!D:D,MATCH(F7086,product!A:A,))</f>
        <v>Avery Durable Slant Ring Binders With Label Holder</v>
      </c>
    </row>
    <row r="7087" spans="1:13" x14ac:dyDescent="0.25">
      <c r="A7087" s="1" t="s">
        <v>6578</v>
      </c>
      <c r="B7087" s="2">
        <v>42232</v>
      </c>
      <c r="C7087" s="2">
        <v>42236</v>
      </c>
      <c r="D7087" s="1" t="s">
        <v>19</v>
      </c>
      <c r="E7087" s="1" t="s">
        <v>582</v>
      </c>
      <c r="F7087" s="1" t="s">
        <v>2208</v>
      </c>
      <c r="G7087">
        <v>10.272</v>
      </c>
      <c r="H7087">
        <v>3</v>
      </c>
      <c r="I7087">
        <v>0.2</v>
      </c>
      <c r="J7087">
        <v>3.21</v>
      </c>
      <c r="K7087" t="str">
        <f>INDEX(product!B:B,MATCH('TABELA TOTAL'!$F7978,product!A:A,0))</f>
        <v>Office Supplies</v>
      </c>
      <c r="L7087" t="str">
        <f>INDEX(product!C:C,MATCH(F7087,product!A:A,))</f>
        <v>Paper</v>
      </c>
      <c r="M7087" t="str">
        <f>INDEX(product!D:D,MATCH(F7087,product!A:A,))</f>
        <v>Xerox 199</v>
      </c>
    </row>
    <row r="7088" spans="1:13" x14ac:dyDescent="0.25">
      <c r="A7088" s="1" t="s">
        <v>7266</v>
      </c>
      <c r="B7088" s="2">
        <v>42232</v>
      </c>
      <c r="C7088" s="2">
        <v>42236</v>
      </c>
      <c r="D7088" s="1" t="s">
        <v>19</v>
      </c>
      <c r="E7088" s="1" t="s">
        <v>2508</v>
      </c>
      <c r="F7088" s="1" t="s">
        <v>1832</v>
      </c>
      <c r="G7088">
        <v>44.688000000000002</v>
      </c>
      <c r="H7088">
        <v>7</v>
      </c>
      <c r="I7088">
        <v>0.2</v>
      </c>
      <c r="J7088">
        <v>3.3515999999999999</v>
      </c>
      <c r="K7088" t="str">
        <f>INDEX(product!B:B,MATCH('TABELA TOTAL'!$F9220,product!A:A,0))</f>
        <v>Furniture</v>
      </c>
      <c r="L7088" t="str">
        <f>INDEX(product!C:C,MATCH(F7088,product!A:A,))</f>
        <v>Storage</v>
      </c>
      <c r="M7088" t="str">
        <f>INDEX(product!D:D,MATCH(F7088,product!A:A,))</f>
        <v>Iris Project Case</v>
      </c>
    </row>
    <row r="7089" spans="1:13" x14ac:dyDescent="0.25">
      <c r="A7089" s="1" t="s">
        <v>7266</v>
      </c>
      <c r="B7089" s="2">
        <v>42232</v>
      </c>
      <c r="C7089" s="2">
        <v>42236</v>
      </c>
      <c r="D7089" s="1" t="s">
        <v>19</v>
      </c>
      <c r="E7089" s="1" t="s">
        <v>2508</v>
      </c>
      <c r="F7089" s="1" t="s">
        <v>3138</v>
      </c>
      <c r="G7089">
        <v>301.47000000000003</v>
      </c>
      <c r="H7089">
        <v>3</v>
      </c>
      <c r="I7089">
        <v>0.5</v>
      </c>
      <c r="J7089">
        <v>-204.99959999999999</v>
      </c>
      <c r="K7089" t="str">
        <f>INDEX(product!B:B,MATCH('TABELA TOTAL'!$F9221,product!A:A,0))</f>
        <v>Office Supplies</v>
      </c>
      <c r="L7089" t="str">
        <f>INDEX(product!C:C,MATCH(F7089,product!A:A,))</f>
        <v>Bookcases</v>
      </c>
      <c r="M7089" t="str">
        <f>INDEX(product!D:D,MATCH(F7089,product!A:A,))</f>
        <v>O'Sullivan Plantations 2-Door Library in Landvery Oak</v>
      </c>
    </row>
    <row r="7090" spans="1:13" x14ac:dyDescent="0.25">
      <c r="A7090" s="1" t="s">
        <v>3338</v>
      </c>
      <c r="B7090" s="2">
        <v>42231</v>
      </c>
      <c r="C7090" s="2">
        <v>42235</v>
      </c>
      <c r="D7090" s="1" t="s">
        <v>19</v>
      </c>
      <c r="E7090" s="1" t="s">
        <v>3339</v>
      </c>
      <c r="F7090" s="1" t="s">
        <v>1624</v>
      </c>
      <c r="G7090">
        <v>323.10000000000002</v>
      </c>
      <c r="H7090">
        <v>2</v>
      </c>
      <c r="I7090">
        <v>0</v>
      </c>
      <c r="J7090">
        <v>61.389000000000003</v>
      </c>
      <c r="K7090" t="str">
        <f>INDEX(product!B:B,MATCH('TABELA TOTAL'!$F2638,product!A:A,0))</f>
        <v>Office Supplies</v>
      </c>
      <c r="L7090" t="str">
        <f>INDEX(product!C:C,MATCH(F7090,product!A:A,))</f>
        <v>Storage</v>
      </c>
      <c r="M7090" t="str">
        <f>INDEX(product!D:D,MATCH(F7090,product!A:A,))</f>
        <v>Fellowes Super Stor/Drawer Files</v>
      </c>
    </row>
    <row r="7091" spans="1:13" x14ac:dyDescent="0.25">
      <c r="A7091" s="1" t="s">
        <v>5075</v>
      </c>
      <c r="B7091" s="2">
        <v>42231</v>
      </c>
      <c r="C7091" s="2">
        <v>42235</v>
      </c>
      <c r="D7091" s="1" t="s">
        <v>19</v>
      </c>
      <c r="E7091" s="1" t="s">
        <v>3699</v>
      </c>
      <c r="F7091" s="1" t="s">
        <v>2037</v>
      </c>
      <c r="G7091">
        <v>104.23</v>
      </c>
      <c r="H7091">
        <v>7</v>
      </c>
      <c r="I7091">
        <v>0</v>
      </c>
      <c r="J7091">
        <v>28.142099999999999</v>
      </c>
      <c r="K7091" t="str">
        <f>INDEX(product!B:B,MATCH('TABELA TOTAL'!$F5204,product!A:A,0))</f>
        <v>Office Supplies</v>
      </c>
      <c r="L7091" t="str">
        <f>INDEX(product!C:C,MATCH(F7091,product!A:A,))</f>
        <v>Furnishings</v>
      </c>
      <c r="M7091" t="str">
        <f>INDEX(product!D:D,MATCH(F7091,product!A:A,))</f>
        <v>Tensor Computer Mounted Lamp</v>
      </c>
    </row>
    <row r="7092" spans="1:13" x14ac:dyDescent="0.25">
      <c r="A7092" s="1" t="s">
        <v>5075</v>
      </c>
      <c r="B7092" s="2">
        <v>42231</v>
      </c>
      <c r="C7092" s="2">
        <v>42235</v>
      </c>
      <c r="D7092" s="1" t="s">
        <v>19</v>
      </c>
      <c r="E7092" s="1" t="s">
        <v>3699</v>
      </c>
      <c r="F7092" s="1" t="s">
        <v>2861</v>
      </c>
      <c r="G7092">
        <v>70.260000000000005</v>
      </c>
      <c r="H7092">
        <v>3</v>
      </c>
      <c r="I7092">
        <v>0</v>
      </c>
      <c r="J7092">
        <v>18.970199999999998</v>
      </c>
      <c r="K7092" t="str">
        <f>INDEX(product!B:B,MATCH('TABELA TOTAL'!$F5205,product!A:A,0))</f>
        <v>Office Supplies</v>
      </c>
      <c r="L7092" t="str">
        <f>INDEX(product!C:C,MATCH(F7092,product!A:A,))</f>
        <v>Storage</v>
      </c>
      <c r="M7092" t="str">
        <f>INDEX(product!D:D,MATCH(F7092,product!A:A,))</f>
        <v>Mobile Personal File Cube</v>
      </c>
    </row>
    <row r="7093" spans="1:13" x14ac:dyDescent="0.25">
      <c r="A7093" s="1" t="s">
        <v>3901</v>
      </c>
      <c r="B7093" s="2">
        <v>42229</v>
      </c>
      <c r="C7093" s="2">
        <v>42236</v>
      </c>
      <c r="D7093" s="1" t="s">
        <v>19</v>
      </c>
      <c r="E7093" s="1" t="s">
        <v>99</v>
      </c>
      <c r="F7093" s="1" t="s">
        <v>803</v>
      </c>
      <c r="G7093">
        <v>50.8</v>
      </c>
      <c r="H7093">
        <v>5</v>
      </c>
      <c r="I7093">
        <v>0</v>
      </c>
      <c r="J7093">
        <v>13.208</v>
      </c>
      <c r="K7093" t="str">
        <f>INDEX(product!B:B,MATCH('TABELA TOTAL'!$F3349,product!A:A,0))</f>
        <v>Technology</v>
      </c>
      <c r="L7093" t="str">
        <f>INDEX(product!C:C,MATCH(F7093,product!A:A,))</f>
        <v>Art</v>
      </c>
      <c r="M7093" t="str">
        <f>INDEX(product!D:D,MATCH(F7093,product!A:A,))</f>
        <v>50 Colored Long Pencils</v>
      </c>
    </row>
    <row r="7094" spans="1:13" x14ac:dyDescent="0.25">
      <c r="A7094" s="1" t="s">
        <v>4843</v>
      </c>
      <c r="B7094" s="2">
        <v>42229</v>
      </c>
      <c r="C7094" s="2">
        <v>42233</v>
      </c>
      <c r="D7094" s="1" t="s">
        <v>19</v>
      </c>
      <c r="E7094" s="1" t="s">
        <v>1066</v>
      </c>
      <c r="F7094" s="1" t="s">
        <v>1287</v>
      </c>
      <c r="G7094">
        <v>5.64</v>
      </c>
      <c r="H7094">
        <v>3</v>
      </c>
      <c r="I7094">
        <v>0</v>
      </c>
      <c r="J7094">
        <v>2.7071999999999998</v>
      </c>
      <c r="K7094" t="str">
        <f>INDEX(product!B:B,MATCH('TABELA TOTAL'!$F4797,product!A:A,0))</f>
        <v>Office Supplies</v>
      </c>
      <c r="L7094" t="str">
        <f>INDEX(product!C:C,MATCH(F7094,product!A:A,))</f>
        <v>Binders</v>
      </c>
      <c r="M7094" t="str">
        <f>INDEX(product!D:D,MATCH(F7094,product!A:A,))</f>
        <v>3-ring staple pack</v>
      </c>
    </row>
    <row r="7095" spans="1:13" x14ac:dyDescent="0.25">
      <c r="A7095" s="1" t="s">
        <v>5691</v>
      </c>
      <c r="B7095" s="2">
        <v>42229</v>
      </c>
      <c r="C7095" s="2">
        <v>42233</v>
      </c>
      <c r="D7095" s="1" t="s">
        <v>11</v>
      </c>
      <c r="E7095" s="1" t="s">
        <v>1175</v>
      </c>
      <c r="F7095" s="1" t="s">
        <v>1697</v>
      </c>
      <c r="G7095">
        <v>11.36</v>
      </c>
      <c r="H7095">
        <v>4</v>
      </c>
      <c r="I7095">
        <v>0</v>
      </c>
      <c r="J7095">
        <v>5.5663999999999998</v>
      </c>
      <c r="K7095" t="str">
        <f>INDEX(product!B:B,MATCH('TABELA TOTAL'!$F6261,product!A:A,0))</f>
        <v>Office Supplies</v>
      </c>
      <c r="L7095" t="str">
        <f>INDEX(product!C:C,MATCH(F7095,product!A:A,))</f>
        <v>Binders</v>
      </c>
      <c r="M7095" t="str">
        <f>INDEX(product!D:D,MATCH(F7095,product!A:A,))</f>
        <v>Avery Round Ring Poly Binders</v>
      </c>
    </row>
    <row r="7096" spans="1:13" x14ac:dyDescent="0.25">
      <c r="A7096" s="1" t="s">
        <v>6377</v>
      </c>
      <c r="B7096" s="2">
        <v>42229</v>
      </c>
      <c r="C7096" s="2">
        <v>42232</v>
      </c>
      <c r="D7096" s="1" t="s">
        <v>79</v>
      </c>
      <c r="E7096" s="1" t="s">
        <v>4196</v>
      </c>
      <c r="F7096" s="1" t="s">
        <v>1503</v>
      </c>
      <c r="G7096">
        <v>422.85599999999999</v>
      </c>
      <c r="H7096">
        <v>3</v>
      </c>
      <c r="I7096">
        <v>0.2</v>
      </c>
      <c r="J7096">
        <v>15.857100000000001</v>
      </c>
      <c r="K7096" t="str">
        <f>INDEX(product!B:B,MATCH('TABELA TOTAL'!$F7583,product!A:A,0))</f>
        <v>Furniture</v>
      </c>
      <c r="L7096" t="str">
        <f>INDEX(product!C:C,MATCH(F7096,product!A:A,))</f>
        <v>Storage</v>
      </c>
      <c r="M7096" t="str">
        <f>INDEX(product!D:D,MATCH(F7096,product!A:A,))</f>
        <v>Fellowes High-Stak Drawer Files</v>
      </c>
    </row>
    <row r="7097" spans="1:13" x14ac:dyDescent="0.25">
      <c r="A7097" s="1" t="s">
        <v>7464</v>
      </c>
      <c r="B7097" s="2">
        <v>42229</v>
      </c>
      <c r="C7097" s="2">
        <v>42229</v>
      </c>
      <c r="D7097" s="1" t="s">
        <v>654</v>
      </c>
      <c r="E7097" s="1" t="s">
        <v>58</v>
      </c>
      <c r="F7097" s="1" t="s">
        <v>2656</v>
      </c>
      <c r="G7097">
        <v>31.56</v>
      </c>
      <c r="H7097">
        <v>3</v>
      </c>
      <c r="I7097">
        <v>0</v>
      </c>
      <c r="J7097">
        <v>10.4148</v>
      </c>
      <c r="K7097" t="str">
        <f>INDEX(product!B:B,MATCH('TABELA TOTAL'!$F9576,product!A:A,0))</f>
        <v>Office Supplies</v>
      </c>
      <c r="L7097" t="str">
        <f>INDEX(product!C:C,MATCH(F7097,product!A:A,))</f>
        <v>Furnishings</v>
      </c>
      <c r="M7097" t="str">
        <f>INDEX(product!D:D,MATCH(F7097,product!A:A,))</f>
        <v>Ultra Door Pull Handle</v>
      </c>
    </row>
    <row r="7098" spans="1:13" x14ac:dyDescent="0.25">
      <c r="A7098" s="1" t="s">
        <v>7518</v>
      </c>
      <c r="B7098" s="2">
        <v>42229</v>
      </c>
      <c r="C7098" s="2">
        <v>42231</v>
      </c>
      <c r="D7098" s="1" t="s">
        <v>79</v>
      </c>
      <c r="E7098" s="1" t="s">
        <v>593</v>
      </c>
      <c r="F7098" s="1" t="s">
        <v>2666</v>
      </c>
      <c r="G7098">
        <v>64.680000000000007</v>
      </c>
      <c r="H7098">
        <v>7</v>
      </c>
      <c r="I7098">
        <v>0.2</v>
      </c>
      <c r="J7098">
        <v>8.0850000000000009</v>
      </c>
      <c r="K7098" t="str">
        <f>INDEX(product!B:B,MATCH('TABELA TOTAL'!$F9672,product!A:A,0))</f>
        <v>Technology</v>
      </c>
      <c r="L7098" t="str">
        <f>INDEX(product!C:C,MATCH(F7098,product!A:A,))</f>
        <v>Art</v>
      </c>
      <c r="M7098" t="str">
        <f>INDEX(product!D:D,MATCH(F7098,product!A:A,))</f>
        <v>Newell 309</v>
      </c>
    </row>
    <row r="7099" spans="1:13" x14ac:dyDescent="0.25">
      <c r="A7099" s="1" t="s">
        <v>5414</v>
      </c>
      <c r="B7099" s="2">
        <v>42227</v>
      </c>
      <c r="C7099" s="2">
        <v>42232</v>
      </c>
      <c r="D7099" s="1" t="s">
        <v>19</v>
      </c>
      <c r="E7099" s="1" t="s">
        <v>5415</v>
      </c>
      <c r="F7099" s="1" t="s">
        <v>2194</v>
      </c>
      <c r="G7099">
        <v>46.152000000000001</v>
      </c>
      <c r="H7099">
        <v>3</v>
      </c>
      <c r="I7099">
        <v>0.2</v>
      </c>
      <c r="J7099">
        <v>12.1149</v>
      </c>
      <c r="K7099" t="str">
        <f>INDEX(product!B:B,MATCH('TABELA TOTAL'!$F5759,product!A:A,0))</f>
        <v>Furniture</v>
      </c>
      <c r="L7099" t="str">
        <f>INDEX(product!C:C,MATCH(F7099,product!A:A,))</f>
        <v>Furnishings</v>
      </c>
      <c r="M7099" t="str">
        <f>INDEX(product!D:D,MATCH(F7099,product!A:A,))</f>
        <v>Eldon Image Series Desk Accessories, Burgundy</v>
      </c>
    </row>
    <row r="7100" spans="1:13" x14ac:dyDescent="0.25">
      <c r="A7100" s="1" t="s">
        <v>6184</v>
      </c>
      <c r="B7100" s="2">
        <v>42227</v>
      </c>
      <c r="C7100" s="2">
        <v>42231</v>
      </c>
      <c r="D7100" s="1" t="s">
        <v>19</v>
      </c>
      <c r="E7100" s="1" t="s">
        <v>781</v>
      </c>
      <c r="F7100" s="1" t="s">
        <v>514</v>
      </c>
      <c r="G7100">
        <v>11.96</v>
      </c>
      <c r="H7100">
        <v>2</v>
      </c>
      <c r="I7100">
        <v>0</v>
      </c>
      <c r="J7100">
        <v>3.1095999999999999</v>
      </c>
      <c r="K7100" t="str">
        <f>INDEX(product!B:B,MATCH('TABELA TOTAL'!$F7200,product!A:A,0))</f>
        <v>Technology</v>
      </c>
      <c r="L7100" t="str">
        <f>INDEX(product!C:C,MATCH(F7100,product!A:A,))</f>
        <v>Art</v>
      </c>
      <c r="M7100" t="str">
        <f>INDEX(product!D:D,MATCH(F7100,product!A:A,))</f>
        <v>Newell 330</v>
      </c>
    </row>
    <row r="7101" spans="1:13" x14ac:dyDescent="0.25">
      <c r="A7101" s="1" t="s">
        <v>6184</v>
      </c>
      <c r="B7101" s="2">
        <v>42227</v>
      </c>
      <c r="C7101" s="2">
        <v>42231</v>
      </c>
      <c r="D7101" s="1" t="s">
        <v>19</v>
      </c>
      <c r="E7101" s="1" t="s">
        <v>781</v>
      </c>
      <c r="F7101" s="1" t="s">
        <v>607</v>
      </c>
      <c r="G7101">
        <v>138</v>
      </c>
      <c r="H7101">
        <v>2</v>
      </c>
      <c r="I7101">
        <v>0</v>
      </c>
      <c r="J7101">
        <v>34.5</v>
      </c>
      <c r="K7101" t="str">
        <f>INDEX(product!B:B,MATCH('TABELA TOTAL'!$F7201,product!A:A,0))</f>
        <v>Furniture</v>
      </c>
      <c r="L7101" t="str">
        <f>INDEX(product!C:C,MATCH(F7101,product!A:A,))</f>
        <v>Phones</v>
      </c>
      <c r="M7101" t="str">
        <f>INDEX(product!D:D,MATCH(F7101,product!A:A,))</f>
        <v>AT&amp;T 841000 Phone</v>
      </c>
    </row>
    <row r="7102" spans="1:13" x14ac:dyDescent="0.25">
      <c r="A7102" s="1" t="s">
        <v>2372</v>
      </c>
      <c r="B7102" s="2">
        <v>42226</v>
      </c>
      <c r="C7102" s="2">
        <v>42232</v>
      </c>
      <c r="D7102" s="1" t="s">
        <v>19</v>
      </c>
      <c r="E7102" s="1" t="s">
        <v>2090</v>
      </c>
      <c r="F7102" s="1" t="s">
        <v>1112</v>
      </c>
      <c r="G7102">
        <v>3.75</v>
      </c>
      <c r="H7102">
        <v>1</v>
      </c>
      <c r="I7102">
        <v>0</v>
      </c>
      <c r="J7102">
        <v>1.8</v>
      </c>
      <c r="K7102" t="str">
        <f>INDEX(product!B:B,MATCH('TABELA TOTAL'!$F1617,product!A:A,0))</f>
        <v>Office Supplies</v>
      </c>
      <c r="L7102" t="str">
        <f>INDEX(product!C:C,MATCH(F7102,product!A:A,))</f>
        <v>Labels</v>
      </c>
      <c r="M7102" t="str">
        <f>INDEX(product!D:D,MATCH(F7102,product!A:A,))</f>
        <v>Avery 480</v>
      </c>
    </row>
    <row r="7103" spans="1:13" x14ac:dyDescent="0.25">
      <c r="A7103" s="1" t="s">
        <v>2372</v>
      </c>
      <c r="B7103" s="2">
        <v>42226</v>
      </c>
      <c r="C7103" s="2">
        <v>42232</v>
      </c>
      <c r="D7103" s="1" t="s">
        <v>19</v>
      </c>
      <c r="E7103" s="1" t="s">
        <v>2090</v>
      </c>
      <c r="F7103" s="1" t="s">
        <v>520</v>
      </c>
      <c r="G7103">
        <v>41.4</v>
      </c>
      <c r="H7103">
        <v>4</v>
      </c>
      <c r="I7103">
        <v>0</v>
      </c>
      <c r="J7103">
        <v>19.872</v>
      </c>
      <c r="K7103" t="str">
        <f>INDEX(product!B:B,MATCH('TABELA TOTAL'!$F1618,product!A:A,0))</f>
        <v>Office Supplies</v>
      </c>
      <c r="L7103" t="str">
        <f>INDEX(product!C:C,MATCH(F7103,product!A:A,))</f>
        <v>Labels</v>
      </c>
      <c r="M7103" t="str">
        <f>INDEX(product!D:D,MATCH(F7103,product!A:A,))</f>
        <v>Avery 489</v>
      </c>
    </row>
    <row r="7104" spans="1:13" x14ac:dyDescent="0.25">
      <c r="A7104" s="1" t="s">
        <v>2372</v>
      </c>
      <c r="B7104" s="2">
        <v>42226</v>
      </c>
      <c r="C7104" s="2">
        <v>42232</v>
      </c>
      <c r="D7104" s="1" t="s">
        <v>19</v>
      </c>
      <c r="E7104" s="1" t="s">
        <v>2090</v>
      </c>
      <c r="F7104" s="1" t="s">
        <v>2373</v>
      </c>
      <c r="G7104">
        <v>29.79</v>
      </c>
      <c r="H7104">
        <v>3</v>
      </c>
      <c r="I7104">
        <v>0</v>
      </c>
      <c r="J7104">
        <v>12.511799999999999</v>
      </c>
      <c r="K7104" t="str">
        <f>INDEX(product!B:B,MATCH('TABELA TOTAL'!$F1619,product!A:A,0))</f>
        <v>Furniture</v>
      </c>
      <c r="L7104" t="str">
        <f>INDEX(product!C:C,MATCH(F7104,product!A:A,))</f>
        <v>Art</v>
      </c>
      <c r="M7104" t="str">
        <f>INDEX(product!D:D,MATCH(F7104,product!A:A,))</f>
        <v>Peel-Off China Markers</v>
      </c>
    </row>
    <row r="7105" spans="1:13" x14ac:dyDescent="0.25">
      <c r="A7105" s="1" t="s">
        <v>5887</v>
      </c>
      <c r="B7105" s="2">
        <v>42226</v>
      </c>
      <c r="C7105" s="2">
        <v>42232</v>
      </c>
      <c r="D7105" s="1" t="s">
        <v>19</v>
      </c>
      <c r="E7105" s="1" t="s">
        <v>2884</v>
      </c>
      <c r="F7105" s="1" t="s">
        <v>1749</v>
      </c>
      <c r="G7105">
        <v>438.36799999999999</v>
      </c>
      <c r="H7105">
        <v>4</v>
      </c>
      <c r="I7105">
        <v>0.2</v>
      </c>
      <c r="J7105">
        <v>38.357199999999999</v>
      </c>
      <c r="K7105" t="str">
        <f>INDEX(product!B:B,MATCH('TABELA TOTAL'!$F6645,product!A:A,0))</f>
        <v>Office Supplies</v>
      </c>
      <c r="L7105" t="str">
        <f>INDEX(product!C:C,MATCH(F7105,product!A:A,))</f>
        <v>Phones</v>
      </c>
      <c r="M7105" t="str">
        <f>INDEX(product!D:D,MATCH(F7105,product!A:A,))</f>
        <v>AT&amp;T 1080 Corded phone</v>
      </c>
    </row>
    <row r="7106" spans="1:13" x14ac:dyDescent="0.25">
      <c r="A7106" s="1" t="s">
        <v>5887</v>
      </c>
      <c r="B7106" s="2">
        <v>42226</v>
      </c>
      <c r="C7106" s="2">
        <v>42232</v>
      </c>
      <c r="D7106" s="1" t="s">
        <v>19</v>
      </c>
      <c r="E7106" s="1" t="s">
        <v>2884</v>
      </c>
      <c r="F7106" s="1" t="s">
        <v>1643</v>
      </c>
      <c r="G7106">
        <v>139.94399999999999</v>
      </c>
      <c r="H7106">
        <v>7</v>
      </c>
      <c r="I7106">
        <v>0.2</v>
      </c>
      <c r="J7106">
        <v>-31.487400000000001</v>
      </c>
      <c r="K7106" t="str">
        <f>INDEX(product!B:B,MATCH('TABELA TOTAL'!$F6646,product!A:A,0))</f>
        <v>Furniture</v>
      </c>
      <c r="L7106" t="str">
        <f>INDEX(product!C:C,MATCH(F7106,product!A:A,))</f>
        <v>Phones</v>
      </c>
      <c r="M7106" t="str">
        <f>INDEX(product!D:D,MATCH(F7106,product!A:A,))</f>
        <v>OtterBox Commuter Series Case - Samsung Galaxy S4</v>
      </c>
    </row>
    <row r="7107" spans="1:13" x14ac:dyDescent="0.25">
      <c r="A7107" s="1" t="s">
        <v>5887</v>
      </c>
      <c r="B7107" s="2">
        <v>42226</v>
      </c>
      <c r="C7107" s="2">
        <v>42232</v>
      </c>
      <c r="D7107" s="1" t="s">
        <v>19</v>
      </c>
      <c r="E7107" s="1" t="s">
        <v>2884</v>
      </c>
      <c r="F7107" s="1" t="s">
        <v>1200</v>
      </c>
      <c r="G7107">
        <v>133.47200000000001</v>
      </c>
      <c r="H7107">
        <v>4</v>
      </c>
      <c r="I7107">
        <v>0.2</v>
      </c>
      <c r="J7107">
        <v>15.015599999999999</v>
      </c>
      <c r="K7107" t="str">
        <f>INDEX(product!B:B,MATCH('TABELA TOTAL'!$F6647,product!A:A,0))</f>
        <v>Office Supplies</v>
      </c>
      <c r="L7107" t="str">
        <f>INDEX(product!C:C,MATCH(F7107,product!A:A,))</f>
        <v>Appliances</v>
      </c>
      <c r="M7107" t="str">
        <f>INDEX(product!D:D,MATCH(F7107,product!A:A,))</f>
        <v>Fellowes 8 Outlet Superior Workstation Surge Protector</v>
      </c>
    </row>
    <row r="7108" spans="1:13" x14ac:dyDescent="0.25">
      <c r="A7108" s="1" t="s">
        <v>6250</v>
      </c>
      <c r="B7108" s="2">
        <v>42226</v>
      </c>
      <c r="C7108" s="2">
        <v>42230</v>
      </c>
      <c r="D7108" s="1" t="s">
        <v>19</v>
      </c>
      <c r="E7108" s="1" t="s">
        <v>972</v>
      </c>
      <c r="F7108" s="1" t="s">
        <v>1163</v>
      </c>
      <c r="G7108">
        <v>64.75</v>
      </c>
      <c r="H7108">
        <v>5</v>
      </c>
      <c r="I7108">
        <v>0</v>
      </c>
      <c r="J7108">
        <v>29.137499999999999</v>
      </c>
      <c r="K7108" t="str">
        <f>INDEX(product!B:B,MATCH('TABELA TOTAL'!$F7312,product!A:A,0))</f>
        <v>Office Supplies</v>
      </c>
      <c r="L7108" t="str">
        <f>INDEX(product!C:C,MATCH(F7108,product!A:A,))</f>
        <v>Binders</v>
      </c>
      <c r="M7108" t="str">
        <f>INDEX(product!D:D,MATCH(F7108,product!A:A,))</f>
        <v>Ibico Hi-Tech Manual Binding System</v>
      </c>
    </row>
    <row r="7109" spans="1:13" x14ac:dyDescent="0.25">
      <c r="A7109" s="1" t="s">
        <v>431</v>
      </c>
      <c r="B7109" s="2">
        <v>42225</v>
      </c>
      <c r="C7109" s="2">
        <v>42232</v>
      </c>
      <c r="D7109" s="1" t="s">
        <v>19</v>
      </c>
      <c r="E7109" s="1" t="s">
        <v>432</v>
      </c>
      <c r="F7109" s="1" t="s">
        <v>433</v>
      </c>
      <c r="G7109">
        <v>2.2000000000000002</v>
      </c>
      <c r="H7109">
        <v>1</v>
      </c>
      <c r="I7109">
        <v>0</v>
      </c>
      <c r="J7109">
        <v>0.96799999999999997</v>
      </c>
      <c r="K7109" t="str">
        <f>INDEX(product!B:B,MATCH('TABELA TOTAL'!$F227,product!A:A,0))</f>
        <v>Furniture</v>
      </c>
      <c r="L7109" t="str">
        <f>INDEX(product!C:C,MATCH(F7109,product!A:A,))</f>
        <v>Art</v>
      </c>
      <c r="M7109" t="str">
        <f>INDEX(product!D:D,MATCH(F7109,product!A:A,))</f>
        <v>Sanford Uni-Blazer View Highlighters, Chisel Tip, Yellow</v>
      </c>
    </row>
    <row r="7110" spans="1:13" x14ac:dyDescent="0.25">
      <c r="A7110" s="1" t="s">
        <v>431</v>
      </c>
      <c r="B7110" s="2">
        <v>42225</v>
      </c>
      <c r="C7110" s="2">
        <v>42232</v>
      </c>
      <c r="D7110" s="1" t="s">
        <v>19</v>
      </c>
      <c r="E7110" s="1" t="s">
        <v>432</v>
      </c>
      <c r="F7110" s="1" t="s">
        <v>434</v>
      </c>
      <c r="G7110">
        <v>622.45000000000005</v>
      </c>
      <c r="H7110">
        <v>5</v>
      </c>
      <c r="I7110">
        <v>0</v>
      </c>
      <c r="J7110">
        <v>136.93899999999999</v>
      </c>
      <c r="K7110" t="str">
        <f>INDEX(product!B:B,MATCH('TABELA TOTAL'!$F228,product!A:A,0))</f>
        <v>Furniture</v>
      </c>
      <c r="L7110" t="str">
        <f>INDEX(product!C:C,MATCH(F7110,product!A:A,))</f>
        <v>Tables</v>
      </c>
      <c r="M7110" t="str">
        <f>INDEX(product!D:D,MATCH(F7110,product!A:A,))</f>
        <v>Bevis 36 x 72 Conference Tables</v>
      </c>
    </row>
    <row r="7111" spans="1:13" x14ac:dyDescent="0.25">
      <c r="A7111" s="1" t="s">
        <v>431</v>
      </c>
      <c r="B7111" s="2">
        <v>42225</v>
      </c>
      <c r="C7111" s="2">
        <v>42232</v>
      </c>
      <c r="D7111" s="1" t="s">
        <v>19</v>
      </c>
      <c r="E7111" s="1" t="s">
        <v>432</v>
      </c>
      <c r="F7111" s="1" t="s">
        <v>435</v>
      </c>
      <c r="G7111">
        <v>21.98</v>
      </c>
      <c r="H7111">
        <v>1</v>
      </c>
      <c r="I7111">
        <v>0</v>
      </c>
      <c r="J7111">
        <v>0.2198</v>
      </c>
      <c r="K7111" t="str">
        <f>INDEX(product!B:B,MATCH('TABELA TOTAL'!$F229,product!A:A,0))</f>
        <v>Technology</v>
      </c>
      <c r="L7111" t="str">
        <f>INDEX(product!C:C,MATCH(F7111,product!A:A,))</f>
        <v>Storage</v>
      </c>
      <c r="M7111" t="str">
        <f>INDEX(product!D:D,MATCH(F7111,product!A:A,))</f>
        <v>Rogers Deluxe File Chest</v>
      </c>
    </row>
    <row r="7112" spans="1:13" x14ac:dyDescent="0.25">
      <c r="A7112" s="1" t="s">
        <v>2335</v>
      </c>
      <c r="B7112" s="2">
        <v>42225</v>
      </c>
      <c r="C7112" s="2">
        <v>42228</v>
      </c>
      <c r="D7112" s="1" t="s">
        <v>79</v>
      </c>
      <c r="E7112" s="1" t="s">
        <v>1178</v>
      </c>
      <c r="F7112" s="1" t="s">
        <v>702</v>
      </c>
      <c r="G7112">
        <v>307.98</v>
      </c>
      <c r="H7112">
        <v>2</v>
      </c>
      <c r="I7112">
        <v>0</v>
      </c>
      <c r="J7112">
        <v>89.3142</v>
      </c>
      <c r="K7112" t="str">
        <f>INDEX(product!B:B,MATCH('TABELA TOTAL'!$F1581,product!A:A,0))</f>
        <v>Furniture</v>
      </c>
      <c r="L7112" t="str">
        <f>INDEX(product!C:C,MATCH(F7112,product!A:A,))</f>
        <v>Phones</v>
      </c>
      <c r="M7112" t="str">
        <f>INDEX(product!D:D,MATCH(F7112,product!A:A,))</f>
        <v>Nortel Meridian M3904 Professional Digital phone</v>
      </c>
    </row>
    <row r="7113" spans="1:13" x14ac:dyDescent="0.25">
      <c r="A7113" s="1" t="s">
        <v>2335</v>
      </c>
      <c r="B7113" s="2">
        <v>42225</v>
      </c>
      <c r="C7113" s="2">
        <v>42228</v>
      </c>
      <c r="D7113" s="1" t="s">
        <v>79</v>
      </c>
      <c r="E7113" s="1" t="s">
        <v>1178</v>
      </c>
      <c r="F7113" s="1" t="s">
        <v>457</v>
      </c>
      <c r="G7113">
        <v>382.80599999999998</v>
      </c>
      <c r="H7113">
        <v>9</v>
      </c>
      <c r="I7113">
        <v>0.4</v>
      </c>
      <c r="J7113">
        <v>-153.1224</v>
      </c>
      <c r="K7113" t="str">
        <f>INDEX(product!B:B,MATCH('TABELA TOTAL'!$F1582,product!A:A,0))</f>
        <v>Technology</v>
      </c>
      <c r="L7113" t="str">
        <f>INDEX(product!C:C,MATCH(F7113,product!A:A,))</f>
        <v>Tables</v>
      </c>
      <c r="M7113" t="str">
        <f>INDEX(product!D:D,MATCH(F7113,product!A:A,))</f>
        <v>KI Conference Tables</v>
      </c>
    </row>
    <row r="7114" spans="1:13" x14ac:dyDescent="0.25">
      <c r="A7114" s="1" t="s">
        <v>2335</v>
      </c>
      <c r="B7114" s="2">
        <v>42225</v>
      </c>
      <c r="C7114" s="2">
        <v>42228</v>
      </c>
      <c r="D7114" s="1" t="s">
        <v>79</v>
      </c>
      <c r="E7114" s="1" t="s">
        <v>1178</v>
      </c>
      <c r="F7114" s="1" t="s">
        <v>408</v>
      </c>
      <c r="G7114">
        <v>41.96</v>
      </c>
      <c r="H7114">
        <v>2</v>
      </c>
      <c r="I7114">
        <v>0</v>
      </c>
      <c r="J7114">
        <v>2.9371999999999998</v>
      </c>
      <c r="K7114" t="str">
        <f>INDEX(product!B:B,MATCH('TABELA TOTAL'!$F1583,product!A:A,0))</f>
        <v>Furniture</v>
      </c>
      <c r="L7114" t="str">
        <f>INDEX(product!C:C,MATCH(F7114,product!A:A,))</f>
        <v>Storage</v>
      </c>
      <c r="M7114" t="str">
        <f>INDEX(product!D:D,MATCH(F7114,product!A:A,))</f>
        <v>Tennsco Lockers, Gray</v>
      </c>
    </row>
    <row r="7115" spans="1:13" x14ac:dyDescent="0.25">
      <c r="A7115" s="1" t="s">
        <v>2335</v>
      </c>
      <c r="B7115" s="2">
        <v>42225</v>
      </c>
      <c r="C7115" s="2">
        <v>42228</v>
      </c>
      <c r="D7115" s="1" t="s">
        <v>79</v>
      </c>
      <c r="E7115" s="1" t="s">
        <v>1178</v>
      </c>
      <c r="F7115" s="1" t="s">
        <v>1439</v>
      </c>
      <c r="G7115">
        <v>1217.568</v>
      </c>
      <c r="H7115">
        <v>2</v>
      </c>
      <c r="I7115">
        <v>0.2</v>
      </c>
      <c r="J7115">
        <v>456.58800000000002</v>
      </c>
      <c r="K7115" t="str">
        <f>INDEX(product!B:B,MATCH('TABELA TOTAL'!$F1584,product!A:A,0))</f>
        <v>Furniture</v>
      </c>
      <c r="L7115" t="str">
        <f>INDEX(product!C:C,MATCH(F7115,product!A:A,))</f>
        <v>Binders</v>
      </c>
      <c r="M7115" t="str">
        <f>INDEX(product!D:D,MATCH(F7115,product!A:A,))</f>
        <v>GBC Ibimaster 500 Manual ProClick Binding System</v>
      </c>
    </row>
    <row r="7116" spans="1:13" x14ac:dyDescent="0.25">
      <c r="A7116" s="1" t="s">
        <v>2335</v>
      </c>
      <c r="B7116" s="2">
        <v>42225</v>
      </c>
      <c r="C7116" s="2">
        <v>42228</v>
      </c>
      <c r="D7116" s="1" t="s">
        <v>79</v>
      </c>
      <c r="E7116" s="1" t="s">
        <v>1178</v>
      </c>
      <c r="F7116" s="1" t="s">
        <v>246</v>
      </c>
      <c r="G7116">
        <v>47.04</v>
      </c>
      <c r="H7116">
        <v>3</v>
      </c>
      <c r="I7116">
        <v>0</v>
      </c>
      <c r="J7116">
        <v>18.345600000000001</v>
      </c>
      <c r="K7116" t="str">
        <f>INDEX(product!B:B,MATCH('TABELA TOTAL'!$F1585,product!A:A,0))</f>
        <v>Office Supplies</v>
      </c>
      <c r="L7116" t="str">
        <f>INDEX(product!C:C,MATCH(F7116,product!A:A,))</f>
        <v>Furnishings</v>
      </c>
      <c r="M7116" t="str">
        <f>INDEX(product!D:D,MATCH(F7116,product!A:A,))</f>
        <v>Artistic Insta-Plaque</v>
      </c>
    </row>
    <row r="7117" spans="1:13" x14ac:dyDescent="0.25">
      <c r="A7117" s="1" t="s">
        <v>2335</v>
      </c>
      <c r="B7117" s="2">
        <v>42225</v>
      </c>
      <c r="C7117" s="2">
        <v>42228</v>
      </c>
      <c r="D7117" s="1" t="s">
        <v>79</v>
      </c>
      <c r="E7117" s="1" t="s">
        <v>1178</v>
      </c>
      <c r="F7117" s="1" t="s">
        <v>113</v>
      </c>
      <c r="G7117">
        <v>6.16</v>
      </c>
      <c r="H7117">
        <v>2</v>
      </c>
      <c r="I7117">
        <v>0</v>
      </c>
      <c r="J7117">
        <v>2.9567999999999999</v>
      </c>
      <c r="K7117" t="str">
        <f>INDEX(product!B:B,MATCH('TABELA TOTAL'!$F1586,product!A:A,0))</f>
        <v>Furniture</v>
      </c>
      <c r="L7117" t="str">
        <f>INDEX(product!C:C,MATCH(F7117,product!A:A,))</f>
        <v>Furnishings</v>
      </c>
      <c r="M7117" t="str">
        <f>INDEX(product!D:D,MATCH(F7117,product!A:A,))</f>
        <v>Longer-Life Soft White Bulbs</v>
      </c>
    </row>
    <row r="7118" spans="1:13" x14ac:dyDescent="0.25">
      <c r="A7118" s="1" t="s">
        <v>2335</v>
      </c>
      <c r="B7118" s="2">
        <v>42225</v>
      </c>
      <c r="C7118" s="2">
        <v>42228</v>
      </c>
      <c r="D7118" s="1" t="s">
        <v>79</v>
      </c>
      <c r="E7118" s="1" t="s">
        <v>1178</v>
      </c>
      <c r="F7118" s="1" t="s">
        <v>941</v>
      </c>
      <c r="G7118">
        <v>979.95</v>
      </c>
      <c r="H7118">
        <v>5</v>
      </c>
      <c r="I7118">
        <v>0</v>
      </c>
      <c r="J7118">
        <v>274.38600000000002</v>
      </c>
      <c r="K7118" t="str">
        <f>INDEX(product!B:B,MATCH('TABELA TOTAL'!$F1587,product!A:A,0))</f>
        <v>Technology</v>
      </c>
      <c r="L7118" t="str">
        <f>INDEX(product!C:C,MATCH(F7118,product!A:A,))</f>
        <v>Phones</v>
      </c>
      <c r="M7118" t="str">
        <f>INDEX(product!D:D,MATCH(F7118,product!A:A,))</f>
        <v>Panasonic KX-TG9471B</v>
      </c>
    </row>
    <row r="7119" spans="1:13" x14ac:dyDescent="0.25">
      <c r="A7119" s="1" t="s">
        <v>2335</v>
      </c>
      <c r="B7119" s="2">
        <v>42225</v>
      </c>
      <c r="C7119" s="2">
        <v>42228</v>
      </c>
      <c r="D7119" s="1" t="s">
        <v>79</v>
      </c>
      <c r="E7119" s="1" t="s">
        <v>1178</v>
      </c>
      <c r="F7119" s="1" t="s">
        <v>2336</v>
      </c>
      <c r="G7119">
        <v>143.69999999999999</v>
      </c>
      <c r="H7119">
        <v>3</v>
      </c>
      <c r="I7119">
        <v>0</v>
      </c>
      <c r="J7119">
        <v>68.975999999999999</v>
      </c>
      <c r="K7119" t="str">
        <f>INDEX(product!B:B,MATCH('TABELA TOTAL'!$F1588,product!A:A,0))</f>
        <v>Office Supplies</v>
      </c>
      <c r="L7119" t="str">
        <f>INDEX(product!C:C,MATCH(F7119,product!A:A,))</f>
        <v>Paper</v>
      </c>
      <c r="M7119" t="str">
        <f>INDEX(product!D:D,MATCH(F7119,product!A:A,))</f>
        <v>Xerox 1886</v>
      </c>
    </row>
    <row r="7120" spans="1:13" x14ac:dyDescent="0.25">
      <c r="A7120" s="1" t="s">
        <v>2335</v>
      </c>
      <c r="B7120" s="2">
        <v>42225</v>
      </c>
      <c r="C7120" s="2">
        <v>42228</v>
      </c>
      <c r="D7120" s="1" t="s">
        <v>79</v>
      </c>
      <c r="E7120" s="1" t="s">
        <v>1178</v>
      </c>
      <c r="F7120" s="1" t="s">
        <v>2337</v>
      </c>
      <c r="G7120">
        <v>10.65</v>
      </c>
      <c r="H7120">
        <v>3</v>
      </c>
      <c r="I7120">
        <v>0</v>
      </c>
      <c r="J7120">
        <v>5.0054999999999996</v>
      </c>
      <c r="K7120" t="str">
        <f>INDEX(product!B:B,MATCH('TABELA TOTAL'!$F1589,product!A:A,0))</f>
        <v>Office Supplies</v>
      </c>
      <c r="L7120" t="str">
        <f>INDEX(product!C:C,MATCH(F7120,product!A:A,))</f>
        <v>Fasteners</v>
      </c>
      <c r="M7120" t="str">
        <f>INDEX(product!D:D,MATCH(F7120,product!A:A,))</f>
        <v>Acco Clips to Go Binder Clips, 24 Clips in Two Sizes</v>
      </c>
    </row>
    <row r="7121" spans="1:13" x14ac:dyDescent="0.25">
      <c r="A7121" s="1" t="s">
        <v>2335</v>
      </c>
      <c r="B7121" s="2">
        <v>42225</v>
      </c>
      <c r="C7121" s="2">
        <v>42228</v>
      </c>
      <c r="D7121" s="1" t="s">
        <v>79</v>
      </c>
      <c r="E7121" s="1" t="s">
        <v>1178</v>
      </c>
      <c r="F7121" s="1" t="s">
        <v>779</v>
      </c>
      <c r="G7121">
        <v>247.8</v>
      </c>
      <c r="H7121">
        <v>4</v>
      </c>
      <c r="I7121">
        <v>0</v>
      </c>
      <c r="J7121">
        <v>34.692</v>
      </c>
      <c r="K7121" t="str">
        <f>INDEX(product!B:B,MATCH('TABELA TOTAL'!$F1590,product!A:A,0))</f>
        <v>Office Supplies</v>
      </c>
      <c r="L7121" t="str">
        <f>INDEX(product!C:C,MATCH(F7121,product!A:A,))</f>
        <v>Accessories</v>
      </c>
      <c r="M7121" t="str">
        <f>INDEX(product!D:D,MATCH(F7121,product!A:A,))</f>
        <v>Belkin QODE FastFit Bluetooth Keyboard</v>
      </c>
    </row>
    <row r="7122" spans="1:13" x14ac:dyDescent="0.25">
      <c r="A7122" s="1" t="s">
        <v>3844</v>
      </c>
      <c r="B7122" s="2">
        <v>42225</v>
      </c>
      <c r="C7122" s="2">
        <v>42230</v>
      </c>
      <c r="D7122" s="1" t="s">
        <v>19</v>
      </c>
      <c r="E7122" s="1" t="s">
        <v>93</v>
      </c>
      <c r="F7122" s="1" t="s">
        <v>1575</v>
      </c>
      <c r="G7122">
        <v>4.6079999999999997</v>
      </c>
      <c r="H7122">
        <v>2</v>
      </c>
      <c r="I7122">
        <v>0.2</v>
      </c>
      <c r="J7122">
        <v>1.6704000000000001</v>
      </c>
      <c r="K7122" t="str">
        <f>INDEX(product!B:B,MATCH('TABELA TOTAL'!$F3258,product!A:A,0))</f>
        <v>Office Supplies</v>
      </c>
      <c r="L7122" t="str">
        <f>INDEX(product!C:C,MATCH(F7122,product!A:A,))</f>
        <v>Labels</v>
      </c>
      <c r="M7122" t="str">
        <f>INDEX(product!D:D,MATCH(F7122,product!A:A,))</f>
        <v>Avery File Folder Labels</v>
      </c>
    </row>
    <row r="7123" spans="1:13" x14ac:dyDescent="0.25">
      <c r="A7123" s="1" t="s">
        <v>4984</v>
      </c>
      <c r="B7123" s="2">
        <v>42225</v>
      </c>
      <c r="C7123" s="2">
        <v>42229</v>
      </c>
      <c r="D7123" s="1" t="s">
        <v>11</v>
      </c>
      <c r="E7123" s="1" t="s">
        <v>1652</v>
      </c>
      <c r="F7123" s="1" t="s">
        <v>4592</v>
      </c>
      <c r="G7123">
        <v>687.4</v>
      </c>
      <c r="H7123">
        <v>5</v>
      </c>
      <c r="I7123">
        <v>0</v>
      </c>
      <c r="J7123">
        <v>48.118000000000002</v>
      </c>
      <c r="K7123" t="str">
        <f>INDEX(product!B:B,MATCH('TABELA TOTAL'!$F5036,product!A:A,0))</f>
        <v>Office Supplies</v>
      </c>
      <c r="L7123" t="str">
        <f>INDEX(product!C:C,MATCH(F7123,product!A:A,))</f>
        <v>Bookcases</v>
      </c>
      <c r="M7123" t="str">
        <f>INDEX(product!D:D,MATCH(F7123,product!A:A,))</f>
        <v>O'Sullivan Cherrywood Estates Traditional Barrister Bookcase</v>
      </c>
    </row>
    <row r="7124" spans="1:13" x14ac:dyDescent="0.25">
      <c r="A7124" s="1" t="s">
        <v>6145</v>
      </c>
      <c r="B7124" s="2">
        <v>42225</v>
      </c>
      <c r="C7124" s="2">
        <v>42232</v>
      </c>
      <c r="D7124" s="1" t="s">
        <v>19</v>
      </c>
      <c r="E7124" s="1" t="s">
        <v>4842</v>
      </c>
      <c r="F7124" s="1" t="s">
        <v>3928</v>
      </c>
      <c r="G7124">
        <v>10.02</v>
      </c>
      <c r="H7124">
        <v>3</v>
      </c>
      <c r="I7124">
        <v>0</v>
      </c>
      <c r="J7124">
        <v>4.4088000000000003</v>
      </c>
      <c r="K7124" t="str">
        <f>INDEX(product!B:B,MATCH('TABELA TOTAL'!$F7125,product!A:A,0))</f>
        <v>Office Supplies</v>
      </c>
      <c r="L7124" t="str">
        <f>INDEX(product!C:C,MATCH(F7124,product!A:A,))</f>
        <v>Furnishings</v>
      </c>
      <c r="M7124" t="str">
        <f>INDEX(product!D:D,MATCH(F7124,product!A:A,))</f>
        <v>OIC Stacking Trays</v>
      </c>
    </row>
    <row r="7125" spans="1:13" x14ac:dyDescent="0.25">
      <c r="A7125" s="1" t="s">
        <v>6145</v>
      </c>
      <c r="B7125" s="2">
        <v>42225</v>
      </c>
      <c r="C7125" s="2">
        <v>42232</v>
      </c>
      <c r="D7125" s="1" t="s">
        <v>19</v>
      </c>
      <c r="E7125" s="1" t="s">
        <v>4842</v>
      </c>
      <c r="F7125" s="1" t="s">
        <v>3403</v>
      </c>
      <c r="G7125">
        <v>144.12</v>
      </c>
      <c r="H7125">
        <v>3</v>
      </c>
      <c r="I7125">
        <v>0</v>
      </c>
      <c r="J7125">
        <v>69.177599999999998</v>
      </c>
      <c r="K7125" t="str">
        <f>INDEX(product!B:B,MATCH('TABELA TOTAL'!$F7126,product!A:A,0))</f>
        <v>Office Supplies</v>
      </c>
      <c r="L7125" t="str">
        <f>INDEX(product!C:C,MATCH(F7125,product!A:A,))</f>
        <v>Paper</v>
      </c>
      <c r="M7125" t="str">
        <f>INDEX(product!D:D,MATCH(F7125,product!A:A,))</f>
        <v>Xerox 1885</v>
      </c>
    </row>
    <row r="7126" spans="1:13" x14ac:dyDescent="0.25">
      <c r="A7126" s="1" t="s">
        <v>3598</v>
      </c>
      <c r="B7126" s="2">
        <v>42224</v>
      </c>
      <c r="C7126" s="2">
        <v>42224</v>
      </c>
      <c r="D7126" s="1" t="s">
        <v>654</v>
      </c>
      <c r="E7126" s="1" t="s">
        <v>3247</v>
      </c>
      <c r="F7126" s="1" t="s">
        <v>1970</v>
      </c>
      <c r="G7126">
        <v>6.6079999999999997</v>
      </c>
      <c r="H7126">
        <v>2</v>
      </c>
      <c r="I7126">
        <v>0.2</v>
      </c>
      <c r="J7126">
        <v>2.2302</v>
      </c>
      <c r="K7126" t="str">
        <f>INDEX(product!B:B,MATCH('TABELA TOTAL'!$F2932,product!A:A,0))</f>
        <v>Office Supplies</v>
      </c>
      <c r="L7126" t="str">
        <f>INDEX(product!C:C,MATCH(F7126,product!A:A,))</f>
        <v>Binders</v>
      </c>
      <c r="M7126" t="str">
        <f>INDEX(product!D:D,MATCH(F7126,product!A:A,))</f>
        <v>ACCOHIDE 3-Ring Binder, Blue, 1"</v>
      </c>
    </row>
    <row r="7127" spans="1:13" x14ac:dyDescent="0.25">
      <c r="A7127" s="1" t="s">
        <v>3598</v>
      </c>
      <c r="B7127" s="2">
        <v>42224</v>
      </c>
      <c r="C7127" s="2">
        <v>42224</v>
      </c>
      <c r="D7127" s="1" t="s">
        <v>654</v>
      </c>
      <c r="E7127" s="1" t="s">
        <v>3247</v>
      </c>
      <c r="F7127" s="1" t="s">
        <v>510</v>
      </c>
      <c r="G7127">
        <v>7.28</v>
      </c>
      <c r="H7127">
        <v>2</v>
      </c>
      <c r="I7127">
        <v>0.2</v>
      </c>
      <c r="J7127">
        <v>2.73</v>
      </c>
      <c r="K7127" t="str">
        <f>INDEX(product!B:B,MATCH('TABELA TOTAL'!$F2933,product!A:A,0))</f>
        <v>Office Supplies</v>
      </c>
      <c r="L7127" t="str">
        <f>INDEX(product!C:C,MATCH(F7127,product!A:A,))</f>
        <v>Binders</v>
      </c>
      <c r="M7127" t="str">
        <f>INDEX(product!D:D,MATCH(F7127,product!A:A,))</f>
        <v>Presstex Flexible Ring Binders</v>
      </c>
    </row>
    <row r="7128" spans="1:13" x14ac:dyDescent="0.25">
      <c r="A7128" s="1" t="s">
        <v>3598</v>
      </c>
      <c r="B7128" s="2">
        <v>42224</v>
      </c>
      <c r="C7128" s="2">
        <v>42224</v>
      </c>
      <c r="D7128" s="1" t="s">
        <v>654</v>
      </c>
      <c r="E7128" s="1" t="s">
        <v>3247</v>
      </c>
      <c r="F7128" s="1" t="s">
        <v>648</v>
      </c>
      <c r="G7128">
        <v>144.78399999999999</v>
      </c>
      <c r="H7128">
        <v>1</v>
      </c>
      <c r="I7128">
        <v>0.2</v>
      </c>
      <c r="J7128">
        <v>10.8588</v>
      </c>
      <c r="K7128" t="str">
        <f>INDEX(product!B:B,MATCH('TABELA TOTAL'!$F2934,product!A:A,0))</f>
        <v>Office Supplies</v>
      </c>
      <c r="L7128" t="str">
        <f>INDEX(product!C:C,MATCH(F7128,product!A:A,))</f>
        <v>Chairs</v>
      </c>
      <c r="M7128" t="str">
        <f>INDEX(product!D:D,MATCH(F7128,product!A:A,))</f>
        <v>Global Ergonomic Managers Chair</v>
      </c>
    </row>
    <row r="7129" spans="1:13" x14ac:dyDescent="0.25">
      <c r="A7129" s="1" t="s">
        <v>5891</v>
      </c>
      <c r="B7129" s="2">
        <v>42224</v>
      </c>
      <c r="C7129" s="2">
        <v>42226</v>
      </c>
      <c r="D7129" s="1" t="s">
        <v>11</v>
      </c>
      <c r="E7129" s="1" t="s">
        <v>2975</v>
      </c>
      <c r="F7129" s="1" t="s">
        <v>4498</v>
      </c>
      <c r="G7129">
        <v>39.659999999999997</v>
      </c>
      <c r="H7129">
        <v>2</v>
      </c>
      <c r="I7129">
        <v>0</v>
      </c>
      <c r="J7129">
        <v>11.898</v>
      </c>
      <c r="K7129" t="str">
        <f>INDEX(product!B:B,MATCH('TABELA TOTAL'!$F6662,product!A:A,0))</f>
        <v>Office Supplies</v>
      </c>
      <c r="L7129" t="str">
        <f>INDEX(product!C:C,MATCH(F7129,product!A:A,))</f>
        <v>Art</v>
      </c>
      <c r="M7129" t="str">
        <f>INDEX(product!D:D,MATCH(F7129,product!A:A,))</f>
        <v>Boston 1827 Commercial Additional Cutter, Drive Gear &amp; Gear Rack for 1606</v>
      </c>
    </row>
    <row r="7130" spans="1:13" x14ac:dyDescent="0.25">
      <c r="A7130" s="1" t="s">
        <v>5891</v>
      </c>
      <c r="B7130" s="2">
        <v>42224</v>
      </c>
      <c r="C7130" s="2">
        <v>42226</v>
      </c>
      <c r="D7130" s="1" t="s">
        <v>11</v>
      </c>
      <c r="E7130" s="1" t="s">
        <v>2975</v>
      </c>
      <c r="F7130" s="1" t="s">
        <v>2334</v>
      </c>
      <c r="G7130">
        <v>113.92</v>
      </c>
      <c r="H7130">
        <v>2</v>
      </c>
      <c r="I7130">
        <v>0</v>
      </c>
      <c r="J7130">
        <v>33.036799999999999</v>
      </c>
      <c r="K7130" t="str">
        <f>INDEX(product!B:B,MATCH('TABELA TOTAL'!$F6663,product!A:A,0))</f>
        <v>Office Supplies</v>
      </c>
      <c r="L7130" t="str">
        <f>INDEX(product!C:C,MATCH(F7130,product!A:A,))</f>
        <v>Appliances</v>
      </c>
      <c r="M7130" t="str">
        <f>INDEX(product!D:D,MATCH(F7130,product!A:A,))</f>
        <v>Conquest 14 Commercial Heavy-Duty Upright Vacuum, Collection System, Accessory Kit</v>
      </c>
    </row>
    <row r="7131" spans="1:13" x14ac:dyDescent="0.25">
      <c r="A7131" s="1" t="s">
        <v>5891</v>
      </c>
      <c r="B7131" s="2">
        <v>42224</v>
      </c>
      <c r="C7131" s="2">
        <v>42226</v>
      </c>
      <c r="D7131" s="1" t="s">
        <v>11</v>
      </c>
      <c r="E7131" s="1" t="s">
        <v>2975</v>
      </c>
      <c r="F7131" s="1" t="s">
        <v>2847</v>
      </c>
      <c r="G7131">
        <v>447.86</v>
      </c>
      <c r="H7131">
        <v>7</v>
      </c>
      <c r="I7131">
        <v>0</v>
      </c>
      <c r="J7131">
        <v>210.49420000000001</v>
      </c>
      <c r="K7131" t="str">
        <f>INDEX(product!B:B,MATCH('TABELA TOTAL'!$F6664,product!A:A,0))</f>
        <v>Furniture</v>
      </c>
      <c r="L7131" t="str">
        <f>INDEX(product!C:C,MATCH(F7131,product!A:A,))</f>
        <v>Binders</v>
      </c>
      <c r="M7131" t="str">
        <f>INDEX(product!D:D,MATCH(F7131,product!A:A,))</f>
        <v>GBC DocuBind P50 Personal Binding Machine</v>
      </c>
    </row>
    <row r="7132" spans="1:13" x14ac:dyDescent="0.25">
      <c r="A7132" s="1" t="s">
        <v>7627</v>
      </c>
      <c r="B7132" s="2">
        <v>42224</v>
      </c>
      <c r="C7132" s="2">
        <v>42228</v>
      </c>
      <c r="D7132" s="1" t="s">
        <v>19</v>
      </c>
      <c r="E7132" s="1" t="s">
        <v>1615</v>
      </c>
      <c r="F7132" s="1" t="s">
        <v>2479</v>
      </c>
      <c r="G7132">
        <v>79.989999999999995</v>
      </c>
      <c r="H7132">
        <v>1</v>
      </c>
      <c r="I7132">
        <v>0</v>
      </c>
      <c r="J7132">
        <v>28.796399999999998</v>
      </c>
      <c r="K7132" t="str">
        <f>INDEX(product!B:B,MATCH('TABELA TOTAL'!$F9890,product!A:A,0))</f>
        <v>Office Supplies</v>
      </c>
      <c r="L7132" t="str">
        <f>INDEX(product!C:C,MATCH(F7132,product!A:A,))</f>
        <v>Accessories</v>
      </c>
      <c r="M7132" t="str">
        <f>INDEX(product!D:D,MATCH(F7132,product!A:A,))</f>
        <v>Logitech G600 MMO Gaming Mouse</v>
      </c>
    </row>
    <row r="7133" spans="1:13" x14ac:dyDescent="0.25">
      <c r="A7133" s="1" t="s">
        <v>4636</v>
      </c>
      <c r="B7133" s="2">
        <v>42223</v>
      </c>
      <c r="C7133" s="2">
        <v>42227</v>
      </c>
      <c r="D7133" s="1" t="s">
        <v>19</v>
      </c>
      <c r="E7133" s="1" t="s">
        <v>1681</v>
      </c>
      <c r="F7133" s="1" t="s">
        <v>1970</v>
      </c>
      <c r="G7133">
        <v>3.3039999999999998</v>
      </c>
      <c r="H7133">
        <v>1</v>
      </c>
      <c r="I7133">
        <v>0.2</v>
      </c>
      <c r="J7133">
        <v>1.1151</v>
      </c>
      <c r="K7133" t="str">
        <f>INDEX(product!B:B,MATCH('TABELA TOTAL'!$F4467,product!A:A,0))</f>
        <v>Furniture</v>
      </c>
      <c r="L7133" t="str">
        <f>INDEX(product!C:C,MATCH(F7133,product!A:A,))</f>
        <v>Binders</v>
      </c>
      <c r="M7133" t="str">
        <f>INDEX(product!D:D,MATCH(F7133,product!A:A,))</f>
        <v>ACCOHIDE 3-Ring Binder, Blue, 1"</v>
      </c>
    </row>
    <row r="7134" spans="1:13" x14ac:dyDescent="0.25">
      <c r="A7134" s="1" t="s">
        <v>5018</v>
      </c>
      <c r="B7134" s="2">
        <v>42223</v>
      </c>
      <c r="C7134" s="2">
        <v>42228</v>
      </c>
      <c r="D7134" s="1" t="s">
        <v>19</v>
      </c>
      <c r="E7134" s="1" t="s">
        <v>196</v>
      </c>
      <c r="F7134" s="1" t="s">
        <v>832</v>
      </c>
      <c r="G7134">
        <v>19.152000000000001</v>
      </c>
      <c r="H7134">
        <v>3</v>
      </c>
      <c r="I7134">
        <v>0.2</v>
      </c>
      <c r="J7134">
        <v>6.4638</v>
      </c>
      <c r="K7134" t="str">
        <f>INDEX(product!B:B,MATCH('TABELA TOTAL'!$F5101,product!A:A,0))</f>
        <v>Office Supplies</v>
      </c>
      <c r="L7134" t="str">
        <f>INDEX(product!C:C,MATCH(F7134,product!A:A,))</f>
        <v>Binders</v>
      </c>
      <c r="M7134" t="str">
        <f>INDEX(product!D:D,MATCH(F7134,product!A:A,))</f>
        <v>Cardinal Hold-It CD Pocket</v>
      </c>
    </row>
    <row r="7135" spans="1:13" x14ac:dyDescent="0.25">
      <c r="A7135" s="1" t="s">
        <v>5051</v>
      </c>
      <c r="B7135" s="2">
        <v>42223</v>
      </c>
      <c r="C7135" s="2">
        <v>42224</v>
      </c>
      <c r="D7135" s="1" t="s">
        <v>79</v>
      </c>
      <c r="E7135" s="1" t="s">
        <v>3076</v>
      </c>
      <c r="F7135" s="1" t="s">
        <v>52</v>
      </c>
      <c r="G7135">
        <v>28.4</v>
      </c>
      <c r="H7135">
        <v>4</v>
      </c>
      <c r="I7135">
        <v>0</v>
      </c>
      <c r="J7135">
        <v>13.064</v>
      </c>
      <c r="K7135" t="str">
        <f>INDEX(product!B:B,MATCH('TABELA TOTAL'!$F5156,product!A:A,0))</f>
        <v>Furniture</v>
      </c>
      <c r="L7135" t="str">
        <f>INDEX(product!C:C,MATCH(F7135,product!A:A,))</f>
        <v>Binders</v>
      </c>
      <c r="M7135" t="str">
        <f>INDEX(product!D:D,MATCH(F7135,product!A:A,))</f>
        <v>Wilson Jones Hanging View Binder, White, 1"</v>
      </c>
    </row>
    <row r="7136" spans="1:13" x14ac:dyDescent="0.25">
      <c r="A7136" s="1" t="s">
        <v>5051</v>
      </c>
      <c r="B7136" s="2">
        <v>42223</v>
      </c>
      <c r="C7136" s="2">
        <v>42224</v>
      </c>
      <c r="D7136" s="1" t="s">
        <v>79</v>
      </c>
      <c r="E7136" s="1" t="s">
        <v>3076</v>
      </c>
      <c r="F7136" s="1" t="s">
        <v>3611</v>
      </c>
      <c r="G7136">
        <v>212.94</v>
      </c>
      <c r="H7136">
        <v>3</v>
      </c>
      <c r="I7136">
        <v>0</v>
      </c>
      <c r="J7136">
        <v>34.070399999999999</v>
      </c>
      <c r="K7136" t="str">
        <f>INDEX(product!B:B,MATCH('TABELA TOTAL'!$F5157,product!A:A,0))</f>
        <v>Furniture</v>
      </c>
      <c r="L7136" t="str">
        <f>INDEX(product!C:C,MATCH(F7136,product!A:A,))</f>
        <v>Furnishings</v>
      </c>
      <c r="M7136" t="str">
        <f>INDEX(product!D:D,MATCH(F7136,product!A:A,))</f>
        <v>Tenex V2T-RE Standard Weight Series Chair Mat, 45" x 53", Lip 25" x 12"</v>
      </c>
    </row>
    <row r="7137" spans="1:13" x14ac:dyDescent="0.25">
      <c r="A7137" s="1" t="s">
        <v>5646</v>
      </c>
      <c r="B7137" s="2">
        <v>42223</v>
      </c>
      <c r="C7137" s="2">
        <v>42228</v>
      </c>
      <c r="D7137" s="1" t="s">
        <v>19</v>
      </c>
      <c r="E7137" s="1" t="s">
        <v>3029</v>
      </c>
      <c r="F7137" s="1" t="s">
        <v>1748</v>
      </c>
      <c r="G7137">
        <v>106.8</v>
      </c>
      <c r="H7137">
        <v>10</v>
      </c>
      <c r="I7137">
        <v>0.2</v>
      </c>
      <c r="J7137">
        <v>10.68</v>
      </c>
      <c r="K7137" t="str">
        <f>INDEX(product!B:B,MATCH('TABELA TOTAL'!$F6187,product!A:A,0))</f>
        <v>Technology</v>
      </c>
      <c r="L7137" t="str">
        <f>INDEX(product!C:C,MATCH(F7137,product!A:A,))</f>
        <v>Art</v>
      </c>
      <c r="M7137" t="str">
        <f>INDEX(product!D:D,MATCH(F7137,product!A:A,))</f>
        <v>Stanley Contemporary Battery Pencil Sharpeners</v>
      </c>
    </row>
    <row r="7138" spans="1:13" x14ac:dyDescent="0.25">
      <c r="A7138" s="1" t="s">
        <v>6634</v>
      </c>
      <c r="B7138" s="2">
        <v>42223</v>
      </c>
      <c r="C7138" s="2">
        <v>42225</v>
      </c>
      <c r="D7138" s="1" t="s">
        <v>79</v>
      </c>
      <c r="E7138" s="1" t="s">
        <v>1681</v>
      </c>
      <c r="F7138" s="1" t="s">
        <v>56</v>
      </c>
      <c r="G7138">
        <v>77.58</v>
      </c>
      <c r="H7138">
        <v>9</v>
      </c>
      <c r="I7138">
        <v>0</v>
      </c>
      <c r="J7138">
        <v>20.1708</v>
      </c>
      <c r="K7138" t="str">
        <f>INDEX(product!B:B,MATCH('TABELA TOTAL'!$F8091,product!A:A,0))</f>
        <v>Office Supplies</v>
      </c>
      <c r="L7138" t="str">
        <f>INDEX(product!C:C,MATCH(F7138,product!A:A,))</f>
        <v>Appliances</v>
      </c>
      <c r="M7138" t="str">
        <f>INDEX(product!D:D,MATCH(F7138,product!A:A,))</f>
        <v>Acco Six-Outlet Power Strip, 4' Cord Length</v>
      </c>
    </row>
    <row r="7139" spans="1:13" x14ac:dyDescent="0.25">
      <c r="A7139" s="1" t="s">
        <v>7087</v>
      </c>
      <c r="B7139" s="2">
        <v>42223</v>
      </c>
      <c r="C7139" s="2">
        <v>42225</v>
      </c>
      <c r="D7139" s="1" t="s">
        <v>11</v>
      </c>
      <c r="E7139" s="1" t="s">
        <v>1394</v>
      </c>
      <c r="F7139" s="1" t="s">
        <v>3378</v>
      </c>
      <c r="G7139">
        <v>494.97</v>
      </c>
      <c r="H7139">
        <v>3</v>
      </c>
      <c r="I7139">
        <v>0</v>
      </c>
      <c r="J7139">
        <v>148.49100000000001</v>
      </c>
      <c r="K7139" t="str">
        <f>INDEX(product!B:B,MATCH('TABELA TOTAL'!$F8900,product!A:A,0))</f>
        <v>Technology</v>
      </c>
      <c r="L7139" t="str">
        <f>INDEX(product!C:C,MATCH(F7139,product!A:A,))</f>
        <v>Phones</v>
      </c>
      <c r="M7139" t="str">
        <f>INDEX(product!D:D,MATCH(F7139,product!A:A,))</f>
        <v>Ativa D5772 2-Line 5.8GHz Digital Expandable Corded/Cordless Phone System with Answering &amp; Caller ID/Call Waiting, Black/Silver</v>
      </c>
    </row>
    <row r="7140" spans="1:13" x14ac:dyDescent="0.25">
      <c r="A7140" s="1" t="s">
        <v>7087</v>
      </c>
      <c r="B7140" s="2">
        <v>42223</v>
      </c>
      <c r="C7140" s="2">
        <v>42225</v>
      </c>
      <c r="D7140" s="1" t="s">
        <v>11</v>
      </c>
      <c r="E7140" s="1" t="s">
        <v>1394</v>
      </c>
      <c r="F7140" s="1" t="s">
        <v>3198</v>
      </c>
      <c r="G7140">
        <v>25.06</v>
      </c>
      <c r="H7140">
        <v>2</v>
      </c>
      <c r="I7140">
        <v>0</v>
      </c>
      <c r="J7140">
        <v>11.7782</v>
      </c>
      <c r="K7140" t="str">
        <f>INDEX(product!B:B,MATCH('TABELA TOTAL'!$F8901,product!A:A,0))</f>
        <v>Office Supplies</v>
      </c>
      <c r="L7140" t="str">
        <f>INDEX(product!C:C,MATCH(F7140,product!A:A,))</f>
        <v>Labels</v>
      </c>
      <c r="M7140" t="str">
        <f>INDEX(product!D:D,MATCH(F7140,product!A:A,))</f>
        <v>Avery 50</v>
      </c>
    </row>
    <row r="7141" spans="1:13" x14ac:dyDescent="0.25">
      <c r="A7141" s="1" t="s">
        <v>3053</v>
      </c>
      <c r="B7141" s="2">
        <v>42222</v>
      </c>
      <c r="C7141" s="2">
        <v>42224</v>
      </c>
      <c r="D7141" s="1" t="s">
        <v>79</v>
      </c>
      <c r="E7141" s="1" t="s">
        <v>413</v>
      </c>
      <c r="F7141" s="1" t="s">
        <v>1591</v>
      </c>
      <c r="G7141">
        <v>27.216000000000001</v>
      </c>
      <c r="H7141">
        <v>3</v>
      </c>
      <c r="I7141">
        <v>0.2</v>
      </c>
      <c r="J7141">
        <v>9.8658000000000001</v>
      </c>
      <c r="K7141" t="str">
        <f>INDEX(product!B:B,MATCH('TABELA TOTAL'!$F2308,product!A:A,0))</f>
        <v>Furniture</v>
      </c>
      <c r="L7141" t="str">
        <f>INDEX(product!C:C,MATCH(F7141,product!A:A,))</f>
        <v>Paper</v>
      </c>
      <c r="M7141" t="str">
        <f>INDEX(product!D:D,MATCH(F7141,product!A:A,))</f>
        <v>Xerox 188</v>
      </c>
    </row>
    <row r="7142" spans="1:13" x14ac:dyDescent="0.25">
      <c r="A7142" s="1" t="s">
        <v>7447</v>
      </c>
      <c r="B7142" s="2">
        <v>42222</v>
      </c>
      <c r="C7142" s="2">
        <v>42226</v>
      </c>
      <c r="D7142" s="1" t="s">
        <v>19</v>
      </c>
      <c r="E7142" s="1" t="s">
        <v>1537</v>
      </c>
      <c r="F7142" s="1" t="s">
        <v>417</v>
      </c>
      <c r="G7142">
        <v>35.520000000000003</v>
      </c>
      <c r="H7142">
        <v>3</v>
      </c>
      <c r="I7142">
        <v>0.2</v>
      </c>
      <c r="J7142">
        <v>13.32</v>
      </c>
      <c r="K7142" t="str">
        <f>INDEX(product!B:B,MATCH('TABELA TOTAL'!$F9543,product!A:A,0))</f>
        <v>Office Supplies</v>
      </c>
      <c r="L7142" t="str">
        <f>INDEX(product!C:C,MATCH(F7142,product!A:A,))</f>
        <v>Labels</v>
      </c>
      <c r="M7142" t="str">
        <f>INDEX(product!D:D,MATCH(F7142,product!A:A,))</f>
        <v>Avery 505</v>
      </c>
    </row>
    <row r="7143" spans="1:13" x14ac:dyDescent="0.25">
      <c r="A7143" s="1" t="s">
        <v>7447</v>
      </c>
      <c r="B7143" s="2">
        <v>42222</v>
      </c>
      <c r="C7143" s="2">
        <v>42226</v>
      </c>
      <c r="D7143" s="1" t="s">
        <v>19</v>
      </c>
      <c r="E7143" s="1" t="s">
        <v>1537</v>
      </c>
      <c r="F7143" s="1" t="s">
        <v>1699</v>
      </c>
      <c r="G7143">
        <v>6.23</v>
      </c>
      <c r="H7143">
        <v>5</v>
      </c>
      <c r="I7143">
        <v>0.8</v>
      </c>
      <c r="J7143">
        <v>-9.6564999999999994</v>
      </c>
      <c r="K7143" t="str">
        <f>INDEX(product!B:B,MATCH('TABELA TOTAL'!$F9544,product!A:A,0))</f>
        <v>Technology</v>
      </c>
      <c r="L7143" t="str">
        <f>INDEX(product!C:C,MATCH(F7143,product!A:A,))</f>
        <v>Binders</v>
      </c>
      <c r="M7143" t="str">
        <f>INDEX(product!D:D,MATCH(F7143,product!A:A,))</f>
        <v>Avery Hole Reinforcements</v>
      </c>
    </row>
    <row r="7144" spans="1:13" x14ac:dyDescent="0.25">
      <c r="A7144" s="1" t="s">
        <v>7447</v>
      </c>
      <c r="B7144" s="2">
        <v>42222</v>
      </c>
      <c r="C7144" s="2">
        <v>42226</v>
      </c>
      <c r="D7144" s="1" t="s">
        <v>19</v>
      </c>
      <c r="E7144" s="1" t="s">
        <v>1537</v>
      </c>
      <c r="F7144" s="1" t="s">
        <v>5179</v>
      </c>
      <c r="G7144">
        <v>56.704000000000001</v>
      </c>
      <c r="H7144">
        <v>2</v>
      </c>
      <c r="I7144">
        <v>0.2</v>
      </c>
      <c r="J7144">
        <v>19.137599999999999</v>
      </c>
      <c r="K7144" t="str">
        <f>INDEX(product!B:B,MATCH('TABELA TOTAL'!$F9545,product!A:A,0))</f>
        <v>Office Supplies</v>
      </c>
      <c r="L7144" t="str">
        <f>INDEX(product!C:C,MATCH(F7144,product!A:A,))</f>
        <v>Paper</v>
      </c>
      <c r="M7144" t="str">
        <f>INDEX(product!D:D,MATCH(F7144,product!A:A,))</f>
        <v>Xerox 1906</v>
      </c>
    </row>
    <row r="7145" spans="1:13" x14ac:dyDescent="0.25">
      <c r="A7145" s="1" t="s">
        <v>7447</v>
      </c>
      <c r="B7145" s="2">
        <v>42222</v>
      </c>
      <c r="C7145" s="2">
        <v>42226</v>
      </c>
      <c r="D7145" s="1" t="s">
        <v>19</v>
      </c>
      <c r="E7145" s="1" t="s">
        <v>1537</v>
      </c>
      <c r="F7145" s="1" t="s">
        <v>2474</v>
      </c>
      <c r="G7145">
        <v>369.19920000000002</v>
      </c>
      <c r="H7145">
        <v>3</v>
      </c>
      <c r="I7145">
        <v>0.32</v>
      </c>
      <c r="J7145">
        <v>-114.01739999999999</v>
      </c>
      <c r="K7145" t="str">
        <f>INDEX(product!B:B,MATCH('TABELA TOTAL'!$F9546,product!A:A,0))</f>
        <v>Furniture</v>
      </c>
      <c r="L7145" t="str">
        <f>INDEX(product!C:C,MATCH(F7145,product!A:A,))</f>
        <v>Bookcases</v>
      </c>
      <c r="M7145" t="str">
        <f>INDEX(product!D:D,MATCH(F7145,product!A:A,))</f>
        <v>O'Sullivan Manor Hill 2-Door Library in Brianna Oak</v>
      </c>
    </row>
    <row r="7146" spans="1:13" x14ac:dyDescent="0.25">
      <c r="A7146" s="1" t="s">
        <v>5469</v>
      </c>
      <c r="B7146" s="2">
        <v>42221</v>
      </c>
      <c r="C7146" s="2">
        <v>42227</v>
      </c>
      <c r="D7146" s="1" t="s">
        <v>19</v>
      </c>
      <c r="E7146" s="1" t="s">
        <v>3966</v>
      </c>
      <c r="F7146" s="1" t="s">
        <v>2725</v>
      </c>
      <c r="G7146">
        <v>33.488</v>
      </c>
      <c r="H7146">
        <v>7</v>
      </c>
      <c r="I7146">
        <v>0.2</v>
      </c>
      <c r="J7146">
        <v>-1.2558</v>
      </c>
      <c r="K7146" t="str">
        <f>INDEX(product!B:B,MATCH('TABELA TOTAL'!$F5856,product!A:A,0))</f>
        <v>Technology</v>
      </c>
      <c r="L7146" t="str">
        <f>INDEX(product!C:C,MATCH(F7146,product!A:A,))</f>
        <v>Storage</v>
      </c>
      <c r="M7146" t="str">
        <f>INDEX(product!D:D,MATCH(F7146,product!A:A,))</f>
        <v>Perma STOR-ALL Hanging File Box, 13 1/8"W x 12 1/4"D x 10 1/2"H</v>
      </c>
    </row>
    <row r="7147" spans="1:13" x14ac:dyDescent="0.25">
      <c r="A7147" s="1" t="s">
        <v>5469</v>
      </c>
      <c r="B7147" s="2">
        <v>42221</v>
      </c>
      <c r="C7147" s="2">
        <v>42227</v>
      </c>
      <c r="D7147" s="1" t="s">
        <v>19</v>
      </c>
      <c r="E7147" s="1" t="s">
        <v>3966</v>
      </c>
      <c r="F7147" s="1" t="s">
        <v>3819</v>
      </c>
      <c r="G7147">
        <v>23.04</v>
      </c>
      <c r="H7147">
        <v>3</v>
      </c>
      <c r="I7147">
        <v>0.2</v>
      </c>
      <c r="J7147">
        <v>-4.8959999999999999</v>
      </c>
      <c r="K7147" t="str">
        <f>INDEX(product!B:B,MATCH('TABELA TOTAL'!$F5857,product!A:A,0))</f>
        <v>Office Supplies</v>
      </c>
      <c r="L7147" t="str">
        <f>INDEX(product!C:C,MATCH(F7147,product!A:A,))</f>
        <v>Supplies</v>
      </c>
      <c r="M7147" t="str">
        <f>INDEX(product!D:D,MATCH(F7147,product!A:A,))</f>
        <v>Stiletto Hand Letter Openers</v>
      </c>
    </row>
    <row r="7148" spans="1:13" x14ac:dyDescent="0.25">
      <c r="A7148" s="1" t="s">
        <v>5469</v>
      </c>
      <c r="B7148" s="2">
        <v>42221</v>
      </c>
      <c r="C7148" s="2">
        <v>42227</v>
      </c>
      <c r="D7148" s="1" t="s">
        <v>19</v>
      </c>
      <c r="E7148" s="1" t="s">
        <v>3966</v>
      </c>
      <c r="F7148" s="1" t="s">
        <v>2989</v>
      </c>
      <c r="G7148">
        <v>1.3620000000000001</v>
      </c>
      <c r="H7148">
        <v>1</v>
      </c>
      <c r="I7148">
        <v>0.8</v>
      </c>
      <c r="J7148">
        <v>-2.1791999999999998</v>
      </c>
      <c r="K7148" t="str">
        <f>INDEX(product!B:B,MATCH('TABELA TOTAL'!$F5858,product!A:A,0))</f>
        <v>Technology</v>
      </c>
      <c r="L7148" t="str">
        <f>INDEX(product!C:C,MATCH(F7148,product!A:A,))</f>
        <v>Binders</v>
      </c>
      <c r="M7148" t="str">
        <f>INDEX(product!D:D,MATCH(F7148,product!A:A,))</f>
        <v>Avery Self-Adhesive Photo Pockets for Polaroid Photos</v>
      </c>
    </row>
    <row r="7149" spans="1:13" x14ac:dyDescent="0.25">
      <c r="A7149" s="1" t="s">
        <v>5469</v>
      </c>
      <c r="B7149" s="2">
        <v>42221</v>
      </c>
      <c r="C7149" s="2">
        <v>42227</v>
      </c>
      <c r="D7149" s="1" t="s">
        <v>19</v>
      </c>
      <c r="E7149" s="1" t="s">
        <v>3966</v>
      </c>
      <c r="F7149" s="1" t="s">
        <v>2888</v>
      </c>
      <c r="G7149">
        <v>14.76</v>
      </c>
      <c r="H7149">
        <v>5</v>
      </c>
      <c r="I7149">
        <v>0.6</v>
      </c>
      <c r="J7149">
        <v>-11.439</v>
      </c>
      <c r="K7149" t="str">
        <f>INDEX(product!B:B,MATCH('TABELA TOTAL'!$F5859,product!A:A,0))</f>
        <v>Office Supplies</v>
      </c>
      <c r="L7149" t="str">
        <f>INDEX(product!C:C,MATCH(F7149,product!A:A,))</f>
        <v>Furnishings</v>
      </c>
      <c r="M7149" t="str">
        <f>INDEX(product!D:D,MATCH(F7149,product!A:A,))</f>
        <v>Eldon Expressions Wood Desk Accessories, Oak</v>
      </c>
    </row>
    <row r="7150" spans="1:13" x14ac:dyDescent="0.25">
      <c r="A7150" s="1" t="s">
        <v>4750</v>
      </c>
      <c r="B7150" s="2">
        <v>42218</v>
      </c>
      <c r="C7150" s="2">
        <v>42222</v>
      </c>
      <c r="D7150" s="1" t="s">
        <v>19</v>
      </c>
      <c r="E7150" s="1" t="s">
        <v>2219</v>
      </c>
      <c r="F7150" s="1" t="s">
        <v>3382</v>
      </c>
      <c r="G7150">
        <v>6.3680000000000003</v>
      </c>
      <c r="H7150">
        <v>2</v>
      </c>
      <c r="I7150">
        <v>0.2</v>
      </c>
      <c r="J7150">
        <v>2.1492</v>
      </c>
      <c r="K7150" t="str">
        <f>INDEX(product!B:B,MATCH('TABELA TOTAL'!$F4645,product!A:A,0))</f>
        <v>Furniture</v>
      </c>
      <c r="L7150" t="str">
        <f>INDEX(product!C:C,MATCH(F7150,product!A:A,))</f>
        <v>Binders</v>
      </c>
      <c r="M7150" t="str">
        <f>INDEX(product!D:D,MATCH(F7150,product!A:A,))</f>
        <v>Ibico Presentation Index for Binding Systems</v>
      </c>
    </row>
    <row r="7151" spans="1:13" x14ac:dyDescent="0.25">
      <c r="A7151" s="1" t="s">
        <v>4750</v>
      </c>
      <c r="B7151" s="2">
        <v>42218</v>
      </c>
      <c r="C7151" s="2">
        <v>42222</v>
      </c>
      <c r="D7151" s="1" t="s">
        <v>19</v>
      </c>
      <c r="E7151" s="1" t="s">
        <v>2219</v>
      </c>
      <c r="F7151" s="1" t="s">
        <v>3739</v>
      </c>
      <c r="G7151">
        <v>558.4</v>
      </c>
      <c r="H7151">
        <v>2</v>
      </c>
      <c r="I7151">
        <v>0.2</v>
      </c>
      <c r="J7151">
        <v>41.88</v>
      </c>
      <c r="K7151" t="str">
        <f>INDEX(product!B:B,MATCH('TABELA TOTAL'!$F4646,product!A:A,0))</f>
        <v>Technology</v>
      </c>
      <c r="L7151" t="str">
        <f>INDEX(product!C:C,MATCH(F7151,product!A:A,))</f>
        <v>Machines</v>
      </c>
      <c r="M7151" t="str">
        <f>INDEX(product!D:D,MATCH(F7151,product!A:A,))</f>
        <v>Okidata C331dn Printer</v>
      </c>
    </row>
    <row r="7152" spans="1:13" x14ac:dyDescent="0.25">
      <c r="A7152" s="1" t="s">
        <v>4940</v>
      </c>
      <c r="B7152" s="2">
        <v>42218</v>
      </c>
      <c r="C7152" s="2">
        <v>42221</v>
      </c>
      <c r="D7152" s="1" t="s">
        <v>11</v>
      </c>
      <c r="E7152" s="1" t="s">
        <v>2551</v>
      </c>
      <c r="F7152" s="1" t="s">
        <v>3048</v>
      </c>
      <c r="G7152">
        <v>128.85</v>
      </c>
      <c r="H7152">
        <v>3</v>
      </c>
      <c r="I7152">
        <v>0</v>
      </c>
      <c r="J7152">
        <v>3.8654999999999999</v>
      </c>
      <c r="K7152" t="str">
        <f>INDEX(product!B:B,MATCH('TABELA TOTAL'!$F4968,product!A:A,0))</f>
        <v>Office Supplies</v>
      </c>
      <c r="L7152" t="str">
        <f>INDEX(product!C:C,MATCH(F7152,product!A:A,))</f>
        <v>Phones</v>
      </c>
      <c r="M7152" t="str">
        <f>INDEX(product!D:D,MATCH(F7152,product!A:A,))</f>
        <v>Plantronics MX500i Earset</v>
      </c>
    </row>
    <row r="7153" spans="1:13" x14ac:dyDescent="0.25">
      <c r="A7153" s="1" t="s">
        <v>4940</v>
      </c>
      <c r="B7153" s="2">
        <v>42218</v>
      </c>
      <c r="C7153" s="2">
        <v>42221</v>
      </c>
      <c r="D7153" s="1" t="s">
        <v>11</v>
      </c>
      <c r="E7153" s="1" t="s">
        <v>2551</v>
      </c>
      <c r="F7153" s="1" t="s">
        <v>1691</v>
      </c>
      <c r="G7153">
        <v>8.4</v>
      </c>
      <c r="H7153">
        <v>2</v>
      </c>
      <c r="I7153">
        <v>0</v>
      </c>
      <c r="J7153">
        <v>4.1159999999999997</v>
      </c>
      <c r="K7153" t="str">
        <f>INDEX(product!B:B,MATCH('TABELA TOTAL'!$F4969,product!A:A,0))</f>
        <v>Technology</v>
      </c>
      <c r="L7153" t="str">
        <f>INDEX(product!C:C,MATCH(F7153,product!A:A,))</f>
        <v>Paper</v>
      </c>
      <c r="M7153" t="str">
        <f>INDEX(product!D:D,MATCH(F7153,product!A:A,))</f>
        <v>Important Message Pads, 50 4-1/4 x 5-1/2 Forms per Pad</v>
      </c>
    </row>
    <row r="7154" spans="1:13" x14ac:dyDescent="0.25">
      <c r="A7154" s="1" t="s">
        <v>4940</v>
      </c>
      <c r="B7154" s="2">
        <v>42218</v>
      </c>
      <c r="C7154" s="2">
        <v>42221</v>
      </c>
      <c r="D7154" s="1" t="s">
        <v>11</v>
      </c>
      <c r="E7154" s="1" t="s">
        <v>2551</v>
      </c>
      <c r="F7154" s="1" t="s">
        <v>819</v>
      </c>
      <c r="G7154">
        <v>199.98</v>
      </c>
      <c r="H7154">
        <v>2</v>
      </c>
      <c r="I7154">
        <v>0</v>
      </c>
      <c r="J7154">
        <v>83.991600000000005</v>
      </c>
      <c r="K7154" t="str">
        <f>INDEX(product!B:B,MATCH('TABELA TOTAL'!$F4970,product!A:A,0))</f>
        <v>Office Supplies</v>
      </c>
      <c r="L7154" t="str">
        <f>INDEX(product!C:C,MATCH(F7154,product!A:A,))</f>
        <v>Accessories</v>
      </c>
      <c r="M7154" t="str">
        <f>INDEX(product!D:D,MATCH(F7154,product!A:A,))</f>
        <v>Logitech G700s Rechargeable Gaming Mouse</v>
      </c>
    </row>
    <row r="7155" spans="1:13" x14ac:dyDescent="0.25">
      <c r="A7155" s="1" t="s">
        <v>4940</v>
      </c>
      <c r="B7155" s="2">
        <v>42218</v>
      </c>
      <c r="C7155" s="2">
        <v>42221</v>
      </c>
      <c r="D7155" s="1" t="s">
        <v>11</v>
      </c>
      <c r="E7155" s="1" t="s">
        <v>2551</v>
      </c>
      <c r="F7155" s="1" t="s">
        <v>1946</v>
      </c>
      <c r="G7155">
        <v>110.98</v>
      </c>
      <c r="H7155">
        <v>1</v>
      </c>
      <c r="I7155">
        <v>0</v>
      </c>
      <c r="J7155">
        <v>15.5372</v>
      </c>
      <c r="K7155" t="str">
        <f>INDEX(product!B:B,MATCH('TABELA TOTAL'!$F4971,product!A:A,0))</f>
        <v>Office Supplies</v>
      </c>
      <c r="L7155" t="str">
        <f>INDEX(product!C:C,MATCH(F7155,product!A:A,))</f>
        <v>Chairs</v>
      </c>
      <c r="M7155" t="str">
        <f>INDEX(product!D:D,MATCH(F7155,product!A:A,))</f>
        <v>Office Star Flex Back Scooter Chair with White Frame</v>
      </c>
    </row>
    <row r="7156" spans="1:13" x14ac:dyDescent="0.25">
      <c r="A7156" s="1" t="s">
        <v>6687</v>
      </c>
      <c r="B7156" s="2">
        <v>42218</v>
      </c>
      <c r="C7156" s="2">
        <v>42222</v>
      </c>
      <c r="D7156" s="1" t="s">
        <v>19</v>
      </c>
      <c r="E7156" s="1" t="s">
        <v>951</v>
      </c>
      <c r="F7156" s="1" t="s">
        <v>4197</v>
      </c>
      <c r="G7156">
        <v>277.5</v>
      </c>
      <c r="H7156">
        <v>4</v>
      </c>
      <c r="I7156">
        <v>0.5</v>
      </c>
      <c r="J7156">
        <v>-188.7</v>
      </c>
      <c r="K7156" t="str">
        <f>INDEX(product!B:B,MATCH('TABELA TOTAL'!$F8181,product!A:A,0))</f>
        <v>Office Supplies</v>
      </c>
      <c r="L7156" t="str">
        <f>INDEX(product!C:C,MATCH(F7156,product!A:A,))</f>
        <v>Tables</v>
      </c>
      <c r="M7156" t="str">
        <f>INDEX(product!D:D,MATCH(F7156,product!A:A,))</f>
        <v>Balt Split Level Computer Training Table</v>
      </c>
    </row>
    <row r="7157" spans="1:13" x14ac:dyDescent="0.25">
      <c r="A7157" s="1" t="s">
        <v>2235</v>
      </c>
      <c r="B7157" s="2">
        <v>42217</v>
      </c>
      <c r="C7157" s="2">
        <v>42223</v>
      </c>
      <c r="D7157" s="1" t="s">
        <v>19</v>
      </c>
      <c r="E7157" s="1" t="s">
        <v>2236</v>
      </c>
      <c r="F7157" s="1" t="s">
        <v>126</v>
      </c>
      <c r="G7157">
        <v>6.72</v>
      </c>
      <c r="H7157">
        <v>4</v>
      </c>
      <c r="I7157">
        <v>0</v>
      </c>
      <c r="J7157">
        <v>3.36</v>
      </c>
      <c r="K7157" t="str">
        <f>INDEX(product!B:B,MATCH('TABELA TOTAL'!$F1506,product!A:A,0))</f>
        <v>Office Supplies</v>
      </c>
      <c r="L7157" t="str">
        <f>INDEX(product!C:C,MATCH(F7157,product!A:A,))</f>
        <v>Art</v>
      </c>
      <c r="M7157" t="str">
        <f>INDEX(product!D:D,MATCH(F7157,product!A:A,))</f>
        <v>Prang Dustless Chalk Sticks</v>
      </c>
    </row>
    <row r="7158" spans="1:13" x14ac:dyDescent="0.25">
      <c r="A7158" s="1" t="s">
        <v>2235</v>
      </c>
      <c r="B7158" s="2">
        <v>42217</v>
      </c>
      <c r="C7158" s="2">
        <v>42223</v>
      </c>
      <c r="D7158" s="1" t="s">
        <v>19</v>
      </c>
      <c r="E7158" s="1" t="s">
        <v>2236</v>
      </c>
      <c r="F7158" s="1" t="s">
        <v>2237</v>
      </c>
      <c r="G7158">
        <v>1004.976</v>
      </c>
      <c r="H7158">
        <v>6</v>
      </c>
      <c r="I7158">
        <v>0.2</v>
      </c>
      <c r="J7158">
        <v>-175.8708</v>
      </c>
      <c r="K7158" t="str">
        <f>INDEX(product!B:B,MATCH('TABELA TOTAL'!$F1507,product!A:A,0))</f>
        <v>Technology</v>
      </c>
      <c r="L7158" t="str">
        <f>INDEX(product!C:C,MATCH(F7158,product!A:A,))</f>
        <v>Tables</v>
      </c>
      <c r="M7158" t="str">
        <f>INDEX(product!D:D,MATCH(F7158,product!A:A,))</f>
        <v>Hon 2111 Invitation Series Corner Table</v>
      </c>
    </row>
    <row r="7159" spans="1:13" x14ac:dyDescent="0.25">
      <c r="A7159" s="1" t="s">
        <v>1620</v>
      </c>
      <c r="B7159" s="2">
        <v>42216</v>
      </c>
      <c r="C7159" s="2">
        <v>42216</v>
      </c>
      <c r="D7159" s="1" t="s">
        <v>654</v>
      </c>
      <c r="E7159" s="1" t="s">
        <v>1327</v>
      </c>
      <c r="F7159" s="1" t="s">
        <v>1621</v>
      </c>
      <c r="G7159">
        <v>2309.65</v>
      </c>
      <c r="H7159">
        <v>7</v>
      </c>
      <c r="I7159">
        <v>0</v>
      </c>
      <c r="J7159">
        <v>762.18449999999996</v>
      </c>
      <c r="K7159" t="str">
        <f>INDEX(product!B:B,MATCH('TABELA TOTAL'!$F1003,product!A:A,0))</f>
        <v>Technology</v>
      </c>
      <c r="L7159" t="str">
        <f>INDEX(product!C:C,MATCH(F7159,product!A:A,))</f>
        <v>Accessories</v>
      </c>
      <c r="M7159" t="str">
        <f>INDEX(product!D:D,MATCH(F7159,product!A:A,))</f>
        <v>Plantronics CS510 - Over-the-Head monaural Wireless Headset System</v>
      </c>
    </row>
    <row r="7160" spans="1:13" x14ac:dyDescent="0.25">
      <c r="A7160" s="1" t="s">
        <v>1620</v>
      </c>
      <c r="B7160" s="2">
        <v>42216</v>
      </c>
      <c r="C7160" s="2">
        <v>42216</v>
      </c>
      <c r="D7160" s="1" t="s">
        <v>654</v>
      </c>
      <c r="E7160" s="1" t="s">
        <v>1327</v>
      </c>
      <c r="F7160" s="1" t="s">
        <v>526</v>
      </c>
      <c r="G7160">
        <v>1090.7819999999999</v>
      </c>
      <c r="H7160">
        <v>7</v>
      </c>
      <c r="I7160">
        <v>0.4</v>
      </c>
      <c r="J7160">
        <v>-290.87520000000001</v>
      </c>
      <c r="K7160" t="str">
        <f>INDEX(product!B:B,MATCH('TABELA TOTAL'!$F1004,product!A:A,0))</f>
        <v>Furniture</v>
      </c>
      <c r="L7160" t="str">
        <f>INDEX(product!C:C,MATCH(F7160,product!A:A,))</f>
        <v>Tables</v>
      </c>
      <c r="M7160" t="str">
        <f>INDEX(product!D:D,MATCH(F7160,product!A:A,))</f>
        <v>Bevis Round Bullnose 29" High Table Top</v>
      </c>
    </row>
    <row r="7161" spans="1:13" x14ac:dyDescent="0.25">
      <c r="A7161" s="1" t="s">
        <v>1620</v>
      </c>
      <c r="B7161" s="2">
        <v>42216</v>
      </c>
      <c r="C7161" s="2">
        <v>42216</v>
      </c>
      <c r="D7161" s="1" t="s">
        <v>654</v>
      </c>
      <c r="E7161" s="1" t="s">
        <v>1327</v>
      </c>
      <c r="F7161" s="1" t="s">
        <v>1579</v>
      </c>
      <c r="G7161">
        <v>19.440000000000001</v>
      </c>
      <c r="H7161">
        <v>3</v>
      </c>
      <c r="I7161">
        <v>0</v>
      </c>
      <c r="J7161">
        <v>9.3312000000000008</v>
      </c>
      <c r="K7161" t="str">
        <f>INDEX(product!B:B,MATCH('TABELA TOTAL'!$F1005,product!A:A,0))</f>
        <v>Office Supplies</v>
      </c>
      <c r="L7161" t="str">
        <f>INDEX(product!C:C,MATCH(F7161,product!A:A,))</f>
        <v>Paper</v>
      </c>
      <c r="M7161" t="str">
        <f>INDEX(product!D:D,MATCH(F7161,product!A:A,))</f>
        <v>Xerox 212</v>
      </c>
    </row>
    <row r="7162" spans="1:13" x14ac:dyDescent="0.25">
      <c r="A7162" s="1" t="s">
        <v>4712</v>
      </c>
      <c r="B7162" s="2">
        <v>42216</v>
      </c>
      <c r="C7162" s="2">
        <v>42222</v>
      </c>
      <c r="D7162" s="1" t="s">
        <v>19</v>
      </c>
      <c r="E7162" s="1" t="s">
        <v>672</v>
      </c>
      <c r="F7162" s="1" t="s">
        <v>494</v>
      </c>
      <c r="G7162">
        <v>239.7</v>
      </c>
      <c r="H7162">
        <v>6</v>
      </c>
      <c r="I7162">
        <v>0</v>
      </c>
      <c r="J7162">
        <v>105.468</v>
      </c>
      <c r="K7162" t="str">
        <f>INDEX(product!B:B,MATCH('TABELA TOTAL'!$F4582,product!A:A,0))</f>
        <v>Technology</v>
      </c>
      <c r="L7162" t="str">
        <f>INDEX(product!C:C,MATCH(F7162,product!A:A,))</f>
        <v>Accessories</v>
      </c>
      <c r="M7162" t="str">
        <f>INDEX(product!D:D,MATCH(F7162,product!A:A,))</f>
        <v>Microsoft Sculpt Comfort Mouse</v>
      </c>
    </row>
    <row r="7163" spans="1:13" x14ac:dyDescent="0.25">
      <c r="A7163" s="1" t="s">
        <v>6995</v>
      </c>
      <c r="B7163" s="2">
        <v>42216</v>
      </c>
      <c r="C7163" s="2">
        <v>42222</v>
      </c>
      <c r="D7163" s="1" t="s">
        <v>19</v>
      </c>
      <c r="E7163" s="1" t="s">
        <v>1231</v>
      </c>
      <c r="F7163" s="1" t="s">
        <v>715</v>
      </c>
      <c r="G7163">
        <v>52.59</v>
      </c>
      <c r="H7163">
        <v>3</v>
      </c>
      <c r="I7163">
        <v>0</v>
      </c>
      <c r="J7163">
        <v>15.776999999999999</v>
      </c>
      <c r="K7163" t="str">
        <f>INDEX(product!B:B,MATCH('TABELA TOTAL'!$F8733,product!A:A,0))</f>
        <v>Office Supplies</v>
      </c>
      <c r="L7163" t="str">
        <f>INDEX(product!C:C,MATCH(F7163,product!A:A,))</f>
        <v>Supplies</v>
      </c>
      <c r="M7163" t="str">
        <f>INDEX(product!D:D,MATCH(F7163,product!A:A,))</f>
        <v>Acme 10" Easy Grip Assistive Scissors</v>
      </c>
    </row>
    <row r="7164" spans="1:13" x14ac:dyDescent="0.25">
      <c r="A7164" s="1" t="s">
        <v>507</v>
      </c>
      <c r="B7164" s="2">
        <v>42215</v>
      </c>
      <c r="C7164" s="2">
        <v>42216</v>
      </c>
      <c r="D7164" s="1" t="s">
        <v>79</v>
      </c>
      <c r="E7164" s="1" t="s">
        <v>287</v>
      </c>
      <c r="F7164" s="1" t="s">
        <v>508</v>
      </c>
      <c r="G7164">
        <v>209.93</v>
      </c>
      <c r="H7164">
        <v>7</v>
      </c>
      <c r="I7164">
        <v>0</v>
      </c>
      <c r="J7164">
        <v>92.369200000000006</v>
      </c>
      <c r="K7164" t="str">
        <f>INDEX(product!B:B,MATCH('TABELA TOTAL'!$F273,product!A:A,0))</f>
        <v>Office Supplies</v>
      </c>
      <c r="L7164" t="str">
        <f>INDEX(product!C:C,MATCH(F7164,product!A:A,))</f>
        <v>Accessories</v>
      </c>
      <c r="M7164" t="str">
        <f>INDEX(product!D:D,MATCH(F7164,product!A:A,))</f>
        <v>Logitech 910-002974 M325 Wireless Mouse for Web Scrolling</v>
      </c>
    </row>
    <row r="7165" spans="1:13" x14ac:dyDescent="0.25">
      <c r="A7165" s="1" t="s">
        <v>507</v>
      </c>
      <c r="B7165" s="2">
        <v>42215</v>
      </c>
      <c r="C7165" s="2">
        <v>42216</v>
      </c>
      <c r="D7165" s="1" t="s">
        <v>79</v>
      </c>
      <c r="E7165" s="1" t="s">
        <v>287</v>
      </c>
      <c r="F7165" s="1" t="s">
        <v>509</v>
      </c>
      <c r="G7165">
        <v>5.28</v>
      </c>
      <c r="H7165">
        <v>3</v>
      </c>
      <c r="I7165">
        <v>0</v>
      </c>
      <c r="J7165">
        <v>2.3231999999999999</v>
      </c>
      <c r="K7165" t="str">
        <f>INDEX(product!B:B,MATCH('TABELA TOTAL'!$F274,product!A:A,0))</f>
        <v>Office Supplies</v>
      </c>
      <c r="L7165" t="str">
        <f>INDEX(product!C:C,MATCH(F7165,product!A:A,))</f>
        <v>Furnishings</v>
      </c>
      <c r="M7165" t="str">
        <f>INDEX(product!D:D,MATCH(F7165,product!A:A,))</f>
        <v>Regeneration Desk Collection</v>
      </c>
    </row>
    <row r="7166" spans="1:13" x14ac:dyDescent="0.25">
      <c r="A7166" s="1" t="s">
        <v>507</v>
      </c>
      <c r="B7166" s="2">
        <v>42215</v>
      </c>
      <c r="C7166" s="2">
        <v>42216</v>
      </c>
      <c r="D7166" s="1" t="s">
        <v>79</v>
      </c>
      <c r="E7166" s="1" t="s">
        <v>287</v>
      </c>
      <c r="F7166" s="1" t="s">
        <v>510</v>
      </c>
      <c r="G7166">
        <v>10.92</v>
      </c>
      <c r="H7166">
        <v>3</v>
      </c>
      <c r="I7166">
        <v>0.2</v>
      </c>
      <c r="J7166">
        <v>4.0949999999999998</v>
      </c>
      <c r="K7166" t="str">
        <f>INDEX(product!B:B,MATCH('TABELA TOTAL'!$F275,product!A:A,0))</f>
        <v>Office Supplies</v>
      </c>
      <c r="L7166" t="str">
        <f>INDEX(product!C:C,MATCH(F7166,product!A:A,))</f>
        <v>Binders</v>
      </c>
      <c r="M7166" t="str">
        <f>INDEX(product!D:D,MATCH(F7166,product!A:A,))</f>
        <v>Presstex Flexible Ring Binders</v>
      </c>
    </row>
    <row r="7167" spans="1:13" x14ac:dyDescent="0.25">
      <c r="A7167" s="1" t="s">
        <v>2924</v>
      </c>
      <c r="B7167" s="2">
        <v>42215</v>
      </c>
      <c r="C7167" s="2">
        <v>42219</v>
      </c>
      <c r="D7167" s="1" t="s">
        <v>11</v>
      </c>
      <c r="E7167" s="1" t="s">
        <v>2820</v>
      </c>
      <c r="F7167" s="1" t="s">
        <v>2780</v>
      </c>
      <c r="G7167">
        <v>61.792000000000002</v>
      </c>
      <c r="H7167">
        <v>4</v>
      </c>
      <c r="I7167">
        <v>0.2</v>
      </c>
      <c r="J7167">
        <v>6.1791999999999998</v>
      </c>
      <c r="K7167" t="str">
        <f>INDEX(product!B:B,MATCH('TABELA TOTAL'!$F2176,product!A:A,0))</f>
        <v>Furniture</v>
      </c>
      <c r="L7167" t="str">
        <f>INDEX(product!C:C,MATCH(F7167,product!A:A,))</f>
        <v>Storage</v>
      </c>
      <c r="M7167" t="str">
        <f>INDEX(product!D:D,MATCH(F7167,product!A:A,))</f>
        <v>Eldon ProFile File 'N Store Portable File Tub Letter/Legal Size Black</v>
      </c>
    </row>
    <row r="7168" spans="1:13" x14ac:dyDescent="0.25">
      <c r="A7168" s="1" t="s">
        <v>5838</v>
      </c>
      <c r="B7168" s="2">
        <v>42215</v>
      </c>
      <c r="C7168" s="2">
        <v>42217</v>
      </c>
      <c r="D7168" s="1" t="s">
        <v>79</v>
      </c>
      <c r="E7168" s="1" t="s">
        <v>3767</v>
      </c>
      <c r="F7168" s="1" t="s">
        <v>1685</v>
      </c>
      <c r="G7168">
        <v>155.88</v>
      </c>
      <c r="H7168">
        <v>6</v>
      </c>
      <c r="I7168">
        <v>0</v>
      </c>
      <c r="J7168">
        <v>38.97</v>
      </c>
      <c r="K7168" t="str">
        <f>INDEX(product!B:B,MATCH('TABELA TOTAL'!$F6551,product!A:A,0))</f>
        <v>Office Supplies</v>
      </c>
      <c r="L7168" t="str">
        <f>INDEX(product!C:C,MATCH(F7168,product!A:A,))</f>
        <v>Chairs</v>
      </c>
      <c r="M7168" t="str">
        <f>INDEX(product!D:D,MATCH(F7168,product!A:A,))</f>
        <v>Global Stack Chair without Arms, Black</v>
      </c>
    </row>
    <row r="7169" spans="1:13" x14ac:dyDescent="0.25">
      <c r="A7169" s="1" t="s">
        <v>5664</v>
      </c>
      <c r="B7169" s="2">
        <v>42212</v>
      </c>
      <c r="C7169" s="2">
        <v>42218</v>
      </c>
      <c r="D7169" s="1" t="s">
        <v>19</v>
      </c>
      <c r="E7169" s="1" t="s">
        <v>1368</v>
      </c>
      <c r="F7169" s="1" t="s">
        <v>2564</v>
      </c>
      <c r="G7169">
        <v>29.97</v>
      </c>
      <c r="H7169">
        <v>3</v>
      </c>
      <c r="I7169">
        <v>0</v>
      </c>
      <c r="J7169">
        <v>0.29970000000000002</v>
      </c>
      <c r="K7169" t="str">
        <f>INDEX(product!B:B,MATCH('TABELA TOTAL'!$F6219,product!A:A,0))</f>
        <v>Technology</v>
      </c>
      <c r="L7169" t="str">
        <f>INDEX(product!C:C,MATCH(F7169,product!A:A,))</f>
        <v>Phones</v>
      </c>
      <c r="M7169" t="str">
        <f>INDEX(product!D:D,MATCH(F7169,product!A:A,))</f>
        <v>Mediabridge Sport Armband iPhone 5s</v>
      </c>
    </row>
    <row r="7170" spans="1:13" x14ac:dyDescent="0.25">
      <c r="A7170" s="1" t="s">
        <v>1548</v>
      </c>
      <c r="B7170" s="2">
        <v>42211</v>
      </c>
      <c r="C7170" s="2">
        <v>42213</v>
      </c>
      <c r="D7170" s="1" t="s">
        <v>79</v>
      </c>
      <c r="E7170" s="1" t="s">
        <v>993</v>
      </c>
      <c r="F7170" s="1" t="s">
        <v>1549</v>
      </c>
      <c r="G7170">
        <v>393.16500000000002</v>
      </c>
      <c r="H7170">
        <v>3</v>
      </c>
      <c r="I7170">
        <v>0.5</v>
      </c>
      <c r="J7170">
        <v>-204.44579999999999</v>
      </c>
      <c r="K7170" t="str">
        <f>INDEX(product!B:B,MATCH('TABELA TOTAL'!$F948,product!A:A,0))</f>
        <v>Office Supplies</v>
      </c>
      <c r="L7170" t="str">
        <f>INDEX(product!C:C,MATCH(F7170,product!A:A,))</f>
        <v>Tables</v>
      </c>
      <c r="M7170" t="str">
        <f>INDEX(product!D:D,MATCH(F7170,product!A:A,))</f>
        <v>Bevis Boat-Shaped Conference Table</v>
      </c>
    </row>
    <row r="7171" spans="1:13" x14ac:dyDescent="0.25">
      <c r="A7171" s="1" t="s">
        <v>4549</v>
      </c>
      <c r="B7171" s="2">
        <v>42211</v>
      </c>
      <c r="C7171" s="2">
        <v>42218</v>
      </c>
      <c r="D7171" s="1" t="s">
        <v>19</v>
      </c>
      <c r="E7171" s="1" t="s">
        <v>287</v>
      </c>
      <c r="F7171" s="1" t="s">
        <v>1134</v>
      </c>
      <c r="G7171">
        <v>167.86</v>
      </c>
      <c r="H7171">
        <v>2</v>
      </c>
      <c r="I7171">
        <v>0</v>
      </c>
      <c r="J7171">
        <v>78.894199999999998</v>
      </c>
      <c r="K7171" t="str">
        <f>INDEX(product!B:B,MATCH('TABELA TOTAL'!$F4319,product!A:A,0))</f>
        <v>Office Supplies</v>
      </c>
      <c r="L7171" t="str">
        <f>INDEX(product!C:C,MATCH(F7171,product!A:A,))</f>
        <v>Envelopes</v>
      </c>
      <c r="M7171" t="str">
        <f>INDEX(product!D:D,MATCH(F7171,product!A:A,))</f>
        <v>Airmail Envelopes</v>
      </c>
    </row>
    <row r="7172" spans="1:13" x14ac:dyDescent="0.25">
      <c r="A7172" s="1" t="s">
        <v>6311</v>
      </c>
      <c r="B7172" s="2">
        <v>42211</v>
      </c>
      <c r="C7172" s="2">
        <v>42216</v>
      </c>
      <c r="D7172" s="1" t="s">
        <v>19</v>
      </c>
      <c r="E7172" s="1" t="s">
        <v>705</v>
      </c>
      <c r="F7172" s="1" t="s">
        <v>1089</v>
      </c>
      <c r="G7172">
        <v>9.1440000000000001</v>
      </c>
      <c r="H7172">
        <v>3</v>
      </c>
      <c r="I7172">
        <v>0.2</v>
      </c>
      <c r="J7172">
        <v>3.0861000000000001</v>
      </c>
      <c r="K7172" t="str">
        <f>INDEX(product!B:B,MATCH('TABELA TOTAL'!$F7436,product!A:A,0))</f>
        <v>Office Supplies</v>
      </c>
      <c r="L7172" t="str">
        <f>INDEX(product!C:C,MATCH(F7172,product!A:A,))</f>
        <v>Binders</v>
      </c>
      <c r="M7172" t="str">
        <f>INDEX(product!D:D,MATCH(F7172,product!A:A,))</f>
        <v>Acco Pressboard Covers with Storage Hooks, 9 1/2" x 11", Executive Red</v>
      </c>
    </row>
    <row r="7173" spans="1:13" x14ac:dyDescent="0.25">
      <c r="A7173" s="1" t="s">
        <v>6311</v>
      </c>
      <c r="B7173" s="2">
        <v>42211</v>
      </c>
      <c r="C7173" s="2">
        <v>42216</v>
      </c>
      <c r="D7173" s="1" t="s">
        <v>19</v>
      </c>
      <c r="E7173" s="1" t="s">
        <v>705</v>
      </c>
      <c r="F7173" s="1" t="s">
        <v>617</v>
      </c>
      <c r="G7173">
        <v>23.135999999999999</v>
      </c>
      <c r="H7173">
        <v>6</v>
      </c>
      <c r="I7173">
        <v>0.2</v>
      </c>
      <c r="J7173">
        <v>8.3867999999999991</v>
      </c>
      <c r="K7173" t="str">
        <f>INDEX(product!B:B,MATCH('TABELA TOTAL'!$F7437,product!A:A,0))</f>
        <v>Office Supplies</v>
      </c>
      <c r="L7173" t="str">
        <f>INDEX(product!C:C,MATCH(F7173,product!A:A,))</f>
        <v>Binders</v>
      </c>
      <c r="M7173" t="str">
        <f>INDEX(product!D:D,MATCH(F7173,product!A:A,))</f>
        <v>Tuff Stuff Recycled Round Ring Binders</v>
      </c>
    </row>
    <row r="7174" spans="1:13" x14ac:dyDescent="0.25">
      <c r="A7174" s="1" t="s">
        <v>6311</v>
      </c>
      <c r="B7174" s="2">
        <v>42211</v>
      </c>
      <c r="C7174" s="2">
        <v>42216</v>
      </c>
      <c r="D7174" s="1" t="s">
        <v>19</v>
      </c>
      <c r="E7174" s="1" t="s">
        <v>705</v>
      </c>
      <c r="F7174" s="1" t="s">
        <v>2639</v>
      </c>
      <c r="G7174">
        <v>99.2</v>
      </c>
      <c r="H7174">
        <v>5</v>
      </c>
      <c r="I7174">
        <v>0</v>
      </c>
      <c r="J7174">
        <v>25.792000000000002</v>
      </c>
      <c r="K7174" t="str">
        <f>INDEX(product!B:B,MATCH('TABELA TOTAL'!$F7438,product!A:A,0))</f>
        <v>Office Supplies</v>
      </c>
      <c r="L7174" t="str">
        <f>INDEX(product!C:C,MATCH(F7174,product!A:A,))</f>
        <v>Art</v>
      </c>
      <c r="M7174" t="str">
        <f>INDEX(product!D:D,MATCH(F7174,product!A:A,))</f>
        <v>Newell 334</v>
      </c>
    </row>
    <row r="7175" spans="1:13" x14ac:dyDescent="0.25">
      <c r="A7175" s="1" t="s">
        <v>7041</v>
      </c>
      <c r="B7175" s="2">
        <v>42211</v>
      </c>
      <c r="C7175" s="2">
        <v>42216</v>
      </c>
      <c r="D7175" s="1" t="s">
        <v>19</v>
      </c>
      <c r="E7175" s="1" t="s">
        <v>1405</v>
      </c>
      <c r="F7175" s="1" t="s">
        <v>1319</v>
      </c>
      <c r="G7175">
        <v>266.35199999999998</v>
      </c>
      <c r="H7175">
        <v>3</v>
      </c>
      <c r="I7175">
        <v>0.2</v>
      </c>
      <c r="J7175">
        <v>13.317600000000001</v>
      </c>
      <c r="K7175" t="str">
        <f>INDEX(product!B:B,MATCH('TABELA TOTAL'!$F8815,product!A:A,0))</f>
        <v>Office Supplies</v>
      </c>
      <c r="L7175" t="str">
        <f>INDEX(product!C:C,MATCH(F7175,product!A:A,))</f>
        <v>Chairs</v>
      </c>
      <c r="M7175" t="str">
        <f>INDEX(product!D:D,MATCH(F7175,product!A:A,))</f>
        <v>Office Star - Contemporary Task Swivel Chair</v>
      </c>
    </row>
    <row r="7176" spans="1:13" x14ac:dyDescent="0.25">
      <c r="A7176" s="1" t="s">
        <v>7663</v>
      </c>
      <c r="B7176" s="2">
        <v>42211</v>
      </c>
      <c r="C7176" s="2">
        <v>42211</v>
      </c>
      <c r="D7176" s="1" t="s">
        <v>654</v>
      </c>
      <c r="E7176" s="1" t="s">
        <v>1051</v>
      </c>
      <c r="F7176" s="1" t="s">
        <v>1998</v>
      </c>
      <c r="G7176">
        <v>10.368</v>
      </c>
      <c r="H7176">
        <v>2</v>
      </c>
      <c r="I7176">
        <v>0.2</v>
      </c>
      <c r="J7176">
        <v>3.6288</v>
      </c>
      <c r="K7176" t="str">
        <f>INDEX(product!B:B,MATCH('TABELA TOTAL'!$F9965,product!A:A,0))</f>
        <v>Office Supplies</v>
      </c>
      <c r="L7176" t="str">
        <f>INDEX(product!C:C,MATCH(F7176,product!A:A,))</f>
        <v>Paper</v>
      </c>
      <c r="M7176" t="str">
        <f>INDEX(product!D:D,MATCH(F7176,product!A:A,))</f>
        <v>Eureka Recycled Copy Paper 8 1/2" x 11", Ream</v>
      </c>
    </row>
    <row r="7177" spans="1:13" x14ac:dyDescent="0.25">
      <c r="A7177" s="1" t="s">
        <v>1715</v>
      </c>
      <c r="B7177" s="2">
        <v>42210</v>
      </c>
      <c r="C7177" s="2">
        <v>42214</v>
      </c>
      <c r="D7177" s="1" t="s">
        <v>19</v>
      </c>
      <c r="E7177" s="1" t="s">
        <v>771</v>
      </c>
      <c r="F7177" s="1" t="s">
        <v>604</v>
      </c>
      <c r="G7177">
        <v>25.175999999999998</v>
      </c>
      <c r="H7177">
        <v>4</v>
      </c>
      <c r="I7177">
        <v>0.7</v>
      </c>
      <c r="J7177">
        <v>-18.462399999999999</v>
      </c>
      <c r="K7177" t="str">
        <f>INDEX(product!B:B,MATCH('TABELA TOTAL'!$F1071,product!A:A,0))</f>
        <v>Office Supplies</v>
      </c>
      <c r="L7177" t="str">
        <f>INDEX(product!C:C,MATCH(F7177,product!A:A,))</f>
        <v>Binders</v>
      </c>
      <c r="M7177" t="str">
        <f>INDEX(product!D:D,MATCH(F7177,product!A:A,))</f>
        <v>GBC Premium Transparent Covers with Diagonal Lined Pattern</v>
      </c>
    </row>
    <row r="7178" spans="1:13" x14ac:dyDescent="0.25">
      <c r="A7178" s="1" t="s">
        <v>3494</v>
      </c>
      <c r="B7178" s="2">
        <v>42210</v>
      </c>
      <c r="C7178" s="2">
        <v>42212</v>
      </c>
      <c r="D7178" s="1" t="s">
        <v>11</v>
      </c>
      <c r="E7178" s="1" t="s">
        <v>3495</v>
      </c>
      <c r="F7178" s="1" t="s">
        <v>2765</v>
      </c>
      <c r="G7178">
        <v>9.42</v>
      </c>
      <c r="H7178">
        <v>2</v>
      </c>
      <c r="I7178">
        <v>0</v>
      </c>
      <c r="J7178">
        <v>0.47099999999999997</v>
      </c>
      <c r="K7178" t="str">
        <f>INDEX(product!B:B,MATCH('TABELA TOTAL'!$F2808,product!A:A,0))</f>
        <v>Office Supplies</v>
      </c>
      <c r="L7178" t="str">
        <f>INDEX(product!C:C,MATCH(F7178,product!A:A,))</f>
        <v>Fasteners</v>
      </c>
      <c r="M7178" t="str">
        <f>INDEX(product!D:D,MATCH(F7178,product!A:A,))</f>
        <v>Plymouth Boxed Rubber Bands by Plymouth</v>
      </c>
    </row>
    <row r="7179" spans="1:13" x14ac:dyDescent="0.25">
      <c r="A7179" s="1" t="s">
        <v>3494</v>
      </c>
      <c r="B7179" s="2">
        <v>42210</v>
      </c>
      <c r="C7179" s="2">
        <v>42212</v>
      </c>
      <c r="D7179" s="1" t="s">
        <v>11</v>
      </c>
      <c r="E7179" s="1" t="s">
        <v>3495</v>
      </c>
      <c r="F7179" s="1" t="s">
        <v>3496</v>
      </c>
      <c r="G7179">
        <v>12.96</v>
      </c>
      <c r="H7179">
        <v>2</v>
      </c>
      <c r="I7179">
        <v>0</v>
      </c>
      <c r="J7179">
        <v>6.2207999999999997</v>
      </c>
      <c r="K7179" t="str">
        <f>INDEX(product!B:B,MATCH('TABELA TOTAL'!$F2809,product!A:A,0))</f>
        <v>Technology</v>
      </c>
      <c r="L7179" t="str">
        <f>INDEX(product!C:C,MATCH(F7179,product!A:A,))</f>
        <v>Paper</v>
      </c>
      <c r="M7179" t="str">
        <f>INDEX(product!D:D,MATCH(F7179,product!A:A,))</f>
        <v>Xerox 228</v>
      </c>
    </row>
    <row r="7180" spans="1:13" x14ac:dyDescent="0.25">
      <c r="A7180" s="1" t="s">
        <v>3494</v>
      </c>
      <c r="B7180" s="2">
        <v>42210</v>
      </c>
      <c r="C7180" s="2">
        <v>42212</v>
      </c>
      <c r="D7180" s="1" t="s">
        <v>11</v>
      </c>
      <c r="E7180" s="1" t="s">
        <v>3495</v>
      </c>
      <c r="F7180" s="1" t="s">
        <v>2862</v>
      </c>
      <c r="G7180">
        <v>704.9</v>
      </c>
      <c r="H7180">
        <v>5</v>
      </c>
      <c r="I7180">
        <v>0</v>
      </c>
      <c r="J7180">
        <v>56.392000000000003</v>
      </c>
      <c r="K7180" t="str">
        <f>INDEX(product!B:B,MATCH('TABELA TOTAL'!$F2810,product!A:A,0))</f>
        <v>Office Supplies</v>
      </c>
      <c r="L7180" t="str">
        <f>INDEX(product!C:C,MATCH(F7180,product!A:A,))</f>
        <v>Bookcases</v>
      </c>
      <c r="M7180" t="str">
        <f>INDEX(product!D:D,MATCH(F7180,product!A:A,))</f>
        <v>DMI Eclipse Executive Suite Bookcases</v>
      </c>
    </row>
    <row r="7181" spans="1:13" x14ac:dyDescent="0.25">
      <c r="A7181" s="1" t="s">
        <v>3494</v>
      </c>
      <c r="B7181" s="2">
        <v>42210</v>
      </c>
      <c r="C7181" s="2">
        <v>42212</v>
      </c>
      <c r="D7181" s="1" t="s">
        <v>11</v>
      </c>
      <c r="E7181" s="1" t="s">
        <v>3495</v>
      </c>
      <c r="F7181" s="1" t="s">
        <v>2546</v>
      </c>
      <c r="G7181">
        <v>561.56799999999998</v>
      </c>
      <c r="H7181">
        <v>2</v>
      </c>
      <c r="I7181">
        <v>0.2</v>
      </c>
      <c r="J7181">
        <v>28.078399999999998</v>
      </c>
      <c r="K7181" t="str">
        <f>INDEX(product!B:B,MATCH('TABELA TOTAL'!$F2811,product!A:A,0))</f>
        <v>Office Supplies</v>
      </c>
      <c r="L7181" t="str">
        <f>INDEX(product!C:C,MATCH(F7181,product!A:A,))</f>
        <v>Chairs</v>
      </c>
      <c r="M7181" t="str">
        <f>INDEX(product!D:D,MATCH(F7181,product!A:A,))</f>
        <v>Office Star - Professional Matrix Back Chair with 2-to-1 Synchro Tilt and Mesh Fabric Seat</v>
      </c>
    </row>
    <row r="7182" spans="1:13" x14ac:dyDescent="0.25">
      <c r="A7182" s="1" t="s">
        <v>5982</v>
      </c>
      <c r="B7182" s="2">
        <v>42210</v>
      </c>
      <c r="C7182" s="2">
        <v>42214</v>
      </c>
      <c r="D7182" s="1" t="s">
        <v>19</v>
      </c>
      <c r="E7182" s="1" t="s">
        <v>2097</v>
      </c>
      <c r="F7182" s="1" t="s">
        <v>932</v>
      </c>
      <c r="G7182">
        <v>98.46</v>
      </c>
      <c r="H7182">
        <v>9</v>
      </c>
      <c r="I7182">
        <v>0</v>
      </c>
      <c r="J7182">
        <v>49.23</v>
      </c>
      <c r="K7182" t="str">
        <f>INDEX(product!B:B,MATCH('TABELA TOTAL'!$F6825,product!A:A,0))</f>
        <v>Office Supplies</v>
      </c>
      <c r="L7182" t="str">
        <f>INDEX(product!C:C,MATCH(F7182,product!A:A,))</f>
        <v>Envelopes</v>
      </c>
      <c r="M7182" t="str">
        <f>INDEX(product!D:D,MATCH(F7182,product!A:A,))</f>
        <v>White Business Envelopes with Contemporary Seam, Recycled White Business Envelopes</v>
      </c>
    </row>
    <row r="7183" spans="1:13" x14ac:dyDescent="0.25">
      <c r="A7183" s="1" t="s">
        <v>5982</v>
      </c>
      <c r="B7183" s="2">
        <v>42210</v>
      </c>
      <c r="C7183" s="2">
        <v>42214</v>
      </c>
      <c r="D7183" s="1" t="s">
        <v>19</v>
      </c>
      <c r="E7183" s="1" t="s">
        <v>2097</v>
      </c>
      <c r="F7183" s="1" t="s">
        <v>733</v>
      </c>
      <c r="G7183">
        <v>358.58</v>
      </c>
      <c r="H7183">
        <v>2</v>
      </c>
      <c r="I7183">
        <v>0</v>
      </c>
      <c r="J7183">
        <v>39.443800000000003</v>
      </c>
      <c r="K7183" t="str">
        <f>INDEX(product!B:B,MATCH('TABELA TOTAL'!$F6826,product!A:A,0))</f>
        <v>Furniture</v>
      </c>
      <c r="L7183" t="str">
        <f>INDEX(product!C:C,MATCH(F7183,product!A:A,))</f>
        <v>Tables</v>
      </c>
      <c r="M7183" t="str">
        <f>INDEX(product!D:D,MATCH(F7183,product!A:A,))</f>
        <v>Bevis Round Conference Table Top, X-Base</v>
      </c>
    </row>
    <row r="7184" spans="1:13" x14ac:dyDescent="0.25">
      <c r="A7184" s="1" t="s">
        <v>6049</v>
      </c>
      <c r="B7184" s="2">
        <v>42210</v>
      </c>
      <c r="C7184" s="2">
        <v>42215</v>
      </c>
      <c r="D7184" s="1" t="s">
        <v>19</v>
      </c>
      <c r="E7184" s="1" t="s">
        <v>4006</v>
      </c>
      <c r="F7184" s="1" t="s">
        <v>6050</v>
      </c>
      <c r="G7184">
        <v>623.96</v>
      </c>
      <c r="H7184">
        <v>5</v>
      </c>
      <c r="I7184">
        <v>0.2</v>
      </c>
      <c r="J7184">
        <v>38.997500000000002</v>
      </c>
      <c r="K7184" t="str">
        <f>INDEX(product!B:B,MATCH('TABELA TOTAL'!$F6945,product!A:A,0))</f>
        <v>Office Supplies</v>
      </c>
      <c r="L7184" t="str">
        <f>INDEX(product!C:C,MATCH(F7184,product!A:A,))</f>
        <v>Phones</v>
      </c>
      <c r="M7184" t="str">
        <f>INDEX(product!D:D,MATCH(F7184,product!A:A,))</f>
        <v>Motorola L703CM</v>
      </c>
    </row>
    <row r="7185" spans="1:13" x14ac:dyDescent="0.25">
      <c r="A7185" s="1" t="s">
        <v>5814</v>
      </c>
      <c r="B7185" s="2">
        <v>42209</v>
      </c>
      <c r="C7185" s="2">
        <v>42213</v>
      </c>
      <c r="D7185" s="1" t="s">
        <v>19</v>
      </c>
      <c r="E7185" s="1" t="s">
        <v>5815</v>
      </c>
      <c r="F7185" s="1" t="s">
        <v>25</v>
      </c>
      <c r="G7185">
        <v>20.94</v>
      </c>
      <c r="H7185">
        <v>3</v>
      </c>
      <c r="I7185">
        <v>0</v>
      </c>
      <c r="J7185">
        <v>6.0726000000000004</v>
      </c>
      <c r="K7185" t="str">
        <f>INDEX(product!B:B,MATCH('TABELA TOTAL'!$F6499,product!A:A,0))</f>
        <v>Furniture</v>
      </c>
      <c r="L7185" t="str">
        <f>INDEX(product!C:C,MATCH(F7185,product!A:A,))</f>
        <v>Furnishings</v>
      </c>
      <c r="M7185" t="str">
        <f>INDEX(product!D:D,MATCH(F7185,product!A:A,))</f>
        <v>Eldon Expressions Wood and Plastic Desk Accessories, Cherry Wood</v>
      </c>
    </row>
    <row r="7186" spans="1:13" x14ac:dyDescent="0.25">
      <c r="A7186" s="1" t="s">
        <v>5814</v>
      </c>
      <c r="B7186" s="2">
        <v>42209</v>
      </c>
      <c r="C7186" s="2">
        <v>42213</v>
      </c>
      <c r="D7186" s="1" t="s">
        <v>19</v>
      </c>
      <c r="E7186" s="1" t="s">
        <v>5815</v>
      </c>
      <c r="F7186" s="1" t="s">
        <v>991</v>
      </c>
      <c r="G7186">
        <v>135.09</v>
      </c>
      <c r="H7186">
        <v>9</v>
      </c>
      <c r="I7186">
        <v>0</v>
      </c>
      <c r="J7186">
        <v>62.141399999999997</v>
      </c>
      <c r="K7186" t="str">
        <f>INDEX(product!B:B,MATCH('TABELA TOTAL'!$F6500,product!A:A,0))</f>
        <v>Office Supplies</v>
      </c>
      <c r="L7186" t="str">
        <f>INDEX(product!C:C,MATCH(F7186,product!A:A,))</f>
        <v>Binders</v>
      </c>
      <c r="M7186" t="str">
        <f>INDEX(product!D:D,MATCH(F7186,product!A:A,))</f>
        <v>GBC Prepunched Paper, 19-Hole, for Binding Systems, 24-lb</v>
      </c>
    </row>
    <row r="7187" spans="1:13" x14ac:dyDescent="0.25">
      <c r="A7187" s="1" t="s">
        <v>5814</v>
      </c>
      <c r="B7187" s="2">
        <v>42209</v>
      </c>
      <c r="C7187" s="2">
        <v>42213</v>
      </c>
      <c r="D7187" s="1" t="s">
        <v>19</v>
      </c>
      <c r="E7187" s="1" t="s">
        <v>5815</v>
      </c>
      <c r="F7187" s="1" t="s">
        <v>2826</v>
      </c>
      <c r="G7187">
        <v>279.86</v>
      </c>
      <c r="H7187">
        <v>14</v>
      </c>
      <c r="I7187">
        <v>0</v>
      </c>
      <c r="J7187">
        <v>64.367800000000003</v>
      </c>
      <c r="K7187" t="str">
        <f>INDEX(product!B:B,MATCH('TABELA TOTAL'!$F6501,product!A:A,0))</f>
        <v>Office Supplies</v>
      </c>
      <c r="L7187" t="str">
        <f>INDEX(product!C:C,MATCH(F7187,product!A:A,))</f>
        <v>Accessories</v>
      </c>
      <c r="M7187" t="str">
        <f>INDEX(product!D:D,MATCH(F7187,product!A:A,))</f>
        <v>Anker Ultra-Slim Mini Bluetooth 3.0 Wireless Keyboard</v>
      </c>
    </row>
    <row r="7188" spans="1:13" x14ac:dyDescent="0.25">
      <c r="A7188" s="1" t="s">
        <v>5814</v>
      </c>
      <c r="B7188" s="2">
        <v>42209</v>
      </c>
      <c r="C7188" s="2">
        <v>42213</v>
      </c>
      <c r="D7188" s="1" t="s">
        <v>19</v>
      </c>
      <c r="E7188" s="1" t="s">
        <v>5815</v>
      </c>
      <c r="F7188" s="1" t="s">
        <v>991</v>
      </c>
      <c r="G7188">
        <v>90.06</v>
      </c>
      <c r="H7188">
        <v>6</v>
      </c>
      <c r="I7188">
        <v>0</v>
      </c>
      <c r="J7188">
        <v>41.427599999999998</v>
      </c>
      <c r="K7188" t="str">
        <f>INDEX(product!B:B,MATCH('TABELA TOTAL'!$F6502,product!A:A,0))</f>
        <v>Technology</v>
      </c>
      <c r="L7188" t="str">
        <f>INDEX(product!C:C,MATCH(F7188,product!A:A,))</f>
        <v>Binders</v>
      </c>
      <c r="M7188" t="str">
        <f>INDEX(product!D:D,MATCH(F7188,product!A:A,))</f>
        <v>GBC Prepunched Paper, 19-Hole, for Binding Systems, 24-lb</v>
      </c>
    </row>
    <row r="7189" spans="1:13" x14ac:dyDescent="0.25">
      <c r="A7189" s="1" t="s">
        <v>3889</v>
      </c>
      <c r="B7189" s="2">
        <v>42208</v>
      </c>
      <c r="C7189" s="2">
        <v>42212</v>
      </c>
      <c r="D7189" s="1" t="s">
        <v>19</v>
      </c>
      <c r="E7189" s="1" t="s">
        <v>1205</v>
      </c>
      <c r="F7189" s="1" t="s">
        <v>29</v>
      </c>
      <c r="G7189">
        <v>68.94</v>
      </c>
      <c r="H7189">
        <v>3</v>
      </c>
      <c r="I7189">
        <v>0</v>
      </c>
      <c r="J7189">
        <v>20.681999999999999</v>
      </c>
      <c r="K7189" t="str">
        <f>INDEX(product!B:B,MATCH('TABELA TOTAL'!$F3324,product!A:A,0))</f>
        <v>Office Supplies</v>
      </c>
      <c r="L7189" t="str">
        <f>INDEX(product!C:C,MATCH(F7189,product!A:A,))</f>
        <v>Appliances</v>
      </c>
      <c r="M7189" t="str">
        <f>INDEX(product!D:D,MATCH(F7189,product!A:A,))</f>
        <v>Belkin F5C206VTEL 6 Outlet Surge</v>
      </c>
    </row>
    <row r="7190" spans="1:13" x14ac:dyDescent="0.25">
      <c r="A7190" s="1" t="s">
        <v>3889</v>
      </c>
      <c r="B7190" s="2">
        <v>42208</v>
      </c>
      <c r="C7190" s="2">
        <v>42212</v>
      </c>
      <c r="D7190" s="1" t="s">
        <v>19</v>
      </c>
      <c r="E7190" s="1" t="s">
        <v>1205</v>
      </c>
      <c r="F7190" s="1" t="s">
        <v>1218</v>
      </c>
      <c r="G7190">
        <v>128.82</v>
      </c>
      <c r="H7190">
        <v>3</v>
      </c>
      <c r="I7190">
        <v>0</v>
      </c>
      <c r="J7190">
        <v>50.239800000000002</v>
      </c>
      <c r="K7190" t="str">
        <f>INDEX(product!B:B,MATCH('TABELA TOTAL'!$F3325,product!A:A,0))</f>
        <v>Office Supplies</v>
      </c>
      <c r="L7190" t="str">
        <f>INDEX(product!C:C,MATCH(F7190,product!A:A,))</f>
        <v>Furnishings</v>
      </c>
      <c r="M7190" t="str">
        <f>INDEX(product!D:D,MATCH(F7190,product!A:A,))</f>
        <v>Howard Miller 13" Diameter Pewter Finish Round Wall Clock</v>
      </c>
    </row>
    <row r="7191" spans="1:13" x14ac:dyDescent="0.25">
      <c r="A7191" s="1" t="s">
        <v>4871</v>
      </c>
      <c r="B7191" s="2">
        <v>42208</v>
      </c>
      <c r="C7191" s="2">
        <v>42211</v>
      </c>
      <c r="D7191" s="1" t="s">
        <v>11</v>
      </c>
      <c r="E7191" s="1" t="s">
        <v>1037</v>
      </c>
      <c r="F7191" s="1" t="s">
        <v>482</v>
      </c>
      <c r="G7191">
        <v>10.512</v>
      </c>
      <c r="H7191">
        <v>3</v>
      </c>
      <c r="I7191">
        <v>0.2</v>
      </c>
      <c r="J7191">
        <v>3.6791999999999998</v>
      </c>
      <c r="K7191" t="str">
        <f>INDEX(product!B:B,MATCH('TABELA TOTAL'!$F4847,product!A:A,0))</f>
        <v>Office Supplies</v>
      </c>
      <c r="L7191" t="str">
        <f>INDEX(product!C:C,MATCH(F7191,product!A:A,))</f>
        <v>Binders</v>
      </c>
      <c r="M7191" t="str">
        <f>INDEX(product!D:D,MATCH(F7191,product!A:A,))</f>
        <v>Acco 3-Hole Punch</v>
      </c>
    </row>
    <row r="7192" spans="1:13" x14ac:dyDescent="0.25">
      <c r="A7192" s="1" t="s">
        <v>2614</v>
      </c>
      <c r="B7192" s="2">
        <v>42205</v>
      </c>
      <c r="C7192" s="2">
        <v>42210</v>
      </c>
      <c r="D7192" s="1" t="s">
        <v>11</v>
      </c>
      <c r="E7192" s="1" t="s">
        <v>1529</v>
      </c>
      <c r="F7192" s="1" t="s">
        <v>2615</v>
      </c>
      <c r="G7192">
        <v>34.76</v>
      </c>
      <c r="H7192">
        <v>1</v>
      </c>
      <c r="I7192">
        <v>0</v>
      </c>
      <c r="J7192">
        <v>9.7327999999999992</v>
      </c>
      <c r="K7192" t="str">
        <f>INDEX(product!B:B,MATCH('TABELA TOTAL'!$F1851,product!A:A,0))</f>
        <v>Technology</v>
      </c>
      <c r="L7192" t="str">
        <f>INDEX(product!C:C,MATCH(F7192,product!A:A,))</f>
        <v>Storage</v>
      </c>
      <c r="M7192" t="str">
        <f>INDEX(product!D:D,MATCH(F7192,product!A:A,))</f>
        <v>Multi-Use Personal File Cart and Caster Set, Three Stacking Bins</v>
      </c>
    </row>
    <row r="7193" spans="1:13" x14ac:dyDescent="0.25">
      <c r="A7193" s="1" t="s">
        <v>2614</v>
      </c>
      <c r="B7193" s="2">
        <v>42205</v>
      </c>
      <c r="C7193" s="2">
        <v>42210</v>
      </c>
      <c r="D7193" s="1" t="s">
        <v>11</v>
      </c>
      <c r="E7193" s="1" t="s">
        <v>1529</v>
      </c>
      <c r="F7193" s="1" t="s">
        <v>1183</v>
      </c>
      <c r="G7193">
        <v>831.2</v>
      </c>
      <c r="H7193">
        <v>5</v>
      </c>
      <c r="I7193">
        <v>0</v>
      </c>
      <c r="J7193">
        <v>124.68</v>
      </c>
      <c r="K7193" t="str">
        <f>INDEX(product!B:B,MATCH('TABELA TOTAL'!$F1852,product!A:A,0))</f>
        <v>Office Supplies</v>
      </c>
      <c r="L7193" t="str">
        <f>INDEX(product!C:C,MATCH(F7193,product!A:A,))</f>
        <v>Accessories</v>
      </c>
      <c r="M7193" t="str">
        <f>INDEX(product!D:D,MATCH(F7193,product!A:A,))</f>
        <v>Imation Bio 8GB USB Flash Drive Imation Corp</v>
      </c>
    </row>
    <row r="7194" spans="1:13" x14ac:dyDescent="0.25">
      <c r="A7194" s="1" t="s">
        <v>2614</v>
      </c>
      <c r="B7194" s="2">
        <v>42205</v>
      </c>
      <c r="C7194" s="2">
        <v>42210</v>
      </c>
      <c r="D7194" s="1" t="s">
        <v>11</v>
      </c>
      <c r="E7194" s="1" t="s">
        <v>1529</v>
      </c>
      <c r="F7194" s="1" t="s">
        <v>2616</v>
      </c>
      <c r="G7194">
        <v>26.4</v>
      </c>
      <c r="H7194">
        <v>5</v>
      </c>
      <c r="I7194">
        <v>0</v>
      </c>
      <c r="J7194">
        <v>11.88</v>
      </c>
      <c r="K7194" t="str">
        <f>INDEX(product!B:B,MATCH('TABELA TOTAL'!$F1853,product!A:A,0))</f>
        <v>Technology</v>
      </c>
      <c r="L7194" t="str">
        <f>INDEX(product!C:C,MATCH(F7194,product!A:A,))</f>
        <v>Paper</v>
      </c>
      <c r="M7194" t="str">
        <f>INDEX(product!D:D,MATCH(F7194,product!A:A,))</f>
        <v>Xerox 1981</v>
      </c>
    </row>
    <row r="7195" spans="1:13" x14ac:dyDescent="0.25">
      <c r="A7195" s="1" t="s">
        <v>2614</v>
      </c>
      <c r="B7195" s="2">
        <v>42205</v>
      </c>
      <c r="C7195" s="2">
        <v>42210</v>
      </c>
      <c r="D7195" s="1" t="s">
        <v>11</v>
      </c>
      <c r="E7195" s="1" t="s">
        <v>1529</v>
      </c>
      <c r="F7195" s="1" t="s">
        <v>751</v>
      </c>
      <c r="G7195">
        <v>106.75</v>
      </c>
      <c r="H7195">
        <v>7</v>
      </c>
      <c r="I7195">
        <v>0</v>
      </c>
      <c r="J7195">
        <v>49.104999999999997</v>
      </c>
      <c r="K7195" t="str">
        <f>INDEX(product!B:B,MATCH('TABELA TOTAL'!$F1854,product!A:A,0))</f>
        <v>Office Supplies</v>
      </c>
      <c r="L7195" t="str">
        <f>INDEX(product!C:C,MATCH(F7195,product!A:A,))</f>
        <v>Envelopes</v>
      </c>
      <c r="M7195" t="str">
        <f>INDEX(product!D:D,MATCH(F7195,product!A:A,))</f>
        <v>White Envelopes, White Envelopes with Clear Poly Window</v>
      </c>
    </row>
    <row r="7196" spans="1:13" x14ac:dyDescent="0.25">
      <c r="A7196" s="1" t="s">
        <v>2614</v>
      </c>
      <c r="B7196" s="2">
        <v>42205</v>
      </c>
      <c r="C7196" s="2">
        <v>42210</v>
      </c>
      <c r="D7196" s="1" t="s">
        <v>11</v>
      </c>
      <c r="E7196" s="1" t="s">
        <v>1529</v>
      </c>
      <c r="F7196" s="1" t="s">
        <v>2617</v>
      </c>
      <c r="G7196">
        <v>97.82</v>
      </c>
      <c r="H7196">
        <v>2</v>
      </c>
      <c r="I7196">
        <v>0</v>
      </c>
      <c r="J7196">
        <v>45.9754</v>
      </c>
      <c r="K7196" t="str">
        <f>INDEX(product!B:B,MATCH('TABELA TOTAL'!$F1855,product!A:A,0))</f>
        <v>Office Supplies</v>
      </c>
      <c r="L7196" t="str">
        <f>INDEX(product!C:C,MATCH(F7196,product!A:A,))</f>
        <v>Paper</v>
      </c>
      <c r="M7196" t="str">
        <f>INDEX(product!D:D,MATCH(F7196,product!A:A,))</f>
        <v>Tops White Computer Printout Paper</v>
      </c>
    </row>
    <row r="7197" spans="1:13" x14ac:dyDescent="0.25">
      <c r="A7197" s="1" t="s">
        <v>2614</v>
      </c>
      <c r="B7197" s="2">
        <v>42205</v>
      </c>
      <c r="C7197" s="2">
        <v>42210</v>
      </c>
      <c r="D7197" s="1" t="s">
        <v>11</v>
      </c>
      <c r="E7197" s="1" t="s">
        <v>1529</v>
      </c>
      <c r="F7197" s="1" t="s">
        <v>182</v>
      </c>
      <c r="G7197">
        <v>141.4</v>
      </c>
      <c r="H7197">
        <v>5</v>
      </c>
      <c r="I7197">
        <v>0</v>
      </c>
      <c r="J7197">
        <v>38.177999999999997</v>
      </c>
      <c r="K7197" t="str">
        <f>INDEX(product!B:B,MATCH('TABELA TOTAL'!$F1856,product!A:A,0))</f>
        <v>Technology</v>
      </c>
      <c r="L7197" t="str">
        <f>INDEX(product!C:C,MATCH(F7197,product!A:A,))</f>
        <v>Storage</v>
      </c>
      <c r="M7197" t="str">
        <f>INDEX(product!D:D,MATCH(F7197,product!A:A,))</f>
        <v>Eldon Portable Mobile Manager</v>
      </c>
    </row>
    <row r="7198" spans="1:13" x14ac:dyDescent="0.25">
      <c r="A7198" s="1" t="s">
        <v>4591</v>
      </c>
      <c r="B7198" s="2">
        <v>42205</v>
      </c>
      <c r="C7198" s="2">
        <v>42212</v>
      </c>
      <c r="D7198" s="1" t="s">
        <v>19</v>
      </c>
      <c r="E7198" s="1" t="s">
        <v>675</v>
      </c>
      <c r="F7198" s="1" t="s">
        <v>1265</v>
      </c>
      <c r="G7198">
        <v>2.88</v>
      </c>
      <c r="H7198">
        <v>5</v>
      </c>
      <c r="I7198">
        <v>0.8</v>
      </c>
      <c r="J7198">
        <v>-4.4640000000000004</v>
      </c>
      <c r="K7198" t="str">
        <f>INDEX(product!B:B,MATCH('TABELA TOTAL'!$F4384,product!A:A,0))</f>
        <v>Furniture</v>
      </c>
      <c r="L7198" t="str">
        <f>INDEX(product!C:C,MATCH(F7198,product!A:A,))</f>
        <v>Binders</v>
      </c>
      <c r="M7198" t="str">
        <f>INDEX(product!D:D,MATCH(F7198,product!A:A,))</f>
        <v>Avery Durable Binders</v>
      </c>
    </row>
    <row r="7199" spans="1:13" x14ac:dyDescent="0.25">
      <c r="A7199" s="1" t="s">
        <v>4591</v>
      </c>
      <c r="B7199" s="2">
        <v>42205</v>
      </c>
      <c r="C7199" s="2">
        <v>42212</v>
      </c>
      <c r="D7199" s="1" t="s">
        <v>19</v>
      </c>
      <c r="E7199" s="1" t="s">
        <v>675</v>
      </c>
      <c r="F7199" s="1" t="s">
        <v>4592</v>
      </c>
      <c r="G7199">
        <v>384.94400000000002</v>
      </c>
      <c r="H7199">
        <v>4</v>
      </c>
      <c r="I7199">
        <v>0.3</v>
      </c>
      <c r="J7199">
        <v>-126.4816</v>
      </c>
      <c r="K7199" t="str">
        <f>INDEX(product!B:B,MATCH('TABELA TOTAL'!$F4385,product!A:A,0))</f>
        <v>Office Supplies</v>
      </c>
      <c r="L7199" t="str">
        <f>INDEX(product!C:C,MATCH(F7199,product!A:A,))</f>
        <v>Bookcases</v>
      </c>
      <c r="M7199" t="str">
        <f>INDEX(product!D:D,MATCH(F7199,product!A:A,))</f>
        <v>O'Sullivan Cherrywood Estates Traditional Barrister Bookcase</v>
      </c>
    </row>
    <row r="7200" spans="1:13" x14ac:dyDescent="0.25">
      <c r="A7200" s="1" t="s">
        <v>4591</v>
      </c>
      <c r="B7200" s="2">
        <v>42205</v>
      </c>
      <c r="C7200" s="2">
        <v>42212</v>
      </c>
      <c r="D7200" s="1" t="s">
        <v>19</v>
      </c>
      <c r="E7200" s="1" t="s">
        <v>675</v>
      </c>
      <c r="F7200" s="1" t="s">
        <v>1377</v>
      </c>
      <c r="G7200">
        <v>153.584</v>
      </c>
      <c r="H7200">
        <v>2</v>
      </c>
      <c r="I7200">
        <v>0.2</v>
      </c>
      <c r="J7200">
        <v>13.438599999999999</v>
      </c>
      <c r="K7200" t="str">
        <f>INDEX(product!B:B,MATCH('TABELA TOTAL'!$F4386,product!A:A,0))</f>
        <v>Office Supplies</v>
      </c>
      <c r="L7200" t="str">
        <f>INDEX(product!C:C,MATCH(F7200,product!A:A,))</f>
        <v>Phones</v>
      </c>
      <c r="M7200" t="str">
        <f>INDEX(product!D:D,MATCH(F7200,product!A:A,))</f>
        <v>Pyle PMP37LED</v>
      </c>
    </row>
    <row r="7201" spans="1:13" x14ac:dyDescent="0.25">
      <c r="A7201" s="1" t="s">
        <v>4591</v>
      </c>
      <c r="B7201" s="2">
        <v>42205</v>
      </c>
      <c r="C7201" s="2">
        <v>42212</v>
      </c>
      <c r="D7201" s="1" t="s">
        <v>19</v>
      </c>
      <c r="E7201" s="1" t="s">
        <v>675</v>
      </c>
      <c r="F7201" s="1" t="s">
        <v>86</v>
      </c>
      <c r="G7201">
        <v>913.43</v>
      </c>
      <c r="H7201">
        <v>5</v>
      </c>
      <c r="I7201">
        <v>0.3</v>
      </c>
      <c r="J7201">
        <v>-52.195999999999998</v>
      </c>
      <c r="K7201" t="str">
        <f>INDEX(product!B:B,MATCH('TABELA TOTAL'!$F4387,product!A:A,0))</f>
        <v>Office Supplies</v>
      </c>
      <c r="L7201" t="str">
        <f>INDEX(product!C:C,MATCH(F7201,product!A:A,))</f>
        <v>Bookcases</v>
      </c>
      <c r="M7201" t="str">
        <f>INDEX(product!D:D,MATCH(F7201,product!A:A,))</f>
        <v>Atlantic Metals Mobile 3-Shelf Bookcases, Custom Colors</v>
      </c>
    </row>
    <row r="7202" spans="1:13" x14ac:dyDescent="0.25">
      <c r="A7202" s="1" t="s">
        <v>2161</v>
      </c>
      <c r="B7202" s="2">
        <v>42204</v>
      </c>
      <c r="C7202" s="2">
        <v>42205</v>
      </c>
      <c r="D7202" s="1" t="s">
        <v>79</v>
      </c>
      <c r="E7202" s="1" t="s">
        <v>2162</v>
      </c>
      <c r="F7202" s="1" t="s">
        <v>2163</v>
      </c>
      <c r="G7202">
        <v>2.0249999999999999</v>
      </c>
      <c r="H7202">
        <v>1</v>
      </c>
      <c r="I7202">
        <v>0.7</v>
      </c>
      <c r="J7202">
        <v>-1.35</v>
      </c>
      <c r="K7202" t="str">
        <f>INDEX(product!B:B,MATCH('TABELA TOTAL'!$F1452,product!A:A,0))</f>
        <v>Office Supplies</v>
      </c>
      <c r="L7202" t="str">
        <f>INDEX(product!C:C,MATCH(F7202,product!A:A,))</f>
        <v>Binders</v>
      </c>
      <c r="M7202" t="str">
        <f>INDEX(product!D:D,MATCH(F7202,product!A:A,))</f>
        <v>Wilson Jones DublLock D-Ring Binders</v>
      </c>
    </row>
    <row r="7203" spans="1:13" x14ac:dyDescent="0.25">
      <c r="A7203" s="1" t="s">
        <v>5456</v>
      </c>
      <c r="B7203" s="2">
        <v>42203</v>
      </c>
      <c r="C7203" s="2">
        <v>42207</v>
      </c>
      <c r="D7203" s="1" t="s">
        <v>19</v>
      </c>
      <c r="E7203" s="1" t="s">
        <v>1262</v>
      </c>
      <c r="F7203" s="1" t="s">
        <v>3060</v>
      </c>
      <c r="G7203">
        <v>519.96</v>
      </c>
      <c r="H7203">
        <v>4</v>
      </c>
      <c r="I7203">
        <v>0</v>
      </c>
      <c r="J7203">
        <v>176.78639999999999</v>
      </c>
      <c r="K7203" t="str">
        <f>INDEX(product!B:B,MATCH('TABELA TOTAL'!$F5833,product!A:A,0))</f>
        <v>Furniture</v>
      </c>
      <c r="L7203" t="str">
        <f>INDEX(product!C:C,MATCH(F7203,product!A:A,))</f>
        <v>Accessories</v>
      </c>
      <c r="M7203" t="str">
        <f>INDEX(product!D:D,MATCH(F7203,product!A:A,))</f>
        <v>Logitech G35 7.1-Channel Surround Sound Headset</v>
      </c>
    </row>
    <row r="7204" spans="1:13" x14ac:dyDescent="0.25">
      <c r="A7204" s="1" t="s">
        <v>6267</v>
      </c>
      <c r="B7204" s="2">
        <v>42203</v>
      </c>
      <c r="C7204" s="2">
        <v>42206</v>
      </c>
      <c r="D7204" s="1" t="s">
        <v>79</v>
      </c>
      <c r="E7204" s="1" t="s">
        <v>1541</v>
      </c>
      <c r="F7204" s="1" t="s">
        <v>1350</v>
      </c>
      <c r="G7204">
        <v>5.76</v>
      </c>
      <c r="H7204">
        <v>2</v>
      </c>
      <c r="I7204">
        <v>0</v>
      </c>
      <c r="J7204">
        <v>1.6128</v>
      </c>
      <c r="K7204" t="str">
        <f>INDEX(product!B:B,MATCH('TABELA TOTAL'!$F7341,product!A:A,0))</f>
        <v>Furniture</v>
      </c>
      <c r="L7204" t="str">
        <f>INDEX(product!C:C,MATCH(F7204,product!A:A,))</f>
        <v>Art</v>
      </c>
      <c r="M7204" t="str">
        <f>INDEX(product!D:D,MATCH(F7204,product!A:A,))</f>
        <v>Newell 32</v>
      </c>
    </row>
    <row r="7205" spans="1:13" x14ac:dyDescent="0.25">
      <c r="A7205" s="1" t="s">
        <v>7591</v>
      </c>
      <c r="B7205" s="2">
        <v>42203</v>
      </c>
      <c r="C7205" s="2">
        <v>42205</v>
      </c>
      <c r="D7205" s="1" t="s">
        <v>11</v>
      </c>
      <c r="E7205" s="1" t="s">
        <v>1353</v>
      </c>
      <c r="F7205" s="1" t="s">
        <v>155</v>
      </c>
      <c r="G7205">
        <v>3.3279999999999998</v>
      </c>
      <c r="H7205">
        <v>2</v>
      </c>
      <c r="I7205">
        <v>0.2</v>
      </c>
      <c r="J7205">
        <v>1.2063999999999999</v>
      </c>
      <c r="K7205" t="str">
        <f>INDEX(product!B:B,MATCH('TABELA TOTAL'!$F9804,product!A:A,0))</f>
        <v>Office Supplies</v>
      </c>
      <c r="L7205" t="str">
        <f>INDEX(product!C:C,MATCH(F7205,product!A:A,))</f>
        <v>Binders</v>
      </c>
      <c r="M7205" t="str">
        <f>INDEX(product!D:D,MATCH(F7205,product!A:A,))</f>
        <v>Economy Binders</v>
      </c>
    </row>
    <row r="7206" spans="1:13" x14ac:dyDescent="0.25">
      <c r="A7206" s="1" t="s">
        <v>7591</v>
      </c>
      <c r="B7206" s="2">
        <v>42203</v>
      </c>
      <c r="C7206" s="2">
        <v>42205</v>
      </c>
      <c r="D7206" s="1" t="s">
        <v>11</v>
      </c>
      <c r="E7206" s="1" t="s">
        <v>1353</v>
      </c>
      <c r="F7206" s="1" t="s">
        <v>2827</v>
      </c>
      <c r="G7206">
        <v>135.99</v>
      </c>
      <c r="H7206">
        <v>1</v>
      </c>
      <c r="I7206">
        <v>0</v>
      </c>
      <c r="J7206">
        <v>36.717300000000002</v>
      </c>
      <c r="K7206" t="str">
        <f>INDEX(product!B:B,MATCH('TABELA TOTAL'!$F9805,product!A:A,0))</f>
        <v>Technology</v>
      </c>
      <c r="L7206" t="str">
        <f>INDEX(product!C:C,MATCH(F7206,product!A:A,))</f>
        <v>Phones</v>
      </c>
      <c r="M7206" t="str">
        <f>INDEX(product!D:D,MATCH(F7206,product!A:A,))</f>
        <v>Plantronics CS 50-USB - headset - Convertible, Monaural</v>
      </c>
    </row>
    <row r="7207" spans="1:13" x14ac:dyDescent="0.25">
      <c r="A7207" s="1" t="s">
        <v>7591</v>
      </c>
      <c r="B7207" s="2">
        <v>42203</v>
      </c>
      <c r="C7207" s="2">
        <v>42205</v>
      </c>
      <c r="D7207" s="1" t="s">
        <v>11</v>
      </c>
      <c r="E7207" s="1" t="s">
        <v>1353</v>
      </c>
      <c r="F7207" s="1" t="s">
        <v>2888</v>
      </c>
      <c r="G7207">
        <v>7.38</v>
      </c>
      <c r="H7207">
        <v>1</v>
      </c>
      <c r="I7207">
        <v>0</v>
      </c>
      <c r="J7207">
        <v>2.1402000000000001</v>
      </c>
      <c r="K7207" t="str">
        <f>INDEX(product!B:B,MATCH('TABELA TOTAL'!$F9806,product!A:A,0))</f>
        <v>Office Supplies</v>
      </c>
      <c r="L7207" t="str">
        <f>INDEX(product!C:C,MATCH(F7207,product!A:A,))</f>
        <v>Furnishings</v>
      </c>
      <c r="M7207" t="str">
        <f>INDEX(product!D:D,MATCH(F7207,product!A:A,))</f>
        <v>Eldon Expressions Wood Desk Accessories, Oak</v>
      </c>
    </row>
    <row r="7208" spans="1:13" x14ac:dyDescent="0.25">
      <c r="A7208" s="1" t="s">
        <v>3472</v>
      </c>
      <c r="B7208" s="2">
        <v>42202</v>
      </c>
      <c r="C7208" s="2">
        <v>42204</v>
      </c>
      <c r="D7208" s="1" t="s">
        <v>11</v>
      </c>
      <c r="E7208" s="1" t="s">
        <v>1521</v>
      </c>
      <c r="F7208" s="1" t="s">
        <v>2520</v>
      </c>
      <c r="G7208">
        <v>195.46600000000001</v>
      </c>
      <c r="H7208">
        <v>2</v>
      </c>
      <c r="I7208">
        <v>0.15</v>
      </c>
      <c r="J7208">
        <v>-13.797599999999999</v>
      </c>
      <c r="K7208" t="str">
        <f>INDEX(product!B:B,MATCH('TABELA TOTAL'!$F2779,product!A:A,0))</f>
        <v>Furniture</v>
      </c>
      <c r="L7208" t="str">
        <f>INDEX(product!C:C,MATCH(F7208,product!A:A,))</f>
        <v>Bookcases</v>
      </c>
      <c r="M7208" t="str">
        <f>INDEX(product!D:D,MATCH(F7208,product!A:A,))</f>
        <v>Sauder Camden County Collection Libraries, Planked Cherry Finish</v>
      </c>
    </row>
    <row r="7209" spans="1:13" x14ac:dyDescent="0.25">
      <c r="A7209" s="1" t="s">
        <v>4338</v>
      </c>
      <c r="B7209" s="2">
        <v>42202</v>
      </c>
      <c r="C7209" s="2">
        <v>42205</v>
      </c>
      <c r="D7209" s="1" t="s">
        <v>11</v>
      </c>
      <c r="E7209" s="1" t="s">
        <v>755</v>
      </c>
      <c r="F7209" s="1" t="s">
        <v>540</v>
      </c>
      <c r="G7209">
        <v>231.92</v>
      </c>
      <c r="H7209">
        <v>5</v>
      </c>
      <c r="I7209">
        <v>0.2</v>
      </c>
      <c r="J7209">
        <v>5.798</v>
      </c>
      <c r="K7209" t="str">
        <f>INDEX(product!B:B,MATCH('TABELA TOTAL'!$F4001,product!A:A,0))</f>
        <v>Office Supplies</v>
      </c>
      <c r="L7209" t="str">
        <f>INDEX(product!C:C,MATCH(F7209,product!A:A,))</f>
        <v>Bookcases</v>
      </c>
      <c r="M7209" t="str">
        <f>INDEX(product!D:D,MATCH(F7209,product!A:A,))</f>
        <v>Bush Westfield Collection Bookcases, Medium Cherry Finish</v>
      </c>
    </row>
    <row r="7210" spans="1:13" x14ac:dyDescent="0.25">
      <c r="A7210" s="1" t="s">
        <v>6895</v>
      </c>
      <c r="B7210" s="2">
        <v>42202</v>
      </c>
      <c r="C7210" s="2">
        <v>42209</v>
      </c>
      <c r="D7210" s="1" t="s">
        <v>19</v>
      </c>
      <c r="E7210" s="1" t="s">
        <v>643</v>
      </c>
      <c r="F7210" s="1" t="s">
        <v>5921</v>
      </c>
      <c r="G7210">
        <v>6.2640000000000002</v>
      </c>
      <c r="H7210">
        <v>3</v>
      </c>
      <c r="I7210">
        <v>0.2</v>
      </c>
      <c r="J7210">
        <v>2.0358000000000001</v>
      </c>
      <c r="K7210" t="str">
        <f>INDEX(product!B:B,MATCH('TABELA TOTAL'!$F8552,product!A:A,0))</f>
        <v>Office Supplies</v>
      </c>
      <c r="L7210" t="str">
        <f>INDEX(product!C:C,MATCH(F7210,product!A:A,))</f>
        <v>Labels</v>
      </c>
      <c r="M7210" t="str">
        <f>INDEX(product!D:D,MATCH(F7210,product!A:A,))</f>
        <v>Avery 479</v>
      </c>
    </row>
    <row r="7211" spans="1:13" x14ac:dyDescent="0.25">
      <c r="A7211" s="1" t="s">
        <v>6895</v>
      </c>
      <c r="B7211" s="2">
        <v>42202</v>
      </c>
      <c r="C7211" s="2">
        <v>42209</v>
      </c>
      <c r="D7211" s="1" t="s">
        <v>19</v>
      </c>
      <c r="E7211" s="1" t="s">
        <v>643</v>
      </c>
      <c r="F7211" s="1" t="s">
        <v>978</v>
      </c>
      <c r="G7211">
        <v>14.432</v>
      </c>
      <c r="H7211">
        <v>4</v>
      </c>
      <c r="I7211">
        <v>0.2</v>
      </c>
      <c r="J7211">
        <v>3.4276</v>
      </c>
      <c r="K7211" t="str">
        <f>INDEX(product!B:B,MATCH('TABELA TOTAL'!$F8553,product!A:A,0))</f>
        <v>Office Supplies</v>
      </c>
      <c r="L7211" t="str">
        <f>INDEX(product!C:C,MATCH(F7211,product!A:A,))</f>
        <v>Fasteners</v>
      </c>
      <c r="M7211" t="str">
        <f>INDEX(product!D:D,MATCH(F7211,product!A:A,))</f>
        <v>Advantus T-Pin Paper Clips</v>
      </c>
    </row>
    <row r="7212" spans="1:13" x14ac:dyDescent="0.25">
      <c r="A7212" s="1" t="s">
        <v>3257</v>
      </c>
      <c r="B7212" s="2">
        <v>42201</v>
      </c>
      <c r="C7212" s="2">
        <v>42201</v>
      </c>
      <c r="D7212" s="1" t="s">
        <v>654</v>
      </c>
      <c r="E7212" s="1" t="s">
        <v>3146</v>
      </c>
      <c r="F7212" s="1" t="s">
        <v>602</v>
      </c>
      <c r="G7212">
        <v>1348.704</v>
      </c>
      <c r="H7212">
        <v>6</v>
      </c>
      <c r="I7212">
        <v>0.2</v>
      </c>
      <c r="J7212">
        <v>-219.1644</v>
      </c>
      <c r="K7212" t="str">
        <f>INDEX(product!B:B,MATCH('TABELA TOTAL'!$F2541,product!A:A,0))</f>
        <v>Furniture</v>
      </c>
      <c r="L7212" t="str">
        <f>INDEX(product!C:C,MATCH(F7212,product!A:A,))</f>
        <v>Chairs</v>
      </c>
      <c r="M7212" t="str">
        <f>INDEX(product!D:D,MATCH(F7212,product!A:A,))</f>
        <v>Hon 2090 Pillow Soft Series Mid Back Swivel/Tilt Chairs</v>
      </c>
    </row>
    <row r="7213" spans="1:13" x14ac:dyDescent="0.25">
      <c r="A7213" s="1" t="s">
        <v>3257</v>
      </c>
      <c r="B7213" s="2">
        <v>42201</v>
      </c>
      <c r="C7213" s="2">
        <v>42201</v>
      </c>
      <c r="D7213" s="1" t="s">
        <v>654</v>
      </c>
      <c r="E7213" s="1" t="s">
        <v>3146</v>
      </c>
      <c r="F7213" s="1" t="s">
        <v>571</v>
      </c>
      <c r="G7213">
        <v>700.15200000000004</v>
      </c>
      <c r="H7213">
        <v>3</v>
      </c>
      <c r="I7213">
        <v>0.2</v>
      </c>
      <c r="J7213">
        <v>78.767099999999999</v>
      </c>
      <c r="K7213" t="str">
        <f>INDEX(product!B:B,MATCH('TABELA TOTAL'!$F2542,product!A:A,0))</f>
        <v>Office Supplies</v>
      </c>
      <c r="L7213" t="str">
        <f>INDEX(product!C:C,MATCH(F7213,product!A:A,))</f>
        <v>Chairs</v>
      </c>
      <c r="M7213" t="str">
        <f>INDEX(product!D:D,MATCH(F7213,product!A:A,))</f>
        <v>Hon 4070 Series Pagoda Armless Upholstered Stacking Chairs</v>
      </c>
    </row>
    <row r="7214" spans="1:13" x14ac:dyDescent="0.25">
      <c r="A7214" s="1" t="s">
        <v>4366</v>
      </c>
      <c r="B7214" s="2">
        <v>42201</v>
      </c>
      <c r="C7214" s="2">
        <v>42204</v>
      </c>
      <c r="D7214" s="1" t="s">
        <v>79</v>
      </c>
      <c r="E7214" s="1" t="s">
        <v>4224</v>
      </c>
      <c r="F7214" s="1" t="s">
        <v>2128</v>
      </c>
      <c r="G7214">
        <v>80.88</v>
      </c>
      <c r="H7214">
        <v>3</v>
      </c>
      <c r="I7214">
        <v>0</v>
      </c>
      <c r="J7214">
        <v>39.6312</v>
      </c>
      <c r="K7214" t="str">
        <f>INDEX(product!B:B,MATCH('TABELA TOTAL'!$F4049,product!A:A,0))</f>
        <v>Office Supplies</v>
      </c>
      <c r="L7214" t="str">
        <f>INDEX(product!C:C,MATCH(F7214,product!A:A,))</f>
        <v>Paper</v>
      </c>
      <c r="M7214" t="str">
        <f>INDEX(product!D:D,MATCH(F7214,product!A:A,))</f>
        <v>Petty Cash Envelope</v>
      </c>
    </row>
    <row r="7215" spans="1:13" x14ac:dyDescent="0.25">
      <c r="A7215" s="1" t="s">
        <v>4366</v>
      </c>
      <c r="B7215" s="2">
        <v>42201</v>
      </c>
      <c r="C7215" s="2">
        <v>42204</v>
      </c>
      <c r="D7215" s="1" t="s">
        <v>79</v>
      </c>
      <c r="E7215" s="1" t="s">
        <v>4224</v>
      </c>
      <c r="F7215" s="1" t="s">
        <v>1865</v>
      </c>
      <c r="G7215">
        <v>599.9</v>
      </c>
      <c r="H7215">
        <v>10</v>
      </c>
      <c r="I7215">
        <v>0</v>
      </c>
      <c r="J7215">
        <v>191.96799999999999</v>
      </c>
      <c r="K7215" t="str">
        <f>INDEX(product!B:B,MATCH('TABELA TOTAL'!$F4050,product!A:A,0))</f>
        <v>Furniture</v>
      </c>
      <c r="L7215" t="str">
        <f>INDEX(product!C:C,MATCH(F7215,product!A:A,))</f>
        <v>Accessories</v>
      </c>
      <c r="M7215" t="str">
        <f>INDEX(product!D:D,MATCH(F7215,product!A:A,))</f>
        <v>Kensington Orbit Wireless Mobile Trackball for PC and Mac</v>
      </c>
    </row>
    <row r="7216" spans="1:13" x14ac:dyDescent="0.25">
      <c r="A7216" s="1" t="s">
        <v>4725</v>
      </c>
      <c r="B7216" s="2">
        <v>42201</v>
      </c>
      <c r="C7216" s="2">
        <v>42205</v>
      </c>
      <c r="D7216" s="1" t="s">
        <v>19</v>
      </c>
      <c r="E7216" s="1" t="s">
        <v>2077</v>
      </c>
      <c r="F7216" s="1" t="s">
        <v>1079</v>
      </c>
      <c r="G7216">
        <v>150.97999999999999</v>
      </c>
      <c r="H7216">
        <v>1</v>
      </c>
      <c r="I7216">
        <v>0</v>
      </c>
      <c r="J7216">
        <v>43.784199999999998</v>
      </c>
      <c r="K7216" t="str">
        <f>INDEX(product!B:B,MATCH('TABELA TOTAL'!$F4601,product!A:A,0))</f>
        <v>Furniture</v>
      </c>
      <c r="L7216" t="str">
        <f>INDEX(product!C:C,MATCH(F7216,product!A:A,))</f>
        <v>Chairs</v>
      </c>
      <c r="M7216" t="str">
        <f>INDEX(product!D:D,MATCH(F7216,product!A:A,))</f>
        <v>Global Manager's Adjustable Task Chair, Storm</v>
      </c>
    </row>
    <row r="7217" spans="1:13" x14ac:dyDescent="0.25">
      <c r="A7217" s="1" t="s">
        <v>4725</v>
      </c>
      <c r="B7217" s="2">
        <v>42201</v>
      </c>
      <c r="C7217" s="2">
        <v>42205</v>
      </c>
      <c r="D7217" s="1" t="s">
        <v>19</v>
      </c>
      <c r="E7217" s="1" t="s">
        <v>2077</v>
      </c>
      <c r="F7217" s="1" t="s">
        <v>751</v>
      </c>
      <c r="G7217">
        <v>137.25</v>
      </c>
      <c r="H7217">
        <v>9</v>
      </c>
      <c r="I7217">
        <v>0</v>
      </c>
      <c r="J7217">
        <v>63.134999999999998</v>
      </c>
      <c r="K7217" t="str">
        <f>INDEX(product!B:B,MATCH('TABELA TOTAL'!$F4602,product!A:A,0))</f>
        <v>Technology</v>
      </c>
      <c r="L7217" t="str">
        <f>INDEX(product!C:C,MATCH(F7217,product!A:A,))</f>
        <v>Envelopes</v>
      </c>
      <c r="M7217" t="str">
        <f>INDEX(product!D:D,MATCH(F7217,product!A:A,))</f>
        <v>White Envelopes, White Envelopes with Clear Poly Window</v>
      </c>
    </row>
    <row r="7218" spans="1:13" x14ac:dyDescent="0.25">
      <c r="A7218" s="1" t="s">
        <v>4725</v>
      </c>
      <c r="B7218" s="2">
        <v>42201</v>
      </c>
      <c r="C7218" s="2">
        <v>42205</v>
      </c>
      <c r="D7218" s="1" t="s">
        <v>19</v>
      </c>
      <c r="E7218" s="1" t="s">
        <v>2077</v>
      </c>
      <c r="F7218" s="1" t="s">
        <v>4178</v>
      </c>
      <c r="G7218">
        <v>11.52</v>
      </c>
      <c r="H7218">
        <v>4</v>
      </c>
      <c r="I7218">
        <v>0</v>
      </c>
      <c r="J7218">
        <v>5.4143999999999997</v>
      </c>
      <c r="K7218" t="str">
        <f>INDEX(product!B:B,MATCH('TABELA TOTAL'!$F4603,product!A:A,0))</f>
        <v>Office Supplies</v>
      </c>
      <c r="L7218" t="str">
        <f>INDEX(product!C:C,MATCH(F7218,product!A:A,))</f>
        <v>Fasteners</v>
      </c>
      <c r="M7218" t="str">
        <f>INDEX(product!D:D,MATCH(F7218,product!A:A,))</f>
        <v>Acco Banker's Clasps, 5 3/4"-Long</v>
      </c>
    </row>
    <row r="7219" spans="1:13" x14ac:dyDescent="0.25">
      <c r="A7219" s="1" t="s">
        <v>6531</v>
      </c>
      <c r="B7219" s="2">
        <v>42199</v>
      </c>
      <c r="C7219" s="2">
        <v>42204</v>
      </c>
      <c r="D7219" s="1" t="s">
        <v>11</v>
      </c>
      <c r="E7219" s="1" t="s">
        <v>2988</v>
      </c>
      <c r="F7219" s="1" t="s">
        <v>838</v>
      </c>
      <c r="G7219">
        <v>272.73599999999999</v>
      </c>
      <c r="H7219">
        <v>3</v>
      </c>
      <c r="I7219">
        <v>0.2</v>
      </c>
      <c r="J7219">
        <v>-64.774799999999999</v>
      </c>
      <c r="K7219" t="str">
        <f>INDEX(product!B:B,MATCH('TABELA TOTAL'!$F7865,product!A:A,0))</f>
        <v>Technology</v>
      </c>
      <c r="L7219" t="str">
        <f>INDEX(product!C:C,MATCH(F7219,product!A:A,))</f>
        <v>Storage</v>
      </c>
      <c r="M7219" t="str">
        <f>INDEX(product!D:D,MATCH(F7219,product!A:A,))</f>
        <v>SAFCO Boltless Steel Shelving</v>
      </c>
    </row>
    <row r="7220" spans="1:13" x14ac:dyDescent="0.25">
      <c r="A7220" s="1" t="s">
        <v>6531</v>
      </c>
      <c r="B7220" s="2">
        <v>42199</v>
      </c>
      <c r="C7220" s="2">
        <v>42204</v>
      </c>
      <c r="D7220" s="1" t="s">
        <v>11</v>
      </c>
      <c r="E7220" s="1" t="s">
        <v>2988</v>
      </c>
      <c r="F7220" s="1" t="s">
        <v>6532</v>
      </c>
      <c r="G7220">
        <v>18.495999999999999</v>
      </c>
      <c r="H7220">
        <v>4</v>
      </c>
      <c r="I7220">
        <v>0.2</v>
      </c>
      <c r="J7220">
        <v>6.7047999999999996</v>
      </c>
      <c r="K7220" t="str">
        <f>INDEX(product!B:B,MATCH('TABELA TOTAL'!$F7866,product!A:A,0))</f>
        <v>Office Supplies</v>
      </c>
      <c r="L7220" t="str">
        <f>INDEX(product!C:C,MATCH(F7220,product!A:A,))</f>
        <v>Paper</v>
      </c>
      <c r="M7220" t="str">
        <f>INDEX(product!D:D,MATCH(F7220,product!A:A,))</f>
        <v>Xerox 1899</v>
      </c>
    </row>
    <row r="7221" spans="1:13" x14ac:dyDescent="0.25">
      <c r="A7221" s="1" t="s">
        <v>6531</v>
      </c>
      <c r="B7221" s="2">
        <v>42199</v>
      </c>
      <c r="C7221" s="2">
        <v>42204</v>
      </c>
      <c r="D7221" s="1" t="s">
        <v>11</v>
      </c>
      <c r="E7221" s="1" t="s">
        <v>2988</v>
      </c>
      <c r="F7221" s="1" t="s">
        <v>331</v>
      </c>
      <c r="G7221">
        <v>441.92</v>
      </c>
      <c r="H7221">
        <v>2</v>
      </c>
      <c r="I7221">
        <v>0.2</v>
      </c>
      <c r="J7221">
        <v>49.716000000000001</v>
      </c>
      <c r="K7221" t="str">
        <f>INDEX(product!B:B,MATCH('TABELA TOTAL'!$F7867,product!A:A,0))</f>
        <v>Office Supplies</v>
      </c>
      <c r="L7221" t="str">
        <f>INDEX(product!C:C,MATCH(F7221,product!A:A,))</f>
        <v>Chairs</v>
      </c>
      <c r="M7221" t="str">
        <f>INDEX(product!D:D,MATCH(F7221,product!A:A,))</f>
        <v>SAFCO Arco Folding Chair</v>
      </c>
    </row>
    <row r="7222" spans="1:13" x14ac:dyDescent="0.25">
      <c r="A7222" s="1" t="s">
        <v>6531</v>
      </c>
      <c r="B7222" s="2">
        <v>42199</v>
      </c>
      <c r="C7222" s="2">
        <v>42204</v>
      </c>
      <c r="D7222" s="1" t="s">
        <v>11</v>
      </c>
      <c r="E7222" s="1" t="s">
        <v>2988</v>
      </c>
      <c r="F7222" s="1" t="s">
        <v>4010</v>
      </c>
      <c r="G7222">
        <v>127.764</v>
      </c>
      <c r="H7222">
        <v>6</v>
      </c>
      <c r="I7222">
        <v>0.7</v>
      </c>
      <c r="J7222">
        <v>-191.64599999999999</v>
      </c>
      <c r="K7222" t="str">
        <f>INDEX(product!B:B,MATCH('TABELA TOTAL'!$F7868,product!A:A,0))</f>
        <v>Furniture</v>
      </c>
      <c r="L7222" t="str">
        <f>INDEX(product!C:C,MATCH(F7222,product!A:A,))</f>
        <v>Bookcases</v>
      </c>
      <c r="M7222" t="str">
        <f>INDEX(product!D:D,MATCH(F7222,product!A:A,))</f>
        <v>Hon Metal Bookcases, Black</v>
      </c>
    </row>
    <row r="7223" spans="1:13" x14ac:dyDescent="0.25">
      <c r="A7223" s="1" t="s">
        <v>2460</v>
      </c>
      <c r="B7223" s="2">
        <v>42198</v>
      </c>
      <c r="C7223" s="2">
        <v>42200</v>
      </c>
      <c r="D7223" s="1" t="s">
        <v>11</v>
      </c>
      <c r="E7223" s="1" t="s">
        <v>2058</v>
      </c>
      <c r="F7223" s="1" t="s">
        <v>1653</v>
      </c>
      <c r="G7223">
        <v>11.808</v>
      </c>
      <c r="H7223">
        <v>2</v>
      </c>
      <c r="I7223">
        <v>0.2</v>
      </c>
      <c r="J7223">
        <v>4.2804000000000002</v>
      </c>
      <c r="K7223" t="str">
        <f>INDEX(product!B:B,MATCH('TABELA TOTAL'!$F1702,product!A:A,0))</f>
        <v>Office Supplies</v>
      </c>
      <c r="L7223" t="str">
        <f>INDEX(product!C:C,MATCH(F7223,product!A:A,))</f>
        <v>Binders</v>
      </c>
      <c r="M7223" t="str">
        <f>INDEX(product!D:D,MATCH(F7223,product!A:A,))</f>
        <v>GBC Plastic Binding Combs</v>
      </c>
    </row>
    <row r="7224" spans="1:13" x14ac:dyDescent="0.25">
      <c r="A7224" s="1" t="s">
        <v>2460</v>
      </c>
      <c r="B7224" s="2">
        <v>42198</v>
      </c>
      <c r="C7224" s="2">
        <v>42200</v>
      </c>
      <c r="D7224" s="1" t="s">
        <v>11</v>
      </c>
      <c r="E7224" s="1" t="s">
        <v>2058</v>
      </c>
      <c r="F7224" s="1" t="s">
        <v>935</v>
      </c>
      <c r="G7224">
        <v>1931.04</v>
      </c>
      <c r="H7224">
        <v>9</v>
      </c>
      <c r="I7224">
        <v>0.1</v>
      </c>
      <c r="J7224">
        <v>321.83999999999997</v>
      </c>
      <c r="K7224" t="str">
        <f>INDEX(product!B:B,MATCH('TABELA TOTAL'!$F1703,product!A:A,0))</f>
        <v>Office Supplies</v>
      </c>
      <c r="L7224" t="str">
        <f>INDEX(product!C:C,MATCH(F7224,product!A:A,))</f>
        <v>Chairs</v>
      </c>
      <c r="M7224" t="str">
        <f>INDEX(product!D:D,MATCH(F7224,product!A:A,))</f>
        <v>Safco Contoured Stacking Chairs</v>
      </c>
    </row>
    <row r="7225" spans="1:13" x14ac:dyDescent="0.25">
      <c r="A7225" s="1" t="s">
        <v>2460</v>
      </c>
      <c r="B7225" s="2">
        <v>42198</v>
      </c>
      <c r="C7225" s="2">
        <v>42200</v>
      </c>
      <c r="D7225" s="1" t="s">
        <v>11</v>
      </c>
      <c r="E7225" s="1" t="s">
        <v>2058</v>
      </c>
      <c r="F7225" s="1" t="s">
        <v>1735</v>
      </c>
      <c r="G7225">
        <v>9.9600000000000009</v>
      </c>
      <c r="H7225">
        <v>2</v>
      </c>
      <c r="I7225">
        <v>0</v>
      </c>
      <c r="J7225">
        <v>4.6811999999999996</v>
      </c>
      <c r="K7225" t="str">
        <f>INDEX(product!B:B,MATCH('TABELA TOTAL'!$F1704,product!A:A,0))</f>
        <v>Furniture</v>
      </c>
      <c r="L7225" t="str">
        <f>INDEX(product!C:C,MATCH(F7225,product!A:A,))</f>
        <v>Paper</v>
      </c>
      <c r="M7225" t="str">
        <f>INDEX(product!D:D,MATCH(F7225,product!A:A,))</f>
        <v>Easy-staple paper</v>
      </c>
    </row>
    <row r="7226" spans="1:13" x14ac:dyDescent="0.25">
      <c r="A7226" s="1" t="s">
        <v>2513</v>
      </c>
      <c r="B7226" s="2">
        <v>42198</v>
      </c>
      <c r="C7226" s="2">
        <v>42200</v>
      </c>
      <c r="D7226" s="1" t="s">
        <v>79</v>
      </c>
      <c r="E7226" s="1" t="s">
        <v>1607</v>
      </c>
      <c r="F7226" s="1" t="s">
        <v>2178</v>
      </c>
      <c r="G7226">
        <v>41.567999999999998</v>
      </c>
      <c r="H7226">
        <v>6</v>
      </c>
      <c r="I7226">
        <v>0.8</v>
      </c>
      <c r="J7226">
        <v>-66.508799999999994</v>
      </c>
      <c r="K7226" t="str">
        <f>INDEX(product!B:B,MATCH('TABELA TOTAL'!$F1759,product!A:A,0))</f>
        <v>Technology</v>
      </c>
      <c r="L7226" t="str">
        <f>INDEX(product!C:C,MATCH(F7226,product!A:A,))</f>
        <v>Binders</v>
      </c>
      <c r="M7226" t="str">
        <f>INDEX(product!D:D,MATCH(F7226,product!A:A,))</f>
        <v>Wilson Jones Heavy-Duty Casebound Ring Binders with Metal Hinges</v>
      </c>
    </row>
    <row r="7227" spans="1:13" x14ac:dyDescent="0.25">
      <c r="A7227" s="1" t="s">
        <v>2589</v>
      </c>
      <c r="B7227" s="2">
        <v>42198</v>
      </c>
      <c r="C7227" s="2">
        <v>42200</v>
      </c>
      <c r="D7227" s="1" t="s">
        <v>11</v>
      </c>
      <c r="E7227" s="1" t="s">
        <v>2590</v>
      </c>
      <c r="F7227" s="1" t="s">
        <v>1494</v>
      </c>
      <c r="G7227">
        <v>38.880000000000003</v>
      </c>
      <c r="H7227">
        <v>6</v>
      </c>
      <c r="I7227">
        <v>0</v>
      </c>
      <c r="J7227">
        <v>18.662400000000002</v>
      </c>
      <c r="K7227" t="str">
        <f>INDEX(product!B:B,MATCH('TABELA TOTAL'!$F1830,product!A:A,0))</f>
        <v>Furniture</v>
      </c>
      <c r="L7227" t="str">
        <f>INDEX(product!C:C,MATCH(F7227,product!A:A,))</f>
        <v>Paper</v>
      </c>
      <c r="M7227" t="str">
        <f>INDEX(product!D:D,MATCH(F7227,product!A:A,))</f>
        <v>Xerox 1931</v>
      </c>
    </row>
    <row r="7228" spans="1:13" x14ac:dyDescent="0.25">
      <c r="A7228" s="1" t="s">
        <v>4686</v>
      </c>
      <c r="B7228" s="2">
        <v>42197</v>
      </c>
      <c r="C7228" s="2">
        <v>42202</v>
      </c>
      <c r="D7228" s="1" t="s">
        <v>11</v>
      </c>
      <c r="E7228" s="1" t="s">
        <v>940</v>
      </c>
      <c r="F7228" s="1" t="s">
        <v>439</v>
      </c>
      <c r="G7228">
        <v>383.60700000000003</v>
      </c>
      <c r="H7228">
        <v>9</v>
      </c>
      <c r="I7228">
        <v>0.3</v>
      </c>
      <c r="J7228">
        <v>-5.4801000000000002</v>
      </c>
      <c r="K7228" t="str">
        <f>INDEX(product!B:B,MATCH('TABELA TOTAL'!$F4545,product!A:A,0))</f>
        <v>Office Supplies</v>
      </c>
      <c r="L7228" t="str">
        <f>INDEX(product!C:C,MATCH(F7228,product!A:A,))</f>
        <v>Chairs</v>
      </c>
      <c r="M7228" t="str">
        <f>INDEX(product!D:D,MATCH(F7228,product!A:A,))</f>
        <v>Global Push Button Manager's Chair, Indigo</v>
      </c>
    </row>
    <row r="7229" spans="1:13" x14ac:dyDescent="0.25">
      <c r="A7229" s="1" t="s">
        <v>4686</v>
      </c>
      <c r="B7229" s="2">
        <v>42197</v>
      </c>
      <c r="C7229" s="2">
        <v>42202</v>
      </c>
      <c r="D7229" s="1" t="s">
        <v>11</v>
      </c>
      <c r="E7229" s="1" t="s">
        <v>940</v>
      </c>
      <c r="F7229" s="1" t="s">
        <v>1955</v>
      </c>
      <c r="G7229">
        <v>148.47999999999999</v>
      </c>
      <c r="H7229">
        <v>2</v>
      </c>
      <c r="I7229">
        <v>0.2</v>
      </c>
      <c r="J7229">
        <v>16.704000000000001</v>
      </c>
      <c r="K7229" t="str">
        <f>INDEX(product!B:B,MATCH('TABELA TOTAL'!$F4546,product!A:A,0))</f>
        <v>Office Supplies</v>
      </c>
      <c r="L7229" t="str">
        <f>INDEX(product!C:C,MATCH(F7229,product!A:A,))</f>
        <v>Phones</v>
      </c>
      <c r="M7229" t="str">
        <f>INDEX(product!D:D,MATCH(F7229,product!A:A,))</f>
        <v>Geemarc AmpliPOWER60</v>
      </c>
    </row>
    <row r="7230" spans="1:13" x14ac:dyDescent="0.25">
      <c r="A7230" s="1" t="s">
        <v>4686</v>
      </c>
      <c r="B7230" s="2">
        <v>42197</v>
      </c>
      <c r="C7230" s="2">
        <v>42202</v>
      </c>
      <c r="D7230" s="1" t="s">
        <v>11</v>
      </c>
      <c r="E7230" s="1" t="s">
        <v>940</v>
      </c>
      <c r="F7230" s="1" t="s">
        <v>3720</v>
      </c>
      <c r="G7230">
        <v>537.54399999999998</v>
      </c>
      <c r="H7230">
        <v>7</v>
      </c>
      <c r="I7230">
        <v>0.2</v>
      </c>
      <c r="J7230">
        <v>53.754399999999997</v>
      </c>
      <c r="K7230" t="str">
        <f>INDEX(product!B:B,MATCH('TABELA TOTAL'!$F4547,product!A:A,0))</f>
        <v>Furniture</v>
      </c>
      <c r="L7230" t="str">
        <f>INDEX(product!C:C,MATCH(F7230,product!A:A,))</f>
        <v>Phones</v>
      </c>
      <c r="M7230" t="str">
        <f>INDEX(product!D:D,MATCH(F7230,product!A:A,))</f>
        <v>Vtech CS6719</v>
      </c>
    </row>
    <row r="7231" spans="1:13" x14ac:dyDescent="0.25">
      <c r="A7231" s="1" t="s">
        <v>4686</v>
      </c>
      <c r="B7231" s="2">
        <v>42197</v>
      </c>
      <c r="C7231" s="2">
        <v>42202</v>
      </c>
      <c r="D7231" s="1" t="s">
        <v>11</v>
      </c>
      <c r="E7231" s="1" t="s">
        <v>940</v>
      </c>
      <c r="F7231" s="1" t="s">
        <v>617</v>
      </c>
      <c r="G7231">
        <v>1.9279999999999999</v>
      </c>
      <c r="H7231">
        <v>2</v>
      </c>
      <c r="I7231">
        <v>0.8</v>
      </c>
      <c r="J7231">
        <v>-2.9883999999999999</v>
      </c>
      <c r="K7231" t="str">
        <f>INDEX(product!B:B,MATCH('TABELA TOTAL'!$F4548,product!A:A,0))</f>
        <v>Office Supplies</v>
      </c>
      <c r="L7231" t="str">
        <f>INDEX(product!C:C,MATCH(F7231,product!A:A,))</f>
        <v>Binders</v>
      </c>
      <c r="M7231" t="str">
        <f>INDEX(product!D:D,MATCH(F7231,product!A:A,))</f>
        <v>Tuff Stuff Recycled Round Ring Binders</v>
      </c>
    </row>
    <row r="7232" spans="1:13" x14ac:dyDescent="0.25">
      <c r="A7232" s="1" t="s">
        <v>4686</v>
      </c>
      <c r="B7232" s="2">
        <v>42197</v>
      </c>
      <c r="C7232" s="2">
        <v>42202</v>
      </c>
      <c r="D7232" s="1" t="s">
        <v>11</v>
      </c>
      <c r="E7232" s="1" t="s">
        <v>940</v>
      </c>
      <c r="F7232" s="1" t="s">
        <v>1350</v>
      </c>
      <c r="G7232">
        <v>6.9119999999999999</v>
      </c>
      <c r="H7232">
        <v>3</v>
      </c>
      <c r="I7232">
        <v>0.2</v>
      </c>
      <c r="J7232">
        <v>0.69120000000000004</v>
      </c>
      <c r="K7232" t="str">
        <f>INDEX(product!B:B,MATCH('TABELA TOTAL'!$F4549,product!A:A,0))</f>
        <v>Office Supplies</v>
      </c>
      <c r="L7232" t="str">
        <f>INDEX(product!C:C,MATCH(F7232,product!A:A,))</f>
        <v>Art</v>
      </c>
      <c r="M7232" t="str">
        <f>INDEX(product!D:D,MATCH(F7232,product!A:A,))</f>
        <v>Newell 32</v>
      </c>
    </row>
    <row r="7233" spans="1:13" x14ac:dyDescent="0.25">
      <c r="A7233" s="1" t="s">
        <v>4686</v>
      </c>
      <c r="B7233" s="2">
        <v>42197</v>
      </c>
      <c r="C7233" s="2">
        <v>42202</v>
      </c>
      <c r="D7233" s="1" t="s">
        <v>11</v>
      </c>
      <c r="E7233" s="1" t="s">
        <v>940</v>
      </c>
      <c r="F7233" s="1" t="s">
        <v>552</v>
      </c>
      <c r="G7233">
        <v>7.76</v>
      </c>
      <c r="H7233">
        <v>1</v>
      </c>
      <c r="I7233">
        <v>0.6</v>
      </c>
      <c r="J7233">
        <v>-2.1339999999999999</v>
      </c>
      <c r="K7233" t="str">
        <f>INDEX(product!B:B,MATCH('TABELA TOTAL'!$F4550,product!A:A,0))</f>
        <v>Furniture</v>
      </c>
      <c r="L7233" t="str">
        <f>INDEX(product!C:C,MATCH(F7233,product!A:A,))</f>
        <v>Furnishings</v>
      </c>
      <c r="M7233" t="str">
        <f>INDEX(product!D:D,MATCH(F7233,product!A:A,))</f>
        <v>Floodlight Indoor Halogen Bulbs, 1 Bulb per Pack, 60 Watts</v>
      </c>
    </row>
    <row r="7234" spans="1:13" x14ac:dyDescent="0.25">
      <c r="A7234" s="1" t="s">
        <v>4686</v>
      </c>
      <c r="B7234" s="2">
        <v>42197</v>
      </c>
      <c r="C7234" s="2">
        <v>42202</v>
      </c>
      <c r="D7234" s="1" t="s">
        <v>11</v>
      </c>
      <c r="E7234" s="1" t="s">
        <v>940</v>
      </c>
      <c r="F7234" s="1" t="s">
        <v>1049</v>
      </c>
      <c r="G7234">
        <v>659.16800000000001</v>
      </c>
      <c r="H7234">
        <v>4</v>
      </c>
      <c r="I7234">
        <v>0.2</v>
      </c>
      <c r="J7234">
        <v>49.437600000000003</v>
      </c>
      <c r="K7234" t="str">
        <f>INDEX(product!B:B,MATCH('TABELA TOTAL'!$F4551,product!A:A,0))</f>
        <v>Office Supplies</v>
      </c>
      <c r="L7234" t="str">
        <f>INDEX(product!C:C,MATCH(F7234,product!A:A,))</f>
        <v>Phones</v>
      </c>
      <c r="M7234" t="str">
        <f>INDEX(product!D:D,MATCH(F7234,product!A:A,))</f>
        <v>GE 2-Jack Phone Line Splitter</v>
      </c>
    </row>
    <row r="7235" spans="1:13" x14ac:dyDescent="0.25">
      <c r="A7235" s="1" t="s">
        <v>6496</v>
      </c>
      <c r="B7235" s="2">
        <v>42197</v>
      </c>
      <c r="C7235" s="2">
        <v>42203</v>
      </c>
      <c r="D7235" s="1" t="s">
        <v>19</v>
      </c>
      <c r="E7235" s="1" t="s">
        <v>1091</v>
      </c>
      <c r="F7235" s="1" t="s">
        <v>3720</v>
      </c>
      <c r="G7235">
        <v>307.16800000000001</v>
      </c>
      <c r="H7235">
        <v>4</v>
      </c>
      <c r="I7235">
        <v>0.2</v>
      </c>
      <c r="J7235">
        <v>30.716799999999999</v>
      </c>
      <c r="K7235" t="str">
        <f>INDEX(product!B:B,MATCH('TABELA TOTAL'!$F7797,product!A:A,0))</f>
        <v>Office Supplies</v>
      </c>
      <c r="L7235" t="str">
        <f>INDEX(product!C:C,MATCH(F7235,product!A:A,))</f>
        <v>Phones</v>
      </c>
      <c r="M7235" t="str">
        <f>INDEX(product!D:D,MATCH(F7235,product!A:A,))</f>
        <v>Vtech CS6719</v>
      </c>
    </row>
    <row r="7236" spans="1:13" x14ac:dyDescent="0.25">
      <c r="A7236" s="1" t="s">
        <v>2804</v>
      </c>
      <c r="B7236" s="2">
        <v>42196</v>
      </c>
      <c r="C7236" s="2">
        <v>42198</v>
      </c>
      <c r="D7236" s="1" t="s">
        <v>79</v>
      </c>
      <c r="E7236" s="1" t="s">
        <v>1066</v>
      </c>
      <c r="F7236" s="1" t="s">
        <v>70</v>
      </c>
      <c r="G7236">
        <v>289.8</v>
      </c>
      <c r="H7236">
        <v>7</v>
      </c>
      <c r="I7236">
        <v>0.2</v>
      </c>
      <c r="J7236">
        <v>36.225000000000001</v>
      </c>
      <c r="K7236" t="str">
        <f>INDEX(product!B:B,MATCH('TABELA TOTAL'!$F2050,product!A:A,0))</f>
        <v>Office Supplies</v>
      </c>
      <c r="L7236" t="str">
        <f>INDEX(product!C:C,MATCH(F7236,product!A:A,))</f>
        <v>Furnishings</v>
      </c>
      <c r="M7236" t="str">
        <f>INDEX(product!D:D,MATCH(F7236,product!A:A,))</f>
        <v>Howard Miller 13-3/4" Diameter Brushed Chrome Round Wall Clock</v>
      </c>
    </row>
    <row r="7237" spans="1:13" x14ac:dyDescent="0.25">
      <c r="A7237" s="1" t="s">
        <v>2804</v>
      </c>
      <c r="B7237" s="2">
        <v>42196</v>
      </c>
      <c r="C7237" s="2">
        <v>42198</v>
      </c>
      <c r="D7237" s="1" t="s">
        <v>79</v>
      </c>
      <c r="E7237" s="1" t="s">
        <v>1066</v>
      </c>
      <c r="F7237" s="1" t="s">
        <v>1603</v>
      </c>
      <c r="G7237">
        <v>2.5019999999999998</v>
      </c>
      <c r="H7237">
        <v>3</v>
      </c>
      <c r="I7237">
        <v>0.7</v>
      </c>
      <c r="J7237">
        <v>-2.0015999999999998</v>
      </c>
      <c r="K7237" t="str">
        <f>INDEX(product!B:B,MATCH('TABELA TOTAL'!$F2051,product!A:A,0))</f>
        <v>Office Supplies</v>
      </c>
      <c r="L7237" t="str">
        <f>INDEX(product!C:C,MATCH(F7237,product!A:A,))</f>
        <v>Binders</v>
      </c>
      <c r="M7237" t="str">
        <f>INDEX(product!D:D,MATCH(F7237,product!A:A,))</f>
        <v>Acco Suede Grain Vinyl Round Ring Binder</v>
      </c>
    </row>
    <row r="7238" spans="1:13" x14ac:dyDescent="0.25">
      <c r="A7238" s="1" t="s">
        <v>2804</v>
      </c>
      <c r="B7238" s="2">
        <v>42196</v>
      </c>
      <c r="C7238" s="2">
        <v>42198</v>
      </c>
      <c r="D7238" s="1" t="s">
        <v>79</v>
      </c>
      <c r="E7238" s="1" t="s">
        <v>1066</v>
      </c>
      <c r="F7238" s="1" t="s">
        <v>1722</v>
      </c>
      <c r="G7238">
        <v>6.48</v>
      </c>
      <c r="H7238">
        <v>4</v>
      </c>
      <c r="I7238">
        <v>0.7</v>
      </c>
      <c r="J7238">
        <v>-4.7519999999999998</v>
      </c>
      <c r="K7238" t="str">
        <f>INDEX(product!B:B,MATCH('TABELA TOTAL'!$F2052,product!A:A,0))</f>
        <v>Office Supplies</v>
      </c>
      <c r="L7238" t="str">
        <f>INDEX(product!C:C,MATCH(F7238,product!A:A,))</f>
        <v>Binders</v>
      </c>
      <c r="M7238" t="str">
        <f>INDEX(product!D:D,MATCH(F7238,product!A:A,))</f>
        <v>3M Organizer Strips</v>
      </c>
    </row>
    <row r="7239" spans="1:13" x14ac:dyDescent="0.25">
      <c r="A7239" s="1" t="s">
        <v>2804</v>
      </c>
      <c r="B7239" s="2">
        <v>42196</v>
      </c>
      <c r="C7239" s="2">
        <v>42198</v>
      </c>
      <c r="D7239" s="1" t="s">
        <v>79</v>
      </c>
      <c r="E7239" s="1" t="s">
        <v>1066</v>
      </c>
      <c r="F7239" s="1" t="s">
        <v>2805</v>
      </c>
      <c r="G7239">
        <v>341.488</v>
      </c>
      <c r="H7239">
        <v>8</v>
      </c>
      <c r="I7239">
        <v>0.3</v>
      </c>
      <c r="J7239">
        <v>-73.176000000000002</v>
      </c>
      <c r="K7239" t="str">
        <f>INDEX(product!B:B,MATCH('TABELA TOTAL'!$F2053,product!A:A,0))</f>
        <v>Office Supplies</v>
      </c>
      <c r="L7239" t="str">
        <f>INDEX(product!C:C,MATCH(F7239,product!A:A,))</f>
        <v>Chairs</v>
      </c>
      <c r="M7239" t="str">
        <f>INDEX(product!D:D,MATCH(F7239,product!A:A,))</f>
        <v>Novimex Fabric Task Chair</v>
      </c>
    </row>
    <row r="7240" spans="1:13" x14ac:dyDescent="0.25">
      <c r="A7240" s="1" t="s">
        <v>2804</v>
      </c>
      <c r="B7240" s="2">
        <v>42196</v>
      </c>
      <c r="C7240" s="2">
        <v>42198</v>
      </c>
      <c r="D7240" s="1" t="s">
        <v>79</v>
      </c>
      <c r="E7240" s="1" t="s">
        <v>1066</v>
      </c>
      <c r="F7240" s="1" t="s">
        <v>649</v>
      </c>
      <c r="G7240">
        <v>11.12</v>
      </c>
      <c r="H7240">
        <v>5</v>
      </c>
      <c r="I7240">
        <v>0.2</v>
      </c>
      <c r="J7240">
        <v>0.83399999999999996</v>
      </c>
      <c r="K7240" t="str">
        <f>INDEX(product!B:B,MATCH('TABELA TOTAL'!$F2054,product!A:A,0))</f>
        <v>Office Supplies</v>
      </c>
      <c r="L7240" t="str">
        <f>INDEX(product!C:C,MATCH(F7240,product!A:A,))</f>
        <v>Art</v>
      </c>
      <c r="M7240" t="str">
        <f>INDEX(product!D:D,MATCH(F7240,product!A:A,))</f>
        <v>Newell 333</v>
      </c>
    </row>
    <row r="7241" spans="1:13" x14ac:dyDescent="0.25">
      <c r="A7241" s="1" t="s">
        <v>2804</v>
      </c>
      <c r="B7241" s="2">
        <v>42196</v>
      </c>
      <c r="C7241" s="2">
        <v>42198</v>
      </c>
      <c r="D7241" s="1" t="s">
        <v>79</v>
      </c>
      <c r="E7241" s="1" t="s">
        <v>1066</v>
      </c>
      <c r="F7241" s="1" t="s">
        <v>2806</v>
      </c>
      <c r="G7241">
        <v>25.344000000000001</v>
      </c>
      <c r="H7241">
        <v>6</v>
      </c>
      <c r="I7241">
        <v>0.2</v>
      </c>
      <c r="J7241">
        <v>3.4847999999999999</v>
      </c>
      <c r="K7241" t="str">
        <f>INDEX(product!B:B,MATCH('TABELA TOTAL'!$F2055,product!A:A,0))</f>
        <v>Office Supplies</v>
      </c>
      <c r="L7241" t="str">
        <f>INDEX(product!C:C,MATCH(F7241,product!A:A,))</f>
        <v>Furnishings</v>
      </c>
      <c r="M7241" t="str">
        <f>INDEX(product!D:D,MATCH(F7241,product!A:A,))</f>
        <v>Master Big Foot Doorstop, Beige</v>
      </c>
    </row>
    <row r="7242" spans="1:13" x14ac:dyDescent="0.25">
      <c r="A7242" s="1" t="s">
        <v>3186</v>
      </c>
      <c r="B7242" s="2">
        <v>42196</v>
      </c>
      <c r="C7242" s="2">
        <v>42198</v>
      </c>
      <c r="D7242" s="1" t="s">
        <v>11</v>
      </c>
      <c r="E7242" s="1" t="s">
        <v>3187</v>
      </c>
      <c r="F7242" s="1" t="s">
        <v>1797</v>
      </c>
      <c r="G7242">
        <v>29.97</v>
      </c>
      <c r="H7242">
        <v>3</v>
      </c>
      <c r="I7242">
        <v>0</v>
      </c>
      <c r="J7242">
        <v>13.486499999999999</v>
      </c>
      <c r="K7242" t="str">
        <f>INDEX(product!B:B,MATCH('TABELA TOTAL'!$F2462,product!A:A,0))</f>
        <v>Office Supplies</v>
      </c>
      <c r="L7242" t="str">
        <f>INDEX(product!C:C,MATCH(F7242,product!A:A,))</f>
        <v>Paper</v>
      </c>
      <c r="M7242" t="str">
        <f>INDEX(product!D:D,MATCH(F7242,product!A:A,))</f>
        <v>Xerox 1896</v>
      </c>
    </row>
    <row r="7243" spans="1:13" x14ac:dyDescent="0.25">
      <c r="A7243" s="1" t="s">
        <v>3186</v>
      </c>
      <c r="B7243" s="2">
        <v>42196</v>
      </c>
      <c r="C7243" s="2">
        <v>42198</v>
      </c>
      <c r="D7243" s="1" t="s">
        <v>11</v>
      </c>
      <c r="E7243" s="1" t="s">
        <v>3187</v>
      </c>
      <c r="F7243" s="1" t="s">
        <v>1700</v>
      </c>
      <c r="G7243">
        <v>98.352000000000004</v>
      </c>
      <c r="H7243">
        <v>3</v>
      </c>
      <c r="I7243">
        <v>0.2</v>
      </c>
      <c r="J7243">
        <v>34.423200000000001</v>
      </c>
      <c r="K7243" t="str">
        <f>INDEX(product!B:B,MATCH('TABELA TOTAL'!$F2463,product!A:A,0))</f>
        <v>Office Supplies</v>
      </c>
      <c r="L7243" t="str">
        <f>INDEX(product!C:C,MATCH(F7243,product!A:A,))</f>
        <v>Binders</v>
      </c>
      <c r="M7243" t="str">
        <f>INDEX(product!D:D,MATCH(F7243,product!A:A,))</f>
        <v>Wilson Jones Ledger-Size, Piano-Hinge Binder, 2", Blue</v>
      </c>
    </row>
    <row r="7244" spans="1:13" x14ac:dyDescent="0.25">
      <c r="A7244" s="1" t="s">
        <v>4987</v>
      </c>
      <c r="B7244" s="2">
        <v>42196</v>
      </c>
      <c r="C7244" s="2">
        <v>42197</v>
      </c>
      <c r="D7244" s="1" t="s">
        <v>79</v>
      </c>
      <c r="E7244" s="1" t="s">
        <v>2222</v>
      </c>
      <c r="F7244" s="1" t="s">
        <v>1508</v>
      </c>
      <c r="G7244">
        <v>199.83600000000001</v>
      </c>
      <c r="H7244">
        <v>4</v>
      </c>
      <c r="I7244">
        <v>0.3</v>
      </c>
      <c r="J7244">
        <v>-37.112400000000001</v>
      </c>
      <c r="K7244" t="str">
        <f>INDEX(product!B:B,MATCH('TABELA TOTAL'!$F5040,product!A:A,0))</f>
        <v>Office Supplies</v>
      </c>
      <c r="L7244" t="str">
        <f>INDEX(product!C:C,MATCH(F7244,product!A:A,))</f>
        <v>Tables</v>
      </c>
      <c r="M7244" t="str">
        <f>INDEX(product!D:D,MATCH(F7244,product!A:A,))</f>
        <v>Lesro Sheffield Collection Coffee Table, End Table, Center Table, Corner Table</v>
      </c>
    </row>
    <row r="7245" spans="1:13" x14ac:dyDescent="0.25">
      <c r="A7245" s="1" t="s">
        <v>4987</v>
      </c>
      <c r="B7245" s="2">
        <v>42196</v>
      </c>
      <c r="C7245" s="2">
        <v>42197</v>
      </c>
      <c r="D7245" s="1" t="s">
        <v>79</v>
      </c>
      <c r="E7245" s="1" t="s">
        <v>2222</v>
      </c>
      <c r="F7245" s="1" t="s">
        <v>2512</v>
      </c>
      <c r="G7245">
        <v>716</v>
      </c>
      <c r="H7245">
        <v>2</v>
      </c>
      <c r="I7245">
        <v>0</v>
      </c>
      <c r="J7245">
        <v>193.32</v>
      </c>
      <c r="K7245" t="str">
        <f>INDEX(product!B:B,MATCH('TABELA TOTAL'!$F5041,product!A:A,0))</f>
        <v>Office Supplies</v>
      </c>
      <c r="L7245" t="str">
        <f>INDEX(product!C:C,MATCH(F7245,product!A:A,))</f>
        <v>Phones</v>
      </c>
      <c r="M7245" t="str">
        <f>INDEX(product!D:D,MATCH(F7245,product!A:A,))</f>
        <v>Wilson Electronics DB Pro Signal Booster</v>
      </c>
    </row>
    <row r="7246" spans="1:13" x14ac:dyDescent="0.25">
      <c r="A7246" s="1" t="s">
        <v>4987</v>
      </c>
      <c r="B7246" s="2">
        <v>42196</v>
      </c>
      <c r="C7246" s="2">
        <v>42197</v>
      </c>
      <c r="D7246" s="1" t="s">
        <v>79</v>
      </c>
      <c r="E7246" s="1" t="s">
        <v>2222</v>
      </c>
      <c r="F7246" s="1" t="s">
        <v>709</v>
      </c>
      <c r="G7246">
        <v>221.06</v>
      </c>
      <c r="H7246">
        <v>7</v>
      </c>
      <c r="I7246">
        <v>0</v>
      </c>
      <c r="J7246">
        <v>103.8982</v>
      </c>
      <c r="K7246" t="str">
        <f>INDEX(product!B:B,MATCH('TABELA TOTAL'!$F5042,product!A:A,0))</f>
        <v>Furniture</v>
      </c>
      <c r="L7246" t="str">
        <f>INDEX(product!C:C,MATCH(F7246,product!A:A,))</f>
        <v>Binders</v>
      </c>
      <c r="M7246" t="str">
        <f>INDEX(product!D:D,MATCH(F7246,product!A:A,))</f>
        <v>Tuf-Vin Binders</v>
      </c>
    </row>
    <row r="7247" spans="1:13" x14ac:dyDescent="0.25">
      <c r="A7247" s="1" t="s">
        <v>3800</v>
      </c>
      <c r="B7247" s="2">
        <v>42195</v>
      </c>
      <c r="C7247" s="2">
        <v>42195</v>
      </c>
      <c r="D7247" s="1" t="s">
        <v>654</v>
      </c>
      <c r="E7247" s="1" t="s">
        <v>63</v>
      </c>
      <c r="F7247" s="1" t="s">
        <v>3331</v>
      </c>
      <c r="G7247">
        <v>3.3660000000000001</v>
      </c>
      <c r="H7247">
        <v>3</v>
      </c>
      <c r="I7247">
        <v>0.7</v>
      </c>
      <c r="J7247">
        <v>-2.2440000000000002</v>
      </c>
      <c r="K7247" t="str">
        <f>INDEX(product!B:B,MATCH('TABELA TOTAL'!$F3199,product!A:A,0))</f>
        <v>Office Supplies</v>
      </c>
      <c r="L7247" t="str">
        <f>INDEX(product!C:C,MATCH(F7247,product!A:A,))</f>
        <v>Binders</v>
      </c>
      <c r="M7247" t="str">
        <f>INDEX(product!D:D,MATCH(F7247,product!A:A,))</f>
        <v>Accohide Poly Flexible Ring Binders</v>
      </c>
    </row>
    <row r="7248" spans="1:13" x14ac:dyDescent="0.25">
      <c r="A7248" s="1" t="s">
        <v>6633</v>
      </c>
      <c r="B7248" s="2">
        <v>42195</v>
      </c>
      <c r="C7248" s="2">
        <v>42199</v>
      </c>
      <c r="D7248" s="1" t="s">
        <v>19</v>
      </c>
      <c r="E7248" s="1" t="s">
        <v>698</v>
      </c>
      <c r="F7248" s="1" t="s">
        <v>1436</v>
      </c>
      <c r="G7248">
        <v>39.92</v>
      </c>
      <c r="H7248">
        <v>2</v>
      </c>
      <c r="I7248">
        <v>0.2</v>
      </c>
      <c r="J7248">
        <v>12.974</v>
      </c>
      <c r="K7248" t="str">
        <f>INDEX(product!B:B,MATCH('TABELA TOTAL'!$F8090,product!A:A,0))</f>
        <v>Technology</v>
      </c>
      <c r="L7248" t="str">
        <f>INDEX(product!C:C,MATCH(F7248,product!A:A,))</f>
        <v>Binders</v>
      </c>
      <c r="M7248" t="str">
        <f>INDEX(product!D:D,MATCH(F7248,product!A:A,))</f>
        <v>Large Capacity Hanging Post Binders</v>
      </c>
    </row>
    <row r="7249" spans="1:13" x14ac:dyDescent="0.25">
      <c r="A7249" s="1" t="s">
        <v>2536</v>
      </c>
      <c r="B7249" s="2">
        <v>42194</v>
      </c>
      <c r="C7249" s="2">
        <v>42198</v>
      </c>
      <c r="D7249" s="1" t="s">
        <v>19</v>
      </c>
      <c r="E7249" s="1" t="s">
        <v>496</v>
      </c>
      <c r="F7249" s="1" t="s">
        <v>2537</v>
      </c>
      <c r="G7249">
        <v>6.58</v>
      </c>
      <c r="H7249">
        <v>2</v>
      </c>
      <c r="I7249">
        <v>0</v>
      </c>
      <c r="J7249">
        <v>3.0268000000000002</v>
      </c>
      <c r="K7249" t="str">
        <f>INDEX(product!B:B,MATCH('TABELA TOTAL'!$F1783,product!A:A,0))</f>
        <v>Office Supplies</v>
      </c>
      <c r="L7249" t="str">
        <f>INDEX(product!C:C,MATCH(F7249,product!A:A,))</f>
        <v>Paper</v>
      </c>
      <c r="M7249" t="str">
        <f>INDEX(product!D:D,MATCH(F7249,product!A:A,))</f>
        <v>Tops Wirebound Message Log Books</v>
      </c>
    </row>
    <row r="7250" spans="1:13" x14ac:dyDescent="0.25">
      <c r="A7250" s="1" t="s">
        <v>2536</v>
      </c>
      <c r="B7250" s="2">
        <v>42194</v>
      </c>
      <c r="C7250" s="2">
        <v>42198</v>
      </c>
      <c r="D7250" s="1" t="s">
        <v>19</v>
      </c>
      <c r="E7250" s="1" t="s">
        <v>496</v>
      </c>
      <c r="F7250" s="1" t="s">
        <v>1700</v>
      </c>
      <c r="G7250">
        <v>122.94</v>
      </c>
      <c r="H7250">
        <v>3</v>
      </c>
      <c r="I7250">
        <v>0</v>
      </c>
      <c r="J7250">
        <v>59.011200000000002</v>
      </c>
      <c r="K7250" t="str">
        <f>INDEX(product!B:B,MATCH('TABELA TOTAL'!$F1784,product!A:A,0))</f>
        <v>Office Supplies</v>
      </c>
      <c r="L7250" t="str">
        <f>INDEX(product!C:C,MATCH(F7250,product!A:A,))</f>
        <v>Binders</v>
      </c>
      <c r="M7250" t="str">
        <f>INDEX(product!D:D,MATCH(F7250,product!A:A,))</f>
        <v>Wilson Jones Ledger-Size, Piano-Hinge Binder, 2", Blue</v>
      </c>
    </row>
    <row r="7251" spans="1:13" x14ac:dyDescent="0.25">
      <c r="A7251" s="1" t="s">
        <v>3973</v>
      </c>
      <c r="B7251" s="2">
        <v>42194</v>
      </c>
      <c r="C7251" s="2">
        <v>42199</v>
      </c>
      <c r="D7251" s="1" t="s">
        <v>19</v>
      </c>
      <c r="E7251" s="1" t="s">
        <v>61</v>
      </c>
      <c r="F7251" s="1" t="s">
        <v>3974</v>
      </c>
      <c r="G7251">
        <v>5.16</v>
      </c>
      <c r="H7251">
        <v>3</v>
      </c>
      <c r="I7251">
        <v>0.2</v>
      </c>
      <c r="J7251">
        <v>0.83850000000000002</v>
      </c>
      <c r="K7251" t="str">
        <f>INDEX(product!B:B,MATCH('TABELA TOTAL'!$F3456,product!A:A,0))</f>
        <v>Office Supplies</v>
      </c>
      <c r="L7251" t="str">
        <f>INDEX(product!C:C,MATCH(F7251,product!A:A,))</f>
        <v>Art</v>
      </c>
      <c r="M7251" t="str">
        <f>INDEX(product!D:D,MATCH(F7251,product!A:A,))</f>
        <v>Binney &amp; Smith inkTank Desk Highlighter, Chisel Tip, Yellow, 12/Box</v>
      </c>
    </row>
    <row r="7252" spans="1:13" x14ac:dyDescent="0.25">
      <c r="A7252" s="1" t="s">
        <v>4119</v>
      </c>
      <c r="B7252" s="2">
        <v>42194</v>
      </c>
      <c r="C7252" s="2">
        <v>42199</v>
      </c>
      <c r="D7252" s="1" t="s">
        <v>19</v>
      </c>
      <c r="E7252" s="1" t="s">
        <v>2570</v>
      </c>
      <c r="F7252" s="1" t="s">
        <v>3482</v>
      </c>
      <c r="G7252">
        <v>15.8</v>
      </c>
      <c r="H7252">
        <v>4</v>
      </c>
      <c r="I7252">
        <v>0</v>
      </c>
      <c r="J7252">
        <v>5.056</v>
      </c>
      <c r="K7252" t="str">
        <f>INDEX(product!B:B,MATCH('TABELA TOTAL'!$F3679,product!A:A,0))</f>
        <v>Technology</v>
      </c>
      <c r="L7252" t="str">
        <f>INDEX(product!C:C,MATCH(F7252,product!A:A,))</f>
        <v>Fasteners</v>
      </c>
      <c r="M7252" t="str">
        <f>INDEX(product!D:D,MATCH(F7252,product!A:A,))</f>
        <v>Advantus Map Pennant Flags and Round Head Tacks</v>
      </c>
    </row>
    <row r="7253" spans="1:13" x14ac:dyDescent="0.25">
      <c r="A7253" s="1" t="s">
        <v>4119</v>
      </c>
      <c r="B7253" s="2">
        <v>42194</v>
      </c>
      <c r="C7253" s="2">
        <v>42199</v>
      </c>
      <c r="D7253" s="1" t="s">
        <v>19</v>
      </c>
      <c r="E7253" s="1" t="s">
        <v>2570</v>
      </c>
      <c r="F7253" s="1" t="s">
        <v>3874</v>
      </c>
      <c r="G7253">
        <v>464.97</v>
      </c>
      <c r="H7253">
        <v>3</v>
      </c>
      <c r="I7253">
        <v>0</v>
      </c>
      <c r="J7253">
        <v>209.23650000000001</v>
      </c>
      <c r="K7253" t="str">
        <f>INDEX(product!B:B,MATCH('TABELA TOTAL'!$F3680,product!A:A,0))</f>
        <v>Office Supplies</v>
      </c>
      <c r="L7253" t="str">
        <f>INDEX(product!C:C,MATCH(F7253,product!A:A,))</f>
        <v>Machines</v>
      </c>
      <c r="M7253" t="str">
        <f>INDEX(product!D:D,MATCH(F7253,product!A:A,))</f>
        <v>Fellowes Powershred HS-440 4-Sheet High Security Shredder</v>
      </c>
    </row>
    <row r="7254" spans="1:13" x14ac:dyDescent="0.25">
      <c r="A7254" s="1" t="s">
        <v>4119</v>
      </c>
      <c r="B7254" s="2">
        <v>42194</v>
      </c>
      <c r="C7254" s="2">
        <v>42199</v>
      </c>
      <c r="D7254" s="1" t="s">
        <v>19</v>
      </c>
      <c r="E7254" s="1" t="s">
        <v>2570</v>
      </c>
      <c r="F7254" s="1" t="s">
        <v>545</v>
      </c>
      <c r="G7254">
        <v>181.96</v>
      </c>
      <c r="H7254">
        <v>2</v>
      </c>
      <c r="I7254">
        <v>0</v>
      </c>
      <c r="J7254">
        <v>20.015599999999999</v>
      </c>
      <c r="K7254" t="str">
        <f>INDEX(product!B:B,MATCH('TABELA TOTAL'!$F3681,product!A:A,0))</f>
        <v>Office Supplies</v>
      </c>
      <c r="L7254" t="str">
        <f>INDEX(product!C:C,MATCH(F7254,product!A:A,))</f>
        <v>Furnishings</v>
      </c>
      <c r="M7254" t="str">
        <f>INDEX(product!D:D,MATCH(F7254,product!A:A,))</f>
        <v>Eldon ClusterMat Chair Mat with Cordless Antistatic Protection</v>
      </c>
    </row>
    <row r="7255" spans="1:13" x14ac:dyDescent="0.25">
      <c r="A7255" s="1" t="s">
        <v>4119</v>
      </c>
      <c r="B7255" s="2">
        <v>42194</v>
      </c>
      <c r="C7255" s="2">
        <v>42199</v>
      </c>
      <c r="D7255" s="1" t="s">
        <v>19</v>
      </c>
      <c r="E7255" s="1" t="s">
        <v>2570</v>
      </c>
      <c r="F7255" s="1" t="s">
        <v>4120</v>
      </c>
      <c r="G7255">
        <v>12.39</v>
      </c>
      <c r="H7255">
        <v>3</v>
      </c>
      <c r="I7255">
        <v>0</v>
      </c>
      <c r="J7255">
        <v>5.6993999999999998</v>
      </c>
      <c r="K7255" t="str">
        <f>INDEX(product!B:B,MATCH('TABELA TOTAL'!$F3682,product!A:A,0))</f>
        <v>Office Supplies</v>
      </c>
      <c r="L7255" t="str">
        <f>INDEX(product!C:C,MATCH(F7255,product!A:A,))</f>
        <v>Labels</v>
      </c>
      <c r="M7255" t="str">
        <f>INDEX(product!D:D,MATCH(F7255,product!A:A,))</f>
        <v>Avery 05222 Permanent Self-Adhesive File Folder Labels for Typewriters, on Rolls, White, 250/Roll</v>
      </c>
    </row>
    <row r="7256" spans="1:13" x14ac:dyDescent="0.25">
      <c r="A7256" s="1" t="s">
        <v>4119</v>
      </c>
      <c r="B7256" s="2">
        <v>42194</v>
      </c>
      <c r="C7256" s="2">
        <v>42199</v>
      </c>
      <c r="D7256" s="1" t="s">
        <v>19</v>
      </c>
      <c r="E7256" s="1" t="s">
        <v>2570</v>
      </c>
      <c r="F7256" s="1" t="s">
        <v>1944</v>
      </c>
      <c r="G7256">
        <v>84.09</v>
      </c>
      <c r="H7256">
        <v>3</v>
      </c>
      <c r="I7256">
        <v>0</v>
      </c>
      <c r="J7256">
        <v>42.045000000000002</v>
      </c>
      <c r="K7256" t="str">
        <f>INDEX(product!B:B,MATCH('TABELA TOTAL'!$F3683,product!A:A,0))</f>
        <v>Furniture</v>
      </c>
      <c r="L7256" t="str">
        <f>INDEX(product!C:C,MATCH(F7256,product!A:A,))</f>
        <v>Binders</v>
      </c>
      <c r="M7256" t="str">
        <f>INDEX(product!D:D,MATCH(F7256,product!A:A,))</f>
        <v>Performers Binder/Pad Holder, Black</v>
      </c>
    </row>
    <row r="7257" spans="1:13" x14ac:dyDescent="0.25">
      <c r="A7257" s="1" t="s">
        <v>4119</v>
      </c>
      <c r="B7257" s="2">
        <v>42194</v>
      </c>
      <c r="C7257" s="2">
        <v>42199</v>
      </c>
      <c r="D7257" s="1" t="s">
        <v>19</v>
      </c>
      <c r="E7257" s="1" t="s">
        <v>2570</v>
      </c>
      <c r="F7257" s="1" t="s">
        <v>4121</v>
      </c>
      <c r="G7257">
        <v>79.36</v>
      </c>
      <c r="H7257">
        <v>4</v>
      </c>
      <c r="I7257">
        <v>0</v>
      </c>
      <c r="J7257">
        <v>32.537599999999998</v>
      </c>
      <c r="K7257" t="str">
        <f>INDEX(product!B:B,MATCH('TABELA TOTAL'!$F3684,product!A:A,0))</f>
        <v>Office Supplies</v>
      </c>
      <c r="L7257" t="str">
        <f>INDEX(product!C:C,MATCH(F7257,product!A:A,))</f>
        <v>Art</v>
      </c>
      <c r="M7257" t="str">
        <f>INDEX(product!D:D,MATCH(F7257,product!A:A,))</f>
        <v>Prismacolor Color Pencil Set</v>
      </c>
    </row>
    <row r="7258" spans="1:13" x14ac:dyDescent="0.25">
      <c r="A7258" s="1" t="s">
        <v>4119</v>
      </c>
      <c r="B7258" s="2">
        <v>42194</v>
      </c>
      <c r="C7258" s="2">
        <v>42199</v>
      </c>
      <c r="D7258" s="1" t="s">
        <v>19</v>
      </c>
      <c r="E7258" s="1" t="s">
        <v>2570</v>
      </c>
      <c r="F7258" s="1" t="s">
        <v>1756</v>
      </c>
      <c r="G7258">
        <v>153.36000000000001</v>
      </c>
      <c r="H7258">
        <v>9</v>
      </c>
      <c r="I7258">
        <v>0</v>
      </c>
      <c r="J7258">
        <v>70.545599999999993</v>
      </c>
      <c r="K7258" t="str">
        <f>INDEX(product!B:B,MATCH('TABELA TOTAL'!$F3685,product!A:A,0))</f>
        <v>Technology</v>
      </c>
      <c r="L7258" t="str">
        <f>INDEX(product!C:C,MATCH(F7258,product!A:A,))</f>
        <v>Binders</v>
      </c>
      <c r="M7258" t="str">
        <f>INDEX(product!D:D,MATCH(F7258,product!A:A,))</f>
        <v>GBC Recycled VeloBinder Covers</v>
      </c>
    </row>
    <row r="7259" spans="1:13" x14ac:dyDescent="0.25">
      <c r="A7259" s="1" t="s">
        <v>4119</v>
      </c>
      <c r="B7259" s="2">
        <v>42194</v>
      </c>
      <c r="C7259" s="2">
        <v>42199</v>
      </c>
      <c r="D7259" s="1" t="s">
        <v>19</v>
      </c>
      <c r="E7259" s="1" t="s">
        <v>2570</v>
      </c>
      <c r="F7259" s="1" t="s">
        <v>64</v>
      </c>
      <c r="G7259">
        <v>43.68</v>
      </c>
      <c r="H7259">
        <v>6</v>
      </c>
      <c r="I7259">
        <v>0</v>
      </c>
      <c r="J7259">
        <v>21.403199999999998</v>
      </c>
      <c r="K7259" t="str">
        <f>INDEX(product!B:B,MATCH('TABELA TOTAL'!$F3686,product!A:A,0))</f>
        <v>Technology</v>
      </c>
      <c r="L7259" t="str">
        <f>INDEX(product!C:C,MATCH(F7259,product!A:A,))</f>
        <v>Binders</v>
      </c>
      <c r="M7259" t="str">
        <f>INDEX(product!D:D,MATCH(F7259,product!A:A,))</f>
        <v>Wilson Jones Active Use Binders</v>
      </c>
    </row>
    <row r="7260" spans="1:13" x14ac:dyDescent="0.25">
      <c r="A7260" s="1" t="s">
        <v>4119</v>
      </c>
      <c r="B7260" s="2">
        <v>42194</v>
      </c>
      <c r="C7260" s="2">
        <v>42199</v>
      </c>
      <c r="D7260" s="1" t="s">
        <v>19</v>
      </c>
      <c r="E7260" s="1" t="s">
        <v>2570</v>
      </c>
      <c r="F7260" s="1" t="s">
        <v>1635</v>
      </c>
      <c r="G7260">
        <v>98.21</v>
      </c>
      <c r="H7260">
        <v>7</v>
      </c>
      <c r="I7260">
        <v>0</v>
      </c>
      <c r="J7260">
        <v>28.480899999999998</v>
      </c>
      <c r="K7260" t="str">
        <f>INDEX(product!B:B,MATCH('TABELA TOTAL'!$F3687,product!A:A,0))</f>
        <v>Office Supplies</v>
      </c>
      <c r="L7260" t="str">
        <f>INDEX(product!C:C,MATCH(F7260,product!A:A,))</f>
        <v>Storage</v>
      </c>
      <c r="M7260" t="str">
        <f>INDEX(product!D:D,MATCH(F7260,product!A:A,))</f>
        <v>Project Tote Personal File</v>
      </c>
    </row>
    <row r="7261" spans="1:13" x14ac:dyDescent="0.25">
      <c r="A7261" s="1" t="s">
        <v>4184</v>
      </c>
      <c r="B7261" s="2">
        <v>42194</v>
      </c>
      <c r="C7261" s="2">
        <v>42199</v>
      </c>
      <c r="D7261" s="1" t="s">
        <v>11</v>
      </c>
      <c r="E7261" s="1" t="s">
        <v>2005</v>
      </c>
      <c r="F7261" s="1" t="s">
        <v>3142</v>
      </c>
      <c r="G7261">
        <v>269.98200000000003</v>
      </c>
      <c r="H7261">
        <v>3</v>
      </c>
      <c r="I7261">
        <v>0.4</v>
      </c>
      <c r="J7261">
        <v>40.497300000000003</v>
      </c>
      <c r="K7261" t="str">
        <f>INDEX(product!B:B,MATCH('TABELA TOTAL'!$F3783,product!A:A,0))</f>
        <v>Furniture</v>
      </c>
      <c r="L7261" t="str">
        <f>INDEX(product!C:C,MATCH(F7261,product!A:A,))</f>
        <v>Phones</v>
      </c>
      <c r="M7261" t="str">
        <f>INDEX(product!D:D,MATCH(F7261,product!A:A,))</f>
        <v>Panasonic KX-TG9541B DECT 6.0 Digital 2-Line Expandable Cordless Phone With Digital Answering System</v>
      </c>
    </row>
    <row r="7262" spans="1:13" x14ac:dyDescent="0.25">
      <c r="A7262" s="1" t="s">
        <v>4525</v>
      </c>
      <c r="B7262" s="2">
        <v>42194</v>
      </c>
      <c r="C7262" s="2">
        <v>42198</v>
      </c>
      <c r="D7262" s="1" t="s">
        <v>19</v>
      </c>
      <c r="E7262" s="1" t="s">
        <v>3312</v>
      </c>
      <c r="F7262" s="1" t="s">
        <v>346</v>
      </c>
      <c r="G7262">
        <v>48.631999999999998</v>
      </c>
      <c r="H7262">
        <v>2</v>
      </c>
      <c r="I7262">
        <v>0.8</v>
      </c>
      <c r="J7262">
        <v>-121.58</v>
      </c>
      <c r="K7262" t="str">
        <f>INDEX(product!B:B,MATCH('TABELA TOTAL'!$F4277,product!A:A,0))</f>
        <v>Office Supplies</v>
      </c>
      <c r="L7262" t="str">
        <f>INDEX(product!C:C,MATCH(F7262,product!A:A,))</f>
        <v>Appliances</v>
      </c>
      <c r="M7262" t="str">
        <f>INDEX(product!D:D,MATCH(F7262,product!A:A,))</f>
        <v>Acco 7-Outlet Masterpiece Power Center, Wihtout Fax/Phone Line Protection</v>
      </c>
    </row>
    <row r="7263" spans="1:13" x14ac:dyDescent="0.25">
      <c r="A7263" s="1" t="s">
        <v>4462</v>
      </c>
      <c r="B7263" s="2">
        <v>42193</v>
      </c>
      <c r="C7263" s="2">
        <v>42193</v>
      </c>
      <c r="D7263" s="1" t="s">
        <v>654</v>
      </c>
      <c r="E7263" s="1" t="s">
        <v>3502</v>
      </c>
      <c r="F7263" s="1" t="s">
        <v>4463</v>
      </c>
      <c r="G7263">
        <v>21.12</v>
      </c>
      <c r="H7263">
        <v>5</v>
      </c>
      <c r="I7263">
        <v>0.2</v>
      </c>
      <c r="J7263">
        <v>6.6</v>
      </c>
      <c r="K7263" t="str">
        <f>INDEX(product!B:B,MATCH('TABELA TOTAL'!$F4193,product!A:A,0))</f>
        <v>Office Supplies</v>
      </c>
      <c r="L7263" t="str">
        <f>INDEX(product!C:C,MATCH(F7263,product!A:A,))</f>
        <v>Paper</v>
      </c>
      <c r="M7263" t="str">
        <f>INDEX(product!D:D,MATCH(F7263,product!A:A,))</f>
        <v>Xerox 1990</v>
      </c>
    </row>
    <row r="7264" spans="1:13" x14ac:dyDescent="0.25">
      <c r="A7264" s="1" t="s">
        <v>1640</v>
      </c>
      <c r="B7264" s="2">
        <v>42191</v>
      </c>
      <c r="C7264" s="2">
        <v>42195</v>
      </c>
      <c r="D7264" s="1" t="s">
        <v>19</v>
      </c>
      <c r="E7264" s="1" t="s">
        <v>1641</v>
      </c>
      <c r="F7264" s="1" t="s">
        <v>1642</v>
      </c>
      <c r="G7264">
        <v>13.96</v>
      </c>
      <c r="H7264">
        <v>2</v>
      </c>
      <c r="I7264">
        <v>0</v>
      </c>
      <c r="J7264">
        <v>6.7008000000000001</v>
      </c>
      <c r="K7264" t="str">
        <f>INDEX(product!B:B,MATCH('TABELA TOTAL'!$F1018,product!A:A,0))</f>
        <v>Technology</v>
      </c>
      <c r="L7264" t="str">
        <f>INDEX(product!C:C,MATCH(F7264,product!A:A,))</f>
        <v>Furnishings</v>
      </c>
      <c r="M7264" t="str">
        <f>INDEX(product!D:D,MATCH(F7264,product!A:A,))</f>
        <v>G.E. Halogen Desk Lamp Bulbs</v>
      </c>
    </row>
    <row r="7265" spans="1:13" x14ac:dyDescent="0.25">
      <c r="A7265" s="1" t="s">
        <v>1640</v>
      </c>
      <c r="B7265" s="2">
        <v>42191</v>
      </c>
      <c r="C7265" s="2">
        <v>42195</v>
      </c>
      <c r="D7265" s="1" t="s">
        <v>19</v>
      </c>
      <c r="E7265" s="1" t="s">
        <v>1641</v>
      </c>
      <c r="F7265" s="1" t="s">
        <v>1430</v>
      </c>
      <c r="G7265">
        <v>155.82</v>
      </c>
      <c r="H7265">
        <v>3</v>
      </c>
      <c r="I7265">
        <v>0</v>
      </c>
      <c r="J7265">
        <v>63.886200000000002</v>
      </c>
      <c r="K7265" t="str">
        <f>INDEX(product!B:B,MATCH('TABELA TOTAL'!$F1019,product!A:A,0))</f>
        <v>Office Supplies</v>
      </c>
      <c r="L7265" t="str">
        <f>INDEX(product!C:C,MATCH(F7265,product!A:A,))</f>
        <v>Furnishings</v>
      </c>
      <c r="M7265" t="str">
        <f>INDEX(product!D:D,MATCH(F7265,product!A:A,))</f>
        <v>Howard Miller 11-1/2" Diameter Ridgewood Wall Clock</v>
      </c>
    </row>
    <row r="7266" spans="1:13" x14ac:dyDescent="0.25">
      <c r="A7266" s="1" t="s">
        <v>1640</v>
      </c>
      <c r="B7266" s="2">
        <v>42191</v>
      </c>
      <c r="C7266" s="2">
        <v>42195</v>
      </c>
      <c r="D7266" s="1" t="s">
        <v>19</v>
      </c>
      <c r="E7266" s="1" t="s">
        <v>1641</v>
      </c>
      <c r="F7266" s="1" t="s">
        <v>1643</v>
      </c>
      <c r="G7266">
        <v>124.95</v>
      </c>
      <c r="H7266">
        <v>5</v>
      </c>
      <c r="I7266">
        <v>0</v>
      </c>
      <c r="J7266">
        <v>2.4990000000000001</v>
      </c>
      <c r="K7266" t="str">
        <f>INDEX(product!B:B,MATCH('TABELA TOTAL'!$F1020,product!A:A,0))</f>
        <v>Office Supplies</v>
      </c>
      <c r="L7266" t="str">
        <f>INDEX(product!C:C,MATCH(F7266,product!A:A,))</f>
        <v>Phones</v>
      </c>
      <c r="M7266" t="str">
        <f>INDEX(product!D:D,MATCH(F7266,product!A:A,))</f>
        <v>OtterBox Commuter Series Case - Samsung Galaxy S4</v>
      </c>
    </row>
    <row r="7267" spans="1:13" x14ac:dyDescent="0.25">
      <c r="A7267" s="1" t="s">
        <v>1640</v>
      </c>
      <c r="B7267" s="2">
        <v>42191</v>
      </c>
      <c r="C7267" s="2">
        <v>42195</v>
      </c>
      <c r="D7267" s="1" t="s">
        <v>19</v>
      </c>
      <c r="E7267" s="1" t="s">
        <v>1641</v>
      </c>
      <c r="F7267" s="1" t="s">
        <v>1644</v>
      </c>
      <c r="G7267">
        <v>601.65</v>
      </c>
      <c r="H7267">
        <v>5</v>
      </c>
      <c r="I7267">
        <v>0</v>
      </c>
      <c r="J7267">
        <v>156.429</v>
      </c>
      <c r="K7267" t="str">
        <f>INDEX(product!B:B,MATCH('TABELA TOTAL'!$F1021,product!A:A,0))</f>
        <v>Office Supplies</v>
      </c>
      <c r="L7267" t="str">
        <f>INDEX(product!C:C,MATCH(F7267,product!A:A,))</f>
        <v>Storage</v>
      </c>
      <c r="M7267" t="str">
        <f>INDEX(product!D:D,MATCH(F7267,product!A:A,))</f>
        <v xml:space="preserve">Iceberg Mobile Mega Data/Printer Cart </v>
      </c>
    </row>
    <row r="7268" spans="1:13" x14ac:dyDescent="0.25">
      <c r="A7268" s="1" t="s">
        <v>3149</v>
      </c>
      <c r="B7268" s="2">
        <v>42191</v>
      </c>
      <c r="C7268" s="2">
        <v>42196</v>
      </c>
      <c r="D7268" s="1" t="s">
        <v>19</v>
      </c>
      <c r="E7268" s="1" t="s">
        <v>2092</v>
      </c>
      <c r="F7268" s="1" t="s">
        <v>830</v>
      </c>
      <c r="G7268">
        <v>301.95999999999998</v>
      </c>
      <c r="H7268">
        <v>2</v>
      </c>
      <c r="I7268">
        <v>0</v>
      </c>
      <c r="J7268">
        <v>60.392000000000003</v>
      </c>
      <c r="K7268" t="str">
        <f>INDEX(product!B:B,MATCH('TABELA TOTAL'!$F2417,product!A:A,0))</f>
        <v>Furniture</v>
      </c>
      <c r="L7268" t="str">
        <f>INDEX(product!C:C,MATCH(F7268,product!A:A,))</f>
        <v>Bookcases</v>
      </c>
      <c r="M7268" t="str">
        <f>INDEX(product!D:D,MATCH(F7268,product!A:A,))</f>
        <v>Bush Mission Pointe Library</v>
      </c>
    </row>
    <row r="7269" spans="1:13" x14ac:dyDescent="0.25">
      <c r="A7269" s="1" t="s">
        <v>5056</v>
      </c>
      <c r="B7269" s="2">
        <v>42191</v>
      </c>
      <c r="C7269" s="2">
        <v>42196</v>
      </c>
      <c r="D7269" s="1" t="s">
        <v>19</v>
      </c>
      <c r="E7269" s="1" t="s">
        <v>3834</v>
      </c>
      <c r="F7269" s="1" t="s">
        <v>123</v>
      </c>
      <c r="G7269">
        <v>170.352</v>
      </c>
      <c r="H7269">
        <v>3</v>
      </c>
      <c r="I7269">
        <v>0.2</v>
      </c>
      <c r="J7269">
        <v>-17.0352</v>
      </c>
      <c r="K7269" t="str">
        <f>INDEX(product!B:B,MATCH('TABELA TOTAL'!$F5165,product!A:A,0))</f>
        <v>Furniture</v>
      </c>
      <c r="L7269" t="str">
        <f>INDEX(product!C:C,MATCH(F7269,product!A:A,))</f>
        <v>Chairs</v>
      </c>
      <c r="M7269" t="str">
        <f>INDEX(product!D:D,MATCH(F7269,product!A:A,))</f>
        <v>Novimex Turbo Task Chair</v>
      </c>
    </row>
    <row r="7270" spans="1:13" x14ac:dyDescent="0.25">
      <c r="A7270" s="1" t="s">
        <v>5990</v>
      </c>
      <c r="B7270" s="2">
        <v>42191</v>
      </c>
      <c r="C7270" s="2">
        <v>42197</v>
      </c>
      <c r="D7270" s="1" t="s">
        <v>19</v>
      </c>
      <c r="E7270" s="1" t="s">
        <v>2602</v>
      </c>
      <c r="F7270" s="1" t="s">
        <v>649</v>
      </c>
      <c r="G7270">
        <v>11.12</v>
      </c>
      <c r="H7270">
        <v>4</v>
      </c>
      <c r="I7270">
        <v>0</v>
      </c>
      <c r="J7270">
        <v>2.8912</v>
      </c>
      <c r="K7270" t="str">
        <f>INDEX(product!B:B,MATCH('TABELA TOTAL'!$F6839,product!A:A,0))</f>
        <v>Office Supplies</v>
      </c>
      <c r="L7270" t="str">
        <f>INDEX(product!C:C,MATCH(F7270,product!A:A,))</f>
        <v>Art</v>
      </c>
      <c r="M7270" t="str">
        <f>INDEX(product!D:D,MATCH(F7270,product!A:A,))</f>
        <v>Newell 333</v>
      </c>
    </row>
    <row r="7271" spans="1:13" x14ac:dyDescent="0.25">
      <c r="A7271" s="1" t="s">
        <v>3336</v>
      </c>
      <c r="B7271" s="2">
        <v>42190</v>
      </c>
      <c r="C7271" s="2">
        <v>42195</v>
      </c>
      <c r="D7271" s="1" t="s">
        <v>11</v>
      </c>
      <c r="E7271" s="1" t="s">
        <v>2602</v>
      </c>
      <c r="F7271" s="1" t="s">
        <v>3337</v>
      </c>
      <c r="G7271">
        <v>4.9279999999999999</v>
      </c>
      <c r="H7271">
        <v>2</v>
      </c>
      <c r="I7271">
        <v>0.2</v>
      </c>
      <c r="J7271">
        <v>0.73919999999999997</v>
      </c>
      <c r="K7271" t="str">
        <f>INDEX(product!B:B,MATCH('TABELA TOTAL'!$F2636,product!A:A,0))</f>
        <v>Furniture</v>
      </c>
      <c r="L7271" t="str">
        <f>INDEX(product!C:C,MATCH(F7271,product!A:A,))</f>
        <v>Furnishings</v>
      </c>
      <c r="M7271" t="str">
        <f>INDEX(product!D:D,MATCH(F7271,product!A:A,))</f>
        <v>Stackable Trays</v>
      </c>
    </row>
    <row r="7272" spans="1:13" x14ac:dyDescent="0.25">
      <c r="A7272" s="1" t="s">
        <v>3336</v>
      </c>
      <c r="B7272" s="2">
        <v>42190</v>
      </c>
      <c r="C7272" s="2">
        <v>42195</v>
      </c>
      <c r="D7272" s="1" t="s">
        <v>11</v>
      </c>
      <c r="E7272" s="1" t="s">
        <v>2602</v>
      </c>
      <c r="F7272" s="1" t="s">
        <v>1105</v>
      </c>
      <c r="G7272">
        <v>7.23</v>
      </c>
      <c r="H7272">
        <v>5</v>
      </c>
      <c r="I7272">
        <v>0.7</v>
      </c>
      <c r="J7272">
        <v>-5.7839999999999998</v>
      </c>
      <c r="K7272" t="str">
        <f>INDEX(product!B:B,MATCH('TABELA TOTAL'!$F2637,product!A:A,0))</f>
        <v>Office Supplies</v>
      </c>
      <c r="L7272" t="str">
        <f>INDEX(product!C:C,MATCH(F7272,product!A:A,))</f>
        <v>Binders</v>
      </c>
      <c r="M7272" t="str">
        <f>INDEX(product!D:D,MATCH(F7272,product!A:A,))</f>
        <v>Wilson Jones Turn Tabs Binder Tool for Ring Binders</v>
      </c>
    </row>
    <row r="7273" spans="1:13" x14ac:dyDescent="0.25">
      <c r="A7273" s="1" t="s">
        <v>3647</v>
      </c>
      <c r="B7273" s="2">
        <v>42190</v>
      </c>
      <c r="C7273" s="2">
        <v>42195</v>
      </c>
      <c r="D7273" s="1" t="s">
        <v>19</v>
      </c>
      <c r="E7273" s="1" t="s">
        <v>708</v>
      </c>
      <c r="F7273" s="1" t="s">
        <v>3648</v>
      </c>
      <c r="G7273">
        <v>19</v>
      </c>
      <c r="H7273">
        <v>5</v>
      </c>
      <c r="I7273">
        <v>0</v>
      </c>
      <c r="J7273">
        <v>8.93</v>
      </c>
      <c r="K7273" t="str">
        <f>INDEX(product!B:B,MATCH('TABELA TOTAL'!$F3004,product!A:A,0))</f>
        <v>Office Supplies</v>
      </c>
      <c r="L7273" t="str">
        <f>INDEX(product!C:C,MATCH(F7273,product!A:A,))</f>
        <v>Binders</v>
      </c>
      <c r="M7273" t="str">
        <f>INDEX(product!D:D,MATCH(F7273,product!A:A,))</f>
        <v>Durable Pressboard Binders</v>
      </c>
    </row>
    <row r="7274" spans="1:13" x14ac:dyDescent="0.25">
      <c r="A7274" s="1" t="s">
        <v>4603</v>
      </c>
      <c r="B7274" s="2">
        <v>42190</v>
      </c>
      <c r="C7274" s="2">
        <v>42195</v>
      </c>
      <c r="D7274" s="1" t="s">
        <v>19</v>
      </c>
      <c r="E7274" s="1" t="s">
        <v>3006</v>
      </c>
      <c r="F7274" s="1" t="s">
        <v>361</v>
      </c>
      <c r="G7274">
        <v>34.799999999999997</v>
      </c>
      <c r="H7274">
        <v>3</v>
      </c>
      <c r="I7274">
        <v>0.2</v>
      </c>
      <c r="J7274">
        <v>2.1749999999999998</v>
      </c>
      <c r="K7274" t="str">
        <f>INDEX(product!B:B,MATCH('TABELA TOTAL'!$F4406,product!A:A,0))</f>
        <v>Furniture</v>
      </c>
      <c r="L7274" t="str">
        <f>INDEX(product!C:C,MATCH(F7274,product!A:A,))</f>
        <v>Accessories</v>
      </c>
      <c r="M7274" t="str">
        <f>INDEX(product!D:D,MATCH(F7274,product!A:A,))</f>
        <v>HP Standard 104 key PS/2 Keyboard</v>
      </c>
    </row>
    <row r="7275" spans="1:13" x14ac:dyDescent="0.25">
      <c r="A7275" s="1" t="s">
        <v>4603</v>
      </c>
      <c r="B7275" s="2">
        <v>42190</v>
      </c>
      <c r="C7275" s="2">
        <v>42195</v>
      </c>
      <c r="D7275" s="1" t="s">
        <v>19</v>
      </c>
      <c r="E7275" s="1" t="s">
        <v>3006</v>
      </c>
      <c r="F7275" s="1" t="s">
        <v>1511</v>
      </c>
      <c r="G7275">
        <v>38.975999999999999</v>
      </c>
      <c r="H7275">
        <v>3</v>
      </c>
      <c r="I7275">
        <v>0.2</v>
      </c>
      <c r="J7275">
        <v>-2.4359999999999999</v>
      </c>
      <c r="K7275" t="str">
        <f>INDEX(product!B:B,MATCH('TABELA TOTAL'!$F4407,product!A:A,0))</f>
        <v>Furniture</v>
      </c>
      <c r="L7275" t="str">
        <f>INDEX(product!C:C,MATCH(F7275,product!A:A,))</f>
        <v>Storage</v>
      </c>
      <c r="M7275" t="str">
        <f>INDEX(product!D:D,MATCH(F7275,product!A:A,))</f>
        <v>Acco Perma 4000 Stacking Storage Drawers</v>
      </c>
    </row>
    <row r="7276" spans="1:13" x14ac:dyDescent="0.25">
      <c r="A7276" s="1" t="s">
        <v>6744</v>
      </c>
      <c r="B7276" s="2">
        <v>42190</v>
      </c>
      <c r="C7276" s="2">
        <v>42196</v>
      </c>
      <c r="D7276" s="1" t="s">
        <v>19</v>
      </c>
      <c r="E7276" s="1" t="s">
        <v>1210</v>
      </c>
      <c r="F7276" s="1" t="s">
        <v>3337</v>
      </c>
      <c r="G7276">
        <v>4.9279999999999999</v>
      </c>
      <c r="H7276">
        <v>2</v>
      </c>
      <c r="I7276">
        <v>0.2</v>
      </c>
      <c r="J7276">
        <v>0.73919999999999997</v>
      </c>
      <c r="K7276" t="str">
        <f>INDEX(product!B:B,MATCH('TABELA TOTAL'!$F8299,product!A:A,0))</f>
        <v>Office Supplies</v>
      </c>
      <c r="L7276" t="str">
        <f>INDEX(product!C:C,MATCH(F7276,product!A:A,))</f>
        <v>Furnishings</v>
      </c>
      <c r="M7276" t="str">
        <f>INDEX(product!D:D,MATCH(F7276,product!A:A,))</f>
        <v>Stackable Trays</v>
      </c>
    </row>
    <row r="7277" spans="1:13" x14ac:dyDescent="0.25">
      <c r="A7277" s="1" t="s">
        <v>6744</v>
      </c>
      <c r="B7277" s="2">
        <v>42190</v>
      </c>
      <c r="C7277" s="2">
        <v>42196</v>
      </c>
      <c r="D7277" s="1" t="s">
        <v>19</v>
      </c>
      <c r="E7277" s="1" t="s">
        <v>1210</v>
      </c>
      <c r="F7277" s="1" t="s">
        <v>1251</v>
      </c>
      <c r="G7277">
        <v>11.784000000000001</v>
      </c>
      <c r="H7277">
        <v>3</v>
      </c>
      <c r="I7277">
        <v>0.2</v>
      </c>
      <c r="J7277">
        <v>4.2717000000000001</v>
      </c>
      <c r="K7277" t="str">
        <f>INDEX(product!B:B,MATCH('TABELA TOTAL'!$F8300,product!A:A,0))</f>
        <v>Technology</v>
      </c>
      <c r="L7277" t="str">
        <f>INDEX(product!C:C,MATCH(F7277,product!A:A,))</f>
        <v>Labels</v>
      </c>
      <c r="M7277" t="str">
        <f>INDEX(product!D:D,MATCH(F7277,product!A:A,))</f>
        <v>Avery 508</v>
      </c>
    </row>
    <row r="7278" spans="1:13" x14ac:dyDescent="0.25">
      <c r="A7278" s="1" t="s">
        <v>1917</v>
      </c>
      <c r="B7278" s="2">
        <v>42189</v>
      </c>
      <c r="C7278" s="2">
        <v>42194</v>
      </c>
      <c r="D7278" s="1" t="s">
        <v>19</v>
      </c>
      <c r="E7278" s="1" t="s">
        <v>36</v>
      </c>
      <c r="F7278" s="1" t="s">
        <v>1918</v>
      </c>
      <c r="G7278">
        <v>1099.96</v>
      </c>
      <c r="H7278">
        <v>4</v>
      </c>
      <c r="I7278">
        <v>0</v>
      </c>
      <c r="J7278">
        <v>285.9896</v>
      </c>
      <c r="K7278" t="str">
        <f>INDEX(product!B:B,MATCH('TABELA TOTAL'!$F1254,product!A:A,0))</f>
        <v>Office Supplies</v>
      </c>
      <c r="L7278" t="str">
        <f>INDEX(product!C:C,MATCH(F7278,product!A:A,))</f>
        <v>Phones</v>
      </c>
      <c r="M7278" t="str">
        <f>INDEX(product!D:D,MATCH(F7278,product!A:A,))</f>
        <v>Mitel MiVoice 5330e IP Phone</v>
      </c>
    </row>
    <row r="7279" spans="1:13" x14ac:dyDescent="0.25">
      <c r="A7279" s="1" t="s">
        <v>1964</v>
      </c>
      <c r="B7279" s="2">
        <v>42189</v>
      </c>
      <c r="C7279" s="2">
        <v>42193</v>
      </c>
      <c r="D7279" s="1" t="s">
        <v>19</v>
      </c>
      <c r="E7279" s="1" t="s">
        <v>251</v>
      </c>
      <c r="F7279" s="1" t="s">
        <v>1965</v>
      </c>
      <c r="G7279">
        <v>15.48</v>
      </c>
      <c r="H7279">
        <v>3</v>
      </c>
      <c r="I7279">
        <v>0</v>
      </c>
      <c r="J7279">
        <v>4.4892000000000003</v>
      </c>
      <c r="K7279" t="str">
        <f>INDEX(product!B:B,MATCH('TABELA TOTAL'!$F1288,product!A:A,0))</f>
        <v>Technology</v>
      </c>
      <c r="L7279" t="str">
        <f>INDEX(product!C:C,MATCH(F7279,product!A:A,))</f>
        <v>Art</v>
      </c>
      <c r="M7279" t="str">
        <f>INDEX(product!D:D,MATCH(F7279,product!A:A,))</f>
        <v>Colorific Watercolor Pencils</v>
      </c>
    </row>
    <row r="7280" spans="1:13" x14ac:dyDescent="0.25">
      <c r="A7280" s="1" t="s">
        <v>6558</v>
      </c>
      <c r="B7280" s="2">
        <v>42189</v>
      </c>
      <c r="C7280" s="2">
        <v>42193</v>
      </c>
      <c r="D7280" s="1" t="s">
        <v>11</v>
      </c>
      <c r="E7280" s="1" t="s">
        <v>3453</v>
      </c>
      <c r="F7280" s="1" t="s">
        <v>553</v>
      </c>
      <c r="G7280">
        <v>22.847999999999999</v>
      </c>
      <c r="H7280">
        <v>2</v>
      </c>
      <c r="I7280">
        <v>0.2</v>
      </c>
      <c r="J7280">
        <v>7.4256000000000002</v>
      </c>
      <c r="K7280" t="str">
        <f>INDEX(product!B:B,MATCH('TABELA TOTAL'!$F7920,product!A:A,0))</f>
        <v>Office Supplies</v>
      </c>
      <c r="L7280" t="str">
        <f>INDEX(product!C:C,MATCH(F7280,product!A:A,))</f>
        <v>Binders</v>
      </c>
      <c r="M7280" t="str">
        <f>INDEX(product!D:D,MATCH(F7280,product!A:A,))</f>
        <v>Avery Premier Heavy-Duty Binder with Round Locking Rings</v>
      </c>
    </row>
    <row r="7281" spans="1:13" x14ac:dyDescent="0.25">
      <c r="A7281" s="1" t="s">
        <v>1028</v>
      </c>
      <c r="B7281" s="2">
        <v>42188</v>
      </c>
      <c r="C7281" s="2">
        <v>42194</v>
      </c>
      <c r="D7281" s="1" t="s">
        <v>19</v>
      </c>
      <c r="E7281" s="1" t="s">
        <v>1029</v>
      </c>
      <c r="F7281" s="1" t="s">
        <v>737</v>
      </c>
      <c r="G7281">
        <v>70.98</v>
      </c>
      <c r="H7281">
        <v>1</v>
      </c>
      <c r="I7281">
        <v>0</v>
      </c>
      <c r="J7281">
        <v>4.9686000000000003</v>
      </c>
      <c r="K7281" t="str">
        <f>INDEX(product!B:B,MATCH('TABELA TOTAL'!$F588,product!A:A,0))</f>
        <v>Office Supplies</v>
      </c>
      <c r="L7281" t="str">
        <f>INDEX(product!C:C,MATCH(F7281,product!A:A,))</f>
        <v>Chairs</v>
      </c>
      <c r="M7281" t="str">
        <f>INDEX(product!D:D,MATCH(F7281,product!A:A,))</f>
        <v>Novimex High-Tech Fabric Mesh Task Chair</v>
      </c>
    </row>
    <row r="7282" spans="1:13" x14ac:dyDescent="0.25">
      <c r="A7282" s="1" t="s">
        <v>1028</v>
      </c>
      <c r="B7282" s="2">
        <v>42188</v>
      </c>
      <c r="C7282" s="2">
        <v>42194</v>
      </c>
      <c r="D7282" s="1" t="s">
        <v>19</v>
      </c>
      <c r="E7282" s="1" t="s">
        <v>1029</v>
      </c>
      <c r="F7282" s="1" t="s">
        <v>1030</v>
      </c>
      <c r="G7282">
        <v>294.93</v>
      </c>
      <c r="H7282">
        <v>3</v>
      </c>
      <c r="I7282">
        <v>0</v>
      </c>
      <c r="J7282">
        <v>144.51570000000001</v>
      </c>
      <c r="K7282" t="str">
        <f>INDEX(product!B:B,MATCH('TABELA TOTAL'!$F589,product!A:A,0))</f>
        <v>Office Supplies</v>
      </c>
      <c r="L7282" t="str">
        <f>INDEX(product!C:C,MATCH(F7282,product!A:A,))</f>
        <v>Labels</v>
      </c>
      <c r="M7282" t="str">
        <f>INDEX(product!D:D,MATCH(F7282,product!A:A,))</f>
        <v>Dot Matrix Printer Tape Reel Labels, White, 5000/Box</v>
      </c>
    </row>
    <row r="7283" spans="1:13" x14ac:dyDescent="0.25">
      <c r="A7283" s="1" t="s">
        <v>1688</v>
      </c>
      <c r="B7283" s="2">
        <v>42188</v>
      </c>
      <c r="C7283" s="2">
        <v>42190</v>
      </c>
      <c r="D7283" s="1" t="s">
        <v>79</v>
      </c>
      <c r="E7283" s="1" t="s">
        <v>1689</v>
      </c>
      <c r="F7283" s="1" t="s">
        <v>1690</v>
      </c>
      <c r="G7283">
        <v>168.464</v>
      </c>
      <c r="H7283">
        <v>2</v>
      </c>
      <c r="I7283">
        <v>0.2</v>
      </c>
      <c r="J7283">
        <v>-29.481200000000001</v>
      </c>
      <c r="K7283" t="str">
        <f>INDEX(product!B:B,MATCH('TABELA TOTAL'!$F1052,product!A:A,0))</f>
        <v>Office Supplies</v>
      </c>
      <c r="L7283" t="str">
        <f>INDEX(product!C:C,MATCH(F7283,product!A:A,))</f>
        <v>Furnishings</v>
      </c>
      <c r="M7283" t="str">
        <f>INDEX(product!D:D,MATCH(F7283,product!A:A,))</f>
        <v>Eldon Antistatic Chair Mats for Low to Medium Pile Carpets</v>
      </c>
    </row>
    <row r="7284" spans="1:13" x14ac:dyDescent="0.25">
      <c r="A7284" s="1" t="s">
        <v>1688</v>
      </c>
      <c r="B7284" s="2">
        <v>42188</v>
      </c>
      <c r="C7284" s="2">
        <v>42190</v>
      </c>
      <c r="D7284" s="1" t="s">
        <v>79</v>
      </c>
      <c r="E7284" s="1" t="s">
        <v>1689</v>
      </c>
      <c r="F7284" s="1" t="s">
        <v>1691</v>
      </c>
      <c r="G7284">
        <v>6.72</v>
      </c>
      <c r="H7284">
        <v>2</v>
      </c>
      <c r="I7284">
        <v>0.2</v>
      </c>
      <c r="J7284">
        <v>2.4359999999999999</v>
      </c>
      <c r="K7284" t="str">
        <f>INDEX(product!B:B,MATCH('TABELA TOTAL'!$F1053,product!A:A,0))</f>
        <v>Office Supplies</v>
      </c>
      <c r="L7284" t="str">
        <f>INDEX(product!C:C,MATCH(F7284,product!A:A,))</f>
        <v>Paper</v>
      </c>
      <c r="M7284" t="str">
        <f>INDEX(product!D:D,MATCH(F7284,product!A:A,))</f>
        <v>Important Message Pads, 50 4-1/4 x 5-1/2 Forms per Pad</v>
      </c>
    </row>
    <row r="7285" spans="1:13" x14ac:dyDescent="0.25">
      <c r="A7285" s="1" t="s">
        <v>1688</v>
      </c>
      <c r="B7285" s="2">
        <v>42188</v>
      </c>
      <c r="C7285" s="2">
        <v>42190</v>
      </c>
      <c r="D7285" s="1" t="s">
        <v>79</v>
      </c>
      <c r="E7285" s="1" t="s">
        <v>1689</v>
      </c>
      <c r="F7285" s="1" t="s">
        <v>1692</v>
      </c>
      <c r="G7285">
        <v>282.88799999999998</v>
      </c>
      <c r="H7285">
        <v>9</v>
      </c>
      <c r="I7285">
        <v>0.2</v>
      </c>
      <c r="J7285">
        <v>56.577599999999997</v>
      </c>
      <c r="K7285" t="str">
        <f>INDEX(product!B:B,MATCH('TABELA TOTAL'!$F1054,product!A:A,0))</f>
        <v>Office Supplies</v>
      </c>
      <c r="L7285" t="str">
        <f>INDEX(product!C:C,MATCH(F7285,product!A:A,))</f>
        <v>Furnishings</v>
      </c>
      <c r="M7285" t="str">
        <f>INDEX(product!D:D,MATCH(F7285,product!A:A,))</f>
        <v>Howard Miller 12" Round Wall Clock</v>
      </c>
    </row>
    <row r="7286" spans="1:13" x14ac:dyDescent="0.25">
      <c r="A7286" s="1" t="s">
        <v>3230</v>
      </c>
      <c r="B7286" s="2">
        <v>42187</v>
      </c>
      <c r="C7286" s="2">
        <v>42187</v>
      </c>
      <c r="D7286" s="1" t="s">
        <v>654</v>
      </c>
      <c r="E7286" s="1" t="s">
        <v>2901</v>
      </c>
      <c r="F7286" s="1" t="s">
        <v>3231</v>
      </c>
      <c r="G7286">
        <v>32.783999999999999</v>
      </c>
      <c r="H7286">
        <v>4</v>
      </c>
      <c r="I7286">
        <v>0.8</v>
      </c>
      <c r="J7286">
        <v>-85.238399999999999</v>
      </c>
      <c r="K7286" t="str">
        <f>INDEX(product!B:B,MATCH('TABELA TOTAL'!$F2509,product!A:A,0))</f>
        <v>Office Supplies</v>
      </c>
      <c r="L7286" t="str">
        <f>INDEX(product!C:C,MATCH(F7286,product!A:A,))</f>
        <v>Appliances</v>
      </c>
      <c r="M7286" t="str">
        <f>INDEX(product!D:D,MATCH(F7286,product!A:A,))</f>
        <v>Belkin 8 Outlet Surge Protector</v>
      </c>
    </row>
    <row r="7287" spans="1:13" x14ac:dyDescent="0.25">
      <c r="A7287" s="1" t="s">
        <v>3999</v>
      </c>
      <c r="B7287" s="2">
        <v>42187</v>
      </c>
      <c r="C7287" s="2">
        <v>42191</v>
      </c>
      <c r="D7287" s="1" t="s">
        <v>19</v>
      </c>
      <c r="E7287" s="1" t="s">
        <v>2932</v>
      </c>
      <c r="F7287" s="1" t="s">
        <v>571</v>
      </c>
      <c r="G7287">
        <v>408.42200000000003</v>
      </c>
      <c r="H7287">
        <v>2</v>
      </c>
      <c r="I7287">
        <v>0.3</v>
      </c>
      <c r="J7287">
        <v>-5.8346</v>
      </c>
      <c r="K7287" t="str">
        <f>INDEX(product!B:B,MATCH('TABELA TOTAL'!$F3490,product!A:A,0))</f>
        <v>Furniture</v>
      </c>
      <c r="L7287" t="str">
        <f>INDEX(product!C:C,MATCH(F7287,product!A:A,))</f>
        <v>Chairs</v>
      </c>
      <c r="M7287" t="str">
        <f>INDEX(product!D:D,MATCH(F7287,product!A:A,))</f>
        <v>Hon 4070 Series Pagoda Armless Upholstered Stacking Chairs</v>
      </c>
    </row>
    <row r="7288" spans="1:13" x14ac:dyDescent="0.25">
      <c r="A7288" s="1" t="s">
        <v>3999</v>
      </c>
      <c r="B7288" s="2">
        <v>42187</v>
      </c>
      <c r="C7288" s="2">
        <v>42191</v>
      </c>
      <c r="D7288" s="1" t="s">
        <v>19</v>
      </c>
      <c r="E7288" s="1" t="s">
        <v>2932</v>
      </c>
      <c r="F7288" s="1" t="s">
        <v>2747</v>
      </c>
      <c r="G7288">
        <v>382.11599999999999</v>
      </c>
      <c r="H7288">
        <v>6</v>
      </c>
      <c r="I7288">
        <v>0.3</v>
      </c>
      <c r="J7288">
        <v>-92.799599999999998</v>
      </c>
      <c r="K7288" t="str">
        <f>INDEX(product!B:B,MATCH('TABELA TOTAL'!$F3491,product!A:A,0))</f>
        <v>Office Supplies</v>
      </c>
      <c r="L7288" t="str">
        <f>INDEX(product!C:C,MATCH(F7288,product!A:A,))</f>
        <v>Chairs</v>
      </c>
      <c r="M7288" t="str">
        <f>INDEX(product!D:D,MATCH(F7288,product!A:A,))</f>
        <v>Global Wood Trimmed Manager's Task Chair, Khaki</v>
      </c>
    </row>
    <row r="7289" spans="1:13" x14ac:dyDescent="0.25">
      <c r="A7289" s="1" t="s">
        <v>3999</v>
      </c>
      <c r="B7289" s="2">
        <v>42187</v>
      </c>
      <c r="C7289" s="2">
        <v>42191</v>
      </c>
      <c r="D7289" s="1" t="s">
        <v>19</v>
      </c>
      <c r="E7289" s="1" t="s">
        <v>2932</v>
      </c>
      <c r="F7289" s="1" t="s">
        <v>911</v>
      </c>
      <c r="G7289">
        <v>68.599999999999994</v>
      </c>
      <c r="H7289">
        <v>5</v>
      </c>
      <c r="I7289">
        <v>0.2</v>
      </c>
      <c r="J7289">
        <v>6.0025000000000004</v>
      </c>
      <c r="K7289" t="str">
        <f>INDEX(product!B:B,MATCH('TABELA TOTAL'!$F3492,product!A:A,0))</f>
        <v>Office Supplies</v>
      </c>
      <c r="L7289" t="str">
        <f>INDEX(product!C:C,MATCH(F7289,product!A:A,))</f>
        <v>Storage</v>
      </c>
      <c r="M7289" t="str">
        <f>INDEX(product!D:D,MATCH(F7289,product!A:A,))</f>
        <v>Advantus Rolling Storage Box</v>
      </c>
    </row>
    <row r="7290" spans="1:13" x14ac:dyDescent="0.25">
      <c r="A7290" s="1" t="s">
        <v>3999</v>
      </c>
      <c r="B7290" s="2">
        <v>42187</v>
      </c>
      <c r="C7290" s="2">
        <v>42191</v>
      </c>
      <c r="D7290" s="1" t="s">
        <v>19</v>
      </c>
      <c r="E7290" s="1" t="s">
        <v>2932</v>
      </c>
      <c r="F7290" s="1" t="s">
        <v>506</v>
      </c>
      <c r="G7290">
        <v>435.50400000000002</v>
      </c>
      <c r="H7290">
        <v>3</v>
      </c>
      <c r="I7290">
        <v>0.2</v>
      </c>
      <c r="J7290">
        <v>48.994199999999999</v>
      </c>
      <c r="K7290" t="str">
        <f>INDEX(product!B:B,MATCH('TABELA TOTAL'!$F3493,product!A:A,0))</f>
        <v>Office Supplies</v>
      </c>
      <c r="L7290" t="str">
        <f>INDEX(product!C:C,MATCH(F7290,product!A:A,))</f>
        <v>Storage</v>
      </c>
      <c r="M7290" t="str">
        <f>INDEX(product!D:D,MATCH(F7290,product!A:A,))</f>
        <v>Adjustable Depth Letter/Legal Cart</v>
      </c>
    </row>
    <row r="7291" spans="1:13" x14ac:dyDescent="0.25">
      <c r="A7291" s="1" t="s">
        <v>3999</v>
      </c>
      <c r="B7291" s="2">
        <v>42187</v>
      </c>
      <c r="C7291" s="2">
        <v>42191</v>
      </c>
      <c r="D7291" s="1" t="s">
        <v>19</v>
      </c>
      <c r="E7291" s="1" t="s">
        <v>2932</v>
      </c>
      <c r="F7291" s="1" t="s">
        <v>337</v>
      </c>
      <c r="G7291">
        <v>11.167999999999999</v>
      </c>
      <c r="H7291">
        <v>2</v>
      </c>
      <c r="I7291">
        <v>0.2</v>
      </c>
      <c r="J7291">
        <v>3.7692000000000001</v>
      </c>
      <c r="K7291" t="str">
        <f>INDEX(product!B:B,MATCH('TABELA TOTAL'!$F3494,product!A:A,0))</f>
        <v>Technology</v>
      </c>
      <c r="L7291" t="str">
        <f>INDEX(product!C:C,MATCH(F7291,product!A:A,))</f>
        <v>Paper</v>
      </c>
      <c r="M7291" t="str">
        <f>INDEX(product!D:D,MATCH(F7291,product!A:A,))</f>
        <v>Adams Phone Message Book, Professional, 400 Message Capacity, 5 3/6 x 11</v>
      </c>
    </row>
    <row r="7292" spans="1:13" x14ac:dyDescent="0.25">
      <c r="A7292" s="1" t="s">
        <v>4418</v>
      </c>
      <c r="B7292" s="2">
        <v>42187</v>
      </c>
      <c r="C7292" s="2">
        <v>42194</v>
      </c>
      <c r="D7292" s="1" t="s">
        <v>19</v>
      </c>
      <c r="E7292" s="1" t="s">
        <v>188</v>
      </c>
      <c r="F7292" s="1" t="s">
        <v>1735</v>
      </c>
      <c r="G7292">
        <v>11.952</v>
      </c>
      <c r="H7292">
        <v>3</v>
      </c>
      <c r="I7292">
        <v>0.2</v>
      </c>
      <c r="J7292">
        <v>4.0338000000000003</v>
      </c>
      <c r="K7292" t="str">
        <f>INDEX(product!B:B,MATCH('TABELA TOTAL'!$F4133,product!A:A,0))</f>
        <v>Office Supplies</v>
      </c>
      <c r="L7292" t="str">
        <f>INDEX(product!C:C,MATCH(F7292,product!A:A,))</f>
        <v>Paper</v>
      </c>
      <c r="M7292" t="str">
        <f>INDEX(product!D:D,MATCH(F7292,product!A:A,))</f>
        <v>Easy-staple paper</v>
      </c>
    </row>
    <row r="7293" spans="1:13" x14ac:dyDescent="0.25">
      <c r="A7293" s="1" t="s">
        <v>4418</v>
      </c>
      <c r="B7293" s="2">
        <v>42187</v>
      </c>
      <c r="C7293" s="2">
        <v>42194</v>
      </c>
      <c r="D7293" s="1" t="s">
        <v>19</v>
      </c>
      <c r="E7293" s="1" t="s">
        <v>188</v>
      </c>
      <c r="F7293" s="1" t="s">
        <v>453</v>
      </c>
      <c r="G7293">
        <v>15.552</v>
      </c>
      <c r="H7293">
        <v>3</v>
      </c>
      <c r="I7293">
        <v>0.2</v>
      </c>
      <c r="J7293">
        <v>5.6375999999999999</v>
      </c>
      <c r="K7293" t="str">
        <f>INDEX(product!B:B,MATCH('TABELA TOTAL'!$F4134,product!A:A,0))</f>
        <v>Office Supplies</v>
      </c>
      <c r="L7293" t="str">
        <f>INDEX(product!C:C,MATCH(F7293,product!A:A,))</f>
        <v>Paper</v>
      </c>
      <c r="M7293" t="str">
        <f>INDEX(product!D:D,MATCH(F7293,product!A:A,))</f>
        <v>Xerox 1957</v>
      </c>
    </row>
    <row r="7294" spans="1:13" x14ac:dyDescent="0.25">
      <c r="A7294" s="1" t="s">
        <v>5449</v>
      </c>
      <c r="B7294" s="2">
        <v>42187</v>
      </c>
      <c r="C7294" s="2">
        <v>42188</v>
      </c>
      <c r="D7294" s="1" t="s">
        <v>79</v>
      </c>
      <c r="E7294" s="1" t="s">
        <v>1127</v>
      </c>
      <c r="F7294" s="1" t="s">
        <v>5034</v>
      </c>
      <c r="G7294">
        <v>19.440000000000001</v>
      </c>
      <c r="H7294">
        <v>3</v>
      </c>
      <c r="I7294">
        <v>0</v>
      </c>
      <c r="J7294">
        <v>9.3312000000000008</v>
      </c>
      <c r="K7294" t="str">
        <f>INDEX(product!B:B,MATCH('TABELA TOTAL'!$F5815,product!A:A,0))</f>
        <v>Office Supplies</v>
      </c>
      <c r="L7294" t="str">
        <f>INDEX(product!C:C,MATCH(F7294,product!A:A,))</f>
        <v>Paper</v>
      </c>
      <c r="M7294" t="str">
        <f>INDEX(product!D:D,MATCH(F7294,product!A:A,))</f>
        <v>Xerox 209</v>
      </c>
    </row>
    <row r="7295" spans="1:13" x14ac:dyDescent="0.25">
      <c r="A7295" s="1" t="s">
        <v>7059</v>
      </c>
      <c r="B7295" s="2">
        <v>42187</v>
      </c>
      <c r="C7295" s="2">
        <v>42189</v>
      </c>
      <c r="D7295" s="1" t="s">
        <v>79</v>
      </c>
      <c r="E7295" s="1" t="s">
        <v>590</v>
      </c>
      <c r="F7295" s="1" t="s">
        <v>1955</v>
      </c>
      <c r="G7295">
        <v>74.239999999999995</v>
      </c>
      <c r="H7295">
        <v>1</v>
      </c>
      <c r="I7295">
        <v>0.2</v>
      </c>
      <c r="J7295">
        <v>8.3520000000000003</v>
      </c>
      <c r="K7295" t="str">
        <f>INDEX(product!B:B,MATCH('TABELA TOTAL'!$F8850,product!A:A,0))</f>
        <v>Office Supplies</v>
      </c>
      <c r="L7295" t="str">
        <f>INDEX(product!C:C,MATCH(F7295,product!A:A,))</f>
        <v>Phones</v>
      </c>
      <c r="M7295" t="str">
        <f>INDEX(product!D:D,MATCH(F7295,product!A:A,))</f>
        <v>Geemarc AmpliPOWER60</v>
      </c>
    </row>
    <row r="7296" spans="1:13" x14ac:dyDescent="0.25">
      <c r="A7296" s="1" t="s">
        <v>7059</v>
      </c>
      <c r="B7296" s="2">
        <v>42187</v>
      </c>
      <c r="C7296" s="2">
        <v>42189</v>
      </c>
      <c r="D7296" s="1" t="s">
        <v>79</v>
      </c>
      <c r="E7296" s="1" t="s">
        <v>590</v>
      </c>
      <c r="F7296" s="1" t="s">
        <v>1896</v>
      </c>
      <c r="G7296">
        <v>159.84</v>
      </c>
      <c r="H7296">
        <v>10</v>
      </c>
      <c r="I7296">
        <v>0.2</v>
      </c>
      <c r="J7296">
        <v>45.954000000000001</v>
      </c>
      <c r="K7296" t="str">
        <f>INDEX(product!B:B,MATCH('TABELA TOTAL'!$F8851,product!A:A,0))</f>
        <v>Furniture</v>
      </c>
      <c r="L7296" t="str">
        <f>INDEX(product!C:C,MATCH(F7296,product!A:A,))</f>
        <v>Furnishings</v>
      </c>
      <c r="M7296" t="str">
        <f>INDEX(product!D:D,MATCH(F7296,product!A:A,))</f>
        <v>24-Hour Round Wall Clock</v>
      </c>
    </row>
    <row r="7297" spans="1:13" x14ac:dyDescent="0.25">
      <c r="A7297" s="1" t="s">
        <v>7059</v>
      </c>
      <c r="B7297" s="2">
        <v>42187</v>
      </c>
      <c r="C7297" s="2">
        <v>42189</v>
      </c>
      <c r="D7297" s="1" t="s">
        <v>79</v>
      </c>
      <c r="E7297" s="1" t="s">
        <v>590</v>
      </c>
      <c r="F7297" s="1" t="s">
        <v>1105</v>
      </c>
      <c r="G7297">
        <v>2.8919999999999999</v>
      </c>
      <c r="H7297">
        <v>2</v>
      </c>
      <c r="I7297">
        <v>0.7</v>
      </c>
      <c r="J7297">
        <v>-2.3136000000000001</v>
      </c>
      <c r="K7297" t="str">
        <f>INDEX(product!B:B,MATCH('TABELA TOTAL'!$F8852,product!A:A,0))</f>
        <v>Furniture</v>
      </c>
      <c r="L7297" t="str">
        <f>INDEX(product!C:C,MATCH(F7297,product!A:A,))</f>
        <v>Binders</v>
      </c>
      <c r="M7297" t="str">
        <f>INDEX(product!D:D,MATCH(F7297,product!A:A,))</f>
        <v>Wilson Jones Turn Tabs Binder Tool for Ring Binders</v>
      </c>
    </row>
    <row r="7298" spans="1:13" x14ac:dyDescent="0.25">
      <c r="A7298" s="1" t="s">
        <v>7059</v>
      </c>
      <c r="B7298" s="2">
        <v>42187</v>
      </c>
      <c r="C7298" s="2">
        <v>42189</v>
      </c>
      <c r="D7298" s="1" t="s">
        <v>79</v>
      </c>
      <c r="E7298" s="1" t="s">
        <v>590</v>
      </c>
      <c r="F7298" s="1" t="s">
        <v>1484</v>
      </c>
      <c r="G7298">
        <v>9.3919999999999995</v>
      </c>
      <c r="H7298">
        <v>2</v>
      </c>
      <c r="I7298">
        <v>0.2</v>
      </c>
      <c r="J7298">
        <v>3.2871999999999999</v>
      </c>
      <c r="K7298" t="str">
        <f>INDEX(product!B:B,MATCH('TABELA TOTAL'!$F8853,product!A:A,0))</f>
        <v>Technology</v>
      </c>
      <c r="L7298" t="str">
        <f>INDEX(product!C:C,MATCH(F7298,product!A:A,))</f>
        <v>Paper</v>
      </c>
      <c r="M7298" t="str">
        <f>INDEX(product!D:D,MATCH(F7298,product!A:A,))</f>
        <v>Things To Do Today Pad</v>
      </c>
    </row>
    <row r="7299" spans="1:13" x14ac:dyDescent="0.25">
      <c r="A7299" s="1" t="s">
        <v>2944</v>
      </c>
      <c r="B7299" s="2">
        <v>42184</v>
      </c>
      <c r="C7299" s="2">
        <v>42190</v>
      </c>
      <c r="D7299" s="1" t="s">
        <v>19</v>
      </c>
      <c r="E7299" s="1" t="s">
        <v>245</v>
      </c>
      <c r="F7299" s="1" t="s">
        <v>2176</v>
      </c>
      <c r="G7299">
        <v>20.103999999999999</v>
      </c>
      <c r="H7299">
        <v>1</v>
      </c>
      <c r="I7299">
        <v>0.2</v>
      </c>
      <c r="J7299">
        <v>1.7591000000000001</v>
      </c>
      <c r="K7299" t="str">
        <f>INDEX(product!B:B,MATCH('TABELA TOTAL'!$F2206,product!A:A,0))</f>
        <v>Technology</v>
      </c>
      <c r="L7299" t="str">
        <f>INDEX(product!C:C,MATCH(F7299,product!A:A,))</f>
        <v>Furnishings</v>
      </c>
      <c r="M7299" t="str">
        <f>INDEX(product!D:D,MATCH(F7299,product!A:A,))</f>
        <v>DAX Wood Document Frame</v>
      </c>
    </row>
    <row r="7300" spans="1:13" x14ac:dyDescent="0.25">
      <c r="A7300" s="1" t="s">
        <v>4840</v>
      </c>
      <c r="B7300" s="2">
        <v>42184</v>
      </c>
      <c r="C7300" s="2">
        <v>42189</v>
      </c>
      <c r="D7300" s="1" t="s">
        <v>19</v>
      </c>
      <c r="E7300" s="1" t="s">
        <v>2419</v>
      </c>
      <c r="F7300" s="1" t="s">
        <v>1941</v>
      </c>
      <c r="G7300">
        <v>24.96</v>
      </c>
      <c r="H7300">
        <v>4</v>
      </c>
      <c r="I7300">
        <v>0</v>
      </c>
      <c r="J7300">
        <v>11.231999999999999</v>
      </c>
      <c r="K7300" t="str">
        <f>INDEX(product!B:B,MATCH('TABELA TOTAL'!$F4795,product!A:A,0))</f>
        <v>Furniture</v>
      </c>
      <c r="L7300" t="str">
        <f>INDEX(product!C:C,MATCH(F7300,product!A:A,))</f>
        <v>Paper</v>
      </c>
      <c r="M7300" t="str">
        <f>INDEX(product!D:D,MATCH(F7300,product!A:A,))</f>
        <v>Ampad Phone Message Book, Recycled, 400 Message Capacity, 5 ¾ x 11</v>
      </c>
    </row>
    <row r="7301" spans="1:13" x14ac:dyDescent="0.25">
      <c r="A7301" s="1" t="s">
        <v>7156</v>
      </c>
      <c r="B7301" s="2">
        <v>42184</v>
      </c>
      <c r="C7301" s="2">
        <v>42187</v>
      </c>
      <c r="D7301" s="1" t="s">
        <v>79</v>
      </c>
      <c r="E7301" s="1" t="s">
        <v>2310</v>
      </c>
      <c r="F7301" s="1" t="s">
        <v>1099</v>
      </c>
      <c r="G7301">
        <v>117.88200000000001</v>
      </c>
      <c r="H7301">
        <v>1</v>
      </c>
      <c r="I7301">
        <v>0.1</v>
      </c>
      <c r="J7301">
        <v>1.3098000000000001</v>
      </c>
      <c r="K7301" t="str">
        <f>INDEX(product!B:B,MATCH('TABELA TOTAL'!$F9025,product!A:A,0))</f>
        <v>Technology</v>
      </c>
      <c r="L7301" t="str">
        <f>INDEX(product!C:C,MATCH(F7301,product!A:A,))</f>
        <v>Chairs</v>
      </c>
      <c r="M7301" t="str">
        <f>INDEX(product!D:D,MATCH(F7301,product!A:A,))</f>
        <v>Office Star - Mesh Screen back chair with Vinyl seat</v>
      </c>
    </row>
    <row r="7302" spans="1:13" x14ac:dyDescent="0.25">
      <c r="A7302" s="1" t="s">
        <v>7559</v>
      </c>
      <c r="B7302" s="2">
        <v>42184</v>
      </c>
      <c r="C7302" s="2">
        <v>42188</v>
      </c>
      <c r="D7302" s="1" t="s">
        <v>19</v>
      </c>
      <c r="E7302" s="1" t="s">
        <v>4494</v>
      </c>
      <c r="F7302" s="1" t="s">
        <v>1064</v>
      </c>
      <c r="G7302">
        <v>269.98</v>
      </c>
      <c r="H7302">
        <v>2</v>
      </c>
      <c r="I7302">
        <v>0</v>
      </c>
      <c r="J7302">
        <v>72.894599999999997</v>
      </c>
      <c r="K7302" t="str">
        <f>INDEX(product!B:B,MATCH('TABELA TOTAL'!$F9738,product!A:A,0))</f>
        <v>Office Supplies</v>
      </c>
      <c r="L7302" t="str">
        <f>INDEX(product!C:C,MATCH(F7302,product!A:A,))</f>
        <v>Phones</v>
      </c>
      <c r="M7302" t="str">
        <f>INDEX(product!D:D,MATCH(F7302,product!A:A,))</f>
        <v>Cisco 8x8 Inc. 6753i IP Business Phone System</v>
      </c>
    </row>
    <row r="7303" spans="1:13" x14ac:dyDescent="0.25">
      <c r="A7303" s="1" t="s">
        <v>6069</v>
      </c>
      <c r="B7303" s="2">
        <v>42183</v>
      </c>
      <c r="C7303" s="2">
        <v>42187</v>
      </c>
      <c r="D7303" s="1" t="s">
        <v>19</v>
      </c>
      <c r="E7303" s="1" t="s">
        <v>1743</v>
      </c>
      <c r="F7303" s="1" t="s">
        <v>2573</v>
      </c>
      <c r="G7303">
        <v>5.9039999999999999</v>
      </c>
      <c r="H7303">
        <v>2</v>
      </c>
      <c r="I7303">
        <v>0.2</v>
      </c>
      <c r="J7303">
        <v>1.9925999999999999</v>
      </c>
      <c r="K7303" t="str">
        <f>INDEX(product!B:B,MATCH('TABELA TOTAL'!$F6977,product!A:A,0))</f>
        <v>Technology</v>
      </c>
      <c r="L7303" t="str">
        <f>INDEX(product!C:C,MATCH(F7303,product!A:A,))</f>
        <v>Labels</v>
      </c>
      <c r="M7303" t="str">
        <f>INDEX(product!D:D,MATCH(F7303,product!A:A,))</f>
        <v>Avery 501</v>
      </c>
    </row>
    <row r="7304" spans="1:13" x14ac:dyDescent="0.25">
      <c r="A7304" s="1" t="s">
        <v>6069</v>
      </c>
      <c r="B7304" s="2">
        <v>42183</v>
      </c>
      <c r="C7304" s="2">
        <v>42187</v>
      </c>
      <c r="D7304" s="1" t="s">
        <v>19</v>
      </c>
      <c r="E7304" s="1" t="s">
        <v>1743</v>
      </c>
      <c r="F7304" s="1" t="s">
        <v>1291</v>
      </c>
      <c r="G7304">
        <v>621.76</v>
      </c>
      <c r="H7304">
        <v>4</v>
      </c>
      <c r="I7304">
        <v>0.2</v>
      </c>
      <c r="J7304">
        <v>46.631999999999998</v>
      </c>
      <c r="K7304" t="str">
        <f>INDEX(product!B:B,MATCH('TABELA TOTAL'!$F6978,product!A:A,0))</f>
        <v>Office Supplies</v>
      </c>
      <c r="L7304" t="str">
        <f>INDEX(product!C:C,MATCH(F7304,product!A:A,))</f>
        <v>Furnishings</v>
      </c>
      <c r="M7304" t="str">
        <f>INDEX(product!D:D,MATCH(F7304,product!A:A,))</f>
        <v>Electrix Halogen Magnifier Lamp</v>
      </c>
    </row>
    <row r="7305" spans="1:13" x14ac:dyDescent="0.25">
      <c r="A7305" s="1" t="s">
        <v>7201</v>
      </c>
      <c r="B7305" s="2">
        <v>42183</v>
      </c>
      <c r="C7305" s="2">
        <v>42188</v>
      </c>
      <c r="D7305" s="1" t="s">
        <v>11</v>
      </c>
      <c r="E7305" s="1" t="s">
        <v>264</v>
      </c>
      <c r="F7305" s="1" t="s">
        <v>189</v>
      </c>
      <c r="G7305">
        <v>15.552</v>
      </c>
      <c r="H7305">
        <v>3</v>
      </c>
      <c r="I7305">
        <v>0.2</v>
      </c>
      <c r="J7305">
        <v>5.4432</v>
      </c>
      <c r="K7305" t="str">
        <f>INDEX(product!B:B,MATCH('TABELA TOTAL'!$F9093,product!A:A,0))</f>
        <v>Technology</v>
      </c>
      <c r="L7305" t="str">
        <f>INDEX(product!C:C,MATCH(F7305,product!A:A,))</f>
        <v>Paper</v>
      </c>
      <c r="M7305" t="str">
        <f>INDEX(product!D:D,MATCH(F7305,product!A:A,))</f>
        <v>Xerox 1999</v>
      </c>
    </row>
    <row r="7306" spans="1:13" x14ac:dyDescent="0.25">
      <c r="A7306" s="1" t="s">
        <v>7201</v>
      </c>
      <c r="B7306" s="2">
        <v>42183</v>
      </c>
      <c r="C7306" s="2">
        <v>42188</v>
      </c>
      <c r="D7306" s="1" t="s">
        <v>11</v>
      </c>
      <c r="E7306" s="1" t="s">
        <v>264</v>
      </c>
      <c r="F7306" s="1" t="s">
        <v>2625</v>
      </c>
      <c r="G7306">
        <v>482.94</v>
      </c>
      <c r="H7306">
        <v>6</v>
      </c>
      <c r="I7306">
        <v>0.5</v>
      </c>
      <c r="J7306">
        <v>-376.69319999999999</v>
      </c>
      <c r="K7306" t="str">
        <f>INDEX(product!B:B,MATCH('TABELA TOTAL'!$F9094,product!A:A,0))</f>
        <v>Furniture</v>
      </c>
      <c r="L7306" t="str">
        <f>INDEX(product!C:C,MATCH(F7306,product!A:A,))</f>
        <v>Bookcases</v>
      </c>
      <c r="M7306" t="str">
        <f>INDEX(product!D:D,MATCH(F7306,product!A:A,))</f>
        <v>Sauder Forest Hills Library with Doors, Woodland Oak Finish</v>
      </c>
    </row>
    <row r="7307" spans="1:13" x14ac:dyDescent="0.25">
      <c r="A7307" s="1" t="s">
        <v>7666</v>
      </c>
      <c r="B7307" s="2">
        <v>42183</v>
      </c>
      <c r="C7307" s="2">
        <v>42187</v>
      </c>
      <c r="D7307" s="1" t="s">
        <v>19</v>
      </c>
      <c r="E7307" s="1" t="s">
        <v>372</v>
      </c>
      <c r="F7307" s="1" t="s">
        <v>2119</v>
      </c>
      <c r="G7307">
        <v>119.56</v>
      </c>
      <c r="H7307">
        <v>2</v>
      </c>
      <c r="I7307">
        <v>0</v>
      </c>
      <c r="J7307">
        <v>54.997599999999998</v>
      </c>
      <c r="K7307" t="str">
        <f>INDEX(product!B:B,MATCH('TABELA TOTAL'!$F9972,product!A:A,0))</f>
        <v>Office Supplies</v>
      </c>
      <c r="L7307" t="str">
        <f>INDEX(product!C:C,MATCH(F7307,product!A:A,))</f>
        <v>Binders</v>
      </c>
      <c r="M7307" t="str">
        <f>INDEX(product!D:D,MATCH(F7307,product!A:A,))</f>
        <v>GBC Recycled Regency Composition Covers</v>
      </c>
    </row>
    <row r="7308" spans="1:13" x14ac:dyDescent="0.25">
      <c r="A7308" s="1" t="s">
        <v>7666</v>
      </c>
      <c r="B7308" s="2">
        <v>42183</v>
      </c>
      <c r="C7308" s="2">
        <v>42187</v>
      </c>
      <c r="D7308" s="1" t="s">
        <v>19</v>
      </c>
      <c r="E7308" s="1" t="s">
        <v>372</v>
      </c>
      <c r="F7308" s="1" t="s">
        <v>2946</v>
      </c>
      <c r="G7308">
        <v>140.75</v>
      </c>
      <c r="H7308">
        <v>5</v>
      </c>
      <c r="I7308">
        <v>0</v>
      </c>
      <c r="J7308">
        <v>42.225000000000001</v>
      </c>
      <c r="K7308" t="str">
        <f>INDEX(product!B:B,MATCH('TABELA TOTAL'!$F9973,product!A:A,0))</f>
        <v>Office Supplies</v>
      </c>
      <c r="L7308" t="str">
        <f>INDEX(product!C:C,MATCH(F7308,product!A:A,))</f>
        <v>Art</v>
      </c>
      <c r="M7308" t="str">
        <f>INDEX(product!D:D,MATCH(F7308,product!A:A,))</f>
        <v>Boston Model 1800 Electric Pencil Sharpener, Gray</v>
      </c>
    </row>
    <row r="7309" spans="1:13" x14ac:dyDescent="0.25">
      <c r="A7309" s="1" t="s">
        <v>683</v>
      </c>
      <c r="B7309" s="2">
        <v>42181</v>
      </c>
      <c r="C7309" s="2">
        <v>42184</v>
      </c>
      <c r="D7309" s="1" t="s">
        <v>11</v>
      </c>
      <c r="E7309" s="1" t="s">
        <v>684</v>
      </c>
      <c r="F7309" s="1" t="s">
        <v>685</v>
      </c>
      <c r="G7309">
        <v>41.9</v>
      </c>
      <c r="H7309">
        <v>2</v>
      </c>
      <c r="I7309">
        <v>0</v>
      </c>
      <c r="J7309">
        <v>8.7989999999999995</v>
      </c>
      <c r="K7309" t="str">
        <f>INDEX(product!B:B,MATCH('TABELA TOTAL'!$F385,product!A:A,0))</f>
        <v>Furniture</v>
      </c>
      <c r="L7309" t="str">
        <f>INDEX(product!C:C,MATCH(F7309,product!A:A,))</f>
        <v>Accessories</v>
      </c>
      <c r="M7309" t="str">
        <f>INDEX(product!D:D,MATCH(F7309,product!A:A,))</f>
        <v>Sony 32GB Class 10 Micro SDHC R40 Memory Card</v>
      </c>
    </row>
    <row r="7310" spans="1:13" x14ac:dyDescent="0.25">
      <c r="A7310" s="1" t="s">
        <v>1317</v>
      </c>
      <c r="B7310" s="2">
        <v>42181</v>
      </c>
      <c r="C7310" s="2">
        <v>42185</v>
      </c>
      <c r="D7310" s="1" t="s">
        <v>19</v>
      </c>
      <c r="E7310" s="1" t="s">
        <v>864</v>
      </c>
      <c r="F7310" s="1" t="s">
        <v>763</v>
      </c>
      <c r="G7310">
        <v>143.96</v>
      </c>
      <c r="H7310">
        <v>4</v>
      </c>
      <c r="I7310">
        <v>0</v>
      </c>
      <c r="J7310">
        <v>69.100800000000007</v>
      </c>
      <c r="K7310" t="str">
        <f>INDEX(product!B:B,MATCH('TABELA TOTAL'!$F790,product!A:A,0))</f>
        <v>Technology</v>
      </c>
      <c r="L7310" t="str">
        <f>INDEX(product!C:C,MATCH(F7310,product!A:A,))</f>
        <v>Binders</v>
      </c>
      <c r="M7310" t="str">
        <f>INDEX(product!D:D,MATCH(F7310,product!A:A,))</f>
        <v>GBC VeloBinder Manual Binding System</v>
      </c>
    </row>
    <row r="7311" spans="1:13" x14ac:dyDescent="0.25">
      <c r="A7311" s="1" t="s">
        <v>1317</v>
      </c>
      <c r="B7311" s="2">
        <v>42181</v>
      </c>
      <c r="C7311" s="2">
        <v>42185</v>
      </c>
      <c r="D7311" s="1" t="s">
        <v>19</v>
      </c>
      <c r="E7311" s="1" t="s">
        <v>864</v>
      </c>
      <c r="F7311" s="1" t="s">
        <v>841</v>
      </c>
      <c r="G7311">
        <v>15.42</v>
      </c>
      <c r="H7311">
        <v>1</v>
      </c>
      <c r="I7311">
        <v>0</v>
      </c>
      <c r="J7311">
        <v>4.1634000000000002</v>
      </c>
      <c r="K7311" t="str">
        <f>INDEX(product!B:B,MATCH('TABELA TOTAL'!$F791,product!A:A,0))</f>
        <v>Office Supplies</v>
      </c>
      <c r="L7311" t="str">
        <f>INDEX(product!C:C,MATCH(F7311,product!A:A,))</f>
        <v>Storage</v>
      </c>
      <c r="M7311" t="str">
        <f>INDEX(product!D:D,MATCH(F7311,product!A:A,))</f>
        <v>Decoflex Hanging Personal Folder File, Blue</v>
      </c>
    </row>
    <row r="7312" spans="1:13" x14ac:dyDescent="0.25">
      <c r="A7312" s="1" t="s">
        <v>1317</v>
      </c>
      <c r="B7312" s="2">
        <v>42181</v>
      </c>
      <c r="C7312" s="2">
        <v>42185</v>
      </c>
      <c r="D7312" s="1" t="s">
        <v>19</v>
      </c>
      <c r="E7312" s="1" t="s">
        <v>864</v>
      </c>
      <c r="F7312" s="1" t="s">
        <v>1318</v>
      </c>
      <c r="G7312">
        <v>43.04</v>
      </c>
      <c r="H7312">
        <v>8</v>
      </c>
      <c r="I7312">
        <v>0</v>
      </c>
      <c r="J7312">
        <v>21.089600000000001</v>
      </c>
      <c r="K7312" t="str">
        <f>INDEX(product!B:B,MATCH('TABELA TOTAL'!$F792,product!A:A,0))</f>
        <v>Office Supplies</v>
      </c>
      <c r="L7312" t="str">
        <f>INDEX(product!C:C,MATCH(F7312,product!A:A,))</f>
        <v>Binders</v>
      </c>
      <c r="M7312" t="str">
        <f>INDEX(product!D:D,MATCH(F7312,product!A:A,))</f>
        <v>Acco PRESSTEX Data Binder with Storage Hooks, Dark Blue, 9 1/2" X 11"</v>
      </c>
    </row>
    <row r="7313" spans="1:13" x14ac:dyDescent="0.25">
      <c r="A7313" s="1" t="s">
        <v>1317</v>
      </c>
      <c r="B7313" s="2">
        <v>42181</v>
      </c>
      <c r="C7313" s="2">
        <v>42185</v>
      </c>
      <c r="D7313" s="1" t="s">
        <v>19</v>
      </c>
      <c r="E7313" s="1" t="s">
        <v>864</v>
      </c>
      <c r="F7313" s="1" t="s">
        <v>1319</v>
      </c>
      <c r="G7313">
        <v>332.94</v>
      </c>
      <c r="H7313">
        <v>3</v>
      </c>
      <c r="I7313">
        <v>0</v>
      </c>
      <c r="J7313">
        <v>79.905600000000007</v>
      </c>
      <c r="K7313" t="str">
        <f>INDEX(product!B:B,MATCH('TABELA TOTAL'!$F793,product!A:A,0))</f>
        <v>Furniture</v>
      </c>
      <c r="L7313" t="str">
        <f>INDEX(product!C:C,MATCH(F7313,product!A:A,))</f>
        <v>Chairs</v>
      </c>
      <c r="M7313" t="str">
        <f>INDEX(product!D:D,MATCH(F7313,product!A:A,))</f>
        <v>Office Star - Contemporary Task Swivel Chair</v>
      </c>
    </row>
    <row r="7314" spans="1:13" x14ac:dyDescent="0.25">
      <c r="A7314" s="1" t="s">
        <v>6155</v>
      </c>
      <c r="B7314" s="2">
        <v>42181</v>
      </c>
      <c r="C7314" s="2">
        <v>42185</v>
      </c>
      <c r="D7314" s="1" t="s">
        <v>19</v>
      </c>
      <c r="E7314" s="1" t="s">
        <v>437</v>
      </c>
      <c r="F7314" s="1" t="s">
        <v>2860</v>
      </c>
      <c r="G7314">
        <v>971.88</v>
      </c>
      <c r="H7314">
        <v>3</v>
      </c>
      <c r="I7314">
        <v>0.2</v>
      </c>
      <c r="J7314">
        <v>109.3365</v>
      </c>
      <c r="K7314" t="str">
        <f>INDEX(product!B:B,MATCH('TABELA TOTAL'!$F7151,product!A:A,0))</f>
        <v>Technology</v>
      </c>
      <c r="L7314" t="str">
        <f>INDEX(product!C:C,MATCH(F7314,product!A:A,))</f>
        <v>Phones</v>
      </c>
      <c r="M7314" t="str">
        <f>INDEX(product!D:D,MATCH(F7314,product!A:A,))</f>
        <v>Polycom SoundStation2 EX Conference phone</v>
      </c>
    </row>
    <row r="7315" spans="1:13" x14ac:dyDescent="0.25">
      <c r="A7315" s="1" t="s">
        <v>6734</v>
      </c>
      <c r="B7315" s="2">
        <v>42181</v>
      </c>
      <c r="C7315" s="2">
        <v>42185</v>
      </c>
      <c r="D7315" s="1" t="s">
        <v>19</v>
      </c>
      <c r="E7315" s="1" t="s">
        <v>4754</v>
      </c>
      <c r="F7315" s="1" t="s">
        <v>211</v>
      </c>
      <c r="G7315">
        <v>43.055999999999997</v>
      </c>
      <c r="H7315">
        <v>9</v>
      </c>
      <c r="I7315">
        <v>0.2</v>
      </c>
      <c r="J7315">
        <v>15.607799999999999</v>
      </c>
      <c r="K7315" t="str">
        <f>INDEX(product!B:B,MATCH('TABELA TOTAL'!$F8277,product!A:A,0))</f>
        <v>Furniture</v>
      </c>
      <c r="L7315" t="str">
        <f>INDEX(product!C:C,MATCH(F7315,product!A:A,))</f>
        <v>Paper</v>
      </c>
      <c r="M7315" t="str">
        <f>INDEX(product!D:D,MATCH(F7315,product!A:A,))</f>
        <v>Universal Premium White Copier/Laser Paper (20Lb. and 87 Bright)</v>
      </c>
    </row>
    <row r="7316" spans="1:13" x14ac:dyDescent="0.25">
      <c r="A7316" s="1" t="s">
        <v>2633</v>
      </c>
      <c r="B7316" s="2">
        <v>42180</v>
      </c>
      <c r="C7316" s="2">
        <v>42186</v>
      </c>
      <c r="D7316" s="1" t="s">
        <v>19</v>
      </c>
      <c r="E7316" s="1" t="s">
        <v>2587</v>
      </c>
      <c r="F7316" s="1" t="s">
        <v>2634</v>
      </c>
      <c r="G7316">
        <v>31.103999999999999</v>
      </c>
      <c r="H7316">
        <v>6</v>
      </c>
      <c r="I7316">
        <v>0.2</v>
      </c>
      <c r="J7316">
        <v>10.8864</v>
      </c>
      <c r="K7316" t="str">
        <f>INDEX(product!B:B,MATCH('TABELA TOTAL'!$F1869,product!A:A,0))</f>
        <v>Office Supplies</v>
      </c>
      <c r="L7316" t="str">
        <f>INDEX(product!C:C,MATCH(F7316,product!A:A,))</f>
        <v>Paper</v>
      </c>
      <c r="M7316" t="str">
        <f>INDEX(product!D:D,MATCH(F7316,product!A:A,))</f>
        <v>Xerox 211</v>
      </c>
    </row>
    <row r="7317" spans="1:13" x14ac:dyDescent="0.25">
      <c r="A7317" s="1" t="s">
        <v>2633</v>
      </c>
      <c r="B7317" s="2">
        <v>42180</v>
      </c>
      <c r="C7317" s="2">
        <v>42186</v>
      </c>
      <c r="D7317" s="1" t="s">
        <v>19</v>
      </c>
      <c r="E7317" s="1" t="s">
        <v>2587</v>
      </c>
      <c r="F7317" s="1" t="s">
        <v>2635</v>
      </c>
      <c r="G7317">
        <v>78.256</v>
      </c>
      <c r="H7317">
        <v>2</v>
      </c>
      <c r="I7317">
        <v>0.2</v>
      </c>
      <c r="J7317">
        <v>-17.607600000000001</v>
      </c>
      <c r="K7317" t="str">
        <f>INDEX(product!B:B,MATCH('TABELA TOTAL'!$F1870,product!A:A,0))</f>
        <v>Furniture</v>
      </c>
      <c r="L7317" t="str">
        <f>INDEX(product!C:C,MATCH(F7317,product!A:A,))</f>
        <v>Storage</v>
      </c>
      <c r="M7317" t="str">
        <f>INDEX(product!D:D,MATCH(F7317,product!A:A,))</f>
        <v>Tennsco Industrial Shelving</v>
      </c>
    </row>
    <row r="7318" spans="1:13" x14ac:dyDescent="0.25">
      <c r="A7318" s="1" t="s">
        <v>4363</v>
      </c>
      <c r="B7318" s="2">
        <v>42180</v>
      </c>
      <c r="C7318" s="2">
        <v>42185</v>
      </c>
      <c r="D7318" s="1" t="s">
        <v>19</v>
      </c>
      <c r="E7318" s="1" t="s">
        <v>2556</v>
      </c>
      <c r="F7318" s="1" t="s">
        <v>1042</v>
      </c>
      <c r="G7318">
        <v>204.85</v>
      </c>
      <c r="H7318">
        <v>5</v>
      </c>
      <c r="I7318">
        <v>0</v>
      </c>
      <c r="J7318">
        <v>57.357999999999997</v>
      </c>
      <c r="K7318" t="str">
        <f>INDEX(product!B:B,MATCH('TABELA TOTAL'!$F4046,product!A:A,0))</f>
        <v>Office Supplies</v>
      </c>
      <c r="L7318" t="str">
        <f>INDEX(product!C:C,MATCH(F7318,product!A:A,))</f>
        <v>Furnishings</v>
      </c>
      <c r="M7318" t="str">
        <f>INDEX(product!D:D,MATCH(F7318,product!A:A,))</f>
        <v>Dana Halogen Swing-Arm Architect Lamp</v>
      </c>
    </row>
    <row r="7319" spans="1:13" x14ac:dyDescent="0.25">
      <c r="A7319" s="1" t="s">
        <v>4548</v>
      </c>
      <c r="B7319" s="2">
        <v>42180</v>
      </c>
      <c r="C7319" s="2">
        <v>42186</v>
      </c>
      <c r="D7319" s="1" t="s">
        <v>19</v>
      </c>
      <c r="E7319" s="1" t="s">
        <v>1182</v>
      </c>
      <c r="F7319" s="1" t="s">
        <v>4053</v>
      </c>
      <c r="G7319">
        <v>20.96</v>
      </c>
      <c r="H7319">
        <v>2</v>
      </c>
      <c r="I7319">
        <v>0</v>
      </c>
      <c r="J7319">
        <v>5.24</v>
      </c>
      <c r="K7319" t="str">
        <f>INDEX(product!B:B,MATCH('TABELA TOTAL'!$F4316,product!A:A,0))</f>
        <v>Office Supplies</v>
      </c>
      <c r="L7319" t="str">
        <f>INDEX(product!C:C,MATCH(F7319,product!A:A,))</f>
        <v>Art</v>
      </c>
      <c r="M7319" t="str">
        <f>INDEX(product!D:D,MATCH(F7319,product!A:A,))</f>
        <v>Staples in misc. colors</v>
      </c>
    </row>
    <row r="7320" spans="1:13" x14ac:dyDescent="0.25">
      <c r="A7320" s="1" t="s">
        <v>4548</v>
      </c>
      <c r="B7320" s="2">
        <v>42180</v>
      </c>
      <c r="C7320" s="2">
        <v>42186</v>
      </c>
      <c r="D7320" s="1" t="s">
        <v>19</v>
      </c>
      <c r="E7320" s="1" t="s">
        <v>1182</v>
      </c>
      <c r="F7320" s="1" t="s">
        <v>1710</v>
      </c>
      <c r="G7320">
        <v>88.751999999999995</v>
      </c>
      <c r="H7320">
        <v>3</v>
      </c>
      <c r="I7320">
        <v>0.2</v>
      </c>
      <c r="J7320">
        <v>27.734999999999999</v>
      </c>
      <c r="K7320" t="str">
        <f>INDEX(product!B:B,MATCH('TABELA TOTAL'!$F4317,product!A:A,0))</f>
        <v>Furniture</v>
      </c>
      <c r="L7320" t="str">
        <f>INDEX(product!C:C,MATCH(F7320,product!A:A,))</f>
        <v>Binders</v>
      </c>
      <c r="M7320" t="str">
        <f>INDEX(product!D:D,MATCH(F7320,product!A:A,))</f>
        <v>GBC Velobind Prepunched Cover Sets, Regency Series</v>
      </c>
    </row>
    <row r="7321" spans="1:13" x14ac:dyDescent="0.25">
      <c r="A7321" s="1" t="s">
        <v>4548</v>
      </c>
      <c r="B7321" s="2">
        <v>42180</v>
      </c>
      <c r="C7321" s="2">
        <v>42186</v>
      </c>
      <c r="D7321" s="1" t="s">
        <v>19</v>
      </c>
      <c r="E7321" s="1" t="s">
        <v>1182</v>
      </c>
      <c r="F7321" s="1" t="s">
        <v>1092</v>
      </c>
      <c r="G7321">
        <v>304.23</v>
      </c>
      <c r="H7321">
        <v>3</v>
      </c>
      <c r="I7321">
        <v>0</v>
      </c>
      <c r="J7321">
        <v>9.1268999999999991</v>
      </c>
      <c r="K7321" t="str">
        <f>INDEX(product!B:B,MATCH('TABELA TOTAL'!$F4318,product!A:A,0))</f>
        <v>Office Supplies</v>
      </c>
      <c r="L7321" t="str">
        <f>INDEX(product!C:C,MATCH(F7321,product!A:A,))</f>
        <v>Storage</v>
      </c>
      <c r="M7321" t="str">
        <f>INDEX(product!D:D,MATCH(F7321,product!A:A,))</f>
        <v>Tennsco Regal Shelving Units</v>
      </c>
    </row>
    <row r="7322" spans="1:13" x14ac:dyDescent="0.25">
      <c r="A7322" s="1" t="s">
        <v>6606</v>
      </c>
      <c r="B7322" s="2">
        <v>42180</v>
      </c>
      <c r="C7322" s="2">
        <v>42183</v>
      </c>
      <c r="D7322" s="1" t="s">
        <v>79</v>
      </c>
      <c r="E7322" s="1" t="s">
        <v>3008</v>
      </c>
      <c r="F7322" s="1" t="s">
        <v>1415</v>
      </c>
      <c r="G7322">
        <v>47.951999999999998</v>
      </c>
      <c r="H7322">
        <v>3</v>
      </c>
      <c r="I7322">
        <v>0.2</v>
      </c>
      <c r="J7322">
        <v>16.183800000000002</v>
      </c>
      <c r="K7322" t="str">
        <f>INDEX(product!B:B,MATCH('TABELA TOTAL'!$F8034,product!A:A,0))</f>
        <v>Technology</v>
      </c>
      <c r="L7322" t="str">
        <f>INDEX(product!C:C,MATCH(F7322,product!A:A,))</f>
        <v>Paper</v>
      </c>
      <c r="M7322" t="str">
        <f>INDEX(product!D:D,MATCH(F7322,product!A:A,))</f>
        <v>Xerox 1884</v>
      </c>
    </row>
    <row r="7323" spans="1:13" x14ac:dyDescent="0.25">
      <c r="A7323" s="1" t="s">
        <v>6606</v>
      </c>
      <c r="B7323" s="2">
        <v>42180</v>
      </c>
      <c r="C7323" s="2">
        <v>42183</v>
      </c>
      <c r="D7323" s="1" t="s">
        <v>79</v>
      </c>
      <c r="E7323" s="1" t="s">
        <v>3008</v>
      </c>
      <c r="F7323" s="1" t="s">
        <v>4836</v>
      </c>
      <c r="G7323">
        <v>0.98399999999999999</v>
      </c>
      <c r="H7323">
        <v>2</v>
      </c>
      <c r="I7323">
        <v>0.8</v>
      </c>
      <c r="J7323">
        <v>-1.476</v>
      </c>
      <c r="K7323" t="str">
        <f>INDEX(product!B:B,MATCH('TABELA TOTAL'!$F8035,product!A:A,0))</f>
        <v>Office Supplies</v>
      </c>
      <c r="L7323" t="str">
        <f>INDEX(product!C:C,MATCH(F7323,product!A:A,))</f>
        <v>Binders</v>
      </c>
      <c r="M7323" t="str">
        <f>INDEX(product!D:D,MATCH(F7323,product!A:A,))</f>
        <v>Avery Triangle Shaped Sheet Lifters, Black, 2/Pack</v>
      </c>
    </row>
    <row r="7324" spans="1:13" x14ac:dyDescent="0.25">
      <c r="A7324" s="1" t="s">
        <v>6606</v>
      </c>
      <c r="B7324" s="2">
        <v>42180</v>
      </c>
      <c r="C7324" s="2">
        <v>42183</v>
      </c>
      <c r="D7324" s="1" t="s">
        <v>79</v>
      </c>
      <c r="E7324" s="1" t="s">
        <v>3008</v>
      </c>
      <c r="F7324" s="1" t="s">
        <v>3294</v>
      </c>
      <c r="G7324">
        <v>75.384</v>
      </c>
      <c r="H7324">
        <v>9</v>
      </c>
      <c r="I7324">
        <v>0.6</v>
      </c>
      <c r="J7324">
        <v>-20.730599999999999</v>
      </c>
      <c r="K7324" t="str">
        <f>INDEX(product!B:B,MATCH('TABELA TOTAL'!$F8036,product!A:A,0))</f>
        <v>Technology</v>
      </c>
      <c r="L7324" t="str">
        <f>INDEX(product!C:C,MATCH(F7324,product!A:A,))</f>
        <v>Furnishings</v>
      </c>
      <c r="M7324" t="str">
        <f>INDEX(product!D:D,MATCH(F7324,product!A:A,))</f>
        <v>GE General Use Halogen Bulbs, 100 Watts, 1 Bulb per Pack</v>
      </c>
    </row>
    <row r="7325" spans="1:13" x14ac:dyDescent="0.25">
      <c r="A7325" s="1" t="s">
        <v>6606</v>
      </c>
      <c r="B7325" s="2">
        <v>42180</v>
      </c>
      <c r="C7325" s="2">
        <v>42183</v>
      </c>
      <c r="D7325" s="1" t="s">
        <v>79</v>
      </c>
      <c r="E7325" s="1" t="s">
        <v>3008</v>
      </c>
      <c r="F7325" s="1" t="s">
        <v>1575</v>
      </c>
      <c r="G7325">
        <v>4.6079999999999997</v>
      </c>
      <c r="H7325">
        <v>2</v>
      </c>
      <c r="I7325">
        <v>0.2</v>
      </c>
      <c r="J7325">
        <v>1.6704000000000001</v>
      </c>
      <c r="K7325" t="str">
        <f>INDEX(product!B:B,MATCH('TABELA TOTAL'!$F8037,product!A:A,0))</f>
        <v>Office Supplies</v>
      </c>
      <c r="L7325" t="str">
        <f>INDEX(product!C:C,MATCH(F7325,product!A:A,))</f>
        <v>Labels</v>
      </c>
      <c r="M7325" t="str">
        <f>INDEX(product!D:D,MATCH(F7325,product!A:A,))</f>
        <v>Avery File Folder Labels</v>
      </c>
    </row>
    <row r="7326" spans="1:13" x14ac:dyDescent="0.25">
      <c r="A7326" s="1" t="s">
        <v>2343</v>
      </c>
      <c r="B7326" s="2">
        <v>42178</v>
      </c>
      <c r="C7326" s="2">
        <v>42180</v>
      </c>
      <c r="D7326" s="1" t="s">
        <v>11</v>
      </c>
      <c r="E7326" s="1" t="s">
        <v>2344</v>
      </c>
      <c r="F7326" s="1" t="s">
        <v>2345</v>
      </c>
      <c r="G7326">
        <v>201.56800000000001</v>
      </c>
      <c r="H7326">
        <v>4</v>
      </c>
      <c r="I7326">
        <v>0.2</v>
      </c>
      <c r="J7326">
        <v>22.676400000000001</v>
      </c>
      <c r="K7326" t="str">
        <f>INDEX(product!B:B,MATCH('TABELA TOTAL'!$F1594,product!A:A,0))</f>
        <v>Office Supplies</v>
      </c>
      <c r="L7326" t="str">
        <f>INDEX(product!C:C,MATCH(F7326,product!A:A,))</f>
        <v>Phones</v>
      </c>
      <c r="M7326" t="str">
        <f>INDEX(product!D:D,MATCH(F7326,product!A:A,))</f>
        <v>Pyle PRT45 Retro Home Telephone</v>
      </c>
    </row>
    <row r="7327" spans="1:13" x14ac:dyDescent="0.25">
      <c r="A7327" s="1" t="s">
        <v>5918</v>
      </c>
      <c r="B7327" s="2">
        <v>42178</v>
      </c>
      <c r="C7327" s="2">
        <v>42183</v>
      </c>
      <c r="D7327" s="1" t="s">
        <v>19</v>
      </c>
      <c r="E7327" s="1" t="s">
        <v>1779</v>
      </c>
      <c r="F7327" s="1" t="s">
        <v>2827</v>
      </c>
      <c r="G7327">
        <v>217.584</v>
      </c>
      <c r="H7327">
        <v>2</v>
      </c>
      <c r="I7327">
        <v>0.2</v>
      </c>
      <c r="J7327">
        <v>19.038599999999999</v>
      </c>
      <c r="K7327" t="str">
        <f>INDEX(product!B:B,MATCH('TABELA TOTAL'!$F6705,product!A:A,0))</f>
        <v>Technology</v>
      </c>
      <c r="L7327" t="str">
        <f>INDEX(product!C:C,MATCH(F7327,product!A:A,))</f>
        <v>Phones</v>
      </c>
      <c r="M7327" t="str">
        <f>INDEX(product!D:D,MATCH(F7327,product!A:A,))</f>
        <v>Plantronics CS 50-USB - headset - Convertible, Monaural</v>
      </c>
    </row>
    <row r="7328" spans="1:13" x14ac:dyDescent="0.25">
      <c r="A7328" s="1" t="s">
        <v>5918</v>
      </c>
      <c r="B7328" s="2">
        <v>42178</v>
      </c>
      <c r="C7328" s="2">
        <v>42183</v>
      </c>
      <c r="D7328" s="1" t="s">
        <v>19</v>
      </c>
      <c r="E7328" s="1" t="s">
        <v>1779</v>
      </c>
      <c r="F7328" s="1" t="s">
        <v>1709</v>
      </c>
      <c r="G7328">
        <v>5.43</v>
      </c>
      <c r="H7328">
        <v>3</v>
      </c>
      <c r="I7328">
        <v>0</v>
      </c>
      <c r="J7328">
        <v>1.7919</v>
      </c>
      <c r="K7328" t="str">
        <f>INDEX(product!B:B,MATCH('TABELA TOTAL'!$F6706,product!A:A,0))</f>
        <v>Technology</v>
      </c>
      <c r="L7328" t="str">
        <f>INDEX(product!C:C,MATCH(F7328,product!A:A,))</f>
        <v>Fasteners</v>
      </c>
      <c r="M7328" t="str">
        <f>INDEX(product!D:D,MATCH(F7328,product!A:A,))</f>
        <v>Assorted Color Push Pins</v>
      </c>
    </row>
    <row r="7329" spans="1:13" x14ac:dyDescent="0.25">
      <c r="A7329" s="1" t="s">
        <v>5918</v>
      </c>
      <c r="B7329" s="2">
        <v>42178</v>
      </c>
      <c r="C7329" s="2">
        <v>42183</v>
      </c>
      <c r="D7329" s="1" t="s">
        <v>19</v>
      </c>
      <c r="E7329" s="1" t="s">
        <v>1779</v>
      </c>
      <c r="F7329" s="1" t="s">
        <v>334</v>
      </c>
      <c r="G7329">
        <v>143.976</v>
      </c>
      <c r="H7329">
        <v>3</v>
      </c>
      <c r="I7329">
        <v>0.2</v>
      </c>
      <c r="J7329">
        <v>8.9984999999999999</v>
      </c>
      <c r="K7329" t="str">
        <f>INDEX(product!B:B,MATCH('TABELA TOTAL'!$F6707,product!A:A,0))</f>
        <v>Office Supplies</v>
      </c>
      <c r="L7329" t="str">
        <f>INDEX(product!C:C,MATCH(F7329,product!A:A,))</f>
        <v>Phones</v>
      </c>
      <c r="M7329" t="str">
        <f>INDEX(product!D:D,MATCH(F7329,product!A:A,))</f>
        <v>JBL Micro Wireless Portable Bluetooth Speaker</v>
      </c>
    </row>
    <row r="7330" spans="1:13" x14ac:dyDescent="0.25">
      <c r="A7330" s="1" t="s">
        <v>6626</v>
      </c>
      <c r="B7330" s="2">
        <v>42178</v>
      </c>
      <c r="C7330" s="2">
        <v>42184</v>
      </c>
      <c r="D7330" s="1" t="s">
        <v>19</v>
      </c>
      <c r="E7330" s="1" t="s">
        <v>2878</v>
      </c>
      <c r="F7330" s="1" t="s">
        <v>1343</v>
      </c>
      <c r="G7330">
        <v>27.42</v>
      </c>
      <c r="H7330">
        <v>3</v>
      </c>
      <c r="I7330">
        <v>0</v>
      </c>
      <c r="J7330">
        <v>9.3228000000000009</v>
      </c>
      <c r="K7330" t="str">
        <f>INDEX(product!B:B,MATCH('TABELA TOTAL'!$F8078,product!A:A,0))</f>
        <v>Office Supplies</v>
      </c>
      <c r="L7330" t="str">
        <f>INDEX(product!C:C,MATCH(F7330,product!A:A,))</f>
        <v>Furnishings</v>
      </c>
      <c r="M7330" t="str">
        <f>INDEX(product!D:D,MATCH(F7330,product!A:A,))</f>
        <v>Eldon Stackable Tray, Side-Load, Legal, Smoke</v>
      </c>
    </row>
    <row r="7331" spans="1:13" x14ac:dyDescent="0.25">
      <c r="A7331" s="1" t="s">
        <v>6626</v>
      </c>
      <c r="B7331" s="2">
        <v>42178</v>
      </c>
      <c r="C7331" s="2">
        <v>42184</v>
      </c>
      <c r="D7331" s="1" t="s">
        <v>19</v>
      </c>
      <c r="E7331" s="1" t="s">
        <v>2878</v>
      </c>
      <c r="F7331" s="1" t="s">
        <v>1905</v>
      </c>
      <c r="G7331">
        <v>165.98</v>
      </c>
      <c r="H7331">
        <v>1</v>
      </c>
      <c r="I7331">
        <v>0</v>
      </c>
      <c r="J7331">
        <v>74.691000000000003</v>
      </c>
      <c r="K7331" t="str">
        <f>INDEX(product!B:B,MATCH('TABELA TOTAL'!$F8079,product!A:A,0))</f>
        <v>Office Supplies</v>
      </c>
      <c r="L7331" t="str">
        <f>INDEX(product!C:C,MATCH(F7331,product!A:A,))</f>
        <v>Binders</v>
      </c>
      <c r="M7331" t="str">
        <f>INDEX(product!D:D,MATCH(F7331,product!A:A,))</f>
        <v>GBC DocuBind P100 Manual Binding Machine</v>
      </c>
    </row>
    <row r="7332" spans="1:13" x14ac:dyDescent="0.25">
      <c r="A7332" s="1" t="s">
        <v>6626</v>
      </c>
      <c r="B7332" s="2">
        <v>42178</v>
      </c>
      <c r="C7332" s="2">
        <v>42184</v>
      </c>
      <c r="D7332" s="1" t="s">
        <v>19</v>
      </c>
      <c r="E7332" s="1" t="s">
        <v>2878</v>
      </c>
      <c r="F7332" s="1" t="s">
        <v>3272</v>
      </c>
      <c r="G7332">
        <v>75</v>
      </c>
      <c r="H7332">
        <v>3</v>
      </c>
      <c r="I7332">
        <v>0</v>
      </c>
      <c r="J7332">
        <v>18</v>
      </c>
      <c r="K7332" t="str">
        <f>INDEX(product!B:B,MATCH('TABELA TOTAL'!$F8080,product!A:A,0))</f>
        <v>Office Supplies</v>
      </c>
      <c r="L7332" t="str">
        <f>INDEX(product!C:C,MATCH(F7332,product!A:A,))</f>
        <v>Accessories</v>
      </c>
      <c r="M7332" t="str">
        <f>INDEX(product!D:D,MATCH(F7332,product!A:A,))</f>
        <v>Dell Slim USB Multimedia Keyboard</v>
      </c>
    </row>
    <row r="7333" spans="1:13" x14ac:dyDescent="0.25">
      <c r="A7333" s="1" t="s">
        <v>619</v>
      </c>
      <c r="B7333" s="2">
        <v>42177</v>
      </c>
      <c r="C7333" s="2">
        <v>42181</v>
      </c>
      <c r="D7333" s="1" t="s">
        <v>11</v>
      </c>
      <c r="E7333" s="1" t="s">
        <v>452</v>
      </c>
      <c r="F7333" s="1" t="s">
        <v>620</v>
      </c>
      <c r="G7333">
        <v>4.96</v>
      </c>
      <c r="H7333">
        <v>4</v>
      </c>
      <c r="I7333">
        <v>0</v>
      </c>
      <c r="J7333">
        <v>2.3311999999999999</v>
      </c>
      <c r="K7333" t="str">
        <f>INDEX(product!B:B,MATCH('TABELA TOTAL'!$F341,product!A:A,0))</f>
        <v>Technology</v>
      </c>
      <c r="L7333" t="str">
        <f>INDEX(product!C:C,MATCH(F7333,product!A:A,))</f>
        <v>Fasteners</v>
      </c>
      <c r="M7333" t="str">
        <f>INDEX(product!D:D,MATCH(F7333,product!A:A,))</f>
        <v>OIC Binder Clips, Mini, 1/4" Capacity, Black</v>
      </c>
    </row>
    <row r="7334" spans="1:13" x14ac:dyDescent="0.25">
      <c r="A7334" s="1" t="s">
        <v>4015</v>
      </c>
      <c r="B7334" s="2">
        <v>42177</v>
      </c>
      <c r="C7334" s="2">
        <v>42180</v>
      </c>
      <c r="D7334" s="1" t="s">
        <v>79</v>
      </c>
      <c r="E7334" s="1" t="s">
        <v>3651</v>
      </c>
      <c r="F7334" s="1" t="s">
        <v>3159</v>
      </c>
      <c r="G7334">
        <v>796.42499999999995</v>
      </c>
      <c r="H7334">
        <v>7</v>
      </c>
      <c r="I7334">
        <v>0.5</v>
      </c>
      <c r="J7334">
        <v>-525.64049999999997</v>
      </c>
      <c r="K7334" t="str">
        <f>INDEX(product!B:B,MATCH('TABELA TOTAL'!$F3521,product!A:A,0))</f>
        <v>Furniture</v>
      </c>
      <c r="L7334" t="str">
        <f>INDEX(product!C:C,MATCH(F7334,product!A:A,))</f>
        <v>Tables</v>
      </c>
      <c r="M7334" t="str">
        <f>INDEX(product!D:D,MATCH(F7334,product!A:A,))</f>
        <v>Hon Rectangular Conference Tables</v>
      </c>
    </row>
    <row r="7335" spans="1:13" x14ac:dyDescent="0.25">
      <c r="A7335" s="1" t="s">
        <v>7053</v>
      </c>
      <c r="B7335" s="2">
        <v>42177</v>
      </c>
      <c r="C7335" s="2">
        <v>42182</v>
      </c>
      <c r="D7335" s="1" t="s">
        <v>19</v>
      </c>
      <c r="E7335" s="1" t="s">
        <v>2434</v>
      </c>
      <c r="F7335" s="1" t="s">
        <v>1439</v>
      </c>
      <c r="G7335">
        <v>1217.568</v>
      </c>
      <c r="H7335">
        <v>2</v>
      </c>
      <c r="I7335">
        <v>0.2</v>
      </c>
      <c r="J7335">
        <v>456.58800000000002</v>
      </c>
      <c r="K7335" t="str">
        <f>INDEX(product!B:B,MATCH('TABELA TOTAL'!$F8834,product!A:A,0))</f>
        <v>Office Supplies</v>
      </c>
      <c r="L7335" t="str">
        <f>INDEX(product!C:C,MATCH(F7335,product!A:A,))</f>
        <v>Binders</v>
      </c>
      <c r="M7335" t="str">
        <f>INDEX(product!D:D,MATCH(F7335,product!A:A,))</f>
        <v>GBC Ibimaster 500 Manual ProClick Binding System</v>
      </c>
    </row>
    <row r="7336" spans="1:13" x14ac:dyDescent="0.25">
      <c r="A7336" s="1" t="s">
        <v>5037</v>
      </c>
      <c r="B7336" s="2">
        <v>42176</v>
      </c>
      <c r="C7336" s="2">
        <v>42182</v>
      </c>
      <c r="D7336" s="1" t="s">
        <v>19</v>
      </c>
      <c r="E7336" s="1" t="s">
        <v>946</v>
      </c>
      <c r="F7336" s="1" t="s">
        <v>1746</v>
      </c>
      <c r="G7336">
        <v>107.976</v>
      </c>
      <c r="H7336">
        <v>3</v>
      </c>
      <c r="I7336">
        <v>0.2</v>
      </c>
      <c r="J7336">
        <v>37.791600000000003</v>
      </c>
      <c r="K7336" t="str">
        <f>INDEX(product!B:B,MATCH('TABELA TOTAL'!$F5134,product!A:A,0))</f>
        <v>Technology</v>
      </c>
      <c r="L7336" t="str">
        <f>INDEX(product!C:C,MATCH(F7336,product!A:A,))</f>
        <v>Phones</v>
      </c>
      <c r="M7336" t="str">
        <f>INDEX(product!D:D,MATCH(F7336,product!A:A,))</f>
        <v>Innergie mMini Combo Duo USB Travel Charging Kit</v>
      </c>
    </row>
    <row r="7337" spans="1:13" x14ac:dyDescent="0.25">
      <c r="A7337" s="1" t="s">
        <v>3437</v>
      </c>
      <c r="B7337" s="2">
        <v>42175</v>
      </c>
      <c r="C7337" s="2">
        <v>42180</v>
      </c>
      <c r="D7337" s="1" t="s">
        <v>11</v>
      </c>
      <c r="E7337" s="1" t="s">
        <v>161</v>
      </c>
      <c r="F7337" s="1" t="s">
        <v>1218</v>
      </c>
      <c r="G7337">
        <v>257.64</v>
      </c>
      <c r="H7337">
        <v>6</v>
      </c>
      <c r="I7337">
        <v>0</v>
      </c>
      <c r="J7337">
        <v>100.4796</v>
      </c>
      <c r="K7337" t="str">
        <f>INDEX(product!B:B,MATCH('TABELA TOTAL'!$F2745,product!A:A,0))</f>
        <v>Office Supplies</v>
      </c>
      <c r="L7337" t="str">
        <f>INDEX(product!C:C,MATCH(F7337,product!A:A,))</f>
        <v>Furnishings</v>
      </c>
      <c r="M7337" t="str">
        <f>INDEX(product!D:D,MATCH(F7337,product!A:A,))</f>
        <v>Howard Miller 13" Diameter Pewter Finish Round Wall Clock</v>
      </c>
    </row>
    <row r="7338" spans="1:13" x14ac:dyDescent="0.25">
      <c r="A7338" s="1" t="s">
        <v>3437</v>
      </c>
      <c r="B7338" s="2">
        <v>42175</v>
      </c>
      <c r="C7338" s="2">
        <v>42180</v>
      </c>
      <c r="D7338" s="1" t="s">
        <v>11</v>
      </c>
      <c r="E7338" s="1" t="s">
        <v>161</v>
      </c>
      <c r="F7338" s="1" t="s">
        <v>139</v>
      </c>
      <c r="G7338">
        <v>125.976</v>
      </c>
      <c r="H7338">
        <v>3</v>
      </c>
      <c r="I7338">
        <v>0.2</v>
      </c>
      <c r="J7338">
        <v>47.241</v>
      </c>
      <c r="K7338" t="str">
        <f>INDEX(product!B:B,MATCH('TABELA TOTAL'!$F2746,product!A:A,0))</f>
        <v>Office Supplies</v>
      </c>
      <c r="L7338" t="str">
        <f>INDEX(product!C:C,MATCH(F7338,product!A:A,))</f>
        <v>Phones</v>
      </c>
      <c r="M7338" t="str">
        <f>INDEX(product!D:D,MATCH(F7338,product!A:A,))</f>
        <v>netTALK DUO VoIP Telephone Service</v>
      </c>
    </row>
    <row r="7339" spans="1:13" x14ac:dyDescent="0.25">
      <c r="A7339" s="1" t="s">
        <v>6597</v>
      </c>
      <c r="B7339" s="2">
        <v>42175</v>
      </c>
      <c r="C7339" s="2">
        <v>42178</v>
      </c>
      <c r="D7339" s="1" t="s">
        <v>79</v>
      </c>
      <c r="E7339" s="1" t="s">
        <v>2994</v>
      </c>
      <c r="F7339" s="1" t="s">
        <v>6041</v>
      </c>
      <c r="G7339">
        <v>125.944</v>
      </c>
      <c r="H7339">
        <v>7</v>
      </c>
      <c r="I7339">
        <v>0.2</v>
      </c>
      <c r="J7339">
        <v>15.743</v>
      </c>
      <c r="K7339" t="str">
        <f>INDEX(product!B:B,MATCH('TABELA TOTAL'!$F8013,product!A:A,0))</f>
        <v>Furniture</v>
      </c>
      <c r="L7339" t="str">
        <f>INDEX(product!C:C,MATCH(F7339,product!A:A,))</f>
        <v>Phones</v>
      </c>
      <c r="M7339" t="str">
        <f>INDEX(product!D:D,MATCH(F7339,product!A:A,))</f>
        <v>Griffin GC36547 PowerJolt SE Lightning Charger</v>
      </c>
    </row>
    <row r="7340" spans="1:13" x14ac:dyDescent="0.25">
      <c r="A7340" s="1" t="s">
        <v>7410</v>
      </c>
      <c r="B7340" s="2">
        <v>42175</v>
      </c>
      <c r="C7340" s="2">
        <v>42179</v>
      </c>
      <c r="D7340" s="1" t="s">
        <v>11</v>
      </c>
      <c r="E7340" s="1" t="s">
        <v>3057</v>
      </c>
      <c r="F7340" s="1" t="s">
        <v>1354</v>
      </c>
      <c r="G7340">
        <v>319.98399999999998</v>
      </c>
      <c r="H7340">
        <v>2</v>
      </c>
      <c r="I7340">
        <v>0.2</v>
      </c>
      <c r="J7340">
        <v>91.995400000000004</v>
      </c>
      <c r="K7340" t="str">
        <f>INDEX(product!B:B,MATCH('TABELA TOTAL'!$F9484,product!A:A,0))</f>
        <v>Furniture</v>
      </c>
      <c r="L7340" t="str">
        <f>INDEX(product!C:C,MATCH(F7340,product!A:A,))</f>
        <v>Accessories</v>
      </c>
      <c r="M7340" t="str">
        <f>INDEX(product!D:D,MATCH(F7340,product!A:A,))</f>
        <v>Razer Tiamat Over Ear 7.1 Surround Sound PC Gaming Headset</v>
      </c>
    </row>
    <row r="7341" spans="1:13" x14ac:dyDescent="0.25">
      <c r="A7341" s="1" t="s">
        <v>4628</v>
      </c>
      <c r="B7341" s="2">
        <v>42174</v>
      </c>
      <c r="C7341" s="2">
        <v>42178</v>
      </c>
      <c r="D7341" s="1" t="s">
        <v>19</v>
      </c>
      <c r="E7341" s="1" t="s">
        <v>465</v>
      </c>
      <c r="F7341" s="1" t="s">
        <v>1108</v>
      </c>
      <c r="G7341">
        <v>12.56</v>
      </c>
      <c r="H7341">
        <v>2</v>
      </c>
      <c r="I7341">
        <v>0</v>
      </c>
      <c r="J7341">
        <v>4.0191999999999997</v>
      </c>
      <c r="K7341" t="str">
        <f>INDEX(product!B:B,MATCH('TABELA TOTAL'!$F4450,product!A:A,0))</f>
        <v>Furniture</v>
      </c>
      <c r="L7341" t="str">
        <f>INDEX(product!C:C,MATCH(F7341,product!A:A,))</f>
        <v>Furnishings</v>
      </c>
      <c r="M7341" t="str">
        <f>INDEX(product!D:D,MATCH(F7341,product!A:A,))</f>
        <v>Eldon 200 Class Desk Accessories</v>
      </c>
    </row>
    <row r="7342" spans="1:13" x14ac:dyDescent="0.25">
      <c r="A7342" s="1" t="s">
        <v>4628</v>
      </c>
      <c r="B7342" s="2">
        <v>42174</v>
      </c>
      <c r="C7342" s="2">
        <v>42178</v>
      </c>
      <c r="D7342" s="1" t="s">
        <v>19</v>
      </c>
      <c r="E7342" s="1" t="s">
        <v>465</v>
      </c>
      <c r="F7342" s="1" t="s">
        <v>2499</v>
      </c>
      <c r="G7342">
        <v>6.48</v>
      </c>
      <c r="H7342">
        <v>1</v>
      </c>
      <c r="I7342">
        <v>0</v>
      </c>
      <c r="J7342">
        <v>3.1103999999999998</v>
      </c>
      <c r="K7342" t="str">
        <f>INDEX(product!B:B,MATCH('TABELA TOTAL'!$F4451,product!A:A,0))</f>
        <v>Office Supplies</v>
      </c>
      <c r="L7342" t="str">
        <f>INDEX(product!C:C,MATCH(F7342,product!A:A,))</f>
        <v>Paper</v>
      </c>
      <c r="M7342" t="str">
        <f>INDEX(product!D:D,MATCH(F7342,product!A:A,))</f>
        <v>Xerox 231</v>
      </c>
    </row>
    <row r="7343" spans="1:13" x14ac:dyDescent="0.25">
      <c r="A7343" s="1" t="s">
        <v>4628</v>
      </c>
      <c r="B7343" s="2">
        <v>42174</v>
      </c>
      <c r="C7343" s="2">
        <v>42178</v>
      </c>
      <c r="D7343" s="1" t="s">
        <v>19</v>
      </c>
      <c r="E7343" s="1" t="s">
        <v>465</v>
      </c>
      <c r="F7343" s="1" t="s">
        <v>1311</v>
      </c>
      <c r="G7343">
        <v>186.69</v>
      </c>
      <c r="H7343">
        <v>3</v>
      </c>
      <c r="I7343">
        <v>0</v>
      </c>
      <c r="J7343">
        <v>87.744299999999996</v>
      </c>
      <c r="K7343" t="str">
        <f>INDEX(product!B:B,MATCH('TABELA TOTAL'!$F4452,product!A:A,0))</f>
        <v>Furniture</v>
      </c>
      <c r="L7343" t="str">
        <f>INDEX(product!C:C,MATCH(F7343,product!A:A,))</f>
        <v>Envelopes</v>
      </c>
      <c r="M7343" t="str">
        <f>INDEX(product!D:D,MATCH(F7343,product!A:A,))</f>
        <v>Cameo Buff Policy Envelopes</v>
      </c>
    </row>
    <row r="7344" spans="1:13" x14ac:dyDescent="0.25">
      <c r="A7344" s="1" t="s">
        <v>5011</v>
      </c>
      <c r="B7344" s="2">
        <v>42174</v>
      </c>
      <c r="C7344" s="2">
        <v>42178</v>
      </c>
      <c r="D7344" s="1" t="s">
        <v>19</v>
      </c>
      <c r="E7344" s="1" t="s">
        <v>2169</v>
      </c>
      <c r="F7344" s="1" t="s">
        <v>1005</v>
      </c>
      <c r="G7344">
        <v>5.7919999999999998</v>
      </c>
      <c r="H7344">
        <v>2</v>
      </c>
      <c r="I7344">
        <v>0.8</v>
      </c>
      <c r="J7344">
        <v>-9.5568000000000008</v>
      </c>
      <c r="K7344" t="str">
        <f>INDEX(product!B:B,MATCH('TABELA TOTAL'!$F5087,product!A:A,0))</f>
        <v>Office Supplies</v>
      </c>
      <c r="L7344" t="str">
        <f>INDEX(product!C:C,MATCH(F7344,product!A:A,))</f>
        <v>Binders</v>
      </c>
      <c r="M7344" t="str">
        <f>INDEX(product!D:D,MATCH(F7344,product!A:A,))</f>
        <v>GBC White Gloss Covers, Plain Front</v>
      </c>
    </row>
    <row r="7345" spans="1:13" x14ac:dyDescent="0.25">
      <c r="A7345" s="1" t="s">
        <v>7352</v>
      </c>
      <c r="B7345" s="2">
        <v>42174</v>
      </c>
      <c r="C7345" s="2">
        <v>42179</v>
      </c>
      <c r="D7345" s="1" t="s">
        <v>19</v>
      </c>
      <c r="E7345" s="1" t="s">
        <v>2105</v>
      </c>
      <c r="F7345" s="1" t="s">
        <v>2977</v>
      </c>
      <c r="G7345">
        <v>228.92</v>
      </c>
      <c r="H7345">
        <v>5</v>
      </c>
      <c r="I7345">
        <v>0.2</v>
      </c>
      <c r="J7345">
        <v>14.307499999999999</v>
      </c>
      <c r="K7345" t="str">
        <f>INDEX(product!B:B,MATCH('TABELA TOTAL'!$F9392,product!A:A,0))</f>
        <v>Office Supplies</v>
      </c>
      <c r="L7345" t="str">
        <f>INDEX(product!C:C,MATCH(F7345,product!A:A,))</f>
        <v>Storage</v>
      </c>
      <c r="M7345" t="str">
        <f>INDEX(product!D:D,MATCH(F7345,product!A:A,))</f>
        <v>Recycled Steel Personal File for Hanging File Folders</v>
      </c>
    </row>
    <row r="7346" spans="1:13" x14ac:dyDescent="0.25">
      <c r="A7346" s="1" t="s">
        <v>7377</v>
      </c>
      <c r="B7346" s="2">
        <v>42174</v>
      </c>
      <c r="C7346" s="2">
        <v>42174</v>
      </c>
      <c r="D7346" s="1" t="s">
        <v>654</v>
      </c>
      <c r="E7346" s="1" t="s">
        <v>2092</v>
      </c>
      <c r="F7346" s="1" t="s">
        <v>7262</v>
      </c>
      <c r="G7346">
        <v>5.9039999999999999</v>
      </c>
      <c r="H7346">
        <v>2</v>
      </c>
      <c r="I7346">
        <v>0.2</v>
      </c>
      <c r="J7346">
        <v>1.9925999999999999</v>
      </c>
      <c r="K7346" t="str">
        <f>INDEX(product!B:B,MATCH('TABELA TOTAL'!$F9433,product!A:A,0))</f>
        <v>Office Supplies</v>
      </c>
      <c r="L7346" t="str">
        <f>INDEX(product!C:C,MATCH(F7346,product!A:A,))</f>
        <v>Labels</v>
      </c>
      <c r="M7346" t="str">
        <f>INDEX(product!D:D,MATCH(F7346,product!A:A,))</f>
        <v>Self-Adhesive Address Labels for Typewriters with Dispenser Box</v>
      </c>
    </row>
    <row r="7347" spans="1:13" x14ac:dyDescent="0.25">
      <c r="A7347" s="1" t="s">
        <v>2796</v>
      </c>
      <c r="B7347" s="2">
        <v>42173</v>
      </c>
      <c r="C7347" s="2">
        <v>42178</v>
      </c>
      <c r="D7347" s="1" t="s">
        <v>19</v>
      </c>
      <c r="E7347" s="1" t="s">
        <v>1717</v>
      </c>
      <c r="F7347" s="1" t="s">
        <v>2797</v>
      </c>
      <c r="G7347">
        <v>11.952</v>
      </c>
      <c r="H7347">
        <v>3</v>
      </c>
      <c r="I7347">
        <v>0.2</v>
      </c>
      <c r="J7347">
        <v>4.3326000000000002</v>
      </c>
      <c r="K7347" t="str">
        <f>INDEX(product!B:B,MATCH('TABELA TOTAL'!$F2040,product!A:A,0))</f>
        <v>Office Supplies</v>
      </c>
      <c r="L7347" t="str">
        <f>INDEX(product!C:C,MATCH(F7347,product!A:A,))</f>
        <v>Paper</v>
      </c>
      <c r="M7347" t="str">
        <f>INDEX(product!D:D,MATCH(F7347,product!A:A,))</f>
        <v>Xerox 1922</v>
      </c>
    </row>
    <row r="7348" spans="1:13" x14ac:dyDescent="0.25">
      <c r="A7348" s="1" t="s">
        <v>2796</v>
      </c>
      <c r="B7348" s="2">
        <v>42173</v>
      </c>
      <c r="C7348" s="2">
        <v>42178</v>
      </c>
      <c r="D7348" s="1" t="s">
        <v>19</v>
      </c>
      <c r="E7348" s="1" t="s">
        <v>1717</v>
      </c>
      <c r="F7348" s="1" t="s">
        <v>1855</v>
      </c>
      <c r="G7348">
        <v>4.5359999999999996</v>
      </c>
      <c r="H7348">
        <v>7</v>
      </c>
      <c r="I7348">
        <v>0.7</v>
      </c>
      <c r="J7348">
        <v>-3.3264</v>
      </c>
      <c r="K7348" t="str">
        <f>INDEX(product!B:B,MATCH('TABELA TOTAL'!$F2041,product!A:A,0))</f>
        <v>Office Supplies</v>
      </c>
      <c r="L7348" t="str">
        <f>INDEX(product!C:C,MATCH(F7348,product!A:A,))</f>
        <v>Binders</v>
      </c>
      <c r="M7348" t="str">
        <f>INDEX(product!D:D,MATCH(F7348,product!A:A,))</f>
        <v>Peel &amp; Stick Add-On Corner Pockets</v>
      </c>
    </row>
    <row r="7349" spans="1:13" x14ac:dyDescent="0.25">
      <c r="A7349" s="1" t="s">
        <v>2796</v>
      </c>
      <c r="B7349" s="2">
        <v>42173</v>
      </c>
      <c r="C7349" s="2">
        <v>42178</v>
      </c>
      <c r="D7349" s="1" t="s">
        <v>19</v>
      </c>
      <c r="E7349" s="1" t="s">
        <v>1717</v>
      </c>
      <c r="F7349" s="1" t="s">
        <v>1669</v>
      </c>
      <c r="G7349">
        <v>9.1560000000000006</v>
      </c>
      <c r="H7349">
        <v>2</v>
      </c>
      <c r="I7349">
        <v>0.7</v>
      </c>
      <c r="J7349">
        <v>-6.1040000000000001</v>
      </c>
      <c r="K7349" t="str">
        <f>INDEX(product!B:B,MATCH('TABELA TOTAL'!$F2042,product!A:A,0))</f>
        <v>Office Supplies</v>
      </c>
      <c r="L7349" t="str">
        <f>INDEX(product!C:C,MATCH(F7349,product!A:A,))</f>
        <v>Binders</v>
      </c>
      <c r="M7349" t="str">
        <f>INDEX(product!D:D,MATCH(F7349,product!A:A,))</f>
        <v>Aluminum Screw Posts</v>
      </c>
    </row>
    <row r="7350" spans="1:13" x14ac:dyDescent="0.25">
      <c r="A7350" s="1" t="s">
        <v>2796</v>
      </c>
      <c r="B7350" s="2">
        <v>42173</v>
      </c>
      <c r="C7350" s="2">
        <v>42178</v>
      </c>
      <c r="D7350" s="1" t="s">
        <v>19</v>
      </c>
      <c r="E7350" s="1" t="s">
        <v>1717</v>
      </c>
      <c r="F7350" s="1" t="s">
        <v>2612</v>
      </c>
      <c r="G7350">
        <v>75.36</v>
      </c>
      <c r="H7350">
        <v>5</v>
      </c>
      <c r="I7350">
        <v>0.2</v>
      </c>
      <c r="J7350">
        <v>20.724</v>
      </c>
      <c r="K7350" t="str">
        <f>INDEX(product!B:B,MATCH('TABELA TOTAL'!$F2043,product!A:A,0))</f>
        <v>Technology</v>
      </c>
      <c r="L7350" t="str">
        <f>INDEX(product!C:C,MATCH(F7350,product!A:A,))</f>
        <v>Furnishings</v>
      </c>
      <c r="M7350" t="str">
        <f>INDEX(product!D:D,MATCH(F7350,product!A:A,))</f>
        <v>Flat Face Poster Frame</v>
      </c>
    </row>
    <row r="7351" spans="1:13" x14ac:dyDescent="0.25">
      <c r="A7351" s="1" t="s">
        <v>4465</v>
      </c>
      <c r="B7351" s="2">
        <v>42173</v>
      </c>
      <c r="C7351" s="2">
        <v>42177</v>
      </c>
      <c r="D7351" s="1" t="s">
        <v>19</v>
      </c>
      <c r="E7351" s="1" t="s">
        <v>3841</v>
      </c>
      <c r="F7351" s="1" t="s">
        <v>2361</v>
      </c>
      <c r="G7351">
        <v>51.98</v>
      </c>
      <c r="H7351">
        <v>2</v>
      </c>
      <c r="I7351">
        <v>0</v>
      </c>
      <c r="J7351">
        <v>15.074199999999999</v>
      </c>
      <c r="K7351" t="str">
        <f>INDEX(product!B:B,MATCH('TABELA TOTAL'!$F4196,product!A:A,0))</f>
        <v>Office Supplies</v>
      </c>
      <c r="L7351" t="str">
        <f>INDEX(product!C:C,MATCH(F7351,product!A:A,))</f>
        <v>Art</v>
      </c>
      <c r="M7351" t="str">
        <f>INDEX(product!D:D,MATCH(F7351,product!A:A,))</f>
        <v>BOSTON Ranger #55 Pencil Sharpener, Black</v>
      </c>
    </row>
    <row r="7352" spans="1:13" x14ac:dyDescent="0.25">
      <c r="A7352" s="1" t="s">
        <v>5598</v>
      </c>
      <c r="B7352" s="2">
        <v>42173</v>
      </c>
      <c r="C7352" s="2">
        <v>42177</v>
      </c>
      <c r="D7352" s="1" t="s">
        <v>19</v>
      </c>
      <c r="E7352" s="1" t="s">
        <v>1854</v>
      </c>
      <c r="F7352" s="1" t="s">
        <v>639</v>
      </c>
      <c r="G7352">
        <v>13.632</v>
      </c>
      <c r="H7352">
        <v>4</v>
      </c>
      <c r="I7352">
        <v>0.2</v>
      </c>
      <c r="J7352">
        <v>3.5783999999999998</v>
      </c>
      <c r="K7352" t="str">
        <f>INDEX(product!B:B,MATCH('TABELA TOTAL'!$F6107,product!A:A,0))</f>
        <v>Office Supplies</v>
      </c>
      <c r="L7352" t="str">
        <f>INDEX(product!C:C,MATCH(F7352,product!A:A,))</f>
        <v>Art</v>
      </c>
      <c r="M7352" t="str">
        <f>INDEX(product!D:D,MATCH(F7352,product!A:A,))</f>
        <v>Dixon Prang Watercolor Pencils, 10-Color Set with Brush</v>
      </c>
    </row>
    <row r="7353" spans="1:13" x14ac:dyDescent="0.25">
      <c r="A7353" s="1" t="s">
        <v>5933</v>
      </c>
      <c r="B7353" s="2">
        <v>42173</v>
      </c>
      <c r="C7353" s="2">
        <v>42175</v>
      </c>
      <c r="D7353" s="1" t="s">
        <v>79</v>
      </c>
      <c r="E7353" s="1" t="s">
        <v>1295</v>
      </c>
      <c r="F7353" s="1" t="s">
        <v>2989</v>
      </c>
      <c r="G7353">
        <v>6.1289999999999996</v>
      </c>
      <c r="H7353">
        <v>3</v>
      </c>
      <c r="I7353">
        <v>0.7</v>
      </c>
      <c r="J7353">
        <v>-4.4946000000000002</v>
      </c>
      <c r="K7353" t="str">
        <f>INDEX(product!B:B,MATCH('TABELA TOTAL'!$F6731,product!A:A,0))</f>
        <v>Technology</v>
      </c>
      <c r="L7353" t="str">
        <f>INDEX(product!C:C,MATCH(F7353,product!A:A,))</f>
        <v>Binders</v>
      </c>
      <c r="M7353" t="str">
        <f>INDEX(product!D:D,MATCH(F7353,product!A:A,))</f>
        <v>Avery Self-Adhesive Photo Pockets for Polaroid Photos</v>
      </c>
    </row>
    <row r="7354" spans="1:13" x14ac:dyDescent="0.25">
      <c r="A7354" s="1" t="s">
        <v>5933</v>
      </c>
      <c r="B7354" s="2">
        <v>42173</v>
      </c>
      <c r="C7354" s="2">
        <v>42175</v>
      </c>
      <c r="D7354" s="1" t="s">
        <v>79</v>
      </c>
      <c r="E7354" s="1" t="s">
        <v>1295</v>
      </c>
      <c r="F7354" s="1" t="s">
        <v>466</v>
      </c>
      <c r="G7354">
        <v>643.13599999999997</v>
      </c>
      <c r="H7354">
        <v>4</v>
      </c>
      <c r="I7354">
        <v>0.2</v>
      </c>
      <c r="J7354">
        <v>56.2744</v>
      </c>
      <c r="K7354" t="str">
        <f>INDEX(product!B:B,MATCH('TABELA TOTAL'!$F6732,product!A:A,0))</f>
        <v>Office Supplies</v>
      </c>
      <c r="L7354" t="str">
        <f>INDEX(product!C:C,MATCH(F7354,product!A:A,))</f>
        <v>Chairs</v>
      </c>
      <c r="M7354" t="str">
        <f>INDEX(product!D:D,MATCH(F7354,product!A:A,))</f>
        <v>Global Leather Highback Executive Chair with Pneumatic Height Adjustment, Black</v>
      </c>
    </row>
    <row r="7355" spans="1:13" x14ac:dyDescent="0.25">
      <c r="A7355" s="1" t="s">
        <v>5933</v>
      </c>
      <c r="B7355" s="2">
        <v>42173</v>
      </c>
      <c r="C7355" s="2">
        <v>42175</v>
      </c>
      <c r="D7355" s="1" t="s">
        <v>79</v>
      </c>
      <c r="E7355" s="1" t="s">
        <v>1295</v>
      </c>
      <c r="F7355" s="1" t="s">
        <v>580</v>
      </c>
      <c r="G7355">
        <v>20.736000000000001</v>
      </c>
      <c r="H7355">
        <v>4</v>
      </c>
      <c r="I7355">
        <v>0.2</v>
      </c>
      <c r="J7355">
        <v>7.2576000000000001</v>
      </c>
      <c r="K7355" t="str">
        <f>INDEX(product!B:B,MATCH('TABELA TOTAL'!$F6733,product!A:A,0))</f>
        <v>Office Supplies</v>
      </c>
      <c r="L7355" t="str">
        <f>INDEX(product!C:C,MATCH(F7355,product!A:A,))</f>
        <v>Paper</v>
      </c>
      <c r="M7355" t="str">
        <f>INDEX(product!D:D,MATCH(F7355,product!A:A,))</f>
        <v>Xerox 21</v>
      </c>
    </row>
    <row r="7356" spans="1:13" x14ac:dyDescent="0.25">
      <c r="A7356" s="1" t="s">
        <v>6468</v>
      </c>
      <c r="B7356" s="2">
        <v>42173</v>
      </c>
      <c r="C7356" s="2">
        <v>42179</v>
      </c>
      <c r="D7356" s="1" t="s">
        <v>19</v>
      </c>
      <c r="E7356" s="1" t="s">
        <v>730</v>
      </c>
      <c r="F7356" s="1" t="s">
        <v>3741</v>
      </c>
      <c r="G7356">
        <v>60.84</v>
      </c>
      <c r="H7356">
        <v>3</v>
      </c>
      <c r="I7356">
        <v>0</v>
      </c>
      <c r="J7356">
        <v>19.468800000000002</v>
      </c>
      <c r="K7356" t="str">
        <f>INDEX(product!B:B,MATCH('TABELA TOTAL'!$F7750,product!A:A,0))</f>
        <v>Office Supplies</v>
      </c>
      <c r="L7356" t="str">
        <f>INDEX(product!C:C,MATCH(F7356,product!A:A,))</f>
        <v>Furnishings</v>
      </c>
      <c r="M7356" t="str">
        <f>INDEX(product!D:D,MATCH(F7356,product!A:A,))</f>
        <v>Seth Thomas 8 1/2" Cubicle Clock</v>
      </c>
    </row>
    <row r="7357" spans="1:13" x14ac:dyDescent="0.25">
      <c r="A7357" s="1" t="s">
        <v>6468</v>
      </c>
      <c r="B7357" s="2">
        <v>42173</v>
      </c>
      <c r="C7357" s="2">
        <v>42179</v>
      </c>
      <c r="D7357" s="1" t="s">
        <v>19</v>
      </c>
      <c r="E7357" s="1" t="s">
        <v>730</v>
      </c>
      <c r="F7357" s="1" t="s">
        <v>1924</v>
      </c>
      <c r="G7357">
        <v>450.04</v>
      </c>
      <c r="H7357">
        <v>2</v>
      </c>
      <c r="I7357">
        <v>0</v>
      </c>
      <c r="J7357">
        <v>58.505200000000002</v>
      </c>
      <c r="K7357" t="str">
        <f>INDEX(product!B:B,MATCH('TABELA TOTAL'!$F7751,product!A:A,0))</f>
        <v>Office Supplies</v>
      </c>
      <c r="L7357" t="str">
        <f>INDEX(product!C:C,MATCH(F7357,product!A:A,))</f>
        <v>Storage</v>
      </c>
      <c r="M7357" t="str">
        <f>INDEX(product!D:D,MATCH(F7357,product!A:A,))</f>
        <v>Tennsco Double-Tier Lockers</v>
      </c>
    </row>
    <row r="7358" spans="1:13" x14ac:dyDescent="0.25">
      <c r="A7358" s="1" t="s">
        <v>6468</v>
      </c>
      <c r="B7358" s="2">
        <v>42173</v>
      </c>
      <c r="C7358" s="2">
        <v>42179</v>
      </c>
      <c r="D7358" s="1" t="s">
        <v>19</v>
      </c>
      <c r="E7358" s="1" t="s">
        <v>730</v>
      </c>
      <c r="F7358" s="1" t="s">
        <v>325</v>
      </c>
      <c r="G7358">
        <v>34.6</v>
      </c>
      <c r="H7358">
        <v>2</v>
      </c>
      <c r="I7358">
        <v>0</v>
      </c>
      <c r="J7358">
        <v>16.608000000000001</v>
      </c>
      <c r="K7358" t="str">
        <f>INDEX(product!B:B,MATCH('TABELA TOTAL'!$F7752,product!A:A,0))</f>
        <v>Office Supplies</v>
      </c>
      <c r="L7358" t="str">
        <f>INDEX(product!C:C,MATCH(F7358,product!A:A,))</f>
        <v>Binders</v>
      </c>
      <c r="M7358" t="str">
        <f>INDEX(product!D:D,MATCH(F7358,product!A:A,))</f>
        <v>Wilson Jones International Size A4 Ring Binders</v>
      </c>
    </row>
    <row r="7359" spans="1:13" x14ac:dyDescent="0.25">
      <c r="A7359" s="1" t="s">
        <v>6468</v>
      </c>
      <c r="B7359" s="2">
        <v>42173</v>
      </c>
      <c r="C7359" s="2">
        <v>42179</v>
      </c>
      <c r="D7359" s="1" t="s">
        <v>19</v>
      </c>
      <c r="E7359" s="1" t="s">
        <v>730</v>
      </c>
      <c r="F7359" s="1" t="s">
        <v>1001</v>
      </c>
      <c r="G7359">
        <v>467.97</v>
      </c>
      <c r="H7359">
        <v>3</v>
      </c>
      <c r="I7359">
        <v>0</v>
      </c>
      <c r="J7359">
        <v>140.39099999999999</v>
      </c>
      <c r="K7359" t="str">
        <f>INDEX(product!B:B,MATCH('TABELA TOTAL'!$F7753,product!A:A,0))</f>
        <v>Technology</v>
      </c>
      <c r="L7359" t="str">
        <f>INDEX(product!C:C,MATCH(F7359,product!A:A,))</f>
        <v>Phones</v>
      </c>
      <c r="M7359" t="str">
        <f>INDEX(product!D:D,MATCH(F7359,product!A:A,))</f>
        <v>Cisco SPA301</v>
      </c>
    </row>
    <row r="7360" spans="1:13" x14ac:dyDescent="0.25">
      <c r="A7360" s="1" t="s">
        <v>6468</v>
      </c>
      <c r="B7360" s="2">
        <v>42173</v>
      </c>
      <c r="C7360" s="2">
        <v>42179</v>
      </c>
      <c r="D7360" s="1" t="s">
        <v>19</v>
      </c>
      <c r="E7360" s="1" t="s">
        <v>730</v>
      </c>
      <c r="F7360" s="1" t="s">
        <v>1534</v>
      </c>
      <c r="G7360">
        <v>33.020000000000003</v>
      </c>
      <c r="H7360">
        <v>2</v>
      </c>
      <c r="I7360">
        <v>0</v>
      </c>
      <c r="J7360">
        <v>15.849600000000001</v>
      </c>
      <c r="K7360" t="str">
        <f>INDEX(product!B:B,MATCH('TABELA TOTAL'!$F7754,product!A:A,0))</f>
        <v>Furniture</v>
      </c>
      <c r="L7360" t="str">
        <f>INDEX(product!C:C,MATCH(F7360,product!A:A,))</f>
        <v>Binders</v>
      </c>
      <c r="M7360" t="str">
        <f>INDEX(product!D:D,MATCH(F7360,product!A:A,))</f>
        <v>JM Magazine Binder</v>
      </c>
    </row>
    <row r="7361" spans="1:13" x14ac:dyDescent="0.25">
      <c r="A7361" s="1" t="s">
        <v>1649</v>
      </c>
      <c r="B7361" s="2">
        <v>42171</v>
      </c>
      <c r="C7361" s="2">
        <v>42175</v>
      </c>
      <c r="D7361" s="1" t="s">
        <v>19</v>
      </c>
      <c r="E7361" s="1" t="s">
        <v>745</v>
      </c>
      <c r="F7361" s="1" t="s">
        <v>1650</v>
      </c>
      <c r="G7361">
        <v>6.2080000000000002</v>
      </c>
      <c r="H7361">
        <v>2</v>
      </c>
      <c r="I7361">
        <v>0.2</v>
      </c>
      <c r="J7361">
        <v>2.1728000000000001</v>
      </c>
      <c r="K7361" t="str">
        <f>INDEX(product!B:B,MATCH('TABELA TOTAL'!$F1025,product!A:A,0))</f>
        <v>Office Supplies</v>
      </c>
      <c r="L7361" t="str">
        <f>INDEX(product!C:C,MATCH(F7361,product!A:A,))</f>
        <v>Envelopes</v>
      </c>
      <c r="M7361" t="str">
        <f>INDEX(product!D:D,MATCH(F7361,product!A:A,))</f>
        <v>Peel &amp; Seel Envelopes</v>
      </c>
    </row>
    <row r="7362" spans="1:13" x14ac:dyDescent="0.25">
      <c r="A7362" s="1" t="s">
        <v>4289</v>
      </c>
      <c r="B7362" s="2">
        <v>42171</v>
      </c>
      <c r="C7362" s="2">
        <v>42175</v>
      </c>
      <c r="D7362" s="1" t="s">
        <v>19</v>
      </c>
      <c r="E7362" s="1" t="s">
        <v>4217</v>
      </c>
      <c r="F7362" s="1" t="s">
        <v>4290</v>
      </c>
      <c r="G7362">
        <v>28.751999999999999</v>
      </c>
      <c r="H7362">
        <v>3</v>
      </c>
      <c r="I7362">
        <v>0.2</v>
      </c>
      <c r="J7362">
        <v>9.3444000000000003</v>
      </c>
      <c r="K7362" t="str">
        <f>INDEX(product!B:B,MATCH('TABELA TOTAL'!$F3938,product!A:A,0))</f>
        <v>Office Supplies</v>
      </c>
      <c r="L7362" t="str">
        <f>INDEX(product!C:C,MATCH(F7362,product!A:A,))</f>
        <v>Envelopes</v>
      </c>
      <c r="M7362" t="str">
        <f>INDEX(product!D:D,MATCH(F7362,product!A:A,))</f>
        <v>Staple envelope</v>
      </c>
    </row>
    <row r="7363" spans="1:13" x14ac:dyDescent="0.25">
      <c r="A7363" s="1" t="s">
        <v>4289</v>
      </c>
      <c r="B7363" s="2">
        <v>42171</v>
      </c>
      <c r="C7363" s="2">
        <v>42175</v>
      </c>
      <c r="D7363" s="1" t="s">
        <v>19</v>
      </c>
      <c r="E7363" s="1" t="s">
        <v>4217</v>
      </c>
      <c r="F7363" s="1" t="s">
        <v>1591</v>
      </c>
      <c r="G7363">
        <v>27.216000000000001</v>
      </c>
      <c r="H7363">
        <v>3</v>
      </c>
      <c r="I7363">
        <v>0.2</v>
      </c>
      <c r="J7363">
        <v>9.8658000000000001</v>
      </c>
      <c r="K7363" t="str">
        <f>INDEX(product!B:B,MATCH('TABELA TOTAL'!$F3939,product!A:A,0))</f>
        <v>Technology</v>
      </c>
      <c r="L7363" t="str">
        <f>INDEX(product!C:C,MATCH(F7363,product!A:A,))</f>
        <v>Paper</v>
      </c>
      <c r="M7363" t="str">
        <f>INDEX(product!D:D,MATCH(F7363,product!A:A,))</f>
        <v>Xerox 188</v>
      </c>
    </row>
    <row r="7364" spans="1:13" x14ac:dyDescent="0.25">
      <c r="A7364" s="1" t="s">
        <v>4289</v>
      </c>
      <c r="B7364" s="2">
        <v>42171</v>
      </c>
      <c r="C7364" s="2">
        <v>42175</v>
      </c>
      <c r="D7364" s="1" t="s">
        <v>19</v>
      </c>
      <c r="E7364" s="1" t="s">
        <v>4217</v>
      </c>
      <c r="F7364" s="1" t="s">
        <v>1915</v>
      </c>
      <c r="G7364">
        <v>197.37200000000001</v>
      </c>
      <c r="H7364">
        <v>2</v>
      </c>
      <c r="I7364">
        <v>0.3</v>
      </c>
      <c r="J7364">
        <v>-25.3764</v>
      </c>
      <c r="K7364" t="str">
        <f>INDEX(product!B:B,MATCH('TABELA TOTAL'!$F3940,product!A:A,0))</f>
        <v>Technology</v>
      </c>
      <c r="L7364" t="str">
        <f>INDEX(product!C:C,MATCH(F7364,product!A:A,))</f>
        <v>Chairs</v>
      </c>
      <c r="M7364" t="str">
        <f>INDEX(product!D:D,MATCH(F7364,product!A:A,))</f>
        <v>Office Star - Contemporary Swivel Chair with Padded Adjustable Arms and Flex Back</v>
      </c>
    </row>
    <row r="7365" spans="1:13" x14ac:dyDescent="0.25">
      <c r="A7365" s="1" t="s">
        <v>7006</v>
      </c>
      <c r="B7365" s="2">
        <v>42171</v>
      </c>
      <c r="C7365" s="2">
        <v>42174</v>
      </c>
      <c r="D7365" s="1" t="s">
        <v>79</v>
      </c>
      <c r="E7365" s="1" t="s">
        <v>269</v>
      </c>
      <c r="F7365" s="1" t="s">
        <v>899</v>
      </c>
      <c r="G7365">
        <v>3050.3760000000002</v>
      </c>
      <c r="H7365">
        <v>3</v>
      </c>
      <c r="I7365">
        <v>0.2</v>
      </c>
      <c r="J7365">
        <v>1143.8910000000001</v>
      </c>
      <c r="K7365" t="str">
        <f>INDEX(product!B:B,MATCH('TABELA TOTAL'!$F8751,product!A:A,0))</f>
        <v>Office Supplies</v>
      </c>
      <c r="L7365" t="str">
        <f>INDEX(product!C:C,MATCH(F7365,product!A:A,))</f>
        <v>Binders</v>
      </c>
      <c r="M7365" t="str">
        <f>INDEX(product!D:D,MATCH(F7365,product!A:A,))</f>
        <v>Fellowes PB500 Electric Punch Plastic Comb Binding Machine with Manual Bind</v>
      </c>
    </row>
    <row r="7366" spans="1:13" x14ac:dyDescent="0.25">
      <c r="A7366" s="1" t="s">
        <v>7006</v>
      </c>
      <c r="B7366" s="2">
        <v>42171</v>
      </c>
      <c r="C7366" s="2">
        <v>42174</v>
      </c>
      <c r="D7366" s="1" t="s">
        <v>79</v>
      </c>
      <c r="E7366" s="1" t="s">
        <v>269</v>
      </c>
      <c r="F7366" s="1" t="s">
        <v>2417</v>
      </c>
      <c r="G7366">
        <v>133.97999999999999</v>
      </c>
      <c r="H7366">
        <v>2</v>
      </c>
      <c r="I7366">
        <v>0</v>
      </c>
      <c r="J7366">
        <v>33.494999999999997</v>
      </c>
      <c r="K7366" t="str">
        <f>INDEX(product!B:B,MATCH('TABELA TOTAL'!$F8752,product!A:A,0))</f>
        <v>Technology</v>
      </c>
      <c r="L7366" t="str">
        <f>INDEX(product!C:C,MATCH(F7366,product!A:A,))</f>
        <v>Phones</v>
      </c>
      <c r="M7366" t="str">
        <f>INDEX(product!D:D,MATCH(F7366,product!A:A,))</f>
        <v>RCA Visys Integrated PBX 8-Line Router</v>
      </c>
    </row>
    <row r="7367" spans="1:13" x14ac:dyDescent="0.25">
      <c r="A7367" s="1" t="s">
        <v>4253</v>
      </c>
      <c r="B7367" s="2">
        <v>42170</v>
      </c>
      <c r="C7367" s="2">
        <v>42175</v>
      </c>
      <c r="D7367" s="1" t="s">
        <v>19</v>
      </c>
      <c r="E7367" s="1" t="s">
        <v>4254</v>
      </c>
      <c r="F7367" s="1" t="s">
        <v>3213</v>
      </c>
      <c r="G7367">
        <v>9.5679999999999996</v>
      </c>
      <c r="H7367">
        <v>2</v>
      </c>
      <c r="I7367">
        <v>0.2</v>
      </c>
      <c r="J7367">
        <v>2.99</v>
      </c>
      <c r="K7367" t="str">
        <f>INDEX(product!B:B,MATCH('TABELA TOTAL'!$F3882,product!A:A,0))</f>
        <v>Furniture</v>
      </c>
      <c r="L7367" t="str">
        <f>INDEX(product!C:C,MATCH(F7367,product!A:A,))</f>
        <v>Paper</v>
      </c>
      <c r="M7367" t="str">
        <f>INDEX(product!D:D,MATCH(F7367,product!A:A,))</f>
        <v>Xerox 1895</v>
      </c>
    </row>
    <row r="7368" spans="1:13" x14ac:dyDescent="0.25">
      <c r="A7368" s="1" t="s">
        <v>4253</v>
      </c>
      <c r="B7368" s="2">
        <v>42170</v>
      </c>
      <c r="C7368" s="2">
        <v>42175</v>
      </c>
      <c r="D7368" s="1" t="s">
        <v>19</v>
      </c>
      <c r="E7368" s="1" t="s">
        <v>4254</v>
      </c>
      <c r="F7368" s="1" t="s">
        <v>476</v>
      </c>
      <c r="G7368">
        <v>82.367999999999995</v>
      </c>
      <c r="H7368">
        <v>2</v>
      </c>
      <c r="I7368">
        <v>0.2</v>
      </c>
      <c r="J7368">
        <v>-19.5624</v>
      </c>
      <c r="K7368" t="str">
        <f>INDEX(product!B:B,MATCH('TABELA TOTAL'!$F3883,product!A:A,0))</f>
        <v>Technology</v>
      </c>
      <c r="L7368" t="str">
        <f>INDEX(product!C:C,MATCH(F7368,product!A:A,))</f>
        <v>Storage</v>
      </c>
      <c r="M7368" t="str">
        <f>INDEX(product!D:D,MATCH(F7368,product!A:A,))</f>
        <v>Belkin 19" Vented Equipment Shelf, Black</v>
      </c>
    </row>
    <row r="7369" spans="1:13" x14ac:dyDescent="0.25">
      <c r="A7369" s="1" t="s">
        <v>4253</v>
      </c>
      <c r="B7369" s="2">
        <v>42170</v>
      </c>
      <c r="C7369" s="2">
        <v>42175</v>
      </c>
      <c r="D7369" s="1" t="s">
        <v>19</v>
      </c>
      <c r="E7369" s="1" t="s">
        <v>4254</v>
      </c>
      <c r="F7369" s="1" t="s">
        <v>4246</v>
      </c>
      <c r="G7369">
        <v>364.70400000000001</v>
      </c>
      <c r="H7369">
        <v>6</v>
      </c>
      <c r="I7369">
        <v>0.2</v>
      </c>
      <c r="J7369">
        <v>-36.470399999999998</v>
      </c>
      <c r="K7369" t="str">
        <f>INDEX(product!B:B,MATCH('TABELA TOTAL'!$F3884,product!A:A,0))</f>
        <v>Furniture</v>
      </c>
      <c r="L7369" t="str">
        <f>INDEX(product!C:C,MATCH(F7369,product!A:A,))</f>
        <v>Furnishings</v>
      </c>
      <c r="M7369" t="str">
        <f>INDEX(product!D:D,MATCH(F7369,product!A:A,))</f>
        <v>Eldon "L" Workstation Diamond Chairmat</v>
      </c>
    </row>
    <row r="7370" spans="1:13" x14ac:dyDescent="0.25">
      <c r="A7370" s="1" t="s">
        <v>4253</v>
      </c>
      <c r="B7370" s="2">
        <v>42170</v>
      </c>
      <c r="C7370" s="2">
        <v>42175</v>
      </c>
      <c r="D7370" s="1" t="s">
        <v>19</v>
      </c>
      <c r="E7370" s="1" t="s">
        <v>4254</v>
      </c>
      <c r="F7370" s="1" t="s">
        <v>4255</v>
      </c>
      <c r="G7370">
        <v>40.256</v>
      </c>
      <c r="H7370">
        <v>4</v>
      </c>
      <c r="I7370">
        <v>0.2</v>
      </c>
      <c r="J7370">
        <v>11.070399999999999</v>
      </c>
      <c r="K7370" t="str">
        <f>INDEX(product!B:B,MATCH('TABELA TOTAL'!$F3885,product!A:A,0))</f>
        <v>Furniture</v>
      </c>
      <c r="L7370" t="str">
        <f>INDEX(product!C:C,MATCH(F7370,product!A:A,))</f>
        <v>Furnishings</v>
      </c>
      <c r="M7370" t="str">
        <f>INDEX(product!D:D,MATCH(F7370,product!A:A,))</f>
        <v>DAX Copper Panel Document Frame, 5 x 7 Size</v>
      </c>
    </row>
    <row r="7371" spans="1:13" x14ac:dyDescent="0.25">
      <c r="A7371" s="1" t="s">
        <v>5450</v>
      </c>
      <c r="B7371" s="2">
        <v>42170</v>
      </c>
      <c r="C7371" s="2">
        <v>42172</v>
      </c>
      <c r="D7371" s="1" t="s">
        <v>79</v>
      </c>
      <c r="E7371" s="1" t="s">
        <v>2669</v>
      </c>
      <c r="F7371" s="1" t="s">
        <v>2744</v>
      </c>
      <c r="G7371">
        <v>11.672000000000001</v>
      </c>
      <c r="H7371">
        <v>1</v>
      </c>
      <c r="I7371">
        <v>0.2</v>
      </c>
      <c r="J7371">
        <v>-0.72950000000000004</v>
      </c>
      <c r="K7371" t="str">
        <f>INDEX(product!B:B,MATCH('TABELA TOTAL'!$F5816,product!A:A,0))</f>
        <v>Office Supplies</v>
      </c>
      <c r="L7371" t="str">
        <f>INDEX(product!C:C,MATCH(F7371,product!A:A,))</f>
        <v>Accessories</v>
      </c>
      <c r="M7371" t="str">
        <f>INDEX(product!D:D,MATCH(F7371,product!A:A,))</f>
        <v>Belkin Standard 104 key USB Keyboard</v>
      </c>
    </row>
    <row r="7372" spans="1:13" x14ac:dyDescent="0.25">
      <c r="A7372" s="1" t="s">
        <v>6384</v>
      </c>
      <c r="B7372" s="2">
        <v>42170</v>
      </c>
      <c r="C7372" s="2">
        <v>42174</v>
      </c>
      <c r="D7372" s="1" t="s">
        <v>19</v>
      </c>
      <c r="E7372" s="1" t="s">
        <v>593</v>
      </c>
      <c r="F7372" s="1" t="s">
        <v>1094</v>
      </c>
      <c r="G7372">
        <v>225.57599999999999</v>
      </c>
      <c r="H7372">
        <v>3</v>
      </c>
      <c r="I7372">
        <v>0.2</v>
      </c>
      <c r="J7372">
        <v>22.557600000000001</v>
      </c>
      <c r="K7372" t="str">
        <f>INDEX(product!B:B,MATCH('TABELA TOTAL'!$F7598,product!A:A,0))</f>
        <v>Office Supplies</v>
      </c>
      <c r="L7372" t="str">
        <f>INDEX(product!C:C,MATCH(F7372,product!A:A,))</f>
        <v>Phones</v>
      </c>
      <c r="M7372" t="str">
        <f>INDEX(product!D:D,MATCH(F7372,product!A:A,))</f>
        <v>Jabra SPEAK 410</v>
      </c>
    </row>
    <row r="7373" spans="1:13" x14ac:dyDescent="0.25">
      <c r="A7373" s="1" t="s">
        <v>2016</v>
      </c>
      <c r="B7373" s="2">
        <v>42169</v>
      </c>
      <c r="C7373" s="2">
        <v>42173</v>
      </c>
      <c r="D7373" s="1" t="s">
        <v>19</v>
      </c>
      <c r="E7373" s="1" t="s">
        <v>251</v>
      </c>
      <c r="F7373" s="1" t="s">
        <v>1878</v>
      </c>
      <c r="G7373">
        <v>51.072000000000003</v>
      </c>
      <c r="H7373">
        <v>6</v>
      </c>
      <c r="I7373">
        <v>0.2</v>
      </c>
      <c r="J7373">
        <v>5.1071999999999997</v>
      </c>
      <c r="K7373" t="str">
        <f>INDEX(product!B:B,MATCH('TABELA TOTAL'!$F1328,product!A:A,0))</f>
        <v>Office Supplies</v>
      </c>
      <c r="L7373" t="str">
        <f>INDEX(product!C:C,MATCH(F7373,product!A:A,))</f>
        <v>Furnishings</v>
      </c>
      <c r="M7373" t="str">
        <f>INDEX(product!D:D,MATCH(F7373,product!A:A,))</f>
        <v>Eldon Expressions Punched Metal &amp; Wood Desk Accessories, Pewter &amp; Cherry</v>
      </c>
    </row>
    <row r="7374" spans="1:13" x14ac:dyDescent="0.25">
      <c r="A7374" s="1" t="s">
        <v>1667</v>
      </c>
      <c r="B7374" s="2">
        <v>42168</v>
      </c>
      <c r="C7374" s="2">
        <v>42169</v>
      </c>
      <c r="D7374" s="1" t="s">
        <v>79</v>
      </c>
      <c r="E7374" s="1" t="s">
        <v>1668</v>
      </c>
      <c r="F7374" s="1" t="s">
        <v>1669</v>
      </c>
      <c r="G7374">
        <v>36.624000000000002</v>
      </c>
      <c r="H7374">
        <v>3</v>
      </c>
      <c r="I7374">
        <v>0.2</v>
      </c>
      <c r="J7374">
        <v>13.734</v>
      </c>
      <c r="K7374" t="str">
        <f>INDEX(product!B:B,MATCH('TABELA TOTAL'!$F1039,product!A:A,0))</f>
        <v>Office Supplies</v>
      </c>
      <c r="L7374" t="str">
        <f>INDEX(product!C:C,MATCH(F7374,product!A:A,))</f>
        <v>Binders</v>
      </c>
      <c r="M7374" t="str">
        <f>INDEX(product!D:D,MATCH(F7374,product!A:A,))</f>
        <v>Aluminum Screw Posts</v>
      </c>
    </row>
    <row r="7375" spans="1:13" x14ac:dyDescent="0.25">
      <c r="A7375" s="1" t="s">
        <v>4136</v>
      </c>
      <c r="B7375" s="2">
        <v>42168</v>
      </c>
      <c r="C7375" s="2">
        <v>42174</v>
      </c>
      <c r="D7375" s="1" t="s">
        <v>19</v>
      </c>
      <c r="E7375" s="1" t="s">
        <v>3939</v>
      </c>
      <c r="F7375" s="1" t="s">
        <v>4095</v>
      </c>
      <c r="G7375">
        <v>24.78</v>
      </c>
      <c r="H7375">
        <v>6</v>
      </c>
      <c r="I7375">
        <v>0</v>
      </c>
      <c r="J7375">
        <v>6.9383999999999997</v>
      </c>
      <c r="K7375" t="str">
        <f>INDEX(product!B:B,MATCH('TABELA TOTAL'!$F3704,product!A:A,0))</f>
        <v>Office Supplies</v>
      </c>
      <c r="L7375" t="str">
        <f>INDEX(product!C:C,MATCH(F7375,product!A:A,))</f>
        <v>Art</v>
      </c>
      <c r="M7375" t="str">
        <f>INDEX(product!D:D,MATCH(F7375,product!A:A,))</f>
        <v>Newell 31</v>
      </c>
    </row>
    <row r="7376" spans="1:13" x14ac:dyDescent="0.25">
      <c r="A7376" s="1" t="s">
        <v>4136</v>
      </c>
      <c r="B7376" s="2">
        <v>42168</v>
      </c>
      <c r="C7376" s="2">
        <v>42174</v>
      </c>
      <c r="D7376" s="1" t="s">
        <v>19</v>
      </c>
      <c r="E7376" s="1" t="s">
        <v>3939</v>
      </c>
      <c r="F7376" s="1" t="s">
        <v>2743</v>
      </c>
      <c r="G7376">
        <v>19.14</v>
      </c>
      <c r="H7376">
        <v>3</v>
      </c>
      <c r="I7376">
        <v>0</v>
      </c>
      <c r="J7376">
        <v>8.8043999999999993</v>
      </c>
      <c r="K7376" t="str">
        <f>INDEX(product!B:B,MATCH('TABELA TOTAL'!$F3705,product!A:A,0))</f>
        <v>Furniture</v>
      </c>
      <c r="L7376" t="str">
        <f>INDEX(product!C:C,MATCH(F7376,product!A:A,))</f>
        <v>Binders</v>
      </c>
      <c r="M7376" t="str">
        <f>INDEX(product!D:D,MATCH(F7376,product!A:A,))</f>
        <v>Avery Heavy-Duty EZD View Binder with Locking Rings</v>
      </c>
    </row>
    <row r="7377" spans="1:13" x14ac:dyDescent="0.25">
      <c r="A7377" s="1" t="s">
        <v>4136</v>
      </c>
      <c r="B7377" s="2">
        <v>42168</v>
      </c>
      <c r="C7377" s="2">
        <v>42174</v>
      </c>
      <c r="D7377" s="1" t="s">
        <v>19</v>
      </c>
      <c r="E7377" s="1" t="s">
        <v>3939</v>
      </c>
      <c r="F7377" s="1" t="s">
        <v>1808</v>
      </c>
      <c r="G7377">
        <v>899.97</v>
      </c>
      <c r="H7377">
        <v>3</v>
      </c>
      <c r="I7377">
        <v>0</v>
      </c>
      <c r="J7377">
        <v>314.98950000000002</v>
      </c>
      <c r="K7377" t="str">
        <f>INDEX(product!B:B,MATCH('TABELA TOTAL'!$F3706,product!A:A,0))</f>
        <v>Office Supplies</v>
      </c>
      <c r="L7377" t="str">
        <f>INDEX(product!C:C,MATCH(F7377,product!A:A,))</f>
        <v>Copiers</v>
      </c>
      <c r="M7377" t="str">
        <f>INDEX(product!D:D,MATCH(F7377,product!A:A,))</f>
        <v>Brother DCP1000 Digital 3 in 1 Multifunction Machine</v>
      </c>
    </row>
    <row r="7378" spans="1:13" x14ac:dyDescent="0.25">
      <c r="A7378" s="1" t="s">
        <v>4136</v>
      </c>
      <c r="B7378" s="2">
        <v>42168</v>
      </c>
      <c r="C7378" s="2">
        <v>42174</v>
      </c>
      <c r="D7378" s="1" t="s">
        <v>19</v>
      </c>
      <c r="E7378" s="1" t="s">
        <v>3939</v>
      </c>
      <c r="F7378" s="1" t="s">
        <v>3993</v>
      </c>
      <c r="G7378">
        <v>32.4</v>
      </c>
      <c r="H7378">
        <v>5</v>
      </c>
      <c r="I7378">
        <v>0</v>
      </c>
      <c r="J7378">
        <v>15.552</v>
      </c>
      <c r="K7378" t="str">
        <f>INDEX(product!B:B,MATCH('TABELA TOTAL'!$F3707,product!A:A,0))</f>
        <v>Technology</v>
      </c>
      <c r="L7378" t="str">
        <f>INDEX(product!C:C,MATCH(F7378,product!A:A,))</f>
        <v>Paper</v>
      </c>
      <c r="M7378" t="str">
        <f>INDEX(product!D:D,MATCH(F7378,product!A:A,))</f>
        <v>Xerox 204</v>
      </c>
    </row>
    <row r="7379" spans="1:13" x14ac:dyDescent="0.25">
      <c r="A7379" s="1" t="s">
        <v>4803</v>
      </c>
      <c r="B7379" s="2">
        <v>42168</v>
      </c>
      <c r="C7379" s="2">
        <v>42174</v>
      </c>
      <c r="D7379" s="1" t="s">
        <v>19</v>
      </c>
      <c r="E7379" s="1" t="s">
        <v>1754</v>
      </c>
      <c r="F7379" s="1" t="s">
        <v>1970</v>
      </c>
      <c r="G7379">
        <v>8.26</v>
      </c>
      <c r="H7379">
        <v>2</v>
      </c>
      <c r="I7379">
        <v>0</v>
      </c>
      <c r="J7379">
        <v>3.8822000000000001</v>
      </c>
      <c r="K7379" t="str">
        <f>INDEX(product!B:B,MATCH('TABELA TOTAL'!$F4737,product!A:A,0))</f>
        <v>Office Supplies</v>
      </c>
      <c r="L7379" t="str">
        <f>INDEX(product!C:C,MATCH(F7379,product!A:A,))</f>
        <v>Binders</v>
      </c>
      <c r="M7379" t="str">
        <f>INDEX(product!D:D,MATCH(F7379,product!A:A,))</f>
        <v>ACCOHIDE 3-Ring Binder, Blue, 1"</v>
      </c>
    </row>
    <row r="7380" spans="1:13" x14ac:dyDescent="0.25">
      <c r="A7380" s="1" t="s">
        <v>4803</v>
      </c>
      <c r="B7380" s="2">
        <v>42168</v>
      </c>
      <c r="C7380" s="2">
        <v>42174</v>
      </c>
      <c r="D7380" s="1" t="s">
        <v>19</v>
      </c>
      <c r="E7380" s="1" t="s">
        <v>1754</v>
      </c>
      <c r="F7380" s="1" t="s">
        <v>1072</v>
      </c>
      <c r="G7380">
        <v>29.84</v>
      </c>
      <c r="H7380">
        <v>2</v>
      </c>
      <c r="I7380">
        <v>0</v>
      </c>
      <c r="J7380">
        <v>13.428000000000001</v>
      </c>
      <c r="K7380" t="str">
        <f>INDEX(product!B:B,MATCH('TABELA TOTAL'!$F4738,product!A:A,0))</f>
        <v>Technology</v>
      </c>
      <c r="L7380" t="str">
        <f>INDEX(product!C:C,MATCH(F7380,product!A:A,))</f>
        <v>Binders</v>
      </c>
      <c r="M7380" t="str">
        <f>INDEX(product!D:D,MATCH(F7380,product!A:A,))</f>
        <v>Recycled Easel Ring Binders</v>
      </c>
    </row>
    <row r="7381" spans="1:13" x14ac:dyDescent="0.25">
      <c r="A7381" s="1" t="s">
        <v>4803</v>
      </c>
      <c r="B7381" s="2">
        <v>42168</v>
      </c>
      <c r="C7381" s="2">
        <v>42174</v>
      </c>
      <c r="D7381" s="1" t="s">
        <v>19</v>
      </c>
      <c r="E7381" s="1" t="s">
        <v>1754</v>
      </c>
      <c r="F7381" s="1" t="s">
        <v>319</v>
      </c>
      <c r="G7381">
        <v>67.98</v>
      </c>
      <c r="H7381">
        <v>2</v>
      </c>
      <c r="I7381">
        <v>0</v>
      </c>
      <c r="J7381">
        <v>14.9556</v>
      </c>
      <c r="K7381" t="str">
        <f>INDEX(product!B:B,MATCH('TABELA TOTAL'!$F4739,product!A:A,0))</f>
        <v>Office Supplies</v>
      </c>
      <c r="L7381" t="str">
        <f>INDEX(product!C:C,MATCH(F7381,product!A:A,))</f>
        <v>Accessories</v>
      </c>
      <c r="M7381" t="str">
        <f>INDEX(product!D:D,MATCH(F7381,product!A:A,))</f>
        <v>Lenovo 17-Key USB Numeric Keypad</v>
      </c>
    </row>
    <row r="7382" spans="1:13" x14ac:dyDescent="0.25">
      <c r="A7382" s="1" t="s">
        <v>5593</v>
      </c>
      <c r="B7382" s="2">
        <v>42168</v>
      </c>
      <c r="C7382" s="2">
        <v>42172</v>
      </c>
      <c r="D7382" s="1" t="s">
        <v>19</v>
      </c>
      <c r="E7382" s="1" t="s">
        <v>2602</v>
      </c>
      <c r="F7382" s="1" t="s">
        <v>1410</v>
      </c>
      <c r="G7382">
        <v>6.48</v>
      </c>
      <c r="H7382">
        <v>1</v>
      </c>
      <c r="I7382">
        <v>0</v>
      </c>
      <c r="J7382">
        <v>3.1103999999999998</v>
      </c>
      <c r="K7382" t="str">
        <f>INDEX(product!B:B,MATCH('TABELA TOTAL'!$F6090,product!A:A,0))</f>
        <v>Furniture</v>
      </c>
      <c r="L7382" t="str">
        <f>INDEX(product!C:C,MATCH(F7382,product!A:A,))</f>
        <v>Paper</v>
      </c>
      <c r="M7382" t="str">
        <f>INDEX(product!D:D,MATCH(F7382,product!A:A,))</f>
        <v>Xerox 202</v>
      </c>
    </row>
    <row r="7383" spans="1:13" x14ac:dyDescent="0.25">
      <c r="A7383" s="1" t="s">
        <v>6732</v>
      </c>
      <c r="B7383" s="2">
        <v>42168</v>
      </c>
      <c r="C7383" s="2">
        <v>42170</v>
      </c>
      <c r="D7383" s="1" t="s">
        <v>11</v>
      </c>
      <c r="E7383" s="1" t="s">
        <v>5222</v>
      </c>
      <c r="F7383" s="1" t="s">
        <v>2190</v>
      </c>
      <c r="G7383">
        <v>3.4239999999999999</v>
      </c>
      <c r="H7383">
        <v>1</v>
      </c>
      <c r="I7383">
        <v>0.2</v>
      </c>
      <c r="J7383">
        <v>0.29959999999999998</v>
      </c>
      <c r="K7383" t="str">
        <f>INDEX(product!B:B,MATCH('TABELA TOTAL'!$F8275,product!A:A,0))</f>
        <v>Office Supplies</v>
      </c>
      <c r="L7383" t="str">
        <f>INDEX(product!C:C,MATCH(F7383,product!A:A,))</f>
        <v>Art</v>
      </c>
      <c r="M7383" t="str">
        <f>INDEX(product!D:D,MATCH(F7383,product!A:A,))</f>
        <v>Newell 320</v>
      </c>
    </row>
    <row r="7384" spans="1:13" x14ac:dyDescent="0.25">
      <c r="A7384" s="1" t="s">
        <v>3631</v>
      </c>
      <c r="B7384" s="2">
        <v>42167</v>
      </c>
      <c r="C7384" s="2">
        <v>42172</v>
      </c>
      <c r="D7384" s="1" t="s">
        <v>19</v>
      </c>
      <c r="E7384" s="1" t="s">
        <v>3632</v>
      </c>
      <c r="F7384" s="1" t="s">
        <v>3633</v>
      </c>
      <c r="G7384">
        <v>20.736000000000001</v>
      </c>
      <c r="H7384">
        <v>4</v>
      </c>
      <c r="I7384">
        <v>0.2</v>
      </c>
      <c r="J7384">
        <v>7.2576000000000001</v>
      </c>
      <c r="K7384" t="str">
        <f>INDEX(product!B:B,MATCH('TABELA TOTAL'!$F2981,product!A:A,0))</f>
        <v>Office Supplies</v>
      </c>
      <c r="L7384" t="str">
        <f>INDEX(product!C:C,MATCH(F7384,product!A:A,))</f>
        <v>Paper</v>
      </c>
      <c r="M7384" t="str">
        <f>INDEX(product!D:D,MATCH(F7384,product!A:A,))</f>
        <v>Xerox 1997</v>
      </c>
    </row>
    <row r="7385" spans="1:13" x14ac:dyDescent="0.25">
      <c r="A7385" s="1" t="s">
        <v>3631</v>
      </c>
      <c r="B7385" s="2">
        <v>42167</v>
      </c>
      <c r="C7385" s="2">
        <v>42172</v>
      </c>
      <c r="D7385" s="1" t="s">
        <v>19</v>
      </c>
      <c r="E7385" s="1" t="s">
        <v>3632</v>
      </c>
      <c r="F7385" s="1" t="s">
        <v>2876</v>
      </c>
      <c r="G7385">
        <v>43.295999999999999</v>
      </c>
      <c r="H7385">
        <v>2</v>
      </c>
      <c r="I7385">
        <v>0.2</v>
      </c>
      <c r="J7385">
        <v>4.3296000000000001</v>
      </c>
      <c r="K7385" t="str">
        <f>INDEX(product!B:B,MATCH('TABELA TOTAL'!$F2982,product!A:A,0))</f>
        <v>Office Supplies</v>
      </c>
      <c r="L7385" t="str">
        <f>INDEX(product!C:C,MATCH(F7385,product!A:A,))</f>
        <v>Furnishings</v>
      </c>
      <c r="M7385" t="str">
        <f>INDEX(product!D:D,MATCH(F7385,product!A:A,))</f>
        <v>DataProducts Ampli Magnifier Task Lamp, Black,</v>
      </c>
    </row>
    <row r="7386" spans="1:13" x14ac:dyDescent="0.25">
      <c r="A7386" s="1" t="s">
        <v>3964</v>
      </c>
      <c r="B7386" s="2">
        <v>42167</v>
      </c>
      <c r="C7386" s="2">
        <v>42172</v>
      </c>
      <c r="D7386" s="1" t="s">
        <v>19</v>
      </c>
      <c r="E7386" s="1" t="s">
        <v>404</v>
      </c>
      <c r="F7386" s="1" t="s">
        <v>2725</v>
      </c>
      <c r="G7386">
        <v>29.9</v>
      </c>
      <c r="H7386">
        <v>5</v>
      </c>
      <c r="I7386">
        <v>0</v>
      </c>
      <c r="J7386">
        <v>5.0830000000000002</v>
      </c>
      <c r="K7386" t="str">
        <f>INDEX(product!B:B,MATCH('TABELA TOTAL'!$F3447,product!A:A,0))</f>
        <v>Technology</v>
      </c>
      <c r="L7386" t="str">
        <f>INDEX(product!C:C,MATCH(F7386,product!A:A,))</f>
        <v>Storage</v>
      </c>
      <c r="M7386" t="str">
        <f>INDEX(product!D:D,MATCH(F7386,product!A:A,))</f>
        <v>Perma STOR-ALL Hanging File Box, 13 1/8"W x 12 1/4"D x 10 1/2"H</v>
      </c>
    </row>
    <row r="7387" spans="1:13" x14ac:dyDescent="0.25">
      <c r="A7387" s="1" t="s">
        <v>6029</v>
      </c>
      <c r="B7387" s="2">
        <v>42167</v>
      </c>
      <c r="C7387" s="2">
        <v>42171</v>
      </c>
      <c r="D7387" s="1" t="s">
        <v>19</v>
      </c>
      <c r="E7387" s="1" t="s">
        <v>422</v>
      </c>
      <c r="F7387" s="1" t="s">
        <v>220</v>
      </c>
      <c r="G7387">
        <v>55.984000000000002</v>
      </c>
      <c r="H7387">
        <v>2</v>
      </c>
      <c r="I7387">
        <v>0.2</v>
      </c>
      <c r="J7387">
        <v>4.1988000000000003</v>
      </c>
      <c r="K7387" t="str">
        <f>INDEX(product!B:B,MATCH('TABELA TOTAL'!$F6915,product!A:A,0))</f>
        <v>Office Supplies</v>
      </c>
      <c r="L7387" t="str">
        <f>INDEX(product!C:C,MATCH(F7387,product!A:A,))</f>
        <v>Phones</v>
      </c>
      <c r="M7387" t="str">
        <f>INDEX(product!D:D,MATCH(F7387,product!A:A,))</f>
        <v>Speck Products Candyshell Flip Case</v>
      </c>
    </row>
    <row r="7388" spans="1:13" x14ac:dyDescent="0.25">
      <c r="A7388" s="1" t="s">
        <v>7187</v>
      </c>
      <c r="B7388" s="2">
        <v>42167</v>
      </c>
      <c r="C7388" s="2">
        <v>42171</v>
      </c>
      <c r="D7388" s="1" t="s">
        <v>19</v>
      </c>
      <c r="E7388" s="1" t="s">
        <v>2074</v>
      </c>
      <c r="F7388" s="1" t="s">
        <v>1180</v>
      </c>
      <c r="G7388">
        <v>24.56</v>
      </c>
      <c r="H7388">
        <v>2</v>
      </c>
      <c r="I7388">
        <v>0</v>
      </c>
      <c r="J7388">
        <v>6.8768000000000002</v>
      </c>
      <c r="K7388" t="str">
        <f>INDEX(product!B:B,MATCH('TABELA TOTAL'!$F9073,product!A:A,0))</f>
        <v>Office Supplies</v>
      </c>
      <c r="L7388" t="str">
        <f>INDEX(product!C:C,MATCH(F7388,product!A:A,))</f>
        <v>Storage</v>
      </c>
      <c r="M7388" t="str">
        <f>INDEX(product!D:D,MATCH(F7388,product!A:A,))</f>
        <v>Recycled Eldon Regeneration Jumbo File</v>
      </c>
    </row>
    <row r="7389" spans="1:13" x14ac:dyDescent="0.25">
      <c r="A7389" s="1" t="s">
        <v>3676</v>
      </c>
      <c r="B7389" s="2">
        <v>42166</v>
      </c>
      <c r="C7389" s="2">
        <v>42171</v>
      </c>
      <c r="D7389" s="1" t="s">
        <v>19</v>
      </c>
      <c r="E7389" s="1" t="s">
        <v>923</v>
      </c>
      <c r="F7389" s="1" t="s">
        <v>2318</v>
      </c>
      <c r="G7389">
        <v>53.7</v>
      </c>
      <c r="H7389">
        <v>6</v>
      </c>
      <c r="I7389">
        <v>0</v>
      </c>
      <c r="J7389">
        <v>10.202999999999999</v>
      </c>
      <c r="K7389" t="str">
        <f>INDEX(product!B:B,MATCH('TABELA TOTAL'!$F3036,product!A:A,0))</f>
        <v>Furniture</v>
      </c>
      <c r="L7389" t="str">
        <f>INDEX(product!C:C,MATCH(F7389,product!A:A,))</f>
        <v>Accessories</v>
      </c>
      <c r="M7389" t="str">
        <f>INDEX(product!D:D,MATCH(F7389,product!A:A,))</f>
        <v>Kingston Digital DataTraveler 16GB USB 2.0</v>
      </c>
    </row>
    <row r="7390" spans="1:13" x14ac:dyDescent="0.25">
      <c r="A7390" s="1" t="s">
        <v>3676</v>
      </c>
      <c r="B7390" s="2">
        <v>42166</v>
      </c>
      <c r="C7390" s="2">
        <v>42171</v>
      </c>
      <c r="D7390" s="1" t="s">
        <v>19</v>
      </c>
      <c r="E7390" s="1" t="s">
        <v>923</v>
      </c>
      <c r="F7390" s="1" t="s">
        <v>3669</v>
      </c>
      <c r="G7390">
        <v>36.26</v>
      </c>
      <c r="H7390">
        <v>7</v>
      </c>
      <c r="I7390">
        <v>0</v>
      </c>
      <c r="J7390">
        <v>16.679600000000001</v>
      </c>
      <c r="K7390" t="str">
        <f>INDEX(product!B:B,MATCH('TABELA TOTAL'!$F3037,product!A:A,0))</f>
        <v>Technology</v>
      </c>
      <c r="L7390" t="str">
        <f>INDEX(product!C:C,MATCH(F7390,product!A:A,))</f>
        <v>Binders</v>
      </c>
      <c r="M7390" t="str">
        <f>INDEX(product!D:D,MATCH(F7390,product!A:A,))</f>
        <v>SlimView Poly Binder, 3/8"</v>
      </c>
    </row>
    <row r="7391" spans="1:13" x14ac:dyDescent="0.25">
      <c r="A7391" s="1" t="s">
        <v>3676</v>
      </c>
      <c r="B7391" s="2">
        <v>42166</v>
      </c>
      <c r="C7391" s="2">
        <v>42171</v>
      </c>
      <c r="D7391" s="1" t="s">
        <v>19</v>
      </c>
      <c r="E7391" s="1" t="s">
        <v>923</v>
      </c>
      <c r="F7391" s="1" t="s">
        <v>3677</v>
      </c>
      <c r="G7391">
        <v>56.3</v>
      </c>
      <c r="H7391">
        <v>2</v>
      </c>
      <c r="I7391">
        <v>0</v>
      </c>
      <c r="J7391">
        <v>15.763999999999999</v>
      </c>
      <c r="K7391" t="str">
        <f>INDEX(product!B:B,MATCH('TABELA TOTAL'!$F3038,product!A:A,0))</f>
        <v>Technology</v>
      </c>
      <c r="L7391" t="str">
        <f>INDEX(product!C:C,MATCH(F7391,product!A:A,))</f>
        <v>Art</v>
      </c>
      <c r="M7391" t="str">
        <f>INDEX(product!D:D,MATCH(F7391,product!A:A,))</f>
        <v>Boston Electric Pencil Sharpener, Model 1818, Charcoal Black</v>
      </c>
    </row>
    <row r="7392" spans="1:13" x14ac:dyDescent="0.25">
      <c r="A7392" s="1" t="s">
        <v>3676</v>
      </c>
      <c r="B7392" s="2">
        <v>42166</v>
      </c>
      <c r="C7392" s="2">
        <v>42171</v>
      </c>
      <c r="D7392" s="1" t="s">
        <v>19</v>
      </c>
      <c r="E7392" s="1" t="s">
        <v>923</v>
      </c>
      <c r="F7392" s="1" t="s">
        <v>1006</v>
      </c>
      <c r="G7392">
        <v>32.4</v>
      </c>
      <c r="H7392">
        <v>5</v>
      </c>
      <c r="I7392">
        <v>0</v>
      </c>
      <c r="J7392">
        <v>15.552</v>
      </c>
      <c r="K7392" t="str">
        <f>INDEX(product!B:B,MATCH('TABELA TOTAL'!$F3039,product!A:A,0))</f>
        <v>Furniture</v>
      </c>
      <c r="L7392" t="str">
        <f>INDEX(product!C:C,MATCH(F7392,product!A:A,))</f>
        <v>Paper</v>
      </c>
      <c r="M7392" t="str">
        <f>INDEX(product!D:D,MATCH(F7392,product!A:A,))</f>
        <v>Xerox 222</v>
      </c>
    </row>
    <row r="7393" spans="1:13" x14ac:dyDescent="0.25">
      <c r="A7393" s="1" t="s">
        <v>3676</v>
      </c>
      <c r="B7393" s="2">
        <v>42166</v>
      </c>
      <c r="C7393" s="2">
        <v>42171</v>
      </c>
      <c r="D7393" s="1" t="s">
        <v>19</v>
      </c>
      <c r="E7393" s="1" t="s">
        <v>923</v>
      </c>
      <c r="F7393" s="1" t="s">
        <v>3678</v>
      </c>
      <c r="G7393">
        <v>29.16</v>
      </c>
      <c r="H7393">
        <v>2</v>
      </c>
      <c r="I7393">
        <v>0</v>
      </c>
      <c r="J7393">
        <v>10.789199999999999</v>
      </c>
      <c r="K7393" t="str">
        <f>INDEX(product!B:B,MATCH('TABELA TOTAL'!$F3040,product!A:A,0))</f>
        <v>Furniture</v>
      </c>
      <c r="L7393" t="str">
        <f>INDEX(product!C:C,MATCH(F7393,product!A:A,))</f>
        <v>Furnishings</v>
      </c>
      <c r="M7393" t="str">
        <f>INDEX(product!D:D,MATCH(F7393,product!A:A,))</f>
        <v>DAX Clear Channel Poster Frame</v>
      </c>
    </row>
    <row r="7394" spans="1:13" x14ac:dyDescent="0.25">
      <c r="A7394" s="1" t="s">
        <v>3740</v>
      </c>
      <c r="B7394" s="2">
        <v>42166</v>
      </c>
      <c r="C7394" s="2">
        <v>42167</v>
      </c>
      <c r="D7394" s="1" t="s">
        <v>79</v>
      </c>
      <c r="E7394" s="1" t="s">
        <v>2539</v>
      </c>
      <c r="F7394" s="1" t="s">
        <v>602</v>
      </c>
      <c r="G7394">
        <v>1123.92</v>
      </c>
      <c r="H7394">
        <v>5</v>
      </c>
      <c r="I7394">
        <v>0.2</v>
      </c>
      <c r="J7394">
        <v>-182.637</v>
      </c>
      <c r="K7394" t="str">
        <f>INDEX(product!B:B,MATCH('TABELA TOTAL'!$F3120,product!A:A,0))</f>
        <v>Furniture</v>
      </c>
      <c r="L7394" t="str">
        <f>INDEX(product!C:C,MATCH(F7394,product!A:A,))</f>
        <v>Chairs</v>
      </c>
      <c r="M7394" t="str">
        <f>INDEX(product!D:D,MATCH(F7394,product!A:A,))</f>
        <v>Hon 2090 Pillow Soft Series Mid Back Swivel/Tilt Chairs</v>
      </c>
    </row>
    <row r="7395" spans="1:13" x14ac:dyDescent="0.25">
      <c r="A7395" s="1" t="s">
        <v>3740</v>
      </c>
      <c r="B7395" s="2">
        <v>42166</v>
      </c>
      <c r="C7395" s="2">
        <v>42167</v>
      </c>
      <c r="D7395" s="1" t="s">
        <v>79</v>
      </c>
      <c r="E7395" s="1" t="s">
        <v>2539</v>
      </c>
      <c r="F7395" s="1" t="s">
        <v>1001</v>
      </c>
      <c r="G7395">
        <v>249.584</v>
      </c>
      <c r="H7395">
        <v>2</v>
      </c>
      <c r="I7395">
        <v>0.2</v>
      </c>
      <c r="J7395">
        <v>31.198</v>
      </c>
      <c r="K7395" t="str">
        <f>INDEX(product!B:B,MATCH('TABELA TOTAL'!$F3121,product!A:A,0))</f>
        <v>Technology</v>
      </c>
      <c r="L7395" t="str">
        <f>INDEX(product!C:C,MATCH(F7395,product!A:A,))</f>
        <v>Phones</v>
      </c>
      <c r="M7395" t="str">
        <f>INDEX(product!D:D,MATCH(F7395,product!A:A,))</f>
        <v>Cisco SPA301</v>
      </c>
    </row>
    <row r="7396" spans="1:13" x14ac:dyDescent="0.25">
      <c r="A7396" s="1" t="s">
        <v>3740</v>
      </c>
      <c r="B7396" s="2">
        <v>42166</v>
      </c>
      <c r="C7396" s="2">
        <v>42167</v>
      </c>
      <c r="D7396" s="1" t="s">
        <v>79</v>
      </c>
      <c r="E7396" s="1" t="s">
        <v>2539</v>
      </c>
      <c r="F7396" s="1" t="s">
        <v>3741</v>
      </c>
      <c r="G7396">
        <v>48.671999999999997</v>
      </c>
      <c r="H7396">
        <v>3</v>
      </c>
      <c r="I7396">
        <v>0.2</v>
      </c>
      <c r="J7396">
        <v>7.3007999999999997</v>
      </c>
      <c r="K7396" t="str">
        <f>INDEX(product!B:B,MATCH('TABELA TOTAL'!$F3122,product!A:A,0))</f>
        <v>Office Supplies</v>
      </c>
      <c r="L7396" t="str">
        <f>INDEX(product!C:C,MATCH(F7396,product!A:A,))</f>
        <v>Furnishings</v>
      </c>
      <c r="M7396" t="str">
        <f>INDEX(product!D:D,MATCH(F7396,product!A:A,))</f>
        <v>Seth Thomas 8 1/2" Cubicle Clock</v>
      </c>
    </row>
    <row r="7397" spans="1:13" x14ac:dyDescent="0.25">
      <c r="A7397" s="1" t="s">
        <v>3740</v>
      </c>
      <c r="B7397" s="2">
        <v>42166</v>
      </c>
      <c r="C7397" s="2">
        <v>42167</v>
      </c>
      <c r="D7397" s="1" t="s">
        <v>79</v>
      </c>
      <c r="E7397" s="1" t="s">
        <v>2539</v>
      </c>
      <c r="F7397" s="1" t="s">
        <v>230</v>
      </c>
      <c r="G7397">
        <v>60.768000000000001</v>
      </c>
      <c r="H7397">
        <v>2</v>
      </c>
      <c r="I7397">
        <v>0.2</v>
      </c>
      <c r="J7397">
        <v>7.5960000000000001</v>
      </c>
      <c r="K7397" t="str">
        <f>INDEX(product!B:B,MATCH('TABELA TOTAL'!$F3123,product!A:A,0))</f>
        <v>Furniture</v>
      </c>
      <c r="L7397" t="str">
        <f>INDEX(product!C:C,MATCH(F7397,product!A:A,))</f>
        <v>Art</v>
      </c>
      <c r="M7397" t="str">
        <f>INDEX(product!D:D,MATCH(F7397,product!A:A,))</f>
        <v>Hunt PowerHouse Electric Pencil Sharpener, Blue</v>
      </c>
    </row>
    <row r="7398" spans="1:13" x14ac:dyDescent="0.25">
      <c r="A7398" s="1" t="s">
        <v>3740</v>
      </c>
      <c r="B7398" s="2">
        <v>42166</v>
      </c>
      <c r="C7398" s="2">
        <v>42167</v>
      </c>
      <c r="D7398" s="1" t="s">
        <v>79</v>
      </c>
      <c r="E7398" s="1" t="s">
        <v>2539</v>
      </c>
      <c r="F7398" s="1" t="s">
        <v>546</v>
      </c>
      <c r="G7398">
        <v>78.599999999999994</v>
      </c>
      <c r="H7398">
        <v>5</v>
      </c>
      <c r="I7398">
        <v>0.7</v>
      </c>
      <c r="J7398">
        <v>-62.88</v>
      </c>
      <c r="K7398" t="str">
        <f>INDEX(product!B:B,MATCH('TABELA TOTAL'!$F3124,product!A:A,0))</f>
        <v>Furniture</v>
      </c>
      <c r="L7398" t="str">
        <f>INDEX(product!C:C,MATCH(F7398,product!A:A,))</f>
        <v>Binders</v>
      </c>
      <c r="M7398" t="str">
        <f>INDEX(product!D:D,MATCH(F7398,product!A:A,))</f>
        <v>Ibico Laser Imprintable Binding System Covers</v>
      </c>
    </row>
    <row r="7399" spans="1:13" x14ac:dyDescent="0.25">
      <c r="A7399" s="1" t="s">
        <v>3740</v>
      </c>
      <c r="B7399" s="2">
        <v>42166</v>
      </c>
      <c r="C7399" s="2">
        <v>42167</v>
      </c>
      <c r="D7399" s="1" t="s">
        <v>79</v>
      </c>
      <c r="E7399" s="1" t="s">
        <v>2539</v>
      </c>
      <c r="F7399" s="1" t="s">
        <v>3284</v>
      </c>
      <c r="G7399">
        <v>3.7679999999999998</v>
      </c>
      <c r="H7399">
        <v>2</v>
      </c>
      <c r="I7399">
        <v>0.7</v>
      </c>
      <c r="J7399">
        <v>-3.14</v>
      </c>
      <c r="K7399" t="str">
        <f>INDEX(product!B:B,MATCH('TABELA TOTAL'!$F3125,product!A:A,0))</f>
        <v>Office Supplies</v>
      </c>
      <c r="L7399" t="str">
        <f>INDEX(product!C:C,MATCH(F7399,product!A:A,))</f>
        <v>Binders</v>
      </c>
      <c r="M7399" t="str">
        <f>INDEX(product!D:D,MATCH(F7399,product!A:A,))</f>
        <v>GBC Standard Plastic Binding Systems' Combs</v>
      </c>
    </row>
    <row r="7400" spans="1:13" x14ac:dyDescent="0.25">
      <c r="A7400" s="1" t="s">
        <v>3740</v>
      </c>
      <c r="B7400" s="2">
        <v>42166</v>
      </c>
      <c r="C7400" s="2">
        <v>42167</v>
      </c>
      <c r="D7400" s="1" t="s">
        <v>79</v>
      </c>
      <c r="E7400" s="1" t="s">
        <v>2539</v>
      </c>
      <c r="F7400" s="1" t="s">
        <v>980</v>
      </c>
      <c r="G7400">
        <v>1036.624</v>
      </c>
      <c r="H7400">
        <v>2</v>
      </c>
      <c r="I7400">
        <v>0.2</v>
      </c>
      <c r="J7400">
        <v>51.831200000000003</v>
      </c>
      <c r="K7400" t="str">
        <f>INDEX(product!B:B,MATCH('TABELA TOTAL'!$F3126,product!A:A,0))</f>
        <v>Office Supplies</v>
      </c>
      <c r="L7400" t="str">
        <f>INDEX(product!C:C,MATCH(F7400,product!A:A,))</f>
        <v>Storage</v>
      </c>
      <c r="M7400" t="str">
        <f>INDEX(product!D:D,MATCH(F7400,product!A:A,))</f>
        <v>Tennsco 16-Compartment Lockers with Coat Rack</v>
      </c>
    </row>
    <row r="7401" spans="1:13" x14ac:dyDescent="0.25">
      <c r="A7401" s="1" t="s">
        <v>3740</v>
      </c>
      <c r="B7401" s="2">
        <v>42166</v>
      </c>
      <c r="C7401" s="2">
        <v>42167</v>
      </c>
      <c r="D7401" s="1" t="s">
        <v>79</v>
      </c>
      <c r="E7401" s="1" t="s">
        <v>2539</v>
      </c>
      <c r="F7401" s="1" t="s">
        <v>1503</v>
      </c>
      <c r="G7401">
        <v>563.80799999999999</v>
      </c>
      <c r="H7401">
        <v>4</v>
      </c>
      <c r="I7401">
        <v>0.2</v>
      </c>
      <c r="J7401">
        <v>21.142800000000001</v>
      </c>
      <c r="K7401" t="str">
        <f>INDEX(product!B:B,MATCH('TABELA TOTAL'!$F3127,product!A:A,0))</f>
        <v>Technology</v>
      </c>
      <c r="L7401" t="str">
        <f>INDEX(product!C:C,MATCH(F7401,product!A:A,))</f>
        <v>Storage</v>
      </c>
      <c r="M7401" t="str">
        <f>INDEX(product!D:D,MATCH(F7401,product!A:A,))</f>
        <v>Fellowes High-Stak Drawer Files</v>
      </c>
    </row>
    <row r="7402" spans="1:13" x14ac:dyDescent="0.25">
      <c r="A7402" s="1" t="s">
        <v>4709</v>
      </c>
      <c r="B7402" s="2">
        <v>42164</v>
      </c>
      <c r="C7402" s="2">
        <v>42170</v>
      </c>
      <c r="D7402" s="1" t="s">
        <v>19</v>
      </c>
      <c r="E7402" s="1" t="s">
        <v>1449</v>
      </c>
      <c r="F7402" s="1" t="s">
        <v>889</v>
      </c>
      <c r="G7402">
        <v>113.1</v>
      </c>
      <c r="H7402">
        <v>3</v>
      </c>
      <c r="I7402">
        <v>0</v>
      </c>
      <c r="J7402">
        <v>56.55</v>
      </c>
      <c r="K7402" t="str">
        <f>INDEX(product!B:B,MATCH('TABELA TOTAL'!$F4580,product!A:A,0))</f>
        <v>Office Supplies</v>
      </c>
      <c r="L7402" t="str">
        <f>INDEX(product!C:C,MATCH(F7402,product!A:A,))</f>
        <v>Binders</v>
      </c>
      <c r="M7402" t="str">
        <f>INDEX(product!D:D,MATCH(F7402,product!A:A,))</f>
        <v>Vinyl Sectional Post Binders</v>
      </c>
    </row>
    <row r="7403" spans="1:13" x14ac:dyDescent="0.25">
      <c r="A7403" s="1" t="s">
        <v>4928</v>
      </c>
      <c r="B7403" s="2">
        <v>42164</v>
      </c>
      <c r="C7403" s="2">
        <v>42168</v>
      </c>
      <c r="D7403" s="1" t="s">
        <v>19</v>
      </c>
      <c r="E7403" s="1" t="s">
        <v>4202</v>
      </c>
      <c r="F7403" s="1" t="s">
        <v>186</v>
      </c>
      <c r="G7403">
        <v>12.96</v>
      </c>
      <c r="H7403">
        <v>2</v>
      </c>
      <c r="I7403">
        <v>0</v>
      </c>
      <c r="J7403">
        <v>6.2207999999999997</v>
      </c>
      <c r="K7403" t="str">
        <f>INDEX(product!B:B,MATCH('TABELA TOTAL'!$F4953,product!A:A,0))</f>
        <v>Furniture</v>
      </c>
      <c r="L7403" t="str">
        <f>INDEX(product!C:C,MATCH(F7403,product!A:A,))</f>
        <v>Paper</v>
      </c>
      <c r="M7403" t="str">
        <f>INDEX(product!D:D,MATCH(F7403,product!A:A,))</f>
        <v>Xerox 1995</v>
      </c>
    </row>
    <row r="7404" spans="1:13" x14ac:dyDescent="0.25">
      <c r="A7404" s="1" t="s">
        <v>5369</v>
      </c>
      <c r="B7404" s="2">
        <v>42164</v>
      </c>
      <c r="C7404" s="2">
        <v>42166</v>
      </c>
      <c r="D7404" s="1" t="s">
        <v>11</v>
      </c>
      <c r="E7404" s="1" t="s">
        <v>1015</v>
      </c>
      <c r="F7404" s="1" t="s">
        <v>5227</v>
      </c>
      <c r="G7404">
        <v>355.36</v>
      </c>
      <c r="H7404">
        <v>4</v>
      </c>
      <c r="I7404">
        <v>0</v>
      </c>
      <c r="J7404">
        <v>92.393600000000006</v>
      </c>
      <c r="K7404" t="str">
        <f>INDEX(product!B:B,MATCH('TABELA TOTAL'!$F5672,product!A:A,0))</f>
        <v>Office Supplies</v>
      </c>
      <c r="L7404" t="str">
        <f>INDEX(product!C:C,MATCH(F7404,product!A:A,))</f>
        <v>Furnishings</v>
      </c>
      <c r="M7404" t="str">
        <f>INDEX(product!D:D,MATCH(F7404,product!A:A,))</f>
        <v>Luxo Adjustable Task Clamp Lamp</v>
      </c>
    </row>
    <row r="7405" spans="1:13" x14ac:dyDescent="0.25">
      <c r="A7405" s="1" t="s">
        <v>5369</v>
      </c>
      <c r="B7405" s="2">
        <v>42164</v>
      </c>
      <c r="C7405" s="2">
        <v>42166</v>
      </c>
      <c r="D7405" s="1" t="s">
        <v>11</v>
      </c>
      <c r="E7405" s="1" t="s">
        <v>1015</v>
      </c>
      <c r="F7405" s="1" t="s">
        <v>4972</v>
      </c>
      <c r="G7405">
        <v>140.376</v>
      </c>
      <c r="H7405">
        <v>3</v>
      </c>
      <c r="I7405">
        <v>0.2</v>
      </c>
      <c r="J7405">
        <v>8.7735000000000003</v>
      </c>
      <c r="K7405" t="str">
        <f>INDEX(product!B:B,MATCH('TABELA TOTAL'!$F5673,product!A:A,0))</f>
        <v>Technology</v>
      </c>
      <c r="L7405" t="str">
        <f>INDEX(product!C:C,MATCH(F7405,product!A:A,))</f>
        <v>Phones</v>
      </c>
      <c r="M7405" t="str">
        <f>INDEX(product!D:D,MATCH(F7405,product!A:A,))</f>
        <v>Dexim XPower Skin Super-Thin Power Case for iPhone 5 - Black</v>
      </c>
    </row>
    <row r="7406" spans="1:13" x14ac:dyDescent="0.25">
      <c r="A7406" s="1" t="s">
        <v>5458</v>
      </c>
      <c r="B7406" s="2">
        <v>42164</v>
      </c>
      <c r="C7406" s="2">
        <v>42171</v>
      </c>
      <c r="D7406" s="1" t="s">
        <v>19</v>
      </c>
      <c r="E7406" s="1" t="s">
        <v>324</v>
      </c>
      <c r="F7406" s="1" t="s">
        <v>4476</v>
      </c>
      <c r="G7406">
        <v>64.2</v>
      </c>
      <c r="H7406">
        <v>5</v>
      </c>
      <c r="I7406">
        <v>0.7</v>
      </c>
      <c r="J7406">
        <v>-42.8</v>
      </c>
      <c r="K7406" t="str">
        <f>INDEX(product!B:B,MATCH('TABELA TOTAL'!$F5836,product!A:A,0))</f>
        <v>Furniture</v>
      </c>
      <c r="L7406" t="str">
        <f>INDEX(product!C:C,MATCH(F7406,product!A:A,))</f>
        <v>Binders</v>
      </c>
      <c r="M7406" t="str">
        <f>INDEX(product!D:D,MATCH(F7406,product!A:A,))</f>
        <v>Green Canvas Binder for 8-1/2" x 14" Sheets</v>
      </c>
    </row>
    <row r="7407" spans="1:13" x14ac:dyDescent="0.25">
      <c r="A7407" s="1" t="s">
        <v>5458</v>
      </c>
      <c r="B7407" s="2">
        <v>42164</v>
      </c>
      <c r="C7407" s="2">
        <v>42171</v>
      </c>
      <c r="D7407" s="1" t="s">
        <v>19</v>
      </c>
      <c r="E7407" s="1" t="s">
        <v>324</v>
      </c>
      <c r="F7407" s="1" t="s">
        <v>2621</v>
      </c>
      <c r="G7407">
        <v>38.520000000000003</v>
      </c>
      <c r="H7407">
        <v>3</v>
      </c>
      <c r="I7407">
        <v>0.7</v>
      </c>
      <c r="J7407">
        <v>-26.963999999999999</v>
      </c>
      <c r="K7407" t="str">
        <f>INDEX(product!B:B,MATCH('TABELA TOTAL'!$F5837,product!A:A,0))</f>
        <v>Technology</v>
      </c>
      <c r="L7407" t="str">
        <f>INDEX(product!C:C,MATCH(F7407,product!A:A,))</f>
        <v>Binders</v>
      </c>
      <c r="M7407" t="str">
        <f>INDEX(product!D:D,MATCH(F7407,product!A:A,))</f>
        <v>Wilson Jones Elliptical Ring 3 1/2" Capacity Binders, 800 sheets</v>
      </c>
    </row>
    <row r="7408" spans="1:13" x14ac:dyDescent="0.25">
      <c r="A7408" s="1" t="s">
        <v>5458</v>
      </c>
      <c r="B7408" s="2">
        <v>42164</v>
      </c>
      <c r="C7408" s="2">
        <v>42171</v>
      </c>
      <c r="D7408" s="1" t="s">
        <v>19</v>
      </c>
      <c r="E7408" s="1" t="s">
        <v>324</v>
      </c>
      <c r="F7408" s="1" t="s">
        <v>4839</v>
      </c>
      <c r="G7408">
        <v>72.599999999999994</v>
      </c>
      <c r="H7408">
        <v>5</v>
      </c>
      <c r="I7408">
        <v>0.2</v>
      </c>
      <c r="J7408">
        <v>-8.1675000000000004</v>
      </c>
      <c r="K7408" t="str">
        <f>INDEX(product!B:B,MATCH('TABELA TOTAL'!$F5838,product!A:A,0))</f>
        <v>Office Supplies</v>
      </c>
      <c r="L7408" t="str">
        <f>INDEX(product!C:C,MATCH(F7408,product!A:A,))</f>
        <v>Accessories</v>
      </c>
      <c r="M7408" t="str">
        <f>INDEX(product!D:D,MATCH(F7408,product!A:A,))</f>
        <v>Logitech Keyboard K120</v>
      </c>
    </row>
    <row r="7409" spans="1:13" x14ac:dyDescent="0.25">
      <c r="A7409" s="1" t="s">
        <v>7238</v>
      </c>
      <c r="B7409" s="2">
        <v>42163</v>
      </c>
      <c r="C7409" s="2">
        <v>42167</v>
      </c>
      <c r="D7409" s="1" t="s">
        <v>19</v>
      </c>
      <c r="E7409" s="1" t="s">
        <v>4295</v>
      </c>
      <c r="F7409" s="1" t="s">
        <v>3474</v>
      </c>
      <c r="G7409">
        <v>2.3759999999999999</v>
      </c>
      <c r="H7409">
        <v>3</v>
      </c>
      <c r="I7409">
        <v>0.2</v>
      </c>
      <c r="J7409">
        <v>0.74250000000000005</v>
      </c>
      <c r="K7409" t="str">
        <f>INDEX(product!B:B,MATCH('TABELA TOTAL'!$F9165,product!A:A,0))</f>
        <v>Office Supplies</v>
      </c>
      <c r="L7409" t="str">
        <f>INDEX(product!C:C,MATCH(F7409,product!A:A,))</f>
        <v>Accessories</v>
      </c>
      <c r="M7409" t="str">
        <f>INDEX(product!D:D,MATCH(F7409,product!A:A,))</f>
        <v>Maxell 4.7GB DVD+R 5/Pack</v>
      </c>
    </row>
    <row r="7410" spans="1:13" x14ac:dyDescent="0.25">
      <c r="A7410" s="1" t="s">
        <v>7238</v>
      </c>
      <c r="B7410" s="2">
        <v>42163</v>
      </c>
      <c r="C7410" s="2">
        <v>42167</v>
      </c>
      <c r="D7410" s="1" t="s">
        <v>19</v>
      </c>
      <c r="E7410" s="1" t="s">
        <v>4295</v>
      </c>
      <c r="F7410" s="1" t="s">
        <v>1804</v>
      </c>
      <c r="G7410">
        <v>143.12799999999999</v>
      </c>
      <c r="H7410">
        <v>2</v>
      </c>
      <c r="I7410">
        <v>0.8</v>
      </c>
      <c r="J7410">
        <v>-393.60199999999998</v>
      </c>
      <c r="K7410" t="str">
        <f>INDEX(product!B:B,MATCH('TABELA TOTAL'!$F9166,product!A:A,0))</f>
        <v>Office Supplies</v>
      </c>
      <c r="L7410" t="str">
        <f>INDEX(product!C:C,MATCH(F7410,product!A:A,))</f>
        <v>Appliances</v>
      </c>
      <c r="M7410" t="str">
        <f>INDEX(product!D:D,MATCH(F7410,product!A:A,))</f>
        <v>Hoover Shoulder Vac Commercial Portable Vacuum</v>
      </c>
    </row>
    <row r="7411" spans="1:13" x14ac:dyDescent="0.25">
      <c r="A7411" s="1" t="s">
        <v>7597</v>
      </c>
      <c r="B7411" s="2">
        <v>42163</v>
      </c>
      <c r="C7411" s="2">
        <v>42167</v>
      </c>
      <c r="D7411" s="1" t="s">
        <v>19</v>
      </c>
      <c r="E7411" s="1" t="s">
        <v>516</v>
      </c>
      <c r="F7411" s="1" t="s">
        <v>3117</v>
      </c>
      <c r="G7411">
        <v>173.488</v>
      </c>
      <c r="H7411">
        <v>7</v>
      </c>
      <c r="I7411">
        <v>0.2</v>
      </c>
      <c r="J7411">
        <v>54.215000000000003</v>
      </c>
      <c r="K7411" t="str">
        <f>INDEX(product!B:B,MATCH('TABELA TOTAL'!$F9817,product!A:A,0))</f>
        <v>Office Supplies</v>
      </c>
      <c r="L7411" t="str">
        <f>INDEX(product!C:C,MATCH(F7411,product!A:A,))</f>
        <v>Paper</v>
      </c>
      <c r="M7411" t="str">
        <f>INDEX(product!D:D,MATCH(F7411,product!A:A,))</f>
        <v>Xerox 1951</v>
      </c>
    </row>
    <row r="7412" spans="1:13" x14ac:dyDescent="0.25">
      <c r="A7412" s="1" t="s">
        <v>7597</v>
      </c>
      <c r="B7412" s="2">
        <v>42163</v>
      </c>
      <c r="C7412" s="2">
        <v>42167</v>
      </c>
      <c r="D7412" s="1" t="s">
        <v>19</v>
      </c>
      <c r="E7412" s="1" t="s">
        <v>516</v>
      </c>
      <c r="F7412" s="1" t="s">
        <v>1624</v>
      </c>
      <c r="G7412">
        <v>516.96</v>
      </c>
      <c r="H7412">
        <v>4</v>
      </c>
      <c r="I7412">
        <v>0.2</v>
      </c>
      <c r="J7412">
        <v>-6.4619999999999997</v>
      </c>
      <c r="K7412" t="str">
        <f>INDEX(product!B:B,MATCH('TABELA TOTAL'!$F9818,product!A:A,0))</f>
        <v>Office Supplies</v>
      </c>
      <c r="L7412" t="str">
        <f>INDEX(product!C:C,MATCH(F7412,product!A:A,))</f>
        <v>Storage</v>
      </c>
      <c r="M7412" t="str">
        <f>INDEX(product!D:D,MATCH(F7412,product!A:A,))</f>
        <v>Fellowes Super Stor/Drawer Files</v>
      </c>
    </row>
    <row r="7413" spans="1:13" x14ac:dyDescent="0.25">
      <c r="A7413" s="1" t="s">
        <v>7597</v>
      </c>
      <c r="B7413" s="2">
        <v>42163</v>
      </c>
      <c r="C7413" s="2">
        <v>42167</v>
      </c>
      <c r="D7413" s="1" t="s">
        <v>19</v>
      </c>
      <c r="E7413" s="1" t="s">
        <v>516</v>
      </c>
      <c r="F7413" s="1" t="s">
        <v>3498</v>
      </c>
      <c r="G7413">
        <v>173.208</v>
      </c>
      <c r="H7413">
        <v>7</v>
      </c>
      <c r="I7413">
        <v>0.2</v>
      </c>
      <c r="J7413">
        <v>45.467100000000002</v>
      </c>
      <c r="K7413" t="str">
        <f>INDEX(product!B:B,MATCH('TABELA TOTAL'!$F9819,product!A:A,0))</f>
        <v>Technology</v>
      </c>
      <c r="L7413" t="str">
        <f>INDEX(product!C:C,MATCH(F7413,product!A:A,))</f>
        <v>Furnishings</v>
      </c>
      <c r="M7413" t="str">
        <f>INDEX(product!D:D,MATCH(F7413,product!A:A,))</f>
        <v>Advantus Employee of the Month Certificate Frame, 11 x 13-1/2</v>
      </c>
    </row>
    <row r="7414" spans="1:13" x14ac:dyDescent="0.25">
      <c r="A7414" s="1" t="s">
        <v>7597</v>
      </c>
      <c r="B7414" s="2">
        <v>42163</v>
      </c>
      <c r="C7414" s="2">
        <v>42167</v>
      </c>
      <c r="D7414" s="1" t="s">
        <v>19</v>
      </c>
      <c r="E7414" s="1" t="s">
        <v>516</v>
      </c>
      <c r="F7414" s="1" t="s">
        <v>898</v>
      </c>
      <c r="G7414">
        <v>4.4480000000000004</v>
      </c>
      <c r="H7414">
        <v>2</v>
      </c>
      <c r="I7414">
        <v>0.2</v>
      </c>
      <c r="J7414">
        <v>0.33360000000000001</v>
      </c>
      <c r="K7414" t="str">
        <f>INDEX(product!B:B,MATCH('TABELA TOTAL'!$F9820,product!A:A,0))</f>
        <v>Office Supplies</v>
      </c>
      <c r="L7414" t="str">
        <f>INDEX(product!C:C,MATCH(F7414,product!A:A,))</f>
        <v>Art</v>
      </c>
      <c r="M7414" t="str">
        <f>INDEX(product!D:D,MATCH(F7414,product!A:A,))</f>
        <v>Newell 344</v>
      </c>
    </row>
    <row r="7415" spans="1:13" x14ac:dyDescent="0.25">
      <c r="A7415" s="1" t="s">
        <v>7597</v>
      </c>
      <c r="B7415" s="2">
        <v>42163</v>
      </c>
      <c r="C7415" s="2">
        <v>42167</v>
      </c>
      <c r="D7415" s="1" t="s">
        <v>19</v>
      </c>
      <c r="E7415" s="1" t="s">
        <v>516</v>
      </c>
      <c r="F7415" s="1" t="s">
        <v>4036</v>
      </c>
      <c r="G7415">
        <v>9</v>
      </c>
      <c r="H7415">
        <v>3</v>
      </c>
      <c r="I7415">
        <v>0.2</v>
      </c>
      <c r="J7415">
        <v>3.15</v>
      </c>
      <c r="K7415" t="str">
        <f>INDEX(product!B:B,MATCH('TABELA TOTAL'!$F9821,product!A:A,0))</f>
        <v>Office Supplies</v>
      </c>
      <c r="L7415" t="str">
        <f>INDEX(product!C:C,MATCH(F7415,product!A:A,))</f>
        <v>Labels</v>
      </c>
      <c r="M7415" t="str">
        <f>INDEX(product!D:D,MATCH(F7415,product!A:A,))</f>
        <v>Smead Alpha-Z Color-Coded Name Labels First Letter Starter Set</v>
      </c>
    </row>
    <row r="7416" spans="1:13" x14ac:dyDescent="0.25">
      <c r="A7416" s="1" t="s">
        <v>7597</v>
      </c>
      <c r="B7416" s="2">
        <v>42163</v>
      </c>
      <c r="C7416" s="2">
        <v>42167</v>
      </c>
      <c r="D7416" s="1" t="s">
        <v>19</v>
      </c>
      <c r="E7416" s="1" t="s">
        <v>516</v>
      </c>
      <c r="F7416" s="1" t="s">
        <v>5213</v>
      </c>
      <c r="G7416">
        <v>42.24</v>
      </c>
      <c r="H7416">
        <v>10</v>
      </c>
      <c r="I7416">
        <v>0.2</v>
      </c>
      <c r="J7416">
        <v>13.2</v>
      </c>
      <c r="K7416" t="str">
        <f>INDEX(product!B:B,MATCH('TABELA TOTAL'!$F9822,product!A:A,0))</f>
        <v>Furniture</v>
      </c>
      <c r="L7416" t="str">
        <f>INDEX(product!C:C,MATCH(F7416,product!A:A,))</f>
        <v>Paper</v>
      </c>
      <c r="M7416" t="str">
        <f>INDEX(product!D:D,MATCH(F7416,product!A:A,))</f>
        <v>Xerox 1963</v>
      </c>
    </row>
    <row r="7417" spans="1:13" x14ac:dyDescent="0.25">
      <c r="A7417" s="1" t="s">
        <v>7597</v>
      </c>
      <c r="B7417" s="2">
        <v>42163</v>
      </c>
      <c r="C7417" s="2">
        <v>42167</v>
      </c>
      <c r="D7417" s="1" t="s">
        <v>19</v>
      </c>
      <c r="E7417" s="1" t="s">
        <v>516</v>
      </c>
      <c r="F7417" s="1" t="s">
        <v>947</v>
      </c>
      <c r="G7417">
        <v>18.263999999999999</v>
      </c>
      <c r="H7417">
        <v>2</v>
      </c>
      <c r="I7417">
        <v>0.7</v>
      </c>
      <c r="J7417">
        <v>-13.393599999999999</v>
      </c>
      <c r="K7417" t="str">
        <f>INDEX(product!B:B,MATCH('TABELA TOTAL'!$F9823,product!A:A,0))</f>
        <v>Office Supplies</v>
      </c>
      <c r="L7417" t="str">
        <f>INDEX(product!C:C,MATCH(F7417,product!A:A,))</f>
        <v>Binders</v>
      </c>
      <c r="M7417" t="str">
        <f>INDEX(product!D:D,MATCH(F7417,product!A:A,))</f>
        <v>Premier Elliptical Ring Binder, Black</v>
      </c>
    </row>
    <row r="7418" spans="1:13" x14ac:dyDescent="0.25">
      <c r="A7418" s="1" t="s">
        <v>3145</v>
      </c>
      <c r="B7418" s="2">
        <v>42162</v>
      </c>
      <c r="C7418" s="2">
        <v>42164</v>
      </c>
      <c r="D7418" s="1" t="s">
        <v>11</v>
      </c>
      <c r="E7418" s="1" t="s">
        <v>3146</v>
      </c>
      <c r="F7418" s="1" t="s">
        <v>1287</v>
      </c>
      <c r="G7418">
        <v>7.52</v>
      </c>
      <c r="H7418">
        <v>5</v>
      </c>
      <c r="I7418">
        <v>0.2</v>
      </c>
      <c r="J7418">
        <v>2.6320000000000001</v>
      </c>
      <c r="K7418" t="str">
        <f>INDEX(product!B:B,MATCH('TABELA TOTAL'!$F2413,product!A:A,0))</f>
        <v>Office Supplies</v>
      </c>
      <c r="L7418" t="str">
        <f>INDEX(product!C:C,MATCH(F7418,product!A:A,))</f>
        <v>Binders</v>
      </c>
      <c r="M7418" t="str">
        <f>INDEX(product!D:D,MATCH(F7418,product!A:A,))</f>
        <v>3-ring staple pack</v>
      </c>
    </row>
    <row r="7419" spans="1:13" x14ac:dyDescent="0.25">
      <c r="A7419" s="1" t="s">
        <v>6887</v>
      </c>
      <c r="B7419" s="2">
        <v>42162</v>
      </c>
      <c r="C7419" s="2">
        <v>42166</v>
      </c>
      <c r="D7419" s="1" t="s">
        <v>19</v>
      </c>
      <c r="E7419" s="1" t="s">
        <v>6888</v>
      </c>
      <c r="F7419" s="1" t="s">
        <v>1669</v>
      </c>
      <c r="G7419">
        <v>18.312000000000001</v>
      </c>
      <c r="H7419">
        <v>4</v>
      </c>
      <c r="I7419">
        <v>0.7</v>
      </c>
      <c r="J7419">
        <v>-12.208</v>
      </c>
      <c r="K7419" t="str">
        <f>INDEX(product!B:B,MATCH('TABELA TOTAL'!$F8538,product!A:A,0))</f>
        <v>Furniture</v>
      </c>
      <c r="L7419" t="str">
        <f>INDEX(product!C:C,MATCH(F7419,product!A:A,))</f>
        <v>Binders</v>
      </c>
      <c r="M7419" t="str">
        <f>INDEX(product!D:D,MATCH(F7419,product!A:A,))</f>
        <v>Aluminum Screw Posts</v>
      </c>
    </row>
    <row r="7420" spans="1:13" x14ac:dyDescent="0.25">
      <c r="A7420" s="1" t="s">
        <v>6887</v>
      </c>
      <c r="B7420" s="2">
        <v>42162</v>
      </c>
      <c r="C7420" s="2">
        <v>42166</v>
      </c>
      <c r="D7420" s="1" t="s">
        <v>19</v>
      </c>
      <c r="E7420" s="1" t="s">
        <v>6888</v>
      </c>
      <c r="F7420" s="1" t="s">
        <v>4046</v>
      </c>
      <c r="G7420">
        <v>25.92</v>
      </c>
      <c r="H7420">
        <v>5</v>
      </c>
      <c r="I7420">
        <v>0.2</v>
      </c>
      <c r="J7420">
        <v>9.0719999999999992</v>
      </c>
      <c r="K7420" t="str">
        <f>INDEX(product!B:B,MATCH('TABELA TOTAL'!$F8539,product!A:A,0))</f>
        <v>Furniture</v>
      </c>
      <c r="L7420" t="str">
        <f>INDEX(product!C:C,MATCH(F7420,product!A:A,))</f>
        <v>Paper</v>
      </c>
      <c r="M7420" t="str">
        <f>INDEX(product!D:D,MATCH(F7420,product!A:A,))</f>
        <v>Xerox 200</v>
      </c>
    </row>
    <row r="7421" spans="1:13" x14ac:dyDescent="0.25">
      <c r="A7421" s="1" t="s">
        <v>6887</v>
      </c>
      <c r="B7421" s="2">
        <v>42162</v>
      </c>
      <c r="C7421" s="2">
        <v>42166</v>
      </c>
      <c r="D7421" s="1" t="s">
        <v>19</v>
      </c>
      <c r="E7421" s="1" t="s">
        <v>6888</v>
      </c>
      <c r="F7421" s="1" t="s">
        <v>3397</v>
      </c>
      <c r="G7421">
        <v>8.016</v>
      </c>
      <c r="H7421">
        <v>3</v>
      </c>
      <c r="I7421">
        <v>0.2</v>
      </c>
      <c r="J7421">
        <v>1.002</v>
      </c>
      <c r="K7421" t="str">
        <f>INDEX(product!B:B,MATCH('TABELA TOTAL'!$F8540,product!A:A,0))</f>
        <v>Technology</v>
      </c>
      <c r="L7421" t="str">
        <f>INDEX(product!C:C,MATCH(F7421,product!A:A,))</f>
        <v>Art</v>
      </c>
      <c r="M7421" t="str">
        <f>INDEX(product!D:D,MATCH(F7421,product!A:A,))</f>
        <v>Avery Fluorescent Highlighter Four-Color Set</v>
      </c>
    </row>
    <row r="7422" spans="1:13" x14ac:dyDescent="0.25">
      <c r="A7422" s="1" t="s">
        <v>5843</v>
      </c>
      <c r="B7422" s="2">
        <v>42160</v>
      </c>
      <c r="C7422" s="2">
        <v>42165</v>
      </c>
      <c r="D7422" s="1" t="s">
        <v>19</v>
      </c>
      <c r="E7422" s="1" t="s">
        <v>2305</v>
      </c>
      <c r="F7422" s="1" t="s">
        <v>1007</v>
      </c>
      <c r="G7422">
        <v>1522.6379999999999</v>
      </c>
      <c r="H7422">
        <v>9</v>
      </c>
      <c r="I7422">
        <v>0.1</v>
      </c>
      <c r="J7422">
        <v>169.18199999999999</v>
      </c>
      <c r="K7422" t="str">
        <f>INDEX(product!B:B,MATCH('TABELA TOTAL'!$F6560,product!A:A,0))</f>
        <v>Technology</v>
      </c>
      <c r="L7422" t="str">
        <f>INDEX(product!C:C,MATCH(F7422,product!A:A,))</f>
        <v>Chairs</v>
      </c>
      <c r="M7422" t="str">
        <f>INDEX(product!D:D,MATCH(F7422,product!A:A,))</f>
        <v>Hon Every-Day Series Multi-Task Chairs</v>
      </c>
    </row>
    <row r="7423" spans="1:13" x14ac:dyDescent="0.25">
      <c r="A7423" s="1" t="s">
        <v>7049</v>
      </c>
      <c r="B7423" s="2">
        <v>42160</v>
      </c>
      <c r="C7423" s="2">
        <v>42164</v>
      </c>
      <c r="D7423" s="1" t="s">
        <v>19</v>
      </c>
      <c r="E7423" s="1" t="s">
        <v>784</v>
      </c>
      <c r="F7423" s="1" t="s">
        <v>2616</v>
      </c>
      <c r="G7423">
        <v>10.56</v>
      </c>
      <c r="H7423">
        <v>2</v>
      </c>
      <c r="I7423">
        <v>0</v>
      </c>
      <c r="J7423">
        <v>4.7519999999999998</v>
      </c>
      <c r="K7423" t="str">
        <f>INDEX(product!B:B,MATCH('TABELA TOTAL'!$F8830,product!A:A,0))</f>
        <v>Technology</v>
      </c>
      <c r="L7423" t="str">
        <f>INDEX(product!C:C,MATCH(F7423,product!A:A,))</f>
        <v>Paper</v>
      </c>
      <c r="M7423" t="str">
        <f>INDEX(product!D:D,MATCH(F7423,product!A:A,))</f>
        <v>Xerox 1981</v>
      </c>
    </row>
    <row r="7424" spans="1:13" x14ac:dyDescent="0.25">
      <c r="A7424" s="1" t="s">
        <v>2572</v>
      </c>
      <c r="B7424" s="2">
        <v>42159</v>
      </c>
      <c r="C7424" s="2">
        <v>42159</v>
      </c>
      <c r="D7424" s="1" t="s">
        <v>654</v>
      </c>
      <c r="E7424" s="1" t="s">
        <v>1458</v>
      </c>
      <c r="F7424" s="1" t="s">
        <v>2573</v>
      </c>
      <c r="G7424">
        <v>7.38</v>
      </c>
      <c r="H7424">
        <v>2</v>
      </c>
      <c r="I7424">
        <v>0</v>
      </c>
      <c r="J7424">
        <v>3.4685999999999999</v>
      </c>
      <c r="K7424" t="str">
        <f>INDEX(product!B:B,MATCH('TABELA TOTAL'!$F1817,product!A:A,0))</f>
        <v>Furniture</v>
      </c>
      <c r="L7424" t="str">
        <f>INDEX(product!C:C,MATCH(F7424,product!A:A,))</f>
        <v>Labels</v>
      </c>
      <c r="M7424" t="str">
        <f>INDEX(product!D:D,MATCH(F7424,product!A:A,))</f>
        <v>Avery 501</v>
      </c>
    </row>
    <row r="7425" spans="1:13" x14ac:dyDescent="0.25">
      <c r="A7425" s="1" t="s">
        <v>2572</v>
      </c>
      <c r="B7425" s="2">
        <v>42159</v>
      </c>
      <c r="C7425" s="2">
        <v>42159</v>
      </c>
      <c r="D7425" s="1" t="s">
        <v>654</v>
      </c>
      <c r="E7425" s="1" t="s">
        <v>1458</v>
      </c>
      <c r="F7425" s="1" t="s">
        <v>381</v>
      </c>
      <c r="G7425">
        <v>9.26</v>
      </c>
      <c r="H7425">
        <v>2</v>
      </c>
      <c r="I7425">
        <v>0</v>
      </c>
      <c r="J7425">
        <v>3.0558000000000001</v>
      </c>
      <c r="K7425" t="str">
        <f>INDEX(product!B:B,MATCH('TABELA TOTAL'!$F1818,product!A:A,0))</f>
        <v>Office Supplies</v>
      </c>
      <c r="L7425" t="str">
        <f>INDEX(product!C:C,MATCH(F7425,product!A:A,))</f>
        <v>Art</v>
      </c>
      <c r="M7425" t="str">
        <f>INDEX(product!D:D,MATCH(F7425,product!A:A,))</f>
        <v>Binney &amp; Smith Crayola Metallic Colored Pencils, 8-Color Set</v>
      </c>
    </row>
    <row r="7426" spans="1:13" x14ac:dyDescent="0.25">
      <c r="A7426" s="1" t="s">
        <v>3911</v>
      </c>
      <c r="B7426" s="2">
        <v>42159</v>
      </c>
      <c r="C7426" s="2">
        <v>42163</v>
      </c>
      <c r="D7426" s="1" t="s">
        <v>11</v>
      </c>
      <c r="E7426" s="1" t="s">
        <v>1982</v>
      </c>
      <c r="F7426" s="1" t="s">
        <v>469</v>
      </c>
      <c r="G7426">
        <v>30.44</v>
      </c>
      <c r="H7426">
        <v>4</v>
      </c>
      <c r="I7426">
        <v>0</v>
      </c>
      <c r="J7426">
        <v>14.306800000000001</v>
      </c>
      <c r="K7426" t="str">
        <f>INDEX(product!B:B,MATCH('TABELA TOTAL'!$F3362,product!A:A,0))</f>
        <v>Office Supplies</v>
      </c>
      <c r="L7426" t="str">
        <f>INDEX(product!C:C,MATCH(F7426,product!A:A,))</f>
        <v>Paper</v>
      </c>
      <c r="M7426" t="str">
        <f>INDEX(product!D:D,MATCH(F7426,product!A:A,))</f>
        <v>Wirebound Message Books, Two 4 1/4" x 5" Forms per Page</v>
      </c>
    </row>
    <row r="7427" spans="1:13" x14ac:dyDescent="0.25">
      <c r="A7427" s="1" t="s">
        <v>3911</v>
      </c>
      <c r="B7427" s="2">
        <v>42159</v>
      </c>
      <c r="C7427" s="2">
        <v>42163</v>
      </c>
      <c r="D7427" s="1" t="s">
        <v>11</v>
      </c>
      <c r="E7427" s="1" t="s">
        <v>1982</v>
      </c>
      <c r="F7427" s="1" t="s">
        <v>3912</v>
      </c>
      <c r="G7427">
        <v>35.28</v>
      </c>
      <c r="H7427">
        <v>3</v>
      </c>
      <c r="I7427">
        <v>0</v>
      </c>
      <c r="J7427">
        <v>11.995200000000001</v>
      </c>
      <c r="K7427" t="str">
        <f>INDEX(product!B:B,MATCH('TABELA TOTAL'!$F3363,product!A:A,0))</f>
        <v>Technology</v>
      </c>
      <c r="L7427" t="str">
        <f>INDEX(product!C:C,MATCH(F7427,product!A:A,))</f>
        <v>Furnishings</v>
      </c>
      <c r="M7427" t="str">
        <f>INDEX(product!D:D,MATCH(F7427,product!A:A,))</f>
        <v>Executive Impressions 10" Spectator Wall Clock</v>
      </c>
    </row>
    <row r="7428" spans="1:13" x14ac:dyDescent="0.25">
      <c r="A7428" s="1" t="s">
        <v>6213</v>
      </c>
      <c r="B7428" s="2">
        <v>42159</v>
      </c>
      <c r="C7428" s="2">
        <v>42164</v>
      </c>
      <c r="D7428" s="1" t="s">
        <v>11</v>
      </c>
      <c r="E7428" s="1" t="s">
        <v>3594</v>
      </c>
      <c r="F7428" s="1" t="s">
        <v>4179</v>
      </c>
      <c r="G7428">
        <v>119.98</v>
      </c>
      <c r="H7428">
        <v>2</v>
      </c>
      <c r="I7428">
        <v>0</v>
      </c>
      <c r="J7428">
        <v>35.994</v>
      </c>
      <c r="K7428" t="str">
        <f>INDEX(product!B:B,MATCH('TABELA TOTAL'!$F7251,product!A:A,0))</f>
        <v>Office Supplies</v>
      </c>
      <c r="L7428" t="str">
        <f>INDEX(product!C:C,MATCH(F7428,product!A:A,))</f>
        <v>Accessories</v>
      </c>
      <c r="M7428" t="str">
        <f>INDEX(product!D:D,MATCH(F7428,product!A:A,))</f>
        <v>Logitech Wireless Anywhere Mouse MX for PC and Mac</v>
      </c>
    </row>
    <row r="7429" spans="1:13" x14ac:dyDescent="0.25">
      <c r="A7429" s="1" t="s">
        <v>6213</v>
      </c>
      <c r="B7429" s="2">
        <v>42159</v>
      </c>
      <c r="C7429" s="2">
        <v>42164</v>
      </c>
      <c r="D7429" s="1" t="s">
        <v>11</v>
      </c>
      <c r="E7429" s="1" t="s">
        <v>3594</v>
      </c>
      <c r="F7429" s="1" t="s">
        <v>5216</v>
      </c>
      <c r="G7429">
        <v>989.97</v>
      </c>
      <c r="H7429">
        <v>3</v>
      </c>
      <c r="I7429">
        <v>0</v>
      </c>
      <c r="J7429">
        <v>395.988</v>
      </c>
      <c r="K7429" t="str">
        <f>INDEX(product!B:B,MATCH('TABELA TOTAL'!$F7252,product!A:A,0))</f>
        <v>Office Supplies</v>
      </c>
      <c r="L7429" t="str">
        <f>INDEX(product!C:C,MATCH(F7429,product!A:A,))</f>
        <v>Accessories</v>
      </c>
      <c r="M7429" t="str">
        <f>INDEX(product!D:D,MATCH(F7429,product!A:A,))</f>
        <v>Logitech Z-906 Speaker sys - home theater - 5.1-CH</v>
      </c>
    </row>
    <row r="7430" spans="1:13" x14ac:dyDescent="0.25">
      <c r="A7430" s="1" t="s">
        <v>4314</v>
      </c>
      <c r="B7430" s="2">
        <v>42156</v>
      </c>
      <c r="C7430" s="2">
        <v>42160</v>
      </c>
      <c r="D7430" s="1" t="s">
        <v>19</v>
      </c>
      <c r="E7430" s="1" t="s">
        <v>4224</v>
      </c>
      <c r="F7430" s="1" t="s">
        <v>364</v>
      </c>
      <c r="G7430">
        <v>5.7279999999999998</v>
      </c>
      <c r="H7430">
        <v>8</v>
      </c>
      <c r="I7430">
        <v>0.8</v>
      </c>
      <c r="J7430">
        <v>-9.1647999999999996</v>
      </c>
      <c r="K7430" t="str">
        <f>INDEX(product!B:B,MATCH('TABELA TOTAL'!$F3970,product!A:A,0))</f>
        <v>Technology</v>
      </c>
      <c r="L7430" t="str">
        <f>INDEX(product!C:C,MATCH(F7430,product!A:A,))</f>
        <v>Binders</v>
      </c>
      <c r="M7430" t="str">
        <f>INDEX(product!D:D,MATCH(F7430,product!A:A,))</f>
        <v>Avery Poly Binder Pockets</v>
      </c>
    </row>
    <row r="7431" spans="1:13" x14ac:dyDescent="0.25">
      <c r="A7431" s="1" t="s">
        <v>4314</v>
      </c>
      <c r="B7431" s="2">
        <v>42156</v>
      </c>
      <c r="C7431" s="2">
        <v>42160</v>
      </c>
      <c r="D7431" s="1" t="s">
        <v>19</v>
      </c>
      <c r="E7431" s="1" t="s">
        <v>4224</v>
      </c>
      <c r="F7431" s="1" t="s">
        <v>4315</v>
      </c>
      <c r="G7431">
        <v>42.24</v>
      </c>
      <c r="H7431">
        <v>10</v>
      </c>
      <c r="I7431">
        <v>0.2</v>
      </c>
      <c r="J7431">
        <v>13.2</v>
      </c>
      <c r="K7431" t="str">
        <f>INDEX(product!B:B,MATCH('TABELA TOTAL'!$F3971,product!A:A,0))</f>
        <v>Furniture</v>
      </c>
      <c r="L7431" t="str">
        <f>INDEX(product!C:C,MATCH(F7431,product!A:A,))</f>
        <v>Paper</v>
      </c>
      <c r="M7431" t="str">
        <f>INDEX(product!D:D,MATCH(F7431,product!A:A,))</f>
        <v>Xerox 1928</v>
      </c>
    </row>
    <row r="7432" spans="1:13" x14ac:dyDescent="0.25">
      <c r="A7432" s="1" t="s">
        <v>7202</v>
      </c>
      <c r="B7432" s="2">
        <v>42156</v>
      </c>
      <c r="C7432" s="2">
        <v>42160</v>
      </c>
      <c r="D7432" s="1" t="s">
        <v>19</v>
      </c>
      <c r="E7432" s="1" t="s">
        <v>982</v>
      </c>
      <c r="F7432" s="1" t="s">
        <v>3775</v>
      </c>
      <c r="G7432">
        <v>299.98</v>
      </c>
      <c r="H7432">
        <v>2</v>
      </c>
      <c r="I7432">
        <v>0</v>
      </c>
      <c r="J7432">
        <v>83.994399999999999</v>
      </c>
      <c r="K7432" t="str">
        <f>INDEX(product!B:B,MATCH('TABELA TOTAL'!$F9095,product!A:A,0))</f>
        <v>Office Supplies</v>
      </c>
      <c r="L7432" t="str">
        <f>INDEX(product!C:C,MATCH(F7432,product!A:A,))</f>
        <v>Phones</v>
      </c>
      <c r="M7432" t="str">
        <f>INDEX(product!D:D,MATCH(F7432,product!A:A,))</f>
        <v>Polycom CX300 Desktop Phone USB VoIP phone</v>
      </c>
    </row>
    <row r="7433" spans="1:13" x14ac:dyDescent="0.25">
      <c r="A7433" s="1" t="s">
        <v>7202</v>
      </c>
      <c r="B7433" s="2">
        <v>42156</v>
      </c>
      <c r="C7433" s="2">
        <v>42160</v>
      </c>
      <c r="D7433" s="1" t="s">
        <v>19</v>
      </c>
      <c r="E7433" s="1" t="s">
        <v>982</v>
      </c>
      <c r="F7433" s="1" t="s">
        <v>2404</v>
      </c>
      <c r="G7433">
        <v>403.68</v>
      </c>
      <c r="H7433">
        <v>6</v>
      </c>
      <c r="I7433">
        <v>0</v>
      </c>
      <c r="J7433">
        <v>181.65600000000001</v>
      </c>
      <c r="K7433" t="str">
        <f>INDEX(product!B:B,MATCH('TABELA TOTAL'!$F9096,product!A:A,0))</f>
        <v>Office Supplies</v>
      </c>
      <c r="L7433" t="str">
        <f>INDEX(product!C:C,MATCH(F7433,product!A:A,))</f>
        <v>Binders</v>
      </c>
      <c r="M7433" t="str">
        <f>INDEX(product!D:D,MATCH(F7433,product!A:A,))</f>
        <v>Catalog Binders with Expanding Posts</v>
      </c>
    </row>
    <row r="7434" spans="1:13" x14ac:dyDescent="0.25">
      <c r="A7434" s="1" t="s">
        <v>7202</v>
      </c>
      <c r="B7434" s="2">
        <v>42156</v>
      </c>
      <c r="C7434" s="2">
        <v>42160</v>
      </c>
      <c r="D7434" s="1" t="s">
        <v>19</v>
      </c>
      <c r="E7434" s="1" t="s">
        <v>982</v>
      </c>
      <c r="F7434" s="1" t="s">
        <v>2234</v>
      </c>
      <c r="G7434">
        <v>41.9</v>
      </c>
      <c r="H7434">
        <v>2</v>
      </c>
      <c r="I7434">
        <v>0</v>
      </c>
      <c r="J7434">
        <v>11.731999999999999</v>
      </c>
      <c r="K7434" t="str">
        <f>INDEX(product!B:B,MATCH('TABELA TOTAL'!$F9097,product!A:A,0))</f>
        <v>Office Supplies</v>
      </c>
      <c r="L7434" t="str">
        <f>INDEX(product!C:C,MATCH(F7434,product!A:A,))</f>
        <v>Phones</v>
      </c>
      <c r="M7434" t="str">
        <f>INDEX(product!D:D,MATCH(F7434,product!A:A,))</f>
        <v>iKross Bluetooth Portable Keyboard + Cell Phone Stand Holder + Brush for Apple iPhone 5S 5C 5, 4S 4</v>
      </c>
    </row>
    <row r="7435" spans="1:13" x14ac:dyDescent="0.25">
      <c r="A7435" s="1" t="s">
        <v>7202</v>
      </c>
      <c r="B7435" s="2">
        <v>42156</v>
      </c>
      <c r="C7435" s="2">
        <v>42160</v>
      </c>
      <c r="D7435" s="1" t="s">
        <v>19</v>
      </c>
      <c r="E7435" s="1" t="s">
        <v>982</v>
      </c>
      <c r="F7435" s="1" t="s">
        <v>5030</v>
      </c>
      <c r="G7435">
        <v>28.91</v>
      </c>
      <c r="H7435">
        <v>7</v>
      </c>
      <c r="I7435">
        <v>0</v>
      </c>
      <c r="J7435">
        <v>13.2986</v>
      </c>
      <c r="K7435" t="str">
        <f>INDEX(product!B:B,MATCH('TABELA TOTAL'!$F9098,product!A:A,0))</f>
        <v>Office Supplies</v>
      </c>
      <c r="L7435" t="str">
        <f>INDEX(product!C:C,MATCH(F7435,product!A:A,))</f>
        <v>Labels</v>
      </c>
      <c r="M7435" t="str">
        <f>INDEX(product!D:D,MATCH(F7435,product!A:A,))</f>
        <v>Avery 491</v>
      </c>
    </row>
    <row r="7436" spans="1:13" x14ac:dyDescent="0.25">
      <c r="A7436" s="1" t="s">
        <v>7460</v>
      </c>
      <c r="B7436" s="2">
        <v>42156</v>
      </c>
      <c r="C7436" s="2">
        <v>42163</v>
      </c>
      <c r="D7436" s="1" t="s">
        <v>19</v>
      </c>
      <c r="E7436" s="1" t="s">
        <v>1532</v>
      </c>
      <c r="F7436" s="1" t="s">
        <v>2223</v>
      </c>
      <c r="G7436">
        <v>11.76</v>
      </c>
      <c r="H7436">
        <v>2</v>
      </c>
      <c r="I7436">
        <v>0</v>
      </c>
      <c r="J7436">
        <v>5.7624000000000004</v>
      </c>
      <c r="K7436" t="str">
        <f>INDEX(product!B:B,MATCH('TABELA TOTAL'!$F9566,product!A:A,0))</f>
        <v>Office Supplies</v>
      </c>
      <c r="L7436" t="str">
        <f>INDEX(product!C:C,MATCH(F7436,product!A:A,))</f>
        <v>Paper</v>
      </c>
      <c r="M7436" t="str">
        <f>INDEX(product!D:D,MATCH(F7436,product!A:A,))</f>
        <v>Adams Telephone Message Book W/Dividers/Space For Phone Numbers, 5 1/4"X8 1/2", 300/Messages</v>
      </c>
    </row>
    <row r="7437" spans="1:13" x14ac:dyDescent="0.25">
      <c r="A7437" s="1" t="s">
        <v>300</v>
      </c>
      <c r="B7437" s="2">
        <v>42155</v>
      </c>
      <c r="C7437" s="2">
        <v>42157</v>
      </c>
      <c r="D7437" s="1" t="s">
        <v>79</v>
      </c>
      <c r="E7437" s="1" t="s">
        <v>301</v>
      </c>
      <c r="F7437" s="1" t="s">
        <v>302</v>
      </c>
      <c r="G7437">
        <v>58.38</v>
      </c>
      <c r="H7437">
        <v>7</v>
      </c>
      <c r="I7437">
        <v>0</v>
      </c>
      <c r="J7437">
        <v>26.271000000000001</v>
      </c>
      <c r="K7437" t="str">
        <f>INDEX(product!B:B,MATCH('TABELA TOTAL'!$F155,product!A:A,0))</f>
        <v>Furniture</v>
      </c>
      <c r="L7437" t="str">
        <f>INDEX(product!C:C,MATCH(F7437,product!A:A,))</f>
        <v>Paper</v>
      </c>
      <c r="M7437" t="str">
        <f>INDEX(product!D:D,MATCH(F7437,product!A:A,))</f>
        <v>Southworth 25% Cotton Antique Laid Paper &amp; Envelopes</v>
      </c>
    </row>
    <row r="7438" spans="1:13" x14ac:dyDescent="0.25">
      <c r="A7438" s="1" t="s">
        <v>300</v>
      </c>
      <c r="B7438" s="2">
        <v>42155</v>
      </c>
      <c r="C7438" s="2">
        <v>42157</v>
      </c>
      <c r="D7438" s="1" t="s">
        <v>79</v>
      </c>
      <c r="E7438" s="1" t="s">
        <v>301</v>
      </c>
      <c r="F7438" s="1" t="s">
        <v>303</v>
      </c>
      <c r="G7438">
        <v>105.52</v>
      </c>
      <c r="H7438">
        <v>4</v>
      </c>
      <c r="I7438">
        <v>0</v>
      </c>
      <c r="J7438">
        <v>48.539200000000001</v>
      </c>
      <c r="K7438" t="str">
        <f>INDEX(product!B:B,MATCH('TABELA TOTAL'!$F156,product!A:A,0))</f>
        <v>Office Supplies</v>
      </c>
      <c r="L7438" t="str">
        <f>INDEX(product!C:C,MATCH(F7438,product!A:A,))</f>
        <v>Paper</v>
      </c>
      <c r="M7438" t="str">
        <f>INDEX(product!D:D,MATCH(F7438,product!A:A,))</f>
        <v>Xerox 1883</v>
      </c>
    </row>
    <row r="7439" spans="1:13" x14ac:dyDescent="0.25">
      <c r="A7439" s="1" t="s">
        <v>300</v>
      </c>
      <c r="B7439" s="2">
        <v>42155</v>
      </c>
      <c r="C7439" s="2">
        <v>42157</v>
      </c>
      <c r="D7439" s="1" t="s">
        <v>79</v>
      </c>
      <c r="E7439" s="1" t="s">
        <v>301</v>
      </c>
      <c r="F7439" s="1" t="s">
        <v>304</v>
      </c>
      <c r="G7439">
        <v>80.88</v>
      </c>
      <c r="H7439">
        <v>6</v>
      </c>
      <c r="I7439">
        <v>0</v>
      </c>
      <c r="J7439">
        <v>21.0288</v>
      </c>
      <c r="K7439" t="str">
        <f>INDEX(product!B:B,MATCH('TABELA TOTAL'!$F157,product!A:A,0))</f>
        <v>Office Supplies</v>
      </c>
      <c r="L7439" t="str">
        <f>INDEX(product!C:C,MATCH(F7439,product!A:A,))</f>
        <v>Storage</v>
      </c>
      <c r="M7439" t="str">
        <f>INDEX(product!D:D,MATCH(F7439,product!A:A,))</f>
        <v>Tenex Personal Project File with Scoop Front Design, Black</v>
      </c>
    </row>
    <row r="7440" spans="1:13" x14ac:dyDescent="0.25">
      <c r="A7440" s="1" t="s">
        <v>1504</v>
      </c>
      <c r="B7440" s="2">
        <v>42155</v>
      </c>
      <c r="C7440" s="2">
        <v>42162</v>
      </c>
      <c r="D7440" s="1" t="s">
        <v>19</v>
      </c>
      <c r="E7440" s="1" t="s">
        <v>1505</v>
      </c>
      <c r="F7440" s="1" t="s">
        <v>693</v>
      </c>
      <c r="G7440">
        <v>22.2</v>
      </c>
      <c r="H7440">
        <v>6</v>
      </c>
      <c r="I7440">
        <v>0</v>
      </c>
      <c r="J7440">
        <v>9.1020000000000003</v>
      </c>
      <c r="K7440" t="str">
        <f>INDEX(product!B:B,MATCH('TABELA TOTAL'!$F914,product!A:A,0))</f>
        <v>Office Supplies</v>
      </c>
      <c r="L7440" t="str">
        <f>INDEX(product!C:C,MATCH(F7440,product!A:A,))</f>
        <v>Furnishings</v>
      </c>
      <c r="M7440" t="str">
        <f>INDEX(product!D:D,MATCH(F7440,product!A:A,))</f>
        <v>3M Hangers With Command Adhesive</v>
      </c>
    </row>
    <row r="7441" spans="1:13" x14ac:dyDescent="0.25">
      <c r="A7441" s="1" t="s">
        <v>3276</v>
      </c>
      <c r="B7441" s="2">
        <v>42155</v>
      </c>
      <c r="C7441" s="2">
        <v>42159</v>
      </c>
      <c r="D7441" s="1" t="s">
        <v>19</v>
      </c>
      <c r="E7441" s="1" t="s">
        <v>3141</v>
      </c>
      <c r="F7441" s="1" t="s">
        <v>3277</v>
      </c>
      <c r="G7441">
        <v>1406.86</v>
      </c>
      <c r="H7441">
        <v>7</v>
      </c>
      <c r="I7441">
        <v>0</v>
      </c>
      <c r="J7441">
        <v>140.68600000000001</v>
      </c>
      <c r="K7441" t="str">
        <f>INDEX(product!B:B,MATCH('TABELA TOTAL'!$F2560,product!A:A,0))</f>
        <v>Technology</v>
      </c>
      <c r="L7441" t="str">
        <f>INDEX(product!C:C,MATCH(F7441,product!A:A,))</f>
        <v>Bookcases</v>
      </c>
      <c r="M7441" t="str">
        <f>INDEX(product!D:D,MATCH(F7441,product!A:A,))</f>
        <v>O'Sullivan Living Dimensions 3-Shelf Bookcases</v>
      </c>
    </row>
    <row r="7442" spans="1:13" x14ac:dyDescent="0.25">
      <c r="A7442" s="1" t="s">
        <v>3276</v>
      </c>
      <c r="B7442" s="2">
        <v>42155</v>
      </c>
      <c r="C7442" s="2">
        <v>42159</v>
      </c>
      <c r="D7442" s="1" t="s">
        <v>19</v>
      </c>
      <c r="E7442" s="1" t="s">
        <v>3141</v>
      </c>
      <c r="F7442" s="1" t="s">
        <v>735</v>
      </c>
      <c r="G7442">
        <v>15.75</v>
      </c>
      <c r="H7442">
        <v>5</v>
      </c>
      <c r="I7442">
        <v>0</v>
      </c>
      <c r="J7442">
        <v>7.56</v>
      </c>
      <c r="K7442" t="str">
        <f>INDEX(product!B:B,MATCH('TABELA TOTAL'!$F2561,product!A:A,0))</f>
        <v>Office Supplies</v>
      </c>
      <c r="L7442" t="str">
        <f>INDEX(product!C:C,MATCH(F7442,product!A:A,))</f>
        <v>Labels</v>
      </c>
      <c r="M7442" t="str">
        <f>INDEX(product!D:D,MATCH(F7442,product!A:A,))</f>
        <v>Self-Adhesive Removable Labels</v>
      </c>
    </row>
    <row r="7443" spans="1:13" x14ac:dyDescent="0.25">
      <c r="A7443" s="1" t="s">
        <v>3276</v>
      </c>
      <c r="B7443" s="2">
        <v>42155</v>
      </c>
      <c r="C7443" s="2">
        <v>42159</v>
      </c>
      <c r="D7443" s="1" t="s">
        <v>19</v>
      </c>
      <c r="E7443" s="1" t="s">
        <v>3141</v>
      </c>
      <c r="F7443" s="1" t="s">
        <v>1624</v>
      </c>
      <c r="G7443">
        <v>323.10000000000002</v>
      </c>
      <c r="H7443">
        <v>2</v>
      </c>
      <c r="I7443">
        <v>0</v>
      </c>
      <c r="J7443">
        <v>61.389000000000003</v>
      </c>
      <c r="K7443" t="str">
        <f>INDEX(product!B:B,MATCH('TABELA TOTAL'!$F2562,product!A:A,0))</f>
        <v>Technology</v>
      </c>
      <c r="L7443" t="str">
        <f>INDEX(product!C:C,MATCH(F7443,product!A:A,))</f>
        <v>Storage</v>
      </c>
      <c r="M7443" t="str">
        <f>INDEX(product!D:D,MATCH(F7443,product!A:A,))</f>
        <v>Fellowes Super Stor/Drawer Files</v>
      </c>
    </row>
    <row r="7444" spans="1:13" x14ac:dyDescent="0.25">
      <c r="A7444" s="1" t="s">
        <v>6011</v>
      </c>
      <c r="B7444" s="2">
        <v>42155</v>
      </c>
      <c r="C7444" s="2">
        <v>42159</v>
      </c>
      <c r="D7444" s="1" t="s">
        <v>19</v>
      </c>
      <c r="E7444" s="1" t="s">
        <v>972</v>
      </c>
      <c r="F7444" s="1" t="s">
        <v>3683</v>
      </c>
      <c r="G7444">
        <v>2567.84</v>
      </c>
      <c r="H7444">
        <v>8</v>
      </c>
      <c r="I7444">
        <v>0</v>
      </c>
      <c r="J7444">
        <v>770.35199999999998</v>
      </c>
      <c r="K7444" t="str">
        <f>INDEX(product!B:B,MATCH('TABELA TOTAL'!$F6886,product!A:A,0))</f>
        <v>Office Supplies</v>
      </c>
      <c r="L7444" t="str">
        <f>INDEX(product!C:C,MATCH(F7444,product!A:A,))</f>
        <v>Chairs</v>
      </c>
      <c r="M7444" t="str">
        <f>INDEX(product!D:D,MATCH(F7444,product!A:A,))</f>
        <v>Hon Pagoda Stacking Chairs</v>
      </c>
    </row>
    <row r="7445" spans="1:13" x14ac:dyDescent="0.25">
      <c r="A7445" s="1" t="s">
        <v>6289</v>
      </c>
      <c r="B7445" s="2">
        <v>42155</v>
      </c>
      <c r="C7445" s="2">
        <v>42155</v>
      </c>
      <c r="D7445" s="1" t="s">
        <v>654</v>
      </c>
      <c r="E7445" s="1" t="s">
        <v>5199</v>
      </c>
      <c r="F7445" s="1" t="s">
        <v>2322</v>
      </c>
      <c r="G7445">
        <v>10.272</v>
      </c>
      <c r="H7445">
        <v>3</v>
      </c>
      <c r="I7445">
        <v>0.2</v>
      </c>
      <c r="J7445">
        <v>1.1556</v>
      </c>
      <c r="K7445" t="str">
        <f>INDEX(product!B:B,MATCH('TABELA TOTAL'!$F7380,product!A:A,0))</f>
        <v>Office Supplies</v>
      </c>
      <c r="L7445" t="str">
        <f>INDEX(product!C:C,MATCH(F7445,product!A:A,))</f>
        <v>Art</v>
      </c>
      <c r="M7445" t="str">
        <f>INDEX(product!D:D,MATCH(F7445,product!A:A,))</f>
        <v>Newell 347</v>
      </c>
    </row>
    <row r="7446" spans="1:13" x14ac:dyDescent="0.25">
      <c r="A7446" s="1" t="s">
        <v>6467</v>
      </c>
      <c r="B7446" s="2">
        <v>42155</v>
      </c>
      <c r="C7446" s="2">
        <v>42157</v>
      </c>
      <c r="D7446" s="1" t="s">
        <v>11</v>
      </c>
      <c r="E7446" s="1" t="s">
        <v>867</v>
      </c>
      <c r="F7446" s="1" t="s">
        <v>499</v>
      </c>
      <c r="G7446">
        <v>7.56</v>
      </c>
      <c r="H7446">
        <v>6</v>
      </c>
      <c r="I7446">
        <v>0</v>
      </c>
      <c r="J7446">
        <v>0.3024</v>
      </c>
      <c r="K7446" t="str">
        <f>INDEX(product!B:B,MATCH('TABELA TOTAL'!$F7749,product!A:A,0))</f>
        <v>Furniture</v>
      </c>
      <c r="L7446" t="str">
        <f>INDEX(product!C:C,MATCH(F7446,product!A:A,))</f>
        <v>Fasteners</v>
      </c>
      <c r="M7446" t="str">
        <f>INDEX(product!D:D,MATCH(F7446,product!A:A,))</f>
        <v>Bagged Rubber Bands</v>
      </c>
    </row>
    <row r="7447" spans="1:13" x14ac:dyDescent="0.25">
      <c r="A7447" s="1" t="s">
        <v>7407</v>
      </c>
      <c r="B7447" s="2">
        <v>42155</v>
      </c>
      <c r="C7447" s="2">
        <v>42160</v>
      </c>
      <c r="D7447" s="1" t="s">
        <v>11</v>
      </c>
      <c r="E7447" s="1" t="s">
        <v>116</v>
      </c>
      <c r="F7447" s="1" t="s">
        <v>2573</v>
      </c>
      <c r="G7447">
        <v>5.9039999999999999</v>
      </c>
      <c r="H7447">
        <v>2</v>
      </c>
      <c r="I7447">
        <v>0.2</v>
      </c>
      <c r="J7447">
        <v>1.9925999999999999</v>
      </c>
      <c r="K7447" t="str">
        <f>INDEX(product!B:B,MATCH('TABELA TOTAL'!$F9476,product!A:A,0))</f>
        <v>Technology</v>
      </c>
      <c r="L7447" t="str">
        <f>INDEX(product!C:C,MATCH(F7447,product!A:A,))</f>
        <v>Labels</v>
      </c>
      <c r="M7447" t="str">
        <f>INDEX(product!D:D,MATCH(F7447,product!A:A,))</f>
        <v>Avery 501</v>
      </c>
    </row>
    <row r="7448" spans="1:13" x14ac:dyDescent="0.25">
      <c r="A7448" s="1" t="s">
        <v>7407</v>
      </c>
      <c r="B7448" s="2">
        <v>42155</v>
      </c>
      <c r="C7448" s="2">
        <v>42160</v>
      </c>
      <c r="D7448" s="1" t="s">
        <v>11</v>
      </c>
      <c r="E7448" s="1" t="s">
        <v>116</v>
      </c>
      <c r="F7448" s="1" t="s">
        <v>2266</v>
      </c>
      <c r="G7448">
        <v>173.488</v>
      </c>
      <c r="H7448">
        <v>7</v>
      </c>
      <c r="I7448">
        <v>0.2</v>
      </c>
      <c r="J7448">
        <v>54.215000000000003</v>
      </c>
      <c r="K7448" t="str">
        <f>INDEX(product!B:B,MATCH('TABELA TOTAL'!$F9477,product!A:A,0))</f>
        <v>Technology</v>
      </c>
      <c r="L7448" t="str">
        <f>INDEX(product!C:C,MATCH(F7448,product!A:A,))</f>
        <v>Paper</v>
      </c>
      <c r="M7448" t="str">
        <f>INDEX(product!D:D,MATCH(F7448,product!A:A,))</f>
        <v>Xerox 1988</v>
      </c>
    </row>
    <row r="7449" spans="1:13" x14ac:dyDescent="0.25">
      <c r="A7449" s="1" t="s">
        <v>7407</v>
      </c>
      <c r="B7449" s="2">
        <v>42155</v>
      </c>
      <c r="C7449" s="2">
        <v>42160</v>
      </c>
      <c r="D7449" s="1" t="s">
        <v>11</v>
      </c>
      <c r="E7449" s="1" t="s">
        <v>116</v>
      </c>
      <c r="F7449" s="1" t="s">
        <v>3955</v>
      </c>
      <c r="G7449">
        <v>51.56</v>
      </c>
      <c r="H7449">
        <v>2</v>
      </c>
      <c r="I7449">
        <v>0.6</v>
      </c>
      <c r="J7449">
        <v>-61.872</v>
      </c>
      <c r="K7449" t="str">
        <f>INDEX(product!B:B,MATCH('TABELA TOTAL'!$F9478,product!A:A,0))</f>
        <v>Furniture</v>
      </c>
      <c r="L7449" t="str">
        <f>INDEX(product!C:C,MATCH(F7449,product!A:A,))</f>
        <v>Furnishings</v>
      </c>
      <c r="M7449" t="str">
        <f>INDEX(product!D:D,MATCH(F7449,product!A:A,))</f>
        <v>Tenex Traditional Chairmats for Hard Floors, Average Lip, 36" x 48"</v>
      </c>
    </row>
    <row r="7450" spans="1:13" x14ac:dyDescent="0.25">
      <c r="A7450" s="1" t="s">
        <v>7407</v>
      </c>
      <c r="B7450" s="2">
        <v>42155</v>
      </c>
      <c r="C7450" s="2">
        <v>42160</v>
      </c>
      <c r="D7450" s="1" t="s">
        <v>11</v>
      </c>
      <c r="E7450" s="1" t="s">
        <v>116</v>
      </c>
      <c r="F7450" s="1" t="s">
        <v>2145</v>
      </c>
      <c r="G7450">
        <v>3.5640000000000001</v>
      </c>
      <c r="H7450">
        <v>3</v>
      </c>
      <c r="I7450">
        <v>0.8</v>
      </c>
      <c r="J7450">
        <v>-6.2370000000000001</v>
      </c>
      <c r="K7450" t="str">
        <f>INDEX(product!B:B,MATCH('TABELA TOTAL'!$F9479,product!A:A,0))</f>
        <v>Office Supplies</v>
      </c>
      <c r="L7450" t="str">
        <f>INDEX(product!C:C,MATCH(F7450,product!A:A,))</f>
        <v>Binders</v>
      </c>
      <c r="M7450" t="str">
        <f>INDEX(product!D:D,MATCH(F7450,product!A:A,))</f>
        <v>Storex Dura Pro Binders</v>
      </c>
    </row>
    <row r="7451" spans="1:13" x14ac:dyDescent="0.25">
      <c r="A7451" s="1" t="s">
        <v>7583</v>
      </c>
      <c r="B7451" s="2">
        <v>42155</v>
      </c>
      <c r="C7451" s="2">
        <v>42157</v>
      </c>
      <c r="D7451" s="1" t="s">
        <v>11</v>
      </c>
      <c r="E7451" s="1" t="s">
        <v>3059</v>
      </c>
      <c r="F7451" s="1" t="s">
        <v>1053</v>
      </c>
      <c r="G7451">
        <v>274.8</v>
      </c>
      <c r="H7451">
        <v>5</v>
      </c>
      <c r="I7451">
        <v>0</v>
      </c>
      <c r="J7451">
        <v>134.65199999999999</v>
      </c>
      <c r="K7451" t="str">
        <f>INDEX(product!B:B,MATCH('TABELA TOTAL'!$F9784,product!A:A,0))</f>
        <v>Technology</v>
      </c>
      <c r="L7451" t="str">
        <f>INDEX(product!C:C,MATCH(F7451,product!A:A,))</f>
        <v>Paper</v>
      </c>
      <c r="M7451" t="str">
        <f>INDEX(product!D:D,MATCH(F7451,product!A:A,))</f>
        <v>Xerox 1889</v>
      </c>
    </row>
    <row r="7452" spans="1:13" x14ac:dyDescent="0.25">
      <c r="A7452" s="1" t="s">
        <v>7583</v>
      </c>
      <c r="B7452" s="2">
        <v>42155</v>
      </c>
      <c r="C7452" s="2">
        <v>42157</v>
      </c>
      <c r="D7452" s="1" t="s">
        <v>11</v>
      </c>
      <c r="E7452" s="1" t="s">
        <v>3059</v>
      </c>
      <c r="F7452" s="1" t="s">
        <v>1755</v>
      </c>
      <c r="G7452">
        <v>62.18</v>
      </c>
      <c r="H7452">
        <v>1</v>
      </c>
      <c r="I7452">
        <v>0</v>
      </c>
      <c r="J7452">
        <v>16.788599999999999</v>
      </c>
      <c r="K7452" t="str">
        <f>INDEX(product!B:B,MATCH('TABELA TOTAL'!$F9785,product!A:A,0))</f>
        <v>Office Supplies</v>
      </c>
      <c r="L7452" t="str">
        <f>INDEX(product!C:C,MATCH(F7452,product!A:A,))</f>
        <v>Storage</v>
      </c>
      <c r="M7452" t="str">
        <f>INDEX(product!D:D,MATCH(F7452,product!A:A,))</f>
        <v>Fellowes Mobile File Cart, Black</v>
      </c>
    </row>
    <row r="7453" spans="1:13" x14ac:dyDescent="0.25">
      <c r="A7453" s="1" t="s">
        <v>7583</v>
      </c>
      <c r="B7453" s="2">
        <v>42155</v>
      </c>
      <c r="C7453" s="2">
        <v>42157</v>
      </c>
      <c r="D7453" s="1" t="s">
        <v>11</v>
      </c>
      <c r="E7453" s="1" t="s">
        <v>3059</v>
      </c>
      <c r="F7453" s="1" t="s">
        <v>3296</v>
      </c>
      <c r="G7453">
        <v>8.2799999999999994</v>
      </c>
      <c r="H7453">
        <v>2</v>
      </c>
      <c r="I7453">
        <v>0</v>
      </c>
      <c r="J7453">
        <v>2.9807999999999999</v>
      </c>
      <c r="K7453" t="str">
        <f>INDEX(product!B:B,MATCH('TABELA TOTAL'!$F9786,product!A:A,0))</f>
        <v>Office Supplies</v>
      </c>
      <c r="L7453" t="str">
        <f>INDEX(product!C:C,MATCH(F7453,product!A:A,))</f>
        <v>Furnishings</v>
      </c>
      <c r="M7453" t="str">
        <f>INDEX(product!D:D,MATCH(F7453,product!A:A,))</f>
        <v>Eldon Image Series Black Desk Accessories</v>
      </c>
    </row>
    <row r="7454" spans="1:13" x14ac:dyDescent="0.25">
      <c r="A7454" s="1" t="s">
        <v>5274</v>
      </c>
      <c r="B7454" s="2">
        <v>42154</v>
      </c>
      <c r="C7454" s="2">
        <v>42156</v>
      </c>
      <c r="D7454" s="1" t="s">
        <v>79</v>
      </c>
      <c r="E7454" s="1" t="s">
        <v>3309</v>
      </c>
      <c r="F7454" s="1" t="s">
        <v>1346</v>
      </c>
      <c r="G7454">
        <v>239.97</v>
      </c>
      <c r="H7454">
        <v>3</v>
      </c>
      <c r="I7454">
        <v>0</v>
      </c>
      <c r="J7454">
        <v>2.3997000000000002</v>
      </c>
      <c r="K7454" t="str">
        <f>INDEX(product!B:B,MATCH('TABELA TOTAL'!$F5515,product!A:A,0))</f>
        <v>Office Supplies</v>
      </c>
      <c r="L7454" t="str">
        <f>INDEX(product!C:C,MATCH(F7454,product!A:A,))</f>
        <v>Phones</v>
      </c>
      <c r="M7454" t="str">
        <f>INDEX(product!D:D,MATCH(F7454,product!A:A,))</f>
        <v>ClearOne CHATAttach 160 - speaker phone</v>
      </c>
    </row>
    <row r="7455" spans="1:13" x14ac:dyDescent="0.25">
      <c r="A7455" s="1" t="s">
        <v>5274</v>
      </c>
      <c r="B7455" s="2">
        <v>42154</v>
      </c>
      <c r="C7455" s="2">
        <v>42156</v>
      </c>
      <c r="D7455" s="1" t="s">
        <v>79</v>
      </c>
      <c r="E7455" s="1" t="s">
        <v>3309</v>
      </c>
      <c r="F7455" s="1" t="s">
        <v>3102</v>
      </c>
      <c r="G7455">
        <v>160.32</v>
      </c>
      <c r="H7455">
        <v>2</v>
      </c>
      <c r="I7455">
        <v>0</v>
      </c>
      <c r="J7455">
        <v>44.889600000000002</v>
      </c>
      <c r="K7455" t="str">
        <f>INDEX(product!B:B,MATCH('TABELA TOTAL'!$F5516,product!A:A,0))</f>
        <v>Office Supplies</v>
      </c>
      <c r="L7455" t="str">
        <f>INDEX(product!C:C,MATCH(F7455,product!A:A,))</f>
        <v>Appliances</v>
      </c>
      <c r="M7455" t="str">
        <f>INDEX(product!D:D,MATCH(F7455,product!A:A,))</f>
        <v>Eureka The Boss Lite 10-Amp Upright Vacuum, Blue</v>
      </c>
    </row>
    <row r="7456" spans="1:13" x14ac:dyDescent="0.25">
      <c r="A7456" s="1" t="s">
        <v>5274</v>
      </c>
      <c r="B7456" s="2">
        <v>42154</v>
      </c>
      <c r="C7456" s="2">
        <v>42156</v>
      </c>
      <c r="D7456" s="1" t="s">
        <v>79</v>
      </c>
      <c r="E7456" s="1" t="s">
        <v>3309</v>
      </c>
      <c r="F7456" s="1" t="s">
        <v>3048</v>
      </c>
      <c r="G7456">
        <v>128.85</v>
      </c>
      <c r="H7456">
        <v>3</v>
      </c>
      <c r="I7456">
        <v>0</v>
      </c>
      <c r="J7456">
        <v>3.8654999999999999</v>
      </c>
      <c r="K7456" t="str">
        <f>INDEX(product!B:B,MATCH('TABELA TOTAL'!$F5517,product!A:A,0))</f>
        <v>Technology</v>
      </c>
      <c r="L7456" t="str">
        <f>INDEX(product!C:C,MATCH(F7456,product!A:A,))</f>
        <v>Phones</v>
      </c>
      <c r="M7456" t="str">
        <f>INDEX(product!D:D,MATCH(F7456,product!A:A,))</f>
        <v>Plantronics MX500i Earset</v>
      </c>
    </row>
    <row r="7457" spans="1:13" x14ac:dyDescent="0.25">
      <c r="A7457" s="1" t="s">
        <v>7452</v>
      </c>
      <c r="B7457" s="2">
        <v>42154</v>
      </c>
      <c r="C7457" s="2">
        <v>42158</v>
      </c>
      <c r="D7457" s="1" t="s">
        <v>19</v>
      </c>
      <c r="E7457" s="1" t="s">
        <v>6861</v>
      </c>
      <c r="F7457" s="1" t="s">
        <v>3063</v>
      </c>
      <c r="G7457">
        <v>151.96</v>
      </c>
      <c r="H7457">
        <v>4</v>
      </c>
      <c r="I7457">
        <v>0</v>
      </c>
      <c r="J7457">
        <v>36.470399999999998</v>
      </c>
      <c r="K7457" t="str">
        <f>INDEX(product!B:B,MATCH('TABELA TOTAL'!$F9554,product!A:A,0))</f>
        <v>Office Supplies</v>
      </c>
      <c r="L7457" t="str">
        <f>INDEX(product!C:C,MATCH(F7457,product!A:A,))</f>
        <v>Accessories</v>
      </c>
      <c r="M7457" t="str">
        <f>INDEX(product!D:D,MATCH(F7457,product!A:A,))</f>
        <v>Imation Secure Drive + Hardware Encrypted USB flash drive - 16 GB</v>
      </c>
    </row>
    <row r="7458" spans="1:13" x14ac:dyDescent="0.25">
      <c r="A7458" s="1" t="s">
        <v>1545</v>
      </c>
      <c r="B7458" s="2">
        <v>42153</v>
      </c>
      <c r="C7458" s="2">
        <v>42158</v>
      </c>
      <c r="D7458" s="1" t="s">
        <v>19</v>
      </c>
      <c r="E7458" s="1" t="s">
        <v>606</v>
      </c>
      <c r="F7458" s="1" t="s">
        <v>1035</v>
      </c>
      <c r="G7458">
        <v>32.4</v>
      </c>
      <c r="H7458">
        <v>5</v>
      </c>
      <c r="I7458">
        <v>0</v>
      </c>
      <c r="J7458">
        <v>15.552</v>
      </c>
      <c r="K7458" t="str">
        <f>INDEX(product!B:B,MATCH('TABELA TOTAL'!$F945,product!A:A,0))</f>
        <v>Office Supplies</v>
      </c>
      <c r="L7458" t="str">
        <f>INDEX(product!C:C,MATCH(F7458,product!A:A,))</f>
        <v>Paper</v>
      </c>
      <c r="M7458" t="str">
        <f>INDEX(product!D:D,MATCH(F7458,product!A:A,))</f>
        <v>Xerox 1894</v>
      </c>
    </row>
    <row r="7459" spans="1:13" x14ac:dyDescent="0.25">
      <c r="A7459" s="1" t="s">
        <v>1545</v>
      </c>
      <c r="B7459" s="2">
        <v>42153</v>
      </c>
      <c r="C7459" s="2">
        <v>42158</v>
      </c>
      <c r="D7459" s="1" t="s">
        <v>19</v>
      </c>
      <c r="E7459" s="1" t="s">
        <v>606</v>
      </c>
      <c r="F7459" s="1" t="s">
        <v>1546</v>
      </c>
      <c r="G7459">
        <v>540.57000000000005</v>
      </c>
      <c r="H7459">
        <v>3</v>
      </c>
      <c r="I7459">
        <v>0</v>
      </c>
      <c r="J7459">
        <v>140.54820000000001</v>
      </c>
      <c r="K7459" t="str">
        <f>INDEX(product!B:B,MATCH('TABELA TOTAL'!$F946,product!A:A,0))</f>
        <v>Office Supplies</v>
      </c>
      <c r="L7459" t="str">
        <f>INDEX(product!C:C,MATCH(F7459,product!A:A,))</f>
        <v>Storage</v>
      </c>
      <c r="M7459" t="str">
        <f>INDEX(product!D:D,MATCH(F7459,product!A:A,))</f>
        <v>Standard Rollaway File with Lock</v>
      </c>
    </row>
    <row r="7460" spans="1:13" x14ac:dyDescent="0.25">
      <c r="A7460" s="1" t="s">
        <v>1545</v>
      </c>
      <c r="B7460" s="2">
        <v>42153</v>
      </c>
      <c r="C7460" s="2">
        <v>42158</v>
      </c>
      <c r="D7460" s="1" t="s">
        <v>19</v>
      </c>
      <c r="E7460" s="1" t="s">
        <v>606</v>
      </c>
      <c r="F7460" s="1" t="s">
        <v>1547</v>
      </c>
      <c r="G7460">
        <v>167.76</v>
      </c>
      <c r="H7460">
        <v>5</v>
      </c>
      <c r="I7460">
        <v>0.2</v>
      </c>
      <c r="J7460">
        <v>62.91</v>
      </c>
      <c r="K7460" t="str">
        <f>INDEX(product!B:B,MATCH('TABELA TOTAL'!$F947,product!A:A,0))</f>
        <v>Furniture</v>
      </c>
      <c r="L7460" t="str">
        <f>INDEX(product!C:C,MATCH(F7460,product!A:A,))</f>
        <v>Binders</v>
      </c>
      <c r="M7460" t="str">
        <f>INDEX(product!D:D,MATCH(F7460,product!A:A,))</f>
        <v>Avery Trapezoid Extra Heavy Duty 4" Binders</v>
      </c>
    </row>
    <row r="7461" spans="1:13" x14ac:dyDescent="0.25">
      <c r="A7461" s="1" t="s">
        <v>7340</v>
      </c>
      <c r="B7461" s="2">
        <v>42153</v>
      </c>
      <c r="C7461" s="2">
        <v>42155</v>
      </c>
      <c r="D7461" s="1" t="s">
        <v>79</v>
      </c>
      <c r="E7461" s="1" t="s">
        <v>5874</v>
      </c>
      <c r="F7461" s="1" t="s">
        <v>6423</v>
      </c>
      <c r="G7461">
        <v>41.567999999999998</v>
      </c>
      <c r="H7461">
        <v>4</v>
      </c>
      <c r="I7461">
        <v>0.2</v>
      </c>
      <c r="J7461">
        <v>-4.1567999999999996</v>
      </c>
      <c r="K7461" t="str">
        <f>INDEX(product!B:B,MATCH('TABELA TOTAL'!$F9372,product!A:A,0))</f>
        <v>Office Supplies</v>
      </c>
      <c r="L7461" t="str">
        <f>INDEX(product!C:C,MATCH(F7461,product!A:A,))</f>
        <v>Furnishings</v>
      </c>
      <c r="M7461" t="str">
        <f>INDEX(product!D:D,MATCH(F7461,product!A:A,))</f>
        <v>Tensor "Hersey Kiss" Styled Floor Lamp</v>
      </c>
    </row>
    <row r="7462" spans="1:13" x14ac:dyDescent="0.25">
      <c r="A7462" s="1" t="s">
        <v>7340</v>
      </c>
      <c r="B7462" s="2">
        <v>42153</v>
      </c>
      <c r="C7462" s="2">
        <v>42155</v>
      </c>
      <c r="D7462" s="1" t="s">
        <v>79</v>
      </c>
      <c r="E7462" s="1" t="s">
        <v>5874</v>
      </c>
      <c r="F7462" s="1" t="s">
        <v>175</v>
      </c>
      <c r="G7462">
        <v>317.05799999999999</v>
      </c>
      <c r="H7462">
        <v>3</v>
      </c>
      <c r="I7462">
        <v>0.3</v>
      </c>
      <c r="J7462">
        <v>-86.058599999999998</v>
      </c>
      <c r="K7462" t="str">
        <f>INDEX(product!B:B,MATCH('TABELA TOTAL'!$F9373,product!A:A,0))</f>
        <v>Technology</v>
      </c>
      <c r="L7462" t="str">
        <f>INDEX(product!C:C,MATCH(F7462,product!A:A,))</f>
        <v>Chairs</v>
      </c>
      <c r="M7462" t="str">
        <f>INDEX(product!D:D,MATCH(F7462,product!A:A,))</f>
        <v>Novimex Swivel Fabric Task Chair</v>
      </c>
    </row>
    <row r="7463" spans="1:13" x14ac:dyDescent="0.25">
      <c r="A7463" s="1" t="s">
        <v>7340</v>
      </c>
      <c r="B7463" s="2">
        <v>42153</v>
      </c>
      <c r="C7463" s="2">
        <v>42155</v>
      </c>
      <c r="D7463" s="1" t="s">
        <v>79</v>
      </c>
      <c r="E7463" s="1" t="s">
        <v>5874</v>
      </c>
      <c r="F7463" s="1" t="s">
        <v>273</v>
      </c>
      <c r="G7463">
        <v>8.0399999999999991</v>
      </c>
      <c r="H7463">
        <v>5</v>
      </c>
      <c r="I7463">
        <v>0.2</v>
      </c>
      <c r="J7463">
        <v>2.9144999999999999</v>
      </c>
      <c r="K7463" t="str">
        <f>INDEX(product!B:B,MATCH('TABELA TOTAL'!$F9374,product!A:A,0))</f>
        <v>Technology</v>
      </c>
      <c r="L7463" t="str">
        <f>INDEX(product!C:C,MATCH(F7463,product!A:A,))</f>
        <v>Fasteners</v>
      </c>
      <c r="M7463" t="str">
        <f>INDEX(product!D:D,MATCH(F7463,product!A:A,))</f>
        <v>Ideal Clamps</v>
      </c>
    </row>
    <row r="7464" spans="1:13" x14ac:dyDescent="0.25">
      <c r="A7464" s="1" t="s">
        <v>7388</v>
      </c>
      <c r="B7464" s="2">
        <v>42153</v>
      </c>
      <c r="C7464" s="2">
        <v>42158</v>
      </c>
      <c r="D7464" s="1" t="s">
        <v>19</v>
      </c>
      <c r="E7464" s="1" t="s">
        <v>188</v>
      </c>
      <c r="F7464" s="1" t="s">
        <v>1280</v>
      </c>
      <c r="G7464">
        <v>12.39</v>
      </c>
      <c r="H7464">
        <v>3</v>
      </c>
      <c r="I7464">
        <v>0</v>
      </c>
      <c r="J7464">
        <v>5.6993999999999998</v>
      </c>
      <c r="K7464" t="str">
        <f>INDEX(product!B:B,MATCH('TABELA TOTAL'!$F9447,product!A:A,0))</f>
        <v>Office Supplies</v>
      </c>
      <c r="L7464" t="str">
        <f>INDEX(product!C:C,MATCH(F7464,product!A:A,))</f>
        <v>Labels</v>
      </c>
      <c r="M7464" t="str">
        <f>INDEX(product!D:D,MATCH(F7464,product!A:A,))</f>
        <v>Avery 476</v>
      </c>
    </row>
    <row r="7465" spans="1:13" x14ac:dyDescent="0.25">
      <c r="A7465" s="1" t="s">
        <v>7622</v>
      </c>
      <c r="B7465" s="2">
        <v>42153</v>
      </c>
      <c r="C7465" s="2">
        <v>42155</v>
      </c>
      <c r="D7465" s="1" t="s">
        <v>79</v>
      </c>
      <c r="E7465" s="1" t="s">
        <v>1728</v>
      </c>
      <c r="F7465" s="1" t="s">
        <v>528</v>
      </c>
      <c r="G7465">
        <v>85.055999999999997</v>
      </c>
      <c r="H7465">
        <v>3</v>
      </c>
      <c r="I7465">
        <v>0.2</v>
      </c>
      <c r="J7465">
        <v>28.706399999999999</v>
      </c>
      <c r="K7465" t="str">
        <f>INDEX(product!B:B,MATCH('TABELA TOTAL'!$F9882,product!A:A,0))</f>
        <v>Office Supplies</v>
      </c>
      <c r="L7465" t="str">
        <f>INDEX(product!C:C,MATCH(F7465,product!A:A,))</f>
        <v>Paper</v>
      </c>
      <c r="M7465" t="str">
        <f>INDEX(product!D:D,MATCH(F7465,product!A:A,))</f>
        <v>Easy-staple paper</v>
      </c>
    </row>
    <row r="7466" spans="1:13" x14ac:dyDescent="0.25">
      <c r="A7466" s="1" t="s">
        <v>305</v>
      </c>
      <c r="B7466" s="2">
        <v>42152</v>
      </c>
      <c r="C7466" s="2">
        <v>42158</v>
      </c>
      <c r="D7466" s="1" t="s">
        <v>19</v>
      </c>
      <c r="E7466" s="1" t="s">
        <v>306</v>
      </c>
      <c r="F7466" s="1" t="s">
        <v>307</v>
      </c>
      <c r="G7466">
        <v>6.63</v>
      </c>
      <c r="H7466">
        <v>3</v>
      </c>
      <c r="I7466">
        <v>0</v>
      </c>
      <c r="J7466">
        <v>1.7901</v>
      </c>
      <c r="K7466" t="str">
        <f>INDEX(product!B:B,MATCH('TABELA TOTAL'!$F158,product!A:A,0))</f>
        <v>Office Supplies</v>
      </c>
      <c r="L7466" t="str">
        <f>INDEX(product!C:C,MATCH(F7466,product!A:A,))</f>
        <v>Art</v>
      </c>
      <c r="M7466" t="str">
        <f>INDEX(product!D:D,MATCH(F7466,product!A:A,))</f>
        <v>Newell 311</v>
      </c>
    </row>
    <row r="7467" spans="1:13" x14ac:dyDescent="0.25">
      <c r="A7467" s="1" t="s">
        <v>2043</v>
      </c>
      <c r="B7467" s="2">
        <v>42152</v>
      </c>
      <c r="C7467" s="2">
        <v>42156</v>
      </c>
      <c r="D7467" s="1" t="s">
        <v>19</v>
      </c>
      <c r="E7467" s="1" t="s">
        <v>188</v>
      </c>
      <c r="F7467" s="1" t="s">
        <v>2044</v>
      </c>
      <c r="G7467">
        <v>47.82</v>
      </c>
      <c r="H7467">
        <v>3</v>
      </c>
      <c r="I7467">
        <v>0</v>
      </c>
      <c r="J7467">
        <v>14.346</v>
      </c>
      <c r="K7467" t="str">
        <f>INDEX(product!B:B,MATCH('TABELA TOTAL'!$F1345,product!A:A,0))</f>
        <v>Furniture</v>
      </c>
      <c r="L7467" t="str">
        <f>INDEX(product!C:C,MATCH(F7467,product!A:A,))</f>
        <v>Art</v>
      </c>
      <c r="M7467" t="str">
        <f>INDEX(product!D:D,MATCH(F7467,product!A:A,))</f>
        <v>Boston 16701 Slimline Battery Pencil Sharpener</v>
      </c>
    </row>
    <row r="7468" spans="1:13" x14ac:dyDescent="0.25">
      <c r="A7468" s="1" t="s">
        <v>2043</v>
      </c>
      <c r="B7468" s="2">
        <v>42152</v>
      </c>
      <c r="C7468" s="2">
        <v>42156</v>
      </c>
      <c r="D7468" s="1" t="s">
        <v>19</v>
      </c>
      <c r="E7468" s="1" t="s">
        <v>188</v>
      </c>
      <c r="F7468" s="1" t="s">
        <v>2045</v>
      </c>
      <c r="G7468">
        <v>13.05</v>
      </c>
      <c r="H7468">
        <v>5</v>
      </c>
      <c r="I7468">
        <v>0</v>
      </c>
      <c r="J7468">
        <v>6.0030000000000001</v>
      </c>
      <c r="K7468" t="str">
        <f>INDEX(product!B:B,MATCH('TABELA TOTAL'!$F1346,product!A:A,0))</f>
        <v>Office Supplies</v>
      </c>
      <c r="L7468" t="str">
        <f>INDEX(product!C:C,MATCH(F7468,product!A:A,))</f>
        <v>Labels</v>
      </c>
      <c r="M7468" t="str">
        <f>INDEX(product!D:D,MATCH(F7468,product!A:A,))</f>
        <v>Avery 494</v>
      </c>
    </row>
    <row r="7469" spans="1:13" x14ac:dyDescent="0.25">
      <c r="A7469" s="1" t="s">
        <v>4728</v>
      </c>
      <c r="B7469" s="2">
        <v>42152</v>
      </c>
      <c r="C7469" s="2">
        <v>42157</v>
      </c>
      <c r="D7469" s="1" t="s">
        <v>19</v>
      </c>
      <c r="E7469" s="1" t="s">
        <v>2212</v>
      </c>
      <c r="F7469" s="1" t="s">
        <v>91</v>
      </c>
      <c r="G7469">
        <v>45.99</v>
      </c>
      <c r="H7469">
        <v>1</v>
      </c>
      <c r="I7469">
        <v>0</v>
      </c>
      <c r="J7469">
        <v>13.3371</v>
      </c>
      <c r="K7469" t="str">
        <f>INDEX(product!B:B,MATCH('TABELA TOTAL'!$F4608,product!A:A,0))</f>
        <v>Furniture</v>
      </c>
      <c r="L7469" t="str">
        <f>INDEX(product!C:C,MATCH(F7469,product!A:A,))</f>
        <v>Phones</v>
      </c>
      <c r="M7469" t="str">
        <f>INDEX(product!D:D,MATCH(F7469,product!A:A,))</f>
        <v>Panasonic Kx-TS550</v>
      </c>
    </row>
    <row r="7470" spans="1:13" x14ac:dyDescent="0.25">
      <c r="A7470" s="1" t="s">
        <v>4728</v>
      </c>
      <c r="B7470" s="2">
        <v>42152</v>
      </c>
      <c r="C7470" s="2">
        <v>42157</v>
      </c>
      <c r="D7470" s="1" t="s">
        <v>19</v>
      </c>
      <c r="E7470" s="1" t="s">
        <v>2212</v>
      </c>
      <c r="F7470" s="1" t="s">
        <v>1052</v>
      </c>
      <c r="G7470">
        <v>535.41</v>
      </c>
      <c r="H7470">
        <v>3</v>
      </c>
      <c r="I7470">
        <v>0</v>
      </c>
      <c r="J7470">
        <v>160.62299999999999</v>
      </c>
      <c r="K7470" t="str">
        <f>INDEX(product!B:B,MATCH('TABELA TOTAL'!$F4609,product!A:A,0))</f>
        <v>Furniture</v>
      </c>
      <c r="L7470" t="str">
        <f>INDEX(product!C:C,MATCH(F7470,product!A:A,))</f>
        <v>Storage</v>
      </c>
      <c r="M7470" t="str">
        <f>INDEX(product!D:D,MATCH(F7470,product!A:A,))</f>
        <v>Hot File 7-Pocket, Floor Stand</v>
      </c>
    </row>
    <row r="7471" spans="1:13" x14ac:dyDescent="0.25">
      <c r="A7471" s="1" t="s">
        <v>4728</v>
      </c>
      <c r="B7471" s="2">
        <v>42152</v>
      </c>
      <c r="C7471" s="2">
        <v>42157</v>
      </c>
      <c r="D7471" s="1" t="s">
        <v>19</v>
      </c>
      <c r="E7471" s="1" t="s">
        <v>2212</v>
      </c>
      <c r="F7471" s="1" t="s">
        <v>1089</v>
      </c>
      <c r="G7471">
        <v>6.0960000000000001</v>
      </c>
      <c r="H7471">
        <v>2</v>
      </c>
      <c r="I7471">
        <v>0.2</v>
      </c>
      <c r="J7471">
        <v>2.0573999999999999</v>
      </c>
      <c r="K7471" t="str">
        <f>INDEX(product!B:B,MATCH('TABELA TOTAL'!$F4610,product!A:A,0))</f>
        <v>Office Supplies</v>
      </c>
      <c r="L7471" t="str">
        <f>INDEX(product!C:C,MATCH(F7471,product!A:A,))</f>
        <v>Binders</v>
      </c>
      <c r="M7471" t="str">
        <f>INDEX(product!D:D,MATCH(F7471,product!A:A,))</f>
        <v>Acco Pressboard Covers with Storage Hooks, 9 1/2" x 11", Executive Red</v>
      </c>
    </row>
    <row r="7472" spans="1:13" x14ac:dyDescent="0.25">
      <c r="A7472" s="1" t="s">
        <v>4728</v>
      </c>
      <c r="B7472" s="2">
        <v>42152</v>
      </c>
      <c r="C7472" s="2">
        <v>42157</v>
      </c>
      <c r="D7472" s="1" t="s">
        <v>19</v>
      </c>
      <c r="E7472" s="1" t="s">
        <v>2212</v>
      </c>
      <c r="F7472" s="1" t="s">
        <v>3129</v>
      </c>
      <c r="G7472">
        <v>45.36</v>
      </c>
      <c r="H7472">
        <v>7</v>
      </c>
      <c r="I7472">
        <v>0</v>
      </c>
      <c r="J7472">
        <v>21.7728</v>
      </c>
      <c r="K7472" t="str">
        <f>INDEX(product!B:B,MATCH('TABELA TOTAL'!$F4611,product!A:A,0))</f>
        <v>Office Supplies</v>
      </c>
      <c r="L7472" t="str">
        <f>INDEX(product!C:C,MATCH(F7472,product!A:A,))</f>
        <v>Paper</v>
      </c>
      <c r="M7472" t="str">
        <f>INDEX(product!D:D,MATCH(F7472,product!A:A,))</f>
        <v>Xerox 219</v>
      </c>
    </row>
    <row r="7473" spans="1:13" x14ac:dyDescent="0.25">
      <c r="A7473" s="1" t="s">
        <v>6797</v>
      </c>
      <c r="B7473" s="2">
        <v>42152</v>
      </c>
      <c r="C7473" s="2">
        <v>42158</v>
      </c>
      <c r="D7473" s="1" t="s">
        <v>19</v>
      </c>
      <c r="E7473" s="1" t="s">
        <v>2887</v>
      </c>
      <c r="F7473" s="1" t="s">
        <v>1511</v>
      </c>
      <c r="G7473">
        <v>16.239999999999998</v>
      </c>
      <c r="H7473">
        <v>1</v>
      </c>
      <c r="I7473">
        <v>0</v>
      </c>
      <c r="J7473">
        <v>2.4359999999999999</v>
      </c>
      <c r="K7473" t="str">
        <f>INDEX(product!B:B,MATCH('TABELA TOTAL'!$F8388,product!A:A,0))</f>
        <v>Technology</v>
      </c>
      <c r="L7473" t="str">
        <f>INDEX(product!C:C,MATCH(F7473,product!A:A,))</f>
        <v>Storage</v>
      </c>
      <c r="M7473" t="str">
        <f>INDEX(product!D:D,MATCH(F7473,product!A:A,))</f>
        <v>Acco Perma 4000 Stacking Storage Drawers</v>
      </c>
    </row>
    <row r="7474" spans="1:13" x14ac:dyDescent="0.25">
      <c r="A7474" s="1" t="s">
        <v>6797</v>
      </c>
      <c r="B7474" s="2">
        <v>42152</v>
      </c>
      <c r="C7474" s="2">
        <v>42158</v>
      </c>
      <c r="D7474" s="1" t="s">
        <v>19</v>
      </c>
      <c r="E7474" s="1" t="s">
        <v>2887</v>
      </c>
      <c r="F7474" s="1" t="s">
        <v>370</v>
      </c>
      <c r="G7474">
        <v>77.55</v>
      </c>
      <c r="H7474">
        <v>5</v>
      </c>
      <c r="I7474">
        <v>0</v>
      </c>
      <c r="J7474">
        <v>21.713999999999999</v>
      </c>
      <c r="K7474" t="str">
        <f>INDEX(product!B:B,MATCH('TABELA TOTAL'!$F8389,product!A:A,0))</f>
        <v>Technology</v>
      </c>
      <c r="L7474" t="str">
        <f>INDEX(product!C:C,MATCH(F7474,product!A:A,))</f>
        <v>Storage</v>
      </c>
      <c r="M7474" t="str">
        <f>INDEX(product!D:D,MATCH(F7474,product!A:A,))</f>
        <v>Personal Filing Tote with Lid, Black/Gray</v>
      </c>
    </row>
    <row r="7475" spans="1:13" x14ac:dyDescent="0.25">
      <c r="A7475" s="1" t="s">
        <v>4726</v>
      </c>
      <c r="B7475" s="2">
        <v>42150</v>
      </c>
      <c r="C7475" s="2">
        <v>42153</v>
      </c>
      <c r="D7475" s="1" t="s">
        <v>11</v>
      </c>
      <c r="E7475" s="1" t="s">
        <v>1881</v>
      </c>
      <c r="F7475" s="1" t="s">
        <v>2966</v>
      </c>
      <c r="G7475">
        <v>18.271999999999998</v>
      </c>
      <c r="H7475">
        <v>1</v>
      </c>
      <c r="I7475">
        <v>0.2</v>
      </c>
      <c r="J7475">
        <v>5.9383999999999997</v>
      </c>
      <c r="K7475" t="str">
        <f>INDEX(product!B:B,MATCH('TABELA TOTAL'!$F4604,product!A:A,0))</f>
        <v>Technology</v>
      </c>
      <c r="L7475" t="str">
        <f>INDEX(product!C:C,MATCH(F7475,product!A:A,))</f>
        <v>Paper</v>
      </c>
      <c r="M7475" t="str">
        <f>INDEX(product!D:D,MATCH(F7475,product!A:A,))</f>
        <v>Xerox 1991</v>
      </c>
    </row>
    <row r="7476" spans="1:13" x14ac:dyDescent="0.25">
      <c r="A7476" s="1" t="s">
        <v>4726</v>
      </c>
      <c r="B7476" s="2">
        <v>42150</v>
      </c>
      <c r="C7476" s="2">
        <v>42153</v>
      </c>
      <c r="D7476" s="1" t="s">
        <v>11</v>
      </c>
      <c r="E7476" s="1" t="s">
        <v>1881</v>
      </c>
      <c r="F7476" s="1" t="s">
        <v>4727</v>
      </c>
      <c r="G7476">
        <v>153.72800000000001</v>
      </c>
      <c r="H7476">
        <v>4</v>
      </c>
      <c r="I7476">
        <v>0.2</v>
      </c>
      <c r="J7476">
        <v>53.8048</v>
      </c>
      <c r="K7476" t="str">
        <f>INDEX(product!B:B,MATCH('TABELA TOTAL'!$F4605,product!A:A,0))</f>
        <v>Office Supplies</v>
      </c>
      <c r="L7476" t="str">
        <f>INDEX(product!C:C,MATCH(F7476,product!A:A,))</f>
        <v>Paper</v>
      </c>
      <c r="M7476" t="str">
        <f>INDEX(product!D:D,MATCH(F7476,product!A:A,))</f>
        <v>Xerox 1937</v>
      </c>
    </row>
    <row r="7477" spans="1:13" x14ac:dyDescent="0.25">
      <c r="A7477" s="1" t="s">
        <v>4726</v>
      </c>
      <c r="B7477" s="2">
        <v>42150</v>
      </c>
      <c r="C7477" s="2">
        <v>42153</v>
      </c>
      <c r="D7477" s="1" t="s">
        <v>11</v>
      </c>
      <c r="E7477" s="1" t="s">
        <v>1881</v>
      </c>
      <c r="F7477" s="1" t="s">
        <v>1373</v>
      </c>
      <c r="G7477">
        <v>12.224</v>
      </c>
      <c r="H7477">
        <v>2</v>
      </c>
      <c r="I7477">
        <v>0.2</v>
      </c>
      <c r="J7477">
        <v>4.4311999999999996</v>
      </c>
      <c r="K7477" t="str">
        <f>INDEX(product!B:B,MATCH('TABELA TOTAL'!$F4606,product!A:A,0))</f>
        <v>Office Supplies</v>
      </c>
      <c r="L7477" t="str">
        <f>INDEX(product!C:C,MATCH(F7477,product!A:A,))</f>
        <v>Envelopes</v>
      </c>
      <c r="M7477" t="str">
        <f>INDEX(product!D:D,MATCH(F7477,product!A:A,))</f>
        <v>Security-Tint Envelopes</v>
      </c>
    </row>
    <row r="7478" spans="1:13" x14ac:dyDescent="0.25">
      <c r="A7478" s="1" t="s">
        <v>4726</v>
      </c>
      <c r="B7478" s="2">
        <v>42150</v>
      </c>
      <c r="C7478" s="2">
        <v>42153</v>
      </c>
      <c r="D7478" s="1" t="s">
        <v>11</v>
      </c>
      <c r="E7478" s="1" t="s">
        <v>1881</v>
      </c>
      <c r="F7478" s="1" t="s">
        <v>508</v>
      </c>
      <c r="G7478">
        <v>167.94399999999999</v>
      </c>
      <c r="H7478">
        <v>7</v>
      </c>
      <c r="I7478">
        <v>0.2</v>
      </c>
      <c r="J7478">
        <v>50.383200000000002</v>
      </c>
      <c r="K7478" t="str">
        <f>INDEX(product!B:B,MATCH('TABELA TOTAL'!$F4607,product!A:A,0))</f>
        <v>Technology</v>
      </c>
      <c r="L7478" t="str">
        <f>INDEX(product!C:C,MATCH(F7478,product!A:A,))</f>
        <v>Accessories</v>
      </c>
      <c r="M7478" t="str">
        <f>INDEX(product!D:D,MATCH(F7478,product!A:A,))</f>
        <v>Logitech 910-002974 M325 Wireless Mouse for Web Scrolling</v>
      </c>
    </row>
    <row r="7479" spans="1:13" x14ac:dyDescent="0.25">
      <c r="A7479" s="1" t="s">
        <v>6242</v>
      </c>
      <c r="B7479" s="2">
        <v>42150</v>
      </c>
      <c r="C7479" s="2">
        <v>42155</v>
      </c>
      <c r="D7479" s="1" t="s">
        <v>19</v>
      </c>
      <c r="E7479" s="1" t="s">
        <v>321</v>
      </c>
      <c r="F7479" s="1" t="s">
        <v>1070</v>
      </c>
      <c r="G7479">
        <v>20.239999999999998</v>
      </c>
      <c r="H7479">
        <v>1</v>
      </c>
      <c r="I7479">
        <v>0</v>
      </c>
      <c r="J7479">
        <v>7.8936000000000002</v>
      </c>
      <c r="K7479" t="str">
        <f>INDEX(product!B:B,MATCH('TABELA TOTAL'!$F7296,product!A:A,0))</f>
        <v>Furniture</v>
      </c>
      <c r="L7479" t="str">
        <f>INDEX(product!C:C,MATCH(F7479,product!A:A,))</f>
        <v>Furnishings</v>
      </c>
      <c r="M7479" t="str">
        <f>INDEX(product!D:D,MATCH(F7479,product!A:A,))</f>
        <v>DAX Metal Frame, Desktop, Stepped-Edge</v>
      </c>
    </row>
    <row r="7480" spans="1:13" x14ac:dyDescent="0.25">
      <c r="A7480" s="1" t="s">
        <v>7465</v>
      </c>
      <c r="B7480" s="2">
        <v>42150</v>
      </c>
      <c r="C7480" s="2">
        <v>42152</v>
      </c>
      <c r="D7480" s="1" t="s">
        <v>11</v>
      </c>
      <c r="E7480" s="1" t="s">
        <v>2442</v>
      </c>
      <c r="F7480" s="1" t="s">
        <v>175</v>
      </c>
      <c r="G7480">
        <v>105.68600000000001</v>
      </c>
      <c r="H7480">
        <v>1</v>
      </c>
      <c r="I7480">
        <v>0.3</v>
      </c>
      <c r="J7480">
        <v>-28.686199999999999</v>
      </c>
      <c r="K7480" t="str">
        <f>INDEX(product!B:B,MATCH('TABELA TOTAL'!$F9577,product!A:A,0))</f>
        <v>Office Supplies</v>
      </c>
      <c r="L7480" t="str">
        <f>INDEX(product!C:C,MATCH(F7480,product!A:A,))</f>
        <v>Chairs</v>
      </c>
      <c r="M7480" t="str">
        <f>INDEX(product!D:D,MATCH(F7480,product!A:A,))</f>
        <v>Novimex Swivel Fabric Task Chair</v>
      </c>
    </row>
    <row r="7481" spans="1:13" x14ac:dyDescent="0.25">
      <c r="A7481" s="1" t="s">
        <v>7465</v>
      </c>
      <c r="B7481" s="2">
        <v>42150</v>
      </c>
      <c r="C7481" s="2">
        <v>42152</v>
      </c>
      <c r="D7481" s="1" t="s">
        <v>11</v>
      </c>
      <c r="E7481" s="1" t="s">
        <v>2442</v>
      </c>
      <c r="F7481" s="1" t="s">
        <v>2440</v>
      </c>
      <c r="G7481">
        <v>399.54</v>
      </c>
      <c r="H7481">
        <v>2</v>
      </c>
      <c r="I7481">
        <v>0.4</v>
      </c>
      <c r="J7481">
        <v>-79.908000000000001</v>
      </c>
      <c r="K7481" t="str">
        <f>INDEX(product!B:B,MATCH('TABELA TOTAL'!$F9578,product!A:A,0))</f>
        <v>Technology</v>
      </c>
      <c r="L7481" t="str">
        <f>INDEX(product!C:C,MATCH(F7481,product!A:A,))</f>
        <v>Machines</v>
      </c>
      <c r="M7481" t="str">
        <f>INDEX(product!D:D,MATCH(F7481,product!A:A,))</f>
        <v>StarTech.com 10/100 VDSL2 Ethernet Extender Kit</v>
      </c>
    </row>
    <row r="7482" spans="1:13" x14ac:dyDescent="0.25">
      <c r="A7482" s="1" t="s">
        <v>7465</v>
      </c>
      <c r="B7482" s="2">
        <v>42150</v>
      </c>
      <c r="C7482" s="2">
        <v>42152</v>
      </c>
      <c r="D7482" s="1" t="s">
        <v>11</v>
      </c>
      <c r="E7482" s="1" t="s">
        <v>2442</v>
      </c>
      <c r="F7482" s="1" t="s">
        <v>2582</v>
      </c>
      <c r="G7482">
        <v>104.93</v>
      </c>
      <c r="H7482">
        <v>5</v>
      </c>
      <c r="I7482">
        <v>0.3</v>
      </c>
      <c r="J7482">
        <v>-4.4969999999999999</v>
      </c>
      <c r="K7482" t="str">
        <f>INDEX(product!B:B,MATCH('TABELA TOTAL'!$F9579,product!A:A,0))</f>
        <v>Technology</v>
      </c>
      <c r="L7482" t="str">
        <f>INDEX(product!C:C,MATCH(F7482,product!A:A,))</f>
        <v>Chairs</v>
      </c>
      <c r="M7482" t="str">
        <f>INDEX(product!D:D,MATCH(F7482,product!A:A,))</f>
        <v>Global Stack Chair with Arms, Black</v>
      </c>
    </row>
    <row r="7483" spans="1:13" x14ac:dyDescent="0.25">
      <c r="A7483" s="1" t="s">
        <v>1973</v>
      </c>
      <c r="B7483" s="2">
        <v>42149</v>
      </c>
      <c r="C7483" s="2">
        <v>42153</v>
      </c>
      <c r="D7483" s="1" t="s">
        <v>19</v>
      </c>
      <c r="E7483" s="1" t="s">
        <v>1974</v>
      </c>
      <c r="F7483" s="1" t="s">
        <v>1517</v>
      </c>
      <c r="G7483">
        <v>845.72799999999995</v>
      </c>
      <c r="H7483">
        <v>13</v>
      </c>
      <c r="I7483">
        <v>0.2</v>
      </c>
      <c r="J7483">
        <v>84.572800000000001</v>
      </c>
      <c r="K7483" t="str">
        <f>INDEX(product!B:B,MATCH('TABELA TOTAL'!$F1297,product!A:A,0))</f>
        <v>Office Supplies</v>
      </c>
      <c r="L7483" t="str">
        <f>INDEX(product!C:C,MATCH(F7483,product!A:A,))</f>
        <v>Appliances</v>
      </c>
      <c r="M7483" t="str">
        <f>INDEX(product!D:D,MATCH(F7483,product!A:A,))</f>
        <v>Kensington 4 Outlet MasterPiece Compact Power Control Center</v>
      </c>
    </row>
    <row r="7484" spans="1:13" x14ac:dyDescent="0.25">
      <c r="A7484" s="1" t="s">
        <v>2721</v>
      </c>
      <c r="B7484" s="2">
        <v>42149</v>
      </c>
      <c r="C7484" s="2">
        <v>42151</v>
      </c>
      <c r="D7484" s="1" t="s">
        <v>11</v>
      </c>
      <c r="E7484" s="1" t="s">
        <v>2196</v>
      </c>
      <c r="F7484" s="1" t="s">
        <v>1863</v>
      </c>
      <c r="G7484">
        <v>14.73</v>
      </c>
      <c r="H7484">
        <v>3</v>
      </c>
      <c r="I7484">
        <v>0</v>
      </c>
      <c r="J7484">
        <v>4.8609</v>
      </c>
      <c r="K7484" t="str">
        <f>INDEX(product!B:B,MATCH('TABELA TOTAL'!$F1938,product!A:A,0))</f>
        <v>Office Supplies</v>
      </c>
      <c r="L7484" t="str">
        <f>INDEX(product!C:C,MATCH(F7484,product!A:A,))</f>
        <v>Furnishings</v>
      </c>
      <c r="M7484" t="str">
        <f>INDEX(product!D:D,MATCH(F7484,product!A:A,))</f>
        <v>Ultra Door Push Plate</v>
      </c>
    </row>
    <row r="7485" spans="1:13" x14ac:dyDescent="0.25">
      <c r="A7485" s="1" t="s">
        <v>4704</v>
      </c>
      <c r="B7485" s="2">
        <v>42149</v>
      </c>
      <c r="C7485" s="2">
        <v>42151</v>
      </c>
      <c r="D7485" s="1" t="s">
        <v>11</v>
      </c>
      <c r="E7485" s="1" t="s">
        <v>585</v>
      </c>
      <c r="F7485" s="1" t="s">
        <v>4601</v>
      </c>
      <c r="G7485">
        <v>21.24</v>
      </c>
      <c r="H7485">
        <v>3</v>
      </c>
      <c r="I7485">
        <v>0</v>
      </c>
      <c r="J7485">
        <v>8.0711999999999993</v>
      </c>
      <c r="K7485" t="str">
        <f>INDEX(product!B:B,MATCH('TABELA TOTAL'!$F4572,product!A:A,0))</f>
        <v>Office Supplies</v>
      </c>
      <c r="L7485" t="str">
        <f>INDEX(product!C:C,MATCH(F7485,product!A:A,))</f>
        <v>Art</v>
      </c>
      <c r="M7485" t="str">
        <f>INDEX(product!D:D,MATCH(F7485,product!A:A,))</f>
        <v>SANFORD Major Accent Highlighters</v>
      </c>
    </row>
    <row r="7486" spans="1:13" x14ac:dyDescent="0.25">
      <c r="A7486" s="1" t="s">
        <v>4704</v>
      </c>
      <c r="B7486" s="2">
        <v>42149</v>
      </c>
      <c r="C7486" s="2">
        <v>42151</v>
      </c>
      <c r="D7486" s="1" t="s">
        <v>11</v>
      </c>
      <c r="E7486" s="1" t="s">
        <v>585</v>
      </c>
      <c r="F7486" s="1" t="s">
        <v>2847</v>
      </c>
      <c r="G7486">
        <v>127.96</v>
      </c>
      <c r="H7486">
        <v>2</v>
      </c>
      <c r="I7486">
        <v>0</v>
      </c>
      <c r="J7486">
        <v>60.141199999999998</v>
      </c>
      <c r="K7486" t="str">
        <f>INDEX(product!B:B,MATCH('TABELA TOTAL'!$F4573,product!A:A,0))</f>
        <v>Furniture</v>
      </c>
      <c r="L7486" t="str">
        <f>INDEX(product!C:C,MATCH(F7486,product!A:A,))</f>
        <v>Binders</v>
      </c>
      <c r="M7486" t="str">
        <f>INDEX(product!D:D,MATCH(F7486,product!A:A,))</f>
        <v>GBC DocuBind P50 Personal Binding Machine</v>
      </c>
    </row>
    <row r="7487" spans="1:13" x14ac:dyDescent="0.25">
      <c r="A7487" s="1" t="s">
        <v>4939</v>
      </c>
      <c r="B7487" s="2">
        <v>42149</v>
      </c>
      <c r="C7487" s="2">
        <v>42152</v>
      </c>
      <c r="D7487" s="1" t="s">
        <v>11</v>
      </c>
      <c r="E7487" s="1" t="s">
        <v>1743</v>
      </c>
      <c r="F7487" s="1" t="s">
        <v>3000</v>
      </c>
      <c r="G7487">
        <v>467.04</v>
      </c>
      <c r="H7487">
        <v>4</v>
      </c>
      <c r="I7487">
        <v>0.2</v>
      </c>
      <c r="J7487">
        <v>58.38</v>
      </c>
      <c r="K7487" t="str">
        <f>INDEX(product!B:B,MATCH('TABELA TOTAL'!$F4967,product!A:A,0))</f>
        <v>Technology</v>
      </c>
      <c r="L7487" t="str">
        <f>INDEX(product!C:C,MATCH(F7487,product!A:A,))</f>
        <v>Phones</v>
      </c>
      <c r="M7487" t="str">
        <f>INDEX(product!D:D,MATCH(F7487,product!A:A,))</f>
        <v>Wi-Ex zBoost YX540 Cellular Phone Signal Booster</v>
      </c>
    </row>
    <row r="7488" spans="1:13" x14ac:dyDescent="0.25">
      <c r="A7488" s="1" t="s">
        <v>7206</v>
      </c>
      <c r="B7488" s="2">
        <v>42149</v>
      </c>
      <c r="C7488" s="2">
        <v>42152</v>
      </c>
      <c r="D7488" s="1" t="s">
        <v>79</v>
      </c>
      <c r="E7488" s="1" t="s">
        <v>669</v>
      </c>
      <c r="F7488" s="1" t="s">
        <v>3203</v>
      </c>
      <c r="G7488">
        <v>22.367999999999999</v>
      </c>
      <c r="H7488">
        <v>2</v>
      </c>
      <c r="I7488">
        <v>0.2</v>
      </c>
      <c r="J7488">
        <v>1.6776</v>
      </c>
      <c r="K7488" t="str">
        <f>INDEX(product!B:B,MATCH('TABELA TOTAL'!$F9109,product!A:A,0))</f>
        <v>Technology</v>
      </c>
      <c r="L7488" t="str">
        <f>INDEX(product!C:C,MATCH(F7488,product!A:A,))</f>
        <v>Supplies</v>
      </c>
      <c r="M7488" t="str">
        <f>INDEX(product!D:D,MATCH(F7488,product!A:A,))</f>
        <v>Fiskars Spring-Action Scissors</v>
      </c>
    </row>
    <row r="7489" spans="1:13" x14ac:dyDescent="0.25">
      <c r="A7489" s="1" t="s">
        <v>7206</v>
      </c>
      <c r="B7489" s="2">
        <v>42149</v>
      </c>
      <c r="C7489" s="2">
        <v>42152</v>
      </c>
      <c r="D7489" s="1" t="s">
        <v>79</v>
      </c>
      <c r="E7489" s="1" t="s">
        <v>669</v>
      </c>
      <c r="F7489" s="1" t="s">
        <v>2761</v>
      </c>
      <c r="G7489">
        <v>32.368000000000002</v>
      </c>
      <c r="H7489">
        <v>7</v>
      </c>
      <c r="I7489">
        <v>0.2</v>
      </c>
      <c r="J7489">
        <v>11.7334</v>
      </c>
      <c r="K7489" t="str">
        <f>INDEX(product!B:B,MATCH('TABELA TOTAL'!$F9110,product!A:A,0))</f>
        <v>Office Supplies</v>
      </c>
      <c r="L7489" t="str">
        <f>INDEX(product!C:C,MATCH(F7489,product!A:A,))</f>
        <v>Paper</v>
      </c>
      <c r="M7489" t="str">
        <f>INDEX(product!D:D,MATCH(F7489,product!A:A,))</f>
        <v>Xerox 1978</v>
      </c>
    </row>
    <row r="7490" spans="1:13" x14ac:dyDescent="0.25">
      <c r="A7490" s="1" t="s">
        <v>7206</v>
      </c>
      <c r="B7490" s="2">
        <v>42149</v>
      </c>
      <c r="C7490" s="2">
        <v>42152</v>
      </c>
      <c r="D7490" s="1" t="s">
        <v>79</v>
      </c>
      <c r="E7490" s="1" t="s">
        <v>669</v>
      </c>
      <c r="F7490" s="1" t="s">
        <v>3060</v>
      </c>
      <c r="G7490">
        <v>207.98400000000001</v>
      </c>
      <c r="H7490">
        <v>2</v>
      </c>
      <c r="I7490">
        <v>0.2</v>
      </c>
      <c r="J7490">
        <v>36.397199999999998</v>
      </c>
      <c r="K7490" t="str">
        <f>INDEX(product!B:B,MATCH('TABELA TOTAL'!$F9111,product!A:A,0))</f>
        <v>Office Supplies</v>
      </c>
      <c r="L7490" t="str">
        <f>INDEX(product!C:C,MATCH(F7490,product!A:A,))</f>
        <v>Accessories</v>
      </c>
      <c r="M7490" t="str">
        <f>INDEX(product!D:D,MATCH(F7490,product!A:A,))</f>
        <v>Logitech G35 7.1-Channel Surround Sound Headset</v>
      </c>
    </row>
    <row r="7491" spans="1:13" x14ac:dyDescent="0.25">
      <c r="A7491" s="1" t="s">
        <v>6016</v>
      </c>
      <c r="B7491" s="2">
        <v>42148</v>
      </c>
      <c r="C7491" s="2">
        <v>42150</v>
      </c>
      <c r="D7491" s="1" t="s">
        <v>11</v>
      </c>
      <c r="E7491" s="1" t="s">
        <v>4659</v>
      </c>
      <c r="F7491" s="1" t="s">
        <v>1736</v>
      </c>
      <c r="G7491">
        <v>602.65099999999995</v>
      </c>
      <c r="H7491">
        <v>7</v>
      </c>
      <c r="I7491">
        <v>0.3</v>
      </c>
      <c r="J7491">
        <v>-163.57669999999999</v>
      </c>
      <c r="K7491" t="str">
        <f>INDEX(product!B:B,MATCH('TABELA TOTAL'!$F6900,product!A:A,0))</f>
        <v>Office Supplies</v>
      </c>
      <c r="L7491" t="str">
        <f>INDEX(product!C:C,MATCH(F7491,product!A:A,))</f>
        <v>Chairs</v>
      </c>
      <c r="M7491" t="str">
        <f>INDEX(product!D:D,MATCH(F7491,product!A:A,))</f>
        <v>Global High-Back Leather Tilter, Burgundy</v>
      </c>
    </row>
    <row r="7492" spans="1:13" x14ac:dyDescent="0.25">
      <c r="A7492" s="1" t="s">
        <v>6016</v>
      </c>
      <c r="B7492" s="2">
        <v>42148</v>
      </c>
      <c r="C7492" s="2">
        <v>42150</v>
      </c>
      <c r="D7492" s="1" t="s">
        <v>11</v>
      </c>
      <c r="E7492" s="1" t="s">
        <v>4659</v>
      </c>
      <c r="F7492" s="1" t="s">
        <v>2743</v>
      </c>
      <c r="G7492">
        <v>7.6559999999999997</v>
      </c>
      <c r="H7492">
        <v>6</v>
      </c>
      <c r="I7492">
        <v>0.8</v>
      </c>
      <c r="J7492">
        <v>-13.0152</v>
      </c>
      <c r="K7492" t="str">
        <f>INDEX(product!B:B,MATCH('TABELA TOTAL'!$F6901,product!A:A,0))</f>
        <v>Furniture</v>
      </c>
      <c r="L7492" t="str">
        <f>INDEX(product!C:C,MATCH(F7492,product!A:A,))</f>
        <v>Binders</v>
      </c>
      <c r="M7492" t="str">
        <f>INDEX(product!D:D,MATCH(F7492,product!A:A,))</f>
        <v>Avery Heavy-Duty EZD View Binder with Locking Rings</v>
      </c>
    </row>
    <row r="7493" spans="1:13" x14ac:dyDescent="0.25">
      <c r="A7493" s="1" t="s">
        <v>1310</v>
      </c>
      <c r="B7493" s="2">
        <v>42147</v>
      </c>
      <c r="C7493" s="2">
        <v>42152</v>
      </c>
      <c r="D7493" s="1" t="s">
        <v>19</v>
      </c>
      <c r="E7493" s="1" t="s">
        <v>441</v>
      </c>
      <c r="F7493" s="1" t="s">
        <v>1311</v>
      </c>
      <c r="G7493">
        <v>186.69</v>
      </c>
      <c r="H7493">
        <v>3</v>
      </c>
      <c r="I7493">
        <v>0</v>
      </c>
      <c r="J7493">
        <v>87.744299999999996</v>
      </c>
      <c r="K7493" t="str">
        <f>INDEX(product!B:B,MATCH('TABELA TOTAL'!$F787,product!A:A,0))</f>
        <v>Office Supplies</v>
      </c>
      <c r="L7493" t="str">
        <f>INDEX(product!C:C,MATCH(F7493,product!A:A,))</f>
        <v>Envelopes</v>
      </c>
      <c r="M7493" t="str">
        <f>INDEX(product!D:D,MATCH(F7493,product!A:A,))</f>
        <v>Cameo Buff Policy Envelopes</v>
      </c>
    </row>
    <row r="7494" spans="1:13" x14ac:dyDescent="0.25">
      <c r="A7494" s="1" t="s">
        <v>3875</v>
      </c>
      <c r="B7494" s="2">
        <v>42147</v>
      </c>
      <c r="C7494" s="2">
        <v>42154</v>
      </c>
      <c r="D7494" s="1" t="s">
        <v>19</v>
      </c>
      <c r="E7494" s="1" t="s">
        <v>61</v>
      </c>
      <c r="F7494" s="1" t="s">
        <v>1296</v>
      </c>
      <c r="G7494">
        <v>19.193999999999999</v>
      </c>
      <c r="H7494">
        <v>7</v>
      </c>
      <c r="I7494">
        <v>0.7</v>
      </c>
      <c r="J7494">
        <v>-12.795999999999999</v>
      </c>
      <c r="K7494" t="str">
        <f>INDEX(product!B:B,MATCH('TABELA TOTAL'!$F3298,product!A:A,0))</f>
        <v>Office Supplies</v>
      </c>
      <c r="L7494" t="str">
        <f>INDEX(product!C:C,MATCH(F7494,product!A:A,))</f>
        <v>Binders</v>
      </c>
      <c r="M7494" t="str">
        <f>INDEX(product!D:D,MATCH(F7494,product!A:A,))</f>
        <v>Cardinal EasyOpen D-Ring Binders</v>
      </c>
    </row>
    <row r="7495" spans="1:13" x14ac:dyDescent="0.25">
      <c r="A7495" s="1" t="s">
        <v>3875</v>
      </c>
      <c r="B7495" s="2">
        <v>42147</v>
      </c>
      <c r="C7495" s="2">
        <v>42154</v>
      </c>
      <c r="D7495" s="1" t="s">
        <v>19</v>
      </c>
      <c r="E7495" s="1" t="s">
        <v>61</v>
      </c>
      <c r="F7495" s="1" t="s">
        <v>1041</v>
      </c>
      <c r="G7495">
        <v>121.792</v>
      </c>
      <c r="H7495">
        <v>4</v>
      </c>
      <c r="I7495">
        <v>0.2</v>
      </c>
      <c r="J7495">
        <v>13.701599999999999</v>
      </c>
      <c r="K7495" t="str">
        <f>INDEX(product!B:B,MATCH('TABELA TOTAL'!$F3299,product!A:A,0))</f>
        <v>Office Supplies</v>
      </c>
      <c r="L7495" t="str">
        <f>INDEX(product!C:C,MATCH(F7495,product!A:A,))</f>
        <v>Appliances</v>
      </c>
      <c r="M7495" t="str">
        <f>INDEX(product!D:D,MATCH(F7495,product!A:A,))</f>
        <v>Fellowes Superior 10 Outlet Split Surge Protector</v>
      </c>
    </row>
    <row r="7496" spans="1:13" x14ac:dyDescent="0.25">
      <c r="A7496" s="1" t="s">
        <v>5016</v>
      </c>
      <c r="B7496" s="2">
        <v>42147</v>
      </c>
      <c r="C7496" s="2">
        <v>42151</v>
      </c>
      <c r="D7496" s="1" t="s">
        <v>19</v>
      </c>
      <c r="E7496" s="1" t="s">
        <v>505</v>
      </c>
      <c r="F7496" s="1" t="s">
        <v>911</v>
      </c>
      <c r="G7496">
        <v>51.45</v>
      </c>
      <c r="H7496">
        <v>3</v>
      </c>
      <c r="I7496">
        <v>0</v>
      </c>
      <c r="J7496">
        <v>13.891500000000001</v>
      </c>
      <c r="K7496" t="str">
        <f>INDEX(product!B:B,MATCH('TABELA TOTAL'!$F5094,product!A:A,0))</f>
        <v>Technology</v>
      </c>
      <c r="L7496" t="str">
        <f>INDEX(product!C:C,MATCH(F7496,product!A:A,))</f>
        <v>Storage</v>
      </c>
      <c r="M7496" t="str">
        <f>INDEX(product!D:D,MATCH(F7496,product!A:A,))</f>
        <v>Advantus Rolling Storage Box</v>
      </c>
    </row>
    <row r="7497" spans="1:13" x14ac:dyDescent="0.25">
      <c r="A7497" s="1" t="s">
        <v>6399</v>
      </c>
      <c r="B7497" s="2">
        <v>42147</v>
      </c>
      <c r="C7497" s="2">
        <v>42151</v>
      </c>
      <c r="D7497" s="1" t="s">
        <v>11</v>
      </c>
      <c r="E7497" s="1" t="s">
        <v>585</v>
      </c>
      <c r="F7497" s="1" t="s">
        <v>2578</v>
      </c>
      <c r="G7497">
        <v>850.5</v>
      </c>
      <c r="H7497">
        <v>5</v>
      </c>
      <c r="I7497">
        <v>0.1</v>
      </c>
      <c r="J7497">
        <v>245.7</v>
      </c>
      <c r="K7497" t="str">
        <f>INDEX(product!B:B,MATCH('TABELA TOTAL'!$F7626,product!A:A,0))</f>
        <v>Furniture</v>
      </c>
      <c r="L7497" t="str">
        <f>INDEX(product!C:C,MATCH(F7497,product!A:A,))</f>
        <v>Appliances</v>
      </c>
      <c r="M7497" t="str">
        <f>INDEX(product!D:D,MATCH(F7497,product!A:A,))</f>
        <v>Harmony Air Purifier</v>
      </c>
    </row>
    <row r="7498" spans="1:13" x14ac:dyDescent="0.25">
      <c r="A7498" s="1" t="s">
        <v>6399</v>
      </c>
      <c r="B7498" s="2">
        <v>42147</v>
      </c>
      <c r="C7498" s="2">
        <v>42151</v>
      </c>
      <c r="D7498" s="1" t="s">
        <v>11</v>
      </c>
      <c r="E7498" s="1" t="s">
        <v>585</v>
      </c>
      <c r="F7498" s="1" t="s">
        <v>1921</v>
      </c>
      <c r="G7498">
        <v>75.33</v>
      </c>
      <c r="H7498">
        <v>9</v>
      </c>
      <c r="I7498">
        <v>0</v>
      </c>
      <c r="J7498">
        <v>19.585799999999999</v>
      </c>
      <c r="K7498" t="str">
        <f>INDEX(product!B:B,MATCH('TABELA TOTAL'!$F7627,product!A:A,0))</f>
        <v>Technology</v>
      </c>
      <c r="L7498" t="str">
        <f>INDEX(product!C:C,MATCH(F7498,product!A:A,))</f>
        <v>Furnishings</v>
      </c>
      <c r="M7498" t="str">
        <f>INDEX(product!D:D,MATCH(F7498,product!A:A,))</f>
        <v>Westinghouse Clip-On Gooseneck Lamps</v>
      </c>
    </row>
    <row r="7499" spans="1:13" x14ac:dyDescent="0.25">
      <c r="A7499" s="1" t="s">
        <v>6642</v>
      </c>
      <c r="B7499" s="2">
        <v>42146</v>
      </c>
      <c r="C7499" s="2">
        <v>42150</v>
      </c>
      <c r="D7499" s="1" t="s">
        <v>19</v>
      </c>
      <c r="E7499" s="1" t="s">
        <v>5320</v>
      </c>
      <c r="F7499" s="1" t="s">
        <v>1280</v>
      </c>
      <c r="G7499">
        <v>8.26</v>
      </c>
      <c r="H7499">
        <v>2</v>
      </c>
      <c r="I7499">
        <v>0</v>
      </c>
      <c r="J7499">
        <v>3.7995999999999999</v>
      </c>
      <c r="K7499" t="str">
        <f>INDEX(product!B:B,MATCH('TABELA TOTAL'!$F8103,product!A:A,0))</f>
        <v>Office Supplies</v>
      </c>
      <c r="L7499" t="str">
        <f>INDEX(product!C:C,MATCH(F7499,product!A:A,))</f>
        <v>Labels</v>
      </c>
      <c r="M7499" t="str">
        <f>INDEX(product!D:D,MATCH(F7499,product!A:A,))</f>
        <v>Avery 476</v>
      </c>
    </row>
    <row r="7500" spans="1:13" x14ac:dyDescent="0.25">
      <c r="A7500" s="1" t="s">
        <v>6642</v>
      </c>
      <c r="B7500" s="2">
        <v>42146</v>
      </c>
      <c r="C7500" s="2">
        <v>42150</v>
      </c>
      <c r="D7500" s="1" t="s">
        <v>19</v>
      </c>
      <c r="E7500" s="1" t="s">
        <v>5320</v>
      </c>
      <c r="F7500" s="1" t="s">
        <v>1382</v>
      </c>
      <c r="G7500">
        <v>2973.32</v>
      </c>
      <c r="H7500">
        <v>7</v>
      </c>
      <c r="I7500">
        <v>0.2</v>
      </c>
      <c r="J7500">
        <v>334.49849999999998</v>
      </c>
      <c r="K7500" t="str">
        <f>INDEX(product!B:B,MATCH('TABELA TOTAL'!$F8104,product!A:A,0))</f>
        <v>Office Supplies</v>
      </c>
      <c r="L7500" t="str">
        <f>INDEX(product!C:C,MATCH(F7500,product!A:A,))</f>
        <v>Machines</v>
      </c>
      <c r="M7500" t="str">
        <f>INDEX(product!D:D,MATCH(F7500,product!A:A,))</f>
        <v>Zebra GX420t Direct Thermal/Thermal Transfer Printer</v>
      </c>
    </row>
    <row r="7501" spans="1:13" x14ac:dyDescent="0.25">
      <c r="A7501" s="1" t="s">
        <v>6642</v>
      </c>
      <c r="B7501" s="2">
        <v>42146</v>
      </c>
      <c r="C7501" s="2">
        <v>42150</v>
      </c>
      <c r="D7501" s="1" t="s">
        <v>19</v>
      </c>
      <c r="E7501" s="1" t="s">
        <v>5320</v>
      </c>
      <c r="F7501" s="1" t="s">
        <v>658</v>
      </c>
      <c r="G7501">
        <v>104.79</v>
      </c>
      <c r="H7501">
        <v>7</v>
      </c>
      <c r="I7501">
        <v>0</v>
      </c>
      <c r="J7501">
        <v>29.341200000000001</v>
      </c>
      <c r="K7501" t="str">
        <f>INDEX(product!B:B,MATCH('TABELA TOTAL'!$F8105,product!A:A,0))</f>
        <v>Office Supplies</v>
      </c>
      <c r="L7501" t="str">
        <f>INDEX(product!C:C,MATCH(F7501,product!A:A,))</f>
        <v>Storage</v>
      </c>
      <c r="M7501" t="str">
        <f>INDEX(product!D:D,MATCH(F7501,product!A:A,))</f>
        <v>Pizazz Global Quick File</v>
      </c>
    </row>
    <row r="7502" spans="1:13" x14ac:dyDescent="0.25">
      <c r="A7502" s="1" t="s">
        <v>6642</v>
      </c>
      <c r="B7502" s="2">
        <v>42146</v>
      </c>
      <c r="C7502" s="2">
        <v>42150</v>
      </c>
      <c r="D7502" s="1" t="s">
        <v>19</v>
      </c>
      <c r="E7502" s="1" t="s">
        <v>5320</v>
      </c>
      <c r="F7502" s="1" t="s">
        <v>600</v>
      </c>
      <c r="G7502">
        <v>775.72799999999995</v>
      </c>
      <c r="H7502">
        <v>6</v>
      </c>
      <c r="I7502">
        <v>0.2</v>
      </c>
      <c r="J7502">
        <v>58.179600000000001</v>
      </c>
      <c r="K7502" t="str">
        <f>INDEX(product!B:B,MATCH('TABELA TOTAL'!$F8106,product!A:A,0))</f>
        <v>Office Supplies</v>
      </c>
      <c r="L7502" t="str">
        <f>INDEX(product!C:C,MATCH(F7502,product!A:A,))</f>
        <v>Phones</v>
      </c>
      <c r="M7502" t="str">
        <f>INDEX(product!D:D,MATCH(F7502,product!A:A,))</f>
        <v>Aastra 57i VoIP phone</v>
      </c>
    </row>
    <row r="7503" spans="1:13" x14ac:dyDescent="0.25">
      <c r="A7503" s="1" t="s">
        <v>5102</v>
      </c>
      <c r="B7503" s="2">
        <v>42145</v>
      </c>
      <c r="C7503" s="2">
        <v>42151</v>
      </c>
      <c r="D7503" s="1" t="s">
        <v>19</v>
      </c>
      <c r="E7503" s="1" t="s">
        <v>149</v>
      </c>
      <c r="F7503" s="1" t="s">
        <v>203</v>
      </c>
      <c r="G7503">
        <v>20.768000000000001</v>
      </c>
      <c r="H7503">
        <v>8</v>
      </c>
      <c r="I7503">
        <v>0.8</v>
      </c>
      <c r="J7503">
        <v>-52.958399999999997</v>
      </c>
      <c r="K7503" t="str">
        <f>INDEX(product!B:B,MATCH('TABELA TOTAL'!$F5249,product!A:A,0))</f>
        <v>Technology</v>
      </c>
      <c r="L7503" t="str">
        <f>INDEX(product!C:C,MATCH(F7503,product!A:A,))</f>
        <v>Appliances</v>
      </c>
      <c r="M7503" t="str">
        <f>INDEX(product!D:D,MATCH(F7503,product!A:A,))</f>
        <v>Fellowes Basic Home/Office Series Surge Protectors</v>
      </c>
    </row>
    <row r="7504" spans="1:13" x14ac:dyDescent="0.25">
      <c r="A7504" s="1" t="s">
        <v>5157</v>
      </c>
      <c r="B7504" s="2">
        <v>42145</v>
      </c>
      <c r="C7504" s="2">
        <v>42149</v>
      </c>
      <c r="D7504" s="1" t="s">
        <v>19</v>
      </c>
      <c r="E7504" s="1" t="s">
        <v>2638</v>
      </c>
      <c r="F7504" s="1" t="s">
        <v>1396</v>
      </c>
      <c r="G7504">
        <v>26.975999999999999</v>
      </c>
      <c r="H7504">
        <v>4</v>
      </c>
      <c r="I7504">
        <v>0.2</v>
      </c>
      <c r="J7504">
        <v>8.7672000000000008</v>
      </c>
      <c r="K7504" t="str">
        <f>INDEX(product!B:B,MATCH('TABELA TOTAL'!$F5338,product!A:A,0))</f>
        <v>Office Supplies</v>
      </c>
      <c r="L7504" t="str">
        <f>INDEX(product!C:C,MATCH(F7504,product!A:A,))</f>
        <v>Binders</v>
      </c>
      <c r="M7504" t="str">
        <f>INDEX(product!D:D,MATCH(F7504,product!A:A,))</f>
        <v>Ibico Plastic and Wire Spiral Binding Combs</v>
      </c>
    </row>
    <row r="7505" spans="1:13" x14ac:dyDescent="0.25">
      <c r="A7505" s="1" t="s">
        <v>6033</v>
      </c>
      <c r="B7505" s="2">
        <v>42145</v>
      </c>
      <c r="C7505" s="2">
        <v>42152</v>
      </c>
      <c r="D7505" s="1" t="s">
        <v>19</v>
      </c>
      <c r="E7505" s="1" t="s">
        <v>1997</v>
      </c>
      <c r="F7505" s="1" t="s">
        <v>1700</v>
      </c>
      <c r="G7505">
        <v>24.588000000000001</v>
      </c>
      <c r="H7505">
        <v>2</v>
      </c>
      <c r="I7505">
        <v>0.7</v>
      </c>
      <c r="J7505">
        <v>-18.031199999999998</v>
      </c>
      <c r="K7505" t="str">
        <f>INDEX(product!B:B,MATCH('TABELA TOTAL'!$F6921,product!A:A,0))</f>
        <v>Furniture</v>
      </c>
      <c r="L7505" t="str">
        <f>INDEX(product!C:C,MATCH(F7505,product!A:A,))</f>
        <v>Binders</v>
      </c>
      <c r="M7505" t="str">
        <f>INDEX(product!D:D,MATCH(F7505,product!A:A,))</f>
        <v>Wilson Jones Ledger-Size, Piano-Hinge Binder, 2", Blue</v>
      </c>
    </row>
    <row r="7506" spans="1:13" x14ac:dyDescent="0.25">
      <c r="A7506" s="1" t="s">
        <v>5917</v>
      </c>
      <c r="B7506" s="2">
        <v>42144</v>
      </c>
      <c r="C7506" s="2">
        <v>42148</v>
      </c>
      <c r="D7506" s="1" t="s">
        <v>19</v>
      </c>
      <c r="E7506" s="1" t="s">
        <v>2310</v>
      </c>
      <c r="F7506" s="1" t="s">
        <v>2608</v>
      </c>
      <c r="G7506">
        <v>163.136</v>
      </c>
      <c r="H7506">
        <v>4</v>
      </c>
      <c r="I7506">
        <v>0.2</v>
      </c>
      <c r="J7506">
        <v>20.391999999999999</v>
      </c>
      <c r="K7506" t="str">
        <f>INDEX(product!B:B,MATCH('TABELA TOTAL'!$F6703,product!A:A,0))</f>
        <v>Office Supplies</v>
      </c>
      <c r="L7506" t="str">
        <f>INDEX(product!C:C,MATCH(F7506,product!A:A,))</f>
        <v>Furnishings</v>
      </c>
      <c r="M7506" t="str">
        <f>INDEX(product!D:D,MATCH(F7506,product!A:A,))</f>
        <v>Dana Fluorescent Magnifying Lamp, White, 36"</v>
      </c>
    </row>
    <row r="7507" spans="1:13" x14ac:dyDescent="0.25">
      <c r="A7507" s="1" t="s">
        <v>5917</v>
      </c>
      <c r="B7507" s="2">
        <v>42144</v>
      </c>
      <c r="C7507" s="2">
        <v>42148</v>
      </c>
      <c r="D7507" s="1" t="s">
        <v>19</v>
      </c>
      <c r="E7507" s="1" t="s">
        <v>2310</v>
      </c>
      <c r="F7507" s="1" t="s">
        <v>1874</v>
      </c>
      <c r="G7507">
        <v>6.4080000000000004</v>
      </c>
      <c r="H7507">
        <v>4</v>
      </c>
      <c r="I7507">
        <v>0.7</v>
      </c>
      <c r="J7507">
        <v>-4.9127999999999998</v>
      </c>
      <c r="K7507" t="str">
        <f>INDEX(product!B:B,MATCH('TABELA TOTAL'!$F6704,product!A:A,0))</f>
        <v>Office Supplies</v>
      </c>
      <c r="L7507" t="str">
        <f>INDEX(product!C:C,MATCH(F7507,product!A:A,))</f>
        <v>Binders</v>
      </c>
      <c r="M7507" t="str">
        <f>INDEX(product!D:D,MATCH(F7507,product!A:A,))</f>
        <v>Pressboard Data Binders by Wilson Jones</v>
      </c>
    </row>
    <row r="7508" spans="1:13" x14ac:dyDescent="0.25">
      <c r="A7508" s="1" t="s">
        <v>7173</v>
      </c>
      <c r="B7508" s="2">
        <v>42142</v>
      </c>
      <c r="C7508" s="2">
        <v>42146</v>
      </c>
      <c r="D7508" s="1" t="s">
        <v>19</v>
      </c>
      <c r="E7508" s="1" t="s">
        <v>1428</v>
      </c>
      <c r="F7508" s="1" t="s">
        <v>732</v>
      </c>
      <c r="G7508">
        <v>10.86</v>
      </c>
      <c r="H7508">
        <v>2</v>
      </c>
      <c r="I7508">
        <v>0</v>
      </c>
      <c r="J7508">
        <v>5.3213999999999997</v>
      </c>
      <c r="K7508" t="str">
        <f>INDEX(product!B:B,MATCH('TABELA TOTAL'!$F9052,product!A:A,0))</f>
        <v>Technology</v>
      </c>
      <c r="L7508" t="str">
        <f>INDEX(product!C:C,MATCH(F7508,product!A:A,))</f>
        <v>Paper</v>
      </c>
      <c r="M7508" t="str">
        <f>INDEX(product!D:D,MATCH(F7508,product!A:A,))</f>
        <v>Wirebound Message Book, 4 per Page</v>
      </c>
    </row>
    <row r="7509" spans="1:13" x14ac:dyDescent="0.25">
      <c r="A7509" s="1" t="s">
        <v>4534</v>
      </c>
      <c r="B7509" s="2">
        <v>42141</v>
      </c>
      <c r="C7509" s="2">
        <v>42145</v>
      </c>
      <c r="D7509" s="1" t="s">
        <v>19</v>
      </c>
      <c r="E7509" s="1" t="s">
        <v>99</v>
      </c>
      <c r="F7509" s="1" t="s">
        <v>2724</v>
      </c>
      <c r="G7509">
        <v>33.28</v>
      </c>
      <c r="H7509">
        <v>5</v>
      </c>
      <c r="I7509">
        <v>0.8</v>
      </c>
      <c r="J7509">
        <v>-49.92</v>
      </c>
      <c r="K7509" t="str">
        <f>INDEX(product!B:B,MATCH('TABELA TOTAL'!$F4290,product!A:A,0))</f>
        <v>Furniture</v>
      </c>
      <c r="L7509" t="str">
        <f>INDEX(product!C:C,MATCH(F7509,product!A:A,))</f>
        <v>Binders</v>
      </c>
      <c r="M7509" t="str">
        <f>INDEX(product!D:D,MATCH(F7509,product!A:A,))</f>
        <v>GBC Twin Loop Wire Binding Elements</v>
      </c>
    </row>
    <row r="7510" spans="1:13" x14ac:dyDescent="0.25">
      <c r="A7510" s="1" t="s">
        <v>4534</v>
      </c>
      <c r="B7510" s="2">
        <v>42141</v>
      </c>
      <c r="C7510" s="2">
        <v>42145</v>
      </c>
      <c r="D7510" s="1" t="s">
        <v>19</v>
      </c>
      <c r="E7510" s="1" t="s">
        <v>99</v>
      </c>
      <c r="F7510" s="1" t="s">
        <v>1484</v>
      </c>
      <c r="G7510">
        <v>14.087999999999999</v>
      </c>
      <c r="H7510">
        <v>3</v>
      </c>
      <c r="I7510">
        <v>0.2</v>
      </c>
      <c r="J7510">
        <v>4.9307999999999996</v>
      </c>
      <c r="K7510" t="str">
        <f>INDEX(product!B:B,MATCH('TABELA TOTAL'!$F4291,product!A:A,0))</f>
        <v>Furniture</v>
      </c>
      <c r="L7510" t="str">
        <f>INDEX(product!C:C,MATCH(F7510,product!A:A,))</f>
        <v>Paper</v>
      </c>
      <c r="M7510" t="str">
        <f>INDEX(product!D:D,MATCH(F7510,product!A:A,))</f>
        <v>Things To Do Today Pad</v>
      </c>
    </row>
    <row r="7511" spans="1:13" x14ac:dyDescent="0.25">
      <c r="A7511" s="1" t="s">
        <v>7672</v>
      </c>
      <c r="B7511" s="2">
        <v>42141</v>
      </c>
      <c r="C7511" s="2">
        <v>42147</v>
      </c>
      <c r="D7511" s="1" t="s">
        <v>19</v>
      </c>
      <c r="E7511" s="1" t="s">
        <v>1025</v>
      </c>
      <c r="F7511" s="1" t="s">
        <v>735</v>
      </c>
      <c r="G7511">
        <v>31.5</v>
      </c>
      <c r="H7511">
        <v>10</v>
      </c>
      <c r="I7511">
        <v>0</v>
      </c>
      <c r="J7511">
        <v>15.12</v>
      </c>
      <c r="K7511" t="str">
        <f>INDEX(product!B:B,MATCH('TABELA TOTAL'!$F9986,product!A:A,0))</f>
        <v>Office Supplies</v>
      </c>
      <c r="L7511" t="str">
        <f>INDEX(product!C:C,MATCH(F7511,product!A:A,))</f>
        <v>Labels</v>
      </c>
      <c r="M7511" t="str">
        <f>INDEX(product!D:D,MATCH(F7511,product!A:A,))</f>
        <v>Self-Adhesive Removable Labels</v>
      </c>
    </row>
    <row r="7512" spans="1:13" x14ac:dyDescent="0.25">
      <c r="A7512" s="1" t="s">
        <v>7672</v>
      </c>
      <c r="B7512" s="2">
        <v>42141</v>
      </c>
      <c r="C7512" s="2">
        <v>42147</v>
      </c>
      <c r="D7512" s="1" t="s">
        <v>19</v>
      </c>
      <c r="E7512" s="1" t="s">
        <v>1025</v>
      </c>
      <c r="F7512" s="1" t="s">
        <v>2738</v>
      </c>
      <c r="G7512">
        <v>55.6</v>
      </c>
      <c r="H7512">
        <v>4</v>
      </c>
      <c r="I7512">
        <v>0</v>
      </c>
      <c r="J7512">
        <v>16.123999999999999</v>
      </c>
      <c r="K7512" t="str">
        <f>INDEX(product!B:B,MATCH('TABELA TOTAL'!$F9987,product!A:A,0))</f>
        <v>Technology</v>
      </c>
      <c r="L7512" t="str">
        <f>INDEX(product!C:C,MATCH(F7512,product!A:A,))</f>
        <v>Supplies</v>
      </c>
      <c r="M7512" t="str">
        <f>INDEX(product!D:D,MATCH(F7512,product!A:A,))</f>
        <v>Acme Hot Forged Carbon Steel Scissors with Nickel-Plated Handles, 3 7/8" Cut, 8"L</v>
      </c>
    </row>
    <row r="7513" spans="1:13" x14ac:dyDescent="0.25">
      <c r="A7513" s="1" t="s">
        <v>2185</v>
      </c>
      <c r="B7513" s="2">
        <v>42140</v>
      </c>
      <c r="C7513" s="2">
        <v>42140</v>
      </c>
      <c r="D7513" s="1" t="s">
        <v>654</v>
      </c>
      <c r="E7513" s="1" t="s">
        <v>1205</v>
      </c>
      <c r="F7513" s="1" t="s">
        <v>1366</v>
      </c>
      <c r="G7513">
        <v>255.96799999999999</v>
      </c>
      <c r="H7513">
        <v>4</v>
      </c>
      <c r="I7513">
        <v>0.2</v>
      </c>
      <c r="J7513">
        <v>31.995999999999999</v>
      </c>
      <c r="K7513" t="str">
        <f>INDEX(product!B:B,MATCH('TABELA TOTAL'!$F1469,product!A:A,0))</f>
        <v>Office Supplies</v>
      </c>
      <c r="L7513" t="str">
        <f>INDEX(product!C:C,MATCH(F7513,product!A:A,))</f>
        <v>Accessories</v>
      </c>
      <c r="M7513" t="str">
        <f>INDEX(product!D:D,MATCH(F7513,product!A:A,))</f>
        <v>Razer Kraken PRO Over Ear PC and Music Headset</v>
      </c>
    </row>
    <row r="7514" spans="1:13" x14ac:dyDescent="0.25">
      <c r="A7514" s="1" t="s">
        <v>5355</v>
      </c>
      <c r="B7514" s="2">
        <v>42139</v>
      </c>
      <c r="C7514" s="2">
        <v>42144</v>
      </c>
      <c r="D7514" s="1" t="s">
        <v>11</v>
      </c>
      <c r="E7514" s="1" t="s">
        <v>3966</v>
      </c>
      <c r="F7514" s="1" t="s">
        <v>3069</v>
      </c>
      <c r="G7514">
        <v>17.940000000000001</v>
      </c>
      <c r="H7514">
        <v>3</v>
      </c>
      <c r="I7514">
        <v>0</v>
      </c>
      <c r="J7514">
        <v>8.7905999999999995</v>
      </c>
      <c r="K7514" t="str">
        <f>INDEX(product!B:B,MATCH('TABELA TOTAL'!$F5645,product!A:A,0))</f>
        <v>Furniture</v>
      </c>
      <c r="L7514" t="str">
        <f>INDEX(product!C:C,MATCH(F7514,product!A:A,))</f>
        <v>Envelopes</v>
      </c>
      <c r="M7514" t="str">
        <f>INDEX(product!D:D,MATCH(F7514,product!A:A,))</f>
        <v>Wausau Papers Astrobrights Colored Envelopes</v>
      </c>
    </row>
    <row r="7515" spans="1:13" x14ac:dyDescent="0.25">
      <c r="A7515" s="1" t="s">
        <v>6918</v>
      </c>
      <c r="B7515" s="2">
        <v>42139</v>
      </c>
      <c r="C7515" s="2">
        <v>42146</v>
      </c>
      <c r="D7515" s="1" t="s">
        <v>19</v>
      </c>
      <c r="E7515" s="1" t="s">
        <v>4051</v>
      </c>
      <c r="F7515" s="1" t="s">
        <v>1167</v>
      </c>
      <c r="G7515">
        <v>51.968000000000004</v>
      </c>
      <c r="H7515">
        <v>2</v>
      </c>
      <c r="I7515">
        <v>0.2</v>
      </c>
      <c r="J7515">
        <v>-10.393599999999999</v>
      </c>
      <c r="K7515" t="str">
        <f>INDEX(product!B:B,MATCH('TABELA TOTAL'!$F8590,product!A:A,0))</f>
        <v>Office Supplies</v>
      </c>
      <c r="L7515" t="str">
        <f>INDEX(product!C:C,MATCH(F7515,product!A:A,))</f>
        <v>Storage</v>
      </c>
      <c r="M7515" t="str">
        <f>INDEX(product!D:D,MATCH(F7515,product!A:A,))</f>
        <v>Fellowes Neat Ideas Storage Cubes</v>
      </c>
    </row>
    <row r="7516" spans="1:13" x14ac:dyDescent="0.25">
      <c r="A7516" s="1" t="s">
        <v>1185</v>
      </c>
      <c r="B7516" s="2">
        <v>42138</v>
      </c>
      <c r="C7516" s="2">
        <v>42141</v>
      </c>
      <c r="D7516" s="1" t="s">
        <v>79</v>
      </c>
      <c r="E7516" s="1" t="s">
        <v>1186</v>
      </c>
      <c r="F7516" s="1" t="s">
        <v>583</v>
      </c>
      <c r="G7516">
        <v>198.27199999999999</v>
      </c>
      <c r="H7516">
        <v>8</v>
      </c>
      <c r="I7516">
        <v>0.2</v>
      </c>
      <c r="J7516">
        <v>17.348800000000001</v>
      </c>
      <c r="K7516" t="str">
        <f>INDEX(product!B:B,MATCH('TABELA TOTAL'!$F696,product!A:A,0))</f>
        <v>Office Supplies</v>
      </c>
      <c r="L7516" t="str">
        <f>INDEX(product!C:C,MATCH(F7516,product!A:A,))</f>
        <v>Art</v>
      </c>
      <c r="M7516" t="str">
        <f>INDEX(product!D:D,MATCH(F7516,product!A:A,))</f>
        <v>Boston School Pro Electric Pencil Sharpener, 1670</v>
      </c>
    </row>
    <row r="7517" spans="1:13" x14ac:dyDescent="0.25">
      <c r="A7517" s="1" t="s">
        <v>1185</v>
      </c>
      <c r="B7517" s="2">
        <v>42138</v>
      </c>
      <c r="C7517" s="2">
        <v>42141</v>
      </c>
      <c r="D7517" s="1" t="s">
        <v>79</v>
      </c>
      <c r="E7517" s="1" t="s">
        <v>1186</v>
      </c>
      <c r="F7517" s="1" t="s">
        <v>1187</v>
      </c>
      <c r="G7517">
        <v>47.36</v>
      </c>
      <c r="H7517">
        <v>4</v>
      </c>
      <c r="I7517">
        <v>0.2</v>
      </c>
      <c r="J7517">
        <v>17.760000000000002</v>
      </c>
      <c r="K7517" t="str">
        <f>INDEX(product!B:B,MATCH('TABELA TOTAL'!$F697,product!A:A,0))</f>
        <v>Technology</v>
      </c>
      <c r="L7517" t="str">
        <f>INDEX(product!C:C,MATCH(F7517,product!A:A,))</f>
        <v>Labels</v>
      </c>
      <c r="M7517" t="str">
        <f>INDEX(product!D:D,MATCH(F7517,product!A:A,))</f>
        <v>Avery 490</v>
      </c>
    </row>
    <row r="7518" spans="1:13" x14ac:dyDescent="0.25">
      <c r="A7518" s="1" t="s">
        <v>1185</v>
      </c>
      <c r="B7518" s="2">
        <v>42138</v>
      </c>
      <c r="C7518" s="2">
        <v>42141</v>
      </c>
      <c r="D7518" s="1" t="s">
        <v>79</v>
      </c>
      <c r="E7518" s="1" t="s">
        <v>1186</v>
      </c>
      <c r="F7518" s="1" t="s">
        <v>170</v>
      </c>
      <c r="G7518">
        <v>200.98400000000001</v>
      </c>
      <c r="H7518">
        <v>7</v>
      </c>
      <c r="I7518">
        <v>0.2</v>
      </c>
      <c r="J7518">
        <v>62.807499999999997</v>
      </c>
      <c r="K7518" t="str">
        <f>INDEX(product!B:B,MATCH('TABELA TOTAL'!$F698,product!A:A,0))</f>
        <v>Office Supplies</v>
      </c>
      <c r="L7518" t="str">
        <f>INDEX(product!C:C,MATCH(F7518,product!A:A,))</f>
        <v>Envelopes</v>
      </c>
      <c r="M7518" t="str">
        <f>INDEX(product!D:D,MATCH(F7518,product!A:A,))</f>
        <v>Jet-Pak Recycled Peel 'N' Seal Padded Mailers</v>
      </c>
    </row>
    <row r="7519" spans="1:13" x14ac:dyDescent="0.25">
      <c r="A7519" s="1" t="s">
        <v>1185</v>
      </c>
      <c r="B7519" s="2">
        <v>42138</v>
      </c>
      <c r="C7519" s="2">
        <v>42141</v>
      </c>
      <c r="D7519" s="1" t="s">
        <v>79</v>
      </c>
      <c r="E7519" s="1" t="s">
        <v>1186</v>
      </c>
      <c r="F7519" s="1" t="s">
        <v>1188</v>
      </c>
      <c r="G7519">
        <v>97.695999999999998</v>
      </c>
      <c r="H7519">
        <v>4</v>
      </c>
      <c r="I7519">
        <v>0.2</v>
      </c>
      <c r="J7519">
        <v>31.751200000000001</v>
      </c>
      <c r="K7519" t="str">
        <f>INDEX(product!B:B,MATCH('TABELA TOTAL'!$F699,product!A:A,0))</f>
        <v>Office Supplies</v>
      </c>
      <c r="L7519" t="str">
        <f>INDEX(product!C:C,MATCH(F7519,product!A:A,))</f>
        <v>Labels</v>
      </c>
      <c r="M7519" t="str">
        <f>INDEX(product!D:D,MATCH(F7519,product!A:A,))</f>
        <v>Avery 4027 File Folder Labels for Dot Matrix Printers, 5000 Labels per Box, White</v>
      </c>
    </row>
    <row r="7520" spans="1:13" x14ac:dyDescent="0.25">
      <c r="A7520" s="1" t="s">
        <v>1185</v>
      </c>
      <c r="B7520" s="2">
        <v>42138</v>
      </c>
      <c r="C7520" s="2">
        <v>42141</v>
      </c>
      <c r="D7520" s="1" t="s">
        <v>79</v>
      </c>
      <c r="E7520" s="1" t="s">
        <v>1186</v>
      </c>
      <c r="F7520" s="1" t="s">
        <v>1189</v>
      </c>
      <c r="G7520">
        <v>2.6960000000000002</v>
      </c>
      <c r="H7520">
        <v>1</v>
      </c>
      <c r="I7520">
        <v>0.2</v>
      </c>
      <c r="J7520">
        <v>0.80879999999999996</v>
      </c>
      <c r="K7520" t="str">
        <f>INDEX(product!B:B,MATCH('TABELA TOTAL'!$F700,product!A:A,0))</f>
        <v>Office Supplies</v>
      </c>
      <c r="L7520" t="str">
        <f>INDEX(product!C:C,MATCH(F7520,product!A:A,))</f>
        <v>Art</v>
      </c>
      <c r="M7520" t="str">
        <f>INDEX(product!D:D,MATCH(F7520,product!A:A,))</f>
        <v>Binney &amp; Smith Crayola Metallic Crayons, 16-Color Pack</v>
      </c>
    </row>
    <row r="7521" spans="1:13" x14ac:dyDescent="0.25">
      <c r="A7521" s="1" t="s">
        <v>1185</v>
      </c>
      <c r="B7521" s="2">
        <v>42138</v>
      </c>
      <c r="C7521" s="2">
        <v>42141</v>
      </c>
      <c r="D7521" s="1" t="s">
        <v>79</v>
      </c>
      <c r="E7521" s="1" t="s">
        <v>1186</v>
      </c>
      <c r="F7521" s="1" t="s">
        <v>1190</v>
      </c>
      <c r="G7521">
        <v>18.588000000000001</v>
      </c>
      <c r="H7521">
        <v>2</v>
      </c>
      <c r="I7521">
        <v>0.7</v>
      </c>
      <c r="J7521">
        <v>-13.6312</v>
      </c>
      <c r="K7521" t="str">
        <f>INDEX(product!B:B,MATCH('TABELA TOTAL'!$F701,product!A:A,0))</f>
        <v>Office Supplies</v>
      </c>
      <c r="L7521" t="str">
        <f>INDEX(product!C:C,MATCH(F7521,product!A:A,))</f>
        <v>Binders</v>
      </c>
      <c r="M7521" t="str">
        <f>INDEX(product!D:D,MATCH(F7521,product!A:A,))</f>
        <v>GBC Linen Binding Covers</v>
      </c>
    </row>
    <row r="7522" spans="1:13" x14ac:dyDescent="0.25">
      <c r="A7522" s="1" t="s">
        <v>1185</v>
      </c>
      <c r="B7522" s="2">
        <v>42138</v>
      </c>
      <c r="C7522" s="2">
        <v>42141</v>
      </c>
      <c r="D7522" s="1" t="s">
        <v>79</v>
      </c>
      <c r="E7522" s="1" t="s">
        <v>1186</v>
      </c>
      <c r="F7522" s="1" t="s">
        <v>609</v>
      </c>
      <c r="G7522">
        <v>4.8959999999999999</v>
      </c>
      <c r="H7522">
        <v>3</v>
      </c>
      <c r="I7522">
        <v>0.7</v>
      </c>
      <c r="J7522">
        <v>-3.4272</v>
      </c>
      <c r="K7522" t="str">
        <f>INDEX(product!B:B,MATCH('TABELA TOTAL'!$F702,product!A:A,0))</f>
        <v>Office Supplies</v>
      </c>
      <c r="L7522" t="str">
        <f>INDEX(product!C:C,MATCH(F7522,product!A:A,))</f>
        <v>Binders</v>
      </c>
      <c r="M7522" t="str">
        <f>INDEX(product!D:D,MATCH(F7522,product!A:A,))</f>
        <v>Wilson Jones Custom Binder Spines &amp; Labels</v>
      </c>
    </row>
    <row r="7523" spans="1:13" x14ac:dyDescent="0.25">
      <c r="A7523" s="1" t="s">
        <v>5907</v>
      </c>
      <c r="B7523" s="2">
        <v>42138</v>
      </c>
      <c r="C7523" s="2">
        <v>42145</v>
      </c>
      <c r="D7523" s="1" t="s">
        <v>19</v>
      </c>
      <c r="E7523" s="1" t="s">
        <v>3363</v>
      </c>
      <c r="F7523" s="1" t="s">
        <v>3235</v>
      </c>
      <c r="G7523">
        <v>1117.92</v>
      </c>
      <c r="H7523">
        <v>4</v>
      </c>
      <c r="I7523">
        <v>0</v>
      </c>
      <c r="J7523">
        <v>55.896000000000001</v>
      </c>
      <c r="K7523" t="str">
        <f>INDEX(product!B:B,MATCH('TABELA TOTAL'!$F6689,product!A:A,0))</f>
        <v>Technology</v>
      </c>
      <c r="L7523" t="str">
        <f>INDEX(product!C:C,MATCH(F7523,product!A:A,))</f>
        <v>Storage</v>
      </c>
      <c r="M7523" t="str">
        <f>INDEX(product!D:D,MATCH(F7523,product!A:A,))</f>
        <v>Tennsco Snap-Together Open Shelving Units, Starter Sets and Add-On Units</v>
      </c>
    </row>
    <row r="7524" spans="1:13" x14ac:dyDescent="0.25">
      <c r="A7524" s="1" t="s">
        <v>6299</v>
      </c>
      <c r="B7524" s="2">
        <v>42138</v>
      </c>
      <c r="C7524" s="2">
        <v>42143</v>
      </c>
      <c r="D7524" s="1" t="s">
        <v>19</v>
      </c>
      <c r="E7524" s="1" t="s">
        <v>496</v>
      </c>
      <c r="F7524" s="1" t="s">
        <v>1176</v>
      </c>
      <c r="G7524">
        <v>509.95749999999998</v>
      </c>
      <c r="H7524">
        <v>5</v>
      </c>
      <c r="I7524">
        <v>0.15</v>
      </c>
      <c r="J7524">
        <v>41.996499999999997</v>
      </c>
      <c r="K7524" t="str">
        <f>INDEX(product!B:B,MATCH('TABELA TOTAL'!$F7405,product!A:A,0))</f>
        <v>Technology</v>
      </c>
      <c r="L7524" t="str">
        <f>INDEX(product!C:C,MATCH(F7524,product!A:A,))</f>
        <v>Bookcases</v>
      </c>
      <c r="M7524" t="str">
        <f>INDEX(product!D:D,MATCH(F7524,product!A:A,))</f>
        <v>Bush Andora Bookcase, Maple/Graphite Gray Finish</v>
      </c>
    </row>
    <row r="7525" spans="1:13" x14ac:dyDescent="0.25">
      <c r="A7525" s="1" t="s">
        <v>6299</v>
      </c>
      <c r="B7525" s="2">
        <v>42138</v>
      </c>
      <c r="C7525" s="2">
        <v>42143</v>
      </c>
      <c r="D7525" s="1" t="s">
        <v>19</v>
      </c>
      <c r="E7525" s="1" t="s">
        <v>496</v>
      </c>
      <c r="F7525" s="1" t="s">
        <v>1042</v>
      </c>
      <c r="G7525">
        <v>122.91</v>
      </c>
      <c r="H7525">
        <v>3</v>
      </c>
      <c r="I7525">
        <v>0</v>
      </c>
      <c r="J7525">
        <v>34.4148</v>
      </c>
      <c r="K7525" t="str">
        <f>INDEX(product!B:B,MATCH('TABELA TOTAL'!$F7406,product!A:A,0))</f>
        <v>Office Supplies</v>
      </c>
      <c r="L7525" t="str">
        <f>INDEX(product!C:C,MATCH(F7525,product!A:A,))</f>
        <v>Furnishings</v>
      </c>
      <c r="M7525" t="str">
        <f>INDEX(product!D:D,MATCH(F7525,product!A:A,))</f>
        <v>Dana Halogen Swing-Arm Architect Lamp</v>
      </c>
    </row>
    <row r="7526" spans="1:13" x14ac:dyDescent="0.25">
      <c r="A7526" s="1" t="s">
        <v>6299</v>
      </c>
      <c r="B7526" s="2">
        <v>42138</v>
      </c>
      <c r="C7526" s="2">
        <v>42143</v>
      </c>
      <c r="D7526" s="1" t="s">
        <v>19</v>
      </c>
      <c r="E7526" s="1" t="s">
        <v>496</v>
      </c>
      <c r="F7526" s="1" t="s">
        <v>2805</v>
      </c>
      <c r="G7526">
        <v>97.567999999999998</v>
      </c>
      <c r="H7526">
        <v>2</v>
      </c>
      <c r="I7526">
        <v>0.2</v>
      </c>
      <c r="J7526">
        <v>-6.0979999999999999</v>
      </c>
      <c r="K7526" t="str">
        <f>INDEX(product!B:B,MATCH('TABELA TOTAL'!$F7407,product!A:A,0))</f>
        <v>Office Supplies</v>
      </c>
      <c r="L7526" t="str">
        <f>INDEX(product!C:C,MATCH(F7526,product!A:A,))</f>
        <v>Chairs</v>
      </c>
      <c r="M7526" t="str">
        <f>INDEX(product!D:D,MATCH(F7526,product!A:A,))</f>
        <v>Novimex Fabric Task Chair</v>
      </c>
    </row>
    <row r="7527" spans="1:13" x14ac:dyDescent="0.25">
      <c r="A7527" s="1" t="s">
        <v>6299</v>
      </c>
      <c r="B7527" s="2">
        <v>42138</v>
      </c>
      <c r="C7527" s="2">
        <v>42143</v>
      </c>
      <c r="D7527" s="1" t="s">
        <v>19</v>
      </c>
      <c r="E7527" s="1" t="s">
        <v>496</v>
      </c>
      <c r="F7527" s="1" t="s">
        <v>3758</v>
      </c>
      <c r="G7527">
        <v>722.35199999999998</v>
      </c>
      <c r="H7527">
        <v>3</v>
      </c>
      <c r="I7527">
        <v>0.2</v>
      </c>
      <c r="J7527">
        <v>81.264600000000002</v>
      </c>
      <c r="K7527" t="str">
        <f>INDEX(product!B:B,MATCH('TABELA TOTAL'!$F7408,product!A:A,0))</f>
        <v>Technology</v>
      </c>
      <c r="L7527" t="str">
        <f>INDEX(product!C:C,MATCH(F7527,product!A:A,))</f>
        <v>Chairs</v>
      </c>
      <c r="M7527" t="str">
        <f>INDEX(product!D:D,MATCH(F7527,product!A:A,))</f>
        <v>Global Leather and Oak Executive Chair, Black</v>
      </c>
    </row>
    <row r="7528" spans="1:13" x14ac:dyDescent="0.25">
      <c r="A7528" s="1" t="s">
        <v>6164</v>
      </c>
      <c r="B7528" s="2">
        <v>42137</v>
      </c>
      <c r="C7528" s="2">
        <v>42142</v>
      </c>
      <c r="D7528" s="1" t="s">
        <v>11</v>
      </c>
      <c r="E7528" s="1" t="s">
        <v>1881</v>
      </c>
      <c r="F7528" s="1" t="s">
        <v>1859</v>
      </c>
      <c r="G7528">
        <v>222.38399999999999</v>
      </c>
      <c r="H7528">
        <v>2</v>
      </c>
      <c r="I7528">
        <v>0.2</v>
      </c>
      <c r="J7528">
        <v>16.678799999999999</v>
      </c>
      <c r="K7528" t="str">
        <f>INDEX(product!B:B,MATCH('TABELA TOTAL'!$F7161,product!A:A,0))</f>
        <v>Office Supplies</v>
      </c>
      <c r="L7528" t="str">
        <f>INDEX(product!C:C,MATCH(F7528,product!A:A,))</f>
        <v>Phones</v>
      </c>
      <c r="M7528" t="str">
        <f>INDEX(product!D:D,MATCH(F7528,product!A:A,))</f>
        <v>Toshiba IPT2010-SD IP Telephone</v>
      </c>
    </row>
    <row r="7529" spans="1:13" x14ac:dyDescent="0.25">
      <c r="A7529" s="1" t="s">
        <v>6164</v>
      </c>
      <c r="B7529" s="2">
        <v>42137</v>
      </c>
      <c r="C7529" s="2">
        <v>42142</v>
      </c>
      <c r="D7529" s="1" t="s">
        <v>11</v>
      </c>
      <c r="E7529" s="1" t="s">
        <v>1881</v>
      </c>
      <c r="F7529" s="1" t="s">
        <v>1371</v>
      </c>
      <c r="G7529">
        <v>16</v>
      </c>
      <c r="H7529">
        <v>4</v>
      </c>
      <c r="I7529">
        <v>0.2</v>
      </c>
      <c r="J7529">
        <v>5.6</v>
      </c>
      <c r="K7529" t="str">
        <f>INDEX(product!B:B,MATCH('TABELA TOTAL'!$F7162,product!A:A,0))</f>
        <v>Technology</v>
      </c>
      <c r="L7529" t="str">
        <f>INDEX(product!C:C,MATCH(F7529,product!A:A,))</f>
        <v>Fasteners</v>
      </c>
      <c r="M7529" t="str">
        <f>INDEX(product!D:D,MATCH(F7529,product!A:A,))</f>
        <v>Advantus Plastic Paper Clips</v>
      </c>
    </row>
    <row r="7530" spans="1:13" x14ac:dyDescent="0.25">
      <c r="A7530" s="1" t="s">
        <v>3491</v>
      </c>
      <c r="B7530" s="2">
        <v>42136</v>
      </c>
      <c r="C7530" s="2">
        <v>42140</v>
      </c>
      <c r="D7530" s="1" t="s">
        <v>19</v>
      </c>
      <c r="E7530" s="1" t="s">
        <v>2201</v>
      </c>
      <c r="F7530" s="1" t="s">
        <v>2510</v>
      </c>
      <c r="G7530">
        <v>12.84</v>
      </c>
      <c r="H7530">
        <v>3</v>
      </c>
      <c r="I7530">
        <v>0</v>
      </c>
      <c r="J7530">
        <v>5.7779999999999996</v>
      </c>
      <c r="K7530" t="str">
        <f>INDEX(product!B:B,MATCH('TABELA TOTAL'!$F2805,product!A:A,0))</f>
        <v>Office Supplies</v>
      </c>
      <c r="L7530" t="str">
        <f>INDEX(product!C:C,MATCH(F7530,product!A:A,))</f>
        <v>Paper</v>
      </c>
      <c r="M7530" t="str">
        <f>INDEX(product!D:D,MATCH(F7530,product!A:A,))</f>
        <v>Xerox 1962</v>
      </c>
    </row>
    <row r="7531" spans="1:13" x14ac:dyDescent="0.25">
      <c r="A7531" s="1" t="s">
        <v>3491</v>
      </c>
      <c r="B7531" s="2">
        <v>42136</v>
      </c>
      <c r="C7531" s="2">
        <v>42140</v>
      </c>
      <c r="D7531" s="1" t="s">
        <v>19</v>
      </c>
      <c r="E7531" s="1" t="s">
        <v>2201</v>
      </c>
      <c r="F7531" s="1" t="s">
        <v>3492</v>
      </c>
      <c r="G7531">
        <v>25.68</v>
      </c>
      <c r="H7531">
        <v>6</v>
      </c>
      <c r="I7531">
        <v>0</v>
      </c>
      <c r="J7531">
        <v>11.555999999999999</v>
      </c>
      <c r="K7531" t="str">
        <f>INDEX(product!B:B,MATCH('TABELA TOTAL'!$F2806,product!A:A,0))</f>
        <v>Furniture</v>
      </c>
      <c r="L7531" t="str">
        <f>INDEX(product!C:C,MATCH(F7531,product!A:A,))</f>
        <v>Paper</v>
      </c>
      <c r="M7531" t="str">
        <f>INDEX(product!D:D,MATCH(F7531,product!A:A,))</f>
        <v>Xerox 1953</v>
      </c>
    </row>
    <row r="7532" spans="1:13" x14ac:dyDescent="0.25">
      <c r="A7532" s="1" t="s">
        <v>4786</v>
      </c>
      <c r="B7532" s="2">
        <v>42136</v>
      </c>
      <c r="C7532" s="2">
        <v>42140</v>
      </c>
      <c r="D7532" s="1" t="s">
        <v>19</v>
      </c>
      <c r="E7532" s="1" t="s">
        <v>1821</v>
      </c>
      <c r="F7532" s="1" t="s">
        <v>2368</v>
      </c>
      <c r="G7532">
        <v>201.584</v>
      </c>
      <c r="H7532">
        <v>2</v>
      </c>
      <c r="I7532">
        <v>0.2</v>
      </c>
      <c r="J7532">
        <v>20.1584</v>
      </c>
      <c r="K7532" t="str">
        <f>INDEX(product!B:B,MATCH('TABELA TOTAL'!$F4717,product!A:A,0))</f>
        <v>Office Supplies</v>
      </c>
      <c r="L7532" t="str">
        <f>INDEX(product!C:C,MATCH(F7532,product!A:A,))</f>
        <v>Phones</v>
      </c>
      <c r="M7532" t="str">
        <f>INDEX(product!D:D,MATCH(F7532,product!A:A,))</f>
        <v>VTech DS6151</v>
      </c>
    </row>
    <row r="7533" spans="1:13" x14ac:dyDescent="0.25">
      <c r="A7533" s="1" t="s">
        <v>5078</v>
      </c>
      <c r="B7533" s="2">
        <v>42136</v>
      </c>
      <c r="C7533" s="2">
        <v>42140</v>
      </c>
      <c r="D7533" s="1" t="s">
        <v>11</v>
      </c>
      <c r="E7533" s="1" t="s">
        <v>3166</v>
      </c>
      <c r="F7533" s="1" t="s">
        <v>1617</v>
      </c>
      <c r="G7533">
        <v>36.630000000000003</v>
      </c>
      <c r="H7533">
        <v>3</v>
      </c>
      <c r="I7533">
        <v>0</v>
      </c>
      <c r="J7533">
        <v>9.8901000000000003</v>
      </c>
      <c r="K7533" t="str">
        <f>INDEX(product!B:B,MATCH('TABELA TOTAL'!$F5213,product!A:A,0))</f>
        <v>Office Supplies</v>
      </c>
      <c r="L7533" t="str">
        <f>INDEX(product!C:C,MATCH(F7533,product!A:A,))</f>
        <v>Storage</v>
      </c>
      <c r="M7533" t="str">
        <f>INDEX(product!D:D,MATCH(F7533,product!A:A,))</f>
        <v>Portable Personal File Box</v>
      </c>
    </row>
    <row r="7534" spans="1:13" x14ac:dyDescent="0.25">
      <c r="A7534" s="1" t="s">
        <v>5692</v>
      </c>
      <c r="B7534" s="2">
        <v>42136</v>
      </c>
      <c r="C7534" s="2">
        <v>42142</v>
      </c>
      <c r="D7534" s="1" t="s">
        <v>19</v>
      </c>
      <c r="E7534" s="1" t="s">
        <v>878</v>
      </c>
      <c r="F7534" s="1" t="s">
        <v>1067</v>
      </c>
      <c r="G7534">
        <v>14.592000000000001</v>
      </c>
      <c r="H7534">
        <v>3</v>
      </c>
      <c r="I7534">
        <v>0.2</v>
      </c>
      <c r="J7534">
        <v>4.9248000000000003</v>
      </c>
      <c r="K7534" t="str">
        <f>INDEX(product!B:B,MATCH('TABELA TOTAL'!$F6262,product!A:A,0))</f>
        <v>Technology</v>
      </c>
      <c r="L7534" t="str">
        <f>INDEX(product!C:C,MATCH(F7534,product!A:A,))</f>
        <v>Binders</v>
      </c>
      <c r="M7534" t="str">
        <f>INDEX(product!D:D,MATCH(F7534,product!A:A,))</f>
        <v>Prestige Round Ring Binders</v>
      </c>
    </row>
    <row r="7535" spans="1:13" x14ac:dyDescent="0.25">
      <c r="A7535" s="1" t="s">
        <v>6958</v>
      </c>
      <c r="B7535" s="2">
        <v>42136</v>
      </c>
      <c r="C7535" s="2">
        <v>42141</v>
      </c>
      <c r="D7535" s="1" t="s">
        <v>19</v>
      </c>
      <c r="E7535" s="1" t="s">
        <v>2382</v>
      </c>
      <c r="F7535" s="1" t="s">
        <v>4551</v>
      </c>
      <c r="G7535">
        <v>21.968</v>
      </c>
      <c r="H7535">
        <v>4</v>
      </c>
      <c r="I7535">
        <v>0.6</v>
      </c>
      <c r="J7535">
        <v>-15.9268</v>
      </c>
      <c r="K7535" t="str">
        <f>INDEX(product!B:B,MATCH('TABELA TOTAL'!$F8663,product!A:A,0))</f>
        <v>Office Supplies</v>
      </c>
      <c r="L7535" t="str">
        <f>INDEX(product!C:C,MATCH(F7535,product!A:A,))</f>
        <v>Furnishings</v>
      </c>
      <c r="M7535" t="str">
        <f>INDEX(product!D:D,MATCH(F7535,product!A:A,))</f>
        <v>DAX Wood Document Frame.</v>
      </c>
    </row>
    <row r="7536" spans="1:13" x14ac:dyDescent="0.25">
      <c r="A7536" s="1" t="s">
        <v>6958</v>
      </c>
      <c r="B7536" s="2">
        <v>42136</v>
      </c>
      <c r="C7536" s="2">
        <v>42141</v>
      </c>
      <c r="D7536" s="1" t="s">
        <v>19</v>
      </c>
      <c r="E7536" s="1" t="s">
        <v>2382</v>
      </c>
      <c r="F7536" s="1" t="s">
        <v>2068</v>
      </c>
      <c r="G7536">
        <v>619.15200000000004</v>
      </c>
      <c r="H7536">
        <v>6</v>
      </c>
      <c r="I7536">
        <v>0.2</v>
      </c>
      <c r="J7536">
        <v>69.654600000000002</v>
      </c>
      <c r="K7536" t="str">
        <f>INDEX(product!B:B,MATCH('TABELA TOTAL'!$F8664,product!A:A,0))</f>
        <v>Office Supplies</v>
      </c>
      <c r="L7536" t="str">
        <f>INDEX(product!C:C,MATCH(F7536,product!A:A,))</f>
        <v>Phones</v>
      </c>
      <c r="M7536" t="str">
        <f>INDEX(product!D:D,MATCH(F7536,product!A:A,))</f>
        <v>Digium D40 VoIP phone</v>
      </c>
    </row>
    <row r="7537" spans="1:13" x14ac:dyDescent="0.25">
      <c r="A7537" s="1" t="s">
        <v>6958</v>
      </c>
      <c r="B7537" s="2">
        <v>42136</v>
      </c>
      <c r="C7537" s="2">
        <v>42141</v>
      </c>
      <c r="D7537" s="1" t="s">
        <v>19</v>
      </c>
      <c r="E7537" s="1" t="s">
        <v>2382</v>
      </c>
      <c r="F7537" s="1" t="s">
        <v>1239</v>
      </c>
      <c r="G7537">
        <v>127.904</v>
      </c>
      <c r="H7537">
        <v>7</v>
      </c>
      <c r="I7537">
        <v>0.2</v>
      </c>
      <c r="J7537">
        <v>41.568800000000003</v>
      </c>
      <c r="K7537" t="str">
        <f>INDEX(product!B:B,MATCH('TABELA TOTAL'!$F8665,product!A:A,0))</f>
        <v>Office Supplies</v>
      </c>
      <c r="L7537" t="str">
        <f>INDEX(product!C:C,MATCH(F7537,product!A:A,))</f>
        <v>Paper</v>
      </c>
      <c r="M7537" t="str">
        <f>INDEX(product!D:D,MATCH(F7537,product!A:A,))</f>
        <v>Xerox 1964</v>
      </c>
    </row>
    <row r="7538" spans="1:13" x14ac:dyDescent="0.25">
      <c r="A7538" s="1" t="s">
        <v>7446</v>
      </c>
      <c r="B7538" s="2">
        <v>42135</v>
      </c>
      <c r="C7538" s="2">
        <v>42140</v>
      </c>
      <c r="D7538" s="1" t="s">
        <v>11</v>
      </c>
      <c r="E7538" s="1" t="s">
        <v>134</v>
      </c>
      <c r="F7538" s="1" t="s">
        <v>1866</v>
      </c>
      <c r="G7538">
        <v>191.96799999999999</v>
      </c>
      <c r="H7538">
        <v>7</v>
      </c>
      <c r="I7538">
        <v>0.2</v>
      </c>
      <c r="J7538">
        <v>16.7972</v>
      </c>
      <c r="K7538" t="str">
        <f>INDEX(product!B:B,MATCH('TABELA TOTAL'!$F9542,product!A:A,0))</f>
        <v>Office Supplies</v>
      </c>
      <c r="L7538" t="str">
        <f>INDEX(product!C:C,MATCH(F7538,product!A:A,))</f>
        <v>Chairs</v>
      </c>
      <c r="M7538" t="str">
        <f>INDEX(product!D:D,MATCH(F7538,product!A:A,))</f>
        <v>Global Chrome Stack Chair</v>
      </c>
    </row>
    <row r="7539" spans="1:13" x14ac:dyDescent="0.25">
      <c r="A7539" s="1" t="s">
        <v>6719</v>
      </c>
      <c r="B7539" s="2">
        <v>42134</v>
      </c>
      <c r="C7539" s="2">
        <v>42134</v>
      </c>
      <c r="D7539" s="1" t="s">
        <v>654</v>
      </c>
      <c r="E7539" s="1" t="s">
        <v>2349</v>
      </c>
      <c r="F7539" s="1" t="s">
        <v>1132</v>
      </c>
      <c r="G7539">
        <v>70.97</v>
      </c>
      <c r="H7539">
        <v>5</v>
      </c>
      <c r="I7539">
        <v>0.8</v>
      </c>
      <c r="J7539">
        <v>-191.619</v>
      </c>
      <c r="K7539" t="str">
        <f>INDEX(product!B:B,MATCH('TABELA TOTAL'!$F8248,product!A:A,0))</f>
        <v>Office Supplies</v>
      </c>
      <c r="L7539" t="str">
        <f>INDEX(product!C:C,MATCH(F7539,product!A:A,))</f>
        <v>Appliances</v>
      </c>
      <c r="M7539" t="str">
        <f>INDEX(product!D:D,MATCH(F7539,product!A:A,))</f>
        <v>Tripp Lite Isotel 8 Ultra 8 Outlet Metal Surge</v>
      </c>
    </row>
    <row r="7540" spans="1:13" x14ac:dyDescent="0.25">
      <c r="A7540" s="1" t="s">
        <v>6719</v>
      </c>
      <c r="B7540" s="2">
        <v>42134</v>
      </c>
      <c r="C7540" s="2">
        <v>42134</v>
      </c>
      <c r="D7540" s="1" t="s">
        <v>654</v>
      </c>
      <c r="E7540" s="1" t="s">
        <v>2349</v>
      </c>
      <c r="F7540" s="1" t="s">
        <v>2848</v>
      </c>
      <c r="G7540">
        <v>36.783999999999999</v>
      </c>
      <c r="H7540">
        <v>2</v>
      </c>
      <c r="I7540">
        <v>0.2</v>
      </c>
      <c r="J7540">
        <v>3.6783999999999999</v>
      </c>
      <c r="K7540" t="str">
        <f>INDEX(product!B:B,MATCH('TABELA TOTAL'!$F8249,product!A:A,0))</f>
        <v>Office Supplies</v>
      </c>
      <c r="L7540" t="str">
        <f>INDEX(product!C:C,MATCH(F7540,product!A:A,))</f>
        <v>Art</v>
      </c>
      <c r="M7540" t="str">
        <f>INDEX(product!D:D,MATCH(F7540,product!A:A,))</f>
        <v>Boston KS Multi-Size Manual Pencil Sharpener</v>
      </c>
    </row>
    <row r="7541" spans="1:13" x14ac:dyDescent="0.25">
      <c r="A7541" s="1" t="s">
        <v>6842</v>
      </c>
      <c r="B7541" s="2">
        <v>42134</v>
      </c>
      <c r="C7541" s="2">
        <v>42139</v>
      </c>
      <c r="D7541" s="1" t="s">
        <v>19</v>
      </c>
      <c r="E7541" s="1" t="s">
        <v>1182</v>
      </c>
      <c r="F7541" s="1" t="s">
        <v>2744</v>
      </c>
      <c r="G7541">
        <v>46.688000000000002</v>
      </c>
      <c r="H7541">
        <v>4</v>
      </c>
      <c r="I7541">
        <v>0.2</v>
      </c>
      <c r="J7541">
        <v>-2.9180000000000001</v>
      </c>
      <c r="K7541" t="str">
        <f>INDEX(product!B:B,MATCH('TABELA TOTAL'!$F8466,product!A:A,0))</f>
        <v>Office Supplies</v>
      </c>
      <c r="L7541" t="str">
        <f>INDEX(product!C:C,MATCH(F7541,product!A:A,))</f>
        <v>Accessories</v>
      </c>
      <c r="M7541" t="str">
        <f>INDEX(product!D:D,MATCH(F7541,product!A:A,))</f>
        <v>Belkin Standard 104 key USB Keyboard</v>
      </c>
    </row>
    <row r="7542" spans="1:13" x14ac:dyDescent="0.25">
      <c r="A7542" s="1" t="s">
        <v>7584</v>
      </c>
      <c r="B7542" s="2">
        <v>42133</v>
      </c>
      <c r="C7542" s="2">
        <v>42137</v>
      </c>
      <c r="D7542" s="1" t="s">
        <v>19</v>
      </c>
      <c r="E7542" s="1" t="s">
        <v>1101</v>
      </c>
      <c r="F7542" s="1" t="s">
        <v>3898</v>
      </c>
      <c r="G7542">
        <v>48.81</v>
      </c>
      <c r="H7542">
        <v>3</v>
      </c>
      <c r="I7542">
        <v>0</v>
      </c>
      <c r="J7542">
        <v>23.916899999999998</v>
      </c>
      <c r="K7542" t="str">
        <f>INDEX(product!B:B,MATCH('TABELA TOTAL'!$F9787,product!A:A,0))</f>
        <v>Office Supplies</v>
      </c>
      <c r="L7542" t="str">
        <f>INDEX(product!C:C,MATCH(F7542,product!A:A,))</f>
        <v>Binders</v>
      </c>
      <c r="M7542" t="str">
        <f>INDEX(product!D:D,MATCH(F7542,product!A:A,))</f>
        <v>Acco Flexible ACCOHIDE Square Ring Data Binder, Dark Blue, 11 1/2" X 14" 7/8"</v>
      </c>
    </row>
    <row r="7543" spans="1:13" x14ac:dyDescent="0.25">
      <c r="A7543" s="1" t="s">
        <v>1809</v>
      </c>
      <c r="B7543" s="2">
        <v>42132</v>
      </c>
      <c r="C7543" s="2">
        <v>42138</v>
      </c>
      <c r="D7543" s="1" t="s">
        <v>19</v>
      </c>
      <c r="E7543" s="1" t="s">
        <v>496</v>
      </c>
      <c r="F7543" s="1" t="s">
        <v>1810</v>
      </c>
      <c r="G7543">
        <v>8.3520000000000003</v>
      </c>
      <c r="H7543">
        <v>6</v>
      </c>
      <c r="I7543">
        <v>0.2</v>
      </c>
      <c r="J7543">
        <v>1.2527999999999999</v>
      </c>
      <c r="K7543" t="str">
        <f>INDEX(product!B:B,MATCH('TABELA TOTAL'!$F1153,product!A:A,0))</f>
        <v>Office Supplies</v>
      </c>
      <c r="L7543" t="str">
        <f>INDEX(product!C:C,MATCH(F7543,product!A:A,))</f>
        <v>Furnishings</v>
      </c>
      <c r="M7543" t="str">
        <f>INDEX(product!D:D,MATCH(F7543,product!A:A,))</f>
        <v>Eldon Regeneration Recycled Desk Accessories, Smoke</v>
      </c>
    </row>
    <row r="7544" spans="1:13" x14ac:dyDescent="0.25">
      <c r="A7544" s="1" t="s">
        <v>2748</v>
      </c>
      <c r="B7544" s="2">
        <v>42132</v>
      </c>
      <c r="C7544" s="2">
        <v>42136</v>
      </c>
      <c r="D7544" s="1" t="s">
        <v>19</v>
      </c>
      <c r="E7544" s="1" t="s">
        <v>943</v>
      </c>
      <c r="F7544" s="1" t="s">
        <v>2749</v>
      </c>
      <c r="G7544">
        <v>5.2480000000000002</v>
      </c>
      <c r="H7544">
        <v>2</v>
      </c>
      <c r="I7544">
        <v>0.2</v>
      </c>
      <c r="J7544">
        <v>0.59040000000000004</v>
      </c>
      <c r="K7544" t="str">
        <f>INDEX(product!B:B,MATCH('TABELA TOTAL'!$F1980,product!A:A,0))</f>
        <v>Office Supplies</v>
      </c>
      <c r="L7544" t="str">
        <f>INDEX(product!C:C,MATCH(F7544,product!A:A,))</f>
        <v>Art</v>
      </c>
      <c r="M7544" t="str">
        <f>INDEX(product!D:D,MATCH(F7544,product!A:A,))</f>
        <v>Newell 321</v>
      </c>
    </row>
    <row r="7545" spans="1:13" x14ac:dyDescent="0.25">
      <c r="A7545" s="1" t="s">
        <v>4997</v>
      </c>
      <c r="B7545" s="2">
        <v>42132</v>
      </c>
      <c r="C7545" s="2">
        <v>42136</v>
      </c>
      <c r="D7545" s="1" t="s">
        <v>19</v>
      </c>
      <c r="E7545" s="1" t="s">
        <v>1566</v>
      </c>
      <c r="F7545" s="1" t="s">
        <v>1498</v>
      </c>
      <c r="G7545">
        <v>43.98</v>
      </c>
      <c r="H7545">
        <v>2</v>
      </c>
      <c r="I7545">
        <v>0</v>
      </c>
      <c r="J7545">
        <v>21.99</v>
      </c>
      <c r="K7545" t="str">
        <f>INDEX(product!B:B,MATCH('TABELA TOTAL'!$F5063,product!A:A,0))</f>
        <v>Office Supplies</v>
      </c>
      <c r="L7545" t="str">
        <f>INDEX(product!C:C,MATCH(F7545,product!A:A,))</f>
        <v>Binders</v>
      </c>
      <c r="M7545" t="str">
        <f>INDEX(product!D:D,MATCH(F7545,product!A:A,))</f>
        <v>Wilson Jones Legal Size Ring Binders</v>
      </c>
    </row>
    <row r="7546" spans="1:13" x14ac:dyDescent="0.25">
      <c r="A7546" s="1" t="s">
        <v>4997</v>
      </c>
      <c r="B7546" s="2">
        <v>42132</v>
      </c>
      <c r="C7546" s="2">
        <v>42136</v>
      </c>
      <c r="D7546" s="1" t="s">
        <v>19</v>
      </c>
      <c r="E7546" s="1" t="s">
        <v>1566</v>
      </c>
      <c r="F7546" s="1" t="s">
        <v>2368</v>
      </c>
      <c r="G7546">
        <v>377.97</v>
      </c>
      <c r="H7546">
        <v>3</v>
      </c>
      <c r="I7546">
        <v>0</v>
      </c>
      <c r="J7546">
        <v>105.83159999999999</v>
      </c>
      <c r="K7546" t="str">
        <f>INDEX(product!B:B,MATCH('TABELA TOTAL'!$F5064,product!A:A,0))</f>
        <v>Furniture</v>
      </c>
      <c r="L7546" t="str">
        <f>INDEX(product!C:C,MATCH(F7546,product!A:A,))</f>
        <v>Phones</v>
      </c>
      <c r="M7546" t="str">
        <f>INDEX(product!D:D,MATCH(F7546,product!A:A,))</f>
        <v>VTech DS6151</v>
      </c>
    </row>
    <row r="7547" spans="1:13" x14ac:dyDescent="0.25">
      <c r="A7547" s="1" t="s">
        <v>4997</v>
      </c>
      <c r="B7547" s="2">
        <v>42132</v>
      </c>
      <c r="C7547" s="2">
        <v>42136</v>
      </c>
      <c r="D7547" s="1" t="s">
        <v>19</v>
      </c>
      <c r="E7547" s="1" t="s">
        <v>1566</v>
      </c>
      <c r="F7547" s="1" t="s">
        <v>964</v>
      </c>
      <c r="G7547">
        <v>123.96</v>
      </c>
      <c r="H7547">
        <v>3</v>
      </c>
      <c r="I7547">
        <v>0</v>
      </c>
      <c r="J7547">
        <v>11.1564</v>
      </c>
      <c r="K7547" t="str">
        <f>INDEX(product!B:B,MATCH('TABELA TOTAL'!$F5065,product!A:A,0))</f>
        <v>Furniture</v>
      </c>
      <c r="L7547" t="str">
        <f>INDEX(product!C:C,MATCH(F7547,product!A:A,))</f>
        <v>Furnishings</v>
      </c>
      <c r="M7547" t="str">
        <f>INDEX(product!D:D,MATCH(F7547,product!A:A,))</f>
        <v>Deflect-o EconoMat Studded, No Bevel Mat for Low Pile Carpeting</v>
      </c>
    </row>
    <row r="7548" spans="1:13" x14ac:dyDescent="0.25">
      <c r="A7548" s="1" t="s">
        <v>5281</v>
      </c>
      <c r="B7548" s="2">
        <v>42132</v>
      </c>
      <c r="C7548" s="2">
        <v>42134</v>
      </c>
      <c r="D7548" s="1" t="s">
        <v>79</v>
      </c>
      <c r="E7548" s="1" t="s">
        <v>2025</v>
      </c>
      <c r="F7548" s="1" t="s">
        <v>843</v>
      </c>
      <c r="G7548">
        <v>37.94</v>
      </c>
      <c r="H7548">
        <v>2</v>
      </c>
      <c r="I7548">
        <v>0</v>
      </c>
      <c r="J7548">
        <v>18.211200000000002</v>
      </c>
      <c r="K7548" t="str">
        <f>INDEX(product!B:B,MATCH('TABELA TOTAL'!$F5529,product!A:A,0))</f>
        <v>Furniture</v>
      </c>
      <c r="L7548" t="str">
        <f>INDEX(product!C:C,MATCH(F7548,product!A:A,))</f>
        <v>Paper</v>
      </c>
      <c r="M7548" t="str">
        <f>INDEX(product!D:D,MATCH(F7548,product!A:A,))</f>
        <v>Xerox 1912</v>
      </c>
    </row>
    <row r="7549" spans="1:13" x14ac:dyDescent="0.25">
      <c r="A7549" s="1" t="s">
        <v>5389</v>
      </c>
      <c r="B7549" s="2">
        <v>42132</v>
      </c>
      <c r="C7549" s="2">
        <v>42139</v>
      </c>
      <c r="D7549" s="1" t="s">
        <v>19</v>
      </c>
      <c r="E7549" s="1" t="s">
        <v>2391</v>
      </c>
      <c r="F7549" s="1" t="s">
        <v>1583</v>
      </c>
      <c r="G7549">
        <v>79.44</v>
      </c>
      <c r="H7549">
        <v>3</v>
      </c>
      <c r="I7549">
        <v>0</v>
      </c>
      <c r="J7549">
        <v>30.187200000000001</v>
      </c>
      <c r="K7549" t="str">
        <f>INDEX(product!B:B,MATCH('TABELA TOTAL'!$F5709,product!A:A,0))</f>
        <v>Office Supplies</v>
      </c>
      <c r="L7549" t="str">
        <f>INDEX(product!C:C,MATCH(F7549,product!A:A,))</f>
        <v>Furnishings</v>
      </c>
      <c r="M7549" t="str">
        <f>INDEX(product!D:D,MATCH(F7549,product!A:A,))</f>
        <v>DAX Black Cherry Wood-Tone Poster Frame</v>
      </c>
    </row>
    <row r="7550" spans="1:13" x14ac:dyDescent="0.25">
      <c r="A7550" s="1" t="s">
        <v>5389</v>
      </c>
      <c r="B7550" s="2">
        <v>42132</v>
      </c>
      <c r="C7550" s="2">
        <v>42139</v>
      </c>
      <c r="D7550" s="1" t="s">
        <v>19</v>
      </c>
      <c r="E7550" s="1" t="s">
        <v>2391</v>
      </c>
      <c r="F7550" s="1" t="s">
        <v>3432</v>
      </c>
      <c r="G7550">
        <v>357.93</v>
      </c>
      <c r="H7550">
        <v>3</v>
      </c>
      <c r="I7550">
        <v>0</v>
      </c>
      <c r="J7550">
        <v>7.1585999999999999</v>
      </c>
      <c r="K7550" t="str">
        <f>INDEX(product!B:B,MATCH('TABELA TOTAL'!$F5710,product!A:A,0))</f>
        <v>Technology</v>
      </c>
      <c r="L7550" t="str">
        <f>INDEX(product!C:C,MATCH(F7550,product!A:A,))</f>
        <v>Supplies</v>
      </c>
      <c r="M7550" t="str">
        <f>INDEX(product!D:D,MATCH(F7550,product!A:A,))</f>
        <v>Compact Automatic Electric Letter Opener</v>
      </c>
    </row>
    <row r="7551" spans="1:13" x14ac:dyDescent="0.25">
      <c r="A7551" s="1" t="s">
        <v>5389</v>
      </c>
      <c r="B7551" s="2">
        <v>42132</v>
      </c>
      <c r="C7551" s="2">
        <v>42139</v>
      </c>
      <c r="D7551" s="1" t="s">
        <v>19</v>
      </c>
      <c r="E7551" s="1" t="s">
        <v>2391</v>
      </c>
      <c r="F7551" s="1" t="s">
        <v>953</v>
      </c>
      <c r="G7551">
        <v>127.764</v>
      </c>
      <c r="H7551">
        <v>2</v>
      </c>
      <c r="I7551">
        <v>0.1</v>
      </c>
      <c r="J7551">
        <v>21.294</v>
      </c>
      <c r="K7551" t="str">
        <f>INDEX(product!B:B,MATCH('TABELA TOTAL'!$F5711,product!A:A,0))</f>
        <v>Office Supplies</v>
      </c>
      <c r="L7551" t="str">
        <f>INDEX(product!C:C,MATCH(F7551,product!A:A,))</f>
        <v>Chairs</v>
      </c>
      <c r="M7551" t="str">
        <f>INDEX(product!D:D,MATCH(F7551,product!A:A,))</f>
        <v>Situations Contoured Folding Chairs, 4/Set</v>
      </c>
    </row>
    <row r="7552" spans="1:13" x14ac:dyDescent="0.25">
      <c r="A7552" s="1" t="s">
        <v>5389</v>
      </c>
      <c r="B7552" s="2">
        <v>42132</v>
      </c>
      <c r="C7552" s="2">
        <v>42139</v>
      </c>
      <c r="D7552" s="1" t="s">
        <v>19</v>
      </c>
      <c r="E7552" s="1" t="s">
        <v>2391</v>
      </c>
      <c r="F7552" s="1" t="s">
        <v>731</v>
      </c>
      <c r="G7552">
        <v>2799.944</v>
      </c>
      <c r="H7552">
        <v>7</v>
      </c>
      <c r="I7552">
        <v>0.2</v>
      </c>
      <c r="J7552">
        <v>1014.9797</v>
      </c>
      <c r="K7552" t="str">
        <f>INDEX(product!B:B,MATCH('TABELA TOTAL'!$F5712,product!A:A,0))</f>
        <v>Office Supplies</v>
      </c>
      <c r="L7552" t="str">
        <f>INDEX(product!C:C,MATCH(F7552,product!A:A,))</f>
        <v>Copiers</v>
      </c>
      <c r="M7552" t="str">
        <f>INDEX(product!D:D,MATCH(F7552,product!A:A,))</f>
        <v>Sharp AL-1530CS Digital Copier</v>
      </c>
    </row>
    <row r="7553" spans="1:13" x14ac:dyDescent="0.25">
      <c r="A7553" s="1" t="s">
        <v>5389</v>
      </c>
      <c r="B7553" s="2">
        <v>42132</v>
      </c>
      <c r="C7553" s="2">
        <v>42139</v>
      </c>
      <c r="D7553" s="1" t="s">
        <v>19</v>
      </c>
      <c r="E7553" s="1" t="s">
        <v>2391</v>
      </c>
      <c r="F7553" s="1" t="s">
        <v>3993</v>
      </c>
      <c r="G7553">
        <v>19.440000000000001</v>
      </c>
      <c r="H7553">
        <v>3</v>
      </c>
      <c r="I7553">
        <v>0</v>
      </c>
      <c r="J7553">
        <v>9.3312000000000008</v>
      </c>
      <c r="K7553" t="str">
        <f>INDEX(product!B:B,MATCH('TABELA TOTAL'!$F5713,product!A:A,0))</f>
        <v>Furniture</v>
      </c>
      <c r="L7553" t="str">
        <f>INDEX(product!C:C,MATCH(F7553,product!A:A,))</f>
        <v>Paper</v>
      </c>
      <c r="M7553" t="str">
        <f>INDEX(product!D:D,MATCH(F7553,product!A:A,))</f>
        <v>Xerox 204</v>
      </c>
    </row>
    <row r="7554" spans="1:13" x14ac:dyDescent="0.25">
      <c r="A7554" s="1" t="s">
        <v>3625</v>
      </c>
      <c r="B7554" s="2">
        <v>42131</v>
      </c>
      <c r="C7554" s="2">
        <v>42136</v>
      </c>
      <c r="D7554" s="1" t="s">
        <v>19</v>
      </c>
      <c r="E7554" s="1" t="s">
        <v>717</v>
      </c>
      <c r="F7554" s="1" t="s">
        <v>1271</v>
      </c>
      <c r="G7554">
        <v>244.006</v>
      </c>
      <c r="H7554">
        <v>2</v>
      </c>
      <c r="I7554">
        <v>0.3</v>
      </c>
      <c r="J7554">
        <v>-31.372199999999999</v>
      </c>
      <c r="K7554" t="str">
        <f>INDEX(product!B:B,MATCH('TABELA TOTAL'!$F2976,product!A:A,0))</f>
        <v>Office Supplies</v>
      </c>
      <c r="L7554" t="str">
        <f>INDEX(product!C:C,MATCH(F7554,product!A:A,))</f>
        <v>Tables</v>
      </c>
      <c r="M7554" t="str">
        <f>INDEX(product!D:D,MATCH(F7554,product!A:A,))</f>
        <v>Chromcraft Round Conference Tables</v>
      </c>
    </row>
    <row r="7555" spans="1:13" x14ac:dyDescent="0.25">
      <c r="A7555" s="1" t="s">
        <v>3625</v>
      </c>
      <c r="B7555" s="2">
        <v>42131</v>
      </c>
      <c r="C7555" s="2">
        <v>42136</v>
      </c>
      <c r="D7555" s="1" t="s">
        <v>19</v>
      </c>
      <c r="E7555" s="1" t="s">
        <v>717</v>
      </c>
      <c r="F7555" s="1" t="s">
        <v>3626</v>
      </c>
      <c r="G7555">
        <v>15.936</v>
      </c>
      <c r="H7555">
        <v>4</v>
      </c>
      <c r="I7555">
        <v>0.2</v>
      </c>
      <c r="J7555">
        <v>5.3784000000000001</v>
      </c>
      <c r="K7555" t="str">
        <f>INDEX(product!B:B,MATCH('TABELA TOTAL'!$F2977,product!A:A,0))</f>
        <v>Office Supplies</v>
      </c>
      <c r="L7555" t="str">
        <f>INDEX(product!C:C,MATCH(F7555,product!A:A,))</f>
        <v>Paper</v>
      </c>
      <c r="M7555" t="str">
        <f>INDEX(product!D:D,MATCH(F7555,product!A:A,))</f>
        <v>Xerox 198</v>
      </c>
    </row>
    <row r="7556" spans="1:13" x14ac:dyDescent="0.25">
      <c r="A7556" s="1" t="s">
        <v>5490</v>
      </c>
      <c r="B7556" s="2">
        <v>42131</v>
      </c>
      <c r="C7556" s="2">
        <v>42136</v>
      </c>
      <c r="D7556" s="1" t="s">
        <v>19</v>
      </c>
      <c r="E7556" s="1" t="s">
        <v>1933</v>
      </c>
      <c r="F7556" s="1" t="s">
        <v>5491</v>
      </c>
      <c r="G7556">
        <v>45.68</v>
      </c>
      <c r="H7556">
        <v>2</v>
      </c>
      <c r="I7556">
        <v>0</v>
      </c>
      <c r="J7556">
        <v>21.012799999999999</v>
      </c>
      <c r="K7556" t="str">
        <f>INDEX(product!B:B,MATCH('TABELA TOTAL'!$F5890,product!A:A,0))</f>
        <v>Technology</v>
      </c>
      <c r="L7556" t="str">
        <f>INDEX(product!C:C,MATCH(F7556,product!A:A,))</f>
        <v>Paper</v>
      </c>
      <c r="M7556" t="str">
        <f>INDEX(product!D:D,MATCH(F7556,product!A:A,))</f>
        <v>Xerox 1902</v>
      </c>
    </row>
    <row r="7557" spans="1:13" x14ac:dyDescent="0.25">
      <c r="A7557" s="1" t="s">
        <v>556</v>
      </c>
      <c r="B7557" s="2">
        <v>42128</v>
      </c>
      <c r="C7557" s="2">
        <v>42133</v>
      </c>
      <c r="D7557" s="1" t="s">
        <v>11</v>
      </c>
      <c r="E7557" s="1" t="s">
        <v>557</v>
      </c>
      <c r="F7557" s="1" t="s">
        <v>558</v>
      </c>
      <c r="G7557">
        <v>26.8</v>
      </c>
      <c r="H7557">
        <v>2</v>
      </c>
      <c r="I7557">
        <v>0</v>
      </c>
      <c r="J7557">
        <v>12.864000000000001</v>
      </c>
      <c r="K7557" t="str">
        <f>INDEX(product!B:B,MATCH('TABELA TOTAL'!$F306,product!A:A,0))</f>
        <v>Furniture</v>
      </c>
      <c r="L7557" t="str">
        <f>INDEX(product!C:C,MATCH(F7557,product!A:A,))</f>
        <v>Furnishings</v>
      </c>
      <c r="M7557" t="str">
        <f>INDEX(product!D:D,MATCH(F7557,product!A:A,))</f>
        <v>Electrix 20W Halogen Replacement Bulb for Zoom-In Desk Lamp</v>
      </c>
    </row>
    <row r="7558" spans="1:13" x14ac:dyDescent="0.25">
      <c r="A7558" s="1" t="s">
        <v>3940</v>
      </c>
      <c r="B7558" s="2">
        <v>42128</v>
      </c>
      <c r="C7558" s="2">
        <v>42129</v>
      </c>
      <c r="D7558" s="1" t="s">
        <v>79</v>
      </c>
      <c r="E7558" s="1" t="s">
        <v>684</v>
      </c>
      <c r="F7558" s="1" t="s">
        <v>1556</v>
      </c>
      <c r="G7558">
        <v>22.288</v>
      </c>
      <c r="H7558">
        <v>7</v>
      </c>
      <c r="I7558">
        <v>0.6</v>
      </c>
      <c r="J7558">
        <v>-8.9152000000000005</v>
      </c>
      <c r="K7558" t="str">
        <f>INDEX(product!B:B,MATCH('TABELA TOTAL'!$F3404,product!A:A,0))</f>
        <v>Technology</v>
      </c>
      <c r="L7558" t="str">
        <f>INDEX(product!C:C,MATCH(F7558,product!A:A,))</f>
        <v>Furnishings</v>
      </c>
      <c r="M7558" t="str">
        <f>INDEX(product!D:D,MATCH(F7558,product!A:A,))</f>
        <v>Staple-based wall hangings</v>
      </c>
    </row>
    <row r="7559" spans="1:13" x14ac:dyDescent="0.25">
      <c r="A7559" s="1" t="s">
        <v>5399</v>
      </c>
      <c r="B7559" s="2">
        <v>42128</v>
      </c>
      <c r="C7559" s="2">
        <v>42132</v>
      </c>
      <c r="D7559" s="1" t="s">
        <v>19</v>
      </c>
      <c r="E7559" s="1" t="s">
        <v>3966</v>
      </c>
      <c r="F7559" s="1" t="s">
        <v>2125</v>
      </c>
      <c r="G7559">
        <v>946.34400000000005</v>
      </c>
      <c r="H7559">
        <v>7</v>
      </c>
      <c r="I7559">
        <v>0.2</v>
      </c>
      <c r="J7559">
        <v>118.29300000000001</v>
      </c>
      <c r="K7559" t="str">
        <f>INDEX(product!B:B,MATCH('TABELA TOTAL'!$F5728,product!A:A,0))</f>
        <v>Technology</v>
      </c>
      <c r="L7559" t="str">
        <f>INDEX(product!C:C,MATCH(F7559,product!A:A,))</f>
        <v>Phones</v>
      </c>
      <c r="M7559" t="str">
        <f>INDEX(product!D:D,MATCH(F7559,product!A:A,))</f>
        <v>ShoreTel ShorePhone IP 230 VoIP phone</v>
      </c>
    </row>
    <row r="7560" spans="1:13" x14ac:dyDescent="0.25">
      <c r="A7560" s="1" t="s">
        <v>5862</v>
      </c>
      <c r="B7560" s="2">
        <v>42128</v>
      </c>
      <c r="C7560" s="2">
        <v>42135</v>
      </c>
      <c r="D7560" s="1" t="s">
        <v>19</v>
      </c>
      <c r="E7560" s="1" t="s">
        <v>2124</v>
      </c>
      <c r="F7560" s="1" t="s">
        <v>1345</v>
      </c>
      <c r="G7560">
        <v>125.93</v>
      </c>
      <c r="H7560">
        <v>7</v>
      </c>
      <c r="I7560">
        <v>0</v>
      </c>
      <c r="J7560">
        <v>35.260399999999997</v>
      </c>
      <c r="K7560" t="str">
        <f>INDEX(product!B:B,MATCH('TABELA TOTAL'!$F6596,product!A:A,0))</f>
        <v>Technology</v>
      </c>
      <c r="L7560" t="str">
        <f>INDEX(product!C:C,MATCH(F7560,product!A:A,))</f>
        <v>Art</v>
      </c>
      <c r="M7560" t="str">
        <f>INDEX(product!D:D,MATCH(F7560,product!A:A,))</f>
        <v>Model L Table or Wall-Mount Pencil Sharpener</v>
      </c>
    </row>
    <row r="7561" spans="1:13" x14ac:dyDescent="0.25">
      <c r="A7561" s="1" t="s">
        <v>4180</v>
      </c>
      <c r="B7561" s="2">
        <v>42127</v>
      </c>
      <c r="C7561" s="2">
        <v>42132</v>
      </c>
      <c r="D7561" s="1" t="s">
        <v>19</v>
      </c>
      <c r="E7561" s="1" t="s">
        <v>3637</v>
      </c>
      <c r="F7561" s="1" t="s">
        <v>3107</v>
      </c>
      <c r="G7561">
        <v>665.88</v>
      </c>
      <c r="H7561">
        <v>6</v>
      </c>
      <c r="I7561">
        <v>0</v>
      </c>
      <c r="J7561">
        <v>106.5408</v>
      </c>
      <c r="K7561" t="str">
        <f>INDEX(product!B:B,MATCH('TABELA TOTAL'!$F3779,product!A:A,0))</f>
        <v>Technology</v>
      </c>
      <c r="L7561" t="str">
        <f>INDEX(product!C:C,MATCH(F7561,product!A:A,))</f>
        <v>Furnishings</v>
      </c>
      <c r="M7561" t="str">
        <f>INDEX(product!D:D,MATCH(F7561,product!A:A,))</f>
        <v>Rubbermaid ClusterMat Chairmats, Mat Size- 66" x 60", Lip 20" x 11" -90 Degree Angle</v>
      </c>
    </row>
    <row r="7562" spans="1:13" x14ac:dyDescent="0.25">
      <c r="A7562" s="1" t="s">
        <v>4761</v>
      </c>
      <c r="B7562" s="2">
        <v>42127</v>
      </c>
      <c r="C7562" s="2">
        <v>42131</v>
      </c>
      <c r="D7562" s="1" t="s">
        <v>19</v>
      </c>
      <c r="E7562" s="1" t="s">
        <v>3374</v>
      </c>
      <c r="F7562" s="1" t="s">
        <v>1527</v>
      </c>
      <c r="G7562">
        <v>59.904000000000003</v>
      </c>
      <c r="H7562">
        <v>2</v>
      </c>
      <c r="I7562">
        <v>0.2</v>
      </c>
      <c r="J7562">
        <v>14.2272</v>
      </c>
      <c r="K7562" t="str">
        <f>INDEX(product!B:B,MATCH('TABELA TOTAL'!$F4658,product!A:A,0))</f>
        <v>Office Supplies</v>
      </c>
      <c r="L7562" t="str">
        <f>INDEX(product!C:C,MATCH(F7562,product!A:A,))</f>
        <v>Art</v>
      </c>
      <c r="M7562" t="str">
        <f>INDEX(product!D:D,MATCH(F7562,product!A:A,))</f>
        <v>Sanford Prismacolor Professional Thick Lead Art Pencils, 36-Color Set</v>
      </c>
    </row>
    <row r="7563" spans="1:13" x14ac:dyDescent="0.25">
      <c r="A7563" s="1" t="s">
        <v>4761</v>
      </c>
      <c r="B7563" s="2">
        <v>42127</v>
      </c>
      <c r="C7563" s="2">
        <v>42131</v>
      </c>
      <c r="D7563" s="1" t="s">
        <v>19</v>
      </c>
      <c r="E7563" s="1" t="s">
        <v>3374</v>
      </c>
      <c r="F7563" s="1" t="s">
        <v>1381</v>
      </c>
      <c r="G7563">
        <v>23.696000000000002</v>
      </c>
      <c r="H7563">
        <v>2</v>
      </c>
      <c r="I7563">
        <v>0.2</v>
      </c>
      <c r="J7563">
        <v>6.5164</v>
      </c>
      <c r="K7563" t="str">
        <f>INDEX(product!B:B,MATCH('TABELA TOTAL'!$F4659,product!A:A,0))</f>
        <v>Office Supplies</v>
      </c>
      <c r="L7563" t="str">
        <f>INDEX(product!C:C,MATCH(F7563,product!A:A,))</f>
        <v>Appliances</v>
      </c>
      <c r="M7563" t="str">
        <f>INDEX(product!D:D,MATCH(F7563,product!A:A,))</f>
        <v>Holmes Replacement Filter for HEPA Air Cleaner, Large Room</v>
      </c>
    </row>
    <row r="7564" spans="1:13" x14ac:dyDescent="0.25">
      <c r="A7564" s="1" t="s">
        <v>4761</v>
      </c>
      <c r="B7564" s="2">
        <v>42127</v>
      </c>
      <c r="C7564" s="2">
        <v>42131</v>
      </c>
      <c r="D7564" s="1" t="s">
        <v>19</v>
      </c>
      <c r="E7564" s="1" t="s">
        <v>3374</v>
      </c>
      <c r="F7564" s="1" t="s">
        <v>785</v>
      </c>
      <c r="G7564">
        <v>7.968</v>
      </c>
      <c r="H7564">
        <v>2</v>
      </c>
      <c r="I7564">
        <v>0.2</v>
      </c>
      <c r="J7564">
        <v>2.8883999999999999</v>
      </c>
      <c r="K7564" t="str">
        <f>INDEX(product!B:B,MATCH('TABELA TOTAL'!$F4660,product!A:A,0))</f>
        <v>Office Supplies</v>
      </c>
      <c r="L7564" t="str">
        <f>INDEX(product!C:C,MATCH(F7564,product!A:A,))</f>
        <v>Paper</v>
      </c>
      <c r="M7564" t="str">
        <f>INDEX(product!D:D,MATCH(F7564,product!A:A,))</f>
        <v>Xerox 1897</v>
      </c>
    </row>
    <row r="7565" spans="1:13" x14ac:dyDescent="0.25">
      <c r="A7565" s="1" t="s">
        <v>4761</v>
      </c>
      <c r="B7565" s="2">
        <v>42127</v>
      </c>
      <c r="C7565" s="2">
        <v>42131</v>
      </c>
      <c r="D7565" s="1" t="s">
        <v>19</v>
      </c>
      <c r="E7565" s="1" t="s">
        <v>3374</v>
      </c>
      <c r="F7565" s="1" t="s">
        <v>396</v>
      </c>
      <c r="G7565">
        <v>18.2</v>
      </c>
      <c r="H7565">
        <v>7</v>
      </c>
      <c r="I7565">
        <v>0.2</v>
      </c>
      <c r="J7565">
        <v>2.0474999999999999</v>
      </c>
      <c r="K7565" t="str">
        <f>INDEX(product!B:B,MATCH('TABELA TOTAL'!$F4661,product!A:A,0))</f>
        <v>Office Supplies</v>
      </c>
      <c r="L7565" t="str">
        <f>INDEX(product!C:C,MATCH(F7565,product!A:A,))</f>
        <v>Appliances</v>
      </c>
      <c r="M7565" t="str">
        <f>INDEX(product!D:D,MATCH(F7565,product!A:A,))</f>
        <v>Bravo II Megaboss 12-Amp Hard Body Upright, Replacement Belts, 2 Belts per Pack</v>
      </c>
    </row>
    <row r="7566" spans="1:13" x14ac:dyDescent="0.25">
      <c r="A7566" s="1" t="s">
        <v>4761</v>
      </c>
      <c r="B7566" s="2">
        <v>42127</v>
      </c>
      <c r="C7566" s="2">
        <v>42131</v>
      </c>
      <c r="D7566" s="1" t="s">
        <v>19</v>
      </c>
      <c r="E7566" s="1" t="s">
        <v>3374</v>
      </c>
      <c r="F7566" s="1" t="s">
        <v>4762</v>
      </c>
      <c r="G7566">
        <v>27.552</v>
      </c>
      <c r="H7566">
        <v>3</v>
      </c>
      <c r="I7566">
        <v>0.2</v>
      </c>
      <c r="J7566">
        <v>-0.34439999999999998</v>
      </c>
      <c r="K7566" t="str">
        <f>INDEX(product!B:B,MATCH('TABELA TOTAL'!$F4662,product!A:A,0))</f>
        <v>Office Supplies</v>
      </c>
      <c r="L7566" t="str">
        <f>INDEX(product!C:C,MATCH(F7566,product!A:A,))</f>
        <v>Accessories</v>
      </c>
      <c r="M7566" t="str">
        <f>INDEX(product!D:D,MATCH(F7566,product!A:A,))</f>
        <v>SanDisk Cruzer 16 GB USB Flash Drive</v>
      </c>
    </row>
    <row r="7567" spans="1:13" x14ac:dyDescent="0.25">
      <c r="A7567" s="1" t="s">
        <v>4761</v>
      </c>
      <c r="B7567" s="2">
        <v>42127</v>
      </c>
      <c r="C7567" s="2">
        <v>42131</v>
      </c>
      <c r="D7567" s="1" t="s">
        <v>19</v>
      </c>
      <c r="E7567" s="1" t="s">
        <v>3374</v>
      </c>
      <c r="F7567" s="1" t="s">
        <v>466</v>
      </c>
      <c r="G7567">
        <v>844.11599999999999</v>
      </c>
      <c r="H7567">
        <v>6</v>
      </c>
      <c r="I7567">
        <v>0.3</v>
      </c>
      <c r="J7567">
        <v>-36.176400000000001</v>
      </c>
      <c r="K7567" t="str">
        <f>INDEX(product!B:B,MATCH('TABELA TOTAL'!$F4663,product!A:A,0))</f>
        <v>Office Supplies</v>
      </c>
      <c r="L7567" t="str">
        <f>INDEX(product!C:C,MATCH(F7567,product!A:A,))</f>
        <v>Chairs</v>
      </c>
      <c r="M7567" t="str">
        <f>INDEX(product!D:D,MATCH(F7567,product!A:A,))</f>
        <v>Global Leather Highback Executive Chair with Pneumatic Height Adjustment, Black</v>
      </c>
    </row>
    <row r="7568" spans="1:13" x14ac:dyDescent="0.25">
      <c r="A7568" s="1" t="s">
        <v>4761</v>
      </c>
      <c r="B7568" s="2">
        <v>42127</v>
      </c>
      <c r="C7568" s="2">
        <v>42131</v>
      </c>
      <c r="D7568" s="1" t="s">
        <v>19</v>
      </c>
      <c r="E7568" s="1" t="s">
        <v>3374</v>
      </c>
      <c r="F7568" s="1" t="s">
        <v>1943</v>
      </c>
      <c r="G7568">
        <v>76.751999999999995</v>
      </c>
      <c r="H7568">
        <v>3</v>
      </c>
      <c r="I7568">
        <v>0.2</v>
      </c>
      <c r="J7568">
        <v>-9.5939999999999994</v>
      </c>
      <c r="K7568" t="str">
        <f>INDEX(product!B:B,MATCH('TABELA TOTAL'!$F4664,product!A:A,0))</f>
        <v>Office Supplies</v>
      </c>
      <c r="L7568" t="str">
        <f>INDEX(product!C:C,MATCH(F7568,product!A:A,))</f>
        <v>Storage</v>
      </c>
      <c r="M7568" t="str">
        <f>INDEX(product!D:D,MATCH(F7568,product!A:A,))</f>
        <v>Fellowes Bankers Box Stor/Drawer Steel Plus</v>
      </c>
    </row>
    <row r="7569" spans="1:13" x14ac:dyDescent="0.25">
      <c r="A7569" s="1" t="s">
        <v>6195</v>
      </c>
      <c r="B7569" s="2">
        <v>42127</v>
      </c>
      <c r="C7569" s="2">
        <v>42130</v>
      </c>
      <c r="D7569" s="1" t="s">
        <v>79</v>
      </c>
      <c r="E7569" s="1" t="s">
        <v>213</v>
      </c>
      <c r="F7569" s="1" t="s">
        <v>908</v>
      </c>
      <c r="G7569">
        <v>8.82</v>
      </c>
      <c r="H7569">
        <v>3</v>
      </c>
      <c r="I7569">
        <v>0</v>
      </c>
      <c r="J7569">
        <v>2.5577999999999999</v>
      </c>
      <c r="K7569" t="str">
        <f>INDEX(product!B:B,MATCH('TABELA TOTAL'!$F7218,product!A:A,0))</f>
        <v>Office Supplies</v>
      </c>
      <c r="L7569" t="str">
        <f>INDEX(product!C:C,MATCH(F7569,product!A:A,))</f>
        <v>Art</v>
      </c>
      <c r="M7569" t="str">
        <f>INDEX(product!D:D,MATCH(F7569,product!A:A,))</f>
        <v>Newell 317</v>
      </c>
    </row>
    <row r="7570" spans="1:13" x14ac:dyDescent="0.25">
      <c r="A7570" s="1" t="s">
        <v>6195</v>
      </c>
      <c r="B7570" s="2">
        <v>42127</v>
      </c>
      <c r="C7570" s="2">
        <v>42130</v>
      </c>
      <c r="D7570" s="1" t="s">
        <v>79</v>
      </c>
      <c r="E7570" s="1" t="s">
        <v>213</v>
      </c>
      <c r="F7570" s="1" t="s">
        <v>1958</v>
      </c>
      <c r="G7570">
        <v>62.496000000000002</v>
      </c>
      <c r="H7570">
        <v>2</v>
      </c>
      <c r="I7570">
        <v>0.2</v>
      </c>
      <c r="J7570">
        <v>21.8736</v>
      </c>
      <c r="K7570" t="str">
        <f>INDEX(product!B:B,MATCH('TABELA TOTAL'!$F7219,product!A:A,0))</f>
        <v>Office Supplies</v>
      </c>
      <c r="L7570" t="str">
        <f>INDEX(product!C:C,MATCH(F7570,product!A:A,))</f>
        <v>Binders</v>
      </c>
      <c r="M7570" t="str">
        <f>INDEX(product!D:D,MATCH(F7570,product!A:A,))</f>
        <v>Avery Arch Ring Binders</v>
      </c>
    </row>
    <row r="7571" spans="1:13" x14ac:dyDescent="0.25">
      <c r="A7571" s="1" t="s">
        <v>6195</v>
      </c>
      <c r="B7571" s="2">
        <v>42127</v>
      </c>
      <c r="C7571" s="2">
        <v>42130</v>
      </c>
      <c r="D7571" s="1" t="s">
        <v>79</v>
      </c>
      <c r="E7571" s="1" t="s">
        <v>213</v>
      </c>
      <c r="F7571" s="1" t="s">
        <v>224</v>
      </c>
      <c r="G7571">
        <v>339.96</v>
      </c>
      <c r="H7571">
        <v>4</v>
      </c>
      <c r="I7571">
        <v>0</v>
      </c>
      <c r="J7571">
        <v>122.3856</v>
      </c>
      <c r="K7571" t="str">
        <f>INDEX(product!B:B,MATCH('TABELA TOTAL'!$F7220,product!A:A,0))</f>
        <v>Office Supplies</v>
      </c>
      <c r="L7571" t="str">
        <f>INDEX(product!C:C,MATCH(F7571,product!A:A,))</f>
        <v>Accessories</v>
      </c>
      <c r="M7571" t="str">
        <f>INDEX(product!D:D,MATCH(F7571,product!A:A,))</f>
        <v>Logitech Gaming G510s - Keyboard</v>
      </c>
    </row>
    <row r="7572" spans="1:13" x14ac:dyDescent="0.25">
      <c r="A7572" s="1" t="s">
        <v>6195</v>
      </c>
      <c r="B7572" s="2">
        <v>42127</v>
      </c>
      <c r="C7572" s="2">
        <v>42130</v>
      </c>
      <c r="D7572" s="1" t="s">
        <v>79</v>
      </c>
      <c r="E7572" s="1" t="s">
        <v>213</v>
      </c>
      <c r="F7572" s="1" t="s">
        <v>1190</v>
      </c>
      <c r="G7572">
        <v>49.567999999999998</v>
      </c>
      <c r="H7572">
        <v>2</v>
      </c>
      <c r="I7572">
        <v>0.2</v>
      </c>
      <c r="J7572">
        <v>17.348800000000001</v>
      </c>
      <c r="K7572" t="str">
        <f>INDEX(product!B:B,MATCH('TABELA TOTAL'!$F7221,product!A:A,0))</f>
        <v>Furniture</v>
      </c>
      <c r="L7572" t="str">
        <f>INDEX(product!C:C,MATCH(F7572,product!A:A,))</f>
        <v>Binders</v>
      </c>
      <c r="M7572" t="str">
        <f>INDEX(product!D:D,MATCH(F7572,product!A:A,))</f>
        <v>GBC Linen Binding Covers</v>
      </c>
    </row>
    <row r="7573" spans="1:13" x14ac:dyDescent="0.25">
      <c r="A7573" s="1" t="s">
        <v>7450</v>
      </c>
      <c r="B7573" s="2">
        <v>42127</v>
      </c>
      <c r="C7573" s="2">
        <v>42130</v>
      </c>
      <c r="D7573" s="1" t="s">
        <v>79</v>
      </c>
      <c r="E7573" s="1" t="s">
        <v>1694</v>
      </c>
      <c r="F7573" s="1" t="s">
        <v>145</v>
      </c>
      <c r="G7573">
        <v>13.848000000000001</v>
      </c>
      <c r="H7573">
        <v>3</v>
      </c>
      <c r="I7573">
        <v>0.2</v>
      </c>
      <c r="J7573">
        <v>5.1929999999999996</v>
      </c>
      <c r="K7573" t="str">
        <f>INDEX(product!B:B,MATCH('TABELA TOTAL'!$F9552,product!A:A,0))</f>
        <v>Office Supplies</v>
      </c>
      <c r="L7573" t="str">
        <f>INDEX(product!C:C,MATCH(F7573,product!A:A,))</f>
        <v>Binders</v>
      </c>
      <c r="M7573" t="str">
        <f>INDEX(product!D:D,MATCH(F7573,product!A:A,))</f>
        <v>Avery Binding System Hidden Tab Executive Style Index Sets</v>
      </c>
    </row>
    <row r="7574" spans="1:13" x14ac:dyDescent="0.25">
      <c r="A7574" s="1" t="s">
        <v>4405</v>
      </c>
      <c r="B7574" s="2">
        <v>42126</v>
      </c>
      <c r="C7574" s="2">
        <v>42131</v>
      </c>
      <c r="D7574" s="1" t="s">
        <v>19</v>
      </c>
      <c r="E7574" s="1" t="s">
        <v>2628</v>
      </c>
      <c r="F7574" s="1" t="s">
        <v>2573</v>
      </c>
      <c r="G7574">
        <v>8.8559999999999999</v>
      </c>
      <c r="H7574">
        <v>3</v>
      </c>
      <c r="I7574">
        <v>0.2</v>
      </c>
      <c r="J7574">
        <v>2.9889000000000001</v>
      </c>
      <c r="K7574" t="str">
        <f>INDEX(product!B:B,MATCH('TABELA TOTAL'!$F4115,product!A:A,0))</f>
        <v>Office Supplies</v>
      </c>
      <c r="L7574" t="str">
        <f>INDEX(product!C:C,MATCH(F7574,product!A:A,))</f>
        <v>Labels</v>
      </c>
      <c r="M7574" t="str">
        <f>INDEX(product!D:D,MATCH(F7574,product!A:A,))</f>
        <v>Avery 501</v>
      </c>
    </row>
    <row r="7575" spans="1:13" x14ac:dyDescent="0.25">
      <c r="A7575" s="1" t="s">
        <v>4405</v>
      </c>
      <c r="B7575" s="2">
        <v>42126</v>
      </c>
      <c r="C7575" s="2">
        <v>42131</v>
      </c>
      <c r="D7575" s="1" t="s">
        <v>19</v>
      </c>
      <c r="E7575" s="1" t="s">
        <v>2628</v>
      </c>
      <c r="F7575" s="1" t="s">
        <v>2130</v>
      </c>
      <c r="G7575">
        <v>158.376</v>
      </c>
      <c r="H7575">
        <v>3</v>
      </c>
      <c r="I7575">
        <v>0.2</v>
      </c>
      <c r="J7575">
        <v>13.857900000000001</v>
      </c>
      <c r="K7575" t="str">
        <f>INDEX(product!B:B,MATCH('TABELA TOTAL'!$F4116,product!A:A,0))</f>
        <v>Office Supplies</v>
      </c>
      <c r="L7575" t="str">
        <f>INDEX(product!C:C,MATCH(F7575,product!A:A,))</f>
        <v>Phones</v>
      </c>
      <c r="M7575" t="str">
        <f>INDEX(product!D:D,MATCH(F7575,product!A:A,))</f>
        <v>Samsung Rugby III</v>
      </c>
    </row>
    <row r="7576" spans="1:13" x14ac:dyDescent="0.25">
      <c r="A7576" s="1" t="s">
        <v>2159</v>
      </c>
      <c r="B7576" s="2">
        <v>42125</v>
      </c>
      <c r="C7576" s="2">
        <v>42131</v>
      </c>
      <c r="D7576" s="1" t="s">
        <v>19</v>
      </c>
      <c r="E7576" s="1" t="s">
        <v>341</v>
      </c>
      <c r="F7576" s="1" t="s">
        <v>2160</v>
      </c>
      <c r="G7576">
        <v>88.751999999999995</v>
      </c>
      <c r="H7576">
        <v>3</v>
      </c>
      <c r="I7576">
        <v>0.2</v>
      </c>
      <c r="J7576">
        <v>11.093999999999999</v>
      </c>
      <c r="K7576" t="str">
        <f>INDEX(product!B:B,MATCH('TABELA TOTAL'!$F1451,product!A:A,0))</f>
        <v>Technology</v>
      </c>
      <c r="L7576" t="str">
        <f>INDEX(product!C:C,MATCH(F7576,product!A:A,))</f>
        <v>Phones</v>
      </c>
      <c r="M7576" t="str">
        <f>INDEX(product!D:D,MATCH(F7576,product!A:A,))</f>
        <v>OtterBox Defender Series Case - iPhone 5c</v>
      </c>
    </row>
    <row r="7577" spans="1:13" x14ac:dyDescent="0.25">
      <c r="A7577" s="1" t="s">
        <v>4334</v>
      </c>
      <c r="B7577" s="2">
        <v>42125</v>
      </c>
      <c r="C7577" s="2">
        <v>42129</v>
      </c>
      <c r="D7577" s="1" t="s">
        <v>19</v>
      </c>
      <c r="E7577" s="1" t="s">
        <v>449</v>
      </c>
      <c r="F7577" s="1" t="s">
        <v>1583</v>
      </c>
      <c r="G7577">
        <v>63.552</v>
      </c>
      <c r="H7577">
        <v>3</v>
      </c>
      <c r="I7577">
        <v>0.2</v>
      </c>
      <c r="J7577">
        <v>14.299200000000001</v>
      </c>
      <c r="K7577" t="str">
        <f>INDEX(product!B:B,MATCH('TABELA TOTAL'!$F3993,product!A:A,0))</f>
        <v>Furniture</v>
      </c>
      <c r="L7577" t="str">
        <f>INDEX(product!C:C,MATCH(F7577,product!A:A,))</f>
        <v>Furnishings</v>
      </c>
      <c r="M7577" t="str">
        <f>INDEX(product!D:D,MATCH(F7577,product!A:A,))</f>
        <v>DAX Black Cherry Wood-Tone Poster Frame</v>
      </c>
    </row>
    <row r="7578" spans="1:13" x14ac:dyDescent="0.25">
      <c r="A7578" s="1" t="s">
        <v>4334</v>
      </c>
      <c r="B7578" s="2">
        <v>42125</v>
      </c>
      <c r="C7578" s="2">
        <v>42129</v>
      </c>
      <c r="D7578" s="1" t="s">
        <v>19</v>
      </c>
      <c r="E7578" s="1" t="s">
        <v>449</v>
      </c>
      <c r="F7578" s="1" t="s">
        <v>1256</v>
      </c>
      <c r="G7578">
        <v>41.375999999999998</v>
      </c>
      <c r="H7578">
        <v>3</v>
      </c>
      <c r="I7578">
        <v>0.2</v>
      </c>
      <c r="J7578">
        <v>4.6547999999999998</v>
      </c>
      <c r="K7578" t="str">
        <f>INDEX(product!B:B,MATCH('TABELA TOTAL'!$F3994,product!A:A,0))</f>
        <v>Office Supplies</v>
      </c>
      <c r="L7578" t="str">
        <f>INDEX(product!C:C,MATCH(F7578,product!A:A,))</f>
        <v>Supplies</v>
      </c>
      <c r="M7578" t="str">
        <f>INDEX(product!D:D,MATCH(F7578,product!A:A,))</f>
        <v>Fiskars 8" Scissors, 2/Pack</v>
      </c>
    </row>
    <row r="7579" spans="1:13" x14ac:dyDescent="0.25">
      <c r="A7579" s="1" t="s">
        <v>4334</v>
      </c>
      <c r="B7579" s="2">
        <v>42125</v>
      </c>
      <c r="C7579" s="2">
        <v>42129</v>
      </c>
      <c r="D7579" s="1" t="s">
        <v>19</v>
      </c>
      <c r="E7579" s="1" t="s">
        <v>449</v>
      </c>
      <c r="F7579" s="1" t="s">
        <v>1950</v>
      </c>
      <c r="G7579">
        <v>172.70400000000001</v>
      </c>
      <c r="H7579">
        <v>6</v>
      </c>
      <c r="I7579">
        <v>0.2</v>
      </c>
      <c r="J7579">
        <v>10.794</v>
      </c>
      <c r="K7579" t="str">
        <f>INDEX(product!B:B,MATCH('TABELA TOTAL'!$F3995,product!A:A,0))</f>
        <v>Furniture</v>
      </c>
      <c r="L7579" t="str">
        <f>INDEX(product!C:C,MATCH(F7579,product!A:A,))</f>
        <v>Art</v>
      </c>
      <c r="M7579" t="str">
        <f>INDEX(product!D:D,MATCH(F7579,product!A:A,))</f>
        <v>Panasonic KP-380BK Classic Electric Pencil Sharpener</v>
      </c>
    </row>
    <row r="7580" spans="1:13" x14ac:dyDescent="0.25">
      <c r="A7580" s="1" t="s">
        <v>5739</v>
      </c>
      <c r="B7580" s="2">
        <v>42125</v>
      </c>
      <c r="C7580" s="2">
        <v>42130</v>
      </c>
      <c r="D7580" s="1" t="s">
        <v>19</v>
      </c>
      <c r="E7580" s="1" t="s">
        <v>599</v>
      </c>
      <c r="F7580" s="1" t="s">
        <v>678</v>
      </c>
      <c r="G7580">
        <v>12.176</v>
      </c>
      <c r="H7580">
        <v>1</v>
      </c>
      <c r="I7580">
        <v>0.2</v>
      </c>
      <c r="J7580">
        <v>4.4138000000000002</v>
      </c>
      <c r="K7580" t="str">
        <f>INDEX(product!B:B,MATCH('TABELA TOTAL'!$F6349,product!A:A,0))</f>
        <v>Office Supplies</v>
      </c>
      <c r="L7580" t="str">
        <f>INDEX(product!C:C,MATCH(F7580,product!A:A,))</f>
        <v>Binders</v>
      </c>
      <c r="M7580" t="str">
        <f>INDEX(product!D:D,MATCH(F7580,product!A:A,))</f>
        <v>GBC Twin Loop Wire Binding Elements, 9/16" Spine, Black</v>
      </c>
    </row>
    <row r="7581" spans="1:13" x14ac:dyDescent="0.25">
      <c r="A7581" s="1" t="s">
        <v>5739</v>
      </c>
      <c r="B7581" s="2">
        <v>42125</v>
      </c>
      <c r="C7581" s="2">
        <v>42130</v>
      </c>
      <c r="D7581" s="1" t="s">
        <v>19</v>
      </c>
      <c r="E7581" s="1" t="s">
        <v>599</v>
      </c>
      <c r="F7581" s="1" t="s">
        <v>519</v>
      </c>
      <c r="G7581">
        <v>37.32</v>
      </c>
      <c r="H7581">
        <v>3</v>
      </c>
      <c r="I7581">
        <v>0</v>
      </c>
      <c r="J7581">
        <v>10.4496</v>
      </c>
      <c r="K7581" t="str">
        <f>INDEX(product!B:B,MATCH('TABELA TOTAL'!$F6350,product!A:A,0))</f>
        <v>Office Supplies</v>
      </c>
      <c r="L7581" t="str">
        <f>INDEX(product!C:C,MATCH(F7581,product!A:A,))</f>
        <v>Storage</v>
      </c>
      <c r="M7581" t="str">
        <f>INDEX(product!D:D,MATCH(F7581,product!A:A,))</f>
        <v>Eldon Simplefile Box Office</v>
      </c>
    </row>
    <row r="7582" spans="1:13" x14ac:dyDescent="0.25">
      <c r="A7582" s="1" t="s">
        <v>5739</v>
      </c>
      <c r="B7582" s="2">
        <v>42125</v>
      </c>
      <c r="C7582" s="2">
        <v>42130</v>
      </c>
      <c r="D7582" s="1" t="s">
        <v>19</v>
      </c>
      <c r="E7582" s="1" t="s">
        <v>599</v>
      </c>
      <c r="F7582" s="1" t="s">
        <v>715</v>
      </c>
      <c r="G7582">
        <v>35.06</v>
      </c>
      <c r="H7582">
        <v>2</v>
      </c>
      <c r="I7582">
        <v>0</v>
      </c>
      <c r="J7582">
        <v>10.518000000000001</v>
      </c>
      <c r="K7582" t="str">
        <f>INDEX(product!B:B,MATCH('TABELA TOTAL'!$F6351,product!A:A,0))</f>
        <v>Furniture</v>
      </c>
      <c r="L7582" t="str">
        <f>INDEX(product!C:C,MATCH(F7582,product!A:A,))</f>
        <v>Supplies</v>
      </c>
      <c r="M7582" t="str">
        <f>INDEX(product!D:D,MATCH(F7582,product!A:A,))</f>
        <v>Acme 10" Easy Grip Assistive Scissors</v>
      </c>
    </row>
    <row r="7583" spans="1:13" x14ac:dyDescent="0.25">
      <c r="A7583" s="1" t="s">
        <v>133</v>
      </c>
      <c r="B7583" s="2">
        <v>42124</v>
      </c>
      <c r="C7583" s="2">
        <v>42129</v>
      </c>
      <c r="D7583" s="1" t="s">
        <v>19</v>
      </c>
      <c r="E7583" s="1" t="s">
        <v>134</v>
      </c>
      <c r="F7583" s="1" t="s">
        <v>135</v>
      </c>
      <c r="G7583">
        <v>213.11500000000001</v>
      </c>
      <c r="H7583">
        <v>5</v>
      </c>
      <c r="I7583">
        <v>0.3</v>
      </c>
      <c r="J7583">
        <v>-15.2225</v>
      </c>
      <c r="K7583" t="str">
        <f>INDEX(product!B:B,MATCH('TABELA TOTAL'!$F68,product!A:A,0))</f>
        <v>Technology</v>
      </c>
      <c r="L7583" t="str">
        <f>INDEX(product!C:C,MATCH(F7583,product!A:A,))</f>
        <v>Chairs</v>
      </c>
      <c r="M7583" t="str">
        <f>INDEX(product!D:D,MATCH(F7583,product!A:A,))</f>
        <v>Global Value Mid-Back Manager's Chair, Gray</v>
      </c>
    </row>
    <row r="7584" spans="1:13" x14ac:dyDescent="0.25">
      <c r="A7584" s="1" t="s">
        <v>3684</v>
      </c>
      <c r="B7584" s="2">
        <v>42124</v>
      </c>
      <c r="C7584" s="2">
        <v>42126</v>
      </c>
      <c r="D7584" s="1" t="s">
        <v>11</v>
      </c>
      <c r="E7584" s="1" t="s">
        <v>2642</v>
      </c>
      <c r="F7584" s="1" t="s">
        <v>1322</v>
      </c>
      <c r="G7584">
        <v>1022.97</v>
      </c>
      <c r="H7584">
        <v>5</v>
      </c>
      <c r="I7584">
        <v>0.4</v>
      </c>
      <c r="J7584">
        <v>-255.74250000000001</v>
      </c>
      <c r="K7584" t="str">
        <f>INDEX(product!B:B,MATCH('TABELA TOTAL'!$F3046,product!A:A,0))</f>
        <v>Office Supplies</v>
      </c>
      <c r="L7584" t="str">
        <f>INDEX(product!C:C,MATCH(F7584,product!A:A,))</f>
        <v>Phones</v>
      </c>
      <c r="M7584" t="str">
        <f>INDEX(product!D:D,MATCH(F7584,product!A:A,))</f>
        <v>Cisco Unified IP Phone 7945G VoIP phone</v>
      </c>
    </row>
    <row r="7585" spans="1:13" x14ac:dyDescent="0.25">
      <c r="A7585" s="1" t="s">
        <v>5860</v>
      </c>
      <c r="B7585" s="2">
        <v>42124</v>
      </c>
      <c r="C7585" s="2">
        <v>42130</v>
      </c>
      <c r="D7585" s="1" t="s">
        <v>19</v>
      </c>
      <c r="E7585" s="1" t="s">
        <v>54</v>
      </c>
      <c r="F7585" s="1" t="s">
        <v>666</v>
      </c>
      <c r="G7585">
        <v>34.65</v>
      </c>
      <c r="H7585">
        <v>3</v>
      </c>
      <c r="I7585">
        <v>0</v>
      </c>
      <c r="J7585">
        <v>9.702</v>
      </c>
      <c r="K7585" t="str">
        <f>INDEX(product!B:B,MATCH('TABELA TOTAL'!$F6593,product!A:A,0))</f>
        <v>Office Supplies</v>
      </c>
      <c r="L7585" t="str">
        <f>INDEX(product!C:C,MATCH(F7585,product!A:A,))</f>
        <v>Art</v>
      </c>
      <c r="M7585" t="str">
        <f>INDEX(product!D:D,MATCH(F7585,product!A:A,))</f>
        <v>Newell 324</v>
      </c>
    </row>
    <row r="7586" spans="1:13" x14ac:dyDescent="0.25">
      <c r="A7586" s="1" t="s">
        <v>5860</v>
      </c>
      <c r="B7586" s="2">
        <v>42124</v>
      </c>
      <c r="C7586" s="2">
        <v>42130</v>
      </c>
      <c r="D7586" s="1" t="s">
        <v>19</v>
      </c>
      <c r="E7586" s="1" t="s">
        <v>54</v>
      </c>
      <c r="F7586" s="1" t="s">
        <v>1010</v>
      </c>
      <c r="G7586">
        <v>19.8</v>
      </c>
      <c r="H7586">
        <v>5</v>
      </c>
      <c r="I7586">
        <v>0.2</v>
      </c>
      <c r="J7586">
        <v>1.7324999999999999</v>
      </c>
      <c r="K7586" t="str">
        <f>INDEX(product!B:B,MATCH('TABELA TOTAL'!$F6594,product!A:A,0))</f>
        <v>Office Supplies</v>
      </c>
      <c r="L7586" t="str">
        <f>INDEX(product!C:C,MATCH(F7586,product!A:A,))</f>
        <v>Phones</v>
      </c>
      <c r="M7586" t="str">
        <f>INDEX(product!D:D,MATCH(F7586,product!A:A,))</f>
        <v>Cush Cases Heavy Duty Rugged Cover Case for Samsung Galaxy S5 - Purple</v>
      </c>
    </row>
    <row r="7587" spans="1:13" x14ac:dyDescent="0.25">
      <c r="A7587" s="1" t="s">
        <v>6775</v>
      </c>
      <c r="B7587" s="2">
        <v>42124</v>
      </c>
      <c r="C7587" s="2">
        <v>42128</v>
      </c>
      <c r="D7587" s="1" t="s">
        <v>19</v>
      </c>
      <c r="E7587" s="1" t="s">
        <v>2225</v>
      </c>
      <c r="F7587" s="1" t="s">
        <v>402</v>
      </c>
      <c r="G7587">
        <v>31.4</v>
      </c>
      <c r="H7587">
        <v>5</v>
      </c>
      <c r="I7587">
        <v>0</v>
      </c>
      <c r="J7587">
        <v>13.188000000000001</v>
      </c>
      <c r="K7587" t="str">
        <f>INDEX(product!B:B,MATCH('TABELA TOTAL'!$F8348,product!A:A,0))</f>
        <v>Office Supplies</v>
      </c>
      <c r="L7587" t="str">
        <f>INDEX(product!C:C,MATCH(F7587,product!A:A,))</f>
        <v>Furnishings</v>
      </c>
      <c r="M7587" t="str">
        <f>INDEX(product!D:D,MATCH(F7587,product!A:A,))</f>
        <v>Eldon 200 Class Desk Accessories, Burgundy</v>
      </c>
    </row>
    <row r="7588" spans="1:13" x14ac:dyDescent="0.25">
      <c r="A7588" s="1" t="s">
        <v>6775</v>
      </c>
      <c r="B7588" s="2">
        <v>42124</v>
      </c>
      <c r="C7588" s="2">
        <v>42128</v>
      </c>
      <c r="D7588" s="1" t="s">
        <v>19</v>
      </c>
      <c r="E7588" s="1" t="s">
        <v>2225</v>
      </c>
      <c r="F7588" s="1" t="s">
        <v>3621</v>
      </c>
      <c r="G7588">
        <v>9.48</v>
      </c>
      <c r="H7588">
        <v>1</v>
      </c>
      <c r="I7588">
        <v>0</v>
      </c>
      <c r="J7588">
        <v>3.7919999999999998</v>
      </c>
      <c r="K7588" t="str">
        <f>INDEX(product!B:B,MATCH('TABELA TOTAL'!$F8349,product!A:A,0))</f>
        <v>Office Supplies</v>
      </c>
      <c r="L7588" t="str">
        <f>INDEX(product!C:C,MATCH(F7588,product!A:A,))</f>
        <v>Furnishings</v>
      </c>
      <c r="M7588" t="str">
        <f>INDEX(product!D:D,MATCH(F7588,product!A:A,))</f>
        <v>DAX Two-Tone Rosewood/Black Document Frame, Desktop, 5 x 7</v>
      </c>
    </row>
    <row r="7589" spans="1:13" x14ac:dyDescent="0.25">
      <c r="A7589" s="1" t="s">
        <v>6775</v>
      </c>
      <c r="B7589" s="2">
        <v>42124</v>
      </c>
      <c r="C7589" s="2">
        <v>42128</v>
      </c>
      <c r="D7589" s="1" t="s">
        <v>19</v>
      </c>
      <c r="E7589" s="1" t="s">
        <v>2225</v>
      </c>
      <c r="F7589" s="1" t="s">
        <v>2234</v>
      </c>
      <c r="G7589">
        <v>209.5</v>
      </c>
      <c r="H7589">
        <v>10</v>
      </c>
      <c r="I7589">
        <v>0</v>
      </c>
      <c r="J7589">
        <v>58.66</v>
      </c>
      <c r="K7589" t="str">
        <f>INDEX(product!B:B,MATCH('TABELA TOTAL'!$F8350,product!A:A,0))</f>
        <v>Office Supplies</v>
      </c>
      <c r="L7589" t="str">
        <f>INDEX(product!C:C,MATCH(F7589,product!A:A,))</f>
        <v>Phones</v>
      </c>
      <c r="M7589" t="str">
        <f>INDEX(product!D:D,MATCH(F7589,product!A:A,))</f>
        <v>iKross Bluetooth Portable Keyboard + Cell Phone Stand Holder + Brush for Apple iPhone 5S 5C 5, 4S 4</v>
      </c>
    </row>
    <row r="7590" spans="1:13" x14ac:dyDescent="0.25">
      <c r="A7590" s="1" t="s">
        <v>6775</v>
      </c>
      <c r="B7590" s="2">
        <v>42124</v>
      </c>
      <c r="C7590" s="2">
        <v>42128</v>
      </c>
      <c r="D7590" s="1" t="s">
        <v>19</v>
      </c>
      <c r="E7590" s="1" t="s">
        <v>2225</v>
      </c>
      <c r="F7590" s="1" t="s">
        <v>5026</v>
      </c>
      <c r="G7590">
        <v>24.3</v>
      </c>
      <c r="H7590">
        <v>5</v>
      </c>
      <c r="I7590">
        <v>0</v>
      </c>
      <c r="J7590">
        <v>10.449</v>
      </c>
      <c r="K7590" t="str">
        <f>INDEX(product!B:B,MATCH('TABELA TOTAL'!$F8351,product!A:A,0))</f>
        <v>Office Supplies</v>
      </c>
      <c r="L7590" t="str">
        <f>INDEX(product!C:C,MATCH(F7590,product!A:A,))</f>
        <v>Furnishings</v>
      </c>
      <c r="M7590" t="str">
        <f>INDEX(product!D:D,MATCH(F7590,product!A:A,))</f>
        <v>Eldon Imàge Series Desk Accessories, Clear</v>
      </c>
    </row>
    <row r="7591" spans="1:13" x14ac:dyDescent="0.25">
      <c r="A7591" s="1" t="s">
        <v>6775</v>
      </c>
      <c r="B7591" s="2">
        <v>42124</v>
      </c>
      <c r="C7591" s="2">
        <v>42128</v>
      </c>
      <c r="D7591" s="1" t="s">
        <v>19</v>
      </c>
      <c r="E7591" s="1" t="s">
        <v>2225</v>
      </c>
      <c r="F7591" s="1" t="s">
        <v>2395</v>
      </c>
      <c r="G7591">
        <v>6.48</v>
      </c>
      <c r="H7591">
        <v>1</v>
      </c>
      <c r="I7591">
        <v>0</v>
      </c>
      <c r="J7591">
        <v>3.1103999999999998</v>
      </c>
      <c r="K7591" t="str">
        <f>INDEX(product!B:B,MATCH('TABELA TOTAL'!$F8352,product!A:A,0))</f>
        <v>Furniture</v>
      </c>
      <c r="L7591" t="str">
        <f>INDEX(product!C:C,MATCH(F7591,product!A:A,))</f>
        <v>Paper</v>
      </c>
      <c r="M7591" t="str">
        <f>INDEX(product!D:D,MATCH(F7591,product!A:A,))</f>
        <v>Weyerhaeuser First Choice Laser/Copy Paper (20Lb. and 88 Bright)</v>
      </c>
    </row>
    <row r="7592" spans="1:13" x14ac:dyDescent="0.25">
      <c r="A7592" s="1" t="s">
        <v>5472</v>
      </c>
      <c r="B7592" s="2">
        <v>42123</v>
      </c>
      <c r="C7592" s="2">
        <v>42128</v>
      </c>
      <c r="D7592" s="1" t="s">
        <v>11</v>
      </c>
      <c r="E7592" s="1" t="s">
        <v>351</v>
      </c>
      <c r="F7592" s="1" t="s">
        <v>2332</v>
      </c>
      <c r="G7592">
        <v>7.968</v>
      </c>
      <c r="H7592">
        <v>2</v>
      </c>
      <c r="I7592">
        <v>0.2</v>
      </c>
      <c r="J7592">
        <v>2.8883999999999999</v>
      </c>
      <c r="K7592" t="str">
        <f>INDEX(product!B:B,MATCH('TABELA TOTAL'!$F5862,product!A:A,0))</f>
        <v>Furniture</v>
      </c>
      <c r="L7592" t="str">
        <f>INDEX(product!C:C,MATCH(F7592,product!A:A,))</f>
        <v>Paper</v>
      </c>
      <c r="M7592" t="str">
        <f>INDEX(product!D:D,MATCH(F7592,product!A:A,))</f>
        <v>Xerox 1949</v>
      </c>
    </row>
    <row r="7593" spans="1:13" x14ac:dyDescent="0.25">
      <c r="A7593" s="1" t="s">
        <v>674</v>
      </c>
      <c r="B7593" s="2">
        <v>42122</v>
      </c>
      <c r="C7593" s="2">
        <v>42129</v>
      </c>
      <c r="D7593" s="1" t="s">
        <v>19</v>
      </c>
      <c r="E7593" s="1" t="s">
        <v>675</v>
      </c>
      <c r="F7593" s="1" t="s">
        <v>676</v>
      </c>
      <c r="G7593">
        <v>8.6519999999999992</v>
      </c>
      <c r="H7593">
        <v>3</v>
      </c>
      <c r="I7593">
        <v>0.8</v>
      </c>
      <c r="J7593">
        <v>-20.3322</v>
      </c>
      <c r="K7593" t="str">
        <f>INDEX(product!B:B,MATCH('TABELA TOTAL'!$F380,product!A:A,0))</f>
        <v>Office Supplies</v>
      </c>
      <c r="L7593" t="str">
        <f>INDEX(product!C:C,MATCH(F7593,product!A:A,))</f>
        <v>Appliances</v>
      </c>
      <c r="M7593" t="str">
        <f>INDEX(product!D:D,MATCH(F7593,product!A:A,))</f>
        <v>Holmes Odor Grabber</v>
      </c>
    </row>
    <row r="7594" spans="1:13" x14ac:dyDescent="0.25">
      <c r="A7594" s="1" t="s">
        <v>674</v>
      </c>
      <c r="B7594" s="2">
        <v>42122</v>
      </c>
      <c r="C7594" s="2">
        <v>42129</v>
      </c>
      <c r="D7594" s="1" t="s">
        <v>19</v>
      </c>
      <c r="E7594" s="1" t="s">
        <v>675</v>
      </c>
      <c r="F7594" s="1" t="s">
        <v>677</v>
      </c>
      <c r="G7594">
        <v>23.832000000000001</v>
      </c>
      <c r="H7594">
        <v>3</v>
      </c>
      <c r="I7594">
        <v>0.2</v>
      </c>
      <c r="J7594">
        <v>2.6810999999999998</v>
      </c>
      <c r="K7594" t="str">
        <f>INDEX(product!B:B,MATCH('TABELA TOTAL'!$F381,product!A:A,0))</f>
        <v>Technology</v>
      </c>
      <c r="L7594" t="str">
        <f>INDEX(product!C:C,MATCH(F7594,product!A:A,))</f>
        <v>Storage</v>
      </c>
      <c r="M7594" t="str">
        <f>INDEX(product!D:D,MATCH(F7594,product!A:A,))</f>
        <v>Akro-Mils 12-Gallon Tote</v>
      </c>
    </row>
    <row r="7595" spans="1:13" x14ac:dyDescent="0.25">
      <c r="A7595" s="1" t="s">
        <v>674</v>
      </c>
      <c r="B7595" s="2">
        <v>42122</v>
      </c>
      <c r="C7595" s="2">
        <v>42129</v>
      </c>
      <c r="D7595" s="1" t="s">
        <v>19</v>
      </c>
      <c r="E7595" s="1" t="s">
        <v>675</v>
      </c>
      <c r="F7595" s="1" t="s">
        <v>678</v>
      </c>
      <c r="G7595">
        <v>12.176</v>
      </c>
      <c r="H7595">
        <v>4</v>
      </c>
      <c r="I7595">
        <v>0.8</v>
      </c>
      <c r="J7595">
        <v>-18.872800000000002</v>
      </c>
      <c r="K7595" t="str">
        <f>INDEX(product!B:B,MATCH('TABELA TOTAL'!$F382,product!A:A,0))</f>
        <v>Office Supplies</v>
      </c>
      <c r="L7595" t="str">
        <f>INDEX(product!C:C,MATCH(F7595,product!A:A,))</f>
        <v>Binders</v>
      </c>
      <c r="M7595" t="str">
        <f>INDEX(product!D:D,MATCH(F7595,product!A:A,))</f>
        <v>GBC Twin Loop Wire Binding Elements, 9/16" Spine, Black</v>
      </c>
    </row>
    <row r="7596" spans="1:13" x14ac:dyDescent="0.25">
      <c r="A7596" s="1" t="s">
        <v>6427</v>
      </c>
      <c r="B7596" s="2">
        <v>42122</v>
      </c>
      <c r="C7596" s="2">
        <v>42125</v>
      </c>
      <c r="D7596" s="1" t="s">
        <v>79</v>
      </c>
      <c r="E7596" s="1" t="s">
        <v>765</v>
      </c>
      <c r="F7596" s="1" t="s">
        <v>3652</v>
      </c>
      <c r="G7596">
        <v>186.732</v>
      </c>
      <c r="H7596">
        <v>1</v>
      </c>
      <c r="I7596">
        <v>0.1</v>
      </c>
      <c r="J7596">
        <v>41.496000000000002</v>
      </c>
      <c r="K7596" t="str">
        <f>INDEX(product!B:B,MATCH('TABELA TOTAL'!$F7684,product!A:A,0))</f>
        <v>Furniture</v>
      </c>
      <c r="L7596" t="str">
        <f>INDEX(product!C:C,MATCH(F7596,product!A:A,))</f>
        <v>Appliances</v>
      </c>
      <c r="M7596" t="str">
        <f>INDEX(product!D:D,MATCH(F7596,product!A:A,))</f>
        <v>Kensington 7 Outlet MasterPiece Power Center with Fax/Phone Line Protection</v>
      </c>
    </row>
    <row r="7597" spans="1:13" x14ac:dyDescent="0.25">
      <c r="A7597" s="1" t="s">
        <v>6427</v>
      </c>
      <c r="B7597" s="2">
        <v>42122</v>
      </c>
      <c r="C7597" s="2">
        <v>42125</v>
      </c>
      <c r="D7597" s="1" t="s">
        <v>79</v>
      </c>
      <c r="E7597" s="1" t="s">
        <v>765</v>
      </c>
      <c r="F7597" s="1" t="s">
        <v>899</v>
      </c>
      <c r="G7597">
        <v>3812.97</v>
      </c>
      <c r="H7597">
        <v>3</v>
      </c>
      <c r="I7597">
        <v>0</v>
      </c>
      <c r="J7597">
        <v>1906.4849999999999</v>
      </c>
      <c r="K7597" t="str">
        <f>INDEX(product!B:B,MATCH('TABELA TOTAL'!$F7685,product!A:A,0))</f>
        <v>Technology</v>
      </c>
      <c r="L7597" t="str">
        <f>INDEX(product!C:C,MATCH(F7597,product!A:A,))</f>
        <v>Binders</v>
      </c>
      <c r="M7597" t="str">
        <f>INDEX(product!D:D,MATCH(F7597,product!A:A,))</f>
        <v>Fellowes PB500 Electric Punch Plastic Comb Binding Machine with Manual Bind</v>
      </c>
    </row>
    <row r="7598" spans="1:13" x14ac:dyDescent="0.25">
      <c r="A7598" s="1" t="s">
        <v>1645</v>
      </c>
      <c r="B7598" s="2">
        <v>42121</v>
      </c>
      <c r="C7598" s="2">
        <v>42127</v>
      </c>
      <c r="D7598" s="1" t="s">
        <v>19</v>
      </c>
      <c r="E7598" s="1" t="s">
        <v>977</v>
      </c>
      <c r="F7598" s="1" t="s">
        <v>1646</v>
      </c>
      <c r="G7598">
        <v>22.74</v>
      </c>
      <c r="H7598">
        <v>3</v>
      </c>
      <c r="I7598">
        <v>0</v>
      </c>
      <c r="J7598">
        <v>8.8686000000000007</v>
      </c>
      <c r="K7598" t="str">
        <f>INDEX(product!B:B,MATCH('TABELA TOTAL'!$F1022,product!A:A,0))</f>
        <v>Office Supplies</v>
      </c>
      <c r="L7598" t="str">
        <f>INDEX(product!C:C,MATCH(F7598,product!A:A,))</f>
        <v>Art</v>
      </c>
      <c r="M7598" t="str">
        <f>INDEX(product!D:D,MATCH(F7598,product!A:A,))</f>
        <v>Staples in misc. colors</v>
      </c>
    </row>
    <row r="7599" spans="1:13" x14ac:dyDescent="0.25">
      <c r="A7599" s="1" t="s">
        <v>1645</v>
      </c>
      <c r="B7599" s="2">
        <v>42121</v>
      </c>
      <c r="C7599" s="2">
        <v>42127</v>
      </c>
      <c r="D7599" s="1" t="s">
        <v>19</v>
      </c>
      <c r="E7599" s="1" t="s">
        <v>977</v>
      </c>
      <c r="F7599" s="1" t="s">
        <v>1647</v>
      </c>
      <c r="G7599">
        <v>1267.53</v>
      </c>
      <c r="H7599">
        <v>3</v>
      </c>
      <c r="I7599">
        <v>0</v>
      </c>
      <c r="J7599">
        <v>316.88249999999999</v>
      </c>
      <c r="K7599" t="str">
        <f>INDEX(product!B:B,MATCH('TABELA TOTAL'!$F1023,product!A:A,0))</f>
        <v>Office Supplies</v>
      </c>
      <c r="L7599" t="str">
        <f>INDEX(product!C:C,MATCH(F7599,product!A:A,))</f>
        <v>Chairs</v>
      </c>
      <c r="M7599" t="str">
        <f>INDEX(product!D:D,MATCH(F7599,product!A:A,))</f>
        <v>Global Comet Stacking Arm Chair</v>
      </c>
    </row>
    <row r="7600" spans="1:13" x14ac:dyDescent="0.25">
      <c r="A7600" s="1" t="s">
        <v>1645</v>
      </c>
      <c r="B7600" s="2">
        <v>42121</v>
      </c>
      <c r="C7600" s="2">
        <v>42127</v>
      </c>
      <c r="D7600" s="1" t="s">
        <v>19</v>
      </c>
      <c r="E7600" s="1" t="s">
        <v>977</v>
      </c>
      <c r="F7600" s="1" t="s">
        <v>1648</v>
      </c>
      <c r="G7600">
        <v>1379.92</v>
      </c>
      <c r="H7600">
        <v>8</v>
      </c>
      <c r="I7600">
        <v>0</v>
      </c>
      <c r="J7600">
        <v>648.56240000000003</v>
      </c>
      <c r="K7600" t="str">
        <f>INDEX(product!B:B,MATCH('TABELA TOTAL'!$F1024,product!A:A,0))</f>
        <v>Office Supplies</v>
      </c>
      <c r="L7600" t="str">
        <f>INDEX(product!C:C,MATCH(F7600,product!A:A,))</f>
        <v>Machines</v>
      </c>
      <c r="M7600" t="str">
        <f>INDEX(product!D:D,MATCH(F7600,product!A:A,))</f>
        <v>Cisco SPA525G2 5-Line IP Phone</v>
      </c>
    </row>
    <row r="7601" spans="1:13" x14ac:dyDescent="0.25">
      <c r="A7601" s="1" t="s">
        <v>3948</v>
      </c>
      <c r="B7601" s="2">
        <v>42121</v>
      </c>
      <c r="C7601" s="2">
        <v>42126</v>
      </c>
      <c r="D7601" s="1" t="s">
        <v>19</v>
      </c>
      <c r="E7601" s="1" t="s">
        <v>3689</v>
      </c>
      <c r="F7601" s="1" t="s">
        <v>1990</v>
      </c>
      <c r="G7601">
        <v>43.56</v>
      </c>
      <c r="H7601">
        <v>5</v>
      </c>
      <c r="I7601">
        <v>0.2</v>
      </c>
      <c r="J7601">
        <v>3.2669999999999999</v>
      </c>
      <c r="K7601" t="str">
        <f>INDEX(product!B:B,MATCH('TABELA TOTAL'!$F3419,product!A:A,0))</f>
        <v>Office Supplies</v>
      </c>
      <c r="L7601" t="str">
        <f>INDEX(product!C:C,MATCH(F7601,product!A:A,))</f>
        <v>Appliances</v>
      </c>
      <c r="M7601" t="str">
        <f>INDEX(product!D:D,MATCH(F7601,product!A:A,))</f>
        <v>Belkin 6 Outlet Metallic Surge Strip</v>
      </c>
    </row>
    <row r="7602" spans="1:13" x14ac:dyDescent="0.25">
      <c r="A7602" s="1" t="s">
        <v>3948</v>
      </c>
      <c r="B7602" s="2">
        <v>42121</v>
      </c>
      <c r="C7602" s="2">
        <v>42126</v>
      </c>
      <c r="D7602" s="1" t="s">
        <v>19</v>
      </c>
      <c r="E7602" s="1" t="s">
        <v>3689</v>
      </c>
      <c r="F7602" s="1" t="s">
        <v>1017</v>
      </c>
      <c r="G7602">
        <v>5.84</v>
      </c>
      <c r="H7602">
        <v>2</v>
      </c>
      <c r="I7602">
        <v>0.2</v>
      </c>
      <c r="J7602">
        <v>0.73</v>
      </c>
      <c r="K7602" t="str">
        <f>INDEX(product!B:B,MATCH('TABELA TOTAL'!$F3420,product!A:A,0))</f>
        <v>Furniture</v>
      </c>
      <c r="L7602" t="str">
        <f>INDEX(product!C:C,MATCH(F7602,product!A:A,))</f>
        <v>Supplies</v>
      </c>
      <c r="M7602" t="str">
        <f>INDEX(product!D:D,MATCH(F7602,product!A:A,))</f>
        <v>Acme Value Line Scissors</v>
      </c>
    </row>
    <row r="7603" spans="1:13" x14ac:dyDescent="0.25">
      <c r="A7603" s="1" t="s">
        <v>148</v>
      </c>
      <c r="B7603" s="2">
        <v>42120</v>
      </c>
      <c r="C7603" s="2">
        <v>42126</v>
      </c>
      <c r="D7603" s="1" t="s">
        <v>19</v>
      </c>
      <c r="E7603" s="1" t="s">
        <v>149</v>
      </c>
      <c r="F7603" s="1" t="s">
        <v>150</v>
      </c>
      <c r="G7603">
        <v>831.93600000000004</v>
      </c>
      <c r="H7603">
        <v>8</v>
      </c>
      <c r="I7603">
        <v>0.2</v>
      </c>
      <c r="J7603">
        <v>-114.3912</v>
      </c>
      <c r="K7603" t="str">
        <f>INDEX(product!B:B,MATCH('TABELA TOTAL'!$F74,product!A:A,0))</f>
        <v>Furniture</v>
      </c>
      <c r="L7603" t="str">
        <f>INDEX(product!C:C,MATCH(F7603,product!A:A,))</f>
        <v>Chairs</v>
      </c>
      <c r="M7603" t="str">
        <f>INDEX(product!D:D,MATCH(F7603,product!A:A,))</f>
        <v>High-Back Leather Manager's Chair</v>
      </c>
    </row>
    <row r="7604" spans="1:13" x14ac:dyDescent="0.25">
      <c r="A7604" s="1" t="s">
        <v>148</v>
      </c>
      <c r="B7604" s="2">
        <v>42120</v>
      </c>
      <c r="C7604" s="2">
        <v>42126</v>
      </c>
      <c r="D7604" s="1" t="s">
        <v>19</v>
      </c>
      <c r="E7604" s="1" t="s">
        <v>149</v>
      </c>
      <c r="F7604" s="1" t="s">
        <v>151</v>
      </c>
      <c r="G7604">
        <v>97.04</v>
      </c>
      <c r="H7604">
        <v>2</v>
      </c>
      <c r="I7604">
        <v>0.2</v>
      </c>
      <c r="J7604">
        <v>1.2130000000000001</v>
      </c>
      <c r="K7604" t="str">
        <f>INDEX(product!B:B,MATCH('TABELA TOTAL'!$F75,product!A:A,0))</f>
        <v>Technology</v>
      </c>
      <c r="L7604" t="str">
        <f>INDEX(product!C:C,MATCH(F7604,product!A:A,))</f>
        <v>Furnishings</v>
      </c>
      <c r="M7604" t="str">
        <f>INDEX(product!D:D,MATCH(F7604,product!A:A,))</f>
        <v>Tenex Traditional Chairmats for Medium Pile Carpet, Standard Lip, 36" x 48"</v>
      </c>
    </row>
    <row r="7605" spans="1:13" x14ac:dyDescent="0.25">
      <c r="A7605" s="1" t="s">
        <v>148</v>
      </c>
      <c r="B7605" s="2">
        <v>42120</v>
      </c>
      <c r="C7605" s="2">
        <v>42126</v>
      </c>
      <c r="D7605" s="1" t="s">
        <v>19</v>
      </c>
      <c r="E7605" s="1" t="s">
        <v>149</v>
      </c>
      <c r="F7605" s="1" t="s">
        <v>152</v>
      </c>
      <c r="G7605">
        <v>72.784000000000006</v>
      </c>
      <c r="H7605">
        <v>1</v>
      </c>
      <c r="I7605">
        <v>0.2</v>
      </c>
      <c r="J7605">
        <v>-18.196000000000002</v>
      </c>
      <c r="K7605" t="str">
        <f>INDEX(product!B:B,MATCH('TABELA TOTAL'!$F76,product!A:A,0))</f>
        <v>Furniture</v>
      </c>
      <c r="L7605" t="str">
        <f>INDEX(product!C:C,MATCH(F7605,product!A:A,))</f>
        <v>Storage</v>
      </c>
      <c r="M7605" t="str">
        <f>INDEX(product!D:D,MATCH(F7605,product!A:A,))</f>
        <v>Safco Industrial Wire Shelving System</v>
      </c>
    </row>
    <row r="7606" spans="1:13" x14ac:dyDescent="0.25">
      <c r="A7606" s="1" t="s">
        <v>3570</v>
      </c>
      <c r="B7606" s="2">
        <v>42120</v>
      </c>
      <c r="C7606" s="2">
        <v>42124</v>
      </c>
      <c r="D7606" s="1" t="s">
        <v>19</v>
      </c>
      <c r="E7606" s="1" t="s">
        <v>3173</v>
      </c>
      <c r="F7606" s="1" t="s">
        <v>571</v>
      </c>
      <c r="G7606">
        <v>408.42200000000003</v>
      </c>
      <c r="H7606">
        <v>2</v>
      </c>
      <c r="I7606">
        <v>0.3</v>
      </c>
      <c r="J7606">
        <v>-5.8346</v>
      </c>
      <c r="K7606" t="str">
        <f>INDEX(product!B:B,MATCH('TABELA TOTAL'!$F2900,product!A:A,0))</f>
        <v>Office Supplies</v>
      </c>
      <c r="L7606" t="str">
        <f>INDEX(product!C:C,MATCH(F7606,product!A:A,))</f>
        <v>Chairs</v>
      </c>
      <c r="M7606" t="str">
        <f>INDEX(product!D:D,MATCH(F7606,product!A:A,))</f>
        <v>Hon 4070 Series Pagoda Armless Upholstered Stacking Chairs</v>
      </c>
    </row>
    <row r="7607" spans="1:13" x14ac:dyDescent="0.25">
      <c r="A7607" s="1" t="s">
        <v>6513</v>
      </c>
      <c r="B7607" s="2">
        <v>42120</v>
      </c>
      <c r="C7607" s="2">
        <v>42125</v>
      </c>
      <c r="D7607" s="1" t="s">
        <v>19</v>
      </c>
      <c r="E7607" s="1" t="s">
        <v>1356</v>
      </c>
      <c r="F7607" s="1" t="s">
        <v>3335</v>
      </c>
      <c r="G7607">
        <v>63.936</v>
      </c>
      <c r="H7607">
        <v>3</v>
      </c>
      <c r="I7607">
        <v>0.2</v>
      </c>
      <c r="J7607">
        <v>6.3936000000000002</v>
      </c>
      <c r="K7607" t="str">
        <f>INDEX(product!B:B,MATCH('TABELA TOTAL'!$F7830,product!A:A,0))</f>
        <v>Furniture</v>
      </c>
      <c r="L7607" t="str">
        <f>INDEX(product!C:C,MATCH(F7607,product!A:A,))</f>
        <v>Chairs</v>
      </c>
      <c r="M7607" t="str">
        <f>INDEX(product!D:D,MATCH(F7607,product!A:A,))</f>
        <v>SAFCO Optional Arm Kit for Workspace Cribbage Stacking Chair</v>
      </c>
    </row>
    <row r="7608" spans="1:13" x14ac:dyDescent="0.25">
      <c r="A7608" s="1" t="s">
        <v>6513</v>
      </c>
      <c r="B7608" s="2">
        <v>42120</v>
      </c>
      <c r="C7608" s="2">
        <v>42125</v>
      </c>
      <c r="D7608" s="1" t="s">
        <v>19</v>
      </c>
      <c r="E7608" s="1" t="s">
        <v>1356</v>
      </c>
      <c r="F7608" s="1" t="s">
        <v>800</v>
      </c>
      <c r="G7608">
        <v>59.52</v>
      </c>
      <c r="H7608">
        <v>3</v>
      </c>
      <c r="I7608">
        <v>0</v>
      </c>
      <c r="J7608">
        <v>15.475199999999999</v>
      </c>
      <c r="K7608" t="str">
        <f>INDEX(product!B:B,MATCH('TABELA TOTAL'!$F7831,product!A:A,0))</f>
        <v>Furniture</v>
      </c>
      <c r="L7608" t="str">
        <f>INDEX(product!C:C,MATCH(F7608,product!A:A,))</f>
        <v>Art</v>
      </c>
      <c r="M7608" t="str">
        <f>INDEX(product!D:D,MATCH(F7608,product!A:A,))</f>
        <v>Newell 345</v>
      </c>
    </row>
    <row r="7609" spans="1:13" x14ac:dyDescent="0.25">
      <c r="A7609" s="1" t="s">
        <v>6513</v>
      </c>
      <c r="B7609" s="2">
        <v>42120</v>
      </c>
      <c r="C7609" s="2">
        <v>42125</v>
      </c>
      <c r="D7609" s="1" t="s">
        <v>19</v>
      </c>
      <c r="E7609" s="1" t="s">
        <v>1356</v>
      </c>
      <c r="F7609" s="1" t="s">
        <v>5466</v>
      </c>
      <c r="G7609">
        <v>311.976</v>
      </c>
      <c r="H7609">
        <v>3</v>
      </c>
      <c r="I7609">
        <v>0.2</v>
      </c>
      <c r="J7609">
        <v>38.997</v>
      </c>
      <c r="K7609" t="str">
        <f>INDEX(product!B:B,MATCH('TABELA TOTAL'!$F7832,product!A:A,0))</f>
        <v>Office Supplies</v>
      </c>
      <c r="L7609" t="str">
        <f>INDEX(product!C:C,MATCH(F7609,product!A:A,))</f>
        <v>Phones</v>
      </c>
      <c r="M7609" t="str">
        <f>INDEX(product!D:D,MATCH(F7609,product!A:A,))</f>
        <v>RCA ViSYS 25825 Wireless digital phone</v>
      </c>
    </row>
    <row r="7610" spans="1:13" x14ac:dyDescent="0.25">
      <c r="A7610" s="1" t="s">
        <v>6513</v>
      </c>
      <c r="B7610" s="2">
        <v>42120</v>
      </c>
      <c r="C7610" s="2">
        <v>42125</v>
      </c>
      <c r="D7610" s="1" t="s">
        <v>19</v>
      </c>
      <c r="E7610" s="1" t="s">
        <v>1356</v>
      </c>
      <c r="F7610" s="1" t="s">
        <v>604</v>
      </c>
      <c r="G7610">
        <v>50.351999999999997</v>
      </c>
      <c r="H7610">
        <v>3</v>
      </c>
      <c r="I7610">
        <v>0.2</v>
      </c>
      <c r="J7610">
        <v>17.623200000000001</v>
      </c>
      <c r="K7610" t="str">
        <f>INDEX(product!B:B,MATCH('TABELA TOTAL'!$F7833,product!A:A,0))</f>
        <v>Furniture</v>
      </c>
      <c r="L7610" t="str">
        <f>INDEX(product!C:C,MATCH(F7610,product!A:A,))</f>
        <v>Binders</v>
      </c>
      <c r="M7610" t="str">
        <f>INDEX(product!D:D,MATCH(F7610,product!A:A,))</f>
        <v>GBC Premium Transparent Covers with Diagonal Lined Pattern</v>
      </c>
    </row>
    <row r="7611" spans="1:13" x14ac:dyDescent="0.25">
      <c r="A7611" s="1" t="s">
        <v>6700</v>
      </c>
      <c r="B7611" s="2">
        <v>42120</v>
      </c>
      <c r="C7611" s="2">
        <v>42124</v>
      </c>
      <c r="D7611" s="1" t="s">
        <v>19</v>
      </c>
      <c r="E7611" s="1" t="s">
        <v>864</v>
      </c>
      <c r="F7611" s="1" t="s">
        <v>21</v>
      </c>
      <c r="G7611">
        <v>191.5155</v>
      </c>
      <c r="H7611">
        <v>1</v>
      </c>
      <c r="I7611">
        <v>0.45</v>
      </c>
      <c r="J7611">
        <v>-76.606200000000001</v>
      </c>
      <c r="K7611" t="str">
        <f>INDEX(product!B:B,MATCH('TABELA TOTAL'!$F8208,product!A:A,0))</f>
        <v>Office Supplies</v>
      </c>
      <c r="L7611" t="str">
        <f>INDEX(product!C:C,MATCH(F7611,product!A:A,))</f>
        <v>Tables</v>
      </c>
      <c r="M7611" t="str">
        <f>INDEX(product!D:D,MATCH(F7611,product!A:A,))</f>
        <v>Bretford CR4500 Series Slim Rectangular Table</v>
      </c>
    </row>
    <row r="7612" spans="1:13" x14ac:dyDescent="0.25">
      <c r="A7612" s="1" t="s">
        <v>6700</v>
      </c>
      <c r="B7612" s="2">
        <v>42120</v>
      </c>
      <c r="C7612" s="2">
        <v>42124</v>
      </c>
      <c r="D7612" s="1" t="s">
        <v>19</v>
      </c>
      <c r="E7612" s="1" t="s">
        <v>864</v>
      </c>
      <c r="F7612" s="1" t="s">
        <v>696</v>
      </c>
      <c r="G7612">
        <v>2.6240000000000001</v>
      </c>
      <c r="H7612">
        <v>1</v>
      </c>
      <c r="I7612">
        <v>0.2</v>
      </c>
      <c r="J7612">
        <v>0.4264</v>
      </c>
      <c r="K7612" t="str">
        <f>INDEX(product!B:B,MATCH('TABELA TOTAL'!$F8209,product!A:A,0))</f>
        <v>Office Supplies</v>
      </c>
      <c r="L7612" t="str">
        <f>INDEX(product!C:C,MATCH(F7612,product!A:A,))</f>
        <v>Art</v>
      </c>
      <c r="M7612" t="str">
        <f>INDEX(product!D:D,MATCH(F7612,product!A:A,))</f>
        <v>Crayola Colored Pencils</v>
      </c>
    </row>
    <row r="7613" spans="1:13" x14ac:dyDescent="0.25">
      <c r="A7613" s="1" t="s">
        <v>1460</v>
      </c>
      <c r="B7613" s="2">
        <v>42119</v>
      </c>
      <c r="C7613" s="2">
        <v>42122</v>
      </c>
      <c r="D7613" s="1" t="s">
        <v>11</v>
      </c>
      <c r="E7613" s="1" t="s">
        <v>1461</v>
      </c>
      <c r="F7613" s="1" t="s">
        <v>1462</v>
      </c>
      <c r="G7613">
        <v>13.944000000000001</v>
      </c>
      <c r="H7613">
        <v>3</v>
      </c>
      <c r="I7613">
        <v>0.2</v>
      </c>
      <c r="J7613">
        <v>4.5317999999999996</v>
      </c>
      <c r="K7613" t="str">
        <f>INDEX(product!B:B,MATCH('TABELA TOTAL'!$F887,product!A:A,0))</f>
        <v>Office Supplies</v>
      </c>
      <c r="L7613" t="str">
        <f>INDEX(product!C:C,MATCH(F7613,product!A:A,))</f>
        <v>Binders</v>
      </c>
      <c r="M7613" t="str">
        <f>INDEX(product!D:D,MATCH(F7613,product!A:A,))</f>
        <v>Fellowes Black Plastic Comb Bindings</v>
      </c>
    </row>
    <row r="7614" spans="1:13" x14ac:dyDescent="0.25">
      <c r="A7614" s="1" t="s">
        <v>3752</v>
      </c>
      <c r="B7614" s="2">
        <v>42119</v>
      </c>
      <c r="C7614" s="2">
        <v>42122</v>
      </c>
      <c r="D7614" s="1" t="s">
        <v>79</v>
      </c>
      <c r="E7614" s="1" t="s">
        <v>606</v>
      </c>
      <c r="F7614" s="1" t="s">
        <v>40</v>
      </c>
      <c r="G7614">
        <v>206.43</v>
      </c>
      <c r="H7614">
        <v>3</v>
      </c>
      <c r="I7614">
        <v>0</v>
      </c>
      <c r="J7614">
        <v>90.8292</v>
      </c>
      <c r="K7614" t="str">
        <f>INDEX(product!B:B,MATCH('TABELA TOTAL'!$F3142,product!A:A,0))</f>
        <v>Office Supplies</v>
      </c>
      <c r="L7614" t="str">
        <f>INDEX(product!C:C,MATCH(F7614,product!A:A,))</f>
        <v>Appliances</v>
      </c>
      <c r="M7614" t="str">
        <f>INDEX(product!D:D,MATCH(F7614,product!A:A,))</f>
        <v>Holmes Replacement Filter for HEPA Air Cleaner, Very Large Room, HEPA Filter</v>
      </c>
    </row>
    <row r="7615" spans="1:13" x14ac:dyDescent="0.25">
      <c r="A7615" s="1" t="s">
        <v>5573</v>
      </c>
      <c r="B7615" s="2">
        <v>42119</v>
      </c>
      <c r="C7615" s="2">
        <v>42124</v>
      </c>
      <c r="D7615" s="1" t="s">
        <v>19</v>
      </c>
      <c r="E7615" s="1" t="s">
        <v>5574</v>
      </c>
      <c r="F7615" s="1" t="s">
        <v>666</v>
      </c>
      <c r="G7615">
        <v>57.75</v>
      </c>
      <c r="H7615">
        <v>5</v>
      </c>
      <c r="I7615">
        <v>0</v>
      </c>
      <c r="J7615">
        <v>16.170000000000002</v>
      </c>
      <c r="K7615" t="str">
        <f>INDEX(product!B:B,MATCH('TABELA TOTAL'!$F6052,product!A:A,0))</f>
        <v>Office Supplies</v>
      </c>
      <c r="L7615" t="str">
        <f>INDEX(product!C:C,MATCH(F7615,product!A:A,))</f>
        <v>Art</v>
      </c>
      <c r="M7615" t="str">
        <f>INDEX(product!D:D,MATCH(F7615,product!A:A,))</f>
        <v>Newell 324</v>
      </c>
    </row>
    <row r="7616" spans="1:13" x14ac:dyDescent="0.25">
      <c r="A7616" s="1" t="s">
        <v>5573</v>
      </c>
      <c r="B7616" s="2">
        <v>42119</v>
      </c>
      <c r="C7616" s="2">
        <v>42124</v>
      </c>
      <c r="D7616" s="1" t="s">
        <v>19</v>
      </c>
      <c r="E7616" s="1" t="s">
        <v>5574</v>
      </c>
      <c r="F7616" s="1" t="s">
        <v>3087</v>
      </c>
      <c r="G7616">
        <v>272.39999999999998</v>
      </c>
      <c r="H7616">
        <v>5</v>
      </c>
      <c r="I7616">
        <v>0</v>
      </c>
      <c r="J7616">
        <v>76.272000000000006</v>
      </c>
      <c r="K7616" t="str">
        <f>INDEX(product!B:B,MATCH('TABELA TOTAL'!$F6053,product!A:A,0))</f>
        <v>Furniture</v>
      </c>
      <c r="L7616" t="str">
        <f>INDEX(product!C:C,MATCH(F7616,product!A:A,))</f>
        <v>Appliances</v>
      </c>
      <c r="M7616" t="str">
        <f>INDEX(product!D:D,MATCH(F7616,product!A:A,))</f>
        <v>Belkin 5 Outlet SurgeMaster Power Centers</v>
      </c>
    </row>
    <row r="7617" spans="1:13" x14ac:dyDescent="0.25">
      <c r="A7617" s="1" t="s">
        <v>6054</v>
      </c>
      <c r="B7617" s="2">
        <v>42119</v>
      </c>
      <c r="C7617" s="2">
        <v>42123</v>
      </c>
      <c r="D7617" s="1" t="s">
        <v>19</v>
      </c>
      <c r="E7617" s="1" t="s">
        <v>1032</v>
      </c>
      <c r="F7617" s="1" t="s">
        <v>2032</v>
      </c>
      <c r="G7617">
        <v>221.024</v>
      </c>
      <c r="H7617">
        <v>2</v>
      </c>
      <c r="I7617">
        <v>0.2</v>
      </c>
      <c r="J7617">
        <v>-55.256</v>
      </c>
      <c r="K7617" t="str">
        <f>INDEX(product!B:B,MATCH('TABELA TOTAL'!$F6949,product!A:A,0))</f>
        <v>Technology</v>
      </c>
      <c r="L7617" t="str">
        <f>INDEX(product!C:C,MATCH(F7617,product!A:A,))</f>
        <v>Storage</v>
      </c>
      <c r="M7617" t="str">
        <f>INDEX(product!D:D,MATCH(F7617,product!A:A,))</f>
        <v>SAFCO Commercial Wire Shelving, Black</v>
      </c>
    </row>
    <row r="7618" spans="1:13" x14ac:dyDescent="0.25">
      <c r="A7618" s="1" t="s">
        <v>6054</v>
      </c>
      <c r="B7618" s="2">
        <v>42119</v>
      </c>
      <c r="C7618" s="2">
        <v>42123</v>
      </c>
      <c r="D7618" s="1" t="s">
        <v>19</v>
      </c>
      <c r="E7618" s="1" t="s">
        <v>1032</v>
      </c>
      <c r="F7618" s="1" t="s">
        <v>3931</v>
      </c>
      <c r="G7618">
        <v>128.05799999999999</v>
      </c>
      <c r="H7618">
        <v>3</v>
      </c>
      <c r="I7618">
        <v>0.3</v>
      </c>
      <c r="J7618">
        <v>-23.7822</v>
      </c>
      <c r="K7618" t="str">
        <f>INDEX(product!B:B,MATCH('TABELA TOTAL'!$F6950,product!A:A,0))</f>
        <v>Office Supplies</v>
      </c>
      <c r="L7618" t="str">
        <f>INDEX(product!C:C,MATCH(F7618,product!A:A,))</f>
        <v>Chairs</v>
      </c>
      <c r="M7618" t="str">
        <f>INDEX(product!D:D,MATCH(F7618,product!A:A,))</f>
        <v>Global Armless Task Chair, Royal Blue</v>
      </c>
    </row>
    <row r="7619" spans="1:13" x14ac:dyDescent="0.25">
      <c r="A7619" s="1" t="s">
        <v>6059</v>
      </c>
      <c r="B7619" s="2">
        <v>42119</v>
      </c>
      <c r="C7619" s="2">
        <v>42126</v>
      </c>
      <c r="D7619" s="1" t="s">
        <v>19</v>
      </c>
      <c r="E7619" s="1" t="s">
        <v>1432</v>
      </c>
      <c r="F7619" s="1" t="s">
        <v>1616</v>
      </c>
      <c r="G7619">
        <v>21.34</v>
      </c>
      <c r="H7619">
        <v>2</v>
      </c>
      <c r="I7619">
        <v>0</v>
      </c>
      <c r="J7619">
        <v>9.8163999999999998</v>
      </c>
      <c r="K7619" t="str">
        <f>INDEX(product!B:B,MATCH('TABELA TOTAL'!$F6957,product!A:A,0))</f>
        <v>Office Supplies</v>
      </c>
      <c r="L7619" t="str">
        <f>INDEX(product!C:C,MATCH(F7619,product!A:A,))</f>
        <v>Envelopes</v>
      </c>
      <c r="M7619" t="str">
        <f>INDEX(product!D:D,MATCH(F7619,product!A:A,))</f>
        <v>Laser &amp; Ink Jet Business Envelopes</v>
      </c>
    </row>
    <row r="7620" spans="1:13" x14ac:dyDescent="0.25">
      <c r="A7620" s="1" t="s">
        <v>4823</v>
      </c>
      <c r="B7620" s="2">
        <v>42118</v>
      </c>
      <c r="C7620" s="2">
        <v>42122</v>
      </c>
      <c r="D7620" s="1" t="s">
        <v>19</v>
      </c>
      <c r="E7620" s="1" t="s">
        <v>2282</v>
      </c>
      <c r="F7620" s="1" t="s">
        <v>2361</v>
      </c>
      <c r="G7620">
        <v>25.99</v>
      </c>
      <c r="H7620">
        <v>1</v>
      </c>
      <c r="I7620">
        <v>0</v>
      </c>
      <c r="J7620">
        <v>7.5370999999999997</v>
      </c>
      <c r="K7620" t="str">
        <f>INDEX(product!B:B,MATCH('TABELA TOTAL'!$F4767,product!A:A,0))</f>
        <v>Office Supplies</v>
      </c>
      <c r="L7620" t="str">
        <f>INDEX(product!C:C,MATCH(F7620,product!A:A,))</f>
        <v>Art</v>
      </c>
      <c r="M7620" t="str">
        <f>INDEX(product!D:D,MATCH(F7620,product!A:A,))</f>
        <v>BOSTON Ranger #55 Pencil Sharpener, Black</v>
      </c>
    </row>
    <row r="7621" spans="1:13" x14ac:dyDescent="0.25">
      <c r="A7621" s="1" t="s">
        <v>5712</v>
      </c>
      <c r="B7621" s="2">
        <v>42116</v>
      </c>
      <c r="C7621" s="2">
        <v>42120</v>
      </c>
      <c r="D7621" s="1" t="s">
        <v>19</v>
      </c>
      <c r="E7621" s="1" t="s">
        <v>3166</v>
      </c>
      <c r="F7621" s="1" t="s">
        <v>1426</v>
      </c>
      <c r="G7621">
        <v>88.775999999999996</v>
      </c>
      <c r="H7621">
        <v>3</v>
      </c>
      <c r="I7621">
        <v>0.2</v>
      </c>
      <c r="J7621">
        <v>7.7679</v>
      </c>
      <c r="K7621" t="str">
        <f>INDEX(product!B:B,MATCH('TABELA TOTAL'!$F6294,product!A:A,0))</f>
        <v>Technology</v>
      </c>
      <c r="L7621" t="str">
        <f>INDEX(product!C:C,MATCH(F7621,product!A:A,))</f>
        <v>Phones</v>
      </c>
      <c r="M7621" t="str">
        <f>INDEX(product!D:D,MATCH(F7621,product!A:A,))</f>
        <v>Logitech B530 USB Headset - headset - Full size, Binaural</v>
      </c>
    </row>
    <row r="7622" spans="1:13" x14ac:dyDescent="0.25">
      <c r="A7622" s="1" t="s">
        <v>5712</v>
      </c>
      <c r="B7622" s="2">
        <v>42116</v>
      </c>
      <c r="C7622" s="2">
        <v>42120</v>
      </c>
      <c r="D7622" s="1" t="s">
        <v>19</v>
      </c>
      <c r="E7622" s="1" t="s">
        <v>3166</v>
      </c>
      <c r="F7622" s="1" t="s">
        <v>3343</v>
      </c>
      <c r="G7622">
        <v>64.14</v>
      </c>
      <c r="H7622">
        <v>3</v>
      </c>
      <c r="I7622">
        <v>0</v>
      </c>
      <c r="J7622">
        <v>16.676400000000001</v>
      </c>
      <c r="K7622" t="str">
        <f>INDEX(product!B:B,MATCH('TABELA TOTAL'!$F6295,product!A:A,0))</f>
        <v>Office Supplies</v>
      </c>
      <c r="L7622" t="str">
        <f>INDEX(product!C:C,MATCH(F7622,product!A:A,))</f>
        <v>Art</v>
      </c>
      <c r="M7622" t="str">
        <f>INDEX(product!D:D,MATCH(F7622,product!A:A,))</f>
        <v>Boston 1730 StandUp Electric Pencil Sharpener</v>
      </c>
    </row>
    <row r="7623" spans="1:13" x14ac:dyDescent="0.25">
      <c r="A7623" s="1" t="s">
        <v>5870</v>
      </c>
      <c r="B7623" s="2">
        <v>42115</v>
      </c>
      <c r="C7623" s="2">
        <v>42122</v>
      </c>
      <c r="D7623" s="1" t="s">
        <v>19</v>
      </c>
      <c r="E7623" s="1" t="s">
        <v>5285</v>
      </c>
      <c r="F7623" s="1" t="s">
        <v>544</v>
      </c>
      <c r="G7623">
        <v>191.96</v>
      </c>
      <c r="H7623">
        <v>2</v>
      </c>
      <c r="I7623">
        <v>0</v>
      </c>
      <c r="J7623">
        <v>51.8292</v>
      </c>
      <c r="K7623" t="str">
        <f>INDEX(product!B:B,MATCH('TABELA TOTAL'!$F6613,product!A:A,0))</f>
        <v>Office Supplies</v>
      </c>
      <c r="L7623" t="str">
        <f>INDEX(product!C:C,MATCH(F7623,product!A:A,))</f>
        <v>Chairs</v>
      </c>
      <c r="M7623" t="str">
        <f>INDEX(product!D:D,MATCH(F7623,product!A:A,))</f>
        <v>Global Deluxe Office Fabric Chairs</v>
      </c>
    </row>
    <row r="7624" spans="1:13" x14ac:dyDescent="0.25">
      <c r="A7624" s="1" t="s">
        <v>5870</v>
      </c>
      <c r="B7624" s="2">
        <v>42115</v>
      </c>
      <c r="C7624" s="2">
        <v>42122</v>
      </c>
      <c r="D7624" s="1" t="s">
        <v>19</v>
      </c>
      <c r="E7624" s="1" t="s">
        <v>5285</v>
      </c>
      <c r="F7624" s="1" t="s">
        <v>52</v>
      </c>
      <c r="G7624">
        <v>21.3</v>
      </c>
      <c r="H7624">
        <v>3</v>
      </c>
      <c r="I7624">
        <v>0</v>
      </c>
      <c r="J7624">
        <v>9.798</v>
      </c>
      <c r="K7624" t="str">
        <f>INDEX(product!B:B,MATCH('TABELA TOTAL'!$F6614,product!A:A,0))</f>
        <v>Technology</v>
      </c>
      <c r="L7624" t="str">
        <f>INDEX(product!C:C,MATCH(F7624,product!A:A,))</f>
        <v>Binders</v>
      </c>
      <c r="M7624" t="str">
        <f>INDEX(product!D:D,MATCH(F7624,product!A:A,))</f>
        <v>Wilson Jones Hanging View Binder, White, 1"</v>
      </c>
    </row>
    <row r="7625" spans="1:13" x14ac:dyDescent="0.25">
      <c r="A7625" s="1" t="s">
        <v>5870</v>
      </c>
      <c r="B7625" s="2">
        <v>42115</v>
      </c>
      <c r="C7625" s="2">
        <v>42122</v>
      </c>
      <c r="D7625" s="1" t="s">
        <v>19</v>
      </c>
      <c r="E7625" s="1" t="s">
        <v>5285</v>
      </c>
      <c r="F7625" s="1" t="s">
        <v>1094</v>
      </c>
      <c r="G7625">
        <v>469.95</v>
      </c>
      <c r="H7625">
        <v>5</v>
      </c>
      <c r="I7625">
        <v>0</v>
      </c>
      <c r="J7625">
        <v>131.58600000000001</v>
      </c>
      <c r="K7625" t="str">
        <f>INDEX(product!B:B,MATCH('TABELA TOTAL'!$F6615,product!A:A,0))</f>
        <v>Office Supplies</v>
      </c>
      <c r="L7625" t="str">
        <f>INDEX(product!C:C,MATCH(F7625,product!A:A,))</f>
        <v>Phones</v>
      </c>
      <c r="M7625" t="str">
        <f>INDEX(product!D:D,MATCH(F7625,product!A:A,))</f>
        <v>Jabra SPEAK 410</v>
      </c>
    </row>
    <row r="7626" spans="1:13" x14ac:dyDescent="0.25">
      <c r="A7626" s="1" t="s">
        <v>5870</v>
      </c>
      <c r="B7626" s="2">
        <v>42115</v>
      </c>
      <c r="C7626" s="2">
        <v>42122</v>
      </c>
      <c r="D7626" s="1" t="s">
        <v>19</v>
      </c>
      <c r="E7626" s="1" t="s">
        <v>5285</v>
      </c>
      <c r="F7626" s="1" t="s">
        <v>1193</v>
      </c>
      <c r="G7626">
        <v>209.88</v>
      </c>
      <c r="H7626">
        <v>3</v>
      </c>
      <c r="I7626">
        <v>0</v>
      </c>
      <c r="J7626">
        <v>35.679600000000001</v>
      </c>
      <c r="K7626" t="str">
        <f>INDEX(product!B:B,MATCH('TABELA TOTAL'!$F6616,product!A:A,0))</f>
        <v>Technology</v>
      </c>
      <c r="L7626" t="str">
        <f>INDEX(product!C:C,MATCH(F7626,product!A:A,))</f>
        <v>Furnishings</v>
      </c>
      <c r="M7626" t="str">
        <f>INDEX(product!D:D,MATCH(F7626,product!A:A,))</f>
        <v>Tenex "The Solids" Textured Chair Mats</v>
      </c>
    </row>
    <row r="7627" spans="1:13" x14ac:dyDescent="0.25">
      <c r="A7627" s="1" t="s">
        <v>3044</v>
      </c>
      <c r="B7627" s="2">
        <v>42114</v>
      </c>
      <c r="C7627" s="2">
        <v>42119</v>
      </c>
      <c r="D7627" s="1" t="s">
        <v>19</v>
      </c>
      <c r="E7627" s="1" t="s">
        <v>1706</v>
      </c>
      <c r="F7627" s="1" t="s">
        <v>1377</v>
      </c>
      <c r="G7627">
        <v>287.97000000000003</v>
      </c>
      <c r="H7627">
        <v>3</v>
      </c>
      <c r="I7627">
        <v>0</v>
      </c>
      <c r="J7627">
        <v>77.751900000000006</v>
      </c>
      <c r="K7627" t="str">
        <f>INDEX(product!B:B,MATCH('TABELA TOTAL'!$F2292,product!A:A,0))</f>
        <v>Office Supplies</v>
      </c>
      <c r="L7627" t="str">
        <f>INDEX(product!C:C,MATCH(F7627,product!A:A,))</f>
        <v>Phones</v>
      </c>
      <c r="M7627" t="str">
        <f>INDEX(product!D:D,MATCH(F7627,product!A:A,))</f>
        <v>Pyle PMP37LED</v>
      </c>
    </row>
    <row r="7628" spans="1:13" x14ac:dyDescent="0.25">
      <c r="A7628" s="1" t="s">
        <v>3044</v>
      </c>
      <c r="B7628" s="2">
        <v>42114</v>
      </c>
      <c r="C7628" s="2">
        <v>42119</v>
      </c>
      <c r="D7628" s="1" t="s">
        <v>19</v>
      </c>
      <c r="E7628" s="1" t="s">
        <v>1706</v>
      </c>
      <c r="F7628" s="1" t="s">
        <v>2379</v>
      </c>
      <c r="G7628">
        <v>595.38</v>
      </c>
      <c r="H7628">
        <v>6</v>
      </c>
      <c r="I7628">
        <v>0</v>
      </c>
      <c r="J7628">
        <v>297.69</v>
      </c>
      <c r="K7628" t="str">
        <f>INDEX(product!B:B,MATCH('TABELA TOTAL'!$F2293,product!A:A,0))</f>
        <v>Office Supplies</v>
      </c>
      <c r="L7628" t="str">
        <f>INDEX(product!C:C,MATCH(F7628,product!A:A,))</f>
        <v>Furnishings</v>
      </c>
      <c r="M7628" t="str">
        <f>INDEX(product!D:D,MATCH(F7628,product!A:A,))</f>
        <v>GE 48" Fluorescent Tube, Cool White Energy Saver, 34 Watts, 30/Box</v>
      </c>
    </row>
    <row r="7629" spans="1:13" x14ac:dyDescent="0.25">
      <c r="A7629" s="1" t="s">
        <v>3044</v>
      </c>
      <c r="B7629" s="2">
        <v>42114</v>
      </c>
      <c r="C7629" s="2">
        <v>42119</v>
      </c>
      <c r="D7629" s="1" t="s">
        <v>19</v>
      </c>
      <c r="E7629" s="1" t="s">
        <v>1706</v>
      </c>
      <c r="F7629" s="1" t="s">
        <v>1656</v>
      </c>
      <c r="G7629">
        <v>12.96</v>
      </c>
      <c r="H7629">
        <v>2</v>
      </c>
      <c r="I7629">
        <v>0</v>
      </c>
      <c r="J7629">
        <v>6.2207999999999997</v>
      </c>
      <c r="K7629" t="str">
        <f>INDEX(product!B:B,MATCH('TABELA TOTAL'!$F2294,product!A:A,0))</f>
        <v>Office Supplies</v>
      </c>
      <c r="L7629" t="str">
        <f>INDEX(product!C:C,MATCH(F7629,product!A:A,))</f>
        <v>Paper</v>
      </c>
      <c r="M7629" t="str">
        <f>INDEX(product!D:D,MATCH(F7629,product!A:A,))</f>
        <v>Xerox 2</v>
      </c>
    </row>
    <row r="7630" spans="1:13" x14ac:dyDescent="0.25">
      <c r="A7630" s="1" t="s">
        <v>5637</v>
      </c>
      <c r="B7630" s="2">
        <v>42114</v>
      </c>
      <c r="C7630" s="2">
        <v>42119</v>
      </c>
      <c r="D7630" s="1" t="s">
        <v>19</v>
      </c>
      <c r="E7630" s="1" t="s">
        <v>1324</v>
      </c>
      <c r="F7630" s="1" t="s">
        <v>266</v>
      </c>
      <c r="G7630">
        <v>117.456</v>
      </c>
      <c r="H7630">
        <v>3</v>
      </c>
      <c r="I7630">
        <v>0.2</v>
      </c>
      <c r="J7630">
        <v>44.045999999999999</v>
      </c>
      <c r="K7630" t="str">
        <f>INDEX(product!B:B,MATCH('TABELA TOTAL'!$F6169,product!A:A,0))</f>
        <v>Furniture</v>
      </c>
      <c r="L7630" t="str">
        <f>INDEX(product!C:C,MATCH(F7630,product!A:A,))</f>
        <v>Paper</v>
      </c>
      <c r="M7630" t="str">
        <f>INDEX(product!D:D,MATCH(F7630,product!A:A,))</f>
        <v>Xerox 1916</v>
      </c>
    </row>
    <row r="7631" spans="1:13" x14ac:dyDescent="0.25">
      <c r="A7631" s="1" t="s">
        <v>6746</v>
      </c>
      <c r="B7631" s="2">
        <v>42114</v>
      </c>
      <c r="C7631" s="2">
        <v>42118</v>
      </c>
      <c r="D7631" s="1" t="s">
        <v>19</v>
      </c>
      <c r="E7631" s="1" t="s">
        <v>985</v>
      </c>
      <c r="F7631" s="1" t="s">
        <v>473</v>
      </c>
      <c r="G7631">
        <v>180.96</v>
      </c>
      <c r="H7631">
        <v>2</v>
      </c>
      <c r="I7631">
        <v>0</v>
      </c>
      <c r="J7631">
        <v>81.432000000000002</v>
      </c>
      <c r="K7631" t="str">
        <f>INDEX(product!B:B,MATCH('TABELA TOTAL'!$F8302,product!A:A,0))</f>
        <v>Office Supplies</v>
      </c>
      <c r="L7631" t="str">
        <f>INDEX(product!C:C,MATCH(F7631,product!A:A,))</f>
        <v>Envelopes</v>
      </c>
      <c r="M7631" t="str">
        <f>INDEX(product!D:D,MATCH(F7631,product!A:A,))</f>
        <v>Tyvek Side-Opening Peel &amp; Seel Expanding Envelopes</v>
      </c>
    </row>
    <row r="7632" spans="1:13" x14ac:dyDescent="0.25">
      <c r="A7632" s="1" t="s">
        <v>5563</v>
      </c>
      <c r="B7632" s="2">
        <v>42113</v>
      </c>
      <c r="C7632" s="2">
        <v>42119</v>
      </c>
      <c r="D7632" s="1" t="s">
        <v>19</v>
      </c>
      <c r="E7632" s="1" t="s">
        <v>1368</v>
      </c>
      <c r="F7632" s="1" t="s">
        <v>826</v>
      </c>
      <c r="G7632">
        <v>19.568000000000001</v>
      </c>
      <c r="H7632">
        <v>2</v>
      </c>
      <c r="I7632">
        <v>0.8</v>
      </c>
      <c r="J7632">
        <v>-52.833599999999997</v>
      </c>
      <c r="K7632" t="str">
        <f>INDEX(product!B:B,MATCH('TABELA TOTAL'!$F6036,product!A:A,0))</f>
        <v>Office Supplies</v>
      </c>
      <c r="L7632" t="str">
        <f>INDEX(product!C:C,MATCH(F7632,product!A:A,))</f>
        <v>Appliances</v>
      </c>
      <c r="M7632" t="str">
        <f>INDEX(product!D:D,MATCH(F7632,product!A:A,))</f>
        <v>Fellowes Premier Superior Surge Suppressor, 10-Outlet, With Phone and Remote</v>
      </c>
    </row>
    <row r="7633" spans="1:13" x14ac:dyDescent="0.25">
      <c r="A7633" s="1" t="s">
        <v>5563</v>
      </c>
      <c r="B7633" s="2">
        <v>42113</v>
      </c>
      <c r="C7633" s="2">
        <v>42119</v>
      </c>
      <c r="D7633" s="1" t="s">
        <v>19</v>
      </c>
      <c r="E7633" s="1" t="s">
        <v>1368</v>
      </c>
      <c r="F7633" s="1" t="s">
        <v>1613</v>
      </c>
      <c r="G7633">
        <v>310.392</v>
      </c>
      <c r="H7633">
        <v>4</v>
      </c>
      <c r="I7633">
        <v>0.8</v>
      </c>
      <c r="J7633">
        <v>-512.14679999999998</v>
      </c>
      <c r="K7633" t="str">
        <f>INDEX(product!B:B,MATCH('TABELA TOTAL'!$F6037,product!A:A,0))</f>
        <v>Technology</v>
      </c>
      <c r="L7633" t="str">
        <f>INDEX(product!C:C,MATCH(F7633,product!A:A,))</f>
        <v>Binders</v>
      </c>
      <c r="M7633" t="str">
        <f>INDEX(product!D:D,MATCH(F7633,product!A:A,))</f>
        <v>Fellowes PB300 Plastic Comb Binding Machine</v>
      </c>
    </row>
    <row r="7634" spans="1:13" x14ac:dyDescent="0.25">
      <c r="A7634" s="1" t="s">
        <v>109</v>
      </c>
      <c r="B7634" s="2">
        <v>42112</v>
      </c>
      <c r="C7634" s="2">
        <v>42116</v>
      </c>
      <c r="D7634" s="1" t="s">
        <v>19</v>
      </c>
      <c r="E7634" s="1" t="s">
        <v>110</v>
      </c>
      <c r="F7634" s="1" t="s">
        <v>111</v>
      </c>
      <c r="G7634">
        <v>38.22</v>
      </c>
      <c r="H7634">
        <v>6</v>
      </c>
      <c r="I7634">
        <v>0</v>
      </c>
      <c r="J7634">
        <v>17.9634</v>
      </c>
      <c r="K7634" t="str">
        <f>INDEX(product!B:B,MATCH('TABELA TOTAL'!$F51,product!A:A,0))</f>
        <v>Office Supplies</v>
      </c>
      <c r="L7634" t="str">
        <f>INDEX(product!C:C,MATCH(F7634,product!A:A,))</f>
        <v>Binders</v>
      </c>
      <c r="M7634" t="str">
        <f>INDEX(product!D:D,MATCH(F7634,product!A:A,))</f>
        <v>C-Line Peel &amp; Stick Add-On Filing Pockets, 8-3/4 x 5-1/8, 10/Pack</v>
      </c>
    </row>
    <row r="7635" spans="1:13" x14ac:dyDescent="0.25">
      <c r="A7635" s="1" t="s">
        <v>109</v>
      </c>
      <c r="B7635" s="2">
        <v>42112</v>
      </c>
      <c r="C7635" s="2">
        <v>42116</v>
      </c>
      <c r="D7635" s="1" t="s">
        <v>19</v>
      </c>
      <c r="E7635" s="1" t="s">
        <v>110</v>
      </c>
      <c r="F7635" s="1" t="s">
        <v>112</v>
      </c>
      <c r="G7635">
        <v>75.180000000000007</v>
      </c>
      <c r="H7635">
        <v>6</v>
      </c>
      <c r="I7635">
        <v>0</v>
      </c>
      <c r="J7635">
        <v>35.334600000000002</v>
      </c>
      <c r="K7635" t="str">
        <f>INDEX(product!B:B,MATCH('TABELA TOTAL'!$F52,product!A:A,0))</f>
        <v>Furniture</v>
      </c>
      <c r="L7635" t="str">
        <f>INDEX(product!C:C,MATCH(F7635,product!A:A,))</f>
        <v>Labels</v>
      </c>
      <c r="M7635" t="str">
        <f>INDEX(product!D:D,MATCH(F7635,product!A:A,))</f>
        <v>Avery 485</v>
      </c>
    </row>
    <row r="7636" spans="1:13" x14ac:dyDescent="0.25">
      <c r="A7636" s="1" t="s">
        <v>109</v>
      </c>
      <c r="B7636" s="2">
        <v>42112</v>
      </c>
      <c r="C7636" s="2">
        <v>42116</v>
      </c>
      <c r="D7636" s="1" t="s">
        <v>19</v>
      </c>
      <c r="E7636" s="1" t="s">
        <v>110</v>
      </c>
      <c r="F7636" s="1" t="s">
        <v>113</v>
      </c>
      <c r="G7636">
        <v>6.16</v>
      </c>
      <c r="H7636">
        <v>2</v>
      </c>
      <c r="I7636">
        <v>0</v>
      </c>
      <c r="J7636">
        <v>2.9567999999999999</v>
      </c>
      <c r="K7636" t="str">
        <f>INDEX(product!B:B,MATCH('TABELA TOTAL'!$F53,product!A:A,0))</f>
        <v>Office Supplies</v>
      </c>
      <c r="L7636" t="str">
        <f>INDEX(product!C:C,MATCH(F7636,product!A:A,))</f>
        <v>Furnishings</v>
      </c>
      <c r="M7636" t="str">
        <f>INDEX(product!D:D,MATCH(F7636,product!A:A,))</f>
        <v>Longer-Life Soft White Bulbs</v>
      </c>
    </row>
    <row r="7637" spans="1:13" x14ac:dyDescent="0.25">
      <c r="A7637" s="1" t="s">
        <v>109</v>
      </c>
      <c r="B7637" s="2">
        <v>42112</v>
      </c>
      <c r="C7637" s="2">
        <v>42116</v>
      </c>
      <c r="D7637" s="1" t="s">
        <v>19</v>
      </c>
      <c r="E7637" s="1" t="s">
        <v>110</v>
      </c>
      <c r="F7637" s="1" t="s">
        <v>114</v>
      </c>
      <c r="G7637">
        <v>89.99</v>
      </c>
      <c r="H7637">
        <v>1</v>
      </c>
      <c r="I7637">
        <v>0</v>
      </c>
      <c r="J7637">
        <v>17.098099999999999</v>
      </c>
      <c r="K7637" t="str">
        <f>INDEX(product!B:B,MATCH('TABELA TOTAL'!$F54,product!A:A,0))</f>
        <v>Office Supplies</v>
      </c>
      <c r="L7637" t="str">
        <f>INDEX(product!C:C,MATCH(F7637,product!A:A,))</f>
        <v>Chairs</v>
      </c>
      <c r="M7637" t="str">
        <f>INDEX(product!D:D,MATCH(F7637,product!A:A,))</f>
        <v>Global Leather Task Chair, Black</v>
      </c>
    </row>
    <row r="7638" spans="1:13" x14ac:dyDescent="0.25">
      <c r="A7638" s="1" t="s">
        <v>3236</v>
      </c>
      <c r="B7638" s="2">
        <v>42112</v>
      </c>
      <c r="C7638" s="2">
        <v>42113</v>
      </c>
      <c r="D7638" s="1" t="s">
        <v>79</v>
      </c>
      <c r="E7638" s="1" t="s">
        <v>3076</v>
      </c>
      <c r="F7638" s="1" t="s">
        <v>2001</v>
      </c>
      <c r="G7638">
        <v>106.5</v>
      </c>
      <c r="H7638">
        <v>6</v>
      </c>
      <c r="I7638">
        <v>0</v>
      </c>
      <c r="J7638">
        <v>41.534999999999997</v>
      </c>
      <c r="K7638" t="str">
        <f>INDEX(product!B:B,MATCH('TABELA TOTAL'!$F2513,product!A:A,0))</f>
        <v>Office Supplies</v>
      </c>
      <c r="L7638" t="str">
        <f>INDEX(product!C:C,MATCH(F7638,product!A:A,))</f>
        <v>Accessories</v>
      </c>
      <c r="M7638" t="str">
        <f>INDEX(product!D:D,MATCH(F7638,product!A:A,))</f>
        <v>Memorex Froggy Flash Drive 8 GB</v>
      </c>
    </row>
    <row r="7639" spans="1:13" x14ac:dyDescent="0.25">
      <c r="A7639" s="1" t="s">
        <v>4467</v>
      </c>
      <c r="B7639" s="2">
        <v>42112</v>
      </c>
      <c r="C7639" s="2">
        <v>42117</v>
      </c>
      <c r="D7639" s="1" t="s">
        <v>11</v>
      </c>
      <c r="E7639" s="1" t="s">
        <v>1262</v>
      </c>
      <c r="F7639" s="1" t="s">
        <v>1398</v>
      </c>
      <c r="G7639">
        <v>21.93</v>
      </c>
      <c r="H7639">
        <v>3</v>
      </c>
      <c r="I7639">
        <v>0</v>
      </c>
      <c r="J7639">
        <v>10.3071</v>
      </c>
      <c r="K7639" t="str">
        <f>INDEX(product!B:B,MATCH('TABELA TOTAL'!$F4198,product!A:A,0))</f>
        <v>Office Supplies</v>
      </c>
      <c r="L7639" t="str">
        <f>INDEX(product!C:C,MATCH(F7639,product!A:A,))</f>
        <v>Labels</v>
      </c>
      <c r="M7639" t="str">
        <f>INDEX(product!D:D,MATCH(F7639,product!A:A,))</f>
        <v>Avery 486</v>
      </c>
    </row>
    <row r="7640" spans="1:13" x14ac:dyDescent="0.25">
      <c r="A7640" s="1" t="s">
        <v>4790</v>
      </c>
      <c r="B7640" s="2">
        <v>42112</v>
      </c>
      <c r="C7640" s="2">
        <v>42114</v>
      </c>
      <c r="D7640" s="1" t="s">
        <v>11</v>
      </c>
      <c r="E7640" s="1" t="s">
        <v>1655</v>
      </c>
      <c r="F7640" s="1" t="s">
        <v>550</v>
      </c>
      <c r="G7640">
        <v>947.17</v>
      </c>
      <c r="H7640">
        <v>7</v>
      </c>
      <c r="I7640">
        <v>0</v>
      </c>
      <c r="J7640">
        <v>9.4717000000000002</v>
      </c>
      <c r="K7640" t="str">
        <f>INDEX(product!B:B,MATCH('TABELA TOTAL'!$F4721,product!A:A,0))</f>
        <v>Office Supplies</v>
      </c>
      <c r="L7640" t="str">
        <f>INDEX(product!C:C,MATCH(F7640,product!A:A,))</f>
        <v>Storage</v>
      </c>
      <c r="M7640" t="str">
        <f>INDEX(product!D:D,MATCH(F7640,product!A:A,))</f>
        <v>Tennsco Stur-D-Stor Boltless Shelving, 5 Shelves, 24" Deep, Sand</v>
      </c>
    </row>
    <row r="7641" spans="1:13" x14ac:dyDescent="0.25">
      <c r="A7641" s="1" t="s">
        <v>4790</v>
      </c>
      <c r="B7641" s="2">
        <v>42112</v>
      </c>
      <c r="C7641" s="2">
        <v>42114</v>
      </c>
      <c r="D7641" s="1" t="s">
        <v>11</v>
      </c>
      <c r="E7641" s="1" t="s">
        <v>1655</v>
      </c>
      <c r="F7641" s="1" t="s">
        <v>4791</v>
      </c>
      <c r="G7641">
        <v>61.96</v>
      </c>
      <c r="H7641">
        <v>2</v>
      </c>
      <c r="I7641">
        <v>0</v>
      </c>
      <c r="J7641">
        <v>27.882000000000001</v>
      </c>
      <c r="K7641" t="str">
        <f>INDEX(product!B:B,MATCH('TABELA TOTAL'!$F4722,product!A:A,0))</f>
        <v>Technology</v>
      </c>
      <c r="L7641" t="str">
        <f>INDEX(product!C:C,MATCH(F7641,product!A:A,))</f>
        <v>Paper</v>
      </c>
      <c r="M7641" t="str">
        <f>INDEX(product!D:D,MATCH(F7641,product!A:A,))</f>
        <v>Xerox 19</v>
      </c>
    </row>
    <row r="7642" spans="1:13" x14ac:dyDescent="0.25">
      <c r="A7642" s="1" t="s">
        <v>5622</v>
      </c>
      <c r="B7642" s="2">
        <v>42112</v>
      </c>
      <c r="C7642" s="2">
        <v>42114</v>
      </c>
      <c r="D7642" s="1" t="s">
        <v>79</v>
      </c>
      <c r="E7642" s="1" t="s">
        <v>4202</v>
      </c>
      <c r="F7642" s="1" t="s">
        <v>3447</v>
      </c>
      <c r="G7642">
        <v>115.44</v>
      </c>
      <c r="H7642">
        <v>3</v>
      </c>
      <c r="I7642">
        <v>0</v>
      </c>
      <c r="J7642">
        <v>30.014399999999998</v>
      </c>
      <c r="K7642" t="str">
        <f>INDEX(product!B:B,MATCH('TABELA TOTAL'!$F6141,product!A:A,0))</f>
        <v>Office Supplies</v>
      </c>
      <c r="L7642" t="str">
        <f>INDEX(product!C:C,MATCH(F7642,product!A:A,))</f>
        <v>Storage</v>
      </c>
      <c r="M7642" t="str">
        <f>INDEX(product!D:D,MATCH(F7642,product!A:A,))</f>
        <v>Advantus Rolling Drawer Organizers</v>
      </c>
    </row>
    <row r="7643" spans="1:13" x14ac:dyDescent="0.25">
      <c r="A7643" s="1" t="s">
        <v>7308</v>
      </c>
      <c r="B7643" s="2">
        <v>42112</v>
      </c>
      <c r="C7643" s="2">
        <v>42116</v>
      </c>
      <c r="D7643" s="1" t="s">
        <v>11</v>
      </c>
      <c r="E7643" s="1" t="s">
        <v>755</v>
      </c>
      <c r="F7643" s="1" t="s">
        <v>2495</v>
      </c>
      <c r="G7643">
        <v>41.423999999999999</v>
      </c>
      <c r="H7643">
        <v>2</v>
      </c>
      <c r="I7643">
        <v>0.2</v>
      </c>
      <c r="J7643">
        <v>8.2848000000000006</v>
      </c>
      <c r="K7643" t="str">
        <f>INDEX(product!B:B,MATCH('TABELA TOTAL'!$F9298,product!A:A,0))</f>
        <v>Office Supplies</v>
      </c>
      <c r="L7643" t="str">
        <f>INDEX(product!C:C,MATCH(F7643,product!A:A,))</f>
        <v>Accessories</v>
      </c>
      <c r="M7643" t="str">
        <f>INDEX(product!D:D,MATCH(F7643,product!A:A,))</f>
        <v>TRENDnet 56K USB 2.0 Phone, Internet and Fax Modem</v>
      </c>
    </row>
    <row r="7644" spans="1:13" x14ac:dyDescent="0.25">
      <c r="A7644" s="1" t="s">
        <v>7308</v>
      </c>
      <c r="B7644" s="2">
        <v>42112</v>
      </c>
      <c r="C7644" s="2">
        <v>42116</v>
      </c>
      <c r="D7644" s="1" t="s">
        <v>11</v>
      </c>
      <c r="E7644" s="1" t="s">
        <v>755</v>
      </c>
      <c r="F7644" s="1" t="s">
        <v>2405</v>
      </c>
      <c r="G7644">
        <v>244.768</v>
      </c>
      <c r="H7644">
        <v>4</v>
      </c>
      <c r="I7644">
        <v>0.2</v>
      </c>
      <c r="J7644">
        <v>24.476800000000001</v>
      </c>
      <c r="K7644" t="str">
        <f>INDEX(product!B:B,MATCH('TABELA TOTAL'!$F9299,product!A:A,0))</f>
        <v>Furniture</v>
      </c>
      <c r="L7644" t="str">
        <f>INDEX(product!C:C,MATCH(F7644,product!A:A,))</f>
        <v>Phones</v>
      </c>
      <c r="M7644" t="str">
        <f>INDEX(product!D:D,MATCH(F7644,product!A:A,))</f>
        <v>Grandstream GXP2100 Mainstream Business Phone</v>
      </c>
    </row>
    <row r="7645" spans="1:13" x14ac:dyDescent="0.25">
      <c r="A7645" s="1" t="s">
        <v>7308</v>
      </c>
      <c r="B7645" s="2">
        <v>42112</v>
      </c>
      <c r="C7645" s="2">
        <v>42116</v>
      </c>
      <c r="D7645" s="1" t="s">
        <v>11</v>
      </c>
      <c r="E7645" s="1" t="s">
        <v>755</v>
      </c>
      <c r="F7645" s="1" t="s">
        <v>583</v>
      </c>
      <c r="G7645">
        <v>74.352000000000004</v>
      </c>
      <c r="H7645">
        <v>3</v>
      </c>
      <c r="I7645">
        <v>0.2</v>
      </c>
      <c r="J7645">
        <v>6.5057999999999998</v>
      </c>
      <c r="K7645" t="str">
        <f>INDEX(product!B:B,MATCH('TABELA TOTAL'!$F9300,product!A:A,0))</f>
        <v>Furniture</v>
      </c>
      <c r="L7645" t="str">
        <f>INDEX(product!C:C,MATCH(F7645,product!A:A,))</f>
        <v>Art</v>
      </c>
      <c r="M7645" t="str">
        <f>INDEX(product!D:D,MATCH(F7645,product!A:A,))</f>
        <v>Boston School Pro Electric Pencil Sharpener, 1670</v>
      </c>
    </row>
    <row r="7646" spans="1:13" x14ac:dyDescent="0.25">
      <c r="A7646" s="1" t="s">
        <v>7308</v>
      </c>
      <c r="B7646" s="2">
        <v>42112</v>
      </c>
      <c r="C7646" s="2">
        <v>42116</v>
      </c>
      <c r="D7646" s="1" t="s">
        <v>11</v>
      </c>
      <c r="E7646" s="1" t="s">
        <v>755</v>
      </c>
      <c r="F7646" s="1" t="s">
        <v>1769</v>
      </c>
      <c r="G7646">
        <v>4.3120000000000003</v>
      </c>
      <c r="H7646">
        <v>2</v>
      </c>
      <c r="I7646">
        <v>0.8</v>
      </c>
      <c r="J7646">
        <v>-6.8992000000000004</v>
      </c>
      <c r="K7646" t="str">
        <f>INDEX(product!B:B,MATCH('TABELA TOTAL'!$F9301,product!A:A,0))</f>
        <v>Technology</v>
      </c>
      <c r="L7646" t="str">
        <f>INDEX(product!C:C,MATCH(F7646,product!A:A,))</f>
        <v>Binders</v>
      </c>
      <c r="M7646" t="str">
        <f>INDEX(product!D:D,MATCH(F7646,product!A:A,))</f>
        <v>GBC Standard Recycled Report Covers, Clear Plastic Sheets</v>
      </c>
    </row>
    <row r="7647" spans="1:13" x14ac:dyDescent="0.25">
      <c r="A7647" s="1" t="s">
        <v>7308</v>
      </c>
      <c r="B7647" s="2">
        <v>42112</v>
      </c>
      <c r="C7647" s="2">
        <v>42116</v>
      </c>
      <c r="D7647" s="1" t="s">
        <v>11</v>
      </c>
      <c r="E7647" s="1" t="s">
        <v>755</v>
      </c>
      <c r="F7647" s="1" t="s">
        <v>813</v>
      </c>
      <c r="G7647">
        <v>56.686</v>
      </c>
      <c r="H7647">
        <v>1</v>
      </c>
      <c r="I7647">
        <v>0.3</v>
      </c>
      <c r="J7647">
        <v>-20.245000000000001</v>
      </c>
      <c r="K7647" t="str">
        <f>INDEX(product!B:B,MATCH('TABELA TOTAL'!$F9302,product!A:A,0))</f>
        <v>Furniture</v>
      </c>
      <c r="L7647" t="str">
        <f>INDEX(product!C:C,MATCH(F7647,product!A:A,))</f>
        <v>Chairs</v>
      </c>
      <c r="M7647" t="str">
        <f>INDEX(product!D:D,MATCH(F7647,product!A:A,))</f>
        <v>Global Geo Office Task Chair, Gray</v>
      </c>
    </row>
    <row r="7648" spans="1:13" x14ac:dyDescent="0.25">
      <c r="A7648" s="1" t="s">
        <v>7308</v>
      </c>
      <c r="B7648" s="2">
        <v>42112</v>
      </c>
      <c r="C7648" s="2">
        <v>42116</v>
      </c>
      <c r="D7648" s="1" t="s">
        <v>11</v>
      </c>
      <c r="E7648" s="1" t="s">
        <v>755</v>
      </c>
      <c r="F7648" s="1" t="s">
        <v>5304</v>
      </c>
      <c r="G7648">
        <v>97.968000000000004</v>
      </c>
      <c r="H7648">
        <v>2</v>
      </c>
      <c r="I7648">
        <v>0.2</v>
      </c>
      <c r="J7648">
        <v>6.1230000000000002</v>
      </c>
      <c r="K7648" t="str">
        <f>INDEX(product!B:B,MATCH('TABELA TOTAL'!$F9303,product!A:A,0))</f>
        <v>Technology</v>
      </c>
      <c r="L7648" t="str">
        <f>INDEX(product!C:C,MATCH(F7648,product!A:A,))</f>
        <v>Phones</v>
      </c>
      <c r="M7648" t="str">
        <f>INDEX(product!D:D,MATCH(F7648,product!A:A,))</f>
        <v>Lunatik TT5L-002 Taktik Strike Impact Protection System for iPhone 5</v>
      </c>
    </row>
    <row r="7649" spans="1:13" x14ac:dyDescent="0.25">
      <c r="A7649" s="1" t="s">
        <v>7308</v>
      </c>
      <c r="B7649" s="2">
        <v>42112</v>
      </c>
      <c r="C7649" s="2">
        <v>42116</v>
      </c>
      <c r="D7649" s="1" t="s">
        <v>11</v>
      </c>
      <c r="E7649" s="1" t="s">
        <v>755</v>
      </c>
      <c r="F7649" s="1" t="s">
        <v>4310</v>
      </c>
      <c r="G7649">
        <v>7.8719999999999999</v>
      </c>
      <c r="H7649">
        <v>3</v>
      </c>
      <c r="I7649">
        <v>0.2</v>
      </c>
      <c r="J7649">
        <v>0.88560000000000005</v>
      </c>
      <c r="K7649" t="str">
        <f>INDEX(product!B:B,MATCH('TABELA TOTAL'!$F9304,product!A:A,0))</f>
        <v>Office Supplies</v>
      </c>
      <c r="L7649" t="str">
        <f>INDEX(product!C:C,MATCH(F7649,product!A:A,))</f>
        <v>Art</v>
      </c>
      <c r="M7649" t="str">
        <f>INDEX(product!D:D,MATCH(F7649,product!A:A,))</f>
        <v>Newell 348</v>
      </c>
    </row>
    <row r="7650" spans="1:13" x14ac:dyDescent="0.25">
      <c r="A7650" s="1" t="s">
        <v>7308</v>
      </c>
      <c r="B7650" s="2">
        <v>42112</v>
      </c>
      <c r="C7650" s="2">
        <v>42116</v>
      </c>
      <c r="D7650" s="1" t="s">
        <v>11</v>
      </c>
      <c r="E7650" s="1" t="s">
        <v>755</v>
      </c>
      <c r="F7650" s="1" t="s">
        <v>3080</v>
      </c>
      <c r="G7650">
        <v>15.552</v>
      </c>
      <c r="H7650">
        <v>3</v>
      </c>
      <c r="I7650">
        <v>0.2</v>
      </c>
      <c r="J7650">
        <v>5.4432</v>
      </c>
      <c r="K7650" t="str">
        <f>INDEX(product!B:B,MATCH('TABELA TOTAL'!$F9305,product!A:A,0))</f>
        <v>Office Supplies</v>
      </c>
      <c r="L7650" t="str">
        <f>INDEX(product!C:C,MATCH(F7650,product!A:A,))</f>
        <v>Paper</v>
      </c>
      <c r="M7650" t="str">
        <f>INDEX(product!D:D,MATCH(F7650,product!A:A,))</f>
        <v>Xerox 1994</v>
      </c>
    </row>
    <row r="7651" spans="1:13" x14ac:dyDescent="0.25">
      <c r="A7651" s="1" t="s">
        <v>7308</v>
      </c>
      <c r="B7651" s="2">
        <v>42112</v>
      </c>
      <c r="C7651" s="2">
        <v>42116</v>
      </c>
      <c r="D7651" s="1" t="s">
        <v>11</v>
      </c>
      <c r="E7651" s="1" t="s">
        <v>755</v>
      </c>
      <c r="F7651" s="1" t="s">
        <v>1653</v>
      </c>
      <c r="G7651">
        <v>1.476</v>
      </c>
      <c r="H7651">
        <v>1</v>
      </c>
      <c r="I7651">
        <v>0.8</v>
      </c>
      <c r="J7651">
        <v>-2.2877999999999998</v>
      </c>
      <c r="K7651" t="str">
        <f>INDEX(product!B:B,MATCH('TABELA TOTAL'!$F9306,product!A:A,0))</f>
        <v>Office Supplies</v>
      </c>
      <c r="L7651" t="str">
        <f>INDEX(product!C:C,MATCH(F7651,product!A:A,))</f>
        <v>Binders</v>
      </c>
      <c r="M7651" t="str">
        <f>INDEX(product!D:D,MATCH(F7651,product!A:A,))</f>
        <v>GBC Plastic Binding Combs</v>
      </c>
    </row>
    <row r="7652" spans="1:13" x14ac:dyDescent="0.25">
      <c r="A7652" s="1" t="s">
        <v>3449</v>
      </c>
      <c r="B7652" s="2">
        <v>42111</v>
      </c>
      <c r="C7652" s="2">
        <v>42115</v>
      </c>
      <c r="D7652" s="1" t="s">
        <v>19</v>
      </c>
      <c r="E7652" s="1" t="s">
        <v>3450</v>
      </c>
      <c r="F7652" s="1" t="s">
        <v>2359</v>
      </c>
      <c r="G7652">
        <v>5.56</v>
      </c>
      <c r="H7652">
        <v>2</v>
      </c>
      <c r="I7652">
        <v>0</v>
      </c>
      <c r="J7652">
        <v>2.2240000000000002</v>
      </c>
      <c r="K7652" t="str">
        <f>INDEX(product!B:B,MATCH('TABELA TOTAL'!$F2754,product!A:A,0))</f>
        <v>Furniture</v>
      </c>
      <c r="L7652" t="str">
        <f>INDEX(product!C:C,MATCH(F7652,product!A:A,))</f>
        <v>Art</v>
      </c>
      <c r="M7652" t="str">
        <f>INDEX(product!D:D,MATCH(F7652,product!A:A,))</f>
        <v>Prang Drawing Pencil Set</v>
      </c>
    </row>
    <row r="7653" spans="1:13" x14ac:dyDescent="0.25">
      <c r="A7653" s="1" t="s">
        <v>3449</v>
      </c>
      <c r="B7653" s="2">
        <v>42111</v>
      </c>
      <c r="C7653" s="2">
        <v>42115</v>
      </c>
      <c r="D7653" s="1" t="s">
        <v>19</v>
      </c>
      <c r="E7653" s="1" t="s">
        <v>3450</v>
      </c>
      <c r="F7653" s="1" t="s">
        <v>1286</v>
      </c>
      <c r="G7653">
        <v>323.37</v>
      </c>
      <c r="H7653">
        <v>3</v>
      </c>
      <c r="I7653">
        <v>0</v>
      </c>
      <c r="J7653">
        <v>129.34800000000001</v>
      </c>
      <c r="K7653" t="str">
        <f>INDEX(product!B:B,MATCH('TABELA TOTAL'!$F2755,product!A:A,0))</f>
        <v>Office Supplies</v>
      </c>
      <c r="L7653" t="str">
        <f>INDEX(product!C:C,MATCH(F7653,product!A:A,))</f>
        <v>Accessories</v>
      </c>
      <c r="M7653" t="str">
        <f>INDEX(product!D:D,MATCH(F7653,product!A:A,))</f>
        <v>Plantronics S12 Corded Telephone Headset System</v>
      </c>
    </row>
    <row r="7654" spans="1:13" x14ac:dyDescent="0.25">
      <c r="A7654" s="1" t="s">
        <v>3449</v>
      </c>
      <c r="B7654" s="2">
        <v>42111</v>
      </c>
      <c r="C7654" s="2">
        <v>42115</v>
      </c>
      <c r="D7654" s="1" t="s">
        <v>19</v>
      </c>
      <c r="E7654" s="1" t="s">
        <v>3450</v>
      </c>
      <c r="F7654" s="1" t="s">
        <v>2087</v>
      </c>
      <c r="G7654">
        <v>783.96</v>
      </c>
      <c r="H7654">
        <v>5</v>
      </c>
      <c r="I7654">
        <v>0.2</v>
      </c>
      <c r="J7654">
        <v>68.596500000000006</v>
      </c>
      <c r="K7654" t="str">
        <f>INDEX(product!B:B,MATCH('TABELA TOTAL'!$F2756,product!A:A,0))</f>
        <v>Technology</v>
      </c>
      <c r="L7654" t="str">
        <f>INDEX(product!C:C,MATCH(F7654,product!A:A,))</f>
        <v>Phones</v>
      </c>
      <c r="M7654" t="str">
        <f>INDEX(product!D:D,MATCH(F7654,product!A:A,))</f>
        <v>Panasonic KX T7731-B Digital phone</v>
      </c>
    </row>
    <row r="7655" spans="1:13" x14ac:dyDescent="0.25">
      <c r="A7655" s="1" t="s">
        <v>3449</v>
      </c>
      <c r="B7655" s="2">
        <v>42111</v>
      </c>
      <c r="C7655" s="2">
        <v>42115</v>
      </c>
      <c r="D7655" s="1" t="s">
        <v>19</v>
      </c>
      <c r="E7655" s="1" t="s">
        <v>3450</v>
      </c>
      <c r="F7655" s="1" t="s">
        <v>3245</v>
      </c>
      <c r="G7655">
        <v>1447.65</v>
      </c>
      <c r="H7655">
        <v>5</v>
      </c>
      <c r="I7655">
        <v>0</v>
      </c>
      <c r="J7655">
        <v>419.81849999999997</v>
      </c>
      <c r="K7655" t="str">
        <f>INDEX(product!B:B,MATCH('TABELA TOTAL'!$F2757,product!A:A,0))</f>
        <v>Office Supplies</v>
      </c>
      <c r="L7655" t="str">
        <f>INDEX(product!C:C,MATCH(F7655,product!A:A,))</f>
        <v>Appliances</v>
      </c>
      <c r="M7655" t="str">
        <f>INDEX(product!D:D,MATCH(F7655,product!A:A,))</f>
        <v>Hoover Upright Vacuum With Dirt Cup</v>
      </c>
    </row>
    <row r="7656" spans="1:13" x14ac:dyDescent="0.25">
      <c r="A7656" s="1" t="s">
        <v>3449</v>
      </c>
      <c r="B7656" s="2">
        <v>42111</v>
      </c>
      <c r="C7656" s="2">
        <v>42115</v>
      </c>
      <c r="D7656" s="1" t="s">
        <v>19</v>
      </c>
      <c r="E7656" s="1" t="s">
        <v>3450</v>
      </c>
      <c r="F7656" s="1" t="s">
        <v>3130</v>
      </c>
      <c r="G7656">
        <v>11.96</v>
      </c>
      <c r="H7656">
        <v>2</v>
      </c>
      <c r="I7656">
        <v>0</v>
      </c>
      <c r="J7656">
        <v>5.8604000000000003</v>
      </c>
      <c r="K7656" t="str">
        <f>INDEX(product!B:B,MATCH('TABELA TOTAL'!$F2758,product!A:A,0))</f>
        <v>Office Supplies</v>
      </c>
      <c r="L7656" t="str">
        <f>INDEX(product!C:C,MATCH(F7656,product!A:A,))</f>
        <v>Paper</v>
      </c>
      <c r="M7656" t="str">
        <f>INDEX(product!D:D,MATCH(F7656,product!A:A,))</f>
        <v>Xerox 1903</v>
      </c>
    </row>
    <row r="7657" spans="1:13" x14ac:dyDescent="0.25">
      <c r="A7657" s="1" t="s">
        <v>5232</v>
      </c>
      <c r="B7657" s="2">
        <v>42111</v>
      </c>
      <c r="C7657" s="2">
        <v>42117</v>
      </c>
      <c r="D7657" s="1" t="s">
        <v>19</v>
      </c>
      <c r="E7657" s="1" t="s">
        <v>1521</v>
      </c>
      <c r="F7657" s="1" t="s">
        <v>1638</v>
      </c>
      <c r="G7657">
        <v>99.6</v>
      </c>
      <c r="H7657">
        <v>1</v>
      </c>
      <c r="I7657">
        <v>0</v>
      </c>
      <c r="J7657">
        <v>36.851999999999997</v>
      </c>
      <c r="K7657" t="str">
        <f>INDEX(product!B:B,MATCH('TABELA TOTAL'!$F5444,product!A:A,0))</f>
        <v>Office Supplies</v>
      </c>
      <c r="L7657" t="str">
        <f>INDEX(product!C:C,MATCH(F7657,product!A:A,))</f>
        <v>Accessories</v>
      </c>
      <c r="M7657" t="str">
        <f>INDEX(product!D:D,MATCH(F7657,product!A:A,))</f>
        <v>Enermax Acrylux Wireless Keyboard</v>
      </c>
    </row>
    <row r="7658" spans="1:13" x14ac:dyDescent="0.25">
      <c r="A7658" s="1" t="s">
        <v>5232</v>
      </c>
      <c r="B7658" s="2">
        <v>42111</v>
      </c>
      <c r="C7658" s="2">
        <v>42117</v>
      </c>
      <c r="D7658" s="1" t="s">
        <v>19</v>
      </c>
      <c r="E7658" s="1" t="s">
        <v>1521</v>
      </c>
      <c r="F7658" s="1" t="s">
        <v>2519</v>
      </c>
      <c r="G7658">
        <v>62.295999999999999</v>
      </c>
      <c r="H7658">
        <v>13</v>
      </c>
      <c r="I7658">
        <v>0.2</v>
      </c>
      <c r="J7658">
        <v>21.024899999999999</v>
      </c>
      <c r="K7658" t="str">
        <f>INDEX(product!B:B,MATCH('TABELA TOTAL'!$F5445,product!A:A,0))</f>
        <v>Technology</v>
      </c>
      <c r="L7658" t="str">
        <f>INDEX(product!C:C,MATCH(F7658,product!A:A,))</f>
        <v>Binders</v>
      </c>
      <c r="M7658" t="str">
        <f>INDEX(product!D:D,MATCH(F7658,product!A:A,))</f>
        <v>DXL Angle-View Binders with Locking Rings, Black</v>
      </c>
    </row>
    <row r="7659" spans="1:13" x14ac:dyDescent="0.25">
      <c r="A7659" s="1" t="s">
        <v>5232</v>
      </c>
      <c r="B7659" s="2">
        <v>42111</v>
      </c>
      <c r="C7659" s="2">
        <v>42117</v>
      </c>
      <c r="D7659" s="1" t="s">
        <v>19</v>
      </c>
      <c r="E7659" s="1" t="s">
        <v>1521</v>
      </c>
      <c r="F7659" s="1" t="s">
        <v>5233</v>
      </c>
      <c r="G7659">
        <v>10.71</v>
      </c>
      <c r="H7659">
        <v>3</v>
      </c>
      <c r="I7659">
        <v>0</v>
      </c>
      <c r="J7659">
        <v>2.7846000000000002</v>
      </c>
      <c r="K7659" t="str">
        <f>INDEX(product!B:B,MATCH('TABELA TOTAL'!$F5446,product!A:A,0))</f>
        <v>Office Supplies</v>
      </c>
      <c r="L7659" t="str">
        <f>INDEX(product!C:C,MATCH(F7659,product!A:A,))</f>
        <v>Art</v>
      </c>
      <c r="M7659" t="str">
        <f>INDEX(product!D:D,MATCH(F7659,product!A:A,))</f>
        <v>Barrel Sharpener</v>
      </c>
    </row>
    <row r="7660" spans="1:13" x14ac:dyDescent="0.25">
      <c r="A7660" s="1" t="s">
        <v>1705</v>
      </c>
      <c r="B7660" s="2">
        <v>42110</v>
      </c>
      <c r="C7660" s="2">
        <v>42115</v>
      </c>
      <c r="D7660" s="1" t="s">
        <v>19</v>
      </c>
      <c r="E7660" s="1" t="s">
        <v>1706</v>
      </c>
      <c r="F7660" s="1" t="s">
        <v>1122</v>
      </c>
      <c r="G7660">
        <v>45.216000000000001</v>
      </c>
      <c r="H7660">
        <v>3</v>
      </c>
      <c r="I7660">
        <v>0.2</v>
      </c>
      <c r="J7660">
        <v>4.5216000000000003</v>
      </c>
      <c r="K7660" t="str">
        <f>INDEX(product!B:B,MATCH('TABELA TOTAL'!$F1063,product!A:A,0))</f>
        <v>Office Supplies</v>
      </c>
      <c r="L7660" t="str">
        <f>INDEX(product!C:C,MATCH(F7660,product!A:A,))</f>
        <v>Appliances</v>
      </c>
      <c r="M7660" t="str">
        <f>INDEX(product!D:D,MATCH(F7660,product!A:A,))</f>
        <v>Belkin F9H710-06 7 Outlet SurgeMaster Surge Protector</v>
      </c>
    </row>
    <row r="7661" spans="1:13" x14ac:dyDescent="0.25">
      <c r="A7661" s="1" t="s">
        <v>1705</v>
      </c>
      <c r="B7661" s="2">
        <v>42110</v>
      </c>
      <c r="C7661" s="2">
        <v>42115</v>
      </c>
      <c r="D7661" s="1" t="s">
        <v>19</v>
      </c>
      <c r="E7661" s="1" t="s">
        <v>1706</v>
      </c>
      <c r="F7661" s="1" t="s">
        <v>1707</v>
      </c>
      <c r="G7661">
        <v>10.416</v>
      </c>
      <c r="H7661">
        <v>7</v>
      </c>
      <c r="I7661">
        <v>0.2</v>
      </c>
      <c r="J7661">
        <v>-2.2134</v>
      </c>
      <c r="K7661" t="str">
        <f>INDEX(product!B:B,MATCH('TABELA TOTAL'!$F1064,product!A:A,0))</f>
        <v>Technology</v>
      </c>
      <c r="L7661" t="str">
        <f>INDEX(product!C:C,MATCH(F7661,product!A:A,))</f>
        <v>Fasteners</v>
      </c>
      <c r="M7661" t="str">
        <f>INDEX(product!D:D,MATCH(F7661,product!A:A,))</f>
        <v>Super Bands, 12/Pack</v>
      </c>
    </row>
    <row r="7662" spans="1:13" x14ac:dyDescent="0.25">
      <c r="A7662" s="1" t="s">
        <v>1705</v>
      </c>
      <c r="B7662" s="2">
        <v>42110</v>
      </c>
      <c r="C7662" s="2">
        <v>42115</v>
      </c>
      <c r="D7662" s="1" t="s">
        <v>19</v>
      </c>
      <c r="E7662" s="1" t="s">
        <v>1706</v>
      </c>
      <c r="F7662" s="1" t="s">
        <v>696</v>
      </c>
      <c r="G7662">
        <v>7.8719999999999999</v>
      </c>
      <c r="H7662">
        <v>3</v>
      </c>
      <c r="I7662">
        <v>0.2</v>
      </c>
      <c r="J7662">
        <v>1.2791999999999999</v>
      </c>
      <c r="K7662" t="str">
        <f>INDEX(product!B:B,MATCH('TABELA TOTAL'!$F1065,product!A:A,0))</f>
        <v>Office Supplies</v>
      </c>
      <c r="L7662" t="str">
        <f>INDEX(product!C:C,MATCH(F7662,product!A:A,))</f>
        <v>Art</v>
      </c>
      <c r="M7662" t="str">
        <f>INDEX(product!D:D,MATCH(F7662,product!A:A,))</f>
        <v>Crayola Colored Pencils</v>
      </c>
    </row>
    <row r="7663" spans="1:13" x14ac:dyDescent="0.25">
      <c r="A7663" s="1" t="s">
        <v>1705</v>
      </c>
      <c r="B7663" s="2">
        <v>42110</v>
      </c>
      <c r="C7663" s="2">
        <v>42115</v>
      </c>
      <c r="D7663" s="1" t="s">
        <v>19</v>
      </c>
      <c r="E7663" s="1" t="s">
        <v>1706</v>
      </c>
      <c r="F7663" s="1" t="s">
        <v>1708</v>
      </c>
      <c r="G7663">
        <v>118.782</v>
      </c>
      <c r="H7663">
        <v>3</v>
      </c>
      <c r="I7663">
        <v>0.4</v>
      </c>
      <c r="J7663">
        <v>-27.715800000000002</v>
      </c>
      <c r="K7663" t="str">
        <f>INDEX(product!B:B,MATCH('TABELA TOTAL'!$F1066,product!A:A,0))</f>
        <v>Furniture</v>
      </c>
      <c r="L7663" t="str">
        <f>INDEX(product!C:C,MATCH(F7663,product!A:A,))</f>
        <v>Phones</v>
      </c>
      <c r="M7663" t="str">
        <f>INDEX(product!D:D,MATCH(F7663,product!A:A,))</f>
        <v>Plantronics 81402</v>
      </c>
    </row>
    <row r="7664" spans="1:13" x14ac:dyDescent="0.25">
      <c r="A7664" s="1" t="s">
        <v>1705</v>
      </c>
      <c r="B7664" s="2">
        <v>42110</v>
      </c>
      <c r="C7664" s="2">
        <v>42115</v>
      </c>
      <c r="D7664" s="1" t="s">
        <v>19</v>
      </c>
      <c r="E7664" s="1" t="s">
        <v>1706</v>
      </c>
      <c r="F7664" s="1" t="s">
        <v>1709</v>
      </c>
      <c r="G7664">
        <v>1.448</v>
      </c>
      <c r="H7664">
        <v>1</v>
      </c>
      <c r="I7664">
        <v>0.2</v>
      </c>
      <c r="J7664">
        <v>0.23530000000000001</v>
      </c>
      <c r="K7664" t="str">
        <f>INDEX(product!B:B,MATCH('TABELA TOTAL'!$F1067,product!A:A,0))</f>
        <v>Office Supplies</v>
      </c>
      <c r="L7664" t="str">
        <f>INDEX(product!C:C,MATCH(F7664,product!A:A,))</f>
        <v>Fasteners</v>
      </c>
      <c r="M7664" t="str">
        <f>INDEX(product!D:D,MATCH(F7664,product!A:A,))</f>
        <v>Assorted Color Push Pins</v>
      </c>
    </row>
    <row r="7665" spans="1:13" x14ac:dyDescent="0.25">
      <c r="A7665" s="1" t="s">
        <v>1705</v>
      </c>
      <c r="B7665" s="2">
        <v>42110</v>
      </c>
      <c r="C7665" s="2">
        <v>42115</v>
      </c>
      <c r="D7665" s="1" t="s">
        <v>19</v>
      </c>
      <c r="E7665" s="1" t="s">
        <v>1706</v>
      </c>
      <c r="F7665" s="1" t="s">
        <v>1710</v>
      </c>
      <c r="G7665">
        <v>55.47</v>
      </c>
      <c r="H7665">
        <v>5</v>
      </c>
      <c r="I7665">
        <v>0.7</v>
      </c>
      <c r="J7665">
        <v>-46.225000000000001</v>
      </c>
      <c r="K7665" t="str">
        <f>INDEX(product!B:B,MATCH('TABELA TOTAL'!$F1068,product!A:A,0))</f>
        <v>Technology</v>
      </c>
      <c r="L7665" t="str">
        <f>INDEX(product!C:C,MATCH(F7665,product!A:A,))</f>
        <v>Binders</v>
      </c>
      <c r="M7665" t="str">
        <f>INDEX(product!D:D,MATCH(F7665,product!A:A,))</f>
        <v>GBC Velobind Prepunched Cover Sets, Regency Series</v>
      </c>
    </row>
    <row r="7666" spans="1:13" x14ac:dyDescent="0.25">
      <c r="A7666" s="1" t="s">
        <v>5104</v>
      </c>
      <c r="B7666" s="2">
        <v>42110</v>
      </c>
      <c r="C7666" s="2">
        <v>42115</v>
      </c>
      <c r="D7666" s="1" t="s">
        <v>19</v>
      </c>
      <c r="E7666" s="1" t="s">
        <v>1198</v>
      </c>
      <c r="F7666" s="1" t="s">
        <v>3125</v>
      </c>
      <c r="G7666">
        <v>12.576000000000001</v>
      </c>
      <c r="H7666">
        <v>4</v>
      </c>
      <c r="I7666">
        <v>0.2</v>
      </c>
      <c r="J7666">
        <v>4.0872000000000002</v>
      </c>
      <c r="K7666" t="str">
        <f>INDEX(product!B:B,MATCH('TABELA TOTAL'!$F5251,product!A:A,0))</f>
        <v>Technology</v>
      </c>
      <c r="L7666" t="str">
        <f>INDEX(product!C:C,MATCH(F7666,product!A:A,))</f>
        <v>Fasteners</v>
      </c>
      <c r="M7666" t="str">
        <f>INDEX(product!D:D,MATCH(F7666,product!A:A,))</f>
        <v>Staples</v>
      </c>
    </row>
    <row r="7667" spans="1:13" x14ac:dyDescent="0.25">
      <c r="A7667" s="1" t="s">
        <v>5654</v>
      </c>
      <c r="B7667" s="2">
        <v>42110</v>
      </c>
      <c r="C7667" s="2">
        <v>42114</v>
      </c>
      <c r="D7667" s="1" t="s">
        <v>19</v>
      </c>
      <c r="E7667" s="1" t="s">
        <v>5320</v>
      </c>
      <c r="F7667" s="1" t="s">
        <v>2399</v>
      </c>
      <c r="G7667">
        <v>1439.9680000000001</v>
      </c>
      <c r="H7667">
        <v>4</v>
      </c>
      <c r="I7667">
        <v>0.2</v>
      </c>
      <c r="J7667">
        <v>485.98919999999998</v>
      </c>
      <c r="K7667" t="str">
        <f>INDEX(product!B:B,MATCH('TABELA TOTAL'!$F6202,product!A:A,0))</f>
        <v>Office Supplies</v>
      </c>
      <c r="L7667" t="str">
        <f>INDEX(product!C:C,MATCH(F7667,product!A:A,))</f>
        <v>Copiers</v>
      </c>
      <c r="M7667" t="str">
        <f>INDEX(product!D:D,MATCH(F7667,product!A:A,))</f>
        <v>Canon PC940 Copier</v>
      </c>
    </row>
    <row r="7668" spans="1:13" x14ac:dyDescent="0.25">
      <c r="A7668" s="1" t="s">
        <v>5654</v>
      </c>
      <c r="B7668" s="2">
        <v>42110</v>
      </c>
      <c r="C7668" s="2">
        <v>42114</v>
      </c>
      <c r="D7668" s="1" t="s">
        <v>19</v>
      </c>
      <c r="E7668" s="1" t="s">
        <v>5320</v>
      </c>
      <c r="F7668" s="1" t="s">
        <v>4839</v>
      </c>
      <c r="G7668">
        <v>43.56</v>
      </c>
      <c r="H7668">
        <v>3</v>
      </c>
      <c r="I7668">
        <v>0.2</v>
      </c>
      <c r="J7668">
        <v>-4.9005000000000001</v>
      </c>
      <c r="K7668" t="str">
        <f>INDEX(product!B:B,MATCH('TABELA TOTAL'!$F6203,product!A:A,0))</f>
        <v>Office Supplies</v>
      </c>
      <c r="L7668" t="str">
        <f>INDEX(product!C:C,MATCH(F7668,product!A:A,))</f>
        <v>Accessories</v>
      </c>
      <c r="M7668" t="str">
        <f>INDEX(product!D:D,MATCH(F7668,product!A:A,))</f>
        <v>Logitech Keyboard K120</v>
      </c>
    </row>
    <row r="7669" spans="1:13" x14ac:dyDescent="0.25">
      <c r="A7669" s="1" t="s">
        <v>6322</v>
      </c>
      <c r="B7669" s="2">
        <v>42110</v>
      </c>
      <c r="C7669" s="2">
        <v>42112</v>
      </c>
      <c r="D7669" s="1" t="s">
        <v>79</v>
      </c>
      <c r="E7669" s="1" t="s">
        <v>1458</v>
      </c>
      <c r="F7669" s="1" t="s">
        <v>31</v>
      </c>
      <c r="G7669">
        <v>569.64</v>
      </c>
      <c r="H7669">
        <v>2</v>
      </c>
      <c r="I7669">
        <v>0</v>
      </c>
      <c r="J7669">
        <v>148.10640000000001</v>
      </c>
      <c r="K7669" t="str">
        <f>INDEX(product!B:B,MATCH('TABELA TOTAL'!$F7458,product!A:A,0))</f>
        <v>Office Supplies</v>
      </c>
      <c r="L7669" t="str">
        <f>INDEX(product!C:C,MATCH(F7669,product!A:A,))</f>
        <v>Phones</v>
      </c>
      <c r="M7669" t="str">
        <f>INDEX(product!D:D,MATCH(F7669,product!A:A,))</f>
        <v>Konftel 250 Conference phone - Charcoal black</v>
      </c>
    </row>
    <row r="7670" spans="1:13" x14ac:dyDescent="0.25">
      <c r="A7670" s="1" t="s">
        <v>6322</v>
      </c>
      <c r="B7670" s="2">
        <v>42110</v>
      </c>
      <c r="C7670" s="2">
        <v>42112</v>
      </c>
      <c r="D7670" s="1" t="s">
        <v>79</v>
      </c>
      <c r="E7670" s="1" t="s">
        <v>1458</v>
      </c>
      <c r="F7670" s="1" t="s">
        <v>1296</v>
      </c>
      <c r="G7670">
        <v>9.14</v>
      </c>
      <c r="H7670">
        <v>1</v>
      </c>
      <c r="I7670">
        <v>0</v>
      </c>
      <c r="J7670">
        <v>4.57</v>
      </c>
      <c r="K7670" t="str">
        <f>INDEX(product!B:B,MATCH('TABELA TOTAL'!$F7459,product!A:A,0))</f>
        <v>Office Supplies</v>
      </c>
      <c r="L7670" t="str">
        <f>INDEX(product!C:C,MATCH(F7670,product!A:A,))</f>
        <v>Binders</v>
      </c>
      <c r="M7670" t="str">
        <f>INDEX(product!D:D,MATCH(F7670,product!A:A,))</f>
        <v>Cardinal EasyOpen D-Ring Binders</v>
      </c>
    </row>
    <row r="7671" spans="1:13" x14ac:dyDescent="0.25">
      <c r="A7671" s="1" t="s">
        <v>6322</v>
      </c>
      <c r="B7671" s="2">
        <v>42110</v>
      </c>
      <c r="C7671" s="2">
        <v>42112</v>
      </c>
      <c r="D7671" s="1" t="s">
        <v>79</v>
      </c>
      <c r="E7671" s="1" t="s">
        <v>1458</v>
      </c>
      <c r="F7671" s="1" t="s">
        <v>3071</v>
      </c>
      <c r="G7671">
        <v>1196.8599999999999</v>
      </c>
      <c r="H7671">
        <v>7</v>
      </c>
      <c r="I7671">
        <v>0</v>
      </c>
      <c r="J7671">
        <v>119.68600000000001</v>
      </c>
      <c r="K7671" t="str">
        <f>INDEX(product!B:B,MATCH('TABELA TOTAL'!$F7460,product!A:A,0))</f>
        <v>Office Supplies</v>
      </c>
      <c r="L7671" t="str">
        <f>INDEX(product!C:C,MATCH(F7671,product!A:A,))</f>
        <v>Furnishings</v>
      </c>
      <c r="M7671" t="str">
        <f>INDEX(product!D:D,MATCH(F7671,product!A:A,))</f>
        <v>Tenex Antistatic Computer Chair Mats</v>
      </c>
    </row>
    <row r="7672" spans="1:13" x14ac:dyDescent="0.25">
      <c r="A7672" s="1" t="s">
        <v>6322</v>
      </c>
      <c r="B7672" s="2">
        <v>42110</v>
      </c>
      <c r="C7672" s="2">
        <v>42112</v>
      </c>
      <c r="D7672" s="1" t="s">
        <v>79</v>
      </c>
      <c r="E7672" s="1" t="s">
        <v>1458</v>
      </c>
      <c r="F7672" s="1" t="s">
        <v>1392</v>
      </c>
      <c r="G7672">
        <v>523.26</v>
      </c>
      <c r="H7672">
        <v>9</v>
      </c>
      <c r="I7672">
        <v>0</v>
      </c>
      <c r="J7672">
        <v>125.58240000000001</v>
      </c>
      <c r="K7672" t="str">
        <f>INDEX(product!B:B,MATCH('TABELA TOTAL'!$F7461,product!A:A,0))</f>
        <v>Furniture</v>
      </c>
      <c r="L7672" t="str">
        <f>INDEX(product!C:C,MATCH(F7672,product!A:A,))</f>
        <v>Bookcases</v>
      </c>
      <c r="M7672" t="str">
        <f>INDEX(product!D:D,MATCH(F7672,product!A:A,))</f>
        <v>O'Sullivan 3-Shelf Heavy-Duty Bookcases</v>
      </c>
    </row>
    <row r="7673" spans="1:13" x14ac:dyDescent="0.25">
      <c r="A7673" s="1" t="s">
        <v>6378</v>
      </c>
      <c r="B7673" s="2">
        <v>42110</v>
      </c>
      <c r="C7673" s="2">
        <v>42115</v>
      </c>
      <c r="D7673" s="1" t="s">
        <v>19</v>
      </c>
      <c r="E7673" s="1" t="s">
        <v>3527</v>
      </c>
      <c r="F7673" s="1" t="s">
        <v>123</v>
      </c>
      <c r="G7673">
        <v>127.764</v>
      </c>
      <c r="H7673">
        <v>2</v>
      </c>
      <c r="I7673">
        <v>0.1</v>
      </c>
      <c r="J7673">
        <v>2.8391999999999999</v>
      </c>
      <c r="K7673" t="str">
        <f>INDEX(product!B:B,MATCH('TABELA TOTAL'!$F7584,product!A:A,0))</f>
        <v>Technology</v>
      </c>
      <c r="L7673" t="str">
        <f>INDEX(product!C:C,MATCH(F7673,product!A:A,))</f>
        <v>Chairs</v>
      </c>
      <c r="M7673" t="str">
        <f>INDEX(product!D:D,MATCH(F7673,product!A:A,))</f>
        <v>Novimex Turbo Task Chair</v>
      </c>
    </row>
    <row r="7674" spans="1:13" x14ac:dyDescent="0.25">
      <c r="A7674" s="1" t="s">
        <v>7479</v>
      </c>
      <c r="B7674" s="2">
        <v>42108</v>
      </c>
      <c r="C7674" s="2">
        <v>42112</v>
      </c>
      <c r="D7674" s="1" t="s">
        <v>19</v>
      </c>
      <c r="E7674" s="1" t="s">
        <v>1044</v>
      </c>
      <c r="F7674" s="1" t="s">
        <v>3120</v>
      </c>
      <c r="G7674">
        <v>35.207999999999998</v>
      </c>
      <c r="H7674">
        <v>1</v>
      </c>
      <c r="I7674">
        <v>0.2</v>
      </c>
      <c r="J7674">
        <v>2.6406000000000001</v>
      </c>
      <c r="K7674" t="str">
        <f>INDEX(product!B:B,MATCH('TABELA TOTAL'!$F9601,product!A:A,0))</f>
        <v>Office Supplies</v>
      </c>
      <c r="L7674" t="str">
        <f>INDEX(product!C:C,MATCH(F7674,product!A:A,))</f>
        <v>Appliances</v>
      </c>
      <c r="M7674" t="str">
        <f>INDEX(product!D:D,MATCH(F7674,product!A:A,))</f>
        <v>Acco Smartsocket Color-Coded Six-Outlet AC Adapter Model Surge Protectors</v>
      </c>
    </row>
    <row r="7675" spans="1:13" x14ac:dyDescent="0.25">
      <c r="A7675" s="1" t="s">
        <v>2816</v>
      </c>
      <c r="B7675" s="2">
        <v>42107</v>
      </c>
      <c r="C7675" s="2">
        <v>42113</v>
      </c>
      <c r="D7675" s="1" t="s">
        <v>19</v>
      </c>
      <c r="E7675" s="1" t="s">
        <v>1032</v>
      </c>
      <c r="F7675" s="1" t="s">
        <v>2817</v>
      </c>
      <c r="G7675">
        <v>199.96</v>
      </c>
      <c r="H7675">
        <v>4</v>
      </c>
      <c r="I7675">
        <v>0</v>
      </c>
      <c r="J7675">
        <v>69.986000000000004</v>
      </c>
      <c r="K7675" t="str">
        <f>INDEX(product!B:B,MATCH('TABELA TOTAL'!$F2070,product!A:A,0))</f>
        <v>Furniture</v>
      </c>
      <c r="L7675" t="str">
        <f>INDEX(product!C:C,MATCH(F7675,product!A:A,))</f>
        <v>Accessories</v>
      </c>
      <c r="M7675" t="str">
        <f>INDEX(product!D:D,MATCH(F7675,product!A:A,))</f>
        <v>Plantronics Audio 478 Stereo USB Headset</v>
      </c>
    </row>
    <row r="7676" spans="1:13" x14ac:dyDescent="0.25">
      <c r="A7676" s="1" t="s">
        <v>2816</v>
      </c>
      <c r="B7676" s="2">
        <v>42107</v>
      </c>
      <c r="C7676" s="2">
        <v>42113</v>
      </c>
      <c r="D7676" s="1" t="s">
        <v>19</v>
      </c>
      <c r="E7676" s="1" t="s">
        <v>1032</v>
      </c>
      <c r="F7676" s="1" t="s">
        <v>2818</v>
      </c>
      <c r="G7676">
        <v>710.83199999999999</v>
      </c>
      <c r="H7676">
        <v>3</v>
      </c>
      <c r="I7676">
        <v>0.2</v>
      </c>
      <c r="J7676">
        <v>-97.739400000000003</v>
      </c>
      <c r="K7676" t="str">
        <f>INDEX(product!B:B,MATCH('TABELA TOTAL'!$F2071,product!A:A,0))</f>
        <v>Office Supplies</v>
      </c>
      <c r="L7676" t="str">
        <f>INDEX(product!C:C,MATCH(F7676,product!A:A,))</f>
        <v>Tables</v>
      </c>
      <c r="M7676" t="str">
        <f>INDEX(product!D:D,MATCH(F7676,product!A:A,))</f>
        <v>Hon 94000 Series Round Tables</v>
      </c>
    </row>
    <row r="7677" spans="1:13" x14ac:dyDescent="0.25">
      <c r="A7677" s="1" t="s">
        <v>2843</v>
      </c>
      <c r="B7677" s="2">
        <v>42107</v>
      </c>
      <c r="C7677" s="2">
        <v>42109</v>
      </c>
      <c r="D7677" s="1" t="s">
        <v>11</v>
      </c>
      <c r="E7677" s="1" t="s">
        <v>2317</v>
      </c>
      <c r="F7677" s="1" t="s">
        <v>1023</v>
      </c>
      <c r="G7677">
        <v>12.88</v>
      </c>
      <c r="H7677">
        <v>1</v>
      </c>
      <c r="I7677">
        <v>0</v>
      </c>
      <c r="J7677">
        <v>0.38640000000000002</v>
      </c>
      <c r="K7677" t="str">
        <f>INDEX(product!B:B,MATCH('TABELA TOTAL'!$F2095,product!A:A,0))</f>
        <v>Office Supplies</v>
      </c>
      <c r="L7677" t="str">
        <f>INDEX(product!C:C,MATCH(F7677,product!A:A,))</f>
        <v>Supplies</v>
      </c>
      <c r="M7677" t="str">
        <f>INDEX(product!D:D,MATCH(F7677,product!A:A,))</f>
        <v>Martin-Yale Premier Letter Opener</v>
      </c>
    </row>
    <row r="7678" spans="1:13" x14ac:dyDescent="0.25">
      <c r="A7678" s="1" t="s">
        <v>4443</v>
      </c>
      <c r="B7678" s="2">
        <v>42107</v>
      </c>
      <c r="C7678" s="2">
        <v>42108</v>
      </c>
      <c r="D7678" s="1" t="s">
        <v>79</v>
      </c>
      <c r="E7678" s="1" t="s">
        <v>3981</v>
      </c>
      <c r="F7678" s="1" t="s">
        <v>1553</v>
      </c>
      <c r="G7678">
        <v>31.103999999999999</v>
      </c>
      <c r="H7678">
        <v>6</v>
      </c>
      <c r="I7678">
        <v>0.2</v>
      </c>
      <c r="J7678">
        <v>10.8864</v>
      </c>
      <c r="K7678" t="str">
        <f>INDEX(product!B:B,MATCH('TABELA TOTAL'!$F4171,product!A:A,0))</f>
        <v>Office Supplies</v>
      </c>
      <c r="L7678" t="str">
        <f>INDEX(product!C:C,MATCH(F7678,product!A:A,))</f>
        <v>Paper</v>
      </c>
      <c r="M7678" t="str">
        <f>INDEX(product!D:D,MATCH(F7678,product!A:A,))</f>
        <v>Xerox 210</v>
      </c>
    </row>
    <row r="7679" spans="1:13" x14ac:dyDescent="0.25">
      <c r="A7679" s="1" t="s">
        <v>4443</v>
      </c>
      <c r="B7679" s="2">
        <v>42107</v>
      </c>
      <c r="C7679" s="2">
        <v>42108</v>
      </c>
      <c r="D7679" s="1" t="s">
        <v>79</v>
      </c>
      <c r="E7679" s="1" t="s">
        <v>3981</v>
      </c>
      <c r="F7679" s="1" t="s">
        <v>1972</v>
      </c>
      <c r="G7679">
        <v>54.816000000000003</v>
      </c>
      <c r="H7679">
        <v>3</v>
      </c>
      <c r="I7679">
        <v>0.2</v>
      </c>
      <c r="J7679">
        <v>17.815200000000001</v>
      </c>
      <c r="K7679" t="str">
        <f>INDEX(product!B:B,MATCH('TABELA TOTAL'!$F4172,product!A:A,0))</f>
        <v>Office Supplies</v>
      </c>
      <c r="L7679" t="str">
        <f>INDEX(product!C:C,MATCH(F7679,product!A:A,))</f>
        <v>Paper</v>
      </c>
      <c r="M7679" t="str">
        <f>INDEX(product!D:D,MATCH(F7679,product!A:A,))</f>
        <v>Xerox 1973</v>
      </c>
    </row>
    <row r="7680" spans="1:13" x14ac:dyDescent="0.25">
      <c r="A7680" s="1" t="s">
        <v>5063</v>
      </c>
      <c r="B7680" s="2">
        <v>42107</v>
      </c>
      <c r="C7680" s="2">
        <v>42113</v>
      </c>
      <c r="D7680" s="1" t="s">
        <v>19</v>
      </c>
      <c r="E7680" s="1" t="s">
        <v>1734</v>
      </c>
      <c r="F7680" s="1" t="s">
        <v>2612</v>
      </c>
      <c r="G7680">
        <v>37.68</v>
      </c>
      <c r="H7680">
        <v>2</v>
      </c>
      <c r="I7680">
        <v>0</v>
      </c>
      <c r="J7680">
        <v>15.8256</v>
      </c>
      <c r="K7680" t="str">
        <f>INDEX(product!B:B,MATCH('TABELA TOTAL'!$F5180,product!A:A,0))</f>
        <v>Office Supplies</v>
      </c>
      <c r="L7680" t="str">
        <f>INDEX(product!C:C,MATCH(F7680,product!A:A,))</f>
        <v>Furnishings</v>
      </c>
      <c r="M7680" t="str">
        <f>INDEX(product!D:D,MATCH(F7680,product!A:A,))</f>
        <v>Flat Face Poster Frame</v>
      </c>
    </row>
    <row r="7681" spans="1:13" x14ac:dyDescent="0.25">
      <c r="A7681" s="1" t="s">
        <v>5063</v>
      </c>
      <c r="B7681" s="2">
        <v>42107</v>
      </c>
      <c r="C7681" s="2">
        <v>42113</v>
      </c>
      <c r="D7681" s="1" t="s">
        <v>19</v>
      </c>
      <c r="E7681" s="1" t="s">
        <v>1734</v>
      </c>
      <c r="F7681" s="1" t="s">
        <v>600</v>
      </c>
      <c r="G7681">
        <v>258.57600000000002</v>
      </c>
      <c r="H7681">
        <v>2</v>
      </c>
      <c r="I7681">
        <v>0.2</v>
      </c>
      <c r="J7681">
        <v>19.3932</v>
      </c>
      <c r="K7681" t="str">
        <f>INDEX(product!B:B,MATCH('TABELA TOTAL'!$F5181,product!A:A,0))</f>
        <v>Office Supplies</v>
      </c>
      <c r="L7681" t="str">
        <f>INDEX(product!C:C,MATCH(F7681,product!A:A,))</f>
        <v>Phones</v>
      </c>
      <c r="M7681" t="str">
        <f>INDEX(product!D:D,MATCH(F7681,product!A:A,))</f>
        <v>Aastra 57i VoIP phone</v>
      </c>
    </row>
    <row r="7682" spans="1:13" x14ac:dyDescent="0.25">
      <c r="A7682" s="1" t="s">
        <v>5063</v>
      </c>
      <c r="B7682" s="2">
        <v>42107</v>
      </c>
      <c r="C7682" s="2">
        <v>42113</v>
      </c>
      <c r="D7682" s="1" t="s">
        <v>19</v>
      </c>
      <c r="E7682" s="1" t="s">
        <v>1734</v>
      </c>
      <c r="F7682" s="1" t="s">
        <v>2129</v>
      </c>
      <c r="G7682">
        <v>75.84</v>
      </c>
      <c r="H7682">
        <v>2</v>
      </c>
      <c r="I7682">
        <v>0</v>
      </c>
      <c r="J7682">
        <v>29.5776</v>
      </c>
      <c r="K7682" t="str">
        <f>INDEX(product!B:B,MATCH('TABELA TOTAL'!$F5182,product!A:A,0))</f>
        <v>Office Supplies</v>
      </c>
      <c r="L7682" t="str">
        <f>INDEX(product!C:C,MATCH(F7682,product!A:A,))</f>
        <v>Appliances</v>
      </c>
      <c r="M7682" t="str">
        <f>INDEX(product!D:D,MATCH(F7682,product!A:A,))</f>
        <v>3M Replacement Filter for Office Air Cleaner for 20' x 33' Room</v>
      </c>
    </row>
    <row r="7683" spans="1:13" x14ac:dyDescent="0.25">
      <c r="A7683" s="1" t="s">
        <v>5287</v>
      </c>
      <c r="B7683" s="2">
        <v>42107</v>
      </c>
      <c r="C7683" s="2">
        <v>42114</v>
      </c>
      <c r="D7683" s="1" t="s">
        <v>19</v>
      </c>
      <c r="E7683" s="1" t="s">
        <v>875</v>
      </c>
      <c r="F7683" s="1" t="s">
        <v>1462</v>
      </c>
      <c r="G7683">
        <v>17.43</v>
      </c>
      <c r="H7683">
        <v>3</v>
      </c>
      <c r="I7683">
        <v>0</v>
      </c>
      <c r="J7683">
        <v>8.0177999999999994</v>
      </c>
      <c r="K7683" t="str">
        <f>INDEX(product!B:B,MATCH('TABELA TOTAL'!$F5540,product!A:A,0))</f>
        <v>Office Supplies</v>
      </c>
      <c r="L7683" t="str">
        <f>INDEX(product!C:C,MATCH(F7683,product!A:A,))</f>
        <v>Binders</v>
      </c>
      <c r="M7683" t="str">
        <f>INDEX(product!D:D,MATCH(F7683,product!A:A,))</f>
        <v>Fellowes Black Plastic Comb Bindings</v>
      </c>
    </row>
    <row r="7684" spans="1:13" x14ac:dyDescent="0.25">
      <c r="A7684" s="1" t="s">
        <v>6516</v>
      </c>
      <c r="B7684" s="2">
        <v>42107</v>
      </c>
      <c r="C7684" s="2">
        <v>42111</v>
      </c>
      <c r="D7684" s="1" t="s">
        <v>11</v>
      </c>
      <c r="E7684" s="1" t="s">
        <v>3743</v>
      </c>
      <c r="F7684" s="1" t="s">
        <v>2171</v>
      </c>
      <c r="G7684">
        <v>241.56800000000001</v>
      </c>
      <c r="H7684">
        <v>2</v>
      </c>
      <c r="I7684">
        <v>0.2</v>
      </c>
      <c r="J7684">
        <v>-15.098000000000001</v>
      </c>
      <c r="K7684" t="str">
        <f>INDEX(product!B:B,MATCH('TABELA TOTAL'!$F7836,product!A:A,0))</f>
        <v>Office Supplies</v>
      </c>
      <c r="L7684" t="str">
        <f>INDEX(product!C:C,MATCH(F7684,product!A:A,))</f>
        <v>Tables</v>
      </c>
      <c r="M7684" t="str">
        <f>INDEX(product!D:D,MATCH(F7684,product!A:A,))</f>
        <v>Iceberg OfficeWorks 42" Round Tables</v>
      </c>
    </row>
    <row r="7685" spans="1:13" x14ac:dyDescent="0.25">
      <c r="A7685" s="1" t="s">
        <v>6516</v>
      </c>
      <c r="B7685" s="2">
        <v>42107</v>
      </c>
      <c r="C7685" s="2">
        <v>42111</v>
      </c>
      <c r="D7685" s="1" t="s">
        <v>11</v>
      </c>
      <c r="E7685" s="1" t="s">
        <v>3743</v>
      </c>
      <c r="F7685" s="1" t="s">
        <v>1501</v>
      </c>
      <c r="G7685">
        <v>479.92</v>
      </c>
      <c r="H7685">
        <v>2</v>
      </c>
      <c r="I7685">
        <v>0.2</v>
      </c>
      <c r="J7685">
        <v>41.993000000000002</v>
      </c>
      <c r="K7685" t="str">
        <f>INDEX(product!B:B,MATCH('TABELA TOTAL'!$F7837,product!A:A,0))</f>
        <v>Office Supplies</v>
      </c>
      <c r="L7685" t="str">
        <f>INDEX(product!C:C,MATCH(F7685,product!A:A,))</f>
        <v>Phones</v>
      </c>
      <c r="M7685" t="str">
        <f>INDEX(product!D:D,MATCH(F7685,product!A:A,))</f>
        <v>Polycom CX600 IP Phone VoIP phone</v>
      </c>
    </row>
    <row r="7686" spans="1:13" x14ac:dyDescent="0.25">
      <c r="A7686" s="1" t="s">
        <v>6806</v>
      </c>
      <c r="B7686" s="2">
        <v>42107</v>
      </c>
      <c r="C7686" s="2">
        <v>42112</v>
      </c>
      <c r="D7686" s="1" t="s">
        <v>19</v>
      </c>
      <c r="E7686" s="1" t="s">
        <v>2416</v>
      </c>
      <c r="F7686" s="1" t="s">
        <v>2268</v>
      </c>
      <c r="G7686">
        <v>10.744</v>
      </c>
      <c r="H7686">
        <v>1</v>
      </c>
      <c r="I7686">
        <v>0.2</v>
      </c>
      <c r="J7686">
        <v>0.80579999999999996</v>
      </c>
      <c r="K7686" t="str">
        <f>INDEX(product!B:B,MATCH('TABELA TOTAL'!$F8401,product!A:A,0))</f>
        <v>Office Supplies</v>
      </c>
      <c r="L7686" t="str">
        <f>INDEX(product!C:C,MATCH(F7686,product!A:A,))</f>
        <v>Storage</v>
      </c>
      <c r="M7686" t="str">
        <f>INDEX(product!D:D,MATCH(F7686,product!A:A,))</f>
        <v>Neat Ideas Personal Hanging Folder Files, Black</v>
      </c>
    </row>
    <row r="7687" spans="1:13" x14ac:dyDescent="0.25">
      <c r="A7687" s="1" t="s">
        <v>7102</v>
      </c>
      <c r="B7687" s="2">
        <v>42107</v>
      </c>
      <c r="C7687" s="2">
        <v>42111</v>
      </c>
      <c r="D7687" s="1" t="s">
        <v>19</v>
      </c>
      <c r="E7687" s="1" t="s">
        <v>1000</v>
      </c>
      <c r="F7687" s="1" t="s">
        <v>1151</v>
      </c>
      <c r="G7687">
        <v>609.98</v>
      </c>
      <c r="H7687">
        <v>4</v>
      </c>
      <c r="I7687">
        <v>0.3</v>
      </c>
      <c r="J7687">
        <v>-113.282</v>
      </c>
      <c r="K7687" t="str">
        <f>INDEX(product!B:B,MATCH('TABELA TOTAL'!$F8930,product!A:A,0))</f>
        <v>Office Supplies</v>
      </c>
      <c r="L7687" t="str">
        <f>INDEX(product!C:C,MATCH(F7687,product!A:A,))</f>
        <v>Tables</v>
      </c>
      <c r="M7687" t="str">
        <f>INDEX(product!D:D,MATCH(F7687,product!A:A,))</f>
        <v>Chromcraft Bull-Nose Wood Round Conference Table Top, Wood Base</v>
      </c>
    </row>
    <row r="7688" spans="1:13" x14ac:dyDescent="0.25">
      <c r="A7688" s="1" t="s">
        <v>7102</v>
      </c>
      <c r="B7688" s="2">
        <v>42107</v>
      </c>
      <c r="C7688" s="2">
        <v>42111</v>
      </c>
      <c r="D7688" s="1" t="s">
        <v>19</v>
      </c>
      <c r="E7688" s="1" t="s">
        <v>1000</v>
      </c>
      <c r="F7688" s="1" t="s">
        <v>2171</v>
      </c>
      <c r="G7688">
        <v>211.37200000000001</v>
      </c>
      <c r="H7688">
        <v>2</v>
      </c>
      <c r="I7688">
        <v>0.3</v>
      </c>
      <c r="J7688">
        <v>-45.293999999999997</v>
      </c>
      <c r="K7688" t="str">
        <f>INDEX(product!B:B,MATCH('TABELA TOTAL'!$F8931,product!A:A,0))</f>
        <v>Technology</v>
      </c>
      <c r="L7688" t="str">
        <f>INDEX(product!C:C,MATCH(F7688,product!A:A,))</f>
        <v>Tables</v>
      </c>
      <c r="M7688" t="str">
        <f>INDEX(product!D:D,MATCH(F7688,product!A:A,))</f>
        <v>Iceberg OfficeWorks 42" Round Tables</v>
      </c>
    </row>
    <row r="7689" spans="1:13" x14ac:dyDescent="0.25">
      <c r="A7689" s="1" t="s">
        <v>7102</v>
      </c>
      <c r="B7689" s="2">
        <v>42107</v>
      </c>
      <c r="C7689" s="2">
        <v>42111</v>
      </c>
      <c r="D7689" s="1" t="s">
        <v>19</v>
      </c>
      <c r="E7689" s="1" t="s">
        <v>1000</v>
      </c>
      <c r="F7689" s="1" t="s">
        <v>1782</v>
      </c>
      <c r="G7689">
        <v>239.976</v>
      </c>
      <c r="H7689">
        <v>3</v>
      </c>
      <c r="I7689">
        <v>0.2</v>
      </c>
      <c r="J7689">
        <v>17.998200000000001</v>
      </c>
      <c r="K7689" t="str">
        <f>INDEX(product!B:B,MATCH('TABELA TOTAL'!$F8932,product!A:A,0))</f>
        <v>Office Supplies</v>
      </c>
      <c r="L7689" t="str">
        <f>INDEX(product!C:C,MATCH(F7689,product!A:A,))</f>
        <v>Phones</v>
      </c>
      <c r="M7689" t="str">
        <f>INDEX(product!D:D,MATCH(F7689,product!A:A,))</f>
        <v>Apple iPhone 5C</v>
      </c>
    </row>
    <row r="7690" spans="1:13" x14ac:dyDescent="0.25">
      <c r="A7690" s="1" t="s">
        <v>7655</v>
      </c>
      <c r="B7690" s="2">
        <v>42106</v>
      </c>
      <c r="C7690" s="2">
        <v>42111</v>
      </c>
      <c r="D7690" s="1" t="s">
        <v>11</v>
      </c>
      <c r="E7690" s="1" t="s">
        <v>1675</v>
      </c>
      <c r="F7690" s="1" t="s">
        <v>2275</v>
      </c>
      <c r="G7690">
        <v>40.74</v>
      </c>
      <c r="H7690">
        <v>3</v>
      </c>
      <c r="I7690">
        <v>0</v>
      </c>
      <c r="J7690">
        <v>0.40739999999999998</v>
      </c>
      <c r="K7690" t="str">
        <f>INDEX(product!B:B,MATCH('TABELA TOTAL'!$F9946,product!A:A,0))</f>
        <v>Office Supplies</v>
      </c>
      <c r="L7690" t="str">
        <f>INDEX(product!C:C,MATCH(F7690,product!A:A,))</f>
        <v>Storage</v>
      </c>
      <c r="M7690" t="str">
        <f>INDEX(product!D:D,MATCH(F7690,product!A:A,))</f>
        <v>Rogers Jumbo File, Granite</v>
      </c>
    </row>
    <row r="7691" spans="1:13" x14ac:dyDescent="0.25">
      <c r="A7691" s="1" t="s">
        <v>1513</v>
      </c>
      <c r="B7691" s="2">
        <v>42105</v>
      </c>
      <c r="C7691" s="2">
        <v>42109</v>
      </c>
      <c r="D7691" s="1" t="s">
        <v>19</v>
      </c>
      <c r="E7691" s="1" t="s">
        <v>1514</v>
      </c>
      <c r="F7691" s="1" t="s">
        <v>1515</v>
      </c>
      <c r="G7691">
        <v>85.14</v>
      </c>
      <c r="H7691">
        <v>3</v>
      </c>
      <c r="I7691">
        <v>0</v>
      </c>
      <c r="J7691">
        <v>34.907400000000003</v>
      </c>
      <c r="K7691" t="str">
        <f>INDEX(product!B:B,MATCH('TABELA TOTAL'!$F923,product!A:A,0))</f>
        <v>Office Supplies</v>
      </c>
      <c r="L7691" t="str">
        <f>INDEX(product!C:C,MATCH(F7691,product!A:A,))</f>
        <v>Accessories</v>
      </c>
      <c r="M7691" t="str">
        <f>INDEX(product!D:D,MATCH(F7691,product!A:A,))</f>
        <v>Maxell 4.7GB DVD-R</v>
      </c>
    </row>
    <row r="7692" spans="1:13" x14ac:dyDescent="0.25">
      <c r="A7692" s="1" t="s">
        <v>1513</v>
      </c>
      <c r="B7692" s="2">
        <v>42105</v>
      </c>
      <c r="C7692" s="2">
        <v>42109</v>
      </c>
      <c r="D7692" s="1" t="s">
        <v>19</v>
      </c>
      <c r="E7692" s="1" t="s">
        <v>1514</v>
      </c>
      <c r="F7692" s="1" t="s">
        <v>1516</v>
      </c>
      <c r="G7692">
        <v>21.99</v>
      </c>
      <c r="H7692">
        <v>1</v>
      </c>
      <c r="I7692">
        <v>0</v>
      </c>
      <c r="J7692">
        <v>10.555199999999999</v>
      </c>
      <c r="K7692" t="str">
        <f>INDEX(product!B:B,MATCH('TABELA TOTAL'!$F924,product!A:A,0))</f>
        <v>Technology</v>
      </c>
      <c r="L7692" t="str">
        <f>INDEX(product!C:C,MATCH(F7692,product!A:A,))</f>
        <v>Phones</v>
      </c>
      <c r="M7692" t="str">
        <f>INDEX(product!D:D,MATCH(F7692,product!A:A,))</f>
        <v>OtterBox Commuter Series Case - iPhone 5 &amp; 5s</v>
      </c>
    </row>
    <row r="7693" spans="1:13" x14ac:dyDescent="0.25">
      <c r="A7693" s="1" t="s">
        <v>1513</v>
      </c>
      <c r="B7693" s="2">
        <v>42105</v>
      </c>
      <c r="C7693" s="2">
        <v>42109</v>
      </c>
      <c r="D7693" s="1" t="s">
        <v>19</v>
      </c>
      <c r="E7693" s="1" t="s">
        <v>1514</v>
      </c>
      <c r="F7693" s="1" t="s">
        <v>1517</v>
      </c>
      <c r="G7693">
        <v>406.6</v>
      </c>
      <c r="H7693">
        <v>5</v>
      </c>
      <c r="I7693">
        <v>0</v>
      </c>
      <c r="J7693">
        <v>113.848</v>
      </c>
      <c r="K7693" t="str">
        <f>INDEX(product!B:B,MATCH('TABELA TOTAL'!$F925,product!A:A,0))</f>
        <v>Office Supplies</v>
      </c>
      <c r="L7693" t="str">
        <f>INDEX(product!C:C,MATCH(F7693,product!A:A,))</f>
        <v>Appliances</v>
      </c>
      <c r="M7693" t="str">
        <f>INDEX(product!D:D,MATCH(F7693,product!A:A,))</f>
        <v>Kensington 4 Outlet MasterPiece Compact Power Control Center</v>
      </c>
    </row>
    <row r="7694" spans="1:13" x14ac:dyDescent="0.25">
      <c r="A7694" s="1" t="s">
        <v>6263</v>
      </c>
      <c r="B7694" s="2">
        <v>42105</v>
      </c>
      <c r="C7694" s="2">
        <v>42111</v>
      </c>
      <c r="D7694" s="1" t="s">
        <v>19</v>
      </c>
      <c r="E7694" s="1" t="s">
        <v>3896</v>
      </c>
      <c r="F7694" s="1" t="s">
        <v>902</v>
      </c>
      <c r="G7694">
        <v>67.36</v>
      </c>
      <c r="H7694">
        <v>2</v>
      </c>
      <c r="I7694">
        <v>0.2</v>
      </c>
      <c r="J7694">
        <v>10.103999999999999</v>
      </c>
      <c r="K7694" t="str">
        <f>INDEX(product!B:B,MATCH('TABELA TOTAL'!$F7335,product!A:A,0))</f>
        <v>Office Supplies</v>
      </c>
      <c r="L7694" t="str">
        <f>INDEX(product!C:C,MATCH(F7694,product!A:A,))</f>
        <v>Furnishings</v>
      </c>
      <c r="M7694" t="str">
        <f>INDEX(product!D:D,MATCH(F7694,product!A:A,))</f>
        <v>Executive Impressions Supervisor Wall Clock</v>
      </c>
    </row>
    <row r="7695" spans="1:13" x14ac:dyDescent="0.25">
      <c r="A7695" s="1" t="s">
        <v>6263</v>
      </c>
      <c r="B7695" s="2">
        <v>42105</v>
      </c>
      <c r="C7695" s="2">
        <v>42111</v>
      </c>
      <c r="D7695" s="1" t="s">
        <v>19</v>
      </c>
      <c r="E7695" s="1" t="s">
        <v>3896</v>
      </c>
      <c r="F7695" s="1" t="s">
        <v>428</v>
      </c>
      <c r="G7695">
        <v>54.527999999999999</v>
      </c>
      <c r="H7695">
        <v>3</v>
      </c>
      <c r="I7695">
        <v>0.2</v>
      </c>
      <c r="J7695">
        <v>14.313599999999999</v>
      </c>
      <c r="K7695" t="str">
        <f>INDEX(product!B:B,MATCH('TABELA TOTAL'!$F7336,product!A:A,0))</f>
        <v>Technology</v>
      </c>
      <c r="L7695" t="str">
        <f>INDEX(product!C:C,MATCH(F7695,product!A:A,))</f>
        <v>Furnishings</v>
      </c>
      <c r="M7695" t="str">
        <f>INDEX(product!D:D,MATCH(F7695,product!A:A,))</f>
        <v>Executive Impressions 14" Two-Color Numerals Wall Clock</v>
      </c>
    </row>
    <row r="7696" spans="1:13" x14ac:dyDescent="0.25">
      <c r="A7696" s="1" t="s">
        <v>6323</v>
      </c>
      <c r="B7696" s="2">
        <v>42105</v>
      </c>
      <c r="C7696" s="2">
        <v>42108</v>
      </c>
      <c r="D7696" s="1" t="s">
        <v>11</v>
      </c>
      <c r="E7696" s="1" t="s">
        <v>2239</v>
      </c>
      <c r="F7696" s="1" t="s">
        <v>4747</v>
      </c>
      <c r="G7696">
        <v>639.96799999999996</v>
      </c>
      <c r="H7696">
        <v>4</v>
      </c>
      <c r="I7696">
        <v>0.2</v>
      </c>
      <c r="J7696">
        <v>215.98920000000001</v>
      </c>
      <c r="K7696" t="str">
        <f>INDEX(product!B:B,MATCH('TABELA TOTAL'!$F7462,product!A:A,0))</f>
        <v>Furniture</v>
      </c>
      <c r="L7696" t="str">
        <f>INDEX(product!C:C,MATCH(F7696,product!A:A,))</f>
        <v>Copiers</v>
      </c>
      <c r="M7696" t="str">
        <f>INDEX(product!D:D,MATCH(F7696,product!A:A,))</f>
        <v>Canon PC-428 Personal Copier</v>
      </c>
    </row>
    <row r="7697" spans="1:13" x14ac:dyDescent="0.25">
      <c r="A7697" s="1" t="s">
        <v>6323</v>
      </c>
      <c r="B7697" s="2">
        <v>42105</v>
      </c>
      <c r="C7697" s="2">
        <v>42108</v>
      </c>
      <c r="D7697" s="1" t="s">
        <v>11</v>
      </c>
      <c r="E7697" s="1" t="s">
        <v>2239</v>
      </c>
      <c r="F7697" s="1" t="s">
        <v>1738</v>
      </c>
      <c r="G7697">
        <v>52.76</v>
      </c>
      <c r="H7697">
        <v>2</v>
      </c>
      <c r="I7697">
        <v>0</v>
      </c>
      <c r="J7697">
        <v>24.269600000000001</v>
      </c>
      <c r="K7697" t="str">
        <f>INDEX(product!B:B,MATCH('TABELA TOTAL'!$F7463,product!A:A,0))</f>
        <v>Office Supplies</v>
      </c>
      <c r="L7697" t="str">
        <f>INDEX(product!C:C,MATCH(F7697,product!A:A,))</f>
        <v>Paper</v>
      </c>
      <c r="M7697" t="str">
        <f>INDEX(product!D:D,MATCH(F7697,product!A:A,))</f>
        <v>Easy-staple paper</v>
      </c>
    </row>
    <row r="7698" spans="1:13" x14ac:dyDescent="0.25">
      <c r="A7698" s="1" t="s">
        <v>4016</v>
      </c>
      <c r="B7698" s="2">
        <v>42104</v>
      </c>
      <c r="C7698" s="2">
        <v>42109</v>
      </c>
      <c r="D7698" s="1" t="s">
        <v>19</v>
      </c>
      <c r="E7698" s="1" t="s">
        <v>3673</v>
      </c>
      <c r="F7698" s="1" t="s">
        <v>778</v>
      </c>
      <c r="G7698">
        <v>12.832000000000001</v>
      </c>
      <c r="H7698">
        <v>2</v>
      </c>
      <c r="I7698">
        <v>0.2</v>
      </c>
      <c r="J7698">
        <v>4.3308</v>
      </c>
      <c r="K7698" t="str">
        <f>INDEX(product!B:B,MATCH('TABELA TOTAL'!$F3522,product!A:A,0))</f>
        <v>Office Supplies</v>
      </c>
      <c r="L7698" t="str">
        <f>INDEX(product!C:C,MATCH(F7698,product!A:A,))</f>
        <v>Binders</v>
      </c>
      <c r="M7698" t="str">
        <f>INDEX(product!D:D,MATCH(F7698,product!A:A,))</f>
        <v>Insertable Tab Post Binder Dividers</v>
      </c>
    </row>
    <row r="7699" spans="1:13" x14ac:dyDescent="0.25">
      <c r="A7699" s="1" t="s">
        <v>5579</v>
      </c>
      <c r="B7699" s="2">
        <v>42104</v>
      </c>
      <c r="C7699" s="2">
        <v>42110</v>
      </c>
      <c r="D7699" s="1" t="s">
        <v>19</v>
      </c>
      <c r="E7699" s="1" t="s">
        <v>1136</v>
      </c>
      <c r="F7699" s="1" t="s">
        <v>1793</v>
      </c>
      <c r="G7699">
        <v>142.04</v>
      </c>
      <c r="H7699">
        <v>4</v>
      </c>
      <c r="I7699">
        <v>0</v>
      </c>
      <c r="J7699">
        <v>38.3508</v>
      </c>
      <c r="K7699" t="str">
        <f>INDEX(product!B:B,MATCH('TABELA TOTAL'!$F6062,product!A:A,0))</f>
        <v>Office Supplies</v>
      </c>
      <c r="L7699" t="str">
        <f>INDEX(product!C:C,MATCH(F7699,product!A:A,))</f>
        <v>Storage</v>
      </c>
      <c r="M7699" t="str">
        <f>INDEX(product!D:D,MATCH(F7699,product!A:A,))</f>
        <v>Steel Personal Filing/Posting Tote</v>
      </c>
    </row>
    <row r="7700" spans="1:13" x14ac:dyDescent="0.25">
      <c r="A7700" s="1" t="s">
        <v>5579</v>
      </c>
      <c r="B7700" s="2">
        <v>42104</v>
      </c>
      <c r="C7700" s="2">
        <v>42110</v>
      </c>
      <c r="D7700" s="1" t="s">
        <v>19</v>
      </c>
      <c r="E7700" s="1" t="s">
        <v>1136</v>
      </c>
      <c r="F7700" s="1" t="s">
        <v>567</v>
      </c>
      <c r="G7700">
        <v>14.67</v>
      </c>
      <c r="H7700">
        <v>3</v>
      </c>
      <c r="I7700">
        <v>0</v>
      </c>
      <c r="J7700">
        <v>6.0147000000000004</v>
      </c>
      <c r="K7700" t="str">
        <f>INDEX(product!B:B,MATCH('TABELA TOTAL'!$F6063,product!A:A,0))</f>
        <v>Office Supplies</v>
      </c>
      <c r="L7700" t="str">
        <f>INDEX(product!C:C,MATCH(F7700,product!A:A,))</f>
        <v>Art</v>
      </c>
      <c r="M7700" t="str">
        <f>INDEX(product!D:D,MATCH(F7700,product!A:A,))</f>
        <v>Faber Castell Col-Erase Pencils</v>
      </c>
    </row>
    <row r="7701" spans="1:13" x14ac:dyDescent="0.25">
      <c r="A7701" s="1" t="s">
        <v>1194</v>
      </c>
      <c r="B7701" s="2">
        <v>42103</v>
      </c>
      <c r="C7701" s="2">
        <v>42108</v>
      </c>
      <c r="D7701" s="1" t="s">
        <v>19</v>
      </c>
      <c r="E7701" s="1" t="s">
        <v>1195</v>
      </c>
      <c r="F7701" s="1" t="s">
        <v>1196</v>
      </c>
      <c r="G7701">
        <v>369.91199999999998</v>
      </c>
      <c r="H7701">
        <v>3</v>
      </c>
      <c r="I7701">
        <v>0.2</v>
      </c>
      <c r="J7701">
        <v>-13.871700000000001</v>
      </c>
      <c r="K7701" t="str">
        <f>INDEX(product!B:B,MATCH('TABELA TOTAL'!$F705,product!A:A,0))</f>
        <v>Technology</v>
      </c>
      <c r="L7701" t="str">
        <f>INDEX(product!C:C,MATCH(F7701,product!A:A,))</f>
        <v>Tables</v>
      </c>
      <c r="M7701" t="str">
        <f>INDEX(product!D:D,MATCH(F7701,product!A:A,))</f>
        <v>Laminate Occasional Tables</v>
      </c>
    </row>
    <row r="7702" spans="1:13" x14ac:dyDescent="0.25">
      <c r="A7702" s="1" t="s">
        <v>6843</v>
      </c>
      <c r="B7702" s="2">
        <v>42103</v>
      </c>
      <c r="C7702" s="2">
        <v>42108</v>
      </c>
      <c r="D7702" s="1" t="s">
        <v>19</v>
      </c>
      <c r="E7702" s="1" t="s">
        <v>2327</v>
      </c>
      <c r="F7702" s="1" t="s">
        <v>2725</v>
      </c>
      <c r="G7702">
        <v>17.940000000000001</v>
      </c>
      <c r="H7702">
        <v>3</v>
      </c>
      <c r="I7702">
        <v>0</v>
      </c>
      <c r="J7702">
        <v>3.0497999999999998</v>
      </c>
      <c r="K7702" t="str">
        <f>INDEX(product!B:B,MATCH('TABELA TOTAL'!$F8467,product!A:A,0))</f>
        <v>Furniture</v>
      </c>
      <c r="L7702" t="str">
        <f>INDEX(product!C:C,MATCH(F7702,product!A:A,))</f>
        <v>Storage</v>
      </c>
      <c r="M7702" t="str">
        <f>INDEX(product!D:D,MATCH(F7702,product!A:A,))</f>
        <v>Perma STOR-ALL Hanging File Box, 13 1/8"W x 12 1/4"D x 10 1/2"H</v>
      </c>
    </row>
    <row r="7703" spans="1:13" x14ac:dyDescent="0.25">
      <c r="A7703" s="1" t="s">
        <v>6844</v>
      </c>
      <c r="B7703" s="2">
        <v>42103</v>
      </c>
      <c r="C7703" s="2">
        <v>42108</v>
      </c>
      <c r="D7703" s="1" t="s">
        <v>19</v>
      </c>
      <c r="E7703" s="1" t="s">
        <v>2290</v>
      </c>
      <c r="F7703" s="1" t="s">
        <v>1080</v>
      </c>
      <c r="G7703">
        <v>370.14</v>
      </c>
      <c r="H7703">
        <v>3</v>
      </c>
      <c r="I7703">
        <v>0</v>
      </c>
      <c r="J7703">
        <v>144.3546</v>
      </c>
      <c r="K7703" t="str">
        <f>INDEX(product!B:B,MATCH('TABELA TOTAL'!$F8468,product!A:A,0))</f>
        <v>Furniture</v>
      </c>
      <c r="L7703" t="str">
        <f>INDEX(product!C:C,MATCH(F7703,product!A:A,))</f>
        <v>Appliances</v>
      </c>
      <c r="M7703" t="str">
        <f>INDEX(product!D:D,MATCH(F7703,product!A:A,))</f>
        <v>Honeywell Enviracaire Portable HEPA Air Cleaner for up to 10 x 16 Room</v>
      </c>
    </row>
    <row r="7704" spans="1:13" x14ac:dyDescent="0.25">
      <c r="A7704" s="1" t="s">
        <v>4856</v>
      </c>
      <c r="B7704" s="2">
        <v>42101</v>
      </c>
      <c r="C7704" s="2">
        <v>42105</v>
      </c>
      <c r="D7704" s="1" t="s">
        <v>19</v>
      </c>
      <c r="E7704" s="1" t="s">
        <v>4254</v>
      </c>
      <c r="F7704" s="1" t="s">
        <v>3245</v>
      </c>
      <c r="G7704">
        <v>463.24799999999999</v>
      </c>
      <c r="H7704">
        <v>8</v>
      </c>
      <c r="I7704">
        <v>0.8</v>
      </c>
      <c r="J7704">
        <v>-1181.2824000000001</v>
      </c>
      <c r="K7704" t="str">
        <f>INDEX(product!B:B,MATCH('TABELA TOTAL'!$F4822,product!A:A,0))</f>
        <v>Technology</v>
      </c>
      <c r="L7704" t="str">
        <f>INDEX(product!C:C,MATCH(F7704,product!A:A,))</f>
        <v>Appliances</v>
      </c>
      <c r="M7704" t="str">
        <f>INDEX(product!D:D,MATCH(F7704,product!A:A,))</f>
        <v>Hoover Upright Vacuum With Dirt Cup</v>
      </c>
    </row>
    <row r="7705" spans="1:13" x14ac:dyDescent="0.25">
      <c r="A7705" s="1" t="s">
        <v>4856</v>
      </c>
      <c r="B7705" s="2">
        <v>42101</v>
      </c>
      <c r="C7705" s="2">
        <v>42105</v>
      </c>
      <c r="D7705" s="1" t="s">
        <v>19</v>
      </c>
      <c r="E7705" s="1" t="s">
        <v>4254</v>
      </c>
      <c r="F7705" s="1" t="s">
        <v>1366</v>
      </c>
      <c r="G7705">
        <v>383.952</v>
      </c>
      <c r="H7705">
        <v>6</v>
      </c>
      <c r="I7705">
        <v>0.2</v>
      </c>
      <c r="J7705">
        <v>47.994</v>
      </c>
      <c r="K7705" t="str">
        <f>INDEX(product!B:B,MATCH('TABELA TOTAL'!$F4823,product!A:A,0))</f>
        <v>Office Supplies</v>
      </c>
      <c r="L7705" t="str">
        <f>INDEX(product!C:C,MATCH(F7705,product!A:A,))</f>
        <v>Accessories</v>
      </c>
      <c r="M7705" t="str">
        <f>INDEX(product!D:D,MATCH(F7705,product!A:A,))</f>
        <v>Razer Kraken PRO Over Ear PC and Music Headset</v>
      </c>
    </row>
    <row r="7706" spans="1:13" x14ac:dyDescent="0.25">
      <c r="A7706" s="1" t="s">
        <v>5482</v>
      </c>
      <c r="B7706" s="2">
        <v>42101</v>
      </c>
      <c r="C7706" s="2">
        <v>42103</v>
      </c>
      <c r="D7706" s="1" t="s">
        <v>79</v>
      </c>
      <c r="E7706" s="1" t="s">
        <v>366</v>
      </c>
      <c r="F7706" s="1" t="s">
        <v>1153</v>
      </c>
      <c r="G7706">
        <v>11.736000000000001</v>
      </c>
      <c r="H7706">
        <v>3</v>
      </c>
      <c r="I7706">
        <v>0.2</v>
      </c>
      <c r="J7706">
        <v>1.0268999999999999</v>
      </c>
      <c r="K7706" t="str">
        <f>INDEX(product!B:B,MATCH('TABELA TOTAL'!$F5877,product!A:A,0))</f>
        <v>Technology</v>
      </c>
      <c r="L7706" t="str">
        <f>INDEX(product!C:C,MATCH(F7706,product!A:A,))</f>
        <v>Art</v>
      </c>
      <c r="M7706" t="str">
        <f>INDEX(product!D:D,MATCH(F7706,product!A:A,))</f>
        <v>Newell 331</v>
      </c>
    </row>
    <row r="7707" spans="1:13" x14ac:dyDescent="0.25">
      <c r="A7707" s="1" t="s">
        <v>7164</v>
      </c>
      <c r="B7707" s="2">
        <v>42101</v>
      </c>
      <c r="C7707" s="2">
        <v>42104</v>
      </c>
      <c r="D7707" s="1" t="s">
        <v>79</v>
      </c>
      <c r="E7707" s="1" t="s">
        <v>1147</v>
      </c>
      <c r="F7707" s="1" t="s">
        <v>2204</v>
      </c>
      <c r="G7707">
        <v>25.92</v>
      </c>
      <c r="H7707">
        <v>4</v>
      </c>
      <c r="I7707">
        <v>0</v>
      </c>
      <c r="J7707">
        <v>12.441599999999999</v>
      </c>
      <c r="K7707" t="str">
        <f>INDEX(product!B:B,MATCH('TABELA TOTAL'!$F9038,product!A:A,0))</f>
        <v>Furniture</v>
      </c>
      <c r="L7707" t="str">
        <f>INDEX(product!C:C,MATCH(F7707,product!A:A,))</f>
        <v>Paper</v>
      </c>
      <c r="M7707" t="str">
        <f>INDEX(product!D:D,MATCH(F7707,product!A:A,))</f>
        <v>Xerox 192</v>
      </c>
    </row>
    <row r="7708" spans="1:13" x14ac:dyDescent="0.25">
      <c r="A7708" s="1" t="s">
        <v>7164</v>
      </c>
      <c r="B7708" s="2">
        <v>42101</v>
      </c>
      <c r="C7708" s="2">
        <v>42104</v>
      </c>
      <c r="D7708" s="1" t="s">
        <v>79</v>
      </c>
      <c r="E7708" s="1" t="s">
        <v>1147</v>
      </c>
      <c r="F7708" s="1" t="s">
        <v>2206</v>
      </c>
      <c r="G7708">
        <v>22.58</v>
      </c>
      <c r="H7708">
        <v>2</v>
      </c>
      <c r="I7708">
        <v>0</v>
      </c>
      <c r="J7708">
        <v>5.8708</v>
      </c>
      <c r="K7708" t="str">
        <f>INDEX(product!B:B,MATCH('TABELA TOTAL'!$F9039,product!A:A,0))</f>
        <v>Furniture</v>
      </c>
      <c r="L7708" t="str">
        <f>INDEX(product!C:C,MATCH(F7708,product!A:A,))</f>
        <v>Storage</v>
      </c>
      <c r="M7708" t="str">
        <f>INDEX(product!D:D,MATCH(F7708,product!A:A,))</f>
        <v>X-Rack File for Hanging Folders</v>
      </c>
    </row>
    <row r="7709" spans="1:13" x14ac:dyDescent="0.25">
      <c r="A7709" s="1" t="s">
        <v>3246</v>
      </c>
      <c r="B7709" s="2">
        <v>42100</v>
      </c>
      <c r="C7709" s="2">
        <v>42104</v>
      </c>
      <c r="D7709" s="1" t="s">
        <v>19</v>
      </c>
      <c r="E7709" s="1" t="s">
        <v>3247</v>
      </c>
      <c r="F7709" s="1" t="s">
        <v>1038</v>
      </c>
      <c r="G7709">
        <v>42.048000000000002</v>
      </c>
      <c r="H7709">
        <v>9</v>
      </c>
      <c r="I7709">
        <v>0.2</v>
      </c>
      <c r="J7709">
        <v>5.2560000000000002</v>
      </c>
      <c r="K7709" t="str">
        <f>INDEX(product!B:B,MATCH('TABELA TOTAL'!$F2526,product!A:A,0))</f>
        <v>Office Supplies</v>
      </c>
      <c r="L7709" t="str">
        <f>INDEX(product!C:C,MATCH(F7709,product!A:A,))</f>
        <v>Art</v>
      </c>
      <c r="M7709" t="str">
        <f>INDEX(product!D:D,MATCH(F7709,product!A:A,))</f>
        <v>Newell 312</v>
      </c>
    </row>
    <row r="7710" spans="1:13" x14ac:dyDescent="0.25">
      <c r="A7710" s="1" t="s">
        <v>3246</v>
      </c>
      <c r="B7710" s="2">
        <v>42100</v>
      </c>
      <c r="C7710" s="2">
        <v>42104</v>
      </c>
      <c r="D7710" s="1" t="s">
        <v>19</v>
      </c>
      <c r="E7710" s="1" t="s">
        <v>3247</v>
      </c>
      <c r="F7710" s="1" t="s">
        <v>3248</v>
      </c>
      <c r="G7710">
        <v>25.488</v>
      </c>
      <c r="H7710">
        <v>2</v>
      </c>
      <c r="I7710">
        <v>0.2</v>
      </c>
      <c r="J7710">
        <v>4.4603999999999999</v>
      </c>
      <c r="K7710" t="str">
        <f>INDEX(product!B:B,MATCH('TABELA TOTAL'!$F2527,product!A:A,0))</f>
        <v>Furniture</v>
      </c>
      <c r="L7710" t="str">
        <f>INDEX(product!C:C,MATCH(F7710,product!A:A,))</f>
        <v>Accessories</v>
      </c>
      <c r="M7710" t="str">
        <f>INDEX(product!D:D,MATCH(F7710,product!A:A,))</f>
        <v>Maxell 4.7GB DVD-RW 3/Pack</v>
      </c>
    </row>
    <row r="7711" spans="1:13" x14ac:dyDescent="0.25">
      <c r="A7711" s="1" t="s">
        <v>3246</v>
      </c>
      <c r="B7711" s="2">
        <v>42100</v>
      </c>
      <c r="C7711" s="2">
        <v>42104</v>
      </c>
      <c r="D7711" s="1" t="s">
        <v>19</v>
      </c>
      <c r="E7711" s="1" t="s">
        <v>3247</v>
      </c>
      <c r="F7711" s="1" t="s">
        <v>2243</v>
      </c>
      <c r="G7711">
        <v>6.9</v>
      </c>
      <c r="H7711">
        <v>3</v>
      </c>
      <c r="I7711">
        <v>0.8</v>
      </c>
      <c r="J7711">
        <v>-12.074999999999999</v>
      </c>
      <c r="K7711" t="str">
        <f>INDEX(product!B:B,MATCH('TABELA TOTAL'!$F2528,product!A:A,0))</f>
        <v>Office Supplies</v>
      </c>
      <c r="L7711" t="str">
        <f>INDEX(product!C:C,MATCH(F7711,product!A:A,))</f>
        <v>Binders</v>
      </c>
      <c r="M7711" t="str">
        <f>INDEX(product!D:D,MATCH(F7711,product!A:A,))</f>
        <v>Ibico Covers for Plastic or Wire Binding Elements</v>
      </c>
    </row>
    <row r="7712" spans="1:13" x14ac:dyDescent="0.25">
      <c r="A7712" s="1" t="s">
        <v>3246</v>
      </c>
      <c r="B7712" s="2">
        <v>42100</v>
      </c>
      <c r="C7712" s="2">
        <v>42104</v>
      </c>
      <c r="D7712" s="1" t="s">
        <v>19</v>
      </c>
      <c r="E7712" s="1" t="s">
        <v>3247</v>
      </c>
      <c r="F7712" s="1" t="s">
        <v>2815</v>
      </c>
      <c r="G7712">
        <v>9.6479999999999997</v>
      </c>
      <c r="H7712">
        <v>6</v>
      </c>
      <c r="I7712">
        <v>0.8</v>
      </c>
      <c r="J7712">
        <v>-16.884</v>
      </c>
      <c r="K7712" t="str">
        <f>INDEX(product!B:B,MATCH('TABELA TOTAL'!$F2529,product!A:A,0))</f>
        <v>Office Supplies</v>
      </c>
      <c r="L7712" t="str">
        <f>INDEX(product!C:C,MATCH(F7712,product!A:A,))</f>
        <v>Binders</v>
      </c>
      <c r="M7712" t="str">
        <f>INDEX(product!D:D,MATCH(F7712,product!A:A,))</f>
        <v>Fellowes Twister Kit, Gray/Clear, 3/pkg</v>
      </c>
    </row>
    <row r="7713" spans="1:13" x14ac:dyDescent="0.25">
      <c r="A7713" s="1" t="s">
        <v>3246</v>
      </c>
      <c r="B7713" s="2">
        <v>42100</v>
      </c>
      <c r="C7713" s="2">
        <v>42104</v>
      </c>
      <c r="D7713" s="1" t="s">
        <v>19</v>
      </c>
      <c r="E7713" s="1" t="s">
        <v>3247</v>
      </c>
      <c r="F7713" s="1" t="s">
        <v>2332</v>
      </c>
      <c r="G7713">
        <v>7.968</v>
      </c>
      <c r="H7713">
        <v>2</v>
      </c>
      <c r="I7713">
        <v>0.2</v>
      </c>
      <c r="J7713">
        <v>2.8883999999999999</v>
      </c>
      <c r="K7713" t="str">
        <f>INDEX(product!B:B,MATCH('TABELA TOTAL'!$F2530,product!A:A,0))</f>
        <v>Furniture</v>
      </c>
      <c r="L7713" t="str">
        <f>INDEX(product!C:C,MATCH(F7713,product!A:A,))</f>
        <v>Paper</v>
      </c>
      <c r="M7713" t="str">
        <f>INDEX(product!D:D,MATCH(F7713,product!A:A,))</f>
        <v>Xerox 1949</v>
      </c>
    </row>
    <row r="7714" spans="1:13" x14ac:dyDescent="0.25">
      <c r="A7714" s="1" t="s">
        <v>3985</v>
      </c>
      <c r="B7714" s="2">
        <v>42100</v>
      </c>
      <c r="C7714" s="2">
        <v>42104</v>
      </c>
      <c r="D7714" s="1" t="s">
        <v>19</v>
      </c>
      <c r="E7714" s="1" t="s">
        <v>3986</v>
      </c>
      <c r="F7714" s="1" t="s">
        <v>1415</v>
      </c>
      <c r="G7714">
        <v>47.951999999999998</v>
      </c>
      <c r="H7714">
        <v>3</v>
      </c>
      <c r="I7714">
        <v>0.2</v>
      </c>
      <c r="J7714">
        <v>16.183800000000002</v>
      </c>
      <c r="K7714" t="str">
        <f>INDEX(product!B:B,MATCH('TABELA TOTAL'!$F3471,product!A:A,0))</f>
        <v>Furniture</v>
      </c>
      <c r="L7714" t="str">
        <f>INDEX(product!C:C,MATCH(F7714,product!A:A,))</f>
        <v>Paper</v>
      </c>
      <c r="M7714" t="str">
        <f>INDEX(product!D:D,MATCH(F7714,product!A:A,))</f>
        <v>Xerox 1884</v>
      </c>
    </row>
    <row r="7715" spans="1:13" x14ac:dyDescent="0.25">
      <c r="A7715" s="1" t="s">
        <v>241</v>
      </c>
      <c r="B7715" s="2">
        <v>42099</v>
      </c>
      <c r="C7715" s="2">
        <v>42104</v>
      </c>
      <c r="D7715" s="1" t="s">
        <v>19</v>
      </c>
      <c r="E7715" s="1" t="s">
        <v>242</v>
      </c>
      <c r="F7715" s="1" t="s">
        <v>243</v>
      </c>
      <c r="G7715">
        <v>157.79400000000001</v>
      </c>
      <c r="H7715">
        <v>1</v>
      </c>
      <c r="I7715">
        <v>0.7</v>
      </c>
      <c r="J7715">
        <v>-115.71559999999999</v>
      </c>
      <c r="K7715" t="str">
        <f>INDEX(product!B:B,MATCH('TABELA TOTAL'!$F120,product!A:A,0))</f>
        <v>Furniture</v>
      </c>
      <c r="L7715" t="str">
        <f>INDEX(product!C:C,MATCH(F7715,product!A:A,))</f>
        <v>Binders</v>
      </c>
      <c r="M7715" t="str">
        <f>INDEX(product!D:D,MATCH(F7715,product!A:A,))</f>
        <v>GBC DocuBind 300 Electric Binding Machine</v>
      </c>
    </row>
    <row r="7716" spans="1:13" x14ac:dyDescent="0.25">
      <c r="A7716" s="1" t="s">
        <v>4272</v>
      </c>
      <c r="B7716" s="2">
        <v>42099</v>
      </c>
      <c r="C7716" s="2">
        <v>42104</v>
      </c>
      <c r="D7716" s="1" t="s">
        <v>19</v>
      </c>
      <c r="E7716" s="1" t="s">
        <v>4273</v>
      </c>
      <c r="F7716" s="1" t="s">
        <v>3037</v>
      </c>
      <c r="G7716">
        <v>98.111999999999995</v>
      </c>
      <c r="H7716">
        <v>7</v>
      </c>
      <c r="I7716">
        <v>0.2</v>
      </c>
      <c r="J7716">
        <v>18.396000000000001</v>
      </c>
      <c r="K7716" t="str">
        <f>INDEX(product!B:B,MATCH('TABELA TOTAL'!$F3905,product!A:A,0))</f>
        <v>Office Supplies</v>
      </c>
      <c r="L7716" t="str">
        <f>INDEX(product!C:C,MATCH(F7716,product!A:A,))</f>
        <v>Appliances</v>
      </c>
      <c r="M7716" t="str">
        <f>INDEX(product!D:D,MATCH(F7716,product!A:A,))</f>
        <v>Bionaire 99.97% HEPA Air Cleaner</v>
      </c>
    </row>
    <row r="7717" spans="1:13" x14ac:dyDescent="0.25">
      <c r="A7717" s="1" t="s">
        <v>4272</v>
      </c>
      <c r="B7717" s="2">
        <v>42099</v>
      </c>
      <c r="C7717" s="2">
        <v>42104</v>
      </c>
      <c r="D7717" s="1" t="s">
        <v>19</v>
      </c>
      <c r="E7717" s="1" t="s">
        <v>4273</v>
      </c>
      <c r="F7717" s="1" t="s">
        <v>1503</v>
      </c>
      <c r="G7717">
        <v>563.80799999999999</v>
      </c>
      <c r="H7717">
        <v>4</v>
      </c>
      <c r="I7717">
        <v>0.2</v>
      </c>
      <c r="J7717">
        <v>21.142800000000001</v>
      </c>
      <c r="K7717" t="str">
        <f>INDEX(product!B:B,MATCH('TABELA TOTAL'!$F3906,product!A:A,0))</f>
        <v>Office Supplies</v>
      </c>
      <c r="L7717" t="str">
        <f>INDEX(product!C:C,MATCH(F7717,product!A:A,))</f>
        <v>Storage</v>
      </c>
      <c r="M7717" t="str">
        <f>INDEX(product!D:D,MATCH(F7717,product!A:A,))</f>
        <v>Fellowes High-Stak Drawer Files</v>
      </c>
    </row>
    <row r="7718" spans="1:13" x14ac:dyDescent="0.25">
      <c r="A7718" s="1" t="s">
        <v>4272</v>
      </c>
      <c r="B7718" s="2">
        <v>42099</v>
      </c>
      <c r="C7718" s="2">
        <v>42104</v>
      </c>
      <c r="D7718" s="1" t="s">
        <v>19</v>
      </c>
      <c r="E7718" s="1" t="s">
        <v>4273</v>
      </c>
      <c r="F7718" s="1" t="s">
        <v>1798</v>
      </c>
      <c r="G7718">
        <v>10.428000000000001</v>
      </c>
      <c r="H7718">
        <v>4</v>
      </c>
      <c r="I7718">
        <v>0.7</v>
      </c>
      <c r="J7718">
        <v>-6.952</v>
      </c>
      <c r="K7718" t="str">
        <f>INDEX(product!B:B,MATCH('TABELA TOTAL'!$F3907,product!A:A,0))</f>
        <v>Office Supplies</v>
      </c>
      <c r="L7718" t="str">
        <f>INDEX(product!C:C,MATCH(F7718,product!A:A,))</f>
        <v>Binders</v>
      </c>
      <c r="M7718" t="str">
        <f>INDEX(product!D:D,MATCH(F7718,product!A:A,))</f>
        <v>Cardinal Slant-D Ring Binders</v>
      </c>
    </row>
    <row r="7719" spans="1:13" x14ac:dyDescent="0.25">
      <c r="A7719" s="1" t="s">
        <v>4272</v>
      </c>
      <c r="B7719" s="2">
        <v>42099</v>
      </c>
      <c r="C7719" s="2">
        <v>42104</v>
      </c>
      <c r="D7719" s="1" t="s">
        <v>19</v>
      </c>
      <c r="E7719" s="1" t="s">
        <v>4273</v>
      </c>
      <c r="F7719" s="1" t="s">
        <v>3071</v>
      </c>
      <c r="G7719">
        <v>547.13599999999997</v>
      </c>
      <c r="H7719">
        <v>4</v>
      </c>
      <c r="I7719">
        <v>0.2</v>
      </c>
      <c r="J7719">
        <v>-68.391999999999996</v>
      </c>
      <c r="K7719" t="str">
        <f>INDEX(product!B:B,MATCH('TABELA TOTAL'!$F3908,product!A:A,0))</f>
        <v>Office Supplies</v>
      </c>
      <c r="L7719" t="str">
        <f>INDEX(product!C:C,MATCH(F7719,product!A:A,))</f>
        <v>Furnishings</v>
      </c>
      <c r="M7719" t="str">
        <f>INDEX(product!D:D,MATCH(F7719,product!A:A,))</f>
        <v>Tenex Antistatic Computer Chair Mats</v>
      </c>
    </row>
    <row r="7720" spans="1:13" x14ac:dyDescent="0.25">
      <c r="A7720" s="1" t="s">
        <v>4272</v>
      </c>
      <c r="B7720" s="2">
        <v>42099</v>
      </c>
      <c r="C7720" s="2">
        <v>42104</v>
      </c>
      <c r="D7720" s="1" t="s">
        <v>19</v>
      </c>
      <c r="E7720" s="1" t="s">
        <v>4273</v>
      </c>
      <c r="F7720" s="1" t="s">
        <v>1010</v>
      </c>
      <c r="G7720">
        <v>14.85</v>
      </c>
      <c r="H7720">
        <v>5</v>
      </c>
      <c r="I7720">
        <v>0.4</v>
      </c>
      <c r="J7720">
        <v>-3.2174999999999998</v>
      </c>
      <c r="K7720" t="str">
        <f>INDEX(product!B:B,MATCH('TABELA TOTAL'!$F3909,product!A:A,0))</f>
        <v>Office Supplies</v>
      </c>
      <c r="L7720" t="str">
        <f>INDEX(product!C:C,MATCH(F7720,product!A:A,))</f>
        <v>Phones</v>
      </c>
      <c r="M7720" t="str">
        <f>INDEX(product!D:D,MATCH(F7720,product!A:A,))</f>
        <v>Cush Cases Heavy Duty Rugged Cover Case for Samsung Galaxy S5 - Purple</v>
      </c>
    </row>
    <row r="7721" spans="1:13" x14ac:dyDescent="0.25">
      <c r="A7721" s="1" t="s">
        <v>4272</v>
      </c>
      <c r="B7721" s="2">
        <v>42099</v>
      </c>
      <c r="C7721" s="2">
        <v>42104</v>
      </c>
      <c r="D7721" s="1" t="s">
        <v>19</v>
      </c>
      <c r="E7721" s="1" t="s">
        <v>4273</v>
      </c>
      <c r="F7721" s="1" t="s">
        <v>220</v>
      </c>
      <c r="G7721">
        <v>41.988</v>
      </c>
      <c r="H7721">
        <v>2</v>
      </c>
      <c r="I7721">
        <v>0.4</v>
      </c>
      <c r="J7721">
        <v>-9.7972000000000001</v>
      </c>
      <c r="K7721" t="str">
        <f>INDEX(product!B:B,MATCH('TABELA TOTAL'!$F3910,product!A:A,0))</f>
        <v>Office Supplies</v>
      </c>
      <c r="L7721" t="str">
        <f>INDEX(product!C:C,MATCH(F7721,product!A:A,))</f>
        <v>Phones</v>
      </c>
      <c r="M7721" t="str">
        <f>INDEX(product!D:D,MATCH(F7721,product!A:A,))</f>
        <v>Speck Products Candyshell Flip Case</v>
      </c>
    </row>
    <row r="7722" spans="1:13" x14ac:dyDescent="0.25">
      <c r="A7722" s="1" t="s">
        <v>4272</v>
      </c>
      <c r="B7722" s="2">
        <v>42099</v>
      </c>
      <c r="C7722" s="2">
        <v>42104</v>
      </c>
      <c r="D7722" s="1" t="s">
        <v>19</v>
      </c>
      <c r="E7722" s="1" t="s">
        <v>4273</v>
      </c>
      <c r="F7722" s="1" t="s">
        <v>2687</v>
      </c>
      <c r="G7722">
        <v>7.5839999999999996</v>
      </c>
      <c r="H7722">
        <v>1</v>
      </c>
      <c r="I7722">
        <v>0.2</v>
      </c>
      <c r="J7722">
        <v>2.37</v>
      </c>
      <c r="K7722" t="str">
        <f>INDEX(product!B:B,MATCH('TABELA TOTAL'!$F3911,product!A:A,0))</f>
        <v>Office Supplies</v>
      </c>
      <c r="L7722" t="str">
        <f>INDEX(product!C:C,MATCH(F7722,product!A:A,))</f>
        <v>Furnishings</v>
      </c>
      <c r="M7722" t="str">
        <f>INDEX(product!D:D,MATCH(F7722,product!A:A,))</f>
        <v>DAX Charcoal/Nickel-Tone Document Frame, 5 x 7</v>
      </c>
    </row>
    <row r="7723" spans="1:13" x14ac:dyDescent="0.25">
      <c r="A7723" s="1" t="s">
        <v>4272</v>
      </c>
      <c r="B7723" s="2">
        <v>42099</v>
      </c>
      <c r="C7723" s="2">
        <v>42104</v>
      </c>
      <c r="D7723" s="1" t="s">
        <v>19</v>
      </c>
      <c r="E7723" s="1" t="s">
        <v>4273</v>
      </c>
      <c r="F7723" s="1" t="s">
        <v>4274</v>
      </c>
      <c r="G7723">
        <v>352.45</v>
      </c>
      <c r="H7723">
        <v>5</v>
      </c>
      <c r="I7723">
        <v>0.5</v>
      </c>
      <c r="J7723">
        <v>-211.47</v>
      </c>
      <c r="K7723" t="str">
        <f>INDEX(product!B:B,MATCH('TABELA TOTAL'!$F3912,product!A:A,0))</f>
        <v>Office Supplies</v>
      </c>
      <c r="L7723" t="str">
        <f>INDEX(product!C:C,MATCH(F7723,product!A:A,))</f>
        <v>Bookcases</v>
      </c>
      <c r="M7723" t="str">
        <f>INDEX(product!D:D,MATCH(F7723,product!A:A,))</f>
        <v>Bush Heritage Pine Collection 5-Shelf Bookcase, Albany Pine Finish, *Special Order</v>
      </c>
    </row>
    <row r="7724" spans="1:13" x14ac:dyDescent="0.25">
      <c r="A7724" s="1" t="s">
        <v>5581</v>
      </c>
      <c r="B7724" s="2">
        <v>42099</v>
      </c>
      <c r="C7724" s="2">
        <v>42101</v>
      </c>
      <c r="D7724" s="1" t="s">
        <v>79</v>
      </c>
      <c r="E7724" s="1" t="s">
        <v>315</v>
      </c>
      <c r="F7724" s="1" t="s">
        <v>1325</v>
      </c>
      <c r="G7724">
        <v>23.904</v>
      </c>
      <c r="H7724">
        <v>6</v>
      </c>
      <c r="I7724">
        <v>0.2</v>
      </c>
      <c r="J7724">
        <v>7.7687999999999997</v>
      </c>
      <c r="K7724" t="str">
        <f>INDEX(product!B:B,MATCH('TABELA TOTAL'!$F6067,product!A:A,0))</f>
        <v>Technology</v>
      </c>
      <c r="L7724" t="str">
        <f>INDEX(product!C:C,MATCH(F7724,product!A:A,))</f>
        <v>Labels</v>
      </c>
      <c r="M7724" t="str">
        <f>INDEX(product!D:D,MATCH(F7724,product!A:A,))</f>
        <v>Avery 499</v>
      </c>
    </row>
    <row r="7725" spans="1:13" x14ac:dyDescent="0.25">
      <c r="A7725" s="1" t="s">
        <v>6406</v>
      </c>
      <c r="B7725" s="2">
        <v>42099</v>
      </c>
      <c r="C7725" s="2">
        <v>42105</v>
      </c>
      <c r="D7725" s="1" t="s">
        <v>19</v>
      </c>
      <c r="E7725" s="1" t="s">
        <v>3513</v>
      </c>
      <c r="F7725" s="1" t="s">
        <v>1860</v>
      </c>
      <c r="G7725">
        <v>892.22400000000005</v>
      </c>
      <c r="H7725">
        <v>3</v>
      </c>
      <c r="I7725">
        <v>0.2</v>
      </c>
      <c r="J7725">
        <v>89.222399999999993</v>
      </c>
      <c r="K7725" t="str">
        <f>INDEX(product!B:B,MATCH('TABELA TOTAL'!$F7647,product!A:A,0))</f>
        <v>Furniture</v>
      </c>
      <c r="L7725" t="str">
        <f>INDEX(product!C:C,MATCH(F7725,product!A:A,))</f>
        <v>Chairs</v>
      </c>
      <c r="M7725" t="str">
        <f>INDEX(product!D:D,MATCH(F7725,product!A:A,))</f>
        <v>GuestStacker Chair with Chrome Finish Legs</v>
      </c>
    </row>
    <row r="7726" spans="1:13" x14ac:dyDescent="0.25">
      <c r="A7726" s="1" t="s">
        <v>7144</v>
      </c>
      <c r="B7726" s="2">
        <v>42099</v>
      </c>
      <c r="C7726" s="2">
        <v>42100</v>
      </c>
      <c r="D7726" s="1" t="s">
        <v>654</v>
      </c>
      <c r="E7726" s="1" t="s">
        <v>1009</v>
      </c>
      <c r="F7726" s="1" t="s">
        <v>207</v>
      </c>
      <c r="G7726">
        <v>239.94</v>
      </c>
      <c r="H7726">
        <v>6</v>
      </c>
      <c r="I7726">
        <v>0</v>
      </c>
      <c r="J7726">
        <v>26.3934</v>
      </c>
      <c r="K7726" t="str">
        <f>INDEX(product!B:B,MATCH('TABELA TOTAL'!$F9005,product!A:A,0))</f>
        <v>Office Supplies</v>
      </c>
      <c r="L7726" t="str">
        <f>INDEX(product!C:C,MATCH(F7726,product!A:A,))</f>
        <v>Accessories</v>
      </c>
      <c r="M7726" t="str">
        <f>INDEX(product!D:D,MATCH(F7726,product!A:A,))</f>
        <v>SanDisk Ultra 64 GB MicroSDHC Class 10 Memory Card</v>
      </c>
    </row>
    <row r="7727" spans="1:13" x14ac:dyDescent="0.25">
      <c r="A7727" s="1" t="s">
        <v>7144</v>
      </c>
      <c r="B7727" s="2">
        <v>42099</v>
      </c>
      <c r="C7727" s="2">
        <v>42100</v>
      </c>
      <c r="D7727" s="1" t="s">
        <v>654</v>
      </c>
      <c r="E7727" s="1" t="s">
        <v>1009</v>
      </c>
      <c r="F7727" s="1" t="s">
        <v>4845</v>
      </c>
      <c r="G7727">
        <v>23.84</v>
      </c>
      <c r="H7727">
        <v>8</v>
      </c>
      <c r="I7727">
        <v>0</v>
      </c>
      <c r="J7727">
        <v>6.4367999999999999</v>
      </c>
      <c r="K7727" t="str">
        <f>INDEX(product!B:B,MATCH('TABELA TOTAL'!$F9006,product!A:A,0))</f>
        <v>Furniture</v>
      </c>
      <c r="L7727" t="str">
        <f>INDEX(product!C:C,MATCH(F7727,product!A:A,))</f>
        <v>Art</v>
      </c>
      <c r="M7727" t="str">
        <f>INDEX(product!D:D,MATCH(F7727,product!A:A,))</f>
        <v>Dixon Ticonderoga Pencils</v>
      </c>
    </row>
    <row r="7728" spans="1:13" x14ac:dyDescent="0.25">
      <c r="A7728" s="1" t="s">
        <v>1693</v>
      </c>
      <c r="B7728" s="2">
        <v>42098</v>
      </c>
      <c r="C7728" s="2">
        <v>42102</v>
      </c>
      <c r="D7728" s="1" t="s">
        <v>19</v>
      </c>
      <c r="E7728" s="1" t="s">
        <v>1694</v>
      </c>
      <c r="F7728" s="1" t="s">
        <v>1695</v>
      </c>
      <c r="G7728">
        <v>11.16</v>
      </c>
      <c r="H7728">
        <v>2</v>
      </c>
      <c r="I7728">
        <v>0</v>
      </c>
      <c r="J7728">
        <v>4.3524000000000003</v>
      </c>
      <c r="K7728" t="str">
        <f>INDEX(product!B:B,MATCH('TABELA TOTAL'!$F1055,product!A:A,0))</f>
        <v>Furniture</v>
      </c>
      <c r="L7728" t="str">
        <f>INDEX(product!C:C,MATCH(F7728,product!A:A,))</f>
        <v>Art</v>
      </c>
      <c r="M7728" t="str">
        <f>INDEX(product!D:D,MATCH(F7728,product!A:A,))</f>
        <v>DIXON Ticonderoga Erasable Checking Pencils</v>
      </c>
    </row>
    <row r="7729" spans="1:13" x14ac:dyDescent="0.25">
      <c r="A7729" s="1" t="s">
        <v>1693</v>
      </c>
      <c r="B7729" s="2">
        <v>42098</v>
      </c>
      <c r="C7729" s="2">
        <v>42102</v>
      </c>
      <c r="D7729" s="1" t="s">
        <v>19</v>
      </c>
      <c r="E7729" s="1" t="s">
        <v>1694</v>
      </c>
      <c r="F7729" s="1" t="s">
        <v>1696</v>
      </c>
      <c r="G7729">
        <v>108.4</v>
      </c>
      <c r="H7729">
        <v>2</v>
      </c>
      <c r="I7729">
        <v>0</v>
      </c>
      <c r="J7729">
        <v>22.763999999999999</v>
      </c>
      <c r="K7729" t="str">
        <f>INDEX(product!B:B,MATCH('TABELA TOTAL'!$F1056,product!A:A,0))</f>
        <v>Furniture</v>
      </c>
      <c r="L7729" t="str">
        <f>INDEX(product!C:C,MATCH(F7729,product!A:A,))</f>
        <v>Furnishings</v>
      </c>
      <c r="M7729" t="str">
        <f>INDEX(product!D:D,MATCH(F7729,product!A:A,))</f>
        <v>Eldon Advantage Foldable Chair Mats for Low Pile Carpets</v>
      </c>
    </row>
    <row r="7730" spans="1:13" x14ac:dyDescent="0.25">
      <c r="A7730" s="1" t="s">
        <v>1693</v>
      </c>
      <c r="B7730" s="2">
        <v>42098</v>
      </c>
      <c r="C7730" s="2">
        <v>42102</v>
      </c>
      <c r="D7730" s="1" t="s">
        <v>19</v>
      </c>
      <c r="E7730" s="1" t="s">
        <v>1694</v>
      </c>
      <c r="F7730" s="1" t="s">
        <v>295</v>
      </c>
      <c r="G7730">
        <v>82.343999999999994</v>
      </c>
      <c r="H7730">
        <v>3</v>
      </c>
      <c r="I7730">
        <v>0.2</v>
      </c>
      <c r="J7730">
        <v>27.7911</v>
      </c>
      <c r="K7730" t="str">
        <f>INDEX(product!B:B,MATCH('TABELA TOTAL'!$F1057,product!A:A,0))</f>
        <v>Furniture</v>
      </c>
      <c r="L7730" t="str">
        <f>INDEX(product!C:C,MATCH(F7730,product!A:A,))</f>
        <v>Binders</v>
      </c>
      <c r="M7730" t="str">
        <f>INDEX(product!D:D,MATCH(F7730,product!A:A,))</f>
        <v>GBC Prestige Therm-A-Bind Covers</v>
      </c>
    </row>
    <row r="7731" spans="1:13" x14ac:dyDescent="0.25">
      <c r="A7731" s="1" t="s">
        <v>1693</v>
      </c>
      <c r="B7731" s="2">
        <v>42098</v>
      </c>
      <c r="C7731" s="2">
        <v>42102</v>
      </c>
      <c r="D7731" s="1" t="s">
        <v>19</v>
      </c>
      <c r="E7731" s="1" t="s">
        <v>1694</v>
      </c>
      <c r="F7731" s="1" t="s">
        <v>1697</v>
      </c>
      <c r="G7731">
        <v>9.0879999999999992</v>
      </c>
      <c r="H7731">
        <v>4</v>
      </c>
      <c r="I7731">
        <v>0.2</v>
      </c>
      <c r="J7731">
        <v>3.2944</v>
      </c>
      <c r="K7731" t="str">
        <f>INDEX(product!B:B,MATCH('TABELA TOTAL'!$F1058,product!A:A,0))</f>
        <v>Office Supplies</v>
      </c>
      <c r="L7731" t="str">
        <f>INDEX(product!C:C,MATCH(F7731,product!A:A,))</f>
        <v>Binders</v>
      </c>
      <c r="M7731" t="str">
        <f>INDEX(product!D:D,MATCH(F7731,product!A:A,))</f>
        <v>Avery Round Ring Poly Binders</v>
      </c>
    </row>
    <row r="7732" spans="1:13" x14ac:dyDescent="0.25">
      <c r="A7732" s="1" t="s">
        <v>1802</v>
      </c>
      <c r="B7732" s="2">
        <v>42098</v>
      </c>
      <c r="C7732" s="2">
        <v>42098</v>
      </c>
      <c r="D7732" s="1" t="s">
        <v>654</v>
      </c>
      <c r="E7732" s="1" t="s">
        <v>1803</v>
      </c>
      <c r="F7732" s="1" t="s">
        <v>1804</v>
      </c>
      <c r="G7732">
        <v>644.07600000000002</v>
      </c>
      <c r="H7732">
        <v>2</v>
      </c>
      <c r="I7732">
        <v>0.1</v>
      </c>
      <c r="J7732">
        <v>107.346</v>
      </c>
      <c r="K7732" t="str">
        <f>INDEX(product!B:B,MATCH('TABELA TOTAL'!$F1148,product!A:A,0))</f>
        <v>Office Supplies</v>
      </c>
      <c r="L7732" t="str">
        <f>INDEX(product!C:C,MATCH(F7732,product!A:A,))</f>
        <v>Appliances</v>
      </c>
      <c r="M7732" t="str">
        <f>INDEX(product!D:D,MATCH(F7732,product!A:A,))</f>
        <v>Hoover Shoulder Vac Commercial Portable Vacuum</v>
      </c>
    </row>
    <row r="7733" spans="1:13" x14ac:dyDescent="0.25">
      <c r="A7733" s="1" t="s">
        <v>1802</v>
      </c>
      <c r="B7733" s="2">
        <v>42098</v>
      </c>
      <c r="C7733" s="2">
        <v>42098</v>
      </c>
      <c r="D7733" s="1" t="s">
        <v>654</v>
      </c>
      <c r="E7733" s="1" t="s">
        <v>1803</v>
      </c>
      <c r="F7733" s="1" t="s">
        <v>1805</v>
      </c>
      <c r="G7733">
        <v>5.84</v>
      </c>
      <c r="H7733">
        <v>2</v>
      </c>
      <c r="I7733">
        <v>0</v>
      </c>
      <c r="J7733">
        <v>2.6280000000000001</v>
      </c>
      <c r="K7733" t="str">
        <f>INDEX(product!B:B,MATCH('TABELA TOTAL'!$F1149,product!A:A,0))</f>
        <v>Technology</v>
      </c>
      <c r="L7733" t="str">
        <f>INDEX(product!C:C,MATCH(F7733,product!A:A,))</f>
        <v>Fasteners</v>
      </c>
      <c r="M7733" t="str">
        <f>INDEX(product!D:D,MATCH(F7733,product!A:A,))</f>
        <v>Staples</v>
      </c>
    </row>
    <row r="7734" spans="1:13" x14ac:dyDescent="0.25">
      <c r="A7734" s="1" t="s">
        <v>1802</v>
      </c>
      <c r="B7734" s="2">
        <v>42098</v>
      </c>
      <c r="C7734" s="2">
        <v>42098</v>
      </c>
      <c r="D7734" s="1" t="s">
        <v>654</v>
      </c>
      <c r="E7734" s="1" t="s">
        <v>1803</v>
      </c>
      <c r="F7734" s="1" t="s">
        <v>1806</v>
      </c>
      <c r="G7734">
        <v>12.76</v>
      </c>
      <c r="H7734">
        <v>2</v>
      </c>
      <c r="I7734">
        <v>0</v>
      </c>
      <c r="J7734">
        <v>5.8696000000000002</v>
      </c>
      <c r="K7734" t="str">
        <f>INDEX(product!B:B,MATCH('TABELA TOTAL'!$F1150,product!A:A,0))</f>
        <v>Office Supplies</v>
      </c>
      <c r="L7734" t="str">
        <f>INDEX(product!C:C,MATCH(F7734,product!A:A,))</f>
        <v>Binders</v>
      </c>
      <c r="M7734" t="str">
        <f>INDEX(product!D:D,MATCH(F7734,product!A:A,))</f>
        <v>Acco Expandable Hanging Binders</v>
      </c>
    </row>
    <row r="7735" spans="1:13" x14ac:dyDescent="0.25">
      <c r="A7735" s="1" t="s">
        <v>1802</v>
      </c>
      <c r="B7735" s="2">
        <v>42098</v>
      </c>
      <c r="C7735" s="2">
        <v>42098</v>
      </c>
      <c r="D7735" s="1" t="s">
        <v>654</v>
      </c>
      <c r="E7735" s="1" t="s">
        <v>1803</v>
      </c>
      <c r="F7735" s="1" t="s">
        <v>1807</v>
      </c>
      <c r="G7735">
        <v>10.95</v>
      </c>
      <c r="H7735">
        <v>1</v>
      </c>
      <c r="I7735">
        <v>0</v>
      </c>
      <c r="J7735">
        <v>0.438</v>
      </c>
      <c r="K7735" t="str">
        <f>INDEX(product!B:B,MATCH('TABELA TOTAL'!$F1151,product!A:A,0))</f>
        <v>Office Supplies</v>
      </c>
      <c r="L7735" t="str">
        <f>INDEX(product!C:C,MATCH(F7735,product!A:A,))</f>
        <v>Phones</v>
      </c>
      <c r="M7735" t="str">
        <f>INDEX(product!D:D,MATCH(F7735,product!A:A,))</f>
        <v>Shocksock Galaxy S4 Armband</v>
      </c>
    </row>
    <row r="7736" spans="1:13" x14ac:dyDescent="0.25">
      <c r="A7736" s="1" t="s">
        <v>1802</v>
      </c>
      <c r="B7736" s="2">
        <v>42098</v>
      </c>
      <c r="C7736" s="2">
        <v>42098</v>
      </c>
      <c r="D7736" s="1" t="s">
        <v>654</v>
      </c>
      <c r="E7736" s="1" t="s">
        <v>1803</v>
      </c>
      <c r="F7736" s="1" t="s">
        <v>1808</v>
      </c>
      <c r="G7736">
        <v>599.98</v>
      </c>
      <c r="H7736">
        <v>2</v>
      </c>
      <c r="I7736">
        <v>0</v>
      </c>
      <c r="J7736">
        <v>209.99299999999999</v>
      </c>
      <c r="K7736" t="str">
        <f>INDEX(product!B:B,MATCH('TABELA TOTAL'!$F1152,product!A:A,0))</f>
        <v>Office Supplies</v>
      </c>
      <c r="L7736" t="str">
        <f>INDEX(product!C:C,MATCH(F7736,product!A:A,))</f>
        <v>Copiers</v>
      </c>
      <c r="M7736" t="str">
        <f>INDEX(product!D:D,MATCH(F7736,product!A:A,))</f>
        <v>Brother DCP1000 Digital 3 in 1 Multifunction Machine</v>
      </c>
    </row>
    <row r="7737" spans="1:13" x14ac:dyDescent="0.25">
      <c r="A7737" s="1" t="s">
        <v>3463</v>
      </c>
      <c r="B7737" s="2">
        <v>42096</v>
      </c>
      <c r="C7737" s="2">
        <v>42101</v>
      </c>
      <c r="D7737" s="1" t="s">
        <v>19</v>
      </c>
      <c r="E7737" s="1" t="s">
        <v>3464</v>
      </c>
      <c r="F7737" s="1" t="s">
        <v>3465</v>
      </c>
      <c r="G7737">
        <v>32.192</v>
      </c>
      <c r="H7737">
        <v>2</v>
      </c>
      <c r="I7737">
        <v>0.8</v>
      </c>
      <c r="J7737">
        <v>-80.48</v>
      </c>
      <c r="K7737" t="str">
        <f>INDEX(product!B:B,MATCH('TABELA TOTAL'!$F2770,product!A:A,0))</f>
        <v>Office Supplies</v>
      </c>
      <c r="L7737" t="str">
        <f>INDEX(product!C:C,MATCH(F7737,product!A:A,))</f>
        <v>Appliances</v>
      </c>
      <c r="M7737" t="str">
        <f>INDEX(product!D:D,MATCH(F7737,product!A:A,))</f>
        <v>APC 7 Outlet Network SurgeArrest Surge Protector</v>
      </c>
    </row>
    <row r="7738" spans="1:13" x14ac:dyDescent="0.25">
      <c r="A7738" s="1" t="s">
        <v>3463</v>
      </c>
      <c r="B7738" s="2">
        <v>42096</v>
      </c>
      <c r="C7738" s="2">
        <v>42101</v>
      </c>
      <c r="D7738" s="1" t="s">
        <v>19</v>
      </c>
      <c r="E7738" s="1" t="s">
        <v>3464</v>
      </c>
      <c r="F7738" s="1" t="s">
        <v>2318</v>
      </c>
      <c r="G7738">
        <v>50.12</v>
      </c>
      <c r="H7738">
        <v>7</v>
      </c>
      <c r="I7738">
        <v>0.2</v>
      </c>
      <c r="J7738">
        <v>-0.62649999999999995</v>
      </c>
      <c r="K7738" t="str">
        <f>INDEX(product!B:B,MATCH('TABELA TOTAL'!$F2771,product!A:A,0))</f>
        <v>Office Supplies</v>
      </c>
      <c r="L7738" t="str">
        <f>INDEX(product!C:C,MATCH(F7738,product!A:A,))</f>
        <v>Accessories</v>
      </c>
      <c r="M7738" t="str">
        <f>INDEX(product!D:D,MATCH(F7738,product!A:A,))</f>
        <v>Kingston Digital DataTraveler 16GB USB 2.0</v>
      </c>
    </row>
    <row r="7739" spans="1:13" x14ac:dyDescent="0.25">
      <c r="A7739" s="1" t="s">
        <v>3463</v>
      </c>
      <c r="B7739" s="2">
        <v>42096</v>
      </c>
      <c r="C7739" s="2">
        <v>42101</v>
      </c>
      <c r="D7739" s="1" t="s">
        <v>19</v>
      </c>
      <c r="E7739" s="1" t="s">
        <v>3464</v>
      </c>
      <c r="F7739" s="1" t="s">
        <v>2826</v>
      </c>
      <c r="G7739">
        <v>47.975999999999999</v>
      </c>
      <c r="H7739">
        <v>3</v>
      </c>
      <c r="I7739">
        <v>0.2</v>
      </c>
      <c r="J7739">
        <v>1.7990999999999999</v>
      </c>
      <c r="K7739" t="str">
        <f>INDEX(product!B:B,MATCH('TABELA TOTAL'!$F2772,product!A:A,0))</f>
        <v>Furniture</v>
      </c>
      <c r="L7739" t="str">
        <f>INDEX(product!C:C,MATCH(F7739,product!A:A,))</f>
        <v>Accessories</v>
      </c>
      <c r="M7739" t="str">
        <f>INDEX(product!D:D,MATCH(F7739,product!A:A,))</f>
        <v>Anker Ultra-Slim Mini Bluetooth 3.0 Wireless Keyboard</v>
      </c>
    </row>
    <row r="7740" spans="1:13" x14ac:dyDescent="0.25">
      <c r="A7740" s="1" t="s">
        <v>4364</v>
      </c>
      <c r="B7740" s="2">
        <v>42096</v>
      </c>
      <c r="C7740" s="2">
        <v>42101</v>
      </c>
      <c r="D7740" s="1" t="s">
        <v>19</v>
      </c>
      <c r="E7740" s="1" t="s">
        <v>3757</v>
      </c>
      <c r="F7740" s="1" t="s">
        <v>1669</v>
      </c>
      <c r="G7740">
        <v>9.1560000000000006</v>
      </c>
      <c r="H7740">
        <v>3</v>
      </c>
      <c r="I7740">
        <v>0.8</v>
      </c>
      <c r="J7740">
        <v>-13.734</v>
      </c>
      <c r="K7740" t="str">
        <f>INDEX(product!B:B,MATCH('TABELA TOTAL'!$F4047,product!A:A,0))</f>
        <v>Office Supplies</v>
      </c>
      <c r="L7740" t="str">
        <f>INDEX(product!C:C,MATCH(F7740,product!A:A,))</f>
        <v>Binders</v>
      </c>
      <c r="M7740" t="str">
        <f>INDEX(product!D:D,MATCH(F7740,product!A:A,))</f>
        <v>Aluminum Screw Posts</v>
      </c>
    </row>
    <row r="7741" spans="1:13" x14ac:dyDescent="0.25">
      <c r="A7741" s="1" t="s">
        <v>5432</v>
      </c>
      <c r="B7741" s="2">
        <v>42096</v>
      </c>
      <c r="C7741" s="2">
        <v>42103</v>
      </c>
      <c r="D7741" s="1" t="s">
        <v>19</v>
      </c>
      <c r="E7741" s="1" t="s">
        <v>2228</v>
      </c>
      <c r="F7741" s="1" t="s">
        <v>5433</v>
      </c>
      <c r="G7741">
        <v>71.975999999999999</v>
      </c>
      <c r="H7741">
        <v>3</v>
      </c>
      <c r="I7741">
        <v>0.2</v>
      </c>
      <c r="J7741">
        <v>24.291899999999998</v>
      </c>
      <c r="K7741" t="str">
        <f>INDEX(product!B:B,MATCH('TABELA TOTAL'!$F5782,product!A:A,0))</f>
        <v>Office Supplies</v>
      </c>
      <c r="L7741" t="str">
        <f>INDEX(product!C:C,MATCH(F7741,product!A:A,))</f>
        <v>Machines</v>
      </c>
      <c r="M7741" t="str">
        <f>INDEX(product!D:D,MATCH(F7741,product!A:A,))</f>
        <v>Vtech AT&amp;T CL2940 Corded Speakerphone, Black</v>
      </c>
    </row>
    <row r="7742" spans="1:13" x14ac:dyDescent="0.25">
      <c r="A7742" s="1" t="s">
        <v>6439</v>
      </c>
      <c r="B7742" s="2">
        <v>42096</v>
      </c>
      <c r="C7742" s="2">
        <v>42101</v>
      </c>
      <c r="D7742" s="1" t="s">
        <v>19</v>
      </c>
      <c r="E7742" s="1" t="s">
        <v>606</v>
      </c>
      <c r="F7742" s="1" t="s">
        <v>3830</v>
      </c>
      <c r="G7742">
        <v>87.8</v>
      </c>
      <c r="H7742">
        <v>5</v>
      </c>
      <c r="I7742">
        <v>0.2</v>
      </c>
      <c r="J7742">
        <v>32.924999999999997</v>
      </c>
      <c r="K7742" t="str">
        <f>INDEX(product!B:B,MATCH('TABELA TOTAL'!$F7712,product!A:A,0))</f>
        <v>Office Supplies</v>
      </c>
      <c r="L7742" t="str">
        <f>INDEX(product!C:C,MATCH(F7742,product!A:A,))</f>
        <v>Phones</v>
      </c>
      <c r="M7742" t="str">
        <f>INDEX(product!D:D,MATCH(F7742,product!A:A,))</f>
        <v>Samsung HM1900 Bluetooth Headset</v>
      </c>
    </row>
    <row r="7743" spans="1:13" x14ac:dyDescent="0.25">
      <c r="A7743" s="1" t="s">
        <v>5282</v>
      </c>
      <c r="B7743" s="2">
        <v>42094</v>
      </c>
      <c r="C7743" s="2">
        <v>42098</v>
      </c>
      <c r="D7743" s="1" t="s">
        <v>19</v>
      </c>
      <c r="E7743" s="1" t="s">
        <v>3093</v>
      </c>
      <c r="F7743" s="1" t="s">
        <v>456</v>
      </c>
      <c r="G7743">
        <v>79.959999999999994</v>
      </c>
      <c r="H7743">
        <v>5</v>
      </c>
      <c r="I7743">
        <v>0.2</v>
      </c>
      <c r="J7743">
        <v>27.986000000000001</v>
      </c>
      <c r="K7743" t="str">
        <f>INDEX(product!B:B,MATCH('TABELA TOTAL'!$F5530,product!A:A,0))</f>
        <v>Office Supplies</v>
      </c>
      <c r="L7743" t="str">
        <f>INDEX(product!C:C,MATCH(F7743,product!A:A,))</f>
        <v>Phones</v>
      </c>
      <c r="M7743" t="str">
        <f>INDEX(product!D:D,MATCH(F7743,product!A:A,))</f>
        <v>PureGear Roll-On Screen Protector</v>
      </c>
    </row>
    <row r="7744" spans="1:13" x14ac:dyDescent="0.25">
      <c r="A7744" s="1" t="s">
        <v>5976</v>
      </c>
      <c r="B7744" s="2">
        <v>42094</v>
      </c>
      <c r="C7744" s="2">
        <v>42099</v>
      </c>
      <c r="D7744" s="1" t="s">
        <v>19</v>
      </c>
      <c r="E7744" s="1" t="s">
        <v>807</v>
      </c>
      <c r="F7744" s="1" t="s">
        <v>893</v>
      </c>
      <c r="G7744">
        <v>98.376000000000005</v>
      </c>
      <c r="H7744">
        <v>3</v>
      </c>
      <c r="I7744">
        <v>0.2</v>
      </c>
      <c r="J7744">
        <v>35.661299999999997</v>
      </c>
      <c r="K7744" t="str">
        <f>INDEX(product!B:B,MATCH('TABELA TOTAL'!$F6809,product!A:A,0))</f>
        <v>Furniture</v>
      </c>
      <c r="L7744" t="str">
        <f>INDEX(product!C:C,MATCH(F7744,product!A:A,))</f>
        <v>Paper</v>
      </c>
      <c r="M7744" t="str">
        <f>INDEX(product!D:D,MATCH(F7744,product!A:A,))</f>
        <v>White Dual Perf Computer Printout Paper, 2700 Sheets, 1 Part, Heavyweight, 20 lbs., 14 7/8 x 11</v>
      </c>
    </row>
    <row r="7745" spans="1:13" x14ac:dyDescent="0.25">
      <c r="A7745" s="1" t="s">
        <v>5976</v>
      </c>
      <c r="B7745" s="2">
        <v>42094</v>
      </c>
      <c r="C7745" s="2">
        <v>42099</v>
      </c>
      <c r="D7745" s="1" t="s">
        <v>19</v>
      </c>
      <c r="E7745" s="1" t="s">
        <v>807</v>
      </c>
      <c r="F7745" s="1" t="s">
        <v>4306</v>
      </c>
      <c r="G7745">
        <v>22.38</v>
      </c>
      <c r="H7745">
        <v>3</v>
      </c>
      <c r="I7745">
        <v>0.6</v>
      </c>
      <c r="J7745">
        <v>-7.8330000000000002</v>
      </c>
      <c r="K7745" t="str">
        <f>INDEX(product!B:B,MATCH('TABELA TOTAL'!$F6810,product!A:A,0))</f>
        <v>Furniture</v>
      </c>
      <c r="L7745" t="str">
        <f>INDEX(product!C:C,MATCH(F7745,product!A:A,))</f>
        <v>Furnishings</v>
      </c>
      <c r="M7745" t="str">
        <f>INDEX(product!D:D,MATCH(F7745,product!A:A,))</f>
        <v>3M Polarizing Light Filter Sleeves</v>
      </c>
    </row>
    <row r="7746" spans="1:13" x14ac:dyDescent="0.25">
      <c r="A7746" s="1" t="s">
        <v>5786</v>
      </c>
      <c r="B7746" s="2">
        <v>42093</v>
      </c>
      <c r="C7746" s="2">
        <v>42098</v>
      </c>
      <c r="D7746" s="1" t="s">
        <v>19</v>
      </c>
      <c r="E7746" s="1" t="s">
        <v>4051</v>
      </c>
      <c r="F7746" s="1" t="s">
        <v>2223</v>
      </c>
      <c r="G7746">
        <v>23.52</v>
      </c>
      <c r="H7746">
        <v>5</v>
      </c>
      <c r="I7746">
        <v>0.2</v>
      </c>
      <c r="J7746">
        <v>8.5259999999999998</v>
      </c>
      <c r="K7746" t="str">
        <f>INDEX(product!B:B,MATCH('TABELA TOTAL'!$F6435,product!A:A,0))</f>
        <v>Office Supplies</v>
      </c>
      <c r="L7746" t="str">
        <f>INDEX(product!C:C,MATCH(F7746,product!A:A,))</f>
        <v>Paper</v>
      </c>
      <c r="M7746" t="str">
        <f>INDEX(product!D:D,MATCH(F7746,product!A:A,))</f>
        <v>Adams Telephone Message Book W/Dividers/Space For Phone Numbers, 5 1/4"X8 1/2", 300/Messages</v>
      </c>
    </row>
    <row r="7747" spans="1:13" x14ac:dyDescent="0.25">
      <c r="A7747" s="1" t="s">
        <v>5786</v>
      </c>
      <c r="B7747" s="2">
        <v>42093</v>
      </c>
      <c r="C7747" s="2">
        <v>42098</v>
      </c>
      <c r="D7747" s="1" t="s">
        <v>19</v>
      </c>
      <c r="E7747" s="1" t="s">
        <v>4051</v>
      </c>
      <c r="F7747" s="1" t="s">
        <v>3389</v>
      </c>
      <c r="G7747">
        <v>180.96</v>
      </c>
      <c r="H7747">
        <v>5</v>
      </c>
      <c r="I7747">
        <v>0.2</v>
      </c>
      <c r="J7747">
        <v>13.571999999999999</v>
      </c>
      <c r="K7747" t="str">
        <f>INDEX(product!B:B,MATCH('TABELA TOTAL'!$F6436,product!A:A,0))</f>
        <v>Office Supplies</v>
      </c>
      <c r="L7747" t="str">
        <f>INDEX(product!C:C,MATCH(F7747,product!A:A,))</f>
        <v>Phones</v>
      </c>
      <c r="M7747" t="str">
        <f>INDEX(product!D:D,MATCH(F7747,product!A:A,))</f>
        <v>AT&amp;T 17929 Lendline Telephone</v>
      </c>
    </row>
    <row r="7748" spans="1:13" x14ac:dyDescent="0.25">
      <c r="A7748" s="1" t="s">
        <v>6083</v>
      </c>
      <c r="B7748" s="2">
        <v>42093</v>
      </c>
      <c r="C7748" s="2">
        <v>42097</v>
      </c>
      <c r="D7748" s="1" t="s">
        <v>19</v>
      </c>
      <c r="E7748" s="1" t="s">
        <v>3500</v>
      </c>
      <c r="F7748" s="1" t="s">
        <v>4205</v>
      </c>
      <c r="G7748">
        <v>366.74400000000003</v>
      </c>
      <c r="H7748">
        <v>4</v>
      </c>
      <c r="I7748">
        <v>0.3</v>
      </c>
      <c r="J7748">
        <v>-110.0232</v>
      </c>
      <c r="K7748" t="str">
        <f>INDEX(product!B:B,MATCH('TABELA TOTAL'!$F7003,product!A:A,0))</f>
        <v>Technology</v>
      </c>
      <c r="L7748" t="str">
        <f>INDEX(product!C:C,MATCH(F7748,product!A:A,))</f>
        <v>Chairs</v>
      </c>
      <c r="M7748" t="str">
        <f>INDEX(product!D:D,MATCH(F7748,product!A:A,))</f>
        <v>Office Star - Contemporary Task Swivel chair with Loop Arms, Charcoal</v>
      </c>
    </row>
    <row r="7749" spans="1:13" x14ac:dyDescent="0.25">
      <c r="A7749" s="1" t="s">
        <v>1606</v>
      </c>
      <c r="B7749" s="2">
        <v>42092</v>
      </c>
      <c r="C7749" s="2">
        <v>42094</v>
      </c>
      <c r="D7749" s="1" t="s">
        <v>11</v>
      </c>
      <c r="E7749" s="1" t="s">
        <v>1607</v>
      </c>
      <c r="F7749" s="1" t="s">
        <v>571</v>
      </c>
      <c r="G7749">
        <v>1166.92</v>
      </c>
      <c r="H7749">
        <v>5</v>
      </c>
      <c r="I7749">
        <v>0.2</v>
      </c>
      <c r="J7749">
        <v>131.27850000000001</v>
      </c>
      <c r="K7749" t="str">
        <f>INDEX(product!B:B,MATCH('TABELA TOTAL'!$F992,product!A:A,0))</f>
        <v>Technology</v>
      </c>
      <c r="L7749" t="str">
        <f>INDEX(product!C:C,MATCH(F7749,product!A:A,))</f>
        <v>Chairs</v>
      </c>
      <c r="M7749" t="str">
        <f>INDEX(product!D:D,MATCH(F7749,product!A:A,))</f>
        <v>Hon 4070 Series Pagoda Armless Upholstered Stacking Chairs</v>
      </c>
    </row>
    <row r="7750" spans="1:13" x14ac:dyDescent="0.25">
      <c r="A7750" s="1" t="s">
        <v>4416</v>
      </c>
      <c r="B7750" s="2">
        <v>42092</v>
      </c>
      <c r="C7750" s="2">
        <v>42098</v>
      </c>
      <c r="D7750" s="1" t="s">
        <v>19</v>
      </c>
      <c r="E7750" s="1" t="s">
        <v>687</v>
      </c>
      <c r="F7750" s="1" t="s">
        <v>4034</v>
      </c>
      <c r="G7750">
        <v>73.28</v>
      </c>
      <c r="H7750">
        <v>4</v>
      </c>
      <c r="I7750">
        <v>0</v>
      </c>
      <c r="J7750">
        <v>21.251200000000001</v>
      </c>
      <c r="K7750" t="str">
        <f>INDEX(product!B:B,MATCH('TABELA TOTAL'!$F4131,product!A:A,0))</f>
        <v>Office Supplies</v>
      </c>
      <c r="L7750" t="str">
        <f>INDEX(product!C:C,MATCH(F7750,product!A:A,))</f>
        <v>Appliances</v>
      </c>
      <c r="M7750" t="str">
        <f>INDEX(product!D:D,MATCH(F7750,product!A:A,))</f>
        <v>Acco 6 Outlet Guardian Premium Plus Surge Suppressor</v>
      </c>
    </row>
    <row r="7751" spans="1:13" x14ac:dyDescent="0.25">
      <c r="A7751" s="1" t="s">
        <v>4801</v>
      </c>
      <c r="B7751" s="2">
        <v>42092</v>
      </c>
      <c r="C7751" s="2">
        <v>42094</v>
      </c>
      <c r="D7751" s="1" t="s">
        <v>11</v>
      </c>
      <c r="E7751" s="1" t="s">
        <v>2901</v>
      </c>
      <c r="F7751" s="1" t="s">
        <v>271</v>
      </c>
      <c r="G7751">
        <v>212.64</v>
      </c>
      <c r="H7751">
        <v>6</v>
      </c>
      <c r="I7751">
        <v>0</v>
      </c>
      <c r="J7751">
        <v>99.940799999999996</v>
      </c>
      <c r="K7751" t="str">
        <f>INDEX(product!B:B,MATCH('TABELA TOTAL'!$F4732,product!A:A,0))</f>
        <v>Office Supplies</v>
      </c>
      <c r="L7751" t="str">
        <f>INDEX(product!C:C,MATCH(F7751,product!A:A,))</f>
        <v>Paper</v>
      </c>
      <c r="M7751" t="str">
        <f>INDEX(product!D:D,MATCH(F7751,product!A:A,))</f>
        <v>Xerox 1880</v>
      </c>
    </row>
    <row r="7752" spans="1:13" x14ac:dyDescent="0.25">
      <c r="A7752" s="1" t="s">
        <v>4801</v>
      </c>
      <c r="B7752" s="2">
        <v>42092</v>
      </c>
      <c r="C7752" s="2">
        <v>42094</v>
      </c>
      <c r="D7752" s="1" t="s">
        <v>11</v>
      </c>
      <c r="E7752" s="1" t="s">
        <v>2901</v>
      </c>
      <c r="F7752" s="1" t="s">
        <v>2537</v>
      </c>
      <c r="G7752">
        <v>9.8699999999999992</v>
      </c>
      <c r="H7752">
        <v>3</v>
      </c>
      <c r="I7752">
        <v>0</v>
      </c>
      <c r="J7752">
        <v>4.5401999999999996</v>
      </c>
      <c r="K7752" t="str">
        <f>INDEX(product!B:B,MATCH('TABELA TOTAL'!$F4733,product!A:A,0))</f>
        <v>Office Supplies</v>
      </c>
      <c r="L7752" t="str">
        <f>INDEX(product!C:C,MATCH(F7752,product!A:A,))</f>
        <v>Paper</v>
      </c>
      <c r="M7752" t="str">
        <f>INDEX(product!D:D,MATCH(F7752,product!A:A,))</f>
        <v>Tops Wirebound Message Log Books</v>
      </c>
    </row>
    <row r="7753" spans="1:13" x14ac:dyDescent="0.25">
      <c r="A7753" s="1" t="s">
        <v>4801</v>
      </c>
      <c r="B7753" s="2">
        <v>42092</v>
      </c>
      <c r="C7753" s="2">
        <v>42094</v>
      </c>
      <c r="D7753" s="1" t="s">
        <v>11</v>
      </c>
      <c r="E7753" s="1" t="s">
        <v>2901</v>
      </c>
      <c r="F7753" s="1" t="s">
        <v>2001</v>
      </c>
      <c r="G7753">
        <v>53.25</v>
      </c>
      <c r="H7753">
        <v>3</v>
      </c>
      <c r="I7753">
        <v>0</v>
      </c>
      <c r="J7753">
        <v>20.767499999999998</v>
      </c>
      <c r="K7753" t="str">
        <f>INDEX(product!B:B,MATCH('TABELA TOTAL'!$F4734,product!A:A,0))</f>
        <v>Office Supplies</v>
      </c>
      <c r="L7753" t="str">
        <f>INDEX(product!C:C,MATCH(F7753,product!A:A,))</f>
        <v>Accessories</v>
      </c>
      <c r="M7753" t="str">
        <f>INDEX(product!D:D,MATCH(F7753,product!A:A,))</f>
        <v>Memorex Froggy Flash Drive 8 GB</v>
      </c>
    </row>
    <row r="7754" spans="1:13" x14ac:dyDescent="0.25">
      <c r="A7754" s="1" t="s">
        <v>4801</v>
      </c>
      <c r="B7754" s="2">
        <v>42092</v>
      </c>
      <c r="C7754" s="2">
        <v>42094</v>
      </c>
      <c r="D7754" s="1" t="s">
        <v>11</v>
      </c>
      <c r="E7754" s="1" t="s">
        <v>2901</v>
      </c>
      <c r="F7754" s="1" t="s">
        <v>3749</v>
      </c>
      <c r="G7754">
        <v>19.920000000000002</v>
      </c>
      <c r="H7754">
        <v>3</v>
      </c>
      <c r="I7754">
        <v>0</v>
      </c>
      <c r="J7754">
        <v>9.5616000000000003</v>
      </c>
      <c r="K7754" t="str">
        <f>INDEX(product!B:B,MATCH('TABELA TOTAL'!$F4735,product!A:A,0))</f>
        <v>Office Supplies</v>
      </c>
      <c r="L7754" t="str">
        <f>INDEX(product!C:C,MATCH(F7754,product!A:A,))</f>
        <v>Furnishings</v>
      </c>
      <c r="M7754" t="str">
        <f>INDEX(product!D:D,MATCH(F7754,product!A:A,))</f>
        <v>G.E. Longer-Life Indoor Recessed Floodlight Bulbs</v>
      </c>
    </row>
    <row r="7755" spans="1:13" x14ac:dyDescent="0.25">
      <c r="A7755" s="1" t="s">
        <v>5412</v>
      </c>
      <c r="B7755" s="2">
        <v>42092</v>
      </c>
      <c r="C7755" s="2">
        <v>42097</v>
      </c>
      <c r="D7755" s="1" t="s">
        <v>11</v>
      </c>
      <c r="E7755" s="1" t="s">
        <v>1051</v>
      </c>
      <c r="F7755" s="1" t="s">
        <v>649</v>
      </c>
      <c r="G7755">
        <v>5.56</v>
      </c>
      <c r="H7755">
        <v>2</v>
      </c>
      <c r="I7755">
        <v>0</v>
      </c>
      <c r="J7755">
        <v>1.4456</v>
      </c>
      <c r="K7755" t="str">
        <f>INDEX(product!B:B,MATCH('TABELA TOTAL'!$F5756,product!A:A,0))</f>
        <v>Office Supplies</v>
      </c>
      <c r="L7755" t="str">
        <f>INDEX(product!C:C,MATCH(F7755,product!A:A,))</f>
        <v>Art</v>
      </c>
      <c r="M7755" t="str">
        <f>INDEX(product!D:D,MATCH(F7755,product!A:A,))</f>
        <v>Newell 333</v>
      </c>
    </row>
    <row r="7756" spans="1:13" x14ac:dyDescent="0.25">
      <c r="A7756" s="1" t="s">
        <v>5957</v>
      </c>
      <c r="B7756" s="2">
        <v>42092</v>
      </c>
      <c r="C7756" s="2">
        <v>42098</v>
      </c>
      <c r="D7756" s="1" t="s">
        <v>19</v>
      </c>
      <c r="E7756" s="1" t="s">
        <v>2036</v>
      </c>
      <c r="F7756" s="1" t="s">
        <v>513</v>
      </c>
      <c r="G7756">
        <v>17.64</v>
      </c>
      <c r="H7756">
        <v>4</v>
      </c>
      <c r="I7756">
        <v>0</v>
      </c>
      <c r="J7756">
        <v>8.1143999999999998</v>
      </c>
      <c r="K7756" t="str">
        <f>INDEX(product!B:B,MATCH('TABELA TOTAL'!$F6777,product!A:A,0))</f>
        <v>Office Supplies</v>
      </c>
      <c r="L7756" t="str">
        <f>INDEX(product!C:C,MATCH(F7756,product!A:A,))</f>
        <v>Paper</v>
      </c>
      <c r="M7756" t="str">
        <f>INDEX(product!D:D,MATCH(F7756,product!A:A,))</f>
        <v>Ampad Gold Fibre Wirebound Steno Books, 6" x 9", Gregg Ruled</v>
      </c>
    </row>
    <row r="7757" spans="1:13" x14ac:dyDescent="0.25">
      <c r="A7757" s="1" t="s">
        <v>1181</v>
      </c>
      <c r="B7757" s="2">
        <v>42091</v>
      </c>
      <c r="C7757" s="2">
        <v>42096</v>
      </c>
      <c r="D7757" s="1" t="s">
        <v>19</v>
      </c>
      <c r="E7757" s="1" t="s">
        <v>1182</v>
      </c>
      <c r="F7757" s="1" t="s">
        <v>1183</v>
      </c>
      <c r="G7757">
        <v>166.24</v>
      </c>
      <c r="H7757">
        <v>1</v>
      </c>
      <c r="I7757">
        <v>0</v>
      </c>
      <c r="J7757">
        <v>24.936</v>
      </c>
      <c r="K7757" t="str">
        <f>INDEX(product!B:B,MATCH('TABELA TOTAL'!$F694,product!A:A,0))</f>
        <v>Office Supplies</v>
      </c>
      <c r="L7757" t="str">
        <f>INDEX(product!C:C,MATCH(F7757,product!A:A,))</f>
        <v>Accessories</v>
      </c>
      <c r="M7757" t="str">
        <f>INDEX(product!D:D,MATCH(F7757,product!A:A,))</f>
        <v>Imation Bio 8GB USB Flash Drive Imation Corp</v>
      </c>
    </row>
    <row r="7758" spans="1:13" x14ac:dyDescent="0.25">
      <c r="A7758" s="1" t="s">
        <v>1181</v>
      </c>
      <c r="B7758" s="2">
        <v>42091</v>
      </c>
      <c r="C7758" s="2">
        <v>42096</v>
      </c>
      <c r="D7758" s="1" t="s">
        <v>19</v>
      </c>
      <c r="E7758" s="1" t="s">
        <v>1182</v>
      </c>
      <c r="F7758" s="1" t="s">
        <v>1184</v>
      </c>
      <c r="G7758">
        <v>33.4</v>
      </c>
      <c r="H7758">
        <v>5</v>
      </c>
      <c r="I7758">
        <v>0</v>
      </c>
      <c r="J7758">
        <v>16.032</v>
      </c>
      <c r="K7758" t="str">
        <f>INDEX(product!B:B,MATCH('TABELA TOTAL'!$F695,product!A:A,0))</f>
        <v>Furniture</v>
      </c>
      <c r="L7758" t="str">
        <f>INDEX(product!C:C,MATCH(F7758,product!A:A,))</f>
        <v>Paper</v>
      </c>
      <c r="M7758" t="str">
        <f>INDEX(product!D:D,MATCH(F7758,product!A:A,))</f>
        <v>Xerox 1977</v>
      </c>
    </row>
    <row r="7759" spans="1:13" x14ac:dyDescent="0.25">
      <c r="A7759" s="1" t="s">
        <v>2940</v>
      </c>
      <c r="B7759" s="2">
        <v>42091</v>
      </c>
      <c r="C7759" s="2">
        <v>42096</v>
      </c>
      <c r="D7759" s="1" t="s">
        <v>19</v>
      </c>
      <c r="E7759" s="1" t="s">
        <v>1047</v>
      </c>
      <c r="F7759" s="1" t="s">
        <v>189</v>
      </c>
      <c r="G7759">
        <v>15.552</v>
      </c>
      <c r="H7759">
        <v>3</v>
      </c>
      <c r="I7759">
        <v>0.2</v>
      </c>
      <c r="J7759">
        <v>5.4432</v>
      </c>
      <c r="K7759" t="str">
        <f>INDEX(product!B:B,MATCH('TABELA TOTAL'!$F2200,product!A:A,0))</f>
        <v>Technology</v>
      </c>
      <c r="L7759" t="str">
        <f>INDEX(product!C:C,MATCH(F7759,product!A:A,))</f>
        <v>Paper</v>
      </c>
      <c r="M7759" t="str">
        <f>INDEX(product!D:D,MATCH(F7759,product!A:A,))</f>
        <v>Xerox 1999</v>
      </c>
    </row>
    <row r="7760" spans="1:13" x14ac:dyDescent="0.25">
      <c r="A7760" s="1" t="s">
        <v>2940</v>
      </c>
      <c r="B7760" s="2">
        <v>42091</v>
      </c>
      <c r="C7760" s="2">
        <v>42096</v>
      </c>
      <c r="D7760" s="1" t="s">
        <v>19</v>
      </c>
      <c r="E7760" s="1" t="s">
        <v>1047</v>
      </c>
      <c r="F7760" s="1" t="s">
        <v>2783</v>
      </c>
      <c r="G7760">
        <v>5.2320000000000002</v>
      </c>
      <c r="H7760">
        <v>1</v>
      </c>
      <c r="I7760">
        <v>0.2</v>
      </c>
      <c r="J7760">
        <v>1.7003999999999999</v>
      </c>
      <c r="K7760" t="str">
        <f>INDEX(product!B:B,MATCH('TABELA TOTAL'!$F2201,product!A:A,0))</f>
        <v>Office Supplies</v>
      </c>
      <c r="L7760" t="str">
        <f>INDEX(product!C:C,MATCH(F7760,product!A:A,))</f>
        <v>Paper</v>
      </c>
      <c r="M7760" t="str">
        <f>INDEX(product!D:D,MATCH(F7760,product!A:A,))</f>
        <v>Southworth Parchment Paper &amp; Envelopes</v>
      </c>
    </row>
    <row r="7761" spans="1:13" x14ac:dyDescent="0.25">
      <c r="A7761" s="1" t="s">
        <v>5690</v>
      </c>
      <c r="B7761" s="2">
        <v>42091</v>
      </c>
      <c r="C7761" s="2">
        <v>42093</v>
      </c>
      <c r="D7761" s="1" t="s">
        <v>11</v>
      </c>
      <c r="E7761" s="1" t="s">
        <v>2918</v>
      </c>
      <c r="F7761" s="1" t="s">
        <v>1373</v>
      </c>
      <c r="G7761">
        <v>22.92</v>
      </c>
      <c r="H7761">
        <v>3</v>
      </c>
      <c r="I7761">
        <v>0</v>
      </c>
      <c r="J7761">
        <v>11.2308</v>
      </c>
      <c r="K7761" t="str">
        <f>INDEX(product!B:B,MATCH('TABELA TOTAL'!$F6260,product!A:A,0))</f>
        <v>Technology</v>
      </c>
      <c r="L7761" t="str">
        <f>INDEX(product!C:C,MATCH(F7761,product!A:A,))</f>
        <v>Envelopes</v>
      </c>
      <c r="M7761" t="str">
        <f>INDEX(product!D:D,MATCH(F7761,product!A:A,))</f>
        <v>Security-Tint Envelopes</v>
      </c>
    </row>
    <row r="7762" spans="1:13" x14ac:dyDescent="0.25">
      <c r="A7762" s="1" t="s">
        <v>5462</v>
      </c>
      <c r="B7762" s="2">
        <v>42090</v>
      </c>
      <c r="C7762" s="2">
        <v>42097</v>
      </c>
      <c r="D7762" s="1" t="s">
        <v>19</v>
      </c>
      <c r="E7762" s="1" t="s">
        <v>3008</v>
      </c>
      <c r="F7762" s="1" t="s">
        <v>5463</v>
      </c>
      <c r="G7762">
        <v>83.7</v>
      </c>
      <c r="H7762">
        <v>5</v>
      </c>
      <c r="I7762">
        <v>0</v>
      </c>
      <c r="J7762">
        <v>3.3479999999999999</v>
      </c>
      <c r="K7762" t="str">
        <f>INDEX(product!B:B,MATCH('TABELA TOTAL'!$F5840,product!A:A,0))</f>
        <v>Office Supplies</v>
      </c>
      <c r="L7762" t="str">
        <f>INDEX(product!C:C,MATCH(F7762,product!A:A,))</f>
        <v>Storage</v>
      </c>
      <c r="M7762" t="str">
        <f>INDEX(product!D:D,MATCH(F7762,product!A:A,))</f>
        <v>Rogers Profile Extra Capacity Storage Tub</v>
      </c>
    </row>
    <row r="7763" spans="1:13" x14ac:dyDescent="0.25">
      <c r="A7763" s="1" t="s">
        <v>2265</v>
      </c>
      <c r="B7763" s="2">
        <v>42089</v>
      </c>
      <c r="C7763" s="2">
        <v>42094</v>
      </c>
      <c r="D7763" s="1" t="s">
        <v>19</v>
      </c>
      <c r="E7763" s="1" t="s">
        <v>1295</v>
      </c>
      <c r="F7763" s="1" t="s">
        <v>2266</v>
      </c>
      <c r="G7763">
        <v>74.352000000000004</v>
      </c>
      <c r="H7763">
        <v>3</v>
      </c>
      <c r="I7763">
        <v>0.2</v>
      </c>
      <c r="J7763">
        <v>23.234999999999999</v>
      </c>
      <c r="K7763" t="str">
        <f>INDEX(product!B:B,MATCH('TABELA TOTAL'!$F1532,product!A:A,0))</f>
        <v>Technology</v>
      </c>
      <c r="L7763" t="str">
        <f>INDEX(product!C:C,MATCH(F7763,product!A:A,))</f>
        <v>Paper</v>
      </c>
      <c r="M7763" t="str">
        <f>INDEX(product!D:D,MATCH(F7763,product!A:A,))</f>
        <v>Xerox 1988</v>
      </c>
    </row>
    <row r="7764" spans="1:13" x14ac:dyDescent="0.25">
      <c r="A7764" s="1" t="s">
        <v>5020</v>
      </c>
      <c r="B7764" s="2">
        <v>42089</v>
      </c>
      <c r="C7764" s="2">
        <v>42093</v>
      </c>
      <c r="D7764" s="1" t="s">
        <v>11</v>
      </c>
      <c r="E7764" s="1" t="s">
        <v>1963</v>
      </c>
      <c r="F7764" s="1" t="s">
        <v>302</v>
      </c>
      <c r="G7764">
        <v>40.031999999999996</v>
      </c>
      <c r="H7764">
        <v>6</v>
      </c>
      <c r="I7764">
        <v>0.2</v>
      </c>
      <c r="J7764">
        <v>12.51</v>
      </c>
      <c r="K7764" t="str">
        <f>INDEX(product!B:B,MATCH('TABELA TOTAL'!$F5105,product!A:A,0))</f>
        <v>Office Supplies</v>
      </c>
      <c r="L7764" t="str">
        <f>INDEX(product!C:C,MATCH(F7764,product!A:A,))</f>
        <v>Paper</v>
      </c>
      <c r="M7764" t="str">
        <f>INDEX(product!D:D,MATCH(F7764,product!A:A,))</f>
        <v>Southworth 25% Cotton Antique Laid Paper &amp; Envelopes</v>
      </c>
    </row>
    <row r="7765" spans="1:13" x14ac:dyDescent="0.25">
      <c r="A7765" s="1" t="s">
        <v>5020</v>
      </c>
      <c r="B7765" s="2">
        <v>42089</v>
      </c>
      <c r="C7765" s="2">
        <v>42093</v>
      </c>
      <c r="D7765" s="1" t="s">
        <v>11</v>
      </c>
      <c r="E7765" s="1" t="s">
        <v>1963</v>
      </c>
      <c r="F7765" s="1" t="s">
        <v>129</v>
      </c>
      <c r="G7765">
        <v>16.776</v>
      </c>
      <c r="H7765">
        <v>3</v>
      </c>
      <c r="I7765">
        <v>0.2</v>
      </c>
      <c r="J7765">
        <v>5.0327999999999999</v>
      </c>
      <c r="K7765" t="str">
        <f>INDEX(product!B:B,MATCH('TABELA TOTAL'!$F5106,product!A:A,0))</f>
        <v>Furniture</v>
      </c>
      <c r="L7765" t="str">
        <f>INDEX(product!C:C,MATCH(F7765,product!A:A,))</f>
        <v>Accessories</v>
      </c>
      <c r="M7765" t="str">
        <f>INDEX(product!D:D,MATCH(F7765,product!A:A,))</f>
        <v>Verbatim 25 GB 6x Blu-ray Single Layer Recordable Disc, 3/Pack</v>
      </c>
    </row>
    <row r="7766" spans="1:13" x14ac:dyDescent="0.25">
      <c r="A7766" s="1" t="s">
        <v>7612</v>
      </c>
      <c r="B7766" s="2">
        <v>42089</v>
      </c>
      <c r="C7766" s="2">
        <v>42093</v>
      </c>
      <c r="D7766" s="1" t="s">
        <v>19</v>
      </c>
      <c r="E7766" s="1" t="s">
        <v>1003</v>
      </c>
      <c r="F7766" s="1" t="s">
        <v>823</v>
      </c>
      <c r="G7766">
        <v>3393.68</v>
      </c>
      <c r="H7766">
        <v>8</v>
      </c>
      <c r="I7766">
        <v>0</v>
      </c>
      <c r="J7766">
        <v>610.86239999999998</v>
      </c>
      <c r="K7766" t="str">
        <f>INDEX(product!B:B,MATCH('TABELA TOTAL'!$F9859,product!A:A,0))</f>
        <v>Office Supplies</v>
      </c>
      <c r="L7766" t="str">
        <f>INDEX(product!C:C,MATCH(F7766,product!A:A,))</f>
        <v>Tables</v>
      </c>
      <c r="M7766" t="str">
        <f>INDEX(product!D:D,MATCH(F7766,product!A:A,))</f>
        <v>Bush Advantage Collection Racetrack Conference Table</v>
      </c>
    </row>
    <row r="7767" spans="1:13" x14ac:dyDescent="0.25">
      <c r="A7767" s="1" t="s">
        <v>7614</v>
      </c>
      <c r="B7767" s="2">
        <v>42089</v>
      </c>
      <c r="C7767" s="2">
        <v>42091</v>
      </c>
      <c r="D7767" s="1" t="s">
        <v>11</v>
      </c>
      <c r="E7767" s="1" t="s">
        <v>1929</v>
      </c>
      <c r="F7767" s="1" t="s">
        <v>3576</v>
      </c>
      <c r="G7767">
        <v>1085.42</v>
      </c>
      <c r="H7767">
        <v>7</v>
      </c>
      <c r="I7767">
        <v>0</v>
      </c>
      <c r="J7767">
        <v>282.20920000000001</v>
      </c>
      <c r="K7767" t="str">
        <f>INDEX(product!B:B,MATCH('TABELA TOTAL'!$F9868,product!A:A,0))</f>
        <v>Office Supplies</v>
      </c>
      <c r="L7767" t="str">
        <f>INDEX(product!C:C,MATCH(F7767,product!A:A,))</f>
        <v>Storage</v>
      </c>
      <c r="M7767" t="str">
        <f>INDEX(product!D:D,MATCH(F7767,product!A:A,))</f>
        <v>Dual Level, Single-Width Filing Carts</v>
      </c>
    </row>
    <row r="7768" spans="1:13" x14ac:dyDescent="0.25">
      <c r="A7768" s="1" t="s">
        <v>7614</v>
      </c>
      <c r="B7768" s="2">
        <v>42089</v>
      </c>
      <c r="C7768" s="2">
        <v>42091</v>
      </c>
      <c r="D7768" s="1" t="s">
        <v>11</v>
      </c>
      <c r="E7768" s="1" t="s">
        <v>1929</v>
      </c>
      <c r="F7768" s="1" t="s">
        <v>3867</v>
      </c>
      <c r="G7768">
        <v>13.11</v>
      </c>
      <c r="H7768">
        <v>3</v>
      </c>
      <c r="I7768">
        <v>0</v>
      </c>
      <c r="J7768">
        <v>3.4085999999999999</v>
      </c>
      <c r="K7768" t="str">
        <f>INDEX(product!B:B,MATCH('TABELA TOTAL'!$F9869,product!A:A,0))</f>
        <v>Office Supplies</v>
      </c>
      <c r="L7768" t="str">
        <f>INDEX(product!C:C,MATCH(F7768,product!A:A,))</f>
        <v>Appliances</v>
      </c>
      <c r="M7768" t="str">
        <f>INDEX(product!D:D,MATCH(F7768,product!A:A,))</f>
        <v>Disposable Triple-Filter Dust Bags</v>
      </c>
    </row>
    <row r="7769" spans="1:13" x14ac:dyDescent="0.25">
      <c r="A7769" s="1" t="s">
        <v>2348</v>
      </c>
      <c r="B7769" s="2">
        <v>42087</v>
      </c>
      <c r="C7769" s="2">
        <v>42090</v>
      </c>
      <c r="D7769" s="1" t="s">
        <v>79</v>
      </c>
      <c r="E7769" s="1" t="s">
        <v>2349</v>
      </c>
      <c r="F7769" s="1" t="s">
        <v>2350</v>
      </c>
      <c r="G7769">
        <v>359.05799999999999</v>
      </c>
      <c r="H7769">
        <v>3</v>
      </c>
      <c r="I7769">
        <v>0.3</v>
      </c>
      <c r="J7769">
        <v>-35.905799999999999</v>
      </c>
      <c r="K7769" t="str">
        <f>INDEX(product!B:B,MATCH('TABELA TOTAL'!$F1596,product!A:A,0))</f>
        <v>Office Supplies</v>
      </c>
      <c r="L7769" t="str">
        <f>INDEX(product!C:C,MATCH(F7769,product!A:A,))</f>
        <v>Bookcases</v>
      </c>
      <c r="M7769" t="str">
        <f>INDEX(product!D:D,MATCH(F7769,product!A:A,))</f>
        <v>Sauder Inglewood Library Bookcases</v>
      </c>
    </row>
    <row r="7770" spans="1:13" x14ac:dyDescent="0.25">
      <c r="A7770" s="1" t="s">
        <v>3275</v>
      </c>
      <c r="B7770" s="2">
        <v>42087</v>
      </c>
      <c r="C7770" s="2">
        <v>42093</v>
      </c>
      <c r="D7770" s="1" t="s">
        <v>19</v>
      </c>
      <c r="E7770" s="1" t="s">
        <v>569</v>
      </c>
      <c r="F7770" s="1" t="s">
        <v>3039</v>
      </c>
      <c r="G7770">
        <v>6.992</v>
      </c>
      <c r="H7770">
        <v>2</v>
      </c>
      <c r="I7770">
        <v>0.2</v>
      </c>
      <c r="J7770">
        <v>0.52439999999999998</v>
      </c>
      <c r="K7770" t="str">
        <f>INDEX(product!B:B,MATCH('TABELA TOTAL'!$F2559,product!A:A,0))</f>
        <v>Technology</v>
      </c>
      <c r="L7770" t="str">
        <f>INDEX(product!C:C,MATCH(F7770,product!A:A,))</f>
        <v>Appliances</v>
      </c>
      <c r="M7770" t="str">
        <f>INDEX(product!D:D,MATCH(F7770,product!A:A,))</f>
        <v>Eureka Sanitaire  Multi-Pro Heavy-Duty Upright, Disposable Bags</v>
      </c>
    </row>
    <row r="7771" spans="1:13" x14ac:dyDescent="0.25">
      <c r="A7771" s="1" t="s">
        <v>6313</v>
      </c>
      <c r="B7771" s="2">
        <v>42087</v>
      </c>
      <c r="C7771" s="2">
        <v>42090</v>
      </c>
      <c r="D7771" s="1" t="s">
        <v>11</v>
      </c>
      <c r="E7771" s="1" t="s">
        <v>2018</v>
      </c>
      <c r="F7771" s="1" t="s">
        <v>3528</v>
      </c>
      <c r="G7771">
        <v>46.9</v>
      </c>
      <c r="H7771">
        <v>5</v>
      </c>
      <c r="I7771">
        <v>0</v>
      </c>
      <c r="J7771">
        <v>13.132</v>
      </c>
      <c r="K7771" t="str">
        <f>INDEX(product!B:B,MATCH('TABELA TOTAL'!$F7440,product!A:A,0))</f>
        <v>Furniture</v>
      </c>
      <c r="L7771" t="str">
        <f>INDEX(product!C:C,MATCH(F7771,product!A:A,))</f>
        <v>Furnishings</v>
      </c>
      <c r="M7771" t="str">
        <f>INDEX(product!D:D,MATCH(F7771,product!A:A,))</f>
        <v>Eldon Expressions Punched Metal &amp; Wood Desk Accessories, Black &amp; Cherry</v>
      </c>
    </row>
    <row r="7772" spans="1:13" x14ac:dyDescent="0.25">
      <c r="A7772" s="1" t="s">
        <v>1704</v>
      </c>
      <c r="B7772" s="2">
        <v>42086</v>
      </c>
      <c r="C7772" s="2">
        <v>42092</v>
      </c>
      <c r="D7772" s="1" t="s">
        <v>19</v>
      </c>
      <c r="E7772" s="1" t="s">
        <v>652</v>
      </c>
      <c r="F7772" s="1" t="s">
        <v>787</v>
      </c>
      <c r="G7772">
        <v>107.77200000000001</v>
      </c>
      <c r="H7772">
        <v>2</v>
      </c>
      <c r="I7772">
        <v>0.3</v>
      </c>
      <c r="J7772">
        <v>-29.252400000000002</v>
      </c>
      <c r="K7772" t="str">
        <f>INDEX(product!B:B,MATCH('TABELA TOTAL'!$F1062,product!A:A,0))</f>
        <v>Office Supplies</v>
      </c>
      <c r="L7772" t="str">
        <f>INDEX(product!C:C,MATCH(F7772,product!A:A,))</f>
        <v>Chairs</v>
      </c>
      <c r="M7772" t="str">
        <f>INDEX(product!D:D,MATCH(F7772,product!A:A,))</f>
        <v>Global Deluxe Steno Chair</v>
      </c>
    </row>
    <row r="7773" spans="1:13" x14ac:dyDescent="0.25">
      <c r="A7773" s="1" t="s">
        <v>4692</v>
      </c>
      <c r="B7773" s="2">
        <v>42086</v>
      </c>
      <c r="C7773" s="2">
        <v>42089</v>
      </c>
      <c r="D7773" s="1" t="s">
        <v>79</v>
      </c>
      <c r="E7773" s="1" t="s">
        <v>2310</v>
      </c>
      <c r="F7773" s="1" t="s">
        <v>1121</v>
      </c>
      <c r="G7773">
        <v>31.56</v>
      </c>
      <c r="H7773">
        <v>4</v>
      </c>
      <c r="I7773">
        <v>0</v>
      </c>
      <c r="J7773">
        <v>14.202</v>
      </c>
      <c r="K7773" t="str">
        <f>INDEX(product!B:B,MATCH('TABELA TOTAL'!$F4557,product!A:A,0))</f>
        <v>Furniture</v>
      </c>
      <c r="L7773" t="str">
        <f>INDEX(product!C:C,MATCH(F7773,product!A:A,))</f>
        <v>Fasteners</v>
      </c>
      <c r="M7773" t="str">
        <f>INDEX(product!D:D,MATCH(F7773,product!A:A,))</f>
        <v>Staples</v>
      </c>
    </row>
    <row r="7774" spans="1:13" x14ac:dyDescent="0.25">
      <c r="A7774" s="1" t="s">
        <v>4692</v>
      </c>
      <c r="B7774" s="2">
        <v>42086</v>
      </c>
      <c r="C7774" s="2">
        <v>42089</v>
      </c>
      <c r="D7774" s="1" t="s">
        <v>79</v>
      </c>
      <c r="E7774" s="1" t="s">
        <v>2310</v>
      </c>
      <c r="F7774" s="1" t="s">
        <v>1464</v>
      </c>
      <c r="G7774">
        <v>27.92</v>
      </c>
      <c r="H7774">
        <v>4</v>
      </c>
      <c r="I7774">
        <v>0</v>
      </c>
      <c r="J7774">
        <v>0.55840000000000001</v>
      </c>
      <c r="K7774" t="str">
        <f>INDEX(product!B:B,MATCH('TABELA TOTAL'!$F4558,product!A:A,0))</f>
        <v>Office Supplies</v>
      </c>
      <c r="L7774" t="str">
        <f>INDEX(product!C:C,MATCH(F7774,product!A:A,))</f>
        <v>Storage</v>
      </c>
      <c r="M7774" t="str">
        <f>INDEX(product!D:D,MATCH(F7774,product!A:A,))</f>
        <v>Eldon Shelf Savers Cubes and Bins</v>
      </c>
    </row>
    <row r="7775" spans="1:13" x14ac:dyDescent="0.25">
      <c r="A7775" s="1" t="s">
        <v>6575</v>
      </c>
      <c r="B7775" s="2">
        <v>42086</v>
      </c>
      <c r="C7775" s="2">
        <v>42093</v>
      </c>
      <c r="D7775" s="1" t="s">
        <v>19</v>
      </c>
      <c r="E7775" s="1" t="s">
        <v>705</v>
      </c>
      <c r="F7775" s="1" t="s">
        <v>3073</v>
      </c>
      <c r="G7775">
        <v>33.36</v>
      </c>
      <c r="H7775">
        <v>4</v>
      </c>
      <c r="I7775">
        <v>0</v>
      </c>
      <c r="J7775">
        <v>16.68</v>
      </c>
      <c r="K7775" t="str">
        <f>INDEX(product!B:B,MATCH('TABELA TOTAL'!$F7968,product!A:A,0))</f>
        <v>Office Supplies</v>
      </c>
      <c r="L7775" t="str">
        <f>INDEX(product!C:C,MATCH(F7775,product!A:A,))</f>
        <v>Paper</v>
      </c>
      <c r="M7775" t="str">
        <f>INDEX(product!D:D,MATCH(F7775,product!A:A,))</f>
        <v>REDIFORM Incoming/Outgoing Call Register, 11" X 8 1/2", 100 Messages</v>
      </c>
    </row>
    <row r="7776" spans="1:13" x14ac:dyDescent="0.25">
      <c r="A7776" s="1" t="s">
        <v>7076</v>
      </c>
      <c r="B7776" s="2">
        <v>42086</v>
      </c>
      <c r="C7776" s="2">
        <v>42088</v>
      </c>
      <c r="D7776" s="1" t="s">
        <v>79</v>
      </c>
      <c r="E7776" s="1" t="s">
        <v>369</v>
      </c>
      <c r="F7776" s="1" t="s">
        <v>337</v>
      </c>
      <c r="G7776">
        <v>192.72</v>
      </c>
      <c r="H7776">
        <v>11</v>
      </c>
      <c r="I7776">
        <v>0</v>
      </c>
      <c r="J7776">
        <v>92.505600000000001</v>
      </c>
      <c r="K7776" t="str">
        <f>INDEX(product!B:B,MATCH('TABELA TOTAL'!$F8881,product!A:A,0))</f>
        <v>Office Supplies</v>
      </c>
      <c r="L7776" t="str">
        <f>INDEX(product!C:C,MATCH(F7776,product!A:A,))</f>
        <v>Paper</v>
      </c>
      <c r="M7776" t="str">
        <f>INDEX(product!D:D,MATCH(F7776,product!A:A,))</f>
        <v>Adams Phone Message Book, Professional, 400 Message Capacity, 5 3/6 x 11</v>
      </c>
    </row>
    <row r="7777" spans="1:13" x14ac:dyDescent="0.25">
      <c r="A7777" s="1" t="s">
        <v>7076</v>
      </c>
      <c r="B7777" s="2">
        <v>42086</v>
      </c>
      <c r="C7777" s="2">
        <v>42088</v>
      </c>
      <c r="D7777" s="1" t="s">
        <v>79</v>
      </c>
      <c r="E7777" s="1" t="s">
        <v>369</v>
      </c>
      <c r="F7777" s="1" t="s">
        <v>2479</v>
      </c>
      <c r="G7777">
        <v>239.97</v>
      </c>
      <c r="H7777">
        <v>3</v>
      </c>
      <c r="I7777">
        <v>0</v>
      </c>
      <c r="J7777">
        <v>86.389200000000002</v>
      </c>
      <c r="K7777" t="str">
        <f>INDEX(product!B:B,MATCH('TABELA TOTAL'!$F8882,product!A:A,0))</f>
        <v>Office Supplies</v>
      </c>
      <c r="L7777" t="str">
        <f>INDEX(product!C:C,MATCH(F7777,product!A:A,))</f>
        <v>Accessories</v>
      </c>
      <c r="M7777" t="str">
        <f>INDEX(product!D:D,MATCH(F7777,product!A:A,))</f>
        <v>Logitech G600 MMO Gaming Mouse</v>
      </c>
    </row>
    <row r="7778" spans="1:13" x14ac:dyDescent="0.25">
      <c r="A7778" s="1" t="s">
        <v>914</v>
      </c>
      <c r="B7778" s="2">
        <v>42085</v>
      </c>
      <c r="C7778" s="2">
        <v>42089</v>
      </c>
      <c r="D7778" s="1" t="s">
        <v>19</v>
      </c>
      <c r="E7778" s="1" t="s">
        <v>915</v>
      </c>
      <c r="F7778" s="1" t="s">
        <v>100</v>
      </c>
      <c r="G7778">
        <v>18.391999999999999</v>
      </c>
      <c r="H7778">
        <v>1</v>
      </c>
      <c r="I7778">
        <v>0.2</v>
      </c>
      <c r="J7778">
        <v>5.2877000000000001</v>
      </c>
      <c r="K7778" t="str">
        <f>INDEX(product!B:B,MATCH('TABELA TOTAL'!$F521,product!A:A,0))</f>
        <v>Furniture</v>
      </c>
      <c r="L7778" t="str">
        <f>INDEX(product!C:C,MATCH(F7778,product!A:A,))</f>
        <v>Accessories</v>
      </c>
      <c r="M7778" t="str">
        <f>INDEX(product!D:D,MATCH(F7778,product!A:A,))</f>
        <v>Verbatim 25 GB 6x Blu-ray Single Layer Recordable Disc, 25/Pack</v>
      </c>
    </row>
    <row r="7779" spans="1:13" x14ac:dyDescent="0.25">
      <c r="A7779" s="1" t="s">
        <v>914</v>
      </c>
      <c r="B7779" s="2">
        <v>42085</v>
      </c>
      <c r="C7779" s="2">
        <v>42089</v>
      </c>
      <c r="D7779" s="1" t="s">
        <v>19</v>
      </c>
      <c r="E7779" s="1" t="s">
        <v>915</v>
      </c>
      <c r="F7779" s="1" t="s">
        <v>916</v>
      </c>
      <c r="G7779">
        <v>129.56800000000001</v>
      </c>
      <c r="H7779">
        <v>2</v>
      </c>
      <c r="I7779">
        <v>0.2</v>
      </c>
      <c r="J7779">
        <v>-25.913599999999999</v>
      </c>
      <c r="K7779" t="str">
        <f>INDEX(product!B:B,MATCH('TABELA TOTAL'!$F522,product!A:A,0))</f>
        <v>Office Supplies</v>
      </c>
      <c r="L7779" t="str">
        <f>INDEX(product!C:C,MATCH(F7779,product!A:A,))</f>
        <v>Storage</v>
      </c>
      <c r="M7779" t="str">
        <f>INDEX(product!D:D,MATCH(F7779,product!A:A,))</f>
        <v>Carina Double Wide Media Storage Towers in Natural &amp; Black</v>
      </c>
    </row>
    <row r="7780" spans="1:13" x14ac:dyDescent="0.25">
      <c r="A7780" s="1" t="s">
        <v>914</v>
      </c>
      <c r="B7780" s="2">
        <v>42085</v>
      </c>
      <c r="C7780" s="2">
        <v>42089</v>
      </c>
      <c r="D7780" s="1" t="s">
        <v>19</v>
      </c>
      <c r="E7780" s="1" t="s">
        <v>915</v>
      </c>
      <c r="F7780" s="1" t="s">
        <v>917</v>
      </c>
      <c r="G7780">
        <v>14.112</v>
      </c>
      <c r="H7780">
        <v>9</v>
      </c>
      <c r="I7780">
        <v>0.8</v>
      </c>
      <c r="J7780">
        <v>-21.167999999999999</v>
      </c>
      <c r="K7780" t="str">
        <f>INDEX(product!B:B,MATCH('TABELA TOTAL'!$F523,product!A:A,0))</f>
        <v>Furniture</v>
      </c>
      <c r="L7780" t="str">
        <f>INDEX(product!C:C,MATCH(F7780,product!A:A,))</f>
        <v>Binders</v>
      </c>
      <c r="M7780" t="str">
        <f>INDEX(product!D:D,MATCH(F7780,product!A:A,))</f>
        <v>XtraLife ClearVue Slant-D Ring Binders by Cardinal</v>
      </c>
    </row>
    <row r="7781" spans="1:13" x14ac:dyDescent="0.25">
      <c r="A7781" s="1" t="s">
        <v>5442</v>
      </c>
      <c r="B7781" s="2">
        <v>42085</v>
      </c>
      <c r="C7781" s="2">
        <v>42087</v>
      </c>
      <c r="D7781" s="1" t="s">
        <v>79</v>
      </c>
      <c r="E7781" s="1" t="s">
        <v>321</v>
      </c>
      <c r="F7781" s="1" t="s">
        <v>868</v>
      </c>
      <c r="G7781">
        <v>15.984</v>
      </c>
      <c r="H7781">
        <v>2</v>
      </c>
      <c r="I7781">
        <v>0.2</v>
      </c>
      <c r="J7781">
        <v>1.1988000000000001</v>
      </c>
      <c r="K7781" t="str">
        <f>INDEX(product!B:B,MATCH('TABELA TOTAL'!$F5804,product!A:A,0))</f>
        <v>Furniture</v>
      </c>
      <c r="L7781" t="str">
        <f>INDEX(product!C:C,MATCH(F7781,product!A:A,))</f>
        <v>Phones</v>
      </c>
      <c r="M7781" t="str">
        <f>INDEX(product!D:D,MATCH(F7781,product!A:A,))</f>
        <v>Square Credit Card Reader</v>
      </c>
    </row>
    <row r="7782" spans="1:13" x14ac:dyDescent="0.25">
      <c r="A7782" s="1" t="s">
        <v>5447</v>
      </c>
      <c r="B7782" s="2">
        <v>42085</v>
      </c>
      <c r="C7782" s="2">
        <v>42089</v>
      </c>
      <c r="D7782" s="1" t="s">
        <v>19</v>
      </c>
      <c r="E7782" s="1" t="s">
        <v>1107</v>
      </c>
      <c r="F7782" s="1" t="s">
        <v>1738</v>
      </c>
      <c r="G7782">
        <v>105.52</v>
      </c>
      <c r="H7782">
        <v>4</v>
      </c>
      <c r="I7782">
        <v>0</v>
      </c>
      <c r="J7782">
        <v>48.539200000000001</v>
      </c>
      <c r="K7782" t="str">
        <f>INDEX(product!B:B,MATCH('TABELA TOTAL'!$F5812,product!A:A,0))</f>
        <v>Technology</v>
      </c>
      <c r="L7782" t="str">
        <f>INDEX(product!C:C,MATCH(F7782,product!A:A,))</f>
        <v>Paper</v>
      </c>
      <c r="M7782" t="str">
        <f>INDEX(product!D:D,MATCH(F7782,product!A:A,))</f>
        <v>Easy-staple paper</v>
      </c>
    </row>
    <row r="7783" spans="1:13" x14ac:dyDescent="0.25">
      <c r="A7783" s="1" t="s">
        <v>5447</v>
      </c>
      <c r="B7783" s="2">
        <v>42085</v>
      </c>
      <c r="C7783" s="2">
        <v>42089</v>
      </c>
      <c r="D7783" s="1" t="s">
        <v>19</v>
      </c>
      <c r="E7783" s="1" t="s">
        <v>1107</v>
      </c>
      <c r="F7783" s="1" t="s">
        <v>5448</v>
      </c>
      <c r="G7783">
        <v>91.96</v>
      </c>
      <c r="H7783">
        <v>2</v>
      </c>
      <c r="I7783">
        <v>0</v>
      </c>
      <c r="J7783">
        <v>15.6332</v>
      </c>
      <c r="K7783" t="str">
        <f>INDEX(product!B:B,MATCH('TABELA TOTAL'!$F5813,product!A:A,0))</f>
        <v>Office Supplies</v>
      </c>
      <c r="L7783" t="str">
        <f>INDEX(product!C:C,MATCH(F7783,product!A:A,))</f>
        <v>Furnishings</v>
      </c>
      <c r="M7783" t="str">
        <f>INDEX(product!D:D,MATCH(F7783,product!A:A,))</f>
        <v>Tenex B1-RE Series Chair Mats for Low Pile Carpets</v>
      </c>
    </row>
    <row r="7784" spans="1:13" x14ac:dyDescent="0.25">
      <c r="A7784" s="1" t="s">
        <v>5447</v>
      </c>
      <c r="B7784" s="2">
        <v>42085</v>
      </c>
      <c r="C7784" s="2">
        <v>42089</v>
      </c>
      <c r="D7784" s="1" t="s">
        <v>19</v>
      </c>
      <c r="E7784" s="1" t="s">
        <v>1107</v>
      </c>
      <c r="F7784" s="1" t="s">
        <v>1346</v>
      </c>
      <c r="G7784">
        <v>1487.9760000000001</v>
      </c>
      <c r="H7784">
        <v>3</v>
      </c>
      <c r="I7784">
        <v>0.2</v>
      </c>
      <c r="J7784">
        <v>185.99700000000001</v>
      </c>
      <c r="K7784" t="str">
        <f>INDEX(product!B:B,MATCH('TABELA TOTAL'!$F5814,product!A:A,0))</f>
        <v>Office Supplies</v>
      </c>
      <c r="L7784" t="str">
        <f>INDEX(product!C:C,MATCH(F7784,product!A:A,))</f>
        <v>Phones</v>
      </c>
      <c r="M7784" t="str">
        <f>INDEX(product!D:D,MATCH(F7784,product!A:A,))</f>
        <v>ClearOne CHATAttach 160 - speaker phone</v>
      </c>
    </row>
    <row r="7785" spans="1:13" x14ac:dyDescent="0.25">
      <c r="A7785" s="1" t="s">
        <v>6411</v>
      </c>
      <c r="B7785" s="2">
        <v>42085</v>
      </c>
      <c r="C7785" s="2">
        <v>42090</v>
      </c>
      <c r="D7785" s="1" t="s">
        <v>19</v>
      </c>
      <c r="E7785" s="1" t="s">
        <v>6412</v>
      </c>
      <c r="F7785" s="1" t="s">
        <v>4622</v>
      </c>
      <c r="G7785">
        <v>19.559999999999999</v>
      </c>
      <c r="H7785">
        <v>4</v>
      </c>
      <c r="I7785">
        <v>0</v>
      </c>
      <c r="J7785">
        <v>5.4767999999999999</v>
      </c>
      <c r="K7785" t="str">
        <f>INDEX(product!B:B,MATCH('TABELA TOTAL'!$F7655,product!A:A,0))</f>
        <v>Office Supplies</v>
      </c>
      <c r="L7785" t="str">
        <f>INDEX(product!C:C,MATCH(F7785,product!A:A,))</f>
        <v>Art</v>
      </c>
      <c r="M7785" t="str">
        <f>INDEX(product!D:D,MATCH(F7785,product!A:A,))</f>
        <v>Newell 316</v>
      </c>
    </row>
    <row r="7786" spans="1:13" x14ac:dyDescent="0.25">
      <c r="A7786" s="1" t="s">
        <v>6899</v>
      </c>
      <c r="B7786" s="2">
        <v>42085</v>
      </c>
      <c r="C7786" s="2">
        <v>42085</v>
      </c>
      <c r="D7786" s="1" t="s">
        <v>654</v>
      </c>
      <c r="E7786" s="1" t="s">
        <v>1273</v>
      </c>
      <c r="F7786" s="1" t="s">
        <v>857</v>
      </c>
      <c r="G7786">
        <v>447.94400000000002</v>
      </c>
      <c r="H7786">
        <v>7</v>
      </c>
      <c r="I7786">
        <v>0.2</v>
      </c>
      <c r="J7786">
        <v>89.588800000000006</v>
      </c>
      <c r="K7786" t="str">
        <f>INDEX(product!B:B,MATCH('TABELA TOTAL'!$F8557,product!A:A,0))</f>
        <v>Office Supplies</v>
      </c>
      <c r="L7786" t="str">
        <f>INDEX(product!C:C,MATCH(F7786,product!A:A,))</f>
        <v>Accessories</v>
      </c>
      <c r="M7786" t="str">
        <f>INDEX(product!D:D,MATCH(F7786,product!A:A,))</f>
        <v>Logitech G602 Wireless Gaming Mouse</v>
      </c>
    </row>
    <row r="7787" spans="1:13" x14ac:dyDescent="0.25">
      <c r="A7787" s="1" t="s">
        <v>6899</v>
      </c>
      <c r="B7787" s="2">
        <v>42085</v>
      </c>
      <c r="C7787" s="2">
        <v>42085</v>
      </c>
      <c r="D7787" s="1" t="s">
        <v>654</v>
      </c>
      <c r="E7787" s="1" t="s">
        <v>1273</v>
      </c>
      <c r="F7787" s="1" t="s">
        <v>5311</v>
      </c>
      <c r="G7787">
        <v>150.40799999999999</v>
      </c>
      <c r="H7787">
        <v>9</v>
      </c>
      <c r="I7787">
        <v>0.2</v>
      </c>
      <c r="J7787">
        <v>-33.841799999999999</v>
      </c>
      <c r="K7787" t="str">
        <f>INDEX(product!B:B,MATCH('TABELA TOTAL'!$F8558,product!A:A,0))</f>
        <v>Office Supplies</v>
      </c>
      <c r="L7787" t="str">
        <f>INDEX(product!C:C,MATCH(F7787,product!A:A,))</f>
        <v>Storage</v>
      </c>
      <c r="M7787" t="str">
        <f>INDEX(product!D:D,MATCH(F7787,product!A:A,))</f>
        <v>Iris 3-Drawer Stacking Bin, Black</v>
      </c>
    </row>
    <row r="7788" spans="1:13" x14ac:dyDescent="0.25">
      <c r="A7788" s="1" t="s">
        <v>5809</v>
      </c>
      <c r="B7788" s="2">
        <v>42084</v>
      </c>
      <c r="C7788" s="2">
        <v>42089</v>
      </c>
      <c r="D7788" s="1" t="s">
        <v>19</v>
      </c>
      <c r="E7788" s="1" t="s">
        <v>2300</v>
      </c>
      <c r="F7788" s="1" t="s">
        <v>463</v>
      </c>
      <c r="G7788">
        <v>962.08</v>
      </c>
      <c r="H7788">
        <v>4</v>
      </c>
      <c r="I7788">
        <v>0.2</v>
      </c>
      <c r="J7788">
        <v>156.33799999999999</v>
      </c>
      <c r="K7788" t="str">
        <f>INDEX(product!B:B,MATCH('TABELA TOTAL'!$F6488,product!A:A,0))</f>
        <v>Furniture</v>
      </c>
      <c r="L7788" t="str">
        <f>INDEX(product!C:C,MATCH(F7788,product!A:A,))</f>
        <v>Appliances</v>
      </c>
      <c r="M7788" t="str">
        <f>INDEX(product!D:D,MATCH(F7788,product!A:A,))</f>
        <v>Honeywell Enviracaire Portable HEPA Air Cleaner for 17' x 22' Room</v>
      </c>
    </row>
    <row r="7789" spans="1:13" x14ac:dyDescent="0.25">
      <c r="A7789" s="1" t="s">
        <v>5809</v>
      </c>
      <c r="B7789" s="2">
        <v>42084</v>
      </c>
      <c r="C7789" s="2">
        <v>42089</v>
      </c>
      <c r="D7789" s="1" t="s">
        <v>19</v>
      </c>
      <c r="E7789" s="1" t="s">
        <v>2300</v>
      </c>
      <c r="F7789" s="1" t="s">
        <v>3348</v>
      </c>
      <c r="G7789">
        <v>12.843</v>
      </c>
      <c r="H7789">
        <v>3</v>
      </c>
      <c r="I7789">
        <v>0.7</v>
      </c>
      <c r="J7789">
        <v>-9.8462999999999994</v>
      </c>
      <c r="K7789" t="str">
        <f>INDEX(product!B:B,MATCH('TABELA TOTAL'!$F6489,product!A:A,0))</f>
        <v>Furniture</v>
      </c>
      <c r="L7789" t="str">
        <f>INDEX(product!C:C,MATCH(F7789,product!A:A,))</f>
        <v>Binders</v>
      </c>
      <c r="M7789" t="str">
        <f>INDEX(product!D:D,MATCH(F7789,product!A:A,))</f>
        <v>GBC Laser Imprintable Binding System Covers, Desert Sand</v>
      </c>
    </row>
    <row r="7790" spans="1:13" x14ac:dyDescent="0.25">
      <c r="A7790" s="1" t="s">
        <v>5809</v>
      </c>
      <c r="B7790" s="2">
        <v>42084</v>
      </c>
      <c r="C7790" s="2">
        <v>42089</v>
      </c>
      <c r="D7790" s="1" t="s">
        <v>19</v>
      </c>
      <c r="E7790" s="1" t="s">
        <v>2300</v>
      </c>
      <c r="F7790" s="1" t="s">
        <v>303</v>
      </c>
      <c r="G7790">
        <v>295.45600000000002</v>
      </c>
      <c r="H7790">
        <v>14</v>
      </c>
      <c r="I7790">
        <v>0.2</v>
      </c>
      <c r="J7790">
        <v>96.023200000000003</v>
      </c>
      <c r="K7790" t="str">
        <f>INDEX(product!B:B,MATCH('TABELA TOTAL'!$F6490,product!A:A,0))</f>
        <v>Office Supplies</v>
      </c>
      <c r="L7790" t="str">
        <f>INDEX(product!C:C,MATCH(F7790,product!A:A,))</f>
        <v>Paper</v>
      </c>
      <c r="M7790" t="str">
        <f>INDEX(product!D:D,MATCH(F7790,product!A:A,))</f>
        <v>Xerox 1883</v>
      </c>
    </row>
    <row r="7791" spans="1:13" x14ac:dyDescent="0.25">
      <c r="A7791" s="1" t="s">
        <v>1355</v>
      </c>
      <c r="B7791" s="2">
        <v>42083</v>
      </c>
      <c r="C7791" s="2">
        <v>42086</v>
      </c>
      <c r="D7791" s="1" t="s">
        <v>79</v>
      </c>
      <c r="E7791" s="1" t="s">
        <v>1356</v>
      </c>
      <c r="F7791" s="1" t="s">
        <v>375</v>
      </c>
      <c r="G7791">
        <v>51.84</v>
      </c>
      <c r="H7791">
        <v>8</v>
      </c>
      <c r="I7791">
        <v>0</v>
      </c>
      <c r="J7791">
        <v>24.883199999999999</v>
      </c>
      <c r="K7791" t="str">
        <f>INDEX(product!B:B,MATCH('TABELA TOTAL'!$F817,product!A:A,0))</f>
        <v>Office Supplies</v>
      </c>
      <c r="L7791" t="str">
        <f>INDEX(product!C:C,MATCH(F7791,product!A:A,))</f>
        <v>Paper</v>
      </c>
      <c r="M7791" t="str">
        <f>INDEX(product!D:D,MATCH(F7791,product!A:A,))</f>
        <v>Xerox 205</v>
      </c>
    </row>
    <row r="7792" spans="1:13" x14ac:dyDescent="0.25">
      <c r="A7792" s="1" t="s">
        <v>4933</v>
      </c>
      <c r="B7792" s="2">
        <v>42083</v>
      </c>
      <c r="C7792" s="2">
        <v>42089</v>
      </c>
      <c r="D7792" s="1" t="s">
        <v>19</v>
      </c>
      <c r="E7792" s="1" t="s">
        <v>1321</v>
      </c>
      <c r="F7792" s="1" t="s">
        <v>3284</v>
      </c>
      <c r="G7792">
        <v>2.512</v>
      </c>
      <c r="H7792">
        <v>2</v>
      </c>
      <c r="I7792">
        <v>0.8</v>
      </c>
      <c r="J7792">
        <v>-4.3959999999999999</v>
      </c>
      <c r="K7792" t="str">
        <f>INDEX(product!B:B,MATCH('TABELA TOTAL'!$F4959,product!A:A,0))</f>
        <v>Office Supplies</v>
      </c>
      <c r="L7792" t="str">
        <f>INDEX(product!C:C,MATCH(F7792,product!A:A,))</f>
        <v>Binders</v>
      </c>
      <c r="M7792" t="str">
        <f>INDEX(product!D:D,MATCH(F7792,product!A:A,))</f>
        <v>GBC Standard Plastic Binding Systems' Combs</v>
      </c>
    </row>
    <row r="7793" spans="1:13" x14ac:dyDescent="0.25">
      <c r="A7793" s="1" t="s">
        <v>4933</v>
      </c>
      <c r="B7793" s="2">
        <v>42083</v>
      </c>
      <c r="C7793" s="2">
        <v>42089</v>
      </c>
      <c r="D7793" s="1" t="s">
        <v>19</v>
      </c>
      <c r="E7793" s="1" t="s">
        <v>1321</v>
      </c>
      <c r="F7793" s="1" t="s">
        <v>4934</v>
      </c>
      <c r="G7793">
        <v>18.864000000000001</v>
      </c>
      <c r="H7793">
        <v>9</v>
      </c>
      <c r="I7793">
        <v>0.2</v>
      </c>
      <c r="J7793">
        <v>6.1307999999999998</v>
      </c>
      <c r="K7793" t="str">
        <f>INDEX(product!B:B,MATCH('TABELA TOTAL'!$F4960,product!A:A,0))</f>
        <v>Furniture</v>
      </c>
      <c r="L7793" t="str">
        <f>INDEX(product!C:C,MATCH(F7793,product!A:A,))</f>
        <v>Fasteners</v>
      </c>
      <c r="M7793" t="str">
        <f>INDEX(product!D:D,MATCH(F7793,product!A:A,))</f>
        <v>Staples</v>
      </c>
    </row>
    <row r="7794" spans="1:13" x14ac:dyDescent="0.25">
      <c r="A7794" s="1" t="s">
        <v>7021</v>
      </c>
      <c r="B7794" s="2">
        <v>42083</v>
      </c>
      <c r="C7794" s="2">
        <v>42085</v>
      </c>
      <c r="D7794" s="1" t="s">
        <v>11</v>
      </c>
      <c r="E7794" s="1" t="s">
        <v>1307</v>
      </c>
      <c r="F7794" s="1" t="s">
        <v>1617</v>
      </c>
      <c r="G7794">
        <v>29.303999999999998</v>
      </c>
      <c r="H7794">
        <v>3</v>
      </c>
      <c r="I7794">
        <v>0.2</v>
      </c>
      <c r="J7794">
        <v>2.5640999999999998</v>
      </c>
      <c r="K7794" t="str">
        <f>INDEX(product!B:B,MATCH('TABELA TOTAL'!$F8781,product!A:A,0))</f>
        <v>Office Supplies</v>
      </c>
      <c r="L7794" t="str">
        <f>INDEX(product!C:C,MATCH(F7794,product!A:A,))</f>
        <v>Storage</v>
      </c>
      <c r="M7794" t="str">
        <f>INDEX(product!D:D,MATCH(F7794,product!A:A,))</f>
        <v>Portable Personal File Box</v>
      </c>
    </row>
    <row r="7795" spans="1:13" x14ac:dyDescent="0.25">
      <c r="A7795" s="1" t="s">
        <v>7644</v>
      </c>
      <c r="B7795" s="2">
        <v>42083</v>
      </c>
      <c r="C7795" s="2">
        <v>42086</v>
      </c>
      <c r="D7795" s="1" t="s">
        <v>79</v>
      </c>
      <c r="E7795" s="1" t="s">
        <v>3939</v>
      </c>
      <c r="F7795" s="1" t="s">
        <v>706</v>
      </c>
      <c r="G7795">
        <v>49.847999999999999</v>
      </c>
      <c r="H7795">
        <v>3</v>
      </c>
      <c r="I7795">
        <v>0.2</v>
      </c>
      <c r="J7795">
        <v>16.823699999999999</v>
      </c>
      <c r="K7795" t="str">
        <f>INDEX(product!B:B,MATCH('TABELA TOTAL'!$F9925,product!A:A,0))</f>
        <v>Office Supplies</v>
      </c>
      <c r="L7795" t="str">
        <f>INDEX(product!C:C,MATCH(F7795,product!A:A,))</f>
        <v>Binders</v>
      </c>
      <c r="M7795" t="str">
        <f>INDEX(product!D:D,MATCH(F7795,product!A:A,))</f>
        <v>Wilson Jones Century Plastic Molded Ring Binders</v>
      </c>
    </row>
    <row r="7796" spans="1:13" x14ac:dyDescent="0.25">
      <c r="A7796" s="1" t="s">
        <v>7644</v>
      </c>
      <c r="B7796" s="2">
        <v>42083</v>
      </c>
      <c r="C7796" s="2">
        <v>42086</v>
      </c>
      <c r="D7796" s="1" t="s">
        <v>79</v>
      </c>
      <c r="E7796" s="1" t="s">
        <v>3939</v>
      </c>
      <c r="F7796" s="1" t="s">
        <v>503</v>
      </c>
      <c r="G7796">
        <v>23.99</v>
      </c>
      <c r="H7796">
        <v>1</v>
      </c>
      <c r="I7796">
        <v>0</v>
      </c>
      <c r="J7796">
        <v>11.994999999999999</v>
      </c>
      <c r="K7796" t="str">
        <f>INDEX(product!B:B,MATCH('TABELA TOTAL'!$F9926,product!A:A,0))</f>
        <v>Office Supplies</v>
      </c>
      <c r="L7796" t="str">
        <f>INDEX(product!C:C,MATCH(F7796,product!A:A,))</f>
        <v>Envelopes</v>
      </c>
      <c r="M7796" t="str">
        <f>INDEX(product!D:D,MATCH(F7796,product!A:A,))</f>
        <v>Recycled Interoffice Envelopes with String and Button Closure, 10 x 13</v>
      </c>
    </row>
    <row r="7797" spans="1:13" x14ac:dyDescent="0.25">
      <c r="A7797" s="1" t="s">
        <v>7644</v>
      </c>
      <c r="B7797" s="2">
        <v>42083</v>
      </c>
      <c r="C7797" s="2">
        <v>42086</v>
      </c>
      <c r="D7797" s="1" t="s">
        <v>79</v>
      </c>
      <c r="E7797" s="1" t="s">
        <v>3939</v>
      </c>
      <c r="F7797" s="1" t="s">
        <v>37</v>
      </c>
      <c r="G7797">
        <v>1087.9359999999999</v>
      </c>
      <c r="H7797">
        <v>8</v>
      </c>
      <c r="I7797">
        <v>0.2</v>
      </c>
      <c r="J7797">
        <v>353.57920000000001</v>
      </c>
      <c r="K7797" t="str">
        <f>INDEX(product!B:B,MATCH('TABELA TOTAL'!$F9927,product!A:A,0))</f>
        <v>Office Supplies</v>
      </c>
      <c r="L7797" t="str">
        <f>INDEX(product!C:C,MATCH(F7797,product!A:A,))</f>
        <v>Binders</v>
      </c>
      <c r="M7797" t="str">
        <f>INDEX(product!D:D,MATCH(F7797,product!A:A,))</f>
        <v>Fellowes PB200 Plastic Comb Binding Machine</v>
      </c>
    </row>
    <row r="7798" spans="1:13" x14ac:dyDescent="0.25">
      <c r="A7798" s="1" t="s">
        <v>7644</v>
      </c>
      <c r="B7798" s="2">
        <v>42083</v>
      </c>
      <c r="C7798" s="2">
        <v>42086</v>
      </c>
      <c r="D7798" s="1" t="s">
        <v>79</v>
      </c>
      <c r="E7798" s="1" t="s">
        <v>3939</v>
      </c>
      <c r="F7798" s="1" t="s">
        <v>2087</v>
      </c>
      <c r="G7798">
        <v>199.98</v>
      </c>
      <c r="H7798">
        <v>2</v>
      </c>
      <c r="I7798">
        <v>0</v>
      </c>
      <c r="J7798">
        <v>53.994599999999998</v>
      </c>
      <c r="K7798" t="str">
        <f>INDEX(product!B:B,MATCH('TABELA TOTAL'!$F9928,product!A:A,0))</f>
        <v>Technology</v>
      </c>
      <c r="L7798" t="str">
        <f>INDEX(product!C:C,MATCH(F7798,product!A:A,))</f>
        <v>Phones</v>
      </c>
      <c r="M7798" t="str">
        <f>INDEX(product!D:D,MATCH(F7798,product!A:A,))</f>
        <v>Panasonic KX T7731-B Digital phone</v>
      </c>
    </row>
    <row r="7799" spans="1:13" x14ac:dyDescent="0.25">
      <c r="A7799" s="1" t="s">
        <v>7644</v>
      </c>
      <c r="B7799" s="2">
        <v>42083</v>
      </c>
      <c r="C7799" s="2">
        <v>42086</v>
      </c>
      <c r="D7799" s="1" t="s">
        <v>79</v>
      </c>
      <c r="E7799" s="1" t="s">
        <v>3939</v>
      </c>
      <c r="F7799" s="1" t="s">
        <v>2791</v>
      </c>
      <c r="G7799">
        <v>83.92</v>
      </c>
      <c r="H7799">
        <v>4</v>
      </c>
      <c r="I7799">
        <v>0</v>
      </c>
      <c r="J7799">
        <v>20.140799999999999</v>
      </c>
      <c r="K7799" t="str">
        <f>INDEX(product!B:B,MATCH('TABELA TOTAL'!$F9929,product!A:A,0))</f>
        <v>Furniture</v>
      </c>
      <c r="L7799" t="str">
        <f>INDEX(product!C:C,MATCH(F7799,product!A:A,))</f>
        <v>Storage</v>
      </c>
      <c r="M7799" t="str">
        <f>INDEX(product!D:D,MATCH(F7799,product!A:A,))</f>
        <v>Tennsco Lockers, Sand</v>
      </c>
    </row>
    <row r="7800" spans="1:13" x14ac:dyDescent="0.25">
      <c r="A7800" s="1" t="s">
        <v>2315</v>
      </c>
      <c r="B7800" s="2">
        <v>42082</v>
      </c>
      <c r="C7800" s="2">
        <v>42088</v>
      </c>
      <c r="D7800" s="1" t="s">
        <v>19</v>
      </c>
      <c r="E7800" s="1" t="s">
        <v>1186</v>
      </c>
      <c r="F7800" s="1" t="s">
        <v>1849</v>
      </c>
      <c r="G7800">
        <v>453.57600000000002</v>
      </c>
      <c r="H7800">
        <v>3</v>
      </c>
      <c r="I7800">
        <v>0.2</v>
      </c>
      <c r="J7800">
        <v>39.687899999999999</v>
      </c>
      <c r="K7800" t="str">
        <f>INDEX(product!B:B,MATCH('TABELA TOTAL'!$F1567,product!A:A,0))</f>
        <v>Office Supplies</v>
      </c>
      <c r="L7800" t="str">
        <f>INDEX(product!C:C,MATCH(F7800,product!A:A,))</f>
        <v>Phones</v>
      </c>
      <c r="M7800" t="str">
        <f>INDEX(product!D:D,MATCH(F7800,product!A:A,))</f>
        <v>Wireless Extenders zBoost YX545 SOHO Signal Booster</v>
      </c>
    </row>
    <row r="7801" spans="1:13" x14ac:dyDescent="0.25">
      <c r="A7801" s="1" t="s">
        <v>2398</v>
      </c>
      <c r="B7801" s="2">
        <v>42082</v>
      </c>
      <c r="C7801" s="2">
        <v>42083</v>
      </c>
      <c r="D7801" s="1" t="s">
        <v>79</v>
      </c>
      <c r="E7801" s="1" t="s">
        <v>387</v>
      </c>
      <c r="F7801" s="1" t="s">
        <v>808</v>
      </c>
      <c r="G7801">
        <v>1247.6400000000001</v>
      </c>
      <c r="H7801">
        <v>3</v>
      </c>
      <c r="I7801">
        <v>0</v>
      </c>
      <c r="J7801">
        <v>349.33920000000001</v>
      </c>
      <c r="K7801" t="str">
        <f>INDEX(product!B:B,MATCH('TABELA TOTAL'!$F1645,product!A:A,0))</f>
        <v>Furniture</v>
      </c>
      <c r="L7801" t="str">
        <f>INDEX(product!C:C,MATCH(F7801,product!A:A,))</f>
        <v>Storage</v>
      </c>
      <c r="M7801" t="str">
        <f>INDEX(product!D:D,MATCH(F7801,product!A:A,))</f>
        <v>Deluxe Rollaway Locking File with Drawer</v>
      </c>
    </row>
    <row r="7802" spans="1:13" x14ac:dyDescent="0.25">
      <c r="A7802" s="1" t="s">
        <v>2398</v>
      </c>
      <c r="B7802" s="2">
        <v>42082</v>
      </c>
      <c r="C7802" s="2">
        <v>42083</v>
      </c>
      <c r="D7802" s="1" t="s">
        <v>79</v>
      </c>
      <c r="E7802" s="1" t="s">
        <v>387</v>
      </c>
      <c r="F7802" s="1" t="s">
        <v>2399</v>
      </c>
      <c r="G7802">
        <v>3149.93</v>
      </c>
      <c r="H7802">
        <v>7</v>
      </c>
      <c r="I7802">
        <v>0</v>
      </c>
      <c r="J7802">
        <v>1480.4671000000001</v>
      </c>
      <c r="K7802" t="str">
        <f>INDEX(product!B:B,MATCH('TABELA TOTAL'!$F1646,product!A:A,0))</f>
        <v>Office Supplies</v>
      </c>
      <c r="L7802" t="str">
        <f>INDEX(product!C:C,MATCH(F7802,product!A:A,))</f>
        <v>Copiers</v>
      </c>
      <c r="M7802" t="str">
        <f>INDEX(product!D:D,MATCH(F7802,product!A:A,))</f>
        <v>Canon PC940 Copier</v>
      </c>
    </row>
    <row r="7803" spans="1:13" x14ac:dyDescent="0.25">
      <c r="A7803" s="1" t="s">
        <v>2398</v>
      </c>
      <c r="B7803" s="2">
        <v>42082</v>
      </c>
      <c r="C7803" s="2">
        <v>42083</v>
      </c>
      <c r="D7803" s="1" t="s">
        <v>79</v>
      </c>
      <c r="E7803" s="1" t="s">
        <v>387</v>
      </c>
      <c r="F7803" s="1" t="s">
        <v>2400</v>
      </c>
      <c r="G7803">
        <v>209.7</v>
      </c>
      <c r="H7803">
        <v>2</v>
      </c>
      <c r="I7803">
        <v>0</v>
      </c>
      <c r="J7803">
        <v>100.65600000000001</v>
      </c>
      <c r="K7803" t="str">
        <f>INDEX(product!B:B,MATCH('TABELA TOTAL'!$F1647,product!A:A,0))</f>
        <v>Office Supplies</v>
      </c>
      <c r="L7803" t="str">
        <f>INDEX(product!C:C,MATCH(F7803,product!A:A,))</f>
        <v>Paper</v>
      </c>
      <c r="M7803" t="str">
        <f>INDEX(product!D:D,MATCH(F7803,product!A:A,))</f>
        <v>Multicolor Computer Printout Paper</v>
      </c>
    </row>
    <row r="7804" spans="1:13" x14ac:dyDescent="0.25">
      <c r="A7804" s="1" t="s">
        <v>2784</v>
      </c>
      <c r="B7804" s="2">
        <v>42082</v>
      </c>
      <c r="C7804" s="2">
        <v>42086</v>
      </c>
      <c r="D7804" s="1" t="s">
        <v>19</v>
      </c>
      <c r="E7804" s="1" t="s">
        <v>1414</v>
      </c>
      <c r="F7804" s="1" t="s">
        <v>2319</v>
      </c>
      <c r="G7804">
        <v>17.568000000000001</v>
      </c>
      <c r="H7804">
        <v>2</v>
      </c>
      <c r="I7804">
        <v>0.2</v>
      </c>
      <c r="J7804">
        <v>6.3684000000000003</v>
      </c>
      <c r="K7804" t="str">
        <f>INDEX(product!B:B,MATCH('TABELA TOTAL'!$F2018,product!A:A,0))</f>
        <v>Technology</v>
      </c>
      <c r="L7804" t="str">
        <f>INDEX(product!C:C,MATCH(F7804,product!A:A,))</f>
        <v>Binders</v>
      </c>
      <c r="M7804" t="str">
        <f>INDEX(product!D:D,MATCH(F7804,product!A:A,))</f>
        <v>GBC Imprintable Covers</v>
      </c>
    </row>
    <row r="7805" spans="1:13" x14ac:dyDescent="0.25">
      <c r="A7805" s="1" t="s">
        <v>2784</v>
      </c>
      <c r="B7805" s="2">
        <v>42082</v>
      </c>
      <c r="C7805" s="2">
        <v>42086</v>
      </c>
      <c r="D7805" s="1" t="s">
        <v>19</v>
      </c>
      <c r="E7805" s="1" t="s">
        <v>1414</v>
      </c>
      <c r="F7805" s="1" t="s">
        <v>17</v>
      </c>
      <c r="G7805">
        <v>14.62</v>
      </c>
      <c r="H7805">
        <v>2</v>
      </c>
      <c r="I7805">
        <v>0</v>
      </c>
      <c r="J7805">
        <v>6.8714000000000004</v>
      </c>
      <c r="K7805" t="str">
        <f>INDEX(product!B:B,MATCH('TABELA TOTAL'!$F2019,product!A:A,0))</f>
        <v>Furniture</v>
      </c>
      <c r="L7805" t="str">
        <f>INDEX(product!C:C,MATCH(F7805,product!A:A,))</f>
        <v>Labels</v>
      </c>
      <c r="M7805" t="str">
        <f>INDEX(product!D:D,MATCH(F7805,product!A:A,))</f>
        <v>Self-Adhesive Address Labels for Typewriters by Universal</v>
      </c>
    </row>
    <row r="7806" spans="1:13" x14ac:dyDescent="0.25">
      <c r="A7806" s="1" t="s">
        <v>2784</v>
      </c>
      <c r="B7806" s="2">
        <v>42082</v>
      </c>
      <c r="C7806" s="2">
        <v>42086</v>
      </c>
      <c r="D7806" s="1" t="s">
        <v>19</v>
      </c>
      <c r="E7806" s="1" t="s">
        <v>1414</v>
      </c>
      <c r="F7806" s="1" t="s">
        <v>2355</v>
      </c>
      <c r="G7806">
        <v>33.36</v>
      </c>
      <c r="H7806">
        <v>4</v>
      </c>
      <c r="I7806">
        <v>0</v>
      </c>
      <c r="J7806">
        <v>8.6736000000000004</v>
      </c>
      <c r="K7806" t="str">
        <f>INDEX(product!B:B,MATCH('TABELA TOTAL'!$F2020,product!A:A,0))</f>
        <v>Office Supplies</v>
      </c>
      <c r="L7806" t="str">
        <f>INDEX(product!C:C,MATCH(F7806,product!A:A,))</f>
        <v>Supplies</v>
      </c>
      <c r="M7806" t="str">
        <f>INDEX(product!D:D,MATCH(F7806,product!A:A,))</f>
        <v>Acme Elite Stainless Steel Scissors</v>
      </c>
    </row>
    <row r="7807" spans="1:13" x14ac:dyDescent="0.25">
      <c r="A7807" s="1" t="s">
        <v>2784</v>
      </c>
      <c r="B7807" s="2">
        <v>42082</v>
      </c>
      <c r="C7807" s="2">
        <v>42086</v>
      </c>
      <c r="D7807" s="1" t="s">
        <v>19</v>
      </c>
      <c r="E7807" s="1" t="s">
        <v>1414</v>
      </c>
      <c r="F7807" s="1" t="s">
        <v>389</v>
      </c>
      <c r="G7807">
        <v>40.14</v>
      </c>
      <c r="H7807">
        <v>6</v>
      </c>
      <c r="I7807">
        <v>0</v>
      </c>
      <c r="J7807">
        <v>19.668600000000001</v>
      </c>
      <c r="K7807" t="str">
        <f>INDEX(product!B:B,MATCH('TABELA TOTAL'!$F2021,product!A:A,0))</f>
        <v>Office Supplies</v>
      </c>
      <c r="L7807" t="str">
        <f>INDEX(product!C:C,MATCH(F7807,product!A:A,))</f>
        <v>Paper</v>
      </c>
      <c r="M7807" t="str">
        <f>INDEX(product!D:D,MATCH(F7807,product!A:A,))</f>
        <v>Wirebound Message Books, 5-1/2 x 4 Forms, 2 or 4 Forms per Page</v>
      </c>
    </row>
    <row r="7808" spans="1:13" x14ac:dyDescent="0.25">
      <c r="A7808" s="1" t="s">
        <v>4054</v>
      </c>
      <c r="B7808" s="2">
        <v>42082</v>
      </c>
      <c r="C7808" s="2">
        <v>42087</v>
      </c>
      <c r="D7808" s="1" t="s">
        <v>19</v>
      </c>
      <c r="E7808" s="1" t="s">
        <v>1940</v>
      </c>
      <c r="F7808" s="1" t="s">
        <v>1387</v>
      </c>
      <c r="G7808">
        <v>14.496</v>
      </c>
      <c r="H7808">
        <v>3</v>
      </c>
      <c r="I7808">
        <v>0.2</v>
      </c>
      <c r="J7808">
        <v>4.8924000000000003</v>
      </c>
      <c r="K7808" t="str">
        <f>INDEX(product!B:B,MATCH('TABELA TOTAL'!$F3577,product!A:A,0))</f>
        <v>Technology</v>
      </c>
      <c r="L7808" t="str">
        <f>INDEX(product!C:C,MATCH(F7808,product!A:A,))</f>
        <v>Paper</v>
      </c>
      <c r="M7808" t="str">
        <f>INDEX(product!D:D,MATCH(F7808,product!A:A,))</f>
        <v>Adams Telephone Message Books, 5 1/4 x 11</v>
      </c>
    </row>
    <row r="7809" spans="1:13" x14ac:dyDescent="0.25">
      <c r="A7809" s="1" t="s">
        <v>4679</v>
      </c>
      <c r="B7809" s="2">
        <v>42082</v>
      </c>
      <c r="C7809" s="2">
        <v>42089</v>
      </c>
      <c r="D7809" s="1" t="s">
        <v>19</v>
      </c>
      <c r="E7809" s="1" t="s">
        <v>1339</v>
      </c>
      <c r="F7809" s="1" t="s">
        <v>723</v>
      </c>
      <c r="G7809">
        <v>11.96</v>
      </c>
      <c r="H7809">
        <v>2</v>
      </c>
      <c r="I7809">
        <v>0</v>
      </c>
      <c r="J7809">
        <v>5.8604000000000003</v>
      </c>
      <c r="K7809" t="str">
        <f>INDEX(product!B:B,MATCH('TABELA TOTAL'!$F4536,product!A:A,0))</f>
        <v>Office Supplies</v>
      </c>
      <c r="L7809" t="str">
        <f>INDEX(product!C:C,MATCH(F7809,product!A:A,))</f>
        <v>Paper</v>
      </c>
      <c r="M7809" t="str">
        <f>INDEX(product!D:D,MATCH(F7809,product!A:A,))</f>
        <v>Xerox 1974</v>
      </c>
    </row>
    <row r="7810" spans="1:13" x14ac:dyDescent="0.25">
      <c r="A7810" s="1" t="s">
        <v>5313</v>
      </c>
      <c r="B7810" s="2">
        <v>42082</v>
      </c>
      <c r="C7810" s="2">
        <v>42083</v>
      </c>
      <c r="D7810" s="1" t="s">
        <v>79</v>
      </c>
      <c r="E7810" s="1" t="s">
        <v>1402</v>
      </c>
      <c r="F7810" s="1" t="s">
        <v>1800</v>
      </c>
      <c r="G7810">
        <v>10.9</v>
      </c>
      <c r="H7810">
        <v>5</v>
      </c>
      <c r="I7810">
        <v>0</v>
      </c>
      <c r="J7810">
        <v>3.597</v>
      </c>
      <c r="K7810" t="str">
        <f>INDEX(product!B:B,MATCH('TABELA TOTAL'!$F5589,product!A:A,0))</f>
        <v>Office Supplies</v>
      </c>
      <c r="L7810" t="str">
        <f>INDEX(product!C:C,MATCH(F7810,product!A:A,))</f>
        <v>Fasteners</v>
      </c>
      <c r="M7810" t="str">
        <f>INDEX(product!D:D,MATCH(F7810,product!A:A,))</f>
        <v>Stockwell Push Pins</v>
      </c>
    </row>
    <row r="7811" spans="1:13" x14ac:dyDescent="0.25">
      <c r="A7811" s="1" t="s">
        <v>7662</v>
      </c>
      <c r="B7811" s="2">
        <v>42082</v>
      </c>
      <c r="C7811" s="2">
        <v>42085</v>
      </c>
      <c r="D7811" s="1" t="s">
        <v>79</v>
      </c>
      <c r="E7811" s="1" t="s">
        <v>2215</v>
      </c>
      <c r="F7811" s="1" t="s">
        <v>2534</v>
      </c>
      <c r="G7811">
        <v>65.584000000000003</v>
      </c>
      <c r="H7811">
        <v>2</v>
      </c>
      <c r="I7811">
        <v>0.2</v>
      </c>
      <c r="J7811">
        <v>23.7742</v>
      </c>
      <c r="K7811" t="str">
        <f>INDEX(product!B:B,MATCH('TABELA TOTAL'!$F9963,product!A:A,0))</f>
        <v>Furniture</v>
      </c>
      <c r="L7811" t="str">
        <f>INDEX(product!C:C,MATCH(F7811,product!A:A,))</f>
        <v>Paper</v>
      </c>
      <c r="M7811" t="str">
        <f>INDEX(product!D:D,MATCH(F7811,product!A:A,))</f>
        <v>Xerox 1919</v>
      </c>
    </row>
    <row r="7812" spans="1:13" x14ac:dyDescent="0.25">
      <c r="A7812" s="1" t="s">
        <v>7662</v>
      </c>
      <c r="B7812" s="2">
        <v>42082</v>
      </c>
      <c r="C7812" s="2">
        <v>42085</v>
      </c>
      <c r="D7812" s="1" t="s">
        <v>79</v>
      </c>
      <c r="E7812" s="1" t="s">
        <v>2215</v>
      </c>
      <c r="F7812" s="1" t="s">
        <v>4274</v>
      </c>
      <c r="G7812">
        <v>383.46559999999999</v>
      </c>
      <c r="H7812">
        <v>4</v>
      </c>
      <c r="I7812">
        <v>0.32</v>
      </c>
      <c r="J7812">
        <v>-67.670400000000001</v>
      </c>
      <c r="K7812" t="str">
        <f>INDEX(product!B:B,MATCH('TABELA TOTAL'!$F9964,product!A:A,0))</f>
        <v>Office Supplies</v>
      </c>
      <c r="L7812" t="str">
        <f>INDEX(product!C:C,MATCH(F7812,product!A:A,))</f>
        <v>Bookcases</v>
      </c>
      <c r="M7812" t="str">
        <f>INDEX(product!D:D,MATCH(F7812,product!A:A,))</f>
        <v>Bush Heritage Pine Collection 5-Shelf Bookcase, Albany Pine Finish, *Special Order</v>
      </c>
    </row>
    <row r="7813" spans="1:13" x14ac:dyDescent="0.25">
      <c r="A7813" s="1" t="s">
        <v>3279</v>
      </c>
      <c r="B7813" s="2">
        <v>42080</v>
      </c>
      <c r="C7813" s="2">
        <v>42085</v>
      </c>
      <c r="D7813" s="1" t="s">
        <v>11</v>
      </c>
      <c r="E7813" s="1" t="s">
        <v>1854</v>
      </c>
      <c r="F7813" s="1" t="s">
        <v>3280</v>
      </c>
      <c r="G7813">
        <v>15.02</v>
      </c>
      <c r="H7813">
        <v>1</v>
      </c>
      <c r="I7813">
        <v>0</v>
      </c>
      <c r="J7813">
        <v>2.7035999999999998</v>
      </c>
      <c r="K7813" t="str">
        <f>INDEX(product!B:B,MATCH('TABELA TOTAL'!$F2565,product!A:A,0))</f>
        <v>Office Supplies</v>
      </c>
      <c r="L7813" t="str">
        <f>INDEX(product!C:C,MATCH(F7813,product!A:A,))</f>
        <v>Accessories</v>
      </c>
      <c r="M7813" t="str">
        <f>INDEX(product!D:D,MATCH(F7813,product!A:A,))</f>
        <v>KeyTronic KT800P2 - Keyboard - Black</v>
      </c>
    </row>
    <row r="7814" spans="1:13" x14ac:dyDescent="0.25">
      <c r="A7814" s="1" t="s">
        <v>3279</v>
      </c>
      <c r="B7814" s="2">
        <v>42080</v>
      </c>
      <c r="C7814" s="2">
        <v>42085</v>
      </c>
      <c r="D7814" s="1" t="s">
        <v>11</v>
      </c>
      <c r="E7814" s="1" t="s">
        <v>1854</v>
      </c>
      <c r="F7814" s="1" t="s">
        <v>2285</v>
      </c>
      <c r="G7814">
        <v>33.82</v>
      </c>
      <c r="H7814">
        <v>2</v>
      </c>
      <c r="I7814">
        <v>0</v>
      </c>
      <c r="J7814">
        <v>9.1313999999999993</v>
      </c>
      <c r="K7814" t="str">
        <f>INDEX(product!B:B,MATCH('TABELA TOTAL'!$F2566,product!A:A,0))</f>
        <v>Furniture</v>
      </c>
      <c r="L7814" t="str">
        <f>INDEX(product!C:C,MATCH(F7814,product!A:A,))</f>
        <v>Storage</v>
      </c>
      <c r="M7814" t="str">
        <f>INDEX(product!D:D,MATCH(F7814,product!A:A,))</f>
        <v>Tenex Personal Self-Stacking Standard File Box, Black/Gray</v>
      </c>
    </row>
    <row r="7815" spans="1:13" x14ac:dyDescent="0.25">
      <c r="A7815" s="1" t="s">
        <v>895</v>
      </c>
      <c r="B7815" s="2">
        <v>42079</v>
      </c>
      <c r="C7815" s="2">
        <v>42085</v>
      </c>
      <c r="D7815" s="1" t="s">
        <v>19</v>
      </c>
      <c r="E7815" s="1" t="s">
        <v>896</v>
      </c>
      <c r="F7815" s="1" t="s">
        <v>897</v>
      </c>
      <c r="G7815">
        <v>2.74</v>
      </c>
      <c r="H7815">
        <v>1</v>
      </c>
      <c r="I7815">
        <v>0</v>
      </c>
      <c r="J7815">
        <v>0.73980000000000001</v>
      </c>
      <c r="K7815" t="str">
        <f>INDEX(product!B:B,MATCH('TABELA TOTAL'!$F508,product!A:A,0))</f>
        <v>Technology</v>
      </c>
      <c r="L7815" t="str">
        <f>INDEX(product!C:C,MATCH(F7815,product!A:A,))</f>
        <v>Art</v>
      </c>
      <c r="M7815" t="str">
        <f>INDEX(product!D:D,MATCH(F7815,product!A:A,))</f>
        <v>Rogers Handheld Barrel Pencil Sharpener</v>
      </c>
    </row>
    <row r="7816" spans="1:13" x14ac:dyDescent="0.25">
      <c r="A7816" s="1" t="s">
        <v>895</v>
      </c>
      <c r="B7816" s="2">
        <v>42079</v>
      </c>
      <c r="C7816" s="2">
        <v>42085</v>
      </c>
      <c r="D7816" s="1" t="s">
        <v>19</v>
      </c>
      <c r="E7816" s="1" t="s">
        <v>896</v>
      </c>
      <c r="F7816" s="1" t="s">
        <v>898</v>
      </c>
      <c r="G7816">
        <v>8.34</v>
      </c>
      <c r="H7816">
        <v>3</v>
      </c>
      <c r="I7816">
        <v>0</v>
      </c>
      <c r="J7816">
        <v>2.1684000000000001</v>
      </c>
      <c r="K7816" t="str">
        <f>INDEX(product!B:B,MATCH('TABELA TOTAL'!$F509,product!A:A,0))</f>
        <v>Office Supplies</v>
      </c>
      <c r="L7816" t="str">
        <f>INDEX(product!C:C,MATCH(F7816,product!A:A,))</f>
        <v>Art</v>
      </c>
      <c r="M7816" t="str">
        <f>INDEX(product!D:D,MATCH(F7816,product!A:A,))</f>
        <v>Newell 344</v>
      </c>
    </row>
    <row r="7817" spans="1:13" x14ac:dyDescent="0.25">
      <c r="A7817" s="1" t="s">
        <v>895</v>
      </c>
      <c r="B7817" s="2">
        <v>42079</v>
      </c>
      <c r="C7817" s="2">
        <v>42085</v>
      </c>
      <c r="D7817" s="1" t="s">
        <v>19</v>
      </c>
      <c r="E7817" s="1" t="s">
        <v>896</v>
      </c>
      <c r="F7817" s="1" t="s">
        <v>472</v>
      </c>
      <c r="G7817">
        <v>46.74</v>
      </c>
      <c r="H7817">
        <v>3</v>
      </c>
      <c r="I7817">
        <v>0</v>
      </c>
      <c r="J7817">
        <v>11.685</v>
      </c>
      <c r="K7817" t="str">
        <f>INDEX(product!B:B,MATCH('TABELA TOTAL'!$F510,product!A:A,0))</f>
        <v>Office Supplies</v>
      </c>
      <c r="L7817" t="str">
        <f>INDEX(product!C:C,MATCH(F7817,product!A:A,))</f>
        <v>Storage</v>
      </c>
      <c r="M7817" t="str">
        <f>INDEX(product!D:D,MATCH(F7817,product!A:A,))</f>
        <v>Fellowes Personal Hanging Folder Files, Navy</v>
      </c>
    </row>
    <row r="7818" spans="1:13" x14ac:dyDescent="0.25">
      <c r="A7818" s="1" t="s">
        <v>895</v>
      </c>
      <c r="B7818" s="2">
        <v>42079</v>
      </c>
      <c r="C7818" s="2">
        <v>42085</v>
      </c>
      <c r="D7818" s="1" t="s">
        <v>19</v>
      </c>
      <c r="E7818" s="1" t="s">
        <v>896</v>
      </c>
      <c r="F7818" s="1" t="s">
        <v>899</v>
      </c>
      <c r="G7818">
        <v>6354.95</v>
      </c>
      <c r="H7818">
        <v>5</v>
      </c>
      <c r="I7818">
        <v>0</v>
      </c>
      <c r="J7818">
        <v>3177.4749999999999</v>
      </c>
      <c r="K7818" t="str">
        <f>INDEX(product!B:B,MATCH('TABELA TOTAL'!$F511,product!A:A,0))</f>
        <v>Office Supplies</v>
      </c>
      <c r="L7818" t="str">
        <f>INDEX(product!C:C,MATCH(F7818,product!A:A,))</f>
        <v>Binders</v>
      </c>
      <c r="M7818" t="str">
        <f>INDEX(product!D:D,MATCH(F7818,product!A:A,))</f>
        <v>Fellowes PB500 Electric Punch Plastic Comb Binding Machine with Manual Bind</v>
      </c>
    </row>
    <row r="7819" spans="1:13" x14ac:dyDescent="0.25">
      <c r="A7819" s="1" t="s">
        <v>2303</v>
      </c>
      <c r="B7819" s="2">
        <v>42079</v>
      </c>
      <c r="C7819" s="2">
        <v>42081</v>
      </c>
      <c r="D7819" s="1" t="s">
        <v>11</v>
      </c>
      <c r="E7819" s="1" t="s">
        <v>847</v>
      </c>
      <c r="F7819" s="1" t="s">
        <v>2110</v>
      </c>
      <c r="G7819">
        <v>171.96</v>
      </c>
      <c r="H7819">
        <v>2</v>
      </c>
      <c r="I7819">
        <v>0</v>
      </c>
      <c r="J7819">
        <v>44.709600000000002</v>
      </c>
      <c r="K7819" t="str">
        <f>INDEX(product!B:B,MATCH('TABELA TOTAL'!$F1560,product!A:A,0))</f>
        <v>Technology</v>
      </c>
      <c r="L7819" t="str">
        <f>INDEX(product!C:C,MATCH(F7819,product!A:A,))</f>
        <v>Tables</v>
      </c>
      <c r="M7819" t="str">
        <f>INDEX(product!D:D,MATCH(F7819,product!A:A,))</f>
        <v>KI Adjustable-Height Table</v>
      </c>
    </row>
    <row r="7820" spans="1:13" x14ac:dyDescent="0.25">
      <c r="A7820" s="1" t="s">
        <v>4841</v>
      </c>
      <c r="B7820" s="2">
        <v>42079</v>
      </c>
      <c r="C7820" s="2">
        <v>42086</v>
      </c>
      <c r="D7820" s="1" t="s">
        <v>19</v>
      </c>
      <c r="E7820" s="1" t="s">
        <v>4842</v>
      </c>
      <c r="F7820" s="1" t="s">
        <v>4348</v>
      </c>
      <c r="G7820">
        <v>43.13</v>
      </c>
      <c r="H7820">
        <v>1</v>
      </c>
      <c r="I7820">
        <v>0</v>
      </c>
      <c r="J7820">
        <v>18.114599999999999</v>
      </c>
      <c r="K7820" t="str">
        <f>INDEX(product!B:B,MATCH('TABELA TOTAL'!$F4796,product!A:A,0))</f>
        <v>Technology</v>
      </c>
      <c r="L7820" t="str">
        <f>INDEX(product!C:C,MATCH(F7820,product!A:A,))</f>
        <v>Furnishings</v>
      </c>
      <c r="M7820" t="str">
        <f>INDEX(product!D:D,MATCH(F7820,product!A:A,))</f>
        <v>Howard Miller 11-1/2" Diameter Brentwood Wall Clock</v>
      </c>
    </row>
    <row r="7821" spans="1:13" x14ac:dyDescent="0.25">
      <c r="A7821" s="1" t="s">
        <v>4931</v>
      </c>
      <c r="B7821" s="2">
        <v>42079</v>
      </c>
      <c r="C7821" s="2">
        <v>42083</v>
      </c>
      <c r="D7821" s="1" t="s">
        <v>19</v>
      </c>
      <c r="E7821" s="1" t="s">
        <v>413</v>
      </c>
      <c r="F7821" s="1" t="s">
        <v>3048</v>
      </c>
      <c r="G7821">
        <v>85.9</v>
      </c>
      <c r="H7821">
        <v>2</v>
      </c>
      <c r="I7821">
        <v>0</v>
      </c>
      <c r="J7821">
        <v>2.577</v>
      </c>
      <c r="K7821" t="str">
        <f>INDEX(product!B:B,MATCH('TABELA TOTAL'!$F4955,product!A:A,0))</f>
        <v>Technology</v>
      </c>
      <c r="L7821" t="str">
        <f>INDEX(product!C:C,MATCH(F7821,product!A:A,))</f>
        <v>Phones</v>
      </c>
      <c r="M7821" t="str">
        <f>INDEX(product!D:D,MATCH(F7821,product!A:A,))</f>
        <v>Plantronics MX500i Earset</v>
      </c>
    </row>
    <row r="7822" spans="1:13" x14ac:dyDescent="0.25">
      <c r="A7822" s="1" t="s">
        <v>6036</v>
      </c>
      <c r="B7822" s="2">
        <v>42079</v>
      </c>
      <c r="C7822" s="2">
        <v>42082</v>
      </c>
      <c r="D7822" s="1" t="s">
        <v>11</v>
      </c>
      <c r="E7822" s="1" t="s">
        <v>1724</v>
      </c>
      <c r="F7822" s="1" t="s">
        <v>1030</v>
      </c>
      <c r="G7822">
        <v>491.55</v>
      </c>
      <c r="H7822">
        <v>5</v>
      </c>
      <c r="I7822">
        <v>0</v>
      </c>
      <c r="J7822">
        <v>240.8595</v>
      </c>
      <c r="K7822" t="str">
        <f>INDEX(product!B:B,MATCH('TABELA TOTAL'!$F6924,product!A:A,0))</f>
        <v>Office Supplies</v>
      </c>
      <c r="L7822" t="str">
        <f>INDEX(product!C:C,MATCH(F7822,product!A:A,))</f>
        <v>Labels</v>
      </c>
      <c r="M7822" t="str">
        <f>INDEX(product!D:D,MATCH(F7822,product!A:A,))</f>
        <v>Dot Matrix Printer Tape Reel Labels, White, 5000/Box</v>
      </c>
    </row>
    <row r="7823" spans="1:13" x14ac:dyDescent="0.25">
      <c r="A7823" s="1" t="s">
        <v>6036</v>
      </c>
      <c r="B7823" s="2">
        <v>42079</v>
      </c>
      <c r="C7823" s="2">
        <v>42082</v>
      </c>
      <c r="D7823" s="1" t="s">
        <v>11</v>
      </c>
      <c r="E7823" s="1" t="s">
        <v>1724</v>
      </c>
      <c r="F7823" s="1" t="s">
        <v>873</v>
      </c>
      <c r="G7823">
        <v>7.38</v>
      </c>
      <c r="H7823">
        <v>2</v>
      </c>
      <c r="I7823">
        <v>0</v>
      </c>
      <c r="J7823">
        <v>3.3948</v>
      </c>
      <c r="K7823" t="str">
        <f>INDEX(product!B:B,MATCH('TABELA TOTAL'!$F6925,product!A:A,0))</f>
        <v>Office Supplies</v>
      </c>
      <c r="L7823" t="str">
        <f>INDEX(product!C:C,MATCH(F7823,product!A:A,))</f>
        <v>Envelopes</v>
      </c>
      <c r="M7823" t="str">
        <f>INDEX(product!D:D,MATCH(F7823,product!A:A,))</f>
        <v>Colored Envelopes</v>
      </c>
    </row>
    <row r="7824" spans="1:13" x14ac:dyDescent="0.25">
      <c r="A7824" s="1" t="s">
        <v>6450</v>
      </c>
      <c r="B7824" s="2">
        <v>42079</v>
      </c>
      <c r="C7824" s="2">
        <v>42083</v>
      </c>
      <c r="D7824" s="1" t="s">
        <v>11</v>
      </c>
      <c r="E7824" s="1" t="s">
        <v>351</v>
      </c>
      <c r="F7824" s="1" t="s">
        <v>4626</v>
      </c>
      <c r="G7824">
        <v>17.52</v>
      </c>
      <c r="H7824">
        <v>3</v>
      </c>
      <c r="I7824">
        <v>0</v>
      </c>
      <c r="J7824">
        <v>6.3071999999999999</v>
      </c>
      <c r="K7824" t="str">
        <f>INDEX(product!B:B,MATCH('TABELA TOTAL'!$F7729,product!A:A,0))</f>
        <v>Furniture</v>
      </c>
      <c r="L7824" t="str">
        <f>INDEX(product!C:C,MATCH(F7824,product!A:A,))</f>
        <v>Art</v>
      </c>
      <c r="M7824" t="str">
        <f>INDEX(product!D:D,MATCH(F7824,product!A:A,))</f>
        <v>Avery Hi-Liter Smear-Safe Highlighters</v>
      </c>
    </row>
    <row r="7825" spans="1:13" x14ac:dyDescent="0.25">
      <c r="A7825" s="1" t="s">
        <v>4917</v>
      </c>
      <c r="B7825" s="2">
        <v>42078</v>
      </c>
      <c r="C7825" s="2">
        <v>42084</v>
      </c>
      <c r="D7825" s="1" t="s">
        <v>19</v>
      </c>
      <c r="E7825" s="1" t="s">
        <v>4918</v>
      </c>
      <c r="F7825" s="1" t="s">
        <v>4919</v>
      </c>
      <c r="G7825">
        <v>16.776</v>
      </c>
      <c r="H7825">
        <v>3</v>
      </c>
      <c r="I7825">
        <v>0.2</v>
      </c>
      <c r="J7825">
        <v>1.6776</v>
      </c>
      <c r="K7825" t="str">
        <f>INDEX(product!B:B,MATCH('TABELA TOTAL'!$F4937,product!A:A,0))</f>
        <v>Office Supplies</v>
      </c>
      <c r="L7825" t="str">
        <f>INDEX(product!C:C,MATCH(F7825,product!A:A,))</f>
        <v>Phones</v>
      </c>
      <c r="M7825" t="str">
        <f>INDEX(product!D:D,MATCH(F7825,product!A:A,))</f>
        <v>SmartStand Mobile Device Holder, Assorted Colors</v>
      </c>
    </row>
    <row r="7826" spans="1:13" x14ac:dyDescent="0.25">
      <c r="A7826" s="1" t="s">
        <v>4437</v>
      </c>
      <c r="B7826" s="2">
        <v>42077</v>
      </c>
      <c r="C7826" s="2">
        <v>42081</v>
      </c>
      <c r="D7826" s="1" t="s">
        <v>19</v>
      </c>
      <c r="E7826" s="1" t="s">
        <v>946</v>
      </c>
      <c r="F7826" s="1" t="s">
        <v>1280</v>
      </c>
      <c r="G7826">
        <v>16.52</v>
      </c>
      <c r="H7826">
        <v>4</v>
      </c>
      <c r="I7826">
        <v>0</v>
      </c>
      <c r="J7826">
        <v>7.5991999999999997</v>
      </c>
      <c r="K7826" t="str">
        <f>INDEX(product!B:B,MATCH('TABELA TOTAL'!$F4164,product!A:A,0))</f>
        <v>Furniture</v>
      </c>
      <c r="L7826" t="str">
        <f>INDEX(product!C:C,MATCH(F7826,product!A:A,))</f>
        <v>Labels</v>
      </c>
      <c r="M7826" t="str">
        <f>INDEX(product!D:D,MATCH(F7826,product!A:A,))</f>
        <v>Avery 476</v>
      </c>
    </row>
    <row r="7827" spans="1:13" x14ac:dyDescent="0.25">
      <c r="A7827" s="1" t="s">
        <v>4437</v>
      </c>
      <c r="B7827" s="2">
        <v>42077</v>
      </c>
      <c r="C7827" s="2">
        <v>42081</v>
      </c>
      <c r="D7827" s="1" t="s">
        <v>19</v>
      </c>
      <c r="E7827" s="1" t="s">
        <v>946</v>
      </c>
      <c r="F7827" s="1" t="s">
        <v>2701</v>
      </c>
      <c r="G7827">
        <v>671.94</v>
      </c>
      <c r="H7827">
        <v>3</v>
      </c>
      <c r="I7827">
        <v>0</v>
      </c>
      <c r="J7827">
        <v>315.81180000000001</v>
      </c>
      <c r="K7827" t="str">
        <f>INDEX(product!B:B,MATCH('TABELA TOTAL'!$F4165,product!A:A,0))</f>
        <v>Technology</v>
      </c>
      <c r="L7827" t="str">
        <f>INDEX(product!C:C,MATCH(F7827,product!A:A,))</f>
        <v>Binders</v>
      </c>
      <c r="M7827" t="str">
        <f>INDEX(product!D:D,MATCH(F7827,product!A:A,))</f>
        <v>GBC DocuBind TL200 Manual Binding Machine</v>
      </c>
    </row>
    <row r="7828" spans="1:13" x14ac:dyDescent="0.25">
      <c r="A7828" s="1" t="s">
        <v>7259</v>
      </c>
      <c r="B7828" s="2">
        <v>42077</v>
      </c>
      <c r="C7828" s="2">
        <v>42082</v>
      </c>
      <c r="D7828" s="1" t="s">
        <v>19</v>
      </c>
      <c r="E7828" s="1" t="s">
        <v>2248</v>
      </c>
      <c r="F7828" s="1" t="s">
        <v>549</v>
      </c>
      <c r="G7828">
        <v>19.440000000000001</v>
      </c>
      <c r="H7828">
        <v>3</v>
      </c>
      <c r="I7828">
        <v>0</v>
      </c>
      <c r="J7828">
        <v>9.3312000000000008</v>
      </c>
      <c r="K7828" t="str">
        <f>INDEX(product!B:B,MATCH('TABELA TOTAL'!$F9213,product!A:A,0))</f>
        <v>Technology</v>
      </c>
      <c r="L7828" t="str">
        <f>INDEX(product!C:C,MATCH(F7828,product!A:A,))</f>
        <v>Paper</v>
      </c>
      <c r="M7828" t="str">
        <f>INDEX(product!D:D,MATCH(F7828,product!A:A,))</f>
        <v>Xerox 223</v>
      </c>
    </row>
    <row r="7829" spans="1:13" x14ac:dyDescent="0.25">
      <c r="A7829" s="1" t="s">
        <v>2788</v>
      </c>
      <c r="B7829" s="2">
        <v>42076</v>
      </c>
      <c r="C7829" s="2">
        <v>42078</v>
      </c>
      <c r="D7829" s="1" t="s">
        <v>79</v>
      </c>
      <c r="E7829" s="1" t="s">
        <v>2385</v>
      </c>
      <c r="F7829" s="1" t="s">
        <v>1308</v>
      </c>
      <c r="G7829">
        <v>141.96</v>
      </c>
      <c r="H7829">
        <v>2</v>
      </c>
      <c r="I7829">
        <v>0</v>
      </c>
      <c r="J7829">
        <v>39.748800000000003</v>
      </c>
      <c r="K7829" t="str">
        <f>INDEX(product!B:B,MATCH('TABELA TOTAL'!$F2027,product!A:A,0))</f>
        <v>Office Supplies</v>
      </c>
      <c r="L7829" t="str">
        <f>INDEX(product!C:C,MATCH(F7829,product!A:A,))</f>
        <v>Bookcases</v>
      </c>
      <c r="M7829" t="str">
        <f>INDEX(product!D:D,MATCH(F7829,product!A:A,))</f>
        <v>Safco Value Mate Series Steel Bookcases, Baked Enamel Finish on Steel, Gray</v>
      </c>
    </row>
    <row r="7830" spans="1:13" x14ac:dyDescent="0.25">
      <c r="A7830" s="1" t="s">
        <v>5710</v>
      </c>
      <c r="B7830" s="2">
        <v>42076</v>
      </c>
      <c r="C7830" s="2">
        <v>42081</v>
      </c>
      <c r="D7830" s="1" t="s">
        <v>11</v>
      </c>
      <c r="E7830" s="1" t="s">
        <v>1694</v>
      </c>
      <c r="F7830" s="1" t="s">
        <v>252</v>
      </c>
      <c r="G7830">
        <v>915.13599999999997</v>
      </c>
      <c r="H7830">
        <v>4</v>
      </c>
      <c r="I7830">
        <v>0.2</v>
      </c>
      <c r="J7830">
        <v>102.9528</v>
      </c>
      <c r="K7830" t="str">
        <f>INDEX(product!B:B,MATCH('TABELA TOTAL'!$F6291,product!A:A,0))</f>
        <v>Office Supplies</v>
      </c>
      <c r="L7830" t="str">
        <f>INDEX(product!C:C,MATCH(F7830,product!A:A,))</f>
        <v>Chairs</v>
      </c>
      <c r="M7830" t="str">
        <f>INDEX(product!D:D,MATCH(F7830,product!A:A,))</f>
        <v>Global Deluxe High-Back Manager's Chair</v>
      </c>
    </row>
    <row r="7831" spans="1:13" x14ac:dyDescent="0.25">
      <c r="A7831" s="1" t="s">
        <v>5710</v>
      </c>
      <c r="B7831" s="2">
        <v>42076</v>
      </c>
      <c r="C7831" s="2">
        <v>42081</v>
      </c>
      <c r="D7831" s="1" t="s">
        <v>11</v>
      </c>
      <c r="E7831" s="1" t="s">
        <v>1694</v>
      </c>
      <c r="F7831" s="1" t="s">
        <v>1042</v>
      </c>
      <c r="G7831">
        <v>327.76</v>
      </c>
      <c r="H7831">
        <v>8</v>
      </c>
      <c r="I7831">
        <v>0</v>
      </c>
      <c r="J7831">
        <v>91.772800000000004</v>
      </c>
      <c r="K7831" t="str">
        <f>INDEX(product!B:B,MATCH('TABELA TOTAL'!$F6292,product!A:A,0))</f>
        <v>Office Supplies</v>
      </c>
      <c r="L7831" t="str">
        <f>INDEX(product!C:C,MATCH(F7831,product!A:A,))</f>
        <v>Furnishings</v>
      </c>
      <c r="M7831" t="str">
        <f>INDEX(product!D:D,MATCH(F7831,product!A:A,))</f>
        <v>Dana Halogen Swing-Arm Architect Lamp</v>
      </c>
    </row>
    <row r="7832" spans="1:13" x14ac:dyDescent="0.25">
      <c r="A7832" s="1" t="s">
        <v>4106</v>
      </c>
      <c r="B7832" s="2">
        <v>42075</v>
      </c>
      <c r="C7832" s="2">
        <v>42080</v>
      </c>
      <c r="D7832" s="1" t="s">
        <v>19</v>
      </c>
      <c r="E7832" s="1" t="s">
        <v>2305</v>
      </c>
      <c r="F7832" s="1" t="s">
        <v>281</v>
      </c>
      <c r="G7832">
        <v>8.6880000000000006</v>
      </c>
      <c r="H7832">
        <v>3</v>
      </c>
      <c r="I7832">
        <v>0.2</v>
      </c>
      <c r="J7832">
        <v>2.9321999999999999</v>
      </c>
      <c r="K7832" t="str">
        <f>INDEX(product!B:B,MATCH('TABELA TOTAL'!$F3659,product!A:A,0))</f>
        <v>Office Supplies</v>
      </c>
      <c r="L7832" t="str">
        <f>INDEX(product!C:C,MATCH(F7832,product!A:A,))</f>
        <v>Envelopes</v>
      </c>
      <c r="M7832" t="str">
        <f>INDEX(product!D:D,MATCH(F7832,product!A:A,))</f>
        <v>Convenience Packs of Business Envelopes</v>
      </c>
    </row>
    <row r="7833" spans="1:13" x14ac:dyDescent="0.25">
      <c r="A7833" s="1" t="s">
        <v>4106</v>
      </c>
      <c r="B7833" s="2">
        <v>42075</v>
      </c>
      <c r="C7833" s="2">
        <v>42080</v>
      </c>
      <c r="D7833" s="1" t="s">
        <v>19</v>
      </c>
      <c r="E7833" s="1" t="s">
        <v>2305</v>
      </c>
      <c r="F7833" s="1" t="s">
        <v>159</v>
      </c>
      <c r="G7833">
        <v>30.88</v>
      </c>
      <c r="H7833">
        <v>4</v>
      </c>
      <c r="I7833">
        <v>0.2</v>
      </c>
      <c r="J7833">
        <v>3.86</v>
      </c>
      <c r="K7833" t="str">
        <f>INDEX(product!B:B,MATCH('TABELA TOTAL'!$F3660,product!A:A,0))</f>
        <v>Office Supplies</v>
      </c>
      <c r="L7833" t="str">
        <f>INDEX(product!C:C,MATCH(F7833,product!A:A,))</f>
        <v>Furnishings</v>
      </c>
      <c r="M7833" t="str">
        <f>INDEX(product!D:D,MATCH(F7833,product!A:A,))</f>
        <v>Eldon Expressions Desk Accessory, Wood Pencil Holder, Oak</v>
      </c>
    </row>
    <row r="7834" spans="1:13" x14ac:dyDescent="0.25">
      <c r="A7834" s="1" t="s">
        <v>4106</v>
      </c>
      <c r="B7834" s="2">
        <v>42075</v>
      </c>
      <c r="C7834" s="2">
        <v>42080</v>
      </c>
      <c r="D7834" s="1" t="s">
        <v>19</v>
      </c>
      <c r="E7834" s="1" t="s">
        <v>2305</v>
      </c>
      <c r="F7834" s="1" t="s">
        <v>4107</v>
      </c>
      <c r="G7834">
        <v>6.4080000000000004</v>
      </c>
      <c r="H7834">
        <v>3</v>
      </c>
      <c r="I7834">
        <v>0.2</v>
      </c>
      <c r="J7834">
        <v>1.4418</v>
      </c>
      <c r="K7834" t="str">
        <f>INDEX(product!B:B,MATCH('TABELA TOTAL'!$F3661,product!A:A,0))</f>
        <v>Furniture</v>
      </c>
      <c r="L7834" t="str">
        <f>INDEX(product!C:C,MATCH(F7834,product!A:A,))</f>
        <v>Furnishings</v>
      </c>
      <c r="M7834" t="str">
        <f>INDEX(product!D:D,MATCH(F7834,product!A:A,))</f>
        <v>Acrylic Self-Standing Desk Frames</v>
      </c>
    </row>
    <row r="7835" spans="1:13" x14ac:dyDescent="0.25">
      <c r="A7835" s="1" t="s">
        <v>6539</v>
      </c>
      <c r="B7835" s="2">
        <v>42075</v>
      </c>
      <c r="C7835" s="2">
        <v>42081</v>
      </c>
      <c r="D7835" s="1" t="s">
        <v>19</v>
      </c>
      <c r="E7835" s="1" t="s">
        <v>2010</v>
      </c>
      <c r="F7835" s="1" t="s">
        <v>2307</v>
      </c>
      <c r="G7835">
        <v>5.04</v>
      </c>
      <c r="H7835">
        <v>2</v>
      </c>
      <c r="I7835">
        <v>0.2</v>
      </c>
      <c r="J7835">
        <v>1.764</v>
      </c>
      <c r="K7835" t="str">
        <f>INDEX(product!B:B,MATCH('TABELA TOTAL'!$F7879,product!A:A,0))</f>
        <v>Furniture</v>
      </c>
      <c r="L7835" t="str">
        <f>INDEX(product!C:C,MATCH(F7835,product!A:A,))</f>
        <v>Labels</v>
      </c>
      <c r="M7835" t="str">
        <f>INDEX(product!D:D,MATCH(F7835,product!A:A,))</f>
        <v>Avery 518</v>
      </c>
    </row>
    <row r="7836" spans="1:13" x14ac:dyDescent="0.25">
      <c r="A7836" s="1" t="s">
        <v>1601</v>
      </c>
      <c r="B7836" s="2">
        <v>42073</v>
      </c>
      <c r="C7836" s="2">
        <v>42073</v>
      </c>
      <c r="D7836" s="1" t="s">
        <v>654</v>
      </c>
      <c r="E7836" s="1" t="s">
        <v>1602</v>
      </c>
      <c r="F7836" s="1" t="s">
        <v>1603</v>
      </c>
      <c r="G7836">
        <v>1.1120000000000001</v>
      </c>
      <c r="H7836">
        <v>2</v>
      </c>
      <c r="I7836">
        <v>0.8</v>
      </c>
      <c r="J7836">
        <v>-1.8904000000000001</v>
      </c>
      <c r="K7836" t="str">
        <f>INDEX(product!B:B,MATCH('TABELA TOTAL'!$F989,product!A:A,0))</f>
        <v>Office Supplies</v>
      </c>
      <c r="L7836" t="str">
        <f>INDEX(product!C:C,MATCH(F7836,product!A:A,))</f>
        <v>Binders</v>
      </c>
      <c r="M7836" t="str">
        <f>INDEX(product!D:D,MATCH(F7836,product!A:A,))</f>
        <v>Acco Suede Grain Vinyl Round Ring Binder</v>
      </c>
    </row>
    <row r="7837" spans="1:13" x14ac:dyDescent="0.25">
      <c r="A7837" s="1" t="s">
        <v>5868</v>
      </c>
      <c r="B7837" s="2">
        <v>42073</v>
      </c>
      <c r="C7837" s="2">
        <v>42073</v>
      </c>
      <c r="D7837" s="1" t="s">
        <v>654</v>
      </c>
      <c r="E7837" s="1" t="s">
        <v>54</v>
      </c>
      <c r="F7837" s="1" t="s">
        <v>658</v>
      </c>
      <c r="G7837">
        <v>89.82</v>
      </c>
      <c r="H7837">
        <v>6</v>
      </c>
      <c r="I7837">
        <v>0</v>
      </c>
      <c r="J7837">
        <v>25.1496</v>
      </c>
      <c r="K7837" t="str">
        <f>INDEX(product!B:B,MATCH('TABELA TOTAL'!$F6611,product!A:A,0))</f>
        <v>Furniture</v>
      </c>
      <c r="L7837" t="str">
        <f>INDEX(product!C:C,MATCH(F7837,product!A:A,))</f>
        <v>Storage</v>
      </c>
      <c r="M7837" t="str">
        <f>INDEX(product!D:D,MATCH(F7837,product!A:A,))</f>
        <v>Pizazz Global Quick File</v>
      </c>
    </row>
    <row r="7838" spans="1:13" x14ac:dyDescent="0.25">
      <c r="A7838" s="1" t="s">
        <v>4824</v>
      </c>
      <c r="B7838" s="2">
        <v>42072</v>
      </c>
      <c r="C7838" s="2">
        <v>42075</v>
      </c>
      <c r="D7838" s="1" t="s">
        <v>79</v>
      </c>
      <c r="E7838" s="1" t="s">
        <v>1681</v>
      </c>
      <c r="F7838" s="1" t="s">
        <v>1515</v>
      </c>
      <c r="G7838">
        <v>113.52</v>
      </c>
      <c r="H7838">
        <v>5</v>
      </c>
      <c r="I7838">
        <v>0.2</v>
      </c>
      <c r="J7838">
        <v>29.798999999999999</v>
      </c>
      <c r="K7838" t="str">
        <f>INDEX(product!B:B,MATCH('TABELA TOTAL'!$F4768,product!A:A,0))</f>
        <v>Technology</v>
      </c>
      <c r="L7838" t="str">
        <f>INDEX(product!C:C,MATCH(F7838,product!A:A,))</f>
        <v>Accessories</v>
      </c>
      <c r="M7838" t="str">
        <f>INDEX(product!D:D,MATCH(F7838,product!A:A,))</f>
        <v>Maxell 4.7GB DVD-R</v>
      </c>
    </row>
    <row r="7839" spans="1:13" x14ac:dyDescent="0.25">
      <c r="A7839" s="1" t="s">
        <v>4824</v>
      </c>
      <c r="B7839" s="2">
        <v>42072</v>
      </c>
      <c r="C7839" s="2">
        <v>42075</v>
      </c>
      <c r="D7839" s="1" t="s">
        <v>79</v>
      </c>
      <c r="E7839" s="1" t="s">
        <v>1681</v>
      </c>
      <c r="F7839" s="1" t="s">
        <v>2698</v>
      </c>
      <c r="G7839">
        <v>359.88</v>
      </c>
      <c r="H7839">
        <v>3</v>
      </c>
      <c r="I7839">
        <v>0.2</v>
      </c>
      <c r="J7839">
        <v>22.4925</v>
      </c>
      <c r="K7839" t="str">
        <f>INDEX(product!B:B,MATCH('TABELA TOTAL'!$F4769,product!A:A,0))</f>
        <v>Office Supplies</v>
      </c>
      <c r="L7839" t="str">
        <f>INDEX(product!C:C,MATCH(F7839,product!A:A,))</f>
        <v>Phones</v>
      </c>
      <c r="M7839" t="str">
        <f>INDEX(product!D:D,MATCH(F7839,product!A:A,))</f>
        <v>Panasonic KX T7736-B Digital phone</v>
      </c>
    </row>
    <row r="7840" spans="1:13" x14ac:dyDescent="0.25">
      <c r="A7840" s="1" t="s">
        <v>6283</v>
      </c>
      <c r="B7840" s="2">
        <v>42072</v>
      </c>
      <c r="C7840" s="2">
        <v>42074</v>
      </c>
      <c r="D7840" s="1" t="s">
        <v>11</v>
      </c>
      <c r="E7840" s="1" t="s">
        <v>2988</v>
      </c>
      <c r="F7840" s="1" t="s">
        <v>1661</v>
      </c>
      <c r="G7840">
        <v>4.6079999999999997</v>
      </c>
      <c r="H7840">
        <v>2</v>
      </c>
      <c r="I7840">
        <v>0.2</v>
      </c>
      <c r="J7840">
        <v>1.6704000000000001</v>
      </c>
      <c r="K7840" t="str">
        <f>INDEX(product!B:B,MATCH('TABELA TOTAL'!$F7371,product!A:A,0))</f>
        <v>Technology</v>
      </c>
      <c r="L7840" t="str">
        <f>INDEX(product!C:C,MATCH(F7840,product!A:A,))</f>
        <v>Labels</v>
      </c>
      <c r="M7840" t="str">
        <f>INDEX(product!D:D,MATCH(F7840,product!A:A,))</f>
        <v>Avery 514</v>
      </c>
    </row>
    <row r="7841" spans="1:13" x14ac:dyDescent="0.25">
      <c r="A7841" s="1" t="s">
        <v>4335</v>
      </c>
      <c r="B7841" s="2">
        <v>42071</v>
      </c>
      <c r="C7841" s="2">
        <v>42075</v>
      </c>
      <c r="D7841" s="1" t="s">
        <v>19</v>
      </c>
      <c r="E7841" s="1" t="s">
        <v>4336</v>
      </c>
      <c r="F7841" s="1" t="s">
        <v>3906</v>
      </c>
      <c r="G7841">
        <v>512.94000000000005</v>
      </c>
      <c r="H7841">
        <v>3</v>
      </c>
      <c r="I7841">
        <v>0</v>
      </c>
      <c r="J7841">
        <v>97.458600000000004</v>
      </c>
      <c r="K7841" t="str">
        <f>INDEX(product!B:B,MATCH('TABELA TOTAL'!$F3996,product!A:A,0))</f>
        <v>Office Supplies</v>
      </c>
      <c r="L7841" t="str">
        <f>INDEX(product!C:C,MATCH(F7841,product!A:A,))</f>
        <v>Bookcases</v>
      </c>
      <c r="M7841" t="str">
        <f>INDEX(product!D:D,MATCH(F7841,product!A:A,))</f>
        <v>Rush Hierlooms Collection 1" Thick Stackable Bookcases</v>
      </c>
    </row>
    <row r="7842" spans="1:13" x14ac:dyDescent="0.25">
      <c r="A7842" s="1" t="s">
        <v>4335</v>
      </c>
      <c r="B7842" s="2">
        <v>42071</v>
      </c>
      <c r="C7842" s="2">
        <v>42075</v>
      </c>
      <c r="D7842" s="1" t="s">
        <v>19</v>
      </c>
      <c r="E7842" s="1" t="s">
        <v>4336</v>
      </c>
      <c r="F7842" s="1" t="s">
        <v>2929</v>
      </c>
      <c r="G7842">
        <v>860.93</v>
      </c>
      <c r="H7842">
        <v>7</v>
      </c>
      <c r="I7842">
        <v>0</v>
      </c>
      <c r="J7842">
        <v>189.40459999999999</v>
      </c>
      <c r="K7842" t="str">
        <f>INDEX(product!B:B,MATCH('TABELA TOTAL'!$F3997,product!A:A,0))</f>
        <v>Office Supplies</v>
      </c>
      <c r="L7842" t="str">
        <f>INDEX(product!C:C,MATCH(F7842,product!A:A,))</f>
        <v>Chairs</v>
      </c>
      <c r="M7842" t="str">
        <f>INDEX(product!D:D,MATCH(F7842,product!A:A,))</f>
        <v>Hon Mobius Operator's Chair</v>
      </c>
    </row>
    <row r="7843" spans="1:13" x14ac:dyDescent="0.25">
      <c r="A7843" s="1" t="s">
        <v>4335</v>
      </c>
      <c r="B7843" s="2">
        <v>42071</v>
      </c>
      <c r="C7843" s="2">
        <v>42075</v>
      </c>
      <c r="D7843" s="1" t="s">
        <v>19</v>
      </c>
      <c r="E7843" s="1" t="s">
        <v>4336</v>
      </c>
      <c r="F7843" s="1" t="s">
        <v>702</v>
      </c>
      <c r="G7843">
        <v>769.95</v>
      </c>
      <c r="H7843">
        <v>5</v>
      </c>
      <c r="I7843">
        <v>0</v>
      </c>
      <c r="J7843">
        <v>223.28550000000001</v>
      </c>
      <c r="K7843" t="str">
        <f>INDEX(product!B:B,MATCH('TABELA TOTAL'!$F3998,product!A:A,0))</f>
        <v>Furniture</v>
      </c>
      <c r="L7843" t="str">
        <f>INDEX(product!C:C,MATCH(F7843,product!A:A,))</f>
        <v>Phones</v>
      </c>
      <c r="M7843" t="str">
        <f>INDEX(product!D:D,MATCH(F7843,product!A:A,))</f>
        <v>Nortel Meridian M3904 Professional Digital phone</v>
      </c>
    </row>
    <row r="7844" spans="1:13" x14ac:dyDescent="0.25">
      <c r="A7844" s="1" t="s">
        <v>4335</v>
      </c>
      <c r="B7844" s="2">
        <v>42071</v>
      </c>
      <c r="C7844" s="2">
        <v>42075</v>
      </c>
      <c r="D7844" s="1" t="s">
        <v>19</v>
      </c>
      <c r="E7844" s="1" t="s">
        <v>4336</v>
      </c>
      <c r="F7844" s="1" t="s">
        <v>4337</v>
      </c>
      <c r="G7844">
        <v>14.98</v>
      </c>
      <c r="H7844">
        <v>1</v>
      </c>
      <c r="I7844">
        <v>0</v>
      </c>
      <c r="J7844">
        <v>4.4939999999999998</v>
      </c>
      <c r="K7844" t="str">
        <f>INDEX(product!B:B,MATCH('TABELA TOTAL'!$F3999,product!A:A,0))</f>
        <v>Office Supplies</v>
      </c>
      <c r="L7844" t="str">
        <f>INDEX(product!C:C,MATCH(F7844,product!A:A,))</f>
        <v>Art</v>
      </c>
      <c r="M7844" t="str">
        <f>INDEX(product!D:D,MATCH(F7844,product!A:A,))</f>
        <v>Boston 1900 Electric Pencil Sharpener</v>
      </c>
    </row>
    <row r="7845" spans="1:13" x14ac:dyDescent="0.25">
      <c r="A7845" s="1" t="s">
        <v>4335</v>
      </c>
      <c r="B7845" s="2">
        <v>42071</v>
      </c>
      <c r="C7845" s="2">
        <v>42075</v>
      </c>
      <c r="D7845" s="1" t="s">
        <v>19</v>
      </c>
      <c r="E7845" s="1" t="s">
        <v>4336</v>
      </c>
      <c r="F7845" s="1" t="s">
        <v>3023</v>
      </c>
      <c r="G7845">
        <v>373.08</v>
      </c>
      <c r="H7845">
        <v>6</v>
      </c>
      <c r="I7845">
        <v>0</v>
      </c>
      <c r="J7845">
        <v>82.077600000000004</v>
      </c>
      <c r="K7845" t="str">
        <f>INDEX(product!B:B,MATCH('TABELA TOTAL'!$F4000,product!A:A,0))</f>
        <v>Office Supplies</v>
      </c>
      <c r="L7845" t="str">
        <f>INDEX(product!C:C,MATCH(F7845,product!A:A,))</f>
        <v>Furnishings</v>
      </c>
      <c r="M7845" t="str">
        <f>INDEX(product!D:D,MATCH(F7845,product!A:A,))</f>
        <v>Deflect-o Glass Clear Studded Chair Mats</v>
      </c>
    </row>
    <row r="7846" spans="1:13" x14ac:dyDescent="0.25">
      <c r="A7846" s="1" t="s">
        <v>4440</v>
      </c>
      <c r="B7846" s="2">
        <v>42071</v>
      </c>
      <c r="C7846" s="2">
        <v>42076</v>
      </c>
      <c r="D7846" s="1" t="s">
        <v>19</v>
      </c>
      <c r="E7846" s="1" t="s">
        <v>1124</v>
      </c>
      <c r="F7846" s="1" t="s">
        <v>3633</v>
      </c>
      <c r="G7846">
        <v>19.440000000000001</v>
      </c>
      <c r="H7846">
        <v>3</v>
      </c>
      <c r="I7846">
        <v>0</v>
      </c>
      <c r="J7846">
        <v>9.3312000000000008</v>
      </c>
      <c r="K7846" t="str">
        <f>INDEX(product!B:B,MATCH('TABELA TOTAL'!$F4168,product!A:A,0))</f>
        <v>Office Supplies</v>
      </c>
      <c r="L7846" t="str">
        <f>INDEX(product!C:C,MATCH(F7846,product!A:A,))</f>
        <v>Paper</v>
      </c>
      <c r="M7846" t="str">
        <f>INDEX(product!D:D,MATCH(F7846,product!A:A,))</f>
        <v>Xerox 1997</v>
      </c>
    </row>
    <row r="7847" spans="1:13" x14ac:dyDescent="0.25">
      <c r="A7847" s="1" t="s">
        <v>5059</v>
      </c>
      <c r="B7847" s="2">
        <v>42071</v>
      </c>
      <c r="C7847" s="2">
        <v>42073</v>
      </c>
      <c r="D7847" s="1" t="s">
        <v>79</v>
      </c>
      <c r="E7847" s="1" t="s">
        <v>4051</v>
      </c>
      <c r="F7847" s="1" t="s">
        <v>639</v>
      </c>
      <c r="G7847">
        <v>3.4079999999999999</v>
      </c>
      <c r="H7847">
        <v>1</v>
      </c>
      <c r="I7847">
        <v>0.2</v>
      </c>
      <c r="J7847">
        <v>0.89459999999999995</v>
      </c>
      <c r="K7847" t="str">
        <f>INDEX(product!B:B,MATCH('TABELA TOTAL'!$F5175,product!A:A,0))</f>
        <v>Office Supplies</v>
      </c>
      <c r="L7847" t="str">
        <f>INDEX(product!C:C,MATCH(F7847,product!A:A,))</f>
        <v>Art</v>
      </c>
      <c r="M7847" t="str">
        <f>INDEX(product!D:D,MATCH(F7847,product!A:A,))</f>
        <v>Dixon Prang Watercolor Pencils, 10-Color Set with Brush</v>
      </c>
    </row>
    <row r="7848" spans="1:13" x14ac:dyDescent="0.25">
      <c r="A7848" s="1" t="s">
        <v>6488</v>
      </c>
      <c r="B7848" s="2">
        <v>42071</v>
      </c>
      <c r="C7848" s="2">
        <v>42075</v>
      </c>
      <c r="D7848" s="1" t="s">
        <v>19</v>
      </c>
      <c r="E7848" s="1" t="s">
        <v>1721</v>
      </c>
      <c r="F7848" s="1" t="s">
        <v>553</v>
      </c>
      <c r="G7848">
        <v>8.5679999999999996</v>
      </c>
      <c r="H7848">
        <v>3</v>
      </c>
      <c r="I7848">
        <v>0.8</v>
      </c>
      <c r="J7848">
        <v>-14.5656</v>
      </c>
      <c r="K7848" t="str">
        <f>INDEX(product!B:B,MATCH('TABELA TOTAL'!$F7783,product!A:A,0))</f>
        <v>Furniture</v>
      </c>
      <c r="L7848" t="str">
        <f>INDEX(product!C:C,MATCH(F7848,product!A:A,))</f>
        <v>Binders</v>
      </c>
      <c r="M7848" t="str">
        <f>INDEX(product!D:D,MATCH(F7848,product!A:A,))</f>
        <v>Avery Premier Heavy-Duty Binder with Round Locking Rings</v>
      </c>
    </row>
    <row r="7849" spans="1:13" x14ac:dyDescent="0.25">
      <c r="A7849" s="1" t="s">
        <v>5737</v>
      </c>
      <c r="B7849" s="2">
        <v>42070</v>
      </c>
      <c r="C7849" s="2">
        <v>42073</v>
      </c>
      <c r="D7849" s="1" t="s">
        <v>79</v>
      </c>
      <c r="E7849" s="1" t="s">
        <v>3609</v>
      </c>
      <c r="F7849" s="1" t="s">
        <v>494</v>
      </c>
      <c r="G7849">
        <v>119.85</v>
      </c>
      <c r="H7849">
        <v>3</v>
      </c>
      <c r="I7849">
        <v>0</v>
      </c>
      <c r="J7849">
        <v>52.734000000000002</v>
      </c>
      <c r="K7849" t="str">
        <f>INDEX(product!B:B,MATCH('TABELA TOTAL'!$F6344,product!A:A,0))</f>
        <v>Technology</v>
      </c>
      <c r="L7849" t="str">
        <f>INDEX(product!C:C,MATCH(F7849,product!A:A,))</f>
        <v>Accessories</v>
      </c>
      <c r="M7849" t="str">
        <f>INDEX(product!D:D,MATCH(F7849,product!A:A,))</f>
        <v>Microsoft Sculpt Comfort Mouse</v>
      </c>
    </row>
    <row r="7850" spans="1:13" x14ac:dyDescent="0.25">
      <c r="A7850" s="1" t="s">
        <v>5737</v>
      </c>
      <c r="B7850" s="2">
        <v>42070</v>
      </c>
      <c r="C7850" s="2">
        <v>42073</v>
      </c>
      <c r="D7850" s="1" t="s">
        <v>79</v>
      </c>
      <c r="E7850" s="1" t="s">
        <v>3609</v>
      </c>
      <c r="F7850" s="1" t="s">
        <v>678</v>
      </c>
      <c r="G7850">
        <v>30.44</v>
      </c>
      <c r="H7850">
        <v>2</v>
      </c>
      <c r="I7850">
        <v>0</v>
      </c>
      <c r="J7850">
        <v>14.9156</v>
      </c>
      <c r="K7850" t="str">
        <f>INDEX(product!B:B,MATCH('TABELA TOTAL'!$F6345,product!A:A,0))</f>
        <v>Furniture</v>
      </c>
      <c r="L7850" t="str">
        <f>INDEX(product!C:C,MATCH(F7850,product!A:A,))</f>
        <v>Binders</v>
      </c>
      <c r="M7850" t="str">
        <f>INDEX(product!D:D,MATCH(F7850,product!A:A,))</f>
        <v>GBC Twin Loop Wire Binding Elements, 9/16" Spine, Black</v>
      </c>
    </row>
    <row r="7851" spans="1:13" x14ac:dyDescent="0.25">
      <c r="A7851" s="1" t="s">
        <v>5737</v>
      </c>
      <c r="B7851" s="2">
        <v>42070</v>
      </c>
      <c r="C7851" s="2">
        <v>42073</v>
      </c>
      <c r="D7851" s="1" t="s">
        <v>79</v>
      </c>
      <c r="E7851" s="1" t="s">
        <v>3609</v>
      </c>
      <c r="F7851" s="1" t="s">
        <v>2178</v>
      </c>
      <c r="G7851">
        <v>69.28</v>
      </c>
      <c r="H7851">
        <v>2</v>
      </c>
      <c r="I7851">
        <v>0</v>
      </c>
      <c r="J7851">
        <v>33.254399999999997</v>
      </c>
      <c r="K7851" t="str">
        <f>INDEX(product!B:B,MATCH('TABELA TOTAL'!$F6346,product!A:A,0))</f>
        <v>Office Supplies</v>
      </c>
      <c r="L7851" t="str">
        <f>INDEX(product!C:C,MATCH(F7851,product!A:A,))</f>
        <v>Binders</v>
      </c>
      <c r="M7851" t="str">
        <f>INDEX(product!D:D,MATCH(F7851,product!A:A,))</f>
        <v>Wilson Jones Heavy-Duty Casebound Ring Binders with Metal Hinges</v>
      </c>
    </row>
    <row r="7852" spans="1:13" x14ac:dyDescent="0.25">
      <c r="A7852" s="1" t="s">
        <v>5737</v>
      </c>
      <c r="B7852" s="2">
        <v>42070</v>
      </c>
      <c r="C7852" s="2">
        <v>42073</v>
      </c>
      <c r="D7852" s="1" t="s">
        <v>79</v>
      </c>
      <c r="E7852" s="1" t="s">
        <v>3609</v>
      </c>
      <c r="F7852" s="1" t="s">
        <v>4276</v>
      </c>
      <c r="G7852">
        <v>587.97</v>
      </c>
      <c r="H7852">
        <v>3</v>
      </c>
      <c r="I7852">
        <v>0</v>
      </c>
      <c r="J7852">
        <v>170.51130000000001</v>
      </c>
      <c r="K7852" t="str">
        <f>INDEX(product!B:B,MATCH('TABELA TOTAL'!$F6347,product!A:A,0))</f>
        <v>Technology</v>
      </c>
      <c r="L7852" t="str">
        <f>INDEX(product!C:C,MATCH(F7852,product!A:A,))</f>
        <v>Phones</v>
      </c>
      <c r="M7852" t="str">
        <f>INDEX(product!D:D,MATCH(F7852,product!A:A,))</f>
        <v>LG G3</v>
      </c>
    </row>
    <row r="7853" spans="1:13" x14ac:dyDescent="0.25">
      <c r="A7853" s="1" t="s">
        <v>3022</v>
      </c>
      <c r="B7853" s="2">
        <v>42069</v>
      </c>
      <c r="C7853" s="2">
        <v>42074</v>
      </c>
      <c r="D7853" s="1" t="s">
        <v>19</v>
      </c>
      <c r="E7853" s="1" t="s">
        <v>606</v>
      </c>
      <c r="F7853" s="1" t="s">
        <v>3023</v>
      </c>
      <c r="G7853">
        <v>435.26</v>
      </c>
      <c r="H7853">
        <v>7</v>
      </c>
      <c r="I7853">
        <v>0</v>
      </c>
      <c r="J7853">
        <v>95.757199999999997</v>
      </c>
      <c r="K7853" t="str">
        <f>INDEX(product!B:B,MATCH('TABELA TOTAL'!$F2274,product!A:A,0))</f>
        <v>Furniture</v>
      </c>
      <c r="L7853" t="str">
        <f>INDEX(product!C:C,MATCH(F7853,product!A:A,))</f>
        <v>Furnishings</v>
      </c>
      <c r="M7853" t="str">
        <f>INDEX(product!D:D,MATCH(F7853,product!A:A,))</f>
        <v>Deflect-o Glass Clear Studded Chair Mats</v>
      </c>
    </row>
    <row r="7854" spans="1:13" x14ac:dyDescent="0.25">
      <c r="A7854" s="1" t="s">
        <v>3022</v>
      </c>
      <c r="B7854" s="2">
        <v>42069</v>
      </c>
      <c r="C7854" s="2">
        <v>42074</v>
      </c>
      <c r="D7854" s="1" t="s">
        <v>19</v>
      </c>
      <c r="E7854" s="1" t="s">
        <v>606</v>
      </c>
      <c r="F7854" s="1" t="s">
        <v>3024</v>
      </c>
      <c r="G7854">
        <v>1119.9839999999999</v>
      </c>
      <c r="H7854">
        <v>2</v>
      </c>
      <c r="I7854">
        <v>0.2</v>
      </c>
      <c r="J7854">
        <v>377.99459999999999</v>
      </c>
      <c r="K7854" t="str">
        <f>INDEX(product!B:B,MATCH('TABELA TOTAL'!$F2275,product!A:A,0))</f>
        <v>Furniture</v>
      </c>
      <c r="L7854" t="str">
        <f>INDEX(product!C:C,MATCH(F7854,product!A:A,))</f>
        <v>Copiers</v>
      </c>
      <c r="M7854" t="str">
        <f>INDEX(product!D:D,MATCH(F7854,product!A:A,))</f>
        <v>Canon PC1060 Personal Laser Copier</v>
      </c>
    </row>
    <row r="7855" spans="1:13" x14ac:dyDescent="0.25">
      <c r="A7855" s="1" t="s">
        <v>2650</v>
      </c>
      <c r="B7855" s="2">
        <v>42068</v>
      </c>
      <c r="C7855" s="2">
        <v>42068</v>
      </c>
      <c r="D7855" s="1" t="s">
        <v>654</v>
      </c>
      <c r="E7855" s="1" t="s">
        <v>722</v>
      </c>
      <c r="F7855" s="1" t="s">
        <v>2651</v>
      </c>
      <c r="G7855">
        <v>29.34</v>
      </c>
      <c r="H7855">
        <v>3</v>
      </c>
      <c r="I7855">
        <v>0</v>
      </c>
      <c r="J7855">
        <v>14.67</v>
      </c>
      <c r="K7855" t="str">
        <f>INDEX(product!B:B,MATCH('TABELA TOTAL'!$F1882,product!A:A,0))</f>
        <v>Office Supplies</v>
      </c>
      <c r="L7855" t="str">
        <f>INDEX(product!C:C,MATCH(F7855,product!A:A,))</f>
        <v>Envelopes</v>
      </c>
      <c r="M7855" t="str">
        <f>INDEX(product!D:D,MATCH(F7855,product!A:A,))</f>
        <v>Staple envelope</v>
      </c>
    </row>
    <row r="7856" spans="1:13" x14ac:dyDescent="0.25">
      <c r="A7856" s="1" t="s">
        <v>2650</v>
      </c>
      <c r="B7856" s="2">
        <v>42068</v>
      </c>
      <c r="C7856" s="2">
        <v>42068</v>
      </c>
      <c r="D7856" s="1" t="s">
        <v>654</v>
      </c>
      <c r="E7856" s="1" t="s">
        <v>722</v>
      </c>
      <c r="F7856" s="1" t="s">
        <v>135</v>
      </c>
      <c r="G7856">
        <v>383.60700000000003</v>
      </c>
      <c r="H7856">
        <v>7</v>
      </c>
      <c r="I7856">
        <v>0.1</v>
      </c>
      <c r="J7856">
        <v>63.9345</v>
      </c>
      <c r="K7856" t="str">
        <f>INDEX(product!B:B,MATCH('TABELA TOTAL'!$F1883,product!A:A,0))</f>
        <v>Office Supplies</v>
      </c>
      <c r="L7856" t="str">
        <f>INDEX(product!C:C,MATCH(F7856,product!A:A,))</f>
        <v>Chairs</v>
      </c>
      <c r="M7856" t="str">
        <f>INDEX(product!D:D,MATCH(F7856,product!A:A,))</f>
        <v>Global Value Mid-Back Manager's Chair, Gray</v>
      </c>
    </row>
    <row r="7857" spans="1:13" x14ac:dyDescent="0.25">
      <c r="A7857" s="1" t="s">
        <v>2650</v>
      </c>
      <c r="B7857" s="2">
        <v>42068</v>
      </c>
      <c r="C7857" s="2">
        <v>42068</v>
      </c>
      <c r="D7857" s="1" t="s">
        <v>654</v>
      </c>
      <c r="E7857" s="1" t="s">
        <v>722</v>
      </c>
      <c r="F7857" s="1" t="s">
        <v>851</v>
      </c>
      <c r="G7857">
        <v>563.4</v>
      </c>
      <c r="H7857">
        <v>4</v>
      </c>
      <c r="I7857">
        <v>0</v>
      </c>
      <c r="J7857">
        <v>67.608000000000004</v>
      </c>
      <c r="K7857" t="str">
        <f>INDEX(product!B:B,MATCH('TABELA TOTAL'!$F1884,product!A:A,0))</f>
        <v>Office Supplies</v>
      </c>
      <c r="L7857" t="str">
        <f>INDEX(product!C:C,MATCH(F7857,product!A:A,))</f>
        <v>Storage</v>
      </c>
      <c r="M7857" t="str">
        <f>INDEX(product!D:D,MATCH(F7857,product!A:A,))</f>
        <v>Fellowes Strictly Business Drawer File, Letter/Legal Size</v>
      </c>
    </row>
    <row r="7858" spans="1:13" x14ac:dyDescent="0.25">
      <c r="A7858" s="1" t="s">
        <v>3031</v>
      </c>
      <c r="B7858" s="2">
        <v>42068</v>
      </c>
      <c r="C7858" s="2">
        <v>42072</v>
      </c>
      <c r="D7858" s="1" t="s">
        <v>19</v>
      </c>
      <c r="E7858" s="1" t="s">
        <v>1012</v>
      </c>
      <c r="F7858" s="1" t="s">
        <v>374</v>
      </c>
      <c r="G7858">
        <v>23.92</v>
      </c>
      <c r="H7858">
        <v>2</v>
      </c>
      <c r="I7858">
        <v>0</v>
      </c>
      <c r="J7858">
        <v>6.6976000000000004</v>
      </c>
      <c r="K7858" t="str">
        <f>INDEX(product!B:B,MATCH('TABELA TOTAL'!$F2285,product!A:A,0))</f>
        <v>Office Supplies</v>
      </c>
      <c r="L7858" t="str">
        <f>INDEX(product!C:C,MATCH(F7858,product!A:A,))</f>
        <v>Phones</v>
      </c>
      <c r="M7858" t="str">
        <f>INDEX(product!D:D,MATCH(F7858,product!A:A,))</f>
        <v>I Need's 3d Hello Kitty Hybrid Silicone Case Cover for HTC One X 4g with 3d Hello Kitty Stylus Pen Green/pink</v>
      </c>
    </row>
    <row r="7859" spans="1:13" x14ac:dyDescent="0.25">
      <c r="A7859" s="1" t="s">
        <v>3031</v>
      </c>
      <c r="B7859" s="2">
        <v>42068</v>
      </c>
      <c r="C7859" s="2">
        <v>42072</v>
      </c>
      <c r="D7859" s="1" t="s">
        <v>19</v>
      </c>
      <c r="E7859" s="1" t="s">
        <v>1012</v>
      </c>
      <c r="F7859" s="1" t="s">
        <v>3032</v>
      </c>
      <c r="G7859">
        <v>60.69</v>
      </c>
      <c r="H7859">
        <v>7</v>
      </c>
      <c r="I7859">
        <v>0</v>
      </c>
      <c r="J7859">
        <v>16.386299999999999</v>
      </c>
      <c r="K7859" t="str">
        <f>INDEX(product!B:B,MATCH('TABELA TOTAL'!$F2286,product!A:A,0))</f>
        <v>Office Supplies</v>
      </c>
      <c r="L7859" t="str">
        <f>INDEX(product!C:C,MATCH(F7859,product!A:A,))</f>
        <v>Appliances</v>
      </c>
      <c r="M7859" t="str">
        <f>INDEX(product!D:D,MATCH(F7859,product!A:A,))</f>
        <v>Staple holder</v>
      </c>
    </row>
    <row r="7860" spans="1:13" x14ac:dyDescent="0.25">
      <c r="A7860" s="1" t="s">
        <v>5012</v>
      </c>
      <c r="B7860" s="2">
        <v>42068</v>
      </c>
      <c r="C7860" s="2">
        <v>42072</v>
      </c>
      <c r="D7860" s="1" t="s">
        <v>19</v>
      </c>
      <c r="E7860" s="1" t="s">
        <v>2192</v>
      </c>
      <c r="F7860" s="1" t="s">
        <v>5013</v>
      </c>
      <c r="G7860">
        <v>466.15800000000002</v>
      </c>
      <c r="H7860">
        <v>7</v>
      </c>
      <c r="I7860">
        <v>0.4</v>
      </c>
      <c r="J7860">
        <v>-93.2316</v>
      </c>
      <c r="K7860" t="str">
        <f>INDEX(product!B:B,MATCH('TABELA TOTAL'!$F5088,product!A:A,0))</f>
        <v>Office Supplies</v>
      </c>
      <c r="L7860" t="str">
        <f>INDEX(product!C:C,MATCH(F7860,product!A:A,))</f>
        <v>Phones</v>
      </c>
      <c r="M7860" t="str">
        <f>INDEX(product!D:D,MATCH(F7860,product!A:A,))</f>
        <v>Samsung Convoy 3</v>
      </c>
    </row>
    <row r="7861" spans="1:13" x14ac:dyDescent="0.25">
      <c r="A7861" s="1" t="s">
        <v>5012</v>
      </c>
      <c r="B7861" s="2">
        <v>42068</v>
      </c>
      <c r="C7861" s="2">
        <v>42072</v>
      </c>
      <c r="D7861" s="1" t="s">
        <v>19</v>
      </c>
      <c r="E7861" s="1" t="s">
        <v>2192</v>
      </c>
      <c r="F7861" s="1" t="s">
        <v>1129</v>
      </c>
      <c r="G7861">
        <v>10.311999999999999</v>
      </c>
      <c r="H7861">
        <v>1</v>
      </c>
      <c r="I7861">
        <v>0.2</v>
      </c>
      <c r="J7861">
        <v>-1.2889999999999999</v>
      </c>
      <c r="K7861" t="str">
        <f>INDEX(product!B:B,MATCH('TABELA TOTAL'!$F5089,product!A:A,0))</f>
        <v>Office Supplies</v>
      </c>
      <c r="L7861" t="str">
        <f>INDEX(product!C:C,MATCH(F7861,product!A:A,))</f>
        <v>Accessories</v>
      </c>
      <c r="M7861" t="str">
        <f>INDEX(product!D:D,MATCH(F7861,product!A:A,))</f>
        <v>Sony 16GB Class 10 Micro SDHC R40 Memory Card</v>
      </c>
    </row>
    <row r="7862" spans="1:13" x14ac:dyDescent="0.25">
      <c r="A7862" s="1" t="s">
        <v>5012</v>
      </c>
      <c r="B7862" s="2">
        <v>42068</v>
      </c>
      <c r="C7862" s="2">
        <v>42072</v>
      </c>
      <c r="D7862" s="1" t="s">
        <v>19</v>
      </c>
      <c r="E7862" s="1" t="s">
        <v>2192</v>
      </c>
      <c r="F7862" s="1" t="s">
        <v>1697</v>
      </c>
      <c r="G7862">
        <v>2.556</v>
      </c>
      <c r="H7862">
        <v>3</v>
      </c>
      <c r="I7862">
        <v>0.7</v>
      </c>
      <c r="J7862">
        <v>-1.7891999999999999</v>
      </c>
      <c r="K7862" t="str">
        <f>INDEX(product!B:B,MATCH('TABELA TOTAL'!$F5090,product!A:A,0))</f>
        <v>Furniture</v>
      </c>
      <c r="L7862" t="str">
        <f>INDEX(product!C:C,MATCH(F7862,product!A:A,))</f>
        <v>Binders</v>
      </c>
      <c r="M7862" t="str">
        <f>INDEX(product!D:D,MATCH(F7862,product!A:A,))</f>
        <v>Avery Round Ring Poly Binders</v>
      </c>
    </row>
    <row r="7863" spans="1:13" x14ac:dyDescent="0.25">
      <c r="A7863" s="1" t="s">
        <v>5108</v>
      </c>
      <c r="B7863" s="2">
        <v>42068</v>
      </c>
      <c r="C7863" s="2">
        <v>42070</v>
      </c>
      <c r="D7863" s="1" t="s">
        <v>11</v>
      </c>
      <c r="E7863" s="1" t="s">
        <v>532</v>
      </c>
      <c r="F7863" s="1" t="s">
        <v>953</v>
      </c>
      <c r="G7863">
        <v>99.372</v>
      </c>
      <c r="H7863">
        <v>2</v>
      </c>
      <c r="I7863">
        <v>0.3</v>
      </c>
      <c r="J7863">
        <v>-7.0979999999999999</v>
      </c>
      <c r="K7863" t="str">
        <f>INDEX(product!B:B,MATCH('TABELA TOTAL'!$F5256,product!A:A,0))</f>
        <v>Furniture</v>
      </c>
      <c r="L7863" t="str">
        <f>INDEX(product!C:C,MATCH(F7863,product!A:A,))</f>
        <v>Chairs</v>
      </c>
      <c r="M7863" t="str">
        <f>INDEX(product!D:D,MATCH(F7863,product!A:A,))</f>
        <v>Situations Contoured Folding Chairs, 4/Set</v>
      </c>
    </row>
    <row r="7864" spans="1:13" x14ac:dyDescent="0.25">
      <c r="A7864" s="1" t="s">
        <v>5108</v>
      </c>
      <c r="B7864" s="2">
        <v>42068</v>
      </c>
      <c r="C7864" s="2">
        <v>42070</v>
      </c>
      <c r="D7864" s="1" t="s">
        <v>11</v>
      </c>
      <c r="E7864" s="1" t="s">
        <v>532</v>
      </c>
      <c r="F7864" s="1" t="s">
        <v>3691</v>
      </c>
      <c r="G7864">
        <v>33.567999999999998</v>
      </c>
      <c r="H7864">
        <v>2</v>
      </c>
      <c r="I7864">
        <v>0.2</v>
      </c>
      <c r="J7864">
        <v>-5.4547999999999996</v>
      </c>
      <c r="K7864" t="str">
        <f>INDEX(product!B:B,MATCH('TABELA TOTAL'!$F5257,product!A:A,0))</f>
        <v>Office Supplies</v>
      </c>
      <c r="L7864" t="str">
        <f>INDEX(product!C:C,MATCH(F7864,product!A:A,))</f>
        <v>Furnishings</v>
      </c>
      <c r="M7864" t="str">
        <f>INDEX(product!D:D,MATCH(F7864,product!A:A,))</f>
        <v>36X48 HARDFLOOR CHAIRMAT</v>
      </c>
    </row>
    <row r="7865" spans="1:13" x14ac:dyDescent="0.25">
      <c r="A7865" s="1" t="s">
        <v>5153</v>
      </c>
      <c r="B7865" s="2">
        <v>42068</v>
      </c>
      <c r="C7865" s="2">
        <v>42072</v>
      </c>
      <c r="D7865" s="1" t="s">
        <v>19</v>
      </c>
      <c r="E7865" s="1" t="s">
        <v>698</v>
      </c>
      <c r="F7865" s="1" t="s">
        <v>845</v>
      </c>
      <c r="G7865">
        <v>31.92</v>
      </c>
      <c r="H7865">
        <v>2</v>
      </c>
      <c r="I7865">
        <v>0.2</v>
      </c>
      <c r="J7865">
        <v>2.3940000000000001</v>
      </c>
      <c r="K7865" t="str">
        <f>INDEX(product!B:B,MATCH('TABELA TOTAL'!$F5330,product!A:A,0))</f>
        <v>Technology</v>
      </c>
      <c r="L7865" t="str">
        <f>INDEX(product!C:C,MATCH(F7865,product!A:A,))</f>
        <v>Phones</v>
      </c>
      <c r="M7865" t="str">
        <f>INDEX(product!D:D,MATCH(F7865,product!A:A,))</f>
        <v>Cisco SPA525G2 IP Phone - Wireless</v>
      </c>
    </row>
    <row r="7866" spans="1:13" x14ac:dyDescent="0.25">
      <c r="A7866" s="1" t="s">
        <v>5791</v>
      </c>
      <c r="B7866" s="2">
        <v>42068</v>
      </c>
      <c r="C7866" s="2">
        <v>42073</v>
      </c>
      <c r="D7866" s="1" t="s">
        <v>19</v>
      </c>
      <c r="E7866" s="1" t="s">
        <v>1668</v>
      </c>
      <c r="F7866" s="1" t="s">
        <v>2412</v>
      </c>
      <c r="G7866">
        <v>7.1040000000000001</v>
      </c>
      <c r="H7866">
        <v>6</v>
      </c>
      <c r="I7866">
        <v>0.2</v>
      </c>
      <c r="J7866">
        <v>2.4864000000000002</v>
      </c>
      <c r="K7866" t="str">
        <f>INDEX(product!B:B,MATCH('TABELA TOTAL'!$F6447,product!A:A,0))</f>
        <v>Furniture</v>
      </c>
      <c r="L7866" t="str">
        <f>INDEX(product!C:C,MATCH(F7866,product!A:A,))</f>
        <v>Fasteners</v>
      </c>
      <c r="M7866" t="str">
        <f>INDEX(product!D:D,MATCH(F7866,product!A:A,))</f>
        <v>Binder Clips by OIC</v>
      </c>
    </row>
    <row r="7867" spans="1:13" x14ac:dyDescent="0.25">
      <c r="A7867" s="1" t="s">
        <v>6721</v>
      </c>
      <c r="B7867" s="2">
        <v>42068</v>
      </c>
      <c r="C7867" s="2">
        <v>42072</v>
      </c>
      <c r="D7867" s="1" t="s">
        <v>11</v>
      </c>
      <c r="E7867" s="1" t="s">
        <v>1481</v>
      </c>
      <c r="F7867" s="1" t="s">
        <v>1944</v>
      </c>
      <c r="G7867">
        <v>11.212</v>
      </c>
      <c r="H7867">
        <v>2</v>
      </c>
      <c r="I7867">
        <v>0.8</v>
      </c>
      <c r="J7867">
        <v>-16.818000000000001</v>
      </c>
      <c r="K7867" t="str">
        <f>INDEX(product!B:B,MATCH('TABELA TOTAL'!$F8251,product!A:A,0))</f>
        <v>Office Supplies</v>
      </c>
      <c r="L7867" t="str">
        <f>INDEX(product!C:C,MATCH(F7867,product!A:A,))</f>
        <v>Binders</v>
      </c>
      <c r="M7867" t="str">
        <f>INDEX(product!D:D,MATCH(F7867,product!A:A,))</f>
        <v>Performers Binder/Pad Holder, Black</v>
      </c>
    </row>
    <row r="7868" spans="1:13" x14ac:dyDescent="0.25">
      <c r="A7868" s="1" t="s">
        <v>6721</v>
      </c>
      <c r="B7868" s="2">
        <v>42068</v>
      </c>
      <c r="C7868" s="2">
        <v>42072</v>
      </c>
      <c r="D7868" s="1" t="s">
        <v>11</v>
      </c>
      <c r="E7868" s="1" t="s">
        <v>1481</v>
      </c>
      <c r="F7868" s="1" t="s">
        <v>650</v>
      </c>
      <c r="G7868">
        <v>4.7119999999999997</v>
      </c>
      <c r="H7868">
        <v>2</v>
      </c>
      <c r="I7868">
        <v>0.6</v>
      </c>
      <c r="J7868">
        <v>-1.8848</v>
      </c>
      <c r="K7868" t="str">
        <f>INDEX(product!B:B,MATCH('TABELA TOTAL'!$F8252,product!A:A,0))</f>
        <v>Technology</v>
      </c>
      <c r="L7868" t="str">
        <f>INDEX(product!C:C,MATCH(F7868,product!A:A,))</f>
        <v>Furnishings</v>
      </c>
      <c r="M7868" t="str">
        <f>INDEX(product!D:D,MATCH(F7868,product!A:A,))</f>
        <v>Eldon Wave Desk Accessories</v>
      </c>
    </row>
    <row r="7869" spans="1:13" x14ac:dyDescent="0.25">
      <c r="A7869" s="1" t="s">
        <v>6721</v>
      </c>
      <c r="B7869" s="2">
        <v>42068</v>
      </c>
      <c r="C7869" s="2">
        <v>42072</v>
      </c>
      <c r="D7869" s="1" t="s">
        <v>11</v>
      </c>
      <c r="E7869" s="1" t="s">
        <v>1481</v>
      </c>
      <c r="F7869" s="1" t="s">
        <v>2482</v>
      </c>
      <c r="G7869">
        <v>180.98</v>
      </c>
      <c r="H7869">
        <v>5</v>
      </c>
      <c r="I7869">
        <v>0.8</v>
      </c>
      <c r="J7869">
        <v>-470.548</v>
      </c>
      <c r="K7869" t="str">
        <f>INDEX(product!B:B,MATCH('TABELA TOTAL'!$F8253,product!A:A,0))</f>
        <v>Technology</v>
      </c>
      <c r="L7869" t="str">
        <f>INDEX(product!C:C,MATCH(F7869,product!A:A,))</f>
        <v>Appliances</v>
      </c>
      <c r="M7869" t="str">
        <f>INDEX(product!D:D,MATCH(F7869,product!A:A,))</f>
        <v>Avanti 4.4 Cu. Ft. Refrigerator</v>
      </c>
    </row>
    <row r="7870" spans="1:13" x14ac:dyDescent="0.25">
      <c r="A7870" s="1" t="s">
        <v>6721</v>
      </c>
      <c r="B7870" s="2">
        <v>42068</v>
      </c>
      <c r="C7870" s="2">
        <v>42072</v>
      </c>
      <c r="D7870" s="1" t="s">
        <v>11</v>
      </c>
      <c r="E7870" s="1" t="s">
        <v>1481</v>
      </c>
      <c r="F7870" s="1" t="s">
        <v>247</v>
      </c>
      <c r="G7870">
        <v>60.415999999999997</v>
      </c>
      <c r="H7870">
        <v>2</v>
      </c>
      <c r="I7870">
        <v>0.2</v>
      </c>
      <c r="J7870">
        <v>6.0415999999999999</v>
      </c>
      <c r="K7870" t="str">
        <f>INDEX(product!B:B,MATCH('TABELA TOTAL'!$F8254,product!A:A,0))</f>
        <v>Office Supplies</v>
      </c>
      <c r="L7870" t="str">
        <f>INDEX(product!C:C,MATCH(F7870,product!A:A,))</f>
        <v>Storage</v>
      </c>
      <c r="M7870" t="str">
        <f>INDEX(product!D:D,MATCH(F7870,product!A:A,))</f>
        <v>Companion Letter/Legal File, Black</v>
      </c>
    </row>
    <row r="7871" spans="1:13" x14ac:dyDescent="0.25">
      <c r="A7871" s="1" t="s">
        <v>238</v>
      </c>
      <c r="B7871" s="2">
        <v>42065</v>
      </c>
      <c r="C7871" s="2">
        <v>42069</v>
      </c>
      <c r="D7871" s="1" t="s">
        <v>19</v>
      </c>
      <c r="E7871" s="1" t="s">
        <v>239</v>
      </c>
      <c r="F7871" s="1" t="s">
        <v>240</v>
      </c>
      <c r="G7871">
        <v>787.53</v>
      </c>
      <c r="H7871">
        <v>3</v>
      </c>
      <c r="I7871">
        <v>0</v>
      </c>
      <c r="J7871">
        <v>165.38130000000001</v>
      </c>
      <c r="K7871" t="str">
        <f>INDEX(product!B:B,MATCH('TABELA TOTAL'!$F119,product!A:A,0))</f>
        <v>Technology</v>
      </c>
      <c r="L7871" t="str">
        <f>INDEX(product!C:C,MATCH(F7871,product!A:A,))</f>
        <v>Tables</v>
      </c>
      <c r="M7871" t="str">
        <f>INDEX(product!D:D,MATCH(F7871,product!A:A,))</f>
        <v>Hon Racetrack Conference Tables</v>
      </c>
    </row>
    <row r="7872" spans="1:13" x14ac:dyDescent="0.25">
      <c r="A7872" s="1" t="s">
        <v>1785</v>
      </c>
      <c r="B7872" s="2">
        <v>42065</v>
      </c>
      <c r="C7872" s="2">
        <v>42070</v>
      </c>
      <c r="D7872" s="1" t="s">
        <v>19</v>
      </c>
      <c r="E7872" s="1" t="s">
        <v>223</v>
      </c>
      <c r="F7872" s="1" t="s">
        <v>803</v>
      </c>
      <c r="G7872">
        <v>10.16</v>
      </c>
      <c r="H7872">
        <v>1</v>
      </c>
      <c r="I7872">
        <v>0</v>
      </c>
      <c r="J7872">
        <v>2.6415999999999999</v>
      </c>
      <c r="K7872" t="str">
        <f>INDEX(product!B:B,MATCH('TABELA TOTAL'!$F1129,product!A:A,0))</f>
        <v>Technology</v>
      </c>
      <c r="L7872" t="str">
        <f>INDEX(product!C:C,MATCH(F7872,product!A:A,))</f>
        <v>Art</v>
      </c>
      <c r="M7872" t="str">
        <f>INDEX(product!D:D,MATCH(F7872,product!A:A,))</f>
        <v>50 Colored Long Pencils</v>
      </c>
    </row>
    <row r="7873" spans="1:13" x14ac:dyDescent="0.25">
      <c r="A7873" s="1" t="s">
        <v>1785</v>
      </c>
      <c r="B7873" s="2">
        <v>42065</v>
      </c>
      <c r="C7873" s="2">
        <v>42070</v>
      </c>
      <c r="D7873" s="1" t="s">
        <v>19</v>
      </c>
      <c r="E7873" s="1" t="s">
        <v>223</v>
      </c>
      <c r="F7873" s="1" t="s">
        <v>1285</v>
      </c>
      <c r="G7873">
        <v>101.88</v>
      </c>
      <c r="H7873">
        <v>6</v>
      </c>
      <c r="I7873">
        <v>0</v>
      </c>
      <c r="J7873">
        <v>50.94</v>
      </c>
      <c r="K7873" t="str">
        <f>INDEX(product!B:B,MATCH('TABELA TOTAL'!$F1130,product!A:A,0))</f>
        <v>Technology</v>
      </c>
      <c r="L7873" t="str">
        <f>INDEX(product!C:C,MATCH(F7873,product!A:A,))</f>
        <v>Envelopes</v>
      </c>
      <c r="M7873" t="str">
        <f>INDEX(product!D:D,MATCH(F7873,product!A:A,))</f>
        <v>Brown Kraft Recycled Envelopes</v>
      </c>
    </row>
    <row r="7874" spans="1:13" x14ac:dyDescent="0.25">
      <c r="A7874" s="1" t="s">
        <v>3972</v>
      </c>
      <c r="B7874" s="2">
        <v>42064</v>
      </c>
      <c r="C7874" s="2">
        <v>42065</v>
      </c>
      <c r="D7874" s="1" t="s">
        <v>11</v>
      </c>
      <c r="E7874" s="1" t="s">
        <v>2140</v>
      </c>
      <c r="F7874" s="1" t="s">
        <v>1930</v>
      </c>
      <c r="G7874">
        <v>58.72</v>
      </c>
      <c r="H7874">
        <v>4</v>
      </c>
      <c r="I7874">
        <v>0</v>
      </c>
      <c r="J7874">
        <v>27.011199999999999</v>
      </c>
      <c r="K7874" t="str">
        <f>INDEX(product!B:B,MATCH('TABELA TOTAL'!$F3455,product!A:A,0))</f>
        <v>Office Supplies</v>
      </c>
      <c r="L7874" t="str">
        <f>INDEX(product!C:C,MATCH(F7874,product!A:A,))</f>
        <v>Binders</v>
      </c>
      <c r="M7874" t="str">
        <f>INDEX(product!D:D,MATCH(F7874,product!A:A,))</f>
        <v>XtraLife ClearVue Slant-D Ring Binder, White, 3"</v>
      </c>
    </row>
    <row r="7875" spans="1:13" x14ac:dyDescent="0.25">
      <c r="A7875" s="1" t="s">
        <v>6867</v>
      </c>
      <c r="B7875" s="2">
        <v>42064</v>
      </c>
      <c r="C7875" s="2">
        <v>42066</v>
      </c>
      <c r="D7875" s="1" t="s">
        <v>11</v>
      </c>
      <c r="E7875" s="1" t="s">
        <v>3939</v>
      </c>
      <c r="F7875" s="1" t="s">
        <v>868</v>
      </c>
      <c r="G7875">
        <v>15.984</v>
      </c>
      <c r="H7875">
        <v>2</v>
      </c>
      <c r="I7875">
        <v>0.2</v>
      </c>
      <c r="J7875">
        <v>1.1988000000000001</v>
      </c>
      <c r="K7875" t="str">
        <f>INDEX(product!B:B,MATCH('TABELA TOTAL'!$F8503,product!A:A,0))</f>
        <v>Office Supplies</v>
      </c>
      <c r="L7875" t="str">
        <f>INDEX(product!C:C,MATCH(F7875,product!A:A,))</f>
        <v>Phones</v>
      </c>
      <c r="M7875" t="str">
        <f>INDEX(product!D:D,MATCH(F7875,product!A:A,))</f>
        <v>Square Credit Card Reader</v>
      </c>
    </row>
    <row r="7876" spans="1:13" x14ac:dyDescent="0.25">
      <c r="A7876" s="1" t="s">
        <v>6867</v>
      </c>
      <c r="B7876" s="2">
        <v>42064</v>
      </c>
      <c r="C7876" s="2">
        <v>42066</v>
      </c>
      <c r="D7876" s="1" t="s">
        <v>11</v>
      </c>
      <c r="E7876" s="1" t="s">
        <v>3939</v>
      </c>
      <c r="F7876" s="1" t="s">
        <v>787</v>
      </c>
      <c r="G7876">
        <v>184.75200000000001</v>
      </c>
      <c r="H7876">
        <v>3</v>
      </c>
      <c r="I7876">
        <v>0.2</v>
      </c>
      <c r="J7876">
        <v>-20.784600000000001</v>
      </c>
      <c r="K7876" t="str">
        <f>INDEX(product!B:B,MATCH('TABELA TOTAL'!$F8504,product!A:A,0))</f>
        <v>Office Supplies</v>
      </c>
      <c r="L7876" t="str">
        <f>INDEX(product!C:C,MATCH(F7876,product!A:A,))</f>
        <v>Chairs</v>
      </c>
      <c r="M7876" t="str">
        <f>INDEX(product!D:D,MATCH(F7876,product!A:A,))</f>
        <v>Global Deluxe Steno Chair</v>
      </c>
    </row>
    <row r="7877" spans="1:13" x14ac:dyDescent="0.25">
      <c r="A7877" s="1" t="s">
        <v>6982</v>
      </c>
      <c r="B7877" s="2">
        <v>42064</v>
      </c>
      <c r="C7877" s="2">
        <v>42068</v>
      </c>
      <c r="D7877" s="1" t="s">
        <v>19</v>
      </c>
      <c r="E7877" s="1" t="s">
        <v>1147</v>
      </c>
      <c r="F7877" s="1" t="s">
        <v>2483</v>
      </c>
      <c r="G7877">
        <v>3.552</v>
      </c>
      <c r="H7877">
        <v>2</v>
      </c>
      <c r="I7877">
        <v>0.2</v>
      </c>
      <c r="J7877">
        <v>0.44400000000000001</v>
      </c>
      <c r="K7877" t="str">
        <f>INDEX(product!B:B,MATCH('TABELA TOTAL'!$F8705,product!A:A,0))</f>
        <v>Office Supplies</v>
      </c>
      <c r="L7877" t="str">
        <f>INDEX(product!C:C,MATCH(F7877,product!A:A,))</f>
        <v>Appliances</v>
      </c>
      <c r="M7877" t="str">
        <f>INDEX(product!D:D,MATCH(F7877,product!A:A,))</f>
        <v>Hoover Replacement Belt for Commercial Guardsman Heavy-Duty Upright Vacuum</v>
      </c>
    </row>
    <row r="7878" spans="1:13" x14ac:dyDescent="0.25">
      <c r="A7878" s="1" t="s">
        <v>7022</v>
      </c>
      <c r="B7878" s="2">
        <v>42064</v>
      </c>
      <c r="C7878" s="2">
        <v>42067</v>
      </c>
      <c r="D7878" s="1" t="s">
        <v>79</v>
      </c>
      <c r="E7878" s="1" t="s">
        <v>6360</v>
      </c>
      <c r="F7878" s="1" t="s">
        <v>2912</v>
      </c>
      <c r="G7878">
        <v>55.328000000000003</v>
      </c>
      <c r="H7878">
        <v>2</v>
      </c>
      <c r="I7878">
        <v>0.2</v>
      </c>
      <c r="J7878">
        <v>6.2244000000000002</v>
      </c>
      <c r="K7878" t="str">
        <f>INDEX(product!B:B,MATCH('TABELA TOTAL'!$F8782,product!A:A,0))</f>
        <v>Office Supplies</v>
      </c>
      <c r="L7878" t="str">
        <f>INDEX(product!C:C,MATCH(F7878,product!A:A,))</f>
        <v>Art</v>
      </c>
      <c r="M7878" t="str">
        <f>INDEX(product!D:D,MATCH(F7878,product!A:A,))</f>
        <v>Panasonic KP-350BK Electric Pencil Sharpener with Auto Stop</v>
      </c>
    </row>
    <row r="7879" spans="1:13" x14ac:dyDescent="0.25">
      <c r="A7879" s="1" t="s">
        <v>7022</v>
      </c>
      <c r="B7879" s="2">
        <v>42064</v>
      </c>
      <c r="C7879" s="2">
        <v>42067</v>
      </c>
      <c r="D7879" s="1" t="s">
        <v>79</v>
      </c>
      <c r="E7879" s="1" t="s">
        <v>6360</v>
      </c>
      <c r="F7879" s="1" t="s">
        <v>1679</v>
      </c>
      <c r="G7879">
        <v>1227.9983999999999</v>
      </c>
      <c r="H7879">
        <v>6</v>
      </c>
      <c r="I7879">
        <v>0.32</v>
      </c>
      <c r="J7879">
        <v>-36.117600000000003</v>
      </c>
      <c r="K7879" t="str">
        <f>INDEX(product!B:B,MATCH('TABELA TOTAL'!$F8783,product!A:A,0))</f>
        <v>Office Supplies</v>
      </c>
      <c r="L7879" t="str">
        <f>INDEX(product!C:C,MATCH(F7879,product!A:A,))</f>
        <v>Bookcases</v>
      </c>
      <c r="M7879" t="str">
        <f>INDEX(product!D:D,MATCH(F7879,product!A:A,))</f>
        <v>Atlantic Metals Mobile 5-Shelf Bookcases, Custom Colors</v>
      </c>
    </row>
    <row r="7880" spans="1:13" x14ac:dyDescent="0.25">
      <c r="A7880" s="1" t="s">
        <v>7387</v>
      </c>
      <c r="B7880" s="2">
        <v>42064</v>
      </c>
      <c r="C7880" s="2">
        <v>42065</v>
      </c>
      <c r="D7880" s="1" t="s">
        <v>79</v>
      </c>
      <c r="E7880" s="1" t="s">
        <v>4439</v>
      </c>
      <c r="F7880" s="1" t="s">
        <v>4356</v>
      </c>
      <c r="G7880">
        <v>95.84</v>
      </c>
      <c r="H7880">
        <v>4</v>
      </c>
      <c r="I7880">
        <v>0.2</v>
      </c>
      <c r="J7880">
        <v>34.741999999999997</v>
      </c>
      <c r="K7880" t="str">
        <f>INDEX(product!B:B,MATCH('TABELA TOTAL'!$F9446,product!A:A,0))</f>
        <v>Furniture</v>
      </c>
      <c r="L7880" t="str">
        <f>INDEX(product!C:C,MATCH(F7880,product!A:A,))</f>
        <v>Phones</v>
      </c>
      <c r="M7880" t="str">
        <f>INDEX(product!D:D,MATCH(F7880,product!A:A,))</f>
        <v>Jackery Bar Premium Fast-charging Portable Charger</v>
      </c>
    </row>
    <row r="7881" spans="1:13" x14ac:dyDescent="0.25">
      <c r="A7881" s="1" t="s">
        <v>436</v>
      </c>
      <c r="B7881" s="2">
        <v>42063</v>
      </c>
      <c r="C7881" s="2">
        <v>42067</v>
      </c>
      <c r="D7881" s="1" t="s">
        <v>19</v>
      </c>
      <c r="E7881" s="1" t="s">
        <v>437</v>
      </c>
      <c r="F7881" s="1" t="s">
        <v>438</v>
      </c>
      <c r="G7881">
        <v>161.56800000000001</v>
      </c>
      <c r="H7881">
        <v>2</v>
      </c>
      <c r="I7881">
        <v>0.2</v>
      </c>
      <c r="J7881">
        <v>-28.2744</v>
      </c>
      <c r="K7881" t="str">
        <f>INDEX(product!B:B,MATCH('TABELA TOTAL'!$F230,product!A:A,0))</f>
        <v>Technology</v>
      </c>
      <c r="L7881" t="str">
        <f>INDEX(product!C:C,MATCH(F7881,product!A:A,))</f>
        <v>Chairs</v>
      </c>
      <c r="M7881" t="str">
        <f>INDEX(product!D:D,MATCH(F7881,product!A:A,))</f>
        <v>Global Low Back Tilter Chair</v>
      </c>
    </row>
    <row r="7882" spans="1:13" x14ac:dyDescent="0.25">
      <c r="A7882" s="1" t="s">
        <v>436</v>
      </c>
      <c r="B7882" s="2">
        <v>42063</v>
      </c>
      <c r="C7882" s="2">
        <v>42067</v>
      </c>
      <c r="D7882" s="1" t="s">
        <v>19</v>
      </c>
      <c r="E7882" s="1" t="s">
        <v>437</v>
      </c>
      <c r="F7882" s="1" t="s">
        <v>439</v>
      </c>
      <c r="G7882">
        <v>389.69600000000003</v>
      </c>
      <c r="H7882">
        <v>8</v>
      </c>
      <c r="I7882">
        <v>0.2</v>
      </c>
      <c r="J7882">
        <v>43.840800000000002</v>
      </c>
      <c r="K7882" t="str">
        <f>INDEX(product!B:B,MATCH('TABELA TOTAL'!$F231,product!A:A,0))</f>
        <v>Office Supplies</v>
      </c>
      <c r="L7882" t="str">
        <f>INDEX(product!C:C,MATCH(F7882,product!A:A,))</f>
        <v>Chairs</v>
      </c>
      <c r="M7882" t="str">
        <f>INDEX(product!D:D,MATCH(F7882,product!A:A,))</f>
        <v>Global Push Button Manager's Chair, Indigo</v>
      </c>
    </row>
    <row r="7883" spans="1:13" x14ac:dyDescent="0.25">
      <c r="A7883" s="1" t="s">
        <v>4193</v>
      </c>
      <c r="B7883" s="2">
        <v>42062</v>
      </c>
      <c r="C7883" s="2">
        <v>42063</v>
      </c>
      <c r="D7883" s="1" t="s">
        <v>79</v>
      </c>
      <c r="E7883" s="1" t="s">
        <v>1734</v>
      </c>
      <c r="F7883" s="1" t="s">
        <v>388</v>
      </c>
      <c r="G7883">
        <v>4.4189999999999996</v>
      </c>
      <c r="H7883">
        <v>3</v>
      </c>
      <c r="I7883">
        <v>0.7</v>
      </c>
      <c r="J7883">
        <v>-3.3879000000000001</v>
      </c>
      <c r="K7883" t="str">
        <f>INDEX(product!B:B,MATCH('TABELA TOTAL'!$F3793,product!A:A,0))</f>
        <v>Technology</v>
      </c>
      <c r="L7883" t="str">
        <f>INDEX(product!C:C,MATCH(F7883,product!A:A,))</f>
        <v>Binders</v>
      </c>
      <c r="M7883" t="str">
        <f>INDEX(product!D:D,MATCH(F7883,product!A:A,))</f>
        <v>Pressboard Covers with Storage Hooks, 9 1/2" x 11", Light Blue</v>
      </c>
    </row>
    <row r="7884" spans="1:13" x14ac:dyDescent="0.25">
      <c r="A7884" s="1" t="s">
        <v>4193</v>
      </c>
      <c r="B7884" s="2">
        <v>42062</v>
      </c>
      <c r="C7884" s="2">
        <v>42063</v>
      </c>
      <c r="D7884" s="1" t="s">
        <v>79</v>
      </c>
      <c r="E7884" s="1" t="s">
        <v>1734</v>
      </c>
      <c r="F7884" s="1" t="s">
        <v>2764</v>
      </c>
      <c r="G7884">
        <v>16.032</v>
      </c>
      <c r="H7884">
        <v>6</v>
      </c>
      <c r="I7884">
        <v>0.2</v>
      </c>
      <c r="J7884">
        <v>2.2044000000000001</v>
      </c>
      <c r="K7884" t="str">
        <f>INDEX(product!B:B,MATCH('TABELA TOTAL'!$F3794,product!A:A,0))</f>
        <v>Office Supplies</v>
      </c>
      <c r="L7884" t="str">
        <f>INDEX(product!C:C,MATCH(F7884,product!A:A,))</f>
        <v>Art</v>
      </c>
      <c r="M7884" t="str">
        <f>INDEX(product!D:D,MATCH(F7884,product!A:A,))</f>
        <v>Eldon Spacemaker Box, Quick-Snap Lid, Clear</v>
      </c>
    </row>
    <row r="7885" spans="1:13" x14ac:dyDescent="0.25">
      <c r="A7885" s="1" t="s">
        <v>4681</v>
      </c>
      <c r="B7885" s="2">
        <v>42062</v>
      </c>
      <c r="C7885" s="2">
        <v>42065</v>
      </c>
      <c r="D7885" s="1" t="s">
        <v>19</v>
      </c>
      <c r="E7885" s="1" t="s">
        <v>96</v>
      </c>
      <c r="F7885" s="1" t="s">
        <v>1033</v>
      </c>
      <c r="G7885">
        <v>105.98</v>
      </c>
      <c r="H7885">
        <v>2</v>
      </c>
      <c r="I7885">
        <v>0</v>
      </c>
      <c r="J7885">
        <v>1.0598000000000001</v>
      </c>
      <c r="K7885" t="str">
        <f>INDEX(product!B:B,MATCH('TABELA TOTAL'!$F4541,product!A:A,0))</f>
        <v>Office Supplies</v>
      </c>
      <c r="L7885" t="str">
        <f>INDEX(product!C:C,MATCH(F7885,product!A:A,))</f>
        <v>Phones</v>
      </c>
      <c r="M7885" t="str">
        <f>INDEX(product!D:D,MATCH(F7885,product!A:A,))</f>
        <v>i.Sound Portable Power - 8000 mAh</v>
      </c>
    </row>
    <row r="7886" spans="1:13" x14ac:dyDescent="0.25">
      <c r="A7886" s="1" t="s">
        <v>4681</v>
      </c>
      <c r="B7886" s="2">
        <v>42062</v>
      </c>
      <c r="C7886" s="2">
        <v>42065</v>
      </c>
      <c r="D7886" s="1" t="s">
        <v>19</v>
      </c>
      <c r="E7886" s="1" t="s">
        <v>96</v>
      </c>
      <c r="F7886" s="1" t="s">
        <v>3908</v>
      </c>
      <c r="G7886">
        <v>493.92</v>
      </c>
      <c r="H7886">
        <v>7</v>
      </c>
      <c r="I7886">
        <v>0.3</v>
      </c>
      <c r="J7886">
        <v>-28.224</v>
      </c>
      <c r="K7886" t="str">
        <f>INDEX(product!B:B,MATCH('TABELA TOTAL'!$F4542,product!A:A,0))</f>
        <v>Office Supplies</v>
      </c>
      <c r="L7886" t="str">
        <f>INDEX(product!C:C,MATCH(F7886,product!A:A,))</f>
        <v>Tables</v>
      </c>
      <c r="M7886" t="str">
        <f>INDEX(product!D:D,MATCH(F7886,product!A:A,))</f>
        <v>Barricks 18" x 48" Non-Folding Utility Table with Bottom Storage Shelf</v>
      </c>
    </row>
    <row r="7887" spans="1:13" x14ac:dyDescent="0.25">
      <c r="A7887" s="1" t="s">
        <v>6324</v>
      </c>
      <c r="B7887" s="2">
        <v>42062</v>
      </c>
      <c r="C7887" s="2">
        <v>42064</v>
      </c>
      <c r="D7887" s="1" t="s">
        <v>11</v>
      </c>
      <c r="E7887" s="1" t="s">
        <v>311</v>
      </c>
      <c r="F7887" s="1" t="s">
        <v>667</v>
      </c>
      <c r="G7887">
        <v>538.91999999999996</v>
      </c>
      <c r="H7887">
        <v>9</v>
      </c>
      <c r="I7887">
        <v>0</v>
      </c>
      <c r="J7887">
        <v>80.837999999999994</v>
      </c>
      <c r="K7887" t="str">
        <f>INDEX(product!B:B,MATCH('TABELA TOTAL'!$F7464,product!A:A,0))</f>
        <v>Office Supplies</v>
      </c>
      <c r="L7887" t="str">
        <f>INDEX(product!C:C,MATCH(F7887,product!A:A,))</f>
        <v>Accessories</v>
      </c>
      <c r="M7887" t="str">
        <f>INDEX(product!D:D,MATCH(F7887,product!A:A,))</f>
        <v>Microsoft Natural Keyboard Elite</v>
      </c>
    </row>
    <row r="7888" spans="1:13" x14ac:dyDescent="0.25">
      <c r="A7888" s="1" t="s">
        <v>5424</v>
      </c>
      <c r="B7888" s="2">
        <v>42060</v>
      </c>
      <c r="C7888" s="2">
        <v>42064</v>
      </c>
      <c r="D7888" s="1" t="s">
        <v>19</v>
      </c>
      <c r="E7888" s="1" t="s">
        <v>1254</v>
      </c>
      <c r="F7888" s="1" t="s">
        <v>2307</v>
      </c>
      <c r="G7888">
        <v>3.15</v>
      </c>
      <c r="H7888">
        <v>1</v>
      </c>
      <c r="I7888">
        <v>0</v>
      </c>
      <c r="J7888">
        <v>1.512</v>
      </c>
      <c r="K7888" t="str">
        <f>INDEX(product!B:B,MATCH('TABELA TOTAL'!$F5770,product!A:A,0))</f>
        <v>Furniture</v>
      </c>
      <c r="L7888" t="str">
        <f>INDEX(product!C:C,MATCH(F7888,product!A:A,))</f>
        <v>Labels</v>
      </c>
      <c r="M7888" t="str">
        <f>INDEX(product!D:D,MATCH(F7888,product!A:A,))</f>
        <v>Avery 518</v>
      </c>
    </row>
    <row r="7889" spans="1:13" x14ac:dyDescent="0.25">
      <c r="A7889" s="1" t="s">
        <v>5424</v>
      </c>
      <c r="B7889" s="2">
        <v>42060</v>
      </c>
      <c r="C7889" s="2">
        <v>42064</v>
      </c>
      <c r="D7889" s="1" t="s">
        <v>19</v>
      </c>
      <c r="E7889" s="1" t="s">
        <v>1254</v>
      </c>
      <c r="F7889" s="1" t="s">
        <v>266</v>
      </c>
      <c r="G7889">
        <v>22.72</v>
      </c>
      <c r="H7889">
        <v>4</v>
      </c>
      <c r="I7889">
        <v>0</v>
      </c>
      <c r="J7889">
        <v>10.224</v>
      </c>
      <c r="K7889" t="str">
        <f>INDEX(product!B:B,MATCH('TABELA TOTAL'!$F5771,product!A:A,0))</f>
        <v>Furniture</v>
      </c>
      <c r="L7889" t="str">
        <f>INDEX(product!C:C,MATCH(F7889,product!A:A,))</f>
        <v>Paper</v>
      </c>
      <c r="M7889" t="str">
        <f>INDEX(product!D:D,MATCH(F7889,product!A:A,))</f>
        <v>Xerox 1916</v>
      </c>
    </row>
    <row r="7890" spans="1:13" x14ac:dyDescent="0.25">
      <c r="A7890" s="1" t="s">
        <v>7017</v>
      </c>
      <c r="B7890" s="2">
        <v>42058</v>
      </c>
      <c r="C7890" s="2">
        <v>42063</v>
      </c>
      <c r="D7890" s="1" t="s">
        <v>19</v>
      </c>
      <c r="E7890" s="1" t="s">
        <v>6630</v>
      </c>
      <c r="F7890" s="1" t="s">
        <v>1160</v>
      </c>
      <c r="G7890">
        <v>26.88</v>
      </c>
      <c r="H7890">
        <v>6</v>
      </c>
      <c r="I7890">
        <v>0</v>
      </c>
      <c r="J7890">
        <v>6.72</v>
      </c>
      <c r="K7890" t="str">
        <f>INDEX(product!B:B,MATCH('TABELA TOTAL'!$F8775,product!A:A,0))</f>
        <v>Furniture</v>
      </c>
      <c r="L7890" t="str">
        <f>INDEX(product!C:C,MATCH(F7890,product!A:A,))</f>
        <v>Appliances</v>
      </c>
      <c r="M7890" t="str">
        <f>INDEX(product!D:D,MATCH(F7890,product!A:A,))</f>
        <v>Hoover Portapower Portable Vacuum</v>
      </c>
    </row>
    <row r="7891" spans="1:13" x14ac:dyDescent="0.25">
      <c r="A7891" s="1" t="s">
        <v>7017</v>
      </c>
      <c r="B7891" s="2">
        <v>42058</v>
      </c>
      <c r="C7891" s="2">
        <v>42063</v>
      </c>
      <c r="D7891" s="1" t="s">
        <v>19</v>
      </c>
      <c r="E7891" s="1" t="s">
        <v>6630</v>
      </c>
      <c r="F7891" s="1" t="s">
        <v>2989</v>
      </c>
      <c r="G7891">
        <v>10.896000000000001</v>
      </c>
      <c r="H7891">
        <v>2</v>
      </c>
      <c r="I7891">
        <v>0.2</v>
      </c>
      <c r="J7891">
        <v>3.8136000000000001</v>
      </c>
      <c r="K7891" t="str">
        <f>INDEX(product!B:B,MATCH('TABELA TOTAL'!$F8776,product!A:A,0))</f>
        <v>Furniture</v>
      </c>
      <c r="L7891" t="str">
        <f>INDEX(product!C:C,MATCH(F7891,product!A:A,))</f>
        <v>Binders</v>
      </c>
      <c r="M7891" t="str">
        <f>INDEX(product!D:D,MATCH(F7891,product!A:A,))</f>
        <v>Avery Self-Adhesive Photo Pockets for Polaroid Photos</v>
      </c>
    </row>
    <row r="7892" spans="1:13" x14ac:dyDescent="0.25">
      <c r="A7892" s="1" t="s">
        <v>4318</v>
      </c>
      <c r="B7892" s="2">
        <v>42057</v>
      </c>
      <c r="C7892" s="2">
        <v>42059</v>
      </c>
      <c r="D7892" s="1" t="s">
        <v>11</v>
      </c>
      <c r="E7892" s="1" t="s">
        <v>1754</v>
      </c>
      <c r="F7892" s="1" t="s">
        <v>3774</v>
      </c>
      <c r="G7892">
        <v>79.36</v>
      </c>
      <c r="H7892">
        <v>4</v>
      </c>
      <c r="I7892">
        <v>0</v>
      </c>
      <c r="J7892">
        <v>20.633600000000001</v>
      </c>
      <c r="K7892" t="str">
        <f>INDEX(product!B:B,MATCH('TABELA TOTAL'!$F3973,product!A:A,0))</f>
        <v>Furniture</v>
      </c>
      <c r="L7892" t="str">
        <f>INDEX(product!C:C,MATCH(F7892,product!A:A,))</f>
        <v>Art</v>
      </c>
      <c r="M7892" t="str">
        <f>INDEX(product!D:D,MATCH(F7892,product!A:A,))</f>
        <v>Newell 34</v>
      </c>
    </row>
    <row r="7893" spans="1:13" x14ac:dyDescent="0.25">
      <c r="A7893" s="1" t="s">
        <v>3428</v>
      </c>
      <c r="B7893" s="2">
        <v>42056</v>
      </c>
      <c r="C7893" s="2">
        <v>42058</v>
      </c>
      <c r="D7893" s="1" t="s">
        <v>11</v>
      </c>
      <c r="E7893" s="1" t="s">
        <v>2723</v>
      </c>
      <c r="F7893" s="1" t="s">
        <v>77</v>
      </c>
      <c r="G7893">
        <v>49.12</v>
      </c>
      <c r="H7893">
        <v>4</v>
      </c>
      <c r="I7893">
        <v>0</v>
      </c>
      <c r="J7893">
        <v>23.086400000000001</v>
      </c>
      <c r="K7893" t="str">
        <f>INDEX(product!B:B,MATCH('TABELA TOTAL'!$F2736,product!A:A,0))</f>
        <v>Furniture</v>
      </c>
      <c r="L7893" t="str">
        <f>INDEX(product!C:C,MATCH(F7893,product!A:A,))</f>
        <v>Paper</v>
      </c>
      <c r="M7893" t="str">
        <f>INDEX(product!D:D,MATCH(F7893,product!A:A,))</f>
        <v>Easy-staple paper</v>
      </c>
    </row>
    <row r="7894" spans="1:13" x14ac:dyDescent="0.25">
      <c r="A7894" s="1" t="s">
        <v>6231</v>
      </c>
      <c r="B7894" s="2">
        <v>42056</v>
      </c>
      <c r="C7894" s="2">
        <v>42062</v>
      </c>
      <c r="D7894" s="1" t="s">
        <v>19</v>
      </c>
      <c r="E7894" s="1" t="s">
        <v>3173</v>
      </c>
      <c r="F7894" s="1" t="s">
        <v>899</v>
      </c>
      <c r="G7894">
        <v>2541.98</v>
      </c>
      <c r="H7894">
        <v>2</v>
      </c>
      <c r="I7894">
        <v>0</v>
      </c>
      <c r="J7894">
        <v>1270.99</v>
      </c>
      <c r="K7894" t="str">
        <f>INDEX(product!B:B,MATCH('TABELA TOTAL'!$F7282,product!A:A,0))</f>
        <v>Office Supplies</v>
      </c>
      <c r="L7894" t="str">
        <f>INDEX(product!C:C,MATCH(F7894,product!A:A,))</f>
        <v>Binders</v>
      </c>
      <c r="M7894" t="str">
        <f>INDEX(product!D:D,MATCH(F7894,product!A:A,))</f>
        <v>Fellowes PB500 Electric Punch Plastic Comb Binding Machine with Manual Bind</v>
      </c>
    </row>
    <row r="7895" spans="1:13" x14ac:dyDescent="0.25">
      <c r="A7895" s="1" t="s">
        <v>3344</v>
      </c>
      <c r="B7895" s="2">
        <v>42055</v>
      </c>
      <c r="C7895" s="2">
        <v>42060</v>
      </c>
      <c r="D7895" s="1" t="s">
        <v>19</v>
      </c>
      <c r="E7895" s="1" t="s">
        <v>960</v>
      </c>
      <c r="F7895" s="1" t="s">
        <v>1469</v>
      </c>
      <c r="G7895">
        <v>29.99</v>
      </c>
      <c r="H7895">
        <v>1</v>
      </c>
      <c r="I7895">
        <v>0</v>
      </c>
      <c r="J7895">
        <v>2.9990000000000001</v>
      </c>
      <c r="K7895" t="str">
        <f>INDEX(product!B:B,MATCH('TABELA TOTAL'!$F2643,product!A:A,0))</f>
        <v>Office Supplies</v>
      </c>
      <c r="L7895" t="str">
        <f>INDEX(product!C:C,MATCH(F7895,product!A:A,))</f>
        <v>Accessories</v>
      </c>
      <c r="M7895" t="str">
        <f>INDEX(product!D:D,MATCH(F7895,product!A:A,))</f>
        <v xml:space="preserve">Anker Ultrathin Bluetooth Wireless Keyboard Aluminum Cover with Stand </v>
      </c>
    </row>
    <row r="7896" spans="1:13" x14ac:dyDescent="0.25">
      <c r="A7896" s="1" t="s">
        <v>3979</v>
      </c>
      <c r="B7896" s="2">
        <v>42055</v>
      </c>
      <c r="C7896" s="2">
        <v>42058</v>
      </c>
      <c r="D7896" s="1" t="s">
        <v>11</v>
      </c>
      <c r="E7896" s="1" t="s">
        <v>2822</v>
      </c>
      <c r="F7896" s="1" t="s">
        <v>1901</v>
      </c>
      <c r="G7896">
        <v>286.79000000000002</v>
      </c>
      <c r="H7896">
        <v>7</v>
      </c>
      <c r="I7896">
        <v>0</v>
      </c>
      <c r="J7896">
        <v>74.565399999999997</v>
      </c>
      <c r="K7896" t="str">
        <f>INDEX(product!B:B,MATCH('TABELA TOTAL'!$F3464,product!A:A,0))</f>
        <v>Office Supplies</v>
      </c>
      <c r="L7896" t="str">
        <f>INDEX(product!C:C,MATCH(F7896,product!A:A,))</f>
        <v>Art</v>
      </c>
      <c r="M7896" t="str">
        <f>INDEX(product!D:D,MATCH(F7896,product!A:A,))</f>
        <v>Sanford 52201 APSCO Electric Pencil Sharpener</v>
      </c>
    </row>
    <row r="7897" spans="1:13" x14ac:dyDescent="0.25">
      <c r="A7897" s="1" t="s">
        <v>4479</v>
      </c>
      <c r="B7897" s="2">
        <v>42053</v>
      </c>
      <c r="C7897" s="2">
        <v>42057</v>
      </c>
      <c r="D7897" s="1" t="s">
        <v>19</v>
      </c>
      <c r="E7897" s="1" t="s">
        <v>2070</v>
      </c>
      <c r="F7897" s="1" t="s">
        <v>1330</v>
      </c>
      <c r="G7897">
        <v>9.24</v>
      </c>
      <c r="H7897">
        <v>3</v>
      </c>
      <c r="I7897">
        <v>0</v>
      </c>
      <c r="J7897">
        <v>4.4352</v>
      </c>
      <c r="K7897" t="str">
        <f>INDEX(product!B:B,MATCH('TABELA TOTAL'!$F4218,product!A:A,0))</f>
        <v>Office Supplies</v>
      </c>
      <c r="L7897" t="str">
        <f>INDEX(product!C:C,MATCH(F7897,product!A:A,))</f>
        <v>Labels</v>
      </c>
      <c r="M7897" t="str">
        <f>INDEX(product!D:D,MATCH(F7897,product!A:A,))</f>
        <v>Smead Alpha-Z Color-Coded Second Alphabetical Labels and Starter Set</v>
      </c>
    </row>
    <row r="7898" spans="1:13" x14ac:dyDescent="0.25">
      <c r="A7898" s="1" t="s">
        <v>4804</v>
      </c>
      <c r="B7898" s="2">
        <v>42053</v>
      </c>
      <c r="C7898" s="2">
        <v>42059</v>
      </c>
      <c r="D7898" s="1" t="s">
        <v>19</v>
      </c>
      <c r="E7898" s="1" t="s">
        <v>660</v>
      </c>
      <c r="F7898" s="1" t="s">
        <v>1188</v>
      </c>
      <c r="G7898">
        <v>61.06</v>
      </c>
      <c r="H7898">
        <v>2</v>
      </c>
      <c r="I7898">
        <v>0</v>
      </c>
      <c r="J7898">
        <v>28.087599999999998</v>
      </c>
      <c r="K7898" t="str">
        <f>INDEX(product!B:B,MATCH('TABELA TOTAL'!$F4740,product!A:A,0))</f>
        <v>Office Supplies</v>
      </c>
      <c r="L7898" t="str">
        <f>INDEX(product!C:C,MATCH(F7898,product!A:A,))</f>
        <v>Labels</v>
      </c>
      <c r="M7898" t="str">
        <f>INDEX(product!D:D,MATCH(F7898,product!A:A,))</f>
        <v>Avery 4027 File Folder Labels for Dot Matrix Printers, 5000 Labels per Box, White</v>
      </c>
    </row>
    <row r="7899" spans="1:13" x14ac:dyDescent="0.25">
      <c r="A7899" s="1" t="s">
        <v>4804</v>
      </c>
      <c r="B7899" s="2">
        <v>42053</v>
      </c>
      <c r="C7899" s="2">
        <v>42059</v>
      </c>
      <c r="D7899" s="1" t="s">
        <v>19</v>
      </c>
      <c r="E7899" s="1" t="s">
        <v>660</v>
      </c>
      <c r="F7899" s="1" t="s">
        <v>2100</v>
      </c>
      <c r="G7899">
        <v>35.543999999999997</v>
      </c>
      <c r="H7899">
        <v>1</v>
      </c>
      <c r="I7899">
        <v>0.2</v>
      </c>
      <c r="J7899">
        <v>-0.88859999999999995</v>
      </c>
      <c r="K7899" t="str">
        <f>INDEX(product!B:B,MATCH('TABELA TOTAL'!$F4741,product!A:A,0))</f>
        <v>Office Supplies</v>
      </c>
      <c r="L7899" t="str">
        <f>INDEX(product!C:C,MATCH(F7899,product!A:A,))</f>
        <v>Tables</v>
      </c>
      <c r="M7899" t="str">
        <f>INDEX(product!D:D,MATCH(F7899,product!A:A,))</f>
        <v>Hon 61000 Series Interactive Training Tables</v>
      </c>
    </row>
    <row r="7900" spans="1:13" x14ac:dyDescent="0.25">
      <c r="A7900" s="1" t="s">
        <v>5939</v>
      </c>
      <c r="B7900" s="2">
        <v>42051</v>
      </c>
      <c r="C7900" s="2">
        <v>42055</v>
      </c>
      <c r="D7900" s="1" t="s">
        <v>19</v>
      </c>
      <c r="E7900" s="1" t="s">
        <v>582</v>
      </c>
      <c r="F7900" s="1" t="s">
        <v>316</v>
      </c>
      <c r="G7900">
        <v>35.880000000000003</v>
      </c>
      <c r="H7900">
        <v>6</v>
      </c>
      <c r="I7900">
        <v>0</v>
      </c>
      <c r="J7900">
        <v>16.146000000000001</v>
      </c>
      <c r="K7900" t="str">
        <f>INDEX(product!B:B,MATCH('TABELA TOTAL'!$F6745,product!A:A,0))</f>
        <v>Office Supplies</v>
      </c>
      <c r="L7900" t="str">
        <f>INDEX(product!C:C,MATCH(F7900,product!A:A,))</f>
        <v>Paper</v>
      </c>
      <c r="M7900" t="str">
        <f>INDEX(product!D:D,MATCH(F7900,product!A:A,))</f>
        <v>Xerox 1920</v>
      </c>
    </row>
    <row r="7901" spans="1:13" x14ac:dyDescent="0.25">
      <c r="A7901" s="1" t="s">
        <v>6660</v>
      </c>
      <c r="B7901" s="2">
        <v>42051</v>
      </c>
      <c r="C7901" s="2">
        <v>42056</v>
      </c>
      <c r="D7901" s="1" t="s">
        <v>19</v>
      </c>
      <c r="E7901" s="1" t="s">
        <v>1615</v>
      </c>
      <c r="F7901" s="1" t="s">
        <v>632</v>
      </c>
      <c r="G7901">
        <v>36.840000000000003</v>
      </c>
      <c r="H7901">
        <v>3</v>
      </c>
      <c r="I7901">
        <v>0</v>
      </c>
      <c r="J7901">
        <v>17.314800000000002</v>
      </c>
      <c r="K7901" t="str">
        <f>INDEX(product!B:B,MATCH('TABELA TOTAL'!$F8136,product!A:A,0))</f>
        <v>Furniture</v>
      </c>
      <c r="L7901" t="str">
        <f>INDEX(product!C:C,MATCH(F7901,product!A:A,))</f>
        <v>Paper</v>
      </c>
      <c r="M7901" t="str">
        <f>INDEX(product!D:D,MATCH(F7901,product!A:A,))</f>
        <v>Xerox 1881</v>
      </c>
    </row>
    <row r="7902" spans="1:13" x14ac:dyDescent="0.25">
      <c r="A7902" s="1" t="s">
        <v>6660</v>
      </c>
      <c r="B7902" s="2">
        <v>42051</v>
      </c>
      <c r="C7902" s="2">
        <v>42056</v>
      </c>
      <c r="D7902" s="1" t="s">
        <v>19</v>
      </c>
      <c r="E7902" s="1" t="s">
        <v>1615</v>
      </c>
      <c r="F7902" s="1" t="s">
        <v>112</v>
      </c>
      <c r="G7902">
        <v>87.71</v>
      </c>
      <c r="H7902">
        <v>7</v>
      </c>
      <c r="I7902">
        <v>0</v>
      </c>
      <c r="J7902">
        <v>41.223700000000001</v>
      </c>
      <c r="K7902" t="str">
        <f>INDEX(product!B:B,MATCH('TABELA TOTAL'!$F8137,product!A:A,0))</f>
        <v>Office Supplies</v>
      </c>
      <c r="L7902" t="str">
        <f>INDEX(product!C:C,MATCH(F7902,product!A:A,))</f>
        <v>Labels</v>
      </c>
      <c r="M7902" t="str">
        <f>INDEX(product!D:D,MATCH(F7902,product!A:A,))</f>
        <v>Avery 485</v>
      </c>
    </row>
    <row r="7903" spans="1:13" x14ac:dyDescent="0.25">
      <c r="A7903" s="1" t="s">
        <v>2541</v>
      </c>
      <c r="B7903" s="2">
        <v>42050</v>
      </c>
      <c r="C7903" s="2">
        <v>42054</v>
      </c>
      <c r="D7903" s="1" t="s">
        <v>19</v>
      </c>
      <c r="E7903" s="1" t="s">
        <v>2542</v>
      </c>
      <c r="F7903" s="1" t="s">
        <v>1746</v>
      </c>
      <c r="G7903">
        <v>134.97</v>
      </c>
      <c r="H7903">
        <v>3</v>
      </c>
      <c r="I7903">
        <v>0</v>
      </c>
      <c r="J7903">
        <v>64.785600000000002</v>
      </c>
      <c r="K7903" t="str">
        <f>INDEX(product!B:B,MATCH('TABELA TOTAL'!$F1789,product!A:A,0))</f>
        <v>Furniture</v>
      </c>
      <c r="L7903" t="str">
        <f>INDEX(product!C:C,MATCH(F7903,product!A:A,))</f>
        <v>Phones</v>
      </c>
      <c r="M7903" t="str">
        <f>INDEX(product!D:D,MATCH(F7903,product!A:A,))</f>
        <v>Innergie mMini Combo Duo USB Travel Charging Kit</v>
      </c>
    </row>
    <row r="7904" spans="1:13" x14ac:dyDescent="0.25">
      <c r="A7904" s="1" t="s">
        <v>2541</v>
      </c>
      <c r="B7904" s="2">
        <v>42050</v>
      </c>
      <c r="C7904" s="2">
        <v>42054</v>
      </c>
      <c r="D7904" s="1" t="s">
        <v>19</v>
      </c>
      <c r="E7904" s="1" t="s">
        <v>2542</v>
      </c>
      <c r="F7904" s="1" t="s">
        <v>1596</v>
      </c>
      <c r="G7904">
        <v>699.98</v>
      </c>
      <c r="H7904">
        <v>2</v>
      </c>
      <c r="I7904">
        <v>0</v>
      </c>
      <c r="J7904">
        <v>195.99440000000001</v>
      </c>
      <c r="K7904" t="str">
        <f>INDEX(product!B:B,MATCH('TABELA TOTAL'!$F1790,product!A:A,0))</f>
        <v>Office Supplies</v>
      </c>
      <c r="L7904" t="str">
        <f>INDEX(product!C:C,MATCH(F7904,product!A:A,))</f>
        <v>Phones</v>
      </c>
      <c r="M7904" t="str">
        <f>INDEX(product!D:D,MATCH(F7904,product!A:A,))</f>
        <v>Samsung Galaxy S III - 16GB - pebble blue (T-Mobile)</v>
      </c>
    </row>
    <row r="7905" spans="1:13" x14ac:dyDescent="0.25">
      <c r="A7905" s="1" t="s">
        <v>2541</v>
      </c>
      <c r="B7905" s="2">
        <v>42050</v>
      </c>
      <c r="C7905" s="2">
        <v>42054</v>
      </c>
      <c r="D7905" s="1" t="s">
        <v>19</v>
      </c>
      <c r="E7905" s="1" t="s">
        <v>2542</v>
      </c>
      <c r="F7905" s="1" t="s">
        <v>2543</v>
      </c>
      <c r="G7905">
        <v>139.94999999999999</v>
      </c>
      <c r="H7905">
        <v>5</v>
      </c>
      <c r="I7905">
        <v>0</v>
      </c>
      <c r="J7905">
        <v>26.590499999999999</v>
      </c>
      <c r="K7905" t="str">
        <f>INDEX(product!B:B,MATCH('TABELA TOTAL'!$F1791,product!A:A,0))</f>
        <v>Office Supplies</v>
      </c>
      <c r="L7905" t="str">
        <f>INDEX(product!C:C,MATCH(F7905,product!A:A,))</f>
        <v>Accessories</v>
      </c>
      <c r="M7905" t="str">
        <f>INDEX(product!D:D,MATCH(F7905,product!A:A,))</f>
        <v>Maxell LTO Ultrium - 800 GB</v>
      </c>
    </row>
    <row r="7906" spans="1:13" x14ac:dyDescent="0.25">
      <c r="A7906" s="1" t="s">
        <v>2993</v>
      </c>
      <c r="B7906" s="2">
        <v>42050</v>
      </c>
      <c r="C7906" s="2">
        <v>42053</v>
      </c>
      <c r="D7906" s="1" t="s">
        <v>11</v>
      </c>
      <c r="E7906" s="1" t="s">
        <v>2994</v>
      </c>
      <c r="F7906" s="1" t="s">
        <v>2995</v>
      </c>
      <c r="G7906">
        <v>13.36</v>
      </c>
      <c r="H7906">
        <v>2</v>
      </c>
      <c r="I7906">
        <v>0</v>
      </c>
      <c r="J7906">
        <v>6.4127999999999998</v>
      </c>
      <c r="K7906" t="str">
        <f>INDEX(product!B:B,MATCH('TABELA TOTAL'!$F2249,product!A:A,0))</f>
        <v>Office Supplies</v>
      </c>
      <c r="L7906" t="str">
        <f>INDEX(product!C:C,MATCH(F7906,product!A:A,))</f>
        <v>Paper</v>
      </c>
      <c r="M7906" t="str">
        <f>INDEX(product!D:D,MATCH(F7906,product!A:A,))</f>
        <v>Xerox 1959</v>
      </c>
    </row>
    <row r="7907" spans="1:13" x14ac:dyDescent="0.25">
      <c r="A7907" s="1" t="s">
        <v>2993</v>
      </c>
      <c r="B7907" s="2">
        <v>42050</v>
      </c>
      <c r="C7907" s="2">
        <v>42053</v>
      </c>
      <c r="D7907" s="1" t="s">
        <v>11</v>
      </c>
      <c r="E7907" s="1" t="s">
        <v>2994</v>
      </c>
      <c r="F7907" s="1" t="s">
        <v>2530</v>
      </c>
      <c r="G7907">
        <v>41.72</v>
      </c>
      <c r="H7907">
        <v>5</v>
      </c>
      <c r="I7907">
        <v>0.2</v>
      </c>
      <c r="J7907">
        <v>13.0375</v>
      </c>
      <c r="K7907" t="str">
        <f>INDEX(product!B:B,MATCH('TABELA TOTAL'!$F2250,product!A:A,0))</f>
        <v>Office Supplies</v>
      </c>
      <c r="L7907" t="str">
        <f>INDEX(product!C:C,MATCH(F7907,product!A:A,))</f>
        <v>Binders</v>
      </c>
      <c r="M7907" t="str">
        <f>INDEX(product!D:D,MATCH(F7907,product!A:A,))</f>
        <v>Acco Data Flex Cable Posts For Top &amp; Bottom Load Binders, 6" Capacity</v>
      </c>
    </row>
    <row r="7908" spans="1:13" x14ac:dyDescent="0.25">
      <c r="A7908" s="1" t="s">
        <v>2993</v>
      </c>
      <c r="B7908" s="2">
        <v>42050</v>
      </c>
      <c r="C7908" s="2">
        <v>42053</v>
      </c>
      <c r="D7908" s="1" t="s">
        <v>11</v>
      </c>
      <c r="E7908" s="1" t="s">
        <v>2994</v>
      </c>
      <c r="F7908" s="1" t="s">
        <v>1265</v>
      </c>
      <c r="G7908">
        <v>11.52</v>
      </c>
      <c r="H7908">
        <v>5</v>
      </c>
      <c r="I7908">
        <v>0.2</v>
      </c>
      <c r="J7908">
        <v>4.1760000000000002</v>
      </c>
      <c r="K7908" t="str">
        <f>INDEX(product!B:B,MATCH('TABELA TOTAL'!$F2251,product!A:A,0))</f>
        <v>Office Supplies</v>
      </c>
      <c r="L7908" t="str">
        <f>INDEX(product!C:C,MATCH(F7908,product!A:A,))</f>
        <v>Binders</v>
      </c>
      <c r="M7908" t="str">
        <f>INDEX(product!D:D,MATCH(F7908,product!A:A,))</f>
        <v>Avery Durable Binders</v>
      </c>
    </row>
    <row r="7909" spans="1:13" x14ac:dyDescent="0.25">
      <c r="A7909" s="1" t="s">
        <v>2993</v>
      </c>
      <c r="B7909" s="2">
        <v>42050</v>
      </c>
      <c r="C7909" s="2">
        <v>42053</v>
      </c>
      <c r="D7909" s="1" t="s">
        <v>11</v>
      </c>
      <c r="E7909" s="1" t="s">
        <v>2994</v>
      </c>
      <c r="F7909" s="1" t="s">
        <v>2996</v>
      </c>
      <c r="G7909">
        <v>541.44000000000005</v>
      </c>
      <c r="H7909">
        <v>6</v>
      </c>
      <c r="I7909">
        <v>0</v>
      </c>
      <c r="J7909">
        <v>157.01759999999999</v>
      </c>
      <c r="K7909" t="str">
        <f>INDEX(product!B:B,MATCH('TABELA TOTAL'!$F2252,product!A:A,0))</f>
        <v>Office Supplies</v>
      </c>
      <c r="L7909" t="str">
        <f>INDEX(product!C:C,MATCH(F7909,product!A:A,))</f>
        <v>Appliances</v>
      </c>
      <c r="M7909" t="str">
        <f>INDEX(product!D:D,MATCH(F7909,product!A:A,))</f>
        <v>Kensington 6 Outlet MasterPiece HOMEOFFICE Power Control Center</v>
      </c>
    </row>
    <row r="7910" spans="1:13" x14ac:dyDescent="0.25">
      <c r="A7910" s="1" t="s">
        <v>2993</v>
      </c>
      <c r="B7910" s="2">
        <v>42050</v>
      </c>
      <c r="C7910" s="2">
        <v>42053</v>
      </c>
      <c r="D7910" s="1" t="s">
        <v>11</v>
      </c>
      <c r="E7910" s="1" t="s">
        <v>2994</v>
      </c>
      <c r="F7910" s="1" t="s">
        <v>2814</v>
      </c>
      <c r="G7910">
        <v>19.440000000000001</v>
      </c>
      <c r="H7910">
        <v>3</v>
      </c>
      <c r="I7910">
        <v>0</v>
      </c>
      <c r="J7910">
        <v>9.3312000000000008</v>
      </c>
      <c r="K7910" t="str">
        <f>INDEX(product!B:B,MATCH('TABELA TOTAL'!$F2253,product!A:A,0))</f>
        <v>Office Supplies</v>
      </c>
      <c r="L7910" t="str">
        <f>INDEX(product!C:C,MATCH(F7910,product!A:A,))</f>
        <v>Paper</v>
      </c>
      <c r="M7910" t="str">
        <f>INDEX(product!D:D,MATCH(F7910,product!A:A,))</f>
        <v>Xerox 1952</v>
      </c>
    </row>
    <row r="7911" spans="1:13" x14ac:dyDescent="0.25">
      <c r="A7911" s="1" t="s">
        <v>4553</v>
      </c>
      <c r="B7911" s="2">
        <v>42049</v>
      </c>
      <c r="C7911" s="2">
        <v>42054</v>
      </c>
      <c r="D7911" s="1" t="s">
        <v>19</v>
      </c>
      <c r="E7911" s="1" t="s">
        <v>188</v>
      </c>
      <c r="F7911" s="1" t="s">
        <v>890</v>
      </c>
      <c r="G7911">
        <v>14.952</v>
      </c>
      <c r="H7911">
        <v>2</v>
      </c>
      <c r="I7911">
        <v>0.7</v>
      </c>
      <c r="J7911">
        <v>-11.961600000000001</v>
      </c>
      <c r="K7911" t="str">
        <f>INDEX(product!B:B,MATCH('TABELA TOTAL'!$F4323,product!A:A,0))</f>
        <v>Office Supplies</v>
      </c>
      <c r="L7911" t="str">
        <f>INDEX(product!C:C,MATCH(F7911,product!A:A,))</f>
        <v>Binders</v>
      </c>
      <c r="M7911" t="str">
        <f>INDEX(product!D:D,MATCH(F7911,product!A:A,))</f>
        <v>GBC Standard Therm-A-Bind Covers</v>
      </c>
    </row>
    <row r="7912" spans="1:13" x14ac:dyDescent="0.25">
      <c r="A7912" s="1" t="s">
        <v>4553</v>
      </c>
      <c r="B7912" s="2">
        <v>42049</v>
      </c>
      <c r="C7912" s="2">
        <v>42054</v>
      </c>
      <c r="D7912" s="1" t="s">
        <v>19</v>
      </c>
      <c r="E7912" s="1" t="s">
        <v>188</v>
      </c>
      <c r="F7912" s="1" t="s">
        <v>3358</v>
      </c>
      <c r="G7912">
        <v>323.98200000000003</v>
      </c>
      <c r="H7912">
        <v>3</v>
      </c>
      <c r="I7912">
        <v>0.4</v>
      </c>
      <c r="J7912">
        <v>-80.995500000000007</v>
      </c>
      <c r="K7912" t="str">
        <f>INDEX(product!B:B,MATCH('TABELA TOTAL'!$F4324,product!A:A,0))</f>
        <v>Office Supplies</v>
      </c>
      <c r="L7912" t="str">
        <f>INDEX(product!C:C,MATCH(F7912,product!A:A,))</f>
        <v>Phones</v>
      </c>
      <c r="M7912" t="str">
        <f>INDEX(product!D:D,MATCH(F7912,product!A:A,))</f>
        <v>Google Nexus 5</v>
      </c>
    </row>
    <row r="7913" spans="1:13" x14ac:dyDescent="0.25">
      <c r="A7913" s="1" t="s">
        <v>4553</v>
      </c>
      <c r="B7913" s="2">
        <v>42049</v>
      </c>
      <c r="C7913" s="2">
        <v>42054</v>
      </c>
      <c r="D7913" s="1" t="s">
        <v>19</v>
      </c>
      <c r="E7913" s="1" t="s">
        <v>188</v>
      </c>
      <c r="F7913" s="1" t="s">
        <v>633</v>
      </c>
      <c r="G7913">
        <v>2.286</v>
      </c>
      <c r="H7913">
        <v>2</v>
      </c>
      <c r="I7913">
        <v>0.7</v>
      </c>
      <c r="J7913">
        <v>-1.6763999999999999</v>
      </c>
      <c r="K7913" t="str">
        <f>INDEX(product!B:B,MATCH('TABELA TOTAL'!$F4325,product!A:A,0))</f>
        <v>Technology</v>
      </c>
      <c r="L7913" t="str">
        <f>INDEX(product!C:C,MATCH(F7913,product!A:A,))</f>
        <v>Binders</v>
      </c>
      <c r="M7913" t="str">
        <f>INDEX(product!D:D,MATCH(F7913,product!A:A,))</f>
        <v>Acco Hanging Data Binders</v>
      </c>
    </row>
    <row r="7914" spans="1:13" x14ac:dyDescent="0.25">
      <c r="A7914" s="1" t="s">
        <v>4553</v>
      </c>
      <c r="B7914" s="2">
        <v>42049</v>
      </c>
      <c r="C7914" s="2">
        <v>42054</v>
      </c>
      <c r="D7914" s="1" t="s">
        <v>19</v>
      </c>
      <c r="E7914" s="1" t="s">
        <v>188</v>
      </c>
      <c r="F7914" s="1" t="s">
        <v>1873</v>
      </c>
      <c r="G7914">
        <v>14.352</v>
      </c>
      <c r="H7914">
        <v>3</v>
      </c>
      <c r="I7914">
        <v>0.2</v>
      </c>
      <c r="J7914">
        <v>0.89700000000000002</v>
      </c>
      <c r="K7914" t="str">
        <f>INDEX(product!B:B,MATCH('TABELA TOTAL'!$F4326,product!A:A,0))</f>
        <v>Office Supplies</v>
      </c>
      <c r="L7914" t="str">
        <f>INDEX(product!C:C,MATCH(F7914,product!A:A,))</f>
        <v>Art</v>
      </c>
      <c r="M7914" t="str">
        <f>INDEX(product!D:D,MATCH(F7914,product!A:A,))</f>
        <v>Newell 315</v>
      </c>
    </row>
    <row r="7915" spans="1:13" x14ac:dyDescent="0.25">
      <c r="A7915" s="1" t="s">
        <v>4553</v>
      </c>
      <c r="B7915" s="2">
        <v>42049</v>
      </c>
      <c r="C7915" s="2">
        <v>42054</v>
      </c>
      <c r="D7915" s="1" t="s">
        <v>19</v>
      </c>
      <c r="E7915" s="1" t="s">
        <v>188</v>
      </c>
      <c r="F7915" s="1" t="s">
        <v>2325</v>
      </c>
      <c r="G7915">
        <v>71.975999999999999</v>
      </c>
      <c r="H7915">
        <v>3</v>
      </c>
      <c r="I7915">
        <v>0.2</v>
      </c>
      <c r="J7915">
        <v>0.89970000000000006</v>
      </c>
      <c r="K7915" t="str">
        <f>INDEX(product!B:B,MATCH('TABELA TOTAL'!$F4327,product!A:A,0))</f>
        <v>Office Supplies</v>
      </c>
      <c r="L7915" t="str">
        <f>INDEX(product!C:C,MATCH(F7915,product!A:A,))</f>
        <v>Accessories</v>
      </c>
      <c r="M7915" t="str">
        <f>INDEX(product!D:D,MATCH(F7915,product!A:A,))</f>
        <v>Belkin F8E887 USB Wired Ergonomic Keyboard</v>
      </c>
    </row>
    <row r="7916" spans="1:13" x14ac:dyDescent="0.25">
      <c r="A7916" s="1" t="s">
        <v>6428</v>
      </c>
      <c r="B7916" s="2">
        <v>42049</v>
      </c>
      <c r="C7916" s="2">
        <v>42056</v>
      </c>
      <c r="D7916" s="1" t="s">
        <v>19</v>
      </c>
      <c r="E7916" s="1" t="s">
        <v>315</v>
      </c>
      <c r="F7916" s="1" t="s">
        <v>6110</v>
      </c>
      <c r="G7916">
        <v>26.423999999999999</v>
      </c>
      <c r="H7916">
        <v>9</v>
      </c>
      <c r="I7916">
        <v>0.2</v>
      </c>
      <c r="J7916">
        <v>9.5786999999999995</v>
      </c>
      <c r="K7916" t="str">
        <f>INDEX(product!B:B,MATCH('TABELA TOTAL'!$F7686,product!A:A,0))</f>
        <v>Office Supplies</v>
      </c>
      <c r="L7916" t="str">
        <f>INDEX(product!C:C,MATCH(F7916,product!A:A,))</f>
        <v>Binders</v>
      </c>
      <c r="M7916" t="str">
        <f>INDEX(product!D:D,MATCH(F7916,product!A:A,))</f>
        <v>Black Avery Memo-Size 3-Ring Binder, 5 1/2" x 8 1/2"</v>
      </c>
    </row>
    <row r="7917" spans="1:13" x14ac:dyDescent="0.25">
      <c r="A7917" s="1" t="s">
        <v>6428</v>
      </c>
      <c r="B7917" s="2">
        <v>42049</v>
      </c>
      <c r="C7917" s="2">
        <v>42056</v>
      </c>
      <c r="D7917" s="1" t="s">
        <v>19</v>
      </c>
      <c r="E7917" s="1" t="s">
        <v>315</v>
      </c>
      <c r="F7917" s="1" t="s">
        <v>4974</v>
      </c>
      <c r="G7917">
        <v>625.99</v>
      </c>
      <c r="H7917">
        <v>1</v>
      </c>
      <c r="I7917">
        <v>0</v>
      </c>
      <c r="J7917">
        <v>187.797</v>
      </c>
      <c r="K7917" t="str">
        <f>INDEX(product!B:B,MATCH('TABELA TOTAL'!$F7687,product!A:A,0))</f>
        <v>Furniture</v>
      </c>
      <c r="L7917" t="str">
        <f>INDEX(product!C:C,MATCH(F7917,product!A:A,))</f>
        <v>Phones</v>
      </c>
      <c r="M7917" t="str">
        <f>INDEX(product!D:D,MATCH(F7917,product!A:A,))</f>
        <v>Samsung Galaxy S4</v>
      </c>
    </row>
    <row r="7918" spans="1:13" x14ac:dyDescent="0.25">
      <c r="A7918" s="1" t="s">
        <v>6244</v>
      </c>
      <c r="B7918" s="2">
        <v>42045</v>
      </c>
      <c r="C7918" s="2">
        <v>42049</v>
      </c>
      <c r="D7918" s="1" t="s">
        <v>11</v>
      </c>
      <c r="E7918" s="1" t="s">
        <v>1059</v>
      </c>
      <c r="F7918" s="1" t="s">
        <v>2780</v>
      </c>
      <c r="G7918">
        <v>77.239999999999995</v>
      </c>
      <c r="H7918">
        <v>5</v>
      </c>
      <c r="I7918">
        <v>0.2</v>
      </c>
      <c r="J7918">
        <v>7.7240000000000002</v>
      </c>
      <c r="K7918" t="str">
        <f>INDEX(product!B:B,MATCH('TABELA TOTAL'!$F7299,product!A:A,0))</f>
        <v>Furniture</v>
      </c>
      <c r="L7918" t="str">
        <f>INDEX(product!C:C,MATCH(F7918,product!A:A,))</f>
        <v>Storage</v>
      </c>
      <c r="M7918" t="str">
        <f>INDEX(product!D:D,MATCH(F7918,product!A:A,))</f>
        <v>Eldon ProFile File 'N Store Portable File Tub Letter/Legal Size Black</v>
      </c>
    </row>
    <row r="7919" spans="1:13" x14ac:dyDescent="0.25">
      <c r="A7919" s="1" t="s">
        <v>412</v>
      </c>
      <c r="B7919" s="2">
        <v>42044</v>
      </c>
      <c r="C7919" s="2">
        <v>42048</v>
      </c>
      <c r="D7919" s="1" t="s">
        <v>11</v>
      </c>
      <c r="E7919" s="1" t="s">
        <v>413</v>
      </c>
      <c r="F7919" s="1" t="s">
        <v>414</v>
      </c>
      <c r="G7919">
        <v>20.8</v>
      </c>
      <c r="H7919">
        <v>2</v>
      </c>
      <c r="I7919">
        <v>0.2</v>
      </c>
      <c r="J7919">
        <v>6.5</v>
      </c>
      <c r="K7919" t="str">
        <f>INDEX(product!B:B,MATCH('TABELA TOTAL'!$F213,product!A:A,0))</f>
        <v>Office Supplies</v>
      </c>
      <c r="L7919" t="str">
        <f>INDEX(product!C:C,MATCH(F7919,product!A:A,))</f>
        <v>Accessories</v>
      </c>
      <c r="M7919" t="str">
        <f>INDEX(product!D:D,MATCH(F7919,product!A:A,))</f>
        <v>Memorex Micro Travel Drive 8 GB</v>
      </c>
    </row>
    <row r="7920" spans="1:13" x14ac:dyDescent="0.25">
      <c r="A7920" s="1" t="s">
        <v>2607</v>
      </c>
      <c r="B7920" s="2">
        <v>42044</v>
      </c>
      <c r="C7920" s="2">
        <v>42046</v>
      </c>
      <c r="D7920" s="1" t="s">
        <v>11</v>
      </c>
      <c r="E7920" s="1" t="s">
        <v>590</v>
      </c>
      <c r="F7920" s="1" t="s">
        <v>603</v>
      </c>
      <c r="G7920">
        <v>40.095999999999997</v>
      </c>
      <c r="H7920">
        <v>4</v>
      </c>
      <c r="I7920">
        <v>0.2</v>
      </c>
      <c r="J7920">
        <v>13.532400000000001</v>
      </c>
      <c r="K7920" t="str">
        <f>INDEX(product!B:B,MATCH('TABELA TOTAL'!$F1844,product!A:A,0))</f>
        <v>Office Supplies</v>
      </c>
      <c r="L7920" t="str">
        <f>INDEX(product!C:C,MATCH(F7920,product!A:A,))</f>
        <v>Labels</v>
      </c>
      <c r="M7920" t="str">
        <f>INDEX(product!D:D,MATCH(F7920,product!A:A,))</f>
        <v>Round Specialty Laser Printer Labels</v>
      </c>
    </row>
    <row r="7921" spans="1:13" x14ac:dyDescent="0.25">
      <c r="A7921" s="1" t="s">
        <v>2607</v>
      </c>
      <c r="B7921" s="2">
        <v>42044</v>
      </c>
      <c r="C7921" s="2">
        <v>42046</v>
      </c>
      <c r="D7921" s="1" t="s">
        <v>11</v>
      </c>
      <c r="E7921" s="1" t="s">
        <v>590</v>
      </c>
      <c r="F7921" s="1" t="s">
        <v>2608</v>
      </c>
      <c r="G7921">
        <v>40.783999999999999</v>
      </c>
      <c r="H7921">
        <v>2</v>
      </c>
      <c r="I7921">
        <v>0.6</v>
      </c>
      <c r="J7921">
        <v>-30.588000000000001</v>
      </c>
      <c r="K7921" t="str">
        <f>INDEX(product!B:B,MATCH('TABELA TOTAL'!$F1845,product!A:A,0))</f>
        <v>Technology</v>
      </c>
      <c r="L7921" t="str">
        <f>INDEX(product!C:C,MATCH(F7921,product!A:A,))</f>
        <v>Furnishings</v>
      </c>
      <c r="M7921" t="str">
        <f>INDEX(product!D:D,MATCH(F7921,product!A:A,))</f>
        <v>Dana Fluorescent Magnifying Lamp, White, 36"</v>
      </c>
    </row>
    <row r="7922" spans="1:13" x14ac:dyDescent="0.25">
      <c r="A7922" s="1" t="s">
        <v>3859</v>
      </c>
      <c r="B7922" s="2">
        <v>42044</v>
      </c>
      <c r="C7922" s="2">
        <v>42051</v>
      </c>
      <c r="D7922" s="1" t="s">
        <v>19</v>
      </c>
      <c r="E7922" s="1" t="s">
        <v>3834</v>
      </c>
      <c r="F7922" s="1" t="s">
        <v>59</v>
      </c>
      <c r="G7922">
        <v>203.92</v>
      </c>
      <c r="H7922">
        <v>5</v>
      </c>
      <c r="I7922">
        <v>0.2</v>
      </c>
      <c r="J7922">
        <v>22.940999999999999</v>
      </c>
      <c r="K7922" t="str">
        <f>INDEX(product!B:B,MATCH('TABELA TOTAL'!$F3274,product!A:A,0))</f>
        <v>Technology</v>
      </c>
      <c r="L7922" t="str">
        <f>INDEX(product!C:C,MATCH(F7922,product!A:A,))</f>
        <v>Chairs</v>
      </c>
      <c r="M7922" t="str">
        <f>INDEX(product!D:D,MATCH(F7922,product!A:A,))</f>
        <v>Global Deluxe Stacking Chair, Gray</v>
      </c>
    </row>
    <row r="7923" spans="1:13" x14ac:dyDescent="0.25">
      <c r="A7923" s="1" t="s">
        <v>6129</v>
      </c>
      <c r="B7923" s="2">
        <v>42044</v>
      </c>
      <c r="C7923" s="2">
        <v>42048</v>
      </c>
      <c r="D7923" s="1" t="s">
        <v>11</v>
      </c>
      <c r="E7923" s="1" t="s">
        <v>2556</v>
      </c>
      <c r="F7923" s="1" t="s">
        <v>594</v>
      </c>
      <c r="G7923">
        <v>479.952</v>
      </c>
      <c r="H7923">
        <v>6</v>
      </c>
      <c r="I7923">
        <v>0.2</v>
      </c>
      <c r="J7923">
        <v>89.991</v>
      </c>
      <c r="K7923" t="str">
        <f>INDEX(product!B:B,MATCH('TABELA TOTAL'!$F7096,product!A:A,0))</f>
        <v>Office Supplies</v>
      </c>
      <c r="L7923" t="str">
        <f>INDEX(product!C:C,MATCH(F7923,product!A:A,))</f>
        <v>Accessories</v>
      </c>
      <c r="M7923" t="str">
        <f>INDEX(product!D:D,MATCH(F7923,product!A:A,))</f>
        <v>Logitech Wireless Headset h800</v>
      </c>
    </row>
    <row r="7924" spans="1:13" x14ac:dyDescent="0.25">
      <c r="A7924" s="1" t="s">
        <v>1281</v>
      </c>
      <c r="B7924" s="2">
        <v>42043</v>
      </c>
      <c r="C7924" s="2">
        <v>42048</v>
      </c>
      <c r="D7924" s="1" t="s">
        <v>19</v>
      </c>
      <c r="E7924" s="1" t="s">
        <v>1282</v>
      </c>
      <c r="F7924" s="1" t="s">
        <v>334</v>
      </c>
      <c r="G7924">
        <v>107.982</v>
      </c>
      <c r="H7924">
        <v>3</v>
      </c>
      <c r="I7924">
        <v>0.4</v>
      </c>
      <c r="J7924">
        <v>-26.9955</v>
      </c>
      <c r="K7924" t="str">
        <f>INDEX(product!B:B,MATCH('TABELA TOTAL'!$F764,product!A:A,0))</f>
        <v>Office Supplies</v>
      </c>
      <c r="L7924" t="str">
        <f>INDEX(product!C:C,MATCH(F7924,product!A:A,))</f>
        <v>Phones</v>
      </c>
      <c r="M7924" t="str">
        <f>INDEX(product!D:D,MATCH(F7924,product!A:A,))</f>
        <v>JBL Micro Wireless Portable Bluetooth Speaker</v>
      </c>
    </row>
    <row r="7925" spans="1:13" x14ac:dyDescent="0.25">
      <c r="A7925" s="1" t="s">
        <v>6392</v>
      </c>
      <c r="B7925" s="2">
        <v>42043</v>
      </c>
      <c r="C7925" s="2">
        <v>42046</v>
      </c>
      <c r="D7925" s="1" t="s">
        <v>79</v>
      </c>
      <c r="E7925" s="1" t="s">
        <v>24</v>
      </c>
      <c r="F7925" s="1" t="s">
        <v>3562</v>
      </c>
      <c r="G7925">
        <v>9.5399999999999991</v>
      </c>
      <c r="H7925">
        <v>2</v>
      </c>
      <c r="I7925">
        <v>0</v>
      </c>
      <c r="J7925">
        <v>4.2930000000000001</v>
      </c>
      <c r="K7925" t="str">
        <f>INDEX(product!B:B,MATCH('TABELA TOTAL'!$F7613,product!A:A,0))</f>
        <v>Office Supplies</v>
      </c>
      <c r="L7925" t="str">
        <f>INDEX(product!C:C,MATCH(F7925,product!A:A,))</f>
        <v>Paper</v>
      </c>
      <c r="M7925" t="str">
        <f>INDEX(product!D:D,MATCH(F7925,product!A:A,))</f>
        <v>Wirebound Message Books, Four 2 3/4 x 5 Forms per Page, 200 Sets per Book</v>
      </c>
    </row>
    <row r="7926" spans="1:13" x14ac:dyDescent="0.25">
      <c r="A7926" s="1" t="s">
        <v>6392</v>
      </c>
      <c r="B7926" s="2">
        <v>42043</v>
      </c>
      <c r="C7926" s="2">
        <v>42046</v>
      </c>
      <c r="D7926" s="1" t="s">
        <v>79</v>
      </c>
      <c r="E7926" s="1" t="s">
        <v>24</v>
      </c>
      <c r="F7926" s="1" t="s">
        <v>410</v>
      </c>
      <c r="G7926">
        <v>5.81</v>
      </c>
      <c r="H7926">
        <v>1</v>
      </c>
      <c r="I7926">
        <v>0</v>
      </c>
      <c r="J7926">
        <v>1.8010999999999999</v>
      </c>
      <c r="K7926" t="str">
        <f>INDEX(product!B:B,MATCH('TABELA TOTAL'!$F7614,product!A:A,0))</f>
        <v>Office Supplies</v>
      </c>
      <c r="L7926" t="str">
        <f>INDEX(product!C:C,MATCH(F7926,product!A:A,))</f>
        <v>Fasteners</v>
      </c>
      <c r="M7926" t="str">
        <f>INDEX(product!D:D,MATCH(F7926,product!A:A,))</f>
        <v>Advantus Push Pins, Aluminum Head</v>
      </c>
    </row>
    <row r="7927" spans="1:13" x14ac:dyDescent="0.25">
      <c r="A7927" s="1" t="s">
        <v>6392</v>
      </c>
      <c r="B7927" s="2">
        <v>42043</v>
      </c>
      <c r="C7927" s="2">
        <v>42046</v>
      </c>
      <c r="D7927" s="1" t="s">
        <v>79</v>
      </c>
      <c r="E7927" s="1" t="s">
        <v>24</v>
      </c>
      <c r="F7927" s="1" t="s">
        <v>272</v>
      </c>
      <c r="G7927">
        <v>5.76</v>
      </c>
      <c r="H7927">
        <v>2</v>
      </c>
      <c r="I7927">
        <v>0</v>
      </c>
      <c r="J7927">
        <v>1.728</v>
      </c>
      <c r="K7927" t="str">
        <f>INDEX(product!B:B,MATCH('TABELA TOTAL'!$F7615,product!A:A,0))</f>
        <v>Office Supplies</v>
      </c>
      <c r="L7927" t="str">
        <f>INDEX(product!C:C,MATCH(F7927,product!A:A,))</f>
        <v>Art</v>
      </c>
      <c r="M7927" t="str">
        <f>INDEX(product!D:D,MATCH(F7927,product!A:A,))</f>
        <v>Sanford Colorific Colored Pencils, 12/Box</v>
      </c>
    </row>
    <row r="7928" spans="1:13" x14ac:dyDescent="0.25">
      <c r="A7928" s="1" t="s">
        <v>5764</v>
      </c>
      <c r="B7928" s="2">
        <v>42042</v>
      </c>
      <c r="C7928" s="2">
        <v>42046</v>
      </c>
      <c r="D7928" s="1" t="s">
        <v>19</v>
      </c>
      <c r="E7928" s="1" t="s">
        <v>2132</v>
      </c>
      <c r="F7928" s="1" t="s">
        <v>1311</v>
      </c>
      <c r="G7928">
        <v>311.14999999999998</v>
      </c>
      <c r="H7928">
        <v>5</v>
      </c>
      <c r="I7928">
        <v>0</v>
      </c>
      <c r="J7928">
        <v>146.2405</v>
      </c>
      <c r="K7928" t="str">
        <f>INDEX(product!B:B,MATCH('TABELA TOTAL'!$F6391,product!A:A,0))</f>
        <v>Office Supplies</v>
      </c>
      <c r="L7928" t="str">
        <f>INDEX(product!C:C,MATCH(F7928,product!A:A,))</f>
        <v>Envelopes</v>
      </c>
      <c r="M7928" t="str">
        <f>INDEX(product!D:D,MATCH(F7928,product!A:A,))</f>
        <v>Cameo Buff Policy Envelopes</v>
      </c>
    </row>
    <row r="7929" spans="1:13" x14ac:dyDescent="0.25">
      <c r="A7929" s="1" t="s">
        <v>5764</v>
      </c>
      <c r="B7929" s="2">
        <v>42042</v>
      </c>
      <c r="C7929" s="2">
        <v>42046</v>
      </c>
      <c r="D7929" s="1" t="s">
        <v>19</v>
      </c>
      <c r="E7929" s="1" t="s">
        <v>2132</v>
      </c>
      <c r="F7929" s="1" t="s">
        <v>453</v>
      </c>
      <c r="G7929">
        <v>12.96</v>
      </c>
      <c r="H7929">
        <v>2</v>
      </c>
      <c r="I7929">
        <v>0</v>
      </c>
      <c r="J7929">
        <v>6.3503999999999996</v>
      </c>
      <c r="K7929" t="str">
        <f>INDEX(product!B:B,MATCH('TABELA TOTAL'!$F6392,product!A:A,0))</f>
        <v>Furniture</v>
      </c>
      <c r="L7929" t="str">
        <f>INDEX(product!C:C,MATCH(F7929,product!A:A,))</f>
        <v>Paper</v>
      </c>
      <c r="M7929" t="str">
        <f>INDEX(product!D:D,MATCH(F7929,product!A:A,))</f>
        <v>Xerox 1957</v>
      </c>
    </row>
    <row r="7930" spans="1:13" x14ac:dyDescent="0.25">
      <c r="A7930" s="1" t="s">
        <v>2295</v>
      </c>
      <c r="B7930" s="2">
        <v>42041</v>
      </c>
      <c r="C7930" s="2">
        <v>42048</v>
      </c>
      <c r="D7930" s="1" t="s">
        <v>19</v>
      </c>
      <c r="E7930" s="1" t="s">
        <v>416</v>
      </c>
      <c r="F7930" s="1" t="s">
        <v>2296</v>
      </c>
      <c r="G7930">
        <v>5.28</v>
      </c>
      <c r="H7930">
        <v>3</v>
      </c>
      <c r="I7930">
        <v>0</v>
      </c>
      <c r="J7930">
        <v>1.5311999999999999</v>
      </c>
      <c r="K7930" t="str">
        <f>INDEX(product!B:B,MATCH('TABELA TOTAL'!$F1556,product!A:A,0))</f>
        <v>Technology</v>
      </c>
      <c r="L7930" t="str">
        <f>INDEX(product!C:C,MATCH(F7930,product!A:A,))</f>
        <v>Art</v>
      </c>
      <c r="M7930" t="str">
        <f>INDEX(product!D:D,MATCH(F7930,product!A:A,))</f>
        <v>Newell 310</v>
      </c>
    </row>
    <row r="7931" spans="1:13" x14ac:dyDescent="0.25">
      <c r="A7931" s="1" t="s">
        <v>4922</v>
      </c>
      <c r="B7931" s="2">
        <v>42041</v>
      </c>
      <c r="C7931" s="2">
        <v>42048</v>
      </c>
      <c r="D7931" s="1" t="s">
        <v>19</v>
      </c>
      <c r="E7931" s="1" t="s">
        <v>2921</v>
      </c>
      <c r="F7931" s="1" t="s">
        <v>1915</v>
      </c>
      <c r="G7931">
        <v>1268.82</v>
      </c>
      <c r="H7931">
        <v>9</v>
      </c>
      <c r="I7931">
        <v>0</v>
      </c>
      <c r="J7931">
        <v>266.4522</v>
      </c>
      <c r="K7931" t="str">
        <f>INDEX(product!B:B,MATCH('TABELA TOTAL'!$F4942,product!A:A,0))</f>
        <v>Office Supplies</v>
      </c>
      <c r="L7931" t="str">
        <f>INDEX(product!C:C,MATCH(F7931,product!A:A,))</f>
        <v>Chairs</v>
      </c>
      <c r="M7931" t="str">
        <f>INDEX(product!D:D,MATCH(F7931,product!A:A,))</f>
        <v>Office Star - Contemporary Swivel Chair with Padded Adjustable Arms and Flex Back</v>
      </c>
    </row>
    <row r="7932" spans="1:13" x14ac:dyDescent="0.25">
      <c r="A7932" s="1" t="s">
        <v>4922</v>
      </c>
      <c r="B7932" s="2">
        <v>42041</v>
      </c>
      <c r="C7932" s="2">
        <v>42048</v>
      </c>
      <c r="D7932" s="1" t="s">
        <v>19</v>
      </c>
      <c r="E7932" s="1" t="s">
        <v>2921</v>
      </c>
      <c r="F7932" s="1" t="s">
        <v>3919</v>
      </c>
      <c r="G7932">
        <v>283.92</v>
      </c>
      <c r="H7932">
        <v>4</v>
      </c>
      <c r="I7932">
        <v>0</v>
      </c>
      <c r="J7932">
        <v>82.336799999999997</v>
      </c>
      <c r="K7932" t="str">
        <f>INDEX(product!B:B,MATCH('TABELA TOTAL'!$F4943,product!A:A,0))</f>
        <v>Office Supplies</v>
      </c>
      <c r="L7932" t="str">
        <f>INDEX(product!C:C,MATCH(F7932,product!A:A,))</f>
        <v>Bookcases</v>
      </c>
      <c r="M7932" t="str">
        <f>INDEX(product!D:D,MATCH(F7932,product!A:A,))</f>
        <v>Hon Metal Bookcases, Putty</v>
      </c>
    </row>
    <row r="7933" spans="1:13" x14ac:dyDescent="0.25">
      <c r="A7933" s="1" t="s">
        <v>4922</v>
      </c>
      <c r="B7933" s="2">
        <v>42041</v>
      </c>
      <c r="C7933" s="2">
        <v>42048</v>
      </c>
      <c r="D7933" s="1" t="s">
        <v>19</v>
      </c>
      <c r="E7933" s="1" t="s">
        <v>2921</v>
      </c>
      <c r="F7933" s="1" t="s">
        <v>1888</v>
      </c>
      <c r="G7933">
        <v>5.68</v>
      </c>
      <c r="H7933">
        <v>2</v>
      </c>
      <c r="I7933">
        <v>0</v>
      </c>
      <c r="J7933">
        <v>1.7607999999999999</v>
      </c>
      <c r="K7933" t="str">
        <f>INDEX(product!B:B,MATCH('TABELA TOTAL'!$F4944,product!A:A,0))</f>
        <v>Technology</v>
      </c>
      <c r="L7933" t="str">
        <f>INDEX(product!C:C,MATCH(F7933,product!A:A,))</f>
        <v>Art</v>
      </c>
      <c r="M7933" t="str">
        <f>INDEX(product!D:D,MATCH(F7933,product!A:A,))</f>
        <v>SANFORD Liquid Accent Tank-Style Highlighters</v>
      </c>
    </row>
    <row r="7934" spans="1:13" x14ac:dyDescent="0.25">
      <c r="A7934" s="1" t="s">
        <v>6656</v>
      </c>
      <c r="B7934" s="2">
        <v>42041</v>
      </c>
      <c r="C7934" s="2">
        <v>42048</v>
      </c>
      <c r="D7934" s="1" t="s">
        <v>19</v>
      </c>
      <c r="E7934" s="1" t="s">
        <v>5574</v>
      </c>
      <c r="F7934" s="1" t="s">
        <v>1628</v>
      </c>
      <c r="G7934">
        <v>2.9340000000000002</v>
      </c>
      <c r="H7934">
        <v>3</v>
      </c>
      <c r="I7934">
        <v>0.8</v>
      </c>
      <c r="J7934">
        <v>-4.9878</v>
      </c>
      <c r="K7934" t="str">
        <f>INDEX(product!B:B,MATCH('TABELA TOTAL'!$F8127,product!A:A,0))</f>
        <v>Office Supplies</v>
      </c>
      <c r="L7934" t="str">
        <f>INDEX(product!C:C,MATCH(F7934,product!A:A,))</f>
        <v>Binders</v>
      </c>
      <c r="M7934" t="str">
        <f>INDEX(product!D:D,MATCH(F7934,product!A:A,))</f>
        <v>UniKeep View Case Binders</v>
      </c>
    </row>
    <row r="7935" spans="1:13" x14ac:dyDescent="0.25">
      <c r="A7935" s="1" t="s">
        <v>6656</v>
      </c>
      <c r="B7935" s="2">
        <v>42041</v>
      </c>
      <c r="C7935" s="2">
        <v>42048</v>
      </c>
      <c r="D7935" s="1" t="s">
        <v>19</v>
      </c>
      <c r="E7935" s="1" t="s">
        <v>5574</v>
      </c>
      <c r="F7935" s="1" t="s">
        <v>219</v>
      </c>
      <c r="G7935">
        <v>18.527999999999999</v>
      </c>
      <c r="H7935">
        <v>2</v>
      </c>
      <c r="I7935">
        <v>0.2</v>
      </c>
      <c r="J7935">
        <v>4.4004000000000003</v>
      </c>
      <c r="K7935" t="str">
        <f>INDEX(product!B:B,MATCH('TABELA TOTAL'!$F8128,product!A:A,0))</f>
        <v>Furniture</v>
      </c>
      <c r="L7935" t="str">
        <f>INDEX(product!C:C,MATCH(F7935,product!A:A,))</f>
        <v>Accessories</v>
      </c>
      <c r="M7935" t="str">
        <f>INDEX(product!D:D,MATCH(F7935,product!A:A,))</f>
        <v>Memorex Mini Travel Drive 8 GB USB 2.0 Flash Drive</v>
      </c>
    </row>
    <row r="7936" spans="1:13" x14ac:dyDescent="0.25">
      <c r="A7936" s="1" t="s">
        <v>6656</v>
      </c>
      <c r="B7936" s="2">
        <v>42041</v>
      </c>
      <c r="C7936" s="2">
        <v>42048</v>
      </c>
      <c r="D7936" s="1" t="s">
        <v>19</v>
      </c>
      <c r="E7936" s="1" t="s">
        <v>5574</v>
      </c>
      <c r="F7936" s="1" t="s">
        <v>3235</v>
      </c>
      <c r="G7936">
        <v>670.75199999999995</v>
      </c>
      <c r="H7936">
        <v>3</v>
      </c>
      <c r="I7936">
        <v>0.2</v>
      </c>
      <c r="J7936">
        <v>-125.76600000000001</v>
      </c>
      <c r="K7936" t="str">
        <f>INDEX(product!B:B,MATCH('TABELA TOTAL'!$F8129,product!A:A,0))</f>
        <v>Furniture</v>
      </c>
      <c r="L7936" t="str">
        <f>INDEX(product!C:C,MATCH(F7936,product!A:A,))</f>
        <v>Storage</v>
      </c>
      <c r="M7936" t="str">
        <f>INDEX(product!D:D,MATCH(F7936,product!A:A,))</f>
        <v>Tennsco Snap-Together Open Shelving Units, Starter Sets and Add-On Units</v>
      </c>
    </row>
    <row r="7937" spans="1:13" x14ac:dyDescent="0.25">
      <c r="A7937" s="1" t="s">
        <v>7195</v>
      </c>
      <c r="B7937" s="2">
        <v>42041</v>
      </c>
      <c r="C7937" s="2">
        <v>42043</v>
      </c>
      <c r="D7937" s="1" t="s">
        <v>79</v>
      </c>
      <c r="E7937" s="1" t="s">
        <v>3254</v>
      </c>
      <c r="F7937" s="1" t="s">
        <v>2635</v>
      </c>
      <c r="G7937">
        <v>146.72999999999999</v>
      </c>
      <c r="H7937">
        <v>3</v>
      </c>
      <c r="I7937">
        <v>0</v>
      </c>
      <c r="J7937">
        <v>2.9346000000000001</v>
      </c>
      <c r="K7937" t="str">
        <f>INDEX(product!B:B,MATCH('TABELA TOTAL'!$F9085,product!A:A,0))</f>
        <v>Furniture</v>
      </c>
      <c r="L7937" t="str">
        <f>INDEX(product!C:C,MATCH(F7937,product!A:A,))</f>
        <v>Storage</v>
      </c>
      <c r="M7937" t="str">
        <f>INDEX(product!D:D,MATCH(F7937,product!A:A,))</f>
        <v>Tennsco Industrial Shelving</v>
      </c>
    </row>
    <row r="7938" spans="1:13" x14ac:dyDescent="0.25">
      <c r="A7938" s="1" t="s">
        <v>7195</v>
      </c>
      <c r="B7938" s="2">
        <v>42041</v>
      </c>
      <c r="C7938" s="2">
        <v>42043</v>
      </c>
      <c r="D7938" s="1" t="s">
        <v>79</v>
      </c>
      <c r="E7938" s="1" t="s">
        <v>3254</v>
      </c>
      <c r="F7938" s="1" t="s">
        <v>316</v>
      </c>
      <c r="G7938">
        <v>29.9</v>
      </c>
      <c r="H7938">
        <v>5</v>
      </c>
      <c r="I7938">
        <v>0</v>
      </c>
      <c r="J7938">
        <v>13.455</v>
      </c>
      <c r="K7938" t="str">
        <f>INDEX(product!B:B,MATCH('TABELA TOTAL'!$F9086,product!A:A,0))</f>
        <v>Furniture</v>
      </c>
      <c r="L7938" t="str">
        <f>INDEX(product!C:C,MATCH(F7938,product!A:A,))</f>
        <v>Paper</v>
      </c>
      <c r="M7938" t="str">
        <f>INDEX(product!D:D,MATCH(F7938,product!A:A,))</f>
        <v>Xerox 1920</v>
      </c>
    </row>
    <row r="7939" spans="1:13" x14ac:dyDescent="0.25">
      <c r="A7939" s="1" t="s">
        <v>1347</v>
      </c>
      <c r="B7939" s="2">
        <v>42038</v>
      </c>
      <c r="C7939" s="2">
        <v>42040</v>
      </c>
      <c r="D7939" s="1" t="s">
        <v>79</v>
      </c>
      <c r="E7939" s="1" t="s">
        <v>943</v>
      </c>
      <c r="F7939" s="1" t="s">
        <v>762</v>
      </c>
      <c r="G7939">
        <v>28.4</v>
      </c>
      <c r="H7939">
        <v>2</v>
      </c>
      <c r="I7939">
        <v>0</v>
      </c>
      <c r="J7939">
        <v>11.076000000000001</v>
      </c>
      <c r="K7939" t="str">
        <f>INDEX(product!B:B,MATCH('TABELA TOTAL'!$F809,product!A:A,0))</f>
        <v>Office Supplies</v>
      </c>
      <c r="L7939" t="str">
        <f>INDEX(product!C:C,MATCH(F7939,product!A:A,))</f>
        <v>Furnishings</v>
      </c>
      <c r="M7939" t="str">
        <f>INDEX(product!D:D,MATCH(F7939,product!A:A,))</f>
        <v>Coloredge Poster Frame</v>
      </c>
    </row>
    <row r="7940" spans="1:13" x14ac:dyDescent="0.25">
      <c r="A7940" s="1" t="s">
        <v>1347</v>
      </c>
      <c r="B7940" s="2">
        <v>42038</v>
      </c>
      <c r="C7940" s="2">
        <v>42040</v>
      </c>
      <c r="D7940" s="1" t="s">
        <v>79</v>
      </c>
      <c r="E7940" s="1" t="s">
        <v>943</v>
      </c>
      <c r="F7940" s="1" t="s">
        <v>1348</v>
      </c>
      <c r="G7940">
        <v>149.97</v>
      </c>
      <c r="H7940">
        <v>3</v>
      </c>
      <c r="I7940">
        <v>0</v>
      </c>
      <c r="J7940">
        <v>50.989800000000002</v>
      </c>
      <c r="K7940" t="str">
        <f>INDEX(product!B:B,MATCH('TABELA TOTAL'!$F810,product!A:A,0))</f>
        <v>Office Supplies</v>
      </c>
      <c r="L7940" t="str">
        <f>INDEX(product!C:C,MATCH(F7940,product!A:A,))</f>
        <v>Accessories</v>
      </c>
      <c r="M7940" t="str">
        <f>INDEX(product!D:D,MATCH(F7940,product!A:A,))</f>
        <v xml:space="preserve">Kensington SlimBlade Notebook Wireless Mouse with Nano Receiver </v>
      </c>
    </row>
    <row r="7941" spans="1:13" x14ac:dyDescent="0.25">
      <c r="A7941" s="1" t="s">
        <v>2683</v>
      </c>
      <c r="B7941" s="2">
        <v>42038</v>
      </c>
      <c r="C7941" s="2">
        <v>42039</v>
      </c>
      <c r="D7941" s="1" t="s">
        <v>79</v>
      </c>
      <c r="E7941" s="1" t="s">
        <v>2127</v>
      </c>
      <c r="F7941" s="1" t="s">
        <v>2684</v>
      </c>
      <c r="G7941">
        <v>136.91999999999999</v>
      </c>
      <c r="H7941">
        <v>4</v>
      </c>
      <c r="I7941">
        <v>0</v>
      </c>
      <c r="J7941">
        <v>41.076000000000001</v>
      </c>
      <c r="K7941" t="str">
        <f>INDEX(product!B:B,MATCH('TABELA TOTAL'!$F1910,product!A:A,0))</f>
        <v>Office Supplies</v>
      </c>
      <c r="L7941" t="str">
        <f>INDEX(product!C:C,MATCH(F7941,product!A:A,))</f>
        <v>Furnishings</v>
      </c>
      <c r="M7941" t="str">
        <f>INDEX(product!D:D,MATCH(F7941,product!A:A,))</f>
        <v>Hand-Finished Solid Wood Document Frame</v>
      </c>
    </row>
    <row r="7942" spans="1:13" x14ac:dyDescent="0.25">
      <c r="A7942" s="1" t="s">
        <v>6111</v>
      </c>
      <c r="B7942" s="2">
        <v>42038</v>
      </c>
      <c r="C7942" s="2">
        <v>42040</v>
      </c>
      <c r="D7942" s="1" t="s">
        <v>11</v>
      </c>
      <c r="E7942" s="1" t="s">
        <v>768</v>
      </c>
      <c r="F7942" s="1" t="s">
        <v>1877</v>
      </c>
      <c r="G7942">
        <v>12.144</v>
      </c>
      <c r="H7942">
        <v>3</v>
      </c>
      <c r="I7942">
        <v>0.2</v>
      </c>
      <c r="J7942">
        <v>4.0986000000000002</v>
      </c>
      <c r="K7942" t="str">
        <f>INDEX(product!B:B,MATCH('TABELA TOTAL'!$F7063,product!A:A,0))</f>
        <v>Furniture</v>
      </c>
      <c r="L7942" t="str">
        <f>INDEX(product!C:C,MATCH(F7942,product!A:A,))</f>
        <v>Binders</v>
      </c>
      <c r="M7942" t="str">
        <f>INDEX(product!D:D,MATCH(F7942,product!A:A,))</f>
        <v>Wilson Jones Standard D-Ring Binders</v>
      </c>
    </row>
    <row r="7943" spans="1:13" x14ac:dyDescent="0.25">
      <c r="A7943" s="1" t="s">
        <v>6478</v>
      </c>
      <c r="B7943" s="2">
        <v>42038</v>
      </c>
      <c r="C7943" s="2">
        <v>42042</v>
      </c>
      <c r="D7943" s="1" t="s">
        <v>19</v>
      </c>
      <c r="E7943" s="1" t="s">
        <v>1721</v>
      </c>
      <c r="F7943" s="1" t="s">
        <v>3582</v>
      </c>
      <c r="G7943">
        <v>74.52</v>
      </c>
      <c r="H7943">
        <v>9</v>
      </c>
      <c r="I7943">
        <v>0</v>
      </c>
      <c r="J7943">
        <v>35.0244</v>
      </c>
      <c r="K7943" t="str">
        <f>INDEX(product!B:B,MATCH('TABELA TOTAL'!$F7765,product!A:A,0))</f>
        <v>Technology</v>
      </c>
      <c r="L7943" t="str">
        <f>INDEX(product!C:C,MATCH(F7943,product!A:A,))</f>
        <v>Envelopes</v>
      </c>
      <c r="M7943" t="str">
        <f>INDEX(product!D:D,MATCH(F7943,product!A:A,))</f>
        <v>Staple envelope</v>
      </c>
    </row>
    <row r="7944" spans="1:13" x14ac:dyDescent="0.25">
      <c r="A7944" s="1" t="s">
        <v>6511</v>
      </c>
      <c r="B7944" s="2">
        <v>42038</v>
      </c>
      <c r="C7944" s="2">
        <v>42042</v>
      </c>
      <c r="D7944" s="1" t="s">
        <v>19</v>
      </c>
      <c r="E7944" s="1" t="s">
        <v>2150</v>
      </c>
      <c r="F7944" s="1" t="s">
        <v>87</v>
      </c>
      <c r="G7944">
        <v>90.882000000000005</v>
      </c>
      <c r="H7944">
        <v>1</v>
      </c>
      <c r="I7944">
        <v>0.1</v>
      </c>
      <c r="J7944">
        <v>15.147</v>
      </c>
      <c r="K7944" t="str">
        <f>INDEX(product!B:B,MATCH('TABELA TOTAL'!$F7827,product!A:A,0))</f>
        <v>Office Supplies</v>
      </c>
      <c r="L7944" t="str">
        <f>INDEX(product!C:C,MATCH(F7944,product!A:A,))</f>
        <v>Chairs</v>
      </c>
      <c r="M7944" t="str">
        <f>INDEX(product!D:D,MATCH(F7944,product!A:A,))</f>
        <v>Global Fabric Manager's Chair, Dark Gray</v>
      </c>
    </row>
    <row r="7945" spans="1:13" x14ac:dyDescent="0.25">
      <c r="A7945" s="1" t="s">
        <v>187</v>
      </c>
      <c r="B7945" s="2">
        <v>42035</v>
      </c>
      <c r="C7945" s="2">
        <v>42040</v>
      </c>
      <c r="D7945" s="1" t="s">
        <v>11</v>
      </c>
      <c r="E7945" s="1" t="s">
        <v>188</v>
      </c>
      <c r="F7945" s="1" t="s">
        <v>189</v>
      </c>
      <c r="G7945">
        <v>12.96</v>
      </c>
      <c r="H7945">
        <v>2</v>
      </c>
      <c r="I7945">
        <v>0</v>
      </c>
      <c r="J7945">
        <v>6.2207999999999997</v>
      </c>
      <c r="K7945" t="str">
        <f>INDEX(product!B:B,MATCH('TABELA TOTAL'!$F94,product!A:A,0))</f>
        <v>Office Supplies</v>
      </c>
      <c r="L7945" t="str">
        <f>INDEX(product!C:C,MATCH(F7945,product!A:A,))</f>
        <v>Paper</v>
      </c>
      <c r="M7945" t="str">
        <f>INDEX(product!D:D,MATCH(F7945,product!A:A,))</f>
        <v>Xerox 1999</v>
      </c>
    </row>
    <row r="7946" spans="1:13" x14ac:dyDescent="0.25">
      <c r="A7946" s="1" t="s">
        <v>187</v>
      </c>
      <c r="B7946" s="2">
        <v>42035</v>
      </c>
      <c r="C7946" s="2">
        <v>42040</v>
      </c>
      <c r="D7946" s="1" t="s">
        <v>11</v>
      </c>
      <c r="E7946" s="1" t="s">
        <v>188</v>
      </c>
      <c r="F7946" s="1" t="s">
        <v>190</v>
      </c>
      <c r="G7946">
        <v>53.34</v>
      </c>
      <c r="H7946">
        <v>3</v>
      </c>
      <c r="I7946">
        <v>0</v>
      </c>
      <c r="J7946">
        <v>16.535399999999999</v>
      </c>
      <c r="K7946" t="str">
        <f>INDEX(product!B:B,MATCH('TABELA TOTAL'!$F95,product!A:A,0))</f>
        <v>Office Supplies</v>
      </c>
      <c r="L7946" t="str">
        <f>INDEX(product!C:C,MATCH(F7946,product!A:A,))</f>
        <v>Furnishings</v>
      </c>
      <c r="M7946" t="str">
        <f>INDEX(product!D:D,MATCH(F7946,product!A:A,))</f>
        <v>Seth Thomas 13 1/2" Wall Clock</v>
      </c>
    </row>
    <row r="7947" spans="1:13" x14ac:dyDescent="0.25">
      <c r="A7947" s="1" t="s">
        <v>187</v>
      </c>
      <c r="B7947" s="2">
        <v>42035</v>
      </c>
      <c r="C7947" s="2">
        <v>42040</v>
      </c>
      <c r="D7947" s="1" t="s">
        <v>11</v>
      </c>
      <c r="E7947" s="1" t="s">
        <v>188</v>
      </c>
      <c r="F7947" s="1" t="s">
        <v>191</v>
      </c>
      <c r="G7947">
        <v>32.96</v>
      </c>
      <c r="H7947">
        <v>2</v>
      </c>
      <c r="I7947">
        <v>0</v>
      </c>
      <c r="J7947">
        <v>16.150400000000001</v>
      </c>
      <c r="K7947" t="str">
        <f>INDEX(product!B:B,MATCH('TABELA TOTAL'!$F96,product!A:A,0))</f>
        <v>Office Supplies</v>
      </c>
      <c r="L7947" t="str">
        <f>INDEX(product!C:C,MATCH(F7947,product!A:A,))</f>
        <v>Binders</v>
      </c>
      <c r="M7947" t="str">
        <f>INDEX(product!D:D,MATCH(F7947,product!A:A,))</f>
        <v>Ibico Standard Transparent Covers</v>
      </c>
    </row>
    <row r="7948" spans="1:13" x14ac:dyDescent="0.25">
      <c r="A7948" s="1" t="s">
        <v>2470</v>
      </c>
      <c r="B7948" s="2">
        <v>42034</v>
      </c>
      <c r="C7948" s="2">
        <v>42039</v>
      </c>
      <c r="D7948" s="1" t="s">
        <v>19</v>
      </c>
      <c r="E7948" s="1" t="s">
        <v>837</v>
      </c>
      <c r="F7948" s="1" t="s">
        <v>2471</v>
      </c>
      <c r="G7948">
        <v>14.304</v>
      </c>
      <c r="H7948">
        <v>6</v>
      </c>
      <c r="I7948">
        <v>0.2</v>
      </c>
      <c r="J7948">
        <v>5.0064000000000002</v>
      </c>
      <c r="K7948" t="str">
        <f>INDEX(product!B:B,MATCH('TABELA TOTAL'!$F1714,product!A:A,0))</f>
        <v>Furniture</v>
      </c>
      <c r="L7948" t="str">
        <f>INDEX(product!C:C,MATCH(F7948,product!A:A,))</f>
        <v>Paper</v>
      </c>
      <c r="M7948" t="str">
        <f>INDEX(product!D:D,MATCH(F7948,product!A:A,))</f>
        <v>Rediform Voice Mail Log Books</v>
      </c>
    </row>
    <row r="7949" spans="1:13" x14ac:dyDescent="0.25">
      <c r="A7949" s="1" t="s">
        <v>3404</v>
      </c>
      <c r="B7949" s="2">
        <v>42034</v>
      </c>
      <c r="C7949" s="2">
        <v>42041</v>
      </c>
      <c r="D7949" s="1" t="s">
        <v>19</v>
      </c>
      <c r="E7949" s="1" t="s">
        <v>1022</v>
      </c>
      <c r="F7949" s="1" t="s">
        <v>3405</v>
      </c>
      <c r="G7949">
        <v>227.36</v>
      </c>
      <c r="H7949">
        <v>7</v>
      </c>
      <c r="I7949">
        <v>0</v>
      </c>
      <c r="J7949">
        <v>81.849599999999995</v>
      </c>
      <c r="K7949" t="str">
        <f>INDEX(product!B:B,MATCH('TABELA TOTAL'!$F2710,product!A:A,0))</f>
        <v>Office Supplies</v>
      </c>
      <c r="L7949" t="str">
        <f>INDEX(product!C:C,MATCH(F7949,product!A:A,))</f>
        <v>Furnishings</v>
      </c>
      <c r="M7949" t="str">
        <f>INDEX(product!D:D,MATCH(F7949,product!A:A,))</f>
        <v>Computer Room Manger, 14"</v>
      </c>
    </row>
    <row r="7950" spans="1:13" x14ac:dyDescent="0.25">
      <c r="A7950" s="1" t="s">
        <v>3404</v>
      </c>
      <c r="B7950" s="2">
        <v>42034</v>
      </c>
      <c r="C7950" s="2">
        <v>42041</v>
      </c>
      <c r="D7950" s="1" t="s">
        <v>19</v>
      </c>
      <c r="E7950" s="1" t="s">
        <v>1022</v>
      </c>
      <c r="F7950" s="1" t="s">
        <v>2597</v>
      </c>
      <c r="G7950">
        <v>1919.9760000000001</v>
      </c>
      <c r="H7950">
        <v>3</v>
      </c>
      <c r="I7950">
        <v>0.2</v>
      </c>
      <c r="J7950">
        <v>215.9973</v>
      </c>
      <c r="K7950" t="str">
        <f>INDEX(product!B:B,MATCH('TABELA TOTAL'!$F2711,product!A:A,0))</f>
        <v>Furniture</v>
      </c>
      <c r="L7950" t="str">
        <f>INDEX(product!C:C,MATCH(F7950,product!A:A,))</f>
        <v>Machines</v>
      </c>
      <c r="M7950" t="str">
        <f>INDEX(product!D:D,MATCH(F7950,product!A:A,))</f>
        <v>Bady BDG101FRU Card Printer</v>
      </c>
    </row>
    <row r="7951" spans="1:13" x14ac:dyDescent="0.25">
      <c r="A7951" s="1" t="s">
        <v>7504</v>
      </c>
      <c r="B7951" s="2">
        <v>42032</v>
      </c>
      <c r="C7951" s="2">
        <v>42035</v>
      </c>
      <c r="D7951" s="1" t="s">
        <v>11</v>
      </c>
      <c r="E7951" s="1" t="s">
        <v>407</v>
      </c>
      <c r="F7951" s="1" t="s">
        <v>1225</v>
      </c>
      <c r="G7951">
        <v>4297.6440000000002</v>
      </c>
      <c r="H7951">
        <v>13</v>
      </c>
      <c r="I7951">
        <v>0.4</v>
      </c>
      <c r="J7951">
        <v>-1862.3124</v>
      </c>
      <c r="K7951" t="str">
        <f>INDEX(product!B:B,MATCH('TABELA TOTAL'!$F9641,product!A:A,0))</f>
        <v>Technology</v>
      </c>
      <c r="L7951" t="str">
        <f>INDEX(product!C:C,MATCH(F7951,product!A:A,))</f>
        <v>Tables</v>
      </c>
      <c r="M7951" t="str">
        <f>INDEX(product!D:D,MATCH(F7951,product!A:A,))</f>
        <v>Chromcraft Bull-Nose Wood Oval Conference Tables &amp; Bases</v>
      </c>
    </row>
    <row r="7952" spans="1:13" x14ac:dyDescent="0.25">
      <c r="A7952" s="1" t="s">
        <v>3255</v>
      </c>
      <c r="B7952" s="2">
        <v>42031</v>
      </c>
      <c r="C7952" s="2">
        <v>42033</v>
      </c>
      <c r="D7952" s="1" t="s">
        <v>11</v>
      </c>
      <c r="E7952" s="1" t="s">
        <v>1216</v>
      </c>
      <c r="F7952" s="1" t="s">
        <v>150</v>
      </c>
      <c r="G7952">
        <v>181.98599999999999</v>
      </c>
      <c r="H7952">
        <v>2</v>
      </c>
      <c r="I7952">
        <v>0.3</v>
      </c>
      <c r="J7952">
        <v>-54.595799999999997</v>
      </c>
      <c r="K7952" t="str">
        <f>INDEX(product!B:B,MATCH('TABELA TOTAL'!$F2538,product!A:A,0))</f>
        <v>Office Supplies</v>
      </c>
      <c r="L7952" t="str">
        <f>INDEX(product!C:C,MATCH(F7952,product!A:A,))</f>
        <v>Chairs</v>
      </c>
      <c r="M7952" t="str">
        <f>INDEX(product!D:D,MATCH(F7952,product!A:A,))</f>
        <v>High-Back Leather Manager's Chair</v>
      </c>
    </row>
    <row r="7953" spans="1:13" x14ac:dyDescent="0.25">
      <c r="A7953" s="1" t="s">
        <v>3255</v>
      </c>
      <c r="B7953" s="2">
        <v>42031</v>
      </c>
      <c r="C7953" s="2">
        <v>42033</v>
      </c>
      <c r="D7953" s="1" t="s">
        <v>11</v>
      </c>
      <c r="E7953" s="1" t="s">
        <v>1216</v>
      </c>
      <c r="F7953" s="1" t="s">
        <v>2594</v>
      </c>
      <c r="G7953">
        <v>431.976</v>
      </c>
      <c r="H7953">
        <v>4</v>
      </c>
      <c r="I7953">
        <v>0.4</v>
      </c>
      <c r="J7953">
        <v>-100.7944</v>
      </c>
      <c r="K7953" t="str">
        <f>INDEX(product!B:B,MATCH('TABELA TOTAL'!$F2539,product!A:A,0))</f>
        <v>Office Supplies</v>
      </c>
      <c r="L7953" t="str">
        <f>INDEX(product!C:C,MATCH(F7953,product!A:A,))</f>
        <v>Phones</v>
      </c>
      <c r="M7953" t="str">
        <f>INDEX(product!D:D,MATCH(F7953,product!A:A,))</f>
        <v>Polycom VVX 310 VoIP phone</v>
      </c>
    </row>
    <row r="7954" spans="1:13" x14ac:dyDescent="0.25">
      <c r="A7954" s="1" t="s">
        <v>3255</v>
      </c>
      <c r="B7954" s="2">
        <v>42031</v>
      </c>
      <c r="C7954" s="2">
        <v>42033</v>
      </c>
      <c r="D7954" s="1" t="s">
        <v>11</v>
      </c>
      <c r="E7954" s="1" t="s">
        <v>1216</v>
      </c>
      <c r="F7954" s="1" t="s">
        <v>3256</v>
      </c>
      <c r="G7954">
        <v>155.37</v>
      </c>
      <c r="H7954">
        <v>1</v>
      </c>
      <c r="I7954">
        <v>0.4</v>
      </c>
      <c r="J7954">
        <v>-36.253</v>
      </c>
      <c r="K7954" t="str">
        <f>INDEX(product!B:B,MATCH('TABELA TOTAL'!$F2540,product!A:A,0))</f>
        <v>Furniture</v>
      </c>
      <c r="L7954" t="str">
        <f>INDEX(product!C:C,MATCH(F7954,product!A:A,))</f>
        <v>Phones</v>
      </c>
      <c r="M7954" t="str">
        <f>INDEX(product!D:D,MATCH(F7954,product!A:A,))</f>
        <v>Nortel Meridian M5316 Digital phone</v>
      </c>
    </row>
    <row r="7955" spans="1:13" x14ac:dyDescent="0.25">
      <c r="A7955" s="1" t="s">
        <v>7366</v>
      </c>
      <c r="B7955" s="2">
        <v>42031</v>
      </c>
      <c r="C7955" s="2">
        <v>42033</v>
      </c>
      <c r="D7955" s="1" t="s">
        <v>79</v>
      </c>
      <c r="E7955" s="1" t="s">
        <v>1114</v>
      </c>
      <c r="F7955" s="1" t="s">
        <v>973</v>
      </c>
      <c r="G7955">
        <v>2803.92</v>
      </c>
      <c r="H7955">
        <v>5</v>
      </c>
      <c r="I7955">
        <v>0.2</v>
      </c>
      <c r="J7955">
        <v>0</v>
      </c>
      <c r="K7955" t="str">
        <f>INDEX(product!B:B,MATCH('TABELA TOTAL'!$F9414,product!A:A,0))</f>
        <v>Office Supplies</v>
      </c>
      <c r="L7955" t="str">
        <f>INDEX(product!C:C,MATCH(F7955,product!A:A,))</f>
        <v>Chairs</v>
      </c>
      <c r="M7955" t="str">
        <f>INDEX(product!D:D,MATCH(F7955,product!A:A,))</f>
        <v>HON 5400 Series Task Chairs for Big and Tall</v>
      </c>
    </row>
    <row r="7956" spans="1:13" x14ac:dyDescent="0.25">
      <c r="A7956" s="1" t="s">
        <v>7091</v>
      </c>
      <c r="B7956" s="2">
        <v>42030</v>
      </c>
      <c r="C7956" s="2">
        <v>42036</v>
      </c>
      <c r="D7956" s="1" t="s">
        <v>19</v>
      </c>
      <c r="E7956" s="1" t="s">
        <v>3059</v>
      </c>
      <c r="F7956" s="1" t="s">
        <v>2966</v>
      </c>
      <c r="G7956">
        <v>182.72</v>
      </c>
      <c r="H7956">
        <v>8</v>
      </c>
      <c r="I7956">
        <v>0</v>
      </c>
      <c r="J7956">
        <v>84.051199999999994</v>
      </c>
      <c r="K7956" t="str">
        <f>INDEX(product!B:B,MATCH('TABELA TOTAL'!$F8910,product!A:A,0))</f>
        <v>Office Supplies</v>
      </c>
      <c r="L7956" t="str">
        <f>INDEX(product!C:C,MATCH(F7956,product!A:A,))</f>
        <v>Paper</v>
      </c>
      <c r="M7956" t="str">
        <f>INDEX(product!D:D,MATCH(F7956,product!A:A,))</f>
        <v>Xerox 1991</v>
      </c>
    </row>
    <row r="7957" spans="1:13" x14ac:dyDescent="0.25">
      <c r="A7957" s="1" t="s">
        <v>6515</v>
      </c>
      <c r="B7957" s="2">
        <v>42028</v>
      </c>
      <c r="C7957" s="2">
        <v>42032</v>
      </c>
      <c r="D7957" s="1" t="s">
        <v>19</v>
      </c>
      <c r="E7957" s="1" t="s">
        <v>4453</v>
      </c>
      <c r="F7957" s="1" t="s">
        <v>696</v>
      </c>
      <c r="G7957">
        <v>13.12</v>
      </c>
      <c r="H7957">
        <v>5</v>
      </c>
      <c r="I7957">
        <v>0.2</v>
      </c>
      <c r="J7957">
        <v>2.1320000000000001</v>
      </c>
      <c r="K7957" t="str">
        <f>INDEX(product!B:B,MATCH('TABELA TOTAL'!$F7835,product!A:A,0))</f>
        <v>Office Supplies</v>
      </c>
      <c r="L7957" t="str">
        <f>INDEX(product!C:C,MATCH(F7957,product!A:A,))</f>
        <v>Art</v>
      </c>
      <c r="M7957" t="str">
        <f>INDEX(product!D:D,MATCH(F7957,product!A:A,))</f>
        <v>Crayola Colored Pencils</v>
      </c>
    </row>
    <row r="7958" spans="1:13" x14ac:dyDescent="0.25">
      <c r="A7958" s="1" t="s">
        <v>2795</v>
      </c>
      <c r="B7958" s="2">
        <v>42027</v>
      </c>
      <c r="C7958" s="2">
        <v>42031</v>
      </c>
      <c r="D7958" s="1" t="s">
        <v>19</v>
      </c>
      <c r="E7958" s="1" t="s">
        <v>867</v>
      </c>
      <c r="F7958" s="1" t="s">
        <v>734</v>
      </c>
      <c r="G7958">
        <v>29.04</v>
      </c>
      <c r="H7958">
        <v>3</v>
      </c>
      <c r="I7958">
        <v>0</v>
      </c>
      <c r="J7958">
        <v>13.9392</v>
      </c>
      <c r="K7958" t="str">
        <f>INDEX(product!B:B,MATCH('TABELA TOTAL'!$F2038,product!A:A,0))</f>
        <v>Furniture</v>
      </c>
      <c r="L7958" t="str">
        <f>INDEX(product!C:C,MATCH(F7958,product!A:A,))</f>
        <v>Paper</v>
      </c>
      <c r="M7958" t="str">
        <f>INDEX(product!D:D,MATCH(F7958,product!A:A,))</f>
        <v>Wirebound Service Call Books, 5 1/2" x 4"</v>
      </c>
    </row>
    <row r="7959" spans="1:13" x14ac:dyDescent="0.25">
      <c r="A7959" s="1" t="s">
        <v>2795</v>
      </c>
      <c r="B7959" s="2">
        <v>42027</v>
      </c>
      <c r="C7959" s="2">
        <v>42031</v>
      </c>
      <c r="D7959" s="1" t="s">
        <v>19</v>
      </c>
      <c r="E7959" s="1" t="s">
        <v>867</v>
      </c>
      <c r="F7959" s="1" t="s">
        <v>2468</v>
      </c>
      <c r="G7959">
        <v>14.62</v>
      </c>
      <c r="H7959">
        <v>2</v>
      </c>
      <c r="I7959">
        <v>0</v>
      </c>
      <c r="J7959">
        <v>6.8714000000000004</v>
      </c>
      <c r="K7959" t="str">
        <f>INDEX(product!B:B,MATCH('TABELA TOTAL'!$F2039,product!A:A,0))</f>
        <v>Office Supplies</v>
      </c>
      <c r="L7959" t="str">
        <f>INDEX(product!C:C,MATCH(F7959,product!A:A,))</f>
        <v>Labels</v>
      </c>
      <c r="M7959" t="str">
        <f>INDEX(product!D:D,MATCH(F7959,product!A:A,))</f>
        <v>Avery 500</v>
      </c>
    </row>
    <row r="7960" spans="1:13" x14ac:dyDescent="0.25">
      <c r="A7960" s="1" t="s">
        <v>5875</v>
      </c>
      <c r="B7960" s="2">
        <v>42023</v>
      </c>
      <c r="C7960" s="2">
        <v>42027</v>
      </c>
      <c r="D7960" s="1" t="s">
        <v>19</v>
      </c>
      <c r="E7960" s="1" t="s">
        <v>1827</v>
      </c>
      <c r="F7960" s="1" t="s">
        <v>2759</v>
      </c>
      <c r="G7960">
        <v>102.438</v>
      </c>
      <c r="H7960">
        <v>1</v>
      </c>
      <c r="I7960">
        <v>0.3</v>
      </c>
      <c r="J7960">
        <v>-13.1706</v>
      </c>
      <c r="K7960" t="str">
        <f>INDEX(product!B:B,MATCH('TABELA TOTAL'!$F6626,product!A:A,0))</f>
        <v>Technology</v>
      </c>
      <c r="L7960" t="str">
        <f>INDEX(product!C:C,MATCH(F7960,product!A:A,))</f>
        <v>Tables</v>
      </c>
      <c r="M7960" t="str">
        <f>INDEX(product!D:D,MATCH(F7960,product!A:A,))</f>
        <v>Bevis Round Conference Table Top &amp; Single Column Base</v>
      </c>
    </row>
    <row r="7961" spans="1:13" x14ac:dyDescent="0.25">
      <c r="A7961" s="1" t="s">
        <v>5875</v>
      </c>
      <c r="B7961" s="2">
        <v>42023</v>
      </c>
      <c r="C7961" s="2">
        <v>42027</v>
      </c>
      <c r="D7961" s="1" t="s">
        <v>19</v>
      </c>
      <c r="E7961" s="1" t="s">
        <v>1827</v>
      </c>
      <c r="F7961" s="1" t="s">
        <v>3610</v>
      </c>
      <c r="G7961">
        <v>199.304</v>
      </c>
      <c r="H7961">
        <v>4</v>
      </c>
      <c r="I7961">
        <v>0.3</v>
      </c>
      <c r="J7961">
        <v>-8.5416000000000007</v>
      </c>
      <c r="K7961" t="str">
        <f>INDEX(product!B:B,MATCH('TABELA TOTAL'!$F6627,product!A:A,0))</f>
        <v>Furniture</v>
      </c>
      <c r="L7961" t="str">
        <f>INDEX(product!C:C,MATCH(F7961,product!A:A,))</f>
        <v>Chairs</v>
      </c>
      <c r="M7961" t="str">
        <f>INDEX(product!D:D,MATCH(F7961,product!A:A,))</f>
        <v>Harbour Creations 67200 Series Stacking Chairs</v>
      </c>
    </row>
    <row r="7962" spans="1:13" x14ac:dyDescent="0.25">
      <c r="A7962" s="1" t="s">
        <v>827</v>
      </c>
      <c r="B7962" s="2">
        <v>42021</v>
      </c>
      <c r="C7962" s="2">
        <v>42028</v>
      </c>
      <c r="D7962" s="1" t="s">
        <v>19</v>
      </c>
      <c r="E7962" s="1" t="s">
        <v>828</v>
      </c>
      <c r="F7962" s="1" t="s">
        <v>545</v>
      </c>
      <c r="G7962">
        <v>254.744</v>
      </c>
      <c r="H7962">
        <v>7</v>
      </c>
      <c r="I7962">
        <v>0.6</v>
      </c>
      <c r="J7962">
        <v>-312.06139999999999</v>
      </c>
      <c r="K7962" t="str">
        <f>INDEX(product!B:B,MATCH('TABELA TOTAL'!$F469,product!A:A,0))</f>
        <v>Technology</v>
      </c>
      <c r="L7962" t="str">
        <f>INDEX(product!C:C,MATCH(F7962,product!A:A,))</f>
        <v>Furnishings</v>
      </c>
      <c r="M7962" t="str">
        <f>INDEX(product!D:D,MATCH(F7962,product!A:A,))</f>
        <v>Eldon ClusterMat Chair Mat with Cordless Antistatic Protection</v>
      </c>
    </row>
    <row r="7963" spans="1:13" x14ac:dyDescent="0.25">
      <c r="A7963" s="1" t="s">
        <v>5151</v>
      </c>
      <c r="B7963" s="2">
        <v>42021</v>
      </c>
      <c r="C7963" s="2">
        <v>42026</v>
      </c>
      <c r="D7963" s="1" t="s">
        <v>19</v>
      </c>
      <c r="E7963" s="1" t="s">
        <v>3093</v>
      </c>
      <c r="F7963" s="1" t="s">
        <v>3397</v>
      </c>
      <c r="G7963">
        <v>6.68</v>
      </c>
      <c r="H7963">
        <v>2</v>
      </c>
      <c r="I7963">
        <v>0</v>
      </c>
      <c r="J7963">
        <v>2.004</v>
      </c>
      <c r="K7963" t="str">
        <f>INDEX(product!B:B,MATCH('TABELA TOTAL'!$F5328,product!A:A,0))</f>
        <v>Office Supplies</v>
      </c>
      <c r="L7963" t="str">
        <f>INDEX(product!C:C,MATCH(F7963,product!A:A,))</f>
        <v>Art</v>
      </c>
      <c r="M7963" t="str">
        <f>INDEX(product!D:D,MATCH(F7963,product!A:A,))</f>
        <v>Avery Fluorescent Highlighter Four-Color Set</v>
      </c>
    </row>
    <row r="7964" spans="1:13" x14ac:dyDescent="0.25">
      <c r="A7964" s="1" t="s">
        <v>5582</v>
      </c>
      <c r="B7964" s="2">
        <v>42021</v>
      </c>
      <c r="C7964" s="2">
        <v>42027</v>
      </c>
      <c r="D7964" s="1" t="s">
        <v>19</v>
      </c>
      <c r="E7964" s="1" t="s">
        <v>4436</v>
      </c>
      <c r="F7964" s="1" t="s">
        <v>2738</v>
      </c>
      <c r="G7964">
        <v>88.96</v>
      </c>
      <c r="H7964">
        <v>8</v>
      </c>
      <c r="I7964">
        <v>0.2</v>
      </c>
      <c r="J7964">
        <v>10.007999999999999</v>
      </c>
      <c r="K7964" t="str">
        <f>INDEX(product!B:B,MATCH('TABELA TOTAL'!$F6068,product!A:A,0))</f>
        <v>Technology</v>
      </c>
      <c r="L7964" t="str">
        <f>INDEX(product!C:C,MATCH(F7964,product!A:A,))</f>
        <v>Supplies</v>
      </c>
      <c r="M7964" t="str">
        <f>INDEX(product!D:D,MATCH(F7964,product!A:A,))</f>
        <v>Acme Hot Forged Carbon Steel Scissors with Nickel-Plated Handles, 3 7/8" Cut, 8"L</v>
      </c>
    </row>
    <row r="7965" spans="1:13" x14ac:dyDescent="0.25">
      <c r="A7965" s="1" t="s">
        <v>4875</v>
      </c>
      <c r="B7965" s="2">
        <v>42017</v>
      </c>
      <c r="C7965" s="2">
        <v>42021</v>
      </c>
      <c r="D7965" s="1" t="s">
        <v>19</v>
      </c>
      <c r="E7965" s="1" t="s">
        <v>745</v>
      </c>
      <c r="F7965" s="1" t="s">
        <v>1476</v>
      </c>
      <c r="G7965">
        <v>70.007999999999996</v>
      </c>
      <c r="H7965">
        <v>3</v>
      </c>
      <c r="I7965">
        <v>0.2</v>
      </c>
      <c r="J7965">
        <v>24.502800000000001</v>
      </c>
      <c r="K7965" t="str">
        <f>INDEX(product!B:B,MATCH('TABELA TOTAL'!$F4858,product!A:A,0))</f>
        <v>Furniture</v>
      </c>
      <c r="L7965" t="str">
        <f>INDEX(product!C:C,MATCH(F7965,product!A:A,))</f>
        <v>Binders</v>
      </c>
      <c r="M7965" t="str">
        <f>INDEX(product!D:D,MATCH(F7965,product!A:A,))</f>
        <v>Binding Machine Supplies</v>
      </c>
    </row>
    <row r="7966" spans="1:13" x14ac:dyDescent="0.25">
      <c r="A7966" s="1" t="s">
        <v>4875</v>
      </c>
      <c r="B7966" s="2">
        <v>42017</v>
      </c>
      <c r="C7966" s="2">
        <v>42021</v>
      </c>
      <c r="D7966" s="1" t="s">
        <v>19</v>
      </c>
      <c r="E7966" s="1" t="s">
        <v>745</v>
      </c>
      <c r="F7966" s="1" t="s">
        <v>552</v>
      </c>
      <c r="G7966">
        <v>77.599999999999994</v>
      </c>
      <c r="H7966">
        <v>4</v>
      </c>
      <c r="I7966">
        <v>0</v>
      </c>
      <c r="J7966">
        <v>38.024000000000001</v>
      </c>
      <c r="K7966" t="str">
        <f>INDEX(product!B:B,MATCH('TABELA TOTAL'!$F4859,product!A:A,0))</f>
        <v>Office Supplies</v>
      </c>
      <c r="L7966" t="str">
        <f>INDEX(product!C:C,MATCH(F7966,product!A:A,))</f>
        <v>Furnishings</v>
      </c>
      <c r="M7966" t="str">
        <f>INDEX(product!D:D,MATCH(F7966,product!A:A,))</f>
        <v>Floodlight Indoor Halogen Bulbs, 1 Bulb per Pack, 60 Watts</v>
      </c>
    </row>
    <row r="7967" spans="1:13" x14ac:dyDescent="0.25">
      <c r="A7967" s="1" t="s">
        <v>4875</v>
      </c>
      <c r="B7967" s="2">
        <v>42017</v>
      </c>
      <c r="C7967" s="2">
        <v>42021</v>
      </c>
      <c r="D7967" s="1" t="s">
        <v>19</v>
      </c>
      <c r="E7967" s="1" t="s">
        <v>745</v>
      </c>
      <c r="F7967" s="1" t="s">
        <v>4876</v>
      </c>
      <c r="G7967">
        <v>464.85</v>
      </c>
      <c r="H7967">
        <v>9</v>
      </c>
      <c r="I7967">
        <v>0</v>
      </c>
      <c r="J7967">
        <v>92.97</v>
      </c>
      <c r="K7967" t="str">
        <f>INDEX(product!B:B,MATCH('TABELA TOTAL'!$F4860,product!A:A,0))</f>
        <v>Technology</v>
      </c>
      <c r="L7967" t="str">
        <f>INDEX(product!C:C,MATCH(F7967,product!A:A,))</f>
        <v>Furnishings</v>
      </c>
      <c r="M7967" t="str">
        <f>INDEX(product!D:D,MATCH(F7967,product!A:A,))</f>
        <v>Deflect-o EconoMat Nonstudded, No Bevel Mat</v>
      </c>
    </row>
    <row r="7968" spans="1:13" x14ac:dyDescent="0.25">
      <c r="A7968" s="1" t="s">
        <v>6885</v>
      </c>
      <c r="B7968" s="2">
        <v>42017</v>
      </c>
      <c r="C7968" s="2">
        <v>42019</v>
      </c>
      <c r="D7968" s="1" t="s">
        <v>11</v>
      </c>
      <c r="E7968" s="1" t="s">
        <v>4918</v>
      </c>
      <c r="F7968" s="1" t="s">
        <v>1251</v>
      </c>
      <c r="G7968">
        <v>9.82</v>
      </c>
      <c r="H7968">
        <v>2</v>
      </c>
      <c r="I7968">
        <v>0</v>
      </c>
      <c r="J7968">
        <v>4.8117999999999999</v>
      </c>
      <c r="K7968" t="str">
        <f>INDEX(product!B:B,MATCH('TABELA TOTAL'!$F8536,product!A:A,0))</f>
        <v>Technology</v>
      </c>
      <c r="L7968" t="str">
        <f>INDEX(product!C:C,MATCH(F7968,product!A:A,))</f>
        <v>Labels</v>
      </c>
      <c r="M7968" t="str">
        <f>INDEX(product!D:D,MATCH(F7968,product!A:A,))</f>
        <v>Avery 508</v>
      </c>
    </row>
    <row r="7969" spans="1:13" x14ac:dyDescent="0.25">
      <c r="A7969" s="1" t="s">
        <v>5077</v>
      </c>
      <c r="B7969" s="2">
        <v>42016</v>
      </c>
      <c r="C7969" s="2">
        <v>42022</v>
      </c>
      <c r="D7969" s="1" t="s">
        <v>19</v>
      </c>
      <c r="E7969" s="1" t="s">
        <v>2097</v>
      </c>
      <c r="F7969" s="1" t="s">
        <v>3576</v>
      </c>
      <c r="G7969">
        <v>465.18</v>
      </c>
      <c r="H7969">
        <v>3</v>
      </c>
      <c r="I7969">
        <v>0</v>
      </c>
      <c r="J7969">
        <v>120.9468</v>
      </c>
      <c r="K7969" t="str">
        <f>INDEX(product!B:B,MATCH('TABELA TOTAL'!$F5212,product!A:A,0))</f>
        <v>Technology</v>
      </c>
      <c r="L7969" t="str">
        <f>INDEX(product!C:C,MATCH(F7969,product!A:A,))</f>
        <v>Storage</v>
      </c>
      <c r="M7969" t="str">
        <f>INDEX(product!D:D,MATCH(F7969,product!A:A,))</f>
        <v>Dual Level, Single-Width Filing Carts</v>
      </c>
    </row>
    <row r="7970" spans="1:13" x14ac:dyDescent="0.25">
      <c r="A7970" s="1" t="s">
        <v>7589</v>
      </c>
      <c r="B7970" s="2">
        <v>42016</v>
      </c>
      <c r="C7970" s="2">
        <v>42021</v>
      </c>
      <c r="D7970" s="1" t="s">
        <v>19</v>
      </c>
      <c r="E7970" s="1" t="s">
        <v>3924</v>
      </c>
      <c r="F7970" s="1" t="s">
        <v>629</v>
      </c>
      <c r="G7970">
        <v>10.368</v>
      </c>
      <c r="H7970">
        <v>2</v>
      </c>
      <c r="I7970">
        <v>0.2</v>
      </c>
      <c r="J7970">
        <v>1.5551999999999999</v>
      </c>
      <c r="K7970" t="str">
        <f>INDEX(product!B:B,MATCH('TABELA TOTAL'!$F9798,product!A:A,0))</f>
        <v>Office Supplies</v>
      </c>
      <c r="L7970" t="str">
        <f>INDEX(product!C:C,MATCH(F7970,product!A:A,))</f>
        <v>Art</v>
      </c>
      <c r="M7970" t="str">
        <f>INDEX(product!D:D,MATCH(F7970,product!A:A,))</f>
        <v>BIC Brite Liner Highlighters, Chisel Tip</v>
      </c>
    </row>
    <row r="7971" spans="1:13" x14ac:dyDescent="0.25">
      <c r="A7971" s="1" t="s">
        <v>7589</v>
      </c>
      <c r="B7971" s="2">
        <v>42016</v>
      </c>
      <c r="C7971" s="2">
        <v>42021</v>
      </c>
      <c r="D7971" s="1" t="s">
        <v>19</v>
      </c>
      <c r="E7971" s="1" t="s">
        <v>3924</v>
      </c>
      <c r="F7971" s="1" t="s">
        <v>81</v>
      </c>
      <c r="G7971">
        <v>235.18799999999999</v>
      </c>
      <c r="H7971">
        <v>2</v>
      </c>
      <c r="I7971">
        <v>0.4</v>
      </c>
      <c r="J7971">
        <v>-43.117800000000003</v>
      </c>
      <c r="K7971" t="str">
        <f>INDEX(product!B:B,MATCH('TABELA TOTAL'!$F9799,product!A:A,0))</f>
        <v>Office Supplies</v>
      </c>
      <c r="L7971" t="str">
        <f>INDEX(product!C:C,MATCH(F7971,product!A:A,))</f>
        <v>Phones</v>
      </c>
      <c r="M7971" t="str">
        <f>INDEX(product!D:D,MATCH(F7971,product!A:A,))</f>
        <v>GE 30524EE4</v>
      </c>
    </row>
    <row r="7972" spans="1:13" x14ac:dyDescent="0.25">
      <c r="A7972" s="1" t="s">
        <v>7589</v>
      </c>
      <c r="B7972" s="2">
        <v>42016</v>
      </c>
      <c r="C7972" s="2">
        <v>42021</v>
      </c>
      <c r="D7972" s="1" t="s">
        <v>19</v>
      </c>
      <c r="E7972" s="1" t="s">
        <v>3924</v>
      </c>
      <c r="F7972" s="1" t="s">
        <v>3206</v>
      </c>
      <c r="G7972">
        <v>26.376000000000001</v>
      </c>
      <c r="H7972">
        <v>4</v>
      </c>
      <c r="I7972">
        <v>0.4</v>
      </c>
      <c r="J7972">
        <v>2.6375999999999999</v>
      </c>
      <c r="K7972" t="str">
        <f>INDEX(product!B:B,MATCH('TABELA TOTAL'!$F9800,product!A:A,0))</f>
        <v>Office Supplies</v>
      </c>
      <c r="L7972" t="str">
        <f>INDEX(product!C:C,MATCH(F7972,product!A:A,))</f>
        <v>Phones</v>
      </c>
      <c r="M7972" t="str">
        <f>INDEX(product!D:D,MATCH(F7972,product!A:A,))</f>
        <v>Anker 24W Portable Micro USB Car Charger</v>
      </c>
    </row>
    <row r="7973" spans="1:13" x14ac:dyDescent="0.25">
      <c r="A7973" s="1" t="s">
        <v>7589</v>
      </c>
      <c r="B7973" s="2">
        <v>42016</v>
      </c>
      <c r="C7973" s="2">
        <v>42021</v>
      </c>
      <c r="D7973" s="1" t="s">
        <v>19</v>
      </c>
      <c r="E7973" s="1" t="s">
        <v>3924</v>
      </c>
      <c r="F7973" s="1" t="s">
        <v>4800</v>
      </c>
      <c r="G7973">
        <v>10.384</v>
      </c>
      <c r="H7973">
        <v>2</v>
      </c>
      <c r="I7973">
        <v>0.2</v>
      </c>
      <c r="J7973">
        <v>2.2065999999999999</v>
      </c>
      <c r="K7973" t="str">
        <f>INDEX(product!B:B,MATCH('TABELA TOTAL'!$F9801,product!A:A,0))</f>
        <v>Office Supplies</v>
      </c>
      <c r="L7973" t="str">
        <f>INDEX(product!C:C,MATCH(F7973,product!A:A,))</f>
        <v>Accessories</v>
      </c>
      <c r="M7973" t="str">
        <f>INDEX(product!D:D,MATCH(F7973,product!A:A,))</f>
        <v>SanDisk Cruzer 4 GB USB Flash Drive</v>
      </c>
    </row>
    <row r="7974" spans="1:13" x14ac:dyDescent="0.25">
      <c r="A7974" s="1" t="s">
        <v>7589</v>
      </c>
      <c r="B7974" s="2">
        <v>42016</v>
      </c>
      <c r="C7974" s="2">
        <v>42021</v>
      </c>
      <c r="D7974" s="1" t="s">
        <v>19</v>
      </c>
      <c r="E7974" s="1" t="s">
        <v>3924</v>
      </c>
      <c r="F7974" s="1" t="s">
        <v>958</v>
      </c>
      <c r="G7974">
        <v>107.11799999999999</v>
      </c>
      <c r="H7974">
        <v>3</v>
      </c>
      <c r="I7974">
        <v>0.4</v>
      </c>
      <c r="J7974">
        <v>-21.4236</v>
      </c>
      <c r="K7974" t="str">
        <f>INDEX(product!B:B,MATCH('TABELA TOTAL'!$F9802,product!A:A,0))</f>
        <v>Office Supplies</v>
      </c>
      <c r="L7974" t="str">
        <f>INDEX(product!C:C,MATCH(F7974,product!A:A,))</f>
        <v>Phones</v>
      </c>
      <c r="M7974" t="str">
        <f>INDEX(product!D:D,MATCH(F7974,product!A:A,))</f>
        <v>LG Electronics Tone+ HBS-730 Bluetooth Headset</v>
      </c>
    </row>
    <row r="7975" spans="1:13" x14ac:dyDescent="0.25">
      <c r="A7975" s="1" t="s">
        <v>2427</v>
      </c>
      <c r="B7975" s="2">
        <v>42014</v>
      </c>
      <c r="C7975" s="2">
        <v>42019</v>
      </c>
      <c r="D7975" s="1" t="s">
        <v>19</v>
      </c>
      <c r="E7975" s="1" t="s">
        <v>2148</v>
      </c>
      <c r="F7975" s="1" t="s">
        <v>823</v>
      </c>
      <c r="G7975">
        <v>1018.104</v>
      </c>
      <c r="H7975">
        <v>4</v>
      </c>
      <c r="I7975">
        <v>0.4</v>
      </c>
      <c r="J7975">
        <v>-373.3048</v>
      </c>
      <c r="K7975" t="str">
        <f>INDEX(product!B:B,MATCH('TABELA TOTAL'!$F1671,product!A:A,0))</f>
        <v>Furniture</v>
      </c>
      <c r="L7975" t="str">
        <f>INDEX(product!C:C,MATCH(F7975,product!A:A,))</f>
        <v>Tables</v>
      </c>
      <c r="M7975" t="str">
        <f>INDEX(product!D:D,MATCH(F7975,product!A:A,))</f>
        <v>Bush Advantage Collection Racetrack Conference Table</v>
      </c>
    </row>
    <row r="7976" spans="1:13" x14ac:dyDescent="0.25">
      <c r="A7976" s="1" t="s">
        <v>6128</v>
      </c>
      <c r="B7976" s="2">
        <v>42013</v>
      </c>
      <c r="C7976" s="2">
        <v>42017</v>
      </c>
      <c r="D7976" s="1" t="s">
        <v>19</v>
      </c>
      <c r="E7976" s="1" t="s">
        <v>2526</v>
      </c>
      <c r="F7976" s="1" t="s">
        <v>528</v>
      </c>
      <c r="G7976">
        <v>106.32</v>
      </c>
      <c r="H7976">
        <v>3</v>
      </c>
      <c r="I7976">
        <v>0</v>
      </c>
      <c r="J7976">
        <v>49.970399999999998</v>
      </c>
      <c r="K7976" t="str">
        <f>INDEX(product!B:B,MATCH('TABELA TOTAL'!$F7092,product!A:A,0))</f>
        <v>Office Supplies</v>
      </c>
      <c r="L7976" t="str">
        <f>INDEX(product!C:C,MATCH(F7976,product!A:A,))</f>
        <v>Paper</v>
      </c>
      <c r="M7976" t="str">
        <f>INDEX(product!D:D,MATCH(F7976,product!A:A,))</f>
        <v>Easy-staple paper</v>
      </c>
    </row>
    <row r="7977" spans="1:13" x14ac:dyDescent="0.25">
      <c r="A7977" s="1" t="s">
        <v>6128</v>
      </c>
      <c r="B7977" s="2">
        <v>42013</v>
      </c>
      <c r="C7977" s="2">
        <v>42017</v>
      </c>
      <c r="D7977" s="1" t="s">
        <v>19</v>
      </c>
      <c r="E7977" s="1" t="s">
        <v>2526</v>
      </c>
      <c r="F7977" s="1" t="s">
        <v>3087</v>
      </c>
      <c r="G7977">
        <v>163.44</v>
      </c>
      <c r="H7977">
        <v>3</v>
      </c>
      <c r="I7977">
        <v>0</v>
      </c>
      <c r="J7977">
        <v>45.763199999999998</v>
      </c>
      <c r="K7977" t="str">
        <f>INDEX(product!B:B,MATCH('TABELA TOTAL'!$F7093,product!A:A,0))</f>
        <v>Office Supplies</v>
      </c>
      <c r="L7977" t="str">
        <f>INDEX(product!C:C,MATCH(F7977,product!A:A,))</f>
        <v>Appliances</v>
      </c>
      <c r="M7977" t="str">
        <f>INDEX(product!D:D,MATCH(F7977,product!A:A,))</f>
        <v>Belkin 5 Outlet SurgeMaster Power Centers</v>
      </c>
    </row>
    <row r="7978" spans="1:13" x14ac:dyDescent="0.25">
      <c r="A7978" s="1" t="s">
        <v>6128</v>
      </c>
      <c r="B7978" s="2">
        <v>42013</v>
      </c>
      <c r="C7978" s="2">
        <v>42017</v>
      </c>
      <c r="D7978" s="1" t="s">
        <v>19</v>
      </c>
      <c r="E7978" s="1" t="s">
        <v>2526</v>
      </c>
      <c r="F7978" s="1" t="s">
        <v>3343</v>
      </c>
      <c r="G7978">
        <v>42.76</v>
      </c>
      <c r="H7978">
        <v>2</v>
      </c>
      <c r="I7978">
        <v>0</v>
      </c>
      <c r="J7978">
        <v>11.117599999999999</v>
      </c>
      <c r="K7978" t="str">
        <f>INDEX(product!B:B,MATCH('TABELA TOTAL'!$F7094,product!A:A,0))</f>
        <v>Office Supplies</v>
      </c>
      <c r="L7978" t="str">
        <f>INDEX(product!C:C,MATCH(F7978,product!A:A,))</f>
        <v>Art</v>
      </c>
      <c r="M7978" t="str">
        <f>INDEX(product!D:D,MATCH(F7978,product!A:A,))</f>
        <v>Boston 1730 StandUp Electric Pencil Sharpener</v>
      </c>
    </row>
    <row r="7979" spans="1:13" x14ac:dyDescent="0.25">
      <c r="A7979" s="1" t="s">
        <v>6128</v>
      </c>
      <c r="B7979" s="2">
        <v>42013</v>
      </c>
      <c r="C7979" s="2">
        <v>42017</v>
      </c>
      <c r="D7979" s="1" t="s">
        <v>19</v>
      </c>
      <c r="E7979" s="1" t="s">
        <v>2526</v>
      </c>
      <c r="F7979" s="1" t="s">
        <v>3976</v>
      </c>
      <c r="G7979">
        <v>51.55</v>
      </c>
      <c r="H7979">
        <v>5</v>
      </c>
      <c r="I7979">
        <v>0</v>
      </c>
      <c r="J7979">
        <v>24.2285</v>
      </c>
      <c r="K7979" t="str">
        <f>INDEX(product!B:B,MATCH('TABELA TOTAL'!$F7095,product!A:A,0))</f>
        <v>Office Supplies</v>
      </c>
      <c r="L7979" t="str">
        <f>INDEX(product!C:C,MATCH(F7979,product!A:A,))</f>
        <v>Paper</v>
      </c>
      <c r="M7979" t="str">
        <f>INDEX(product!D:D,MATCH(F7979,product!A:A,))</f>
        <v>Speediset Carbonless Redi-Letter 7" x 8 1/2"</v>
      </c>
    </row>
    <row r="7980" spans="1:13" x14ac:dyDescent="0.25">
      <c r="A7980" s="1" t="s">
        <v>6443</v>
      </c>
      <c r="B7980" s="2">
        <v>42010</v>
      </c>
      <c r="C7980" s="2">
        <v>42016</v>
      </c>
      <c r="D7980" s="1" t="s">
        <v>19</v>
      </c>
      <c r="E7980" s="1" t="s">
        <v>1876</v>
      </c>
      <c r="F7980" s="1" t="s">
        <v>2067</v>
      </c>
      <c r="G7980">
        <v>29.6</v>
      </c>
      <c r="H7980">
        <v>5</v>
      </c>
      <c r="I7980">
        <v>0.2</v>
      </c>
      <c r="J7980">
        <v>9.25</v>
      </c>
      <c r="K7980" t="str">
        <f>INDEX(product!B:B,MATCH('TABELA TOTAL'!$F7718,product!A:A,0))</f>
        <v>Office Supplies</v>
      </c>
      <c r="L7980" t="str">
        <f>INDEX(product!C:C,MATCH(F7980,product!A:A,))</f>
        <v>Paper</v>
      </c>
      <c r="M7980" t="str">
        <f>INDEX(product!D:D,MATCH(F7980,product!A:A,))</f>
        <v>It's Hot Message Books with Stickers, 2 3/4" x 5"</v>
      </c>
    </row>
    <row r="7981" spans="1:13" x14ac:dyDescent="0.25">
      <c r="A7981" s="1" t="s">
        <v>6443</v>
      </c>
      <c r="B7981" s="2">
        <v>42010</v>
      </c>
      <c r="C7981" s="2">
        <v>42016</v>
      </c>
      <c r="D7981" s="1" t="s">
        <v>19</v>
      </c>
      <c r="E7981" s="1" t="s">
        <v>1876</v>
      </c>
      <c r="F7981" s="1" t="s">
        <v>1027</v>
      </c>
      <c r="G7981">
        <v>1.9379999999999999</v>
      </c>
      <c r="H7981">
        <v>2</v>
      </c>
      <c r="I7981">
        <v>0.7</v>
      </c>
      <c r="J7981">
        <v>-1.3566</v>
      </c>
      <c r="K7981" t="str">
        <f>INDEX(product!B:B,MATCH('TABELA TOTAL'!$F7719,product!A:A,0))</f>
        <v>Furniture</v>
      </c>
      <c r="L7981" t="str">
        <f>INDEX(product!C:C,MATCH(F7981,product!A:A,))</f>
        <v>Binders</v>
      </c>
      <c r="M7981" t="str">
        <f>INDEX(product!D:D,MATCH(F7981,product!A:A,))</f>
        <v>Recycled Pressboard Report Cover with Reinforced Top Hinge</v>
      </c>
    </row>
    <row r="7982" spans="1:13" x14ac:dyDescent="0.25">
      <c r="A7982" s="1" t="s">
        <v>4488</v>
      </c>
      <c r="B7982" s="2">
        <v>42009</v>
      </c>
      <c r="C7982" s="2">
        <v>42014</v>
      </c>
      <c r="D7982" s="1" t="s">
        <v>19</v>
      </c>
      <c r="E7982" s="1" t="s">
        <v>1127</v>
      </c>
      <c r="F7982" s="1" t="s">
        <v>787</v>
      </c>
      <c r="G7982">
        <v>61.584000000000003</v>
      </c>
      <c r="H7982">
        <v>1</v>
      </c>
      <c r="I7982">
        <v>0.2</v>
      </c>
      <c r="J7982">
        <v>-6.9282000000000004</v>
      </c>
      <c r="K7982" t="str">
        <f>INDEX(product!B:B,MATCH('TABELA TOTAL'!$F4229,product!A:A,0))</f>
        <v>Office Supplies</v>
      </c>
      <c r="L7982" t="str">
        <f>INDEX(product!C:C,MATCH(F7982,product!A:A,))</f>
        <v>Chairs</v>
      </c>
      <c r="M7982" t="str">
        <f>INDEX(product!D:D,MATCH(F7982,product!A:A,))</f>
        <v>Global Deluxe Steno Chair</v>
      </c>
    </row>
    <row r="7983" spans="1:13" x14ac:dyDescent="0.25">
      <c r="A7983" s="1" t="s">
        <v>6445</v>
      </c>
      <c r="B7983" s="2">
        <v>42009</v>
      </c>
      <c r="C7983" s="2">
        <v>42014</v>
      </c>
      <c r="D7983" s="1" t="s">
        <v>19</v>
      </c>
      <c r="E7983" s="1" t="s">
        <v>1893</v>
      </c>
      <c r="F7983" s="1" t="s">
        <v>3774</v>
      </c>
      <c r="G7983">
        <v>59.52</v>
      </c>
      <c r="H7983">
        <v>3</v>
      </c>
      <c r="I7983">
        <v>0</v>
      </c>
      <c r="J7983">
        <v>15.475199999999999</v>
      </c>
      <c r="K7983" t="str">
        <f>INDEX(product!B:B,MATCH('TABELA TOTAL'!$F7721,product!A:A,0))</f>
        <v>Technology</v>
      </c>
      <c r="L7983" t="str">
        <f>INDEX(product!C:C,MATCH(F7983,product!A:A,))</f>
        <v>Art</v>
      </c>
      <c r="M7983" t="str">
        <f>INDEX(product!D:D,MATCH(F7983,product!A:A,))</f>
        <v>Newell 34</v>
      </c>
    </row>
    <row r="7984" spans="1:13" x14ac:dyDescent="0.25">
      <c r="A7984" s="1" t="s">
        <v>6445</v>
      </c>
      <c r="B7984" s="2">
        <v>42009</v>
      </c>
      <c r="C7984" s="2">
        <v>42014</v>
      </c>
      <c r="D7984" s="1" t="s">
        <v>19</v>
      </c>
      <c r="E7984" s="1" t="s">
        <v>1893</v>
      </c>
      <c r="F7984" s="1" t="s">
        <v>1599</v>
      </c>
      <c r="G7984">
        <v>17.48</v>
      </c>
      <c r="H7984">
        <v>2</v>
      </c>
      <c r="I7984">
        <v>0</v>
      </c>
      <c r="J7984">
        <v>8.2156000000000002</v>
      </c>
      <c r="K7984" t="str">
        <f>INDEX(product!B:B,MATCH('TABELA TOTAL'!$F7722,product!A:A,0))</f>
        <v>Furniture</v>
      </c>
      <c r="L7984" t="str">
        <f>INDEX(product!C:C,MATCH(F7984,product!A:A,))</f>
        <v>Envelopes</v>
      </c>
      <c r="M7984" t="str">
        <f>INDEX(product!D:D,MATCH(F7984,product!A:A,))</f>
        <v>#10- 4 1/8" x 9 1/2" Recycled Envelopes</v>
      </c>
    </row>
    <row r="7985" spans="1:13" x14ac:dyDescent="0.25">
      <c r="A7985" s="1" t="s">
        <v>6445</v>
      </c>
      <c r="B7985" s="2">
        <v>42009</v>
      </c>
      <c r="C7985" s="2">
        <v>42014</v>
      </c>
      <c r="D7985" s="1" t="s">
        <v>19</v>
      </c>
      <c r="E7985" s="1" t="s">
        <v>1893</v>
      </c>
      <c r="F7985" s="1" t="s">
        <v>2922</v>
      </c>
      <c r="G7985">
        <v>13.167999999999999</v>
      </c>
      <c r="H7985">
        <v>2</v>
      </c>
      <c r="I7985">
        <v>0.2</v>
      </c>
      <c r="J7985">
        <v>4.6087999999999996</v>
      </c>
      <c r="K7985" t="str">
        <f>INDEX(product!B:B,MATCH('TABELA TOTAL'!$F7723,product!A:A,0))</f>
        <v>Furniture</v>
      </c>
      <c r="L7985" t="str">
        <f>INDEX(product!C:C,MATCH(F7985,product!A:A,))</f>
        <v>Binders</v>
      </c>
      <c r="M7985" t="str">
        <f>INDEX(product!D:D,MATCH(F7985,product!A:A,))</f>
        <v>Wilson Jones data.warehouse D-Ring Binders with DublLock</v>
      </c>
    </row>
    <row r="7986" spans="1:13" x14ac:dyDescent="0.25">
      <c r="A7986" s="1" t="s">
        <v>6789</v>
      </c>
      <c r="B7986" s="2">
        <v>42009</v>
      </c>
      <c r="C7986" s="2">
        <v>42014</v>
      </c>
      <c r="D7986" s="1" t="s">
        <v>19</v>
      </c>
      <c r="E7986" s="1" t="s">
        <v>1386</v>
      </c>
      <c r="F7986" s="1" t="s">
        <v>2008</v>
      </c>
      <c r="G7986">
        <v>87.36</v>
      </c>
      <c r="H7986">
        <v>6</v>
      </c>
      <c r="I7986">
        <v>0</v>
      </c>
      <c r="J7986">
        <v>23.587199999999999</v>
      </c>
      <c r="K7986" t="str">
        <f>INDEX(product!B:B,MATCH('TABELA TOTAL'!$F8376,product!A:A,0))</f>
        <v>Office Supplies</v>
      </c>
      <c r="L7986" t="str">
        <f>INDEX(product!C:C,MATCH(F7986,product!A:A,))</f>
        <v>Appliances</v>
      </c>
      <c r="M7986" t="str">
        <f>INDEX(product!D:D,MATCH(F7986,product!A:A,))</f>
        <v>Acco 6 Outlet Guardian Premium Surge Suppressor</v>
      </c>
    </row>
    <row r="7987" spans="1:13" x14ac:dyDescent="0.25">
      <c r="A7987" s="1" t="s">
        <v>6789</v>
      </c>
      <c r="B7987" s="2">
        <v>42009</v>
      </c>
      <c r="C7987" s="2">
        <v>42014</v>
      </c>
      <c r="D7987" s="1" t="s">
        <v>19</v>
      </c>
      <c r="E7987" s="1" t="s">
        <v>1386</v>
      </c>
      <c r="F7987" s="1" t="s">
        <v>1395</v>
      </c>
      <c r="G7987">
        <v>56.16</v>
      </c>
      <c r="H7987">
        <v>6</v>
      </c>
      <c r="I7987">
        <v>0.2</v>
      </c>
      <c r="J7987">
        <v>17.55</v>
      </c>
      <c r="K7987" t="str">
        <f>INDEX(product!B:B,MATCH('TABELA TOTAL'!$F8377,product!A:A,0))</f>
        <v>Office Supplies</v>
      </c>
      <c r="L7987" t="str">
        <f>INDEX(product!C:C,MATCH(F7987,product!A:A,))</f>
        <v>Binders</v>
      </c>
      <c r="M7987" t="str">
        <f>INDEX(product!D:D,MATCH(F7987,product!A:A,))</f>
        <v>Fellowes Binding Cases</v>
      </c>
    </row>
    <row r="7988" spans="1:13" x14ac:dyDescent="0.25">
      <c r="A7988" s="1" t="s">
        <v>5164</v>
      </c>
      <c r="B7988" s="2">
        <v>42008</v>
      </c>
      <c r="C7988" s="2">
        <v>42014</v>
      </c>
      <c r="D7988" s="1" t="s">
        <v>19</v>
      </c>
      <c r="E7988" s="1" t="s">
        <v>1284</v>
      </c>
      <c r="F7988" s="1" t="s">
        <v>1769</v>
      </c>
      <c r="G7988">
        <v>32.340000000000003</v>
      </c>
      <c r="H7988">
        <v>3</v>
      </c>
      <c r="I7988">
        <v>0</v>
      </c>
      <c r="J7988">
        <v>15.523199999999999</v>
      </c>
      <c r="K7988" t="str">
        <f>INDEX(product!B:B,MATCH('TABELA TOTAL'!$F5350,product!A:A,0))</f>
        <v>Office Supplies</v>
      </c>
      <c r="L7988" t="str">
        <f>INDEX(product!C:C,MATCH(F7988,product!A:A,))</f>
        <v>Binders</v>
      </c>
      <c r="M7988" t="str">
        <f>INDEX(product!D:D,MATCH(F7988,product!A:A,))</f>
        <v>GBC Standard Recycled Report Covers, Clear Plastic Sheets</v>
      </c>
    </row>
    <row r="7989" spans="1:13" x14ac:dyDescent="0.25">
      <c r="A7989" s="1" t="s">
        <v>5164</v>
      </c>
      <c r="B7989" s="2">
        <v>42008</v>
      </c>
      <c r="C7989" s="2">
        <v>42014</v>
      </c>
      <c r="D7989" s="1" t="s">
        <v>19</v>
      </c>
      <c r="E7989" s="1" t="s">
        <v>1284</v>
      </c>
      <c r="F7989" s="1" t="s">
        <v>462</v>
      </c>
      <c r="G7989">
        <v>39.9</v>
      </c>
      <c r="H7989">
        <v>5</v>
      </c>
      <c r="I7989">
        <v>0</v>
      </c>
      <c r="J7989">
        <v>19.95</v>
      </c>
      <c r="K7989" t="str">
        <f>INDEX(product!B:B,MATCH('TABELA TOTAL'!$F5351,product!A:A,0))</f>
        <v>Office Supplies</v>
      </c>
      <c r="L7989" t="str">
        <f>INDEX(product!C:C,MATCH(F7989,product!A:A,))</f>
        <v>Paper</v>
      </c>
      <c r="M7989" t="str">
        <f>INDEX(product!D:D,MATCH(F7989,product!A:A,))</f>
        <v>Adams Telephone Message Book w/Frequently-Called Numbers Space, 400 Messages per Book</v>
      </c>
    </row>
    <row r="7990" spans="1:13" x14ac:dyDescent="0.25">
      <c r="A7990" s="1" t="s">
        <v>5358</v>
      </c>
      <c r="B7990" s="2">
        <v>42008</v>
      </c>
      <c r="C7990" s="2">
        <v>42013</v>
      </c>
      <c r="D7990" s="1" t="s">
        <v>19</v>
      </c>
      <c r="E7990" s="1" t="s">
        <v>516</v>
      </c>
      <c r="F7990" s="1" t="s">
        <v>2176</v>
      </c>
      <c r="G7990">
        <v>192.22</v>
      </c>
      <c r="H7990">
        <v>14</v>
      </c>
      <c r="I7990">
        <v>0</v>
      </c>
      <c r="J7990">
        <v>69.199200000000005</v>
      </c>
      <c r="K7990" t="str">
        <f>INDEX(product!B:B,MATCH('TABELA TOTAL'!$F5648,product!A:A,0))</f>
        <v>Technology</v>
      </c>
      <c r="L7990" t="str">
        <f>INDEX(product!C:C,MATCH(F7990,product!A:A,))</f>
        <v>Furnishings</v>
      </c>
      <c r="M7990" t="str">
        <f>INDEX(product!D:D,MATCH(F7990,product!A:A,))</f>
        <v>DAX Wood Document Frame</v>
      </c>
    </row>
    <row r="7991" spans="1:13" x14ac:dyDescent="0.25">
      <c r="A7991" s="1" t="s">
        <v>4268</v>
      </c>
      <c r="B7991" s="2">
        <v>42007</v>
      </c>
      <c r="C7991" s="2">
        <v>42012</v>
      </c>
      <c r="D7991" s="1" t="s">
        <v>19</v>
      </c>
      <c r="E7991" s="1" t="s">
        <v>1078</v>
      </c>
      <c r="F7991" s="1" t="s">
        <v>580</v>
      </c>
      <c r="G7991">
        <v>10.368</v>
      </c>
      <c r="H7991">
        <v>2</v>
      </c>
      <c r="I7991">
        <v>0.2</v>
      </c>
      <c r="J7991">
        <v>3.6288</v>
      </c>
      <c r="K7991" t="str">
        <f>INDEX(product!B:B,MATCH('TABELA TOTAL'!$F3902,product!A:A,0))</f>
        <v>Office Supplies</v>
      </c>
      <c r="L7991" t="str">
        <f>INDEX(product!C:C,MATCH(F7991,product!A:A,))</f>
        <v>Paper</v>
      </c>
      <c r="M7991" t="str">
        <f>INDEX(product!D:D,MATCH(F7991,product!A:A,))</f>
        <v>Xerox 21</v>
      </c>
    </row>
    <row r="7992" spans="1:13" x14ac:dyDescent="0.25">
      <c r="A7992" s="1" t="s">
        <v>4993</v>
      </c>
      <c r="B7992" s="2">
        <v>42007</v>
      </c>
      <c r="C7992" s="2">
        <v>42012</v>
      </c>
      <c r="D7992" s="1" t="s">
        <v>11</v>
      </c>
      <c r="E7992" s="1" t="s">
        <v>4436</v>
      </c>
      <c r="F7992" s="1" t="s">
        <v>1638</v>
      </c>
      <c r="G7992">
        <v>398.4</v>
      </c>
      <c r="H7992">
        <v>5</v>
      </c>
      <c r="I7992">
        <v>0.2</v>
      </c>
      <c r="J7992">
        <v>84.66</v>
      </c>
      <c r="K7992" t="str">
        <f>INDEX(product!B:B,MATCH('TABELA TOTAL'!$F5055,product!A:A,0))</f>
        <v>Office Supplies</v>
      </c>
      <c r="L7992" t="str">
        <f>INDEX(product!C:C,MATCH(F7992,product!A:A,))</f>
        <v>Accessories</v>
      </c>
      <c r="M7992" t="str">
        <f>INDEX(product!D:D,MATCH(F7992,product!A:A,))</f>
        <v>Enermax Acrylux Wireless Keyboard</v>
      </c>
    </row>
    <row r="7993" spans="1:13" x14ac:dyDescent="0.25">
      <c r="A7993" s="1" t="s">
        <v>4993</v>
      </c>
      <c r="B7993" s="2">
        <v>42007</v>
      </c>
      <c r="C7993" s="2">
        <v>42012</v>
      </c>
      <c r="D7993" s="1" t="s">
        <v>11</v>
      </c>
      <c r="E7993" s="1" t="s">
        <v>4436</v>
      </c>
      <c r="F7993" s="1" t="s">
        <v>908</v>
      </c>
      <c r="G7993">
        <v>7.056</v>
      </c>
      <c r="H7993">
        <v>3</v>
      </c>
      <c r="I7993">
        <v>0.2</v>
      </c>
      <c r="J7993">
        <v>0.79379999999999995</v>
      </c>
      <c r="K7993" t="str">
        <f>INDEX(product!B:B,MATCH('TABELA TOTAL'!$F5056,product!A:A,0))</f>
        <v>Technology</v>
      </c>
      <c r="L7993" t="str">
        <f>INDEX(product!C:C,MATCH(F7993,product!A:A,))</f>
        <v>Art</v>
      </c>
      <c r="M7993" t="str">
        <f>INDEX(product!D:D,MATCH(F7993,product!A:A,))</f>
        <v>Newell 317</v>
      </c>
    </row>
    <row r="7994" spans="1:13" x14ac:dyDescent="0.25">
      <c r="A7994" s="1" t="s">
        <v>4993</v>
      </c>
      <c r="B7994" s="2">
        <v>42007</v>
      </c>
      <c r="C7994" s="2">
        <v>42012</v>
      </c>
      <c r="D7994" s="1" t="s">
        <v>11</v>
      </c>
      <c r="E7994" s="1" t="s">
        <v>4436</v>
      </c>
      <c r="F7994" s="1" t="s">
        <v>1203</v>
      </c>
      <c r="G7994">
        <v>1352.3976</v>
      </c>
      <c r="H7994">
        <v>9</v>
      </c>
      <c r="I7994">
        <v>0.32</v>
      </c>
      <c r="J7994">
        <v>-437.54039999999998</v>
      </c>
      <c r="K7994" t="str">
        <f>INDEX(product!B:B,MATCH('TABELA TOTAL'!$F5057,product!A:A,0))</f>
        <v>Office Supplies</v>
      </c>
      <c r="L7994" t="str">
        <f>INDEX(product!C:C,MATCH(F7994,product!A:A,))</f>
        <v>Bookcases</v>
      </c>
      <c r="M7994" t="str">
        <f>INDEX(product!D:D,MATCH(F7994,product!A:A,))</f>
        <v>O'Sullivan Living Dimensions 5-Shelf Bookcases</v>
      </c>
    </row>
    <row r="7995" spans="1:13" x14ac:dyDescent="0.25">
      <c r="A7995" s="1" t="s">
        <v>415</v>
      </c>
      <c r="B7995" s="2">
        <v>42006</v>
      </c>
      <c r="C7995" s="2">
        <v>42013</v>
      </c>
      <c r="D7995" s="1" t="s">
        <v>19</v>
      </c>
      <c r="E7995" s="1" t="s">
        <v>416</v>
      </c>
      <c r="F7995" s="1" t="s">
        <v>417</v>
      </c>
      <c r="G7995">
        <v>23.68</v>
      </c>
      <c r="H7995">
        <v>2</v>
      </c>
      <c r="I7995">
        <v>0.2</v>
      </c>
      <c r="J7995">
        <v>8.8800000000000008</v>
      </c>
      <c r="K7995" t="str">
        <f>INDEX(product!B:B,MATCH('TABELA TOTAL'!$F214,product!A:A,0))</f>
        <v>Office Supplies</v>
      </c>
      <c r="L7995" t="str">
        <f>INDEX(product!C:C,MATCH(F7995,product!A:A,))</f>
        <v>Labels</v>
      </c>
      <c r="M7995" t="str">
        <f>INDEX(product!D:D,MATCH(F7995,product!A:A,))</f>
        <v>Avery 505</v>
      </c>
    </row>
    <row r="7996" spans="1:13" x14ac:dyDescent="0.25">
      <c r="A7996" s="1" t="s">
        <v>415</v>
      </c>
      <c r="B7996" s="2">
        <v>42006</v>
      </c>
      <c r="C7996" s="2">
        <v>42013</v>
      </c>
      <c r="D7996" s="1" t="s">
        <v>19</v>
      </c>
      <c r="E7996" s="1" t="s">
        <v>416</v>
      </c>
      <c r="F7996" s="1" t="s">
        <v>418</v>
      </c>
      <c r="G7996">
        <v>452.45</v>
      </c>
      <c r="H7996">
        <v>5</v>
      </c>
      <c r="I7996">
        <v>0.5</v>
      </c>
      <c r="J7996">
        <v>-244.32300000000001</v>
      </c>
      <c r="K7996" t="str">
        <f>INDEX(product!B:B,MATCH('TABELA TOTAL'!$F215,product!A:A,0))</f>
        <v>Office Supplies</v>
      </c>
      <c r="L7996" t="str">
        <f>INDEX(product!C:C,MATCH(F7996,product!A:A,))</f>
        <v>Bookcases</v>
      </c>
      <c r="M7996" t="str">
        <f>INDEX(product!D:D,MATCH(F7996,product!A:A,))</f>
        <v>O'Sullivan 2-Door Barrister Bookcase in Odessa Pine</v>
      </c>
    </row>
    <row r="7997" spans="1:13" x14ac:dyDescent="0.25">
      <c r="A7997" s="1" t="s">
        <v>415</v>
      </c>
      <c r="B7997" s="2">
        <v>42006</v>
      </c>
      <c r="C7997" s="2">
        <v>42013</v>
      </c>
      <c r="D7997" s="1" t="s">
        <v>19</v>
      </c>
      <c r="E7997" s="1" t="s">
        <v>416</v>
      </c>
      <c r="F7997" s="1" t="s">
        <v>220</v>
      </c>
      <c r="G7997">
        <v>62.981999999999999</v>
      </c>
      <c r="H7997">
        <v>3</v>
      </c>
      <c r="I7997">
        <v>0.4</v>
      </c>
      <c r="J7997">
        <v>-14.6958</v>
      </c>
      <c r="K7997" t="str">
        <f>INDEX(product!B:B,MATCH('TABELA TOTAL'!$F216,product!A:A,0))</f>
        <v>Furniture</v>
      </c>
      <c r="L7997" t="str">
        <f>INDEX(product!C:C,MATCH(F7997,product!A:A,))</f>
        <v>Phones</v>
      </c>
      <c r="M7997" t="str">
        <f>INDEX(product!D:D,MATCH(F7997,product!A:A,))</f>
        <v>Speck Products Candyshell Flip Case</v>
      </c>
    </row>
    <row r="7998" spans="1:13" x14ac:dyDescent="0.25">
      <c r="A7998" s="1" t="s">
        <v>415</v>
      </c>
      <c r="B7998" s="2">
        <v>42006</v>
      </c>
      <c r="C7998" s="2">
        <v>42013</v>
      </c>
      <c r="D7998" s="1" t="s">
        <v>19</v>
      </c>
      <c r="E7998" s="1" t="s">
        <v>416</v>
      </c>
      <c r="F7998" s="1" t="s">
        <v>419</v>
      </c>
      <c r="G7998">
        <v>1188</v>
      </c>
      <c r="H7998">
        <v>9</v>
      </c>
      <c r="I7998">
        <v>0.7</v>
      </c>
      <c r="J7998">
        <v>-950.4</v>
      </c>
      <c r="K7998" t="str">
        <f>INDEX(product!B:B,MATCH('TABELA TOTAL'!$F217,product!A:A,0))</f>
        <v>Office Supplies</v>
      </c>
      <c r="L7998" t="str">
        <f>INDEX(product!C:C,MATCH(F7998,product!A:A,))</f>
        <v>Machines</v>
      </c>
      <c r="M7998" t="str">
        <f>INDEX(product!D:D,MATCH(F7998,product!A:A,))</f>
        <v>Cisco 9971 IP Video Phone Charcoal</v>
      </c>
    </row>
    <row r="7999" spans="1:13" x14ac:dyDescent="0.25">
      <c r="A7999" s="1" t="s">
        <v>415</v>
      </c>
      <c r="B7999" s="2">
        <v>42006</v>
      </c>
      <c r="C7999" s="2">
        <v>42013</v>
      </c>
      <c r="D7999" s="1" t="s">
        <v>19</v>
      </c>
      <c r="E7999" s="1" t="s">
        <v>416</v>
      </c>
      <c r="F7999" s="1" t="s">
        <v>420</v>
      </c>
      <c r="G7999">
        <v>89.584000000000003</v>
      </c>
      <c r="H7999">
        <v>2</v>
      </c>
      <c r="I7999">
        <v>0.2</v>
      </c>
      <c r="J7999">
        <v>4.4791999999999996</v>
      </c>
      <c r="K7999" t="str">
        <f>INDEX(product!B:B,MATCH('TABELA TOTAL'!$F218,product!A:A,0))</f>
        <v>Furniture</v>
      </c>
      <c r="L7999" t="str">
        <f>INDEX(product!C:C,MATCH(F7999,product!A:A,))</f>
        <v>Accessories</v>
      </c>
      <c r="M7999" t="str">
        <f>INDEX(product!D:D,MATCH(F7999,product!A:A,))</f>
        <v>Sony Micro Vault Click 16 GB USB 2.0 Flash Drive</v>
      </c>
    </row>
    <row r="8000" spans="1:13" x14ac:dyDescent="0.25">
      <c r="A8000" s="1" t="s">
        <v>3207</v>
      </c>
      <c r="B8000" s="2">
        <v>42006</v>
      </c>
      <c r="C8000" s="2">
        <v>42008</v>
      </c>
      <c r="D8000" s="1" t="s">
        <v>11</v>
      </c>
      <c r="E8000" s="1" t="s">
        <v>496</v>
      </c>
      <c r="F8000" s="1" t="s">
        <v>3208</v>
      </c>
      <c r="G8000">
        <v>85.52</v>
      </c>
      <c r="H8000">
        <v>2</v>
      </c>
      <c r="I8000">
        <v>0</v>
      </c>
      <c r="J8000">
        <v>22.235199999999999</v>
      </c>
      <c r="K8000" t="str">
        <f>INDEX(product!B:B,MATCH('TABELA TOTAL'!$F2488,product!A:A,0))</f>
        <v>Furniture</v>
      </c>
      <c r="L8000" t="str">
        <f>INDEX(product!C:C,MATCH(F8000,product!A:A,))</f>
        <v>Storage</v>
      </c>
      <c r="M8000" t="str">
        <f>INDEX(product!D:D,MATCH(F8000,product!A:A,))</f>
        <v>SAFCO Mobile Desk Side File, Wire Frame</v>
      </c>
    </row>
    <row r="8001" spans="1:13" x14ac:dyDescent="0.25">
      <c r="A8001" s="1" t="s">
        <v>3207</v>
      </c>
      <c r="B8001" s="2">
        <v>42006</v>
      </c>
      <c r="C8001" s="2">
        <v>42008</v>
      </c>
      <c r="D8001" s="1" t="s">
        <v>11</v>
      </c>
      <c r="E8001" s="1" t="s">
        <v>496</v>
      </c>
      <c r="F8001" s="1" t="s">
        <v>3209</v>
      </c>
      <c r="G8001">
        <v>9.84</v>
      </c>
      <c r="H8001">
        <v>3</v>
      </c>
      <c r="I8001">
        <v>0</v>
      </c>
      <c r="J8001">
        <v>2.6568000000000001</v>
      </c>
      <c r="K8001" t="str">
        <f>INDEX(product!B:B,MATCH('TABELA TOTAL'!$F2489,product!A:A,0))</f>
        <v>Office Supplies</v>
      </c>
      <c r="L8001" t="str">
        <f>INDEX(product!C:C,MATCH(F8001,product!A:A,))</f>
        <v>Art</v>
      </c>
      <c r="M8001" t="str">
        <f>INDEX(product!D:D,MATCH(F8001,product!A:A,))</f>
        <v>Newell 313</v>
      </c>
    </row>
    <row r="8002" spans="1:13" x14ac:dyDescent="0.25">
      <c r="A8002" s="1" t="s">
        <v>3207</v>
      </c>
      <c r="B8002" s="2">
        <v>42006</v>
      </c>
      <c r="C8002" s="2">
        <v>42008</v>
      </c>
      <c r="D8002" s="1" t="s">
        <v>11</v>
      </c>
      <c r="E8002" s="1" t="s">
        <v>496</v>
      </c>
      <c r="F8002" s="1" t="s">
        <v>2995</v>
      </c>
      <c r="G8002">
        <v>20.04</v>
      </c>
      <c r="H8002">
        <v>3</v>
      </c>
      <c r="I8002">
        <v>0</v>
      </c>
      <c r="J8002">
        <v>9.6191999999999993</v>
      </c>
      <c r="K8002" t="str">
        <f>INDEX(product!B:B,MATCH('TABELA TOTAL'!$F2490,product!A:A,0))</f>
        <v>Technology</v>
      </c>
      <c r="L8002" t="str">
        <f>INDEX(product!C:C,MATCH(F8002,product!A:A,))</f>
        <v>Paper</v>
      </c>
      <c r="M8002" t="str">
        <f>INDEX(product!D:D,MATCH(F8002,product!A:A,))</f>
        <v>Xerox 1959</v>
      </c>
    </row>
    <row r="8003" spans="1:13" x14ac:dyDescent="0.25">
      <c r="A8003" s="1" t="s">
        <v>2283</v>
      </c>
      <c r="B8003" s="2">
        <v>42004</v>
      </c>
      <c r="C8003" s="2">
        <v>42008</v>
      </c>
      <c r="D8003" s="1" t="s">
        <v>11</v>
      </c>
      <c r="E8003" s="1" t="s">
        <v>1475</v>
      </c>
      <c r="F8003" s="1" t="s">
        <v>373</v>
      </c>
      <c r="G8003">
        <v>1573.4880000000001</v>
      </c>
      <c r="H8003">
        <v>7</v>
      </c>
      <c r="I8003">
        <v>0.2</v>
      </c>
      <c r="J8003">
        <v>196.68600000000001</v>
      </c>
      <c r="K8003" t="str">
        <f>INDEX(product!B:B,MATCH('TABELA TOTAL'!$F1547,product!A:A,0))</f>
        <v>Furniture</v>
      </c>
      <c r="L8003" t="str">
        <f>INDEX(product!C:C,MATCH(F8003,product!A:A,))</f>
        <v>Bookcases</v>
      </c>
      <c r="M8003" t="str">
        <f>INDEX(product!D:D,MATCH(F8003,product!A:A,))</f>
        <v>Atlantic Metals Mobile 4-Shelf Bookcases, Custom Colors</v>
      </c>
    </row>
    <row r="8004" spans="1:13" x14ac:dyDescent="0.25">
      <c r="A8004" s="1" t="s">
        <v>2774</v>
      </c>
      <c r="B8004" s="2">
        <v>42004</v>
      </c>
      <c r="C8004" s="2">
        <v>42008</v>
      </c>
      <c r="D8004" s="1" t="s">
        <v>19</v>
      </c>
      <c r="E8004" s="1" t="s">
        <v>1510</v>
      </c>
      <c r="F8004" s="1" t="s">
        <v>1595</v>
      </c>
      <c r="G8004">
        <v>29.68</v>
      </c>
      <c r="H8004">
        <v>7</v>
      </c>
      <c r="I8004">
        <v>0</v>
      </c>
      <c r="J8004">
        <v>11.575200000000001</v>
      </c>
      <c r="K8004" t="str">
        <f>INDEX(product!B:B,MATCH('TABELA TOTAL'!$F2007,product!A:A,0))</f>
        <v>Office Supplies</v>
      </c>
      <c r="L8004" t="str">
        <f>INDEX(product!C:C,MATCH(F8004,product!A:A,))</f>
        <v>Art</v>
      </c>
      <c r="M8004" t="str">
        <f>INDEX(product!D:D,MATCH(F8004,product!A:A,))</f>
        <v>BIC Brite Liner Grip Highlighters, Assorted, 5/Pack</v>
      </c>
    </row>
    <row r="8005" spans="1:13" x14ac:dyDescent="0.25">
      <c r="A8005" s="1" t="s">
        <v>2774</v>
      </c>
      <c r="B8005" s="2">
        <v>42004</v>
      </c>
      <c r="C8005" s="2">
        <v>42008</v>
      </c>
      <c r="D8005" s="1" t="s">
        <v>19</v>
      </c>
      <c r="E8005" s="1" t="s">
        <v>1510</v>
      </c>
      <c r="F8005" s="1" t="s">
        <v>480</v>
      </c>
      <c r="G8005">
        <v>47.53</v>
      </c>
      <c r="H8005">
        <v>7</v>
      </c>
      <c r="I8005">
        <v>0</v>
      </c>
      <c r="J8005">
        <v>16.1602</v>
      </c>
      <c r="K8005" t="str">
        <f>INDEX(product!B:B,MATCH('TABELA TOTAL'!$F2008,product!A:A,0))</f>
        <v>Office Supplies</v>
      </c>
      <c r="L8005" t="str">
        <f>INDEX(product!C:C,MATCH(F8005,product!A:A,))</f>
        <v>Accessories</v>
      </c>
      <c r="M8005" t="str">
        <f>INDEX(product!D:D,MATCH(F8005,product!A:A,))</f>
        <v>Sabrent 4-Port USB 2.0 Hub</v>
      </c>
    </row>
    <row r="8006" spans="1:13" x14ac:dyDescent="0.25">
      <c r="A8006" s="1" t="s">
        <v>3083</v>
      </c>
      <c r="B8006" s="2">
        <v>42004</v>
      </c>
      <c r="C8006" s="2">
        <v>42007</v>
      </c>
      <c r="D8006" s="1" t="s">
        <v>79</v>
      </c>
      <c r="E8006" s="1" t="s">
        <v>181</v>
      </c>
      <c r="F8006" s="1" t="s">
        <v>3084</v>
      </c>
      <c r="G8006">
        <v>63.2</v>
      </c>
      <c r="H8006">
        <v>5</v>
      </c>
      <c r="I8006">
        <v>0</v>
      </c>
      <c r="J8006">
        <v>23.384</v>
      </c>
      <c r="K8006" t="str">
        <f>INDEX(product!B:B,MATCH('TABELA TOTAL'!$F2343,product!A:A,0))</f>
        <v>Office Supplies</v>
      </c>
      <c r="L8006" t="str">
        <f>INDEX(product!C:C,MATCH(F8006,product!A:A,))</f>
        <v>Furnishings</v>
      </c>
      <c r="M8006" t="str">
        <f>INDEX(product!D:D,MATCH(F8006,product!A:A,))</f>
        <v>Nu-Dell Executive Frame</v>
      </c>
    </row>
    <row r="8007" spans="1:13" x14ac:dyDescent="0.25">
      <c r="A8007" s="1" t="s">
        <v>3083</v>
      </c>
      <c r="B8007" s="2">
        <v>42004</v>
      </c>
      <c r="C8007" s="2">
        <v>42007</v>
      </c>
      <c r="D8007" s="1" t="s">
        <v>79</v>
      </c>
      <c r="E8007" s="1" t="s">
        <v>181</v>
      </c>
      <c r="F8007" s="1" t="s">
        <v>3063</v>
      </c>
      <c r="G8007">
        <v>113.97</v>
      </c>
      <c r="H8007">
        <v>3</v>
      </c>
      <c r="I8007">
        <v>0</v>
      </c>
      <c r="J8007">
        <v>27.352799999999998</v>
      </c>
      <c r="K8007" t="str">
        <f>INDEX(product!B:B,MATCH('TABELA TOTAL'!$F2344,product!A:A,0))</f>
        <v>Technology</v>
      </c>
      <c r="L8007" t="str">
        <f>INDEX(product!C:C,MATCH(F8007,product!A:A,))</f>
        <v>Accessories</v>
      </c>
      <c r="M8007" t="str">
        <f>INDEX(product!D:D,MATCH(F8007,product!A:A,))</f>
        <v>Imation Secure Drive + Hardware Encrypted USB flash drive - 16 GB</v>
      </c>
    </row>
    <row r="8008" spans="1:13" x14ac:dyDescent="0.25">
      <c r="A8008" s="1" t="s">
        <v>4694</v>
      </c>
      <c r="B8008" s="2">
        <v>42004</v>
      </c>
      <c r="C8008" s="2">
        <v>42009</v>
      </c>
      <c r="D8008" s="1" t="s">
        <v>19</v>
      </c>
      <c r="E8008" s="1" t="s">
        <v>3849</v>
      </c>
      <c r="F8008" s="1" t="s">
        <v>3787</v>
      </c>
      <c r="G8008">
        <v>49.567999999999998</v>
      </c>
      <c r="H8008">
        <v>2</v>
      </c>
      <c r="I8008">
        <v>0.2</v>
      </c>
      <c r="J8008">
        <v>17.968399999999999</v>
      </c>
      <c r="K8008" t="str">
        <f>INDEX(product!B:B,MATCH('TABELA TOTAL'!$F4560,product!A:A,0))</f>
        <v>Office Supplies</v>
      </c>
      <c r="L8008" t="str">
        <f>INDEX(product!C:C,MATCH(F8008,product!A:A,))</f>
        <v>Envelopes</v>
      </c>
      <c r="M8008" t="str">
        <f>INDEX(product!D:D,MATCH(F8008,product!A:A,))</f>
        <v>Staple envelope</v>
      </c>
    </row>
    <row r="8009" spans="1:13" x14ac:dyDescent="0.25">
      <c r="A8009" s="1" t="s">
        <v>6426</v>
      </c>
      <c r="B8009" s="2">
        <v>42004</v>
      </c>
      <c r="C8009" s="2">
        <v>42011</v>
      </c>
      <c r="D8009" s="1" t="s">
        <v>19</v>
      </c>
      <c r="E8009" s="1" t="s">
        <v>2105</v>
      </c>
      <c r="F8009" s="1" t="s">
        <v>4756</v>
      </c>
      <c r="G8009">
        <v>195.64</v>
      </c>
      <c r="H8009">
        <v>4</v>
      </c>
      <c r="I8009">
        <v>0</v>
      </c>
      <c r="J8009">
        <v>91.950800000000001</v>
      </c>
      <c r="K8009" t="str">
        <f>INDEX(product!B:B,MATCH('TABELA TOTAL'!$F7679,product!A:A,0))</f>
        <v>Office Supplies</v>
      </c>
      <c r="L8009" t="str">
        <f>INDEX(product!C:C,MATCH(F8009,product!A:A,))</f>
        <v>Paper</v>
      </c>
      <c r="M8009" t="str">
        <f>INDEX(product!D:D,MATCH(F8009,product!A:A,))</f>
        <v>Xerox 1917</v>
      </c>
    </row>
    <row r="8010" spans="1:13" x14ac:dyDescent="0.25">
      <c r="A8010" s="1" t="s">
        <v>6426</v>
      </c>
      <c r="B8010" s="2">
        <v>42004</v>
      </c>
      <c r="C8010" s="2">
        <v>42011</v>
      </c>
      <c r="D8010" s="1" t="s">
        <v>19</v>
      </c>
      <c r="E8010" s="1" t="s">
        <v>2105</v>
      </c>
      <c r="F8010" s="1" t="s">
        <v>2258</v>
      </c>
      <c r="G8010">
        <v>14.94</v>
      </c>
      <c r="H8010">
        <v>3</v>
      </c>
      <c r="I8010">
        <v>0</v>
      </c>
      <c r="J8010">
        <v>7.0217999999999998</v>
      </c>
      <c r="K8010" t="str">
        <f>INDEX(product!B:B,MATCH('TABELA TOTAL'!$F7680,product!A:A,0))</f>
        <v>Furniture</v>
      </c>
      <c r="L8010" t="str">
        <f>INDEX(product!C:C,MATCH(F8010,product!A:A,))</f>
        <v>Paper</v>
      </c>
      <c r="M8010" t="str">
        <f>INDEX(product!D:D,MATCH(F8010,product!A:A,))</f>
        <v>Xerox 1970</v>
      </c>
    </row>
    <row r="8011" spans="1:13" x14ac:dyDescent="0.25">
      <c r="A8011" s="1" t="s">
        <v>6426</v>
      </c>
      <c r="B8011" s="2">
        <v>42004</v>
      </c>
      <c r="C8011" s="2">
        <v>42011</v>
      </c>
      <c r="D8011" s="1" t="s">
        <v>19</v>
      </c>
      <c r="E8011" s="1" t="s">
        <v>2105</v>
      </c>
      <c r="F8011" s="1" t="s">
        <v>1447</v>
      </c>
      <c r="G8011">
        <v>1687.8</v>
      </c>
      <c r="H8011">
        <v>4</v>
      </c>
      <c r="I8011">
        <v>0</v>
      </c>
      <c r="J8011">
        <v>742.63199999999995</v>
      </c>
      <c r="K8011" t="str">
        <f>INDEX(product!B:B,MATCH('TABELA TOTAL'!$F7681,product!A:A,0))</f>
        <v>Technology</v>
      </c>
      <c r="L8011" t="str">
        <f>INDEX(product!C:C,MATCH(F8011,product!A:A,))</f>
        <v>Accessories</v>
      </c>
      <c r="M8011" t="str">
        <f>INDEX(product!D:D,MATCH(F8011,product!A:A,))</f>
        <v>Logitech G19 Programmable Gaming Keyboard</v>
      </c>
    </row>
    <row r="8012" spans="1:13" x14ac:dyDescent="0.25">
      <c r="A8012" s="1" t="s">
        <v>6426</v>
      </c>
      <c r="B8012" s="2">
        <v>42004</v>
      </c>
      <c r="C8012" s="2">
        <v>42011</v>
      </c>
      <c r="D8012" s="1" t="s">
        <v>19</v>
      </c>
      <c r="E8012" s="1" t="s">
        <v>2105</v>
      </c>
      <c r="F8012" s="1" t="s">
        <v>2350</v>
      </c>
      <c r="G8012">
        <v>341.96</v>
      </c>
      <c r="H8012">
        <v>2</v>
      </c>
      <c r="I8012">
        <v>0</v>
      </c>
      <c r="J8012">
        <v>78.650800000000004</v>
      </c>
      <c r="K8012" t="str">
        <f>INDEX(product!B:B,MATCH('TABELA TOTAL'!$F7682,product!A:A,0))</f>
        <v>Office Supplies</v>
      </c>
      <c r="L8012" t="str">
        <f>INDEX(product!C:C,MATCH(F8012,product!A:A,))</f>
        <v>Bookcases</v>
      </c>
      <c r="M8012" t="str">
        <f>INDEX(product!D:D,MATCH(F8012,product!A:A,))</f>
        <v>Sauder Inglewood Library Bookcases</v>
      </c>
    </row>
    <row r="8013" spans="1:13" x14ac:dyDescent="0.25">
      <c r="A8013" s="1" t="s">
        <v>6426</v>
      </c>
      <c r="B8013" s="2">
        <v>42004</v>
      </c>
      <c r="C8013" s="2">
        <v>42011</v>
      </c>
      <c r="D8013" s="1" t="s">
        <v>19</v>
      </c>
      <c r="E8013" s="1" t="s">
        <v>2105</v>
      </c>
      <c r="F8013" s="1" t="s">
        <v>87</v>
      </c>
      <c r="G8013">
        <v>605.88</v>
      </c>
      <c r="H8013">
        <v>6</v>
      </c>
      <c r="I8013">
        <v>0</v>
      </c>
      <c r="J8013">
        <v>151.47</v>
      </c>
      <c r="K8013" t="str">
        <f>INDEX(product!B:B,MATCH('TABELA TOTAL'!$F7683,product!A:A,0))</f>
        <v>Office Supplies</v>
      </c>
      <c r="L8013" t="str">
        <f>INDEX(product!C:C,MATCH(F8013,product!A:A,))</f>
        <v>Chairs</v>
      </c>
      <c r="M8013" t="str">
        <f>INDEX(product!D:D,MATCH(F8013,product!A:A,))</f>
        <v>Global Fabric Manager's Chair, Dark Gray</v>
      </c>
    </row>
    <row r="8014" spans="1:13" x14ac:dyDescent="0.25">
      <c r="A8014" s="1" t="s">
        <v>6926</v>
      </c>
      <c r="B8014" s="2">
        <v>42004</v>
      </c>
      <c r="C8014" s="2">
        <v>42004</v>
      </c>
      <c r="D8014" s="1" t="s">
        <v>654</v>
      </c>
      <c r="E8014" s="1" t="s">
        <v>1386</v>
      </c>
      <c r="F8014" s="1" t="s">
        <v>3751</v>
      </c>
      <c r="G8014">
        <v>475.94400000000002</v>
      </c>
      <c r="H8014">
        <v>7</v>
      </c>
      <c r="I8014">
        <v>0.2</v>
      </c>
      <c r="J8014">
        <v>59.493000000000002</v>
      </c>
      <c r="K8014" t="str">
        <f>INDEX(product!B:B,MATCH('TABELA TOTAL'!$F8604,product!A:A,0))</f>
        <v>Office Supplies</v>
      </c>
      <c r="L8014" t="str">
        <f>INDEX(product!C:C,MATCH(F8014,product!A:A,))</f>
        <v>Phones</v>
      </c>
      <c r="M8014" t="str">
        <f>INDEX(product!D:D,MATCH(F8014,product!A:A,))</f>
        <v>Panasonic KX TS3282W Corded phone</v>
      </c>
    </row>
    <row r="8015" spans="1:13" x14ac:dyDescent="0.25">
      <c r="A8015" s="1" t="s">
        <v>7035</v>
      </c>
      <c r="B8015" s="2">
        <v>42004</v>
      </c>
      <c r="C8015" s="2">
        <v>42005</v>
      </c>
      <c r="D8015" s="1" t="s">
        <v>79</v>
      </c>
      <c r="E8015" s="1" t="s">
        <v>3804</v>
      </c>
      <c r="F8015" s="1" t="s">
        <v>1161</v>
      </c>
      <c r="G8015">
        <v>34.770000000000003</v>
      </c>
      <c r="H8015">
        <v>3</v>
      </c>
      <c r="I8015">
        <v>0</v>
      </c>
      <c r="J8015">
        <v>11.4741</v>
      </c>
      <c r="K8015" t="str">
        <f>INDEX(product!B:B,MATCH('TABELA TOTAL'!$F8805,product!A:A,0))</f>
        <v>Office Supplies</v>
      </c>
      <c r="L8015" t="str">
        <f>INDEX(product!C:C,MATCH(F8015,product!A:A,))</f>
        <v>Accessories</v>
      </c>
      <c r="M8015" t="str">
        <f>INDEX(product!D:D,MATCH(F8015,product!A:A,))</f>
        <v>Verbatim 25 GB 6x Blu-ray Single Layer Recordable Disc, 10/Pack</v>
      </c>
    </row>
    <row r="8016" spans="1:13" x14ac:dyDescent="0.25">
      <c r="A8016" s="1" t="s">
        <v>7035</v>
      </c>
      <c r="B8016" s="2">
        <v>42004</v>
      </c>
      <c r="C8016" s="2">
        <v>42005</v>
      </c>
      <c r="D8016" s="1" t="s">
        <v>79</v>
      </c>
      <c r="E8016" s="1" t="s">
        <v>3804</v>
      </c>
      <c r="F8016" s="1" t="s">
        <v>343</v>
      </c>
      <c r="G8016">
        <v>18.899999999999999</v>
      </c>
      <c r="H8016">
        <v>3</v>
      </c>
      <c r="I8016">
        <v>0</v>
      </c>
      <c r="J8016">
        <v>8.6940000000000008</v>
      </c>
      <c r="K8016" t="str">
        <f>INDEX(product!B:B,MATCH('TABELA TOTAL'!$F8806,product!A:A,0))</f>
        <v>Office Supplies</v>
      </c>
      <c r="L8016" t="str">
        <f>INDEX(product!C:C,MATCH(F8016,product!A:A,))</f>
        <v>Labels</v>
      </c>
      <c r="M8016" t="str">
        <f>INDEX(product!D:D,MATCH(F8016,product!A:A,))</f>
        <v>Avery 51</v>
      </c>
    </row>
    <row r="8017" spans="1:13" x14ac:dyDescent="0.25">
      <c r="A8017" s="1" t="s">
        <v>559</v>
      </c>
      <c r="B8017" s="2">
        <v>42003</v>
      </c>
      <c r="C8017" s="2">
        <v>42008</v>
      </c>
      <c r="D8017" s="1" t="s">
        <v>19</v>
      </c>
      <c r="E8017" s="1" t="s">
        <v>154</v>
      </c>
      <c r="F8017" s="1" t="s">
        <v>560</v>
      </c>
      <c r="G8017">
        <v>9.84</v>
      </c>
      <c r="H8017">
        <v>3</v>
      </c>
      <c r="I8017">
        <v>0</v>
      </c>
      <c r="J8017">
        <v>2.8536000000000001</v>
      </c>
      <c r="K8017" t="str">
        <f>INDEX(product!B:B,MATCH('TABELA TOTAL'!$F307,product!A:A,0))</f>
        <v>Furniture</v>
      </c>
      <c r="L8017" t="str">
        <f>INDEX(product!C:C,MATCH(F8017,product!A:A,))</f>
        <v>Art</v>
      </c>
      <c r="M8017" t="str">
        <f>INDEX(product!D:D,MATCH(F8017,product!A:A,))</f>
        <v>Newell 350</v>
      </c>
    </row>
    <row r="8018" spans="1:13" x14ac:dyDescent="0.25">
      <c r="A8018" s="1" t="s">
        <v>3879</v>
      </c>
      <c r="B8018" s="2">
        <v>42003</v>
      </c>
      <c r="C8018" s="2">
        <v>42005</v>
      </c>
      <c r="D8018" s="1" t="s">
        <v>11</v>
      </c>
      <c r="E8018" s="1" t="s">
        <v>1876</v>
      </c>
      <c r="F8018" s="1" t="s">
        <v>1908</v>
      </c>
      <c r="G8018">
        <v>12.984</v>
      </c>
      <c r="H8018">
        <v>3</v>
      </c>
      <c r="I8018">
        <v>0.2</v>
      </c>
      <c r="J8018">
        <v>4.7066999999999997</v>
      </c>
      <c r="K8018" t="str">
        <f>INDEX(product!B:B,MATCH('TABELA TOTAL'!$F3306,product!A:A,0))</f>
        <v>Office Supplies</v>
      </c>
      <c r="L8018" t="str">
        <f>INDEX(product!C:C,MATCH(F8018,product!A:A,))</f>
        <v>Envelopes</v>
      </c>
      <c r="M8018" t="str">
        <f>INDEX(product!D:D,MATCH(F8018,product!A:A,))</f>
        <v>Fashion Color Clasp Envelopes</v>
      </c>
    </row>
    <row r="8019" spans="1:13" x14ac:dyDescent="0.25">
      <c r="A8019" s="1" t="s">
        <v>3879</v>
      </c>
      <c r="B8019" s="2">
        <v>42003</v>
      </c>
      <c r="C8019" s="2">
        <v>42005</v>
      </c>
      <c r="D8019" s="1" t="s">
        <v>11</v>
      </c>
      <c r="E8019" s="1" t="s">
        <v>1876</v>
      </c>
      <c r="F8019" s="1" t="s">
        <v>2827</v>
      </c>
      <c r="G8019">
        <v>217.584</v>
      </c>
      <c r="H8019">
        <v>2</v>
      </c>
      <c r="I8019">
        <v>0.2</v>
      </c>
      <c r="J8019">
        <v>19.038599999999999</v>
      </c>
      <c r="K8019" t="str">
        <f>INDEX(product!B:B,MATCH('TABELA TOTAL'!$F3307,product!A:A,0))</f>
        <v>Office Supplies</v>
      </c>
      <c r="L8019" t="str">
        <f>INDEX(product!C:C,MATCH(F8019,product!A:A,))</f>
        <v>Phones</v>
      </c>
      <c r="M8019" t="str">
        <f>INDEX(product!D:D,MATCH(F8019,product!A:A,))</f>
        <v>Plantronics CS 50-USB - headset - Convertible, Monaural</v>
      </c>
    </row>
    <row r="8020" spans="1:13" x14ac:dyDescent="0.25">
      <c r="A8020" s="1" t="s">
        <v>3879</v>
      </c>
      <c r="B8020" s="2">
        <v>42003</v>
      </c>
      <c r="C8020" s="2">
        <v>42005</v>
      </c>
      <c r="D8020" s="1" t="s">
        <v>11</v>
      </c>
      <c r="E8020" s="1" t="s">
        <v>1876</v>
      </c>
      <c r="F8020" s="1" t="s">
        <v>1749</v>
      </c>
      <c r="G8020">
        <v>328.77600000000001</v>
      </c>
      <c r="H8020">
        <v>3</v>
      </c>
      <c r="I8020">
        <v>0.2</v>
      </c>
      <c r="J8020">
        <v>28.767900000000001</v>
      </c>
      <c r="K8020" t="str">
        <f>INDEX(product!B:B,MATCH('TABELA TOTAL'!$F3308,product!A:A,0))</f>
        <v>Furniture</v>
      </c>
      <c r="L8020" t="str">
        <f>INDEX(product!C:C,MATCH(F8020,product!A:A,))</f>
        <v>Phones</v>
      </c>
      <c r="M8020" t="str">
        <f>INDEX(product!D:D,MATCH(F8020,product!A:A,))</f>
        <v>AT&amp;T 1080 Corded phone</v>
      </c>
    </row>
    <row r="8021" spans="1:13" x14ac:dyDescent="0.25">
      <c r="A8021" s="1" t="s">
        <v>3879</v>
      </c>
      <c r="B8021" s="2">
        <v>42003</v>
      </c>
      <c r="C8021" s="2">
        <v>42005</v>
      </c>
      <c r="D8021" s="1" t="s">
        <v>11</v>
      </c>
      <c r="E8021" s="1" t="s">
        <v>1876</v>
      </c>
      <c r="F8021" s="1" t="s">
        <v>633</v>
      </c>
      <c r="G8021">
        <v>2.286</v>
      </c>
      <c r="H8021">
        <v>3</v>
      </c>
      <c r="I8021">
        <v>0.8</v>
      </c>
      <c r="J8021">
        <v>-3.6576</v>
      </c>
      <c r="K8021" t="str">
        <f>INDEX(product!B:B,MATCH('TABELA TOTAL'!$F3309,product!A:A,0))</f>
        <v>Furniture</v>
      </c>
      <c r="L8021" t="str">
        <f>INDEX(product!C:C,MATCH(F8021,product!A:A,))</f>
        <v>Binders</v>
      </c>
      <c r="M8021" t="str">
        <f>INDEX(product!D:D,MATCH(F8021,product!A:A,))</f>
        <v>Acco Hanging Data Binders</v>
      </c>
    </row>
    <row r="8022" spans="1:13" x14ac:dyDescent="0.25">
      <c r="A8022" s="1" t="s">
        <v>3879</v>
      </c>
      <c r="B8022" s="2">
        <v>42003</v>
      </c>
      <c r="C8022" s="2">
        <v>42005</v>
      </c>
      <c r="D8022" s="1" t="s">
        <v>11</v>
      </c>
      <c r="E8022" s="1" t="s">
        <v>1876</v>
      </c>
      <c r="F8022" s="1" t="s">
        <v>508</v>
      </c>
      <c r="G8022">
        <v>47.984000000000002</v>
      </c>
      <c r="H8022">
        <v>2</v>
      </c>
      <c r="I8022">
        <v>0.2</v>
      </c>
      <c r="J8022">
        <v>14.395200000000001</v>
      </c>
      <c r="K8022" t="str">
        <f>INDEX(product!B:B,MATCH('TABELA TOTAL'!$F3310,product!A:A,0))</f>
        <v>Office Supplies</v>
      </c>
      <c r="L8022" t="str">
        <f>INDEX(product!C:C,MATCH(F8022,product!A:A,))</f>
        <v>Accessories</v>
      </c>
      <c r="M8022" t="str">
        <f>INDEX(product!D:D,MATCH(F8022,product!A:A,))</f>
        <v>Logitech 910-002974 M325 Wireless Mouse for Web Scrolling</v>
      </c>
    </row>
    <row r="8023" spans="1:13" x14ac:dyDescent="0.25">
      <c r="A8023" s="1" t="s">
        <v>4149</v>
      </c>
      <c r="B8023" s="2">
        <v>42003</v>
      </c>
      <c r="C8023" s="2">
        <v>42008</v>
      </c>
      <c r="D8023" s="1" t="s">
        <v>19</v>
      </c>
      <c r="E8023" s="1" t="s">
        <v>4135</v>
      </c>
      <c r="F8023" s="1" t="s">
        <v>3765</v>
      </c>
      <c r="G8023">
        <v>551.98500000000001</v>
      </c>
      <c r="H8023">
        <v>5</v>
      </c>
      <c r="I8023">
        <v>0.7</v>
      </c>
      <c r="J8023">
        <v>-459.98750000000001</v>
      </c>
      <c r="K8023" t="str">
        <f>INDEX(product!B:B,MATCH('TABELA TOTAL'!$F3725,product!A:A,0))</f>
        <v>Furniture</v>
      </c>
      <c r="L8023" t="str">
        <f>INDEX(product!C:C,MATCH(F8023,product!A:A,))</f>
        <v>Binders</v>
      </c>
      <c r="M8023" t="str">
        <f>INDEX(product!D:D,MATCH(F8023,product!A:A,))</f>
        <v>Ibico Ibimaster 300 Manual Binding System</v>
      </c>
    </row>
    <row r="8024" spans="1:13" x14ac:dyDescent="0.25">
      <c r="A8024" s="1" t="s">
        <v>5578</v>
      </c>
      <c r="B8024" s="2">
        <v>42003</v>
      </c>
      <c r="C8024" s="2">
        <v>42007</v>
      </c>
      <c r="D8024" s="1" t="s">
        <v>19</v>
      </c>
      <c r="E8024" s="1" t="s">
        <v>1402</v>
      </c>
      <c r="F8024" s="1" t="s">
        <v>4101</v>
      </c>
      <c r="G8024">
        <v>27.968</v>
      </c>
      <c r="H8024">
        <v>2</v>
      </c>
      <c r="I8024">
        <v>0.2</v>
      </c>
      <c r="J8024">
        <v>6.992</v>
      </c>
      <c r="K8024" t="str">
        <f>INDEX(product!B:B,MATCH('TABELA TOTAL'!$F6061,product!A:A,0))</f>
        <v>Furniture</v>
      </c>
      <c r="L8024" t="str">
        <f>INDEX(product!C:C,MATCH(F8024,product!A:A,))</f>
        <v>Accessories</v>
      </c>
      <c r="M8024" t="str">
        <f>INDEX(product!D:D,MATCH(F8024,product!A:A,))</f>
        <v>Maxell Pro 80 Minute CD-R, 10/Pack</v>
      </c>
    </row>
    <row r="8025" spans="1:13" x14ac:dyDescent="0.25">
      <c r="A8025" s="1" t="s">
        <v>6279</v>
      </c>
      <c r="B8025" s="2">
        <v>42003</v>
      </c>
      <c r="C8025" s="2">
        <v>42007</v>
      </c>
      <c r="D8025" s="1" t="s">
        <v>11</v>
      </c>
      <c r="E8025" s="1" t="s">
        <v>4911</v>
      </c>
      <c r="F8025" s="1" t="s">
        <v>1236</v>
      </c>
      <c r="G8025">
        <v>251.964</v>
      </c>
      <c r="H8025">
        <v>6</v>
      </c>
      <c r="I8025">
        <v>0.4</v>
      </c>
      <c r="J8025">
        <v>-50.392800000000001</v>
      </c>
      <c r="K8025" t="str">
        <f>INDEX(product!B:B,MATCH('TABELA TOTAL'!$F7360,product!A:A,0))</f>
        <v>Office Supplies</v>
      </c>
      <c r="L8025" t="str">
        <f>INDEX(product!C:C,MATCH(F8025,product!A:A,))</f>
        <v>Phones</v>
      </c>
      <c r="M8025" t="str">
        <f>INDEX(product!D:D,MATCH(F8025,product!A:A,))</f>
        <v>ClearSounds CSC500 Amplified Spirit Phone Corded phone</v>
      </c>
    </row>
    <row r="8026" spans="1:13" x14ac:dyDescent="0.25">
      <c r="A8026" s="1" t="s">
        <v>6279</v>
      </c>
      <c r="B8026" s="2">
        <v>42003</v>
      </c>
      <c r="C8026" s="2">
        <v>42007</v>
      </c>
      <c r="D8026" s="1" t="s">
        <v>11</v>
      </c>
      <c r="E8026" s="1" t="s">
        <v>4911</v>
      </c>
      <c r="F8026" s="1" t="s">
        <v>618</v>
      </c>
      <c r="G8026">
        <v>523.76400000000001</v>
      </c>
      <c r="H8026">
        <v>3</v>
      </c>
      <c r="I8026">
        <v>0.4</v>
      </c>
      <c r="J8026">
        <v>-192.04679999999999</v>
      </c>
      <c r="K8026" t="str">
        <f>INDEX(product!B:B,MATCH('TABELA TOTAL'!$F7361,product!A:A,0))</f>
        <v>Office Supplies</v>
      </c>
      <c r="L8026" t="str">
        <f>INDEX(product!C:C,MATCH(F8026,product!A:A,))</f>
        <v>Tables</v>
      </c>
      <c r="M8026" t="str">
        <f>INDEX(product!D:D,MATCH(F8026,product!A:A,))</f>
        <v>Hon 5100 Series Wood Tables</v>
      </c>
    </row>
    <row r="8027" spans="1:13" x14ac:dyDescent="0.25">
      <c r="A8027" s="1" t="s">
        <v>6726</v>
      </c>
      <c r="B8027" s="2">
        <v>42003</v>
      </c>
      <c r="C8027" s="2">
        <v>42008</v>
      </c>
      <c r="D8027" s="1" t="s">
        <v>19</v>
      </c>
      <c r="E8027" s="1" t="s">
        <v>871</v>
      </c>
      <c r="F8027" s="1" t="s">
        <v>6727</v>
      </c>
      <c r="G8027">
        <v>122.94</v>
      </c>
      <c r="H8027">
        <v>3</v>
      </c>
      <c r="I8027">
        <v>0</v>
      </c>
      <c r="J8027">
        <v>30.734999999999999</v>
      </c>
      <c r="K8027" t="str">
        <f>INDEX(product!B:B,MATCH('TABELA TOTAL'!$F8266,product!A:A,0))</f>
        <v>Office Supplies</v>
      </c>
      <c r="L8027" t="str">
        <f>INDEX(product!C:C,MATCH(F8027,product!A:A,))</f>
        <v>Appliances</v>
      </c>
      <c r="M8027" t="str">
        <f>INDEX(product!D:D,MATCH(F8027,product!A:A,))</f>
        <v>Kensington 6 Outlet SmartSocket Surge Protector</v>
      </c>
    </row>
    <row r="8028" spans="1:13" x14ac:dyDescent="0.25">
      <c r="A8028" s="1" t="s">
        <v>6726</v>
      </c>
      <c r="B8028" s="2">
        <v>42003</v>
      </c>
      <c r="C8028" s="2">
        <v>42008</v>
      </c>
      <c r="D8028" s="1" t="s">
        <v>19</v>
      </c>
      <c r="E8028" s="1" t="s">
        <v>871</v>
      </c>
      <c r="F8028" s="1" t="s">
        <v>1825</v>
      </c>
      <c r="G8028">
        <v>35.448</v>
      </c>
      <c r="H8028">
        <v>7</v>
      </c>
      <c r="I8028">
        <v>0.2</v>
      </c>
      <c r="J8028">
        <v>12.8499</v>
      </c>
      <c r="K8028" t="str">
        <f>INDEX(product!B:B,MATCH('TABELA TOTAL'!$F8267,product!A:A,0))</f>
        <v>Technology</v>
      </c>
      <c r="L8028" t="str">
        <f>INDEX(product!C:C,MATCH(F8028,product!A:A,))</f>
        <v>Binders</v>
      </c>
      <c r="M8028" t="str">
        <f>INDEX(product!D:D,MATCH(F8028,product!A:A,))</f>
        <v>Cardinal HOLDit! Binder Insert Strips,Extra Strips</v>
      </c>
    </row>
    <row r="8029" spans="1:13" x14ac:dyDescent="0.25">
      <c r="A8029" s="1" t="s">
        <v>7124</v>
      </c>
      <c r="B8029" s="2">
        <v>42003</v>
      </c>
      <c r="C8029" s="2">
        <v>42005</v>
      </c>
      <c r="D8029" s="1" t="s">
        <v>79</v>
      </c>
      <c r="E8029" s="1" t="s">
        <v>4401</v>
      </c>
      <c r="F8029" s="1" t="s">
        <v>2635</v>
      </c>
      <c r="G8029">
        <v>39.128</v>
      </c>
      <c r="H8029">
        <v>1</v>
      </c>
      <c r="I8029">
        <v>0.2</v>
      </c>
      <c r="J8029">
        <v>-8.8038000000000007</v>
      </c>
      <c r="K8029" t="str">
        <f>INDEX(product!B:B,MATCH('TABELA TOTAL'!$F8970,product!A:A,0))</f>
        <v>Office Supplies</v>
      </c>
      <c r="L8029" t="str">
        <f>INDEX(product!C:C,MATCH(F8029,product!A:A,))</f>
        <v>Storage</v>
      </c>
      <c r="M8029" t="str">
        <f>INDEX(product!D:D,MATCH(F8029,product!A:A,))</f>
        <v>Tennsco Industrial Shelving</v>
      </c>
    </row>
    <row r="8030" spans="1:13" x14ac:dyDescent="0.25">
      <c r="A8030" s="1" t="s">
        <v>1272</v>
      </c>
      <c r="B8030" s="2">
        <v>42002</v>
      </c>
      <c r="C8030" s="2">
        <v>42006</v>
      </c>
      <c r="D8030" s="1" t="s">
        <v>19</v>
      </c>
      <c r="E8030" s="1" t="s">
        <v>1273</v>
      </c>
      <c r="F8030" s="1" t="s">
        <v>1180</v>
      </c>
      <c r="G8030">
        <v>24.56</v>
      </c>
      <c r="H8030">
        <v>2</v>
      </c>
      <c r="I8030">
        <v>0</v>
      </c>
      <c r="J8030">
        <v>6.8768000000000002</v>
      </c>
      <c r="K8030" t="str">
        <f>INDEX(product!B:B,MATCH('TABELA TOTAL'!$F758,product!A:A,0))</f>
        <v>Office Supplies</v>
      </c>
      <c r="L8030" t="str">
        <f>INDEX(product!C:C,MATCH(F8030,product!A:A,))</f>
        <v>Storage</v>
      </c>
      <c r="M8030" t="str">
        <f>INDEX(product!D:D,MATCH(F8030,product!A:A,))</f>
        <v>Recycled Eldon Regeneration Jumbo File</v>
      </c>
    </row>
    <row r="8031" spans="1:13" x14ac:dyDescent="0.25">
      <c r="A8031" s="1" t="s">
        <v>1272</v>
      </c>
      <c r="B8031" s="2">
        <v>42002</v>
      </c>
      <c r="C8031" s="2">
        <v>42006</v>
      </c>
      <c r="D8031" s="1" t="s">
        <v>19</v>
      </c>
      <c r="E8031" s="1" t="s">
        <v>1273</v>
      </c>
      <c r="F8031" s="1" t="s">
        <v>1093</v>
      </c>
      <c r="G8031">
        <v>119.8</v>
      </c>
      <c r="H8031">
        <v>4</v>
      </c>
      <c r="I8031">
        <v>0</v>
      </c>
      <c r="J8031">
        <v>47.92</v>
      </c>
      <c r="K8031" t="str">
        <f>INDEX(product!B:B,MATCH('TABELA TOTAL'!$F759,product!A:A,0))</f>
        <v>Office Supplies</v>
      </c>
      <c r="L8031" t="str">
        <f>INDEX(product!C:C,MATCH(F8031,product!A:A,))</f>
        <v>Accessories</v>
      </c>
      <c r="M8031" t="str">
        <f>INDEX(product!D:D,MATCH(F8031,product!A:A,))</f>
        <v>Imation 32GB Pocket Pro USB 3.0 Flash Drive - 32 GB - Black - 1 P ...</v>
      </c>
    </row>
    <row r="8032" spans="1:13" x14ac:dyDescent="0.25">
      <c r="A8032" s="1" t="s">
        <v>4362</v>
      </c>
      <c r="B8032" s="2">
        <v>42002</v>
      </c>
      <c r="C8032" s="2">
        <v>42006</v>
      </c>
      <c r="D8032" s="1" t="s">
        <v>19</v>
      </c>
      <c r="E8032" s="1" t="s">
        <v>1290</v>
      </c>
      <c r="F8032" s="1" t="s">
        <v>3645</v>
      </c>
      <c r="G8032">
        <v>24.9</v>
      </c>
      <c r="H8032">
        <v>5</v>
      </c>
      <c r="I8032">
        <v>0</v>
      </c>
      <c r="J8032">
        <v>8.2170000000000005</v>
      </c>
      <c r="K8032" t="str">
        <f>INDEX(product!B:B,MATCH('TABELA TOTAL'!$F4039,product!A:A,0))</f>
        <v>Office Supplies</v>
      </c>
      <c r="L8032" t="str">
        <f>INDEX(product!C:C,MATCH(F8032,product!A:A,))</f>
        <v>Furnishings</v>
      </c>
      <c r="M8032" t="str">
        <f>INDEX(product!D:D,MATCH(F8032,product!A:A,))</f>
        <v>Stacking Trays by OIC</v>
      </c>
    </row>
    <row r="8033" spans="1:13" x14ac:dyDescent="0.25">
      <c r="A8033" s="1" t="s">
        <v>4362</v>
      </c>
      <c r="B8033" s="2">
        <v>42002</v>
      </c>
      <c r="C8033" s="2">
        <v>42006</v>
      </c>
      <c r="D8033" s="1" t="s">
        <v>19</v>
      </c>
      <c r="E8033" s="1" t="s">
        <v>1290</v>
      </c>
      <c r="F8033" s="1" t="s">
        <v>2616</v>
      </c>
      <c r="G8033">
        <v>21.12</v>
      </c>
      <c r="H8033">
        <v>4</v>
      </c>
      <c r="I8033">
        <v>0</v>
      </c>
      <c r="J8033">
        <v>9.5039999999999996</v>
      </c>
      <c r="K8033" t="str">
        <f>INDEX(product!B:B,MATCH('TABELA TOTAL'!$F4040,product!A:A,0))</f>
        <v>Furniture</v>
      </c>
      <c r="L8033" t="str">
        <f>INDEX(product!C:C,MATCH(F8033,product!A:A,))</f>
        <v>Paper</v>
      </c>
      <c r="M8033" t="str">
        <f>INDEX(product!D:D,MATCH(F8033,product!A:A,))</f>
        <v>Xerox 1981</v>
      </c>
    </row>
    <row r="8034" spans="1:13" x14ac:dyDescent="0.25">
      <c r="A8034" s="1" t="s">
        <v>4362</v>
      </c>
      <c r="B8034" s="2">
        <v>42002</v>
      </c>
      <c r="C8034" s="2">
        <v>42006</v>
      </c>
      <c r="D8034" s="1" t="s">
        <v>19</v>
      </c>
      <c r="E8034" s="1" t="s">
        <v>1290</v>
      </c>
      <c r="F8034" s="1" t="s">
        <v>2071</v>
      </c>
      <c r="G8034">
        <v>767.952</v>
      </c>
      <c r="H8034">
        <v>6</v>
      </c>
      <c r="I8034">
        <v>0.2</v>
      </c>
      <c r="J8034">
        <v>287.98200000000003</v>
      </c>
      <c r="K8034" t="str">
        <f>INDEX(product!B:B,MATCH('TABELA TOTAL'!$F4041,product!A:A,0))</f>
        <v>Office Supplies</v>
      </c>
      <c r="L8034" t="str">
        <f>INDEX(product!C:C,MATCH(F8034,product!A:A,))</f>
        <v>Machines</v>
      </c>
      <c r="M8034" t="str">
        <f>INDEX(product!D:D,MATCH(F8034,product!A:A,))</f>
        <v>DYMO CardScan Personal V9 Business Card Scanner</v>
      </c>
    </row>
    <row r="8035" spans="1:13" x14ac:dyDescent="0.25">
      <c r="A8035" s="1" t="s">
        <v>4362</v>
      </c>
      <c r="B8035" s="2">
        <v>42002</v>
      </c>
      <c r="C8035" s="2">
        <v>42006</v>
      </c>
      <c r="D8035" s="1" t="s">
        <v>19</v>
      </c>
      <c r="E8035" s="1" t="s">
        <v>1290</v>
      </c>
      <c r="F8035" s="1" t="s">
        <v>1166</v>
      </c>
      <c r="G8035">
        <v>14.352</v>
      </c>
      <c r="H8035">
        <v>3</v>
      </c>
      <c r="I8035">
        <v>0.2</v>
      </c>
      <c r="J8035">
        <v>4.6643999999999997</v>
      </c>
      <c r="K8035" t="str">
        <f>INDEX(product!B:B,MATCH('TABELA TOTAL'!$F4042,product!A:A,0))</f>
        <v>Office Supplies</v>
      </c>
      <c r="L8035" t="str">
        <f>INDEX(product!C:C,MATCH(F8035,product!A:A,))</f>
        <v>Binders</v>
      </c>
      <c r="M8035" t="str">
        <f>INDEX(product!D:D,MATCH(F8035,product!A:A,))</f>
        <v>Avery Hanging File Binders</v>
      </c>
    </row>
    <row r="8036" spans="1:13" x14ac:dyDescent="0.25">
      <c r="A8036" s="1" t="s">
        <v>4362</v>
      </c>
      <c r="B8036" s="2">
        <v>42002</v>
      </c>
      <c r="C8036" s="2">
        <v>42006</v>
      </c>
      <c r="D8036" s="1" t="s">
        <v>19</v>
      </c>
      <c r="E8036" s="1" t="s">
        <v>1290</v>
      </c>
      <c r="F8036" s="1" t="s">
        <v>1048</v>
      </c>
      <c r="G8036">
        <v>191.976</v>
      </c>
      <c r="H8036">
        <v>3</v>
      </c>
      <c r="I8036">
        <v>0.2</v>
      </c>
      <c r="J8036">
        <v>19.197600000000001</v>
      </c>
      <c r="K8036" t="str">
        <f>INDEX(product!B:B,MATCH('TABELA TOTAL'!$F4043,product!A:A,0))</f>
        <v>Furniture</v>
      </c>
      <c r="L8036" t="str">
        <f>INDEX(product!C:C,MATCH(F8036,product!A:A,))</f>
        <v>Phones</v>
      </c>
      <c r="M8036" t="str">
        <f>INDEX(product!D:D,MATCH(F8036,product!A:A,))</f>
        <v>Mophie Juice Pack Helium for iPhone</v>
      </c>
    </row>
    <row r="8037" spans="1:13" x14ac:dyDescent="0.25">
      <c r="A8037" s="1" t="s">
        <v>4362</v>
      </c>
      <c r="B8037" s="2">
        <v>42002</v>
      </c>
      <c r="C8037" s="2">
        <v>42006</v>
      </c>
      <c r="D8037" s="1" t="s">
        <v>19</v>
      </c>
      <c r="E8037" s="1" t="s">
        <v>1290</v>
      </c>
      <c r="F8037" s="1" t="s">
        <v>1994</v>
      </c>
      <c r="G8037">
        <v>274.77</v>
      </c>
      <c r="H8037">
        <v>9</v>
      </c>
      <c r="I8037">
        <v>0</v>
      </c>
      <c r="J8037">
        <v>126.3942</v>
      </c>
      <c r="K8037" t="str">
        <f>INDEX(product!B:B,MATCH('TABELA TOTAL'!$F4044,product!A:A,0))</f>
        <v>Office Supplies</v>
      </c>
      <c r="L8037" t="str">
        <f>INDEX(product!C:C,MATCH(F8037,product!A:A,))</f>
        <v>Labels</v>
      </c>
      <c r="M8037" t="str">
        <f>INDEX(product!D:D,MATCH(F8037,product!A:A,))</f>
        <v>Avery 477</v>
      </c>
    </row>
    <row r="8038" spans="1:13" x14ac:dyDescent="0.25">
      <c r="A8038" s="1" t="s">
        <v>4362</v>
      </c>
      <c r="B8038" s="2">
        <v>42002</v>
      </c>
      <c r="C8038" s="2">
        <v>42006</v>
      </c>
      <c r="D8038" s="1" t="s">
        <v>19</v>
      </c>
      <c r="E8038" s="1" t="s">
        <v>1290</v>
      </c>
      <c r="F8038" s="1" t="s">
        <v>3912</v>
      </c>
      <c r="G8038">
        <v>70.56</v>
      </c>
      <c r="H8038">
        <v>6</v>
      </c>
      <c r="I8038">
        <v>0</v>
      </c>
      <c r="J8038">
        <v>23.990400000000001</v>
      </c>
      <c r="K8038" t="str">
        <f>INDEX(product!B:B,MATCH('TABELA TOTAL'!$F4045,product!A:A,0))</f>
        <v>Office Supplies</v>
      </c>
      <c r="L8038" t="str">
        <f>INDEX(product!C:C,MATCH(F8038,product!A:A,))</f>
        <v>Furnishings</v>
      </c>
      <c r="M8038" t="str">
        <f>INDEX(product!D:D,MATCH(F8038,product!A:A,))</f>
        <v>Executive Impressions 10" Spectator Wall Clock</v>
      </c>
    </row>
    <row r="8039" spans="1:13" x14ac:dyDescent="0.25">
      <c r="A8039" s="1" t="s">
        <v>4552</v>
      </c>
      <c r="B8039" s="2">
        <v>42002</v>
      </c>
      <c r="C8039" s="2">
        <v>42007</v>
      </c>
      <c r="D8039" s="1" t="s">
        <v>11</v>
      </c>
      <c r="E8039" s="1" t="s">
        <v>2140</v>
      </c>
      <c r="F8039" s="1" t="s">
        <v>2564</v>
      </c>
      <c r="G8039">
        <v>23.975999999999999</v>
      </c>
      <c r="H8039">
        <v>3</v>
      </c>
      <c r="I8039">
        <v>0.2</v>
      </c>
      <c r="J8039">
        <v>-5.6943000000000001</v>
      </c>
      <c r="K8039" t="str">
        <f>INDEX(product!B:B,MATCH('TABELA TOTAL'!$F4321,product!A:A,0))</f>
        <v>Furniture</v>
      </c>
      <c r="L8039" t="str">
        <f>INDEX(product!C:C,MATCH(F8039,product!A:A,))</f>
        <v>Phones</v>
      </c>
      <c r="M8039" t="str">
        <f>INDEX(product!D:D,MATCH(F8039,product!A:A,))</f>
        <v>Mediabridge Sport Armband iPhone 5s</v>
      </c>
    </row>
    <row r="8040" spans="1:13" x14ac:dyDescent="0.25">
      <c r="A8040" s="1" t="s">
        <v>4552</v>
      </c>
      <c r="B8040" s="2">
        <v>42002</v>
      </c>
      <c r="C8040" s="2">
        <v>42007</v>
      </c>
      <c r="D8040" s="1" t="s">
        <v>11</v>
      </c>
      <c r="E8040" s="1" t="s">
        <v>2140</v>
      </c>
      <c r="F8040" s="1" t="s">
        <v>3021</v>
      </c>
      <c r="G8040">
        <v>33.29</v>
      </c>
      <c r="H8040">
        <v>1</v>
      </c>
      <c r="I8040">
        <v>0</v>
      </c>
      <c r="J8040">
        <v>7.9896000000000003</v>
      </c>
      <c r="K8040" t="str">
        <f>INDEX(product!B:B,MATCH('TABELA TOTAL'!$F4322,product!A:A,0))</f>
        <v>Furniture</v>
      </c>
      <c r="L8040" t="str">
        <f>INDEX(product!C:C,MATCH(F8040,product!A:A,))</f>
        <v>Storage</v>
      </c>
      <c r="M8040" t="str">
        <f>INDEX(product!D:D,MATCH(F8040,product!A:A,))</f>
        <v>Fellowes Bases and Tops For Staxonsteel/High-Stak Systems</v>
      </c>
    </row>
    <row r="8041" spans="1:13" x14ac:dyDescent="0.25">
      <c r="A8041" s="1" t="s">
        <v>5373</v>
      </c>
      <c r="B8041" s="2">
        <v>42002</v>
      </c>
      <c r="C8041" s="2">
        <v>42009</v>
      </c>
      <c r="D8041" s="1" t="s">
        <v>19</v>
      </c>
      <c r="E8041" s="1" t="s">
        <v>1032</v>
      </c>
      <c r="F8041" s="1" t="s">
        <v>3897</v>
      </c>
      <c r="G8041">
        <v>38.975999999999999</v>
      </c>
      <c r="H8041">
        <v>3</v>
      </c>
      <c r="I8041">
        <v>0.6</v>
      </c>
      <c r="J8041">
        <v>-50.668799999999997</v>
      </c>
      <c r="K8041" t="str">
        <f>INDEX(product!B:B,MATCH('TABELA TOTAL'!$F5679,product!A:A,0))</f>
        <v>Furniture</v>
      </c>
      <c r="L8041" t="str">
        <f>INDEX(product!C:C,MATCH(F8041,product!A:A,))</f>
        <v>Furnishings</v>
      </c>
      <c r="M8041" t="str">
        <f>INDEX(product!D:D,MATCH(F8041,product!A:A,))</f>
        <v>Tenex Chairmats For Use with Hard Floors</v>
      </c>
    </row>
    <row r="8042" spans="1:13" x14ac:dyDescent="0.25">
      <c r="A8042" s="1" t="s">
        <v>6188</v>
      </c>
      <c r="B8042" s="2">
        <v>42002</v>
      </c>
      <c r="C8042" s="2">
        <v>42006</v>
      </c>
      <c r="D8042" s="1" t="s">
        <v>19</v>
      </c>
      <c r="E8042" s="1" t="s">
        <v>2077</v>
      </c>
      <c r="F8042" s="1" t="s">
        <v>4698</v>
      </c>
      <c r="G8042">
        <v>8.7360000000000007</v>
      </c>
      <c r="H8042">
        <v>3</v>
      </c>
      <c r="I8042">
        <v>0.6</v>
      </c>
      <c r="J8042">
        <v>-4.8048000000000002</v>
      </c>
      <c r="K8042" t="str">
        <f>INDEX(product!B:B,MATCH('TABELA TOTAL'!$F7205,product!A:A,0))</f>
        <v>Office Supplies</v>
      </c>
      <c r="L8042" t="str">
        <f>INDEX(product!C:C,MATCH(F8042,product!A:A,))</f>
        <v>Furnishings</v>
      </c>
      <c r="M8042" t="str">
        <f>INDEX(product!D:D,MATCH(F8042,product!A:A,))</f>
        <v>Master Caster Door Stop, Large Brown</v>
      </c>
    </row>
    <row r="8043" spans="1:13" x14ac:dyDescent="0.25">
      <c r="A8043" s="1" t="s">
        <v>6432</v>
      </c>
      <c r="B8043" s="2">
        <v>42002</v>
      </c>
      <c r="C8043" s="2">
        <v>42007</v>
      </c>
      <c r="D8043" s="1" t="s">
        <v>19</v>
      </c>
      <c r="E8043" s="1" t="s">
        <v>2248</v>
      </c>
      <c r="F8043" s="1" t="s">
        <v>860</v>
      </c>
      <c r="G8043">
        <v>88.8</v>
      </c>
      <c r="H8043">
        <v>6</v>
      </c>
      <c r="I8043">
        <v>0</v>
      </c>
      <c r="J8043">
        <v>44.4</v>
      </c>
      <c r="K8043" t="str">
        <f>INDEX(product!B:B,MATCH('TABELA TOTAL'!$F7694,product!A:A,0))</f>
        <v>Furniture</v>
      </c>
      <c r="L8043" t="str">
        <f>INDEX(product!C:C,MATCH(F8043,product!A:A,))</f>
        <v>Labels</v>
      </c>
      <c r="M8043" t="str">
        <f>INDEX(product!D:D,MATCH(F8043,product!A:A,))</f>
        <v>Alphabetical Labels for Top Tab Filing</v>
      </c>
    </row>
    <row r="8044" spans="1:13" x14ac:dyDescent="0.25">
      <c r="A8044" s="1" t="s">
        <v>6432</v>
      </c>
      <c r="B8044" s="2">
        <v>42002</v>
      </c>
      <c r="C8044" s="2">
        <v>42007</v>
      </c>
      <c r="D8044" s="1" t="s">
        <v>19</v>
      </c>
      <c r="E8044" s="1" t="s">
        <v>2248</v>
      </c>
      <c r="F8044" s="1" t="s">
        <v>2979</v>
      </c>
      <c r="G8044">
        <v>319.96800000000002</v>
      </c>
      <c r="H8044">
        <v>4</v>
      </c>
      <c r="I8044">
        <v>0.2</v>
      </c>
      <c r="J8044">
        <v>35.996400000000001</v>
      </c>
      <c r="K8044" t="str">
        <f>INDEX(product!B:B,MATCH('TABELA TOTAL'!$F7695,product!A:A,0))</f>
        <v>Furniture</v>
      </c>
      <c r="L8044" t="str">
        <f>INDEX(product!C:C,MATCH(F8044,product!A:A,))</f>
        <v>Phones</v>
      </c>
      <c r="M8044" t="str">
        <f>INDEX(product!D:D,MATCH(F8044,product!A:A,))</f>
        <v>HTC One</v>
      </c>
    </row>
    <row r="8045" spans="1:13" x14ac:dyDescent="0.25">
      <c r="A8045" s="1" t="s">
        <v>7384</v>
      </c>
      <c r="B8045" s="2">
        <v>42002</v>
      </c>
      <c r="C8045" s="2">
        <v>42004</v>
      </c>
      <c r="D8045" s="1" t="s">
        <v>11</v>
      </c>
      <c r="E8045" s="1" t="s">
        <v>7385</v>
      </c>
      <c r="F8045" s="1" t="s">
        <v>2736</v>
      </c>
      <c r="G8045">
        <v>48.36</v>
      </c>
      <c r="H8045">
        <v>5</v>
      </c>
      <c r="I8045">
        <v>0.2</v>
      </c>
      <c r="J8045">
        <v>6.0449999999999999</v>
      </c>
      <c r="K8045" t="str">
        <f>INDEX(product!B:B,MATCH('TABELA TOTAL'!$F9443,product!A:A,0))</f>
        <v>Office Supplies</v>
      </c>
      <c r="L8045" t="str">
        <f>INDEX(product!C:C,MATCH(F8045,product!A:A,))</f>
        <v>Appliances</v>
      </c>
      <c r="M8045" t="str">
        <f>INDEX(product!D:D,MATCH(F8045,product!A:A,))</f>
        <v>Acco 6 Outlet Guardian Standard Surge Suppressor</v>
      </c>
    </row>
    <row r="8046" spans="1:13" x14ac:dyDescent="0.25">
      <c r="A8046" s="1" t="s">
        <v>581</v>
      </c>
      <c r="B8046" s="2">
        <v>42001</v>
      </c>
      <c r="C8046" s="2">
        <v>42003</v>
      </c>
      <c r="D8046" s="1" t="s">
        <v>79</v>
      </c>
      <c r="E8046" s="1" t="s">
        <v>582</v>
      </c>
      <c r="F8046" s="1" t="s">
        <v>583</v>
      </c>
      <c r="G8046">
        <v>99.135999999999996</v>
      </c>
      <c r="H8046">
        <v>4</v>
      </c>
      <c r="I8046">
        <v>0.2</v>
      </c>
      <c r="J8046">
        <v>8.6744000000000003</v>
      </c>
      <c r="K8046" t="str">
        <f>INDEX(product!B:B,MATCH('TABELA TOTAL'!$F318,product!A:A,0))</f>
        <v>Office Supplies</v>
      </c>
      <c r="L8046" t="str">
        <f>INDEX(product!C:C,MATCH(F8046,product!A:A,))</f>
        <v>Art</v>
      </c>
      <c r="M8046" t="str">
        <f>INDEX(product!D:D,MATCH(F8046,product!A:A,))</f>
        <v>Boston School Pro Electric Pencil Sharpener, 1670</v>
      </c>
    </row>
    <row r="8047" spans="1:13" x14ac:dyDescent="0.25">
      <c r="A8047" s="1" t="s">
        <v>5714</v>
      </c>
      <c r="B8047" s="2">
        <v>42001</v>
      </c>
      <c r="C8047" s="2">
        <v>42005</v>
      </c>
      <c r="D8047" s="1" t="s">
        <v>19</v>
      </c>
      <c r="E8047" s="1" t="s">
        <v>1428</v>
      </c>
      <c r="F8047" s="1" t="s">
        <v>3245</v>
      </c>
      <c r="G8047">
        <v>1737.18</v>
      </c>
      <c r="H8047">
        <v>6</v>
      </c>
      <c r="I8047">
        <v>0</v>
      </c>
      <c r="J8047">
        <v>503.78219999999999</v>
      </c>
      <c r="K8047" t="str">
        <f>INDEX(product!B:B,MATCH('TABELA TOTAL'!$F6297,product!A:A,0))</f>
        <v>Office Supplies</v>
      </c>
      <c r="L8047" t="str">
        <f>INDEX(product!C:C,MATCH(F8047,product!A:A,))</f>
        <v>Appliances</v>
      </c>
      <c r="M8047" t="str">
        <f>INDEX(product!D:D,MATCH(F8047,product!A:A,))</f>
        <v>Hoover Upright Vacuum With Dirt Cup</v>
      </c>
    </row>
    <row r="8048" spans="1:13" x14ac:dyDescent="0.25">
      <c r="A8048" s="1" t="s">
        <v>5714</v>
      </c>
      <c r="B8048" s="2">
        <v>42001</v>
      </c>
      <c r="C8048" s="2">
        <v>42005</v>
      </c>
      <c r="D8048" s="1" t="s">
        <v>19</v>
      </c>
      <c r="E8048" s="1" t="s">
        <v>1428</v>
      </c>
      <c r="F8048" s="1" t="s">
        <v>851</v>
      </c>
      <c r="G8048">
        <v>704.25</v>
      </c>
      <c r="H8048">
        <v>5</v>
      </c>
      <c r="I8048">
        <v>0</v>
      </c>
      <c r="J8048">
        <v>84.51</v>
      </c>
      <c r="K8048" t="str">
        <f>INDEX(product!B:B,MATCH('TABELA TOTAL'!$F6298,product!A:A,0))</f>
        <v>Office Supplies</v>
      </c>
      <c r="L8048" t="str">
        <f>INDEX(product!C:C,MATCH(F8048,product!A:A,))</f>
        <v>Storage</v>
      </c>
      <c r="M8048" t="str">
        <f>INDEX(product!D:D,MATCH(F8048,product!A:A,))</f>
        <v>Fellowes Strictly Business Drawer File, Letter/Legal Size</v>
      </c>
    </row>
    <row r="8049" spans="1:13" x14ac:dyDescent="0.25">
      <c r="A8049" s="1" t="s">
        <v>5714</v>
      </c>
      <c r="B8049" s="2">
        <v>42001</v>
      </c>
      <c r="C8049" s="2">
        <v>42005</v>
      </c>
      <c r="D8049" s="1" t="s">
        <v>19</v>
      </c>
      <c r="E8049" s="1" t="s">
        <v>1428</v>
      </c>
      <c r="F8049" s="1" t="s">
        <v>5179</v>
      </c>
      <c r="G8049">
        <v>141.76</v>
      </c>
      <c r="H8049">
        <v>4</v>
      </c>
      <c r="I8049">
        <v>0</v>
      </c>
      <c r="J8049">
        <v>66.627200000000002</v>
      </c>
      <c r="K8049" t="str">
        <f>INDEX(product!B:B,MATCH('TABELA TOTAL'!$F6299,product!A:A,0))</f>
        <v>Office Supplies</v>
      </c>
      <c r="L8049" t="str">
        <f>INDEX(product!C:C,MATCH(F8049,product!A:A,))</f>
        <v>Paper</v>
      </c>
      <c r="M8049" t="str">
        <f>INDEX(product!D:D,MATCH(F8049,product!A:A,))</f>
        <v>Xerox 1906</v>
      </c>
    </row>
    <row r="8050" spans="1:13" x14ac:dyDescent="0.25">
      <c r="A8050" s="1" t="s">
        <v>7654</v>
      </c>
      <c r="B8050" s="2">
        <v>42001</v>
      </c>
      <c r="C8050" s="2">
        <v>42007</v>
      </c>
      <c r="D8050" s="1" t="s">
        <v>19</v>
      </c>
      <c r="E8050" s="1" t="s">
        <v>881</v>
      </c>
      <c r="F8050" s="1" t="s">
        <v>3511</v>
      </c>
      <c r="G8050">
        <v>998.82</v>
      </c>
      <c r="H8050">
        <v>9</v>
      </c>
      <c r="I8050">
        <v>0</v>
      </c>
      <c r="J8050">
        <v>29.964600000000001</v>
      </c>
      <c r="K8050" t="str">
        <f>INDEX(product!B:B,MATCH('TABELA TOTAL'!$F9944,product!A:A,0))</f>
        <v>Office Supplies</v>
      </c>
      <c r="L8050" t="str">
        <f>INDEX(product!C:C,MATCH(F8050,product!A:A,))</f>
        <v>Storage</v>
      </c>
      <c r="M8050" t="str">
        <f>INDEX(product!D:D,MATCH(F8050,product!A:A,))</f>
        <v>Carina Mini System Audio Rack, Model AR050B</v>
      </c>
    </row>
    <row r="8051" spans="1:13" x14ac:dyDescent="0.25">
      <c r="A8051" s="1" t="s">
        <v>7654</v>
      </c>
      <c r="B8051" s="2">
        <v>42001</v>
      </c>
      <c r="C8051" s="2">
        <v>42007</v>
      </c>
      <c r="D8051" s="1" t="s">
        <v>19</v>
      </c>
      <c r="E8051" s="1" t="s">
        <v>881</v>
      </c>
      <c r="F8051" s="1" t="s">
        <v>1416</v>
      </c>
      <c r="G8051">
        <v>51.15</v>
      </c>
      <c r="H8051">
        <v>5</v>
      </c>
      <c r="I8051">
        <v>0</v>
      </c>
      <c r="J8051">
        <v>13.298999999999999</v>
      </c>
      <c r="K8051" t="str">
        <f>INDEX(product!B:B,MATCH('TABELA TOTAL'!$F9945,product!A:A,0))</f>
        <v>Furniture</v>
      </c>
      <c r="L8051" t="str">
        <f>INDEX(product!C:C,MATCH(F8051,product!A:A,))</f>
        <v>Supplies</v>
      </c>
      <c r="M8051" t="str">
        <f>INDEX(product!D:D,MATCH(F8051,product!A:A,))</f>
        <v>Acme Box Cutter Scissors</v>
      </c>
    </row>
    <row r="8052" spans="1:13" x14ac:dyDescent="0.25">
      <c r="A8052" s="1" t="s">
        <v>1841</v>
      </c>
      <c r="B8052" s="2">
        <v>42000</v>
      </c>
      <c r="C8052" s="2">
        <v>42003</v>
      </c>
      <c r="D8052" s="1" t="s">
        <v>11</v>
      </c>
      <c r="E8052" s="1" t="s">
        <v>1842</v>
      </c>
      <c r="F8052" s="1" t="s">
        <v>1843</v>
      </c>
      <c r="G8052">
        <v>11.56</v>
      </c>
      <c r="H8052">
        <v>4</v>
      </c>
      <c r="I8052">
        <v>0</v>
      </c>
      <c r="J8052">
        <v>5.4332000000000003</v>
      </c>
      <c r="K8052" t="str">
        <f>INDEX(product!B:B,MATCH('TABELA TOTAL'!$F1178,product!A:A,0))</f>
        <v>Office Supplies</v>
      </c>
      <c r="L8052" t="str">
        <f>INDEX(product!C:C,MATCH(F8052,product!A:A,))</f>
        <v>Labels</v>
      </c>
      <c r="M8052" t="str">
        <f>INDEX(product!D:D,MATCH(F8052,product!A:A,))</f>
        <v>Staple-on labels</v>
      </c>
    </row>
    <row r="8053" spans="1:13" x14ac:dyDescent="0.25">
      <c r="A8053" s="1" t="s">
        <v>3622</v>
      </c>
      <c r="B8053" s="2">
        <v>42000</v>
      </c>
      <c r="C8053" s="2">
        <v>42004</v>
      </c>
      <c r="D8053" s="1" t="s">
        <v>19</v>
      </c>
      <c r="E8053" s="1" t="s">
        <v>2219</v>
      </c>
      <c r="F8053" s="1" t="s">
        <v>2176</v>
      </c>
      <c r="G8053">
        <v>32.951999999999998</v>
      </c>
      <c r="H8053">
        <v>6</v>
      </c>
      <c r="I8053">
        <v>0.6</v>
      </c>
      <c r="J8053">
        <v>-19.7712</v>
      </c>
      <c r="K8053" t="str">
        <f>INDEX(product!B:B,MATCH('TABELA TOTAL'!$F2968,product!A:A,0))</f>
        <v>Technology</v>
      </c>
      <c r="L8053" t="str">
        <f>INDEX(product!C:C,MATCH(F8053,product!A:A,))</f>
        <v>Furnishings</v>
      </c>
      <c r="M8053" t="str">
        <f>INDEX(product!D:D,MATCH(F8053,product!A:A,))</f>
        <v>DAX Wood Document Frame</v>
      </c>
    </row>
    <row r="8054" spans="1:13" x14ac:dyDescent="0.25">
      <c r="A8054" s="1" t="s">
        <v>3622</v>
      </c>
      <c r="B8054" s="2">
        <v>42000</v>
      </c>
      <c r="C8054" s="2">
        <v>42004</v>
      </c>
      <c r="D8054" s="1" t="s">
        <v>19</v>
      </c>
      <c r="E8054" s="1" t="s">
        <v>2219</v>
      </c>
      <c r="F8054" s="1" t="s">
        <v>2704</v>
      </c>
      <c r="G8054">
        <v>30.015999999999998</v>
      </c>
      <c r="H8054">
        <v>4</v>
      </c>
      <c r="I8054">
        <v>0.2</v>
      </c>
      <c r="J8054">
        <v>3.0015999999999998</v>
      </c>
      <c r="K8054" t="str">
        <f>INDEX(product!B:B,MATCH('TABELA TOTAL'!$F2969,product!A:A,0))</f>
        <v>Office Supplies</v>
      </c>
      <c r="L8054" t="str">
        <f>INDEX(product!C:C,MATCH(F8054,product!A:A,))</f>
        <v>Storage</v>
      </c>
      <c r="M8054" t="str">
        <f>INDEX(product!D:D,MATCH(F8054,product!A:A,))</f>
        <v>Staple magnet</v>
      </c>
    </row>
    <row r="8055" spans="1:13" x14ac:dyDescent="0.25">
      <c r="A8055" s="1" t="s">
        <v>4690</v>
      </c>
      <c r="B8055" s="2">
        <v>42000</v>
      </c>
      <c r="C8055" s="2">
        <v>42006</v>
      </c>
      <c r="D8055" s="1" t="s">
        <v>19</v>
      </c>
      <c r="E8055" s="1" t="s">
        <v>997</v>
      </c>
      <c r="F8055" s="1" t="s">
        <v>746</v>
      </c>
      <c r="G8055">
        <v>230.28</v>
      </c>
      <c r="H8055">
        <v>3</v>
      </c>
      <c r="I8055">
        <v>0.2</v>
      </c>
      <c r="J8055">
        <v>23.027999999999999</v>
      </c>
      <c r="K8055" t="str">
        <f>INDEX(product!B:B,MATCH('TABELA TOTAL'!$F4554,product!A:A,0))</f>
        <v>Office Supplies</v>
      </c>
      <c r="L8055" t="str">
        <f>INDEX(product!C:C,MATCH(F8055,product!A:A,))</f>
        <v>Chairs</v>
      </c>
      <c r="M8055" t="str">
        <f>INDEX(product!D:D,MATCH(F8055,product!A:A,))</f>
        <v>Bevis Steel Folding Chairs</v>
      </c>
    </row>
    <row r="8056" spans="1:13" x14ac:dyDescent="0.25">
      <c r="A8056" s="1" t="s">
        <v>4690</v>
      </c>
      <c r="B8056" s="2">
        <v>42000</v>
      </c>
      <c r="C8056" s="2">
        <v>42006</v>
      </c>
      <c r="D8056" s="1" t="s">
        <v>19</v>
      </c>
      <c r="E8056" s="1" t="s">
        <v>997</v>
      </c>
      <c r="F8056" s="1" t="s">
        <v>1305</v>
      </c>
      <c r="G8056">
        <v>12.84</v>
      </c>
      <c r="H8056">
        <v>3</v>
      </c>
      <c r="I8056">
        <v>0</v>
      </c>
      <c r="J8056">
        <v>5.7779999999999996</v>
      </c>
      <c r="K8056" t="str">
        <f>INDEX(product!B:B,MATCH('TABELA TOTAL'!$F4555,product!A:A,0))</f>
        <v>Office Supplies</v>
      </c>
      <c r="L8056" t="str">
        <f>INDEX(product!C:C,MATCH(F8056,product!A:A,))</f>
        <v>Paper</v>
      </c>
      <c r="M8056" t="str">
        <f>INDEX(product!D:D,MATCH(F8056,product!A:A,))</f>
        <v>Xerox 1927</v>
      </c>
    </row>
    <row r="8057" spans="1:13" x14ac:dyDescent="0.25">
      <c r="A8057" s="1" t="s">
        <v>5614</v>
      </c>
      <c r="B8057" s="2">
        <v>42000</v>
      </c>
      <c r="C8057" s="2">
        <v>42004</v>
      </c>
      <c r="D8057" s="1" t="s">
        <v>19</v>
      </c>
      <c r="E8057" s="1" t="s">
        <v>1571</v>
      </c>
      <c r="F8057" s="1" t="s">
        <v>439</v>
      </c>
      <c r="G8057">
        <v>767.21400000000006</v>
      </c>
      <c r="H8057">
        <v>14</v>
      </c>
      <c r="I8057">
        <v>0.1</v>
      </c>
      <c r="J8057">
        <v>161.9674</v>
      </c>
      <c r="K8057" t="str">
        <f>INDEX(product!B:B,MATCH('TABELA TOTAL'!$F6133,product!A:A,0))</f>
        <v>Office Supplies</v>
      </c>
      <c r="L8057" t="str">
        <f>INDEX(product!C:C,MATCH(F8057,product!A:A,))</f>
        <v>Chairs</v>
      </c>
      <c r="M8057" t="str">
        <f>INDEX(product!D:D,MATCH(F8057,product!A:A,))</f>
        <v>Global Push Button Manager's Chair, Indigo</v>
      </c>
    </row>
    <row r="8058" spans="1:13" x14ac:dyDescent="0.25">
      <c r="A8058" s="1" t="s">
        <v>6486</v>
      </c>
      <c r="B8058" s="2">
        <v>42000</v>
      </c>
      <c r="C8058" s="2">
        <v>42004</v>
      </c>
      <c r="D8058" s="1" t="s">
        <v>19</v>
      </c>
      <c r="E8058" s="1" t="s">
        <v>2462</v>
      </c>
      <c r="F8058" s="1" t="s">
        <v>4501</v>
      </c>
      <c r="G8058">
        <v>10.98</v>
      </c>
      <c r="H8058">
        <v>1</v>
      </c>
      <c r="I8058">
        <v>0</v>
      </c>
      <c r="J8058">
        <v>2.9645999999999999</v>
      </c>
      <c r="K8058" t="str">
        <f>INDEX(product!B:B,MATCH('TABELA TOTAL'!$F7777,product!A:A,0))</f>
        <v>Technology</v>
      </c>
      <c r="L8058" t="str">
        <f>INDEX(product!C:C,MATCH(F8058,product!A:A,))</f>
        <v>Appliances</v>
      </c>
      <c r="M8058" t="str">
        <f>INDEX(product!D:D,MATCH(F8058,product!A:A,))</f>
        <v>Staple holder</v>
      </c>
    </row>
    <row r="8059" spans="1:13" x14ac:dyDescent="0.25">
      <c r="A8059" s="1" t="s">
        <v>6486</v>
      </c>
      <c r="B8059" s="2">
        <v>42000</v>
      </c>
      <c r="C8059" s="2">
        <v>42004</v>
      </c>
      <c r="D8059" s="1" t="s">
        <v>19</v>
      </c>
      <c r="E8059" s="1" t="s">
        <v>2462</v>
      </c>
      <c r="F8059" s="1" t="s">
        <v>4934</v>
      </c>
      <c r="G8059">
        <v>7.86</v>
      </c>
      <c r="H8059">
        <v>3</v>
      </c>
      <c r="I8059">
        <v>0</v>
      </c>
      <c r="J8059">
        <v>3.6156000000000001</v>
      </c>
      <c r="K8059" t="str">
        <f>INDEX(product!B:B,MATCH('TABELA TOTAL'!$F7778,product!A:A,0))</f>
        <v>Technology</v>
      </c>
      <c r="L8059" t="str">
        <f>INDEX(product!C:C,MATCH(F8059,product!A:A,))</f>
        <v>Fasteners</v>
      </c>
      <c r="M8059" t="str">
        <f>INDEX(product!D:D,MATCH(F8059,product!A:A,))</f>
        <v>Staples</v>
      </c>
    </row>
    <row r="8060" spans="1:13" x14ac:dyDescent="0.25">
      <c r="A8060" s="1" t="s">
        <v>6486</v>
      </c>
      <c r="B8060" s="2">
        <v>42000</v>
      </c>
      <c r="C8060" s="2">
        <v>42004</v>
      </c>
      <c r="D8060" s="1" t="s">
        <v>19</v>
      </c>
      <c r="E8060" s="1" t="s">
        <v>2462</v>
      </c>
      <c r="F8060" s="1" t="s">
        <v>911</v>
      </c>
      <c r="G8060">
        <v>51.45</v>
      </c>
      <c r="H8060">
        <v>3</v>
      </c>
      <c r="I8060">
        <v>0</v>
      </c>
      <c r="J8060">
        <v>13.891500000000001</v>
      </c>
      <c r="K8060" t="str">
        <f>INDEX(product!B:B,MATCH('TABELA TOTAL'!$F7779,product!A:A,0))</f>
        <v>Office Supplies</v>
      </c>
      <c r="L8060" t="str">
        <f>INDEX(product!C:C,MATCH(F8060,product!A:A,))</f>
        <v>Storage</v>
      </c>
      <c r="M8060" t="str">
        <f>INDEX(product!D:D,MATCH(F8060,product!A:A,))</f>
        <v>Advantus Rolling Storage Box</v>
      </c>
    </row>
    <row r="8061" spans="1:13" x14ac:dyDescent="0.25">
      <c r="A8061" s="1" t="s">
        <v>6486</v>
      </c>
      <c r="B8061" s="2">
        <v>42000</v>
      </c>
      <c r="C8061" s="2">
        <v>42004</v>
      </c>
      <c r="D8061" s="1" t="s">
        <v>19</v>
      </c>
      <c r="E8061" s="1" t="s">
        <v>2462</v>
      </c>
      <c r="F8061" s="1" t="s">
        <v>2421</v>
      </c>
      <c r="G8061">
        <v>37.055999999999997</v>
      </c>
      <c r="H8061">
        <v>3</v>
      </c>
      <c r="I8061">
        <v>0.2</v>
      </c>
      <c r="J8061">
        <v>13.896000000000001</v>
      </c>
      <c r="K8061" t="str">
        <f>INDEX(product!B:B,MATCH('TABELA TOTAL'!$F7780,product!A:A,0))</f>
        <v>Office Supplies</v>
      </c>
      <c r="L8061" t="str">
        <f>INDEX(product!C:C,MATCH(F8061,product!A:A,))</f>
        <v>Binders</v>
      </c>
      <c r="M8061" t="str">
        <f>INDEX(product!D:D,MATCH(F8061,product!A:A,))</f>
        <v>GBC VeloBind Cover Sets</v>
      </c>
    </row>
    <row r="8062" spans="1:13" x14ac:dyDescent="0.25">
      <c r="A8062" s="1" t="s">
        <v>6769</v>
      </c>
      <c r="B8062" s="2">
        <v>42000</v>
      </c>
      <c r="C8062" s="2">
        <v>42007</v>
      </c>
      <c r="D8062" s="1" t="s">
        <v>19</v>
      </c>
      <c r="E8062" s="1" t="s">
        <v>2824</v>
      </c>
      <c r="F8062" s="1" t="s">
        <v>6163</v>
      </c>
      <c r="G8062">
        <v>23.92</v>
      </c>
      <c r="H8062">
        <v>4</v>
      </c>
      <c r="I8062">
        <v>0</v>
      </c>
      <c r="J8062">
        <v>11.720800000000001</v>
      </c>
      <c r="K8062" t="str">
        <f>INDEX(product!B:B,MATCH('TABELA TOTAL'!$F8339,product!A:A,0))</f>
        <v>Office Supplies</v>
      </c>
      <c r="L8062" t="str">
        <f>INDEX(product!C:C,MATCH(F8062,product!A:A,))</f>
        <v>Paper</v>
      </c>
      <c r="M8062" t="str">
        <f>INDEX(product!D:D,MATCH(F8062,product!A:A,))</f>
        <v>Xerox 1983</v>
      </c>
    </row>
    <row r="8063" spans="1:13" x14ac:dyDescent="0.25">
      <c r="A8063" s="1" t="s">
        <v>6769</v>
      </c>
      <c r="B8063" s="2">
        <v>42000</v>
      </c>
      <c r="C8063" s="2">
        <v>42007</v>
      </c>
      <c r="D8063" s="1" t="s">
        <v>19</v>
      </c>
      <c r="E8063" s="1" t="s">
        <v>2824</v>
      </c>
      <c r="F8063" s="1" t="s">
        <v>1638</v>
      </c>
      <c r="G8063">
        <v>498</v>
      </c>
      <c r="H8063">
        <v>5</v>
      </c>
      <c r="I8063">
        <v>0</v>
      </c>
      <c r="J8063">
        <v>184.26</v>
      </c>
      <c r="K8063" t="str">
        <f>INDEX(product!B:B,MATCH('TABELA TOTAL'!$F8340,product!A:A,0))</f>
        <v>Office Supplies</v>
      </c>
      <c r="L8063" t="str">
        <f>INDEX(product!C:C,MATCH(F8063,product!A:A,))</f>
        <v>Accessories</v>
      </c>
      <c r="M8063" t="str">
        <f>INDEX(product!D:D,MATCH(F8063,product!A:A,))</f>
        <v>Enermax Acrylux Wireless Keyboard</v>
      </c>
    </row>
    <row r="8064" spans="1:13" x14ac:dyDescent="0.25">
      <c r="A8064" s="1" t="s">
        <v>6786</v>
      </c>
      <c r="B8064" s="2">
        <v>42000</v>
      </c>
      <c r="C8064" s="2">
        <v>42003</v>
      </c>
      <c r="D8064" s="1" t="s">
        <v>79</v>
      </c>
      <c r="E8064" s="1" t="s">
        <v>4202</v>
      </c>
      <c r="F8064" s="1" t="s">
        <v>890</v>
      </c>
      <c r="G8064">
        <v>4.984</v>
      </c>
      <c r="H8064">
        <v>1</v>
      </c>
      <c r="I8064">
        <v>0.8</v>
      </c>
      <c r="J8064">
        <v>-8.4727999999999994</v>
      </c>
      <c r="K8064" t="str">
        <f>INDEX(product!B:B,MATCH('TABELA TOTAL'!$F8373,product!A:A,0))</f>
        <v>Office Supplies</v>
      </c>
      <c r="L8064" t="str">
        <f>INDEX(product!C:C,MATCH(F8064,product!A:A,))</f>
        <v>Binders</v>
      </c>
      <c r="M8064" t="str">
        <f>INDEX(product!D:D,MATCH(F8064,product!A:A,))</f>
        <v>GBC Standard Therm-A-Bind Covers</v>
      </c>
    </row>
    <row r="8065" spans="1:13" x14ac:dyDescent="0.25">
      <c r="A8065" s="1" t="s">
        <v>6965</v>
      </c>
      <c r="B8065" s="2">
        <v>42000</v>
      </c>
      <c r="C8065" s="2">
        <v>42005</v>
      </c>
      <c r="D8065" s="1" t="s">
        <v>11</v>
      </c>
      <c r="E8065" s="1" t="s">
        <v>188</v>
      </c>
      <c r="F8065" s="1" t="s">
        <v>4246</v>
      </c>
      <c r="G8065">
        <v>182.352</v>
      </c>
      <c r="H8065">
        <v>3</v>
      </c>
      <c r="I8065">
        <v>0.2</v>
      </c>
      <c r="J8065">
        <v>-18.235199999999999</v>
      </c>
      <c r="K8065" t="str">
        <f>INDEX(product!B:B,MATCH('TABELA TOTAL'!$F8672,product!A:A,0))</f>
        <v>Office Supplies</v>
      </c>
      <c r="L8065" t="str">
        <f>INDEX(product!C:C,MATCH(F8065,product!A:A,))</f>
        <v>Furnishings</v>
      </c>
      <c r="M8065" t="str">
        <f>INDEX(product!D:D,MATCH(F8065,product!A:A,))</f>
        <v>Eldon "L" Workstation Diamond Chairmat</v>
      </c>
    </row>
    <row r="8066" spans="1:13" x14ac:dyDescent="0.25">
      <c r="A8066" s="1" t="s">
        <v>6965</v>
      </c>
      <c r="B8066" s="2">
        <v>42000</v>
      </c>
      <c r="C8066" s="2">
        <v>42005</v>
      </c>
      <c r="D8066" s="1" t="s">
        <v>11</v>
      </c>
      <c r="E8066" s="1" t="s">
        <v>188</v>
      </c>
      <c r="F8066" s="1" t="s">
        <v>481</v>
      </c>
      <c r="G8066">
        <v>118.16</v>
      </c>
      <c r="H8066">
        <v>2</v>
      </c>
      <c r="I8066">
        <v>0.2</v>
      </c>
      <c r="J8066">
        <v>-25.109000000000002</v>
      </c>
      <c r="K8066" t="str">
        <f>INDEX(product!B:B,MATCH('TABELA TOTAL'!$F8673,product!A:A,0))</f>
        <v>Technology</v>
      </c>
      <c r="L8066" t="str">
        <f>INDEX(product!C:C,MATCH(F8066,product!A:A,))</f>
        <v>Storage</v>
      </c>
      <c r="M8066" t="str">
        <f>INDEX(product!D:D,MATCH(F8066,product!A:A,))</f>
        <v>Safco Industrial Shelving</v>
      </c>
    </row>
    <row r="8067" spans="1:13" x14ac:dyDescent="0.25">
      <c r="A8067" s="1" t="s">
        <v>7272</v>
      </c>
      <c r="B8067" s="2">
        <v>42000</v>
      </c>
      <c r="C8067" s="2">
        <v>42004</v>
      </c>
      <c r="D8067" s="1" t="s">
        <v>19</v>
      </c>
      <c r="E8067" s="1" t="s">
        <v>1147</v>
      </c>
      <c r="F8067" s="1" t="s">
        <v>243</v>
      </c>
      <c r="G8067">
        <v>946.76400000000001</v>
      </c>
      <c r="H8067">
        <v>6</v>
      </c>
      <c r="I8067">
        <v>0.7</v>
      </c>
      <c r="J8067">
        <v>-694.29359999999997</v>
      </c>
      <c r="K8067" t="str">
        <f>INDEX(product!B:B,MATCH('TABELA TOTAL'!$F9233,product!A:A,0))</f>
        <v>Furniture</v>
      </c>
      <c r="L8067" t="str">
        <f>INDEX(product!C:C,MATCH(F8067,product!A:A,))</f>
        <v>Binders</v>
      </c>
      <c r="M8067" t="str">
        <f>INDEX(product!D:D,MATCH(F8067,product!A:A,))</f>
        <v>GBC DocuBind 300 Electric Binding Machine</v>
      </c>
    </row>
    <row r="8068" spans="1:13" x14ac:dyDescent="0.25">
      <c r="A8068" s="1" t="s">
        <v>250</v>
      </c>
      <c r="B8068" s="2">
        <v>41999</v>
      </c>
      <c r="C8068" s="2">
        <v>42001</v>
      </c>
      <c r="D8068" s="1" t="s">
        <v>11</v>
      </c>
      <c r="E8068" s="1" t="s">
        <v>251</v>
      </c>
      <c r="F8068" s="1" t="s">
        <v>252</v>
      </c>
      <c r="G8068">
        <v>600.55799999999999</v>
      </c>
      <c r="H8068">
        <v>3</v>
      </c>
      <c r="I8068">
        <v>0.3</v>
      </c>
      <c r="J8068">
        <v>-8.5793999999999997</v>
      </c>
      <c r="K8068" t="str">
        <f>INDEX(product!B:B,MATCH('TABELA TOTAL'!$F126,product!A:A,0))</f>
        <v>Office Supplies</v>
      </c>
      <c r="L8068" t="str">
        <f>INDEX(product!C:C,MATCH(F8068,product!A:A,))</f>
        <v>Chairs</v>
      </c>
      <c r="M8068" t="str">
        <f>INDEX(product!D:D,MATCH(F8068,product!A:A,))</f>
        <v>Global Deluxe High-Back Manager's Chair</v>
      </c>
    </row>
    <row r="8069" spans="1:13" x14ac:dyDescent="0.25">
      <c r="A8069" s="1" t="s">
        <v>541</v>
      </c>
      <c r="B8069" s="2">
        <v>41999</v>
      </c>
      <c r="C8069" s="2">
        <v>42001</v>
      </c>
      <c r="D8069" s="1" t="s">
        <v>79</v>
      </c>
      <c r="E8069" s="1" t="s">
        <v>542</v>
      </c>
      <c r="F8069" s="1" t="s">
        <v>543</v>
      </c>
      <c r="G8069">
        <v>300.416</v>
      </c>
      <c r="H8069">
        <v>8</v>
      </c>
      <c r="I8069">
        <v>0.2</v>
      </c>
      <c r="J8069">
        <v>78.859200000000001</v>
      </c>
      <c r="K8069" t="str">
        <f>INDEX(product!B:B,MATCH('TABELA TOTAL'!$F295,product!A:A,0))</f>
        <v>Office Supplies</v>
      </c>
      <c r="L8069" t="str">
        <f>INDEX(product!C:C,MATCH(F8069,product!A:A,))</f>
        <v>Furnishings</v>
      </c>
      <c r="M8069" t="str">
        <f>INDEX(product!D:D,MATCH(F8069,product!A:A,))</f>
        <v>Howard Miller 13" Diameter Goldtone Round Wall Clock</v>
      </c>
    </row>
    <row r="8070" spans="1:13" x14ac:dyDescent="0.25">
      <c r="A8070" s="1" t="s">
        <v>541</v>
      </c>
      <c r="B8070" s="2">
        <v>41999</v>
      </c>
      <c r="C8070" s="2">
        <v>42001</v>
      </c>
      <c r="D8070" s="1" t="s">
        <v>79</v>
      </c>
      <c r="E8070" s="1" t="s">
        <v>542</v>
      </c>
      <c r="F8070" s="1" t="s">
        <v>544</v>
      </c>
      <c r="G8070">
        <v>230.352</v>
      </c>
      <c r="H8070">
        <v>3</v>
      </c>
      <c r="I8070">
        <v>0.2</v>
      </c>
      <c r="J8070">
        <v>20.155799999999999</v>
      </c>
      <c r="K8070" t="str">
        <f>INDEX(product!B:B,MATCH('TABELA TOTAL'!$F296,product!A:A,0))</f>
        <v>Technology</v>
      </c>
      <c r="L8070" t="str">
        <f>INDEX(product!C:C,MATCH(F8070,product!A:A,))</f>
        <v>Chairs</v>
      </c>
      <c r="M8070" t="str">
        <f>INDEX(product!D:D,MATCH(F8070,product!A:A,))</f>
        <v>Global Deluxe Office Fabric Chairs</v>
      </c>
    </row>
    <row r="8071" spans="1:13" x14ac:dyDescent="0.25">
      <c r="A8071" s="1" t="s">
        <v>541</v>
      </c>
      <c r="B8071" s="2">
        <v>41999</v>
      </c>
      <c r="C8071" s="2">
        <v>42001</v>
      </c>
      <c r="D8071" s="1" t="s">
        <v>79</v>
      </c>
      <c r="E8071" s="1" t="s">
        <v>542</v>
      </c>
      <c r="F8071" s="1" t="s">
        <v>545</v>
      </c>
      <c r="G8071">
        <v>218.352</v>
      </c>
      <c r="H8071">
        <v>3</v>
      </c>
      <c r="I8071">
        <v>0.2</v>
      </c>
      <c r="J8071">
        <v>-24.564599999999999</v>
      </c>
      <c r="K8071" t="str">
        <f>INDEX(product!B:B,MATCH('TABELA TOTAL'!$F297,product!A:A,0))</f>
        <v>Office Supplies</v>
      </c>
      <c r="L8071" t="str">
        <f>INDEX(product!C:C,MATCH(F8071,product!A:A,))</f>
        <v>Furnishings</v>
      </c>
      <c r="M8071" t="str">
        <f>INDEX(product!D:D,MATCH(F8071,product!A:A,))</f>
        <v>Eldon ClusterMat Chair Mat with Cordless Antistatic Protection</v>
      </c>
    </row>
    <row r="8072" spans="1:13" x14ac:dyDescent="0.25">
      <c r="A8072" s="1" t="s">
        <v>541</v>
      </c>
      <c r="B8072" s="2">
        <v>41999</v>
      </c>
      <c r="C8072" s="2">
        <v>42001</v>
      </c>
      <c r="D8072" s="1" t="s">
        <v>79</v>
      </c>
      <c r="E8072" s="1" t="s">
        <v>542</v>
      </c>
      <c r="F8072" s="1" t="s">
        <v>546</v>
      </c>
      <c r="G8072">
        <v>78.599999999999994</v>
      </c>
      <c r="H8072">
        <v>5</v>
      </c>
      <c r="I8072">
        <v>0.7</v>
      </c>
      <c r="J8072">
        <v>-62.88</v>
      </c>
      <c r="K8072" t="str">
        <f>INDEX(product!B:B,MATCH('TABELA TOTAL'!$F298,product!A:A,0))</f>
        <v>Office Supplies</v>
      </c>
      <c r="L8072" t="str">
        <f>INDEX(product!C:C,MATCH(F8072,product!A:A,))</f>
        <v>Binders</v>
      </c>
      <c r="M8072" t="str">
        <f>INDEX(product!D:D,MATCH(F8072,product!A:A,))</f>
        <v>Ibico Laser Imprintable Binding System Covers</v>
      </c>
    </row>
    <row r="8073" spans="1:13" x14ac:dyDescent="0.25">
      <c r="A8073" s="1" t="s">
        <v>541</v>
      </c>
      <c r="B8073" s="2">
        <v>41999</v>
      </c>
      <c r="C8073" s="2">
        <v>42001</v>
      </c>
      <c r="D8073" s="1" t="s">
        <v>79</v>
      </c>
      <c r="E8073" s="1" t="s">
        <v>542</v>
      </c>
      <c r="F8073" s="1" t="s">
        <v>547</v>
      </c>
      <c r="G8073">
        <v>27.552</v>
      </c>
      <c r="H8073">
        <v>3</v>
      </c>
      <c r="I8073">
        <v>0.2</v>
      </c>
      <c r="J8073">
        <v>9.2988</v>
      </c>
      <c r="K8073" t="str">
        <f>INDEX(product!B:B,MATCH('TABELA TOTAL'!$F299,product!A:A,0))</f>
        <v>Technology</v>
      </c>
      <c r="L8073" t="str">
        <f>INDEX(product!C:C,MATCH(F8073,product!A:A,))</f>
        <v>Fasteners</v>
      </c>
      <c r="M8073" t="str">
        <f>INDEX(product!D:D,MATCH(F8073,product!A:A,))</f>
        <v>Vinyl Coated Wire Paper Clips in Organizer Box, 800/Box</v>
      </c>
    </row>
    <row r="8074" spans="1:13" x14ac:dyDescent="0.25">
      <c r="A8074" s="1" t="s">
        <v>1074</v>
      </c>
      <c r="B8074" s="2">
        <v>41999</v>
      </c>
      <c r="C8074" s="2">
        <v>42004</v>
      </c>
      <c r="D8074" s="1" t="s">
        <v>19</v>
      </c>
      <c r="E8074" s="1" t="s">
        <v>1075</v>
      </c>
      <c r="F8074" s="1" t="s">
        <v>1076</v>
      </c>
      <c r="G8074">
        <v>8.69</v>
      </c>
      <c r="H8074">
        <v>5</v>
      </c>
      <c r="I8074">
        <v>0.8</v>
      </c>
      <c r="J8074">
        <v>-14.773</v>
      </c>
      <c r="K8074" t="str">
        <f>INDEX(product!B:B,MATCH('TABELA TOTAL'!$F623,product!A:A,0))</f>
        <v>Furniture</v>
      </c>
      <c r="L8074" t="str">
        <f>INDEX(product!C:C,MATCH(F8074,product!A:A,))</f>
        <v>Binders</v>
      </c>
      <c r="M8074" t="str">
        <f>INDEX(product!D:D,MATCH(F8074,product!A:A,))</f>
        <v>Cardinal Slant-D Ring Binder, Heavy Gauge Vinyl</v>
      </c>
    </row>
    <row r="8075" spans="1:13" x14ac:dyDescent="0.25">
      <c r="A8075" s="1" t="s">
        <v>3871</v>
      </c>
      <c r="B8075" s="2">
        <v>41999</v>
      </c>
      <c r="C8075" s="2">
        <v>42003</v>
      </c>
      <c r="D8075" s="1" t="s">
        <v>19</v>
      </c>
      <c r="E8075" s="1" t="s">
        <v>1066</v>
      </c>
      <c r="F8075" s="1" t="s">
        <v>349</v>
      </c>
      <c r="G8075">
        <v>11.91</v>
      </c>
      <c r="H8075">
        <v>3</v>
      </c>
      <c r="I8075">
        <v>0</v>
      </c>
      <c r="J8075">
        <v>0.1191</v>
      </c>
      <c r="K8075" t="str">
        <f>INDEX(product!B:B,MATCH('TABELA TOTAL'!$F3294,product!A:A,0))</f>
        <v>Office Supplies</v>
      </c>
      <c r="L8075" t="str">
        <f>INDEX(product!C:C,MATCH(F8075,product!A:A,))</f>
        <v>Supplies</v>
      </c>
      <c r="M8075" t="str">
        <f>INDEX(product!D:D,MATCH(F8075,product!A:A,))</f>
        <v>Acme Rosewood Handle Letter Opener</v>
      </c>
    </row>
    <row r="8076" spans="1:13" x14ac:dyDescent="0.25">
      <c r="A8076" s="1" t="s">
        <v>3871</v>
      </c>
      <c r="B8076" s="2">
        <v>41999</v>
      </c>
      <c r="C8076" s="2">
        <v>42003</v>
      </c>
      <c r="D8076" s="1" t="s">
        <v>19</v>
      </c>
      <c r="E8076" s="1" t="s">
        <v>1066</v>
      </c>
      <c r="F8076" s="1" t="s">
        <v>1810</v>
      </c>
      <c r="G8076">
        <v>3.48</v>
      </c>
      <c r="H8076">
        <v>2</v>
      </c>
      <c r="I8076">
        <v>0</v>
      </c>
      <c r="J8076">
        <v>1.1135999999999999</v>
      </c>
      <c r="K8076" t="str">
        <f>INDEX(product!B:B,MATCH('TABELA TOTAL'!$F3295,product!A:A,0))</f>
        <v>Office Supplies</v>
      </c>
      <c r="L8076" t="str">
        <f>INDEX(product!C:C,MATCH(F8076,product!A:A,))</f>
        <v>Furnishings</v>
      </c>
      <c r="M8076" t="str">
        <f>INDEX(product!D:D,MATCH(F8076,product!A:A,))</f>
        <v>Eldon Regeneration Recycled Desk Accessories, Smoke</v>
      </c>
    </row>
    <row r="8077" spans="1:13" x14ac:dyDescent="0.25">
      <c r="A8077" s="1" t="s">
        <v>4853</v>
      </c>
      <c r="B8077" s="2">
        <v>41999</v>
      </c>
      <c r="C8077" s="2">
        <v>42004</v>
      </c>
      <c r="D8077" s="1" t="s">
        <v>19</v>
      </c>
      <c r="E8077" s="1" t="s">
        <v>4295</v>
      </c>
      <c r="F8077" s="1" t="s">
        <v>469</v>
      </c>
      <c r="G8077">
        <v>18.263999999999999</v>
      </c>
      <c r="H8077">
        <v>3</v>
      </c>
      <c r="I8077">
        <v>0.2</v>
      </c>
      <c r="J8077">
        <v>6.1641000000000004</v>
      </c>
      <c r="K8077" t="str">
        <f>INDEX(product!B:B,MATCH('TABELA TOTAL'!$F4817,product!A:A,0))</f>
        <v>Office Supplies</v>
      </c>
      <c r="L8077" t="str">
        <f>INDEX(product!C:C,MATCH(F8077,product!A:A,))</f>
        <v>Paper</v>
      </c>
      <c r="M8077" t="str">
        <f>INDEX(product!D:D,MATCH(F8077,product!A:A,))</f>
        <v>Wirebound Message Books, Two 4 1/4" x 5" Forms per Page</v>
      </c>
    </row>
    <row r="8078" spans="1:13" x14ac:dyDescent="0.25">
      <c r="A8078" s="1" t="s">
        <v>4853</v>
      </c>
      <c r="B8078" s="2">
        <v>41999</v>
      </c>
      <c r="C8078" s="2">
        <v>42004</v>
      </c>
      <c r="D8078" s="1" t="s">
        <v>19</v>
      </c>
      <c r="E8078" s="1" t="s">
        <v>4295</v>
      </c>
      <c r="F8078" s="1" t="s">
        <v>4587</v>
      </c>
      <c r="G8078">
        <v>34.655999999999999</v>
      </c>
      <c r="H8078">
        <v>2</v>
      </c>
      <c r="I8078">
        <v>0.2</v>
      </c>
      <c r="J8078">
        <v>5.6315999999999997</v>
      </c>
      <c r="K8078" t="str">
        <f>INDEX(product!B:B,MATCH('TABELA TOTAL'!$F4818,product!A:A,0))</f>
        <v>Office Supplies</v>
      </c>
      <c r="L8078" t="str">
        <f>INDEX(product!C:C,MATCH(F8078,product!A:A,))</f>
        <v>Appliances</v>
      </c>
      <c r="M8078" t="str">
        <f>INDEX(product!D:D,MATCH(F8078,product!A:A,))</f>
        <v>Holmes 99% HEPA Air Purifier</v>
      </c>
    </row>
    <row r="8079" spans="1:13" x14ac:dyDescent="0.25">
      <c r="A8079" s="1" t="s">
        <v>4853</v>
      </c>
      <c r="B8079" s="2">
        <v>41999</v>
      </c>
      <c r="C8079" s="2">
        <v>42004</v>
      </c>
      <c r="D8079" s="1" t="s">
        <v>19</v>
      </c>
      <c r="E8079" s="1" t="s">
        <v>4295</v>
      </c>
      <c r="F8079" s="1" t="s">
        <v>1103</v>
      </c>
      <c r="G8079">
        <v>81.552000000000007</v>
      </c>
      <c r="H8079">
        <v>2</v>
      </c>
      <c r="I8079">
        <v>0.2</v>
      </c>
      <c r="J8079">
        <v>8.1552000000000007</v>
      </c>
      <c r="K8079" t="str">
        <f>INDEX(product!B:B,MATCH('TABELA TOTAL'!$F4819,product!A:A,0))</f>
        <v>Office Supplies</v>
      </c>
      <c r="L8079" t="str">
        <f>INDEX(product!C:C,MATCH(F8079,product!A:A,))</f>
        <v>Appliances</v>
      </c>
      <c r="M8079" t="str">
        <f>INDEX(product!D:D,MATCH(F8079,product!A:A,))</f>
        <v>Tripp Lite TLP810NET Broadband Surge for Modem/Fax</v>
      </c>
    </row>
    <row r="8080" spans="1:13" x14ac:dyDescent="0.25">
      <c r="A8080" s="1" t="s">
        <v>4853</v>
      </c>
      <c r="B8080" s="2">
        <v>41999</v>
      </c>
      <c r="C8080" s="2">
        <v>42004</v>
      </c>
      <c r="D8080" s="1" t="s">
        <v>19</v>
      </c>
      <c r="E8080" s="1" t="s">
        <v>4295</v>
      </c>
      <c r="F8080" s="1" t="s">
        <v>2314</v>
      </c>
      <c r="G8080">
        <v>227.136</v>
      </c>
      <c r="H8080">
        <v>4</v>
      </c>
      <c r="I8080">
        <v>0.2</v>
      </c>
      <c r="J8080">
        <v>-42.588000000000001</v>
      </c>
      <c r="K8080" t="str">
        <f>INDEX(product!B:B,MATCH('TABELA TOTAL'!$F4820,product!A:A,0))</f>
        <v>Office Supplies</v>
      </c>
      <c r="L8080" t="str">
        <f>INDEX(product!C:C,MATCH(F8080,product!A:A,))</f>
        <v>Storage</v>
      </c>
      <c r="M8080" t="str">
        <f>INDEX(product!D:D,MATCH(F8080,product!A:A,))</f>
        <v>Sensible Storage WireTech Storage Systems</v>
      </c>
    </row>
    <row r="8081" spans="1:13" x14ac:dyDescent="0.25">
      <c r="A8081" s="1" t="s">
        <v>6269</v>
      </c>
      <c r="B8081" s="2">
        <v>41999</v>
      </c>
      <c r="C8081" s="2">
        <v>42005</v>
      </c>
      <c r="D8081" s="1" t="s">
        <v>19</v>
      </c>
      <c r="E8081" s="1" t="s">
        <v>67</v>
      </c>
      <c r="F8081" s="1" t="s">
        <v>1943</v>
      </c>
      <c r="G8081">
        <v>191.88</v>
      </c>
      <c r="H8081">
        <v>6</v>
      </c>
      <c r="I8081">
        <v>0</v>
      </c>
      <c r="J8081">
        <v>19.187999999999999</v>
      </c>
      <c r="K8081" t="str">
        <f>INDEX(product!B:B,MATCH('TABELA TOTAL'!$F7345,product!A:A,0))</f>
        <v>Office Supplies</v>
      </c>
      <c r="L8081" t="str">
        <f>INDEX(product!C:C,MATCH(F8081,product!A:A,))</f>
        <v>Storage</v>
      </c>
      <c r="M8081" t="str">
        <f>INDEX(product!D:D,MATCH(F8081,product!A:A,))</f>
        <v>Fellowes Bankers Box Stor/Drawer Steel Plus</v>
      </c>
    </row>
    <row r="8082" spans="1:13" x14ac:dyDescent="0.25">
      <c r="A8082" s="1" t="s">
        <v>6975</v>
      </c>
      <c r="B8082" s="2">
        <v>41999</v>
      </c>
      <c r="C8082" s="2">
        <v>42003</v>
      </c>
      <c r="D8082" s="1" t="s">
        <v>19</v>
      </c>
      <c r="E8082" s="1" t="s">
        <v>3620</v>
      </c>
      <c r="F8082" s="1" t="s">
        <v>2764</v>
      </c>
      <c r="G8082">
        <v>8.016</v>
      </c>
      <c r="H8082">
        <v>3</v>
      </c>
      <c r="I8082">
        <v>0.2</v>
      </c>
      <c r="J8082">
        <v>1.1022000000000001</v>
      </c>
      <c r="K8082" t="str">
        <f>INDEX(product!B:B,MATCH('TABELA TOTAL'!$F8691,product!A:A,0))</f>
        <v>Furniture</v>
      </c>
      <c r="L8082" t="str">
        <f>INDEX(product!C:C,MATCH(F8082,product!A:A,))</f>
        <v>Art</v>
      </c>
      <c r="M8082" t="str">
        <f>INDEX(product!D:D,MATCH(F8082,product!A:A,))</f>
        <v>Eldon Spacemaker Box, Quick-Snap Lid, Clear</v>
      </c>
    </row>
    <row r="8083" spans="1:13" x14ac:dyDescent="0.25">
      <c r="A8083" s="1" t="s">
        <v>721</v>
      </c>
      <c r="B8083" s="2">
        <v>41997</v>
      </c>
      <c r="C8083" s="2">
        <v>41999</v>
      </c>
      <c r="D8083" s="1" t="s">
        <v>79</v>
      </c>
      <c r="E8083" s="1" t="s">
        <v>722</v>
      </c>
      <c r="F8083" s="1" t="s">
        <v>723</v>
      </c>
      <c r="G8083">
        <v>9.5679999999999996</v>
      </c>
      <c r="H8083">
        <v>2</v>
      </c>
      <c r="I8083">
        <v>0.2</v>
      </c>
      <c r="J8083">
        <v>3.4683999999999999</v>
      </c>
      <c r="K8083" t="str">
        <f>INDEX(product!B:B,MATCH('TABELA TOTAL'!$F404,product!A:A,0))</f>
        <v>Office Supplies</v>
      </c>
      <c r="L8083" t="str">
        <f>INDEX(product!C:C,MATCH(F8083,product!A:A,))</f>
        <v>Paper</v>
      </c>
      <c r="M8083" t="str">
        <f>INDEX(product!D:D,MATCH(F8083,product!A:A,))</f>
        <v>Xerox 1974</v>
      </c>
    </row>
    <row r="8084" spans="1:13" x14ac:dyDescent="0.25">
      <c r="A8084" s="1" t="s">
        <v>1146</v>
      </c>
      <c r="B8084" s="2">
        <v>41997</v>
      </c>
      <c r="C8084" s="2">
        <v>41999</v>
      </c>
      <c r="D8084" s="1" t="s">
        <v>79</v>
      </c>
      <c r="E8084" s="1" t="s">
        <v>1147</v>
      </c>
      <c r="F8084" s="1" t="s">
        <v>1148</v>
      </c>
      <c r="G8084">
        <v>30.36</v>
      </c>
      <c r="H8084">
        <v>5</v>
      </c>
      <c r="I8084">
        <v>0.2</v>
      </c>
      <c r="J8084">
        <v>8.7285000000000004</v>
      </c>
      <c r="K8084" t="str">
        <f>INDEX(product!B:B,MATCH('TABELA TOTAL'!$F670,product!A:A,0))</f>
        <v>Office Supplies</v>
      </c>
      <c r="L8084" t="str">
        <f>INDEX(product!C:C,MATCH(F8084,product!A:A,))</f>
        <v>Furnishings</v>
      </c>
      <c r="M8084" t="str">
        <f>INDEX(product!D:D,MATCH(F8084,product!A:A,))</f>
        <v>Master Giant Foot Doorstop, Safety Yellow</v>
      </c>
    </row>
    <row r="8085" spans="1:13" x14ac:dyDescent="0.25">
      <c r="A8085" s="1" t="s">
        <v>1937</v>
      </c>
      <c r="B8085" s="2">
        <v>41997</v>
      </c>
      <c r="C8085" s="2">
        <v>42002</v>
      </c>
      <c r="D8085" s="1" t="s">
        <v>19</v>
      </c>
      <c r="E8085" s="1" t="s">
        <v>169</v>
      </c>
      <c r="F8085" s="1" t="s">
        <v>775</v>
      </c>
      <c r="G8085">
        <v>142.86000000000001</v>
      </c>
      <c r="H8085">
        <v>1</v>
      </c>
      <c r="I8085">
        <v>0</v>
      </c>
      <c r="J8085">
        <v>41.429400000000001</v>
      </c>
      <c r="K8085" t="str">
        <f>INDEX(product!B:B,MATCH('TABELA TOTAL'!$F1268,product!A:A,0))</f>
        <v>Office Supplies</v>
      </c>
      <c r="L8085" t="str">
        <f>INDEX(product!C:C,MATCH(F8085,product!A:A,))</f>
        <v>Storage</v>
      </c>
      <c r="M8085" t="str">
        <f>INDEX(product!D:D,MATCH(F8085,product!A:A,))</f>
        <v>Letter Size Cart</v>
      </c>
    </row>
    <row r="8086" spans="1:13" x14ac:dyDescent="0.25">
      <c r="A8086" s="1" t="s">
        <v>1937</v>
      </c>
      <c r="B8086" s="2">
        <v>41997</v>
      </c>
      <c r="C8086" s="2">
        <v>42002</v>
      </c>
      <c r="D8086" s="1" t="s">
        <v>19</v>
      </c>
      <c r="E8086" s="1" t="s">
        <v>169</v>
      </c>
      <c r="F8086" s="1" t="s">
        <v>135</v>
      </c>
      <c r="G8086">
        <v>292.27199999999999</v>
      </c>
      <c r="H8086">
        <v>6</v>
      </c>
      <c r="I8086">
        <v>0.2</v>
      </c>
      <c r="J8086">
        <v>18.266999999999999</v>
      </c>
      <c r="K8086" t="str">
        <f>INDEX(product!B:B,MATCH('TABELA TOTAL'!$F1269,product!A:A,0))</f>
        <v>Furniture</v>
      </c>
      <c r="L8086" t="str">
        <f>INDEX(product!C:C,MATCH(F8086,product!A:A,))</f>
        <v>Chairs</v>
      </c>
      <c r="M8086" t="str">
        <f>INDEX(product!D:D,MATCH(F8086,product!A:A,))</f>
        <v>Global Value Mid-Back Manager's Chair, Gray</v>
      </c>
    </row>
    <row r="8087" spans="1:13" x14ac:dyDescent="0.25">
      <c r="A8087" s="1" t="s">
        <v>4656</v>
      </c>
      <c r="B8087" s="2">
        <v>41997</v>
      </c>
      <c r="C8087" s="2">
        <v>42002</v>
      </c>
      <c r="D8087" s="1" t="s">
        <v>19</v>
      </c>
      <c r="E8087" s="1" t="s">
        <v>1881</v>
      </c>
      <c r="F8087" s="1" t="s">
        <v>4657</v>
      </c>
      <c r="G8087">
        <v>173.65600000000001</v>
      </c>
      <c r="H8087">
        <v>7</v>
      </c>
      <c r="I8087">
        <v>0.2</v>
      </c>
      <c r="J8087">
        <v>17.365600000000001</v>
      </c>
      <c r="K8087" t="str">
        <f>INDEX(product!B:B,MATCH('TABELA TOTAL'!$F4505,product!A:A,0))</f>
        <v>Office Supplies</v>
      </c>
      <c r="L8087" t="str">
        <f>INDEX(product!C:C,MATCH(F8087,product!A:A,))</f>
        <v>Phones</v>
      </c>
      <c r="M8087" t="str">
        <f>INDEX(product!D:D,MATCH(F8087,product!A:A,))</f>
        <v>Seidio BD2-HK3IPH5-BK DILEX Case and Holster Combo for Apple iPhone 5/5s - Black</v>
      </c>
    </row>
    <row r="8088" spans="1:13" x14ac:dyDescent="0.25">
      <c r="A8088" s="1" t="s">
        <v>4656</v>
      </c>
      <c r="B8088" s="2">
        <v>41997</v>
      </c>
      <c r="C8088" s="2">
        <v>42002</v>
      </c>
      <c r="D8088" s="1" t="s">
        <v>19</v>
      </c>
      <c r="E8088" s="1" t="s">
        <v>1881</v>
      </c>
      <c r="F8088" s="1" t="s">
        <v>2482</v>
      </c>
      <c r="G8088">
        <v>361.96</v>
      </c>
      <c r="H8088">
        <v>2</v>
      </c>
      <c r="I8088">
        <v>0</v>
      </c>
      <c r="J8088">
        <v>101.3488</v>
      </c>
      <c r="K8088" t="str">
        <f>INDEX(product!B:B,MATCH('TABELA TOTAL'!$F4506,product!A:A,0))</f>
        <v>Office Supplies</v>
      </c>
      <c r="L8088" t="str">
        <f>INDEX(product!C:C,MATCH(F8088,product!A:A,))</f>
        <v>Appliances</v>
      </c>
      <c r="M8088" t="str">
        <f>INDEX(product!D:D,MATCH(F8088,product!A:A,))</f>
        <v>Avanti 4.4 Cu. Ft. Refrigerator</v>
      </c>
    </row>
    <row r="8089" spans="1:13" x14ac:dyDescent="0.25">
      <c r="A8089" s="1" t="s">
        <v>4656</v>
      </c>
      <c r="B8089" s="2">
        <v>41997</v>
      </c>
      <c r="C8089" s="2">
        <v>42002</v>
      </c>
      <c r="D8089" s="1" t="s">
        <v>19</v>
      </c>
      <c r="E8089" s="1" t="s">
        <v>1881</v>
      </c>
      <c r="F8089" s="1" t="s">
        <v>685</v>
      </c>
      <c r="G8089">
        <v>62.85</v>
      </c>
      <c r="H8089">
        <v>3</v>
      </c>
      <c r="I8089">
        <v>0</v>
      </c>
      <c r="J8089">
        <v>13.198499999999999</v>
      </c>
      <c r="K8089" t="str">
        <f>INDEX(product!B:B,MATCH('TABELA TOTAL'!$F4507,product!A:A,0))</f>
        <v>Furniture</v>
      </c>
      <c r="L8089" t="str">
        <f>INDEX(product!C:C,MATCH(F8089,product!A:A,))</f>
        <v>Accessories</v>
      </c>
      <c r="M8089" t="str">
        <f>INDEX(product!D:D,MATCH(F8089,product!A:A,))</f>
        <v>Sony 32GB Class 10 Micro SDHC R40 Memory Card</v>
      </c>
    </row>
    <row r="8090" spans="1:13" x14ac:dyDescent="0.25">
      <c r="A8090" s="1" t="s">
        <v>4656</v>
      </c>
      <c r="B8090" s="2">
        <v>41997</v>
      </c>
      <c r="C8090" s="2">
        <v>42002</v>
      </c>
      <c r="D8090" s="1" t="s">
        <v>19</v>
      </c>
      <c r="E8090" s="1" t="s">
        <v>1881</v>
      </c>
      <c r="F8090" s="1" t="s">
        <v>1322</v>
      </c>
      <c r="G8090">
        <v>818.37599999999998</v>
      </c>
      <c r="H8090">
        <v>3</v>
      </c>
      <c r="I8090">
        <v>0.2</v>
      </c>
      <c r="J8090">
        <v>51.148499999999999</v>
      </c>
      <c r="K8090" t="str">
        <f>INDEX(product!B:B,MATCH('TABELA TOTAL'!$F4508,product!A:A,0))</f>
        <v>Office Supplies</v>
      </c>
      <c r="L8090" t="str">
        <f>INDEX(product!C:C,MATCH(F8090,product!A:A,))</f>
        <v>Phones</v>
      </c>
      <c r="M8090" t="str">
        <f>INDEX(product!D:D,MATCH(F8090,product!A:A,))</f>
        <v>Cisco Unified IP Phone 7945G VoIP phone</v>
      </c>
    </row>
    <row r="8091" spans="1:13" x14ac:dyDescent="0.25">
      <c r="A8091" s="1" t="s">
        <v>4656</v>
      </c>
      <c r="B8091" s="2">
        <v>41997</v>
      </c>
      <c r="C8091" s="2">
        <v>42002</v>
      </c>
      <c r="D8091" s="1" t="s">
        <v>19</v>
      </c>
      <c r="E8091" s="1" t="s">
        <v>1881</v>
      </c>
      <c r="F8091" s="1" t="s">
        <v>3823</v>
      </c>
      <c r="G8091">
        <v>20.34</v>
      </c>
      <c r="H8091">
        <v>1</v>
      </c>
      <c r="I8091">
        <v>0</v>
      </c>
      <c r="J8091">
        <v>0.2034</v>
      </c>
      <c r="K8091" t="str">
        <f>INDEX(product!B:B,MATCH('TABELA TOTAL'!$F4509,product!A:A,0))</f>
        <v>Office Supplies</v>
      </c>
      <c r="L8091" t="str">
        <f>INDEX(product!C:C,MATCH(F8091,product!A:A,))</f>
        <v>Storage</v>
      </c>
      <c r="M8091" t="str">
        <f>INDEX(product!D:D,MATCH(F8091,product!A:A,))</f>
        <v>Tennsco Commercial Shelving</v>
      </c>
    </row>
    <row r="8092" spans="1:13" x14ac:dyDescent="0.25">
      <c r="A8092" s="1" t="s">
        <v>4656</v>
      </c>
      <c r="B8092" s="2">
        <v>41997</v>
      </c>
      <c r="C8092" s="2">
        <v>42002</v>
      </c>
      <c r="D8092" s="1" t="s">
        <v>19</v>
      </c>
      <c r="E8092" s="1" t="s">
        <v>1881</v>
      </c>
      <c r="F8092" s="1" t="s">
        <v>1986</v>
      </c>
      <c r="G8092">
        <v>23.99</v>
      </c>
      <c r="H8092">
        <v>1</v>
      </c>
      <c r="I8092">
        <v>0</v>
      </c>
      <c r="J8092">
        <v>5.5176999999999996</v>
      </c>
      <c r="K8092" t="str">
        <f>INDEX(product!B:B,MATCH('TABELA TOTAL'!$F4510,product!A:A,0))</f>
        <v>Office Supplies</v>
      </c>
      <c r="L8092" t="str">
        <f>INDEX(product!C:C,MATCH(F8092,product!A:A,))</f>
        <v>Furnishings</v>
      </c>
      <c r="M8092" t="str">
        <f>INDEX(product!D:D,MATCH(F8092,product!A:A,))</f>
        <v>Westinghouse Floor Lamp with Metal Mesh Shade, Black</v>
      </c>
    </row>
    <row r="8093" spans="1:13" x14ac:dyDescent="0.25">
      <c r="A8093" s="1" t="s">
        <v>7115</v>
      </c>
      <c r="B8093" s="2">
        <v>41997</v>
      </c>
      <c r="C8093" s="2">
        <v>41999</v>
      </c>
      <c r="D8093" s="1" t="s">
        <v>79</v>
      </c>
      <c r="E8093" s="1" t="s">
        <v>2665</v>
      </c>
      <c r="F8093" s="1" t="s">
        <v>6020</v>
      </c>
      <c r="G8093">
        <v>13.97</v>
      </c>
      <c r="H8093">
        <v>1</v>
      </c>
      <c r="I8093">
        <v>0</v>
      </c>
      <c r="J8093">
        <v>3.6322000000000001</v>
      </c>
      <c r="K8093" t="str">
        <f>INDEX(product!B:B,MATCH('TABELA TOTAL'!$F8950,product!A:A,0))</f>
        <v>Technology</v>
      </c>
      <c r="L8093" t="str">
        <f>INDEX(product!C:C,MATCH(F8093,product!A:A,))</f>
        <v>Appliances</v>
      </c>
      <c r="M8093" t="str">
        <f>INDEX(product!D:D,MATCH(F8093,product!A:A,))</f>
        <v>Belkin 7-Outlet SurgeMaster Home Series</v>
      </c>
    </row>
    <row r="8094" spans="1:13" x14ac:dyDescent="0.25">
      <c r="A8094" s="1" t="s">
        <v>3811</v>
      </c>
      <c r="B8094" s="2">
        <v>41996</v>
      </c>
      <c r="C8094" s="2">
        <v>42001</v>
      </c>
      <c r="D8094" s="1" t="s">
        <v>19</v>
      </c>
      <c r="E8094" s="1" t="s">
        <v>1012</v>
      </c>
      <c r="F8094" s="1" t="s">
        <v>1122</v>
      </c>
      <c r="G8094">
        <v>207.24</v>
      </c>
      <c r="H8094">
        <v>11</v>
      </c>
      <c r="I8094">
        <v>0</v>
      </c>
      <c r="J8094">
        <v>58.027200000000001</v>
      </c>
      <c r="K8094" t="str">
        <f>INDEX(product!B:B,MATCH('TABELA TOTAL'!$F3214,product!A:A,0))</f>
        <v>Office Supplies</v>
      </c>
      <c r="L8094" t="str">
        <f>INDEX(product!C:C,MATCH(F8094,product!A:A,))</f>
        <v>Appliances</v>
      </c>
      <c r="M8094" t="str">
        <f>INDEX(product!D:D,MATCH(F8094,product!A:A,))</f>
        <v>Belkin F9H710-06 7 Outlet SurgeMaster Surge Protector</v>
      </c>
    </row>
    <row r="8095" spans="1:13" x14ac:dyDescent="0.25">
      <c r="A8095" s="1" t="s">
        <v>4323</v>
      </c>
      <c r="B8095" s="2">
        <v>41996</v>
      </c>
      <c r="C8095" s="2">
        <v>42000</v>
      </c>
      <c r="D8095" s="1" t="s">
        <v>19</v>
      </c>
      <c r="E8095" s="1" t="s">
        <v>1143</v>
      </c>
      <c r="F8095" s="1" t="s">
        <v>2100</v>
      </c>
      <c r="G8095">
        <v>53.316000000000003</v>
      </c>
      <c r="H8095">
        <v>2</v>
      </c>
      <c r="I8095">
        <v>0.4</v>
      </c>
      <c r="J8095">
        <v>-19.549199999999999</v>
      </c>
      <c r="K8095" t="str">
        <f>INDEX(product!B:B,MATCH('TABELA TOTAL'!$F3981,product!A:A,0))</f>
        <v>Technology</v>
      </c>
      <c r="L8095" t="str">
        <f>INDEX(product!C:C,MATCH(F8095,product!A:A,))</f>
        <v>Tables</v>
      </c>
      <c r="M8095" t="str">
        <f>INDEX(product!D:D,MATCH(F8095,product!A:A,))</f>
        <v>Hon 61000 Series Interactive Training Tables</v>
      </c>
    </row>
    <row r="8096" spans="1:13" x14ac:dyDescent="0.25">
      <c r="A8096" s="1" t="s">
        <v>4323</v>
      </c>
      <c r="B8096" s="2">
        <v>41996</v>
      </c>
      <c r="C8096" s="2">
        <v>42000</v>
      </c>
      <c r="D8096" s="1" t="s">
        <v>19</v>
      </c>
      <c r="E8096" s="1" t="s">
        <v>1143</v>
      </c>
      <c r="F8096" s="1" t="s">
        <v>1122</v>
      </c>
      <c r="G8096">
        <v>56.52</v>
      </c>
      <c r="H8096">
        <v>3</v>
      </c>
      <c r="I8096">
        <v>0</v>
      </c>
      <c r="J8096">
        <v>15.8256</v>
      </c>
      <c r="K8096" t="str">
        <f>INDEX(product!B:B,MATCH('TABELA TOTAL'!$F3982,product!A:A,0))</f>
        <v>Technology</v>
      </c>
      <c r="L8096" t="str">
        <f>INDEX(product!C:C,MATCH(F8096,product!A:A,))</f>
        <v>Appliances</v>
      </c>
      <c r="M8096" t="str">
        <f>INDEX(product!D:D,MATCH(F8096,product!A:A,))</f>
        <v>Belkin F9H710-06 7 Outlet SurgeMaster Surge Protector</v>
      </c>
    </row>
    <row r="8097" spans="1:13" x14ac:dyDescent="0.25">
      <c r="A8097" s="1" t="s">
        <v>6085</v>
      </c>
      <c r="B8097" s="2">
        <v>41996</v>
      </c>
      <c r="C8097" s="2">
        <v>42001</v>
      </c>
      <c r="D8097" s="1" t="s">
        <v>19</v>
      </c>
      <c r="E8097" s="1" t="s">
        <v>2638</v>
      </c>
      <c r="F8097" s="1" t="s">
        <v>3349</v>
      </c>
      <c r="G8097">
        <v>5.1840000000000002</v>
      </c>
      <c r="H8097">
        <v>1</v>
      </c>
      <c r="I8097">
        <v>0.2</v>
      </c>
      <c r="J8097">
        <v>1.8144</v>
      </c>
      <c r="K8097" t="str">
        <f>INDEX(product!B:B,MATCH('TABELA TOTAL'!$F7006,product!A:A,0))</f>
        <v>Technology</v>
      </c>
      <c r="L8097" t="str">
        <f>INDEX(product!C:C,MATCH(F8097,product!A:A,))</f>
        <v>Paper</v>
      </c>
      <c r="M8097" t="str">
        <f>INDEX(product!D:D,MATCH(F8097,product!A:A,))</f>
        <v>Xerox 2000</v>
      </c>
    </row>
    <row r="8098" spans="1:13" x14ac:dyDescent="0.25">
      <c r="A8098" s="1" t="s">
        <v>7348</v>
      </c>
      <c r="B8098" s="2">
        <v>41996</v>
      </c>
      <c r="C8098" s="2">
        <v>42000</v>
      </c>
      <c r="D8098" s="1" t="s">
        <v>11</v>
      </c>
      <c r="E8098" s="1" t="s">
        <v>479</v>
      </c>
      <c r="F8098" s="1" t="s">
        <v>2832</v>
      </c>
      <c r="G8098">
        <v>45.527999999999999</v>
      </c>
      <c r="H8098">
        <v>3</v>
      </c>
      <c r="I8098">
        <v>0.2</v>
      </c>
      <c r="J8098">
        <v>15.934799999999999</v>
      </c>
      <c r="K8098" t="str">
        <f>INDEX(product!B:B,MATCH('TABELA TOTAL'!$F9381,product!A:A,0))</f>
        <v>Office Supplies</v>
      </c>
      <c r="L8098" t="str">
        <f>INDEX(product!C:C,MATCH(F8098,product!A:A,))</f>
        <v>Paper</v>
      </c>
      <c r="M8098" t="str">
        <f>INDEX(product!D:D,MATCH(F8098,product!A:A,))</f>
        <v>Computer Printout Paper with Letter-Trim Perforations</v>
      </c>
    </row>
    <row r="8099" spans="1:13" x14ac:dyDescent="0.25">
      <c r="A8099" s="1" t="s">
        <v>7348</v>
      </c>
      <c r="B8099" s="2">
        <v>41996</v>
      </c>
      <c r="C8099" s="2">
        <v>42000</v>
      </c>
      <c r="D8099" s="1" t="s">
        <v>11</v>
      </c>
      <c r="E8099" s="1" t="s">
        <v>479</v>
      </c>
      <c r="F8099" s="1" t="s">
        <v>348</v>
      </c>
      <c r="G8099">
        <v>64.784000000000006</v>
      </c>
      <c r="H8099">
        <v>1</v>
      </c>
      <c r="I8099">
        <v>0.2</v>
      </c>
      <c r="J8099">
        <v>6.4783999999999997</v>
      </c>
      <c r="K8099" t="str">
        <f>INDEX(product!B:B,MATCH('TABELA TOTAL'!$F9382,product!A:A,0))</f>
        <v>Office Supplies</v>
      </c>
      <c r="L8099" t="str">
        <f>INDEX(product!C:C,MATCH(F8099,product!A:A,))</f>
        <v>Chairs</v>
      </c>
      <c r="M8099" t="str">
        <f>INDEX(product!D:D,MATCH(F8099,product!A:A,))</f>
        <v>Padded Folding Chairs, Black, 4/Carton</v>
      </c>
    </row>
    <row r="8100" spans="1:13" x14ac:dyDescent="0.25">
      <c r="A8100" s="1" t="s">
        <v>7348</v>
      </c>
      <c r="B8100" s="2">
        <v>41996</v>
      </c>
      <c r="C8100" s="2">
        <v>42000</v>
      </c>
      <c r="D8100" s="1" t="s">
        <v>11</v>
      </c>
      <c r="E8100" s="1" t="s">
        <v>479</v>
      </c>
      <c r="F8100" s="1" t="s">
        <v>2851</v>
      </c>
      <c r="G8100">
        <v>424.27199999999999</v>
      </c>
      <c r="H8100">
        <v>2</v>
      </c>
      <c r="I8100">
        <v>0.2</v>
      </c>
      <c r="J8100">
        <v>-10.6068</v>
      </c>
      <c r="K8100" t="str">
        <f>INDEX(product!B:B,MATCH('TABELA TOTAL'!$F9383,product!A:A,0))</f>
        <v>Technology</v>
      </c>
      <c r="L8100" t="str">
        <f>INDEX(product!C:C,MATCH(F8100,product!A:A,))</f>
        <v>Storage</v>
      </c>
      <c r="M8100" t="str">
        <f>INDEX(product!D:D,MATCH(F8100,product!A:A,))</f>
        <v>Tennsco 6- and 18-Compartment Lockers</v>
      </c>
    </row>
    <row r="8101" spans="1:13" x14ac:dyDescent="0.25">
      <c r="A8101" s="1" t="s">
        <v>7348</v>
      </c>
      <c r="B8101" s="2">
        <v>41996</v>
      </c>
      <c r="C8101" s="2">
        <v>42000</v>
      </c>
      <c r="D8101" s="1" t="s">
        <v>11</v>
      </c>
      <c r="E8101" s="1" t="s">
        <v>479</v>
      </c>
      <c r="F8101" s="1" t="s">
        <v>126</v>
      </c>
      <c r="G8101">
        <v>1.3440000000000001</v>
      </c>
      <c r="H8101">
        <v>1</v>
      </c>
      <c r="I8101">
        <v>0.2</v>
      </c>
      <c r="J8101">
        <v>0.504</v>
      </c>
      <c r="K8101" t="str">
        <f>INDEX(product!B:B,MATCH('TABELA TOTAL'!$F9384,product!A:A,0))</f>
        <v>Technology</v>
      </c>
      <c r="L8101" t="str">
        <f>INDEX(product!C:C,MATCH(F8101,product!A:A,))</f>
        <v>Art</v>
      </c>
      <c r="M8101" t="str">
        <f>INDEX(product!D:D,MATCH(F8101,product!A:A,))</f>
        <v>Prang Dustless Chalk Sticks</v>
      </c>
    </row>
    <row r="8102" spans="1:13" x14ac:dyDescent="0.25">
      <c r="A8102" s="1" t="s">
        <v>7348</v>
      </c>
      <c r="B8102" s="2">
        <v>41996</v>
      </c>
      <c r="C8102" s="2">
        <v>42000</v>
      </c>
      <c r="D8102" s="1" t="s">
        <v>11</v>
      </c>
      <c r="E8102" s="1" t="s">
        <v>479</v>
      </c>
      <c r="F8102" s="1" t="s">
        <v>2229</v>
      </c>
      <c r="G8102">
        <v>83.92</v>
      </c>
      <c r="H8102">
        <v>5</v>
      </c>
      <c r="I8102">
        <v>0.2</v>
      </c>
      <c r="J8102">
        <v>-1.0489999999999999</v>
      </c>
      <c r="K8102" t="str">
        <f>INDEX(product!B:B,MATCH('TABELA TOTAL'!$F9385,product!A:A,0))</f>
        <v>Furniture</v>
      </c>
      <c r="L8102" t="str">
        <f>INDEX(product!C:C,MATCH(F8102,product!A:A,))</f>
        <v>Storage</v>
      </c>
      <c r="M8102" t="str">
        <f>INDEX(product!D:D,MATCH(F8102,product!A:A,))</f>
        <v>Acco Perma 3000 Stacking Storage Drawers</v>
      </c>
    </row>
    <row r="8103" spans="1:13" x14ac:dyDescent="0.25">
      <c r="A8103" s="1" t="s">
        <v>5625</v>
      </c>
      <c r="B8103" s="2">
        <v>41995</v>
      </c>
      <c r="C8103" s="2">
        <v>41999</v>
      </c>
      <c r="D8103" s="1" t="s">
        <v>19</v>
      </c>
      <c r="E8103" s="1" t="s">
        <v>4344</v>
      </c>
      <c r="F8103" s="1" t="s">
        <v>1013</v>
      </c>
      <c r="G8103">
        <v>11.76</v>
      </c>
      <c r="H8103">
        <v>4</v>
      </c>
      <c r="I8103">
        <v>0</v>
      </c>
      <c r="J8103">
        <v>3.1751999999999998</v>
      </c>
      <c r="K8103" t="str">
        <f>INDEX(product!B:B,MATCH('TABELA TOTAL'!$F6147,product!A:A,0))</f>
        <v>Technology</v>
      </c>
      <c r="L8103" t="str">
        <f>INDEX(product!C:C,MATCH(F8103,product!A:A,))</f>
        <v>Art</v>
      </c>
      <c r="M8103" t="str">
        <f>INDEX(product!D:D,MATCH(F8103,product!A:A,))</f>
        <v>Newell 332</v>
      </c>
    </row>
    <row r="8104" spans="1:13" x14ac:dyDescent="0.25">
      <c r="A8104" s="1" t="s">
        <v>5828</v>
      </c>
      <c r="B8104" s="2">
        <v>41995</v>
      </c>
      <c r="C8104" s="2">
        <v>41999</v>
      </c>
      <c r="D8104" s="1" t="s">
        <v>19</v>
      </c>
      <c r="E8104" s="1" t="s">
        <v>1858</v>
      </c>
      <c r="F8104" s="1" t="s">
        <v>5829</v>
      </c>
      <c r="G8104">
        <v>216.4</v>
      </c>
      <c r="H8104">
        <v>4</v>
      </c>
      <c r="I8104">
        <v>0</v>
      </c>
      <c r="J8104">
        <v>56.264000000000003</v>
      </c>
      <c r="K8104" t="str">
        <f>INDEX(product!B:B,MATCH('TABELA TOTAL'!$F6530,product!A:A,0))</f>
        <v>Office Supplies</v>
      </c>
      <c r="L8104" t="str">
        <f>INDEX(product!C:C,MATCH(F8104,product!A:A,))</f>
        <v>Storage</v>
      </c>
      <c r="M8104" t="str">
        <f>INDEX(product!D:D,MATCH(F8104,product!A:A,))</f>
        <v>Desktop 3-Pocket Hot File</v>
      </c>
    </row>
    <row r="8105" spans="1:13" x14ac:dyDescent="0.25">
      <c r="A8105" s="1" t="s">
        <v>6030</v>
      </c>
      <c r="B8105" s="2">
        <v>41995</v>
      </c>
      <c r="C8105" s="2">
        <v>42002</v>
      </c>
      <c r="D8105" s="1" t="s">
        <v>19</v>
      </c>
      <c r="E8105" s="1" t="s">
        <v>1910</v>
      </c>
      <c r="F8105" s="1" t="s">
        <v>1111</v>
      </c>
      <c r="G8105">
        <v>132.16</v>
      </c>
      <c r="H8105">
        <v>1</v>
      </c>
      <c r="I8105">
        <v>0.2</v>
      </c>
      <c r="J8105">
        <v>9.9120000000000008</v>
      </c>
      <c r="K8105" t="str">
        <f>INDEX(product!B:B,MATCH('TABELA TOTAL'!$F6916,product!A:A,0))</f>
        <v>Office Supplies</v>
      </c>
      <c r="L8105" t="str">
        <f>INDEX(product!C:C,MATCH(F8105,product!A:A,))</f>
        <v>Storage</v>
      </c>
      <c r="M8105" t="str">
        <f>INDEX(product!D:D,MATCH(F8105,product!A:A,))</f>
        <v>Economy Rollaway Files</v>
      </c>
    </row>
    <row r="8106" spans="1:13" x14ac:dyDescent="0.25">
      <c r="A8106" s="1" t="s">
        <v>6030</v>
      </c>
      <c r="B8106" s="2">
        <v>41995</v>
      </c>
      <c r="C8106" s="2">
        <v>42002</v>
      </c>
      <c r="D8106" s="1" t="s">
        <v>19</v>
      </c>
      <c r="E8106" s="1" t="s">
        <v>1910</v>
      </c>
      <c r="F8106" s="1" t="s">
        <v>1072</v>
      </c>
      <c r="G8106">
        <v>17.904</v>
      </c>
      <c r="H8106">
        <v>6</v>
      </c>
      <c r="I8106">
        <v>0.8</v>
      </c>
      <c r="J8106">
        <v>-31.332000000000001</v>
      </c>
      <c r="K8106" t="str">
        <f>INDEX(product!B:B,MATCH('TABELA TOTAL'!$F6917,product!A:A,0))</f>
        <v>Furniture</v>
      </c>
      <c r="L8106" t="str">
        <f>INDEX(product!C:C,MATCH(F8106,product!A:A,))</f>
        <v>Binders</v>
      </c>
      <c r="M8106" t="str">
        <f>INDEX(product!D:D,MATCH(F8106,product!A:A,))</f>
        <v>Recycled Easel Ring Binders</v>
      </c>
    </row>
    <row r="8107" spans="1:13" x14ac:dyDescent="0.25">
      <c r="A8107" s="1" t="s">
        <v>6030</v>
      </c>
      <c r="B8107" s="2">
        <v>41995</v>
      </c>
      <c r="C8107" s="2">
        <v>42002</v>
      </c>
      <c r="D8107" s="1" t="s">
        <v>19</v>
      </c>
      <c r="E8107" s="1" t="s">
        <v>1910</v>
      </c>
      <c r="F8107" s="1" t="s">
        <v>2093</v>
      </c>
      <c r="G8107">
        <v>124.032</v>
      </c>
      <c r="H8107">
        <v>4</v>
      </c>
      <c r="I8107">
        <v>0.2</v>
      </c>
      <c r="J8107">
        <v>44.961599999999997</v>
      </c>
      <c r="K8107" t="str">
        <f>INDEX(product!B:B,MATCH('TABELA TOTAL'!$F6918,product!A:A,0))</f>
        <v>Office Supplies</v>
      </c>
      <c r="L8107" t="str">
        <f>INDEX(product!C:C,MATCH(F8107,product!A:A,))</f>
        <v>Paper</v>
      </c>
      <c r="M8107" t="str">
        <f>INDEX(product!D:D,MATCH(F8107,product!A:A,))</f>
        <v>White Computer Printout Paper by Universal</v>
      </c>
    </row>
    <row r="8108" spans="1:13" x14ac:dyDescent="0.25">
      <c r="A8108" s="1" t="s">
        <v>7551</v>
      </c>
      <c r="B8108" s="2">
        <v>41995</v>
      </c>
      <c r="C8108" s="2">
        <v>41999</v>
      </c>
      <c r="D8108" s="1" t="s">
        <v>19</v>
      </c>
      <c r="E8108" s="1" t="s">
        <v>297</v>
      </c>
      <c r="F8108" s="1" t="s">
        <v>1452</v>
      </c>
      <c r="G8108">
        <v>296.71199999999999</v>
      </c>
      <c r="H8108">
        <v>13</v>
      </c>
      <c r="I8108">
        <v>0.2</v>
      </c>
      <c r="J8108">
        <v>100.1403</v>
      </c>
      <c r="K8108" t="str">
        <f>INDEX(product!B:B,MATCH('TABELA TOTAL'!$F9725,product!A:A,0))</f>
        <v>Office Supplies</v>
      </c>
      <c r="L8108" t="str">
        <f>INDEX(product!C:C,MATCH(F8108,product!A:A,))</f>
        <v>Binders</v>
      </c>
      <c r="M8108" t="str">
        <f>INDEX(product!D:D,MATCH(F8108,product!A:A,))</f>
        <v>Lock-Up Easel 'Spel-Binder'</v>
      </c>
    </row>
    <row r="8109" spans="1:13" x14ac:dyDescent="0.25">
      <c r="A8109" s="1" t="s">
        <v>5351</v>
      </c>
      <c r="B8109" s="2">
        <v>41994</v>
      </c>
      <c r="C8109" s="2">
        <v>42000</v>
      </c>
      <c r="D8109" s="1" t="s">
        <v>19</v>
      </c>
      <c r="E8109" s="1" t="s">
        <v>1342</v>
      </c>
      <c r="F8109" s="1" t="s">
        <v>331</v>
      </c>
      <c r="G8109">
        <v>1325.76</v>
      </c>
      <c r="H8109">
        <v>6</v>
      </c>
      <c r="I8109">
        <v>0.2</v>
      </c>
      <c r="J8109">
        <v>149.148</v>
      </c>
      <c r="K8109" t="str">
        <f>INDEX(product!B:B,MATCH('TABELA TOTAL'!$F5640,product!A:A,0))</f>
        <v>Office Supplies</v>
      </c>
      <c r="L8109" t="str">
        <f>INDEX(product!C:C,MATCH(F8109,product!A:A,))</f>
        <v>Chairs</v>
      </c>
      <c r="M8109" t="str">
        <f>INDEX(product!D:D,MATCH(F8109,product!A:A,))</f>
        <v>SAFCO Arco Folding Chair</v>
      </c>
    </row>
    <row r="8110" spans="1:13" x14ac:dyDescent="0.25">
      <c r="A8110" s="1" t="s">
        <v>5351</v>
      </c>
      <c r="B8110" s="2">
        <v>41994</v>
      </c>
      <c r="C8110" s="2">
        <v>42000</v>
      </c>
      <c r="D8110" s="1" t="s">
        <v>19</v>
      </c>
      <c r="E8110" s="1" t="s">
        <v>1342</v>
      </c>
      <c r="F8110" s="1" t="s">
        <v>935</v>
      </c>
      <c r="G8110">
        <v>572.16</v>
      </c>
      <c r="H8110">
        <v>3</v>
      </c>
      <c r="I8110">
        <v>0.2</v>
      </c>
      <c r="J8110">
        <v>35.76</v>
      </c>
      <c r="K8110" t="str">
        <f>INDEX(product!B:B,MATCH('TABELA TOTAL'!$F5641,product!A:A,0))</f>
        <v>Furniture</v>
      </c>
      <c r="L8110" t="str">
        <f>INDEX(product!C:C,MATCH(F8110,product!A:A,))</f>
        <v>Chairs</v>
      </c>
      <c r="M8110" t="str">
        <f>INDEX(product!D:D,MATCH(F8110,product!A:A,))</f>
        <v>Safco Contoured Stacking Chairs</v>
      </c>
    </row>
    <row r="8111" spans="1:13" x14ac:dyDescent="0.25">
      <c r="A8111" s="1" t="s">
        <v>5679</v>
      </c>
      <c r="B8111" s="2">
        <v>41994</v>
      </c>
      <c r="C8111" s="2">
        <v>42001</v>
      </c>
      <c r="D8111" s="1" t="s">
        <v>19</v>
      </c>
      <c r="E8111" s="1" t="s">
        <v>2349</v>
      </c>
      <c r="F8111" s="1" t="s">
        <v>2170</v>
      </c>
      <c r="G8111">
        <v>18.239999999999998</v>
      </c>
      <c r="H8111">
        <v>2</v>
      </c>
      <c r="I8111">
        <v>0.7</v>
      </c>
      <c r="J8111">
        <v>-14.592000000000001</v>
      </c>
      <c r="K8111" t="str">
        <f>INDEX(product!B:B,MATCH('TABELA TOTAL'!$F6244,product!A:A,0))</f>
        <v>Office Supplies</v>
      </c>
      <c r="L8111" t="str">
        <f>INDEX(product!C:C,MATCH(F8111,product!A:A,))</f>
        <v>Binders</v>
      </c>
      <c r="M8111" t="str">
        <f>INDEX(product!D:D,MATCH(F8111,product!A:A,))</f>
        <v>Ibico Plastic Spiral Binding Combs</v>
      </c>
    </row>
    <row r="8112" spans="1:13" x14ac:dyDescent="0.25">
      <c r="A8112" s="1" t="s">
        <v>7404</v>
      </c>
      <c r="B8112" s="2">
        <v>41994</v>
      </c>
      <c r="C8112" s="2">
        <v>41998</v>
      </c>
      <c r="D8112" s="1" t="s">
        <v>19</v>
      </c>
      <c r="E8112" s="1" t="s">
        <v>2647</v>
      </c>
      <c r="F8112" s="1" t="s">
        <v>4114</v>
      </c>
      <c r="G8112">
        <v>17.28</v>
      </c>
      <c r="H8112">
        <v>6</v>
      </c>
      <c r="I8112">
        <v>0</v>
      </c>
      <c r="J8112">
        <v>7.9488000000000003</v>
      </c>
      <c r="K8112" t="str">
        <f>INDEX(product!B:B,MATCH('TABELA TOTAL'!$F9466,product!A:A,0))</f>
        <v>Technology</v>
      </c>
      <c r="L8112" t="str">
        <f>INDEX(product!C:C,MATCH(F8112,product!A:A,))</f>
        <v>Labels</v>
      </c>
      <c r="M8112" t="str">
        <f>INDEX(product!D:D,MATCH(F8112,product!A:A,))</f>
        <v>Avery 492</v>
      </c>
    </row>
    <row r="8113" spans="1:13" x14ac:dyDescent="0.25">
      <c r="A8113" s="1" t="s">
        <v>1813</v>
      </c>
      <c r="B8113" s="2">
        <v>41993</v>
      </c>
      <c r="C8113" s="2">
        <v>41994</v>
      </c>
      <c r="D8113" s="1" t="s">
        <v>79</v>
      </c>
      <c r="E8113" s="1" t="s">
        <v>1754</v>
      </c>
      <c r="F8113" s="1" t="s">
        <v>1814</v>
      </c>
      <c r="G8113">
        <v>122.48</v>
      </c>
      <c r="H8113">
        <v>2</v>
      </c>
      <c r="I8113">
        <v>0</v>
      </c>
      <c r="J8113">
        <v>0</v>
      </c>
      <c r="K8113" t="str">
        <f>INDEX(product!B:B,MATCH('TABELA TOTAL'!$F1156,product!A:A,0))</f>
        <v>Office Supplies</v>
      </c>
      <c r="L8113" t="str">
        <f>INDEX(product!C:C,MATCH(F8113,product!A:A,))</f>
        <v>Storage</v>
      </c>
      <c r="M8113" t="str">
        <f>INDEX(product!D:D,MATCH(F8113,product!A:A,))</f>
        <v>SAFCO Commercial Wire Shelving, 72h</v>
      </c>
    </row>
    <row r="8114" spans="1:13" x14ac:dyDescent="0.25">
      <c r="A8114" s="1" t="s">
        <v>1813</v>
      </c>
      <c r="B8114" s="2">
        <v>41993</v>
      </c>
      <c r="C8114" s="2">
        <v>41994</v>
      </c>
      <c r="D8114" s="1" t="s">
        <v>79</v>
      </c>
      <c r="E8114" s="1" t="s">
        <v>1754</v>
      </c>
      <c r="F8114" s="1" t="s">
        <v>1815</v>
      </c>
      <c r="G8114">
        <v>2244.48</v>
      </c>
      <c r="H8114">
        <v>7</v>
      </c>
      <c r="I8114">
        <v>0</v>
      </c>
      <c r="J8114">
        <v>493.78559999999999</v>
      </c>
      <c r="K8114" t="str">
        <f>INDEX(product!B:B,MATCH('TABELA TOTAL'!$F1157,product!A:A,0))</f>
        <v>Office Supplies</v>
      </c>
      <c r="L8114" t="str">
        <f>INDEX(product!C:C,MATCH(F8114,product!A:A,))</f>
        <v>Tables</v>
      </c>
      <c r="M8114" t="str">
        <f>INDEX(product!D:D,MATCH(F8114,product!A:A,))</f>
        <v>Chromcraft 48" x 96" Racetrack Double Pedestal Table</v>
      </c>
    </row>
    <row r="8115" spans="1:13" x14ac:dyDescent="0.25">
      <c r="A8115" s="1" t="s">
        <v>1813</v>
      </c>
      <c r="B8115" s="2">
        <v>41993</v>
      </c>
      <c r="C8115" s="2">
        <v>41994</v>
      </c>
      <c r="D8115" s="1" t="s">
        <v>79</v>
      </c>
      <c r="E8115" s="1" t="s">
        <v>1754</v>
      </c>
      <c r="F8115" s="1" t="s">
        <v>706</v>
      </c>
      <c r="G8115">
        <v>62.31</v>
      </c>
      <c r="H8115">
        <v>3</v>
      </c>
      <c r="I8115">
        <v>0</v>
      </c>
      <c r="J8115">
        <v>29.285699999999999</v>
      </c>
      <c r="K8115" t="str">
        <f>INDEX(product!B:B,MATCH('TABELA TOTAL'!$F1158,product!A:A,0))</f>
        <v>Technology</v>
      </c>
      <c r="L8115" t="str">
        <f>INDEX(product!C:C,MATCH(F8115,product!A:A,))</f>
        <v>Binders</v>
      </c>
      <c r="M8115" t="str">
        <f>INDEX(product!D:D,MATCH(F8115,product!A:A,))</f>
        <v>Wilson Jones Century Plastic Molded Ring Binders</v>
      </c>
    </row>
    <row r="8116" spans="1:13" x14ac:dyDescent="0.25">
      <c r="A8116" s="1" t="s">
        <v>1813</v>
      </c>
      <c r="B8116" s="2">
        <v>41993</v>
      </c>
      <c r="C8116" s="2">
        <v>41994</v>
      </c>
      <c r="D8116" s="1" t="s">
        <v>79</v>
      </c>
      <c r="E8116" s="1" t="s">
        <v>1754</v>
      </c>
      <c r="F8116" s="1" t="s">
        <v>688</v>
      </c>
      <c r="G8116">
        <v>455.1</v>
      </c>
      <c r="H8116">
        <v>2</v>
      </c>
      <c r="I8116">
        <v>0</v>
      </c>
      <c r="J8116">
        <v>100.122</v>
      </c>
      <c r="K8116" t="str">
        <f>INDEX(product!B:B,MATCH('TABELA TOTAL'!$F1159,product!A:A,0))</f>
        <v>Office Supplies</v>
      </c>
      <c r="L8116" t="str">
        <f>INDEX(product!C:C,MATCH(F8116,product!A:A,))</f>
        <v>Tables</v>
      </c>
      <c r="M8116" t="str">
        <f>INDEX(product!D:D,MATCH(F8116,product!A:A,))</f>
        <v>Hon Practical Foundations 30 x 60 Training Table, Light Gray/Charcoal</v>
      </c>
    </row>
    <row r="8117" spans="1:13" x14ac:dyDescent="0.25">
      <c r="A8117" s="1" t="s">
        <v>3761</v>
      </c>
      <c r="B8117" s="2">
        <v>41993</v>
      </c>
      <c r="C8117" s="2">
        <v>41998</v>
      </c>
      <c r="D8117" s="1" t="s">
        <v>19</v>
      </c>
      <c r="E8117" s="1" t="s">
        <v>730</v>
      </c>
      <c r="F8117" s="1" t="s">
        <v>520</v>
      </c>
      <c r="G8117">
        <v>31.05</v>
      </c>
      <c r="H8117">
        <v>3</v>
      </c>
      <c r="I8117">
        <v>0</v>
      </c>
      <c r="J8117">
        <v>14.904</v>
      </c>
      <c r="K8117" t="str">
        <f>INDEX(product!B:B,MATCH('TABELA TOTAL'!$F3151,product!A:A,0))</f>
        <v>Office Supplies</v>
      </c>
      <c r="L8117" t="str">
        <f>INDEX(product!C:C,MATCH(F8117,product!A:A,))</f>
        <v>Labels</v>
      </c>
      <c r="M8117" t="str">
        <f>INDEX(product!D:D,MATCH(F8117,product!A:A,))</f>
        <v>Avery 489</v>
      </c>
    </row>
    <row r="8118" spans="1:13" x14ac:dyDescent="0.25">
      <c r="A8118" s="1" t="s">
        <v>3887</v>
      </c>
      <c r="B8118" s="2">
        <v>41993</v>
      </c>
      <c r="C8118" s="2">
        <v>41998</v>
      </c>
      <c r="D8118" s="1" t="s">
        <v>19</v>
      </c>
      <c r="E8118" s="1" t="s">
        <v>3888</v>
      </c>
      <c r="F8118" s="1" t="s">
        <v>2288</v>
      </c>
      <c r="G8118">
        <v>43.512</v>
      </c>
      <c r="H8118">
        <v>7</v>
      </c>
      <c r="I8118">
        <v>0.2</v>
      </c>
      <c r="J8118">
        <v>3.8073000000000001</v>
      </c>
      <c r="K8118" t="str">
        <f>INDEX(product!B:B,MATCH('TABELA TOTAL'!$F3321,product!A:A,0))</f>
        <v>Office Supplies</v>
      </c>
      <c r="L8118" t="str">
        <f>INDEX(product!C:C,MATCH(F8118,product!A:A,))</f>
        <v>Appliances</v>
      </c>
      <c r="M8118" t="str">
        <f>INDEX(product!D:D,MATCH(F8118,product!A:A,))</f>
        <v>Hoover Commercial Soft Guard Upright Vacuum And Disposable Filtration Bags</v>
      </c>
    </row>
    <row r="8119" spans="1:13" x14ac:dyDescent="0.25">
      <c r="A8119" s="1" t="s">
        <v>3887</v>
      </c>
      <c r="B8119" s="2">
        <v>41993</v>
      </c>
      <c r="C8119" s="2">
        <v>41998</v>
      </c>
      <c r="D8119" s="1" t="s">
        <v>19</v>
      </c>
      <c r="E8119" s="1" t="s">
        <v>3888</v>
      </c>
      <c r="F8119" s="1" t="s">
        <v>331</v>
      </c>
      <c r="G8119">
        <v>662.88</v>
      </c>
      <c r="H8119">
        <v>3</v>
      </c>
      <c r="I8119">
        <v>0.2</v>
      </c>
      <c r="J8119">
        <v>74.573999999999998</v>
      </c>
      <c r="K8119" t="str">
        <f>INDEX(product!B:B,MATCH('TABELA TOTAL'!$F3322,product!A:A,0))</f>
        <v>Office Supplies</v>
      </c>
      <c r="L8119" t="str">
        <f>INDEX(product!C:C,MATCH(F8119,product!A:A,))</f>
        <v>Chairs</v>
      </c>
      <c r="M8119" t="str">
        <f>INDEX(product!D:D,MATCH(F8119,product!A:A,))</f>
        <v>SAFCO Arco Folding Chair</v>
      </c>
    </row>
    <row r="8120" spans="1:13" x14ac:dyDescent="0.25">
      <c r="A8120" s="1" t="s">
        <v>3887</v>
      </c>
      <c r="B8120" s="2">
        <v>41993</v>
      </c>
      <c r="C8120" s="2">
        <v>41998</v>
      </c>
      <c r="D8120" s="1" t="s">
        <v>19</v>
      </c>
      <c r="E8120" s="1" t="s">
        <v>3888</v>
      </c>
      <c r="F8120" s="1" t="s">
        <v>2395</v>
      </c>
      <c r="G8120">
        <v>25.92</v>
      </c>
      <c r="H8120">
        <v>5</v>
      </c>
      <c r="I8120">
        <v>0.2</v>
      </c>
      <c r="J8120">
        <v>9.0719999999999992</v>
      </c>
      <c r="K8120" t="str">
        <f>INDEX(product!B:B,MATCH('TABELA TOTAL'!$F3323,product!A:A,0))</f>
        <v>Office Supplies</v>
      </c>
      <c r="L8120" t="str">
        <f>INDEX(product!C:C,MATCH(F8120,product!A:A,))</f>
        <v>Paper</v>
      </c>
      <c r="M8120" t="str">
        <f>INDEX(product!D:D,MATCH(F8120,product!A:A,))</f>
        <v>Weyerhaeuser First Choice Laser/Copy Paper (20Lb. and 88 Bright)</v>
      </c>
    </row>
    <row r="8121" spans="1:13" x14ac:dyDescent="0.25">
      <c r="A8121" s="1" t="s">
        <v>4093</v>
      </c>
      <c r="B8121" s="2">
        <v>41993</v>
      </c>
      <c r="C8121" s="2">
        <v>41996</v>
      </c>
      <c r="D8121" s="1" t="s">
        <v>11</v>
      </c>
      <c r="E8121" s="1" t="s">
        <v>1172</v>
      </c>
      <c r="F8121" s="1" t="s">
        <v>1163</v>
      </c>
      <c r="G8121">
        <v>487.98399999999998</v>
      </c>
      <c r="H8121">
        <v>2</v>
      </c>
      <c r="I8121">
        <v>0.2</v>
      </c>
      <c r="J8121">
        <v>152.495</v>
      </c>
      <c r="K8121" t="str">
        <f>INDEX(product!B:B,MATCH('TABELA TOTAL'!$F3644,product!A:A,0))</f>
        <v>Furniture</v>
      </c>
      <c r="L8121" t="str">
        <f>INDEX(product!C:C,MATCH(F8121,product!A:A,))</f>
        <v>Binders</v>
      </c>
      <c r="M8121" t="str">
        <f>INDEX(product!D:D,MATCH(F8121,product!A:A,))</f>
        <v>Ibico Hi-Tech Manual Binding System</v>
      </c>
    </row>
    <row r="8122" spans="1:13" x14ac:dyDescent="0.25">
      <c r="A8122" s="1" t="s">
        <v>4093</v>
      </c>
      <c r="B8122" s="2">
        <v>41993</v>
      </c>
      <c r="C8122" s="2">
        <v>41996</v>
      </c>
      <c r="D8122" s="1" t="s">
        <v>11</v>
      </c>
      <c r="E8122" s="1" t="s">
        <v>1172</v>
      </c>
      <c r="F8122" s="1" t="s">
        <v>4094</v>
      </c>
      <c r="G8122">
        <v>47.3</v>
      </c>
      <c r="H8122">
        <v>2</v>
      </c>
      <c r="I8122">
        <v>0</v>
      </c>
      <c r="J8122">
        <v>12.298</v>
      </c>
      <c r="K8122" t="str">
        <f>INDEX(product!B:B,MATCH('TABELA TOTAL'!$F3645,product!A:A,0))</f>
        <v>Technology</v>
      </c>
      <c r="L8122" t="str">
        <f>INDEX(product!C:C,MATCH(F8122,product!A:A,))</f>
        <v>Art</v>
      </c>
      <c r="M8122" t="str">
        <f>INDEX(product!D:D,MATCH(F8122,product!A:A,))</f>
        <v>Boston Home &amp; Office Model 2000 Electric Pencil Sharpeners</v>
      </c>
    </row>
    <row r="8123" spans="1:13" x14ac:dyDescent="0.25">
      <c r="A8123" s="1" t="s">
        <v>4093</v>
      </c>
      <c r="B8123" s="2">
        <v>41993</v>
      </c>
      <c r="C8123" s="2">
        <v>41996</v>
      </c>
      <c r="D8123" s="1" t="s">
        <v>11</v>
      </c>
      <c r="E8123" s="1" t="s">
        <v>1172</v>
      </c>
      <c r="F8123" s="1" t="s">
        <v>4095</v>
      </c>
      <c r="G8123">
        <v>4.13</v>
      </c>
      <c r="H8123">
        <v>1</v>
      </c>
      <c r="I8123">
        <v>0</v>
      </c>
      <c r="J8123">
        <v>1.1564000000000001</v>
      </c>
      <c r="K8123" t="str">
        <f>INDEX(product!B:B,MATCH('TABELA TOTAL'!$F3646,product!A:A,0))</f>
        <v>Furniture</v>
      </c>
      <c r="L8123" t="str">
        <f>INDEX(product!C:C,MATCH(F8123,product!A:A,))</f>
        <v>Art</v>
      </c>
      <c r="M8123" t="str">
        <f>INDEX(product!D:D,MATCH(F8123,product!A:A,))</f>
        <v>Newell 31</v>
      </c>
    </row>
    <row r="8124" spans="1:13" x14ac:dyDescent="0.25">
      <c r="A8124" s="1" t="s">
        <v>4093</v>
      </c>
      <c r="B8124" s="2">
        <v>41993</v>
      </c>
      <c r="C8124" s="2">
        <v>41996</v>
      </c>
      <c r="D8124" s="1" t="s">
        <v>11</v>
      </c>
      <c r="E8124" s="1" t="s">
        <v>1172</v>
      </c>
      <c r="F8124" s="1" t="s">
        <v>4096</v>
      </c>
      <c r="G8124">
        <v>155.12</v>
      </c>
      <c r="H8124">
        <v>5</v>
      </c>
      <c r="I8124">
        <v>0.2</v>
      </c>
      <c r="J8124">
        <v>50.414000000000001</v>
      </c>
      <c r="K8124" t="str">
        <f>INDEX(product!B:B,MATCH('TABELA TOTAL'!$F3647,product!A:A,0))</f>
        <v>Office Supplies</v>
      </c>
      <c r="L8124" t="str">
        <f>INDEX(product!C:C,MATCH(F8124,product!A:A,))</f>
        <v>Binders</v>
      </c>
      <c r="M8124" t="str">
        <f>INDEX(product!D:D,MATCH(F8124,product!A:A,))</f>
        <v>Premium Transparent Presentation Covers, No Pattern/Clear, 8 1/2" x 11"</v>
      </c>
    </row>
    <row r="8125" spans="1:13" x14ac:dyDescent="0.25">
      <c r="A8125" s="1" t="s">
        <v>4237</v>
      </c>
      <c r="B8125" s="2">
        <v>41993</v>
      </c>
      <c r="C8125" s="2">
        <v>41993</v>
      </c>
      <c r="D8125" s="1" t="s">
        <v>654</v>
      </c>
      <c r="E8125" s="1" t="s">
        <v>3371</v>
      </c>
      <c r="F8125" s="1" t="s">
        <v>4238</v>
      </c>
      <c r="G8125">
        <v>447.94400000000002</v>
      </c>
      <c r="H8125">
        <v>7</v>
      </c>
      <c r="I8125">
        <v>0.2</v>
      </c>
      <c r="J8125">
        <v>89.588800000000006</v>
      </c>
      <c r="K8125" t="str">
        <f>INDEX(product!B:B,MATCH('TABELA TOTAL'!$F3860,product!A:A,0))</f>
        <v>Office Supplies</v>
      </c>
      <c r="L8125" t="str">
        <f>INDEX(product!C:C,MATCH(F8125,product!A:A,))</f>
        <v>Accessories</v>
      </c>
      <c r="M8125" t="str">
        <f>INDEX(product!D:D,MATCH(F8125,product!A:A,))</f>
        <v>Logitech G430 Surround Sound Gaming Headset with Dolby 7.1 Technology</v>
      </c>
    </row>
    <row r="8126" spans="1:13" x14ac:dyDescent="0.25">
      <c r="A8126" s="1" t="s">
        <v>4530</v>
      </c>
      <c r="B8126" s="2">
        <v>41993</v>
      </c>
      <c r="C8126" s="2">
        <v>41996</v>
      </c>
      <c r="D8126" s="1" t="s">
        <v>79</v>
      </c>
      <c r="E8126" s="1" t="s">
        <v>2114</v>
      </c>
      <c r="F8126" s="1" t="s">
        <v>4531</v>
      </c>
      <c r="G8126">
        <v>3.69</v>
      </c>
      <c r="H8126">
        <v>1</v>
      </c>
      <c r="I8126">
        <v>0</v>
      </c>
      <c r="J8126">
        <v>1.7343</v>
      </c>
      <c r="K8126" t="str">
        <f>INDEX(product!B:B,MATCH('TABELA TOTAL'!$F4284,product!A:A,0))</f>
        <v>Technology</v>
      </c>
      <c r="L8126" t="str">
        <f>INDEX(product!C:C,MATCH(F8126,product!A:A,))</f>
        <v>Labels</v>
      </c>
      <c r="M8126" t="str">
        <f>INDEX(product!D:D,MATCH(F8126,product!A:A,))</f>
        <v>Avery 487</v>
      </c>
    </row>
    <row r="8127" spans="1:13" x14ac:dyDescent="0.25">
      <c r="A8127" s="1" t="s">
        <v>4530</v>
      </c>
      <c r="B8127" s="2">
        <v>41993</v>
      </c>
      <c r="C8127" s="2">
        <v>41996</v>
      </c>
      <c r="D8127" s="1" t="s">
        <v>79</v>
      </c>
      <c r="E8127" s="1" t="s">
        <v>2114</v>
      </c>
      <c r="F8127" s="1" t="s">
        <v>3765</v>
      </c>
      <c r="G8127">
        <v>1103.97</v>
      </c>
      <c r="H8127">
        <v>3</v>
      </c>
      <c r="I8127">
        <v>0</v>
      </c>
      <c r="J8127">
        <v>496.78649999999999</v>
      </c>
      <c r="K8127" t="str">
        <f>INDEX(product!B:B,MATCH('TABELA TOTAL'!$F4285,product!A:A,0))</f>
        <v>Office Supplies</v>
      </c>
      <c r="L8127" t="str">
        <f>INDEX(product!C:C,MATCH(F8127,product!A:A,))</f>
        <v>Binders</v>
      </c>
      <c r="M8127" t="str">
        <f>INDEX(product!D:D,MATCH(F8127,product!A:A,))</f>
        <v>Ibico Ibimaster 300 Manual Binding System</v>
      </c>
    </row>
    <row r="8128" spans="1:13" x14ac:dyDescent="0.25">
      <c r="A8128" s="1" t="s">
        <v>4610</v>
      </c>
      <c r="B8128" s="2">
        <v>41993</v>
      </c>
      <c r="C8128" s="2">
        <v>42000</v>
      </c>
      <c r="D8128" s="1" t="s">
        <v>19</v>
      </c>
      <c r="E8128" s="1" t="s">
        <v>3986</v>
      </c>
      <c r="F8128" s="1" t="s">
        <v>262</v>
      </c>
      <c r="G8128">
        <v>190.84800000000001</v>
      </c>
      <c r="H8128">
        <v>3</v>
      </c>
      <c r="I8128">
        <v>0.2</v>
      </c>
      <c r="J8128">
        <v>-21.470400000000001</v>
      </c>
      <c r="K8128" t="str">
        <f>INDEX(product!B:B,MATCH('TABELA TOTAL'!$F4420,product!A:A,0))</f>
        <v>Office Supplies</v>
      </c>
      <c r="L8128" t="str">
        <f>INDEX(product!C:C,MATCH(F8128,product!A:A,))</f>
        <v>Furnishings</v>
      </c>
      <c r="M8128" t="str">
        <f>INDEX(product!D:D,MATCH(F8128,product!A:A,))</f>
        <v>Eldon Cleatmat Plus Chair Mats for High Pile Carpets</v>
      </c>
    </row>
    <row r="8129" spans="1:13" x14ac:dyDescent="0.25">
      <c r="A8129" s="1" t="s">
        <v>4777</v>
      </c>
      <c r="B8129" s="2">
        <v>41993</v>
      </c>
      <c r="C8129" s="2">
        <v>41995</v>
      </c>
      <c r="D8129" s="1" t="s">
        <v>79</v>
      </c>
      <c r="E8129" s="1" t="s">
        <v>2794</v>
      </c>
      <c r="F8129" s="1" t="s">
        <v>3405</v>
      </c>
      <c r="G8129">
        <v>51.968000000000004</v>
      </c>
      <c r="H8129">
        <v>2</v>
      </c>
      <c r="I8129">
        <v>0.2</v>
      </c>
      <c r="J8129">
        <v>10.393599999999999</v>
      </c>
      <c r="K8129" t="str">
        <f>INDEX(product!B:B,MATCH('TABELA TOTAL'!$F4691,product!A:A,0))</f>
        <v>Office Supplies</v>
      </c>
      <c r="L8129" t="str">
        <f>INDEX(product!C:C,MATCH(F8129,product!A:A,))</f>
        <v>Furnishings</v>
      </c>
      <c r="M8129" t="str">
        <f>INDEX(product!D:D,MATCH(F8129,product!A:A,))</f>
        <v>Computer Room Manger, 14"</v>
      </c>
    </row>
    <row r="8130" spans="1:13" x14ac:dyDescent="0.25">
      <c r="A8130" s="1" t="s">
        <v>4777</v>
      </c>
      <c r="B8130" s="2">
        <v>41993</v>
      </c>
      <c r="C8130" s="2">
        <v>41995</v>
      </c>
      <c r="D8130" s="1" t="s">
        <v>79</v>
      </c>
      <c r="E8130" s="1" t="s">
        <v>2794</v>
      </c>
      <c r="F8130" s="1" t="s">
        <v>508</v>
      </c>
      <c r="G8130">
        <v>71.975999999999999</v>
      </c>
      <c r="H8130">
        <v>3</v>
      </c>
      <c r="I8130">
        <v>0.2</v>
      </c>
      <c r="J8130">
        <v>21.5928</v>
      </c>
      <c r="K8130" t="str">
        <f>INDEX(product!B:B,MATCH('TABELA TOTAL'!$F4692,product!A:A,0))</f>
        <v>Technology</v>
      </c>
      <c r="L8130" t="str">
        <f>INDEX(product!C:C,MATCH(F8130,product!A:A,))</f>
        <v>Accessories</v>
      </c>
      <c r="M8130" t="str">
        <f>INDEX(product!D:D,MATCH(F8130,product!A:A,))</f>
        <v>Logitech 910-002974 M325 Wireless Mouse for Web Scrolling</v>
      </c>
    </row>
    <row r="8131" spans="1:13" x14ac:dyDescent="0.25">
      <c r="A8131" s="1" t="s">
        <v>4777</v>
      </c>
      <c r="B8131" s="2">
        <v>41993</v>
      </c>
      <c r="C8131" s="2">
        <v>41995</v>
      </c>
      <c r="D8131" s="1" t="s">
        <v>79</v>
      </c>
      <c r="E8131" s="1" t="s">
        <v>2794</v>
      </c>
      <c r="F8131" s="1" t="s">
        <v>438</v>
      </c>
      <c r="G8131">
        <v>242.352</v>
      </c>
      <c r="H8131">
        <v>3</v>
      </c>
      <c r="I8131">
        <v>0.2</v>
      </c>
      <c r="J8131">
        <v>-42.4116</v>
      </c>
      <c r="K8131" t="str">
        <f>INDEX(product!B:B,MATCH('TABELA TOTAL'!$F4693,product!A:A,0))</f>
        <v>Office Supplies</v>
      </c>
      <c r="L8131" t="str">
        <f>INDEX(product!C:C,MATCH(F8131,product!A:A,))</f>
        <v>Chairs</v>
      </c>
      <c r="M8131" t="str">
        <f>INDEX(product!D:D,MATCH(F8131,product!A:A,))</f>
        <v>Global Low Back Tilter Chair</v>
      </c>
    </row>
    <row r="8132" spans="1:13" x14ac:dyDescent="0.25">
      <c r="A8132" s="1" t="s">
        <v>4777</v>
      </c>
      <c r="B8132" s="2">
        <v>41993</v>
      </c>
      <c r="C8132" s="2">
        <v>41995</v>
      </c>
      <c r="D8132" s="1" t="s">
        <v>79</v>
      </c>
      <c r="E8132" s="1" t="s">
        <v>2794</v>
      </c>
      <c r="F8132" s="1" t="s">
        <v>893</v>
      </c>
      <c r="G8132">
        <v>221.92</v>
      </c>
      <c r="H8132">
        <v>5</v>
      </c>
      <c r="I8132">
        <v>0.2</v>
      </c>
      <c r="J8132">
        <v>77.671999999999997</v>
      </c>
      <c r="K8132" t="str">
        <f>INDEX(product!B:B,MATCH('TABELA TOTAL'!$F4694,product!A:A,0))</f>
        <v>Office Supplies</v>
      </c>
      <c r="L8132" t="str">
        <f>INDEX(product!C:C,MATCH(F8132,product!A:A,))</f>
        <v>Paper</v>
      </c>
      <c r="M8132" t="str">
        <f>INDEX(product!D:D,MATCH(F8132,product!A:A,))</f>
        <v>White Dual Perf Computer Printout Paper, 2700 Sheets, 1 Part, Heavyweight, 20 lbs., 14 7/8 x 11</v>
      </c>
    </row>
    <row r="8133" spans="1:13" x14ac:dyDescent="0.25">
      <c r="A8133" s="1" t="s">
        <v>4777</v>
      </c>
      <c r="B8133" s="2">
        <v>41993</v>
      </c>
      <c r="C8133" s="2">
        <v>41995</v>
      </c>
      <c r="D8133" s="1" t="s">
        <v>79</v>
      </c>
      <c r="E8133" s="1" t="s">
        <v>2794</v>
      </c>
      <c r="F8133" s="1" t="s">
        <v>3506</v>
      </c>
      <c r="G8133">
        <v>8.4480000000000004</v>
      </c>
      <c r="H8133">
        <v>2</v>
      </c>
      <c r="I8133">
        <v>0.2</v>
      </c>
      <c r="J8133">
        <v>2.64</v>
      </c>
      <c r="K8133" t="str">
        <f>INDEX(product!B:B,MATCH('TABELA TOTAL'!$F4695,product!A:A,0))</f>
        <v>Furniture</v>
      </c>
      <c r="L8133" t="str">
        <f>INDEX(product!C:C,MATCH(F8133,product!A:A,))</f>
        <v>Paper</v>
      </c>
      <c r="M8133" t="str">
        <f>INDEX(product!D:D,MATCH(F8133,product!A:A,))</f>
        <v>Xerox 1954</v>
      </c>
    </row>
    <row r="8134" spans="1:13" x14ac:dyDescent="0.25">
      <c r="A8134" s="1" t="s">
        <v>5599</v>
      </c>
      <c r="B8134" s="2">
        <v>41993</v>
      </c>
      <c r="C8134" s="2">
        <v>41998</v>
      </c>
      <c r="D8134" s="1" t="s">
        <v>19</v>
      </c>
      <c r="E8134" s="1" t="s">
        <v>2884</v>
      </c>
      <c r="F8134" s="1" t="s">
        <v>1087</v>
      </c>
      <c r="G8134">
        <v>19.431999999999999</v>
      </c>
      <c r="H8134">
        <v>2</v>
      </c>
      <c r="I8134">
        <v>0.8</v>
      </c>
      <c r="J8134">
        <v>-49.551600000000001</v>
      </c>
      <c r="K8134" t="str">
        <f>INDEX(product!B:B,MATCH('TABELA TOTAL'!$F6108,product!A:A,0))</f>
        <v>Office Supplies</v>
      </c>
      <c r="L8134" t="str">
        <f>INDEX(product!C:C,MATCH(F8134,product!A:A,))</f>
        <v>Appliances</v>
      </c>
      <c r="M8134" t="str">
        <f>INDEX(product!D:D,MATCH(F8134,product!A:A,))</f>
        <v>Belkin Premiere Surge Master II 8-outlet surge protector</v>
      </c>
    </row>
    <row r="8135" spans="1:13" x14ac:dyDescent="0.25">
      <c r="A8135" s="1" t="s">
        <v>5599</v>
      </c>
      <c r="B8135" s="2">
        <v>41993</v>
      </c>
      <c r="C8135" s="2">
        <v>41998</v>
      </c>
      <c r="D8135" s="1" t="s">
        <v>19</v>
      </c>
      <c r="E8135" s="1" t="s">
        <v>2884</v>
      </c>
      <c r="F8135" s="1" t="s">
        <v>2078</v>
      </c>
      <c r="G8135">
        <v>65.44</v>
      </c>
      <c r="H8135">
        <v>5</v>
      </c>
      <c r="I8135">
        <v>0.2</v>
      </c>
      <c r="J8135">
        <v>-8.18</v>
      </c>
      <c r="K8135" t="str">
        <f>INDEX(product!B:B,MATCH('TABELA TOTAL'!$F6109,product!A:A,0))</f>
        <v>Technology</v>
      </c>
      <c r="L8135" t="str">
        <f>INDEX(product!C:C,MATCH(F8135,product!A:A,))</f>
        <v>Accessories</v>
      </c>
      <c r="M8135" t="str">
        <f>INDEX(product!D:D,MATCH(F8135,product!A:A,))</f>
        <v>Logitech Desktop MK120 Mouse and keyboard Combo</v>
      </c>
    </row>
    <row r="8136" spans="1:13" x14ac:dyDescent="0.25">
      <c r="A8136" s="1" t="s">
        <v>6266</v>
      </c>
      <c r="B8136" s="2">
        <v>41993</v>
      </c>
      <c r="C8136" s="2">
        <v>41996</v>
      </c>
      <c r="D8136" s="1" t="s">
        <v>11</v>
      </c>
      <c r="E8136" s="1" t="s">
        <v>1929</v>
      </c>
      <c r="F8136" s="1" t="s">
        <v>3610</v>
      </c>
      <c r="G8136">
        <v>192.18600000000001</v>
      </c>
      <c r="H8136">
        <v>3</v>
      </c>
      <c r="I8136">
        <v>0.1</v>
      </c>
      <c r="J8136">
        <v>36.3018</v>
      </c>
      <c r="K8136" t="str">
        <f>INDEX(product!B:B,MATCH('TABELA TOTAL'!$F7340,product!A:A,0))</f>
        <v>Technology</v>
      </c>
      <c r="L8136" t="str">
        <f>INDEX(product!C:C,MATCH(F8136,product!A:A,))</f>
        <v>Chairs</v>
      </c>
      <c r="M8136" t="str">
        <f>INDEX(product!D:D,MATCH(F8136,product!A:A,))</f>
        <v>Harbour Creations 67200 Series Stacking Chairs</v>
      </c>
    </row>
    <row r="8137" spans="1:13" x14ac:dyDescent="0.25">
      <c r="A8137" s="1" t="s">
        <v>776</v>
      </c>
      <c r="B8137" s="2">
        <v>41992</v>
      </c>
      <c r="C8137" s="2">
        <v>41998</v>
      </c>
      <c r="D8137" s="1" t="s">
        <v>19</v>
      </c>
      <c r="E8137" s="1" t="s">
        <v>777</v>
      </c>
      <c r="F8137" s="1" t="s">
        <v>778</v>
      </c>
      <c r="G8137">
        <v>4.8120000000000003</v>
      </c>
      <c r="H8137">
        <v>2</v>
      </c>
      <c r="I8137">
        <v>0.7</v>
      </c>
      <c r="J8137">
        <v>-3.6892</v>
      </c>
      <c r="K8137" t="str">
        <f>INDEX(product!B:B,MATCH('TABELA TOTAL'!$F436,product!A:A,0))</f>
        <v>Office Supplies</v>
      </c>
      <c r="L8137" t="str">
        <f>INDEX(product!C:C,MATCH(F8137,product!A:A,))</f>
        <v>Binders</v>
      </c>
      <c r="M8137" t="str">
        <f>INDEX(product!D:D,MATCH(F8137,product!A:A,))</f>
        <v>Insertable Tab Post Binder Dividers</v>
      </c>
    </row>
    <row r="8138" spans="1:13" x14ac:dyDescent="0.25">
      <c r="A8138" s="1" t="s">
        <v>776</v>
      </c>
      <c r="B8138" s="2">
        <v>41992</v>
      </c>
      <c r="C8138" s="2">
        <v>41998</v>
      </c>
      <c r="D8138" s="1" t="s">
        <v>19</v>
      </c>
      <c r="E8138" s="1" t="s">
        <v>777</v>
      </c>
      <c r="F8138" s="1" t="s">
        <v>779</v>
      </c>
      <c r="G8138">
        <v>247.8</v>
      </c>
      <c r="H8138">
        <v>5</v>
      </c>
      <c r="I8138">
        <v>0.2</v>
      </c>
      <c r="J8138">
        <v>-18.585000000000001</v>
      </c>
      <c r="K8138" t="str">
        <f>INDEX(product!B:B,MATCH('TABELA TOTAL'!$F437,product!A:A,0))</f>
        <v>Office Supplies</v>
      </c>
      <c r="L8138" t="str">
        <f>INDEX(product!C:C,MATCH(F8138,product!A:A,))</f>
        <v>Accessories</v>
      </c>
      <c r="M8138" t="str">
        <f>INDEX(product!D:D,MATCH(F8138,product!A:A,))</f>
        <v>Belkin QODE FastFit Bluetooth Keyboard</v>
      </c>
    </row>
    <row r="8139" spans="1:13" x14ac:dyDescent="0.25">
      <c r="A8139" s="1" t="s">
        <v>2135</v>
      </c>
      <c r="B8139" s="2">
        <v>41992</v>
      </c>
      <c r="C8139" s="2">
        <v>41994</v>
      </c>
      <c r="D8139" s="1" t="s">
        <v>11</v>
      </c>
      <c r="E8139" s="1" t="s">
        <v>36</v>
      </c>
      <c r="F8139" s="1" t="s">
        <v>2136</v>
      </c>
      <c r="G8139">
        <v>152.76</v>
      </c>
      <c r="H8139">
        <v>6</v>
      </c>
      <c r="I8139">
        <v>0</v>
      </c>
      <c r="J8139">
        <v>74.852400000000003</v>
      </c>
      <c r="K8139" t="str">
        <f>INDEX(product!B:B,MATCH('TABELA TOTAL'!$F1433,product!A:A,0))</f>
        <v>Office Supplies</v>
      </c>
      <c r="L8139" t="str">
        <f>INDEX(product!C:C,MATCH(F8139,product!A:A,))</f>
        <v>Binders</v>
      </c>
      <c r="M8139" t="str">
        <f>INDEX(product!D:D,MATCH(F8139,product!A:A,))</f>
        <v>Canvas Sectional Post Binders</v>
      </c>
    </row>
    <row r="8140" spans="1:13" x14ac:dyDescent="0.25">
      <c r="A8140" s="1" t="s">
        <v>2135</v>
      </c>
      <c r="B8140" s="2">
        <v>41992</v>
      </c>
      <c r="C8140" s="2">
        <v>41994</v>
      </c>
      <c r="D8140" s="1" t="s">
        <v>11</v>
      </c>
      <c r="E8140" s="1" t="s">
        <v>36</v>
      </c>
      <c r="F8140" s="1" t="s">
        <v>1045</v>
      </c>
      <c r="G8140">
        <v>7.27</v>
      </c>
      <c r="H8140">
        <v>1</v>
      </c>
      <c r="I8140">
        <v>0</v>
      </c>
      <c r="J8140">
        <v>1.9629000000000001</v>
      </c>
      <c r="K8140" t="str">
        <f>INDEX(product!B:B,MATCH('TABELA TOTAL'!$F1434,product!A:A,0))</f>
        <v>Furniture</v>
      </c>
      <c r="L8140" t="str">
        <f>INDEX(product!C:C,MATCH(F8140,product!A:A,))</f>
        <v>Supplies</v>
      </c>
      <c r="M8140" t="str">
        <f>INDEX(product!D:D,MATCH(F8140,product!A:A,))</f>
        <v>Acme Stainless Steel Office Snips</v>
      </c>
    </row>
    <row r="8141" spans="1:13" x14ac:dyDescent="0.25">
      <c r="A8141" s="1" t="s">
        <v>2135</v>
      </c>
      <c r="B8141" s="2">
        <v>41992</v>
      </c>
      <c r="C8141" s="2">
        <v>41994</v>
      </c>
      <c r="D8141" s="1" t="s">
        <v>11</v>
      </c>
      <c r="E8141" s="1" t="s">
        <v>36</v>
      </c>
      <c r="F8141" s="1" t="s">
        <v>150</v>
      </c>
      <c r="G8141">
        <v>1819.86</v>
      </c>
      <c r="H8141">
        <v>14</v>
      </c>
      <c r="I8141">
        <v>0</v>
      </c>
      <c r="J8141">
        <v>163.78739999999999</v>
      </c>
      <c r="K8141" t="str">
        <f>INDEX(product!B:B,MATCH('TABELA TOTAL'!$F1435,product!A:A,0))</f>
        <v>Technology</v>
      </c>
      <c r="L8141" t="str">
        <f>INDEX(product!C:C,MATCH(F8141,product!A:A,))</f>
        <v>Chairs</v>
      </c>
      <c r="M8141" t="str">
        <f>INDEX(product!D:D,MATCH(F8141,product!A:A,))</f>
        <v>High-Back Leather Manager's Chair</v>
      </c>
    </row>
    <row r="8142" spans="1:13" x14ac:dyDescent="0.25">
      <c r="A8142" s="1" t="s">
        <v>7029</v>
      </c>
      <c r="B8142" s="2">
        <v>41992</v>
      </c>
      <c r="C8142" s="2">
        <v>41994</v>
      </c>
      <c r="D8142" s="1" t="s">
        <v>79</v>
      </c>
      <c r="E8142" s="1" t="s">
        <v>705</v>
      </c>
      <c r="F8142" s="1" t="s">
        <v>1173</v>
      </c>
      <c r="G8142">
        <v>14.62</v>
      </c>
      <c r="H8142">
        <v>2</v>
      </c>
      <c r="I8142">
        <v>0</v>
      </c>
      <c r="J8142">
        <v>6.8714000000000004</v>
      </c>
      <c r="K8142" t="str">
        <f>INDEX(product!B:B,MATCH('TABELA TOTAL'!$F8794,product!A:A,0))</f>
        <v>Furniture</v>
      </c>
      <c r="L8142" t="str">
        <f>INDEX(product!C:C,MATCH(F8142,product!A:A,))</f>
        <v>Labels</v>
      </c>
      <c r="M8142" t="str">
        <f>INDEX(product!D:D,MATCH(F8142,product!A:A,))</f>
        <v>Avery 516</v>
      </c>
    </row>
    <row r="8143" spans="1:13" x14ac:dyDescent="0.25">
      <c r="A8143" s="1" t="s">
        <v>7029</v>
      </c>
      <c r="B8143" s="2">
        <v>41992</v>
      </c>
      <c r="C8143" s="2">
        <v>41994</v>
      </c>
      <c r="D8143" s="1" t="s">
        <v>79</v>
      </c>
      <c r="E8143" s="1" t="s">
        <v>705</v>
      </c>
      <c r="F8143" s="1" t="s">
        <v>978</v>
      </c>
      <c r="G8143">
        <v>22.55</v>
      </c>
      <c r="H8143">
        <v>5</v>
      </c>
      <c r="I8143">
        <v>0</v>
      </c>
      <c r="J8143">
        <v>8.7944999999999993</v>
      </c>
      <c r="K8143" t="str">
        <f>INDEX(product!B:B,MATCH('TABELA TOTAL'!$F8795,product!A:A,0))</f>
        <v>Office Supplies</v>
      </c>
      <c r="L8143" t="str">
        <f>INDEX(product!C:C,MATCH(F8143,product!A:A,))</f>
        <v>Fasteners</v>
      </c>
      <c r="M8143" t="str">
        <f>INDEX(product!D:D,MATCH(F8143,product!A:A,))</f>
        <v>Advantus T-Pin Paper Clips</v>
      </c>
    </row>
    <row r="8144" spans="1:13" x14ac:dyDescent="0.25">
      <c r="A8144" s="1" t="s">
        <v>7029</v>
      </c>
      <c r="B8144" s="2">
        <v>41992</v>
      </c>
      <c r="C8144" s="2">
        <v>41994</v>
      </c>
      <c r="D8144" s="1" t="s">
        <v>79</v>
      </c>
      <c r="E8144" s="1" t="s">
        <v>705</v>
      </c>
      <c r="F8144" s="1" t="s">
        <v>3000</v>
      </c>
      <c r="G8144">
        <v>583.79999999999995</v>
      </c>
      <c r="H8144">
        <v>5</v>
      </c>
      <c r="I8144">
        <v>0.2</v>
      </c>
      <c r="J8144">
        <v>72.974999999999994</v>
      </c>
      <c r="K8144" t="str">
        <f>INDEX(product!B:B,MATCH('TABELA TOTAL'!$F8796,product!A:A,0))</f>
        <v>Office Supplies</v>
      </c>
      <c r="L8144" t="str">
        <f>INDEX(product!C:C,MATCH(F8144,product!A:A,))</f>
        <v>Phones</v>
      </c>
      <c r="M8144" t="str">
        <f>INDEX(product!D:D,MATCH(F8144,product!A:A,))</f>
        <v>Wi-Ex zBoost YX540 Cellular Phone Signal Booster</v>
      </c>
    </row>
    <row r="8145" spans="1:13" x14ac:dyDescent="0.25">
      <c r="A8145" s="1" t="s">
        <v>7029</v>
      </c>
      <c r="B8145" s="2">
        <v>41992</v>
      </c>
      <c r="C8145" s="2">
        <v>41994</v>
      </c>
      <c r="D8145" s="1" t="s">
        <v>79</v>
      </c>
      <c r="E8145" s="1" t="s">
        <v>705</v>
      </c>
      <c r="F8145" s="1" t="s">
        <v>1378</v>
      </c>
      <c r="G8145">
        <v>211.16800000000001</v>
      </c>
      <c r="H8145">
        <v>4</v>
      </c>
      <c r="I8145">
        <v>0.2</v>
      </c>
      <c r="J8145">
        <v>15.8376</v>
      </c>
      <c r="K8145" t="str">
        <f>INDEX(product!B:B,MATCH('TABELA TOTAL'!$F8797,product!A:A,0))</f>
        <v>Furniture</v>
      </c>
      <c r="L8145" t="str">
        <f>INDEX(product!C:C,MATCH(F8145,product!A:A,))</f>
        <v>Phones</v>
      </c>
      <c r="M8145" t="str">
        <f>INDEX(product!D:D,MATCH(F8145,product!A:A,))</f>
        <v>Clarity 53712</v>
      </c>
    </row>
    <row r="8146" spans="1:13" x14ac:dyDescent="0.25">
      <c r="A8146" s="1" t="s">
        <v>7436</v>
      </c>
      <c r="B8146" s="2">
        <v>41992</v>
      </c>
      <c r="C8146" s="2">
        <v>41998</v>
      </c>
      <c r="D8146" s="1" t="s">
        <v>19</v>
      </c>
      <c r="E8146" s="1" t="s">
        <v>3128</v>
      </c>
      <c r="F8146" s="1" t="s">
        <v>7437</v>
      </c>
      <c r="G8146">
        <v>323.976</v>
      </c>
      <c r="H8146">
        <v>3</v>
      </c>
      <c r="I8146">
        <v>0.2</v>
      </c>
      <c r="J8146">
        <v>36.447299999999998</v>
      </c>
      <c r="K8146" t="str">
        <f>INDEX(product!B:B,MATCH('TABELA TOTAL'!$F9523,product!A:A,0))</f>
        <v>Office Supplies</v>
      </c>
      <c r="L8146" t="str">
        <f>INDEX(product!C:C,MATCH(F8146,product!A:A,))</f>
        <v>Phones</v>
      </c>
      <c r="M8146" t="str">
        <f>INDEX(product!D:D,MATCH(F8146,product!A:A,))</f>
        <v>RCA ViSYS 25425RE1 Corded phone</v>
      </c>
    </row>
    <row r="8147" spans="1:13" x14ac:dyDescent="0.25">
      <c r="A8147" s="1" t="s">
        <v>7436</v>
      </c>
      <c r="B8147" s="2">
        <v>41992</v>
      </c>
      <c r="C8147" s="2">
        <v>41998</v>
      </c>
      <c r="D8147" s="1" t="s">
        <v>19</v>
      </c>
      <c r="E8147" s="1" t="s">
        <v>3128</v>
      </c>
      <c r="F8147" s="1" t="s">
        <v>5956</v>
      </c>
      <c r="G8147">
        <v>15.552</v>
      </c>
      <c r="H8147">
        <v>3</v>
      </c>
      <c r="I8147">
        <v>0.2</v>
      </c>
      <c r="J8147">
        <v>5.4432</v>
      </c>
      <c r="K8147" t="str">
        <f>INDEX(product!B:B,MATCH('TABELA TOTAL'!$F9524,product!A:A,0))</f>
        <v>Office Supplies</v>
      </c>
      <c r="L8147" t="str">
        <f>INDEX(product!C:C,MATCH(F8147,product!A:A,))</f>
        <v>Paper</v>
      </c>
      <c r="M8147" t="str">
        <f>INDEX(product!D:D,MATCH(F8147,product!A:A,))</f>
        <v>Xerox 229</v>
      </c>
    </row>
    <row r="8148" spans="1:13" x14ac:dyDescent="0.25">
      <c r="A8148" s="1" t="s">
        <v>7436</v>
      </c>
      <c r="B8148" s="2">
        <v>41992</v>
      </c>
      <c r="C8148" s="2">
        <v>41998</v>
      </c>
      <c r="D8148" s="1" t="s">
        <v>19</v>
      </c>
      <c r="E8148" s="1" t="s">
        <v>3128</v>
      </c>
      <c r="F8148" s="1" t="s">
        <v>2275</v>
      </c>
      <c r="G8148">
        <v>32.591999999999999</v>
      </c>
      <c r="H8148">
        <v>3</v>
      </c>
      <c r="I8148">
        <v>0.2</v>
      </c>
      <c r="J8148">
        <v>-7.7405999999999997</v>
      </c>
      <c r="K8148" t="str">
        <f>INDEX(product!B:B,MATCH('TABELA TOTAL'!$F9525,product!A:A,0))</f>
        <v>Office Supplies</v>
      </c>
      <c r="L8148" t="str">
        <f>INDEX(product!C:C,MATCH(F8148,product!A:A,))</f>
        <v>Storage</v>
      </c>
      <c r="M8148" t="str">
        <f>INDEX(product!D:D,MATCH(F8148,product!A:A,))</f>
        <v>Rogers Jumbo File, Granite</v>
      </c>
    </row>
    <row r="8149" spans="1:13" x14ac:dyDescent="0.25">
      <c r="A8149" s="1" t="s">
        <v>2226</v>
      </c>
      <c r="B8149" s="2">
        <v>41990</v>
      </c>
      <c r="C8149" s="2">
        <v>41992</v>
      </c>
      <c r="D8149" s="1" t="s">
        <v>11</v>
      </c>
      <c r="E8149" s="1" t="s">
        <v>727</v>
      </c>
      <c r="F8149" s="1" t="s">
        <v>1748</v>
      </c>
      <c r="G8149">
        <v>40.049999999999997</v>
      </c>
      <c r="H8149">
        <v>3</v>
      </c>
      <c r="I8149">
        <v>0</v>
      </c>
      <c r="J8149">
        <v>11.214</v>
      </c>
      <c r="K8149" t="str">
        <f>INDEX(product!B:B,MATCH('TABELA TOTAL'!$F1496,product!A:A,0))</f>
        <v>Office Supplies</v>
      </c>
      <c r="L8149" t="str">
        <f>INDEX(product!C:C,MATCH(F8149,product!A:A,))</f>
        <v>Art</v>
      </c>
      <c r="M8149" t="str">
        <f>INDEX(product!D:D,MATCH(F8149,product!A:A,))</f>
        <v>Stanley Contemporary Battery Pencil Sharpeners</v>
      </c>
    </row>
    <row r="8150" spans="1:13" x14ac:dyDescent="0.25">
      <c r="A8150" s="1" t="s">
        <v>4611</v>
      </c>
      <c r="B8150" s="2">
        <v>41990</v>
      </c>
      <c r="C8150" s="2">
        <v>41997</v>
      </c>
      <c r="D8150" s="1" t="s">
        <v>19</v>
      </c>
      <c r="E8150" s="1" t="s">
        <v>3732</v>
      </c>
      <c r="F8150" s="1" t="s">
        <v>2735</v>
      </c>
      <c r="G8150">
        <v>5.484</v>
      </c>
      <c r="H8150">
        <v>4</v>
      </c>
      <c r="I8150">
        <v>0.7</v>
      </c>
      <c r="J8150">
        <v>-4.0216000000000003</v>
      </c>
      <c r="K8150" t="str">
        <f>INDEX(product!B:B,MATCH('TABELA TOTAL'!$F4421,product!A:A,0))</f>
        <v>Technology</v>
      </c>
      <c r="L8150" t="str">
        <f>INDEX(product!C:C,MATCH(F8150,product!A:A,))</f>
        <v>Binders</v>
      </c>
      <c r="M8150" t="str">
        <f>INDEX(product!D:D,MATCH(F8150,product!A:A,))</f>
        <v>Newell 3-Hole Punched Plastic Slotted Magazine Holders for Binders</v>
      </c>
    </row>
    <row r="8151" spans="1:13" x14ac:dyDescent="0.25">
      <c r="A8151" s="1" t="s">
        <v>3311</v>
      </c>
      <c r="B8151" s="2">
        <v>41989</v>
      </c>
      <c r="C8151" s="2">
        <v>41994</v>
      </c>
      <c r="D8151" s="1" t="s">
        <v>19</v>
      </c>
      <c r="E8151" s="1" t="s">
        <v>3312</v>
      </c>
      <c r="F8151" s="1" t="s">
        <v>2365</v>
      </c>
      <c r="G8151">
        <v>1.167</v>
      </c>
      <c r="H8151">
        <v>1</v>
      </c>
      <c r="I8151">
        <v>0.7</v>
      </c>
      <c r="J8151">
        <v>-0.85580000000000001</v>
      </c>
      <c r="K8151" t="str">
        <f>INDEX(product!B:B,MATCH('TABELA TOTAL'!$F2607,product!A:A,0))</f>
        <v>Furniture</v>
      </c>
      <c r="L8151" t="str">
        <f>INDEX(product!C:C,MATCH(F8151,product!A:A,))</f>
        <v>Binders</v>
      </c>
      <c r="M8151" t="str">
        <f>INDEX(product!D:D,MATCH(F8151,product!A:A,))</f>
        <v>Avery Binder Labels</v>
      </c>
    </row>
    <row r="8152" spans="1:13" x14ac:dyDescent="0.25">
      <c r="A8152" s="1" t="s">
        <v>3746</v>
      </c>
      <c r="B8152" s="2">
        <v>41989</v>
      </c>
      <c r="C8152" s="2">
        <v>41990</v>
      </c>
      <c r="D8152" s="1" t="s">
        <v>79</v>
      </c>
      <c r="E8152" s="1" t="s">
        <v>1728</v>
      </c>
      <c r="F8152" s="1" t="s">
        <v>1335</v>
      </c>
      <c r="G8152">
        <v>44.46</v>
      </c>
      <c r="H8152">
        <v>2</v>
      </c>
      <c r="I8152">
        <v>0</v>
      </c>
      <c r="J8152">
        <v>14.671799999999999</v>
      </c>
      <c r="K8152" t="str">
        <f>INDEX(product!B:B,MATCH('TABELA TOTAL'!$F3130,product!A:A,0))</f>
        <v>Furniture</v>
      </c>
      <c r="L8152" t="str">
        <f>INDEX(product!C:C,MATCH(F8152,product!A:A,))</f>
        <v>Furnishings</v>
      </c>
      <c r="M8152" t="str">
        <f>INDEX(product!D:D,MATCH(F8152,product!A:A,))</f>
        <v>Executive Impressions 14" Contract Wall Clock</v>
      </c>
    </row>
    <row r="8153" spans="1:13" x14ac:dyDescent="0.25">
      <c r="A8153" s="1" t="s">
        <v>3746</v>
      </c>
      <c r="B8153" s="2">
        <v>41989</v>
      </c>
      <c r="C8153" s="2">
        <v>41990</v>
      </c>
      <c r="D8153" s="1" t="s">
        <v>79</v>
      </c>
      <c r="E8153" s="1" t="s">
        <v>1728</v>
      </c>
      <c r="F8153" s="1" t="s">
        <v>586</v>
      </c>
      <c r="G8153">
        <v>241.56800000000001</v>
      </c>
      <c r="H8153">
        <v>2</v>
      </c>
      <c r="I8153">
        <v>0.2</v>
      </c>
      <c r="J8153">
        <v>18.117599999999999</v>
      </c>
      <c r="K8153" t="str">
        <f>INDEX(product!B:B,MATCH('TABELA TOTAL'!$F3131,product!A:A,0))</f>
        <v>Office Supplies</v>
      </c>
      <c r="L8153" t="str">
        <f>INDEX(product!C:C,MATCH(F8153,product!A:A,))</f>
        <v>Chairs</v>
      </c>
      <c r="M8153" t="str">
        <f>INDEX(product!D:D,MATCH(F8153,product!A:A,))</f>
        <v>DMI Arturo Collection Mission-style Design Wood Chair</v>
      </c>
    </row>
    <row r="8154" spans="1:13" x14ac:dyDescent="0.25">
      <c r="A8154" s="1" t="s">
        <v>3746</v>
      </c>
      <c r="B8154" s="2">
        <v>41989</v>
      </c>
      <c r="C8154" s="2">
        <v>41990</v>
      </c>
      <c r="D8154" s="1" t="s">
        <v>79</v>
      </c>
      <c r="E8154" s="1" t="s">
        <v>1728</v>
      </c>
      <c r="F8154" s="1" t="s">
        <v>1125</v>
      </c>
      <c r="G8154">
        <v>395</v>
      </c>
      <c r="H8154">
        <v>5</v>
      </c>
      <c r="I8154">
        <v>0</v>
      </c>
      <c r="J8154">
        <v>39.5</v>
      </c>
      <c r="K8154" t="str">
        <f>INDEX(product!B:B,MATCH('TABELA TOTAL'!$F3132,product!A:A,0))</f>
        <v>Furniture</v>
      </c>
      <c r="L8154" t="str">
        <f>INDEX(product!C:C,MATCH(F8154,product!A:A,))</f>
        <v>Accessories</v>
      </c>
      <c r="M8154" t="str">
        <f>INDEX(product!D:D,MATCH(F8154,product!A:A,))</f>
        <v>First Data FD10 PIN Pad</v>
      </c>
    </row>
    <row r="8155" spans="1:13" x14ac:dyDescent="0.25">
      <c r="A8155" s="1" t="s">
        <v>3746</v>
      </c>
      <c r="B8155" s="2">
        <v>41989</v>
      </c>
      <c r="C8155" s="2">
        <v>41990</v>
      </c>
      <c r="D8155" s="1" t="s">
        <v>79</v>
      </c>
      <c r="E8155" s="1" t="s">
        <v>1728</v>
      </c>
      <c r="F8155" s="1" t="s">
        <v>81</v>
      </c>
      <c r="G8155">
        <v>627.16800000000001</v>
      </c>
      <c r="H8155">
        <v>4</v>
      </c>
      <c r="I8155">
        <v>0.2</v>
      </c>
      <c r="J8155">
        <v>70.556399999999996</v>
      </c>
      <c r="K8155" t="str">
        <f>INDEX(product!B:B,MATCH('TABELA TOTAL'!$F3133,product!A:A,0))</f>
        <v>Furniture</v>
      </c>
      <c r="L8155" t="str">
        <f>INDEX(product!C:C,MATCH(F8155,product!A:A,))</f>
        <v>Phones</v>
      </c>
      <c r="M8155" t="str">
        <f>INDEX(product!D:D,MATCH(F8155,product!A:A,))</f>
        <v>GE 30524EE4</v>
      </c>
    </row>
    <row r="8156" spans="1:13" x14ac:dyDescent="0.25">
      <c r="A8156" s="1" t="s">
        <v>4173</v>
      </c>
      <c r="B8156" s="2">
        <v>41989</v>
      </c>
      <c r="C8156" s="2">
        <v>41993</v>
      </c>
      <c r="D8156" s="1" t="s">
        <v>11</v>
      </c>
      <c r="E8156" s="1" t="s">
        <v>54</v>
      </c>
      <c r="F8156" s="1" t="s">
        <v>2606</v>
      </c>
      <c r="G8156">
        <v>1013.832</v>
      </c>
      <c r="H8156">
        <v>9</v>
      </c>
      <c r="I8156">
        <v>0.2</v>
      </c>
      <c r="J8156">
        <v>101.3832</v>
      </c>
      <c r="K8156" t="str">
        <f>INDEX(product!B:B,MATCH('TABELA TOTAL'!$F3770,product!A:A,0))</f>
        <v>Furniture</v>
      </c>
      <c r="L8156" t="str">
        <f>INDEX(product!C:C,MATCH(F8156,product!A:A,))</f>
        <v>Chairs</v>
      </c>
      <c r="M8156" t="str">
        <f>INDEX(product!D:D,MATCH(F8156,product!A:A,))</f>
        <v>Hon Olson Stacker Stools</v>
      </c>
    </row>
    <row r="8157" spans="1:13" x14ac:dyDescent="0.25">
      <c r="A8157" s="1" t="s">
        <v>4173</v>
      </c>
      <c r="B8157" s="2">
        <v>41989</v>
      </c>
      <c r="C8157" s="2">
        <v>41993</v>
      </c>
      <c r="D8157" s="1" t="s">
        <v>11</v>
      </c>
      <c r="E8157" s="1" t="s">
        <v>54</v>
      </c>
      <c r="F8157" s="1" t="s">
        <v>620</v>
      </c>
      <c r="G8157">
        <v>1.984</v>
      </c>
      <c r="H8157">
        <v>2</v>
      </c>
      <c r="I8157">
        <v>0.2</v>
      </c>
      <c r="J8157">
        <v>0.66959999999999997</v>
      </c>
      <c r="K8157" t="str">
        <f>INDEX(product!B:B,MATCH('TABELA TOTAL'!$F3771,product!A:A,0))</f>
        <v>Furniture</v>
      </c>
      <c r="L8157" t="str">
        <f>INDEX(product!C:C,MATCH(F8157,product!A:A,))</f>
        <v>Fasteners</v>
      </c>
      <c r="M8157" t="str">
        <f>INDEX(product!D:D,MATCH(F8157,product!A:A,))</f>
        <v>OIC Binder Clips, Mini, 1/4" Capacity, Black</v>
      </c>
    </row>
    <row r="8158" spans="1:13" x14ac:dyDescent="0.25">
      <c r="A8158" s="1" t="s">
        <v>4784</v>
      </c>
      <c r="B8158" s="2">
        <v>41989</v>
      </c>
      <c r="C8158" s="2">
        <v>41994</v>
      </c>
      <c r="D8158" s="1" t="s">
        <v>19</v>
      </c>
      <c r="E8158" s="1" t="s">
        <v>4196</v>
      </c>
      <c r="F8158" s="1" t="s">
        <v>1741</v>
      </c>
      <c r="G8158">
        <v>36.287999999999997</v>
      </c>
      <c r="H8158">
        <v>7</v>
      </c>
      <c r="I8158">
        <v>0.2</v>
      </c>
      <c r="J8158">
        <v>12.700799999999999</v>
      </c>
      <c r="K8158" t="str">
        <f>INDEX(product!B:B,MATCH('TABELA TOTAL'!$F4714,product!A:A,0))</f>
        <v>Technology</v>
      </c>
      <c r="L8158" t="str">
        <f>INDEX(product!C:C,MATCH(F8158,product!A:A,))</f>
        <v>Paper</v>
      </c>
      <c r="M8158" t="str">
        <f>INDEX(product!D:D,MATCH(F8158,product!A:A,))</f>
        <v>Xerox 224</v>
      </c>
    </row>
    <row r="8159" spans="1:13" x14ac:dyDescent="0.25">
      <c r="A8159" s="1" t="s">
        <v>4784</v>
      </c>
      <c r="B8159" s="2">
        <v>41989</v>
      </c>
      <c r="C8159" s="2">
        <v>41994</v>
      </c>
      <c r="D8159" s="1" t="s">
        <v>19</v>
      </c>
      <c r="E8159" s="1" t="s">
        <v>4196</v>
      </c>
      <c r="F8159" s="1" t="s">
        <v>3592</v>
      </c>
      <c r="G8159">
        <v>56.567999999999998</v>
      </c>
      <c r="H8159">
        <v>2</v>
      </c>
      <c r="I8159">
        <v>0.6</v>
      </c>
      <c r="J8159">
        <v>-74.952600000000004</v>
      </c>
      <c r="K8159" t="str">
        <f>INDEX(product!B:B,MATCH('TABELA TOTAL'!$F4715,product!A:A,0))</f>
        <v>Technology</v>
      </c>
      <c r="L8159" t="str">
        <f>INDEX(product!C:C,MATCH(F8159,product!A:A,))</f>
        <v>Furnishings</v>
      </c>
      <c r="M8159" t="str">
        <f>INDEX(product!D:D,MATCH(F8159,product!A:A,))</f>
        <v>Tenex Carpeted, Granite-Look or Clear Contemporary Contour Shape Chair Mats</v>
      </c>
    </row>
    <row r="8160" spans="1:13" x14ac:dyDescent="0.25">
      <c r="A8160" s="1" t="s">
        <v>4891</v>
      </c>
      <c r="B8160" s="2">
        <v>41989</v>
      </c>
      <c r="C8160" s="2">
        <v>41993</v>
      </c>
      <c r="D8160" s="1" t="s">
        <v>19</v>
      </c>
      <c r="E8160" s="1" t="s">
        <v>1231</v>
      </c>
      <c r="F8160" s="1" t="s">
        <v>2567</v>
      </c>
      <c r="G8160">
        <v>114.2</v>
      </c>
      <c r="H8160">
        <v>5</v>
      </c>
      <c r="I8160">
        <v>0</v>
      </c>
      <c r="J8160">
        <v>52.531999999999996</v>
      </c>
      <c r="K8160" t="str">
        <f>INDEX(product!B:B,MATCH('TABELA TOTAL'!$F4887,product!A:A,0))</f>
        <v>Furniture</v>
      </c>
      <c r="L8160" t="str">
        <f>INDEX(product!C:C,MATCH(F8160,product!A:A,))</f>
        <v>Paper</v>
      </c>
      <c r="M8160" t="str">
        <f>INDEX(product!D:D,MATCH(F8160,product!A:A,))</f>
        <v>Xerox 1929</v>
      </c>
    </row>
    <row r="8161" spans="1:13" x14ac:dyDescent="0.25">
      <c r="A8161" s="1" t="s">
        <v>6031</v>
      </c>
      <c r="B8161" s="2">
        <v>41989</v>
      </c>
      <c r="C8161" s="2">
        <v>41994</v>
      </c>
      <c r="D8161" s="1" t="s">
        <v>19</v>
      </c>
      <c r="E8161" s="1" t="s">
        <v>4521</v>
      </c>
      <c r="F8161" s="1" t="s">
        <v>2546</v>
      </c>
      <c r="G8161">
        <v>1403.92</v>
      </c>
      <c r="H8161">
        <v>5</v>
      </c>
      <c r="I8161">
        <v>0.2</v>
      </c>
      <c r="J8161">
        <v>70.195999999999998</v>
      </c>
      <c r="K8161" t="str">
        <f>INDEX(product!B:B,MATCH('TABELA TOTAL'!$F6919,product!A:A,0))</f>
        <v>Technology</v>
      </c>
      <c r="L8161" t="str">
        <f>INDEX(product!C:C,MATCH(F8161,product!A:A,))</f>
        <v>Chairs</v>
      </c>
      <c r="M8161" t="str">
        <f>INDEX(product!D:D,MATCH(F8161,product!A:A,))</f>
        <v>Office Star - Professional Matrix Back Chair with 2-to-1 Synchro Tilt and Mesh Fabric Seat</v>
      </c>
    </row>
    <row r="8162" spans="1:13" x14ac:dyDescent="0.25">
      <c r="A8162" s="1" t="s">
        <v>7153</v>
      </c>
      <c r="B8162" s="2">
        <v>41989</v>
      </c>
      <c r="C8162" s="2">
        <v>41991</v>
      </c>
      <c r="D8162" s="1" t="s">
        <v>11</v>
      </c>
      <c r="E8162" s="1" t="s">
        <v>404</v>
      </c>
      <c r="F8162" s="1" t="s">
        <v>2072</v>
      </c>
      <c r="G8162">
        <v>99.98</v>
      </c>
      <c r="H8162">
        <v>2</v>
      </c>
      <c r="I8162">
        <v>0</v>
      </c>
      <c r="J8162">
        <v>7.9984000000000002</v>
      </c>
      <c r="K8162" t="str">
        <f>INDEX(product!B:B,MATCH('TABELA TOTAL'!$F9021,product!A:A,0))</f>
        <v>Office Supplies</v>
      </c>
      <c r="L8162" t="str">
        <f>INDEX(product!C:C,MATCH(F8162,product!A:A,))</f>
        <v>Accessories</v>
      </c>
      <c r="M8162" t="str">
        <f>INDEX(product!D:D,MATCH(F8162,product!A:A,))</f>
        <v>Case Logic 2.4GHz Wireless Keyboard</v>
      </c>
    </row>
    <row r="8163" spans="1:13" x14ac:dyDescent="0.25">
      <c r="A8163" s="1" t="s">
        <v>7153</v>
      </c>
      <c r="B8163" s="2">
        <v>41989</v>
      </c>
      <c r="C8163" s="2">
        <v>41991</v>
      </c>
      <c r="D8163" s="1" t="s">
        <v>11</v>
      </c>
      <c r="E8163" s="1" t="s">
        <v>404</v>
      </c>
      <c r="F8163" s="1" t="s">
        <v>1863</v>
      </c>
      <c r="G8163">
        <v>29.46</v>
      </c>
      <c r="H8163">
        <v>6</v>
      </c>
      <c r="I8163">
        <v>0</v>
      </c>
      <c r="J8163">
        <v>9.7218</v>
      </c>
      <c r="K8163" t="str">
        <f>INDEX(product!B:B,MATCH('TABELA TOTAL'!$F9022,product!A:A,0))</f>
        <v>Office Supplies</v>
      </c>
      <c r="L8163" t="str">
        <f>INDEX(product!C:C,MATCH(F8163,product!A:A,))</f>
        <v>Furnishings</v>
      </c>
      <c r="M8163" t="str">
        <f>INDEX(product!D:D,MATCH(F8163,product!A:A,))</f>
        <v>Ultra Door Push Plate</v>
      </c>
    </row>
    <row r="8164" spans="1:13" x14ac:dyDescent="0.25">
      <c r="A8164" s="1" t="s">
        <v>7601</v>
      </c>
      <c r="B8164" s="2">
        <v>41989</v>
      </c>
      <c r="C8164" s="2">
        <v>41991</v>
      </c>
      <c r="D8164" s="1" t="s">
        <v>11</v>
      </c>
      <c r="E8164" s="1" t="s">
        <v>1114</v>
      </c>
      <c r="F8164" s="1" t="s">
        <v>3155</v>
      </c>
      <c r="G8164">
        <v>319.96800000000002</v>
      </c>
      <c r="H8164">
        <v>4</v>
      </c>
      <c r="I8164">
        <v>0.2</v>
      </c>
      <c r="J8164">
        <v>95.990399999999994</v>
      </c>
      <c r="K8164" t="str">
        <f>INDEX(product!B:B,MATCH('TABELA TOTAL'!$F9832,product!A:A,0))</f>
        <v>Office Supplies</v>
      </c>
      <c r="L8164" t="str">
        <f>INDEX(product!C:C,MATCH(F8164,product!A:A,))</f>
        <v>Accessories</v>
      </c>
      <c r="M8164" t="str">
        <f>INDEX(product!D:D,MATCH(F8164,product!A:A,))</f>
        <v>Razer Kraken 7.1 Surround Sound Over Ear USB Gaming Headset</v>
      </c>
    </row>
    <row r="8165" spans="1:13" x14ac:dyDescent="0.25">
      <c r="A8165" s="1" t="s">
        <v>7601</v>
      </c>
      <c r="B8165" s="2">
        <v>41989</v>
      </c>
      <c r="C8165" s="2">
        <v>41991</v>
      </c>
      <c r="D8165" s="1" t="s">
        <v>11</v>
      </c>
      <c r="E8165" s="1" t="s">
        <v>1114</v>
      </c>
      <c r="F8165" s="1" t="s">
        <v>113</v>
      </c>
      <c r="G8165">
        <v>8.6240000000000006</v>
      </c>
      <c r="H8165">
        <v>7</v>
      </c>
      <c r="I8165">
        <v>0.6</v>
      </c>
      <c r="J8165">
        <v>-2.5872000000000002</v>
      </c>
      <c r="K8165" t="str">
        <f>INDEX(product!B:B,MATCH('TABELA TOTAL'!$F9833,product!A:A,0))</f>
        <v>Furniture</v>
      </c>
      <c r="L8165" t="str">
        <f>INDEX(product!C:C,MATCH(F8165,product!A:A,))</f>
        <v>Furnishings</v>
      </c>
      <c r="M8165" t="str">
        <f>INDEX(product!D:D,MATCH(F8165,product!A:A,))</f>
        <v>Longer-Life Soft White Bulbs</v>
      </c>
    </row>
    <row r="8166" spans="1:13" x14ac:dyDescent="0.25">
      <c r="A8166" s="1" t="s">
        <v>2326</v>
      </c>
      <c r="B8166" s="2">
        <v>41988</v>
      </c>
      <c r="C8166" s="2">
        <v>41991</v>
      </c>
      <c r="D8166" s="1" t="s">
        <v>79</v>
      </c>
      <c r="E8166" s="1" t="s">
        <v>2327</v>
      </c>
      <c r="F8166" s="1" t="s">
        <v>2328</v>
      </c>
      <c r="G8166">
        <v>40.68</v>
      </c>
      <c r="H8166">
        <v>3</v>
      </c>
      <c r="I8166">
        <v>0.2</v>
      </c>
      <c r="J8166">
        <v>-9.1530000000000005</v>
      </c>
      <c r="K8166" t="str">
        <f>INDEX(product!B:B,MATCH('TABELA TOTAL'!$F1576,product!A:A,0))</f>
        <v>Office Supplies</v>
      </c>
      <c r="L8166" t="str">
        <f>INDEX(product!C:C,MATCH(F8166,product!A:A,))</f>
        <v>Phones</v>
      </c>
      <c r="M8166" t="str">
        <f>INDEX(product!D:D,MATCH(F8166,product!A:A,))</f>
        <v>ARKON Windshield Dashboard Air Vent Car Mount Holder</v>
      </c>
    </row>
    <row r="8167" spans="1:13" x14ac:dyDescent="0.25">
      <c r="A8167" s="1" t="s">
        <v>2326</v>
      </c>
      <c r="B8167" s="2">
        <v>41988</v>
      </c>
      <c r="C8167" s="2">
        <v>41991</v>
      </c>
      <c r="D8167" s="1" t="s">
        <v>79</v>
      </c>
      <c r="E8167" s="1" t="s">
        <v>2327</v>
      </c>
      <c r="F8167" s="1" t="s">
        <v>1316</v>
      </c>
      <c r="G8167">
        <v>763.28</v>
      </c>
      <c r="H8167">
        <v>5</v>
      </c>
      <c r="I8167">
        <v>0.3</v>
      </c>
      <c r="J8167">
        <v>-21.808</v>
      </c>
      <c r="K8167" t="str">
        <f>INDEX(product!B:B,MATCH('TABELA TOTAL'!$F1577,product!A:A,0))</f>
        <v>Office Supplies</v>
      </c>
      <c r="L8167" t="str">
        <f>INDEX(product!C:C,MATCH(F8167,product!A:A,))</f>
        <v>Chairs</v>
      </c>
      <c r="M8167" t="str">
        <f>INDEX(product!D:D,MATCH(F8167,product!A:A,))</f>
        <v>Lifetime Advantage Folding Chairs, 4/Carton</v>
      </c>
    </row>
    <row r="8168" spans="1:13" x14ac:dyDescent="0.25">
      <c r="A8168" s="1" t="s">
        <v>5309</v>
      </c>
      <c r="B8168" s="2">
        <v>41988</v>
      </c>
      <c r="C8168" s="2">
        <v>41992</v>
      </c>
      <c r="D8168" s="1" t="s">
        <v>11</v>
      </c>
      <c r="E8168" s="1" t="s">
        <v>525</v>
      </c>
      <c r="F8168" s="1" t="s">
        <v>3337</v>
      </c>
      <c r="G8168">
        <v>6.16</v>
      </c>
      <c r="H8168">
        <v>2</v>
      </c>
      <c r="I8168">
        <v>0</v>
      </c>
      <c r="J8168">
        <v>1.9712000000000001</v>
      </c>
      <c r="K8168" t="str">
        <f>INDEX(product!B:B,MATCH('TABELA TOTAL'!$F5585,product!A:A,0))</f>
        <v>Office Supplies</v>
      </c>
      <c r="L8168" t="str">
        <f>INDEX(product!C:C,MATCH(F8168,product!A:A,))</f>
        <v>Furnishings</v>
      </c>
      <c r="M8168" t="str">
        <f>INDEX(product!D:D,MATCH(F8168,product!A:A,))</f>
        <v>Stackable Trays</v>
      </c>
    </row>
    <row r="8169" spans="1:13" x14ac:dyDescent="0.25">
      <c r="A8169" s="1" t="s">
        <v>6087</v>
      </c>
      <c r="B8169" s="2">
        <v>41988</v>
      </c>
      <c r="C8169" s="2">
        <v>41994</v>
      </c>
      <c r="D8169" s="1" t="s">
        <v>19</v>
      </c>
      <c r="E8169" s="1" t="s">
        <v>582</v>
      </c>
      <c r="F8169" s="1" t="s">
        <v>3547</v>
      </c>
      <c r="G8169">
        <v>8.5440000000000005</v>
      </c>
      <c r="H8169">
        <v>2</v>
      </c>
      <c r="I8169">
        <v>0.6</v>
      </c>
      <c r="J8169">
        <v>-7.476</v>
      </c>
      <c r="K8169" t="str">
        <f>INDEX(product!B:B,MATCH('TABELA TOTAL'!$F7008,product!A:A,0))</f>
        <v>Technology</v>
      </c>
      <c r="L8169" t="str">
        <f>INDEX(product!C:C,MATCH(F8169,product!A:A,))</f>
        <v>Furnishings</v>
      </c>
      <c r="M8169" t="str">
        <f>INDEX(product!D:D,MATCH(F8169,product!A:A,))</f>
        <v>Dana Swing-Arm Lamps</v>
      </c>
    </row>
    <row r="8170" spans="1:13" x14ac:dyDescent="0.25">
      <c r="A8170" s="1" t="s">
        <v>6335</v>
      </c>
      <c r="B8170" s="2">
        <v>41988</v>
      </c>
      <c r="C8170" s="2">
        <v>41990</v>
      </c>
      <c r="D8170" s="1" t="s">
        <v>11</v>
      </c>
      <c r="E8170" s="1" t="s">
        <v>807</v>
      </c>
      <c r="F8170" s="1" t="s">
        <v>2747</v>
      </c>
      <c r="G8170">
        <v>445.80200000000002</v>
      </c>
      <c r="H8170">
        <v>7</v>
      </c>
      <c r="I8170">
        <v>0.3</v>
      </c>
      <c r="J8170">
        <v>-108.2662</v>
      </c>
      <c r="K8170" t="str">
        <f>INDEX(product!B:B,MATCH('TABELA TOTAL'!$F7485,product!A:A,0))</f>
        <v>Office Supplies</v>
      </c>
      <c r="L8170" t="str">
        <f>INDEX(product!C:C,MATCH(F8170,product!A:A,))</f>
        <v>Chairs</v>
      </c>
      <c r="M8170" t="str">
        <f>INDEX(product!D:D,MATCH(F8170,product!A:A,))</f>
        <v>Global Wood Trimmed Manager's Task Chair, Khaki</v>
      </c>
    </row>
    <row r="8171" spans="1:13" x14ac:dyDescent="0.25">
      <c r="A8171" s="1" t="s">
        <v>2741</v>
      </c>
      <c r="B8171" s="2">
        <v>41987</v>
      </c>
      <c r="C8171" s="2">
        <v>41992</v>
      </c>
      <c r="D8171" s="1" t="s">
        <v>19</v>
      </c>
      <c r="E8171" s="1" t="s">
        <v>2742</v>
      </c>
      <c r="F8171" s="1" t="s">
        <v>2743</v>
      </c>
      <c r="G8171">
        <v>5.1040000000000001</v>
      </c>
      <c r="H8171">
        <v>4</v>
      </c>
      <c r="I8171">
        <v>0.8</v>
      </c>
      <c r="J8171">
        <v>-8.6768000000000001</v>
      </c>
      <c r="K8171" t="str">
        <f>INDEX(product!B:B,MATCH('TABELA TOTAL'!$F1974,product!A:A,0))</f>
        <v>Office Supplies</v>
      </c>
      <c r="L8171" t="str">
        <f>INDEX(product!C:C,MATCH(F8171,product!A:A,))</f>
        <v>Binders</v>
      </c>
      <c r="M8171" t="str">
        <f>INDEX(product!D:D,MATCH(F8171,product!A:A,))</f>
        <v>Avery Heavy-Duty EZD View Binder with Locking Rings</v>
      </c>
    </row>
    <row r="8172" spans="1:13" x14ac:dyDescent="0.25">
      <c r="A8172" s="1" t="s">
        <v>2741</v>
      </c>
      <c r="B8172" s="2">
        <v>41987</v>
      </c>
      <c r="C8172" s="2">
        <v>41992</v>
      </c>
      <c r="D8172" s="1" t="s">
        <v>19</v>
      </c>
      <c r="E8172" s="1" t="s">
        <v>2742</v>
      </c>
      <c r="F8172" s="1" t="s">
        <v>1709</v>
      </c>
      <c r="G8172">
        <v>2.8959999999999999</v>
      </c>
      <c r="H8172">
        <v>2</v>
      </c>
      <c r="I8172">
        <v>0.2</v>
      </c>
      <c r="J8172">
        <v>0.47060000000000002</v>
      </c>
      <c r="K8172" t="str">
        <f>INDEX(product!B:B,MATCH('TABELA TOTAL'!$F1975,product!A:A,0))</f>
        <v>Office Supplies</v>
      </c>
      <c r="L8172" t="str">
        <f>INDEX(product!C:C,MATCH(F8172,product!A:A,))</f>
        <v>Fasteners</v>
      </c>
      <c r="M8172" t="str">
        <f>INDEX(product!D:D,MATCH(F8172,product!A:A,))</f>
        <v>Assorted Color Push Pins</v>
      </c>
    </row>
    <row r="8173" spans="1:13" x14ac:dyDescent="0.25">
      <c r="A8173" s="1" t="s">
        <v>2741</v>
      </c>
      <c r="B8173" s="2">
        <v>41987</v>
      </c>
      <c r="C8173" s="2">
        <v>41992</v>
      </c>
      <c r="D8173" s="1" t="s">
        <v>19</v>
      </c>
      <c r="E8173" s="1" t="s">
        <v>2742</v>
      </c>
      <c r="F8173" s="1" t="s">
        <v>2744</v>
      </c>
      <c r="G8173">
        <v>35.015999999999998</v>
      </c>
      <c r="H8173">
        <v>3</v>
      </c>
      <c r="I8173">
        <v>0.2</v>
      </c>
      <c r="J8173">
        <v>-2.1884999999999999</v>
      </c>
      <c r="K8173" t="str">
        <f>INDEX(product!B:B,MATCH('TABELA TOTAL'!$F1976,product!A:A,0))</f>
        <v>Office Supplies</v>
      </c>
      <c r="L8173" t="str">
        <f>INDEX(product!C:C,MATCH(F8173,product!A:A,))</f>
        <v>Accessories</v>
      </c>
      <c r="M8173" t="str">
        <f>INDEX(product!D:D,MATCH(F8173,product!A:A,))</f>
        <v>Belkin Standard 104 key USB Keyboard</v>
      </c>
    </row>
    <row r="8174" spans="1:13" x14ac:dyDescent="0.25">
      <c r="A8174" s="1" t="s">
        <v>5021</v>
      </c>
      <c r="B8174" s="2">
        <v>41987</v>
      </c>
      <c r="C8174" s="2">
        <v>41993</v>
      </c>
      <c r="D8174" s="1" t="s">
        <v>19</v>
      </c>
      <c r="E8174" s="1" t="s">
        <v>1307</v>
      </c>
      <c r="F8174" s="1" t="s">
        <v>3167</v>
      </c>
      <c r="G8174">
        <v>186.304</v>
      </c>
      <c r="H8174">
        <v>4</v>
      </c>
      <c r="I8174">
        <v>0.2</v>
      </c>
      <c r="J8174">
        <v>13.972799999999999</v>
      </c>
      <c r="K8174" t="str">
        <f>INDEX(product!B:B,MATCH('TABELA TOTAL'!$F5107,product!A:A,0))</f>
        <v>Office Supplies</v>
      </c>
      <c r="L8174" t="str">
        <f>INDEX(product!C:C,MATCH(F8174,product!A:A,))</f>
        <v>Chairs</v>
      </c>
      <c r="M8174" t="str">
        <f>INDEX(product!D:D,MATCH(F8174,product!A:A,))</f>
        <v>Iceberg Nesting Folding Chair, 19w x 6d x 43h</v>
      </c>
    </row>
    <row r="8175" spans="1:13" x14ac:dyDescent="0.25">
      <c r="A8175" s="1" t="s">
        <v>5386</v>
      </c>
      <c r="B8175" s="2">
        <v>41987</v>
      </c>
      <c r="C8175" s="2">
        <v>41994</v>
      </c>
      <c r="D8175" s="1" t="s">
        <v>19</v>
      </c>
      <c r="E8175" s="1" t="s">
        <v>1254</v>
      </c>
      <c r="F8175" s="1" t="s">
        <v>2048</v>
      </c>
      <c r="G8175">
        <v>2.6240000000000001</v>
      </c>
      <c r="H8175">
        <v>1</v>
      </c>
      <c r="I8175">
        <v>0.2</v>
      </c>
      <c r="J8175">
        <v>0.29520000000000002</v>
      </c>
      <c r="K8175" t="str">
        <f>INDEX(product!B:B,MATCH('TABELA TOTAL'!$F5704,product!A:A,0))</f>
        <v>Office Supplies</v>
      </c>
      <c r="L8175" t="str">
        <f>INDEX(product!C:C,MATCH(F8175,product!A:A,))</f>
        <v>Art</v>
      </c>
      <c r="M8175" t="str">
        <f>INDEX(product!D:D,MATCH(F8175,product!A:A,))</f>
        <v>Newell 35</v>
      </c>
    </row>
    <row r="8176" spans="1:13" x14ac:dyDescent="0.25">
      <c r="A8176" s="1" t="s">
        <v>5386</v>
      </c>
      <c r="B8176" s="2">
        <v>41987</v>
      </c>
      <c r="C8176" s="2">
        <v>41994</v>
      </c>
      <c r="D8176" s="1" t="s">
        <v>19</v>
      </c>
      <c r="E8176" s="1" t="s">
        <v>1254</v>
      </c>
      <c r="F8176" s="1" t="s">
        <v>3159</v>
      </c>
      <c r="G8176">
        <v>136.53</v>
      </c>
      <c r="H8176">
        <v>1</v>
      </c>
      <c r="I8176">
        <v>0.4</v>
      </c>
      <c r="J8176">
        <v>-52.336500000000001</v>
      </c>
      <c r="K8176" t="str">
        <f>INDEX(product!B:B,MATCH('TABELA TOTAL'!$F5705,product!A:A,0))</f>
        <v>Office Supplies</v>
      </c>
      <c r="L8176" t="str">
        <f>INDEX(product!C:C,MATCH(F8176,product!A:A,))</f>
        <v>Tables</v>
      </c>
      <c r="M8176" t="str">
        <f>INDEX(product!D:D,MATCH(F8176,product!A:A,))</f>
        <v>Hon Rectangular Conference Tables</v>
      </c>
    </row>
    <row r="8177" spans="1:13" x14ac:dyDescent="0.25">
      <c r="A8177" s="1" t="s">
        <v>5386</v>
      </c>
      <c r="B8177" s="2">
        <v>41987</v>
      </c>
      <c r="C8177" s="2">
        <v>41994</v>
      </c>
      <c r="D8177" s="1" t="s">
        <v>19</v>
      </c>
      <c r="E8177" s="1" t="s">
        <v>1254</v>
      </c>
      <c r="F8177" s="1" t="s">
        <v>1621</v>
      </c>
      <c r="G8177">
        <v>263.95999999999998</v>
      </c>
      <c r="H8177">
        <v>1</v>
      </c>
      <c r="I8177">
        <v>0.2</v>
      </c>
      <c r="J8177">
        <v>42.893500000000003</v>
      </c>
      <c r="K8177" t="str">
        <f>INDEX(product!B:B,MATCH('TABELA TOTAL'!$F5706,product!A:A,0))</f>
        <v>Office Supplies</v>
      </c>
      <c r="L8177" t="str">
        <f>INDEX(product!C:C,MATCH(F8177,product!A:A,))</f>
        <v>Accessories</v>
      </c>
      <c r="M8177" t="str">
        <f>INDEX(product!D:D,MATCH(F8177,product!A:A,))</f>
        <v>Plantronics CS510 - Over-the-Head monaural Wireless Headset System</v>
      </c>
    </row>
    <row r="8178" spans="1:13" x14ac:dyDescent="0.25">
      <c r="A8178" s="1" t="s">
        <v>5876</v>
      </c>
      <c r="B8178" s="2">
        <v>41987</v>
      </c>
      <c r="C8178" s="2">
        <v>41994</v>
      </c>
      <c r="D8178" s="1" t="s">
        <v>19</v>
      </c>
      <c r="E8178" s="1" t="s">
        <v>2251</v>
      </c>
      <c r="F8178" s="1" t="s">
        <v>4415</v>
      </c>
      <c r="G8178">
        <v>6999.96</v>
      </c>
      <c r="H8178">
        <v>4</v>
      </c>
      <c r="I8178">
        <v>0</v>
      </c>
      <c r="J8178">
        <v>2239.9872</v>
      </c>
      <c r="K8178" t="str">
        <f>INDEX(product!B:B,MATCH('TABELA TOTAL'!$F6628,product!A:A,0))</f>
        <v>Furniture</v>
      </c>
      <c r="L8178" t="str">
        <f>INDEX(product!C:C,MATCH(F8178,product!A:A,))</f>
        <v>Machines</v>
      </c>
      <c r="M8178" t="str">
        <f>INDEX(product!D:D,MATCH(F8178,product!A:A,))</f>
        <v>HP Designjet T520 Inkjet Large Format Printer - 24" Color</v>
      </c>
    </row>
    <row r="8179" spans="1:13" x14ac:dyDescent="0.25">
      <c r="A8179" s="1" t="s">
        <v>7428</v>
      </c>
      <c r="B8179" s="2">
        <v>41987</v>
      </c>
      <c r="C8179" s="2">
        <v>41989</v>
      </c>
      <c r="D8179" s="1" t="s">
        <v>79</v>
      </c>
      <c r="E8179" s="1" t="s">
        <v>3757</v>
      </c>
      <c r="F8179" s="1" t="s">
        <v>2421</v>
      </c>
      <c r="G8179">
        <v>9.2639999999999993</v>
      </c>
      <c r="H8179">
        <v>3</v>
      </c>
      <c r="I8179">
        <v>0.8</v>
      </c>
      <c r="J8179">
        <v>-13.896000000000001</v>
      </c>
      <c r="K8179" t="str">
        <f>INDEX(product!B:B,MATCH('TABELA TOTAL'!$F9513,product!A:A,0))</f>
        <v>Office Supplies</v>
      </c>
      <c r="L8179" t="str">
        <f>INDEX(product!C:C,MATCH(F8179,product!A:A,))</f>
        <v>Binders</v>
      </c>
      <c r="M8179" t="str">
        <f>INDEX(product!D:D,MATCH(F8179,product!A:A,))</f>
        <v>GBC VeloBind Cover Sets</v>
      </c>
    </row>
    <row r="8180" spans="1:13" x14ac:dyDescent="0.25">
      <c r="A8180" s="1" t="s">
        <v>3214</v>
      </c>
      <c r="B8180" s="2">
        <v>41986</v>
      </c>
      <c r="C8180" s="2">
        <v>41988</v>
      </c>
      <c r="D8180" s="1" t="s">
        <v>11</v>
      </c>
      <c r="E8180" s="1" t="s">
        <v>199</v>
      </c>
      <c r="F8180" s="1" t="s">
        <v>2490</v>
      </c>
      <c r="G8180">
        <v>90.24</v>
      </c>
      <c r="H8180">
        <v>6</v>
      </c>
      <c r="I8180">
        <v>0</v>
      </c>
      <c r="J8180">
        <v>41.510399999999997</v>
      </c>
      <c r="K8180" t="str">
        <f>INDEX(product!B:B,MATCH('TABELA TOTAL'!$F2493,product!A:A,0))</f>
        <v>Office Supplies</v>
      </c>
      <c r="L8180" t="str">
        <f>INDEX(product!C:C,MATCH(F8180,product!A:A,))</f>
        <v>Paper</v>
      </c>
      <c r="M8180" t="str">
        <f>INDEX(product!D:D,MATCH(F8180,product!A:A,))</f>
        <v>White GlueTop Scratch Pads</v>
      </c>
    </row>
    <row r="8181" spans="1:13" x14ac:dyDescent="0.25">
      <c r="A8181" s="1" t="s">
        <v>4064</v>
      </c>
      <c r="B8181" s="2">
        <v>41986</v>
      </c>
      <c r="C8181" s="2">
        <v>41988</v>
      </c>
      <c r="D8181" s="1" t="s">
        <v>11</v>
      </c>
      <c r="E8181" s="1" t="s">
        <v>1175</v>
      </c>
      <c r="F8181" s="1" t="s">
        <v>1017</v>
      </c>
      <c r="G8181">
        <v>2.92</v>
      </c>
      <c r="H8181">
        <v>1</v>
      </c>
      <c r="I8181">
        <v>0.2</v>
      </c>
      <c r="J8181">
        <v>0.36499999999999999</v>
      </c>
      <c r="K8181" t="str">
        <f>INDEX(product!B:B,MATCH('TABELA TOTAL'!$F3593,product!A:A,0))</f>
        <v>Office Supplies</v>
      </c>
      <c r="L8181" t="str">
        <f>INDEX(product!C:C,MATCH(F8181,product!A:A,))</f>
        <v>Supplies</v>
      </c>
      <c r="M8181" t="str">
        <f>INDEX(product!D:D,MATCH(F8181,product!A:A,))</f>
        <v>Acme Value Line Scissors</v>
      </c>
    </row>
    <row r="8182" spans="1:13" x14ac:dyDescent="0.25">
      <c r="A8182" s="1" t="s">
        <v>4485</v>
      </c>
      <c r="B8182" s="2">
        <v>41986</v>
      </c>
      <c r="C8182" s="2">
        <v>41990</v>
      </c>
      <c r="D8182" s="1" t="s">
        <v>19</v>
      </c>
      <c r="E8182" s="1" t="s">
        <v>1003</v>
      </c>
      <c r="F8182" s="1" t="s">
        <v>4486</v>
      </c>
      <c r="G8182">
        <v>94.427999999999997</v>
      </c>
      <c r="H8182">
        <v>3</v>
      </c>
      <c r="I8182">
        <v>0.6</v>
      </c>
      <c r="J8182">
        <v>-42.492600000000003</v>
      </c>
      <c r="K8182" t="str">
        <f>INDEX(product!B:B,MATCH('TABELA TOTAL'!$F4227,product!A:A,0))</f>
        <v>Furniture</v>
      </c>
      <c r="L8182" t="str">
        <f>INDEX(product!C:C,MATCH(F8182,product!A:A,))</f>
        <v>Furnishings</v>
      </c>
      <c r="M8182" t="str">
        <f>INDEX(product!D:D,MATCH(F8182,product!A:A,))</f>
        <v>Howard Miller 12-3/4 Diameter Accuwave DS  Wall Clock</v>
      </c>
    </row>
    <row r="8183" spans="1:13" x14ac:dyDescent="0.25">
      <c r="A8183" s="1" t="s">
        <v>5542</v>
      </c>
      <c r="B8183" s="2">
        <v>41986</v>
      </c>
      <c r="C8183" s="2">
        <v>41990</v>
      </c>
      <c r="D8183" s="1" t="s">
        <v>19</v>
      </c>
      <c r="E8183" s="1" t="s">
        <v>2878</v>
      </c>
      <c r="F8183" s="1" t="s">
        <v>2579</v>
      </c>
      <c r="G8183">
        <v>87.96</v>
      </c>
      <c r="H8183">
        <v>3</v>
      </c>
      <c r="I8183">
        <v>0.2</v>
      </c>
      <c r="J8183">
        <v>7.6965000000000003</v>
      </c>
      <c r="K8183" t="str">
        <f>INDEX(product!B:B,MATCH('TABELA TOTAL'!$F6003,product!A:A,0))</f>
        <v>Office Supplies</v>
      </c>
      <c r="L8183" t="str">
        <f>INDEX(product!C:C,MATCH(F8183,product!A:A,))</f>
        <v>Furnishings</v>
      </c>
      <c r="M8183" t="str">
        <f>INDEX(product!D:D,MATCH(F8183,product!A:A,))</f>
        <v>Electrix Incandescent Magnifying Lamp, Black</v>
      </c>
    </row>
    <row r="8184" spans="1:13" x14ac:dyDescent="0.25">
      <c r="A8184" s="1" t="s">
        <v>5542</v>
      </c>
      <c r="B8184" s="2">
        <v>41986</v>
      </c>
      <c r="C8184" s="2">
        <v>41990</v>
      </c>
      <c r="D8184" s="1" t="s">
        <v>19</v>
      </c>
      <c r="E8184" s="1" t="s">
        <v>2878</v>
      </c>
      <c r="F8184" s="1" t="s">
        <v>1076</v>
      </c>
      <c r="G8184">
        <v>5.2140000000000004</v>
      </c>
      <c r="H8184">
        <v>2</v>
      </c>
      <c r="I8184">
        <v>0.7</v>
      </c>
      <c r="J8184">
        <v>-4.1711999999999998</v>
      </c>
      <c r="K8184" t="str">
        <f>INDEX(product!B:B,MATCH('TABELA TOTAL'!$F6004,product!A:A,0))</f>
        <v>Office Supplies</v>
      </c>
      <c r="L8184" t="str">
        <f>INDEX(product!C:C,MATCH(F8184,product!A:A,))</f>
        <v>Binders</v>
      </c>
      <c r="M8184" t="str">
        <f>INDEX(product!D:D,MATCH(F8184,product!A:A,))</f>
        <v>Cardinal Slant-D Ring Binder, Heavy Gauge Vinyl</v>
      </c>
    </row>
    <row r="8185" spans="1:13" x14ac:dyDescent="0.25">
      <c r="A8185" s="1" t="s">
        <v>6947</v>
      </c>
      <c r="B8185" s="2">
        <v>41986</v>
      </c>
      <c r="C8185" s="2">
        <v>41988</v>
      </c>
      <c r="D8185" s="1" t="s">
        <v>11</v>
      </c>
      <c r="E8185" s="1" t="s">
        <v>739</v>
      </c>
      <c r="F8185" s="1" t="s">
        <v>1970</v>
      </c>
      <c r="G8185">
        <v>12.39</v>
      </c>
      <c r="H8185">
        <v>3</v>
      </c>
      <c r="I8185">
        <v>0</v>
      </c>
      <c r="J8185">
        <v>5.8232999999999997</v>
      </c>
      <c r="K8185" t="str">
        <f>INDEX(product!B:B,MATCH('TABELA TOTAL'!$F8641,product!A:A,0))</f>
        <v>Office Supplies</v>
      </c>
      <c r="L8185" t="str">
        <f>INDEX(product!C:C,MATCH(F8185,product!A:A,))</f>
        <v>Binders</v>
      </c>
      <c r="M8185" t="str">
        <f>INDEX(product!D:D,MATCH(F8185,product!A:A,))</f>
        <v>ACCOHIDE 3-Ring Binder, Blue, 1"</v>
      </c>
    </row>
    <row r="8186" spans="1:13" x14ac:dyDescent="0.25">
      <c r="A8186" s="1" t="s">
        <v>1909</v>
      </c>
      <c r="B8186" s="2">
        <v>41985</v>
      </c>
      <c r="C8186" s="2">
        <v>41987</v>
      </c>
      <c r="D8186" s="1" t="s">
        <v>11</v>
      </c>
      <c r="E8186" s="1" t="s">
        <v>1910</v>
      </c>
      <c r="F8186" s="1" t="s">
        <v>1911</v>
      </c>
      <c r="G8186">
        <v>764.68799999999999</v>
      </c>
      <c r="H8186">
        <v>6</v>
      </c>
      <c r="I8186">
        <v>0.2</v>
      </c>
      <c r="J8186">
        <v>95.585999999999999</v>
      </c>
      <c r="K8186" t="str">
        <f>INDEX(product!B:B,MATCH('TABELA TOTAL'!$F1247,product!A:A,0))</f>
        <v>Office Supplies</v>
      </c>
      <c r="L8186" t="str">
        <f>INDEX(product!C:C,MATCH(F8186,product!A:A,))</f>
        <v>Tables</v>
      </c>
      <c r="M8186" t="str">
        <f>INDEX(product!D:D,MATCH(F8186,product!A:A,))</f>
        <v>Hon Non-Folding Utility Tables</v>
      </c>
    </row>
    <row r="8187" spans="1:13" x14ac:dyDescent="0.25">
      <c r="A8187" s="1" t="s">
        <v>1909</v>
      </c>
      <c r="B8187" s="2">
        <v>41985</v>
      </c>
      <c r="C8187" s="2">
        <v>41987</v>
      </c>
      <c r="D8187" s="1" t="s">
        <v>11</v>
      </c>
      <c r="E8187" s="1" t="s">
        <v>1910</v>
      </c>
      <c r="F8187" s="1" t="s">
        <v>445</v>
      </c>
      <c r="G8187">
        <v>3610.848</v>
      </c>
      <c r="H8187">
        <v>12</v>
      </c>
      <c r="I8187">
        <v>0.2</v>
      </c>
      <c r="J8187">
        <v>135.4068</v>
      </c>
      <c r="K8187" t="str">
        <f>INDEX(product!B:B,MATCH('TABELA TOTAL'!$F1248,product!A:A,0))</f>
        <v>Office Supplies</v>
      </c>
      <c r="L8187" t="str">
        <f>INDEX(product!C:C,MATCH(F8187,product!A:A,))</f>
        <v>Tables</v>
      </c>
      <c r="M8187" t="str">
        <f>INDEX(product!D:D,MATCH(F8187,product!A:A,))</f>
        <v>Bretford Rectangular Conference Table Tops</v>
      </c>
    </row>
    <row r="8188" spans="1:13" x14ac:dyDescent="0.25">
      <c r="A8188" s="1" t="s">
        <v>1909</v>
      </c>
      <c r="B8188" s="2">
        <v>41985</v>
      </c>
      <c r="C8188" s="2">
        <v>41987</v>
      </c>
      <c r="D8188" s="1" t="s">
        <v>11</v>
      </c>
      <c r="E8188" s="1" t="s">
        <v>1910</v>
      </c>
      <c r="F8188" s="1" t="s">
        <v>1912</v>
      </c>
      <c r="G8188">
        <v>254.97450000000001</v>
      </c>
      <c r="H8188">
        <v>3</v>
      </c>
      <c r="I8188">
        <v>0.15</v>
      </c>
      <c r="J8188">
        <v>11.998799999999999</v>
      </c>
      <c r="K8188" t="str">
        <f>INDEX(product!B:B,MATCH('TABELA TOTAL'!$F1249,product!A:A,0))</f>
        <v>Office Supplies</v>
      </c>
      <c r="L8188" t="str">
        <f>INDEX(product!C:C,MATCH(F8188,product!A:A,))</f>
        <v>Bookcases</v>
      </c>
      <c r="M8188" t="str">
        <f>INDEX(product!D:D,MATCH(F8188,product!A:A,))</f>
        <v>Bestar Classic Bookcase</v>
      </c>
    </row>
    <row r="8189" spans="1:13" x14ac:dyDescent="0.25">
      <c r="A8189" s="1" t="s">
        <v>2895</v>
      </c>
      <c r="B8189" s="2">
        <v>41985</v>
      </c>
      <c r="C8189" s="2">
        <v>41990</v>
      </c>
      <c r="D8189" s="1" t="s">
        <v>19</v>
      </c>
      <c r="E8189" s="1" t="s">
        <v>2884</v>
      </c>
      <c r="F8189" s="1" t="s">
        <v>1666</v>
      </c>
      <c r="G8189">
        <v>43.31</v>
      </c>
      <c r="H8189">
        <v>1</v>
      </c>
      <c r="I8189">
        <v>0</v>
      </c>
      <c r="J8189">
        <v>4.3310000000000004</v>
      </c>
      <c r="K8189" t="str">
        <f>INDEX(product!B:B,MATCH('TABELA TOTAL'!$F2150,product!A:A,0))</f>
        <v>Furniture</v>
      </c>
      <c r="L8189" t="str">
        <f>INDEX(product!C:C,MATCH(F8189,product!A:A,))</f>
        <v>Furnishings</v>
      </c>
      <c r="M8189" t="str">
        <f>INDEX(product!D:D,MATCH(F8189,product!A:A,))</f>
        <v>Eldon Advantage Chair Mats for Low to Medium Pile Carpets</v>
      </c>
    </row>
    <row r="8190" spans="1:13" x14ac:dyDescent="0.25">
      <c r="A8190" s="1" t="s">
        <v>3753</v>
      </c>
      <c r="B8190" s="2">
        <v>41985</v>
      </c>
      <c r="C8190" s="2">
        <v>41985</v>
      </c>
      <c r="D8190" s="1" t="s">
        <v>654</v>
      </c>
      <c r="E8190" s="1" t="s">
        <v>1743</v>
      </c>
      <c r="F8190" s="1" t="s">
        <v>243</v>
      </c>
      <c r="G8190">
        <v>210.392</v>
      </c>
      <c r="H8190">
        <v>2</v>
      </c>
      <c r="I8190">
        <v>0.8</v>
      </c>
      <c r="J8190">
        <v>-336.62720000000002</v>
      </c>
      <c r="K8190" t="str">
        <f>INDEX(product!B:B,MATCH('TABELA TOTAL'!$F3143,product!A:A,0))</f>
        <v>Office Supplies</v>
      </c>
      <c r="L8190" t="str">
        <f>INDEX(product!C:C,MATCH(F8190,product!A:A,))</f>
        <v>Binders</v>
      </c>
      <c r="M8190" t="str">
        <f>INDEX(product!D:D,MATCH(F8190,product!A:A,))</f>
        <v>GBC DocuBind 300 Electric Binding Machine</v>
      </c>
    </row>
    <row r="8191" spans="1:13" x14ac:dyDescent="0.25">
      <c r="A8191" s="1" t="s">
        <v>4874</v>
      </c>
      <c r="B8191" s="2">
        <v>41985</v>
      </c>
      <c r="C8191" s="2">
        <v>41988</v>
      </c>
      <c r="D8191" s="1" t="s">
        <v>11</v>
      </c>
      <c r="E8191" s="1" t="s">
        <v>465</v>
      </c>
      <c r="F8191" s="1" t="s">
        <v>2194</v>
      </c>
      <c r="G8191">
        <v>12.54</v>
      </c>
      <c r="H8191">
        <v>3</v>
      </c>
      <c r="I8191">
        <v>0</v>
      </c>
      <c r="J8191">
        <v>4.5144000000000002</v>
      </c>
      <c r="K8191" t="str">
        <f>INDEX(product!B:B,MATCH('TABELA TOTAL'!$F4855,product!A:A,0))</f>
        <v>Furniture</v>
      </c>
      <c r="L8191" t="str">
        <f>INDEX(product!C:C,MATCH(F8191,product!A:A,))</f>
        <v>Furnishings</v>
      </c>
      <c r="M8191" t="str">
        <f>INDEX(product!D:D,MATCH(F8191,product!A:A,))</f>
        <v>Eldon Image Series Desk Accessories, Burgundy</v>
      </c>
    </row>
    <row r="8192" spans="1:13" x14ac:dyDescent="0.25">
      <c r="A8192" s="1" t="s">
        <v>4874</v>
      </c>
      <c r="B8192" s="2">
        <v>41985</v>
      </c>
      <c r="C8192" s="2">
        <v>41988</v>
      </c>
      <c r="D8192" s="1" t="s">
        <v>11</v>
      </c>
      <c r="E8192" s="1" t="s">
        <v>465</v>
      </c>
      <c r="F8192" s="1" t="s">
        <v>773</v>
      </c>
      <c r="G8192">
        <v>8.94</v>
      </c>
      <c r="H8192">
        <v>3</v>
      </c>
      <c r="I8192">
        <v>0</v>
      </c>
      <c r="J8192">
        <v>0.62580000000000002</v>
      </c>
      <c r="K8192" t="str">
        <f>INDEX(product!B:B,MATCH('TABELA TOTAL'!$F4856,product!A:A,0))</f>
        <v>Office Supplies</v>
      </c>
      <c r="L8192" t="str">
        <f>INDEX(product!C:C,MATCH(F8192,product!A:A,))</f>
        <v>Storage</v>
      </c>
      <c r="M8192" t="str">
        <f>INDEX(product!D:D,MATCH(F8192,product!A:A,))</f>
        <v>Woodgrain Magazine Files by Perma</v>
      </c>
    </row>
    <row r="8193" spans="1:13" x14ac:dyDescent="0.25">
      <c r="A8193" s="1" t="s">
        <v>4874</v>
      </c>
      <c r="B8193" s="2">
        <v>41985</v>
      </c>
      <c r="C8193" s="2">
        <v>41988</v>
      </c>
      <c r="D8193" s="1" t="s">
        <v>11</v>
      </c>
      <c r="E8193" s="1" t="s">
        <v>465</v>
      </c>
      <c r="F8193" s="1" t="s">
        <v>113</v>
      </c>
      <c r="G8193">
        <v>9.24</v>
      </c>
      <c r="H8193">
        <v>3</v>
      </c>
      <c r="I8193">
        <v>0</v>
      </c>
      <c r="J8193">
        <v>4.4352</v>
      </c>
      <c r="K8193" t="str">
        <f>INDEX(product!B:B,MATCH('TABELA TOTAL'!$F4857,product!A:A,0))</f>
        <v>Office Supplies</v>
      </c>
      <c r="L8193" t="str">
        <f>INDEX(product!C:C,MATCH(F8193,product!A:A,))</f>
        <v>Furnishings</v>
      </c>
      <c r="M8193" t="str">
        <f>INDEX(product!D:D,MATCH(F8193,product!A:A,))</f>
        <v>Longer-Life Soft White Bulbs</v>
      </c>
    </row>
    <row r="8194" spans="1:13" x14ac:dyDescent="0.25">
      <c r="A8194" s="1" t="s">
        <v>5259</v>
      </c>
      <c r="B8194" s="2">
        <v>41985</v>
      </c>
      <c r="C8194" s="2">
        <v>41990</v>
      </c>
      <c r="D8194" s="1" t="s">
        <v>19</v>
      </c>
      <c r="E8194" s="1" t="s">
        <v>745</v>
      </c>
      <c r="F8194" s="1" t="s">
        <v>1479</v>
      </c>
      <c r="G8194">
        <v>23.472000000000001</v>
      </c>
      <c r="H8194">
        <v>3</v>
      </c>
      <c r="I8194">
        <v>0.2</v>
      </c>
      <c r="J8194">
        <v>7.6284000000000001</v>
      </c>
      <c r="K8194" t="str">
        <f>INDEX(product!B:B,MATCH('TABELA TOTAL'!$F5487,product!A:A,0))</f>
        <v>Furniture</v>
      </c>
      <c r="L8194" t="str">
        <f>INDEX(product!C:C,MATCH(F8194,product!A:A,))</f>
        <v>Envelopes</v>
      </c>
      <c r="M8194" t="str">
        <f>INDEX(product!D:D,MATCH(F8194,product!A:A,))</f>
        <v>Staple envelope</v>
      </c>
    </row>
    <row r="8195" spans="1:13" x14ac:dyDescent="0.25">
      <c r="A8195" s="1" t="s">
        <v>1442</v>
      </c>
      <c r="B8195" s="2">
        <v>41983</v>
      </c>
      <c r="C8195" s="2">
        <v>41988</v>
      </c>
      <c r="D8195" s="1" t="s">
        <v>19</v>
      </c>
      <c r="E8195" s="1" t="s">
        <v>1443</v>
      </c>
      <c r="F8195" s="1" t="s">
        <v>518</v>
      </c>
      <c r="G8195">
        <v>11.36</v>
      </c>
      <c r="H8195">
        <v>2</v>
      </c>
      <c r="I8195">
        <v>0</v>
      </c>
      <c r="J8195">
        <v>5.2256</v>
      </c>
      <c r="K8195" t="str">
        <f>INDEX(product!B:B,MATCH('TABELA TOTAL'!$F874,product!A:A,0))</f>
        <v>Office Supplies</v>
      </c>
      <c r="L8195" t="str">
        <f>INDEX(product!C:C,MATCH(F8195,product!A:A,))</f>
        <v>Paper</v>
      </c>
      <c r="M8195" t="str">
        <f>INDEX(product!D:D,MATCH(F8195,product!A:A,))</f>
        <v>Adams Write n' Stick Phone Message Book, 11" X 5 1/4", 200 Messages</v>
      </c>
    </row>
    <row r="8196" spans="1:13" x14ac:dyDescent="0.25">
      <c r="A8196" s="1" t="s">
        <v>1442</v>
      </c>
      <c r="B8196" s="2">
        <v>41983</v>
      </c>
      <c r="C8196" s="2">
        <v>41988</v>
      </c>
      <c r="D8196" s="1" t="s">
        <v>19</v>
      </c>
      <c r="E8196" s="1" t="s">
        <v>1443</v>
      </c>
      <c r="F8196" s="1" t="s">
        <v>824</v>
      </c>
      <c r="G8196">
        <v>106.34399999999999</v>
      </c>
      <c r="H8196">
        <v>7</v>
      </c>
      <c r="I8196">
        <v>0.2</v>
      </c>
      <c r="J8196">
        <v>37.220399999999998</v>
      </c>
      <c r="K8196" t="str">
        <f>INDEX(product!B:B,MATCH('TABELA TOTAL'!$F875,product!A:A,0))</f>
        <v>Furniture</v>
      </c>
      <c r="L8196" t="str">
        <f>INDEX(product!C:C,MATCH(F8196,product!A:A,))</f>
        <v>Binders</v>
      </c>
      <c r="M8196" t="str">
        <f>INDEX(product!D:D,MATCH(F8196,product!A:A,))</f>
        <v>Poly Designer Cover &amp; Back</v>
      </c>
    </row>
    <row r="8197" spans="1:13" x14ac:dyDescent="0.25">
      <c r="A8197" s="1" t="s">
        <v>5541</v>
      </c>
      <c r="B8197" s="2">
        <v>41983</v>
      </c>
      <c r="C8197" s="2">
        <v>41987</v>
      </c>
      <c r="D8197" s="1" t="s">
        <v>19</v>
      </c>
      <c r="E8197" s="1" t="s">
        <v>279</v>
      </c>
      <c r="F8197" s="1" t="s">
        <v>1915</v>
      </c>
      <c r="G8197">
        <v>338.35199999999998</v>
      </c>
      <c r="H8197">
        <v>3</v>
      </c>
      <c r="I8197">
        <v>0.2</v>
      </c>
      <c r="J8197">
        <v>4.2294</v>
      </c>
      <c r="K8197" t="str">
        <f>INDEX(product!B:B,MATCH('TABELA TOTAL'!$F6000,product!A:A,0))</f>
        <v>Furniture</v>
      </c>
      <c r="L8197" t="str">
        <f>INDEX(product!C:C,MATCH(F8197,product!A:A,))</f>
        <v>Chairs</v>
      </c>
      <c r="M8197" t="str">
        <f>INDEX(product!D:D,MATCH(F8197,product!A:A,))</f>
        <v>Office Star - Contemporary Swivel Chair with Padded Adjustable Arms and Flex Back</v>
      </c>
    </row>
    <row r="8198" spans="1:13" x14ac:dyDescent="0.25">
      <c r="A8198" s="1" t="s">
        <v>5541</v>
      </c>
      <c r="B8198" s="2">
        <v>41983</v>
      </c>
      <c r="C8198" s="2">
        <v>41987</v>
      </c>
      <c r="D8198" s="1" t="s">
        <v>19</v>
      </c>
      <c r="E8198" s="1" t="s">
        <v>279</v>
      </c>
      <c r="F8198" s="1" t="s">
        <v>1494</v>
      </c>
      <c r="G8198">
        <v>25.92</v>
      </c>
      <c r="H8198">
        <v>4</v>
      </c>
      <c r="I8198">
        <v>0</v>
      </c>
      <c r="J8198">
        <v>12.441599999999999</v>
      </c>
      <c r="K8198" t="str">
        <f>INDEX(product!B:B,MATCH('TABELA TOTAL'!$F6001,product!A:A,0))</f>
        <v>Office Supplies</v>
      </c>
      <c r="L8198" t="str">
        <f>INDEX(product!C:C,MATCH(F8198,product!A:A,))</f>
        <v>Paper</v>
      </c>
      <c r="M8198" t="str">
        <f>INDEX(product!D:D,MATCH(F8198,product!A:A,))</f>
        <v>Xerox 1931</v>
      </c>
    </row>
    <row r="8199" spans="1:13" x14ac:dyDescent="0.25">
      <c r="A8199" s="1" t="s">
        <v>5541</v>
      </c>
      <c r="B8199" s="2">
        <v>41983</v>
      </c>
      <c r="C8199" s="2">
        <v>41987</v>
      </c>
      <c r="D8199" s="1" t="s">
        <v>19</v>
      </c>
      <c r="E8199" s="1" t="s">
        <v>279</v>
      </c>
      <c r="F8199" s="1" t="s">
        <v>792</v>
      </c>
      <c r="G8199">
        <v>91.36</v>
      </c>
      <c r="H8199">
        <v>4</v>
      </c>
      <c r="I8199">
        <v>0</v>
      </c>
      <c r="J8199">
        <v>42.025599999999997</v>
      </c>
      <c r="K8199" t="str">
        <f>INDEX(product!B:B,MATCH('TABELA TOTAL'!$F6002,product!A:A,0))</f>
        <v>Furniture</v>
      </c>
      <c r="L8199" t="str">
        <f>INDEX(product!C:C,MATCH(F8199,product!A:A,))</f>
        <v>Paper</v>
      </c>
      <c r="M8199" t="str">
        <f>INDEX(product!D:D,MATCH(F8199,product!A:A,))</f>
        <v>Xerox Color Copier Paper, 11" x 17", Ream</v>
      </c>
    </row>
    <row r="8200" spans="1:13" x14ac:dyDescent="0.25">
      <c r="A8200" s="1" t="s">
        <v>1467</v>
      </c>
      <c r="B8200" s="2">
        <v>41982</v>
      </c>
      <c r="C8200" s="2">
        <v>41989</v>
      </c>
      <c r="D8200" s="1" t="s">
        <v>19</v>
      </c>
      <c r="E8200" s="1" t="s">
        <v>1405</v>
      </c>
      <c r="F8200" s="1" t="s">
        <v>748</v>
      </c>
      <c r="G8200">
        <v>34.68</v>
      </c>
      <c r="H8200">
        <v>6</v>
      </c>
      <c r="I8200">
        <v>0</v>
      </c>
      <c r="J8200">
        <v>16.993200000000002</v>
      </c>
      <c r="K8200" t="str">
        <f>INDEX(product!B:B,MATCH('TABELA TOTAL'!$F890,product!A:A,0))</f>
        <v>Technology</v>
      </c>
      <c r="L8200" t="str">
        <f>INDEX(product!C:C,MATCH(F8200,product!A:A,))</f>
        <v>Paper</v>
      </c>
      <c r="M8200" t="str">
        <f>INDEX(product!D:D,MATCH(F8200,product!A:A,))</f>
        <v>Xerox 1987</v>
      </c>
    </row>
    <row r="8201" spans="1:13" x14ac:dyDescent="0.25">
      <c r="A8201" s="1" t="s">
        <v>4700</v>
      </c>
      <c r="B8201" s="2">
        <v>41982</v>
      </c>
      <c r="C8201" s="2">
        <v>41987</v>
      </c>
      <c r="D8201" s="1" t="s">
        <v>19</v>
      </c>
      <c r="E8201" s="1" t="s">
        <v>3673</v>
      </c>
      <c r="F8201" s="1" t="s">
        <v>2229</v>
      </c>
      <c r="G8201">
        <v>100.70399999999999</v>
      </c>
      <c r="H8201">
        <v>6</v>
      </c>
      <c r="I8201">
        <v>0.2</v>
      </c>
      <c r="J8201">
        <v>-1.2587999999999999</v>
      </c>
      <c r="K8201" t="str">
        <f>INDEX(product!B:B,MATCH('TABELA TOTAL'!$F4566,product!A:A,0))</f>
        <v>Technology</v>
      </c>
      <c r="L8201" t="str">
        <f>INDEX(product!C:C,MATCH(F8201,product!A:A,))</f>
        <v>Storage</v>
      </c>
      <c r="M8201" t="str">
        <f>INDEX(product!D:D,MATCH(F8201,product!A:A,))</f>
        <v>Acco Perma 3000 Stacking Storage Drawers</v>
      </c>
    </row>
    <row r="8202" spans="1:13" x14ac:dyDescent="0.25">
      <c r="A8202" s="1" t="s">
        <v>6316</v>
      </c>
      <c r="B8202" s="2">
        <v>41982</v>
      </c>
      <c r="C8202" s="2">
        <v>41984</v>
      </c>
      <c r="D8202" s="1" t="s">
        <v>79</v>
      </c>
      <c r="E8202" s="1" t="s">
        <v>5874</v>
      </c>
      <c r="F8202" s="1" t="s">
        <v>270</v>
      </c>
      <c r="G8202">
        <v>10.688000000000001</v>
      </c>
      <c r="H8202">
        <v>2</v>
      </c>
      <c r="I8202">
        <v>0.2</v>
      </c>
      <c r="J8202">
        <v>3.7408000000000001</v>
      </c>
      <c r="K8202" t="str">
        <f>INDEX(product!B:B,MATCH('TABELA TOTAL'!$F7444,product!A:A,0))</f>
        <v>Furniture</v>
      </c>
      <c r="L8202" t="str">
        <f>INDEX(product!C:C,MATCH(F8202,product!A:A,))</f>
        <v>Paper</v>
      </c>
      <c r="M8202" t="str">
        <f>INDEX(product!D:D,MATCH(F8202,product!A:A,))</f>
        <v>Xerox 195</v>
      </c>
    </row>
    <row r="8203" spans="1:13" x14ac:dyDescent="0.25">
      <c r="A8203" s="1" t="s">
        <v>6316</v>
      </c>
      <c r="B8203" s="2">
        <v>41982</v>
      </c>
      <c r="C8203" s="2">
        <v>41984</v>
      </c>
      <c r="D8203" s="1" t="s">
        <v>79</v>
      </c>
      <c r="E8203" s="1" t="s">
        <v>5874</v>
      </c>
      <c r="F8203" s="1" t="s">
        <v>1226</v>
      </c>
      <c r="G8203">
        <v>237.096</v>
      </c>
      <c r="H8203">
        <v>3</v>
      </c>
      <c r="I8203">
        <v>0.2</v>
      </c>
      <c r="J8203">
        <v>20.745899999999999</v>
      </c>
      <c r="K8203" t="str">
        <f>INDEX(product!B:B,MATCH('TABELA TOTAL'!$F7445,product!A:A,0))</f>
        <v>Office Supplies</v>
      </c>
      <c r="L8203" t="str">
        <f>INDEX(product!C:C,MATCH(F8203,product!A:A,))</f>
        <v>Storage</v>
      </c>
      <c r="M8203" t="str">
        <f>INDEX(product!D:D,MATCH(F8203,product!A:A,))</f>
        <v>Recycled Data-Pak for Archival Bound Computer Printouts, 12-1/2 x 12-1/2 x 16</v>
      </c>
    </row>
    <row r="8204" spans="1:13" x14ac:dyDescent="0.25">
      <c r="A8204" s="1" t="s">
        <v>6525</v>
      </c>
      <c r="B8204" s="2">
        <v>41982</v>
      </c>
      <c r="C8204" s="2">
        <v>41988</v>
      </c>
      <c r="D8204" s="1" t="s">
        <v>19</v>
      </c>
      <c r="E8204" s="1" t="s">
        <v>575</v>
      </c>
      <c r="F8204" s="1" t="s">
        <v>4962</v>
      </c>
      <c r="G8204">
        <v>8.4480000000000004</v>
      </c>
      <c r="H8204">
        <v>2</v>
      </c>
      <c r="I8204">
        <v>0.2</v>
      </c>
      <c r="J8204">
        <v>2.9567999999999999</v>
      </c>
      <c r="K8204" t="str">
        <f>INDEX(product!B:B,MATCH('TABELA TOTAL'!$F7853,product!A:A,0))</f>
        <v>Furniture</v>
      </c>
      <c r="L8204" t="str">
        <f>INDEX(product!C:C,MATCH(F8204,product!A:A,))</f>
        <v>Paper</v>
      </c>
      <c r="M8204" t="str">
        <f>INDEX(product!D:D,MATCH(F8204,product!A:A,))</f>
        <v>Astroparche Fine Business Paper</v>
      </c>
    </row>
    <row r="8205" spans="1:13" x14ac:dyDescent="0.25">
      <c r="A8205" s="1" t="s">
        <v>6525</v>
      </c>
      <c r="B8205" s="2">
        <v>41982</v>
      </c>
      <c r="C8205" s="2">
        <v>41988</v>
      </c>
      <c r="D8205" s="1" t="s">
        <v>19</v>
      </c>
      <c r="E8205" s="1" t="s">
        <v>575</v>
      </c>
      <c r="F8205" s="1" t="s">
        <v>1103</v>
      </c>
      <c r="G8205">
        <v>20.388000000000002</v>
      </c>
      <c r="H8205">
        <v>2</v>
      </c>
      <c r="I8205">
        <v>0.8</v>
      </c>
      <c r="J8205">
        <v>-53.008800000000001</v>
      </c>
      <c r="K8205" t="str">
        <f>INDEX(product!B:B,MATCH('TABELA TOTAL'!$F7854,product!A:A,0))</f>
        <v>Technology</v>
      </c>
      <c r="L8205" t="str">
        <f>INDEX(product!C:C,MATCH(F8205,product!A:A,))</f>
        <v>Appliances</v>
      </c>
      <c r="M8205" t="str">
        <f>INDEX(product!D:D,MATCH(F8205,product!A:A,))</f>
        <v>Tripp Lite TLP810NET Broadband Surge for Modem/Fax</v>
      </c>
    </row>
    <row r="8206" spans="1:13" x14ac:dyDescent="0.25">
      <c r="A8206" s="1" t="s">
        <v>6654</v>
      </c>
      <c r="B8206" s="2">
        <v>41982</v>
      </c>
      <c r="C8206" s="2">
        <v>41988</v>
      </c>
      <c r="D8206" s="1" t="s">
        <v>19</v>
      </c>
      <c r="E8206" s="1" t="s">
        <v>1000</v>
      </c>
      <c r="F8206" s="1" t="s">
        <v>248</v>
      </c>
      <c r="G8206">
        <v>30.672000000000001</v>
      </c>
      <c r="H8206">
        <v>3</v>
      </c>
      <c r="I8206">
        <v>0.2</v>
      </c>
      <c r="J8206">
        <v>9.5850000000000009</v>
      </c>
      <c r="K8206" t="str">
        <f>INDEX(product!B:B,MATCH('TABELA TOTAL'!$F8124,product!A:A,0))</f>
        <v>Office Supplies</v>
      </c>
      <c r="L8206" t="str">
        <f>INDEX(product!C:C,MATCH(F8206,product!A:A,))</f>
        <v>Envelopes</v>
      </c>
      <c r="M8206" t="str">
        <f>INDEX(product!D:D,MATCH(F8206,product!A:A,))</f>
        <v>Globe Weis Peel &amp; Seel First Class Envelopes</v>
      </c>
    </row>
    <row r="8207" spans="1:13" x14ac:dyDescent="0.25">
      <c r="A8207" s="1" t="s">
        <v>6654</v>
      </c>
      <c r="B8207" s="2">
        <v>41982</v>
      </c>
      <c r="C8207" s="2">
        <v>41988</v>
      </c>
      <c r="D8207" s="1" t="s">
        <v>19</v>
      </c>
      <c r="E8207" s="1" t="s">
        <v>1000</v>
      </c>
      <c r="F8207" s="1" t="s">
        <v>2399</v>
      </c>
      <c r="G8207">
        <v>1079.9760000000001</v>
      </c>
      <c r="H8207">
        <v>4</v>
      </c>
      <c r="I8207">
        <v>0.4</v>
      </c>
      <c r="J8207">
        <v>125.99720000000001</v>
      </c>
      <c r="K8207" t="str">
        <f>INDEX(product!B:B,MATCH('TABELA TOTAL'!$F8125,product!A:A,0))</f>
        <v>Technology</v>
      </c>
      <c r="L8207" t="str">
        <f>INDEX(product!C:C,MATCH(F8207,product!A:A,))</f>
        <v>Copiers</v>
      </c>
      <c r="M8207" t="str">
        <f>INDEX(product!D:D,MATCH(F8207,product!A:A,))</f>
        <v>Canon PC940 Copier</v>
      </c>
    </row>
    <row r="8208" spans="1:13" x14ac:dyDescent="0.25">
      <c r="A8208" s="1" t="s">
        <v>2548</v>
      </c>
      <c r="B8208" s="2">
        <v>41981</v>
      </c>
      <c r="C8208" s="2">
        <v>41986</v>
      </c>
      <c r="D8208" s="1" t="s">
        <v>19</v>
      </c>
      <c r="E8208" s="1" t="s">
        <v>2549</v>
      </c>
      <c r="F8208" s="1" t="s">
        <v>247</v>
      </c>
      <c r="G8208">
        <v>60.415999999999997</v>
      </c>
      <c r="H8208">
        <v>2</v>
      </c>
      <c r="I8208">
        <v>0.2</v>
      </c>
      <c r="J8208">
        <v>6.0415999999999999</v>
      </c>
      <c r="K8208" t="str">
        <f>INDEX(product!B:B,MATCH('TABELA TOTAL'!$F1795,product!A:A,0))</f>
        <v>Office Supplies</v>
      </c>
      <c r="L8208" t="str">
        <f>INDEX(product!C:C,MATCH(F8208,product!A:A,))</f>
        <v>Storage</v>
      </c>
      <c r="M8208" t="str">
        <f>INDEX(product!D:D,MATCH(F8208,product!A:A,))</f>
        <v>Companion Letter/Legal File, Black</v>
      </c>
    </row>
    <row r="8209" spans="1:13" x14ac:dyDescent="0.25">
      <c r="A8209" s="1" t="s">
        <v>4112</v>
      </c>
      <c r="B8209" s="2">
        <v>41981</v>
      </c>
      <c r="C8209" s="2">
        <v>41986</v>
      </c>
      <c r="D8209" s="1" t="s">
        <v>19</v>
      </c>
      <c r="E8209" s="1" t="s">
        <v>3211</v>
      </c>
      <c r="F8209" s="1" t="s">
        <v>1325</v>
      </c>
      <c r="G8209">
        <v>27.888000000000002</v>
      </c>
      <c r="H8209">
        <v>7</v>
      </c>
      <c r="I8209">
        <v>0.2</v>
      </c>
      <c r="J8209">
        <v>9.0635999999999992</v>
      </c>
      <c r="K8209" t="str">
        <f>INDEX(product!B:B,MATCH('TABELA TOTAL'!$F3666,product!A:A,0))</f>
        <v>Technology</v>
      </c>
      <c r="L8209" t="str">
        <f>INDEX(product!C:C,MATCH(F8209,product!A:A,))</f>
        <v>Labels</v>
      </c>
      <c r="M8209" t="str">
        <f>INDEX(product!D:D,MATCH(F8209,product!A:A,))</f>
        <v>Avery 499</v>
      </c>
    </row>
    <row r="8210" spans="1:13" x14ac:dyDescent="0.25">
      <c r="A8210" s="1" t="s">
        <v>4112</v>
      </c>
      <c r="B8210" s="2">
        <v>41981</v>
      </c>
      <c r="C8210" s="2">
        <v>41986</v>
      </c>
      <c r="D8210" s="1" t="s">
        <v>19</v>
      </c>
      <c r="E8210" s="1" t="s">
        <v>3211</v>
      </c>
      <c r="F8210" s="1" t="s">
        <v>1318</v>
      </c>
      <c r="G8210">
        <v>6.4560000000000004</v>
      </c>
      <c r="H8210">
        <v>4</v>
      </c>
      <c r="I8210">
        <v>0.7</v>
      </c>
      <c r="J8210">
        <v>-4.5191999999999997</v>
      </c>
      <c r="K8210" t="str">
        <f>INDEX(product!B:B,MATCH('TABELA TOTAL'!$F3667,product!A:A,0))</f>
        <v>Office Supplies</v>
      </c>
      <c r="L8210" t="str">
        <f>INDEX(product!C:C,MATCH(F8210,product!A:A,))</f>
        <v>Binders</v>
      </c>
      <c r="M8210" t="str">
        <f>INDEX(product!D:D,MATCH(F8210,product!A:A,))</f>
        <v>Acco PRESSTEX Data Binder with Storage Hooks, Dark Blue, 9 1/2" X 11"</v>
      </c>
    </row>
    <row r="8211" spans="1:13" x14ac:dyDescent="0.25">
      <c r="A8211" s="1" t="s">
        <v>4112</v>
      </c>
      <c r="B8211" s="2">
        <v>41981</v>
      </c>
      <c r="C8211" s="2">
        <v>41986</v>
      </c>
      <c r="D8211" s="1" t="s">
        <v>19</v>
      </c>
      <c r="E8211" s="1" t="s">
        <v>3211</v>
      </c>
      <c r="F8211" s="1" t="s">
        <v>3830</v>
      </c>
      <c r="G8211">
        <v>52.68</v>
      </c>
      <c r="H8211">
        <v>3</v>
      </c>
      <c r="I8211">
        <v>0.2</v>
      </c>
      <c r="J8211">
        <v>19.754999999999999</v>
      </c>
      <c r="K8211" t="str">
        <f>INDEX(product!B:B,MATCH('TABELA TOTAL'!$F3668,product!A:A,0))</f>
        <v>Office Supplies</v>
      </c>
      <c r="L8211" t="str">
        <f>INDEX(product!C:C,MATCH(F8211,product!A:A,))</f>
        <v>Phones</v>
      </c>
      <c r="M8211" t="str">
        <f>INDEX(product!D:D,MATCH(F8211,product!A:A,))</f>
        <v>Samsung HM1900 Bluetooth Headset</v>
      </c>
    </row>
    <row r="8212" spans="1:13" x14ac:dyDescent="0.25">
      <c r="A8212" s="1" t="s">
        <v>4112</v>
      </c>
      <c r="B8212" s="2">
        <v>41981</v>
      </c>
      <c r="C8212" s="2">
        <v>41986</v>
      </c>
      <c r="D8212" s="1" t="s">
        <v>19</v>
      </c>
      <c r="E8212" s="1" t="s">
        <v>3211</v>
      </c>
      <c r="F8212" s="1" t="s">
        <v>4113</v>
      </c>
      <c r="G8212">
        <v>13.88</v>
      </c>
      <c r="H8212">
        <v>5</v>
      </c>
      <c r="I8212">
        <v>0.2</v>
      </c>
      <c r="J8212">
        <v>-2.6025</v>
      </c>
      <c r="K8212" t="str">
        <f>INDEX(product!B:B,MATCH('TABELA TOTAL'!$F3669,product!A:A,0))</f>
        <v>Office Supplies</v>
      </c>
      <c r="L8212" t="str">
        <f>INDEX(product!C:C,MATCH(F8212,product!A:A,))</f>
        <v>Supplies</v>
      </c>
      <c r="M8212" t="str">
        <f>INDEX(product!D:D,MATCH(F8212,product!A:A,))</f>
        <v>Acco Side-Punched Conventional Columnar Pads</v>
      </c>
    </row>
    <row r="8213" spans="1:13" x14ac:dyDescent="0.25">
      <c r="A8213" s="1" t="s">
        <v>4112</v>
      </c>
      <c r="B8213" s="2">
        <v>41981</v>
      </c>
      <c r="C8213" s="2">
        <v>41986</v>
      </c>
      <c r="D8213" s="1" t="s">
        <v>19</v>
      </c>
      <c r="E8213" s="1" t="s">
        <v>3211</v>
      </c>
      <c r="F8213" s="1" t="s">
        <v>3433</v>
      </c>
      <c r="G8213">
        <v>103.92</v>
      </c>
      <c r="H8213">
        <v>10</v>
      </c>
      <c r="I8213">
        <v>0.2</v>
      </c>
      <c r="J8213">
        <v>-18.186</v>
      </c>
      <c r="K8213" t="str">
        <f>INDEX(product!B:B,MATCH('TABELA TOTAL'!$F3670,product!A:A,0))</f>
        <v>Furniture</v>
      </c>
      <c r="L8213" t="str">
        <f>INDEX(product!C:C,MATCH(F8213,product!A:A,))</f>
        <v>Accessories</v>
      </c>
      <c r="M8213" t="str">
        <f>INDEX(product!D:D,MATCH(F8213,product!A:A,))</f>
        <v>SanDisk Ultra 16 GB MicroSDHC Class 10 Memory Card</v>
      </c>
    </row>
    <row r="8214" spans="1:13" x14ac:dyDescent="0.25">
      <c r="A8214" s="1" t="s">
        <v>4112</v>
      </c>
      <c r="B8214" s="2">
        <v>41981</v>
      </c>
      <c r="C8214" s="2">
        <v>41986</v>
      </c>
      <c r="D8214" s="1" t="s">
        <v>19</v>
      </c>
      <c r="E8214" s="1" t="s">
        <v>3211</v>
      </c>
      <c r="F8214" s="1" t="s">
        <v>4114</v>
      </c>
      <c r="G8214">
        <v>11.52</v>
      </c>
      <c r="H8214">
        <v>5</v>
      </c>
      <c r="I8214">
        <v>0.2</v>
      </c>
      <c r="J8214">
        <v>3.7440000000000002</v>
      </c>
      <c r="K8214" t="str">
        <f>INDEX(product!B:B,MATCH('TABELA TOTAL'!$F3671,product!A:A,0))</f>
        <v>Technology</v>
      </c>
      <c r="L8214" t="str">
        <f>INDEX(product!C:C,MATCH(F8214,product!A:A,))</f>
        <v>Labels</v>
      </c>
      <c r="M8214" t="str">
        <f>INDEX(product!D:D,MATCH(F8214,product!A:A,))</f>
        <v>Avery 492</v>
      </c>
    </row>
    <row r="8215" spans="1:13" x14ac:dyDescent="0.25">
      <c r="A8215" s="1" t="s">
        <v>4112</v>
      </c>
      <c r="B8215" s="2">
        <v>41981</v>
      </c>
      <c r="C8215" s="2">
        <v>41986</v>
      </c>
      <c r="D8215" s="1" t="s">
        <v>19</v>
      </c>
      <c r="E8215" s="1" t="s">
        <v>3211</v>
      </c>
      <c r="F8215" s="1" t="s">
        <v>122</v>
      </c>
      <c r="G8215">
        <v>10.368</v>
      </c>
      <c r="H8215">
        <v>2</v>
      </c>
      <c r="I8215">
        <v>0.2</v>
      </c>
      <c r="J8215">
        <v>3.6288</v>
      </c>
      <c r="K8215" t="str">
        <f>INDEX(product!B:B,MATCH('TABELA TOTAL'!$F3672,product!A:A,0))</f>
        <v>Furniture</v>
      </c>
      <c r="L8215" t="str">
        <f>INDEX(product!C:C,MATCH(F8215,product!A:A,))</f>
        <v>Paper</v>
      </c>
      <c r="M8215" t="str">
        <f>INDEX(product!D:D,MATCH(F8215,product!A:A,))</f>
        <v>Xerox 232</v>
      </c>
    </row>
    <row r="8216" spans="1:13" x14ac:dyDescent="0.25">
      <c r="A8216" s="1" t="s">
        <v>4112</v>
      </c>
      <c r="B8216" s="2">
        <v>41981</v>
      </c>
      <c r="C8216" s="2">
        <v>41986</v>
      </c>
      <c r="D8216" s="1" t="s">
        <v>19</v>
      </c>
      <c r="E8216" s="1" t="s">
        <v>3211</v>
      </c>
      <c r="F8216" s="1" t="s">
        <v>4115</v>
      </c>
      <c r="G8216">
        <v>39.072000000000003</v>
      </c>
      <c r="H8216">
        <v>3</v>
      </c>
      <c r="I8216">
        <v>0.2</v>
      </c>
      <c r="J8216">
        <v>2.9304000000000001</v>
      </c>
      <c r="K8216" t="str">
        <f>INDEX(product!B:B,MATCH('TABELA TOTAL'!$F3673,product!A:A,0))</f>
        <v>Office Supplies</v>
      </c>
      <c r="L8216" t="str">
        <f>INDEX(product!C:C,MATCH(F8216,product!A:A,))</f>
        <v>Storage</v>
      </c>
      <c r="M8216" t="str">
        <f>INDEX(product!D:D,MATCH(F8216,product!A:A,))</f>
        <v>Adjustable Personal File Tote</v>
      </c>
    </row>
    <row r="8217" spans="1:13" x14ac:dyDescent="0.25">
      <c r="A8217" s="1" t="s">
        <v>4142</v>
      </c>
      <c r="B8217" s="2">
        <v>41981</v>
      </c>
      <c r="C8217" s="2">
        <v>41983</v>
      </c>
      <c r="D8217" s="1" t="s">
        <v>11</v>
      </c>
      <c r="E8217" s="1" t="s">
        <v>3029</v>
      </c>
      <c r="F8217" s="1" t="s">
        <v>1239</v>
      </c>
      <c r="G8217">
        <v>45.68</v>
      </c>
      <c r="H8217">
        <v>2</v>
      </c>
      <c r="I8217">
        <v>0</v>
      </c>
      <c r="J8217">
        <v>21.012799999999999</v>
      </c>
      <c r="K8217" t="str">
        <f>INDEX(product!B:B,MATCH('TABELA TOTAL'!$F3716,product!A:A,0))</f>
        <v>Technology</v>
      </c>
      <c r="L8217" t="str">
        <f>INDEX(product!C:C,MATCH(F8217,product!A:A,))</f>
        <v>Paper</v>
      </c>
      <c r="M8217" t="str">
        <f>INDEX(product!D:D,MATCH(F8217,product!A:A,))</f>
        <v>Xerox 1964</v>
      </c>
    </row>
    <row r="8218" spans="1:13" x14ac:dyDescent="0.25">
      <c r="A8218" s="1" t="s">
        <v>4142</v>
      </c>
      <c r="B8218" s="2">
        <v>41981</v>
      </c>
      <c r="C8218" s="2">
        <v>41983</v>
      </c>
      <c r="D8218" s="1" t="s">
        <v>11</v>
      </c>
      <c r="E8218" s="1" t="s">
        <v>3029</v>
      </c>
      <c r="F8218" s="1" t="s">
        <v>586</v>
      </c>
      <c r="G8218">
        <v>603.91999999999996</v>
      </c>
      <c r="H8218">
        <v>5</v>
      </c>
      <c r="I8218">
        <v>0.2</v>
      </c>
      <c r="J8218">
        <v>45.293999999999997</v>
      </c>
      <c r="K8218" t="str">
        <f>INDEX(product!B:B,MATCH('TABELA TOTAL'!$F3717,product!A:A,0))</f>
        <v>Technology</v>
      </c>
      <c r="L8218" t="str">
        <f>INDEX(product!C:C,MATCH(F8218,product!A:A,))</f>
        <v>Chairs</v>
      </c>
      <c r="M8218" t="str">
        <f>INDEX(product!D:D,MATCH(F8218,product!A:A,))</f>
        <v>DMI Arturo Collection Mission-style Design Wood Chair</v>
      </c>
    </row>
    <row r="8219" spans="1:13" x14ac:dyDescent="0.25">
      <c r="A8219" s="1" t="s">
        <v>7260</v>
      </c>
      <c r="B8219" s="2">
        <v>41981</v>
      </c>
      <c r="C8219" s="2">
        <v>41988</v>
      </c>
      <c r="D8219" s="1" t="s">
        <v>19</v>
      </c>
      <c r="E8219" s="1" t="s">
        <v>1098</v>
      </c>
      <c r="F8219" s="1" t="s">
        <v>132</v>
      </c>
      <c r="G8219">
        <v>39.880000000000003</v>
      </c>
      <c r="H8219">
        <v>2</v>
      </c>
      <c r="I8219">
        <v>0</v>
      </c>
      <c r="J8219">
        <v>11.166399999999999</v>
      </c>
      <c r="K8219" t="str">
        <f>INDEX(product!B:B,MATCH('TABELA TOTAL'!$F9214,product!A:A,0))</f>
        <v>Technology</v>
      </c>
      <c r="L8219" t="str">
        <f>INDEX(product!C:C,MATCH(F8219,product!A:A,))</f>
        <v>Furnishings</v>
      </c>
      <c r="M8219" t="str">
        <f>INDEX(product!D:D,MATCH(F8219,product!A:A,))</f>
        <v>Luxo Economy Swing Arm Lamp</v>
      </c>
    </row>
    <row r="8220" spans="1:13" x14ac:dyDescent="0.25">
      <c r="A8220" s="1" t="s">
        <v>7260</v>
      </c>
      <c r="B8220" s="2">
        <v>41981</v>
      </c>
      <c r="C8220" s="2">
        <v>41988</v>
      </c>
      <c r="D8220" s="1" t="s">
        <v>19</v>
      </c>
      <c r="E8220" s="1" t="s">
        <v>1098</v>
      </c>
      <c r="F8220" s="1" t="s">
        <v>2439</v>
      </c>
      <c r="G8220">
        <v>79.44</v>
      </c>
      <c r="H8220">
        <v>3</v>
      </c>
      <c r="I8220">
        <v>0</v>
      </c>
      <c r="J8220">
        <v>28.598400000000002</v>
      </c>
      <c r="K8220" t="str">
        <f>INDEX(product!B:B,MATCH('TABELA TOTAL'!$F9215,product!A:A,0))</f>
        <v>Office Supplies</v>
      </c>
      <c r="L8220" t="str">
        <f>INDEX(product!C:C,MATCH(F8220,product!A:A,))</f>
        <v>Furnishings</v>
      </c>
      <c r="M8220" t="str">
        <f>INDEX(product!D:D,MATCH(F8220,product!A:A,))</f>
        <v>DAX Natural Wood-Tone Poster Frame</v>
      </c>
    </row>
    <row r="8221" spans="1:13" x14ac:dyDescent="0.25">
      <c r="A8221" s="1" t="s">
        <v>5123</v>
      </c>
      <c r="B8221" s="2">
        <v>41980</v>
      </c>
      <c r="C8221" s="2">
        <v>41986</v>
      </c>
      <c r="D8221" s="1" t="s">
        <v>19</v>
      </c>
      <c r="E8221" s="1" t="s">
        <v>599</v>
      </c>
      <c r="F8221" s="1" t="s">
        <v>2059</v>
      </c>
      <c r="G8221">
        <v>105.52</v>
      </c>
      <c r="H8221">
        <v>4</v>
      </c>
      <c r="I8221">
        <v>0</v>
      </c>
      <c r="J8221">
        <v>48.539200000000001</v>
      </c>
      <c r="K8221" t="str">
        <f>INDEX(product!B:B,MATCH('TABELA TOTAL'!$F5280,product!A:A,0))</f>
        <v>Office Supplies</v>
      </c>
      <c r="L8221" t="str">
        <f>INDEX(product!C:C,MATCH(F8221,product!A:A,))</f>
        <v>Paper</v>
      </c>
      <c r="M8221" t="str">
        <f>INDEX(product!D:D,MATCH(F8221,product!A:A,))</f>
        <v>Xerox 1909</v>
      </c>
    </row>
    <row r="8222" spans="1:13" x14ac:dyDescent="0.25">
      <c r="A8222" s="1" t="s">
        <v>6204</v>
      </c>
      <c r="B8222" s="2">
        <v>41980</v>
      </c>
      <c r="C8222" s="2">
        <v>41983</v>
      </c>
      <c r="D8222" s="1" t="s">
        <v>79</v>
      </c>
      <c r="E8222" s="1" t="s">
        <v>1000</v>
      </c>
      <c r="F8222" s="1" t="s">
        <v>1350</v>
      </c>
      <c r="G8222">
        <v>8.64</v>
      </c>
      <c r="H8222">
        <v>3</v>
      </c>
      <c r="I8222">
        <v>0</v>
      </c>
      <c r="J8222">
        <v>2.4192</v>
      </c>
      <c r="K8222" t="str">
        <f>INDEX(product!B:B,MATCH('TABELA TOTAL'!$F7238,product!A:A,0))</f>
        <v>Office Supplies</v>
      </c>
      <c r="L8222" t="str">
        <f>INDEX(product!C:C,MATCH(F8222,product!A:A,))</f>
        <v>Art</v>
      </c>
      <c r="M8222" t="str">
        <f>INDEX(product!D:D,MATCH(F8222,product!A:A,))</f>
        <v>Newell 32</v>
      </c>
    </row>
    <row r="8223" spans="1:13" x14ac:dyDescent="0.25">
      <c r="A8223" s="1" t="s">
        <v>6635</v>
      </c>
      <c r="B8223" s="2">
        <v>41980</v>
      </c>
      <c r="C8223" s="2">
        <v>41986</v>
      </c>
      <c r="D8223" s="1" t="s">
        <v>19</v>
      </c>
      <c r="E8223" s="1" t="s">
        <v>1598</v>
      </c>
      <c r="F8223" s="1" t="s">
        <v>3447</v>
      </c>
      <c r="G8223">
        <v>269.36</v>
      </c>
      <c r="H8223">
        <v>7</v>
      </c>
      <c r="I8223">
        <v>0</v>
      </c>
      <c r="J8223">
        <v>70.033600000000007</v>
      </c>
      <c r="K8223" t="str">
        <f>INDEX(product!B:B,MATCH('TABELA TOTAL'!$F8092,product!A:A,0))</f>
        <v>Furniture</v>
      </c>
      <c r="L8223" t="str">
        <f>INDEX(product!C:C,MATCH(F8223,product!A:A,))</f>
        <v>Storage</v>
      </c>
      <c r="M8223" t="str">
        <f>INDEX(product!D:D,MATCH(F8223,product!A:A,))</f>
        <v>Advantus Rolling Drawer Organizers</v>
      </c>
    </row>
    <row r="8224" spans="1:13" x14ac:dyDescent="0.25">
      <c r="A8224" s="1" t="s">
        <v>7112</v>
      </c>
      <c r="B8224" s="2">
        <v>41980</v>
      </c>
      <c r="C8224" s="2">
        <v>41981</v>
      </c>
      <c r="D8224" s="1" t="s">
        <v>79</v>
      </c>
      <c r="E8224" s="1" t="s">
        <v>1719</v>
      </c>
      <c r="F8224" s="1" t="s">
        <v>3352</v>
      </c>
      <c r="G8224">
        <v>164.88</v>
      </c>
      <c r="H8224">
        <v>3</v>
      </c>
      <c r="I8224">
        <v>0</v>
      </c>
      <c r="J8224">
        <v>80.791200000000003</v>
      </c>
      <c r="K8224" t="str">
        <f>INDEX(product!B:B,MATCH('TABELA TOTAL'!$F8946,product!A:A,0))</f>
        <v>Office Supplies</v>
      </c>
      <c r="L8224" t="str">
        <f>INDEX(product!C:C,MATCH(F8224,product!A:A,))</f>
        <v>Paper</v>
      </c>
      <c r="M8224" t="str">
        <f>INDEX(product!D:D,MATCH(F8224,product!A:A,))</f>
        <v>Green Bar Computer Printout Paper</v>
      </c>
    </row>
    <row r="8225" spans="1:13" x14ac:dyDescent="0.25">
      <c r="A8225" s="1" t="s">
        <v>3418</v>
      </c>
      <c r="B8225" s="2">
        <v>41979</v>
      </c>
      <c r="C8225" s="2">
        <v>41981</v>
      </c>
      <c r="D8225" s="1" t="s">
        <v>11</v>
      </c>
      <c r="E8225" s="1" t="s">
        <v>722</v>
      </c>
      <c r="F8225" s="1" t="s">
        <v>1150</v>
      </c>
      <c r="G8225">
        <v>23.975999999999999</v>
      </c>
      <c r="H8225">
        <v>3</v>
      </c>
      <c r="I8225">
        <v>0.6</v>
      </c>
      <c r="J8225">
        <v>-14.3856</v>
      </c>
      <c r="K8225" t="str">
        <f>INDEX(product!B:B,MATCH('TABELA TOTAL'!$F2721,product!A:A,0))</f>
        <v>Office Supplies</v>
      </c>
      <c r="L8225" t="str">
        <f>INDEX(product!C:C,MATCH(F8225,product!A:A,))</f>
        <v>Furnishings</v>
      </c>
      <c r="M8225" t="str">
        <f>INDEX(product!D:D,MATCH(F8225,product!A:A,))</f>
        <v>12-1/2 Diameter Round Wall Clock</v>
      </c>
    </row>
    <row r="8226" spans="1:13" x14ac:dyDescent="0.25">
      <c r="A8226" s="1" t="s">
        <v>3635</v>
      </c>
      <c r="B8226" s="2">
        <v>41979</v>
      </c>
      <c r="C8226" s="2">
        <v>41984</v>
      </c>
      <c r="D8226" s="1" t="s">
        <v>11</v>
      </c>
      <c r="E8226" s="1" t="s">
        <v>233</v>
      </c>
      <c r="F8226" s="1" t="s">
        <v>662</v>
      </c>
      <c r="G8226">
        <v>53.423999999999999</v>
      </c>
      <c r="H8226">
        <v>3</v>
      </c>
      <c r="I8226">
        <v>0.2</v>
      </c>
      <c r="J8226">
        <v>4.6745999999999999</v>
      </c>
      <c r="K8226" t="str">
        <f>INDEX(product!B:B,MATCH('TABELA TOTAL'!$F2985,product!A:A,0))</f>
        <v>Office Supplies</v>
      </c>
      <c r="L8226" t="str">
        <f>INDEX(product!C:C,MATCH(F8226,product!A:A,))</f>
        <v>Storage</v>
      </c>
      <c r="M8226" t="str">
        <f>INDEX(product!D:D,MATCH(F8226,product!A:A,))</f>
        <v>File Shuttle I and Handi-File</v>
      </c>
    </row>
    <row r="8227" spans="1:13" x14ac:dyDescent="0.25">
      <c r="A8227" s="1" t="s">
        <v>3635</v>
      </c>
      <c r="B8227" s="2">
        <v>41979</v>
      </c>
      <c r="C8227" s="2">
        <v>41984</v>
      </c>
      <c r="D8227" s="1" t="s">
        <v>11</v>
      </c>
      <c r="E8227" s="1" t="s">
        <v>233</v>
      </c>
      <c r="F8227" s="1" t="s">
        <v>2892</v>
      </c>
      <c r="G8227">
        <v>275.49</v>
      </c>
      <c r="H8227">
        <v>1</v>
      </c>
      <c r="I8227">
        <v>0.5</v>
      </c>
      <c r="J8227">
        <v>-170.8038</v>
      </c>
      <c r="K8227" t="str">
        <f>INDEX(product!B:B,MATCH('TABELA TOTAL'!$F2986,product!A:A,0))</f>
        <v>Furniture</v>
      </c>
      <c r="L8227" t="str">
        <f>INDEX(product!C:C,MATCH(F8227,product!A:A,))</f>
        <v>Tables</v>
      </c>
      <c r="M8227" t="str">
        <f>INDEX(product!D:D,MATCH(F8227,product!A:A,))</f>
        <v>Chromcraft Bull-Nose Wood 48" x 96" Rectangular Conference Tables</v>
      </c>
    </row>
    <row r="8228" spans="1:13" x14ac:dyDescent="0.25">
      <c r="A8228" s="1" t="s">
        <v>5017</v>
      </c>
      <c r="B8228" s="2">
        <v>41979</v>
      </c>
      <c r="C8228" s="2">
        <v>41983</v>
      </c>
      <c r="D8228" s="1" t="s">
        <v>19</v>
      </c>
      <c r="E8228" s="1" t="s">
        <v>1414</v>
      </c>
      <c r="F8228" s="1" t="s">
        <v>3037</v>
      </c>
      <c r="G8228">
        <v>14.016</v>
      </c>
      <c r="H8228">
        <v>4</v>
      </c>
      <c r="I8228">
        <v>0.8</v>
      </c>
      <c r="J8228">
        <v>-31.536000000000001</v>
      </c>
      <c r="K8228" t="str">
        <f>INDEX(product!B:B,MATCH('TABELA TOTAL'!$F5095,product!A:A,0))</f>
        <v>Technology</v>
      </c>
      <c r="L8228" t="str">
        <f>INDEX(product!C:C,MATCH(F8228,product!A:A,))</f>
        <v>Appliances</v>
      </c>
      <c r="M8228" t="str">
        <f>INDEX(product!D:D,MATCH(F8228,product!A:A,))</f>
        <v>Bionaire 99.97% HEPA Air Cleaner</v>
      </c>
    </row>
    <row r="8229" spans="1:13" x14ac:dyDescent="0.25">
      <c r="A8229" s="1" t="s">
        <v>5017</v>
      </c>
      <c r="B8229" s="2">
        <v>41979</v>
      </c>
      <c r="C8229" s="2">
        <v>41983</v>
      </c>
      <c r="D8229" s="1" t="s">
        <v>19</v>
      </c>
      <c r="E8229" s="1" t="s">
        <v>1414</v>
      </c>
      <c r="F8229" s="1" t="s">
        <v>1787</v>
      </c>
      <c r="G8229">
        <v>214.95</v>
      </c>
      <c r="H8229">
        <v>5</v>
      </c>
      <c r="I8229">
        <v>0.5</v>
      </c>
      <c r="J8229">
        <v>-120.372</v>
      </c>
      <c r="K8229" t="str">
        <f>INDEX(product!B:B,MATCH('TABELA TOTAL'!$F5096,product!A:A,0))</f>
        <v>Office Supplies</v>
      </c>
      <c r="L8229" t="str">
        <f>INDEX(product!C:C,MATCH(F8229,product!A:A,))</f>
        <v>Tables</v>
      </c>
      <c r="M8229" t="str">
        <f>INDEX(product!D:D,MATCH(F8229,product!A:A,))</f>
        <v>KI Adjustable-Height Table</v>
      </c>
    </row>
    <row r="8230" spans="1:13" x14ac:dyDescent="0.25">
      <c r="A8230" s="1" t="s">
        <v>5017</v>
      </c>
      <c r="B8230" s="2">
        <v>41979</v>
      </c>
      <c r="C8230" s="2">
        <v>41983</v>
      </c>
      <c r="D8230" s="1" t="s">
        <v>19</v>
      </c>
      <c r="E8230" s="1" t="s">
        <v>1414</v>
      </c>
      <c r="F8230" s="1" t="s">
        <v>1807</v>
      </c>
      <c r="G8230">
        <v>35.04</v>
      </c>
      <c r="H8230">
        <v>4</v>
      </c>
      <c r="I8230">
        <v>0.2</v>
      </c>
      <c r="J8230">
        <v>-7.008</v>
      </c>
      <c r="K8230" t="str">
        <f>INDEX(product!B:B,MATCH('TABELA TOTAL'!$F5097,product!A:A,0))</f>
        <v>Office Supplies</v>
      </c>
      <c r="L8230" t="str">
        <f>INDEX(product!C:C,MATCH(F8230,product!A:A,))</f>
        <v>Phones</v>
      </c>
      <c r="M8230" t="str">
        <f>INDEX(product!D:D,MATCH(F8230,product!A:A,))</f>
        <v>Shocksock Galaxy S4 Armband</v>
      </c>
    </row>
    <row r="8231" spans="1:13" x14ac:dyDescent="0.25">
      <c r="A8231" s="1" t="s">
        <v>5017</v>
      </c>
      <c r="B8231" s="2">
        <v>41979</v>
      </c>
      <c r="C8231" s="2">
        <v>41983</v>
      </c>
      <c r="D8231" s="1" t="s">
        <v>19</v>
      </c>
      <c r="E8231" s="1" t="s">
        <v>1414</v>
      </c>
      <c r="F8231" s="1" t="s">
        <v>2477</v>
      </c>
      <c r="G8231">
        <v>10.776</v>
      </c>
      <c r="H8231">
        <v>3</v>
      </c>
      <c r="I8231">
        <v>0.6</v>
      </c>
      <c r="J8231">
        <v>-4.8491999999999997</v>
      </c>
      <c r="K8231" t="str">
        <f>INDEX(product!B:B,MATCH('TABELA TOTAL'!$F5098,product!A:A,0))</f>
        <v>Office Supplies</v>
      </c>
      <c r="L8231" t="str">
        <f>INDEX(product!C:C,MATCH(F8231,product!A:A,))</f>
        <v>Furnishings</v>
      </c>
      <c r="M8231" t="str">
        <f>INDEX(product!D:D,MATCH(F8231,product!A:A,))</f>
        <v>Nu-Dell Float Frame 11 x 14 1/2</v>
      </c>
    </row>
    <row r="8232" spans="1:13" x14ac:dyDescent="0.25">
      <c r="A8232" s="1" t="s">
        <v>5017</v>
      </c>
      <c r="B8232" s="2">
        <v>41979</v>
      </c>
      <c r="C8232" s="2">
        <v>41983</v>
      </c>
      <c r="D8232" s="1" t="s">
        <v>19</v>
      </c>
      <c r="E8232" s="1" t="s">
        <v>1414</v>
      </c>
      <c r="F8232" s="1" t="s">
        <v>2243</v>
      </c>
      <c r="G8232">
        <v>4.5999999999999996</v>
      </c>
      <c r="H8232">
        <v>2</v>
      </c>
      <c r="I8232">
        <v>0.8</v>
      </c>
      <c r="J8232">
        <v>-8.0500000000000007</v>
      </c>
      <c r="K8232" t="str">
        <f>INDEX(product!B:B,MATCH('TABELA TOTAL'!$F5099,product!A:A,0))</f>
        <v>Office Supplies</v>
      </c>
      <c r="L8232" t="str">
        <f>INDEX(product!C:C,MATCH(F8232,product!A:A,))</f>
        <v>Binders</v>
      </c>
      <c r="M8232" t="str">
        <f>INDEX(product!D:D,MATCH(F8232,product!A:A,))</f>
        <v>Ibico Covers for Plastic or Wire Binding Elements</v>
      </c>
    </row>
    <row r="8233" spans="1:13" x14ac:dyDescent="0.25">
      <c r="A8233" s="1" t="s">
        <v>5017</v>
      </c>
      <c r="B8233" s="2">
        <v>41979</v>
      </c>
      <c r="C8233" s="2">
        <v>41983</v>
      </c>
      <c r="D8233" s="1" t="s">
        <v>19</v>
      </c>
      <c r="E8233" s="1" t="s">
        <v>1414</v>
      </c>
      <c r="F8233" s="1" t="s">
        <v>435</v>
      </c>
      <c r="G8233">
        <v>35.167999999999999</v>
      </c>
      <c r="H8233">
        <v>2</v>
      </c>
      <c r="I8233">
        <v>0.2</v>
      </c>
      <c r="J8233">
        <v>-8.3523999999999994</v>
      </c>
      <c r="K8233" t="str">
        <f>INDEX(product!B:B,MATCH('TABELA TOTAL'!$F5100,product!A:A,0))</f>
        <v>Office Supplies</v>
      </c>
      <c r="L8233" t="str">
        <f>INDEX(product!C:C,MATCH(F8233,product!A:A,))</f>
        <v>Storage</v>
      </c>
      <c r="M8233" t="str">
        <f>INDEX(product!D:D,MATCH(F8233,product!A:A,))</f>
        <v>Rogers Deluxe File Chest</v>
      </c>
    </row>
    <row r="8234" spans="1:13" x14ac:dyDescent="0.25">
      <c r="A8234" s="1" t="s">
        <v>6115</v>
      </c>
      <c r="B8234" s="2">
        <v>41979</v>
      </c>
      <c r="C8234" s="2">
        <v>41981</v>
      </c>
      <c r="D8234" s="1" t="s">
        <v>79</v>
      </c>
      <c r="E8234" s="1" t="s">
        <v>1210</v>
      </c>
      <c r="F8234" s="1" t="s">
        <v>1546</v>
      </c>
      <c r="G8234">
        <v>1261.33</v>
      </c>
      <c r="H8234">
        <v>7</v>
      </c>
      <c r="I8234">
        <v>0</v>
      </c>
      <c r="J8234">
        <v>327.94580000000002</v>
      </c>
      <c r="K8234" t="str">
        <f>INDEX(product!B:B,MATCH('TABELA TOTAL'!$F7067,product!A:A,0))</f>
        <v>Office Supplies</v>
      </c>
      <c r="L8234" t="str">
        <f>INDEX(product!C:C,MATCH(F8234,product!A:A,))</f>
        <v>Storage</v>
      </c>
      <c r="M8234" t="str">
        <f>INDEX(product!D:D,MATCH(F8234,product!A:A,))</f>
        <v>Standard Rollaway File with Lock</v>
      </c>
    </row>
    <row r="8235" spans="1:13" x14ac:dyDescent="0.25">
      <c r="A8235" s="1" t="s">
        <v>6475</v>
      </c>
      <c r="B8235" s="2">
        <v>41979</v>
      </c>
      <c r="C8235" s="2">
        <v>41984</v>
      </c>
      <c r="D8235" s="1" t="s">
        <v>19</v>
      </c>
      <c r="E8235" s="1" t="s">
        <v>5331</v>
      </c>
      <c r="F8235" s="1" t="s">
        <v>2059</v>
      </c>
      <c r="G8235">
        <v>42.207999999999998</v>
      </c>
      <c r="H8235">
        <v>2</v>
      </c>
      <c r="I8235">
        <v>0.2</v>
      </c>
      <c r="J8235">
        <v>13.717599999999999</v>
      </c>
      <c r="K8235" t="str">
        <f>INDEX(product!B:B,MATCH('TABELA TOTAL'!$F7762,product!A:A,0))</f>
        <v>Office Supplies</v>
      </c>
      <c r="L8235" t="str">
        <f>INDEX(product!C:C,MATCH(F8235,product!A:A,))</f>
        <v>Paper</v>
      </c>
      <c r="M8235" t="str">
        <f>INDEX(product!D:D,MATCH(F8235,product!A:A,))</f>
        <v>Xerox 1909</v>
      </c>
    </row>
    <row r="8236" spans="1:13" x14ac:dyDescent="0.25">
      <c r="A8236" s="1" t="s">
        <v>136</v>
      </c>
      <c r="B8236" s="2">
        <v>41978</v>
      </c>
      <c r="C8236" s="2">
        <v>41983</v>
      </c>
      <c r="D8236" s="1" t="s">
        <v>19</v>
      </c>
      <c r="E8236" s="1" t="s">
        <v>137</v>
      </c>
      <c r="F8236" s="1" t="s">
        <v>138</v>
      </c>
      <c r="G8236">
        <v>1113.0239999999999</v>
      </c>
      <c r="H8236">
        <v>8</v>
      </c>
      <c r="I8236">
        <v>0.2</v>
      </c>
      <c r="J8236">
        <v>111.30240000000001</v>
      </c>
      <c r="K8236" t="str">
        <f>INDEX(product!B:B,MATCH('TABELA TOTAL'!$F69,product!A:A,0))</f>
        <v>Office Supplies</v>
      </c>
      <c r="L8236" t="str">
        <f>INDEX(product!C:C,MATCH(F8236,product!A:A,))</f>
        <v>Art</v>
      </c>
      <c r="M8236" t="str">
        <f>INDEX(product!D:D,MATCH(F8236,product!A:A,))</f>
        <v>Hunt BOSTON Model 1606 High-Volume Electric Pencil Sharpener, Beige</v>
      </c>
    </row>
    <row r="8237" spans="1:13" x14ac:dyDescent="0.25">
      <c r="A8237" s="1" t="s">
        <v>136</v>
      </c>
      <c r="B8237" s="2">
        <v>41978</v>
      </c>
      <c r="C8237" s="2">
        <v>41983</v>
      </c>
      <c r="D8237" s="1" t="s">
        <v>19</v>
      </c>
      <c r="E8237" s="1" t="s">
        <v>137</v>
      </c>
      <c r="F8237" s="1" t="s">
        <v>139</v>
      </c>
      <c r="G8237">
        <v>167.96799999999999</v>
      </c>
      <c r="H8237">
        <v>4</v>
      </c>
      <c r="I8237">
        <v>0.2</v>
      </c>
      <c r="J8237">
        <v>62.988</v>
      </c>
      <c r="K8237" t="str">
        <f>INDEX(product!B:B,MATCH('TABELA TOTAL'!$F70,product!A:A,0))</f>
        <v>Office Supplies</v>
      </c>
      <c r="L8237" t="str">
        <f>INDEX(product!C:C,MATCH(F8237,product!A:A,))</f>
        <v>Phones</v>
      </c>
      <c r="M8237" t="str">
        <f>INDEX(product!D:D,MATCH(F8237,product!A:A,))</f>
        <v>netTALK DUO VoIP Telephone Service</v>
      </c>
    </row>
    <row r="8238" spans="1:13" x14ac:dyDescent="0.25">
      <c r="A8238" s="1" t="s">
        <v>353</v>
      </c>
      <c r="B8238" s="2">
        <v>41978</v>
      </c>
      <c r="C8238" s="2">
        <v>41982</v>
      </c>
      <c r="D8238" s="1" t="s">
        <v>11</v>
      </c>
      <c r="E8238" s="1" t="s">
        <v>354</v>
      </c>
      <c r="F8238" s="1" t="s">
        <v>355</v>
      </c>
      <c r="G8238">
        <v>24.815999999999999</v>
      </c>
      <c r="H8238">
        <v>2</v>
      </c>
      <c r="I8238">
        <v>0.2</v>
      </c>
      <c r="J8238">
        <v>1.8612</v>
      </c>
      <c r="K8238" t="str">
        <f>INDEX(product!B:B,MATCH('TABELA TOTAL'!$F182,product!A:A,0))</f>
        <v>Furniture</v>
      </c>
      <c r="L8238" t="str">
        <f>INDEX(product!C:C,MATCH(F8238,product!A:A,))</f>
        <v>Storage</v>
      </c>
      <c r="M8238" t="str">
        <f>INDEX(product!D:D,MATCH(F8238,product!A:A,))</f>
        <v>Tenex File Box, Personal Filing Tote with Lid, Black</v>
      </c>
    </row>
    <row r="8239" spans="1:13" x14ac:dyDescent="0.25">
      <c r="A8239" s="1" t="s">
        <v>353</v>
      </c>
      <c r="B8239" s="2">
        <v>41978</v>
      </c>
      <c r="C8239" s="2">
        <v>41982</v>
      </c>
      <c r="D8239" s="1" t="s">
        <v>11</v>
      </c>
      <c r="E8239" s="1" t="s">
        <v>354</v>
      </c>
      <c r="F8239" s="1" t="s">
        <v>356</v>
      </c>
      <c r="G8239">
        <v>408.74400000000003</v>
      </c>
      <c r="H8239">
        <v>7</v>
      </c>
      <c r="I8239">
        <v>0.2</v>
      </c>
      <c r="J8239">
        <v>76.639499999999998</v>
      </c>
      <c r="K8239" t="str">
        <f>INDEX(product!B:B,MATCH('TABELA TOTAL'!$F183,product!A:A,0))</f>
        <v>Office Supplies</v>
      </c>
      <c r="L8239" t="str">
        <f>INDEX(product!C:C,MATCH(F8239,product!A:A,))</f>
        <v>Accessories</v>
      </c>
      <c r="M8239" t="str">
        <f>INDEX(product!D:D,MATCH(F8239,product!A:A,))</f>
        <v>Imation Secure+ Hardware Encrypted USB 2.0 Flash Drive; 16GB</v>
      </c>
    </row>
    <row r="8240" spans="1:13" x14ac:dyDescent="0.25">
      <c r="A8240" s="1" t="s">
        <v>1512</v>
      </c>
      <c r="B8240" s="2">
        <v>41978</v>
      </c>
      <c r="C8240" s="2">
        <v>41985</v>
      </c>
      <c r="D8240" s="1" t="s">
        <v>19</v>
      </c>
      <c r="E8240" s="1" t="s">
        <v>490</v>
      </c>
      <c r="F8240" s="1" t="s">
        <v>1180</v>
      </c>
      <c r="G8240">
        <v>24.56</v>
      </c>
      <c r="H8240">
        <v>2</v>
      </c>
      <c r="I8240">
        <v>0</v>
      </c>
      <c r="J8240">
        <v>6.8768000000000002</v>
      </c>
      <c r="K8240" t="str">
        <f>INDEX(product!B:B,MATCH('TABELA TOTAL'!$F922,product!A:A,0))</f>
        <v>Office Supplies</v>
      </c>
      <c r="L8240" t="str">
        <f>INDEX(product!C:C,MATCH(F8240,product!A:A,))</f>
        <v>Storage</v>
      </c>
      <c r="M8240" t="str">
        <f>INDEX(product!D:D,MATCH(F8240,product!A:A,))</f>
        <v>Recycled Eldon Regeneration Jumbo File</v>
      </c>
    </row>
    <row r="8241" spans="1:13" x14ac:dyDescent="0.25">
      <c r="A8241" s="1" t="s">
        <v>5183</v>
      </c>
      <c r="B8241" s="2">
        <v>41978</v>
      </c>
      <c r="C8241" s="2">
        <v>41980</v>
      </c>
      <c r="D8241" s="1" t="s">
        <v>79</v>
      </c>
      <c r="E8241" s="1" t="s">
        <v>1059</v>
      </c>
      <c r="F8241" s="1" t="s">
        <v>1311</v>
      </c>
      <c r="G8241">
        <v>348.488</v>
      </c>
      <c r="H8241">
        <v>7</v>
      </c>
      <c r="I8241">
        <v>0.2</v>
      </c>
      <c r="J8241">
        <v>117.6147</v>
      </c>
      <c r="K8241" t="str">
        <f>INDEX(product!B:B,MATCH('TABELA TOTAL'!$F5379,product!A:A,0))</f>
        <v>Office Supplies</v>
      </c>
      <c r="L8241" t="str">
        <f>INDEX(product!C:C,MATCH(F8241,product!A:A,))</f>
        <v>Envelopes</v>
      </c>
      <c r="M8241" t="str">
        <f>INDEX(product!D:D,MATCH(F8241,product!A:A,))</f>
        <v>Cameo Buff Policy Envelopes</v>
      </c>
    </row>
    <row r="8242" spans="1:13" x14ac:dyDescent="0.25">
      <c r="A8242" s="1" t="s">
        <v>5183</v>
      </c>
      <c r="B8242" s="2">
        <v>41978</v>
      </c>
      <c r="C8242" s="2">
        <v>41980</v>
      </c>
      <c r="D8242" s="1" t="s">
        <v>79</v>
      </c>
      <c r="E8242" s="1" t="s">
        <v>1059</v>
      </c>
      <c r="F8242" s="1" t="s">
        <v>801</v>
      </c>
      <c r="G8242">
        <v>172.73599999999999</v>
      </c>
      <c r="H8242">
        <v>4</v>
      </c>
      <c r="I8242">
        <v>0.2</v>
      </c>
      <c r="J8242">
        <v>-30.2288</v>
      </c>
      <c r="K8242" t="str">
        <f>INDEX(product!B:B,MATCH('TABELA TOTAL'!$F5380,product!A:A,0))</f>
        <v>Office Supplies</v>
      </c>
      <c r="L8242" t="str">
        <f>INDEX(product!C:C,MATCH(F8242,product!A:A,))</f>
        <v>Storage</v>
      </c>
      <c r="M8242" t="str">
        <f>INDEX(product!D:D,MATCH(F8242,product!A:A,))</f>
        <v>Fellowes Bankers Box Recycled Super Stor/Drawer</v>
      </c>
    </row>
    <row r="8243" spans="1:13" x14ac:dyDescent="0.25">
      <c r="A8243" s="1" t="s">
        <v>5302</v>
      </c>
      <c r="B8243" s="2">
        <v>41978</v>
      </c>
      <c r="C8243" s="2">
        <v>41982</v>
      </c>
      <c r="D8243" s="1" t="s">
        <v>19</v>
      </c>
      <c r="E8243" s="1" t="s">
        <v>441</v>
      </c>
      <c r="F8243" s="1" t="s">
        <v>3891</v>
      </c>
      <c r="G8243">
        <v>98.376000000000005</v>
      </c>
      <c r="H8243">
        <v>3</v>
      </c>
      <c r="I8243">
        <v>0.2</v>
      </c>
      <c r="J8243">
        <v>35.661299999999997</v>
      </c>
      <c r="K8243" t="str">
        <f>INDEX(product!B:B,MATCH('TABELA TOTAL'!$F5573,product!A:A,0))</f>
        <v>Office Supplies</v>
      </c>
      <c r="L8243" t="str">
        <f>INDEX(product!C:C,MATCH(F8243,product!A:A,))</f>
        <v>Paper</v>
      </c>
      <c r="M8243" t="str">
        <f>INDEX(product!D:D,MATCH(F8243,product!A:A,))</f>
        <v>Xerox 1893</v>
      </c>
    </row>
    <row r="8244" spans="1:13" x14ac:dyDescent="0.25">
      <c r="A8244" s="1" t="s">
        <v>5302</v>
      </c>
      <c r="B8244" s="2">
        <v>41978</v>
      </c>
      <c r="C8244" s="2">
        <v>41982</v>
      </c>
      <c r="D8244" s="1" t="s">
        <v>19</v>
      </c>
      <c r="E8244" s="1" t="s">
        <v>441</v>
      </c>
      <c r="F8244" s="1" t="s">
        <v>1436</v>
      </c>
      <c r="G8244">
        <v>29.94</v>
      </c>
      <c r="H8244">
        <v>4</v>
      </c>
      <c r="I8244">
        <v>0.7</v>
      </c>
      <c r="J8244">
        <v>-23.952000000000002</v>
      </c>
      <c r="K8244" t="str">
        <f>INDEX(product!B:B,MATCH('TABELA TOTAL'!$F5574,product!A:A,0))</f>
        <v>Office Supplies</v>
      </c>
      <c r="L8244" t="str">
        <f>INDEX(product!C:C,MATCH(F8244,product!A:A,))</f>
        <v>Binders</v>
      </c>
      <c r="M8244" t="str">
        <f>INDEX(product!D:D,MATCH(F8244,product!A:A,))</f>
        <v>Large Capacity Hanging Post Binders</v>
      </c>
    </row>
    <row r="8245" spans="1:13" x14ac:dyDescent="0.25">
      <c r="A8245" s="1" t="s">
        <v>5302</v>
      </c>
      <c r="B8245" s="2">
        <v>41978</v>
      </c>
      <c r="C8245" s="2">
        <v>41982</v>
      </c>
      <c r="D8245" s="1" t="s">
        <v>19</v>
      </c>
      <c r="E8245" s="1" t="s">
        <v>441</v>
      </c>
      <c r="F8245" s="1" t="s">
        <v>5303</v>
      </c>
      <c r="G8245">
        <v>17.472000000000001</v>
      </c>
      <c r="H8245">
        <v>3</v>
      </c>
      <c r="I8245">
        <v>0.2</v>
      </c>
      <c r="J8245">
        <v>5.6783999999999999</v>
      </c>
      <c r="K8245" t="str">
        <f>INDEX(product!B:B,MATCH('TABELA TOTAL'!$F5575,product!A:A,0))</f>
        <v>Furniture</v>
      </c>
      <c r="L8245" t="str">
        <f>INDEX(product!C:C,MATCH(F8245,product!A:A,))</f>
        <v>Paper</v>
      </c>
      <c r="M8245" t="str">
        <f>INDEX(product!D:D,MATCH(F8245,product!A:A,))</f>
        <v>Black Print Carbonless 8 1/2" x 8 1/4" Rapid Memo Book</v>
      </c>
    </row>
    <row r="8246" spans="1:13" x14ac:dyDescent="0.25">
      <c r="A8246" s="1" t="s">
        <v>5302</v>
      </c>
      <c r="B8246" s="2">
        <v>41978</v>
      </c>
      <c r="C8246" s="2">
        <v>41982</v>
      </c>
      <c r="D8246" s="1" t="s">
        <v>19</v>
      </c>
      <c r="E8246" s="1" t="s">
        <v>441</v>
      </c>
      <c r="F8246" s="1" t="s">
        <v>5304</v>
      </c>
      <c r="G8246">
        <v>36.738</v>
      </c>
      <c r="H8246">
        <v>1</v>
      </c>
      <c r="I8246">
        <v>0.4</v>
      </c>
      <c r="J8246">
        <v>-9.1844999999999999</v>
      </c>
      <c r="K8246" t="str">
        <f>INDEX(product!B:B,MATCH('TABELA TOTAL'!$F5576,product!A:A,0))</f>
        <v>Office Supplies</v>
      </c>
      <c r="L8246" t="str">
        <f>INDEX(product!C:C,MATCH(F8246,product!A:A,))</f>
        <v>Phones</v>
      </c>
      <c r="M8246" t="str">
        <f>INDEX(product!D:D,MATCH(F8246,product!A:A,))</f>
        <v>Lunatik TT5L-002 Taktik Strike Impact Protection System for iPhone 5</v>
      </c>
    </row>
    <row r="8247" spans="1:13" x14ac:dyDescent="0.25">
      <c r="A8247" s="1" t="s">
        <v>5302</v>
      </c>
      <c r="B8247" s="2">
        <v>41978</v>
      </c>
      <c r="C8247" s="2">
        <v>41982</v>
      </c>
      <c r="D8247" s="1" t="s">
        <v>19</v>
      </c>
      <c r="E8247" s="1" t="s">
        <v>441</v>
      </c>
      <c r="F8247" s="1" t="s">
        <v>2698</v>
      </c>
      <c r="G8247">
        <v>179.94</v>
      </c>
      <c r="H8247">
        <v>2</v>
      </c>
      <c r="I8247">
        <v>0.4</v>
      </c>
      <c r="J8247">
        <v>-44.984999999999999</v>
      </c>
      <c r="K8247" t="str">
        <f>INDEX(product!B:B,MATCH('TABELA TOTAL'!$F5577,product!A:A,0))</f>
        <v>Furniture</v>
      </c>
      <c r="L8247" t="str">
        <f>INDEX(product!C:C,MATCH(F8247,product!A:A,))</f>
        <v>Phones</v>
      </c>
      <c r="M8247" t="str">
        <f>INDEX(product!D:D,MATCH(F8247,product!A:A,))</f>
        <v>Panasonic KX T7736-B Digital phone</v>
      </c>
    </row>
    <row r="8248" spans="1:13" x14ac:dyDescent="0.25">
      <c r="A8248" s="1" t="s">
        <v>6371</v>
      </c>
      <c r="B8248" s="2">
        <v>41978</v>
      </c>
      <c r="C8248" s="2">
        <v>41983</v>
      </c>
      <c r="D8248" s="1" t="s">
        <v>19</v>
      </c>
      <c r="E8248" s="1" t="s">
        <v>940</v>
      </c>
      <c r="F8248" s="1" t="s">
        <v>850</v>
      </c>
      <c r="G8248">
        <v>26.46</v>
      </c>
      <c r="H8248">
        <v>9</v>
      </c>
      <c r="I8248">
        <v>0</v>
      </c>
      <c r="J8248">
        <v>11.907</v>
      </c>
      <c r="K8248" t="str">
        <f>INDEX(product!B:B,MATCH('TABELA TOTAL'!$F7570,product!A:A,0))</f>
        <v>Office Supplies</v>
      </c>
      <c r="L8248" t="str">
        <f>INDEX(product!C:C,MATCH(F8248,product!A:A,))</f>
        <v>Art</v>
      </c>
      <c r="M8248" t="str">
        <f>INDEX(product!D:D,MATCH(F8248,product!A:A,))</f>
        <v>Prang Colored Pencils</v>
      </c>
    </row>
    <row r="8249" spans="1:13" x14ac:dyDescent="0.25">
      <c r="A8249" s="1" t="s">
        <v>6371</v>
      </c>
      <c r="B8249" s="2">
        <v>41978</v>
      </c>
      <c r="C8249" s="2">
        <v>41983</v>
      </c>
      <c r="D8249" s="1" t="s">
        <v>19</v>
      </c>
      <c r="E8249" s="1" t="s">
        <v>940</v>
      </c>
      <c r="F8249" s="1" t="s">
        <v>4474</v>
      </c>
      <c r="G8249">
        <v>49.12</v>
      </c>
      <c r="H8249">
        <v>4</v>
      </c>
      <c r="I8249">
        <v>0</v>
      </c>
      <c r="J8249">
        <v>23.086400000000001</v>
      </c>
      <c r="K8249" t="str">
        <f>INDEX(product!B:B,MATCH('TABELA TOTAL'!$F7571,product!A:A,0))</f>
        <v>Technology</v>
      </c>
      <c r="L8249" t="str">
        <f>INDEX(product!C:C,MATCH(F8249,product!A:A,))</f>
        <v>Paper</v>
      </c>
      <c r="M8249" t="str">
        <f>INDEX(product!D:D,MATCH(F8249,product!A:A,))</f>
        <v>Xerox 1933</v>
      </c>
    </row>
    <row r="8250" spans="1:13" x14ac:dyDescent="0.25">
      <c r="A8250" s="1" t="s">
        <v>6371</v>
      </c>
      <c r="B8250" s="2">
        <v>41978</v>
      </c>
      <c r="C8250" s="2">
        <v>41983</v>
      </c>
      <c r="D8250" s="1" t="s">
        <v>19</v>
      </c>
      <c r="E8250" s="1" t="s">
        <v>940</v>
      </c>
      <c r="F8250" s="1" t="s">
        <v>1371</v>
      </c>
      <c r="G8250">
        <v>15</v>
      </c>
      <c r="H8250">
        <v>3</v>
      </c>
      <c r="I8250">
        <v>0</v>
      </c>
      <c r="J8250">
        <v>7.2</v>
      </c>
      <c r="K8250" t="str">
        <f>INDEX(product!B:B,MATCH('TABELA TOTAL'!$F7572,product!A:A,0))</f>
        <v>Office Supplies</v>
      </c>
      <c r="L8250" t="str">
        <f>INDEX(product!C:C,MATCH(F8250,product!A:A,))</f>
        <v>Fasteners</v>
      </c>
      <c r="M8250" t="str">
        <f>INDEX(product!D:D,MATCH(F8250,product!A:A,))</f>
        <v>Advantus Plastic Paper Clips</v>
      </c>
    </row>
    <row r="8251" spans="1:13" x14ac:dyDescent="0.25">
      <c r="A8251" s="1" t="s">
        <v>6441</v>
      </c>
      <c r="B8251" s="2">
        <v>41978</v>
      </c>
      <c r="C8251" s="2">
        <v>41980</v>
      </c>
      <c r="D8251" s="1" t="s">
        <v>79</v>
      </c>
      <c r="E8251" s="1" t="s">
        <v>425</v>
      </c>
      <c r="F8251" s="1" t="s">
        <v>1200</v>
      </c>
      <c r="G8251">
        <v>250.26</v>
      </c>
      <c r="H8251">
        <v>6</v>
      </c>
      <c r="I8251">
        <v>0</v>
      </c>
      <c r="J8251">
        <v>72.575400000000002</v>
      </c>
      <c r="K8251" t="str">
        <f>INDEX(product!B:B,MATCH('TABELA TOTAL'!$F7716,product!A:A,0))</f>
        <v>Office Supplies</v>
      </c>
      <c r="L8251" t="str">
        <f>INDEX(product!C:C,MATCH(F8251,product!A:A,))</f>
        <v>Appliances</v>
      </c>
      <c r="M8251" t="str">
        <f>INDEX(product!D:D,MATCH(F8251,product!A:A,))</f>
        <v>Fellowes 8 Outlet Superior Workstation Surge Protector</v>
      </c>
    </row>
    <row r="8252" spans="1:13" x14ac:dyDescent="0.25">
      <c r="A8252" s="1" t="s">
        <v>3411</v>
      </c>
      <c r="B8252" s="2">
        <v>41977</v>
      </c>
      <c r="C8252" s="2">
        <v>41981</v>
      </c>
      <c r="D8252" s="1" t="s">
        <v>19</v>
      </c>
      <c r="E8252" s="1" t="s">
        <v>2018</v>
      </c>
      <c r="F8252" s="1" t="s">
        <v>3412</v>
      </c>
      <c r="G8252">
        <v>129.97999999999999</v>
      </c>
      <c r="H8252">
        <v>2</v>
      </c>
      <c r="I8252">
        <v>0</v>
      </c>
      <c r="J8252">
        <v>62.3904</v>
      </c>
      <c r="K8252" t="str">
        <f>INDEX(product!B:B,MATCH('TABELA TOTAL'!$F2717,product!A:A,0))</f>
        <v>Office Supplies</v>
      </c>
      <c r="L8252" t="str">
        <f>INDEX(product!C:C,MATCH(F8252,product!A:A,))</f>
        <v>Phones</v>
      </c>
      <c r="M8252" t="str">
        <f>INDEX(product!D:D,MATCH(F8252,product!A:A,))</f>
        <v>Plantronics Voyager Pro HD - Bluetooth Headset</v>
      </c>
    </row>
    <row r="8253" spans="1:13" x14ac:dyDescent="0.25">
      <c r="A8253" s="1" t="s">
        <v>2752</v>
      </c>
      <c r="B8253" s="2">
        <v>41976</v>
      </c>
      <c r="C8253" s="2">
        <v>41982</v>
      </c>
      <c r="D8253" s="1" t="s">
        <v>19</v>
      </c>
      <c r="E8253" s="1" t="s">
        <v>695</v>
      </c>
      <c r="F8253" s="1" t="s">
        <v>2753</v>
      </c>
      <c r="G8253">
        <v>479.96</v>
      </c>
      <c r="H8253">
        <v>4</v>
      </c>
      <c r="I8253">
        <v>0</v>
      </c>
      <c r="J8253">
        <v>134.3888</v>
      </c>
      <c r="K8253" t="str">
        <f>INDEX(product!B:B,MATCH('TABELA TOTAL'!$F1984,product!A:A,0))</f>
        <v>Office Supplies</v>
      </c>
      <c r="L8253" t="str">
        <f>INDEX(product!C:C,MATCH(F8253,product!A:A,))</f>
        <v>Phones</v>
      </c>
      <c r="M8253" t="str">
        <f>INDEX(product!D:D,MATCH(F8253,product!A:A,))</f>
        <v>Jabra Supreme Plus Driver Edition Headset</v>
      </c>
    </row>
    <row r="8254" spans="1:13" x14ac:dyDescent="0.25">
      <c r="A8254" s="1" t="s">
        <v>3324</v>
      </c>
      <c r="B8254" s="2">
        <v>41976</v>
      </c>
      <c r="C8254" s="2">
        <v>41979</v>
      </c>
      <c r="D8254" s="1" t="s">
        <v>11</v>
      </c>
      <c r="E8254" s="1" t="s">
        <v>3325</v>
      </c>
      <c r="F8254" s="1" t="s">
        <v>2714</v>
      </c>
      <c r="G8254">
        <v>25.92</v>
      </c>
      <c r="H8254">
        <v>4</v>
      </c>
      <c r="I8254">
        <v>0</v>
      </c>
      <c r="J8254">
        <v>12.441599999999999</v>
      </c>
      <c r="K8254" t="str">
        <f>INDEX(product!B:B,MATCH('TABELA TOTAL'!$F2624,product!A:A,0))</f>
        <v>Office Supplies</v>
      </c>
      <c r="L8254" t="str">
        <f>INDEX(product!C:C,MATCH(F8254,product!A:A,))</f>
        <v>Paper</v>
      </c>
      <c r="M8254" t="str">
        <f>INDEX(product!D:D,MATCH(F8254,product!A:A,))</f>
        <v>Xerox 214</v>
      </c>
    </row>
    <row r="8255" spans="1:13" x14ac:dyDescent="0.25">
      <c r="A8255" s="1" t="s">
        <v>1201</v>
      </c>
      <c r="B8255" s="2">
        <v>41975</v>
      </c>
      <c r="C8255" s="2">
        <v>41977</v>
      </c>
      <c r="D8255" s="1" t="s">
        <v>79</v>
      </c>
      <c r="E8255" s="1" t="s">
        <v>1202</v>
      </c>
      <c r="F8255" s="1" t="s">
        <v>508</v>
      </c>
      <c r="G8255">
        <v>119.96</v>
      </c>
      <c r="H8255">
        <v>4</v>
      </c>
      <c r="I8255">
        <v>0</v>
      </c>
      <c r="J8255">
        <v>52.782400000000003</v>
      </c>
      <c r="K8255" t="str">
        <f>INDEX(product!B:B,MATCH('TABELA TOTAL'!$F709,product!A:A,0))</f>
        <v>Office Supplies</v>
      </c>
      <c r="L8255" t="str">
        <f>INDEX(product!C:C,MATCH(F8255,product!A:A,))</f>
        <v>Accessories</v>
      </c>
      <c r="M8255" t="str">
        <f>INDEX(product!D:D,MATCH(F8255,product!A:A,))</f>
        <v>Logitech 910-002974 M325 Wireless Mouse for Web Scrolling</v>
      </c>
    </row>
    <row r="8256" spans="1:13" x14ac:dyDescent="0.25">
      <c r="A8256" s="1" t="s">
        <v>1201</v>
      </c>
      <c r="B8256" s="2">
        <v>41975</v>
      </c>
      <c r="C8256" s="2">
        <v>41977</v>
      </c>
      <c r="D8256" s="1" t="s">
        <v>79</v>
      </c>
      <c r="E8256" s="1" t="s">
        <v>1202</v>
      </c>
      <c r="F8256" s="1" t="s">
        <v>1203</v>
      </c>
      <c r="G8256">
        <v>883.92</v>
      </c>
      <c r="H8256">
        <v>5</v>
      </c>
      <c r="I8256">
        <v>0.2</v>
      </c>
      <c r="J8256">
        <v>-110.49</v>
      </c>
      <c r="K8256" t="str">
        <f>INDEX(product!B:B,MATCH('TABELA TOTAL'!$F710,product!A:A,0))</f>
        <v>Office Supplies</v>
      </c>
      <c r="L8256" t="str">
        <f>INDEX(product!C:C,MATCH(F8256,product!A:A,))</f>
        <v>Bookcases</v>
      </c>
      <c r="M8256" t="str">
        <f>INDEX(product!D:D,MATCH(F8256,product!A:A,))</f>
        <v>O'Sullivan Living Dimensions 5-Shelf Bookcases</v>
      </c>
    </row>
    <row r="8257" spans="1:13" x14ac:dyDescent="0.25">
      <c r="A8257" s="1" t="s">
        <v>1201</v>
      </c>
      <c r="B8257" s="2">
        <v>41975</v>
      </c>
      <c r="C8257" s="2">
        <v>41977</v>
      </c>
      <c r="D8257" s="1" t="s">
        <v>79</v>
      </c>
      <c r="E8257" s="1" t="s">
        <v>1202</v>
      </c>
      <c r="F8257" s="1" t="s">
        <v>699</v>
      </c>
      <c r="G8257">
        <v>46.72</v>
      </c>
      <c r="H8257">
        <v>8</v>
      </c>
      <c r="I8257">
        <v>0.2</v>
      </c>
      <c r="J8257">
        <v>15.768000000000001</v>
      </c>
      <c r="K8257" t="str">
        <f>INDEX(product!B:B,MATCH('TABELA TOTAL'!$F711,product!A:A,0))</f>
        <v>Furniture</v>
      </c>
      <c r="L8257" t="str">
        <f>INDEX(product!C:C,MATCH(F8257,product!A:A,))</f>
        <v>Binders</v>
      </c>
      <c r="M8257" t="str">
        <f>INDEX(product!D:D,MATCH(F8257,product!A:A,))</f>
        <v>Angle-D Binders with Locking Rings, Label Holders</v>
      </c>
    </row>
    <row r="8258" spans="1:13" x14ac:dyDescent="0.25">
      <c r="A8258" s="1" t="s">
        <v>3483</v>
      </c>
      <c r="B8258" s="2">
        <v>41975</v>
      </c>
      <c r="C8258" s="2">
        <v>41979</v>
      </c>
      <c r="D8258" s="1" t="s">
        <v>19</v>
      </c>
      <c r="E8258" s="1" t="s">
        <v>2680</v>
      </c>
      <c r="F8258" s="1" t="s">
        <v>576</v>
      </c>
      <c r="G8258">
        <v>58.36</v>
      </c>
      <c r="H8258">
        <v>5</v>
      </c>
      <c r="I8258">
        <v>0.6</v>
      </c>
      <c r="J8258">
        <v>-24.803000000000001</v>
      </c>
      <c r="K8258" t="str">
        <f>INDEX(product!B:B,MATCH('TABELA TOTAL'!$F2789,product!A:A,0))</f>
        <v>Technology</v>
      </c>
      <c r="L8258" t="str">
        <f>INDEX(product!C:C,MATCH(F8258,product!A:A,))</f>
        <v>Furnishings</v>
      </c>
      <c r="M8258" t="str">
        <f>INDEX(product!D:D,MATCH(F8258,product!A:A,))</f>
        <v>Deflect-o SuperTray Unbreakable Stackable Tray, Letter, Black</v>
      </c>
    </row>
    <row r="8259" spans="1:13" x14ac:dyDescent="0.25">
      <c r="A8259" s="1" t="s">
        <v>3483</v>
      </c>
      <c r="B8259" s="2">
        <v>41975</v>
      </c>
      <c r="C8259" s="2">
        <v>41979</v>
      </c>
      <c r="D8259" s="1" t="s">
        <v>19</v>
      </c>
      <c r="E8259" s="1" t="s">
        <v>2680</v>
      </c>
      <c r="F8259" s="1" t="s">
        <v>280</v>
      </c>
      <c r="G8259">
        <v>16.463999999999999</v>
      </c>
      <c r="H8259">
        <v>7</v>
      </c>
      <c r="I8259">
        <v>0.2</v>
      </c>
      <c r="J8259">
        <v>1.4406000000000001</v>
      </c>
      <c r="K8259" t="str">
        <f>INDEX(product!B:B,MATCH('TABELA TOTAL'!$F2790,product!A:A,0))</f>
        <v>Technology</v>
      </c>
      <c r="L8259" t="str">
        <f>INDEX(product!C:C,MATCH(F8259,product!A:A,))</f>
        <v>Art</v>
      </c>
      <c r="M8259" t="str">
        <f>INDEX(product!D:D,MATCH(F8259,product!A:A,))</f>
        <v>Newell 343</v>
      </c>
    </row>
    <row r="8260" spans="1:13" x14ac:dyDescent="0.25">
      <c r="A8260" s="1" t="s">
        <v>3483</v>
      </c>
      <c r="B8260" s="2">
        <v>41975</v>
      </c>
      <c r="C8260" s="2">
        <v>41979</v>
      </c>
      <c r="D8260" s="1" t="s">
        <v>19</v>
      </c>
      <c r="E8260" s="1" t="s">
        <v>2680</v>
      </c>
      <c r="F8260" s="1" t="s">
        <v>1150</v>
      </c>
      <c r="G8260">
        <v>39.96</v>
      </c>
      <c r="H8260">
        <v>5</v>
      </c>
      <c r="I8260">
        <v>0.6</v>
      </c>
      <c r="J8260">
        <v>-23.975999999999999</v>
      </c>
      <c r="K8260" t="str">
        <f>INDEX(product!B:B,MATCH('TABELA TOTAL'!$F2791,product!A:A,0))</f>
        <v>Office Supplies</v>
      </c>
      <c r="L8260" t="str">
        <f>INDEX(product!C:C,MATCH(F8260,product!A:A,))</f>
        <v>Furnishings</v>
      </c>
      <c r="M8260" t="str">
        <f>INDEX(product!D:D,MATCH(F8260,product!A:A,))</f>
        <v>12-1/2 Diameter Round Wall Clock</v>
      </c>
    </row>
    <row r="8261" spans="1:13" x14ac:dyDescent="0.25">
      <c r="A8261" s="1" t="s">
        <v>4886</v>
      </c>
      <c r="B8261" s="2">
        <v>41975</v>
      </c>
      <c r="C8261" s="2">
        <v>41980</v>
      </c>
      <c r="D8261" s="1" t="s">
        <v>19</v>
      </c>
      <c r="E8261" s="1" t="s">
        <v>2192</v>
      </c>
      <c r="F8261" s="1" t="s">
        <v>1093</v>
      </c>
      <c r="G8261">
        <v>119.8</v>
      </c>
      <c r="H8261">
        <v>5</v>
      </c>
      <c r="I8261">
        <v>0.2</v>
      </c>
      <c r="J8261">
        <v>29.95</v>
      </c>
      <c r="K8261" t="str">
        <f>INDEX(product!B:B,MATCH('TABELA TOTAL'!$F4877,product!A:A,0))</f>
        <v>Office Supplies</v>
      </c>
      <c r="L8261" t="str">
        <f>INDEX(product!C:C,MATCH(F8261,product!A:A,))</f>
        <v>Accessories</v>
      </c>
      <c r="M8261" t="str">
        <f>INDEX(product!D:D,MATCH(F8261,product!A:A,))</f>
        <v>Imation 32GB Pocket Pro USB 3.0 Flash Drive - 32 GB - Black - 1 P ...</v>
      </c>
    </row>
    <row r="8262" spans="1:13" x14ac:dyDescent="0.25">
      <c r="A8262" s="1" t="s">
        <v>5684</v>
      </c>
      <c r="B8262" s="2">
        <v>41975</v>
      </c>
      <c r="C8262" s="2">
        <v>41977</v>
      </c>
      <c r="D8262" s="1" t="s">
        <v>79</v>
      </c>
      <c r="E8262" s="1" t="s">
        <v>2005</v>
      </c>
      <c r="F8262" s="1" t="s">
        <v>728</v>
      </c>
      <c r="G8262">
        <v>2.3940000000000001</v>
      </c>
      <c r="H8262">
        <v>1</v>
      </c>
      <c r="I8262">
        <v>0.8</v>
      </c>
      <c r="J8262">
        <v>-6.3441000000000001</v>
      </c>
      <c r="K8262" t="str">
        <f>INDEX(product!B:B,MATCH('TABELA TOTAL'!$F6253,product!A:A,0))</f>
        <v>Furniture</v>
      </c>
      <c r="L8262" t="str">
        <f>INDEX(product!C:C,MATCH(F8262,product!A:A,))</f>
        <v>Appliances</v>
      </c>
      <c r="M8262" t="str">
        <f>INDEX(product!D:D,MATCH(F8262,product!A:A,))</f>
        <v>Staple holder</v>
      </c>
    </row>
    <row r="8263" spans="1:13" x14ac:dyDescent="0.25">
      <c r="A8263" s="1" t="s">
        <v>5865</v>
      </c>
      <c r="B8263" s="2">
        <v>41975</v>
      </c>
      <c r="C8263" s="2">
        <v>41980</v>
      </c>
      <c r="D8263" s="1" t="s">
        <v>19</v>
      </c>
      <c r="E8263" s="1" t="s">
        <v>99</v>
      </c>
      <c r="F8263" s="1" t="s">
        <v>1070</v>
      </c>
      <c r="G8263">
        <v>60.72</v>
      </c>
      <c r="H8263">
        <v>3</v>
      </c>
      <c r="I8263">
        <v>0</v>
      </c>
      <c r="J8263">
        <v>23.680800000000001</v>
      </c>
      <c r="K8263" t="str">
        <f>INDEX(product!B:B,MATCH('TABELA TOTAL'!$F6601,product!A:A,0))</f>
        <v>Technology</v>
      </c>
      <c r="L8263" t="str">
        <f>INDEX(product!C:C,MATCH(F8263,product!A:A,))</f>
        <v>Furnishings</v>
      </c>
      <c r="M8263" t="str">
        <f>INDEX(product!D:D,MATCH(F8263,product!A:A,))</f>
        <v>DAX Metal Frame, Desktop, Stepped-Edge</v>
      </c>
    </row>
    <row r="8264" spans="1:13" x14ac:dyDescent="0.25">
      <c r="A8264" s="1" t="s">
        <v>5865</v>
      </c>
      <c r="B8264" s="2">
        <v>41975</v>
      </c>
      <c r="C8264" s="2">
        <v>41980</v>
      </c>
      <c r="D8264" s="1" t="s">
        <v>19</v>
      </c>
      <c r="E8264" s="1" t="s">
        <v>99</v>
      </c>
      <c r="F8264" s="1" t="s">
        <v>3509</v>
      </c>
      <c r="G8264">
        <v>146.82</v>
      </c>
      <c r="H8264">
        <v>3</v>
      </c>
      <c r="I8264">
        <v>0</v>
      </c>
      <c r="J8264">
        <v>73.41</v>
      </c>
      <c r="K8264" t="str">
        <f>INDEX(product!B:B,MATCH('TABELA TOTAL'!$F6602,product!A:A,0))</f>
        <v>Office Supplies</v>
      </c>
      <c r="L8264" t="str">
        <f>INDEX(product!C:C,MATCH(F8264,product!A:A,))</f>
        <v>Paper</v>
      </c>
      <c r="M8264" t="str">
        <f>INDEX(product!D:D,MATCH(F8264,product!A:A,))</f>
        <v>Xerox 1942</v>
      </c>
    </row>
    <row r="8265" spans="1:13" x14ac:dyDescent="0.25">
      <c r="A8265" s="1" t="s">
        <v>5865</v>
      </c>
      <c r="B8265" s="2">
        <v>41975</v>
      </c>
      <c r="C8265" s="2">
        <v>41980</v>
      </c>
      <c r="D8265" s="1" t="s">
        <v>19</v>
      </c>
      <c r="E8265" s="1" t="s">
        <v>99</v>
      </c>
      <c r="F8265" s="1" t="s">
        <v>2582</v>
      </c>
      <c r="G8265">
        <v>239.84</v>
      </c>
      <c r="H8265">
        <v>8</v>
      </c>
      <c r="I8265">
        <v>0</v>
      </c>
      <c r="J8265">
        <v>64.756799999999998</v>
      </c>
      <c r="K8265" t="str">
        <f>INDEX(product!B:B,MATCH('TABELA TOTAL'!$F6603,product!A:A,0))</f>
        <v>Technology</v>
      </c>
      <c r="L8265" t="str">
        <f>INDEX(product!C:C,MATCH(F8265,product!A:A,))</f>
        <v>Chairs</v>
      </c>
      <c r="M8265" t="str">
        <f>INDEX(product!D:D,MATCH(F8265,product!A:A,))</f>
        <v>Global Stack Chair with Arms, Black</v>
      </c>
    </row>
    <row r="8266" spans="1:13" x14ac:dyDescent="0.25">
      <c r="A8266" s="1" t="s">
        <v>5865</v>
      </c>
      <c r="B8266" s="2">
        <v>41975</v>
      </c>
      <c r="C8266" s="2">
        <v>41980</v>
      </c>
      <c r="D8266" s="1" t="s">
        <v>19</v>
      </c>
      <c r="E8266" s="1" t="s">
        <v>99</v>
      </c>
      <c r="F8266" s="1" t="s">
        <v>573</v>
      </c>
      <c r="G8266">
        <v>15.66</v>
      </c>
      <c r="H8266">
        <v>6</v>
      </c>
      <c r="I8266">
        <v>0</v>
      </c>
      <c r="J8266">
        <v>7.2035999999999998</v>
      </c>
      <c r="K8266" t="str">
        <f>INDEX(product!B:B,MATCH('TABELA TOTAL'!$F6604,product!A:A,0))</f>
        <v>Office Supplies</v>
      </c>
      <c r="L8266" t="str">
        <f>INDEX(product!C:C,MATCH(F8266,product!A:A,))</f>
        <v>Labels</v>
      </c>
      <c r="M8266" t="str">
        <f>INDEX(product!D:D,MATCH(F8266,product!A:A,))</f>
        <v>Avery 509</v>
      </c>
    </row>
    <row r="8267" spans="1:13" x14ac:dyDescent="0.25">
      <c r="A8267" s="1" t="s">
        <v>7143</v>
      </c>
      <c r="B8267" s="2">
        <v>41975</v>
      </c>
      <c r="C8267" s="2">
        <v>41982</v>
      </c>
      <c r="D8267" s="1" t="s">
        <v>19</v>
      </c>
      <c r="E8267" s="1" t="s">
        <v>3059</v>
      </c>
      <c r="F8267" s="1" t="s">
        <v>4409</v>
      </c>
      <c r="G8267">
        <v>5.95</v>
      </c>
      <c r="H8267">
        <v>1</v>
      </c>
      <c r="I8267">
        <v>0</v>
      </c>
      <c r="J8267">
        <v>0.83299999999999996</v>
      </c>
      <c r="K8267" t="str">
        <f>INDEX(product!B:B,MATCH('TABELA TOTAL'!$F9003,product!A:A,0))</f>
        <v>Office Supplies</v>
      </c>
      <c r="L8267" t="str">
        <f>INDEX(product!C:C,MATCH(F8267,product!A:A,))</f>
        <v>Accessories</v>
      </c>
      <c r="M8267" t="str">
        <f>INDEX(product!D:D,MATCH(F8267,product!A:A,))</f>
        <v>Kingston Digital DataTraveler 8GB USB 2.0</v>
      </c>
    </row>
    <row r="8268" spans="1:13" x14ac:dyDescent="0.25">
      <c r="A8268" s="1" t="s">
        <v>7143</v>
      </c>
      <c r="B8268" s="2">
        <v>41975</v>
      </c>
      <c r="C8268" s="2">
        <v>41982</v>
      </c>
      <c r="D8268" s="1" t="s">
        <v>19</v>
      </c>
      <c r="E8268" s="1" t="s">
        <v>3059</v>
      </c>
      <c r="F8268" s="1" t="s">
        <v>1530</v>
      </c>
      <c r="G8268">
        <v>15.24</v>
      </c>
      <c r="H8268">
        <v>3</v>
      </c>
      <c r="I8268">
        <v>0</v>
      </c>
      <c r="J8268">
        <v>7.1627999999999998</v>
      </c>
      <c r="K8268" t="str">
        <f>INDEX(product!B:B,MATCH('TABELA TOTAL'!$F9004,product!A:A,0))</f>
        <v>Office Supplies</v>
      </c>
      <c r="L8268" t="str">
        <f>INDEX(product!C:C,MATCH(F8268,product!A:A,))</f>
        <v>Paper</v>
      </c>
      <c r="M8268" t="str">
        <f>INDEX(product!D:D,MATCH(F8268,product!A:A,))</f>
        <v>RSVP Cards &amp; Envelopes, Blank White, 8-1/2" X 11", 24 Cards/25 Envelopes/Set</v>
      </c>
    </row>
    <row r="8269" spans="1:13" x14ac:dyDescent="0.25">
      <c r="A8269" s="1" t="s">
        <v>2545</v>
      </c>
      <c r="B8269" s="2">
        <v>41974</v>
      </c>
      <c r="C8269" s="2">
        <v>41976</v>
      </c>
      <c r="D8269" s="1" t="s">
        <v>79</v>
      </c>
      <c r="E8269" s="1" t="s">
        <v>1147</v>
      </c>
      <c r="F8269" s="1" t="s">
        <v>2546</v>
      </c>
      <c r="G8269">
        <v>2807.84</v>
      </c>
      <c r="H8269">
        <v>8</v>
      </c>
      <c r="I8269">
        <v>0</v>
      </c>
      <c r="J8269">
        <v>673.88160000000005</v>
      </c>
      <c r="K8269" t="str">
        <f>INDEX(product!B:B,MATCH('TABELA TOTAL'!$F1793,product!A:A,0))</f>
        <v>Office Supplies</v>
      </c>
      <c r="L8269" t="str">
        <f>INDEX(product!C:C,MATCH(F8269,product!A:A,))</f>
        <v>Chairs</v>
      </c>
      <c r="M8269" t="str">
        <f>INDEX(product!D:D,MATCH(F8269,product!A:A,))</f>
        <v>Office Star - Professional Matrix Back Chair with 2-to-1 Synchro Tilt and Mesh Fabric Seat</v>
      </c>
    </row>
    <row r="8270" spans="1:13" x14ac:dyDescent="0.25">
      <c r="A8270" s="1" t="s">
        <v>2545</v>
      </c>
      <c r="B8270" s="2">
        <v>41974</v>
      </c>
      <c r="C8270" s="2">
        <v>41976</v>
      </c>
      <c r="D8270" s="1" t="s">
        <v>79</v>
      </c>
      <c r="E8270" s="1" t="s">
        <v>1147</v>
      </c>
      <c r="F8270" s="1" t="s">
        <v>2547</v>
      </c>
      <c r="G8270">
        <v>46.64</v>
      </c>
      <c r="H8270">
        <v>4</v>
      </c>
      <c r="I8270">
        <v>0</v>
      </c>
      <c r="J8270">
        <v>12.5928</v>
      </c>
      <c r="K8270" t="str">
        <f>INDEX(product!B:B,MATCH('TABELA TOTAL'!$F1794,product!A:A,0))</f>
        <v>Furniture</v>
      </c>
      <c r="L8270" t="str">
        <f>INDEX(product!C:C,MATCH(F8270,product!A:A,))</f>
        <v>Art</v>
      </c>
      <c r="M8270" t="str">
        <f>INDEX(product!D:D,MATCH(F8270,product!A:A,))</f>
        <v>Hunt BOSTON Vista Battery-Operated Pencil Sharpener, Black</v>
      </c>
    </row>
    <row r="8271" spans="1:13" x14ac:dyDescent="0.25">
      <c r="A8271" s="1" t="s">
        <v>2828</v>
      </c>
      <c r="B8271" s="2">
        <v>41974</v>
      </c>
      <c r="C8271" s="2">
        <v>41978</v>
      </c>
      <c r="D8271" s="1" t="s">
        <v>19</v>
      </c>
      <c r="E8271" s="1" t="s">
        <v>1365</v>
      </c>
      <c r="F8271" s="1" t="s">
        <v>552</v>
      </c>
      <c r="G8271">
        <v>58.2</v>
      </c>
      <c r="H8271">
        <v>3</v>
      </c>
      <c r="I8271">
        <v>0</v>
      </c>
      <c r="J8271">
        <v>28.518000000000001</v>
      </c>
      <c r="K8271" t="str">
        <f>INDEX(product!B:B,MATCH('TABELA TOTAL'!$F2077,product!A:A,0))</f>
        <v>Office Supplies</v>
      </c>
      <c r="L8271" t="str">
        <f>INDEX(product!C:C,MATCH(F8271,product!A:A,))</f>
        <v>Furnishings</v>
      </c>
      <c r="M8271" t="str">
        <f>INDEX(product!D:D,MATCH(F8271,product!A:A,))</f>
        <v>Floodlight Indoor Halogen Bulbs, 1 Bulb per Pack, 60 Watts</v>
      </c>
    </row>
    <row r="8272" spans="1:13" x14ac:dyDescent="0.25">
      <c r="A8272" s="1" t="s">
        <v>3801</v>
      </c>
      <c r="B8272" s="2">
        <v>41974</v>
      </c>
      <c r="C8272" s="2">
        <v>41980</v>
      </c>
      <c r="D8272" s="1" t="s">
        <v>19</v>
      </c>
      <c r="E8272" s="1" t="s">
        <v>2394</v>
      </c>
      <c r="F8272" s="1" t="s">
        <v>3802</v>
      </c>
      <c r="G8272">
        <v>95.968000000000004</v>
      </c>
      <c r="H8272">
        <v>4</v>
      </c>
      <c r="I8272">
        <v>0.2</v>
      </c>
      <c r="J8272">
        <v>9.5968</v>
      </c>
      <c r="K8272" t="str">
        <f>INDEX(product!B:B,MATCH('TABELA TOTAL'!$F3200,product!A:A,0))</f>
        <v>Office Supplies</v>
      </c>
      <c r="L8272" t="str">
        <f>INDEX(product!C:C,MATCH(F8272,product!A:A,))</f>
        <v>Phones</v>
      </c>
      <c r="M8272" t="str">
        <f>INDEX(product!D:D,MATCH(F8272,product!A:A,))</f>
        <v>BlueLounge Milo Smartphone Stand, White/Metallic</v>
      </c>
    </row>
    <row r="8273" spans="1:13" x14ac:dyDescent="0.25">
      <c r="A8273" s="1" t="s">
        <v>4649</v>
      </c>
      <c r="B8273" s="2">
        <v>41974</v>
      </c>
      <c r="C8273" s="2">
        <v>41976</v>
      </c>
      <c r="D8273" s="1" t="s">
        <v>11</v>
      </c>
      <c r="E8273" s="1" t="s">
        <v>1321</v>
      </c>
      <c r="F8273" s="1" t="s">
        <v>4126</v>
      </c>
      <c r="G8273">
        <v>659.98800000000006</v>
      </c>
      <c r="H8273">
        <v>2</v>
      </c>
      <c r="I8273">
        <v>0.4</v>
      </c>
      <c r="J8273">
        <v>109.998</v>
      </c>
      <c r="K8273" t="str">
        <f>INDEX(product!B:B,MATCH('TABELA TOTAL'!$F4493,product!A:A,0))</f>
        <v>Office Supplies</v>
      </c>
      <c r="L8273" t="str">
        <f>INDEX(product!C:C,MATCH(F8273,product!A:A,))</f>
        <v>Copiers</v>
      </c>
      <c r="M8273" t="str">
        <f>INDEX(product!D:D,MATCH(F8273,product!A:A,))</f>
        <v>Sharp 1540cs Digital Laser Copier</v>
      </c>
    </row>
    <row r="8274" spans="1:13" x14ac:dyDescent="0.25">
      <c r="A8274" s="1" t="s">
        <v>4649</v>
      </c>
      <c r="B8274" s="2">
        <v>41974</v>
      </c>
      <c r="C8274" s="2">
        <v>41976</v>
      </c>
      <c r="D8274" s="1" t="s">
        <v>11</v>
      </c>
      <c r="E8274" s="1" t="s">
        <v>1321</v>
      </c>
      <c r="F8274" s="1" t="s">
        <v>1084</v>
      </c>
      <c r="G8274">
        <v>8.1280000000000001</v>
      </c>
      <c r="H8274">
        <v>2</v>
      </c>
      <c r="I8274">
        <v>0.2</v>
      </c>
      <c r="J8274">
        <v>1.4224000000000001</v>
      </c>
      <c r="K8274" t="str">
        <f>INDEX(product!B:B,MATCH('TABELA TOTAL'!$F4494,product!A:A,0))</f>
        <v>Technology</v>
      </c>
      <c r="L8274" t="str">
        <f>INDEX(product!C:C,MATCH(F8274,product!A:A,))</f>
        <v>Furnishings</v>
      </c>
      <c r="M8274" t="str">
        <f>INDEX(product!D:D,MATCH(F8274,product!A:A,))</f>
        <v>Master Caster Door Stop, Brown</v>
      </c>
    </row>
    <row r="8275" spans="1:13" x14ac:dyDescent="0.25">
      <c r="A8275" s="1" t="s">
        <v>4649</v>
      </c>
      <c r="B8275" s="2">
        <v>41974</v>
      </c>
      <c r="C8275" s="2">
        <v>41976</v>
      </c>
      <c r="D8275" s="1" t="s">
        <v>11</v>
      </c>
      <c r="E8275" s="1" t="s">
        <v>1321</v>
      </c>
      <c r="F8275" s="1" t="s">
        <v>2714</v>
      </c>
      <c r="G8275">
        <v>36.287999999999997</v>
      </c>
      <c r="H8275">
        <v>7</v>
      </c>
      <c r="I8275">
        <v>0.2</v>
      </c>
      <c r="J8275">
        <v>12.700799999999999</v>
      </c>
      <c r="K8275" t="str">
        <f>INDEX(product!B:B,MATCH('TABELA TOTAL'!$F4495,product!A:A,0))</f>
        <v>Office Supplies</v>
      </c>
      <c r="L8275" t="str">
        <f>INDEX(product!C:C,MATCH(F8275,product!A:A,))</f>
        <v>Paper</v>
      </c>
      <c r="M8275" t="str">
        <f>INDEX(product!D:D,MATCH(F8275,product!A:A,))</f>
        <v>Xerox 214</v>
      </c>
    </row>
    <row r="8276" spans="1:13" x14ac:dyDescent="0.25">
      <c r="A8276" s="1" t="s">
        <v>4649</v>
      </c>
      <c r="B8276" s="2">
        <v>41974</v>
      </c>
      <c r="C8276" s="2">
        <v>41976</v>
      </c>
      <c r="D8276" s="1" t="s">
        <v>11</v>
      </c>
      <c r="E8276" s="1" t="s">
        <v>1321</v>
      </c>
      <c r="F8276" s="1" t="s">
        <v>760</v>
      </c>
      <c r="G8276">
        <v>909.72</v>
      </c>
      <c r="H8276">
        <v>6</v>
      </c>
      <c r="I8276">
        <v>0.3</v>
      </c>
      <c r="J8276">
        <v>-51.984000000000002</v>
      </c>
      <c r="K8276" t="str">
        <f>INDEX(product!B:B,MATCH('TABELA TOTAL'!$F4496,product!A:A,0))</f>
        <v>Office Supplies</v>
      </c>
      <c r="L8276" t="str">
        <f>INDEX(product!C:C,MATCH(F8276,product!A:A,))</f>
        <v>Chairs</v>
      </c>
      <c r="M8276" t="str">
        <f>INDEX(product!D:D,MATCH(F8276,product!A:A,))</f>
        <v>Hon Multipurpose Stacking Arm Chairs</v>
      </c>
    </row>
    <row r="8277" spans="1:13" x14ac:dyDescent="0.25">
      <c r="A8277" s="1" t="s">
        <v>4899</v>
      </c>
      <c r="B8277" s="2">
        <v>41974</v>
      </c>
      <c r="C8277" s="2">
        <v>41976</v>
      </c>
      <c r="D8277" s="1" t="s">
        <v>11</v>
      </c>
      <c r="E8277" s="1" t="s">
        <v>919</v>
      </c>
      <c r="F8277" s="1" t="s">
        <v>1293</v>
      </c>
      <c r="G8277">
        <v>674.05799999999999</v>
      </c>
      <c r="H8277">
        <v>3</v>
      </c>
      <c r="I8277">
        <v>0.3</v>
      </c>
      <c r="J8277">
        <v>-19.258800000000001</v>
      </c>
      <c r="K8277" t="str">
        <f>INDEX(product!B:B,MATCH('TABELA TOTAL'!$F4906,product!A:A,0))</f>
        <v>Office Supplies</v>
      </c>
      <c r="L8277" t="str">
        <f>INDEX(product!C:C,MATCH(F8277,product!A:A,))</f>
        <v>Chairs</v>
      </c>
      <c r="M8277" t="str">
        <f>INDEX(product!D:D,MATCH(F8277,product!A:A,))</f>
        <v>Hon 4070 Series Pagoda Round Back Stacking Chairs</v>
      </c>
    </row>
    <row r="8278" spans="1:13" x14ac:dyDescent="0.25">
      <c r="A8278" s="1" t="s">
        <v>6593</v>
      </c>
      <c r="B8278" s="2">
        <v>41974</v>
      </c>
      <c r="C8278" s="2">
        <v>41976</v>
      </c>
      <c r="D8278" s="1" t="s">
        <v>79</v>
      </c>
      <c r="E8278" s="1" t="s">
        <v>4354</v>
      </c>
      <c r="F8278" s="1" t="s">
        <v>4378</v>
      </c>
      <c r="G8278">
        <v>271.89999999999998</v>
      </c>
      <c r="H8278">
        <v>2</v>
      </c>
      <c r="I8278">
        <v>0</v>
      </c>
      <c r="J8278">
        <v>78.850999999999999</v>
      </c>
      <c r="K8278" t="str">
        <f>INDEX(product!B:B,MATCH('TABELA TOTAL'!$F8005,product!A:A,0))</f>
        <v>Technology</v>
      </c>
      <c r="L8278" t="str">
        <f>INDEX(product!C:C,MATCH(F8278,product!A:A,))</f>
        <v>Phones</v>
      </c>
      <c r="M8278" t="str">
        <f>INDEX(product!D:D,MATCH(F8278,product!A:A,))</f>
        <v>Cisco IP Phone 7961G VoIP phone - Dark gray</v>
      </c>
    </row>
    <row r="8279" spans="1:13" x14ac:dyDescent="0.25">
      <c r="A8279" s="1" t="s">
        <v>6593</v>
      </c>
      <c r="B8279" s="2">
        <v>41974</v>
      </c>
      <c r="C8279" s="2">
        <v>41976</v>
      </c>
      <c r="D8279" s="1" t="s">
        <v>79</v>
      </c>
      <c r="E8279" s="1" t="s">
        <v>4354</v>
      </c>
      <c r="F8279" s="1" t="s">
        <v>1403</v>
      </c>
      <c r="G8279">
        <v>45.84</v>
      </c>
      <c r="H8279">
        <v>3</v>
      </c>
      <c r="I8279">
        <v>0</v>
      </c>
      <c r="J8279">
        <v>15.585599999999999</v>
      </c>
      <c r="K8279" t="str">
        <f>INDEX(product!B:B,MATCH('TABELA TOTAL'!$F8006,product!A:A,0))</f>
        <v>Furniture</v>
      </c>
      <c r="L8279" t="str">
        <f>INDEX(product!C:C,MATCH(F8279,product!A:A,))</f>
        <v>Furnishings</v>
      </c>
      <c r="M8279" t="str">
        <f>INDEX(product!D:D,MATCH(F8279,product!A:A,))</f>
        <v>Linden 10" Round Wall Clock, Black</v>
      </c>
    </row>
    <row r="8280" spans="1:13" x14ac:dyDescent="0.25">
      <c r="A8280" s="1" t="s">
        <v>6593</v>
      </c>
      <c r="B8280" s="2">
        <v>41974</v>
      </c>
      <c r="C8280" s="2">
        <v>41976</v>
      </c>
      <c r="D8280" s="1" t="s">
        <v>79</v>
      </c>
      <c r="E8280" s="1" t="s">
        <v>4354</v>
      </c>
      <c r="F8280" s="1" t="s">
        <v>1863</v>
      </c>
      <c r="G8280">
        <v>9.82</v>
      </c>
      <c r="H8280">
        <v>2</v>
      </c>
      <c r="I8280">
        <v>0</v>
      </c>
      <c r="J8280">
        <v>3.2406000000000001</v>
      </c>
      <c r="K8280" t="str">
        <f>INDEX(product!B:B,MATCH('TABELA TOTAL'!$F8007,product!A:A,0))</f>
        <v>Technology</v>
      </c>
      <c r="L8280" t="str">
        <f>INDEX(product!C:C,MATCH(F8280,product!A:A,))</f>
        <v>Furnishings</v>
      </c>
      <c r="M8280" t="str">
        <f>INDEX(product!D:D,MATCH(F8280,product!A:A,))</f>
        <v>Ultra Door Push Plate</v>
      </c>
    </row>
    <row r="8281" spans="1:13" x14ac:dyDescent="0.25">
      <c r="A8281" s="1" t="s">
        <v>4477</v>
      </c>
      <c r="B8281" s="2">
        <v>41973</v>
      </c>
      <c r="C8281" s="2">
        <v>41977</v>
      </c>
      <c r="D8281" s="1" t="s">
        <v>19</v>
      </c>
      <c r="E8281" s="1" t="s">
        <v>636</v>
      </c>
      <c r="F8281" s="1" t="s">
        <v>4478</v>
      </c>
      <c r="G8281">
        <v>62.28</v>
      </c>
      <c r="H8281">
        <v>4</v>
      </c>
      <c r="I8281">
        <v>0</v>
      </c>
      <c r="J8281">
        <v>29.271599999999999</v>
      </c>
      <c r="K8281" t="str">
        <f>INDEX(product!B:B,MATCH('TABELA TOTAL'!$F4217,product!A:A,0))</f>
        <v>Office Supplies</v>
      </c>
      <c r="L8281" t="str">
        <f>INDEX(product!C:C,MATCH(F8281,product!A:A,))</f>
        <v>Envelopes</v>
      </c>
      <c r="M8281" t="str">
        <f>INDEX(product!D:D,MATCH(F8281,product!A:A,))</f>
        <v>Park Ridge Embossed Executive Business Envelopes</v>
      </c>
    </row>
    <row r="8282" spans="1:13" x14ac:dyDescent="0.25">
      <c r="A8282" s="1" t="s">
        <v>6394</v>
      </c>
      <c r="B8282" s="2">
        <v>41973</v>
      </c>
      <c r="C8282" s="2">
        <v>41977</v>
      </c>
      <c r="D8282" s="1" t="s">
        <v>19</v>
      </c>
      <c r="E8282" s="1" t="s">
        <v>2878</v>
      </c>
      <c r="F8282" s="1" t="s">
        <v>4836</v>
      </c>
      <c r="G8282">
        <v>6.6420000000000003</v>
      </c>
      <c r="H8282">
        <v>9</v>
      </c>
      <c r="I8282">
        <v>0.7</v>
      </c>
      <c r="J8282">
        <v>-4.4279999999999999</v>
      </c>
      <c r="K8282" t="str">
        <f>INDEX(product!B:B,MATCH('TABELA TOTAL'!$F7617,product!A:A,0))</f>
        <v>Office Supplies</v>
      </c>
      <c r="L8282" t="str">
        <f>INDEX(product!C:C,MATCH(F8282,product!A:A,))</f>
        <v>Binders</v>
      </c>
      <c r="M8282" t="str">
        <f>INDEX(product!D:D,MATCH(F8282,product!A:A,))</f>
        <v>Avery Triangle Shaped Sheet Lifters, Black, 2/Pack</v>
      </c>
    </row>
    <row r="8283" spans="1:13" x14ac:dyDescent="0.25">
      <c r="A8283" s="1" t="s">
        <v>7249</v>
      </c>
      <c r="B8283" s="2">
        <v>41973</v>
      </c>
      <c r="C8283" s="2">
        <v>41979</v>
      </c>
      <c r="D8283" s="1" t="s">
        <v>19</v>
      </c>
      <c r="E8283" s="1" t="s">
        <v>745</v>
      </c>
      <c r="F8283" s="1" t="s">
        <v>2891</v>
      </c>
      <c r="G8283">
        <v>47.991999999999997</v>
      </c>
      <c r="H8283">
        <v>7</v>
      </c>
      <c r="I8283">
        <v>0.2</v>
      </c>
      <c r="J8283">
        <v>3.5994000000000002</v>
      </c>
      <c r="K8283" t="str">
        <f>INDEX(product!B:B,MATCH('TABELA TOTAL'!$F9196,product!A:A,0))</f>
        <v>Furniture</v>
      </c>
      <c r="L8283" t="str">
        <f>INDEX(product!C:C,MATCH(F8283,product!A:A,))</f>
        <v>Supplies</v>
      </c>
      <c r="M8283" t="str">
        <f>INDEX(product!D:D,MATCH(F8283,product!A:A,))</f>
        <v>Acme Office Executive Series Stainless Steel Trimmers</v>
      </c>
    </row>
    <row r="8284" spans="1:13" x14ac:dyDescent="0.25">
      <c r="A8284" s="1" t="s">
        <v>7249</v>
      </c>
      <c r="B8284" s="2">
        <v>41973</v>
      </c>
      <c r="C8284" s="2">
        <v>41979</v>
      </c>
      <c r="D8284" s="1" t="s">
        <v>19</v>
      </c>
      <c r="E8284" s="1" t="s">
        <v>745</v>
      </c>
      <c r="F8284" s="1" t="s">
        <v>3248</v>
      </c>
      <c r="G8284">
        <v>102.24</v>
      </c>
      <c r="H8284">
        <v>4</v>
      </c>
      <c r="I8284">
        <v>0.2</v>
      </c>
      <c r="J8284">
        <v>-16.614000000000001</v>
      </c>
      <c r="K8284" t="str">
        <f>INDEX(product!B:B,MATCH('TABELA TOTAL'!$F9197,product!A:A,0))</f>
        <v>Office Supplies</v>
      </c>
      <c r="L8284" t="str">
        <f>INDEX(product!C:C,MATCH(F8284,product!A:A,))</f>
        <v>Accessories</v>
      </c>
      <c r="M8284" t="str">
        <f>INDEX(product!D:D,MATCH(F8284,product!A:A,))</f>
        <v>Maxell 4.7GB DVD-RW 3/Pack</v>
      </c>
    </row>
    <row r="8285" spans="1:13" x14ac:dyDescent="0.25">
      <c r="A8285" s="1" t="s">
        <v>2218</v>
      </c>
      <c r="B8285" s="2">
        <v>41972</v>
      </c>
      <c r="C8285" s="2">
        <v>41979</v>
      </c>
      <c r="D8285" s="1" t="s">
        <v>19</v>
      </c>
      <c r="E8285" s="1" t="s">
        <v>2219</v>
      </c>
      <c r="F8285" s="1" t="s">
        <v>1744</v>
      </c>
      <c r="G8285">
        <v>5.04</v>
      </c>
      <c r="H8285">
        <v>2</v>
      </c>
      <c r="I8285">
        <v>0.2</v>
      </c>
      <c r="J8285">
        <v>1.764</v>
      </c>
      <c r="K8285" t="str">
        <f>INDEX(product!B:B,MATCH('TABELA TOTAL'!$F1491,product!A:A,0))</f>
        <v>Office Supplies</v>
      </c>
      <c r="L8285" t="str">
        <f>INDEX(product!C:C,MATCH(F8285,product!A:A,))</f>
        <v>Labels</v>
      </c>
      <c r="M8285" t="str">
        <f>INDEX(product!D:D,MATCH(F8285,product!A:A,))</f>
        <v>Avery 488</v>
      </c>
    </row>
    <row r="8286" spans="1:13" x14ac:dyDescent="0.25">
      <c r="A8286" s="1" t="s">
        <v>2396</v>
      </c>
      <c r="B8286" s="2">
        <v>41972</v>
      </c>
      <c r="C8286" s="2">
        <v>41977</v>
      </c>
      <c r="D8286" s="1" t="s">
        <v>19</v>
      </c>
      <c r="E8286" s="1" t="s">
        <v>2397</v>
      </c>
      <c r="F8286" s="1" t="s">
        <v>1121</v>
      </c>
      <c r="G8286">
        <v>12.624000000000001</v>
      </c>
      <c r="H8286">
        <v>2</v>
      </c>
      <c r="I8286">
        <v>0.2</v>
      </c>
      <c r="J8286">
        <v>3.9449999999999998</v>
      </c>
      <c r="K8286" t="str">
        <f>INDEX(product!B:B,MATCH('TABELA TOTAL'!$F1644,product!A:A,0))</f>
        <v>Furniture</v>
      </c>
      <c r="L8286" t="str">
        <f>INDEX(product!C:C,MATCH(F8286,product!A:A,))</f>
        <v>Fasteners</v>
      </c>
      <c r="M8286" t="str">
        <f>INDEX(product!D:D,MATCH(F8286,product!A:A,))</f>
        <v>Staples</v>
      </c>
    </row>
    <row r="8287" spans="1:13" x14ac:dyDescent="0.25">
      <c r="A8287" s="1" t="s">
        <v>4608</v>
      </c>
      <c r="B8287" s="2">
        <v>41972</v>
      </c>
      <c r="C8287" s="2">
        <v>41979</v>
      </c>
      <c r="D8287" s="1" t="s">
        <v>19</v>
      </c>
      <c r="E8287" s="1" t="s">
        <v>493</v>
      </c>
      <c r="F8287" s="1" t="s">
        <v>1927</v>
      </c>
      <c r="G8287">
        <v>575.91999999999996</v>
      </c>
      <c r="H8287">
        <v>2</v>
      </c>
      <c r="I8287">
        <v>0.2</v>
      </c>
      <c r="J8287">
        <v>71.989999999999995</v>
      </c>
      <c r="K8287" t="str">
        <f>INDEX(product!B:B,MATCH('TABELA TOTAL'!$F4417,product!A:A,0))</f>
        <v>Technology</v>
      </c>
      <c r="L8287" t="str">
        <f>INDEX(product!C:C,MATCH(F8287,product!A:A,))</f>
        <v>Phones</v>
      </c>
      <c r="M8287" t="str">
        <f>INDEX(product!D:D,MATCH(F8287,product!A:A,))</f>
        <v>Wilson SignalBoost 841262 DB PRO Amplifier Kit</v>
      </c>
    </row>
    <row r="8288" spans="1:13" x14ac:dyDescent="0.25">
      <c r="A8288" s="1" t="s">
        <v>4608</v>
      </c>
      <c r="B8288" s="2">
        <v>41972</v>
      </c>
      <c r="C8288" s="2">
        <v>41979</v>
      </c>
      <c r="D8288" s="1" t="s">
        <v>19</v>
      </c>
      <c r="E8288" s="1" t="s">
        <v>493</v>
      </c>
      <c r="F8288" s="1" t="s">
        <v>1770</v>
      </c>
      <c r="G8288">
        <v>30.4</v>
      </c>
      <c r="H8288">
        <v>5</v>
      </c>
      <c r="I8288">
        <v>0</v>
      </c>
      <c r="J8288">
        <v>15.2</v>
      </c>
      <c r="K8288" t="str">
        <f>INDEX(product!B:B,MATCH('TABELA TOTAL'!$F4418,product!A:A,0))</f>
        <v>Furniture</v>
      </c>
      <c r="L8288" t="str">
        <f>INDEX(product!C:C,MATCH(F8288,product!A:A,))</f>
        <v>Fasteners</v>
      </c>
      <c r="M8288" t="str">
        <f>INDEX(product!D:D,MATCH(F8288,product!A:A,))</f>
        <v>Staples</v>
      </c>
    </row>
    <row r="8289" spans="1:13" x14ac:dyDescent="0.25">
      <c r="A8289" s="1" t="s">
        <v>6490</v>
      </c>
      <c r="B8289" s="2">
        <v>41972</v>
      </c>
      <c r="C8289" s="2">
        <v>41979</v>
      </c>
      <c r="D8289" s="1" t="s">
        <v>19</v>
      </c>
      <c r="E8289" s="1" t="s">
        <v>745</v>
      </c>
      <c r="F8289" s="1" t="s">
        <v>112</v>
      </c>
      <c r="G8289">
        <v>25.06</v>
      </c>
      <c r="H8289">
        <v>2</v>
      </c>
      <c r="I8289">
        <v>0</v>
      </c>
      <c r="J8289">
        <v>11.7782</v>
      </c>
      <c r="K8289" t="str">
        <f>INDEX(product!B:B,MATCH('TABELA TOTAL'!$F7787,product!A:A,0))</f>
        <v>Office Supplies</v>
      </c>
      <c r="L8289" t="str">
        <f>INDEX(product!C:C,MATCH(F8289,product!A:A,))</f>
        <v>Labels</v>
      </c>
      <c r="M8289" t="str">
        <f>INDEX(product!D:D,MATCH(F8289,product!A:A,))</f>
        <v>Avery 485</v>
      </c>
    </row>
    <row r="8290" spans="1:13" x14ac:dyDescent="0.25">
      <c r="A8290" s="1" t="s">
        <v>2939</v>
      </c>
      <c r="B8290" s="2">
        <v>41971</v>
      </c>
      <c r="C8290" s="2">
        <v>41977</v>
      </c>
      <c r="D8290" s="1" t="s">
        <v>19</v>
      </c>
      <c r="E8290" s="1" t="s">
        <v>2830</v>
      </c>
      <c r="F8290" s="1" t="s">
        <v>1153</v>
      </c>
      <c r="G8290">
        <v>14.67</v>
      </c>
      <c r="H8290">
        <v>3</v>
      </c>
      <c r="I8290">
        <v>0</v>
      </c>
      <c r="J8290">
        <v>3.9609000000000001</v>
      </c>
      <c r="K8290" t="str">
        <f>INDEX(product!B:B,MATCH('TABELA TOTAL'!$F2199,product!A:A,0))</f>
        <v>Office Supplies</v>
      </c>
      <c r="L8290" t="str">
        <f>INDEX(product!C:C,MATCH(F8290,product!A:A,))</f>
        <v>Art</v>
      </c>
      <c r="M8290" t="str">
        <f>INDEX(product!D:D,MATCH(F8290,product!A:A,))</f>
        <v>Newell 331</v>
      </c>
    </row>
    <row r="8291" spans="1:13" x14ac:dyDescent="0.25">
      <c r="A8291" s="1" t="s">
        <v>4299</v>
      </c>
      <c r="B8291" s="2">
        <v>41971</v>
      </c>
      <c r="C8291" s="2">
        <v>41973</v>
      </c>
      <c r="D8291" s="1" t="s">
        <v>11</v>
      </c>
      <c r="E8291" s="1" t="s">
        <v>1677</v>
      </c>
      <c r="F8291" s="1" t="s">
        <v>1769</v>
      </c>
      <c r="G8291">
        <v>17.248000000000001</v>
      </c>
      <c r="H8291">
        <v>2</v>
      </c>
      <c r="I8291">
        <v>0.2</v>
      </c>
      <c r="J8291">
        <v>6.0368000000000004</v>
      </c>
      <c r="K8291" t="str">
        <f>INDEX(product!B:B,MATCH('TABELA TOTAL'!$F3953,product!A:A,0))</f>
        <v>Technology</v>
      </c>
      <c r="L8291" t="str">
        <f>INDEX(product!C:C,MATCH(F8291,product!A:A,))</f>
        <v>Binders</v>
      </c>
      <c r="M8291" t="str">
        <f>INDEX(product!D:D,MATCH(F8291,product!A:A,))</f>
        <v>GBC Standard Recycled Report Covers, Clear Plastic Sheets</v>
      </c>
    </row>
    <row r="8292" spans="1:13" x14ac:dyDescent="0.25">
      <c r="A8292" s="1" t="s">
        <v>5072</v>
      </c>
      <c r="B8292" s="2">
        <v>41971</v>
      </c>
      <c r="C8292" s="2">
        <v>41974</v>
      </c>
      <c r="D8292" s="1" t="s">
        <v>11</v>
      </c>
      <c r="E8292" s="1" t="s">
        <v>1284</v>
      </c>
      <c r="F8292" s="1" t="s">
        <v>262</v>
      </c>
      <c r="G8292">
        <v>397.6</v>
      </c>
      <c r="H8292">
        <v>5</v>
      </c>
      <c r="I8292">
        <v>0</v>
      </c>
      <c r="J8292">
        <v>43.735999999999997</v>
      </c>
      <c r="K8292" t="str">
        <f>INDEX(product!B:B,MATCH('TABELA TOTAL'!$F5194,product!A:A,0))</f>
        <v>Office Supplies</v>
      </c>
      <c r="L8292" t="str">
        <f>INDEX(product!C:C,MATCH(F8292,product!A:A,))</f>
        <v>Furnishings</v>
      </c>
      <c r="M8292" t="str">
        <f>INDEX(product!D:D,MATCH(F8292,product!A:A,))</f>
        <v>Eldon Cleatmat Plus Chair Mats for High Pile Carpets</v>
      </c>
    </row>
    <row r="8293" spans="1:13" x14ac:dyDescent="0.25">
      <c r="A8293" s="1" t="s">
        <v>5072</v>
      </c>
      <c r="B8293" s="2">
        <v>41971</v>
      </c>
      <c r="C8293" s="2">
        <v>41974</v>
      </c>
      <c r="D8293" s="1" t="s">
        <v>11</v>
      </c>
      <c r="E8293" s="1" t="s">
        <v>1284</v>
      </c>
      <c r="F8293" s="1" t="s">
        <v>4474</v>
      </c>
      <c r="G8293">
        <v>85.96</v>
      </c>
      <c r="H8293">
        <v>7</v>
      </c>
      <c r="I8293">
        <v>0</v>
      </c>
      <c r="J8293">
        <v>40.401200000000003</v>
      </c>
      <c r="K8293" t="str">
        <f>INDEX(product!B:B,MATCH('TABELA TOTAL'!$F5195,product!A:A,0))</f>
        <v>Office Supplies</v>
      </c>
      <c r="L8293" t="str">
        <f>INDEX(product!C:C,MATCH(F8293,product!A:A,))</f>
        <v>Paper</v>
      </c>
      <c r="M8293" t="str">
        <f>INDEX(product!D:D,MATCH(F8293,product!A:A,))</f>
        <v>Xerox 1933</v>
      </c>
    </row>
    <row r="8294" spans="1:13" x14ac:dyDescent="0.25">
      <c r="A8294" s="1" t="s">
        <v>5072</v>
      </c>
      <c r="B8294" s="2">
        <v>41971</v>
      </c>
      <c r="C8294" s="2">
        <v>41974</v>
      </c>
      <c r="D8294" s="1" t="s">
        <v>11</v>
      </c>
      <c r="E8294" s="1" t="s">
        <v>1284</v>
      </c>
      <c r="F8294" s="1" t="s">
        <v>696</v>
      </c>
      <c r="G8294">
        <v>13.12</v>
      </c>
      <c r="H8294">
        <v>4</v>
      </c>
      <c r="I8294">
        <v>0</v>
      </c>
      <c r="J8294">
        <v>4.3296000000000001</v>
      </c>
      <c r="K8294" t="str">
        <f>INDEX(product!B:B,MATCH('TABELA TOTAL'!$F5196,product!A:A,0))</f>
        <v>Technology</v>
      </c>
      <c r="L8294" t="str">
        <f>INDEX(product!C:C,MATCH(F8294,product!A:A,))</f>
        <v>Art</v>
      </c>
      <c r="M8294" t="str">
        <f>INDEX(product!D:D,MATCH(F8294,product!A:A,))</f>
        <v>Crayola Colored Pencils</v>
      </c>
    </row>
    <row r="8295" spans="1:13" x14ac:dyDescent="0.25">
      <c r="A8295" s="1" t="s">
        <v>5072</v>
      </c>
      <c r="B8295" s="2">
        <v>41971</v>
      </c>
      <c r="C8295" s="2">
        <v>41974</v>
      </c>
      <c r="D8295" s="1" t="s">
        <v>11</v>
      </c>
      <c r="E8295" s="1" t="s">
        <v>1284</v>
      </c>
      <c r="F8295" s="1" t="s">
        <v>678</v>
      </c>
      <c r="G8295">
        <v>45.66</v>
      </c>
      <c r="H8295">
        <v>3</v>
      </c>
      <c r="I8295">
        <v>0</v>
      </c>
      <c r="J8295">
        <v>22.3734</v>
      </c>
      <c r="K8295" t="str">
        <f>INDEX(product!B:B,MATCH('TABELA TOTAL'!$F5197,product!A:A,0))</f>
        <v>Furniture</v>
      </c>
      <c r="L8295" t="str">
        <f>INDEX(product!C:C,MATCH(F8295,product!A:A,))</f>
        <v>Binders</v>
      </c>
      <c r="M8295" t="str">
        <f>INDEX(product!D:D,MATCH(F8295,product!A:A,))</f>
        <v>GBC Twin Loop Wire Binding Elements, 9/16" Spine, Black</v>
      </c>
    </row>
    <row r="8296" spans="1:13" x14ac:dyDescent="0.25">
      <c r="A8296" s="1" t="s">
        <v>5263</v>
      </c>
      <c r="B8296" s="2">
        <v>41971</v>
      </c>
      <c r="C8296" s="2">
        <v>41971</v>
      </c>
      <c r="D8296" s="1" t="s">
        <v>654</v>
      </c>
      <c r="E8296" s="1" t="s">
        <v>4232</v>
      </c>
      <c r="F8296" s="1" t="s">
        <v>657</v>
      </c>
      <c r="G8296">
        <v>7.36</v>
      </c>
      <c r="H8296">
        <v>2</v>
      </c>
      <c r="I8296">
        <v>0</v>
      </c>
      <c r="J8296">
        <v>0.1472</v>
      </c>
      <c r="K8296" t="str">
        <f>INDEX(product!B:B,MATCH('TABELA TOTAL'!$F5494,product!A:A,0))</f>
        <v>Office Supplies</v>
      </c>
      <c r="L8296" t="str">
        <f>INDEX(product!C:C,MATCH(F8296,product!A:A,))</f>
        <v>Supplies</v>
      </c>
      <c r="M8296" t="str">
        <f>INDEX(product!D:D,MATCH(F8296,product!A:A,))</f>
        <v>Staple remover</v>
      </c>
    </row>
    <row r="8297" spans="1:13" x14ac:dyDescent="0.25">
      <c r="A8297" s="1" t="s">
        <v>5263</v>
      </c>
      <c r="B8297" s="2">
        <v>41971</v>
      </c>
      <c r="C8297" s="2">
        <v>41971</v>
      </c>
      <c r="D8297" s="1" t="s">
        <v>654</v>
      </c>
      <c r="E8297" s="1" t="s">
        <v>4232</v>
      </c>
      <c r="F8297" s="1" t="s">
        <v>520</v>
      </c>
      <c r="G8297">
        <v>41.4</v>
      </c>
      <c r="H8297">
        <v>4</v>
      </c>
      <c r="I8297">
        <v>0</v>
      </c>
      <c r="J8297">
        <v>19.872</v>
      </c>
      <c r="K8297" t="str">
        <f>INDEX(product!B:B,MATCH('TABELA TOTAL'!$F5495,product!A:A,0))</f>
        <v>Office Supplies</v>
      </c>
      <c r="L8297" t="str">
        <f>INDEX(product!C:C,MATCH(F8297,product!A:A,))</f>
        <v>Labels</v>
      </c>
      <c r="M8297" t="str">
        <f>INDEX(product!D:D,MATCH(F8297,product!A:A,))</f>
        <v>Avery 489</v>
      </c>
    </row>
    <row r="8298" spans="1:13" x14ac:dyDescent="0.25">
      <c r="A8298" s="1" t="s">
        <v>5263</v>
      </c>
      <c r="B8298" s="2">
        <v>41971</v>
      </c>
      <c r="C8298" s="2">
        <v>41971</v>
      </c>
      <c r="D8298" s="1" t="s">
        <v>654</v>
      </c>
      <c r="E8298" s="1" t="s">
        <v>4232</v>
      </c>
      <c r="F8298" s="1" t="s">
        <v>2518</v>
      </c>
      <c r="G8298">
        <v>411.33199999999999</v>
      </c>
      <c r="H8298">
        <v>4</v>
      </c>
      <c r="I8298">
        <v>0.15</v>
      </c>
      <c r="J8298">
        <v>-4.8391999999999999</v>
      </c>
      <c r="K8298" t="str">
        <f>INDEX(product!B:B,MATCH('TABELA TOTAL'!$F5496,product!A:A,0))</f>
        <v>Office Supplies</v>
      </c>
      <c r="L8298" t="str">
        <f>INDEX(product!C:C,MATCH(F8298,product!A:A,))</f>
        <v>Bookcases</v>
      </c>
      <c r="M8298" t="str">
        <f>INDEX(product!D:D,MATCH(F8298,product!A:A,))</f>
        <v>Sauder Camden County Barrister Bookcase, Planked Cherry Finish</v>
      </c>
    </row>
    <row r="8299" spans="1:13" x14ac:dyDescent="0.25">
      <c r="A8299" s="1" t="s">
        <v>5293</v>
      </c>
      <c r="B8299" s="2">
        <v>41971</v>
      </c>
      <c r="C8299" s="2">
        <v>41974</v>
      </c>
      <c r="D8299" s="1" t="s">
        <v>79</v>
      </c>
      <c r="E8299" s="1" t="s">
        <v>2310</v>
      </c>
      <c r="F8299" s="1" t="s">
        <v>2008</v>
      </c>
      <c r="G8299">
        <v>43.68</v>
      </c>
      <c r="H8299">
        <v>3</v>
      </c>
      <c r="I8299">
        <v>0</v>
      </c>
      <c r="J8299">
        <v>11.7936</v>
      </c>
      <c r="K8299" t="str">
        <f>INDEX(product!B:B,MATCH('TABELA TOTAL'!$F5550,product!A:A,0))</f>
        <v>Office Supplies</v>
      </c>
      <c r="L8299" t="str">
        <f>INDEX(product!C:C,MATCH(F8299,product!A:A,))</f>
        <v>Appliances</v>
      </c>
      <c r="M8299" t="str">
        <f>INDEX(product!D:D,MATCH(F8299,product!A:A,))</f>
        <v>Acco 6 Outlet Guardian Premium Surge Suppressor</v>
      </c>
    </row>
    <row r="8300" spans="1:13" x14ac:dyDescent="0.25">
      <c r="A8300" s="1" t="s">
        <v>5293</v>
      </c>
      <c r="B8300" s="2">
        <v>41971</v>
      </c>
      <c r="C8300" s="2">
        <v>41974</v>
      </c>
      <c r="D8300" s="1" t="s">
        <v>79</v>
      </c>
      <c r="E8300" s="1" t="s">
        <v>2310</v>
      </c>
      <c r="F8300" s="1" t="s">
        <v>1726</v>
      </c>
      <c r="G8300">
        <v>139.93</v>
      </c>
      <c r="H8300">
        <v>7</v>
      </c>
      <c r="I8300">
        <v>0</v>
      </c>
      <c r="J8300">
        <v>34.982500000000002</v>
      </c>
      <c r="K8300" t="str">
        <f>INDEX(product!B:B,MATCH('TABELA TOTAL'!$F5551,product!A:A,0))</f>
        <v>Office Supplies</v>
      </c>
      <c r="L8300" t="str">
        <f>INDEX(product!C:C,MATCH(F8300,product!A:A,))</f>
        <v>Accessories</v>
      </c>
      <c r="M8300" t="str">
        <f>INDEX(product!D:D,MATCH(F8300,product!A:A,))</f>
        <v>Micropad Numeric Keypads</v>
      </c>
    </row>
    <row r="8301" spans="1:13" x14ac:dyDescent="0.25">
      <c r="A8301" s="1" t="s">
        <v>6907</v>
      </c>
      <c r="B8301" s="2">
        <v>41971</v>
      </c>
      <c r="C8301" s="2">
        <v>41975</v>
      </c>
      <c r="D8301" s="1" t="s">
        <v>19</v>
      </c>
      <c r="E8301" s="1" t="s">
        <v>2570</v>
      </c>
      <c r="F8301" s="1" t="s">
        <v>2440</v>
      </c>
      <c r="G8301">
        <v>998.85</v>
      </c>
      <c r="H8301">
        <v>5</v>
      </c>
      <c r="I8301">
        <v>0.4</v>
      </c>
      <c r="J8301">
        <v>-199.77</v>
      </c>
      <c r="K8301" t="str">
        <f>INDEX(product!B:B,MATCH('TABELA TOTAL'!$F8574,product!A:A,0))</f>
        <v>Technology</v>
      </c>
      <c r="L8301" t="str">
        <f>INDEX(product!C:C,MATCH(F8301,product!A:A,))</f>
        <v>Machines</v>
      </c>
      <c r="M8301" t="str">
        <f>INDEX(product!D:D,MATCH(F8301,product!A:A,))</f>
        <v>StarTech.com 10/100 VDSL2 Ethernet Extender Kit</v>
      </c>
    </row>
    <row r="8302" spans="1:13" x14ac:dyDescent="0.25">
      <c r="A8302" s="1" t="s">
        <v>7524</v>
      </c>
      <c r="B8302" s="2">
        <v>41971</v>
      </c>
      <c r="C8302" s="2">
        <v>41976</v>
      </c>
      <c r="D8302" s="1" t="s">
        <v>19</v>
      </c>
      <c r="E8302" s="1" t="s">
        <v>3325</v>
      </c>
      <c r="F8302" s="1" t="s">
        <v>1616</v>
      </c>
      <c r="G8302">
        <v>64.02</v>
      </c>
      <c r="H8302">
        <v>6</v>
      </c>
      <c r="I8302">
        <v>0</v>
      </c>
      <c r="J8302">
        <v>29.449200000000001</v>
      </c>
      <c r="K8302" t="str">
        <f>INDEX(product!B:B,MATCH('TABELA TOTAL'!$F9678,product!A:A,0))</f>
        <v>Office Supplies</v>
      </c>
      <c r="L8302" t="str">
        <f>INDEX(product!C:C,MATCH(F8302,product!A:A,))</f>
        <v>Envelopes</v>
      </c>
      <c r="M8302" t="str">
        <f>INDEX(product!D:D,MATCH(F8302,product!A:A,))</f>
        <v>Laser &amp; Ink Jet Business Envelopes</v>
      </c>
    </row>
    <row r="8303" spans="1:13" x14ac:dyDescent="0.25">
      <c r="A8303" s="1" t="s">
        <v>2211</v>
      </c>
      <c r="B8303" s="2">
        <v>41970</v>
      </c>
      <c r="C8303" s="2">
        <v>41976</v>
      </c>
      <c r="D8303" s="1" t="s">
        <v>19</v>
      </c>
      <c r="E8303" s="1" t="s">
        <v>2212</v>
      </c>
      <c r="F8303" s="1" t="s">
        <v>2213</v>
      </c>
      <c r="G8303">
        <v>3.76</v>
      </c>
      <c r="H8303">
        <v>2</v>
      </c>
      <c r="I8303">
        <v>0</v>
      </c>
      <c r="J8303">
        <v>1.3160000000000001</v>
      </c>
      <c r="K8303" t="str">
        <f>INDEX(product!B:B,MATCH('TABELA TOTAL'!$F1487,product!A:A,0))</f>
        <v>Office Supplies</v>
      </c>
      <c r="L8303" t="str">
        <f>INDEX(product!C:C,MATCH(F8303,product!A:A,))</f>
        <v>Fasteners</v>
      </c>
      <c r="M8303" t="str">
        <f>INDEX(product!D:D,MATCH(F8303,product!A:A,))</f>
        <v>Staples</v>
      </c>
    </row>
    <row r="8304" spans="1:13" x14ac:dyDescent="0.25">
      <c r="A8304" s="1" t="s">
        <v>7374</v>
      </c>
      <c r="B8304" s="2">
        <v>41970</v>
      </c>
      <c r="C8304" s="2">
        <v>41974</v>
      </c>
      <c r="D8304" s="1" t="s">
        <v>19</v>
      </c>
      <c r="E8304" s="1" t="s">
        <v>3963</v>
      </c>
      <c r="F8304" s="1" t="s">
        <v>1897</v>
      </c>
      <c r="G8304">
        <v>199.9</v>
      </c>
      <c r="H8304">
        <v>5</v>
      </c>
      <c r="I8304">
        <v>0</v>
      </c>
      <c r="J8304">
        <v>39.979999999999997</v>
      </c>
      <c r="K8304" t="str">
        <f>INDEX(product!B:B,MATCH('TABELA TOTAL'!$F9429,product!A:A,0))</f>
        <v>Office Supplies</v>
      </c>
      <c r="L8304" t="str">
        <f>INDEX(product!C:C,MATCH(F8304,product!A:A,))</f>
        <v>Furnishings</v>
      </c>
      <c r="M8304" t="str">
        <f>INDEX(product!D:D,MATCH(F8304,product!A:A,))</f>
        <v>Eldon Radial Chair Mat for Low to Medium Pile Carpets</v>
      </c>
    </row>
    <row r="8305" spans="1:13" x14ac:dyDescent="0.25">
      <c r="A8305" s="1" t="s">
        <v>158</v>
      </c>
      <c r="B8305" s="2">
        <v>41969</v>
      </c>
      <c r="C8305" s="2">
        <v>41974</v>
      </c>
      <c r="D8305" s="1" t="s">
        <v>11</v>
      </c>
      <c r="E8305" s="1" t="s">
        <v>149</v>
      </c>
      <c r="F8305" s="1" t="s">
        <v>159</v>
      </c>
      <c r="G8305">
        <v>19.3</v>
      </c>
      <c r="H8305">
        <v>5</v>
      </c>
      <c r="I8305">
        <v>0.6</v>
      </c>
      <c r="J8305">
        <v>-14.475</v>
      </c>
      <c r="K8305" t="str">
        <f>INDEX(product!B:B,MATCH('TABELA TOTAL'!$F80,product!A:A,0))</f>
        <v>Furniture</v>
      </c>
      <c r="L8305" t="str">
        <f>INDEX(product!C:C,MATCH(F8305,product!A:A,))</f>
        <v>Furnishings</v>
      </c>
      <c r="M8305" t="str">
        <f>INDEX(product!D:D,MATCH(F8305,product!A:A,))</f>
        <v>Eldon Expressions Desk Accessory, Wood Pencil Holder, Oak</v>
      </c>
    </row>
    <row r="8306" spans="1:13" x14ac:dyDescent="0.25">
      <c r="A8306" s="1" t="s">
        <v>2390</v>
      </c>
      <c r="B8306" s="2">
        <v>41969</v>
      </c>
      <c r="C8306" s="2">
        <v>41975</v>
      </c>
      <c r="D8306" s="1" t="s">
        <v>19</v>
      </c>
      <c r="E8306" s="1" t="s">
        <v>2391</v>
      </c>
      <c r="F8306" s="1" t="s">
        <v>1656</v>
      </c>
      <c r="G8306">
        <v>15.552</v>
      </c>
      <c r="H8306">
        <v>3</v>
      </c>
      <c r="I8306">
        <v>0.2</v>
      </c>
      <c r="J8306">
        <v>5.4432</v>
      </c>
      <c r="K8306" t="str">
        <f>INDEX(product!B:B,MATCH('TABELA TOTAL'!$F1637,product!A:A,0))</f>
        <v>Furniture</v>
      </c>
      <c r="L8306" t="str">
        <f>INDEX(product!C:C,MATCH(F8306,product!A:A,))</f>
        <v>Paper</v>
      </c>
      <c r="M8306" t="str">
        <f>INDEX(product!D:D,MATCH(F8306,product!A:A,))</f>
        <v>Xerox 2</v>
      </c>
    </row>
    <row r="8307" spans="1:13" x14ac:dyDescent="0.25">
      <c r="A8307" s="1" t="s">
        <v>2390</v>
      </c>
      <c r="B8307" s="2">
        <v>41969</v>
      </c>
      <c r="C8307" s="2">
        <v>41975</v>
      </c>
      <c r="D8307" s="1" t="s">
        <v>19</v>
      </c>
      <c r="E8307" s="1" t="s">
        <v>2391</v>
      </c>
      <c r="F8307" s="1" t="s">
        <v>1581</v>
      </c>
      <c r="G8307">
        <v>669.08</v>
      </c>
      <c r="H8307">
        <v>5</v>
      </c>
      <c r="I8307">
        <v>0.2</v>
      </c>
      <c r="J8307">
        <v>-167.27</v>
      </c>
      <c r="K8307" t="str">
        <f>INDEX(product!B:B,MATCH('TABELA TOTAL'!$F1638,product!A:A,0))</f>
        <v>Technology</v>
      </c>
      <c r="L8307" t="str">
        <f>INDEX(product!C:C,MATCH(F8307,product!A:A,))</f>
        <v>Storage</v>
      </c>
      <c r="M8307" t="str">
        <f>INDEX(product!D:D,MATCH(F8307,product!A:A,))</f>
        <v>Office Impressions Heavy Duty Welded Shelving &amp; Multimedia Storage Drawers</v>
      </c>
    </row>
    <row r="8308" spans="1:13" x14ac:dyDescent="0.25">
      <c r="A8308" s="1" t="s">
        <v>2390</v>
      </c>
      <c r="B8308" s="2">
        <v>41969</v>
      </c>
      <c r="C8308" s="2">
        <v>41975</v>
      </c>
      <c r="D8308" s="1" t="s">
        <v>19</v>
      </c>
      <c r="E8308" s="1" t="s">
        <v>2391</v>
      </c>
      <c r="F8308" s="1" t="s">
        <v>2392</v>
      </c>
      <c r="G8308">
        <v>438.33600000000001</v>
      </c>
      <c r="H8308">
        <v>4</v>
      </c>
      <c r="I8308">
        <v>0.2</v>
      </c>
      <c r="J8308">
        <v>-87.667199999999994</v>
      </c>
      <c r="K8308" t="str">
        <f>INDEX(product!B:B,MATCH('TABELA TOTAL'!$F1639,product!A:A,0))</f>
        <v>Technology</v>
      </c>
      <c r="L8308" t="str">
        <f>INDEX(product!C:C,MATCH(F8308,product!A:A,))</f>
        <v>Phones</v>
      </c>
      <c r="M8308" t="str">
        <f>INDEX(product!D:D,MATCH(F8308,product!A:A,))</f>
        <v>Jawbone MINI JAMBOX Wireless Bluetooth Speaker</v>
      </c>
    </row>
    <row r="8309" spans="1:13" x14ac:dyDescent="0.25">
      <c r="A8309" s="1" t="s">
        <v>5089</v>
      </c>
      <c r="B8309" s="2">
        <v>41969</v>
      </c>
      <c r="C8309" s="2">
        <v>41974</v>
      </c>
      <c r="D8309" s="1" t="s">
        <v>19</v>
      </c>
      <c r="E8309" s="1" t="s">
        <v>261</v>
      </c>
      <c r="F8309" s="1" t="s">
        <v>3891</v>
      </c>
      <c r="G8309">
        <v>81.98</v>
      </c>
      <c r="H8309">
        <v>2</v>
      </c>
      <c r="I8309">
        <v>0</v>
      </c>
      <c r="J8309">
        <v>40.170200000000001</v>
      </c>
      <c r="K8309" t="str">
        <f>INDEX(product!B:B,MATCH('TABELA TOTAL'!$F5230,product!A:A,0))</f>
        <v>Office Supplies</v>
      </c>
      <c r="L8309" t="str">
        <f>INDEX(product!C:C,MATCH(F8309,product!A:A,))</f>
        <v>Paper</v>
      </c>
      <c r="M8309" t="str">
        <f>INDEX(product!D:D,MATCH(F8309,product!A:A,))</f>
        <v>Xerox 1893</v>
      </c>
    </row>
    <row r="8310" spans="1:13" x14ac:dyDescent="0.25">
      <c r="A8310" s="1" t="s">
        <v>5451</v>
      </c>
      <c r="B8310" s="2">
        <v>41969</v>
      </c>
      <c r="C8310" s="2">
        <v>41969</v>
      </c>
      <c r="D8310" s="1" t="s">
        <v>654</v>
      </c>
      <c r="E8310" s="1" t="s">
        <v>901</v>
      </c>
      <c r="F8310" s="1" t="s">
        <v>1236</v>
      </c>
      <c r="G8310">
        <v>279.95999999999998</v>
      </c>
      <c r="H8310">
        <v>4</v>
      </c>
      <c r="I8310">
        <v>0</v>
      </c>
      <c r="J8310">
        <v>78.388800000000003</v>
      </c>
      <c r="K8310" t="str">
        <f>INDEX(product!B:B,MATCH('TABELA TOTAL'!$F5817,product!A:A,0))</f>
        <v>Office Supplies</v>
      </c>
      <c r="L8310" t="str">
        <f>INDEX(product!C:C,MATCH(F8310,product!A:A,))</f>
        <v>Phones</v>
      </c>
      <c r="M8310" t="str">
        <f>INDEX(product!D:D,MATCH(F8310,product!A:A,))</f>
        <v>ClearSounds CSC500 Amplified Spirit Phone Corded phone</v>
      </c>
    </row>
    <row r="8311" spans="1:13" x14ac:dyDescent="0.25">
      <c r="A8311" s="1" t="s">
        <v>5451</v>
      </c>
      <c r="B8311" s="2">
        <v>41969</v>
      </c>
      <c r="C8311" s="2">
        <v>41969</v>
      </c>
      <c r="D8311" s="1" t="s">
        <v>654</v>
      </c>
      <c r="E8311" s="1" t="s">
        <v>901</v>
      </c>
      <c r="F8311" s="1" t="s">
        <v>130</v>
      </c>
      <c r="G8311">
        <v>12.912000000000001</v>
      </c>
      <c r="H8311">
        <v>3</v>
      </c>
      <c r="I8311">
        <v>0.2</v>
      </c>
      <c r="J8311">
        <v>4.6806000000000001</v>
      </c>
      <c r="K8311" t="str">
        <f>INDEX(product!B:B,MATCH('TABELA TOTAL'!$F5818,product!A:A,0))</f>
        <v>Office Supplies</v>
      </c>
      <c r="L8311" t="str">
        <f>INDEX(product!C:C,MATCH(F8311,product!A:A,))</f>
        <v>Binders</v>
      </c>
      <c r="M8311" t="str">
        <f>INDEX(product!D:D,MATCH(F8311,product!A:A,))</f>
        <v>Acco PRESSTEX Data Binder with Storage Hooks, Dark Blue, 14 7/8" X 11"</v>
      </c>
    </row>
    <row r="8312" spans="1:13" x14ac:dyDescent="0.25">
      <c r="A8312" s="1" t="s">
        <v>5451</v>
      </c>
      <c r="B8312" s="2">
        <v>41969</v>
      </c>
      <c r="C8312" s="2">
        <v>41969</v>
      </c>
      <c r="D8312" s="1" t="s">
        <v>654</v>
      </c>
      <c r="E8312" s="1" t="s">
        <v>901</v>
      </c>
      <c r="F8312" s="1" t="s">
        <v>1874</v>
      </c>
      <c r="G8312">
        <v>17.088000000000001</v>
      </c>
      <c r="H8312">
        <v>4</v>
      </c>
      <c r="I8312">
        <v>0.2</v>
      </c>
      <c r="J8312">
        <v>5.7671999999999999</v>
      </c>
      <c r="K8312" t="str">
        <f>INDEX(product!B:B,MATCH('TABELA TOTAL'!$F5819,product!A:A,0))</f>
        <v>Office Supplies</v>
      </c>
      <c r="L8312" t="str">
        <f>INDEX(product!C:C,MATCH(F8312,product!A:A,))</f>
        <v>Binders</v>
      </c>
      <c r="M8312" t="str">
        <f>INDEX(product!D:D,MATCH(F8312,product!A:A,))</f>
        <v>Pressboard Data Binders by Wilson Jones</v>
      </c>
    </row>
    <row r="8313" spans="1:13" x14ac:dyDescent="0.25">
      <c r="A8313" s="1" t="s">
        <v>5451</v>
      </c>
      <c r="B8313" s="2">
        <v>41969</v>
      </c>
      <c r="C8313" s="2">
        <v>41969</v>
      </c>
      <c r="D8313" s="1" t="s">
        <v>654</v>
      </c>
      <c r="E8313" s="1" t="s">
        <v>901</v>
      </c>
      <c r="F8313" s="1" t="s">
        <v>645</v>
      </c>
      <c r="G8313">
        <v>93.15</v>
      </c>
      <c r="H8313">
        <v>9</v>
      </c>
      <c r="I8313">
        <v>0</v>
      </c>
      <c r="J8313">
        <v>44.712000000000003</v>
      </c>
      <c r="K8313" t="str">
        <f>INDEX(product!B:B,MATCH('TABELA TOTAL'!$F5820,product!A:A,0))</f>
        <v>Office Supplies</v>
      </c>
      <c r="L8313" t="str">
        <f>INDEX(product!C:C,MATCH(F8313,product!A:A,))</f>
        <v>Labels</v>
      </c>
      <c r="M8313" t="str">
        <f>INDEX(product!D:D,MATCH(F8313,product!A:A,))</f>
        <v>Avery Address/Shipping Labels for Typewriters, 4" x 2"</v>
      </c>
    </row>
    <row r="8314" spans="1:13" x14ac:dyDescent="0.25">
      <c r="A8314" s="1" t="s">
        <v>5451</v>
      </c>
      <c r="B8314" s="2">
        <v>41969</v>
      </c>
      <c r="C8314" s="2">
        <v>41969</v>
      </c>
      <c r="D8314" s="1" t="s">
        <v>654</v>
      </c>
      <c r="E8314" s="1" t="s">
        <v>901</v>
      </c>
      <c r="F8314" s="1" t="s">
        <v>1575</v>
      </c>
      <c r="G8314">
        <v>11.52</v>
      </c>
      <c r="H8314">
        <v>4</v>
      </c>
      <c r="I8314">
        <v>0</v>
      </c>
      <c r="J8314">
        <v>5.6448</v>
      </c>
      <c r="K8314" t="str">
        <f>INDEX(product!B:B,MATCH('TABELA TOTAL'!$F5821,product!A:A,0))</f>
        <v>Office Supplies</v>
      </c>
      <c r="L8314" t="str">
        <f>INDEX(product!C:C,MATCH(F8314,product!A:A,))</f>
        <v>Labels</v>
      </c>
      <c r="M8314" t="str">
        <f>INDEX(product!D:D,MATCH(F8314,product!A:A,))</f>
        <v>Avery File Folder Labels</v>
      </c>
    </row>
    <row r="8315" spans="1:13" x14ac:dyDescent="0.25">
      <c r="A8315" s="1" t="s">
        <v>6925</v>
      </c>
      <c r="B8315" s="2">
        <v>41969</v>
      </c>
      <c r="C8315" s="2">
        <v>41974</v>
      </c>
      <c r="D8315" s="1" t="s">
        <v>19</v>
      </c>
      <c r="E8315" s="1" t="s">
        <v>3225</v>
      </c>
      <c r="F8315" s="1" t="s">
        <v>1586</v>
      </c>
      <c r="G8315">
        <v>4.32</v>
      </c>
      <c r="H8315">
        <v>3</v>
      </c>
      <c r="I8315">
        <v>0.2</v>
      </c>
      <c r="J8315">
        <v>1.512</v>
      </c>
      <c r="K8315" t="str">
        <f>INDEX(product!B:B,MATCH('TABELA TOTAL'!$F8600,product!A:A,0))</f>
        <v>Office Supplies</v>
      </c>
      <c r="L8315" t="str">
        <f>INDEX(product!C:C,MATCH(F8315,product!A:A,))</f>
        <v>Binders</v>
      </c>
      <c r="M8315" t="str">
        <f>INDEX(product!D:D,MATCH(F8315,product!A:A,))</f>
        <v>Wilson Jones Easy Flow II Sheet Lifters</v>
      </c>
    </row>
    <row r="8316" spans="1:13" x14ac:dyDescent="0.25">
      <c r="A8316" s="1" t="s">
        <v>6925</v>
      </c>
      <c r="B8316" s="2">
        <v>41969</v>
      </c>
      <c r="C8316" s="2">
        <v>41974</v>
      </c>
      <c r="D8316" s="1" t="s">
        <v>19</v>
      </c>
      <c r="E8316" s="1" t="s">
        <v>3225</v>
      </c>
      <c r="F8316" s="1" t="s">
        <v>2258</v>
      </c>
      <c r="G8316">
        <v>14.94</v>
      </c>
      <c r="H8316">
        <v>3</v>
      </c>
      <c r="I8316">
        <v>0</v>
      </c>
      <c r="J8316">
        <v>7.0217999999999998</v>
      </c>
      <c r="K8316" t="str">
        <f>INDEX(product!B:B,MATCH('TABELA TOTAL'!$F8601,product!A:A,0))</f>
        <v>Office Supplies</v>
      </c>
      <c r="L8316" t="str">
        <f>INDEX(product!C:C,MATCH(F8316,product!A:A,))</f>
        <v>Paper</v>
      </c>
      <c r="M8316" t="str">
        <f>INDEX(product!D:D,MATCH(F8316,product!A:A,))</f>
        <v>Xerox 1970</v>
      </c>
    </row>
    <row r="8317" spans="1:13" x14ac:dyDescent="0.25">
      <c r="A8317" s="1" t="s">
        <v>6925</v>
      </c>
      <c r="B8317" s="2">
        <v>41969</v>
      </c>
      <c r="C8317" s="2">
        <v>41974</v>
      </c>
      <c r="D8317" s="1" t="s">
        <v>19</v>
      </c>
      <c r="E8317" s="1" t="s">
        <v>3225</v>
      </c>
      <c r="F8317" s="1" t="s">
        <v>2935</v>
      </c>
      <c r="G8317">
        <v>40.54</v>
      </c>
      <c r="H8317">
        <v>2</v>
      </c>
      <c r="I8317">
        <v>0</v>
      </c>
      <c r="J8317">
        <v>11.3512</v>
      </c>
      <c r="K8317" t="str">
        <f>INDEX(product!B:B,MATCH('TABELA TOTAL'!$F8602,product!A:A,0))</f>
        <v>Office Supplies</v>
      </c>
      <c r="L8317" t="str">
        <f>INDEX(product!C:C,MATCH(F8317,product!A:A,))</f>
        <v>Appliances</v>
      </c>
      <c r="M8317" t="str">
        <f>INDEX(product!D:D,MATCH(F8317,product!A:A,))</f>
        <v>Fellowes Mighty 8 Compact Surge Protector</v>
      </c>
    </row>
    <row r="8318" spans="1:13" x14ac:dyDescent="0.25">
      <c r="A8318" s="1" t="s">
        <v>6925</v>
      </c>
      <c r="B8318" s="2">
        <v>41969</v>
      </c>
      <c r="C8318" s="2">
        <v>41974</v>
      </c>
      <c r="D8318" s="1" t="s">
        <v>19</v>
      </c>
      <c r="E8318" s="1" t="s">
        <v>3225</v>
      </c>
      <c r="F8318" s="1" t="s">
        <v>3100</v>
      </c>
      <c r="G8318">
        <v>7.3120000000000003</v>
      </c>
      <c r="H8318">
        <v>1</v>
      </c>
      <c r="I8318">
        <v>0.2</v>
      </c>
      <c r="J8318">
        <v>2.5592000000000001</v>
      </c>
      <c r="K8318" t="str">
        <f>INDEX(product!B:B,MATCH('TABELA TOTAL'!$F8603,product!A:A,0))</f>
        <v>Office Supplies</v>
      </c>
      <c r="L8318" t="str">
        <f>INDEX(product!C:C,MATCH(F8318,product!A:A,))</f>
        <v>Binders</v>
      </c>
      <c r="M8318" t="str">
        <f>INDEX(product!D:D,MATCH(F8318,product!A:A,))</f>
        <v>SpineVue Locking Slant-D Ring Binders by Cardinal</v>
      </c>
    </row>
    <row r="8319" spans="1:13" x14ac:dyDescent="0.25">
      <c r="A8319" s="1" t="s">
        <v>2754</v>
      </c>
      <c r="B8319" s="2">
        <v>41968</v>
      </c>
      <c r="C8319" s="2">
        <v>41970</v>
      </c>
      <c r="D8319" s="1" t="s">
        <v>11</v>
      </c>
      <c r="E8319" s="1" t="s">
        <v>2003</v>
      </c>
      <c r="F8319" s="1" t="s">
        <v>1351</v>
      </c>
      <c r="G8319">
        <v>320.88</v>
      </c>
      <c r="H8319">
        <v>6</v>
      </c>
      <c r="I8319">
        <v>0</v>
      </c>
      <c r="J8319">
        <v>93.055199999999999</v>
      </c>
      <c r="K8319" t="str">
        <f>INDEX(product!B:B,MATCH('TABELA TOTAL'!$F1985,product!A:A,0))</f>
        <v>Office Supplies</v>
      </c>
      <c r="L8319" t="str">
        <f>INDEX(product!C:C,MATCH(F8319,product!A:A,))</f>
        <v>Appliances</v>
      </c>
      <c r="M8319" t="str">
        <f>INDEX(product!D:D,MATCH(F8319,product!A:A,))</f>
        <v>Belkin F9G930V10-GRY 9 Outlet Surge</v>
      </c>
    </row>
    <row r="8320" spans="1:13" x14ac:dyDescent="0.25">
      <c r="A8320" s="1" t="s">
        <v>2754</v>
      </c>
      <c r="B8320" s="2">
        <v>41968</v>
      </c>
      <c r="C8320" s="2">
        <v>41970</v>
      </c>
      <c r="D8320" s="1" t="s">
        <v>11</v>
      </c>
      <c r="E8320" s="1" t="s">
        <v>2003</v>
      </c>
      <c r="F8320" s="1" t="s">
        <v>1556</v>
      </c>
      <c r="G8320">
        <v>23.88</v>
      </c>
      <c r="H8320">
        <v>3</v>
      </c>
      <c r="I8320">
        <v>0</v>
      </c>
      <c r="J8320">
        <v>10.507199999999999</v>
      </c>
      <c r="K8320" t="str">
        <f>INDEX(product!B:B,MATCH('TABELA TOTAL'!$F1986,product!A:A,0))</f>
        <v>Office Supplies</v>
      </c>
      <c r="L8320" t="str">
        <f>INDEX(product!C:C,MATCH(F8320,product!A:A,))</f>
        <v>Furnishings</v>
      </c>
      <c r="M8320" t="str">
        <f>INDEX(product!D:D,MATCH(F8320,product!A:A,))</f>
        <v>Staple-based wall hangings</v>
      </c>
    </row>
    <row r="8321" spans="1:13" x14ac:dyDescent="0.25">
      <c r="A8321" s="1" t="s">
        <v>2754</v>
      </c>
      <c r="B8321" s="2">
        <v>41968</v>
      </c>
      <c r="C8321" s="2">
        <v>41970</v>
      </c>
      <c r="D8321" s="1" t="s">
        <v>11</v>
      </c>
      <c r="E8321" s="1" t="s">
        <v>2003</v>
      </c>
      <c r="F8321" s="1" t="s">
        <v>2376</v>
      </c>
      <c r="G8321">
        <v>26.76</v>
      </c>
      <c r="H8321">
        <v>4</v>
      </c>
      <c r="I8321">
        <v>0</v>
      </c>
      <c r="J8321">
        <v>12.3096</v>
      </c>
      <c r="K8321" t="str">
        <f>INDEX(product!B:B,MATCH('TABELA TOTAL'!$F1987,product!A:A,0))</f>
        <v>Furniture</v>
      </c>
      <c r="L8321" t="str">
        <f>INDEX(product!C:C,MATCH(F8321,product!A:A,))</f>
        <v>Paper</v>
      </c>
      <c r="M8321" t="str">
        <f>INDEX(product!D:D,MATCH(F8321,product!A:A,))</f>
        <v>Wirebound Message Books, Four 2 3/4 x 5 White Forms per Page</v>
      </c>
    </row>
    <row r="8322" spans="1:13" x14ac:dyDescent="0.25">
      <c r="A8322" s="1" t="s">
        <v>3315</v>
      </c>
      <c r="B8322" s="2">
        <v>41968</v>
      </c>
      <c r="C8322" s="2">
        <v>41973</v>
      </c>
      <c r="D8322" s="1" t="s">
        <v>19</v>
      </c>
      <c r="E8322" s="1" t="s">
        <v>2803</v>
      </c>
      <c r="F8322" s="1" t="s">
        <v>3316</v>
      </c>
      <c r="G8322">
        <v>24.672000000000001</v>
      </c>
      <c r="H8322">
        <v>3</v>
      </c>
      <c r="I8322">
        <v>0.2</v>
      </c>
      <c r="J8322">
        <v>0</v>
      </c>
      <c r="K8322" t="str">
        <f>INDEX(product!B:B,MATCH('TABELA TOTAL'!$F2609,product!A:A,0))</f>
        <v>Furniture</v>
      </c>
      <c r="L8322" t="str">
        <f>INDEX(product!C:C,MATCH(F8322,product!A:A,))</f>
        <v>Accessories</v>
      </c>
      <c r="M8322" t="str">
        <f>INDEX(product!D:D,MATCH(F8322,product!A:A,))</f>
        <v>KeyTronic KT400U2 - Keyboard - Black</v>
      </c>
    </row>
    <row r="8323" spans="1:13" x14ac:dyDescent="0.25">
      <c r="A8323" s="1" t="s">
        <v>3315</v>
      </c>
      <c r="B8323" s="2">
        <v>41968</v>
      </c>
      <c r="C8323" s="2">
        <v>41973</v>
      </c>
      <c r="D8323" s="1" t="s">
        <v>19</v>
      </c>
      <c r="E8323" s="1" t="s">
        <v>2803</v>
      </c>
      <c r="F8323" s="1" t="s">
        <v>794</v>
      </c>
      <c r="G8323">
        <v>2.52</v>
      </c>
      <c r="H8323">
        <v>1</v>
      </c>
      <c r="I8323">
        <v>0.2</v>
      </c>
      <c r="J8323">
        <v>0.88200000000000001</v>
      </c>
      <c r="K8323" t="str">
        <f>INDEX(product!B:B,MATCH('TABELA TOTAL'!$F2610,product!A:A,0))</f>
        <v>Office Supplies</v>
      </c>
      <c r="L8323" t="str">
        <f>INDEX(product!C:C,MATCH(F8323,product!A:A,))</f>
        <v>Labels</v>
      </c>
      <c r="M8323" t="str">
        <f>INDEX(product!D:D,MATCH(F8323,product!A:A,))</f>
        <v>Avery 520</v>
      </c>
    </row>
    <row r="8324" spans="1:13" x14ac:dyDescent="0.25">
      <c r="A8324" s="1" t="s">
        <v>3315</v>
      </c>
      <c r="B8324" s="2">
        <v>41968</v>
      </c>
      <c r="C8324" s="2">
        <v>41973</v>
      </c>
      <c r="D8324" s="1" t="s">
        <v>19</v>
      </c>
      <c r="E8324" s="1" t="s">
        <v>2803</v>
      </c>
      <c r="F8324" s="1" t="s">
        <v>21</v>
      </c>
      <c r="G8324">
        <v>1218.7349999999999</v>
      </c>
      <c r="H8324">
        <v>5</v>
      </c>
      <c r="I8324">
        <v>0.3</v>
      </c>
      <c r="J8324">
        <v>-121.87350000000001</v>
      </c>
      <c r="K8324" t="str">
        <f>INDEX(product!B:B,MATCH('TABELA TOTAL'!$F2611,product!A:A,0))</f>
        <v>Office Supplies</v>
      </c>
      <c r="L8324" t="str">
        <f>INDEX(product!C:C,MATCH(F8324,product!A:A,))</f>
        <v>Tables</v>
      </c>
      <c r="M8324" t="str">
        <f>INDEX(product!D:D,MATCH(F8324,product!A:A,))</f>
        <v>Bretford CR4500 Series Slim Rectangular Table</v>
      </c>
    </row>
    <row r="8325" spans="1:13" x14ac:dyDescent="0.25">
      <c r="A8325" s="1" t="s">
        <v>3315</v>
      </c>
      <c r="B8325" s="2">
        <v>41968</v>
      </c>
      <c r="C8325" s="2">
        <v>41973</v>
      </c>
      <c r="D8325" s="1" t="s">
        <v>19</v>
      </c>
      <c r="E8325" s="1" t="s">
        <v>2803</v>
      </c>
      <c r="F8325" s="1" t="s">
        <v>2836</v>
      </c>
      <c r="G8325">
        <v>5.9039999999999999</v>
      </c>
      <c r="H8325">
        <v>2</v>
      </c>
      <c r="I8325">
        <v>0.2</v>
      </c>
      <c r="J8325">
        <v>1.9925999999999999</v>
      </c>
      <c r="K8325" t="str">
        <f>INDEX(product!B:B,MATCH('TABELA TOTAL'!$F2612,product!A:A,0))</f>
        <v>Technology</v>
      </c>
      <c r="L8325" t="str">
        <f>INDEX(product!C:C,MATCH(F8325,product!A:A,))</f>
        <v>Labels</v>
      </c>
      <c r="M8325" t="str">
        <f>INDEX(product!D:D,MATCH(F8325,product!A:A,))</f>
        <v>Avery 52</v>
      </c>
    </row>
    <row r="8326" spans="1:13" x14ac:dyDescent="0.25">
      <c r="A8326" s="1" t="s">
        <v>3315</v>
      </c>
      <c r="B8326" s="2">
        <v>41968</v>
      </c>
      <c r="C8326" s="2">
        <v>41973</v>
      </c>
      <c r="D8326" s="1" t="s">
        <v>19</v>
      </c>
      <c r="E8326" s="1" t="s">
        <v>2803</v>
      </c>
      <c r="F8326" s="1" t="s">
        <v>1664</v>
      </c>
      <c r="G8326">
        <v>15.696</v>
      </c>
      <c r="H8326">
        <v>3</v>
      </c>
      <c r="I8326">
        <v>0.2</v>
      </c>
      <c r="J8326">
        <v>5.1012000000000004</v>
      </c>
      <c r="K8326" t="str">
        <f>INDEX(product!B:B,MATCH('TABELA TOTAL'!$F2613,product!A:A,0))</f>
        <v>Office Supplies</v>
      </c>
      <c r="L8326" t="str">
        <f>INDEX(product!C:C,MATCH(F8326,product!A:A,))</f>
        <v>Paper</v>
      </c>
      <c r="M8326" t="str">
        <f>INDEX(product!D:D,MATCH(F8326,product!A:A,))</f>
        <v>Southworth 25% Cotton Granite Paper &amp; Envelopes</v>
      </c>
    </row>
    <row r="8327" spans="1:13" x14ac:dyDescent="0.25">
      <c r="A8327" s="1" t="s">
        <v>3315</v>
      </c>
      <c r="B8327" s="2">
        <v>41968</v>
      </c>
      <c r="C8327" s="2">
        <v>41973</v>
      </c>
      <c r="D8327" s="1" t="s">
        <v>19</v>
      </c>
      <c r="E8327" s="1" t="s">
        <v>2803</v>
      </c>
      <c r="F8327" s="1" t="s">
        <v>1084</v>
      </c>
      <c r="G8327">
        <v>6.0960000000000001</v>
      </c>
      <c r="H8327">
        <v>3</v>
      </c>
      <c r="I8327">
        <v>0.6</v>
      </c>
      <c r="J8327">
        <v>-3.9624000000000001</v>
      </c>
      <c r="K8327" t="str">
        <f>INDEX(product!B:B,MATCH('TABELA TOTAL'!$F2614,product!A:A,0))</f>
        <v>Office Supplies</v>
      </c>
      <c r="L8327" t="str">
        <f>INDEX(product!C:C,MATCH(F8327,product!A:A,))</f>
        <v>Furnishings</v>
      </c>
      <c r="M8327" t="str">
        <f>INDEX(product!D:D,MATCH(F8327,product!A:A,))</f>
        <v>Master Caster Door Stop, Brown</v>
      </c>
    </row>
    <row r="8328" spans="1:13" x14ac:dyDescent="0.25">
      <c r="A8328" s="1" t="s">
        <v>4332</v>
      </c>
      <c r="B8328" s="2">
        <v>41968</v>
      </c>
      <c r="C8328" s="2">
        <v>41970</v>
      </c>
      <c r="D8328" s="1" t="s">
        <v>11</v>
      </c>
      <c r="E8328" s="1" t="s">
        <v>2239</v>
      </c>
      <c r="F8328" s="1" t="s">
        <v>1583</v>
      </c>
      <c r="G8328">
        <v>52.96</v>
      </c>
      <c r="H8328">
        <v>2</v>
      </c>
      <c r="I8328">
        <v>0</v>
      </c>
      <c r="J8328">
        <v>20.1248</v>
      </c>
      <c r="K8328" t="str">
        <f>INDEX(product!B:B,MATCH('TABELA TOTAL'!$F3991,product!A:A,0))</f>
        <v>Office Supplies</v>
      </c>
      <c r="L8328" t="str">
        <f>INDEX(product!C:C,MATCH(F8328,product!A:A,))</f>
        <v>Furnishings</v>
      </c>
      <c r="M8328" t="str">
        <f>INDEX(product!D:D,MATCH(F8328,product!A:A,))</f>
        <v>DAX Black Cherry Wood-Tone Poster Frame</v>
      </c>
    </row>
    <row r="8329" spans="1:13" x14ac:dyDescent="0.25">
      <c r="A8329" s="1" t="s">
        <v>4797</v>
      </c>
      <c r="B8329" s="2">
        <v>41968</v>
      </c>
      <c r="C8329" s="2">
        <v>41972</v>
      </c>
      <c r="D8329" s="1" t="s">
        <v>11</v>
      </c>
      <c r="E8329" s="1" t="s">
        <v>2272</v>
      </c>
      <c r="F8329" s="1" t="s">
        <v>3235</v>
      </c>
      <c r="G8329">
        <v>1117.92</v>
      </c>
      <c r="H8329">
        <v>4</v>
      </c>
      <c r="I8329">
        <v>0</v>
      </c>
      <c r="J8329">
        <v>55.896000000000001</v>
      </c>
      <c r="K8329" t="str">
        <f>INDEX(product!B:B,MATCH('TABELA TOTAL'!$F4728,product!A:A,0))</f>
        <v>Technology</v>
      </c>
      <c r="L8329" t="str">
        <f>INDEX(product!C:C,MATCH(F8329,product!A:A,))</f>
        <v>Storage</v>
      </c>
      <c r="M8329" t="str">
        <f>INDEX(product!D:D,MATCH(F8329,product!A:A,))</f>
        <v>Tennsco Snap-Together Open Shelving Units, Starter Sets and Add-On Units</v>
      </c>
    </row>
    <row r="8330" spans="1:13" x14ac:dyDescent="0.25">
      <c r="A8330" s="1" t="s">
        <v>4797</v>
      </c>
      <c r="B8330" s="2">
        <v>41968</v>
      </c>
      <c r="C8330" s="2">
        <v>41972</v>
      </c>
      <c r="D8330" s="1" t="s">
        <v>11</v>
      </c>
      <c r="E8330" s="1" t="s">
        <v>2272</v>
      </c>
      <c r="F8330" s="1" t="s">
        <v>2520</v>
      </c>
      <c r="G8330">
        <v>275.952</v>
      </c>
      <c r="H8330">
        <v>3</v>
      </c>
      <c r="I8330">
        <v>0.2</v>
      </c>
      <c r="J8330">
        <v>-37.943399999999997</v>
      </c>
      <c r="K8330" t="str">
        <f>INDEX(product!B:B,MATCH('TABELA TOTAL'!$F4729,product!A:A,0))</f>
        <v>Furniture</v>
      </c>
      <c r="L8330" t="str">
        <f>INDEX(product!C:C,MATCH(F8330,product!A:A,))</f>
        <v>Bookcases</v>
      </c>
      <c r="M8330" t="str">
        <f>INDEX(product!D:D,MATCH(F8330,product!A:A,))</f>
        <v>Sauder Camden County Collection Libraries, Planked Cherry Finish</v>
      </c>
    </row>
    <row r="8331" spans="1:13" x14ac:dyDescent="0.25">
      <c r="A8331" s="1" t="s">
        <v>5747</v>
      </c>
      <c r="B8331" s="2">
        <v>41968</v>
      </c>
      <c r="C8331" s="2">
        <v>41973</v>
      </c>
      <c r="D8331" s="1" t="s">
        <v>19</v>
      </c>
      <c r="E8331" s="1" t="s">
        <v>1514</v>
      </c>
      <c r="F8331" s="1" t="s">
        <v>4198</v>
      </c>
      <c r="G8331">
        <v>51.015999999999998</v>
      </c>
      <c r="H8331">
        <v>7</v>
      </c>
      <c r="I8331">
        <v>0.2</v>
      </c>
      <c r="J8331">
        <v>8.2901000000000007</v>
      </c>
      <c r="K8331" t="str">
        <f>INDEX(product!B:B,MATCH('TABELA TOTAL'!$F6363,product!A:A,0))</f>
        <v>Office Supplies</v>
      </c>
      <c r="L8331" t="str">
        <f>INDEX(product!C:C,MATCH(F8331,product!A:A,))</f>
        <v>Art</v>
      </c>
      <c r="M8331" t="str">
        <f>INDEX(product!D:D,MATCH(F8331,product!A:A,))</f>
        <v>Dixon Ticonderoga Core-Lock Colored Pencils</v>
      </c>
    </row>
    <row r="8332" spans="1:13" x14ac:dyDescent="0.25">
      <c r="A8332" s="1" t="s">
        <v>6397</v>
      </c>
      <c r="B8332" s="2">
        <v>41968</v>
      </c>
      <c r="C8332" s="2">
        <v>41972</v>
      </c>
      <c r="D8332" s="1" t="s">
        <v>19</v>
      </c>
      <c r="E8332" s="1" t="s">
        <v>2901</v>
      </c>
      <c r="F8332" s="1" t="s">
        <v>477</v>
      </c>
      <c r="G8332">
        <v>539.91999999999996</v>
      </c>
      <c r="H8332">
        <v>5</v>
      </c>
      <c r="I8332">
        <v>0.2</v>
      </c>
      <c r="J8332">
        <v>47.243000000000002</v>
      </c>
      <c r="K8332" t="str">
        <f>INDEX(product!B:B,MATCH('TABELA TOTAL'!$F7622,product!A:A,0))</f>
        <v>Office Supplies</v>
      </c>
      <c r="L8332" t="str">
        <f>INDEX(product!C:C,MATCH(F8332,product!A:A,))</f>
        <v>Phones</v>
      </c>
      <c r="M8332" t="str">
        <f>INDEX(product!D:D,MATCH(F8332,product!A:A,))</f>
        <v>Logitech Mobile Speakerphone P710e - speaker phone</v>
      </c>
    </row>
    <row r="8333" spans="1:13" x14ac:dyDescent="0.25">
      <c r="A8333" s="1" t="s">
        <v>6397</v>
      </c>
      <c r="B8333" s="2">
        <v>41968</v>
      </c>
      <c r="C8333" s="2">
        <v>41972</v>
      </c>
      <c r="D8333" s="1" t="s">
        <v>19</v>
      </c>
      <c r="E8333" s="1" t="s">
        <v>2901</v>
      </c>
      <c r="F8333" s="1" t="s">
        <v>1304</v>
      </c>
      <c r="G8333">
        <v>725.34400000000005</v>
      </c>
      <c r="H8333">
        <v>4</v>
      </c>
      <c r="I8333">
        <v>0.2</v>
      </c>
      <c r="J8333">
        <v>54.400799999999997</v>
      </c>
      <c r="K8333" t="str">
        <f>INDEX(product!B:B,MATCH('TABELA TOTAL'!$F7623,product!A:A,0))</f>
        <v>Furniture</v>
      </c>
      <c r="L8333" t="str">
        <f>INDEX(product!C:C,MATCH(F8333,product!A:A,))</f>
        <v>Chairs</v>
      </c>
      <c r="M8333" t="str">
        <f>INDEX(product!D:D,MATCH(F8333,product!A:A,))</f>
        <v>Hon GuestStacker Chair</v>
      </c>
    </row>
    <row r="8334" spans="1:13" x14ac:dyDescent="0.25">
      <c r="A8334" s="1" t="s">
        <v>6397</v>
      </c>
      <c r="B8334" s="2">
        <v>41968</v>
      </c>
      <c r="C8334" s="2">
        <v>41972</v>
      </c>
      <c r="D8334" s="1" t="s">
        <v>19</v>
      </c>
      <c r="E8334" s="1" t="s">
        <v>2901</v>
      </c>
      <c r="F8334" s="1" t="s">
        <v>6337</v>
      </c>
      <c r="G8334">
        <v>7.44</v>
      </c>
      <c r="H8334">
        <v>3</v>
      </c>
      <c r="I8334">
        <v>0</v>
      </c>
      <c r="J8334">
        <v>2.6040000000000001</v>
      </c>
      <c r="K8334" t="str">
        <f>INDEX(product!B:B,MATCH('TABELA TOTAL'!$F7624,product!A:A,0))</f>
        <v>Office Supplies</v>
      </c>
      <c r="L8334" t="str">
        <f>INDEX(product!C:C,MATCH(F8334,product!A:A,))</f>
        <v>Art</v>
      </c>
      <c r="M8334" t="str">
        <f>INDEX(product!D:D,MATCH(F8334,product!A:A,))</f>
        <v>Staples in misc. colors</v>
      </c>
    </row>
    <row r="8335" spans="1:13" x14ac:dyDescent="0.25">
      <c r="A8335" s="1" t="s">
        <v>694</v>
      </c>
      <c r="B8335" s="2">
        <v>41967</v>
      </c>
      <c r="C8335" s="2">
        <v>41969</v>
      </c>
      <c r="D8335" s="1" t="s">
        <v>79</v>
      </c>
      <c r="E8335" s="1" t="s">
        <v>695</v>
      </c>
      <c r="F8335" s="1" t="s">
        <v>696</v>
      </c>
      <c r="G8335">
        <v>2.6240000000000001</v>
      </c>
      <c r="H8335">
        <v>1</v>
      </c>
      <c r="I8335">
        <v>0.2</v>
      </c>
      <c r="J8335">
        <v>0.4264</v>
      </c>
      <c r="K8335" t="str">
        <f>INDEX(product!B:B,MATCH('TABELA TOTAL'!$F390,product!A:A,0))</f>
        <v>Technology</v>
      </c>
      <c r="L8335" t="str">
        <f>INDEX(product!C:C,MATCH(F8335,product!A:A,))</f>
        <v>Art</v>
      </c>
      <c r="M8335" t="str">
        <f>INDEX(product!D:D,MATCH(F8335,product!A:A,))</f>
        <v>Crayola Colored Pencils</v>
      </c>
    </row>
    <row r="8336" spans="1:13" x14ac:dyDescent="0.25">
      <c r="A8336" s="1" t="s">
        <v>1631</v>
      </c>
      <c r="B8336" s="2">
        <v>41967</v>
      </c>
      <c r="C8336" s="2">
        <v>41969</v>
      </c>
      <c r="D8336" s="1" t="s">
        <v>79</v>
      </c>
      <c r="E8336" s="1" t="s">
        <v>1632</v>
      </c>
      <c r="F8336" s="1" t="s">
        <v>1633</v>
      </c>
      <c r="G8336">
        <v>151.72</v>
      </c>
      <c r="H8336">
        <v>4</v>
      </c>
      <c r="I8336">
        <v>0</v>
      </c>
      <c r="J8336">
        <v>27.3096</v>
      </c>
      <c r="K8336" t="str">
        <f>INDEX(product!B:B,MATCH('TABELA TOTAL'!$F1012,product!A:A,0))</f>
        <v>Furniture</v>
      </c>
      <c r="L8336" t="str">
        <f>INDEX(product!C:C,MATCH(F8336,product!A:A,))</f>
        <v>Furnishings</v>
      </c>
      <c r="M8336" t="str">
        <f>INDEX(product!D:D,MATCH(F8336,product!A:A,))</f>
        <v>Eldon Delta Triangular Chair Mat, 52" x 58", Clear</v>
      </c>
    </row>
    <row r="8337" spans="1:13" x14ac:dyDescent="0.25">
      <c r="A8337" s="1" t="s">
        <v>1853</v>
      </c>
      <c r="B8337" s="2">
        <v>41967</v>
      </c>
      <c r="C8337" s="2">
        <v>41973</v>
      </c>
      <c r="D8337" s="1" t="s">
        <v>19</v>
      </c>
      <c r="E8337" s="1" t="s">
        <v>1854</v>
      </c>
      <c r="F8337" s="1" t="s">
        <v>1855</v>
      </c>
      <c r="G8337">
        <v>12.096</v>
      </c>
      <c r="H8337">
        <v>7</v>
      </c>
      <c r="I8337">
        <v>0.2</v>
      </c>
      <c r="J8337">
        <v>4.2336</v>
      </c>
      <c r="K8337" t="str">
        <f>INDEX(product!B:B,MATCH('TABELA TOTAL'!$F1186,product!A:A,0))</f>
        <v>Office Supplies</v>
      </c>
      <c r="L8337" t="str">
        <f>INDEX(product!C:C,MATCH(F8337,product!A:A,))</f>
        <v>Binders</v>
      </c>
      <c r="M8337" t="str">
        <f>INDEX(product!D:D,MATCH(F8337,product!A:A,))</f>
        <v>Peel &amp; Stick Add-On Corner Pockets</v>
      </c>
    </row>
    <row r="8338" spans="1:13" x14ac:dyDescent="0.25">
      <c r="A8338" s="1" t="s">
        <v>1853</v>
      </c>
      <c r="B8338" s="2">
        <v>41967</v>
      </c>
      <c r="C8338" s="2">
        <v>41973</v>
      </c>
      <c r="D8338" s="1" t="s">
        <v>19</v>
      </c>
      <c r="E8338" s="1" t="s">
        <v>1854</v>
      </c>
      <c r="F8338" s="1" t="s">
        <v>1856</v>
      </c>
      <c r="G8338">
        <v>485.88</v>
      </c>
      <c r="H8338">
        <v>6</v>
      </c>
      <c r="I8338">
        <v>0</v>
      </c>
      <c r="J8338">
        <v>9.7175999999999991</v>
      </c>
      <c r="K8338" t="str">
        <f>INDEX(product!B:B,MATCH('TABELA TOTAL'!$F1187,product!A:A,0))</f>
        <v>Office Supplies</v>
      </c>
      <c r="L8338" t="str">
        <f>INDEX(product!C:C,MATCH(F8338,product!A:A,))</f>
        <v>Storage</v>
      </c>
      <c r="M8338" t="str">
        <f>INDEX(product!D:D,MATCH(F8338,product!A:A,))</f>
        <v>Carina 42"Hx23 3/4"W Media Storage Unit</v>
      </c>
    </row>
    <row r="8339" spans="1:13" x14ac:dyDescent="0.25">
      <c r="A8339" s="1" t="s">
        <v>1853</v>
      </c>
      <c r="B8339" s="2">
        <v>41967</v>
      </c>
      <c r="C8339" s="2">
        <v>41973</v>
      </c>
      <c r="D8339" s="1" t="s">
        <v>19</v>
      </c>
      <c r="E8339" s="1" t="s">
        <v>1854</v>
      </c>
      <c r="F8339" s="1" t="s">
        <v>1199</v>
      </c>
      <c r="G8339">
        <v>25.92</v>
      </c>
      <c r="H8339">
        <v>4</v>
      </c>
      <c r="I8339">
        <v>0</v>
      </c>
      <c r="J8339">
        <v>12.441599999999999</v>
      </c>
      <c r="K8339" t="str">
        <f>INDEX(product!B:B,MATCH('TABELA TOTAL'!$F1188,product!A:A,0))</f>
        <v>Technology</v>
      </c>
      <c r="L8339" t="str">
        <f>INDEX(product!C:C,MATCH(F8339,product!A:A,))</f>
        <v>Paper</v>
      </c>
      <c r="M8339" t="str">
        <f>INDEX(product!D:D,MATCH(F8339,product!A:A,))</f>
        <v>Xerox 220</v>
      </c>
    </row>
    <row r="8340" spans="1:13" x14ac:dyDescent="0.25">
      <c r="A8340" s="1" t="s">
        <v>1853</v>
      </c>
      <c r="B8340" s="2">
        <v>41967</v>
      </c>
      <c r="C8340" s="2">
        <v>41973</v>
      </c>
      <c r="D8340" s="1" t="s">
        <v>19</v>
      </c>
      <c r="E8340" s="1" t="s">
        <v>1854</v>
      </c>
      <c r="F8340" s="1" t="s">
        <v>1226</v>
      </c>
      <c r="G8340">
        <v>197.58</v>
      </c>
      <c r="H8340">
        <v>2</v>
      </c>
      <c r="I8340">
        <v>0</v>
      </c>
      <c r="J8340">
        <v>53.346600000000002</v>
      </c>
      <c r="K8340" t="str">
        <f>INDEX(product!B:B,MATCH('TABELA TOTAL'!$F1189,product!A:A,0))</f>
        <v>Office Supplies</v>
      </c>
      <c r="L8340" t="str">
        <f>INDEX(product!C:C,MATCH(F8340,product!A:A,))</f>
        <v>Storage</v>
      </c>
      <c r="M8340" t="str">
        <f>INDEX(product!D:D,MATCH(F8340,product!A:A,))</f>
        <v>Recycled Data-Pak for Archival Bound Computer Printouts, 12-1/2 x 12-1/2 x 16</v>
      </c>
    </row>
    <row r="8341" spans="1:13" x14ac:dyDescent="0.25">
      <c r="A8341" s="1" t="s">
        <v>2900</v>
      </c>
      <c r="B8341" s="2">
        <v>41967</v>
      </c>
      <c r="C8341" s="2">
        <v>41972</v>
      </c>
      <c r="D8341" s="1" t="s">
        <v>11</v>
      </c>
      <c r="E8341" s="1" t="s">
        <v>2901</v>
      </c>
      <c r="F8341" s="1" t="s">
        <v>810</v>
      </c>
      <c r="G8341">
        <v>111.79</v>
      </c>
      <c r="H8341">
        <v>7</v>
      </c>
      <c r="I8341">
        <v>0</v>
      </c>
      <c r="J8341">
        <v>43.598100000000002</v>
      </c>
      <c r="K8341" t="str">
        <f>INDEX(product!B:B,MATCH('TABELA TOTAL'!$F2153,product!A:A,0))</f>
        <v>Furniture</v>
      </c>
      <c r="L8341" t="str">
        <f>INDEX(product!C:C,MATCH(F8341,product!A:A,))</f>
        <v>Accessories</v>
      </c>
      <c r="M8341" t="str">
        <f>INDEX(product!D:D,MATCH(F8341,product!A:A,))</f>
        <v>Memorex Mini Travel Drive 16 GB USB 2.0 Flash Drive</v>
      </c>
    </row>
    <row r="8342" spans="1:13" x14ac:dyDescent="0.25">
      <c r="A8342" s="1" t="s">
        <v>3103</v>
      </c>
      <c r="B8342" s="2">
        <v>41967</v>
      </c>
      <c r="C8342" s="2">
        <v>41969</v>
      </c>
      <c r="D8342" s="1" t="s">
        <v>11</v>
      </c>
      <c r="E8342" s="1" t="s">
        <v>2693</v>
      </c>
      <c r="F8342" s="1" t="s">
        <v>3104</v>
      </c>
      <c r="G8342">
        <v>120.712</v>
      </c>
      <c r="H8342">
        <v>1</v>
      </c>
      <c r="I8342">
        <v>0.2</v>
      </c>
      <c r="J8342">
        <v>-18.1068</v>
      </c>
      <c r="K8342" t="str">
        <f>INDEX(product!B:B,MATCH('TABELA TOTAL'!$F2368,product!A:A,0))</f>
        <v>Office Supplies</v>
      </c>
      <c r="L8342" t="str">
        <f>INDEX(product!C:C,MATCH(F8342,product!A:A,))</f>
        <v>Chairs</v>
      </c>
      <c r="M8342" t="str">
        <f>INDEX(product!D:D,MATCH(F8342,product!A:A,))</f>
        <v>Global Leather &amp; Oak Executive Chair, Burgundy</v>
      </c>
    </row>
    <row r="8343" spans="1:13" x14ac:dyDescent="0.25">
      <c r="A8343" s="1" t="s">
        <v>4218</v>
      </c>
      <c r="B8343" s="2">
        <v>41967</v>
      </c>
      <c r="C8343" s="2">
        <v>41967</v>
      </c>
      <c r="D8343" s="1" t="s">
        <v>654</v>
      </c>
      <c r="E8343" s="1" t="s">
        <v>2341</v>
      </c>
      <c r="F8343" s="1" t="s">
        <v>1596</v>
      </c>
      <c r="G8343">
        <v>1049.97</v>
      </c>
      <c r="H8343">
        <v>5</v>
      </c>
      <c r="I8343">
        <v>0.4</v>
      </c>
      <c r="J8343">
        <v>-209.994</v>
      </c>
      <c r="K8343" t="str">
        <f>INDEX(product!B:B,MATCH('TABELA TOTAL'!$F3835,product!A:A,0))</f>
        <v>Office Supplies</v>
      </c>
      <c r="L8343" t="str">
        <f>INDEX(product!C:C,MATCH(F8343,product!A:A,))</f>
        <v>Phones</v>
      </c>
      <c r="M8343" t="str">
        <f>INDEX(product!D:D,MATCH(F8343,product!A:A,))</f>
        <v>Samsung Galaxy S III - 16GB - pebble blue (T-Mobile)</v>
      </c>
    </row>
    <row r="8344" spans="1:13" x14ac:dyDescent="0.25">
      <c r="A8344" s="1" t="s">
        <v>4218</v>
      </c>
      <c r="B8344" s="2">
        <v>41967</v>
      </c>
      <c r="C8344" s="2">
        <v>41967</v>
      </c>
      <c r="D8344" s="1" t="s">
        <v>654</v>
      </c>
      <c r="E8344" s="1" t="s">
        <v>2341</v>
      </c>
      <c r="F8344" s="1" t="s">
        <v>2187</v>
      </c>
      <c r="G8344">
        <v>611.05799999999999</v>
      </c>
      <c r="H8344">
        <v>3</v>
      </c>
      <c r="I8344">
        <v>0.3</v>
      </c>
      <c r="J8344">
        <v>-34.9176</v>
      </c>
      <c r="K8344" t="str">
        <f>INDEX(product!B:B,MATCH('TABELA TOTAL'!$F3836,product!A:A,0))</f>
        <v>Technology</v>
      </c>
      <c r="L8344" t="str">
        <f>INDEX(product!C:C,MATCH(F8344,product!A:A,))</f>
        <v>Chairs</v>
      </c>
      <c r="M8344" t="str">
        <f>INDEX(product!D:D,MATCH(F8344,product!A:A,))</f>
        <v>Global Executive Mid-Back Manager's Chair</v>
      </c>
    </row>
    <row r="8345" spans="1:13" x14ac:dyDescent="0.25">
      <c r="A8345" s="1" t="s">
        <v>4370</v>
      </c>
      <c r="B8345" s="2">
        <v>41967</v>
      </c>
      <c r="C8345" s="2">
        <v>41971</v>
      </c>
      <c r="D8345" s="1" t="s">
        <v>19</v>
      </c>
      <c r="E8345" s="1" t="s">
        <v>951</v>
      </c>
      <c r="F8345" s="1" t="s">
        <v>1624</v>
      </c>
      <c r="G8345">
        <v>646.20000000000005</v>
      </c>
      <c r="H8345">
        <v>5</v>
      </c>
      <c r="I8345">
        <v>0.2</v>
      </c>
      <c r="J8345">
        <v>-8.0775000000000006</v>
      </c>
      <c r="K8345" t="str">
        <f>INDEX(product!B:B,MATCH('TABELA TOTAL'!$F4059,product!A:A,0))</f>
        <v>Office Supplies</v>
      </c>
      <c r="L8345" t="str">
        <f>INDEX(product!C:C,MATCH(F8345,product!A:A,))</f>
        <v>Storage</v>
      </c>
      <c r="M8345" t="str">
        <f>INDEX(product!D:D,MATCH(F8345,product!A:A,))</f>
        <v>Fellowes Super Stor/Drawer Files</v>
      </c>
    </row>
    <row r="8346" spans="1:13" x14ac:dyDescent="0.25">
      <c r="A8346" s="1" t="s">
        <v>4973</v>
      </c>
      <c r="B8346" s="2">
        <v>41967</v>
      </c>
      <c r="C8346" s="2">
        <v>41972</v>
      </c>
      <c r="D8346" s="1" t="s">
        <v>19</v>
      </c>
      <c r="E8346" s="1" t="s">
        <v>2416</v>
      </c>
      <c r="F8346" s="1" t="s">
        <v>402</v>
      </c>
      <c r="G8346">
        <v>35.167999999999999</v>
      </c>
      <c r="H8346">
        <v>7</v>
      </c>
      <c r="I8346">
        <v>0.2</v>
      </c>
      <c r="J8346">
        <v>9.6712000000000007</v>
      </c>
      <c r="K8346" t="str">
        <f>INDEX(product!B:B,MATCH('TABELA TOTAL'!$F5017,product!A:A,0))</f>
        <v>Office Supplies</v>
      </c>
      <c r="L8346" t="str">
        <f>INDEX(product!C:C,MATCH(F8346,product!A:A,))</f>
        <v>Furnishings</v>
      </c>
      <c r="M8346" t="str">
        <f>INDEX(product!D:D,MATCH(F8346,product!A:A,))</f>
        <v>Eldon 200 Class Desk Accessories, Burgundy</v>
      </c>
    </row>
    <row r="8347" spans="1:13" x14ac:dyDescent="0.25">
      <c r="A8347" s="1" t="s">
        <v>4973</v>
      </c>
      <c r="B8347" s="2">
        <v>41967</v>
      </c>
      <c r="C8347" s="2">
        <v>41972</v>
      </c>
      <c r="D8347" s="1" t="s">
        <v>19</v>
      </c>
      <c r="E8347" s="1" t="s">
        <v>2416</v>
      </c>
      <c r="F8347" s="1" t="s">
        <v>4974</v>
      </c>
      <c r="G8347">
        <v>1502.376</v>
      </c>
      <c r="H8347">
        <v>4</v>
      </c>
      <c r="I8347">
        <v>0.4</v>
      </c>
      <c r="J8347">
        <v>-250.39599999999999</v>
      </c>
      <c r="K8347" t="str">
        <f>INDEX(product!B:B,MATCH('TABELA TOTAL'!$F5018,product!A:A,0))</f>
        <v>Office Supplies</v>
      </c>
      <c r="L8347" t="str">
        <f>INDEX(product!C:C,MATCH(F8347,product!A:A,))</f>
        <v>Phones</v>
      </c>
      <c r="M8347" t="str">
        <f>INDEX(product!D:D,MATCH(F8347,product!A:A,))</f>
        <v>Samsung Galaxy S4</v>
      </c>
    </row>
    <row r="8348" spans="1:13" x14ac:dyDescent="0.25">
      <c r="A8348" s="1" t="s">
        <v>5725</v>
      </c>
      <c r="B8348" s="2">
        <v>41967</v>
      </c>
      <c r="C8348" s="2">
        <v>41972</v>
      </c>
      <c r="D8348" s="1" t="s">
        <v>19</v>
      </c>
      <c r="E8348" s="1" t="s">
        <v>1069</v>
      </c>
      <c r="F8348" s="1" t="s">
        <v>230</v>
      </c>
      <c r="G8348">
        <v>151.91999999999999</v>
      </c>
      <c r="H8348">
        <v>4</v>
      </c>
      <c r="I8348">
        <v>0</v>
      </c>
      <c r="J8348">
        <v>45.576000000000001</v>
      </c>
      <c r="K8348" t="str">
        <f>INDEX(product!B:B,MATCH('TABELA TOTAL'!$F6316,product!A:A,0))</f>
        <v>Office Supplies</v>
      </c>
      <c r="L8348" t="str">
        <f>INDEX(product!C:C,MATCH(F8348,product!A:A,))</f>
        <v>Art</v>
      </c>
      <c r="M8348" t="str">
        <f>INDEX(product!D:D,MATCH(F8348,product!A:A,))</f>
        <v>Hunt PowerHouse Electric Pencil Sharpener, Blue</v>
      </c>
    </row>
    <row r="8349" spans="1:13" x14ac:dyDescent="0.25">
      <c r="A8349" s="1" t="s">
        <v>5725</v>
      </c>
      <c r="B8349" s="2">
        <v>41967</v>
      </c>
      <c r="C8349" s="2">
        <v>41972</v>
      </c>
      <c r="D8349" s="1" t="s">
        <v>19</v>
      </c>
      <c r="E8349" s="1" t="s">
        <v>1069</v>
      </c>
      <c r="F8349" s="1" t="s">
        <v>1030</v>
      </c>
      <c r="G8349">
        <v>196.62</v>
      </c>
      <c r="H8349">
        <v>2</v>
      </c>
      <c r="I8349">
        <v>0</v>
      </c>
      <c r="J8349">
        <v>96.343800000000002</v>
      </c>
      <c r="K8349" t="str">
        <f>INDEX(product!B:B,MATCH('TABELA TOTAL'!$F6317,product!A:A,0))</f>
        <v>Furniture</v>
      </c>
      <c r="L8349" t="str">
        <f>INDEX(product!C:C,MATCH(F8349,product!A:A,))</f>
        <v>Labels</v>
      </c>
      <c r="M8349" t="str">
        <f>INDEX(product!D:D,MATCH(F8349,product!A:A,))</f>
        <v>Dot Matrix Printer Tape Reel Labels, White, 5000/Box</v>
      </c>
    </row>
    <row r="8350" spans="1:13" x14ac:dyDescent="0.25">
      <c r="A8350" s="1" t="s">
        <v>5725</v>
      </c>
      <c r="B8350" s="2">
        <v>41967</v>
      </c>
      <c r="C8350" s="2">
        <v>41972</v>
      </c>
      <c r="D8350" s="1" t="s">
        <v>19</v>
      </c>
      <c r="E8350" s="1" t="s">
        <v>1069</v>
      </c>
      <c r="F8350" s="1" t="s">
        <v>3403</v>
      </c>
      <c r="G8350">
        <v>144.12</v>
      </c>
      <c r="H8350">
        <v>3</v>
      </c>
      <c r="I8350">
        <v>0</v>
      </c>
      <c r="J8350">
        <v>69.177599999999998</v>
      </c>
      <c r="K8350" t="str">
        <f>INDEX(product!B:B,MATCH('TABELA TOTAL'!$F6318,product!A:A,0))</f>
        <v>Office Supplies</v>
      </c>
      <c r="L8350" t="str">
        <f>INDEX(product!C:C,MATCH(F8350,product!A:A,))</f>
        <v>Paper</v>
      </c>
      <c r="M8350" t="str">
        <f>INDEX(product!D:D,MATCH(F8350,product!A:A,))</f>
        <v>Xerox 1885</v>
      </c>
    </row>
    <row r="8351" spans="1:13" x14ac:dyDescent="0.25">
      <c r="A8351" s="1" t="s">
        <v>5725</v>
      </c>
      <c r="B8351" s="2">
        <v>41967</v>
      </c>
      <c r="C8351" s="2">
        <v>41972</v>
      </c>
      <c r="D8351" s="1" t="s">
        <v>19</v>
      </c>
      <c r="E8351" s="1" t="s">
        <v>1069</v>
      </c>
      <c r="F8351" s="1" t="s">
        <v>462</v>
      </c>
      <c r="G8351">
        <v>15.96</v>
      </c>
      <c r="H8351">
        <v>2</v>
      </c>
      <c r="I8351">
        <v>0</v>
      </c>
      <c r="J8351">
        <v>7.98</v>
      </c>
      <c r="K8351" t="str">
        <f>INDEX(product!B:B,MATCH('TABELA TOTAL'!$F6319,product!A:A,0))</f>
        <v>Technology</v>
      </c>
      <c r="L8351" t="str">
        <f>INDEX(product!C:C,MATCH(F8351,product!A:A,))</f>
        <v>Paper</v>
      </c>
      <c r="M8351" t="str">
        <f>INDEX(product!D:D,MATCH(F8351,product!A:A,))</f>
        <v>Adams Telephone Message Book w/Frequently-Called Numbers Space, 400 Messages per Book</v>
      </c>
    </row>
    <row r="8352" spans="1:13" x14ac:dyDescent="0.25">
      <c r="A8352" s="1" t="s">
        <v>6152</v>
      </c>
      <c r="B8352" s="2">
        <v>41967</v>
      </c>
      <c r="C8352" s="2">
        <v>41972</v>
      </c>
      <c r="D8352" s="1" t="s">
        <v>19</v>
      </c>
      <c r="E8352" s="1" t="s">
        <v>39</v>
      </c>
      <c r="F8352" s="1" t="s">
        <v>3299</v>
      </c>
      <c r="G8352">
        <v>111.15</v>
      </c>
      <c r="H8352">
        <v>5</v>
      </c>
      <c r="I8352">
        <v>0</v>
      </c>
      <c r="J8352">
        <v>48.905999999999999</v>
      </c>
      <c r="K8352" t="str">
        <f>INDEX(product!B:B,MATCH('TABELA TOTAL'!$F7144,product!A:A,0))</f>
        <v>Office Supplies</v>
      </c>
      <c r="L8352" t="str">
        <f>INDEX(product!C:C,MATCH(F8352,product!A:A,))</f>
        <v>Furnishings</v>
      </c>
      <c r="M8352" t="str">
        <f>INDEX(product!D:D,MATCH(F8352,product!A:A,))</f>
        <v>Executive Impressions 14"</v>
      </c>
    </row>
    <row r="8353" spans="1:13" x14ac:dyDescent="0.25">
      <c r="A8353" s="1" t="s">
        <v>7642</v>
      </c>
      <c r="B8353" s="2">
        <v>41967</v>
      </c>
      <c r="C8353" s="2">
        <v>41973</v>
      </c>
      <c r="D8353" s="1" t="s">
        <v>19</v>
      </c>
      <c r="E8353" s="1" t="s">
        <v>1842</v>
      </c>
      <c r="F8353" s="1" t="s">
        <v>1806</v>
      </c>
      <c r="G8353">
        <v>5.742</v>
      </c>
      <c r="H8353">
        <v>3</v>
      </c>
      <c r="I8353">
        <v>0.7</v>
      </c>
      <c r="J8353">
        <v>-4.5936000000000003</v>
      </c>
      <c r="K8353" t="str">
        <f>INDEX(product!B:B,MATCH('TABELA TOTAL'!$F9923,product!A:A,0))</f>
        <v>Office Supplies</v>
      </c>
      <c r="L8353" t="str">
        <f>INDEX(product!C:C,MATCH(F8353,product!A:A,))</f>
        <v>Binders</v>
      </c>
      <c r="M8353" t="str">
        <f>INDEX(product!D:D,MATCH(F8353,product!A:A,))</f>
        <v>Acco Expandable Hanging Binders</v>
      </c>
    </row>
    <row r="8354" spans="1:13" x14ac:dyDescent="0.25">
      <c r="A8354" s="1" t="s">
        <v>2323</v>
      </c>
      <c r="B8354" s="2">
        <v>41966</v>
      </c>
      <c r="C8354" s="2">
        <v>41968</v>
      </c>
      <c r="D8354" s="1" t="s">
        <v>79</v>
      </c>
      <c r="E8354" s="1" t="s">
        <v>812</v>
      </c>
      <c r="F8354" s="1" t="s">
        <v>175</v>
      </c>
      <c r="G8354">
        <v>603.91999999999996</v>
      </c>
      <c r="H8354">
        <v>5</v>
      </c>
      <c r="I8354">
        <v>0.2</v>
      </c>
      <c r="J8354">
        <v>-67.941000000000003</v>
      </c>
      <c r="K8354" t="str">
        <f>INDEX(product!B:B,MATCH('TABELA TOTAL'!$F1572,product!A:A,0))</f>
        <v>Office Supplies</v>
      </c>
      <c r="L8354" t="str">
        <f>INDEX(product!C:C,MATCH(F8354,product!A:A,))</f>
        <v>Chairs</v>
      </c>
      <c r="M8354" t="str">
        <f>INDEX(product!D:D,MATCH(F8354,product!A:A,))</f>
        <v>Novimex Swivel Fabric Task Chair</v>
      </c>
    </row>
    <row r="8355" spans="1:13" x14ac:dyDescent="0.25">
      <c r="A8355" s="1" t="s">
        <v>2323</v>
      </c>
      <c r="B8355" s="2">
        <v>41966</v>
      </c>
      <c r="C8355" s="2">
        <v>41968</v>
      </c>
      <c r="D8355" s="1" t="s">
        <v>79</v>
      </c>
      <c r="E8355" s="1" t="s">
        <v>812</v>
      </c>
      <c r="F8355" s="1" t="s">
        <v>2324</v>
      </c>
      <c r="G8355">
        <v>21.84</v>
      </c>
      <c r="H8355">
        <v>3</v>
      </c>
      <c r="I8355">
        <v>0</v>
      </c>
      <c r="J8355">
        <v>10.4832</v>
      </c>
      <c r="K8355" t="str">
        <f>INDEX(product!B:B,MATCH('TABELA TOTAL'!$F1573,product!A:A,0))</f>
        <v>Office Supplies</v>
      </c>
      <c r="L8355" t="str">
        <f>INDEX(product!C:C,MATCH(F8355,product!A:A,))</f>
        <v>Envelopes</v>
      </c>
      <c r="M8355" t="str">
        <f>INDEX(product!D:D,MATCH(F8355,product!A:A,))</f>
        <v>Pastel Pink Envelopes</v>
      </c>
    </row>
    <row r="8356" spans="1:13" x14ac:dyDescent="0.25">
      <c r="A8356" s="1" t="s">
        <v>2323</v>
      </c>
      <c r="B8356" s="2">
        <v>41966</v>
      </c>
      <c r="C8356" s="2">
        <v>41968</v>
      </c>
      <c r="D8356" s="1" t="s">
        <v>79</v>
      </c>
      <c r="E8356" s="1" t="s">
        <v>812</v>
      </c>
      <c r="F8356" s="1" t="s">
        <v>2325</v>
      </c>
      <c r="G8356">
        <v>29.99</v>
      </c>
      <c r="H8356">
        <v>1</v>
      </c>
      <c r="I8356">
        <v>0</v>
      </c>
      <c r="J8356">
        <v>6.2979000000000003</v>
      </c>
      <c r="K8356" t="str">
        <f>INDEX(product!B:B,MATCH('TABELA TOTAL'!$F1574,product!A:A,0))</f>
        <v>Office Supplies</v>
      </c>
      <c r="L8356" t="str">
        <f>INDEX(product!C:C,MATCH(F8356,product!A:A,))</f>
        <v>Accessories</v>
      </c>
      <c r="M8356" t="str">
        <f>INDEX(product!D:D,MATCH(F8356,product!A:A,))</f>
        <v>Belkin F8E887 USB Wired Ergonomic Keyboard</v>
      </c>
    </row>
    <row r="8357" spans="1:13" x14ac:dyDescent="0.25">
      <c r="A8357" s="1" t="s">
        <v>2323</v>
      </c>
      <c r="B8357" s="2">
        <v>41966</v>
      </c>
      <c r="C8357" s="2">
        <v>41968</v>
      </c>
      <c r="D8357" s="1" t="s">
        <v>79</v>
      </c>
      <c r="E8357" s="1" t="s">
        <v>812</v>
      </c>
      <c r="F8357" s="1" t="s">
        <v>935</v>
      </c>
      <c r="G8357">
        <v>381.44</v>
      </c>
      <c r="H8357">
        <v>2</v>
      </c>
      <c r="I8357">
        <v>0.2</v>
      </c>
      <c r="J8357">
        <v>23.84</v>
      </c>
      <c r="K8357" t="str">
        <f>INDEX(product!B:B,MATCH('TABELA TOTAL'!$F1575,product!A:A,0))</f>
        <v>Office Supplies</v>
      </c>
      <c r="L8357" t="str">
        <f>INDEX(product!C:C,MATCH(F8357,product!A:A,))</f>
        <v>Chairs</v>
      </c>
      <c r="M8357" t="str">
        <f>INDEX(product!D:D,MATCH(F8357,product!A:A,))</f>
        <v>Safco Contoured Stacking Chairs</v>
      </c>
    </row>
    <row r="8358" spans="1:13" x14ac:dyDescent="0.25">
      <c r="A8358" s="1" t="s">
        <v>2834</v>
      </c>
      <c r="B8358" s="2">
        <v>41966</v>
      </c>
      <c r="C8358" s="2">
        <v>41972</v>
      </c>
      <c r="D8358" s="1" t="s">
        <v>19</v>
      </c>
      <c r="E8358" s="1" t="s">
        <v>2497</v>
      </c>
      <c r="F8358" s="1" t="s">
        <v>860</v>
      </c>
      <c r="G8358">
        <v>23.68</v>
      </c>
      <c r="H8358">
        <v>2</v>
      </c>
      <c r="I8358">
        <v>0.2</v>
      </c>
      <c r="J8358">
        <v>8.8800000000000008</v>
      </c>
      <c r="K8358" t="str">
        <f>INDEX(product!B:B,MATCH('TABELA TOTAL'!$F2085,product!A:A,0))</f>
        <v>Office Supplies</v>
      </c>
      <c r="L8358" t="str">
        <f>INDEX(product!C:C,MATCH(F8358,product!A:A,))</f>
        <v>Labels</v>
      </c>
      <c r="M8358" t="str">
        <f>INDEX(product!D:D,MATCH(F8358,product!A:A,))</f>
        <v>Alphabetical Labels for Top Tab Filing</v>
      </c>
    </row>
    <row r="8359" spans="1:13" x14ac:dyDescent="0.25">
      <c r="A8359" s="1" t="s">
        <v>4138</v>
      </c>
      <c r="B8359" s="2">
        <v>41966</v>
      </c>
      <c r="C8359" s="2">
        <v>41970</v>
      </c>
      <c r="D8359" s="1" t="s">
        <v>19</v>
      </c>
      <c r="E8359" s="1" t="s">
        <v>711</v>
      </c>
      <c r="F8359" s="1" t="s">
        <v>1556</v>
      </c>
      <c r="G8359">
        <v>6.3680000000000003</v>
      </c>
      <c r="H8359">
        <v>2</v>
      </c>
      <c r="I8359">
        <v>0.6</v>
      </c>
      <c r="J8359">
        <v>-2.5472000000000001</v>
      </c>
      <c r="K8359" t="str">
        <f>INDEX(product!B:B,MATCH('TABELA TOTAL'!$F3709,product!A:A,0))</f>
        <v>Office Supplies</v>
      </c>
      <c r="L8359" t="str">
        <f>INDEX(product!C:C,MATCH(F8359,product!A:A,))</f>
        <v>Furnishings</v>
      </c>
      <c r="M8359" t="str">
        <f>INDEX(product!D:D,MATCH(F8359,product!A:A,))</f>
        <v>Staple-based wall hangings</v>
      </c>
    </row>
    <row r="8360" spans="1:13" x14ac:dyDescent="0.25">
      <c r="A8360" s="1" t="s">
        <v>4138</v>
      </c>
      <c r="B8360" s="2">
        <v>41966</v>
      </c>
      <c r="C8360" s="2">
        <v>41970</v>
      </c>
      <c r="D8360" s="1" t="s">
        <v>19</v>
      </c>
      <c r="E8360" s="1" t="s">
        <v>711</v>
      </c>
      <c r="F8360" s="1" t="s">
        <v>2334</v>
      </c>
      <c r="G8360">
        <v>34.176000000000002</v>
      </c>
      <c r="H8360">
        <v>3</v>
      </c>
      <c r="I8360">
        <v>0.8</v>
      </c>
      <c r="J8360">
        <v>-87.148799999999994</v>
      </c>
      <c r="K8360" t="str">
        <f>INDEX(product!B:B,MATCH('TABELA TOTAL'!$F3710,product!A:A,0))</f>
        <v>Furniture</v>
      </c>
      <c r="L8360" t="str">
        <f>INDEX(product!C:C,MATCH(F8360,product!A:A,))</f>
        <v>Appliances</v>
      </c>
      <c r="M8360" t="str">
        <f>INDEX(product!D:D,MATCH(F8360,product!A:A,))</f>
        <v>Conquest 14 Commercial Heavy-Duty Upright Vacuum, Collection System, Accessory Kit</v>
      </c>
    </row>
    <row r="8361" spans="1:13" x14ac:dyDescent="0.25">
      <c r="A8361" s="1" t="s">
        <v>4138</v>
      </c>
      <c r="B8361" s="2">
        <v>41966</v>
      </c>
      <c r="C8361" s="2">
        <v>41970</v>
      </c>
      <c r="D8361" s="1" t="s">
        <v>19</v>
      </c>
      <c r="E8361" s="1" t="s">
        <v>711</v>
      </c>
      <c r="F8361" s="1" t="s">
        <v>3457</v>
      </c>
      <c r="G8361">
        <v>5.5439999999999996</v>
      </c>
      <c r="H8361">
        <v>7</v>
      </c>
      <c r="I8361">
        <v>0.2</v>
      </c>
      <c r="J8361">
        <v>1.6632</v>
      </c>
      <c r="K8361" t="str">
        <f>INDEX(product!B:B,MATCH('TABELA TOTAL'!$F3711,product!A:A,0))</f>
        <v>Office Supplies</v>
      </c>
      <c r="L8361" t="str">
        <f>INDEX(product!C:C,MATCH(F8361,product!A:A,))</f>
        <v>Accessories</v>
      </c>
      <c r="M8361" t="str">
        <f>INDEX(product!D:D,MATCH(F8361,product!A:A,))</f>
        <v>Maxell 4.7GB DVD-R 5/Pack</v>
      </c>
    </row>
    <row r="8362" spans="1:13" x14ac:dyDescent="0.25">
      <c r="A8362" s="1" t="s">
        <v>4848</v>
      </c>
      <c r="B8362" s="2">
        <v>41966</v>
      </c>
      <c r="C8362" s="2">
        <v>41971</v>
      </c>
      <c r="D8362" s="1" t="s">
        <v>19</v>
      </c>
      <c r="E8362" s="1" t="s">
        <v>2563</v>
      </c>
      <c r="F8362" s="1" t="s">
        <v>2871</v>
      </c>
      <c r="G8362">
        <v>62.808</v>
      </c>
      <c r="H8362">
        <v>3</v>
      </c>
      <c r="I8362">
        <v>0.2</v>
      </c>
      <c r="J8362">
        <v>21.197700000000001</v>
      </c>
      <c r="K8362" t="str">
        <f>INDEX(product!B:B,MATCH('TABELA TOTAL'!$F4810,product!A:A,0))</f>
        <v>Furniture</v>
      </c>
      <c r="L8362" t="str">
        <f>INDEX(product!C:C,MATCH(F8362,product!A:A,))</f>
        <v>Envelopes</v>
      </c>
      <c r="M8362" t="str">
        <f>INDEX(product!D:D,MATCH(F8362,product!A:A,))</f>
        <v>Quality Park Security Envelopes</v>
      </c>
    </row>
    <row r="8363" spans="1:13" x14ac:dyDescent="0.25">
      <c r="A8363" s="1" t="s">
        <v>6133</v>
      </c>
      <c r="B8363" s="2">
        <v>41966</v>
      </c>
      <c r="C8363" s="2">
        <v>41971</v>
      </c>
      <c r="D8363" s="1" t="s">
        <v>19</v>
      </c>
      <c r="E8363" s="1" t="s">
        <v>1443</v>
      </c>
      <c r="F8363" s="1" t="s">
        <v>2651</v>
      </c>
      <c r="G8363">
        <v>23.472000000000001</v>
      </c>
      <c r="H8363">
        <v>3</v>
      </c>
      <c r="I8363">
        <v>0.2</v>
      </c>
      <c r="J8363">
        <v>8.8019999999999996</v>
      </c>
      <c r="K8363" t="str">
        <f>INDEX(product!B:B,MATCH('TABELA TOTAL'!$F7102,product!A:A,0))</f>
        <v>Office Supplies</v>
      </c>
      <c r="L8363" t="str">
        <f>INDEX(product!C:C,MATCH(F8363,product!A:A,))</f>
        <v>Envelopes</v>
      </c>
      <c r="M8363" t="str">
        <f>INDEX(product!D:D,MATCH(F8363,product!A:A,))</f>
        <v>Staple envelope</v>
      </c>
    </row>
    <row r="8364" spans="1:13" x14ac:dyDescent="0.25">
      <c r="A8364" s="1" t="s">
        <v>6221</v>
      </c>
      <c r="B8364" s="2">
        <v>41966</v>
      </c>
      <c r="C8364" s="2">
        <v>41969</v>
      </c>
      <c r="D8364" s="1" t="s">
        <v>11</v>
      </c>
      <c r="E8364" s="1" t="s">
        <v>2132</v>
      </c>
      <c r="F8364" s="1" t="s">
        <v>1946</v>
      </c>
      <c r="G8364">
        <v>155.37200000000001</v>
      </c>
      <c r="H8364">
        <v>2</v>
      </c>
      <c r="I8364">
        <v>0.3</v>
      </c>
      <c r="J8364">
        <v>-35.513599999999997</v>
      </c>
      <c r="K8364" t="str">
        <f>INDEX(product!B:B,MATCH('TABELA TOTAL'!$F7267,product!A:A,0))</f>
        <v>Office Supplies</v>
      </c>
      <c r="L8364" t="str">
        <f>INDEX(product!C:C,MATCH(F8364,product!A:A,))</f>
        <v>Chairs</v>
      </c>
      <c r="M8364" t="str">
        <f>INDEX(product!D:D,MATCH(F8364,product!A:A,))</f>
        <v>Office Star Flex Back Scooter Chair with White Frame</v>
      </c>
    </row>
    <row r="8365" spans="1:13" x14ac:dyDescent="0.25">
      <c r="A8365" s="1" t="s">
        <v>7497</v>
      </c>
      <c r="B8365" s="2">
        <v>41966</v>
      </c>
      <c r="C8365" s="2">
        <v>41970</v>
      </c>
      <c r="D8365" s="1" t="s">
        <v>19</v>
      </c>
      <c r="E8365" s="1" t="s">
        <v>2968</v>
      </c>
      <c r="F8365" s="1" t="s">
        <v>1628</v>
      </c>
      <c r="G8365">
        <v>14.67</v>
      </c>
      <c r="H8365">
        <v>3</v>
      </c>
      <c r="I8365">
        <v>0</v>
      </c>
      <c r="J8365">
        <v>6.7481999999999998</v>
      </c>
      <c r="K8365" t="str">
        <f>INDEX(product!B:B,MATCH('TABELA TOTAL'!$F9629,product!A:A,0))</f>
        <v>Furniture</v>
      </c>
      <c r="L8365" t="str">
        <f>INDEX(product!C:C,MATCH(F8365,product!A:A,))</f>
        <v>Binders</v>
      </c>
      <c r="M8365" t="str">
        <f>INDEX(product!D:D,MATCH(F8365,product!A:A,))</f>
        <v>UniKeep View Case Binders</v>
      </c>
    </row>
    <row r="8366" spans="1:13" x14ac:dyDescent="0.25">
      <c r="A8366" s="1" t="s">
        <v>3291</v>
      </c>
      <c r="B8366" s="2">
        <v>41965</v>
      </c>
      <c r="C8366" s="2">
        <v>41970</v>
      </c>
      <c r="D8366" s="1" t="s">
        <v>19</v>
      </c>
      <c r="E8366" s="1" t="s">
        <v>93</v>
      </c>
      <c r="F8366" s="1" t="s">
        <v>1908</v>
      </c>
      <c r="G8366">
        <v>16.23</v>
      </c>
      <c r="H8366">
        <v>3</v>
      </c>
      <c r="I8366">
        <v>0</v>
      </c>
      <c r="J8366">
        <v>7.9527000000000001</v>
      </c>
      <c r="K8366" t="str">
        <f>INDEX(product!B:B,MATCH('TABELA TOTAL'!$F2576,product!A:A,0))</f>
        <v>Office Supplies</v>
      </c>
      <c r="L8366" t="str">
        <f>INDEX(product!C:C,MATCH(F8366,product!A:A,))</f>
        <v>Envelopes</v>
      </c>
      <c r="M8366" t="str">
        <f>INDEX(product!D:D,MATCH(F8366,product!A:A,))</f>
        <v>Fashion Color Clasp Envelopes</v>
      </c>
    </row>
    <row r="8367" spans="1:13" x14ac:dyDescent="0.25">
      <c r="A8367" s="1" t="s">
        <v>3291</v>
      </c>
      <c r="B8367" s="2">
        <v>41965</v>
      </c>
      <c r="C8367" s="2">
        <v>41970</v>
      </c>
      <c r="D8367" s="1" t="s">
        <v>19</v>
      </c>
      <c r="E8367" s="1" t="s">
        <v>93</v>
      </c>
      <c r="F8367" s="1" t="s">
        <v>1384</v>
      </c>
      <c r="G8367">
        <v>319.89999999999998</v>
      </c>
      <c r="H8367">
        <v>5</v>
      </c>
      <c r="I8367">
        <v>0</v>
      </c>
      <c r="J8367">
        <v>156.751</v>
      </c>
      <c r="K8367" t="str">
        <f>INDEX(product!B:B,MATCH('TABELA TOTAL'!$F2577,product!A:A,0))</f>
        <v>Furniture</v>
      </c>
      <c r="L8367" t="str">
        <f>INDEX(product!C:C,MATCH(F8367,product!A:A,))</f>
        <v>Binders</v>
      </c>
      <c r="M8367" t="str">
        <f>INDEX(product!D:D,MATCH(F8367,product!A:A,))</f>
        <v>GBC ProClick Punch Binding System</v>
      </c>
    </row>
    <row r="8368" spans="1:13" x14ac:dyDescent="0.25">
      <c r="A8368" s="1" t="s">
        <v>3291</v>
      </c>
      <c r="B8368" s="2">
        <v>41965</v>
      </c>
      <c r="C8368" s="2">
        <v>41970</v>
      </c>
      <c r="D8368" s="1" t="s">
        <v>19</v>
      </c>
      <c r="E8368" s="1" t="s">
        <v>93</v>
      </c>
      <c r="F8368" s="1" t="s">
        <v>322</v>
      </c>
      <c r="G8368">
        <v>11.36</v>
      </c>
      <c r="H8368">
        <v>2</v>
      </c>
      <c r="I8368">
        <v>0</v>
      </c>
      <c r="J8368">
        <v>5.3391999999999999</v>
      </c>
      <c r="K8368" t="str">
        <f>INDEX(product!B:B,MATCH('TABELA TOTAL'!$F2578,product!A:A,0))</f>
        <v>Office Supplies</v>
      </c>
      <c r="L8368" t="str">
        <f>INDEX(product!C:C,MATCH(F8368,product!A:A,))</f>
        <v>Envelopes</v>
      </c>
      <c r="M8368" t="str">
        <f>INDEX(product!D:D,MATCH(F8368,product!A:A,))</f>
        <v>Staple envelope</v>
      </c>
    </row>
    <row r="8369" spans="1:13" x14ac:dyDescent="0.25">
      <c r="A8369" s="1" t="s">
        <v>3291</v>
      </c>
      <c r="B8369" s="2">
        <v>41965</v>
      </c>
      <c r="C8369" s="2">
        <v>41970</v>
      </c>
      <c r="D8369" s="1" t="s">
        <v>19</v>
      </c>
      <c r="E8369" s="1" t="s">
        <v>93</v>
      </c>
      <c r="F8369" s="1" t="s">
        <v>3292</v>
      </c>
      <c r="G8369">
        <v>675.12</v>
      </c>
      <c r="H8369">
        <v>3</v>
      </c>
      <c r="I8369">
        <v>0</v>
      </c>
      <c r="J8369">
        <v>290.30160000000001</v>
      </c>
      <c r="K8369" t="str">
        <f>INDEX(product!B:B,MATCH('TABELA TOTAL'!$F2579,product!A:A,0))</f>
        <v>Office Supplies</v>
      </c>
      <c r="L8369" t="str">
        <f>INDEX(product!C:C,MATCH(F8369,product!A:A,))</f>
        <v>Appliances</v>
      </c>
      <c r="M8369" t="str">
        <f>INDEX(product!D:D,MATCH(F8369,product!A:A,))</f>
        <v>Holmes Harmony HEPA Air Purifier for 17 x 20 Room</v>
      </c>
    </row>
    <row r="8370" spans="1:13" x14ac:dyDescent="0.25">
      <c r="A8370" s="1" t="s">
        <v>3935</v>
      </c>
      <c r="B8370" s="2">
        <v>41965</v>
      </c>
      <c r="C8370" s="2">
        <v>41968</v>
      </c>
      <c r="D8370" s="1" t="s">
        <v>79</v>
      </c>
      <c r="E8370" s="1" t="s">
        <v>3855</v>
      </c>
      <c r="F8370" s="1" t="s">
        <v>2178</v>
      </c>
      <c r="G8370">
        <v>6.9279999999999999</v>
      </c>
      <c r="H8370">
        <v>1</v>
      </c>
      <c r="I8370">
        <v>0.8</v>
      </c>
      <c r="J8370">
        <v>-11.0848</v>
      </c>
      <c r="K8370" t="str">
        <f>INDEX(product!B:B,MATCH('TABELA TOTAL'!$F3395,product!A:A,0))</f>
        <v>Office Supplies</v>
      </c>
      <c r="L8370" t="str">
        <f>INDEX(product!C:C,MATCH(F8370,product!A:A,))</f>
        <v>Binders</v>
      </c>
      <c r="M8370" t="str">
        <f>INDEX(product!D:D,MATCH(F8370,product!A:A,))</f>
        <v>Wilson Jones Heavy-Duty Casebound Ring Binders with Metal Hinges</v>
      </c>
    </row>
    <row r="8371" spans="1:13" x14ac:dyDescent="0.25">
      <c r="A8371" s="1" t="s">
        <v>4262</v>
      </c>
      <c r="B8371" s="2">
        <v>41965</v>
      </c>
      <c r="C8371" s="2">
        <v>41971</v>
      </c>
      <c r="D8371" s="1" t="s">
        <v>19</v>
      </c>
      <c r="E8371" s="1" t="s">
        <v>3689</v>
      </c>
      <c r="F8371" s="1" t="s">
        <v>2813</v>
      </c>
      <c r="G8371">
        <v>9.98</v>
      </c>
      <c r="H8371">
        <v>5</v>
      </c>
      <c r="I8371">
        <v>0.8</v>
      </c>
      <c r="J8371">
        <v>-16.466999999999999</v>
      </c>
      <c r="K8371" t="str">
        <f>INDEX(product!B:B,MATCH('TABELA TOTAL'!$F3896,product!A:A,0))</f>
        <v>Office Supplies</v>
      </c>
      <c r="L8371" t="str">
        <f>INDEX(product!C:C,MATCH(F8371,product!A:A,))</f>
        <v>Binders</v>
      </c>
      <c r="M8371" t="str">
        <f>INDEX(product!D:D,MATCH(F8371,product!A:A,))</f>
        <v>Avery Framed View Binder, EZD Ring (Locking), Navy, 1 1/2"</v>
      </c>
    </row>
    <row r="8372" spans="1:13" x14ac:dyDescent="0.25">
      <c r="A8372" s="1" t="s">
        <v>4316</v>
      </c>
      <c r="B8372" s="2">
        <v>41965</v>
      </c>
      <c r="C8372" s="2">
        <v>41969</v>
      </c>
      <c r="D8372" s="1" t="s">
        <v>19</v>
      </c>
      <c r="E8372" s="1" t="s">
        <v>4317</v>
      </c>
      <c r="F8372" s="1" t="s">
        <v>3213</v>
      </c>
      <c r="G8372">
        <v>53.82</v>
      </c>
      <c r="H8372">
        <v>9</v>
      </c>
      <c r="I8372">
        <v>0</v>
      </c>
      <c r="J8372">
        <v>24.219000000000001</v>
      </c>
      <c r="K8372" t="str">
        <f>INDEX(product!B:B,MATCH('TABELA TOTAL'!$F3972,product!A:A,0))</f>
        <v>Office Supplies</v>
      </c>
      <c r="L8372" t="str">
        <f>INDEX(product!C:C,MATCH(F8372,product!A:A,))</f>
        <v>Paper</v>
      </c>
      <c r="M8372" t="str">
        <f>INDEX(product!D:D,MATCH(F8372,product!A:A,))</f>
        <v>Xerox 1895</v>
      </c>
    </row>
    <row r="8373" spans="1:13" x14ac:dyDescent="0.25">
      <c r="A8373" s="1" t="s">
        <v>5974</v>
      </c>
      <c r="B8373" s="2">
        <v>41965</v>
      </c>
      <c r="C8373" s="2">
        <v>41968</v>
      </c>
      <c r="D8373" s="1" t="s">
        <v>79</v>
      </c>
      <c r="E8373" s="1" t="s">
        <v>2431</v>
      </c>
      <c r="F8373" s="1" t="s">
        <v>3306</v>
      </c>
      <c r="G8373">
        <v>9.9600000000000009</v>
      </c>
      <c r="H8373">
        <v>2</v>
      </c>
      <c r="I8373">
        <v>0</v>
      </c>
      <c r="J8373">
        <v>4.8803999999999998</v>
      </c>
      <c r="K8373" t="str">
        <f>INDEX(product!B:B,MATCH('TABELA TOTAL'!$F6807,product!A:A,0))</f>
        <v>Furniture</v>
      </c>
      <c r="L8373" t="str">
        <f>INDEX(product!C:C,MATCH(F8373,product!A:A,))</f>
        <v>Paper</v>
      </c>
      <c r="M8373" t="str">
        <f>INDEX(product!D:D,MATCH(F8373,product!A:A,))</f>
        <v>Hammermill CopyPlus Copy Paper (20Lb. and 84 Bright)</v>
      </c>
    </row>
    <row r="8374" spans="1:13" x14ac:dyDescent="0.25">
      <c r="A8374" s="1" t="s">
        <v>3938</v>
      </c>
      <c r="B8374" s="2">
        <v>41964</v>
      </c>
      <c r="C8374" s="2">
        <v>41969</v>
      </c>
      <c r="D8374" s="1" t="s">
        <v>19</v>
      </c>
      <c r="E8374" s="1" t="s">
        <v>3939</v>
      </c>
      <c r="F8374" s="1" t="s">
        <v>1426</v>
      </c>
      <c r="G8374">
        <v>36.99</v>
      </c>
      <c r="H8374">
        <v>1</v>
      </c>
      <c r="I8374">
        <v>0</v>
      </c>
      <c r="J8374">
        <v>9.9872999999999994</v>
      </c>
      <c r="K8374" t="str">
        <f>INDEX(product!B:B,MATCH('TABELA TOTAL'!$F3400,product!A:A,0))</f>
        <v>Technology</v>
      </c>
      <c r="L8374" t="str">
        <f>INDEX(product!C:C,MATCH(F8374,product!A:A,))</f>
        <v>Phones</v>
      </c>
      <c r="M8374" t="str">
        <f>INDEX(product!D:D,MATCH(F8374,product!A:A,))</f>
        <v>Logitech B530 USB Headset - headset - Full size, Binaural</v>
      </c>
    </row>
    <row r="8375" spans="1:13" x14ac:dyDescent="0.25">
      <c r="A8375" s="1" t="s">
        <v>3938</v>
      </c>
      <c r="B8375" s="2">
        <v>41964</v>
      </c>
      <c r="C8375" s="2">
        <v>41969</v>
      </c>
      <c r="D8375" s="1" t="s">
        <v>19</v>
      </c>
      <c r="E8375" s="1" t="s">
        <v>3939</v>
      </c>
      <c r="F8375" s="1" t="s">
        <v>2400</v>
      </c>
      <c r="G8375">
        <v>629.1</v>
      </c>
      <c r="H8375">
        <v>6</v>
      </c>
      <c r="I8375">
        <v>0</v>
      </c>
      <c r="J8375">
        <v>301.96800000000002</v>
      </c>
      <c r="K8375" t="str">
        <f>INDEX(product!B:B,MATCH('TABELA TOTAL'!$F3401,product!A:A,0))</f>
        <v>Technology</v>
      </c>
      <c r="L8375" t="str">
        <f>INDEX(product!C:C,MATCH(F8375,product!A:A,))</f>
        <v>Paper</v>
      </c>
      <c r="M8375" t="str">
        <f>INDEX(product!D:D,MATCH(F8375,product!A:A,))</f>
        <v>Multicolor Computer Printout Paper</v>
      </c>
    </row>
    <row r="8376" spans="1:13" x14ac:dyDescent="0.25">
      <c r="A8376" s="1" t="s">
        <v>3938</v>
      </c>
      <c r="B8376" s="2">
        <v>41964</v>
      </c>
      <c r="C8376" s="2">
        <v>41969</v>
      </c>
      <c r="D8376" s="1" t="s">
        <v>19</v>
      </c>
      <c r="E8376" s="1" t="s">
        <v>3939</v>
      </c>
      <c r="F8376" s="1" t="s">
        <v>1138</v>
      </c>
      <c r="G8376">
        <v>193.95</v>
      </c>
      <c r="H8376">
        <v>3</v>
      </c>
      <c r="I8376">
        <v>0</v>
      </c>
      <c r="J8376">
        <v>9.6974999999999998</v>
      </c>
      <c r="K8376" t="str">
        <f>INDEX(product!B:B,MATCH('TABELA TOTAL'!$F3402,product!A:A,0))</f>
        <v>Office Supplies</v>
      </c>
      <c r="L8376" t="str">
        <f>INDEX(product!C:C,MATCH(F8376,product!A:A,))</f>
        <v>Storage</v>
      </c>
      <c r="M8376" t="str">
        <f>INDEX(product!D:D,MATCH(F8376,product!A:A,))</f>
        <v>Space Solutions Commercial Steel Shelving</v>
      </c>
    </row>
    <row r="8377" spans="1:13" x14ac:dyDescent="0.25">
      <c r="A8377" s="1" t="s">
        <v>3938</v>
      </c>
      <c r="B8377" s="2">
        <v>41964</v>
      </c>
      <c r="C8377" s="2">
        <v>41969</v>
      </c>
      <c r="D8377" s="1" t="s">
        <v>19</v>
      </c>
      <c r="E8377" s="1" t="s">
        <v>3939</v>
      </c>
      <c r="F8377" s="1" t="s">
        <v>26</v>
      </c>
      <c r="G8377">
        <v>5.46</v>
      </c>
      <c r="H8377">
        <v>3</v>
      </c>
      <c r="I8377">
        <v>0</v>
      </c>
      <c r="J8377">
        <v>1.4742</v>
      </c>
      <c r="K8377" t="str">
        <f>INDEX(product!B:B,MATCH('TABELA TOTAL'!$F3403,product!A:A,0))</f>
        <v>Technology</v>
      </c>
      <c r="L8377" t="str">
        <f>INDEX(product!C:C,MATCH(F8377,product!A:A,))</f>
        <v>Art</v>
      </c>
      <c r="M8377" t="str">
        <f>INDEX(product!D:D,MATCH(F8377,product!A:A,))</f>
        <v>Newell 322</v>
      </c>
    </row>
    <row r="8378" spans="1:13" x14ac:dyDescent="0.25">
      <c r="A8378" s="1" t="s">
        <v>4652</v>
      </c>
      <c r="B8378" s="2">
        <v>41964</v>
      </c>
      <c r="C8378" s="2">
        <v>41969</v>
      </c>
      <c r="D8378" s="1" t="s">
        <v>19</v>
      </c>
      <c r="E8378" s="1" t="s">
        <v>4653</v>
      </c>
      <c r="F8378" s="1" t="s">
        <v>2634</v>
      </c>
      <c r="G8378">
        <v>12.96</v>
      </c>
      <c r="H8378">
        <v>2</v>
      </c>
      <c r="I8378">
        <v>0</v>
      </c>
      <c r="J8378">
        <v>6.2207999999999997</v>
      </c>
      <c r="K8378" t="str">
        <f>INDEX(product!B:B,MATCH('TABELA TOTAL'!$F4500,product!A:A,0))</f>
        <v>Office Supplies</v>
      </c>
      <c r="L8378" t="str">
        <f>INDEX(product!C:C,MATCH(F8378,product!A:A,))</f>
        <v>Paper</v>
      </c>
      <c r="M8378" t="str">
        <f>INDEX(product!D:D,MATCH(F8378,product!A:A,))</f>
        <v>Xerox 211</v>
      </c>
    </row>
    <row r="8379" spans="1:13" x14ac:dyDescent="0.25">
      <c r="A8379" s="1" t="s">
        <v>5160</v>
      </c>
      <c r="B8379" s="2">
        <v>41964</v>
      </c>
      <c r="C8379" s="2">
        <v>41970</v>
      </c>
      <c r="D8379" s="1" t="s">
        <v>19</v>
      </c>
      <c r="E8379" s="1" t="s">
        <v>5161</v>
      </c>
      <c r="F8379" s="1" t="s">
        <v>71</v>
      </c>
      <c r="G8379">
        <v>1.6319999999999999</v>
      </c>
      <c r="H8379">
        <v>1</v>
      </c>
      <c r="I8379">
        <v>0.2</v>
      </c>
      <c r="J8379">
        <v>0.55079999999999996</v>
      </c>
      <c r="K8379" t="str">
        <f>INDEX(product!B:B,MATCH('TABELA TOTAL'!$F5344,product!A:A,0))</f>
        <v>Office Supplies</v>
      </c>
      <c r="L8379" t="str">
        <f>INDEX(product!C:C,MATCH(F8379,product!A:A,))</f>
        <v>Envelopes</v>
      </c>
      <c r="M8379" t="str">
        <f>INDEX(product!D:D,MATCH(F8379,product!A:A,))</f>
        <v>Poly String Tie Envelopes</v>
      </c>
    </row>
    <row r="8380" spans="1:13" x14ac:dyDescent="0.25">
      <c r="A8380" s="1" t="s">
        <v>5160</v>
      </c>
      <c r="B8380" s="2">
        <v>41964</v>
      </c>
      <c r="C8380" s="2">
        <v>41970</v>
      </c>
      <c r="D8380" s="1" t="s">
        <v>19</v>
      </c>
      <c r="E8380" s="1" t="s">
        <v>5161</v>
      </c>
      <c r="F8380" s="1" t="s">
        <v>2417</v>
      </c>
      <c r="G8380">
        <v>267.95999999999998</v>
      </c>
      <c r="H8380">
        <v>5</v>
      </c>
      <c r="I8380">
        <v>0.2</v>
      </c>
      <c r="J8380">
        <v>16.747499999999999</v>
      </c>
      <c r="K8380" t="str">
        <f>INDEX(product!B:B,MATCH('TABELA TOTAL'!$F5345,product!A:A,0))</f>
        <v>Office Supplies</v>
      </c>
      <c r="L8380" t="str">
        <f>INDEX(product!C:C,MATCH(F8380,product!A:A,))</f>
        <v>Phones</v>
      </c>
      <c r="M8380" t="str">
        <f>INDEX(product!D:D,MATCH(F8380,product!A:A,))</f>
        <v>RCA Visys Integrated PBX 8-Line Router</v>
      </c>
    </row>
    <row r="8381" spans="1:13" x14ac:dyDescent="0.25">
      <c r="A8381" s="1" t="s">
        <v>6462</v>
      </c>
      <c r="B8381" s="2">
        <v>41964</v>
      </c>
      <c r="C8381" s="2">
        <v>41969</v>
      </c>
      <c r="D8381" s="1" t="s">
        <v>19</v>
      </c>
      <c r="E8381" s="1" t="s">
        <v>3414</v>
      </c>
      <c r="F8381" s="1" t="s">
        <v>2537</v>
      </c>
      <c r="G8381">
        <v>6.58</v>
      </c>
      <c r="H8381">
        <v>2</v>
      </c>
      <c r="I8381">
        <v>0</v>
      </c>
      <c r="J8381">
        <v>3.0268000000000002</v>
      </c>
      <c r="K8381" t="str">
        <f>INDEX(product!B:B,MATCH('TABELA TOTAL'!$F7741,product!A:A,0))</f>
        <v>Technology</v>
      </c>
      <c r="L8381" t="str">
        <f>INDEX(product!C:C,MATCH(F8381,product!A:A,))</f>
        <v>Paper</v>
      </c>
      <c r="M8381" t="str">
        <f>INDEX(product!D:D,MATCH(F8381,product!A:A,))</f>
        <v>Tops Wirebound Message Log Books</v>
      </c>
    </row>
    <row r="8382" spans="1:13" x14ac:dyDescent="0.25">
      <c r="A8382" s="1" t="s">
        <v>6462</v>
      </c>
      <c r="B8382" s="2">
        <v>41964</v>
      </c>
      <c r="C8382" s="2">
        <v>41969</v>
      </c>
      <c r="D8382" s="1" t="s">
        <v>19</v>
      </c>
      <c r="E8382" s="1" t="s">
        <v>3414</v>
      </c>
      <c r="F8382" s="1" t="s">
        <v>3893</v>
      </c>
      <c r="G8382">
        <v>94.99</v>
      </c>
      <c r="H8382">
        <v>1</v>
      </c>
      <c r="I8382">
        <v>0</v>
      </c>
      <c r="J8382">
        <v>28.497</v>
      </c>
      <c r="K8382" t="str">
        <f>INDEX(product!B:B,MATCH('TABELA TOTAL'!$F7742,product!A:A,0))</f>
        <v>Technology</v>
      </c>
      <c r="L8382" t="str">
        <f>INDEX(product!C:C,MATCH(F8382,product!A:A,))</f>
        <v>Accessories</v>
      </c>
      <c r="M8382" t="str">
        <f>INDEX(product!D:D,MATCH(F8382,product!A:A,))</f>
        <v>Kensington Expert Mouse Optical USB Trackball for PC or Mac</v>
      </c>
    </row>
    <row r="8383" spans="1:13" x14ac:dyDescent="0.25">
      <c r="A8383" s="1" t="s">
        <v>6362</v>
      </c>
      <c r="B8383" s="2">
        <v>41963</v>
      </c>
      <c r="C8383" s="2">
        <v>41968</v>
      </c>
      <c r="D8383" s="1" t="s">
        <v>19</v>
      </c>
      <c r="E8383" s="1" t="s">
        <v>2605</v>
      </c>
      <c r="F8383" s="1" t="s">
        <v>5361</v>
      </c>
      <c r="G8383">
        <v>34.74</v>
      </c>
      <c r="H8383">
        <v>3</v>
      </c>
      <c r="I8383">
        <v>0</v>
      </c>
      <c r="J8383">
        <v>17.37</v>
      </c>
      <c r="K8383" t="str">
        <f>INDEX(product!B:B,MATCH('TABELA TOTAL'!$F7552,product!A:A,0))</f>
        <v>Technology</v>
      </c>
      <c r="L8383" t="str">
        <f>INDEX(product!C:C,MATCH(F8383,product!A:A,))</f>
        <v>Envelopes</v>
      </c>
      <c r="M8383" t="str">
        <f>INDEX(product!D:D,MATCH(F8383,product!A:A,))</f>
        <v>Peel &amp; Seel Recycled Catalog Envelopes, Brown</v>
      </c>
    </row>
    <row r="8384" spans="1:13" x14ac:dyDescent="0.25">
      <c r="A8384" s="1" t="s">
        <v>6362</v>
      </c>
      <c r="B8384" s="2">
        <v>41963</v>
      </c>
      <c r="C8384" s="2">
        <v>41968</v>
      </c>
      <c r="D8384" s="1" t="s">
        <v>19</v>
      </c>
      <c r="E8384" s="1" t="s">
        <v>2605</v>
      </c>
      <c r="F8384" s="1" t="s">
        <v>1859</v>
      </c>
      <c r="G8384">
        <v>833.94</v>
      </c>
      <c r="H8384">
        <v>6</v>
      </c>
      <c r="I8384">
        <v>0</v>
      </c>
      <c r="J8384">
        <v>216.8244</v>
      </c>
      <c r="K8384" t="str">
        <f>INDEX(product!B:B,MATCH('TABELA TOTAL'!$F7553,product!A:A,0))</f>
        <v>Office Supplies</v>
      </c>
      <c r="L8384" t="str">
        <f>INDEX(product!C:C,MATCH(F8384,product!A:A,))</f>
        <v>Phones</v>
      </c>
      <c r="M8384" t="str">
        <f>INDEX(product!D:D,MATCH(F8384,product!A:A,))</f>
        <v>Toshiba IPT2010-SD IP Telephone</v>
      </c>
    </row>
    <row r="8385" spans="1:13" x14ac:dyDescent="0.25">
      <c r="A8385" s="1" t="s">
        <v>6362</v>
      </c>
      <c r="B8385" s="2">
        <v>41963</v>
      </c>
      <c r="C8385" s="2">
        <v>41968</v>
      </c>
      <c r="D8385" s="1" t="s">
        <v>19</v>
      </c>
      <c r="E8385" s="1" t="s">
        <v>2605</v>
      </c>
      <c r="F8385" s="1" t="s">
        <v>1722</v>
      </c>
      <c r="G8385">
        <v>12.96</v>
      </c>
      <c r="H8385">
        <v>3</v>
      </c>
      <c r="I8385">
        <v>0.2</v>
      </c>
      <c r="J8385">
        <v>4.5359999999999996</v>
      </c>
      <c r="K8385" t="str">
        <f>INDEX(product!B:B,MATCH('TABELA TOTAL'!$F7554,product!A:A,0))</f>
        <v>Furniture</v>
      </c>
      <c r="L8385" t="str">
        <f>INDEX(product!C:C,MATCH(F8385,product!A:A,))</f>
        <v>Binders</v>
      </c>
      <c r="M8385" t="str">
        <f>INDEX(product!D:D,MATCH(F8385,product!A:A,))</f>
        <v>3M Organizer Strips</v>
      </c>
    </row>
    <row r="8386" spans="1:13" x14ac:dyDescent="0.25">
      <c r="A8386" s="1" t="s">
        <v>6362</v>
      </c>
      <c r="B8386" s="2">
        <v>41963</v>
      </c>
      <c r="C8386" s="2">
        <v>41968</v>
      </c>
      <c r="D8386" s="1" t="s">
        <v>19</v>
      </c>
      <c r="E8386" s="1" t="s">
        <v>2605</v>
      </c>
      <c r="F8386" s="1" t="s">
        <v>3349</v>
      </c>
      <c r="G8386">
        <v>25.92</v>
      </c>
      <c r="H8386">
        <v>4</v>
      </c>
      <c r="I8386">
        <v>0</v>
      </c>
      <c r="J8386">
        <v>12.441599999999999</v>
      </c>
      <c r="K8386" t="str">
        <f>INDEX(product!B:B,MATCH('TABELA TOTAL'!$F7555,product!A:A,0))</f>
        <v>Office Supplies</v>
      </c>
      <c r="L8386" t="str">
        <f>INDEX(product!C:C,MATCH(F8386,product!A:A,))</f>
        <v>Paper</v>
      </c>
      <c r="M8386" t="str">
        <f>INDEX(product!D:D,MATCH(F8386,product!A:A,))</f>
        <v>Xerox 2000</v>
      </c>
    </row>
    <row r="8387" spans="1:13" x14ac:dyDescent="0.25">
      <c r="A8387" s="1" t="s">
        <v>357</v>
      </c>
      <c r="B8387" s="2">
        <v>41962</v>
      </c>
      <c r="C8387" s="2">
        <v>41967</v>
      </c>
      <c r="D8387" s="1" t="s">
        <v>11</v>
      </c>
      <c r="E8387" s="1" t="s">
        <v>358</v>
      </c>
      <c r="F8387" s="1" t="s">
        <v>359</v>
      </c>
      <c r="G8387">
        <v>503.96</v>
      </c>
      <c r="H8387">
        <v>4</v>
      </c>
      <c r="I8387">
        <v>0</v>
      </c>
      <c r="J8387">
        <v>131.02959999999999</v>
      </c>
      <c r="K8387" t="str">
        <f>INDEX(product!B:B,MATCH('TABELA TOTAL'!$F184,product!A:A,0))</f>
        <v>Furniture</v>
      </c>
      <c r="L8387" t="str">
        <f>INDEX(product!C:C,MATCH(F8387,product!A:A,))</f>
        <v>Phones</v>
      </c>
      <c r="M8387" t="str">
        <f>INDEX(product!D:D,MATCH(F8387,product!A:A,))</f>
        <v>AT&amp;T TR1909W</v>
      </c>
    </row>
    <row r="8388" spans="1:13" x14ac:dyDescent="0.25">
      <c r="A8388" s="1" t="s">
        <v>357</v>
      </c>
      <c r="B8388" s="2">
        <v>41962</v>
      </c>
      <c r="C8388" s="2">
        <v>41967</v>
      </c>
      <c r="D8388" s="1" t="s">
        <v>11</v>
      </c>
      <c r="E8388" s="1" t="s">
        <v>358</v>
      </c>
      <c r="F8388" s="1" t="s">
        <v>360</v>
      </c>
      <c r="G8388">
        <v>149.94999999999999</v>
      </c>
      <c r="H8388">
        <v>5</v>
      </c>
      <c r="I8388">
        <v>0</v>
      </c>
      <c r="J8388">
        <v>41.985999999999997</v>
      </c>
      <c r="K8388" t="str">
        <f>INDEX(product!B:B,MATCH('TABELA TOTAL'!$F185,product!A:A,0))</f>
        <v>Office Supplies</v>
      </c>
      <c r="L8388" t="str">
        <f>INDEX(product!C:C,MATCH(F8388,product!A:A,))</f>
        <v>Phones</v>
      </c>
      <c r="M8388" t="str">
        <f>INDEX(product!D:D,MATCH(F8388,product!A:A,))</f>
        <v>Nokia Lumia 521 (T-Mobile)</v>
      </c>
    </row>
    <row r="8389" spans="1:13" x14ac:dyDescent="0.25">
      <c r="A8389" s="1" t="s">
        <v>357</v>
      </c>
      <c r="B8389" s="2">
        <v>41962</v>
      </c>
      <c r="C8389" s="2">
        <v>41967</v>
      </c>
      <c r="D8389" s="1" t="s">
        <v>11</v>
      </c>
      <c r="E8389" s="1" t="s">
        <v>358</v>
      </c>
      <c r="F8389" s="1" t="s">
        <v>361</v>
      </c>
      <c r="G8389">
        <v>29</v>
      </c>
      <c r="H8389">
        <v>2</v>
      </c>
      <c r="I8389">
        <v>0</v>
      </c>
      <c r="J8389">
        <v>7.25</v>
      </c>
      <c r="K8389" t="str">
        <f>INDEX(product!B:B,MATCH('TABELA TOTAL'!$F186,product!A:A,0))</f>
        <v>Office Supplies</v>
      </c>
      <c r="L8389" t="str">
        <f>INDEX(product!C:C,MATCH(F8389,product!A:A,))</f>
        <v>Accessories</v>
      </c>
      <c r="M8389" t="str">
        <f>INDEX(product!D:D,MATCH(F8389,product!A:A,))</f>
        <v>HP Standard 104 key PS/2 Keyboard</v>
      </c>
    </row>
    <row r="8390" spans="1:13" x14ac:dyDescent="0.25">
      <c r="A8390" s="1" t="s">
        <v>3215</v>
      </c>
      <c r="B8390" s="2">
        <v>41962</v>
      </c>
      <c r="C8390" s="2">
        <v>41966</v>
      </c>
      <c r="D8390" s="1" t="s">
        <v>19</v>
      </c>
      <c r="E8390" s="1" t="s">
        <v>3216</v>
      </c>
      <c r="F8390" s="1" t="s">
        <v>2592</v>
      </c>
      <c r="G8390">
        <v>4548.8100000000004</v>
      </c>
      <c r="H8390">
        <v>7</v>
      </c>
      <c r="I8390">
        <v>0</v>
      </c>
      <c r="J8390">
        <v>1228.1786999999999</v>
      </c>
      <c r="K8390" t="str">
        <f>INDEX(product!B:B,MATCH('TABELA TOTAL'!$F2494,product!A:A,0))</f>
        <v>Technology</v>
      </c>
      <c r="L8390" t="str">
        <f>INDEX(product!C:C,MATCH(F8390,product!A:A,))</f>
        <v>Phones</v>
      </c>
      <c r="M8390" t="str">
        <f>INDEX(product!D:D,MATCH(F8390,product!A:A,))</f>
        <v>Apple iPhone 5</v>
      </c>
    </row>
    <row r="8391" spans="1:13" x14ac:dyDescent="0.25">
      <c r="A8391" s="1" t="s">
        <v>5192</v>
      </c>
      <c r="B8391" s="2">
        <v>41962</v>
      </c>
      <c r="C8391" s="2">
        <v>41968</v>
      </c>
      <c r="D8391" s="1" t="s">
        <v>19</v>
      </c>
      <c r="E8391" s="1" t="s">
        <v>4653</v>
      </c>
      <c r="F8391" s="1" t="s">
        <v>1112</v>
      </c>
      <c r="G8391">
        <v>22.5</v>
      </c>
      <c r="H8391">
        <v>6</v>
      </c>
      <c r="I8391">
        <v>0</v>
      </c>
      <c r="J8391">
        <v>10.8</v>
      </c>
      <c r="K8391" t="str">
        <f>INDEX(product!B:B,MATCH('TABELA TOTAL'!$F5393,product!A:A,0))</f>
        <v>Office Supplies</v>
      </c>
      <c r="L8391" t="str">
        <f>INDEX(product!C:C,MATCH(F8391,product!A:A,))</f>
        <v>Labels</v>
      </c>
      <c r="M8391" t="str">
        <f>INDEX(product!D:D,MATCH(F8391,product!A:A,))</f>
        <v>Avery 480</v>
      </c>
    </row>
    <row r="8392" spans="1:13" x14ac:dyDescent="0.25">
      <c r="A8392" s="1" t="s">
        <v>5192</v>
      </c>
      <c r="B8392" s="2">
        <v>41962</v>
      </c>
      <c r="C8392" s="2">
        <v>41968</v>
      </c>
      <c r="D8392" s="1" t="s">
        <v>19</v>
      </c>
      <c r="E8392" s="1" t="s">
        <v>4653</v>
      </c>
      <c r="F8392" s="1" t="s">
        <v>1325</v>
      </c>
      <c r="G8392">
        <v>9.9600000000000009</v>
      </c>
      <c r="H8392">
        <v>2</v>
      </c>
      <c r="I8392">
        <v>0</v>
      </c>
      <c r="J8392">
        <v>4.5815999999999999</v>
      </c>
      <c r="K8392" t="str">
        <f>INDEX(product!B:B,MATCH('TABELA TOTAL'!$F5394,product!A:A,0))</f>
        <v>Office Supplies</v>
      </c>
      <c r="L8392" t="str">
        <f>INDEX(product!C:C,MATCH(F8392,product!A:A,))</f>
        <v>Labels</v>
      </c>
      <c r="M8392" t="str">
        <f>INDEX(product!D:D,MATCH(F8392,product!A:A,))</f>
        <v>Avery 499</v>
      </c>
    </row>
    <row r="8393" spans="1:13" x14ac:dyDescent="0.25">
      <c r="A8393" s="1" t="s">
        <v>5192</v>
      </c>
      <c r="B8393" s="2">
        <v>41962</v>
      </c>
      <c r="C8393" s="2">
        <v>41968</v>
      </c>
      <c r="D8393" s="1" t="s">
        <v>19</v>
      </c>
      <c r="E8393" s="1" t="s">
        <v>4653</v>
      </c>
      <c r="F8393" s="1" t="s">
        <v>947</v>
      </c>
      <c r="G8393">
        <v>213.08</v>
      </c>
      <c r="H8393">
        <v>7</v>
      </c>
      <c r="I8393">
        <v>0</v>
      </c>
      <c r="J8393">
        <v>102.2784</v>
      </c>
      <c r="K8393" t="str">
        <f>INDEX(product!B:B,MATCH('TABELA TOTAL'!$F5395,product!A:A,0))</f>
        <v>Office Supplies</v>
      </c>
      <c r="L8393" t="str">
        <f>INDEX(product!C:C,MATCH(F8393,product!A:A,))</f>
        <v>Binders</v>
      </c>
      <c r="M8393" t="str">
        <f>INDEX(product!D:D,MATCH(F8393,product!A:A,))</f>
        <v>Premier Elliptical Ring Binder, Black</v>
      </c>
    </row>
    <row r="8394" spans="1:13" x14ac:dyDescent="0.25">
      <c r="A8394" s="1" t="s">
        <v>5192</v>
      </c>
      <c r="B8394" s="2">
        <v>41962</v>
      </c>
      <c r="C8394" s="2">
        <v>41968</v>
      </c>
      <c r="D8394" s="1" t="s">
        <v>19</v>
      </c>
      <c r="E8394" s="1" t="s">
        <v>4653</v>
      </c>
      <c r="F8394" s="1" t="s">
        <v>2350</v>
      </c>
      <c r="G8394">
        <v>1025.8800000000001</v>
      </c>
      <c r="H8394">
        <v>6</v>
      </c>
      <c r="I8394">
        <v>0</v>
      </c>
      <c r="J8394">
        <v>235.95240000000001</v>
      </c>
      <c r="K8394" t="str">
        <f>INDEX(product!B:B,MATCH('TABELA TOTAL'!$F5396,product!A:A,0))</f>
        <v>Office Supplies</v>
      </c>
      <c r="L8394" t="str">
        <f>INDEX(product!C:C,MATCH(F8394,product!A:A,))</f>
        <v>Bookcases</v>
      </c>
      <c r="M8394" t="str">
        <f>INDEX(product!D:D,MATCH(F8394,product!A:A,))</f>
        <v>Sauder Inglewood Library Bookcases</v>
      </c>
    </row>
    <row r="8395" spans="1:13" x14ac:dyDescent="0.25">
      <c r="A8395" s="1" t="s">
        <v>6533</v>
      </c>
      <c r="B8395" s="2">
        <v>41962</v>
      </c>
      <c r="C8395" s="2">
        <v>41967</v>
      </c>
      <c r="D8395" s="1" t="s">
        <v>11</v>
      </c>
      <c r="E8395" s="1" t="s">
        <v>4754</v>
      </c>
      <c r="F8395" s="1" t="s">
        <v>893</v>
      </c>
      <c r="G8395">
        <v>166.44</v>
      </c>
      <c r="H8395">
        <v>3</v>
      </c>
      <c r="I8395">
        <v>0</v>
      </c>
      <c r="J8395">
        <v>79.891199999999998</v>
      </c>
      <c r="K8395" t="str">
        <f>INDEX(product!B:B,MATCH('TABELA TOTAL'!$F7869,product!A:A,0))</f>
        <v>Office Supplies</v>
      </c>
      <c r="L8395" t="str">
        <f>INDEX(product!C:C,MATCH(F8395,product!A:A,))</f>
        <v>Paper</v>
      </c>
      <c r="M8395" t="str">
        <f>INDEX(product!D:D,MATCH(F8395,product!A:A,))</f>
        <v>White Dual Perf Computer Printout Paper, 2700 Sheets, 1 Part, Heavyweight, 20 lbs., 14 7/8 x 11</v>
      </c>
    </row>
    <row r="8396" spans="1:13" x14ac:dyDescent="0.25">
      <c r="A8396" s="1" t="s">
        <v>7127</v>
      </c>
      <c r="B8396" s="2">
        <v>41962</v>
      </c>
      <c r="C8396" s="2">
        <v>41964</v>
      </c>
      <c r="D8396" s="1" t="s">
        <v>79</v>
      </c>
      <c r="E8396" s="1" t="s">
        <v>321</v>
      </c>
      <c r="F8396" s="1" t="s">
        <v>2425</v>
      </c>
      <c r="G8396">
        <v>47.496000000000002</v>
      </c>
      <c r="H8396">
        <v>1</v>
      </c>
      <c r="I8396">
        <v>0.2</v>
      </c>
      <c r="J8396">
        <v>-1.1874</v>
      </c>
      <c r="K8396" t="str">
        <f>INDEX(product!B:B,MATCH('TABELA TOTAL'!$F8974,product!A:A,0))</f>
        <v>Office Supplies</v>
      </c>
      <c r="L8396" t="str">
        <f>INDEX(product!C:C,MATCH(F8396,product!A:A,))</f>
        <v>Accessories</v>
      </c>
      <c r="M8396" t="str">
        <f>INDEX(product!D:D,MATCH(F8396,product!A:A,))</f>
        <v>Logitech G105 Gaming Keyboard</v>
      </c>
    </row>
    <row r="8397" spans="1:13" x14ac:dyDescent="0.25">
      <c r="A8397" s="1" t="s">
        <v>7507</v>
      </c>
      <c r="B8397" s="2">
        <v>41962</v>
      </c>
      <c r="C8397" s="2">
        <v>41967</v>
      </c>
      <c r="D8397" s="1" t="s">
        <v>19</v>
      </c>
      <c r="E8397" s="1" t="s">
        <v>3006</v>
      </c>
      <c r="F8397" s="1" t="s">
        <v>2531</v>
      </c>
      <c r="G8397">
        <v>221.16</v>
      </c>
      <c r="H8397">
        <v>4</v>
      </c>
      <c r="I8397">
        <v>0</v>
      </c>
      <c r="J8397">
        <v>57.501600000000003</v>
      </c>
      <c r="K8397" t="str">
        <f>INDEX(product!B:B,MATCH('TABELA TOTAL'!$F9649,product!A:A,0))</f>
        <v>Technology</v>
      </c>
      <c r="L8397" t="str">
        <f>INDEX(product!C:C,MATCH(F8397,product!A:A,))</f>
        <v>Storage</v>
      </c>
      <c r="M8397" t="str">
        <f>INDEX(product!D:D,MATCH(F8397,product!A:A,))</f>
        <v>Recycled Steel Personal File for Standard File Folders</v>
      </c>
    </row>
    <row r="8398" spans="1:13" x14ac:dyDescent="0.25">
      <c r="A8398" s="1" t="s">
        <v>7507</v>
      </c>
      <c r="B8398" s="2">
        <v>41962</v>
      </c>
      <c r="C8398" s="2">
        <v>41967</v>
      </c>
      <c r="D8398" s="1" t="s">
        <v>19</v>
      </c>
      <c r="E8398" s="1" t="s">
        <v>3006</v>
      </c>
      <c r="F8398" s="1" t="s">
        <v>1094</v>
      </c>
      <c r="G8398">
        <v>281.97000000000003</v>
      </c>
      <c r="H8398">
        <v>3</v>
      </c>
      <c r="I8398">
        <v>0</v>
      </c>
      <c r="J8398">
        <v>78.951599999999999</v>
      </c>
      <c r="K8398" t="str">
        <f>INDEX(product!B:B,MATCH('TABELA TOTAL'!$F9650,product!A:A,0))</f>
        <v>Office Supplies</v>
      </c>
      <c r="L8398" t="str">
        <f>INDEX(product!C:C,MATCH(F8398,product!A:A,))</f>
        <v>Phones</v>
      </c>
      <c r="M8398" t="str">
        <f>INDEX(product!D:D,MATCH(F8398,product!A:A,))</f>
        <v>Jabra SPEAK 410</v>
      </c>
    </row>
    <row r="8399" spans="1:13" x14ac:dyDescent="0.25">
      <c r="A8399" s="1" t="s">
        <v>7558</v>
      </c>
      <c r="B8399" s="2">
        <v>41962</v>
      </c>
      <c r="C8399" s="2">
        <v>41965</v>
      </c>
      <c r="D8399" s="1" t="s">
        <v>11</v>
      </c>
      <c r="E8399" s="1" t="s">
        <v>251</v>
      </c>
      <c r="F8399" s="1" t="s">
        <v>7043</v>
      </c>
      <c r="G8399">
        <v>5.88</v>
      </c>
      <c r="H8399">
        <v>1</v>
      </c>
      <c r="I8399">
        <v>0.2</v>
      </c>
      <c r="J8399">
        <v>1.9844999999999999</v>
      </c>
      <c r="K8399" t="str">
        <f>INDEX(product!B:B,MATCH('TABELA TOTAL'!$F9737,product!A:A,0))</f>
        <v>Technology</v>
      </c>
      <c r="L8399" t="str">
        <f>INDEX(product!C:C,MATCH(F8399,product!A:A,))</f>
        <v>Paper</v>
      </c>
      <c r="M8399" t="str">
        <f>INDEX(product!D:D,MATCH(F8399,product!A:A,))</f>
        <v>1/4 Fold Party Design Invitations &amp; White Envelopes, 24 8-1/2" X 11" Cards, 25 Env./Pack</v>
      </c>
    </row>
    <row r="8400" spans="1:13" x14ac:dyDescent="0.25">
      <c r="A8400" s="1" t="s">
        <v>3172</v>
      </c>
      <c r="B8400" s="2">
        <v>41961</v>
      </c>
      <c r="C8400" s="2">
        <v>41963</v>
      </c>
      <c r="D8400" s="1" t="s">
        <v>11</v>
      </c>
      <c r="E8400" s="1" t="s">
        <v>3173</v>
      </c>
      <c r="F8400" s="1" t="s">
        <v>3174</v>
      </c>
      <c r="G8400">
        <v>145.97999999999999</v>
      </c>
      <c r="H8400">
        <v>2</v>
      </c>
      <c r="I8400">
        <v>0.5</v>
      </c>
      <c r="J8400">
        <v>-99.266400000000004</v>
      </c>
      <c r="K8400" t="str">
        <f>INDEX(product!B:B,MATCH('TABELA TOTAL'!$F2439,product!A:A,0))</f>
        <v>Furniture</v>
      </c>
      <c r="L8400" t="str">
        <f>INDEX(product!C:C,MATCH(F8400,product!A:A,))</f>
        <v>Tables</v>
      </c>
      <c r="M8400" t="str">
        <f>INDEX(product!D:D,MATCH(F8400,product!A:A,))</f>
        <v>Bevis Rectangular Conference Tables</v>
      </c>
    </row>
    <row r="8401" spans="1:13" x14ac:dyDescent="0.25">
      <c r="A8401" s="1" t="s">
        <v>3172</v>
      </c>
      <c r="B8401" s="2">
        <v>41961</v>
      </c>
      <c r="C8401" s="2">
        <v>41963</v>
      </c>
      <c r="D8401" s="1" t="s">
        <v>11</v>
      </c>
      <c r="E8401" s="1" t="s">
        <v>3173</v>
      </c>
      <c r="F8401" s="1" t="s">
        <v>1834</v>
      </c>
      <c r="G8401">
        <v>35.808</v>
      </c>
      <c r="H8401">
        <v>4</v>
      </c>
      <c r="I8401">
        <v>0.2</v>
      </c>
      <c r="J8401">
        <v>12.5328</v>
      </c>
      <c r="K8401" t="str">
        <f>INDEX(product!B:B,MATCH('TABELA TOTAL'!$F2440,product!A:A,0))</f>
        <v>Technology</v>
      </c>
      <c r="L8401" t="str">
        <f>INDEX(product!C:C,MATCH(F8401,product!A:A,))</f>
        <v>Paper</v>
      </c>
      <c r="M8401" t="str">
        <f>INDEX(product!D:D,MATCH(F8401,product!A:A,))</f>
        <v>Geographics Note Cards, Blank, White, 8 1/2" x 11"</v>
      </c>
    </row>
    <row r="8402" spans="1:13" x14ac:dyDescent="0.25">
      <c r="A8402" s="1" t="s">
        <v>3877</v>
      </c>
      <c r="B8402" s="2">
        <v>41961</v>
      </c>
      <c r="C8402" s="2">
        <v>41965</v>
      </c>
      <c r="D8402" s="1" t="s">
        <v>19</v>
      </c>
      <c r="E8402" s="1" t="s">
        <v>1019</v>
      </c>
      <c r="F8402" s="1" t="s">
        <v>37</v>
      </c>
      <c r="G8402">
        <v>50.997</v>
      </c>
      <c r="H8402">
        <v>1</v>
      </c>
      <c r="I8402">
        <v>0.7</v>
      </c>
      <c r="J8402">
        <v>-40.797600000000003</v>
      </c>
      <c r="K8402" t="str">
        <f>INDEX(product!B:B,MATCH('TABELA TOTAL'!$F3301,product!A:A,0))</f>
        <v>Furniture</v>
      </c>
      <c r="L8402" t="str">
        <f>INDEX(product!C:C,MATCH(F8402,product!A:A,))</f>
        <v>Binders</v>
      </c>
      <c r="M8402" t="str">
        <f>INDEX(product!D:D,MATCH(F8402,product!A:A,))</f>
        <v>Fellowes PB200 Plastic Comb Binding Machine</v>
      </c>
    </row>
    <row r="8403" spans="1:13" x14ac:dyDescent="0.25">
      <c r="A8403" s="1" t="s">
        <v>3877</v>
      </c>
      <c r="B8403" s="2">
        <v>41961</v>
      </c>
      <c r="C8403" s="2">
        <v>41965</v>
      </c>
      <c r="D8403" s="1" t="s">
        <v>19</v>
      </c>
      <c r="E8403" s="1" t="s">
        <v>1019</v>
      </c>
      <c r="F8403" s="1" t="s">
        <v>173</v>
      </c>
      <c r="G8403">
        <v>76.792000000000002</v>
      </c>
      <c r="H8403">
        <v>1</v>
      </c>
      <c r="I8403">
        <v>0.2</v>
      </c>
      <c r="J8403">
        <v>-16.318300000000001</v>
      </c>
      <c r="K8403" t="str">
        <f>INDEX(product!B:B,MATCH('TABELA TOTAL'!$F3302,product!A:A,0))</f>
        <v>Office Supplies</v>
      </c>
      <c r="L8403" t="str">
        <f>INDEX(product!C:C,MATCH(F8403,product!A:A,))</f>
        <v>Storage</v>
      </c>
      <c r="M8403" t="str">
        <f>INDEX(product!D:D,MATCH(F8403,product!A:A,))</f>
        <v>Safco Industrial Wire Shelving</v>
      </c>
    </row>
    <row r="8404" spans="1:13" x14ac:dyDescent="0.25">
      <c r="A8404" s="1" t="s">
        <v>3877</v>
      </c>
      <c r="B8404" s="2">
        <v>41961</v>
      </c>
      <c r="C8404" s="2">
        <v>41965</v>
      </c>
      <c r="D8404" s="1" t="s">
        <v>19</v>
      </c>
      <c r="E8404" s="1" t="s">
        <v>1019</v>
      </c>
      <c r="F8404" s="1" t="s">
        <v>3878</v>
      </c>
      <c r="G8404">
        <v>539.96400000000006</v>
      </c>
      <c r="H8404">
        <v>6</v>
      </c>
      <c r="I8404">
        <v>0.4</v>
      </c>
      <c r="J8404">
        <v>-107.9928</v>
      </c>
      <c r="K8404" t="str">
        <f>INDEX(product!B:B,MATCH('TABELA TOTAL'!$F3303,product!A:A,0))</f>
        <v>Technology</v>
      </c>
      <c r="L8404" t="str">
        <f>INDEX(product!C:C,MATCH(F8404,product!A:A,))</f>
        <v>Phones</v>
      </c>
      <c r="M8404" t="str">
        <f>INDEX(product!D:D,MATCH(F8404,product!A:A,))</f>
        <v>Motorola Droid Maxx</v>
      </c>
    </row>
    <row r="8405" spans="1:13" x14ac:dyDescent="0.25">
      <c r="A8405" s="1" t="s">
        <v>3877</v>
      </c>
      <c r="B8405" s="2">
        <v>41961</v>
      </c>
      <c r="C8405" s="2">
        <v>41965</v>
      </c>
      <c r="D8405" s="1" t="s">
        <v>19</v>
      </c>
      <c r="E8405" s="1" t="s">
        <v>1019</v>
      </c>
      <c r="F8405" s="1" t="s">
        <v>2176</v>
      </c>
      <c r="G8405">
        <v>60.311999999999998</v>
      </c>
      <c r="H8405">
        <v>3</v>
      </c>
      <c r="I8405">
        <v>0.2</v>
      </c>
      <c r="J8405">
        <v>5.2773000000000003</v>
      </c>
      <c r="K8405" t="str">
        <f>INDEX(product!B:B,MATCH('TABELA TOTAL'!$F3304,product!A:A,0))</f>
        <v>Furniture</v>
      </c>
      <c r="L8405" t="str">
        <f>INDEX(product!C:C,MATCH(F8405,product!A:A,))</f>
        <v>Furnishings</v>
      </c>
      <c r="M8405" t="str">
        <f>INDEX(product!D:D,MATCH(F8405,product!A:A,))</f>
        <v>DAX Wood Document Frame</v>
      </c>
    </row>
    <row r="8406" spans="1:13" x14ac:dyDescent="0.25">
      <c r="A8406" s="1" t="s">
        <v>3877</v>
      </c>
      <c r="B8406" s="2">
        <v>41961</v>
      </c>
      <c r="C8406" s="2">
        <v>41965</v>
      </c>
      <c r="D8406" s="1" t="s">
        <v>19</v>
      </c>
      <c r="E8406" s="1" t="s">
        <v>1019</v>
      </c>
      <c r="F8406" s="1" t="s">
        <v>1855</v>
      </c>
      <c r="G8406">
        <v>1.944</v>
      </c>
      <c r="H8406">
        <v>3</v>
      </c>
      <c r="I8406">
        <v>0.7</v>
      </c>
      <c r="J8406">
        <v>-1.4256</v>
      </c>
      <c r="K8406" t="str">
        <f>INDEX(product!B:B,MATCH('TABELA TOTAL'!$F3305,product!A:A,0))</f>
        <v>Furniture</v>
      </c>
      <c r="L8406" t="str">
        <f>INDEX(product!C:C,MATCH(F8406,product!A:A,))</f>
        <v>Binders</v>
      </c>
      <c r="M8406" t="str">
        <f>INDEX(product!D:D,MATCH(F8406,product!A:A,))</f>
        <v>Peel &amp; Stick Add-On Corner Pockets</v>
      </c>
    </row>
    <row r="8407" spans="1:13" x14ac:dyDescent="0.25">
      <c r="A8407" s="1" t="s">
        <v>4417</v>
      </c>
      <c r="B8407" s="2">
        <v>41961</v>
      </c>
      <c r="C8407" s="2">
        <v>41968</v>
      </c>
      <c r="D8407" s="1" t="s">
        <v>19</v>
      </c>
      <c r="E8407" s="1" t="s">
        <v>2070</v>
      </c>
      <c r="F8407" s="1" t="s">
        <v>1005</v>
      </c>
      <c r="G8407">
        <v>14.48</v>
      </c>
      <c r="H8407">
        <v>5</v>
      </c>
      <c r="I8407">
        <v>0.8</v>
      </c>
      <c r="J8407">
        <v>-23.891999999999999</v>
      </c>
      <c r="K8407" t="str">
        <f>INDEX(product!B:B,MATCH('TABELA TOTAL'!$F4132,product!A:A,0))</f>
        <v>Furniture</v>
      </c>
      <c r="L8407" t="str">
        <f>INDEX(product!C:C,MATCH(F8407,product!A:A,))</f>
        <v>Binders</v>
      </c>
      <c r="M8407" t="str">
        <f>INDEX(product!D:D,MATCH(F8407,product!A:A,))</f>
        <v>GBC White Gloss Covers, Plain Front</v>
      </c>
    </row>
    <row r="8408" spans="1:13" x14ac:dyDescent="0.25">
      <c r="A8408" s="1" t="s">
        <v>4901</v>
      </c>
      <c r="B8408" s="2">
        <v>41961</v>
      </c>
      <c r="C8408" s="2">
        <v>41966</v>
      </c>
      <c r="D8408" s="1" t="s">
        <v>11</v>
      </c>
      <c r="E8408" s="1" t="s">
        <v>3436</v>
      </c>
      <c r="F8408" s="1" t="s">
        <v>2682</v>
      </c>
      <c r="G8408">
        <v>11.808</v>
      </c>
      <c r="H8408">
        <v>8</v>
      </c>
      <c r="I8408">
        <v>0.7</v>
      </c>
      <c r="J8408">
        <v>-8.6592000000000002</v>
      </c>
      <c r="K8408" t="str">
        <f>INDEX(product!B:B,MATCH('TABELA TOTAL'!$F4909,product!A:A,0))</f>
        <v>Office Supplies</v>
      </c>
      <c r="L8408" t="str">
        <f>INDEX(product!C:C,MATCH(F8408,product!A:A,))</f>
        <v>Binders</v>
      </c>
      <c r="M8408" t="str">
        <f>INDEX(product!D:D,MATCH(F8408,product!A:A,))</f>
        <v>Pressboard Hanging Data Binders for Unburst Sheets</v>
      </c>
    </row>
    <row r="8409" spans="1:13" x14ac:dyDescent="0.25">
      <c r="A8409" s="1" t="s">
        <v>4901</v>
      </c>
      <c r="B8409" s="2">
        <v>41961</v>
      </c>
      <c r="C8409" s="2">
        <v>41966</v>
      </c>
      <c r="D8409" s="1" t="s">
        <v>11</v>
      </c>
      <c r="E8409" s="1" t="s">
        <v>3436</v>
      </c>
      <c r="F8409" s="1" t="s">
        <v>4902</v>
      </c>
      <c r="G8409">
        <v>9.5879999999999992</v>
      </c>
      <c r="H8409">
        <v>2</v>
      </c>
      <c r="I8409">
        <v>0.4</v>
      </c>
      <c r="J8409">
        <v>-2.0773999999999999</v>
      </c>
      <c r="K8409" t="str">
        <f>INDEX(product!B:B,MATCH('TABELA TOTAL'!$F4910,product!A:A,0))</f>
        <v>Office Supplies</v>
      </c>
      <c r="L8409" t="str">
        <f>INDEX(product!C:C,MATCH(F8409,product!A:A,))</f>
        <v>Phones</v>
      </c>
      <c r="M8409" t="str">
        <f>INDEX(product!D:D,MATCH(F8409,product!A:A,))</f>
        <v>PNY Rapid USB Car Charger - Black</v>
      </c>
    </row>
    <row r="8410" spans="1:13" x14ac:dyDescent="0.25">
      <c r="A8410" s="1" t="s">
        <v>5193</v>
      </c>
      <c r="B8410" s="2">
        <v>41961</v>
      </c>
      <c r="C8410" s="2">
        <v>41964</v>
      </c>
      <c r="D8410" s="1" t="s">
        <v>11</v>
      </c>
      <c r="E8410" s="1" t="s">
        <v>849</v>
      </c>
      <c r="F8410" s="1" t="s">
        <v>3384</v>
      </c>
      <c r="G8410">
        <v>21.98</v>
      </c>
      <c r="H8410">
        <v>7</v>
      </c>
      <c r="I8410">
        <v>0</v>
      </c>
      <c r="J8410">
        <v>9.891</v>
      </c>
      <c r="K8410" t="str">
        <f>INDEX(product!B:B,MATCH('TABELA TOTAL'!$F5397,product!A:A,0))</f>
        <v>Furniture</v>
      </c>
      <c r="L8410" t="str">
        <f>INDEX(product!C:C,MATCH(F8410,product!A:A,))</f>
        <v>Paper</v>
      </c>
      <c r="M8410" t="str">
        <f>INDEX(product!D:D,MATCH(F8410,product!A:A,))</f>
        <v>Adams "While You Were Out" Message Pads</v>
      </c>
    </row>
    <row r="8411" spans="1:13" x14ac:dyDescent="0.25">
      <c r="A8411" s="1" t="s">
        <v>6245</v>
      </c>
      <c r="B8411" s="2">
        <v>41961</v>
      </c>
      <c r="C8411" s="2">
        <v>41964</v>
      </c>
      <c r="D8411" s="1" t="s">
        <v>79</v>
      </c>
      <c r="E8411" s="1" t="s">
        <v>1321</v>
      </c>
      <c r="F8411" s="1" t="s">
        <v>555</v>
      </c>
      <c r="G8411">
        <v>292.10000000000002</v>
      </c>
      <c r="H8411">
        <v>4</v>
      </c>
      <c r="I8411">
        <v>0.5</v>
      </c>
      <c r="J8411">
        <v>-175.26</v>
      </c>
      <c r="K8411" t="str">
        <f>INDEX(product!B:B,MATCH('TABELA TOTAL'!$F7300,product!A:A,0))</f>
        <v>Office Supplies</v>
      </c>
      <c r="L8411" t="str">
        <f>INDEX(product!C:C,MATCH(F8411,product!A:A,))</f>
        <v>Tables</v>
      </c>
      <c r="M8411" t="str">
        <f>INDEX(product!D:D,MATCH(F8411,product!A:A,))</f>
        <v>BPI Conference Tables</v>
      </c>
    </row>
    <row r="8412" spans="1:13" x14ac:dyDescent="0.25">
      <c r="A8412" s="1" t="s">
        <v>6245</v>
      </c>
      <c r="B8412" s="2">
        <v>41961</v>
      </c>
      <c r="C8412" s="2">
        <v>41964</v>
      </c>
      <c r="D8412" s="1" t="s">
        <v>79</v>
      </c>
      <c r="E8412" s="1" t="s">
        <v>1321</v>
      </c>
      <c r="F8412" s="1" t="s">
        <v>3547</v>
      </c>
      <c r="G8412">
        <v>8.5440000000000005</v>
      </c>
      <c r="H8412">
        <v>2</v>
      </c>
      <c r="I8412">
        <v>0.6</v>
      </c>
      <c r="J8412">
        <v>-7.476</v>
      </c>
      <c r="K8412" t="str">
        <f>INDEX(product!B:B,MATCH('TABELA TOTAL'!$F7301,product!A:A,0))</f>
        <v>Furniture</v>
      </c>
      <c r="L8412" t="str">
        <f>INDEX(product!C:C,MATCH(F8412,product!A:A,))</f>
        <v>Furnishings</v>
      </c>
      <c r="M8412" t="str">
        <f>INDEX(product!D:D,MATCH(F8412,product!A:A,))</f>
        <v>Dana Swing-Arm Lamps</v>
      </c>
    </row>
    <row r="8413" spans="1:13" x14ac:dyDescent="0.25">
      <c r="A8413" s="1" t="s">
        <v>6245</v>
      </c>
      <c r="B8413" s="2">
        <v>41961</v>
      </c>
      <c r="C8413" s="2">
        <v>41964</v>
      </c>
      <c r="D8413" s="1" t="s">
        <v>79</v>
      </c>
      <c r="E8413" s="1" t="s">
        <v>1321</v>
      </c>
      <c r="F8413" s="1" t="s">
        <v>4615</v>
      </c>
      <c r="G8413">
        <v>424.11599999999999</v>
      </c>
      <c r="H8413">
        <v>6</v>
      </c>
      <c r="I8413">
        <v>0.3</v>
      </c>
      <c r="J8413">
        <v>-30.294</v>
      </c>
      <c r="K8413" t="str">
        <f>INDEX(product!B:B,MATCH('TABELA TOTAL'!$F7302,product!A:A,0))</f>
        <v>Technology</v>
      </c>
      <c r="L8413" t="str">
        <f>INDEX(product!C:C,MATCH(F8413,product!A:A,))</f>
        <v>Bookcases</v>
      </c>
      <c r="M8413" t="str">
        <f>INDEX(product!D:D,MATCH(F8413,product!A:A,))</f>
        <v>Hon 4-Shelf Metal Bookcases</v>
      </c>
    </row>
    <row r="8414" spans="1:13" x14ac:dyDescent="0.25">
      <c r="A8414" s="1" t="s">
        <v>6245</v>
      </c>
      <c r="B8414" s="2">
        <v>41961</v>
      </c>
      <c r="C8414" s="2">
        <v>41964</v>
      </c>
      <c r="D8414" s="1" t="s">
        <v>79</v>
      </c>
      <c r="E8414" s="1" t="s">
        <v>1321</v>
      </c>
      <c r="F8414" s="1" t="s">
        <v>1105</v>
      </c>
      <c r="G8414">
        <v>2.8919999999999999</v>
      </c>
      <c r="H8414">
        <v>3</v>
      </c>
      <c r="I8414">
        <v>0.8</v>
      </c>
      <c r="J8414">
        <v>-4.9164000000000003</v>
      </c>
      <c r="K8414" t="str">
        <f>INDEX(product!B:B,MATCH('TABELA TOTAL'!$F7303,product!A:A,0))</f>
        <v>Office Supplies</v>
      </c>
      <c r="L8414" t="str">
        <f>INDEX(product!C:C,MATCH(F8414,product!A:A,))</f>
        <v>Binders</v>
      </c>
      <c r="M8414" t="str">
        <f>INDEX(product!D:D,MATCH(F8414,product!A:A,))</f>
        <v>Wilson Jones Turn Tabs Binder Tool for Ring Binders</v>
      </c>
    </row>
    <row r="8415" spans="1:13" x14ac:dyDescent="0.25">
      <c r="A8415" s="1" t="s">
        <v>6245</v>
      </c>
      <c r="B8415" s="2">
        <v>41961</v>
      </c>
      <c r="C8415" s="2">
        <v>41964</v>
      </c>
      <c r="D8415" s="1" t="s">
        <v>79</v>
      </c>
      <c r="E8415" s="1" t="s">
        <v>1321</v>
      </c>
      <c r="F8415" s="1" t="s">
        <v>1288</v>
      </c>
      <c r="G8415">
        <v>381.72</v>
      </c>
      <c r="H8415">
        <v>5</v>
      </c>
      <c r="I8415">
        <v>0.2</v>
      </c>
      <c r="J8415">
        <v>-66.801000000000002</v>
      </c>
      <c r="K8415" t="str">
        <f>INDEX(product!B:B,MATCH('TABELA TOTAL'!$F7304,product!A:A,0))</f>
        <v>Furniture</v>
      </c>
      <c r="L8415" t="str">
        <f>INDEX(product!C:C,MATCH(F8415,product!A:A,))</f>
        <v>Storage</v>
      </c>
      <c r="M8415" t="str">
        <f>INDEX(product!D:D,MATCH(F8415,product!A:A,))</f>
        <v>Fellowes Stor/Drawer Steel Plus Storage Drawers</v>
      </c>
    </row>
    <row r="8416" spans="1:13" x14ac:dyDescent="0.25">
      <c r="A8416" s="1" t="s">
        <v>7057</v>
      </c>
      <c r="B8416" s="2">
        <v>41961</v>
      </c>
      <c r="C8416" s="2">
        <v>41963</v>
      </c>
      <c r="D8416" s="1" t="s">
        <v>11</v>
      </c>
      <c r="E8416" s="1" t="s">
        <v>169</v>
      </c>
      <c r="F8416" s="1" t="s">
        <v>4707</v>
      </c>
      <c r="G8416">
        <v>67.150000000000006</v>
      </c>
      <c r="H8416">
        <v>5</v>
      </c>
      <c r="I8416">
        <v>0</v>
      </c>
      <c r="J8416">
        <v>16.787500000000001</v>
      </c>
      <c r="K8416" t="str">
        <f>INDEX(product!B:B,MATCH('TABELA TOTAL'!$F8845,product!A:A,0))</f>
        <v>Furniture</v>
      </c>
      <c r="L8416" t="str">
        <f>INDEX(product!C:C,MATCH(F8416,product!A:A,))</f>
        <v>Storage</v>
      </c>
      <c r="M8416" t="str">
        <f>INDEX(product!D:D,MATCH(F8416,product!A:A,))</f>
        <v>Fellowes Desktop Hanging File Manager</v>
      </c>
    </row>
    <row r="8417" spans="1:13" x14ac:dyDescent="0.25">
      <c r="A8417" s="1" t="s">
        <v>7299</v>
      </c>
      <c r="B8417" s="2">
        <v>41961</v>
      </c>
      <c r="C8417" s="2">
        <v>41966</v>
      </c>
      <c r="D8417" s="1" t="s">
        <v>19</v>
      </c>
      <c r="E8417" s="1" t="s">
        <v>655</v>
      </c>
      <c r="F8417" s="1" t="s">
        <v>1099</v>
      </c>
      <c r="G8417">
        <v>392.94</v>
      </c>
      <c r="H8417">
        <v>3</v>
      </c>
      <c r="I8417">
        <v>0</v>
      </c>
      <c r="J8417">
        <v>43.223399999999998</v>
      </c>
      <c r="K8417" t="str">
        <f>INDEX(product!B:B,MATCH('TABELA TOTAL'!$F9286,product!A:A,0))</f>
        <v>Technology</v>
      </c>
      <c r="L8417" t="str">
        <f>INDEX(product!C:C,MATCH(F8417,product!A:A,))</f>
        <v>Chairs</v>
      </c>
      <c r="M8417" t="str">
        <f>INDEX(product!D:D,MATCH(F8417,product!A:A,))</f>
        <v>Office Star - Mesh Screen back chair with Vinyl seat</v>
      </c>
    </row>
    <row r="8418" spans="1:13" x14ac:dyDescent="0.25">
      <c r="A8418" s="1" t="s">
        <v>7502</v>
      </c>
      <c r="B8418" s="2">
        <v>41961</v>
      </c>
      <c r="C8418" s="2">
        <v>41968</v>
      </c>
      <c r="D8418" s="1" t="s">
        <v>19</v>
      </c>
      <c r="E8418" s="1" t="s">
        <v>834</v>
      </c>
      <c r="F8418" s="1" t="s">
        <v>1162</v>
      </c>
      <c r="G8418">
        <v>137.54</v>
      </c>
      <c r="H8418">
        <v>2</v>
      </c>
      <c r="I8418">
        <v>0</v>
      </c>
      <c r="J8418">
        <v>55.015999999999998</v>
      </c>
      <c r="K8418" t="str">
        <f>INDEX(product!B:B,MATCH('TABELA TOTAL'!$F9638,product!A:A,0))</f>
        <v>Technology</v>
      </c>
      <c r="L8418" t="str">
        <f>INDEX(product!C:C,MATCH(F8418,product!A:A,))</f>
        <v>Furnishings</v>
      </c>
      <c r="M8418" t="str">
        <f>INDEX(product!D:D,MATCH(F8418,product!A:A,))</f>
        <v>Howard Miller 13-1/2" Diameter Rosebrook Wall Clock</v>
      </c>
    </row>
    <row r="8419" spans="1:13" x14ac:dyDescent="0.25">
      <c r="A8419" s="1" t="s">
        <v>7502</v>
      </c>
      <c r="B8419" s="2">
        <v>41961</v>
      </c>
      <c r="C8419" s="2">
        <v>41968</v>
      </c>
      <c r="D8419" s="1" t="s">
        <v>19</v>
      </c>
      <c r="E8419" s="1" t="s">
        <v>834</v>
      </c>
      <c r="F8419" s="1" t="s">
        <v>2082</v>
      </c>
      <c r="G8419">
        <v>730.2</v>
      </c>
      <c r="H8419">
        <v>4</v>
      </c>
      <c r="I8419">
        <v>0</v>
      </c>
      <c r="J8419">
        <v>94.926000000000002</v>
      </c>
      <c r="K8419" t="str">
        <f>INDEX(product!B:B,MATCH('TABELA TOTAL'!$F9639,product!A:A,0))</f>
        <v>Office Supplies</v>
      </c>
      <c r="L8419" t="str">
        <f>INDEX(product!C:C,MATCH(F8419,product!A:A,))</f>
        <v>Tables</v>
      </c>
      <c r="M8419" t="str">
        <f>INDEX(product!D:D,MATCH(F8419,product!A:A,))</f>
        <v>Lesro Round Back Collection Coffee Table, End Table</v>
      </c>
    </row>
    <row r="8420" spans="1:13" x14ac:dyDescent="0.25">
      <c r="A8420" s="1" t="s">
        <v>2842</v>
      </c>
      <c r="B8420" s="2">
        <v>41960</v>
      </c>
      <c r="C8420" s="2">
        <v>41964</v>
      </c>
      <c r="D8420" s="1" t="s">
        <v>19</v>
      </c>
      <c r="E8420" s="1" t="s">
        <v>372</v>
      </c>
      <c r="F8420" s="1" t="s">
        <v>2155</v>
      </c>
      <c r="G8420">
        <v>479.9</v>
      </c>
      <c r="H8420">
        <v>5</v>
      </c>
      <c r="I8420">
        <v>0</v>
      </c>
      <c r="J8420">
        <v>81.582999999999998</v>
      </c>
      <c r="K8420" t="str">
        <f>INDEX(product!B:B,MATCH('TABELA TOTAL'!$F2094,product!A:A,0))</f>
        <v>Office Supplies</v>
      </c>
      <c r="L8420" t="str">
        <f>INDEX(product!C:C,MATCH(F8420,product!A:A,))</f>
        <v>Chairs</v>
      </c>
      <c r="M8420" t="str">
        <f>INDEX(product!D:D,MATCH(F8420,product!A:A,))</f>
        <v>Global Super Steno Chair</v>
      </c>
    </row>
    <row r="8421" spans="1:13" x14ac:dyDescent="0.25">
      <c r="A8421" s="1" t="s">
        <v>3708</v>
      </c>
      <c r="B8421" s="2">
        <v>41960</v>
      </c>
      <c r="C8421" s="2">
        <v>41965</v>
      </c>
      <c r="D8421" s="1" t="s">
        <v>19</v>
      </c>
      <c r="E8421" s="1" t="s">
        <v>1267</v>
      </c>
      <c r="F8421" s="1" t="s">
        <v>2389</v>
      </c>
      <c r="G8421">
        <v>2934.33</v>
      </c>
      <c r="H8421">
        <v>7</v>
      </c>
      <c r="I8421">
        <v>0</v>
      </c>
      <c r="J8421">
        <v>792.26909999999998</v>
      </c>
      <c r="K8421" t="str">
        <f>INDEX(product!B:B,MATCH('TABELA TOTAL'!$F3072,product!A:A,0))</f>
        <v>Technology</v>
      </c>
      <c r="L8421" t="str">
        <f>INDEX(product!C:C,MATCH(F8421,product!A:A,))</f>
        <v>Storage</v>
      </c>
      <c r="M8421" t="str">
        <f>INDEX(product!D:D,MATCH(F8421,product!A:A,))</f>
        <v>Smead Adjustable Mobile File Trolley with Lockable Top</v>
      </c>
    </row>
    <row r="8422" spans="1:13" x14ac:dyDescent="0.25">
      <c r="A8422" s="1" t="s">
        <v>3708</v>
      </c>
      <c r="B8422" s="2">
        <v>41960</v>
      </c>
      <c r="C8422" s="2">
        <v>41965</v>
      </c>
      <c r="D8422" s="1" t="s">
        <v>19</v>
      </c>
      <c r="E8422" s="1" t="s">
        <v>1267</v>
      </c>
      <c r="F8422" s="1" t="s">
        <v>3709</v>
      </c>
      <c r="G8422">
        <v>124.41</v>
      </c>
      <c r="H8422">
        <v>3</v>
      </c>
      <c r="I8422">
        <v>0</v>
      </c>
      <c r="J8422">
        <v>14.9292</v>
      </c>
      <c r="K8422" t="str">
        <f>INDEX(product!B:B,MATCH('TABELA TOTAL'!$F3073,product!A:A,0))</f>
        <v>Furniture</v>
      </c>
      <c r="L8422" t="str">
        <f>INDEX(product!C:C,MATCH(F8422,product!A:A,))</f>
        <v>Furnishings</v>
      </c>
      <c r="M8422" t="str">
        <f>INDEX(product!D:D,MATCH(F8422,product!A:A,))</f>
        <v>Eldon Econocleat Chair Mats for Low Pile Carpets</v>
      </c>
    </row>
    <row r="8423" spans="1:13" x14ac:dyDescent="0.25">
      <c r="A8423" s="1" t="s">
        <v>3708</v>
      </c>
      <c r="B8423" s="2">
        <v>41960</v>
      </c>
      <c r="C8423" s="2">
        <v>41965</v>
      </c>
      <c r="D8423" s="1" t="s">
        <v>19</v>
      </c>
      <c r="E8423" s="1" t="s">
        <v>1267</v>
      </c>
      <c r="F8423" s="1" t="s">
        <v>1422</v>
      </c>
      <c r="G8423">
        <v>57.75</v>
      </c>
      <c r="H8423">
        <v>5</v>
      </c>
      <c r="I8423">
        <v>0</v>
      </c>
      <c r="J8423">
        <v>26.565000000000001</v>
      </c>
      <c r="K8423" t="str">
        <f>INDEX(product!B:B,MATCH('TABELA TOTAL'!$F3074,product!A:A,0))</f>
        <v>Technology</v>
      </c>
      <c r="L8423" t="str">
        <f>INDEX(product!C:C,MATCH(F8423,product!A:A,))</f>
        <v>Art</v>
      </c>
      <c r="M8423" t="str">
        <f>INDEX(product!D:D,MATCH(F8423,product!A:A,))</f>
        <v>Deluxe Chalkboard Eraser Cleaner</v>
      </c>
    </row>
    <row r="8424" spans="1:13" x14ac:dyDescent="0.25">
      <c r="A8424" s="1" t="s">
        <v>3851</v>
      </c>
      <c r="B8424" s="2">
        <v>41960</v>
      </c>
      <c r="C8424" s="2">
        <v>41962</v>
      </c>
      <c r="D8424" s="1" t="s">
        <v>79</v>
      </c>
      <c r="E8424" s="1" t="s">
        <v>575</v>
      </c>
      <c r="F8424" s="1" t="s">
        <v>2072</v>
      </c>
      <c r="G8424">
        <v>99.98</v>
      </c>
      <c r="H8424">
        <v>2</v>
      </c>
      <c r="I8424">
        <v>0</v>
      </c>
      <c r="J8424">
        <v>7.9984000000000002</v>
      </c>
      <c r="K8424" t="str">
        <f>INDEX(product!B:B,MATCH('TABELA TOTAL'!$F3263,product!A:A,0))</f>
        <v>Office Supplies</v>
      </c>
      <c r="L8424" t="str">
        <f>INDEX(product!C:C,MATCH(F8424,product!A:A,))</f>
        <v>Accessories</v>
      </c>
      <c r="M8424" t="str">
        <f>INDEX(product!D:D,MATCH(F8424,product!A:A,))</f>
        <v>Case Logic 2.4GHz Wireless Keyboard</v>
      </c>
    </row>
    <row r="8425" spans="1:13" x14ac:dyDescent="0.25">
      <c r="A8425" s="1" t="s">
        <v>3851</v>
      </c>
      <c r="B8425" s="2">
        <v>41960</v>
      </c>
      <c r="C8425" s="2">
        <v>41962</v>
      </c>
      <c r="D8425" s="1" t="s">
        <v>79</v>
      </c>
      <c r="E8425" s="1" t="s">
        <v>575</v>
      </c>
      <c r="F8425" s="1" t="s">
        <v>1363</v>
      </c>
      <c r="G8425">
        <v>733.95</v>
      </c>
      <c r="H8425">
        <v>7</v>
      </c>
      <c r="I8425">
        <v>0</v>
      </c>
      <c r="J8425">
        <v>352.29599999999999</v>
      </c>
      <c r="K8425" t="str">
        <f>INDEX(product!B:B,MATCH('TABELA TOTAL'!$F3264,product!A:A,0))</f>
        <v>Technology</v>
      </c>
      <c r="L8425" t="str">
        <f>INDEX(product!C:C,MATCH(F8425,product!A:A,))</f>
        <v>Paper</v>
      </c>
      <c r="M8425" t="str">
        <f>INDEX(product!D:D,MATCH(F8425,product!A:A,))</f>
        <v>Xerox 1941</v>
      </c>
    </row>
    <row r="8426" spans="1:13" x14ac:dyDescent="0.25">
      <c r="A8426" s="1" t="s">
        <v>3851</v>
      </c>
      <c r="B8426" s="2">
        <v>41960</v>
      </c>
      <c r="C8426" s="2">
        <v>41962</v>
      </c>
      <c r="D8426" s="1" t="s">
        <v>79</v>
      </c>
      <c r="E8426" s="1" t="s">
        <v>575</v>
      </c>
      <c r="F8426" s="1" t="s">
        <v>3465</v>
      </c>
      <c r="G8426">
        <v>241.44</v>
      </c>
      <c r="H8426">
        <v>3</v>
      </c>
      <c r="I8426">
        <v>0</v>
      </c>
      <c r="J8426">
        <v>72.432000000000002</v>
      </c>
      <c r="K8426" t="str">
        <f>INDEX(product!B:B,MATCH('TABELA TOTAL'!$F3265,product!A:A,0))</f>
        <v>Office Supplies</v>
      </c>
      <c r="L8426" t="str">
        <f>INDEX(product!C:C,MATCH(F8426,product!A:A,))</f>
        <v>Appliances</v>
      </c>
      <c r="M8426" t="str">
        <f>INDEX(product!D:D,MATCH(F8426,product!A:A,))</f>
        <v>APC 7 Outlet Network SurgeArrest Surge Protector</v>
      </c>
    </row>
    <row r="8427" spans="1:13" x14ac:dyDescent="0.25">
      <c r="A8427" s="1" t="s">
        <v>4071</v>
      </c>
      <c r="B8427" s="2">
        <v>41960</v>
      </c>
      <c r="C8427" s="2">
        <v>41967</v>
      </c>
      <c r="D8427" s="1" t="s">
        <v>19</v>
      </c>
      <c r="E8427" s="1" t="s">
        <v>4072</v>
      </c>
      <c r="F8427" s="1" t="s">
        <v>1157</v>
      </c>
      <c r="G8427">
        <v>12.448</v>
      </c>
      <c r="H8427">
        <v>2</v>
      </c>
      <c r="I8427">
        <v>0.2</v>
      </c>
      <c r="J8427">
        <v>3.89</v>
      </c>
      <c r="K8427" t="str">
        <f>INDEX(product!B:B,MATCH('TABELA TOTAL'!$F3603,product!A:A,0))</f>
        <v>Office Supplies</v>
      </c>
      <c r="L8427" t="str">
        <f>INDEX(product!C:C,MATCH(F8427,product!A:A,))</f>
        <v>Paper</v>
      </c>
      <c r="M8427" t="str">
        <f>INDEX(product!D:D,MATCH(F8427,product!A:A,))</f>
        <v>Southworth 100% Résumé Paper, 24lb.</v>
      </c>
    </row>
    <row r="8428" spans="1:13" x14ac:dyDescent="0.25">
      <c r="A8428" s="1" t="s">
        <v>4071</v>
      </c>
      <c r="B8428" s="2">
        <v>41960</v>
      </c>
      <c r="C8428" s="2">
        <v>41967</v>
      </c>
      <c r="D8428" s="1" t="s">
        <v>19</v>
      </c>
      <c r="E8428" s="1" t="s">
        <v>4072</v>
      </c>
      <c r="F8428" s="1" t="s">
        <v>1007</v>
      </c>
      <c r="G8428">
        <v>657.93</v>
      </c>
      <c r="H8428">
        <v>5</v>
      </c>
      <c r="I8428">
        <v>0.3</v>
      </c>
      <c r="J8428">
        <v>-93.99</v>
      </c>
      <c r="K8428" t="str">
        <f>INDEX(product!B:B,MATCH('TABELA TOTAL'!$F3604,product!A:A,0))</f>
        <v>Office Supplies</v>
      </c>
      <c r="L8428" t="str">
        <f>INDEX(product!C:C,MATCH(F8428,product!A:A,))</f>
        <v>Chairs</v>
      </c>
      <c r="M8428" t="str">
        <f>INDEX(product!D:D,MATCH(F8428,product!A:A,))</f>
        <v>Hon Every-Day Series Multi-Task Chairs</v>
      </c>
    </row>
    <row r="8429" spans="1:13" x14ac:dyDescent="0.25">
      <c r="A8429" s="1" t="s">
        <v>5553</v>
      </c>
      <c r="B8429" s="2">
        <v>41960</v>
      </c>
      <c r="C8429" s="2">
        <v>41964</v>
      </c>
      <c r="D8429" s="1" t="s">
        <v>19</v>
      </c>
      <c r="E8429" s="1" t="s">
        <v>380</v>
      </c>
      <c r="F8429" s="1" t="s">
        <v>235</v>
      </c>
      <c r="G8429">
        <v>7.08</v>
      </c>
      <c r="H8429">
        <v>3</v>
      </c>
      <c r="I8429">
        <v>0.2</v>
      </c>
      <c r="J8429">
        <v>2.4780000000000002</v>
      </c>
      <c r="K8429" t="str">
        <f>INDEX(product!B:B,MATCH('TABELA TOTAL'!$F6024,product!A:A,0))</f>
        <v>Office Supplies</v>
      </c>
      <c r="L8429" t="str">
        <f>INDEX(product!C:C,MATCH(F8429,product!A:A,))</f>
        <v>Envelopes</v>
      </c>
      <c r="M8429" t="str">
        <f>INDEX(product!D:D,MATCH(F8429,product!A:A,))</f>
        <v>Redi-Strip #10 Envelopes, 4 1/8 x 9 1/2</v>
      </c>
    </row>
    <row r="8430" spans="1:13" x14ac:dyDescent="0.25">
      <c r="A8430" s="1" t="s">
        <v>5832</v>
      </c>
      <c r="B8430" s="2">
        <v>41960</v>
      </c>
      <c r="C8430" s="2">
        <v>41965</v>
      </c>
      <c r="D8430" s="1" t="s">
        <v>19</v>
      </c>
      <c r="E8430" s="1" t="s">
        <v>977</v>
      </c>
      <c r="F8430" s="1" t="s">
        <v>2670</v>
      </c>
      <c r="G8430">
        <v>2152.7759999999998</v>
      </c>
      <c r="H8430">
        <v>3</v>
      </c>
      <c r="I8430">
        <v>0.2</v>
      </c>
      <c r="J8430">
        <v>726.56190000000004</v>
      </c>
      <c r="K8430" t="str">
        <f>INDEX(product!B:B,MATCH('TABELA TOTAL'!$F6536,product!A:A,0))</f>
        <v>Technology</v>
      </c>
      <c r="L8430" t="str">
        <f>INDEX(product!C:C,MATCH(F8430,product!A:A,))</f>
        <v>Binders</v>
      </c>
      <c r="M8430" t="str">
        <f>INDEX(product!D:D,MATCH(F8430,product!A:A,))</f>
        <v>GBC DocuBind TL300 Electric Binding System</v>
      </c>
    </row>
    <row r="8431" spans="1:13" x14ac:dyDescent="0.25">
      <c r="A8431" s="1" t="s">
        <v>5832</v>
      </c>
      <c r="B8431" s="2">
        <v>41960</v>
      </c>
      <c r="C8431" s="2">
        <v>41965</v>
      </c>
      <c r="D8431" s="1" t="s">
        <v>19</v>
      </c>
      <c r="E8431" s="1" t="s">
        <v>977</v>
      </c>
      <c r="F8431" s="1" t="s">
        <v>2862</v>
      </c>
      <c r="G8431">
        <v>4007.84</v>
      </c>
      <c r="H8431">
        <v>10</v>
      </c>
      <c r="I8431">
        <v>0.2</v>
      </c>
      <c r="J8431">
        <v>-50.097999999999999</v>
      </c>
      <c r="K8431" t="str">
        <f>INDEX(product!B:B,MATCH('TABELA TOTAL'!$F6537,product!A:A,0))</f>
        <v>Office Supplies</v>
      </c>
      <c r="L8431" t="str">
        <f>INDEX(product!C:C,MATCH(F8431,product!A:A,))</f>
        <v>Bookcases</v>
      </c>
      <c r="M8431" t="str">
        <f>INDEX(product!D:D,MATCH(F8431,product!A:A,))</f>
        <v>DMI Eclipse Executive Suite Bookcases</v>
      </c>
    </row>
    <row r="8432" spans="1:13" x14ac:dyDescent="0.25">
      <c r="A8432" s="1" t="s">
        <v>7400</v>
      </c>
      <c r="B8432" s="2">
        <v>41960</v>
      </c>
      <c r="C8432" s="2">
        <v>41965</v>
      </c>
      <c r="D8432" s="1" t="s">
        <v>11</v>
      </c>
      <c r="E8432" s="1" t="s">
        <v>2020</v>
      </c>
      <c r="F8432" s="1" t="s">
        <v>1441</v>
      </c>
      <c r="G8432">
        <v>34.44</v>
      </c>
      <c r="H8432">
        <v>3</v>
      </c>
      <c r="I8432">
        <v>0</v>
      </c>
      <c r="J8432">
        <v>17.22</v>
      </c>
      <c r="K8432" t="str">
        <f>INDEX(product!B:B,MATCH('TABELA TOTAL'!$F9462,product!A:A,0))</f>
        <v>Office Supplies</v>
      </c>
      <c r="L8432" t="str">
        <f>INDEX(product!C:C,MATCH(F8432,product!A:A,))</f>
        <v>Paper</v>
      </c>
      <c r="M8432" t="str">
        <f>INDEX(product!D:D,MATCH(F8432,product!A:A,))</f>
        <v>Southworth 100% Cotton The Best Paper</v>
      </c>
    </row>
    <row r="8433" spans="1:13" x14ac:dyDescent="0.25">
      <c r="A8433" s="1" t="s">
        <v>4183</v>
      </c>
      <c r="B8433" s="2">
        <v>41959</v>
      </c>
      <c r="C8433" s="2">
        <v>41963</v>
      </c>
      <c r="D8433" s="1" t="s">
        <v>19</v>
      </c>
      <c r="E8433" s="1" t="s">
        <v>2786</v>
      </c>
      <c r="F8433" s="1" t="s">
        <v>2392</v>
      </c>
      <c r="G8433">
        <v>273.95999999999998</v>
      </c>
      <c r="H8433">
        <v>2</v>
      </c>
      <c r="I8433">
        <v>0</v>
      </c>
      <c r="J8433">
        <v>10.958399999999999</v>
      </c>
      <c r="K8433" t="str">
        <f>INDEX(product!B:B,MATCH('TABELA TOTAL'!$F3782,product!A:A,0))</f>
        <v>Technology</v>
      </c>
      <c r="L8433" t="str">
        <f>INDEX(product!C:C,MATCH(F8433,product!A:A,))</f>
        <v>Phones</v>
      </c>
      <c r="M8433" t="str">
        <f>INDEX(product!D:D,MATCH(F8433,product!A:A,))</f>
        <v>Jawbone MINI JAMBOX Wireless Bluetooth Speaker</v>
      </c>
    </row>
    <row r="8434" spans="1:13" x14ac:dyDescent="0.25">
      <c r="A8434" s="1" t="s">
        <v>4627</v>
      </c>
      <c r="B8434" s="2">
        <v>41959</v>
      </c>
      <c r="C8434" s="2">
        <v>41964</v>
      </c>
      <c r="D8434" s="1" t="s">
        <v>19</v>
      </c>
      <c r="E8434" s="1" t="s">
        <v>1127</v>
      </c>
      <c r="F8434" s="1" t="s">
        <v>3223</v>
      </c>
      <c r="G8434">
        <v>78.349999999999994</v>
      </c>
      <c r="H8434">
        <v>5</v>
      </c>
      <c r="I8434">
        <v>0</v>
      </c>
      <c r="J8434">
        <v>36.8245</v>
      </c>
      <c r="K8434" t="str">
        <f>INDEX(product!B:B,MATCH('TABELA TOTAL'!$F4446,product!A:A,0))</f>
        <v>Office Supplies</v>
      </c>
      <c r="L8434" t="str">
        <f>INDEX(product!C:C,MATCH(F8434,product!A:A,))</f>
        <v>Envelopes</v>
      </c>
      <c r="M8434" t="str">
        <f>INDEX(product!D:D,MATCH(F8434,product!A:A,))</f>
        <v>#10 White Business Envelopes,4 1/8 x 9 1/2</v>
      </c>
    </row>
    <row r="8435" spans="1:13" x14ac:dyDescent="0.25">
      <c r="A8435" s="1" t="s">
        <v>4627</v>
      </c>
      <c r="B8435" s="2">
        <v>41959</v>
      </c>
      <c r="C8435" s="2">
        <v>41964</v>
      </c>
      <c r="D8435" s="1" t="s">
        <v>19</v>
      </c>
      <c r="E8435" s="1" t="s">
        <v>1127</v>
      </c>
      <c r="F8435" s="1" t="s">
        <v>3506</v>
      </c>
      <c r="G8435">
        <v>31.68</v>
      </c>
      <c r="H8435">
        <v>6</v>
      </c>
      <c r="I8435">
        <v>0</v>
      </c>
      <c r="J8435">
        <v>14.256</v>
      </c>
      <c r="K8435" t="str">
        <f>INDEX(product!B:B,MATCH('TABELA TOTAL'!$F4447,product!A:A,0))</f>
        <v>Office Supplies</v>
      </c>
      <c r="L8435" t="str">
        <f>INDEX(product!C:C,MATCH(F8435,product!A:A,))</f>
        <v>Paper</v>
      </c>
      <c r="M8435" t="str">
        <f>INDEX(product!D:D,MATCH(F8435,product!A:A,))</f>
        <v>Xerox 1954</v>
      </c>
    </row>
    <row r="8436" spans="1:13" x14ac:dyDescent="0.25">
      <c r="A8436" s="1" t="s">
        <v>4627</v>
      </c>
      <c r="B8436" s="2">
        <v>41959</v>
      </c>
      <c r="C8436" s="2">
        <v>41964</v>
      </c>
      <c r="D8436" s="1" t="s">
        <v>19</v>
      </c>
      <c r="E8436" s="1" t="s">
        <v>1127</v>
      </c>
      <c r="F8436" s="1" t="s">
        <v>64</v>
      </c>
      <c r="G8436">
        <v>29.12</v>
      </c>
      <c r="H8436">
        <v>4</v>
      </c>
      <c r="I8436">
        <v>0</v>
      </c>
      <c r="J8436">
        <v>14.268800000000001</v>
      </c>
      <c r="K8436" t="str">
        <f>INDEX(product!B:B,MATCH('TABELA TOTAL'!$F4448,product!A:A,0))</f>
        <v>Office Supplies</v>
      </c>
      <c r="L8436" t="str">
        <f>INDEX(product!C:C,MATCH(F8436,product!A:A,))</f>
        <v>Binders</v>
      </c>
      <c r="M8436" t="str">
        <f>INDEX(product!D:D,MATCH(F8436,product!A:A,))</f>
        <v>Wilson Jones Active Use Binders</v>
      </c>
    </row>
    <row r="8437" spans="1:13" x14ac:dyDescent="0.25">
      <c r="A8437" s="1" t="s">
        <v>4627</v>
      </c>
      <c r="B8437" s="2">
        <v>41959</v>
      </c>
      <c r="C8437" s="2">
        <v>41964</v>
      </c>
      <c r="D8437" s="1" t="s">
        <v>19</v>
      </c>
      <c r="E8437" s="1" t="s">
        <v>1127</v>
      </c>
      <c r="F8437" s="1" t="s">
        <v>601</v>
      </c>
      <c r="G8437">
        <v>169.45</v>
      </c>
      <c r="H8437">
        <v>5</v>
      </c>
      <c r="I8437">
        <v>0</v>
      </c>
      <c r="J8437">
        <v>42.362499999999997</v>
      </c>
      <c r="K8437" t="str">
        <f>INDEX(product!B:B,MATCH('TABELA TOTAL'!$F4449,product!A:A,0))</f>
        <v>Office Supplies</v>
      </c>
      <c r="L8437" t="str">
        <f>INDEX(product!C:C,MATCH(F8437,product!A:A,))</f>
        <v>Storage</v>
      </c>
      <c r="M8437" t="str">
        <f>INDEX(product!D:D,MATCH(F8437,product!A:A,))</f>
        <v>File Shuttle II and Handi-File, Black</v>
      </c>
    </row>
    <row r="8438" spans="1:13" x14ac:dyDescent="0.25">
      <c r="A8438" s="1" t="s">
        <v>4946</v>
      </c>
      <c r="B8438" s="2">
        <v>41959</v>
      </c>
      <c r="C8438" s="2">
        <v>41965</v>
      </c>
      <c r="D8438" s="1" t="s">
        <v>19</v>
      </c>
      <c r="E8438" s="1" t="s">
        <v>1519</v>
      </c>
      <c r="F8438" s="1" t="s">
        <v>1489</v>
      </c>
      <c r="G8438">
        <v>5.22</v>
      </c>
      <c r="H8438">
        <v>2</v>
      </c>
      <c r="I8438">
        <v>0</v>
      </c>
      <c r="J8438">
        <v>2.4011999999999998</v>
      </c>
      <c r="K8438" t="str">
        <f>INDEX(product!B:B,MATCH('TABELA TOTAL'!$F4984,product!A:A,0))</f>
        <v>Office Supplies</v>
      </c>
      <c r="L8438" t="str">
        <f>INDEX(product!C:C,MATCH(F8438,product!A:A,))</f>
        <v>Labels</v>
      </c>
      <c r="M8438" t="str">
        <f>INDEX(product!D:D,MATCH(F8438,product!A:A,))</f>
        <v>Permanent Self-Adhesive File Folder Labels for Typewriters by Universal</v>
      </c>
    </row>
    <row r="8439" spans="1:13" x14ac:dyDescent="0.25">
      <c r="A8439" s="1" t="s">
        <v>5139</v>
      </c>
      <c r="B8439" s="2">
        <v>41959</v>
      </c>
      <c r="C8439" s="2">
        <v>41963</v>
      </c>
      <c r="D8439" s="1" t="s">
        <v>19</v>
      </c>
      <c r="E8439" s="1" t="s">
        <v>1182</v>
      </c>
      <c r="F8439" s="1" t="s">
        <v>3335</v>
      </c>
      <c r="G8439">
        <v>37.295999999999999</v>
      </c>
      <c r="H8439">
        <v>2</v>
      </c>
      <c r="I8439">
        <v>0.3</v>
      </c>
      <c r="J8439">
        <v>-1.0656000000000001</v>
      </c>
      <c r="K8439" t="str">
        <f>INDEX(product!B:B,MATCH('TABELA TOTAL'!$F5305,product!A:A,0))</f>
        <v>Furniture</v>
      </c>
      <c r="L8439" t="str">
        <f>INDEX(product!C:C,MATCH(F8439,product!A:A,))</f>
        <v>Chairs</v>
      </c>
      <c r="M8439" t="str">
        <f>INDEX(product!D:D,MATCH(F8439,product!A:A,))</f>
        <v>SAFCO Optional Arm Kit for Workspace Cribbage Stacking Chair</v>
      </c>
    </row>
    <row r="8440" spans="1:13" x14ac:dyDescent="0.25">
      <c r="A8440" s="1" t="s">
        <v>6986</v>
      </c>
      <c r="B8440" s="2">
        <v>41959</v>
      </c>
      <c r="C8440" s="2">
        <v>41961</v>
      </c>
      <c r="D8440" s="1" t="s">
        <v>79</v>
      </c>
      <c r="E8440" s="1" t="s">
        <v>1107</v>
      </c>
      <c r="F8440" s="1" t="s">
        <v>1643</v>
      </c>
      <c r="G8440">
        <v>79.968000000000004</v>
      </c>
      <c r="H8440">
        <v>4</v>
      </c>
      <c r="I8440">
        <v>0.2</v>
      </c>
      <c r="J8440">
        <v>-17.992799999999999</v>
      </c>
      <c r="K8440" t="str">
        <f>INDEX(product!B:B,MATCH('TABELA TOTAL'!$F8710,product!A:A,0))</f>
        <v>Furniture</v>
      </c>
      <c r="L8440" t="str">
        <f>INDEX(product!C:C,MATCH(F8440,product!A:A,))</f>
        <v>Phones</v>
      </c>
      <c r="M8440" t="str">
        <f>INDEX(product!D:D,MATCH(F8440,product!A:A,))</f>
        <v>OtterBox Commuter Series Case - Samsung Galaxy S4</v>
      </c>
    </row>
    <row r="8441" spans="1:13" x14ac:dyDescent="0.25">
      <c r="A8441" s="1" t="s">
        <v>6986</v>
      </c>
      <c r="B8441" s="2">
        <v>41959</v>
      </c>
      <c r="C8441" s="2">
        <v>41961</v>
      </c>
      <c r="D8441" s="1" t="s">
        <v>79</v>
      </c>
      <c r="E8441" s="1" t="s">
        <v>1107</v>
      </c>
      <c r="F8441" s="1" t="s">
        <v>1176</v>
      </c>
      <c r="G8441">
        <v>305.97449999999998</v>
      </c>
      <c r="H8441">
        <v>3</v>
      </c>
      <c r="I8441">
        <v>0.15</v>
      </c>
      <c r="J8441">
        <v>25.197900000000001</v>
      </c>
      <c r="K8441" t="str">
        <f>INDEX(product!B:B,MATCH('TABELA TOTAL'!$F8711,product!A:A,0))</f>
        <v>Office Supplies</v>
      </c>
      <c r="L8441" t="str">
        <f>INDEX(product!C:C,MATCH(F8441,product!A:A,))</f>
        <v>Bookcases</v>
      </c>
      <c r="M8441" t="str">
        <f>INDEX(product!D:D,MATCH(F8441,product!A:A,))</f>
        <v>Bush Andora Bookcase, Maple/Graphite Gray Finish</v>
      </c>
    </row>
    <row r="8442" spans="1:13" x14ac:dyDescent="0.25">
      <c r="A8442" s="1" t="s">
        <v>6986</v>
      </c>
      <c r="B8442" s="2">
        <v>41959</v>
      </c>
      <c r="C8442" s="2">
        <v>41961</v>
      </c>
      <c r="D8442" s="1" t="s">
        <v>79</v>
      </c>
      <c r="E8442" s="1" t="s">
        <v>1107</v>
      </c>
      <c r="F8442" s="1" t="s">
        <v>330</v>
      </c>
      <c r="G8442">
        <v>344.91</v>
      </c>
      <c r="H8442">
        <v>3</v>
      </c>
      <c r="I8442">
        <v>0</v>
      </c>
      <c r="J8442">
        <v>10.347300000000001</v>
      </c>
      <c r="K8442" t="str">
        <f>INDEX(product!B:B,MATCH('TABELA TOTAL'!$F8712,product!A:A,0))</f>
        <v>Furniture</v>
      </c>
      <c r="L8442" t="str">
        <f>INDEX(product!C:C,MATCH(F8442,product!A:A,))</f>
        <v>Storage</v>
      </c>
      <c r="M8442" t="str">
        <f>INDEX(product!D:D,MATCH(F8442,product!A:A,))</f>
        <v>Space Solutions HD Industrial Steel Shelving.</v>
      </c>
    </row>
    <row r="8443" spans="1:13" x14ac:dyDescent="0.25">
      <c r="A8443" s="1" t="s">
        <v>2777</v>
      </c>
      <c r="B8443" s="2">
        <v>41958</v>
      </c>
      <c r="C8443" s="2">
        <v>41964</v>
      </c>
      <c r="D8443" s="1" t="s">
        <v>19</v>
      </c>
      <c r="E8443" s="1" t="s">
        <v>2034</v>
      </c>
      <c r="F8443" s="1" t="s">
        <v>2296</v>
      </c>
      <c r="G8443">
        <v>4.2240000000000002</v>
      </c>
      <c r="H8443">
        <v>3</v>
      </c>
      <c r="I8443">
        <v>0.2</v>
      </c>
      <c r="J8443">
        <v>0.47520000000000001</v>
      </c>
      <c r="K8443" t="str">
        <f>INDEX(product!B:B,MATCH('TABELA TOTAL'!$F2010,product!A:A,0))</f>
        <v>Furniture</v>
      </c>
      <c r="L8443" t="str">
        <f>INDEX(product!C:C,MATCH(F8443,product!A:A,))</f>
        <v>Art</v>
      </c>
      <c r="M8443" t="str">
        <f>INDEX(product!D:D,MATCH(F8443,product!A:A,))</f>
        <v>Newell 310</v>
      </c>
    </row>
    <row r="8444" spans="1:13" x14ac:dyDescent="0.25">
      <c r="A8444" s="1" t="s">
        <v>2777</v>
      </c>
      <c r="B8444" s="2">
        <v>41958</v>
      </c>
      <c r="C8444" s="2">
        <v>41964</v>
      </c>
      <c r="D8444" s="1" t="s">
        <v>19</v>
      </c>
      <c r="E8444" s="1" t="s">
        <v>2034</v>
      </c>
      <c r="F8444" s="1" t="s">
        <v>162</v>
      </c>
      <c r="G8444">
        <v>333.05599999999998</v>
      </c>
      <c r="H8444">
        <v>2</v>
      </c>
      <c r="I8444">
        <v>0.2</v>
      </c>
      <c r="J8444">
        <v>29.142399999999999</v>
      </c>
      <c r="K8444" t="str">
        <f>INDEX(product!B:B,MATCH('TABELA TOTAL'!$F2011,product!A:A,0))</f>
        <v>Furniture</v>
      </c>
      <c r="L8444" t="str">
        <f>INDEX(product!C:C,MATCH(F8444,product!A:A,))</f>
        <v>Appliances</v>
      </c>
      <c r="M8444" t="str">
        <f>INDEX(product!D:D,MATCH(F8444,product!A:A,))</f>
        <v>1.7 Cubic Foot Compact "Cube" Office Refrigerators</v>
      </c>
    </row>
    <row r="8445" spans="1:13" x14ac:dyDescent="0.25">
      <c r="A8445" s="1" t="s">
        <v>2777</v>
      </c>
      <c r="B8445" s="2">
        <v>41958</v>
      </c>
      <c r="C8445" s="2">
        <v>41964</v>
      </c>
      <c r="D8445" s="1" t="s">
        <v>19</v>
      </c>
      <c r="E8445" s="1" t="s">
        <v>2034</v>
      </c>
      <c r="F8445" s="1" t="s">
        <v>1157</v>
      </c>
      <c r="G8445">
        <v>24.896000000000001</v>
      </c>
      <c r="H8445">
        <v>4</v>
      </c>
      <c r="I8445">
        <v>0.2</v>
      </c>
      <c r="J8445">
        <v>7.78</v>
      </c>
      <c r="K8445" t="str">
        <f>INDEX(product!B:B,MATCH('TABELA TOTAL'!$F2012,product!A:A,0))</f>
        <v>Office Supplies</v>
      </c>
      <c r="L8445" t="str">
        <f>INDEX(product!C:C,MATCH(F8445,product!A:A,))</f>
        <v>Paper</v>
      </c>
      <c r="M8445" t="str">
        <f>INDEX(product!D:D,MATCH(F8445,product!A:A,))</f>
        <v>Southworth 100% Résumé Paper, 24lb.</v>
      </c>
    </row>
    <row r="8446" spans="1:13" x14ac:dyDescent="0.25">
      <c r="A8446" s="1" t="s">
        <v>3241</v>
      </c>
      <c r="B8446" s="2">
        <v>41958</v>
      </c>
      <c r="C8446" s="2">
        <v>41965</v>
      </c>
      <c r="D8446" s="1" t="s">
        <v>19</v>
      </c>
      <c r="E8446" s="1" t="s">
        <v>1259</v>
      </c>
      <c r="F8446" s="1" t="s">
        <v>2095</v>
      </c>
      <c r="G8446">
        <v>604.65599999999995</v>
      </c>
      <c r="H8446">
        <v>9</v>
      </c>
      <c r="I8446">
        <v>0.2</v>
      </c>
      <c r="J8446">
        <v>204.07140000000001</v>
      </c>
      <c r="K8446" t="str">
        <f>INDEX(product!B:B,MATCH('TABELA TOTAL'!$F2518,product!A:A,0))</f>
        <v>Office Supplies</v>
      </c>
      <c r="L8446" t="str">
        <f>INDEX(product!C:C,MATCH(F8446,product!A:A,))</f>
        <v>Envelopes</v>
      </c>
      <c r="M8446" t="str">
        <f>INDEX(product!D:D,MATCH(F8446,product!A:A,))</f>
        <v>Ames Color-File Green Diamond Border X-ray Mailers</v>
      </c>
    </row>
    <row r="8447" spans="1:13" x14ac:dyDescent="0.25">
      <c r="A8447" s="1" t="s">
        <v>4975</v>
      </c>
      <c r="B8447" s="2">
        <v>41958</v>
      </c>
      <c r="C8447" s="2">
        <v>41961</v>
      </c>
      <c r="D8447" s="1" t="s">
        <v>79</v>
      </c>
      <c r="E8447" s="1" t="s">
        <v>4976</v>
      </c>
      <c r="F8447" s="1" t="s">
        <v>458</v>
      </c>
      <c r="G8447">
        <v>10.11</v>
      </c>
      <c r="H8447">
        <v>3</v>
      </c>
      <c r="I8447">
        <v>0</v>
      </c>
      <c r="J8447">
        <v>3.2351999999999999</v>
      </c>
      <c r="K8447" t="str">
        <f>INDEX(product!B:B,MATCH('TABELA TOTAL'!$F5019,product!A:A,0))</f>
        <v>Office Supplies</v>
      </c>
      <c r="L8447" t="str">
        <f>INDEX(product!C:C,MATCH(F8447,product!A:A,))</f>
        <v>Furnishings</v>
      </c>
      <c r="M8447" t="str">
        <f>INDEX(product!D:D,MATCH(F8447,product!A:A,))</f>
        <v>Eldon 100 Class Desk Accessories</v>
      </c>
    </row>
    <row r="8448" spans="1:13" x14ac:dyDescent="0.25">
      <c r="A8448" s="1" t="s">
        <v>4975</v>
      </c>
      <c r="B8448" s="2">
        <v>41958</v>
      </c>
      <c r="C8448" s="2">
        <v>41961</v>
      </c>
      <c r="D8448" s="1" t="s">
        <v>79</v>
      </c>
      <c r="E8448" s="1" t="s">
        <v>4976</v>
      </c>
      <c r="F8448" s="1" t="s">
        <v>447</v>
      </c>
      <c r="G8448">
        <v>772.47</v>
      </c>
      <c r="H8448">
        <v>3</v>
      </c>
      <c r="I8448">
        <v>0</v>
      </c>
      <c r="J8448">
        <v>146.76929999999999</v>
      </c>
      <c r="K8448" t="str">
        <f>INDEX(product!B:B,MATCH('TABELA TOTAL'!$F5020,product!A:A,0))</f>
        <v>Office Supplies</v>
      </c>
      <c r="L8448" t="str">
        <f>INDEX(product!C:C,MATCH(F8448,product!A:A,))</f>
        <v>Accessories</v>
      </c>
      <c r="M8448" t="str">
        <f>INDEX(product!D:D,MATCH(F8448,product!A:A,))</f>
        <v>Logitech P710e Mobile Speakerphone</v>
      </c>
    </row>
    <row r="8449" spans="1:13" x14ac:dyDescent="0.25">
      <c r="A8449" s="1" t="s">
        <v>4975</v>
      </c>
      <c r="B8449" s="2">
        <v>41958</v>
      </c>
      <c r="C8449" s="2">
        <v>41961</v>
      </c>
      <c r="D8449" s="1" t="s">
        <v>79</v>
      </c>
      <c r="E8449" s="1" t="s">
        <v>4976</v>
      </c>
      <c r="F8449" s="1" t="s">
        <v>1416</v>
      </c>
      <c r="G8449">
        <v>20.46</v>
      </c>
      <c r="H8449">
        <v>2</v>
      </c>
      <c r="I8449">
        <v>0</v>
      </c>
      <c r="J8449">
        <v>5.3196000000000003</v>
      </c>
      <c r="K8449" t="str">
        <f>INDEX(product!B:B,MATCH('TABELA TOTAL'!$F5021,product!A:A,0))</f>
        <v>Office Supplies</v>
      </c>
      <c r="L8449" t="str">
        <f>INDEX(product!C:C,MATCH(F8449,product!A:A,))</f>
        <v>Supplies</v>
      </c>
      <c r="M8449" t="str">
        <f>INDEX(product!D:D,MATCH(F8449,product!A:A,))</f>
        <v>Acme Box Cutter Scissors</v>
      </c>
    </row>
    <row r="8450" spans="1:13" x14ac:dyDescent="0.25">
      <c r="A8450" s="1" t="s">
        <v>7113</v>
      </c>
      <c r="B8450" s="2">
        <v>41958</v>
      </c>
      <c r="C8450" s="2">
        <v>41960</v>
      </c>
      <c r="D8450" s="1" t="s">
        <v>11</v>
      </c>
      <c r="E8450" s="1" t="s">
        <v>3093</v>
      </c>
      <c r="F8450" s="1" t="s">
        <v>1017</v>
      </c>
      <c r="G8450">
        <v>10.95</v>
      </c>
      <c r="H8450">
        <v>3</v>
      </c>
      <c r="I8450">
        <v>0</v>
      </c>
      <c r="J8450">
        <v>3.2850000000000001</v>
      </c>
      <c r="K8450" t="str">
        <f>INDEX(product!B:B,MATCH('TABELA TOTAL'!$F8947,product!A:A,0))</f>
        <v>Technology</v>
      </c>
      <c r="L8450" t="str">
        <f>INDEX(product!C:C,MATCH(F8450,product!A:A,))</f>
        <v>Supplies</v>
      </c>
      <c r="M8450" t="str">
        <f>INDEX(product!D:D,MATCH(F8450,product!A:A,))</f>
        <v>Acme Value Line Scissors</v>
      </c>
    </row>
    <row r="8451" spans="1:13" x14ac:dyDescent="0.25">
      <c r="A8451" s="1" t="s">
        <v>2950</v>
      </c>
      <c r="B8451" s="2">
        <v>41957</v>
      </c>
      <c r="C8451" s="2">
        <v>41959</v>
      </c>
      <c r="D8451" s="1" t="s">
        <v>11</v>
      </c>
      <c r="E8451" s="1" t="s">
        <v>2951</v>
      </c>
      <c r="F8451" s="1" t="s">
        <v>2952</v>
      </c>
      <c r="G8451">
        <v>832.93</v>
      </c>
      <c r="H8451">
        <v>7</v>
      </c>
      <c r="I8451">
        <v>0</v>
      </c>
      <c r="J8451">
        <v>233.22040000000001</v>
      </c>
      <c r="K8451" t="str">
        <f>INDEX(product!B:B,MATCH('TABELA TOTAL'!$F2211,product!A:A,0))</f>
        <v>Office Supplies</v>
      </c>
      <c r="L8451" t="str">
        <f>INDEX(product!C:C,MATCH(F8451,product!A:A,))</f>
        <v>Phones</v>
      </c>
      <c r="M8451" t="str">
        <f>INDEX(product!D:D,MATCH(F8451,product!A:A,))</f>
        <v>Polycom SoundPoint Pro SE-225 Corded phone</v>
      </c>
    </row>
    <row r="8452" spans="1:13" x14ac:dyDescent="0.25">
      <c r="A8452" s="1" t="s">
        <v>2950</v>
      </c>
      <c r="B8452" s="2">
        <v>41957</v>
      </c>
      <c r="C8452" s="2">
        <v>41959</v>
      </c>
      <c r="D8452" s="1" t="s">
        <v>11</v>
      </c>
      <c r="E8452" s="1" t="s">
        <v>2951</v>
      </c>
      <c r="F8452" s="1" t="s">
        <v>482</v>
      </c>
      <c r="G8452">
        <v>43.8</v>
      </c>
      <c r="H8452">
        <v>10</v>
      </c>
      <c r="I8452">
        <v>0</v>
      </c>
      <c r="J8452">
        <v>21.024000000000001</v>
      </c>
      <c r="K8452" t="str">
        <f>INDEX(product!B:B,MATCH('TABELA TOTAL'!$F2212,product!A:A,0))</f>
        <v>Office Supplies</v>
      </c>
      <c r="L8452" t="str">
        <f>INDEX(product!C:C,MATCH(F8452,product!A:A,))</f>
        <v>Binders</v>
      </c>
      <c r="M8452" t="str">
        <f>INDEX(product!D:D,MATCH(F8452,product!A:A,))</f>
        <v>Acco 3-Hole Punch</v>
      </c>
    </row>
    <row r="8453" spans="1:13" x14ac:dyDescent="0.25">
      <c r="A8453" s="1" t="s">
        <v>3049</v>
      </c>
      <c r="B8453" s="2">
        <v>41957</v>
      </c>
      <c r="C8453" s="2">
        <v>41961</v>
      </c>
      <c r="D8453" s="1" t="s">
        <v>19</v>
      </c>
      <c r="E8453" s="1" t="s">
        <v>636</v>
      </c>
      <c r="F8453" s="1" t="s">
        <v>41</v>
      </c>
      <c r="G8453">
        <v>12.72</v>
      </c>
      <c r="H8453">
        <v>3</v>
      </c>
      <c r="I8453">
        <v>0</v>
      </c>
      <c r="J8453">
        <v>6.36</v>
      </c>
      <c r="K8453" t="str">
        <f>INDEX(product!B:B,MATCH('TABELA TOTAL'!$F2302,product!A:A,0))</f>
        <v>Technology</v>
      </c>
      <c r="L8453" t="str">
        <f>INDEX(product!C:C,MATCH(F8453,product!A:A,))</f>
        <v>Binders</v>
      </c>
      <c r="M8453" t="str">
        <f>INDEX(product!D:D,MATCH(F8453,product!A:A,))</f>
        <v>Storex DuraTech Recycled Plastic Frosted Binders</v>
      </c>
    </row>
    <row r="8454" spans="1:13" x14ac:dyDescent="0.25">
      <c r="A8454" s="1" t="s">
        <v>3049</v>
      </c>
      <c r="B8454" s="2">
        <v>41957</v>
      </c>
      <c r="C8454" s="2">
        <v>41961</v>
      </c>
      <c r="D8454" s="1" t="s">
        <v>19</v>
      </c>
      <c r="E8454" s="1" t="s">
        <v>636</v>
      </c>
      <c r="F8454" s="1" t="s">
        <v>1265</v>
      </c>
      <c r="G8454">
        <v>11.52</v>
      </c>
      <c r="H8454">
        <v>4</v>
      </c>
      <c r="I8454">
        <v>0</v>
      </c>
      <c r="J8454">
        <v>5.6448</v>
      </c>
      <c r="K8454" t="str">
        <f>INDEX(product!B:B,MATCH('TABELA TOTAL'!$F2303,product!A:A,0))</f>
        <v>Office Supplies</v>
      </c>
      <c r="L8454" t="str">
        <f>INDEX(product!C:C,MATCH(F8454,product!A:A,))</f>
        <v>Binders</v>
      </c>
      <c r="M8454" t="str">
        <f>INDEX(product!D:D,MATCH(F8454,product!A:A,))</f>
        <v>Avery Durable Binders</v>
      </c>
    </row>
    <row r="8455" spans="1:13" x14ac:dyDescent="0.25">
      <c r="A8455" s="1" t="s">
        <v>3848</v>
      </c>
      <c r="B8455" s="2">
        <v>41957</v>
      </c>
      <c r="C8455" s="2">
        <v>41958</v>
      </c>
      <c r="D8455" s="1" t="s">
        <v>79</v>
      </c>
      <c r="E8455" s="1" t="s">
        <v>3849</v>
      </c>
      <c r="F8455" s="1" t="s">
        <v>3850</v>
      </c>
      <c r="G8455">
        <v>20.736000000000001</v>
      </c>
      <c r="H8455">
        <v>4</v>
      </c>
      <c r="I8455">
        <v>0.2</v>
      </c>
      <c r="J8455">
        <v>7.2576000000000001</v>
      </c>
      <c r="K8455" t="str">
        <f>INDEX(product!B:B,MATCH('TABELA TOTAL'!$F3262,product!A:A,0))</f>
        <v>Office Supplies</v>
      </c>
      <c r="L8455" t="str">
        <f>INDEX(product!C:C,MATCH(F8455,product!A:A,))</f>
        <v>Paper</v>
      </c>
      <c r="M8455" t="str">
        <f>INDEX(product!D:D,MATCH(F8455,product!A:A,))</f>
        <v>Xerox 221</v>
      </c>
    </row>
    <row r="8456" spans="1:13" x14ac:dyDescent="0.25">
      <c r="A8456" s="1" t="s">
        <v>4529</v>
      </c>
      <c r="B8456" s="2">
        <v>41957</v>
      </c>
      <c r="C8456" s="2">
        <v>41961</v>
      </c>
      <c r="D8456" s="1" t="s">
        <v>19</v>
      </c>
      <c r="E8456" s="1" t="s">
        <v>358</v>
      </c>
      <c r="F8456" s="1" t="s">
        <v>518</v>
      </c>
      <c r="G8456">
        <v>11.36</v>
      </c>
      <c r="H8456">
        <v>2</v>
      </c>
      <c r="I8456">
        <v>0</v>
      </c>
      <c r="J8456">
        <v>5.2256</v>
      </c>
      <c r="K8456" t="str">
        <f>INDEX(product!B:B,MATCH('TABELA TOTAL'!$F4282,product!A:A,0))</f>
        <v>Office Supplies</v>
      </c>
      <c r="L8456" t="str">
        <f>INDEX(product!C:C,MATCH(F8456,product!A:A,))</f>
        <v>Paper</v>
      </c>
      <c r="M8456" t="str">
        <f>INDEX(product!D:D,MATCH(F8456,product!A:A,))</f>
        <v>Adams Write n' Stick Phone Message Book, 11" X 5 1/4", 200 Messages</v>
      </c>
    </row>
    <row r="8457" spans="1:13" x14ac:dyDescent="0.25">
      <c r="A8457" s="1" t="s">
        <v>4529</v>
      </c>
      <c r="B8457" s="2">
        <v>41957</v>
      </c>
      <c r="C8457" s="2">
        <v>41961</v>
      </c>
      <c r="D8457" s="1" t="s">
        <v>19</v>
      </c>
      <c r="E8457" s="1" t="s">
        <v>358</v>
      </c>
      <c r="F8457" s="1" t="s">
        <v>3628</v>
      </c>
      <c r="G8457">
        <v>69.263999999999996</v>
      </c>
      <c r="H8457">
        <v>2</v>
      </c>
      <c r="I8457">
        <v>0.1</v>
      </c>
      <c r="J8457">
        <v>14.622400000000001</v>
      </c>
      <c r="K8457" t="str">
        <f>INDEX(product!B:B,MATCH('TABELA TOTAL'!$F4283,product!A:A,0))</f>
        <v>Technology</v>
      </c>
      <c r="L8457" t="str">
        <f>INDEX(product!C:C,MATCH(F8457,product!A:A,))</f>
        <v>Chairs</v>
      </c>
      <c r="M8457" t="str">
        <f>INDEX(product!D:D,MATCH(F8457,product!A:A,))</f>
        <v>Safco Chair Connectors, 6/Carton</v>
      </c>
    </row>
    <row r="8458" spans="1:13" x14ac:dyDescent="0.25">
      <c r="A8458" s="1" t="s">
        <v>6771</v>
      </c>
      <c r="B8458" s="2">
        <v>41957</v>
      </c>
      <c r="C8458" s="2">
        <v>41963</v>
      </c>
      <c r="D8458" s="1" t="s">
        <v>19</v>
      </c>
      <c r="E8458" s="1" t="s">
        <v>1933</v>
      </c>
      <c r="F8458" s="1" t="s">
        <v>2204</v>
      </c>
      <c r="G8458">
        <v>32.4</v>
      </c>
      <c r="H8458">
        <v>5</v>
      </c>
      <c r="I8458">
        <v>0</v>
      </c>
      <c r="J8458">
        <v>15.552</v>
      </c>
      <c r="K8458" t="str">
        <f>INDEX(product!B:B,MATCH('TABELA TOTAL'!$F8342,product!A:A,0))</f>
        <v>Furniture</v>
      </c>
      <c r="L8458" t="str">
        <f>INDEX(product!C:C,MATCH(F8458,product!A:A,))</f>
        <v>Paper</v>
      </c>
      <c r="M8458" t="str">
        <f>INDEX(product!D:D,MATCH(F8458,product!A:A,))</f>
        <v>Xerox 192</v>
      </c>
    </row>
    <row r="8459" spans="1:13" x14ac:dyDescent="0.25">
      <c r="A8459" s="1" t="s">
        <v>2626</v>
      </c>
      <c r="B8459" s="2">
        <v>41955</v>
      </c>
      <c r="C8459" s="2">
        <v>41955</v>
      </c>
      <c r="D8459" s="1" t="s">
        <v>654</v>
      </c>
      <c r="E8459" s="1" t="s">
        <v>727</v>
      </c>
      <c r="F8459" s="1" t="s">
        <v>370</v>
      </c>
      <c r="G8459">
        <v>49.631999999999998</v>
      </c>
      <c r="H8459">
        <v>4</v>
      </c>
      <c r="I8459">
        <v>0.2</v>
      </c>
      <c r="J8459">
        <v>4.9631999999999996</v>
      </c>
      <c r="K8459" t="str">
        <f>INDEX(product!B:B,MATCH('TABELA TOTAL'!$F1864,product!A:A,0))</f>
        <v>Office Supplies</v>
      </c>
      <c r="L8459" t="str">
        <f>INDEX(product!C:C,MATCH(F8459,product!A:A,))</f>
        <v>Storage</v>
      </c>
      <c r="M8459" t="str">
        <f>INDEX(product!D:D,MATCH(F8459,product!A:A,))</f>
        <v>Personal Filing Tote with Lid, Black/Gray</v>
      </c>
    </row>
    <row r="8460" spans="1:13" x14ac:dyDescent="0.25">
      <c r="A8460" s="1" t="s">
        <v>3147</v>
      </c>
      <c r="B8460" s="2">
        <v>41955</v>
      </c>
      <c r="C8460" s="2">
        <v>41959</v>
      </c>
      <c r="D8460" s="1" t="s">
        <v>19</v>
      </c>
      <c r="E8460" s="1" t="s">
        <v>1562</v>
      </c>
      <c r="F8460" s="1" t="s">
        <v>723</v>
      </c>
      <c r="G8460">
        <v>11.96</v>
      </c>
      <c r="H8460">
        <v>2</v>
      </c>
      <c r="I8460">
        <v>0</v>
      </c>
      <c r="J8460">
        <v>5.8604000000000003</v>
      </c>
      <c r="K8460" t="str">
        <f>INDEX(product!B:B,MATCH('TABELA TOTAL'!$F2414,product!A:A,0))</f>
        <v>Office Supplies</v>
      </c>
      <c r="L8460" t="str">
        <f>INDEX(product!C:C,MATCH(F8460,product!A:A,))</f>
        <v>Paper</v>
      </c>
      <c r="M8460" t="str">
        <f>INDEX(product!D:D,MATCH(F8460,product!A:A,))</f>
        <v>Xerox 1974</v>
      </c>
    </row>
    <row r="8461" spans="1:13" x14ac:dyDescent="0.25">
      <c r="A8461" s="1" t="s">
        <v>3147</v>
      </c>
      <c r="B8461" s="2">
        <v>41955</v>
      </c>
      <c r="C8461" s="2">
        <v>41959</v>
      </c>
      <c r="D8461" s="1" t="s">
        <v>19</v>
      </c>
      <c r="E8461" s="1" t="s">
        <v>1562</v>
      </c>
      <c r="F8461" s="1" t="s">
        <v>1549</v>
      </c>
      <c r="G8461">
        <v>629.06399999999996</v>
      </c>
      <c r="H8461">
        <v>3</v>
      </c>
      <c r="I8461">
        <v>0.2</v>
      </c>
      <c r="J8461">
        <v>31.453199999999999</v>
      </c>
      <c r="K8461" t="str">
        <f>INDEX(product!B:B,MATCH('TABELA TOTAL'!$F2415,product!A:A,0))</f>
        <v>Technology</v>
      </c>
      <c r="L8461" t="str">
        <f>INDEX(product!C:C,MATCH(F8461,product!A:A,))</f>
        <v>Tables</v>
      </c>
      <c r="M8461" t="str">
        <f>INDEX(product!D:D,MATCH(F8461,product!A:A,))</f>
        <v>Bevis Boat-Shaped Conference Table</v>
      </c>
    </row>
    <row r="8462" spans="1:13" x14ac:dyDescent="0.25">
      <c r="A8462" s="1" t="s">
        <v>4311</v>
      </c>
      <c r="B8462" s="2">
        <v>41955</v>
      </c>
      <c r="C8462" s="2">
        <v>41960</v>
      </c>
      <c r="D8462" s="1" t="s">
        <v>11</v>
      </c>
      <c r="E8462" s="1" t="s">
        <v>3527</v>
      </c>
      <c r="F8462" s="1" t="s">
        <v>560</v>
      </c>
      <c r="G8462">
        <v>7.8719999999999999</v>
      </c>
      <c r="H8462">
        <v>3</v>
      </c>
      <c r="I8462">
        <v>0.2</v>
      </c>
      <c r="J8462">
        <v>0.88560000000000005</v>
      </c>
      <c r="K8462" t="str">
        <f>INDEX(product!B:B,MATCH('TABELA TOTAL'!$F3967,product!A:A,0))</f>
        <v>Office Supplies</v>
      </c>
      <c r="L8462" t="str">
        <f>INDEX(product!C:C,MATCH(F8462,product!A:A,))</f>
        <v>Art</v>
      </c>
      <c r="M8462" t="str">
        <f>INDEX(product!D:D,MATCH(F8462,product!A:A,))</f>
        <v>Newell 350</v>
      </c>
    </row>
    <row r="8463" spans="1:13" x14ac:dyDescent="0.25">
      <c r="A8463" s="1" t="s">
        <v>5294</v>
      </c>
      <c r="B8463" s="2">
        <v>41955</v>
      </c>
      <c r="C8463" s="2">
        <v>41959</v>
      </c>
      <c r="D8463" s="1" t="s">
        <v>19</v>
      </c>
      <c r="E8463" s="1" t="s">
        <v>4090</v>
      </c>
      <c r="F8463" s="1" t="s">
        <v>3397</v>
      </c>
      <c r="G8463">
        <v>2.6720000000000002</v>
      </c>
      <c r="H8463">
        <v>1</v>
      </c>
      <c r="I8463">
        <v>0.2</v>
      </c>
      <c r="J8463">
        <v>0.33400000000000002</v>
      </c>
      <c r="K8463" t="str">
        <f>INDEX(product!B:B,MATCH('TABELA TOTAL'!$F5552,product!A:A,0))</f>
        <v>Office Supplies</v>
      </c>
      <c r="L8463" t="str">
        <f>INDEX(product!C:C,MATCH(F8463,product!A:A,))</f>
        <v>Art</v>
      </c>
      <c r="M8463" t="str">
        <f>INDEX(product!D:D,MATCH(F8463,product!A:A,))</f>
        <v>Avery Fluorescent Highlighter Four-Color Set</v>
      </c>
    </row>
    <row r="8464" spans="1:13" x14ac:dyDescent="0.25">
      <c r="A8464" s="1" t="s">
        <v>5294</v>
      </c>
      <c r="B8464" s="2">
        <v>41955</v>
      </c>
      <c r="C8464" s="2">
        <v>41959</v>
      </c>
      <c r="D8464" s="1" t="s">
        <v>19</v>
      </c>
      <c r="E8464" s="1" t="s">
        <v>4090</v>
      </c>
      <c r="F8464" s="1" t="s">
        <v>4113</v>
      </c>
      <c r="G8464">
        <v>16.655999999999999</v>
      </c>
      <c r="H8464">
        <v>6</v>
      </c>
      <c r="I8464">
        <v>0.2</v>
      </c>
      <c r="J8464">
        <v>-3.1230000000000002</v>
      </c>
      <c r="K8464" t="str">
        <f>INDEX(product!B:B,MATCH('TABELA TOTAL'!$F5553,product!A:A,0))</f>
        <v>Office Supplies</v>
      </c>
      <c r="L8464" t="str">
        <f>INDEX(product!C:C,MATCH(F8464,product!A:A,))</f>
        <v>Supplies</v>
      </c>
      <c r="M8464" t="str">
        <f>INDEX(product!D:D,MATCH(F8464,product!A:A,))</f>
        <v>Acco Side-Punched Conventional Columnar Pads</v>
      </c>
    </row>
    <row r="8465" spans="1:13" x14ac:dyDescent="0.25">
      <c r="A8465" s="1" t="s">
        <v>5294</v>
      </c>
      <c r="B8465" s="2">
        <v>41955</v>
      </c>
      <c r="C8465" s="2">
        <v>41959</v>
      </c>
      <c r="D8465" s="1" t="s">
        <v>19</v>
      </c>
      <c r="E8465" s="1" t="s">
        <v>4090</v>
      </c>
      <c r="F8465" s="1" t="s">
        <v>447</v>
      </c>
      <c r="G8465">
        <v>79.512</v>
      </c>
      <c r="H8465">
        <v>3</v>
      </c>
      <c r="I8465">
        <v>0.2</v>
      </c>
      <c r="J8465">
        <v>20.8719</v>
      </c>
      <c r="K8465" t="str">
        <f>INDEX(product!B:B,MATCH('TABELA TOTAL'!$F5554,product!A:A,0))</f>
        <v>Technology</v>
      </c>
      <c r="L8465" t="str">
        <f>INDEX(product!C:C,MATCH(F8465,product!A:A,))</f>
        <v>Accessories</v>
      </c>
      <c r="M8465" t="str">
        <f>INDEX(product!D:D,MATCH(F8465,product!A:A,))</f>
        <v>Logitech P710e Mobile Speakerphone</v>
      </c>
    </row>
    <row r="8466" spans="1:13" x14ac:dyDescent="0.25">
      <c r="A8466" s="1" t="s">
        <v>5294</v>
      </c>
      <c r="B8466" s="2">
        <v>41955</v>
      </c>
      <c r="C8466" s="2">
        <v>41959</v>
      </c>
      <c r="D8466" s="1" t="s">
        <v>19</v>
      </c>
      <c r="E8466" s="1" t="s">
        <v>4090</v>
      </c>
      <c r="F8466" s="1" t="s">
        <v>530</v>
      </c>
      <c r="G8466">
        <v>36.287999999999997</v>
      </c>
      <c r="H8466">
        <v>7</v>
      </c>
      <c r="I8466">
        <v>0.2</v>
      </c>
      <c r="J8466">
        <v>12.700799999999999</v>
      </c>
      <c r="K8466" t="str">
        <f>INDEX(product!B:B,MATCH('TABELA TOTAL'!$F5555,product!A:A,0))</f>
        <v>Office Supplies</v>
      </c>
      <c r="L8466" t="str">
        <f>INDEX(product!C:C,MATCH(F8466,product!A:A,))</f>
        <v>Paper</v>
      </c>
      <c r="M8466" t="str">
        <f>INDEX(product!D:D,MATCH(F8466,product!A:A,))</f>
        <v>Xerox 216</v>
      </c>
    </row>
    <row r="8467" spans="1:13" x14ac:dyDescent="0.25">
      <c r="A8467" s="1" t="s">
        <v>5294</v>
      </c>
      <c r="B8467" s="2">
        <v>41955</v>
      </c>
      <c r="C8467" s="2">
        <v>41959</v>
      </c>
      <c r="D8467" s="1" t="s">
        <v>19</v>
      </c>
      <c r="E8467" s="1" t="s">
        <v>4090</v>
      </c>
      <c r="F8467" s="1" t="s">
        <v>1912</v>
      </c>
      <c r="G8467">
        <v>67.993200000000002</v>
      </c>
      <c r="H8467">
        <v>1</v>
      </c>
      <c r="I8467">
        <v>0.32</v>
      </c>
      <c r="J8467">
        <v>-12.998699999999999</v>
      </c>
      <c r="K8467" t="str">
        <f>INDEX(product!B:B,MATCH('TABELA TOTAL'!$F5556,product!A:A,0))</f>
        <v>Office Supplies</v>
      </c>
      <c r="L8467" t="str">
        <f>INDEX(product!C:C,MATCH(F8467,product!A:A,))</f>
        <v>Bookcases</v>
      </c>
      <c r="M8467" t="str">
        <f>INDEX(product!D:D,MATCH(F8467,product!A:A,))</f>
        <v>Bestar Classic Bookcase</v>
      </c>
    </row>
    <row r="8468" spans="1:13" x14ac:dyDescent="0.25">
      <c r="A8468" s="1" t="s">
        <v>7635</v>
      </c>
      <c r="B8468" s="2">
        <v>41955</v>
      </c>
      <c r="C8468" s="2">
        <v>41961</v>
      </c>
      <c r="D8468" s="1" t="s">
        <v>19</v>
      </c>
      <c r="E8468" s="1" t="s">
        <v>110</v>
      </c>
      <c r="F8468" s="1" t="s">
        <v>3294</v>
      </c>
      <c r="G8468">
        <v>25.128</v>
      </c>
      <c r="H8468">
        <v>3</v>
      </c>
      <c r="I8468">
        <v>0.6</v>
      </c>
      <c r="J8468">
        <v>-6.9101999999999997</v>
      </c>
      <c r="K8468" t="str">
        <f>INDEX(product!B:B,MATCH('TABELA TOTAL'!$F9905,product!A:A,0))</f>
        <v>Technology</v>
      </c>
      <c r="L8468" t="str">
        <f>INDEX(product!C:C,MATCH(F8468,product!A:A,))</f>
        <v>Furnishings</v>
      </c>
      <c r="M8468" t="str">
        <f>INDEX(product!D:D,MATCH(F8468,product!A:A,))</f>
        <v>GE General Use Halogen Bulbs, 100 Watts, 1 Bulb per Pack</v>
      </c>
    </row>
    <row r="8469" spans="1:13" x14ac:dyDescent="0.25">
      <c r="A8469" s="1" t="s">
        <v>7635</v>
      </c>
      <c r="B8469" s="2">
        <v>41955</v>
      </c>
      <c r="C8469" s="2">
        <v>41961</v>
      </c>
      <c r="D8469" s="1" t="s">
        <v>19</v>
      </c>
      <c r="E8469" s="1" t="s">
        <v>110</v>
      </c>
      <c r="F8469" s="1" t="s">
        <v>857</v>
      </c>
      <c r="G8469">
        <v>127.98399999999999</v>
      </c>
      <c r="H8469">
        <v>2</v>
      </c>
      <c r="I8469">
        <v>0.2</v>
      </c>
      <c r="J8469">
        <v>25.596800000000002</v>
      </c>
      <c r="K8469" t="str">
        <f>INDEX(product!B:B,MATCH('TABELA TOTAL'!$F9906,product!A:A,0))</f>
        <v>Technology</v>
      </c>
      <c r="L8469" t="str">
        <f>INDEX(product!C:C,MATCH(F8469,product!A:A,))</f>
        <v>Accessories</v>
      </c>
      <c r="M8469" t="str">
        <f>INDEX(product!D:D,MATCH(F8469,product!A:A,))</f>
        <v>Logitech G602 Wireless Gaming Mouse</v>
      </c>
    </row>
    <row r="8470" spans="1:13" x14ac:dyDescent="0.25">
      <c r="A8470" s="1" t="s">
        <v>42</v>
      </c>
      <c r="B8470" s="2">
        <v>41954</v>
      </c>
      <c r="C8470" s="2">
        <v>41961</v>
      </c>
      <c r="D8470" s="1" t="s">
        <v>19</v>
      </c>
      <c r="E8470" s="1" t="s">
        <v>43</v>
      </c>
      <c r="F8470" s="1" t="s">
        <v>44</v>
      </c>
      <c r="G8470">
        <v>665.88</v>
      </c>
      <c r="H8470">
        <v>6</v>
      </c>
      <c r="I8470">
        <v>0</v>
      </c>
      <c r="J8470">
        <v>13.317600000000001</v>
      </c>
      <c r="K8470" t="str">
        <f>INDEX(product!B:B,MATCH('TABELA TOTAL'!$F18,product!A:A,0))</f>
        <v>Office Supplies</v>
      </c>
      <c r="L8470" t="str">
        <f>INDEX(product!C:C,MATCH(F8470,product!A:A,))</f>
        <v>Storage</v>
      </c>
      <c r="M8470" t="str">
        <f>INDEX(product!D:D,MATCH(F8470,product!A:A,))</f>
        <v>Stur-D-Stor Shelving, Vertical 5-Shelf: 72"H x 36"W x 18 1/2"D</v>
      </c>
    </row>
    <row r="8471" spans="1:13" x14ac:dyDescent="0.25">
      <c r="A8471" s="1" t="s">
        <v>1593</v>
      </c>
      <c r="B8471" s="2">
        <v>41954</v>
      </c>
      <c r="C8471" s="2">
        <v>41957</v>
      </c>
      <c r="D8471" s="1" t="s">
        <v>11</v>
      </c>
      <c r="E8471" s="1" t="s">
        <v>1594</v>
      </c>
      <c r="F8471" s="1" t="s">
        <v>1595</v>
      </c>
      <c r="G8471">
        <v>3.3919999999999999</v>
      </c>
      <c r="H8471">
        <v>1</v>
      </c>
      <c r="I8471">
        <v>0.2</v>
      </c>
      <c r="J8471">
        <v>0.80559999999999998</v>
      </c>
      <c r="K8471" t="str">
        <f>INDEX(product!B:B,MATCH('TABELA TOTAL'!$F983,product!A:A,0))</f>
        <v>Office Supplies</v>
      </c>
      <c r="L8471" t="str">
        <f>INDEX(product!C:C,MATCH(F8471,product!A:A,))</f>
        <v>Art</v>
      </c>
      <c r="M8471" t="str">
        <f>INDEX(product!D:D,MATCH(F8471,product!A:A,))</f>
        <v>BIC Brite Liner Grip Highlighters, Assorted, 5/Pack</v>
      </c>
    </row>
    <row r="8472" spans="1:13" x14ac:dyDescent="0.25">
      <c r="A8472" s="1" t="s">
        <v>1593</v>
      </c>
      <c r="B8472" s="2">
        <v>41954</v>
      </c>
      <c r="C8472" s="2">
        <v>41957</v>
      </c>
      <c r="D8472" s="1" t="s">
        <v>11</v>
      </c>
      <c r="E8472" s="1" t="s">
        <v>1594</v>
      </c>
      <c r="F8472" s="1" t="s">
        <v>1596</v>
      </c>
      <c r="G8472">
        <v>559.98400000000004</v>
      </c>
      <c r="H8472">
        <v>2</v>
      </c>
      <c r="I8472">
        <v>0.2</v>
      </c>
      <c r="J8472">
        <v>55.998399999999997</v>
      </c>
      <c r="K8472" t="str">
        <f>INDEX(product!B:B,MATCH('TABELA TOTAL'!$F984,product!A:A,0))</f>
        <v>Office Supplies</v>
      </c>
      <c r="L8472" t="str">
        <f>INDEX(product!C:C,MATCH(F8472,product!A:A,))</f>
        <v>Phones</v>
      </c>
      <c r="M8472" t="str">
        <f>INDEX(product!D:D,MATCH(F8472,product!A:A,))</f>
        <v>Samsung Galaxy S III - 16GB - pebble blue (T-Mobile)</v>
      </c>
    </row>
    <row r="8473" spans="1:13" x14ac:dyDescent="0.25">
      <c r="A8473" s="1" t="s">
        <v>1593</v>
      </c>
      <c r="B8473" s="2">
        <v>41954</v>
      </c>
      <c r="C8473" s="2">
        <v>41957</v>
      </c>
      <c r="D8473" s="1" t="s">
        <v>11</v>
      </c>
      <c r="E8473" s="1" t="s">
        <v>1594</v>
      </c>
      <c r="F8473" s="1" t="s">
        <v>1375</v>
      </c>
      <c r="G8473">
        <v>603.91999999999996</v>
      </c>
      <c r="H8473">
        <v>5</v>
      </c>
      <c r="I8473">
        <v>0.2</v>
      </c>
      <c r="J8473">
        <v>75.489999999999995</v>
      </c>
      <c r="K8473" t="str">
        <f>INDEX(product!B:B,MATCH('TABELA TOTAL'!$F985,product!A:A,0))</f>
        <v>Furniture</v>
      </c>
      <c r="L8473" t="str">
        <f>INDEX(product!C:C,MATCH(F8473,product!A:A,))</f>
        <v>Chairs</v>
      </c>
      <c r="M8473" t="str">
        <f>INDEX(product!D:D,MATCH(F8473,product!A:A,))</f>
        <v>Global Airflow Leather Mesh Back Chair, Black</v>
      </c>
    </row>
    <row r="8474" spans="1:13" x14ac:dyDescent="0.25">
      <c r="A8474" s="1" t="s">
        <v>3890</v>
      </c>
      <c r="B8474" s="2">
        <v>41954</v>
      </c>
      <c r="C8474" s="2">
        <v>41958</v>
      </c>
      <c r="D8474" s="1" t="s">
        <v>19</v>
      </c>
      <c r="E8474" s="1" t="s">
        <v>141</v>
      </c>
      <c r="F8474" s="1" t="s">
        <v>2670</v>
      </c>
      <c r="G8474">
        <v>896.99</v>
      </c>
      <c r="H8474">
        <v>5</v>
      </c>
      <c r="I8474">
        <v>0.8</v>
      </c>
      <c r="J8474">
        <v>-1480.0335</v>
      </c>
      <c r="K8474" t="str">
        <f>INDEX(product!B:B,MATCH('TABELA TOTAL'!$F3326,product!A:A,0))</f>
        <v>Furniture</v>
      </c>
      <c r="L8474" t="str">
        <f>INDEX(product!C:C,MATCH(F8474,product!A:A,))</f>
        <v>Binders</v>
      </c>
      <c r="M8474" t="str">
        <f>INDEX(product!D:D,MATCH(F8474,product!A:A,))</f>
        <v>GBC DocuBind TL300 Electric Binding System</v>
      </c>
    </row>
    <row r="8475" spans="1:13" x14ac:dyDescent="0.25">
      <c r="A8475" s="1" t="s">
        <v>3890</v>
      </c>
      <c r="B8475" s="2">
        <v>41954</v>
      </c>
      <c r="C8475" s="2">
        <v>41958</v>
      </c>
      <c r="D8475" s="1" t="s">
        <v>19</v>
      </c>
      <c r="E8475" s="1" t="s">
        <v>141</v>
      </c>
      <c r="F8475" s="1" t="s">
        <v>3730</v>
      </c>
      <c r="G8475">
        <v>1.234</v>
      </c>
      <c r="H8475">
        <v>1</v>
      </c>
      <c r="I8475">
        <v>0.8</v>
      </c>
      <c r="J8475">
        <v>-1.9743999999999999</v>
      </c>
      <c r="K8475" t="str">
        <f>INDEX(product!B:B,MATCH('TABELA TOTAL'!$F3327,product!A:A,0))</f>
        <v>Office Supplies</v>
      </c>
      <c r="L8475" t="str">
        <f>INDEX(product!C:C,MATCH(F8475,product!A:A,))</f>
        <v>Binders</v>
      </c>
      <c r="M8475" t="str">
        <f>INDEX(product!D:D,MATCH(F8475,product!A:A,))</f>
        <v>Universal Recycled Hanging Pressboard Report Binders, Letter Size</v>
      </c>
    </row>
    <row r="8476" spans="1:13" x14ac:dyDescent="0.25">
      <c r="A8476" s="1" t="s">
        <v>3890</v>
      </c>
      <c r="B8476" s="2">
        <v>41954</v>
      </c>
      <c r="C8476" s="2">
        <v>41958</v>
      </c>
      <c r="D8476" s="1" t="s">
        <v>19</v>
      </c>
      <c r="E8476" s="1" t="s">
        <v>141</v>
      </c>
      <c r="F8476" s="1" t="s">
        <v>3677</v>
      </c>
      <c r="G8476">
        <v>67.56</v>
      </c>
      <c r="H8476">
        <v>3</v>
      </c>
      <c r="I8476">
        <v>0.2</v>
      </c>
      <c r="J8476">
        <v>6.7560000000000002</v>
      </c>
      <c r="K8476" t="str">
        <f>INDEX(product!B:B,MATCH('TABELA TOTAL'!$F3328,product!A:A,0))</f>
        <v>Office Supplies</v>
      </c>
      <c r="L8476" t="str">
        <f>INDEX(product!C:C,MATCH(F8476,product!A:A,))</f>
        <v>Art</v>
      </c>
      <c r="M8476" t="str">
        <f>INDEX(product!D:D,MATCH(F8476,product!A:A,))</f>
        <v>Boston Electric Pencil Sharpener, Model 1818, Charcoal Black</v>
      </c>
    </row>
    <row r="8477" spans="1:13" x14ac:dyDescent="0.25">
      <c r="A8477" s="1" t="s">
        <v>3890</v>
      </c>
      <c r="B8477" s="2">
        <v>41954</v>
      </c>
      <c r="C8477" s="2">
        <v>41958</v>
      </c>
      <c r="D8477" s="1" t="s">
        <v>19</v>
      </c>
      <c r="E8477" s="1" t="s">
        <v>141</v>
      </c>
      <c r="F8477" s="1" t="s">
        <v>732</v>
      </c>
      <c r="G8477">
        <v>21.72</v>
      </c>
      <c r="H8477">
        <v>5</v>
      </c>
      <c r="I8477">
        <v>0.2</v>
      </c>
      <c r="J8477">
        <v>7.8734999999999999</v>
      </c>
      <c r="K8477" t="str">
        <f>INDEX(product!B:B,MATCH('TABELA TOTAL'!$F3329,product!A:A,0))</f>
        <v>Furniture</v>
      </c>
      <c r="L8477" t="str">
        <f>INDEX(product!C:C,MATCH(F8477,product!A:A,))</f>
        <v>Paper</v>
      </c>
      <c r="M8477" t="str">
        <f>INDEX(product!D:D,MATCH(F8477,product!A:A,))</f>
        <v>Wirebound Message Book, 4 per Page</v>
      </c>
    </row>
    <row r="8478" spans="1:13" x14ac:dyDescent="0.25">
      <c r="A8478" s="1" t="s">
        <v>3890</v>
      </c>
      <c r="B8478" s="2">
        <v>41954</v>
      </c>
      <c r="C8478" s="2">
        <v>41958</v>
      </c>
      <c r="D8478" s="1" t="s">
        <v>19</v>
      </c>
      <c r="E8478" s="1" t="s">
        <v>141</v>
      </c>
      <c r="F8478" s="1" t="s">
        <v>3891</v>
      </c>
      <c r="G8478">
        <v>262.33600000000001</v>
      </c>
      <c r="H8478">
        <v>8</v>
      </c>
      <c r="I8478">
        <v>0.2</v>
      </c>
      <c r="J8478">
        <v>95.096800000000002</v>
      </c>
      <c r="K8478" t="str">
        <f>INDEX(product!B:B,MATCH('TABELA TOTAL'!$F3330,product!A:A,0))</f>
        <v>Office Supplies</v>
      </c>
      <c r="L8478" t="str">
        <f>INDEX(product!C:C,MATCH(F8478,product!A:A,))</f>
        <v>Paper</v>
      </c>
      <c r="M8478" t="str">
        <f>INDEX(product!D:D,MATCH(F8478,product!A:A,))</f>
        <v>Xerox 1893</v>
      </c>
    </row>
    <row r="8479" spans="1:13" x14ac:dyDescent="0.25">
      <c r="A8479" s="1" t="s">
        <v>3890</v>
      </c>
      <c r="B8479" s="2">
        <v>41954</v>
      </c>
      <c r="C8479" s="2">
        <v>41958</v>
      </c>
      <c r="D8479" s="1" t="s">
        <v>19</v>
      </c>
      <c r="E8479" s="1" t="s">
        <v>141</v>
      </c>
      <c r="F8479" s="1" t="s">
        <v>1955</v>
      </c>
      <c r="G8479">
        <v>148.47999999999999</v>
      </c>
      <c r="H8479">
        <v>2</v>
      </c>
      <c r="I8479">
        <v>0.2</v>
      </c>
      <c r="J8479">
        <v>16.704000000000001</v>
      </c>
      <c r="K8479" t="str">
        <f>INDEX(product!B:B,MATCH('TABELA TOTAL'!$F3331,product!A:A,0))</f>
        <v>Office Supplies</v>
      </c>
      <c r="L8479" t="str">
        <f>INDEX(product!C:C,MATCH(F8479,product!A:A,))</f>
        <v>Phones</v>
      </c>
      <c r="M8479" t="str">
        <f>INDEX(product!D:D,MATCH(F8479,product!A:A,))</f>
        <v>Geemarc AmpliPOWER60</v>
      </c>
    </row>
    <row r="8480" spans="1:13" x14ac:dyDescent="0.25">
      <c r="A8480" s="1" t="s">
        <v>3890</v>
      </c>
      <c r="B8480" s="2">
        <v>41954</v>
      </c>
      <c r="C8480" s="2">
        <v>41958</v>
      </c>
      <c r="D8480" s="1" t="s">
        <v>19</v>
      </c>
      <c r="E8480" s="1" t="s">
        <v>141</v>
      </c>
      <c r="F8480" s="1" t="s">
        <v>2623</v>
      </c>
      <c r="G8480">
        <v>241.17599999999999</v>
      </c>
      <c r="H8480">
        <v>3</v>
      </c>
      <c r="I8480">
        <v>0.2</v>
      </c>
      <c r="J8480">
        <v>15.073499999999999</v>
      </c>
      <c r="K8480" t="str">
        <f>INDEX(product!B:B,MATCH('TABELA TOTAL'!$F3332,product!A:A,0))</f>
        <v>Office Supplies</v>
      </c>
      <c r="L8480" t="str">
        <f>INDEX(product!C:C,MATCH(F8480,product!A:A,))</f>
        <v>Phones</v>
      </c>
      <c r="M8480" t="str">
        <f>INDEX(product!D:D,MATCH(F8480,product!A:A,))</f>
        <v>Classic Ivory Antique Telephone ZL1810</v>
      </c>
    </row>
    <row r="8481" spans="1:13" x14ac:dyDescent="0.25">
      <c r="A8481" s="1" t="s">
        <v>5431</v>
      </c>
      <c r="B8481" s="2">
        <v>41954</v>
      </c>
      <c r="C8481" s="2">
        <v>41961</v>
      </c>
      <c r="D8481" s="1" t="s">
        <v>19</v>
      </c>
      <c r="E8481" s="1" t="s">
        <v>1207</v>
      </c>
      <c r="F8481" s="1" t="s">
        <v>803</v>
      </c>
      <c r="G8481">
        <v>30.48</v>
      </c>
      <c r="H8481">
        <v>3</v>
      </c>
      <c r="I8481">
        <v>0</v>
      </c>
      <c r="J8481">
        <v>7.9248000000000003</v>
      </c>
      <c r="K8481" t="str">
        <f>INDEX(product!B:B,MATCH('TABELA TOTAL'!$F5780,product!A:A,0))</f>
        <v>Furniture</v>
      </c>
      <c r="L8481" t="str">
        <f>INDEX(product!C:C,MATCH(F8481,product!A:A,))</f>
        <v>Art</v>
      </c>
      <c r="M8481" t="str">
        <f>INDEX(product!D:D,MATCH(F8481,product!A:A,))</f>
        <v>50 Colored Long Pencils</v>
      </c>
    </row>
    <row r="8482" spans="1:13" x14ac:dyDescent="0.25">
      <c r="A8482" s="1" t="s">
        <v>5431</v>
      </c>
      <c r="B8482" s="2">
        <v>41954</v>
      </c>
      <c r="C8482" s="2">
        <v>41961</v>
      </c>
      <c r="D8482" s="1" t="s">
        <v>19</v>
      </c>
      <c r="E8482" s="1" t="s">
        <v>1207</v>
      </c>
      <c r="F8482" s="1" t="s">
        <v>2606</v>
      </c>
      <c r="G8482">
        <v>112.648</v>
      </c>
      <c r="H8482">
        <v>1</v>
      </c>
      <c r="I8482">
        <v>0.2</v>
      </c>
      <c r="J8482">
        <v>11.264799999999999</v>
      </c>
      <c r="K8482" t="str">
        <f>INDEX(product!B:B,MATCH('TABELA TOTAL'!$F5781,product!A:A,0))</f>
        <v>Technology</v>
      </c>
      <c r="L8482" t="str">
        <f>INDEX(product!C:C,MATCH(F8482,product!A:A,))</f>
        <v>Chairs</v>
      </c>
      <c r="M8482" t="str">
        <f>INDEX(product!D:D,MATCH(F8482,product!A:A,))</f>
        <v>Hon Olson Stacker Stools</v>
      </c>
    </row>
    <row r="8483" spans="1:13" x14ac:dyDescent="0.25">
      <c r="A8483" s="1" t="s">
        <v>5523</v>
      </c>
      <c r="B8483" s="2">
        <v>41954</v>
      </c>
      <c r="C8483" s="2">
        <v>41958</v>
      </c>
      <c r="D8483" s="1" t="s">
        <v>11</v>
      </c>
      <c r="E8483" s="1" t="s">
        <v>4717</v>
      </c>
      <c r="F8483" s="1" t="s">
        <v>3534</v>
      </c>
      <c r="G8483">
        <v>23.968</v>
      </c>
      <c r="H8483">
        <v>2</v>
      </c>
      <c r="I8483">
        <v>0.2</v>
      </c>
      <c r="J8483">
        <v>7.7896000000000001</v>
      </c>
      <c r="K8483" t="str">
        <f>INDEX(product!B:B,MATCH('TABELA TOTAL'!$F5956,product!A:A,0))</f>
        <v>Office Supplies</v>
      </c>
      <c r="L8483" t="str">
        <f>INDEX(product!C:C,MATCH(F8483,product!A:A,))</f>
        <v>Furnishings</v>
      </c>
      <c r="M8483" t="str">
        <f>INDEX(product!D:D,MATCH(F8483,product!A:A,))</f>
        <v>GE 4 Foot Flourescent Tube, 40 Watt</v>
      </c>
    </row>
    <row r="8484" spans="1:13" x14ac:dyDescent="0.25">
      <c r="A8484" s="1" t="s">
        <v>5523</v>
      </c>
      <c r="B8484" s="2">
        <v>41954</v>
      </c>
      <c r="C8484" s="2">
        <v>41958</v>
      </c>
      <c r="D8484" s="1" t="s">
        <v>11</v>
      </c>
      <c r="E8484" s="1" t="s">
        <v>4717</v>
      </c>
      <c r="F8484" s="1" t="s">
        <v>86</v>
      </c>
      <c r="G8484">
        <v>521.96</v>
      </c>
      <c r="H8484">
        <v>4</v>
      </c>
      <c r="I8484">
        <v>0.5</v>
      </c>
      <c r="J8484">
        <v>-250.54079999999999</v>
      </c>
      <c r="K8484" t="str">
        <f>INDEX(product!B:B,MATCH('TABELA TOTAL'!$F5957,product!A:A,0))</f>
        <v>Furniture</v>
      </c>
      <c r="L8484" t="str">
        <f>INDEX(product!C:C,MATCH(F8484,product!A:A,))</f>
        <v>Bookcases</v>
      </c>
      <c r="M8484" t="str">
        <f>INDEX(product!D:D,MATCH(F8484,product!A:A,))</f>
        <v>Atlantic Metals Mobile 3-Shelf Bookcases, Custom Colors</v>
      </c>
    </row>
    <row r="8485" spans="1:13" x14ac:dyDescent="0.25">
      <c r="A8485" s="1" t="s">
        <v>5526</v>
      </c>
      <c r="B8485" s="2">
        <v>41954</v>
      </c>
      <c r="C8485" s="2">
        <v>41956</v>
      </c>
      <c r="D8485" s="1" t="s">
        <v>11</v>
      </c>
      <c r="E8485" s="1" t="s">
        <v>76</v>
      </c>
      <c r="F8485" s="1" t="s">
        <v>1048</v>
      </c>
      <c r="G8485">
        <v>575.928</v>
      </c>
      <c r="H8485">
        <v>9</v>
      </c>
      <c r="I8485">
        <v>0.2</v>
      </c>
      <c r="J8485">
        <v>57.592799999999997</v>
      </c>
      <c r="K8485" t="str">
        <f>INDEX(product!B:B,MATCH('TABELA TOTAL'!$F5963,product!A:A,0))</f>
        <v>Office Supplies</v>
      </c>
      <c r="L8485" t="str">
        <f>INDEX(product!C:C,MATCH(F8485,product!A:A,))</f>
        <v>Phones</v>
      </c>
      <c r="M8485" t="str">
        <f>INDEX(product!D:D,MATCH(F8485,product!A:A,))</f>
        <v>Mophie Juice Pack Helium for iPhone</v>
      </c>
    </row>
    <row r="8486" spans="1:13" x14ac:dyDescent="0.25">
      <c r="A8486" s="1" t="s">
        <v>5526</v>
      </c>
      <c r="B8486" s="2">
        <v>41954</v>
      </c>
      <c r="C8486" s="2">
        <v>41956</v>
      </c>
      <c r="D8486" s="1" t="s">
        <v>11</v>
      </c>
      <c r="E8486" s="1" t="s">
        <v>76</v>
      </c>
      <c r="F8486" s="1" t="s">
        <v>2276</v>
      </c>
      <c r="G8486">
        <v>7.78</v>
      </c>
      <c r="H8486">
        <v>2</v>
      </c>
      <c r="I8486">
        <v>0</v>
      </c>
      <c r="J8486">
        <v>2.0228000000000002</v>
      </c>
      <c r="K8486" t="str">
        <f>INDEX(product!B:B,MATCH('TABELA TOTAL'!$F5964,product!A:A,0))</f>
        <v>Office Supplies</v>
      </c>
      <c r="L8486" t="str">
        <f>INDEX(product!C:C,MATCH(F8486,product!A:A,))</f>
        <v>Appliances</v>
      </c>
      <c r="M8486" t="str">
        <f>INDEX(product!D:D,MATCH(F8486,product!A:A,))</f>
        <v>Commercial WindTunnel Clean Air Upright Vacuum, Replacement Belts, Filtration Bags</v>
      </c>
    </row>
    <row r="8487" spans="1:13" x14ac:dyDescent="0.25">
      <c r="A8487" s="1" t="s">
        <v>5526</v>
      </c>
      <c r="B8487" s="2">
        <v>41954</v>
      </c>
      <c r="C8487" s="2">
        <v>41956</v>
      </c>
      <c r="D8487" s="1" t="s">
        <v>11</v>
      </c>
      <c r="E8487" s="1" t="s">
        <v>76</v>
      </c>
      <c r="F8487" s="1" t="s">
        <v>1610</v>
      </c>
      <c r="G8487">
        <v>123.92</v>
      </c>
      <c r="H8487">
        <v>4</v>
      </c>
      <c r="I8487">
        <v>0</v>
      </c>
      <c r="J8487">
        <v>55.764000000000003</v>
      </c>
      <c r="K8487" t="str">
        <f>INDEX(product!B:B,MATCH('TABELA TOTAL'!$F5965,product!A:A,0))</f>
        <v>Furniture</v>
      </c>
      <c r="L8487" t="str">
        <f>INDEX(product!C:C,MATCH(F8487,product!A:A,))</f>
        <v>Paper</v>
      </c>
      <c r="M8487" t="str">
        <f>INDEX(product!D:D,MATCH(F8487,product!A:A,))</f>
        <v>Xerox 1979</v>
      </c>
    </row>
    <row r="8488" spans="1:13" x14ac:dyDescent="0.25">
      <c r="A8488" s="1" t="s">
        <v>7491</v>
      </c>
      <c r="B8488" s="2">
        <v>41954</v>
      </c>
      <c r="C8488" s="2">
        <v>41956</v>
      </c>
      <c r="D8488" s="1" t="s">
        <v>79</v>
      </c>
      <c r="E8488" s="1" t="s">
        <v>378</v>
      </c>
      <c r="F8488" s="1" t="s">
        <v>29</v>
      </c>
      <c r="G8488">
        <v>22.98</v>
      </c>
      <c r="H8488">
        <v>1</v>
      </c>
      <c r="I8488">
        <v>0</v>
      </c>
      <c r="J8488">
        <v>6.8940000000000001</v>
      </c>
      <c r="K8488" t="str">
        <f>INDEX(product!B:B,MATCH('TABELA TOTAL'!$F9615,product!A:A,0))</f>
        <v>Office Supplies</v>
      </c>
      <c r="L8488" t="str">
        <f>INDEX(product!C:C,MATCH(F8488,product!A:A,))</f>
        <v>Appliances</v>
      </c>
      <c r="M8488" t="str">
        <f>INDEX(product!D:D,MATCH(F8488,product!A:A,))</f>
        <v>Belkin F5C206VTEL 6 Outlet Surge</v>
      </c>
    </row>
    <row r="8489" spans="1:13" x14ac:dyDescent="0.25">
      <c r="A8489" s="1" t="s">
        <v>7491</v>
      </c>
      <c r="B8489" s="2">
        <v>41954</v>
      </c>
      <c r="C8489" s="2">
        <v>41956</v>
      </c>
      <c r="D8489" s="1" t="s">
        <v>79</v>
      </c>
      <c r="E8489" s="1" t="s">
        <v>378</v>
      </c>
      <c r="F8489" s="1" t="s">
        <v>2744</v>
      </c>
      <c r="G8489">
        <v>102.13</v>
      </c>
      <c r="H8489">
        <v>7</v>
      </c>
      <c r="I8489">
        <v>0</v>
      </c>
      <c r="J8489">
        <v>15.3195</v>
      </c>
      <c r="K8489" t="str">
        <f>INDEX(product!B:B,MATCH('TABELA TOTAL'!$F9616,product!A:A,0))</f>
        <v>Office Supplies</v>
      </c>
      <c r="L8489" t="str">
        <f>INDEX(product!C:C,MATCH(F8489,product!A:A,))</f>
        <v>Accessories</v>
      </c>
      <c r="M8489" t="str">
        <f>INDEX(product!D:D,MATCH(F8489,product!A:A,))</f>
        <v>Belkin Standard 104 key USB Keyboard</v>
      </c>
    </row>
    <row r="8490" spans="1:13" x14ac:dyDescent="0.25">
      <c r="A8490" s="1" t="s">
        <v>7491</v>
      </c>
      <c r="B8490" s="2">
        <v>41954</v>
      </c>
      <c r="C8490" s="2">
        <v>41956</v>
      </c>
      <c r="D8490" s="1" t="s">
        <v>79</v>
      </c>
      <c r="E8490" s="1" t="s">
        <v>378</v>
      </c>
      <c r="F8490" s="1" t="s">
        <v>899</v>
      </c>
      <c r="G8490">
        <v>2033.5840000000001</v>
      </c>
      <c r="H8490">
        <v>2</v>
      </c>
      <c r="I8490">
        <v>0.2</v>
      </c>
      <c r="J8490">
        <v>762.59400000000005</v>
      </c>
      <c r="K8490" t="str">
        <f>INDEX(product!B:B,MATCH('TABELA TOTAL'!$F9617,product!A:A,0))</f>
        <v>Furniture</v>
      </c>
      <c r="L8490" t="str">
        <f>INDEX(product!C:C,MATCH(F8490,product!A:A,))</f>
        <v>Binders</v>
      </c>
      <c r="M8490" t="str">
        <f>INDEX(product!D:D,MATCH(F8490,product!A:A,))</f>
        <v>Fellowes PB500 Electric Punch Plastic Comb Binding Machine with Manual Bind</v>
      </c>
    </row>
    <row r="8491" spans="1:13" x14ac:dyDescent="0.25">
      <c r="A8491" s="1" t="s">
        <v>7566</v>
      </c>
      <c r="B8491" s="2">
        <v>41954</v>
      </c>
      <c r="C8491" s="2">
        <v>41958</v>
      </c>
      <c r="D8491" s="1" t="s">
        <v>19</v>
      </c>
      <c r="E8491" s="1" t="s">
        <v>24</v>
      </c>
      <c r="F8491" s="1" t="s">
        <v>4551</v>
      </c>
      <c r="G8491">
        <v>10.984</v>
      </c>
      <c r="H8491">
        <v>2</v>
      </c>
      <c r="I8491">
        <v>0.6</v>
      </c>
      <c r="J8491">
        <v>-7.9634</v>
      </c>
      <c r="K8491" t="str">
        <f>INDEX(product!B:B,MATCH('TABELA TOTAL'!$F9749,product!A:A,0))</f>
        <v>Office Supplies</v>
      </c>
      <c r="L8491" t="str">
        <f>INDEX(product!C:C,MATCH(F8491,product!A:A,))</f>
        <v>Furnishings</v>
      </c>
      <c r="M8491" t="str">
        <f>INDEX(product!D:D,MATCH(F8491,product!A:A,))</f>
        <v>DAX Wood Document Frame.</v>
      </c>
    </row>
    <row r="8492" spans="1:13" x14ac:dyDescent="0.25">
      <c r="A8492" s="1" t="s">
        <v>7566</v>
      </c>
      <c r="B8492" s="2">
        <v>41954</v>
      </c>
      <c r="C8492" s="2">
        <v>41958</v>
      </c>
      <c r="D8492" s="1" t="s">
        <v>19</v>
      </c>
      <c r="E8492" s="1" t="s">
        <v>24</v>
      </c>
      <c r="F8492" s="1" t="s">
        <v>927</v>
      </c>
      <c r="G8492">
        <v>797.94399999999996</v>
      </c>
      <c r="H8492">
        <v>4</v>
      </c>
      <c r="I8492">
        <v>0.3</v>
      </c>
      <c r="J8492">
        <v>-56.996000000000002</v>
      </c>
      <c r="K8492" t="str">
        <f>INDEX(product!B:B,MATCH('TABELA TOTAL'!$F9750,product!A:A,0))</f>
        <v>Technology</v>
      </c>
      <c r="L8492" t="str">
        <f>INDEX(product!C:C,MATCH(F8492,product!A:A,))</f>
        <v>Chairs</v>
      </c>
      <c r="M8492" t="str">
        <f>INDEX(product!D:D,MATCH(F8492,product!A:A,))</f>
        <v>Global Commerce Series High-Back Swivel/Tilt Chairs</v>
      </c>
    </row>
    <row r="8493" spans="1:13" x14ac:dyDescent="0.25">
      <c r="A8493" s="1" t="s">
        <v>7659</v>
      </c>
      <c r="B8493" s="2">
        <v>41954</v>
      </c>
      <c r="C8493" s="2">
        <v>41960</v>
      </c>
      <c r="D8493" s="1" t="s">
        <v>19</v>
      </c>
      <c r="E8493" s="1" t="s">
        <v>3068</v>
      </c>
      <c r="F8493" s="1" t="s">
        <v>3002</v>
      </c>
      <c r="G8493">
        <v>46.35</v>
      </c>
      <c r="H8493">
        <v>5</v>
      </c>
      <c r="I8493">
        <v>0</v>
      </c>
      <c r="J8493">
        <v>21.784500000000001</v>
      </c>
      <c r="K8493" t="str">
        <f>INDEX(product!B:B,MATCH('TABELA TOTAL'!$F9958,product!A:A,0))</f>
        <v>Furniture</v>
      </c>
      <c r="L8493" t="str">
        <f>INDEX(product!C:C,MATCH(F8493,product!A:A,))</f>
        <v>Paper</v>
      </c>
      <c r="M8493" t="str">
        <f>INDEX(product!D:D,MATCH(F8493,product!A:A,))</f>
        <v>Wirebound Message Books, Four 2 3/4" x 5" Forms per Page, 600 Sets per Book</v>
      </c>
    </row>
    <row r="8494" spans="1:13" x14ac:dyDescent="0.25">
      <c r="A8494" s="1" t="s">
        <v>7659</v>
      </c>
      <c r="B8494" s="2">
        <v>41954</v>
      </c>
      <c r="C8494" s="2">
        <v>41960</v>
      </c>
      <c r="D8494" s="1" t="s">
        <v>19</v>
      </c>
      <c r="E8494" s="1" t="s">
        <v>3068</v>
      </c>
      <c r="F8494" s="1" t="s">
        <v>4092</v>
      </c>
      <c r="G8494">
        <v>223.92</v>
      </c>
      <c r="H8494">
        <v>4</v>
      </c>
      <c r="I8494">
        <v>0</v>
      </c>
      <c r="J8494">
        <v>109.7208</v>
      </c>
      <c r="K8494" t="str">
        <f>INDEX(product!B:B,MATCH('TABELA TOTAL'!$F9959,product!A:A,0))</f>
        <v>Technology</v>
      </c>
      <c r="L8494" t="str">
        <f>INDEX(product!C:C,MATCH(F8494,product!A:A,))</f>
        <v>Paper</v>
      </c>
      <c r="M8494" t="str">
        <f>INDEX(product!D:D,MATCH(F8494,product!A:A,))</f>
        <v>Xerox 1882</v>
      </c>
    </row>
    <row r="8495" spans="1:13" x14ac:dyDescent="0.25">
      <c r="A8495" s="1" t="s">
        <v>7659</v>
      </c>
      <c r="B8495" s="2">
        <v>41954</v>
      </c>
      <c r="C8495" s="2">
        <v>41960</v>
      </c>
      <c r="D8495" s="1" t="s">
        <v>19</v>
      </c>
      <c r="E8495" s="1" t="s">
        <v>3068</v>
      </c>
      <c r="F8495" s="1" t="s">
        <v>1017</v>
      </c>
      <c r="G8495">
        <v>7.3</v>
      </c>
      <c r="H8495">
        <v>2</v>
      </c>
      <c r="I8495">
        <v>0</v>
      </c>
      <c r="J8495">
        <v>2.19</v>
      </c>
      <c r="K8495" t="str">
        <f>INDEX(product!B:B,MATCH('TABELA TOTAL'!$F9960,product!A:A,0))</f>
        <v>Office Supplies</v>
      </c>
      <c r="L8495" t="str">
        <f>INDEX(product!C:C,MATCH(F8495,product!A:A,))</f>
        <v>Supplies</v>
      </c>
      <c r="M8495" t="str">
        <f>INDEX(product!D:D,MATCH(F8495,product!A:A,))</f>
        <v>Acme Value Line Scissors</v>
      </c>
    </row>
    <row r="8496" spans="1:13" x14ac:dyDescent="0.25">
      <c r="A8496" s="1" t="s">
        <v>3806</v>
      </c>
      <c r="B8496" s="2">
        <v>41953</v>
      </c>
      <c r="C8496" s="2">
        <v>41959</v>
      </c>
      <c r="D8496" s="1" t="s">
        <v>19</v>
      </c>
      <c r="E8496" s="1" t="s">
        <v>321</v>
      </c>
      <c r="F8496" s="1" t="s">
        <v>1094</v>
      </c>
      <c r="G8496">
        <v>601.53599999999994</v>
      </c>
      <c r="H8496">
        <v>8</v>
      </c>
      <c r="I8496">
        <v>0.2</v>
      </c>
      <c r="J8496">
        <v>60.153599999999997</v>
      </c>
      <c r="K8496" t="str">
        <f>INDEX(product!B:B,MATCH('TABELA TOTAL'!$F3204,product!A:A,0))</f>
        <v>Furniture</v>
      </c>
      <c r="L8496" t="str">
        <f>INDEX(product!C:C,MATCH(F8496,product!A:A,))</f>
        <v>Phones</v>
      </c>
      <c r="M8496" t="str">
        <f>INDEX(product!D:D,MATCH(F8496,product!A:A,))</f>
        <v>Jabra SPEAK 410</v>
      </c>
    </row>
    <row r="8497" spans="1:13" x14ac:dyDescent="0.25">
      <c r="A8497" s="1" t="s">
        <v>3806</v>
      </c>
      <c r="B8497" s="2">
        <v>41953</v>
      </c>
      <c r="C8497" s="2">
        <v>41959</v>
      </c>
      <c r="D8497" s="1" t="s">
        <v>19</v>
      </c>
      <c r="E8497" s="1" t="s">
        <v>321</v>
      </c>
      <c r="F8497" s="1" t="s">
        <v>1952</v>
      </c>
      <c r="G8497">
        <v>10.99</v>
      </c>
      <c r="H8497">
        <v>1</v>
      </c>
      <c r="I8497">
        <v>0</v>
      </c>
      <c r="J8497">
        <v>4.2861000000000002</v>
      </c>
      <c r="K8497" t="str">
        <f>INDEX(product!B:B,MATCH('TABELA TOTAL'!$F3205,product!A:A,0))</f>
        <v>Office Supplies</v>
      </c>
      <c r="L8497" t="str">
        <f>INDEX(product!C:C,MATCH(F8497,product!A:A,))</f>
        <v>Accessories</v>
      </c>
      <c r="M8497" t="str">
        <f>INDEX(product!D:D,MATCH(F8497,product!A:A,))</f>
        <v>Memorex Froggy Flash Drive 4 GB</v>
      </c>
    </row>
    <row r="8498" spans="1:13" x14ac:dyDescent="0.25">
      <c r="A8498" s="1" t="s">
        <v>3806</v>
      </c>
      <c r="B8498" s="2">
        <v>41953</v>
      </c>
      <c r="C8498" s="2">
        <v>41959</v>
      </c>
      <c r="D8498" s="1" t="s">
        <v>19</v>
      </c>
      <c r="E8498" s="1" t="s">
        <v>321</v>
      </c>
      <c r="F8498" s="1" t="s">
        <v>132</v>
      </c>
      <c r="G8498">
        <v>39.880000000000003</v>
      </c>
      <c r="H8498">
        <v>2</v>
      </c>
      <c r="I8498">
        <v>0</v>
      </c>
      <c r="J8498">
        <v>11.166399999999999</v>
      </c>
      <c r="K8498" t="str">
        <f>INDEX(product!B:B,MATCH('TABELA TOTAL'!$F3206,product!A:A,0))</f>
        <v>Office Supplies</v>
      </c>
      <c r="L8498" t="str">
        <f>INDEX(product!C:C,MATCH(F8498,product!A:A,))</f>
        <v>Furnishings</v>
      </c>
      <c r="M8498" t="str">
        <f>INDEX(product!D:D,MATCH(F8498,product!A:A,))</f>
        <v>Luxo Economy Swing Arm Lamp</v>
      </c>
    </row>
    <row r="8499" spans="1:13" x14ac:dyDescent="0.25">
      <c r="A8499" s="1" t="s">
        <v>3806</v>
      </c>
      <c r="B8499" s="2">
        <v>41953</v>
      </c>
      <c r="C8499" s="2">
        <v>41959</v>
      </c>
      <c r="D8499" s="1" t="s">
        <v>19</v>
      </c>
      <c r="E8499" s="1" t="s">
        <v>321</v>
      </c>
      <c r="F8499" s="1" t="s">
        <v>1157</v>
      </c>
      <c r="G8499">
        <v>62.24</v>
      </c>
      <c r="H8499">
        <v>8</v>
      </c>
      <c r="I8499">
        <v>0</v>
      </c>
      <c r="J8499">
        <v>28.007999999999999</v>
      </c>
      <c r="K8499" t="str">
        <f>INDEX(product!B:B,MATCH('TABELA TOTAL'!$F3207,product!A:A,0))</f>
        <v>Office Supplies</v>
      </c>
      <c r="L8499" t="str">
        <f>INDEX(product!C:C,MATCH(F8499,product!A:A,))</f>
        <v>Paper</v>
      </c>
      <c r="M8499" t="str">
        <f>INDEX(product!D:D,MATCH(F8499,product!A:A,))</f>
        <v>Southworth 100% Résumé Paper, 24lb.</v>
      </c>
    </row>
    <row r="8500" spans="1:13" x14ac:dyDescent="0.25">
      <c r="A8500" s="1" t="s">
        <v>3806</v>
      </c>
      <c r="B8500" s="2">
        <v>41953</v>
      </c>
      <c r="C8500" s="2">
        <v>41959</v>
      </c>
      <c r="D8500" s="1" t="s">
        <v>19</v>
      </c>
      <c r="E8500" s="1" t="s">
        <v>321</v>
      </c>
      <c r="F8500" s="1" t="s">
        <v>1878</v>
      </c>
      <c r="G8500">
        <v>53.2</v>
      </c>
      <c r="H8500">
        <v>5</v>
      </c>
      <c r="I8500">
        <v>0</v>
      </c>
      <c r="J8500">
        <v>14.896000000000001</v>
      </c>
      <c r="K8500" t="str">
        <f>INDEX(product!B:B,MATCH('TABELA TOTAL'!$F3208,product!A:A,0))</f>
        <v>Office Supplies</v>
      </c>
      <c r="L8500" t="str">
        <f>INDEX(product!C:C,MATCH(F8500,product!A:A,))</f>
        <v>Furnishings</v>
      </c>
      <c r="M8500" t="str">
        <f>INDEX(product!D:D,MATCH(F8500,product!A:A,))</f>
        <v>Eldon Expressions Punched Metal &amp; Wood Desk Accessories, Pewter &amp; Cherry</v>
      </c>
    </row>
    <row r="8501" spans="1:13" x14ac:dyDescent="0.25">
      <c r="A8501" s="1" t="s">
        <v>3806</v>
      </c>
      <c r="B8501" s="2">
        <v>41953</v>
      </c>
      <c r="C8501" s="2">
        <v>41959</v>
      </c>
      <c r="D8501" s="1" t="s">
        <v>19</v>
      </c>
      <c r="E8501" s="1" t="s">
        <v>321</v>
      </c>
      <c r="F8501" s="1" t="s">
        <v>3807</v>
      </c>
      <c r="G8501">
        <v>39.840000000000003</v>
      </c>
      <c r="H8501">
        <v>8</v>
      </c>
      <c r="I8501">
        <v>0</v>
      </c>
      <c r="J8501">
        <v>18.3264</v>
      </c>
      <c r="K8501" t="str">
        <f>INDEX(product!B:B,MATCH('TABELA TOTAL'!$F3209,product!A:A,0))</f>
        <v>Technology</v>
      </c>
      <c r="L8501" t="str">
        <f>INDEX(product!C:C,MATCH(F8501,product!A:A,))</f>
        <v>Labels</v>
      </c>
      <c r="M8501" t="str">
        <f>INDEX(product!D:D,MATCH(F8501,product!A:A,))</f>
        <v>Avery White Multi-Purpose Labels</v>
      </c>
    </row>
    <row r="8502" spans="1:13" x14ac:dyDescent="0.25">
      <c r="A8502" s="1" t="s">
        <v>5057</v>
      </c>
      <c r="B8502" s="2">
        <v>41953</v>
      </c>
      <c r="C8502" s="2">
        <v>41959</v>
      </c>
      <c r="D8502" s="1" t="s">
        <v>19</v>
      </c>
      <c r="E8502" s="1" t="s">
        <v>4009</v>
      </c>
      <c r="F8502" s="1" t="s">
        <v>272</v>
      </c>
      <c r="G8502">
        <v>3.9</v>
      </c>
      <c r="H8502">
        <v>2</v>
      </c>
      <c r="I8502">
        <v>0</v>
      </c>
      <c r="J8502">
        <v>1.5209999999999999</v>
      </c>
      <c r="K8502" t="str">
        <f>INDEX(product!B:B,MATCH('TABELA TOTAL'!$F5166,product!A:A,0))</f>
        <v>Furniture</v>
      </c>
      <c r="L8502" t="str">
        <f>INDEX(product!C:C,MATCH(F8502,product!A:A,))</f>
        <v>Art</v>
      </c>
      <c r="M8502" t="str">
        <f>INDEX(product!D:D,MATCH(F8502,product!A:A,))</f>
        <v>Sanford Colorific Colored Pencils, 12/Box</v>
      </c>
    </row>
    <row r="8503" spans="1:13" x14ac:dyDescent="0.25">
      <c r="A8503" s="1" t="s">
        <v>5057</v>
      </c>
      <c r="B8503" s="2">
        <v>41953</v>
      </c>
      <c r="C8503" s="2">
        <v>41959</v>
      </c>
      <c r="D8503" s="1" t="s">
        <v>19</v>
      </c>
      <c r="E8503" s="1" t="s">
        <v>4009</v>
      </c>
      <c r="F8503" s="1" t="s">
        <v>2208</v>
      </c>
      <c r="G8503">
        <v>12.84</v>
      </c>
      <c r="H8503">
        <v>3</v>
      </c>
      <c r="I8503">
        <v>0</v>
      </c>
      <c r="J8503">
        <v>5.7779999999999996</v>
      </c>
      <c r="K8503" t="str">
        <f>INDEX(product!B:B,MATCH('TABELA TOTAL'!$F5167,product!A:A,0))</f>
        <v>Office Supplies</v>
      </c>
      <c r="L8503" t="str">
        <f>INDEX(product!C:C,MATCH(F8503,product!A:A,))</f>
        <v>Paper</v>
      </c>
      <c r="M8503" t="str">
        <f>INDEX(product!D:D,MATCH(F8503,product!A:A,))</f>
        <v>Xerox 199</v>
      </c>
    </row>
    <row r="8504" spans="1:13" x14ac:dyDescent="0.25">
      <c r="A8504" s="1" t="s">
        <v>5057</v>
      </c>
      <c r="B8504" s="2">
        <v>41953</v>
      </c>
      <c r="C8504" s="2">
        <v>41959</v>
      </c>
      <c r="D8504" s="1" t="s">
        <v>19</v>
      </c>
      <c r="E8504" s="1" t="s">
        <v>4009</v>
      </c>
      <c r="F8504" s="1" t="s">
        <v>450</v>
      </c>
      <c r="G8504">
        <v>15.84</v>
      </c>
      <c r="H8504">
        <v>3</v>
      </c>
      <c r="I8504">
        <v>0</v>
      </c>
      <c r="J8504">
        <v>7.1280000000000001</v>
      </c>
      <c r="K8504" t="str">
        <f>INDEX(product!B:B,MATCH('TABELA TOTAL'!$F5168,product!A:A,0))</f>
        <v>Office Supplies</v>
      </c>
      <c r="L8504" t="str">
        <f>INDEX(product!C:C,MATCH(F8504,product!A:A,))</f>
        <v>Paper</v>
      </c>
      <c r="M8504" t="str">
        <f>INDEX(product!D:D,MATCH(F8504,product!A:A,))</f>
        <v>Xerox 4200 Series MultiUse Premium Copy Paper (20Lb. and 84 Bright)</v>
      </c>
    </row>
    <row r="8505" spans="1:13" x14ac:dyDescent="0.25">
      <c r="A8505" s="1" t="s">
        <v>5057</v>
      </c>
      <c r="B8505" s="2">
        <v>41953</v>
      </c>
      <c r="C8505" s="2">
        <v>41959</v>
      </c>
      <c r="D8505" s="1" t="s">
        <v>19</v>
      </c>
      <c r="E8505" s="1" t="s">
        <v>4009</v>
      </c>
      <c r="F8505" s="1" t="s">
        <v>1007</v>
      </c>
      <c r="G8505">
        <v>563.94000000000005</v>
      </c>
      <c r="H8505">
        <v>3</v>
      </c>
      <c r="I8505">
        <v>0</v>
      </c>
      <c r="J8505">
        <v>112.788</v>
      </c>
      <c r="K8505" t="str">
        <f>INDEX(product!B:B,MATCH('TABELA TOTAL'!$F5169,product!A:A,0))</f>
        <v>Office Supplies</v>
      </c>
      <c r="L8505" t="str">
        <f>INDEX(product!C:C,MATCH(F8505,product!A:A,))</f>
        <v>Chairs</v>
      </c>
      <c r="M8505" t="str">
        <f>INDEX(product!D:D,MATCH(F8505,product!A:A,))</f>
        <v>Hon Every-Day Series Multi-Task Chairs</v>
      </c>
    </row>
    <row r="8506" spans="1:13" x14ac:dyDescent="0.25">
      <c r="A8506" s="1" t="s">
        <v>5057</v>
      </c>
      <c r="B8506" s="2">
        <v>41953</v>
      </c>
      <c r="C8506" s="2">
        <v>41959</v>
      </c>
      <c r="D8506" s="1" t="s">
        <v>19</v>
      </c>
      <c r="E8506" s="1" t="s">
        <v>4009</v>
      </c>
      <c r="F8506" s="1" t="s">
        <v>2229</v>
      </c>
      <c r="G8506">
        <v>62.94</v>
      </c>
      <c r="H8506">
        <v>3</v>
      </c>
      <c r="I8506">
        <v>0</v>
      </c>
      <c r="J8506">
        <v>11.958600000000001</v>
      </c>
      <c r="K8506" t="str">
        <f>INDEX(product!B:B,MATCH('TABELA TOTAL'!$F5170,product!A:A,0))</f>
        <v>Office Supplies</v>
      </c>
      <c r="L8506" t="str">
        <f>INDEX(product!C:C,MATCH(F8506,product!A:A,))</f>
        <v>Storage</v>
      </c>
      <c r="M8506" t="str">
        <f>INDEX(product!D:D,MATCH(F8506,product!A:A,))</f>
        <v>Acco Perma 3000 Stacking Storage Drawers</v>
      </c>
    </row>
    <row r="8507" spans="1:13" x14ac:dyDescent="0.25">
      <c r="A8507" s="1" t="s">
        <v>5057</v>
      </c>
      <c r="B8507" s="2">
        <v>41953</v>
      </c>
      <c r="C8507" s="2">
        <v>41959</v>
      </c>
      <c r="D8507" s="1" t="s">
        <v>19</v>
      </c>
      <c r="E8507" s="1" t="s">
        <v>4009</v>
      </c>
      <c r="F8507" s="1" t="s">
        <v>1052</v>
      </c>
      <c r="G8507">
        <v>535.41</v>
      </c>
      <c r="H8507">
        <v>3</v>
      </c>
      <c r="I8507">
        <v>0</v>
      </c>
      <c r="J8507">
        <v>160.62299999999999</v>
      </c>
      <c r="K8507" t="str">
        <f>INDEX(product!B:B,MATCH('TABELA TOTAL'!$F5171,product!A:A,0))</f>
        <v>Furniture</v>
      </c>
      <c r="L8507" t="str">
        <f>INDEX(product!C:C,MATCH(F8507,product!A:A,))</f>
        <v>Storage</v>
      </c>
      <c r="M8507" t="str">
        <f>INDEX(product!D:D,MATCH(F8507,product!A:A,))</f>
        <v>Hot File 7-Pocket, Floor Stand</v>
      </c>
    </row>
    <row r="8508" spans="1:13" x14ac:dyDescent="0.25">
      <c r="A8508" s="1" t="s">
        <v>836</v>
      </c>
      <c r="B8508" s="2">
        <v>41952</v>
      </c>
      <c r="C8508" s="2">
        <v>41954</v>
      </c>
      <c r="D8508" s="1" t="s">
        <v>11</v>
      </c>
      <c r="E8508" s="1" t="s">
        <v>837</v>
      </c>
      <c r="F8508" s="1" t="s">
        <v>838</v>
      </c>
      <c r="G8508">
        <v>340.92</v>
      </c>
      <c r="H8508">
        <v>3</v>
      </c>
      <c r="I8508">
        <v>0</v>
      </c>
      <c r="J8508">
        <v>3.4091999999999998</v>
      </c>
      <c r="K8508" t="str">
        <f>INDEX(product!B:B,MATCH('TABELA TOTAL'!$F473,product!A:A,0))</f>
        <v>Office Supplies</v>
      </c>
      <c r="L8508" t="str">
        <f>INDEX(product!C:C,MATCH(F8508,product!A:A,))</f>
        <v>Storage</v>
      </c>
      <c r="M8508" t="str">
        <f>INDEX(product!D:D,MATCH(F8508,product!A:A,))</f>
        <v>SAFCO Boltless Steel Shelving</v>
      </c>
    </row>
    <row r="8509" spans="1:13" x14ac:dyDescent="0.25">
      <c r="A8509" s="1" t="s">
        <v>836</v>
      </c>
      <c r="B8509" s="2">
        <v>41952</v>
      </c>
      <c r="C8509" s="2">
        <v>41954</v>
      </c>
      <c r="D8509" s="1" t="s">
        <v>11</v>
      </c>
      <c r="E8509" s="1" t="s">
        <v>837</v>
      </c>
      <c r="F8509" s="1" t="s">
        <v>839</v>
      </c>
      <c r="G8509">
        <v>222.666</v>
      </c>
      <c r="H8509">
        <v>2</v>
      </c>
      <c r="I8509">
        <v>0.15</v>
      </c>
      <c r="J8509">
        <v>10.478400000000001</v>
      </c>
      <c r="K8509" t="str">
        <f>INDEX(product!B:B,MATCH('TABELA TOTAL'!$F474,product!A:A,0))</f>
        <v>Technology</v>
      </c>
      <c r="L8509" t="str">
        <f>INDEX(product!C:C,MATCH(F8509,product!A:A,))</f>
        <v>Bookcases</v>
      </c>
      <c r="M8509" t="str">
        <f>INDEX(product!D:D,MATCH(F8509,product!A:A,))</f>
        <v>Sauder Mission Library with Doors, Fruitwood Finish</v>
      </c>
    </row>
    <row r="8510" spans="1:13" x14ac:dyDescent="0.25">
      <c r="A8510" s="1" t="s">
        <v>836</v>
      </c>
      <c r="B8510" s="2">
        <v>41952</v>
      </c>
      <c r="C8510" s="2">
        <v>41954</v>
      </c>
      <c r="D8510" s="1" t="s">
        <v>11</v>
      </c>
      <c r="E8510" s="1" t="s">
        <v>837</v>
      </c>
      <c r="F8510" s="1" t="s">
        <v>840</v>
      </c>
      <c r="G8510">
        <v>703.96799999999996</v>
      </c>
      <c r="H8510">
        <v>4</v>
      </c>
      <c r="I8510">
        <v>0.2</v>
      </c>
      <c r="J8510">
        <v>87.995999999999995</v>
      </c>
      <c r="K8510" t="str">
        <f>INDEX(product!B:B,MATCH('TABELA TOTAL'!$F475,product!A:A,0))</f>
        <v>Office Supplies</v>
      </c>
      <c r="L8510" t="str">
        <f>INDEX(product!C:C,MATCH(F8510,product!A:A,))</f>
        <v>Phones</v>
      </c>
      <c r="M8510" t="str">
        <f>INDEX(product!D:D,MATCH(F8510,product!A:A,))</f>
        <v>Samsung Galaxy Note 3</v>
      </c>
    </row>
    <row r="8511" spans="1:13" x14ac:dyDescent="0.25">
      <c r="A8511" s="1" t="s">
        <v>836</v>
      </c>
      <c r="B8511" s="2">
        <v>41952</v>
      </c>
      <c r="C8511" s="2">
        <v>41954</v>
      </c>
      <c r="D8511" s="1" t="s">
        <v>11</v>
      </c>
      <c r="E8511" s="1" t="s">
        <v>837</v>
      </c>
      <c r="F8511" s="1" t="s">
        <v>841</v>
      </c>
      <c r="G8511">
        <v>92.52</v>
      </c>
      <c r="H8511">
        <v>6</v>
      </c>
      <c r="I8511">
        <v>0</v>
      </c>
      <c r="J8511">
        <v>24.980399999999999</v>
      </c>
      <c r="K8511" t="str">
        <f>INDEX(product!B:B,MATCH('TABELA TOTAL'!$F476,product!A:A,0))</f>
        <v>Furniture</v>
      </c>
      <c r="L8511" t="str">
        <f>INDEX(product!C:C,MATCH(F8511,product!A:A,))</f>
        <v>Storage</v>
      </c>
      <c r="M8511" t="str">
        <f>INDEX(product!D:D,MATCH(F8511,product!A:A,))</f>
        <v>Decoflex Hanging Personal Folder File, Blue</v>
      </c>
    </row>
    <row r="8512" spans="1:13" x14ac:dyDescent="0.25">
      <c r="A8512" s="1" t="s">
        <v>836</v>
      </c>
      <c r="B8512" s="2">
        <v>41952</v>
      </c>
      <c r="C8512" s="2">
        <v>41954</v>
      </c>
      <c r="D8512" s="1" t="s">
        <v>11</v>
      </c>
      <c r="E8512" s="1" t="s">
        <v>837</v>
      </c>
      <c r="F8512" s="1" t="s">
        <v>842</v>
      </c>
      <c r="G8512">
        <v>62.65</v>
      </c>
      <c r="H8512">
        <v>7</v>
      </c>
      <c r="I8512">
        <v>0</v>
      </c>
      <c r="J8512">
        <v>28.818999999999999</v>
      </c>
      <c r="K8512" t="str">
        <f>INDEX(product!B:B,MATCH('TABELA TOTAL'!$F477,product!A:A,0))</f>
        <v>Technology</v>
      </c>
      <c r="L8512" t="str">
        <f>INDEX(product!C:C,MATCH(F8512,product!A:A,))</f>
        <v>Paper</v>
      </c>
      <c r="M8512" t="str">
        <f>INDEX(product!D:D,MATCH(F8512,product!A:A,))</f>
        <v>Recycled Desk Saver Line "While You Were Out" Book, 5 1/2" X 4"</v>
      </c>
    </row>
    <row r="8513" spans="1:13" x14ac:dyDescent="0.25">
      <c r="A8513" s="1" t="s">
        <v>836</v>
      </c>
      <c r="B8513" s="2">
        <v>41952</v>
      </c>
      <c r="C8513" s="2">
        <v>41954</v>
      </c>
      <c r="D8513" s="1" t="s">
        <v>11</v>
      </c>
      <c r="E8513" s="1" t="s">
        <v>837</v>
      </c>
      <c r="F8513" s="1" t="s">
        <v>843</v>
      </c>
      <c r="G8513">
        <v>94.85</v>
      </c>
      <c r="H8513">
        <v>5</v>
      </c>
      <c r="I8513">
        <v>0</v>
      </c>
      <c r="J8513">
        <v>45.527999999999999</v>
      </c>
      <c r="K8513" t="str">
        <f>INDEX(product!B:B,MATCH('TABELA TOTAL'!$F478,product!A:A,0))</f>
        <v>Furniture</v>
      </c>
      <c r="L8513" t="str">
        <f>INDEX(product!C:C,MATCH(F8513,product!A:A,))</f>
        <v>Paper</v>
      </c>
      <c r="M8513" t="str">
        <f>INDEX(product!D:D,MATCH(F8513,product!A:A,))</f>
        <v>Xerox 1912</v>
      </c>
    </row>
    <row r="8514" spans="1:13" x14ac:dyDescent="0.25">
      <c r="A8514" s="1" t="s">
        <v>6662</v>
      </c>
      <c r="B8514" s="2">
        <v>41952</v>
      </c>
      <c r="C8514" s="2">
        <v>41956</v>
      </c>
      <c r="D8514" s="1" t="s">
        <v>19</v>
      </c>
      <c r="E8514" s="1" t="s">
        <v>3704</v>
      </c>
      <c r="F8514" s="1" t="s">
        <v>543</v>
      </c>
      <c r="G8514">
        <v>56.52</v>
      </c>
      <c r="H8514">
        <v>9</v>
      </c>
      <c r="I8514">
        <v>0</v>
      </c>
      <c r="J8514">
        <v>21.477599999999999</v>
      </c>
      <c r="K8514" t="str">
        <f>INDEX(product!B:B,MATCH('TABELA TOTAL'!$F8139,product!A:A,0))</f>
        <v>Office Supplies</v>
      </c>
      <c r="L8514" t="str">
        <f>INDEX(product!C:C,MATCH(F8514,product!A:A,))</f>
        <v>Furnishings</v>
      </c>
      <c r="M8514" t="str">
        <f>INDEX(product!D:D,MATCH(F8514,product!A:A,))</f>
        <v>Howard Miller 13" Diameter Goldtone Round Wall Clock</v>
      </c>
    </row>
    <row r="8515" spans="1:13" x14ac:dyDescent="0.25">
      <c r="A8515" s="1" t="s">
        <v>5421</v>
      </c>
      <c r="B8515" s="2">
        <v>41951</v>
      </c>
      <c r="C8515" s="2">
        <v>41957</v>
      </c>
      <c r="D8515" s="1" t="s">
        <v>19</v>
      </c>
      <c r="E8515" s="1" t="s">
        <v>61</v>
      </c>
      <c r="F8515" s="1" t="s">
        <v>1859</v>
      </c>
      <c r="G8515">
        <v>333.57600000000002</v>
      </c>
      <c r="H8515">
        <v>3</v>
      </c>
      <c r="I8515">
        <v>0.2</v>
      </c>
      <c r="J8515">
        <v>25.0182</v>
      </c>
      <c r="K8515" t="str">
        <f>INDEX(product!B:B,MATCH('TABELA TOTAL'!$F5767,product!A:A,0))</f>
        <v>Office Supplies</v>
      </c>
      <c r="L8515" t="str">
        <f>INDEX(product!C:C,MATCH(F8515,product!A:A,))</f>
        <v>Phones</v>
      </c>
      <c r="M8515" t="str">
        <f>INDEX(product!D:D,MATCH(F8515,product!A:A,))</f>
        <v>Toshiba IPT2010-SD IP Telephone</v>
      </c>
    </row>
    <row r="8516" spans="1:13" x14ac:dyDescent="0.25">
      <c r="A8516" s="1" t="s">
        <v>3786</v>
      </c>
      <c r="B8516" s="2">
        <v>41950</v>
      </c>
      <c r="C8516" s="2">
        <v>41952</v>
      </c>
      <c r="D8516" s="1" t="s">
        <v>79</v>
      </c>
      <c r="E8516" s="1" t="s">
        <v>2824</v>
      </c>
      <c r="F8516" s="1" t="s">
        <v>3091</v>
      </c>
      <c r="G8516">
        <v>26.045999999999999</v>
      </c>
      <c r="H8516">
        <v>3</v>
      </c>
      <c r="I8516">
        <v>0.8</v>
      </c>
      <c r="J8516">
        <v>-44.278199999999998</v>
      </c>
      <c r="K8516" t="str">
        <f>INDEX(product!B:B,MATCH('TABELA TOTAL'!$F3187,product!A:A,0))</f>
        <v>Office Supplies</v>
      </c>
      <c r="L8516" t="str">
        <f>INDEX(product!C:C,MATCH(F8516,product!A:A,))</f>
        <v>Binders</v>
      </c>
      <c r="M8516" t="str">
        <f>INDEX(product!D:D,MATCH(F8516,product!A:A,))</f>
        <v>Satellite Sectional Post Binders</v>
      </c>
    </row>
    <row r="8517" spans="1:13" x14ac:dyDescent="0.25">
      <c r="A8517" s="1" t="s">
        <v>3786</v>
      </c>
      <c r="B8517" s="2">
        <v>41950</v>
      </c>
      <c r="C8517" s="2">
        <v>41952</v>
      </c>
      <c r="D8517" s="1" t="s">
        <v>79</v>
      </c>
      <c r="E8517" s="1" t="s">
        <v>2824</v>
      </c>
      <c r="F8517" s="1" t="s">
        <v>3787</v>
      </c>
      <c r="G8517">
        <v>74.352000000000004</v>
      </c>
      <c r="H8517">
        <v>3</v>
      </c>
      <c r="I8517">
        <v>0.2</v>
      </c>
      <c r="J8517">
        <v>26.9526</v>
      </c>
      <c r="K8517" t="str">
        <f>INDEX(product!B:B,MATCH('TABELA TOTAL'!$F3188,product!A:A,0))</f>
        <v>Technology</v>
      </c>
      <c r="L8517" t="str">
        <f>INDEX(product!C:C,MATCH(F8517,product!A:A,))</f>
        <v>Envelopes</v>
      </c>
      <c r="M8517" t="str">
        <f>INDEX(product!D:D,MATCH(F8517,product!A:A,))</f>
        <v>Staple envelope</v>
      </c>
    </row>
    <row r="8518" spans="1:13" x14ac:dyDescent="0.25">
      <c r="A8518" s="1" t="s">
        <v>4798</v>
      </c>
      <c r="B8518" s="2">
        <v>41950</v>
      </c>
      <c r="C8518" s="2">
        <v>41955</v>
      </c>
      <c r="D8518" s="1" t="s">
        <v>19</v>
      </c>
      <c r="E8518" s="1" t="s">
        <v>106</v>
      </c>
      <c r="F8518" s="1" t="s">
        <v>1498</v>
      </c>
      <c r="G8518">
        <v>123.14400000000001</v>
      </c>
      <c r="H8518">
        <v>7</v>
      </c>
      <c r="I8518">
        <v>0.2</v>
      </c>
      <c r="J8518">
        <v>46.179000000000002</v>
      </c>
      <c r="K8518" t="str">
        <f>INDEX(product!B:B,MATCH('TABELA TOTAL'!$F4730,product!A:A,0))</f>
        <v>Furniture</v>
      </c>
      <c r="L8518" t="str">
        <f>INDEX(product!C:C,MATCH(F8518,product!A:A,))</f>
        <v>Binders</v>
      </c>
      <c r="M8518" t="str">
        <f>INDEX(product!D:D,MATCH(F8518,product!A:A,))</f>
        <v>Wilson Jones Legal Size Ring Binders</v>
      </c>
    </row>
    <row r="8519" spans="1:13" x14ac:dyDescent="0.25">
      <c r="A8519" s="1" t="s">
        <v>4835</v>
      </c>
      <c r="B8519" s="2">
        <v>41950</v>
      </c>
      <c r="C8519" s="2">
        <v>41955</v>
      </c>
      <c r="D8519" s="1" t="s">
        <v>19</v>
      </c>
      <c r="E8519" s="1" t="s">
        <v>245</v>
      </c>
      <c r="F8519" s="1" t="s">
        <v>3445</v>
      </c>
      <c r="G8519">
        <v>683.14400000000001</v>
      </c>
      <c r="H8519">
        <v>4</v>
      </c>
      <c r="I8519">
        <v>0.3</v>
      </c>
      <c r="J8519">
        <v>0</v>
      </c>
      <c r="K8519" t="str">
        <f>INDEX(product!B:B,MATCH('TABELA TOTAL'!$F4782,product!A:A,0))</f>
        <v>Office Supplies</v>
      </c>
      <c r="L8519" t="str">
        <f>INDEX(product!C:C,MATCH(F8519,product!A:A,))</f>
        <v>Chairs</v>
      </c>
      <c r="M8519" t="str">
        <f>INDEX(product!D:D,MATCH(F8519,product!A:A,))</f>
        <v>Hon Deluxe Fabric Upholstered Stacking Chairs, Squared Back</v>
      </c>
    </row>
    <row r="8520" spans="1:13" x14ac:dyDescent="0.25">
      <c r="A8520" s="1" t="s">
        <v>4835</v>
      </c>
      <c r="B8520" s="2">
        <v>41950</v>
      </c>
      <c r="C8520" s="2">
        <v>41955</v>
      </c>
      <c r="D8520" s="1" t="s">
        <v>19</v>
      </c>
      <c r="E8520" s="1" t="s">
        <v>245</v>
      </c>
      <c r="F8520" s="1" t="s">
        <v>4836</v>
      </c>
      <c r="G8520">
        <v>1.476</v>
      </c>
      <c r="H8520">
        <v>3</v>
      </c>
      <c r="I8520">
        <v>0.8</v>
      </c>
      <c r="J8520">
        <v>-2.214</v>
      </c>
      <c r="K8520" t="str">
        <f>INDEX(product!B:B,MATCH('TABELA TOTAL'!$F4783,product!A:A,0))</f>
        <v>Office Supplies</v>
      </c>
      <c r="L8520" t="str">
        <f>INDEX(product!C:C,MATCH(F8520,product!A:A,))</f>
        <v>Binders</v>
      </c>
      <c r="M8520" t="str">
        <f>INDEX(product!D:D,MATCH(F8520,product!A:A,))</f>
        <v>Avery Triangle Shaped Sheet Lifters, Black, 2/Pack</v>
      </c>
    </row>
    <row r="8521" spans="1:13" x14ac:dyDescent="0.25">
      <c r="A8521" s="1" t="s">
        <v>4835</v>
      </c>
      <c r="B8521" s="2">
        <v>41950</v>
      </c>
      <c r="C8521" s="2">
        <v>41955</v>
      </c>
      <c r="D8521" s="1" t="s">
        <v>19</v>
      </c>
      <c r="E8521" s="1" t="s">
        <v>245</v>
      </c>
      <c r="F8521" s="1" t="s">
        <v>1045</v>
      </c>
      <c r="G8521">
        <v>40.712000000000003</v>
      </c>
      <c r="H8521">
        <v>7</v>
      </c>
      <c r="I8521">
        <v>0.2</v>
      </c>
      <c r="J8521">
        <v>3.5623</v>
      </c>
      <c r="K8521" t="str">
        <f>INDEX(product!B:B,MATCH('TABELA TOTAL'!$F4784,product!A:A,0))</f>
        <v>Office Supplies</v>
      </c>
      <c r="L8521" t="str">
        <f>INDEX(product!C:C,MATCH(F8521,product!A:A,))</f>
        <v>Supplies</v>
      </c>
      <c r="M8521" t="str">
        <f>INDEX(product!D:D,MATCH(F8521,product!A:A,))</f>
        <v>Acme Stainless Steel Office Snips</v>
      </c>
    </row>
    <row r="8522" spans="1:13" x14ac:dyDescent="0.25">
      <c r="A8522" s="1" t="s">
        <v>4863</v>
      </c>
      <c r="B8522" s="2">
        <v>41950</v>
      </c>
      <c r="C8522" s="2">
        <v>41955</v>
      </c>
      <c r="D8522" s="1" t="s">
        <v>19</v>
      </c>
      <c r="E8522" s="1" t="s">
        <v>1481</v>
      </c>
      <c r="F8522" s="1" t="s">
        <v>3231</v>
      </c>
      <c r="G8522">
        <v>245.88</v>
      </c>
      <c r="H8522">
        <v>6</v>
      </c>
      <c r="I8522">
        <v>0</v>
      </c>
      <c r="J8522">
        <v>68.846400000000003</v>
      </c>
      <c r="K8522" t="str">
        <f>INDEX(product!B:B,MATCH('TABELA TOTAL'!$F4832,product!A:A,0))</f>
        <v>Office Supplies</v>
      </c>
      <c r="L8522" t="str">
        <f>INDEX(product!C:C,MATCH(F8522,product!A:A,))</f>
        <v>Appliances</v>
      </c>
      <c r="M8522" t="str">
        <f>INDEX(product!D:D,MATCH(F8522,product!A:A,))</f>
        <v>Belkin 8 Outlet Surge Protector</v>
      </c>
    </row>
    <row r="8523" spans="1:13" x14ac:dyDescent="0.25">
      <c r="A8523" s="1" t="s">
        <v>4863</v>
      </c>
      <c r="B8523" s="2">
        <v>41950</v>
      </c>
      <c r="C8523" s="2">
        <v>41955</v>
      </c>
      <c r="D8523" s="1" t="s">
        <v>19</v>
      </c>
      <c r="E8523" s="1" t="s">
        <v>1481</v>
      </c>
      <c r="F8523" s="1" t="s">
        <v>1617</v>
      </c>
      <c r="G8523">
        <v>36.630000000000003</v>
      </c>
      <c r="H8523">
        <v>3</v>
      </c>
      <c r="I8523">
        <v>0</v>
      </c>
      <c r="J8523">
        <v>9.8901000000000003</v>
      </c>
      <c r="K8523" t="str">
        <f>INDEX(product!B:B,MATCH('TABELA TOTAL'!$F4833,product!A:A,0))</f>
        <v>Furniture</v>
      </c>
      <c r="L8523" t="str">
        <f>INDEX(product!C:C,MATCH(F8523,product!A:A,))</f>
        <v>Storage</v>
      </c>
      <c r="M8523" t="str">
        <f>INDEX(product!D:D,MATCH(F8523,product!A:A,))</f>
        <v>Portable Personal File Box</v>
      </c>
    </row>
    <row r="8524" spans="1:13" x14ac:dyDescent="0.25">
      <c r="A8524" s="1" t="s">
        <v>4863</v>
      </c>
      <c r="B8524" s="2">
        <v>41950</v>
      </c>
      <c r="C8524" s="2">
        <v>41955</v>
      </c>
      <c r="D8524" s="1" t="s">
        <v>19</v>
      </c>
      <c r="E8524" s="1" t="s">
        <v>1481</v>
      </c>
      <c r="F8524" s="1" t="s">
        <v>2206</v>
      </c>
      <c r="G8524">
        <v>22.58</v>
      </c>
      <c r="H8524">
        <v>2</v>
      </c>
      <c r="I8524">
        <v>0</v>
      </c>
      <c r="J8524">
        <v>5.8708</v>
      </c>
      <c r="K8524" t="str">
        <f>INDEX(product!B:B,MATCH('TABELA TOTAL'!$F4834,product!A:A,0))</f>
        <v>Office Supplies</v>
      </c>
      <c r="L8524" t="str">
        <f>INDEX(product!C:C,MATCH(F8524,product!A:A,))</f>
        <v>Storage</v>
      </c>
      <c r="M8524" t="str">
        <f>INDEX(product!D:D,MATCH(F8524,product!A:A,))</f>
        <v>X-Rack File for Hanging Folders</v>
      </c>
    </row>
    <row r="8525" spans="1:13" x14ac:dyDescent="0.25">
      <c r="A8525" s="1" t="s">
        <v>4863</v>
      </c>
      <c r="B8525" s="2">
        <v>41950</v>
      </c>
      <c r="C8525" s="2">
        <v>41955</v>
      </c>
      <c r="D8525" s="1" t="s">
        <v>19</v>
      </c>
      <c r="E8525" s="1" t="s">
        <v>1481</v>
      </c>
      <c r="F8525" s="1" t="s">
        <v>1970</v>
      </c>
      <c r="G8525">
        <v>12.39</v>
      </c>
      <c r="H8525">
        <v>3</v>
      </c>
      <c r="I8525">
        <v>0</v>
      </c>
      <c r="J8525">
        <v>5.8232999999999997</v>
      </c>
      <c r="K8525" t="str">
        <f>INDEX(product!B:B,MATCH('TABELA TOTAL'!$F4835,product!A:A,0))</f>
        <v>Office Supplies</v>
      </c>
      <c r="L8525" t="str">
        <f>INDEX(product!C:C,MATCH(F8525,product!A:A,))</f>
        <v>Binders</v>
      </c>
      <c r="M8525" t="str">
        <f>INDEX(product!D:D,MATCH(F8525,product!A:A,))</f>
        <v>ACCOHIDE 3-Ring Binder, Blue, 1"</v>
      </c>
    </row>
    <row r="8526" spans="1:13" x14ac:dyDescent="0.25">
      <c r="A8526" s="1" t="s">
        <v>6073</v>
      </c>
      <c r="B8526" s="2">
        <v>41950</v>
      </c>
      <c r="C8526" s="2">
        <v>41951</v>
      </c>
      <c r="D8526" s="1" t="s">
        <v>79</v>
      </c>
      <c r="E8526" s="1" t="s">
        <v>705</v>
      </c>
      <c r="F8526" s="1" t="s">
        <v>2412</v>
      </c>
      <c r="G8526">
        <v>5.92</v>
      </c>
      <c r="H8526">
        <v>4</v>
      </c>
      <c r="I8526">
        <v>0</v>
      </c>
      <c r="J8526">
        <v>2.8416000000000001</v>
      </c>
      <c r="K8526" t="str">
        <f>INDEX(product!B:B,MATCH('TABELA TOTAL'!$F6982,product!A:A,0))</f>
        <v>Office Supplies</v>
      </c>
      <c r="L8526" t="str">
        <f>INDEX(product!C:C,MATCH(F8526,product!A:A,))</f>
        <v>Fasteners</v>
      </c>
      <c r="M8526" t="str">
        <f>INDEX(product!D:D,MATCH(F8526,product!A:A,))</f>
        <v>Binder Clips by OIC</v>
      </c>
    </row>
    <row r="8527" spans="1:13" x14ac:dyDescent="0.25">
      <c r="A8527" s="1" t="s">
        <v>6073</v>
      </c>
      <c r="B8527" s="2">
        <v>41950</v>
      </c>
      <c r="C8527" s="2">
        <v>41951</v>
      </c>
      <c r="D8527" s="1" t="s">
        <v>79</v>
      </c>
      <c r="E8527" s="1" t="s">
        <v>705</v>
      </c>
      <c r="F8527" s="1" t="s">
        <v>4279</v>
      </c>
      <c r="G8527">
        <v>30.18</v>
      </c>
      <c r="H8527">
        <v>3</v>
      </c>
      <c r="I8527">
        <v>0</v>
      </c>
      <c r="J8527">
        <v>13.8828</v>
      </c>
      <c r="K8527" t="str">
        <f>INDEX(product!B:B,MATCH('TABELA TOTAL'!$F6983,product!A:A,0))</f>
        <v>Office Supplies</v>
      </c>
      <c r="L8527" t="str">
        <f>INDEX(product!C:C,MATCH(F8527,product!A:A,))</f>
        <v>Paper</v>
      </c>
      <c r="M8527" t="str">
        <f>INDEX(product!D:D,MATCH(F8527,product!A:A,))</f>
        <v>Riverleaf Stik-Withit Designer Note Cubes</v>
      </c>
    </row>
    <row r="8528" spans="1:13" x14ac:dyDescent="0.25">
      <c r="A8528" s="1" t="s">
        <v>7595</v>
      </c>
      <c r="B8528" s="2">
        <v>41950</v>
      </c>
      <c r="C8528" s="2">
        <v>41954</v>
      </c>
      <c r="D8528" s="1" t="s">
        <v>11</v>
      </c>
      <c r="E8528" s="1" t="s">
        <v>796</v>
      </c>
      <c r="F8528" s="1" t="s">
        <v>186</v>
      </c>
      <c r="G8528">
        <v>25.92</v>
      </c>
      <c r="H8528">
        <v>5</v>
      </c>
      <c r="I8528">
        <v>0.2</v>
      </c>
      <c r="J8528">
        <v>9.0719999999999992</v>
      </c>
      <c r="K8528" t="str">
        <f>INDEX(product!B:B,MATCH('TABELA TOTAL'!$F9811,product!A:A,0))</f>
        <v>Office Supplies</v>
      </c>
      <c r="L8528" t="str">
        <f>INDEX(product!C:C,MATCH(F8528,product!A:A,))</f>
        <v>Paper</v>
      </c>
      <c r="M8528" t="str">
        <f>INDEX(product!D:D,MATCH(F8528,product!A:A,))</f>
        <v>Xerox 1995</v>
      </c>
    </row>
    <row r="8529" spans="1:13" x14ac:dyDescent="0.25">
      <c r="A8529" s="1" t="s">
        <v>7595</v>
      </c>
      <c r="B8529" s="2">
        <v>41950</v>
      </c>
      <c r="C8529" s="2">
        <v>41954</v>
      </c>
      <c r="D8529" s="1" t="s">
        <v>11</v>
      </c>
      <c r="E8529" s="1" t="s">
        <v>796</v>
      </c>
      <c r="F8529" s="1" t="s">
        <v>2112</v>
      </c>
      <c r="G8529">
        <v>120.768</v>
      </c>
      <c r="H8529">
        <v>4</v>
      </c>
      <c r="I8529">
        <v>0.2</v>
      </c>
      <c r="J8529">
        <v>9.0576000000000008</v>
      </c>
      <c r="K8529" t="str">
        <f>INDEX(product!B:B,MATCH('TABELA TOTAL'!$F9812,product!A:A,0))</f>
        <v>Office Supplies</v>
      </c>
      <c r="L8529" t="str">
        <f>INDEX(product!C:C,MATCH(F8529,product!A:A,))</f>
        <v>Art</v>
      </c>
      <c r="M8529" t="str">
        <f>INDEX(product!D:D,MATCH(F8529,product!A:A,))</f>
        <v>Panasonic KP-150 Electric Pencil Sharpener</v>
      </c>
    </row>
    <row r="8530" spans="1:13" x14ac:dyDescent="0.25">
      <c r="A8530" s="1" t="s">
        <v>7611</v>
      </c>
      <c r="B8530" s="2">
        <v>41949</v>
      </c>
      <c r="C8530" s="2">
        <v>41954</v>
      </c>
      <c r="D8530" s="1" t="s">
        <v>19</v>
      </c>
      <c r="E8530" s="1" t="s">
        <v>3450</v>
      </c>
      <c r="F8530" s="1" t="s">
        <v>124</v>
      </c>
      <c r="G8530">
        <v>43.68</v>
      </c>
      <c r="H8530">
        <v>6</v>
      </c>
      <c r="I8530">
        <v>0</v>
      </c>
      <c r="J8530">
        <v>20.9664</v>
      </c>
      <c r="K8530" t="str">
        <f>INDEX(product!B:B,MATCH('TABELA TOTAL'!$F9858,product!A:A,0))</f>
        <v>Office Supplies</v>
      </c>
      <c r="L8530" t="str">
        <f>INDEX(product!C:C,MATCH(F8530,product!A:A,))</f>
        <v>Paper</v>
      </c>
      <c r="M8530" t="str">
        <f>INDEX(product!D:D,MATCH(F8530,product!A:A,))</f>
        <v>Array Parchment Paper, Assorted Colors</v>
      </c>
    </row>
    <row r="8531" spans="1:13" x14ac:dyDescent="0.25">
      <c r="A8531" s="1" t="s">
        <v>5905</v>
      </c>
      <c r="B8531" s="2">
        <v>41948</v>
      </c>
      <c r="C8531" s="2">
        <v>41953</v>
      </c>
      <c r="D8531" s="1" t="s">
        <v>19</v>
      </c>
      <c r="E8531" s="1" t="s">
        <v>1655</v>
      </c>
      <c r="F8531" s="1" t="s">
        <v>3928</v>
      </c>
      <c r="G8531">
        <v>20.04</v>
      </c>
      <c r="H8531">
        <v>6</v>
      </c>
      <c r="I8531">
        <v>0</v>
      </c>
      <c r="J8531">
        <v>8.8176000000000005</v>
      </c>
      <c r="K8531" t="str">
        <f>INDEX(product!B:B,MATCH('TABELA TOTAL'!$F6685,product!A:A,0))</f>
        <v>Furniture</v>
      </c>
      <c r="L8531" t="str">
        <f>INDEX(product!C:C,MATCH(F8531,product!A:A,))</f>
        <v>Furnishings</v>
      </c>
      <c r="M8531" t="str">
        <f>INDEX(product!D:D,MATCH(F8531,product!A:A,))</f>
        <v>OIC Stacking Trays</v>
      </c>
    </row>
    <row r="8532" spans="1:13" x14ac:dyDescent="0.25">
      <c r="A8532" s="1" t="s">
        <v>6970</v>
      </c>
      <c r="B8532" s="2">
        <v>41948</v>
      </c>
      <c r="C8532" s="2">
        <v>41953</v>
      </c>
      <c r="D8532" s="1" t="s">
        <v>19</v>
      </c>
      <c r="E8532" s="1" t="s">
        <v>1127</v>
      </c>
      <c r="F8532" s="1" t="s">
        <v>3248</v>
      </c>
      <c r="G8532">
        <v>47.79</v>
      </c>
      <c r="H8532">
        <v>3</v>
      </c>
      <c r="I8532">
        <v>0</v>
      </c>
      <c r="J8532">
        <v>16.2486</v>
      </c>
      <c r="K8532" t="str">
        <f>INDEX(product!B:B,MATCH('TABELA TOTAL'!$F8684,product!A:A,0))</f>
        <v>Technology</v>
      </c>
      <c r="L8532" t="str">
        <f>INDEX(product!C:C,MATCH(F8532,product!A:A,))</f>
        <v>Accessories</v>
      </c>
      <c r="M8532" t="str">
        <f>INDEX(product!D:D,MATCH(F8532,product!A:A,))</f>
        <v>Maxell 4.7GB DVD-RW 3/Pack</v>
      </c>
    </row>
    <row r="8533" spans="1:13" x14ac:dyDescent="0.25">
      <c r="A8533" s="1" t="s">
        <v>7544</v>
      </c>
      <c r="B8533" s="2">
        <v>41948</v>
      </c>
      <c r="C8533" s="2">
        <v>41953</v>
      </c>
      <c r="D8533" s="1" t="s">
        <v>19</v>
      </c>
      <c r="E8533" s="1" t="s">
        <v>881</v>
      </c>
      <c r="F8533" s="1" t="s">
        <v>3071</v>
      </c>
      <c r="G8533">
        <v>273.56799999999998</v>
      </c>
      <c r="H8533">
        <v>2</v>
      </c>
      <c r="I8533">
        <v>0.2</v>
      </c>
      <c r="J8533">
        <v>-34.195999999999998</v>
      </c>
      <c r="K8533" t="str">
        <f>INDEX(product!B:B,MATCH('TABELA TOTAL'!$F9712,product!A:A,0))</f>
        <v>Office Supplies</v>
      </c>
      <c r="L8533" t="str">
        <f>INDEX(product!C:C,MATCH(F8533,product!A:A,))</f>
        <v>Furnishings</v>
      </c>
      <c r="M8533" t="str">
        <f>INDEX(product!D:D,MATCH(F8533,product!A:A,))</f>
        <v>Tenex Antistatic Computer Chair Mats</v>
      </c>
    </row>
    <row r="8534" spans="1:13" x14ac:dyDescent="0.25">
      <c r="A8534" s="1" t="s">
        <v>7544</v>
      </c>
      <c r="B8534" s="2">
        <v>41948</v>
      </c>
      <c r="C8534" s="2">
        <v>41953</v>
      </c>
      <c r="D8534" s="1" t="s">
        <v>19</v>
      </c>
      <c r="E8534" s="1" t="s">
        <v>881</v>
      </c>
      <c r="F8534" s="1" t="s">
        <v>1498</v>
      </c>
      <c r="G8534">
        <v>13.194000000000001</v>
      </c>
      <c r="H8534">
        <v>2</v>
      </c>
      <c r="I8534">
        <v>0.7</v>
      </c>
      <c r="J8534">
        <v>-8.7959999999999994</v>
      </c>
      <c r="K8534" t="str">
        <f>INDEX(product!B:B,MATCH('TABELA TOTAL'!$F9713,product!A:A,0))</f>
        <v>Office Supplies</v>
      </c>
      <c r="L8534" t="str">
        <f>INDEX(product!C:C,MATCH(F8534,product!A:A,))</f>
        <v>Binders</v>
      </c>
      <c r="M8534" t="str">
        <f>INDEX(product!D:D,MATCH(F8534,product!A:A,))</f>
        <v>Wilson Jones Legal Size Ring Binders</v>
      </c>
    </row>
    <row r="8535" spans="1:13" x14ac:dyDescent="0.25">
      <c r="A8535" s="1" t="s">
        <v>7544</v>
      </c>
      <c r="B8535" s="2">
        <v>41948</v>
      </c>
      <c r="C8535" s="2">
        <v>41953</v>
      </c>
      <c r="D8535" s="1" t="s">
        <v>19</v>
      </c>
      <c r="E8535" s="1" t="s">
        <v>881</v>
      </c>
      <c r="F8535" s="1" t="s">
        <v>1924</v>
      </c>
      <c r="G8535">
        <v>1080.096</v>
      </c>
      <c r="H8535">
        <v>6</v>
      </c>
      <c r="I8535">
        <v>0.2</v>
      </c>
      <c r="J8535">
        <v>-94.508399999999995</v>
      </c>
      <c r="K8535" t="str">
        <f>INDEX(product!B:B,MATCH('TABELA TOTAL'!$F9714,product!A:A,0))</f>
        <v>Office Supplies</v>
      </c>
      <c r="L8535" t="str">
        <f>INDEX(product!C:C,MATCH(F8535,product!A:A,))</f>
        <v>Storage</v>
      </c>
      <c r="M8535" t="str">
        <f>INDEX(product!D:D,MATCH(F8535,product!A:A,))</f>
        <v>Tennsco Double-Tier Lockers</v>
      </c>
    </row>
    <row r="8536" spans="1:13" x14ac:dyDescent="0.25">
      <c r="A8536" s="1" t="s">
        <v>7544</v>
      </c>
      <c r="B8536" s="2">
        <v>41948</v>
      </c>
      <c r="C8536" s="2">
        <v>41953</v>
      </c>
      <c r="D8536" s="1" t="s">
        <v>19</v>
      </c>
      <c r="E8536" s="1" t="s">
        <v>881</v>
      </c>
      <c r="F8536" s="1" t="s">
        <v>1129</v>
      </c>
      <c r="G8536">
        <v>51.56</v>
      </c>
      <c r="H8536">
        <v>5</v>
      </c>
      <c r="I8536">
        <v>0.2</v>
      </c>
      <c r="J8536">
        <v>-6.4450000000000003</v>
      </c>
      <c r="K8536" t="str">
        <f>INDEX(product!B:B,MATCH('TABELA TOTAL'!$F9715,product!A:A,0))</f>
        <v>Office Supplies</v>
      </c>
      <c r="L8536" t="str">
        <f>INDEX(product!C:C,MATCH(F8536,product!A:A,))</f>
        <v>Accessories</v>
      </c>
      <c r="M8536" t="str">
        <f>INDEX(product!D:D,MATCH(F8536,product!A:A,))</f>
        <v>Sony 16GB Class 10 Micro SDHC R40 Memory Card</v>
      </c>
    </row>
    <row r="8537" spans="1:13" x14ac:dyDescent="0.25">
      <c r="A8537" s="1" t="s">
        <v>7544</v>
      </c>
      <c r="B8537" s="2">
        <v>41948</v>
      </c>
      <c r="C8537" s="2">
        <v>41953</v>
      </c>
      <c r="D8537" s="1" t="s">
        <v>19</v>
      </c>
      <c r="E8537" s="1" t="s">
        <v>881</v>
      </c>
      <c r="F8537" s="1" t="s">
        <v>3094</v>
      </c>
      <c r="G8537">
        <v>58.415999999999997</v>
      </c>
      <c r="H8537">
        <v>2</v>
      </c>
      <c r="I8537">
        <v>0.2</v>
      </c>
      <c r="J8537">
        <v>16.794599999999999</v>
      </c>
      <c r="K8537" t="str">
        <f>INDEX(product!B:B,MATCH('TABELA TOTAL'!$F9716,product!A:A,0))</f>
        <v>Office Supplies</v>
      </c>
      <c r="L8537" t="str">
        <f>INDEX(product!C:C,MATCH(F8537,product!A:A,))</f>
        <v>Accessories</v>
      </c>
      <c r="M8537" t="str">
        <f>INDEX(product!D:D,MATCH(F8537,product!A:A,))</f>
        <v>Memorex Micro Travel Drive 32 GB</v>
      </c>
    </row>
    <row r="8538" spans="1:13" x14ac:dyDescent="0.25">
      <c r="A8538" s="1" t="s">
        <v>7585</v>
      </c>
      <c r="B8538" s="2">
        <v>41948</v>
      </c>
      <c r="C8538" s="2">
        <v>41948</v>
      </c>
      <c r="D8538" s="1" t="s">
        <v>654</v>
      </c>
      <c r="E8538" s="1" t="s">
        <v>5331</v>
      </c>
      <c r="F8538" s="1" t="s">
        <v>2582</v>
      </c>
      <c r="G8538">
        <v>149.9</v>
      </c>
      <c r="H8538">
        <v>5</v>
      </c>
      <c r="I8538">
        <v>0</v>
      </c>
      <c r="J8538">
        <v>40.472999999999999</v>
      </c>
      <c r="K8538" t="str">
        <f>INDEX(product!B:B,MATCH('TABELA TOTAL'!$F9788,product!A:A,0))</f>
        <v>Office Supplies</v>
      </c>
      <c r="L8538" t="str">
        <f>INDEX(product!C:C,MATCH(F8538,product!A:A,))</f>
        <v>Chairs</v>
      </c>
      <c r="M8538" t="str">
        <f>INDEX(product!D:D,MATCH(F8538,product!A:A,))</f>
        <v>Global Stack Chair with Arms, Black</v>
      </c>
    </row>
    <row r="8539" spans="1:13" x14ac:dyDescent="0.25">
      <c r="A8539" s="1" t="s">
        <v>584</v>
      </c>
      <c r="B8539" s="2">
        <v>41947</v>
      </c>
      <c r="C8539" s="2">
        <v>41952</v>
      </c>
      <c r="D8539" s="1" t="s">
        <v>19</v>
      </c>
      <c r="E8539" s="1" t="s">
        <v>585</v>
      </c>
      <c r="F8539" s="1" t="s">
        <v>586</v>
      </c>
      <c r="G8539">
        <v>135.88200000000001</v>
      </c>
      <c r="H8539">
        <v>1</v>
      </c>
      <c r="I8539">
        <v>0.1</v>
      </c>
      <c r="J8539">
        <v>24.1568</v>
      </c>
      <c r="K8539" t="str">
        <f>INDEX(product!B:B,MATCH('TABELA TOTAL'!$F319,product!A:A,0))</f>
        <v>Office Supplies</v>
      </c>
      <c r="L8539" t="str">
        <f>INDEX(product!C:C,MATCH(F8539,product!A:A,))</f>
        <v>Chairs</v>
      </c>
      <c r="M8539" t="str">
        <f>INDEX(product!D:D,MATCH(F8539,product!A:A,))</f>
        <v>DMI Arturo Collection Mission-style Design Wood Chair</v>
      </c>
    </row>
    <row r="8540" spans="1:13" x14ac:dyDescent="0.25">
      <c r="A8540" s="1" t="s">
        <v>584</v>
      </c>
      <c r="B8540" s="2">
        <v>41947</v>
      </c>
      <c r="C8540" s="2">
        <v>41952</v>
      </c>
      <c r="D8540" s="1" t="s">
        <v>19</v>
      </c>
      <c r="E8540" s="1" t="s">
        <v>585</v>
      </c>
      <c r="F8540" s="1" t="s">
        <v>587</v>
      </c>
      <c r="G8540">
        <v>3991.98</v>
      </c>
      <c r="H8540">
        <v>2</v>
      </c>
      <c r="I8540">
        <v>0</v>
      </c>
      <c r="J8540">
        <v>1995.99</v>
      </c>
      <c r="K8540" t="str">
        <f>INDEX(product!B:B,MATCH('TABELA TOTAL'!$F320,product!A:A,0))</f>
        <v>Technology</v>
      </c>
      <c r="L8540" t="str">
        <f>INDEX(product!C:C,MATCH(F8540,product!A:A,))</f>
        <v>Machines</v>
      </c>
      <c r="M8540" t="str">
        <f>INDEX(product!D:D,MATCH(F8540,product!A:A,))</f>
        <v>Canon imageCLASS MF7460 Monochrome Digital Laser Multifunction Copier</v>
      </c>
    </row>
    <row r="8541" spans="1:13" x14ac:dyDescent="0.25">
      <c r="A8541" s="1" t="s">
        <v>584</v>
      </c>
      <c r="B8541" s="2">
        <v>41947</v>
      </c>
      <c r="C8541" s="2">
        <v>41952</v>
      </c>
      <c r="D8541" s="1" t="s">
        <v>19</v>
      </c>
      <c r="E8541" s="1" t="s">
        <v>585</v>
      </c>
      <c r="F8541" s="1" t="s">
        <v>91</v>
      </c>
      <c r="G8541">
        <v>275.94</v>
      </c>
      <c r="H8541">
        <v>6</v>
      </c>
      <c r="I8541">
        <v>0</v>
      </c>
      <c r="J8541">
        <v>80.022599999999997</v>
      </c>
      <c r="K8541" t="str">
        <f>INDEX(product!B:B,MATCH('TABELA TOTAL'!$F321,product!A:A,0))</f>
        <v>Office Supplies</v>
      </c>
      <c r="L8541" t="str">
        <f>INDEX(product!C:C,MATCH(F8541,product!A:A,))</f>
        <v>Phones</v>
      </c>
      <c r="M8541" t="str">
        <f>INDEX(product!D:D,MATCH(F8541,product!A:A,))</f>
        <v>Panasonic Kx-TS550</v>
      </c>
    </row>
    <row r="8542" spans="1:13" x14ac:dyDescent="0.25">
      <c r="A8542" s="1" t="s">
        <v>584</v>
      </c>
      <c r="B8542" s="2">
        <v>41947</v>
      </c>
      <c r="C8542" s="2">
        <v>41952</v>
      </c>
      <c r="D8542" s="1" t="s">
        <v>19</v>
      </c>
      <c r="E8542" s="1" t="s">
        <v>585</v>
      </c>
      <c r="F8542" s="1" t="s">
        <v>588</v>
      </c>
      <c r="G8542">
        <v>360</v>
      </c>
      <c r="H8542">
        <v>4</v>
      </c>
      <c r="I8542">
        <v>0</v>
      </c>
      <c r="J8542">
        <v>129.6</v>
      </c>
      <c r="K8542" t="str">
        <f>INDEX(product!B:B,MATCH('TABELA TOTAL'!$F322,product!A:A,0))</f>
        <v>Office Supplies</v>
      </c>
      <c r="L8542" t="str">
        <f>INDEX(product!C:C,MATCH(F8542,product!A:A,))</f>
        <v>Accessories</v>
      </c>
      <c r="M8542" t="str">
        <f>INDEX(product!D:D,MATCH(F8542,product!A:A,))</f>
        <v>NETGEAR N750 Dual Band Wi-Fi Gigabit Router</v>
      </c>
    </row>
    <row r="8543" spans="1:13" x14ac:dyDescent="0.25">
      <c r="A8543" s="1" t="s">
        <v>584</v>
      </c>
      <c r="B8543" s="2">
        <v>41947</v>
      </c>
      <c r="C8543" s="2">
        <v>41952</v>
      </c>
      <c r="D8543" s="1" t="s">
        <v>19</v>
      </c>
      <c r="E8543" s="1" t="s">
        <v>585</v>
      </c>
      <c r="F8543" s="1" t="s">
        <v>259</v>
      </c>
      <c r="G8543">
        <v>43.57</v>
      </c>
      <c r="H8543">
        <v>1</v>
      </c>
      <c r="I8543">
        <v>0</v>
      </c>
      <c r="J8543">
        <v>13.071</v>
      </c>
      <c r="K8543" t="str">
        <f>INDEX(product!B:B,MATCH('TABELA TOTAL'!$F323,product!A:A,0))</f>
        <v>Furniture</v>
      </c>
      <c r="L8543" t="str">
        <f>INDEX(product!C:C,MATCH(F8543,product!A:A,))</f>
        <v>Storage</v>
      </c>
      <c r="M8543" t="str">
        <f>INDEX(product!D:D,MATCH(F8543,product!A:A,))</f>
        <v>Trav-L-File Heavy-Duty Shuttle II, Black</v>
      </c>
    </row>
    <row r="8544" spans="1:13" x14ac:dyDescent="0.25">
      <c r="A8544" s="1" t="s">
        <v>3419</v>
      </c>
      <c r="B8544" s="2">
        <v>41947</v>
      </c>
      <c r="C8544" s="2">
        <v>41951</v>
      </c>
      <c r="D8544" s="1" t="s">
        <v>11</v>
      </c>
      <c r="E8544" s="1" t="s">
        <v>99</v>
      </c>
      <c r="F8544" s="1" t="s">
        <v>426</v>
      </c>
      <c r="G8544">
        <v>8.3759999999999994</v>
      </c>
      <c r="H8544">
        <v>3</v>
      </c>
      <c r="I8544">
        <v>0.2</v>
      </c>
      <c r="J8544">
        <v>2.7222</v>
      </c>
      <c r="K8544" t="str">
        <f>INDEX(product!B:B,MATCH('TABELA TOTAL'!$F2722,product!A:A,0))</f>
        <v>Office Supplies</v>
      </c>
      <c r="L8544" t="str">
        <f>INDEX(product!C:C,MATCH(F8544,product!A:A,))</f>
        <v>Fasteners</v>
      </c>
      <c r="M8544" t="str">
        <f>INDEX(product!D:D,MATCH(F8544,product!A:A,))</f>
        <v>OIC Bulk Pack Metal Binder Clips</v>
      </c>
    </row>
    <row r="8545" spans="1:13" x14ac:dyDescent="0.25">
      <c r="A8545" s="1" t="s">
        <v>3419</v>
      </c>
      <c r="B8545" s="2">
        <v>41947</v>
      </c>
      <c r="C8545" s="2">
        <v>41951</v>
      </c>
      <c r="D8545" s="1" t="s">
        <v>11</v>
      </c>
      <c r="E8545" s="1" t="s">
        <v>99</v>
      </c>
      <c r="F8545" s="1" t="s">
        <v>2008</v>
      </c>
      <c r="G8545">
        <v>58.24</v>
      </c>
      <c r="H8545">
        <v>5</v>
      </c>
      <c r="I8545">
        <v>0.2</v>
      </c>
      <c r="J8545">
        <v>5.0960000000000001</v>
      </c>
      <c r="K8545" t="str">
        <f>INDEX(product!B:B,MATCH('TABELA TOTAL'!$F2723,product!A:A,0))</f>
        <v>Office Supplies</v>
      </c>
      <c r="L8545" t="str">
        <f>INDEX(product!C:C,MATCH(F8545,product!A:A,))</f>
        <v>Appliances</v>
      </c>
      <c r="M8545" t="str">
        <f>INDEX(product!D:D,MATCH(F8545,product!A:A,))</f>
        <v>Acco 6 Outlet Guardian Premium Surge Suppressor</v>
      </c>
    </row>
    <row r="8546" spans="1:13" x14ac:dyDescent="0.25">
      <c r="A8546" s="1" t="s">
        <v>3435</v>
      </c>
      <c r="B8546" s="2">
        <v>41947</v>
      </c>
      <c r="C8546" s="2">
        <v>41951</v>
      </c>
      <c r="D8546" s="1" t="s">
        <v>19</v>
      </c>
      <c r="E8546" s="1" t="s">
        <v>3436</v>
      </c>
      <c r="F8546" s="1" t="s">
        <v>3302</v>
      </c>
      <c r="G8546">
        <v>35.340000000000003</v>
      </c>
      <c r="H8546">
        <v>2</v>
      </c>
      <c r="I8546">
        <v>0</v>
      </c>
      <c r="J8546">
        <v>13.4292</v>
      </c>
      <c r="K8546" t="str">
        <f>INDEX(product!B:B,MATCH('TABELA TOTAL'!$F2744,product!A:A,0))</f>
        <v>Office Supplies</v>
      </c>
      <c r="L8546" t="str">
        <f>INDEX(product!C:C,MATCH(F8546,product!A:A,))</f>
        <v>Furnishings</v>
      </c>
      <c r="M8546" t="str">
        <f>INDEX(product!D:D,MATCH(F8546,product!A:A,))</f>
        <v>Executive Impressions 12" Wall Clock</v>
      </c>
    </row>
    <row r="8547" spans="1:13" x14ac:dyDescent="0.25">
      <c r="A8547" s="1" t="s">
        <v>4545</v>
      </c>
      <c r="B8547" s="2">
        <v>41947</v>
      </c>
      <c r="C8547" s="2">
        <v>41954</v>
      </c>
      <c r="D8547" s="1" t="s">
        <v>19</v>
      </c>
      <c r="E8547" s="1" t="s">
        <v>2884</v>
      </c>
      <c r="F8547" s="1" t="s">
        <v>2952</v>
      </c>
      <c r="G8547">
        <v>666.34400000000005</v>
      </c>
      <c r="H8547">
        <v>7</v>
      </c>
      <c r="I8547">
        <v>0.2</v>
      </c>
      <c r="J8547">
        <v>66.634399999999999</v>
      </c>
      <c r="K8547" t="str">
        <f>INDEX(product!B:B,MATCH('TABELA TOTAL'!$F4310,product!A:A,0))</f>
        <v>Office Supplies</v>
      </c>
      <c r="L8547" t="str">
        <f>INDEX(product!C:C,MATCH(F8547,product!A:A,))</f>
        <v>Phones</v>
      </c>
      <c r="M8547" t="str">
        <f>INDEX(product!D:D,MATCH(F8547,product!A:A,))</f>
        <v>Polycom SoundPoint Pro SE-225 Corded phone</v>
      </c>
    </row>
    <row r="8548" spans="1:13" x14ac:dyDescent="0.25">
      <c r="A8548" s="1" t="s">
        <v>4545</v>
      </c>
      <c r="B8548" s="2">
        <v>41947</v>
      </c>
      <c r="C8548" s="2">
        <v>41954</v>
      </c>
      <c r="D8548" s="1" t="s">
        <v>19</v>
      </c>
      <c r="E8548" s="1" t="s">
        <v>2884</v>
      </c>
      <c r="F8548" s="1" t="s">
        <v>733</v>
      </c>
      <c r="G8548">
        <v>573.72799999999995</v>
      </c>
      <c r="H8548">
        <v>4</v>
      </c>
      <c r="I8548">
        <v>0.2</v>
      </c>
      <c r="J8548">
        <v>-64.544399999999996</v>
      </c>
      <c r="K8548" t="str">
        <f>INDEX(product!B:B,MATCH('TABELA TOTAL'!$F4311,product!A:A,0))</f>
        <v>Furniture</v>
      </c>
      <c r="L8548" t="str">
        <f>INDEX(product!C:C,MATCH(F8548,product!A:A,))</f>
        <v>Tables</v>
      </c>
      <c r="M8548" t="str">
        <f>INDEX(product!D:D,MATCH(F8548,product!A:A,))</f>
        <v>Bevis Round Conference Table Top, X-Base</v>
      </c>
    </row>
    <row r="8549" spans="1:13" x14ac:dyDescent="0.25">
      <c r="A8549" s="1" t="s">
        <v>4545</v>
      </c>
      <c r="B8549" s="2">
        <v>41947</v>
      </c>
      <c r="C8549" s="2">
        <v>41954</v>
      </c>
      <c r="D8549" s="1" t="s">
        <v>19</v>
      </c>
      <c r="E8549" s="1" t="s">
        <v>2884</v>
      </c>
      <c r="F8549" s="1" t="s">
        <v>1296</v>
      </c>
      <c r="G8549">
        <v>21.936</v>
      </c>
      <c r="H8549">
        <v>3</v>
      </c>
      <c r="I8549">
        <v>0.2</v>
      </c>
      <c r="J8549">
        <v>8.2260000000000009</v>
      </c>
      <c r="K8549" t="str">
        <f>INDEX(product!B:B,MATCH('TABELA TOTAL'!$F4312,product!A:A,0))</f>
        <v>Office Supplies</v>
      </c>
      <c r="L8549" t="str">
        <f>INDEX(product!C:C,MATCH(F8549,product!A:A,))</f>
        <v>Binders</v>
      </c>
      <c r="M8549" t="str">
        <f>INDEX(product!D:D,MATCH(F8549,product!A:A,))</f>
        <v>Cardinal EasyOpen D-Ring Binders</v>
      </c>
    </row>
    <row r="8550" spans="1:13" x14ac:dyDescent="0.25">
      <c r="A8550" s="1" t="s">
        <v>4545</v>
      </c>
      <c r="B8550" s="2">
        <v>41947</v>
      </c>
      <c r="C8550" s="2">
        <v>41954</v>
      </c>
      <c r="D8550" s="1" t="s">
        <v>19</v>
      </c>
      <c r="E8550" s="1" t="s">
        <v>2884</v>
      </c>
      <c r="F8550" s="1" t="s">
        <v>3349</v>
      </c>
      <c r="G8550">
        <v>19.440000000000001</v>
      </c>
      <c r="H8550">
        <v>3</v>
      </c>
      <c r="I8550">
        <v>0</v>
      </c>
      <c r="J8550">
        <v>9.3312000000000008</v>
      </c>
      <c r="K8550" t="str">
        <f>INDEX(product!B:B,MATCH('TABELA TOTAL'!$F4313,product!A:A,0))</f>
        <v>Technology</v>
      </c>
      <c r="L8550" t="str">
        <f>INDEX(product!C:C,MATCH(F8550,product!A:A,))</f>
        <v>Paper</v>
      </c>
      <c r="M8550" t="str">
        <f>INDEX(product!D:D,MATCH(F8550,product!A:A,))</f>
        <v>Xerox 2000</v>
      </c>
    </row>
    <row r="8551" spans="1:13" x14ac:dyDescent="0.25">
      <c r="A8551" s="1" t="s">
        <v>4545</v>
      </c>
      <c r="B8551" s="2">
        <v>41947</v>
      </c>
      <c r="C8551" s="2">
        <v>41954</v>
      </c>
      <c r="D8551" s="1" t="s">
        <v>19</v>
      </c>
      <c r="E8551" s="1" t="s">
        <v>2884</v>
      </c>
      <c r="F8551" s="1" t="s">
        <v>4546</v>
      </c>
      <c r="G8551">
        <v>447.96800000000002</v>
      </c>
      <c r="H8551">
        <v>4</v>
      </c>
      <c r="I8551">
        <v>0.2</v>
      </c>
      <c r="J8551">
        <v>139.99</v>
      </c>
      <c r="K8551" t="str">
        <f>INDEX(product!B:B,MATCH('TABELA TOTAL'!$F4314,product!A:A,0))</f>
        <v>Office Supplies</v>
      </c>
      <c r="L8551" t="str">
        <f>INDEX(product!C:C,MATCH(F8551,product!A:A,))</f>
        <v>Machines</v>
      </c>
      <c r="M8551" t="str">
        <f>INDEX(product!D:D,MATCH(F8551,product!A:A,))</f>
        <v>Hewlett-Packard Deskjet D4360 Printer</v>
      </c>
    </row>
    <row r="8552" spans="1:13" x14ac:dyDescent="0.25">
      <c r="A8552" s="1" t="s">
        <v>4954</v>
      </c>
      <c r="B8552" s="2">
        <v>41947</v>
      </c>
      <c r="C8552" s="2">
        <v>41953</v>
      </c>
      <c r="D8552" s="1" t="s">
        <v>19</v>
      </c>
      <c r="E8552" s="1" t="s">
        <v>2074</v>
      </c>
      <c r="F8552" s="1" t="s">
        <v>3898</v>
      </c>
      <c r="G8552">
        <v>52.064</v>
      </c>
      <c r="H8552">
        <v>4</v>
      </c>
      <c r="I8552">
        <v>0.2</v>
      </c>
      <c r="J8552">
        <v>18.873200000000001</v>
      </c>
      <c r="K8552" t="str">
        <f>INDEX(product!B:B,MATCH('TABELA TOTAL'!$F4997,product!A:A,0))</f>
        <v>Office Supplies</v>
      </c>
      <c r="L8552" t="str">
        <f>INDEX(product!C:C,MATCH(F8552,product!A:A,))</f>
        <v>Binders</v>
      </c>
      <c r="M8552" t="str">
        <f>INDEX(product!D:D,MATCH(F8552,product!A:A,))</f>
        <v>Acco Flexible ACCOHIDE Square Ring Data Binder, Dark Blue, 11 1/2" X 14" 7/8"</v>
      </c>
    </row>
    <row r="8553" spans="1:13" x14ac:dyDescent="0.25">
      <c r="A8553" s="1" t="s">
        <v>5363</v>
      </c>
      <c r="B8553" s="2">
        <v>41947</v>
      </c>
      <c r="C8553" s="2">
        <v>41954</v>
      </c>
      <c r="D8553" s="1" t="s">
        <v>19</v>
      </c>
      <c r="E8553" s="1" t="s">
        <v>1143</v>
      </c>
      <c r="F8553" s="1" t="s">
        <v>280</v>
      </c>
      <c r="G8553">
        <v>2.94</v>
      </c>
      <c r="H8553">
        <v>1</v>
      </c>
      <c r="I8553">
        <v>0</v>
      </c>
      <c r="J8553">
        <v>0.79379999999999995</v>
      </c>
      <c r="K8553" t="str">
        <f>INDEX(product!B:B,MATCH('TABELA TOTAL'!$F5655,product!A:A,0))</f>
        <v>Technology</v>
      </c>
      <c r="L8553" t="str">
        <f>INDEX(product!C:C,MATCH(F8553,product!A:A,))</f>
        <v>Art</v>
      </c>
      <c r="M8553" t="str">
        <f>INDEX(product!D:D,MATCH(F8553,product!A:A,))</f>
        <v>Newell 343</v>
      </c>
    </row>
    <row r="8554" spans="1:13" x14ac:dyDescent="0.25">
      <c r="A8554" s="1" t="s">
        <v>4333</v>
      </c>
      <c r="B8554" s="2">
        <v>41946</v>
      </c>
      <c r="C8554" s="2">
        <v>41951</v>
      </c>
      <c r="D8554" s="1" t="s">
        <v>19</v>
      </c>
      <c r="E8554" s="1" t="s">
        <v>2212</v>
      </c>
      <c r="F8554" s="1" t="s">
        <v>3432</v>
      </c>
      <c r="G8554">
        <v>286.34399999999999</v>
      </c>
      <c r="H8554">
        <v>3</v>
      </c>
      <c r="I8554">
        <v>0.2</v>
      </c>
      <c r="J8554">
        <v>-64.427400000000006</v>
      </c>
      <c r="K8554" t="str">
        <f>INDEX(product!B:B,MATCH('TABELA TOTAL'!$F3992,product!A:A,0))</f>
        <v>Office Supplies</v>
      </c>
      <c r="L8554" t="str">
        <f>INDEX(product!C:C,MATCH(F8554,product!A:A,))</f>
        <v>Supplies</v>
      </c>
      <c r="M8554" t="str">
        <f>INDEX(product!D:D,MATCH(F8554,product!A:A,))</f>
        <v>Compact Automatic Electric Letter Opener</v>
      </c>
    </row>
    <row r="8555" spans="1:13" x14ac:dyDescent="0.25">
      <c r="A8555" s="1" t="s">
        <v>4818</v>
      </c>
      <c r="B8555" s="2">
        <v>41946</v>
      </c>
      <c r="C8555" s="2">
        <v>41950</v>
      </c>
      <c r="D8555" s="1" t="s">
        <v>19</v>
      </c>
      <c r="E8555" s="1" t="s">
        <v>3128</v>
      </c>
      <c r="F8555" s="1" t="s">
        <v>941</v>
      </c>
      <c r="G8555">
        <v>783.96</v>
      </c>
      <c r="H8555">
        <v>4</v>
      </c>
      <c r="I8555">
        <v>0</v>
      </c>
      <c r="J8555">
        <v>219.50880000000001</v>
      </c>
      <c r="K8555" t="str">
        <f>INDEX(product!B:B,MATCH('TABELA TOTAL'!$F4760,product!A:A,0))</f>
        <v>Office Supplies</v>
      </c>
      <c r="L8555" t="str">
        <f>INDEX(product!C:C,MATCH(F8555,product!A:A,))</f>
        <v>Phones</v>
      </c>
      <c r="M8555" t="str">
        <f>INDEX(product!D:D,MATCH(F8555,product!A:A,))</f>
        <v>Panasonic KX-TG9471B</v>
      </c>
    </row>
    <row r="8556" spans="1:13" x14ac:dyDescent="0.25">
      <c r="A8556" s="1" t="s">
        <v>4818</v>
      </c>
      <c r="B8556" s="2">
        <v>41946</v>
      </c>
      <c r="C8556" s="2">
        <v>41950</v>
      </c>
      <c r="D8556" s="1" t="s">
        <v>19</v>
      </c>
      <c r="E8556" s="1" t="s">
        <v>3128</v>
      </c>
      <c r="F8556" s="1" t="s">
        <v>2166</v>
      </c>
      <c r="G8556">
        <v>48.896000000000001</v>
      </c>
      <c r="H8556">
        <v>2</v>
      </c>
      <c r="I8556">
        <v>0.2</v>
      </c>
      <c r="J8556">
        <v>18.335999999999999</v>
      </c>
      <c r="K8556" t="str">
        <f>INDEX(product!B:B,MATCH('TABELA TOTAL'!$F4761,product!A:A,0))</f>
        <v>Office Supplies</v>
      </c>
      <c r="L8556" t="str">
        <f>INDEX(product!C:C,MATCH(F8556,product!A:A,))</f>
        <v>Binders</v>
      </c>
      <c r="M8556" t="str">
        <f>INDEX(product!D:D,MATCH(F8556,product!A:A,))</f>
        <v>Surelock Post Binders</v>
      </c>
    </row>
    <row r="8557" spans="1:13" x14ac:dyDescent="0.25">
      <c r="A8557" s="1" t="s">
        <v>4818</v>
      </c>
      <c r="B8557" s="2">
        <v>41946</v>
      </c>
      <c r="C8557" s="2">
        <v>41950</v>
      </c>
      <c r="D8557" s="1" t="s">
        <v>19</v>
      </c>
      <c r="E8557" s="1" t="s">
        <v>3128</v>
      </c>
      <c r="F8557" s="1" t="s">
        <v>1450</v>
      </c>
      <c r="G8557">
        <v>7.8559999999999999</v>
      </c>
      <c r="H8557">
        <v>2</v>
      </c>
      <c r="I8557">
        <v>0.2</v>
      </c>
      <c r="J8557">
        <v>2.8477999999999999</v>
      </c>
      <c r="K8557" t="str">
        <f>INDEX(product!B:B,MATCH('TABELA TOTAL'!$F4762,product!A:A,0))</f>
        <v>Office Supplies</v>
      </c>
      <c r="L8557" t="str">
        <f>INDEX(product!C:C,MATCH(F8557,product!A:A,))</f>
        <v>Binders</v>
      </c>
      <c r="M8557" t="str">
        <f>INDEX(product!D:D,MATCH(F8557,product!A:A,))</f>
        <v>Acco Pressboard Covers with Storage Hooks, 14 7/8" x 11", Light Blue</v>
      </c>
    </row>
    <row r="8558" spans="1:13" x14ac:dyDescent="0.25">
      <c r="A8558" s="1" t="s">
        <v>5387</v>
      </c>
      <c r="B8558" s="2">
        <v>41946</v>
      </c>
      <c r="C8558" s="2">
        <v>41951</v>
      </c>
      <c r="D8558" s="1" t="s">
        <v>19</v>
      </c>
      <c r="E8558" s="1" t="s">
        <v>1147</v>
      </c>
      <c r="F8558" s="1" t="s">
        <v>4098</v>
      </c>
      <c r="G8558">
        <v>11.64</v>
      </c>
      <c r="H8558">
        <v>3</v>
      </c>
      <c r="I8558">
        <v>0</v>
      </c>
      <c r="J8558">
        <v>3.3755999999999999</v>
      </c>
      <c r="K8558" t="str">
        <f>INDEX(product!B:B,MATCH('TABELA TOTAL'!$F5707,product!A:A,0))</f>
        <v>Office Supplies</v>
      </c>
      <c r="L8558" t="str">
        <f>INDEX(product!C:C,MATCH(F8558,product!A:A,))</f>
        <v>Supplies</v>
      </c>
      <c r="M8558" t="str">
        <f>INDEX(product!D:D,MATCH(F8558,product!A:A,))</f>
        <v>Acme Kleen Earth Office Shears</v>
      </c>
    </row>
    <row r="8559" spans="1:13" x14ac:dyDescent="0.25">
      <c r="A8559" s="1" t="s">
        <v>5697</v>
      </c>
      <c r="B8559" s="2">
        <v>41946</v>
      </c>
      <c r="C8559" s="2">
        <v>41951</v>
      </c>
      <c r="D8559" s="1" t="s">
        <v>19</v>
      </c>
      <c r="E8559" s="1" t="s">
        <v>1086</v>
      </c>
      <c r="F8559" s="1" t="s">
        <v>1780</v>
      </c>
      <c r="G8559">
        <v>3.488</v>
      </c>
      <c r="H8559">
        <v>2</v>
      </c>
      <c r="I8559">
        <v>0.2</v>
      </c>
      <c r="J8559">
        <v>1.1772</v>
      </c>
      <c r="K8559" t="str">
        <f>INDEX(product!B:B,MATCH('TABELA TOTAL'!$F6267,product!A:A,0))</f>
        <v>Technology</v>
      </c>
      <c r="L8559" t="str">
        <f>INDEX(product!C:C,MATCH(F8559,product!A:A,))</f>
        <v>Paper</v>
      </c>
      <c r="M8559" t="str">
        <f>INDEX(product!D:D,MATCH(F8559,product!A:A,))</f>
        <v>Ampad Evidence Wirebond Steno Books, 6" x 9"</v>
      </c>
    </row>
    <row r="8560" spans="1:13" x14ac:dyDescent="0.25">
      <c r="A8560" s="1" t="s">
        <v>5697</v>
      </c>
      <c r="B8560" s="2">
        <v>41946</v>
      </c>
      <c r="C8560" s="2">
        <v>41951</v>
      </c>
      <c r="D8560" s="1" t="s">
        <v>19</v>
      </c>
      <c r="E8560" s="1" t="s">
        <v>1086</v>
      </c>
      <c r="F8560" s="1" t="s">
        <v>1415</v>
      </c>
      <c r="G8560">
        <v>143.85599999999999</v>
      </c>
      <c r="H8560">
        <v>9</v>
      </c>
      <c r="I8560">
        <v>0.2</v>
      </c>
      <c r="J8560">
        <v>48.551400000000001</v>
      </c>
      <c r="K8560" t="str">
        <f>INDEX(product!B:B,MATCH('TABELA TOTAL'!$F6268,product!A:A,0))</f>
        <v>Furniture</v>
      </c>
      <c r="L8560" t="str">
        <f>INDEX(product!C:C,MATCH(F8560,product!A:A,))</f>
        <v>Paper</v>
      </c>
      <c r="M8560" t="str">
        <f>INDEX(product!D:D,MATCH(F8560,product!A:A,))</f>
        <v>Xerox 1884</v>
      </c>
    </row>
    <row r="8561" spans="1:13" x14ac:dyDescent="0.25">
      <c r="A8561" s="1" t="s">
        <v>5785</v>
      </c>
      <c r="B8561" s="2">
        <v>41946</v>
      </c>
      <c r="C8561" s="2">
        <v>41950</v>
      </c>
      <c r="D8561" s="1" t="s">
        <v>19</v>
      </c>
      <c r="E8561" s="1" t="s">
        <v>566</v>
      </c>
      <c r="F8561" s="1" t="s">
        <v>1511</v>
      </c>
      <c r="G8561">
        <v>25.984000000000002</v>
      </c>
      <c r="H8561">
        <v>2</v>
      </c>
      <c r="I8561">
        <v>0.2</v>
      </c>
      <c r="J8561">
        <v>-1.6240000000000001</v>
      </c>
      <c r="K8561" t="str">
        <f>INDEX(product!B:B,MATCH('TABELA TOTAL'!$F6431,product!A:A,0))</f>
        <v>Office Supplies</v>
      </c>
      <c r="L8561" t="str">
        <f>INDEX(product!C:C,MATCH(F8561,product!A:A,))</f>
        <v>Storage</v>
      </c>
      <c r="M8561" t="str">
        <f>INDEX(product!D:D,MATCH(F8561,product!A:A,))</f>
        <v>Acco Perma 4000 Stacking Storage Drawers</v>
      </c>
    </row>
    <row r="8562" spans="1:13" x14ac:dyDescent="0.25">
      <c r="A8562" s="1" t="s">
        <v>5785</v>
      </c>
      <c r="B8562" s="2">
        <v>41946</v>
      </c>
      <c r="C8562" s="2">
        <v>41950</v>
      </c>
      <c r="D8562" s="1" t="s">
        <v>19</v>
      </c>
      <c r="E8562" s="1" t="s">
        <v>566</v>
      </c>
      <c r="F8562" s="1" t="s">
        <v>240</v>
      </c>
      <c r="G8562">
        <v>945.03599999999994</v>
      </c>
      <c r="H8562">
        <v>6</v>
      </c>
      <c r="I8562">
        <v>0.4</v>
      </c>
      <c r="J8562">
        <v>-299.26139999999998</v>
      </c>
      <c r="K8562" t="str">
        <f>INDEX(product!B:B,MATCH('TABELA TOTAL'!$F6432,product!A:A,0))</f>
        <v>Furniture</v>
      </c>
      <c r="L8562" t="str">
        <f>INDEX(product!C:C,MATCH(F8562,product!A:A,))</f>
        <v>Tables</v>
      </c>
      <c r="M8562" t="str">
        <f>INDEX(product!D:D,MATCH(F8562,product!A:A,))</f>
        <v>Hon Racetrack Conference Tables</v>
      </c>
    </row>
    <row r="8563" spans="1:13" x14ac:dyDescent="0.25">
      <c r="A8563" s="1" t="s">
        <v>5785</v>
      </c>
      <c r="B8563" s="2">
        <v>41946</v>
      </c>
      <c r="C8563" s="2">
        <v>41950</v>
      </c>
      <c r="D8563" s="1" t="s">
        <v>19</v>
      </c>
      <c r="E8563" s="1" t="s">
        <v>566</v>
      </c>
      <c r="F8563" s="1" t="s">
        <v>2989</v>
      </c>
      <c r="G8563">
        <v>14.301</v>
      </c>
      <c r="H8563">
        <v>7</v>
      </c>
      <c r="I8563">
        <v>0.7</v>
      </c>
      <c r="J8563">
        <v>-10.487399999999999</v>
      </c>
      <c r="K8563" t="str">
        <f>INDEX(product!B:B,MATCH('TABELA TOTAL'!$F6433,product!A:A,0))</f>
        <v>Technology</v>
      </c>
      <c r="L8563" t="str">
        <f>INDEX(product!C:C,MATCH(F8563,product!A:A,))</f>
        <v>Binders</v>
      </c>
      <c r="M8563" t="str">
        <f>INDEX(product!D:D,MATCH(F8563,product!A:A,))</f>
        <v>Avery Self-Adhesive Photo Pockets for Polaroid Photos</v>
      </c>
    </row>
    <row r="8564" spans="1:13" x14ac:dyDescent="0.25">
      <c r="A8564" s="1" t="s">
        <v>5785</v>
      </c>
      <c r="B8564" s="2">
        <v>41946</v>
      </c>
      <c r="C8564" s="2">
        <v>41950</v>
      </c>
      <c r="D8564" s="1" t="s">
        <v>19</v>
      </c>
      <c r="E8564" s="1" t="s">
        <v>566</v>
      </c>
      <c r="F8564" s="1" t="s">
        <v>3071</v>
      </c>
      <c r="G8564">
        <v>410.35199999999998</v>
      </c>
      <c r="H8564">
        <v>3</v>
      </c>
      <c r="I8564">
        <v>0.2</v>
      </c>
      <c r="J8564">
        <v>-51.293999999999997</v>
      </c>
      <c r="K8564" t="str">
        <f>INDEX(product!B:B,MATCH('TABELA TOTAL'!$F6434,product!A:A,0))</f>
        <v>Furniture</v>
      </c>
      <c r="L8564" t="str">
        <f>INDEX(product!C:C,MATCH(F8564,product!A:A,))</f>
        <v>Furnishings</v>
      </c>
      <c r="M8564" t="str">
        <f>INDEX(product!D:D,MATCH(F8564,product!A:A,))</f>
        <v>Tenex Antistatic Computer Chair Mats</v>
      </c>
    </row>
    <row r="8565" spans="1:13" x14ac:dyDescent="0.25">
      <c r="A8565" s="1" t="s">
        <v>7130</v>
      </c>
      <c r="B8565" s="2">
        <v>41946</v>
      </c>
      <c r="C8565" s="2">
        <v>41948</v>
      </c>
      <c r="D8565" s="1" t="s">
        <v>11</v>
      </c>
      <c r="E8565" s="1" t="s">
        <v>3527</v>
      </c>
      <c r="F8565" s="1" t="s">
        <v>1265</v>
      </c>
      <c r="G8565">
        <v>5.76</v>
      </c>
      <c r="H8565">
        <v>2</v>
      </c>
      <c r="I8565">
        <v>0</v>
      </c>
      <c r="J8565">
        <v>2.8224</v>
      </c>
      <c r="K8565" t="str">
        <f>INDEX(product!B:B,MATCH('TABELA TOTAL'!$F8980,product!A:A,0))</f>
        <v>Office Supplies</v>
      </c>
      <c r="L8565" t="str">
        <f>INDEX(product!C:C,MATCH(F8565,product!A:A,))</f>
        <v>Binders</v>
      </c>
      <c r="M8565" t="str">
        <f>INDEX(product!D:D,MATCH(F8565,product!A:A,))</f>
        <v>Avery Durable Binders</v>
      </c>
    </row>
    <row r="8566" spans="1:13" x14ac:dyDescent="0.25">
      <c r="A8566" s="1" t="s">
        <v>7191</v>
      </c>
      <c r="B8566" s="2">
        <v>41946</v>
      </c>
      <c r="C8566" s="2">
        <v>41950</v>
      </c>
      <c r="D8566" s="1" t="s">
        <v>19</v>
      </c>
      <c r="E8566" s="1" t="s">
        <v>301</v>
      </c>
      <c r="F8566" s="1" t="s">
        <v>2325</v>
      </c>
      <c r="G8566">
        <v>89.97</v>
      </c>
      <c r="H8566">
        <v>3</v>
      </c>
      <c r="I8566">
        <v>0</v>
      </c>
      <c r="J8566">
        <v>18.893699999999999</v>
      </c>
      <c r="K8566" t="str">
        <f>INDEX(product!B:B,MATCH('TABELA TOTAL'!$F9079,product!A:A,0))</f>
        <v>Furniture</v>
      </c>
      <c r="L8566" t="str">
        <f>INDEX(product!C:C,MATCH(F8566,product!A:A,))</f>
        <v>Accessories</v>
      </c>
      <c r="M8566" t="str">
        <f>INDEX(product!D:D,MATCH(F8566,product!A:A,))</f>
        <v>Belkin F8E887 USB Wired Ergonomic Keyboard</v>
      </c>
    </row>
    <row r="8567" spans="1:13" x14ac:dyDescent="0.25">
      <c r="A8567" s="1" t="s">
        <v>7270</v>
      </c>
      <c r="B8567" s="2">
        <v>41946</v>
      </c>
      <c r="C8567" s="2">
        <v>41946</v>
      </c>
      <c r="D8567" s="1" t="s">
        <v>654</v>
      </c>
      <c r="E8567" s="1" t="s">
        <v>1982</v>
      </c>
      <c r="F8567" s="1" t="s">
        <v>126</v>
      </c>
      <c r="G8567">
        <v>6.72</v>
      </c>
      <c r="H8567">
        <v>4</v>
      </c>
      <c r="I8567">
        <v>0</v>
      </c>
      <c r="J8567">
        <v>3.36</v>
      </c>
      <c r="K8567" t="str">
        <f>INDEX(product!B:B,MATCH('TABELA TOTAL'!$F9230,product!A:A,0))</f>
        <v>Technology</v>
      </c>
      <c r="L8567" t="str">
        <f>INDEX(product!C:C,MATCH(F8567,product!A:A,))</f>
        <v>Art</v>
      </c>
      <c r="M8567" t="str">
        <f>INDEX(product!D:D,MATCH(F8567,product!A:A,))</f>
        <v>Prang Dustless Chalk Sticks</v>
      </c>
    </row>
    <row r="8568" spans="1:13" x14ac:dyDescent="0.25">
      <c r="A8568" s="1" t="s">
        <v>4672</v>
      </c>
      <c r="B8568" s="2">
        <v>41945</v>
      </c>
      <c r="C8568" s="2">
        <v>41949</v>
      </c>
      <c r="D8568" s="1" t="s">
        <v>19</v>
      </c>
      <c r="E8568" s="1" t="s">
        <v>4560</v>
      </c>
      <c r="F8568" s="1" t="s">
        <v>1325</v>
      </c>
      <c r="G8568">
        <v>34.86</v>
      </c>
      <c r="H8568">
        <v>7</v>
      </c>
      <c r="I8568">
        <v>0</v>
      </c>
      <c r="J8568">
        <v>16.035599999999999</v>
      </c>
      <c r="K8568" t="str">
        <f>INDEX(product!B:B,MATCH('TABELA TOTAL'!$F4525,product!A:A,0))</f>
        <v>Office Supplies</v>
      </c>
      <c r="L8568" t="str">
        <f>INDEX(product!C:C,MATCH(F8568,product!A:A,))</f>
        <v>Labels</v>
      </c>
      <c r="M8568" t="str">
        <f>INDEX(product!D:D,MATCH(F8568,product!A:A,))</f>
        <v>Avery 499</v>
      </c>
    </row>
    <row r="8569" spans="1:13" x14ac:dyDescent="0.25">
      <c r="A8569" s="1" t="s">
        <v>4672</v>
      </c>
      <c r="B8569" s="2">
        <v>41945</v>
      </c>
      <c r="C8569" s="2">
        <v>41949</v>
      </c>
      <c r="D8569" s="1" t="s">
        <v>19</v>
      </c>
      <c r="E8569" s="1" t="s">
        <v>4560</v>
      </c>
      <c r="F8569" s="1" t="s">
        <v>2037</v>
      </c>
      <c r="G8569">
        <v>89.34</v>
      </c>
      <c r="H8569">
        <v>6</v>
      </c>
      <c r="I8569">
        <v>0</v>
      </c>
      <c r="J8569">
        <v>24.1218</v>
      </c>
      <c r="K8569" t="str">
        <f>INDEX(product!B:B,MATCH('TABELA TOTAL'!$F4526,product!A:A,0))</f>
        <v>Furniture</v>
      </c>
      <c r="L8569" t="str">
        <f>INDEX(product!C:C,MATCH(F8569,product!A:A,))</f>
        <v>Furnishings</v>
      </c>
      <c r="M8569" t="str">
        <f>INDEX(product!D:D,MATCH(F8569,product!A:A,))</f>
        <v>Tensor Computer Mounted Lamp</v>
      </c>
    </row>
    <row r="8570" spans="1:13" x14ac:dyDescent="0.25">
      <c r="A8570" s="1" t="s">
        <v>5669</v>
      </c>
      <c r="B8570" s="2">
        <v>41945</v>
      </c>
      <c r="C8570" s="2">
        <v>41950</v>
      </c>
      <c r="D8570" s="1" t="s">
        <v>19</v>
      </c>
      <c r="E8570" s="1" t="s">
        <v>599</v>
      </c>
      <c r="F8570" s="1" t="s">
        <v>1426</v>
      </c>
      <c r="G8570">
        <v>88.775999999999996</v>
      </c>
      <c r="H8570">
        <v>3</v>
      </c>
      <c r="I8570">
        <v>0.2</v>
      </c>
      <c r="J8570">
        <v>7.7679</v>
      </c>
      <c r="K8570" t="str">
        <f>INDEX(product!B:B,MATCH('TABELA TOTAL'!$F6229,product!A:A,0))</f>
        <v>Office Supplies</v>
      </c>
      <c r="L8570" t="str">
        <f>INDEX(product!C:C,MATCH(F8570,product!A:A,))</f>
        <v>Phones</v>
      </c>
      <c r="M8570" t="str">
        <f>INDEX(product!D:D,MATCH(F8570,product!A:A,))</f>
        <v>Logitech B530 USB Headset - headset - Full size, Binaural</v>
      </c>
    </row>
    <row r="8571" spans="1:13" x14ac:dyDescent="0.25">
      <c r="A8571" s="1" t="s">
        <v>5816</v>
      </c>
      <c r="B8571" s="2">
        <v>41945</v>
      </c>
      <c r="C8571" s="2">
        <v>41949</v>
      </c>
      <c r="D8571" s="1" t="s">
        <v>19</v>
      </c>
      <c r="E8571" s="1" t="s">
        <v>3916</v>
      </c>
      <c r="F8571" s="1" t="s">
        <v>3775</v>
      </c>
      <c r="G8571">
        <v>539.96400000000006</v>
      </c>
      <c r="H8571">
        <v>6</v>
      </c>
      <c r="I8571">
        <v>0.4</v>
      </c>
      <c r="J8571">
        <v>-107.9928</v>
      </c>
      <c r="K8571" t="str">
        <f>INDEX(product!B:B,MATCH('TABELA TOTAL'!$F6503,product!A:A,0))</f>
        <v>Office Supplies</v>
      </c>
      <c r="L8571" t="str">
        <f>INDEX(product!C:C,MATCH(F8571,product!A:A,))</f>
        <v>Phones</v>
      </c>
      <c r="M8571" t="str">
        <f>INDEX(product!D:D,MATCH(F8571,product!A:A,))</f>
        <v>Polycom CX300 Desktop Phone USB VoIP phone</v>
      </c>
    </row>
    <row r="8572" spans="1:13" x14ac:dyDescent="0.25">
      <c r="A8572" s="1" t="s">
        <v>5816</v>
      </c>
      <c r="B8572" s="2">
        <v>41945</v>
      </c>
      <c r="C8572" s="2">
        <v>41949</v>
      </c>
      <c r="D8572" s="1" t="s">
        <v>19</v>
      </c>
      <c r="E8572" s="1" t="s">
        <v>3916</v>
      </c>
      <c r="F8572" s="1" t="s">
        <v>374</v>
      </c>
      <c r="G8572">
        <v>50.231999999999999</v>
      </c>
      <c r="H8572">
        <v>7</v>
      </c>
      <c r="I8572">
        <v>0.4</v>
      </c>
      <c r="J8572">
        <v>-10.0464</v>
      </c>
      <c r="K8572" t="str">
        <f>INDEX(product!B:B,MATCH('TABELA TOTAL'!$F6504,product!A:A,0))</f>
        <v>Office Supplies</v>
      </c>
      <c r="L8572" t="str">
        <f>INDEX(product!C:C,MATCH(F8572,product!A:A,))</f>
        <v>Phones</v>
      </c>
      <c r="M8572" t="str">
        <f>INDEX(product!D:D,MATCH(F8572,product!A:A,))</f>
        <v>I Need's 3d Hello Kitty Hybrid Silicone Case Cover for HTC One X 4g with 3d Hello Kitty Stylus Pen Green/pink</v>
      </c>
    </row>
    <row r="8573" spans="1:13" x14ac:dyDescent="0.25">
      <c r="A8573" s="1" t="s">
        <v>5816</v>
      </c>
      <c r="B8573" s="2">
        <v>41945</v>
      </c>
      <c r="C8573" s="2">
        <v>41949</v>
      </c>
      <c r="D8573" s="1" t="s">
        <v>19</v>
      </c>
      <c r="E8573" s="1" t="s">
        <v>3916</v>
      </c>
      <c r="F8573" s="1" t="s">
        <v>820</v>
      </c>
      <c r="G8573">
        <v>19.242000000000001</v>
      </c>
      <c r="H8573">
        <v>3</v>
      </c>
      <c r="I8573">
        <v>0.7</v>
      </c>
      <c r="J8573">
        <v>-13.4694</v>
      </c>
      <c r="K8573" t="str">
        <f>INDEX(product!B:B,MATCH('TABELA TOTAL'!$F6505,product!A:A,0))</f>
        <v>Furniture</v>
      </c>
      <c r="L8573" t="str">
        <f>INDEX(product!C:C,MATCH(F8573,product!A:A,))</f>
        <v>Binders</v>
      </c>
      <c r="M8573" t="str">
        <f>INDEX(product!D:D,MATCH(F8573,product!A:A,))</f>
        <v>Acco D-Ring Binder w/DublLock</v>
      </c>
    </row>
    <row r="8574" spans="1:13" x14ac:dyDescent="0.25">
      <c r="A8574" s="1" t="s">
        <v>6228</v>
      </c>
      <c r="B8574" s="2">
        <v>41945</v>
      </c>
      <c r="C8574" s="2">
        <v>41949</v>
      </c>
      <c r="D8574" s="1" t="s">
        <v>19</v>
      </c>
      <c r="E8574" s="1" t="s">
        <v>2090</v>
      </c>
      <c r="F8574" s="1" t="s">
        <v>3155</v>
      </c>
      <c r="G8574">
        <v>799.92</v>
      </c>
      <c r="H8574">
        <v>10</v>
      </c>
      <c r="I8574">
        <v>0.2</v>
      </c>
      <c r="J8574">
        <v>239.976</v>
      </c>
      <c r="K8574" t="str">
        <f>INDEX(product!B:B,MATCH('TABELA TOTAL'!$F7278,product!A:A,0))</f>
        <v>Technology</v>
      </c>
      <c r="L8574" t="str">
        <f>INDEX(product!C:C,MATCH(F8574,product!A:A,))</f>
        <v>Accessories</v>
      </c>
      <c r="M8574" t="str">
        <f>INDEX(product!D:D,MATCH(F8574,product!A:A,))</f>
        <v>Razer Kraken 7.1 Surround Sound Over Ear USB Gaming Headset</v>
      </c>
    </row>
    <row r="8575" spans="1:13" x14ac:dyDescent="0.25">
      <c r="A8575" s="1" t="s">
        <v>6347</v>
      </c>
      <c r="B8575" s="2">
        <v>41945</v>
      </c>
      <c r="C8575" s="2">
        <v>41949</v>
      </c>
      <c r="D8575" s="1" t="s">
        <v>19</v>
      </c>
      <c r="E8575" s="1" t="s">
        <v>566</v>
      </c>
      <c r="F8575" s="1" t="s">
        <v>2540</v>
      </c>
      <c r="G8575">
        <v>46.384</v>
      </c>
      <c r="H8575">
        <v>2</v>
      </c>
      <c r="I8575">
        <v>0.2</v>
      </c>
      <c r="J8575">
        <v>5.2182000000000004</v>
      </c>
      <c r="K8575" t="str">
        <f>INDEX(product!B:B,MATCH('TABELA TOTAL'!$F7508,product!A:A,0))</f>
        <v>Office Supplies</v>
      </c>
      <c r="L8575" t="str">
        <f>INDEX(product!C:C,MATCH(F8575,product!A:A,))</f>
        <v>Phones</v>
      </c>
      <c r="M8575" t="str">
        <f>INDEX(product!D:D,MATCH(F8575,product!A:A,))</f>
        <v>AT&amp;T CL82213</v>
      </c>
    </row>
    <row r="8576" spans="1:13" x14ac:dyDescent="0.25">
      <c r="A8576" s="1" t="s">
        <v>6347</v>
      </c>
      <c r="B8576" s="2">
        <v>41945</v>
      </c>
      <c r="C8576" s="2">
        <v>41949</v>
      </c>
      <c r="D8576" s="1" t="s">
        <v>19</v>
      </c>
      <c r="E8576" s="1" t="s">
        <v>566</v>
      </c>
      <c r="F8576" s="1" t="s">
        <v>506</v>
      </c>
      <c r="G8576">
        <v>362.92</v>
      </c>
      <c r="H8576">
        <v>2</v>
      </c>
      <c r="I8576">
        <v>0</v>
      </c>
      <c r="J8576">
        <v>105.24679999999999</v>
      </c>
      <c r="K8576" t="str">
        <f>INDEX(product!B:B,MATCH('TABELA TOTAL'!$F7509,product!A:A,0))</f>
        <v>Office Supplies</v>
      </c>
      <c r="L8576" t="str">
        <f>INDEX(product!C:C,MATCH(F8576,product!A:A,))</f>
        <v>Storage</v>
      </c>
      <c r="M8576" t="str">
        <f>INDEX(product!D:D,MATCH(F8576,product!A:A,))</f>
        <v>Adjustable Depth Letter/Legal Cart</v>
      </c>
    </row>
    <row r="8577" spans="1:13" x14ac:dyDescent="0.25">
      <c r="A8577" s="1" t="s">
        <v>6374</v>
      </c>
      <c r="B8577" s="2">
        <v>41945</v>
      </c>
      <c r="C8577" s="2">
        <v>41950</v>
      </c>
      <c r="D8577" s="1" t="s">
        <v>11</v>
      </c>
      <c r="E8577" s="1" t="s">
        <v>1872</v>
      </c>
      <c r="F8577" s="1" t="s">
        <v>1953</v>
      </c>
      <c r="G8577">
        <v>41.94</v>
      </c>
      <c r="H8577">
        <v>2</v>
      </c>
      <c r="I8577">
        <v>0</v>
      </c>
      <c r="J8577">
        <v>15.0984</v>
      </c>
      <c r="K8577" t="str">
        <f>INDEX(product!B:B,MATCH('TABELA TOTAL'!$F7578,product!A:A,0))</f>
        <v>Office Supplies</v>
      </c>
      <c r="L8577" t="str">
        <f>INDEX(product!C:C,MATCH(F8577,product!A:A,))</f>
        <v>Accessories</v>
      </c>
      <c r="M8577" t="str">
        <f>INDEX(product!D:D,MATCH(F8577,product!A:A,))</f>
        <v>Maxell 74 Minute CD-R Spindle, 50/Pack</v>
      </c>
    </row>
    <row r="8578" spans="1:13" x14ac:dyDescent="0.25">
      <c r="A8578" s="1" t="s">
        <v>6374</v>
      </c>
      <c r="B8578" s="2">
        <v>41945</v>
      </c>
      <c r="C8578" s="2">
        <v>41950</v>
      </c>
      <c r="D8578" s="1" t="s">
        <v>11</v>
      </c>
      <c r="E8578" s="1" t="s">
        <v>1872</v>
      </c>
      <c r="F8578" s="1" t="s">
        <v>2130</v>
      </c>
      <c r="G8578">
        <v>52.792000000000002</v>
      </c>
      <c r="H8578">
        <v>1</v>
      </c>
      <c r="I8578">
        <v>0.2</v>
      </c>
      <c r="J8578">
        <v>4.6193</v>
      </c>
      <c r="K8578" t="str">
        <f>INDEX(product!B:B,MATCH('TABELA TOTAL'!$F7579,product!A:A,0))</f>
        <v>Office Supplies</v>
      </c>
      <c r="L8578" t="str">
        <f>INDEX(product!C:C,MATCH(F8578,product!A:A,))</f>
        <v>Phones</v>
      </c>
      <c r="M8578" t="str">
        <f>INDEX(product!D:D,MATCH(F8578,product!A:A,))</f>
        <v>Samsung Rugby III</v>
      </c>
    </row>
    <row r="8579" spans="1:13" x14ac:dyDescent="0.25">
      <c r="A8579" s="1" t="s">
        <v>1344</v>
      </c>
      <c r="B8579" s="2">
        <v>41944</v>
      </c>
      <c r="C8579" s="2">
        <v>41950</v>
      </c>
      <c r="D8579" s="1" t="s">
        <v>19</v>
      </c>
      <c r="E8579" s="1" t="s">
        <v>675</v>
      </c>
      <c r="F8579" s="1" t="s">
        <v>1345</v>
      </c>
      <c r="G8579">
        <v>43.176000000000002</v>
      </c>
      <c r="H8579">
        <v>3</v>
      </c>
      <c r="I8579">
        <v>0.2</v>
      </c>
      <c r="J8579">
        <v>4.3175999999999997</v>
      </c>
      <c r="K8579" t="str">
        <f>INDEX(product!B:B,MATCH('TABELA TOTAL'!$F807,product!A:A,0))</f>
        <v>Furniture</v>
      </c>
      <c r="L8579" t="str">
        <f>INDEX(product!C:C,MATCH(F8579,product!A:A,))</f>
        <v>Art</v>
      </c>
      <c r="M8579" t="str">
        <f>INDEX(product!D:D,MATCH(F8579,product!A:A,))</f>
        <v>Model L Table or Wall-Mount Pencil Sharpener</v>
      </c>
    </row>
    <row r="8580" spans="1:13" x14ac:dyDescent="0.25">
      <c r="A8580" s="1" t="s">
        <v>1344</v>
      </c>
      <c r="B8580" s="2">
        <v>41944</v>
      </c>
      <c r="C8580" s="2">
        <v>41950</v>
      </c>
      <c r="D8580" s="1" t="s">
        <v>19</v>
      </c>
      <c r="E8580" s="1" t="s">
        <v>675</v>
      </c>
      <c r="F8580" s="1" t="s">
        <v>1346</v>
      </c>
      <c r="G8580">
        <v>1983.9680000000001</v>
      </c>
      <c r="H8580">
        <v>4</v>
      </c>
      <c r="I8580">
        <v>0.2</v>
      </c>
      <c r="J8580">
        <v>247.99600000000001</v>
      </c>
      <c r="K8580" t="str">
        <f>INDEX(product!B:B,MATCH('TABELA TOTAL'!$F808,product!A:A,0))</f>
        <v>Office Supplies</v>
      </c>
      <c r="L8580" t="str">
        <f>INDEX(product!C:C,MATCH(F8580,product!A:A,))</f>
        <v>Phones</v>
      </c>
      <c r="M8580" t="str">
        <f>INDEX(product!D:D,MATCH(F8580,product!A:A,))</f>
        <v>ClearOne CHATAttach 160 - speaker phone</v>
      </c>
    </row>
    <row r="8581" spans="1:13" x14ac:dyDescent="0.25">
      <c r="A8581" s="1" t="s">
        <v>3510</v>
      </c>
      <c r="B8581" s="2">
        <v>41944</v>
      </c>
      <c r="C8581" s="2">
        <v>41948</v>
      </c>
      <c r="D8581" s="1" t="s">
        <v>19</v>
      </c>
      <c r="E8581" s="1" t="s">
        <v>2058</v>
      </c>
      <c r="F8581" s="1" t="s">
        <v>3511</v>
      </c>
      <c r="G8581">
        <v>443.92</v>
      </c>
      <c r="H8581">
        <v>5</v>
      </c>
      <c r="I8581">
        <v>0.2</v>
      </c>
      <c r="J8581">
        <v>-94.332999999999998</v>
      </c>
      <c r="K8581" t="str">
        <f>INDEX(product!B:B,MATCH('TABELA TOTAL'!$F2833,product!A:A,0))</f>
        <v>Office Supplies</v>
      </c>
      <c r="L8581" t="str">
        <f>INDEX(product!C:C,MATCH(F8581,product!A:A,))</f>
        <v>Storage</v>
      </c>
      <c r="M8581" t="str">
        <f>INDEX(product!D:D,MATCH(F8581,product!A:A,))</f>
        <v>Carina Mini System Audio Rack, Model AR050B</v>
      </c>
    </row>
    <row r="8582" spans="1:13" x14ac:dyDescent="0.25">
      <c r="A8582" s="1" t="s">
        <v>3510</v>
      </c>
      <c r="B8582" s="2">
        <v>41944</v>
      </c>
      <c r="C8582" s="2">
        <v>41948</v>
      </c>
      <c r="D8582" s="1" t="s">
        <v>19</v>
      </c>
      <c r="E8582" s="1" t="s">
        <v>2058</v>
      </c>
      <c r="F8582" s="1" t="s">
        <v>3412</v>
      </c>
      <c r="G8582">
        <v>155.976</v>
      </c>
      <c r="H8582">
        <v>3</v>
      </c>
      <c r="I8582">
        <v>0.2</v>
      </c>
      <c r="J8582">
        <v>54.5916</v>
      </c>
      <c r="K8582" t="str">
        <f>INDEX(product!B:B,MATCH('TABELA TOTAL'!$F2834,product!A:A,0))</f>
        <v>Office Supplies</v>
      </c>
      <c r="L8582" t="str">
        <f>INDEX(product!C:C,MATCH(F8582,product!A:A,))</f>
        <v>Phones</v>
      </c>
      <c r="M8582" t="str">
        <f>INDEX(product!D:D,MATCH(F8582,product!A:A,))</f>
        <v>Plantronics Voyager Pro HD - Bluetooth Headset</v>
      </c>
    </row>
    <row r="8583" spans="1:13" x14ac:dyDescent="0.25">
      <c r="A8583" s="1" t="s">
        <v>4377</v>
      </c>
      <c r="B8583" s="2">
        <v>41944</v>
      </c>
      <c r="C8583" s="2">
        <v>41948</v>
      </c>
      <c r="D8583" s="1" t="s">
        <v>19</v>
      </c>
      <c r="E8583" s="1" t="s">
        <v>768</v>
      </c>
      <c r="F8583" s="1" t="s">
        <v>2213</v>
      </c>
      <c r="G8583">
        <v>7.52</v>
      </c>
      <c r="H8583">
        <v>5</v>
      </c>
      <c r="I8583">
        <v>0.2</v>
      </c>
      <c r="J8583">
        <v>1.41</v>
      </c>
      <c r="K8583" t="str">
        <f>INDEX(product!B:B,MATCH('TABELA TOTAL'!$F4067,product!A:A,0))</f>
        <v>Office Supplies</v>
      </c>
      <c r="L8583" t="str">
        <f>INDEX(product!C:C,MATCH(F8583,product!A:A,))</f>
        <v>Fasteners</v>
      </c>
      <c r="M8583" t="str">
        <f>INDEX(product!D:D,MATCH(F8583,product!A:A,))</f>
        <v>Staples</v>
      </c>
    </row>
    <row r="8584" spans="1:13" x14ac:dyDescent="0.25">
      <c r="A8584" s="1" t="s">
        <v>4377</v>
      </c>
      <c r="B8584" s="2">
        <v>41944</v>
      </c>
      <c r="C8584" s="2">
        <v>41948</v>
      </c>
      <c r="D8584" s="1" t="s">
        <v>19</v>
      </c>
      <c r="E8584" s="1" t="s">
        <v>768</v>
      </c>
      <c r="F8584" s="1" t="s">
        <v>2190</v>
      </c>
      <c r="G8584">
        <v>10.272</v>
      </c>
      <c r="H8584">
        <v>3</v>
      </c>
      <c r="I8584">
        <v>0.2</v>
      </c>
      <c r="J8584">
        <v>0.89880000000000004</v>
      </c>
      <c r="K8584" t="str">
        <f>INDEX(product!B:B,MATCH('TABELA TOTAL'!$F4068,product!A:A,0))</f>
        <v>Furniture</v>
      </c>
      <c r="L8584" t="str">
        <f>INDEX(product!C:C,MATCH(F8584,product!A:A,))</f>
        <v>Art</v>
      </c>
      <c r="M8584" t="str">
        <f>INDEX(product!D:D,MATCH(F8584,product!A:A,))</f>
        <v>Newell 320</v>
      </c>
    </row>
    <row r="8585" spans="1:13" x14ac:dyDescent="0.25">
      <c r="A8585" s="1" t="s">
        <v>4377</v>
      </c>
      <c r="B8585" s="2">
        <v>41944</v>
      </c>
      <c r="C8585" s="2">
        <v>41948</v>
      </c>
      <c r="D8585" s="1" t="s">
        <v>19</v>
      </c>
      <c r="E8585" s="1" t="s">
        <v>768</v>
      </c>
      <c r="F8585" s="1" t="s">
        <v>2575</v>
      </c>
      <c r="G8585">
        <v>47.808</v>
      </c>
      <c r="H8585">
        <v>12</v>
      </c>
      <c r="I8585">
        <v>0.2</v>
      </c>
      <c r="J8585">
        <v>15.537599999999999</v>
      </c>
      <c r="K8585" t="str">
        <f>INDEX(product!B:B,MATCH('TABELA TOTAL'!$F4069,product!A:A,0))</f>
        <v>Furniture</v>
      </c>
      <c r="L8585" t="str">
        <f>INDEX(product!C:C,MATCH(F8585,product!A:A,))</f>
        <v>Labels</v>
      </c>
      <c r="M8585" t="str">
        <f>INDEX(product!D:D,MATCH(F8585,product!A:A,))</f>
        <v>Avery 513</v>
      </c>
    </row>
    <row r="8586" spans="1:13" x14ac:dyDescent="0.25">
      <c r="A8586" s="1" t="s">
        <v>4377</v>
      </c>
      <c r="B8586" s="2">
        <v>41944</v>
      </c>
      <c r="C8586" s="2">
        <v>41948</v>
      </c>
      <c r="D8586" s="1" t="s">
        <v>19</v>
      </c>
      <c r="E8586" s="1" t="s">
        <v>768</v>
      </c>
      <c r="F8586" s="1" t="s">
        <v>4378</v>
      </c>
      <c r="G8586">
        <v>978.84</v>
      </c>
      <c r="H8586">
        <v>9</v>
      </c>
      <c r="I8586">
        <v>0.2</v>
      </c>
      <c r="J8586">
        <v>110.1195</v>
      </c>
      <c r="K8586" t="str">
        <f>INDEX(product!B:B,MATCH('TABELA TOTAL'!$F4070,product!A:A,0))</f>
        <v>Office Supplies</v>
      </c>
      <c r="L8586" t="str">
        <f>INDEX(product!C:C,MATCH(F8586,product!A:A,))</f>
        <v>Phones</v>
      </c>
      <c r="M8586" t="str">
        <f>INDEX(product!D:D,MATCH(F8586,product!A:A,))</f>
        <v>Cisco IP Phone 7961G VoIP phone - Dark gray</v>
      </c>
    </row>
    <row r="8587" spans="1:13" x14ac:dyDescent="0.25">
      <c r="A8587" s="1" t="s">
        <v>4433</v>
      </c>
      <c r="B8587" s="2">
        <v>41944</v>
      </c>
      <c r="C8587" s="2">
        <v>41951</v>
      </c>
      <c r="D8587" s="1" t="s">
        <v>19</v>
      </c>
      <c r="E8587" s="1" t="s">
        <v>1929</v>
      </c>
      <c r="F8587" s="1" t="s">
        <v>2783</v>
      </c>
      <c r="G8587">
        <v>15.696</v>
      </c>
      <c r="H8587">
        <v>3</v>
      </c>
      <c r="I8587">
        <v>0.2</v>
      </c>
      <c r="J8587">
        <v>5.1012000000000004</v>
      </c>
      <c r="K8587" t="str">
        <f>INDEX(product!B:B,MATCH('TABELA TOTAL'!$F4160,product!A:A,0))</f>
        <v>Office Supplies</v>
      </c>
      <c r="L8587" t="str">
        <f>INDEX(product!C:C,MATCH(F8587,product!A:A,))</f>
        <v>Paper</v>
      </c>
      <c r="M8587" t="str">
        <f>INDEX(product!D:D,MATCH(F8587,product!A:A,))</f>
        <v>Southworth Parchment Paper &amp; Envelopes</v>
      </c>
    </row>
    <row r="8588" spans="1:13" x14ac:dyDescent="0.25">
      <c r="A8588" s="1" t="s">
        <v>4861</v>
      </c>
      <c r="B8588" s="2">
        <v>41944</v>
      </c>
      <c r="C8588" s="2">
        <v>41951</v>
      </c>
      <c r="D8588" s="1" t="s">
        <v>19</v>
      </c>
      <c r="E8588" s="1" t="s">
        <v>3963</v>
      </c>
      <c r="F8588" s="1" t="s">
        <v>2615</v>
      </c>
      <c r="G8588">
        <v>69.52</v>
      </c>
      <c r="H8588">
        <v>2</v>
      </c>
      <c r="I8588">
        <v>0</v>
      </c>
      <c r="J8588">
        <v>19.465599999999998</v>
      </c>
      <c r="K8588" t="str">
        <f>INDEX(product!B:B,MATCH('TABELA TOTAL'!$F4829,product!A:A,0))</f>
        <v>Office Supplies</v>
      </c>
      <c r="L8588" t="str">
        <f>INDEX(product!C:C,MATCH(F8588,product!A:A,))</f>
        <v>Storage</v>
      </c>
      <c r="M8588" t="str">
        <f>INDEX(product!D:D,MATCH(F8588,product!A:A,))</f>
        <v>Multi-Use Personal File Cart and Caster Set, Three Stacking Bins</v>
      </c>
    </row>
    <row r="8589" spans="1:13" x14ac:dyDescent="0.25">
      <c r="A8589" s="1" t="s">
        <v>4861</v>
      </c>
      <c r="B8589" s="2">
        <v>41944</v>
      </c>
      <c r="C8589" s="2">
        <v>41951</v>
      </c>
      <c r="D8589" s="1" t="s">
        <v>19</v>
      </c>
      <c r="E8589" s="1" t="s">
        <v>3963</v>
      </c>
      <c r="F8589" s="1" t="s">
        <v>1850</v>
      </c>
      <c r="G8589">
        <v>5.64</v>
      </c>
      <c r="H8589">
        <v>3</v>
      </c>
      <c r="I8589">
        <v>0</v>
      </c>
      <c r="J8589">
        <v>1.6355999999999999</v>
      </c>
      <c r="K8589" t="str">
        <f>INDEX(product!B:B,MATCH('TABELA TOTAL'!$F4830,product!A:A,0))</f>
        <v>Office Supplies</v>
      </c>
      <c r="L8589" t="str">
        <f>INDEX(product!C:C,MATCH(F8589,product!A:A,))</f>
        <v>Art</v>
      </c>
      <c r="M8589" t="str">
        <f>INDEX(product!D:D,MATCH(F8589,product!A:A,))</f>
        <v>OIC #2 Pencils, Medium Soft</v>
      </c>
    </row>
    <row r="8590" spans="1:13" x14ac:dyDescent="0.25">
      <c r="A8590" s="1" t="s">
        <v>5496</v>
      </c>
      <c r="B8590" s="2">
        <v>41944</v>
      </c>
      <c r="C8590" s="2">
        <v>41951</v>
      </c>
      <c r="D8590" s="1" t="s">
        <v>19</v>
      </c>
      <c r="E8590" s="1" t="s">
        <v>2254</v>
      </c>
      <c r="F8590" s="1" t="s">
        <v>5410</v>
      </c>
      <c r="G8590">
        <v>44.4</v>
      </c>
      <c r="H8590">
        <v>3</v>
      </c>
      <c r="I8590">
        <v>0</v>
      </c>
      <c r="J8590">
        <v>22.2</v>
      </c>
      <c r="K8590" t="str">
        <f>INDEX(product!B:B,MATCH('TABELA TOTAL'!$F5897,product!A:A,0))</f>
        <v>Furniture</v>
      </c>
      <c r="L8590" t="str">
        <f>INDEX(product!C:C,MATCH(F8590,product!A:A,))</f>
        <v>Labels</v>
      </c>
      <c r="M8590" t="str">
        <f>INDEX(product!D:D,MATCH(F8590,product!A:A,))</f>
        <v>Avery 475</v>
      </c>
    </row>
    <row r="8591" spans="1:13" x14ac:dyDescent="0.25">
      <c r="A8591" s="1" t="s">
        <v>5496</v>
      </c>
      <c r="B8591" s="2">
        <v>41944</v>
      </c>
      <c r="C8591" s="2">
        <v>41951</v>
      </c>
      <c r="D8591" s="1" t="s">
        <v>19</v>
      </c>
      <c r="E8591" s="1" t="s">
        <v>2254</v>
      </c>
      <c r="F8591" s="1" t="s">
        <v>2502</v>
      </c>
      <c r="G8591">
        <v>21.4</v>
      </c>
      <c r="H8591">
        <v>5</v>
      </c>
      <c r="I8591">
        <v>0</v>
      </c>
      <c r="J8591">
        <v>9.6300000000000008</v>
      </c>
      <c r="K8591" t="str">
        <f>INDEX(product!B:B,MATCH('TABELA TOTAL'!$F5898,product!A:A,0))</f>
        <v>Office Supplies</v>
      </c>
      <c r="L8591" t="str">
        <f>INDEX(product!C:C,MATCH(F8591,product!A:A,))</f>
        <v>Paper</v>
      </c>
      <c r="M8591" t="str">
        <f>INDEX(product!D:D,MATCH(F8591,product!A:A,))</f>
        <v>Easy-staple paper</v>
      </c>
    </row>
    <row r="8592" spans="1:13" x14ac:dyDescent="0.25">
      <c r="A8592" s="1" t="s">
        <v>6365</v>
      </c>
      <c r="B8592" s="2">
        <v>41944</v>
      </c>
      <c r="C8592" s="2">
        <v>41948</v>
      </c>
      <c r="D8592" s="1" t="s">
        <v>19</v>
      </c>
      <c r="E8592" s="1" t="s">
        <v>1566</v>
      </c>
      <c r="F8592" s="1" t="s">
        <v>333</v>
      </c>
      <c r="G8592">
        <v>533.94000000000005</v>
      </c>
      <c r="H8592">
        <v>3</v>
      </c>
      <c r="I8592">
        <v>0</v>
      </c>
      <c r="J8592">
        <v>154.8426</v>
      </c>
      <c r="K8592" t="str">
        <f>INDEX(product!B:B,MATCH('TABELA TOTAL'!$F7560,product!A:A,0))</f>
        <v>Office Supplies</v>
      </c>
      <c r="L8592" t="str">
        <f>INDEX(product!C:C,MATCH(F8592,product!A:A,))</f>
        <v>Appliances</v>
      </c>
      <c r="M8592" t="str">
        <f>INDEX(product!D:D,MATCH(F8592,product!A:A,))</f>
        <v>Kensington 7 Outlet MasterPiece Power Center</v>
      </c>
    </row>
    <row r="8593" spans="1:13" x14ac:dyDescent="0.25">
      <c r="A8593" s="1" t="s">
        <v>6365</v>
      </c>
      <c r="B8593" s="2">
        <v>41944</v>
      </c>
      <c r="C8593" s="2">
        <v>41948</v>
      </c>
      <c r="D8593" s="1" t="s">
        <v>19</v>
      </c>
      <c r="E8593" s="1" t="s">
        <v>1566</v>
      </c>
      <c r="F8593" s="1" t="s">
        <v>2085</v>
      </c>
      <c r="G8593">
        <v>167.94</v>
      </c>
      <c r="H8593">
        <v>3</v>
      </c>
      <c r="I8593">
        <v>0</v>
      </c>
      <c r="J8593">
        <v>82.290599999999998</v>
      </c>
      <c r="K8593" t="str">
        <f>INDEX(product!B:B,MATCH('TABELA TOTAL'!$F7561,product!A:A,0))</f>
        <v>Furniture</v>
      </c>
      <c r="L8593" t="str">
        <f>INDEX(product!C:C,MATCH(F8593,product!A:A,))</f>
        <v>Paper</v>
      </c>
      <c r="M8593" t="str">
        <f>INDEX(product!D:D,MATCH(F8593,product!A:A,))</f>
        <v>Xerox 1934</v>
      </c>
    </row>
    <row r="8594" spans="1:13" x14ac:dyDescent="0.25">
      <c r="A8594" s="1" t="s">
        <v>6365</v>
      </c>
      <c r="B8594" s="2">
        <v>41944</v>
      </c>
      <c r="C8594" s="2">
        <v>41948</v>
      </c>
      <c r="D8594" s="1" t="s">
        <v>19</v>
      </c>
      <c r="E8594" s="1" t="s">
        <v>1566</v>
      </c>
      <c r="F8594" s="1" t="s">
        <v>2806</v>
      </c>
      <c r="G8594">
        <v>31.68</v>
      </c>
      <c r="H8594">
        <v>6</v>
      </c>
      <c r="I8594">
        <v>0</v>
      </c>
      <c r="J8594">
        <v>9.8208000000000002</v>
      </c>
      <c r="K8594" t="str">
        <f>INDEX(product!B:B,MATCH('TABELA TOTAL'!$F7562,product!A:A,0))</f>
        <v>Office Supplies</v>
      </c>
      <c r="L8594" t="str">
        <f>INDEX(product!C:C,MATCH(F8594,product!A:A,))</f>
        <v>Furnishings</v>
      </c>
      <c r="M8594" t="str">
        <f>INDEX(product!D:D,MATCH(F8594,product!A:A,))</f>
        <v>Master Big Foot Doorstop, Beige</v>
      </c>
    </row>
    <row r="8595" spans="1:13" x14ac:dyDescent="0.25">
      <c r="A8595" s="1" t="s">
        <v>6798</v>
      </c>
      <c r="B8595" s="2">
        <v>41944</v>
      </c>
      <c r="C8595" s="2">
        <v>41948</v>
      </c>
      <c r="D8595" s="1" t="s">
        <v>19</v>
      </c>
      <c r="E8595" s="1" t="s">
        <v>1689</v>
      </c>
      <c r="F8595" s="1" t="s">
        <v>1041</v>
      </c>
      <c r="G8595">
        <v>76.12</v>
      </c>
      <c r="H8595">
        <v>2</v>
      </c>
      <c r="I8595">
        <v>0</v>
      </c>
      <c r="J8595">
        <v>22.0748</v>
      </c>
      <c r="K8595" t="str">
        <f>INDEX(product!B:B,MATCH('TABELA TOTAL'!$F8390,product!A:A,0))</f>
        <v>Technology</v>
      </c>
      <c r="L8595" t="str">
        <f>INDEX(product!C:C,MATCH(F8595,product!A:A,))</f>
        <v>Appliances</v>
      </c>
      <c r="M8595" t="str">
        <f>INDEX(product!D:D,MATCH(F8595,product!A:A,))</f>
        <v>Fellowes Superior 10 Outlet Split Surge Protector</v>
      </c>
    </row>
    <row r="8596" spans="1:13" x14ac:dyDescent="0.25">
      <c r="A8596" s="1" t="s">
        <v>7615</v>
      </c>
      <c r="B8596" s="2">
        <v>41944</v>
      </c>
      <c r="C8596" s="2">
        <v>41946</v>
      </c>
      <c r="D8596" s="1" t="s">
        <v>79</v>
      </c>
      <c r="E8596" s="1" t="s">
        <v>441</v>
      </c>
      <c r="F8596" s="1" t="s">
        <v>1218</v>
      </c>
      <c r="G8596">
        <v>68.703999999999994</v>
      </c>
      <c r="H8596">
        <v>2</v>
      </c>
      <c r="I8596">
        <v>0.2</v>
      </c>
      <c r="J8596">
        <v>16.3172</v>
      </c>
      <c r="K8596" t="str">
        <f>INDEX(product!B:B,MATCH('TABELA TOTAL'!$F9870,product!A:A,0))</f>
        <v>Furniture</v>
      </c>
      <c r="L8596" t="str">
        <f>INDEX(product!C:C,MATCH(F8596,product!A:A,))</f>
        <v>Furnishings</v>
      </c>
      <c r="M8596" t="str">
        <f>INDEX(product!D:D,MATCH(F8596,product!A:A,))</f>
        <v>Howard Miller 13" Diameter Pewter Finish Round Wall Clock</v>
      </c>
    </row>
    <row r="8597" spans="1:13" x14ac:dyDescent="0.25">
      <c r="A8597" s="1" t="s">
        <v>7615</v>
      </c>
      <c r="B8597" s="2">
        <v>41944</v>
      </c>
      <c r="C8597" s="2">
        <v>41946</v>
      </c>
      <c r="D8597" s="1" t="s">
        <v>79</v>
      </c>
      <c r="E8597" s="1" t="s">
        <v>441</v>
      </c>
      <c r="F8597" s="1" t="s">
        <v>4188</v>
      </c>
      <c r="G8597">
        <v>3.1320000000000001</v>
      </c>
      <c r="H8597">
        <v>2</v>
      </c>
      <c r="I8597">
        <v>0.7</v>
      </c>
      <c r="J8597">
        <v>-2.61</v>
      </c>
      <c r="K8597" t="str">
        <f>INDEX(product!B:B,MATCH('TABELA TOTAL'!$F9871,product!A:A,0))</f>
        <v>Office Supplies</v>
      </c>
      <c r="L8597" t="str">
        <f>INDEX(product!C:C,MATCH(F8597,product!A:A,))</f>
        <v>Binders</v>
      </c>
      <c r="M8597" t="str">
        <f>INDEX(product!D:D,MATCH(F8597,product!A:A,))</f>
        <v>Acco Economy Flexible Poly Round Ring Binder</v>
      </c>
    </row>
    <row r="8598" spans="1:13" x14ac:dyDescent="0.25">
      <c r="A8598" s="1" t="s">
        <v>7615</v>
      </c>
      <c r="B8598" s="2">
        <v>41944</v>
      </c>
      <c r="C8598" s="2">
        <v>41946</v>
      </c>
      <c r="D8598" s="1" t="s">
        <v>79</v>
      </c>
      <c r="E8598" s="1" t="s">
        <v>441</v>
      </c>
      <c r="F8598" s="1" t="s">
        <v>890</v>
      </c>
      <c r="G8598">
        <v>22.428000000000001</v>
      </c>
      <c r="H8598">
        <v>3</v>
      </c>
      <c r="I8598">
        <v>0.7</v>
      </c>
      <c r="J8598">
        <v>-17.942399999999999</v>
      </c>
      <c r="K8598" t="str">
        <f>INDEX(product!B:B,MATCH('TABELA TOTAL'!$F9872,product!A:A,0))</f>
        <v>Office Supplies</v>
      </c>
      <c r="L8598" t="str">
        <f>INDEX(product!C:C,MATCH(F8598,product!A:A,))</f>
        <v>Binders</v>
      </c>
      <c r="M8598" t="str">
        <f>INDEX(product!D:D,MATCH(F8598,product!A:A,))</f>
        <v>GBC Standard Therm-A-Bind Covers</v>
      </c>
    </row>
    <row r="8599" spans="1:13" x14ac:dyDescent="0.25">
      <c r="A8599" s="1" t="s">
        <v>2810</v>
      </c>
      <c r="B8599" s="2">
        <v>41943</v>
      </c>
      <c r="C8599" s="2">
        <v>41947</v>
      </c>
      <c r="D8599" s="1" t="s">
        <v>19</v>
      </c>
      <c r="E8599" s="1" t="s">
        <v>242</v>
      </c>
      <c r="F8599" s="1" t="s">
        <v>2811</v>
      </c>
      <c r="G8599">
        <v>11.34</v>
      </c>
      <c r="H8599">
        <v>3</v>
      </c>
      <c r="I8599">
        <v>0</v>
      </c>
      <c r="J8599">
        <v>5.2164000000000001</v>
      </c>
      <c r="K8599" t="str">
        <f>INDEX(product!B:B,MATCH('TABELA TOTAL'!$F2061,product!A:A,0))</f>
        <v>Office Supplies</v>
      </c>
      <c r="L8599" t="str">
        <f>INDEX(product!C:C,MATCH(F8599,product!A:A,))</f>
        <v>Fasteners</v>
      </c>
      <c r="M8599" t="str">
        <f>INDEX(product!D:D,MATCH(F8599,product!A:A,))</f>
        <v>Staples</v>
      </c>
    </row>
    <row r="8600" spans="1:13" x14ac:dyDescent="0.25">
      <c r="A8600" s="1" t="s">
        <v>2810</v>
      </c>
      <c r="B8600" s="2">
        <v>41943</v>
      </c>
      <c r="C8600" s="2">
        <v>41947</v>
      </c>
      <c r="D8600" s="1" t="s">
        <v>19</v>
      </c>
      <c r="E8600" s="1" t="s">
        <v>242</v>
      </c>
      <c r="F8600" s="1" t="s">
        <v>2812</v>
      </c>
      <c r="G8600">
        <v>80.3</v>
      </c>
      <c r="H8600">
        <v>5</v>
      </c>
      <c r="I8600">
        <v>0</v>
      </c>
      <c r="J8600">
        <v>20.878</v>
      </c>
      <c r="K8600" t="str">
        <f>INDEX(product!B:B,MATCH('TABELA TOTAL'!$F2062,product!A:A,0))</f>
        <v>Office Supplies</v>
      </c>
      <c r="L8600" t="str">
        <f>INDEX(product!C:C,MATCH(F8600,product!A:A,))</f>
        <v>Storage</v>
      </c>
      <c r="M8600" t="str">
        <f>INDEX(product!D:D,MATCH(F8600,product!A:A,))</f>
        <v>Letter/Legal File Tote with Clear Snap-On Lid, Black Granite</v>
      </c>
    </row>
    <row r="8601" spans="1:13" x14ac:dyDescent="0.25">
      <c r="A8601" s="1" t="s">
        <v>2810</v>
      </c>
      <c r="B8601" s="2">
        <v>41943</v>
      </c>
      <c r="C8601" s="2">
        <v>41947</v>
      </c>
      <c r="D8601" s="1" t="s">
        <v>19</v>
      </c>
      <c r="E8601" s="1" t="s">
        <v>242</v>
      </c>
      <c r="F8601" s="1" t="s">
        <v>2813</v>
      </c>
      <c r="G8601">
        <v>15.968</v>
      </c>
      <c r="H8601">
        <v>2</v>
      </c>
      <c r="I8601">
        <v>0.2</v>
      </c>
      <c r="J8601">
        <v>5.3891999999999998</v>
      </c>
      <c r="K8601" t="str">
        <f>INDEX(product!B:B,MATCH('TABELA TOTAL'!$F2063,product!A:A,0))</f>
        <v>Office Supplies</v>
      </c>
      <c r="L8601" t="str">
        <f>INDEX(product!C:C,MATCH(F8601,product!A:A,))</f>
        <v>Binders</v>
      </c>
      <c r="M8601" t="str">
        <f>INDEX(product!D:D,MATCH(F8601,product!A:A,))</f>
        <v>Avery Framed View Binder, EZD Ring (Locking), Navy, 1 1/2"</v>
      </c>
    </row>
    <row r="8602" spans="1:13" x14ac:dyDescent="0.25">
      <c r="A8602" s="1" t="s">
        <v>2810</v>
      </c>
      <c r="B8602" s="2">
        <v>41943</v>
      </c>
      <c r="C8602" s="2">
        <v>41947</v>
      </c>
      <c r="D8602" s="1" t="s">
        <v>19</v>
      </c>
      <c r="E8602" s="1" t="s">
        <v>242</v>
      </c>
      <c r="F8602" s="1" t="s">
        <v>2814</v>
      </c>
      <c r="G8602">
        <v>64.739999999999995</v>
      </c>
      <c r="H8602">
        <v>13</v>
      </c>
      <c r="I8602">
        <v>0</v>
      </c>
      <c r="J8602">
        <v>30.427800000000001</v>
      </c>
      <c r="K8602" t="str">
        <f>INDEX(product!B:B,MATCH('TABELA TOTAL'!$F2064,product!A:A,0))</f>
        <v>Furniture</v>
      </c>
      <c r="L8602" t="str">
        <f>INDEX(product!C:C,MATCH(F8602,product!A:A,))</f>
        <v>Paper</v>
      </c>
      <c r="M8602" t="str">
        <f>INDEX(product!D:D,MATCH(F8602,product!A:A,))</f>
        <v>Xerox 1952</v>
      </c>
    </row>
    <row r="8603" spans="1:13" x14ac:dyDescent="0.25">
      <c r="A8603" s="1" t="s">
        <v>2810</v>
      </c>
      <c r="B8603" s="2">
        <v>41943</v>
      </c>
      <c r="C8603" s="2">
        <v>41947</v>
      </c>
      <c r="D8603" s="1" t="s">
        <v>19</v>
      </c>
      <c r="E8603" s="1" t="s">
        <v>242</v>
      </c>
      <c r="F8603" s="1" t="s">
        <v>2815</v>
      </c>
      <c r="G8603">
        <v>19.295999999999999</v>
      </c>
      <c r="H8603">
        <v>3</v>
      </c>
      <c r="I8603">
        <v>0.2</v>
      </c>
      <c r="J8603">
        <v>6.03</v>
      </c>
      <c r="K8603" t="str">
        <f>INDEX(product!B:B,MATCH('TABELA TOTAL'!$F2065,product!A:A,0))</f>
        <v>Furniture</v>
      </c>
      <c r="L8603" t="str">
        <f>INDEX(product!C:C,MATCH(F8603,product!A:A,))</f>
        <v>Binders</v>
      </c>
      <c r="M8603" t="str">
        <f>INDEX(product!D:D,MATCH(F8603,product!A:A,))</f>
        <v>Fellowes Twister Kit, Gray/Clear, 3/pkg</v>
      </c>
    </row>
    <row r="8604" spans="1:13" x14ac:dyDescent="0.25">
      <c r="A8604" s="1" t="s">
        <v>2810</v>
      </c>
      <c r="B8604" s="2">
        <v>41943</v>
      </c>
      <c r="C8604" s="2">
        <v>41947</v>
      </c>
      <c r="D8604" s="1" t="s">
        <v>19</v>
      </c>
      <c r="E8604" s="1" t="s">
        <v>242</v>
      </c>
      <c r="F8604" s="1" t="s">
        <v>1092</v>
      </c>
      <c r="G8604">
        <v>405.64</v>
      </c>
      <c r="H8604">
        <v>4</v>
      </c>
      <c r="I8604">
        <v>0</v>
      </c>
      <c r="J8604">
        <v>12.1692</v>
      </c>
      <c r="K8604" t="str">
        <f>INDEX(product!B:B,MATCH('TABELA TOTAL'!$F2066,product!A:A,0))</f>
        <v>Office Supplies</v>
      </c>
      <c r="L8604" t="str">
        <f>INDEX(product!C:C,MATCH(F8604,product!A:A,))</f>
        <v>Storage</v>
      </c>
      <c r="M8604" t="str">
        <f>INDEX(product!D:D,MATCH(F8604,product!A:A,))</f>
        <v>Tennsco Regal Shelving Units</v>
      </c>
    </row>
    <row r="8605" spans="1:13" x14ac:dyDescent="0.25">
      <c r="A8605" s="1" t="s">
        <v>2810</v>
      </c>
      <c r="B8605" s="2">
        <v>41943</v>
      </c>
      <c r="C8605" s="2">
        <v>41947</v>
      </c>
      <c r="D8605" s="1" t="s">
        <v>19</v>
      </c>
      <c r="E8605" s="1" t="s">
        <v>242</v>
      </c>
      <c r="F8605" s="1" t="s">
        <v>2805</v>
      </c>
      <c r="G8605">
        <v>146.352</v>
      </c>
      <c r="H8605">
        <v>3</v>
      </c>
      <c r="I8605">
        <v>0.2</v>
      </c>
      <c r="J8605">
        <v>-9.1470000000000002</v>
      </c>
      <c r="K8605" t="str">
        <f>INDEX(product!B:B,MATCH('TABELA TOTAL'!$F2067,product!A:A,0))</f>
        <v>Office Supplies</v>
      </c>
      <c r="L8605" t="str">
        <f>INDEX(product!C:C,MATCH(F8605,product!A:A,))</f>
        <v>Chairs</v>
      </c>
      <c r="M8605" t="str">
        <f>INDEX(product!D:D,MATCH(F8605,product!A:A,))</f>
        <v>Novimex Fabric Task Chair</v>
      </c>
    </row>
    <row r="8606" spans="1:13" x14ac:dyDescent="0.25">
      <c r="A8606" s="1" t="s">
        <v>2810</v>
      </c>
      <c r="B8606" s="2">
        <v>41943</v>
      </c>
      <c r="C8606" s="2">
        <v>41947</v>
      </c>
      <c r="D8606" s="1" t="s">
        <v>19</v>
      </c>
      <c r="E8606" s="1" t="s">
        <v>242</v>
      </c>
      <c r="F8606" s="1" t="s">
        <v>2543</v>
      </c>
      <c r="G8606">
        <v>251.91</v>
      </c>
      <c r="H8606">
        <v>9</v>
      </c>
      <c r="I8606">
        <v>0</v>
      </c>
      <c r="J8606">
        <v>47.862900000000003</v>
      </c>
      <c r="K8606" t="str">
        <f>INDEX(product!B:B,MATCH('TABELA TOTAL'!$F2068,product!A:A,0))</f>
        <v>Technology</v>
      </c>
      <c r="L8606" t="str">
        <f>INDEX(product!C:C,MATCH(F8606,product!A:A,))</f>
        <v>Accessories</v>
      </c>
      <c r="M8606" t="str">
        <f>INDEX(product!D:D,MATCH(F8606,product!A:A,))</f>
        <v>Maxell LTO Ultrium - 800 GB</v>
      </c>
    </row>
    <row r="8607" spans="1:13" x14ac:dyDescent="0.25">
      <c r="A8607" s="1" t="s">
        <v>2810</v>
      </c>
      <c r="B8607" s="2">
        <v>41943</v>
      </c>
      <c r="C8607" s="2">
        <v>41947</v>
      </c>
      <c r="D8607" s="1" t="s">
        <v>19</v>
      </c>
      <c r="E8607" s="1" t="s">
        <v>242</v>
      </c>
      <c r="F8607" s="1" t="s">
        <v>2255</v>
      </c>
      <c r="G8607">
        <v>12.39</v>
      </c>
      <c r="H8607">
        <v>3</v>
      </c>
      <c r="I8607">
        <v>0</v>
      </c>
      <c r="J8607">
        <v>3.7170000000000001</v>
      </c>
      <c r="K8607" t="str">
        <f>INDEX(product!B:B,MATCH('TABELA TOTAL'!$F2069,product!A:A,0))</f>
        <v>Office Supplies</v>
      </c>
      <c r="L8607" t="str">
        <f>INDEX(product!C:C,MATCH(F8607,product!A:A,))</f>
        <v>Art</v>
      </c>
      <c r="M8607" t="str">
        <f>INDEX(product!D:D,MATCH(F8607,product!A:A,))</f>
        <v>Newell 325</v>
      </c>
    </row>
    <row r="8608" spans="1:13" x14ac:dyDescent="0.25">
      <c r="A8608" s="1" t="s">
        <v>4470</v>
      </c>
      <c r="B8608" s="2">
        <v>41943</v>
      </c>
      <c r="C8608" s="2">
        <v>41945</v>
      </c>
      <c r="D8608" s="1" t="s">
        <v>11</v>
      </c>
      <c r="E8608" s="1" t="s">
        <v>2782</v>
      </c>
      <c r="F8608" s="1" t="s">
        <v>74</v>
      </c>
      <c r="G8608">
        <v>49.25</v>
      </c>
      <c r="H8608">
        <v>5</v>
      </c>
      <c r="I8608">
        <v>0</v>
      </c>
      <c r="J8608">
        <v>18.715</v>
      </c>
      <c r="K8608" t="str">
        <f>INDEX(product!B:B,MATCH('TABELA TOTAL'!$F4205,product!A:A,0))</f>
        <v>Technology</v>
      </c>
      <c r="L8608" t="str">
        <f>INDEX(product!C:C,MATCH(F8608,product!A:A,))</f>
        <v>Art</v>
      </c>
      <c r="M8608" t="str">
        <f>INDEX(product!D:D,MATCH(F8608,product!A:A,))</f>
        <v>Lumber Crayons</v>
      </c>
    </row>
    <row r="8609" spans="1:13" x14ac:dyDescent="0.25">
      <c r="A8609" s="1" t="s">
        <v>4470</v>
      </c>
      <c r="B8609" s="2">
        <v>41943</v>
      </c>
      <c r="C8609" s="2">
        <v>41945</v>
      </c>
      <c r="D8609" s="1" t="s">
        <v>11</v>
      </c>
      <c r="E8609" s="1" t="s">
        <v>2782</v>
      </c>
      <c r="F8609" s="1" t="s">
        <v>1530</v>
      </c>
      <c r="G8609">
        <v>10.16</v>
      </c>
      <c r="H8609">
        <v>2</v>
      </c>
      <c r="I8609">
        <v>0</v>
      </c>
      <c r="J8609">
        <v>4.7751999999999999</v>
      </c>
      <c r="K8609" t="str">
        <f>INDEX(product!B:B,MATCH('TABELA TOTAL'!$F4206,product!A:A,0))</f>
        <v>Office Supplies</v>
      </c>
      <c r="L8609" t="str">
        <f>INDEX(product!C:C,MATCH(F8609,product!A:A,))</f>
        <v>Paper</v>
      </c>
      <c r="M8609" t="str">
        <f>INDEX(product!D:D,MATCH(F8609,product!A:A,))</f>
        <v>RSVP Cards &amp; Envelopes, Blank White, 8-1/2" X 11", 24 Cards/25 Envelopes/Set</v>
      </c>
    </row>
    <row r="8610" spans="1:13" x14ac:dyDescent="0.25">
      <c r="A8610" s="1" t="s">
        <v>4470</v>
      </c>
      <c r="B8610" s="2">
        <v>41943</v>
      </c>
      <c r="C8610" s="2">
        <v>41945</v>
      </c>
      <c r="D8610" s="1" t="s">
        <v>11</v>
      </c>
      <c r="E8610" s="1" t="s">
        <v>2782</v>
      </c>
      <c r="F8610" s="1" t="s">
        <v>2888</v>
      </c>
      <c r="G8610">
        <v>14.76</v>
      </c>
      <c r="H8610">
        <v>2</v>
      </c>
      <c r="I8610">
        <v>0</v>
      </c>
      <c r="J8610">
        <v>4.2804000000000002</v>
      </c>
      <c r="K8610" t="str">
        <f>INDEX(product!B:B,MATCH('TABELA TOTAL'!$F4207,product!A:A,0))</f>
        <v>Furniture</v>
      </c>
      <c r="L8610" t="str">
        <f>INDEX(product!C:C,MATCH(F8610,product!A:A,))</f>
        <v>Furnishings</v>
      </c>
      <c r="M8610" t="str">
        <f>INDEX(product!D:D,MATCH(F8610,product!A:A,))</f>
        <v>Eldon Expressions Wood Desk Accessories, Oak</v>
      </c>
    </row>
    <row r="8611" spans="1:13" x14ac:dyDescent="0.25">
      <c r="A8611" s="1" t="s">
        <v>4470</v>
      </c>
      <c r="B8611" s="2">
        <v>41943</v>
      </c>
      <c r="C8611" s="2">
        <v>41945</v>
      </c>
      <c r="D8611" s="1" t="s">
        <v>11</v>
      </c>
      <c r="E8611" s="1" t="s">
        <v>2782</v>
      </c>
      <c r="F8611" s="1" t="s">
        <v>1756</v>
      </c>
      <c r="G8611">
        <v>34.08</v>
      </c>
      <c r="H8611">
        <v>2</v>
      </c>
      <c r="I8611">
        <v>0</v>
      </c>
      <c r="J8611">
        <v>15.6768</v>
      </c>
      <c r="K8611" t="str">
        <f>INDEX(product!B:B,MATCH('TABELA TOTAL'!$F4208,product!A:A,0))</f>
        <v>Technology</v>
      </c>
      <c r="L8611" t="str">
        <f>INDEX(product!C:C,MATCH(F8611,product!A:A,))</f>
        <v>Binders</v>
      </c>
      <c r="M8611" t="str">
        <f>INDEX(product!D:D,MATCH(F8611,product!A:A,))</f>
        <v>GBC Recycled VeloBinder Covers</v>
      </c>
    </row>
    <row r="8612" spans="1:13" x14ac:dyDescent="0.25">
      <c r="A8612" s="1" t="s">
        <v>4470</v>
      </c>
      <c r="B8612" s="2">
        <v>41943</v>
      </c>
      <c r="C8612" s="2">
        <v>41945</v>
      </c>
      <c r="D8612" s="1" t="s">
        <v>11</v>
      </c>
      <c r="E8612" s="1" t="s">
        <v>2782</v>
      </c>
      <c r="F8612" s="1" t="s">
        <v>650</v>
      </c>
      <c r="G8612">
        <v>17.670000000000002</v>
      </c>
      <c r="H8612">
        <v>3</v>
      </c>
      <c r="I8612">
        <v>0</v>
      </c>
      <c r="J8612">
        <v>7.7747999999999999</v>
      </c>
      <c r="K8612" t="str">
        <f>INDEX(product!B:B,MATCH('TABELA TOTAL'!$F4209,product!A:A,0))</f>
        <v>Furniture</v>
      </c>
      <c r="L8612" t="str">
        <f>INDEX(product!C:C,MATCH(F8612,product!A:A,))</f>
        <v>Furnishings</v>
      </c>
      <c r="M8612" t="str">
        <f>INDEX(product!D:D,MATCH(F8612,product!A:A,))</f>
        <v>Eldon Wave Desk Accessories</v>
      </c>
    </row>
    <row r="8613" spans="1:13" x14ac:dyDescent="0.25">
      <c r="A8613" s="1" t="s">
        <v>4470</v>
      </c>
      <c r="B8613" s="2">
        <v>41943</v>
      </c>
      <c r="C8613" s="2">
        <v>41945</v>
      </c>
      <c r="D8613" s="1" t="s">
        <v>11</v>
      </c>
      <c r="E8613" s="1" t="s">
        <v>2782</v>
      </c>
      <c r="F8613" s="1" t="s">
        <v>3683</v>
      </c>
      <c r="G8613">
        <v>1604.9</v>
      </c>
      <c r="H8613">
        <v>5</v>
      </c>
      <c r="I8613">
        <v>0</v>
      </c>
      <c r="J8613">
        <v>481.47</v>
      </c>
      <c r="K8613" t="str">
        <f>INDEX(product!B:B,MATCH('TABELA TOTAL'!$F4210,product!A:A,0))</f>
        <v>Office Supplies</v>
      </c>
      <c r="L8613" t="str">
        <f>INDEX(product!C:C,MATCH(F8613,product!A:A,))</f>
        <v>Chairs</v>
      </c>
      <c r="M8613" t="str">
        <f>INDEX(product!D:D,MATCH(F8613,product!A:A,))</f>
        <v>Hon Pagoda Stacking Chairs</v>
      </c>
    </row>
    <row r="8614" spans="1:13" x14ac:dyDescent="0.25">
      <c r="A8614" s="1" t="s">
        <v>4470</v>
      </c>
      <c r="B8614" s="2">
        <v>41943</v>
      </c>
      <c r="C8614" s="2">
        <v>41945</v>
      </c>
      <c r="D8614" s="1" t="s">
        <v>11</v>
      </c>
      <c r="E8614" s="1" t="s">
        <v>2782</v>
      </c>
      <c r="F8614" s="1" t="s">
        <v>2892</v>
      </c>
      <c r="G8614">
        <v>385.68599999999998</v>
      </c>
      <c r="H8614">
        <v>1</v>
      </c>
      <c r="I8614">
        <v>0.3</v>
      </c>
      <c r="J8614">
        <v>-60.607799999999997</v>
      </c>
      <c r="K8614" t="str">
        <f>INDEX(product!B:B,MATCH('TABELA TOTAL'!$F4211,product!A:A,0))</f>
        <v>Furniture</v>
      </c>
      <c r="L8614" t="str">
        <f>INDEX(product!C:C,MATCH(F8614,product!A:A,))</f>
        <v>Tables</v>
      </c>
      <c r="M8614" t="str">
        <f>INDEX(product!D:D,MATCH(F8614,product!A:A,))</f>
        <v>Chromcraft Bull-Nose Wood 48" x 96" Rectangular Conference Tables</v>
      </c>
    </row>
    <row r="8615" spans="1:13" x14ac:dyDescent="0.25">
      <c r="A8615" s="1" t="s">
        <v>4829</v>
      </c>
      <c r="B8615" s="2">
        <v>41943</v>
      </c>
      <c r="C8615" s="2">
        <v>41946</v>
      </c>
      <c r="D8615" s="1" t="s">
        <v>11</v>
      </c>
      <c r="E8615" s="1" t="s">
        <v>2669</v>
      </c>
      <c r="F8615" s="1" t="s">
        <v>88</v>
      </c>
      <c r="G8615">
        <v>742.33600000000001</v>
      </c>
      <c r="H8615">
        <v>8</v>
      </c>
      <c r="I8615">
        <v>0.2</v>
      </c>
      <c r="J8615">
        <v>83.512799999999999</v>
      </c>
      <c r="K8615" t="str">
        <f>INDEX(product!B:B,MATCH('TABELA TOTAL'!$F4773,product!A:A,0))</f>
        <v>Technology</v>
      </c>
      <c r="L8615" t="str">
        <f>INDEX(product!C:C,MATCH(F8615,product!A:A,))</f>
        <v>Phones</v>
      </c>
      <c r="M8615" t="str">
        <f>INDEX(product!D:D,MATCH(F8615,product!A:A,))</f>
        <v>Plantronics HL10 Handset Lifter</v>
      </c>
    </row>
    <row r="8616" spans="1:13" x14ac:dyDescent="0.25">
      <c r="A8616" s="1" t="s">
        <v>5885</v>
      </c>
      <c r="B8616" s="2">
        <v>41943</v>
      </c>
      <c r="C8616" s="2">
        <v>41945</v>
      </c>
      <c r="D8616" s="1" t="s">
        <v>11</v>
      </c>
      <c r="E8616" s="1" t="s">
        <v>1428</v>
      </c>
      <c r="F8616" s="1" t="s">
        <v>2818</v>
      </c>
      <c r="G8616">
        <v>1421.664</v>
      </c>
      <c r="H8616">
        <v>8</v>
      </c>
      <c r="I8616">
        <v>0.4</v>
      </c>
      <c r="J8616">
        <v>-734.52639999999997</v>
      </c>
      <c r="K8616" t="str">
        <f>INDEX(product!B:B,MATCH('TABELA TOTAL'!$F6641,product!A:A,0))</f>
        <v>Technology</v>
      </c>
      <c r="L8616" t="str">
        <f>INDEX(product!C:C,MATCH(F8616,product!A:A,))</f>
        <v>Tables</v>
      </c>
      <c r="M8616" t="str">
        <f>INDEX(product!D:D,MATCH(F8616,product!A:A,))</f>
        <v>Hon 94000 Series Round Tables</v>
      </c>
    </row>
    <row r="8617" spans="1:13" x14ac:dyDescent="0.25">
      <c r="A8617" s="1" t="s">
        <v>6748</v>
      </c>
      <c r="B8617" s="2">
        <v>41943</v>
      </c>
      <c r="C8617" s="2">
        <v>41945</v>
      </c>
      <c r="D8617" s="1" t="s">
        <v>11</v>
      </c>
      <c r="E8617" s="1" t="s">
        <v>3365</v>
      </c>
      <c r="F8617" s="1" t="s">
        <v>1057</v>
      </c>
      <c r="G8617">
        <v>73.584000000000003</v>
      </c>
      <c r="H8617">
        <v>2</v>
      </c>
      <c r="I8617">
        <v>0.2</v>
      </c>
      <c r="J8617">
        <v>8.2782</v>
      </c>
      <c r="K8617" t="str">
        <f>INDEX(product!B:B,MATCH('TABELA TOTAL'!$F8305,product!A:A,0))</f>
        <v>Furniture</v>
      </c>
      <c r="L8617" t="str">
        <f>INDEX(product!C:C,MATCH(F8617,product!A:A,))</f>
        <v>Phones</v>
      </c>
      <c r="M8617" t="str">
        <f>INDEX(product!D:D,MATCH(F8617,product!A:A,))</f>
        <v>Motorola L804</v>
      </c>
    </row>
    <row r="8618" spans="1:13" x14ac:dyDescent="0.25">
      <c r="A8618" s="1" t="s">
        <v>863</v>
      </c>
      <c r="B8618" s="2">
        <v>41941</v>
      </c>
      <c r="C8618" s="2">
        <v>41943</v>
      </c>
      <c r="D8618" s="1" t="s">
        <v>79</v>
      </c>
      <c r="E8618" s="1" t="s">
        <v>864</v>
      </c>
      <c r="F8618" s="1" t="s">
        <v>865</v>
      </c>
      <c r="G8618">
        <v>2735.9520000000002</v>
      </c>
      <c r="H8618">
        <v>6</v>
      </c>
      <c r="I8618">
        <v>0.2</v>
      </c>
      <c r="J8618">
        <v>341.99400000000003</v>
      </c>
      <c r="K8618" t="str">
        <f>INDEX(product!B:B,MATCH('TABELA TOTAL'!$F489,product!A:A,0))</f>
        <v>Office Supplies</v>
      </c>
      <c r="L8618" t="str">
        <f>INDEX(product!C:C,MATCH(F8618,product!A:A,))</f>
        <v>Phones</v>
      </c>
      <c r="M8618" t="str">
        <f>INDEX(product!D:D,MATCH(F8618,product!A:A,))</f>
        <v>Apple iPhone 5S</v>
      </c>
    </row>
    <row r="8619" spans="1:13" x14ac:dyDescent="0.25">
      <c r="A8619" s="1" t="s">
        <v>7448</v>
      </c>
      <c r="B8619" s="2">
        <v>41941</v>
      </c>
      <c r="C8619" s="2">
        <v>41945</v>
      </c>
      <c r="D8619" s="1" t="s">
        <v>19</v>
      </c>
      <c r="E8619" s="1" t="s">
        <v>2628</v>
      </c>
      <c r="F8619" s="1" t="s">
        <v>3474</v>
      </c>
      <c r="G8619">
        <v>1.98</v>
      </c>
      <c r="H8619">
        <v>2</v>
      </c>
      <c r="I8619">
        <v>0</v>
      </c>
      <c r="J8619">
        <v>0.89100000000000001</v>
      </c>
      <c r="K8619" t="str">
        <f>INDEX(product!B:B,MATCH('TABELA TOTAL'!$F9547,product!A:A,0))</f>
        <v>Technology</v>
      </c>
      <c r="L8619" t="str">
        <f>INDEX(product!C:C,MATCH(F8619,product!A:A,))</f>
        <v>Accessories</v>
      </c>
      <c r="M8619" t="str">
        <f>INDEX(product!D:D,MATCH(F8619,product!A:A,))</f>
        <v>Maxell 4.7GB DVD+R 5/Pack</v>
      </c>
    </row>
    <row r="8620" spans="1:13" x14ac:dyDescent="0.25">
      <c r="A8620" s="1" t="s">
        <v>7448</v>
      </c>
      <c r="B8620" s="2">
        <v>41941</v>
      </c>
      <c r="C8620" s="2">
        <v>41945</v>
      </c>
      <c r="D8620" s="1" t="s">
        <v>19</v>
      </c>
      <c r="E8620" s="1" t="s">
        <v>2628</v>
      </c>
      <c r="F8620" s="1" t="s">
        <v>142</v>
      </c>
      <c r="G8620">
        <v>75.88</v>
      </c>
      <c r="H8620">
        <v>2</v>
      </c>
      <c r="I8620">
        <v>0</v>
      </c>
      <c r="J8620">
        <v>35.663600000000002</v>
      </c>
      <c r="K8620" t="str">
        <f>INDEX(product!B:B,MATCH('TABELA TOTAL'!$F9548,product!A:A,0))</f>
        <v>Technology</v>
      </c>
      <c r="L8620" t="str">
        <f>INDEX(product!C:C,MATCH(F8620,product!A:A,))</f>
        <v>Paper</v>
      </c>
      <c r="M8620" t="str">
        <f>INDEX(product!D:D,MATCH(F8620,product!A:A,))</f>
        <v>Snap-A-Way Black Print Carbonless Ruled Speed Letter, Triplicate</v>
      </c>
    </row>
    <row r="8621" spans="1:13" x14ac:dyDescent="0.25">
      <c r="A8621" s="1" t="s">
        <v>4225</v>
      </c>
      <c r="B8621" s="2">
        <v>41940</v>
      </c>
      <c r="C8621" s="2">
        <v>41943</v>
      </c>
      <c r="D8621" s="1" t="s">
        <v>79</v>
      </c>
      <c r="E8621" s="1" t="s">
        <v>2222</v>
      </c>
      <c r="F8621" s="1" t="s">
        <v>614</v>
      </c>
      <c r="G8621">
        <v>7.1840000000000002</v>
      </c>
      <c r="H8621">
        <v>2</v>
      </c>
      <c r="I8621">
        <v>0.2</v>
      </c>
      <c r="J8621">
        <v>2.2450000000000001</v>
      </c>
      <c r="K8621" t="str">
        <f>INDEX(product!B:B,MATCH('TABELA TOTAL'!$F3844,product!A:A,0))</f>
        <v>Office Supplies</v>
      </c>
      <c r="L8621" t="str">
        <f>INDEX(product!C:C,MATCH(F8621,product!A:A,))</f>
        <v>Binders</v>
      </c>
      <c r="M8621" t="str">
        <f>INDEX(product!D:D,MATCH(F8621,product!A:A,))</f>
        <v>Avery Non-Stick Binders</v>
      </c>
    </row>
    <row r="8622" spans="1:13" x14ac:dyDescent="0.25">
      <c r="A8622" s="1" t="s">
        <v>4225</v>
      </c>
      <c r="B8622" s="2">
        <v>41940</v>
      </c>
      <c r="C8622" s="2">
        <v>41943</v>
      </c>
      <c r="D8622" s="1" t="s">
        <v>79</v>
      </c>
      <c r="E8622" s="1" t="s">
        <v>2222</v>
      </c>
      <c r="F8622" s="1" t="s">
        <v>4226</v>
      </c>
      <c r="G8622">
        <v>6.28</v>
      </c>
      <c r="H8622">
        <v>2</v>
      </c>
      <c r="I8622">
        <v>0</v>
      </c>
      <c r="J8622">
        <v>6.2799999999999995E-2</v>
      </c>
      <c r="K8622" t="str">
        <f>INDEX(product!B:B,MATCH('TABELA TOTAL'!$F3845,product!A:A,0))</f>
        <v>Office Supplies</v>
      </c>
      <c r="L8622" t="str">
        <f>INDEX(product!C:C,MATCH(F8622,product!A:A,))</f>
        <v>Supplies</v>
      </c>
      <c r="M8622" t="str">
        <f>INDEX(product!D:D,MATCH(F8622,product!A:A,))</f>
        <v>Serrated Blade or Curved Handle Hand Letter Openers</v>
      </c>
    </row>
    <row r="8623" spans="1:13" x14ac:dyDescent="0.25">
      <c r="A8623" s="1" t="s">
        <v>4225</v>
      </c>
      <c r="B8623" s="2">
        <v>41940</v>
      </c>
      <c r="C8623" s="2">
        <v>41943</v>
      </c>
      <c r="D8623" s="1" t="s">
        <v>79</v>
      </c>
      <c r="E8623" s="1" t="s">
        <v>2222</v>
      </c>
      <c r="F8623" s="1" t="s">
        <v>534</v>
      </c>
      <c r="G8623">
        <v>480.74</v>
      </c>
      <c r="H8623">
        <v>2</v>
      </c>
      <c r="I8623">
        <v>0</v>
      </c>
      <c r="J8623">
        <v>14.4222</v>
      </c>
      <c r="K8623" t="str">
        <f>INDEX(product!B:B,MATCH('TABELA TOTAL'!$F3846,product!A:A,0))</f>
        <v>Furniture</v>
      </c>
      <c r="L8623" t="str">
        <f>INDEX(product!C:C,MATCH(F8623,product!A:A,))</f>
        <v>Supplies</v>
      </c>
      <c r="M8623" t="str">
        <f>INDEX(product!D:D,MATCH(F8623,product!A:A,))</f>
        <v>Premier Automatic Letter Opener</v>
      </c>
    </row>
    <row r="8624" spans="1:13" x14ac:dyDescent="0.25">
      <c r="A8624" s="1" t="s">
        <v>4225</v>
      </c>
      <c r="B8624" s="2">
        <v>41940</v>
      </c>
      <c r="C8624" s="2">
        <v>41943</v>
      </c>
      <c r="D8624" s="1" t="s">
        <v>79</v>
      </c>
      <c r="E8624" s="1" t="s">
        <v>2222</v>
      </c>
      <c r="F8624" s="1" t="s">
        <v>861</v>
      </c>
      <c r="G8624">
        <v>616.99800000000005</v>
      </c>
      <c r="H8624">
        <v>6</v>
      </c>
      <c r="I8624">
        <v>0.15</v>
      </c>
      <c r="J8624">
        <v>-36.293999999999997</v>
      </c>
      <c r="K8624" t="str">
        <f>INDEX(product!B:B,MATCH('TABELA TOTAL'!$F3847,product!A:A,0))</f>
        <v>Office Supplies</v>
      </c>
      <c r="L8624" t="str">
        <f>INDEX(product!C:C,MATCH(F8624,product!A:A,))</f>
        <v>Bookcases</v>
      </c>
      <c r="M8624" t="str">
        <f>INDEX(product!D:D,MATCH(F8624,product!A:A,))</f>
        <v>O'Sullivan Living Dimensions 2-Shelf Bookcases</v>
      </c>
    </row>
    <row r="8625" spans="1:13" x14ac:dyDescent="0.25">
      <c r="A8625" s="1" t="s">
        <v>4225</v>
      </c>
      <c r="B8625" s="2">
        <v>41940</v>
      </c>
      <c r="C8625" s="2">
        <v>41943</v>
      </c>
      <c r="D8625" s="1" t="s">
        <v>79</v>
      </c>
      <c r="E8625" s="1" t="s">
        <v>2222</v>
      </c>
      <c r="F8625" s="1" t="s">
        <v>182</v>
      </c>
      <c r="G8625">
        <v>141.4</v>
      </c>
      <c r="H8625">
        <v>5</v>
      </c>
      <c r="I8625">
        <v>0</v>
      </c>
      <c r="J8625">
        <v>38.177999999999997</v>
      </c>
      <c r="K8625" t="str">
        <f>INDEX(product!B:B,MATCH('TABELA TOTAL'!$F3848,product!A:A,0))</f>
        <v>Furniture</v>
      </c>
      <c r="L8625" t="str">
        <f>INDEX(product!C:C,MATCH(F8625,product!A:A,))</f>
        <v>Storage</v>
      </c>
      <c r="M8625" t="str">
        <f>INDEX(product!D:D,MATCH(F8625,product!A:A,))</f>
        <v>Eldon Portable Mobile Manager</v>
      </c>
    </row>
    <row r="8626" spans="1:13" x14ac:dyDescent="0.25">
      <c r="A8626" s="1" t="s">
        <v>6284</v>
      </c>
      <c r="B8626" s="2">
        <v>41940</v>
      </c>
      <c r="C8626" s="2">
        <v>41944</v>
      </c>
      <c r="D8626" s="1" t="s">
        <v>19</v>
      </c>
      <c r="E8626" s="1" t="s">
        <v>1734</v>
      </c>
      <c r="F8626" s="1" t="s">
        <v>2068</v>
      </c>
      <c r="G8626">
        <v>257.98</v>
      </c>
      <c r="H8626">
        <v>2</v>
      </c>
      <c r="I8626">
        <v>0</v>
      </c>
      <c r="J8626">
        <v>74.8142</v>
      </c>
      <c r="K8626" t="str">
        <f>INDEX(product!B:B,MATCH('TABELA TOTAL'!$F7372,product!A:A,0))</f>
        <v>Technology</v>
      </c>
      <c r="L8626" t="str">
        <f>INDEX(product!C:C,MATCH(F8626,product!A:A,))</f>
        <v>Phones</v>
      </c>
      <c r="M8626" t="str">
        <f>INDEX(product!D:D,MATCH(F8626,product!A:A,))</f>
        <v>Digium D40 VoIP phone</v>
      </c>
    </row>
    <row r="8627" spans="1:13" x14ac:dyDescent="0.25">
      <c r="A8627" s="1" t="s">
        <v>7369</v>
      </c>
      <c r="B8627" s="2">
        <v>41939</v>
      </c>
      <c r="C8627" s="2">
        <v>41944</v>
      </c>
      <c r="D8627" s="1" t="s">
        <v>19</v>
      </c>
      <c r="E8627" s="1" t="s">
        <v>1222</v>
      </c>
      <c r="F8627" s="1" t="s">
        <v>1656</v>
      </c>
      <c r="G8627">
        <v>10.368</v>
      </c>
      <c r="H8627">
        <v>2</v>
      </c>
      <c r="I8627">
        <v>0.2</v>
      </c>
      <c r="J8627">
        <v>3.6288</v>
      </c>
      <c r="K8627" t="str">
        <f>INDEX(product!B:B,MATCH('TABELA TOTAL'!$F9419,product!A:A,0))</f>
        <v>Office Supplies</v>
      </c>
      <c r="L8627" t="str">
        <f>INDEX(product!C:C,MATCH(F8627,product!A:A,))</f>
        <v>Paper</v>
      </c>
      <c r="M8627" t="str">
        <f>INDEX(product!D:D,MATCH(F8627,product!A:A,))</f>
        <v>Xerox 2</v>
      </c>
    </row>
    <row r="8628" spans="1:13" x14ac:dyDescent="0.25">
      <c r="A8628" s="1" t="s">
        <v>7369</v>
      </c>
      <c r="B8628" s="2">
        <v>41939</v>
      </c>
      <c r="C8628" s="2">
        <v>41944</v>
      </c>
      <c r="D8628" s="1" t="s">
        <v>19</v>
      </c>
      <c r="E8628" s="1" t="s">
        <v>1222</v>
      </c>
      <c r="F8628" s="1" t="s">
        <v>1735</v>
      </c>
      <c r="G8628">
        <v>11.952</v>
      </c>
      <c r="H8628">
        <v>3</v>
      </c>
      <c r="I8628">
        <v>0.2</v>
      </c>
      <c r="J8628">
        <v>4.0338000000000003</v>
      </c>
      <c r="K8628" t="str">
        <f>INDEX(product!B:B,MATCH('TABELA TOTAL'!$F9420,product!A:A,0))</f>
        <v>Office Supplies</v>
      </c>
      <c r="L8628" t="str">
        <f>INDEX(product!C:C,MATCH(F8628,product!A:A,))</f>
        <v>Paper</v>
      </c>
      <c r="M8628" t="str">
        <f>INDEX(product!D:D,MATCH(F8628,product!A:A,))</f>
        <v>Easy-staple paper</v>
      </c>
    </row>
    <row r="8629" spans="1:13" x14ac:dyDescent="0.25">
      <c r="A8629" s="1" t="s">
        <v>4543</v>
      </c>
      <c r="B8629" s="2">
        <v>41938</v>
      </c>
      <c r="C8629" s="2">
        <v>41942</v>
      </c>
      <c r="D8629" s="1" t="s">
        <v>11</v>
      </c>
      <c r="E8629" s="1" t="s">
        <v>4472</v>
      </c>
      <c r="F8629" s="1" t="s">
        <v>938</v>
      </c>
      <c r="G8629">
        <v>63.92</v>
      </c>
      <c r="H8629">
        <v>4</v>
      </c>
      <c r="I8629">
        <v>0</v>
      </c>
      <c r="J8629">
        <v>3.1960000000000002</v>
      </c>
      <c r="K8629" t="str">
        <f>INDEX(product!B:B,MATCH('TABELA TOTAL'!$F4306,product!A:A,0))</f>
        <v>Office Supplies</v>
      </c>
      <c r="L8629" t="str">
        <f>INDEX(product!C:C,MATCH(F8629,product!A:A,))</f>
        <v>Furnishings</v>
      </c>
      <c r="M8629" t="str">
        <f>INDEX(product!D:D,MATCH(F8629,product!A:A,))</f>
        <v>Tenex Chairmats For Use With Carpeted Floors</v>
      </c>
    </row>
    <row r="8630" spans="1:13" x14ac:dyDescent="0.25">
      <c r="A8630" s="1" t="s">
        <v>4543</v>
      </c>
      <c r="B8630" s="2">
        <v>41938</v>
      </c>
      <c r="C8630" s="2">
        <v>41942</v>
      </c>
      <c r="D8630" s="1" t="s">
        <v>11</v>
      </c>
      <c r="E8630" s="1" t="s">
        <v>4472</v>
      </c>
      <c r="F8630" s="1" t="s">
        <v>3720</v>
      </c>
      <c r="G8630">
        <v>383.96</v>
      </c>
      <c r="H8630">
        <v>5</v>
      </c>
      <c r="I8630">
        <v>0.2</v>
      </c>
      <c r="J8630">
        <v>38.396000000000001</v>
      </c>
      <c r="K8630" t="str">
        <f>INDEX(product!B:B,MATCH('TABELA TOTAL'!$F4307,product!A:A,0))</f>
        <v>Office Supplies</v>
      </c>
      <c r="L8630" t="str">
        <f>INDEX(product!C:C,MATCH(F8630,product!A:A,))</f>
        <v>Phones</v>
      </c>
      <c r="M8630" t="str">
        <f>INDEX(product!D:D,MATCH(F8630,product!A:A,))</f>
        <v>Vtech CS6719</v>
      </c>
    </row>
    <row r="8631" spans="1:13" x14ac:dyDescent="0.25">
      <c r="A8631" s="1" t="s">
        <v>5611</v>
      </c>
      <c r="B8631" s="2">
        <v>41937</v>
      </c>
      <c r="C8631" s="2">
        <v>41940</v>
      </c>
      <c r="D8631" s="1" t="s">
        <v>79</v>
      </c>
      <c r="E8631" s="1" t="s">
        <v>3804</v>
      </c>
      <c r="F8631" s="1" t="s">
        <v>2421</v>
      </c>
      <c r="G8631">
        <v>49.408000000000001</v>
      </c>
      <c r="H8631">
        <v>4</v>
      </c>
      <c r="I8631">
        <v>0.2</v>
      </c>
      <c r="J8631">
        <v>18.527999999999999</v>
      </c>
      <c r="K8631" t="str">
        <f>INDEX(product!B:B,MATCH('TABELA TOTAL'!$F6130,product!A:A,0))</f>
        <v>Office Supplies</v>
      </c>
      <c r="L8631" t="str">
        <f>INDEX(product!C:C,MATCH(F8631,product!A:A,))</f>
        <v>Binders</v>
      </c>
      <c r="M8631" t="str">
        <f>INDEX(product!D:D,MATCH(F8631,product!A:A,))</f>
        <v>GBC VeloBind Cover Sets</v>
      </c>
    </row>
    <row r="8632" spans="1:13" x14ac:dyDescent="0.25">
      <c r="A8632" s="1" t="s">
        <v>6438</v>
      </c>
      <c r="B8632" s="2">
        <v>41937</v>
      </c>
      <c r="C8632" s="2">
        <v>41941</v>
      </c>
      <c r="D8632" s="1" t="s">
        <v>19</v>
      </c>
      <c r="E8632" s="1" t="s">
        <v>3855</v>
      </c>
      <c r="F8632" s="1" t="s">
        <v>4345</v>
      </c>
      <c r="G8632">
        <v>40.776000000000003</v>
      </c>
      <c r="H8632">
        <v>3</v>
      </c>
      <c r="I8632">
        <v>0.2</v>
      </c>
      <c r="J8632">
        <v>0.50970000000000004</v>
      </c>
      <c r="K8632" t="str">
        <f>INDEX(product!B:B,MATCH('TABELA TOTAL'!$F7710,product!A:A,0))</f>
        <v>Technology</v>
      </c>
      <c r="L8632" t="str">
        <f>INDEX(product!C:C,MATCH(F8632,product!A:A,))</f>
        <v>Accessories</v>
      </c>
      <c r="M8632" t="str">
        <f>INDEX(product!D:D,MATCH(F8632,product!A:A,))</f>
        <v>Memorex 25GB 6X Branded Blu-Ray Recordable Disc, 15/Pack</v>
      </c>
    </row>
    <row r="8633" spans="1:13" x14ac:dyDescent="0.25">
      <c r="A8633" s="1" t="s">
        <v>6438</v>
      </c>
      <c r="B8633" s="2">
        <v>41937</v>
      </c>
      <c r="C8633" s="2">
        <v>41941</v>
      </c>
      <c r="D8633" s="1" t="s">
        <v>19</v>
      </c>
      <c r="E8633" s="1" t="s">
        <v>3855</v>
      </c>
      <c r="F8633" s="1" t="s">
        <v>678</v>
      </c>
      <c r="G8633">
        <v>13.698</v>
      </c>
      <c r="H8633">
        <v>3</v>
      </c>
      <c r="I8633">
        <v>0.7</v>
      </c>
      <c r="J8633">
        <v>-9.5885999999999996</v>
      </c>
      <c r="K8633" t="str">
        <f>INDEX(product!B:B,MATCH('TABELA TOTAL'!$F7711,product!A:A,0))</f>
        <v>Office Supplies</v>
      </c>
      <c r="L8633" t="str">
        <f>INDEX(product!C:C,MATCH(F8633,product!A:A,))</f>
        <v>Binders</v>
      </c>
      <c r="M8633" t="str">
        <f>INDEX(product!D:D,MATCH(F8633,product!A:A,))</f>
        <v>GBC Twin Loop Wire Binding Elements, 9/16" Spine, Black</v>
      </c>
    </row>
    <row r="8634" spans="1:13" x14ac:dyDescent="0.25">
      <c r="A8634" s="1" t="s">
        <v>3249</v>
      </c>
      <c r="B8634" s="2">
        <v>41936</v>
      </c>
      <c r="C8634" s="2">
        <v>41941</v>
      </c>
      <c r="D8634" s="1" t="s">
        <v>19</v>
      </c>
      <c r="E8634" s="1" t="s">
        <v>3238</v>
      </c>
      <c r="F8634" s="1" t="s">
        <v>1553</v>
      </c>
      <c r="G8634">
        <v>10.368</v>
      </c>
      <c r="H8634">
        <v>2</v>
      </c>
      <c r="I8634">
        <v>0.2</v>
      </c>
      <c r="J8634">
        <v>3.6288</v>
      </c>
      <c r="K8634" t="str">
        <f>INDEX(product!B:B,MATCH('TABELA TOTAL'!$F2531,product!A:A,0))</f>
        <v>Office Supplies</v>
      </c>
      <c r="L8634" t="str">
        <f>INDEX(product!C:C,MATCH(F8634,product!A:A,))</f>
        <v>Paper</v>
      </c>
      <c r="M8634" t="str">
        <f>INDEX(product!D:D,MATCH(F8634,product!A:A,))</f>
        <v>Xerox 210</v>
      </c>
    </row>
    <row r="8635" spans="1:13" x14ac:dyDescent="0.25">
      <c r="A8635" s="1" t="s">
        <v>3655</v>
      </c>
      <c r="B8635" s="2">
        <v>41936</v>
      </c>
      <c r="C8635" s="2">
        <v>41941</v>
      </c>
      <c r="D8635" s="1" t="s">
        <v>19</v>
      </c>
      <c r="E8635" s="1" t="s">
        <v>943</v>
      </c>
      <c r="F8635" s="1" t="s">
        <v>553</v>
      </c>
      <c r="G8635">
        <v>34.271999999999998</v>
      </c>
      <c r="H8635">
        <v>3</v>
      </c>
      <c r="I8635">
        <v>0.2</v>
      </c>
      <c r="J8635">
        <v>11.138400000000001</v>
      </c>
      <c r="K8635" t="str">
        <f>INDEX(product!B:B,MATCH('TABELA TOTAL'!$F3009,product!A:A,0))</f>
        <v>Office Supplies</v>
      </c>
      <c r="L8635" t="str">
        <f>INDEX(product!C:C,MATCH(F8635,product!A:A,))</f>
        <v>Binders</v>
      </c>
      <c r="M8635" t="str">
        <f>INDEX(product!D:D,MATCH(F8635,product!A:A,))</f>
        <v>Avery Premier Heavy-Duty Binder with Round Locking Rings</v>
      </c>
    </row>
    <row r="8636" spans="1:13" x14ac:dyDescent="0.25">
      <c r="A8636" s="1" t="s">
        <v>4161</v>
      </c>
      <c r="B8636" s="2">
        <v>41936</v>
      </c>
      <c r="C8636" s="2">
        <v>41936</v>
      </c>
      <c r="D8636" s="1" t="s">
        <v>654</v>
      </c>
      <c r="E8636" s="1" t="s">
        <v>1207</v>
      </c>
      <c r="F8636" s="1" t="s">
        <v>3482</v>
      </c>
      <c r="G8636">
        <v>11.85</v>
      </c>
      <c r="H8636">
        <v>3</v>
      </c>
      <c r="I8636">
        <v>0</v>
      </c>
      <c r="J8636">
        <v>3.7919999999999998</v>
      </c>
      <c r="K8636" t="str">
        <f>INDEX(product!B:B,MATCH('TABELA TOTAL'!$F3746,product!A:A,0))</f>
        <v>Office Supplies</v>
      </c>
      <c r="L8636" t="str">
        <f>INDEX(product!C:C,MATCH(F8636,product!A:A,))</f>
        <v>Fasteners</v>
      </c>
      <c r="M8636" t="str">
        <f>INDEX(product!D:D,MATCH(F8636,product!A:A,))</f>
        <v>Advantus Map Pennant Flags and Round Head Tacks</v>
      </c>
    </row>
    <row r="8637" spans="1:13" x14ac:dyDescent="0.25">
      <c r="A8637" s="1" t="s">
        <v>288</v>
      </c>
      <c r="B8637" s="2">
        <v>41934</v>
      </c>
      <c r="C8637" s="2">
        <v>41940</v>
      </c>
      <c r="D8637" s="1" t="s">
        <v>19</v>
      </c>
      <c r="E8637" s="1" t="s">
        <v>289</v>
      </c>
      <c r="F8637" s="1" t="s">
        <v>290</v>
      </c>
      <c r="G8637">
        <v>93.888000000000005</v>
      </c>
      <c r="H8637">
        <v>4</v>
      </c>
      <c r="I8637">
        <v>0.2</v>
      </c>
      <c r="J8637">
        <v>12.909599999999999</v>
      </c>
      <c r="K8637" t="str">
        <f>INDEX(product!B:B,MATCH('TABELA TOTAL'!$F148,product!A:A,0))</f>
        <v>Office Supplies</v>
      </c>
      <c r="L8637" t="str">
        <f>INDEX(product!C:C,MATCH(F8637,product!A:A,))</f>
        <v>Furnishings</v>
      </c>
      <c r="M8637" t="str">
        <f>INDEX(product!D:D,MATCH(F8637,product!A:A,))</f>
        <v>Seth Thomas 14" Putty-Colored Wall Clock</v>
      </c>
    </row>
    <row r="8638" spans="1:13" x14ac:dyDescent="0.25">
      <c r="A8638" s="1" t="s">
        <v>6420</v>
      </c>
      <c r="B8638" s="2">
        <v>41934</v>
      </c>
      <c r="C8638" s="2">
        <v>41938</v>
      </c>
      <c r="D8638" s="1" t="s">
        <v>19</v>
      </c>
      <c r="E8638" s="1" t="s">
        <v>3261</v>
      </c>
      <c r="F8638" s="1" t="s">
        <v>3897</v>
      </c>
      <c r="G8638">
        <v>129.91999999999999</v>
      </c>
      <c r="H8638">
        <v>4</v>
      </c>
      <c r="I8638">
        <v>0</v>
      </c>
      <c r="J8638">
        <v>10.393599999999999</v>
      </c>
      <c r="K8638" t="str">
        <f>INDEX(product!B:B,MATCH('TABELA TOTAL'!$F7666,product!A:A,0))</f>
        <v>Office Supplies</v>
      </c>
      <c r="L8638" t="str">
        <f>INDEX(product!C:C,MATCH(F8638,product!A:A,))</f>
        <v>Furnishings</v>
      </c>
      <c r="M8638" t="str">
        <f>INDEX(product!D:D,MATCH(F8638,product!A:A,))</f>
        <v>Tenex Chairmats For Use with Hard Floors</v>
      </c>
    </row>
    <row r="8639" spans="1:13" x14ac:dyDescent="0.25">
      <c r="A8639" s="1" t="s">
        <v>2658</v>
      </c>
      <c r="B8639" s="2">
        <v>41933</v>
      </c>
      <c r="C8639" s="2">
        <v>41934</v>
      </c>
      <c r="D8639" s="1" t="s">
        <v>79</v>
      </c>
      <c r="E8639" s="1" t="s">
        <v>67</v>
      </c>
      <c r="F8639" s="1" t="s">
        <v>1041</v>
      </c>
      <c r="G8639">
        <v>121.792</v>
      </c>
      <c r="H8639">
        <v>4</v>
      </c>
      <c r="I8639">
        <v>0.2</v>
      </c>
      <c r="J8639">
        <v>13.701599999999999</v>
      </c>
      <c r="K8639" t="str">
        <f>INDEX(product!B:B,MATCH('TABELA TOTAL'!$F1890,product!A:A,0))</f>
        <v>Office Supplies</v>
      </c>
      <c r="L8639" t="str">
        <f>INDEX(product!C:C,MATCH(F8639,product!A:A,))</f>
        <v>Appliances</v>
      </c>
      <c r="M8639" t="str">
        <f>INDEX(product!D:D,MATCH(F8639,product!A:A,))</f>
        <v>Fellowes Superior 10 Outlet Split Surge Protector</v>
      </c>
    </row>
    <row r="8640" spans="1:13" x14ac:dyDescent="0.25">
      <c r="A8640" s="1" t="s">
        <v>2658</v>
      </c>
      <c r="B8640" s="2">
        <v>41933</v>
      </c>
      <c r="C8640" s="2">
        <v>41934</v>
      </c>
      <c r="D8640" s="1" t="s">
        <v>79</v>
      </c>
      <c r="E8640" s="1" t="s">
        <v>67</v>
      </c>
      <c r="F8640" s="1" t="s">
        <v>688</v>
      </c>
      <c r="G8640">
        <v>409.59</v>
      </c>
      <c r="H8640">
        <v>3</v>
      </c>
      <c r="I8640">
        <v>0.4</v>
      </c>
      <c r="J8640">
        <v>-122.877</v>
      </c>
      <c r="K8640" t="str">
        <f>INDEX(product!B:B,MATCH('TABELA TOTAL'!$F1891,product!A:A,0))</f>
        <v>Office Supplies</v>
      </c>
      <c r="L8640" t="str">
        <f>INDEX(product!C:C,MATCH(F8640,product!A:A,))</f>
        <v>Tables</v>
      </c>
      <c r="M8640" t="str">
        <f>INDEX(product!D:D,MATCH(F8640,product!A:A,))</f>
        <v>Hon Practical Foundations 30 x 60 Training Table, Light Gray/Charcoal</v>
      </c>
    </row>
    <row r="8641" spans="1:13" x14ac:dyDescent="0.25">
      <c r="A8641" s="1" t="s">
        <v>5715</v>
      </c>
      <c r="B8641" s="2">
        <v>41933</v>
      </c>
      <c r="C8641" s="2">
        <v>41938</v>
      </c>
      <c r="D8641" s="1" t="s">
        <v>19</v>
      </c>
      <c r="E8641" s="1" t="s">
        <v>1078</v>
      </c>
      <c r="F8641" s="1" t="s">
        <v>125</v>
      </c>
      <c r="G8641">
        <v>36.36</v>
      </c>
      <c r="H8641">
        <v>3</v>
      </c>
      <c r="I8641">
        <v>0.2</v>
      </c>
      <c r="J8641">
        <v>12.2715</v>
      </c>
      <c r="K8641" t="str">
        <f>INDEX(product!B:B,MATCH('TABELA TOTAL'!$F6300,product!A:A,0))</f>
        <v>Office Supplies</v>
      </c>
      <c r="L8641" t="str">
        <f>INDEX(product!C:C,MATCH(F8641,product!A:A,))</f>
        <v>Binders</v>
      </c>
      <c r="M8641" t="str">
        <f>INDEX(product!D:D,MATCH(F8641,product!A:A,))</f>
        <v>Plastic Binding Combs</v>
      </c>
    </row>
    <row r="8642" spans="1:13" x14ac:dyDescent="0.25">
      <c r="A8642" s="1" t="s">
        <v>6372</v>
      </c>
      <c r="B8642" s="2">
        <v>41933</v>
      </c>
      <c r="C8642" s="2">
        <v>41938</v>
      </c>
      <c r="D8642" s="1" t="s">
        <v>19</v>
      </c>
      <c r="E8642" s="1" t="s">
        <v>1795</v>
      </c>
      <c r="F8642" s="1" t="s">
        <v>94</v>
      </c>
      <c r="G8642">
        <v>194.7</v>
      </c>
      <c r="H8642">
        <v>5</v>
      </c>
      <c r="I8642">
        <v>0</v>
      </c>
      <c r="J8642">
        <v>9.7349999999999994</v>
      </c>
      <c r="K8642" t="str">
        <f>INDEX(product!B:B,MATCH('TABELA TOTAL'!$F7573,product!A:A,0))</f>
        <v>Office Supplies</v>
      </c>
      <c r="L8642" t="str">
        <f>INDEX(product!C:C,MATCH(F8642,product!A:A,))</f>
        <v>Storage</v>
      </c>
      <c r="M8642" t="str">
        <f>INDEX(product!D:D,MATCH(F8642,product!A:A,))</f>
        <v>Eldon Base for stackable storage shelf, platinum</v>
      </c>
    </row>
    <row r="8643" spans="1:13" x14ac:dyDescent="0.25">
      <c r="A8643" s="1" t="s">
        <v>6372</v>
      </c>
      <c r="B8643" s="2">
        <v>41933</v>
      </c>
      <c r="C8643" s="2">
        <v>41938</v>
      </c>
      <c r="D8643" s="1" t="s">
        <v>19</v>
      </c>
      <c r="E8643" s="1" t="s">
        <v>1795</v>
      </c>
      <c r="F8643" s="1" t="s">
        <v>2506</v>
      </c>
      <c r="G8643">
        <v>591.32000000000005</v>
      </c>
      <c r="H8643">
        <v>4</v>
      </c>
      <c r="I8643">
        <v>0</v>
      </c>
      <c r="J8643">
        <v>112.35080000000001</v>
      </c>
      <c r="K8643" t="str">
        <f>INDEX(product!B:B,MATCH('TABELA TOTAL'!$F7574,product!A:A,0))</f>
        <v>Office Supplies</v>
      </c>
      <c r="L8643" t="str">
        <f>INDEX(product!C:C,MATCH(F8643,product!A:A,))</f>
        <v>Tables</v>
      </c>
      <c r="M8643" t="str">
        <f>INDEX(product!D:D,MATCH(F8643,product!A:A,))</f>
        <v>Hon 2111 Invitation Series Straight Table</v>
      </c>
    </row>
    <row r="8644" spans="1:13" x14ac:dyDescent="0.25">
      <c r="A8644" s="1" t="s">
        <v>6372</v>
      </c>
      <c r="B8644" s="2">
        <v>41933</v>
      </c>
      <c r="C8644" s="2">
        <v>41938</v>
      </c>
      <c r="D8644" s="1" t="s">
        <v>19</v>
      </c>
      <c r="E8644" s="1" t="s">
        <v>1795</v>
      </c>
      <c r="F8644" s="1" t="s">
        <v>1888</v>
      </c>
      <c r="G8644">
        <v>2.84</v>
      </c>
      <c r="H8644">
        <v>1</v>
      </c>
      <c r="I8644">
        <v>0</v>
      </c>
      <c r="J8644">
        <v>0.88039999999999996</v>
      </c>
      <c r="K8644" t="str">
        <f>INDEX(product!B:B,MATCH('TABELA TOTAL'!$F7575,product!A:A,0))</f>
        <v>Technology</v>
      </c>
      <c r="L8644" t="str">
        <f>INDEX(product!C:C,MATCH(F8644,product!A:A,))</f>
        <v>Art</v>
      </c>
      <c r="M8644" t="str">
        <f>INDEX(product!D:D,MATCH(F8644,product!A:A,))</f>
        <v>SANFORD Liquid Accent Tank-Style Highlighters</v>
      </c>
    </row>
    <row r="8645" spans="1:13" x14ac:dyDescent="0.25">
      <c r="A8645" s="1" t="s">
        <v>102</v>
      </c>
      <c r="B8645" s="2">
        <v>41932</v>
      </c>
      <c r="C8645" s="2">
        <v>41937</v>
      </c>
      <c r="D8645" s="1" t="s">
        <v>11</v>
      </c>
      <c r="E8645" s="1" t="s">
        <v>103</v>
      </c>
      <c r="F8645" s="1" t="s">
        <v>104</v>
      </c>
      <c r="G8645">
        <v>211.96</v>
      </c>
      <c r="H8645">
        <v>4</v>
      </c>
      <c r="I8645">
        <v>0</v>
      </c>
      <c r="J8645">
        <v>8.4784000000000006</v>
      </c>
      <c r="K8645" t="str">
        <f>INDEX(product!B:B,MATCH('TABELA TOTAL'!$F48,product!A:A,0))</f>
        <v>Office Supplies</v>
      </c>
      <c r="L8645" t="str">
        <f>INDEX(product!C:C,MATCH(F8645,product!A:A,))</f>
        <v>Storage</v>
      </c>
      <c r="M8645" t="str">
        <f>INDEX(product!D:D,MATCH(F8645,product!A:A,))</f>
        <v>Gould Plastics 9-Pocket Panel Bin, 18-3/8w x 5-1/4d x 20-1/2h, Black</v>
      </c>
    </row>
    <row r="8646" spans="1:13" x14ac:dyDescent="0.25">
      <c r="A8646" s="1" t="s">
        <v>5833</v>
      </c>
      <c r="B8646" s="2">
        <v>41932</v>
      </c>
      <c r="C8646" s="2">
        <v>41935</v>
      </c>
      <c r="D8646" s="1" t="s">
        <v>79</v>
      </c>
      <c r="E8646" s="1" t="s">
        <v>387</v>
      </c>
      <c r="F8646" s="1" t="s">
        <v>2082</v>
      </c>
      <c r="G8646">
        <v>328.59</v>
      </c>
      <c r="H8646">
        <v>3</v>
      </c>
      <c r="I8646">
        <v>0.4</v>
      </c>
      <c r="J8646">
        <v>-147.8655</v>
      </c>
      <c r="K8646" t="str">
        <f>INDEX(product!B:B,MATCH('TABELA TOTAL'!$F6538,product!A:A,0))</f>
        <v>Furniture</v>
      </c>
      <c r="L8646" t="str">
        <f>INDEX(product!C:C,MATCH(F8646,product!A:A,))</f>
        <v>Tables</v>
      </c>
      <c r="M8646" t="str">
        <f>INDEX(product!D:D,MATCH(F8646,product!A:A,))</f>
        <v>Lesro Round Back Collection Coffee Table, End Table</v>
      </c>
    </row>
    <row r="8647" spans="1:13" x14ac:dyDescent="0.25">
      <c r="A8647" s="1" t="s">
        <v>5833</v>
      </c>
      <c r="B8647" s="2">
        <v>41932</v>
      </c>
      <c r="C8647" s="2">
        <v>41935</v>
      </c>
      <c r="D8647" s="1" t="s">
        <v>79</v>
      </c>
      <c r="E8647" s="1" t="s">
        <v>387</v>
      </c>
      <c r="F8647" s="1" t="s">
        <v>719</v>
      </c>
      <c r="G8647">
        <v>98.352000000000004</v>
      </c>
      <c r="H8647">
        <v>3</v>
      </c>
      <c r="I8647">
        <v>0.2</v>
      </c>
      <c r="J8647">
        <v>-24.588000000000001</v>
      </c>
      <c r="K8647" t="str">
        <f>INDEX(product!B:B,MATCH('TABELA TOTAL'!$F6539,product!A:A,0))</f>
        <v>Furniture</v>
      </c>
      <c r="L8647" t="str">
        <f>INDEX(product!C:C,MATCH(F8647,product!A:A,))</f>
        <v>Storage</v>
      </c>
      <c r="M8647" t="str">
        <f>INDEX(product!D:D,MATCH(F8647,product!A:A,))</f>
        <v>Contico 72"H Heavy-Duty Storage System</v>
      </c>
    </row>
    <row r="8648" spans="1:13" x14ac:dyDescent="0.25">
      <c r="A8648" s="1" t="s">
        <v>5841</v>
      </c>
      <c r="B8648" s="2">
        <v>41932</v>
      </c>
      <c r="C8648" s="2">
        <v>41934</v>
      </c>
      <c r="D8648" s="1" t="s">
        <v>11</v>
      </c>
      <c r="E8648" s="1" t="s">
        <v>261</v>
      </c>
      <c r="F8648" s="1" t="s">
        <v>1212</v>
      </c>
      <c r="G8648">
        <v>319.96800000000002</v>
      </c>
      <c r="H8648">
        <v>4</v>
      </c>
      <c r="I8648">
        <v>0.2</v>
      </c>
      <c r="J8648">
        <v>71.992800000000003</v>
      </c>
      <c r="K8648" t="str">
        <f>INDEX(product!B:B,MATCH('TABELA TOTAL'!$F6555,product!A:A,0))</f>
        <v>Office Supplies</v>
      </c>
      <c r="L8648" t="str">
        <f>INDEX(product!C:C,MATCH(F8648,product!A:A,))</f>
        <v>Accessories</v>
      </c>
      <c r="M8648" t="str">
        <f>INDEX(product!D:D,MATCH(F8648,product!A:A,))</f>
        <v>Logitech Wireless Performance Mouse MX for PC and Mac</v>
      </c>
    </row>
    <row r="8649" spans="1:13" x14ac:dyDescent="0.25">
      <c r="A8649" s="1" t="s">
        <v>5841</v>
      </c>
      <c r="B8649" s="2">
        <v>41932</v>
      </c>
      <c r="C8649" s="2">
        <v>41934</v>
      </c>
      <c r="D8649" s="1" t="s">
        <v>11</v>
      </c>
      <c r="E8649" s="1" t="s">
        <v>261</v>
      </c>
      <c r="F8649" s="1" t="s">
        <v>4669</v>
      </c>
      <c r="G8649">
        <v>505.32</v>
      </c>
      <c r="H8649">
        <v>3</v>
      </c>
      <c r="I8649">
        <v>0.2</v>
      </c>
      <c r="J8649">
        <v>31.5825</v>
      </c>
      <c r="K8649" t="str">
        <f>INDEX(product!B:B,MATCH('TABELA TOTAL'!$F6556,product!A:A,0))</f>
        <v>Furniture</v>
      </c>
      <c r="L8649" t="str">
        <f>INDEX(product!C:C,MATCH(F8649,product!A:A,))</f>
        <v>Storage</v>
      </c>
      <c r="M8649" t="str">
        <f>INDEX(product!D:D,MATCH(F8649,product!A:A,))</f>
        <v>24 Capacity Maxi Data Binder Racks, Pearl</v>
      </c>
    </row>
    <row r="8650" spans="1:13" x14ac:dyDescent="0.25">
      <c r="A8650" s="1" t="s">
        <v>5841</v>
      </c>
      <c r="B8650" s="2">
        <v>41932</v>
      </c>
      <c r="C8650" s="2">
        <v>41934</v>
      </c>
      <c r="D8650" s="1" t="s">
        <v>11</v>
      </c>
      <c r="E8650" s="1" t="s">
        <v>261</v>
      </c>
      <c r="F8650" s="1" t="s">
        <v>5842</v>
      </c>
      <c r="G8650">
        <v>3.8079999999999998</v>
      </c>
      <c r="H8650">
        <v>1</v>
      </c>
      <c r="I8650">
        <v>0.2</v>
      </c>
      <c r="J8650">
        <v>1.2376</v>
      </c>
      <c r="K8650" t="str">
        <f>INDEX(product!B:B,MATCH('TABELA TOTAL'!$F6557,product!A:A,0))</f>
        <v>Office Supplies</v>
      </c>
      <c r="L8650" t="str">
        <f>INDEX(product!C:C,MATCH(F8650,product!A:A,))</f>
        <v>Paper</v>
      </c>
      <c r="M8650" t="str">
        <f>INDEX(product!D:D,MATCH(F8650,product!A:A,))</f>
        <v>Wirebound Voice Message Log Book</v>
      </c>
    </row>
    <row r="8651" spans="1:13" x14ac:dyDescent="0.25">
      <c r="A8651" s="1" t="s">
        <v>5841</v>
      </c>
      <c r="B8651" s="2">
        <v>41932</v>
      </c>
      <c r="C8651" s="2">
        <v>41934</v>
      </c>
      <c r="D8651" s="1" t="s">
        <v>11</v>
      </c>
      <c r="E8651" s="1" t="s">
        <v>261</v>
      </c>
      <c r="F8651" s="1" t="s">
        <v>3091</v>
      </c>
      <c r="G8651">
        <v>8.6820000000000004</v>
      </c>
      <c r="H8651">
        <v>1</v>
      </c>
      <c r="I8651">
        <v>0.8</v>
      </c>
      <c r="J8651">
        <v>-14.759399999999999</v>
      </c>
      <c r="K8651" t="str">
        <f>INDEX(product!B:B,MATCH('TABELA TOTAL'!$F6558,product!A:A,0))</f>
        <v>Technology</v>
      </c>
      <c r="L8651" t="str">
        <f>INDEX(product!C:C,MATCH(F8651,product!A:A,))</f>
        <v>Binders</v>
      </c>
      <c r="M8651" t="str">
        <f>INDEX(product!D:D,MATCH(F8651,product!A:A,))</f>
        <v>Satellite Sectional Post Binders</v>
      </c>
    </row>
    <row r="8652" spans="1:13" x14ac:dyDescent="0.25">
      <c r="A8652" s="1" t="s">
        <v>5841</v>
      </c>
      <c r="B8652" s="2">
        <v>41932</v>
      </c>
      <c r="C8652" s="2">
        <v>41934</v>
      </c>
      <c r="D8652" s="1" t="s">
        <v>11</v>
      </c>
      <c r="E8652" s="1" t="s">
        <v>261</v>
      </c>
      <c r="F8652" s="1" t="s">
        <v>1188</v>
      </c>
      <c r="G8652">
        <v>24.423999999999999</v>
      </c>
      <c r="H8652">
        <v>1</v>
      </c>
      <c r="I8652">
        <v>0.2</v>
      </c>
      <c r="J8652">
        <v>7.9378000000000002</v>
      </c>
      <c r="K8652" t="str">
        <f>INDEX(product!B:B,MATCH('TABELA TOTAL'!$F6559,product!A:A,0))</f>
        <v>Technology</v>
      </c>
      <c r="L8652" t="str">
        <f>INDEX(product!C:C,MATCH(F8652,product!A:A,))</f>
        <v>Labels</v>
      </c>
      <c r="M8652" t="str">
        <f>INDEX(product!D:D,MATCH(F8652,product!A:A,))</f>
        <v>Avery 4027 File Folder Labels for Dot Matrix Printers, 5000 Labels per Box, White</v>
      </c>
    </row>
    <row r="8653" spans="1:13" x14ac:dyDescent="0.25">
      <c r="A8653" s="1" t="s">
        <v>2346</v>
      </c>
      <c r="B8653" s="2">
        <v>41931</v>
      </c>
      <c r="C8653" s="2">
        <v>41931</v>
      </c>
      <c r="D8653" s="1" t="s">
        <v>654</v>
      </c>
      <c r="E8653" s="1" t="s">
        <v>997</v>
      </c>
      <c r="F8653" s="1" t="s">
        <v>2347</v>
      </c>
      <c r="G8653">
        <v>13.44</v>
      </c>
      <c r="H8653">
        <v>3</v>
      </c>
      <c r="I8653">
        <v>0</v>
      </c>
      <c r="J8653">
        <v>6.5856000000000003</v>
      </c>
      <c r="K8653" t="str">
        <f>INDEX(product!B:B,MATCH('TABELA TOTAL'!$F1595,product!A:A,0))</f>
        <v>Office Supplies</v>
      </c>
      <c r="L8653" t="str">
        <f>INDEX(product!C:C,MATCH(F8653,product!A:A,))</f>
        <v>Paper</v>
      </c>
      <c r="M8653" t="str">
        <f>INDEX(product!D:D,MATCH(F8653,product!A:A,))</f>
        <v>Spiral Phone Message Books with Labels by Adams</v>
      </c>
    </row>
    <row r="8654" spans="1:13" x14ac:dyDescent="0.25">
      <c r="A8654" s="1" t="s">
        <v>7327</v>
      </c>
      <c r="B8654" s="2">
        <v>41931</v>
      </c>
      <c r="C8654" s="2">
        <v>41934</v>
      </c>
      <c r="D8654" s="1" t="s">
        <v>11</v>
      </c>
      <c r="E8654" s="1" t="s">
        <v>1537</v>
      </c>
      <c r="F8654" s="1" t="s">
        <v>3331</v>
      </c>
      <c r="G8654">
        <v>2.992</v>
      </c>
      <c r="H8654">
        <v>1</v>
      </c>
      <c r="I8654">
        <v>0.2</v>
      </c>
      <c r="J8654">
        <v>1.1220000000000001</v>
      </c>
      <c r="K8654" t="str">
        <f>INDEX(product!B:B,MATCH('TABELA TOTAL'!$F9339,product!A:A,0))</f>
        <v>Furniture</v>
      </c>
      <c r="L8654" t="str">
        <f>INDEX(product!C:C,MATCH(F8654,product!A:A,))</f>
        <v>Binders</v>
      </c>
      <c r="M8654" t="str">
        <f>INDEX(product!D:D,MATCH(F8654,product!A:A,))</f>
        <v>Accohide Poly Flexible Ring Binders</v>
      </c>
    </row>
    <row r="8655" spans="1:13" x14ac:dyDescent="0.25">
      <c r="A8655" s="1" t="s">
        <v>7327</v>
      </c>
      <c r="B8655" s="2">
        <v>41931</v>
      </c>
      <c r="C8655" s="2">
        <v>41934</v>
      </c>
      <c r="D8655" s="1" t="s">
        <v>11</v>
      </c>
      <c r="E8655" s="1" t="s">
        <v>1537</v>
      </c>
      <c r="F8655" s="1" t="s">
        <v>1725</v>
      </c>
      <c r="G8655">
        <v>20.064</v>
      </c>
      <c r="H8655">
        <v>6</v>
      </c>
      <c r="I8655">
        <v>0.2</v>
      </c>
      <c r="J8655">
        <v>7.0224000000000002</v>
      </c>
      <c r="K8655" t="str">
        <f>INDEX(product!B:B,MATCH('TABELA TOTAL'!$F9340,product!A:A,0))</f>
        <v>Technology</v>
      </c>
      <c r="L8655" t="str">
        <f>INDEX(product!C:C,MATCH(F8655,product!A:A,))</f>
        <v>Binders</v>
      </c>
      <c r="M8655" t="str">
        <f>INDEX(product!D:D,MATCH(F8655,product!A:A,))</f>
        <v>Avery Durable Slant Ring Binders With Label Holder</v>
      </c>
    </row>
    <row r="8656" spans="1:13" x14ac:dyDescent="0.25">
      <c r="A8656" s="1" t="s">
        <v>7327</v>
      </c>
      <c r="B8656" s="2">
        <v>41931</v>
      </c>
      <c r="C8656" s="2">
        <v>41934</v>
      </c>
      <c r="D8656" s="1" t="s">
        <v>11</v>
      </c>
      <c r="E8656" s="1" t="s">
        <v>1537</v>
      </c>
      <c r="F8656" s="1" t="s">
        <v>4756</v>
      </c>
      <c r="G8656">
        <v>146.72999999999999</v>
      </c>
      <c r="H8656">
        <v>3</v>
      </c>
      <c r="I8656">
        <v>0</v>
      </c>
      <c r="J8656">
        <v>68.963099999999997</v>
      </c>
      <c r="K8656" t="str">
        <f>INDEX(product!B:B,MATCH('TABELA TOTAL'!$F9341,product!A:A,0))</f>
        <v>Furniture</v>
      </c>
      <c r="L8656" t="str">
        <f>INDEX(product!C:C,MATCH(F8656,product!A:A,))</f>
        <v>Paper</v>
      </c>
      <c r="M8656" t="str">
        <f>INDEX(product!D:D,MATCH(F8656,product!A:A,))</f>
        <v>Xerox 1917</v>
      </c>
    </row>
    <row r="8657" spans="1:13" x14ac:dyDescent="0.25">
      <c r="A8657" s="1" t="s">
        <v>7327</v>
      </c>
      <c r="B8657" s="2">
        <v>41931</v>
      </c>
      <c r="C8657" s="2">
        <v>41934</v>
      </c>
      <c r="D8657" s="1" t="s">
        <v>11</v>
      </c>
      <c r="E8657" s="1" t="s">
        <v>1537</v>
      </c>
      <c r="F8657" s="1" t="s">
        <v>1112</v>
      </c>
      <c r="G8657">
        <v>18.75</v>
      </c>
      <c r="H8657">
        <v>5</v>
      </c>
      <c r="I8657">
        <v>0</v>
      </c>
      <c r="J8657">
        <v>9</v>
      </c>
      <c r="K8657" t="str">
        <f>INDEX(product!B:B,MATCH('TABELA TOTAL'!$F9342,product!A:A,0))</f>
        <v>Technology</v>
      </c>
      <c r="L8657" t="str">
        <f>INDEX(product!C:C,MATCH(F8657,product!A:A,))</f>
        <v>Labels</v>
      </c>
      <c r="M8657" t="str">
        <f>INDEX(product!D:D,MATCH(F8657,product!A:A,))</f>
        <v>Avery 480</v>
      </c>
    </row>
    <row r="8658" spans="1:13" x14ac:dyDescent="0.25">
      <c r="A8658" s="1" t="s">
        <v>7327</v>
      </c>
      <c r="B8658" s="2">
        <v>41931</v>
      </c>
      <c r="C8658" s="2">
        <v>41934</v>
      </c>
      <c r="D8658" s="1" t="s">
        <v>11</v>
      </c>
      <c r="E8658" s="1" t="s">
        <v>1537</v>
      </c>
      <c r="F8658" s="1" t="s">
        <v>4775</v>
      </c>
      <c r="G8658">
        <v>117.57599999999999</v>
      </c>
      <c r="H8658">
        <v>3</v>
      </c>
      <c r="I8658">
        <v>0.2</v>
      </c>
      <c r="J8658">
        <v>11.7576</v>
      </c>
      <c r="K8658" t="str">
        <f>INDEX(product!B:B,MATCH('TABELA TOTAL'!$F9343,product!A:A,0))</f>
        <v>Office Supplies</v>
      </c>
      <c r="L8658" t="str">
        <f>INDEX(product!C:C,MATCH(F8658,product!A:A,))</f>
        <v>Phones</v>
      </c>
      <c r="M8658" t="str">
        <f>INDEX(product!D:D,MATCH(F8658,product!A:A,))</f>
        <v>Panasonic KX TS208W Corded phone</v>
      </c>
    </row>
    <row r="8659" spans="1:13" x14ac:dyDescent="0.25">
      <c r="A8659" s="1" t="s">
        <v>7401</v>
      </c>
      <c r="B8659" s="2">
        <v>41931</v>
      </c>
      <c r="C8659" s="2">
        <v>41936</v>
      </c>
      <c r="D8659" s="1" t="s">
        <v>19</v>
      </c>
      <c r="E8659" s="1" t="s">
        <v>1136</v>
      </c>
      <c r="F8659" s="1" t="s">
        <v>2417</v>
      </c>
      <c r="G8659">
        <v>321.55200000000002</v>
      </c>
      <c r="H8659">
        <v>6</v>
      </c>
      <c r="I8659">
        <v>0.2</v>
      </c>
      <c r="J8659">
        <v>20.097000000000001</v>
      </c>
      <c r="K8659" t="str">
        <f>INDEX(product!B:B,MATCH('TABELA TOTAL'!$F9463,product!A:A,0))</f>
        <v>Technology</v>
      </c>
      <c r="L8659" t="str">
        <f>INDEX(product!C:C,MATCH(F8659,product!A:A,))</f>
        <v>Phones</v>
      </c>
      <c r="M8659" t="str">
        <f>INDEX(product!D:D,MATCH(F8659,product!A:A,))</f>
        <v>RCA Visys Integrated PBX 8-Line Router</v>
      </c>
    </row>
    <row r="8660" spans="1:13" x14ac:dyDescent="0.25">
      <c r="A8660" s="1" t="s">
        <v>2745</v>
      </c>
      <c r="B8660" s="2">
        <v>41930</v>
      </c>
      <c r="C8660" s="2">
        <v>41932</v>
      </c>
      <c r="D8660" s="1" t="s">
        <v>11</v>
      </c>
      <c r="E8660" s="1" t="s">
        <v>557</v>
      </c>
      <c r="F8660" s="1" t="s">
        <v>411</v>
      </c>
      <c r="G8660">
        <v>275.97000000000003</v>
      </c>
      <c r="H8660">
        <v>3</v>
      </c>
      <c r="I8660">
        <v>0</v>
      </c>
      <c r="J8660">
        <v>11.0388</v>
      </c>
      <c r="K8660" t="str">
        <f>INDEX(product!B:B,MATCH('TABELA TOTAL'!$F1977,product!A:A,0))</f>
        <v>Technology</v>
      </c>
      <c r="L8660" t="str">
        <f>INDEX(product!C:C,MATCH(F8660,product!A:A,))</f>
        <v>Storage</v>
      </c>
      <c r="M8660" t="str">
        <f>INDEX(product!D:D,MATCH(F8660,product!A:A,))</f>
        <v>Gould Plastics 18-Pocket Panel Bin, 34w x 5-1/4d x 20-1/2h</v>
      </c>
    </row>
    <row r="8661" spans="1:13" x14ac:dyDescent="0.25">
      <c r="A8661" s="1" t="s">
        <v>2745</v>
      </c>
      <c r="B8661" s="2">
        <v>41930</v>
      </c>
      <c r="C8661" s="2">
        <v>41932</v>
      </c>
      <c r="D8661" s="1" t="s">
        <v>11</v>
      </c>
      <c r="E8661" s="1" t="s">
        <v>557</v>
      </c>
      <c r="F8661" s="1" t="s">
        <v>2746</v>
      </c>
      <c r="G8661">
        <v>1394.95</v>
      </c>
      <c r="H8661">
        <v>5</v>
      </c>
      <c r="I8661">
        <v>0</v>
      </c>
      <c r="J8661">
        <v>362.68700000000001</v>
      </c>
      <c r="K8661" t="str">
        <f>INDEX(product!B:B,MATCH('TABELA TOTAL'!$F1978,product!A:A,0))</f>
        <v>Furniture</v>
      </c>
      <c r="L8661" t="str">
        <f>INDEX(product!C:C,MATCH(F8661,product!A:A,))</f>
        <v>Phones</v>
      </c>
      <c r="M8661" t="str">
        <f>INDEX(product!D:D,MATCH(F8661,product!A:A,))</f>
        <v>Avaya IP Phone 1140E VoIP phone</v>
      </c>
    </row>
    <row r="8662" spans="1:13" x14ac:dyDescent="0.25">
      <c r="A8662" s="1" t="s">
        <v>2745</v>
      </c>
      <c r="B8662" s="2">
        <v>41930</v>
      </c>
      <c r="C8662" s="2">
        <v>41932</v>
      </c>
      <c r="D8662" s="1" t="s">
        <v>11</v>
      </c>
      <c r="E8662" s="1" t="s">
        <v>557</v>
      </c>
      <c r="F8662" s="1" t="s">
        <v>2747</v>
      </c>
      <c r="G8662">
        <v>545.88</v>
      </c>
      <c r="H8662">
        <v>6</v>
      </c>
      <c r="I8662">
        <v>0</v>
      </c>
      <c r="J8662">
        <v>70.964399999999998</v>
      </c>
      <c r="K8662" t="str">
        <f>INDEX(product!B:B,MATCH('TABELA TOTAL'!$F1979,product!A:A,0))</f>
        <v>Office Supplies</v>
      </c>
      <c r="L8662" t="str">
        <f>INDEX(product!C:C,MATCH(F8662,product!A:A,))</f>
        <v>Chairs</v>
      </c>
      <c r="M8662" t="str">
        <f>INDEX(product!D:D,MATCH(F8662,product!A:A,))</f>
        <v>Global Wood Trimmed Manager's Task Chair, Khaki</v>
      </c>
    </row>
    <row r="8663" spans="1:13" x14ac:dyDescent="0.25">
      <c r="A8663" s="1" t="s">
        <v>5024</v>
      </c>
      <c r="B8663" s="2">
        <v>41930</v>
      </c>
      <c r="C8663" s="2">
        <v>41934</v>
      </c>
      <c r="D8663" s="1" t="s">
        <v>19</v>
      </c>
      <c r="E8663" s="1" t="s">
        <v>2700</v>
      </c>
      <c r="F8663" s="1" t="s">
        <v>932</v>
      </c>
      <c r="G8663">
        <v>52.512</v>
      </c>
      <c r="H8663">
        <v>6</v>
      </c>
      <c r="I8663">
        <v>0.2</v>
      </c>
      <c r="J8663">
        <v>19.692</v>
      </c>
      <c r="K8663" t="str">
        <f>INDEX(product!B:B,MATCH('TABELA TOTAL'!$F5111,product!A:A,0))</f>
        <v>Furniture</v>
      </c>
      <c r="L8663" t="str">
        <f>INDEX(product!C:C,MATCH(F8663,product!A:A,))</f>
        <v>Envelopes</v>
      </c>
      <c r="M8663" t="str">
        <f>INDEX(product!D:D,MATCH(F8663,product!A:A,))</f>
        <v>White Business Envelopes with Contemporary Seam, Recycled White Business Envelopes</v>
      </c>
    </row>
    <row r="8664" spans="1:13" x14ac:dyDescent="0.25">
      <c r="A8664" s="1" t="s">
        <v>5024</v>
      </c>
      <c r="B8664" s="2">
        <v>41930</v>
      </c>
      <c r="C8664" s="2">
        <v>41934</v>
      </c>
      <c r="D8664" s="1" t="s">
        <v>19</v>
      </c>
      <c r="E8664" s="1" t="s">
        <v>2700</v>
      </c>
      <c r="F8664" s="1" t="s">
        <v>94</v>
      </c>
      <c r="G8664">
        <v>186.91200000000001</v>
      </c>
      <c r="H8664">
        <v>6</v>
      </c>
      <c r="I8664">
        <v>0.2</v>
      </c>
      <c r="J8664">
        <v>-35.045999999999999</v>
      </c>
      <c r="K8664" t="str">
        <f>INDEX(product!B:B,MATCH('TABELA TOTAL'!$F5112,product!A:A,0))</f>
        <v>Technology</v>
      </c>
      <c r="L8664" t="str">
        <f>INDEX(product!C:C,MATCH(F8664,product!A:A,))</f>
        <v>Storage</v>
      </c>
      <c r="M8664" t="str">
        <f>INDEX(product!D:D,MATCH(F8664,product!A:A,))</f>
        <v>Eldon Base for stackable storage shelf, platinum</v>
      </c>
    </row>
    <row r="8665" spans="1:13" x14ac:dyDescent="0.25">
      <c r="A8665" s="1" t="s">
        <v>5024</v>
      </c>
      <c r="B8665" s="2">
        <v>41930</v>
      </c>
      <c r="C8665" s="2">
        <v>41934</v>
      </c>
      <c r="D8665" s="1" t="s">
        <v>19</v>
      </c>
      <c r="E8665" s="1" t="s">
        <v>2700</v>
      </c>
      <c r="F8665" s="1" t="s">
        <v>3384</v>
      </c>
      <c r="G8665">
        <v>10.048</v>
      </c>
      <c r="H8665">
        <v>4</v>
      </c>
      <c r="I8665">
        <v>0.2</v>
      </c>
      <c r="J8665">
        <v>3.14</v>
      </c>
      <c r="K8665" t="str">
        <f>INDEX(product!B:B,MATCH('TABELA TOTAL'!$F5113,product!A:A,0))</f>
        <v>Office Supplies</v>
      </c>
      <c r="L8665" t="str">
        <f>INDEX(product!C:C,MATCH(F8665,product!A:A,))</f>
        <v>Paper</v>
      </c>
      <c r="M8665" t="str">
        <f>INDEX(product!D:D,MATCH(F8665,product!A:A,))</f>
        <v>Adams "While You Were Out" Message Pads</v>
      </c>
    </row>
    <row r="8666" spans="1:13" x14ac:dyDescent="0.25">
      <c r="A8666" s="1" t="s">
        <v>5091</v>
      </c>
      <c r="B8666" s="2">
        <v>41930</v>
      </c>
      <c r="C8666" s="2">
        <v>41934</v>
      </c>
      <c r="D8666" s="1" t="s">
        <v>19</v>
      </c>
      <c r="E8666" s="1" t="s">
        <v>3225</v>
      </c>
      <c r="F8666" s="1" t="s">
        <v>4980</v>
      </c>
      <c r="G8666">
        <v>605.34</v>
      </c>
      <c r="H8666">
        <v>6</v>
      </c>
      <c r="I8666">
        <v>0</v>
      </c>
      <c r="J8666">
        <v>145.2816</v>
      </c>
      <c r="K8666" t="str">
        <f>INDEX(product!B:B,MATCH('TABELA TOTAL'!$F5235,product!A:A,0))</f>
        <v>Office Supplies</v>
      </c>
      <c r="L8666" t="str">
        <f>INDEX(product!C:C,MATCH(F8666,product!A:A,))</f>
        <v>Chairs</v>
      </c>
      <c r="M8666" t="str">
        <f>INDEX(product!D:D,MATCH(F8666,product!A:A,))</f>
        <v>Office Star Flex Back Scooter Chair with Aluminum Finish Frame</v>
      </c>
    </row>
    <row r="8667" spans="1:13" x14ac:dyDescent="0.25">
      <c r="A8667" s="1" t="s">
        <v>6140</v>
      </c>
      <c r="B8667" s="2">
        <v>41930</v>
      </c>
      <c r="C8667" s="2">
        <v>41935</v>
      </c>
      <c r="D8667" s="1" t="s">
        <v>11</v>
      </c>
      <c r="E8667" s="1" t="s">
        <v>2290</v>
      </c>
      <c r="F8667" s="1" t="s">
        <v>2426</v>
      </c>
      <c r="G8667">
        <v>61.96</v>
      </c>
      <c r="H8667">
        <v>2</v>
      </c>
      <c r="I8667">
        <v>0</v>
      </c>
      <c r="J8667">
        <v>27.882000000000001</v>
      </c>
      <c r="K8667" t="str">
        <f>INDEX(product!B:B,MATCH('TABELA TOTAL'!$F7118,product!A:A,0))</f>
        <v>Technology</v>
      </c>
      <c r="L8667" t="str">
        <f>INDEX(product!C:C,MATCH(F8667,product!A:A,))</f>
        <v>Paper</v>
      </c>
      <c r="M8667" t="str">
        <f>INDEX(product!D:D,MATCH(F8667,product!A:A,))</f>
        <v>Xerox 1925</v>
      </c>
    </row>
    <row r="8668" spans="1:13" x14ac:dyDescent="0.25">
      <c r="A8668" s="1" t="s">
        <v>6140</v>
      </c>
      <c r="B8668" s="2">
        <v>41930</v>
      </c>
      <c r="C8668" s="2">
        <v>41935</v>
      </c>
      <c r="D8668" s="1" t="s">
        <v>11</v>
      </c>
      <c r="E8668" s="1" t="s">
        <v>2290</v>
      </c>
      <c r="F8668" s="1" t="s">
        <v>3161</v>
      </c>
      <c r="G8668">
        <v>1.3440000000000001</v>
      </c>
      <c r="H8668">
        <v>1</v>
      </c>
      <c r="I8668">
        <v>0.2</v>
      </c>
      <c r="J8668">
        <v>0.47039999999999998</v>
      </c>
      <c r="K8668" t="str">
        <f>INDEX(product!B:B,MATCH('TABELA TOTAL'!$F7119,product!A:A,0))</f>
        <v>Office Supplies</v>
      </c>
      <c r="L8668" t="str">
        <f>INDEX(product!C:C,MATCH(F8668,product!A:A,))</f>
        <v>Binders</v>
      </c>
      <c r="M8668" t="str">
        <f>INDEX(product!D:D,MATCH(F8668,product!A:A,))</f>
        <v>Computer Printout Index Tabs</v>
      </c>
    </row>
    <row r="8669" spans="1:13" x14ac:dyDescent="0.25">
      <c r="A8669" s="1" t="s">
        <v>6007</v>
      </c>
      <c r="B8669" s="2">
        <v>41929</v>
      </c>
      <c r="C8669" s="2">
        <v>41934</v>
      </c>
      <c r="D8669" s="1" t="s">
        <v>11</v>
      </c>
      <c r="E8669" s="1" t="s">
        <v>67</v>
      </c>
      <c r="F8669" s="1" t="s">
        <v>1769</v>
      </c>
      <c r="G8669">
        <v>10.78</v>
      </c>
      <c r="H8669">
        <v>5</v>
      </c>
      <c r="I8669">
        <v>0.8</v>
      </c>
      <c r="J8669">
        <v>-17.248000000000001</v>
      </c>
      <c r="K8669" t="str">
        <f>INDEX(product!B:B,MATCH('TABELA TOTAL'!$F6875,product!A:A,0))</f>
        <v>Office Supplies</v>
      </c>
      <c r="L8669" t="str">
        <f>INDEX(product!C:C,MATCH(F8669,product!A:A,))</f>
        <v>Binders</v>
      </c>
      <c r="M8669" t="str">
        <f>INDEX(product!D:D,MATCH(F8669,product!A:A,))</f>
        <v>GBC Standard Recycled Report Covers, Clear Plastic Sheets</v>
      </c>
    </row>
    <row r="8670" spans="1:13" x14ac:dyDescent="0.25">
      <c r="A8670" s="1" t="s">
        <v>6007</v>
      </c>
      <c r="B8670" s="2">
        <v>41929</v>
      </c>
      <c r="C8670" s="2">
        <v>41934</v>
      </c>
      <c r="D8670" s="1" t="s">
        <v>11</v>
      </c>
      <c r="E8670" s="1" t="s">
        <v>67</v>
      </c>
      <c r="F8670" s="1" t="s">
        <v>2072</v>
      </c>
      <c r="G8670">
        <v>119.976</v>
      </c>
      <c r="H8670">
        <v>3</v>
      </c>
      <c r="I8670">
        <v>0.2</v>
      </c>
      <c r="J8670">
        <v>-17.996400000000001</v>
      </c>
      <c r="K8670" t="str">
        <f>INDEX(product!B:B,MATCH('TABELA TOTAL'!$F6876,product!A:A,0))</f>
        <v>Office Supplies</v>
      </c>
      <c r="L8670" t="str">
        <f>INDEX(product!C:C,MATCH(F8670,product!A:A,))</f>
        <v>Accessories</v>
      </c>
      <c r="M8670" t="str">
        <f>INDEX(product!D:D,MATCH(F8670,product!A:A,))</f>
        <v>Case Logic 2.4GHz Wireless Keyboard</v>
      </c>
    </row>
    <row r="8671" spans="1:13" x14ac:dyDescent="0.25">
      <c r="A8671" s="1" t="s">
        <v>7456</v>
      </c>
      <c r="B8671" s="2">
        <v>41929</v>
      </c>
      <c r="C8671" s="2">
        <v>41931</v>
      </c>
      <c r="D8671" s="1" t="s">
        <v>11</v>
      </c>
      <c r="E8671" s="1" t="s">
        <v>2010</v>
      </c>
      <c r="F8671" s="1" t="s">
        <v>3749</v>
      </c>
      <c r="G8671">
        <v>5.3120000000000003</v>
      </c>
      <c r="H8671">
        <v>2</v>
      </c>
      <c r="I8671">
        <v>0.6</v>
      </c>
      <c r="J8671">
        <v>-1.5935999999999999</v>
      </c>
      <c r="K8671" t="str">
        <f>INDEX(product!B:B,MATCH('TABELA TOTAL'!$F9559,product!A:A,0))</f>
        <v>Office Supplies</v>
      </c>
      <c r="L8671" t="str">
        <f>INDEX(product!C:C,MATCH(F8671,product!A:A,))</f>
        <v>Furnishings</v>
      </c>
      <c r="M8671" t="str">
        <f>INDEX(product!D:D,MATCH(F8671,product!A:A,))</f>
        <v>G.E. Longer-Life Indoor Recessed Floodlight Bulbs</v>
      </c>
    </row>
    <row r="8672" spans="1:13" x14ac:dyDescent="0.25">
      <c r="A8672" s="1" t="s">
        <v>5487</v>
      </c>
      <c r="B8672" s="2">
        <v>41928</v>
      </c>
      <c r="C8672" s="2">
        <v>41929</v>
      </c>
      <c r="D8672" s="1" t="s">
        <v>654</v>
      </c>
      <c r="E8672" s="1" t="s">
        <v>901</v>
      </c>
      <c r="F8672" s="1" t="s">
        <v>2050</v>
      </c>
      <c r="G8672">
        <v>14.352</v>
      </c>
      <c r="H8672">
        <v>3</v>
      </c>
      <c r="I8672">
        <v>0.2</v>
      </c>
      <c r="J8672">
        <v>5.0232000000000001</v>
      </c>
      <c r="K8672" t="str">
        <f>INDEX(product!B:B,MATCH('TABELA TOTAL'!$F5887,product!A:A,0))</f>
        <v>Technology</v>
      </c>
      <c r="L8672" t="str">
        <f>INDEX(product!C:C,MATCH(F8672,product!A:A,))</f>
        <v>Binders</v>
      </c>
      <c r="M8672" t="str">
        <f>INDEX(product!D:D,MATCH(F8672,product!A:A,))</f>
        <v>Avery Non-Stick Heavy Duty View Round Locking Ring Binders</v>
      </c>
    </row>
    <row r="8673" spans="1:13" x14ac:dyDescent="0.25">
      <c r="A8673" s="1" t="s">
        <v>5487</v>
      </c>
      <c r="B8673" s="2">
        <v>41928</v>
      </c>
      <c r="C8673" s="2">
        <v>41929</v>
      </c>
      <c r="D8673" s="1" t="s">
        <v>654</v>
      </c>
      <c r="E8673" s="1" t="s">
        <v>901</v>
      </c>
      <c r="F8673" s="1" t="s">
        <v>1244</v>
      </c>
      <c r="G8673">
        <v>179.97</v>
      </c>
      <c r="H8673">
        <v>3</v>
      </c>
      <c r="I8673">
        <v>0</v>
      </c>
      <c r="J8673">
        <v>86.385599999999997</v>
      </c>
      <c r="K8673" t="str">
        <f>INDEX(product!B:B,MATCH('TABELA TOTAL'!$F5888,product!A:A,0))</f>
        <v>Office Supplies</v>
      </c>
      <c r="L8673" t="str">
        <f>INDEX(product!C:C,MATCH(F8673,product!A:A,))</f>
        <v>Accessories</v>
      </c>
      <c r="M8673" t="str">
        <f>INDEX(product!D:D,MATCH(F8673,product!A:A,))</f>
        <v>Logitech Illuminated - Keyboard</v>
      </c>
    </row>
    <row r="8674" spans="1:13" x14ac:dyDescent="0.25">
      <c r="A8674" s="1" t="s">
        <v>3391</v>
      </c>
      <c r="B8674" s="2">
        <v>41927</v>
      </c>
      <c r="C8674" s="2">
        <v>41932</v>
      </c>
      <c r="D8674" s="1" t="s">
        <v>19</v>
      </c>
      <c r="E8674" s="1" t="s">
        <v>1301</v>
      </c>
      <c r="F8674" s="1" t="s">
        <v>2194</v>
      </c>
      <c r="G8674">
        <v>15.384</v>
      </c>
      <c r="H8674">
        <v>1</v>
      </c>
      <c r="I8674">
        <v>0.2</v>
      </c>
      <c r="J8674">
        <v>4.0382999999999996</v>
      </c>
      <c r="K8674" t="str">
        <f>INDEX(product!B:B,MATCH('TABELA TOTAL'!$F2696,product!A:A,0))</f>
        <v>Office Supplies</v>
      </c>
      <c r="L8674" t="str">
        <f>INDEX(product!C:C,MATCH(F8674,product!A:A,))</f>
        <v>Furnishings</v>
      </c>
      <c r="M8674" t="str">
        <f>INDEX(product!D:D,MATCH(F8674,product!A:A,))</f>
        <v>Eldon Image Series Desk Accessories, Burgundy</v>
      </c>
    </row>
    <row r="8675" spans="1:13" x14ac:dyDescent="0.25">
      <c r="A8675" s="1" t="s">
        <v>4895</v>
      </c>
      <c r="B8675" s="2">
        <v>41927</v>
      </c>
      <c r="C8675" s="2">
        <v>41929</v>
      </c>
      <c r="D8675" s="1" t="s">
        <v>79</v>
      </c>
      <c r="E8675" s="1" t="s">
        <v>3521</v>
      </c>
      <c r="F8675" s="1" t="s">
        <v>3368</v>
      </c>
      <c r="G8675">
        <v>183.37200000000001</v>
      </c>
      <c r="H8675">
        <v>2</v>
      </c>
      <c r="I8675">
        <v>0.3</v>
      </c>
      <c r="J8675">
        <v>-7.8587999999999996</v>
      </c>
      <c r="K8675" t="str">
        <f>INDEX(product!B:B,MATCH('TABELA TOTAL'!$F4899,product!A:A,0))</f>
        <v>Office Supplies</v>
      </c>
      <c r="L8675" t="str">
        <f>INDEX(product!C:C,MATCH(F8675,product!A:A,))</f>
        <v>Chairs</v>
      </c>
      <c r="M8675" t="str">
        <f>INDEX(product!D:D,MATCH(F8675,product!A:A,))</f>
        <v>Global Italian Leather Office Chair</v>
      </c>
    </row>
    <row r="8676" spans="1:13" x14ac:dyDescent="0.25">
      <c r="A8676" s="1" t="s">
        <v>4895</v>
      </c>
      <c r="B8676" s="2">
        <v>41927</v>
      </c>
      <c r="C8676" s="2">
        <v>41929</v>
      </c>
      <c r="D8676" s="1" t="s">
        <v>79</v>
      </c>
      <c r="E8676" s="1" t="s">
        <v>3521</v>
      </c>
      <c r="F8676" s="1" t="s">
        <v>785</v>
      </c>
      <c r="G8676">
        <v>7.968</v>
      </c>
      <c r="H8676">
        <v>2</v>
      </c>
      <c r="I8676">
        <v>0.2</v>
      </c>
      <c r="J8676">
        <v>2.8883999999999999</v>
      </c>
      <c r="K8676" t="str">
        <f>INDEX(product!B:B,MATCH('TABELA TOTAL'!$F4900,product!A:A,0))</f>
        <v>Office Supplies</v>
      </c>
      <c r="L8676" t="str">
        <f>INDEX(product!C:C,MATCH(F8676,product!A:A,))</f>
        <v>Paper</v>
      </c>
      <c r="M8676" t="str">
        <f>INDEX(product!D:D,MATCH(F8676,product!A:A,))</f>
        <v>Xerox 1897</v>
      </c>
    </row>
    <row r="8677" spans="1:13" x14ac:dyDescent="0.25">
      <c r="A8677" s="1" t="s">
        <v>4900</v>
      </c>
      <c r="B8677" s="2">
        <v>41926</v>
      </c>
      <c r="C8677" s="2">
        <v>41928</v>
      </c>
      <c r="D8677" s="1" t="s">
        <v>11</v>
      </c>
      <c r="E8677" s="1" t="s">
        <v>2539</v>
      </c>
      <c r="F8677" s="1" t="s">
        <v>4023</v>
      </c>
      <c r="G8677">
        <v>22.92</v>
      </c>
      <c r="H8677">
        <v>4</v>
      </c>
      <c r="I8677">
        <v>0</v>
      </c>
      <c r="J8677">
        <v>11.0016</v>
      </c>
      <c r="K8677" t="str">
        <f>INDEX(product!B:B,MATCH('TABELA TOTAL'!$F4907,product!A:A,0))</f>
        <v>Technology</v>
      </c>
      <c r="L8677" t="str">
        <f>INDEX(product!C:C,MATCH(F8677,product!A:A,))</f>
        <v>Binders</v>
      </c>
      <c r="M8677" t="str">
        <f>INDEX(product!D:D,MATCH(F8677,product!A:A,))</f>
        <v>Avery Metallic Poly Binders</v>
      </c>
    </row>
    <row r="8678" spans="1:13" x14ac:dyDescent="0.25">
      <c r="A8678" s="1" t="s">
        <v>4900</v>
      </c>
      <c r="B8678" s="2">
        <v>41926</v>
      </c>
      <c r="C8678" s="2">
        <v>41928</v>
      </c>
      <c r="D8678" s="1" t="s">
        <v>11</v>
      </c>
      <c r="E8678" s="1" t="s">
        <v>2539</v>
      </c>
      <c r="F8678" s="1" t="s">
        <v>801</v>
      </c>
      <c r="G8678">
        <v>269.89999999999998</v>
      </c>
      <c r="H8678">
        <v>5</v>
      </c>
      <c r="I8678">
        <v>0</v>
      </c>
      <c r="J8678">
        <v>16.193999999999999</v>
      </c>
      <c r="K8678" t="str">
        <f>INDEX(product!B:B,MATCH('TABELA TOTAL'!$F4908,product!A:A,0))</f>
        <v>Office Supplies</v>
      </c>
      <c r="L8678" t="str">
        <f>INDEX(product!C:C,MATCH(F8678,product!A:A,))</f>
        <v>Storage</v>
      </c>
      <c r="M8678" t="str">
        <f>INDEX(product!D:D,MATCH(F8678,product!A:A,))</f>
        <v>Fellowes Bankers Box Recycled Super Stor/Drawer</v>
      </c>
    </row>
    <row r="8679" spans="1:13" x14ac:dyDescent="0.25">
      <c r="A8679" s="1" t="s">
        <v>5413</v>
      </c>
      <c r="B8679" s="2">
        <v>41926</v>
      </c>
      <c r="C8679" s="2">
        <v>41930</v>
      </c>
      <c r="D8679" s="1" t="s">
        <v>19</v>
      </c>
      <c r="E8679" s="1" t="s">
        <v>3363</v>
      </c>
      <c r="F8679" s="1" t="s">
        <v>4722</v>
      </c>
      <c r="G8679">
        <v>3.16</v>
      </c>
      <c r="H8679">
        <v>4</v>
      </c>
      <c r="I8679">
        <v>0.8</v>
      </c>
      <c r="J8679">
        <v>-8.532</v>
      </c>
      <c r="K8679" t="str">
        <f>INDEX(product!B:B,MATCH('TABELA TOTAL'!$F5757,product!A:A,0))</f>
        <v>Office Supplies</v>
      </c>
      <c r="L8679" t="str">
        <f>INDEX(product!C:C,MATCH(F8679,product!A:A,))</f>
        <v>Appliances</v>
      </c>
      <c r="M8679" t="str">
        <f>INDEX(product!D:D,MATCH(F8679,product!A:A,))</f>
        <v>Hoover Replacement Belts For Soft Guard &amp; Commercial Ltweight Upright Vacs, 2/Pk</v>
      </c>
    </row>
    <row r="8680" spans="1:13" x14ac:dyDescent="0.25">
      <c r="A8680" s="1" t="s">
        <v>5413</v>
      </c>
      <c r="B8680" s="2">
        <v>41926</v>
      </c>
      <c r="C8680" s="2">
        <v>41930</v>
      </c>
      <c r="D8680" s="1" t="s">
        <v>19</v>
      </c>
      <c r="E8680" s="1" t="s">
        <v>3363</v>
      </c>
      <c r="F8680" s="1" t="s">
        <v>1268</v>
      </c>
      <c r="G8680">
        <v>1999.96</v>
      </c>
      <c r="H8680">
        <v>5</v>
      </c>
      <c r="I8680">
        <v>0.2</v>
      </c>
      <c r="J8680">
        <v>624.98749999999995</v>
      </c>
      <c r="K8680" t="str">
        <f>INDEX(product!B:B,MATCH('TABELA TOTAL'!$F5758,product!A:A,0))</f>
        <v>Office Supplies</v>
      </c>
      <c r="L8680" t="str">
        <f>INDEX(product!C:C,MATCH(F8680,product!A:A,))</f>
        <v>Copiers</v>
      </c>
      <c r="M8680" t="str">
        <f>INDEX(product!D:D,MATCH(F8680,product!A:A,))</f>
        <v>Hewlett Packard 610 Color Digital Copier / Printer</v>
      </c>
    </row>
    <row r="8681" spans="1:13" x14ac:dyDescent="0.25">
      <c r="A8681" s="1" t="s">
        <v>7182</v>
      </c>
      <c r="B8681" s="2">
        <v>41926</v>
      </c>
      <c r="C8681" s="2">
        <v>41932</v>
      </c>
      <c r="D8681" s="1" t="s">
        <v>19</v>
      </c>
      <c r="E8681" s="1" t="s">
        <v>955</v>
      </c>
      <c r="F8681" s="1" t="s">
        <v>3117</v>
      </c>
      <c r="G8681">
        <v>322.19200000000001</v>
      </c>
      <c r="H8681">
        <v>13</v>
      </c>
      <c r="I8681">
        <v>0.2</v>
      </c>
      <c r="J8681">
        <v>100.685</v>
      </c>
      <c r="K8681" t="str">
        <f>INDEX(product!B:B,MATCH('TABELA TOTAL'!$F9065,product!A:A,0))</f>
        <v>Office Supplies</v>
      </c>
      <c r="L8681" t="str">
        <f>INDEX(product!C:C,MATCH(F8681,product!A:A,))</f>
        <v>Paper</v>
      </c>
      <c r="M8681" t="str">
        <f>INDEX(product!D:D,MATCH(F8681,product!A:A,))</f>
        <v>Xerox 1951</v>
      </c>
    </row>
    <row r="8682" spans="1:13" x14ac:dyDescent="0.25">
      <c r="A8682" s="1" t="s">
        <v>7182</v>
      </c>
      <c r="B8682" s="2">
        <v>41926</v>
      </c>
      <c r="C8682" s="2">
        <v>41932</v>
      </c>
      <c r="D8682" s="1" t="s">
        <v>19</v>
      </c>
      <c r="E8682" s="1" t="s">
        <v>955</v>
      </c>
      <c r="F8682" s="1" t="s">
        <v>388</v>
      </c>
      <c r="G8682">
        <v>2.9460000000000002</v>
      </c>
      <c r="H8682">
        <v>3</v>
      </c>
      <c r="I8682">
        <v>0.8</v>
      </c>
      <c r="J8682">
        <v>-4.8609</v>
      </c>
      <c r="K8682" t="str">
        <f>INDEX(product!B:B,MATCH('TABELA TOTAL'!$F9066,product!A:A,0))</f>
        <v>Office Supplies</v>
      </c>
      <c r="L8682" t="str">
        <f>INDEX(product!C:C,MATCH(F8682,product!A:A,))</f>
        <v>Binders</v>
      </c>
      <c r="M8682" t="str">
        <f>INDEX(product!D:D,MATCH(F8682,product!A:A,))</f>
        <v>Pressboard Covers with Storage Hooks, 9 1/2" x 11", Light Blue</v>
      </c>
    </row>
    <row r="8683" spans="1:13" x14ac:dyDescent="0.25">
      <c r="A8683" s="1" t="s">
        <v>7182</v>
      </c>
      <c r="B8683" s="2">
        <v>41926</v>
      </c>
      <c r="C8683" s="2">
        <v>41932</v>
      </c>
      <c r="D8683" s="1" t="s">
        <v>19</v>
      </c>
      <c r="E8683" s="1" t="s">
        <v>955</v>
      </c>
      <c r="F8683" s="1" t="s">
        <v>3130</v>
      </c>
      <c r="G8683">
        <v>19.135999999999999</v>
      </c>
      <c r="H8683">
        <v>4</v>
      </c>
      <c r="I8683">
        <v>0.2</v>
      </c>
      <c r="J8683">
        <v>6.9367999999999999</v>
      </c>
      <c r="K8683" t="str">
        <f>INDEX(product!B:B,MATCH('TABELA TOTAL'!$F9067,product!A:A,0))</f>
        <v>Office Supplies</v>
      </c>
      <c r="L8683" t="str">
        <f>INDEX(product!C:C,MATCH(F8683,product!A:A,))</f>
        <v>Paper</v>
      </c>
      <c r="M8683" t="str">
        <f>INDEX(product!D:D,MATCH(F8683,product!A:A,))</f>
        <v>Xerox 1903</v>
      </c>
    </row>
    <row r="8684" spans="1:13" x14ac:dyDescent="0.25">
      <c r="A8684" s="1" t="s">
        <v>7501</v>
      </c>
      <c r="B8684" s="2">
        <v>41926</v>
      </c>
      <c r="C8684" s="2">
        <v>41929</v>
      </c>
      <c r="D8684" s="1" t="s">
        <v>79</v>
      </c>
      <c r="E8684" s="1" t="s">
        <v>3371</v>
      </c>
      <c r="F8684" s="1" t="s">
        <v>2210</v>
      </c>
      <c r="G8684">
        <v>177</v>
      </c>
      <c r="H8684">
        <v>3</v>
      </c>
      <c r="I8684">
        <v>0</v>
      </c>
      <c r="J8684">
        <v>30.09</v>
      </c>
      <c r="K8684" t="str">
        <f>INDEX(product!B:B,MATCH('TABELA TOTAL'!$F9635,product!A:A,0))</f>
        <v>Office Supplies</v>
      </c>
      <c r="L8684" t="str">
        <f>INDEX(product!C:C,MATCH(F8684,product!A:A,))</f>
        <v>Accessories</v>
      </c>
      <c r="M8684" t="str">
        <f>INDEX(product!D:D,MATCH(F8684,product!A:A,))</f>
        <v>WD My Passport Ultra 500GB Portable External Hard Drive</v>
      </c>
    </row>
    <row r="8685" spans="1:13" x14ac:dyDescent="0.25">
      <c r="A8685" s="1" t="s">
        <v>7501</v>
      </c>
      <c r="B8685" s="2">
        <v>41926</v>
      </c>
      <c r="C8685" s="2">
        <v>41929</v>
      </c>
      <c r="D8685" s="1" t="s">
        <v>79</v>
      </c>
      <c r="E8685" s="1" t="s">
        <v>3371</v>
      </c>
      <c r="F8685" s="1" t="s">
        <v>157</v>
      </c>
      <c r="G8685">
        <v>79.45</v>
      </c>
      <c r="H8685">
        <v>7</v>
      </c>
      <c r="I8685">
        <v>0</v>
      </c>
      <c r="J8685">
        <v>22.245999999999999</v>
      </c>
      <c r="K8685" t="str">
        <f>INDEX(product!B:B,MATCH('TABELA TOTAL'!$F9636,product!A:A,0))</f>
        <v>Office Supplies</v>
      </c>
      <c r="L8685" t="str">
        <f>INDEX(product!C:C,MATCH(F8685,product!A:A,))</f>
        <v>Storage</v>
      </c>
      <c r="M8685" t="str">
        <f>INDEX(product!D:D,MATCH(F8685,product!A:A,))</f>
        <v>SimpliFile Personal File, Black Granite, 15w x 6-15/16d x 11-1/4h</v>
      </c>
    </row>
    <row r="8686" spans="1:13" x14ac:dyDescent="0.25">
      <c r="A8686" s="1" t="s">
        <v>7501</v>
      </c>
      <c r="B8686" s="2">
        <v>41926</v>
      </c>
      <c r="C8686" s="2">
        <v>41929</v>
      </c>
      <c r="D8686" s="1" t="s">
        <v>79</v>
      </c>
      <c r="E8686" s="1" t="s">
        <v>3371</v>
      </c>
      <c r="F8686" s="1" t="s">
        <v>4749</v>
      </c>
      <c r="G8686">
        <v>1628.82</v>
      </c>
      <c r="H8686">
        <v>9</v>
      </c>
      <c r="I8686">
        <v>0</v>
      </c>
      <c r="J8686">
        <v>260.6112</v>
      </c>
      <c r="K8686" t="str">
        <f>INDEX(product!B:B,MATCH('TABELA TOTAL'!$F9637,product!A:A,0))</f>
        <v>Office Supplies</v>
      </c>
      <c r="L8686" t="str">
        <f>INDEX(product!C:C,MATCH(F8686,product!A:A,))</f>
        <v>Chairs</v>
      </c>
      <c r="M8686" t="str">
        <f>INDEX(product!D:D,MATCH(F8686,product!A:A,))</f>
        <v>Office Star - Ergonomic Mid Back Chair with 2-Way Adjustable Arms</v>
      </c>
    </row>
    <row r="8687" spans="1:13" x14ac:dyDescent="0.25">
      <c r="A8687" s="1" t="s">
        <v>1349</v>
      </c>
      <c r="B8687" s="2">
        <v>41925</v>
      </c>
      <c r="C8687" s="2">
        <v>41927</v>
      </c>
      <c r="D8687" s="1" t="s">
        <v>79</v>
      </c>
      <c r="E8687" s="1" t="s">
        <v>1032</v>
      </c>
      <c r="F8687" s="1" t="s">
        <v>1350</v>
      </c>
      <c r="G8687">
        <v>11.52</v>
      </c>
      <c r="H8687">
        <v>4</v>
      </c>
      <c r="I8687">
        <v>0</v>
      </c>
      <c r="J8687">
        <v>3.2256</v>
      </c>
      <c r="K8687" t="str">
        <f>INDEX(product!B:B,MATCH('TABELA TOTAL'!$F811,product!A:A,0))</f>
        <v>Office Supplies</v>
      </c>
      <c r="L8687" t="str">
        <f>INDEX(product!C:C,MATCH(F8687,product!A:A,))</f>
        <v>Art</v>
      </c>
      <c r="M8687" t="str">
        <f>INDEX(product!D:D,MATCH(F8687,product!A:A,))</f>
        <v>Newell 32</v>
      </c>
    </row>
    <row r="8688" spans="1:13" x14ac:dyDescent="0.25">
      <c r="A8688" s="1" t="s">
        <v>1349</v>
      </c>
      <c r="B8688" s="2">
        <v>41925</v>
      </c>
      <c r="C8688" s="2">
        <v>41927</v>
      </c>
      <c r="D8688" s="1" t="s">
        <v>79</v>
      </c>
      <c r="E8688" s="1" t="s">
        <v>1032</v>
      </c>
      <c r="F8688" s="1" t="s">
        <v>526</v>
      </c>
      <c r="G8688">
        <v>1298.55</v>
      </c>
      <c r="H8688">
        <v>5</v>
      </c>
      <c r="I8688">
        <v>0</v>
      </c>
      <c r="J8688">
        <v>311.65199999999999</v>
      </c>
      <c r="K8688" t="str">
        <f>INDEX(product!B:B,MATCH('TABELA TOTAL'!$F812,product!A:A,0))</f>
        <v>Office Supplies</v>
      </c>
      <c r="L8688" t="str">
        <f>INDEX(product!C:C,MATCH(F8688,product!A:A,))</f>
        <v>Tables</v>
      </c>
      <c r="M8688" t="str">
        <f>INDEX(product!D:D,MATCH(F8688,product!A:A,))</f>
        <v>Bevis Round Bullnose 29" High Table Top</v>
      </c>
    </row>
    <row r="8689" spans="1:13" x14ac:dyDescent="0.25">
      <c r="A8689" s="1" t="s">
        <v>1349</v>
      </c>
      <c r="B8689" s="2">
        <v>41925</v>
      </c>
      <c r="C8689" s="2">
        <v>41927</v>
      </c>
      <c r="D8689" s="1" t="s">
        <v>79</v>
      </c>
      <c r="E8689" s="1" t="s">
        <v>1032</v>
      </c>
      <c r="F8689" s="1" t="s">
        <v>1351</v>
      </c>
      <c r="G8689">
        <v>213.92</v>
      </c>
      <c r="H8689">
        <v>4</v>
      </c>
      <c r="I8689">
        <v>0</v>
      </c>
      <c r="J8689">
        <v>62.036799999999999</v>
      </c>
      <c r="K8689" t="str">
        <f>INDEX(product!B:B,MATCH('TABELA TOTAL'!$F813,product!A:A,0))</f>
        <v>Furniture</v>
      </c>
      <c r="L8689" t="str">
        <f>INDEX(product!C:C,MATCH(F8689,product!A:A,))</f>
        <v>Appliances</v>
      </c>
      <c r="M8689" t="str">
        <f>INDEX(product!D:D,MATCH(F8689,product!A:A,))</f>
        <v>Belkin F9G930V10-GRY 9 Outlet Surge</v>
      </c>
    </row>
    <row r="8690" spans="1:13" x14ac:dyDescent="0.25">
      <c r="A8690" s="1" t="s">
        <v>1349</v>
      </c>
      <c r="B8690" s="2">
        <v>41925</v>
      </c>
      <c r="C8690" s="2">
        <v>41927</v>
      </c>
      <c r="D8690" s="1" t="s">
        <v>79</v>
      </c>
      <c r="E8690" s="1" t="s">
        <v>1032</v>
      </c>
      <c r="F8690" s="1" t="s">
        <v>1129</v>
      </c>
      <c r="G8690">
        <v>25.78</v>
      </c>
      <c r="H8690">
        <v>2</v>
      </c>
      <c r="I8690">
        <v>0</v>
      </c>
      <c r="J8690">
        <v>2.5779999999999998</v>
      </c>
      <c r="K8690" t="str">
        <f>INDEX(product!B:B,MATCH('TABELA TOTAL'!$F814,product!A:A,0))</f>
        <v>Office Supplies</v>
      </c>
      <c r="L8690" t="str">
        <f>INDEX(product!C:C,MATCH(F8690,product!A:A,))</f>
        <v>Accessories</v>
      </c>
      <c r="M8690" t="str">
        <f>INDEX(product!D:D,MATCH(F8690,product!A:A,))</f>
        <v>Sony 16GB Class 10 Micro SDHC R40 Memory Card</v>
      </c>
    </row>
    <row r="8691" spans="1:13" x14ac:dyDescent="0.25">
      <c r="A8691" s="1" t="s">
        <v>5316</v>
      </c>
      <c r="B8691" s="2">
        <v>41925</v>
      </c>
      <c r="C8691" s="2">
        <v>41930</v>
      </c>
      <c r="D8691" s="1" t="s">
        <v>11</v>
      </c>
      <c r="E8691" s="1" t="s">
        <v>2367</v>
      </c>
      <c r="F8691" s="1" t="s">
        <v>1736</v>
      </c>
      <c r="G8691">
        <v>245.98</v>
      </c>
      <c r="H8691">
        <v>2</v>
      </c>
      <c r="I8691">
        <v>0</v>
      </c>
      <c r="J8691">
        <v>27.0578</v>
      </c>
      <c r="K8691" t="str">
        <f>INDEX(product!B:B,MATCH('TABELA TOTAL'!$F5593,product!A:A,0))</f>
        <v>Office Supplies</v>
      </c>
      <c r="L8691" t="str">
        <f>INDEX(product!C:C,MATCH(F8691,product!A:A,))</f>
        <v>Chairs</v>
      </c>
      <c r="M8691" t="str">
        <f>INDEX(product!D:D,MATCH(F8691,product!A:A,))</f>
        <v>Global High-Back Leather Tilter, Burgundy</v>
      </c>
    </row>
    <row r="8692" spans="1:13" x14ac:dyDescent="0.25">
      <c r="A8692" s="1" t="s">
        <v>5316</v>
      </c>
      <c r="B8692" s="2">
        <v>41925</v>
      </c>
      <c r="C8692" s="2">
        <v>41930</v>
      </c>
      <c r="D8692" s="1" t="s">
        <v>11</v>
      </c>
      <c r="E8692" s="1" t="s">
        <v>2367</v>
      </c>
      <c r="F8692" s="1" t="s">
        <v>194</v>
      </c>
      <c r="G8692">
        <v>18.940000000000001</v>
      </c>
      <c r="H8692">
        <v>1</v>
      </c>
      <c r="I8692">
        <v>0</v>
      </c>
      <c r="J8692">
        <v>9.4700000000000006</v>
      </c>
      <c r="K8692" t="str">
        <f>INDEX(product!B:B,MATCH('TABELA TOTAL'!$F5594,product!A:A,0))</f>
        <v>Furniture</v>
      </c>
      <c r="L8692" t="str">
        <f>INDEX(product!C:C,MATCH(F8692,product!A:A,))</f>
        <v>Binders</v>
      </c>
      <c r="M8692" t="str">
        <f>INDEX(product!D:D,MATCH(F8692,product!A:A,))</f>
        <v>Flexible Leather- Look Classic Collection Ring Binder</v>
      </c>
    </row>
    <row r="8693" spans="1:13" x14ac:dyDescent="0.25">
      <c r="A8693" s="1" t="s">
        <v>5728</v>
      </c>
      <c r="B8693" s="2">
        <v>41925</v>
      </c>
      <c r="C8693" s="2">
        <v>41929</v>
      </c>
      <c r="D8693" s="1" t="s">
        <v>19</v>
      </c>
      <c r="E8693" s="1" t="s">
        <v>1140</v>
      </c>
      <c r="F8693" s="1" t="s">
        <v>1027</v>
      </c>
      <c r="G8693">
        <v>7.7519999999999998</v>
      </c>
      <c r="H8693">
        <v>3</v>
      </c>
      <c r="I8693">
        <v>0.2</v>
      </c>
      <c r="J8693">
        <v>2.8100999999999998</v>
      </c>
      <c r="K8693" t="str">
        <f>INDEX(product!B:B,MATCH('TABELA TOTAL'!$F6323,product!A:A,0))</f>
        <v>Technology</v>
      </c>
      <c r="L8693" t="str">
        <f>INDEX(product!C:C,MATCH(F8693,product!A:A,))</f>
        <v>Binders</v>
      </c>
      <c r="M8693" t="str">
        <f>INDEX(product!D:D,MATCH(F8693,product!A:A,))</f>
        <v>Recycled Pressboard Report Cover with Reinforced Top Hinge</v>
      </c>
    </row>
    <row r="8694" spans="1:13" x14ac:dyDescent="0.25">
      <c r="A8694" s="1" t="s">
        <v>7207</v>
      </c>
      <c r="B8694" s="2">
        <v>41925</v>
      </c>
      <c r="C8694" s="2">
        <v>41927</v>
      </c>
      <c r="D8694" s="1" t="s">
        <v>79</v>
      </c>
      <c r="E8694" s="1" t="s">
        <v>3615</v>
      </c>
      <c r="F8694" s="1" t="s">
        <v>2324</v>
      </c>
      <c r="G8694">
        <v>36.4</v>
      </c>
      <c r="H8694">
        <v>5</v>
      </c>
      <c r="I8694">
        <v>0</v>
      </c>
      <c r="J8694">
        <v>17.472000000000001</v>
      </c>
      <c r="K8694" t="str">
        <f>INDEX(product!B:B,MATCH('TABELA TOTAL'!$F9112,product!A:A,0))</f>
        <v>Office Supplies</v>
      </c>
      <c r="L8694" t="str">
        <f>INDEX(product!C:C,MATCH(F8694,product!A:A,))</f>
        <v>Envelopes</v>
      </c>
      <c r="M8694" t="str">
        <f>INDEX(product!D:D,MATCH(F8694,product!A:A,))</f>
        <v>Pastel Pink Envelopes</v>
      </c>
    </row>
    <row r="8695" spans="1:13" x14ac:dyDescent="0.25">
      <c r="A8695" s="1" t="s">
        <v>7207</v>
      </c>
      <c r="B8695" s="2">
        <v>41925</v>
      </c>
      <c r="C8695" s="2">
        <v>41927</v>
      </c>
      <c r="D8695" s="1" t="s">
        <v>79</v>
      </c>
      <c r="E8695" s="1" t="s">
        <v>3615</v>
      </c>
      <c r="F8695" s="1" t="s">
        <v>4762</v>
      </c>
      <c r="G8695">
        <v>22.96</v>
      </c>
      <c r="H8695">
        <v>2</v>
      </c>
      <c r="I8695">
        <v>0</v>
      </c>
      <c r="J8695">
        <v>4.3624000000000001</v>
      </c>
      <c r="K8695" t="str">
        <f>INDEX(product!B:B,MATCH('TABELA TOTAL'!$F9113,product!A:A,0))</f>
        <v>Office Supplies</v>
      </c>
      <c r="L8695" t="str">
        <f>INDEX(product!C:C,MATCH(F8695,product!A:A,))</f>
        <v>Accessories</v>
      </c>
      <c r="M8695" t="str">
        <f>INDEX(product!D:D,MATCH(F8695,product!A:A,))</f>
        <v>SanDisk Cruzer 16 GB USB Flash Drive</v>
      </c>
    </row>
    <row r="8696" spans="1:13" x14ac:dyDescent="0.25">
      <c r="A8696" s="1" t="s">
        <v>7207</v>
      </c>
      <c r="B8696" s="2">
        <v>41925</v>
      </c>
      <c r="C8696" s="2">
        <v>41927</v>
      </c>
      <c r="D8696" s="1" t="s">
        <v>79</v>
      </c>
      <c r="E8696" s="1" t="s">
        <v>3615</v>
      </c>
      <c r="F8696" s="1" t="s">
        <v>6306</v>
      </c>
      <c r="G8696">
        <v>315.2</v>
      </c>
      <c r="H8696">
        <v>4</v>
      </c>
      <c r="I8696">
        <v>0</v>
      </c>
      <c r="J8696">
        <v>6.3040000000000003</v>
      </c>
      <c r="K8696" t="str">
        <f>INDEX(product!B:B,MATCH('TABELA TOTAL'!$F9114,product!A:A,0))</f>
        <v>Technology</v>
      </c>
      <c r="L8696" t="str">
        <f>INDEX(product!C:C,MATCH(F8696,product!A:A,))</f>
        <v>Storage</v>
      </c>
      <c r="M8696" t="str">
        <f>INDEX(product!D:D,MATCH(F8696,product!A:A,))</f>
        <v>Space Solutions Industrial Galvanized Steel Shelving.</v>
      </c>
    </row>
    <row r="8697" spans="1:13" x14ac:dyDescent="0.25">
      <c r="A8697" s="1" t="s">
        <v>7207</v>
      </c>
      <c r="B8697" s="2">
        <v>41925</v>
      </c>
      <c r="C8697" s="2">
        <v>41927</v>
      </c>
      <c r="D8697" s="1" t="s">
        <v>79</v>
      </c>
      <c r="E8697" s="1" t="s">
        <v>3615</v>
      </c>
      <c r="F8697" s="1" t="s">
        <v>1877</v>
      </c>
      <c r="G8697">
        <v>15.18</v>
      </c>
      <c r="H8697">
        <v>3</v>
      </c>
      <c r="I8697">
        <v>0</v>
      </c>
      <c r="J8697">
        <v>7.1345999999999998</v>
      </c>
      <c r="K8697" t="str">
        <f>INDEX(product!B:B,MATCH('TABELA TOTAL'!$F9115,product!A:A,0))</f>
        <v>Furniture</v>
      </c>
      <c r="L8697" t="str">
        <f>INDEX(product!C:C,MATCH(F8697,product!A:A,))</f>
        <v>Binders</v>
      </c>
      <c r="M8697" t="str">
        <f>INDEX(product!D:D,MATCH(F8697,product!A:A,))</f>
        <v>Wilson Jones Standard D-Ring Binders</v>
      </c>
    </row>
    <row r="8698" spans="1:13" x14ac:dyDescent="0.25">
      <c r="A8698" s="1" t="s">
        <v>164</v>
      </c>
      <c r="B8698" s="2">
        <v>41924</v>
      </c>
      <c r="C8698" s="2">
        <v>41928</v>
      </c>
      <c r="D8698" s="1" t="s">
        <v>19</v>
      </c>
      <c r="E8698" s="1" t="s">
        <v>165</v>
      </c>
      <c r="F8698" s="1" t="s">
        <v>166</v>
      </c>
      <c r="G8698">
        <v>14.9</v>
      </c>
      <c r="H8698">
        <v>5</v>
      </c>
      <c r="I8698">
        <v>0</v>
      </c>
      <c r="J8698">
        <v>4.1719999999999997</v>
      </c>
      <c r="K8698" t="str">
        <f>INDEX(product!B:B,MATCH('TABELA TOTAL'!$F83,product!A:A,0))</f>
        <v>Office Supplies</v>
      </c>
      <c r="L8698" t="str">
        <f>INDEX(product!C:C,MATCH(F8698,product!A:A,))</f>
        <v>Art</v>
      </c>
      <c r="M8698" t="str">
        <f>INDEX(product!D:D,MATCH(F8698,product!A:A,))</f>
        <v>Premium Writing Pencils, Soft, #2 by Central Association for the Blind</v>
      </c>
    </row>
    <row r="8699" spans="1:13" x14ac:dyDescent="0.25">
      <c r="A8699" s="1" t="s">
        <v>164</v>
      </c>
      <c r="B8699" s="2">
        <v>41924</v>
      </c>
      <c r="C8699" s="2">
        <v>41928</v>
      </c>
      <c r="D8699" s="1" t="s">
        <v>19</v>
      </c>
      <c r="E8699" s="1" t="s">
        <v>165</v>
      </c>
      <c r="F8699" s="1" t="s">
        <v>167</v>
      </c>
      <c r="G8699">
        <v>21.39</v>
      </c>
      <c r="H8699">
        <v>1</v>
      </c>
      <c r="I8699">
        <v>0</v>
      </c>
      <c r="J8699">
        <v>6.2031000000000001</v>
      </c>
      <c r="K8699" t="str">
        <f>INDEX(product!B:B,MATCH('TABELA TOTAL'!$F84,product!A:A,0))</f>
        <v>Office Supplies</v>
      </c>
      <c r="L8699" t="str">
        <f>INDEX(product!C:C,MATCH(F8699,product!A:A,))</f>
        <v>Storage</v>
      </c>
      <c r="M8699" t="str">
        <f>INDEX(product!D:D,MATCH(F8699,product!A:A,))</f>
        <v>Sortfiler Multipurpose Personal File Organizer, Black</v>
      </c>
    </row>
    <row r="8700" spans="1:13" x14ac:dyDescent="0.25">
      <c r="A8700" s="1" t="s">
        <v>7382</v>
      </c>
      <c r="B8700" s="2">
        <v>41924</v>
      </c>
      <c r="C8700" s="2">
        <v>41929</v>
      </c>
      <c r="D8700" s="1" t="s">
        <v>19</v>
      </c>
      <c r="E8700" s="1" t="s">
        <v>5489</v>
      </c>
      <c r="F8700" s="1" t="s">
        <v>2738</v>
      </c>
      <c r="G8700">
        <v>22.24</v>
      </c>
      <c r="H8700">
        <v>2</v>
      </c>
      <c r="I8700">
        <v>0.2</v>
      </c>
      <c r="J8700">
        <v>2.5019999999999998</v>
      </c>
      <c r="K8700" t="str">
        <f>INDEX(product!B:B,MATCH('TABELA TOTAL'!$F9441,product!A:A,0))</f>
        <v>Office Supplies</v>
      </c>
      <c r="L8700" t="str">
        <f>INDEX(product!C:C,MATCH(F8700,product!A:A,))</f>
        <v>Supplies</v>
      </c>
      <c r="M8700" t="str">
        <f>INDEX(product!D:D,MATCH(F8700,product!A:A,))</f>
        <v>Acme Hot Forged Carbon Steel Scissors with Nickel-Plated Handles, 3 7/8" Cut, 8"L</v>
      </c>
    </row>
    <row r="8701" spans="1:13" x14ac:dyDescent="0.25">
      <c r="A8701" s="1" t="s">
        <v>3853</v>
      </c>
      <c r="B8701" s="2">
        <v>41923</v>
      </c>
      <c r="C8701" s="2">
        <v>41927</v>
      </c>
      <c r="D8701" s="1" t="s">
        <v>19</v>
      </c>
      <c r="E8701" s="1" t="s">
        <v>2556</v>
      </c>
      <c r="F8701" s="1" t="s">
        <v>1503</v>
      </c>
      <c r="G8701">
        <v>281.904</v>
      </c>
      <c r="H8701">
        <v>2</v>
      </c>
      <c r="I8701">
        <v>0.2</v>
      </c>
      <c r="J8701">
        <v>10.571400000000001</v>
      </c>
      <c r="K8701" t="str">
        <f>INDEX(product!B:B,MATCH('TABELA TOTAL'!$F3267,product!A:A,0))</f>
        <v>Office Supplies</v>
      </c>
      <c r="L8701" t="str">
        <f>INDEX(product!C:C,MATCH(F8701,product!A:A,))</f>
        <v>Storage</v>
      </c>
      <c r="M8701" t="str">
        <f>INDEX(product!D:D,MATCH(F8701,product!A:A,))</f>
        <v>Fellowes High-Stak Drawer Files</v>
      </c>
    </row>
    <row r="8702" spans="1:13" x14ac:dyDescent="0.25">
      <c r="A8702" s="1" t="s">
        <v>3853</v>
      </c>
      <c r="B8702" s="2">
        <v>41923</v>
      </c>
      <c r="C8702" s="2">
        <v>41927</v>
      </c>
      <c r="D8702" s="1" t="s">
        <v>19</v>
      </c>
      <c r="E8702" s="1" t="s">
        <v>2556</v>
      </c>
      <c r="F8702" s="1" t="s">
        <v>1134</v>
      </c>
      <c r="G8702">
        <v>201.43199999999999</v>
      </c>
      <c r="H8702">
        <v>3</v>
      </c>
      <c r="I8702">
        <v>0.2</v>
      </c>
      <c r="J8702">
        <v>67.9833</v>
      </c>
      <c r="K8702" t="str">
        <f>INDEX(product!B:B,MATCH('TABELA TOTAL'!$F3268,product!A:A,0))</f>
        <v>Office Supplies</v>
      </c>
      <c r="L8702" t="str">
        <f>INDEX(product!C:C,MATCH(F8702,product!A:A,))</f>
        <v>Envelopes</v>
      </c>
      <c r="M8702" t="str">
        <f>INDEX(product!D:D,MATCH(F8702,product!A:A,))</f>
        <v>Airmail Envelopes</v>
      </c>
    </row>
    <row r="8703" spans="1:13" x14ac:dyDescent="0.25">
      <c r="A8703" s="1" t="s">
        <v>4339</v>
      </c>
      <c r="B8703" s="2">
        <v>41923</v>
      </c>
      <c r="C8703" s="2">
        <v>41928</v>
      </c>
      <c r="D8703" s="1" t="s">
        <v>19</v>
      </c>
      <c r="E8703" s="1" t="s">
        <v>3455</v>
      </c>
      <c r="F8703" s="1" t="s">
        <v>2566</v>
      </c>
      <c r="G8703">
        <v>63.47</v>
      </c>
      <c r="H8703">
        <v>11</v>
      </c>
      <c r="I8703">
        <v>0</v>
      </c>
      <c r="J8703">
        <v>19.041</v>
      </c>
      <c r="K8703" t="str">
        <f>INDEX(product!B:B,MATCH('TABELA TOTAL'!$F4002,product!A:A,0))</f>
        <v>Office Supplies</v>
      </c>
      <c r="L8703" t="str">
        <f>INDEX(product!C:C,MATCH(F8703,product!A:A,))</f>
        <v>Furnishings</v>
      </c>
      <c r="M8703" t="str">
        <f>INDEX(product!D:D,MATCH(F8703,product!A:A,))</f>
        <v>DAX Cubicle Frames - 8x10</v>
      </c>
    </row>
    <row r="8704" spans="1:13" x14ac:dyDescent="0.25">
      <c r="A8704" s="1" t="s">
        <v>4339</v>
      </c>
      <c r="B8704" s="2">
        <v>41923</v>
      </c>
      <c r="C8704" s="2">
        <v>41928</v>
      </c>
      <c r="D8704" s="1" t="s">
        <v>19</v>
      </c>
      <c r="E8704" s="1" t="s">
        <v>3455</v>
      </c>
      <c r="F8704" s="1" t="s">
        <v>4340</v>
      </c>
      <c r="G8704">
        <v>345</v>
      </c>
      <c r="H8704">
        <v>5</v>
      </c>
      <c r="I8704">
        <v>0</v>
      </c>
      <c r="J8704">
        <v>58.65</v>
      </c>
      <c r="K8704" t="str">
        <f>INDEX(product!B:B,MATCH('TABELA TOTAL'!$F4003,product!A:A,0))</f>
        <v>Furniture</v>
      </c>
      <c r="L8704" t="str">
        <f>INDEX(product!C:C,MATCH(F8704,product!A:A,))</f>
        <v>Accessories</v>
      </c>
      <c r="M8704" t="str">
        <f>INDEX(product!D:D,MATCH(F8704,product!A:A,))</f>
        <v>WD My Passport Ultra 1TB Portable External Hard Drive</v>
      </c>
    </row>
    <row r="8705" spans="1:13" x14ac:dyDescent="0.25">
      <c r="A8705" s="1" t="s">
        <v>4441</v>
      </c>
      <c r="B8705" s="2">
        <v>41923</v>
      </c>
      <c r="C8705" s="2">
        <v>41925</v>
      </c>
      <c r="D8705" s="1" t="s">
        <v>79</v>
      </c>
      <c r="E8705" s="1" t="s">
        <v>287</v>
      </c>
      <c r="F8705" s="1" t="s">
        <v>1832</v>
      </c>
      <c r="G8705">
        <v>31.92</v>
      </c>
      <c r="H8705">
        <v>4</v>
      </c>
      <c r="I8705">
        <v>0</v>
      </c>
      <c r="J8705">
        <v>8.2992000000000008</v>
      </c>
      <c r="K8705" t="str">
        <f>INDEX(product!B:B,MATCH('TABELA TOTAL'!$F4169,product!A:A,0))</f>
        <v>Office Supplies</v>
      </c>
      <c r="L8705" t="str">
        <f>INDEX(product!C:C,MATCH(F8705,product!A:A,))</f>
        <v>Storage</v>
      </c>
      <c r="M8705" t="str">
        <f>INDEX(product!D:D,MATCH(F8705,product!A:A,))</f>
        <v>Iris Project Case</v>
      </c>
    </row>
    <row r="8706" spans="1:13" x14ac:dyDescent="0.25">
      <c r="A8706" s="1" t="s">
        <v>4441</v>
      </c>
      <c r="B8706" s="2">
        <v>41923</v>
      </c>
      <c r="C8706" s="2">
        <v>41925</v>
      </c>
      <c r="D8706" s="1" t="s">
        <v>79</v>
      </c>
      <c r="E8706" s="1" t="s">
        <v>287</v>
      </c>
      <c r="F8706" s="1" t="s">
        <v>4442</v>
      </c>
      <c r="G8706">
        <v>433.56799999999998</v>
      </c>
      <c r="H8706">
        <v>2</v>
      </c>
      <c r="I8706">
        <v>0.2</v>
      </c>
      <c r="J8706">
        <v>-65.035200000000003</v>
      </c>
      <c r="K8706" t="str">
        <f>INDEX(product!B:B,MATCH('TABELA TOTAL'!$F4170,product!A:A,0))</f>
        <v>Office Supplies</v>
      </c>
      <c r="L8706" t="str">
        <f>INDEX(product!C:C,MATCH(F8706,product!A:A,))</f>
        <v>Chairs</v>
      </c>
      <c r="M8706" t="str">
        <f>INDEX(product!D:D,MATCH(F8706,product!A:A,))</f>
        <v>Global Enterprise Series Seating High-Back Swivel/Tilt Chairs</v>
      </c>
    </row>
    <row r="8707" spans="1:13" x14ac:dyDescent="0.25">
      <c r="A8707" s="1" t="s">
        <v>5511</v>
      </c>
      <c r="B8707" s="2">
        <v>41923</v>
      </c>
      <c r="C8707" s="2">
        <v>41927</v>
      </c>
      <c r="D8707" s="1" t="s">
        <v>19</v>
      </c>
      <c r="E8707" s="1" t="s">
        <v>2959</v>
      </c>
      <c r="F8707" s="1" t="s">
        <v>17</v>
      </c>
      <c r="G8707">
        <v>7.31</v>
      </c>
      <c r="H8707">
        <v>1</v>
      </c>
      <c r="I8707">
        <v>0</v>
      </c>
      <c r="J8707">
        <v>3.4357000000000002</v>
      </c>
      <c r="K8707" t="str">
        <f>INDEX(product!B:B,MATCH('TABELA TOTAL'!$F5929,product!A:A,0))</f>
        <v>Office Supplies</v>
      </c>
      <c r="L8707" t="str">
        <f>INDEX(product!C:C,MATCH(F8707,product!A:A,))</f>
        <v>Labels</v>
      </c>
      <c r="M8707" t="str">
        <f>INDEX(product!D:D,MATCH(F8707,product!A:A,))</f>
        <v>Self-Adhesive Address Labels for Typewriters by Universal</v>
      </c>
    </row>
    <row r="8708" spans="1:13" x14ac:dyDescent="0.25">
      <c r="A8708" s="1" t="s">
        <v>5511</v>
      </c>
      <c r="B8708" s="2">
        <v>41923</v>
      </c>
      <c r="C8708" s="2">
        <v>41927</v>
      </c>
      <c r="D8708" s="1" t="s">
        <v>19</v>
      </c>
      <c r="E8708" s="1" t="s">
        <v>2959</v>
      </c>
      <c r="F8708" s="1" t="s">
        <v>3194</v>
      </c>
      <c r="G8708">
        <v>8.92</v>
      </c>
      <c r="H8708">
        <v>4</v>
      </c>
      <c r="I8708">
        <v>0</v>
      </c>
      <c r="J8708">
        <v>3.9247999999999998</v>
      </c>
      <c r="K8708" t="str">
        <f>INDEX(product!B:B,MATCH('TABELA TOTAL'!$F5930,product!A:A,0))</f>
        <v>Technology</v>
      </c>
      <c r="L8708" t="str">
        <f>INDEX(product!C:C,MATCH(F8708,product!A:A,))</f>
        <v>Furnishings</v>
      </c>
      <c r="M8708" t="str">
        <f>INDEX(product!D:D,MATCH(F8708,product!A:A,))</f>
        <v>Eldon Pizzaz Desk Accessories</v>
      </c>
    </row>
    <row r="8709" spans="1:13" x14ac:dyDescent="0.25">
      <c r="A8709" s="1" t="s">
        <v>5662</v>
      </c>
      <c r="B8709" s="2">
        <v>41923</v>
      </c>
      <c r="C8709" s="2">
        <v>41927</v>
      </c>
      <c r="D8709" s="1" t="s">
        <v>19</v>
      </c>
      <c r="E8709" s="1" t="s">
        <v>1051</v>
      </c>
      <c r="F8709" s="1" t="s">
        <v>1208</v>
      </c>
      <c r="G8709">
        <v>7.64</v>
      </c>
      <c r="H8709">
        <v>1</v>
      </c>
      <c r="I8709">
        <v>0</v>
      </c>
      <c r="J8709">
        <v>3.7435999999999998</v>
      </c>
      <c r="K8709" t="str">
        <f>INDEX(product!B:B,MATCH('TABELA TOTAL'!$F6216,product!A:A,0))</f>
        <v>Office Supplies</v>
      </c>
      <c r="L8709" t="str">
        <f>INDEX(product!C:C,MATCH(F8709,product!A:A,))</f>
        <v>Envelopes</v>
      </c>
      <c r="M8709" t="str">
        <f>INDEX(product!D:D,MATCH(F8709,product!A:A,))</f>
        <v>#10- 4 1/8" x 9 1/2" Security-Tint Envelopes</v>
      </c>
    </row>
    <row r="8710" spans="1:13" x14ac:dyDescent="0.25">
      <c r="A8710" s="1" t="s">
        <v>4678</v>
      </c>
      <c r="B8710" s="2">
        <v>41922</v>
      </c>
      <c r="C8710" s="2">
        <v>41922</v>
      </c>
      <c r="D8710" s="1" t="s">
        <v>654</v>
      </c>
      <c r="E8710" s="1" t="s">
        <v>822</v>
      </c>
      <c r="F8710" s="1" t="s">
        <v>59</v>
      </c>
      <c r="G8710">
        <v>122.352</v>
      </c>
      <c r="H8710">
        <v>3</v>
      </c>
      <c r="I8710">
        <v>0.2</v>
      </c>
      <c r="J8710">
        <v>13.7646</v>
      </c>
      <c r="K8710" t="str">
        <f>INDEX(product!B:B,MATCH('TABELA TOTAL'!$F4534,product!A:A,0))</f>
        <v>Furniture</v>
      </c>
      <c r="L8710" t="str">
        <f>INDEX(product!C:C,MATCH(F8710,product!A:A,))</f>
        <v>Chairs</v>
      </c>
      <c r="M8710" t="str">
        <f>INDEX(product!D:D,MATCH(F8710,product!A:A,))</f>
        <v>Global Deluxe Stacking Chair, Gray</v>
      </c>
    </row>
    <row r="8711" spans="1:13" x14ac:dyDescent="0.25">
      <c r="A8711" s="1" t="s">
        <v>4678</v>
      </c>
      <c r="B8711" s="2">
        <v>41922</v>
      </c>
      <c r="C8711" s="2">
        <v>41922</v>
      </c>
      <c r="D8711" s="1" t="s">
        <v>654</v>
      </c>
      <c r="E8711" s="1" t="s">
        <v>822</v>
      </c>
      <c r="F8711" s="1" t="s">
        <v>1208</v>
      </c>
      <c r="G8711">
        <v>15.28</v>
      </c>
      <c r="H8711">
        <v>2</v>
      </c>
      <c r="I8711">
        <v>0</v>
      </c>
      <c r="J8711">
        <v>7.4871999999999996</v>
      </c>
      <c r="K8711" t="str">
        <f>INDEX(product!B:B,MATCH('TABELA TOTAL'!$F4535,product!A:A,0))</f>
        <v>Technology</v>
      </c>
      <c r="L8711" t="str">
        <f>INDEX(product!C:C,MATCH(F8711,product!A:A,))</f>
        <v>Envelopes</v>
      </c>
      <c r="M8711" t="str">
        <f>INDEX(product!D:D,MATCH(F8711,product!A:A,))</f>
        <v>#10- 4 1/8" x 9 1/2" Security-Tint Envelopes</v>
      </c>
    </row>
    <row r="8712" spans="1:13" x14ac:dyDescent="0.25">
      <c r="A8712" s="1" t="s">
        <v>5902</v>
      </c>
      <c r="B8712" s="2">
        <v>41922</v>
      </c>
      <c r="C8712" s="2">
        <v>41926</v>
      </c>
      <c r="D8712" s="1" t="s">
        <v>19</v>
      </c>
      <c r="E8712" s="1" t="s">
        <v>765</v>
      </c>
      <c r="F8712" s="1" t="s">
        <v>1921</v>
      </c>
      <c r="G8712">
        <v>46.872</v>
      </c>
      <c r="H8712">
        <v>7</v>
      </c>
      <c r="I8712">
        <v>0.2</v>
      </c>
      <c r="J8712">
        <v>3.5154000000000001</v>
      </c>
      <c r="K8712" t="str">
        <f>INDEX(product!B:B,MATCH('TABELA TOTAL'!$F6680,product!A:A,0))</f>
        <v>Office Supplies</v>
      </c>
      <c r="L8712" t="str">
        <f>INDEX(product!C:C,MATCH(F8712,product!A:A,))</f>
        <v>Furnishings</v>
      </c>
      <c r="M8712" t="str">
        <f>INDEX(product!D:D,MATCH(F8712,product!A:A,))</f>
        <v>Westinghouse Clip-On Gooseneck Lamps</v>
      </c>
    </row>
    <row r="8713" spans="1:13" x14ac:dyDescent="0.25">
      <c r="A8713" s="1" t="s">
        <v>6359</v>
      </c>
      <c r="B8713" s="2">
        <v>41922</v>
      </c>
      <c r="C8713" s="2">
        <v>41927</v>
      </c>
      <c r="D8713" s="1" t="s">
        <v>19</v>
      </c>
      <c r="E8713" s="1" t="s">
        <v>6360</v>
      </c>
      <c r="F8713" s="1" t="s">
        <v>3878</v>
      </c>
      <c r="G8713">
        <v>719.952</v>
      </c>
      <c r="H8713">
        <v>6</v>
      </c>
      <c r="I8713">
        <v>0.2</v>
      </c>
      <c r="J8713">
        <v>71.995199999999997</v>
      </c>
      <c r="K8713" t="str">
        <f>INDEX(product!B:B,MATCH('TABELA TOTAL'!$F7547,product!A:A,0))</f>
        <v>Furniture</v>
      </c>
      <c r="L8713" t="str">
        <f>INDEX(product!C:C,MATCH(F8713,product!A:A,))</f>
        <v>Phones</v>
      </c>
      <c r="M8713" t="str">
        <f>INDEX(product!D:D,MATCH(F8713,product!A:A,))</f>
        <v>Motorola Droid Maxx</v>
      </c>
    </row>
    <row r="8714" spans="1:13" x14ac:dyDescent="0.25">
      <c r="A8714" s="1" t="s">
        <v>6359</v>
      </c>
      <c r="B8714" s="2">
        <v>41922</v>
      </c>
      <c r="C8714" s="2">
        <v>41927</v>
      </c>
      <c r="D8714" s="1" t="s">
        <v>19</v>
      </c>
      <c r="E8714" s="1" t="s">
        <v>6360</v>
      </c>
      <c r="F8714" s="1" t="s">
        <v>1064</v>
      </c>
      <c r="G8714">
        <v>755.94399999999996</v>
      </c>
      <c r="H8714">
        <v>7</v>
      </c>
      <c r="I8714">
        <v>0.2</v>
      </c>
      <c r="J8714">
        <v>66.145099999999999</v>
      </c>
      <c r="K8714" t="str">
        <f>INDEX(product!B:B,MATCH('TABELA TOTAL'!$F7548,product!A:A,0))</f>
        <v>Office Supplies</v>
      </c>
      <c r="L8714" t="str">
        <f>INDEX(product!C:C,MATCH(F8714,product!A:A,))</f>
        <v>Phones</v>
      </c>
      <c r="M8714" t="str">
        <f>INDEX(product!D:D,MATCH(F8714,product!A:A,))</f>
        <v>Cisco 8x8 Inc. 6753i IP Business Phone System</v>
      </c>
    </row>
    <row r="8715" spans="1:13" x14ac:dyDescent="0.25">
      <c r="A8715" s="1" t="s">
        <v>6359</v>
      </c>
      <c r="B8715" s="2">
        <v>41922</v>
      </c>
      <c r="C8715" s="2">
        <v>41927</v>
      </c>
      <c r="D8715" s="1" t="s">
        <v>19</v>
      </c>
      <c r="E8715" s="1" t="s">
        <v>6360</v>
      </c>
      <c r="F8715" s="1" t="s">
        <v>2799</v>
      </c>
      <c r="G8715">
        <v>11.98</v>
      </c>
      <c r="H8715">
        <v>5</v>
      </c>
      <c r="I8715">
        <v>0.8</v>
      </c>
      <c r="J8715">
        <v>-19.167999999999999</v>
      </c>
      <c r="K8715" t="str">
        <f>INDEX(product!B:B,MATCH('TABELA TOTAL'!$F7549,product!A:A,0))</f>
        <v>Furniture</v>
      </c>
      <c r="L8715" t="str">
        <f>INDEX(product!C:C,MATCH(F8715,product!A:A,))</f>
        <v>Binders</v>
      </c>
      <c r="M8715" t="str">
        <f>INDEX(product!D:D,MATCH(F8715,product!A:A,))</f>
        <v>GBC Personal VeloBind Strips</v>
      </c>
    </row>
    <row r="8716" spans="1:13" x14ac:dyDescent="0.25">
      <c r="A8716" s="1" t="s">
        <v>6359</v>
      </c>
      <c r="B8716" s="2">
        <v>41922</v>
      </c>
      <c r="C8716" s="2">
        <v>41927</v>
      </c>
      <c r="D8716" s="1" t="s">
        <v>19</v>
      </c>
      <c r="E8716" s="1" t="s">
        <v>6360</v>
      </c>
      <c r="F8716" s="1" t="s">
        <v>614</v>
      </c>
      <c r="G8716">
        <v>0.89800000000000002</v>
      </c>
      <c r="H8716">
        <v>1</v>
      </c>
      <c r="I8716">
        <v>0.8</v>
      </c>
      <c r="J8716">
        <v>-1.5714999999999999</v>
      </c>
      <c r="K8716" t="str">
        <f>INDEX(product!B:B,MATCH('TABELA TOTAL'!$F7550,product!A:A,0))</f>
        <v>Office Supplies</v>
      </c>
      <c r="L8716" t="str">
        <f>INDEX(product!C:C,MATCH(F8716,product!A:A,))</f>
        <v>Binders</v>
      </c>
      <c r="M8716" t="str">
        <f>INDEX(product!D:D,MATCH(F8716,product!A:A,))</f>
        <v>Avery Non-Stick Binders</v>
      </c>
    </row>
    <row r="8717" spans="1:13" x14ac:dyDescent="0.25">
      <c r="A8717" s="1" t="s">
        <v>7070</v>
      </c>
      <c r="B8717" s="2">
        <v>41922</v>
      </c>
      <c r="C8717" s="2">
        <v>41922</v>
      </c>
      <c r="D8717" s="1" t="s">
        <v>654</v>
      </c>
      <c r="E8717" s="1" t="s">
        <v>2901</v>
      </c>
      <c r="F8717" s="1" t="s">
        <v>7071</v>
      </c>
      <c r="G8717">
        <v>101.994</v>
      </c>
      <c r="H8717">
        <v>2</v>
      </c>
      <c r="I8717">
        <v>0.7</v>
      </c>
      <c r="J8717">
        <v>-71.395799999999994</v>
      </c>
      <c r="K8717" t="str">
        <f>INDEX(product!B:B,MATCH('TABELA TOTAL'!$F8874,product!A:A,0))</f>
        <v>Office Supplies</v>
      </c>
      <c r="L8717" t="str">
        <f>INDEX(product!C:C,MATCH(F8717,product!A:A,))</f>
        <v>Machines</v>
      </c>
      <c r="M8717" t="str">
        <f>INDEX(product!D:D,MATCH(F8717,product!A:A,))</f>
        <v>Hewlett-Packard Deskjet F4180 All-in-One Color Ink-jet - Printer / copier / scanner</v>
      </c>
    </row>
    <row r="8718" spans="1:13" x14ac:dyDescent="0.25">
      <c r="A8718" s="1" t="s">
        <v>7070</v>
      </c>
      <c r="B8718" s="2">
        <v>41922</v>
      </c>
      <c r="C8718" s="2">
        <v>41922</v>
      </c>
      <c r="D8718" s="1" t="s">
        <v>654</v>
      </c>
      <c r="E8718" s="1" t="s">
        <v>2901</v>
      </c>
      <c r="F8718" s="1" t="s">
        <v>947</v>
      </c>
      <c r="G8718">
        <v>18.263999999999999</v>
      </c>
      <c r="H8718">
        <v>2</v>
      </c>
      <c r="I8718">
        <v>0.7</v>
      </c>
      <c r="J8718">
        <v>-13.393599999999999</v>
      </c>
      <c r="K8718" t="str">
        <f>INDEX(product!B:B,MATCH('TABELA TOTAL'!$F8875,product!A:A,0))</f>
        <v>Office Supplies</v>
      </c>
      <c r="L8718" t="str">
        <f>INDEX(product!C:C,MATCH(F8718,product!A:A,))</f>
        <v>Binders</v>
      </c>
      <c r="M8718" t="str">
        <f>INDEX(product!D:D,MATCH(F8718,product!A:A,))</f>
        <v>Premier Elliptical Ring Binder, Black</v>
      </c>
    </row>
    <row r="8719" spans="1:13" x14ac:dyDescent="0.25">
      <c r="A8719" s="1" t="s">
        <v>7292</v>
      </c>
      <c r="B8719" s="2">
        <v>41922</v>
      </c>
      <c r="C8719" s="2">
        <v>41922</v>
      </c>
      <c r="D8719" s="1" t="s">
        <v>654</v>
      </c>
      <c r="E8719" s="1" t="s">
        <v>4051</v>
      </c>
      <c r="F8719" s="1" t="s">
        <v>6644</v>
      </c>
      <c r="G8719">
        <v>255.85</v>
      </c>
      <c r="H8719">
        <v>7</v>
      </c>
      <c r="I8719">
        <v>0</v>
      </c>
      <c r="J8719">
        <v>112.574</v>
      </c>
      <c r="K8719" t="str">
        <f>INDEX(product!B:B,MATCH('TABELA TOTAL'!$F9276,product!A:A,0))</f>
        <v>Office Supplies</v>
      </c>
      <c r="L8719" t="str">
        <f>INDEX(product!C:C,MATCH(F8719,product!A:A,))</f>
        <v>Art</v>
      </c>
      <c r="M8719" t="str">
        <f>INDEX(product!D:D,MATCH(F8719,product!A:A,))</f>
        <v>Dixon Ticonderoga Core-Lock Colored Pencils, 48-Color Set</v>
      </c>
    </row>
    <row r="8720" spans="1:13" x14ac:dyDescent="0.25">
      <c r="A8720" s="1" t="s">
        <v>6158</v>
      </c>
      <c r="B8720" s="2">
        <v>41921</v>
      </c>
      <c r="C8720" s="2">
        <v>41927</v>
      </c>
      <c r="D8720" s="1" t="s">
        <v>19</v>
      </c>
      <c r="E8720" s="1" t="s">
        <v>705</v>
      </c>
      <c r="F8720" s="1" t="s">
        <v>835</v>
      </c>
      <c r="G8720">
        <v>88.768000000000001</v>
      </c>
      <c r="H8720">
        <v>2</v>
      </c>
      <c r="I8720">
        <v>0.2</v>
      </c>
      <c r="J8720">
        <v>31.0688</v>
      </c>
      <c r="K8720" t="str">
        <f>INDEX(product!B:B,MATCH('TABELA TOTAL'!$F7154,product!A:A,0))</f>
        <v>Technology</v>
      </c>
      <c r="L8720" t="str">
        <f>INDEX(product!C:C,MATCH(F8720,product!A:A,))</f>
        <v>Paper</v>
      </c>
      <c r="M8720" t="str">
        <f>INDEX(product!D:D,MATCH(F8720,product!A:A,))</f>
        <v>Eaton Premium Continuous-Feed Paper, 25% Cotton, Letter Size, White, 1000 Shts/Box</v>
      </c>
    </row>
    <row r="8721" spans="1:13" x14ac:dyDescent="0.25">
      <c r="A8721" s="1" t="s">
        <v>7399</v>
      </c>
      <c r="B8721" s="2">
        <v>41921</v>
      </c>
      <c r="C8721" s="2">
        <v>41926</v>
      </c>
      <c r="D8721" s="1" t="s">
        <v>19</v>
      </c>
      <c r="E8721" s="1" t="s">
        <v>345</v>
      </c>
      <c r="F8721" s="1" t="s">
        <v>564</v>
      </c>
      <c r="G8721">
        <v>144.6</v>
      </c>
      <c r="H8721">
        <v>3</v>
      </c>
      <c r="I8721">
        <v>0</v>
      </c>
      <c r="J8721">
        <v>41.933999999999997</v>
      </c>
      <c r="K8721" t="str">
        <f>INDEX(product!B:B,MATCH('TABELA TOTAL'!$F9460,product!A:A,0))</f>
        <v>Furniture</v>
      </c>
      <c r="L8721" t="str">
        <f>INDEX(product!C:C,MATCH(F8721,product!A:A,))</f>
        <v>Art</v>
      </c>
      <c r="M8721" t="str">
        <f>INDEX(product!D:D,MATCH(F8721,product!A:A,))</f>
        <v>Boston Heavy-Duty Trimline Electric Pencil Sharpeners</v>
      </c>
    </row>
    <row r="8722" spans="1:13" x14ac:dyDescent="0.25">
      <c r="A8722" s="1" t="s">
        <v>7399</v>
      </c>
      <c r="B8722" s="2">
        <v>41921</v>
      </c>
      <c r="C8722" s="2">
        <v>41926</v>
      </c>
      <c r="D8722" s="1" t="s">
        <v>19</v>
      </c>
      <c r="E8722" s="1" t="s">
        <v>345</v>
      </c>
      <c r="F8722" s="1" t="s">
        <v>5142</v>
      </c>
      <c r="G8722">
        <v>15.992000000000001</v>
      </c>
      <c r="H8722">
        <v>1</v>
      </c>
      <c r="I8722">
        <v>0.2</v>
      </c>
      <c r="J8722">
        <v>-2.9984999999999999</v>
      </c>
      <c r="K8722" t="str">
        <f>INDEX(product!B:B,MATCH('TABELA TOTAL'!$F9461,product!A:A,0))</f>
        <v>Office Supplies</v>
      </c>
      <c r="L8722" t="str">
        <f>INDEX(product!C:C,MATCH(F8722,product!A:A,))</f>
        <v>Phones</v>
      </c>
      <c r="M8722" t="str">
        <f>INDEX(product!D:D,MATCH(F8722,product!A:A,))</f>
        <v>iOttie HLCRIO102 Car Mount</v>
      </c>
    </row>
    <row r="8723" spans="1:13" x14ac:dyDescent="0.25">
      <c r="A8723" s="1" t="s">
        <v>6425</v>
      </c>
      <c r="B8723" s="2">
        <v>41920</v>
      </c>
      <c r="C8723" s="2">
        <v>41920</v>
      </c>
      <c r="D8723" s="1" t="s">
        <v>654</v>
      </c>
      <c r="E8723" s="1" t="s">
        <v>701</v>
      </c>
      <c r="F8723" s="1" t="s">
        <v>4264</v>
      </c>
      <c r="G8723">
        <v>23.472000000000001</v>
      </c>
      <c r="H8723">
        <v>3</v>
      </c>
      <c r="I8723">
        <v>0.2</v>
      </c>
      <c r="J8723">
        <v>4.9878</v>
      </c>
      <c r="K8723" t="str">
        <f>INDEX(product!B:B,MATCH('TABELA TOTAL'!$F7678,product!A:A,0))</f>
        <v>Office Supplies</v>
      </c>
      <c r="L8723" t="str">
        <f>INDEX(product!C:C,MATCH(F8723,product!A:A,))</f>
        <v>Accessories</v>
      </c>
      <c r="M8723" t="str">
        <f>INDEX(product!D:D,MATCH(F8723,product!A:A,))</f>
        <v>Maxell 74 Minute CDR, 10/Pack</v>
      </c>
    </row>
    <row r="8724" spans="1:13" x14ac:dyDescent="0.25">
      <c r="A8724" s="1" t="s">
        <v>7060</v>
      </c>
      <c r="B8724" s="2">
        <v>41920</v>
      </c>
      <c r="C8724" s="2">
        <v>41925</v>
      </c>
      <c r="D8724" s="1" t="s">
        <v>11</v>
      </c>
      <c r="E8724" s="1" t="s">
        <v>165</v>
      </c>
      <c r="F8724" s="1" t="s">
        <v>2232</v>
      </c>
      <c r="G8724">
        <v>123.92</v>
      </c>
      <c r="H8724">
        <v>4</v>
      </c>
      <c r="I8724">
        <v>0</v>
      </c>
      <c r="J8724">
        <v>55.764000000000003</v>
      </c>
      <c r="K8724" t="str">
        <f>INDEX(product!B:B,MATCH('TABELA TOTAL'!$F8854,product!A:A,0))</f>
        <v>Furniture</v>
      </c>
      <c r="L8724" t="str">
        <f>INDEX(product!C:C,MATCH(F8724,product!A:A,))</f>
        <v>Paper</v>
      </c>
      <c r="M8724" t="str">
        <f>INDEX(product!D:D,MATCH(F8724,product!A:A,))</f>
        <v>Xerox 197</v>
      </c>
    </row>
    <row r="8725" spans="1:13" x14ac:dyDescent="0.25">
      <c r="A8725" s="1" t="s">
        <v>1227</v>
      </c>
      <c r="B8725" s="2">
        <v>41919</v>
      </c>
      <c r="C8725" s="2">
        <v>41925</v>
      </c>
      <c r="D8725" s="1" t="s">
        <v>19</v>
      </c>
      <c r="E8725" s="1" t="s">
        <v>1228</v>
      </c>
      <c r="F8725" s="1" t="s">
        <v>1229</v>
      </c>
      <c r="G8725">
        <v>129.91999999999999</v>
      </c>
      <c r="H8725">
        <v>5</v>
      </c>
      <c r="I8725">
        <v>0.2</v>
      </c>
      <c r="J8725">
        <v>21.111999999999998</v>
      </c>
      <c r="K8725" t="str">
        <f>INDEX(product!B:B,MATCH('TABELA TOTAL'!$F725,product!A:A,0))</f>
        <v>Office Supplies</v>
      </c>
      <c r="L8725" t="str">
        <f>INDEX(product!C:C,MATCH(F8725,product!A:A,))</f>
        <v>Furnishings</v>
      </c>
      <c r="M8725" t="str">
        <f>INDEX(product!D:D,MATCH(F8725,product!A:A,))</f>
        <v>Seth Thomas 16" Steel Case Clock</v>
      </c>
    </row>
    <row r="8726" spans="1:13" x14ac:dyDescent="0.25">
      <c r="A8726" s="1" t="s">
        <v>4214</v>
      </c>
      <c r="B8726" s="2">
        <v>41919</v>
      </c>
      <c r="C8726" s="2">
        <v>41924</v>
      </c>
      <c r="D8726" s="1" t="s">
        <v>19</v>
      </c>
      <c r="E8726" s="1" t="s">
        <v>849</v>
      </c>
      <c r="F8726" s="1" t="s">
        <v>472</v>
      </c>
      <c r="G8726">
        <v>107.44</v>
      </c>
      <c r="H8726">
        <v>10</v>
      </c>
      <c r="I8726">
        <v>0.2</v>
      </c>
      <c r="J8726">
        <v>10.744</v>
      </c>
      <c r="K8726" t="str">
        <f>INDEX(product!B:B,MATCH('TABELA TOTAL'!$F3828,product!A:A,0))</f>
        <v>Technology</v>
      </c>
      <c r="L8726" t="str">
        <f>INDEX(product!C:C,MATCH(F8726,product!A:A,))</f>
        <v>Storage</v>
      </c>
      <c r="M8726" t="str">
        <f>INDEX(product!D:D,MATCH(F8726,product!A:A,))</f>
        <v>Fellowes Personal Hanging Folder Files, Navy</v>
      </c>
    </row>
    <row r="8727" spans="1:13" x14ac:dyDescent="0.25">
      <c r="A8727" s="1" t="s">
        <v>852</v>
      </c>
      <c r="B8727" s="2">
        <v>41918</v>
      </c>
      <c r="C8727" s="2">
        <v>41922</v>
      </c>
      <c r="D8727" s="1" t="s">
        <v>19</v>
      </c>
      <c r="E8727" s="1" t="s">
        <v>853</v>
      </c>
      <c r="F8727" s="1" t="s">
        <v>854</v>
      </c>
      <c r="G8727">
        <v>9.09</v>
      </c>
      <c r="H8727">
        <v>3</v>
      </c>
      <c r="I8727">
        <v>0</v>
      </c>
      <c r="J8727">
        <v>1.9089</v>
      </c>
      <c r="K8727" t="str">
        <f>INDEX(product!B:B,MATCH('TABELA TOTAL'!$F483,product!A:A,0))</f>
        <v>Furniture</v>
      </c>
      <c r="L8727" t="str">
        <f>INDEX(product!C:C,MATCH(F8727,product!A:A,))</f>
        <v>Accessories</v>
      </c>
      <c r="M8727" t="str">
        <f>INDEX(product!D:D,MATCH(F8727,product!A:A,))</f>
        <v>Imation USB 2.0 Swivel Flash Drive USB flash drive - 4 GB - Pink</v>
      </c>
    </row>
    <row r="8728" spans="1:13" x14ac:dyDescent="0.25">
      <c r="A8728" s="1" t="s">
        <v>5207</v>
      </c>
      <c r="B8728" s="2">
        <v>41918</v>
      </c>
      <c r="C8728" s="2">
        <v>41920</v>
      </c>
      <c r="D8728" s="1" t="s">
        <v>11</v>
      </c>
      <c r="E8728" s="1" t="s">
        <v>369</v>
      </c>
      <c r="F8728" s="1" t="s">
        <v>5208</v>
      </c>
      <c r="G8728">
        <v>15.36</v>
      </c>
      <c r="H8728">
        <v>2</v>
      </c>
      <c r="I8728">
        <v>0</v>
      </c>
      <c r="J8728">
        <v>7.68</v>
      </c>
      <c r="K8728" t="str">
        <f>INDEX(product!B:B,MATCH('TABELA TOTAL'!$F5419,product!A:A,0))</f>
        <v>Office Supplies</v>
      </c>
      <c r="L8728" t="str">
        <f>INDEX(product!C:C,MATCH(F8728,product!A:A,))</f>
        <v>Binders</v>
      </c>
      <c r="M8728" t="str">
        <f>INDEX(product!D:D,MATCH(F8728,product!A:A,))</f>
        <v>GBC VeloBinder Strips</v>
      </c>
    </row>
    <row r="8729" spans="1:13" x14ac:dyDescent="0.25">
      <c r="A8729" s="1" t="s">
        <v>5744</v>
      </c>
      <c r="B8729" s="2">
        <v>41918</v>
      </c>
      <c r="C8729" s="2">
        <v>41925</v>
      </c>
      <c r="D8729" s="1" t="s">
        <v>19</v>
      </c>
      <c r="E8729" s="1" t="s">
        <v>2742</v>
      </c>
      <c r="F8729" s="1" t="s">
        <v>408</v>
      </c>
      <c r="G8729">
        <v>83.92</v>
      </c>
      <c r="H8729">
        <v>5</v>
      </c>
      <c r="I8729">
        <v>0.2</v>
      </c>
      <c r="J8729">
        <v>-13.637</v>
      </c>
      <c r="K8729" t="str">
        <f>INDEX(product!B:B,MATCH('TABELA TOTAL'!$F6357,product!A:A,0))</f>
        <v>Office Supplies</v>
      </c>
      <c r="L8729" t="str">
        <f>INDEX(product!C:C,MATCH(F8729,product!A:A,))</f>
        <v>Storage</v>
      </c>
      <c r="M8729" t="str">
        <f>INDEX(product!D:D,MATCH(F8729,product!A:A,))</f>
        <v>Tennsco Lockers, Gray</v>
      </c>
    </row>
    <row r="8730" spans="1:13" x14ac:dyDescent="0.25">
      <c r="A8730" s="1" t="s">
        <v>7050</v>
      </c>
      <c r="B8730" s="2">
        <v>41918</v>
      </c>
      <c r="C8730" s="2">
        <v>41921</v>
      </c>
      <c r="D8730" s="1" t="s">
        <v>79</v>
      </c>
      <c r="E8730" s="1" t="s">
        <v>5874</v>
      </c>
      <c r="F8730" s="1" t="s">
        <v>4625</v>
      </c>
      <c r="G8730">
        <v>386.34</v>
      </c>
      <c r="H8730">
        <v>2</v>
      </c>
      <c r="I8730">
        <v>0</v>
      </c>
      <c r="J8730">
        <v>54.087600000000002</v>
      </c>
      <c r="K8730" t="str">
        <f>INDEX(product!B:B,MATCH('TABELA TOTAL'!$F8831,product!A:A,0))</f>
        <v>Office Supplies</v>
      </c>
      <c r="L8730" t="str">
        <f>INDEX(product!C:C,MATCH(F8730,product!A:A,))</f>
        <v>Storage</v>
      </c>
      <c r="M8730" t="str">
        <f>INDEX(product!D:D,MATCH(F8730,product!A:A,))</f>
        <v>Fellowes Staxonsteel Drawer Files</v>
      </c>
    </row>
    <row r="8731" spans="1:13" x14ac:dyDescent="0.25">
      <c r="A8731" s="1" t="s">
        <v>5551</v>
      </c>
      <c r="B8731" s="2">
        <v>41917</v>
      </c>
      <c r="C8731" s="2">
        <v>41922</v>
      </c>
      <c r="D8731" s="1" t="s">
        <v>11</v>
      </c>
      <c r="E8731" s="1" t="s">
        <v>3282</v>
      </c>
      <c r="F8731" s="1" t="s">
        <v>29</v>
      </c>
      <c r="G8731">
        <v>91.92</v>
      </c>
      <c r="H8731">
        <v>5</v>
      </c>
      <c r="I8731">
        <v>0.2</v>
      </c>
      <c r="J8731">
        <v>11.49</v>
      </c>
      <c r="K8731" t="str">
        <f>INDEX(product!B:B,MATCH('TABELA TOTAL'!$F6021,product!A:A,0))</f>
        <v>Office Supplies</v>
      </c>
      <c r="L8731" t="str">
        <f>INDEX(product!C:C,MATCH(F8731,product!A:A,))</f>
        <v>Appliances</v>
      </c>
      <c r="M8731" t="str">
        <f>INDEX(product!D:D,MATCH(F8731,product!A:A,))</f>
        <v>Belkin F5C206VTEL 6 Outlet Surge</v>
      </c>
    </row>
    <row r="8732" spans="1:13" x14ac:dyDescent="0.25">
      <c r="A8732" s="1" t="s">
        <v>5973</v>
      </c>
      <c r="B8732" s="2">
        <v>41917</v>
      </c>
      <c r="C8732" s="2">
        <v>41918</v>
      </c>
      <c r="D8732" s="1" t="s">
        <v>79</v>
      </c>
      <c r="E8732" s="1" t="s">
        <v>730</v>
      </c>
      <c r="F8732" s="1" t="s">
        <v>2817</v>
      </c>
      <c r="G8732">
        <v>99.98</v>
      </c>
      <c r="H8732">
        <v>2</v>
      </c>
      <c r="I8732">
        <v>0</v>
      </c>
      <c r="J8732">
        <v>34.993000000000002</v>
      </c>
      <c r="K8732" t="str">
        <f>INDEX(product!B:B,MATCH('TABELA TOTAL'!$F6806,product!A:A,0))</f>
        <v>Office Supplies</v>
      </c>
      <c r="L8732" t="str">
        <f>INDEX(product!C:C,MATCH(F8732,product!A:A,))</f>
        <v>Accessories</v>
      </c>
      <c r="M8732" t="str">
        <f>INDEX(product!D:D,MATCH(F8732,product!A:A,))</f>
        <v>Plantronics Audio 478 Stereo USB Headset</v>
      </c>
    </row>
    <row r="8733" spans="1:13" x14ac:dyDescent="0.25">
      <c r="A8733" s="1" t="s">
        <v>3421</v>
      </c>
      <c r="B8733" s="2">
        <v>41916</v>
      </c>
      <c r="C8733" s="2">
        <v>41920</v>
      </c>
      <c r="D8733" s="1" t="s">
        <v>19</v>
      </c>
      <c r="E8733" s="1" t="s">
        <v>3422</v>
      </c>
      <c r="F8733" s="1" t="s">
        <v>538</v>
      </c>
      <c r="G8733">
        <v>14.45</v>
      </c>
      <c r="H8733">
        <v>5</v>
      </c>
      <c r="I8733">
        <v>0</v>
      </c>
      <c r="J8733">
        <v>6.7915000000000001</v>
      </c>
      <c r="K8733" t="str">
        <f>INDEX(product!B:B,MATCH('TABELA TOTAL'!$F2725,product!A:A,0))</f>
        <v>Furniture</v>
      </c>
      <c r="L8733" t="str">
        <f>INDEX(product!C:C,MATCH(F8733,product!A:A,))</f>
        <v>Labels</v>
      </c>
      <c r="M8733" t="str">
        <f>INDEX(product!D:D,MATCH(F8733,product!A:A,))</f>
        <v>Avery 512</v>
      </c>
    </row>
    <row r="8734" spans="1:13" x14ac:dyDescent="0.25">
      <c r="A8734" s="1" t="s">
        <v>3421</v>
      </c>
      <c r="B8734" s="2">
        <v>41916</v>
      </c>
      <c r="C8734" s="2">
        <v>41920</v>
      </c>
      <c r="D8734" s="1" t="s">
        <v>19</v>
      </c>
      <c r="E8734" s="1" t="s">
        <v>3422</v>
      </c>
      <c r="F8734" s="1" t="s">
        <v>2119</v>
      </c>
      <c r="G8734">
        <v>95.647999999999996</v>
      </c>
      <c r="H8734">
        <v>2</v>
      </c>
      <c r="I8734">
        <v>0.2</v>
      </c>
      <c r="J8734">
        <v>31.085599999999999</v>
      </c>
      <c r="K8734" t="str">
        <f>INDEX(product!B:B,MATCH('TABELA TOTAL'!$F2726,product!A:A,0))</f>
        <v>Office Supplies</v>
      </c>
      <c r="L8734" t="str">
        <f>INDEX(product!C:C,MATCH(F8734,product!A:A,))</f>
        <v>Binders</v>
      </c>
      <c r="M8734" t="str">
        <f>INDEX(product!D:D,MATCH(F8734,product!A:A,))</f>
        <v>GBC Recycled Regency Composition Covers</v>
      </c>
    </row>
    <row r="8735" spans="1:13" x14ac:dyDescent="0.25">
      <c r="A8735" s="1" t="s">
        <v>4925</v>
      </c>
      <c r="B8735" s="2">
        <v>41916</v>
      </c>
      <c r="C8735" s="2">
        <v>41921</v>
      </c>
      <c r="D8735" s="1" t="s">
        <v>19</v>
      </c>
      <c r="E8735" s="1" t="s">
        <v>2742</v>
      </c>
      <c r="F8735" s="1" t="s">
        <v>312</v>
      </c>
      <c r="G8735">
        <v>29.24</v>
      </c>
      <c r="H8735">
        <v>4</v>
      </c>
      <c r="I8735">
        <v>0</v>
      </c>
      <c r="J8735">
        <v>13.742800000000001</v>
      </c>
      <c r="K8735" t="str">
        <f>INDEX(product!B:B,MATCH('TABELA TOTAL'!$F4949,product!A:A,0))</f>
        <v>Furniture</v>
      </c>
      <c r="L8735" t="str">
        <f>INDEX(product!C:C,MATCH(F8735,product!A:A,))</f>
        <v>Labels</v>
      </c>
      <c r="M8735" t="str">
        <f>INDEX(product!D:D,MATCH(F8735,product!A:A,))</f>
        <v>Avery 519</v>
      </c>
    </row>
    <row r="8736" spans="1:13" x14ac:dyDescent="0.25">
      <c r="A8736" s="1" t="s">
        <v>5789</v>
      </c>
      <c r="B8736" s="2">
        <v>41916</v>
      </c>
      <c r="C8736" s="2">
        <v>41918</v>
      </c>
      <c r="D8736" s="1" t="s">
        <v>79</v>
      </c>
      <c r="E8736" s="1" t="s">
        <v>1933</v>
      </c>
      <c r="F8736" s="1" t="s">
        <v>4205</v>
      </c>
      <c r="G8736">
        <v>589.41</v>
      </c>
      <c r="H8736">
        <v>5</v>
      </c>
      <c r="I8736">
        <v>0.1</v>
      </c>
      <c r="J8736">
        <v>-6.5490000000000004</v>
      </c>
      <c r="K8736" t="str">
        <f>INDEX(product!B:B,MATCH('TABELA TOTAL'!$F6441,product!A:A,0))</f>
        <v>Technology</v>
      </c>
      <c r="L8736" t="str">
        <f>INDEX(product!C:C,MATCH(F8736,product!A:A,))</f>
        <v>Chairs</v>
      </c>
      <c r="M8736" t="str">
        <f>INDEX(product!D:D,MATCH(F8736,product!A:A,))</f>
        <v>Office Star - Contemporary Task Swivel chair with Loop Arms, Charcoal</v>
      </c>
    </row>
    <row r="8737" spans="1:13" x14ac:dyDescent="0.25">
      <c r="A8737" s="1" t="s">
        <v>2051</v>
      </c>
      <c r="B8737" s="2">
        <v>41915</v>
      </c>
      <c r="C8737" s="2">
        <v>41920</v>
      </c>
      <c r="D8737" s="1" t="s">
        <v>11</v>
      </c>
      <c r="E8737" s="1" t="s">
        <v>2052</v>
      </c>
      <c r="F8737" s="1" t="s">
        <v>1736</v>
      </c>
      <c r="G8737">
        <v>258.279</v>
      </c>
      <c r="H8737">
        <v>3</v>
      </c>
      <c r="I8737">
        <v>0.3</v>
      </c>
      <c r="J8737">
        <v>-70.104299999999995</v>
      </c>
      <c r="K8737" t="str">
        <f>INDEX(product!B:B,MATCH('TABELA TOTAL'!$F1352,product!A:A,0))</f>
        <v>Office Supplies</v>
      </c>
      <c r="L8737" t="str">
        <f>INDEX(product!C:C,MATCH(F8737,product!A:A,))</f>
        <v>Chairs</v>
      </c>
      <c r="M8737" t="str">
        <f>INDEX(product!D:D,MATCH(F8737,product!A:A,))</f>
        <v>Global High-Back Leather Tilter, Burgundy</v>
      </c>
    </row>
    <row r="8738" spans="1:13" x14ac:dyDescent="0.25">
      <c r="A8738" s="1" t="s">
        <v>3025</v>
      </c>
      <c r="B8738" s="2">
        <v>41915</v>
      </c>
      <c r="C8738" s="2">
        <v>41920</v>
      </c>
      <c r="D8738" s="1" t="s">
        <v>11</v>
      </c>
      <c r="E8738" s="1" t="s">
        <v>672</v>
      </c>
      <c r="F8738" s="1" t="s">
        <v>3026</v>
      </c>
      <c r="G8738">
        <v>143.43199999999999</v>
      </c>
      <c r="H8738">
        <v>1</v>
      </c>
      <c r="I8738">
        <v>0.2</v>
      </c>
      <c r="J8738">
        <v>3.5857999999999999</v>
      </c>
      <c r="K8738" t="str">
        <f>INDEX(product!B:B,MATCH('TABELA TOTAL'!$F2276,product!A:A,0))</f>
        <v>Technology</v>
      </c>
      <c r="L8738" t="str">
        <f>INDEX(product!C:C,MATCH(F8738,product!A:A,))</f>
        <v>Tables</v>
      </c>
      <c r="M8738" t="str">
        <f>INDEX(product!D:D,MATCH(F8738,product!A:A,))</f>
        <v>Bevis Round Conference Room Tables and Bases</v>
      </c>
    </row>
    <row r="8739" spans="1:13" x14ac:dyDescent="0.25">
      <c r="A8739" s="1" t="s">
        <v>3025</v>
      </c>
      <c r="B8739" s="2">
        <v>41915</v>
      </c>
      <c r="C8739" s="2">
        <v>41920</v>
      </c>
      <c r="D8739" s="1" t="s">
        <v>11</v>
      </c>
      <c r="E8739" s="1" t="s">
        <v>672</v>
      </c>
      <c r="F8739" s="1" t="s">
        <v>59</v>
      </c>
      <c r="G8739">
        <v>122.352</v>
      </c>
      <c r="H8739">
        <v>3</v>
      </c>
      <c r="I8739">
        <v>0.2</v>
      </c>
      <c r="J8739">
        <v>13.7646</v>
      </c>
      <c r="K8739" t="str">
        <f>INDEX(product!B:B,MATCH('TABELA TOTAL'!$F2277,product!A:A,0))</f>
        <v>Technology</v>
      </c>
      <c r="L8739" t="str">
        <f>INDEX(product!C:C,MATCH(F8739,product!A:A,))</f>
        <v>Chairs</v>
      </c>
      <c r="M8739" t="str">
        <f>INDEX(product!D:D,MATCH(F8739,product!A:A,))</f>
        <v>Global Deluxe Stacking Chair, Gray</v>
      </c>
    </row>
    <row r="8740" spans="1:13" x14ac:dyDescent="0.25">
      <c r="A8740" s="1" t="s">
        <v>4887</v>
      </c>
      <c r="B8740" s="2">
        <v>41915</v>
      </c>
      <c r="C8740" s="2">
        <v>41921</v>
      </c>
      <c r="D8740" s="1" t="s">
        <v>19</v>
      </c>
      <c r="E8740" s="1" t="s">
        <v>1607</v>
      </c>
      <c r="F8740" s="1" t="s">
        <v>3447</v>
      </c>
      <c r="G8740">
        <v>61.567999999999998</v>
      </c>
      <c r="H8740">
        <v>2</v>
      </c>
      <c r="I8740">
        <v>0.2</v>
      </c>
      <c r="J8740">
        <v>4.6176000000000004</v>
      </c>
      <c r="K8740" t="str">
        <f>INDEX(product!B:B,MATCH('TABELA TOTAL'!$F4878,product!A:A,0))</f>
        <v>Office Supplies</v>
      </c>
      <c r="L8740" t="str">
        <f>INDEX(product!C:C,MATCH(F8740,product!A:A,))</f>
        <v>Storage</v>
      </c>
      <c r="M8740" t="str">
        <f>INDEX(product!D:D,MATCH(F8740,product!A:A,))</f>
        <v>Advantus Rolling Drawer Organizers</v>
      </c>
    </row>
    <row r="8741" spans="1:13" x14ac:dyDescent="0.25">
      <c r="A8741" s="1" t="s">
        <v>4887</v>
      </c>
      <c r="B8741" s="2">
        <v>41915</v>
      </c>
      <c r="C8741" s="2">
        <v>41921</v>
      </c>
      <c r="D8741" s="1" t="s">
        <v>19</v>
      </c>
      <c r="E8741" s="1" t="s">
        <v>1607</v>
      </c>
      <c r="F8741" s="1" t="s">
        <v>1409</v>
      </c>
      <c r="G8741">
        <v>6.1920000000000002</v>
      </c>
      <c r="H8741">
        <v>3</v>
      </c>
      <c r="I8741">
        <v>0.2</v>
      </c>
      <c r="J8741">
        <v>0.46439999999999998</v>
      </c>
      <c r="K8741" t="str">
        <f>INDEX(product!B:B,MATCH('TABELA TOTAL'!$F4879,product!A:A,0))</f>
        <v>Technology</v>
      </c>
      <c r="L8741" t="str">
        <f>INDEX(product!C:C,MATCH(F8741,product!A:A,))</f>
        <v>Art</v>
      </c>
      <c r="M8741" t="str">
        <f>INDEX(product!D:D,MATCH(F8741,product!A:A,))</f>
        <v>DIXON Oriole Pencils</v>
      </c>
    </row>
    <row r="8742" spans="1:13" x14ac:dyDescent="0.25">
      <c r="A8742" s="1" t="s">
        <v>5322</v>
      </c>
      <c r="B8742" s="2">
        <v>41915</v>
      </c>
      <c r="C8742" s="2">
        <v>41915</v>
      </c>
      <c r="D8742" s="1" t="s">
        <v>654</v>
      </c>
      <c r="E8742" s="1" t="s">
        <v>687</v>
      </c>
      <c r="F8742" s="1" t="s">
        <v>5323</v>
      </c>
      <c r="G8742">
        <v>55.984000000000002</v>
      </c>
      <c r="H8742">
        <v>2</v>
      </c>
      <c r="I8742">
        <v>0.2</v>
      </c>
      <c r="J8742">
        <v>4.1988000000000003</v>
      </c>
      <c r="K8742" t="str">
        <f>INDEX(product!B:B,MATCH('TABELA TOTAL'!$F5601,product!A:A,0))</f>
        <v>Furniture</v>
      </c>
      <c r="L8742" t="str">
        <f>INDEX(product!C:C,MATCH(F8742,product!A:A,))</f>
        <v>Art</v>
      </c>
      <c r="M8742" t="str">
        <f>INDEX(product!D:D,MATCH(F8742,product!A:A,))</f>
        <v>Hunt Boston Vacuum Mount KS Pencil Sharpener</v>
      </c>
    </row>
    <row r="8743" spans="1:13" x14ac:dyDescent="0.25">
      <c r="A8743" s="1" t="s">
        <v>5322</v>
      </c>
      <c r="B8743" s="2">
        <v>41915</v>
      </c>
      <c r="C8743" s="2">
        <v>41915</v>
      </c>
      <c r="D8743" s="1" t="s">
        <v>654</v>
      </c>
      <c r="E8743" s="1" t="s">
        <v>687</v>
      </c>
      <c r="F8743" s="1" t="s">
        <v>281</v>
      </c>
      <c r="G8743">
        <v>14.48</v>
      </c>
      <c r="H8743">
        <v>5</v>
      </c>
      <c r="I8743">
        <v>0.2</v>
      </c>
      <c r="J8743">
        <v>4.8869999999999996</v>
      </c>
      <c r="K8743" t="str">
        <f>INDEX(product!B:B,MATCH('TABELA TOTAL'!$F5602,product!A:A,0))</f>
        <v>Office Supplies</v>
      </c>
      <c r="L8743" t="str">
        <f>INDEX(product!C:C,MATCH(F8743,product!A:A,))</f>
        <v>Envelopes</v>
      </c>
      <c r="M8743" t="str">
        <f>INDEX(product!D:D,MATCH(F8743,product!A:A,))</f>
        <v>Convenience Packs of Business Envelopes</v>
      </c>
    </row>
    <row r="8744" spans="1:13" x14ac:dyDescent="0.25">
      <c r="A8744" s="1" t="s">
        <v>5322</v>
      </c>
      <c r="B8744" s="2">
        <v>41915</v>
      </c>
      <c r="C8744" s="2">
        <v>41915</v>
      </c>
      <c r="D8744" s="1" t="s">
        <v>654</v>
      </c>
      <c r="E8744" s="1" t="s">
        <v>687</v>
      </c>
      <c r="F8744" s="1" t="s">
        <v>2425</v>
      </c>
      <c r="G8744">
        <v>142.488</v>
      </c>
      <c r="H8744">
        <v>3</v>
      </c>
      <c r="I8744">
        <v>0.2</v>
      </c>
      <c r="J8744">
        <v>-3.5621999999999998</v>
      </c>
      <c r="K8744" t="str">
        <f>INDEX(product!B:B,MATCH('TABELA TOTAL'!$F5603,product!A:A,0))</f>
        <v>Technology</v>
      </c>
      <c r="L8744" t="str">
        <f>INDEX(product!C:C,MATCH(F8744,product!A:A,))</f>
        <v>Accessories</v>
      </c>
      <c r="M8744" t="str">
        <f>INDEX(product!D:D,MATCH(F8744,product!A:A,))</f>
        <v>Logitech G105 Gaming Keyboard</v>
      </c>
    </row>
    <row r="8745" spans="1:13" x14ac:dyDescent="0.25">
      <c r="A8745" s="1" t="s">
        <v>6706</v>
      </c>
      <c r="B8745" s="2">
        <v>41915</v>
      </c>
      <c r="C8745" s="2">
        <v>41919</v>
      </c>
      <c r="D8745" s="1" t="s">
        <v>19</v>
      </c>
      <c r="E8745" s="1" t="s">
        <v>4006</v>
      </c>
      <c r="F8745" s="1" t="s">
        <v>2424</v>
      </c>
      <c r="G8745">
        <v>4.3440000000000003</v>
      </c>
      <c r="H8745">
        <v>3</v>
      </c>
      <c r="I8745">
        <v>0.2</v>
      </c>
      <c r="J8745">
        <v>0.86880000000000002</v>
      </c>
      <c r="K8745" t="str">
        <f>INDEX(product!B:B,MATCH('TABELA TOTAL'!$F8219,product!A:A,0))</f>
        <v>Furniture</v>
      </c>
      <c r="L8745" t="str">
        <f>INDEX(product!C:C,MATCH(F8745,product!A:A,))</f>
        <v>Fasteners</v>
      </c>
      <c r="M8745" t="str">
        <f>INDEX(product!D:D,MATCH(F8745,product!A:A,))</f>
        <v>Colored Push Pins</v>
      </c>
    </row>
    <row r="8746" spans="1:13" x14ac:dyDescent="0.25">
      <c r="A8746" s="1" t="s">
        <v>6706</v>
      </c>
      <c r="B8746" s="2">
        <v>41915</v>
      </c>
      <c r="C8746" s="2">
        <v>41919</v>
      </c>
      <c r="D8746" s="1" t="s">
        <v>19</v>
      </c>
      <c r="E8746" s="1" t="s">
        <v>4006</v>
      </c>
      <c r="F8746" s="1" t="s">
        <v>2439</v>
      </c>
      <c r="G8746">
        <v>31.776</v>
      </c>
      <c r="H8746">
        <v>3</v>
      </c>
      <c r="I8746">
        <v>0.6</v>
      </c>
      <c r="J8746">
        <v>-19.0656</v>
      </c>
      <c r="K8746" t="str">
        <f>INDEX(product!B:B,MATCH('TABELA TOTAL'!$F8220,product!A:A,0))</f>
        <v>Furniture</v>
      </c>
      <c r="L8746" t="str">
        <f>INDEX(product!C:C,MATCH(F8746,product!A:A,))</f>
        <v>Furnishings</v>
      </c>
      <c r="M8746" t="str">
        <f>INDEX(product!D:D,MATCH(F8746,product!A:A,))</f>
        <v>DAX Natural Wood-Tone Poster Frame</v>
      </c>
    </row>
    <row r="8747" spans="1:13" x14ac:dyDescent="0.25">
      <c r="A8747" s="1" t="s">
        <v>6706</v>
      </c>
      <c r="B8747" s="2">
        <v>41915</v>
      </c>
      <c r="C8747" s="2">
        <v>41919</v>
      </c>
      <c r="D8747" s="1" t="s">
        <v>19</v>
      </c>
      <c r="E8747" s="1" t="s">
        <v>4006</v>
      </c>
      <c r="F8747" s="1" t="s">
        <v>1330</v>
      </c>
      <c r="G8747">
        <v>4.9279999999999999</v>
      </c>
      <c r="H8747">
        <v>2</v>
      </c>
      <c r="I8747">
        <v>0.2</v>
      </c>
      <c r="J8747">
        <v>1.7248000000000001</v>
      </c>
      <c r="K8747" t="str">
        <f>INDEX(product!B:B,MATCH('TABELA TOTAL'!$F8221,product!A:A,0))</f>
        <v>Office Supplies</v>
      </c>
      <c r="L8747" t="str">
        <f>INDEX(product!C:C,MATCH(F8747,product!A:A,))</f>
        <v>Labels</v>
      </c>
      <c r="M8747" t="str">
        <f>INDEX(product!D:D,MATCH(F8747,product!A:A,))</f>
        <v>Smead Alpha-Z Color-Coded Second Alphabetical Labels and Starter Set</v>
      </c>
    </row>
    <row r="8748" spans="1:13" x14ac:dyDescent="0.25">
      <c r="A8748" s="1" t="s">
        <v>6706</v>
      </c>
      <c r="B8748" s="2">
        <v>41915</v>
      </c>
      <c r="C8748" s="2">
        <v>41919</v>
      </c>
      <c r="D8748" s="1" t="s">
        <v>19</v>
      </c>
      <c r="E8748" s="1" t="s">
        <v>4006</v>
      </c>
      <c r="F8748" s="1" t="s">
        <v>208</v>
      </c>
      <c r="G8748">
        <v>1.788</v>
      </c>
      <c r="H8748">
        <v>3</v>
      </c>
      <c r="I8748">
        <v>0.8</v>
      </c>
      <c r="J8748">
        <v>-3.0396000000000001</v>
      </c>
      <c r="K8748" t="str">
        <f>INDEX(product!B:B,MATCH('TABELA TOTAL'!$F8222,product!A:A,0))</f>
        <v>Office Supplies</v>
      </c>
      <c r="L8748" t="str">
        <f>INDEX(product!C:C,MATCH(F8748,product!A:A,))</f>
        <v>Binders</v>
      </c>
      <c r="M8748" t="str">
        <f>INDEX(product!D:D,MATCH(F8748,product!A:A,))</f>
        <v>Avery Hidden Tab Dividers for Binding Systems</v>
      </c>
    </row>
    <row r="8749" spans="1:13" x14ac:dyDescent="0.25">
      <c r="A8749" s="1" t="s">
        <v>6706</v>
      </c>
      <c r="B8749" s="2">
        <v>41915</v>
      </c>
      <c r="C8749" s="2">
        <v>41919</v>
      </c>
      <c r="D8749" s="1" t="s">
        <v>19</v>
      </c>
      <c r="E8749" s="1" t="s">
        <v>4006</v>
      </c>
      <c r="F8749" s="1" t="s">
        <v>6707</v>
      </c>
      <c r="G8749">
        <v>15.071999999999999</v>
      </c>
      <c r="H8749">
        <v>4</v>
      </c>
      <c r="I8749">
        <v>0.2</v>
      </c>
      <c r="J8749">
        <v>-3.7679999999999998</v>
      </c>
      <c r="K8749" t="str">
        <f>INDEX(product!B:B,MATCH('TABELA TOTAL'!$F8223,product!A:A,0))</f>
        <v>Office Supplies</v>
      </c>
      <c r="L8749" t="str">
        <f>INDEX(product!C:C,MATCH(F8749,product!A:A,))</f>
        <v>Fasteners</v>
      </c>
      <c r="M8749" t="str">
        <f>INDEX(product!D:D,MATCH(F8749,product!A:A,))</f>
        <v>Sterling Rubber Bands by Alliance</v>
      </c>
    </row>
    <row r="8750" spans="1:13" x14ac:dyDescent="0.25">
      <c r="A8750" s="1" t="s">
        <v>3817</v>
      </c>
      <c r="B8750" s="2">
        <v>41914</v>
      </c>
      <c r="C8750" s="2">
        <v>41917</v>
      </c>
      <c r="D8750" s="1" t="s">
        <v>79</v>
      </c>
      <c r="E8750" s="1" t="s">
        <v>96</v>
      </c>
      <c r="F8750" s="1" t="s">
        <v>2223</v>
      </c>
      <c r="G8750">
        <v>9.4079999999999995</v>
      </c>
      <c r="H8750">
        <v>2</v>
      </c>
      <c r="I8750">
        <v>0.2</v>
      </c>
      <c r="J8750">
        <v>3.4104000000000001</v>
      </c>
      <c r="K8750" t="str">
        <f>INDEX(product!B:B,MATCH('TABELA TOTAL'!$F3224,product!A:A,0))</f>
        <v>Office Supplies</v>
      </c>
      <c r="L8750" t="str">
        <f>INDEX(product!C:C,MATCH(F8750,product!A:A,))</f>
        <v>Paper</v>
      </c>
      <c r="M8750" t="str">
        <f>INDEX(product!D:D,MATCH(F8750,product!A:A,))</f>
        <v>Adams Telephone Message Book W/Dividers/Space For Phone Numbers, 5 1/4"X8 1/2", 300/Messages</v>
      </c>
    </row>
    <row r="8751" spans="1:13" x14ac:dyDescent="0.25">
      <c r="A8751" s="1" t="s">
        <v>3817</v>
      </c>
      <c r="B8751" s="2">
        <v>41914</v>
      </c>
      <c r="C8751" s="2">
        <v>41917</v>
      </c>
      <c r="D8751" s="1" t="s">
        <v>79</v>
      </c>
      <c r="E8751" s="1" t="s">
        <v>96</v>
      </c>
      <c r="F8751" s="1" t="s">
        <v>1805</v>
      </c>
      <c r="G8751">
        <v>4.6719999999999997</v>
      </c>
      <c r="H8751">
        <v>2</v>
      </c>
      <c r="I8751">
        <v>0.2</v>
      </c>
      <c r="J8751">
        <v>1.46</v>
      </c>
      <c r="K8751" t="str">
        <f>INDEX(product!B:B,MATCH('TABELA TOTAL'!$F3225,product!A:A,0))</f>
        <v>Technology</v>
      </c>
      <c r="L8751" t="str">
        <f>INDEX(product!C:C,MATCH(F8751,product!A:A,))</f>
        <v>Fasteners</v>
      </c>
      <c r="M8751" t="str">
        <f>INDEX(product!D:D,MATCH(F8751,product!A:A,))</f>
        <v>Staples</v>
      </c>
    </row>
    <row r="8752" spans="1:13" x14ac:dyDescent="0.25">
      <c r="A8752" s="1" t="s">
        <v>3817</v>
      </c>
      <c r="B8752" s="2">
        <v>41914</v>
      </c>
      <c r="C8752" s="2">
        <v>41917</v>
      </c>
      <c r="D8752" s="1" t="s">
        <v>79</v>
      </c>
      <c r="E8752" s="1" t="s">
        <v>96</v>
      </c>
      <c r="F8752" s="1" t="s">
        <v>523</v>
      </c>
      <c r="G8752">
        <v>318.39999999999998</v>
      </c>
      <c r="H8752">
        <v>2</v>
      </c>
      <c r="I8752">
        <v>0.2</v>
      </c>
      <c r="J8752">
        <v>107.46</v>
      </c>
      <c r="K8752" t="str">
        <f>INDEX(product!B:B,MATCH('TABELA TOTAL'!$F3226,product!A:A,0))</f>
        <v>Office Supplies</v>
      </c>
      <c r="L8752" t="str">
        <f>INDEX(product!C:C,MATCH(F8752,product!A:A,))</f>
        <v>Phones</v>
      </c>
      <c r="M8752" t="str">
        <f>INDEX(product!D:D,MATCH(F8752,product!A:A,))</f>
        <v>Bose SoundLink Bluetooth Speaker</v>
      </c>
    </row>
    <row r="8753" spans="1:13" x14ac:dyDescent="0.25">
      <c r="A8753" s="1" t="s">
        <v>3817</v>
      </c>
      <c r="B8753" s="2">
        <v>41914</v>
      </c>
      <c r="C8753" s="2">
        <v>41917</v>
      </c>
      <c r="D8753" s="1" t="s">
        <v>79</v>
      </c>
      <c r="E8753" s="1" t="s">
        <v>96</v>
      </c>
      <c r="F8753" s="1" t="s">
        <v>3818</v>
      </c>
      <c r="G8753">
        <v>12.768000000000001</v>
      </c>
      <c r="H8753">
        <v>6</v>
      </c>
      <c r="I8753">
        <v>0.2</v>
      </c>
      <c r="J8753">
        <v>4.6284000000000001</v>
      </c>
      <c r="K8753" t="str">
        <f>INDEX(product!B:B,MATCH('TABELA TOTAL'!$F3227,product!A:A,0))</f>
        <v>Technology</v>
      </c>
      <c r="L8753" t="str">
        <f>INDEX(product!C:C,MATCH(F8753,product!A:A,))</f>
        <v>Envelopes</v>
      </c>
      <c r="M8753" t="str">
        <f>INDEX(product!D:D,MATCH(F8753,product!A:A,))</f>
        <v>Letter or Legal Size Expandable Poly String Tie Envelopes</v>
      </c>
    </row>
    <row r="8754" spans="1:13" x14ac:dyDescent="0.25">
      <c r="A8754" s="1" t="s">
        <v>3817</v>
      </c>
      <c r="B8754" s="2">
        <v>41914</v>
      </c>
      <c r="C8754" s="2">
        <v>41917</v>
      </c>
      <c r="D8754" s="1" t="s">
        <v>79</v>
      </c>
      <c r="E8754" s="1" t="s">
        <v>96</v>
      </c>
      <c r="F8754" s="1" t="s">
        <v>3819</v>
      </c>
      <c r="G8754">
        <v>15.36</v>
      </c>
      <c r="H8754">
        <v>2</v>
      </c>
      <c r="I8754">
        <v>0.2</v>
      </c>
      <c r="J8754">
        <v>-3.2639999999999998</v>
      </c>
      <c r="K8754" t="str">
        <f>INDEX(product!B:B,MATCH('TABELA TOTAL'!$F3228,product!A:A,0))</f>
        <v>Technology</v>
      </c>
      <c r="L8754" t="str">
        <f>INDEX(product!C:C,MATCH(F8754,product!A:A,))</f>
        <v>Supplies</v>
      </c>
      <c r="M8754" t="str">
        <f>INDEX(product!D:D,MATCH(F8754,product!A:A,))</f>
        <v>Stiletto Hand Letter Openers</v>
      </c>
    </row>
    <row r="8755" spans="1:13" x14ac:dyDescent="0.25">
      <c r="A8755" s="1" t="s">
        <v>3817</v>
      </c>
      <c r="B8755" s="2">
        <v>41914</v>
      </c>
      <c r="C8755" s="2">
        <v>41917</v>
      </c>
      <c r="D8755" s="1" t="s">
        <v>79</v>
      </c>
      <c r="E8755" s="1" t="s">
        <v>96</v>
      </c>
      <c r="F8755" s="1" t="s">
        <v>1377</v>
      </c>
      <c r="G8755">
        <v>230.376</v>
      </c>
      <c r="H8755">
        <v>3</v>
      </c>
      <c r="I8755">
        <v>0.2</v>
      </c>
      <c r="J8755">
        <v>20.157900000000001</v>
      </c>
      <c r="K8755" t="str">
        <f>INDEX(product!B:B,MATCH('TABELA TOTAL'!$F3229,product!A:A,0))</f>
        <v>Office Supplies</v>
      </c>
      <c r="L8755" t="str">
        <f>INDEX(product!C:C,MATCH(F8755,product!A:A,))</f>
        <v>Phones</v>
      </c>
      <c r="M8755" t="str">
        <f>INDEX(product!D:D,MATCH(F8755,product!A:A,))</f>
        <v>Pyle PMP37LED</v>
      </c>
    </row>
    <row r="8756" spans="1:13" x14ac:dyDescent="0.25">
      <c r="A8756" s="1" t="s">
        <v>3817</v>
      </c>
      <c r="B8756" s="2">
        <v>41914</v>
      </c>
      <c r="C8756" s="2">
        <v>41917</v>
      </c>
      <c r="D8756" s="1" t="s">
        <v>79</v>
      </c>
      <c r="E8756" s="1" t="s">
        <v>96</v>
      </c>
      <c r="F8756" s="1" t="s">
        <v>2318</v>
      </c>
      <c r="G8756">
        <v>7.16</v>
      </c>
      <c r="H8756">
        <v>1</v>
      </c>
      <c r="I8756">
        <v>0.2</v>
      </c>
      <c r="J8756">
        <v>-8.9499999999999996E-2</v>
      </c>
      <c r="K8756" t="str">
        <f>INDEX(product!B:B,MATCH('TABELA TOTAL'!$F3230,product!A:A,0))</f>
        <v>Furniture</v>
      </c>
      <c r="L8756" t="str">
        <f>INDEX(product!C:C,MATCH(F8756,product!A:A,))</f>
        <v>Accessories</v>
      </c>
      <c r="M8756" t="str">
        <f>INDEX(product!D:D,MATCH(F8756,product!A:A,))</f>
        <v>Kingston Digital DataTraveler 16GB USB 2.0</v>
      </c>
    </row>
    <row r="8757" spans="1:13" x14ac:dyDescent="0.25">
      <c r="A8757" s="1" t="s">
        <v>6984</v>
      </c>
      <c r="B8757" s="2">
        <v>41913</v>
      </c>
      <c r="C8757" s="2">
        <v>41917</v>
      </c>
      <c r="D8757" s="1" t="s">
        <v>19</v>
      </c>
      <c r="E8757" s="1" t="s">
        <v>4494</v>
      </c>
      <c r="F8757" s="1" t="s">
        <v>6707</v>
      </c>
      <c r="G8757">
        <v>4.71</v>
      </c>
      <c r="H8757">
        <v>1</v>
      </c>
      <c r="I8757">
        <v>0</v>
      </c>
      <c r="J8757">
        <v>0</v>
      </c>
      <c r="K8757" t="str">
        <f>INDEX(product!B:B,MATCH('TABELA TOTAL'!$F8707,product!A:A,0))</f>
        <v>Office Supplies</v>
      </c>
      <c r="L8757" t="str">
        <f>INDEX(product!C:C,MATCH(F8757,product!A:A,))</f>
        <v>Fasteners</v>
      </c>
      <c r="M8757" t="str">
        <f>INDEX(product!D:D,MATCH(F8757,product!A:A,))</f>
        <v>Sterling Rubber Bands by Alliance</v>
      </c>
    </row>
    <row r="8758" spans="1:13" x14ac:dyDescent="0.25">
      <c r="A8758" s="1" t="s">
        <v>2544</v>
      </c>
      <c r="B8758" s="2">
        <v>41912</v>
      </c>
      <c r="C8758" s="2">
        <v>41916</v>
      </c>
      <c r="D8758" s="1" t="s">
        <v>19</v>
      </c>
      <c r="E8758" s="1" t="s">
        <v>675</v>
      </c>
      <c r="F8758" s="1" t="s">
        <v>1223</v>
      </c>
      <c r="G8758">
        <v>48.94</v>
      </c>
      <c r="H8758">
        <v>1</v>
      </c>
      <c r="I8758">
        <v>0</v>
      </c>
      <c r="J8758">
        <v>24.47</v>
      </c>
      <c r="K8758" t="str">
        <f>INDEX(product!B:B,MATCH('TABELA TOTAL'!$F1792,product!A:A,0))</f>
        <v>Technology</v>
      </c>
      <c r="L8758" t="str">
        <f>INDEX(product!C:C,MATCH(F8758,product!A:A,))</f>
        <v>Paper</v>
      </c>
      <c r="M8758" t="str">
        <f>INDEX(product!D:D,MATCH(F8758,product!A:A,))</f>
        <v>Tops Green Bar Computer Printout Paper</v>
      </c>
    </row>
    <row r="8759" spans="1:13" x14ac:dyDescent="0.25">
      <c r="A8759" s="1" t="s">
        <v>2855</v>
      </c>
      <c r="B8759" s="2">
        <v>41912</v>
      </c>
      <c r="C8759" s="2">
        <v>41917</v>
      </c>
      <c r="D8759" s="1" t="s">
        <v>19</v>
      </c>
      <c r="E8759" s="1" t="s">
        <v>2856</v>
      </c>
      <c r="F8759" s="1" t="s">
        <v>2103</v>
      </c>
      <c r="G8759">
        <v>15.552</v>
      </c>
      <c r="H8759">
        <v>3</v>
      </c>
      <c r="I8759">
        <v>0.2</v>
      </c>
      <c r="J8759">
        <v>5.4432</v>
      </c>
      <c r="K8759" t="str">
        <f>INDEX(product!B:B,MATCH('TABELA TOTAL'!$F2107,product!A:A,0))</f>
        <v>Furniture</v>
      </c>
      <c r="L8759" t="str">
        <f>INDEX(product!C:C,MATCH(F8759,product!A:A,))</f>
        <v>Paper</v>
      </c>
      <c r="M8759" t="str">
        <f>INDEX(product!D:D,MATCH(F8759,product!A:A,))</f>
        <v>Xerox 217</v>
      </c>
    </row>
    <row r="8760" spans="1:13" x14ac:dyDescent="0.25">
      <c r="A8760" s="1" t="s">
        <v>3075</v>
      </c>
      <c r="B8760" s="2">
        <v>41912</v>
      </c>
      <c r="C8760" s="2">
        <v>41916</v>
      </c>
      <c r="D8760" s="1" t="s">
        <v>19</v>
      </c>
      <c r="E8760" s="1" t="s">
        <v>3076</v>
      </c>
      <c r="F8760" s="1" t="s">
        <v>676</v>
      </c>
      <c r="G8760">
        <v>69.215999999999994</v>
      </c>
      <c r="H8760">
        <v>6</v>
      </c>
      <c r="I8760">
        <v>0.2</v>
      </c>
      <c r="J8760">
        <v>11.2476</v>
      </c>
      <c r="K8760" t="str">
        <f>INDEX(product!B:B,MATCH('TABELA TOTAL'!$F2336,product!A:A,0))</f>
        <v>Technology</v>
      </c>
      <c r="L8760" t="str">
        <f>INDEX(product!C:C,MATCH(F8760,product!A:A,))</f>
        <v>Appliances</v>
      </c>
      <c r="M8760" t="str">
        <f>INDEX(product!D:D,MATCH(F8760,product!A:A,))</f>
        <v>Holmes Odor Grabber</v>
      </c>
    </row>
    <row r="8761" spans="1:13" x14ac:dyDescent="0.25">
      <c r="A8761" s="1" t="s">
        <v>3687</v>
      </c>
      <c r="B8761" s="2">
        <v>41912</v>
      </c>
      <c r="C8761" s="2">
        <v>41916</v>
      </c>
      <c r="D8761" s="1" t="s">
        <v>19</v>
      </c>
      <c r="E8761" s="1" t="s">
        <v>611</v>
      </c>
      <c r="F8761" s="1" t="s">
        <v>28</v>
      </c>
      <c r="G8761">
        <v>43.176000000000002</v>
      </c>
      <c r="H8761">
        <v>7</v>
      </c>
      <c r="I8761">
        <v>0.2</v>
      </c>
      <c r="J8761">
        <v>13.4925</v>
      </c>
      <c r="K8761" t="str">
        <f>INDEX(product!B:B,MATCH('TABELA TOTAL'!$F3049,product!A:A,0))</f>
        <v>Office Supplies</v>
      </c>
      <c r="L8761" t="str">
        <f>INDEX(product!C:C,MATCH(F8761,product!A:A,))</f>
        <v>Binders</v>
      </c>
      <c r="M8761" t="str">
        <f>INDEX(product!D:D,MATCH(F8761,product!A:A,))</f>
        <v>DXL Angle-View Binders with Locking Rings by Samsill</v>
      </c>
    </row>
    <row r="8762" spans="1:13" x14ac:dyDescent="0.25">
      <c r="A8762" s="1" t="s">
        <v>3864</v>
      </c>
      <c r="B8762" s="2">
        <v>41912</v>
      </c>
      <c r="C8762" s="2">
        <v>41918</v>
      </c>
      <c r="D8762" s="1" t="s">
        <v>19</v>
      </c>
      <c r="E8762" s="1" t="s">
        <v>834</v>
      </c>
      <c r="F8762" s="1" t="s">
        <v>1084</v>
      </c>
      <c r="G8762">
        <v>15.24</v>
      </c>
      <c r="H8762">
        <v>3</v>
      </c>
      <c r="I8762">
        <v>0</v>
      </c>
      <c r="J8762">
        <v>5.1816000000000004</v>
      </c>
      <c r="K8762" t="str">
        <f>INDEX(product!B:B,MATCH('TABELA TOTAL'!$F3285,product!A:A,0))</f>
        <v>Furniture</v>
      </c>
      <c r="L8762" t="str">
        <f>INDEX(product!C:C,MATCH(F8762,product!A:A,))</f>
        <v>Furnishings</v>
      </c>
      <c r="M8762" t="str">
        <f>INDEX(product!D:D,MATCH(F8762,product!A:A,))</f>
        <v>Master Caster Door Stop, Brown</v>
      </c>
    </row>
    <row r="8763" spans="1:13" x14ac:dyDescent="0.25">
      <c r="A8763" s="1" t="s">
        <v>6295</v>
      </c>
      <c r="B8763" s="2">
        <v>41912</v>
      </c>
      <c r="C8763" s="2">
        <v>41912</v>
      </c>
      <c r="D8763" s="1" t="s">
        <v>654</v>
      </c>
      <c r="E8763" s="1" t="s">
        <v>3673</v>
      </c>
      <c r="F8763" s="1" t="s">
        <v>399</v>
      </c>
      <c r="G8763">
        <v>795.40800000000002</v>
      </c>
      <c r="H8763">
        <v>6</v>
      </c>
      <c r="I8763">
        <v>0.2</v>
      </c>
      <c r="J8763">
        <v>59.6556</v>
      </c>
      <c r="K8763" t="str">
        <f>INDEX(product!B:B,MATCH('TABELA TOTAL'!$F7399,product!A:A,0))</f>
        <v>Office Supplies</v>
      </c>
      <c r="L8763" t="str">
        <f>INDEX(product!C:C,MATCH(F8763,product!A:A,))</f>
        <v>Appliances</v>
      </c>
      <c r="M8763" t="str">
        <f>INDEX(product!D:D,MATCH(F8763,product!A:A,))</f>
        <v>Eureka Sanitaire  Commercial Upright</v>
      </c>
    </row>
    <row r="8764" spans="1:13" x14ac:dyDescent="0.25">
      <c r="A8764" s="1" t="s">
        <v>1799</v>
      </c>
      <c r="B8764" s="2">
        <v>41911</v>
      </c>
      <c r="C8764" s="2">
        <v>41915</v>
      </c>
      <c r="D8764" s="1" t="s">
        <v>19</v>
      </c>
      <c r="E8764" s="1" t="s">
        <v>1207</v>
      </c>
      <c r="F8764" s="1" t="s">
        <v>1567</v>
      </c>
      <c r="G8764">
        <v>204.6</v>
      </c>
      <c r="H8764">
        <v>2</v>
      </c>
      <c r="I8764">
        <v>0</v>
      </c>
      <c r="J8764">
        <v>53.195999999999998</v>
      </c>
      <c r="K8764" t="str">
        <f>INDEX(product!B:B,MATCH('TABELA TOTAL'!$F1143,product!A:A,0))</f>
        <v>Furniture</v>
      </c>
      <c r="L8764" t="str">
        <f>INDEX(product!C:C,MATCH(F8764,product!A:A,))</f>
        <v>Furnishings</v>
      </c>
      <c r="M8764" t="str">
        <f>INDEX(product!D:D,MATCH(F8764,product!A:A,))</f>
        <v>Luxo Professional Combination Clamp-On Lamps</v>
      </c>
    </row>
    <row r="8765" spans="1:13" x14ac:dyDescent="0.25">
      <c r="A8765" s="1" t="s">
        <v>1799</v>
      </c>
      <c r="B8765" s="2">
        <v>41911</v>
      </c>
      <c r="C8765" s="2">
        <v>41915</v>
      </c>
      <c r="D8765" s="1" t="s">
        <v>19</v>
      </c>
      <c r="E8765" s="1" t="s">
        <v>1207</v>
      </c>
      <c r="F8765" s="1" t="s">
        <v>1800</v>
      </c>
      <c r="G8765">
        <v>8.7200000000000006</v>
      </c>
      <c r="H8765">
        <v>4</v>
      </c>
      <c r="I8765">
        <v>0</v>
      </c>
      <c r="J8765">
        <v>2.8776000000000002</v>
      </c>
      <c r="K8765" t="str">
        <f>INDEX(product!B:B,MATCH('TABELA TOTAL'!$F1144,product!A:A,0))</f>
        <v>Office Supplies</v>
      </c>
      <c r="L8765" t="str">
        <f>INDEX(product!C:C,MATCH(F8765,product!A:A,))</f>
        <v>Fasteners</v>
      </c>
      <c r="M8765" t="str">
        <f>INDEX(product!D:D,MATCH(F8765,product!A:A,))</f>
        <v>Stockwell Push Pins</v>
      </c>
    </row>
    <row r="8766" spans="1:13" x14ac:dyDescent="0.25">
      <c r="A8766" s="1" t="s">
        <v>1799</v>
      </c>
      <c r="B8766" s="2">
        <v>41911</v>
      </c>
      <c r="C8766" s="2">
        <v>41915</v>
      </c>
      <c r="D8766" s="1" t="s">
        <v>19</v>
      </c>
      <c r="E8766" s="1" t="s">
        <v>1207</v>
      </c>
      <c r="F8766" s="1" t="s">
        <v>549</v>
      </c>
      <c r="G8766">
        <v>6.48</v>
      </c>
      <c r="H8766">
        <v>1</v>
      </c>
      <c r="I8766">
        <v>0</v>
      </c>
      <c r="J8766">
        <v>3.1103999999999998</v>
      </c>
      <c r="K8766" t="str">
        <f>INDEX(product!B:B,MATCH('TABELA TOTAL'!$F1145,product!A:A,0))</f>
        <v>Office Supplies</v>
      </c>
      <c r="L8766" t="str">
        <f>INDEX(product!C:C,MATCH(F8766,product!A:A,))</f>
        <v>Paper</v>
      </c>
      <c r="M8766" t="str">
        <f>INDEX(product!D:D,MATCH(F8766,product!A:A,))</f>
        <v>Xerox 223</v>
      </c>
    </row>
    <row r="8767" spans="1:13" x14ac:dyDescent="0.25">
      <c r="A8767" s="1" t="s">
        <v>1799</v>
      </c>
      <c r="B8767" s="2">
        <v>41911</v>
      </c>
      <c r="C8767" s="2">
        <v>41915</v>
      </c>
      <c r="D8767" s="1" t="s">
        <v>19</v>
      </c>
      <c r="E8767" s="1" t="s">
        <v>1207</v>
      </c>
      <c r="F8767" s="1" t="s">
        <v>1801</v>
      </c>
      <c r="G8767">
        <v>686.32</v>
      </c>
      <c r="H8767">
        <v>2</v>
      </c>
      <c r="I8767">
        <v>0.2</v>
      </c>
      <c r="J8767">
        <v>223.054</v>
      </c>
      <c r="K8767" t="str">
        <f>INDEX(product!B:B,MATCH('TABELA TOTAL'!$F1146,product!A:A,0))</f>
        <v>Furniture</v>
      </c>
      <c r="L8767" t="str">
        <f>INDEX(product!C:C,MATCH(F8767,product!A:A,))</f>
        <v>Machines</v>
      </c>
      <c r="M8767" t="str">
        <f>INDEX(product!D:D,MATCH(F8767,product!A:A,))</f>
        <v>Star Micronics TSP800 TSP847IIU Receipt Printer</v>
      </c>
    </row>
    <row r="8768" spans="1:13" x14ac:dyDescent="0.25">
      <c r="A8768" s="1" t="s">
        <v>1799</v>
      </c>
      <c r="B8768" s="2">
        <v>41911</v>
      </c>
      <c r="C8768" s="2">
        <v>41915</v>
      </c>
      <c r="D8768" s="1" t="s">
        <v>19</v>
      </c>
      <c r="E8768" s="1" t="s">
        <v>1207</v>
      </c>
      <c r="F8768" s="1" t="s">
        <v>1755</v>
      </c>
      <c r="G8768">
        <v>62.18</v>
      </c>
      <c r="H8768">
        <v>1</v>
      </c>
      <c r="I8768">
        <v>0</v>
      </c>
      <c r="J8768">
        <v>16.788599999999999</v>
      </c>
      <c r="K8768" t="str">
        <f>INDEX(product!B:B,MATCH('TABELA TOTAL'!$F1147,product!A:A,0))</f>
        <v>Office Supplies</v>
      </c>
      <c r="L8768" t="str">
        <f>INDEX(product!C:C,MATCH(F8768,product!A:A,))</f>
        <v>Storage</v>
      </c>
      <c r="M8768" t="str">
        <f>INDEX(product!D:D,MATCH(F8768,product!A:A,))</f>
        <v>Fellowes Mobile File Cart, Black</v>
      </c>
    </row>
    <row r="8769" spans="1:13" x14ac:dyDescent="0.25">
      <c r="A8769" s="1" t="s">
        <v>4368</v>
      </c>
      <c r="B8769" s="2">
        <v>41911</v>
      </c>
      <c r="C8769" s="2">
        <v>41915</v>
      </c>
      <c r="D8769" s="1" t="s">
        <v>19</v>
      </c>
      <c r="E8769" s="1" t="s">
        <v>1929</v>
      </c>
      <c r="F8769" s="1" t="s">
        <v>2960</v>
      </c>
      <c r="G8769">
        <v>4.2240000000000002</v>
      </c>
      <c r="H8769">
        <v>3</v>
      </c>
      <c r="I8769">
        <v>0.2</v>
      </c>
      <c r="J8769">
        <v>1.4783999999999999</v>
      </c>
      <c r="K8769" t="str">
        <f>INDEX(product!B:B,MATCH('TABELA TOTAL'!$F4053,product!A:A,0))</f>
        <v>Technology</v>
      </c>
      <c r="L8769" t="str">
        <f>INDEX(product!C:C,MATCH(F8769,product!A:A,))</f>
        <v>Art</v>
      </c>
      <c r="M8769" t="str">
        <f>INDEX(product!D:D,MATCH(F8769,product!A:A,))</f>
        <v>Nontoxic Chalk</v>
      </c>
    </row>
    <row r="8770" spans="1:13" x14ac:dyDescent="0.25">
      <c r="A8770" s="1" t="s">
        <v>4368</v>
      </c>
      <c r="B8770" s="2">
        <v>41911</v>
      </c>
      <c r="C8770" s="2">
        <v>41915</v>
      </c>
      <c r="D8770" s="1" t="s">
        <v>19</v>
      </c>
      <c r="E8770" s="1" t="s">
        <v>1929</v>
      </c>
      <c r="F8770" s="1" t="s">
        <v>2640</v>
      </c>
      <c r="G8770">
        <v>409.27199999999999</v>
      </c>
      <c r="H8770">
        <v>2</v>
      </c>
      <c r="I8770">
        <v>0.4</v>
      </c>
      <c r="J8770">
        <v>-81.854399999999998</v>
      </c>
      <c r="K8770" t="str">
        <f>INDEX(product!B:B,MATCH('TABELA TOTAL'!$F4054,product!A:A,0))</f>
        <v>Office Supplies</v>
      </c>
      <c r="L8770" t="str">
        <f>INDEX(product!C:C,MATCH(F8770,product!A:A,))</f>
        <v>Tables</v>
      </c>
      <c r="M8770" t="str">
        <f>INDEX(product!D:D,MATCH(F8770,product!A:A,))</f>
        <v>Hon 30" x 60" Table with Locking Drawer</v>
      </c>
    </row>
    <row r="8771" spans="1:13" x14ac:dyDescent="0.25">
      <c r="A8771" s="1" t="s">
        <v>4368</v>
      </c>
      <c r="B8771" s="2">
        <v>41911</v>
      </c>
      <c r="C8771" s="2">
        <v>41915</v>
      </c>
      <c r="D8771" s="1" t="s">
        <v>19</v>
      </c>
      <c r="E8771" s="1" t="s">
        <v>1929</v>
      </c>
      <c r="F8771" s="1" t="s">
        <v>4369</v>
      </c>
      <c r="G8771">
        <v>55.44</v>
      </c>
      <c r="H8771">
        <v>11</v>
      </c>
      <c r="I8771">
        <v>0.2</v>
      </c>
      <c r="J8771">
        <v>18.018000000000001</v>
      </c>
      <c r="K8771" t="str">
        <f>INDEX(product!B:B,MATCH('TABELA TOTAL'!$F4055,product!A:A,0))</f>
        <v>Office Supplies</v>
      </c>
      <c r="L8771" t="str">
        <f>INDEX(product!C:C,MATCH(F8771,product!A:A,))</f>
        <v>Labels</v>
      </c>
      <c r="M8771" t="str">
        <f>INDEX(product!D:D,MATCH(F8771,product!A:A,))</f>
        <v>Permanent Self-Adhesive File Folder Labels for Typewriters, 1 1/8 x 3 1/2, White</v>
      </c>
    </row>
    <row r="8772" spans="1:13" x14ac:dyDescent="0.25">
      <c r="A8772" s="1" t="s">
        <v>4368</v>
      </c>
      <c r="B8772" s="2">
        <v>41911</v>
      </c>
      <c r="C8772" s="2">
        <v>41915</v>
      </c>
      <c r="D8772" s="1" t="s">
        <v>19</v>
      </c>
      <c r="E8772" s="1" t="s">
        <v>1929</v>
      </c>
      <c r="F8772" s="1" t="s">
        <v>2783</v>
      </c>
      <c r="G8772">
        <v>20.928000000000001</v>
      </c>
      <c r="H8772">
        <v>4</v>
      </c>
      <c r="I8772">
        <v>0.2</v>
      </c>
      <c r="J8772">
        <v>6.8015999999999996</v>
      </c>
      <c r="K8772" t="str">
        <f>INDEX(product!B:B,MATCH('TABELA TOTAL'!$F4056,product!A:A,0))</f>
        <v>Office Supplies</v>
      </c>
      <c r="L8772" t="str">
        <f>INDEX(product!C:C,MATCH(F8772,product!A:A,))</f>
        <v>Paper</v>
      </c>
      <c r="M8772" t="str">
        <f>INDEX(product!D:D,MATCH(F8772,product!A:A,))</f>
        <v>Southworth Parchment Paper &amp; Envelopes</v>
      </c>
    </row>
    <row r="8773" spans="1:13" x14ac:dyDescent="0.25">
      <c r="A8773" s="1" t="s">
        <v>4368</v>
      </c>
      <c r="B8773" s="2">
        <v>41911</v>
      </c>
      <c r="C8773" s="2">
        <v>41915</v>
      </c>
      <c r="D8773" s="1" t="s">
        <v>19</v>
      </c>
      <c r="E8773" s="1" t="s">
        <v>1929</v>
      </c>
      <c r="F8773" s="1" t="s">
        <v>913</v>
      </c>
      <c r="G8773">
        <v>1801.6320000000001</v>
      </c>
      <c r="H8773">
        <v>6</v>
      </c>
      <c r="I8773">
        <v>0.2</v>
      </c>
      <c r="J8773">
        <v>-337.80599999999998</v>
      </c>
      <c r="K8773" t="str">
        <f>INDEX(product!B:B,MATCH('TABELA TOTAL'!$F4057,product!A:A,0))</f>
        <v>Furniture</v>
      </c>
      <c r="L8773" t="str">
        <f>INDEX(product!C:C,MATCH(F8773,product!A:A,))</f>
        <v>Storage</v>
      </c>
      <c r="M8773" t="str">
        <f>INDEX(product!D:D,MATCH(F8773,product!A:A,))</f>
        <v>Tennsco Single-Tier Lockers</v>
      </c>
    </row>
    <row r="8774" spans="1:13" x14ac:dyDescent="0.25">
      <c r="A8774" s="1" t="s">
        <v>4368</v>
      </c>
      <c r="B8774" s="2">
        <v>41911</v>
      </c>
      <c r="C8774" s="2">
        <v>41915</v>
      </c>
      <c r="D8774" s="1" t="s">
        <v>19</v>
      </c>
      <c r="E8774" s="1" t="s">
        <v>1929</v>
      </c>
      <c r="F8774" s="1" t="s">
        <v>1758</v>
      </c>
      <c r="G8774">
        <v>67.176000000000002</v>
      </c>
      <c r="H8774">
        <v>1</v>
      </c>
      <c r="I8774">
        <v>0.4</v>
      </c>
      <c r="J8774">
        <v>-20.152799999999999</v>
      </c>
      <c r="K8774" t="str">
        <f>INDEX(product!B:B,MATCH('TABELA TOTAL'!$F4058,product!A:A,0))</f>
        <v>Office Supplies</v>
      </c>
      <c r="L8774" t="str">
        <f>INDEX(product!C:C,MATCH(F8774,product!A:A,))</f>
        <v>Tables</v>
      </c>
      <c r="M8774" t="str">
        <f>INDEX(product!D:D,MATCH(F8774,product!A:A,))</f>
        <v>Hon 4060 Series Tables</v>
      </c>
    </row>
    <row r="8775" spans="1:13" x14ac:dyDescent="0.25">
      <c r="A8775" s="1" t="s">
        <v>5341</v>
      </c>
      <c r="B8775" s="2">
        <v>41911</v>
      </c>
      <c r="C8775" s="2">
        <v>41913</v>
      </c>
      <c r="D8775" s="1" t="s">
        <v>11</v>
      </c>
      <c r="E8775" s="1" t="s">
        <v>2092</v>
      </c>
      <c r="F8775" s="1" t="s">
        <v>113</v>
      </c>
      <c r="G8775">
        <v>6.16</v>
      </c>
      <c r="H8775">
        <v>2</v>
      </c>
      <c r="I8775">
        <v>0</v>
      </c>
      <c r="J8775">
        <v>2.9567999999999999</v>
      </c>
      <c r="K8775" t="str">
        <f>INDEX(product!B:B,MATCH('TABELA TOTAL'!$F5627,product!A:A,0))</f>
        <v>Office Supplies</v>
      </c>
      <c r="L8775" t="str">
        <f>INDEX(product!C:C,MATCH(F8775,product!A:A,))</f>
        <v>Furnishings</v>
      </c>
      <c r="M8775" t="str">
        <f>INDEX(product!D:D,MATCH(F8775,product!A:A,))</f>
        <v>Longer-Life Soft White Bulbs</v>
      </c>
    </row>
    <row r="8776" spans="1:13" x14ac:dyDescent="0.25">
      <c r="A8776" s="1" t="s">
        <v>5341</v>
      </c>
      <c r="B8776" s="2">
        <v>41911</v>
      </c>
      <c r="C8776" s="2">
        <v>41913</v>
      </c>
      <c r="D8776" s="1" t="s">
        <v>11</v>
      </c>
      <c r="E8776" s="1" t="s">
        <v>2092</v>
      </c>
      <c r="F8776" s="1" t="s">
        <v>2099</v>
      </c>
      <c r="G8776">
        <v>2348.8200000000002</v>
      </c>
      <c r="H8776">
        <v>9</v>
      </c>
      <c r="I8776">
        <v>0</v>
      </c>
      <c r="J8776">
        <v>399.29939999999999</v>
      </c>
      <c r="K8776" t="str">
        <f>INDEX(product!B:B,MATCH('TABELA TOTAL'!$F5628,product!A:A,0))</f>
        <v>Furniture</v>
      </c>
      <c r="L8776" t="str">
        <f>INDEX(product!C:C,MATCH(F8776,product!A:A,))</f>
        <v>Tables</v>
      </c>
      <c r="M8776" t="str">
        <f>INDEX(product!D:D,MATCH(F8776,product!A:A,))</f>
        <v>Bevis Oval Conference Table, Walnut</v>
      </c>
    </row>
    <row r="8777" spans="1:13" x14ac:dyDescent="0.25">
      <c r="A8777" s="1" t="s">
        <v>5439</v>
      </c>
      <c r="B8777" s="2">
        <v>41911</v>
      </c>
      <c r="C8777" s="2">
        <v>41915</v>
      </c>
      <c r="D8777" s="1" t="s">
        <v>11</v>
      </c>
      <c r="E8777" s="1" t="s">
        <v>2023</v>
      </c>
      <c r="F8777" s="1" t="s">
        <v>3576</v>
      </c>
      <c r="G8777">
        <v>1395.54</v>
      </c>
      <c r="H8777">
        <v>9</v>
      </c>
      <c r="I8777">
        <v>0</v>
      </c>
      <c r="J8777">
        <v>362.84039999999999</v>
      </c>
      <c r="K8777" t="str">
        <f>INDEX(product!B:B,MATCH('TABELA TOTAL'!$F5797,product!A:A,0))</f>
        <v>Office Supplies</v>
      </c>
      <c r="L8777" t="str">
        <f>INDEX(product!C:C,MATCH(F8777,product!A:A,))</f>
        <v>Storage</v>
      </c>
      <c r="M8777" t="str">
        <f>INDEX(product!D:D,MATCH(F8777,product!A:A,))</f>
        <v>Dual Level, Single-Width Filing Carts</v>
      </c>
    </row>
    <row r="8778" spans="1:13" x14ac:dyDescent="0.25">
      <c r="A8778" s="1" t="s">
        <v>5439</v>
      </c>
      <c r="B8778" s="2">
        <v>41911</v>
      </c>
      <c r="C8778" s="2">
        <v>41915</v>
      </c>
      <c r="D8778" s="1" t="s">
        <v>11</v>
      </c>
      <c r="E8778" s="1" t="s">
        <v>2023</v>
      </c>
      <c r="F8778" s="1" t="s">
        <v>290</v>
      </c>
      <c r="G8778">
        <v>117.36</v>
      </c>
      <c r="H8778">
        <v>4</v>
      </c>
      <c r="I8778">
        <v>0</v>
      </c>
      <c r="J8778">
        <v>36.381599999999999</v>
      </c>
      <c r="K8778" t="str">
        <f>INDEX(product!B:B,MATCH('TABELA TOTAL'!$F5798,product!A:A,0))</f>
        <v>Office Supplies</v>
      </c>
      <c r="L8778" t="str">
        <f>INDEX(product!C:C,MATCH(F8778,product!A:A,))</f>
        <v>Furnishings</v>
      </c>
      <c r="M8778" t="str">
        <f>INDEX(product!D:D,MATCH(F8778,product!A:A,))</f>
        <v>Seth Thomas 14" Putty-Colored Wall Clock</v>
      </c>
    </row>
    <row r="8779" spans="1:13" x14ac:dyDescent="0.25">
      <c r="A8779" s="1" t="s">
        <v>5439</v>
      </c>
      <c r="B8779" s="2">
        <v>41911</v>
      </c>
      <c r="C8779" s="2">
        <v>41915</v>
      </c>
      <c r="D8779" s="1" t="s">
        <v>11</v>
      </c>
      <c r="E8779" s="1" t="s">
        <v>2023</v>
      </c>
      <c r="F8779" s="1" t="s">
        <v>1957</v>
      </c>
      <c r="G8779">
        <v>18.899999999999999</v>
      </c>
      <c r="H8779">
        <v>3</v>
      </c>
      <c r="I8779">
        <v>0</v>
      </c>
      <c r="J8779">
        <v>8.6940000000000008</v>
      </c>
      <c r="K8779" t="str">
        <f>INDEX(product!B:B,MATCH('TABELA TOTAL'!$F5799,product!A:A,0))</f>
        <v>Furniture</v>
      </c>
      <c r="L8779" t="str">
        <f>INDEX(product!C:C,MATCH(F8779,product!A:A,))</f>
        <v>Labels</v>
      </c>
      <c r="M8779" t="str">
        <f>INDEX(product!D:D,MATCH(F8779,product!A:A,))</f>
        <v>Avery 48</v>
      </c>
    </row>
    <row r="8780" spans="1:13" x14ac:dyDescent="0.25">
      <c r="A8780" s="1" t="s">
        <v>5439</v>
      </c>
      <c r="B8780" s="2">
        <v>41911</v>
      </c>
      <c r="C8780" s="2">
        <v>41915</v>
      </c>
      <c r="D8780" s="1" t="s">
        <v>11</v>
      </c>
      <c r="E8780" s="1" t="s">
        <v>2023</v>
      </c>
      <c r="F8780" s="1" t="s">
        <v>2093</v>
      </c>
      <c r="G8780">
        <v>77.52</v>
      </c>
      <c r="H8780">
        <v>2</v>
      </c>
      <c r="I8780">
        <v>0</v>
      </c>
      <c r="J8780">
        <v>37.9848</v>
      </c>
      <c r="K8780" t="str">
        <f>INDEX(product!B:B,MATCH('TABELA TOTAL'!$F5800,product!A:A,0))</f>
        <v>Technology</v>
      </c>
      <c r="L8780" t="str">
        <f>INDEX(product!C:C,MATCH(F8780,product!A:A,))</f>
        <v>Paper</v>
      </c>
      <c r="M8780" t="str">
        <f>INDEX(product!D:D,MATCH(F8780,product!A:A,))</f>
        <v>White Computer Printout Paper by Universal</v>
      </c>
    </row>
    <row r="8781" spans="1:13" x14ac:dyDescent="0.25">
      <c r="A8781" s="1" t="s">
        <v>7555</v>
      </c>
      <c r="B8781" s="2">
        <v>41911</v>
      </c>
      <c r="C8781" s="2">
        <v>41916</v>
      </c>
      <c r="D8781" s="1" t="s">
        <v>19</v>
      </c>
      <c r="E8781" s="1" t="s">
        <v>2010</v>
      </c>
      <c r="F8781" s="1" t="s">
        <v>3284</v>
      </c>
      <c r="G8781">
        <v>10.048</v>
      </c>
      <c r="H8781">
        <v>2</v>
      </c>
      <c r="I8781">
        <v>0.2</v>
      </c>
      <c r="J8781">
        <v>3.14</v>
      </c>
      <c r="K8781" t="str">
        <f>INDEX(product!B:B,MATCH('TABELA TOTAL'!$F9731,product!A:A,0))</f>
        <v>Office Supplies</v>
      </c>
      <c r="L8781" t="str">
        <f>INDEX(product!C:C,MATCH(F8781,product!A:A,))</f>
        <v>Binders</v>
      </c>
      <c r="M8781" t="str">
        <f>INDEX(product!D:D,MATCH(F8781,product!A:A,))</f>
        <v>GBC Standard Plastic Binding Systems' Combs</v>
      </c>
    </row>
    <row r="8782" spans="1:13" x14ac:dyDescent="0.25">
      <c r="A8782" s="1" t="s">
        <v>7555</v>
      </c>
      <c r="B8782" s="2">
        <v>41911</v>
      </c>
      <c r="C8782" s="2">
        <v>41916</v>
      </c>
      <c r="D8782" s="1" t="s">
        <v>19</v>
      </c>
      <c r="E8782" s="1" t="s">
        <v>2010</v>
      </c>
      <c r="F8782" s="1" t="s">
        <v>1624</v>
      </c>
      <c r="G8782">
        <v>807.75</v>
      </c>
      <c r="H8782">
        <v>5</v>
      </c>
      <c r="I8782">
        <v>0</v>
      </c>
      <c r="J8782">
        <v>153.4725</v>
      </c>
      <c r="K8782" t="str">
        <f>INDEX(product!B:B,MATCH('TABELA TOTAL'!$F9732,product!A:A,0))</f>
        <v>Furniture</v>
      </c>
      <c r="L8782" t="str">
        <f>INDEX(product!C:C,MATCH(F8782,product!A:A,))</f>
        <v>Storage</v>
      </c>
      <c r="M8782" t="str">
        <f>INDEX(product!D:D,MATCH(F8782,product!A:A,))</f>
        <v>Fellowes Super Stor/Drawer Files</v>
      </c>
    </row>
    <row r="8783" spans="1:13" x14ac:dyDescent="0.25">
      <c r="A8783" s="1" t="s">
        <v>2012</v>
      </c>
      <c r="B8783" s="2">
        <v>41910</v>
      </c>
      <c r="C8783" s="2">
        <v>41915</v>
      </c>
      <c r="D8783" s="1" t="s">
        <v>19</v>
      </c>
      <c r="E8783" s="1" t="s">
        <v>2013</v>
      </c>
      <c r="F8783" s="1" t="s">
        <v>841</v>
      </c>
      <c r="G8783">
        <v>46.26</v>
      </c>
      <c r="H8783">
        <v>3</v>
      </c>
      <c r="I8783">
        <v>0</v>
      </c>
      <c r="J8783">
        <v>12.4902</v>
      </c>
      <c r="K8783" t="str">
        <f>INDEX(product!B:B,MATCH('TABELA TOTAL'!$F1326,product!A:A,0))</f>
        <v>Office Supplies</v>
      </c>
      <c r="L8783" t="str">
        <f>INDEX(product!C:C,MATCH(F8783,product!A:A,))</f>
        <v>Storage</v>
      </c>
      <c r="M8783" t="str">
        <f>INDEX(product!D:D,MATCH(F8783,product!A:A,))</f>
        <v>Decoflex Hanging Personal Folder File, Blue</v>
      </c>
    </row>
    <row r="8784" spans="1:13" x14ac:dyDescent="0.25">
      <c r="A8784" s="1" t="s">
        <v>2489</v>
      </c>
      <c r="B8784" s="2">
        <v>41910</v>
      </c>
      <c r="C8784" s="2">
        <v>41915</v>
      </c>
      <c r="D8784" s="1" t="s">
        <v>19</v>
      </c>
      <c r="E8784" s="1" t="s">
        <v>2183</v>
      </c>
      <c r="F8784" s="1" t="s">
        <v>2490</v>
      </c>
      <c r="G8784">
        <v>96.256</v>
      </c>
      <c r="H8784">
        <v>8</v>
      </c>
      <c r="I8784">
        <v>0.2</v>
      </c>
      <c r="J8784">
        <v>31.283200000000001</v>
      </c>
      <c r="K8784" t="str">
        <f>INDEX(product!B:B,MATCH('TABELA TOTAL'!$F1732,product!A:A,0))</f>
        <v>Office Supplies</v>
      </c>
      <c r="L8784" t="str">
        <f>INDEX(product!C:C,MATCH(F8784,product!A:A,))</f>
        <v>Paper</v>
      </c>
      <c r="M8784" t="str">
        <f>INDEX(product!D:D,MATCH(F8784,product!A:A,))</f>
        <v>White GlueTop Scratch Pads</v>
      </c>
    </row>
    <row r="8785" spans="1:13" x14ac:dyDescent="0.25">
      <c r="A8785" s="1" t="s">
        <v>2489</v>
      </c>
      <c r="B8785" s="2">
        <v>41910</v>
      </c>
      <c r="C8785" s="2">
        <v>41915</v>
      </c>
      <c r="D8785" s="1" t="s">
        <v>19</v>
      </c>
      <c r="E8785" s="1" t="s">
        <v>2183</v>
      </c>
      <c r="F8785" s="1" t="s">
        <v>270</v>
      </c>
      <c r="G8785">
        <v>10.688000000000001</v>
      </c>
      <c r="H8785">
        <v>2</v>
      </c>
      <c r="I8785">
        <v>0.2</v>
      </c>
      <c r="J8785">
        <v>3.7408000000000001</v>
      </c>
      <c r="K8785" t="str">
        <f>INDEX(product!B:B,MATCH('TABELA TOTAL'!$F1733,product!A:A,0))</f>
        <v>Office Supplies</v>
      </c>
      <c r="L8785" t="str">
        <f>INDEX(product!C:C,MATCH(F8785,product!A:A,))</f>
        <v>Paper</v>
      </c>
      <c r="M8785" t="str">
        <f>INDEX(product!D:D,MATCH(F8785,product!A:A,))</f>
        <v>Xerox 195</v>
      </c>
    </row>
    <row r="8786" spans="1:13" x14ac:dyDescent="0.25">
      <c r="A8786" s="1" t="s">
        <v>7168</v>
      </c>
      <c r="B8786" s="2">
        <v>41910</v>
      </c>
      <c r="C8786" s="2">
        <v>41915</v>
      </c>
      <c r="D8786" s="1" t="s">
        <v>19</v>
      </c>
      <c r="E8786" s="1" t="s">
        <v>853</v>
      </c>
      <c r="F8786" s="1" t="s">
        <v>6044</v>
      </c>
      <c r="G8786">
        <v>337.08800000000002</v>
      </c>
      <c r="H8786">
        <v>4</v>
      </c>
      <c r="I8786">
        <v>0.2</v>
      </c>
      <c r="J8786">
        <v>16.854399999999998</v>
      </c>
      <c r="K8786" t="str">
        <f>INDEX(product!B:B,MATCH('TABELA TOTAL'!$F9043,product!A:A,0))</f>
        <v>Office Supplies</v>
      </c>
      <c r="L8786" t="str">
        <f>INDEX(product!C:C,MATCH(F8786,product!A:A,))</f>
        <v>Furnishings</v>
      </c>
      <c r="M8786" t="str">
        <f>INDEX(product!D:D,MATCH(F8786,product!A:A,))</f>
        <v>Deflect-o DuraMat Antistatic Studded Beveled Mat for Medium Pile Carpeting</v>
      </c>
    </row>
    <row r="8787" spans="1:13" x14ac:dyDescent="0.25">
      <c r="A8787" s="1" t="s">
        <v>574</v>
      </c>
      <c r="B8787" s="2">
        <v>41909</v>
      </c>
      <c r="C8787" s="2">
        <v>41915</v>
      </c>
      <c r="D8787" s="1" t="s">
        <v>19</v>
      </c>
      <c r="E8787" s="1" t="s">
        <v>575</v>
      </c>
      <c r="F8787" s="1" t="s">
        <v>576</v>
      </c>
      <c r="G8787">
        <v>87.54</v>
      </c>
      <c r="H8787">
        <v>3</v>
      </c>
      <c r="I8787">
        <v>0</v>
      </c>
      <c r="J8787">
        <v>37.642200000000003</v>
      </c>
      <c r="K8787" t="str">
        <f>INDEX(product!B:B,MATCH('TABELA TOTAL'!$F315,product!A:A,0))</f>
        <v>Office Supplies</v>
      </c>
      <c r="L8787" t="str">
        <f>INDEX(product!C:C,MATCH(F8787,product!A:A,))</f>
        <v>Furnishings</v>
      </c>
      <c r="M8787" t="str">
        <f>INDEX(product!D:D,MATCH(F8787,product!A:A,))</f>
        <v>Deflect-o SuperTray Unbreakable Stackable Tray, Letter, Black</v>
      </c>
    </row>
    <row r="8788" spans="1:13" x14ac:dyDescent="0.25">
      <c r="A8788" s="1" t="s">
        <v>3883</v>
      </c>
      <c r="B8788" s="2">
        <v>41909</v>
      </c>
      <c r="C8788" s="2">
        <v>41913</v>
      </c>
      <c r="D8788" s="1" t="s">
        <v>19</v>
      </c>
      <c r="E8788" s="1" t="s">
        <v>2416</v>
      </c>
      <c r="F8788" s="1" t="s">
        <v>586</v>
      </c>
      <c r="G8788">
        <v>603.91999999999996</v>
      </c>
      <c r="H8788">
        <v>5</v>
      </c>
      <c r="I8788">
        <v>0.2</v>
      </c>
      <c r="J8788">
        <v>45.293999999999997</v>
      </c>
      <c r="K8788" t="str">
        <f>INDEX(product!B:B,MATCH('TABELA TOTAL'!$F3314,product!A:A,0))</f>
        <v>Office Supplies</v>
      </c>
      <c r="L8788" t="str">
        <f>INDEX(product!C:C,MATCH(F8788,product!A:A,))</f>
        <v>Chairs</v>
      </c>
      <c r="M8788" t="str">
        <f>INDEX(product!D:D,MATCH(F8788,product!A:A,))</f>
        <v>DMI Arturo Collection Mission-style Design Wood Chair</v>
      </c>
    </row>
    <row r="8789" spans="1:13" x14ac:dyDescent="0.25">
      <c r="A8789" s="1" t="s">
        <v>3883</v>
      </c>
      <c r="B8789" s="2">
        <v>41909</v>
      </c>
      <c r="C8789" s="2">
        <v>41913</v>
      </c>
      <c r="D8789" s="1" t="s">
        <v>19</v>
      </c>
      <c r="E8789" s="1" t="s">
        <v>2416</v>
      </c>
      <c r="F8789" s="1" t="s">
        <v>2534</v>
      </c>
      <c r="G8789">
        <v>81.98</v>
      </c>
      <c r="H8789">
        <v>2</v>
      </c>
      <c r="I8789">
        <v>0</v>
      </c>
      <c r="J8789">
        <v>40.170200000000001</v>
      </c>
      <c r="K8789" t="str">
        <f>INDEX(product!B:B,MATCH('TABELA TOTAL'!$F3315,product!A:A,0))</f>
        <v>Office Supplies</v>
      </c>
      <c r="L8789" t="str">
        <f>INDEX(product!C:C,MATCH(F8789,product!A:A,))</f>
        <v>Paper</v>
      </c>
      <c r="M8789" t="str">
        <f>INDEX(product!D:D,MATCH(F8789,product!A:A,))</f>
        <v>Xerox 1919</v>
      </c>
    </row>
    <row r="8790" spans="1:13" x14ac:dyDescent="0.25">
      <c r="A8790" s="1" t="s">
        <v>2062</v>
      </c>
      <c r="B8790" s="2">
        <v>41908</v>
      </c>
      <c r="C8790" s="2">
        <v>41913</v>
      </c>
      <c r="D8790" s="1" t="s">
        <v>11</v>
      </c>
      <c r="E8790" s="1" t="s">
        <v>2063</v>
      </c>
      <c r="F8790" s="1" t="s">
        <v>2064</v>
      </c>
      <c r="G8790">
        <v>145.56800000000001</v>
      </c>
      <c r="H8790">
        <v>2</v>
      </c>
      <c r="I8790">
        <v>0.2</v>
      </c>
      <c r="J8790">
        <v>0</v>
      </c>
      <c r="K8790" t="str">
        <f>INDEX(product!B:B,MATCH('TABELA TOTAL'!$F1361,product!A:A,0))</f>
        <v>Office Supplies</v>
      </c>
      <c r="L8790" t="str">
        <f>INDEX(product!C:C,MATCH(F8790,product!A:A,))</f>
        <v>Chairs</v>
      </c>
      <c r="M8790" t="str">
        <f>INDEX(product!D:D,MATCH(F8790,product!A:A,))</f>
        <v>Leather Task Chair, Black</v>
      </c>
    </row>
    <row r="8791" spans="1:13" x14ac:dyDescent="0.25">
      <c r="A8791" s="1" t="s">
        <v>2857</v>
      </c>
      <c r="B8791" s="2">
        <v>41908</v>
      </c>
      <c r="C8791" s="2">
        <v>41908</v>
      </c>
      <c r="D8791" s="1" t="s">
        <v>654</v>
      </c>
      <c r="E8791" s="1" t="s">
        <v>1997</v>
      </c>
      <c r="F8791" s="1" t="s">
        <v>482</v>
      </c>
      <c r="G8791">
        <v>0.876</v>
      </c>
      <c r="H8791">
        <v>1</v>
      </c>
      <c r="I8791">
        <v>0.8</v>
      </c>
      <c r="J8791">
        <v>-1.4016</v>
      </c>
      <c r="K8791" t="str">
        <f>INDEX(product!B:B,MATCH('TABELA TOTAL'!$F2108,product!A:A,0))</f>
        <v>Office Supplies</v>
      </c>
      <c r="L8791" t="str">
        <f>INDEX(product!C:C,MATCH(F8791,product!A:A,))</f>
        <v>Binders</v>
      </c>
      <c r="M8791" t="str">
        <f>INDEX(product!D:D,MATCH(F8791,product!A:A,))</f>
        <v>Acco 3-Hole Punch</v>
      </c>
    </row>
    <row r="8792" spans="1:13" x14ac:dyDescent="0.25">
      <c r="A8792" s="1" t="s">
        <v>3260</v>
      </c>
      <c r="B8792" s="2">
        <v>41908</v>
      </c>
      <c r="C8792" s="2">
        <v>41913</v>
      </c>
      <c r="D8792" s="1" t="s">
        <v>11</v>
      </c>
      <c r="E8792" s="1" t="s">
        <v>3261</v>
      </c>
      <c r="F8792" s="1" t="s">
        <v>1732</v>
      </c>
      <c r="G8792">
        <v>143.952</v>
      </c>
      <c r="H8792">
        <v>3</v>
      </c>
      <c r="I8792">
        <v>0.2</v>
      </c>
      <c r="J8792">
        <v>14.395200000000001</v>
      </c>
      <c r="K8792" t="str">
        <f>INDEX(product!B:B,MATCH('TABELA TOTAL'!$F2544,product!A:A,0))</f>
        <v>Furniture</v>
      </c>
      <c r="L8792" t="str">
        <f>INDEX(product!C:C,MATCH(F8792,product!A:A,))</f>
        <v>Appliances</v>
      </c>
      <c r="M8792" t="str">
        <f>INDEX(product!D:D,MATCH(F8792,product!A:A,))</f>
        <v>Belkin 8 Outlet SurgeMaster II Gold Surge Protector</v>
      </c>
    </row>
    <row r="8793" spans="1:13" x14ac:dyDescent="0.25">
      <c r="A8793" s="1" t="s">
        <v>3575</v>
      </c>
      <c r="B8793" s="2">
        <v>41908</v>
      </c>
      <c r="C8793" s="2">
        <v>41912</v>
      </c>
      <c r="D8793" s="1" t="s">
        <v>19</v>
      </c>
      <c r="E8793" s="1" t="s">
        <v>172</v>
      </c>
      <c r="F8793" s="1" t="s">
        <v>3576</v>
      </c>
      <c r="G8793">
        <v>310.12</v>
      </c>
      <c r="H8793">
        <v>2</v>
      </c>
      <c r="I8793">
        <v>0</v>
      </c>
      <c r="J8793">
        <v>80.631200000000007</v>
      </c>
      <c r="K8793" t="str">
        <f>INDEX(product!B:B,MATCH('TABELA TOTAL'!$F2907,product!A:A,0))</f>
        <v>Technology</v>
      </c>
      <c r="L8793" t="str">
        <f>INDEX(product!C:C,MATCH(F8793,product!A:A,))</f>
        <v>Storage</v>
      </c>
      <c r="M8793" t="str">
        <f>INDEX(product!D:D,MATCH(F8793,product!A:A,))</f>
        <v>Dual Level, Single-Width Filing Carts</v>
      </c>
    </row>
    <row r="8794" spans="1:13" x14ac:dyDescent="0.25">
      <c r="A8794" s="1" t="s">
        <v>5249</v>
      </c>
      <c r="B8794" s="2">
        <v>41908</v>
      </c>
      <c r="C8794" s="2">
        <v>41909</v>
      </c>
      <c r="D8794" s="1" t="s">
        <v>79</v>
      </c>
      <c r="E8794" s="1" t="s">
        <v>2914</v>
      </c>
      <c r="F8794" s="1" t="s">
        <v>14</v>
      </c>
      <c r="G8794">
        <v>585.55200000000002</v>
      </c>
      <c r="H8794">
        <v>3</v>
      </c>
      <c r="I8794">
        <v>0.2</v>
      </c>
      <c r="J8794">
        <v>73.194000000000003</v>
      </c>
      <c r="K8794" t="str">
        <f>INDEX(product!B:B,MATCH('TABELA TOTAL'!$F5470,product!A:A,0))</f>
        <v>Office Supplies</v>
      </c>
      <c r="L8794" t="str">
        <f>INDEX(product!C:C,MATCH(F8794,product!A:A,))</f>
        <v>Chairs</v>
      </c>
      <c r="M8794" t="str">
        <f>INDEX(product!D:D,MATCH(F8794,product!A:A,))</f>
        <v>Hon Deluxe Fabric Upholstered Stacking Chairs, Rounded Back</v>
      </c>
    </row>
    <row r="8795" spans="1:13" x14ac:dyDescent="0.25">
      <c r="A8795" s="1" t="s">
        <v>5249</v>
      </c>
      <c r="B8795" s="2">
        <v>41908</v>
      </c>
      <c r="C8795" s="2">
        <v>41909</v>
      </c>
      <c r="D8795" s="1" t="s">
        <v>79</v>
      </c>
      <c r="E8795" s="1" t="s">
        <v>2914</v>
      </c>
      <c r="F8795" s="1" t="s">
        <v>2103</v>
      </c>
      <c r="G8795">
        <v>19.440000000000001</v>
      </c>
      <c r="H8795">
        <v>3</v>
      </c>
      <c r="I8795">
        <v>0</v>
      </c>
      <c r="J8795">
        <v>9.3312000000000008</v>
      </c>
      <c r="K8795" t="str">
        <f>INDEX(product!B:B,MATCH('TABELA TOTAL'!$F5471,product!A:A,0))</f>
        <v>Technology</v>
      </c>
      <c r="L8795" t="str">
        <f>INDEX(product!C:C,MATCH(F8795,product!A:A,))</f>
        <v>Paper</v>
      </c>
      <c r="M8795" t="str">
        <f>INDEX(product!D:D,MATCH(F8795,product!A:A,))</f>
        <v>Xerox 217</v>
      </c>
    </row>
    <row r="8796" spans="1:13" x14ac:dyDescent="0.25">
      <c r="A8796" s="1" t="s">
        <v>6618</v>
      </c>
      <c r="B8796" s="2">
        <v>41908</v>
      </c>
      <c r="C8796" s="2">
        <v>41912</v>
      </c>
      <c r="D8796" s="1" t="s">
        <v>19</v>
      </c>
      <c r="E8796" s="1" t="s">
        <v>6360</v>
      </c>
      <c r="F8796" s="1" t="s">
        <v>258</v>
      </c>
      <c r="G8796">
        <v>5.97</v>
      </c>
      <c r="H8796">
        <v>5</v>
      </c>
      <c r="I8796">
        <v>0.7</v>
      </c>
      <c r="J8796">
        <v>-4.577</v>
      </c>
      <c r="K8796" t="str">
        <f>INDEX(product!B:B,MATCH('TABELA TOTAL'!$F8051,product!A:A,0))</f>
        <v>Office Supplies</v>
      </c>
      <c r="L8796" t="str">
        <f>INDEX(product!C:C,MATCH(F8796,product!A:A,))</f>
        <v>Binders</v>
      </c>
      <c r="M8796" t="str">
        <f>INDEX(product!D:D,MATCH(F8796,product!A:A,))</f>
        <v>Avery Durable Slant Ring Binders, No Labels</v>
      </c>
    </row>
    <row r="8797" spans="1:13" x14ac:dyDescent="0.25">
      <c r="A8797" s="1" t="s">
        <v>6618</v>
      </c>
      <c r="B8797" s="2">
        <v>41908</v>
      </c>
      <c r="C8797" s="2">
        <v>41912</v>
      </c>
      <c r="D8797" s="1" t="s">
        <v>19</v>
      </c>
      <c r="E8797" s="1" t="s">
        <v>6360</v>
      </c>
      <c r="F8797" s="1" t="s">
        <v>1583</v>
      </c>
      <c r="G8797">
        <v>21.184000000000001</v>
      </c>
      <c r="H8797">
        <v>1</v>
      </c>
      <c r="I8797">
        <v>0.2</v>
      </c>
      <c r="J8797">
        <v>4.7664</v>
      </c>
      <c r="K8797" t="str">
        <f>INDEX(product!B:B,MATCH('TABELA TOTAL'!$F8052,product!A:A,0))</f>
        <v>Office Supplies</v>
      </c>
      <c r="L8797" t="str">
        <f>INDEX(product!C:C,MATCH(F8797,product!A:A,))</f>
        <v>Furnishings</v>
      </c>
      <c r="M8797" t="str">
        <f>INDEX(product!D:D,MATCH(F8797,product!A:A,))</f>
        <v>DAX Black Cherry Wood-Tone Poster Frame</v>
      </c>
    </row>
    <row r="8798" spans="1:13" x14ac:dyDescent="0.25">
      <c r="A8798" s="1" t="s">
        <v>6618</v>
      </c>
      <c r="B8798" s="2">
        <v>41908</v>
      </c>
      <c r="C8798" s="2">
        <v>41912</v>
      </c>
      <c r="D8798" s="1" t="s">
        <v>19</v>
      </c>
      <c r="E8798" s="1" t="s">
        <v>6360</v>
      </c>
      <c r="F8798" s="1" t="s">
        <v>56</v>
      </c>
      <c r="G8798">
        <v>41.375999999999998</v>
      </c>
      <c r="H8798">
        <v>6</v>
      </c>
      <c r="I8798">
        <v>0.2</v>
      </c>
      <c r="J8798">
        <v>3.1032000000000002</v>
      </c>
      <c r="K8798" t="str">
        <f>INDEX(product!B:B,MATCH('TABELA TOTAL'!$F8053,product!A:A,0))</f>
        <v>Furniture</v>
      </c>
      <c r="L8798" t="str">
        <f>INDEX(product!C:C,MATCH(F8798,product!A:A,))</f>
        <v>Appliances</v>
      </c>
      <c r="M8798" t="str">
        <f>INDEX(product!D:D,MATCH(F8798,product!A:A,))</f>
        <v>Acco Six-Outlet Power Strip, 4' Cord Length</v>
      </c>
    </row>
    <row r="8799" spans="1:13" x14ac:dyDescent="0.25">
      <c r="A8799" s="1" t="s">
        <v>7494</v>
      </c>
      <c r="B8799" s="2">
        <v>41908</v>
      </c>
      <c r="C8799" s="2">
        <v>41912</v>
      </c>
      <c r="D8799" s="1" t="s">
        <v>19</v>
      </c>
      <c r="E8799" s="1" t="s">
        <v>2504</v>
      </c>
      <c r="F8799" s="1" t="s">
        <v>6077</v>
      </c>
      <c r="G8799">
        <v>16.704000000000001</v>
      </c>
      <c r="H8799">
        <v>6</v>
      </c>
      <c r="I8799">
        <v>0.2</v>
      </c>
      <c r="J8799">
        <v>1.2527999999999999</v>
      </c>
      <c r="K8799" t="str">
        <f>INDEX(product!B:B,MATCH('TABELA TOTAL'!$F9622,product!A:A,0))</f>
        <v>Office Supplies</v>
      </c>
      <c r="L8799" t="str">
        <f>INDEX(product!C:C,MATCH(F8799,product!A:A,))</f>
        <v>Appliances</v>
      </c>
      <c r="M8799" t="str">
        <f>INDEX(product!D:D,MATCH(F8799,product!A:A,))</f>
        <v>Hoover Commercial Lightweight Upright Vacuum</v>
      </c>
    </row>
    <row r="8800" spans="1:13" x14ac:dyDescent="0.25">
      <c r="A8800" s="1" t="s">
        <v>7494</v>
      </c>
      <c r="B8800" s="2">
        <v>41908</v>
      </c>
      <c r="C8800" s="2">
        <v>41912</v>
      </c>
      <c r="D8800" s="1" t="s">
        <v>19</v>
      </c>
      <c r="E8800" s="1" t="s">
        <v>2504</v>
      </c>
      <c r="F8800" s="1" t="s">
        <v>6764</v>
      </c>
      <c r="G8800">
        <v>3.1520000000000001</v>
      </c>
      <c r="H8800">
        <v>2</v>
      </c>
      <c r="I8800">
        <v>0.2</v>
      </c>
      <c r="J8800">
        <v>0.4728</v>
      </c>
      <c r="K8800" t="str">
        <f>INDEX(product!B:B,MATCH('TABELA TOTAL'!$F9623,product!A:A,0))</f>
        <v>Office Supplies</v>
      </c>
      <c r="L8800" t="str">
        <f>INDEX(product!C:C,MATCH(F8800,product!A:A,))</f>
        <v>Accessories</v>
      </c>
      <c r="M8800" t="str">
        <f>INDEX(product!D:D,MATCH(F8800,product!A:A,))</f>
        <v>Maxell CD-R Discs</v>
      </c>
    </row>
    <row r="8801" spans="1:13" x14ac:dyDescent="0.25">
      <c r="A8801" s="1" t="s">
        <v>7494</v>
      </c>
      <c r="B8801" s="2">
        <v>41908</v>
      </c>
      <c r="C8801" s="2">
        <v>41912</v>
      </c>
      <c r="D8801" s="1" t="s">
        <v>19</v>
      </c>
      <c r="E8801" s="1" t="s">
        <v>2504</v>
      </c>
      <c r="F8801" s="1" t="s">
        <v>3953</v>
      </c>
      <c r="G8801">
        <v>32.896000000000001</v>
      </c>
      <c r="H8801">
        <v>4</v>
      </c>
      <c r="I8801">
        <v>0.2</v>
      </c>
      <c r="J8801">
        <v>11.102399999999999</v>
      </c>
      <c r="K8801" t="str">
        <f>INDEX(product!B:B,MATCH('TABELA TOTAL'!$F9624,product!A:A,0))</f>
        <v>Technology</v>
      </c>
      <c r="L8801" t="str">
        <f>INDEX(product!C:C,MATCH(F8801,product!A:A,))</f>
        <v>Paper</v>
      </c>
      <c r="M8801" t="str">
        <f>INDEX(product!D:D,MATCH(F8801,product!A:A,))</f>
        <v>Message Book, Wirebound, Four 5 1/2" X 4" Forms/Pg., 200 Dupl. Sets/Book</v>
      </c>
    </row>
    <row r="8802" spans="1:13" x14ac:dyDescent="0.25">
      <c r="A8802" s="1" t="s">
        <v>7630</v>
      </c>
      <c r="B8802" s="2">
        <v>41908</v>
      </c>
      <c r="C8802" s="2">
        <v>41913</v>
      </c>
      <c r="D8802" s="1" t="s">
        <v>19</v>
      </c>
      <c r="E8802" s="1" t="s">
        <v>2148</v>
      </c>
      <c r="F8802" s="1" t="s">
        <v>4101</v>
      </c>
      <c r="G8802">
        <v>153.82400000000001</v>
      </c>
      <c r="H8802">
        <v>11</v>
      </c>
      <c r="I8802">
        <v>0.2</v>
      </c>
      <c r="J8802">
        <v>38.456000000000003</v>
      </c>
      <c r="K8802" t="str">
        <f>INDEX(product!B:B,MATCH('TABELA TOTAL'!$F9897,product!A:A,0))</f>
        <v>Office Supplies</v>
      </c>
      <c r="L8802" t="str">
        <f>INDEX(product!C:C,MATCH(F8802,product!A:A,))</f>
        <v>Accessories</v>
      </c>
      <c r="M8802" t="str">
        <f>INDEX(product!D:D,MATCH(F8802,product!A:A,))</f>
        <v>Maxell Pro 80 Minute CD-R, 10/Pack</v>
      </c>
    </row>
    <row r="8803" spans="1:13" x14ac:dyDescent="0.25">
      <c r="A8803" s="1" t="s">
        <v>3505</v>
      </c>
      <c r="B8803" s="2">
        <v>41907</v>
      </c>
      <c r="C8803" s="2">
        <v>41912</v>
      </c>
      <c r="D8803" s="1" t="s">
        <v>19</v>
      </c>
      <c r="E8803" s="1" t="s">
        <v>859</v>
      </c>
      <c r="F8803" s="1" t="s">
        <v>3506</v>
      </c>
      <c r="G8803">
        <v>33.792000000000002</v>
      </c>
      <c r="H8803">
        <v>8</v>
      </c>
      <c r="I8803">
        <v>0.2</v>
      </c>
      <c r="J8803">
        <v>10.56</v>
      </c>
      <c r="K8803" t="str">
        <f>INDEX(product!B:B,MATCH('TABELA TOTAL'!$F2826,product!A:A,0))</f>
        <v>Office Supplies</v>
      </c>
      <c r="L8803" t="str">
        <f>INDEX(product!C:C,MATCH(F8803,product!A:A,))</f>
        <v>Paper</v>
      </c>
      <c r="M8803" t="str">
        <f>INDEX(product!D:D,MATCH(F8803,product!A:A,))</f>
        <v>Xerox 1954</v>
      </c>
    </row>
    <row r="8804" spans="1:13" x14ac:dyDescent="0.25">
      <c r="A8804" s="1" t="s">
        <v>3505</v>
      </c>
      <c r="B8804" s="2">
        <v>41907</v>
      </c>
      <c r="C8804" s="2">
        <v>41912</v>
      </c>
      <c r="D8804" s="1" t="s">
        <v>19</v>
      </c>
      <c r="E8804" s="1" t="s">
        <v>859</v>
      </c>
      <c r="F8804" s="1" t="s">
        <v>1203</v>
      </c>
      <c r="G8804">
        <v>300.53280000000001</v>
      </c>
      <c r="H8804">
        <v>2</v>
      </c>
      <c r="I8804">
        <v>0.32</v>
      </c>
      <c r="J8804">
        <v>-97.231200000000001</v>
      </c>
      <c r="K8804" t="str">
        <f>INDEX(product!B:B,MATCH('TABELA TOTAL'!$F2827,product!A:A,0))</f>
        <v>Office Supplies</v>
      </c>
      <c r="L8804" t="str">
        <f>INDEX(product!C:C,MATCH(F8804,product!A:A,))</f>
        <v>Bookcases</v>
      </c>
      <c r="M8804" t="str">
        <f>INDEX(product!D:D,MATCH(F8804,product!A:A,))</f>
        <v>O'Sullivan Living Dimensions 5-Shelf Bookcases</v>
      </c>
    </row>
    <row r="8805" spans="1:13" x14ac:dyDescent="0.25">
      <c r="A8805" s="1" t="s">
        <v>3505</v>
      </c>
      <c r="B8805" s="2">
        <v>41907</v>
      </c>
      <c r="C8805" s="2">
        <v>41912</v>
      </c>
      <c r="D8805" s="1" t="s">
        <v>19</v>
      </c>
      <c r="E8805" s="1" t="s">
        <v>859</v>
      </c>
      <c r="F8805" s="1" t="s">
        <v>2989</v>
      </c>
      <c r="G8805">
        <v>2.7240000000000002</v>
      </c>
      <c r="H8805">
        <v>2</v>
      </c>
      <c r="I8805">
        <v>0.8</v>
      </c>
      <c r="J8805">
        <v>-4.3583999999999996</v>
      </c>
      <c r="K8805" t="str">
        <f>INDEX(product!B:B,MATCH('TABELA TOTAL'!$F2828,product!A:A,0))</f>
        <v>Office Supplies</v>
      </c>
      <c r="L8805" t="str">
        <f>INDEX(product!C:C,MATCH(F8805,product!A:A,))</f>
        <v>Binders</v>
      </c>
      <c r="M8805" t="str">
        <f>INDEX(product!D:D,MATCH(F8805,product!A:A,))</f>
        <v>Avery Self-Adhesive Photo Pockets for Polaroid Photos</v>
      </c>
    </row>
    <row r="8806" spans="1:13" x14ac:dyDescent="0.25">
      <c r="A8806" s="1" t="s">
        <v>3505</v>
      </c>
      <c r="B8806" s="2">
        <v>41907</v>
      </c>
      <c r="C8806" s="2">
        <v>41912</v>
      </c>
      <c r="D8806" s="1" t="s">
        <v>19</v>
      </c>
      <c r="E8806" s="1" t="s">
        <v>859</v>
      </c>
      <c r="F8806" s="1" t="s">
        <v>71</v>
      </c>
      <c r="G8806">
        <v>3.2639999999999998</v>
      </c>
      <c r="H8806">
        <v>2</v>
      </c>
      <c r="I8806">
        <v>0.2</v>
      </c>
      <c r="J8806">
        <v>1.1015999999999999</v>
      </c>
      <c r="K8806" t="str">
        <f>INDEX(product!B:B,MATCH('TABELA TOTAL'!$F2829,product!A:A,0))</f>
        <v>Office Supplies</v>
      </c>
      <c r="L8806" t="str">
        <f>INDEX(product!C:C,MATCH(F8806,product!A:A,))</f>
        <v>Envelopes</v>
      </c>
      <c r="M8806" t="str">
        <f>INDEX(product!D:D,MATCH(F8806,product!A:A,))</f>
        <v>Poly String Tie Envelopes</v>
      </c>
    </row>
    <row r="8807" spans="1:13" x14ac:dyDescent="0.25">
      <c r="A8807" s="1" t="s">
        <v>6108</v>
      </c>
      <c r="B8807" s="2">
        <v>41907</v>
      </c>
      <c r="C8807" s="2">
        <v>41912</v>
      </c>
      <c r="D8807" s="1" t="s">
        <v>19</v>
      </c>
      <c r="E8807" s="1" t="s">
        <v>2992</v>
      </c>
      <c r="F8807" s="1" t="s">
        <v>4198</v>
      </c>
      <c r="G8807">
        <v>14.576000000000001</v>
      </c>
      <c r="H8807">
        <v>2</v>
      </c>
      <c r="I8807">
        <v>0.2</v>
      </c>
      <c r="J8807">
        <v>2.3685999999999998</v>
      </c>
      <c r="K8807" t="str">
        <f>INDEX(product!B:B,MATCH('TABELA TOTAL'!$F7051,product!A:A,0))</f>
        <v>Office Supplies</v>
      </c>
      <c r="L8807" t="str">
        <f>INDEX(product!C:C,MATCH(F8807,product!A:A,))</f>
        <v>Art</v>
      </c>
      <c r="M8807" t="str">
        <f>INDEX(product!D:D,MATCH(F8807,product!A:A,))</f>
        <v>Dixon Ticonderoga Core-Lock Colored Pencils</v>
      </c>
    </row>
    <row r="8808" spans="1:13" x14ac:dyDescent="0.25">
      <c r="A8808" s="1" t="s">
        <v>651</v>
      </c>
      <c r="B8808" s="2">
        <v>41906</v>
      </c>
      <c r="C8808" s="2">
        <v>41911</v>
      </c>
      <c r="D8808" s="1" t="s">
        <v>19</v>
      </c>
      <c r="E8808" s="1" t="s">
        <v>652</v>
      </c>
      <c r="F8808" s="1" t="s">
        <v>104</v>
      </c>
      <c r="G8808">
        <v>211.96</v>
      </c>
      <c r="H8808">
        <v>4</v>
      </c>
      <c r="I8808">
        <v>0</v>
      </c>
      <c r="J8808">
        <v>8.4784000000000006</v>
      </c>
      <c r="K8808" t="str">
        <f>INDEX(product!B:B,MATCH('TABELA TOTAL'!$F367,product!A:A,0))</f>
        <v>Technology</v>
      </c>
      <c r="L8808" t="str">
        <f>INDEX(product!C:C,MATCH(F8808,product!A:A,))</f>
        <v>Storage</v>
      </c>
      <c r="M8808" t="str">
        <f>INDEX(product!D:D,MATCH(F8808,product!A:A,))</f>
        <v>Gould Plastics 9-Pocket Panel Bin, 18-3/8w x 5-1/4d x 20-1/2h, Black</v>
      </c>
    </row>
    <row r="8809" spans="1:13" x14ac:dyDescent="0.25">
      <c r="A8809" s="1" t="s">
        <v>3905</v>
      </c>
      <c r="B8809" s="2">
        <v>41905</v>
      </c>
      <c r="C8809" s="2">
        <v>41910</v>
      </c>
      <c r="D8809" s="1" t="s">
        <v>19</v>
      </c>
      <c r="E8809" s="1" t="s">
        <v>1390</v>
      </c>
      <c r="F8809" s="1" t="s">
        <v>3906</v>
      </c>
      <c r="G8809">
        <v>435.99900000000002</v>
      </c>
      <c r="H8809">
        <v>3</v>
      </c>
      <c r="I8809">
        <v>0.15</v>
      </c>
      <c r="J8809">
        <v>20.517600000000002</v>
      </c>
      <c r="K8809" t="str">
        <f>INDEX(product!B:B,MATCH('TABELA TOTAL'!$F3353,product!A:A,0))</f>
        <v>Technology</v>
      </c>
      <c r="L8809" t="str">
        <f>INDEX(product!C:C,MATCH(F8809,product!A:A,))</f>
        <v>Bookcases</v>
      </c>
      <c r="M8809" t="str">
        <f>INDEX(product!D:D,MATCH(F8809,product!A:A,))</f>
        <v>Rush Hierlooms Collection 1" Thick Stackable Bookcases</v>
      </c>
    </row>
    <row r="8810" spans="1:13" x14ac:dyDescent="0.25">
      <c r="A8810" s="1" t="s">
        <v>3905</v>
      </c>
      <c r="B8810" s="2">
        <v>41905</v>
      </c>
      <c r="C8810" s="2">
        <v>41910</v>
      </c>
      <c r="D8810" s="1" t="s">
        <v>19</v>
      </c>
      <c r="E8810" s="1" t="s">
        <v>1390</v>
      </c>
      <c r="F8810" s="1" t="s">
        <v>139</v>
      </c>
      <c r="G8810">
        <v>83.983999999999995</v>
      </c>
      <c r="H8810">
        <v>2</v>
      </c>
      <c r="I8810">
        <v>0.2</v>
      </c>
      <c r="J8810">
        <v>31.494</v>
      </c>
      <c r="K8810" t="str">
        <f>INDEX(product!B:B,MATCH('TABELA TOTAL'!$F3354,product!A:A,0))</f>
        <v>Furniture</v>
      </c>
      <c r="L8810" t="str">
        <f>INDEX(product!C:C,MATCH(F8810,product!A:A,))</f>
        <v>Phones</v>
      </c>
      <c r="M8810" t="str">
        <f>INDEX(product!D:D,MATCH(F8810,product!A:A,))</f>
        <v>netTALK DUO VoIP Telephone Service</v>
      </c>
    </row>
    <row r="8811" spans="1:13" x14ac:dyDescent="0.25">
      <c r="A8811" s="1" t="s">
        <v>4075</v>
      </c>
      <c r="B8811" s="2">
        <v>41905</v>
      </c>
      <c r="C8811" s="2">
        <v>41910</v>
      </c>
      <c r="D8811" s="1" t="s">
        <v>11</v>
      </c>
      <c r="E8811" s="1" t="s">
        <v>2140</v>
      </c>
      <c r="F8811" s="1" t="s">
        <v>1958</v>
      </c>
      <c r="G8811">
        <v>139.44</v>
      </c>
      <c r="H8811">
        <v>3</v>
      </c>
      <c r="I8811">
        <v>0.2</v>
      </c>
      <c r="J8811">
        <v>47.061</v>
      </c>
      <c r="K8811" t="str">
        <f>INDEX(product!B:B,MATCH('TABELA TOTAL'!$F3609,product!A:A,0))</f>
        <v>Office Supplies</v>
      </c>
      <c r="L8811" t="str">
        <f>INDEX(product!C:C,MATCH(F8811,product!A:A,))</f>
        <v>Binders</v>
      </c>
      <c r="M8811" t="str">
        <f>INDEX(product!D:D,MATCH(F8811,product!A:A,))</f>
        <v>Avery Arch Ring Binders</v>
      </c>
    </row>
    <row r="8812" spans="1:13" x14ac:dyDescent="0.25">
      <c r="A8812" s="1" t="s">
        <v>4394</v>
      </c>
      <c r="B8812" s="2">
        <v>41905</v>
      </c>
      <c r="C8812" s="2">
        <v>41910</v>
      </c>
      <c r="D8812" s="1" t="s">
        <v>19</v>
      </c>
      <c r="E8812" s="1" t="s">
        <v>812</v>
      </c>
      <c r="F8812" s="1" t="s">
        <v>2103</v>
      </c>
      <c r="G8812">
        <v>32.4</v>
      </c>
      <c r="H8812">
        <v>5</v>
      </c>
      <c r="I8812">
        <v>0</v>
      </c>
      <c r="J8812">
        <v>15.552</v>
      </c>
      <c r="K8812" t="str">
        <f>INDEX(product!B:B,MATCH('TABELA TOTAL'!$F4098,product!A:A,0))</f>
        <v>Office Supplies</v>
      </c>
      <c r="L8812" t="str">
        <f>INDEX(product!C:C,MATCH(F8812,product!A:A,))</f>
        <v>Paper</v>
      </c>
      <c r="M8812" t="str">
        <f>INDEX(product!D:D,MATCH(F8812,product!A:A,))</f>
        <v>Xerox 217</v>
      </c>
    </row>
    <row r="8813" spans="1:13" x14ac:dyDescent="0.25">
      <c r="A8813" s="1" t="s">
        <v>4394</v>
      </c>
      <c r="B8813" s="2">
        <v>41905</v>
      </c>
      <c r="C8813" s="2">
        <v>41910</v>
      </c>
      <c r="D8813" s="1" t="s">
        <v>19</v>
      </c>
      <c r="E8813" s="1" t="s">
        <v>812</v>
      </c>
      <c r="F8813" s="1" t="s">
        <v>916</v>
      </c>
      <c r="G8813">
        <v>404.9</v>
      </c>
      <c r="H8813">
        <v>5</v>
      </c>
      <c r="I8813">
        <v>0</v>
      </c>
      <c r="J8813">
        <v>16.196000000000002</v>
      </c>
      <c r="K8813" t="str">
        <f>INDEX(product!B:B,MATCH('TABELA TOTAL'!$F4099,product!A:A,0))</f>
        <v>Office Supplies</v>
      </c>
      <c r="L8813" t="str">
        <f>INDEX(product!C:C,MATCH(F8813,product!A:A,))</f>
        <v>Storage</v>
      </c>
      <c r="M8813" t="str">
        <f>INDEX(product!D:D,MATCH(F8813,product!A:A,))</f>
        <v>Carina Double Wide Media Storage Towers in Natural &amp; Black</v>
      </c>
    </row>
    <row r="8814" spans="1:13" x14ac:dyDescent="0.25">
      <c r="A8814" s="1" t="s">
        <v>4394</v>
      </c>
      <c r="B8814" s="2">
        <v>41905</v>
      </c>
      <c r="C8814" s="2">
        <v>41910</v>
      </c>
      <c r="D8814" s="1" t="s">
        <v>19</v>
      </c>
      <c r="E8814" s="1" t="s">
        <v>812</v>
      </c>
      <c r="F8814" s="1" t="s">
        <v>4395</v>
      </c>
      <c r="G8814">
        <v>9449.9500000000007</v>
      </c>
      <c r="H8814">
        <v>5</v>
      </c>
      <c r="I8814">
        <v>0</v>
      </c>
      <c r="J8814">
        <v>4630.4754999999996</v>
      </c>
      <c r="K8814" t="str">
        <f>INDEX(product!B:B,MATCH('TABELA TOTAL'!$F4100,product!A:A,0))</f>
        <v>Office Supplies</v>
      </c>
      <c r="L8814" t="str">
        <f>INDEX(product!C:C,MATCH(F8814,product!A:A,))</f>
        <v>Binders</v>
      </c>
      <c r="M8814" t="str">
        <f>INDEX(product!D:D,MATCH(F8814,product!A:A,))</f>
        <v>Ibico EPK-21 Electric Binding System</v>
      </c>
    </row>
    <row r="8815" spans="1:13" x14ac:dyDescent="0.25">
      <c r="A8815" s="1" t="s">
        <v>4394</v>
      </c>
      <c r="B8815" s="2">
        <v>41905</v>
      </c>
      <c r="C8815" s="2">
        <v>41910</v>
      </c>
      <c r="D8815" s="1" t="s">
        <v>19</v>
      </c>
      <c r="E8815" s="1" t="s">
        <v>812</v>
      </c>
      <c r="F8815" s="1" t="s">
        <v>1297</v>
      </c>
      <c r="G8815">
        <v>12.94</v>
      </c>
      <c r="H8815">
        <v>2</v>
      </c>
      <c r="I8815">
        <v>0</v>
      </c>
      <c r="J8815">
        <v>6.47</v>
      </c>
      <c r="K8815" t="str">
        <f>INDEX(product!B:B,MATCH('TABELA TOTAL'!$F4101,product!A:A,0))</f>
        <v>Technology</v>
      </c>
      <c r="L8815" t="str">
        <f>INDEX(product!C:C,MATCH(F8815,product!A:A,))</f>
        <v>Binders</v>
      </c>
      <c r="M8815" t="str">
        <f>INDEX(product!D:D,MATCH(F8815,product!A:A,))</f>
        <v>GBC Instant Report Kit</v>
      </c>
    </row>
    <row r="8816" spans="1:13" x14ac:dyDescent="0.25">
      <c r="A8816" s="1" t="s">
        <v>5352</v>
      </c>
      <c r="B8816" s="2">
        <v>41905</v>
      </c>
      <c r="C8816" s="2">
        <v>41910</v>
      </c>
      <c r="D8816" s="1" t="s">
        <v>19</v>
      </c>
      <c r="E8816" s="1" t="s">
        <v>351</v>
      </c>
      <c r="F8816" s="1" t="s">
        <v>5169</v>
      </c>
      <c r="G8816">
        <v>28.8</v>
      </c>
      <c r="H8816">
        <v>9</v>
      </c>
      <c r="I8816">
        <v>0.2</v>
      </c>
      <c r="J8816">
        <v>10.08</v>
      </c>
      <c r="K8816" t="str">
        <f>INDEX(product!B:B,MATCH('TABELA TOTAL'!$F5642,product!A:A,0))</f>
        <v>Furniture</v>
      </c>
      <c r="L8816" t="str">
        <f>INDEX(product!C:C,MATCH(F8816,product!A:A,))</f>
        <v>Paper</v>
      </c>
      <c r="M8816" t="str">
        <f>INDEX(product!D:D,MATCH(F8816,product!A:A,))</f>
        <v>EcoTones Memo Sheets</v>
      </c>
    </row>
    <row r="8817" spans="1:13" x14ac:dyDescent="0.25">
      <c r="A8817" s="1" t="s">
        <v>6051</v>
      </c>
      <c r="B8817" s="2">
        <v>41905</v>
      </c>
      <c r="C8817" s="2">
        <v>41909</v>
      </c>
      <c r="D8817" s="1" t="s">
        <v>19</v>
      </c>
      <c r="E8817" s="1" t="s">
        <v>5268</v>
      </c>
      <c r="F8817" s="1" t="s">
        <v>2158</v>
      </c>
      <c r="G8817">
        <v>11.12</v>
      </c>
      <c r="H8817">
        <v>4</v>
      </c>
      <c r="I8817">
        <v>0</v>
      </c>
      <c r="J8817">
        <v>5.4488000000000003</v>
      </c>
      <c r="K8817" t="str">
        <f>INDEX(product!B:B,MATCH('TABELA TOTAL'!$F6946,product!A:A,0))</f>
        <v>Office Supplies</v>
      </c>
      <c r="L8817" t="str">
        <f>INDEX(product!C:C,MATCH(F8817,product!A:A,))</f>
        <v>Binders</v>
      </c>
      <c r="M8817" t="str">
        <f>INDEX(product!D:D,MATCH(F8817,product!A:A,))</f>
        <v>Wilson Jones Suede Grain Vinyl Binders</v>
      </c>
    </row>
    <row r="8818" spans="1:13" x14ac:dyDescent="0.25">
      <c r="A8818" s="1" t="s">
        <v>6334</v>
      </c>
      <c r="B8818" s="2">
        <v>41905</v>
      </c>
      <c r="C8818" s="2">
        <v>41912</v>
      </c>
      <c r="D8818" s="1" t="s">
        <v>19</v>
      </c>
      <c r="E8818" s="1" t="s">
        <v>3453</v>
      </c>
      <c r="F8818" s="1" t="s">
        <v>145</v>
      </c>
      <c r="G8818">
        <v>18.463999999999999</v>
      </c>
      <c r="H8818">
        <v>4</v>
      </c>
      <c r="I8818">
        <v>0.2</v>
      </c>
      <c r="J8818">
        <v>6.9240000000000004</v>
      </c>
      <c r="K8818" t="str">
        <f>INDEX(product!B:B,MATCH('TABELA TOTAL'!$F7484,product!A:A,0))</f>
        <v>Furniture</v>
      </c>
      <c r="L8818" t="str">
        <f>INDEX(product!C:C,MATCH(F8818,product!A:A,))</f>
        <v>Binders</v>
      </c>
      <c r="M8818" t="str">
        <f>INDEX(product!D:D,MATCH(F8818,product!A:A,))</f>
        <v>Avery Binding System Hidden Tab Executive Style Index Sets</v>
      </c>
    </row>
    <row r="8819" spans="1:13" x14ac:dyDescent="0.25">
      <c r="A8819" s="1" t="s">
        <v>7304</v>
      </c>
      <c r="B8819" s="2">
        <v>41905</v>
      </c>
      <c r="C8819" s="2">
        <v>41907</v>
      </c>
      <c r="D8819" s="1" t="s">
        <v>79</v>
      </c>
      <c r="E8819" s="1" t="s">
        <v>3247</v>
      </c>
      <c r="F8819" s="1" t="s">
        <v>1783</v>
      </c>
      <c r="G8819">
        <v>9.84</v>
      </c>
      <c r="H8819">
        <v>3</v>
      </c>
      <c r="I8819">
        <v>0</v>
      </c>
      <c r="J8819">
        <v>2.8536000000000001</v>
      </c>
      <c r="K8819" t="str">
        <f>INDEX(product!B:B,MATCH('TABELA TOTAL'!$F9292,product!A:A,0))</f>
        <v>Office Supplies</v>
      </c>
      <c r="L8819" t="str">
        <f>INDEX(product!C:C,MATCH(F8819,product!A:A,))</f>
        <v>Art</v>
      </c>
      <c r="M8819" t="str">
        <f>INDEX(product!D:D,MATCH(F8819,product!A:A,))</f>
        <v>Newell 351</v>
      </c>
    </row>
    <row r="8820" spans="1:13" x14ac:dyDescent="0.25">
      <c r="A8820" s="1" t="s">
        <v>7304</v>
      </c>
      <c r="B8820" s="2">
        <v>41905</v>
      </c>
      <c r="C8820" s="2">
        <v>41907</v>
      </c>
      <c r="D8820" s="1" t="s">
        <v>79</v>
      </c>
      <c r="E8820" s="1" t="s">
        <v>3247</v>
      </c>
      <c r="F8820" s="1" t="s">
        <v>2243</v>
      </c>
      <c r="G8820">
        <v>34.5</v>
      </c>
      <c r="H8820">
        <v>3</v>
      </c>
      <c r="I8820">
        <v>0</v>
      </c>
      <c r="J8820">
        <v>15.525</v>
      </c>
      <c r="K8820" t="str">
        <f>INDEX(product!B:B,MATCH('TABELA TOTAL'!$F9293,product!A:A,0))</f>
        <v>Furniture</v>
      </c>
      <c r="L8820" t="str">
        <f>INDEX(product!C:C,MATCH(F8820,product!A:A,))</f>
        <v>Binders</v>
      </c>
      <c r="M8820" t="str">
        <f>INDEX(product!D:D,MATCH(F8820,product!A:A,))</f>
        <v>Ibico Covers for Plastic or Wire Binding Elements</v>
      </c>
    </row>
    <row r="8821" spans="1:13" x14ac:dyDescent="0.25">
      <c r="A8821" s="1" t="s">
        <v>1574</v>
      </c>
      <c r="B8821" s="2">
        <v>41904</v>
      </c>
      <c r="C8821" s="2">
        <v>41906</v>
      </c>
      <c r="D8821" s="1" t="s">
        <v>11</v>
      </c>
      <c r="E8821" s="1" t="s">
        <v>1481</v>
      </c>
      <c r="F8821" s="1" t="s">
        <v>1575</v>
      </c>
      <c r="G8821">
        <v>4.6079999999999997</v>
      </c>
      <c r="H8821">
        <v>2</v>
      </c>
      <c r="I8821">
        <v>0.2</v>
      </c>
      <c r="J8821">
        <v>1.6704000000000001</v>
      </c>
      <c r="K8821" t="str">
        <f>INDEX(product!B:B,MATCH('TABELA TOTAL'!$F965,product!A:A,0))</f>
        <v>Technology</v>
      </c>
      <c r="L8821" t="str">
        <f>INDEX(product!C:C,MATCH(F8821,product!A:A,))</f>
        <v>Labels</v>
      </c>
      <c r="M8821" t="str">
        <f>INDEX(product!D:D,MATCH(F8821,product!A:A,))</f>
        <v>Avery File Folder Labels</v>
      </c>
    </row>
    <row r="8822" spans="1:13" x14ac:dyDescent="0.25">
      <c r="A8822" s="1" t="s">
        <v>5397</v>
      </c>
      <c r="B8822" s="2">
        <v>41904</v>
      </c>
      <c r="C8822" s="2">
        <v>41909</v>
      </c>
      <c r="D8822" s="1" t="s">
        <v>19</v>
      </c>
      <c r="E8822" s="1" t="s">
        <v>2339</v>
      </c>
      <c r="F8822" s="1" t="s">
        <v>2032</v>
      </c>
      <c r="G8822">
        <v>331.536</v>
      </c>
      <c r="H8822">
        <v>3</v>
      </c>
      <c r="I8822">
        <v>0.2</v>
      </c>
      <c r="J8822">
        <v>-82.884</v>
      </c>
      <c r="K8822" t="str">
        <f>INDEX(product!B:B,MATCH('TABELA TOTAL'!$F5726,product!A:A,0))</f>
        <v>Office Supplies</v>
      </c>
      <c r="L8822" t="str">
        <f>INDEX(product!C:C,MATCH(F8822,product!A:A,))</f>
        <v>Storage</v>
      </c>
      <c r="M8822" t="str">
        <f>INDEX(product!D:D,MATCH(F8822,product!A:A,))</f>
        <v>SAFCO Commercial Wire Shelving, Black</v>
      </c>
    </row>
    <row r="8823" spans="1:13" x14ac:dyDescent="0.25">
      <c r="A8823" s="1" t="s">
        <v>6713</v>
      </c>
      <c r="B8823" s="2">
        <v>41904</v>
      </c>
      <c r="C8823" s="2">
        <v>41910</v>
      </c>
      <c r="D8823" s="1" t="s">
        <v>19</v>
      </c>
      <c r="E8823" s="1" t="s">
        <v>1514</v>
      </c>
      <c r="F8823" s="1" t="s">
        <v>601</v>
      </c>
      <c r="G8823">
        <v>169.45</v>
      </c>
      <c r="H8823">
        <v>5</v>
      </c>
      <c r="I8823">
        <v>0</v>
      </c>
      <c r="J8823">
        <v>42.362499999999997</v>
      </c>
      <c r="K8823" t="str">
        <f>INDEX(product!B:B,MATCH('TABELA TOTAL'!$F8234,product!A:A,0))</f>
        <v>Office Supplies</v>
      </c>
      <c r="L8823" t="str">
        <f>INDEX(product!C:C,MATCH(F8823,product!A:A,))</f>
        <v>Storage</v>
      </c>
      <c r="M8823" t="str">
        <f>INDEX(product!D:D,MATCH(F8823,product!A:A,))</f>
        <v>File Shuttle II and Handi-File, Black</v>
      </c>
    </row>
    <row r="8824" spans="1:13" x14ac:dyDescent="0.25">
      <c r="A8824" s="1" t="s">
        <v>6713</v>
      </c>
      <c r="B8824" s="2">
        <v>41904</v>
      </c>
      <c r="C8824" s="2">
        <v>41910</v>
      </c>
      <c r="D8824" s="1" t="s">
        <v>19</v>
      </c>
      <c r="E8824" s="1" t="s">
        <v>1514</v>
      </c>
      <c r="F8824" s="1" t="s">
        <v>3823</v>
      </c>
      <c r="G8824">
        <v>40.68</v>
      </c>
      <c r="H8824">
        <v>2</v>
      </c>
      <c r="I8824">
        <v>0</v>
      </c>
      <c r="J8824">
        <v>0.40679999999999999</v>
      </c>
      <c r="K8824" t="str">
        <f>INDEX(product!B:B,MATCH('TABELA TOTAL'!$F8235,product!A:A,0))</f>
        <v>Office Supplies</v>
      </c>
      <c r="L8824" t="str">
        <f>INDEX(product!C:C,MATCH(F8824,product!A:A,))</f>
        <v>Storage</v>
      </c>
      <c r="M8824" t="str">
        <f>INDEX(product!D:D,MATCH(F8824,product!A:A,))</f>
        <v>Tennsco Commercial Shelving</v>
      </c>
    </row>
    <row r="8825" spans="1:13" x14ac:dyDescent="0.25">
      <c r="A8825" s="1" t="s">
        <v>7510</v>
      </c>
      <c r="B8825" s="2">
        <v>41904</v>
      </c>
      <c r="C8825" s="2">
        <v>41911</v>
      </c>
      <c r="D8825" s="1" t="s">
        <v>19</v>
      </c>
      <c r="E8825" s="1" t="s">
        <v>2665</v>
      </c>
      <c r="F8825" s="1" t="s">
        <v>3405</v>
      </c>
      <c r="G8825">
        <v>97.44</v>
      </c>
      <c r="H8825">
        <v>3</v>
      </c>
      <c r="I8825">
        <v>0</v>
      </c>
      <c r="J8825">
        <v>35.078400000000002</v>
      </c>
      <c r="K8825" t="str">
        <f>INDEX(product!B:B,MATCH('TABELA TOTAL'!$F9657,product!A:A,0))</f>
        <v>Furniture</v>
      </c>
      <c r="L8825" t="str">
        <f>INDEX(product!C:C,MATCH(F8825,product!A:A,))</f>
        <v>Furnishings</v>
      </c>
      <c r="M8825" t="str">
        <f>INDEX(product!D:D,MATCH(F8825,product!A:A,))</f>
        <v>Computer Room Manger, 14"</v>
      </c>
    </row>
    <row r="8826" spans="1:13" x14ac:dyDescent="0.25">
      <c r="A8826" s="1" t="s">
        <v>7510</v>
      </c>
      <c r="B8826" s="2">
        <v>41904</v>
      </c>
      <c r="C8826" s="2">
        <v>41911</v>
      </c>
      <c r="D8826" s="1" t="s">
        <v>19</v>
      </c>
      <c r="E8826" s="1" t="s">
        <v>2665</v>
      </c>
      <c r="F8826" s="1" t="s">
        <v>1214</v>
      </c>
      <c r="G8826">
        <v>3.984</v>
      </c>
      <c r="H8826">
        <v>1</v>
      </c>
      <c r="I8826">
        <v>0.2</v>
      </c>
      <c r="J8826">
        <v>1.3944000000000001</v>
      </c>
      <c r="K8826" t="str">
        <f>INDEX(product!B:B,MATCH('TABELA TOTAL'!$F9658,product!A:A,0))</f>
        <v>Office Supplies</v>
      </c>
      <c r="L8826" t="str">
        <f>INDEX(product!C:C,MATCH(F8826,product!A:A,))</f>
        <v>Binders</v>
      </c>
      <c r="M8826" t="str">
        <f>INDEX(product!D:D,MATCH(F8826,product!A:A,))</f>
        <v>Cardinal Holdit Business Card Pockets</v>
      </c>
    </row>
    <row r="8827" spans="1:13" x14ac:dyDescent="0.25">
      <c r="A8827" s="1" t="s">
        <v>7510</v>
      </c>
      <c r="B8827" s="2">
        <v>41904</v>
      </c>
      <c r="C8827" s="2">
        <v>41911</v>
      </c>
      <c r="D8827" s="1" t="s">
        <v>19</v>
      </c>
      <c r="E8827" s="1" t="s">
        <v>2665</v>
      </c>
      <c r="F8827" s="1" t="s">
        <v>5144</v>
      </c>
      <c r="G8827">
        <v>13.04</v>
      </c>
      <c r="H8827">
        <v>4</v>
      </c>
      <c r="I8827">
        <v>0</v>
      </c>
      <c r="J8827">
        <v>5.7375999999999996</v>
      </c>
      <c r="K8827" t="str">
        <f>INDEX(product!B:B,MATCH('TABELA TOTAL'!$F9659,product!A:A,0))</f>
        <v>Furniture</v>
      </c>
      <c r="L8827" t="str">
        <f>INDEX(product!C:C,MATCH(F8827,product!A:A,))</f>
        <v>Art</v>
      </c>
      <c r="M8827" t="str">
        <f>INDEX(product!D:D,MATCH(F8827,product!A:A,))</f>
        <v>Avery Hi-Liter GlideStik Fluorescent Highlighter, Yellow Ink</v>
      </c>
    </row>
    <row r="8828" spans="1:13" x14ac:dyDescent="0.25">
      <c r="A8828" s="1" t="s">
        <v>7510</v>
      </c>
      <c r="B8828" s="2">
        <v>41904</v>
      </c>
      <c r="C8828" s="2">
        <v>41911</v>
      </c>
      <c r="D8828" s="1" t="s">
        <v>19</v>
      </c>
      <c r="E8828" s="1" t="s">
        <v>2665</v>
      </c>
      <c r="F8828" s="1" t="s">
        <v>4165</v>
      </c>
      <c r="G8828">
        <v>579.52800000000002</v>
      </c>
      <c r="H8828">
        <v>4</v>
      </c>
      <c r="I8828">
        <v>0.1</v>
      </c>
      <c r="J8828">
        <v>83.709599999999995</v>
      </c>
      <c r="K8828" t="str">
        <f>INDEX(product!B:B,MATCH('TABELA TOTAL'!$F9660,product!A:A,0))</f>
        <v>Technology</v>
      </c>
      <c r="L8828" t="str">
        <f>INDEX(product!C:C,MATCH(F8828,product!A:A,))</f>
        <v>Chairs</v>
      </c>
      <c r="M8828" t="str">
        <f>INDEX(product!D:D,MATCH(F8828,product!A:A,))</f>
        <v>Office Star - Mid Back Dual function Ergonomic High Back Chair with 2-Way Adjustable Arms</v>
      </c>
    </row>
    <row r="8829" spans="1:13" x14ac:dyDescent="0.25">
      <c r="A8829" s="1" t="s">
        <v>700</v>
      </c>
      <c r="B8829" s="2">
        <v>41903</v>
      </c>
      <c r="C8829" s="2">
        <v>41905</v>
      </c>
      <c r="D8829" s="1" t="s">
        <v>11</v>
      </c>
      <c r="E8829" s="1" t="s">
        <v>701</v>
      </c>
      <c r="F8829" s="1" t="s">
        <v>702</v>
      </c>
      <c r="G8829">
        <v>246.38399999999999</v>
      </c>
      <c r="H8829">
        <v>2</v>
      </c>
      <c r="I8829">
        <v>0.2</v>
      </c>
      <c r="J8829">
        <v>27.7182</v>
      </c>
      <c r="K8829" t="str">
        <f>INDEX(product!B:B,MATCH('TABELA TOTAL'!$F393,product!A:A,0))</f>
        <v>Furniture</v>
      </c>
      <c r="L8829" t="str">
        <f>INDEX(product!C:C,MATCH(F8829,product!A:A,))</f>
        <v>Phones</v>
      </c>
      <c r="M8829" t="str">
        <f>INDEX(product!D:D,MATCH(F8829,product!A:A,))</f>
        <v>Nortel Meridian M3904 Professional Digital phone</v>
      </c>
    </row>
    <row r="8830" spans="1:13" x14ac:dyDescent="0.25">
      <c r="A8830" s="1" t="s">
        <v>700</v>
      </c>
      <c r="B8830" s="2">
        <v>41903</v>
      </c>
      <c r="C8830" s="2">
        <v>41905</v>
      </c>
      <c r="D8830" s="1" t="s">
        <v>11</v>
      </c>
      <c r="E8830" s="1" t="s">
        <v>701</v>
      </c>
      <c r="F8830" s="1" t="s">
        <v>703</v>
      </c>
      <c r="G8830">
        <v>1799.97</v>
      </c>
      <c r="H8830">
        <v>3</v>
      </c>
      <c r="I8830">
        <v>0</v>
      </c>
      <c r="J8830">
        <v>701.98829999999998</v>
      </c>
      <c r="K8830" t="str">
        <f>INDEX(product!B:B,MATCH('TABELA TOTAL'!$F394,product!A:A,0))</f>
        <v>Furniture</v>
      </c>
      <c r="L8830" t="str">
        <f>INDEX(product!C:C,MATCH(F8830,product!A:A,))</f>
        <v>Copiers</v>
      </c>
      <c r="M8830" t="str">
        <f>INDEX(product!D:D,MATCH(F8830,product!A:A,))</f>
        <v>Canon PC1080F Personal Copier</v>
      </c>
    </row>
    <row r="8831" spans="1:13" x14ac:dyDescent="0.25">
      <c r="A8831" s="1" t="s">
        <v>3484</v>
      </c>
      <c r="B8831" s="2">
        <v>41903</v>
      </c>
      <c r="C8831" s="2">
        <v>41904</v>
      </c>
      <c r="D8831" s="1" t="s">
        <v>79</v>
      </c>
      <c r="E8831" s="1" t="s">
        <v>1390</v>
      </c>
      <c r="F8831" s="1" t="s">
        <v>203</v>
      </c>
      <c r="G8831">
        <v>25.96</v>
      </c>
      <c r="H8831">
        <v>2</v>
      </c>
      <c r="I8831">
        <v>0</v>
      </c>
      <c r="J8831">
        <v>7.5284000000000004</v>
      </c>
      <c r="K8831" t="str">
        <f>INDEX(product!B:B,MATCH('TABELA TOTAL'!$F2792,product!A:A,0))</f>
        <v>Technology</v>
      </c>
      <c r="L8831" t="str">
        <f>INDEX(product!C:C,MATCH(F8831,product!A:A,))</f>
        <v>Appliances</v>
      </c>
      <c r="M8831" t="str">
        <f>INDEX(product!D:D,MATCH(F8831,product!A:A,))</f>
        <v>Fellowes Basic Home/Office Series Surge Protectors</v>
      </c>
    </row>
    <row r="8832" spans="1:13" x14ac:dyDescent="0.25">
      <c r="A8832" s="1" t="s">
        <v>3484</v>
      </c>
      <c r="B8832" s="2">
        <v>41903</v>
      </c>
      <c r="C8832" s="2">
        <v>41904</v>
      </c>
      <c r="D8832" s="1" t="s">
        <v>79</v>
      </c>
      <c r="E8832" s="1" t="s">
        <v>1390</v>
      </c>
      <c r="F8832" s="1" t="s">
        <v>2736</v>
      </c>
      <c r="G8832">
        <v>36.270000000000003</v>
      </c>
      <c r="H8832">
        <v>3</v>
      </c>
      <c r="I8832">
        <v>0</v>
      </c>
      <c r="J8832">
        <v>10.881</v>
      </c>
      <c r="K8832" t="str">
        <f>INDEX(product!B:B,MATCH('TABELA TOTAL'!$F2793,product!A:A,0))</f>
        <v>Office Supplies</v>
      </c>
      <c r="L8832" t="str">
        <f>INDEX(product!C:C,MATCH(F8832,product!A:A,))</f>
        <v>Appliances</v>
      </c>
      <c r="M8832" t="str">
        <f>INDEX(product!D:D,MATCH(F8832,product!A:A,))</f>
        <v>Acco 6 Outlet Guardian Standard Surge Suppressor</v>
      </c>
    </row>
    <row r="8833" spans="1:13" x14ac:dyDescent="0.25">
      <c r="A8833" s="1" t="s">
        <v>3484</v>
      </c>
      <c r="B8833" s="2">
        <v>41903</v>
      </c>
      <c r="C8833" s="2">
        <v>41904</v>
      </c>
      <c r="D8833" s="1" t="s">
        <v>79</v>
      </c>
      <c r="E8833" s="1" t="s">
        <v>1390</v>
      </c>
      <c r="F8833" s="1" t="s">
        <v>1741</v>
      </c>
      <c r="G8833">
        <v>6.48</v>
      </c>
      <c r="H8833">
        <v>1</v>
      </c>
      <c r="I8833">
        <v>0</v>
      </c>
      <c r="J8833">
        <v>3.1103999999999998</v>
      </c>
      <c r="K8833" t="str">
        <f>INDEX(product!B:B,MATCH('TABELA TOTAL'!$F2794,product!A:A,0))</f>
        <v>Office Supplies</v>
      </c>
      <c r="L8833" t="str">
        <f>INDEX(product!C:C,MATCH(F8833,product!A:A,))</f>
        <v>Paper</v>
      </c>
      <c r="M8833" t="str">
        <f>INDEX(product!D:D,MATCH(F8833,product!A:A,))</f>
        <v>Xerox 224</v>
      </c>
    </row>
    <row r="8834" spans="1:13" x14ac:dyDescent="0.25">
      <c r="A8834" s="1" t="s">
        <v>3773</v>
      </c>
      <c r="B8834" s="2">
        <v>41903</v>
      </c>
      <c r="C8834" s="2">
        <v>41907</v>
      </c>
      <c r="D8834" s="1" t="s">
        <v>19</v>
      </c>
      <c r="E8834" s="1" t="s">
        <v>2450</v>
      </c>
      <c r="F8834" s="1" t="s">
        <v>1784</v>
      </c>
      <c r="G8834">
        <v>15.56</v>
      </c>
      <c r="H8834">
        <v>2</v>
      </c>
      <c r="I8834">
        <v>0</v>
      </c>
      <c r="J8834">
        <v>7.3132000000000001</v>
      </c>
      <c r="K8834" t="str">
        <f>INDEX(product!B:B,MATCH('TABELA TOTAL'!$F3163,product!A:A,0))</f>
        <v>Office Supplies</v>
      </c>
      <c r="L8834" t="str">
        <f>INDEX(product!C:C,MATCH(F8834,product!A:A,))</f>
        <v>Envelopes</v>
      </c>
      <c r="M8834" t="str">
        <f>INDEX(product!D:D,MATCH(F8834,product!A:A,))</f>
        <v>Staple envelope</v>
      </c>
    </row>
    <row r="8835" spans="1:13" x14ac:dyDescent="0.25">
      <c r="A8835" s="1" t="s">
        <v>3773</v>
      </c>
      <c r="B8835" s="2">
        <v>41903</v>
      </c>
      <c r="C8835" s="2">
        <v>41907</v>
      </c>
      <c r="D8835" s="1" t="s">
        <v>19</v>
      </c>
      <c r="E8835" s="1" t="s">
        <v>2450</v>
      </c>
      <c r="F8835" s="1" t="s">
        <v>3223</v>
      </c>
      <c r="G8835">
        <v>78.349999999999994</v>
      </c>
      <c r="H8835">
        <v>5</v>
      </c>
      <c r="I8835">
        <v>0</v>
      </c>
      <c r="J8835">
        <v>36.8245</v>
      </c>
      <c r="K8835" t="str">
        <f>INDEX(product!B:B,MATCH('TABELA TOTAL'!$F3164,product!A:A,0))</f>
        <v>Furniture</v>
      </c>
      <c r="L8835" t="str">
        <f>INDEX(product!C:C,MATCH(F8835,product!A:A,))</f>
        <v>Envelopes</v>
      </c>
      <c r="M8835" t="str">
        <f>INDEX(product!D:D,MATCH(F8835,product!A:A,))</f>
        <v>#10 White Business Envelopes,4 1/8 x 9 1/2</v>
      </c>
    </row>
    <row r="8836" spans="1:13" x14ac:dyDescent="0.25">
      <c r="A8836" s="1" t="s">
        <v>3773</v>
      </c>
      <c r="B8836" s="2">
        <v>41903</v>
      </c>
      <c r="C8836" s="2">
        <v>41907</v>
      </c>
      <c r="D8836" s="1" t="s">
        <v>19</v>
      </c>
      <c r="E8836" s="1" t="s">
        <v>2450</v>
      </c>
      <c r="F8836" s="1" t="s">
        <v>3774</v>
      </c>
      <c r="G8836">
        <v>59.52</v>
      </c>
      <c r="H8836">
        <v>3</v>
      </c>
      <c r="I8836">
        <v>0</v>
      </c>
      <c r="J8836">
        <v>15.475199999999999</v>
      </c>
      <c r="K8836" t="str">
        <f>INDEX(product!B:B,MATCH('TABELA TOTAL'!$F3165,product!A:A,0))</f>
        <v>Office Supplies</v>
      </c>
      <c r="L8836" t="str">
        <f>INDEX(product!C:C,MATCH(F8836,product!A:A,))</f>
        <v>Art</v>
      </c>
      <c r="M8836" t="str">
        <f>INDEX(product!D:D,MATCH(F8836,product!A:A,))</f>
        <v>Newell 34</v>
      </c>
    </row>
    <row r="8837" spans="1:13" x14ac:dyDescent="0.25">
      <c r="A8837" s="1" t="s">
        <v>3773</v>
      </c>
      <c r="B8837" s="2">
        <v>41903</v>
      </c>
      <c r="C8837" s="2">
        <v>41907</v>
      </c>
      <c r="D8837" s="1" t="s">
        <v>19</v>
      </c>
      <c r="E8837" s="1" t="s">
        <v>2450</v>
      </c>
      <c r="F8837" s="1" t="s">
        <v>3578</v>
      </c>
      <c r="G8837">
        <v>38.520000000000003</v>
      </c>
      <c r="H8837">
        <v>9</v>
      </c>
      <c r="I8837">
        <v>0</v>
      </c>
      <c r="J8837">
        <v>17.334</v>
      </c>
      <c r="K8837" t="str">
        <f>INDEX(product!B:B,MATCH('TABELA TOTAL'!$F3166,product!A:A,0))</f>
        <v>Office Supplies</v>
      </c>
      <c r="L8837" t="str">
        <f>INDEX(product!C:C,MATCH(F8837,product!A:A,))</f>
        <v>Paper</v>
      </c>
      <c r="M8837" t="str">
        <f>INDEX(product!D:D,MATCH(F8837,product!A:A,))</f>
        <v>Xerox 1971</v>
      </c>
    </row>
    <row r="8838" spans="1:13" x14ac:dyDescent="0.25">
      <c r="A8838" s="1" t="s">
        <v>3773</v>
      </c>
      <c r="B8838" s="2">
        <v>41903</v>
      </c>
      <c r="C8838" s="2">
        <v>41907</v>
      </c>
      <c r="D8838" s="1" t="s">
        <v>19</v>
      </c>
      <c r="E8838" s="1" t="s">
        <v>2450</v>
      </c>
      <c r="F8838" s="1" t="s">
        <v>3775</v>
      </c>
      <c r="G8838">
        <v>239.98400000000001</v>
      </c>
      <c r="H8838">
        <v>2</v>
      </c>
      <c r="I8838">
        <v>0.2</v>
      </c>
      <c r="J8838">
        <v>23.9984</v>
      </c>
      <c r="K8838" t="str">
        <f>INDEX(product!B:B,MATCH('TABELA TOTAL'!$F3167,product!A:A,0))</f>
        <v>Office Supplies</v>
      </c>
      <c r="L8838" t="str">
        <f>INDEX(product!C:C,MATCH(F8838,product!A:A,))</f>
        <v>Phones</v>
      </c>
      <c r="M8838" t="str">
        <f>INDEX(product!D:D,MATCH(F8838,product!A:A,))</f>
        <v>Polycom CX300 Desktop Phone USB VoIP phone</v>
      </c>
    </row>
    <row r="8839" spans="1:13" x14ac:dyDescent="0.25">
      <c r="A8839" s="1" t="s">
        <v>3773</v>
      </c>
      <c r="B8839" s="2">
        <v>41903</v>
      </c>
      <c r="C8839" s="2">
        <v>41907</v>
      </c>
      <c r="D8839" s="1" t="s">
        <v>19</v>
      </c>
      <c r="E8839" s="1" t="s">
        <v>2450</v>
      </c>
      <c r="F8839" s="1" t="s">
        <v>3388</v>
      </c>
      <c r="G8839">
        <v>19.350000000000001</v>
      </c>
      <c r="H8839">
        <v>3</v>
      </c>
      <c r="I8839">
        <v>0</v>
      </c>
      <c r="J8839">
        <v>9.4815000000000005</v>
      </c>
      <c r="K8839" t="str">
        <f>INDEX(product!B:B,MATCH('TABELA TOTAL'!$F3168,product!A:A,0))</f>
        <v>Furniture</v>
      </c>
      <c r="L8839" t="str">
        <f>INDEX(product!C:C,MATCH(F8839,product!A:A,))</f>
        <v>Paper</v>
      </c>
      <c r="M8839" t="str">
        <f>INDEX(product!D:D,MATCH(F8839,product!A:A,))</f>
        <v>Wirebound Four 2-3/4 x 5 Forms per Page, 400 Sets per Book</v>
      </c>
    </row>
    <row r="8840" spans="1:13" x14ac:dyDescent="0.25">
      <c r="A8840" s="1" t="s">
        <v>4492</v>
      </c>
      <c r="B8840" s="2">
        <v>41903</v>
      </c>
      <c r="C8840" s="2">
        <v>41906</v>
      </c>
      <c r="D8840" s="1" t="s">
        <v>79</v>
      </c>
      <c r="E8840" s="1" t="s">
        <v>76</v>
      </c>
      <c r="F8840" s="1" t="s">
        <v>427</v>
      </c>
      <c r="G8840">
        <v>11.352</v>
      </c>
      <c r="H8840">
        <v>3</v>
      </c>
      <c r="I8840">
        <v>0.2</v>
      </c>
      <c r="J8840">
        <v>4.1151</v>
      </c>
      <c r="K8840" t="str">
        <f>INDEX(product!B:B,MATCH('TABELA TOTAL'!$F4236,product!A:A,0))</f>
        <v>Office Supplies</v>
      </c>
      <c r="L8840" t="str">
        <f>INDEX(product!C:C,MATCH(F8840,product!A:A,))</f>
        <v>Paper</v>
      </c>
      <c r="M8840" t="str">
        <f>INDEX(product!D:D,MATCH(F8840,product!A:A,))</f>
        <v>While You Were Out Pads, 50 per Pad, 4 x 5 1/4, Green Cycle</v>
      </c>
    </row>
    <row r="8841" spans="1:13" x14ac:dyDescent="0.25">
      <c r="A8841" s="1" t="s">
        <v>4492</v>
      </c>
      <c r="B8841" s="2">
        <v>41903</v>
      </c>
      <c r="C8841" s="2">
        <v>41906</v>
      </c>
      <c r="D8841" s="1" t="s">
        <v>79</v>
      </c>
      <c r="E8841" s="1" t="s">
        <v>76</v>
      </c>
      <c r="F8841" s="1" t="s">
        <v>1843</v>
      </c>
      <c r="G8841">
        <v>20.808</v>
      </c>
      <c r="H8841">
        <v>9</v>
      </c>
      <c r="I8841">
        <v>0.2</v>
      </c>
      <c r="J8841">
        <v>7.0227000000000004</v>
      </c>
      <c r="K8841" t="str">
        <f>INDEX(product!B:B,MATCH('TABELA TOTAL'!$F4237,product!A:A,0))</f>
        <v>Technology</v>
      </c>
      <c r="L8841" t="str">
        <f>INDEX(product!C:C,MATCH(F8841,product!A:A,))</f>
        <v>Labels</v>
      </c>
      <c r="M8841" t="str">
        <f>INDEX(product!D:D,MATCH(F8841,product!A:A,))</f>
        <v>Staple-on labels</v>
      </c>
    </row>
    <row r="8842" spans="1:13" x14ac:dyDescent="0.25">
      <c r="A8842" s="1" t="s">
        <v>5140</v>
      </c>
      <c r="B8842" s="2">
        <v>41903</v>
      </c>
      <c r="C8842" s="2">
        <v>41905</v>
      </c>
      <c r="D8842" s="1" t="s">
        <v>79</v>
      </c>
      <c r="E8842" s="1" t="s">
        <v>828</v>
      </c>
      <c r="F8842" s="1" t="s">
        <v>3547</v>
      </c>
      <c r="G8842">
        <v>8.5440000000000005</v>
      </c>
      <c r="H8842">
        <v>2</v>
      </c>
      <c r="I8842">
        <v>0.6</v>
      </c>
      <c r="J8842">
        <v>-7.476</v>
      </c>
      <c r="K8842" t="str">
        <f>INDEX(product!B:B,MATCH('TABELA TOTAL'!$F5306,product!A:A,0))</f>
        <v>Office Supplies</v>
      </c>
      <c r="L8842" t="str">
        <f>INDEX(product!C:C,MATCH(F8842,product!A:A,))</f>
        <v>Furnishings</v>
      </c>
      <c r="M8842" t="str">
        <f>INDEX(product!D:D,MATCH(F8842,product!A:A,))</f>
        <v>Dana Swing-Arm Lamps</v>
      </c>
    </row>
    <row r="8843" spans="1:13" x14ac:dyDescent="0.25">
      <c r="A8843" s="1" t="s">
        <v>6135</v>
      </c>
      <c r="B8843" s="2">
        <v>41903</v>
      </c>
      <c r="C8843" s="2">
        <v>41906</v>
      </c>
      <c r="D8843" s="1" t="s">
        <v>79</v>
      </c>
      <c r="E8843" s="1" t="s">
        <v>1870</v>
      </c>
      <c r="F8843" s="1" t="s">
        <v>699</v>
      </c>
      <c r="G8843">
        <v>6.57</v>
      </c>
      <c r="H8843">
        <v>3</v>
      </c>
      <c r="I8843">
        <v>0.7</v>
      </c>
      <c r="J8843">
        <v>-5.0369999999999999</v>
      </c>
      <c r="K8843" t="str">
        <f>INDEX(product!B:B,MATCH('TABELA TOTAL'!$F7104,product!A:A,0))</f>
        <v>Office Supplies</v>
      </c>
      <c r="L8843" t="str">
        <f>INDEX(product!C:C,MATCH(F8843,product!A:A,))</f>
        <v>Binders</v>
      </c>
      <c r="M8843" t="str">
        <f>INDEX(product!D:D,MATCH(F8843,product!A:A,))</f>
        <v>Angle-D Binders with Locking Rings, Label Holders</v>
      </c>
    </row>
    <row r="8844" spans="1:13" x14ac:dyDescent="0.25">
      <c r="A8844" s="1" t="s">
        <v>7172</v>
      </c>
      <c r="B8844" s="2">
        <v>41903</v>
      </c>
      <c r="C8844" s="2">
        <v>41907</v>
      </c>
      <c r="D8844" s="1" t="s">
        <v>19</v>
      </c>
      <c r="E8844" s="1" t="s">
        <v>1607</v>
      </c>
      <c r="F8844" s="1" t="s">
        <v>1380</v>
      </c>
      <c r="G8844">
        <v>66.03</v>
      </c>
      <c r="H8844">
        <v>3</v>
      </c>
      <c r="I8844">
        <v>0</v>
      </c>
      <c r="J8844">
        <v>17.1678</v>
      </c>
      <c r="K8844" t="str">
        <f>INDEX(product!B:B,MATCH('TABELA TOTAL'!$F9051,product!A:A,0))</f>
        <v>Furniture</v>
      </c>
      <c r="L8844" t="str">
        <f>INDEX(product!C:C,MATCH(F8844,product!A:A,))</f>
        <v>Art</v>
      </c>
      <c r="M8844" t="str">
        <f>INDEX(product!D:D,MATCH(F8844,product!A:A,))</f>
        <v>Boston 16801 Nautilus Battery Pencil Sharpener</v>
      </c>
    </row>
    <row r="8845" spans="1:13" x14ac:dyDescent="0.25">
      <c r="A8845" s="1" t="s">
        <v>253</v>
      </c>
      <c r="B8845" s="2">
        <v>41902</v>
      </c>
      <c r="C8845" s="2">
        <v>41907</v>
      </c>
      <c r="D8845" s="1" t="s">
        <v>19</v>
      </c>
      <c r="E8845" s="1" t="s">
        <v>254</v>
      </c>
      <c r="F8845" s="1" t="s">
        <v>255</v>
      </c>
      <c r="G8845">
        <v>617.70000000000005</v>
      </c>
      <c r="H8845">
        <v>6</v>
      </c>
      <c r="I8845">
        <v>0.5</v>
      </c>
      <c r="J8845">
        <v>-407.68200000000002</v>
      </c>
      <c r="K8845" t="str">
        <f>INDEX(product!B:B,MATCH('TABELA TOTAL'!$F127,product!A:A,0))</f>
        <v>Office Supplies</v>
      </c>
      <c r="L8845" t="str">
        <f>INDEX(product!C:C,MATCH(F8845,product!A:A,))</f>
        <v>Tables</v>
      </c>
      <c r="M8845" t="str">
        <f>INDEX(product!D:D,MATCH(F8845,product!A:A,))</f>
        <v>Bevis 44 x 96 Conference Tables</v>
      </c>
    </row>
    <row r="8846" spans="1:13" x14ac:dyDescent="0.25">
      <c r="A8846" s="1" t="s">
        <v>1323</v>
      </c>
      <c r="B8846" s="2">
        <v>41902</v>
      </c>
      <c r="C8846" s="2">
        <v>41908</v>
      </c>
      <c r="D8846" s="1" t="s">
        <v>19</v>
      </c>
      <c r="E8846" s="1" t="s">
        <v>1324</v>
      </c>
      <c r="F8846" s="1" t="s">
        <v>1325</v>
      </c>
      <c r="G8846">
        <v>9.9600000000000009</v>
      </c>
      <c r="H8846">
        <v>2</v>
      </c>
      <c r="I8846">
        <v>0</v>
      </c>
      <c r="J8846">
        <v>4.5815999999999999</v>
      </c>
      <c r="K8846" t="str">
        <f>INDEX(product!B:B,MATCH('TABELA TOTAL'!$F795,product!A:A,0))</f>
        <v>Technology</v>
      </c>
      <c r="L8846" t="str">
        <f>INDEX(product!C:C,MATCH(F8846,product!A:A,))</f>
        <v>Labels</v>
      </c>
      <c r="M8846" t="str">
        <f>INDEX(product!D:D,MATCH(F8846,product!A:A,))</f>
        <v>Avery 499</v>
      </c>
    </row>
    <row r="8847" spans="1:13" x14ac:dyDescent="0.25">
      <c r="A8847" s="1" t="s">
        <v>1323</v>
      </c>
      <c r="B8847" s="2">
        <v>41902</v>
      </c>
      <c r="C8847" s="2">
        <v>41908</v>
      </c>
      <c r="D8847" s="1" t="s">
        <v>19</v>
      </c>
      <c r="E8847" s="1" t="s">
        <v>1324</v>
      </c>
      <c r="F8847" s="1" t="s">
        <v>732</v>
      </c>
      <c r="G8847">
        <v>21.72</v>
      </c>
      <c r="H8847">
        <v>4</v>
      </c>
      <c r="I8847">
        <v>0</v>
      </c>
      <c r="J8847">
        <v>10.642799999999999</v>
      </c>
      <c r="K8847" t="str">
        <f>INDEX(product!B:B,MATCH('TABELA TOTAL'!$F796,product!A:A,0))</f>
        <v>Technology</v>
      </c>
      <c r="L8847" t="str">
        <f>INDEX(product!C:C,MATCH(F8847,product!A:A,))</f>
        <v>Paper</v>
      </c>
      <c r="M8847" t="str">
        <f>INDEX(product!D:D,MATCH(F8847,product!A:A,))</f>
        <v>Wirebound Message Book, 4 per Page</v>
      </c>
    </row>
    <row r="8848" spans="1:13" x14ac:dyDescent="0.25">
      <c r="A8848" s="1" t="s">
        <v>2958</v>
      </c>
      <c r="B8848" s="2">
        <v>41902</v>
      </c>
      <c r="C8848" s="2">
        <v>41907</v>
      </c>
      <c r="D8848" s="1" t="s">
        <v>19</v>
      </c>
      <c r="E8848" s="1" t="s">
        <v>2959</v>
      </c>
      <c r="F8848" s="1" t="s">
        <v>2960</v>
      </c>
      <c r="G8848">
        <v>2.8159999999999998</v>
      </c>
      <c r="H8848">
        <v>2</v>
      </c>
      <c r="I8848">
        <v>0.2</v>
      </c>
      <c r="J8848">
        <v>0.98560000000000003</v>
      </c>
      <c r="K8848" t="str">
        <f>INDEX(product!B:B,MATCH('TABELA TOTAL'!$F2219,product!A:A,0))</f>
        <v>Office Supplies</v>
      </c>
      <c r="L8848" t="str">
        <f>INDEX(product!C:C,MATCH(F8848,product!A:A,))</f>
        <v>Art</v>
      </c>
      <c r="M8848" t="str">
        <f>INDEX(product!D:D,MATCH(F8848,product!A:A,))</f>
        <v>Nontoxic Chalk</v>
      </c>
    </row>
    <row r="8849" spans="1:13" x14ac:dyDescent="0.25">
      <c r="A8849" s="1" t="s">
        <v>4500</v>
      </c>
      <c r="B8849" s="2">
        <v>41902</v>
      </c>
      <c r="C8849" s="2">
        <v>41908</v>
      </c>
      <c r="D8849" s="1" t="s">
        <v>19</v>
      </c>
      <c r="E8849" s="1" t="s">
        <v>3615</v>
      </c>
      <c r="F8849" s="1" t="s">
        <v>4501</v>
      </c>
      <c r="G8849">
        <v>43.92</v>
      </c>
      <c r="H8849">
        <v>4</v>
      </c>
      <c r="I8849">
        <v>0</v>
      </c>
      <c r="J8849">
        <v>11.8584</v>
      </c>
      <c r="K8849" t="str">
        <f>INDEX(product!B:B,MATCH('TABELA TOTAL'!$F4242,product!A:A,0))</f>
        <v>Technology</v>
      </c>
      <c r="L8849" t="str">
        <f>INDEX(product!C:C,MATCH(F8849,product!A:A,))</f>
        <v>Appliances</v>
      </c>
      <c r="M8849" t="str">
        <f>INDEX(product!D:D,MATCH(F8849,product!A:A,))</f>
        <v>Staple holder</v>
      </c>
    </row>
    <row r="8850" spans="1:13" x14ac:dyDescent="0.25">
      <c r="A8850" s="1" t="s">
        <v>4500</v>
      </c>
      <c r="B8850" s="2">
        <v>41902</v>
      </c>
      <c r="C8850" s="2">
        <v>41908</v>
      </c>
      <c r="D8850" s="1" t="s">
        <v>19</v>
      </c>
      <c r="E8850" s="1" t="s">
        <v>3615</v>
      </c>
      <c r="F8850" s="1" t="s">
        <v>1396</v>
      </c>
      <c r="G8850">
        <v>20.231999999999999</v>
      </c>
      <c r="H8850">
        <v>3</v>
      </c>
      <c r="I8850">
        <v>0.2</v>
      </c>
      <c r="J8850">
        <v>6.5754000000000001</v>
      </c>
      <c r="K8850" t="str">
        <f>INDEX(product!B:B,MATCH('TABELA TOTAL'!$F4243,product!A:A,0))</f>
        <v>Technology</v>
      </c>
      <c r="L8850" t="str">
        <f>INDEX(product!C:C,MATCH(F8850,product!A:A,))</f>
        <v>Binders</v>
      </c>
      <c r="M8850" t="str">
        <f>INDEX(product!D:D,MATCH(F8850,product!A:A,))</f>
        <v>Ibico Plastic and Wire Spiral Binding Combs</v>
      </c>
    </row>
    <row r="8851" spans="1:13" x14ac:dyDescent="0.25">
      <c r="A8851" s="1" t="s">
        <v>5094</v>
      </c>
      <c r="B8851" s="2">
        <v>41902</v>
      </c>
      <c r="C8851" s="2">
        <v>41906</v>
      </c>
      <c r="D8851" s="1" t="s">
        <v>19</v>
      </c>
      <c r="E8851" s="1" t="s">
        <v>165</v>
      </c>
      <c r="F8851" s="1" t="s">
        <v>1830</v>
      </c>
      <c r="G8851">
        <v>164.22</v>
      </c>
      <c r="H8851">
        <v>3</v>
      </c>
      <c r="I8851">
        <v>0</v>
      </c>
      <c r="J8851">
        <v>50.908200000000001</v>
      </c>
      <c r="K8851" t="str">
        <f>INDEX(product!B:B,MATCH('TABELA TOTAL'!$F5238,product!A:A,0))</f>
        <v>Technology</v>
      </c>
      <c r="L8851" t="str">
        <f>INDEX(product!C:C,MATCH(F8851,product!A:A,))</f>
        <v>Furnishings</v>
      </c>
      <c r="M8851" t="str">
        <f>INDEX(product!D:D,MATCH(F8851,product!A:A,))</f>
        <v>C-Line Cubicle Keepers Polyproplyene Holder w/Velcro Back, 8-1/2x11, 25/Bx</v>
      </c>
    </row>
    <row r="8852" spans="1:13" x14ac:dyDescent="0.25">
      <c r="A8852" s="1" t="s">
        <v>5094</v>
      </c>
      <c r="B8852" s="2">
        <v>41902</v>
      </c>
      <c r="C8852" s="2">
        <v>41906</v>
      </c>
      <c r="D8852" s="1" t="s">
        <v>19</v>
      </c>
      <c r="E8852" s="1" t="s">
        <v>165</v>
      </c>
      <c r="F8852" s="1" t="s">
        <v>861</v>
      </c>
      <c r="G8852">
        <v>362.94</v>
      </c>
      <c r="H8852">
        <v>3</v>
      </c>
      <c r="I8852">
        <v>0</v>
      </c>
      <c r="J8852">
        <v>36.293999999999997</v>
      </c>
      <c r="K8852" t="str">
        <f>INDEX(product!B:B,MATCH('TABELA TOTAL'!$F5239,product!A:A,0))</f>
        <v>Office Supplies</v>
      </c>
      <c r="L8852" t="str">
        <f>INDEX(product!C:C,MATCH(F8852,product!A:A,))</f>
        <v>Bookcases</v>
      </c>
      <c r="M8852" t="str">
        <f>INDEX(product!D:D,MATCH(F8852,product!A:A,))</f>
        <v>O'Sullivan Living Dimensions 2-Shelf Bookcases</v>
      </c>
    </row>
    <row r="8853" spans="1:13" x14ac:dyDescent="0.25">
      <c r="A8853" s="1" t="s">
        <v>5094</v>
      </c>
      <c r="B8853" s="2">
        <v>41902</v>
      </c>
      <c r="C8853" s="2">
        <v>41906</v>
      </c>
      <c r="D8853" s="1" t="s">
        <v>19</v>
      </c>
      <c r="E8853" s="1" t="s">
        <v>165</v>
      </c>
      <c r="F8853" s="1" t="s">
        <v>508</v>
      </c>
      <c r="G8853">
        <v>59.98</v>
      </c>
      <c r="H8853">
        <v>2</v>
      </c>
      <c r="I8853">
        <v>0</v>
      </c>
      <c r="J8853">
        <v>26.391200000000001</v>
      </c>
      <c r="K8853" t="str">
        <f>INDEX(product!B:B,MATCH('TABELA TOTAL'!$F5240,product!A:A,0))</f>
        <v>Technology</v>
      </c>
      <c r="L8853" t="str">
        <f>INDEX(product!C:C,MATCH(F8853,product!A:A,))</f>
        <v>Accessories</v>
      </c>
      <c r="M8853" t="str">
        <f>INDEX(product!D:D,MATCH(F8853,product!A:A,))</f>
        <v>Logitech 910-002974 M325 Wireless Mouse for Web Scrolling</v>
      </c>
    </row>
    <row r="8854" spans="1:13" x14ac:dyDescent="0.25">
      <c r="A8854" s="1" t="s">
        <v>7067</v>
      </c>
      <c r="B8854" s="2">
        <v>41902</v>
      </c>
      <c r="C8854" s="2">
        <v>41905</v>
      </c>
      <c r="D8854" s="1" t="s">
        <v>79</v>
      </c>
      <c r="E8854" s="1" t="s">
        <v>5320</v>
      </c>
      <c r="F8854" s="1" t="s">
        <v>4274</v>
      </c>
      <c r="G8854">
        <v>493.43</v>
      </c>
      <c r="H8854">
        <v>5</v>
      </c>
      <c r="I8854">
        <v>0.3</v>
      </c>
      <c r="J8854">
        <v>-70.489999999999995</v>
      </c>
      <c r="K8854" t="str">
        <f>INDEX(product!B:B,MATCH('TABELA TOTAL'!$F8868,product!A:A,0))</f>
        <v>Furniture</v>
      </c>
      <c r="L8854" t="str">
        <f>INDEX(product!C:C,MATCH(F8854,product!A:A,))</f>
        <v>Bookcases</v>
      </c>
      <c r="M8854" t="str">
        <f>INDEX(product!D:D,MATCH(F8854,product!A:A,))</f>
        <v>Bush Heritage Pine Collection 5-Shelf Bookcase, Albany Pine Finish, *Special Order</v>
      </c>
    </row>
    <row r="8855" spans="1:13" x14ac:dyDescent="0.25">
      <c r="A8855" s="1" t="s">
        <v>7067</v>
      </c>
      <c r="B8855" s="2">
        <v>41902</v>
      </c>
      <c r="C8855" s="2">
        <v>41905</v>
      </c>
      <c r="D8855" s="1" t="s">
        <v>79</v>
      </c>
      <c r="E8855" s="1" t="s">
        <v>5320</v>
      </c>
      <c r="F8855" s="1" t="s">
        <v>2429</v>
      </c>
      <c r="G8855">
        <v>11.12</v>
      </c>
      <c r="H8855">
        <v>2</v>
      </c>
      <c r="I8855">
        <v>0.2</v>
      </c>
      <c r="J8855">
        <v>3.4750000000000001</v>
      </c>
      <c r="K8855" t="str">
        <f>INDEX(product!B:B,MATCH('TABELA TOTAL'!$F8869,product!A:A,0))</f>
        <v>Office Supplies</v>
      </c>
      <c r="L8855" t="str">
        <f>INDEX(product!C:C,MATCH(F8855,product!A:A,))</f>
        <v>Phones</v>
      </c>
      <c r="M8855" t="str">
        <f>INDEX(product!D:D,MATCH(F8855,product!A:A,))</f>
        <v>QVS USB Car Charger 2-Port 2.1Amp for iPod/iPhone/iPad/iPad 2/iPad 3</v>
      </c>
    </row>
    <row r="8856" spans="1:13" x14ac:dyDescent="0.25">
      <c r="A8856" s="1" t="s">
        <v>7118</v>
      </c>
      <c r="B8856" s="2">
        <v>41902</v>
      </c>
      <c r="C8856" s="2">
        <v>41906</v>
      </c>
      <c r="D8856" s="1" t="s">
        <v>19</v>
      </c>
      <c r="E8856" s="1" t="s">
        <v>1997</v>
      </c>
      <c r="F8856" s="1" t="s">
        <v>3926</v>
      </c>
      <c r="G8856">
        <v>8.56</v>
      </c>
      <c r="H8856">
        <v>2</v>
      </c>
      <c r="I8856">
        <v>0</v>
      </c>
      <c r="J8856">
        <v>3.8519999999999999</v>
      </c>
      <c r="K8856" t="str">
        <f>INDEX(product!B:B,MATCH('TABELA TOTAL'!$F8957,product!A:A,0))</f>
        <v>Furniture</v>
      </c>
      <c r="L8856" t="str">
        <f>INDEX(product!C:C,MATCH(F8856,product!A:A,))</f>
        <v>Paper</v>
      </c>
      <c r="M8856" t="str">
        <f>INDEX(product!D:D,MATCH(F8856,product!A:A,))</f>
        <v>Xerox 1900</v>
      </c>
    </row>
    <row r="8857" spans="1:13" x14ac:dyDescent="0.25">
      <c r="A8857" s="1" t="s">
        <v>7355</v>
      </c>
      <c r="B8857" s="2">
        <v>41902</v>
      </c>
      <c r="C8857" s="2">
        <v>41905</v>
      </c>
      <c r="D8857" s="1" t="s">
        <v>79</v>
      </c>
      <c r="E8857" s="1" t="s">
        <v>3006</v>
      </c>
      <c r="F8857" s="1" t="s">
        <v>4040</v>
      </c>
      <c r="G8857">
        <v>629.95000000000005</v>
      </c>
      <c r="H8857">
        <v>5</v>
      </c>
      <c r="I8857">
        <v>0</v>
      </c>
      <c r="J8857">
        <v>157.48750000000001</v>
      </c>
      <c r="K8857" t="str">
        <f>INDEX(product!B:B,MATCH('TABELA TOTAL'!$F9395,product!A:A,0))</f>
        <v>Office Supplies</v>
      </c>
      <c r="L8857" t="str">
        <f>INDEX(product!C:C,MATCH(F8857,product!A:A,))</f>
        <v>Phones</v>
      </c>
      <c r="M8857" t="str">
        <f>INDEX(product!D:D,MATCH(F8857,product!A:A,))</f>
        <v>Ooma Telo VoIP Home Phone System</v>
      </c>
    </row>
    <row r="8858" spans="1:13" x14ac:dyDescent="0.25">
      <c r="A8858" s="1" t="s">
        <v>7355</v>
      </c>
      <c r="B8858" s="2">
        <v>41902</v>
      </c>
      <c r="C8858" s="2">
        <v>41905</v>
      </c>
      <c r="D8858" s="1" t="s">
        <v>79</v>
      </c>
      <c r="E8858" s="1" t="s">
        <v>3006</v>
      </c>
      <c r="F8858" s="1" t="s">
        <v>1361</v>
      </c>
      <c r="G8858">
        <v>631.78200000000004</v>
      </c>
      <c r="H8858">
        <v>2</v>
      </c>
      <c r="I8858">
        <v>0.1</v>
      </c>
      <c r="J8858">
        <v>140.39599999999999</v>
      </c>
      <c r="K8858" t="str">
        <f>INDEX(product!B:B,MATCH('TABELA TOTAL'!$F9396,product!A:A,0))</f>
        <v>Office Supplies</v>
      </c>
      <c r="L8858" t="str">
        <f>INDEX(product!C:C,MATCH(F8858,product!A:A,))</f>
        <v>Chairs</v>
      </c>
      <c r="M8858" t="str">
        <f>INDEX(product!D:D,MATCH(F8858,product!A:A,))</f>
        <v>Global Leather Executive Chair</v>
      </c>
    </row>
    <row r="8859" spans="1:13" x14ac:dyDescent="0.25">
      <c r="A8859" s="1" t="s">
        <v>7355</v>
      </c>
      <c r="B8859" s="2">
        <v>41902</v>
      </c>
      <c r="C8859" s="2">
        <v>41905</v>
      </c>
      <c r="D8859" s="1" t="s">
        <v>79</v>
      </c>
      <c r="E8859" s="1" t="s">
        <v>3006</v>
      </c>
      <c r="F8859" s="1" t="s">
        <v>2862</v>
      </c>
      <c r="G8859">
        <v>801.56799999999998</v>
      </c>
      <c r="H8859">
        <v>2</v>
      </c>
      <c r="I8859">
        <v>0.2</v>
      </c>
      <c r="J8859">
        <v>-10.019600000000001</v>
      </c>
      <c r="K8859" t="str">
        <f>INDEX(product!B:B,MATCH('TABELA TOTAL'!$F9397,product!A:A,0))</f>
        <v>Furniture</v>
      </c>
      <c r="L8859" t="str">
        <f>INDEX(product!C:C,MATCH(F8859,product!A:A,))</f>
        <v>Bookcases</v>
      </c>
      <c r="M8859" t="str">
        <f>INDEX(product!D:D,MATCH(F8859,product!A:A,))</f>
        <v>DMI Eclipse Executive Suite Bookcases</v>
      </c>
    </row>
    <row r="8860" spans="1:13" x14ac:dyDescent="0.25">
      <c r="A8860" s="1" t="s">
        <v>7355</v>
      </c>
      <c r="B8860" s="2">
        <v>41902</v>
      </c>
      <c r="C8860" s="2">
        <v>41905</v>
      </c>
      <c r="D8860" s="1" t="s">
        <v>79</v>
      </c>
      <c r="E8860" s="1" t="s">
        <v>3006</v>
      </c>
      <c r="F8860" s="1" t="s">
        <v>112</v>
      </c>
      <c r="G8860">
        <v>75.180000000000007</v>
      </c>
      <c r="H8860">
        <v>6</v>
      </c>
      <c r="I8860">
        <v>0</v>
      </c>
      <c r="J8860">
        <v>35.334600000000002</v>
      </c>
      <c r="K8860" t="str">
        <f>INDEX(product!B:B,MATCH('TABELA TOTAL'!$F9398,product!A:A,0))</f>
        <v>Office Supplies</v>
      </c>
      <c r="L8860" t="str">
        <f>INDEX(product!C:C,MATCH(F8860,product!A:A,))</f>
        <v>Labels</v>
      </c>
      <c r="M8860" t="str">
        <f>INDEX(product!D:D,MATCH(F8860,product!A:A,))</f>
        <v>Avery 485</v>
      </c>
    </row>
    <row r="8861" spans="1:13" x14ac:dyDescent="0.25">
      <c r="A8861" s="1" t="s">
        <v>7355</v>
      </c>
      <c r="B8861" s="2">
        <v>41902</v>
      </c>
      <c r="C8861" s="2">
        <v>41905</v>
      </c>
      <c r="D8861" s="1" t="s">
        <v>79</v>
      </c>
      <c r="E8861" s="1" t="s">
        <v>3006</v>
      </c>
      <c r="F8861" s="1" t="s">
        <v>2954</v>
      </c>
      <c r="G8861">
        <v>30.98</v>
      </c>
      <c r="H8861">
        <v>1</v>
      </c>
      <c r="I8861">
        <v>0</v>
      </c>
      <c r="J8861">
        <v>8.0548000000000002</v>
      </c>
      <c r="K8861" t="str">
        <f>INDEX(product!B:B,MATCH('TABELA TOTAL'!$F9399,product!A:A,0))</f>
        <v>Office Supplies</v>
      </c>
      <c r="L8861" t="str">
        <f>INDEX(product!C:C,MATCH(F8861,product!A:A,))</f>
        <v>Appliances</v>
      </c>
      <c r="M8861" t="str">
        <f>INDEX(product!D:D,MATCH(F8861,product!A:A,))</f>
        <v>Euro-Pro Shark Turbo Vacuum</v>
      </c>
    </row>
    <row r="8862" spans="1:13" x14ac:dyDescent="0.25">
      <c r="A8862" s="1" t="s">
        <v>7355</v>
      </c>
      <c r="B8862" s="2">
        <v>41902</v>
      </c>
      <c r="C8862" s="2">
        <v>41905</v>
      </c>
      <c r="D8862" s="1" t="s">
        <v>79</v>
      </c>
      <c r="E8862" s="1" t="s">
        <v>3006</v>
      </c>
      <c r="F8862" s="1" t="s">
        <v>3142</v>
      </c>
      <c r="G8862">
        <v>1349.91</v>
      </c>
      <c r="H8862">
        <v>9</v>
      </c>
      <c r="I8862">
        <v>0</v>
      </c>
      <c r="J8862">
        <v>661.45590000000004</v>
      </c>
      <c r="K8862" t="str">
        <f>INDEX(product!B:B,MATCH('TABELA TOTAL'!$F9400,product!A:A,0))</f>
        <v>Furniture</v>
      </c>
      <c r="L8862" t="str">
        <f>INDEX(product!C:C,MATCH(F8862,product!A:A,))</f>
        <v>Phones</v>
      </c>
      <c r="M8862" t="str">
        <f>INDEX(product!D:D,MATCH(F8862,product!A:A,))</f>
        <v>Panasonic KX-TG9541B DECT 6.0 Digital 2-Line Expandable Cordless Phone With Digital Answering System</v>
      </c>
    </row>
    <row r="8863" spans="1:13" x14ac:dyDescent="0.25">
      <c r="A8863" s="1" t="s">
        <v>486</v>
      </c>
      <c r="B8863" s="2">
        <v>41901</v>
      </c>
      <c r="C8863" s="2">
        <v>41903</v>
      </c>
      <c r="D8863" s="1" t="s">
        <v>11</v>
      </c>
      <c r="E8863" s="1" t="s">
        <v>487</v>
      </c>
      <c r="F8863" s="1" t="s">
        <v>329</v>
      </c>
      <c r="G8863">
        <v>3059.982</v>
      </c>
      <c r="H8863">
        <v>3</v>
      </c>
      <c r="I8863">
        <v>0.4</v>
      </c>
      <c r="J8863">
        <v>-509.99700000000001</v>
      </c>
      <c r="K8863" t="str">
        <f>INDEX(product!B:B,MATCH('TABELA TOTAL'!$F264,product!A:A,0))</f>
        <v>Office Supplies</v>
      </c>
      <c r="L8863" t="str">
        <f>INDEX(product!C:C,MATCH(F8863,product!A:A,))</f>
        <v>Machines</v>
      </c>
      <c r="M8863" t="str">
        <f>INDEX(product!D:D,MATCH(F8863,product!A:A,))</f>
        <v>Lexmark MX611dhe Monochrome Laser Printer</v>
      </c>
    </row>
    <row r="8864" spans="1:13" x14ac:dyDescent="0.25">
      <c r="A8864" s="1" t="s">
        <v>486</v>
      </c>
      <c r="B8864" s="2">
        <v>41901</v>
      </c>
      <c r="C8864" s="2">
        <v>41903</v>
      </c>
      <c r="D8864" s="1" t="s">
        <v>11</v>
      </c>
      <c r="E8864" s="1" t="s">
        <v>487</v>
      </c>
      <c r="F8864" s="1" t="s">
        <v>488</v>
      </c>
      <c r="G8864">
        <v>2519.9580000000001</v>
      </c>
      <c r="H8864">
        <v>7</v>
      </c>
      <c r="I8864">
        <v>0.4</v>
      </c>
      <c r="J8864">
        <v>-251.9958</v>
      </c>
      <c r="K8864" t="str">
        <f>INDEX(product!B:B,MATCH('TABELA TOTAL'!$F265,product!A:A,0))</f>
        <v>Furniture</v>
      </c>
      <c r="L8864" t="str">
        <f>INDEX(product!C:C,MATCH(F8864,product!A:A,))</f>
        <v>Machines</v>
      </c>
      <c r="M8864" t="str">
        <f>INDEX(product!D:D,MATCH(F8864,product!A:A,))</f>
        <v>Xerox WorkCentre 6505DN Laser Multifunction Printer</v>
      </c>
    </row>
    <row r="8865" spans="1:13" x14ac:dyDescent="0.25">
      <c r="A8865" s="1" t="s">
        <v>589</v>
      </c>
      <c r="B8865" s="2">
        <v>41901</v>
      </c>
      <c r="C8865" s="2">
        <v>41906</v>
      </c>
      <c r="D8865" s="1" t="s">
        <v>19</v>
      </c>
      <c r="E8865" s="1" t="s">
        <v>590</v>
      </c>
      <c r="F8865" s="1" t="s">
        <v>591</v>
      </c>
      <c r="G8865">
        <v>7.16</v>
      </c>
      <c r="H8865">
        <v>2</v>
      </c>
      <c r="I8865">
        <v>0</v>
      </c>
      <c r="J8865">
        <v>3.58</v>
      </c>
      <c r="K8865" t="str">
        <f>INDEX(product!B:B,MATCH('TABELA TOTAL'!$F324,product!A:A,0))</f>
        <v>Office Supplies</v>
      </c>
      <c r="L8865" t="str">
        <f>INDEX(product!C:C,MATCH(F8865,product!A:A,))</f>
        <v>Fasteners</v>
      </c>
      <c r="M8865" t="str">
        <f>INDEX(product!D:D,MATCH(F8865,product!A:A,))</f>
        <v>OIC Binder Clips</v>
      </c>
    </row>
    <row r="8866" spans="1:13" x14ac:dyDescent="0.25">
      <c r="A8866" s="1" t="s">
        <v>4414</v>
      </c>
      <c r="B8866" s="2">
        <v>41901</v>
      </c>
      <c r="C8866" s="2">
        <v>41906</v>
      </c>
      <c r="D8866" s="1" t="s">
        <v>19</v>
      </c>
      <c r="E8866" s="1" t="s">
        <v>1110</v>
      </c>
      <c r="F8866" s="1" t="s">
        <v>1635</v>
      </c>
      <c r="G8866">
        <v>67.343999999999994</v>
      </c>
      <c r="H8866">
        <v>6</v>
      </c>
      <c r="I8866">
        <v>0.2</v>
      </c>
      <c r="J8866">
        <v>7.5762</v>
      </c>
      <c r="K8866" t="str">
        <f>INDEX(product!B:B,MATCH('TABELA TOTAL'!$F4129,product!A:A,0))</f>
        <v>Office Supplies</v>
      </c>
      <c r="L8866" t="str">
        <f>INDEX(product!C:C,MATCH(F8866,product!A:A,))</f>
        <v>Storage</v>
      </c>
      <c r="M8866" t="str">
        <f>INDEX(product!D:D,MATCH(F8866,product!A:A,))</f>
        <v>Project Tote Personal File</v>
      </c>
    </row>
    <row r="8867" spans="1:13" x14ac:dyDescent="0.25">
      <c r="A8867" s="1" t="s">
        <v>4414</v>
      </c>
      <c r="B8867" s="2">
        <v>41901</v>
      </c>
      <c r="C8867" s="2">
        <v>41906</v>
      </c>
      <c r="D8867" s="1" t="s">
        <v>19</v>
      </c>
      <c r="E8867" s="1" t="s">
        <v>1110</v>
      </c>
      <c r="F8867" s="1" t="s">
        <v>4415</v>
      </c>
      <c r="G8867">
        <v>2624.9850000000001</v>
      </c>
      <c r="H8867">
        <v>3</v>
      </c>
      <c r="I8867">
        <v>0.5</v>
      </c>
      <c r="J8867">
        <v>-944.99459999999999</v>
      </c>
      <c r="K8867" t="str">
        <f>INDEX(product!B:B,MATCH('TABELA TOTAL'!$F4130,product!A:A,0))</f>
        <v>Furniture</v>
      </c>
      <c r="L8867" t="str">
        <f>INDEX(product!C:C,MATCH(F8867,product!A:A,))</f>
        <v>Machines</v>
      </c>
      <c r="M8867" t="str">
        <f>INDEX(product!D:D,MATCH(F8867,product!A:A,))</f>
        <v>HP Designjet T520 Inkjet Large Format Printer - 24" Color</v>
      </c>
    </row>
    <row r="8868" spans="1:13" x14ac:dyDescent="0.25">
      <c r="A8868" s="1" t="s">
        <v>4506</v>
      </c>
      <c r="B8868" s="2">
        <v>41901</v>
      </c>
      <c r="C8868" s="2">
        <v>41901</v>
      </c>
      <c r="D8868" s="1" t="s">
        <v>654</v>
      </c>
      <c r="E8868" s="1" t="s">
        <v>4507</v>
      </c>
      <c r="F8868" s="1" t="s">
        <v>2606</v>
      </c>
      <c r="G8868">
        <v>887.10299999999995</v>
      </c>
      <c r="H8868">
        <v>7</v>
      </c>
      <c r="I8868">
        <v>0.1</v>
      </c>
      <c r="J8868">
        <v>177.42060000000001</v>
      </c>
      <c r="K8868" t="str">
        <f>INDEX(product!B:B,MATCH('TABELA TOTAL'!$F4252,product!A:A,0))</f>
        <v>Furniture</v>
      </c>
      <c r="L8868" t="str">
        <f>INDEX(product!C:C,MATCH(F8868,product!A:A,))</f>
        <v>Chairs</v>
      </c>
      <c r="M8868" t="str">
        <f>INDEX(product!D:D,MATCH(F8868,product!A:A,))</f>
        <v>Hon Olson Stacker Stools</v>
      </c>
    </row>
    <row r="8869" spans="1:13" x14ac:dyDescent="0.25">
      <c r="A8869" s="1" t="s">
        <v>6288</v>
      </c>
      <c r="B8869" s="2">
        <v>41901</v>
      </c>
      <c r="C8869" s="2">
        <v>41905</v>
      </c>
      <c r="D8869" s="1" t="s">
        <v>19</v>
      </c>
      <c r="E8869" s="1" t="s">
        <v>1339</v>
      </c>
      <c r="F8869" s="1" t="s">
        <v>841</v>
      </c>
      <c r="G8869">
        <v>92.52</v>
      </c>
      <c r="H8869">
        <v>6</v>
      </c>
      <c r="I8869">
        <v>0</v>
      </c>
      <c r="J8869">
        <v>24.980399999999999</v>
      </c>
      <c r="K8869" t="str">
        <f>INDEX(product!B:B,MATCH('TABELA TOTAL'!$F7379,product!A:A,0))</f>
        <v>Office Supplies</v>
      </c>
      <c r="L8869" t="str">
        <f>INDEX(product!C:C,MATCH(F8869,product!A:A,))</f>
        <v>Storage</v>
      </c>
      <c r="M8869" t="str">
        <f>INDEX(product!D:D,MATCH(F8869,product!A:A,))</f>
        <v>Decoflex Hanging Personal Folder File, Blue</v>
      </c>
    </row>
    <row r="8870" spans="1:13" x14ac:dyDescent="0.25">
      <c r="A8870" s="1" t="s">
        <v>6909</v>
      </c>
      <c r="B8870" s="2">
        <v>41901</v>
      </c>
      <c r="C8870" s="2">
        <v>41901</v>
      </c>
      <c r="D8870" s="1" t="s">
        <v>654</v>
      </c>
      <c r="E8870" s="1" t="s">
        <v>351</v>
      </c>
      <c r="F8870" s="1" t="s">
        <v>2094</v>
      </c>
      <c r="G8870">
        <v>5.67</v>
      </c>
      <c r="H8870">
        <v>3</v>
      </c>
      <c r="I8870">
        <v>0</v>
      </c>
      <c r="J8870">
        <v>0.1134</v>
      </c>
      <c r="K8870" t="str">
        <f>INDEX(product!B:B,MATCH('TABELA TOTAL'!$F8576,product!A:A,0))</f>
        <v>Office Supplies</v>
      </c>
      <c r="L8870" t="str">
        <f>INDEX(product!C:C,MATCH(F8870,product!A:A,))</f>
        <v>Fasteners</v>
      </c>
      <c r="M8870" t="str">
        <f>INDEX(product!D:D,MATCH(F8870,product!A:A,))</f>
        <v>Revere Boxed Rubber Bands by Revere</v>
      </c>
    </row>
    <row r="8871" spans="1:13" x14ac:dyDescent="0.25">
      <c r="A8871" s="1" t="s">
        <v>7167</v>
      </c>
      <c r="B8871" s="2">
        <v>41901</v>
      </c>
      <c r="C8871" s="2">
        <v>41906</v>
      </c>
      <c r="D8871" s="1" t="s">
        <v>19</v>
      </c>
      <c r="E8871" s="1" t="s">
        <v>2590</v>
      </c>
      <c r="F8871" s="1" t="s">
        <v>2506</v>
      </c>
      <c r="G8871">
        <v>73.915000000000006</v>
      </c>
      <c r="H8871">
        <v>1</v>
      </c>
      <c r="I8871">
        <v>0.5</v>
      </c>
      <c r="J8871">
        <v>-45.827300000000001</v>
      </c>
      <c r="K8871" t="str">
        <f>INDEX(product!B:B,MATCH('TABELA TOTAL'!$F9042,product!A:A,0))</f>
        <v>Furniture</v>
      </c>
      <c r="L8871" t="str">
        <f>INDEX(product!C:C,MATCH(F8871,product!A:A,))</f>
        <v>Tables</v>
      </c>
      <c r="M8871" t="str">
        <f>INDEX(product!D:D,MATCH(F8871,product!A:A,))</f>
        <v>Hon 2111 Invitation Series Straight Table</v>
      </c>
    </row>
    <row r="8872" spans="1:13" x14ac:dyDescent="0.25">
      <c r="A8872" s="1" t="s">
        <v>1448</v>
      </c>
      <c r="B8872" s="2">
        <v>41899</v>
      </c>
      <c r="C8872" s="2">
        <v>41903</v>
      </c>
      <c r="D8872" s="1" t="s">
        <v>19</v>
      </c>
      <c r="E8872" s="1" t="s">
        <v>1449</v>
      </c>
      <c r="F8872" s="1" t="s">
        <v>1450</v>
      </c>
      <c r="G8872">
        <v>5.8920000000000003</v>
      </c>
      <c r="H8872">
        <v>4</v>
      </c>
      <c r="I8872">
        <v>0.7</v>
      </c>
      <c r="J8872">
        <v>-4.1243999999999996</v>
      </c>
      <c r="K8872" t="str">
        <f>INDEX(product!B:B,MATCH('TABELA TOTAL'!$F880,product!A:A,0))</f>
        <v>Technology</v>
      </c>
      <c r="L8872" t="str">
        <f>INDEX(product!C:C,MATCH(F8872,product!A:A,))</f>
        <v>Binders</v>
      </c>
      <c r="M8872" t="str">
        <f>INDEX(product!D:D,MATCH(F8872,product!A:A,))</f>
        <v>Acco Pressboard Covers with Storage Hooks, 14 7/8" x 11", Light Blue</v>
      </c>
    </row>
    <row r="8873" spans="1:13" x14ac:dyDescent="0.25">
      <c r="A8873" s="1" t="s">
        <v>3863</v>
      </c>
      <c r="B8873" s="2">
        <v>41899</v>
      </c>
      <c r="C8873" s="2">
        <v>41906</v>
      </c>
      <c r="D8873" s="1" t="s">
        <v>19</v>
      </c>
      <c r="E8873" s="1" t="s">
        <v>2063</v>
      </c>
      <c r="F8873" s="1" t="s">
        <v>2217</v>
      </c>
      <c r="G8873">
        <v>47.984000000000002</v>
      </c>
      <c r="H8873">
        <v>2</v>
      </c>
      <c r="I8873">
        <v>0.2</v>
      </c>
      <c r="J8873">
        <v>13.195600000000001</v>
      </c>
      <c r="K8873" t="str">
        <f>INDEX(product!B:B,MATCH('TABELA TOTAL'!$F3283,product!A:A,0))</f>
        <v>Office Supplies</v>
      </c>
      <c r="L8873" t="str">
        <f>INDEX(product!C:C,MATCH(F8873,product!A:A,))</f>
        <v>Accessories</v>
      </c>
      <c r="M8873" t="str">
        <f>INDEX(product!D:D,MATCH(F8873,product!A:A,))</f>
        <v>Logitech Trackman Marble Mouse</v>
      </c>
    </row>
    <row r="8874" spans="1:13" x14ac:dyDescent="0.25">
      <c r="A8874" s="1" t="s">
        <v>3863</v>
      </c>
      <c r="B8874" s="2">
        <v>41899</v>
      </c>
      <c r="C8874" s="2">
        <v>41906</v>
      </c>
      <c r="D8874" s="1" t="s">
        <v>19</v>
      </c>
      <c r="E8874" s="1" t="s">
        <v>2063</v>
      </c>
      <c r="F8874" s="1" t="s">
        <v>1861</v>
      </c>
      <c r="G8874">
        <v>4.6239999999999997</v>
      </c>
      <c r="H8874">
        <v>1</v>
      </c>
      <c r="I8874">
        <v>0.2</v>
      </c>
      <c r="J8874">
        <v>1.6761999999999999</v>
      </c>
      <c r="K8874" t="str">
        <f>INDEX(product!B:B,MATCH('TABELA TOTAL'!$F3284,product!A:A,0))</f>
        <v>Office Supplies</v>
      </c>
      <c r="L8874" t="str">
        <f>INDEX(product!C:C,MATCH(F8874,product!A:A,))</f>
        <v>Paper</v>
      </c>
      <c r="M8874" t="str">
        <f>INDEX(product!D:D,MATCH(F8874,product!A:A,))</f>
        <v>Xerox 1924</v>
      </c>
    </row>
    <row r="8875" spans="1:13" x14ac:dyDescent="0.25">
      <c r="A8875" s="1" t="s">
        <v>4284</v>
      </c>
      <c r="B8875" s="2">
        <v>41899</v>
      </c>
      <c r="C8875" s="2">
        <v>41903</v>
      </c>
      <c r="D8875" s="1" t="s">
        <v>19</v>
      </c>
      <c r="E8875" s="1" t="s">
        <v>906</v>
      </c>
      <c r="F8875" s="1" t="s">
        <v>930</v>
      </c>
      <c r="G8875">
        <v>30.28</v>
      </c>
      <c r="H8875">
        <v>2</v>
      </c>
      <c r="I8875">
        <v>0</v>
      </c>
      <c r="J8875">
        <v>1.2112000000000001</v>
      </c>
      <c r="K8875" t="str">
        <f>INDEX(product!B:B,MATCH('TABELA TOTAL'!$F3926,product!A:A,0))</f>
        <v>Office Supplies</v>
      </c>
      <c r="L8875" t="str">
        <f>INDEX(product!C:C,MATCH(F8875,product!A:A,))</f>
        <v>Storage</v>
      </c>
      <c r="M8875" t="str">
        <f>INDEX(product!D:D,MATCH(F8875,product!A:A,))</f>
        <v>Eldon Gobal File Keepers</v>
      </c>
    </row>
    <row r="8876" spans="1:13" x14ac:dyDescent="0.25">
      <c r="A8876" s="1" t="s">
        <v>4284</v>
      </c>
      <c r="B8876" s="2">
        <v>41899</v>
      </c>
      <c r="C8876" s="2">
        <v>41903</v>
      </c>
      <c r="D8876" s="1" t="s">
        <v>19</v>
      </c>
      <c r="E8876" s="1" t="s">
        <v>906</v>
      </c>
      <c r="F8876" s="1" t="s">
        <v>2780</v>
      </c>
      <c r="G8876">
        <v>57.93</v>
      </c>
      <c r="H8876">
        <v>3</v>
      </c>
      <c r="I8876">
        <v>0</v>
      </c>
      <c r="J8876">
        <v>16.220400000000001</v>
      </c>
      <c r="K8876" t="str">
        <f>INDEX(product!B:B,MATCH('TABELA TOTAL'!$F3927,product!A:A,0))</f>
        <v>Office Supplies</v>
      </c>
      <c r="L8876" t="str">
        <f>INDEX(product!C:C,MATCH(F8876,product!A:A,))</f>
        <v>Storage</v>
      </c>
      <c r="M8876" t="str">
        <f>INDEX(product!D:D,MATCH(F8876,product!A:A,))</f>
        <v>Eldon ProFile File 'N Store Portable File Tub Letter/Legal Size Black</v>
      </c>
    </row>
    <row r="8877" spans="1:13" x14ac:dyDescent="0.25">
      <c r="A8877" s="1" t="s">
        <v>4284</v>
      </c>
      <c r="B8877" s="2">
        <v>41899</v>
      </c>
      <c r="C8877" s="2">
        <v>41903</v>
      </c>
      <c r="D8877" s="1" t="s">
        <v>19</v>
      </c>
      <c r="E8877" s="1" t="s">
        <v>906</v>
      </c>
      <c r="F8877" s="1" t="s">
        <v>3302</v>
      </c>
      <c r="G8877">
        <v>35.340000000000003</v>
      </c>
      <c r="H8877">
        <v>2</v>
      </c>
      <c r="I8877">
        <v>0</v>
      </c>
      <c r="J8877">
        <v>13.4292</v>
      </c>
      <c r="K8877" t="str">
        <f>INDEX(product!B:B,MATCH('TABELA TOTAL'!$F3928,product!A:A,0))</f>
        <v>Furniture</v>
      </c>
      <c r="L8877" t="str">
        <f>INDEX(product!C:C,MATCH(F8877,product!A:A,))</f>
        <v>Furnishings</v>
      </c>
      <c r="M8877" t="str">
        <f>INDEX(product!D:D,MATCH(F8877,product!A:A,))</f>
        <v>Executive Impressions 12" Wall Clock</v>
      </c>
    </row>
    <row r="8878" spans="1:13" x14ac:dyDescent="0.25">
      <c r="A8878" s="1" t="s">
        <v>4284</v>
      </c>
      <c r="B8878" s="2">
        <v>41899</v>
      </c>
      <c r="C8878" s="2">
        <v>41903</v>
      </c>
      <c r="D8878" s="1" t="s">
        <v>19</v>
      </c>
      <c r="E8878" s="1" t="s">
        <v>906</v>
      </c>
      <c r="F8878" s="1" t="s">
        <v>295</v>
      </c>
      <c r="G8878">
        <v>137.24</v>
      </c>
      <c r="H8878">
        <v>5</v>
      </c>
      <c r="I8878">
        <v>0.2</v>
      </c>
      <c r="J8878">
        <v>46.3185</v>
      </c>
      <c r="K8878" t="str">
        <f>INDEX(product!B:B,MATCH('TABELA TOTAL'!$F3929,product!A:A,0))</f>
        <v>Office Supplies</v>
      </c>
      <c r="L8878" t="str">
        <f>INDEX(product!C:C,MATCH(F8878,product!A:A,))</f>
        <v>Binders</v>
      </c>
      <c r="M8878" t="str">
        <f>INDEX(product!D:D,MATCH(F8878,product!A:A,))</f>
        <v>GBC Prestige Therm-A-Bind Covers</v>
      </c>
    </row>
    <row r="8879" spans="1:13" x14ac:dyDescent="0.25">
      <c r="A8879" s="1" t="s">
        <v>4820</v>
      </c>
      <c r="B8879" s="2">
        <v>41899</v>
      </c>
      <c r="C8879" s="2">
        <v>41903</v>
      </c>
      <c r="D8879" s="1" t="s">
        <v>19</v>
      </c>
      <c r="E8879" s="1" t="s">
        <v>4793</v>
      </c>
      <c r="F8879" s="1" t="s">
        <v>4821</v>
      </c>
      <c r="G8879">
        <v>182.94</v>
      </c>
      <c r="H8879">
        <v>3</v>
      </c>
      <c r="I8879">
        <v>0</v>
      </c>
      <c r="J8879">
        <v>85.981800000000007</v>
      </c>
      <c r="K8879" t="str">
        <f>INDEX(product!B:B,MATCH('TABELA TOTAL'!$F4765,product!A:A,0))</f>
        <v>Technology</v>
      </c>
      <c r="L8879" t="str">
        <f>INDEX(product!C:C,MATCH(F8879,product!A:A,))</f>
        <v>Envelopes</v>
      </c>
      <c r="M8879" t="str">
        <f>INDEX(product!D:D,MATCH(F8879,product!A:A,))</f>
        <v>Tyvek Interoffice Envelopes, 9 1/2" x 12 1/2", 100/Box</v>
      </c>
    </row>
    <row r="8880" spans="1:13" x14ac:dyDescent="0.25">
      <c r="A8880" s="1" t="s">
        <v>6385</v>
      </c>
      <c r="B8880" s="2">
        <v>41899</v>
      </c>
      <c r="C8880" s="2">
        <v>41904</v>
      </c>
      <c r="D8880" s="1" t="s">
        <v>19</v>
      </c>
      <c r="E8880" s="1" t="s">
        <v>1562</v>
      </c>
      <c r="F8880" s="1" t="s">
        <v>3209</v>
      </c>
      <c r="G8880">
        <v>5.2480000000000002</v>
      </c>
      <c r="H8880">
        <v>2</v>
      </c>
      <c r="I8880">
        <v>0.2</v>
      </c>
      <c r="J8880">
        <v>0.4592</v>
      </c>
      <c r="K8880" t="str">
        <f>INDEX(product!B:B,MATCH('TABELA TOTAL'!$F7599,product!A:A,0))</f>
        <v>Furniture</v>
      </c>
      <c r="L8880" t="str">
        <f>INDEX(product!C:C,MATCH(F8880,product!A:A,))</f>
        <v>Art</v>
      </c>
      <c r="M8880" t="str">
        <f>INDEX(product!D:D,MATCH(F8880,product!A:A,))</f>
        <v>Newell 313</v>
      </c>
    </row>
    <row r="8881" spans="1:13" x14ac:dyDescent="0.25">
      <c r="A8881" s="1" t="s">
        <v>6385</v>
      </c>
      <c r="B8881" s="2">
        <v>41899</v>
      </c>
      <c r="C8881" s="2">
        <v>41904</v>
      </c>
      <c r="D8881" s="1" t="s">
        <v>19</v>
      </c>
      <c r="E8881" s="1" t="s">
        <v>1562</v>
      </c>
      <c r="F8881" s="1" t="s">
        <v>2044</v>
      </c>
      <c r="G8881">
        <v>38.256</v>
      </c>
      <c r="H8881">
        <v>3</v>
      </c>
      <c r="I8881">
        <v>0.2</v>
      </c>
      <c r="J8881">
        <v>4.782</v>
      </c>
      <c r="K8881" t="str">
        <f>INDEX(product!B:B,MATCH('TABELA TOTAL'!$F7600,product!A:A,0))</f>
        <v>Technology</v>
      </c>
      <c r="L8881" t="str">
        <f>INDEX(product!C:C,MATCH(F8881,product!A:A,))</f>
        <v>Art</v>
      </c>
      <c r="M8881" t="str">
        <f>INDEX(product!D:D,MATCH(F8881,product!A:A,))</f>
        <v>Boston 16701 Slimline Battery Pencil Sharpener</v>
      </c>
    </row>
    <row r="8882" spans="1:13" x14ac:dyDescent="0.25">
      <c r="A8882" s="1" t="s">
        <v>6385</v>
      </c>
      <c r="B8882" s="2">
        <v>41899</v>
      </c>
      <c r="C8882" s="2">
        <v>41904</v>
      </c>
      <c r="D8882" s="1" t="s">
        <v>19</v>
      </c>
      <c r="E8882" s="1" t="s">
        <v>1562</v>
      </c>
      <c r="F8882" s="1" t="s">
        <v>4279</v>
      </c>
      <c r="G8882">
        <v>40.24</v>
      </c>
      <c r="H8882">
        <v>5</v>
      </c>
      <c r="I8882">
        <v>0.2</v>
      </c>
      <c r="J8882">
        <v>13.077999999999999</v>
      </c>
      <c r="K8882" t="str">
        <f>INDEX(product!B:B,MATCH('TABELA TOTAL'!$F7601,product!A:A,0))</f>
        <v>Office Supplies</v>
      </c>
      <c r="L8882" t="str">
        <f>INDEX(product!C:C,MATCH(F8882,product!A:A,))</f>
        <v>Paper</v>
      </c>
      <c r="M8882" t="str">
        <f>INDEX(product!D:D,MATCH(F8882,product!A:A,))</f>
        <v>Riverleaf Stik-Withit Designer Note Cubes</v>
      </c>
    </row>
    <row r="8883" spans="1:13" x14ac:dyDescent="0.25">
      <c r="A8883" s="1" t="s">
        <v>6385</v>
      </c>
      <c r="B8883" s="2">
        <v>41899</v>
      </c>
      <c r="C8883" s="2">
        <v>41904</v>
      </c>
      <c r="D8883" s="1" t="s">
        <v>19</v>
      </c>
      <c r="E8883" s="1" t="s">
        <v>1562</v>
      </c>
      <c r="F8883" s="1" t="s">
        <v>6386</v>
      </c>
      <c r="G8883">
        <v>29.925000000000001</v>
      </c>
      <c r="H8883">
        <v>5</v>
      </c>
      <c r="I8883">
        <v>0.7</v>
      </c>
      <c r="J8883">
        <v>-21.945</v>
      </c>
      <c r="K8883" t="str">
        <f>INDEX(product!B:B,MATCH('TABELA TOTAL'!$F7602,product!A:A,0))</f>
        <v>Office Supplies</v>
      </c>
      <c r="L8883" t="str">
        <f>INDEX(product!C:C,MATCH(F8883,product!A:A,))</f>
        <v>Machines</v>
      </c>
      <c r="M8883" t="str">
        <f>INDEX(product!D:D,MATCH(F8883,product!A:A,))</f>
        <v>Plantronics Single Ear Headset</v>
      </c>
    </row>
    <row r="8884" spans="1:13" x14ac:dyDescent="0.25">
      <c r="A8884" s="1" t="s">
        <v>6385</v>
      </c>
      <c r="B8884" s="2">
        <v>41899</v>
      </c>
      <c r="C8884" s="2">
        <v>41904</v>
      </c>
      <c r="D8884" s="1" t="s">
        <v>19</v>
      </c>
      <c r="E8884" s="1" t="s">
        <v>1562</v>
      </c>
      <c r="F8884" s="1" t="s">
        <v>670</v>
      </c>
      <c r="G8884">
        <v>148.70400000000001</v>
      </c>
      <c r="H8884">
        <v>6</v>
      </c>
      <c r="I8884">
        <v>0.2</v>
      </c>
      <c r="J8884">
        <v>46.47</v>
      </c>
      <c r="K8884" t="str">
        <f>INDEX(product!B:B,MATCH('TABELA TOTAL'!$F7603,product!A:A,0))</f>
        <v>Furniture</v>
      </c>
      <c r="L8884" t="str">
        <f>INDEX(product!C:C,MATCH(F8884,product!A:A,))</f>
        <v>Paper</v>
      </c>
      <c r="M8884" t="str">
        <f>INDEX(product!D:D,MATCH(F8884,product!A:A,))</f>
        <v>Xerox 1960</v>
      </c>
    </row>
    <row r="8885" spans="1:13" x14ac:dyDescent="0.25">
      <c r="A8885" s="1" t="s">
        <v>6385</v>
      </c>
      <c r="B8885" s="2">
        <v>41899</v>
      </c>
      <c r="C8885" s="2">
        <v>41904</v>
      </c>
      <c r="D8885" s="1" t="s">
        <v>19</v>
      </c>
      <c r="E8885" s="1" t="s">
        <v>1562</v>
      </c>
      <c r="F8885" s="1" t="s">
        <v>129</v>
      </c>
      <c r="G8885">
        <v>55.92</v>
      </c>
      <c r="H8885">
        <v>10</v>
      </c>
      <c r="I8885">
        <v>0.2</v>
      </c>
      <c r="J8885">
        <v>16.776</v>
      </c>
      <c r="K8885" t="str">
        <f>INDEX(product!B:B,MATCH('TABELA TOTAL'!$F7604,product!A:A,0))</f>
        <v>Furniture</v>
      </c>
      <c r="L8885" t="str">
        <f>INDEX(product!C:C,MATCH(F8885,product!A:A,))</f>
        <v>Accessories</v>
      </c>
      <c r="M8885" t="str">
        <f>INDEX(product!D:D,MATCH(F8885,product!A:A,))</f>
        <v>Verbatim 25 GB 6x Blu-ray Single Layer Recordable Disc, 3/Pack</v>
      </c>
    </row>
    <row r="8886" spans="1:13" x14ac:dyDescent="0.25">
      <c r="A8886" s="1" t="s">
        <v>5713</v>
      </c>
      <c r="B8886" s="2">
        <v>41898</v>
      </c>
      <c r="C8886" s="2">
        <v>41901</v>
      </c>
      <c r="D8886" s="1" t="s">
        <v>79</v>
      </c>
      <c r="E8886" s="1" t="s">
        <v>2878</v>
      </c>
      <c r="F8886" s="1" t="s">
        <v>1547</v>
      </c>
      <c r="G8886">
        <v>33.552</v>
      </c>
      <c r="H8886">
        <v>1</v>
      </c>
      <c r="I8886">
        <v>0.2</v>
      </c>
      <c r="J8886">
        <v>12.582000000000001</v>
      </c>
      <c r="K8886" t="str">
        <f>INDEX(product!B:B,MATCH('TABELA TOTAL'!$F6296,product!A:A,0))</f>
        <v>Office Supplies</v>
      </c>
      <c r="L8886" t="str">
        <f>INDEX(product!C:C,MATCH(F8886,product!A:A,))</f>
        <v>Binders</v>
      </c>
      <c r="M8886" t="str">
        <f>INDEX(product!D:D,MATCH(F8886,product!A:A,))</f>
        <v>Avery Trapezoid Extra Heavy Duty 4" Binders</v>
      </c>
    </row>
    <row r="8887" spans="1:13" x14ac:dyDescent="0.25">
      <c r="A8887" s="1" t="s">
        <v>5811</v>
      </c>
      <c r="B8887" s="2">
        <v>41897</v>
      </c>
      <c r="C8887" s="2">
        <v>41901</v>
      </c>
      <c r="D8887" s="1" t="s">
        <v>19</v>
      </c>
      <c r="E8887" s="1" t="s">
        <v>4842</v>
      </c>
      <c r="F8887" s="1" t="s">
        <v>1229</v>
      </c>
      <c r="G8887">
        <v>103.93600000000001</v>
      </c>
      <c r="H8887">
        <v>4</v>
      </c>
      <c r="I8887">
        <v>0.2</v>
      </c>
      <c r="J8887">
        <v>16.889600000000002</v>
      </c>
      <c r="K8887" t="str">
        <f>INDEX(product!B:B,MATCH('TABELA TOTAL'!$F6492,product!A:A,0))</f>
        <v>Office Supplies</v>
      </c>
      <c r="L8887" t="str">
        <f>INDEX(product!C:C,MATCH(F8887,product!A:A,))</f>
        <v>Furnishings</v>
      </c>
      <c r="M8887" t="str">
        <f>INDEX(product!D:D,MATCH(F8887,product!A:A,))</f>
        <v>Seth Thomas 16" Steel Case Clock</v>
      </c>
    </row>
    <row r="8888" spans="1:13" x14ac:dyDescent="0.25">
      <c r="A8888" s="1" t="s">
        <v>6328</v>
      </c>
      <c r="B8888" s="2">
        <v>41897</v>
      </c>
      <c r="C8888" s="2">
        <v>41902</v>
      </c>
      <c r="D8888" s="1" t="s">
        <v>19</v>
      </c>
      <c r="E8888" s="1" t="s">
        <v>1819</v>
      </c>
      <c r="F8888" s="1" t="s">
        <v>1735</v>
      </c>
      <c r="G8888">
        <v>14.94</v>
      </c>
      <c r="H8888">
        <v>3</v>
      </c>
      <c r="I8888">
        <v>0</v>
      </c>
      <c r="J8888">
        <v>7.0217999999999998</v>
      </c>
      <c r="K8888" t="str">
        <f>INDEX(product!B:B,MATCH('TABELA TOTAL'!$F7470,product!A:A,0))</f>
        <v>Office Supplies</v>
      </c>
      <c r="L8888" t="str">
        <f>INDEX(product!C:C,MATCH(F8888,product!A:A,))</f>
        <v>Paper</v>
      </c>
      <c r="M8888" t="str">
        <f>INDEX(product!D:D,MATCH(F8888,product!A:A,))</f>
        <v>Easy-staple paper</v>
      </c>
    </row>
    <row r="8889" spans="1:13" x14ac:dyDescent="0.25">
      <c r="A8889" s="1" t="s">
        <v>6328</v>
      </c>
      <c r="B8889" s="2">
        <v>41897</v>
      </c>
      <c r="C8889" s="2">
        <v>41902</v>
      </c>
      <c r="D8889" s="1" t="s">
        <v>19</v>
      </c>
      <c r="E8889" s="1" t="s">
        <v>1819</v>
      </c>
      <c r="F8889" s="1" t="s">
        <v>2261</v>
      </c>
      <c r="G8889">
        <v>14.56</v>
      </c>
      <c r="H8889">
        <v>2</v>
      </c>
      <c r="I8889">
        <v>0</v>
      </c>
      <c r="J8889">
        <v>6.2607999999999997</v>
      </c>
      <c r="K8889" t="str">
        <f>INDEX(product!B:B,MATCH('TABELA TOTAL'!$F7471,product!A:A,0))</f>
        <v>Office Supplies</v>
      </c>
      <c r="L8889" t="str">
        <f>INDEX(product!C:C,MATCH(F8889,product!A:A,))</f>
        <v>Furnishings</v>
      </c>
      <c r="M8889" t="str">
        <f>INDEX(product!D:D,MATCH(F8889,product!A:A,))</f>
        <v>Master Caster Door Stop, Large Neon Orange</v>
      </c>
    </row>
    <row r="8890" spans="1:13" x14ac:dyDescent="0.25">
      <c r="A8890" s="1" t="s">
        <v>340</v>
      </c>
      <c r="B8890" s="2">
        <v>41896</v>
      </c>
      <c r="C8890" s="2">
        <v>41901</v>
      </c>
      <c r="D8890" s="1" t="s">
        <v>19</v>
      </c>
      <c r="E8890" s="1" t="s">
        <v>341</v>
      </c>
      <c r="F8890" s="1" t="s">
        <v>342</v>
      </c>
      <c r="G8890">
        <v>52.448</v>
      </c>
      <c r="H8890">
        <v>2</v>
      </c>
      <c r="I8890">
        <v>0.8</v>
      </c>
      <c r="J8890">
        <v>-131.12</v>
      </c>
      <c r="K8890" t="str">
        <f>INDEX(product!B:B,MATCH('TABELA TOTAL'!$F176,product!A:A,0))</f>
        <v>Office Supplies</v>
      </c>
      <c r="L8890" t="str">
        <f>INDEX(product!C:C,MATCH(F8890,product!A:A,))</f>
        <v>Appliances</v>
      </c>
      <c r="M8890" t="str">
        <f>INDEX(product!D:D,MATCH(F8890,product!A:A,))</f>
        <v>Kensington 7 Outlet MasterPiece HOMEOFFICE Power Control Center</v>
      </c>
    </row>
    <row r="8891" spans="1:13" x14ac:dyDescent="0.25">
      <c r="A8891" s="1" t="s">
        <v>340</v>
      </c>
      <c r="B8891" s="2">
        <v>41896</v>
      </c>
      <c r="C8891" s="2">
        <v>41901</v>
      </c>
      <c r="D8891" s="1" t="s">
        <v>19</v>
      </c>
      <c r="E8891" s="1" t="s">
        <v>341</v>
      </c>
      <c r="F8891" s="1" t="s">
        <v>343</v>
      </c>
      <c r="G8891">
        <v>20.16</v>
      </c>
      <c r="H8891">
        <v>4</v>
      </c>
      <c r="I8891">
        <v>0.2</v>
      </c>
      <c r="J8891">
        <v>6.5519999999999996</v>
      </c>
      <c r="K8891" t="str">
        <f>INDEX(product!B:B,MATCH('TABELA TOTAL'!$F177,product!A:A,0))</f>
        <v>Office Supplies</v>
      </c>
      <c r="L8891" t="str">
        <f>INDEX(product!C:C,MATCH(F8891,product!A:A,))</f>
        <v>Labels</v>
      </c>
      <c r="M8891" t="str">
        <f>INDEX(product!D:D,MATCH(F8891,product!A:A,))</f>
        <v>Avery 51</v>
      </c>
    </row>
    <row r="8892" spans="1:13" x14ac:dyDescent="0.25">
      <c r="A8892" s="1" t="s">
        <v>870</v>
      </c>
      <c r="B8892" s="2">
        <v>41896</v>
      </c>
      <c r="C8892" s="2">
        <v>41901</v>
      </c>
      <c r="D8892" s="1" t="s">
        <v>19</v>
      </c>
      <c r="E8892" s="1" t="s">
        <v>871</v>
      </c>
      <c r="F8892" s="1" t="s">
        <v>872</v>
      </c>
      <c r="G8892">
        <v>449.15</v>
      </c>
      <c r="H8892">
        <v>5</v>
      </c>
      <c r="I8892">
        <v>0</v>
      </c>
      <c r="J8892">
        <v>8.9830000000000005</v>
      </c>
      <c r="K8892" t="str">
        <f>INDEX(product!B:B,MATCH('TABELA TOTAL'!$F493,product!A:A,0))</f>
        <v>Furniture</v>
      </c>
      <c r="L8892" t="str">
        <f>INDEX(product!C:C,MATCH(F8892,product!A:A,))</f>
        <v>Storage</v>
      </c>
      <c r="M8892" t="str">
        <f>INDEX(product!D:D,MATCH(F8892,product!A:A,))</f>
        <v>Fellowes Officeware Wire Shelving</v>
      </c>
    </row>
    <row r="8893" spans="1:13" x14ac:dyDescent="0.25">
      <c r="A8893" s="1" t="s">
        <v>870</v>
      </c>
      <c r="B8893" s="2">
        <v>41896</v>
      </c>
      <c r="C8893" s="2">
        <v>41901</v>
      </c>
      <c r="D8893" s="1" t="s">
        <v>19</v>
      </c>
      <c r="E8893" s="1" t="s">
        <v>871</v>
      </c>
      <c r="F8893" s="1" t="s">
        <v>873</v>
      </c>
      <c r="G8893">
        <v>11.07</v>
      </c>
      <c r="H8893">
        <v>3</v>
      </c>
      <c r="I8893">
        <v>0</v>
      </c>
      <c r="J8893">
        <v>5.0922000000000001</v>
      </c>
      <c r="K8893" t="str">
        <f>INDEX(product!B:B,MATCH('TABELA TOTAL'!$F494,product!A:A,0))</f>
        <v>Technology</v>
      </c>
      <c r="L8893" t="str">
        <f>INDEX(product!C:C,MATCH(F8893,product!A:A,))</f>
        <v>Envelopes</v>
      </c>
      <c r="M8893" t="str">
        <f>INDEX(product!D:D,MATCH(F8893,product!A:A,))</f>
        <v>Colored Envelopes</v>
      </c>
    </row>
    <row r="8894" spans="1:13" x14ac:dyDescent="0.25">
      <c r="A8894" s="1" t="s">
        <v>992</v>
      </c>
      <c r="B8894" s="2">
        <v>41896</v>
      </c>
      <c r="C8894" s="2">
        <v>41900</v>
      </c>
      <c r="D8894" s="1" t="s">
        <v>11</v>
      </c>
      <c r="E8894" s="1" t="s">
        <v>993</v>
      </c>
      <c r="F8894" s="1" t="s">
        <v>994</v>
      </c>
      <c r="G8894">
        <v>13</v>
      </c>
      <c r="H8894">
        <v>5</v>
      </c>
      <c r="I8894">
        <v>0.2</v>
      </c>
      <c r="J8894">
        <v>1.3</v>
      </c>
      <c r="K8894" t="str">
        <f>INDEX(product!B:B,MATCH('TABELA TOTAL'!$F563,product!A:A,0))</f>
        <v>Furniture</v>
      </c>
      <c r="L8894" t="str">
        <f>INDEX(product!C:C,MATCH(F8894,product!A:A,))</f>
        <v>Appliances</v>
      </c>
      <c r="M8894" t="str">
        <f>INDEX(product!D:D,MATCH(F8894,product!A:A,))</f>
        <v>Sanitaire Vibra Groomer IR Commercial Upright Vacuum, Replacement Belts</v>
      </c>
    </row>
    <row r="8895" spans="1:13" x14ac:dyDescent="0.25">
      <c r="A8895" s="1" t="s">
        <v>992</v>
      </c>
      <c r="B8895" s="2">
        <v>41896</v>
      </c>
      <c r="C8895" s="2">
        <v>41900</v>
      </c>
      <c r="D8895" s="1" t="s">
        <v>11</v>
      </c>
      <c r="E8895" s="1" t="s">
        <v>993</v>
      </c>
      <c r="F8895" s="1" t="s">
        <v>995</v>
      </c>
      <c r="G8895">
        <v>13.128</v>
      </c>
      <c r="H8895">
        <v>3</v>
      </c>
      <c r="I8895">
        <v>0.2</v>
      </c>
      <c r="J8895">
        <v>3.7743000000000002</v>
      </c>
      <c r="K8895" t="str">
        <f>INDEX(product!B:B,MATCH('TABELA TOTAL'!$F564,product!A:A,0))</f>
        <v>Office Supplies</v>
      </c>
      <c r="L8895" t="str">
        <f>INDEX(product!C:C,MATCH(F8895,product!A:A,))</f>
        <v>Furnishings</v>
      </c>
      <c r="M8895" t="str">
        <f>INDEX(product!D:D,MATCH(F8895,product!A:A,))</f>
        <v>Advantus Panel Wall Acrylic Frame</v>
      </c>
    </row>
    <row r="8896" spans="1:13" x14ac:dyDescent="0.25">
      <c r="A8896" s="1" t="s">
        <v>4085</v>
      </c>
      <c r="B8896" s="2">
        <v>41896</v>
      </c>
      <c r="C8896" s="2">
        <v>41901</v>
      </c>
      <c r="D8896" s="1" t="s">
        <v>19</v>
      </c>
      <c r="E8896" s="1" t="s">
        <v>2647</v>
      </c>
      <c r="F8896" s="1" t="s">
        <v>2585</v>
      </c>
      <c r="G8896">
        <v>142.4</v>
      </c>
      <c r="H8896">
        <v>5</v>
      </c>
      <c r="I8896">
        <v>0</v>
      </c>
      <c r="J8896">
        <v>52.688000000000002</v>
      </c>
      <c r="K8896" t="str">
        <f>INDEX(product!B:B,MATCH('TABELA TOTAL'!$F3624,product!A:A,0))</f>
        <v>Office Supplies</v>
      </c>
      <c r="L8896" t="str">
        <f>INDEX(product!C:C,MATCH(F8896,product!A:A,))</f>
        <v>Furnishings</v>
      </c>
      <c r="M8896" t="str">
        <f>INDEX(product!D:D,MATCH(F8896,product!A:A,))</f>
        <v>Seth Thomas 14" Day/Date Wall Clock</v>
      </c>
    </row>
    <row r="8897" spans="1:13" x14ac:dyDescent="0.25">
      <c r="A8897" s="1" t="s">
        <v>4085</v>
      </c>
      <c r="B8897" s="2">
        <v>41896</v>
      </c>
      <c r="C8897" s="2">
        <v>41901</v>
      </c>
      <c r="D8897" s="1" t="s">
        <v>19</v>
      </c>
      <c r="E8897" s="1" t="s">
        <v>2647</v>
      </c>
      <c r="F8897" s="1" t="s">
        <v>364</v>
      </c>
      <c r="G8897">
        <v>7.16</v>
      </c>
      <c r="H8897">
        <v>2</v>
      </c>
      <c r="I8897">
        <v>0</v>
      </c>
      <c r="J8897">
        <v>3.4367999999999999</v>
      </c>
      <c r="K8897" t="str">
        <f>INDEX(product!B:B,MATCH('TABELA TOTAL'!$F3625,product!A:A,0))</f>
        <v>Furniture</v>
      </c>
      <c r="L8897" t="str">
        <f>INDEX(product!C:C,MATCH(F8897,product!A:A,))</f>
        <v>Binders</v>
      </c>
      <c r="M8897" t="str">
        <f>INDEX(product!D:D,MATCH(F8897,product!A:A,))</f>
        <v>Avery Poly Binder Pockets</v>
      </c>
    </row>
    <row r="8898" spans="1:13" x14ac:dyDescent="0.25">
      <c r="A8898" s="1" t="s">
        <v>5035</v>
      </c>
      <c r="B8898" s="2">
        <v>41896</v>
      </c>
      <c r="C8898" s="2">
        <v>41896</v>
      </c>
      <c r="D8898" s="1" t="s">
        <v>654</v>
      </c>
      <c r="E8898" s="1" t="s">
        <v>3502</v>
      </c>
      <c r="F8898" s="1" t="s">
        <v>2110</v>
      </c>
      <c r="G8898">
        <v>464.29199999999997</v>
      </c>
      <c r="H8898">
        <v>9</v>
      </c>
      <c r="I8898">
        <v>0.4</v>
      </c>
      <c r="J8898">
        <v>-108.3348</v>
      </c>
      <c r="K8898" t="str">
        <f>INDEX(product!B:B,MATCH('TABELA TOTAL'!$F5126,product!A:A,0))</f>
        <v>Office Supplies</v>
      </c>
      <c r="L8898" t="str">
        <f>INDEX(product!C:C,MATCH(F8898,product!A:A,))</f>
        <v>Tables</v>
      </c>
      <c r="M8898" t="str">
        <f>INDEX(product!D:D,MATCH(F8898,product!A:A,))</f>
        <v>KI Adjustable-Height Table</v>
      </c>
    </row>
    <row r="8899" spans="1:13" x14ac:dyDescent="0.25">
      <c r="A8899" s="1" t="s">
        <v>5035</v>
      </c>
      <c r="B8899" s="2">
        <v>41896</v>
      </c>
      <c r="C8899" s="2">
        <v>41896</v>
      </c>
      <c r="D8899" s="1" t="s">
        <v>654</v>
      </c>
      <c r="E8899" s="1" t="s">
        <v>3502</v>
      </c>
      <c r="F8899" s="1" t="s">
        <v>1479</v>
      </c>
      <c r="G8899">
        <v>68.459999999999994</v>
      </c>
      <c r="H8899">
        <v>7</v>
      </c>
      <c r="I8899">
        <v>0</v>
      </c>
      <c r="J8899">
        <v>31.491599999999998</v>
      </c>
      <c r="K8899" t="str">
        <f>INDEX(product!B:B,MATCH('TABELA TOTAL'!$F5127,product!A:A,0))</f>
        <v>Office Supplies</v>
      </c>
      <c r="L8899" t="str">
        <f>INDEX(product!C:C,MATCH(F8899,product!A:A,))</f>
        <v>Envelopes</v>
      </c>
      <c r="M8899" t="str">
        <f>INDEX(product!D:D,MATCH(F8899,product!A:A,))</f>
        <v>Staple envelope</v>
      </c>
    </row>
    <row r="8900" spans="1:13" x14ac:dyDescent="0.25">
      <c r="A8900" s="1" t="s">
        <v>5035</v>
      </c>
      <c r="B8900" s="2">
        <v>41896</v>
      </c>
      <c r="C8900" s="2">
        <v>41896</v>
      </c>
      <c r="D8900" s="1" t="s">
        <v>654</v>
      </c>
      <c r="E8900" s="1" t="s">
        <v>3502</v>
      </c>
      <c r="F8900" s="1" t="s">
        <v>1739</v>
      </c>
      <c r="G8900">
        <v>2799.96</v>
      </c>
      <c r="H8900">
        <v>4</v>
      </c>
      <c r="I8900">
        <v>0</v>
      </c>
      <c r="J8900">
        <v>1371.9803999999999</v>
      </c>
      <c r="K8900" t="str">
        <f>INDEX(product!B:B,MATCH('TABELA TOTAL'!$F5128,product!A:A,0))</f>
        <v>Office Supplies</v>
      </c>
      <c r="L8900" t="str">
        <f>INDEX(product!C:C,MATCH(F8900,product!A:A,))</f>
        <v>Machines</v>
      </c>
      <c r="M8900" t="str">
        <f>INDEX(product!D:D,MATCH(F8900,product!A:A,))</f>
        <v>Ativa V4110MDD Micro-Cut Shredder</v>
      </c>
    </row>
    <row r="8901" spans="1:13" x14ac:dyDescent="0.25">
      <c r="A8901" s="1" t="s">
        <v>5035</v>
      </c>
      <c r="B8901" s="2">
        <v>41896</v>
      </c>
      <c r="C8901" s="2">
        <v>41896</v>
      </c>
      <c r="D8901" s="1" t="s">
        <v>654</v>
      </c>
      <c r="E8901" s="1" t="s">
        <v>3502</v>
      </c>
      <c r="F8901" s="1" t="s">
        <v>463</v>
      </c>
      <c r="G8901">
        <v>601.29999999999995</v>
      </c>
      <c r="H8901">
        <v>2</v>
      </c>
      <c r="I8901">
        <v>0</v>
      </c>
      <c r="J8901">
        <v>198.429</v>
      </c>
      <c r="K8901" t="str">
        <f>INDEX(product!B:B,MATCH('TABELA TOTAL'!$F5129,product!A:A,0))</f>
        <v>Technology</v>
      </c>
      <c r="L8901" t="str">
        <f>INDEX(product!C:C,MATCH(F8901,product!A:A,))</f>
        <v>Appliances</v>
      </c>
      <c r="M8901" t="str">
        <f>INDEX(product!D:D,MATCH(F8901,product!A:A,))</f>
        <v>Honeywell Enviracaire Portable HEPA Air Cleaner for 17' x 22' Room</v>
      </c>
    </row>
    <row r="8902" spans="1:13" x14ac:dyDescent="0.25">
      <c r="A8902" s="1" t="s">
        <v>5035</v>
      </c>
      <c r="B8902" s="2">
        <v>41896</v>
      </c>
      <c r="C8902" s="2">
        <v>41896</v>
      </c>
      <c r="D8902" s="1" t="s">
        <v>654</v>
      </c>
      <c r="E8902" s="1" t="s">
        <v>3502</v>
      </c>
      <c r="F8902" s="1" t="s">
        <v>2897</v>
      </c>
      <c r="G8902">
        <v>16.989999999999998</v>
      </c>
      <c r="H8902">
        <v>1</v>
      </c>
      <c r="I8902">
        <v>0</v>
      </c>
      <c r="J8902">
        <v>4.4173999999999998</v>
      </c>
      <c r="K8902" t="str">
        <f>INDEX(product!B:B,MATCH('TABELA TOTAL'!$F5130,product!A:A,0))</f>
        <v>Office Supplies</v>
      </c>
      <c r="L8902" t="str">
        <f>INDEX(product!C:C,MATCH(F8902,product!A:A,))</f>
        <v>Phones</v>
      </c>
      <c r="M8902" t="str">
        <f>INDEX(product!D:D,MATCH(F8902,product!A:A,))</f>
        <v>Spigen Samsung Galaxy S5 Case Wallet</v>
      </c>
    </row>
    <row r="8903" spans="1:13" x14ac:dyDescent="0.25">
      <c r="A8903" s="1" t="s">
        <v>5035</v>
      </c>
      <c r="B8903" s="2">
        <v>41896</v>
      </c>
      <c r="C8903" s="2">
        <v>41896</v>
      </c>
      <c r="D8903" s="1" t="s">
        <v>654</v>
      </c>
      <c r="E8903" s="1" t="s">
        <v>3502</v>
      </c>
      <c r="F8903" s="1" t="s">
        <v>3720</v>
      </c>
      <c r="G8903">
        <v>287.97000000000003</v>
      </c>
      <c r="H8903">
        <v>3</v>
      </c>
      <c r="I8903">
        <v>0</v>
      </c>
      <c r="J8903">
        <v>80.631600000000006</v>
      </c>
      <c r="K8903" t="str">
        <f>INDEX(product!B:B,MATCH('TABELA TOTAL'!$F5131,product!A:A,0))</f>
        <v>Office Supplies</v>
      </c>
      <c r="L8903" t="str">
        <f>INDEX(product!C:C,MATCH(F8903,product!A:A,))</f>
        <v>Phones</v>
      </c>
      <c r="M8903" t="str">
        <f>INDEX(product!D:D,MATCH(F8903,product!A:A,))</f>
        <v>Vtech CS6719</v>
      </c>
    </row>
    <row r="8904" spans="1:13" x14ac:dyDescent="0.25">
      <c r="A8904" s="1" t="s">
        <v>5035</v>
      </c>
      <c r="B8904" s="2">
        <v>41896</v>
      </c>
      <c r="C8904" s="2">
        <v>41896</v>
      </c>
      <c r="D8904" s="1" t="s">
        <v>654</v>
      </c>
      <c r="E8904" s="1" t="s">
        <v>3502</v>
      </c>
      <c r="F8904" s="1" t="s">
        <v>3626</v>
      </c>
      <c r="G8904">
        <v>44.82</v>
      </c>
      <c r="H8904">
        <v>9</v>
      </c>
      <c r="I8904">
        <v>0</v>
      </c>
      <c r="J8904">
        <v>21.0654</v>
      </c>
      <c r="K8904" t="str">
        <f>INDEX(product!B:B,MATCH('TABELA TOTAL'!$F5132,product!A:A,0))</f>
        <v>Technology</v>
      </c>
      <c r="L8904" t="str">
        <f>INDEX(product!C:C,MATCH(F8904,product!A:A,))</f>
        <v>Paper</v>
      </c>
      <c r="M8904" t="str">
        <f>INDEX(product!D:D,MATCH(F8904,product!A:A,))</f>
        <v>Xerox 198</v>
      </c>
    </row>
    <row r="8905" spans="1:13" x14ac:dyDescent="0.25">
      <c r="A8905" s="1" t="s">
        <v>6825</v>
      </c>
      <c r="B8905" s="2">
        <v>41896</v>
      </c>
      <c r="C8905" s="2">
        <v>41900</v>
      </c>
      <c r="D8905" s="1" t="s">
        <v>11</v>
      </c>
      <c r="E8905" s="1" t="s">
        <v>3093</v>
      </c>
      <c r="F8905" s="1" t="s">
        <v>2094</v>
      </c>
      <c r="G8905">
        <v>6.048</v>
      </c>
      <c r="H8905">
        <v>4</v>
      </c>
      <c r="I8905">
        <v>0.2</v>
      </c>
      <c r="J8905">
        <v>-1.3608</v>
      </c>
      <c r="K8905" t="str">
        <f>INDEX(product!B:B,MATCH('TABELA TOTAL'!$F8434,product!A:A,0))</f>
        <v>Office Supplies</v>
      </c>
      <c r="L8905" t="str">
        <f>INDEX(product!C:C,MATCH(F8905,product!A:A,))</f>
        <v>Fasteners</v>
      </c>
      <c r="M8905" t="str">
        <f>INDEX(product!D:D,MATCH(F8905,product!A:A,))</f>
        <v>Revere Boxed Rubber Bands by Revere</v>
      </c>
    </row>
    <row r="8906" spans="1:13" x14ac:dyDescent="0.25">
      <c r="A8906" s="1" t="s">
        <v>6825</v>
      </c>
      <c r="B8906" s="2">
        <v>41896</v>
      </c>
      <c r="C8906" s="2">
        <v>41900</v>
      </c>
      <c r="D8906" s="1" t="s">
        <v>11</v>
      </c>
      <c r="E8906" s="1" t="s">
        <v>3093</v>
      </c>
      <c r="F8906" s="1" t="s">
        <v>3926</v>
      </c>
      <c r="G8906">
        <v>6.8479999999999999</v>
      </c>
      <c r="H8906">
        <v>2</v>
      </c>
      <c r="I8906">
        <v>0.2</v>
      </c>
      <c r="J8906">
        <v>2.14</v>
      </c>
      <c r="K8906" t="str">
        <f>INDEX(product!B:B,MATCH('TABELA TOTAL'!$F8435,product!A:A,0))</f>
        <v>Office Supplies</v>
      </c>
      <c r="L8906" t="str">
        <f>INDEX(product!C:C,MATCH(F8906,product!A:A,))</f>
        <v>Paper</v>
      </c>
      <c r="M8906" t="str">
        <f>INDEX(product!D:D,MATCH(F8906,product!A:A,))</f>
        <v>Xerox 1900</v>
      </c>
    </row>
    <row r="8907" spans="1:13" x14ac:dyDescent="0.25">
      <c r="A8907" s="1" t="s">
        <v>6825</v>
      </c>
      <c r="B8907" s="2">
        <v>41896</v>
      </c>
      <c r="C8907" s="2">
        <v>41900</v>
      </c>
      <c r="D8907" s="1" t="s">
        <v>11</v>
      </c>
      <c r="E8907" s="1" t="s">
        <v>3093</v>
      </c>
      <c r="F8907" s="1" t="s">
        <v>3645</v>
      </c>
      <c r="G8907">
        <v>9.9600000000000009</v>
      </c>
      <c r="H8907">
        <v>5</v>
      </c>
      <c r="I8907">
        <v>0.6</v>
      </c>
      <c r="J8907">
        <v>-6.7229999999999999</v>
      </c>
      <c r="K8907" t="str">
        <f>INDEX(product!B:B,MATCH('TABELA TOTAL'!$F8436,product!A:A,0))</f>
        <v>Office Supplies</v>
      </c>
      <c r="L8907" t="str">
        <f>INDEX(product!C:C,MATCH(F8907,product!A:A,))</f>
        <v>Furnishings</v>
      </c>
      <c r="M8907" t="str">
        <f>INDEX(product!D:D,MATCH(F8907,product!A:A,))</f>
        <v>Stacking Trays by OIC</v>
      </c>
    </row>
    <row r="8908" spans="1:13" x14ac:dyDescent="0.25">
      <c r="A8908" s="1" t="s">
        <v>6825</v>
      </c>
      <c r="B8908" s="2">
        <v>41896</v>
      </c>
      <c r="C8908" s="2">
        <v>41900</v>
      </c>
      <c r="D8908" s="1" t="s">
        <v>11</v>
      </c>
      <c r="E8908" s="1" t="s">
        <v>3093</v>
      </c>
      <c r="F8908" s="1" t="s">
        <v>200</v>
      </c>
      <c r="G8908">
        <v>8.5519999999999996</v>
      </c>
      <c r="H8908">
        <v>2</v>
      </c>
      <c r="I8908">
        <v>0.8</v>
      </c>
      <c r="J8908">
        <v>-13.683199999999999</v>
      </c>
      <c r="K8908" t="str">
        <f>INDEX(product!B:B,MATCH('TABELA TOTAL'!$F8437,product!A:A,0))</f>
        <v>Office Supplies</v>
      </c>
      <c r="L8908" t="str">
        <f>INDEX(product!C:C,MATCH(F8908,product!A:A,))</f>
        <v>Binders</v>
      </c>
      <c r="M8908" t="str">
        <f>INDEX(product!D:D,MATCH(F8908,product!A:A,))</f>
        <v>Trimflex Flexible Post Binders</v>
      </c>
    </row>
    <row r="8909" spans="1:13" x14ac:dyDescent="0.25">
      <c r="A8909" s="1" t="s">
        <v>440</v>
      </c>
      <c r="B8909" s="2">
        <v>41895</v>
      </c>
      <c r="C8909" s="2">
        <v>41899</v>
      </c>
      <c r="D8909" s="1" t="s">
        <v>19</v>
      </c>
      <c r="E8909" s="1" t="s">
        <v>441</v>
      </c>
      <c r="F8909" s="1" t="s">
        <v>442</v>
      </c>
      <c r="G8909">
        <v>18.648</v>
      </c>
      <c r="H8909">
        <v>7</v>
      </c>
      <c r="I8909">
        <v>0.7</v>
      </c>
      <c r="J8909">
        <v>-12.432</v>
      </c>
      <c r="K8909" t="str">
        <f>INDEX(product!B:B,MATCH('TABELA TOTAL'!$F232,product!A:A,0))</f>
        <v>Office Supplies</v>
      </c>
      <c r="L8909" t="str">
        <f>INDEX(product!C:C,MATCH(F8909,product!A:A,))</f>
        <v>Binders</v>
      </c>
      <c r="M8909" t="str">
        <f>INDEX(product!D:D,MATCH(F8909,product!A:A,))</f>
        <v>GBC Instant Index System for Binding Systems</v>
      </c>
    </row>
    <row r="8910" spans="1:13" x14ac:dyDescent="0.25">
      <c r="A8910" s="1" t="s">
        <v>1520</v>
      </c>
      <c r="B8910" s="2">
        <v>41895</v>
      </c>
      <c r="C8910" s="2">
        <v>41898</v>
      </c>
      <c r="D8910" s="1" t="s">
        <v>79</v>
      </c>
      <c r="E8910" s="1" t="s">
        <v>1521</v>
      </c>
      <c r="F8910" s="1" t="s">
        <v>1522</v>
      </c>
      <c r="G8910">
        <v>15.552</v>
      </c>
      <c r="H8910">
        <v>3</v>
      </c>
      <c r="I8910">
        <v>0.2</v>
      </c>
      <c r="J8910">
        <v>5.4432</v>
      </c>
      <c r="K8910" t="str">
        <f>INDEX(product!B:B,MATCH('TABELA TOTAL'!$F927,product!A:A,0))</f>
        <v>Office Supplies</v>
      </c>
      <c r="L8910" t="str">
        <f>INDEX(product!C:C,MATCH(F8910,product!A:A,))</f>
        <v>Paper</v>
      </c>
      <c r="M8910" t="str">
        <f>INDEX(product!D:D,MATCH(F8910,product!A:A,))</f>
        <v>Xerox 1985</v>
      </c>
    </row>
    <row r="8911" spans="1:13" x14ac:dyDescent="0.25">
      <c r="A8911" s="1" t="s">
        <v>1520</v>
      </c>
      <c r="B8911" s="2">
        <v>41895</v>
      </c>
      <c r="C8911" s="2">
        <v>41898</v>
      </c>
      <c r="D8911" s="1" t="s">
        <v>79</v>
      </c>
      <c r="E8911" s="1" t="s">
        <v>1521</v>
      </c>
      <c r="F8911" s="1" t="s">
        <v>1523</v>
      </c>
      <c r="G8911">
        <v>252</v>
      </c>
      <c r="H8911">
        <v>5</v>
      </c>
      <c r="I8911">
        <v>0.2</v>
      </c>
      <c r="J8911">
        <v>53.55</v>
      </c>
      <c r="K8911" t="str">
        <f>INDEX(product!B:B,MATCH('TABELA TOTAL'!$F928,product!A:A,0))</f>
        <v>Office Supplies</v>
      </c>
      <c r="L8911" t="str">
        <f>INDEX(product!C:C,MATCH(F8911,product!A:A,))</f>
        <v>Accessories</v>
      </c>
      <c r="M8911" t="str">
        <f>INDEX(product!D:D,MATCH(F8911,product!A:A,))</f>
        <v>Hypercom P1300 Pinpad</v>
      </c>
    </row>
    <row r="8912" spans="1:13" x14ac:dyDescent="0.25">
      <c r="A8912" s="1" t="s">
        <v>3201</v>
      </c>
      <c r="B8912" s="2">
        <v>41895</v>
      </c>
      <c r="C8912" s="2">
        <v>41901</v>
      </c>
      <c r="D8912" s="1" t="s">
        <v>19</v>
      </c>
      <c r="E8912" s="1" t="s">
        <v>1940</v>
      </c>
      <c r="F8912" s="1" t="s">
        <v>26</v>
      </c>
      <c r="G8912">
        <v>5.46</v>
      </c>
      <c r="H8912">
        <v>3</v>
      </c>
      <c r="I8912">
        <v>0</v>
      </c>
      <c r="J8912">
        <v>1.4742</v>
      </c>
      <c r="K8912" t="str">
        <f>INDEX(product!B:B,MATCH('TABELA TOTAL'!$F2480,product!A:A,0))</f>
        <v>Furniture</v>
      </c>
      <c r="L8912" t="str">
        <f>INDEX(product!C:C,MATCH(F8912,product!A:A,))</f>
        <v>Art</v>
      </c>
      <c r="M8912" t="str">
        <f>INDEX(product!D:D,MATCH(F8912,product!A:A,))</f>
        <v>Newell 322</v>
      </c>
    </row>
    <row r="8913" spans="1:13" x14ac:dyDescent="0.25">
      <c r="A8913" s="1" t="s">
        <v>4130</v>
      </c>
      <c r="B8913" s="2">
        <v>41895</v>
      </c>
      <c r="C8913" s="2">
        <v>41899</v>
      </c>
      <c r="D8913" s="1" t="s">
        <v>19</v>
      </c>
      <c r="E8913" s="1" t="s">
        <v>99</v>
      </c>
      <c r="F8913" s="1" t="s">
        <v>4131</v>
      </c>
      <c r="G8913">
        <v>79.400000000000006</v>
      </c>
      <c r="H8913">
        <v>5</v>
      </c>
      <c r="I8913">
        <v>0.2</v>
      </c>
      <c r="J8913">
        <v>5.9550000000000001</v>
      </c>
      <c r="K8913" t="str">
        <f>INDEX(product!B:B,MATCH('TABELA TOTAL'!$F3700,product!A:A,0))</f>
        <v>Office Supplies</v>
      </c>
      <c r="L8913" t="str">
        <f>INDEX(product!C:C,MATCH(F8913,product!A:A,))</f>
        <v>Storage</v>
      </c>
      <c r="M8913" t="str">
        <f>INDEX(product!D:D,MATCH(F8913,product!A:A,))</f>
        <v>Eldon File Chest Portable File</v>
      </c>
    </row>
    <row r="8914" spans="1:13" x14ac:dyDescent="0.25">
      <c r="A8914" s="1" t="s">
        <v>5122</v>
      </c>
      <c r="B8914" s="2">
        <v>41895</v>
      </c>
      <c r="C8914" s="2">
        <v>41899</v>
      </c>
      <c r="D8914" s="1" t="s">
        <v>19</v>
      </c>
      <c r="E8914" s="1" t="s">
        <v>3057</v>
      </c>
      <c r="F8914" s="1" t="s">
        <v>348</v>
      </c>
      <c r="G8914">
        <v>340.11599999999999</v>
      </c>
      <c r="H8914">
        <v>6</v>
      </c>
      <c r="I8914">
        <v>0.3</v>
      </c>
      <c r="J8914">
        <v>-9.7175999999999991</v>
      </c>
      <c r="K8914" t="str">
        <f>INDEX(product!B:B,MATCH('TABELA TOTAL'!$F5279,product!A:A,0))</f>
        <v>Furniture</v>
      </c>
      <c r="L8914" t="str">
        <f>INDEX(product!C:C,MATCH(F8914,product!A:A,))</f>
        <v>Chairs</v>
      </c>
      <c r="M8914" t="str">
        <f>INDEX(product!D:D,MATCH(F8914,product!A:A,))</f>
        <v>Padded Folding Chairs, Black, 4/Carton</v>
      </c>
    </row>
    <row r="8915" spans="1:13" x14ac:dyDescent="0.25">
      <c r="A8915" s="1" t="s">
        <v>6025</v>
      </c>
      <c r="B8915" s="2">
        <v>41895</v>
      </c>
      <c r="C8915" s="2">
        <v>41900</v>
      </c>
      <c r="D8915" s="1" t="s">
        <v>11</v>
      </c>
      <c r="E8915" s="1" t="s">
        <v>106</v>
      </c>
      <c r="F8915" s="1" t="s">
        <v>1603</v>
      </c>
      <c r="G8915">
        <v>2.5019999999999998</v>
      </c>
      <c r="H8915">
        <v>3</v>
      </c>
      <c r="I8915">
        <v>0.7</v>
      </c>
      <c r="J8915">
        <v>-2.0015999999999998</v>
      </c>
      <c r="K8915" t="str">
        <f>INDEX(product!B:B,MATCH('TABELA TOTAL'!$F6911,product!A:A,0))</f>
        <v>Office Supplies</v>
      </c>
      <c r="L8915" t="str">
        <f>INDEX(product!C:C,MATCH(F8915,product!A:A,))</f>
        <v>Binders</v>
      </c>
      <c r="M8915" t="str">
        <f>INDEX(product!D:D,MATCH(F8915,product!A:A,))</f>
        <v>Acco Suede Grain Vinyl Round Ring Binder</v>
      </c>
    </row>
    <row r="8916" spans="1:13" x14ac:dyDescent="0.25">
      <c r="A8916" s="1" t="s">
        <v>6954</v>
      </c>
      <c r="B8916" s="2">
        <v>41895</v>
      </c>
      <c r="C8916" s="2">
        <v>41895</v>
      </c>
      <c r="D8916" s="1" t="s">
        <v>654</v>
      </c>
      <c r="E8916" s="1" t="s">
        <v>1147</v>
      </c>
      <c r="F8916" s="1" t="s">
        <v>4885</v>
      </c>
      <c r="G8916">
        <v>5.7</v>
      </c>
      <c r="H8916">
        <v>5</v>
      </c>
      <c r="I8916">
        <v>0</v>
      </c>
      <c r="J8916">
        <v>2.6789999999999998</v>
      </c>
      <c r="K8916" t="str">
        <f>INDEX(product!B:B,MATCH('TABELA TOTAL'!$F8652,product!A:A,0))</f>
        <v>Office Supplies</v>
      </c>
      <c r="L8916" t="str">
        <f>INDEX(product!C:C,MATCH(F8916,product!A:A,))</f>
        <v>Fasteners</v>
      </c>
      <c r="M8916" t="str">
        <f>INDEX(product!D:D,MATCH(F8916,product!A:A,))</f>
        <v>OIC Thumb-Tacks</v>
      </c>
    </row>
    <row r="8917" spans="1:13" x14ac:dyDescent="0.25">
      <c r="A8917" s="1" t="s">
        <v>6954</v>
      </c>
      <c r="B8917" s="2">
        <v>41895</v>
      </c>
      <c r="C8917" s="2">
        <v>41895</v>
      </c>
      <c r="D8917" s="1" t="s">
        <v>654</v>
      </c>
      <c r="E8917" s="1" t="s">
        <v>1147</v>
      </c>
      <c r="F8917" s="1" t="s">
        <v>570</v>
      </c>
      <c r="G8917">
        <v>14.19</v>
      </c>
      <c r="H8917">
        <v>3</v>
      </c>
      <c r="I8917">
        <v>0</v>
      </c>
      <c r="J8917">
        <v>5.5340999999999996</v>
      </c>
      <c r="K8917" t="str">
        <f>INDEX(product!B:B,MATCH('TABELA TOTAL'!$F8653,product!A:A,0))</f>
        <v>Office Supplies</v>
      </c>
      <c r="L8917" t="str">
        <f>INDEX(product!C:C,MATCH(F8917,product!A:A,))</f>
        <v>Furnishings</v>
      </c>
      <c r="M8917" t="str">
        <f>INDEX(product!D:D,MATCH(F8917,product!A:A,))</f>
        <v>C-Line Cubicle Keepers Polyproplyene Holder With Velcro Backings</v>
      </c>
    </row>
    <row r="8918" spans="1:13" x14ac:dyDescent="0.25">
      <c r="A8918" s="1" t="s">
        <v>6954</v>
      </c>
      <c r="B8918" s="2">
        <v>41895</v>
      </c>
      <c r="C8918" s="2">
        <v>41895</v>
      </c>
      <c r="D8918" s="1" t="s">
        <v>654</v>
      </c>
      <c r="E8918" s="1" t="s">
        <v>1147</v>
      </c>
      <c r="F8918" s="1" t="s">
        <v>1017</v>
      </c>
      <c r="G8918">
        <v>7.3</v>
      </c>
      <c r="H8918">
        <v>2</v>
      </c>
      <c r="I8918">
        <v>0</v>
      </c>
      <c r="J8918">
        <v>2.19</v>
      </c>
      <c r="K8918" t="str">
        <f>INDEX(product!B:B,MATCH('TABELA TOTAL'!$F8654,product!A:A,0))</f>
        <v>Office Supplies</v>
      </c>
      <c r="L8918" t="str">
        <f>INDEX(product!C:C,MATCH(F8918,product!A:A,))</f>
        <v>Supplies</v>
      </c>
      <c r="M8918" t="str">
        <f>INDEX(product!D:D,MATCH(F8918,product!A:A,))</f>
        <v>Acme Value Line Scissors</v>
      </c>
    </row>
    <row r="8919" spans="1:13" x14ac:dyDescent="0.25">
      <c r="A8919" s="1" t="s">
        <v>6954</v>
      </c>
      <c r="B8919" s="2">
        <v>41895</v>
      </c>
      <c r="C8919" s="2">
        <v>41895</v>
      </c>
      <c r="D8919" s="1" t="s">
        <v>654</v>
      </c>
      <c r="E8919" s="1" t="s">
        <v>1147</v>
      </c>
      <c r="F8919" s="1" t="s">
        <v>1212</v>
      </c>
      <c r="G8919">
        <v>199.98</v>
      </c>
      <c r="H8919">
        <v>2</v>
      </c>
      <c r="I8919">
        <v>0</v>
      </c>
      <c r="J8919">
        <v>75.992400000000004</v>
      </c>
      <c r="K8919" t="str">
        <f>INDEX(product!B:B,MATCH('TABELA TOTAL'!$F8655,product!A:A,0))</f>
        <v>Office Supplies</v>
      </c>
      <c r="L8919" t="str">
        <f>INDEX(product!C:C,MATCH(F8919,product!A:A,))</f>
        <v>Accessories</v>
      </c>
      <c r="M8919" t="str">
        <f>INDEX(product!D:D,MATCH(F8919,product!A:A,))</f>
        <v>Logitech Wireless Performance Mouse MX for PC and Mac</v>
      </c>
    </row>
    <row r="8920" spans="1:13" x14ac:dyDescent="0.25">
      <c r="A8920" s="1" t="s">
        <v>6954</v>
      </c>
      <c r="B8920" s="2">
        <v>41895</v>
      </c>
      <c r="C8920" s="2">
        <v>41895</v>
      </c>
      <c r="D8920" s="1" t="s">
        <v>654</v>
      </c>
      <c r="E8920" s="1" t="s">
        <v>1147</v>
      </c>
      <c r="F8920" s="1" t="s">
        <v>3869</v>
      </c>
      <c r="G8920">
        <v>144.96</v>
      </c>
      <c r="H8920">
        <v>4</v>
      </c>
      <c r="I8920">
        <v>0</v>
      </c>
      <c r="J8920">
        <v>60.883200000000002</v>
      </c>
      <c r="K8920" t="str">
        <f>INDEX(product!B:B,MATCH('TABELA TOTAL'!$F8656,product!A:A,0))</f>
        <v>Office Supplies</v>
      </c>
      <c r="L8920" t="str">
        <f>INDEX(product!C:C,MATCH(F8920,product!A:A,))</f>
        <v>Accessories</v>
      </c>
      <c r="M8920" t="str">
        <f>INDEX(product!D:D,MATCH(F8920,product!A:A,))</f>
        <v>Memorex Mini Travel Drive 64 GB USB 2.0 Flash Drive</v>
      </c>
    </row>
    <row r="8921" spans="1:13" x14ac:dyDescent="0.25">
      <c r="A8921" s="1" t="s">
        <v>6954</v>
      </c>
      <c r="B8921" s="2">
        <v>41895</v>
      </c>
      <c r="C8921" s="2">
        <v>41895</v>
      </c>
      <c r="D8921" s="1" t="s">
        <v>654</v>
      </c>
      <c r="E8921" s="1" t="s">
        <v>1147</v>
      </c>
      <c r="F8921" s="1" t="s">
        <v>2210</v>
      </c>
      <c r="G8921">
        <v>118</v>
      </c>
      <c r="H8921">
        <v>2</v>
      </c>
      <c r="I8921">
        <v>0</v>
      </c>
      <c r="J8921">
        <v>20.059999999999999</v>
      </c>
      <c r="K8921" t="str">
        <f>INDEX(product!B:B,MATCH('TABELA TOTAL'!$F8657,product!A:A,0))</f>
        <v>Office Supplies</v>
      </c>
      <c r="L8921" t="str">
        <f>INDEX(product!C:C,MATCH(F8921,product!A:A,))</f>
        <v>Accessories</v>
      </c>
      <c r="M8921" t="str">
        <f>INDEX(product!D:D,MATCH(F8921,product!A:A,))</f>
        <v>WD My Passport Ultra 500GB Portable External Hard Drive</v>
      </c>
    </row>
    <row r="8922" spans="1:13" x14ac:dyDescent="0.25">
      <c r="A8922" s="1" t="s">
        <v>6954</v>
      </c>
      <c r="B8922" s="2">
        <v>41895</v>
      </c>
      <c r="C8922" s="2">
        <v>41895</v>
      </c>
      <c r="D8922" s="1" t="s">
        <v>654</v>
      </c>
      <c r="E8922" s="1" t="s">
        <v>1147</v>
      </c>
      <c r="F8922" s="1" t="s">
        <v>3509</v>
      </c>
      <c r="G8922">
        <v>48.94</v>
      </c>
      <c r="H8922">
        <v>1</v>
      </c>
      <c r="I8922">
        <v>0</v>
      </c>
      <c r="J8922">
        <v>24.47</v>
      </c>
      <c r="K8922" t="str">
        <f>INDEX(product!B:B,MATCH('TABELA TOTAL'!$F8658,product!A:A,0))</f>
        <v>Technology</v>
      </c>
      <c r="L8922" t="str">
        <f>INDEX(product!C:C,MATCH(F8922,product!A:A,))</f>
        <v>Paper</v>
      </c>
      <c r="M8922" t="str">
        <f>INDEX(product!D:D,MATCH(F8922,product!A:A,))</f>
        <v>Xerox 1942</v>
      </c>
    </row>
    <row r="8923" spans="1:13" x14ac:dyDescent="0.25">
      <c r="A8923" s="1" t="s">
        <v>6954</v>
      </c>
      <c r="B8923" s="2">
        <v>41895</v>
      </c>
      <c r="C8923" s="2">
        <v>41895</v>
      </c>
      <c r="D8923" s="1" t="s">
        <v>654</v>
      </c>
      <c r="E8923" s="1" t="s">
        <v>1147</v>
      </c>
      <c r="F8923" s="1" t="s">
        <v>2733</v>
      </c>
      <c r="G8923">
        <v>22.66</v>
      </c>
      <c r="H8923">
        <v>2</v>
      </c>
      <c r="I8923">
        <v>0</v>
      </c>
      <c r="J8923">
        <v>9.7438000000000002</v>
      </c>
      <c r="K8923" t="str">
        <f>INDEX(product!B:B,MATCH('TABELA TOTAL'!$F8659,product!A:A,0))</f>
        <v>Technology</v>
      </c>
      <c r="L8923" t="str">
        <f>INDEX(product!C:C,MATCH(F8923,product!A:A,))</f>
        <v>Appliances</v>
      </c>
      <c r="M8923" t="str">
        <f>INDEX(product!D:D,MATCH(F8923,product!A:A,))</f>
        <v>Holmes Replacement Filter for HEPA Air Cleaner, Medium Room</v>
      </c>
    </row>
    <row r="8924" spans="1:13" x14ac:dyDescent="0.25">
      <c r="A8924" s="1" t="s">
        <v>764</v>
      </c>
      <c r="B8924" s="2">
        <v>41894</v>
      </c>
      <c r="C8924" s="2">
        <v>41895</v>
      </c>
      <c r="D8924" s="1" t="s">
        <v>79</v>
      </c>
      <c r="E8924" s="1" t="s">
        <v>765</v>
      </c>
      <c r="F8924" s="1" t="s">
        <v>766</v>
      </c>
      <c r="G8924">
        <v>69.989999999999995</v>
      </c>
      <c r="H8924">
        <v>1</v>
      </c>
      <c r="I8924">
        <v>0</v>
      </c>
      <c r="J8924">
        <v>30.095700000000001</v>
      </c>
      <c r="K8924" t="str">
        <f>INDEX(product!B:B,MATCH('TABELA TOTAL'!$F429,product!A:A,0))</f>
        <v>Office Supplies</v>
      </c>
      <c r="L8924" t="str">
        <f>INDEX(product!C:C,MATCH(F8924,product!A:A,))</f>
        <v>Machines</v>
      </c>
      <c r="M8924" t="str">
        <f>INDEX(product!D:D,MATCH(F8924,product!A:A,))</f>
        <v>Epson WorkForce WF-2530 All-in-One Printer, Copier Scanner</v>
      </c>
    </row>
    <row r="8925" spans="1:13" x14ac:dyDescent="0.25">
      <c r="A8925" s="1" t="s">
        <v>1197</v>
      </c>
      <c r="B8925" s="2">
        <v>41894</v>
      </c>
      <c r="C8925" s="2">
        <v>41899</v>
      </c>
      <c r="D8925" s="1" t="s">
        <v>19</v>
      </c>
      <c r="E8925" s="1" t="s">
        <v>1198</v>
      </c>
      <c r="F8925" s="1" t="s">
        <v>1199</v>
      </c>
      <c r="G8925">
        <v>10.368</v>
      </c>
      <c r="H8925">
        <v>2</v>
      </c>
      <c r="I8925">
        <v>0.2</v>
      </c>
      <c r="J8925">
        <v>3.6288</v>
      </c>
      <c r="K8925" t="str">
        <f>INDEX(product!B:B,MATCH('TABELA TOTAL'!$F706,product!A:A,0))</f>
        <v>Technology</v>
      </c>
      <c r="L8925" t="str">
        <f>INDEX(product!C:C,MATCH(F8925,product!A:A,))</f>
        <v>Paper</v>
      </c>
      <c r="M8925" t="str">
        <f>INDEX(product!D:D,MATCH(F8925,product!A:A,))</f>
        <v>Xerox 220</v>
      </c>
    </row>
    <row r="8926" spans="1:13" x14ac:dyDescent="0.25">
      <c r="A8926" s="1" t="s">
        <v>1197</v>
      </c>
      <c r="B8926" s="2">
        <v>41894</v>
      </c>
      <c r="C8926" s="2">
        <v>41899</v>
      </c>
      <c r="D8926" s="1" t="s">
        <v>19</v>
      </c>
      <c r="E8926" s="1" t="s">
        <v>1198</v>
      </c>
      <c r="F8926" s="1" t="s">
        <v>1200</v>
      </c>
      <c r="G8926">
        <v>166.84</v>
      </c>
      <c r="H8926">
        <v>5</v>
      </c>
      <c r="I8926">
        <v>0.2</v>
      </c>
      <c r="J8926">
        <v>18.769500000000001</v>
      </c>
      <c r="K8926" t="str">
        <f>INDEX(product!B:B,MATCH('TABELA TOTAL'!$F707,product!A:A,0))</f>
        <v>Office Supplies</v>
      </c>
      <c r="L8926" t="str">
        <f>INDEX(product!C:C,MATCH(F8926,product!A:A,))</f>
        <v>Appliances</v>
      </c>
      <c r="M8926" t="str">
        <f>INDEX(product!D:D,MATCH(F8926,product!A:A,))</f>
        <v>Fellowes 8 Outlet Superior Workstation Surge Protector</v>
      </c>
    </row>
    <row r="8927" spans="1:13" x14ac:dyDescent="0.25">
      <c r="A8927" s="1" t="s">
        <v>1197</v>
      </c>
      <c r="B8927" s="2">
        <v>41894</v>
      </c>
      <c r="C8927" s="2">
        <v>41899</v>
      </c>
      <c r="D8927" s="1" t="s">
        <v>19</v>
      </c>
      <c r="E8927" s="1" t="s">
        <v>1198</v>
      </c>
      <c r="F8927" s="1" t="s">
        <v>903</v>
      </c>
      <c r="G8927">
        <v>15.215999999999999</v>
      </c>
      <c r="H8927">
        <v>1</v>
      </c>
      <c r="I8927">
        <v>0.2</v>
      </c>
      <c r="J8927">
        <v>2.2824</v>
      </c>
      <c r="K8927" t="str">
        <f>INDEX(product!B:B,MATCH('TABELA TOTAL'!$F708,product!A:A,0))</f>
        <v>Technology</v>
      </c>
      <c r="L8927" t="str">
        <f>INDEX(product!C:C,MATCH(F8927,product!A:A,))</f>
        <v>Accessories</v>
      </c>
      <c r="M8927" t="str">
        <f>INDEX(product!D:D,MATCH(F8927,product!A:A,))</f>
        <v>SanDisk Cruzer 32 GB USB Flash Drive</v>
      </c>
    </row>
    <row r="8928" spans="1:13" x14ac:dyDescent="0.25">
      <c r="A8928" s="1" t="s">
        <v>3770</v>
      </c>
      <c r="B8928" s="2">
        <v>41894</v>
      </c>
      <c r="C8928" s="2">
        <v>41898</v>
      </c>
      <c r="D8928" s="1" t="s">
        <v>11</v>
      </c>
      <c r="E8928" s="1" t="s">
        <v>3771</v>
      </c>
      <c r="F8928" s="1" t="s">
        <v>3772</v>
      </c>
      <c r="G8928">
        <v>5.18</v>
      </c>
      <c r="H8928">
        <v>5</v>
      </c>
      <c r="I8928">
        <v>0.8</v>
      </c>
      <c r="J8928">
        <v>-8.0289999999999999</v>
      </c>
      <c r="K8928" t="str">
        <f>INDEX(product!B:B,MATCH('TABELA TOTAL'!$F3162,product!A:A,0))</f>
        <v>Office Supplies</v>
      </c>
      <c r="L8928" t="str">
        <f>INDEX(product!C:C,MATCH(F8928,product!A:A,))</f>
        <v>Binders</v>
      </c>
      <c r="M8928" t="str">
        <f>INDEX(product!D:D,MATCH(F8928,product!A:A,))</f>
        <v>Wilson Jones Impact Binders</v>
      </c>
    </row>
    <row r="8929" spans="1:13" x14ac:dyDescent="0.25">
      <c r="A8929" s="1" t="s">
        <v>3865</v>
      </c>
      <c r="B8929" s="2">
        <v>41894</v>
      </c>
      <c r="C8929" s="2">
        <v>41899</v>
      </c>
      <c r="D8929" s="1" t="s">
        <v>19</v>
      </c>
      <c r="E8929" s="1" t="s">
        <v>1400</v>
      </c>
      <c r="F8929" s="1" t="s">
        <v>947</v>
      </c>
      <c r="G8929">
        <v>63.923999999999999</v>
      </c>
      <c r="H8929">
        <v>7</v>
      </c>
      <c r="I8929">
        <v>0.7</v>
      </c>
      <c r="J8929">
        <v>-46.877600000000001</v>
      </c>
      <c r="K8929" t="str">
        <f>INDEX(product!B:B,MATCH('TABELA TOTAL'!$F3286,product!A:A,0))</f>
        <v>Technology</v>
      </c>
      <c r="L8929" t="str">
        <f>INDEX(product!C:C,MATCH(F8929,product!A:A,))</f>
        <v>Binders</v>
      </c>
      <c r="M8929" t="str">
        <f>INDEX(product!D:D,MATCH(F8929,product!A:A,))</f>
        <v>Premier Elliptical Ring Binder, Black</v>
      </c>
    </row>
    <row r="8930" spans="1:13" x14ac:dyDescent="0.25">
      <c r="A8930" s="1" t="s">
        <v>5236</v>
      </c>
      <c r="B8930" s="2">
        <v>41894</v>
      </c>
      <c r="C8930" s="2">
        <v>41901</v>
      </c>
      <c r="D8930" s="1" t="s">
        <v>19</v>
      </c>
      <c r="E8930" s="1" t="s">
        <v>3327</v>
      </c>
      <c r="F8930" s="1" t="s">
        <v>3432</v>
      </c>
      <c r="G8930">
        <v>357.93</v>
      </c>
      <c r="H8930">
        <v>3</v>
      </c>
      <c r="I8930">
        <v>0</v>
      </c>
      <c r="J8930">
        <v>7.1585999999999999</v>
      </c>
      <c r="K8930" t="str">
        <f>INDEX(product!B:B,MATCH('TABELA TOTAL'!$F5450,product!A:A,0))</f>
        <v>Office Supplies</v>
      </c>
      <c r="L8930" t="str">
        <f>INDEX(product!C:C,MATCH(F8930,product!A:A,))</f>
        <v>Supplies</v>
      </c>
      <c r="M8930" t="str">
        <f>INDEX(product!D:D,MATCH(F8930,product!A:A,))</f>
        <v>Compact Automatic Electric Letter Opener</v>
      </c>
    </row>
    <row r="8931" spans="1:13" x14ac:dyDescent="0.25">
      <c r="A8931" s="1" t="s">
        <v>5236</v>
      </c>
      <c r="B8931" s="2">
        <v>41894</v>
      </c>
      <c r="C8931" s="2">
        <v>41901</v>
      </c>
      <c r="D8931" s="1" t="s">
        <v>19</v>
      </c>
      <c r="E8931" s="1" t="s">
        <v>3327</v>
      </c>
      <c r="F8931" s="1" t="s">
        <v>4762</v>
      </c>
      <c r="G8931">
        <v>57.4</v>
      </c>
      <c r="H8931">
        <v>5</v>
      </c>
      <c r="I8931">
        <v>0</v>
      </c>
      <c r="J8931">
        <v>10.906000000000001</v>
      </c>
      <c r="K8931" t="str">
        <f>INDEX(product!B:B,MATCH('TABELA TOTAL'!$F5451,product!A:A,0))</f>
        <v>Office Supplies</v>
      </c>
      <c r="L8931" t="str">
        <f>INDEX(product!C:C,MATCH(F8931,product!A:A,))</f>
        <v>Accessories</v>
      </c>
      <c r="M8931" t="str">
        <f>INDEX(product!D:D,MATCH(F8931,product!A:A,))</f>
        <v>SanDisk Cruzer 16 GB USB Flash Drive</v>
      </c>
    </row>
    <row r="8932" spans="1:13" x14ac:dyDescent="0.25">
      <c r="A8932" s="1" t="s">
        <v>5236</v>
      </c>
      <c r="B8932" s="2">
        <v>41894</v>
      </c>
      <c r="C8932" s="2">
        <v>41901</v>
      </c>
      <c r="D8932" s="1" t="s">
        <v>19</v>
      </c>
      <c r="E8932" s="1" t="s">
        <v>3327</v>
      </c>
      <c r="F8932" s="1" t="s">
        <v>1905</v>
      </c>
      <c r="G8932">
        <v>331.96</v>
      </c>
      <c r="H8932">
        <v>2</v>
      </c>
      <c r="I8932">
        <v>0</v>
      </c>
      <c r="J8932">
        <v>149.38200000000001</v>
      </c>
      <c r="K8932" t="str">
        <f>INDEX(product!B:B,MATCH('TABELA TOTAL'!$F5452,product!A:A,0))</f>
        <v>Office Supplies</v>
      </c>
      <c r="L8932" t="str">
        <f>INDEX(product!C:C,MATCH(F8932,product!A:A,))</f>
        <v>Binders</v>
      </c>
      <c r="M8932" t="str">
        <f>INDEX(product!D:D,MATCH(F8932,product!A:A,))</f>
        <v>GBC DocuBind P100 Manual Binding Machine</v>
      </c>
    </row>
    <row r="8933" spans="1:13" x14ac:dyDescent="0.25">
      <c r="A8933" s="1" t="s">
        <v>5236</v>
      </c>
      <c r="B8933" s="2">
        <v>41894</v>
      </c>
      <c r="C8933" s="2">
        <v>41901</v>
      </c>
      <c r="D8933" s="1" t="s">
        <v>19</v>
      </c>
      <c r="E8933" s="1" t="s">
        <v>3327</v>
      </c>
      <c r="F8933" s="1" t="s">
        <v>3741</v>
      </c>
      <c r="G8933">
        <v>40.56</v>
      </c>
      <c r="H8933">
        <v>2</v>
      </c>
      <c r="I8933">
        <v>0</v>
      </c>
      <c r="J8933">
        <v>12.979200000000001</v>
      </c>
      <c r="K8933" t="str">
        <f>INDEX(product!B:B,MATCH('TABELA TOTAL'!$F5453,product!A:A,0))</f>
        <v>Office Supplies</v>
      </c>
      <c r="L8933" t="str">
        <f>INDEX(product!C:C,MATCH(F8933,product!A:A,))</f>
        <v>Furnishings</v>
      </c>
      <c r="M8933" t="str">
        <f>INDEX(product!D:D,MATCH(F8933,product!A:A,))</f>
        <v>Seth Thomas 8 1/2" Cubicle Clock</v>
      </c>
    </row>
    <row r="8934" spans="1:13" x14ac:dyDescent="0.25">
      <c r="A8934" s="1" t="s">
        <v>7372</v>
      </c>
      <c r="B8934" s="2">
        <v>41894</v>
      </c>
      <c r="C8934" s="2">
        <v>41899</v>
      </c>
      <c r="D8934" s="1" t="s">
        <v>11</v>
      </c>
      <c r="E8934" s="1" t="s">
        <v>2771</v>
      </c>
      <c r="F8934" s="1" t="s">
        <v>973</v>
      </c>
      <c r="G8934">
        <v>3785.2919999999999</v>
      </c>
      <c r="H8934">
        <v>6</v>
      </c>
      <c r="I8934">
        <v>0.1</v>
      </c>
      <c r="J8934">
        <v>420.58800000000002</v>
      </c>
      <c r="K8934" t="str">
        <f>INDEX(product!B:B,MATCH('TABELA TOTAL'!$F9427,product!A:A,0))</f>
        <v>Office Supplies</v>
      </c>
      <c r="L8934" t="str">
        <f>INDEX(product!C:C,MATCH(F8934,product!A:A,))</f>
        <v>Chairs</v>
      </c>
      <c r="M8934" t="str">
        <f>INDEX(product!D:D,MATCH(F8934,product!A:A,))</f>
        <v>HON 5400 Series Task Chairs for Big and Tall</v>
      </c>
    </row>
    <row r="8935" spans="1:13" x14ac:dyDescent="0.25">
      <c r="A8935" s="1" t="s">
        <v>5723</v>
      </c>
      <c r="B8935" s="2">
        <v>41893</v>
      </c>
      <c r="C8935" s="2">
        <v>41898</v>
      </c>
      <c r="D8935" s="1" t="s">
        <v>19</v>
      </c>
      <c r="E8935" s="1" t="s">
        <v>4855</v>
      </c>
      <c r="F8935" s="1" t="s">
        <v>215</v>
      </c>
      <c r="G8935">
        <v>127.95</v>
      </c>
      <c r="H8935">
        <v>3</v>
      </c>
      <c r="I8935">
        <v>0</v>
      </c>
      <c r="J8935">
        <v>21.7515</v>
      </c>
      <c r="K8935" t="str">
        <f>INDEX(product!B:B,MATCH('TABELA TOTAL'!$F6313,product!A:A,0))</f>
        <v>Furniture</v>
      </c>
      <c r="L8935" t="str">
        <f>INDEX(product!C:C,MATCH(F8935,product!A:A,))</f>
        <v>Furnishings</v>
      </c>
      <c r="M8935" t="str">
        <f>INDEX(product!D:D,MATCH(F8935,product!A:A,))</f>
        <v>Deflect-o DuraMat Lighweight, Studded, Beveled Mat for Low Pile Carpeting</v>
      </c>
    </row>
    <row r="8936" spans="1:13" x14ac:dyDescent="0.25">
      <c r="A8936" s="1" t="s">
        <v>5468</v>
      </c>
      <c r="B8936" s="2">
        <v>41892</v>
      </c>
      <c r="C8936" s="2">
        <v>41896</v>
      </c>
      <c r="D8936" s="1" t="s">
        <v>19</v>
      </c>
      <c r="E8936" s="1" t="s">
        <v>2504</v>
      </c>
      <c r="F8936" s="1" t="s">
        <v>617</v>
      </c>
      <c r="G8936">
        <v>9.64</v>
      </c>
      <c r="H8936">
        <v>2</v>
      </c>
      <c r="I8936">
        <v>0</v>
      </c>
      <c r="J8936">
        <v>4.7236000000000002</v>
      </c>
      <c r="K8936" t="str">
        <f>INDEX(product!B:B,MATCH('TABELA TOTAL'!$F5855,product!A:A,0))</f>
        <v>Technology</v>
      </c>
      <c r="L8936" t="str">
        <f>INDEX(product!C:C,MATCH(F8936,product!A:A,))</f>
        <v>Binders</v>
      </c>
      <c r="M8936" t="str">
        <f>INDEX(product!D:D,MATCH(F8936,product!A:A,))</f>
        <v>Tuff Stuff Recycled Round Ring Binders</v>
      </c>
    </row>
    <row r="8937" spans="1:13" x14ac:dyDescent="0.25">
      <c r="A8937" s="1" t="s">
        <v>6351</v>
      </c>
      <c r="B8937" s="2">
        <v>41892</v>
      </c>
      <c r="C8937" s="2">
        <v>41898</v>
      </c>
      <c r="D8937" s="1" t="s">
        <v>19</v>
      </c>
      <c r="E8937" s="1" t="s">
        <v>229</v>
      </c>
      <c r="F8937" s="1" t="s">
        <v>1650</v>
      </c>
      <c r="G8937">
        <v>21.728000000000002</v>
      </c>
      <c r="H8937">
        <v>7</v>
      </c>
      <c r="I8937">
        <v>0.2</v>
      </c>
      <c r="J8937">
        <v>7.6048</v>
      </c>
      <c r="K8937" t="str">
        <f>INDEX(product!B:B,MATCH('TABELA TOTAL'!$F7526,product!A:A,0))</f>
        <v>Furniture</v>
      </c>
      <c r="L8937" t="str">
        <f>INDEX(product!C:C,MATCH(F8937,product!A:A,))</f>
        <v>Envelopes</v>
      </c>
      <c r="M8937" t="str">
        <f>INDEX(product!D:D,MATCH(F8937,product!A:A,))</f>
        <v>Peel &amp; Seel Envelopes</v>
      </c>
    </row>
    <row r="8938" spans="1:13" x14ac:dyDescent="0.25">
      <c r="A8938" s="1" t="s">
        <v>6351</v>
      </c>
      <c r="B8938" s="2">
        <v>41892</v>
      </c>
      <c r="C8938" s="2">
        <v>41898</v>
      </c>
      <c r="D8938" s="1" t="s">
        <v>19</v>
      </c>
      <c r="E8938" s="1" t="s">
        <v>229</v>
      </c>
      <c r="F8938" s="1" t="s">
        <v>1860</v>
      </c>
      <c r="G8938">
        <v>1487.04</v>
      </c>
      <c r="H8938">
        <v>5</v>
      </c>
      <c r="I8938">
        <v>0.2</v>
      </c>
      <c r="J8938">
        <v>148.70400000000001</v>
      </c>
      <c r="K8938" t="str">
        <f>INDEX(product!B:B,MATCH('TABELA TOTAL'!$F7527,product!A:A,0))</f>
        <v>Furniture</v>
      </c>
      <c r="L8938" t="str">
        <f>INDEX(product!C:C,MATCH(F8938,product!A:A,))</f>
        <v>Chairs</v>
      </c>
      <c r="M8938" t="str">
        <f>INDEX(product!D:D,MATCH(F8938,product!A:A,))</f>
        <v>GuestStacker Chair with Chrome Finish Legs</v>
      </c>
    </row>
    <row r="8939" spans="1:13" x14ac:dyDescent="0.25">
      <c r="A8939" s="1" t="s">
        <v>6582</v>
      </c>
      <c r="B8939" s="2">
        <v>41892</v>
      </c>
      <c r="C8939" s="2">
        <v>41895</v>
      </c>
      <c r="D8939" s="1" t="s">
        <v>79</v>
      </c>
      <c r="E8939" s="1" t="s">
        <v>58</v>
      </c>
      <c r="F8939" s="1" t="s">
        <v>1156</v>
      </c>
      <c r="G8939">
        <v>81.92</v>
      </c>
      <c r="H8939">
        <v>4</v>
      </c>
      <c r="I8939">
        <v>0</v>
      </c>
      <c r="J8939">
        <v>22.118400000000001</v>
      </c>
      <c r="K8939" t="str">
        <f>INDEX(product!B:B,MATCH('TABELA TOTAL'!$F7983,product!A:A,0))</f>
        <v>Office Supplies</v>
      </c>
      <c r="L8939" t="str">
        <f>INDEX(product!C:C,MATCH(F8939,product!A:A,))</f>
        <v>Appliances</v>
      </c>
      <c r="M8939" t="str">
        <f>INDEX(product!D:D,MATCH(F8939,product!A:A,))</f>
        <v>Kensington 6 Outlet Guardian Standard Surge Protector</v>
      </c>
    </row>
    <row r="8940" spans="1:13" x14ac:dyDescent="0.25">
      <c r="A8940" s="1" t="s">
        <v>6582</v>
      </c>
      <c r="B8940" s="2">
        <v>41892</v>
      </c>
      <c r="C8940" s="2">
        <v>41895</v>
      </c>
      <c r="D8940" s="1" t="s">
        <v>79</v>
      </c>
      <c r="E8940" s="1" t="s">
        <v>58</v>
      </c>
      <c r="F8940" s="1" t="s">
        <v>2608</v>
      </c>
      <c r="G8940">
        <v>254.9</v>
      </c>
      <c r="H8940">
        <v>5</v>
      </c>
      <c r="I8940">
        <v>0</v>
      </c>
      <c r="J8940">
        <v>76.47</v>
      </c>
      <c r="K8940" t="str">
        <f>INDEX(product!B:B,MATCH('TABELA TOTAL'!$F7984,product!A:A,0))</f>
        <v>Office Supplies</v>
      </c>
      <c r="L8940" t="str">
        <f>INDEX(product!C:C,MATCH(F8940,product!A:A,))</f>
        <v>Furnishings</v>
      </c>
      <c r="M8940" t="str">
        <f>INDEX(product!D:D,MATCH(F8940,product!A:A,))</f>
        <v>Dana Fluorescent Magnifying Lamp, White, 36"</v>
      </c>
    </row>
    <row r="8941" spans="1:13" x14ac:dyDescent="0.25">
      <c r="A8941" s="1" t="s">
        <v>1480</v>
      </c>
      <c r="B8941" s="2">
        <v>41891</v>
      </c>
      <c r="C8941" s="2">
        <v>41897</v>
      </c>
      <c r="D8941" s="1" t="s">
        <v>19</v>
      </c>
      <c r="E8941" s="1" t="s">
        <v>1481</v>
      </c>
      <c r="F8941" s="1" t="s">
        <v>860</v>
      </c>
      <c r="G8941">
        <v>103.6</v>
      </c>
      <c r="H8941">
        <v>7</v>
      </c>
      <c r="I8941">
        <v>0</v>
      </c>
      <c r="J8941">
        <v>51.8</v>
      </c>
      <c r="K8941" t="str">
        <f>INDEX(product!B:B,MATCH('TABELA TOTAL'!$F899,product!A:A,0))</f>
        <v>Office Supplies</v>
      </c>
      <c r="L8941" t="str">
        <f>INDEX(product!C:C,MATCH(F8941,product!A:A,))</f>
        <v>Labels</v>
      </c>
      <c r="M8941" t="str">
        <f>INDEX(product!D:D,MATCH(F8941,product!A:A,))</f>
        <v>Alphabetical Labels for Top Tab Filing</v>
      </c>
    </row>
    <row r="8942" spans="1:13" x14ac:dyDescent="0.25">
      <c r="A8942" s="1" t="s">
        <v>3366</v>
      </c>
      <c r="B8942" s="2">
        <v>41891</v>
      </c>
      <c r="C8942" s="2">
        <v>41894</v>
      </c>
      <c r="D8942" s="1" t="s">
        <v>11</v>
      </c>
      <c r="E8942" s="1" t="s">
        <v>3367</v>
      </c>
      <c r="F8942" s="1" t="s">
        <v>338</v>
      </c>
      <c r="G8942">
        <v>166.44</v>
      </c>
      <c r="H8942">
        <v>3</v>
      </c>
      <c r="I8942">
        <v>0</v>
      </c>
      <c r="J8942">
        <v>79.891199999999998</v>
      </c>
      <c r="K8942" t="str">
        <f>INDEX(product!B:B,MATCH('TABELA TOTAL'!$F2672,product!A:A,0))</f>
        <v>Furniture</v>
      </c>
      <c r="L8942" t="str">
        <f>INDEX(product!C:C,MATCH(F8942,product!A:A,))</f>
        <v>Paper</v>
      </c>
      <c r="M8942" t="str">
        <f>INDEX(product!D:D,MATCH(F8942,product!A:A,))</f>
        <v>Xerox 1913</v>
      </c>
    </row>
    <row r="8943" spans="1:13" x14ac:dyDescent="0.25">
      <c r="A8943" s="1" t="s">
        <v>3366</v>
      </c>
      <c r="B8943" s="2">
        <v>41891</v>
      </c>
      <c r="C8943" s="2">
        <v>41894</v>
      </c>
      <c r="D8943" s="1" t="s">
        <v>11</v>
      </c>
      <c r="E8943" s="1" t="s">
        <v>3367</v>
      </c>
      <c r="F8943" s="1" t="s">
        <v>3368</v>
      </c>
      <c r="G8943">
        <v>785.88</v>
      </c>
      <c r="H8943">
        <v>6</v>
      </c>
      <c r="I8943">
        <v>0</v>
      </c>
      <c r="J8943">
        <v>212.1876</v>
      </c>
      <c r="K8943" t="str">
        <f>INDEX(product!B:B,MATCH('TABELA TOTAL'!$F2673,product!A:A,0))</f>
        <v>Office Supplies</v>
      </c>
      <c r="L8943" t="str">
        <f>INDEX(product!C:C,MATCH(F8943,product!A:A,))</f>
        <v>Chairs</v>
      </c>
      <c r="M8943" t="str">
        <f>INDEX(product!D:D,MATCH(F8943,product!A:A,))</f>
        <v>Global Italian Leather Office Chair</v>
      </c>
    </row>
    <row r="8944" spans="1:13" x14ac:dyDescent="0.25">
      <c r="A8944" s="1" t="s">
        <v>3366</v>
      </c>
      <c r="B8944" s="2">
        <v>41891</v>
      </c>
      <c r="C8944" s="2">
        <v>41894</v>
      </c>
      <c r="D8944" s="1" t="s">
        <v>11</v>
      </c>
      <c r="E8944" s="1" t="s">
        <v>3367</v>
      </c>
      <c r="F8944" s="1" t="s">
        <v>3369</v>
      </c>
      <c r="G8944">
        <v>26.2</v>
      </c>
      <c r="H8944">
        <v>2</v>
      </c>
      <c r="I8944">
        <v>0</v>
      </c>
      <c r="J8944">
        <v>12.837999999999999</v>
      </c>
      <c r="K8944" t="str">
        <f>INDEX(product!B:B,MATCH('TABELA TOTAL'!$F2674,product!A:A,0))</f>
        <v>Office Supplies</v>
      </c>
      <c r="L8944" t="str">
        <f>INDEX(product!C:C,MATCH(F8944,product!A:A,))</f>
        <v>Paper</v>
      </c>
      <c r="M8944" t="str">
        <f>INDEX(product!D:D,MATCH(F8944,product!A:A,))</f>
        <v>Advantus Motivational Note Cards</v>
      </c>
    </row>
    <row r="8945" spans="1:13" x14ac:dyDescent="0.25">
      <c r="A8945" s="1" t="s">
        <v>3366</v>
      </c>
      <c r="B8945" s="2">
        <v>41891</v>
      </c>
      <c r="C8945" s="2">
        <v>41894</v>
      </c>
      <c r="D8945" s="1" t="s">
        <v>11</v>
      </c>
      <c r="E8945" s="1" t="s">
        <v>3367</v>
      </c>
      <c r="F8945" s="1" t="s">
        <v>2851</v>
      </c>
      <c r="G8945">
        <v>1325.85</v>
      </c>
      <c r="H8945">
        <v>5</v>
      </c>
      <c r="I8945">
        <v>0</v>
      </c>
      <c r="J8945">
        <v>238.65299999999999</v>
      </c>
      <c r="K8945" t="str">
        <f>INDEX(product!B:B,MATCH('TABELA TOTAL'!$F2675,product!A:A,0))</f>
        <v>Furniture</v>
      </c>
      <c r="L8945" t="str">
        <f>INDEX(product!C:C,MATCH(F8945,product!A:A,))</f>
        <v>Storage</v>
      </c>
      <c r="M8945" t="str">
        <f>INDEX(product!D:D,MATCH(F8945,product!A:A,))</f>
        <v>Tennsco 6- and 18-Compartment Lockers</v>
      </c>
    </row>
    <row r="8946" spans="1:13" x14ac:dyDescent="0.25">
      <c r="A8946" s="1" t="s">
        <v>4068</v>
      </c>
      <c r="B8946" s="2">
        <v>41891</v>
      </c>
      <c r="C8946" s="2">
        <v>41896</v>
      </c>
      <c r="D8946" s="1" t="s">
        <v>11</v>
      </c>
      <c r="E8946" s="1" t="s">
        <v>398</v>
      </c>
      <c r="F8946" s="1" t="s">
        <v>1553</v>
      </c>
      <c r="G8946">
        <v>15.552</v>
      </c>
      <c r="H8946">
        <v>3</v>
      </c>
      <c r="I8946">
        <v>0.2</v>
      </c>
      <c r="J8946">
        <v>5.4432</v>
      </c>
      <c r="K8946" t="str">
        <f>INDEX(product!B:B,MATCH('TABELA TOTAL'!$F3598,product!A:A,0))</f>
        <v>Furniture</v>
      </c>
      <c r="L8946" t="str">
        <f>INDEX(product!C:C,MATCH(F8946,product!A:A,))</f>
        <v>Paper</v>
      </c>
      <c r="M8946" t="str">
        <f>INDEX(product!D:D,MATCH(F8946,product!A:A,))</f>
        <v>Xerox 210</v>
      </c>
    </row>
    <row r="8947" spans="1:13" x14ac:dyDescent="0.25">
      <c r="A8947" s="1" t="s">
        <v>4068</v>
      </c>
      <c r="B8947" s="2">
        <v>41891</v>
      </c>
      <c r="C8947" s="2">
        <v>41896</v>
      </c>
      <c r="D8947" s="1" t="s">
        <v>11</v>
      </c>
      <c r="E8947" s="1" t="s">
        <v>398</v>
      </c>
      <c r="F8947" s="1" t="s">
        <v>4069</v>
      </c>
      <c r="G8947">
        <v>64.703999999999994</v>
      </c>
      <c r="H8947">
        <v>6</v>
      </c>
      <c r="I8947">
        <v>0.2</v>
      </c>
      <c r="J8947">
        <v>-4.8528000000000002</v>
      </c>
      <c r="K8947" t="str">
        <f>INDEX(product!B:B,MATCH('TABELA TOTAL'!$F3599,product!A:A,0))</f>
        <v>Office Supplies</v>
      </c>
      <c r="L8947" t="str">
        <f>INDEX(product!C:C,MATCH(F8947,product!A:A,))</f>
        <v>Accessories</v>
      </c>
      <c r="M8947" t="str">
        <f>INDEX(product!D:D,MATCH(F8947,product!A:A,))</f>
        <v>Rosewill 107 Normal Keys USB Wired Standard Keyboard</v>
      </c>
    </row>
    <row r="8948" spans="1:13" x14ac:dyDescent="0.25">
      <c r="A8948" s="1" t="s">
        <v>4068</v>
      </c>
      <c r="B8948" s="2">
        <v>41891</v>
      </c>
      <c r="C8948" s="2">
        <v>41896</v>
      </c>
      <c r="D8948" s="1" t="s">
        <v>11</v>
      </c>
      <c r="E8948" s="1" t="s">
        <v>398</v>
      </c>
      <c r="F8948" s="1" t="s">
        <v>2261</v>
      </c>
      <c r="G8948">
        <v>17.472000000000001</v>
      </c>
      <c r="H8948">
        <v>3</v>
      </c>
      <c r="I8948">
        <v>0.2</v>
      </c>
      <c r="J8948">
        <v>5.0232000000000001</v>
      </c>
      <c r="K8948" t="str">
        <f>INDEX(product!B:B,MATCH('TABELA TOTAL'!$F3600,product!A:A,0))</f>
        <v>Office Supplies</v>
      </c>
      <c r="L8948" t="str">
        <f>INDEX(product!C:C,MATCH(F8948,product!A:A,))</f>
        <v>Furnishings</v>
      </c>
      <c r="M8948" t="str">
        <f>INDEX(product!D:D,MATCH(F8948,product!A:A,))</f>
        <v>Master Caster Door Stop, Large Neon Orange</v>
      </c>
    </row>
    <row r="8949" spans="1:13" x14ac:dyDescent="0.25">
      <c r="A8949" s="1" t="s">
        <v>4068</v>
      </c>
      <c r="B8949" s="2">
        <v>41891</v>
      </c>
      <c r="C8949" s="2">
        <v>41896</v>
      </c>
      <c r="D8949" s="1" t="s">
        <v>11</v>
      </c>
      <c r="E8949" s="1" t="s">
        <v>398</v>
      </c>
      <c r="F8949" s="1" t="s">
        <v>2038</v>
      </c>
      <c r="G8949">
        <v>135.51599999999999</v>
      </c>
      <c r="H8949">
        <v>1</v>
      </c>
      <c r="I8949">
        <v>0.4</v>
      </c>
      <c r="J8949">
        <v>-31.6204</v>
      </c>
      <c r="K8949" t="str">
        <f>INDEX(product!B:B,MATCH('TABELA TOTAL'!$F3601,product!A:A,0))</f>
        <v>Furniture</v>
      </c>
      <c r="L8949" t="str">
        <f>INDEX(product!C:C,MATCH(F8949,product!A:A,))</f>
        <v>Phones</v>
      </c>
      <c r="M8949" t="str">
        <f>INDEX(product!D:D,MATCH(F8949,product!A:A,))</f>
        <v>Polycom SoundPoint IP 450 VoIP phone</v>
      </c>
    </row>
    <row r="8950" spans="1:13" x14ac:dyDescent="0.25">
      <c r="A8950" s="1" t="s">
        <v>6407</v>
      </c>
      <c r="B8950" s="2">
        <v>41891</v>
      </c>
      <c r="C8950" s="2">
        <v>41895</v>
      </c>
      <c r="D8950" s="1" t="s">
        <v>19</v>
      </c>
      <c r="E8950" s="1" t="s">
        <v>1566</v>
      </c>
      <c r="F8950" s="1" t="s">
        <v>5749</v>
      </c>
      <c r="G8950">
        <v>1299.99</v>
      </c>
      <c r="H8950">
        <v>2</v>
      </c>
      <c r="I8950">
        <v>0.5</v>
      </c>
      <c r="J8950">
        <v>-571.99559999999997</v>
      </c>
      <c r="K8950" t="str">
        <f>INDEX(product!B:B,MATCH('TABELA TOTAL'!$F7648,product!A:A,0))</f>
        <v>Technology</v>
      </c>
      <c r="L8950" t="str">
        <f>INDEX(product!C:C,MATCH(F8950,product!A:A,))</f>
        <v>Machines</v>
      </c>
      <c r="M8950" t="str">
        <f>INDEX(product!D:D,MATCH(F8950,product!A:A,))</f>
        <v>3D Systems Cube Printer, 2nd Generation, White</v>
      </c>
    </row>
    <row r="8951" spans="1:13" x14ac:dyDescent="0.25">
      <c r="A8951" s="1" t="s">
        <v>6599</v>
      </c>
      <c r="B8951" s="2">
        <v>41891</v>
      </c>
      <c r="C8951" s="2">
        <v>41893</v>
      </c>
      <c r="D8951" s="1" t="s">
        <v>79</v>
      </c>
      <c r="E8951" s="1" t="s">
        <v>1694</v>
      </c>
      <c r="F8951" s="1" t="s">
        <v>3084</v>
      </c>
      <c r="G8951">
        <v>60.671999999999997</v>
      </c>
      <c r="H8951">
        <v>6</v>
      </c>
      <c r="I8951">
        <v>0.2</v>
      </c>
      <c r="J8951">
        <v>12.892799999999999</v>
      </c>
      <c r="K8951" t="str">
        <f>INDEX(product!B:B,MATCH('TABELA TOTAL'!$F8018,product!A:A,0))</f>
        <v>Office Supplies</v>
      </c>
      <c r="L8951" t="str">
        <f>INDEX(product!C:C,MATCH(F8951,product!A:A,))</f>
        <v>Furnishings</v>
      </c>
      <c r="M8951" t="str">
        <f>INDEX(product!D:D,MATCH(F8951,product!A:A,))</f>
        <v>Nu-Dell Executive Frame</v>
      </c>
    </row>
    <row r="8952" spans="1:13" x14ac:dyDescent="0.25">
      <c r="A8952" s="1" t="s">
        <v>6599</v>
      </c>
      <c r="B8952" s="2">
        <v>41891</v>
      </c>
      <c r="C8952" s="2">
        <v>41893</v>
      </c>
      <c r="D8952" s="1" t="s">
        <v>79</v>
      </c>
      <c r="E8952" s="1" t="s">
        <v>1694</v>
      </c>
      <c r="F8952" s="1" t="s">
        <v>2190</v>
      </c>
      <c r="G8952">
        <v>30.815999999999999</v>
      </c>
      <c r="H8952">
        <v>9</v>
      </c>
      <c r="I8952">
        <v>0.2</v>
      </c>
      <c r="J8952">
        <v>2.6964000000000001</v>
      </c>
      <c r="K8952" t="str">
        <f>INDEX(product!B:B,MATCH('TABELA TOTAL'!$F8019,product!A:A,0))</f>
        <v>Technology</v>
      </c>
      <c r="L8952" t="str">
        <f>INDEX(product!C:C,MATCH(F8952,product!A:A,))</f>
        <v>Art</v>
      </c>
      <c r="M8952" t="str">
        <f>INDEX(product!D:D,MATCH(F8952,product!A:A,))</f>
        <v>Newell 320</v>
      </c>
    </row>
    <row r="8953" spans="1:13" x14ac:dyDescent="0.25">
      <c r="A8953" s="1" t="s">
        <v>6792</v>
      </c>
      <c r="B8953" s="2">
        <v>41891</v>
      </c>
      <c r="C8953" s="2">
        <v>41896</v>
      </c>
      <c r="D8953" s="1" t="s">
        <v>11</v>
      </c>
      <c r="E8953" s="1" t="s">
        <v>1933</v>
      </c>
      <c r="F8953" s="1" t="s">
        <v>1471</v>
      </c>
      <c r="G8953">
        <v>10.896000000000001</v>
      </c>
      <c r="H8953">
        <v>3</v>
      </c>
      <c r="I8953">
        <v>0.2</v>
      </c>
      <c r="J8953">
        <v>3.4049999999999998</v>
      </c>
      <c r="K8953" t="str">
        <f>INDEX(product!B:B,MATCH('TABELA TOTAL'!$F8382,product!A:A,0))</f>
        <v>Technology</v>
      </c>
      <c r="L8953" t="str">
        <f>INDEX(product!C:C,MATCH(F8953,product!A:A,))</f>
        <v>Paper</v>
      </c>
      <c r="M8953" t="str">
        <f>INDEX(product!D:D,MATCH(F8953,product!A:A,))</f>
        <v>Ampad Poly Cover Wirebound Steno Book, 6" x 9" Assorted Colors, Gregg Ruled</v>
      </c>
    </row>
    <row r="8954" spans="1:13" x14ac:dyDescent="0.25">
      <c r="A8954" s="1" t="s">
        <v>326</v>
      </c>
      <c r="B8954" s="2">
        <v>41890</v>
      </c>
      <c r="C8954" s="2">
        <v>41894</v>
      </c>
      <c r="D8954" s="1" t="s">
        <v>19</v>
      </c>
      <c r="E8954" s="1" t="s">
        <v>327</v>
      </c>
      <c r="F8954" s="1" t="s">
        <v>328</v>
      </c>
      <c r="G8954">
        <v>9.9359999999999999</v>
      </c>
      <c r="H8954">
        <v>3</v>
      </c>
      <c r="I8954">
        <v>0.2</v>
      </c>
      <c r="J8954">
        <v>2.7324000000000002</v>
      </c>
      <c r="K8954" t="str">
        <f>INDEX(product!B:B,MATCH('TABELA TOTAL'!$F166,product!A:A,0))</f>
        <v>Furniture</v>
      </c>
      <c r="L8954" t="str">
        <f>INDEX(product!C:C,MATCH(F8954,product!A:A,))</f>
        <v>Art</v>
      </c>
      <c r="M8954" t="str">
        <f>INDEX(product!D:D,MATCH(F8954,product!A:A,))</f>
        <v>BIC Brite Liner Highlighters</v>
      </c>
    </row>
    <row r="8955" spans="1:13" x14ac:dyDescent="0.25">
      <c r="A8955" s="1" t="s">
        <v>326</v>
      </c>
      <c r="B8955" s="2">
        <v>41890</v>
      </c>
      <c r="C8955" s="2">
        <v>41894</v>
      </c>
      <c r="D8955" s="1" t="s">
        <v>19</v>
      </c>
      <c r="E8955" s="1" t="s">
        <v>327</v>
      </c>
      <c r="F8955" s="1" t="s">
        <v>329</v>
      </c>
      <c r="G8955">
        <v>8159.9520000000002</v>
      </c>
      <c r="H8955">
        <v>8</v>
      </c>
      <c r="I8955">
        <v>0.4</v>
      </c>
      <c r="J8955">
        <v>-1359.992</v>
      </c>
      <c r="K8955" t="str">
        <f>INDEX(product!B:B,MATCH('TABELA TOTAL'!$F167,product!A:A,0))</f>
        <v>Technology</v>
      </c>
      <c r="L8955" t="str">
        <f>INDEX(product!C:C,MATCH(F8955,product!A:A,))</f>
        <v>Machines</v>
      </c>
      <c r="M8955" t="str">
        <f>INDEX(product!D:D,MATCH(F8955,product!A:A,))</f>
        <v>Lexmark MX611dhe Monochrome Laser Printer</v>
      </c>
    </row>
    <row r="8956" spans="1:13" x14ac:dyDescent="0.25">
      <c r="A8956" s="1" t="s">
        <v>326</v>
      </c>
      <c r="B8956" s="2">
        <v>41890</v>
      </c>
      <c r="C8956" s="2">
        <v>41894</v>
      </c>
      <c r="D8956" s="1" t="s">
        <v>19</v>
      </c>
      <c r="E8956" s="1" t="s">
        <v>327</v>
      </c>
      <c r="F8956" s="1" t="s">
        <v>330</v>
      </c>
      <c r="G8956">
        <v>275.928</v>
      </c>
      <c r="H8956">
        <v>3</v>
      </c>
      <c r="I8956">
        <v>0.2</v>
      </c>
      <c r="J8956">
        <v>-58.634700000000002</v>
      </c>
      <c r="K8956" t="str">
        <f>INDEX(product!B:B,MATCH('TABELA TOTAL'!$F168,product!A:A,0))</f>
        <v>Office Supplies</v>
      </c>
      <c r="L8956" t="str">
        <f>INDEX(product!C:C,MATCH(F8956,product!A:A,))</f>
        <v>Storage</v>
      </c>
      <c r="M8956" t="str">
        <f>INDEX(product!D:D,MATCH(F8956,product!A:A,))</f>
        <v>Space Solutions HD Industrial Steel Shelving.</v>
      </c>
    </row>
    <row r="8957" spans="1:13" x14ac:dyDescent="0.25">
      <c r="A8957" s="1" t="s">
        <v>326</v>
      </c>
      <c r="B8957" s="2">
        <v>41890</v>
      </c>
      <c r="C8957" s="2">
        <v>41894</v>
      </c>
      <c r="D8957" s="1" t="s">
        <v>19</v>
      </c>
      <c r="E8957" s="1" t="s">
        <v>327</v>
      </c>
      <c r="F8957" s="1" t="s">
        <v>331</v>
      </c>
      <c r="G8957">
        <v>1740.06</v>
      </c>
      <c r="H8957">
        <v>9</v>
      </c>
      <c r="I8957">
        <v>0.3</v>
      </c>
      <c r="J8957">
        <v>-24.858000000000001</v>
      </c>
      <c r="K8957" t="str">
        <f>INDEX(product!B:B,MATCH('TABELA TOTAL'!$F169,product!A:A,0))</f>
        <v>Office Supplies</v>
      </c>
      <c r="L8957" t="str">
        <f>INDEX(product!C:C,MATCH(F8957,product!A:A,))</f>
        <v>Chairs</v>
      </c>
      <c r="M8957" t="str">
        <f>INDEX(product!D:D,MATCH(F8957,product!A:A,))</f>
        <v>SAFCO Arco Folding Chair</v>
      </c>
    </row>
    <row r="8958" spans="1:13" x14ac:dyDescent="0.25">
      <c r="A8958" s="1" t="s">
        <v>326</v>
      </c>
      <c r="B8958" s="2">
        <v>41890</v>
      </c>
      <c r="C8958" s="2">
        <v>41894</v>
      </c>
      <c r="D8958" s="1" t="s">
        <v>19</v>
      </c>
      <c r="E8958" s="1" t="s">
        <v>327</v>
      </c>
      <c r="F8958" s="1" t="s">
        <v>332</v>
      </c>
      <c r="G8958">
        <v>32.064</v>
      </c>
      <c r="H8958">
        <v>6</v>
      </c>
      <c r="I8958">
        <v>0.2</v>
      </c>
      <c r="J8958">
        <v>6.8136000000000001</v>
      </c>
      <c r="K8958" t="str">
        <f>INDEX(product!B:B,MATCH('TABELA TOTAL'!$F170,product!A:A,0))</f>
        <v>Office Supplies</v>
      </c>
      <c r="L8958" t="str">
        <f>INDEX(product!C:C,MATCH(F8958,product!A:A,))</f>
        <v>Art</v>
      </c>
      <c r="M8958" t="str">
        <f>INDEX(product!D:D,MATCH(F8958,product!A:A,))</f>
        <v>Sanford Liquid Accent Highlighters</v>
      </c>
    </row>
    <row r="8959" spans="1:13" x14ac:dyDescent="0.25">
      <c r="A8959" s="1" t="s">
        <v>326</v>
      </c>
      <c r="B8959" s="2">
        <v>41890</v>
      </c>
      <c r="C8959" s="2">
        <v>41894</v>
      </c>
      <c r="D8959" s="1" t="s">
        <v>19</v>
      </c>
      <c r="E8959" s="1" t="s">
        <v>327</v>
      </c>
      <c r="F8959" s="1" t="s">
        <v>333</v>
      </c>
      <c r="G8959">
        <v>177.98</v>
      </c>
      <c r="H8959">
        <v>5</v>
      </c>
      <c r="I8959">
        <v>0.8</v>
      </c>
      <c r="J8959">
        <v>-453.84899999999999</v>
      </c>
      <c r="K8959" t="str">
        <f>INDEX(product!B:B,MATCH('TABELA TOTAL'!$F171,product!A:A,0))</f>
        <v>Office Supplies</v>
      </c>
      <c r="L8959" t="str">
        <f>INDEX(product!C:C,MATCH(F8959,product!A:A,))</f>
        <v>Appliances</v>
      </c>
      <c r="M8959" t="str">
        <f>INDEX(product!D:D,MATCH(F8959,product!A:A,))</f>
        <v>Kensington 7 Outlet MasterPiece Power Center</v>
      </c>
    </row>
    <row r="8960" spans="1:13" x14ac:dyDescent="0.25">
      <c r="A8960" s="1" t="s">
        <v>326</v>
      </c>
      <c r="B8960" s="2">
        <v>41890</v>
      </c>
      <c r="C8960" s="2">
        <v>41894</v>
      </c>
      <c r="D8960" s="1" t="s">
        <v>19</v>
      </c>
      <c r="E8960" s="1" t="s">
        <v>327</v>
      </c>
      <c r="F8960" s="1" t="s">
        <v>334</v>
      </c>
      <c r="G8960">
        <v>143.976</v>
      </c>
      <c r="H8960">
        <v>3</v>
      </c>
      <c r="I8960">
        <v>0.2</v>
      </c>
      <c r="J8960">
        <v>8.9984999999999999</v>
      </c>
      <c r="K8960" t="str">
        <f>INDEX(product!B:B,MATCH('TABELA TOTAL'!$F172,product!A:A,0))</f>
        <v>Office Supplies</v>
      </c>
      <c r="L8960" t="str">
        <f>INDEX(product!C:C,MATCH(F8960,product!A:A,))</f>
        <v>Phones</v>
      </c>
      <c r="M8960" t="str">
        <f>INDEX(product!D:D,MATCH(F8960,product!A:A,))</f>
        <v>JBL Micro Wireless Portable Bluetooth Speaker</v>
      </c>
    </row>
    <row r="8961" spans="1:13" x14ac:dyDescent="0.25">
      <c r="A8961" s="1" t="s">
        <v>1247</v>
      </c>
      <c r="B8961" s="2">
        <v>41890</v>
      </c>
      <c r="C8961" s="2">
        <v>41894</v>
      </c>
      <c r="D8961" s="1" t="s">
        <v>19</v>
      </c>
      <c r="E8961" s="1" t="s">
        <v>210</v>
      </c>
      <c r="F8961" s="1" t="s">
        <v>1248</v>
      </c>
      <c r="G8961">
        <v>49.98</v>
      </c>
      <c r="H8961">
        <v>2</v>
      </c>
      <c r="I8961">
        <v>0</v>
      </c>
      <c r="J8961">
        <v>8.4966000000000008</v>
      </c>
      <c r="K8961" t="str">
        <f>INDEX(product!B:B,MATCH('TABELA TOTAL'!$F740,product!A:A,0))</f>
        <v>Office Supplies</v>
      </c>
      <c r="L8961" t="str">
        <f>INDEX(product!C:C,MATCH(F8961,product!A:A,))</f>
        <v>Accessories</v>
      </c>
      <c r="M8961" t="str">
        <f>INDEX(product!D:D,MATCH(F8961,product!A:A,))</f>
        <v>Logitech Wireless Touch Keyboard K400</v>
      </c>
    </row>
    <row r="8962" spans="1:13" x14ac:dyDescent="0.25">
      <c r="A8962" s="1" t="s">
        <v>1383</v>
      </c>
      <c r="B8962" s="2">
        <v>41890</v>
      </c>
      <c r="C8962" s="2">
        <v>41895</v>
      </c>
      <c r="D8962" s="1" t="s">
        <v>11</v>
      </c>
      <c r="E8962" s="1" t="s">
        <v>1282</v>
      </c>
      <c r="F8962" s="1" t="s">
        <v>1384</v>
      </c>
      <c r="G8962">
        <v>51.183999999999997</v>
      </c>
      <c r="H8962">
        <v>4</v>
      </c>
      <c r="I8962">
        <v>0.8</v>
      </c>
      <c r="J8962">
        <v>-79.3352</v>
      </c>
      <c r="K8962" t="str">
        <f>INDEX(product!B:B,MATCH('TABELA TOTAL'!$F838,product!A:A,0))</f>
        <v>Technology</v>
      </c>
      <c r="L8962" t="str">
        <f>INDEX(product!C:C,MATCH(F8962,product!A:A,))</f>
        <v>Binders</v>
      </c>
      <c r="M8962" t="str">
        <f>INDEX(product!D:D,MATCH(F8962,product!A:A,))</f>
        <v>GBC ProClick Punch Binding System</v>
      </c>
    </row>
    <row r="8963" spans="1:13" x14ac:dyDescent="0.25">
      <c r="A8963" s="1" t="s">
        <v>1951</v>
      </c>
      <c r="B8963" s="2">
        <v>41890</v>
      </c>
      <c r="C8963" s="2">
        <v>41893</v>
      </c>
      <c r="D8963" s="1" t="s">
        <v>79</v>
      </c>
      <c r="E8963" s="1" t="s">
        <v>1541</v>
      </c>
      <c r="F8963" s="1" t="s">
        <v>1952</v>
      </c>
      <c r="G8963">
        <v>32.97</v>
      </c>
      <c r="H8963">
        <v>3</v>
      </c>
      <c r="I8963">
        <v>0</v>
      </c>
      <c r="J8963">
        <v>12.8583</v>
      </c>
      <c r="K8963" t="str">
        <f>INDEX(product!B:B,MATCH('TABELA TOTAL'!$F1280,product!A:A,0))</f>
        <v>Office Supplies</v>
      </c>
      <c r="L8963" t="str">
        <f>INDEX(product!C:C,MATCH(F8963,product!A:A,))</f>
        <v>Accessories</v>
      </c>
      <c r="M8963" t="str">
        <f>INDEX(product!D:D,MATCH(F8963,product!A:A,))</f>
        <v>Memorex Froggy Flash Drive 4 GB</v>
      </c>
    </row>
    <row r="8964" spans="1:13" x14ac:dyDescent="0.25">
      <c r="A8964" s="1" t="s">
        <v>1951</v>
      </c>
      <c r="B8964" s="2">
        <v>41890</v>
      </c>
      <c r="C8964" s="2">
        <v>41893</v>
      </c>
      <c r="D8964" s="1" t="s">
        <v>79</v>
      </c>
      <c r="E8964" s="1" t="s">
        <v>1541</v>
      </c>
      <c r="F8964" s="1" t="s">
        <v>1953</v>
      </c>
      <c r="G8964">
        <v>83.88</v>
      </c>
      <c r="H8964">
        <v>4</v>
      </c>
      <c r="I8964">
        <v>0</v>
      </c>
      <c r="J8964">
        <v>30.1968</v>
      </c>
      <c r="K8964" t="str">
        <f>INDEX(product!B:B,MATCH('TABELA TOTAL'!$F1281,product!A:A,0))</f>
        <v>Furniture</v>
      </c>
      <c r="L8964" t="str">
        <f>INDEX(product!C:C,MATCH(F8964,product!A:A,))</f>
        <v>Accessories</v>
      </c>
      <c r="M8964" t="str">
        <f>INDEX(product!D:D,MATCH(F8964,product!A:A,))</f>
        <v>Maxell 74 Minute CD-R Spindle, 50/Pack</v>
      </c>
    </row>
    <row r="8965" spans="1:13" x14ac:dyDescent="0.25">
      <c r="A8965" s="1" t="s">
        <v>3969</v>
      </c>
      <c r="B8965" s="2">
        <v>41890</v>
      </c>
      <c r="C8965" s="2">
        <v>41896</v>
      </c>
      <c r="D8965" s="1" t="s">
        <v>19</v>
      </c>
      <c r="E8965" s="1" t="s">
        <v>2349</v>
      </c>
      <c r="F8965" s="1" t="s">
        <v>2733</v>
      </c>
      <c r="G8965">
        <v>56.65</v>
      </c>
      <c r="H8965">
        <v>5</v>
      </c>
      <c r="I8965">
        <v>0</v>
      </c>
      <c r="J8965">
        <v>24.359500000000001</v>
      </c>
      <c r="K8965" t="str">
        <f>INDEX(product!B:B,MATCH('TABELA TOTAL'!$F3451,product!A:A,0))</f>
        <v>Technology</v>
      </c>
      <c r="L8965" t="str">
        <f>INDEX(product!C:C,MATCH(F8965,product!A:A,))</f>
        <v>Appliances</v>
      </c>
      <c r="M8965" t="str">
        <f>INDEX(product!D:D,MATCH(F8965,product!A:A,))</f>
        <v>Holmes Replacement Filter for HEPA Air Cleaner, Medium Room</v>
      </c>
    </row>
    <row r="8966" spans="1:13" x14ac:dyDescent="0.25">
      <c r="A8966" s="1" t="s">
        <v>3969</v>
      </c>
      <c r="B8966" s="2">
        <v>41890</v>
      </c>
      <c r="C8966" s="2">
        <v>41896</v>
      </c>
      <c r="D8966" s="1" t="s">
        <v>19</v>
      </c>
      <c r="E8966" s="1" t="s">
        <v>2349</v>
      </c>
      <c r="F8966" s="1" t="s">
        <v>658</v>
      </c>
      <c r="G8966">
        <v>14.97</v>
      </c>
      <c r="H8966">
        <v>1</v>
      </c>
      <c r="I8966">
        <v>0</v>
      </c>
      <c r="J8966">
        <v>4.1916000000000002</v>
      </c>
      <c r="K8966" t="str">
        <f>INDEX(product!B:B,MATCH('TABELA TOTAL'!$F3452,product!A:A,0))</f>
        <v>Office Supplies</v>
      </c>
      <c r="L8966" t="str">
        <f>INDEX(product!C:C,MATCH(F8966,product!A:A,))</f>
        <v>Storage</v>
      </c>
      <c r="M8966" t="str">
        <f>INDEX(product!D:D,MATCH(F8966,product!A:A,))</f>
        <v>Pizazz Global Quick File</v>
      </c>
    </row>
    <row r="8967" spans="1:13" x14ac:dyDescent="0.25">
      <c r="A8967" s="1" t="s">
        <v>3969</v>
      </c>
      <c r="B8967" s="2">
        <v>41890</v>
      </c>
      <c r="C8967" s="2">
        <v>41896</v>
      </c>
      <c r="D8967" s="1" t="s">
        <v>19</v>
      </c>
      <c r="E8967" s="1" t="s">
        <v>2349</v>
      </c>
      <c r="F8967" s="1" t="s">
        <v>273</v>
      </c>
      <c r="G8967">
        <v>4.0199999999999996</v>
      </c>
      <c r="H8967">
        <v>2</v>
      </c>
      <c r="I8967">
        <v>0</v>
      </c>
      <c r="J8967">
        <v>1.9698</v>
      </c>
      <c r="K8967" t="str">
        <f>INDEX(product!B:B,MATCH('TABELA TOTAL'!$F3453,product!A:A,0))</f>
        <v>Office Supplies</v>
      </c>
      <c r="L8967" t="str">
        <f>INDEX(product!C:C,MATCH(F8967,product!A:A,))</f>
        <v>Fasteners</v>
      </c>
      <c r="M8967" t="str">
        <f>INDEX(product!D:D,MATCH(F8967,product!A:A,))</f>
        <v>Ideal Clamps</v>
      </c>
    </row>
    <row r="8968" spans="1:13" x14ac:dyDescent="0.25">
      <c r="A8968" s="1" t="s">
        <v>4419</v>
      </c>
      <c r="B8968" s="2">
        <v>41890</v>
      </c>
      <c r="C8968" s="2">
        <v>41895</v>
      </c>
      <c r="D8968" s="1" t="s">
        <v>19</v>
      </c>
      <c r="E8968" s="1" t="s">
        <v>315</v>
      </c>
      <c r="F8968" s="1" t="s">
        <v>1371</v>
      </c>
      <c r="G8968">
        <v>45</v>
      </c>
      <c r="H8968">
        <v>9</v>
      </c>
      <c r="I8968">
        <v>0</v>
      </c>
      <c r="J8968">
        <v>21.6</v>
      </c>
      <c r="K8968" t="str">
        <f>INDEX(product!B:B,MATCH('TABELA TOTAL'!$F4135,product!A:A,0))</f>
        <v>Office Supplies</v>
      </c>
      <c r="L8968" t="str">
        <f>INDEX(product!C:C,MATCH(F8968,product!A:A,))</f>
        <v>Fasteners</v>
      </c>
      <c r="M8968" t="str">
        <f>INDEX(product!D:D,MATCH(F8968,product!A:A,))</f>
        <v>Advantus Plastic Paper Clips</v>
      </c>
    </row>
    <row r="8969" spans="1:13" x14ac:dyDescent="0.25">
      <c r="A8969" s="1" t="s">
        <v>4419</v>
      </c>
      <c r="B8969" s="2">
        <v>41890</v>
      </c>
      <c r="C8969" s="2">
        <v>41895</v>
      </c>
      <c r="D8969" s="1" t="s">
        <v>19</v>
      </c>
      <c r="E8969" s="1" t="s">
        <v>315</v>
      </c>
      <c r="F8969" s="1" t="s">
        <v>766</v>
      </c>
      <c r="G8969">
        <v>209.97</v>
      </c>
      <c r="H8969">
        <v>3</v>
      </c>
      <c r="I8969">
        <v>0</v>
      </c>
      <c r="J8969">
        <v>90.287099999999995</v>
      </c>
      <c r="K8969" t="str">
        <f>INDEX(product!B:B,MATCH('TABELA TOTAL'!$F4136,product!A:A,0))</f>
        <v>Office Supplies</v>
      </c>
      <c r="L8969" t="str">
        <f>INDEX(product!C:C,MATCH(F8969,product!A:A,))</f>
        <v>Machines</v>
      </c>
      <c r="M8969" t="str">
        <f>INDEX(product!D:D,MATCH(F8969,product!A:A,))</f>
        <v>Epson WorkForce WF-2530 All-in-One Printer, Copier Scanner</v>
      </c>
    </row>
    <row r="8970" spans="1:13" x14ac:dyDescent="0.25">
      <c r="A8970" s="1" t="s">
        <v>4547</v>
      </c>
      <c r="B8970" s="2">
        <v>41890</v>
      </c>
      <c r="C8970" s="2">
        <v>41894</v>
      </c>
      <c r="D8970" s="1" t="s">
        <v>19</v>
      </c>
      <c r="E8970" s="1" t="s">
        <v>1876</v>
      </c>
      <c r="F8970" s="1" t="s">
        <v>4328</v>
      </c>
      <c r="G8970">
        <v>16.78</v>
      </c>
      <c r="H8970">
        <v>2</v>
      </c>
      <c r="I8970">
        <v>0</v>
      </c>
      <c r="J8970">
        <v>4.1950000000000003</v>
      </c>
      <c r="K8970" t="str">
        <f>INDEX(product!B:B,MATCH('TABELA TOTAL'!$F4315,product!A:A,0))</f>
        <v>Office Supplies</v>
      </c>
      <c r="L8970" t="str">
        <f>INDEX(product!C:C,MATCH(F8970,product!A:A,))</f>
        <v>Appliances</v>
      </c>
      <c r="M8970" t="str">
        <f>INDEX(product!D:D,MATCH(F8970,product!A:A,))</f>
        <v>Black &amp; Decker Filter for Double Action Dustbuster Cordless Vac BLDV7210</v>
      </c>
    </row>
    <row r="8971" spans="1:13" x14ac:dyDescent="0.25">
      <c r="A8971" s="1" t="s">
        <v>4873</v>
      </c>
      <c r="B8971" s="2">
        <v>41890</v>
      </c>
      <c r="C8971" s="2">
        <v>41896</v>
      </c>
      <c r="D8971" s="1" t="s">
        <v>19</v>
      </c>
      <c r="E8971" s="1" t="s">
        <v>2385</v>
      </c>
      <c r="F8971" s="1" t="s">
        <v>850</v>
      </c>
      <c r="G8971">
        <v>5.88</v>
      </c>
      <c r="H8971">
        <v>2</v>
      </c>
      <c r="I8971">
        <v>0</v>
      </c>
      <c r="J8971">
        <v>2.6459999999999999</v>
      </c>
      <c r="K8971" t="str">
        <f>INDEX(product!B:B,MATCH('TABELA TOTAL'!$F4851,product!A:A,0))</f>
        <v>Technology</v>
      </c>
      <c r="L8971" t="str">
        <f>INDEX(product!C:C,MATCH(F8971,product!A:A,))</f>
        <v>Art</v>
      </c>
      <c r="M8971" t="str">
        <f>INDEX(product!D:D,MATCH(F8971,product!A:A,))</f>
        <v>Prang Colored Pencils</v>
      </c>
    </row>
    <row r="8972" spans="1:13" x14ac:dyDescent="0.25">
      <c r="A8972" s="1" t="s">
        <v>4873</v>
      </c>
      <c r="B8972" s="2">
        <v>41890</v>
      </c>
      <c r="C8972" s="2">
        <v>41896</v>
      </c>
      <c r="D8972" s="1" t="s">
        <v>19</v>
      </c>
      <c r="E8972" s="1" t="s">
        <v>2385</v>
      </c>
      <c r="F8972" s="1" t="s">
        <v>14</v>
      </c>
      <c r="G8972">
        <v>975.92</v>
      </c>
      <c r="H8972">
        <v>5</v>
      </c>
      <c r="I8972">
        <v>0.2</v>
      </c>
      <c r="J8972">
        <v>121.99</v>
      </c>
      <c r="K8972" t="str">
        <f>INDEX(product!B:B,MATCH('TABELA TOTAL'!$F4852,product!A:A,0))</f>
        <v>Technology</v>
      </c>
      <c r="L8972" t="str">
        <f>INDEX(product!C:C,MATCH(F8972,product!A:A,))</f>
        <v>Chairs</v>
      </c>
      <c r="M8972" t="str">
        <f>INDEX(product!D:D,MATCH(F8972,product!A:A,))</f>
        <v>Hon Deluxe Fabric Upholstered Stacking Chairs, Rounded Back</v>
      </c>
    </row>
    <row r="8973" spans="1:13" x14ac:dyDescent="0.25">
      <c r="A8973" s="1" t="s">
        <v>4873</v>
      </c>
      <c r="B8973" s="2">
        <v>41890</v>
      </c>
      <c r="C8973" s="2">
        <v>41896</v>
      </c>
      <c r="D8973" s="1" t="s">
        <v>19</v>
      </c>
      <c r="E8973" s="1" t="s">
        <v>2385</v>
      </c>
      <c r="F8973" s="1" t="s">
        <v>230</v>
      </c>
      <c r="G8973">
        <v>303.83999999999997</v>
      </c>
      <c r="H8973">
        <v>8</v>
      </c>
      <c r="I8973">
        <v>0</v>
      </c>
      <c r="J8973">
        <v>91.152000000000001</v>
      </c>
      <c r="K8973" t="str">
        <f>INDEX(product!B:B,MATCH('TABELA TOTAL'!$F4853,product!A:A,0))</f>
        <v>Furniture</v>
      </c>
      <c r="L8973" t="str">
        <f>INDEX(product!C:C,MATCH(F8973,product!A:A,))</f>
        <v>Art</v>
      </c>
      <c r="M8973" t="str">
        <f>INDEX(product!D:D,MATCH(F8973,product!A:A,))</f>
        <v>Hunt PowerHouse Electric Pencil Sharpener, Blue</v>
      </c>
    </row>
    <row r="8974" spans="1:13" x14ac:dyDescent="0.25">
      <c r="A8974" s="1" t="s">
        <v>4873</v>
      </c>
      <c r="B8974" s="2">
        <v>41890</v>
      </c>
      <c r="C8974" s="2">
        <v>41896</v>
      </c>
      <c r="D8974" s="1" t="s">
        <v>19</v>
      </c>
      <c r="E8974" s="1" t="s">
        <v>2385</v>
      </c>
      <c r="F8974" s="1" t="s">
        <v>916</v>
      </c>
      <c r="G8974">
        <v>485.88</v>
      </c>
      <c r="H8974">
        <v>6</v>
      </c>
      <c r="I8974">
        <v>0</v>
      </c>
      <c r="J8974">
        <v>19.435199999999998</v>
      </c>
      <c r="K8974" t="str">
        <f>INDEX(product!B:B,MATCH('TABELA TOTAL'!$F4854,product!A:A,0))</f>
        <v>Office Supplies</v>
      </c>
      <c r="L8974" t="str">
        <f>INDEX(product!C:C,MATCH(F8974,product!A:A,))</f>
        <v>Storage</v>
      </c>
      <c r="M8974" t="str">
        <f>INDEX(product!D:D,MATCH(F8974,product!A:A,))</f>
        <v>Carina Double Wide Media Storage Towers in Natural &amp; Black</v>
      </c>
    </row>
    <row r="8975" spans="1:13" x14ac:dyDescent="0.25">
      <c r="A8975" s="1" t="s">
        <v>5130</v>
      </c>
      <c r="B8975" s="2">
        <v>41890</v>
      </c>
      <c r="C8975" s="2">
        <v>41897</v>
      </c>
      <c r="D8975" s="1" t="s">
        <v>19</v>
      </c>
      <c r="E8975" s="1" t="s">
        <v>2063</v>
      </c>
      <c r="F8975" s="1" t="s">
        <v>1834</v>
      </c>
      <c r="G8975">
        <v>17.904</v>
      </c>
      <c r="H8975">
        <v>2</v>
      </c>
      <c r="I8975">
        <v>0.2</v>
      </c>
      <c r="J8975">
        <v>6.2664</v>
      </c>
      <c r="K8975" t="str">
        <f>INDEX(product!B:B,MATCH('TABELA TOTAL'!$F5291,product!A:A,0))</f>
        <v>Office Supplies</v>
      </c>
      <c r="L8975" t="str">
        <f>INDEX(product!C:C,MATCH(F8975,product!A:A,))</f>
        <v>Paper</v>
      </c>
      <c r="M8975" t="str">
        <f>INDEX(product!D:D,MATCH(F8975,product!A:A,))</f>
        <v>Geographics Note Cards, Blank, White, 8 1/2" x 11"</v>
      </c>
    </row>
    <row r="8976" spans="1:13" x14ac:dyDescent="0.25">
      <c r="A8976" s="1" t="s">
        <v>5130</v>
      </c>
      <c r="B8976" s="2">
        <v>41890</v>
      </c>
      <c r="C8976" s="2">
        <v>41897</v>
      </c>
      <c r="D8976" s="1" t="s">
        <v>19</v>
      </c>
      <c r="E8976" s="1" t="s">
        <v>2063</v>
      </c>
      <c r="F8976" s="1" t="s">
        <v>331</v>
      </c>
      <c r="G8976">
        <v>966.7</v>
      </c>
      <c r="H8976">
        <v>5</v>
      </c>
      <c r="I8976">
        <v>0.3</v>
      </c>
      <c r="J8976">
        <v>-13.81</v>
      </c>
      <c r="K8976" t="str">
        <f>INDEX(product!B:B,MATCH('TABELA TOTAL'!$F5292,product!A:A,0))</f>
        <v>Office Supplies</v>
      </c>
      <c r="L8976" t="str">
        <f>INDEX(product!C:C,MATCH(F8976,product!A:A,))</f>
        <v>Chairs</v>
      </c>
      <c r="M8976" t="str">
        <f>INDEX(product!D:D,MATCH(F8976,product!A:A,))</f>
        <v>SAFCO Arco Folding Chair</v>
      </c>
    </row>
    <row r="8977" spans="1:13" x14ac:dyDescent="0.25">
      <c r="A8977" s="1" t="s">
        <v>5130</v>
      </c>
      <c r="B8977" s="2">
        <v>41890</v>
      </c>
      <c r="C8977" s="2">
        <v>41897</v>
      </c>
      <c r="D8977" s="1" t="s">
        <v>19</v>
      </c>
      <c r="E8977" s="1" t="s">
        <v>2063</v>
      </c>
      <c r="F8977" s="1" t="s">
        <v>142</v>
      </c>
      <c r="G8977">
        <v>182.11199999999999</v>
      </c>
      <c r="H8977">
        <v>6</v>
      </c>
      <c r="I8977">
        <v>0.2</v>
      </c>
      <c r="J8977">
        <v>61.462800000000001</v>
      </c>
      <c r="K8977" t="str">
        <f>INDEX(product!B:B,MATCH('TABELA TOTAL'!$F5293,product!A:A,0))</f>
        <v>Furniture</v>
      </c>
      <c r="L8977" t="str">
        <f>INDEX(product!C:C,MATCH(F8977,product!A:A,))</f>
        <v>Paper</v>
      </c>
      <c r="M8977" t="str">
        <f>INDEX(product!D:D,MATCH(F8977,product!A:A,))</f>
        <v>Snap-A-Way Black Print Carbonless Ruled Speed Letter, Triplicate</v>
      </c>
    </row>
    <row r="8978" spans="1:13" x14ac:dyDescent="0.25">
      <c r="A8978" s="1" t="s">
        <v>6985</v>
      </c>
      <c r="B8978" s="2">
        <v>41890</v>
      </c>
      <c r="C8978" s="2">
        <v>41895</v>
      </c>
      <c r="D8978" s="1" t="s">
        <v>19</v>
      </c>
      <c r="E8978" s="1" t="s">
        <v>2092</v>
      </c>
      <c r="F8978" s="1" t="s">
        <v>2155</v>
      </c>
      <c r="G8978">
        <v>172.76400000000001</v>
      </c>
      <c r="H8978">
        <v>2</v>
      </c>
      <c r="I8978">
        <v>0.1</v>
      </c>
      <c r="J8978">
        <v>13.437200000000001</v>
      </c>
      <c r="K8978" t="str">
        <f>INDEX(product!B:B,MATCH('TABELA TOTAL'!$F8708,product!A:A,0))</f>
        <v>Furniture</v>
      </c>
      <c r="L8978" t="str">
        <f>INDEX(product!C:C,MATCH(F8978,product!A:A,))</f>
        <v>Chairs</v>
      </c>
      <c r="M8978" t="str">
        <f>INDEX(product!D:D,MATCH(F8978,product!A:A,))</f>
        <v>Global Super Steno Chair</v>
      </c>
    </row>
    <row r="8979" spans="1:13" x14ac:dyDescent="0.25">
      <c r="A8979" s="1" t="s">
        <v>6985</v>
      </c>
      <c r="B8979" s="2">
        <v>41890</v>
      </c>
      <c r="C8979" s="2">
        <v>41895</v>
      </c>
      <c r="D8979" s="1" t="s">
        <v>19</v>
      </c>
      <c r="E8979" s="1" t="s">
        <v>2092</v>
      </c>
      <c r="F8979" s="1" t="s">
        <v>2960</v>
      </c>
      <c r="G8979">
        <v>3.52</v>
      </c>
      <c r="H8979">
        <v>2</v>
      </c>
      <c r="I8979">
        <v>0</v>
      </c>
      <c r="J8979">
        <v>1.6896</v>
      </c>
      <c r="K8979" t="str">
        <f>INDEX(product!B:B,MATCH('TABELA TOTAL'!$F8709,product!A:A,0))</f>
        <v>Office Supplies</v>
      </c>
      <c r="L8979" t="str">
        <f>INDEX(product!C:C,MATCH(F8979,product!A:A,))</f>
        <v>Art</v>
      </c>
      <c r="M8979" t="str">
        <f>INDEX(product!D:D,MATCH(F8979,product!A:A,))</f>
        <v>Nontoxic Chalk</v>
      </c>
    </row>
    <row r="8980" spans="1:13" x14ac:dyDescent="0.25">
      <c r="A8980" s="1" t="s">
        <v>7392</v>
      </c>
      <c r="B8980" s="2">
        <v>41890</v>
      </c>
      <c r="C8980" s="2">
        <v>41895</v>
      </c>
      <c r="D8980" s="1" t="s">
        <v>19</v>
      </c>
      <c r="E8980" s="1" t="s">
        <v>1602</v>
      </c>
      <c r="F8980" s="1" t="s">
        <v>2102</v>
      </c>
      <c r="G8980">
        <v>8.6080000000000005</v>
      </c>
      <c r="H8980">
        <v>2</v>
      </c>
      <c r="I8980">
        <v>0.2</v>
      </c>
      <c r="J8980">
        <v>3.0127999999999999</v>
      </c>
      <c r="K8980" t="str">
        <f>INDEX(product!B:B,MATCH('TABELA TOTAL'!$F9451,product!A:A,0))</f>
        <v>Office Supplies</v>
      </c>
      <c r="L8980" t="str">
        <f>INDEX(product!C:C,MATCH(F8980,product!A:A,))</f>
        <v>Binders</v>
      </c>
      <c r="M8980" t="str">
        <f>INDEX(product!D:D,MATCH(F8980,product!A:A,))</f>
        <v>Acco PRESSTEX Data Binder with Storage Hooks, Light Blue, 9 1/2" X 11"</v>
      </c>
    </row>
    <row r="8981" spans="1:13" x14ac:dyDescent="0.25">
      <c r="A8981" s="1" t="s">
        <v>2438</v>
      </c>
      <c r="B8981" s="2">
        <v>41889</v>
      </c>
      <c r="C8981" s="2">
        <v>41895</v>
      </c>
      <c r="D8981" s="1" t="s">
        <v>19</v>
      </c>
      <c r="E8981" s="1" t="s">
        <v>487</v>
      </c>
      <c r="F8981" s="1" t="s">
        <v>1856</v>
      </c>
      <c r="G8981">
        <v>64.784000000000006</v>
      </c>
      <c r="H8981">
        <v>1</v>
      </c>
      <c r="I8981">
        <v>0.2</v>
      </c>
      <c r="J8981">
        <v>-14.5764</v>
      </c>
      <c r="K8981" t="str">
        <f>INDEX(product!B:B,MATCH('TABELA TOTAL'!$F1680,product!A:A,0))</f>
        <v>Office Supplies</v>
      </c>
      <c r="L8981" t="str">
        <f>INDEX(product!C:C,MATCH(F8981,product!A:A,))</f>
        <v>Storage</v>
      </c>
      <c r="M8981" t="str">
        <f>INDEX(product!D:D,MATCH(F8981,product!A:A,))</f>
        <v>Carina 42"Hx23 3/4"W Media Storage Unit</v>
      </c>
    </row>
    <row r="8982" spans="1:13" x14ac:dyDescent="0.25">
      <c r="A8982" s="1" t="s">
        <v>2438</v>
      </c>
      <c r="B8982" s="2">
        <v>41889</v>
      </c>
      <c r="C8982" s="2">
        <v>41895</v>
      </c>
      <c r="D8982" s="1" t="s">
        <v>19</v>
      </c>
      <c r="E8982" s="1" t="s">
        <v>487</v>
      </c>
      <c r="F8982" s="1" t="s">
        <v>1772</v>
      </c>
      <c r="G8982">
        <v>32.381999999999998</v>
      </c>
      <c r="H8982">
        <v>3</v>
      </c>
      <c r="I8982">
        <v>0.4</v>
      </c>
      <c r="J8982">
        <v>4.3175999999999997</v>
      </c>
      <c r="K8982" t="str">
        <f>INDEX(product!B:B,MATCH('TABELA TOTAL'!$F1681,product!A:A,0))</f>
        <v>Office Supplies</v>
      </c>
      <c r="L8982" t="str">
        <f>INDEX(product!C:C,MATCH(F8982,product!A:A,))</f>
        <v>Phones</v>
      </c>
      <c r="M8982" t="str">
        <f>INDEX(product!D:D,MATCH(F8982,product!A:A,))</f>
        <v>invisibleSHIELD by ZAGG Smudge-Free Screen Protector</v>
      </c>
    </row>
    <row r="8983" spans="1:13" x14ac:dyDescent="0.25">
      <c r="A8983" s="1" t="s">
        <v>2438</v>
      </c>
      <c r="B8983" s="2">
        <v>41889</v>
      </c>
      <c r="C8983" s="2">
        <v>41895</v>
      </c>
      <c r="D8983" s="1" t="s">
        <v>19</v>
      </c>
      <c r="E8983" s="1" t="s">
        <v>487</v>
      </c>
      <c r="F8983" s="1" t="s">
        <v>2439</v>
      </c>
      <c r="G8983">
        <v>42.368000000000002</v>
      </c>
      <c r="H8983">
        <v>2</v>
      </c>
      <c r="I8983">
        <v>0.2</v>
      </c>
      <c r="J8983">
        <v>8.4735999999999994</v>
      </c>
      <c r="K8983" t="str">
        <f>INDEX(product!B:B,MATCH('TABELA TOTAL'!$F1682,product!A:A,0))</f>
        <v>Office Supplies</v>
      </c>
      <c r="L8983" t="str">
        <f>INDEX(product!C:C,MATCH(F8983,product!A:A,))</f>
        <v>Furnishings</v>
      </c>
      <c r="M8983" t="str">
        <f>INDEX(product!D:D,MATCH(F8983,product!A:A,))</f>
        <v>DAX Natural Wood-Tone Poster Frame</v>
      </c>
    </row>
    <row r="8984" spans="1:13" x14ac:dyDescent="0.25">
      <c r="A8984" s="1" t="s">
        <v>2438</v>
      </c>
      <c r="B8984" s="2">
        <v>41889</v>
      </c>
      <c r="C8984" s="2">
        <v>41895</v>
      </c>
      <c r="D8984" s="1" t="s">
        <v>19</v>
      </c>
      <c r="E8984" s="1" t="s">
        <v>487</v>
      </c>
      <c r="F8984" s="1" t="s">
        <v>2440</v>
      </c>
      <c r="G8984">
        <v>399.54</v>
      </c>
      <c r="H8984">
        <v>4</v>
      </c>
      <c r="I8984">
        <v>0.7</v>
      </c>
      <c r="J8984">
        <v>-559.35599999999999</v>
      </c>
      <c r="K8984" t="str">
        <f>INDEX(product!B:B,MATCH('TABELA TOTAL'!$F1683,product!A:A,0))</f>
        <v>Office Supplies</v>
      </c>
      <c r="L8984" t="str">
        <f>INDEX(product!C:C,MATCH(F8984,product!A:A,))</f>
        <v>Machines</v>
      </c>
      <c r="M8984" t="str">
        <f>INDEX(product!D:D,MATCH(F8984,product!A:A,))</f>
        <v>StarTech.com 10/100 VDSL2 Ethernet Extender Kit</v>
      </c>
    </row>
    <row r="8985" spans="1:13" x14ac:dyDescent="0.25">
      <c r="A8985" s="1" t="s">
        <v>3347</v>
      </c>
      <c r="B8985" s="2">
        <v>41889</v>
      </c>
      <c r="C8985" s="2">
        <v>41894</v>
      </c>
      <c r="D8985" s="1" t="s">
        <v>11</v>
      </c>
      <c r="E8985" s="1" t="s">
        <v>2251</v>
      </c>
      <c r="F8985" s="1" t="s">
        <v>2194</v>
      </c>
      <c r="G8985">
        <v>57.69</v>
      </c>
      <c r="H8985">
        <v>3</v>
      </c>
      <c r="I8985">
        <v>0</v>
      </c>
      <c r="J8985">
        <v>23.652899999999999</v>
      </c>
      <c r="K8985" t="str">
        <f>INDEX(product!B:B,MATCH('TABELA TOTAL'!$F2647,product!A:A,0))</f>
        <v>Office Supplies</v>
      </c>
      <c r="L8985" t="str">
        <f>INDEX(product!C:C,MATCH(F8985,product!A:A,))</f>
        <v>Furnishings</v>
      </c>
      <c r="M8985" t="str">
        <f>INDEX(product!D:D,MATCH(F8985,product!A:A,))</f>
        <v>Eldon Image Series Desk Accessories, Burgundy</v>
      </c>
    </row>
    <row r="8986" spans="1:13" x14ac:dyDescent="0.25">
      <c r="A8986" s="1" t="s">
        <v>3347</v>
      </c>
      <c r="B8986" s="2">
        <v>41889</v>
      </c>
      <c r="C8986" s="2">
        <v>41894</v>
      </c>
      <c r="D8986" s="1" t="s">
        <v>11</v>
      </c>
      <c r="E8986" s="1" t="s">
        <v>2251</v>
      </c>
      <c r="F8986" s="1" t="s">
        <v>3348</v>
      </c>
      <c r="G8986">
        <v>42.81</v>
      </c>
      <c r="H8986">
        <v>3</v>
      </c>
      <c r="I8986">
        <v>0</v>
      </c>
      <c r="J8986">
        <v>20.120699999999999</v>
      </c>
      <c r="K8986" t="str">
        <f>INDEX(product!B:B,MATCH('TABELA TOTAL'!$F2648,product!A:A,0))</f>
        <v>Office Supplies</v>
      </c>
      <c r="L8986" t="str">
        <f>INDEX(product!C:C,MATCH(F8986,product!A:A,))</f>
        <v>Binders</v>
      </c>
      <c r="M8986" t="str">
        <f>INDEX(product!D:D,MATCH(F8986,product!A:A,))</f>
        <v>GBC Laser Imprintable Binding System Covers, Desert Sand</v>
      </c>
    </row>
    <row r="8987" spans="1:13" x14ac:dyDescent="0.25">
      <c r="A8987" s="1" t="s">
        <v>3347</v>
      </c>
      <c r="B8987" s="2">
        <v>41889</v>
      </c>
      <c r="C8987" s="2">
        <v>41894</v>
      </c>
      <c r="D8987" s="1" t="s">
        <v>11</v>
      </c>
      <c r="E8987" s="1" t="s">
        <v>2251</v>
      </c>
      <c r="F8987" s="1" t="s">
        <v>3349</v>
      </c>
      <c r="G8987">
        <v>12.96</v>
      </c>
      <c r="H8987">
        <v>2</v>
      </c>
      <c r="I8987">
        <v>0</v>
      </c>
      <c r="J8987">
        <v>6.2207999999999997</v>
      </c>
      <c r="K8987" t="str">
        <f>INDEX(product!B:B,MATCH('TABELA TOTAL'!$F2649,product!A:A,0))</f>
        <v>Office Supplies</v>
      </c>
      <c r="L8987" t="str">
        <f>INDEX(product!C:C,MATCH(F8987,product!A:A,))</f>
        <v>Paper</v>
      </c>
      <c r="M8987" t="str">
        <f>INDEX(product!D:D,MATCH(F8987,product!A:A,))</f>
        <v>Xerox 2000</v>
      </c>
    </row>
    <row r="8988" spans="1:13" x14ac:dyDescent="0.25">
      <c r="A8988" s="1" t="s">
        <v>3347</v>
      </c>
      <c r="B8988" s="2">
        <v>41889</v>
      </c>
      <c r="C8988" s="2">
        <v>41894</v>
      </c>
      <c r="D8988" s="1" t="s">
        <v>11</v>
      </c>
      <c r="E8988" s="1" t="s">
        <v>2251</v>
      </c>
      <c r="F8988" s="1" t="s">
        <v>3267</v>
      </c>
      <c r="G8988">
        <v>821.88</v>
      </c>
      <c r="H8988">
        <v>6</v>
      </c>
      <c r="I8988">
        <v>0</v>
      </c>
      <c r="J8988">
        <v>213.68879999999999</v>
      </c>
      <c r="K8988" t="str">
        <f>INDEX(product!B:B,MATCH('TABELA TOTAL'!$F2650,product!A:A,0))</f>
        <v>Technology</v>
      </c>
      <c r="L8988" t="str">
        <f>INDEX(product!C:C,MATCH(F8988,product!A:A,))</f>
        <v>Furnishings</v>
      </c>
      <c r="M8988" t="str">
        <f>INDEX(product!D:D,MATCH(F8988,product!A:A,))</f>
        <v>3M Polarizing Task Lamp with Clamp Arm, Light Gray</v>
      </c>
    </row>
    <row r="8989" spans="1:13" x14ac:dyDescent="0.25">
      <c r="A8989" s="1" t="s">
        <v>3347</v>
      </c>
      <c r="B8989" s="2">
        <v>41889</v>
      </c>
      <c r="C8989" s="2">
        <v>41894</v>
      </c>
      <c r="D8989" s="1" t="s">
        <v>11</v>
      </c>
      <c r="E8989" s="1" t="s">
        <v>2251</v>
      </c>
      <c r="F8989" s="1" t="s">
        <v>293</v>
      </c>
      <c r="G8989">
        <v>104.85</v>
      </c>
      <c r="H8989">
        <v>3</v>
      </c>
      <c r="I8989">
        <v>0</v>
      </c>
      <c r="J8989">
        <v>28.3095</v>
      </c>
      <c r="K8989" t="str">
        <f>INDEX(product!B:B,MATCH('TABELA TOTAL'!$F2651,product!A:A,0))</f>
        <v>Furniture</v>
      </c>
      <c r="L8989" t="str">
        <f>INDEX(product!C:C,MATCH(F8989,product!A:A,))</f>
        <v>Phones</v>
      </c>
      <c r="M8989" t="str">
        <f>INDEX(product!D:D,MATCH(F8989,product!A:A,))</f>
        <v>Plantronics Cordless Phone Headset with In-line Volume - M214C</v>
      </c>
    </row>
    <row r="8990" spans="1:13" x14ac:dyDescent="0.25">
      <c r="A8990" s="1" t="s">
        <v>3415</v>
      </c>
      <c r="B8990" s="2">
        <v>41889</v>
      </c>
      <c r="C8990" s="2">
        <v>41895</v>
      </c>
      <c r="D8990" s="1" t="s">
        <v>19</v>
      </c>
      <c r="E8990" s="1" t="s">
        <v>2964</v>
      </c>
      <c r="F8990" s="1" t="s">
        <v>3416</v>
      </c>
      <c r="G8990">
        <v>377.97</v>
      </c>
      <c r="H8990">
        <v>3</v>
      </c>
      <c r="I8990">
        <v>0</v>
      </c>
      <c r="J8990">
        <v>109.6113</v>
      </c>
      <c r="K8990" t="str">
        <f>INDEX(product!B:B,MATCH('TABELA TOTAL'!$F2719,product!A:A,0))</f>
        <v>Office Supplies</v>
      </c>
      <c r="L8990" t="str">
        <f>INDEX(product!C:C,MATCH(F8990,product!A:A,))</f>
        <v>Phones</v>
      </c>
      <c r="M8990" t="str">
        <f>INDEX(product!D:D,MATCH(F8990,product!A:A,))</f>
        <v>AT&amp;T EL51110 DECT</v>
      </c>
    </row>
    <row r="8991" spans="1:13" x14ac:dyDescent="0.25">
      <c r="A8991" s="1" t="s">
        <v>5113</v>
      </c>
      <c r="B8991" s="2">
        <v>41889</v>
      </c>
      <c r="C8991" s="2">
        <v>41892</v>
      </c>
      <c r="D8991" s="1" t="s">
        <v>79</v>
      </c>
      <c r="E8991" s="1" t="s">
        <v>2074</v>
      </c>
      <c r="F8991" s="1" t="s">
        <v>3233</v>
      </c>
      <c r="G8991">
        <v>196.77600000000001</v>
      </c>
      <c r="H8991">
        <v>3</v>
      </c>
      <c r="I8991">
        <v>0.2</v>
      </c>
      <c r="J8991">
        <v>14.7582</v>
      </c>
      <c r="K8991" t="str">
        <f>INDEX(product!B:B,MATCH('TABELA TOTAL'!$F5262,product!A:A,0))</f>
        <v>Technology</v>
      </c>
      <c r="L8991" t="str">
        <f>INDEX(product!C:C,MATCH(F8991,product!A:A,))</f>
        <v>Phones</v>
      </c>
      <c r="M8991" t="str">
        <f>INDEX(product!D:D,MATCH(F8991,product!A:A,))</f>
        <v>Panasonic KX TS3282B Corded phone</v>
      </c>
    </row>
    <row r="8992" spans="1:13" x14ac:dyDescent="0.25">
      <c r="A8992" s="1" t="s">
        <v>5113</v>
      </c>
      <c r="B8992" s="2">
        <v>41889</v>
      </c>
      <c r="C8992" s="2">
        <v>41892</v>
      </c>
      <c r="D8992" s="1" t="s">
        <v>79</v>
      </c>
      <c r="E8992" s="1" t="s">
        <v>2074</v>
      </c>
      <c r="F8992" s="1" t="s">
        <v>699</v>
      </c>
      <c r="G8992">
        <v>2.92</v>
      </c>
      <c r="H8992">
        <v>2</v>
      </c>
      <c r="I8992">
        <v>0.8</v>
      </c>
      <c r="J8992">
        <v>-4.8179999999999996</v>
      </c>
      <c r="K8992" t="str">
        <f>INDEX(product!B:B,MATCH('TABELA TOTAL'!$F5263,product!A:A,0))</f>
        <v>Technology</v>
      </c>
      <c r="L8992" t="str">
        <f>INDEX(product!C:C,MATCH(F8992,product!A:A,))</f>
        <v>Binders</v>
      </c>
      <c r="M8992" t="str">
        <f>INDEX(product!D:D,MATCH(F8992,product!A:A,))</f>
        <v>Angle-D Binders with Locking Rings, Label Holders</v>
      </c>
    </row>
    <row r="8993" spans="1:13" x14ac:dyDescent="0.25">
      <c r="A8993" s="1" t="s">
        <v>5113</v>
      </c>
      <c r="B8993" s="2">
        <v>41889</v>
      </c>
      <c r="C8993" s="2">
        <v>41892</v>
      </c>
      <c r="D8993" s="1" t="s">
        <v>79</v>
      </c>
      <c r="E8993" s="1" t="s">
        <v>2074</v>
      </c>
      <c r="F8993" s="1" t="s">
        <v>1552</v>
      </c>
      <c r="G8993">
        <v>200.79499999999999</v>
      </c>
      <c r="H8993">
        <v>1</v>
      </c>
      <c r="I8993">
        <v>0.3</v>
      </c>
      <c r="J8993">
        <v>-22.948</v>
      </c>
      <c r="K8993" t="str">
        <f>INDEX(product!B:B,MATCH('TABELA TOTAL'!$F5264,product!A:A,0))</f>
        <v>Technology</v>
      </c>
      <c r="L8993" t="str">
        <f>INDEX(product!C:C,MATCH(F8993,product!A:A,))</f>
        <v>Tables</v>
      </c>
      <c r="M8993" t="str">
        <f>INDEX(product!D:D,MATCH(F8993,product!A:A,))</f>
        <v>Riverside Furniture Oval Coffee Table, Oval End Table, End Table with Drawer</v>
      </c>
    </row>
    <row r="8994" spans="1:13" x14ac:dyDescent="0.25">
      <c r="A8994" s="1" t="s">
        <v>5113</v>
      </c>
      <c r="B8994" s="2">
        <v>41889</v>
      </c>
      <c r="C8994" s="2">
        <v>41892</v>
      </c>
      <c r="D8994" s="1" t="s">
        <v>79</v>
      </c>
      <c r="E8994" s="1" t="s">
        <v>2074</v>
      </c>
      <c r="F8994" s="1" t="s">
        <v>2744</v>
      </c>
      <c r="G8994">
        <v>46.688000000000002</v>
      </c>
      <c r="H8994">
        <v>4</v>
      </c>
      <c r="I8994">
        <v>0.2</v>
      </c>
      <c r="J8994">
        <v>-2.9180000000000001</v>
      </c>
      <c r="K8994" t="str">
        <f>INDEX(product!B:B,MATCH('TABELA TOTAL'!$F5265,product!A:A,0))</f>
        <v>Technology</v>
      </c>
      <c r="L8994" t="str">
        <f>INDEX(product!C:C,MATCH(F8994,product!A:A,))</f>
        <v>Accessories</v>
      </c>
      <c r="M8994" t="str">
        <f>INDEX(product!D:D,MATCH(F8994,product!A:A,))</f>
        <v>Belkin Standard 104 key USB Keyboard</v>
      </c>
    </row>
    <row r="8995" spans="1:13" x14ac:dyDescent="0.25">
      <c r="A8995" s="1" t="s">
        <v>5113</v>
      </c>
      <c r="B8995" s="2">
        <v>41889</v>
      </c>
      <c r="C8995" s="2">
        <v>41892</v>
      </c>
      <c r="D8995" s="1" t="s">
        <v>79</v>
      </c>
      <c r="E8995" s="1" t="s">
        <v>2074</v>
      </c>
      <c r="F8995" s="1" t="s">
        <v>4198</v>
      </c>
      <c r="G8995">
        <v>21.864000000000001</v>
      </c>
      <c r="H8995">
        <v>3</v>
      </c>
      <c r="I8995">
        <v>0.2</v>
      </c>
      <c r="J8995">
        <v>3.5529000000000002</v>
      </c>
      <c r="K8995" t="str">
        <f>INDEX(product!B:B,MATCH('TABELA TOTAL'!$F5266,product!A:A,0))</f>
        <v>Office Supplies</v>
      </c>
      <c r="L8995" t="str">
        <f>INDEX(product!C:C,MATCH(F8995,product!A:A,))</f>
        <v>Art</v>
      </c>
      <c r="M8995" t="str">
        <f>INDEX(product!D:D,MATCH(F8995,product!A:A,))</f>
        <v>Dixon Ticonderoga Core-Lock Colored Pencils</v>
      </c>
    </row>
    <row r="8996" spans="1:13" x14ac:dyDescent="0.25">
      <c r="A8996" s="1" t="s">
        <v>5535</v>
      </c>
      <c r="B8996" s="2">
        <v>41889</v>
      </c>
      <c r="C8996" s="2">
        <v>41895</v>
      </c>
      <c r="D8996" s="1" t="s">
        <v>19</v>
      </c>
      <c r="E8996" s="1" t="s">
        <v>205</v>
      </c>
      <c r="F8996" s="1" t="s">
        <v>2110</v>
      </c>
      <c r="G8996">
        <v>429.9</v>
      </c>
      <c r="H8996">
        <v>5</v>
      </c>
      <c r="I8996">
        <v>0</v>
      </c>
      <c r="J8996">
        <v>111.774</v>
      </c>
      <c r="K8996" t="str">
        <f>INDEX(product!B:B,MATCH('TABELA TOTAL'!$F5980,product!A:A,0))</f>
        <v>Technology</v>
      </c>
      <c r="L8996" t="str">
        <f>INDEX(product!C:C,MATCH(F8996,product!A:A,))</f>
        <v>Tables</v>
      </c>
      <c r="M8996" t="str">
        <f>INDEX(product!D:D,MATCH(F8996,product!A:A,))</f>
        <v>KI Adjustable-Height Table</v>
      </c>
    </row>
    <row r="8997" spans="1:13" x14ac:dyDescent="0.25">
      <c r="A8997" s="1" t="s">
        <v>5535</v>
      </c>
      <c r="B8997" s="2">
        <v>41889</v>
      </c>
      <c r="C8997" s="2">
        <v>41895</v>
      </c>
      <c r="D8997" s="1" t="s">
        <v>19</v>
      </c>
      <c r="E8997" s="1" t="s">
        <v>205</v>
      </c>
      <c r="F8997" s="1" t="s">
        <v>69</v>
      </c>
      <c r="G8997">
        <v>32.06</v>
      </c>
      <c r="H8997">
        <v>2</v>
      </c>
      <c r="I8997">
        <v>0</v>
      </c>
      <c r="J8997">
        <v>15.3888</v>
      </c>
      <c r="K8997" t="str">
        <f>INDEX(product!B:B,MATCH('TABELA TOTAL'!$F5981,product!A:A,0))</f>
        <v>Office Supplies</v>
      </c>
      <c r="L8997" t="str">
        <f>INDEX(product!C:C,MATCH(F8997,product!A:A,))</f>
        <v>Binders</v>
      </c>
      <c r="M8997" t="str">
        <f>INDEX(product!D:D,MATCH(F8997,product!A:A,))</f>
        <v>Avery Recycled Flexi-View Covers for Binding Systems</v>
      </c>
    </row>
    <row r="8998" spans="1:13" x14ac:dyDescent="0.25">
      <c r="A8998" s="1" t="s">
        <v>5535</v>
      </c>
      <c r="B8998" s="2">
        <v>41889</v>
      </c>
      <c r="C8998" s="2">
        <v>41895</v>
      </c>
      <c r="D8998" s="1" t="s">
        <v>19</v>
      </c>
      <c r="E8998" s="1" t="s">
        <v>205</v>
      </c>
      <c r="F8998" s="1" t="s">
        <v>348</v>
      </c>
      <c r="G8998">
        <v>161.96</v>
      </c>
      <c r="H8998">
        <v>2</v>
      </c>
      <c r="I8998">
        <v>0</v>
      </c>
      <c r="J8998">
        <v>45.348799999999997</v>
      </c>
      <c r="K8998" t="str">
        <f>INDEX(product!B:B,MATCH('TABELA TOTAL'!$F5982,product!A:A,0))</f>
        <v>Office Supplies</v>
      </c>
      <c r="L8998" t="str">
        <f>INDEX(product!C:C,MATCH(F8998,product!A:A,))</f>
        <v>Chairs</v>
      </c>
      <c r="M8998" t="str">
        <f>INDEX(product!D:D,MATCH(F8998,product!A:A,))</f>
        <v>Padded Folding Chairs, Black, 4/Carton</v>
      </c>
    </row>
    <row r="8999" spans="1:13" x14ac:dyDescent="0.25">
      <c r="A8999" s="1" t="s">
        <v>5535</v>
      </c>
      <c r="B8999" s="2">
        <v>41889</v>
      </c>
      <c r="C8999" s="2">
        <v>41895</v>
      </c>
      <c r="D8999" s="1" t="s">
        <v>19</v>
      </c>
      <c r="E8999" s="1" t="s">
        <v>205</v>
      </c>
      <c r="F8999" s="1" t="s">
        <v>677</v>
      </c>
      <c r="G8999">
        <v>19.86</v>
      </c>
      <c r="H8999">
        <v>2</v>
      </c>
      <c r="I8999">
        <v>0</v>
      </c>
      <c r="J8999">
        <v>5.7594000000000003</v>
      </c>
      <c r="K8999" t="str">
        <f>INDEX(product!B:B,MATCH('TABELA TOTAL'!$F5983,product!A:A,0))</f>
        <v>Office Supplies</v>
      </c>
      <c r="L8999" t="str">
        <f>INDEX(product!C:C,MATCH(F8999,product!A:A,))</f>
        <v>Storage</v>
      </c>
      <c r="M8999" t="str">
        <f>INDEX(product!D:D,MATCH(F8999,product!A:A,))</f>
        <v>Akro-Mils 12-Gallon Tote</v>
      </c>
    </row>
    <row r="9000" spans="1:13" x14ac:dyDescent="0.25">
      <c r="A9000" s="1" t="s">
        <v>6782</v>
      </c>
      <c r="B9000" s="2">
        <v>41889</v>
      </c>
      <c r="C9000" s="2">
        <v>41894</v>
      </c>
      <c r="D9000" s="1" t="s">
        <v>11</v>
      </c>
      <c r="E9000" s="1" t="s">
        <v>4968</v>
      </c>
      <c r="F9000" s="1" t="s">
        <v>6783</v>
      </c>
      <c r="G9000">
        <v>27.36</v>
      </c>
      <c r="H9000">
        <v>4</v>
      </c>
      <c r="I9000">
        <v>0</v>
      </c>
      <c r="J9000">
        <v>7.3872</v>
      </c>
      <c r="K9000" t="str">
        <f>INDEX(product!B:B,MATCH('TABELA TOTAL'!$F8368,product!A:A,0))</f>
        <v>Office Supplies</v>
      </c>
      <c r="L9000" t="str">
        <f>INDEX(product!C:C,MATCH(F9000,product!A:A,))</f>
        <v>Supplies</v>
      </c>
      <c r="M9000" t="str">
        <f>INDEX(product!D:D,MATCH(F9000,product!A:A,))</f>
        <v>Acme Design Line 8" Stainless Steel Bent Scissors w/Champagne Handles, 3-1/8" Cut</v>
      </c>
    </row>
    <row r="9001" spans="1:13" x14ac:dyDescent="0.25">
      <c r="A9001" s="1" t="s">
        <v>6782</v>
      </c>
      <c r="B9001" s="2">
        <v>41889</v>
      </c>
      <c r="C9001" s="2">
        <v>41894</v>
      </c>
      <c r="D9001" s="1" t="s">
        <v>11</v>
      </c>
      <c r="E9001" s="1" t="s">
        <v>4968</v>
      </c>
      <c r="F9001" s="1" t="s">
        <v>3953</v>
      </c>
      <c r="G9001">
        <v>20.56</v>
      </c>
      <c r="H9001">
        <v>2</v>
      </c>
      <c r="I9001">
        <v>0</v>
      </c>
      <c r="J9001">
        <v>9.6631999999999998</v>
      </c>
      <c r="K9001" t="str">
        <f>INDEX(product!B:B,MATCH('TABELA TOTAL'!$F8369,product!A:A,0))</f>
        <v>Office Supplies</v>
      </c>
      <c r="L9001" t="str">
        <f>INDEX(product!C:C,MATCH(F9001,product!A:A,))</f>
        <v>Paper</v>
      </c>
      <c r="M9001" t="str">
        <f>INDEX(product!D:D,MATCH(F9001,product!A:A,))</f>
        <v>Message Book, Wirebound, Four 5 1/2" X 4" Forms/Pg., 200 Dupl. Sets/Book</v>
      </c>
    </row>
    <row r="9002" spans="1:13" x14ac:dyDescent="0.25">
      <c r="A9002" s="1" t="s">
        <v>6782</v>
      </c>
      <c r="B9002" s="2">
        <v>41889</v>
      </c>
      <c r="C9002" s="2">
        <v>41894</v>
      </c>
      <c r="D9002" s="1" t="s">
        <v>11</v>
      </c>
      <c r="E9002" s="1" t="s">
        <v>4968</v>
      </c>
      <c r="F9002" s="1" t="s">
        <v>5783</v>
      </c>
      <c r="G9002">
        <v>83.92</v>
      </c>
      <c r="H9002">
        <v>5</v>
      </c>
      <c r="I9002">
        <v>0.2</v>
      </c>
      <c r="J9002">
        <v>31.47</v>
      </c>
      <c r="K9002" t="str">
        <f>INDEX(product!B:B,MATCH('TABELA TOTAL'!$F8370,product!A:A,0))</f>
        <v>Office Supplies</v>
      </c>
      <c r="L9002" t="str">
        <f>INDEX(product!C:C,MATCH(F9002,product!A:A,))</f>
        <v>Binders</v>
      </c>
      <c r="M9002" t="str">
        <f>INDEX(product!D:D,MATCH(F9002,product!A:A,))</f>
        <v>Avery Legal 4-Ring Binder</v>
      </c>
    </row>
    <row r="9003" spans="1:13" x14ac:dyDescent="0.25">
      <c r="A9003" s="1" t="s">
        <v>7408</v>
      </c>
      <c r="B9003" s="2">
        <v>41889</v>
      </c>
      <c r="C9003" s="2">
        <v>41896</v>
      </c>
      <c r="D9003" s="1" t="s">
        <v>19</v>
      </c>
      <c r="E9003" s="1" t="s">
        <v>4976</v>
      </c>
      <c r="F9003" s="1" t="s">
        <v>3111</v>
      </c>
      <c r="G9003">
        <v>13.16</v>
      </c>
      <c r="H9003">
        <v>5</v>
      </c>
      <c r="I9003">
        <v>0.2</v>
      </c>
      <c r="J9003">
        <v>4.1124999999999998</v>
      </c>
      <c r="K9003" t="str">
        <f>INDEX(product!B:B,MATCH('TABELA TOTAL'!$F9480,product!A:A,0))</f>
        <v>Office Supplies</v>
      </c>
      <c r="L9003" t="str">
        <f>INDEX(product!C:C,MATCH(F9003,product!A:A,))</f>
        <v>Fasteners</v>
      </c>
      <c r="M9003" t="str">
        <f>INDEX(product!D:D,MATCH(F9003,product!A:A,))</f>
        <v>Acco Hot Clips Clips to Go</v>
      </c>
    </row>
    <row r="9004" spans="1:13" x14ac:dyDescent="0.25">
      <c r="A9004" s="1" t="s">
        <v>7408</v>
      </c>
      <c r="B9004" s="2">
        <v>41889</v>
      </c>
      <c r="C9004" s="2">
        <v>41896</v>
      </c>
      <c r="D9004" s="1" t="s">
        <v>19</v>
      </c>
      <c r="E9004" s="1" t="s">
        <v>4976</v>
      </c>
      <c r="F9004" s="1" t="s">
        <v>2743</v>
      </c>
      <c r="G9004">
        <v>3.8279999999999998</v>
      </c>
      <c r="H9004">
        <v>3</v>
      </c>
      <c r="I9004">
        <v>0.8</v>
      </c>
      <c r="J9004">
        <v>-6.5076000000000001</v>
      </c>
      <c r="K9004" t="str">
        <f>INDEX(product!B:B,MATCH('TABELA TOTAL'!$F9481,product!A:A,0))</f>
        <v>Furniture</v>
      </c>
      <c r="L9004" t="str">
        <f>INDEX(product!C:C,MATCH(F9004,product!A:A,))</f>
        <v>Binders</v>
      </c>
      <c r="M9004" t="str">
        <f>INDEX(product!D:D,MATCH(F9004,product!A:A,))</f>
        <v>Avery Heavy-Duty EZD View Binder with Locking Rings</v>
      </c>
    </row>
    <row r="9005" spans="1:13" x14ac:dyDescent="0.25">
      <c r="A9005" s="1" t="s">
        <v>7408</v>
      </c>
      <c r="B9005" s="2">
        <v>41889</v>
      </c>
      <c r="C9005" s="2">
        <v>41896</v>
      </c>
      <c r="D9005" s="1" t="s">
        <v>19</v>
      </c>
      <c r="E9005" s="1" t="s">
        <v>4976</v>
      </c>
      <c r="F9005" s="1" t="s">
        <v>1163</v>
      </c>
      <c r="G9005">
        <v>304.99</v>
      </c>
      <c r="H9005">
        <v>5</v>
      </c>
      <c r="I9005">
        <v>0.8</v>
      </c>
      <c r="J9005">
        <v>-533.73249999999996</v>
      </c>
      <c r="K9005" t="str">
        <f>INDEX(product!B:B,MATCH('TABELA TOTAL'!$F9482,product!A:A,0))</f>
        <v>Office Supplies</v>
      </c>
      <c r="L9005" t="str">
        <f>INDEX(product!C:C,MATCH(F9005,product!A:A,))</f>
        <v>Binders</v>
      </c>
      <c r="M9005" t="str">
        <f>INDEX(product!D:D,MATCH(F9005,product!A:A,))</f>
        <v>Ibico Hi-Tech Manual Binding System</v>
      </c>
    </row>
    <row r="9006" spans="1:13" x14ac:dyDescent="0.25">
      <c r="A9006" s="1" t="s">
        <v>5873</v>
      </c>
      <c r="B9006" s="2">
        <v>41888</v>
      </c>
      <c r="C9006" s="2">
        <v>41891</v>
      </c>
      <c r="D9006" s="1" t="s">
        <v>79</v>
      </c>
      <c r="E9006" s="1" t="s">
        <v>5874</v>
      </c>
      <c r="F9006" s="1" t="s">
        <v>25</v>
      </c>
      <c r="G9006">
        <v>41.88</v>
      </c>
      <c r="H9006">
        <v>6</v>
      </c>
      <c r="I9006">
        <v>0</v>
      </c>
      <c r="J9006">
        <v>12.145200000000001</v>
      </c>
      <c r="K9006" t="str">
        <f>INDEX(product!B:B,MATCH('TABELA TOTAL'!$F6624,product!A:A,0))</f>
        <v>Technology</v>
      </c>
      <c r="L9006" t="str">
        <f>INDEX(product!C:C,MATCH(F9006,product!A:A,))</f>
        <v>Furnishings</v>
      </c>
      <c r="M9006" t="str">
        <f>INDEX(product!D:D,MATCH(F9006,product!A:A,))</f>
        <v>Eldon Expressions Wood and Plastic Desk Accessories, Cherry Wood</v>
      </c>
    </row>
    <row r="9007" spans="1:13" x14ac:dyDescent="0.25">
      <c r="A9007" s="1" t="s">
        <v>5873</v>
      </c>
      <c r="B9007" s="2">
        <v>41888</v>
      </c>
      <c r="C9007" s="2">
        <v>41891</v>
      </c>
      <c r="D9007" s="1" t="s">
        <v>79</v>
      </c>
      <c r="E9007" s="1" t="s">
        <v>5874</v>
      </c>
      <c r="F9007" s="1" t="s">
        <v>1173</v>
      </c>
      <c r="G9007">
        <v>58.48</v>
      </c>
      <c r="H9007">
        <v>8</v>
      </c>
      <c r="I9007">
        <v>0</v>
      </c>
      <c r="J9007">
        <v>27.485600000000002</v>
      </c>
      <c r="K9007" t="str">
        <f>INDEX(product!B:B,MATCH('TABELA TOTAL'!$F6625,product!A:A,0))</f>
        <v>Technology</v>
      </c>
      <c r="L9007" t="str">
        <f>INDEX(product!C:C,MATCH(F9007,product!A:A,))</f>
        <v>Labels</v>
      </c>
      <c r="M9007" t="str">
        <f>INDEX(product!D:D,MATCH(F9007,product!A:A,))</f>
        <v>Avery 516</v>
      </c>
    </row>
    <row r="9008" spans="1:13" x14ac:dyDescent="0.25">
      <c r="A9008" s="1" t="s">
        <v>3240</v>
      </c>
      <c r="B9008" s="2">
        <v>41887</v>
      </c>
      <c r="C9008" s="2">
        <v>41892</v>
      </c>
      <c r="D9008" s="1" t="s">
        <v>19</v>
      </c>
      <c r="E9008" s="1" t="s">
        <v>1910</v>
      </c>
      <c r="F9008" s="1" t="s">
        <v>1111</v>
      </c>
      <c r="G9008">
        <v>264.32</v>
      </c>
      <c r="H9008">
        <v>2</v>
      </c>
      <c r="I9008">
        <v>0.2</v>
      </c>
      <c r="J9008">
        <v>19.824000000000002</v>
      </c>
      <c r="K9008" t="str">
        <f>INDEX(product!B:B,MATCH('TABELA TOTAL'!$F2517,product!A:A,0))</f>
        <v>Office Supplies</v>
      </c>
      <c r="L9008" t="str">
        <f>INDEX(product!C:C,MATCH(F9008,product!A:A,))</f>
        <v>Storage</v>
      </c>
      <c r="M9008" t="str">
        <f>INDEX(product!D:D,MATCH(F9008,product!A:A,))</f>
        <v>Economy Rollaway Files</v>
      </c>
    </row>
    <row r="9009" spans="1:13" x14ac:dyDescent="0.25">
      <c r="A9009" s="1" t="s">
        <v>5220</v>
      </c>
      <c r="B9009" s="2">
        <v>41887</v>
      </c>
      <c r="C9009" s="2">
        <v>41889</v>
      </c>
      <c r="D9009" s="1" t="s">
        <v>79</v>
      </c>
      <c r="E9009" s="1" t="s">
        <v>3896</v>
      </c>
      <c r="F9009" s="1" t="s">
        <v>597</v>
      </c>
      <c r="G9009">
        <v>31.984000000000002</v>
      </c>
      <c r="H9009">
        <v>2</v>
      </c>
      <c r="I9009">
        <v>0.2</v>
      </c>
      <c r="J9009">
        <v>1.9990000000000001</v>
      </c>
      <c r="K9009" t="str">
        <f>INDEX(product!B:B,MATCH('TABELA TOTAL'!$F5431,product!A:A,0))</f>
        <v>Office Supplies</v>
      </c>
      <c r="L9009" t="str">
        <f>INDEX(product!C:C,MATCH(F9009,product!A:A,))</f>
        <v>Furnishings</v>
      </c>
      <c r="M9009" t="str">
        <f>INDEX(product!D:D,MATCH(F9009,product!A:A,))</f>
        <v>Telescoping Adjustable Floor Lamp</v>
      </c>
    </row>
    <row r="9010" spans="1:13" x14ac:dyDescent="0.25">
      <c r="A9010" s="1" t="s">
        <v>4949</v>
      </c>
      <c r="B9010" s="2">
        <v>41885</v>
      </c>
      <c r="C9010" s="2">
        <v>41885</v>
      </c>
      <c r="D9010" s="1" t="s">
        <v>654</v>
      </c>
      <c r="E9010" s="1" t="s">
        <v>1663</v>
      </c>
      <c r="F9010" s="1" t="s">
        <v>1661</v>
      </c>
      <c r="G9010">
        <v>14.4</v>
      </c>
      <c r="H9010">
        <v>5</v>
      </c>
      <c r="I9010">
        <v>0</v>
      </c>
      <c r="J9010">
        <v>7.056</v>
      </c>
      <c r="K9010" t="str">
        <f>INDEX(product!B:B,MATCH('TABELA TOTAL'!$F4987,product!A:A,0))</f>
        <v>Office Supplies</v>
      </c>
      <c r="L9010" t="str">
        <f>INDEX(product!C:C,MATCH(F9010,product!A:A,))</f>
        <v>Labels</v>
      </c>
      <c r="M9010" t="str">
        <f>INDEX(product!D:D,MATCH(F9010,product!A:A,))</f>
        <v>Avery 514</v>
      </c>
    </row>
    <row r="9011" spans="1:13" x14ac:dyDescent="0.25">
      <c r="A9011" s="1" t="s">
        <v>6804</v>
      </c>
      <c r="B9011" s="2">
        <v>41885</v>
      </c>
      <c r="C9011" s="2">
        <v>41886</v>
      </c>
      <c r="D9011" s="1" t="s">
        <v>79</v>
      </c>
      <c r="E9011" s="1" t="s">
        <v>1228</v>
      </c>
      <c r="F9011" s="1" t="s">
        <v>5208</v>
      </c>
      <c r="G9011">
        <v>7.68</v>
      </c>
      <c r="H9011">
        <v>5</v>
      </c>
      <c r="I9011">
        <v>0.8</v>
      </c>
      <c r="J9011">
        <v>-11.52</v>
      </c>
      <c r="K9011" t="str">
        <f>INDEX(product!B:B,MATCH('TABELA TOTAL'!$F8399,product!A:A,0))</f>
        <v>Office Supplies</v>
      </c>
      <c r="L9011" t="str">
        <f>INDEX(product!C:C,MATCH(F9011,product!A:A,))</f>
        <v>Binders</v>
      </c>
      <c r="M9011" t="str">
        <f>INDEX(product!D:D,MATCH(F9011,product!A:A,))</f>
        <v>GBC VeloBinder Strips</v>
      </c>
    </row>
    <row r="9012" spans="1:13" x14ac:dyDescent="0.25">
      <c r="A9012" s="1" t="s">
        <v>3591</v>
      </c>
      <c r="B9012" s="2">
        <v>41884</v>
      </c>
      <c r="C9012" s="2">
        <v>41887</v>
      </c>
      <c r="D9012" s="1" t="s">
        <v>79</v>
      </c>
      <c r="E9012" s="1" t="s">
        <v>2994</v>
      </c>
      <c r="F9012" s="1" t="s">
        <v>2028</v>
      </c>
      <c r="G9012">
        <v>19.899999999999999</v>
      </c>
      <c r="H9012">
        <v>1</v>
      </c>
      <c r="I9012">
        <v>0</v>
      </c>
      <c r="J9012">
        <v>8.9550000000000001</v>
      </c>
      <c r="K9012" t="str">
        <f>INDEX(product!B:B,MATCH('TABELA TOTAL'!$F2926,product!A:A,0))</f>
        <v>Office Supplies</v>
      </c>
      <c r="L9012" t="str">
        <f>INDEX(product!C:C,MATCH(F9012,product!A:A,))</f>
        <v>Appliances</v>
      </c>
      <c r="M9012" t="str">
        <f>INDEX(product!D:D,MATCH(F9012,product!A:A,))</f>
        <v>Holmes Cool Mist Humidifier for the Whole House with 8-Gallon Output per Day, Extended Life Filter</v>
      </c>
    </row>
    <row r="9013" spans="1:13" x14ac:dyDescent="0.25">
      <c r="A9013" s="1" t="s">
        <v>3591</v>
      </c>
      <c r="B9013" s="2">
        <v>41884</v>
      </c>
      <c r="C9013" s="2">
        <v>41887</v>
      </c>
      <c r="D9013" s="1" t="s">
        <v>79</v>
      </c>
      <c r="E9013" s="1" t="s">
        <v>2994</v>
      </c>
      <c r="F9013" s="1" t="s">
        <v>3592</v>
      </c>
      <c r="G9013">
        <v>70.709999999999994</v>
      </c>
      <c r="H9013">
        <v>1</v>
      </c>
      <c r="I9013">
        <v>0</v>
      </c>
      <c r="J9013">
        <v>4.9497</v>
      </c>
      <c r="K9013" t="str">
        <f>INDEX(product!B:B,MATCH('TABELA TOTAL'!$F2927,product!A:A,0))</f>
        <v>Office Supplies</v>
      </c>
      <c r="L9013" t="str">
        <f>INDEX(product!C:C,MATCH(F9013,product!A:A,))</f>
        <v>Furnishings</v>
      </c>
      <c r="M9013" t="str">
        <f>INDEX(product!D:D,MATCH(F9013,product!A:A,))</f>
        <v>Tenex Carpeted, Granite-Look or Clear Contemporary Contour Shape Chair Mats</v>
      </c>
    </row>
    <row r="9014" spans="1:13" x14ac:dyDescent="0.25">
      <c r="A9014" s="1" t="s">
        <v>4602</v>
      </c>
      <c r="B9014" s="2">
        <v>41884</v>
      </c>
      <c r="C9014" s="2">
        <v>41886</v>
      </c>
      <c r="D9014" s="1" t="s">
        <v>79</v>
      </c>
      <c r="E9014" s="1" t="s">
        <v>229</v>
      </c>
      <c r="F9014" s="1" t="s">
        <v>4601</v>
      </c>
      <c r="G9014">
        <v>21.24</v>
      </c>
      <c r="H9014">
        <v>3</v>
      </c>
      <c r="I9014">
        <v>0</v>
      </c>
      <c r="J9014">
        <v>8.0711999999999993</v>
      </c>
      <c r="K9014" t="str">
        <f>INDEX(product!B:B,MATCH('TABELA TOTAL'!$F4405,product!A:A,0))</f>
        <v>Furniture</v>
      </c>
      <c r="L9014" t="str">
        <f>INDEX(product!C:C,MATCH(F9014,product!A:A,))</f>
        <v>Art</v>
      </c>
      <c r="M9014" t="str">
        <f>INDEX(product!D:D,MATCH(F9014,product!A:A,))</f>
        <v>SANFORD Major Accent Highlighters</v>
      </c>
    </row>
    <row r="9015" spans="1:13" x14ac:dyDescent="0.25">
      <c r="A9015" s="1" t="s">
        <v>4914</v>
      </c>
      <c r="B9015" s="2">
        <v>41884</v>
      </c>
      <c r="C9015" s="2">
        <v>41885</v>
      </c>
      <c r="D9015" s="1" t="s">
        <v>79</v>
      </c>
      <c r="E9015" s="1" t="s">
        <v>199</v>
      </c>
      <c r="F9015" s="1" t="s">
        <v>666</v>
      </c>
      <c r="G9015">
        <v>57.75</v>
      </c>
      <c r="H9015">
        <v>5</v>
      </c>
      <c r="I9015">
        <v>0</v>
      </c>
      <c r="J9015">
        <v>16.170000000000002</v>
      </c>
      <c r="K9015" t="str">
        <f>INDEX(product!B:B,MATCH('TABELA TOTAL'!$F4931,product!A:A,0))</f>
        <v>Technology</v>
      </c>
      <c r="L9015" t="str">
        <f>INDEX(product!C:C,MATCH(F9015,product!A:A,))</f>
        <v>Art</v>
      </c>
      <c r="M9015" t="str">
        <f>INDEX(product!D:D,MATCH(F9015,product!A:A,))</f>
        <v>Newell 324</v>
      </c>
    </row>
    <row r="9016" spans="1:13" x14ac:dyDescent="0.25">
      <c r="A9016" s="1" t="s">
        <v>4914</v>
      </c>
      <c r="B9016" s="2">
        <v>41884</v>
      </c>
      <c r="C9016" s="2">
        <v>41885</v>
      </c>
      <c r="D9016" s="1" t="s">
        <v>79</v>
      </c>
      <c r="E9016" s="1" t="s">
        <v>199</v>
      </c>
      <c r="F9016" s="1" t="s">
        <v>1735</v>
      </c>
      <c r="G9016">
        <v>14.94</v>
      </c>
      <c r="H9016">
        <v>3</v>
      </c>
      <c r="I9016">
        <v>0</v>
      </c>
      <c r="J9016">
        <v>7.0217999999999998</v>
      </c>
      <c r="K9016" t="str">
        <f>INDEX(product!B:B,MATCH('TABELA TOTAL'!$F4932,product!A:A,0))</f>
        <v>Office Supplies</v>
      </c>
      <c r="L9016" t="str">
        <f>INDEX(product!C:C,MATCH(F9016,product!A:A,))</f>
        <v>Paper</v>
      </c>
      <c r="M9016" t="str">
        <f>INDEX(product!D:D,MATCH(F9016,product!A:A,))</f>
        <v>Easy-staple paper</v>
      </c>
    </row>
    <row r="9017" spans="1:13" x14ac:dyDescent="0.25">
      <c r="A9017" s="1" t="s">
        <v>4981</v>
      </c>
      <c r="B9017" s="2">
        <v>41884</v>
      </c>
      <c r="C9017" s="2">
        <v>41889</v>
      </c>
      <c r="D9017" s="1" t="s">
        <v>11</v>
      </c>
      <c r="E9017" s="1" t="s">
        <v>3119</v>
      </c>
      <c r="F9017" s="1" t="s">
        <v>1212</v>
      </c>
      <c r="G9017">
        <v>239.976</v>
      </c>
      <c r="H9017">
        <v>3</v>
      </c>
      <c r="I9017">
        <v>0.2</v>
      </c>
      <c r="J9017">
        <v>53.994599999999998</v>
      </c>
      <c r="K9017" t="str">
        <f>INDEX(product!B:B,MATCH('TABELA TOTAL'!$F5030,product!A:A,0))</f>
        <v>Technology</v>
      </c>
      <c r="L9017" t="str">
        <f>INDEX(product!C:C,MATCH(F9017,product!A:A,))</f>
        <v>Accessories</v>
      </c>
      <c r="M9017" t="str">
        <f>INDEX(product!D:D,MATCH(F9017,product!A:A,))</f>
        <v>Logitech Wireless Performance Mouse MX for PC and Mac</v>
      </c>
    </row>
    <row r="9018" spans="1:13" x14ac:dyDescent="0.25">
      <c r="A9018" s="1" t="s">
        <v>6237</v>
      </c>
      <c r="B9018" s="2">
        <v>41884</v>
      </c>
      <c r="C9018" s="2">
        <v>41889</v>
      </c>
      <c r="D9018" s="1" t="s">
        <v>19</v>
      </c>
      <c r="E9018" s="1" t="s">
        <v>578</v>
      </c>
      <c r="F9018" s="1" t="s">
        <v>3330</v>
      </c>
      <c r="G9018">
        <v>559.71</v>
      </c>
      <c r="H9018">
        <v>3</v>
      </c>
      <c r="I9018">
        <v>0.4</v>
      </c>
      <c r="J9018">
        <v>-121.2705</v>
      </c>
      <c r="K9018" t="str">
        <f>INDEX(product!B:B,MATCH('TABELA TOTAL'!$F7290,product!A:A,0))</f>
        <v>Office Supplies</v>
      </c>
      <c r="L9018" t="str">
        <f>INDEX(product!C:C,MATCH(F9018,product!A:A,))</f>
        <v>Machines</v>
      </c>
      <c r="M9018" t="str">
        <f>INDEX(product!D:D,MATCH(F9018,product!A:A,))</f>
        <v>Epson TM-T88V Direct Thermal Printer - Monochrome - Desktop</v>
      </c>
    </row>
    <row r="9019" spans="1:13" x14ac:dyDescent="0.25">
      <c r="A9019" s="1" t="s">
        <v>7162</v>
      </c>
      <c r="B9019" s="2">
        <v>41884</v>
      </c>
      <c r="C9019" s="2">
        <v>41889</v>
      </c>
      <c r="D9019" s="1" t="s">
        <v>19</v>
      </c>
      <c r="E9019" s="1" t="s">
        <v>812</v>
      </c>
      <c r="F9019" s="1" t="s">
        <v>2670</v>
      </c>
      <c r="G9019">
        <v>1793.98</v>
      </c>
      <c r="H9019">
        <v>2</v>
      </c>
      <c r="I9019">
        <v>0</v>
      </c>
      <c r="J9019">
        <v>843.17060000000004</v>
      </c>
      <c r="K9019" t="str">
        <f>INDEX(product!B:B,MATCH('TABELA TOTAL'!$F9035,product!A:A,0))</f>
        <v>Technology</v>
      </c>
      <c r="L9019" t="str">
        <f>INDEX(product!C:C,MATCH(F9019,product!A:A,))</f>
        <v>Binders</v>
      </c>
      <c r="M9019" t="str">
        <f>INDEX(product!D:D,MATCH(F9019,product!A:A,))</f>
        <v>GBC DocuBind TL300 Electric Binding System</v>
      </c>
    </row>
    <row r="9020" spans="1:13" x14ac:dyDescent="0.25">
      <c r="A9020" s="1" t="s">
        <v>7224</v>
      </c>
      <c r="B9020" s="2">
        <v>41884</v>
      </c>
      <c r="C9020" s="2">
        <v>41890</v>
      </c>
      <c r="D9020" s="1" t="s">
        <v>19</v>
      </c>
      <c r="E9020" s="1" t="s">
        <v>1307</v>
      </c>
      <c r="F9020" s="1" t="s">
        <v>224</v>
      </c>
      <c r="G9020">
        <v>475.94400000000002</v>
      </c>
      <c r="H9020">
        <v>7</v>
      </c>
      <c r="I9020">
        <v>0.2</v>
      </c>
      <c r="J9020">
        <v>95.188800000000001</v>
      </c>
      <c r="K9020" t="str">
        <f>INDEX(product!B:B,MATCH('TABELA TOTAL'!$F9141,product!A:A,0))</f>
        <v>Technology</v>
      </c>
      <c r="L9020" t="str">
        <f>INDEX(product!C:C,MATCH(F9020,product!A:A,))</f>
        <v>Accessories</v>
      </c>
      <c r="M9020" t="str">
        <f>INDEX(product!D:D,MATCH(F9020,product!A:A,))</f>
        <v>Logitech Gaming G510s - Keyboard</v>
      </c>
    </row>
    <row r="9021" spans="1:13" x14ac:dyDescent="0.25">
      <c r="A9021" s="1" t="s">
        <v>1820</v>
      </c>
      <c r="B9021" s="2">
        <v>41883</v>
      </c>
      <c r="C9021" s="2">
        <v>41887</v>
      </c>
      <c r="D9021" s="1" t="s">
        <v>11</v>
      </c>
      <c r="E9021" s="1" t="s">
        <v>1821</v>
      </c>
      <c r="F9021" s="1" t="s">
        <v>72</v>
      </c>
      <c r="G9021">
        <v>53.94</v>
      </c>
      <c r="H9021">
        <v>3</v>
      </c>
      <c r="I9021">
        <v>0</v>
      </c>
      <c r="J9021">
        <v>15.6426</v>
      </c>
      <c r="K9021" t="str">
        <f>INDEX(product!B:B,MATCH('TABELA TOTAL'!$F1163,product!A:A,0))</f>
        <v>Technology</v>
      </c>
      <c r="L9021" t="str">
        <f>INDEX(product!C:C,MATCH(F9021,product!A:A,))</f>
        <v>Art</v>
      </c>
      <c r="M9021" t="str">
        <f>INDEX(product!D:D,MATCH(F9021,product!A:A,))</f>
        <v>BOSTON Model 1800 Electric Pencil Sharpeners, Putty/Woodgrain</v>
      </c>
    </row>
    <row r="9022" spans="1:13" x14ac:dyDescent="0.25">
      <c r="A9022" s="1" t="s">
        <v>3795</v>
      </c>
      <c r="B9022" s="2">
        <v>41883</v>
      </c>
      <c r="C9022" s="2">
        <v>41886</v>
      </c>
      <c r="D9022" s="1" t="s">
        <v>79</v>
      </c>
      <c r="E9022" s="1" t="s">
        <v>3796</v>
      </c>
      <c r="F9022" s="1" t="s">
        <v>1067</v>
      </c>
      <c r="G9022">
        <v>3.6480000000000001</v>
      </c>
      <c r="H9022">
        <v>3</v>
      </c>
      <c r="I9022">
        <v>0.8</v>
      </c>
      <c r="J9022">
        <v>-6.0191999999999997</v>
      </c>
      <c r="K9022" t="str">
        <f>INDEX(product!B:B,MATCH('TABELA TOTAL'!$F3195,product!A:A,0))</f>
        <v>Office Supplies</v>
      </c>
      <c r="L9022" t="str">
        <f>INDEX(product!C:C,MATCH(F9022,product!A:A,))</f>
        <v>Binders</v>
      </c>
      <c r="M9022" t="str">
        <f>INDEX(product!D:D,MATCH(F9022,product!A:A,))</f>
        <v>Prestige Round Ring Binders</v>
      </c>
    </row>
    <row r="9023" spans="1:13" x14ac:dyDescent="0.25">
      <c r="A9023" s="1" t="s">
        <v>3795</v>
      </c>
      <c r="B9023" s="2">
        <v>41883</v>
      </c>
      <c r="C9023" s="2">
        <v>41886</v>
      </c>
      <c r="D9023" s="1" t="s">
        <v>79</v>
      </c>
      <c r="E9023" s="1" t="s">
        <v>3796</v>
      </c>
      <c r="F9023" s="1" t="s">
        <v>530</v>
      </c>
      <c r="G9023">
        <v>31.103999999999999</v>
      </c>
      <c r="H9023">
        <v>6</v>
      </c>
      <c r="I9023">
        <v>0.2</v>
      </c>
      <c r="J9023">
        <v>10.8864</v>
      </c>
      <c r="K9023" t="str">
        <f>INDEX(product!B:B,MATCH('TABELA TOTAL'!$F3196,product!A:A,0))</f>
        <v>Office Supplies</v>
      </c>
      <c r="L9023" t="str">
        <f>INDEX(product!C:C,MATCH(F9023,product!A:A,))</f>
        <v>Paper</v>
      </c>
      <c r="M9023" t="str">
        <f>INDEX(product!D:D,MATCH(F9023,product!A:A,))</f>
        <v>Xerox 216</v>
      </c>
    </row>
    <row r="9024" spans="1:13" x14ac:dyDescent="0.25">
      <c r="A9024" s="1" t="s">
        <v>6716</v>
      </c>
      <c r="B9024" s="2">
        <v>41883</v>
      </c>
      <c r="C9024" s="2">
        <v>41887</v>
      </c>
      <c r="D9024" s="1" t="s">
        <v>19</v>
      </c>
      <c r="E9024" s="1" t="s">
        <v>106</v>
      </c>
      <c r="F9024" s="1" t="s">
        <v>1487</v>
      </c>
      <c r="G9024">
        <v>23.744</v>
      </c>
      <c r="H9024">
        <v>2</v>
      </c>
      <c r="I9024">
        <v>0.2</v>
      </c>
      <c r="J9024">
        <v>8.3103999999999996</v>
      </c>
      <c r="K9024" t="str">
        <f>INDEX(product!B:B,MATCH('TABELA TOTAL'!$F8243,product!A:A,0))</f>
        <v>Office Supplies</v>
      </c>
      <c r="L9024" t="str">
        <f>INDEX(product!C:C,MATCH(F9024,product!A:A,))</f>
        <v>Binders</v>
      </c>
      <c r="M9024" t="str">
        <f>INDEX(product!D:D,MATCH(F9024,product!A:A,))</f>
        <v>Wilson Jones Hanging Recycled Pressboard Data Binders</v>
      </c>
    </row>
    <row r="9025" spans="1:13" x14ac:dyDescent="0.25">
      <c r="A9025" s="1" t="s">
        <v>6716</v>
      </c>
      <c r="B9025" s="2">
        <v>41883</v>
      </c>
      <c r="C9025" s="2">
        <v>41887</v>
      </c>
      <c r="D9025" s="1" t="s">
        <v>19</v>
      </c>
      <c r="E9025" s="1" t="s">
        <v>106</v>
      </c>
      <c r="F9025" s="1" t="s">
        <v>2731</v>
      </c>
      <c r="G9025">
        <v>357</v>
      </c>
      <c r="H9025">
        <v>3</v>
      </c>
      <c r="I9025">
        <v>0</v>
      </c>
      <c r="J9025">
        <v>57.12</v>
      </c>
      <c r="K9025" t="str">
        <f>INDEX(product!B:B,MATCH('TABELA TOTAL'!$F8244,product!A:A,0))</f>
        <v>Office Supplies</v>
      </c>
      <c r="L9025" t="str">
        <f>INDEX(product!C:C,MATCH(F9025,product!A:A,))</f>
        <v>Accessories</v>
      </c>
      <c r="M9025" t="str">
        <f>INDEX(product!D:D,MATCH(F9025,product!A:A,))</f>
        <v>WD My Passport Ultra 2TB Portable External Hard Drive</v>
      </c>
    </row>
    <row r="9026" spans="1:13" x14ac:dyDescent="0.25">
      <c r="A9026" s="1" t="s">
        <v>3991</v>
      </c>
      <c r="B9026" s="2">
        <v>41882</v>
      </c>
      <c r="C9026" s="2">
        <v>41887</v>
      </c>
      <c r="D9026" s="1" t="s">
        <v>19</v>
      </c>
      <c r="E9026" s="1" t="s">
        <v>345</v>
      </c>
      <c r="F9026" s="1" t="s">
        <v>3316</v>
      </c>
      <c r="G9026">
        <v>92.52</v>
      </c>
      <c r="H9026">
        <v>9</v>
      </c>
      <c r="I9026">
        <v>0</v>
      </c>
      <c r="J9026">
        <v>18.504000000000001</v>
      </c>
      <c r="K9026" t="str">
        <f>INDEX(product!B:B,MATCH('TABELA TOTAL'!$F3479,product!A:A,0))</f>
        <v>Office Supplies</v>
      </c>
      <c r="L9026" t="str">
        <f>INDEX(product!C:C,MATCH(F9026,product!A:A,))</f>
        <v>Accessories</v>
      </c>
      <c r="M9026" t="str">
        <f>INDEX(product!D:D,MATCH(F9026,product!A:A,))</f>
        <v>KeyTronic KT400U2 - Keyboard - Black</v>
      </c>
    </row>
    <row r="9027" spans="1:13" x14ac:dyDescent="0.25">
      <c r="A9027" s="1" t="s">
        <v>6839</v>
      </c>
      <c r="B9027" s="2">
        <v>41881</v>
      </c>
      <c r="C9027" s="2">
        <v>41886</v>
      </c>
      <c r="D9027" s="1" t="s">
        <v>19</v>
      </c>
      <c r="E9027" s="1" t="s">
        <v>1086</v>
      </c>
      <c r="F9027" s="1" t="s">
        <v>1877</v>
      </c>
      <c r="G9027">
        <v>25.3</v>
      </c>
      <c r="H9027">
        <v>5</v>
      </c>
      <c r="I9027">
        <v>0</v>
      </c>
      <c r="J9027">
        <v>11.891</v>
      </c>
      <c r="K9027" t="str">
        <f>INDEX(product!B:B,MATCH('TABELA TOTAL'!$F8462,product!A:A,0))</f>
        <v>Office Supplies</v>
      </c>
      <c r="L9027" t="str">
        <f>INDEX(product!C:C,MATCH(F9027,product!A:A,))</f>
        <v>Binders</v>
      </c>
      <c r="M9027" t="str">
        <f>INDEX(product!D:D,MATCH(F9027,product!A:A,))</f>
        <v>Wilson Jones Standard D-Ring Binders</v>
      </c>
    </row>
    <row r="9028" spans="1:13" x14ac:dyDescent="0.25">
      <c r="A9028" s="1" t="s">
        <v>6839</v>
      </c>
      <c r="B9028" s="2">
        <v>41881</v>
      </c>
      <c r="C9028" s="2">
        <v>41886</v>
      </c>
      <c r="D9028" s="1" t="s">
        <v>19</v>
      </c>
      <c r="E9028" s="1" t="s">
        <v>1086</v>
      </c>
      <c r="F9028" s="1" t="s">
        <v>1943</v>
      </c>
      <c r="G9028">
        <v>95.94</v>
      </c>
      <c r="H9028">
        <v>3</v>
      </c>
      <c r="I9028">
        <v>0</v>
      </c>
      <c r="J9028">
        <v>9.5939999999999994</v>
      </c>
      <c r="K9028" t="str">
        <f>INDEX(product!B:B,MATCH('TABELA TOTAL'!$F8463,product!A:A,0))</f>
        <v>Office Supplies</v>
      </c>
      <c r="L9028" t="str">
        <f>INDEX(product!C:C,MATCH(F9028,product!A:A,))</f>
        <v>Storage</v>
      </c>
      <c r="M9028" t="str">
        <f>INDEX(product!D:D,MATCH(F9028,product!A:A,))</f>
        <v>Fellowes Bankers Box Stor/Drawer Steel Plus</v>
      </c>
    </row>
    <row r="9029" spans="1:13" x14ac:dyDescent="0.25">
      <c r="A9029" s="1" t="s">
        <v>2406</v>
      </c>
      <c r="B9029" s="2">
        <v>41880</v>
      </c>
      <c r="C9029" s="2">
        <v>41880</v>
      </c>
      <c r="D9029" s="1" t="s">
        <v>654</v>
      </c>
      <c r="E9029" s="1" t="s">
        <v>2407</v>
      </c>
      <c r="F9029" s="1" t="s">
        <v>2408</v>
      </c>
      <c r="G9029">
        <v>109.92</v>
      </c>
      <c r="H9029">
        <v>2</v>
      </c>
      <c r="I9029">
        <v>0</v>
      </c>
      <c r="J9029">
        <v>53.860799999999998</v>
      </c>
      <c r="K9029" t="str">
        <f>INDEX(product!B:B,MATCH('TABELA TOTAL'!$F1652,product!A:A,0))</f>
        <v>Technology</v>
      </c>
      <c r="L9029" t="str">
        <f>INDEX(product!C:C,MATCH(F9029,product!A:A,))</f>
        <v>Paper</v>
      </c>
      <c r="M9029" t="str">
        <f>INDEX(product!D:D,MATCH(F9029,product!A:A,))</f>
        <v>Xerox 1940</v>
      </c>
    </row>
    <row r="9030" spans="1:13" x14ac:dyDescent="0.25">
      <c r="A9030" s="1" t="s">
        <v>2406</v>
      </c>
      <c r="B9030" s="2">
        <v>41880</v>
      </c>
      <c r="C9030" s="2">
        <v>41880</v>
      </c>
      <c r="D9030" s="1" t="s">
        <v>654</v>
      </c>
      <c r="E9030" s="1" t="s">
        <v>2407</v>
      </c>
      <c r="F9030" s="1" t="s">
        <v>2409</v>
      </c>
      <c r="G9030">
        <v>13.36</v>
      </c>
      <c r="H9030">
        <v>2</v>
      </c>
      <c r="I9030">
        <v>0</v>
      </c>
      <c r="J9030">
        <v>6.4127999999999998</v>
      </c>
      <c r="K9030" t="str">
        <f>INDEX(product!B:B,MATCH('TABELA TOTAL'!$F1653,product!A:A,0))</f>
        <v>Technology</v>
      </c>
      <c r="L9030" t="str">
        <f>INDEX(product!C:C,MATCH(F9030,product!A:A,))</f>
        <v>Paper</v>
      </c>
      <c r="M9030" t="str">
        <f>INDEX(product!D:D,MATCH(F9030,product!A:A,))</f>
        <v>Xerox 1986</v>
      </c>
    </row>
    <row r="9031" spans="1:13" x14ac:dyDescent="0.25">
      <c r="A9031" s="1" t="s">
        <v>2671</v>
      </c>
      <c r="B9031" s="2">
        <v>41880</v>
      </c>
      <c r="C9031" s="2">
        <v>41884</v>
      </c>
      <c r="D9031" s="1" t="s">
        <v>11</v>
      </c>
      <c r="E9031" s="1" t="s">
        <v>1623</v>
      </c>
      <c r="F9031" s="1" t="s">
        <v>2672</v>
      </c>
      <c r="G9031">
        <v>29.808</v>
      </c>
      <c r="H9031">
        <v>2</v>
      </c>
      <c r="I9031">
        <v>0.2</v>
      </c>
      <c r="J9031">
        <v>10.805400000000001</v>
      </c>
      <c r="K9031" t="str">
        <f>INDEX(product!B:B,MATCH('TABELA TOTAL'!$F1899,product!A:A,0))</f>
        <v>Technology</v>
      </c>
      <c r="L9031" t="str">
        <f>INDEX(product!C:C,MATCH(F9031,product!A:A,))</f>
        <v>Envelopes</v>
      </c>
      <c r="M9031" t="str">
        <f>INDEX(product!D:D,MATCH(F9031,product!A:A,))</f>
        <v>Jiffy Padded Mailers with Self-Seal Closure</v>
      </c>
    </row>
    <row r="9032" spans="1:13" x14ac:dyDescent="0.25">
      <c r="A9032" s="1" t="s">
        <v>2671</v>
      </c>
      <c r="B9032" s="2">
        <v>41880</v>
      </c>
      <c r="C9032" s="2">
        <v>41884</v>
      </c>
      <c r="D9032" s="1" t="s">
        <v>11</v>
      </c>
      <c r="E9032" s="1" t="s">
        <v>1623</v>
      </c>
      <c r="F9032" s="1" t="s">
        <v>2673</v>
      </c>
      <c r="G9032">
        <v>505.17599999999999</v>
      </c>
      <c r="H9032">
        <v>4</v>
      </c>
      <c r="I9032">
        <v>0.7</v>
      </c>
      <c r="J9032">
        <v>-336.78399999999999</v>
      </c>
      <c r="K9032" t="str">
        <f>INDEX(product!B:B,MATCH('TABELA TOTAL'!$F1900,product!A:A,0))</f>
        <v>Technology</v>
      </c>
      <c r="L9032" t="str">
        <f>INDEX(product!C:C,MATCH(F9032,product!A:A,))</f>
        <v>Binders</v>
      </c>
      <c r="M9032" t="str">
        <f>INDEX(product!D:D,MATCH(F9032,product!A:A,))</f>
        <v>GBC DocuBind 200 Manual Binding Machine</v>
      </c>
    </row>
    <row r="9033" spans="1:13" x14ac:dyDescent="0.25">
      <c r="A9033" s="1" t="s">
        <v>2671</v>
      </c>
      <c r="B9033" s="2">
        <v>41880</v>
      </c>
      <c r="C9033" s="2">
        <v>41884</v>
      </c>
      <c r="D9033" s="1" t="s">
        <v>11</v>
      </c>
      <c r="E9033" s="1" t="s">
        <v>1623</v>
      </c>
      <c r="F9033" s="1" t="s">
        <v>879</v>
      </c>
      <c r="G9033">
        <v>174.05850000000001</v>
      </c>
      <c r="H9033">
        <v>3</v>
      </c>
      <c r="I9033">
        <v>0.45</v>
      </c>
      <c r="J9033">
        <v>-110.7645</v>
      </c>
      <c r="K9033" t="str">
        <f>INDEX(product!B:B,MATCH('TABELA TOTAL'!$F1901,product!A:A,0))</f>
        <v>Office Supplies</v>
      </c>
      <c r="L9033" t="str">
        <f>INDEX(product!C:C,MATCH(F9033,product!A:A,))</f>
        <v>Tables</v>
      </c>
      <c r="M9033" t="str">
        <f>INDEX(product!D:D,MATCH(F9033,product!A:A,))</f>
        <v>Balt Solid Wood Rectangular Table</v>
      </c>
    </row>
    <row r="9034" spans="1:13" x14ac:dyDescent="0.25">
      <c r="A9034" s="1" t="s">
        <v>48</v>
      </c>
      <c r="B9034" s="2">
        <v>41878</v>
      </c>
      <c r="C9034" s="2">
        <v>41883</v>
      </c>
      <c r="D9034" s="1" t="s">
        <v>11</v>
      </c>
      <c r="E9034" s="1" t="s">
        <v>49</v>
      </c>
      <c r="F9034" s="1" t="s">
        <v>50</v>
      </c>
      <c r="G9034">
        <v>8.56</v>
      </c>
      <c r="H9034">
        <v>2</v>
      </c>
      <c r="I9034">
        <v>0</v>
      </c>
      <c r="J9034">
        <v>2.4824000000000002</v>
      </c>
      <c r="K9034" t="str">
        <f>INDEX(product!B:B,MATCH('TABELA TOTAL'!$F20,product!A:A,0))</f>
        <v>Furniture</v>
      </c>
      <c r="L9034" t="str">
        <f>INDEX(product!C:C,MATCH(F9034,product!A:A,))</f>
        <v>Art</v>
      </c>
      <c r="M9034" t="str">
        <f>INDEX(product!D:D,MATCH(F9034,product!A:A,))</f>
        <v>Newell 341</v>
      </c>
    </row>
    <row r="9035" spans="1:13" x14ac:dyDescent="0.25">
      <c r="A9035" s="1" t="s">
        <v>48</v>
      </c>
      <c r="B9035" s="2">
        <v>41878</v>
      </c>
      <c r="C9035" s="2">
        <v>41883</v>
      </c>
      <c r="D9035" s="1" t="s">
        <v>11</v>
      </c>
      <c r="E9035" s="1" t="s">
        <v>49</v>
      </c>
      <c r="F9035" s="1" t="s">
        <v>51</v>
      </c>
      <c r="G9035">
        <v>213.48</v>
      </c>
      <c r="H9035">
        <v>3</v>
      </c>
      <c r="I9035">
        <v>0.2</v>
      </c>
      <c r="J9035">
        <v>16.010999999999999</v>
      </c>
      <c r="K9035" t="str">
        <f>INDEX(product!B:B,MATCH('TABELA TOTAL'!$F21,product!A:A,0))</f>
        <v>Office Supplies</v>
      </c>
      <c r="L9035" t="str">
        <f>INDEX(product!C:C,MATCH(F9035,product!A:A,))</f>
        <v>Phones</v>
      </c>
      <c r="M9035" t="str">
        <f>INDEX(product!D:D,MATCH(F9035,product!A:A,))</f>
        <v>Cisco SPA 501G IP Phone</v>
      </c>
    </row>
    <row r="9036" spans="1:13" x14ac:dyDescent="0.25">
      <c r="A9036" s="1" t="s">
        <v>48</v>
      </c>
      <c r="B9036" s="2">
        <v>41878</v>
      </c>
      <c r="C9036" s="2">
        <v>41883</v>
      </c>
      <c r="D9036" s="1" t="s">
        <v>11</v>
      </c>
      <c r="E9036" s="1" t="s">
        <v>49</v>
      </c>
      <c r="F9036" s="1" t="s">
        <v>52</v>
      </c>
      <c r="G9036">
        <v>22.72</v>
      </c>
      <c r="H9036">
        <v>4</v>
      </c>
      <c r="I9036">
        <v>0.2</v>
      </c>
      <c r="J9036">
        <v>7.3840000000000003</v>
      </c>
      <c r="K9036" t="str">
        <f>INDEX(product!B:B,MATCH('TABELA TOTAL'!$F22,product!A:A,0))</f>
        <v>Office Supplies</v>
      </c>
      <c r="L9036" t="str">
        <f>INDEX(product!C:C,MATCH(F9036,product!A:A,))</f>
        <v>Binders</v>
      </c>
      <c r="M9036" t="str">
        <f>INDEX(product!D:D,MATCH(F9036,product!A:A,))</f>
        <v>Wilson Jones Hanging View Binder, White, 1"</v>
      </c>
    </row>
    <row r="9037" spans="1:13" x14ac:dyDescent="0.25">
      <c r="A9037" s="1" t="s">
        <v>3995</v>
      </c>
      <c r="B9037" s="2">
        <v>41878</v>
      </c>
      <c r="C9037" s="2">
        <v>41880</v>
      </c>
      <c r="D9037" s="1" t="s">
        <v>79</v>
      </c>
      <c r="E9037" s="1" t="s">
        <v>2820</v>
      </c>
      <c r="F9037" s="1" t="s">
        <v>2553</v>
      </c>
      <c r="G9037">
        <v>579.95000000000005</v>
      </c>
      <c r="H9037">
        <v>5</v>
      </c>
      <c r="I9037">
        <v>0</v>
      </c>
      <c r="J9037">
        <v>168.18549999999999</v>
      </c>
      <c r="K9037" t="str">
        <f>INDEX(product!B:B,MATCH('TABELA TOTAL'!$F3484,product!A:A,0))</f>
        <v>Office Supplies</v>
      </c>
      <c r="L9037" t="str">
        <f>INDEX(product!C:C,MATCH(F9037,product!A:A,))</f>
        <v>Phones</v>
      </c>
      <c r="M9037" t="str">
        <f>INDEX(product!D:D,MATCH(F9037,product!A:A,))</f>
        <v>GE 30522EE2</v>
      </c>
    </row>
    <row r="9038" spans="1:13" x14ac:dyDescent="0.25">
      <c r="A9038" s="1" t="s">
        <v>3995</v>
      </c>
      <c r="B9038" s="2">
        <v>41878</v>
      </c>
      <c r="C9038" s="2">
        <v>41880</v>
      </c>
      <c r="D9038" s="1" t="s">
        <v>79</v>
      </c>
      <c r="E9038" s="1" t="s">
        <v>2820</v>
      </c>
      <c r="F9038" s="1" t="s">
        <v>2261</v>
      </c>
      <c r="G9038">
        <v>29.12</v>
      </c>
      <c r="H9038">
        <v>4</v>
      </c>
      <c r="I9038">
        <v>0</v>
      </c>
      <c r="J9038">
        <v>12.521599999999999</v>
      </c>
      <c r="K9038" t="str">
        <f>INDEX(product!B:B,MATCH('TABELA TOTAL'!$F3485,product!A:A,0))</f>
        <v>Office Supplies</v>
      </c>
      <c r="L9038" t="str">
        <f>INDEX(product!C:C,MATCH(F9038,product!A:A,))</f>
        <v>Furnishings</v>
      </c>
      <c r="M9038" t="str">
        <f>INDEX(product!D:D,MATCH(F9038,product!A:A,))</f>
        <v>Master Caster Door Stop, Large Neon Orange</v>
      </c>
    </row>
    <row r="9039" spans="1:13" x14ac:dyDescent="0.25">
      <c r="A9039" s="1" t="s">
        <v>3995</v>
      </c>
      <c r="B9039" s="2">
        <v>41878</v>
      </c>
      <c r="C9039" s="2">
        <v>41880</v>
      </c>
      <c r="D9039" s="1" t="s">
        <v>79</v>
      </c>
      <c r="E9039" s="1" t="s">
        <v>2820</v>
      </c>
      <c r="F9039" s="1" t="s">
        <v>3303</v>
      </c>
      <c r="G9039">
        <v>1202.94</v>
      </c>
      <c r="H9039">
        <v>3</v>
      </c>
      <c r="I9039">
        <v>0</v>
      </c>
      <c r="J9039">
        <v>300.73500000000001</v>
      </c>
      <c r="K9039" t="str">
        <f>INDEX(product!B:B,MATCH('TABELA TOTAL'!$F3486,product!A:A,0))</f>
        <v>Technology</v>
      </c>
      <c r="L9039" t="str">
        <f>INDEX(product!C:C,MATCH(F9039,product!A:A,))</f>
        <v>Tables</v>
      </c>
      <c r="M9039" t="str">
        <f>INDEX(product!D:D,MATCH(F9039,product!A:A,))</f>
        <v>Bretford CR8500 Series Meeting Room Furniture</v>
      </c>
    </row>
    <row r="9040" spans="1:13" x14ac:dyDescent="0.25">
      <c r="A9040" s="1" t="s">
        <v>5639</v>
      </c>
      <c r="B9040" s="2">
        <v>41878</v>
      </c>
      <c r="C9040" s="2">
        <v>41881</v>
      </c>
      <c r="D9040" s="1" t="s">
        <v>11</v>
      </c>
      <c r="E9040" s="1" t="s">
        <v>2148</v>
      </c>
      <c r="F9040" s="1" t="s">
        <v>968</v>
      </c>
      <c r="G9040">
        <v>13.36</v>
      </c>
      <c r="H9040">
        <v>2</v>
      </c>
      <c r="I9040">
        <v>0</v>
      </c>
      <c r="J9040">
        <v>6.4127999999999998</v>
      </c>
      <c r="K9040" t="str">
        <f>INDEX(product!B:B,MATCH('TABELA TOTAL'!$F6171,product!A:A,0))</f>
        <v>Technology</v>
      </c>
      <c r="L9040" t="str">
        <f>INDEX(product!C:C,MATCH(F9040,product!A:A,))</f>
        <v>Paper</v>
      </c>
      <c r="M9040" t="str">
        <f>INDEX(product!D:D,MATCH(F9040,product!A:A,))</f>
        <v>Xerox 1898</v>
      </c>
    </row>
    <row r="9041" spans="1:13" x14ac:dyDescent="0.25">
      <c r="A9041" s="1" t="s">
        <v>365</v>
      </c>
      <c r="B9041" s="2">
        <v>41877</v>
      </c>
      <c r="C9041" s="2">
        <v>41881</v>
      </c>
      <c r="D9041" s="1" t="s">
        <v>19</v>
      </c>
      <c r="E9041" s="1" t="s">
        <v>366</v>
      </c>
      <c r="F9041" s="1" t="s">
        <v>367</v>
      </c>
      <c r="G9041">
        <v>176.8</v>
      </c>
      <c r="H9041">
        <v>8</v>
      </c>
      <c r="I9041">
        <v>0</v>
      </c>
      <c r="J9041">
        <v>22.984000000000002</v>
      </c>
      <c r="K9041" t="str">
        <f>INDEX(product!B:B,MATCH('TABELA TOTAL'!$F188,product!A:A,0))</f>
        <v>Office Supplies</v>
      </c>
      <c r="L9041" t="str">
        <f>INDEX(product!C:C,MATCH(F9041,product!A:A,))</f>
        <v>Accessories</v>
      </c>
      <c r="M9041" t="str">
        <f>INDEX(product!D:D,MATCH(F9041,product!A:A,))</f>
        <v>SanDisk Ultra 32 GB MicroSDHC Class 10 Memory Card</v>
      </c>
    </row>
    <row r="9042" spans="1:13" x14ac:dyDescent="0.25">
      <c r="A9042" s="1" t="s">
        <v>5156</v>
      </c>
      <c r="B9042" s="2">
        <v>41877</v>
      </c>
      <c r="C9042" s="2">
        <v>41883</v>
      </c>
      <c r="D9042" s="1" t="s">
        <v>19</v>
      </c>
      <c r="E9042" s="1" t="s">
        <v>188</v>
      </c>
      <c r="F9042" s="1" t="s">
        <v>4107</v>
      </c>
      <c r="G9042">
        <v>10.68</v>
      </c>
      <c r="H9042">
        <v>4</v>
      </c>
      <c r="I9042">
        <v>0</v>
      </c>
      <c r="J9042">
        <v>4.0583999999999998</v>
      </c>
      <c r="K9042" t="str">
        <f>INDEX(product!B:B,MATCH('TABELA TOTAL'!$F5335,product!A:A,0))</f>
        <v>Office Supplies</v>
      </c>
      <c r="L9042" t="str">
        <f>INDEX(product!C:C,MATCH(F9042,product!A:A,))</f>
        <v>Furnishings</v>
      </c>
      <c r="M9042" t="str">
        <f>INDEX(product!D:D,MATCH(F9042,product!A:A,))</f>
        <v>Acrylic Self-Standing Desk Frames</v>
      </c>
    </row>
    <row r="9043" spans="1:13" x14ac:dyDescent="0.25">
      <c r="A9043" s="1" t="s">
        <v>5156</v>
      </c>
      <c r="B9043" s="2">
        <v>41877</v>
      </c>
      <c r="C9043" s="2">
        <v>41883</v>
      </c>
      <c r="D9043" s="1" t="s">
        <v>19</v>
      </c>
      <c r="E9043" s="1" t="s">
        <v>188</v>
      </c>
      <c r="F9043" s="1" t="s">
        <v>2761</v>
      </c>
      <c r="G9043">
        <v>17.34</v>
      </c>
      <c r="H9043">
        <v>3</v>
      </c>
      <c r="I9043">
        <v>0</v>
      </c>
      <c r="J9043">
        <v>8.4966000000000008</v>
      </c>
      <c r="K9043" t="str">
        <f>INDEX(product!B:B,MATCH('TABELA TOTAL'!$F5336,product!A:A,0))</f>
        <v>Office Supplies</v>
      </c>
      <c r="L9043" t="str">
        <f>INDEX(product!C:C,MATCH(F9043,product!A:A,))</f>
        <v>Paper</v>
      </c>
      <c r="M9043" t="str">
        <f>INDEX(product!D:D,MATCH(F9043,product!A:A,))</f>
        <v>Xerox 1978</v>
      </c>
    </row>
    <row r="9044" spans="1:13" x14ac:dyDescent="0.25">
      <c r="A9044" s="1" t="s">
        <v>5156</v>
      </c>
      <c r="B9044" s="2">
        <v>41877</v>
      </c>
      <c r="C9044" s="2">
        <v>41883</v>
      </c>
      <c r="D9044" s="1" t="s">
        <v>19</v>
      </c>
      <c r="E9044" s="1" t="s">
        <v>188</v>
      </c>
      <c r="F9044" s="1" t="s">
        <v>2011</v>
      </c>
      <c r="G9044">
        <v>3.38</v>
      </c>
      <c r="H9044">
        <v>1</v>
      </c>
      <c r="I9044">
        <v>0</v>
      </c>
      <c r="J9044">
        <v>1.5548</v>
      </c>
      <c r="K9044" t="str">
        <f>INDEX(product!B:B,MATCH('TABELA TOTAL'!$F5337,product!A:A,0))</f>
        <v>Furniture</v>
      </c>
      <c r="L9044" t="str">
        <f>INDEX(product!C:C,MATCH(F9044,product!A:A,))</f>
        <v>Paper</v>
      </c>
      <c r="M9044" t="str">
        <f>INDEX(product!D:D,MATCH(F9044,product!A:A,))</f>
        <v>Avoid Verbal Orders Carbonless Minifold Book</v>
      </c>
    </row>
    <row r="9045" spans="1:13" x14ac:dyDescent="0.25">
      <c r="A9045" s="1" t="s">
        <v>6509</v>
      </c>
      <c r="B9045" s="2">
        <v>41877</v>
      </c>
      <c r="C9045" s="2">
        <v>41883</v>
      </c>
      <c r="D9045" s="1" t="s">
        <v>19</v>
      </c>
      <c r="E9045" s="1" t="s">
        <v>2092</v>
      </c>
      <c r="F9045" s="1" t="s">
        <v>2197</v>
      </c>
      <c r="G9045">
        <v>8.64</v>
      </c>
      <c r="H9045">
        <v>3</v>
      </c>
      <c r="I9045">
        <v>0</v>
      </c>
      <c r="J9045">
        <v>2.5055999999999998</v>
      </c>
      <c r="K9045" t="str">
        <f>INDEX(product!B:B,MATCH('TABELA TOTAL'!$F7824,product!A:A,0))</f>
        <v>Office Supplies</v>
      </c>
      <c r="L9045" t="str">
        <f>INDEX(product!C:C,MATCH(F9045,product!A:A,))</f>
        <v>Art</v>
      </c>
      <c r="M9045" t="str">
        <f>INDEX(product!D:D,MATCH(F9045,product!A:A,))</f>
        <v>Newell 340</v>
      </c>
    </row>
    <row r="9046" spans="1:13" x14ac:dyDescent="0.25">
      <c r="A9046" s="1" t="s">
        <v>6509</v>
      </c>
      <c r="B9046" s="2">
        <v>41877</v>
      </c>
      <c r="C9046" s="2">
        <v>41883</v>
      </c>
      <c r="D9046" s="1" t="s">
        <v>19</v>
      </c>
      <c r="E9046" s="1" t="s">
        <v>2092</v>
      </c>
      <c r="F9046" s="1" t="s">
        <v>2817</v>
      </c>
      <c r="G9046">
        <v>149.97</v>
      </c>
      <c r="H9046">
        <v>3</v>
      </c>
      <c r="I9046">
        <v>0</v>
      </c>
      <c r="J9046">
        <v>52.4895</v>
      </c>
      <c r="K9046" t="str">
        <f>INDEX(product!B:B,MATCH('TABELA TOTAL'!$F7825,product!A:A,0))</f>
        <v>Technology</v>
      </c>
      <c r="L9046" t="str">
        <f>INDEX(product!C:C,MATCH(F9046,product!A:A,))</f>
        <v>Accessories</v>
      </c>
      <c r="M9046" t="str">
        <f>INDEX(product!D:D,MATCH(F9046,product!A:A,))</f>
        <v>Plantronics Audio 478 Stereo USB Headset</v>
      </c>
    </row>
    <row r="9047" spans="1:13" x14ac:dyDescent="0.25">
      <c r="A9047" s="1" t="s">
        <v>232</v>
      </c>
      <c r="B9047" s="2">
        <v>41876</v>
      </c>
      <c r="C9047" s="2">
        <v>41878</v>
      </c>
      <c r="D9047" s="1" t="s">
        <v>11</v>
      </c>
      <c r="E9047" s="1" t="s">
        <v>233</v>
      </c>
      <c r="F9047" s="1" t="s">
        <v>234</v>
      </c>
      <c r="G9047">
        <v>40.095999999999997</v>
      </c>
      <c r="H9047">
        <v>14</v>
      </c>
      <c r="I9047">
        <v>0.2</v>
      </c>
      <c r="J9047">
        <v>14.534800000000001</v>
      </c>
      <c r="K9047" t="str">
        <f>INDEX(product!B:B,MATCH('TABELA TOTAL'!$F115,product!A:A,0))</f>
        <v>Office Supplies</v>
      </c>
      <c r="L9047" t="str">
        <f>INDEX(product!C:C,MATCH(F9047,product!A:A,))</f>
        <v>Fasteners</v>
      </c>
      <c r="M9047" t="str">
        <f>INDEX(product!D:D,MATCH(F9047,product!A:A,))</f>
        <v>OIC Colored Binder Clips, Assorted Sizes</v>
      </c>
    </row>
    <row r="9048" spans="1:13" x14ac:dyDescent="0.25">
      <c r="A9048" s="1" t="s">
        <v>232</v>
      </c>
      <c r="B9048" s="2">
        <v>41876</v>
      </c>
      <c r="C9048" s="2">
        <v>41878</v>
      </c>
      <c r="D9048" s="1" t="s">
        <v>11</v>
      </c>
      <c r="E9048" s="1" t="s">
        <v>233</v>
      </c>
      <c r="F9048" s="1" t="s">
        <v>235</v>
      </c>
      <c r="G9048">
        <v>4.72</v>
      </c>
      <c r="H9048">
        <v>2</v>
      </c>
      <c r="I9048">
        <v>0.2</v>
      </c>
      <c r="J9048">
        <v>1.6519999999999999</v>
      </c>
      <c r="K9048" t="str">
        <f>INDEX(product!B:B,MATCH('TABELA TOTAL'!$F116,product!A:A,0))</f>
        <v>Office Supplies</v>
      </c>
      <c r="L9048" t="str">
        <f>INDEX(product!C:C,MATCH(F9048,product!A:A,))</f>
        <v>Envelopes</v>
      </c>
      <c r="M9048" t="str">
        <f>INDEX(product!D:D,MATCH(F9048,product!A:A,))</f>
        <v>Redi-Strip #10 Envelopes, 4 1/8 x 9 1/2</v>
      </c>
    </row>
    <row r="9049" spans="1:13" x14ac:dyDescent="0.25">
      <c r="A9049" s="1" t="s">
        <v>232</v>
      </c>
      <c r="B9049" s="2">
        <v>41876</v>
      </c>
      <c r="C9049" s="2">
        <v>41878</v>
      </c>
      <c r="D9049" s="1" t="s">
        <v>11</v>
      </c>
      <c r="E9049" s="1" t="s">
        <v>233</v>
      </c>
      <c r="F9049" s="1" t="s">
        <v>236</v>
      </c>
      <c r="G9049">
        <v>23.975999999999999</v>
      </c>
      <c r="H9049">
        <v>3</v>
      </c>
      <c r="I9049">
        <v>0.2</v>
      </c>
      <c r="J9049">
        <v>7.4924999999999997</v>
      </c>
      <c r="K9049" t="str">
        <f>INDEX(product!B:B,MATCH('TABELA TOTAL'!$F117,product!A:A,0))</f>
        <v>Furniture</v>
      </c>
      <c r="L9049" t="str">
        <f>INDEX(product!C:C,MATCH(F9049,product!A:A,))</f>
        <v>Paper</v>
      </c>
      <c r="M9049" t="str">
        <f>INDEX(product!D:D,MATCH(F9049,product!A:A,))</f>
        <v>Xerox 1921</v>
      </c>
    </row>
    <row r="9050" spans="1:13" x14ac:dyDescent="0.25">
      <c r="A9050" s="1" t="s">
        <v>232</v>
      </c>
      <c r="B9050" s="2">
        <v>41876</v>
      </c>
      <c r="C9050" s="2">
        <v>41878</v>
      </c>
      <c r="D9050" s="1" t="s">
        <v>11</v>
      </c>
      <c r="E9050" s="1" t="s">
        <v>233</v>
      </c>
      <c r="F9050" s="1" t="s">
        <v>237</v>
      </c>
      <c r="G9050">
        <v>130.464</v>
      </c>
      <c r="H9050">
        <v>6</v>
      </c>
      <c r="I9050">
        <v>0.2</v>
      </c>
      <c r="J9050">
        <v>44.031599999999997</v>
      </c>
      <c r="K9050" t="str">
        <f>INDEX(product!B:B,MATCH('TABELA TOTAL'!$F118,product!A:A,0))</f>
        <v>Furniture</v>
      </c>
      <c r="L9050" t="str">
        <f>INDEX(product!C:C,MATCH(F9050,product!A:A,))</f>
        <v>Envelopes</v>
      </c>
      <c r="M9050" t="str">
        <f>INDEX(product!D:D,MATCH(F9050,product!A:A,))</f>
        <v>Tyvek  Top-Opening Peel &amp; Seel Envelopes, Plain White</v>
      </c>
    </row>
    <row r="9051" spans="1:13" x14ac:dyDescent="0.25">
      <c r="A9051" s="1" t="s">
        <v>5517</v>
      </c>
      <c r="B9051" s="2">
        <v>41876</v>
      </c>
      <c r="C9051" s="2">
        <v>41880</v>
      </c>
      <c r="D9051" s="1" t="s">
        <v>19</v>
      </c>
      <c r="E9051" s="1" t="s">
        <v>116</v>
      </c>
      <c r="F9051" s="1" t="s">
        <v>3567</v>
      </c>
      <c r="G9051">
        <v>6.28</v>
      </c>
      <c r="H9051">
        <v>1</v>
      </c>
      <c r="I9051">
        <v>0</v>
      </c>
      <c r="J9051">
        <v>2.6375999999999999</v>
      </c>
      <c r="K9051" t="str">
        <f>INDEX(product!B:B,MATCH('TABELA TOTAL'!$F5945,product!A:A,0))</f>
        <v>Office Supplies</v>
      </c>
      <c r="L9051" t="str">
        <f>INDEX(product!C:C,MATCH(F9051,product!A:A,))</f>
        <v>Furnishings</v>
      </c>
      <c r="M9051" t="str">
        <f>INDEX(product!D:D,MATCH(F9051,product!A:A,))</f>
        <v>Eldon 200 Class Desk Accessories, Smoke</v>
      </c>
    </row>
    <row r="9052" spans="1:13" x14ac:dyDescent="0.25">
      <c r="A9052" s="1" t="s">
        <v>5517</v>
      </c>
      <c r="B9052" s="2">
        <v>41876</v>
      </c>
      <c r="C9052" s="2">
        <v>41880</v>
      </c>
      <c r="D9052" s="1" t="s">
        <v>19</v>
      </c>
      <c r="E9052" s="1" t="s">
        <v>116</v>
      </c>
      <c r="F9052" s="1" t="s">
        <v>903</v>
      </c>
      <c r="G9052">
        <v>95.1</v>
      </c>
      <c r="H9052">
        <v>5</v>
      </c>
      <c r="I9052">
        <v>0</v>
      </c>
      <c r="J9052">
        <v>30.431999999999999</v>
      </c>
      <c r="K9052" t="str">
        <f>INDEX(product!B:B,MATCH('TABELA TOTAL'!$F5946,product!A:A,0))</f>
        <v>Furniture</v>
      </c>
      <c r="L9052" t="str">
        <f>INDEX(product!C:C,MATCH(F9052,product!A:A,))</f>
        <v>Accessories</v>
      </c>
      <c r="M9052" t="str">
        <f>INDEX(product!D:D,MATCH(F9052,product!A:A,))</f>
        <v>SanDisk Cruzer 32 GB USB Flash Drive</v>
      </c>
    </row>
    <row r="9053" spans="1:13" x14ac:dyDescent="0.25">
      <c r="A9053" s="1" t="s">
        <v>5517</v>
      </c>
      <c r="B9053" s="2">
        <v>41876</v>
      </c>
      <c r="C9053" s="2">
        <v>41880</v>
      </c>
      <c r="D9053" s="1" t="s">
        <v>19</v>
      </c>
      <c r="E9053" s="1" t="s">
        <v>116</v>
      </c>
      <c r="F9053" s="1" t="s">
        <v>3191</v>
      </c>
      <c r="G9053">
        <v>25.92</v>
      </c>
      <c r="H9053">
        <v>4</v>
      </c>
      <c r="I9053">
        <v>0</v>
      </c>
      <c r="J9053">
        <v>12.441599999999999</v>
      </c>
      <c r="K9053" t="str">
        <f>INDEX(product!B:B,MATCH('TABELA TOTAL'!$F5947,product!A:A,0))</f>
        <v>Office Supplies</v>
      </c>
      <c r="L9053" t="str">
        <f>INDEX(product!C:C,MATCH(F9053,product!A:A,))</f>
        <v>Paper</v>
      </c>
      <c r="M9053" t="str">
        <f>INDEX(product!D:D,MATCH(F9053,product!A:A,))</f>
        <v>Xerox 23</v>
      </c>
    </row>
    <row r="9054" spans="1:13" x14ac:dyDescent="0.25">
      <c r="A9054" s="1" t="s">
        <v>5517</v>
      </c>
      <c r="B9054" s="2">
        <v>41876</v>
      </c>
      <c r="C9054" s="2">
        <v>41880</v>
      </c>
      <c r="D9054" s="1" t="s">
        <v>19</v>
      </c>
      <c r="E9054" s="1" t="s">
        <v>116</v>
      </c>
      <c r="F9054" s="1" t="s">
        <v>1617</v>
      </c>
      <c r="G9054">
        <v>48.84</v>
      </c>
      <c r="H9054">
        <v>4</v>
      </c>
      <c r="I9054">
        <v>0</v>
      </c>
      <c r="J9054">
        <v>13.1868</v>
      </c>
      <c r="K9054" t="str">
        <f>INDEX(product!B:B,MATCH('TABELA TOTAL'!$F5948,product!A:A,0))</f>
        <v>Office Supplies</v>
      </c>
      <c r="L9054" t="str">
        <f>INDEX(product!C:C,MATCH(F9054,product!A:A,))</f>
        <v>Storage</v>
      </c>
      <c r="M9054" t="str">
        <f>INDEX(product!D:D,MATCH(F9054,product!A:A,))</f>
        <v>Portable Personal File Box</v>
      </c>
    </row>
    <row r="9055" spans="1:13" x14ac:dyDescent="0.25">
      <c r="A9055" s="1" t="s">
        <v>5854</v>
      </c>
      <c r="B9055" s="2">
        <v>41876</v>
      </c>
      <c r="C9055" s="2">
        <v>41881</v>
      </c>
      <c r="D9055" s="1" t="s">
        <v>19</v>
      </c>
      <c r="E9055" s="1" t="s">
        <v>3006</v>
      </c>
      <c r="F9055" s="1" t="s">
        <v>2594</v>
      </c>
      <c r="G9055">
        <v>1007.944</v>
      </c>
      <c r="H9055">
        <v>7</v>
      </c>
      <c r="I9055">
        <v>0.2</v>
      </c>
      <c r="J9055">
        <v>75.595799999999997</v>
      </c>
      <c r="K9055" t="str">
        <f>INDEX(product!B:B,MATCH('TABELA TOTAL'!$F6580,product!A:A,0))</f>
        <v>Furniture</v>
      </c>
      <c r="L9055" t="str">
        <f>INDEX(product!C:C,MATCH(F9055,product!A:A,))</f>
        <v>Phones</v>
      </c>
      <c r="M9055" t="str">
        <f>INDEX(product!D:D,MATCH(F9055,product!A:A,))</f>
        <v>Polycom VVX 310 VoIP phone</v>
      </c>
    </row>
    <row r="9056" spans="1:13" x14ac:dyDescent="0.25">
      <c r="A9056" s="1" t="s">
        <v>6838</v>
      </c>
      <c r="B9056" s="2">
        <v>41876</v>
      </c>
      <c r="C9056" s="2">
        <v>41880</v>
      </c>
      <c r="D9056" s="1" t="s">
        <v>19</v>
      </c>
      <c r="E9056" s="1" t="s">
        <v>2723</v>
      </c>
      <c r="F9056" s="1" t="s">
        <v>2621</v>
      </c>
      <c r="G9056">
        <v>25.68</v>
      </c>
      <c r="H9056">
        <v>3</v>
      </c>
      <c r="I9056">
        <v>0.8</v>
      </c>
      <c r="J9056">
        <v>-39.804000000000002</v>
      </c>
      <c r="K9056" t="str">
        <f>INDEX(product!B:B,MATCH('TABELA TOTAL'!$F8460,product!A:A,0))</f>
        <v>Office Supplies</v>
      </c>
      <c r="L9056" t="str">
        <f>INDEX(product!C:C,MATCH(F9056,product!A:A,))</f>
        <v>Binders</v>
      </c>
      <c r="M9056" t="str">
        <f>INDEX(product!D:D,MATCH(F9056,product!A:A,))</f>
        <v>Wilson Jones Elliptical Ring 3 1/2" Capacity Binders, 800 sheets</v>
      </c>
    </row>
    <row r="9057" spans="1:13" x14ac:dyDescent="0.25">
      <c r="A9057" s="1" t="s">
        <v>6838</v>
      </c>
      <c r="B9057" s="2">
        <v>41876</v>
      </c>
      <c r="C9057" s="2">
        <v>41880</v>
      </c>
      <c r="D9057" s="1" t="s">
        <v>19</v>
      </c>
      <c r="E9057" s="1" t="s">
        <v>2723</v>
      </c>
      <c r="F9057" s="1" t="s">
        <v>682</v>
      </c>
      <c r="G9057">
        <v>12.384</v>
      </c>
      <c r="H9057">
        <v>3</v>
      </c>
      <c r="I9057">
        <v>0.8</v>
      </c>
      <c r="J9057">
        <v>-19.814399999999999</v>
      </c>
      <c r="K9057" t="str">
        <f>INDEX(product!B:B,MATCH('TABELA TOTAL'!$F8461,product!A:A,0))</f>
        <v>Furniture</v>
      </c>
      <c r="L9057" t="str">
        <f>INDEX(product!C:C,MATCH(F9057,product!A:A,))</f>
        <v>Binders</v>
      </c>
      <c r="M9057" t="str">
        <f>INDEX(product!D:D,MATCH(F9057,product!A:A,))</f>
        <v>Square Ring Data Binders, Rigid 75 Pt. Covers, 11" x 14-7/8"</v>
      </c>
    </row>
    <row r="9058" spans="1:13" x14ac:dyDescent="0.25">
      <c r="A9058" s="1" t="s">
        <v>7079</v>
      </c>
      <c r="B9058" s="2">
        <v>41876</v>
      </c>
      <c r="C9058" s="2">
        <v>41881</v>
      </c>
      <c r="D9058" s="1" t="s">
        <v>19</v>
      </c>
      <c r="E9058" s="1" t="s">
        <v>137</v>
      </c>
      <c r="F9058" s="1" t="s">
        <v>609</v>
      </c>
      <c r="G9058">
        <v>6.5279999999999996</v>
      </c>
      <c r="H9058">
        <v>4</v>
      </c>
      <c r="I9058">
        <v>0.7</v>
      </c>
      <c r="J9058">
        <v>-4.5696000000000003</v>
      </c>
      <c r="K9058" t="str">
        <f>INDEX(product!B:B,MATCH('TABELA TOTAL'!$F8886,product!A:A,0))</f>
        <v>Office Supplies</v>
      </c>
      <c r="L9058" t="str">
        <f>INDEX(product!C:C,MATCH(F9058,product!A:A,))</f>
        <v>Binders</v>
      </c>
      <c r="M9058" t="str">
        <f>INDEX(product!D:D,MATCH(F9058,product!A:A,))</f>
        <v>Wilson Jones Custom Binder Spines &amp; Labels</v>
      </c>
    </row>
    <row r="9059" spans="1:13" x14ac:dyDescent="0.25">
      <c r="A9059" s="1" t="s">
        <v>7079</v>
      </c>
      <c r="B9059" s="2">
        <v>41876</v>
      </c>
      <c r="C9059" s="2">
        <v>41881</v>
      </c>
      <c r="D9059" s="1" t="s">
        <v>19</v>
      </c>
      <c r="E9059" s="1" t="s">
        <v>137</v>
      </c>
      <c r="F9059" s="1" t="s">
        <v>3089</v>
      </c>
      <c r="G9059">
        <v>2.8620000000000001</v>
      </c>
      <c r="H9059">
        <v>3</v>
      </c>
      <c r="I9059">
        <v>0.7</v>
      </c>
      <c r="J9059">
        <v>-2.2896000000000001</v>
      </c>
      <c r="K9059" t="str">
        <f>INDEX(product!B:B,MATCH('TABELA TOTAL'!$F8887,product!A:A,0))</f>
        <v>Furniture</v>
      </c>
      <c r="L9059" t="str">
        <f>INDEX(product!C:C,MATCH(F9059,product!A:A,))</f>
        <v>Binders</v>
      </c>
      <c r="M9059" t="str">
        <f>INDEX(product!D:D,MATCH(F9059,product!A:A,))</f>
        <v>Insertable Tab Indexes For Data Binders</v>
      </c>
    </row>
    <row r="9060" spans="1:13" x14ac:dyDescent="0.25">
      <c r="A9060" s="1" t="s">
        <v>7079</v>
      </c>
      <c r="B9060" s="2">
        <v>41876</v>
      </c>
      <c r="C9060" s="2">
        <v>41881</v>
      </c>
      <c r="D9060" s="1" t="s">
        <v>19</v>
      </c>
      <c r="E9060" s="1" t="s">
        <v>137</v>
      </c>
      <c r="F9060" s="1" t="s">
        <v>1076</v>
      </c>
      <c r="G9060">
        <v>20.856000000000002</v>
      </c>
      <c r="H9060">
        <v>8</v>
      </c>
      <c r="I9060">
        <v>0.7</v>
      </c>
      <c r="J9060">
        <v>-16.684799999999999</v>
      </c>
      <c r="K9060" t="str">
        <f>INDEX(product!B:B,MATCH('TABELA TOTAL'!$F8888,product!A:A,0))</f>
        <v>Office Supplies</v>
      </c>
      <c r="L9060" t="str">
        <f>INDEX(product!C:C,MATCH(F9060,product!A:A,))</f>
        <v>Binders</v>
      </c>
      <c r="M9060" t="str">
        <f>INDEX(product!D:D,MATCH(F9060,product!A:A,))</f>
        <v>Cardinal Slant-D Ring Binder, Heavy Gauge Vinyl</v>
      </c>
    </row>
    <row r="9061" spans="1:13" x14ac:dyDescent="0.25">
      <c r="A9061" s="1" t="s">
        <v>3668</v>
      </c>
      <c r="B9061" s="2">
        <v>41875</v>
      </c>
      <c r="C9061" s="2">
        <v>41875</v>
      </c>
      <c r="D9061" s="1" t="s">
        <v>654</v>
      </c>
      <c r="E9061" s="1" t="s">
        <v>2431</v>
      </c>
      <c r="F9061" s="1" t="s">
        <v>3669</v>
      </c>
      <c r="G9061">
        <v>8.2880000000000003</v>
      </c>
      <c r="H9061">
        <v>2</v>
      </c>
      <c r="I9061">
        <v>0.2</v>
      </c>
      <c r="J9061">
        <v>2.6936</v>
      </c>
      <c r="K9061" t="str">
        <f>INDEX(product!B:B,MATCH('TABELA TOTAL'!$F3029,product!A:A,0))</f>
        <v>Office Supplies</v>
      </c>
      <c r="L9061" t="str">
        <f>INDEX(product!C:C,MATCH(F9061,product!A:A,))</f>
        <v>Binders</v>
      </c>
      <c r="M9061" t="str">
        <f>INDEX(product!D:D,MATCH(F9061,product!A:A,))</f>
        <v>SlimView Poly Binder, 3/8"</v>
      </c>
    </row>
    <row r="9062" spans="1:13" x14ac:dyDescent="0.25">
      <c r="A9062" s="1" t="s">
        <v>3747</v>
      </c>
      <c r="B9062" s="2">
        <v>41875</v>
      </c>
      <c r="C9062" s="2">
        <v>41877</v>
      </c>
      <c r="D9062" s="1" t="s">
        <v>79</v>
      </c>
      <c r="E9062" s="1" t="s">
        <v>3748</v>
      </c>
      <c r="F9062" s="1" t="s">
        <v>3749</v>
      </c>
      <c r="G9062">
        <v>13.28</v>
      </c>
      <c r="H9062">
        <v>2</v>
      </c>
      <c r="I9062">
        <v>0</v>
      </c>
      <c r="J9062">
        <v>6.3743999999999996</v>
      </c>
      <c r="K9062" t="str">
        <f>INDEX(product!B:B,MATCH('TABELA TOTAL'!$F3134,product!A:A,0))</f>
        <v>Technology</v>
      </c>
      <c r="L9062" t="str">
        <f>INDEX(product!C:C,MATCH(F9062,product!A:A,))</f>
        <v>Furnishings</v>
      </c>
      <c r="M9062" t="str">
        <f>INDEX(product!D:D,MATCH(F9062,product!A:A,))</f>
        <v>G.E. Longer-Life Indoor Recessed Floodlight Bulbs</v>
      </c>
    </row>
    <row r="9063" spans="1:13" x14ac:dyDescent="0.25">
      <c r="A9063" s="1" t="s">
        <v>3747</v>
      </c>
      <c r="B9063" s="2">
        <v>41875</v>
      </c>
      <c r="C9063" s="2">
        <v>41877</v>
      </c>
      <c r="D9063" s="1" t="s">
        <v>79</v>
      </c>
      <c r="E9063" s="1" t="s">
        <v>3748</v>
      </c>
      <c r="F9063" s="1" t="s">
        <v>2413</v>
      </c>
      <c r="G9063">
        <v>12.672000000000001</v>
      </c>
      <c r="H9063">
        <v>3</v>
      </c>
      <c r="I9063">
        <v>0.2</v>
      </c>
      <c r="J9063">
        <v>4.4352</v>
      </c>
      <c r="K9063" t="str">
        <f>INDEX(product!B:B,MATCH('TABELA TOTAL'!$F3135,product!A:A,0))</f>
        <v>Office Supplies</v>
      </c>
      <c r="L9063" t="str">
        <f>INDEX(product!C:C,MATCH(F9063,product!A:A,))</f>
        <v>Binders</v>
      </c>
      <c r="M9063" t="str">
        <f>INDEX(product!D:D,MATCH(F9063,product!A:A,))</f>
        <v>Wilson Jones 1" Hanging DublLock Ring Binders</v>
      </c>
    </row>
    <row r="9064" spans="1:13" x14ac:dyDescent="0.25">
      <c r="A9064" s="1" t="s">
        <v>5504</v>
      </c>
      <c r="B9064" s="2">
        <v>41875</v>
      </c>
      <c r="C9064" s="2">
        <v>41877</v>
      </c>
      <c r="D9064" s="1" t="s">
        <v>11</v>
      </c>
      <c r="E9064" s="1" t="s">
        <v>264</v>
      </c>
      <c r="F9064" s="1" t="s">
        <v>5505</v>
      </c>
      <c r="G9064">
        <v>25.5</v>
      </c>
      <c r="H9064">
        <v>3</v>
      </c>
      <c r="I9064">
        <v>0</v>
      </c>
      <c r="J9064">
        <v>6.63</v>
      </c>
      <c r="K9064" t="str">
        <f>INDEX(product!B:B,MATCH('TABELA TOTAL'!$F5914,product!A:A,0))</f>
        <v>Technology</v>
      </c>
      <c r="L9064" t="str">
        <f>INDEX(product!C:C,MATCH(F9064,product!A:A,))</f>
        <v>Supplies</v>
      </c>
      <c r="M9064" t="str">
        <f>INDEX(product!D:D,MATCH(F9064,product!A:A,))</f>
        <v>Acme Titanium Bonded Scissors</v>
      </c>
    </row>
    <row r="9065" spans="1:13" x14ac:dyDescent="0.25">
      <c r="A9065" s="1" t="s">
        <v>3079</v>
      </c>
      <c r="B9065" s="2">
        <v>41874</v>
      </c>
      <c r="C9065" s="2">
        <v>41874</v>
      </c>
      <c r="D9065" s="1" t="s">
        <v>654</v>
      </c>
      <c r="E9065" s="1" t="s">
        <v>1327</v>
      </c>
      <c r="F9065" s="1" t="s">
        <v>3080</v>
      </c>
      <c r="G9065">
        <v>25.92</v>
      </c>
      <c r="H9065">
        <v>4</v>
      </c>
      <c r="I9065">
        <v>0</v>
      </c>
      <c r="J9065">
        <v>12.441599999999999</v>
      </c>
      <c r="K9065" t="str">
        <f>INDEX(product!B:B,MATCH('TABELA TOTAL'!$F2339,product!A:A,0))</f>
        <v>Office Supplies</v>
      </c>
      <c r="L9065" t="str">
        <f>INDEX(product!C:C,MATCH(F9065,product!A:A,))</f>
        <v>Paper</v>
      </c>
      <c r="M9065" t="str">
        <f>INDEX(product!D:D,MATCH(F9065,product!A:A,))</f>
        <v>Xerox 1994</v>
      </c>
    </row>
    <row r="9066" spans="1:13" x14ac:dyDescent="0.25">
      <c r="A9066" s="1" t="s">
        <v>3079</v>
      </c>
      <c r="B9066" s="2">
        <v>41874</v>
      </c>
      <c r="C9066" s="2">
        <v>41874</v>
      </c>
      <c r="D9066" s="1" t="s">
        <v>654</v>
      </c>
      <c r="E9066" s="1" t="s">
        <v>1327</v>
      </c>
      <c r="F9066" s="1" t="s">
        <v>1004</v>
      </c>
      <c r="G9066">
        <v>45.92</v>
      </c>
      <c r="H9066">
        <v>4</v>
      </c>
      <c r="I9066">
        <v>0</v>
      </c>
      <c r="J9066">
        <v>22.500800000000002</v>
      </c>
      <c r="K9066" t="str">
        <f>INDEX(product!B:B,MATCH('TABELA TOTAL'!$F2340,product!A:A,0))</f>
        <v>Office Supplies</v>
      </c>
      <c r="L9066" t="str">
        <f>INDEX(product!C:C,MATCH(F9066,product!A:A,))</f>
        <v>Paper</v>
      </c>
      <c r="M9066" t="str">
        <f>INDEX(product!D:D,MATCH(F9066,product!A:A,))</f>
        <v>Personal Creations Ink Jet Cards and Labels</v>
      </c>
    </row>
    <row r="9067" spans="1:13" x14ac:dyDescent="0.25">
      <c r="A9067" s="1" t="s">
        <v>5896</v>
      </c>
      <c r="B9067" s="2">
        <v>41874</v>
      </c>
      <c r="C9067" s="2">
        <v>41878</v>
      </c>
      <c r="D9067" s="1" t="s">
        <v>11</v>
      </c>
      <c r="E9067" s="1" t="s">
        <v>2431</v>
      </c>
      <c r="F9067" s="1" t="s">
        <v>1190</v>
      </c>
      <c r="G9067">
        <v>49.567999999999998</v>
      </c>
      <c r="H9067">
        <v>2</v>
      </c>
      <c r="I9067">
        <v>0.2</v>
      </c>
      <c r="J9067">
        <v>17.348800000000001</v>
      </c>
      <c r="K9067" t="str">
        <f>INDEX(product!B:B,MATCH('TABELA TOTAL'!$F6673,product!A:A,0))</f>
        <v>Furniture</v>
      </c>
      <c r="L9067" t="str">
        <f>INDEX(product!C:C,MATCH(F9067,product!A:A,))</f>
        <v>Binders</v>
      </c>
      <c r="M9067" t="str">
        <f>INDEX(product!D:D,MATCH(F9067,product!A:A,))</f>
        <v>GBC Linen Binding Covers</v>
      </c>
    </row>
    <row r="9068" spans="1:13" x14ac:dyDescent="0.25">
      <c r="A9068" s="1" t="s">
        <v>6093</v>
      </c>
      <c r="B9068" s="2">
        <v>41874</v>
      </c>
      <c r="C9068" s="2">
        <v>41878</v>
      </c>
      <c r="D9068" s="1" t="s">
        <v>19</v>
      </c>
      <c r="E9068" s="1" t="s">
        <v>1207</v>
      </c>
      <c r="F9068" s="1" t="s">
        <v>6094</v>
      </c>
      <c r="G9068">
        <v>15.552</v>
      </c>
      <c r="H9068">
        <v>3</v>
      </c>
      <c r="I9068">
        <v>0.2</v>
      </c>
      <c r="J9068">
        <v>5.4432</v>
      </c>
      <c r="K9068" t="str">
        <f>INDEX(product!B:B,MATCH('TABELA TOTAL'!$F7021,product!A:A,0))</f>
        <v>Office Supplies</v>
      </c>
      <c r="L9068" t="str">
        <f>INDEX(product!C:C,MATCH(F9068,product!A:A,))</f>
        <v>Paper</v>
      </c>
      <c r="M9068" t="str">
        <f>INDEX(product!D:D,MATCH(F9068,product!A:A,))</f>
        <v>Xerox 1976</v>
      </c>
    </row>
    <row r="9069" spans="1:13" x14ac:dyDescent="0.25">
      <c r="A9069" s="1" t="s">
        <v>6093</v>
      </c>
      <c r="B9069" s="2">
        <v>41874</v>
      </c>
      <c r="C9069" s="2">
        <v>41878</v>
      </c>
      <c r="D9069" s="1" t="s">
        <v>19</v>
      </c>
      <c r="E9069" s="1" t="s">
        <v>1207</v>
      </c>
      <c r="F9069" s="1" t="s">
        <v>5505</v>
      </c>
      <c r="G9069">
        <v>6.8</v>
      </c>
      <c r="H9069">
        <v>1</v>
      </c>
      <c r="I9069">
        <v>0.2</v>
      </c>
      <c r="J9069">
        <v>0.51</v>
      </c>
      <c r="K9069" t="str">
        <f>INDEX(product!B:B,MATCH('TABELA TOTAL'!$F7022,product!A:A,0))</f>
        <v>Office Supplies</v>
      </c>
      <c r="L9069" t="str">
        <f>INDEX(product!C:C,MATCH(F9069,product!A:A,))</f>
        <v>Supplies</v>
      </c>
      <c r="M9069" t="str">
        <f>INDEX(product!D:D,MATCH(F9069,product!A:A,))</f>
        <v>Acme Titanium Bonded Scissors</v>
      </c>
    </row>
    <row r="9070" spans="1:13" x14ac:dyDescent="0.25">
      <c r="A9070" s="1" t="s">
        <v>6093</v>
      </c>
      <c r="B9070" s="2">
        <v>41874</v>
      </c>
      <c r="C9070" s="2">
        <v>41878</v>
      </c>
      <c r="D9070" s="1" t="s">
        <v>19</v>
      </c>
      <c r="E9070" s="1" t="s">
        <v>1207</v>
      </c>
      <c r="F9070" s="1" t="s">
        <v>509</v>
      </c>
      <c r="G9070">
        <v>4.2240000000000002</v>
      </c>
      <c r="H9070">
        <v>3</v>
      </c>
      <c r="I9070">
        <v>0.2</v>
      </c>
      <c r="J9070">
        <v>1.2672000000000001</v>
      </c>
      <c r="K9070" t="str">
        <f>INDEX(product!B:B,MATCH('TABELA TOTAL'!$F7023,product!A:A,0))</f>
        <v>Office Supplies</v>
      </c>
      <c r="L9070" t="str">
        <f>INDEX(product!C:C,MATCH(F9070,product!A:A,))</f>
        <v>Furnishings</v>
      </c>
      <c r="M9070" t="str">
        <f>INDEX(product!D:D,MATCH(F9070,product!A:A,))</f>
        <v>Regeneration Desk Collection</v>
      </c>
    </row>
    <row r="9071" spans="1:13" x14ac:dyDescent="0.25">
      <c r="A9071" s="1" t="s">
        <v>6093</v>
      </c>
      <c r="B9071" s="2">
        <v>41874</v>
      </c>
      <c r="C9071" s="2">
        <v>41878</v>
      </c>
      <c r="D9071" s="1" t="s">
        <v>19</v>
      </c>
      <c r="E9071" s="1" t="s">
        <v>1207</v>
      </c>
      <c r="F9071" s="1" t="s">
        <v>845</v>
      </c>
      <c r="G9071">
        <v>143.63999999999999</v>
      </c>
      <c r="H9071">
        <v>9</v>
      </c>
      <c r="I9071">
        <v>0.2</v>
      </c>
      <c r="J9071">
        <v>10.773</v>
      </c>
      <c r="K9071" t="str">
        <f>INDEX(product!B:B,MATCH('TABELA TOTAL'!$F7024,product!A:A,0))</f>
        <v>Furniture</v>
      </c>
      <c r="L9071" t="str">
        <f>INDEX(product!C:C,MATCH(F9071,product!A:A,))</f>
        <v>Phones</v>
      </c>
      <c r="M9071" t="str">
        <f>INDEX(product!D:D,MATCH(F9071,product!A:A,))</f>
        <v>Cisco SPA525G2 IP Phone - Wireless</v>
      </c>
    </row>
    <row r="9072" spans="1:13" x14ac:dyDescent="0.25">
      <c r="A9072" s="1" t="s">
        <v>6093</v>
      </c>
      <c r="B9072" s="2">
        <v>41874</v>
      </c>
      <c r="C9072" s="2">
        <v>41878</v>
      </c>
      <c r="D9072" s="1" t="s">
        <v>19</v>
      </c>
      <c r="E9072" s="1" t="s">
        <v>1207</v>
      </c>
      <c r="F9072" s="1" t="s">
        <v>1494</v>
      </c>
      <c r="G9072">
        <v>31.103999999999999</v>
      </c>
      <c r="H9072">
        <v>6</v>
      </c>
      <c r="I9072">
        <v>0.2</v>
      </c>
      <c r="J9072">
        <v>10.8864</v>
      </c>
      <c r="K9072" t="str">
        <f>INDEX(product!B:B,MATCH('TABELA TOTAL'!$F7025,product!A:A,0))</f>
        <v>Office Supplies</v>
      </c>
      <c r="L9072" t="str">
        <f>INDEX(product!C:C,MATCH(F9072,product!A:A,))</f>
        <v>Paper</v>
      </c>
      <c r="M9072" t="str">
        <f>INDEX(product!D:D,MATCH(F9072,product!A:A,))</f>
        <v>Xerox 1931</v>
      </c>
    </row>
    <row r="9073" spans="1:13" x14ac:dyDescent="0.25">
      <c r="A9073" s="1" t="s">
        <v>6093</v>
      </c>
      <c r="B9073" s="2">
        <v>41874</v>
      </c>
      <c r="C9073" s="2">
        <v>41878</v>
      </c>
      <c r="D9073" s="1" t="s">
        <v>19</v>
      </c>
      <c r="E9073" s="1" t="s">
        <v>1207</v>
      </c>
      <c r="F9073" s="1" t="s">
        <v>2266</v>
      </c>
      <c r="G9073">
        <v>223.05600000000001</v>
      </c>
      <c r="H9073">
        <v>9</v>
      </c>
      <c r="I9073">
        <v>0.2</v>
      </c>
      <c r="J9073">
        <v>69.704999999999998</v>
      </c>
      <c r="K9073" t="str">
        <f>INDEX(product!B:B,MATCH('TABELA TOTAL'!$F7026,product!A:A,0))</f>
        <v>Furniture</v>
      </c>
      <c r="L9073" t="str">
        <f>INDEX(product!C:C,MATCH(F9073,product!A:A,))</f>
        <v>Paper</v>
      </c>
      <c r="M9073" t="str">
        <f>INDEX(product!D:D,MATCH(F9073,product!A:A,))</f>
        <v>Xerox 1988</v>
      </c>
    </row>
    <row r="9074" spans="1:13" x14ac:dyDescent="0.25">
      <c r="A9074" s="1" t="s">
        <v>6978</v>
      </c>
      <c r="B9074" s="2">
        <v>41874</v>
      </c>
      <c r="C9074" s="2">
        <v>41879</v>
      </c>
      <c r="D9074" s="1" t="s">
        <v>11</v>
      </c>
      <c r="E9074" s="1" t="s">
        <v>562</v>
      </c>
      <c r="F9074" s="1" t="s">
        <v>1116</v>
      </c>
      <c r="G9074">
        <v>19.440000000000001</v>
      </c>
      <c r="H9074">
        <v>3</v>
      </c>
      <c r="I9074">
        <v>0</v>
      </c>
      <c r="J9074">
        <v>9.5256000000000007</v>
      </c>
      <c r="K9074" t="str">
        <f>INDEX(product!B:B,MATCH('TABELA TOTAL'!$F8696,product!A:A,0))</f>
        <v>Office Supplies</v>
      </c>
      <c r="L9074" t="str">
        <f>INDEX(product!C:C,MATCH(F9074,product!A:A,))</f>
        <v>Paper</v>
      </c>
      <c r="M9074" t="str">
        <f>INDEX(product!D:D,MATCH(F9074,product!A:A,))</f>
        <v>Xerox 1993</v>
      </c>
    </row>
    <row r="9075" spans="1:13" x14ac:dyDescent="0.25">
      <c r="A9075" s="1" t="s">
        <v>4541</v>
      </c>
      <c r="B9075" s="2">
        <v>41873</v>
      </c>
      <c r="C9075" s="2">
        <v>41876</v>
      </c>
      <c r="D9075" s="1" t="s">
        <v>11</v>
      </c>
      <c r="E9075" s="1" t="s">
        <v>1655</v>
      </c>
      <c r="F9075" s="1" t="s">
        <v>567</v>
      </c>
      <c r="G9075">
        <v>3.9119999999999999</v>
      </c>
      <c r="H9075">
        <v>1</v>
      </c>
      <c r="I9075">
        <v>0.2</v>
      </c>
      <c r="J9075">
        <v>1.0268999999999999</v>
      </c>
      <c r="K9075" t="str">
        <f>INDEX(product!B:B,MATCH('TABELA TOTAL'!$F4304,product!A:A,0))</f>
        <v>Office Supplies</v>
      </c>
      <c r="L9075" t="str">
        <f>INDEX(product!C:C,MATCH(F9075,product!A:A,))</f>
        <v>Art</v>
      </c>
      <c r="M9075" t="str">
        <f>INDEX(product!D:D,MATCH(F9075,product!A:A,))</f>
        <v>Faber Castell Col-Erase Pencils</v>
      </c>
    </row>
    <row r="9076" spans="1:13" x14ac:dyDescent="0.25">
      <c r="A9076" s="1" t="s">
        <v>7107</v>
      </c>
      <c r="B9076" s="2">
        <v>41873</v>
      </c>
      <c r="C9076" s="2">
        <v>41875</v>
      </c>
      <c r="D9076" s="1" t="s">
        <v>11</v>
      </c>
      <c r="E9076" s="1" t="s">
        <v>837</v>
      </c>
      <c r="F9076" s="1" t="s">
        <v>7108</v>
      </c>
      <c r="G9076">
        <v>7.6319999999999997</v>
      </c>
      <c r="H9076">
        <v>3</v>
      </c>
      <c r="I9076">
        <v>0.2</v>
      </c>
      <c r="J9076">
        <v>-1.8126</v>
      </c>
      <c r="K9076" t="str">
        <f>INDEX(product!B:B,MATCH('TABELA TOTAL'!$F8942,product!A:A,0))</f>
        <v>Office Supplies</v>
      </c>
      <c r="L9076" t="str">
        <f>INDEX(product!C:C,MATCH(F9076,product!A:A,))</f>
        <v>Supplies</v>
      </c>
      <c r="M9076" t="str">
        <f>INDEX(product!D:D,MATCH(F9076,product!A:A,))</f>
        <v>Acme Serrated Blade Letter Opener</v>
      </c>
    </row>
    <row r="9077" spans="1:13" x14ac:dyDescent="0.25">
      <c r="A9077" s="1" t="s">
        <v>7336</v>
      </c>
      <c r="B9077" s="2">
        <v>41873</v>
      </c>
      <c r="C9077" s="2">
        <v>41876</v>
      </c>
      <c r="D9077" s="1" t="s">
        <v>79</v>
      </c>
      <c r="E9077" s="1" t="s">
        <v>1009</v>
      </c>
      <c r="F9077" s="1" t="s">
        <v>6532</v>
      </c>
      <c r="G9077">
        <v>11.56</v>
      </c>
      <c r="H9077">
        <v>2</v>
      </c>
      <c r="I9077">
        <v>0</v>
      </c>
      <c r="J9077">
        <v>5.6643999999999997</v>
      </c>
      <c r="K9077" t="str">
        <f>INDEX(product!B:B,MATCH('TABELA TOTAL'!$F9367,product!A:A,0))</f>
        <v>Technology</v>
      </c>
      <c r="L9077" t="str">
        <f>INDEX(product!C:C,MATCH(F9077,product!A:A,))</f>
        <v>Paper</v>
      </c>
      <c r="M9077" t="str">
        <f>INDEX(product!D:D,MATCH(F9077,product!A:A,))</f>
        <v>Xerox 1899</v>
      </c>
    </row>
    <row r="9078" spans="1:13" x14ac:dyDescent="0.25">
      <c r="A9078" s="1" t="s">
        <v>5440</v>
      </c>
      <c r="B9078" s="2">
        <v>41871</v>
      </c>
      <c r="C9078" s="2">
        <v>41876</v>
      </c>
      <c r="D9078" s="1" t="s">
        <v>11</v>
      </c>
      <c r="E9078" s="1" t="s">
        <v>1131</v>
      </c>
      <c r="F9078" s="1" t="s">
        <v>3758</v>
      </c>
      <c r="G9078">
        <v>421.37200000000001</v>
      </c>
      <c r="H9078">
        <v>2</v>
      </c>
      <c r="I9078">
        <v>0.3</v>
      </c>
      <c r="J9078">
        <v>-6.0195999999999996</v>
      </c>
      <c r="K9078" t="str">
        <f>INDEX(product!B:B,MATCH('TABELA TOTAL'!$F5801,product!A:A,0))</f>
        <v>Furniture</v>
      </c>
      <c r="L9078" t="str">
        <f>INDEX(product!C:C,MATCH(F9078,product!A:A,))</f>
        <v>Chairs</v>
      </c>
      <c r="M9078" t="str">
        <f>INDEX(product!D:D,MATCH(F9078,product!A:A,))</f>
        <v>Global Leather and Oak Executive Chair, Black</v>
      </c>
    </row>
    <row r="9079" spans="1:13" x14ac:dyDescent="0.25">
      <c r="A9079" s="1" t="s">
        <v>7557</v>
      </c>
      <c r="B9079" s="2">
        <v>41871</v>
      </c>
      <c r="C9079" s="2">
        <v>41876</v>
      </c>
      <c r="D9079" s="1" t="s">
        <v>19</v>
      </c>
      <c r="E9079" s="1" t="s">
        <v>4078</v>
      </c>
      <c r="F9079" s="1" t="s">
        <v>3628</v>
      </c>
      <c r="G9079">
        <v>500.24</v>
      </c>
      <c r="H9079">
        <v>13</v>
      </c>
      <c r="I9079">
        <v>0</v>
      </c>
      <c r="J9079">
        <v>145.06960000000001</v>
      </c>
      <c r="K9079" t="str">
        <f>INDEX(product!B:B,MATCH('TABELA TOTAL'!$F9734,product!A:A,0))</f>
        <v>Furniture</v>
      </c>
      <c r="L9079" t="str">
        <f>INDEX(product!C:C,MATCH(F9079,product!A:A,))</f>
        <v>Chairs</v>
      </c>
      <c r="M9079" t="str">
        <f>INDEX(product!D:D,MATCH(F9079,product!A:A,))</f>
        <v>Safco Chair Connectors, 6/Carton</v>
      </c>
    </row>
    <row r="9080" spans="1:13" x14ac:dyDescent="0.25">
      <c r="A9080" s="1" t="s">
        <v>7557</v>
      </c>
      <c r="B9080" s="2">
        <v>41871</v>
      </c>
      <c r="C9080" s="2">
        <v>41876</v>
      </c>
      <c r="D9080" s="1" t="s">
        <v>19</v>
      </c>
      <c r="E9080" s="1" t="s">
        <v>4078</v>
      </c>
      <c r="F9080" s="1" t="s">
        <v>4279</v>
      </c>
      <c r="G9080">
        <v>20.12</v>
      </c>
      <c r="H9080">
        <v>2</v>
      </c>
      <c r="I9080">
        <v>0</v>
      </c>
      <c r="J9080">
        <v>9.2552000000000003</v>
      </c>
      <c r="K9080" t="str">
        <f>INDEX(product!B:B,MATCH('TABELA TOTAL'!$F9735,product!A:A,0))</f>
        <v>Technology</v>
      </c>
      <c r="L9080" t="str">
        <f>INDEX(product!C:C,MATCH(F9080,product!A:A,))</f>
        <v>Paper</v>
      </c>
      <c r="M9080" t="str">
        <f>INDEX(product!D:D,MATCH(F9080,product!A:A,))</f>
        <v>Riverleaf Stik-Withit Designer Note Cubes</v>
      </c>
    </row>
    <row r="9081" spans="1:13" x14ac:dyDescent="0.25">
      <c r="A9081" s="1" t="s">
        <v>7557</v>
      </c>
      <c r="B9081" s="2">
        <v>41871</v>
      </c>
      <c r="C9081" s="2">
        <v>41876</v>
      </c>
      <c r="D9081" s="1" t="s">
        <v>19</v>
      </c>
      <c r="E9081" s="1" t="s">
        <v>4078</v>
      </c>
      <c r="F9081" s="1" t="s">
        <v>2670</v>
      </c>
      <c r="G9081">
        <v>896.99</v>
      </c>
      <c r="H9081">
        <v>1</v>
      </c>
      <c r="I9081">
        <v>0</v>
      </c>
      <c r="J9081">
        <v>421.58530000000002</v>
      </c>
      <c r="K9081" t="str">
        <f>INDEX(product!B:B,MATCH('TABELA TOTAL'!$F9736,product!A:A,0))</f>
        <v>Furniture</v>
      </c>
      <c r="L9081" t="str">
        <f>INDEX(product!C:C,MATCH(F9081,product!A:A,))</f>
        <v>Binders</v>
      </c>
      <c r="M9081" t="str">
        <f>INDEX(product!D:D,MATCH(F9081,product!A:A,))</f>
        <v>GBC DocuBind TL300 Electric Binding System</v>
      </c>
    </row>
    <row r="9082" spans="1:13" x14ac:dyDescent="0.25">
      <c r="A9082" s="1" t="s">
        <v>3081</v>
      </c>
      <c r="B9082" s="2">
        <v>41870</v>
      </c>
      <c r="C9082" s="2">
        <v>41875</v>
      </c>
      <c r="D9082" s="1" t="s">
        <v>19</v>
      </c>
      <c r="E9082" s="1" t="s">
        <v>3029</v>
      </c>
      <c r="F9082" s="1" t="s">
        <v>185</v>
      </c>
      <c r="G9082">
        <v>10.72</v>
      </c>
      <c r="H9082">
        <v>2</v>
      </c>
      <c r="I9082">
        <v>0.2</v>
      </c>
      <c r="J9082">
        <v>1.742</v>
      </c>
      <c r="K9082" t="str">
        <f>INDEX(product!B:B,MATCH('TABELA TOTAL'!$F2341,product!A:A,0))</f>
        <v>Office Supplies</v>
      </c>
      <c r="L9082" t="str">
        <f>INDEX(product!C:C,MATCH(F9082,product!A:A,))</f>
        <v>Art</v>
      </c>
      <c r="M9082" t="str">
        <f>INDEX(product!D:D,MATCH(F9082,product!A:A,))</f>
        <v>Turquoise Lead Holder with Pocket Clip</v>
      </c>
    </row>
    <row r="9083" spans="1:13" x14ac:dyDescent="0.25">
      <c r="A9083" s="1" t="s">
        <v>3113</v>
      </c>
      <c r="B9083" s="2">
        <v>41870</v>
      </c>
      <c r="C9083" s="2">
        <v>41872</v>
      </c>
      <c r="D9083" s="1" t="s">
        <v>11</v>
      </c>
      <c r="E9083" s="1" t="s">
        <v>2212</v>
      </c>
      <c r="F9083" s="1" t="s">
        <v>2847</v>
      </c>
      <c r="G9083">
        <v>76.775999999999996</v>
      </c>
      <c r="H9083">
        <v>4</v>
      </c>
      <c r="I9083">
        <v>0.7</v>
      </c>
      <c r="J9083">
        <v>-58.861600000000003</v>
      </c>
      <c r="K9083" t="str">
        <f>INDEX(product!B:B,MATCH('TABELA TOTAL'!$F2378,product!A:A,0))</f>
        <v>Office Supplies</v>
      </c>
      <c r="L9083" t="str">
        <f>INDEX(product!C:C,MATCH(F9083,product!A:A,))</f>
        <v>Binders</v>
      </c>
      <c r="M9083" t="str">
        <f>INDEX(product!D:D,MATCH(F9083,product!A:A,))</f>
        <v>GBC DocuBind P50 Personal Binding Machine</v>
      </c>
    </row>
    <row r="9084" spans="1:13" x14ac:dyDescent="0.25">
      <c r="A9084" s="1" t="s">
        <v>3113</v>
      </c>
      <c r="B9084" s="2">
        <v>41870</v>
      </c>
      <c r="C9084" s="2">
        <v>41872</v>
      </c>
      <c r="D9084" s="1" t="s">
        <v>11</v>
      </c>
      <c r="E9084" s="1" t="s">
        <v>2212</v>
      </c>
      <c r="F9084" s="1" t="s">
        <v>3114</v>
      </c>
      <c r="G9084">
        <v>9.1839999999999993</v>
      </c>
      <c r="H9084">
        <v>2</v>
      </c>
      <c r="I9084">
        <v>0.2</v>
      </c>
      <c r="J9084">
        <v>1.1479999999999999</v>
      </c>
      <c r="K9084" t="str">
        <f>INDEX(product!B:B,MATCH('TABELA TOTAL'!$F2379,product!A:A,0))</f>
        <v>Office Supplies</v>
      </c>
      <c r="L9084" t="str">
        <f>INDEX(product!C:C,MATCH(F9084,product!A:A,))</f>
        <v>Supplies</v>
      </c>
      <c r="M9084" t="str">
        <f>INDEX(product!D:D,MATCH(F9084,product!A:A,))</f>
        <v>Acme Kleencut Forged Steel Scissors</v>
      </c>
    </row>
    <row r="9085" spans="1:13" x14ac:dyDescent="0.25">
      <c r="A9085" s="1" t="s">
        <v>4389</v>
      </c>
      <c r="B9085" s="2">
        <v>41870</v>
      </c>
      <c r="C9085" s="2">
        <v>41877</v>
      </c>
      <c r="D9085" s="1" t="s">
        <v>19</v>
      </c>
      <c r="E9085" s="1" t="s">
        <v>106</v>
      </c>
      <c r="F9085" s="1" t="s">
        <v>4390</v>
      </c>
      <c r="G9085">
        <v>638.82000000000005</v>
      </c>
      <c r="H9085">
        <v>9</v>
      </c>
      <c r="I9085">
        <v>0</v>
      </c>
      <c r="J9085">
        <v>172.48140000000001</v>
      </c>
      <c r="K9085" t="str">
        <f>INDEX(product!B:B,MATCH('TABELA TOTAL'!$F4090,product!A:A,0))</f>
        <v>Furniture</v>
      </c>
      <c r="L9085" t="str">
        <f>INDEX(product!C:C,MATCH(F9085,product!A:A,))</f>
        <v>Bookcases</v>
      </c>
      <c r="M9085" t="str">
        <f>INDEX(product!D:D,MATCH(F9085,product!A:A,))</f>
        <v>Hon Metal Bookcases, Gray</v>
      </c>
    </row>
    <row r="9086" spans="1:13" x14ac:dyDescent="0.25">
      <c r="A9086" s="1" t="s">
        <v>6084</v>
      </c>
      <c r="B9086" s="2">
        <v>41870</v>
      </c>
      <c r="C9086" s="2">
        <v>41872</v>
      </c>
      <c r="D9086" s="1" t="s">
        <v>11</v>
      </c>
      <c r="E9086" s="1" t="s">
        <v>3829</v>
      </c>
      <c r="F9086" s="1" t="s">
        <v>964</v>
      </c>
      <c r="G9086">
        <v>289.24</v>
      </c>
      <c r="H9086">
        <v>7</v>
      </c>
      <c r="I9086">
        <v>0</v>
      </c>
      <c r="J9086">
        <v>26.031600000000001</v>
      </c>
      <c r="K9086" t="str">
        <f>INDEX(product!B:B,MATCH('TABELA TOTAL'!$F7004,product!A:A,0))</f>
        <v>Technology</v>
      </c>
      <c r="L9086" t="str">
        <f>INDEX(product!C:C,MATCH(F9086,product!A:A,))</f>
        <v>Furnishings</v>
      </c>
      <c r="M9086" t="str">
        <f>INDEX(product!D:D,MATCH(F9086,product!A:A,))</f>
        <v>Deflect-o EconoMat Studded, No Bevel Mat for Low Pile Carpeting</v>
      </c>
    </row>
    <row r="9087" spans="1:13" x14ac:dyDescent="0.25">
      <c r="A9087" s="1" t="s">
        <v>6084</v>
      </c>
      <c r="B9087" s="2">
        <v>41870</v>
      </c>
      <c r="C9087" s="2">
        <v>41872</v>
      </c>
      <c r="D9087" s="1" t="s">
        <v>11</v>
      </c>
      <c r="E9087" s="1" t="s">
        <v>3829</v>
      </c>
      <c r="F9087" s="1" t="s">
        <v>3091</v>
      </c>
      <c r="G9087">
        <v>69.456000000000003</v>
      </c>
      <c r="H9087">
        <v>2</v>
      </c>
      <c r="I9087">
        <v>0.2</v>
      </c>
      <c r="J9087">
        <v>22.5732</v>
      </c>
      <c r="K9087" t="str">
        <f>INDEX(product!B:B,MATCH('TABELA TOTAL'!$F7005,product!A:A,0))</f>
        <v>Office Supplies</v>
      </c>
      <c r="L9087" t="str">
        <f>INDEX(product!C:C,MATCH(F9087,product!A:A,))</f>
        <v>Binders</v>
      </c>
      <c r="M9087" t="str">
        <f>INDEX(product!D:D,MATCH(F9087,product!A:A,))</f>
        <v>Satellite Sectional Post Binders</v>
      </c>
    </row>
    <row r="9088" spans="1:13" x14ac:dyDescent="0.25">
      <c r="A9088" s="1" t="s">
        <v>6718</v>
      </c>
      <c r="B9088" s="2">
        <v>41870</v>
      </c>
      <c r="C9088" s="2">
        <v>41874</v>
      </c>
      <c r="D9088" s="1" t="s">
        <v>19</v>
      </c>
      <c r="E9088" s="1" t="s">
        <v>4507</v>
      </c>
      <c r="F9088" s="1" t="s">
        <v>330</v>
      </c>
      <c r="G9088">
        <v>344.91</v>
      </c>
      <c r="H9088">
        <v>3</v>
      </c>
      <c r="I9088">
        <v>0</v>
      </c>
      <c r="J9088">
        <v>10.347300000000001</v>
      </c>
      <c r="K9088" t="str">
        <f>INDEX(product!B:B,MATCH('TABELA TOTAL'!$F8247,product!A:A,0))</f>
        <v>Technology</v>
      </c>
      <c r="L9088" t="str">
        <f>INDEX(product!C:C,MATCH(F9088,product!A:A,))</f>
        <v>Storage</v>
      </c>
      <c r="M9088" t="str">
        <f>INDEX(product!D:D,MATCH(F9088,product!A:A,))</f>
        <v>Space Solutions HD Industrial Steel Shelving.</v>
      </c>
    </row>
    <row r="9089" spans="1:13" x14ac:dyDescent="0.25">
      <c r="A9089" s="1" t="s">
        <v>2801</v>
      </c>
      <c r="B9089" s="2">
        <v>41868</v>
      </c>
      <c r="C9089" s="2">
        <v>41874</v>
      </c>
      <c r="D9089" s="1" t="s">
        <v>19</v>
      </c>
      <c r="E9089" s="1" t="s">
        <v>54</v>
      </c>
      <c r="F9089" s="1" t="s">
        <v>2141</v>
      </c>
      <c r="G9089">
        <v>15.552</v>
      </c>
      <c r="H9089">
        <v>3</v>
      </c>
      <c r="I9089">
        <v>0.2</v>
      </c>
      <c r="J9089">
        <v>5.4432</v>
      </c>
      <c r="K9089" t="str">
        <f>INDEX(product!B:B,MATCH('TABELA TOTAL'!$F2046,product!A:A,0))</f>
        <v>Office Supplies</v>
      </c>
      <c r="L9089" t="str">
        <f>INDEX(product!C:C,MATCH(F9089,product!A:A,))</f>
        <v>Paper</v>
      </c>
      <c r="M9089" t="str">
        <f>INDEX(product!D:D,MATCH(F9089,product!A:A,))</f>
        <v>Xerox 203</v>
      </c>
    </row>
    <row r="9090" spans="1:13" x14ac:dyDescent="0.25">
      <c r="A9090" s="1" t="s">
        <v>3250</v>
      </c>
      <c r="B9090" s="2">
        <v>41868</v>
      </c>
      <c r="C9090" s="2">
        <v>41872</v>
      </c>
      <c r="D9090" s="1" t="s">
        <v>19</v>
      </c>
      <c r="E9090" s="1" t="s">
        <v>596</v>
      </c>
      <c r="F9090" s="1" t="s">
        <v>2567</v>
      </c>
      <c r="G9090">
        <v>114.2</v>
      </c>
      <c r="H9090">
        <v>5</v>
      </c>
      <c r="I9090">
        <v>0</v>
      </c>
      <c r="J9090">
        <v>52.531999999999996</v>
      </c>
      <c r="K9090" t="str">
        <f>INDEX(product!B:B,MATCH('TABELA TOTAL'!$F2532,product!A:A,0))</f>
        <v>Office Supplies</v>
      </c>
      <c r="L9090" t="str">
        <f>INDEX(product!C:C,MATCH(F9090,product!A:A,))</f>
        <v>Paper</v>
      </c>
      <c r="M9090" t="str">
        <f>INDEX(product!D:D,MATCH(F9090,product!A:A,))</f>
        <v>Xerox 1929</v>
      </c>
    </row>
    <row r="9091" spans="1:13" x14ac:dyDescent="0.25">
      <c r="A9091" s="1" t="s">
        <v>3250</v>
      </c>
      <c r="B9091" s="2">
        <v>41868</v>
      </c>
      <c r="C9091" s="2">
        <v>41872</v>
      </c>
      <c r="D9091" s="1" t="s">
        <v>19</v>
      </c>
      <c r="E9091" s="1" t="s">
        <v>596</v>
      </c>
      <c r="F9091" s="1" t="s">
        <v>3251</v>
      </c>
      <c r="G9091">
        <v>17.96</v>
      </c>
      <c r="H9091">
        <v>4</v>
      </c>
      <c r="I9091">
        <v>0</v>
      </c>
      <c r="J9091">
        <v>8.2615999999999996</v>
      </c>
      <c r="K9091" t="str">
        <f>INDEX(product!B:B,MATCH('TABELA TOTAL'!$F2533,product!A:A,0))</f>
        <v>Technology</v>
      </c>
      <c r="L9091" t="str">
        <f>INDEX(product!C:C,MATCH(F9091,product!A:A,))</f>
        <v>Binders</v>
      </c>
      <c r="M9091" t="str">
        <f>INDEX(product!D:D,MATCH(F9091,product!A:A,))</f>
        <v>Avery Non-Stick Binders</v>
      </c>
    </row>
    <row r="9092" spans="1:13" x14ac:dyDescent="0.25">
      <c r="A9092" s="1" t="s">
        <v>3250</v>
      </c>
      <c r="B9092" s="2">
        <v>41868</v>
      </c>
      <c r="C9092" s="2">
        <v>41872</v>
      </c>
      <c r="D9092" s="1" t="s">
        <v>19</v>
      </c>
      <c r="E9092" s="1" t="s">
        <v>596</v>
      </c>
      <c r="F9092" s="1" t="s">
        <v>2424</v>
      </c>
      <c r="G9092">
        <v>12.67</v>
      </c>
      <c r="H9092">
        <v>7</v>
      </c>
      <c r="I9092">
        <v>0</v>
      </c>
      <c r="J9092">
        <v>4.5612000000000004</v>
      </c>
      <c r="K9092" t="str">
        <f>INDEX(product!B:B,MATCH('TABELA TOTAL'!$F2534,product!A:A,0))</f>
        <v>Office Supplies</v>
      </c>
      <c r="L9092" t="str">
        <f>INDEX(product!C:C,MATCH(F9092,product!A:A,))</f>
        <v>Fasteners</v>
      </c>
      <c r="M9092" t="str">
        <f>INDEX(product!D:D,MATCH(F9092,product!A:A,))</f>
        <v>Colored Push Pins</v>
      </c>
    </row>
    <row r="9093" spans="1:13" x14ac:dyDescent="0.25">
      <c r="A9093" s="1" t="s">
        <v>3250</v>
      </c>
      <c r="B9093" s="2">
        <v>41868</v>
      </c>
      <c r="C9093" s="2">
        <v>41872</v>
      </c>
      <c r="D9093" s="1" t="s">
        <v>19</v>
      </c>
      <c r="E9093" s="1" t="s">
        <v>596</v>
      </c>
      <c r="F9093" s="1" t="s">
        <v>224</v>
      </c>
      <c r="G9093">
        <v>339.96</v>
      </c>
      <c r="H9093">
        <v>4</v>
      </c>
      <c r="I9093">
        <v>0</v>
      </c>
      <c r="J9093">
        <v>122.3856</v>
      </c>
      <c r="K9093" t="str">
        <f>INDEX(product!B:B,MATCH('TABELA TOTAL'!$F2535,product!A:A,0))</f>
        <v>Office Supplies</v>
      </c>
      <c r="L9093" t="str">
        <f>INDEX(product!C:C,MATCH(F9093,product!A:A,))</f>
        <v>Accessories</v>
      </c>
      <c r="M9093" t="str">
        <f>INDEX(product!D:D,MATCH(F9093,product!A:A,))</f>
        <v>Logitech Gaming G510s - Keyboard</v>
      </c>
    </row>
    <row r="9094" spans="1:13" x14ac:dyDescent="0.25">
      <c r="A9094" s="1" t="s">
        <v>2448</v>
      </c>
      <c r="B9094" s="2">
        <v>41867</v>
      </c>
      <c r="C9094" s="2">
        <v>41871</v>
      </c>
      <c r="D9094" s="1" t="s">
        <v>19</v>
      </c>
      <c r="E9094" s="1" t="s">
        <v>257</v>
      </c>
      <c r="F9094" s="1" t="s">
        <v>30</v>
      </c>
      <c r="G9094">
        <v>853.09199999999998</v>
      </c>
      <c r="H9094">
        <v>6</v>
      </c>
      <c r="I9094">
        <v>0.4</v>
      </c>
      <c r="J9094">
        <v>-227.49119999999999</v>
      </c>
      <c r="K9094" t="str">
        <f>INDEX(product!B:B,MATCH('TABELA TOTAL'!$F1691,product!A:A,0))</f>
        <v>Office Supplies</v>
      </c>
      <c r="L9094" t="str">
        <f>INDEX(product!C:C,MATCH(F9094,product!A:A,))</f>
        <v>Tables</v>
      </c>
      <c r="M9094" t="str">
        <f>INDEX(product!D:D,MATCH(F9094,product!A:A,))</f>
        <v>Chromcraft Rectangular Conference Tables</v>
      </c>
    </row>
    <row r="9095" spans="1:13" x14ac:dyDescent="0.25">
      <c r="A9095" s="1" t="s">
        <v>3872</v>
      </c>
      <c r="B9095" s="2">
        <v>41866</v>
      </c>
      <c r="C9095" s="2">
        <v>41869</v>
      </c>
      <c r="D9095" s="1" t="s">
        <v>79</v>
      </c>
      <c r="E9095" s="1" t="s">
        <v>730</v>
      </c>
      <c r="F9095" s="1" t="s">
        <v>1263</v>
      </c>
      <c r="G9095">
        <v>30.96</v>
      </c>
      <c r="H9095">
        <v>8</v>
      </c>
      <c r="I9095">
        <v>0.8</v>
      </c>
      <c r="J9095">
        <v>-52.631999999999998</v>
      </c>
      <c r="K9095" t="str">
        <f>INDEX(product!B:B,MATCH('TABELA TOTAL'!$F3296,product!A:A,0))</f>
        <v>Technology</v>
      </c>
      <c r="L9095" t="str">
        <f>INDEX(product!C:C,MATCH(F9095,product!A:A,))</f>
        <v>Binders</v>
      </c>
      <c r="M9095" t="str">
        <f>INDEX(product!D:D,MATCH(F9095,product!A:A,))</f>
        <v>GBC Durable Plastic Covers</v>
      </c>
    </row>
    <row r="9096" spans="1:13" x14ac:dyDescent="0.25">
      <c r="A9096" s="1" t="s">
        <v>5968</v>
      </c>
      <c r="B9096" s="2">
        <v>41866</v>
      </c>
      <c r="C9096" s="2">
        <v>41869</v>
      </c>
      <c r="D9096" s="1" t="s">
        <v>79</v>
      </c>
      <c r="E9096" s="1" t="s">
        <v>1779</v>
      </c>
      <c r="F9096" s="1" t="s">
        <v>1102</v>
      </c>
      <c r="G9096">
        <v>62.94</v>
      </c>
      <c r="H9096">
        <v>3</v>
      </c>
      <c r="I9096">
        <v>0</v>
      </c>
      <c r="J9096">
        <v>30.211200000000002</v>
      </c>
      <c r="K9096" t="str">
        <f>INDEX(product!B:B,MATCH('TABELA TOTAL'!$F6794,product!A:A,0))</f>
        <v>Office Supplies</v>
      </c>
      <c r="L9096" t="str">
        <f>INDEX(product!C:C,MATCH(F9096,product!A:A,))</f>
        <v>Binders</v>
      </c>
      <c r="M9096" t="str">
        <f>INDEX(product!D:D,MATCH(F9096,product!A:A,))</f>
        <v>Premium Transparent Presentation Covers by GBC</v>
      </c>
    </row>
    <row r="9097" spans="1:13" x14ac:dyDescent="0.25">
      <c r="A9097" s="1" t="s">
        <v>7138</v>
      </c>
      <c r="B9097" s="2">
        <v>41866</v>
      </c>
      <c r="C9097" s="2">
        <v>41868</v>
      </c>
      <c r="D9097" s="1" t="s">
        <v>79</v>
      </c>
      <c r="E9097" s="1" t="s">
        <v>1779</v>
      </c>
      <c r="F9097" s="1" t="s">
        <v>6981</v>
      </c>
      <c r="G9097">
        <v>91.36</v>
      </c>
      <c r="H9097">
        <v>5</v>
      </c>
      <c r="I9097">
        <v>0.2</v>
      </c>
      <c r="J9097">
        <v>29.692</v>
      </c>
      <c r="K9097" t="str">
        <f>INDEX(product!B:B,MATCH('TABELA TOTAL'!$F8996,product!A:A,0))</f>
        <v>Furniture</v>
      </c>
      <c r="L9097" t="str">
        <f>INDEX(product!C:C,MATCH(F9097,product!A:A,))</f>
        <v>Paper</v>
      </c>
      <c r="M9097" t="str">
        <f>INDEX(product!D:D,MATCH(F9097,product!A:A,))</f>
        <v>Xerox 1955</v>
      </c>
    </row>
    <row r="9098" spans="1:13" x14ac:dyDescent="0.25">
      <c r="A9098" s="1" t="s">
        <v>7138</v>
      </c>
      <c r="B9098" s="2">
        <v>41866</v>
      </c>
      <c r="C9098" s="2">
        <v>41868</v>
      </c>
      <c r="D9098" s="1" t="s">
        <v>79</v>
      </c>
      <c r="E9098" s="1" t="s">
        <v>1779</v>
      </c>
      <c r="F9098" s="1" t="s">
        <v>1041</v>
      </c>
      <c r="G9098">
        <v>152.24</v>
      </c>
      <c r="H9098">
        <v>5</v>
      </c>
      <c r="I9098">
        <v>0.2</v>
      </c>
      <c r="J9098">
        <v>17.126999999999999</v>
      </c>
      <c r="K9098" t="str">
        <f>INDEX(product!B:B,MATCH('TABELA TOTAL'!$F8997,product!A:A,0))</f>
        <v>Office Supplies</v>
      </c>
      <c r="L9098" t="str">
        <f>INDEX(product!C:C,MATCH(F9098,product!A:A,))</f>
        <v>Appliances</v>
      </c>
      <c r="M9098" t="str">
        <f>INDEX(product!D:D,MATCH(F9098,product!A:A,))</f>
        <v>Fellowes Superior 10 Outlet Split Surge Protector</v>
      </c>
    </row>
    <row r="9099" spans="1:13" x14ac:dyDescent="0.25">
      <c r="A9099" s="1" t="s">
        <v>7598</v>
      </c>
      <c r="B9099" s="2">
        <v>41866</v>
      </c>
      <c r="C9099" s="2">
        <v>41870</v>
      </c>
      <c r="D9099" s="1" t="s">
        <v>19</v>
      </c>
      <c r="E9099" s="1" t="s">
        <v>923</v>
      </c>
      <c r="F9099" s="1" t="s">
        <v>1103</v>
      </c>
      <c r="G9099">
        <v>152.91</v>
      </c>
      <c r="H9099">
        <v>3</v>
      </c>
      <c r="I9099">
        <v>0</v>
      </c>
      <c r="J9099">
        <v>42.814799999999998</v>
      </c>
      <c r="K9099" t="str">
        <f>INDEX(product!B:B,MATCH('TABELA TOTAL'!$F9824,product!A:A,0))</f>
        <v>Office Supplies</v>
      </c>
      <c r="L9099" t="str">
        <f>INDEX(product!C:C,MATCH(F9099,product!A:A,))</f>
        <v>Appliances</v>
      </c>
      <c r="M9099" t="str">
        <f>INDEX(product!D:D,MATCH(F9099,product!A:A,))</f>
        <v>Tripp Lite TLP810NET Broadband Surge for Modem/Fax</v>
      </c>
    </row>
    <row r="9100" spans="1:13" x14ac:dyDescent="0.25">
      <c r="A9100" s="1" t="s">
        <v>7598</v>
      </c>
      <c r="B9100" s="2">
        <v>41866</v>
      </c>
      <c r="C9100" s="2">
        <v>41870</v>
      </c>
      <c r="D9100" s="1" t="s">
        <v>19</v>
      </c>
      <c r="E9100" s="1" t="s">
        <v>923</v>
      </c>
      <c r="F9100" s="1" t="s">
        <v>2426</v>
      </c>
      <c r="G9100">
        <v>92.94</v>
      </c>
      <c r="H9100">
        <v>3</v>
      </c>
      <c r="I9100">
        <v>0</v>
      </c>
      <c r="J9100">
        <v>41.823</v>
      </c>
      <c r="K9100" t="str">
        <f>INDEX(product!B:B,MATCH('TABELA TOTAL'!$F9825,product!A:A,0))</f>
        <v>Office Supplies</v>
      </c>
      <c r="L9100" t="str">
        <f>INDEX(product!C:C,MATCH(F9100,product!A:A,))</f>
        <v>Paper</v>
      </c>
      <c r="M9100" t="str">
        <f>INDEX(product!D:D,MATCH(F9100,product!A:A,))</f>
        <v>Xerox 1925</v>
      </c>
    </row>
    <row r="9101" spans="1:13" x14ac:dyDescent="0.25">
      <c r="A9101" s="1" t="s">
        <v>7598</v>
      </c>
      <c r="B9101" s="2">
        <v>41866</v>
      </c>
      <c r="C9101" s="2">
        <v>41870</v>
      </c>
      <c r="D9101" s="1" t="s">
        <v>19</v>
      </c>
      <c r="E9101" s="1" t="s">
        <v>923</v>
      </c>
      <c r="F9101" s="1" t="s">
        <v>163</v>
      </c>
      <c r="G9101">
        <v>17.856000000000002</v>
      </c>
      <c r="H9101">
        <v>4</v>
      </c>
      <c r="I9101">
        <v>0.2</v>
      </c>
      <c r="J9101">
        <v>6.2496</v>
      </c>
      <c r="K9101" t="str">
        <f>INDEX(product!B:B,MATCH('TABELA TOTAL'!$F9826,product!A:A,0))</f>
        <v>Technology</v>
      </c>
      <c r="L9101" t="str">
        <f>INDEX(product!C:C,MATCH(F9101,product!A:A,))</f>
        <v>Binders</v>
      </c>
      <c r="M9101" t="str">
        <f>INDEX(product!D:D,MATCH(F9101,product!A:A,))</f>
        <v>Avery Heavy-Duty EZD  Binder With Locking Rings</v>
      </c>
    </row>
    <row r="9102" spans="1:13" x14ac:dyDescent="0.25">
      <c r="A9102" s="1" t="s">
        <v>7598</v>
      </c>
      <c r="B9102" s="2">
        <v>41866</v>
      </c>
      <c r="C9102" s="2">
        <v>41870</v>
      </c>
      <c r="D9102" s="1" t="s">
        <v>19</v>
      </c>
      <c r="E9102" s="1" t="s">
        <v>923</v>
      </c>
      <c r="F9102" s="1" t="s">
        <v>1263</v>
      </c>
      <c r="G9102">
        <v>46.44</v>
      </c>
      <c r="H9102">
        <v>3</v>
      </c>
      <c r="I9102">
        <v>0.2</v>
      </c>
      <c r="J9102">
        <v>15.093</v>
      </c>
      <c r="K9102" t="str">
        <f>INDEX(product!B:B,MATCH('TABELA TOTAL'!$F9827,product!A:A,0))</f>
        <v>Technology</v>
      </c>
      <c r="L9102" t="str">
        <f>INDEX(product!C:C,MATCH(F9102,product!A:A,))</f>
        <v>Binders</v>
      </c>
      <c r="M9102" t="str">
        <f>INDEX(product!D:D,MATCH(F9102,product!A:A,))</f>
        <v>GBC Durable Plastic Covers</v>
      </c>
    </row>
    <row r="9103" spans="1:13" x14ac:dyDescent="0.25">
      <c r="A9103" s="1" t="s">
        <v>7598</v>
      </c>
      <c r="B9103" s="2">
        <v>41866</v>
      </c>
      <c r="C9103" s="2">
        <v>41870</v>
      </c>
      <c r="D9103" s="1" t="s">
        <v>19</v>
      </c>
      <c r="E9103" s="1" t="s">
        <v>923</v>
      </c>
      <c r="F9103" s="1" t="s">
        <v>2805</v>
      </c>
      <c r="G9103">
        <v>195.136</v>
      </c>
      <c r="H9103">
        <v>4</v>
      </c>
      <c r="I9103">
        <v>0.2</v>
      </c>
      <c r="J9103">
        <v>-12.196</v>
      </c>
      <c r="K9103" t="str">
        <f>INDEX(product!B:B,MATCH('TABELA TOTAL'!$F9828,product!A:A,0))</f>
        <v>Office Supplies</v>
      </c>
      <c r="L9103" t="str">
        <f>INDEX(product!C:C,MATCH(F9103,product!A:A,))</f>
        <v>Chairs</v>
      </c>
      <c r="M9103" t="str">
        <f>INDEX(product!D:D,MATCH(F9103,product!A:A,))</f>
        <v>Novimex Fabric Task Chair</v>
      </c>
    </row>
    <row r="9104" spans="1:13" x14ac:dyDescent="0.25">
      <c r="A9104" s="1" t="s">
        <v>5952</v>
      </c>
      <c r="B9104" s="2">
        <v>41863</v>
      </c>
      <c r="C9104" s="2">
        <v>41867</v>
      </c>
      <c r="D9104" s="1" t="s">
        <v>19</v>
      </c>
      <c r="E9104" s="1" t="s">
        <v>4330</v>
      </c>
      <c r="F9104" s="1" t="s">
        <v>1944</v>
      </c>
      <c r="G9104">
        <v>196.21</v>
      </c>
      <c r="H9104">
        <v>7</v>
      </c>
      <c r="I9104">
        <v>0</v>
      </c>
      <c r="J9104">
        <v>98.105000000000004</v>
      </c>
      <c r="K9104" t="str">
        <f>INDEX(product!B:B,MATCH('TABELA TOTAL'!$F6770,product!A:A,0))</f>
        <v>Furniture</v>
      </c>
      <c r="L9104" t="str">
        <f>INDEX(product!C:C,MATCH(F9104,product!A:A,))</f>
        <v>Binders</v>
      </c>
      <c r="M9104" t="str">
        <f>INDEX(product!D:D,MATCH(F9104,product!A:A,))</f>
        <v>Performers Binder/Pad Holder, Black</v>
      </c>
    </row>
    <row r="9105" spans="1:13" x14ac:dyDescent="0.25">
      <c r="A9105" s="1" t="s">
        <v>6717</v>
      </c>
      <c r="B9105" s="2">
        <v>41863</v>
      </c>
      <c r="C9105" s="2">
        <v>41867</v>
      </c>
      <c r="D9105" s="1" t="s">
        <v>19</v>
      </c>
      <c r="E9105" s="1" t="s">
        <v>2856</v>
      </c>
      <c r="F9105" s="1" t="s">
        <v>3430</v>
      </c>
      <c r="G9105">
        <v>806.33600000000001</v>
      </c>
      <c r="H9105">
        <v>8</v>
      </c>
      <c r="I9105">
        <v>0.2</v>
      </c>
      <c r="J9105">
        <v>50.396000000000001</v>
      </c>
      <c r="K9105" t="str">
        <f>INDEX(product!B:B,MATCH('TABELA TOTAL'!$F8245,product!A:A,0))</f>
        <v>Office Supplies</v>
      </c>
      <c r="L9105" t="str">
        <f>INDEX(product!C:C,MATCH(F9105,product!A:A,))</f>
        <v>Phones</v>
      </c>
      <c r="M9105" t="str">
        <f>INDEX(product!D:D,MATCH(F9105,product!A:A,))</f>
        <v>BlackBerry Q10</v>
      </c>
    </row>
    <row r="9106" spans="1:13" x14ac:dyDescent="0.25">
      <c r="A9106" s="1" t="s">
        <v>6717</v>
      </c>
      <c r="B9106" s="2">
        <v>41863</v>
      </c>
      <c r="C9106" s="2">
        <v>41867</v>
      </c>
      <c r="D9106" s="1" t="s">
        <v>19</v>
      </c>
      <c r="E9106" s="1" t="s">
        <v>2856</v>
      </c>
      <c r="F9106" s="1" t="s">
        <v>2585</v>
      </c>
      <c r="G9106">
        <v>85.44</v>
      </c>
      <c r="H9106">
        <v>3</v>
      </c>
      <c r="I9106">
        <v>0</v>
      </c>
      <c r="J9106">
        <v>31.6128</v>
      </c>
      <c r="K9106" t="str">
        <f>INDEX(product!B:B,MATCH('TABELA TOTAL'!$F8246,product!A:A,0))</f>
        <v>Technology</v>
      </c>
      <c r="L9106" t="str">
        <f>INDEX(product!C:C,MATCH(F9106,product!A:A,))</f>
        <v>Furnishings</v>
      </c>
      <c r="M9106" t="str">
        <f>INDEX(product!D:D,MATCH(F9106,product!A:A,))</f>
        <v>Seth Thomas 14" Day/Date Wall Clock</v>
      </c>
    </row>
    <row r="9107" spans="1:13" x14ac:dyDescent="0.25">
      <c r="A9107" s="1" t="s">
        <v>6739</v>
      </c>
      <c r="B9107" s="2">
        <v>41863</v>
      </c>
      <c r="C9107" s="2">
        <v>41867</v>
      </c>
      <c r="D9107" s="1" t="s">
        <v>19</v>
      </c>
      <c r="E9107" s="1" t="s">
        <v>4232</v>
      </c>
      <c r="F9107" s="1" t="s">
        <v>5956</v>
      </c>
      <c r="G9107">
        <v>31.103999999999999</v>
      </c>
      <c r="H9107">
        <v>6</v>
      </c>
      <c r="I9107">
        <v>0.2</v>
      </c>
      <c r="J9107">
        <v>10.8864</v>
      </c>
      <c r="K9107" t="str">
        <f>INDEX(product!B:B,MATCH('TABELA TOTAL'!$F8288,product!A:A,0))</f>
        <v>Office Supplies</v>
      </c>
      <c r="L9107" t="str">
        <f>INDEX(product!C:C,MATCH(F9107,product!A:A,))</f>
        <v>Paper</v>
      </c>
      <c r="M9107" t="str">
        <f>INDEX(product!D:D,MATCH(F9107,product!A:A,))</f>
        <v>Xerox 229</v>
      </c>
    </row>
    <row r="9108" spans="1:13" x14ac:dyDescent="0.25">
      <c r="A9108" s="1" t="s">
        <v>6739</v>
      </c>
      <c r="B9108" s="2">
        <v>41863</v>
      </c>
      <c r="C9108" s="2">
        <v>41867</v>
      </c>
      <c r="D9108" s="1" t="s">
        <v>19</v>
      </c>
      <c r="E9108" s="1" t="s">
        <v>4232</v>
      </c>
      <c r="F9108" s="1" t="s">
        <v>743</v>
      </c>
      <c r="G9108">
        <v>47.96</v>
      </c>
      <c r="H9108">
        <v>5</v>
      </c>
      <c r="I9108">
        <v>0.2</v>
      </c>
      <c r="J9108">
        <v>4.1965000000000003</v>
      </c>
      <c r="K9108" t="str">
        <f>INDEX(product!B:B,MATCH('TABELA TOTAL'!$F8289,product!A:A,0))</f>
        <v>Office Supplies</v>
      </c>
      <c r="L9108" t="str">
        <f>INDEX(product!C:C,MATCH(F9108,product!A:A,))</f>
        <v>Art</v>
      </c>
      <c r="M9108" t="str">
        <f>INDEX(product!D:D,MATCH(F9108,product!A:A,))</f>
        <v>Bulldog Vacuum Base Pencil Sharpener</v>
      </c>
    </row>
    <row r="9109" spans="1:13" x14ac:dyDescent="0.25">
      <c r="A9109" s="1" t="s">
        <v>6739</v>
      </c>
      <c r="B9109" s="2">
        <v>41863</v>
      </c>
      <c r="C9109" s="2">
        <v>41867</v>
      </c>
      <c r="D9109" s="1" t="s">
        <v>19</v>
      </c>
      <c r="E9109" s="1" t="s">
        <v>4232</v>
      </c>
      <c r="F9109" s="1" t="s">
        <v>1515</v>
      </c>
      <c r="G9109">
        <v>158.928</v>
      </c>
      <c r="H9109">
        <v>7</v>
      </c>
      <c r="I9109">
        <v>0.2</v>
      </c>
      <c r="J9109">
        <v>41.718600000000002</v>
      </c>
      <c r="K9109" t="str">
        <f>INDEX(product!B:B,MATCH('TABELA TOTAL'!$F8290,product!A:A,0))</f>
        <v>Office Supplies</v>
      </c>
      <c r="L9109" t="str">
        <f>INDEX(product!C:C,MATCH(F9109,product!A:A,))</f>
        <v>Accessories</v>
      </c>
      <c r="M9109" t="str">
        <f>INDEX(product!D:D,MATCH(F9109,product!A:A,))</f>
        <v>Maxell 4.7GB DVD-R</v>
      </c>
    </row>
    <row r="9110" spans="1:13" x14ac:dyDescent="0.25">
      <c r="A9110" s="1" t="s">
        <v>6739</v>
      </c>
      <c r="B9110" s="2">
        <v>41863</v>
      </c>
      <c r="C9110" s="2">
        <v>41867</v>
      </c>
      <c r="D9110" s="1" t="s">
        <v>19</v>
      </c>
      <c r="E9110" s="1" t="s">
        <v>4232</v>
      </c>
      <c r="F9110" s="1" t="s">
        <v>3120</v>
      </c>
      <c r="G9110">
        <v>211.24799999999999</v>
      </c>
      <c r="H9110">
        <v>6</v>
      </c>
      <c r="I9110">
        <v>0.2</v>
      </c>
      <c r="J9110">
        <v>15.8436</v>
      </c>
      <c r="K9110" t="str">
        <f>INDEX(product!B:B,MATCH('TABELA TOTAL'!$F8291,product!A:A,0))</f>
        <v>Office Supplies</v>
      </c>
      <c r="L9110" t="str">
        <f>INDEX(product!C:C,MATCH(F9110,product!A:A,))</f>
        <v>Appliances</v>
      </c>
      <c r="M9110" t="str">
        <f>INDEX(product!D:D,MATCH(F9110,product!A:A,))</f>
        <v>Acco Smartsocket Color-Coded Six-Outlet AC Adapter Model Surge Protectors</v>
      </c>
    </row>
    <row r="9111" spans="1:13" x14ac:dyDescent="0.25">
      <c r="A9111" s="1" t="s">
        <v>6739</v>
      </c>
      <c r="B9111" s="2">
        <v>41863</v>
      </c>
      <c r="C9111" s="2">
        <v>41867</v>
      </c>
      <c r="D9111" s="1" t="s">
        <v>19</v>
      </c>
      <c r="E9111" s="1" t="s">
        <v>4232</v>
      </c>
      <c r="F9111" s="1" t="s">
        <v>4113</v>
      </c>
      <c r="G9111">
        <v>5.5519999999999996</v>
      </c>
      <c r="H9111">
        <v>2</v>
      </c>
      <c r="I9111">
        <v>0.2</v>
      </c>
      <c r="J9111">
        <v>-1.0409999999999999</v>
      </c>
      <c r="K9111" t="str">
        <f>INDEX(product!B:B,MATCH('TABELA TOTAL'!$F8292,product!A:A,0))</f>
        <v>Furniture</v>
      </c>
      <c r="L9111" t="str">
        <f>INDEX(product!C:C,MATCH(F9111,product!A:A,))</f>
        <v>Supplies</v>
      </c>
      <c r="M9111" t="str">
        <f>INDEX(product!D:D,MATCH(F9111,product!A:A,))</f>
        <v>Acco Side-Punched Conventional Columnar Pads</v>
      </c>
    </row>
    <row r="9112" spans="1:13" x14ac:dyDescent="0.25">
      <c r="A9112" s="1" t="s">
        <v>6739</v>
      </c>
      <c r="B9112" s="2">
        <v>41863</v>
      </c>
      <c r="C9112" s="2">
        <v>41867</v>
      </c>
      <c r="D9112" s="1" t="s">
        <v>19</v>
      </c>
      <c r="E9112" s="1" t="s">
        <v>4232</v>
      </c>
      <c r="F9112" s="1" t="s">
        <v>2573</v>
      </c>
      <c r="G9112">
        <v>2.952</v>
      </c>
      <c r="H9112">
        <v>1</v>
      </c>
      <c r="I9112">
        <v>0.2</v>
      </c>
      <c r="J9112">
        <v>0.99629999999999996</v>
      </c>
      <c r="K9112" t="str">
        <f>INDEX(product!B:B,MATCH('TABELA TOTAL'!$F8293,product!A:A,0))</f>
        <v>Office Supplies</v>
      </c>
      <c r="L9112" t="str">
        <f>INDEX(product!C:C,MATCH(F9112,product!A:A,))</f>
        <v>Labels</v>
      </c>
      <c r="M9112" t="str">
        <f>INDEX(product!D:D,MATCH(F9112,product!A:A,))</f>
        <v>Avery 501</v>
      </c>
    </row>
    <row r="9113" spans="1:13" x14ac:dyDescent="0.25">
      <c r="A9113" s="1" t="s">
        <v>7623</v>
      </c>
      <c r="B9113" s="2">
        <v>41863</v>
      </c>
      <c r="C9113" s="2">
        <v>41864</v>
      </c>
      <c r="D9113" s="1" t="s">
        <v>79</v>
      </c>
      <c r="E9113" s="1" t="s">
        <v>1458</v>
      </c>
      <c r="F9113" s="1" t="s">
        <v>1246</v>
      </c>
      <c r="G9113">
        <v>14.04</v>
      </c>
      <c r="H9113">
        <v>3</v>
      </c>
      <c r="I9113">
        <v>0</v>
      </c>
      <c r="J9113">
        <v>6.7392000000000003</v>
      </c>
      <c r="K9113" t="str">
        <f>INDEX(product!B:B,MATCH('TABELA TOTAL'!$F9883,product!A:A,0))</f>
        <v>Office Supplies</v>
      </c>
      <c r="L9113" t="str">
        <f>INDEX(product!C:C,MATCH(F9113,product!A:A,))</f>
        <v>Binders</v>
      </c>
      <c r="M9113" t="str">
        <f>INDEX(product!D:D,MATCH(F9113,product!A:A,))</f>
        <v>Acco Translucent Poly Ring Binders</v>
      </c>
    </row>
    <row r="9114" spans="1:13" x14ac:dyDescent="0.25">
      <c r="A9114" s="1" t="s">
        <v>7623</v>
      </c>
      <c r="B9114" s="2">
        <v>41863</v>
      </c>
      <c r="C9114" s="2">
        <v>41864</v>
      </c>
      <c r="D9114" s="1" t="s">
        <v>79</v>
      </c>
      <c r="E9114" s="1" t="s">
        <v>1458</v>
      </c>
      <c r="F9114" s="1" t="s">
        <v>1953</v>
      </c>
      <c r="G9114">
        <v>272.61</v>
      </c>
      <c r="H9114">
        <v>13</v>
      </c>
      <c r="I9114">
        <v>0</v>
      </c>
      <c r="J9114">
        <v>98.139600000000002</v>
      </c>
      <c r="K9114" t="str">
        <f>INDEX(product!B:B,MATCH('TABELA TOTAL'!$F9884,product!A:A,0))</f>
        <v>Office Supplies</v>
      </c>
      <c r="L9114" t="str">
        <f>INDEX(product!C:C,MATCH(F9114,product!A:A,))</f>
        <v>Accessories</v>
      </c>
      <c r="M9114" t="str">
        <f>INDEX(product!D:D,MATCH(F9114,product!A:A,))</f>
        <v>Maxell 74 Minute CD-R Spindle, 50/Pack</v>
      </c>
    </row>
    <row r="9115" spans="1:13" x14ac:dyDescent="0.25">
      <c r="A9115" s="1" t="s">
        <v>1898</v>
      </c>
      <c r="B9115" s="2">
        <v>41862</v>
      </c>
      <c r="C9115" s="2">
        <v>41866</v>
      </c>
      <c r="D9115" s="1" t="s">
        <v>19</v>
      </c>
      <c r="E9115" s="1" t="s">
        <v>1899</v>
      </c>
      <c r="F9115" s="1" t="s">
        <v>1900</v>
      </c>
      <c r="G9115">
        <v>12.35</v>
      </c>
      <c r="H9115">
        <v>1</v>
      </c>
      <c r="I9115">
        <v>0</v>
      </c>
      <c r="J9115">
        <v>5.4340000000000002</v>
      </c>
      <c r="K9115" t="str">
        <f>INDEX(product!B:B,MATCH('TABELA TOTAL'!$F1240,product!A:A,0))</f>
        <v>Office Supplies</v>
      </c>
      <c r="L9115" t="str">
        <f>INDEX(product!C:C,MATCH(F9115,product!A:A,))</f>
        <v>Furnishings</v>
      </c>
      <c r="M9115" t="str">
        <f>INDEX(product!D:D,MATCH(F9115,product!A:A,))</f>
        <v>Eldon Image Series Desk Accessories, Ebony</v>
      </c>
    </row>
    <row r="9116" spans="1:13" x14ac:dyDescent="0.25">
      <c r="A9116" s="1" t="s">
        <v>1898</v>
      </c>
      <c r="B9116" s="2">
        <v>41862</v>
      </c>
      <c r="C9116" s="2">
        <v>41866</v>
      </c>
      <c r="D9116" s="1" t="s">
        <v>19</v>
      </c>
      <c r="E9116" s="1" t="s">
        <v>1899</v>
      </c>
      <c r="F9116" s="1" t="s">
        <v>1901</v>
      </c>
      <c r="G9116">
        <v>40.97</v>
      </c>
      <c r="H9116">
        <v>1</v>
      </c>
      <c r="I9116">
        <v>0</v>
      </c>
      <c r="J9116">
        <v>10.652200000000001</v>
      </c>
      <c r="K9116" t="str">
        <f>INDEX(product!B:B,MATCH('TABELA TOTAL'!$F1241,product!A:A,0))</f>
        <v>Furniture</v>
      </c>
      <c r="L9116" t="str">
        <f>INDEX(product!C:C,MATCH(F9116,product!A:A,))</f>
        <v>Art</v>
      </c>
      <c r="M9116" t="str">
        <f>INDEX(product!D:D,MATCH(F9116,product!A:A,))</f>
        <v>Sanford 52201 APSCO Electric Pencil Sharpener</v>
      </c>
    </row>
    <row r="9117" spans="1:13" x14ac:dyDescent="0.25">
      <c r="A9117" s="1" t="s">
        <v>1898</v>
      </c>
      <c r="B9117" s="2">
        <v>41862</v>
      </c>
      <c r="C9117" s="2">
        <v>41866</v>
      </c>
      <c r="D9117" s="1" t="s">
        <v>19</v>
      </c>
      <c r="E9117" s="1" t="s">
        <v>1899</v>
      </c>
      <c r="F9117" s="1" t="s">
        <v>547</v>
      </c>
      <c r="G9117">
        <v>22.96</v>
      </c>
      <c r="H9117">
        <v>2</v>
      </c>
      <c r="I9117">
        <v>0</v>
      </c>
      <c r="J9117">
        <v>10.7912</v>
      </c>
      <c r="K9117" t="str">
        <f>INDEX(product!B:B,MATCH('TABELA TOTAL'!$F1242,product!A:A,0))</f>
        <v>Office Supplies</v>
      </c>
      <c r="L9117" t="str">
        <f>INDEX(product!C:C,MATCH(F9117,product!A:A,))</f>
        <v>Fasteners</v>
      </c>
      <c r="M9117" t="str">
        <f>INDEX(product!D:D,MATCH(F9117,product!A:A,))</f>
        <v>Vinyl Coated Wire Paper Clips in Organizer Box, 800/Box</v>
      </c>
    </row>
    <row r="9118" spans="1:13" x14ac:dyDescent="0.25">
      <c r="A9118" s="1" t="s">
        <v>3820</v>
      </c>
      <c r="B9118" s="2">
        <v>41862</v>
      </c>
      <c r="C9118" s="2">
        <v>41867</v>
      </c>
      <c r="D9118" s="1" t="s">
        <v>19</v>
      </c>
      <c r="E9118" s="1" t="s">
        <v>452</v>
      </c>
      <c r="F9118" s="1" t="s">
        <v>913</v>
      </c>
      <c r="G9118">
        <v>375.34</v>
      </c>
      <c r="H9118">
        <v>1</v>
      </c>
      <c r="I9118">
        <v>0</v>
      </c>
      <c r="J9118">
        <v>18.766999999999999</v>
      </c>
      <c r="K9118" t="str">
        <f>INDEX(product!B:B,MATCH('TABELA TOTAL'!$F3231,product!A:A,0))</f>
        <v>Technology</v>
      </c>
      <c r="L9118" t="str">
        <f>INDEX(product!C:C,MATCH(F9118,product!A:A,))</f>
        <v>Storage</v>
      </c>
      <c r="M9118" t="str">
        <f>INDEX(product!D:D,MATCH(F9118,product!A:A,))</f>
        <v>Tennsco Single-Tier Lockers</v>
      </c>
    </row>
    <row r="9119" spans="1:13" x14ac:dyDescent="0.25">
      <c r="A9119" s="1" t="s">
        <v>577</v>
      </c>
      <c r="B9119" s="2">
        <v>41860</v>
      </c>
      <c r="C9119" s="2">
        <v>41867</v>
      </c>
      <c r="D9119" s="1" t="s">
        <v>19</v>
      </c>
      <c r="E9119" s="1" t="s">
        <v>578</v>
      </c>
      <c r="F9119" s="1" t="s">
        <v>579</v>
      </c>
      <c r="G9119">
        <v>178.38399999999999</v>
      </c>
      <c r="H9119">
        <v>2</v>
      </c>
      <c r="I9119">
        <v>0.2</v>
      </c>
      <c r="J9119">
        <v>22.297999999999998</v>
      </c>
      <c r="K9119" t="str">
        <f>INDEX(product!B:B,MATCH('TABELA TOTAL'!$F316,product!A:A,0))</f>
        <v>Office Supplies</v>
      </c>
      <c r="L9119" t="str">
        <f>INDEX(product!C:C,MATCH(F9119,product!A:A,))</f>
        <v>Phones</v>
      </c>
      <c r="M9119" t="str">
        <f>INDEX(product!D:D,MATCH(F9119,product!A:A,))</f>
        <v>AT&amp;T 1070 Corded Phone</v>
      </c>
    </row>
    <row r="9120" spans="1:13" x14ac:dyDescent="0.25">
      <c r="A9120" s="1" t="s">
        <v>577</v>
      </c>
      <c r="B9120" s="2">
        <v>41860</v>
      </c>
      <c r="C9120" s="2">
        <v>41867</v>
      </c>
      <c r="D9120" s="1" t="s">
        <v>19</v>
      </c>
      <c r="E9120" s="1" t="s">
        <v>578</v>
      </c>
      <c r="F9120" s="1" t="s">
        <v>580</v>
      </c>
      <c r="G9120">
        <v>15.552</v>
      </c>
      <c r="H9120">
        <v>3</v>
      </c>
      <c r="I9120">
        <v>0.2</v>
      </c>
      <c r="J9120">
        <v>5.4432</v>
      </c>
      <c r="K9120" t="str">
        <f>INDEX(product!B:B,MATCH('TABELA TOTAL'!$F317,product!A:A,0))</f>
        <v>Office Supplies</v>
      </c>
      <c r="L9120" t="str">
        <f>INDEX(product!C:C,MATCH(F9120,product!A:A,))</f>
        <v>Paper</v>
      </c>
      <c r="M9120" t="str">
        <f>INDEX(product!D:D,MATCH(F9120,product!A:A,))</f>
        <v>Xerox 21</v>
      </c>
    </row>
    <row r="9121" spans="1:13" x14ac:dyDescent="0.25">
      <c r="A9121" s="1" t="s">
        <v>2496</v>
      </c>
      <c r="B9121" s="2">
        <v>41860</v>
      </c>
      <c r="C9121" s="2">
        <v>41867</v>
      </c>
      <c r="D9121" s="1" t="s">
        <v>19</v>
      </c>
      <c r="E9121" s="1" t="s">
        <v>2497</v>
      </c>
      <c r="F9121" s="1" t="s">
        <v>2045</v>
      </c>
      <c r="G9121">
        <v>20.88</v>
      </c>
      <c r="H9121">
        <v>8</v>
      </c>
      <c r="I9121">
        <v>0</v>
      </c>
      <c r="J9121">
        <v>9.6047999999999991</v>
      </c>
      <c r="K9121" t="str">
        <f>INDEX(product!B:B,MATCH('TABELA TOTAL'!$F1742,product!A:A,0))</f>
        <v>Furniture</v>
      </c>
      <c r="L9121" t="str">
        <f>INDEX(product!C:C,MATCH(F9121,product!A:A,))</f>
        <v>Labels</v>
      </c>
      <c r="M9121" t="str">
        <f>INDEX(product!D:D,MATCH(F9121,product!A:A,))</f>
        <v>Avery 494</v>
      </c>
    </row>
    <row r="9122" spans="1:13" x14ac:dyDescent="0.25">
      <c r="A9122" s="1" t="s">
        <v>3934</v>
      </c>
      <c r="B9122" s="2">
        <v>41860</v>
      </c>
      <c r="C9122" s="2">
        <v>41864</v>
      </c>
      <c r="D9122" s="1" t="s">
        <v>19</v>
      </c>
      <c r="E9122" s="1" t="s">
        <v>1702</v>
      </c>
      <c r="F9122" s="1" t="s">
        <v>1322</v>
      </c>
      <c r="G9122">
        <v>1091.1679999999999</v>
      </c>
      <c r="H9122">
        <v>4</v>
      </c>
      <c r="I9122">
        <v>0.2</v>
      </c>
      <c r="J9122">
        <v>68.197999999999993</v>
      </c>
      <c r="K9122" t="str">
        <f>INDEX(product!B:B,MATCH('TABELA TOTAL'!$F3393,product!A:A,0))</f>
        <v>Office Supplies</v>
      </c>
      <c r="L9122" t="str">
        <f>INDEX(product!C:C,MATCH(F9122,product!A:A,))</f>
        <v>Phones</v>
      </c>
      <c r="M9122" t="str">
        <f>INDEX(product!D:D,MATCH(F9122,product!A:A,))</f>
        <v>Cisco Unified IP Phone 7945G VoIP phone</v>
      </c>
    </row>
    <row r="9123" spans="1:13" x14ac:dyDescent="0.25">
      <c r="A9123" s="1" t="s">
        <v>3934</v>
      </c>
      <c r="B9123" s="2">
        <v>41860</v>
      </c>
      <c r="C9123" s="2">
        <v>41864</v>
      </c>
      <c r="D9123" s="1" t="s">
        <v>19</v>
      </c>
      <c r="E9123" s="1" t="s">
        <v>1702</v>
      </c>
      <c r="F9123" s="1" t="s">
        <v>2392</v>
      </c>
      <c r="G9123">
        <v>219.16800000000001</v>
      </c>
      <c r="H9123">
        <v>2</v>
      </c>
      <c r="I9123">
        <v>0.2</v>
      </c>
      <c r="J9123">
        <v>-43.833599999999997</v>
      </c>
      <c r="K9123" t="str">
        <f>INDEX(product!B:B,MATCH('TABELA TOTAL'!$F3394,product!A:A,0))</f>
        <v>Office Supplies</v>
      </c>
      <c r="L9123" t="str">
        <f>INDEX(product!C:C,MATCH(F9123,product!A:A,))</f>
        <v>Phones</v>
      </c>
      <c r="M9123" t="str">
        <f>INDEX(product!D:D,MATCH(F9123,product!A:A,))</f>
        <v>Jawbone MINI JAMBOX Wireless Bluetooth Speaker</v>
      </c>
    </row>
    <row r="9124" spans="1:13" x14ac:dyDescent="0.25">
      <c r="A9124" s="1" t="s">
        <v>4087</v>
      </c>
      <c r="B9124" s="2">
        <v>41860</v>
      </c>
      <c r="C9124" s="2">
        <v>41864</v>
      </c>
      <c r="D9124" s="1" t="s">
        <v>19</v>
      </c>
      <c r="E9124" s="1" t="s">
        <v>407</v>
      </c>
      <c r="F9124" s="1" t="s">
        <v>3765</v>
      </c>
      <c r="G9124">
        <v>2060.7440000000001</v>
      </c>
      <c r="H9124">
        <v>7</v>
      </c>
      <c r="I9124">
        <v>0.2</v>
      </c>
      <c r="J9124">
        <v>643.98249999999996</v>
      </c>
      <c r="K9124" t="str">
        <f>INDEX(product!B:B,MATCH('TABELA TOTAL'!$F3630,product!A:A,0))</f>
        <v>Office Supplies</v>
      </c>
      <c r="L9124" t="str">
        <f>INDEX(product!C:C,MATCH(F9124,product!A:A,))</f>
        <v>Binders</v>
      </c>
      <c r="M9124" t="str">
        <f>INDEX(product!D:D,MATCH(F9124,product!A:A,))</f>
        <v>Ibico Ibimaster 300 Manual Binding System</v>
      </c>
    </row>
    <row r="9125" spans="1:13" x14ac:dyDescent="0.25">
      <c r="A9125" s="1" t="s">
        <v>6118</v>
      </c>
      <c r="B9125" s="2">
        <v>41860</v>
      </c>
      <c r="C9125" s="2">
        <v>41865</v>
      </c>
      <c r="D9125" s="1" t="s">
        <v>19</v>
      </c>
      <c r="E9125" s="1" t="s">
        <v>1963</v>
      </c>
      <c r="F9125" s="1" t="s">
        <v>912</v>
      </c>
      <c r="G9125">
        <v>5.98</v>
      </c>
      <c r="H9125">
        <v>1</v>
      </c>
      <c r="I9125">
        <v>0</v>
      </c>
      <c r="J9125">
        <v>2.6909999999999998</v>
      </c>
      <c r="K9125" t="str">
        <f>INDEX(product!B:B,MATCH('TABELA TOTAL'!$F7071,product!A:A,0))</f>
        <v>Office Supplies</v>
      </c>
      <c r="L9125" t="str">
        <f>INDEX(product!C:C,MATCH(F9125,product!A:A,))</f>
        <v>Paper</v>
      </c>
      <c r="M9125" t="str">
        <f>INDEX(product!D:D,MATCH(F9125,product!A:A,))</f>
        <v>Great White Multi-Use Recycled Paper (20Lb. and 84 Bright)</v>
      </c>
    </row>
    <row r="9126" spans="1:13" x14ac:dyDescent="0.25">
      <c r="A9126" s="1" t="s">
        <v>6310</v>
      </c>
      <c r="B9126" s="2">
        <v>41860</v>
      </c>
      <c r="C9126" s="2">
        <v>41864</v>
      </c>
      <c r="D9126" s="1" t="s">
        <v>19</v>
      </c>
      <c r="E9126" s="1" t="s">
        <v>4560</v>
      </c>
      <c r="F9126" s="1" t="s">
        <v>1707</v>
      </c>
      <c r="G9126">
        <v>4.4640000000000004</v>
      </c>
      <c r="H9126">
        <v>3</v>
      </c>
      <c r="I9126">
        <v>0.2</v>
      </c>
      <c r="J9126">
        <v>-0.9486</v>
      </c>
      <c r="K9126" t="str">
        <f>INDEX(product!B:B,MATCH('TABELA TOTAL'!$F7434,product!A:A,0))</f>
        <v>Technology</v>
      </c>
      <c r="L9126" t="str">
        <f>INDEX(product!C:C,MATCH(F9126,product!A:A,))</f>
        <v>Fasteners</v>
      </c>
      <c r="M9126" t="str">
        <f>INDEX(product!D:D,MATCH(F9126,product!A:A,))</f>
        <v>Super Bands, 12/Pack</v>
      </c>
    </row>
    <row r="9127" spans="1:13" x14ac:dyDescent="0.25">
      <c r="A9127" s="1" t="s">
        <v>6310</v>
      </c>
      <c r="B9127" s="2">
        <v>41860</v>
      </c>
      <c r="C9127" s="2">
        <v>41864</v>
      </c>
      <c r="D9127" s="1" t="s">
        <v>19</v>
      </c>
      <c r="E9127" s="1" t="s">
        <v>4560</v>
      </c>
      <c r="F9127" s="1" t="s">
        <v>1699</v>
      </c>
      <c r="G9127">
        <v>9.3450000000000006</v>
      </c>
      <c r="H9127">
        <v>5</v>
      </c>
      <c r="I9127">
        <v>0.7</v>
      </c>
      <c r="J9127">
        <v>-6.5415000000000001</v>
      </c>
      <c r="K9127" t="str">
        <f>INDEX(product!B:B,MATCH('TABELA TOTAL'!$F7435,product!A:A,0))</f>
        <v>Office Supplies</v>
      </c>
      <c r="L9127" t="str">
        <f>INDEX(product!C:C,MATCH(F9127,product!A:A,))</f>
        <v>Binders</v>
      </c>
      <c r="M9127" t="str">
        <f>INDEX(product!D:D,MATCH(F9127,product!A:A,))</f>
        <v>Avery Hole Reinforcements</v>
      </c>
    </row>
    <row r="9128" spans="1:13" x14ac:dyDescent="0.25">
      <c r="A9128" s="1" t="s">
        <v>1039</v>
      </c>
      <c r="B9128" s="2">
        <v>41859</v>
      </c>
      <c r="C9128" s="2">
        <v>41866</v>
      </c>
      <c r="D9128" s="1" t="s">
        <v>19</v>
      </c>
      <c r="E9128" s="1" t="s">
        <v>1040</v>
      </c>
      <c r="F9128" s="1" t="s">
        <v>1041</v>
      </c>
      <c r="G9128">
        <v>76.12</v>
      </c>
      <c r="H9128">
        <v>2</v>
      </c>
      <c r="I9128">
        <v>0</v>
      </c>
      <c r="J9128">
        <v>22.0748</v>
      </c>
      <c r="K9128" t="str">
        <f>INDEX(product!B:B,MATCH('TABELA TOTAL'!$F596,product!A:A,0))</f>
        <v>Office Supplies</v>
      </c>
      <c r="L9128" t="str">
        <f>INDEX(product!C:C,MATCH(F9128,product!A:A,))</f>
        <v>Appliances</v>
      </c>
      <c r="M9128" t="str">
        <f>INDEX(product!D:D,MATCH(F9128,product!A:A,))</f>
        <v>Fellowes Superior 10 Outlet Split Surge Protector</v>
      </c>
    </row>
    <row r="9129" spans="1:13" x14ac:dyDescent="0.25">
      <c r="A9129" s="1" t="s">
        <v>1039</v>
      </c>
      <c r="B9129" s="2">
        <v>41859</v>
      </c>
      <c r="C9129" s="2">
        <v>41866</v>
      </c>
      <c r="D9129" s="1" t="s">
        <v>19</v>
      </c>
      <c r="E9129" s="1" t="s">
        <v>1040</v>
      </c>
      <c r="F9129" s="1" t="s">
        <v>731</v>
      </c>
      <c r="G9129">
        <v>1199.9760000000001</v>
      </c>
      <c r="H9129">
        <v>3</v>
      </c>
      <c r="I9129">
        <v>0.2</v>
      </c>
      <c r="J9129">
        <v>434.99130000000002</v>
      </c>
      <c r="K9129" t="str">
        <f>INDEX(product!B:B,MATCH('TABELA TOTAL'!$F597,product!A:A,0))</f>
        <v>Furniture</v>
      </c>
      <c r="L9129" t="str">
        <f>INDEX(product!C:C,MATCH(F9129,product!A:A,))</f>
        <v>Copiers</v>
      </c>
      <c r="M9129" t="str">
        <f>INDEX(product!D:D,MATCH(F9129,product!A:A,))</f>
        <v>Sharp AL-1530CS Digital Copier</v>
      </c>
    </row>
    <row r="9130" spans="1:13" x14ac:dyDescent="0.25">
      <c r="A9130" s="1" t="s">
        <v>1039</v>
      </c>
      <c r="B9130" s="2">
        <v>41859</v>
      </c>
      <c r="C9130" s="2">
        <v>41866</v>
      </c>
      <c r="D9130" s="1" t="s">
        <v>19</v>
      </c>
      <c r="E9130" s="1" t="s">
        <v>1040</v>
      </c>
      <c r="F9130" s="1" t="s">
        <v>579</v>
      </c>
      <c r="G9130">
        <v>445.96</v>
      </c>
      <c r="H9130">
        <v>5</v>
      </c>
      <c r="I9130">
        <v>0.2</v>
      </c>
      <c r="J9130">
        <v>55.744999999999997</v>
      </c>
      <c r="K9130" t="str">
        <f>INDEX(product!B:B,MATCH('TABELA TOTAL'!$F598,product!A:A,0))</f>
        <v>Furniture</v>
      </c>
      <c r="L9130" t="str">
        <f>INDEX(product!C:C,MATCH(F9130,product!A:A,))</f>
        <v>Phones</v>
      </c>
      <c r="M9130" t="str">
        <f>INDEX(product!D:D,MATCH(F9130,product!A:A,))</f>
        <v>AT&amp;T 1070 Corded Phone</v>
      </c>
    </row>
    <row r="9131" spans="1:13" x14ac:dyDescent="0.25">
      <c r="A9131" s="1" t="s">
        <v>1039</v>
      </c>
      <c r="B9131" s="2">
        <v>41859</v>
      </c>
      <c r="C9131" s="2">
        <v>41866</v>
      </c>
      <c r="D9131" s="1" t="s">
        <v>19</v>
      </c>
      <c r="E9131" s="1" t="s">
        <v>1040</v>
      </c>
      <c r="F9131" s="1" t="s">
        <v>1042</v>
      </c>
      <c r="G9131">
        <v>327.76</v>
      </c>
      <c r="H9131">
        <v>8</v>
      </c>
      <c r="I9131">
        <v>0</v>
      </c>
      <c r="J9131">
        <v>91.772800000000004</v>
      </c>
      <c r="K9131" t="str">
        <f>INDEX(product!B:B,MATCH('TABELA TOTAL'!$F599,product!A:A,0))</f>
        <v>Furniture</v>
      </c>
      <c r="L9131" t="str">
        <f>INDEX(product!C:C,MATCH(F9131,product!A:A,))</f>
        <v>Furnishings</v>
      </c>
      <c r="M9131" t="str">
        <f>INDEX(product!D:D,MATCH(F9131,product!A:A,))</f>
        <v>Dana Halogen Swing-Arm Architect Lamp</v>
      </c>
    </row>
    <row r="9132" spans="1:13" x14ac:dyDescent="0.25">
      <c r="A9132" s="1" t="s">
        <v>2184</v>
      </c>
      <c r="B9132" s="2">
        <v>41859</v>
      </c>
      <c r="C9132" s="2">
        <v>41865</v>
      </c>
      <c r="D9132" s="1" t="s">
        <v>19</v>
      </c>
      <c r="E9132" s="1" t="s">
        <v>391</v>
      </c>
      <c r="F9132" s="1" t="s">
        <v>1633</v>
      </c>
      <c r="G9132">
        <v>121.376</v>
      </c>
      <c r="H9132">
        <v>4</v>
      </c>
      <c r="I9132">
        <v>0.2</v>
      </c>
      <c r="J9132">
        <v>-3.0344000000000002</v>
      </c>
      <c r="K9132" t="str">
        <f>INDEX(product!B:B,MATCH('TABELA TOTAL'!$F1467,product!A:A,0))</f>
        <v>Technology</v>
      </c>
      <c r="L9132" t="str">
        <f>INDEX(product!C:C,MATCH(F9132,product!A:A,))</f>
        <v>Furnishings</v>
      </c>
      <c r="M9132" t="str">
        <f>INDEX(product!D:D,MATCH(F9132,product!A:A,))</f>
        <v>Eldon Delta Triangular Chair Mat, 52" x 58", Clear</v>
      </c>
    </row>
    <row r="9133" spans="1:13" x14ac:dyDescent="0.25">
      <c r="A9133" s="1" t="s">
        <v>2184</v>
      </c>
      <c r="B9133" s="2">
        <v>41859</v>
      </c>
      <c r="C9133" s="2">
        <v>41865</v>
      </c>
      <c r="D9133" s="1" t="s">
        <v>19</v>
      </c>
      <c r="E9133" s="1" t="s">
        <v>391</v>
      </c>
      <c r="F9133" s="1" t="s">
        <v>207</v>
      </c>
      <c r="G9133">
        <v>95.975999999999999</v>
      </c>
      <c r="H9133">
        <v>3</v>
      </c>
      <c r="I9133">
        <v>0.2</v>
      </c>
      <c r="J9133">
        <v>-10.7973</v>
      </c>
      <c r="K9133" t="str">
        <f>INDEX(product!B:B,MATCH('TABELA TOTAL'!$F1468,product!A:A,0))</f>
        <v>Office Supplies</v>
      </c>
      <c r="L9133" t="str">
        <f>INDEX(product!C:C,MATCH(F9133,product!A:A,))</f>
        <v>Accessories</v>
      </c>
      <c r="M9133" t="str">
        <f>INDEX(product!D:D,MATCH(F9133,product!A:A,))</f>
        <v>SanDisk Ultra 64 GB MicroSDHC Class 10 Memory Card</v>
      </c>
    </row>
    <row r="9134" spans="1:13" x14ac:dyDescent="0.25">
      <c r="A9134" s="1" t="s">
        <v>3446</v>
      </c>
      <c r="B9134" s="2">
        <v>41859</v>
      </c>
      <c r="C9134" s="2">
        <v>41862</v>
      </c>
      <c r="D9134" s="1" t="s">
        <v>11</v>
      </c>
      <c r="E9134" s="1" t="s">
        <v>3141</v>
      </c>
      <c r="F9134" s="1" t="s">
        <v>3447</v>
      </c>
      <c r="G9134">
        <v>423.28</v>
      </c>
      <c r="H9134">
        <v>11</v>
      </c>
      <c r="I9134">
        <v>0</v>
      </c>
      <c r="J9134">
        <v>110.0528</v>
      </c>
      <c r="K9134" t="str">
        <f>INDEX(product!B:B,MATCH('TABELA TOTAL'!$F2752,product!A:A,0))</f>
        <v>Office Supplies</v>
      </c>
      <c r="L9134" t="str">
        <f>INDEX(product!C:C,MATCH(F9134,product!A:A,))</f>
        <v>Storage</v>
      </c>
      <c r="M9134" t="str">
        <f>INDEX(product!D:D,MATCH(F9134,product!A:A,))</f>
        <v>Advantus Rolling Drawer Organizers</v>
      </c>
    </row>
    <row r="9135" spans="1:13" x14ac:dyDescent="0.25">
      <c r="A9135" s="1" t="s">
        <v>5001</v>
      </c>
      <c r="B9135" s="2">
        <v>41859</v>
      </c>
      <c r="C9135" s="2">
        <v>41863</v>
      </c>
      <c r="D9135" s="1" t="s">
        <v>19</v>
      </c>
      <c r="E9135" s="1" t="s">
        <v>76</v>
      </c>
      <c r="F9135" s="1" t="s">
        <v>4126</v>
      </c>
      <c r="G9135">
        <v>549.99</v>
      </c>
      <c r="H9135">
        <v>1</v>
      </c>
      <c r="I9135">
        <v>0</v>
      </c>
      <c r="J9135">
        <v>274.995</v>
      </c>
      <c r="K9135" t="str">
        <f>INDEX(product!B:B,MATCH('TABELA TOTAL'!$F5070,product!A:A,0))</f>
        <v>Office Supplies</v>
      </c>
      <c r="L9135" t="str">
        <f>INDEX(product!C:C,MATCH(F9135,product!A:A,))</f>
        <v>Copiers</v>
      </c>
      <c r="M9135" t="str">
        <f>INDEX(product!D:D,MATCH(F9135,product!A:A,))</f>
        <v>Sharp 1540cs Digital Laser Copier</v>
      </c>
    </row>
    <row r="9136" spans="1:13" x14ac:dyDescent="0.25">
      <c r="A9136" s="1" t="s">
        <v>5001</v>
      </c>
      <c r="B9136" s="2">
        <v>41859</v>
      </c>
      <c r="C9136" s="2">
        <v>41863</v>
      </c>
      <c r="D9136" s="1" t="s">
        <v>19</v>
      </c>
      <c r="E9136" s="1" t="s">
        <v>76</v>
      </c>
      <c r="F9136" s="1" t="s">
        <v>2445</v>
      </c>
      <c r="G9136">
        <v>167.535</v>
      </c>
      <c r="H9136">
        <v>3</v>
      </c>
      <c r="I9136">
        <v>0.1</v>
      </c>
      <c r="J9136">
        <v>37.229999999999997</v>
      </c>
      <c r="K9136" t="str">
        <f>INDEX(product!B:B,MATCH('TABELA TOTAL'!$F5071,product!A:A,0))</f>
        <v>Technology</v>
      </c>
      <c r="L9136" t="str">
        <f>INDEX(product!C:C,MATCH(F9136,product!A:A,))</f>
        <v>Appliances</v>
      </c>
      <c r="M9136" t="str">
        <f>INDEX(product!D:D,MATCH(F9136,product!A:A,))</f>
        <v>Acco Smartsocket Table Surge Protector, 6 Color-Coded Adapter Outlets</v>
      </c>
    </row>
    <row r="9137" spans="1:13" x14ac:dyDescent="0.25">
      <c r="A9137" s="1" t="s">
        <v>5001</v>
      </c>
      <c r="B9137" s="2">
        <v>41859</v>
      </c>
      <c r="C9137" s="2">
        <v>41863</v>
      </c>
      <c r="D9137" s="1" t="s">
        <v>19</v>
      </c>
      <c r="E9137" s="1" t="s">
        <v>76</v>
      </c>
      <c r="F9137" s="1" t="s">
        <v>248</v>
      </c>
      <c r="G9137">
        <v>38.340000000000003</v>
      </c>
      <c r="H9137">
        <v>3</v>
      </c>
      <c r="I9137">
        <v>0</v>
      </c>
      <c r="J9137">
        <v>17.253</v>
      </c>
      <c r="K9137" t="str">
        <f>INDEX(product!B:B,MATCH('TABELA TOTAL'!$F5072,product!A:A,0))</f>
        <v>Office Supplies</v>
      </c>
      <c r="L9137" t="str">
        <f>INDEX(product!C:C,MATCH(F9137,product!A:A,))</f>
        <v>Envelopes</v>
      </c>
      <c r="M9137" t="str">
        <f>INDEX(product!D:D,MATCH(F9137,product!A:A,))</f>
        <v>Globe Weis Peel &amp; Seel First Class Envelopes</v>
      </c>
    </row>
    <row r="9138" spans="1:13" x14ac:dyDescent="0.25">
      <c r="A9138" s="1" t="s">
        <v>5001</v>
      </c>
      <c r="B9138" s="2">
        <v>41859</v>
      </c>
      <c r="C9138" s="2">
        <v>41863</v>
      </c>
      <c r="D9138" s="1" t="s">
        <v>19</v>
      </c>
      <c r="E9138" s="1" t="s">
        <v>76</v>
      </c>
      <c r="F9138" s="1" t="s">
        <v>2477</v>
      </c>
      <c r="G9138">
        <v>53.88</v>
      </c>
      <c r="H9138">
        <v>6</v>
      </c>
      <c r="I9138">
        <v>0</v>
      </c>
      <c r="J9138">
        <v>22.6296</v>
      </c>
      <c r="K9138" t="str">
        <f>INDEX(product!B:B,MATCH('TABELA TOTAL'!$F5073,product!A:A,0))</f>
        <v>Office Supplies</v>
      </c>
      <c r="L9138" t="str">
        <f>INDEX(product!C:C,MATCH(F9138,product!A:A,))</f>
        <v>Furnishings</v>
      </c>
      <c r="M9138" t="str">
        <f>INDEX(product!D:D,MATCH(F9138,product!A:A,))</f>
        <v>Nu-Dell Float Frame 11 x 14 1/2</v>
      </c>
    </row>
    <row r="9139" spans="1:13" x14ac:dyDescent="0.25">
      <c r="A9139" s="1" t="s">
        <v>5001</v>
      </c>
      <c r="B9139" s="2">
        <v>41859</v>
      </c>
      <c r="C9139" s="2">
        <v>41863</v>
      </c>
      <c r="D9139" s="1" t="s">
        <v>19</v>
      </c>
      <c r="E9139" s="1" t="s">
        <v>76</v>
      </c>
      <c r="F9139" s="1" t="s">
        <v>3878</v>
      </c>
      <c r="G9139">
        <v>299.98</v>
      </c>
      <c r="H9139">
        <v>2</v>
      </c>
      <c r="I9139">
        <v>0</v>
      </c>
      <c r="J9139">
        <v>83.994399999999999</v>
      </c>
      <c r="K9139" t="str">
        <f>INDEX(product!B:B,MATCH('TABELA TOTAL'!$F5074,product!A:A,0))</f>
        <v>Office Supplies</v>
      </c>
      <c r="L9139" t="str">
        <f>INDEX(product!C:C,MATCH(F9139,product!A:A,))</f>
        <v>Phones</v>
      </c>
      <c r="M9139" t="str">
        <f>INDEX(product!D:D,MATCH(F9139,product!A:A,))</f>
        <v>Motorola Droid Maxx</v>
      </c>
    </row>
    <row r="9140" spans="1:13" x14ac:dyDescent="0.25">
      <c r="A9140" s="1" t="s">
        <v>7117</v>
      </c>
      <c r="B9140" s="2">
        <v>41859</v>
      </c>
      <c r="C9140" s="2">
        <v>41861</v>
      </c>
      <c r="D9140" s="1" t="s">
        <v>11</v>
      </c>
      <c r="E9140" s="1" t="s">
        <v>1632</v>
      </c>
      <c r="F9140" s="1" t="s">
        <v>2718</v>
      </c>
      <c r="G9140">
        <v>155.45599999999999</v>
      </c>
      <c r="H9140">
        <v>4</v>
      </c>
      <c r="I9140">
        <v>0.2</v>
      </c>
      <c r="J9140">
        <v>-7.7728000000000002</v>
      </c>
      <c r="K9140" t="str">
        <f>INDEX(product!B:B,MATCH('TABELA TOTAL'!$F8956,product!A:A,0))</f>
        <v>Office Supplies</v>
      </c>
      <c r="L9140" t="str">
        <f>INDEX(product!C:C,MATCH(F9140,product!A:A,))</f>
        <v>Bookcases</v>
      </c>
      <c r="M9140" t="str">
        <f>INDEX(product!D:D,MATCH(F9140,product!A:A,))</f>
        <v>O'Sullivan 2-Shelf Heavy-Duty Bookcases</v>
      </c>
    </row>
    <row r="9141" spans="1:13" x14ac:dyDescent="0.25">
      <c r="A9141" s="1" t="s">
        <v>4176</v>
      </c>
      <c r="B9141" s="2">
        <v>41857</v>
      </c>
      <c r="C9141" s="2">
        <v>41862</v>
      </c>
      <c r="D9141" s="1" t="s">
        <v>11</v>
      </c>
      <c r="E9141" s="1" t="s">
        <v>1262</v>
      </c>
      <c r="F9141" s="1" t="s">
        <v>1953</v>
      </c>
      <c r="G9141">
        <v>62.91</v>
      </c>
      <c r="H9141">
        <v>3</v>
      </c>
      <c r="I9141">
        <v>0</v>
      </c>
      <c r="J9141">
        <v>22.647600000000001</v>
      </c>
      <c r="K9141" t="str">
        <f>INDEX(product!B:B,MATCH('TABELA TOTAL'!$F3774,product!A:A,0))</f>
        <v>Technology</v>
      </c>
      <c r="L9141" t="str">
        <f>INDEX(product!C:C,MATCH(F9141,product!A:A,))</f>
        <v>Accessories</v>
      </c>
      <c r="M9141" t="str">
        <f>INDEX(product!D:D,MATCH(F9141,product!A:A,))</f>
        <v>Maxell 74 Minute CD-R Spindle, 50/Pack</v>
      </c>
    </row>
    <row r="9142" spans="1:13" x14ac:dyDescent="0.25">
      <c r="A9142" s="1" t="s">
        <v>6891</v>
      </c>
      <c r="B9142" s="2">
        <v>41857</v>
      </c>
      <c r="C9142" s="2">
        <v>41862</v>
      </c>
      <c r="D9142" s="1" t="s">
        <v>19</v>
      </c>
      <c r="E9142" s="1" t="s">
        <v>2887</v>
      </c>
      <c r="F9142" s="1" t="s">
        <v>819</v>
      </c>
      <c r="G9142">
        <v>199.98</v>
      </c>
      <c r="H9142">
        <v>2</v>
      </c>
      <c r="I9142">
        <v>0</v>
      </c>
      <c r="J9142">
        <v>83.991600000000005</v>
      </c>
      <c r="K9142" t="str">
        <f>INDEX(product!B:B,MATCH('TABELA TOTAL'!$F8545,product!A:A,0))</f>
        <v>Office Supplies</v>
      </c>
      <c r="L9142" t="str">
        <f>INDEX(product!C:C,MATCH(F9142,product!A:A,))</f>
        <v>Accessories</v>
      </c>
      <c r="M9142" t="str">
        <f>INDEX(product!D:D,MATCH(F9142,product!A:A,))</f>
        <v>Logitech G700s Rechargeable Gaming Mouse</v>
      </c>
    </row>
    <row r="9143" spans="1:13" x14ac:dyDescent="0.25">
      <c r="A9143" s="1" t="s">
        <v>335</v>
      </c>
      <c r="B9143" s="2">
        <v>41856</v>
      </c>
      <c r="C9143" s="2">
        <v>41860</v>
      </c>
      <c r="D9143" s="1" t="s">
        <v>19</v>
      </c>
      <c r="E9143" s="1" t="s">
        <v>336</v>
      </c>
      <c r="F9143" s="1" t="s">
        <v>337</v>
      </c>
      <c r="G9143">
        <v>20.94</v>
      </c>
      <c r="H9143">
        <v>3</v>
      </c>
      <c r="I9143">
        <v>0</v>
      </c>
      <c r="J9143">
        <v>9.8417999999999992</v>
      </c>
      <c r="K9143" t="str">
        <f>INDEX(product!B:B,MATCH('TABELA TOTAL'!$F173,product!A:A,0))</f>
        <v>Furniture</v>
      </c>
      <c r="L9143" t="str">
        <f>INDEX(product!C:C,MATCH(F9143,product!A:A,))</f>
        <v>Paper</v>
      </c>
      <c r="M9143" t="str">
        <f>INDEX(product!D:D,MATCH(F9143,product!A:A,))</f>
        <v>Adams Phone Message Book, Professional, 400 Message Capacity, 5 3/6 x 11</v>
      </c>
    </row>
    <row r="9144" spans="1:13" x14ac:dyDescent="0.25">
      <c r="A9144" s="1" t="s">
        <v>335</v>
      </c>
      <c r="B9144" s="2">
        <v>41856</v>
      </c>
      <c r="C9144" s="2">
        <v>41860</v>
      </c>
      <c r="D9144" s="1" t="s">
        <v>19</v>
      </c>
      <c r="E9144" s="1" t="s">
        <v>336</v>
      </c>
      <c r="F9144" s="1" t="s">
        <v>338</v>
      </c>
      <c r="G9144">
        <v>110.96</v>
      </c>
      <c r="H9144">
        <v>2</v>
      </c>
      <c r="I9144">
        <v>0</v>
      </c>
      <c r="J9144">
        <v>53.260800000000003</v>
      </c>
      <c r="K9144" t="str">
        <f>INDEX(product!B:B,MATCH('TABELA TOTAL'!$F174,product!A:A,0))</f>
        <v>Office Supplies</v>
      </c>
      <c r="L9144" t="str">
        <f>INDEX(product!C:C,MATCH(F9144,product!A:A,))</f>
        <v>Paper</v>
      </c>
      <c r="M9144" t="str">
        <f>INDEX(product!D:D,MATCH(F9144,product!A:A,))</f>
        <v>Xerox 1913</v>
      </c>
    </row>
    <row r="9145" spans="1:13" x14ac:dyDescent="0.25">
      <c r="A9145" s="1" t="s">
        <v>335</v>
      </c>
      <c r="B9145" s="2">
        <v>41856</v>
      </c>
      <c r="C9145" s="2">
        <v>41860</v>
      </c>
      <c r="D9145" s="1" t="s">
        <v>19</v>
      </c>
      <c r="E9145" s="1" t="s">
        <v>336</v>
      </c>
      <c r="F9145" s="1" t="s">
        <v>339</v>
      </c>
      <c r="G9145">
        <v>340.14400000000001</v>
      </c>
      <c r="H9145">
        <v>7</v>
      </c>
      <c r="I9145">
        <v>0.2</v>
      </c>
      <c r="J9145">
        <v>21.259</v>
      </c>
      <c r="K9145" t="str">
        <f>INDEX(product!B:B,MATCH('TABELA TOTAL'!$F175,product!A:A,0))</f>
        <v>Office Supplies</v>
      </c>
      <c r="L9145" t="str">
        <f>INDEX(product!C:C,MATCH(F9145,product!A:A,))</f>
        <v>Chairs</v>
      </c>
      <c r="M9145" t="str">
        <f>INDEX(product!D:D,MATCH(F9145,product!A:A,))</f>
        <v>Global Value Steno Chair, Gray</v>
      </c>
    </row>
    <row r="9146" spans="1:13" x14ac:dyDescent="0.25">
      <c r="A9146" s="1" t="s">
        <v>5171</v>
      </c>
      <c r="B9146" s="2">
        <v>41856</v>
      </c>
      <c r="C9146" s="2">
        <v>41862</v>
      </c>
      <c r="D9146" s="1" t="s">
        <v>19</v>
      </c>
      <c r="E9146" s="1" t="s">
        <v>875</v>
      </c>
      <c r="F9146" s="1" t="s">
        <v>2078</v>
      </c>
      <c r="G9146">
        <v>16.36</v>
      </c>
      <c r="H9146">
        <v>1</v>
      </c>
      <c r="I9146">
        <v>0</v>
      </c>
      <c r="J9146">
        <v>1.6359999999999999</v>
      </c>
      <c r="K9146" t="str">
        <f>INDEX(product!B:B,MATCH('TABELA TOTAL'!$F5359,product!A:A,0))</f>
        <v>Office Supplies</v>
      </c>
      <c r="L9146" t="str">
        <f>INDEX(product!C:C,MATCH(F9146,product!A:A,))</f>
        <v>Accessories</v>
      </c>
      <c r="M9146" t="str">
        <f>INDEX(product!D:D,MATCH(F9146,product!A:A,))</f>
        <v>Logitech Desktop MK120 Mouse and keyboard Combo</v>
      </c>
    </row>
    <row r="9147" spans="1:13" x14ac:dyDescent="0.25">
      <c r="A9147" s="1" t="s">
        <v>5171</v>
      </c>
      <c r="B9147" s="2">
        <v>41856</v>
      </c>
      <c r="C9147" s="2">
        <v>41862</v>
      </c>
      <c r="D9147" s="1" t="s">
        <v>19</v>
      </c>
      <c r="E9147" s="1" t="s">
        <v>875</v>
      </c>
      <c r="F9147" s="1" t="s">
        <v>4057</v>
      </c>
      <c r="G9147">
        <v>15.78</v>
      </c>
      <c r="H9147">
        <v>2</v>
      </c>
      <c r="I9147">
        <v>0</v>
      </c>
      <c r="J9147">
        <v>0.63119999999999998</v>
      </c>
      <c r="K9147" t="str">
        <f>INDEX(product!B:B,MATCH('TABELA TOTAL'!$F5360,product!A:A,0))</f>
        <v>Technology</v>
      </c>
      <c r="L9147" t="str">
        <f>INDEX(product!C:C,MATCH(F9147,product!A:A,))</f>
        <v>Storage</v>
      </c>
      <c r="M9147" t="str">
        <f>INDEX(product!D:D,MATCH(F9147,product!A:A,))</f>
        <v>Akro Stacking Bins</v>
      </c>
    </row>
    <row r="9148" spans="1:13" x14ac:dyDescent="0.25">
      <c r="A9148" s="1" t="s">
        <v>5171</v>
      </c>
      <c r="B9148" s="2">
        <v>41856</v>
      </c>
      <c r="C9148" s="2">
        <v>41862</v>
      </c>
      <c r="D9148" s="1" t="s">
        <v>19</v>
      </c>
      <c r="E9148" s="1" t="s">
        <v>875</v>
      </c>
      <c r="F9148" s="1" t="s">
        <v>2848</v>
      </c>
      <c r="G9148">
        <v>45.98</v>
      </c>
      <c r="H9148">
        <v>2</v>
      </c>
      <c r="I9148">
        <v>0</v>
      </c>
      <c r="J9148">
        <v>12.8744</v>
      </c>
      <c r="K9148" t="str">
        <f>INDEX(product!B:B,MATCH('TABELA TOTAL'!$F5361,product!A:A,0))</f>
        <v>Office Supplies</v>
      </c>
      <c r="L9148" t="str">
        <f>INDEX(product!C:C,MATCH(F9148,product!A:A,))</f>
        <v>Art</v>
      </c>
      <c r="M9148" t="str">
        <f>INDEX(product!D:D,MATCH(F9148,product!A:A,))</f>
        <v>Boston KS Multi-Size Manual Pencil Sharpener</v>
      </c>
    </row>
    <row r="9149" spans="1:13" x14ac:dyDescent="0.25">
      <c r="A9149" s="1" t="s">
        <v>5475</v>
      </c>
      <c r="B9149" s="2">
        <v>41856</v>
      </c>
      <c r="C9149" s="2">
        <v>41858</v>
      </c>
      <c r="D9149" s="1" t="s">
        <v>11</v>
      </c>
      <c r="E9149" s="1" t="s">
        <v>3042</v>
      </c>
      <c r="F9149" s="1" t="s">
        <v>2973</v>
      </c>
      <c r="G9149">
        <v>79.47</v>
      </c>
      <c r="H9149">
        <v>3</v>
      </c>
      <c r="I9149">
        <v>0</v>
      </c>
      <c r="J9149">
        <v>22.2516</v>
      </c>
      <c r="K9149" t="str">
        <f>INDEX(product!B:B,MATCH('TABELA TOTAL'!$F5866,product!A:A,0))</f>
        <v>Office Supplies</v>
      </c>
      <c r="L9149" t="str">
        <f>INDEX(product!C:C,MATCH(F9149,product!A:A,))</f>
        <v>Appliances</v>
      </c>
      <c r="M9149" t="str">
        <f>INDEX(product!D:D,MATCH(F9149,product!A:A,))</f>
        <v>Fellowes Advanced Computer Series Surge Protectors</v>
      </c>
    </row>
    <row r="9150" spans="1:13" x14ac:dyDescent="0.25">
      <c r="A9150" s="1" t="s">
        <v>5475</v>
      </c>
      <c r="B9150" s="2">
        <v>41856</v>
      </c>
      <c r="C9150" s="2">
        <v>41858</v>
      </c>
      <c r="D9150" s="1" t="s">
        <v>11</v>
      </c>
      <c r="E9150" s="1" t="s">
        <v>3042</v>
      </c>
      <c r="F9150" s="1" t="s">
        <v>4287</v>
      </c>
      <c r="G9150">
        <v>4.5599999999999996</v>
      </c>
      <c r="H9150">
        <v>2</v>
      </c>
      <c r="I9150">
        <v>0</v>
      </c>
      <c r="J9150">
        <v>2.0064000000000002</v>
      </c>
      <c r="K9150" t="str">
        <f>INDEX(product!B:B,MATCH('TABELA TOTAL'!$F5867,product!A:A,0))</f>
        <v>Office Supplies</v>
      </c>
      <c r="L9150" t="str">
        <f>INDEX(product!C:C,MATCH(F9150,product!A:A,))</f>
        <v>Art</v>
      </c>
      <c r="M9150" t="str">
        <f>INDEX(product!D:D,MATCH(F9150,product!A:A,))</f>
        <v>Binney &amp; Smith inkTank Erasable Pocket Highlighter, Chisel Tip, Yellow</v>
      </c>
    </row>
    <row r="9151" spans="1:13" x14ac:dyDescent="0.25">
      <c r="A9151" s="1" t="s">
        <v>5475</v>
      </c>
      <c r="B9151" s="2">
        <v>41856</v>
      </c>
      <c r="C9151" s="2">
        <v>41858</v>
      </c>
      <c r="D9151" s="1" t="s">
        <v>11</v>
      </c>
      <c r="E9151" s="1" t="s">
        <v>3042</v>
      </c>
      <c r="F9151" s="1" t="s">
        <v>1304</v>
      </c>
      <c r="G9151">
        <v>1133.3499999999999</v>
      </c>
      <c r="H9151">
        <v>5</v>
      </c>
      <c r="I9151">
        <v>0</v>
      </c>
      <c r="J9151">
        <v>294.67099999999999</v>
      </c>
      <c r="K9151" t="str">
        <f>INDEX(product!B:B,MATCH('TABELA TOTAL'!$F5868,product!A:A,0))</f>
        <v>Furniture</v>
      </c>
      <c r="L9151" t="str">
        <f>INDEX(product!C:C,MATCH(F9151,product!A:A,))</f>
        <v>Chairs</v>
      </c>
      <c r="M9151" t="str">
        <f>INDEX(product!D:D,MATCH(F9151,product!A:A,))</f>
        <v>Hon GuestStacker Chair</v>
      </c>
    </row>
    <row r="9152" spans="1:13" x14ac:dyDescent="0.25">
      <c r="A9152" s="1" t="s">
        <v>5797</v>
      </c>
      <c r="B9152" s="2">
        <v>41856</v>
      </c>
      <c r="C9152" s="2">
        <v>41862</v>
      </c>
      <c r="D9152" s="1" t="s">
        <v>19</v>
      </c>
      <c r="E9152" s="1" t="s">
        <v>301</v>
      </c>
      <c r="F9152" s="1" t="s">
        <v>2827</v>
      </c>
      <c r="G9152">
        <v>135.99</v>
      </c>
      <c r="H9152">
        <v>1</v>
      </c>
      <c r="I9152">
        <v>0</v>
      </c>
      <c r="J9152">
        <v>36.717300000000002</v>
      </c>
      <c r="K9152" t="str">
        <f>INDEX(product!B:B,MATCH('TABELA TOTAL'!$F6458,product!A:A,0))</f>
        <v>Technology</v>
      </c>
      <c r="L9152" t="str">
        <f>INDEX(product!C:C,MATCH(F9152,product!A:A,))</f>
        <v>Phones</v>
      </c>
      <c r="M9152" t="str">
        <f>INDEX(product!D:D,MATCH(F9152,product!A:A,))</f>
        <v>Plantronics CS 50-USB - headset - Convertible, Monaural</v>
      </c>
    </row>
    <row r="9153" spans="1:13" x14ac:dyDescent="0.25">
      <c r="A9153" s="1" t="s">
        <v>5797</v>
      </c>
      <c r="B9153" s="2">
        <v>41856</v>
      </c>
      <c r="C9153" s="2">
        <v>41862</v>
      </c>
      <c r="D9153" s="1" t="s">
        <v>19</v>
      </c>
      <c r="E9153" s="1" t="s">
        <v>301</v>
      </c>
      <c r="F9153" s="1" t="s">
        <v>4287</v>
      </c>
      <c r="G9153">
        <v>15.96</v>
      </c>
      <c r="H9153">
        <v>7</v>
      </c>
      <c r="I9153">
        <v>0</v>
      </c>
      <c r="J9153">
        <v>7.0224000000000002</v>
      </c>
      <c r="K9153" t="str">
        <f>INDEX(product!B:B,MATCH('TABELA TOTAL'!$F6459,product!A:A,0))</f>
        <v>Technology</v>
      </c>
      <c r="L9153" t="str">
        <f>INDEX(product!C:C,MATCH(F9153,product!A:A,))</f>
        <v>Art</v>
      </c>
      <c r="M9153" t="str">
        <f>INDEX(product!D:D,MATCH(F9153,product!A:A,))</f>
        <v>Binney &amp; Smith inkTank Erasable Pocket Highlighter, Chisel Tip, Yellow</v>
      </c>
    </row>
    <row r="9154" spans="1:13" x14ac:dyDescent="0.25">
      <c r="A9154" s="1" t="s">
        <v>7085</v>
      </c>
      <c r="B9154" s="2">
        <v>41856</v>
      </c>
      <c r="C9154" s="2">
        <v>41863</v>
      </c>
      <c r="D9154" s="1" t="s">
        <v>19</v>
      </c>
      <c r="E9154" s="1" t="s">
        <v>210</v>
      </c>
      <c r="F9154" s="1" t="s">
        <v>2487</v>
      </c>
      <c r="G9154">
        <v>489.23</v>
      </c>
      <c r="H9154">
        <v>2</v>
      </c>
      <c r="I9154">
        <v>0.3</v>
      </c>
      <c r="J9154">
        <v>41.933999999999997</v>
      </c>
      <c r="K9154" t="str">
        <f>INDEX(product!B:B,MATCH('TABELA TOTAL'!$F8895,product!A:A,0))</f>
        <v>Furniture</v>
      </c>
      <c r="L9154" t="str">
        <f>INDEX(product!C:C,MATCH(F9154,product!A:A,))</f>
        <v>Tables</v>
      </c>
      <c r="M9154" t="str">
        <f>INDEX(product!D:D,MATCH(F9154,product!A:A,))</f>
        <v>SAFCO PlanMaster Heigh-Adjustable Drafting Table Base, 43w x 30d x 30-37h, Black</v>
      </c>
    </row>
    <row r="9155" spans="1:13" x14ac:dyDescent="0.25">
      <c r="A9155" s="1" t="s">
        <v>2083</v>
      </c>
      <c r="B9155" s="2">
        <v>41855</v>
      </c>
      <c r="C9155" s="2">
        <v>41860</v>
      </c>
      <c r="D9155" s="1" t="s">
        <v>11</v>
      </c>
      <c r="E9155" s="1" t="s">
        <v>437</v>
      </c>
      <c r="F9155" s="1" t="s">
        <v>2084</v>
      </c>
      <c r="G9155">
        <v>1089.75</v>
      </c>
      <c r="H9155">
        <v>3</v>
      </c>
      <c r="I9155">
        <v>0</v>
      </c>
      <c r="J9155">
        <v>305.13</v>
      </c>
      <c r="K9155" t="str">
        <f>INDEX(product!B:B,MATCH('TABELA TOTAL'!$F1377,product!A:A,0))</f>
        <v>Office Supplies</v>
      </c>
      <c r="L9155" t="str">
        <f>INDEX(product!C:C,MATCH(F9155,product!A:A,))</f>
        <v>Appliances</v>
      </c>
      <c r="M9155" t="str">
        <f>INDEX(product!D:D,MATCH(F9155,product!A:A,))</f>
        <v>Hoover WindTunnel Plus Canister Vacuum</v>
      </c>
    </row>
    <row r="9156" spans="1:13" x14ac:dyDescent="0.25">
      <c r="A9156" s="1" t="s">
        <v>2083</v>
      </c>
      <c r="B9156" s="2">
        <v>41855</v>
      </c>
      <c r="C9156" s="2">
        <v>41860</v>
      </c>
      <c r="D9156" s="1" t="s">
        <v>11</v>
      </c>
      <c r="E9156" s="1" t="s">
        <v>437</v>
      </c>
      <c r="F9156" s="1" t="s">
        <v>2085</v>
      </c>
      <c r="G9156">
        <v>447.84</v>
      </c>
      <c r="H9156">
        <v>8</v>
      </c>
      <c r="I9156">
        <v>0</v>
      </c>
      <c r="J9156">
        <v>219.44159999999999</v>
      </c>
      <c r="K9156" t="str">
        <f>INDEX(product!B:B,MATCH('TABELA TOTAL'!$F1378,product!A:A,0))</f>
        <v>Office Supplies</v>
      </c>
      <c r="L9156" t="str">
        <f>INDEX(product!C:C,MATCH(F9156,product!A:A,))</f>
        <v>Paper</v>
      </c>
      <c r="M9156" t="str">
        <f>INDEX(product!D:D,MATCH(F9156,product!A:A,))</f>
        <v>Xerox 1934</v>
      </c>
    </row>
    <row r="9157" spans="1:13" x14ac:dyDescent="0.25">
      <c r="A9157" s="1" t="s">
        <v>2083</v>
      </c>
      <c r="B9157" s="2">
        <v>41855</v>
      </c>
      <c r="C9157" s="2">
        <v>41860</v>
      </c>
      <c r="D9157" s="1" t="s">
        <v>11</v>
      </c>
      <c r="E9157" s="1" t="s">
        <v>437</v>
      </c>
      <c r="F9157" s="1" t="s">
        <v>2086</v>
      </c>
      <c r="G9157">
        <v>16.399999999999999</v>
      </c>
      <c r="H9157">
        <v>5</v>
      </c>
      <c r="I9157">
        <v>0</v>
      </c>
      <c r="J9157">
        <v>4.2640000000000002</v>
      </c>
      <c r="K9157" t="str">
        <f>INDEX(product!B:B,MATCH('TABELA TOTAL'!$F1379,product!A:A,0))</f>
        <v>Technology</v>
      </c>
      <c r="L9157" t="str">
        <f>INDEX(product!C:C,MATCH(F9157,product!A:A,))</f>
        <v>Art</v>
      </c>
      <c r="M9157" t="str">
        <f>INDEX(product!D:D,MATCH(F9157,product!A:A,))</f>
        <v>Newell 329</v>
      </c>
    </row>
    <row r="9158" spans="1:13" x14ac:dyDescent="0.25">
      <c r="A9158" s="1" t="s">
        <v>2083</v>
      </c>
      <c r="B9158" s="2">
        <v>41855</v>
      </c>
      <c r="C9158" s="2">
        <v>41860</v>
      </c>
      <c r="D9158" s="1" t="s">
        <v>11</v>
      </c>
      <c r="E9158" s="1" t="s">
        <v>437</v>
      </c>
      <c r="F9158" s="1" t="s">
        <v>2087</v>
      </c>
      <c r="G9158">
        <v>399.96</v>
      </c>
      <c r="H9158">
        <v>5</v>
      </c>
      <c r="I9158">
        <v>0.2</v>
      </c>
      <c r="J9158">
        <v>34.996499999999997</v>
      </c>
      <c r="K9158" t="str">
        <f>INDEX(product!B:B,MATCH('TABELA TOTAL'!$F1380,product!A:A,0))</f>
        <v>Technology</v>
      </c>
      <c r="L9158" t="str">
        <f>INDEX(product!C:C,MATCH(F9158,product!A:A,))</f>
        <v>Phones</v>
      </c>
      <c r="M9158" t="str">
        <f>INDEX(product!D:D,MATCH(F9158,product!A:A,))</f>
        <v>Panasonic KX T7731-B Digital phone</v>
      </c>
    </row>
    <row r="9159" spans="1:13" x14ac:dyDescent="0.25">
      <c r="A9159" s="1" t="s">
        <v>2083</v>
      </c>
      <c r="B9159" s="2">
        <v>41855</v>
      </c>
      <c r="C9159" s="2">
        <v>41860</v>
      </c>
      <c r="D9159" s="1" t="s">
        <v>11</v>
      </c>
      <c r="E9159" s="1" t="s">
        <v>437</v>
      </c>
      <c r="F9159" s="1" t="s">
        <v>2088</v>
      </c>
      <c r="G9159">
        <v>158.9</v>
      </c>
      <c r="H9159">
        <v>5</v>
      </c>
      <c r="I9159">
        <v>0</v>
      </c>
      <c r="J9159">
        <v>7.9450000000000003</v>
      </c>
      <c r="K9159" t="str">
        <f>INDEX(product!B:B,MATCH('TABELA TOTAL'!$F1381,product!A:A,0))</f>
        <v>Office Supplies</v>
      </c>
      <c r="L9159" t="str">
        <f>INDEX(product!C:C,MATCH(F9159,product!A:A,))</f>
        <v>Storage</v>
      </c>
      <c r="M9159" t="str">
        <f>INDEX(product!D:D,MATCH(F9159,product!A:A,))</f>
        <v>Safco Wire Cube Shelving System, For Use as 4 or 5 14" Cubes, Black</v>
      </c>
    </row>
    <row r="9160" spans="1:13" x14ac:dyDescent="0.25">
      <c r="A9160" s="1" t="s">
        <v>2083</v>
      </c>
      <c r="B9160" s="2">
        <v>41855</v>
      </c>
      <c r="C9160" s="2">
        <v>41860</v>
      </c>
      <c r="D9160" s="1" t="s">
        <v>11</v>
      </c>
      <c r="E9160" s="1" t="s">
        <v>437</v>
      </c>
      <c r="F9160" s="1" t="s">
        <v>191</v>
      </c>
      <c r="G9160">
        <v>13.183999999999999</v>
      </c>
      <c r="H9160">
        <v>1</v>
      </c>
      <c r="I9160">
        <v>0.2</v>
      </c>
      <c r="J9160">
        <v>4.7792000000000003</v>
      </c>
      <c r="K9160" t="str">
        <f>INDEX(product!B:B,MATCH('TABELA TOTAL'!$F1382,product!A:A,0))</f>
        <v>Office Supplies</v>
      </c>
      <c r="L9160" t="str">
        <f>INDEX(product!C:C,MATCH(F9160,product!A:A,))</f>
        <v>Binders</v>
      </c>
      <c r="M9160" t="str">
        <f>INDEX(product!D:D,MATCH(F9160,product!A:A,))</f>
        <v>Ibico Standard Transparent Covers</v>
      </c>
    </row>
    <row r="9161" spans="1:13" x14ac:dyDescent="0.25">
      <c r="A9161" s="1" t="s">
        <v>7235</v>
      </c>
      <c r="B9161" s="2">
        <v>41855</v>
      </c>
      <c r="C9161" s="2">
        <v>41859</v>
      </c>
      <c r="D9161" s="1" t="s">
        <v>19</v>
      </c>
      <c r="E9161" s="1" t="s">
        <v>2367</v>
      </c>
      <c r="F9161" s="1" t="s">
        <v>952</v>
      </c>
      <c r="G9161">
        <v>101.96</v>
      </c>
      <c r="H9161">
        <v>2</v>
      </c>
      <c r="I9161">
        <v>0</v>
      </c>
      <c r="J9161">
        <v>27.529199999999999</v>
      </c>
      <c r="K9161" t="str">
        <f>INDEX(product!B:B,MATCH('TABELA TOTAL'!$F9158,product!A:A,0))</f>
        <v>Technology</v>
      </c>
      <c r="L9161" t="str">
        <f>INDEX(product!C:C,MATCH(F9161,product!A:A,))</f>
        <v>Appliances</v>
      </c>
      <c r="M9161" t="str">
        <f>INDEX(product!D:D,MATCH(F9161,product!A:A,))</f>
        <v>Eureka The Boss Cordless Rechargeable Stick Vac</v>
      </c>
    </row>
    <row r="9162" spans="1:13" x14ac:dyDescent="0.25">
      <c r="A9162" s="1" t="s">
        <v>7235</v>
      </c>
      <c r="B9162" s="2">
        <v>41855</v>
      </c>
      <c r="C9162" s="2">
        <v>41859</v>
      </c>
      <c r="D9162" s="1" t="s">
        <v>19</v>
      </c>
      <c r="E9162" s="1" t="s">
        <v>2367</v>
      </c>
      <c r="F9162" s="1" t="s">
        <v>4674</v>
      </c>
      <c r="G9162">
        <v>259.74</v>
      </c>
      <c r="H9162">
        <v>13</v>
      </c>
      <c r="I9162">
        <v>0</v>
      </c>
      <c r="J9162">
        <v>124.6752</v>
      </c>
      <c r="K9162" t="str">
        <f>INDEX(product!B:B,MATCH('TABELA TOTAL'!$F9159,product!A:A,0))</f>
        <v>Office Supplies</v>
      </c>
      <c r="L9162" t="str">
        <f>INDEX(product!C:C,MATCH(F9162,product!A:A,))</f>
        <v>Paper</v>
      </c>
      <c r="M9162" t="str">
        <f>INDEX(product!D:D,MATCH(F9162,product!A:A,))</f>
        <v>Southworth 25% Cotton Premium Laser Paper and Envelopes</v>
      </c>
    </row>
    <row r="9163" spans="1:13" x14ac:dyDescent="0.25">
      <c r="A9163" s="1" t="s">
        <v>7235</v>
      </c>
      <c r="B9163" s="2">
        <v>41855</v>
      </c>
      <c r="C9163" s="2">
        <v>41859</v>
      </c>
      <c r="D9163" s="1" t="s">
        <v>19</v>
      </c>
      <c r="E9163" s="1" t="s">
        <v>2367</v>
      </c>
      <c r="F9163" s="1" t="s">
        <v>1515</v>
      </c>
      <c r="G9163">
        <v>255.42</v>
      </c>
      <c r="H9163">
        <v>9</v>
      </c>
      <c r="I9163">
        <v>0</v>
      </c>
      <c r="J9163">
        <v>104.7222</v>
      </c>
      <c r="K9163" t="str">
        <f>INDEX(product!B:B,MATCH('TABELA TOTAL'!$F9160,product!A:A,0))</f>
        <v>Office Supplies</v>
      </c>
      <c r="L9163" t="str">
        <f>INDEX(product!C:C,MATCH(F9163,product!A:A,))</f>
        <v>Accessories</v>
      </c>
      <c r="M9163" t="str">
        <f>INDEX(product!D:D,MATCH(F9163,product!A:A,))</f>
        <v>Maxell 4.7GB DVD-R</v>
      </c>
    </row>
    <row r="9164" spans="1:13" x14ac:dyDescent="0.25">
      <c r="A9164" s="1" t="s">
        <v>393</v>
      </c>
      <c r="B9164" s="2">
        <v>41854</v>
      </c>
      <c r="C9164" s="2">
        <v>41856</v>
      </c>
      <c r="D9164" s="1" t="s">
        <v>79</v>
      </c>
      <c r="E9164" s="1" t="s">
        <v>394</v>
      </c>
      <c r="F9164" s="1" t="s">
        <v>395</v>
      </c>
      <c r="G9164">
        <v>218.75</v>
      </c>
      <c r="H9164">
        <v>2</v>
      </c>
      <c r="I9164">
        <v>0.5</v>
      </c>
      <c r="J9164">
        <v>-161.875</v>
      </c>
      <c r="K9164" t="str">
        <f>INDEX(product!B:B,MATCH('TABELA TOTAL'!$F203,product!A:A,0))</f>
        <v>Technology</v>
      </c>
      <c r="L9164" t="str">
        <f>INDEX(product!C:C,MATCH(F9164,product!A:A,))</f>
        <v>Tables</v>
      </c>
      <c r="M9164" t="str">
        <f>INDEX(product!D:D,MATCH(F9164,product!A:A,))</f>
        <v>BoxOffice By Design Rectangular and Half-Moon Meeting Room Tables</v>
      </c>
    </row>
    <row r="9165" spans="1:13" x14ac:dyDescent="0.25">
      <c r="A9165" s="1" t="s">
        <v>393</v>
      </c>
      <c r="B9165" s="2">
        <v>41854</v>
      </c>
      <c r="C9165" s="2">
        <v>41856</v>
      </c>
      <c r="D9165" s="1" t="s">
        <v>79</v>
      </c>
      <c r="E9165" s="1" t="s">
        <v>394</v>
      </c>
      <c r="F9165" s="1" t="s">
        <v>396</v>
      </c>
      <c r="G9165">
        <v>2.6</v>
      </c>
      <c r="H9165">
        <v>1</v>
      </c>
      <c r="I9165">
        <v>0.2</v>
      </c>
      <c r="J9165">
        <v>0.29249999999999998</v>
      </c>
      <c r="K9165" t="str">
        <f>INDEX(product!B:B,MATCH('TABELA TOTAL'!$F204,product!A:A,0))</f>
        <v>Furniture</v>
      </c>
      <c r="L9165" t="str">
        <f>INDEX(product!C:C,MATCH(F9165,product!A:A,))</f>
        <v>Appliances</v>
      </c>
      <c r="M9165" t="str">
        <f>INDEX(product!D:D,MATCH(F9165,product!A:A,))</f>
        <v>Bravo II Megaboss 12-Amp Hard Body Upright, Replacement Belts, 2 Belts per Pack</v>
      </c>
    </row>
    <row r="9166" spans="1:13" x14ac:dyDescent="0.25">
      <c r="A9166" s="1" t="s">
        <v>1413</v>
      </c>
      <c r="B9166" s="2">
        <v>41854</v>
      </c>
      <c r="C9166" s="2">
        <v>41859</v>
      </c>
      <c r="D9166" s="1" t="s">
        <v>19</v>
      </c>
      <c r="E9166" s="1" t="s">
        <v>1414</v>
      </c>
      <c r="F9166" s="1" t="s">
        <v>1415</v>
      </c>
      <c r="G9166">
        <v>39.96</v>
      </c>
      <c r="H9166">
        <v>2</v>
      </c>
      <c r="I9166">
        <v>0</v>
      </c>
      <c r="J9166">
        <v>18.781199999999998</v>
      </c>
      <c r="K9166" t="str">
        <f>INDEX(product!B:B,MATCH('TABELA TOTAL'!$F857,product!A:A,0))</f>
        <v>Office Supplies</v>
      </c>
      <c r="L9166" t="str">
        <f>INDEX(product!C:C,MATCH(F9166,product!A:A,))</f>
        <v>Paper</v>
      </c>
      <c r="M9166" t="str">
        <f>INDEX(product!D:D,MATCH(F9166,product!A:A,))</f>
        <v>Xerox 1884</v>
      </c>
    </row>
    <row r="9167" spans="1:13" x14ac:dyDescent="0.25">
      <c r="A9167" s="1" t="s">
        <v>1413</v>
      </c>
      <c r="B9167" s="2">
        <v>41854</v>
      </c>
      <c r="C9167" s="2">
        <v>41859</v>
      </c>
      <c r="D9167" s="1" t="s">
        <v>19</v>
      </c>
      <c r="E9167" s="1" t="s">
        <v>1414</v>
      </c>
      <c r="F9167" s="1" t="s">
        <v>1416</v>
      </c>
      <c r="G9167">
        <v>102.3</v>
      </c>
      <c r="H9167">
        <v>10</v>
      </c>
      <c r="I9167">
        <v>0</v>
      </c>
      <c r="J9167">
        <v>26.597999999999999</v>
      </c>
      <c r="K9167" t="str">
        <f>INDEX(product!B:B,MATCH('TABELA TOTAL'!$F858,product!A:A,0))</f>
        <v>Furniture</v>
      </c>
      <c r="L9167" t="str">
        <f>INDEX(product!C:C,MATCH(F9167,product!A:A,))</f>
        <v>Supplies</v>
      </c>
      <c r="M9167" t="str">
        <f>INDEX(product!D:D,MATCH(F9167,product!A:A,))</f>
        <v>Acme Box Cutter Scissors</v>
      </c>
    </row>
    <row r="9168" spans="1:13" x14ac:dyDescent="0.25">
      <c r="A9168" s="1" t="s">
        <v>1413</v>
      </c>
      <c r="B9168" s="2">
        <v>41854</v>
      </c>
      <c r="C9168" s="2">
        <v>41859</v>
      </c>
      <c r="D9168" s="1" t="s">
        <v>19</v>
      </c>
      <c r="E9168" s="1" t="s">
        <v>1414</v>
      </c>
      <c r="F9168" s="1" t="s">
        <v>1417</v>
      </c>
      <c r="G9168">
        <v>21.36</v>
      </c>
      <c r="H9168">
        <v>2</v>
      </c>
      <c r="I9168">
        <v>0</v>
      </c>
      <c r="J9168">
        <v>5.7671999999999999</v>
      </c>
      <c r="K9168" t="str">
        <f>INDEX(product!B:B,MATCH('TABELA TOTAL'!$F859,product!A:A,0))</f>
        <v>Technology</v>
      </c>
      <c r="L9168" t="str">
        <f>INDEX(product!C:C,MATCH(F9168,product!A:A,))</f>
        <v>Storage</v>
      </c>
      <c r="M9168" t="str">
        <f>INDEX(product!D:D,MATCH(F9168,product!A:A,))</f>
        <v>Staple magnet</v>
      </c>
    </row>
    <row r="9169" spans="1:13" x14ac:dyDescent="0.25">
      <c r="A9169" s="1" t="s">
        <v>3766</v>
      </c>
      <c r="B9169" s="2">
        <v>41854</v>
      </c>
      <c r="C9169" s="2">
        <v>41856</v>
      </c>
      <c r="D9169" s="1" t="s">
        <v>11</v>
      </c>
      <c r="E9169" s="1" t="s">
        <v>3767</v>
      </c>
      <c r="F9169" s="1" t="s">
        <v>2093</v>
      </c>
      <c r="G9169">
        <v>93.024000000000001</v>
      </c>
      <c r="H9169">
        <v>3</v>
      </c>
      <c r="I9169">
        <v>0.2</v>
      </c>
      <c r="J9169">
        <v>33.721200000000003</v>
      </c>
      <c r="K9169" t="str">
        <f>INDEX(product!B:B,MATCH('TABELA TOTAL'!$F3157,product!A:A,0))</f>
        <v>Office Supplies</v>
      </c>
      <c r="L9169" t="str">
        <f>INDEX(product!C:C,MATCH(F9169,product!A:A,))</f>
        <v>Paper</v>
      </c>
      <c r="M9169" t="str">
        <f>INDEX(product!D:D,MATCH(F9169,product!A:A,))</f>
        <v>White Computer Printout Paper by Universal</v>
      </c>
    </row>
    <row r="9170" spans="1:13" x14ac:dyDescent="0.25">
      <c r="A9170" s="1" t="s">
        <v>5642</v>
      </c>
      <c r="B9170" s="2">
        <v>41853</v>
      </c>
      <c r="C9170" s="2">
        <v>41859</v>
      </c>
      <c r="D9170" s="1" t="s">
        <v>19</v>
      </c>
      <c r="E9170" s="1" t="s">
        <v>536</v>
      </c>
      <c r="F9170" s="1" t="s">
        <v>2049</v>
      </c>
      <c r="G9170">
        <v>26.7</v>
      </c>
      <c r="H9170">
        <v>5</v>
      </c>
      <c r="I9170">
        <v>0</v>
      </c>
      <c r="J9170">
        <v>12.548999999999999</v>
      </c>
      <c r="K9170" t="str">
        <f>INDEX(product!B:B,MATCH('TABELA TOTAL'!$F6174,product!A:A,0))</f>
        <v>Office Supplies</v>
      </c>
      <c r="L9170" t="str">
        <f>INDEX(product!C:C,MATCH(F9170,product!A:A,))</f>
        <v>Binders</v>
      </c>
      <c r="M9170" t="str">
        <f>INDEX(product!D:D,MATCH(F9170,product!A:A,))</f>
        <v>Wilson Jones 14 Line Acrylic Coated Pressboard Data Binders</v>
      </c>
    </row>
    <row r="9171" spans="1:13" x14ac:dyDescent="0.25">
      <c r="A9171" s="1" t="s">
        <v>5642</v>
      </c>
      <c r="B9171" s="2">
        <v>41853</v>
      </c>
      <c r="C9171" s="2">
        <v>41859</v>
      </c>
      <c r="D9171" s="1" t="s">
        <v>19</v>
      </c>
      <c r="E9171" s="1" t="s">
        <v>536</v>
      </c>
      <c r="F9171" s="1" t="s">
        <v>4561</v>
      </c>
      <c r="G9171">
        <v>21.2</v>
      </c>
      <c r="H9171">
        <v>2</v>
      </c>
      <c r="I9171">
        <v>0</v>
      </c>
      <c r="J9171">
        <v>9.1159999999999997</v>
      </c>
      <c r="K9171" t="str">
        <f>INDEX(product!B:B,MATCH('TABELA TOTAL'!$F6175,product!A:A,0))</f>
        <v>Office Supplies</v>
      </c>
      <c r="L9171" t="str">
        <f>INDEX(product!C:C,MATCH(F9171,product!A:A,))</f>
        <v>Accessories</v>
      </c>
      <c r="M9171" t="str">
        <f>INDEX(product!D:D,MATCH(F9171,product!A:A,))</f>
        <v>Memorex Micro Travel Drive 4 GB</v>
      </c>
    </row>
    <row r="9172" spans="1:13" x14ac:dyDescent="0.25">
      <c r="A9172" s="1" t="s">
        <v>5642</v>
      </c>
      <c r="B9172" s="2">
        <v>41853</v>
      </c>
      <c r="C9172" s="2">
        <v>41859</v>
      </c>
      <c r="D9172" s="1" t="s">
        <v>19</v>
      </c>
      <c r="E9172" s="1" t="s">
        <v>536</v>
      </c>
      <c r="F9172" s="1" t="s">
        <v>2389</v>
      </c>
      <c r="G9172">
        <v>838.38</v>
      </c>
      <c r="H9172">
        <v>2</v>
      </c>
      <c r="I9172">
        <v>0</v>
      </c>
      <c r="J9172">
        <v>226.36259999999999</v>
      </c>
      <c r="K9172" t="str">
        <f>INDEX(product!B:B,MATCH('TABELA TOTAL'!$F6176,product!A:A,0))</f>
        <v>Furniture</v>
      </c>
      <c r="L9172" t="str">
        <f>INDEX(product!C:C,MATCH(F9172,product!A:A,))</f>
        <v>Storage</v>
      </c>
      <c r="M9172" t="str">
        <f>INDEX(product!D:D,MATCH(F9172,product!A:A,))</f>
        <v>Smead Adjustable Mobile File Trolley with Lockable Top</v>
      </c>
    </row>
    <row r="9173" spans="1:13" x14ac:dyDescent="0.25">
      <c r="A9173" s="1" t="s">
        <v>2601</v>
      </c>
      <c r="B9173" s="2">
        <v>41852</v>
      </c>
      <c r="C9173" s="2">
        <v>41856</v>
      </c>
      <c r="D9173" s="1" t="s">
        <v>19</v>
      </c>
      <c r="E9173" s="1" t="s">
        <v>2602</v>
      </c>
      <c r="F9173" s="1" t="s">
        <v>17</v>
      </c>
      <c r="G9173">
        <v>17.544</v>
      </c>
      <c r="H9173">
        <v>3</v>
      </c>
      <c r="I9173">
        <v>0.2</v>
      </c>
      <c r="J9173">
        <v>5.9211</v>
      </c>
      <c r="K9173" t="str">
        <f>INDEX(product!B:B,MATCH('TABELA TOTAL'!$F1839,product!A:A,0))</f>
        <v>Technology</v>
      </c>
      <c r="L9173" t="str">
        <f>INDEX(product!C:C,MATCH(F9173,product!A:A,))</f>
        <v>Labels</v>
      </c>
      <c r="M9173" t="str">
        <f>INDEX(product!D:D,MATCH(F9173,product!A:A,))</f>
        <v>Self-Adhesive Address Labels for Typewriters by Universal</v>
      </c>
    </row>
    <row r="9174" spans="1:13" x14ac:dyDescent="0.25">
      <c r="A9174" s="1" t="s">
        <v>2601</v>
      </c>
      <c r="B9174" s="2">
        <v>41852</v>
      </c>
      <c r="C9174" s="2">
        <v>41856</v>
      </c>
      <c r="D9174" s="1" t="s">
        <v>19</v>
      </c>
      <c r="E9174" s="1" t="s">
        <v>2602</v>
      </c>
      <c r="F9174" s="1" t="s">
        <v>197</v>
      </c>
      <c r="G9174">
        <v>44.128</v>
      </c>
      <c r="H9174">
        <v>4</v>
      </c>
      <c r="I9174">
        <v>0.2</v>
      </c>
      <c r="J9174">
        <v>12.135199999999999</v>
      </c>
      <c r="K9174" t="str">
        <f>INDEX(product!B:B,MATCH('TABELA TOTAL'!$F1840,product!A:A,0))</f>
        <v>Office Supplies</v>
      </c>
      <c r="L9174" t="str">
        <f>INDEX(product!C:C,MATCH(F9174,product!A:A,))</f>
        <v>Furnishings</v>
      </c>
      <c r="M9174" t="str">
        <f>INDEX(product!D:D,MATCH(F9174,product!A:A,))</f>
        <v>9-3/4 Diameter Round Wall Clock</v>
      </c>
    </row>
    <row r="9175" spans="1:13" x14ac:dyDescent="0.25">
      <c r="A9175" s="1" t="s">
        <v>2601</v>
      </c>
      <c r="B9175" s="2">
        <v>41852</v>
      </c>
      <c r="C9175" s="2">
        <v>41856</v>
      </c>
      <c r="D9175" s="1" t="s">
        <v>19</v>
      </c>
      <c r="E9175" s="1" t="s">
        <v>2602</v>
      </c>
      <c r="F9175" s="1" t="s">
        <v>2603</v>
      </c>
      <c r="G9175">
        <v>62.92</v>
      </c>
      <c r="H9175">
        <v>1</v>
      </c>
      <c r="I9175">
        <v>0.2</v>
      </c>
      <c r="J9175">
        <v>10.224500000000001</v>
      </c>
      <c r="K9175" t="str">
        <f>INDEX(product!B:B,MATCH('TABELA TOTAL'!$F1841,product!A:A,0))</f>
        <v>Technology</v>
      </c>
      <c r="L9175" t="str">
        <f>INDEX(product!C:C,MATCH(F9175,product!A:A,))</f>
        <v>Appliances</v>
      </c>
      <c r="M9175" t="str">
        <f>INDEX(product!D:D,MATCH(F9175,product!A:A,))</f>
        <v>Honeywell Quietcare HEPA Air Cleaner</v>
      </c>
    </row>
    <row r="9176" spans="1:13" x14ac:dyDescent="0.25">
      <c r="A9176" s="1" t="s">
        <v>2601</v>
      </c>
      <c r="B9176" s="2">
        <v>41852</v>
      </c>
      <c r="C9176" s="2">
        <v>41856</v>
      </c>
      <c r="D9176" s="1" t="s">
        <v>19</v>
      </c>
      <c r="E9176" s="1" t="s">
        <v>2602</v>
      </c>
      <c r="F9176" s="1" t="s">
        <v>266</v>
      </c>
      <c r="G9176">
        <v>78.304000000000002</v>
      </c>
      <c r="H9176">
        <v>2</v>
      </c>
      <c r="I9176">
        <v>0.2</v>
      </c>
      <c r="J9176">
        <v>29.364000000000001</v>
      </c>
      <c r="K9176" t="str">
        <f>INDEX(product!B:B,MATCH('TABELA TOTAL'!$F1842,product!A:A,0))</f>
        <v>Office Supplies</v>
      </c>
      <c r="L9176" t="str">
        <f>INDEX(product!C:C,MATCH(F9176,product!A:A,))</f>
        <v>Paper</v>
      </c>
      <c r="M9176" t="str">
        <f>INDEX(product!D:D,MATCH(F9176,product!A:A,))</f>
        <v>Xerox 1916</v>
      </c>
    </row>
    <row r="9177" spans="1:13" x14ac:dyDescent="0.25">
      <c r="A9177" s="1" t="s">
        <v>2920</v>
      </c>
      <c r="B9177" s="2">
        <v>41852</v>
      </c>
      <c r="C9177" s="2">
        <v>41854</v>
      </c>
      <c r="D9177" s="1" t="s">
        <v>79</v>
      </c>
      <c r="E9177" s="1" t="s">
        <v>2921</v>
      </c>
      <c r="F9177" s="1" t="s">
        <v>2922</v>
      </c>
      <c r="G9177">
        <v>19.751999999999999</v>
      </c>
      <c r="H9177">
        <v>3</v>
      </c>
      <c r="I9177">
        <v>0.2</v>
      </c>
      <c r="J9177">
        <v>6.9131999999999998</v>
      </c>
      <c r="K9177" t="str">
        <f>INDEX(product!B:B,MATCH('TABELA TOTAL'!$F2174,product!A:A,0))</f>
        <v>Furniture</v>
      </c>
      <c r="L9177" t="str">
        <f>INDEX(product!C:C,MATCH(F9177,product!A:A,))</f>
        <v>Binders</v>
      </c>
      <c r="M9177" t="str">
        <f>INDEX(product!D:D,MATCH(F9177,product!A:A,))</f>
        <v>Wilson Jones data.warehouse D-Ring Binders with DublLock</v>
      </c>
    </row>
    <row r="9178" spans="1:13" x14ac:dyDescent="0.25">
      <c r="A9178" s="1" t="s">
        <v>3144</v>
      </c>
      <c r="B9178" s="2">
        <v>41852</v>
      </c>
      <c r="C9178" s="2">
        <v>41857</v>
      </c>
      <c r="D9178" s="1" t="s">
        <v>19</v>
      </c>
      <c r="E9178" s="1" t="s">
        <v>1598</v>
      </c>
      <c r="F9178" s="1" t="s">
        <v>2337</v>
      </c>
      <c r="G9178">
        <v>5.68</v>
      </c>
      <c r="H9178">
        <v>2</v>
      </c>
      <c r="I9178">
        <v>0.2</v>
      </c>
      <c r="J9178">
        <v>1.917</v>
      </c>
      <c r="K9178" t="str">
        <f>INDEX(product!B:B,MATCH('TABELA TOTAL'!$F2412,product!A:A,0))</f>
        <v>Office Supplies</v>
      </c>
      <c r="L9178" t="str">
        <f>INDEX(product!C:C,MATCH(F9178,product!A:A,))</f>
        <v>Fasteners</v>
      </c>
      <c r="M9178" t="str">
        <f>INDEX(product!D:D,MATCH(F9178,product!A:A,))</f>
        <v>Acco Clips to Go Binder Clips, 24 Clips in Two Sizes</v>
      </c>
    </row>
    <row r="9179" spans="1:13" x14ac:dyDescent="0.25">
      <c r="A9179" s="1" t="s">
        <v>5054</v>
      </c>
      <c r="B9179" s="2">
        <v>41850</v>
      </c>
      <c r="C9179" s="2">
        <v>41856</v>
      </c>
      <c r="D9179" s="1" t="s">
        <v>19</v>
      </c>
      <c r="E9179" s="1" t="s">
        <v>4717</v>
      </c>
      <c r="F9179" s="1" t="s">
        <v>3906</v>
      </c>
      <c r="G9179">
        <v>1367.84</v>
      </c>
      <c r="H9179">
        <v>8</v>
      </c>
      <c r="I9179">
        <v>0</v>
      </c>
      <c r="J9179">
        <v>259.88959999999997</v>
      </c>
      <c r="K9179" t="str">
        <f>INDEX(product!B:B,MATCH('TABELA TOTAL'!$F5163,product!A:A,0))</f>
        <v>Technology</v>
      </c>
      <c r="L9179" t="str">
        <f>INDEX(product!C:C,MATCH(F9179,product!A:A,))</f>
        <v>Bookcases</v>
      </c>
      <c r="M9179" t="str">
        <f>INDEX(product!D:D,MATCH(F9179,product!A:A,))</f>
        <v>Rush Hierlooms Collection 1" Thick Stackable Bookcases</v>
      </c>
    </row>
    <row r="9180" spans="1:13" x14ac:dyDescent="0.25">
      <c r="A9180" s="1" t="s">
        <v>5378</v>
      </c>
      <c r="B9180" s="2">
        <v>41848</v>
      </c>
      <c r="C9180" s="2">
        <v>41848</v>
      </c>
      <c r="D9180" s="1" t="s">
        <v>654</v>
      </c>
      <c r="E9180" s="1" t="s">
        <v>1047</v>
      </c>
      <c r="F9180" s="1" t="s">
        <v>234</v>
      </c>
      <c r="G9180">
        <v>14.32</v>
      </c>
      <c r="H9180">
        <v>5</v>
      </c>
      <c r="I9180">
        <v>0.2</v>
      </c>
      <c r="J9180">
        <v>5.1909999999999998</v>
      </c>
      <c r="K9180" t="str">
        <f>INDEX(product!B:B,MATCH('TABELA TOTAL'!$F5688,product!A:A,0))</f>
        <v>Office Supplies</v>
      </c>
      <c r="L9180" t="str">
        <f>INDEX(product!C:C,MATCH(F9180,product!A:A,))</f>
        <v>Fasteners</v>
      </c>
      <c r="M9180" t="str">
        <f>INDEX(product!D:D,MATCH(F9180,product!A:A,))</f>
        <v>OIC Colored Binder Clips, Assorted Sizes</v>
      </c>
    </row>
    <row r="9181" spans="1:13" x14ac:dyDescent="0.25">
      <c r="A9181" s="1" t="s">
        <v>5378</v>
      </c>
      <c r="B9181" s="2">
        <v>41848</v>
      </c>
      <c r="C9181" s="2">
        <v>41848</v>
      </c>
      <c r="D9181" s="1" t="s">
        <v>654</v>
      </c>
      <c r="E9181" s="1" t="s">
        <v>1047</v>
      </c>
      <c r="F9181" s="1" t="s">
        <v>2876</v>
      </c>
      <c r="G9181">
        <v>129.88800000000001</v>
      </c>
      <c r="H9181">
        <v>6</v>
      </c>
      <c r="I9181">
        <v>0.2</v>
      </c>
      <c r="J9181">
        <v>12.988799999999999</v>
      </c>
      <c r="K9181" t="str">
        <f>INDEX(product!B:B,MATCH('TABELA TOTAL'!$F5689,product!A:A,0))</f>
        <v>Office Supplies</v>
      </c>
      <c r="L9181" t="str">
        <f>INDEX(product!C:C,MATCH(F9181,product!A:A,))</f>
        <v>Furnishings</v>
      </c>
      <c r="M9181" t="str">
        <f>INDEX(product!D:D,MATCH(F9181,product!A:A,))</f>
        <v>DataProducts Ampli Magnifier Task Lamp, Black,</v>
      </c>
    </row>
    <row r="9182" spans="1:13" x14ac:dyDescent="0.25">
      <c r="A9182" s="1" t="s">
        <v>5378</v>
      </c>
      <c r="B9182" s="2">
        <v>41848</v>
      </c>
      <c r="C9182" s="2">
        <v>41848</v>
      </c>
      <c r="D9182" s="1" t="s">
        <v>654</v>
      </c>
      <c r="E9182" s="1" t="s">
        <v>1047</v>
      </c>
      <c r="F9182" s="1" t="s">
        <v>2760</v>
      </c>
      <c r="G9182">
        <v>48.944000000000003</v>
      </c>
      <c r="H9182">
        <v>7</v>
      </c>
      <c r="I9182">
        <v>0.2</v>
      </c>
      <c r="J9182">
        <v>16.518599999999999</v>
      </c>
      <c r="K9182" t="str">
        <f>INDEX(product!B:B,MATCH('TABELA TOTAL'!$F5690,product!A:A,0))</f>
        <v>Office Supplies</v>
      </c>
      <c r="L9182" t="str">
        <f>INDEX(product!C:C,MATCH(F9182,product!A:A,))</f>
        <v>Envelopes</v>
      </c>
      <c r="M9182" t="str">
        <f>INDEX(product!D:D,MATCH(F9182,product!A:A,))</f>
        <v>#10- 4 1/8" x 9 1/2" Recycled Envelopes</v>
      </c>
    </row>
    <row r="9183" spans="1:13" x14ac:dyDescent="0.25">
      <c r="A9183" s="1" t="s">
        <v>4247</v>
      </c>
      <c r="B9183" s="2">
        <v>41847</v>
      </c>
      <c r="C9183" s="2">
        <v>41849</v>
      </c>
      <c r="D9183" s="1" t="s">
        <v>11</v>
      </c>
      <c r="E9183" s="1" t="s">
        <v>2610</v>
      </c>
      <c r="F9183" s="1" t="s">
        <v>2731</v>
      </c>
      <c r="G9183">
        <v>238</v>
      </c>
      <c r="H9183">
        <v>2</v>
      </c>
      <c r="I9183">
        <v>0</v>
      </c>
      <c r="J9183">
        <v>38.08</v>
      </c>
      <c r="K9183" t="str">
        <f>INDEX(product!B:B,MATCH('TABELA TOTAL'!$F3867,product!A:A,0))</f>
        <v>Technology</v>
      </c>
      <c r="L9183" t="str">
        <f>INDEX(product!C:C,MATCH(F9183,product!A:A,))</f>
        <v>Accessories</v>
      </c>
      <c r="M9183" t="str">
        <f>INDEX(product!D:D,MATCH(F9183,product!A:A,))</f>
        <v>WD My Passport Ultra 2TB Portable External Hard Drive</v>
      </c>
    </row>
    <row r="9184" spans="1:13" x14ac:dyDescent="0.25">
      <c r="A9184" s="1" t="s">
        <v>4710</v>
      </c>
      <c r="B9184" s="2">
        <v>41847</v>
      </c>
      <c r="C9184" s="2">
        <v>41853</v>
      </c>
      <c r="D9184" s="1" t="s">
        <v>19</v>
      </c>
      <c r="E9184" s="1" t="s">
        <v>2041</v>
      </c>
      <c r="F9184" s="1" t="s">
        <v>4711</v>
      </c>
      <c r="G9184">
        <v>65.78</v>
      </c>
      <c r="H9184">
        <v>11</v>
      </c>
      <c r="I9184">
        <v>0</v>
      </c>
      <c r="J9184">
        <v>32.232199999999999</v>
      </c>
      <c r="K9184" t="str">
        <f>INDEX(product!B:B,MATCH('TABELA TOTAL'!$F4581,product!A:A,0))</f>
        <v>Office Supplies</v>
      </c>
      <c r="L9184" t="str">
        <f>INDEX(product!C:C,MATCH(F9184,product!A:A,))</f>
        <v>Paper</v>
      </c>
      <c r="M9184" t="str">
        <f>INDEX(product!D:D,MATCH(F9184,product!A:A,))</f>
        <v>Xerox 1956</v>
      </c>
    </row>
    <row r="9185" spans="1:13" x14ac:dyDescent="0.25">
      <c r="A9185" s="1" t="s">
        <v>7080</v>
      </c>
      <c r="B9185" s="2">
        <v>41847</v>
      </c>
      <c r="C9185" s="2">
        <v>41850</v>
      </c>
      <c r="D9185" s="1" t="s">
        <v>11</v>
      </c>
      <c r="E9185" s="1" t="s">
        <v>512</v>
      </c>
      <c r="F9185" s="1" t="s">
        <v>2032</v>
      </c>
      <c r="G9185">
        <v>276.27999999999997</v>
      </c>
      <c r="H9185">
        <v>2</v>
      </c>
      <c r="I9185">
        <v>0</v>
      </c>
      <c r="J9185">
        <v>0</v>
      </c>
      <c r="K9185" t="str">
        <f>INDEX(product!B:B,MATCH('TABELA TOTAL'!$F8889,product!A:A,0))</f>
        <v>Furniture</v>
      </c>
      <c r="L9185" t="str">
        <f>INDEX(product!C:C,MATCH(F9185,product!A:A,))</f>
        <v>Storage</v>
      </c>
      <c r="M9185" t="str">
        <f>INDEX(product!D:D,MATCH(F9185,product!A:A,))</f>
        <v>SAFCO Commercial Wire Shelving, Black</v>
      </c>
    </row>
    <row r="9186" spans="1:13" x14ac:dyDescent="0.25">
      <c r="A9186" s="1" t="s">
        <v>3085</v>
      </c>
      <c r="B9186" s="2">
        <v>41846</v>
      </c>
      <c r="C9186" s="2">
        <v>41850</v>
      </c>
      <c r="D9186" s="1" t="s">
        <v>11</v>
      </c>
      <c r="E9186" s="1" t="s">
        <v>2278</v>
      </c>
      <c r="F9186" s="1" t="s">
        <v>476</v>
      </c>
      <c r="G9186">
        <v>123.55200000000001</v>
      </c>
      <c r="H9186">
        <v>3</v>
      </c>
      <c r="I9186">
        <v>0.2</v>
      </c>
      <c r="J9186">
        <v>-29.343599999999999</v>
      </c>
      <c r="K9186" t="str">
        <f>INDEX(product!B:B,MATCH('TABELA TOTAL'!$F2345,product!A:A,0))</f>
        <v>Office Supplies</v>
      </c>
      <c r="L9186" t="str">
        <f>INDEX(product!C:C,MATCH(F9186,product!A:A,))</f>
        <v>Storage</v>
      </c>
      <c r="M9186" t="str">
        <f>INDEX(product!D:D,MATCH(F9186,product!A:A,))</f>
        <v>Belkin 19" Vented Equipment Shelf, Black</v>
      </c>
    </row>
    <row r="9187" spans="1:13" x14ac:dyDescent="0.25">
      <c r="A9187" s="1" t="s">
        <v>4221</v>
      </c>
      <c r="B9187" s="2">
        <v>41846</v>
      </c>
      <c r="C9187" s="2">
        <v>41853</v>
      </c>
      <c r="D9187" s="1" t="s">
        <v>19</v>
      </c>
      <c r="E9187" s="1" t="s">
        <v>128</v>
      </c>
      <c r="F9187" s="1" t="s">
        <v>865</v>
      </c>
      <c r="G9187">
        <v>911.98400000000004</v>
      </c>
      <c r="H9187">
        <v>2</v>
      </c>
      <c r="I9187">
        <v>0.2</v>
      </c>
      <c r="J9187">
        <v>113.998</v>
      </c>
      <c r="K9187" t="str">
        <f>INDEX(product!B:B,MATCH('TABELA TOTAL'!$F3839,product!A:A,0))</f>
        <v>Technology</v>
      </c>
      <c r="L9187" t="str">
        <f>INDEX(product!C:C,MATCH(F9187,product!A:A,))</f>
        <v>Phones</v>
      </c>
      <c r="M9187" t="str">
        <f>INDEX(product!D:D,MATCH(F9187,product!A:A,))</f>
        <v>Apple iPhone 5S</v>
      </c>
    </row>
    <row r="9188" spans="1:13" x14ac:dyDescent="0.25">
      <c r="A9188" s="1" t="s">
        <v>4221</v>
      </c>
      <c r="B9188" s="2">
        <v>41846</v>
      </c>
      <c r="C9188" s="2">
        <v>41853</v>
      </c>
      <c r="D9188" s="1" t="s">
        <v>19</v>
      </c>
      <c r="E9188" s="1" t="s">
        <v>128</v>
      </c>
      <c r="F9188" s="1" t="s">
        <v>602</v>
      </c>
      <c r="G9188">
        <v>674.35199999999998</v>
      </c>
      <c r="H9188">
        <v>3</v>
      </c>
      <c r="I9188">
        <v>0.2</v>
      </c>
      <c r="J9188">
        <v>-109.5822</v>
      </c>
      <c r="K9188" t="str">
        <f>INDEX(product!B:B,MATCH('TABELA TOTAL'!$F3840,product!A:A,0))</f>
        <v>Furniture</v>
      </c>
      <c r="L9188" t="str">
        <f>INDEX(product!C:C,MATCH(F9188,product!A:A,))</f>
        <v>Chairs</v>
      </c>
      <c r="M9188" t="str">
        <f>INDEX(product!D:D,MATCH(F9188,product!A:A,))</f>
        <v>Hon 2090 Pillow Soft Series Mid Back Swivel/Tilt Chairs</v>
      </c>
    </row>
    <row r="9189" spans="1:13" x14ac:dyDescent="0.25">
      <c r="A9189" s="1" t="s">
        <v>4221</v>
      </c>
      <c r="B9189" s="2">
        <v>41846</v>
      </c>
      <c r="C9189" s="2">
        <v>41853</v>
      </c>
      <c r="D9189" s="1" t="s">
        <v>19</v>
      </c>
      <c r="E9189" s="1" t="s">
        <v>128</v>
      </c>
      <c r="F9189" s="1" t="s">
        <v>2037</v>
      </c>
      <c r="G9189">
        <v>134.01</v>
      </c>
      <c r="H9189">
        <v>9</v>
      </c>
      <c r="I9189">
        <v>0</v>
      </c>
      <c r="J9189">
        <v>36.182699999999997</v>
      </c>
      <c r="K9189" t="str">
        <f>INDEX(product!B:B,MATCH('TABELA TOTAL'!$F3841,product!A:A,0))</f>
        <v>Technology</v>
      </c>
      <c r="L9189" t="str">
        <f>INDEX(product!C:C,MATCH(F9189,product!A:A,))</f>
        <v>Furnishings</v>
      </c>
      <c r="M9189" t="str">
        <f>INDEX(product!D:D,MATCH(F9189,product!A:A,))</f>
        <v>Tensor Computer Mounted Lamp</v>
      </c>
    </row>
    <row r="9190" spans="1:13" x14ac:dyDescent="0.25">
      <c r="A9190" s="1" t="s">
        <v>4221</v>
      </c>
      <c r="B9190" s="2">
        <v>41846</v>
      </c>
      <c r="C9190" s="2">
        <v>41853</v>
      </c>
      <c r="D9190" s="1" t="s">
        <v>19</v>
      </c>
      <c r="E9190" s="1" t="s">
        <v>128</v>
      </c>
      <c r="F9190" s="1" t="s">
        <v>4222</v>
      </c>
      <c r="G9190">
        <v>170.97</v>
      </c>
      <c r="H9190">
        <v>3</v>
      </c>
      <c r="I9190">
        <v>0</v>
      </c>
      <c r="J9190">
        <v>70.097700000000003</v>
      </c>
      <c r="K9190" t="str">
        <f>INDEX(product!B:B,MATCH('TABELA TOTAL'!$F3842,product!A:A,0))</f>
        <v>Office Supplies</v>
      </c>
      <c r="L9190" t="str">
        <f>INDEX(product!C:C,MATCH(F9190,product!A:A,))</f>
        <v>Accessories</v>
      </c>
      <c r="M9190" t="str">
        <f>INDEX(product!D:D,MATCH(F9190,product!A:A,))</f>
        <v>Logitech Illuminated Ultrathin Keyboard with Backlighting</v>
      </c>
    </row>
    <row r="9191" spans="1:13" x14ac:dyDescent="0.25">
      <c r="A9191" s="1" t="s">
        <v>5779</v>
      </c>
      <c r="B9191" s="2">
        <v>41846</v>
      </c>
      <c r="C9191" s="2">
        <v>41852</v>
      </c>
      <c r="D9191" s="1" t="s">
        <v>19</v>
      </c>
      <c r="E9191" s="1" t="s">
        <v>3963</v>
      </c>
      <c r="F9191" s="1" t="s">
        <v>2456</v>
      </c>
      <c r="G9191">
        <v>111.93</v>
      </c>
      <c r="H9191">
        <v>7</v>
      </c>
      <c r="I9191">
        <v>0</v>
      </c>
      <c r="J9191">
        <v>34.698300000000003</v>
      </c>
      <c r="K9191" t="str">
        <f>INDEX(product!B:B,MATCH('TABELA TOTAL'!$F6424,product!A:A,0))</f>
        <v>Furniture</v>
      </c>
      <c r="L9191" t="str">
        <f>INDEX(product!C:C,MATCH(F9191,product!A:A,))</f>
        <v>Accessories</v>
      </c>
      <c r="M9191" t="str">
        <f>INDEX(product!D:D,MATCH(F9191,product!A:A,))</f>
        <v>Memorex Micro Travel Drive 16 GB</v>
      </c>
    </row>
    <row r="9192" spans="1:13" x14ac:dyDescent="0.25">
      <c r="A9192" s="1" t="s">
        <v>6268</v>
      </c>
      <c r="B9192" s="2">
        <v>41846</v>
      </c>
      <c r="C9192" s="2">
        <v>41852</v>
      </c>
      <c r="D9192" s="1" t="s">
        <v>19</v>
      </c>
      <c r="E9192" s="1" t="s">
        <v>2310</v>
      </c>
      <c r="F9192" s="1" t="s">
        <v>2957</v>
      </c>
      <c r="G9192">
        <v>67.88</v>
      </c>
      <c r="H9192">
        <v>2</v>
      </c>
      <c r="I9192">
        <v>0</v>
      </c>
      <c r="J9192">
        <v>18.3276</v>
      </c>
      <c r="K9192" t="str">
        <f>INDEX(product!B:B,MATCH('TABELA TOTAL'!$F7342,product!A:A,0))</f>
        <v>Office Supplies</v>
      </c>
      <c r="L9192" t="str">
        <f>INDEX(product!C:C,MATCH(F9192,product!A:A,))</f>
        <v>Chairs</v>
      </c>
      <c r="M9192" t="str">
        <f>INDEX(product!D:D,MATCH(F9192,product!A:A,))</f>
        <v>Metal Folding Chairs, Beige, 4/Carton</v>
      </c>
    </row>
    <row r="9193" spans="1:13" x14ac:dyDescent="0.25">
      <c r="A9193" s="1" t="s">
        <v>6268</v>
      </c>
      <c r="B9193" s="2">
        <v>41846</v>
      </c>
      <c r="C9193" s="2">
        <v>41852</v>
      </c>
      <c r="D9193" s="1" t="s">
        <v>19</v>
      </c>
      <c r="E9193" s="1" t="s">
        <v>2310</v>
      </c>
      <c r="F9193" s="1" t="s">
        <v>112</v>
      </c>
      <c r="G9193">
        <v>162.88999999999999</v>
      </c>
      <c r="H9193">
        <v>13</v>
      </c>
      <c r="I9193">
        <v>0</v>
      </c>
      <c r="J9193">
        <v>76.558300000000003</v>
      </c>
      <c r="K9193" t="str">
        <f>INDEX(product!B:B,MATCH('TABELA TOTAL'!$F7343,product!A:A,0))</f>
        <v>Office Supplies</v>
      </c>
      <c r="L9193" t="str">
        <f>INDEX(product!C:C,MATCH(F9193,product!A:A,))</f>
        <v>Labels</v>
      </c>
      <c r="M9193" t="str">
        <f>INDEX(product!D:D,MATCH(F9193,product!A:A,))</f>
        <v>Avery 485</v>
      </c>
    </row>
    <row r="9194" spans="1:13" x14ac:dyDescent="0.25">
      <c r="A9194" s="1" t="s">
        <v>6268</v>
      </c>
      <c r="B9194" s="2">
        <v>41846</v>
      </c>
      <c r="C9194" s="2">
        <v>41852</v>
      </c>
      <c r="D9194" s="1" t="s">
        <v>19</v>
      </c>
      <c r="E9194" s="1" t="s">
        <v>2310</v>
      </c>
      <c r="F9194" s="1" t="s">
        <v>4740</v>
      </c>
      <c r="G9194">
        <v>25.71</v>
      </c>
      <c r="H9194">
        <v>3</v>
      </c>
      <c r="I9194">
        <v>0</v>
      </c>
      <c r="J9194">
        <v>9.2555999999999994</v>
      </c>
      <c r="K9194" t="str">
        <f>INDEX(product!B:B,MATCH('TABELA TOTAL'!$F7344,product!A:A,0))</f>
        <v>Office Supplies</v>
      </c>
      <c r="L9194" t="str">
        <f>INDEX(product!C:C,MATCH(F9194,product!A:A,))</f>
        <v>Furnishings</v>
      </c>
      <c r="M9194" t="str">
        <f>INDEX(product!D:D,MATCH(F9194,product!A:A,))</f>
        <v>DAX Cubicle Frames, 8-1/2 x 11</v>
      </c>
    </row>
    <row r="9195" spans="1:13" x14ac:dyDescent="0.25">
      <c r="A9195" s="1" t="s">
        <v>7581</v>
      </c>
      <c r="B9195" s="2">
        <v>41846</v>
      </c>
      <c r="C9195" s="2">
        <v>41850</v>
      </c>
      <c r="D9195" s="1" t="s">
        <v>19</v>
      </c>
      <c r="E9195" s="1" t="s">
        <v>722</v>
      </c>
      <c r="F9195" s="1" t="s">
        <v>634</v>
      </c>
      <c r="G9195">
        <v>2177.5839999999998</v>
      </c>
      <c r="H9195">
        <v>8</v>
      </c>
      <c r="I9195">
        <v>0.8</v>
      </c>
      <c r="J9195">
        <v>-3701.8928000000001</v>
      </c>
      <c r="K9195" t="str">
        <f>INDEX(product!B:B,MATCH('TABELA TOTAL'!$F9776,product!A:A,0))</f>
        <v>Technology</v>
      </c>
      <c r="L9195" t="str">
        <f>INDEX(product!C:C,MATCH(F9195,product!A:A,))</f>
        <v>Binders</v>
      </c>
      <c r="M9195" t="str">
        <f>INDEX(product!D:D,MATCH(F9195,product!A:A,))</f>
        <v>GBC DocuBind P400 Electric Binding System</v>
      </c>
    </row>
    <row r="9196" spans="1:13" x14ac:dyDescent="0.25">
      <c r="A9196" s="1" t="s">
        <v>7581</v>
      </c>
      <c r="B9196" s="2">
        <v>41846</v>
      </c>
      <c r="C9196" s="2">
        <v>41850</v>
      </c>
      <c r="D9196" s="1" t="s">
        <v>19</v>
      </c>
      <c r="E9196" s="1" t="s">
        <v>722</v>
      </c>
      <c r="F9196" s="1" t="s">
        <v>3678</v>
      </c>
      <c r="G9196">
        <v>17.495999999999999</v>
      </c>
      <c r="H9196">
        <v>3</v>
      </c>
      <c r="I9196">
        <v>0.6</v>
      </c>
      <c r="J9196">
        <v>-10.0602</v>
      </c>
      <c r="K9196" t="str">
        <f>INDEX(product!B:B,MATCH('TABELA TOTAL'!$F9777,product!A:A,0))</f>
        <v>Office Supplies</v>
      </c>
      <c r="L9196" t="str">
        <f>INDEX(product!C:C,MATCH(F9196,product!A:A,))</f>
        <v>Furnishings</v>
      </c>
      <c r="M9196" t="str">
        <f>INDEX(product!D:D,MATCH(F9196,product!A:A,))</f>
        <v>DAX Clear Channel Poster Frame</v>
      </c>
    </row>
    <row r="9197" spans="1:13" x14ac:dyDescent="0.25">
      <c r="A9197" s="1" t="s">
        <v>7581</v>
      </c>
      <c r="B9197" s="2">
        <v>41846</v>
      </c>
      <c r="C9197" s="2">
        <v>41850</v>
      </c>
      <c r="D9197" s="1" t="s">
        <v>19</v>
      </c>
      <c r="E9197" s="1" t="s">
        <v>722</v>
      </c>
      <c r="F9197" s="1" t="s">
        <v>604</v>
      </c>
      <c r="G9197">
        <v>16.783999999999999</v>
      </c>
      <c r="H9197">
        <v>4</v>
      </c>
      <c r="I9197">
        <v>0.8</v>
      </c>
      <c r="J9197">
        <v>-26.854399999999998</v>
      </c>
      <c r="K9197" t="str">
        <f>INDEX(product!B:B,MATCH('TABELA TOTAL'!$F9778,product!A:A,0))</f>
        <v>Office Supplies</v>
      </c>
      <c r="L9197" t="str">
        <f>INDEX(product!C:C,MATCH(F9197,product!A:A,))</f>
        <v>Binders</v>
      </c>
      <c r="M9197" t="str">
        <f>INDEX(product!D:D,MATCH(F9197,product!A:A,))</f>
        <v>GBC Premium Transparent Covers with Diagonal Lined Pattern</v>
      </c>
    </row>
    <row r="9198" spans="1:13" x14ac:dyDescent="0.25">
      <c r="A9198" s="1" t="s">
        <v>7581</v>
      </c>
      <c r="B9198" s="2">
        <v>41846</v>
      </c>
      <c r="C9198" s="2">
        <v>41850</v>
      </c>
      <c r="D9198" s="1" t="s">
        <v>19</v>
      </c>
      <c r="E9198" s="1" t="s">
        <v>722</v>
      </c>
      <c r="F9198" s="1" t="s">
        <v>667</v>
      </c>
      <c r="G9198">
        <v>431.13600000000002</v>
      </c>
      <c r="H9198">
        <v>9</v>
      </c>
      <c r="I9198">
        <v>0.2</v>
      </c>
      <c r="J9198">
        <v>-26.946000000000002</v>
      </c>
      <c r="K9198" t="str">
        <f>INDEX(product!B:B,MATCH('TABELA TOTAL'!$F9779,product!A:A,0))</f>
        <v>Furniture</v>
      </c>
      <c r="L9198" t="str">
        <f>INDEX(product!C:C,MATCH(F9198,product!A:A,))</f>
        <v>Accessories</v>
      </c>
      <c r="M9198" t="str">
        <f>INDEX(product!D:D,MATCH(F9198,product!A:A,))</f>
        <v>Microsoft Natural Keyboard Elite</v>
      </c>
    </row>
    <row r="9199" spans="1:13" x14ac:dyDescent="0.25">
      <c r="A9199" s="1" t="s">
        <v>7581</v>
      </c>
      <c r="B9199" s="2">
        <v>41846</v>
      </c>
      <c r="C9199" s="2">
        <v>41850</v>
      </c>
      <c r="D9199" s="1" t="s">
        <v>19</v>
      </c>
      <c r="E9199" s="1" t="s">
        <v>722</v>
      </c>
      <c r="F9199" s="1" t="s">
        <v>442</v>
      </c>
      <c r="G9199">
        <v>8.8800000000000008</v>
      </c>
      <c r="H9199">
        <v>5</v>
      </c>
      <c r="I9199">
        <v>0.8</v>
      </c>
      <c r="J9199">
        <v>-13.32</v>
      </c>
      <c r="K9199" t="str">
        <f>INDEX(product!B:B,MATCH('TABELA TOTAL'!$F9780,product!A:A,0))</f>
        <v>Office Supplies</v>
      </c>
      <c r="L9199" t="str">
        <f>INDEX(product!C:C,MATCH(F9199,product!A:A,))</f>
        <v>Binders</v>
      </c>
      <c r="M9199" t="str">
        <f>INDEX(product!D:D,MATCH(F9199,product!A:A,))</f>
        <v>GBC Instant Index System for Binding Systems</v>
      </c>
    </row>
    <row r="9200" spans="1:13" x14ac:dyDescent="0.25">
      <c r="A9200" s="1" t="s">
        <v>7581</v>
      </c>
      <c r="B9200" s="2">
        <v>41846</v>
      </c>
      <c r="C9200" s="2">
        <v>41850</v>
      </c>
      <c r="D9200" s="1" t="s">
        <v>19</v>
      </c>
      <c r="E9200" s="1" t="s">
        <v>722</v>
      </c>
      <c r="F9200" s="1" t="s">
        <v>2736</v>
      </c>
      <c r="G9200">
        <v>4.8360000000000003</v>
      </c>
      <c r="H9200">
        <v>2</v>
      </c>
      <c r="I9200">
        <v>0.8</v>
      </c>
      <c r="J9200">
        <v>-12.09</v>
      </c>
      <c r="K9200" t="str">
        <f>INDEX(product!B:B,MATCH('TABELA TOTAL'!$F9781,product!A:A,0))</f>
        <v>Furniture</v>
      </c>
      <c r="L9200" t="str">
        <f>INDEX(product!C:C,MATCH(F9200,product!A:A,))</f>
        <v>Appliances</v>
      </c>
      <c r="M9200" t="str">
        <f>INDEX(product!D:D,MATCH(F9200,product!A:A,))</f>
        <v>Acco 6 Outlet Guardian Standard Surge Suppressor</v>
      </c>
    </row>
    <row r="9201" spans="1:13" x14ac:dyDescent="0.25">
      <c r="A9201" s="1" t="s">
        <v>3228</v>
      </c>
      <c r="B9201" s="2">
        <v>41845</v>
      </c>
      <c r="C9201" s="2">
        <v>41847</v>
      </c>
      <c r="D9201" s="1" t="s">
        <v>11</v>
      </c>
      <c r="E9201" s="1" t="s">
        <v>452</v>
      </c>
      <c r="F9201" s="1" t="s">
        <v>472</v>
      </c>
      <c r="G9201">
        <v>53.72</v>
      </c>
      <c r="H9201">
        <v>4</v>
      </c>
      <c r="I9201">
        <v>0</v>
      </c>
      <c r="J9201">
        <v>15.041600000000001</v>
      </c>
      <c r="K9201" t="str">
        <f>INDEX(product!B:B,MATCH('TABELA TOTAL'!$F2506,product!A:A,0))</f>
        <v>Technology</v>
      </c>
      <c r="L9201" t="str">
        <f>INDEX(product!C:C,MATCH(F9201,product!A:A,))</f>
        <v>Storage</v>
      </c>
      <c r="M9201" t="str">
        <f>INDEX(product!D:D,MATCH(F9201,product!A:A,))</f>
        <v>Fellowes Personal Hanging Folder Files, Navy</v>
      </c>
    </row>
    <row r="9202" spans="1:13" x14ac:dyDescent="0.25">
      <c r="A9202" s="1" t="s">
        <v>3228</v>
      </c>
      <c r="B9202" s="2">
        <v>41845</v>
      </c>
      <c r="C9202" s="2">
        <v>41847</v>
      </c>
      <c r="D9202" s="1" t="s">
        <v>11</v>
      </c>
      <c r="E9202" s="1" t="s">
        <v>452</v>
      </c>
      <c r="F9202" s="1" t="s">
        <v>3229</v>
      </c>
      <c r="G9202">
        <v>8187.65</v>
      </c>
      <c r="H9202">
        <v>5</v>
      </c>
      <c r="I9202">
        <v>0</v>
      </c>
      <c r="J9202">
        <v>327.50599999999997</v>
      </c>
      <c r="K9202" t="str">
        <f>INDEX(product!B:B,MATCH('TABELA TOTAL'!$F2507,product!A:A,0))</f>
        <v>Furniture</v>
      </c>
      <c r="L9202" t="str">
        <f>INDEX(product!C:C,MATCH(F9202,product!A:A,))</f>
        <v>Supplies</v>
      </c>
      <c r="M9202" t="str">
        <f>INDEX(product!D:D,MATCH(F9202,product!A:A,))</f>
        <v>High Speed Automatic Electric Letter Opener</v>
      </c>
    </row>
    <row r="9203" spans="1:13" x14ac:dyDescent="0.25">
      <c r="A9203" s="1" t="s">
        <v>3228</v>
      </c>
      <c r="B9203" s="2">
        <v>41845</v>
      </c>
      <c r="C9203" s="2">
        <v>41847</v>
      </c>
      <c r="D9203" s="1" t="s">
        <v>11</v>
      </c>
      <c r="E9203" s="1" t="s">
        <v>452</v>
      </c>
      <c r="F9203" s="1" t="s">
        <v>455</v>
      </c>
      <c r="G9203">
        <v>77.92</v>
      </c>
      <c r="H9203">
        <v>8</v>
      </c>
      <c r="I9203">
        <v>0</v>
      </c>
      <c r="J9203">
        <v>34.284799999999997</v>
      </c>
      <c r="K9203" t="str">
        <f>INDEX(product!B:B,MATCH('TABELA TOTAL'!$F2508,product!A:A,0))</f>
        <v>Office Supplies</v>
      </c>
      <c r="L9203" t="str">
        <f>INDEX(product!C:C,MATCH(F9203,product!A:A,))</f>
        <v>Furnishings</v>
      </c>
      <c r="M9203" t="str">
        <f>INDEX(product!D:D,MATCH(F9203,product!A:A,))</f>
        <v>Staple-based wall hangings</v>
      </c>
    </row>
    <row r="9204" spans="1:13" x14ac:dyDescent="0.25">
      <c r="A9204" s="1" t="s">
        <v>4097</v>
      </c>
      <c r="B9204" s="2">
        <v>41845</v>
      </c>
      <c r="C9204" s="2">
        <v>41847</v>
      </c>
      <c r="D9204" s="1" t="s">
        <v>11</v>
      </c>
      <c r="E9204" s="1" t="s">
        <v>3532</v>
      </c>
      <c r="F9204" s="1" t="s">
        <v>1530</v>
      </c>
      <c r="G9204">
        <v>6.48</v>
      </c>
      <c r="H9204">
        <v>1</v>
      </c>
      <c r="I9204">
        <v>0</v>
      </c>
      <c r="J9204">
        <v>3.1751999999999998</v>
      </c>
      <c r="K9204" t="str">
        <f>INDEX(product!B:B,MATCH('TABELA TOTAL'!$F3648,product!A:A,0))</f>
        <v>Furniture</v>
      </c>
      <c r="L9204" t="str">
        <f>INDEX(product!C:C,MATCH(F9204,product!A:A,))</f>
        <v>Paper</v>
      </c>
      <c r="M9204" t="str">
        <f>INDEX(product!D:D,MATCH(F9204,product!A:A,))</f>
        <v>RSVP Cards &amp; Envelopes, Blank White, 8-1/2" X 11", 24 Cards/25 Envelopes/Set</v>
      </c>
    </row>
    <row r="9205" spans="1:13" x14ac:dyDescent="0.25">
      <c r="A9205" s="1" t="s">
        <v>4097</v>
      </c>
      <c r="B9205" s="2">
        <v>41845</v>
      </c>
      <c r="C9205" s="2">
        <v>41847</v>
      </c>
      <c r="D9205" s="1" t="s">
        <v>11</v>
      </c>
      <c r="E9205" s="1" t="s">
        <v>3532</v>
      </c>
      <c r="F9205" s="1" t="s">
        <v>4098</v>
      </c>
      <c r="G9205">
        <v>15.52</v>
      </c>
      <c r="H9205">
        <v>4</v>
      </c>
      <c r="I9205">
        <v>0</v>
      </c>
      <c r="J9205">
        <v>4.5007999999999999</v>
      </c>
      <c r="K9205" t="str">
        <f>INDEX(product!B:B,MATCH('TABELA TOTAL'!$F3649,product!A:A,0))</f>
        <v>Office Supplies</v>
      </c>
      <c r="L9205" t="str">
        <f>INDEX(product!C:C,MATCH(F9205,product!A:A,))</f>
        <v>Supplies</v>
      </c>
      <c r="M9205" t="str">
        <f>INDEX(product!D:D,MATCH(F9205,product!A:A,))</f>
        <v>Acme Kleen Earth Office Shears</v>
      </c>
    </row>
    <row r="9206" spans="1:13" x14ac:dyDescent="0.25">
      <c r="A9206" s="1" t="s">
        <v>663</v>
      </c>
      <c r="B9206" s="2">
        <v>41843</v>
      </c>
      <c r="C9206" s="2">
        <v>41847</v>
      </c>
      <c r="D9206" s="1" t="s">
        <v>19</v>
      </c>
      <c r="E9206" s="1" t="s">
        <v>664</v>
      </c>
      <c r="F9206" s="1" t="s">
        <v>609</v>
      </c>
      <c r="G9206">
        <v>8.16</v>
      </c>
      <c r="H9206">
        <v>5</v>
      </c>
      <c r="I9206">
        <v>0.7</v>
      </c>
      <c r="J9206">
        <v>-5.7119999999999997</v>
      </c>
      <c r="K9206" t="str">
        <f>INDEX(product!B:B,MATCH('TABELA TOTAL'!$F374,product!A:A,0))</f>
        <v>Furniture</v>
      </c>
      <c r="L9206" t="str">
        <f>INDEX(product!C:C,MATCH(F9206,product!A:A,))</f>
        <v>Binders</v>
      </c>
      <c r="M9206" t="str">
        <f>INDEX(product!D:D,MATCH(F9206,product!A:A,))</f>
        <v>Wilson Jones Custom Binder Spines &amp; Labels</v>
      </c>
    </row>
    <row r="9207" spans="1:13" x14ac:dyDescent="0.25">
      <c r="A9207" s="1" t="s">
        <v>663</v>
      </c>
      <c r="B9207" s="2">
        <v>41843</v>
      </c>
      <c r="C9207" s="2">
        <v>41847</v>
      </c>
      <c r="D9207" s="1" t="s">
        <v>19</v>
      </c>
      <c r="E9207" s="1" t="s">
        <v>664</v>
      </c>
      <c r="F9207" s="1" t="s">
        <v>665</v>
      </c>
      <c r="G9207">
        <v>1023.936</v>
      </c>
      <c r="H9207">
        <v>8</v>
      </c>
      <c r="I9207">
        <v>0.2</v>
      </c>
      <c r="J9207">
        <v>179.18879999999999</v>
      </c>
      <c r="K9207" t="str">
        <f>INDEX(product!B:B,MATCH('TABELA TOTAL'!$F375,product!A:A,0))</f>
        <v>Furniture</v>
      </c>
      <c r="L9207" t="str">
        <f>INDEX(product!C:C,MATCH(F9207,product!A:A,))</f>
        <v>Accessories</v>
      </c>
      <c r="M9207" t="str">
        <f>INDEX(product!D:D,MATCH(F9207,product!A:A,))</f>
        <v>NETGEAR AC1750 Dual Band Gigabit Smart WiFi Router</v>
      </c>
    </row>
    <row r="9208" spans="1:13" x14ac:dyDescent="0.25">
      <c r="A9208" s="1" t="s">
        <v>663</v>
      </c>
      <c r="B9208" s="2">
        <v>41843</v>
      </c>
      <c r="C9208" s="2">
        <v>41847</v>
      </c>
      <c r="D9208" s="1" t="s">
        <v>19</v>
      </c>
      <c r="E9208" s="1" t="s">
        <v>664</v>
      </c>
      <c r="F9208" s="1" t="s">
        <v>666</v>
      </c>
      <c r="G9208">
        <v>9.24</v>
      </c>
      <c r="H9208">
        <v>1</v>
      </c>
      <c r="I9208">
        <v>0.2</v>
      </c>
      <c r="J9208">
        <v>0.92400000000000004</v>
      </c>
      <c r="K9208" t="str">
        <f>INDEX(product!B:B,MATCH('TABELA TOTAL'!$F376,product!A:A,0))</f>
        <v>Office Supplies</v>
      </c>
      <c r="L9208" t="str">
        <f>INDEX(product!C:C,MATCH(F9208,product!A:A,))</f>
        <v>Art</v>
      </c>
      <c r="M9208" t="str">
        <f>INDEX(product!D:D,MATCH(F9208,product!A:A,))</f>
        <v>Newell 324</v>
      </c>
    </row>
    <row r="9209" spans="1:13" x14ac:dyDescent="0.25">
      <c r="A9209" s="1" t="s">
        <v>663</v>
      </c>
      <c r="B9209" s="2">
        <v>41843</v>
      </c>
      <c r="C9209" s="2">
        <v>41847</v>
      </c>
      <c r="D9209" s="1" t="s">
        <v>19</v>
      </c>
      <c r="E9209" s="1" t="s">
        <v>664</v>
      </c>
      <c r="F9209" s="1" t="s">
        <v>667</v>
      </c>
      <c r="G9209">
        <v>479.04</v>
      </c>
      <c r="H9209">
        <v>10</v>
      </c>
      <c r="I9209">
        <v>0.2</v>
      </c>
      <c r="J9209">
        <v>-29.94</v>
      </c>
      <c r="K9209" t="str">
        <f>INDEX(product!B:B,MATCH('TABELA TOTAL'!$F377,product!A:A,0))</f>
        <v>Office Supplies</v>
      </c>
      <c r="L9209" t="str">
        <f>INDEX(product!C:C,MATCH(F9209,product!A:A,))</f>
        <v>Accessories</v>
      </c>
      <c r="M9209" t="str">
        <f>INDEX(product!D:D,MATCH(F9209,product!A:A,))</f>
        <v>Microsoft Natural Keyboard Elite</v>
      </c>
    </row>
    <row r="9210" spans="1:13" x14ac:dyDescent="0.25">
      <c r="A9210" s="1" t="s">
        <v>6303</v>
      </c>
      <c r="B9210" s="2">
        <v>41843</v>
      </c>
      <c r="C9210" s="2">
        <v>41844</v>
      </c>
      <c r="D9210" s="1" t="s">
        <v>79</v>
      </c>
      <c r="E9210" s="1" t="s">
        <v>46</v>
      </c>
      <c r="F9210" s="1" t="s">
        <v>2072</v>
      </c>
      <c r="G9210">
        <v>99.98</v>
      </c>
      <c r="H9210">
        <v>2</v>
      </c>
      <c r="I9210">
        <v>0</v>
      </c>
      <c r="J9210">
        <v>7.9984000000000002</v>
      </c>
      <c r="K9210" t="str">
        <f>INDEX(product!B:B,MATCH('TABELA TOTAL'!$F7412,product!A:A,0))</f>
        <v>Office Supplies</v>
      </c>
      <c r="L9210" t="str">
        <f>INDEX(product!C:C,MATCH(F9210,product!A:A,))</f>
        <v>Accessories</v>
      </c>
      <c r="M9210" t="str">
        <f>INDEX(product!D:D,MATCH(F9210,product!A:A,))</f>
        <v>Case Logic 2.4GHz Wireless Keyboard</v>
      </c>
    </row>
    <row r="9211" spans="1:13" x14ac:dyDescent="0.25">
      <c r="A9211" s="1" t="s">
        <v>7371</v>
      </c>
      <c r="B9211" s="2">
        <v>41843</v>
      </c>
      <c r="C9211" s="2">
        <v>41847</v>
      </c>
      <c r="D9211" s="1" t="s">
        <v>19</v>
      </c>
      <c r="E9211" s="1" t="s">
        <v>4078</v>
      </c>
      <c r="F9211" s="1" t="s">
        <v>2368</v>
      </c>
      <c r="G9211">
        <v>604.75199999999995</v>
      </c>
      <c r="H9211">
        <v>6</v>
      </c>
      <c r="I9211">
        <v>0.2</v>
      </c>
      <c r="J9211">
        <v>60.475200000000001</v>
      </c>
      <c r="K9211" t="str">
        <f>INDEX(product!B:B,MATCH('TABELA TOTAL'!$F9423,product!A:A,0))</f>
        <v>Office Supplies</v>
      </c>
      <c r="L9211" t="str">
        <f>INDEX(product!C:C,MATCH(F9211,product!A:A,))</f>
        <v>Phones</v>
      </c>
      <c r="M9211" t="str">
        <f>INDEX(product!D:D,MATCH(F9211,product!A:A,))</f>
        <v>VTech DS6151</v>
      </c>
    </row>
    <row r="9212" spans="1:13" x14ac:dyDescent="0.25">
      <c r="A9212" s="1" t="s">
        <v>7371</v>
      </c>
      <c r="B9212" s="2">
        <v>41843</v>
      </c>
      <c r="C9212" s="2">
        <v>41847</v>
      </c>
      <c r="D9212" s="1" t="s">
        <v>19</v>
      </c>
      <c r="E9212" s="1" t="s">
        <v>4078</v>
      </c>
      <c r="F9212" s="1" t="s">
        <v>1232</v>
      </c>
      <c r="G9212">
        <v>40.700000000000003</v>
      </c>
      <c r="H9212">
        <v>5</v>
      </c>
      <c r="I9212">
        <v>0</v>
      </c>
      <c r="J9212">
        <v>11.803000000000001</v>
      </c>
      <c r="K9212" t="str">
        <f>INDEX(product!B:B,MATCH('TABELA TOTAL'!$F9424,product!A:A,0))</f>
        <v>Office Supplies</v>
      </c>
      <c r="L9212" t="str">
        <f>INDEX(product!C:C,MATCH(F9212,product!A:A,))</f>
        <v>Supplies</v>
      </c>
      <c r="M9212" t="str">
        <f>INDEX(product!D:D,MATCH(F9212,product!A:A,))</f>
        <v>Acme Softgrip Scissors</v>
      </c>
    </row>
    <row r="9213" spans="1:13" x14ac:dyDescent="0.25">
      <c r="A9213" s="1" t="s">
        <v>7371</v>
      </c>
      <c r="B9213" s="2">
        <v>41843</v>
      </c>
      <c r="C9213" s="2">
        <v>41847</v>
      </c>
      <c r="D9213" s="1" t="s">
        <v>19</v>
      </c>
      <c r="E9213" s="1" t="s">
        <v>4078</v>
      </c>
      <c r="F9213" s="1" t="s">
        <v>1516</v>
      </c>
      <c r="G9213">
        <v>302.37599999999998</v>
      </c>
      <c r="H9213">
        <v>3</v>
      </c>
      <c r="I9213">
        <v>0.2</v>
      </c>
      <c r="J9213">
        <v>37.796999999999997</v>
      </c>
      <c r="K9213" t="str">
        <f>INDEX(product!B:B,MATCH('TABELA TOTAL'!$F9425,product!A:A,0))</f>
        <v>Furniture</v>
      </c>
      <c r="L9213" t="str">
        <f>INDEX(product!C:C,MATCH(F9213,product!A:A,))</f>
        <v>Phones</v>
      </c>
      <c r="M9213" t="str">
        <f>INDEX(product!D:D,MATCH(F9213,product!A:A,))</f>
        <v>OtterBox Commuter Series Case - iPhone 5 &amp; 5s</v>
      </c>
    </row>
    <row r="9214" spans="1:13" x14ac:dyDescent="0.25">
      <c r="A9214" s="1" t="s">
        <v>7371</v>
      </c>
      <c r="B9214" s="2">
        <v>41843</v>
      </c>
      <c r="C9214" s="2">
        <v>41847</v>
      </c>
      <c r="D9214" s="1" t="s">
        <v>19</v>
      </c>
      <c r="E9214" s="1" t="s">
        <v>4078</v>
      </c>
      <c r="F9214" s="1" t="s">
        <v>107</v>
      </c>
      <c r="G9214">
        <v>45</v>
      </c>
      <c r="H9214">
        <v>3</v>
      </c>
      <c r="I9214">
        <v>0</v>
      </c>
      <c r="J9214">
        <v>4.95</v>
      </c>
      <c r="K9214" t="str">
        <f>INDEX(product!B:B,MATCH('TABELA TOTAL'!$F9426,product!A:A,0))</f>
        <v>Office Supplies</v>
      </c>
      <c r="L9214" t="str">
        <f>INDEX(product!C:C,MATCH(F9214,product!A:A,))</f>
        <v>Accessories</v>
      </c>
      <c r="M9214" t="str">
        <f>INDEX(product!D:D,MATCH(F9214,product!A:A,))</f>
        <v>Imation 8gb Micro Traveldrive Usb 2.0 Flash Drive</v>
      </c>
    </row>
    <row r="9215" spans="1:13" x14ac:dyDescent="0.25">
      <c r="A9215" s="1" t="s">
        <v>855</v>
      </c>
      <c r="B9215" s="2">
        <v>41842</v>
      </c>
      <c r="C9215" s="2">
        <v>41847</v>
      </c>
      <c r="D9215" s="1" t="s">
        <v>19</v>
      </c>
      <c r="E9215" s="1" t="s">
        <v>856</v>
      </c>
      <c r="F9215" s="1" t="s">
        <v>166</v>
      </c>
      <c r="G9215">
        <v>5.96</v>
      </c>
      <c r="H9215">
        <v>2</v>
      </c>
      <c r="I9215">
        <v>0</v>
      </c>
      <c r="J9215">
        <v>1.6688000000000001</v>
      </c>
      <c r="K9215" t="str">
        <f>INDEX(product!B:B,MATCH('TABELA TOTAL'!$F484,product!A:A,0))</f>
        <v>Office Supplies</v>
      </c>
      <c r="L9215" t="str">
        <f>INDEX(product!C:C,MATCH(F9215,product!A:A,))</f>
        <v>Art</v>
      </c>
      <c r="M9215" t="str">
        <f>INDEX(product!D:D,MATCH(F9215,product!A:A,))</f>
        <v>Premium Writing Pencils, Soft, #2 by Central Association for the Blind</v>
      </c>
    </row>
    <row r="9216" spans="1:13" x14ac:dyDescent="0.25">
      <c r="A9216" s="1" t="s">
        <v>855</v>
      </c>
      <c r="B9216" s="2">
        <v>41842</v>
      </c>
      <c r="C9216" s="2">
        <v>41847</v>
      </c>
      <c r="D9216" s="1" t="s">
        <v>19</v>
      </c>
      <c r="E9216" s="1" t="s">
        <v>856</v>
      </c>
      <c r="F9216" s="1" t="s">
        <v>857</v>
      </c>
      <c r="G9216">
        <v>159.97999999999999</v>
      </c>
      <c r="H9216">
        <v>2</v>
      </c>
      <c r="I9216">
        <v>0</v>
      </c>
      <c r="J9216">
        <v>57.592799999999997</v>
      </c>
      <c r="K9216" t="str">
        <f>INDEX(product!B:B,MATCH('TABELA TOTAL'!$F485,product!A:A,0))</f>
        <v>Office Supplies</v>
      </c>
      <c r="L9216" t="str">
        <f>INDEX(product!C:C,MATCH(F9216,product!A:A,))</f>
        <v>Accessories</v>
      </c>
      <c r="M9216" t="str">
        <f>INDEX(product!D:D,MATCH(F9216,product!A:A,))</f>
        <v>Logitech G602 Wireless Gaming Mouse</v>
      </c>
    </row>
    <row r="9217" spans="1:13" x14ac:dyDescent="0.25">
      <c r="A9217" s="1" t="s">
        <v>6168</v>
      </c>
      <c r="B9217" s="2">
        <v>41842</v>
      </c>
      <c r="C9217" s="2">
        <v>41844</v>
      </c>
      <c r="D9217" s="1" t="s">
        <v>11</v>
      </c>
      <c r="E9217" s="1" t="s">
        <v>1178</v>
      </c>
      <c r="F9217" s="1" t="s">
        <v>1350</v>
      </c>
      <c r="G9217">
        <v>11.52</v>
      </c>
      <c r="H9217">
        <v>4</v>
      </c>
      <c r="I9217">
        <v>0</v>
      </c>
      <c r="J9217">
        <v>3.2256</v>
      </c>
      <c r="K9217" t="str">
        <f>INDEX(product!B:B,MATCH('TABELA TOTAL'!$F7168,product!A:A,0))</f>
        <v>Furniture</v>
      </c>
      <c r="L9217" t="str">
        <f>INDEX(product!C:C,MATCH(F9217,product!A:A,))</f>
        <v>Art</v>
      </c>
      <c r="M9217" t="str">
        <f>INDEX(product!D:D,MATCH(F9217,product!A:A,))</f>
        <v>Newell 32</v>
      </c>
    </row>
    <row r="9218" spans="1:13" x14ac:dyDescent="0.25">
      <c r="A9218" s="1" t="s">
        <v>6168</v>
      </c>
      <c r="B9218" s="2">
        <v>41842</v>
      </c>
      <c r="C9218" s="2">
        <v>41844</v>
      </c>
      <c r="D9218" s="1" t="s">
        <v>11</v>
      </c>
      <c r="E9218" s="1" t="s">
        <v>1178</v>
      </c>
      <c r="F9218" s="1" t="s">
        <v>2678</v>
      </c>
      <c r="G9218">
        <v>717.72</v>
      </c>
      <c r="H9218">
        <v>3</v>
      </c>
      <c r="I9218">
        <v>0.2</v>
      </c>
      <c r="J9218">
        <v>71.772000000000006</v>
      </c>
      <c r="K9218" t="str">
        <f>INDEX(product!B:B,MATCH('TABELA TOTAL'!$F7169,product!A:A,0))</f>
        <v>Technology</v>
      </c>
      <c r="L9218" t="str">
        <f>INDEX(product!C:C,MATCH(F9218,product!A:A,))</f>
        <v>Chairs</v>
      </c>
      <c r="M9218" t="str">
        <f>INDEX(product!D:D,MATCH(F9218,product!A:A,))</f>
        <v>Global Comet Stacking Armless Chair</v>
      </c>
    </row>
    <row r="9219" spans="1:13" x14ac:dyDescent="0.25">
      <c r="A9219" s="1" t="s">
        <v>6168</v>
      </c>
      <c r="B9219" s="2">
        <v>41842</v>
      </c>
      <c r="C9219" s="2">
        <v>41844</v>
      </c>
      <c r="D9219" s="1" t="s">
        <v>11</v>
      </c>
      <c r="E9219" s="1" t="s">
        <v>1178</v>
      </c>
      <c r="F9219" s="1" t="s">
        <v>791</v>
      </c>
      <c r="G9219">
        <v>236.5</v>
      </c>
      <c r="H9219">
        <v>10</v>
      </c>
      <c r="I9219">
        <v>0</v>
      </c>
      <c r="J9219">
        <v>68.584999999999994</v>
      </c>
      <c r="K9219" t="str">
        <f>INDEX(product!B:B,MATCH('TABELA TOTAL'!$F7170,product!A:A,0))</f>
        <v>Furniture</v>
      </c>
      <c r="L9219" t="str">
        <f>INDEX(product!C:C,MATCH(F9219,product!A:A,))</f>
        <v>Storage</v>
      </c>
      <c r="M9219" t="str">
        <f>INDEX(product!D:D,MATCH(F9219,product!A:A,))</f>
        <v>Eldon Mobile Mega Data Cart  Mega Stackable  Add-On Trays</v>
      </c>
    </row>
    <row r="9220" spans="1:13" x14ac:dyDescent="0.25">
      <c r="A9220" s="1" t="s">
        <v>6168</v>
      </c>
      <c r="B9220" s="2">
        <v>41842</v>
      </c>
      <c r="C9220" s="2">
        <v>41844</v>
      </c>
      <c r="D9220" s="1" t="s">
        <v>11</v>
      </c>
      <c r="E9220" s="1" t="s">
        <v>1178</v>
      </c>
      <c r="F9220" s="1" t="s">
        <v>2643</v>
      </c>
      <c r="G9220">
        <v>170.352</v>
      </c>
      <c r="H9220">
        <v>3</v>
      </c>
      <c r="I9220">
        <v>0.2</v>
      </c>
      <c r="J9220">
        <v>19.1646</v>
      </c>
      <c r="K9220" t="str">
        <f>INDEX(product!B:B,MATCH('TABELA TOTAL'!$F7171,product!A:A,0))</f>
        <v>Office Supplies</v>
      </c>
      <c r="L9220" t="str">
        <f>INDEX(product!C:C,MATCH(F9220,product!A:A,))</f>
        <v>Tables</v>
      </c>
      <c r="M9220" t="str">
        <f>INDEX(product!D:D,MATCH(F9220,product!A:A,))</f>
        <v>Safco Drafting Table</v>
      </c>
    </row>
    <row r="9221" spans="1:13" x14ac:dyDescent="0.25">
      <c r="A9221" s="1" t="s">
        <v>7411</v>
      </c>
      <c r="B9221" s="2">
        <v>41842</v>
      </c>
      <c r="C9221" s="2">
        <v>41848</v>
      </c>
      <c r="D9221" s="1" t="s">
        <v>19</v>
      </c>
      <c r="E9221" s="1" t="s">
        <v>2025</v>
      </c>
      <c r="F9221" s="1" t="s">
        <v>696</v>
      </c>
      <c r="G9221">
        <v>19.68</v>
      </c>
      <c r="H9221">
        <v>6</v>
      </c>
      <c r="I9221">
        <v>0</v>
      </c>
      <c r="J9221">
        <v>6.4943999999999997</v>
      </c>
      <c r="K9221" t="str">
        <f>INDEX(product!B:B,MATCH('TABELA TOTAL'!$F9485,product!A:A,0))</f>
        <v>Office Supplies</v>
      </c>
      <c r="L9221" t="str">
        <f>INDEX(product!C:C,MATCH(F9221,product!A:A,))</f>
        <v>Art</v>
      </c>
      <c r="M9221" t="str">
        <f>INDEX(product!D:D,MATCH(F9221,product!A:A,))</f>
        <v>Crayola Colored Pencils</v>
      </c>
    </row>
    <row r="9222" spans="1:13" x14ac:dyDescent="0.25">
      <c r="A9222" s="1" t="s">
        <v>7522</v>
      </c>
      <c r="B9222" s="2">
        <v>41842</v>
      </c>
      <c r="C9222" s="2">
        <v>41844</v>
      </c>
      <c r="D9222" s="1" t="s">
        <v>11</v>
      </c>
      <c r="E9222" s="1" t="s">
        <v>606</v>
      </c>
      <c r="F9222" s="1" t="s">
        <v>3021</v>
      </c>
      <c r="G9222">
        <v>26.632000000000001</v>
      </c>
      <c r="H9222">
        <v>1</v>
      </c>
      <c r="I9222">
        <v>0.2</v>
      </c>
      <c r="J9222">
        <v>1.3315999999999999</v>
      </c>
      <c r="K9222" t="str">
        <f>INDEX(product!B:B,MATCH('TABELA TOTAL'!$F9676,product!A:A,0))</f>
        <v>Office Supplies</v>
      </c>
      <c r="L9222" t="str">
        <f>INDEX(product!C:C,MATCH(F9222,product!A:A,))</f>
        <v>Storage</v>
      </c>
      <c r="M9222" t="str">
        <f>INDEX(product!D:D,MATCH(F9222,product!A:A,))</f>
        <v>Fellowes Bases and Tops For Staxonsteel/High-Stak Systems</v>
      </c>
    </row>
    <row r="9223" spans="1:13" x14ac:dyDescent="0.25">
      <c r="A9223" s="1" t="s">
        <v>2637</v>
      </c>
      <c r="B9223" s="2">
        <v>41841</v>
      </c>
      <c r="C9223" s="2">
        <v>41845</v>
      </c>
      <c r="D9223" s="1" t="s">
        <v>19</v>
      </c>
      <c r="E9223" s="1" t="s">
        <v>2638</v>
      </c>
      <c r="F9223" s="1" t="s">
        <v>2639</v>
      </c>
      <c r="G9223">
        <v>99.2</v>
      </c>
      <c r="H9223">
        <v>5</v>
      </c>
      <c r="I9223">
        <v>0</v>
      </c>
      <c r="J9223">
        <v>25.792000000000002</v>
      </c>
      <c r="K9223" t="str">
        <f>INDEX(product!B:B,MATCH('TABELA TOTAL'!$F1872,product!A:A,0))</f>
        <v>Office Supplies</v>
      </c>
      <c r="L9223" t="str">
        <f>INDEX(product!C:C,MATCH(F9223,product!A:A,))</f>
        <v>Art</v>
      </c>
      <c r="M9223" t="str">
        <f>INDEX(product!D:D,MATCH(F9223,product!A:A,))</f>
        <v>Newell 334</v>
      </c>
    </row>
    <row r="9224" spans="1:13" x14ac:dyDescent="0.25">
      <c r="A9224" s="1" t="s">
        <v>2637</v>
      </c>
      <c r="B9224" s="2">
        <v>41841</v>
      </c>
      <c r="C9224" s="2">
        <v>41845</v>
      </c>
      <c r="D9224" s="1" t="s">
        <v>19</v>
      </c>
      <c r="E9224" s="1" t="s">
        <v>2638</v>
      </c>
      <c r="F9224" s="1" t="s">
        <v>891</v>
      </c>
      <c r="G9224">
        <v>801.56799999999998</v>
      </c>
      <c r="H9224">
        <v>2</v>
      </c>
      <c r="I9224">
        <v>0.2</v>
      </c>
      <c r="J9224">
        <v>50.097999999999999</v>
      </c>
      <c r="K9224" t="str">
        <f>INDEX(product!B:B,MATCH('TABELA TOTAL'!$F1873,product!A:A,0))</f>
        <v>Technology</v>
      </c>
      <c r="L9224" t="str">
        <f>INDEX(product!C:C,MATCH(F9224,product!A:A,))</f>
        <v>Chairs</v>
      </c>
      <c r="M9224" t="str">
        <f>INDEX(product!D:D,MATCH(F9224,product!A:A,))</f>
        <v>Global Troy Executive Leather Low-Back Tilter</v>
      </c>
    </row>
    <row r="9225" spans="1:13" x14ac:dyDescent="0.25">
      <c r="A9225" s="1" t="s">
        <v>2637</v>
      </c>
      <c r="B9225" s="2">
        <v>41841</v>
      </c>
      <c r="C9225" s="2">
        <v>41845</v>
      </c>
      <c r="D9225" s="1" t="s">
        <v>19</v>
      </c>
      <c r="E9225" s="1" t="s">
        <v>2638</v>
      </c>
      <c r="F9225" s="1" t="s">
        <v>2640</v>
      </c>
      <c r="G9225">
        <v>272.84800000000001</v>
      </c>
      <c r="H9225">
        <v>1</v>
      </c>
      <c r="I9225">
        <v>0.2</v>
      </c>
      <c r="J9225">
        <v>27.284800000000001</v>
      </c>
      <c r="K9225" t="str">
        <f>INDEX(product!B:B,MATCH('TABELA TOTAL'!$F1874,product!A:A,0))</f>
        <v>Office Supplies</v>
      </c>
      <c r="L9225" t="str">
        <f>INDEX(product!C:C,MATCH(F9225,product!A:A,))</f>
        <v>Tables</v>
      </c>
      <c r="M9225" t="str">
        <f>INDEX(product!D:D,MATCH(F9225,product!A:A,))</f>
        <v>Hon 30" x 60" Table with Locking Drawer</v>
      </c>
    </row>
    <row r="9226" spans="1:13" x14ac:dyDescent="0.25">
      <c r="A9226" s="1" t="s">
        <v>6602</v>
      </c>
      <c r="B9226" s="2">
        <v>41841</v>
      </c>
      <c r="C9226" s="2">
        <v>41845</v>
      </c>
      <c r="D9226" s="1" t="s">
        <v>19</v>
      </c>
      <c r="E9226" s="1" t="s">
        <v>2066</v>
      </c>
      <c r="F9226" s="1" t="s">
        <v>2879</v>
      </c>
      <c r="G9226">
        <v>4.992</v>
      </c>
      <c r="H9226">
        <v>3</v>
      </c>
      <c r="I9226">
        <v>0.8</v>
      </c>
      <c r="J9226">
        <v>-12.979200000000001</v>
      </c>
      <c r="K9226" t="str">
        <f>INDEX(product!B:B,MATCH('TABELA TOTAL'!$F8023,product!A:A,0))</f>
        <v>Office Supplies</v>
      </c>
      <c r="L9226" t="str">
        <f>INDEX(product!C:C,MATCH(F9226,product!A:A,))</f>
        <v>Appliances</v>
      </c>
      <c r="M9226" t="str">
        <f>INDEX(product!D:D,MATCH(F9226,product!A:A,))</f>
        <v>Acco 6 Outlet Guardian Basic Surge Suppressor</v>
      </c>
    </row>
    <row r="9227" spans="1:13" x14ac:dyDescent="0.25">
      <c r="A9227" s="1" t="s">
        <v>6602</v>
      </c>
      <c r="B9227" s="2">
        <v>41841</v>
      </c>
      <c r="C9227" s="2">
        <v>41845</v>
      </c>
      <c r="D9227" s="1" t="s">
        <v>19</v>
      </c>
      <c r="E9227" s="1" t="s">
        <v>2066</v>
      </c>
      <c r="F9227" s="1" t="s">
        <v>4630</v>
      </c>
      <c r="G9227">
        <v>87.92</v>
      </c>
      <c r="H9227">
        <v>5</v>
      </c>
      <c r="I9227">
        <v>0.2</v>
      </c>
      <c r="J9227">
        <v>29.672999999999998</v>
      </c>
      <c r="K9227" t="str">
        <f>INDEX(product!B:B,MATCH('TABELA TOTAL'!$F8024,product!A:A,0))</f>
        <v>Technology</v>
      </c>
      <c r="L9227" t="str">
        <f>INDEX(product!C:C,MATCH(F9227,product!A:A,))</f>
        <v>Envelopes</v>
      </c>
      <c r="M9227" t="str">
        <f>INDEX(product!D:D,MATCH(F9227,product!A:A,))</f>
        <v>Inter-Office Recycled Envelopes, Brown Kraft, Button-String,10" x 13" , 100/Box</v>
      </c>
    </row>
    <row r="9228" spans="1:13" x14ac:dyDescent="0.25">
      <c r="A9228" s="1" t="s">
        <v>6602</v>
      </c>
      <c r="B9228" s="2">
        <v>41841</v>
      </c>
      <c r="C9228" s="2">
        <v>41845</v>
      </c>
      <c r="D9228" s="1" t="s">
        <v>19</v>
      </c>
      <c r="E9228" s="1" t="s">
        <v>2066</v>
      </c>
      <c r="F9228" s="1" t="s">
        <v>1007</v>
      </c>
      <c r="G9228">
        <v>657.93</v>
      </c>
      <c r="H9228">
        <v>5</v>
      </c>
      <c r="I9228">
        <v>0.3</v>
      </c>
      <c r="J9228">
        <v>-93.99</v>
      </c>
      <c r="K9228" t="str">
        <f>INDEX(product!B:B,MATCH('TABELA TOTAL'!$F8025,product!A:A,0))</f>
        <v>Technology</v>
      </c>
      <c r="L9228" t="str">
        <f>INDEX(product!C:C,MATCH(F9228,product!A:A,))</f>
        <v>Chairs</v>
      </c>
      <c r="M9228" t="str">
        <f>INDEX(product!D:D,MATCH(F9228,product!A:A,))</f>
        <v>Hon Every-Day Series Multi-Task Chairs</v>
      </c>
    </row>
    <row r="9229" spans="1:13" x14ac:dyDescent="0.25">
      <c r="A9229" s="1" t="s">
        <v>6602</v>
      </c>
      <c r="B9229" s="2">
        <v>41841</v>
      </c>
      <c r="C9229" s="2">
        <v>41845</v>
      </c>
      <c r="D9229" s="1" t="s">
        <v>19</v>
      </c>
      <c r="E9229" s="1" t="s">
        <v>2066</v>
      </c>
      <c r="F9229" s="1" t="s">
        <v>4188</v>
      </c>
      <c r="G9229">
        <v>1.044</v>
      </c>
      <c r="H9229">
        <v>1</v>
      </c>
      <c r="I9229">
        <v>0.8</v>
      </c>
      <c r="J9229">
        <v>-1.827</v>
      </c>
      <c r="K9229" t="str">
        <f>INDEX(product!B:B,MATCH('TABELA TOTAL'!$F8026,product!A:A,0))</f>
        <v>Furniture</v>
      </c>
      <c r="L9229" t="str">
        <f>INDEX(product!C:C,MATCH(F9229,product!A:A,))</f>
        <v>Binders</v>
      </c>
      <c r="M9229" t="str">
        <f>INDEX(product!D:D,MATCH(F9229,product!A:A,))</f>
        <v>Acco Economy Flexible Poly Round Ring Binder</v>
      </c>
    </row>
    <row r="9230" spans="1:13" x14ac:dyDescent="0.25">
      <c r="A9230" s="1" t="s">
        <v>6855</v>
      </c>
      <c r="B9230" s="2">
        <v>41841</v>
      </c>
      <c r="C9230" s="2">
        <v>41847</v>
      </c>
      <c r="D9230" s="1" t="s">
        <v>19</v>
      </c>
      <c r="E9230" s="1" t="s">
        <v>1368</v>
      </c>
      <c r="F9230" s="1" t="s">
        <v>5461</v>
      </c>
      <c r="G9230">
        <v>35.979999999999997</v>
      </c>
      <c r="H9230">
        <v>2</v>
      </c>
      <c r="I9230">
        <v>0</v>
      </c>
      <c r="J9230">
        <v>10.074400000000001</v>
      </c>
      <c r="K9230" t="str">
        <f>INDEX(product!B:B,MATCH('TABELA TOTAL'!$F8482,product!A:A,0))</f>
        <v>Furniture</v>
      </c>
      <c r="L9230" t="str">
        <f>INDEX(product!C:C,MATCH(F9230,product!A:A,))</f>
        <v>Phones</v>
      </c>
      <c r="M9230" t="str">
        <f>INDEX(product!D:D,MATCH(F9230,product!A:A,))</f>
        <v>Griffin GC17055 Auxiliary Audio Cable</v>
      </c>
    </row>
    <row r="9231" spans="1:13" x14ac:dyDescent="0.25">
      <c r="A9231" s="1" t="s">
        <v>3712</v>
      </c>
      <c r="B9231" s="2">
        <v>41840</v>
      </c>
      <c r="C9231" s="2">
        <v>41844</v>
      </c>
      <c r="D9231" s="1" t="s">
        <v>19</v>
      </c>
      <c r="E9231" s="1" t="s">
        <v>2105</v>
      </c>
      <c r="F9231" s="1" t="s">
        <v>775</v>
      </c>
      <c r="G9231">
        <v>342.86399999999998</v>
      </c>
      <c r="H9231">
        <v>3</v>
      </c>
      <c r="I9231">
        <v>0.2</v>
      </c>
      <c r="J9231">
        <v>38.572200000000002</v>
      </c>
      <c r="K9231" t="str">
        <f>INDEX(product!B:B,MATCH('TABELA TOTAL'!$F3077,product!A:A,0))</f>
        <v>Office Supplies</v>
      </c>
      <c r="L9231" t="str">
        <f>INDEX(product!C:C,MATCH(F9231,product!A:A,))</f>
        <v>Storage</v>
      </c>
      <c r="M9231" t="str">
        <f>INDEX(product!D:D,MATCH(F9231,product!A:A,))</f>
        <v>Letter Size Cart</v>
      </c>
    </row>
    <row r="9232" spans="1:13" x14ac:dyDescent="0.25">
      <c r="A9232" s="1" t="s">
        <v>3712</v>
      </c>
      <c r="B9232" s="2">
        <v>41840</v>
      </c>
      <c r="C9232" s="2">
        <v>41844</v>
      </c>
      <c r="D9232" s="1" t="s">
        <v>19</v>
      </c>
      <c r="E9232" s="1" t="s">
        <v>2105</v>
      </c>
      <c r="F9232" s="1" t="s">
        <v>1921</v>
      </c>
      <c r="G9232">
        <v>16.739999999999998</v>
      </c>
      <c r="H9232">
        <v>5</v>
      </c>
      <c r="I9232">
        <v>0.6</v>
      </c>
      <c r="J9232">
        <v>-14.228999999999999</v>
      </c>
      <c r="K9232" t="str">
        <f>INDEX(product!B:B,MATCH('TABELA TOTAL'!$F3078,product!A:A,0))</f>
        <v>Technology</v>
      </c>
      <c r="L9232" t="str">
        <f>INDEX(product!C:C,MATCH(F9232,product!A:A,))</f>
        <v>Furnishings</v>
      </c>
      <c r="M9232" t="str">
        <f>INDEX(product!D:D,MATCH(F9232,product!A:A,))</f>
        <v>Westinghouse Clip-On Gooseneck Lamps</v>
      </c>
    </row>
    <row r="9233" spans="1:13" x14ac:dyDescent="0.25">
      <c r="A9233" s="1" t="s">
        <v>3712</v>
      </c>
      <c r="B9233" s="2">
        <v>41840</v>
      </c>
      <c r="C9233" s="2">
        <v>41844</v>
      </c>
      <c r="D9233" s="1" t="s">
        <v>19</v>
      </c>
      <c r="E9233" s="1" t="s">
        <v>2105</v>
      </c>
      <c r="F9233" s="1" t="s">
        <v>973</v>
      </c>
      <c r="G9233">
        <v>981.37199999999996</v>
      </c>
      <c r="H9233">
        <v>2</v>
      </c>
      <c r="I9233">
        <v>0.3</v>
      </c>
      <c r="J9233">
        <v>-140.196</v>
      </c>
      <c r="K9233" t="str">
        <f>INDEX(product!B:B,MATCH('TABELA TOTAL'!$F3079,product!A:A,0))</f>
        <v>Technology</v>
      </c>
      <c r="L9233" t="str">
        <f>INDEX(product!C:C,MATCH(F9233,product!A:A,))</f>
        <v>Chairs</v>
      </c>
      <c r="M9233" t="str">
        <f>INDEX(product!D:D,MATCH(F9233,product!A:A,))</f>
        <v>HON 5400 Series Task Chairs for Big and Tall</v>
      </c>
    </row>
    <row r="9234" spans="1:13" x14ac:dyDescent="0.25">
      <c r="A9234" s="1" t="s">
        <v>4596</v>
      </c>
      <c r="B9234" s="2">
        <v>41840</v>
      </c>
      <c r="C9234" s="2">
        <v>41840</v>
      </c>
      <c r="D9234" s="1" t="s">
        <v>654</v>
      </c>
      <c r="E9234" s="1" t="s">
        <v>2865</v>
      </c>
      <c r="F9234" s="1" t="s">
        <v>1167</v>
      </c>
      <c r="G9234">
        <v>25.984000000000002</v>
      </c>
      <c r="H9234">
        <v>1</v>
      </c>
      <c r="I9234">
        <v>0.2</v>
      </c>
      <c r="J9234">
        <v>-5.1967999999999996</v>
      </c>
      <c r="K9234" t="str">
        <f>INDEX(product!B:B,MATCH('TABELA TOTAL'!$F4396,product!A:A,0))</f>
        <v>Office Supplies</v>
      </c>
      <c r="L9234" t="str">
        <f>INDEX(product!C:C,MATCH(F9234,product!A:A,))</f>
        <v>Storage</v>
      </c>
      <c r="M9234" t="str">
        <f>INDEX(product!D:D,MATCH(F9234,product!A:A,))</f>
        <v>Fellowes Neat Ideas Storage Cubes</v>
      </c>
    </row>
    <row r="9235" spans="1:13" x14ac:dyDescent="0.25">
      <c r="A9235" s="1" t="s">
        <v>4596</v>
      </c>
      <c r="B9235" s="2">
        <v>41840</v>
      </c>
      <c r="C9235" s="2">
        <v>41840</v>
      </c>
      <c r="D9235" s="1" t="s">
        <v>654</v>
      </c>
      <c r="E9235" s="1" t="s">
        <v>2865</v>
      </c>
      <c r="F9235" s="1" t="s">
        <v>2170</v>
      </c>
      <c r="G9235">
        <v>27.36</v>
      </c>
      <c r="H9235">
        <v>3</v>
      </c>
      <c r="I9235">
        <v>0.7</v>
      </c>
      <c r="J9235">
        <v>-21.888000000000002</v>
      </c>
      <c r="K9235" t="str">
        <f>INDEX(product!B:B,MATCH('TABELA TOTAL'!$F4397,product!A:A,0))</f>
        <v>Technology</v>
      </c>
      <c r="L9235" t="str">
        <f>INDEX(product!C:C,MATCH(F9235,product!A:A,))</f>
        <v>Binders</v>
      </c>
      <c r="M9235" t="str">
        <f>INDEX(product!D:D,MATCH(F9235,product!A:A,))</f>
        <v>Ibico Plastic Spiral Binding Combs</v>
      </c>
    </row>
    <row r="9236" spans="1:13" x14ac:dyDescent="0.25">
      <c r="A9236" s="1" t="s">
        <v>5529</v>
      </c>
      <c r="B9236" s="2">
        <v>41840</v>
      </c>
      <c r="C9236" s="2">
        <v>41842</v>
      </c>
      <c r="D9236" s="1" t="s">
        <v>79</v>
      </c>
      <c r="E9236" s="1" t="s">
        <v>1022</v>
      </c>
      <c r="F9236" s="1" t="s">
        <v>2108</v>
      </c>
      <c r="G9236">
        <v>104.85</v>
      </c>
      <c r="H9236">
        <v>1</v>
      </c>
      <c r="I9236">
        <v>0</v>
      </c>
      <c r="J9236">
        <v>50.328000000000003</v>
      </c>
      <c r="K9236" t="str">
        <f>INDEX(product!B:B,MATCH('TABELA TOTAL'!$F5970,product!A:A,0))</f>
        <v>Office Supplies</v>
      </c>
      <c r="L9236" t="str">
        <f>INDEX(product!C:C,MATCH(F9236,product!A:A,))</f>
        <v>Paper</v>
      </c>
      <c r="M9236" t="str">
        <f>INDEX(product!D:D,MATCH(F9236,product!A:A,))</f>
        <v>Xerox 189</v>
      </c>
    </row>
    <row r="9237" spans="1:13" x14ac:dyDescent="0.25">
      <c r="A9237" s="1" t="s">
        <v>5529</v>
      </c>
      <c r="B9237" s="2">
        <v>41840</v>
      </c>
      <c r="C9237" s="2">
        <v>41842</v>
      </c>
      <c r="D9237" s="1" t="s">
        <v>79</v>
      </c>
      <c r="E9237" s="1" t="s">
        <v>1022</v>
      </c>
      <c r="F9237" s="1" t="s">
        <v>609</v>
      </c>
      <c r="G9237">
        <v>8.7040000000000006</v>
      </c>
      <c r="H9237">
        <v>2</v>
      </c>
      <c r="I9237">
        <v>0.2</v>
      </c>
      <c r="J9237">
        <v>3.1551999999999998</v>
      </c>
      <c r="K9237" t="str">
        <f>INDEX(product!B:B,MATCH('TABELA TOTAL'!$F5971,product!A:A,0))</f>
        <v>Furniture</v>
      </c>
      <c r="L9237" t="str">
        <f>INDEX(product!C:C,MATCH(F9237,product!A:A,))</f>
        <v>Binders</v>
      </c>
      <c r="M9237" t="str">
        <f>INDEX(product!D:D,MATCH(F9237,product!A:A,))</f>
        <v>Wilson Jones Custom Binder Spines &amp; Labels</v>
      </c>
    </row>
    <row r="9238" spans="1:13" x14ac:dyDescent="0.25">
      <c r="A9238" s="1" t="s">
        <v>5529</v>
      </c>
      <c r="B9238" s="2">
        <v>41840</v>
      </c>
      <c r="C9238" s="2">
        <v>41842</v>
      </c>
      <c r="D9238" s="1" t="s">
        <v>79</v>
      </c>
      <c r="E9238" s="1" t="s">
        <v>1022</v>
      </c>
      <c r="F9238" s="1" t="s">
        <v>785</v>
      </c>
      <c r="G9238">
        <v>19.920000000000002</v>
      </c>
      <c r="H9238">
        <v>4</v>
      </c>
      <c r="I9238">
        <v>0</v>
      </c>
      <c r="J9238">
        <v>9.7607999999999997</v>
      </c>
      <c r="K9238" t="str">
        <f>INDEX(product!B:B,MATCH('TABELA TOTAL'!$F5972,product!A:A,0))</f>
        <v>Office Supplies</v>
      </c>
      <c r="L9238" t="str">
        <f>INDEX(product!C:C,MATCH(F9238,product!A:A,))</f>
        <v>Paper</v>
      </c>
      <c r="M9238" t="str">
        <f>INDEX(product!D:D,MATCH(F9238,product!A:A,))</f>
        <v>Xerox 1897</v>
      </c>
    </row>
    <row r="9239" spans="1:13" x14ac:dyDescent="0.25">
      <c r="A9239" s="1" t="s">
        <v>5529</v>
      </c>
      <c r="B9239" s="2">
        <v>41840</v>
      </c>
      <c r="C9239" s="2">
        <v>41842</v>
      </c>
      <c r="D9239" s="1" t="s">
        <v>79</v>
      </c>
      <c r="E9239" s="1" t="s">
        <v>1022</v>
      </c>
      <c r="F9239" s="1" t="s">
        <v>1264</v>
      </c>
      <c r="G9239">
        <v>43.02</v>
      </c>
      <c r="H9239">
        <v>3</v>
      </c>
      <c r="I9239">
        <v>0</v>
      </c>
      <c r="J9239">
        <v>15.4872</v>
      </c>
      <c r="K9239" t="str">
        <f>INDEX(product!B:B,MATCH('TABELA TOTAL'!$F5973,product!A:A,0))</f>
        <v>Office Supplies</v>
      </c>
      <c r="L9239" t="str">
        <f>INDEX(product!C:C,MATCH(F9239,product!A:A,))</f>
        <v>Furnishings</v>
      </c>
      <c r="M9239" t="str">
        <f>INDEX(product!D:D,MATCH(F9239,product!A:A,))</f>
        <v>Nu-Dell Leatherette Frames</v>
      </c>
    </row>
    <row r="9240" spans="1:13" x14ac:dyDescent="0.25">
      <c r="A9240" s="1" t="s">
        <v>6201</v>
      </c>
      <c r="B9240" s="2">
        <v>41840</v>
      </c>
      <c r="C9240" s="2">
        <v>41842</v>
      </c>
      <c r="D9240" s="1" t="s">
        <v>79</v>
      </c>
      <c r="E9240" s="1" t="s">
        <v>4560</v>
      </c>
      <c r="F9240" s="1" t="s">
        <v>884</v>
      </c>
      <c r="G9240">
        <v>89.712000000000003</v>
      </c>
      <c r="H9240">
        <v>6</v>
      </c>
      <c r="I9240">
        <v>0.2</v>
      </c>
      <c r="J9240">
        <v>30.277799999999999</v>
      </c>
      <c r="K9240" t="str">
        <f>INDEX(product!B:B,MATCH('TABELA TOTAL'!$F7230,product!A:A,0))</f>
        <v>Technology</v>
      </c>
      <c r="L9240" t="str">
        <f>INDEX(product!C:C,MATCH(F9240,product!A:A,))</f>
        <v>Binders</v>
      </c>
      <c r="M9240" t="str">
        <f>INDEX(product!D:D,MATCH(F9240,product!A:A,))</f>
        <v>Clear Mylar Reinforcing Strips</v>
      </c>
    </row>
    <row r="9241" spans="1:13" x14ac:dyDescent="0.25">
      <c r="A9241" s="1" t="s">
        <v>6201</v>
      </c>
      <c r="B9241" s="2">
        <v>41840</v>
      </c>
      <c r="C9241" s="2">
        <v>41842</v>
      </c>
      <c r="D9241" s="1" t="s">
        <v>79</v>
      </c>
      <c r="E9241" s="1" t="s">
        <v>4560</v>
      </c>
      <c r="F9241" s="1" t="s">
        <v>469</v>
      </c>
      <c r="G9241">
        <v>22.83</v>
      </c>
      <c r="H9241">
        <v>3</v>
      </c>
      <c r="I9241">
        <v>0</v>
      </c>
      <c r="J9241">
        <v>10.7301</v>
      </c>
      <c r="K9241" t="str">
        <f>INDEX(product!B:B,MATCH('TABELA TOTAL'!$F7231,product!A:A,0))</f>
        <v>Office Supplies</v>
      </c>
      <c r="L9241" t="str">
        <f>INDEX(product!C:C,MATCH(F9241,product!A:A,))</f>
        <v>Paper</v>
      </c>
      <c r="M9241" t="str">
        <f>INDEX(product!D:D,MATCH(F9241,product!A:A,))</f>
        <v>Wirebound Message Books, Two 4 1/4" x 5" Forms per Page</v>
      </c>
    </row>
    <row r="9242" spans="1:13" x14ac:dyDescent="0.25">
      <c r="A9242" s="1" t="s">
        <v>6658</v>
      </c>
      <c r="B9242" s="2">
        <v>41840</v>
      </c>
      <c r="C9242" s="2">
        <v>41843</v>
      </c>
      <c r="D9242" s="1" t="s">
        <v>79</v>
      </c>
      <c r="E9242" s="1" t="s">
        <v>277</v>
      </c>
      <c r="F9242" s="1" t="s">
        <v>1953</v>
      </c>
      <c r="G9242">
        <v>41.94</v>
      </c>
      <c r="H9242">
        <v>2</v>
      </c>
      <c r="I9242">
        <v>0</v>
      </c>
      <c r="J9242">
        <v>15.0984</v>
      </c>
      <c r="K9242" t="str">
        <f>INDEX(product!B:B,MATCH('TABELA TOTAL'!$F8131,product!A:A,0))</f>
        <v>Furniture</v>
      </c>
      <c r="L9242" t="str">
        <f>INDEX(product!C:C,MATCH(F9242,product!A:A,))</f>
        <v>Accessories</v>
      </c>
      <c r="M9242" t="str">
        <f>INDEX(product!D:D,MATCH(F9242,product!A:A,))</f>
        <v>Maxell 74 Minute CD-R Spindle, 50/Pack</v>
      </c>
    </row>
    <row r="9243" spans="1:13" x14ac:dyDescent="0.25">
      <c r="A9243" s="1" t="s">
        <v>6658</v>
      </c>
      <c r="B9243" s="2">
        <v>41840</v>
      </c>
      <c r="C9243" s="2">
        <v>41843</v>
      </c>
      <c r="D9243" s="1" t="s">
        <v>79</v>
      </c>
      <c r="E9243" s="1" t="s">
        <v>277</v>
      </c>
      <c r="F9243" s="1" t="s">
        <v>3035</v>
      </c>
      <c r="G9243">
        <v>11.96</v>
      </c>
      <c r="H9243">
        <v>2</v>
      </c>
      <c r="I9243">
        <v>0</v>
      </c>
      <c r="J9243">
        <v>5.8604000000000003</v>
      </c>
      <c r="K9243" t="str">
        <f>INDEX(product!B:B,MATCH('TABELA TOTAL'!$F8132,product!A:A,0))</f>
        <v>Office Supplies</v>
      </c>
      <c r="L9243" t="str">
        <f>INDEX(product!C:C,MATCH(F9243,product!A:A,))</f>
        <v>Paper</v>
      </c>
      <c r="M9243" t="str">
        <f>INDEX(product!D:D,MATCH(F9243,product!A:A,))</f>
        <v>Xerox 1965</v>
      </c>
    </row>
    <row r="9244" spans="1:13" x14ac:dyDescent="0.25">
      <c r="A9244" s="1" t="s">
        <v>6658</v>
      </c>
      <c r="B9244" s="2">
        <v>41840</v>
      </c>
      <c r="C9244" s="2">
        <v>41843</v>
      </c>
      <c r="D9244" s="1" t="s">
        <v>79</v>
      </c>
      <c r="E9244" s="1" t="s">
        <v>277</v>
      </c>
      <c r="F9244" s="1" t="s">
        <v>4310</v>
      </c>
      <c r="G9244">
        <v>13.12</v>
      </c>
      <c r="H9244">
        <v>4</v>
      </c>
      <c r="I9244">
        <v>0</v>
      </c>
      <c r="J9244">
        <v>3.8048000000000002</v>
      </c>
      <c r="K9244" t="str">
        <f>INDEX(product!B:B,MATCH('TABELA TOTAL'!$F8133,product!A:A,0))</f>
        <v>Office Supplies</v>
      </c>
      <c r="L9244" t="str">
        <f>INDEX(product!C:C,MATCH(F9244,product!A:A,))</f>
        <v>Art</v>
      </c>
      <c r="M9244" t="str">
        <f>INDEX(product!D:D,MATCH(F9244,product!A:A,))</f>
        <v>Newell 348</v>
      </c>
    </row>
    <row r="9245" spans="1:13" x14ac:dyDescent="0.25">
      <c r="A9245" s="1" t="s">
        <v>6658</v>
      </c>
      <c r="B9245" s="2">
        <v>41840</v>
      </c>
      <c r="C9245" s="2">
        <v>41843</v>
      </c>
      <c r="D9245" s="1" t="s">
        <v>79</v>
      </c>
      <c r="E9245" s="1" t="s">
        <v>277</v>
      </c>
      <c r="F9245" s="1" t="s">
        <v>1052</v>
      </c>
      <c r="G9245">
        <v>535.41</v>
      </c>
      <c r="H9245">
        <v>3</v>
      </c>
      <c r="I9245">
        <v>0</v>
      </c>
      <c r="J9245">
        <v>160.62299999999999</v>
      </c>
      <c r="K9245" t="str">
        <f>INDEX(product!B:B,MATCH('TABELA TOTAL'!$F8134,product!A:A,0))</f>
        <v>Office Supplies</v>
      </c>
      <c r="L9245" t="str">
        <f>INDEX(product!C:C,MATCH(F9245,product!A:A,))</f>
        <v>Storage</v>
      </c>
      <c r="M9245" t="str">
        <f>INDEX(product!D:D,MATCH(F9245,product!A:A,))</f>
        <v>Hot File 7-Pocket, Floor Stand</v>
      </c>
    </row>
    <row r="9246" spans="1:13" x14ac:dyDescent="0.25">
      <c r="A9246" s="1" t="s">
        <v>3907</v>
      </c>
      <c r="B9246" s="2">
        <v>41839</v>
      </c>
      <c r="C9246" s="2">
        <v>41844</v>
      </c>
      <c r="D9246" s="1" t="s">
        <v>19</v>
      </c>
      <c r="E9246" s="1" t="s">
        <v>501</v>
      </c>
      <c r="F9246" s="1" t="s">
        <v>2594</v>
      </c>
      <c r="G9246">
        <v>359.98</v>
      </c>
      <c r="H9246">
        <v>2</v>
      </c>
      <c r="I9246">
        <v>0</v>
      </c>
      <c r="J9246">
        <v>93.594800000000006</v>
      </c>
      <c r="K9246" t="str">
        <f>INDEX(product!B:B,MATCH('TABELA TOTAL'!$F3355,product!A:A,0))</f>
        <v>Office Supplies</v>
      </c>
      <c r="L9246" t="str">
        <f>INDEX(product!C:C,MATCH(F9246,product!A:A,))</f>
        <v>Phones</v>
      </c>
      <c r="M9246" t="str">
        <f>INDEX(product!D:D,MATCH(F9246,product!A:A,))</f>
        <v>Polycom VVX 310 VoIP phone</v>
      </c>
    </row>
    <row r="9247" spans="1:13" x14ac:dyDescent="0.25">
      <c r="A9247" s="1" t="s">
        <v>3907</v>
      </c>
      <c r="B9247" s="2">
        <v>41839</v>
      </c>
      <c r="C9247" s="2">
        <v>41844</v>
      </c>
      <c r="D9247" s="1" t="s">
        <v>19</v>
      </c>
      <c r="E9247" s="1" t="s">
        <v>501</v>
      </c>
      <c r="F9247" s="1" t="s">
        <v>3908</v>
      </c>
      <c r="G9247">
        <v>70.56</v>
      </c>
      <c r="H9247">
        <v>1</v>
      </c>
      <c r="I9247">
        <v>0.3</v>
      </c>
      <c r="J9247">
        <v>-4.032</v>
      </c>
      <c r="K9247" t="str">
        <f>INDEX(product!B:B,MATCH('TABELA TOTAL'!$F3356,product!A:A,0))</f>
        <v>Furniture</v>
      </c>
      <c r="L9247" t="str">
        <f>INDEX(product!C:C,MATCH(F9247,product!A:A,))</f>
        <v>Tables</v>
      </c>
      <c r="M9247" t="str">
        <f>INDEX(product!D:D,MATCH(F9247,product!A:A,))</f>
        <v>Barricks 18" x 48" Non-Folding Utility Table with Bottom Storage Shelf</v>
      </c>
    </row>
    <row r="9248" spans="1:13" x14ac:dyDescent="0.25">
      <c r="A9248" s="1" t="s">
        <v>3907</v>
      </c>
      <c r="B9248" s="2">
        <v>41839</v>
      </c>
      <c r="C9248" s="2">
        <v>41844</v>
      </c>
      <c r="D9248" s="1" t="s">
        <v>19</v>
      </c>
      <c r="E9248" s="1" t="s">
        <v>501</v>
      </c>
      <c r="F9248" s="1" t="s">
        <v>1839</v>
      </c>
      <c r="G9248">
        <v>20.88</v>
      </c>
      <c r="H9248">
        <v>2</v>
      </c>
      <c r="I9248">
        <v>0</v>
      </c>
      <c r="J9248">
        <v>9.6047999999999991</v>
      </c>
      <c r="K9248" t="str">
        <f>INDEX(product!B:B,MATCH('TABELA TOTAL'!$F3357,product!A:A,0))</f>
        <v>Office Supplies</v>
      </c>
      <c r="L9248" t="str">
        <f>INDEX(product!C:C,MATCH(F9248,product!A:A,))</f>
        <v>Binders</v>
      </c>
      <c r="M9248" t="str">
        <f>INDEX(product!D:D,MATCH(F9248,product!A:A,))</f>
        <v>Avery 3 1/2" Diskette Storage Pages, 10/Pack</v>
      </c>
    </row>
    <row r="9249" spans="1:13" x14ac:dyDescent="0.25">
      <c r="A9249" s="1" t="s">
        <v>3907</v>
      </c>
      <c r="B9249" s="2">
        <v>41839</v>
      </c>
      <c r="C9249" s="2">
        <v>41844</v>
      </c>
      <c r="D9249" s="1" t="s">
        <v>19</v>
      </c>
      <c r="E9249" s="1" t="s">
        <v>501</v>
      </c>
      <c r="F9249" s="1" t="s">
        <v>633</v>
      </c>
      <c r="G9249">
        <v>3.81</v>
      </c>
      <c r="H9249">
        <v>1</v>
      </c>
      <c r="I9249">
        <v>0</v>
      </c>
      <c r="J9249">
        <v>1.8288</v>
      </c>
      <c r="K9249" t="str">
        <f>INDEX(product!B:B,MATCH('TABELA TOTAL'!$F3358,product!A:A,0))</f>
        <v>Furniture</v>
      </c>
      <c r="L9249" t="str">
        <f>INDEX(product!C:C,MATCH(F9249,product!A:A,))</f>
        <v>Binders</v>
      </c>
      <c r="M9249" t="str">
        <f>INDEX(product!D:D,MATCH(F9249,product!A:A,))</f>
        <v>Acco Hanging Data Binders</v>
      </c>
    </row>
    <row r="9250" spans="1:13" x14ac:dyDescent="0.25">
      <c r="A9250" s="1" t="s">
        <v>5314</v>
      </c>
      <c r="B9250" s="2">
        <v>41839</v>
      </c>
      <c r="C9250" s="2">
        <v>41844</v>
      </c>
      <c r="D9250" s="1" t="s">
        <v>19</v>
      </c>
      <c r="E9250" s="1" t="s">
        <v>3609</v>
      </c>
      <c r="F9250" s="1" t="s">
        <v>1544</v>
      </c>
      <c r="G9250">
        <v>6.0960000000000001</v>
      </c>
      <c r="H9250">
        <v>2</v>
      </c>
      <c r="I9250">
        <v>0.2</v>
      </c>
      <c r="J9250">
        <v>2.2098</v>
      </c>
      <c r="K9250" t="str">
        <f>INDEX(product!B:B,MATCH('TABELA TOTAL'!$F5590,product!A:A,0))</f>
        <v>Technology</v>
      </c>
      <c r="L9250" t="str">
        <f>INDEX(product!C:C,MATCH(F9250,product!A:A,))</f>
        <v>Binders</v>
      </c>
      <c r="M9250" t="str">
        <f>INDEX(product!D:D,MATCH(F9250,product!A:A,))</f>
        <v>Acco Pressboard Covers with Storage Hooks, 14 7/8" x 11", Dark Blue</v>
      </c>
    </row>
    <row r="9251" spans="1:13" x14ac:dyDescent="0.25">
      <c r="A9251" s="1" t="s">
        <v>2852</v>
      </c>
      <c r="B9251" s="2">
        <v>41838</v>
      </c>
      <c r="C9251" s="2">
        <v>41838</v>
      </c>
      <c r="D9251" s="1" t="s">
        <v>654</v>
      </c>
      <c r="E9251" s="1" t="s">
        <v>2853</v>
      </c>
      <c r="F9251" s="1" t="s">
        <v>793</v>
      </c>
      <c r="G9251">
        <v>259.13600000000002</v>
      </c>
      <c r="H9251">
        <v>4</v>
      </c>
      <c r="I9251">
        <v>0.2</v>
      </c>
      <c r="J9251">
        <v>-25.913599999999999</v>
      </c>
      <c r="K9251" t="str">
        <f>INDEX(product!B:B,MATCH('TABELA TOTAL'!$F2104,product!A:A,0))</f>
        <v>Technology</v>
      </c>
      <c r="L9251" t="str">
        <f>INDEX(product!C:C,MATCH(F9251,product!A:A,))</f>
        <v>Chairs</v>
      </c>
      <c r="M9251" t="str">
        <f>INDEX(product!D:D,MATCH(F9251,product!A:A,))</f>
        <v>Office Star - Ergonomically Designed Knee Chair</v>
      </c>
    </row>
    <row r="9252" spans="1:13" x14ac:dyDescent="0.25">
      <c r="A9252" s="1" t="s">
        <v>7159</v>
      </c>
      <c r="B9252" s="2">
        <v>41838</v>
      </c>
      <c r="C9252" s="2">
        <v>41843</v>
      </c>
      <c r="D9252" s="1" t="s">
        <v>19</v>
      </c>
      <c r="E9252" s="1" t="s">
        <v>3796</v>
      </c>
      <c r="F9252" s="1" t="s">
        <v>1076</v>
      </c>
      <c r="G9252">
        <v>13.904</v>
      </c>
      <c r="H9252">
        <v>2</v>
      </c>
      <c r="I9252">
        <v>0.2</v>
      </c>
      <c r="J9252">
        <v>4.5187999999999997</v>
      </c>
      <c r="K9252" t="str">
        <f>INDEX(product!B:B,MATCH('TABELA TOTAL'!$F9031,product!A:A,0))</f>
        <v>Office Supplies</v>
      </c>
      <c r="L9252" t="str">
        <f>INDEX(product!C:C,MATCH(F9252,product!A:A,))</f>
        <v>Binders</v>
      </c>
      <c r="M9252" t="str">
        <f>INDEX(product!D:D,MATCH(F9252,product!A:A,))</f>
        <v>Cardinal Slant-D Ring Binder, Heavy Gauge Vinyl</v>
      </c>
    </row>
    <row r="9253" spans="1:13" x14ac:dyDescent="0.25">
      <c r="A9253" s="1" t="s">
        <v>3857</v>
      </c>
      <c r="B9253" s="2">
        <v>41835</v>
      </c>
      <c r="C9253" s="2">
        <v>41839</v>
      </c>
      <c r="D9253" s="1" t="s">
        <v>19</v>
      </c>
      <c r="E9253" s="1" t="s">
        <v>416</v>
      </c>
      <c r="F9253" s="1" t="s">
        <v>3457</v>
      </c>
      <c r="G9253">
        <v>2.97</v>
      </c>
      <c r="H9253">
        <v>3</v>
      </c>
      <c r="I9253">
        <v>0</v>
      </c>
      <c r="J9253">
        <v>1.3068</v>
      </c>
      <c r="K9253" t="str">
        <f>INDEX(product!B:B,MATCH('TABELA TOTAL'!$F3271,product!A:A,0))</f>
        <v>Office Supplies</v>
      </c>
      <c r="L9253" t="str">
        <f>INDEX(product!C:C,MATCH(F9253,product!A:A,))</f>
        <v>Accessories</v>
      </c>
      <c r="M9253" t="str">
        <f>INDEX(product!D:D,MATCH(F9253,product!A:A,))</f>
        <v>Maxell 4.7GB DVD-R 5/Pack</v>
      </c>
    </row>
    <row r="9254" spans="1:13" x14ac:dyDescent="0.25">
      <c r="A9254" s="1" t="s">
        <v>3857</v>
      </c>
      <c r="B9254" s="2">
        <v>41835</v>
      </c>
      <c r="C9254" s="2">
        <v>41839</v>
      </c>
      <c r="D9254" s="1" t="s">
        <v>19</v>
      </c>
      <c r="E9254" s="1" t="s">
        <v>416</v>
      </c>
      <c r="F9254" s="1" t="s">
        <v>117</v>
      </c>
      <c r="G9254">
        <v>6.54</v>
      </c>
      <c r="H9254">
        <v>3</v>
      </c>
      <c r="I9254">
        <v>0</v>
      </c>
      <c r="J9254">
        <v>2.6814</v>
      </c>
      <c r="K9254" t="str">
        <f>INDEX(product!B:B,MATCH('TABELA TOTAL'!$F3272,product!A:A,0))</f>
        <v>Technology</v>
      </c>
      <c r="L9254" t="str">
        <f>INDEX(product!C:C,MATCH(F9254,product!A:A,))</f>
        <v>Fasteners</v>
      </c>
      <c r="M9254" t="str">
        <f>INDEX(product!D:D,MATCH(F9254,product!A:A,))</f>
        <v>Advantus Push Pins</v>
      </c>
    </row>
    <row r="9255" spans="1:13" x14ac:dyDescent="0.25">
      <c r="A9255" s="1" t="s">
        <v>2947</v>
      </c>
      <c r="B9255" s="2">
        <v>41834</v>
      </c>
      <c r="C9255" s="2">
        <v>41840</v>
      </c>
      <c r="D9255" s="1" t="s">
        <v>19</v>
      </c>
      <c r="E9255" s="1" t="s">
        <v>2948</v>
      </c>
      <c r="F9255" s="1" t="s">
        <v>820</v>
      </c>
      <c r="G9255">
        <v>29.931999999999999</v>
      </c>
      <c r="H9255">
        <v>7</v>
      </c>
      <c r="I9255">
        <v>0.8</v>
      </c>
      <c r="J9255">
        <v>-46.394599999999997</v>
      </c>
      <c r="K9255" t="str">
        <f>INDEX(product!B:B,MATCH('TABELA TOTAL'!$F2208,product!A:A,0))</f>
        <v>Technology</v>
      </c>
      <c r="L9255" t="str">
        <f>INDEX(product!C:C,MATCH(F9255,product!A:A,))</f>
        <v>Binders</v>
      </c>
      <c r="M9255" t="str">
        <f>INDEX(product!D:D,MATCH(F9255,product!A:A,))</f>
        <v>Acco D-Ring Binder w/DublLock</v>
      </c>
    </row>
    <row r="9256" spans="1:13" x14ac:dyDescent="0.25">
      <c r="A9256" s="1" t="s">
        <v>2947</v>
      </c>
      <c r="B9256" s="2">
        <v>41834</v>
      </c>
      <c r="C9256" s="2">
        <v>41840</v>
      </c>
      <c r="D9256" s="1" t="s">
        <v>19</v>
      </c>
      <c r="E9256" s="1" t="s">
        <v>2948</v>
      </c>
      <c r="F9256" s="1" t="s">
        <v>374</v>
      </c>
      <c r="G9256">
        <v>38.271999999999998</v>
      </c>
      <c r="H9256">
        <v>4</v>
      </c>
      <c r="I9256">
        <v>0.2</v>
      </c>
      <c r="J9256">
        <v>3.8271999999999999</v>
      </c>
      <c r="K9256" t="str">
        <f>INDEX(product!B:B,MATCH('TABELA TOTAL'!$F2209,product!A:A,0))</f>
        <v>Office Supplies</v>
      </c>
      <c r="L9256" t="str">
        <f>INDEX(product!C:C,MATCH(F9256,product!A:A,))</f>
        <v>Phones</v>
      </c>
      <c r="M9256" t="str">
        <f>INDEX(product!D:D,MATCH(F9256,product!A:A,))</f>
        <v>I Need's 3d Hello Kitty Hybrid Silicone Case Cover for HTC One X 4g with 3d Hello Kitty Stylus Pen Green/pink</v>
      </c>
    </row>
    <row r="9257" spans="1:13" x14ac:dyDescent="0.25">
      <c r="A9257" s="1" t="s">
        <v>3643</v>
      </c>
      <c r="B9257" s="2">
        <v>41834</v>
      </c>
      <c r="C9257" s="2">
        <v>41841</v>
      </c>
      <c r="D9257" s="1" t="s">
        <v>19</v>
      </c>
      <c r="E9257" s="1" t="s">
        <v>745</v>
      </c>
      <c r="F9257" s="1" t="s">
        <v>22</v>
      </c>
      <c r="G9257">
        <v>55.92</v>
      </c>
      <c r="H9257">
        <v>5</v>
      </c>
      <c r="I9257">
        <v>0.2</v>
      </c>
      <c r="J9257">
        <v>6.2910000000000004</v>
      </c>
      <c r="K9257" t="str">
        <f>INDEX(product!B:B,MATCH('TABELA TOTAL'!$F2997,product!A:A,0))</f>
        <v>Technology</v>
      </c>
      <c r="L9257" t="str">
        <f>INDEX(product!C:C,MATCH(F9257,product!A:A,))</f>
        <v>Storage</v>
      </c>
      <c r="M9257" t="str">
        <f>INDEX(product!D:D,MATCH(F9257,product!A:A,))</f>
        <v>Eldon Fold 'N Roll Cart System</v>
      </c>
    </row>
    <row r="9258" spans="1:13" x14ac:dyDescent="0.25">
      <c r="A9258" s="1" t="s">
        <v>6040</v>
      </c>
      <c r="B9258" s="2">
        <v>41834</v>
      </c>
      <c r="C9258" s="2">
        <v>41838</v>
      </c>
      <c r="D9258" s="1" t="s">
        <v>19</v>
      </c>
      <c r="E9258" s="1" t="s">
        <v>2140</v>
      </c>
      <c r="F9258" s="1" t="s">
        <v>6041</v>
      </c>
      <c r="G9258">
        <v>13.494</v>
      </c>
      <c r="H9258">
        <v>1</v>
      </c>
      <c r="I9258">
        <v>0.4</v>
      </c>
      <c r="J9258">
        <v>-2.2490000000000001</v>
      </c>
      <c r="K9258" t="str">
        <f>INDEX(product!B:B,MATCH('TABELA TOTAL'!$F6933,product!A:A,0))</f>
        <v>Office Supplies</v>
      </c>
      <c r="L9258" t="str">
        <f>INDEX(product!C:C,MATCH(F9258,product!A:A,))</f>
        <v>Phones</v>
      </c>
      <c r="M9258" t="str">
        <f>INDEX(product!D:D,MATCH(F9258,product!A:A,))</f>
        <v>Griffin GC36547 PowerJolt SE Lightning Charger</v>
      </c>
    </row>
    <row r="9259" spans="1:13" x14ac:dyDescent="0.25">
      <c r="A9259" s="1" t="s">
        <v>6040</v>
      </c>
      <c r="B9259" s="2">
        <v>41834</v>
      </c>
      <c r="C9259" s="2">
        <v>41838</v>
      </c>
      <c r="D9259" s="1" t="s">
        <v>19</v>
      </c>
      <c r="E9259" s="1" t="s">
        <v>2140</v>
      </c>
      <c r="F9259" s="1" t="s">
        <v>5142</v>
      </c>
      <c r="G9259">
        <v>23.988</v>
      </c>
      <c r="H9259">
        <v>2</v>
      </c>
      <c r="I9259">
        <v>0.4</v>
      </c>
      <c r="J9259">
        <v>-13.993</v>
      </c>
      <c r="K9259" t="str">
        <f>INDEX(product!B:B,MATCH('TABELA TOTAL'!$F6934,product!A:A,0))</f>
        <v>Furniture</v>
      </c>
      <c r="L9259" t="str">
        <f>INDEX(product!C:C,MATCH(F9259,product!A:A,))</f>
        <v>Phones</v>
      </c>
      <c r="M9259" t="str">
        <f>INDEX(product!D:D,MATCH(F9259,product!A:A,))</f>
        <v>iOttie HLCRIO102 Car Mount</v>
      </c>
    </row>
    <row r="9260" spans="1:13" x14ac:dyDescent="0.25">
      <c r="A9260" s="1" t="s">
        <v>6040</v>
      </c>
      <c r="B9260" s="2">
        <v>41834</v>
      </c>
      <c r="C9260" s="2">
        <v>41838</v>
      </c>
      <c r="D9260" s="1" t="s">
        <v>19</v>
      </c>
      <c r="E9260" s="1" t="s">
        <v>2140</v>
      </c>
      <c r="F9260" s="1" t="s">
        <v>5978</v>
      </c>
      <c r="G9260">
        <v>31.984000000000002</v>
      </c>
      <c r="H9260">
        <v>2</v>
      </c>
      <c r="I9260">
        <v>0.2</v>
      </c>
      <c r="J9260">
        <v>1.1994</v>
      </c>
      <c r="K9260" t="str">
        <f>INDEX(product!B:B,MATCH('TABELA TOTAL'!$F6935,product!A:A,0))</f>
        <v>Furniture</v>
      </c>
      <c r="L9260" t="str">
        <f>INDEX(product!C:C,MATCH(F9260,product!A:A,))</f>
        <v>Furnishings</v>
      </c>
      <c r="M9260" t="str">
        <f>INDEX(product!D:D,MATCH(F9260,product!A:A,))</f>
        <v>Tensor Track Tree Floor Lamp</v>
      </c>
    </row>
    <row r="9261" spans="1:13" x14ac:dyDescent="0.25">
      <c r="A9261" s="1" t="s">
        <v>6040</v>
      </c>
      <c r="B9261" s="2">
        <v>41834</v>
      </c>
      <c r="C9261" s="2">
        <v>41838</v>
      </c>
      <c r="D9261" s="1" t="s">
        <v>19</v>
      </c>
      <c r="E9261" s="1" t="s">
        <v>2140</v>
      </c>
      <c r="F9261" s="1" t="s">
        <v>2361</v>
      </c>
      <c r="G9261">
        <v>41.584000000000003</v>
      </c>
      <c r="H9261">
        <v>2</v>
      </c>
      <c r="I9261">
        <v>0.2</v>
      </c>
      <c r="J9261">
        <v>4.6782000000000004</v>
      </c>
      <c r="K9261" t="str">
        <f>INDEX(product!B:B,MATCH('TABELA TOTAL'!$F6936,product!A:A,0))</f>
        <v>Office Supplies</v>
      </c>
      <c r="L9261" t="str">
        <f>INDEX(product!C:C,MATCH(F9261,product!A:A,))</f>
        <v>Art</v>
      </c>
      <c r="M9261" t="str">
        <f>INDEX(product!D:D,MATCH(F9261,product!A:A,))</f>
        <v>BOSTON Ranger #55 Pencil Sharpener, Black</v>
      </c>
    </row>
    <row r="9262" spans="1:13" x14ac:dyDescent="0.25">
      <c r="A9262" s="1" t="s">
        <v>6398</v>
      </c>
      <c r="B9262" s="2">
        <v>41834</v>
      </c>
      <c r="C9262" s="2">
        <v>41840</v>
      </c>
      <c r="D9262" s="1" t="s">
        <v>19</v>
      </c>
      <c r="E9262" s="1" t="s">
        <v>5815</v>
      </c>
      <c r="F9262" s="1" t="s">
        <v>1337</v>
      </c>
      <c r="G9262">
        <v>39.479999999999997</v>
      </c>
      <c r="H9262">
        <v>1</v>
      </c>
      <c r="I9262">
        <v>0</v>
      </c>
      <c r="J9262">
        <v>11.054399999999999</v>
      </c>
      <c r="K9262" t="str">
        <f>INDEX(product!B:B,MATCH('TABELA TOTAL'!$F7625,product!A:A,0))</f>
        <v>Technology</v>
      </c>
      <c r="L9262" t="str">
        <f>INDEX(product!C:C,MATCH(F9262,product!A:A,))</f>
        <v>Appliances</v>
      </c>
      <c r="M9262" t="str">
        <f>INDEX(product!D:D,MATCH(F9262,product!A:A,))</f>
        <v>Belkin 7 Outlet SurgeMaster II</v>
      </c>
    </row>
    <row r="9263" spans="1:13" x14ac:dyDescent="0.25">
      <c r="A9263" s="1" t="s">
        <v>6619</v>
      </c>
      <c r="B9263" s="2">
        <v>41834</v>
      </c>
      <c r="C9263" s="2">
        <v>41837</v>
      </c>
      <c r="D9263" s="1" t="s">
        <v>11</v>
      </c>
      <c r="E9263" s="1" t="s">
        <v>2602</v>
      </c>
      <c r="F9263" s="1" t="s">
        <v>1873</v>
      </c>
      <c r="G9263">
        <v>17.940000000000001</v>
      </c>
      <c r="H9263">
        <v>3</v>
      </c>
      <c r="I9263">
        <v>0</v>
      </c>
      <c r="J9263">
        <v>4.4850000000000003</v>
      </c>
      <c r="K9263" t="str">
        <f>INDEX(product!B:B,MATCH('TABELA TOTAL'!$F8054,product!A:A,0))</f>
        <v>Office Supplies</v>
      </c>
      <c r="L9263" t="str">
        <f>INDEX(product!C:C,MATCH(F9263,product!A:A,))</f>
        <v>Art</v>
      </c>
      <c r="M9263" t="str">
        <f>INDEX(product!D:D,MATCH(F9263,product!A:A,))</f>
        <v>Newell 315</v>
      </c>
    </row>
    <row r="9264" spans="1:13" x14ac:dyDescent="0.25">
      <c r="A9264" s="1" t="s">
        <v>4689</v>
      </c>
      <c r="B9264" s="2">
        <v>41833</v>
      </c>
      <c r="C9264" s="2">
        <v>41837</v>
      </c>
      <c r="D9264" s="1" t="s">
        <v>19</v>
      </c>
      <c r="E9264" s="1" t="s">
        <v>593</v>
      </c>
      <c r="F9264" s="1" t="s">
        <v>2759</v>
      </c>
      <c r="G9264">
        <v>351.21600000000001</v>
      </c>
      <c r="H9264">
        <v>3</v>
      </c>
      <c r="I9264">
        <v>0.2</v>
      </c>
      <c r="J9264">
        <v>4.3902000000000001</v>
      </c>
      <c r="K9264" t="str">
        <f>INDEX(product!B:B,MATCH('TABELA TOTAL'!$F4553,product!A:A,0))</f>
        <v>Office Supplies</v>
      </c>
      <c r="L9264" t="str">
        <f>INDEX(product!C:C,MATCH(F9264,product!A:A,))</f>
        <v>Tables</v>
      </c>
      <c r="M9264" t="str">
        <f>INDEX(product!D:D,MATCH(F9264,product!A:A,))</f>
        <v>Bevis Round Conference Table Top &amp; Single Column Base</v>
      </c>
    </row>
    <row r="9265" spans="1:13" x14ac:dyDescent="0.25">
      <c r="A9265" s="1" t="s">
        <v>615</v>
      </c>
      <c r="B9265" s="2">
        <v>41832</v>
      </c>
      <c r="C9265" s="2">
        <v>41837</v>
      </c>
      <c r="D9265" s="1" t="s">
        <v>19</v>
      </c>
      <c r="E9265" s="1" t="s">
        <v>616</v>
      </c>
      <c r="F9265" s="1" t="s">
        <v>617</v>
      </c>
      <c r="G9265">
        <v>7.7119999999999997</v>
      </c>
      <c r="H9265">
        <v>2</v>
      </c>
      <c r="I9265">
        <v>0.2</v>
      </c>
      <c r="J9265">
        <v>2.7955999999999999</v>
      </c>
      <c r="K9265" t="str">
        <f>INDEX(product!B:B,MATCH('TABELA TOTAL'!$F339,product!A:A,0))</f>
        <v>Office Supplies</v>
      </c>
      <c r="L9265" t="str">
        <f>INDEX(product!C:C,MATCH(F9265,product!A:A,))</f>
        <v>Binders</v>
      </c>
      <c r="M9265" t="str">
        <f>INDEX(product!D:D,MATCH(F9265,product!A:A,))</f>
        <v>Tuff Stuff Recycled Round Ring Binders</v>
      </c>
    </row>
    <row r="9266" spans="1:13" x14ac:dyDescent="0.25">
      <c r="A9266" s="1" t="s">
        <v>615</v>
      </c>
      <c r="B9266" s="2">
        <v>41832</v>
      </c>
      <c r="C9266" s="2">
        <v>41837</v>
      </c>
      <c r="D9266" s="1" t="s">
        <v>19</v>
      </c>
      <c r="E9266" s="1" t="s">
        <v>616</v>
      </c>
      <c r="F9266" s="1" t="s">
        <v>618</v>
      </c>
      <c r="G9266">
        <v>698.35199999999998</v>
      </c>
      <c r="H9266">
        <v>3</v>
      </c>
      <c r="I9266">
        <v>0.2</v>
      </c>
      <c r="J9266">
        <v>-17.4588</v>
      </c>
      <c r="K9266" t="str">
        <f>INDEX(product!B:B,MATCH('TABELA TOTAL'!$F340,product!A:A,0))</f>
        <v>Office Supplies</v>
      </c>
      <c r="L9266" t="str">
        <f>INDEX(product!C:C,MATCH(F9266,product!A:A,))</f>
        <v>Tables</v>
      </c>
      <c r="M9266" t="str">
        <f>INDEX(product!D:D,MATCH(F9266,product!A:A,))</f>
        <v>Hon 5100 Series Wood Tables</v>
      </c>
    </row>
    <row r="9267" spans="1:13" x14ac:dyDescent="0.25">
      <c r="A9267" s="1" t="s">
        <v>1880</v>
      </c>
      <c r="B9267" s="2">
        <v>41832</v>
      </c>
      <c r="C9267" s="2">
        <v>41836</v>
      </c>
      <c r="D9267" s="1" t="s">
        <v>19</v>
      </c>
      <c r="E9267" s="1" t="s">
        <v>1881</v>
      </c>
      <c r="F9267" s="1" t="s">
        <v>47</v>
      </c>
      <c r="G9267">
        <v>249.75</v>
      </c>
      <c r="H9267">
        <v>9</v>
      </c>
      <c r="I9267">
        <v>0</v>
      </c>
      <c r="J9267">
        <v>44.954999999999998</v>
      </c>
      <c r="K9267" t="str">
        <f>INDEX(product!B:B,MATCH('TABELA TOTAL'!$F1222,product!A:A,0))</f>
        <v>Office Supplies</v>
      </c>
      <c r="L9267" t="str">
        <f>INDEX(product!C:C,MATCH(F9267,product!A:A,))</f>
        <v>Storage</v>
      </c>
      <c r="M9267" t="str">
        <f>INDEX(product!D:D,MATCH(F9267,product!A:A,))</f>
        <v>Fellowes Super Stor/Drawer</v>
      </c>
    </row>
    <row r="9268" spans="1:13" x14ac:dyDescent="0.25">
      <c r="A9268" s="1" t="s">
        <v>1880</v>
      </c>
      <c r="B9268" s="2">
        <v>41832</v>
      </c>
      <c r="C9268" s="2">
        <v>41836</v>
      </c>
      <c r="D9268" s="1" t="s">
        <v>19</v>
      </c>
      <c r="E9268" s="1" t="s">
        <v>1881</v>
      </c>
      <c r="F9268" s="1" t="s">
        <v>1882</v>
      </c>
      <c r="G9268">
        <v>255.93600000000001</v>
      </c>
      <c r="H9268">
        <v>8</v>
      </c>
      <c r="I9268">
        <v>0.2</v>
      </c>
      <c r="J9268">
        <v>28.7928</v>
      </c>
      <c r="K9268" t="str">
        <f>INDEX(product!B:B,MATCH('TABELA TOTAL'!$F1223,product!A:A,0))</f>
        <v>Office Supplies</v>
      </c>
      <c r="L9268" t="str">
        <f>INDEX(product!C:C,MATCH(F9268,product!A:A,))</f>
        <v>Phones</v>
      </c>
      <c r="M9268" t="str">
        <f>INDEX(product!D:D,MATCH(F9268,product!A:A,))</f>
        <v>GE DSL Phone Line Filter</v>
      </c>
    </row>
    <row r="9269" spans="1:13" x14ac:dyDescent="0.25">
      <c r="A9269" s="1" t="s">
        <v>3634</v>
      </c>
      <c r="B9269" s="2">
        <v>41832</v>
      </c>
      <c r="C9269" s="2">
        <v>41838</v>
      </c>
      <c r="D9269" s="1" t="s">
        <v>19</v>
      </c>
      <c r="E9269" s="1" t="s">
        <v>229</v>
      </c>
      <c r="F9269" s="1" t="s">
        <v>3628</v>
      </c>
      <c r="G9269">
        <v>123.136</v>
      </c>
      <c r="H9269">
        <v>4</v>
      </c>
      <c r="I9269">
        <v>0.2</v>
      </c>
      <c r="J9269">
        <v>13.8528</v>
      </c>
      <c r="K9269" t="str">
        <f>INDEX(product!B:B,MATCH('TABELA TOTAL'!$F2983,product!A:A,0))</f>
        <v>Office Supplies</v>
      </c>
      <c r="L9269" t="str">
        <f>INDEX(product!C:C,MATCH(F9269,product!A:A,))</f>
        <v>Chairs</v>
      </c>
      <c r="M9269" t="str">
        <f>INDEX(product!D:D,MATCH(F9269,product!A:A,))</f>
        <v>Safco Chair Connectors, 6/Carton</v>
      </c>
    </row>
    <row r="9270" spans="1:13" x14ac:dyDescent="0.25">
      <c r="A9270" s="1" t="s">
        <v>3634</v>
      </c>
      <c r="B9270" s="2">
        <v>41832</v>
      </c>
      <c r="C9270" s="2">
        <v>41838</v>
      </c>
      <c r="D9270" s="1" t="s">
        <v>19</v>
      </c>
      <c r="E9270" s="1" t="s">
        <v>229</v>
      </c>
      <c r="F9270" s="1" t="s">
        <v>1360</v>
      </c>
      <c r="G9270">
        <v>11.263999999999999</v>
      </c>
      <c r="H9270">
        <v>4</v>
      </c>
      <c r="I9270">
        <v>0.2</v>
      </c>
      <c r="J9270">
        <v>3.8016000000000001</v>
      </c>
      <c r="K9270" t="str">
        <f>INDEX(product!B:B,MATCH('TABELA TOTAL'!$F2984,product!A:A,0))</f>
        <v>Technology</v>
      </c>
      <c r="L9270" t="str">
        <f>INDEX(product!C:C,MATCH(F9270,product!A:A,))</f>
        <v>Binders</v>
      </c>
      <c r="M9270" t="str">
        <f>INDEX(product!D:D,MATCH(F9270,product!A:A,))</f>
        <v>Self-Adhesive Ring Binder Labels</v>
      </c>
    </row>
    <row r="9271" spans="1:13" x14ac:dyDescent="0.25">
      <c r="A9271" s="1" t="s">
        <v>6296</v>
      </c>
      <c r="B9271" s="2">
        <v>41832</v>
      </c>
      <c r="C9271" s="2">
        <v>41835</v>
      </c>
      <c r="D9271" s="1" t="s">
        <v>11</v>
      </c>
      <c r="E9271" s="1" t="s">
        <v>1101</v>
      </c>
      <c r="F9271" s="1" t="s">
        <v>2332</v>
      </c>
      <c r="G9271">
        <v>35.856000000000002</v>
      </c>
      <c r="H9271">
        <v>9</v>
      </c>
      <c r="I9271">
        <v>0.2</v>
      </c>
      <c r="J9271">
        <v>12.9978</v>
      </c>
      <c r="K9271" t="str">
        <f>INDEX(product!B:B,MATCH('TABELA TOTAL'!$F7400,product!A:A,0))</f>
        <v>Office Supplies</v>
      </c>
      <c r="L9271" t="str">
        <f>INDEX(product!C:C,MATCH(F9271,product!A:A,))</f>
        <v>Paper</v>
      </c>
      <c r="M9271" t="str">
        <f>INDEX(product!D:D,MATCH(F9271,product!A:A,))</f>
        <v>Xerox 1949</v>
      </c>
    </row>
    <row r="9272" spans="1:13" x14ac:dyDescent="0.25">
      <c r="A9272" s="1" t="s">
        <v>6296</v>
      </c>
      <c r="B9272" s="2">
        <v>41832</v>
      </c>
      <c r="C9272" s="2">
        <v>41835</v>
      </c>
      <c r="D9272" s="1" t="s">
        <v>11</v>
      </c>
      <c r="E9272" s="1" t="s">
        <v>1101</v>
      </c>
      <c r="F9272" s="1" t="s">
        <v>1096</v>
      </c>
      <c r="G9272">
        <v>23.84</v>
      </c>
      <c r="H9272">
        <v>4</v>
      </c>
      <c r="I9272">
        <v>0.2</v>
      </c>
      <c r="J9272">
        <v>3.278</v>
      </c>
      <c r="K9272" t="str">
        <f>INDEX(product!B:B,MATCH('TABELA TOTAL'!$F7401,product!A:A,0))</f>
        <v>Office Supplies</v>
      </c>
      <c r="L9272" t="str">
        <f>INDEX(product!C:C,MATCH(F9272,product!A:A,))</f>
        <v>Accessories</v>
      </c>
      <c r="M9272" t="str">
        <f>INDEX(product!D:D,MATCH(F9272,product!A:A,))</f>
        <v>Verbatim 25 GB 6x Blu-ray Single Layer Recordable Disc, 1/Pack</v>
      </c>
    </row>
    <row r="9273" spans="1:13" x14ac:dyDescent="0.25">
      <c r="A9273" s="1" t="s">
        <v>6754</v>
      </c>
      <c r="B9273" s="2">
        <v>41832</v>
      </c>
      <c r="C9273" s="2">
        <v>41836</v>
      </c>
      <c r="D9273" s="1" t="s">
        <v>19</v>
      </c>
      <c r="E9273" s="1" t="s">
        <v>1760</v>
      </c>
      <c r="F9273" s="1" t="s">
        <v>1817</v>
      </c>
      <c r="G9273">
        <v>512.35799999999995</v>
      </c>
      <c r="H9273">
        <v>3</v>
      </c>
      <c r="I9273">
        <v>0.3</v>
      </c>
      <c r="J9273">
        <v>-14.6388</v>
      </c>
      <c r="K9273" t="str">
        <f>INDEX(product!B:B,MATCH('TABELA TOTAL'!$F8315,product!A:A,0))</f>
        <v>Office Supplies</v>
      </c>
      <c r="L9273" t="str">
        <f>INDEX(product!C:C,MATCH(F9273,product!A:A,))</f>
        <v>Chairs</v>
      </c>
      <c r="M9273" t="str">
        <f>INDEX(product!D:D,MATCH(F9273,product!A:A,))</f>
        <v>Hon Deluxe Fabric Upholstered Stacking Chairs</v>
      </c>
    </row>
    <row r="9274" spans="1:13" x14ac:dyDescent="0.25">
      <c r="A9274" s="1" t="s">
        <v>6754</v>
      </c>
      <c r="B9274" s="2">
        <v>41832</v>
      </c>
      <c r="C9274" s="2">
        <v>41836</v>
      </c>
      <c r="D9274" s="1" t="s">
        <v>19</v>
      </c>
      <c r="E9274" s="1" t="s">
        <v>1760</v>
      </c>
      <c r="F9274" s="1" t="s">
        <v>1800</v>
      </c>
      <c r="G9274">
        <v>3.488</v>
      </c>
      <c r="H9274">
        <v>2</v>
      </c>
      <c r="I9274">
        <v>0.2</v>
      </c>
      <c r="J9274">
        <v>0.56679999999999997</v>
      </c>
      <c r="K9274" t="str">
        <f>INDEX(product!B:B,MATCH('TABELA TOTAL'!$F8316,product!A:A,0))</f>
        <v>Office Supplies</v>
      </c>
      <c r="L9274" t="str">
        <f>INDEX(product!C:C,MATCH(F9274,product!A:A,))</f>
        <v>Fasteners</v>
      </c>
      <c r="M9274" t="str">
        <f>INDEX(product!D:D,MATCH(F9274,product!A:A,))</f>
        <v>Stockwell Push Pins</v>
      </c>
    </row>
    <row r="9275" spans="1:13" x14ac:dyDescent="0.25">
      <c r="A9275" s="1" t="s">
        <v>6754</v>
      </c>
      <c r="B9275" s="2">
        <v>41832</v>
      </c>
      <c r="C9275" s="2">
        <v>41836</v>
      </c>
      <c r="D9275" s="1" t="s">
        <v>19</v>
      </c>
      <c r="E9275" s="1" t="s">
        <v>1760</v>
      </c>
      <c r="F9275" s="1" t="s">
        <v>1472</v>
      </c>
      <c r="G9275">
        <v>22.288</v>
      </c>
      <c r="H9275">
        <v>7</v>
      </c>
      <c r="I9275">
        <v>0.2</v>
      </c>
      <c r="J9275">
        <v>3.9003999999999999</v>
      </c>
      <c r="K9275" t="str">
        <f>INDEX(product!B:B,MATCH('TABELA TOTAL'!$F8317,product!A:A,0))</f>
        <v>Office Supplies</v>
      </c>
      <c r="L9275" t="str">
        <f>INDEX(product!C:C,MATCH(F9275,product!A:A,))</f>
        <v>Art</v>
      </c>
      <c r="M9275" t="str">
        <f>INDEX(product!D:D,MATCH(F9275,product!A:A,))</f>
        <v>Fluorescent Highlighters by Dixon</v>
      </c>
    </row>
    <row r="9276" spans="1:13" x14ac:dyDescent="0.25">
      <c r="A9276" s="1" t="s">
        <v>6754</v>
      </c>
      <c r="B9276" s="2">
        <v>41832</v>
      </c>
      <c r="C9276" s="2">
        <v>41836</v>
      </c>
      <c r="D9276" s="1" t="s">
        <v>19</v>
      </c>
      <c r="E9276" s="1" t="s">
        <v>1760</v>
      </c>
      <c r="F9276" s="1" t="s">
        <v>270</v>
      </c>
      <c r="G9276">
        <v>16.032</v>
      </c>
      <c r="H9276">
        <v>3</v>
      </c>
      <c r="I9276">
        <v>0.2</v>
      </c>
      <c r="J9276">
        <v>5.6112000000000002</v>
      </c>
      <c r="K9276" t="str">
        <f>INDEX(product!B:B,MATCH('TABELA TOTAL'!$F8318,product!A:A,0))</f>
        <v>Office Supplies</v>
      </c>
      <c r="L9276" t="str">
        <f>INDEX(product!C:C,MATCH(F9276,product!A:A,))</f>
        <v>Paper</v>
      </c>
      <c r="M9276" t="str">
        <f>INDEX(product!D:D,MATCH(F9276,product!A:A,))</f>
        <v>Xerox 195</v>
      </c>
    </row>
    <row r="9277" spans="1:13" x14ac:dyDescent="0.25">
      <c r="A9277" s="1" t="s">
        <v>1659</v>
      </c>
      <c r="B9277" s="2">
        <v>41831</v>
      </c>
      <c r="C9277" s="2">
        <v>41835</v>
      </c>
      <c r="D9277" s="1" t="s">
        <v>19</v>
      </c>
      <c r="E9277" s="1" t="s">
        <v>684</v>
      </c>
      <c r="F9277" s="1" t="s">
        <v>528</v>
      </c>
      <c r="G9277">
        <v>177.2</v>
      </c>
      <c r="H9277">
        <v>5</v>
      </c>
      <c r="I9277">
        <v>0</v>
      </c>
      <c r="J9277">
        <v>83.284000000000006</v>
      </c>
      <c r="K9277" t="str">
        <f>INDEX(product!B:B,MATCH('TABELA TOTAL'!$F1030,product!A:A,0))</f>
        <v>Furniture</v>
      </c>
      <c r="L9277" t="str">
        <f>INDEX(product!C:C,MATCH(F9277,product!A:A,))</f>
        <v>Paper</v>
      </c>
      <c r="M9277" t="str">
        <f>INDEX(product!D:D,MATCH(F9277,product!A:A,))</f>
        <v>Easy-staple paper</v>
      </c>
    </row>
    <row r="9278" spans="1:13" x14ac:dyDescent="0.25">
      <c r="A9278" s="1" t="s">
        <v>1659</v>
      </c>
      <c r="B9278" s="2">
        <v>41831</v>
      </c>
      <c r="C9278" s="2">
        <v>41835</v>
      </c>
      <c r="D9278" s="1" t="s">
        <v>19</v>
      </c>
      <c r="E9278" s="1" t="s">
        <v>684</v>
      </c>
      <c r="F9278" s="1" t="s">
        <v>1660</v>
      </c>
      <c r="G9278">
        <v>197.97</v>
      </c>
      <c r="H9278">
        <v>3</v>
      </c>
      <c r="I9278">
        <v>0</v>
      </c>
      <c r="J9278">
        <v>57.411299999999997</v>
      </c>
      <c r="K9278" t="str">
        <f>INDEX(product!B:B,MATCH('TABELA TOTAL'!$F1031,product!A:A,0))</f>
        <v>Office Supplies</v>
      </c>
      <c r="L9278" t="str">
        <f>INDEX(product!C:C,MATCH(F9278,product!A:A,))</f>
        <v>Phones</v>
      </c>
      <c r="M9278" t="str">
        <f>INDEX(product!D:D,MATCH(F9278,product!A:A,))</f>
        <v>Cisco SPA508G</v>
      </c>
    </row>
    <row r="9279" spans="1:13" x14ac:dyDescent="0.25">
      <c r="A9279" s="1" t="s">
        <v>1659</v>
      </c>
      <c r="B9279" s="2">
        <v>41831</v>
      </c>
      <c r="C9279" s="2">
        <v>41835</v>
      </c>
      <c r="D9279" s="1" t="s">
        <v>19</v>
      </c>
      <c r="E9279" s="1" t="s">
        <v>684</v>
      </c>
      <c r="F9279" s="1" t="s">
        <v>927</v>
      </c>
      <c r="G9279">
        <v>854.94</v>
      </c>
      <c r="H9279">
        <v>3</v>
      </c>
      <c r="I9279">
        <v>0</v>
      </c>
      <c r="J9279">
        <v>213.73500000000001</v>
      </c>
      <c r="K9279" t="str">
        <f>INDEX(product!B:B,MATCH('TABELA TOTAL'!$F1032,product!A:A,0))</f>
        <v>Office Supplies</v>
      </c>
      <c r="L9279" t="str">
        <f>INDEX(product!C:C,MATCH(F9279,product!A:A,))</f>
        <v>Chairs</v>
      </c>
      <c r="M9279" t="str">
        <f>INDEX(product!D:D,MATCH(F9279,product!A:A,))</f>
        <v>Global Commerce Series High-Back Swivel/Tilt Chairs</v>
      </c>
    </row>
    <row r="9280" spans="1:13" x14ac:dyDescent="0.25">
      <c r="A9280" s="1" t="s">
        <v>1659</v>
      </c>
      <c r="B9280" s="2">
        <v>41831</v>
      </c>
      <c r="C9280" s="2">
        <v>41835</v>
      </c>
      <c r="D9280" s="1" t="s">
        <v>19</v>
      </c>
      <c r="E9280" s="1" t="s">
        <v>684</v>
      </c>
      <c r="F9280" s="1" t="s">
        <v>197</v>
      </c>
      <c r="G9280">
        <v>124.11</v>
      </c>
      <c r="H9280">
        <v>9</v>
      </c>
      <c r="I9280">
        <v>0</v>
      </c>
      <c r="J9280">
        <v>52.126199999999997</v>
      </c>
      <c r="K9280" t="str">
        <f>INDEX(product!B:B,MATCH('TABELA TOTAL'!$F1033,product!A:A,0))</f>
        <v>Office Supplies</v>
      </c>
      <c r="L9280" t="str">
        <f>INDEX(product!C:C,MATCH(F9280,product!A:A,))</f>
        <v>Furnishings</v>
      </c>
      <c r="M9280" t="str">
        <f>INDEX(product!D:D,MATCH(F9280,product!A:A,))</f>
        <v>9-3/4 Diameter Round Wall Clock</v>
      </c>
    </row>
    <row r="9281" spans="1:13" x14ac:dyDescent="0.25">
      <c r="A9281" s="1" t="s">
        <v>1659</v>
      </c>
      <c r="B9281" s="2">
        <v>41831</v>
      </c>
      <c r="C9281" s="2">
        <v>41835</v>
      </c>
      <c r="D9281" s="1" t="s">
        <v>19</v>
      </c>
      <c r="E9281" s="1" t="s">
        <v>684</v>
      </c>
      <c r="F9281" s="1" t="s">
        <v>1661</v>
      </c>
      <c r="G9281">
        <v>14.4</v>
      </c>
      <c r="H9281">
        <v>5</v>
      </c>
      <c r="I9281">
        <v>0</v>
      </c>
      <c r="J9281">
        <v>7.056</v>
      </c>
      <c r="K9281" t="str">
        <f>INDEX(product!B:B,MATCH('TABELA TOTAL'!$F1034,product!A:A,0))</f>
        <v>Office Supplies</v>
      </c>
      <c r="L9281" t="str">
        <f>INDEX(product!C:C,MATCH(F9281,product!A:A,))</f>
        <v>Labels</v>
      </c>
      <c r="M9281" t="str">
        <f>INDEX(product!D:D,MATCH(F9281,product!A:A,))</f>
        <v>Avery 514</v>
      </c>
    </row>
    <row r="9282" spans="1:13" x14ac:dyDescent="0.25">
      <c r="A9282" s="1" t="s">
        <v>5441</v>
      </c>
      <c r="B9282" s="2">
        <v>41831</v>
      </c>
      <c r="C9282" s="2">
        <v>41834</v>
      </c>
      <c r="D9282" s="1" t="s">
        <v>79</v>
      </c>
      <c r="E9282" s="1" t="s">
        <v>2027</v>
      </c>
      <c r="F9282" s="1" t="s">
        <v>2594</v>
      </c>
      <c r="G9282">
        <v>575.96799999999996</v>
      </c>
      <c r="H9282">
        <v>4</v>
      </c>
      <c r="I9282">
        <v>0.2</v>
      </c>
      <c r="J9282">
        <v>43.197600000000001</v>
      </c>
      <c r="K9282" t="str">
        <f>INDEX(product!B:B,MATCH('TABELA TOTAL'!$F5802,product!A:A,0))</f>
        <v>Technology</v>
      </c>
      <c r="L9282" t="str">
        <f>INDEX(product!C:C,MATCH(F9282,product!A:A,))</f>
        <v>Phones</v>
      </c>
      <c r="M9282" t="str">
        <f>INDEX(product!D:D,MATCH(F9282,product!A:A,))</f>
        <v>Polycom VVX 310 VoIP phone</v>
      </c>
    </row>
    <row r="9283" spans="1:13" x14ac:dyDescent="0.25">
      <c r="A9283" s="1" t="s">
        <v>5441</v>
      </c>
      <c r="B9283" s="2">
        <v>41831</v>
      </c>
      <c r="C9283" s="2">
        <v>41834</v>
      </c>
      <c r="D9283" s="1" t="s">
        <v>79</v>
      </c>
      <c r="E9283" s="1" t="s">
        <v>2027</v>
      </c>
      <c r="F9283" s="1" t="s">
        <v>4046</v>
      </c>
      <c r="G9283">
        <v>10.368</v>
      </c>
      <c r="H9283">
        <v>2</v>
      </c>
      <c r="I9283">
        <v>0.2</v>
      </c>
      <c r="J9283">
        <v>3.6288</v>
      </c>
      <c r="K9283" t="str">
        <f>INDEX(product!B:B,MATCH('TABELA TOTAL'!$F5803,product!A:A,0))</f>
        <v>Office Supplies</v>
      </c>
      <c r="L9283" t="str">
        <f>INDEX(product!C:C,MATCH(F9283,product!A:A,))</f>
        <v>Paper</v>
      </c>
      <c r="M9283" t="str">
        <f>INDEX(product!D:D,MATCH(F9283,product!A:A,))</f>
        <v>Xerox 200</v>
      </c>
    </row>
    <row r="9284" spans="1:13" x14ac:dyDescent="0.25">
      <c r="A9284" s="1" t="s">
        <v>5733</v>
      </c>
      <c r="B9284" s="2">
        <v>41831</v>
      </c>
      <c r="C9284" s="2">
        <v>41835</v>
      </c>
      <c r="D9284" s="1" t="s">
        <v>19</v>
      </c>
      <c r="E9284" s="1" t="s">
        <v>3986</v>
      </c>
      <c r="F9284" s="1" t="s">
        <v>632</v>
      </c>
      <c r="G9284">
        <v>49.12</v>
      </c>
      <c r="H9284">
        <v>4</v>
      </c>
      <c r="I9284">
        <v>0</v>
      </c>
      <c r="J9284">
        <v>23.086400000000001</v>
      </c>
      <c r="K9284" t="str">
        <f>INDEX(product!B:B,MATCH('TABELA TOTAL'!$F6336,product!A:A,0))</f>
        <v>Furniture</v>
      </c>
      <c r="L9284" t="str">
        <f>INDEX(product!C:C,MATCH(F9284,product!A:A,))</f>
        <v>Paper</v>
      </c>
      <c r="M9284" t="str">
        <f>INDEX(product!D:D,MATCH(F9284,product!A:A,))</f>
        <v>Xerox 1881</v>
      </c>
    </row>
    <row r="9285" spans="1:13" x14ac:dyDescent="0.25">
      <c r="A9285" s="1" t="s">
        <v>5733</v>
      </c>
      <c r="B9285" s="2">
        <v>41831</v>
      </c>
      <c r="C9285" s="2">
        <v>41835</v>
      </c>
      <c r="D9285" s="1" t="s">
        <v>19</v>
      </c>
      <c r="E9285" s="1" t="s">
        <v>3986</v>
      </c>
      <c r="F9285" s="1" t="s">
        <v>2735</v>
      </c>
      <c r="G9285">
        <v>18.28</v>
      </c>
      <c r="H9285">
        <v>5</v>
      </c>
      <c r="I9285">
        <v>0.2</v>
      </c>
      <c r="J9285">
        <v>6.3979999999999997</v>
      </c>
      <c r="K9285" t="str">
        <f>INDEX(product!B:B,MATCH('TABELA TOTAL'!$F6337,product!A:A,0))</f>
        <v>Office Supplies</v>
      </c>
      <c r="L9285" t="str">
        <f>INDEX(product!C:C,MATCH(F9285,product!A:A,))</f>
        <v>Binders</v>
      </c>
      <c r="M9285" t="str">
        <f>INDEX(product!D:D,MATCH(F9285,product!A:A,))</f>
        <v>Newell 3-Hole Punched Plastic Slotted Magazine Holders for Binders</v>
      </c>
    </row>
    <row r="9286" spans="1:13" x14ac:dyDescent="0.25">
      <c r="A9286" s="1" t="s">
        <v>7647</v>
      </c>
      <c r="B9286" s="2">
        <v>41831</v>
      </c>
      <c r="C9286" s="2">
        <v>41834</v>
      </c>
      <c r="D9286" s="1" t="s">
        <v>79</v>
      </c>
      <c r="E9286" s="1" t="s">
        <v>2467</v>
      </c>
      <c r="F9286" s="1" t="s">
        <v>3835</v>
      </c>
      <c r="G9286">
        <v>164.85</v>
      </c>
      <c r="H9286">
        <v>3</v>
      </c>
      <c r="I9286">
        <v>0</v>
      </c>
      <c r="J9286">
        <v>47.8065</v>
      </c>
      <c r="K9286" t="str">
        <f>INDEX(product!B:B,MATCH('TABELA TOTAL'!$F9935,product!A:A,0))</f>
        <v>Furniture</v>
      </c>
      <c r="L9286" t="str">
        <f>INDEX(product!C:C,MATCH(F9286,product!A:A,))</f>
        <v>Phones</v>
      </c>
      <c r="M9286" t="str">
        <f>INDEX(product!D:D,MATCH(F9286,product!A:A,))</f>
        <v>Cisco SPA112 2 Port Phone Adapter</v>
      </c>
    </row>
    <row r="9287" spans="1:13" x14ac:dyDescent="0.25">
      <c r="A9287" s="1" t="s">
        <v>3917</v>
      </c>
      <c r="B9287" s="2">
        <v>41829</v>
      </c>
      <c r="C9287" s="2">
        <v>41835</v>
      </c>
      <c r="D9287" s="1" t="s">
        <v>19</v>
      </c>
      <c r="E9287" s="1" t="s">
        <v>1390</v>
      </c>
      <c r="F9287" s="1" t="s">
        <v>1998</v>
      </c>
      <c r="G9287">
        <v>10.368</v>
      </c>
      <c r="H9287">
        <v>2</v>
      </c>
      <c r="I9287">
        <v>0.2</v>
      </c>
      <c r="J9287">
        <v>3.6288</v>
      </c>
      <c r="K9287" t="str">
        <f>INDEX(product!B:B,MATCH('TABELA TOTAL'!$F3368,product!A:A,0))</f>
        <v>Furniture</v>
      </c>
      <c r="L9287" t="str">
        <f>INDEX(product!C:C,MATCH(F9287,product!A:A,))</f>
        <v>Paper</v>
      </c>
      <c r="M9287" t="str">
        <f>INDEX(product!D:D,MATCH(F9287,product!A:A,))</f>
        <v>Eureka Recycled Copy Paper 8 1/2" x 11", Ream</v>
      </c>
    </row>
    <row r="9288" spans="1:13" x14ac:dyDescent="0.25">
      <c r="A9288" s="1" t="s">
        <v>3917</v>
      </c>
      <c r="B9288" s="2">
        <v>41829</v>
      </c>
      <c r="C9288" s="2">
        <v>41835</v>
      </c>
      <c r="D9288" s="1" t="s">
        <v>19</v>
      </c>
      <c r="E9288" s="1" t="s">
        <v>1390</v>
      </c>
      <c r="F9288" s="1" t="s">
        <v>3213</v>
      </c>
      <c r="G9288">
        <v>14.352</v>
      </c>
      <c r="H9288">
        <v>3</v>
      </c>
      <c r="I9288">
        <v>0.2</v>
      </c>
      <c r="J9288">
        <v>4.4850000000000003</v>
      </c>
      <c r="K9288" t="str">
        <f>INDEX(product!B:B,MATCH('TABELA TOTAL'!$F3369,product!A:A,0))</f>
        <v>Technology</v>
      </c>
      <c r="L9288" t="str">
        <f>INDEX(product!C:C,MATCH(F9288,product!A:A,))</f>
        <v>Paper</v>
      </c>
      <c r="M9288" t="str">
        <f>INDEX(product!D:D,MATCH(F9288,product!A:A,))</f>
        <v>Xerox 1895</v>
      </c>
    </row>
    <row r="9289" spans="1:13" x14ac:dyDescent="0.25">
      <c r="A9289" s="1" t="s">
        <v>6681</v>
      </c>
      <c r="B9289" s="2">
        <v>41829</v>
      </c>
      <c r="C9289" s="2">
        <v>41833</v>
      </c>
      <c r="D9289" s="1" t="s">
        <v>19</v>
      </c>
      <c r="E9289" s="1" t="s">
        <v>3767</v>
      </c>
      <c r="F9289" s="1" t="s">
        <v>3244</v>
      </c>
      <c r="G9289">
        <v>2.88</v>
      </c>
      <c r="H9289">
        <v>1</v>
      </c>
      <c r="I9289">
        <v>0</v>
      </c>
      <c r="J9289">
        <v>1.4112</v>
      </c>
      <c r="K9289" t="str">
        <f>INDEX(product!B:B,MATCH('TABELA TOTAL'!$F8174,product!A:A,0))</f>
        <v>Furniture</v>
      </c>
      <c r="L9289" t="str">
        <f>INDEX(product!C:C,MATCH(F9289,product!A:A,))</f>
        <v>Labels</v>
      </c>
      <c r="M9289" t="str">
        <f>INDEX(product!D:D,MATCH(F9289,product!A:A,))</f>
        <v>Avery 49</v>
      </c>
    </row>
    <row r="9290" spans="1:13" x14ac:dyDescent="0.25">
      <c r="A9290" s="1" t="s">
        <v>6681</v>
      </c>
      <c r="B9290" s="2">
        <v>41829</v>
      </c>
      <c r="C9290" s="2">
        <v>41833</v>
      </c>
      <c r="D9290" s="1" t="s">
        <v>19</v>
      </c>
      <c r="E9290" s="1" t="s">
        <v>3767</v>
      </c>
      <c r="F9290" s="1" t="s">
        <v>101</v>
      </c>
      <c r="G9290">
        <v>41.904000000000003</v>
      </c>
      <c r="H9290">
        <v>6</v>
      </c>
      <c r="I9290">
        <v>0.2</v>
      </c>
      <c r="J9290">
        <v>14.1426</v>
      </c>
      <c r="K9290" t="str">
        <f>INDEX(product!B:B,MATCH('TABELA TOTAL'!$F8175,product!A:A,0))</f>
        <v>Office Supplies</v>
      </c>
      <c r="L9290" t="str">
        <f>INDEX(product!C:C,MATCH(F9290,product!A:A,))</f>
        <v>Binders</v>
      </c>
      <c r="M9290" t="str">
        <f>INDEX(product!D:D,MATCH(F9290,product!A:A,))</f>
        <v>Wilson Jones Leather-Like Binders with DublLock Round Rings</v>
      </c>
    </row>
    <row r="9291" spans="1:13" x14ac:dyDescent="0.25">
      <c r="A9291" s="1" t="s">
        <v>6681</v>
      </c>
      <c r="B9291" s="2">
        <v>41829</v>
      </c>
      <c r="C9291" s="2">
        <v>41833</v>
      </c>
      <c r="D9291" s="1" t="s">
        <v>19</v>
      </c>
      <c r="E9291" s="1" t="s">
        <v>3767</v>
      </c>
      <c r="F9291" s="1" t="s">
        <v>2725</v>
      </c>
      <c r="G9291">
        <v>23.92</v>
      </c>
      <c r="H9291">
        <v>4</v>
      </c>
      <c r="I9291">
        <v>0</v>
      </c>
      <c r="J9291">
        <v>4.0663999999999998</v>
      </c>
      <c r="K9291" t="str">
        <f>INDEX(product!B:B,MATCH('TABELA TOTAL'!$F8176,product!A:A,0))</f>
        <v>Furniture</v>
      </c>
      <c r="L9291" t="str">
        <f>INDEX(product!C:C,MATCH(F9291,product!A:A,))</f>
        <v>Storage</v>
      </c>
      <c r="M9291" t="str">
        <f>INDEX(product!D:D,MATCH(F9291,product!A:A,))</f>
        <v>Perma STOR-ALL Hanging File Box, 13 1/8"W x 12 1/4"D x 10 1/2"H</v>
      </c>
    </row>
    <row r="9292" spans="1:13" x14ac:dyDescent="0.25">
      <c r="A9292" s="1" t="s">
        <v>7276</v>
      </c>
      <c r="B9292" s="2">
        <v>41829</v>
      </c>
      <c r="C9292" s="2">
        <v>41834</v>
      </c>
      <c r="D9292" s="1" t="s">
        <v>19</v>
      </c>
      <c r="E9292" s="1" t="s">
        <v>1243</v>
      </c>
      <c r="F9292" s="1" t="s">
        <v>208</v>
      </c>
      <c r="G9292">
        <v>14.304</v>
      </c>
      <c r="H9292">
        <v>6</v>
      </c>
      <c r="I9292">
        <v>0.2</v>
      </c>
      <c r="J9292">
        <v>4.6487999999999996</v>
      </c>
      <c r="K9292" t="str">
        <f>INDEX(product!B:B,MATCH('TABELA TOTAL'!$F9244,product!A:A,0))</f>
        <v>Office Supplies</v>
      </c>
      <c r="L9292" t="str">
        <f>INDEX(product!C:C,MATCH(F9292,product!A:A,))</f>
        <v>Binders</v>
      </c>
      <c r="M9292" t="str">
        <f>INDEX(product!D:D,MATCH(F9292,product!A:A,))</f>
        <v>Avery Hidden Tab Dividers for Binding Systems</v>
      </c>
    </row>
    <row r="9293" spans="1:13" x14ac:dyDescent="0.25">
      <c r="A9293" s="1" t="s">
        <v>7276</v>
      </c>
      <c r="B9293" s="2">
        <v>41829</v>
      </c>
      <c r="C9293" s="2">
        <v>41834</v>
      </c>
      <c r="D9293" s="1" t="s">
        <v>19</v>
      </c>
      <c r="E9293" s="1" t="s">
        <v>1243</v>
      </c>
      <c r="F9293" s="1" t="s">
        <v>4274</v>
      </c>
      <c r="G9293">
        <v>119.833</v>
      </c>
      <c r="H9293">
        <v>1</v>
      </c>
      <c r="I9293">
        <v>0.15</v>
      </c>
      <c r="J9293">
        <v>7.0490000000000004</v>
      </c>
      <c r="K9293" t="str">
        <f>INDEX(product!B:B,MATCH('TABELA TOTAL'!$F9245,product!A:A,0))</f>
        <v>Office Supplies</v>
      </c>
      <c r="L9293" t="str">
        <f>INDEX(product!C:C,MATCH(F9293,product!A:A,))</f>
        <v>Bookcases</v>
      </c>
      <c r="M9293" t="str">
        <f>INDEX(product!D:D,MATCH(F9293,product!A:A,))</f>
        <v>Bush Heritage Pine Collection 5-Shelf Bookcase, Albany Pine Finish, *Special Order</v>
      </c>
    </row>
    <row r="9294" spans="1:13" x14ac:dyDescent="0.25">
      <c r="A9294" s="1" t="s">
        <v>7276</v>
      </c>
      <c r="B9294" s="2">
        <v>41829</v>
      </c>
      <c r="C9294" s="2">
        <v>41834</v>
      </c>
      <c r="D9294" s="1" t="s">
        <v>19</v>
      </c>
      <c r="E9294" s="1" t="s">
        <v>1243</v>
      </c>
      <c r="F9294" s="1" t="s">
        <v>2359</v>
      </c>
      <c r="G9294">
        <v>5.56</v>
      </c>
      <c r="H9294">
        <v>2</v>
      </c>
      <c r="I9294">
        <v>0</v>
      </c>
      <c r="J9294">
        <v>2.2240000000000002</v>
      </c>
      <c r="K9294" t="str">
        <f>INDEX(product!B:B,MATCH('TABELA TOTAL'!$F9246,product!A:A,0))</f>
        <v>Technology</v>
      </c>
      <c r="L9294" t="str">
        <f>INDEX(product!C:C,MATCH(F9294,product!A:A,))</f>
        <v>Art</v>
      </c>
      <c r="M9294" t="str">
        <f>INDEX(product!D:D,MATCH(F9294,product!A:A,))</f>
        <v>Prang Drawing Pencil Set</v>
      </c>
    </row>
    <row r="9295" spans="1:13" x14ac:dyDescent="0.25">
      <c r="A9295" s="1" t="s">
        <v>7276</v>
      </c>
      <c r="B9295" s="2">
        <v>41829</v>
      </c>
      <c r="C9295" s="2">
        <v>41834</v>
      </c>
      <c r="D9295" s="1" t="s">
        <v>19</v>
      </c>
      <c r="E9295" s="1" t="s">
        <v>1243</v>
      </c>
      <c r="F9295" s="1" t="s">
        <v>34</v>
      </c>
      <c r="G9295">
        <v>32.4</v>
      </c>
      <c r="H9295">
        <v>5</v>
      </c>
      <c r="I9295">
        <v>0</v>
      </c>
      <c r="J9295">
        <v>15.552</v>
      </c>
      <c r="K9295" t="str">
        <f>INDEX(product!B:B,MATCH('TABELA TOTAL'!$F9247,product!A:A,0))</f>
        <v>Furniture</v>
      </c>
      <c r="L9295" t="str">
        <f>INDEX(product!C:C,MATCH(F9295,product!A:A,))</f>
        <v>Paper</v>
      </c>
      <c r="M9295" t="str">
        <f>INDEX(product!D:D,MATCH(F9295,product!A:A,))</f>
        <v>Xerox 1967</v>
      </c>
    </row>
    <row r="9296" spans="1:13" x14ac:dyDescent="0.25">
      <c r="A9296" s="1" t="s">
        <v>4834</v>
      </c>
      <c r="B9296" s="2">
        <v>41828</v>
      </c>
      <c r="C9296" s="2">
        <v>41830</v>
      </c>
      <c r="D9296" s="1" t="s">
        <v>79</v>
      </c>
      <c r="E9296" s="1" t="s">
        <v>3495</v>
      </c>
      <c r="F9296" s="1" t="s">
        <v>953</v>
      </c>
      <c r="G9296">
        <v>63.881999999999998</v>
      </c>
      <c r="H9296">
        <v>1</v>
      </c>
      <c r="I9296">
        <v>0.1</v>
      </c>
      <c r="J9296">
        <v>10.647</v>
      </c>
      <c r="K9296" t="str">
        <f>INDEX(product!B:B,MATCH('TABELA TOTAL'!$F4781,product!A:A,0))</f>
        <v>Office Supplies</v>
      </c>
      <c r="L9296" t="str">
        <f>INDEX(product!C:C,MATCH(F9296,product!A:A,))</f>
        <v>Chairs</v>
      </c>
      <c r="M9296" t="str">
        <f>INDEX(product!D:D,MATCH(F9296,product!A:A,))</f>
        <v>Situations Contoured Folding Chairs, 4/Set</v>
      </c>
    </row>
    <row r="9297" spans="1:13" x14ac:dyDescent="0.25">
      <c r="A9297" s="1" t="s">
        <v>5709</v>
      </c>
      <c r="B9297" s="2">
        <v>41828</v>
      </c>
      <c r="C9297" s="2">
        <v>41832</v>
      </c>
      <c r="D9297" s="1" t="s">
        <v>19</v>
      </c>
      <c r="E9297" s="1" t="s">
        <v>807</v>
      </c>
      <c r="F9297" s="1" t="s">
        <v>2237</v>
      </c>
      <c r="G9297">
        <v>502.488</v>
      </c>
      <c r="H9297">
        <v>3</v>
      </c>
      <c r="I9297">
        <v>0.2</v>
      </c>
      <c r="J9297">
        <v>-87.935400000000001</v>
      </c>
      <c r="K9297" t="str">
        <f>INDEX(product!B:B,MATCH('TABELA TOTAL'!$F6289,product!A:A,0))</f>
        <v>Office Supplies</v>
      </c>
      <c r="L9297" t="str">
        <f>INDEX(product!C:C,MATCH(F9297,product!A:A,))</f>
        <v>Tables</v>
      </c>
      <c r="M9297" t="str">
        <f>INDEX(product!D:D,MATCH(F9297,product!A:A,))</f>
        <v>Hon 2111 Invitation Series Corner Table</v>
      </c>
    </row>
    <row r="9298" spans="1:13" x14ac:dyDescent="0.25">
      <c r="A9298" s="1" t="s">
        <v>5709</v>
      </c>
      <c r="B9298" s="2">
        <v>41828</v>
      </c>
      <c r="C9298" s="2">
        <v>41832</v>
      </c>
      <c r="D9298" s="1" t="s">
        <v>19</v>
      </c>
      <c r="E9298" s="1" t="s">
        <v>807</v>
      </c>
      <c r="F9298" s="1" t="s">
        <v>1700</v>
      </c>
      <c r="G9298">
        <v>196.70400000000001</v>
      </c>
      <c r="H9298">
        <v>6</v>
      </c>
      <c r="I9298">
        <v>0.2</v>
      </c>
      <c r="J9298">
        <v>68.846400000000003</v>
      </c>
      <c r="K9298" t="str">
        <f>INDEX(product!B:B,MATCH('TABELA TOTAL'!$F6290,product!A:A,0))</f>
        <v>Office Supplies</v>
      </c>
      <c r="L9298" t="str">
        <f>INDEX(product!C:C,MATCH(F9298,product!A:A,))</f>
        <v>Binders</v>
      </c>
      <c r="M9298" t="str">
        <f>INDEX(product!D:D,MATCH(F9298,product!A:A,))</f>
        <v>Wilson Jones Ledger-Size, Piano-Hinge Binder, 2", Blue</v>
      </c>
    </row>
    <row r="9299" spans="1:13" x14ac:dyDescent="0.25">
      <c r="A9299" s="1" t="s">
        <v>4598</v>
      </c>
      <c r="B9299" s="2">
        <v>41827</v>
      </c>
      <c r="C9299" s="2">
        <v>41831</v>
      </c>
      <c r="D9299" s="1" t="s">
        <v>19</v>
      </c>
      <c r="E9299" s="1" t="s">
        <v>1110</v>
      </c>
      <c r="F9299" s="1" t="s">
        <v>1736</v>
      </c>
      <c r="G9299">
        <v>172.18600000000001</v>
      </c>
      <c r="H9299">
        <v>2</v>
      </c>
      <c r="I9299">
        <v>0.3</v>
      </c>
      <c r="J9299">
        <v>-46.736199999999997</v>
      </c>
      <c r="K9299" t="str">
        <f>INDEX(product!B:B,MATCH('TABELA TOTAL'!$F4399,product!A:A,0))</f>
        <v>Office Supplies</v>
      </c>
      <c r="L9299" t="str">
        <f>INDEX(product!C:C,MATCH(F9299,product!A:A,))</f>
        <v>Chairs</v>
      </c>
      <c r="M9299" t="str">
        <f>INDEX(product!D:D,MATCH(F9299,product!A:A,))</f>
        <v>Global High-Back Leather Tilter, Burgundy</v>
      </c>
    </row>
    <row r="9300" spans="1:13" x14ac:dyDescent="0.25">
      <c r="A9300" s="1" t="s">
        <v>4598</v>
      </c>
      <c r="B9300" s="2">
        <v>41827</v>
      </c>
      <c r="C9300" s="2">
        <v>41831</v>
      </c>
      <c r="D9300" s="1" t="s">
        <v>19</v>
      </c>
      <c r="E9300" s="1" t="s">
        <v>1110</v>
      </c>
      <c r="F9300" s="1" t="s">
        <v>975</v>
      </c>
      <c r="G9300">
        <v>69.007999999999996</v>
      </c>
      <c r="H9300">
        <v>2</v>
      </c>
      <c r="I9300">
        <v>0.2</v>
      </c>
      <c r="J9300">
        <v>12.0764</v>
      </c>
      <c r="K9300" t="str">
        <f>INDEX(product!B:B,MATCH('TABELA TOTAL'!$F4400,product!A:A,0))</f>
        <v>Office Supplies</v>
      </c>
      <c r="L9300" t="str">
        <f>INDEX(product!C:C,MATCH(F9300,product!A:A,))</f>
        <v>Furnishings</v>
      </c>
      <c r="M9300" t="str">
        <f>INDEX(product!D:D,MATCH(F9300,product!A:A,))</f>
        <v>Howard Miller 11-1/2" Diameter Grantwood Wall Clock</v>
      </c>
    </row>
    <row r="9301" spans="1:13" x14ac:dyDescent="0.25">
      <c r="A9301" s="1" t="s">
        <v>2286</v>
      </c>
      <c r="B9301" s="2">
        <v>41826</v>
      </c>
      <c r="C9301" s="2">
        <v>41828</v>
      </c>
      <c r="D9301" s="1" t="s">
        <v>79</v>
      </c>
      <c r="E9301" s="1" t="s">
        <v>946</v>
      </c>
      <c r="F9301" s="1" t="s">
        <v>1894</v>
      </c>
      <c r="G9301">
        <v>559.99199999999996</v>
      </c>
      <c r="H9301">
        <v>1</v>
      </c>
      <c r="I9301">
        <v>0.2</v>
      </c>
      <c r="J9301">
        <v>174.9975</v>
      </c>
      <c r="K9301" t="str">
        <f>INDEX(product!B:B,MATCH('TABELA TOTAL'!$F1551,product!A:A,0))</f>
        <v>Office Supplies</v>
      </c>
      <c r="L9301" t="str">
        <f>INDEX(product!C:C,MATCH(F9301,product!A:A,))</f>
        <v>Copiers</v>
      </c>
      <c r="M9301" t="str">
        <f>INDEX(product!D:D,MATCH(F9301,product!A:A,))</f>
        <v>Canon Imageclass D680 Copier / Fax</v>
      </c>
    </row>
    <row r="9302" spans="1:13" x14ac:dyDescent="0.25">
      <c r="A9302" s="1" t="s">
        <v>5995</v>
      </c>
      <c r="B9302" s="2">
        <v>41826</v>
      </c>
      <c r="C9302" s="2">
        <v>41832</v>
      </c>
      <c r="D9302" s="1" t="s">
        <v>19</v>
      </c>
      <c r="E9302" s="1" t="s">
        <v>3057</v>
      </c>
      <c r="F9302" s="1" t="s">
        <v>2678</v>
      </c>
      <c r="G9302">
        <v>478.48</v>
      </c>
      <c r="H9302">
        <v>2</v>
      </c>
      <c r="I9302">
        <v>0.2</v>
      </c>
      <c r="J9302">
        <v>47.847999999999999</v>
      </c>
      <c r="K9302" t="str">
        <f>INDEX(product!B:B,MATCH('TABELA TOTAL'!$F6847,product!A:A,0))</f>
        <v>Office Supplies</v>
      </c>
      <c r="L9302" t="str">
        <f>INDEX(product!C:C,MATCH(F9302,product!A:A,))</f>
        <v>Chairs</v>
      </c>
      <c r="M9302" t="str">
        <f>INDEX(product!D:D,MATCH(F9302,product!A:A,))</f>
        <v>Global Comet Stacking Armless Chair</v>
      </c>
    </row>
    <row r="9303" spans="1:13" x14ac:dyDescent="0.25">
      <c r="A9303" s="1" t="s">
        <v>1171</v>
      </c>
      <c r="B9303" s="2">
        <v>41825</v>
      </c>
      <c r="C9303" s="2">
        <v>41828</v>
      </c>
      <c r="D9303" s="1" t="s">
        <v>79</v>
      </c>
      <c r="E9303" s="1" t="s">
        <v>1172</v>
      </c>
      <c r="F9303" s="1" t="s">
        <v>665</v>
      </c>
      <c r="G9303">
        <v>479.97</v>
      </c>
      <c r="H9303">
        <v>3</v>
      </c>
      <c r="I9303">
        <v>0</v>
      </c>
      <c r="J9303">
        <v>163.18979999999999</v>
      </c>
      <c r="K9303" t="str">
        <f>INDEX(product!B:B,MATCH('TABELA TOTAL'!$F687,product!A:A,0))</f>
        <v>Office Supplies</v>
      </c>
      <c r="L9303" t="str">
        <f>INDEX(product!C:C,MATCH(F9303,product!A:A,))</f>
        <v>Accessories</v>
      </c>
      <c r="M9303" t="str">
        <f>INDEX(product!D:D,MATCH(F9303,product!A:A,))</f>
        <v>NETGEAR AC1750 Dual Band Gigabit Smart WiFi Router</v>
      </c>
    </row>
    <row r="9304" spans="1:13" x14ac:dyDescent="0.25">
      <c r="A9304" s="1" t="s">
        <v>1171</v>
      </c>
      <c r="B9304" s="2">
        <v>41825</v>
      </c>
      <c r="C9304" s="2">
        <v>41828</v>
      </c>
      <c r="D9304" s="1" t="s">
        <v>79</v>
      </c>
      <c r="E9304" s="1" t="s">
        <v>1172</v>
      </c>
      <c r="F9304" s="1" t="s">
        <v>1173</v>
      </c>
      <c r="G9304">
        <v>14.62</v>
      </c>
      <c r="H9304">
        <v>2</v>
      </c>
      <c r="I9304">
        <v>0</v>
      </c>
      <c r="J9304">
        <v>6.8714000000000004</v>
      </c>
      <c r="K9304" t="str">
        <f>INDEX(product!B:B,MATCH('TABELA TOTAL'!$F688,product!A:A,0))</f>
        <v>Technology</v>
      </c>
      <c r="L9304" t="str">
        <f>INDEX(product!C:C,MATCH(F9304,product!A:A,))</f>
        <v>Labels</v>
      </c>
      <c r="M9304" t="str">
        <f>INDEX(product!D:D,MATCH(F9304,product!A:A,))</f>
        <v>Avery 516</v>
      </c>
    </row>
    <row r="9305" spans="1:13" x14ac:dyDescent="0.25">
      <c r="A9305" s="1" t="s">
        <v>1171</v>
      </c>
      <c r="B9305" s="2">
        <v>41825</v>
      </c>
      <c r="C9305" s="2">
        <v>41828</v>
      </c>
      <c r="D9305" s="1" t="s">
        <v>79</v>
      </c>
      <c r="E9305" s="1" t="s">
        <v>1172</v>
      </c>
      <c r="F9305" s="1" t="s">
        <v>186</v>
      </c>
      <c r="G9305">
        <v>19.440000000000001</v>
      </c>
      <c r="H9305">
        <v>3</v>
      </c>
      <c r="I9305">
        <v>0</v>
      </c>
      <c r="J9305">
        <v>9.3312000000000008</v>
      </c>
      <c r="K9305" t="str">
        <f>INDEX(product!B:B,MATCH('TABELA TOTAL'!$F689,product!A:A,0))</f>
        <v>Furniture</v>
      </c>
      <c r="L9305" t="str">
        <f>INDEX(product!C:C,MATCH(F9305,product!A:A,))</f>
        <v>Paper</v>
      </c>
      <c r="M9305" t="str">
        <f>INDEX(product!D:D,MATCH(F9305,product!A:A,))</f>
        <v>Xerox 1995</v>
      </c>
    </row>
    <row r="9306" spans="1:13" x14ac:dyDescent="0.25">
      <c r="A9306" s="1" t="s">
        <v>2056</v>
      </c>
      <c r="B9306" s="2">
        <v>41825</v>
      </c>
      <c r="C9306" s="2">
        <v>41825</v>
      </c>
      <c r="D9306" s="1" t="s">
        <v>654</v>
      </c>
      <c r="E9306" s="1" t="s">
        <v>1940</v>
      </c>
      <c r="F9306" s="1" t="s">
        <v>411</v>
      </c>
      <c r="G9306">
        <v>220.77600000000001</v>
      </c>
      <c r="H9306">
        <v>3</v>
      </c>
      <c r="I9306">
        <v>0.2</v>
      </c>
      <c r="J9306">
        <v>-44.155200000000001</v>
      </c>
      <c r="K9306" t="str">
        <f>INDEX(product!B:B,MATCH('TABELA TOTAL'!$F1357,product!A:A,0))</f>
        <v>Technology</v>
      </c>
      <c r="L9306" t="str">
        <f>INDEX(product!C:C,MATCH(F9306,product!A:A,))</f>
        <v>Storage</v>
      </c>
      <c r="M9306" t="str">
        <f>INDEX(product!D:D,MATCH(F9306,product!A:A,))</f>
        <v>Gould Plastics 18-Pocket Panel Bin, 34w x 5-1/4d x 20-1/2h</v>
      </c>
    </row>
    <row r="9307" spans="1:13" x14ac:dyDescent="0.25">
      <c r="A9307" s="1" t="s">
        <v>2056</v>
      </c>
      <c r="B9307" s="2">
        <v>41825</v>
      </c>
      <c r="C9307" s="2">
        <v>41825</v>
      </c>
      <c r="D9307" s="1" t="s">
        <v>654</v>
      </c>
      <c r="E9307" s="1" t="s">
        <v>1940</v>
      </c>
      <c r="F9307" s="1" t="s">
        <v>1943</v>
      </c>
      <c r="G9307">
        <v>281.42399999999998</v>
      </c>
      <c r="H9307">
        <v>11</v>
      </c>
      <c r="I9307">
        <v>0.2</v>
      </c>
      <c r="J9307">
        <v>-35.177999999999997</v>
      </c>
      <c r="K9307" t="str">
        <f>INDEX(product!B:B,MATCH('TABELA TOTAL'!$F1358,product!A:A,0))</f>
        <v>Office Supplies</v>
      </c>
      <c r="L9307" t="str">
        <f>INDEX(product!C:C,MATCH(F9307,product!A:A,))</f>
        <v>Storage</v>
      </c>
      <c r="M9307" t="str">
        <f>INDEX(product!D:D,MATCH(F9307,product!A:A,))</f>
        <v>Fellowes Bankers Box Stor/Drawer Steel Plus</v>
      </c>
    </row>
    <row r="9308" spans="1:13" x14ac:dyDescent="0.25">
      <c r="A9308" s="1" t="s">
        <v>4192</v>
      </c>
      <c r="B9308" s="2">
        <v>41825</v>
      </c>
      <c r="C9308" s="2">
        <v>41831</v>
      </c>
      <c r="D9308" s="1" t="s">
        <v>19</v>
      </c>
      <c r="E9308" s="1" t="s">
        <v>2349</v>
      </c>
      <c r="F9308" s="1" t="s">
        <v>889</v>
      </c>
      <c r="G9308">
        <v>180.96</v>
      </c>
      <c r="H9308">
        <v>6</v>
      </c>
      <c r="I9308">
        <v>0.2</v>
      </c>
      <c r="J9308">
        <v>67.86</v>
      </c>
      <c r="K9308" t="str">
        <f>INDEX(product!B:B,MATCH('TABELA TOTAL'!$F3792,product!A:A,0))</f>
        <v>Office Supplies</v>
      </c>
      <c r="L9308" t="str">
        <f>INDEX(product!C:C,MATCH(F9308,product!A:A,))</f>
        <v>Binders</v>
      </c>
      <c r="M9308" t="str">
        <f>INDEX(product!D:D,MATCH(F9308,product!A:A,))</f>
        <v>Vinyl Sectional Post Binders</v>
      </c>
    </row>
    <row r="9309" spans="1:13" x14ac:dyDescent="0.25">
      <c r="A9309" s="1" t="s">
        <v>4256</v>
      </c>
      <c r="B9309" s="2">
        <v>41825</v>
      </c>
      <c r="C9309" s="2">
        <v>41832</v>
      </c>
      <c r="D9309" s="1" t="s">
        <v>19</v>
      </c>
      <c r="E9309" s="1" t="s">
        <v>3829</v>
      </c>
      <c r="F9309" s="1" t="s">
        <v>26</v>
      </c>
      <c r="G9309">
        <v>4.3680000000000003</v>
      </c>
      <c r="H9309">
        <v>3</v>
      </c>
      <c r="I9309">
        <v>0.2</v>
      </c>
      <c r="J9309">
        <v>0.38219999999999998</v>
      </c>
      <c r="K9309" t="str">
        <f>INDEX(product!B:B,MATCH('TABELA TOTAL'!$F3886,product!A:A,0))</f>
        <v>Technology</v>
      </c>
      <c r="L9309" t="str">
        <f>INDEX(product!C:C,MATCH(F9309,product!A:A,))</f>
        <v>Art</v>
      </c>
      <c r="M9309" t="str">
        <f>INDEX(product!D:D,MATCH(F9309,product!A:A,))</f>
        <v>Newell 322</v>
      </c>
    </row>
    <row r="9310" spans="1:13" x14ac:dyDescent="0.25">
      <c r="A9310" s="1" t="s">
        <v>5226</v>
      </c>
      <c r="B9310" s="2">
        <v>41825</v>
      </c>
      <c r="C9310" s="2">
        <v>41828</v>
      </c>
      <c r="D9310" s="1" t="s">
        <v>79</v>
      </c>
      <c r="E9310" s="1" t="s">
        <v>5187</v>
      </c>
      <c r="F9310" s="1" t="s">
        <v>2523</v>
      </c>
      <c r="G9310">
        <v>19.52</v>
      </c>
      <c r="H9310">
        <v>2</v>
      </c>
      <c r="I9310">
        <v>0.2</v>
      </c>
      <c r="J9310">
        <v>5.3680000000000003</v>
      </c>
      <c r="K9310" t="str">
        <f>INDEX(product!B:B,MATCH('TABELA TOTAL'!$F5438,product!A:A,0))</f>
        <v>Office Supplies</v>
      </c>
      <c r="L9310" t="str">
        <f>INDEX(product!C:C,MATCH(F9310,product!A:A,))</f>
        <v>Furnishings</v>
      </c>
      <c r="M9310" t="str">
        <f>INDEX(product!D:D,MATCH(F9310,product!A:A,))</f>
        <v>Advantus Panel Wall Certificate Holder - 8.5x11</v>
      </c>
    </row>
    <row r="9311" spans="1:13" x14ac:dyDescent="0.25">
      <c r="A9311" s="1" t="s">
        <v>5226</v>
      </c>
      <c r="B9311" s="2">
        <v>41825</v>
      </c>
      <c r="C9311" s="2">
        <v>41828</v>
      </c>
      <c r="D9311" s="1" t="s">
        <v>79</v>
      </c>
      <c r="E9311" s="1" t="s">
        <v>5187</v>
      </c>
      <c r="F9311" s="1" t="s">
        <v>3790</v>
      </c>
      <c r="G9311">
        <v>9.81</v>
      </c>
      <c r="H9311">
        <v>5</v>
      </c>
      <c r="I9311">
        <v>0.7</v>
      </c>
      <c r="J9311">
        <v>-6.867</v>
      </c>
      <c r="K9311" t="str">
        <f>INDEX(product!B:B,MATCH('TABELA TOTAL'!$F5439,product!A:A,0))</f>
        <v>Technology</v>
      </c>
      <c r="L9311" t="str">
        <f>INDEX(product!C:C,MATCH(F9311,product!A:A,))</f>
        <v>Binders</v>
      </c>
      <c r="M9311" t="str">
        <f>INDEX(product!D:D,MATCH(F9311,product!A:A,))</f>
        <v>Wilson Jones Four-Pocket Poly Binders</v>
      </c>
    </row>
    <row r="9312" spans="1:13" x14ac:dyDescent="0.25">
      <c r="A9312" s="1" t="s">
        <v>5226</v>
      </c>
      <c r="B9312" s="2">
        <v>41825</v>
      </c>
      <c r="C9312" s="2">
        <v>41828</v>
      </c>
      <c r="D9312" s="1" t="s">
        <v>79</v>
      </c>
      <c r="E9312" s="1" t="s">
        <v>5187</v>
      </c>
      <c r="F9312" s="1" t="s">
        <v>5227</v>
      </c>
      <c r="G9312">
        <v>213.21600000000001</v>
      </c>
      <c r="H9312">
        <v>3</v>
      </c>
      <c r="I9312">
        <v>0.2</v>
      </c>
      <c r="J9312">
        <v>15.991199999999999</v>
      </c>
      <c r="K9312" t="str">
        <f>INDEX(product!B:B,MATCH('TABELA TOTAL'!$F5440,product!A:A,0))</f>
        <v>Office Supplies</v>
      </c>
      <c r="L9312" t="str">
        <f>INDEX(product!C:C,MATCH(F9312,product!A:A,))</f>
        <v>Furnishings</v>
      </c>
      <c r="M9312" t="str">
        <f>INDEX(product!D:D,MATCH(F9312,product!A:A,))</f>
        <v>Luxo Adjustable Task Clamp Lamp</v>
      </c>
    </row>
    <row r="9313" spans="1:13" x14ac:dyDescent="0.25">
      <c r="A9313" s="1" t="s">
        <v>5934</v>
      </c>
      <c r="B9313" s="2">
        <v>41824</v>
      </c>
      <c r="C9313" s="2">
        <v>41827</v>
      </c>
      <c r="D9313" s="1" t="s">
        <v>79</v>
      </c>
      <c r="E9313" s="1" t="s">
        <v>4224</v>
      </c>
      <c r="F9313" s="1" t="s">
        <v>3722</v>
      </c>
      <c r="G9313">
        <v>177.536</v>
      </c>
      <c r="H9313">
        <v>4</v>
      </c>
      <c r="I9313">
        <v>0.2</v>
      </c>
      <c r="J9313">
        <v>62.137599999999999</v>
      </c>
      <c r="K9313" t="str">
        <f>INDEX(product!B:B,MATCH('TABELA TOTAL'!$F6734,product!A:A,0))</f>
        <v>Office Supplies</v>
      </c>
      <c r="L9313" t="str">
        <f>INDEX(product!C:C,MATCH(F9313,product!A:A,))</f>
        <v>Paper</v>
      </c>
      <c r="M9313" t="str">
        <f>INDEX(product!D:D,MATCH(F9313,product!A:A,))</f>
        <v>Xerox 194</v>
      </c>
    </row>
    <row r="9314" spans="1:13" x14ac:dyDescent="0.25">
      <c r="A9314" s="1" t="s">
        <v>5934</v>
      </c>
      <c r="B9314" s="2">
        <v>41824</v>
      </c>
      <c r="C9314" s="2">
        <v>41827</v>
      </c>
      <c r="D9314" s="1" t="s">
        <v>79</v>
      </c>
      <c r="E9314" s="1" t="s">
        <v>4224</v>
      </c>
      <c r="F9314" s="1" t="s">
        <v>2935</v>
      </c>
      <c r="G9314">
        <v>32.432000000000002</v>
      </c>
      <c r="H9314">
        <v>2</v>
      </c>
      <c r="I9314">
        <v>0.2</v>
      </c>
      <c r="J9314">
        <v>3.2431999999999999</v>
      </c>
      <c r="K9314" t="str">
        <f>INDEX(product!B:B,MATCH('TABELA TOTAL'!$F6735,product!A:A,0))</f>
        <v>Office Supplies</v>
      </c>
      <c r="L9314" t="str">
        <f>INDEX(product!C:C,MATCH(F9314,product!A:A,))</f>
        <v>Appliances</v>
      </c>
      <c r="M9314" t="str">
        <f>INDEX(product!D:D,MATCH(F9314,product!A:A,))</f>
        <v>Fellowes Mighty 8 Compact Surge Protector</v>
      </c>
    </row>
    <row r="9315" spans="1:13" x14ac:dyDescent="0.25">
      <c r="A9315" s="1" t="s">
        <v>6165</v>
      </c>
      <c r="B9315" s="2">
        <v>41824</v>
      </c>
      <c r="C9315" s="2">
        <v>41829</v>
      </c>
      <c r="D9315" s="1" t="s">
        <v>19</v>
      </c>
      <c r="E9315" s="1" t="s">
        <v>2212</v>
      </c>
      <c r="F9315" s="1" t="s">
        <v>681</v>
      </c>
      <c r="G9315">
        <v>21.84</v>
      </c>
      <c r="H9315">
        <v>3</v>
      </c>
      <c r="I9315">
        <v>0</v>
      </c>
      <c r="J9315">
        <v>10.92</v>
      </c>
      <c r="K9315" t="str">
        <f>INDEX(product!B:B,MATCH('TABELA TOTAL'!$F7163,product!A:A,0))</f>
        <v>Office Supplies</v>
      </c>
      <c r="L9315" t="str">
        <f>INDEX(product!C:C,MATCH(F9315,product!A:A,))</f>
        <v>Paper</v>
      </c>
      <c r="M9315" t="str">
        <f>INDEX(product!D:D,MATCH(F9315,product!A:A,))</f>
        <v>Southworth Structures Collection</v>
      </c>
    </row>
    <row r="9316" spans="1:13" x14ac:dyDescent="0.25">
      <c r="A9316" s="1" t="s">
        <v>6165</v>
      </c>
      <c r="B9316" s="2">
        <v>41824</v>
      </c>
      <c r="C9316" s="2">
        <v>41829</v>
      </c>
      <c r="D9316" s="1" t="s">
        <v>19</v>
      </c>
      <c r="E9316" s="1" t="s">
        <v>2212</v>
      </c>
      <c r="F9316" s="1" t="s">
        <v>1572</v>
      </c>
      <c r="G9316">
        <v>15.6</v>
      </c>
      <c r="H9316">
        <v>5</v>
      </c>
      <c r="I9316">
        <v>0</v>
      </c>
      <c r="J9316">
        <v>7.6440000000000001</v>
      </c>
      <c r="K9316" t="str">
        <f>INDEX(product!B:B,MATCH('TABELA TOTAL'!$F7164,product!A:A,0))</f>
        <v>Technology</v>
      </c>
      <c r="L9316" t="str">
        <f>INDEX(product!C:C,MATCH(F9316,product!A:A,))</f>
        <v>Binders</v>
      </c>
      <c r="M9316" t="str">
        <f>INDEX(product!D:D,MATCH(F9316,product!A:A,))</f>
        <v>Zipper Ring Binder Pockets</v>
      </c>
    </row>
    <row r="9317" spans="1:13" x14ac:dyDescent="0.25">
      <c r="A9317" s="1" t="s">
        <v>3427</v>
      </c>
      <c r="B9317" s="2">
        <v>41822</v>
      </c>
      <c r="C9317" s="2">
        <v>41826</v>
      </c>
      <c r="D9317" s="1" t="s">
        <v>19</v>
      </c>
      <c r="E9317" s="1" t="s">
        <v>63</v>
      </c>
      <c r="F9317" s="1" t="s">
        <v>1426</v>
      </c>
      <c r="G9317">
        <v>73.98</v>
      </c>
      <c r="H9317">
        <v>2</v>
      </c>
      <c r="I9317">
        <v>0</v>
      </c>
      <c r="J9317">
        <v>19.974599999999999</v>
      </c>
      <c r="K9317" t="str">
        <f>INDEX(product!B:B,MATCH('TABELA TOTAL'!$F2734,product!A:A,0))</f>
        <v>Furniture</v>
      </c>
      <c r="L9317" t="str">
        <f>INDEX(product!C:C,MATCH(F9317,product!A:A,))</f>
        <v>Phones</v>
      </c>
      <c r="M9317" t="str">
        <f>INDEX(product!D:D,MATCH(F9317,product!A:A,))</f>
        <v>Logitech B530 USB Headset - headset - Full size, Binaural</v>
      </c>
    </row>
    <row r="9318" spans="1:13" x14ac:dyDescent="0.25">
      <c r="A9318" s="1" t="s">
        <v>3427</v>
      </c>
      <c r="B9318" s="2">
        <v>41822</v>
      </c>
      <c r="C9318" s="2">
        <v>41826</v>
      </c>
      <c r="D9318" s="1" t="s">
        <v>19</v>
      </c>
      <c r="E9318" s="1" t="s">
        <v>63</v>
      </c>
      <c r="F9318" s="1" t="s">
        <v>1695</v>
      </c>
      <c r="G9318">
        <v>5.58</v>
      </c>
      <c r="H9318">
        <v>1</v>
      </c>
      <c r="I9318">
        <v>0</v>
      </c>
      <c r="J9318">
        <v>2.1762000000000001</v>
      </c>
      <c r="K9318" t="str">
        <f>INDEX(product!B:B,MATCH('TABELA TOTAL'!$F2735,product!A:A,0))</f>
        <v>Furniture</v>
      </c>
      <c r="L9318" t="str">
        <f>INDEX(product!C:C,MATCH(F9318,product!A:A,))</f>
        <v>Art</v>
      </c>
      <c r="M9318" t="str">
        <f>INDEX(product!D:D,MATCH(F9318,product!A:A,))</f>
        <v>DIXON Ticonderoga Erasable Checking Pencils</v>
      </c>
    </row>
    <row r="9319" spans="1:13" x14ac:dyDescent="0.25">
      <c r="A9319" s="1" t="s">
        <v>1213</v>
      </c>
      <c r="B9319" s="2">
        <v>41821</v>
      </c>
      <c r="C9319" s="2">
        <v>41826</v>
      </c>
      <c r="D9319" s="1" t="s">
        <v>11</v>
      </c>
      <c r="E9319" s="1" t="s">
        <v>484</v>
      </c>
      <c r="F9319" s="1" t="s">
        <v>1214</v>
      </c>
      <c r="G9319">
        <v>19.920000000000002</v>
      </c>
      <c r="H9319">
        <v>5</v>
      </c>
      <c r="I9319">
        <v>0.2</v>
      </c>
      <c r="J9319">
        <v>6.9720000000000004</v>
      </c>
      <c r="K9319" t="str">
        <f>INDEX(product!B:B,MATCH('TABELA TOTAL'!$F717,product!A:A,0))</f>
        <v>Furniture</v>
      </c>
      <c r="L9319" t="str">
        <f>INDEX(product!C:C,MATCH(F9319,product!A:A,))</f>
        <v>Binders</v>
      </c>
      <c r="M9319" t="str">
        <f>INDEX(product!D:D,MATCH(F9319,product!A:A,))</f>
        <v>Cardinal Holdit Business Card Pockets</v>
      </c>
    </row>
    <row r="9320" spans="1:13" x14ac:dyDescent="0.25">
      <c r="A9320" s="1" t="s">
        <v>2002</v>
      </c>
      <c r="B9320" s="2">
        <v>41821</v>
      </c>
      <c r="C9320" s="2">
        <v>41825</v>
      </c>
      <c r="D9320" s="1" t="s">
        <v>19</v>
      </c>
      <c r="E9320" s="1" t="s">
        <v>2003</v>
      </c>
      <c r="F9320" s="1" t="s">
        <v>1927</v>
      </c>
      <c r="G9320">
        <v>575.91999999999996</v>
      </c>
      <c r="H9320">
        <v>2</v>
      </c>
      <c r="I9320">
        <v>0.2</v>
      </c>
      <c r="J9320">
        <v>71.989999999999995</v>
      </c>
      <c r="K9320" t="str">
        <f>INDEX(product!B:B,MATCH('TABELA TOTAL'!$F1320,product!A:A,0))</f>
        <v>Office Supplies</v>
      </c>
      <c r="L9320" t="str">
        <f>INDEX(product!C:C,MATCH(F9320,product!A:A,))</f>
        <v>Phones</v>
      </c>
      <c r="M9320" t="str">
        <f>INDEX(product!D:D,MATCH(F9320,product!A:A,))</f>
        <v>Wilson SignalBoost 841262 DB PRO Amplifier Kit</v>
      </c>
    </row>
    <row r="9321" spans="1:13" x14ac:dyDescent="0.25">
      <c r="A9321" s="1" t="s">
        <v>2002</v>
      </c>
      <c r="B9321" s="2">
        <v>41821</v>
      </c>
      <c r="C9321" s="2">
        <v>41825</v>
      </c>
      <c r="D9321" s="1" t="s">
        <v>19</v>
      </c>
      <c r="E9321" s="1" t="s">
        <v>2003</v>
      </c>
      <c r="F9321" s="1" t="s">
        <v>1265</v>
      </c>
      <c r="G9321">
        <v>5.1840000000000002</v>
      </c>
      <c r="H9321">
        <v>6</v>
      </c>
      <c r="I9321">
        <v>0.7</v>
      </c>
      <c r="J9321">
        <v>-3.6288</v>
      </c>
      <c r="K9321" t="str">
        <f>INDEX(product!B:B,MATCH('TABELA TOTAL'!$F1321,product!A:A,0))</f>
        <v>Furniture</v>
      </c>
      <c r="L9321" t="str">
        <f>INDEX(product!C:C,MATCH(F9321,product!A:A,))</f>
        <v>Binders</v>
      </c>
      <c r="M9321" t="str">
        <f>INDEX(product!D:D,MATCH(F9321,product!A:A,))</f>
        <v>Avery Durable Binders</v>
      </c>
    </row>
    <row r="9322" spans="1:13" x14ac:dyDescent="0.25">
      <c r="A9322" s="1" t="s">
        <v>2117</v>
      </c>
      <c r="B9322" s="2">
        <v>41820</v>
      </c>
      <c r="C9322" s="2">
        <v>41825</v>
      </c>
      <c r="D9322" s="1" t="s">
        <v>19</v>
      </c>
      <c r="E9322" s="1" t="s">
        <v>2118</v>
      </c>
      <c r="F9322" s="1" t="s">
        <v>2119</v>
      </c>
      <c r="G9322">
        <v>334.76799999999997</v>
      </c>
      <c r="H9322">
        <v>7</v>
      </c>
      <c r="I9322">
        <v>0.2</v>
      </c>
      <c r="J9322">
        <v>108.7996</v>
      </c>
      <c r="K9322" t="str">
        <f>INDEX(product!B:B,MATCH('TABELA TOTAL'!$F1415,product!A:A,0))</f>
        <v>Office Supplies</v>
      </c>
      <c r="L9322" t="str">
        <f>INDEX(product!C:C,MATCH(F9322,product!A:A,))</f>
        <v>Binders</v>
      </c>
      <c r="M9322" t="str">
        <f>INDEX(product!D:D,MATCH(F9322,product!A:A,))</f>
        <v>GBC Recycled Regency Composition Covers</v>
      </c>
    </row>
    <row r="9323" spans="1:13" x14ac:dyDescent="0.25">
      <c r="A9323" s="1" t="s">
        <v>3385</v>
      </c>
      <c r="B9323" s="2">
        <v>41820</v>
      </c>
      <c r="C9323" s="2">
        <v>41822</v>
      </c>
      <c r="D9323" s="1" t="s">
        <v>79</v>
      </c>
      <c r="E9323" s="1" t="s">
        <v>675</v>
      </c>
      <c r="F9323" s="1" t="s">
        <v>2730</v>
      </c>
      <c r="G9323">
        <v>5.2480000000000002</v>
      </c>
      <c r="H9323">
        <v>4</v>
      </c>
      <c r="I9323">
        <v>0.2</v>
      </c>
      <c r="J9323">
        <v>1.64</v>
      </c>
      <c r="K9323" t="str">
        <f>INDEX(product!B:B,MATCH('TABELA TOTAL'!$F2691,product!A:A,0))</f>
        <v>Furniture</v>
      </c>
      <c r="L9323" t="str">
        <f>INDEX(product!C:C,MATCH(F9323,product!A:A,))</f>
        <v>Art</v>
      </c>
      <c r="M9323" t="str">
        <f>INDEX(product!D:D,MATCH(F9323,product!A:A,))</f>
        <v>BIC Brite Liner Grip Highlighters</v>
      </c>
    </row>
    <row r="9324" spans="1:13" x14ac:dyDescent="0.25">
      <c r="A9324" s="1" t="s">
        <v>3759</v>
      </c>
      <c r="B9324" s="2">
        <v>41820</v>
      </c>
      <c r="C9324" s="2">
        <v>41823</v>
      </c>
      <c r="D9324" s="1" t="s">
        <v>11</v>
      </c>
      <c r="E9324" s="1" t="s">
        <v>1124</v>
      </c>
      <c r="F9324" s="1" t="s">
        <v>629</v>
      </c>
      <c r="G9324">
        <v>32.4</v>
      </c>
      <c r="H9324">
        <v>5</v>
      </c>
      <c r="I9324">
        <v>0</v>
      </c>
      <c r="J9324">
        <v>10.368</v>
      </c>
      <c r="K9324" t="str">
        <f>INDEX(product!B:B,MATCH('TABELA TOTAL'!$F3149,product!A:A,0))</f>
        <v>Office Supplies</v>
      </c>
      <c r="L9324" t="str">
        <f>INDEX(product!C:C,MATCH(F9324,product!A:A,))</f>
        <v>Art</v>
      </c>
      <c r="M9324" t="str">
        <f>INDEX(product!D:D,MATCH(F9324,product!A:A,))</f>
        <v>BIC Brite Liner Highlighters, Chisel Tip</v>
      </c>
    </row>
    <row r="9325" spans="1:13" x14ac:dyDescent="0.25">
      <c r="A9325" s="1" t="s">
        <v>4655</v>
      </c>
      <c r="B9325" s="2">
        <v>41820</v>
      </c>
      <c r="C9325" s="2">
        <v>41824</v>
      </c>
      <c r="D9325" s="1" t="s">
        <v>19</v>
      </c>
      <c r="E9325" s="1" t="s">
        <v>413</v>
      </c>
      <c r="F9325" s="1" t="s">
        <v>1034</v>
      </c>
      <c r="G9325">
        <v>25.92</v>
      </c>
      <c r="H9325">
        <v>5</v>
      </c>
      <c r="I9325">
        <v>0.2</v>
      </c>
      <c r="J9325">
        <v>9.0719999999999992</v>
      </c>
      <c r="K9325" t="str">
        <f>INDEX(product!B:B,MATCH('TABELA TOTAL'!$F4503,product!A:A,0))</f>
        <v>Office Supplies</v>
      </c>
      <c r="L9325" t="str">
        <f>INDEX(product!C:C,MATCH(F9325,product!A:A,))</f>
        <v>Paper</v>
      </c>
      <c r="M9325" t="str">
        <f>INDEX(product!D:D,MATCH(F9325,product!A:A,))</f>
        <v>Xerox 225</v>
      </c>
    </row>
    <row r="9326" spans="1:13" x14ac:dyDescent="0.25">
      <c r="A9326" s="1" t="s">
        <v>4655</v>
      </c>
      <c r="B9326" s="2">
        <v>41820</v>
      </c>
      <c r="C9326" s="2">
        <v>41824</v>
      </c>
      <c r="D9326" s="1" t="s">
        <v>19</v>
      </c>
      <c r="E9326" s="1" t="s">
        <v>413</v>
      </c>
      <c r="F9326" s="1" t="s">
        <v>924</v>
      </c>
      <c r="G9326">
        <v>21.312000000000001</v>
      </c>
      <c r="H9326">
        <v>6</v>
      </c>
      <c r="I9326">
        <v>0.2</v>
      </c>
      <c r="J9326">
        <v>7.1928000000000001</v>
      </c>
      <c r="K9326" t="str">
        <f>INDEX(product!B:B,MATCH('TABELA TOTAL'!$F4504,product!A:A,0))</f>
        <v>Office Supplies</v>
      </c>
      <c r="L9326" t="str">
        <f>INDEX(product!C:C,MATCH(F9326,product!A:A,))</f>
        <v>Fasteners</v>
      </c>
      <c r="M9326" t="str">
        <f>INDEX(product!D:D,MATCH(F9326,product!A:A,))</f>
        <v>Staples</v>
      </c>
    </row>
    <row r="9327" spans="1:13" x14ac:dyDescent="0.25">
      <c r="A9327" s="1" t="s">
        <v>5050</v>
      </c>
      <c r="B9327" s="2">
        <v>41820</v>
      </c>
      <c r="C9327" s="2">
        <v>41826</v>
      </c>
      <c r="D9327" s="1" t="s">
        <v>19</v>
      </c>
      <c r="E9327" s="1" t="s">
        <v>4826</v>
      </c>
      <c r="F9327" s="1" t="s">
        <v>949</v>
      </c>
      <c r="G9327">
        <v>2.6880000000000002</v>
      </c>
      <c r="H9327">
        <v>1</v>
      </c>
      <c r="I9327">
        <v>0.2</v>
      </c>
      <c r="J9327">
        <v>0.84</v>
      </c>
      <c r="K9327" t="str">
        <f>INDEX(product!B:B,MATCH('TABELA TOTAL'!$F5154,product!A:A,0))</f>
        <v>Office Supplies</v>
      </c>
      <c r="L9327" t="str">
        <f>INDEX(product!C:C,MATCH(F9327,product!A:A,))</f>
        <v>Binders</v>
      </c>
      <c r="M9327" t="str">
        <f>INDEX(product!D:D,MATCH(F9327,product!A:A,))</f>
        <v>Cardinal Poly Pocket Divider Pockets for Ring Binders</v>
      </c>
    </row>
    <row r="9328" spans="1:13" x14ac:dyDescent="0.25">
      <c r="A9328" s="1" t="s">
        <v>5050</v>
      </c>
      <c r="B9328" s="2">
        <v>41820</v>
      </c>
      <c r="C9328" s="2">
        <v>41826</v>
      </c>
      <c r="D9328" s="1" t="s">
        <v>19</v>
      </c>
      <c r="E9328" s="1" t="s">
        <v>4826</v>
      </c>
      <c r="F9328" s="1" t="s">
        <v>433</v>
      </c>
      <c r="G9328">
        <v>6.6</v>
      </c>
      <c r="H9328">
        <v>3</v>
      </c>
      <c r="I9328">
        <v>0</v>
      </c>
      <c r="J9328">
        <v>2.9039999999999999</v>
      </c>
      <c r="K9328" t="str">
        <f>INDEX(product!B:B,MATCH('TABELA TOTAL'!$F5155,product!A:A,0))</f>
        <v>Office Supplies</v>
      </c>
      <c r="L9328" t="str">
        <f>INDEX(product!C:C,MATCH(F9328,product!A:A,))</f>
        <v>Art</v>
      </c>
      <c r="M9328" t="str">
        <f>INDEX(product!D:D,MATCH(F9328,product!A:A,))</f>
        <v>Sanford Uni-Blazer View Highlighters, Chisel Tip, Yellow</v>
      </c>
    </row>
    <row r="9329" spans="1:13" x14ac:dyDescent="0.25">
      <c r="A9329" s="1" t="s">
        <v>6803</v>
      </c>
      <c r="B9329" s="2">
        <v>41820</v>
      </c>
      <c r="C9329" s="2">
        <v>41820</v>
      </c>
      <c r="D9329" s="1" t="s">
        <v>654</v>
      </c>
      <c r="E9329" s="1" t="s">
        <v>1712</v>
      </c>
      <c r="F9329" s="1" t="s">
        <v>338</v>
      </c>
      <c r="G9329">
        <v>310.68799999999999</v>
      </c>
      <c r="H9329">
        <v>7</v>
      </c>
      <c r="I9329">
        <v>0.2</v>
      </c>
      <c r="J9329">
        <v>108.74079999999999</v>
      </c>
      <c r="K9329" t="str">
        <f>INDEX(product!B:B,MATCH('TABELA TOTAL'!$F8398,product!A:A,0))</f>
        <v>Technology</v>
      </c>
      <c r="L9329" t="str">
        <f>INDEX(product!C:C,MATCH(F9329,product!A:A,))</f>
        <v>Paper</v>
      </c>
      <c r="M9329" t="str">
        <f>INDEX(product!D:D,MATCH(F9329,product!A:A,))</f>
        <v>Xerox 1913</v>
      </c>
    </row>
    <row r="9330" spans="1:13" x14ac:dyDescent="0.25">
      <c r="A9330" s="1" t="s">
        <v>1300</v>
      </c>
      <c r="B9330" s="2">
        <v>41819</v>
      </c>
      <c r="C9330" s="2">
        <v>41826</v>
      </c>
      <c r="D9330" s="1" t="s">
        <v>19</v>
      </c>
      <c r="E9330" s="1" t="s">
        <v>1301</v>
      </c>
      <c r="F9330" s="1" t="s">
        <v>1302</v>
      </c>
      <c r="G9330">
        <v>32.76</v>
      </c>
      <c r="H9330">
        <v>7</v>
      </c>
      <c r="I9330">
        <v>0.2</v>
      </c>
      <c r="J9330">
        <v>3.6855000000000002</v>
      </c>
      <c r="K9330" t="str">
        <f>INDEX(product!B:B,MATCH('TABELA TOTAL'!$F778,product!A:A,0))</f>
        <v>Office Supplies</v>
      </c>
      <c r="L9330" t="str">
        <f>INDEX(product!C:C,MATCH(F9330,product!A:A,))</f>
        <v>Art</v>
      </c>
      <c r="M9330" t="str">
        <f>INDEX(product!D:D,MATCH(F9330,product!A:A,))</f>
        <v>Dixon My First Ticonderoga Pencil, #2</v>
      </c>
    </row>
    <row r="9331" spans="1:13" x14ac:dyDescent="0.25">
      <c r="A9331" s="1" t="s">
        <v>5402</v>
      </c>
      <c r="B9331" s="2">
        <v>41819</v>
      </c>
      <c r="C9331" s="2">
        <v>41823</v>
      </c>
      <c r="D9331" s="1" t="s">
        <v>19</v>
      </c>
      <c r="E9331" s="1" t="s">
        <v>3029</v>
      </c>
      <c r="F9331" s="1" t="s">
        <v>3607</v>
      </c>
      <c r="G9331">
        <v>13.92</v>
      </c>
      <c r="H9331">
        <v>3</v>
      </c>
      <c r="I9331">
        <v>0.2</v>
      </c>
      <c r="J9331">
        <v>4.8719999999999999</v>
      </c>
      <c r="K9331" t="str">
        <f>INDEX(product!B:B,MATCH('TABELA TOTAL'!$F5737,product!A:A,0))</f>
        <v>Technology</v>
      </c>
      <c r="L9331" t="str">
        <f>INDEX(product!C:C,MATCH(F9331,product!A:A,))</f>
        <v>Binders</v>
      </c>
      <c r="M9331" t="str">
        <f>INDEX(product!D:D,MATCH(F9331,product!A:A,))</f>
        <v>Wilson Jones Clip &amp; Carry Folder Binder Tool for Ring Binders, Clear</v>
      </c>
    </row>
    <row r="9332" spans="1:13" x14ac:dyDescent="0.25">
      <c r="A9332" s="1" t="s">
        <v>1359</v>
      </c>
      <c r="B9332" s="2">
        <v>41818</v>
      </c>
      <c r="C9332" s="2">
        <v>41822</v>
      </c>
      <c r="D9332" s="1" t="s">
        <v>19</v>
      </c>
      <c r="E9332" s="1" t="s">
        <v>993</v>
      </c>
      <c r="F9332" s="1" t="s">
        <v>186</v>
      </c>
      <c r="G9332">
        <v>41.472000000000001</v>
      </c>
      <c r="H9332">
        <v>8</v>
      </c>
      <c r="I9332">
        <v>0.2</v>
      </c>
      <c r="J9332">
        <v>14.5152</v>
      </c>
      <c r="K9332" t="str">
        <f>INDEX(product!B:B,MATCH('TABELA TOTAL'!$F819,product!A:A,0))</f>
        <v>Office Supplies</v>
      </c>
      <c r="L9332" t="str">
        <f>INDEX(product!C:C,MATCH(F9332,product!A:A,))</f>
        <v>Paper</v>
      </c>
      <c r="M9332" t="str">
        <f>INDEX(product!D:D,MATCH(F9332,product!A:A,))</f>
        <v>Xerox 1995</v>
      </c>
    </row>
    <row r="9333" spans="1:13" x14ac:dyDescent="0.25">
      <c r="A9333" s="1" t="s">
        <v>1359</v>
      </c>
      <c r="B9333" s="2">
        <v>41818</v>
      </c>
      <c r="C9333" s="2">
        <v>41822</v>
      </c>
      <c r="D9333" s="1" t="s">
        <v>19</v>
      </c>
      <c r="E9333" s="1" t="s">
        <v>993</v>
      </c>
      <c r="F9333" s="1" t="s">
        <v>1360</v>
      </c>
      <c r="G9333">
        <v>3.1680000000000001</v>
      </c>
      <c r="H9333">
        <v>3</v>
      </c>
      <c r="I9333">
        <v>0.7</v>
      </c>
      <c r="J9333">
        <v>-2.4287999999999998</v>
      </c>
      <c r="K9333" t="str">
        <f>INDEX(product!B:B,MATCH('TABELA TOTAL'!$F820,product!A:A,0))</f>
        <v>Office Supplies</v>
      </c>
      <c r="L9333" t="str">
        <f>INDEX(product!C:C,MATCH(F9333,product!A:A,))</f>
        <v>Binders</v>
      </c>
      <c r="M9333" t="str">
        <f>INDEX(product!D:D,MATCH(F9333,product!A:A,))</f>
        <v>Self-Adhesive Ring Binder Labels</v>
      </c>
    </row>
    <row r="9334" spans="1:13" x14ac:dyDescent="0.25">
      <c r="A9334" s="1" t="s">
        <v>1359</v>
      </c>
      <c r="B9334" s="2">
        <v>41818</v>
      </c>
      <c r="C9334" s="2">
        <v>41822</v>
      </c>
      <c r="D9334" s="1" t="s">
        <v>19</v>
      </c>
      <c r="E9334" s="1" t="s">
        <v>993</v>
      </c>
      <c r="F9334" s="1" t="s">
        <v>1361</v>
      </c>
      <c r="G9334">
        <v>1228.4649999999999</v>
      </c>
      <c r="H9334">
        <v>5</v>
      </c>
      <c r="I9334">
        <v>0.3</v>
      </c>
      <c r="J9334">
        <v>0</v>
      </c>
      <c r="K9334" t="str">
        <f>INDEX(product!B:B,MATCH('TABELA TOTAL'!$F821,product!A:A,0))</f>
        <v>Office Supplies</v>
      </c>
      <c r="L9334" t="str">
        <f>INDEX(product!C:C,MATCH(F9334,product!A:A,))</f>
        <v>Chairs</v>
      </c>
      <c r="M9334" t="str">
        <f>INDEX(product!D:D,MATCH(F9334,product!A:A,))</f>
        <v>Global Leather Executive Chair</v>
      </c>
    </row>
    <row r="9335" spans="1:13" x14ac:dyDescent="0.25">
      <c r="A9335" s="1" t="s">
        <v>1359</v>
      </c>
      <c r="B9335" s="2">
        <v>41818</v>
      </c>
      <c r="C9335" s="2">
        <v>41822</v>
      </c>
      <c r="D9335" s="1" t="s">
        <v>19</v>
      </c>
      <c r="E9335" s="1" t="s">
        <v>993</v>
      </c>
      <c r="F9335" s="1" t="s">
        <v>1362</v>
      </c>
      <c r="G9335">
        <v>31.085999999999999</v>
      </c>
      <c r="H9335">
        <v>3</v>
      </c>
      <c r="I9335">
        <v>0.7</v>
      </c>
      <c r="J9335">
        <v>-22.796399999999998</v>
      </c>
      <c r="K9335" t="str">
        <f>INDEX(product!B:B,MATCH('TABELA TOTAL'!$F822,product!A:A,0))</f>
        <v>Furniture</v>
      </c>
      <c r="L9335" t="str">
        <f>INDEX(product!C:C,MATCH(F9335,product!A:A,))</f>
        <v>Binders</v>
      </c>
      <c r="M9335" t="str">
        <f>INDEX(product!D:D,MATCH(F9335,product!A:A,))</f>
        <v>GBC Recycled Grain Textured Covers</v>
      </c>
    </row>
    <row r="9336" spans="1:13" x14ac:dyDescent="0.25">
      <c r="A9336" s="1" t="s">
        <v>1359</v>
      </c>
      <c r="B9336" s="2">
        <v>41818</v>
      </c>
      <c r="C9336" s="2">
        <v>41822</v>
      </c>
      <c r="D9336" s="1" t="s">
        <v>19</v>
      </c>
      <c r="E9336" s="1" t="s">
        <v>993</v>
      </c>
      <c r="F9336" s="1" t="s">
        <v>1363</v>
      </c>
      <c r="G9336">
        <v>335.52</v>
      </c>
      <c r="H9336">
        <v>4</v>
      </c>
      <c r="I9336">
        <v>0.2</v>
      </c>
      <c r="J9336">
        <v>117.432</v>
      </c>
      <c r="K9336" t="str">
        <f>INDEX(product!B:B,MATCH('TABELA TOTAL'!$F823,product!A:A,0))</f>
        <v>Office Supplies</v>
      </c>
      <c r="L9336" t="str">
        <f>INDEX(product!C:C,MATCH(F9336,product!A:A,))</f>
        <v>Paper</v>
      </c>
      <c r="M9336" t="str">
        <f>INDEX(product!D:D,MATCH(F9336,product!A:A,))</f>
        <v>Xerox 1941</v>
      </c>
    </row>
    <row r="9337" spans="1:13" x14ac:dyDescent="0.25">
      <c r="A9337" s="1" t="s">
        <v>3590</v>
      </c>
      <c r="B9337" s="2">
        <v>41818</v>
      </c>
      <c r="C9337" s="2">
        <v>41824</v>
      </c>
      <c r="D9337" s="1" t="s">
        <v>19</v>
      </c>
      <c r="E9337" s="1" t="s">
        <v>1510</v>
      </c>
      <c r="F9337" s="1" t="s">
        <v>1770</v>
      </c>
      <c r="G9337">
        <v>6.08</v>
      </c>
      <c r="H9337">
        <v>1</v>
      </c>
      <c r="I9337">
        <v>0</v>
      </c>
      <c r="J9337">
        <v>3.04</v>
      </c>
      <c r="K9337" t="str">
        <f>INDEX(product!B:B,MATCH('TABELA TOTAL'!$F2925,product!A:A,0))</f>
        <v>Furniture</v>
      </c>
      <c r="L9337" t="str">
        <f>INDEX(product!C:C,MATCH(F9337,product!A:A,))</f>
        <v>Fasteners</v>
      </c>
      <c r="M9337" t="str">
        <f>INDEX(product!D:D,MATCH(F9337,product!A:A,))</f>
        <v>Staples</v>
      </c>
    </row>
    <row r="9338" spans="1:13" x14ac:dyDescent="0.25">
      <c r="A9338" s="1" t="s">
        <v>3027</v>
      </c>
      <c r="B9338" s="2">
        <v>41817</v>
      </c>
      <c r="C9338" s="2">
        <v>41821</v>
      </c>
      <c r="D9338" s="1" t="s">
        <v>19</v>
      </c>
      <c r="E9338" s="1" t="s">
        <v>960</v>
      </c>
      <c r="F9338" s="1" t="s">
        <v>1814</v>
      </c>
      <c r="G9338">
        <v>306.2</v>
      </c>
      <c r="H9338">
        <v>5</v>
      </c>
      <c r="I9338">
        <v>0</v>
      </c>
      <c r="J9338">
        <v>0</v>
      </c>
      <c r="K9338" t="str">
        <f>INDEX(product!B:B,MATCH('TABELA TOTAL'!$F2278,product!A:A,0))</f>
        <v>Office Supplies</v>
      </c>
      <c r="L9338" t="str">
        <f>INDEX(product!C:C,MATCH(F9338,product!A:A,))</f>
        <v>Storage</v>
      </c>
      <c r="M9338" t="str">
        <f>INDEX(product!D:D,MATCH(F9338,product!A:A,))</f>
        <v>SAFCO Commercial Wire Shelving, 72h</v>
      </c>
    </row>
    <row r="9339" spans="1:13" x14ac:dyDescent="0.25">
      <c r="A9339" s="1" t="s">
        <v>3027</v>
      </c>
      <c r="B9339" s="2">
        <v>41817</v>
      </c>
      <c r="C9339" s="2">
        <v>41821</v>
      </c>
      <c r="D9339" s="1" t="s">
        <v>19</v>
      </c>
      <c r="E9339" s="1" t="s">
        <v>960</v>
      </c>
      <c r="F9339" s="1" t="s">
        <v>2110</v>
      </c>
      <c r="G9339">
        <v>85.98</v>
      </c>
      <c r="H9339">
        <v>1</v>
      </c>
      <c r="I9339">
        <v>0</v>
      </c>
      <c r="J9339">
        <v>22.354800000000001</v>
      </c>
      <c r="K9339" t="str">
        <f>INDEX(product!B:B,MATCH('TABELA TOTAL'!$F2279,product!A:A,0))</f>
        <v>Furniture</v>
      </c>
      <c r="L9339" t="str">
        <f>INDEX(product!C:C,MATCH(F9339,product!A:A,))</f>
        <v>Tables</v>
      </c>
      <c r="M9339" t="str">
        <f>INDEX(product!D:D,MATCH(F9339,product!A:A,))</f>
        <v>KI Adjustable-Height Table</v>
      </c>
    </row>
    <row r="9340" spans="1:13" x14ac:dyDescent="0.25">
      <c r="A9340" s="1" t="s">
        <v>3027</v>
      </c>
      <c r="B9340" s="2">
        <v>41817</v>
      </c>
      <c r="C9340" s="2">
        <v>41821</v>
      </c>
      <c r="D9340" s="1" t="s">
        <v>19</v>
      </c>
      <c r="E9340" s="1" t="s">
        <v>960</v>
      </c>
      <c r="F9340" s="1" t="s">
        <v>420</v>
      </c>
      <c r="G9340">
        <v>223.96</v>
      </c>
      <c r="H9340">
        <v>4</v>
      </c>
      <c r="I9340">
        <v>0</v>
      </c>
      <c r="J9340">
        <v>53.750399999999999</v>
      </c>
      <c r="K9340" t="str">
        <f>INDEX(product!B:B,MATCH('TABELA TOTAL'!$F2280,product!A:A,0))</f>
        <v>Office Supplies</v>
      </c>
      <c r="L9340" t="str">
        <f>INDEX(product!C:C,MATCH(F9340,product!A:A,))</f>
        <v>Accessories</v>
      </c>
      <c r="M9340" t="str">
        <f>INDEX(product!D:D,MATCH(F9340,product!A:A,))</f>
        <v>Sony Micro Vault Click 16 GB USB 2.0 Flash Drive</v>
      </c>
    </row>
    <row r="9341" spans="1:13" x14ac:dyDescent="0.25">
      <c r="A9341" s="1" t="s">
        <v>1757</v>
      </c>
      <c r="B9341" s="2">
        <v>41815</v>
      </c>
      <c r="C9341" s="2">
        <v>41818</v>
      </c>
      <c r="D9341" s="1" t="s">
        <v>79</v>
      </c>
      <c r="E9341" s="1" t="s">
        <v>1681</v>
      </c>
      <c r="F9341" s="1" t="s">
        <v>1758</v>
      </c>
      <c r="G9341">
        <v>447.84</v>
      </c>
      <c r="H9341">
        <v>5</v>
      </c>
      <c r="I9341">
        <v>0.2</v>
      </c>
      <c r="J9341">
        <v>11.196</v>
      </c>
      <c r="K9341" t="str">
        <f>INDEX(product!B:B,MATCH('TABELA TOTAL'!$F1099,product!A:A,0))</f>
        <v>Furniture</v>
      </c>
      <c r="L9341" t="str">
        <f>INDEX(product!C:C,MATCH(F9341,product!A:A,))</f>
        <v>Tables</v>
      </c>
      <c r="M9341" t="str">
        <f>INDEX(product!D:D,MATCH(F9341,product!A:A,))</f>
        <v>Hon 4060 Series Tables</v>
      </c>
    </row>
    <row r="9342" spans="1:13" x14ac:dyDescent="0.25">
      <c r="A9342" s="1" t="s">
        <v>4872</v>
      </c>
      <c r="B9342" s="2">
        <v>41815</v>
      </c>
      <c r="C9342" s="2">
        <v>41817</v>
      </c>
      <c r="D9342" s="1" t="s">
        <v>11</v>
      </c>
      <c r="E9342" s="1" t="s">
        <v>593</v>
      </c>
      <c r="F9342" s="1" t="s">
        <v>1708</v>
      </c>
      <c r="G9342">
        <v>263.95999999999998</v>
      </c>
      <c r="H9342">
        <v>5</v>
      </c>
      <c r="I9342">
        <v>0.2</v>
      </c>
      <c r="J9342">
        <v>19.797000000000001</v>
      </c>
      <c r="K9342" t="str">
        <f>INDEX(product!B:B,MATCH('TABELA TOTAL'!$F4848,product!A:A,0))</f>
        <v>Office Supplies</v>
      </c>
      <c r="L9342" t="str">
        <f>INDEX(product!C:C,MATCH(F9342,product!A:A,))</f>
        <v>Phones</v>
      </c>
      <c r="M9342" t="str">
        <f>INDEX(product!D:D,MATCH(F9342,product!A:A,))</f>
        <v>Plantronics 81402</v>
      </c>
    </row>
    <row r="9343" spans="1:13" x14ac:dyDescent="0.25">
      <c r="A9343" s="1" t="s">
        <v>4872</v>
      </c>
      <c r="B9343" s="2">
        <v>41815</v>
      </c>
      <c r="C9343" s="2">
        <v>41817</v>
      </c>
      <c r="D9343" s="1" t="s">
        <v>11</v>
      </c>
      <c r="E9343" s="1" t="s">
        <v>593</v>
      </c>
      <c r="F9343" s="1" t="s">
        <v>725</v>
      </c>
      <c r="G9343">
        <v>71.632000000000005</v>
      </c>
      <c r="H9343">
        <v>11</v>
      </c>
      <c r="I9343">
        <v>0.2</v>
      </c>
      <c r="J9343">
        <v>17.908000000000001</v>
      </c>
      <c r="K9343" t="str">
        <f>INDEX(product!B:B,MATCH('TABELA TOTAL'!$F4849,product!A:A,0))</f>
        <v>Office Supplies</v>
      </c>
      <c r="L9343" t="str">
        <f>INDEX(product!C:C,MATCH(F9343,product!A:A,))</f>
        <v>Art</v>
      </c>
      <c r="M9343" t="str">
        <f>INDEX(product!D:D,MATCH(F9343,product!A:A,))</f>
        <v>Avery Hi-Liter EverBold Pen Style Fluorescent Highlighters, 4/Pack</v>
      </c>
    </row>
    <row r="9344" spans="1:13" x14ac:dyDescent="0.25">
      <c r="A9344" s="1" t="s">
        <v>4872</v>
      </c>
      <c r="B9344" s="2">
        <v>41815</v>
      </c>
      <c r="C9344" s="2">
        <v>41817</v>
      </c>
      <c r="D9344" s="1" t="s">
        <v>11</v>
      </c>
      <c r="E9344" s="1" t="s">
        <v>593</v>
      </c>
      <c r="F9344" s="1" t="s">
        <v>2547</v>
      </c>
      <c r="G9344">
        <v>9.3279999999999994</v>
      </c>
      <c r="H9344">
        <v>1</v>
      </c>
      <c r="I9344">
        <v>0.2</v>
      </c>
      <c r="J9344">
        <v>0.81620000000000004</v>
      </c>
      <c r="K9344" t="str">
        <f>INDEX(product!B:B,MATCH('TABELA TOTAL'!$F4850,product!A:A,0))</f>
        <v>Furniture</v>
      </c>
      <c r="L9344" t="str">
        <f>INDEX(product!C:C,MATCH(F9344,product!A:A,))</f>
        <v>Art</v>
      </c>
      <c r="M9344" t="str">
        <f>INDEX(product!D:D,MATCH(F9344,product!A:A,))</f>
        <v>Hunt BOSTON Vista Battery-Operated Pencil Sharpener, Black</v>
      </c>
    </row>
    <row r="9345" spans="1:13" x14ac:dyDescent="0.25">
      <c r="A9345" s="1" t="s">
        <v>7359</v>
      </c>
      <c r="B9345" s="2">
        <v>41814</v>
      </c>
      <c r="C9345" s="2">
        <v>41818</v>
      </c>
      <c r="D9345" s="1" t="s">
        <v>19</v>
      </c>
      <c r="E9345" s="1" t="s">
        <v>990</v>
      </c>
      <c r="F9345" s="1" t="s">
        <v>4107</v>
      </c>
      <c r="G9345">
        <v>4.2720000000000002</v>
      </c>
      <c r="H9345">
        <v>2</v>
      </c>
      <c r="I9345">
        <v>0.2</v>
      </c>
      <c r="J9345">
        <v>0.96120000000000005</v>
      </c>
      <c r="K9345" t="str">
        <f>INDEX(product!B:B,MATCH('TABELA TOTAL'!$F9403,product!A:A,0))</f>
        <v>Office Supplies</v>
      </c>
      <c r="L9345" t="str">
        <f>INDEX(product!C:C,MATCH(F9345,product!A:A,))</f>
        <v>Furnishings</v>
      </c>
      <c r="M9345" t="str">
        <f>INDEX(product!D:D,MATCH(F9345,product!A:A,))</f>
        <v>Acrylic Self-Standing Desk Frames</v>
      </c>
    </row>
    <row r="9346" spans="1:13" x14ac:dyDescent="0.25">
      <c r="A9346" s="1" t="s">
        <v>2873</v>
      </c>
      <c r="B9346" s="2">
        <v>41813</v>
      </c>
      <c r="C9346" s="2">
        <v>41818</v>
      </c>
      <c r="D9346" s="1" t="s">
        <v>19</v>
      </c>
      <c r="E9346" s="1" t="s">
        <v>2874</v>
      </c>
      <c r="F9346" s="1" t="s">
        <v>720</v>
      </c>
      <c r="G9346">
        <v>86.376000000000005</v>
      </c>
      <c r="H9346">
        <v>3</v>
      </c>
      <c r="I9346">
        <v>0.2</v>
      </c>
      <c r="J9346">
        <v>1.0797000000000001</v>
      </c>
      <c r="K9346" t="str">
        <f>INDEX(product!B:B,MATCH('TABELA TOTAL'!$F2128,product!A:A,0))</f>
        <v>Technology</v>
      </c>
      <c r="L9346" t="str">
        <f>INDEX(product!C:C,MATCH(F9346,product!A:A,))</f>
        <v>Accessories</v>
      </c>
      <c r="M9346" t="str">
        <f>INDEX(product!D:D,MATCH(F9346,product!A:A,))</f>
        <v>Sony 64GB Class 10 Micro SDHC R40 Memory Card</v>
      </c>
    </row>
    <row r="9347" spans="1:13" x14ac:dyDescent="0.25">
      <c r="A9347" s="1" t="s">
        <v>4375</v>
      </c>
      <c r="B9347" s="2">
        <v>41813</v>
      </c>
      <c r="C9347" s="2">
        <v>41816</v>
      </c>
      <c r="D9347" s="1" t="s">
        <v>79</v>
      </c>
      <c r="E9347" s="1" t="s">
        <v>3490</v>
      </c>
      <c r="F9347" s="1" t="s">
        <v>4376</v>
      </c>
      <c r="G9347">
        <v>20.015999999999998</v>
      </c>
      <c r="H9347">
        <v>9</v>
      </c>
      <c r="I9347">
        <v>0.2</v>
      </c>
      <c r="J9347">
        <v>1.7514000000000001</v>
      </c>
      <c r="K9347" t="str">
        <f>INDEX(product!B:B,MATCH('TABELA TOTAL'!$F4065,product!A:A,0))</f>
        <v>Office Supplies</v>
      </c>
      <c r="L9347" t="str">
        <f>INDEX(product!C:C,MATCH(F9347,product!A:A,))</f>
        <v>Art</v>
      </c>
      <c r="M9347" t="str">
        <f>INDEX(product!D:D,MATCH(F9347,product!A:A,))</f>
        <v>Prang Drawing Pencil Set</v>
      </c>
    </row>
    <row r="9348" spans="1:13" x14ac:dyDescent="0.25">
      <c r="A9348" s="1" t="s">
        <v>4375</v>
      </c>
      <c r="B9348" s="2">
        <v>41813</v>
      </c>
      <c r="C9348" s="2">
        <v>41816</v>
      </c>
      <c r="D9348" s="1" t="s">
        <v>79</v>
      </c>
      <c r="E9348" s="1" t="s">
        <v>3490</v>
      </c>
      <c r="F9348" s="1" t="s">
        <v>4098</v>
      </c>
      <c r="G9348">
        <v>3.1040000000000001</v>
      </c>
      <c r="H9348">
        <v>1</v>
      </c>
      <c r="I9348">
        <v>0.2</v>
      </c>
      <c r="J9348">
        <v>0.34920000000000001</v>
      </c>
      <c r="K9348" t="str">
        <f>INDEX(product!B:B,MATCH('TABELA TOTAL'!$F4066,product!A:A,0))</f>
        <v>Office Supplies</v>
      </c>
      <c r="L9348" t="str">
        <f>INDEX(product!C:C,MATCH(F9348,product!A:A,))</f>
        <v>Supplies</v>
      </c>
      <c r="M9348" t="str">
        <f>INDEX(product!D:D,MATCH(F9348,product!A:A,))</f>
        <v>Acme Kleen Earth Office Shears</v>
      </c>
    </row>
    <row r="9349" spans="1:13" x14ac:dyDescent="0.25">
      <c r="A9349" s="1" t="s">
        <v>752</v>
      </c>
      <c r="B9349" s="2">
        <v>41812</v>
      </c>
      <c r="C9349" s="2">
        <v>41815</v>
      </c>
      <c r="D9349" s="1" t="s">
        <v>79</v>
      </c>
      <c r="E9349" s="1" t="s">
        <v>149</v>
      </c>
      <c r="F9349" s="1" t="s">
        <v>753</v>
      </c>
      <c r="G9349">
        <v>196.75200000000001</v>
      </c>
      <c r="H9349">
        <v>6</v>
      </c>
      <c r="I9349">
        <v>0.2</v>
      </c>
      <c r="J9349">
        <v>56.566200000000002</v>
      </c>
      <c r="K9349" t="str">
        <f>INDEX(product!B:B,MATCH('TABELA TOTAL'!$F423,product!A:A,0))</f>
        <v>Furniture</v>
      </c>
      <c r="L9349" t="str">
        <f>INDEX(product!C:C,MATCH(F9349,product!A:A,))</f>
        <v>Accessories</v>
      </c>
      <c r="M9349" t="str">
        <f>INDEX(product!D:D,MATCH(F9349,product!A:A,))</f>
        <v>KeyTronic 6101 Series - Keyboard - Black</v>
      </c>
    </row>
    <row r="9350" spans="1:13" x14ac:dyDescent="0.25">
      <c r="A9350" s="1" t="s">
        <v>2906</v>
      </c>
      <c r="B9350" s="2">
        <v>41812</v>
      </c>
      <c r="C9350" s="2">
        <v>41814</v>
      </c>
      <c r="D9350" s="1" t="s">
        <v>79</v>
      </c>
      <c r="E9350" s="1" t="s">
        <v>1025</v>
      </c>
      <c r="F9350" s="1" t="s">
        <v>1581</v>
      </c>
      <c r="G9350">
        <v>501.81</v>
      </c>
      <c r="H9350">
        <v>3</v>
      </c>
      <c r="I9350">
        <v>0</v>
      </c>
      <c r="J9350">
        <v>0</v>
      </c>
      <c r="K9350" t="str">
        <f>INDEX(product!B:B,MATCH('TABELA TOTAL'!$F2158,product!A:A,0))</f>
        <v>Technology</v>
      </c>
      <c r="L9350" t="str">
        <f>INDEX(product!C:C,MATCH(F9350,product!A:A,))</f>
        <v>Storage</v>
      </c>
      <c r="M9350" t="str">
        <f>INDEX(product!D:D,MATCH(F9350,product!A:A,))</f>
        <v>Office Impressions Heavy Duty Welded Shelving &amp; Multimedia Storage Drawers</v>
      </c>
    </row>
    <row r="9351" spans="1:13" x14ac:dyDescent="0.25">
      <c r="A9351" s="1" t="s">
        <v>2906</v>
      </c>
      <c r="B9351" s="2">
        <v>41812</v>
      </c>
      <c r="C9351" s="2">
        <v>41814</v>
      </c>
      <c r="D9351" s="1" t="s">
        <v>79</v>
      </c>
      <c r="E9351" s="1" t="s">
        <v>1025</v>
      </c>
      <c r="F9351" s="1" t="s">
        <v>801</v>
      </c>
      <c r="G9351">
        <v>161.94</v>
      </c>
      <c r="H9351">
        <v>3</v>
      </c>
      <c r="I9351">
        <v>0</v>
      </c>
      <c r="J9351">
        <v>9.7164000000000001</v>
      </c>
      <c r="K9351" t="str">
        <f>INDEX(product!B:B,MATCH('TABELA TOTAL'!$F2159,product!A:A,0))</f>
        <v>Furniture</v>
      </c>
      <c r="L9351" t="str">
        <f>INDEX(product!C:C,MATCH(F9351,product!A:A,))</f>
        <v>Storage</v>
      </c>
      <c r="M9351" t="str">
        <f>INDEX(product!D:D,MATCH(F9351,product!A:A,))</f>
        <v>Fellowes Bankers Box Recycled Super Stor/Drawer</v>
      </c>
    </row>
    <row r="9352" spans="1:13" x14ac:dyDescent="0.25">
      <c r="A9352" s="1" t="s">
        <v>4353</v>
      </c>
      <c r="B9352" s="2">
        <v>41812</v>
      </c>
      <c r="C9352" s="2">
        <v>41817</v>
      </c>
      <c r="D9352" s="1" t="s">
        <v>19</v>
      </c>
      <c r="E9352" s="1" t="s">
        <v>4354</v>
      </c>
      <c r="F9352" s="1" t="s">
        <v>348</v>
      </c>
      <c r="G9352">
        <v>170.05799999999999</v>
      </c>
      <c r="H9352">
        <v>3</v>
      </c>
      <c r="I9352">
        <v>0.3</v>
      </c>
      <c r="J9352">
        <v>-4.8587999999999996</v>
      </c>
      <c r="K9352" t="str">
        <f>INDEX(product!B:B,MATCH('TABELA TOTAL'!$F4022,product!A:A,0))</f>
        <v>Office Supplies</v>
      </c>
      <c r="L9352" t="str">
        <f>INDEX(product!C:C,MATCH(F9352,product!A:A,))</f>
        <v>Chairs</v>
      </c>
      <c r="M9352" t="str">
        <f>INDEX(product!D:D,MATCH(F9352,product!A:A,))</f>
        <v>Padded Folding Chairs, Black, 4/Carton</v>
      </c>
    </row>
    <row r="9353" spans="1:13" x14ac:dyDescent="0.25">
      <c r="A9353" s="1" t="s">
        <v>4353</v>
      </c>
      <c r="B9353" s="2">
        <v>41812</v>
      </c>
      <c r="C9353" s="2">
        <v>41817</v>
      </c>
      <c r="D9353" s="1" t="s">
        <v>19</v>
      </c>
      <c r="E9353" s="1" t="s">
        <v>4354</v>
      </c>
      <c r="F9353" s="1" t="s">
        <v>91</v>
      </c>
      <c r="G9353">
        <v>82.781999999999996</v>
      </c>
      <c r="H9353">
        <v>3</v>
      </c>
      <c r="I9353">
        <v>0.4</v>
      </c>
      <c r="J9353">
        <v>-15.1767</v>
      </c>
      <c r="K9353" t="str">
        <f>INDEX(product!B:B,MATCH('TABELA TOTAL'!$F4023,product!A:A,0))</f>
        <v>Office Supplies</v>
      </c>
      <c r="L9353" t="str">
        <f>INDEX(product!C:C,MATCH(F9353,product!A:A,))</f>
        <v>Phones</v>
      </c>
      <c r="M9353" t="str">
        <f>INDEX(product!D:D,MATCH(F9353,product!A:A,))</f>
        <v>Panasonic Kx-TS550</v>
      </c>
    </row>
    <row r="9354" spans="1:13" x14ac:dyDescent="0.25">
      <c r="A9354" s="1" t="s">
        <v>4353</v>
      </c>
      <c r="B9354" s="2">
        <v>41812</v>
      </c>
      <c r="C9354" s="2">
        <v>41817</v>
      </c>
      <c r="D9354" s="1" t="s">
        <v>19</v>
      </c>
      <c r="E9354" s="1" t="s">
        <v>4354</v>
      </c>
      <c r="F9354" s="1" t="s">
        <v>14</v>
      </c>
      <c r="G9354">
        <v>853.93</v>
      </c>
      <c r="H9354">
        <v>5</v>
      </c>
      <c r="I9354">
        <v>0.3</v>
      </c>
      <c r="J9354">
        <v>0</v>
      </c>
      <c r="K9354" t="str">
        <f>INDEX(product!B:B,MATCH('TABELA TOTAL'!$F4024,product!A:A,0))</f>
        <v>Office Supplies</v>
      </c>
      <c r="L9354" t="str">
        <f>INDEX(product!C:C,MATCH(F9354,product!A:A,))</f>
        <v>Chairs</v>
      </c>
      <c r="M9354" t="str">
        <f>INDEX(product!D:D,MATCH(F9354,product!A:A,))</f>
        <v>Hon Deluxe Fabric Upholstered Stacking Chairs, Rounded Back</v>
      </c>
    </row>
    <row r="9355" spans="1:13" x14ac:dyDescent="0.25">
      <c r="A9355" s="1" t="s">
        <v>7142</v>
      </c>
      <c r="B9355" s="2">
        <v>41812</v>
      </c>
      <c r="C9355" s="2">
        <v>41812</v>
      </c>
      <c r="D9355" s="1" t="s">
        <v>654</v>
      </c>
      <c r="E9355" s="1" t="s">
        <v>2394</v>
      </c>
      <c r="F9355" s="1" t="s">
        <v>3100</v>
      </c>
      <c r="G9355">
        <v>8.2260000000000009</v>
      </c>
      <c r="H9355">
        <v>3</v>
      </c>
      <c r="I9355">
        <v>0.7</v>
      </c>
      <c r="J9355">
        <v>-6.0324</v>
      </c>
      <c r="K9355" t="str">
        <f>INDEX(product!B:B,MATCH('TABELA TOTAL'!$F9002,product!A:A,0))</f>
        <v>Office Supplies</v>
      </c>
      <c r="L9355" t="str">
        <f>INDEX(product!C:C,MATCH(F9355,product!A:A,))</f>
        <v>Binders</v>
      </c>
      <c r="M9355" t="str">
        <f>INDEX(product!D:D,MATCH(F9355,product!A:A,))</f>
        <v>SpineVue Locking Slant-D Ring Binders by Cardinal</v>
      </c>
    </row>
    <row r="9356" spans="1:13" x14ac:dyDescent="0.25">
      <c r="A9356" s="1" t="s">
        <v>1177</v>
      </c>
      <c r="B9356" s="2">
        <v>41811</v>
      </c>
      <c r="C9356" s="2">
        <v>41813</v>
      </c>
      <c r="D9356" s="1" t="s">
        <v>11</v>
      </c>
      <c r="E9356" s="1" t="s">
        <v>1178</v>
      </c>
      <c r="F9356" s="1" t="s">
        <v>1179</v>
      </c>
      <c r="G9356">
        <v>104.01</v>
      </c>
      <c r="H9356">
        <v>1</v>
      </c>
      <c r="I9356">
        <v>0</v>
      </c>
      <c r="J9356">
        <v>14.561400000000001</v>
      </c>
      <c r="K9356" t="str">
        <f>INDEX(product!B:B,MATCH('TABELA TOTAL'!$F691,product!A:A,0))</f>
        <v>Furniture</v>
      </c>
      <c r="L9356" t="str">
        <f>INDEX(product!C:C,MATCH(F9356,product!A:A,))</f>
        <v>Furnishings</v>
      </c>
      <c r="M9356" t="str">
        <f>INDEX(product!D:D,MATCH(F9356,product!A:A,))</f>
        <v>Luxo Professional Magnifying Clamp-On Fluorescent Lamps</v>
      </c>
    </row>
    <row r="9357" spans="1:13" x14ac:dyDescent="0.25">
      <c r="A9357" s="1" t="s">
        <v>1177</v>
      </c>
      <c r="B9357" s="2">
        <v>41811</v>
      </c>
      <c r="C9357" s="2">
        <v>41813</v>
      </c>
      <c r="D9357" s="1" t="s">
        <v>11</v>
      </c>
      <c r="E9357" s="1" t="s">
        <v>1178</v>
      </c>
      <c r="F9357" s="1" t="s">
        <v>31</v>
      </c>
      <c r="G9357">
        <v>284.82</v>
      </c>
      <c r="H9357">
        <v>1</v>
      </c>
      <c r="I9357">
        <v>0</v>
      </c>
      <c r="J9357">
        <v>74.053200000000004</v>
      </c>
      <c r="K9357" t="str">
        <f>INDEX(product!B:B,MATCH('TABELA TOTAL'!$F692,product!A:A,0))</f>
        <v>Furniture</v>
      </c>
      <c r="L9357" t="str">
        <f>INDEX(product!C:C,MATCH(F9357,product!A:A,))</f>
        <v>Phones</v>
      </c>
      <c r="M9357" t="str">
        <f>INDEX(product!D:D,MATCH(F9357,product!A:A,))</f>
        <v>Konftel 250 Conference phone - Charcoal black</v>
      </c>
    </row>
    <row r="9358" spans="1:13" x14ac:dyDescent="0.25">
      <c r="A9358" s="1" t="s">
        <v>1177</v>
      </c>
      <c r="B9358" s="2">
        <v>41811</v>
      </c>
      <c r="C9358" s="2">
        <v>41813</v>
      </c>
      <c r="D9358" s="1" t="s">
        <v>11</v>
      </c>
      <c r="E9358" s="1" t="s">
        <v>1178</v>
      </c>
      <c r="F9358" s="1" t="s">
        <v>1180</v>
      </c>
      <c r="G9358">
        <v>36.840000000000003</v>
      </c>
      <c r="H9358">
        <v>3</v>
      </c>
      <c r="I9358">
        <v>0</v>
      </c>
      <c r="J9358">
        <v>10.315200000000001</v>
      </c>
      <c r="K9358" t="str">
        <f>INDEX(product!B:B,MATCH('TABELA TOTAL'!$F693,product!A:A,0))</f>
        <v>Technology</v>
      </c>
      <c r="L9358" t="str">
        <f>INDEX(product!C:C,MATCH(F9358,product!A:A,))</f>
        <v>Storage</v>
      </c>
      <c r="M9358" t="str">
        <f>INDEX(product!D:D,MATCH(F9358,product!A:A,))</f>
        <v>Recycled Eldon Regeneration Jumbo File</v>
      </c>
    </row>
    <row r="9359" spans="1:13" x14ac:dyDescent="0.25">
      <c r="A9359" s="1" t="s">
        <v>1848</v>
      </c>
      <c r="B9359" s="2">
        <v>41811</v>
      </c>
      <c r="C9359" s="2">
        <v>41815</v>
      </c>
      <c r="D9359" s="1" t="s">
        <v>19</v>
      </c>
      <c r="E9359" s="1" t="s">
        <v>309</v>
      </c>
      <c r="F9359" s="1" t="s">
        <v>1849</v>
      </c>
      <c r="G9359">
        <v>1322.93</v>
      </c>
      <c r="H9359">
        <v>7</v>
      </c>
      <c r="I9359">
        <v>0</v>
      </c>
      <c r="J9359">
        <v>357.19110000000001</v>
      </c>
      <c r="K9359" t="str">
        <f>INDEX(product!B:B,MATCH('TABELA TOTAL'!$F1182,product!A:A,0))</f>
        <v>Office Supplies</v>
      </c>
      <c r="L9359" t="str">
        <f>INDEX(product!C:C,MATCH(F9359,product!A:A,))</f>
        <v>Phones</v>
      </c>
      <c r="M9359" t="str">
        <f>INDEX(product!D:D,MATCH(F9359,product!A:A,))</f>
        <v>Wireless Extenders zBoost YX545 SOHO Signal Booster</v>
      </c>
    </row>
    <row r="9360" spans="1:13" x14ac:dyDescent="0.25">
      <c r="A9360" s="1" t="s">
        <v>1848</v>
      </c>
      <c r="B9360" s="2">
        <v>41811</v>
      </c>
      <c r="C9360" s="2">
        <v>41815</v>
      </c>
      <c r="D9360" s="1" t="s">
        <v>19</v>
      </c>
      <c r="E9360" s="1" t="s">
        <v>309</v>
      </c>
      <c r="F9360" s="1" t="s">
        <v>1850</v>
      </c>
      <c r="G9360">
        <v>3.76</v>
      </c>
      <c r="H9360">
        <v>2</v>
      </c>
      <c r="I9360">
        <v>0</v>
      </c>
      <c r="J9360">
        <v>1.0904</v>
      </c>
      <c r="K9360" t="str">
        <f>INDEX(product!B:B,MATCH('TABELA TOTAL'!$F1183,product!A:A,0))</f>
        <v>Office Supplies</v>
      </c>
      <c r="L9360" t="str">
        <f>INDEX(product!C:C,MATCH(F9360,product!A:A,))</f>
        <v>Art</v>
      </c>
      <c r="M9360" t="str">
        <f>INDEX(product!D:D,MATCH(F9360,product!A:A,))</f>
        <v>OIC #2 Pencils, Medium Soft</v>
      </c>
    </row>
    <row r="9361" spans="1:13" x14ac:dyDescent="0.25">
      <c r="A9361" s="1" t="s">
        <v>2599</v>
      </c>
      <c r="B9361" s="2">
        <v>41811</v>
      </c>
      <c r="C9361" s="2">
        <v>41814</v>
      </c>
      <c r="D9361" s="1" t="s">
        <v>79</v>
      </c>
      <c r="E9361" s="1" t="s">
        <v>2515</v>
      </c>
      <c r="F9361" s="1" t="s">
        <v>50</v>
      </c>
      <c r="G9361">
        <v>21.4</v>
      </c>
      <c r="H9361">
        <v>5</v>
      </c>
      <c r="I9361">
        <v>0</v>
      </c>
      <c r="J9361">
        <v>6.2060000000000004</v>
      </c>
      <c r="K9361" t="str">
        <f>INDEX(product!B:B,MATCH('TABELA TOTAL'!$F1837,product!A:A,0))</f>
        <v>Technology</v>
      </c>
      <c r="L9361" t="str">
        <f>INDEX(product!C:C,MATCH(F9361,product!A:A,))</f>
        <v>Art</v>
      </c>
      <c r="M9361" t="str">
        <f>INDEX(product!D:D,MATCH(F9361,product!A:A,))</f>
        <v>Newell 341</v>
      </c>
    </row>
    <row r="9362" spans="1:13" x14ac:dyDescent="0.25">
      <c r="A9362" s="1" t="s">
        <v>3373</v>
      </c>
      <c r="B9362" s="2">
        <v>41811</v>
      </c>
      <c r="C9362" s="2">
        <v>41811</v>
      </c>
      <c r="D9362" s="1" t="s">
        <v>654</v>
      </c>
      <c r="E9362" s="1" t="s">
        <v>3374</v>
      </c>
      <c r="F9362" s="1" t="s">
        <v>2413</v>
      </c>
      <c r="G9362">
        <v>11.087999999999999</v>
      </c>
      <c r="H9362">
        <v>7</v>
      </c>
      <c r="I9362">
        <v>0.7</v>
      </c>
      <c r="J9362">
        <v>-8.1311999999999998</v>
      </c>
      <c r="K9362" t="str">
        <f>INDEX(product!B:B,MATCH('TABELA TOTAL'!$F2679,product!A:A,0))</f>
        <v>Office Supplies</v>
      </c>
      <c r="L9362" t="str">
        <f>INDEX(product!C:C,MATCH(F9362,product!A:A,))</f>
        <v>Binders</v>
      </c>
      <c r="M9362" t="str">
        <f>INDEX(product!D:D,MATCH(F9362,product!A:A,))</f>
        <v>Wilson Jones 1" Hanging DublLock Ring Binders</v>
      </c>
    </row>
    <row r="9363" spans="1:13" x14ac:dyDescent="0.25">
      <c r="A9363" s="1" t="s">
        <v>3373</v>
      </c>
      <c r="B9363" s="2">
        <v>41811</v>
      </c>
      <c r="C9363" s="2">
        <v>41811</v>
      </c>
      <c r="D9363" s="1" t="s">
        <v>654</v>
      </c>
      <c r="E9363" s="1" t="s">
        <v>3374</v>
      </c>
      <c r="F9363" s="1" t="s">
        <v>1547</v>
      </c>
      <c r="G9363">
        <v>25.164000000000001</v>
      </c>
      <c r="H9363">
        <v>2</v>
      </c>
      <c r="I9363">
        <v>0.7</v>
      </c>
      <c r="J9363">
        <v>-16.776</v>
      </c>
      <c r="K9363" t="str">
        <f>INDEX(product!B:B,MATCH('TABELA TOTAL'!$F2680,product!A:A,0))</f>
        <v>Office Supplies</v>
      </c>
      <c r="L9363" t="str">
        <f>INDEX(product!C:C,MATCH(F9363,product!A:A,))</f>
        <v>Binders</v>
      </c>
      <c r="M9363" t="str">
        <f>INDEX(product!D:D,MATCH(F9363,product!A:A,))</f>
        <v>Avery Trapezoid Extra Heavy Duty 4" Binders</v>
      </c>
    </row>
    <row r="9364" spans="1:13" x14ac:dyDescent="0.25">
      <c r="A9364" s="1" t="s">
        <v>3644</v>
      </c>
      <c r="B9364" s="2">
        <v>41811</v>
      </c>
      <c r="C9364" s="2">
        <v>41815</v>
      </c>
      <c r="D9364" s="1" t="s">
        <v>19</v>
      </c>
      <c r="E9364" s="1" t="s">
        <v>2391</v>
      </c>
      <c r="F9364" s="1" t="s">
        <v>1784</v>
      </c>
      <c r="G9364">
        <v>24.896000000000001</v>
      </c>
      <c r="H9364">
        <v>4</v>
      </c>
      <c r="I9364">
        <v>0.2</v>
      </c>
      <c r="J9364">
        <v>8.4024000000000001</v>
      </c>
      <c r="K9364" t="str">
        <f>INDEX(product!B:B,MATCH('TABELA TOTAL'!$F2998,product!A:A,0))</f>
        <v>Furniture</v>
      </c>
      <c r="L9364" t="str">
        <f>INDEX(product!C:C,MATCH(F9364,product!A:A,))</f>
        <v>Envelopes</v>
      </c>
      <c r="M9364" t="str">
        <f>INDEX(product!D:D,MATCH(F9364,product!A:A,))</f>
        <v>Staple envelope</v>
      </c>
    </row>
    <row r="9365" spans="1:13" x14ac:dyDescent="0.25">
      <c r="A9365" s="1" t="s">
        <v>3644</v>
      </c>
      <c r="B9365" s="2">
        <v>41811</v>
      </c>
      <c r="C9365" s="2">
        <v>41815</v>
      </c>
      <c r="D9365" s="1" t="s">
        <v>19</v>
      </c>
      <c r="E9365" s="1" t="s">
        <v>2391</v>
      </c>
      <c r="F9365" s="1" t="s">
        <v>3645</v>
      </c>
      <c r="G9365">
        <v>3.984</v>
      </c>
      <c r="H9365">
        <v>1</v>
      </c>
      <c r="I9365">
        <v>0.2</v>
      </c>
      <c r="J9365">
        <v>0.64739999999999998</v>
      </c>
      <c r="K9365" t="str">
        <f>INDEX(product!B:B,MATCH('TABELA TOTAL'!$F2999,product!A:A,0))</f>
        <v>Technology</v>
      </c>
      <c r="L9365" t="str">
        <f>INDEX(product!C:C,MATCH(F9365,product!A:A,))</f>
        <v>Furnishings</v>
      </c>
      <c r="M9365" t="str">
        <f>INDEX(product!D:D,MATCH(F9365,product!A:A,))</f>
        <v>Stacking Trays by OIC</v>
      </c>
    </row>
    <row r="9366" spans="1:13" x14ac:dyDescent="0.25">
      <c r="A9366" s="1" t="s">
        <v>3644</v>
      </c>
      <c r="B9366" s="2">
        <v>41811</v>
      </c>
      <c r="C9366" s="2">
        <v>41815</v>
      </c>
      <c r="D9366" s="1" t="s">
        <v>19</v>
      </c>
      <c r="E9366" s="1" t="s">
        <v>2391</v>
      </c>
      <c r="F9366" s="1" t="s">
        <v>508</v>
      </c>
      <c r="G9366">
        <v>95.968000000000004</v>
      </c>
      <c r="H9366">
        <v>4</v>
      </c>
      <c r="I9366">
        <v>0.2</v>
      </c>
      <c r="J9366">
        <v>28.790400000000002</v>
      </c>
      <c r="K9366" t="str">
        <f>INDEX(product!B:B,MATCH('TABELA TOTAL'!$F3000,product!A:A,0))</f>
        <v>Technology</v>
      </c>
      <c r="L9366" t="str">
        <f>INDEX(product!C:C,MATCH(F9366,product!A:A,))</f>
        <v>Accessories</v>
      </c>
      <c r="M9366" t="str">
        <f>INDEX(product!D:D,MATCH(F9366,product!A:A,))</f>
        <v>Logitech 910-002974 M325 Wireless Mouse for Web Scrolling</v>
      </c>
    </row>
    <row r="9367" spans="1:13" x14ac:dyDescent="0.25">
      <c r="A9367" s="1" t="s">
        <v>3644</v>
      </c>
      <c r="B9367" s="2">
        <v>41811</v>
      </c>
      <c r="C9367" s="2">
        <v>41815</v>
      </c>
      <c r="D9367" s="1" t="s">
        <v>19</v>
      </c>
      <c r="E9367" s="1" t="s">
        <v>2391</v>
      </c>
      <c r="F9367" s="1" t="s">
        <v>3646</v>
      </c>
      <c r="G9367">
        <v>206.99100000000001</v>
      </c>
      <c r="H9367">
        <v>3</v>
      </c>
      <c r="I9367">
        <v>0.7</v>
      </c>
      <c r="J9367">
        <v>-172.49250000000001</v>
      </c>
      <c r="K9367" t="str">
        <f>INDEX(product!B:B,MATCH('TABELA TOTAL'!$F3001,product!A:A,0))</f>
        <v>Office Supplies</v>
      </c>
      <c r="L9367" t="str">
        <f>INDEX(product!C:C,MATCH(F9367,product!A:A,))</f>
        <v>Machines</v>
      </c>
      <c r="M9367" t="str">
        <f>INDEX(product!D:D,MATCH(F9367,product!A:A,))</f>
        <v>Epson Perfection V600 Photo Scanner</v>
      </c>
    </row>
    <row r="9368" spans="1:13" x14ac:dyDescent="0.25">
      <c r="A9368" s="1" t="s">
        <v>3644</v>
      </c>
      <c r="B9368" s="2">
        <v>41811</v>
      </c>
      <c r="C9368" s="2">
        <v>41815</v>
      </c>
      <c r="D9368" s="1" t="s">
        <v>19</v>
      </c>
      <c r="E9368" s="1" t="s">
        <v>2391</v>
      </c>
      <c r="F9368" s="1" t="s">
        <v>2484</v>
      </c>
      <c r="G9368">
        <v>44.415999999999997</v>
      </c>
      <c r="H9368">
        <v>2</v>
      </c>
      <c r="I9368">
        <v>0.2</v>
      </c>
      <c r="J9368">
        <v>3.8864000000000001</v>
      </c>
      <c r="K9368" t="str">
        <f>INDEX(product!B:B,MATCH('TABELA TOTAL'!$F3002,product!A:A,0))</f>
        <v>Office Supplies</v>
      </c>
      <c r="L9368" t="str">
        <f>INDEX(product!C:C,MATCH(F9368,product!A:A,))</f>
        <v>Appliances</v>
      </c>
      <c r="M9368" t="str">
        <f>INDEX(product!D:D,MATCH(F9368,product!A:A,))</f>
        <v>Fellowes Advanced 8 Outlet Surge Suppressor with Phone/Fax Protection</v>
      </c>
    </row>
    <row r="9369" spans="1:13" x14ac:dyDescent="0.25">
      <c r="A9369" s="1" t="s">
        <v>3644</v>
      </c>
      <c r="B9369" s="2">
        <v>41811</v>
      </c>
      <c r="C9369" s="2">
        <v>41815</v>
      </c>
      <c r="D9369" s="1" t="s">
        <v>19</v>
      </c>
      <c r="E9369" s="1" t="s">
        <v>2391</v>
      </c>
      <c r="F9369" s="1" t="s">
        <v>991</v>
      </c>
      <c r="G9369">
        <v>9.0060000000000002</v>
      </c>
      <c r="H9369">
        <v>2</v>
      </c>
      <c r="I9369">
        <v>0.7</v>
      </c>
      <c r="J9369">
        <v>-7.2047999999999996</v>
      </c>
      <c r="K9369" t="str">
        <f>INDEX(product!B:B,MATCH('TABELA TOTAL'!$F3003,product!A:A,0))</f>
        <v>Office Supplies</v>
      </c>
      <c r="L9369" t="str">
        <f>INDEX(product!C:C,MATCH(F9369,product!A:A,))</f>
        <v>Binders</v>
      </c>
      <c r="M9369" t="str">
        <f>INDEX(product!D:D,MATCH(F9369,product!A:A,))</f>
        <v>GBC Prepunched Paper, 19-Hole, for Binding Systems, 24-lb</v>
      </c>
    </row>
    <row r="9370" spans="1:13" x14ac:dyDescent="0.25">
      <c r="A9370" s="1" t="s">
        <v>4606</v>
      </c>
      <c r="B9370" s="2">
        <v>41811</v>
      </c>
      <c r="C9370" s="2">
        <v>41814</v>
      </c>
      <c r="D9370" s="1" t="s">
        <v>79</v>
      </c>
      <c r="E9370" s="1" t="s">
        <v>2394</v>
      </c>
      <c r="F9370" s="1" t="s">
        <v>2882</v>
      </c>
      <c r="G9370">
        <v>19.649999999999999</v>
      </c>
      <c r="H9370">
        <v>3</v>
      </c>
      <c r="I9370">
        <v>0</v>
      </c>
      <c r="J9370">
        <v>9.0389999999999997</v>
      </c>
      <c r="K9370" t="str">
        <f>INDEX(product!B:B,MATCH('TABELA TOTAL'!$F4413,product!A:A,0))</f>
        <v>Office Supplies</v>
      </c>
      <c r="L9370" t="str">
        <f>INDEX(product!C:C,MATCH(F9370,product!A:A,))</f>
        <v>Paper</v>
      </c>
      <c r="M9370" t="str">
        <f>INDEX(product!D:D,MATCH(F9370,product!A:A,))</f>
        <v>Message Book, Phone, Wirebound Standard Line Memo, 2 3/4" X 5"</v>
      </c>
    </row>
    <row r="9371" spans="1:13" x14ac:dyDescent="0.25">
      <c r="A9371" s="1" t="s">
        <v>4606</v>
      </c>
      <c r="B9371" s="2">
        <v>41811</v>
      </c>
      <c r="C9371" s="2">
        <v>41814</v>
      </c>
      <c r="D9371" s="1" t="s">
        <v>79</v>
      </c>
      <c r="E9371" s="1" t="s">
        <v>2394</v>
      </c>
      <c r="F9371" s="1" t="s">
        <v>1049</v>
      </c>
      <c r="G9371">
        <v>617.97</v>
      </c>
      <c r="H9371">
        <v>3</v>
      </c>
      <c r="I9371">
        <v>0</v>
      </c>
      <c r="J9371">
        <v>160.6722</v>
      </c>
      <c r="K9371" t="str">
        <f>INDEX(product!B:B,MATCH('TABELA TOTAL'!$F4414,product!A:A,0))</f>
        <v>Office Supplies</v>
      </c>
      <c r="L9371" t="str">
        <f>INDEX(product!C:C,MATCH(F9371,product!A:A,))</f>
        <v>Phones</v>
      </c>
      <c r="M9371" t="str">
        <f>INDEX(product!D:D,MATCH(F9371,product!A:A,))</f>
        <v>GE 2-Jack Phone Line Splitter</v>
      </c>
    </row>
    <row r="9372" spans="1:13" x14ac:dyDescent="0.25">
      <c r="A9372" s="1" t="s">
        <v>4606</v>
      </c>
      <c r="B9372" s="2">
        <v>41811</v>
      </c>
      <c r="C9372" s="2">
        <v>41814</v>
      </c>
      <c r="D9372" s="1" t="s">
        <v>79</v>
      </c>
      <c r="E9372" s="1" t="s">
        <v>2394</v>
      </c>
      <c r="F9372" s="1" t="s">
        <v>2028</v>
      </c>
      <c r="G9372">
        <v>59.7</v>
      </c>
      <c r="H9372">
        <v>3</v>
      </c>
      <c r="I9372">
        <v>0</v>
      </c>
      <c r="J9372">
        <v>26.864999999999998</v>
      </c>
      <c r="K9372" t="str">
        <f>INDEX(product!B:B,MATCH('TABELA TOTAL'!$F4415,product!A:A,0))</f>
        <v>Furniture</v>
      </c>
      <c r="L9372" t="str">
        <f>INDEX(product!C:C,MATCH(F9372,product!A:A,))</f>
        <v>Appliances</v>
      </c>
      <c r="M9372" t="str">
        <f>INDEX(product!D:D,MATCH(F9372,product!A:A,))</f>
        <v>Holmes Cool Mist Humidifier for the Whole House with 8-Gallon Output per Day, Extended Life Filter</v>
      </c>
    </row>
    <row r="9373" spans="1:13" x14ac:dyDescent="0.25">
      <c r="A9373" s="1" t="s">
        <v>5047</v>
      </c>
      <c r="B9373" s="2">
        <v>41811</v>
      </c>
      <c r="C9373" s="2">
        <v>41811</v>
      </c>
      <c r="D9373" s="1" t="s">
        <v>654</v>
      </c>
      <c r="E9373" s="1" t="s">
        <v>2382</v>
      </c>
      <c r="F9373" s="1" t="s">
        <v>2860</v>
      </c>
      <c r="G9373">
        <v>1214.8499999999999</v>
      </c>
      <c r="H9373">
        <v>3</v>
      </c>
      <c r="I9373">
        <v>0</v>
      </c>
      <c r="J9373">
        <v>352.30650000000003</v>
      </c>
      <c r="K9373" t="str">
        <f>INDEX(product!B:B,MATCH('TABELA TOTAL'!$F5151,product!A:A,0))</f>
        <v>Office Supplies</v>
      </c>
      <c r="L9373" t="str">
        <f>INDEX(product!C:C,MATCH(F9373,product!A:A,))</f>
        <v>Phones</v>
      </c>
      <c r="M9373" t="str">
        <f>INDEX(product!D:D,MATCH(F9373,product!A:A,))</f>
        <v>Polycom SoundStation2 EX Conference phone</v>
      </c>
    </row>
    <row r="9374" spans="1:13" x14ac:dyDescent="0.25">
      <c r="A9374" s="1" t="s">
        <v>4008</v>
      </c>
      <c r="B9374" s="2">
        <v>41810</v>
      </c>
      <c r="C9374" s="2">
        <v>41814</v>
      </c>
      <c r="D9374" s="1" t="s">
        <v>19</v>
      </c>
      <c r="E9374" s="1" t="s">
        <v>4009</v>
      </c>
      <c r="F9374" s="1" t="s">
        <v>3270</v>
      </c>
      <c r="G9374">
        <v>201.584</v>
      </c>
      <c r="H9374">
        <v>2</v>
      </c>
      <c r="I9374">
        <v>0.2</v>
      </c>
      <c r="J9374">
        <v>20.1584</v>
      </c>
      <c r="K9374" t="str">
        <f>INDEX(product!B:B,MATCH('TABELA TOTAL'!$F3507,product!A:A,0))</f>
        <v>Furniture</v>
      </c>
      <c r="L9374" t="str">
        <f>INDEX(product!C:C,MATCH(F9374,product!A:A,))</f>
        <v>Phones</v>
      </c>
      <c r="M9374" t="str">
        <f>INDEX(product!D:D,MATCH(F9374,product!A:A,))</f>
        <v>HTC One Mini</v>
      </c>
    </row>
    <row r="9375" spans="1:13" x14ac:dyDescent="0.25">
      <c r="A9375" s="1" t="s">
        <v>4008</v>
      </c>
      <c r="B9375" s="2">
        <v>41810</v>
      </c>
      <c r="C9375" s="2">
        <v>41814</v>
      </c>
      <c r="D9375" s="1" t="s">
        <v>19</v>
      </c>
      <c r="E9375" s="1" t="s">
        <v>4009</v>
      </c>
      <c r="F9375" s="1" t="s">
        <v>41</v>
      </c>
      <c r="G9375">
        <v>3.3919999999999999</v>
      </c>
      <c r="H9375">
        <v>4</v>
      </c>
      <c r="I9375">
        <v>0.8</v>
      </c>
      <c r="J9375">
        <v>-5.0880000000000001</v>
      </c>
      <c r="K9375" t="str">
        <f>INDEX(product!B:B,MATCH('TABELA TOTAL'!$F3508,product!A:A,0))</f>
        <v>Furniture</v>
      </c>
      <c r="L9375" t="str">
        <f>INDEX(product!C:C,MATCH(F9375,product!A:A,))</f>
        <v>Binders</v>
      </c>
      <c r="M9375" t="str">
        <f>INDEX(product!D:D,MATCH(F9375,product!A:A,))</f>
        <v>Storex DuraTech Recycled Plastic Frosted Binders</v>
      </c>
    </row>
    <row r="9376" spans="1:13" x14ac:dyDescent="0.25">
      <c r="A9376" s="1" t="s">
        <v>4008</v>
      </c>
      <c r="B9376" s="2">
        <v>41810</v>
      </c>
      <c r="C9376" s="2">
        <v>41814</v>
      </c>
      <c r="D9376" s="1" t="s">
        <v>19</v>
      </c>
      <c r="E9376" s="1" t="s">
        <v>4009</v>
      </c>
      <c r="F9376" s="1" t="s">
        <v>4010</v>
      </c>
      <c r="G9376">
        <v>193.06559999999999</v>
      </c>
      <c r="H9376">
        <v>4</v>
      </c>
      <c r="I9376">
        <v>0.32</v>
      </c>
      <c r="J9376">
        <v>-19.874400000000001</v>
      </c>
      <c r="K9376" t="str">
        <f>INDEX(product!B:B,MATCH('TABELA TOTAL'!$F3509,product!A:A,0))</f>
        <v>Office Supplies</v>
      </c>
      <c r="L9376" t="str">
        <f>INDEX(product!C:C,MATCH(F9376,product!A:A,))</f>
        <v>Bookcases</v>
      </c>
      <c r="M9376" t="str">
        <f>INDEX(product!D:D,MATCH(F9376,product!A:A,))</f>
        <v>Hon Metal Bookcases, Black</v>
      </c>
    </row>
    <row r="9377" spans="1:13" x14ac:dyDescent="0.25">
      <c r="A9377" s="1" t="s">
        <v>4008</v>
      </c>
      <c r="B9377" s="2">
        <v>41810</v>
      </c>
      <c r="C9377" s="2">
        <v>41814</v>
      </c>
      <c r="D9377" s="1" t="s">
        <v>19</v>
      </c>
      <c r="E9377" s="1" t="s">
        <v>4009</v>
      </c>
      <c r="F9377" s="1" t="s">
        <v>1656</v>
      </c>
      <c r="G9377">
        <v>15.552</v>
      </c>
      <c r="H9377">
        <v>3</v>
      </c>
      <c r="I9377">
        <v>0.2</v>
      </c>
      <c r="J9377">
        <v>5.4432</v>
      </c>
      <c r="K9377" t="str">
        <f>INDEX(product!B:B,MATCH('TABELA TOTAL'!$F3510,product!A:A,0))</f>
        <v>Office Supplies</v>
      </c>
      <c r="L9377" t="str">
        <f>INDEX(product!C:C,MATCH(F9377,product!A:A,))</f>
        <v>Paper</v>
      </c>
      <c r="M9377" t="str">
        <f>INDEX(product!D:D,MATCH(F9377,product!A:A,))</f>
        <v>Xerox 2</v>
      </c>
    </row>
    <row r="9378" spans="1:13" x14ac:dyDescent="0.25">
      <c r="A9378" s="1" t="s">
        <v>4008</v>
      </c>
      <c r="B9378" s="2">
        <v>41810</v>
      </c>
      <c r="C9378" s="2">
        <v>41814</v>
      </c>
      <c r="D9378" s="1" t="s">
        <v>19</v>
      </c>
      <c r="E9378" s="1" t="s">
        <v>4009</v>
      </c>
      <c r="F9378" s="1" t="s">
        <v>124</v>
      </c>
      <c r="G9378">
        <v>11.648</v>
      </c>
      <c r="H9378">
        <v>2</v>
      </c>
      <c r="I9378">
        <v>0.2</v>
      </c>
      <c r="J9378">
        <v>4.0768000000000004</v>
      </c>
      <c r="K9378" t="str">
        <f>INDEX(product!B:B,MATCH('TABELA TOTAL'!$F3511,product!A:A,0))</f>
        <v>Office Supplies</v>
      </c>
      <c r="L9378" t="str">
        <f>INDEX(product!C:C,MATCH(F9378,product!A:A,))</f>
        <v>Paper</v>
      </c>
      <c r="M9378" t="str">
        <f>INDEX(product!D:D,MATCH(F9378,product!A:A,))</f>
        <v>Array Parchment Paper, Assorted Colors</v>
      </c>
    </row>
    <row r="9379" spans="1:13" x14ac:dyDescent="0.25">
      <c r="A9379" s="1" t="s">
        <v>4008</v>
      </c>
      <c r="B9379" s="2">
        <v>41810</v>
      </c>
      <c r="C9379" s="2">
        <v>41814</v>
      </c>
      <c r="D9379" s="1" t="s">
        <v>19</v>
      </c>
      <c r="E9379" s="1" t="s">
        <v>4009</v>
      </c>
      <c r="F9379" s="1" t="s">
        <v>3739</v>
      </c>
      <c r="G9379">
        <v>418.8</v>
      </c>
      <c r="H9379">
        <v>2</v>
      </c>
      <c r="I9379">
        <v>0.4</v>
      </c>
      <c r="J9379">
        <v>-97.72</v>
      </c>
      <c r="K9379" t="str">
        <f>INDEX(product!B:B,MATCH('TABELA TOTAL'!$F3512,product!A:A,0))</f>
        <v>Technology</v>
      </c>
      <c r="L9379" t="str">
        <f>INDEX(product!C:C,MATCH(F9379,product!A:A,))</f>
        <v>Machines</v>
      </c>
      <c r="M9379" t="str">
        <f>INDEX(product!D:D,MATCH(F9379,product!A:A,))</f>
        <v>Okidata C331dn Printer</v>
      </c>
    </row>
    <row r="9380" spans="1:13" x14ac:dyDescent="0.25">
      <c r="A9380" s="1" t="s">
        <v>4008</v>
      </c>
      <c r="B9380" s="2">
        <v>41810</v>
      </c>
      <c r="C9380" s="2">
        <v>41814</v>
      </c>
      <c r="D9380" s="1" t="s">
        <v>19</v>
      </c>
      <c r="E9380" s="1" t="s">
        <v>4009</v>
      </c>
      <c r="F9380" s="1" t="s">
        <v>152</v>
      </c>
      <c r="G9380">
        <v>509.488</v>
      </c>
      <c r="H9380">
        <v>7</v>
      </c>
      <c r="I9380">
        <v>0.2</v>
      </c>
      <c r="J9380">
        <v>-127.372</v>
      </c>
      <c r="K9380" t="str">
        <f>INDEX(product!B:B,MATCH('TABELA TOTAL'!$F3513,product!A:A,0))</f>
        <v>Furniture</v>
      </c>
      <c r="L9380" t="str">
        <f>INDEX(product!C:C,MATCH(F9380,product!A:A,))</f>
        <v>Storage</v>
      </c>
      <c r="M9380" t="str">
        <f>INDEX(product!D:D,MATCH(F9380,product!A:A,))</f>
        <v>Safco Industrial Wire Shelving System</v>
      </c>
    </row>
    <row r="9381" spans="1:13" x14ac:dyDescent="0.25">
      <c r="A9381" s="1" t="s">
        <v>6665</v>
      </c>
      <c r="B9381" s="2">
        <v>41810</v>
      </c>
      <c r="C9381" s="2">
        <v>41817</v>
      </c>
      <c r="D9381" s="1" t="s">
        <v>19</v>
      </c>
      <c r="E9381" s="1" t="s">
        <v>2219</v>
      </c>
      <c r="F9381" s="1" t="s">
        <v>2603</v>
      </c>
      <c r="G9381">
        <v>471.9</v>
      </c>
      <c r="H9381">
        <v>6</v>
      </c>
      <c r="I9381">
        <v>0</v>
      </c>
      <c r="J9381">
        <v>155.727</v>
      </c>
      <c r="K9381" t="str">
        <f>INDEX(product!B:B,MATCH('TABELA TOTAL'!$F8147,product!A:A,0))</f>
        <v>Office Supplies</v>
      </c>
      <c r="L9381" t="str">
        <f>INDEX(product!C:C,MATCH(F9381,product!A:A,))</f>
        <v>Appliances</v>
      </c>
      <c r="M9381" t="str">
        <f>INDEX(product!D:D,MATCH(F9381,product!A:A,))</f>
        <v>Honeywell Quietcare HEPA Air Cleaner</v>
      </c>
    </row>
    <row r="9382" spans="1:13" x14ac:dyDescent="0.25">
      <c r="A9382" s="1" t="s">
        <v>6665</v>
      </c>
      <c r="B9382" s="2">
        <v>41810</v>
      </c>
      <c r="C9382" s="2">
        <v>41817</v>
      </c>
      <c r="D9382" s="1" t="s">
        <v>19</v>
      </c>
      <c r="E9382" s="1" t="s">
        <v>2219</v>
      </c>
      <c r="F9382" s="1" t="s">
        <v>2960</v>
      </c>
      <c r="G9382">
        <v>3.52</v>
      </c>
      <c r="H9382">
        <v>2</v>
      </c>
      <c r="I9382">
        <v>0</v>
      </c>
      <c r="J9382">
        <v>1.6896</v>
      </c>
      <c r="K9382" t="str">
        <f>INDEX(product!B:B,MATCH('TABELA TOTAL'!$F8148,product!A:A,0))</f>
        <v>Office Supplies</v>
      </c>
      <c r="L9382" t="str">
        <f>INDEX(product!C:C,MATCH(F9382,product!A:A,))</f>
        <v>Art</v>
      </c>
      <c r="M9382" t="str">
        <f>INDEX(product!D:D,MATCH(F9382,product!A:A,))</f>
        <v>Nontoxic Chalk</v>
      </c>
    </row>
    <row r="9383" spans="1:13" x14ac:dyDescent="0.25">
      <c r="A9383" s="1" t="s">
        <v>7574</v>
      </c>
      <c r="B9383" s="2">
        <v>41808</v>
      </c>
      <c r="C9383" s="2">
        <v>41813</v>
      </c>
      <c r="D9383" s="1" t="s">
        <v>19</v>
      </c>
      <c r="E9383" s="1" t="s">
        <v>2327</v>
      </c>
      <c r="F9383" s="1" t="s">
        <v>293</v>
      </c>
      <c r="G9383">
        <v>139.80000000000001</v>
      </c>
      <c r="H9383">
        <v>5</v>
      </c>
      <c r="I9383">
        <v>0.2</v>
      </c>
      <c r="J9383">
        <v>12.2325</v>
      </c>
      <c r="K9383" t="str">
        <f>INDEX(product!B:B,MATCH('TABELA TOTAL'!$F9766,product!A:A,0))</f>
        <v>Furniture</v>
      </c>
      <c r="L9383" t="str">
        <f>INDEX(product!C:C,MATCH(F9383,product!A:A,))</f>
        <v>Phones</v>
      </c>
      <c r="M9383" t="str">
        <f>INDEX(product!D:D,MATCH(F9383,product!A:A,))</f>
        <v>Plantronics Cordless Phone Headset with In-line Volume - M214C</v>
      </c>
    </row>
    <row r="9384" spans="1:13" x14ac:dyDescent="0.25">
      <c r="A9384" s="1" t="s">
        <v>5730</v>
      </c>
      <c r="B9384" s="2">
        <v>41807</v>
      </c>
      <c r="C9384" s="2">
        <v>41813</v>
      </c>
      <c r="D9384" s="1" t="s">
        <v>19</v>
      </c>
      <c r="E9384" s="1" t="s">
        <v>2686</v>
      </c>
      <c r="F9384" s="1" t="s">
        <v>5185</v>
      </c>
      <c r="G9384">
        <v>65.97</v>
      </c>
      <c r="H9384">
        <v>3</v>
      </c>
      <c r="I9384">
        <v>0</v>
      </c>
      <c r="J9384">
        <v>31.0059</v>
      </c>
      <c r="K9384" t="str">
        <f>INDEX(product!B:B,MATCH('TABELA TOTAL'!$F6325,product!A:A,0))</f>
        <v>Technology</v>
      </c>
      <c r="L9384" t="str">
        <f>INDEX(product!C:C,MATCH(F9384,product!A:A,))</f>
        <v>Machines</v>
      </c>
      <c r="M9384" t="str">
        <f>INDEX(product!D:D,MATCH(F9384,product!A:A,))</f>
        <v>Texas Instruments TI-34 Scientific Calculator</v>
      </c>
    </row>
    <row r="9385" spans="1:13" x14ac:dyDescent="0.25">
      <c r="A9385" s="1" t="s">
        <v>5979</v>
      </c>
      <c r="B9385" s="2">
        <v>41807</v>
      </c>
      <c r="C9385" s="2">
        <v>41811</v>
      </c>
      <c r="D9385" s="1" t="s">
        <v>19</v>
      </c>
      <c r="E9385" s="1" t="s">
        <v>2257</v>
      </c>
      <c r="F9385" s="1" t="s">
        <v>2280</v>
      </c>
      <c r="G9385">
        <v>6.24</v>
      </c>
      <c r="H9385">
        <v>3</v>
      </c>
      <c r="I9385">
        <v>0</v>
      </c>
      <c r="J9385">
        <v>2.6208</v>
      </c>
      <c r="K9385" t="str">
        <f>INDEX(product!B:B,MATCH('TABELA TOTAL'!$F6817,product!A:A,0))</f>
        <v>Office Supplies</v>
      </c>
      <c r="L9385" t="str">
        <f>INDEX(product!C:C,MATCH(F9385,product!A:A,))</f>
        <v>Furnishings</v>
      </c>
      <c r="M9385" t="str">
        <f>INDEX(product!D:D,MATCH(F9385,product!A:A,))</f>
        <v>Eldon Wave Desk Accessories</v>
      </c>
    </row>
    <row r="9386" spans="1:13" x14ac:dyDescent="0.25">
      <c r="A9386" s="1" t="s">
        <v>5979</v>
      </c>
      <c r="B9386" s="2">
        <v>41807</v>
      </c>
      <c r="C9386" s="2">
        <v>41811</v>
      </c>
      <c r="D9386" s="1" t="s">
        <v>19</v>
      </c>
      <c r="E9386" s="1" t="s">
        <v>2257</v>
      </c>
      <c r="F9386" s="1" t="s">
        <v>591</v>
      </c>
      <c r="G9386">
        <v>17.899999999999999</v>
      </c>
      <c r="H9386">
        <v>5</v>
      </c>
      <c r="I9386">
        <v>0</v>
      </c>
      <c r="J9386">
        <v>8.9499999999999993</v>
      </c>
      <c r="K9386" t="str">
        <f>INDEX(product!B:B,MATCH('TABELA TOTAL'!$F6818,product!A:A,0))</f>
        <v>Office Supplies</v>
      </c>
      <c r="L9386" t="str">
        <f>INDEX(product!C:C,MATCH(F9386,product!A:A,))</f>
        <v>Fasteners</v>
      </c>
      <c r="M9386" t="str">
        <f>INDEX(product!D:D,MATCH(F9386,product!A:A,))</f>
        <v>OIC Binder Clips</v>
      </c>
    </row>
    <row r="9387" spans="1:13" x14ac:dyDescent="0.25">
      <c r="A9387" s="1" t="s">
        <v>5979</v>
      </c>
      <c r="B9387" s="2">
        <v>41807</v>
      </c>
      <c r="C9387" s="2">
        <v>41811</v>
      </c>
      <c r="D9387" s="1" t="s">
        <v>19</v>
      </c>
      <c r="E9387" s="1" t="s">
        <v>2257</v>
      </c>
      <c r="F9387" s="1" t="s">
        <v>634</v>
      </c>
      <c r="G9387">
        <v>3266.3760000000002</v>
      </c>
      <c r="H9387">
        <v>3</v>
      </c>
      <c r="I9387">
        <v>0.2</v>
      </c>
      <c r="J9387">
        <v>1061.5722000000001</v>
      </c>
      <c r="K9387" t="str">
        <f>INDEX(product!B:B,MATCH('TABELA TOTAL'!$F6819,product!A:A,0))</f>
        <v>Office Supplies</v>
      </c>
      <c r="L9387" t="str">
        <f>INDEX(product!C:C,MATCH(F9387,product!A:A,))</f>
        <v>Binders</v>
      </c>
      <c r="M9387" t="str">
        <f>INDEX(product!D:D,MATCH(F9387,product!A:A,))</f>
        <v>GBC DocuBind P400 Electric Binding System</v>
      </c>
    </row>
    <row r="9388" spans="1:13" x14ac:dyDescent="0.25">
      <c r="A9388" s="1" t="s">
        <v>7631</v>
      </c>
      <c r="B9388" s="2">
        <v>41807</v>
      </c>
      <c r="C9388" s="2">
        <v>41810</v>
      </c>
      <c r="D9388" s="1" t="s">
        <v>11</v>
      </c>
      <c r="E9388" s="1" t="s">
        <v>1009</v>
      </c>
      <c r="F9388" s="1" t="s">
        <v>4646</v>
      </c>
      <c r="G9388">
        <v>62.015999999999998</v>
      </c>
      <c r="H9388">
        <v>2</v>
      </c>
      <c r="I9388">
        <v>0.2</v>
      </c>
      <c r="J9388">
        <v>22.480799999999999</v>
      </c>
      <c r="K9388" t="str">
        <f>INDEX(product!B:B,MATCH('TABELA TOTAL'!$F9898,product!A:A,0))</f>
        <v>Furniture</v>
      </c>
      <c r="L9388" t="str">
        <f>INDEX(product!C:C,MATCH(F9388,product!A:A,))</f>
        <v>Paper</v>
      </c>
      <c r="M9388" t="str">
        <f>INDEX(product!D:D,MATCH(F9388,product!A:A,))</f>
        <v>Xerox 1892</v>
      </c>
    </row>
    <row r="9389" spans="1:13" x14ac:dyDescent="0.25">
      <c r="A9389" s="1" t="s">
        <v>3218</v>
      </c>
      <c r="B9389" s="2">
        <v>41806</v>
      </c>
      <c r="C9389" s="2">
        <v>41812</v>
      </c>
      <c r="D9389" s="1" t="s">
        <v>19</v>
      </c>
      <c r="E9389" s="1" t="s">
        <v>3219</v>
      </c>
      <c r="F9389" s="1" t="s">
        <v>813</v>
      </c>
      <c r="G9389">
        <v>647.84</v>
      </c>
      <c r="H9389">
        <v>8</v>
      </c>
      <c r="I9389">
        <v>0</v>
      </c>
      <c r="J9389">
        <v>32.392000000000003</v>
      </c>
      <c r="K9389" t="str">
        <f>INDEX(product!B:B,MATCH('TABELA TOTAL'!$F2497,product!A:A,0))</f>
        <v>Office Supplies</v>
      </c>
      <c r="L9389" t="str">
        <f>INDEX(product!C:C,MATCH(F9389,product!A:A,))</f>
        <v>Chairs</v>
      </c>
      <c r="M9389" t="str">
        <f>INDEX(product!D:D,MATCH(F9389,product!A:A,))</f>
        <v>Global Geo Office Task Chair, Gray</v>
      </c>
    </row>
    <row r="9390" spans="1:13" x14ac:dyDescent="0.25">
      <c r="A9390" s="1" t="s">
        <v>3581</v>
      </c>
      <c r="B9390" s="2">
        <v>41806</v>
      </c>
      <c r="C9390" s="2">
        <v>41811</v>
      </c>
      <c r="D9390" s="1" t="s">
        <v>19</v>
      </c>
      <c r="E9390" s="1" t="s">
        <v>1047</v>
      </c>
      <c r="F9390" s="1" t="s">
        <v>3582</v>
      </c>
      <c r="G9390">
        <v>41.4</v>
      </c>
      <c r="H9390">
        <v>5</v>
      </c>
      <c r="I9390">
        <v>0</v>
      </c>
      <c r="J9390">
        <v>19.457999999999998</v>
      </c>
      <c r="K9390" t="str">
        <f>INDEX(product!B:B,MATCH('TABELA TOTAL'!$F2913,product!A:A,0))</f>
        <v>Office Supplies</v>
      </c>
      <c r="L9390" t="str">
        <f>INDEX(product!C:C,MATCH(F9390,product!A:A,))</f>
        <v>Envelopes</v>
      </c>
      <c r="M9390" t="str">
        <f>INDEX(product!D:D,MATCH(F9390,product!A:A,))</f>
        <v>Staple envelope</v>
      </c>
    </row>
    <row r="9391" spans="1:13" x14ac:dyDescent="0.25">
      <c r="A9391" s="1" t="s">
        <v>3581</v>
      </c>
      <c r="B9391" s="2">
        <v>41806</v>
      </c>
      <c r="C9391" s="2">
        <v>41811</v>
      </c>
      <c r="D9391" s="1" t="s">
        <v>19</v>
      </c>
      <c r="E9391" s="1" t="s">
        <v>1047</v>
      </c>
      <c r="F9391" s="1" t="s">
        <v>3583</v>
      </c>
      <c r="G9391">
        <v>35</v>
      </c>
      <c r="H9391">
        <v>4</v>
      </c>
      <c r="I9391">
        <v>0</v>
      </c>
      <c r="J9391">
        <v>10.5</v>
      </c>
      <c r="K9391" t="str">
        <f>INDEX(product!B:B,MATCH('TABELA TOTAL'!$F2914,product!A:A,0))</f>
        <v>Technology</v>
      </c>
      <c r="L9391" t="str">
        <f>INDEX(product!C:C,MATCH(F9391,product!A:A,))</f>
        <v>Art</v>
      </c>
      <c r="M9391" t="str">
        <f>INDEX(product!D:D,MATCH(F9391,product!A:A,))</f>
        <v>Boston 16750 Black Compact Battery Pencil Sharpener</v>
      </c>
    </row>
    <row r="9392" spans="1:13" x14ac:dyDescent="0.25">
      <c r="A9392" s="1" t="s">
        <v>3581</v>
      </c>
      <c r="B9392" s="2">
        <v>41806</v>
      </c>
      <c r="C9392" s="2">
        <v>41811</v>
      </c>
      <c r="D9392" s="1" t="s">
        <v>19</v>
      </c>
      <c r="E9392" s="1" t="s">
        <v>1047</v>
      </c>
      <c r="F9392" s="1" t="s">
        <v>191</v>
      </c>
      <c r="G9392">
        <v>39.552</v>
      </c>
      <c r="H9392">
        <v>3</v>
      </c>
      <c r="I9392">
        <v>0.2</v>
      </c>
      <c r="J9392">
        <v>14.3376</v>
      </c>
      <c r="K9392" t="str">
        <f>INDEX(product!B:B,MATCH('TABELA TOTAL'!$F2915,product!A:A,0))</f>
        <v>Technology</v>
      </c>
      <c r="L9392" t="str">
        <f>INDEX(product!C:C,MATCH(F9392,product!A:A,))</f>
        <v>Binders</v>
      </c>
      <c r="M9392" t="str">
        <f>INDEX(product!D:D,MATCH(F9392,product!A:A,))</f>
        <v>Ibico Standard Transparent Covers</v>
      </c>
    </row>
    <row r="9393" spans="1:13" x14ac:dyDescent="0.25">
      <c r="A9393" s="1" t="s">
        <v>1507</v>
      </c>
      <c r="B9393" s="2">
        <v>41805</v>
      </c>
      <c r="C9393" s="2">
        <v>41811</v>
      </c>
      <c r="D9393" s="1" t="s">
        <v>19</v>
      </c>
      <c r="E9393" s="1" t="s">
        <v>542</v>
      </c>
      <c r="F9393" s="1" t="s">
        <v>1508</v>
      </c>
      <c r="G9393">
        <v>99.918000000000006</v>
      </c>
      <c r="H9393">
        <v>2</v>
      </c>
      <c r="I9393">
        <v>0.3</v>
      </c>
      <c r="J9393">
        <v>-18.5562</v>
      </c>
      <c r="K9393" t="str">
        <f>INDEX(product!B:B,MATCH('TABELA TOTAL'!$F917,product!A:A,0))</f>
        <v>Furniture</v>
      </c>
      <c r="L9393" t="str">
        <f>INDEX(product!C:C,MATCH(F9393,product!A:A,))</f>
        <v>Tables</v>
      </c>
      <c r="M9393" t="str">
        <f>INDEX(product!D:D,MATCH(F9393,product!A:A,))</f>
        <v>Lesro Sheffield Collection Coffee Table, End Table, Center Table, Corner Table</v>
      </c>
    </row>
    <row r="9394" spans="1:13" x14ac:dyDescent="0.25">
      <c r="A9394" s="1" t="s">
        <v>1507</v>
      </c>
      <c r="B9394" s="2">
        <v>41805</v>
      </c>
      <c r="C9394" s="2">
        <v>41811</v>
      </c>
      <c r="D9394" s="1" t="s">
        <v>19</v>
      </c>
      <c r="E9394" s="1" t="s">
        <v>542</v>
      </c>
      <c r="F9394" s="1" t="s">
        <v>927</v>
      </c>
      <c r="G9394">
        <v>797.94399999999996</v>
      </c>
      <c r="H9394">
        <v>4</v>
      </c>
      <c r="I9394">
        <v>0.3</v>
      </c>
      <c r="J9394">
        <v>-56.996000000000002</v>
      </c>
      <c r="K9394" t="str">
        <f>INDEX(product!B:B,MATCH('TABELA TOTAL'!$F918,product!A:A,0))</f>
        <v>Office Supplies</v>
      </c>
      <c r="L9394" t="str">
        <f>INDEX(product!C:C,MATCH(F9394,product!A:A,))</f>
        <v>Chairs</v>
      </c>
      <c r="M9394" t="str">
        <f>INDEX(product!D:D,MATCH(F9394,product!A:A,))</f>
        <v>Global Commerce Series High-Back Swivel/Tilt Chairs</v>
      </c>
    </row>
    <row r="9395" spans="1:13" x14ac:dyDescent="0.25">
      <c r="A9395" s="1" t="s">
        <v>1507</v>
      </c>
      <c r="B9395" s="2">
        <v>41805</v>
      </c>
      <c r="C9395" s="2">
        <v>41811</v>
      </c>
      <c r="D9395" s="1" t="s">
        <v>19</v>
      </c>
      <c r="E9395" s="1" t="s">
        <v>542</v>
      </c>
      <c r="F9395" s="1" t="s">
        <v>553</v>
      </c>
      <c r="G9395">
        <v>8.5679999999999996</v>
      </c>
      <c r="H9395">
        <v>3</v>
      </c>
      <c r="I9395">
        <v>0.8</v>
      </c>
      <c r="J9395">
        <v>-14.5656</v>
      </c>
      <c r="K9395" t="str">
        <f>INDEX(product!B:B,MATCH('TABELA TOTAL'!$F919,product!A:A,0))</f>
        <v>Office Supplies</v>
      </c>
      <c r="L9395" t="str">
        <f>INDEX(product!C:C,MATCH(F9395,product!A:A,))</f>
        <v>Binders</v>
      </c>
      <c r="M9395" t="str">
        <f>INDEX(product!D:D,MATCH(F9395,product!A:A,))</f>
        <v>Avery Premier Heavy-Duty Binder with Round Locking Rings</v>
      </c>
    </row>
    <row r="9396" spans="1:13" x14ac:dyDescent="0.25">
      <c r="A9396" s="1" t="s">
        <v>6045</v>
      </c>
      <c r="B9396" s="2">
        <v>41805</v>
      </c>
      <c r="C9396" s="2">
        <v>41805</v>
      </c>
      <c r="D9396" s="1" t="s">
        <v>654</v>
      </c>
      <c r="E9396" s="1" t="s">
        <v>2442</v>
      </c>
      <c r="F9396" s="1" t="s">
        <v>5491</v>
      </c>
      <c r="G9396">
        <v>36.543999999999997</v>
      </c>
      <c r="H9396">
        <v>2</v>
      </c>
      <c r="I9396">
        <v>0.2</v>
      </c>
      <c r="J9396">
        <v>11.876799999999999</v>
      </c>
      <c r="K9396" t="str">
        <f>INDEX(product!B:B,MATCH('TABELA TOTAL'!$F6939,product!A:A,0))</f>
        <v>Office Supplies</v>
      </c>
      <c r="L9396" t="str">
        <f>INDEX(product!C:C,MATCH(F9396,product!A:A,))</f>
        <v>Paper</v>
      </c>
      <c r="M9396" t="str">
        <f>INDEX(product!D:D,MATCH(F9396,product!A:A,))</f>
        <v>Xerox 1902</v>
      </c>
    </row>
    <row r="9397" spans="1:13" x14ac:dyDescent="0.25">
      <c r="A9397" s="1" t="s">
        <v>5084</v>
      </c>
      <c r="B9397" s="2">
        <v>41804</v>
      </c>
      <c r="C9397" s="2">
        <v>41810</v>
      </c>
      <c r="D9397" s="1" t="s">
        <v>19</v>
      </c>
      <c r="E9397" s="1" t="s">
        <v>3659</v>
      </c>
      <c r="F9397" s="1" t="s">
        <v>4390</v>
      </c>
      <c r="G9397">
        <v>212.94</v>
      </c>
      <c r="H9397">
        <v>3</v>
      </c>
      <c r="I9397">
        <v>0</v>
      </c>
      <c r="J9397">
        <v>57.4938</v>
      </c>
      <c r="K9397" t="str">
        <f>INDEX(product!B:B,MATCH('TABELA TOTAL'!$F5222,product!A:A,0))</f>
        <v>Office Supplies</v>
      </c>
      <c r="L9397" t="str">
        <f>INDEX(product!C:C,MATCH(F9397,product!A:A,))</f>
        <v>Bookcases</v>
      </c>
      <c r="M9397" t="str">
        <f>INDEX(product!D:D,MATCH(F9397,product!A:A,))</f>
        <v>Hon Metal Bookcases, Gray</v>
      </c>
    </row>
    <row r="9398" spans="1:13" x14ac:dyDescent="0.25">
      <c r="A9398" s="1" t="s">
        <v>2618</v>
      </c>
      <c r="B9398" s="2">
        <v>41803</v>
      </c>
      <c r="C9398" s="2">
        <v>41807</v>
      </c>
      <c r="D9398" s="1" t="s">
        <v>19</v>
      </c>
      <c r="E9398" s="1" t="s">
        <v>2486</v>
      </c>
      <c r="F9398" s="1" t="s">
        <v>2619</v>
      </c>
      <c r="G9398">
        <v>14.52</v>
      </c>
      <c r="H9398">
        <v>3</v>
      </c>
      <c r="I9398">
        <v>0</v>
      </c>
      <c r="J9398">
        <v>4.7915999999999999</v>
      </c>
      <c r="K9398" t="str">
        <f>INDEX(product!B:B,MATCH('TABELA TOTAL'!$F1857,product!A:A,0))</f>
        <v>Office Supplies</v>
      </c>
      <c r="L9398" t="str">
        <f>INDEX(product!C:C,MATCH(F9398,product!A:A,))</f>
        <v>Art</v>
      </c>
      <c r="M9398" t="str">
        <f>INDEX(product!D:D,MATCH(F9398,product!A:A,))</f>
        <v>Staples in misc. colors</v>
      </c>
    </row>
    <row r="9399" spans="1:13" x14ac:dyDescent="0.25">
      <c r="A9399" s="1" t="s">
        <v>7537</v>
      </c>
      <c r="B9399" s="2">
        <v>41800</v>
      </c>
      <c r="C9399" s="2">
        <v>41805</v>
      </c>
      <c r="D9399" s="1" t="s">
        <v>11</v>
      </c>
      <c r="E9399" s="1" t="s">
        <v>401</v>
      </c>
      <c r="F9399" s="1" t="s">
        <v>1030</v>
      </c>
      <c r="G9399">
        <v>491.55</v>
      </c>
      <c r="H9399">
        <v>5</v>
      </c>
      <c r="I9399">
        <v>0</v>
      </c>
      <c r="J9399">
        <v>240.8595</v>
      </c>
      <c r="K9399" t="str">
        <f>INDEX(product!B:B,MATCH('TABELA TOTAL'!$F9698,product!A:A,0))</f>
        <v>Technology</v>
      </c>
      <c r="L9399" t="str">
        <f>INDEX(product!C:C,MATCH(F9399,product!A:A,))</f>
        <v>Labels</v>
      </c>
      <c r="M9399" t="str">
        <f>INDEX(product!D:D,MATCH(F9399,product!A:A,))</f>
        <v>Dot Matrix Printer Tape Reel Labels, White, 5000/Box</v>
      </c>
    </row>
    <row r="9400" spans="1:13" x14ac:dyDescent="0.25">
      <c r="A9400" s="1" t="s">
        <v>23</v>
      </c>
      <c r="B9400" s="2">
        <v>41799</v>
      </c>
      <c r="C9400" s="2">
        <v>41804</v>
      </c>
      <c r="D9400" s="1" t="s">
        <v>19</v>
      </c>
      <c r="E9400" s="1" t="s">
        <v>24</v>
      </c>
      <c r="F9400" s="1" t="s">
        <v>25</v>
      </c>
      <c r="G9400">
        <v>48.86</v>
      </c>
      <c r="H9400">
        <v>7</v>
      </c>
      <c r="I9400">
        <v>0</v>
      </c>
      <c r="J9400">
        <v>14.1694</v>
      </c>
      <c r="K9400" t="str">
        <f>INDEX(product!B:B,MATCH('TABELA TOTAL'!$F7,product!A:A,0))</f>
        <v>Office Supplies</v>
      </c>
      <c r="L9400" t="str">
        <f>INDEX(product!C:C,MATCH(F9400,product!A:A,))</f>
        <v>Furnishings</v>
      </c>
      <c r="M9400" t="str">
        <f>INDEX(product!D:D,MATCH(F9400,product!A:A,))</f>
        <v>Eldon Expressions Wood and Plastic Desk Accessories, Cherry Wood</v>
      </c>
    </row>
    <row r="9401" spans="1:13" x14ac:dyDescent="0.25">
      <c r="A9401" s="1" t="s">
        <v>23</v>
      </c>
      <c r="B9401" s="2">
        <v>41799</v>
      </c>
      <c r="C9401" s="2">
        <v>41804</v>
      </c>
      <c r="D9401" s="1" t="s">
        <v>19</v>
      </c>
      <c r="E9401" s="1" t="s">
        <v>24</v>
      </c>
      <c r="F9401" s="1" t="s">
        <v>26</v>
      </c>
      <c r="G9401">
        <v>7.28</v>
      </c>
      <c r="H9401">
        <v>4</v>
      </c>
      <c r="I9401">
        <v>0</v>
      </c>
      <c r="J9401">
        <v>1.9656</v>
      </c>
      <c r="K9401" t="str">
        <f>INDEX(product!B:B,MATCH('TABELA TOTAL'!$F8,product!A:A,0))</f>
        <v>Office Supplies</v>
      </c>
      <c r="L9401" t="str">
        <f>INDEX(product!C:C,MATCH(F9401,product!A:A,))</f>
        <v>Art</v>
      </c>
      <c r="M9401" t="str">
        <f>INDEX(product!D:D,MATCH(F9401,product!A:A,))</f>
        <v>Newell 322</v>
      </c>
    </row>
    <row r="9402" spans="1:13" x14ac:dyDescent="0.25">
      <c r="A9402" s="1" t="s">
        <v>23</v>
      </c>
      <c r="B9402" s="2">
        <v>41799</v>
      </c>
      <c r="C9402" s="2">
        <v>41804</v>
      </c>
      <c r="D9402" s="1" t="s">
        <v>19</v>
      </c>
      <c r="E9402" s="1" t="s">
        <v>24</v>
      </c>
      <c r="F9402" s="1" t="s">
        <v>27</v>
      </c>
      <c r="G9402">
        <v>907.15200000000004</v>
      </c>
      <c r="H9402">
        <v>6</v>
      </c>
      <c r="I9402">
        <v>0.2</v>
      </c>
      <c r="J9402">
        <v>90.715199999999996</v>
      </c>
      <c r="K9402" t="str">
        <f>INDEX(product!B:B,MATCH('TABELA TOTAL'!$F9,product!A:A,0))</f>
        <v>Furniture</v>
      </c>
      <c r="L9402" t="str">
        <f>INDEX(product!C:C,MATCH(F9402,product!A:A,))</f>
        <v>Phones</v>
      </c>
      <c r="M9402" t="str">
        <f>INDEX(product!D:D,MATCH(F9402,product!A:A,))</f>
        <v>Mitel 5320 IP Phone VoIP phone</v>
      </c>
    </row>
    <row r="9403" spans="1:13" x14ac:dyDescent="0.25">
      <c r="A9403" s="1" t="s">
        <v>23</v>
      </c>
      <c r="B9403" s="2">
        <v>41799</v>
      </c>
      <c r="C9403" s="2">
        <v>41804</v>
      </c>
      <c r="D9403" s="1" t="s">
        <v>19</v>
      </c>
      <c r="E9403" s="1" t="s">
        <v>24</v>
      </c>
      <c r="F9403" s="1" t="s">
        <v>28</v>
      </c>
      <c r="G9403">
        <v>18.504000000000001</v>
      </c>
      <c r="H9403">
        <v>3</v>
      </c>
      <c r="I9403">
        <v>0.2</v>
      </c>
      <c r="J9403">
        <v>5.7824999999999998</v>
      </c>
      <c r="K9403" t="str">
        <f>INDEX(product!B:B,MATCH('TABELA TOTAL'!$F10,product!A:A,0))</f>
        <v>Technology</v>
      </c>
      <c r="L9403" t="str">
        <f>INDEX(product!C:C,MATCH(F9403,product!A:A,))</f>
        <v>Binders</v>
      </c>
      <c r="M9403" t="str">
        <f>INDEX(product!D:D,MATCH(F9403,product!A:A,))</f>
        <v>DXL Angle-View Binders with Locking Rings by Samsill</v>
      </c>
    </row>
    <row r="9404" spans="1:13" x14ac:dyDescent="0.25">
      <c r="A9404" s="1" t="s">
        <v>23</v>
      </c>
      <c r="B9404" s="2">
        <v>41799</v>
      </c>
      <c r="C9404" s="2">
        <v>41804</v>
      </c>
      <c r="D9404" s="1" t="s">
        <v>19</v>
      </c>
      <c r="E9404" s="1" t="s">
        <v>24</v>
      </c>
      <c r="F9404" s="1" t="s">
        <v>29</v>
      </c>
      <c r="G9404">
        <v>114.9</v>
      </c>
      <c r="H9404">
        <v>5</v>
      </c>
      <c r="I9404">
        <v>0</v>
      </c>
      <c r="J9404">
        <v>34.47</v>
      </c>
      <c r="K9404" t="str">
        <f>INDEX(product!B:B,MATCH('TABELA TOTAL'!$F11,product!A:A,0))</f>
        <v>Office Supplies</v>
      </c>
      <c r="L9404" t="str">
        <f>INDEX(product!C:C,MATCH(F9404,product!A:A,))</f>
        <v>Appliances</v>
      </c>
      <c r="M9404" t="str">
        <f>INDEX(product!D:D,MATCH(F9404,product!A:A,))</f>
        <v>Belkin F5C206VTEL 6 Outlet Surge</v>
      </c>
    </row>
    <row r="9405" spans="1:13" x14ac:dyDescent="0.25">
      <c r="A9405" s="1" t="s">
        <v>23</v>
      </c>
      <c r="B9405" s="2">
        <v>41799</v>
      </c>
      <c r="C9405" s="2">
        <v>41804</v>
      </c>
      <c r="D9405" s="1" t="s">
        <v>19</v>
      </c>
      <c r="E9405" s="1" t="s">
        <v>24</v>
      </c>
      <c r="F9405" s="1" t="s">
        <v>30</v>
      </c>
      <c r="G9405">
        <v>1706.184</v>
      </c>
      <c r="H9405">
        <v>9</v>
      </c>
      <c r="I9405">
        <v>0.2</v>
      </c>
      <c r="J9405">
        <v>85.309200000000004</v>
      </c>
      <c r="K9405" t="str">
        <f>INDEX(product!B:B,MATCH('TABELA TOTAL'!$F12,product!A:A,0))</f>
        <v>Office Supplies</v>
      </c>
      <c r="L9405" t="str">
        <f>INDEX(product!C:C,MATCH(F9405,product!A:A,))</f>
        <v>Tables</v>
      </c>
      <c r="M9405" t="str">
        <f>INDEX(product!D:D,MATCH(F9405,product!A:A,))</f>
        <v>Chromcraft Rectangular Conference Tables</v>
      </c>
    </row>
    <row r="9406" spans="1:13" x14ac:dyDescent="0.25">
      <c r="A9406" s="1" t="s">
        <v>23</v>
      </c>
      <c r="B9406" s="2">
        <v>41799</v>
      </c>
      <c r="C9406" s="2">
        <v>41804</v>
      </c>
      <c r="D9406" s="1" t="s">
        <v>19</v>
      </c>
      <c r="E9406" s="1" t="s">
        <v>24</v>
      </c>
      <c r="F9406" s="1" t="s">
        <v>31</v>
      </c>
      <c r="G9406">
        <v>911.42399999999998</v>
      </c>
      <c r="H9406">
        <v>4</v>
      </c>
      <c r="I9406">
        <v>0.2</v>
      </c>
      <c r="J9406">
        <v>68.356800000000007</v>
      </c>
      <c r="K9406" t="str">
        <f>INDEX(product!B:B,MATCH('TABELA TOTAL'!$F13,product!A:A,0))</f>
        <v>Furniture</v>
      </c>
      <c r="L9406" t="str">
        <f>INDEX(product!C:C,MATCH(F9406,product!A:A,))</f>
        <v>Phones</v>
      </c>
      <c r="M9406" t="str">
        <f>INDEX(product!D:D,MATCH(F9406,product!A:A,))</f>
        <v>Konftel 250 Conference phone - Charcoal black</v>
      </c>
    </row>
    <row r="9407" spans="1:13" x14ac:dyDescent="0.25">
      <c r="A9407" s="1" t="s">
        <v>866</v>
      </c>
      <c r="B9407" s="2">
        <v>41799</v>
      </c>
      <c r="C9407" s="2">
        <v>41803</v>
      </c>
      <c r="D9407" s="1" t="s">
        <v>11</v>
      </c>
      <c r="E9407" s="1" t="s">
        <v>867</v>
      </c>
      <c r="F9407" s="1" t="s">
        <v>868</v>
      </c>
      <c r="G9407">
        <v>7.992</v>
      </c>
      <c r="H9407">
        <v>1</v>
      </c>
      <c r="I9407">
        <v>0.2</v>
      </c>
      <c r="J9407">
        <v>0.59940000000000004</v>
      </c>
      <c r="K9407" t="str">
        <f>INDEX(product!B:B,MATCH('TABELA TOTAL'!$F490,product!A:A,0))</f>
        <v>Furniture</v>
      </c>
      <c r="L9407" t="str">
        <f>INDEX(product!C:C,MATCH(F9407,product!A:A,))</f>
        <v>Phones</v>
      </c>
      <c r="M9407" t="str">
        <f>INDEX(product!D:D,MATCH(F9407,product!A:A,))</f>
        <v>Square Credit Card Reader</v>
      </c>
    </row>
    <row r="9408" spans="1:13" x14ac:dyDescent="0.25">
      <c r="A9408" s="1" t="s">
        <v>866</v>
      </c>
      <c r="B9408" s="2">
        <v>41799</v>
      </c>
      <c r="C9408" s="2">
        <v>41803</v>
      </c>
      <c r="D9408" s="1" t="s">
        <v>11</v>
      </c>
      <c r="E9408" s="1" t="s">
        <v>867</v>
      </c>
      <c r="F9408" s="1" t="s">
        <v>869</v>
      </c>
      <c r="G9408">
        <v>63.984000000000002</v>
      </c>
      <c r="H9408">
        <v>2</v>
      </c>
      <c r="I9408">
        <v>0.2</v>
      </c>
      <c r="J9408">
        <v>10.397399999999999</v>
      </c>
      <c r="K9408" t="str">
        <f>INDEX(product!B:B,MATCH('TABELA TOTAL'!$F491,product!A:A,0))</f>
        <v>Furniture</v>
      </c>
      <c r="L9408" t="str">
        <f>INDEX(product!C:C,MATCH(F9408,product!A:A,))</f>
        <v>Accessories</v>
      </c>
      <c r="M9408" t="str">
        <f>INDEX(product!D:D,MATCH(F9408,product!A:A,))</f>
        <v>Logitech M510 Wireless Mouse</v>
      </c>
    </row>
    <row r="9409" spans="1:13" x14ac:dyDescent="0.25">
      <c r="A9409" s="1" t="s">
        <v>866</v>
      </c>
      <c r="B9409" s="2">
        <v>41799</v>
      </c>
      <c r="C9409" s="2">
        <v>41803</v>
      </c>
      <c r="D9409" s="1" t="s">
        <v>11</v>
      </c>
      <c r="E9409" s="1" t="s">
        <v>867</v>
      </c>
      <c r="F9409" s="1" t="s">
        <v>802</v>
      </c>
      <c r="G9409">
        <v>70.367999999999995</v>
      </c>
      <c r="H9409">
        <v>2</v>
      </c>
      <c r="I9409">
        <v>0.2</v>
      </c>
      <c r="J9409">
        <v>6.1571999999999996</v>
      </c>
      <c r="K9409" t="str">
        <f>INDEX(product!B:B,MATCH('TABELA TOTAL'!$F492,product!A:A,0))</f>
        <v>Office Supplies</v>
      </c>
      <c r="L9409" t="str">
        <f>INDEX(product!C:C,MATCH(F9409,product!A:A,))</f>
        <v>Art</v>
      </c>
      <c r="M9409" t="str">
        <f>INDEX(product!D:D,MATCH(F9409,product!A:A,))</f>
        <v>Boston 1645 Deluxe Heavier-Duty Electric Pencil Sharpener</v>
      </c>
    </row>
    <row r="9410" spans="1:13" x14ac:dyDescent="0.25">
      <c r="A9410" s="1" t="s">
        <v>1420</v>
      </c>
      <c r="B9410" s="2">
        <v>41799</v>
      </c>
      <c r="C9410" s="2">
        <v>41806</v>
      </c>
      <c r="D9410" s="1" t="s">
        <v>19</v>
      </c>
      <c r="E9410" s="1" t="s">
        <v>1421</v>
      </c>
      <c r="F9410" s="1" t="s">
        <v>657</v>
      </c>
      <c r="G9410">
        <v>7.36</v>
      </c>
      <c r="H9410">
        <v>2</v>
      </c>
      <c r="I9410">
        <v>0</v>
      </c>
      <c r="J9410">
        <v>0.1472</v>
      </c>
      <c r="K9410" t="str">
        <f>INDEX(product!B:B,MATCH('TABELA TOTAL'!$F862,product!A:A,0))</f>
        <v>Office Supplies</v>
      </c>
      <c r="L9410" t="str">
        <f>INDEX(product!C:C,MATCH(F9410,product!A:A,))</f>
        <v>Supplies</v>
      </c>
      <c r="M9410" t="str">
        <f>INDEX(product!D:D,MATCH(F9410,product!A:A,))</f>
        <v>Staple remover</v>
      </c>
    </row>
    <row r="9411" spans="1:13" x14ac:dyDescent="0.25">
      <c r="A9411" s="1" t="s">
        <v>1420</v>
      </c>
      <c r="B9411" s="2">
        <v>41799</v>
      </c>
      <c r="C9411" s="2">
        <v>41806</v>
      </c>
      <c r="D9411" s="1" t="s">
        <v>19</v>
      </c>
      <c r="E9411" s="1" t="s">
        <v>1421</v>
      </c>
      <c r="F9411" s="1" t="s">
        <v>1422</v>
      </c>
      <c r="G9411">
        <v>23.1</v>
      </c>
      <c r="H9411">
        <v>2</v>
      </c>
      <c r="I9411">
        <v>0</v>
      </c>
      <c r="J9411">
        <v>10.625999999999999</v>
      </c>
      <c r="K9411" t="str">
        <f>INDEX(product!B:B,MATCH('TABELA TOTAL'!$F863,product!A:A,0))</f>
        <v>Office Supplies</v>
      </c>
      <c r="L9411" t="str">
        <f>INDEX(product!C:C,MATCH(F9411,product!A:A,))</f>
        <v>Art</v>
      </c>
      <c r="M9411" t="str">
        <f>INDEX(product!D:D,MATCH(F9411,product!A:A,))</f>
        <v>Deluxe Chalkboard Eraser Cleaner</v>
      </c>
    </row>
    <row r="9412" spans="1:13" x14ac:dyDescent="0.25">
      <c r="A9412" s="1" t="s">
        <v>2568</v>
      </c>
      <c r="B9412" s="2">
        <v>41799</v>
      </c>
      <c r="C9412" s="2">
        <v>41801</v>
      </c>
      <c r="D9412" s="1" t="s">
        <v>11</v>
      </c>
      <c r="E9412" s="1" t="s">
        <v>1721</v>
      </c>
      <c r="F9412" s="1" t="s">
        <v>255</v>
      </c>
      <c r="G9412">
        <v>1441.3</v>
      </c>
      <c r="H9412">
        <v>7</v>
      </c>
      <c r="I9412">
        <v>0</v>
      </c>
      <c r="J9412">
        <v>245.02099999999999</v>
      </c>
      <c r="K9412" t="str">
        <f>INDEX(product!B:B,MATCH('TABELA TOTAL'!$F1813,product!A:A,0))</f>
        <v>Office Supplies</v>
      </c>
      <c r="L9412" t="str">
        <f>INDEX(product!C:C,MATCH(F9412,product!A:A,))</f>
        <v>Tables</v>
      </c>
      <c r="M9412" t="str">
        <f>INDEX(product!D:D,MATCH(F9412,product!A:A,))</f>
        <v>Bevis 44 x 96 Conference Tables</v>
      </c>
    </row>
    <row r="9413" spans="1:13" x14ac:dyDescent="0.25">
      <c r="A9413" s="1" t="s">
        <v>4932</v>
      </c>
      <c r="B9413" s="2">
        <v>41799</v>
      </c>
      <c r="C9413" s="2">
        <v>41803</v>
      </c>
      <c r="D9413" s="1" t="s">
        <v>11</v>
      </c>
      <c r="E9413" s="1" t="s">
        <v>575</v>
      </c>
      <c r="F9413" s="1" t="s">
        <v>1409</v>
      </c>
      <c r="G9413">
        <v>18.059999999999999</v>
      </c>
      <c r="H9413">
        <v>7</v>
      </c>
      <c r="I9413">
        <v>0</v>
      </c>
      <c r="J9413">
        <v>4.6955999999999998</v>
      </c>
      <c r="K9413" t="str">
        <f>INDEX(product!B:B,MATCH('TABELA TOTAL'!$F4956,product!A:A,0))</f>
        <v>Office Supplies</v>
      </c>
      <c r="L9413" t="str">
        <f>INDEX(product!C:C,MATCH(F9413,product!A:A,))</f>
        <v>Art</v>
      </c>
      <c r="M9413" t="str">
        <f>INDEX(product!D:D,MATCH(F9413,product!A:A,))</f>
        <v>DIXON Oriole Pencils</v>
      </c>
    </row>
    <row r="9414" spans="1:13" x14ac:dyDescent="0.25">
      <c r="A9414" s="1" t="s">
        <v>4932</v>
      </c>
      <c r="B9414" s="2">
        <v>41799</v>
      </c>
      <c r="C9414" s="2">
        <v>41803</v>
      </c>
      <c r="D9414" s="1" t="s">
        <v>11</v>
      </c>
      <c r="E9414" s="1" t="s">
        <v>575</v>
      </c>
      <c r="F9414" s="1" t="s">
        <v>2059</v>
      </c>
      <c r="G9414">
        <v>79.14</v>
      </c>
      <c r="H9414">
        <v>3</v>
      </c>
      <c r="I9414">
        <v>0</v>
      </c>
      <c r="J9414">
        <v>36.404400000000003</v>
      </c>
      <c r="K9414" t="str">
        <f>INDEX(product!B:B,MATCH('TABELA TOTAL'!$F4957,product!A:A,0))</f>
        <v>Office Supplies</v>
      </c>
      <c r="L9414" t="str">
        <f>INDEX(product!C:C,MATCH(F9414,product!A:A,))</f>
        <v>Paper</v>
      </c>
      <c r="M9414" t="str">
        <f>INDEX(product!D:D,MATCH(F9414,product!A:A,))</f>
        <v>Xerox 1909</v>
      </c>
    </row>
    <row r="9415" spans="1:13" x14ac:dyDescent="0.25">
      <c r="A9415" s="1" t="s">
        <v>4932</v>
      </c>
      <c r="B9415" s="2">
        <v>41799</v>
      </c>
      <c r="C9415" s="2">
        <v>41803</v>
      </c>
      <c r="D9415" s="1" t="s">
        <v>11</v>
      </c>
      <c r="E9415" s="1" t="s">
        <v>575</v>
      </c>
      <c r="F9415" s="1" t="s">
        <v>3603</v>
      </c>
      <c r="G9415">
        <v>37.4</v>
      </c>
      <c r="H9415">
        <v>2</v>
      </c>
      <c r="I9415">
        <v>0</v>
      </c>
      <c r="J9415">
        <v>14.212</v>
      </c>
      <c r="K9415" t="str">
        <f>INDEX(product!B:B,MATCH('TABELA TOTAL'!$F4958,product!A:A,0))</f>
        <v>Office Supplies</v>
      </c>
      <c r="L9415" t="str">
        <f>INDEX(product!C:C,MATCH(F9415,product!A:A,))</f>
        <v>Furnishings</v>
      </c>
      <c r="M9415" t="str">
        <f>INDEX(product!D:D,MATCH(F9415,product!A:A,))</f>
        <v>Executive Impressions 13-1/2" Indoor/Outdoor Wall Clock</v>
      </c>
    </row>
    <row r="9416" spans="1:13" x14ac:dyDescent="0.25">
      <c r="A9416" s="1" t="s">
        <v>3444</v>
      </c>
      <c r="B9416" s="2">
        <v>41798</v>
      </c>
      <c r="C9416" s="2">
        <v>41804</v>
      </c>
      <c r="D9416" s="1" t="s">
        <v>19</v>
      </c>
      <c r="E9416" s="1" t="s">
        <v>1019</v>
      </c>
      <c r="F9416" s="1" t="s">
        <v>3445</v>
      </c>
      <c r="G9416">
        <v>585.55200000000002</v>
      </c>
      <c r="H9416">
        <v>3</v>
      </c>
      <c r="I9416">
        <v>0.2</v>
      </c>
      <c r="J9416">
        <v>73.194000000000003</v>
      </c>
      <c r="K9416" t="str">
        <f>INDEX(product!B:B,MATCH('TABELA TOTAL'!$F2751,product!A:A,0))</f>
        <v>Office Supplies</v>
      </c>
      <c r="L9416" t="str">
        <f>INDEX(product!C:C,MATCH(F9416,product!A:A,))</f>
        <v>Chairs</v>
      </c>
      <c r="M9416" t="str">
        <f>INDEX(product!D:D,MATCH(F9416,product!A:A,))</f>
        <v>Hon Deluxe Fabric Upholstered Stacking Chairs, Squared Back</v>
      </c>
    </row>
    <row r="9417" spans="1:13" x14ac:dyDescent="0.25">
      <c r="A9417" s="1" t="s">
        <v>4223</v>
      </c>
      <c r="B9417" s="2">
        <v>41798</v>
      </c>
      <c r="C9417" s="2">
        <v>41802</v>
      </c>
      <c r="D9417" s="1" t="s">
        <v>19</v>
      </c>
      <c r="E9417" s="1" t="s">
        <v>4224</v>
      </c>
      <c r="F9417" s="1" t="s">
        <v>953</v>
      </c>
      <c r="G9417">
        <v>170.352</v>
      </c>
      <c r="H9417">
        <v>3</v>
      </c>
      <c r="I9417">
        <v>0.2</v>
      </c>
      <c r="J9417">
        <v>10.647</v>
      </c>
      <c r="K9417" t="str">
        <f>INDEX(product!B:B,MATCH('TABELA TOTAL'!$F3843,product!A:A,0))</f>
        <v>Office Supplies</v>
      </c>
      <c r="L9417" t="str">
        <f>INDEX(product!C:C,MATCH(F9417,product!A:A,))</f>
        <v>Chairs</v>
      </c>
      <c r="M9417" t="str">
        <f>INDEX(product!D:D,MATCH(F9417,product!A:A,))</f>
        <v>Situations Contoured Folding Chairs, 4/Set</v>
      </c>
    </row>
    <row r="9418" spans="1:13" x14ac:dyDescent="0.25">
      <c r="A9418" s="1" t="s">
        <v>7337</v>
      </c>
      <c r="B9418" s="2">
        <v>41798</v>
      </c>
      <c r="C9418" s="2">
        <v>41803</v>
      </c>
      <c r="D9418" s="1" t="s">
        <v>19</v>
      </c>
      <c r="E9418" s="1" t="s">
        <v>2344</v>
      </c>
      <c r="F9418" s="1" t="s">
        <v>4476</v>
      </c>
      <c r="G9418">
        <v>68.48</v>
      </c>
      <c r="H9418">
        <v>2</v>
      </c>
      <c r="I9418">
        <v>0.2</v>
      </c>
      <c r="J9418">
        <v>25.68</v>
      </c>
      <c r="K9418" t="str">
        <f>INDEX(product!B:B,MATCH('TABELA TOTAL'!$F9368,product!A:A,0))</f>
        <v>Office Supplies</v>
      </c>
      <c r="L9418" t="str">
        <f>INDEX(product!C:C,MATCH(F9418,product!A:A,))</f>
        <v>Binders</v>
      </c>
      <c r="M9418" t="str">
        <f>INDEX(product!D:D,MATCH(F9418,product!A:A,))</f>
        <v>Green Canvas Binder for 8-1/2" x 14" Sheets</v>
      </c>
    </row>
    <row r="9419" spans="1:13" x14ac:dyDescent="0.25">
      <c r="A9419" s="1" t="s">
        <v>7337</v>
      </c>
      <c r="B9419" s="2">
        <v>41798</v>
      </c>
      <c r="C9419" s="2">
        <v>41803</v>
      </c>
      <c r="D9419" s="1" t="s">
        <v>19</v>
      </c>
      <c r="E9419" s="1" t="s">
        <v>2344</v>
      </c>
      <c r="F9419" s="1" t="s">
        <v>3235</v>
      </c>
      <c r="G9419">
        <v>1676.88</v>
      </c>
      <c r="H9419">
        <v>6</v>
      </c>
      <c r="I9419">
        <v>0</v>
      </c>
      <c r="J9419">
        <v>83.843999999999994</v>
      </c>
      <c r="K9419" t="str">
        <f>INDEX(product!B:B,MATCH('TABELA TOTAL'!$F9369,product!A:A,0))</f>
        <v>Office Supplies</v>
      </c>
      <c r="L9419" t="str">
        <f>INDEX(product!C:C,MATCH(F9419,product!A:A,))</f>
        <v>Storage</v>
      </c>
      <c r="M9419" t="str">
        <f>INDEX(product!D:D,MATCH(F9419,product!A:A,))</f>
        <v>Tennsco Snap-Together Open Shelving Units, Starter Sets and Add-On Units</v>
      </c>
    </row>
    <row r="9420" spans="1:13" x14ac:dyDescent="0.25">
      <c r="A9420" s="1" t="s">
        <v>704</v>
      </c>
      <c r="B9420" s="2">
        <v>41797</v>
      </c>
      <c r="C9420" s="2">
        <v>41800</v>
      </c>
      <c r="D9420" s="1" t="s">
        <v>11</v>
      </c>
      <c r="E9420" s="1" t="s">
        <v>705</v>
      </c>
      <c r="F9420" s="1" t="s">
        <v>706</v>
      </c>
      <c r="G9420">
        <v>12.462</v>
      </c>
      <c r="H9420">
        <v>3</v>
      </c>
      <c r="I9420">
        <v>0.8</v>
      </c>
      <c r="J9420">
        <v>-20.5623</v>
      </c>
      <c r="K9420" t="str">
        <f>INDEX(product!B:B,MATCH('TABELA TOTAL'!$F395,product!A:A,0))</f>
        <v>Furniture</v>
      </c>
      <c r="L9420" t="str">
        <f>INDEX(product!C:C,MATCH(F9420,product!A:A,))</f>
        <v>Binders</v>
      </c>
      <c r="M9420" t="str">
        <f>INDEX(product!D:D,MATCH(F9420,product!A:A,))</f>
        <v>Wilson Jones Century Plastic Molded Ring Binders</v>
      </c>
    </row>
    <row r="9421" spans="1:13" x14ac:dyDescent="0.25">
      <c r="A9421" s="1" t="s">
        <v>4792</v>
      </c>
      <c r="B9421" s="2">
        <v>41797</v>
      </c>
      <c r="C9421" s="2">
        <v>41801</v>
      </c>
      <c r="D9421" s="1" t="s">
        <v>11</v>
      </c>
      <c r="E9421" s="1" t="s">
        <v>4793</v>
      </c>
      <c r="F9421" s="1" t="s">
        <v>733</v>
      </c>
      <c r="G9421">
        <v>268.935</v>
      </c>
      <c r="H9421">
        <v>3</v>
      </c>
      <c r="I9421">
        <v>0.5</v>
      </c>
      <c r="J9421">
        <v>-209.76929999999999</v>
      </c>
      <c r="K9421" t="str">
        <f>INDEX(product!B:B,MATCH('TABELA TOTAL'!$F4723,product!A:A,0))</f>
        <v>Office Supplies</v>
      </c>
      <c r="L9421" t="str">
        <f>INDEX(product!C:C,MATCH(F9421,product!A:A,))</f>
        <v>Tables</v>
      </c>
      <c r="M9421" t="str">
        <f>INDEX(product!D:D,MATCH(F9421,product!A:A,))</f>
        <v>Bevis Round Conference Table Top, X-Base</v>
      </c>
    </row>
    <row r="9422" spans="1:13" x14ac:dyDescent="0.25">
      <c r="A9422" s="1" t="s">
        <v>2500</v>
      </c>
      <c r="B9422" s="2">
        <v>41796</v>
      </c>
      <c r="C9422" s="2">
        <v>41799</v>
      </c>
      <c r="D9422" s="1" t="s">
        <v>79</v>
      </c>
      <c r="E9422" s="1" t="s">
        <v>1307</v>
      </c>
      <c r="F9422" s="1" t="s">
        <v>332</v>
      </c>
      <c r="G9422">
        <v>13.36</v>
      </c>
      <c r="H9422">
        <v>2</v>
      </c>
      <c r="I9422">
        <v>0</v>
      </c>
      <c r="J9422">
        <v>4.9432</v>
      </c>
      <c r="K9422" t="str">
        <f>INDEX(product!B:B,MATCH('TABELA TOTAL'!$F1747,product!A:A,0))</f>
        <v>Technology</v>
      </c>
      <c r="L9422" t="str">
        <f>INDEX(product!C:C,MATCH(F9422,product!A:A,))</f>
        <v>Art</v>
      </c>
      <c r="M9422" t="str">
        <f>INDEX(product!D:D,MATCH(F9422,product!A:A,))</f>
        <v>Sanford Liquid Accent Highlighters</v>
      </c>
    </row>
    <row r="9423" spans="1:13" x14ac:dyDescent="0.25">
      <c r="A9423" s="1" t="s">
        <v>2890</v>
      </c>
      <c r="B9423" s="2">
        <v>41796</v>
      </c>
      <c r="C9423" s="2">
        <v>41801</v>
      </c>
      <c r="D9423" s="1" t="s">
        <v>19</v>
      </c>
      <c r="E9423" s="1" t="s">
        <v>1169</v>
      </c>
      <c r="F9423" s="1" t="s">
        <v>706</v>
      </c>
      <c r="G9423">
        <v>149.54400000000001</v>
      </c>
      <c r="H9423">
        <v>9</v>
      </c>
      <c r="I9423">
        <v>0.2</v>
      </c>
      <c r="J9423">
        <v>50.4711</v>
      </c>
      <c r="K9423" t="str">
        <f>INDEX(product!B:B,MATCH('TABELA TOTAL'!$F2141,product!A:A,0))</f>
        <v>Office Supplies</v>
      </c>
      <c r="L9423" t="str">
        <f>INDEX(product!C:C,MATCH(F9423,product!A:A,))</f>
        <v>Binders</v>
      </c>
      <c r="M9423" t="str">
        <f>INDEX(product!D:D,MATCH(F9423,product!A:A,))</f>
        <v>Wilson Jones Century Plastic Molded Ring Binders</v>
      </c>
    </row>
    <row r="9424" spans="1:13" x14ac:dyDescent="0.25">
      <c r="A9424" s="1" t="s">
        <v>2890</v>
      </c>
      <c r="B9424" s="2">
        <v>41796</v>
      </c>
      <c r="C9424" s="2">
        <v>41801</v>
      </c>
      <c r="D9424" s="1" t="s">
        <v>19</v>
      </c>
      <c r="E9424" s="1" t="s">
        <v>1169</v>
      </c>
      <c r="F9424" s="1" t="s">
        <v>2891</v>
      </c>
      <c r="G9424">
        <v>17.14</v>
      </c>
      <c r="H9424">
        <v>2</v>
      </c>
      <c r="I9424">
        <v>0</v>
      </c>
      <c r="J9424">
        <v>4.4564000000000004</v>
      </c>
      <c r="K9424" t="str">
        <f>INDEX(product!B:B,MATCH('TABELA TOTAL'!$F2142,product!A:A,0))</f>
        <v>Office Supplies</v>
      </c>
      <c r="L9424" t="str">
        <f>INDEX(product!C:C,MATCH(F9424,product!A:A,))</f>
        <v>Supplies</v>
      </c>
      <c r="M9424" t="str">
        <f>INDEX(product!D:D,MATCH(F9424,product!A:A,))</f>
        <v>Acme Office Executive Series Stainless Steel Trimmers</v>
      </c>
    </row>
    <row r="9425" spans="1:13" x14ac:dyDescent="0.25">
      <c r="A9425" s="1" t="s">
        <v>2890</v>
      </c>
      <c r="B9425" s="2">
        <v>41796</v>
      </c>
      <c r="C9425" s="2">
        <v>41801</v>
      </c>
      <c r="D9425" s="1" t="s">
        <v>19</v>
      </c>
      <c r="E9425" s="1" t="s">
        <v>1169</v>
      </c>
      <c r="F9425" s="1" t="s">
        <v>2892</v>
      </c>
      <c r="G9425">
        <v>991.76400000000001</v>
      </c>
      <c r="H9425">
        <v>3</v>
      </c>
      <c r="I9425">
        <v>0.4</v>
      </c>
      <c r="J9425">
        <v>-347.11739999999998</v>
      </c>
      <c r="K9425" t="str">
        <f>INDEX(product!B:B,MATCH('TABELA TOTAL'!$F2143,product!A:A,0))</f>
        <v>Technology</v>
      </c>
      <c r="L9425" t="str">
        <f>INDEX(product!C:C,MATCH(F9425,product!A:A,))</f>
        <v>Tables</v>
      </c>
      <c r="M9425" t="str">
        <f>INDEX(product!D:D,MATCH(F9425,product!A:A,))</f>
        <v>Chromcraft Bull-Nose Wood 48" x 96" Rectangular Conference Tables</v>
      </c>
    </row>
    <row r="9426" spans="1:13" x14ac:dyDescent="0.25">
      <c r="A9426" s="1" t="s">
        <v>5718</v>
      </c>
      <c r="B9426" s="2">
        <v>41796</v>
      </c>
      <c r="C9426" s="2">
        <v>41802</v>
      </c>
      <c r="D9426" s="1" t="s">
        <v>19</v>
      </c>
      <c r="E9426" s="1" t="s">
        <v>3341</v>
      </c>
      <c r="F9426" s="1" t="s">
        <v>216</v>
      </c>
      <c r="G9426">
        <v>24.588000000000001</v>
      </c>
      <c r="H9426">
        <v>3</v>
      </c>
      <c r="I9426">
        <v>0.8</v>
      </c>
      <c r="J9426">
        <v>-38.111400000000003</v>
      </c>
      <c r="K9426" t="str">
        <f>INDEX(product!B:B,MATCH('TABELA TOTAL'!$F6302,product!A:A,0))</f>
        <v>Office Supplies</v>
      </c>
      <c r="L9426" t="str">
        <f>INDEX(product!C:C,MATCH(F9426,product!A:A,))</f>
        <v>Binders</v>
      </c>
      <c r="M9426" t="str">
        <f>INDEX(product!D:D,MATCH(F9426,product!A:A,))</f>
        <v>Avery Trapezoid Ring Binder, 3" Capacity, Black, 1040 sheets</v>
      </c>
    </row>
    <row r="9427" spans="1:13" x14ac:dyDescent="0.25">
      <c r="A9427" s="1" t="s">
        <v>5718</v>
      </c>
      <c r="B9427" s="2">
        <v>41796</v>
      </c>
      <c r="C9427" s="2">
        <v>41802</v>
      </c>
      <c r="D9427" s="1" t="s">
        <v>19</v>
      </c>
      <c r="E9427" s="1" t="s">
        <v>3341</v>
      </c>
      <c r="F9427" s="1" t="s">
        <v>1599</v>
      </c>
      <c r="G9427">
        <v>13.984</v>
      </c>
      <c r="H9427">
        <v>2</v>
      </c>
      <c r="I9427">
        <v>0.2</v>
      </c>
      <c r="J9427">
        <v>4.7195999999999998</v>
      </c>
      <c r="K9427" t="str">
        <f>INDEX(product!B:B,MATCH('TABELA TOTAL'!$F6303,product!A:A,0))</f>
        <v>Technology</v>
      </c>
      <c r="L9427" t="str">
        <f>INDEX(product!C:C,MATCH(F9427,product!A:A,))</f>
        <v>Envelopes</v>
      </c>
      <c r="M9427" t="str">
        <f>INDEX(product!D:D,MATCH(F9427,product!A:A,))</f>
        <v>#10- 4 1/8" x 9 1/2" Recycled Envelopes</v>
      </c>
    </row>
    <row r="9428" spans="1:13" x14ac:dyDescent="0.25">
      <c r="A9428" s="1" t="s">
        <v>5804</v>
      </c>
      <c r="B9428" s="2">
        <v>41796</v>
      </c>
      <c r="C9428" s="2">
        <v>41800</v>
      </c>
      <c r="D9428" s="1" t="s">
        <v>19</v>
      </c>
      <c r="E9428" s="1" t="s">
        <v>4273</v>
      </c>
      <c r="F9428" s="1" t="s">
        <v>603</v>
      </c>
      <c r="G9428">
        <v>100.24</v>
      </c>
      <c r="H9428">
        <v>10</v>
      </c>
      <c r="I9428">
        <v>0.2</v>
      </c>
      <c r="J9428">
        <v>33.831000000000003</v>
      </c>
      <c r="K9428" t="str">
        <f>INDEX(product!B:B,MATCH('TABELA TOTAL'!$F6474,product!A:A,0))</f>
        <v>Technology</v>
      </c>
      <c r="L9428" t="str">
        <f>INDEX(product!C:C,MATCH(F9428,product!A:A,))</f>
        <v>Labels</v>
      </c>
      <c r="M9428" t="str">
        <f>INDEX(product!D:D,MATCH(F9428,product!A:A,))</f>
        <v>Round Specialty Laser Printer Labels</v>
      </c>
    </row>
    <row r="9429" spans="1:13" x14ac:dyDescent="0.25">
      <c r="A9429" s="1" t="s">
        <v>5864</v>
      </c>
      <c r="B9429" s="2">
        <v>41796</v>
      </c>
      <c r="C9429" s="2">
        <v>41802</v>
      </c>
      <c r="D9429" s="1" t="s">
        <v>19</v>
      </c>
      <c r="E9429" s="1" t="s">
        <v>3374</v>
      </c>
      <c r="F9429" s="1" t="s">
        <v>510</v>
      </c>
      <c r="G9429">
        <v>1.365</v>
      </c>
      <c r="H9429">
        <v>1</v>
      </c>
      <c r="I9429">
        <v>0.7</v>
      </c>
      <c r="J9429">
        <v>-0.91</v>
      </c>
      <c r="K9429" t="str">
        <f>INDEX(product!B:B,MATCH('TABELA TOTAL'!$F6599,product!A:A,0))</f>
        <v>Office Supplies</v>
      </c>
      <c r="L9429" t="str">
        <f>INDEX(product!C:C,MATCH(F9429,product!A:A,))</f>
        <v>Binders</v>
      </c>
      <c r="M9429" t="str">
        <f>INDEX(product!D:D,MATCH(F9429,product!A:A,))</f>
        <v>Presstex Flexible Ring Binders</v>
      </c>
    </row>
    <row r="9430" spans="1:13" x14ac:dyDescent="0.25">
      <c r="A9430" s="1" t="s">
        <v>5864</v>
      </c>
      <c r="B9430" s="2">
        <v>41796</v>
      </c>
      <c r="C9430" s="2">
        <v>41802</v>
      </c>
      <c r="D9430" s="1" t="s">
        <v>19</v>
      </c>
      <c r="E9430" s="1" t="s">
        <v>3374</v>
      </c>
      <c r="F9430" s="1" t="s">
        <v>3399</v>
      </c>
      <c r="G9430">
        <v>62.015999999999998</v>
      </c>
      <c r="H9430">
        <v>2</v>
      </c>
      <c r="I9430">
        <v>0.2</v>
      </c>
      <c r="J9430">
        <v>22.480799999999999</v>
      </c>
      <c r="K9430" t="str">
        <f>INDEX(product!B:B,MATCH('TABELA TOTAL'!$F6600,product!A:A,0))</f>
        <v>Office Supplies</v>
      </c>
      <c r="L9430" t="str">
        <f>INDEX(product!C:C,MATCH(F9430,product!A:A,))</f>
        <v>Paper</v>
      </c>
      <c r="M9430" t="str">
        <f>INDEX(product!D:D,MATCH(F9430,product!A:A,))</f>
        <v>Xerox 1944</v>
      </c>
    </row>
    <row r="9431" spans="1:13" x14ac:dyDescent="0.25">
      <c r="A9431" s="1" t="s">
        <v>2644</v>
      </c>
      <c r="B9431" s="2">
        <v>41794</v>
      </c>
      <c r="C9431" s="2">
        <v>41799</v>
      </c>
      <c r="D9431" s="1" t="s">
        <v>19</v>
      </c>
      <c r="E9431" s="1" t="s">
        <v>372</v>
      </c>
      <c r="F9431" s="1" t="s">
        <v>1884</v>
      </c>
      <c r="G9431">
        <v>16.224</v>
      </c>
      <c r="H9431">
        <v>2</v>
      </c>
      <c r="I9431">
        <v>0.2</v>
      </c>
      <c r="J9431">
        <v>5.8811999999999998</v>
      </c>
      <c r="K9431" t="str">
        <f>INDEX(product!B:B,MATCH('TABELA TOTAL'!$F1876,product!A:A,0))</f>
        <v>Office Supplies</v>
      </c>
      <c r="L9431" t="str">
        <f>INDEX(product!C:C,MATCH(F9431,product!A:A,))</f>
        <v>Paper</v>
      </c>
      <c r="M9431" t="str">
        <f>INDEX(product!D:D,MATCH(F9431,product!A:A,))</f>
        <v>Easy-staple paper</v>
      </c>
    </row>
    <row r="9432" spans="1:13" x14ac:dyDescent="0.25">
      <c r="A9432" s="1" t="s">
        <v>6929</v>
      </c>
      <c r="B9432" s="2">
        <v>41794</v>
      </c>
      <c r="C9432" s="2">
        <v>41799</v>
      </c>
      <c r="D9432" s="1" t="s">
        <v>19</v>
      </c>
      <c r="E9432" s="1" t="s">
        <v>2968</v>
      </c>
      <c r="F9432" s="1" t="s">
        <v>2585</v>
      </c>
      <c r="G9432">
        <v>56.96</v>
      </c>
      <c r="H9432">
        <v>2</v>
      </c>
      <c r="I9432">
        <v>0</v>
      </c>
      <c r="J9432">
        <v>21.075199999999999</v>
      </c>
      <c r="K9432" t="str">
        <f>INDEX(product!B:B,MATCH('TABELA TOTAL'!$F8609,product!A:A,0))</f>
        <v>Office Supplies</v>
      </c>
      <c r="L9432" t="str">
        <f>INDEX(product!C:C,MATCH(F9432,product!A:A,))</f>
        <v>Furnishings</v>
      </c>
      <c r="M9432" t="str">
        <f>INDEX(product!D:D,MATCH(F9432,product!A:A,))</f>
        <v>Seth Thomas 14" Day/Date Wall Clock</v>
      </c>
    </row>
    <row r="9433" spans="1:13" x14ac:dyDescent="0.25">
      <c r="A9433" s="1" t="s">
        <v>6929</v>
      </c>
      <c r="B9433" s="2">
        <v>41794</v>
      </c>
      <c r="C9433" s="2">
        <v>41799</v>
      </c>
      <c r="D9433" s="1" t="s">
        <v>19</v>
      </c>
      <c r="E9433" s="1" t="s">
        <v>2968</v>
      </c>
      <c r="F9433" s="1" t="s">
        <v>2276</v>
      </c>
      <c r="G9433">
        <v>15.56</v>
      </c>
      <c r="H9433">
        <v>4</v>
      </c>
      <c r="I9433">
        <v>0</v>
      </c>
      <c r="J9433">
        <v>4.0456000000000003</v>
      </c>
      <c r="K9433" t="str">
        <f>INDEX(product!B:B,MATCH('TABELA TOTAL'!$F8610,product!A:A,0))</f>
        <v>Furniture</v>
      </c>
      <c r="L9433" t="str">
        <f>INDEX(product!C:C,MATCH(F9433,product!A:A,))</f>
        <v>Appliances</v>
      </c>
      <c r="M9433" t="str">
        <f>INDEX(product!D:D,MATCH(F9433,product!A:A,))</f>
        <v>Commercial WindTunnel Clean Air Upright Vacuum, Replacement Belts, Filtration Bags</v>
      </c>
    </row>
    <row r="9434" spans="1:13" x14ac:dyDescent="0.25">
      <c r="A9434" s="1" t="s">
        <v>6929</v>
      </c>
      <c r="B9434" s="2">
        <v>41794</v>
      </c>
      <c r="C9434" s="2">
        <v>41799</v>
      </c>
      <c r="D9434" s="1" t="s">
        <v>19</v>
      </c>
      <c r="E9434" s="1" t="s">
        <v>2968</v>
      </c>
      <c r="F9434" s="1" t="s">
        <v>1203</v>
      </c>
      <c r="G9434">
        <v>353.56799999999998</v>
      </c>
      <c r="H9434">
        <v>2</v>
      </c>
      <c r="I9434">
        <v>0.2</v>
      </c>
      <c r="J9434">
        <v>-44.195999999999998</v>
      </c>
      <c r="K9434" t="str">
        <f>INDEX(product!B:B,MATCH('TABELA TOTAL'!$F8611,product!A:A,0))</f>
        <v>Office Supplies</v>
      </c>
      <c r="L9434" t="str">
        <f>INDEX(product!C:C,MATCH(F9434,product!A:A,))</f>
        <v>Bookcases</v>
      </c>
      <c r="M9434" t="str">
        <f>INDEX(product!D:D,MATCH(F9434,product!A:A,))</f>
        <v>O'Sullivan Living Dimensions 5-Shelf Bookcases</v>
      </c>
    </row>
    <row r="9435" spans="1:13" x14ac:dyDescent="0.25">
      <c r="A9435" s="1" t="s">
        <v>6929</v>
      </c>
      <c r="B9435" s="2">
        <v>41794</v>
      </c>
      <c r="C9435" s="2">
        <v>41799</v>
      </c>
      <c r="D9435" s="1" t="s">
        <v>19</v>
      </c>
      <c r="E9435" s="1" t="s">
        <v>2968</v>
      </c>
      <c r="F9435" s="1" t="s">
        <v>1642</v>
      </c>
      <c r="G9435">
        <v>13.96</v>
      </c>
      <c r="H9435">
        <v>2</v>
      </c>
      <c r="I9435">
        <v>0</v>
      </c>
      <c r="J9435">
        <v>6.7008000000000001</v>
      </c>
      <c r="K9435" t="str">
        <f>INDEX(product!B:B,MATCH('TABELA TOTAL'!$F8612,product!A:A,0))</f>
        <v>Furniture</v>
      </c>
      <c r="L9435" t="str">
        <f>INDEX(product!C:C,MATCH(F9435,product!A:A,))</f>
        <v>Furnishings</v>
      </c>
      <c r="M9435" t="str">
        <f>INDEX(product!D:D,MATCH(F9435,product!A:A,))</f>
        <v>G.E. Halogen Desk Lamp Bulbs</v>
      </c>
    </row>
    <row r="9436" spans="1:13" x14ac:dyDescent="0.25">
      <c r="A9436" s="1" t="s">
        <v>2459</v>
      </c>
      <c r="B9436" s="2">
        <v>41793</v>
      </c>
      <c r="C9436" s="2">
        <v>41797</v>
      </c>
      <c r="D9436" s="1" t="s">
        <v>11</v>
      </c>
      <c r="E9436" s="1" t="s">
        <v>245</v>
      </c>
      <c r="F9436" s="1" t="s">
        <v>1787</v>
      </c>
      <c r="G9436">
        <v>515.88</v>
      </c>
      <c r="H9436">
        <v>6</v>
      </c>
      <c r="I9436">
        <v>0</v>
      </c>
      <c r="J9436">
        <v>113.4936</v>
      </c>
      <c r="K9436" t="str">
        <f>INDEX(product!B:B,MATCH('TABELA TOTAL'!$F1701,product!A:A,0))</f>
        <v>Office Supplies</v>
      </c>
      <c r="L9436" t="str">
        <f>INDEX(product!C:C,MATCH(F9436,product!A:A,))</f>
        <v>Tables</v>
      </c>
      <c r="M9436" t="str">
        <f>INDEX(product!D:D,MATCH(F9436,product!A:A,))</f>
        <v>KI Adjustable-Height Table</v>
      </c>
    </row>
    <row r="9437" spans="1:13" x14ac:dyDescent="0.25">
      <c r="A9437" s="1" t="s">
        <v>5729</v>
      </c>
      <c r="B9437" s="2">
        <v>41793</v>
      </c>
      <c r="C9437" s="2">
        <v>41797</v>
      </c>
      <c r="D9437" s="1" t="s">
        <v>11</v>
      </c>
      <c r="E9437" s="1" t="s">
        <v>771</v>
      </c>
      <c r="F9437" s="1" t="s">
        <v>1373</v>
      </c>
      <c r="G9437">
        <v>15.28</v>
      </c>
      <c r="H9437">
        <v>2</v>
      </c>
      <c r="I9437">
        <v>0</v>
      </c>
      <c r="J9437">
        <v>7.4871999999999996</v>
      </c>
      <c r="K9437" t="str">
        <f>INDEX(product!B:B,MATCH('TABELA TOTAL'!$F6324,product!A:A,0))</f>
        <v>Office Supplies</v>
      </c>
      <c r="L9437" t="str">
        <f>INDEX(product!C:C,MATCH(F9437,product!A:A,))</f>
        <v>Envelopes</v>
      </c>
      <c r="M9437" t="str">
        <f>INDEX(product!D:D,MATCH(F9437,product!A:A,))</f>
        <v>Security-Tint Envelopes</v>
      </c>
    </row>
    <row r="9438" spans="1:13" x14ac:dyDescent="0.25">
      <c r="A9438" s="1" t="s">
        <v>7606</v>
      </c>
      <c r="B9438" s="2">
        <v>41793</v>
      </c>
      <c r="C9438" s="2">
        <v>41796</v>
      </c>
      <c r="D9438" s="1" t="s">
        <v>79</v>
      </c>
      <c r="E9438" s="1" t="s">
        <v>3699</v>
      </c>
      <c r="F9438" s="1" t="s">
        <v>2575</v>
      </c>
      <c r="G9438">
        <v>15.936</v>
      </c>
      <c r="H9438">
        <v>4</v>
      </c>
      <c r="I9438">
        <v>0.2</v>
      </c>
      <c r="J9438">
        <v>5.1791999999999998</v>
      </c>
      <c r="K9438" t="str">
        <f>INDEX(product!B:B,MATCH('TABELA TOTAL'!$F9845,product!A:A,0))</f>
        <v>Office Supplies</v>
      </c>
      <c r="L9438" t="str">
        <f>INDEX(product!C:C,MATCH(F9438,product!A:A,))</f>
        <v>Labels</v>
      </c>
      <c r="M9438" t="str">
        <f>INDEX(product!D:D,MATCH(F9438,product!A:A,))</f>
        <v>Avery 513</v>
      </c>
    </row>
    <row r="9439" spans="1:13" x14ac:dyDescent="0.25">
      <c r="A9439" s="1" t="s">
        <v>7606</v>
      </c>
      <c r="B9439" s="2">
        <v>41793</v>
      </c>
      <c r="C9439" s="2">
        <v>41796</v>
      </c>
      <c r="D9439" s="1" t="s">
        <v>79</v>
      </c>
      <c r="E9439" s="1" t="s">
        <v>3699</v>
      </c>
      <c r="F9439" s="1" t="s">
        <v>1020</v>
      </c>
      <c r="G9439">
        <v>61.543999999999997</v>
      </c>
      <c r="H9439">
        <v>7</v>
      </c>
      <c r="I9439">
        <v>0.6</v>
      </c>
      <c r="J9439">
        <v>-40.003599999999999</v>
      </c>
      <c r="K9439" t="str">
        <f>INDEX(product!B:B,MATCH('TABELA TOTAL'!$F9846,product!A:A,0))</f>
        <v>Office Supplies</v>
      </c>
      <c r="L9439" t="str">
        <f>INDEX(product!C:C,MATCH(F9439,product!A:A,))</f>
        <v>Furnishings</v>
      </c>
      <c r="M9439" t="str">
        <f>INDEX(product!D:D,MATCH(F9439,product!A:A,))</f>
        <v>Contract Clock, 14", Brown</v>
      </c>
    </row>
    <row r="9440" spans="1:13" x14ac:dyDescent="0.25">
      <c r="A9440" s="1" t="s">
        <v>7606</v>
      </c>
      <c r="B9440" s="2">
        <v>41793</v>
      </c>
      <c r="C9440" s="2">
        <v>41796</v>
      </c>
      <c r="D9440" s="1" t="s">
        <v>79</v>
      </c>
      <c r="E9440" s="1" t="s">
        <v>3699</v>
      </c>
      <c r="F9440" s="1" t="s">
        <v>2531</v>
      </c>
      <c r="G9440">
        <v>132.696</v>
      </c>
      <c r="H9440">
        <v>3</v>
      </c>
      <c r="I9440">
        <v>0.2</v>
      </c>
      <c r="J9440">
        <v>9.9521999999999995</v>
      </c>
      <c r="K9440" t="str">
        <f>INDEX(product!B:B,MATCH('TABELA TOTAL'!$F9847,product!A:A,0))</f>
        <v>Office Supplies</v>
      </c>
      <c r="L9440" t="str">
        <f>INDEX(product!C:C,MATCH(F9440,product!A:A,))</f>
        <v>Storage</v>
      </c>
      <c r="M9440" t="str">
        <f>INDEX(product!D:D,MATCH(F9440,product!A:A,))</f>
        <v>Recycled Steel Personal File for Standard File Folders</v>
      </c>
    </row>
    <row r="9441" spans="1:13" x14ac:dyDescent="0.25">
      <c r="A9441" s="1" t="s">
        <v>1219</v>
      </c>
      <c r="B9441" s="2">
        <v>41792</v>
      </c>
      <c r="C9441" s="2">
        <v>41797</v>
      </c>
      <c r="D9441" s="1" t="s">
        <v>19</v>
      </c>
      <c r="E9441" s="1" t="s">
        <v>1220</v>
      </c>
      <c r="F9441" s="1" t="s">
        <v>890</v>
      </c>
      <c r="G9441">
        <v>59.808</v>
      </c>
      <c r="H9441">
        <v>3</v>
      </c>
      <c r="I9441">
        <v>0.2</v>
      </c>
      <c r="J9441">
        <v>19.4376</v>
      </c>
      <c r="K9441" t="str">
        <f>INDEX(product!B:B,MATCH('TABELA TOTAL'!$F720,product!A:A,0))</f>
        <v>Furniture</v>
      </c>
      <c r="L9441" t="str">
        <f>INDEX(product!C:C,MATCH(F9441,product!A:A,))</f>
        <v>Binders</v>
      </c>
      <c r="M9441" t="str">
        <f>INDEX(product!D:D,MATCH(F9441,product!A:A,))</f>
        <v>GBC Standard Therm-A-Bind Covers</v>
      </c>
    </row>
    <row r="9442" spans="1:13" x14ac:dyDescent="0.25">
      <c r="A9442" s="1" t="s">
        <v>1219</v>
      </c>
      <c r="B9442" s="2">
        <v>41792</v>
      </c>
      <c r="C9442" s="2">
        <v>41797</v>
      </c>
      <c r="D9442" s="1" t="s">
        <v>19</v>
      </c>
      <c r="E9442" s="1" t="s">
        <v>1220</v>
      </c>
      <c r="F9442" s="1" t="s">
        <v>789</v>
      </c>
      <c r="G9442">
        <v>73.319999999999993</v>
      </c>
      <c r="H9442">
        <v>6</v>
      </c>
      <c r="I9442">
        <v>0</v>
      </c>
      <c r="J9442">
        <v>21.995999999999999</v>
      </c>
      <c r="K9442" t="str">
        <f>INDEX(product!B:B,MATCH('TABELA TOTAL'!$F721,product!A:A,0))</f>
        <v>Office Supplies</v>
      </c>
      <c r="L9442" t="str">
        <f>INDEX(product!C:C,MATCH(F9442,product!A:A,))</f>
        <v>Furnishings</v>
      </c>
      <c r="M9442" t="str">
        <f>INDEX(product!D:D,MATCH(F9442,product!A:A,))</f>
        <v>Aluminum Document Frame</v>
      </c>
    </row>
    <row r="9443" spans="1:13" x14ac:dyDescent="0.25">
      <c r="A9443" s="1" t="s">
        <v>4259</v>
      </c>
      <c r="B9443" s="2">
        <v>41792</v>
      </c>
      <c r="C9443" s="2">
        <v>41796</v>
      </c>
      <c r="D9443" s="1" t="s">
        <v>19</v>
      </c>
      <c r="E9443" s="1" t="s">
        <v>3374</v>
      </c>
      <c r="F9443" s="1" t="s">
        <v>2880</v>
      </c>
      <c r="G9443">
        <v>8.56</v>
      </c>
      <c r="H9443">
        <v>2</v>
      </c>
      <c r="I9443">
        <v>0</v>
      </c>
      <c r="J9443">
        <v>2.6536</v>
      </c>
      <c r="K9443" t="str">
        <f>INDEX(product!B:B,MATCH('TABELA TOTAL'!$F3889,product!A:A,0))</f>
        <v>Furniture</v>
      </c>
      <c r="L9443" t="str">
        <f>INDEX(product!C:C,MATCH(F9443,product!A:A,))</f>
        <v>Art</v>
      </c>
      <c r="M9443" t="str">
        <f>INDEX(product!D:D,MATCH(F9443,product!A:A,))</f>
        <v>Sanford Colorific Scented Colored Pencils, 12/Pack</v>
      </c>
    </row>
    <row r="9444" spans="1:13" x14ac:dyDescent="0.25">
      <c r="A9444" s="1" t="s">
        <v>4259</v>
      </c>
      <c r="B9444" s="2">
        <v>41792</v>
      </c>
      <c r="C9444" s="2">
        <v>41796</v>
      </c>
      <c r="D9444" s="1" t="s">
        <v>19</v>
      </c>
      <c r="E9444" s="1" t="s">
        <v>3374</v>
      </c>
      <c r="F9444" s="1" t="s">
        <v>1048</v>
      </c>
      <c r="G9444">
        <v>239.97</v>
      </c>
      <c r="H9444">
        <v>3</v>
      </c>
      <c r="I9444">
        <v>0</v>
      </c>
      <c r="J9444">
        <v>67.191599999999994</v>
      </c>
      <c r="K9444" t="str">
        <f>INDEX(product!B:B,MATCH('TABELA TOTAL'!$F3890,product!A:A,0))</f>
        <v>Technology</v>
      </c>
      <c r="L9444" t="str">
        <f>INDEX(product!C:C,MATCH(F9444,product!A:A,))</f>
        <v>Phones</v>
      </c>
      <c r="M9444" t="str">
        <f>INDEX(product!D:D,MATCH(F9444,product!A:A,))</f>
        <v>Mophie Juice Pack Helium for iPhone</v>
      </c>
    </row>
    <row r="9445" spans="1:13" x14ac:dyDescent="0.25">
      <c r="A9445" s="1" t="s">
        <v>4259</v>
      </c>
      <c r="B9445" s="2">
        <v>41792</v>
      </c>
      <c r="C9445" s="2">
        <v>41796</v>
      </c>
      <c r="D9445" s="1" t="s">
        <v>19</v>
      </c>
      <c r="E9445" s="1" t="s">
        <v>3374</v>
      </c>
      <c r="F9445" s="1" t="s">
        <v>1052</v>
      </c>
      <c r="G9445">
        <v>356.94</v>
      </c>
      <c r="H9445">
        <v>2</v>
      </c>
      <c r="I9445">
        <v>0</v>
      </c>
      <c r="J9445">
        <v>107.08199999999999</v>
      </c>
      <c r="K9445" t="str">
        <f>INDEX(product!B:B,MATCH('TABELA TOTAL'!$F3891,product!A:A,0))</f>
        <v>Furniture</v>
      </c>
      <c r="L9445" t="str">
        <f>INDEX(product!C:C,MATCH(F9445,product!A:A,))</f>
        <v>Storage</v>
      </c>
      <c r="M9445" t="str">
        <f>INDEX(product!D:D,MATCH(F9445,product!A:A,))</f>
        <v>Hot File 7-Pocket, Floor Stand</v>
      </c>
    </row>
    <row r="9446" spans="1:13" x14ac:dyDescent="0.25">
      <c r="A9446" s="1" t="s">
        <v>459</v>
      </c>
      <c r="B9446" s="2">
        <v>41791</v>
      </c>
      <c r="C9446" s="2">
        <v>41796</v>
      </c>
      <c r="D9446" s="1" t="s">
        <v>11</v>
      </c>
      <c r="E9446" s="1" t="s">
        <v>460</v>
      </c>
      <c r="F9446" s="1" t="s">
        <v>252</v>
      </c>
      <c r="G9446">
        <v>2001.86</v>
      </c>
      <c r="H9446">
        <v>7</v>
      </c>
      <c r="I9446">
        <v>0</v>
      </c>
      <c r="J9446">
        <v>580.5394</v>
      </c>
      <c r="K9446" t="str">
        <f>INDEX(product!B:B,MATCH('TABELA TOTAL'!$F246,product!A:A,0))</f>
        <v>Office Supplies</v>
      </c>
      <c r="L9446" t="str">
        <f>INDEX(product!C:C,MATCH(F9446,product!A:A,))</f>
        <v>Chairs</v>
      </c>
      <c r="M9446" t="str">
        <f>INDEX(product!D:D,MATCH(F9446,product!A:A,))</f>
        <v>Global Deluxe High-Back Manager's Chair</v>
      </c>
    </row>
    <row r="9447" spans="1:13" x14ac:dyDescent="0.25">
      <c r="A9447" s="1" t="s">
        <v>459</v>
      </c>
      <c r="B9447" s="2">
        <v>41791</v>
      </c>
      <c r="C9447" s="2">
        <v>41796</v>
      </c>
      <c r="D9447" s="1" t="s">
        <v>11</v>
      </c>
      <c r="E9447" s="1" t="s">
        <v>460</v>
      </c>
      <c r="F9447" s="1" t="s">
        <v>461</v>
      </c>
      <c r="G9447">
        <v>166.72</v>
      </c>
      <c r="H9447">
        <v>2</v>
      </c>
      <c r="I9447">
        <v>0</v>
      </c>
      <c r="J9447">
        <v>41.68</v>
      </c>
      <c r="K9447" t="str">
        <f>INDEX(product!B:B,MATCH('TABELA TOTAL'!$F247,product!A:A,0))</f>
        <v>Technology</v>
      </c>
      <c r="L9447" t="str">
        <f>INDEX(product!C:C,MATCH(F9447,product!A:A,))</f>
        <v>Storage</v>
      </c>
      <c r="M9447" t="str">
        <f>INDEX(product!D:D,MATCH(F9447,product!A:A,))</f>
        <v>Safco Steel Mobile File Cart</v>
      </c>
    </row>
    <row r="9448" spans="1:13" x14ac:dyDescent="0.25">
      <c r="A9448" s="1" t="s">
        <v>459</v>
      </c>
      <c r="B9448" s="2">
        <v>41791</v>
      </c>
      <c r="C9448" s="2">
        <v>41796</v>
      </c>
      <c r="D9448" s="1" t="s">
        <v>11</v>
      </c>
      <c r="E9448" s="1" t="s">
        <v>460</v>
      </c>
      <c r="F9448" s="1" t="s">
        <v>462</v>
      </c>
      <c r="G9448">
        <v>47.88</v>
      </c>
      <c r="H9448">
        <v>6</v>
      </c>
      <c r="I9448">
        <v>0</v>
      </c>
      <c r="J9448">
        <v>23.94</v>
      </c>
      <c r="K9448" t="str">
        <f>INDEX(product!B:B,MATCH('TABELA TOTAL'!$F248,product!A:A,0))</f>
        <v>Office Supplies</v>
      </c>
      <c r="L9448" t="str">
        <f>INDEX(product!C:C,MATCH(F9448,product!A:A,))</f>
        <v>Paper</v>
      </c>
      <c r="M9448" t="str">
        <f>INDEX(product!D:D,MATCH(F9448,product!A:A,))</f>
        <v>Adams Telephone Message Book w/Frequently-Called Numbers Space, 400 Messages per Book</v>
      </c>
    </row>
    <row r="9449" spans="1:13" x14ac:dyDescent="0.25">
      <c r="A9449" s="1" t="s">
        <v>459</v>
      </c>
      <c r="B9449" s="2">
        <v>41791</v>
      </c>
      <c r="C9449" s="2">
        <v>41796</v>
      </c>
      <c r="D9449" s="1" t="s">
        <v>11</v>
      </c>
      <c r="E9449" s="1" t="s">
        <v>460</v>
      </c>
      <c r="F9449" s="1" t="s">
        <v>463</v>
      </c>
      <c r="G9449">
        <v>1503.25</v>
      </c>
      <c r="H9449">
        <v>5</v>
      </c>
      <c r="I9449">
        <v>0</v>
      </c>
      <c r="J9449">
        <v>496.07249999999999</v>
      </c>
      <c r="K9449" t="str">
        <f>INDEX(product!B:B,MATCH('TABELA TOTAL'!$F249,product!A:A,0))</f>
        <v>Furniture</v>
      </c>
      <c r="L9449" t="str">
        <f>INDEX(product!C:C,MATCH(F9449,product!A:A,))</f>
        <v>Appliances</v>
      </c>
      <c r="M9449" t="str">
        <f>INDEX(product!D:D,MATCH(F9449,product!A:A,))</f>
        <v>Honeywell Enviracaire Portable HEPA Air Cleaner for 17' x 22' Room</v>
      </c>
    </row>
    <row r="9450" spans="1:13" x14ac:dyDescent="0.25">
      <c r="A9450" s="1" t="s">
        <v>459</v>
      </c>
      <c r="B9450" s="2">
        <v>41791</v>
      </c>
      <c r="C9450" s="2">
        <v>41796</v>
      </c>
      <c r="D9450" s="1" t="s">
        <v>11</v>
      </c>
      <c r="E9450" s="1" t="s">
        <v>460</v>
      </c>
      <c r="F9450" s="1" t="s">
        <v>375</v>
      </c>
      <c r="G9450">
        <v>25.92</v>
      </c>
      <c r="H9450">
        <v>4</v>
      </c>
      <c r="I9450">
        <v>0</v>
      </c>
      <c r="J9450">
        <v>12.441599999999999</v>
      </c>
      <c r="K9450" t="str">
        <f>INDEX(product!B:B,MATCH('TABELA TOTAL'!$F250,product!A:A,0))</f>
        <v>Office Supplies</v>
      </c>
      <c r="L9450" t="str">
        <f>INDEX(product!C:C,MATCH(F9450,product!A:A,))</f>
        <v>Paper</v>
      </c>
      <c r="M9450" t="str">
        <f>INDEX(product!D:D,MATCH(F9450,product!A:A,))</f>
        <v>Xerox 205</v>
      </c>
    </row>
    <row r="9451" spans="1:13" x14ac:dyDescent="0.25">
      <c r="A9451" s="1" t="s">
        <v>561</v>
      </c>
      <c r="B9451" s="2">
        <v>41791</v>
      </c>
      <c r="C9451" s="2">
        <v>41796</v>
      </c>
      <c r="D9451" s="1" t="s">
        <v>19</v>
      </c>
      <c r="E9451" s="1" t="s">
        <v>562</v>
      </c>
      <c r="F9451" s="1" t="s">
        <v>563</v>
      </c>
      <c r="G9451">
        <v>45.48</v>
      </c>
      <c r="H9451">
        <v>3</v>
      </c>
      <c r="I9451">
        <v>0</v>
      </c>
      <c r="J9451">
        <v>20.9208</v>
      </c>
      <c r="K9451" t="str">
        <f>INDEX(product!B:B,MATCH('TABELA TOTAL'!$F308,product!A:A,0))</f>
        <v>Furniture</v>
      </c>
      <c r="L9451" t="str">
        <f>INDEX(product!C:C,MATCH(F9451,product!A:A,))</f>
        <v>Binders</v>
      </c>
      <c r="M9451" t="str">
        <f>INDEX(product!D:D,MATCH(F9451,product!A:A,))</f>
        <v>GBC Clear Cover, 8-1/2 x 11, unpunched, 25 covers per pack</v>
      </c>
    </row>
    <row r="9452" spans="1:13" x14ac:dyDescent="0.25">
      <c r="A9452" s="1" t="s">
        <v>561</v>
      </c>
      <c r="B9452" s="2">
        <v>41791</v>
      </c>
      <c r="C9452" s="2">
        <v>41796</v>
      </c>
      <c r="D9452" s="1" t="s">
        <v>19</v>
      </c>
      <c r="E9452" s="1" t="s">
        <v>562</v>
      </c>
      <c r="F9452" s="1" t="s">
        <v>564</v>
      </c>
      <c r="G9452">
        <v>289.2</v>
      </c>
      <c r="H9452">
        <v>6</v>
      </c>
      <c r="I9452">
        <v>0</v>
      </c>
      <c r="J9452">
        <v>83.867999999999995</v>
      </c>
      <c r="K9452" t="str">
        <f>INDEX(product!B:B,MATCH('TABELA TOTAL'!$F309,product!A:A,0))</f>
        <v>Office Supplies</v>
      </c>
      <c r="L9452" t="str">
        <f>INDEX(product!C:C,MATCH(F9452,product!A:A,))</f>
        <v>Art</v>
      </c>
      <c r="M9452" t="str">
        <f>INDEX(product!D:D,MATCH(F9452,product!A:A,))</f>
        <v>Boston Heavy-Duty Trimline Electric Pencil Sharpeners</v>
      </c>
    </row>
    <row r="9453" spans="1:13" x14ac:dyDescent="0.25">
      <c r="A9453" s="1" t="s">
        <v>2941</v>
      </c>
      <c r="B9453" s="2">
        <v>41791</v>
      </c>
      <c r="C9453" s="2">
        <v>41796</v>
      </c>
      <c r="D9453" s="1" t="s">
        <v>19</v>
      </c>
      <c r="E9453" s="1" t="s">
        <v>1315</v>
      </c>
      <c r="F9453" s="1" t="s">
        <v>693</v>
      </c>
      <c r="G9453">
        <v>22.2</v>
      </c>
      <c r="H9453">
        <v>6</v>
      </c>
      <c r="I9453">
        <v>0</v>
      </c>
      <c r="J9453">
        <v>9.1020000000000003</v>
      </c>
      <c r="K9453" t="str">
        <f>INDEX(product!B:B,MATCH('TABELA TOTAL'!$F2202,product!A:A,0))</f>
        <v>Office Supplies</v>
      </c>
      <c r="L9453" t="str">
        <f>INDEX(product!C:C,MATCH(F9453,product!A:A,))</f>
        <v>Furnishings</v>
      </c>
      <c r="M9453" t="str">
        <f>INDEX(product!D:D,MATCH(F9453,product!A:A,))</f>
        <v>3M Hangers With Command Adhesive</v>
      </c>
    </row>
    <row r="9454" spans="1:13" x14ac:dyDescent="0.25">
      <c r="A9454" s="1" t="s">
        <v>2941</v>
      </c>
      <c r="B9454" s="2">
        <v>41791</v>
      </c>
      <c r="C9454" s="2">
        <v>41796</v>
      </c>
      <c r="D9454" s="1" t="s">
        <v>19</v>
      </c>
      <c r="E9454" s="1" t="s">
        <v>1315</v>
      </c>
      <c r="F9454" s="1" t="s">
        <v>423</v>
      </c>
      <c r="G9454">
        <v>881.93</v>
      </c>
      <c r="H9454">
        <v>7</v>
      </c>
      <c r="I9454">
        <v>0</v>
      </c>
      <c r="J9454">
        <v>229.30179999999999</v>
      </c>
      <c r="K9454" t="str">
        <f>INDEX(product!B:B,MATCH('TABELA TOTAL'!$F2203,product!A:A,0))</f>
        <v>Office Supplies</v>
      </c>
      <c r="L9454" t="str">
        <f>INDEX(product!C:C,MATCH(F9454,product!A:A,))</f>
        <v>Phones</v>
      </c>
      <c r="M9454" t="str">
        <f>INDEX(product!D:D,MATCH(F9454,product!A:A,))</f>
        <v>Adtran 1202752G1</v>
      </c>
    </row>
    <row r="9455" spans="1:13" x14ac:dyDescent="0.25">
      <c r="A9455" s="1" t="s">
        <v>7231</v>
      </c>
      <c r="B9455" s="2">
        <v>41791</v>
      </c>
      <c r="C9455" s="2">
        <v>41796</v>
      </c>
      <c r="D9455" s="1" t="s">
        <v>19</v>
      </c>
      <c r="E9455" s="1" t="s">
        <v>1978</v>
      </c>
      <c r="F9455" s="1" t="s">
        <v>2178</v>
      </c>
      <c r="G9455">
        <v>138.56</v>
      </c>
      <c r="H9455">
        <v>4</v>
      </c>
      <c r="I9455">
        <v>0</v>
      </c>
      <c r="J9455">
        <v>66.508799999999994</v>
      </c>
      <c r="K9455" t="str">
        <f>INDEX(product!B:B,MATCH('TABELA TOTAL'!$F9151,product!A:A,0))</f>
        <v>Furniture</v>
      </c>
      <c r="L9455" t="str">
        <f>INDEX(product!C:C,MATCH(F9455,product!A:A,))</f>
        <v>Binders</v>
      </c>
      <c r="M9455" t="str">
        <f>INDEX(product!D:D,MATCH(F9455,product!A:A,))</f>
        <v>Wilson Jones Heavy-Duty Casebound Ring Binders with Metal Hinges</v>
      </c>
    </row>
    <row r="9456" spans="1:13" x14ac:dyDescent="0.25">
      <c r="A9456" s="1" t="s">
        <v>7231</v>
      </c>
      <c r="B9456" s="2">
        <v>41791</v>
      </c>
      <c r="C9456" s="2">
        <v>41796</v>
      </c>
      <c r="D9456" s="1" t="s">
        <v>19</v>
      </c>
      <c r="E9456" s="1" t="s">
        <v>1978</v>
      </c>
      <c r="F9456" s="1" t="s">
        <v>2008</v>
      </c>
      <c r="G9456">
        <v>65.52</v>
      </c>
      <c r="H9456">
        <v>5</v>
      </c>
      <c r="I9456">
        <v>0.1</v>
      </c>
      <c r="J9456">
        <v>12.375999999999999</v>
      </c>
      <c r="K9456" t="str">
        <f>INDEX(product!B:B,MATCH('TABELA TOTAL'!$F9152,product!A:A,0))</f>
        <v>Technology</v>
      </c>
      <c r="L9456" t="str">
        <f>INDEX(product!C:C,MATCH(F9456,product!A:A,))</f>
        <v>Appliances</v>
      </c>
      <c r="M9456" t="str">
        <f>INDEX(product!D:D,MATCH(F9456,product!A:A,))</f>
        <v>Acco 6 Outlet Guardian Premium Surge Suppressor</v>
      </c>
    </row>
    <row r="9457" spans="1:13" x14ac:dyDescent="0.25">
      <c r="A9457" s="1" t="s">
        <v>6579</v>
      </c>
      <c r="B9457" s="2">
        <v>41790</v>
      </c>
      <c r="C9457" s="2">
        <v>41795</v>
      </c>
      <c r="D9457" s="1" t="s">
        <v>19</v>
      </c>
      <c r="E9457" s="1" t="s">
        <v>3029</v>
      </c>
      <c r="F9457" s="1" t="s">
        <v>840</v>
      </c>
      <c r="G9457">
        <v>659.97</v>
      </c>
      <c r="H9457">
        <v>3</v>
      </c>
      <c r="I9457">
        <v>0</v>
      </c>
      <c r="J9457">
        <v>197.99100000000001</v>
      </c>
      <c r="K9457" t="str">
        <f>INDEX(product!B:B,MATCH('TABELA TOTAL'!$F7979,product!A:A,0))</f>
        <v>Office Supplies</v>
      </c>
      <c r="L9457" t="str">
        <f>INDEX(product!C:C,MATCH(F9457,product!A:A,))</f>
        <v>Phones</v>
      </c>
      <c r="M9457" t="str">
        <f>INDEX(product!D:D,MATCH(F9457,product!A:A,))</f>
        <v>Samsung Galaxy Note 3</v>
      </c>
    </row>
    <row r="9458" spans="1:13" x14ac:dyDescent="0.25">
      <c r="A9458" s="1" t="s">
        <v>6579</v>
      </c>
      <c r="B9458" s="2">
        <v>41790</v>
      </c>
      <c r="C9458" s="2">
        <v>41795</v>
      </c>
      <c r="D9458" s="1" t="s">
        <v>19</v>
      </c>
      <c r="E9458" s="1" t="s">
        <v>3029</v>
      </c>
      <c r="F9458" s="1" t="s">
        <v>1073</v>
      </c>
      <c r="G9458">
        <v>113.73</v>
      </c>
      <c r="H9458">
        <v>3</v>
      </c>
      <c r="I9458">
        <v>0</v>
      </c>
      <c r="J9458">
        <v>32.981699999999996</v>
      </c>
      <c r="K9458" t="str">
        <f>INDEX(product!B:B,MATCH('TABELA TOTAL'!$F7980,product!A:A,0))</f>
        <v>Office Supplies</v>
      </c>
      <c r="L9458" t="str">
        <f>INDEX(product!C:C,MATCH(F9458,product!A:A,))</f>
        <v>Phones</v>
      </c>
      <c r="M9458" t="str">
        <f>INDEX(product!D:D,MATCH(F9458,product!A:A,))</f>
        <v>Grandstream GXP1160 VoIP phone</v>
      </c>
    </row>
    <row r="9459" spans="1:13" x14ac:dyDescent="0.25">
      <c r="A9459" s="1" t="s">
        <v>4752</v>
      </c>
      <c r="B9459" s="2">
        <v>41789</v>
      </c>
      <c r="C9459" s="2">
        <v>41795</v>
      </c>
      <c r="D9459" s="1" t="s">
        <v>19</v>
      </c>
      <c r="E9459" s="1" t="s">
        <v>1003</v>
      </c>
      <c r="F9459" s="1" t="s">
        <v>1471</v>
      </c>
      <c r="G9459">
        <v>13.62</v>
      </c>
      <c r="H9459">
        <v>3</v>
      </c>
      <c r="I9459">
        <v>0</v>
      </c>
      <c r="J9459">
        <v>6.1289999999999996</v>
      </c>
      <c r="K9459" t="str">
        <f>INDEX(product!B:B,MATCH('TABELA TOTAL'!$F4648,product!A:A,0))</f>
        <v>Furniture</v>
      </c>
      <c r="L9459" t="str">
        <f>INDEX(product!C:C,MATCH(F9459,product!A:A,))</f>
        <v>Paper</v>
      </c>
      <c r="M9459" t="str">
        <f>INDEX(product!D:D,MATCH(F9459,product!A:A,))</f>
        <v>Ampad Poly Cover Wirebound Steno Book, 6" x 9" Assorted Colors, Gregg Ruled</v>
      </c>
    </row>
    <row r="9460" spans="1:13" x14ac:dyDescent="0.25">
      <c r="A9460" s="1" t="s">
        <v>5408</v>
      </c>
      <c r="B9460" s="2">
        <v>41789</v>
      </c>
      <c r="C9460" s="2">
        <v>41795</v>
      </c>
      <c r="D9460" s="1" t="s">
        <v>19</v>
      </c>
      <c r="E9460" s="1" t="s">
        <v>4976</v>
      </c>
      <c r="F9460" s="1" t="s">
        <v>30</v>
      </c>
      <c r="G9460">
        <v>355.45499999999998</v>
      </c>
      <c r="H9460">
        <v>3</v>
      </c>
      <c r="I9460">
        <v>0.5</v>
      </c>
      <c r="J9460">
        <v>-184.8366</v>
      </c>
      <c r="K9460" t="str">
        <f>INDEX(product!B:B,MATCH('TABELA TOTAL'!$F5752,product!A:A,0))</f>
        <v>Furniture</v>
      </c>
      <c r="L9460" t="str">
        <f>INDEX(product!C:C,MATCH(F9460,product!A:A,))</f>
        <v>Tables</v>
      </c>
      <c r="M9460" t="str">
        <f>INDEX(product!D:D,MATCH(F9460,product!A:A,))</f>
        <v>Chromcraft Rectangular Conference Tables</v>
      </c>
    </row>
    <row r="9461" spans="1:13" x14ac:dyDescent="0.25">
      <c r="A9461" s="1" t="s">
        <v>6459</v>
      </c>
      <c r="B9461" s="2">
        <v>41789</v>
      </c>
      <c r="C9461" s="2">
        <v>41796</v>
      </c>
      <c r="D9461" s="1" t="s">
        <v>19</v>
      </c>
      <c r="E9461" s="1" t="s">
        <v>2382</v>
      </c>
      <c r="F9461" s="1" t="s">
        <v>1498</v>
      </c>
      <c r="G9461">
        <v>70.367999999999995</v>
      </c>
      <c r="H9461">
        <v>4</v>
      </c>
      <c r="I9461">
        <v>0.2</v>
      </c>
      <c r="J9461">
        <v>26.388000000000002</v>
      </c>
      <c r="K9461" t="str">
        <f>INDEX(product!B:B,MATCH('TABELA TOTAL'!$F7738,product!A:A,0))</f>
        <v>Technology</v>
      </c>
      <c r="L9461" t="str">
        <f>INDEX(product!C:C,MATCH(F9461,product!A:A,))</f>
        <v>Binders</v>
      </c>
      <c r="M9461" t="str">
        <f>INDEX(product!D:D,MATCH(F9461,product!A:A,))</f>
        <v>Wilson Jones Legal Size Ring Binders</v>
      </c>
    </row>
    <row r="9462" spans="1:13" x14ac:dyDescent="0.25">
      <c r="A9462" s="1" t="s">
        <v>6528</v>
      </c>
      <c r="B9462" s="2">
        <v>41789</v>
      </c>
      <c r="C9462" s="2">
        <v>41791</v>
      </c>
      <c r="D9462" s="1" t="s">
        <v>79</v>
      </c>
      <c r="E9462" s="1" t="s">
        <v>2003</v>
      </c>
      <c r="F9462" s="1" t="s">
        <v>3354</v>
      </c>
      <c r="G9462">
        <v>25.584</v>
      </c>
      <c r="H9462">
        <v>2</v>
      </c>
      <c r="I9462">
        <v>0.2</v>
      </c>
      <c r="J9462">
        <v>8.9543999999999997</v>
      </c>
      <c r="K9462" t="str">
        <f>INDEX(product!B:B,MATCH('TABELA TOTAL'!$F7858,product!A:A,0))</f>
        <v>Technology</v>
      </c>
      <c r="L9462" t="str">
        <f>INDEX(product!C:C,MATCH(F9462,product!A:A,))</f>
        <v>Binders</v>
      </c>
      <c r="M9462" t="str">
        <f>INDEX(product!D:D,MATCH(F9462,product!A:A,))</f>
        <v>GBC Pre-Punched Binding Paper, Plastic, White, 8-1/2" x 11"</v>
      </c>
    </row>
    <row r="9463" spans="1:13" x14ac:dyDescent="0.25">
      <c r="A9463" s="1" t="s">
        <v>6528</v>
      </c>
      <c r="B9463" s="2">
        <v>41789</v>
      </c>
      <c r="C9463" s="2">
        <v>41791</v>
      </c>
      <c r="D9463" s="1" t="s">
        <v>79</v>
      </c>
      <c r="E9463" s="1" t="s">
        <v>2003</v>
      </c>
      <c r="F9463" s="1" t="s">
        <v>1955</v>
      </c>
      <c r="G9463">
        <v>464</v>
      </c>
      <c r="H9463">
        <v>5</v>
      </c>
      <c r="I9463">
        <v>0</v>
      </c>
      <c r="J9463">
        <v>134.56</v>
      </c>
      <c r="K9463" t="str">
        <f>INDEX(product!B:B,MATCH('TABELA TOTAL'!$F7859,product!A:A,0))</f>
        <v>Office Supplies</v>
      </c>
      <c r="L9463" t="str">
        <f>INDEX(product!C:C,MATCH(F9463,product!A:A,))</f>
        <v>Phones</v>
      </c>
      <c r="M9463" t="str">
        <f>INDEX(product!D:D,MATCH(F9463,product!A:A,))</f>
        <v>Geemarc AmpliPOWER60</v>
      </c>
    </row>
    <row r="9464" spans="1:13" x14ac:dyDescent="0.25">
      <c r="A9464" s="1" t="s">
        <v>6528</v>
      </c>
      <c r="B9464" s="2">
        <v>41789</v>
      </c>
      <c r="C9464" s="2">
        <v>41791</v>
      </c>
      <c r="D9464" s="1" t="s">
        <v>79</v>
      </c>
      <c r="E9464" s="1" t="s">
        <v>2003</v>
      </c>
      <c r="F9464" s="1" t="s">
        <v>2603</v>
      </c>
      <c r="G9464">
        <v>235.95</v>
      </c>
      <c r="H9464">
        <v>3</v>
      </c>
      <c r="I9464">
        <v>0</v>
      </c>
      <c r="J9464">
        <v>77.863500000000002</v>
      </c>
      <c r="K9464" t="str">
        <f>INDEX(product!B:B,MATCH('TABELA TOTAL'!$F7860,product!A:A,0))</f>
        <v>Technology</v>
      </c>
      <c r="L9464" t="str">
        <f>INDEX(product!C:C,MATCH(F9464,product!A:A,))</f>
        <v>Appliances</v>
      </c>
      <c r="M9464" t="str">
        <f>INDEX(product!D:D,MATCH(F9464,product!A:A,))</f>
        <v>Honeywell Quietcare HEPA Air Cleaner</v>
      </c>
    </row>
    <row r="9465" spans="1:13" x14ac:dyDescent="0.25">
      <c r="A9465" s="1" t="s">
        <v>6528</v>
      </c>
      <c r="B9465" s="2">
        <v>41789</v>
      </c>
      <c r="C9465" s="2">
        <v>41791</v>
      </c>
      <c r="D9465" s="1" t="s">
        <v>79</v>
      </c>
      <c r="E9465" s="1" t="s">
        <v>2003</v>
      </c>
      <c r="F9465" s="1" t="s">
        <v>2146</v>
      </c>
      <c r="G9465">
        <v>39.96</v>
      </c>
      <c r="H9465">
        <v>4</v>
      </c>
      <c r="I9465">
        <v>0</v>
      </c>
      <c r="J9465">
        <v>17.981999999999999</v>
      </c>
      <c r="K9465" t="str">
        <f>INDEX(product!B:B,MATCH('TABELA TOTAL'!$F7861,product!A:A,0))</f>
        <v>Technology</v>
      </c>
      <c r="L9465" t="str">
        <f>INDEX(product!C:C,MATCH(F9465,product!A:A,))</f>
        <v>Paper</v>
      </c>
      <c r="M9465" t="str">
        <f>INDEX(product!D:D,MATCH(F9465,product!A:A,))</f>
        <v>Xerox 1948</v>
      </c>
    </row>
    <row r="9466" spans="1:13" x14ac:dyDescent="0.25">
      <c r="A9466" s="1" t="s">
        <v>6896</v>
      </c>
      <c r="B9466" s="2">
        <v>41789</v>
      </c>
      <c r="C9466" s="2">
        <v>41793</v>
      </c>
      <c r="D9466" s="1" t="s">
        <v>19</v>
      </c>
      <c r="E9466" s="1" t="s">
        <v>2165</v>
      </c>
      <c r="F9466" s="1" t="s">
        <v>1808</v>
      </c>
      <c r="G9466">
        <v>719.976</v>
      </c>
      <c r="H9466">
        <v>3</v>
      </c>
      <c r="I9466">
        <v>0.2</v>
      </c>
      <c r="J9466">
        <v>134.99549999999999</v>
      </c>
      <c r="K9466" t="str">
        <f>INDEX(product!B:B,MATCH('TABELA TOTAL'!$F8554,product!A:A,0))</f>
        <v>Office Supplies</v>
      </c>
      <c r="L9466" t="str">
        <f>INDEX(product!C:C,MATCH(F9466,product!A:A,))</f>
        <v>Copiers</v>
      </c>
      <c r="M9466" t="str">
        <f>INDEX(product!D:D,MATCH(F9466,product!A:A,))</f>
        <v>Brother DCP1000 Digital 3 in 1 Multifunction Machine</v>
      </c>
    </row>
    <row r="9467" spans="1:13" x14ac:dyDescent="0.25">
      <c r="A9467" s="1" t="s">
        <v>5372</v>
      </c>
      <c r="B9467" s="2">
        <v>41787</v>
      </c>
      <c r="C9467" s="2">
        <v>41792</v>
      </c>
      <c r="D9467" s="1" t="s">
        <v>19</v>
      </c>
      <c r="E9467" s="1" t="s">
        <v>3034</v>
      </c>
      <c r="F9467" s="1" t="s">
        <v>374</v>
      </c>
      <c r="G9467">
        <v>57.408000000000001</v>
      </c>
      <c r="H9467">
        <v>6</v>
      </c>
      <c r="I9467">
        <v>0.2</v>
      </c>
      <c r="J9467">
        <v>5.7408000000000001</v>
      </c>
      <c r="K9467" t="str">
        <f>INDEX(product!B:B,MATCH('TABELA TOTAL'!$F5677,product!A:A,0))</f>
        <v>Technology</v>
      </c>
      <c r="L9467" t="str">
        <f>INDEX(product!C:C,MATCH(F9467,product!A:A,))</f>
        <v>Phones</v>
      </c>
      <c r="M9467" t="str">
        <f>INDEX(product!D:D,MATCH(F9467,product!A:A,))</f>
        <v>I Need's 3d Hello Kitty Hybrid Silicone Case Cover for HTC One X 4g with 3d Hello Kitty Stylus Pen Green/pink</v>
      </c>
    </row>
    <row r="9468" spans="1:13" x14ac:dyDescent="0.25">
      <c r="A9468" s="1" t="s">
        <v>5372</v>
      </c>
      <c r="B9468" s="2">
        <v>41787</v>
      </c>
      <c r="C9468" s="2">
        <v>41792</v>
      </c>
      <c r="D9468" s="1" t="s">
        <v>19</v>
      </c>
      <c r="E9468" s="1" t="s">
        <v>3034</v>
      </c>
      <c r="F9468" s="1" t="s">
        <v>4770</v>
      </c>
      <c r="G9468">
        <v>27.6</v>
      </c>
      <c r="H9468">
        <v>4</v>
      </c>
      <c r="I9468">
        <v>0</v>
      </c>
      <c r="J9468">
        <v>2.2080000000000002</v>
      </c>
      <c r="K9468" t="str">
        <f>INDEX(product!B:B,MATCH('TABELA TOTAL'!$F5678,product!A:A,0))</f>
        <v>Office Supplies</v>
      </c>
      <c r="L9468" t="str">
        <f>INDEX(product!C:C,MATCH(F9468,product!A:A,))</f>
        <v>Accessories</v>
      </c>
      <c r="M9468" t="str">
        <f>INDEX(product!D:D,MATCH(F9468,product!A:A,))</f>
        <v>Imation 30456 USB Flash Drive 8GB</v>
      </c>
    </row>
    <row r="9469" spans="1:13" x14ac:dyDescent="0.25">
      <c r="A9469" s="1" t="s">
        <v>6828</v>
      </c>
      <c r="B9469" s="2">
        <v>41787</v>
      </c>
      <c r="C9469" s="2">
        <v>41791</v>
      </c>
      <c r="D9469" s="1" t="s">
        <v>19</v>
      </c>
      <c r="E9469" s="1" t="s">
        <v>2841</v>
      </c>
      <c r="F9469" s="1" t="s">
        <v>4476</v>
      </c>
      <c r="G9469">
        <v>136.96</v>
      </c>
      <c r="H9469">
        <v>4</v>
      </c>
      <c r="I9469">
        <v>0.2</v>
      </c>
      <c r="J9469">
        <v>51.36</v>
      </c>
      <c r="K9469" t="str">
        <f>INDEX(product!B:B,MATCH('TABELA TOTAL'!$F8440,product!A:A,0))</f>
        <v>Technology</v>
      </c>
      <c r="L9469" t="str">
        <f>INDEX(product!C:C,MATCH(F9469,product!A:A,))</f>
        <v>Binders</v>
      </c>
      <c r="M9469" t="str">
        <f>INDEX(product!D:D,MATCH(F9469,product!A:A,))</f>
        <v>Green Canvas Binder for 8-1/2" x 14" Sheets</v>
      </c>
    </row>
    <row r="9470" spans="1:13" x14ac:dyDescent="0.25">
      <c r="A9470" s="1" t="s">
        <v>1257</v>
      </c>
      <c r="B9470" s="2">
        <v>41786</v>
      </c>
      <c r="C9470" s="2">
        <v>41786</v>
      </c>
      <c r="D9470" s="1" t="s">
        <v>654</v>
      </c>
      <c r="E9470" s="1" t="s">
        <v>834</v>
      </c>
      <c r="F9470" s="1" t="s">
        <v>457</v>
      </c>
      <c r="G9470">
        <v>567.12</v>
      </c>
      <c r="H9470">
        <v>10</v>
      </c>
      <c r="I9470">
        <v>0.2</v>
      </c>
      <c r="J9470">
        <v>-28.356000000000002</v>
      </c>
      <c r="K9470" t="str">
        <f>INDEX(product!B:B,MATCH('TABELA TOTAL'!$F748,product!A:A,0))</f>
        <v>Office Supplies</v>
      </c>
      <c r="L9470" t="str">
        <f>INDEX(product!C:C,MATCH(F9470,product!A:A,))</f>
        <v>Tables</v>
      </c>
      <c r="M9470" t="str">
        <f>INDEX(product!D:D,MATCH(F9470,product!A:A,))</f>
        <v>KI Conference Tables</v>
      </c>
    </row>
    <row r="9471" spans="1:13" x14ac:dyDescent="0.25">
      <c r="A9471" s="1" t="s">
        <v>1257</v>
      </c>
      <c r="B9471" s="2">
        <v>41786</v>
      </c>
      <c r="C9471" s="2">
        <v>41786</v>
      </c>
      <c r="D9471" s="1" t="s">
        <v>654</v>
      </c>
      <c r="E9471" s="1" t="s">
        <v>834</v>
      </c>
      <c r="F9471" s="1" t="s">
        <v>872</v>
      </c>
      <c r="G9471">
        <v>359.32</v>
      </c>
      <c r="H9471">
        <v>4</v>
      </c>
      <c r="I9471">
        <v>0</v>
      </c>
      <c r="J9471">
        <v>7.1863999999999999</v>
      </c>
      <c r="K9471" t="str">
        <f>INDEX(product!B:B,MATCH('TABELA TOTAL'!$F749,product!A:A,0))</f>
        <v>Office Supplies</v>
      </c>
      <c r="L9471" t="str">
        <f>INDEX(product!C:C,MATCH(F9471,product!A:A,))</f>
        <v>Storage</v>
      </c>
      <c r="M9471" t="str">
        <f>INDEX(product!D:D,MATCH(F9471,product!A:A,))</f>
        <v>Fellowes Officeware Wire Shelving</v>
      </c>
    </row>
    <row r="9472" spans="1:13" x14ac:dyDescent="0.25">
      <c r="A9472" s="1" t="s">
        <v>1687</v>
      </c>
      <c r="B9472" s="2">
        <v>41786</v>
      </c>
      <c r="C9472" s="2">
        <v>41791</v>
      </c>
      <c r="D9472" s="1" t="s">
        <v>11</v>
      </c>
      <c r="E9472" s="1" t="s">
        <v>269</v>
      </c>
      <c r="F9472" s="1" t="s">
        <v>88</v>
      </c>
      <c r="G9472">
        <v>1113.5039999999999</v>
      </c>
      <c r="H9472">
        <v>12</v>
      </c>
      <c r="I9472">
        <v>0.2</v>
      </c>
      <c r="J9472">
        <v>125.2692</v>
      </c>
      <c r="K9472" t="str">
        <f>INDEX(product!B:B,MATCH('TABELA TOTAL'!$F1050,product!A:A,0))</f>
        <v>Technology</v>
      </c>
      <c r="L9472" t="str">
        <f>INDEX(product!C:C,MATCH(F9472,product!A:A,))</f>
        <v>Phones</v>
      </c>
      <c r="M9472" t="str">
        <f>INDEX(product!D:D,MATCH(F9472,product!A:A,))</f>
        <v>Plantronics HL10 Handset Lifter</v>
      </c>
    </row>
    <row r="9473" spans="1:13" x14ac:dyDescent="0.25">
      <c r="A9473" s="1" t="s">
        <v>1687</v>
      </c>
      <c r="B9473" s="2">
        <v>41786</v>
      </c>
      <c r="C9473" s="2">
        <v>41791</v>
      </c>
      <c r="D9473" s="1" t="s">
        <v>11</v>
      </c>
      <c r="E9473" s="1" t="s">
        <v>269</v>
      </c>
      <c r="F9473" s="1" t="s">
        <v>1212</v>
      </c>
      <c r="G9473">
        <v>99.99</v>
      </c>
      <c r="H9473">
        <v>1</v>
      </c>
      <c r="I9473">
        <v>0</v>
      </c>
      <c r="J9473">
        <v>37.996200000000002</v>
      </c>
      <c r="K9473" t="str">
        <f>INDEX(product!B:B,MATCH('TABELA TOTAL'!$F1051,product!A:A,0))</f>
        <v>Technology</v>
      </c>
      <c r="L9473" t="str">
        <f>INDEX(product!C:C,MATCH(F9473,product!A:A,))</f>
        <v>Accessories</v>
      </c>
      <c r="M9473" t="str">
        <f>INDEX(product!D:D,MATCH(F9473,product!A:A,))</f>
        <v>Logitech Wireless Performance Mouse MX for PC and Mac</v>
      </c>
    </row>
    <row r="9474" spans="1:13" x14ac:dyDescent="0.25">
      <c r="A9474" s="1" t="s">
        <v>2014</v>
      </c>
      <c r="B9474" s="2">
        <v>41786</v>
      </c>
      <c r="C9474" s="2">
        <v>41789</v>
      </c>
      <c r="D9474" s="1" t="s">
        <v>79</v>
      </c>
      <c r="E9474" s="1" t="s">
        <v>404</v>
      </c>
      <c r="F9474" s="1" t="s">
        <v>2015</v>
      </c>
      <c r="G9474">
        <v>17.46</v>
      </c>
      <c r="H9474">
        <v>6</v>
      </c>
      <c r="I9474">
        <v>0.8</v>
      </c>
      <c r="J9474">
        <v>-30.555</v>
      </c>
      <c r="K9474" t="str">
        <f>INDEX(product!B:B,MATCH('TABELA TOTAL'!$F1327,product!A:A,0))</f>
        <v>Technology</v>
      </c>
      <c r="L9474" t="str">
        <f>INDEX(product!C:C,MATCH(F9474,product!A:A,))</f>
        <v>Binders</v>
      </c>
      <c r="M9474" t="str">
        <f>INDEX(product!D:D,MATCH(F9474,product!A:A,))</f>
        <v>Fellowes Presentation Covers for Comb Binding Machines</v>
      </c>
    </row>
    <row r="9475" spans="1:13" x14ac:dyDescent="0.25">
      <c r="A9475" s="1" t="s">
        <v>2366</v>
      </c>
      <c r="B9475" s="2">
        <v>41785</v>
      </c>
      <c r="C9475" s="2">
        <v>41789</v>
      </c>
      <c r="D9475" s="1" t="s">
        <v>19</v>
      </c>
      <c r="E9475" s="1" t="s">
        <v>2367</v>
      </c>
      <c r="F9475" s="1" t="s">
        <v>2350</v>
      </c>
      <c r="G9475">
        <v>290.666</v>
      </c>
      <c r="H9475">
        <v>2</v>
      </c>
      <c r="I9475">
        <v>0.15</v>
      </c>
      <c r="J9475">
        <v>27.3568</v>
      </c>
      <c r="K9475" t="str">
        <f>INDEX(product!B:B,MATCH('TABELA TOTAL'!$F1612,product!A:A,0))</f>
        <v>Office Supplies</v>
      </c>
      <c r="L9475" t="str">
        <f>INDEX(product!C:C,MATCH(F9475,product!A:A,))</f>
        <v>Bookcases</v>
      </c>
      <c r="M9475" t="str">
        <f>INDEX(product!D:D,MATCH(F9475,product!A:A,))</f>
        <v>Sauder Inglewood Library Bookcases</v>
      </c>
    </row>
    <row r="9476" spans="1:13" x14ac:dyDescent="0.25">
      <c r="A9476" s="1" t="s">
        <v>2366</v>
      </c>
      <c r="B9476" s="2">
        <v>41785</v>
      </c>
      <c r="C9476" s="2">
        <v>41789</v>
      </c>
      <c r="D9476" s="1" t="s">
        <v>19</v>
      </c>
      <c r="E9476" s="1" t="s">
        <v>2367</v>
      </c>
      <c r="F9476" s="1" t="s">
        <v>2368</v>
      </c>
      <c r="G9476">
        <v>201.584</v>
      </c>
      <c r="H9476">
        <v>2</v>
      </c>
      <c r="I9476">
        <v>0.2</v>
      </c>
      <c r="J9476">
        <v>20.1584</v>
      </c>
      <c r="K9476" t="str">
        <f>INDEX(product!B:B,MATCH('TABELA TOTAL'!$F1613,product!A:A,0))</f>
        <v>Technology</v>
      </c>
      <c r="L9476" t="str">
        <f>INDEX(product!C:C,MATCH(F9476,product!A:A,))</f>
        <v>Phones</v>
      </c>
      <c r="M9476" t="str">
        <f>INDEX(product!D:D,MATCH(F9476,product!A:A,))</f>
        <v>VTech DS6151</v>
      </c>
    </row>
    <row r="9477" spans="1:13" x14ac:dyDescent="0.25">
      <c r="A9477" s="1" t="s">
        <v>2366</v>
      </c>
      <c r="B9477" s="2">
        <v>41785</v>
      </c>
      <c r="C9477" s="2">
        <v>41789</v>
      </c>
      <c r="D9477" s="1" t="s">
        <v>19</v>
      </c>
      <c r="E9477" s="1" t="s">
        <v>2367</v>
      </c>
      <c r="F9477" s="1" t="s">
        <v>139</v>
      </c>
      <c r="G9477">
        <v>83.983999999999995</v>
      </c>
      <c r="H9477">
        <v>2</v>
      </c>
      <c r="I9477">
        <v>0.2</v>
      </c>
      <c r="J9477">
        <v>31.494</v>
      </c>
      <c r="K9477" t="str">
        <f>INDEX(product!B:B,MATCH('TABELA TOTAL'!$F1614,product!A:A,0))</f>
        <v>Office Supplies</v>
      </c>
      <c r="L9477" t="str">
        <f>INDEX(product!C:C,MATCH(F9477,product!A:A,))</f>
        <v>Phones</v>
      </c>
      <c r="M9477" t="str">
        <f>INDEX(product!D:D,MATCH(F9477,product!A:A,))</f>
        <v>netTALK DUO VoIP Telephone Service</v>
      </c>
    </row>
    <row r="9478" spans="1:13" x14ac:dyDescent="0.25">
      <c r="A9478" s="1" t="s">
        <v>3448</v>
      </c>
      <c r="B9478" s="2">
        <v>41785</v>
      </c>
      <c r="C9478" s="2">
        <v>41789</v>
      </c>
      <c r="D9478" s="1" t="s">
        <v>19</v>
      </c>
      <c r="E9478" s="1" t="s">
        <v>2450</v>
      </c>
      <c r="F9478" s="1" t="s">
        <v>2606</v>
      </c>
      <c r="G9478">
        <v>225.29599999999999</v>
      </c>
      <c r="H9478">
        <v>2</v>
      </c>
      <c r="I9478">
        <v>0.2</v>
      </c>
      <c r="J9478">
        <v>22.529599999999999</v>
      </c>
      <c r="K9478" t="str">
        <f>INDEX(product!B:B,MATCH('TABELA TOTAL'!$F2753,product!A:A,0))</f>
        <v>Technology</v>
      </c>
      <c r="L9478" t="str">
        <f>INDEX(product!C:C,MATCH(F9478,product!A:A,))</f>
        <v>Chairs</v>
      </c>
      <c r="M9478" t="str">
        <f>INDEX(product!D:D,MATCH(F9478,product!A:A,))</f>
        <v>Hon Olson Stacker Stools</v>
      </c>
    </row>
    <row r="9479" spans="1:13" x14ac:dyDescent="0.25">
      <c r="A9479" s="1" t="s">
        <v>3454</v>
      </c>
      <c r="B9479" s="2">
        <v>41785</v>
      </c>
      <c r="C9479" s="2">
        <v>41788</v>
      </c>
      <c r="D9479" s="1" t="s">
        <v>79</v>
      </c>
      <c r="E9479" s="1" t="s">
        <v>3455</v>
      </c>
      <c r="F9479" s="1" t="s">
        <v>734</v>
      </c>
      <c r="G9479">
        <v>48.4</v>
      </c>
      <c r="H9479">
        <v>5</v>
      </c>
      <c r="I9479">
        <v>0</v>
      </c>
      <c r="J9479">
        <v>23.231999999999999</v>
      </c>
      <c r="K9479" t="str">
        <f>INDEX(product!B:B,MATCH('TABELA TOTAL'!$F2762,product!A:A,0))</f>
        <v>Office Supplies</v>
      </c>
      <c r="L9479" t="str">
        <f>INDEX(product!C:C,MATCH(F9479,product!A:A,))</f>
        <v>Paper</v>
      </c>
      <c r="M9479" t="str">
        <f>INDEX(product!D:D,MATCH(F9479,product!A:A,))</f>
        <v>Wirebound Service Call Books, 5 1/2" x 4"</v>
      </c>
    </row>
    <row r="9480" spans="1:13" x14ac:dyDescent="0.25">
      <c r="A9480" s="1" t="s">
        <v>5937</v>
      </c>
      <c r="B9480" s="2">
        <v>41785</v>
      </c>
      <c r="C9480" s="2">
        <v>41790</v>
      </c>
      <c r="D9480" s="1" t="s">
        <v>19</v>
      </c>
      <c r="E9480" s="1" t="s">
        <v>2419</v>
      </c>
      <c r="F9480" s="1" t="s">
        <v>3208</v>
      </c>
      <c r="G9480">
        <v>102.624</v>
      </c>
      <c r="H9480">
        <v>3</v>
      </c>
      <c r="I9480">
        <v>0.2</v>
      </c>
      <c r="J9480">
        <v>7.6967999999999996</v>
      </c>
      <c r="K9480" t="str">
        <f>INDEX(product!B:B,MATCH('TABELA TOTAL'!$F6741,product!A:A,0))</f>
        <v>Technology</v>
      </c>
      <c r="L9480" t="str">
        <f>INDEX(product!C:C,MATCH(F9480,product!A:A,))</f>
        <v>Storage</v>
      </c>
      <c r="M9480" t="str">
        <f>INDEX(product!D:D,MATCH(F9480,product!A:A,))</f>
        <v>SAFCO Mobile Desk Side File, Wire Frame</v>
      </c>
    </row>
    <row r="9481" spans="1:13" x14ac:dyDescent="0.25">
      <c r="A9481" s="1" t="s">
        <v>5937</v>
      </c>
      <c r="B9481" s="2">
        <v>41785</v>
      </c>
      <c r="C9481" s="2">
        <v>41790</v>
      </c>
      <c r="D9481" s="1" t="s">
        <v>19</v>
      </c>
      <c r="E9481" s="1" t="s">
        <v>2419</v>
      </c>
      <c r="F9481" s="1" t="s">
        <v>2702</v>
      </c>
      <c r="G9481">
        <v>359.77199999999999</v>
      </c>
      <c r="H9481">
        <v>2</v>
      </c>
      <c r="I9481">
        <v>0.3</v>
      </c>
      <c r="J9481">
        <v>-5.1395999999999997</v>
      </c>
      <c r="K9481" t="str">
        <f>INDEX(product!B:B,MATCH('TABELA TOTAL'!$F6742,product!A:A,0))</f>
        <v>Office Supplies</v>
      </c>
      <c r="L9481" t="str">
        <f>INDEX(product!C:C,MATCH(F9481,product!A:A,))</f>
        <v>Chairs</v>
      </c>
      <c r="M9481" t="str">
        <f>INDEX(product!D:D,MATCH(F9481,product!A:A,))</f>
        <v>Global Commerce Series Low-Back Swivel/Tilt Chairs</v>
      </c>
    </row>
    <row r="9482" spans="1:13" x14ac:dyDescent="0.25">
      <c r="A9482" s="1" t="s">
        <v>5937</v>
      </c>
      <c r="B9482" s="2">
        <v>41785</v>
      </c>
      <c r="C9482" s="2">
        <v>41790</v>
      </c>
      <c r="D9482" s="1" t="s">
        <v>19</v>
      </c>
      <c r="E9482" s="1" t="s">
        <v>2419</v>
      </c>
      <c r="F9482" s="1" t="s">
        <v>1695</v>
      </c>
      <c r="G9482">
        <v>13.391999999999999</v>
      </c>
      <c r="H9482">
        <v>3</v>
      </c>
      <c r="I9482">
        <v>0.2</v>
      </c>
      <c r="J9482">
        <v>3.1806000000000001</v>
      </c>
      <c r="K9482" t="str">
        <f>INDEX(product!B:B,MATCH('TABELA TOTAL'!$F6743,product!A:A,0))</f>
        <v>Office Supplies</v>
      </c>
      <c r="L9482" t="str">
        <f>INDEX(product!C:C,MATCH(F9482,product!A:A,))</f>
        <v>Art</v>
      </c>
      <c r="M9482" t="str">
        <f>INDEX(product!D:D,MATCH(F9482,product!A:A,))</f>
        <v>DIXON Ticonderoga Erasable Checking Pencils</v>
      </c>
    </row>
    <row r="9483" spans="1:13" x14ac:dyDescent="0.25">
      <c r="A9483" s="1" t="s">
        <v>2576</v>
      </c>
      <c r="B9483" s="2">
        <v>41784</v>
      </c>
      <c r="C9483" s="2">
        <v>41788</v>
      </c>
      <c r="D9483" s="1" t="s">
        <v>19</v>
      </c>
      <c r="E9483" s="1" t="s">
        <v>2577</v>
      </c>
      <c r="F9483" s="1" t="s">
        <v>2578</v>
      </c>
      <c r="G9483">
        <v>75.599999999999994</v>
      </c>
      <c r="H9483">
        <v>2</v>
      </c>
      <c r="I9483">
        <v>0.8</v>
      </c>
      <c r="J9483">
        <v>-166.32</v>
      </c>
      <c r="K9483" t="str">
        <f>INDEX(product!B:B,MATCH('TABELA TOTAL'!$F1820,product!A:A,0))</f>
        <v>Office Supplies</v>
      </c>
      <c r="L9483" t="str">
        <f>INDEX(product!C:C,MATCH(F9483,product!A:A,))</f>
        <v>Appliances</v>
      </c>
      <c r="M9483" t="str">
        <f>INDEX(product!D:D,MATCH(F9483,product!A:A,))</f>
        <v>Harmony Air Purifier</v>
      </c>
    </row>
    <row r="9484" spans="1:13" x14ac:dyDescent="0.25">
      <c r="A9484" s="1" t="s">
        <v>2576</v>
      </c>
      <c r="B9484" s="2">
        <v>41784</v>
      </c>
      <c r="C9484" s="2">
        <v>41788</v>
      </c>
      <c r="D9484" s="1" t="s">
        <v>19</v>
      </c>
      <c r="E9484" s="1" t="s">
        <v>2577</v>
      </c>
      <c r="F9484" s="1" t="s">
        <v>2579</v>
      </c>
      <c r="G9484">
        <v>29.32</v>
      </c>
      <c r="H9484">
        <v>2</v>
      </c>
      <c r="I9484">
        <v>0.6</v>
      </c>
      <c r="J9484">
        <v>-24.189</v>
      </c>
      <c r="K9484" t="str">
        <f>INDEX(product!B:B,MATCH('TABELA TOTAL'!$F1821,product!A:A,0))</f>
        <v>Office Supplies</v>
      </c>
      <c r="L9484" t="str">
        <f>INDEX(product!C:C,MATCH(F9484,product!A:A,))</f>
        <v>Furnishings</v>
      </c>
      <c r="M9484" t="str">
        <f>INDEX(product!D:D,MATCH(F9484,product!A:A,))</f>
        <v>Electrix Incandescent Magnifying Lamp, Black</v>
      </c>
    </row>
    <row r="9485" spans="1:13" x14ac:dyDescent="0.25">
      <c r="A9485" s="1" t="s">
        <v>7383</v>
      </c>
      <c r="B9485" s="2">
        <v>41784</v>
      </c>
      <c r="C9485" s="2">
        <v>41788</v>
      </c>
      <c r="D9485" s="1" t="s">
        <v>19</v>
      </c>
      <c r="E9485" s="1" t="s">
        <v>5415</v>
      </c>
      <c r="F9485" s="1" t="s">
        <v>3737</v>
      </c>
      <c r="G9485">
        <v>14.62</v>
      </c>
      <c r="H9485">
        <v>2</v>
      </c>
      <c r="I9485">
        <v>0</v>
      </c>
      <c r="J9485">
        <v>6.7252000000000001</v>
      </c>
      <c r="K9485" t="str">
        <f>INDEX(product!B:B,MATCH('TABELA TOTAL'!$F9442,product!A:A,0))</f>
        <v>Furniture</v>
      </c>
      <c r="L9485" t="str">
        <f>INDEX(product!C:C,MATCH(F9485,product!A:A,))</f>
        <v>Paper</v>
      </c>
      <c r="M9485" t="str">
        <f>INDEX(product!D:D,MATCH(F9485,product!A:A,))</f>
        <v>Strathmore Photo Frame Cards</v>
      </c>
    </row>
    <row r="9486" spans="1:13" x14ac:dyDescent="0.25">
      <c r="A9486" s="1" t="s">
        <v>3398</v>
      </c>
      <c r="B9486" s="2">
        <v>41783</v>
      </c>
      <c r="C9486" s="2">
        <v>41789</v>
      </c>
      <c r="D9486" s="1" t="s">
        <v>19</v>
      </c>
      <c r="E9486" s="1" t="s">
        <v>1147</v>
      </c>
      <c r="F9486" s="1" t="s">
        <v>3399</v>
      </c>
      <c r="G9486">
        <v>116.28</v>
      </c>
      <c r="H9486">
        <v>3</v>
      </c>
      <c r="I9486">
        <v>0</v>
      </c>
      <c r="J9486">
        <v>56.977200000000003</v>
      </c>
      <c r="K9486" t="str">
        <f>INDEX(product!B:B,MATCH('TABELA TOTAL'!$F2705,product!A:A,0))</f>
        <v>Furniture</v>
      </c>
      <c r="L9486" t="str">
        <f>INDEX(product!C:C,MATCH(F9486,product!A:A,))</f>
        <v>Paper</v>
      </c>
      <c r="M9486" t="str">
        <f>INDEX(product!D:D,MATCH(F9486,product!A:A,))</f>
        <v>Xerox 1944</v>
      </c>
    </row>
    <row r="9487" spans="1:13" x14ac:dyDescent="0.25">
      <c r="A9487" s="1" t="s">
        <v>1054</v>
      </c>
      <c r="B9487" s="2">
        <v>41782</v>
      </c>
      <c r="C9487" s="2">
        <v>41786</v>
      </c>
      <c r="D9487" s="1" t="s">
        <v>19</v>
      </c>
      <c r="E9487" s="1" t="s">
        <v>1055</v>
      </c>
      <c r="F9487" s="1" t="s">
        <v>1056</v>
      </c>
      <c r="G9487">
        <v>3.282</v>
      </c>
      <c r="H9487">
        <v>2</v>
      </c>
      <c r="I9487">
        <v>0.7</v>
      </c>
      <c r="J9487">
        <v>-2.6255999999999999</v>
      </c>
      <c r="K9487" t="str">
        <f>INDEX(product!B:B,MATCH('TABELA TOTAL'!$F609,product!A:A,0))</f>
        <v>Furniture</v>
      </c>
      <c r="L9487" t="str">
        <f>INDEX(product!C:C,MATCH(F9487,product!A:A,))</f>
        <v>Binders</v>
      </c>
      <c r="M9487" t="str">
        <f>INDEX(product!D:D,MATCH(F9487,product!A:A,))</f>
        <v>Angle-D Ring Binders</v>
      </c>
    </row>
    <row r="9488" spans="1:13" x14ac:dyDescent="0.25">
      <c r="A9488" s="1" t="s">
        <v>1054</v>
      </c>
      <c r="B9488" s="2">
        <v>41782</v>
      </c>
      <c r="C9488" s="2">
        <v>41786</v>
      </c>
      <c r="D9488" s="1" t="s">
        <v>19</v>
      </c>
      <c r="E9488" s="1" t="s">
        <v>1055</v>
      </c>
      <c r="F9488" s="1" t="s">
        <v>908</v>
      </c>
      <c r="G9488">
        <v>21.167999999999999</v>
      </c>
      <c r="H9488">
        <v>9</v>
      </c>
      <c r="I9488">
        <v>0.2</v>
      </c>
      <c r="J9488">
        <v>2.3814000000000002</v>
      </c>
      <c r="K9488" t="str">
        <f>INDEX(product!B:B,MATCH('TABELA TOTAL'!$F610,product!A:A,0))</f>
        <v>Furniture</v>
      </c>
      <c r="L9488" t="str">
        <f>INDEX(product!C:C,MATCH(F9488,product!A:A,))</f>
        <v>Art</v>
      </c>
      <c r="M9488" t="str">
        <f>INDEX(product!D:D,MATCH(F9488,product!A:A,))</f>
        <v>Newell 317</v>
      </c>
    </row>
    <row r="9489" spans="1:13" x14ac:dyDescent="0.25">
      <c r="A9489" s="1" t="s">
        <v>1054</v>
      </c>
      <c r="B9489" s="2">
        <v>41782</v>
      </c>
      <c r="C9489" s="2">
        <v>41786</v>
      </c>
      <c r="D9489" s="1" t="s">
        <v>19</v>
      </c>
      <c r="E9489" s="1" t="s">
        <v>1055</v>
      </c>
      <c r="F9489" s="1" t="s">
        <v>1057</v>
      </c>
      <c r="G9489">
        <v>55.188000000000002</v>
      </c>
      <c r="H9489">
        <v>2</v>
      </c>
      <c r="I9489">
        <v>0.4</v>
      </c>
      <c r="J9489">
        <v>-10.117800000000001</v>
      </c>
      <c r="K9489" t="str">
        <f>INDEX(product!B:B,MATCH('TABELA TOTAL'!$F611,product!A:A,0))</f>
        <v>Office Supplies</v>
      </c>
      <c r="L9489" t="str">
        <f>INDEX(product!C:C,MATCH(F9489,product!A:A,))</f>
        <v>Phones</v>
      </c>
      <c r="M9489" t="str">
        <f>INDEX(product!D:D,MATCH(F9489,product!A:A,))</f>
        <v>Motorola L804</v>
      </c>
    </row>
    <row r="9490" spans="1:13" x14ac:dyDescent="0.25">
      <c r="A9490" s="1" t="s">
        <v>5877</v>
      </c>
      <c r="B9490" s="2">
        <v>41782</v>
      </c>
      <c r="C9490" s="2">
        <v>41786</v>
      </c>
      <c r="D9490" s="1" t="s">
        <v>19</v>
      </c>
      <c r="E9490" s="1" t="s">
        <v>2693</v>
      </c>
      <c r="F9490" s="1" t="s">
        <v>189</v>
      </c>
      <c r="G9490">
        <v>12.96</v>
      </c>
      <c r="H9490">
        <v>2</v>
      </c>
      <c r="I9490">
        <v>0</v>
      </c>
      <c r="J9490">
        <v>6.2207999999999997</v>
      </c>
      <c r="K9490" t="str">
        <f>INDEX(product!B:B,MATCH('TABELA TOTAL'!$F6629,product!A:A,0))</f>
        <v>Furniture</v>
      </c>
      <c r="L9490" t="str">
        <f>INDEX(product!C:C,MATCH(F9490,product!A:A,))</f>
        <v>Paper</v>
      </c>
      <c r="M9490" t="str">
        <f>INDEX(product!D:D,MATCH(F9490,product!A:A,))</f>
        <v>Xerox 1999</v>
      </c>
    </row>
    <row r="9491" spans="1:13" x14ac:dyDescent="0.25">
      <c r="A9491" s="1" t="s">
        <v>6089</v>
      </c>
      <c r="B9491" s="2">
        <v>41782</v>
      </c>
      <c r="C9491" s="2">
        <v>41786</v>
      </c>
      <c r="D9491" s="1" t="s">
        <v>19</v>
      </c>
      <c r="E9491" s="1" t="s">
        <v>977</v>
      </c>
      <c r="F9491" s="1" t="s">
        <v>3251</v>
      </c>
      <c r="G9491">
        <v>17.96</v>
      </c>
      <c r="H9491">
        <v>5</v>
      </c>
      <c r="I9491">
        <v>0.2</v>
      </c>
      <c r="J9491">
        <v>5.8369999999999997</v>
      </c>
      <c r="K9491" t="str">
        <f>INDEX(product!B:B,MATCH('TABELA TOTAL'!$F7012,product!A:A,0))</f>
        <v>Office Supplies</v>
      </c>
      <c r="L9491" t="str">
        <f>INDEX(product!C:C,MATCH(F9491,product!A:A,))</f>
        <v>Binders</v>
      </c>
      <c r="M9491" t="str">
        <f>INDEX(product!D:D,MATCH(F9491,product!A:A,))</f>
        <v>Avery Non-Stick Binders</v>
      </c>
    </row>
    <row r="9492" spans="1:13" x14ac:dyDescent="0.25">
      <c r="A9492" s="1" t="s">
        <v>6089</v>
      </c>
      <c r="B9492" s="2">
        <v>41782</v>
      </c>
      <c r="C9492" s="2">
        <v>41786</v>
      </c>
      <c r="D9492" s="1" t="s">
        <v>19</v>
      </c>
      <c r="E9492" s="1" t="s">
        <v>977</v>
      </c>
      <c r="F9492" s="1" t="s">
        <v>4145</v>
      </c>
      <c r="G9492">
        <v>5.04</v>
      </c>
      <c r="H9492">
        <v>2</v>
      </c>
      <c r="I9492">
        <v>0</v>
      </c>
      <c r="J9492">
        <v>0.1512</v>
      </c>
      <c r="K9492" t="str">
        <f>INDEX(product!B:B,MATCH('TABELA TOTAL'!$F7013,product!A:A,0))</f>
        <v>Office Supplies</v>
      </c>
      <c r="L9492" t="str">
        <f>INDEX(product!C:C,MATCH(F9492,product!A:A,))</f>
        <v>Supplies</v>
      </c>
      <c r="M9492" t="str">
        <f>INDEX(product!D:D,MATCH(F9492,product!A:A,))</f>
        <v>Letter Slitter</v>
      </c>
    </row>
    <row r="9493" spans="1:13" x14ac:dyDescent="0.25">
      <c r="A9493" s="1" t="s">
        <v>6089</v>
      </c>
      <c r="B9493" s="2">
        <v>41782</v>
      </c>
      <c r="C9493" s="2">
        <v>41786</v>
      </c>
      <c r="D9493" s="1" t="s">
        <v>19</v>
      </c>
      <c r="E9493" s="1" t="s">
        <v>977</v>
      </c>
      <c r="F9493" s="1" t="s">
        <v>162</v>
      </c>
      <c r="G9493">
        <v>208.16</v>
      </c>
      <c r="H9493">
        <v>1</v>
      </c>
      <c r="I9493">
        <v>0</v>
      </c>
      <c r="J9493">
        <v>56.203200000000002</v>
      </c>
      <c r="K9493" t="str">
        <f>INDEX(product!B:B,MATCH('TABELA TOTAL'!$F7014,product!A:A,0))</f>
        <v>Technology</v>
      </c>
      <c r="L9493" t="str">
        <f>INDEX(product!C:C,MATCH(F9493,product!A:A,))</f>
        <v>Appliances</v>
      </c>
      <c r="M9493" t="str">
        <f>INDEX(product!D:D,MATCH(F9493,product!A:A,))</f>
        <v>1.7 Cubic Foot Compact "Cube" Office Refrigerators</v>
      </c>
    </row>
    <row r="9494" spans="1:13" x14ac:dyDescent="0.25">
      <c r="A9494" s="1" t="s">
        <v>3854</v>
      </c>
      <c r="B9494" s="2">
        <v>41781</v>
      </c>
      <c r="C9494" s="2">
        <v>41788</v>
      </c>
      <c r="D9494" s="1" t="s">
        <v>19</v>
      </c>
      <c r="E9494" s="1" t="s">
        <v>3855</v>
      </c>
      <c r="F9494" s="1" t="s">
        <v>1473</v>
      </c>
      <c r="G9494">
        <v>135.97999999999999</v>
      </c>
      <c r="H9494">
        <v>2</v>
      </c>
      <c r="I9494">
        <v>0</v>
      </c>
      <c r="J9494">
        <v>33.994999999999997</v>
      </c>
      <c r="K9494" t="str">
        <f>INDEX(product!B:B,MATCH('TABELA TOTAL'!$F3269,product!A:A,0))</f>
        <v>Office Supplies</v>
      </c>
      <c r="L9494" t="str">
        <f>INDEX(product!C:C,MATCH(F9494,product!A:A,))</f>
        <v>Phones</v>
      </c>
      <c r="M9494" t="str">
        <f>INDEX(product!D:D,MATCH(F9494,product!A:A,))</f>
        <v>Nortel Networks T7316 E Nt8 B27</v>
      </c>
    </row>
    <row r="9495" spans="1:13" x14ac:dyDescent="0.25">
      <c r="A9495" s="1" t="s">
        <v>3854</v>
      </c>
      <c r="B9495" s="2">
        <v>41781</v>
      </c>
      <c r="C9495" s="2">
        <v>41788</v>
      </c>
      <c r="D9495" s="1" t="s">
        <v>19</v>
      </c>
      <c r="E9495" s="1" t="s">
        <v>3855</v>
      </c>
      <c r="F9495" s="1" t="s">
        <v>3856</v>
      </c>
      <c r="G9495">
        <v>44.95</v>
      </c>
      <c r="H9495">
        <v>1</v>
      </c>
      <c r="I9495">
        <v>0</v>
      </c>
      <c r="J9495">
        <v>12.586</v>
      </c>
      <c r="K9495" t="str">
        <f>INDEX(product!B:B,MATCH('TABELA TOTAL'!$F3270,product!A:A,0))</f>
        <v>Technology</v>
      </c>
      <c r="L9495" t="str">
        <f>INDEX(product!C:C,MATCH(F9495,product!A:A,))</f>
        <v>Phones</v>
      </c>
      <c r="M9495" t="str">
        <f>INDEX(product!D:D,MATCH(F9495,product!A:A,))</f>
        <v>Plantronics Encore H101 Dual Earpieces Headset</v>
      </c>
    </row>
    <row r="9496" spans="1:13" x14ac:dyDescent="0.25">
      <c r="A9496" s="1" t="s">
        <v>1611</v>
      </c>
      <c r="B9496" s="2">
        <v>41780</v>
      </c>
      <c r="C9496" s="2">
        <v>41784</v>
      </c>
      <c r="D9496" s="1" t="s">
        <v>19</v>
      </c>
      <c r="E9496" s="1" t="s">
        <v>1612</v>
      </c>
      <c r="F9496" s="1" t="s">
        <v>1613</v>
      </c>
      <c r="G9496">
        <v>2715.93</v>
      </c>
      <c r="H9496">
        <v>7</v>
      </c>
      <c r="I9496">
        <v>0</v>
      </c>
      <c r="J9496">
        <v>1276.4871000000001</v>
      </c>
      <c r="K9496" t="str">
        <f>INDEX(product!B:B,MATCH('TABELA TOTAL'!$F996,product!A:A,0))</f>
        <v>Furniture</v>
      </c>
      <c r="L9496" t="str">
        <f>INDEX(product!C:C,MATCH(F9496,product!A:A,))</f>
        <v>Binders</v>
      </c>
      <c r="M9496" t="str">
        <f>INDEX(product!D:D,MATCH(F9496,product!A:A,))</f>
        <v>Fellowes PB300 Plastic Comb Binding Machine</v>
      </c>
    </row>
    <row r="9497" spans="1:13" x14ac:dyDescent="0.25">
      <c r="A9497" s="1" t="s">
        <v>1611</v>
      </c>
      <c r="B9497" s="2">
        <v>41780</v>
      </c>
      <c r="C9497" s="2">
        <v>41784</v>
      </c>
      <c r="D9497" s="1" t="s">
        <v>19</v>
      </c>
      <c r="E9497" s="1" t="s">
        <v>1612</v>
      </c>
      <c r="F9497" s="1" t="s">
        <v>1322</v>
      </c>
      <c r="G9497">
        <v>617.97</v>
      </c>
      <c r="H9497">
        <v>3</v>
      </c>
      <c r="I9497">
        <v>0</v>
      </c>
      <c r="J9497">
        <v>173.0316</v>
      </c>
      <c r="K9497" t="str">
        <f>INDEX(product!B:B,MATCH('TABELA TOTAL'!$F997,product!A:A,0))</f>
        <v>Furniture</v>
      </c>
      <c r="L9497" t="str">
        <f>INDEX(product!C:C,MATCH(F9497,product!A:A,))</f>
        <v>Phones</v>
      </c>
      <c r="M9497" t="str">
        <f>INDEX(product!D:D,MATCH(F9497,product!A:A,))</f>
        <v>Cisco Unified IP Phone 7945G VoIP phone</v>
      </c>
    </row>
    <row r="9498" spans="1:13" x14ac:dyDescent="0.25">
      <c r="A9498" s="1" t="s">
        <v>3713</v>
      </c>
      <c r="B9498" s="2">
        <v>41780</v>
      </c>
      <c r="C9498" s="2">
        <v>41784</v>
      </c>
      <c r="D9498" s="1" t="s">
        <v>19</v>
      </c>
      <c r="E9498" s="1" t="s">
        <v>1858</v>
      </c>
      <c r="F9498" s="1" t="s">
        <v>376</v>
      </c>
      <c r="G9498">
        <v>31.84</v>
      </c>
      <c r="H9498">
        <v>8</v>
      </c>
      <c r="I9498">
        <v>0</v>
      </c>
      <c r="J9498">
        <v>10.507199999999999</v>
      </c>
      <c r="K9498" t="str">
        <f>INDEX(product!B:B,MATCH('TABELA TOTAL'!$F3080,product!A:A,0))</f>
        <v>Office Supplies</v>
      </c>
      <c r="L9498" t="str">
        <f>INDEX(product!C:C,MATCH(F9498,product!A:A,))</f>
        <v>Art</v>
      </c>
      <c r="M9498" t="str">
        <f>INDEX(product!D:D,MATCH(F9498,product!A:A,))</f>
        <v>4009 Highlighters by Sanford</v>
      </c>
    </row>
    <row r="9499" spans="1:13" x14ac:dyDescent="0.25">
      <c r="A9499" s="1" t="s">
        <v>5483</v>
      </c>
      <c r="B9499" s="2">
        <v>41780</v>
      </c>
      <c r="C9499" s="2">
        <v>41785</v>
      </c>
      <c r="D9499" s="1" t="s">
        <v>19</v>
      </c>
      <c r="E9499" s="1" t="s">
        <v>2020</v>
      </c>
      <c r="F9499" s="1" t="s">
        <v>1384</v>
      </c>
      <c r="G9499">
        <v>447.86</v>
      </c>
      <c r="H9499">
        <v>7</v>
      </c>
      <c r="I9499">
        <v>0</v>
      </c>
      <c r="J9499">
        <v>219.45140000000001</v>
      </c>
      <c r="K9499" t="str">
        <f>INDEX(product!B:B,MATCH('TABELA TOTAL'!$F5878,product!A:A,0))</f>
        <v>Furniture</v>
      </c>
      <c r="L9499" t="str">
        <f>INDEX(product!C:C,MATCH(F9499,product!A:A,))</f>
        <v>Binders</v>
      </c>
      <c r="M9499" t="str">
        <f>INDEX(product!D:D,MATCH(F9499,product!A:A,))</f>
        <v>GBC ProClick Punch Binding System</v>
      </c>
    </row>
    <row r="9500" spans="1:13" x14ac:dyDescent="0.25">
      <c r="A9500" s="1" t="s">
        <v>5483</v>
      </c>
      <c r="B9500" s="2">
        <v>41780</v>
      </c>
      <c r="C9500" s="2">
        <v>41785</v>
      </c>
      <c r="D9500" s="1" t="s">
        <v>19</v>
      </c>
      <c r="E9500" s="1" t="s">
        <v>2020</v>
      </c>
      <c r="F9500" s="1" t="s">
        <v>4635</v>
      </c>
      <c r="G9500">
        <v>17.940000000000001</v>
      </c>
      <c r="H9500">
        <v>3</v>
      </c>
      <c r="I9500">
        <v>0</v>
      </c>
      <c r="J9500">
        <v>8.7905999999999995</v>
      </c>
      <c r="K9500" t="str">
        <f>INDEX(product!B:B,MATCH('TABELA TOTAL'!$F5879,product!A:A,0))</f>
        <v>Furniture</v>
      </c>
      <c r="L9500" t="str">
        <f>INDEX(product!C:C,MATCH(F9500,product!A:A,))</f>
        <v>Paper</v>
      </c>
      <c r="M9500" t="str">
        <f>INDEX(product!D:D,MATCH(F9500,product!A:A,))</f>
        <v>Xerox 1992</v>
      </c>
    </row>
    <row r="9501" spans="1:13" x14ac:dyDescent="0.25">
      <c r="A9501" s="1" t="s">
        <v>5483</v>
      </c>
      <c r="B9501" s="2">
        <v>41780</v>
      </c>
      <c r="C9501" s="2">
        <v>41785</v>
      </c>
      <c r="D9501" s="1" t="s">
        <v>19</v>
      </c>
      <c r="E9501" s="1" t="s">
        <v>2020</v>
      </c>
      <c r="F9501" s="1" t="s">
        <v>3231</v>
      </c>
      <c r="G9501">
        <v>245.88</v>
      </c>
      <c r="H9501">
        <v>6</v>
      </c>
      <c r="I9501">
        <v>0</v>
      </c>
      <c r="J9501">
        <v>68.846400000000003</v>
      </c>
      <c r="K9501" t="str">
        <f>INDEX(product!B:B,MATCH('TABELA TOTAL'!$F5880,product!A:A,0))</f>
        <v>Office Supplies</v>
      </c>
      <c r="L9501" t="str">
        <f>INDEX(product!C:C,MATCH(F9501,product!A:A,))</f>
        <v>Appliances</v>
      </c>
      <c r="M9501" t="str">
        <f>INDEX(product!D:D,MATCH(F9501,product!A:A,))</f>
        <v>Belkin 8 Outlet Surge Protector</v>
      </c>
    </row>
    <row r="9502" spans="1:13" x14ac:dyDescent="0.25">
      <c r="A9502" s="1" t="s">
        <v>7587</v>
      </c>
      <c r="B9502" s="2">
        <v>41780</v>
      </c>
      <c r="C9502" s="2">
        <v>41782</v>
      </c>
      <c r="D9502" s="1" t="s">
        <v>11</v>
      </c>
      <c r="E9502" s="1" t="s">
        <v>1555</v>
      </c>
      <c r="F9502" s="1" t="s">
        <v>2301</v>
      </c>
      <c r="G9502">
        <v>56.064</v>
      </c>
      <c r="H9502">
        <v>6</v>
      </c>
      <c r="I9502">
        <v>0.2</v>
      </c>
      <c r="J9502">
        <v>21.024000000000001</v>
      </c>
      <c r="K9502" t="str">
        <f>INDEX(product!B:B,MATCH('TABELA TOTAL'!$F9793,product!A:A,0))</f>
        <v>Furniture</v>
      </c>
      <c r="L9502" t="str">
        <f>INDEX(product!C:C,MATCH(F9502,product!A:A,))</f>
        <v>Envelopes</v>
      </c>
      <c r="M9502" t="str">
        <f>INDEX(product!D:D,MATCH(F9502,product!A:A,))</f>
        <v>Staple envelope</v>
      </c>
    </row>
    <row r="9503" spans="1:13" x14ac:dyDescent="0.25">
      <c r="A9503" s="1" t="s">
        <v>7587</v>
      </c>
      <c r="B9503" s="2">
        <v>41780</v>
      </c>
      <c r="C9503" s="2">
        <v>41782</v>
      </c>
      <c r="D9503" s="1" t="s">
        <v>11</v>
      </c>
      <c r="E9503" s="1" t="s">
        <v>1555</v>
      </c>
      <c r="F9503" s="1" t="s">
        <v>787</v>
      </c>
      <c r="G9503">
        <v>107.77200000000001</v>
      </c>
      <c r="H9503">
        <v>2</v>
      </c>
      <c r="I9503">
        <v>0.3</v>
      </c>
      <c r="J9503">
        <v>-29.252400000000002</v>
      </c>
      <c r="K9503" t="str">
        <f>INDEX(product!B:B,MATCH('TABELA TOTAL'!$F9794,product!A:A,0))</f>
        <v>Office Supplies</v>
      </c>
      <c r="L9503" t="str">
        <f>INDEX(product!C:C,MATCH(F9503,product!A:A,))</f>
        <v>Chairs</v>
      </c>
      <c r="M9503" t="str">
        <f>INDEX(product!D:D,MATCH(F9503,product!A:A,))</f>
        <v>Global Deluxe Steno Chair</v>
      </c>
    </row>
    <row r="9504" spans="1:13" x14ac:dyDescent="0.25">
      <c r="A9504" s="1" t="s">
        <v>7587</v>
      </c>
      <c r="B9504" s="2">
        <v>41780</v>
      </c>
      <c r="C9504" s="2">
        <v>41782</v>
      </c>
      <c r="D9504" s="1" t="s">
        <v>11</v>
      </c>
      <c r="E9504" s="1" t="s">
        <v>1555</v>
      </c>
      <c r="F9504" s="1" t="s">
        <v>1387</v>
      </c>
      <c r="G9504">
        <v>4.8319999999999999</v>
      </c>
      <c r="H9504">
        <v>1</v>
      </c>
      <c r="I9504">
        <v>0.2</v>
      </c>
      <c r="J9504">
        <v>1.6308</v>
      </c>
      <c r="K9504" t="str">
        <f>INDEX(product!B:B,MATCH('TABELA TOTAL'!$F9795,product!A:A,0))</f>
        <v>Office Supplies</v>
      </c>
      <c r="L9504" t="str">
        <f>INDEX(product!C:C,MATCH(F9504,product!A:A,))</f>
        <v>Paper</v>
      </c>
      <c r="M9504" t="str">
        <f>INDEX(product!D:D,MATCH(F9504,product!A:A,))</f>
        <v>Adams Telephone Message Books, 5 1/4 x 11</v>
      </c>
    </row>
    <row r="9505" spans="1:13" x14ac:dyDescent="0.25">
      <c r="A9505" s="1" t="s">
        <v>7587</v>
      </c>
      <c r="B9505" s="2">
        <v>41780</v>
      </c>
      <c r="C9505" s="2">
        <v>41782</v>
      </c>
      <c r="D9505" s="1" t="s">
        <v>11</v>
      </c>
      <c r="E9505" s="1" t="s">
        <v>1555</v>
      </c>
      <c r="F9505" s="1" t="s">
        <v>2170</v>
      </c>
      <c r="G9505">
        <v>18.239999999999998</v>
      </c>
      <c r="H9505">
        <v>3</v>
      </c>
      <c r="I9505">
        <v>0.8</v>
      </c>
      <c r="J9505">
        <v>-31.007999999999999</v>
      </c>
      <c r="K9505" t="str">
        <f>INDEX(product!B:B,MATCH('TABELA TOTAL'!$F9796,product!A:A,0))</f>
        <v>Office Supplies</v>
      </c>
      <c r="L9505" t="str">
        <f>INDEX(product!C:C,MATCH(F9505,product!A:A,))</f>
        <v>Binders</v>
      </c>
      <c r="M9505" t="str">
        <f>INDEX(product!D:D,MATCH(F9505,product!A:A,))</f>
        <v>Ibico Plastic Spiral Binding Combs</v>
      </c>
    </row>
    <row r="9506" spans="1:13" x14ac:dyDescent="0.25">
      <c r="A9506" s="1" t="s">
        <v>2877</v>
      </c>
      <c r="B9506" s="2">
        <v>41779</v>
      </c>
      <c r="C9506" s="2">
        <v>41781</v>
      </c>
      <c r="D9506" s="1" t="s">
        <v>11</v>
      </c>
      <c r="E9506" s="1" t="s">
        <v>2878</v>
      </c>
      <c r="F9506" s="1" t="s">
        <v>2879</v>
      </c>
      <c r="G9506">
        <v>33.28</v>
      </c>
      <c r="H9506">
        <v>4</v>
      </c>
      <c r="I9506">
        <v>0</v>
      </c>
      <c r="J9506">
        <v>9.3184000000000005</v>
      </c>
      <c r="K9506" t="str">
        <f>INDEX(product!B:B,MATCH('TABELA TOTAL'!$F2131,product!A:A,0))</f>
        <v>Furniture</v>
      </c>
      <c r="L9506" t="str">
        <f>INDEX(product!C:C,MATCH(F9506,product!A:A,))</f>
        <v>Appliances</v>
      </c>
      <c r="M9506" t="str">
        <f>INDEX(product!D:D,MATCH(F9506,product!A:A,))</f>
        <v>Acco 6 Outlet Guardian Basic Surge Suppressor</v>
      </c>
    </row>
    <row r="9507" spans="1:13" x14ac:dyDescent="0.25">
      <c r="A9507" s="1" t="s">
        <v>2877</v>
      </c>
      <c r="B9507" s="2">
        <v>41779</v>
      </c>
      <c r="C9507" s="2">
        <v>41781</v>
      </c>
      <c r="D9507" s="1" t="s">
        <v>11</v>
      </c>
      <c r="E9507" s="1" t="s">
        <v>2878</v>
      </c>
      <c r="F9507" s="1" t="s">
        <v>2880</v>
      </c>
      <c r="G9507">
        <v>38.520000000000003</v>
      </c>
      <c r="H9507">
        <v>9</v>
      </c>
      <c r="I9507">
        <v>0</v>
      </c>
      <c r="J9507">
        <v>11.9412</v>
      </c>
      <c r="K9507" t="str">
        <f>INDEX(product!B:B,MATCH('TABELA TOTAL'!$F2132,product!A:A,0))</f>
        <v>Furniture</v>
      </c>
      <c r="L9507" t="str">
        <f>INDEX(product!C:C,MATCH(F9507,product!A:A,))</f>
        <v>Art</v>
      </c>
      <c r="M9507" t="str">
        <f>INDEX(product!D:D,MATCH(F9507,product!A:A,))</f>
        <v>Sanford Colorific Scented Colored Pencils, 12/Pack</v>
      </c>
    </row>
    <row r="9508" spans="1:13" x14ac:dyDescent="0.25">
      <c r="A9508" s="1" t="s">
        <v>2877</v>
      </c>
      <c r="B9508" s="2">
        <v>41779</v>
      </c>
      <c r="C9508" s="2">
        <v>41781</v>
      </c>
      <c r="D9508" s="1" t="s">
        <v>11</v>
      </c>
      <c r="E9508" s="1" t="s">
        <v>2878</v>
      </c>
      <c r="F9508" s="1" t="s">
        <v>1896</v>
      </c>
      <c r="G9508">
        <v>139.86000000000001</v>
      </c>
      <c r="H9508">
        <v>7</v>
      </c>
      <c r="I9508">
        <v>0</v>
      </c>
      <c r="J9508">
        <v>60.139800000000001</v>
      </c>
      <c r="K9508" t="str">
        <f>INDEX(product!B:B,MATCH('TABELA TOTAL'!$F2133,product!A:A,0))</f>
        <v>Office Supplies</v>
      </c>
      <c r="L9508" t="str">
        <f>INDEX(product!C:C,MATCH(F9508,product!A:A,))</f>
        <v>Furnishings</v>
      </c>
      <c r="M9508" t="str">
        <f>INDEX(product!D:D,MATCH(F9508,product!A:A,))</f>
        <v>24-Hour Round Wall Clock</v>
      </c>
    </row>
    <row r="9509" spans="1:13" x14ac:dyDescent="0.25">
      <c r="A9509" s="1" t="s">
        <v>6914</v>
      </c>
      <c r="B9509" s="2">
        <v>41779</v>
      </c>
      <c r="C9509" s="2">
        <v>41781</v>
      </c>
      <c r="D9509" s="1" t="s">
        <v>11</v>
      </c>
      <c r="E9509" s="1" t="s">
        <v>2803</v>
      </c>
      <c r="F9509" s="1" t="s">
        <v>5717</v>
      </c>
      <c r="G9509">
        <v>10.332000000000001</v>
      </c>
      <c r="H9509">
        <v>3</v>
      </c>
      <c r="I9509">
        <v>0.6</v>
      </c>
      <c r="J9509">
        <v>-5.9409000000000001</v>
      </c>
      <c r="K9509" t="str">
        <f>INDEX(product!B:B,MATCH('TABELA TOTAL'!$F8582,product!A:A,0))</f>
        <v>Technology</v>
      </c>
      <c r="L9509" t="str">
        <f>INDEX(product!C:C,MATCH(F9509,product!A:A,))</f>
        <v>Furnishings</v>
      </c>
      <c r="M9509" t="str">
        <f>INDEX(product!D:D,MATCH(F9509,product!A:A,))</f>
        <v>Contemporary Borderless Frame</v>
      </c>
    </row>
    <row r="9510" spans="1:13" x14ac:dyDescent="0.25">
      <c r="A9510" s="1" t="s">
        <v>6914</v>
      </c>
      <c r="B9510" s="2">
        <v>41779</v>
      </c>
      <c r="C9510" s="2">
        <v>41781</v>
      </c>
      <c r="D9510" s="1" t="s">
        <v>11</v>
      </c>
      <c r="E9510" s="1" t="s">
        <v>2803</v>
      </c>
      <c r="F9510" s="1" t="s">
        <v>1538</v>
      </c>
      <c r="G9510">
        <v>10.368</v>
      </c>
      <c r="H9510">
        <v>2</v>
      </c>
      <c r="I9510">
        <v>0.2</v>
      </c>
      <c r="J9510">
        <v>3.6288</v>
      </c>
      <c r="K9510" t="str">
        <f>INDEX(product!B:B,MATCH('TABELA TOTAL'!$F8583,product!A:A,0))</f>
        <v>Office Supplies</v>
      </c>
      <c r="L9510" t="str">
        <f>INDEX(product!C:C,MATCH(F9510,product!A:A,))</f>
        <v>Paper</v>
      </c>
      <c r="M9510" t="str">
        <f>INDEX(product!D:D,MATCH(F9510,product!A:A,))</f>
        <v>Xerox 213</v>
      </c>
    </row>
    <row r="9511" spans="1:13" x14ac:dyDescent="0.25">
      <c r="A9511" s="1" t="s">
        <v>6914</v>
      </c>
      <c r="B9511" s="2">
        <v>41779</v>
      </c>
      <c r="C9511" s="2">
        <v>41781</v>
      </c>
      <c r="D9511" s="1" t="s">
        <v>11</v>
      </c>
      <c r="E9511" s="1" t="s">
        <v>2803</v>
      </c>
      <c r="F9511" s="1" t="s">
        <v>3433</v>
      </c>
      <c r="G9511">
        <v>20.783999999999999</v>
      </c>
      <c r="H9511">
        <v>2</v>
      </c>
      <c r="I9511">
        <v>0.2</v>
      </c>
      <c r="J9511">
        <v>-3.6372</v>
      </c>
      <c r="K9511" t="str">
        <f>INDEX(product!B:B,MATCH('TABELA TOTAL'!$F8584,product!A:A,0))</f>
        <v>Office Supplies</v>
      </c>
      <c r="L9511" t="str">
        <f>INDEX(product!C:C,MATCH(F9511,product!A:A,))</f>
        <v>Accessories</v>
      </c>
      <c r="M9511" t="str">
        <f>INDEX(product!D:D,MATCH(F9511,product!A:A,))</f>
        <v>SanDisk Ultra 16 GB MicroSDHC Class 10 Memory Card</v>
      </c>
    </row>
    <row r="9512" spans="1:13" x14ac:dyDescent="0.25">
      <c r="A9512" s="1" t="s">
        <v>6914</v>
      </c>
      <c r="B9512" s="2">
        <v>41779</v>
      </c>
      <c r="C9512" s="2">
        <v>41781</v>
      </c>
      <c r="D9512" s="1" t="s">
        <v>11</v>
      </c>
      <c r="E9512" s="1" t="s">
        <v>2803</v>
      </c>
      <c r="F9512" s="1" t="s">
        <v>5463</v>
      </c>
      <c r="G9512">
        <v>66.959999999999994</v>
      </c>
      <c r="H9512">
        <v>5</v>
      </c>
      <c r="I9512">
        <v>0.2</v>
      </c>
      <c r="J9512">
        <v>-13.391999999999999</v>
      </c>
      <c r="K9512" t="str">
        <f>INDEX(product!B:B,MATCH('TABELA TOTAL'!$F8585,product!A:A,0))</f>
        <v>Office Supplies</v>
      </c>
      <c r="L9512" t="str">
        <f>INDEX(product!C:C,MATCH(F9512,product!A:A,))</f>
        <v>Storage</v>
      </c>
      <c r="M9512" t="str">
        <f>INDEX(product!D:D,MATCH(F9512,product!A:A,))</f>
        <v>Rogers Profile Extra Capacity Storage Tub</v>
      </c>
    </row>
    <row r="9513" spans="1:13" x14ac:dyDescent="0.25">
      <c r="A9513" s="1" t="s">
        <v>4425</v>
      </c>
      <c r="B9513" s="2">
        <v>41778</v>
      </c>
      <c r="C9513" s="2">
        <v>41782</v>
      </c>
      <c r="D9513" s="1" t="s">
        <v>19</v>
      </c>
      <c r="E9513" s="1" t="s">
        <v>2918</v>
      </c>
      <c r="F9513" s="1" t="s">
        <v>2743</v>
      </c>
      <c r="G9513">
        <v>57.42</v>
      </c>
      <c r="H9513">
        <v>9</v>
      </c>
      <c r="I9513">
        <v>0</v>
      </c>
      <c r="J9513">
        <v>26.4132</v>
      </c>
      <c r="K9513" t="str">
        <f>INDEX(product!B:B,MATCH('TABELA TOTAL'!$F4144,product!A:A,0))</f>
        <v>Office Supplies</v>
      </c>
      <c r="L9513" t="str">
        <f>INDEX(product!C:C,MATCH(F9513,product!A:A,))</f>
        <v>Binders</v>
      </c>
      <c r="M9513" t="str">
        <f>INDEX(product!D:D,MATCH(F9513,product!A:A,))</f>
        <v>Avery Heavy-Duty EZD View Binder with Locking Rings</v>
      </c>
    </row>
    <row r="9514" spans="1:13" x14ac:dyDescent="0.25">
      <c r="A9514" s="1" t="s">
        <v>7482</v>
      </c>
      <c r="B9514" s="2">
        <v>41778</v>
      </c>
      <c r="C9514" s="2">
        <v>41781</v>
      </c>
      <c r="D9514" s="1" t="s">
        <v>79</v>
      </c>
      <c r="E9514" s="1" t="s">
        <v>628</v>
      </c>
      <c r="F9514" s="1" t="s">
        <v>5097</v>
      </c>
      <c r="G9514">
        <v>34.200000000000003</v>
      </c>
      <c r="H9514">
        <v>5</v>
      </c>
      <c r="I9514">
        <v>0</v>
      </c>
      <c r="J9514">
        <v>9.234</v>
      </c>
      <c r="K9514" t="str">
        <f>INDEX(product!B:B,MATCH('TABELA TOTAL'!$F9604,product!A:A,0))</f>
        <v>Furniture</v>
      </c>
      <c r="L9514" t="str">
        <f>INDEX(product!C:C,MATCH(F9514,product!A:A,))</f>
        <v>Supplies</v>
      </c>
      <c r="M9514" t="str">
        <f>INDEX(product!D:D,MATCH(F9514,product!A:A,))</f>
        <v>Acme Design Stainless Steel Bent Scissors</v>
      </c>
    </row>
    <row r="9515" spans="1:13" x14ac:dyDescent="0.25">
      <c r="A9515" s="1" t="s">
        <v>2591</v>
      </c>
      <c r="B9515" s="2">
        <v>41777</v>
      </c>
      <c r="C9515" s="2">
        <v>41783</v>
      </c>
      <c r="D9515" s="1" t="s">
        <v>19</v>
      </c>
      <c r="E9515" s="1" t="s">
        <v>394</v>
      </c>
      <c r="F9515" s="1" t="s">
        <v>2592</v>
      </c>
      <c r="G9515">
        <v>779.79600000000005</v>
      </c>
      <c r="H9515">
        <v>2</v>
      </c>
      <c r="I9515">
        <v>0.4</v>
      </c>
      <c r="J9515">
        <v>-168.95580000000001</v>
      </c>
      <c r="K9515" t="str">
        <f>INDEX(product!B:B,MATCH('TABELA TOTAL'!$F1831,product!A:A,0))</f>
        <v>Office Supplies</v>
      </c>
      <c r="L9515" t="str">
        <f>INDEX(product!C:C,MATCH(F9515,product!A:A,))</f>
        <v>Phones</v>
      </c>
      <c r="M9515" t="str">
        <f>INDEX(product!D:D,MATCH(F9515,product!A:A,))</f>
        <v>Apple iPhone 5</v>
      </c>
    </row>
    <row r="9516" spans="1:13" x14ac:dyDescent="0.25">
      <c r="A9516" s="1" t="s">
        <v>3805</v>
      </c>
      <c r="B9516" s="2">
        <v>41777</v>
      </c>
      <c r="C9516" s="2">
        <v>41779</v>
      </c>
      <c r="D9516" s="1" t="s">
        <v>11</v>
      </c>
      <c r="E9516" s="1" t="s">
        <v>315</v>
      </c>
      <c r="F9516" s="1" t="s">
        <v>3023</v>
      </c>
      <c r="G9516">
        <v>149.232</v>
      </c>
      <c r="H9516">
        <v>3</v>
      </c>
      <c r="I9516">
        <v>0.2</v>
      </c>
      <c r="J9516">
        <v>3.7307999999999999</v>
      </c>
      <c r="K9516" t="str">
        <f>INDEX(product!B:B,MATCH('TABELA TOTAL'!$F3202,product!A:A,0))</f>
        <v>Technology</v>
      </c>
      <c r="L9516" t="str">
        <f>INDEX(product!C:C,MATCH(F9516,product!A:A,))</f>
        <v>Furnishings</v>
      </c>
      <c r="M9516" t="str">
        <f>INDEX(product!D:D,MATCH(F9516,product!A:A,))</f>
        <v>Deflect-o Glass Clear Studded Chair Mats</v>
      </c>
    </row>
    <row r="9517" spans="1:13" x14ac:dyDescent="0.25">
      <c r="A9517" s="1" t="s">
        <v>3805</v>
      </c>
      <c r="B9517" s="2">
        <v>41777</v>
      </c>
      <c r="C9517" s="2">
        <v>41779</v>
      </c>
      <c r="D9517" s="1" t="s">
        <v>11</v>
      </c>
      <c r="E9517" s="1" t="s">
        <v>315</v>
      </c>
      <c r="F9517" s="1" t="s">
        <v>2332</v>
      </c>
      <c r="G9517">
        <v>15.936</v>
      </c>
      <c r="H9517">
        <v>4</v>
      </c>
      <c r="I9517">
        <v>0.2</v>
      </c>
      <c r="J9517">
        <v>5.7767999999999997</v>
      </c>
      <c r="K9517" t="str">
        <f>INDEX(product!B:B,MATCH('TABELA TOTAL'!$F3203,product!A:A,0))</f>
        <v>Technology</v>
      </c>
      <c r="L9517" t="str">
        <f>INDEX(product!C:C,MATCH(F9517,product!A:A,))</f>
        <v>Paper</v>
      </c>
      <c r="M9517" t="str">
        <f>INDEX(product!D:D,MATCH(F9517,product!A:A,))</f>
        <v>Xerox 1949</v>
      </c>
    </row>
    <row r="9518" spans="1:13" x14ac:dyDescent="0.25">
      <c r="A9518" s="1" t="s">
        <v>7602</v>
      </c>
      <c r="B9518" s="2">
        <v>41777</v>
      </c>
      <c r="C9518" s="2">
        <v>41781</v>
      </c>
      <c r="D9518" s="1" t="s">
        <v>11</v>
      </c>
      <c r="E9518" s="1" t="s">
        <v>3450</v>
      </c>
      <c r="F9518" s="1" t="s">
        <v>2332</v>
      </c>
      <c r="G9518">
        <v>3.984</v>
      </c>
      <c r="H9518">
        <v>1</v>
      </c>
      <c r="I9518">
        <v>0.2</v>
      </c>
      <c r="J9518">
        <v>1.4441999999999999</v>
      </c>
      <c r="K9518" t="str">
        <f>INDEX(product!B:B,MATCH('TABELA TOTAL'!$F9834,product!A:A,0))</f>
        <v>Office Supplies</v>
      </c>
      <c r="L9518" t="str">
        <f>INDEX(product!C:C,MATCH(F9518,product!A:A,))</f>
        <v>Paper</v>
      </c>
      <c r="M9518" t="str">
        <f>INDEX(product!D:D,MATCH(F9518,product!A:A,))</f>
        <v>Xerox 1949</v>
      </c>
    </row>
    <row r="9519" spans="1:13" x14ac:dyDescent="0.25">
      <c r="A9519" s="1" t="s">
        <v>3653</v>
      </c>
      <c r="B9519" s="2">
        <v>41776</v>
      </c>
      <c r="C9519" s="2">
        <v>41780</v>
      </c>
      <c r="D9519" s="1" t="s">
        <v>19</v>
      </c>
      <c r="E9519" s="1" t="s">
        <v>223</v>
      </c>
      <c r="F9519" s="1" t="s">
        <v>2166</v>
      </c>
      <c r="G9519">
        <v>91.68</v>
      </c>
      <c r="H9519">
        <v>3</v>
      </c>
      <c r="I9519">
        <v>0</v>
      </c>
      <c r="J9519">
        <v>45.84</v>
      </c>
      <c r="K9519" t="str">
        <f>INDEX(product!B:B,MATCH('TABELA TOTAL'!$F3007,product!A:A,0))</f>
        <v>Office Supplies</v>
      </c>
      <c r="L9519" t="str">
        <f>INDEX(product!C:C,MATCH(F9519,product!A:A,))</f>
        <v>Binders</v>
      </c>
      <c r="M9519" t="str">
        <f>INDEX(product!D:D,MATCH(F9519,product!A:A,))</f>
        <v>Surelock Post Binders</v>
      </c>
    </row>
    <row r="9520" spans="1:13" x14ac:dyDescent="0.25">
      <c r="A9520" s="1" t="s">
        <v>6510</v>
      </c>
      <c r="B9520" s="2">
        <v>41775</v>
      </c>
      <c r="C9520" s="2">
        <v>41782</v>
      </c>
      <c r="D9520" s="1" t="s">
        <v>19</v>
      </c>
      <c r="E9520" s="1" t="s">
        <v>2150</v>
      </c>
      <c r="F9520" s="1" t="s">
        <v>3167</v>
      </c>
      <c r="G9520">
        <v>232.88</v>
      </c>
      <c r="H9520">
        <v>5</v>
      </c>
      <c r="I9520">
        <v>0.2</v>
      </c>
      <c r="J9520">
        <v>17.466000000000001</v>
      </c>
      <c r="K9520" t="str">
        <f>INDEX(product!B:B,MATCH('TABELA TOTAL'!$F7826,product!A:A,0))</f>
        <v>Office Supplies</v>
      </c>
      <c r="L9520" t="str">
        <f>INDEX(product!C:C,MATCH(F9520,product!A:A,))</f>
        <v>Chairs</v>
      </c>
      <c r="M9520" t="str">
        <f>INDEX(product!D:D,MATCH(F9520,product!A:A,))</f>
        <v>Iceberg Nesting Folding Chair, 19w x 6d x 43h</v>
      </c>
    </row>
    <row r="9521" spans="1:13" x14ac:dyDescent="0.25">
      <c r="A9521" s="1" t="s">
        <v>6886</v>
      </c>
      <c r="B9521" s="2">
        <v>41775</v>
      </c>
      <c r="C9521" s="2">
        <v>41779</v>
      </c>
      <c r="D9521" s="1" t="s">
        <v>19</v>
      </c>
      <c r="E9521" s="1" t="s">
        <v>3827</v>
      </c>
      <c r="F9521" s="1" t="s">
        <v>2734</v>
      </c>
      <c r="G9521">
        <v>56.4</v>
      </c>
      <c r="H9521">
        <v>3</v>
      </c>
      <c r="I9521">
        <v>0</v>
      </c>
      <c r="J9521">
        <v>3.3839999999999999</v>
      </c>
      <c r="K9521" t="str">
        <f>INDEX(product!B:B,MATCH('TABELA TOTAL'!$F8537,product!A:A,0))</f>
        <v>Technology</v>
      </c>
      <c r="L9521" t="str">
        <f>INDEX(product!C:C,MATCH(F9521,product!A:A,))</f>
        <v>Accessories</v>
      </c>
      <c r="M9521" t="str">
        <f>INDEX(product!D:D,MATCH(F9521,product!A:A,))</f>
        <v>Imation Clip USB flash drive - 8 GB</v>
      </c>
    </row>
    <row r="9522" spans="1:13" x14ac:dyDescent="0.25">
      <c r="A9522" s="1" t="s">
        <v>1289</v>
      </c>
      <c r="B9522" s="2">
        <v>41773</v>
      </c>
      <c r="C9522" s="2">
        <v>41779</v>
      </c>
      <c r="D9522" s="1" t="s">
        <v>19</v>
      </c>
      <c r="E9522" s="1" t="s">
        <v>1290</v>
      </c>
      <c r="F9522" s="1" t="s">
        <v>1291</v>
      </c>
      <c r="G9522">
        <v>310.88</v>
      </c>
      <c r="H9522">
        <v>2</v>
      </c>
      <c r="I9522">
        <v>0.2</v>
      </c>
      <c r="J9522">
        <v>23.315999999999999</v>
      </c>
      <c r="K9522" t="str">
        <f>INDEX(product!B:B,MATCH('TABELA TOTAL'!$F770,product!A:A,0))</f>
        <v>Office Supplies</v>
      </c>
      <c r="L9522" t="str">
        <f>INDEX(product!C:C,MATCH(F9522,product!A:A,))</f>
        <v>Furnishings</v>
      </c>
      <c r="M9522" t="str">
        <f>INDEX(product!D:D,MATCH(F9522,product!A:A,))</f>
        <v>Electrix Halogen Magnifier Lamp</v>
      </c>
    </row>
    <row r="9523" spans="1:13" x14ac:dyDescent="0.25">
      <c r="A9523" s="1" t="s">
        <v>45</v>
      </c>
      <c r="B9523" s="2">
        <v>41772</v>
      </c>
      <c r="C9523" s="2">
        <v>41774</v>
      </c>
      <c r="D9523" s="1" t="s">
        <v>11</v>
      </c>
      <c r="E9523" s="1" t="s">
        <v>46</v>
      </c>
      <c r="F9523" s="1" t="s">
        <v>47</v>
      </c>
      <c r="G9523">
        <v>55.5</v>
      </c>
      <c r="H9523">
        <v>2</v>
      </c>
      <c r="I9523">
        <v>0</v>
      </c>
      <c r="J9523">
        <v>9.99</v>
      </c>
      <c r="K9523" t="str">
        <f>INDEX(product!B:B,MATCH('TABELA TOTAL'!$F19,product!A:A,0))</f>
        <v>Furniture</v>
      </c>
      <c r="L9523" t="str">
        <f>INDEX(product!C:C,MATCH(F9523,product!A:A,))</f>
        <v>Storage</v>
      </c>
      <c r="M9523" t="str">
        <f>INDEX(product!D:D,MATCH(F9523,product!A:A,))</f>
        <v>Fellowes Super Stor/Drawer</v>
      </c>
    </row>
    <row r="9524" spans="1:13" x14ac:dyDescent="0.25">
      <c r="A9524" s="1" t="s">
        <v>2657</v>
      </c>
      <c r="B9524" s="2">
        <v>41772</v>
      </c>
      <c r="C9524" s="2">
        <v>41774</v>
      </c>
      <c r="D9524" s="1" t="s">
        <v>79</v>
      </c>
      <c r="E9524" s="1" t="s">
        <v>1719</v>
      </c>
      <c r="F9524" s="1" t="s">
        <v>924</v>
      </c>
      <c r="G9524">
        <v>7.1040000000000001</v>
      </c>
      <c r="H9524">
        <v>2</v>
      </c>
      <c r="I9524">
        <v>0.2</v>
      </c>
      <c r="J9524">
        <v>2.3976000000000002</v>
      </c>
      <c r="K9524" t="str">
        <f>INDEX(product!B:B,MATCH('TABELA TOTAL'!$F1888,product!A:A,0))</f>
        <v>Office Supplies</v>
      </c>
      <c r="L9524" t="str">
        <f>INDEX(product!C:C,MATCH(F9524,product!A:A,))</f>
        <v>Fasteners</v>
      </c>
      <c r="M9524" t="str">
        <f>INDEX(product!D:D,MATCH(F9524,product!A:A,))</f>
        <v>Staples</v>
      </c>
    </row>
    <row r="9525" spans="1:13" x14ac:dyDescent="0.25">
      <c r="A9525" s="1" t="s">
        <v>2657</v>
      </c>
      <c r="B9525" s="2">
        <v>41772</v>
      </c>
      <c r="C9525" s="2">
        <v>41774</v>
      </c>
      <c r="D9525" s="1" t="s">
        <v>79</v>
      </c>
      <c r="E9525" s="1" t="s">
        <v>1719</v>
      </c>
      <c r="F9525" s="1" t="s">
        <v>1905</v>
      </c>
      <c r="G9525">
        <v>398.35199999999998</v>
      </c>
      <c r="H9525">
        <v>8</v>
      </c>
      <c r="I9525">
        <v>0.7</v>
      </c>
      <c r="J9525">
        <v>-331.96</v>
      </c>
      <c r="K9525" t="str">
        <f>INDEX(product!B:B,MATCH('TABELA TOTAL'!$F1889,product!A:A,0))</f>
        <v>Technology</v>
      </c>
      <c r="L9525" t="str">
        <f>INDEX(product!C:C,MATCH(F9525,product!A:A,))</f>
        <v>Binders</v>
      </c>
      <c r="M9525" t="str">
        <f>INDEX(product!D:D,MATCH(F9525,product!A:A,))</f>
        <v>GBC DocuBind P100 Manual Binding Machine</v>
      </c>
    </row>
    <row r="9526" spans="1:13" x14ac:dyDescent="0.25">
      <c r="A9526" s="1" t="s">
        <v>3814</v>
      </c>
      <c r="B9526" s="2">
        <v>41772</v>
      </c>
      <c r="C9526" s="2">
        <v>41776</v>
      </c>
      <c r="D9526" s="1" t="s">
        <v>19</v>
      </c>
      <c r="E9526" s="1" t="s">
        <v>1178</v>
      </c>
      <c r="F9526" s="1" t="s">
        <v>2817</v>
      </c>
      <c r="G9526">
        <v>149.97</v>
      </c>
      <c r="H9526">
        <v>3</v>
      </c>
      <c r="I9526">
        <v>0</v>
      </c>
      <c r="J9526">
        <v>52.4895</v>
      </c>
      <c r="K9526" t="str">
        <f>INDEX(product!B:B,MATCH('TABELA TOTAL'!$F3218,product!A:A,0))</f>
        <v>Office Supplies</v>
      </c>
      <c r="L9526" t="str">
        <f>INDEX(product!C:C,MATCH(F9526,product!A:A,))</f>
        <v>Accessories</v>
      </c>
      <c r="M9526" t="str">
        <f>INDEX(product!D:D,MATCH(F9526,product!A:A,))</f>
        <v>Plantronics Audio 478 Stereo USB Headset</v>
      </c>
    </row>
    <row r="9527" spans="1:13" x14ac:dyDescent="0.25">
      <c r="A9527" s="1" t="s">
        <v>5168</v>
      </c>
      <c r="B9527" s="2">
        <v>41772</v>
      </c>
      <c r="C9527" s="2">
        <v>41778</v>
      </c>
      <c r="D9527" s="1" t="s">
        <v>19</v>
      </c>
      <c r="E9527" s="1" t="s">
        <v>3804</v>
      </c>
      <c r="F9527" s="1" t="s">
        <v>3167</v>
      </c>
      <c r="G9527">
        <v>279.45600000000002</v>
      </c>
      <c r="H9527">
        <v>6</v>
      </c>
      <c r="I9527">
        <v>0.2</v>
      </c>
      <c r="J9527">
        <v>20.959199999999999</v>
      </c>
      <c r="K9527" t="str">
        <f>INDEX(product!B:B,MATCH('TABELA TOTAL'!$F5356,product!A:A,0))</f>
        <v>Furniture</v>
      </c>
      <c r="L9527" t="str">
        <f>INDEX(product!C:C,MATCH(F9527,product!A:A,))</f>
        <v>Chairs</v>
      </c>
      <c r="M9527" t="str">
        <f>INDEX(product!D:D,MATCH(F9527,product!A:A,))</f>
        <v>Iceberg Nesting Folding Chair, 19w x 6d x 43h</v>
      </c>
    </row>
    <row r="9528" spans="1:13" x14ac:dyDescent="0.25">
      <c r="A9528" s="1" t="s">
        <v>5168</v>
      </c>
      <c r="B9528" s="2">
        <v>41772</v>
      </c>
      <c r="C9528" s="2">
        <v>41778</v>
      </c>
      <c r="D9528" s="1" t="s">
        <v>19</v>
      </c>
      <c r="E9528" s="1" t="s">
        <v>3804</v>
      </c>
      <c r="F9528" s="1" t="s">
        <v>5169</v>
      </c>
      <c r="G9528">
        <v>8</v>
      </c>
      <c r="H9528">
        <v>2</v>
      </c>
      <c r="I9528">
        <v>0</v>
      </c>
      <c r="J9528">
        <v>3.84</v>
      </c>
      <c r="K9528" t="str">
        <f>INDEX(product!B:B,MATCH('TABELA TOTAL'!$F5357,product!A:A,0))</f>
        <v>Office Supplies</v>
      </c>
      <c r="L9528" t="str">
        <f>INDEX(product!C:C,MATCH(F9528,product!A:A,))</f>
        <v>Paper</v>
      </c>
      <c r="M9528" t="str">
        <f>INDEX(product!D:D,MATCH(F9528,product!A:A,))</f>
        <v>EcoTones Memo Sheets</v>
      </c>
    </row>
    <row r="9529" spans="1:13" x14ac:dyDescent="0.25">
      <c r="A9529" s="1" t="s">
        <v>2414</v>
      </c>
      <c r="B9529" s="2">
        <v>41771</v>
      </c>
      <c r="C9529" s="2">
        <v>41774</v>
      </c>
      <c r="D9529" s="1" t="s">
        <v>79</v>
      </c>
      <c r="E9529" s="1" t="s">
        <v>1478</v>
      </c>
      <c r="F9529" s="1" t="s">
        <v>1071</v>
      </c>
      <c r="G9529">
        <v>34.79</v>
      </c>
      <c r="H9529">
        <v>7</v>
      </c>
      <c r="I9529">
        <v>0</v>
      </c>
      <c r="J9529">
        <v>10.7849</v>
      </c>
      <c r="K9529" t="str">
        <f>INDEX(product!B:B,MATCH('TABELA TOTAL'!$F1659,product!A:A,0))</f>
        <v>Office Supplies</v>
      </c>
      <c r="L9529" t="str">
        <f>INDEX(product!C:C,MATCH(F9529,product!A:A,))</f>
        <v>Furnishings</v>
      </c>
      <c r="M9529" t="str">
        <f>INDEX(product!D:D,MATCH(F9529,product!A:A,))</f>
        <v>DAX Value U-Channel Document Frames, Easel Back</v>
      </c>
    </row>
    <row r="9530" spans="1:13" x14ac:dyDescent="0.25">
      <c r="A9530" s="1" t="s">
        <v>3439</v>
      </c>
      <c r="B9530" s="2">
        <v>41771</v>
      </c>
      <c r="C9530" s="2">
        <v>41776</v>
      </c>
      <c r="D9530" s="1" t="s">
        <v>19</v>
      </c>
      <c r="E9530" s="1" t="s">
        <v>1890</v>
      </c>
      <c r="F9530" s="1" t="s">
        <v>1240</v>
      </c>
      <c r="G9530">
        <v>700.05600000000004</v>
      </c>
      <c r="H9530">
        <v>3</v>
      </c>
      <c r="I9530">
        <v>0.3</v>
      </c>
      <c r="J9530">
        <v>-130.0104</v>
      </c>
      <c r="K9530" t="str">
        <f>INDEX(product!B:B,MATCH('TABELA TOTAL'!$F2748,product!A:A,0))</f>
        <v>Office Supplies</v>
      </c>
      <c r="L9530" t="str">
        <f>INDEX(product!C:C,MATCH(F9530,product!A:A,))</f>
        <v>Tables</v>
      </c>
      <c r="M9530" t="str">
        <f>INDEX(product!D:D,MATCH(F9530,product!A:A,))</f>
        <v>Bevis Traditional Conference Table Top, Plinth Base</v>
      </c>
    </row>
    <row r="9531" spans="1:13" x14ac:dyDescent="0.25">
      <c r="A9531" s="1" t="s">
        <v>961</v>
      </c>
      <c r="B9531" s="2">
        <v>41770</v>
      </c>
      <c r="C9531" s="2">
        <v>41775</v>
      </c>
      <c r="D9531" s="1" t="s">
        <v>19</v>
      </c>
      <c r="E9531" s="1" t="s">
        <v>177</v>
      </c>
      <c r="F9531" s="1" t="s">
        <v>962</v>
      </c>
      <c r="G9531">
        <v>58.112000000000002</v>
      </c>
      <c r="H9531">
        <v>2</v>
      </c>
      <c r="I9531">
        <v>0.2</v>
      </c>
      <c r="J9531">
        <v>7.2640000000000002</v>
      </c>
      <c r="K9531" t="str">
        <f>INDEX(product!B:B,MATCH('TABELA TOTAL'!$F545,product!A:A,0))</f>
        <v>Office Supplies</v>
      </c>
      <c r="L9531" t="str">
        <f>INDEX(product!C:C,MATCH(F9531,product!A:A,))</f>
        <v>Accessories</v>
      </c>
      <c r="M9531" t="str">
        <f>INDEX(product!D:D,MATCH(F9531,product!A:A,))</f>
        <v>SanDisk Cruzer 64 GB USB Flash Drive</v>
      </c>
    </row>
    <row r="9532" spans="1:13" x14ac:dyDescent="0.25">
      <c r="A9532" s="1" t="s">
        <v>961</v>
      </c>
      <c r="B9532" s="2">
        <v>41770</v>
      </c>
      <c r="C9532" s="2">
        <v>41775</v>
      </c>
      <c r="D9532" s="1" t="s">
        <v>19</v>
      </c>
      <c r="E9532" s="1" t="s">
        <v>177</v>
      </c>
      <c r="F9532" s="1" t="s">
        <v>963</v>
      </c>
      <c r="G9532">
        <v>100.792</v>
      </c>
      <c r="H9532">
        <v>1</v>
      </c>
      <c r="I9532">
        <v>0.2</v>
      </c>
      <c r="J9532">
        <v>6.2995000000000001</v>
      </c>
      <c r="K9532" t="str">
        <f>INDEX(product!B:B,MATCH('TABELA TOTAL'!$F546,product!A:A,0))</f>
        <v>Office Supplies</v>
      </c>
      <c r="L9532" t="str">
        <f>INDEX(product!C:C,MATCH(F9532,product!A:A,))</f>
        <v>Phones</v>
      </c>
      <c r="M9532" t="str">
        <f>INDEX(product!D:D,MATCH(F9532,product!A:A,))</f>
        <v>Xblue XB-1670-86 X16 Small Office Telephone - Titanium</v>
      </c>
    </row>
    <row r="9533" spans="1:13" x14ac:dyDescent="0.25">
      <c r="A9533" s="1" t="s">
        <v>961</v>
      </c>
      <c r="B9533" s="2">
        <v>41770</v>
      </c>
      <c r="C9533" s="2">
        <v>41775</v>
      </c>
      <c r="D9533" s="1" t="s">
        <v>19</v>
      </c>
      <c r="E9533" s="1" t="s">
        <v>177</v>
      </c>
      <c r="F9533" s="1" t="s">
        <v>964</v>
      </c>
      <c r="G9533">
        <v>66.111999999999995</v>
      </c>
      <c r="H9533">
        <v>4</v>
      </c>
      <c r="I9533">
        <v>0.6</v>
      </c>
      <c r="J9533">
        <v>-84.2928</v>
      </c>
      <c r="K9533" t="str">
        <f>INDEX(product!B:B,MATCH('TABELA TOTAL'!$F547,product!A:A,0))</f>
        <v>Furniture</v>
      </c>
      <c r="L9533" t="str">
        <f>INDEX(product!C:C,MATCH(F9533,product!A:A,))</f>
        <v>Furnishings</v>
      </c>
      <c r="M9533" t="str">
        <f>INDEX(product!D:D,MATCH(F9533,product!A:A,))</f>
        <v>Deflect-o EconoMat Studded, No Bevel Mat for Low Pile Carpeting</v>
      </c>
    </row>
    <row r="9534" spans="1:13" x14ac:dyDescent="0.25">
      <c r="A9534" s="1" t="s">
        <v>2514</v>
      </c>
      <c r="B9534" s="2">
        <v>41770</v>
      </c>
      <c r="C9534" s="2">
        <v>41776</v>
      </c>
      <c r="D9534" s="1" t="s">
        <v>19</v>
      </c>
      <c r="E9534" s="1" t="s">
        <v>2515</v>
      </c>
      <c r="F9534" s="1" t="s">
        <v>1762</v>
      </c>
      <c r="G9534">
        <v>46.863999999999997</v>
      </c>
      <c r="H9534">
        <v>2</v>
      </c>
      <c r="I9534">
        <v>0.2</v>
      </c>
      <c r="J9534">
        <v>7.6154000000000002</v>
      </c>
      <c r="K9534" t="str">
        <f>INDEX(product!B:B,MATCH('TABELA TOTAL'!$F1760,product!A:A,0))</f>
        <v>Office Supplies</v>
      </c>
      <c r="L9534" t="str">
        <f>INDEX(product!C:C,MATCH(F9534,product!A:A,))</f>
        <v>Accessories</v>
      </c>
      <c r="M9534" t="str">
        <f>INDEX(product!D:D,MATCH(F9534,product!A:A,))</f>
        <v>Logitech ClearChat Comfort/USB Headset H390</v>
      </c>
    </row>
    <row r="9535" spans="1:13" x14ac:dyDescent="0.25">
      <c r="A9535" s="1" t="s">
        <v>4411</v>
      </c>
      <c r="B9535" s="2">
        <v>41770</v>
      </c>
      <c r="C9535" s="2">
        <v>41777</v>
      </c>
      <c r="D9535" s="1" t="s">
        <v>19</v>
      </c>
      <c r="E9535" s="1" t="s">
        <v>1893</v>
      </c>
      <c r="F9535" s="1" t="s">
        <v>728</v>
      </c>
      <c r="G9535">
        <v>35.909999999999997</v>
      </c>
      <c r="H9535">
        <v>3</v>
      </c>
      <c r="I9535">
        <v>0</v>
      </c>
      <c r="J9535">
        <v>9.6957000000000004</v>
      </c>
      <c r="K9535" t="str">
        <f>INDEX(product!B:B,MATCH('TABELA TOTAL'!$F4126,product!A:A,0))</f>
        <v>Office Supplies</v>
      </c>
      <c r="L9535" t="str">
        <f>INDEX(product!C:C,MATCH(F9535,product!A:A,))</f>
        <v>Appliances</v>
      </c>
      <c r="M9535" t="str">
        <f>INDEX(product!D:D,MATCH(F9535,product!A:A,))</f>
        <v>Staple holder</v>
      </c>
    </row>
    <row r="9536" spans="1:13" x14ac:dyDescent="0.25">
      <c r="A9536" s="1" t="s">
        <v>7375</v>
      </c>
      <c r="B9536" s="2">
        <v>41770</v>
      </c>
      <c r="C9536" s="2">
        <v>41775</v>
      </c>
      <c r="D9536" s="1" t="s">
        <v>19</v>
      </c>
      <c r="E9536" s="1" t="s">
        <v>416</v>
      </c>
      <c r="F9536" s="1" t="s">
        <v>760</v>
      </c>
      <c r="G9536">
        <v>1212.96</v>
      </c>
      <c r="H9536">
        <v>8</v>
      </c>
      <c r="I9536">
        <v>0.3</v>
      </c>
      <c r="J9536">
        <v>-69.311999999999998</v>
      </c>
      <c r="K9536" t="str">
        <f>INDEX(product!B:B,MATCH('TABELA TOTAL'!$F9430,product!A:A,0))</f>
        <v>Office Supplies</v>
      </c>
      <c r="L9536" t="str">
        <f>INDEX(product!C:C,MATCH(F9536,product!A:A,))</f>
        <v>Chairs</v>
      </c>
      <c r="M9536" t="str">
        <f>INDEX(product!D:D,MATCH(F9536,product!A:A,))</f>
        <v>Hon Multipurpose Stacking Arm Chairs</v>
      </c>
    </row>
    <row r="9537" spans="1:13" x14ac:dyDescent="0.25">
      <c r="A9537" s="1" t="s">
        <v>7474</v>
      </c>
      <c r="B9537" s="2">
        <v>41770</v>
      </c>
      <c r="C9537" s="2">
        <v>41774</v>
      </c>
      <c r="D9537" s="1" t="s">
        <v>19</v>
      </c>
      <c r="E9537" s="1" t="s">
        <v>6888</v>
      </c>
      <c r="F9537" s="1" t="s">
        <v>5303</v>
      </c>
      <c r="G9537">
        <v>17.472000000000001</v>
      </c>
      <c r="H9537">
        <v>3</v>
      </c>
      <c r="I9537">
        <v>0.2</v>
      </c>
      <c r="J9537">
        <v>5.6783999999999999</v>
      </c>
      <c r="K9537" t="str">
        <f>INDEX(product!B:B,MATCH('TABELA TOTAL'!$F9591,product!A:A,0))</f>
        <v>Office Supplies</v>
      </c>
      <c r="L9537" t="str">
        <f>INDEX(product!C:C,MATCH(F9537,product!A:A,))</f>
        <v>Paper</v>
      </c>
      <c r="M9537" t="str">
        <f>INDEX(product!D:D,MATCH(F9537,product!A:A,))</f>
        <v>Black Print Carbonless 8 1/2" x 8 1/4" Rapid Memo Book</v>
      </c>
    </row>
    <row r="9538" spans="1:13" x14ac:dyDescent="0.25">
      <c r="A9538" s="1" t="s">
        <v>7474</v>
      </c>
      <c r="B9538" s="2">
        <v>41770</v>
      </c>
      <c r="C9538" s="2">
        <v>41774</v>
      </c>
      <c r="D9538" s="1" t="s">
        <v>19</v>
      </c>
      <c r="E9538" s="1" t="s">
        <v>6888</v>
      </c>
      <c r="F9538" s="1" t="s">
        <v>1958</v>
      </c>
      <c r="G9538">
        <v>104.58</v>
      </c>
      <c r="H9538">
        <v>9</v>
      </c>
      <c r="I9538">
        <v>0.8</v>
      </c>
      <c r="J9538">
        <v>-172.55699999999999</v>
      </c>
      <c r="K9538" t="str">
        <f>INDEX(product!B:B,MATCH('TABELA TOTAL'!$F9592,product!A:A,0))</f>
        <v>Office Supplies</v>
      </c>
      <c r="L9538" t="str">
        <f>INDEX(product!C:C,MATCH(F9538,product!A:A,))</f>
        <v>Binders</v>
      </c>
      <c r="M9538" t="str">
        <f>INDEX(product!D:D,MATCH(F9538,product!A:A,))</f>
        <v>Avery Arch Ring Binders</v>
      </c>
    </row>
    <row r="9539" spans="1:13" x14ac:dyDescent="0.25">
      <c r="A9539" s="1" t="s">
        <v>5073</v>
      </c>
      <c r="B9539" s="2">
        <v>41769</v>
      </c>
      <c r="C9539" s="2">
        <v>41774</v>
      </c>
      <c r="D9539" s="1" t="s">
        <v>19</v>
      </c>
      <c r="E9539" s="1" t="s">
        <v>2248</v>
      </c>
      <c r="F9539" s="1" t="s">
        <v>882</v>
      </c>
      <c r="G9539">
        <v>158.13</v>
      </c>
      <c r="H9539">
        <v>3</v>
      </c>
      <c r="I9539">
        <v>0</v>
      </c>
      <c r="J9539">
        <v>77.483699999999999</v>
      </c>
      <c r="K9539" t="str">
        <f>INDEX(product!B:B,MATCH('TABELA TOTAL'!$F5198,product!A:A,0))</f>
        <v>Office Supplies</v>
      </c>
      <c r="L9539" t="str">
        <f>INDEX(product!C:C,MATCH(F9539,product!A:A,))</f>
        <v>Envelopes</v>
      </c>
      <c r="M9539" t="str">
        <f>INDEX(product!D:D,MATCH(F9539,product!A:A,))</f>
        <v>Strathmore #10 Envelopes, Ultimate White</v>
      </c>
    </row>
    <row r="9540" spans="1:13" x14ac:dyDescent="0.25">
      <c r="A9540" s="1" t="s">
        <v>5073</v>
      </c>
      <c r="B9540" s="2">
        <v>41769</v>
      </c>
      <c r="C9540" s="2">
        <v>41774</v>
      </c>
      <c r="D9540" s="1" t="s">
        <v>19</v>
      </c>
      <c r="E9540" s="1" t="s">
        <v>2248</v>
      </c>
      <c r="F9540" s="1" t="s">
        <v>108</v>
      </c>
      <c r="G9540">
        <v>43.6</v>
      </c>
      <c r="H9540">
        <v>5</v>
      </c>
      <c r="I9540">
        <v>0.2</v>
      </c>
      <c r="J9540">
        <v>4.3600000000000003</v>
      </c>
      <c r="K9540" t="str">
        <f>INDEX(product!B:B,MATCH('TABELA TOTAL'!$F5199,product!A:A,0))</f>
        <v>Technology</v>
      </c>
      <c r="L9540" t="str">
        <f>INDEX(product!C:C,MATCH(F9540,product!A:A,))</f>
        <v>Phones</v>
      </c>
      <c r="M9540" t="str">
        <f>INDEX(product!D:D,MATCH(F9540,product!A:A,))</f>
        <v>LF Elite 3D Dazzle Designer Hard Case Cover, Lf Stylus Pen and Wiper For Apple Iphone 5c Mini Lite</v>
      </c>
    </row>
    <row r="9541" spans="1:13" x14ac:dyDescent="0.25">
      <c r="A9541" s="1" t="s">
        <v>6363</v>
      </c>
      <c r="B9541" s="2">
        <v>41769</v>
      </c>
      <c r="C9541" s="2">
        <v>41773</v>
      </c>
      <c r="D9541" s="1" t="s">
        <v>11</v>
      </c>
      <c r="E9541" s="1" t="s">
        <v>1400</v>
      </c>
      <c r="F9541" s="1" t="s">
        <v>1912</v>
      </c>
      <c r="G9541">
        <v>349.96499999999997</v>
      </c>
      <c r="H9541">
        <v>7</v>
      </c>
      <c r="I9541">
        <v>0.5</v>
      </c>
      <c r="J9541">
        <v>-216.97829999999999</v>
      </c>
      <c r="K9541" t="str">
        <f>INDEX(product!B:B,MATCH('TABELA TOTAL'!$F7556,product!A:A,0))</f>
        <v>Office Supplies</v>
      </c>
      <c r="L9541" t="str">
        <f>INDEX(product!C:C,MATCH(F9541,product!A:A,))</f>
        <v>Bookcases</v>
      </c>
      <c r="M9541" t="str">
        <f>INDEX(product!D:D,MATCH(F9541,product!A:A,))</f>
        <v>Bestar Classic Bookcase</v>
      </c>
    </row>
    <row r="9542" spans="1:13" x14ac:dyDescent="0.25">
      <c r="A9542" s="1" t="s">
        <v>6363</v>
      </c>
      <c r="B9542" s="2">
        <v>41769</v>
      </c>
      <c r="C9542" s="2">
        <v>41773</v>
      </c>
      <c r="D9542" s="1" t="s">
        <v>11</v>
      </c>
      <c r="E9542" s="1" t="s">
        <v>1400</v>
      </c>
      <c r="F9542" s="1" t="s">
        <v>1695</v>
      </c>
      <c r="G9542">
        <v>22.32</v>
      </c>
      <c r="H9542">
        <v>5</v>
      </c>
      <c r="I9542">
        <v>0.2</v>
      </c>
      <c r="J9542">
        <v>5.3010000000000002</v>
      </c>
      <c r="K9542" t="str">
        <f>INDEX(product!B:B,MATCH('TABELA TOTAL'!$F7557,product!A:A,0))</f>
        <v>Furniture</v>
      </c>
      <c r="L9542" t="str">
        <f>INDEX(product!C:C,MATCH(F9542,product!A:A,))</f>
        <v>Art</v>
      </c>
      <c r="M9542" t="str">
        <f>INDEX(product!D:D,MATCH(F9542,product!A:A,))</f>
        <v>DIXON Ticonderoga Erasable Checking Pencils</v>
      </c>
    </row>
    <row r="9543" spans="1:13" x14ac:dyDescent="0.25">
      <c r="A9543" s="1" t="s">
        <v>7250</v>
      </c>
      <c r="B9543" s="2">
        <v>41769</v>
      </c>
      <c r="C9543" s="2">
        <v>41774</v>
      </c>
      <c r="D9543" s="1" t="s">
        <v>19</v>
      </c>
      <c r="E9543" s="1" t="s">
        <v>1899</v>
      </c>
      <c r="F9543" s="1" t="s">
        <v>4674</v>
      </c>
      <c r="G9543">
        <v>39.96</v>
      </c>
      <c r="H9543">
        <v>2</v>
      </c>
      <c r="I9543">
        <v>0</v>
      </c>
      <c r="J9543">
        <v>19.180800000000001</v>
      </c>
      <c r="K9543" t="str">
        <f>INDEX(product!B:B,MATCH('TABELA TOTAL'!$F9198,product!A:A,0))</f>
        <v>Technology</v>
      </c>
      <c r="L9543" t="str">
        <f>INDEX(product!C:C,MATCH(F9543,product!A:A,))</f>
        <v>Paper</v>
      </c>
      <c r="M9543" t="str">
        <f>INDEX(product!D:D,MATCH(F9543,product!A:A,))</f>
        <v>Southworth 25% Cotton Premium Laser Paper and Envelopes</v>
      </c>
    </row>
    <row r="9544" spans="1:13" x14ac:dyDescent="0.25">
      <c r="A9544" s="1" t="s">
        <v>7250</v>
      </c>
      <c r="B9544" s="2">
        <v>41769</v>
      </c>
      <c r="C9544" s="2">
        <v>41774</v>
      </c>
      <c r="D9544" s="1" t="s">
        <v>19</v>
      </c>
      <c r="E9544" s="1" t="s">
        <v>1899</v>
      </c>
      <c r="F9544" s="1" t="s">
        <v>2512</v>
      </c>
      <c r="G9544">
        <v>1432</v>
      </c>
      <c r="H9544">
        <v>5</v>
      </c>
      <c r="I9544">
        <v>0.2</v>
      </c>
      <c r="J9544">
        <v>125.3</v>
      </c>
      <c r="K9544" t="str">
        <f>INDEX(product!B:B,MATCH('TABELA TOTAL'!$F9199,product!A:A,0))</f>
        <v>Office Supplies</v>
      </c>
      <c r="L9544" t="str">
        <f>INDEX(product!C:C,MATCH(F9544,product!A:A,))</f>
        <v>Phones</v>
      </c>
      <c r="M9544" t="str">
        <f>INDEX(product!D:D,MATCH(F9544,product!A:A,))</f>
        <v>Wilson Electronics DB Pro Signal Booster</v>
      </c>
    </row>
    <row r="9545" spans="1:13" x14ac:dyDescent="0.25">
      <c r="A9545" s="1" t="s">
        <v>7250</v>
      </c>
      <c r="B9545" s="2">
        <v>41769</v>
      </c>
      <c r="C9545" s="2">
        <v>41774</v>
      </c>
      <c r="D9545" s="1" t="s">
        <v>19</v>
      </c>
      <c r="E9545" s="1" t="s">
        <v>1899</v>
      </c>
      <c r="F9545" s="1" t="s">
        <v>5097</v>
      </c>
      <c r="G9545">
        <v>41.04</v>
      </c>
      <c r="H9545">
        <v>6</v>
      </c>
      <c r="I9545">
        <v>0</v>
      </c>
      <c r="J9545">
        <v>11.0808</v>
      </c>
      <c r="K9545" t="str">
        <f>INDEX(product!B:B,MATCH('TABELA TOTAL'!$F9200,product!A:A,0))</f>
        <v>Office Supplies</v>
      </c>
      <c r="L9545" t="str">
        <f>INDEX(product!C:C,MATCH(F9545,product!A:A,))</f>
        <v>Supplies</v>
      </c>
      <c r="M9545" t="str">
        <f>INDEX(product!D:D,MATCH(F9545,product!A:A,))</f>
        <v>Acme Design Stainless Steel Bent Scissors</v>
      </c>
    </row>
    <row r="9546" spans="1:13" x14ac:dyDescent="0.25">
      <c r="A9546" s="1" t="s">
        <v>7250</v>
      </c>
      <c r="B9546" s="2">
        <v>41769</v>
      </c>
      <c r="C9546" s="2">
        <v>41774</v>
      </c>
      <c r="D9546" s="1" t="s">
        <v>19</v>
      </c>
      <c r="E9546" s="1" t="s">
        <v>1899</v>
      </c>
      <c r="F9546" s="1" t="s">
        <v>3683</v>
      </c>
      <c r="G9546">
        <v>256.78399999999999</v>
      </c>
      <c r="H9546">
        <v>1</v>
      </c>
      <c r="I9546">
        <v>0.2</v>
      </c>
      <c r="J9546">
        <v>32.097999999999999</v>
      </c>
      <c r="K9546" t="str">
        <f>INDEX(product!B:B,MATCH('TABELA TOTAL'!$F9201,product!A:A,0))</f>
        <v>Office Supplies</v>
      </c>
      <c r="L9546" t="str">
        <f>INDEX(product!C:C,MATCH(F9546,product!A:A,))</f>
        <v>Chairs</v>
      </c>
      <c r="M9546" t="str">
        <f>INDEX(product!D:D,MATCH(F9546,product!A:A,))</f>
        <v>Hon Pagoda Stacking Chairs</v>
      </c>
    </row>
    <row r="9547" spans="1:13" x14ac:dyDescent="0.25">
      <c r="A9547" s="1" t="s">
        <v>1367</v>
      </c>
      <c r="B9547" s="2">
        <v>41768</v>
      </c>
      <c r="C9547" s="2">
        <v>41774</v>
      </c>
      <c r="D9547" s="1" t="s">
        <v>19</v>
      </c>
      <c r="E9547" s="1" t="s">
        <v>1368</v>
      </c>
      <c r="F9547" s="1" t="s">
        <v>1369</v>
      </c>
      <c r="G9547">
        <v>67.8</v>
      </c>
      <c r="H9547">
        <v>4</v>
      </c>
      <c r="I9547">
        <v>0</v>
      </c>
      <c r="J9547">
        <v>4.0679999999999996</v>
      </c>
      <c r="K9547" t="str">
        <f>INDEX(product!B:B,MATCH('TABELA TOTAL'!$F826,product!A:A,0))</f>
        <v>Office Supplies</v>
      </c>
      <c r="L9547" t="str">
        <f>INDEX(product!C:C,MATCH(F9547,product!A:A,))</f>
        <v>Accessories</v>
      </c>
      <c r="M9547" t="str">
        <f>INDEX(product!D:D,MATCH(F9547,product!A:A,))</f>
        <v>Kingston Digital DataTraveler 32GB USB 2.0</v>
      </c>
    </row>
    <row r="9548" spans="1:13" x14ac:dyDescent="0.25">
      <c r="A9548" s="1" t="s">
        <v>1367</v>
      </c>
      <c r="B9548" s="2">
        <v>41768</v>
      </c>
      <c r="C9548" s="2">
        <v>41774</v>
      </c>
      <c r="D9548" s="1" t="s">
        <v>19</v>
      </c>
      <c r="E9548" s="1" t="s">
        <v>1368</v>
      </c>
      <c r="F9548" s="1" t="s">
        <v>420</v>
      </c>
      <c r="G9548">
        <v>167.97</v>
      </c>
      <c r="H9548">
        <v>3</v>
      </c>
      <c r="I9548">
        <v>0</v>
      </c>
      <c r="J9548">
        <v>40.312800000000003</v>
      </c>
      <c r="K9548" t="str">
        <f>INDEX(product!B:B,MATCH('TABELA TOTAL'!$F827,product!A:A,0))</f>
        <v>Office Supplies</v>
      </c>
      <c r="L9548" t="str">
        <f>INDEX(product!C:C,MATCH(F9548,product!A:A,))</f>
        <v>Accessories</v>
      </c>
      <c r="M9548" t="str">
        <f>INDEX(product!D:D,MATCH(F9548,product!A:A,))</f>
        <v>Sony Micro Vault Click 16 GB USB 2.0 Flash Drive</v>
      </c>
    </row>
    <row r="9549" spans="1:13" x14ac:dyDescent="0.25">
      <c r="A9549" s="1" t="s">
        <v>4031</v>
      </c>
      <c r="B9549" s="2">
        <v>41768</v>
      </c>
      <c r="C9549" s="2">
        <v>41768</v>
      </c>
      <c r="D9549" s="1" t="s">
        <v>654</v>
      </c>
      <c r="E9549" s="1" t="s">
        <v>487</v>
      </c>
      <c r="F9549" s="1" t="s">
        <v>47</v>
      </c>
      <c r="G9549">
        <v>83.25</v>
      </c>
      <c r="H9549">
        <v>3</v>
      </c>
      <c r="I9549">
        <v>0</v>
      </c>
      <c r="J9549">
        <v>14.984999999999999</v>
      </c>
      <c r="K9549" t="str">
        <f>INDEX(product!B:B,MATCH('TABELA TOTAL'!$F3539,product!A:A,0))</f>
        <v>Office Supplies</v>
      </c>
      <c r="L9549" t="str">
        <f>INDEX(product!C:C,MATCH(F9549,product!A:A,))</f>
        <v>Storage</v>
      </c>
      <c r="M9549" t="str">
        <f>INDEX(product!D:D,MATCH(F9549,product!A:A,))</f>
        <v>Fellowes Super Stor/Drawer</v>
      </c>
    </row>
    <row r="9550" spans="1:13" x14ac:dyDescent="0.25">
      <c r="A9550" s="1" t="s">
        <v>4031</v>
      </c>
      <c r="B9550" s="2">
        <v>41768</v>
      </c>
      <c r="C9550" s="2">
        <v>41768</v>
      </c>
      <c r="D9550" s="1" t="s">
        <v>654</v>
      </c>
      <c r="E9550" s="1" t="s">
        <v>487</v>
      </c>
      <c r="F9550" s="1" t="s">
        <v>2307</v>
      </c>
      <c r="G9550">
        <v>9.4499999999999993</v>
      </c>
      <c r="H9550">
        <v>3</v>
      </c>
      <c r="I9550">
        <v>0</v>
      </c>
      <c r="J9550">
        <v>4.5359999999999996</v>
      </c>
      <c r="K9550" t="str">
        <f>INDEX(product!B:B,MATCH('TABELA TOTAL'!$F3540,product!A:A,0))</f>
        <v>Office Supplies</v>
      </c>
      <c r="L9550" t="str">
        <f>INDEX(product!C:C,MATCH(F9550,product!A:A,))</f>
        <v>Labels</v>
      </c>
      <c r="M9550" t="str">
        <f>INDEX(product!D:D,MATCH(F9550,product!A:A,))</f>
        <v>Avery 518</v>
      </c>
    </row>
    <row r="9551" spans="1:13" x14ac:dyDescent="0.25">
      <c r="A9551" s="1" t="s">
        <v>4031</v>
      </c>
      <c r="B9551" s="2">
        <v>41768</v>
      </c>
      <c r="C9551" s="2">
        <v>41768</v>
      </c>
      <c r="D9551" s="1" t="s">
        <v>654</v>
      </c>
      <c r="E9551" s="1" t="s">
        <v>487</v>
      </c>
      <c r="F9551" s="1" t="s">
        <v>2199</v>
      </c>
      <c r="G9551">
        <v>20.65</v>
      </c>
      <c r="H9551">
        <v>5</v>
      </c>
      <c r="I9551">
        <v>0</v>
      </c>
      <c r="J9551">
        <v>9.4990000000000006</v>
      </c>
      <c r="K9551" t="str">
        <f>INDEX(product!B:B,MATCH('TABELA TOTAL'!$F3541,product!A:A,0))</f>
        <v>Furniture</v>
      </c>
      <c r="L9551" t="str">
        <f>INDEX(product!C:C,MATCH(F9551,product!A:A,))</f>
        <v>Labels</v>
      </c>
      <c r="M9551" t="str">
        <f>INDEX(product!D:D,MATCH(F9551,product!A:A,))</f>
        <v>Avery 506</v>
      </c>
    </row>
    <row r="9552" spans="1:13" x14ac:dyDescent="0.25">
      <c r="A9552" s="1" t="s">
        <v>4031</v>
      </c>
      <c r="B9552" s="2">
        <v>41768</v>
      </c>
      <c r="C9552" s="2">
        <v>41768</v>
      </c>
      <c r="D9552" s="1" t="s">
        <v>654</v>
      </c>
      <c r="E9552" s="1" t="s">
        <v>487</v>
      </c>
      <c r="F9552" s="1" t="s">
        <v>2395</v>
      </c>
      <c r="G9552">
        <v>45.36</v>
      </c>
      <c r="H9552">
        <v>7</v>
      </c>
      <c r="I9552">
        <v>0</v>
      </c>
      <c r="J9552">
        <v>21.7728</v>
      </c>
      <c r="K9552" t="str">
        <f>INDEX(product!B:B,MATCH('TABELA TOTAL'!$F3542,product!A:A,0))</f>
        <v>Office Supplies</v>
      </c>
      <c r="L9552" t="str">
        <f>INDEX(product!C:C,MATCH(F9552,product!A:A,))</f>
        <v>Paper</v>
      </c>
      <c r="M9552" t="str">
        <f>INDEX(product!D:D,MATCH(F9552,product!A:A,))</f>
        <v>Weyerhaeuser First Choice Laser/Copy Paper (20Lb. and 88 Bright)</v>
      </c>
    </row>
    <row r="9553" spans="1:13" x14ac:dyDescent="0.25">
      <c r="A9553" s="1" t="s">
        <v>7032</v>
      </c>
      <c r="B9553" s="2">
        <v>41767</v>
      </c>
      <c r="C9553" s="2">
        <v>41769</v>
      </c>
      <c r="D9553" s="1" t="s">
        <v>79</v>
      </c>
      <c r="E9553" s="1" t="s">
        <v>1890</v>
      </c>
      <c r="F9553" s="1" t="s">
        <v>613</v>
      </c>
      <c r="G9553">
        <v>1799.97</v>
      </c>
      <c r="H9553">
        <v>5</v>
      </c>
      <c r="I9553">
        <v>0.4</v>
      </c>
      <c r="J9553">
        <v>239.99600000000001</v>
      </c>
      <c r="K9553" t="str">
        <f>INDEX(product!B:B,MATCH('TABELA TOTAL'!$F8801,product!A:A,0))</f>
        <v>Office Supplies</v>
      </c>
      <c r="L9553" t="str">
        <f>INDEX(product!C:C,MATCH(F9553,product!A:A,))</f>
        <v>Copiers</v>
      </c>
      <c r="M9553" t="str">
        <f>INDEX(product!D:D,MATCH(F9553,product!A:A,))</f>
        <v>Hewlett Packard LaserJet 3310 Copier</v>
      </c>
    </row>
    <row r="9554" spans="1:13" x14ac:dyDescent="0.25">
      <c r="A9554" s="1" t="s">
        <v>5846</v>
      </c>
      <c r="B9554" s="2">
        <v>41766</v>
      </c>
      <c r="C9554" s="2">
        <v>41771</v>
      </c>
      <c r="D9554" s="1" t="s">
        <v>19</v>
      </c>
      <c r="E9554" s="1" t="s">
        <v>2794</v>
      </c>
      <c r="F9554" s="1" t="s">
        <v>130</v>
      </c>
      <c r="G9554">
        <v>16.14</v>
      </c>
      <c r="H9554">
        <v>3</v>
      </c>
      <c r="I9554">
        <v>0</v>
      </c>
      <c r="J9554">
        <v>7.9085999999999999</v>
      </c>
      <c r="K9554" t="str">
        <f>INDEX(product!B:B,MATCH('TABELA TOTAL'!$F6564,product!A:A,0))</f>
        <v>Technology</v>
      </c>
      <c r="L9554" t="str">
        <f>INDEX(product!C:C,MATCH(F9554,product!A:A,))</f>
        <v>Binders</v>
      </c>
      <c r="M9554" t="str">
        <f>INDEX(product!D:D,MATCH(F9554,product!A:A,))</f>
        <v>Acco PRESSTEX Data Binder with Storage Hooks, Dark Blue, 14 7/8" X 11"</v>
      </c>
    </row>
    <row r="9555" spans="1:13" x14ac:dyDescent="0.25">
      <c r="A9555" s="1" t="s">
        <v>5846</v>
      </c>
      <c r="B9555" s="2">
        <v>41766</v>
      </c>
      <c r="C9555" s="2">
        <v>41771</v>
      </c>
      <c r="D9555" s="1" t="s">
        <v>19</v>
      </c>
      <c r="E9555" s="1" t="s">
        <v>2794</v>
      </c>
      <c r="F9555" s="1" t="s">
        <v>4197</v>
      </c>
      <c r="G9555">
        <v>194.25</v>
      </c>
      <c r="H9555">
        <v>2</v>
      </c>
      <c r="I9555">
        <v>0.3</v>
      </c>
      <c r="J9555">
        <v>-38.85</v>
      </c>
      <c r="K9555" t="str">
        <f>INDEX(product!B:B,MATCH('TABELA TOTAL'!$F6565,product!A:A,0))</f>
        <v>Office Supplies</v>
      </c>
      <c r="L9555" t="str">
        <f>INDEX(product!C:C,MATCH(F9555,product!A:A,))</f>
        <v>Tables</v>
      </c>
      <c r="M9555" t="str">
        <f>INDEX(product!D:D,MATCH(F9555,product!A:A,))</f>
        <v>Balt Split Level Computer Training Table</v>
      </c>
    </row>
    <row r="9556" spans="1:13" x14ac:dyDescent="0.25">
      <c r="A9556" s="1" t="s">
        <v>5846</v>
      </c>
      <c r="B9556" s="2">
        <v>41766</v>
      </c>
      <c r="C9556" s="2">
        <v>41771</v>
      </c>
      <c r="D9556" s="1" t="s">
        <v>19</v>
      </c>
      <c r="E9556" s="1" t="s">
        <v>2794</v>
      </c>
      <c r="F9556" s="1" t="s">
        <v>1391</v>
      </c>
      <c r="G9556">
        <v>8.64</v>
      </c>
      <c r="H9556">
        <v>3</v>
      </c>
      <c r="I9556">
        <v>0</v>
      </c>
      <c r="J9556">
        <v>2.5055999999999998</v>
      </c>
      <c r="K9556" t="str">
        <f>INDEX(product!B:B,MATCH('TABELA TOTAL'!$F6566,product!A:A,0))</f>
        <v>Office Supplies</v>
      </c>
      <c r="L9556" t="str">
        <f>INDEX(product!C:C,MATCH(F9556,product!A:A,))</f>
        <v>Art</v>
      </c>
      <c r="M9556" t="str">
        <f>INDEX(product!D:D,MATCH(F9556,product!A:A,))</f>
        <v>Newell 335</v>
      </c>
    </row>
    <row r="9557" spans="1:13" x14ac:dyDescent="0.25">
      <c r="A9557" s="1" t="s">
        <v>5846</v>
      </c>
      <c r="B9557" s="2">
        <v>41766</v>
      </c>
      <c r="C9557" s="2">
        <v>41771</v>
      </c>
      <c r="D9557" s="1" t="s">
        <v>19</v>
      </c>
      <c r="E9557" s="1" t="s">
        <v>2794</v>
      </c>
      <c r="F9557" s="1" t="s">
        <v>1316</v>
      </c>
      <c r="G9557">
        <v>872.32</v>
      </c>
      <c r="H9557">
        <v>4</v>
      </c>
      <c r="I9557">
        <v>0</v>
      </c>
      <c r="J9557">
        <v>244.24959999999999</v>
      </c>
      <c r="K9557" t="str">
        <f>INDEX(product!B:B,MATCH('TABELA TOTAL'!$F6567,product!A:A,0))</f>
        <v>Office Supplies</v>
      </c>
      <c r="L9557" t="str">
        <f>INDEX(product!C:C,MATCH(F9557,product!A:A,))</f>
        <v>Chairs</v>
      </c>
      <c r="M9557" t="str">
        <f>INDEX(product!D:D,MATCH(F9557,product!A:A,))</f>
        <v>Lifetime Advantage Folding Chairs, 4/Carton</v>
      </c>
    </row>
    <row r="9558" spans="1:13" x14ac:dyDescent="0.25">
      <c r="A9558" s="1" t="s">
        <v>4605</v>
      </c>
      <c r="B9558" s="2">
        <v>41765</v>
      </c>
      <c r="C9558" s="2">
        <v>41770</v>
      </c>
      <c r="D9558" s="1" t="s">
        <v>19</v>
      </c>
      <c r="E9558" s="1" t="s">
        <v>84</v>
      </c>
      <c r="F9558" s="1" t="s">
        <v>1843</v>
      </c>
      <c r="G9558">
        <v>5.78</v>
      </c>
      <c r="H9558">
        <v>2</v>
      </c>
      <c r="I9558">
        <v>0</v>
      </c>
      <c r="J9558">
        <v>2.7166000000000001</v>
      </c>
      <c r="K9558" t="str">
        <f>INDEX(product!B:B,MATCH('TABELA TOTAL'!$F4411,product!A:A,0))</f>
        <v>Office Supplies</v>
      </c>
      <c r="L9558" t="str">
        <f>INDEX(product!C:C,MATCH(F9558,product!A:A,))</f>
        <v>Labels</v>
      </c>
      <c r="M9558" t="str">
        <f>INDEX(product!D:D,MATCH(F9558,product!A:A,))</f>
        <v>Staple-on labels</v>
      </c>
    </row>
    <row r="9559" spans="1:13" x14ac:dyDescent="0.25">
      <c r="A9559" s="1" t="s">
        <v>4605</v>
      </c>
      <c r="B9559" s="2">
        <v>41765</v>
      </c>
      <c r="C9559" s="2">
        <v>41770</v>
      </c>
      <c r="D9559" s="1" t="s">
        <v>19</v>
      </c>
      <c r="E9559" s="1" t="s">
        <v>84</v>
      </c>
      <c r="F9559" s="1" t="s">
        <v>1345</v>
      </c>
      <c r="G9559">
        <v>107.94</v>
      </c>
      <c r="H9559">
        <v>6</v>
      </c>
      <c r="I9559">
        <v>0</v>
      </c>
      <c r="J9559">
        <v>30.223199999999999</v>
      </c>
      <c r="K9559" t="str">
        <f>INDEX(product!B:B,MATCH('TABELA TOTAL'!$F4412,product!A:A,0))</f>
        <v>Technology</v>
      </c>
      <c r="L9559" t="str">
        <f>INDEX(product!C:C,MATCH(F9559,product!A:A,))</f>
        <v>Art</v>
      </c>
      <c r="M9559" t="str">
        <f>INDEX(product!D:D,MATCH(F9559,product!A:A,))</f>
        <v>Model L Table or Wall-Mount Pencil Sharpener</v>
      </c>
    </row>
    <row r="9560" spans="1:13" x14ac:dyDescent="0.25">
      <c r="A9560" s="1" t="s">
        <v>2029</v>
      </c>
      <c r="B9560" s="2">
        <v>41765</v>
      </c>
      <c r="C9560" s="2">
        <v>41769</v>
      </c>
      <c r="D9560" s="1" t="s">
        <v>19</v>
      </c>
      <c r="E9560" s="1" t="s">
        <v>39</v>
      </c>
      <c r="F9560" s="1" t="s">
        <v>1498</v>
      </c>
      <c r="G9560">
        <v>140.73599999999999</v>
      </c>
      <c r="H9560">
        <v>8</v>
      </c>
      <c r="I9560">
        <v>0.2</v>
      </c>
      <c r="J9560">
        <v>52.776000000000003</v>
      </c>
      <c r="K9560" t="str">
        <f>INDEX(product!B:B,MATCH('TABELA TOTAL'!$F1336,product!A:A,0))</f>
        <v>Technology</v>
      </c>
      <c r="L9560" t="str">
        <f>INDEX(product!C:C,MATCH(F9560,product!A:A,))</f>
        <v>Binders</v>
      </c>
      <c r="M9560" t="str">
        <f>INDEX(product!D:D,MATCH(F9560,product!A:A,))</f>
        <v>Wilson Jones Legal Size Ring Binders</v>
      </c>
    </row>
    <row r="9561" spans="1:13" x14ac:dyDescent="0.25">
      <c r="A9561" s="1" t="s">
        <v>4473</v>
      </c>
      <c r="B9561" s="2">
        <v>41764</v>
      </c>
      <c r="C9561" s="2">
        <v>41768</v>
      </c>
      <c r="D9561" s="1" t="s">
        <v>11</v>
      </c>
      <c r="E9561" s="1" t="s">
        <v>4254</v>
      </c>
      <c r="F9561" s="1" t="s">
        <v>3384</v>
      </c>
      <c r="G9561">
        <v>9.42</v>
      </c>
      <c r="H9561">
        <v>3</v>
      </c>
      <c r="I9561">
        <v>0</v>
      </c>
      <c r="J9561">
        <v>4.2389999999999999</v>
      </c>
      <c r="K9561" t="str">
        <f>INDEX(product!B:B,MATCH('TABELA TOTAL'!$F4213,product!A:A,0))</f>
        <v>Office Supplies</v>
      </c>
      <c r="L9561" t="str">
        <f>INDEX(product!C:C,MATCH(F9561,product!A:A,))</f>
        <v>Paper</v>
      </c>
      <c r="M9561" t="str">
        <f>INDEX(product!D:D,MATCH(F9561,product!A:A,))</f>
        <v>Adams "While You Were Out" Message Pads</v>
      </c>
    </row>
    <row r="9562" spans="1:13" x14ac:dyDescent="0.25">
      <c r="A9562" s="1" t="s">
        <v>4473</v>
      </c>
      <c r="B9562" s="2">
        <v>41764</v>
      </c>
      <c r="C9562" s="2">
        <v>41768</v>
      </c>
      <c r="D9562" s="1" t="s">
        <v>11</v>
      </c>
      <c r="E9562" s="1" t="s">
        <v>4254</v>
      </c>
      <c r="F9562" s="1" t="s">
        <v>560</v>
      </c>
      <c r="G9562">
        <v>6.56</v>
      </c>
      <c r="H9562">
        <v>2</v>
      </c>
      <c r="I9562">
        <v>0</v>
      </c>
      <c r="J9562">
        <v>1.9024000000000001</v>
      </c>
      <c r="K9562" t="str">
        <f>INDEX(product!B:B,MATCH('TABELA TOTAL'!$F4214,product!A:A,0))</f>
        <v>Furniture</v>
      </c>
      <c r="L9562" t="str">
        <f>INDEX(product!C:C,MATCH(F9562,product!A:A,))</f>
        <v>Art</v>
      </c>
      <c r="M9562" t="str">
        <f>INDEX(product!D:D,MATCH(F9562,product!A:A,))</f>
        <v>Newell 350</v>
      </c>
    </row>
    <row r="9563" spans="1:13" x14ac:dyDescent="0.25">
      <c r="A9563" s="1" t="s">
        <v>4473</v>
      </c>
      <c r="B9563" s="2">
        <v>41764</v>
      </c>
      <c r="C9563" s="2">
        <v>41768</v>
      </c>
      <c r="D9563" s="1" t="s">
        <v>11</v>
      </c>
      <c r="E9563" s="1" t="s">
        <v>4254</v>
      </c>
      <c r="F9563" s="1" t="s">
        <v>4474</v>
      </c>
      <c r="G9563">
        <v>24.56</v>
      </c>
      <c r="H9563">
        <v>2</v>
      </c>
      <c r="I9563">
        <v>0</v>
      </c>
      <c r="J9563">
        <v>11.543200000000001</v>
      </c>
      <c r="K9563" t="str">
        <f>INDEX(product!B:B,MATCH('TABELA TOTAL'!$F4215,product!A:A,0))</f>
        <v>Office Supplies</v>
      </c>
      <c r="L9563" t="str">
        <f>INDEX(product!C:C,MATCH(F9563,product!A:A,))</f>
        <v>Paper</v>
      </c>
      <c r="M9563" t="str">
        <f>INDEX(product!D:D,MATCH(F9563,product!A:A,))</f>
        <v>Xerox 1933</v>
      </c>
    </row>
    <row r="9564" spans="1:13" x14ac:dyDescent="0.25">
      <c r="A9564" s="1" t="s">
        <v>4695</v>
      </c>
      <c r="B9564" s="2">
        <v>41764</v>
      </c>
      <c r="C9564" s="2">
        <v>41767</v>
      </c>
      <c r="D9564" s="1" t="s">
        <v>79</v>
      </c>
      <c r="E9564" s="1" t="s">
        <v>61</v>
      </c>
      <c r="F9564" s="1" t="s">
        <v>135</v>
      </c>
      <c r="G9564">
        <v>127.869</v>
      </c>
      <c r="H9564">
        <v>3</v>
      </c>
      <c r="I9564">
        <v>0.3</v>
      </c>
      <c r="J9564">
        <v>-9.1334999999999997</v>
      </c>
      <c r="K9564" t="str">
        <f>INDEX(product!B:B,MATCH('TABELA TOTAL'!$F4561,product!A:A,0))</f>
        <v>Furniture</v>
      </c>
      <c r="L9564" t="str">
        <f>INDEX(product!C:C,MATCH(F9564,product!A:A,))</f>
        <v>Chairs</v>
      </c>
      <c r="M9564" t="str">
        <f>INDEX(product!D:D,MATCH(F9564,product!A:A,))</f>
        <v>Global Value Mid-Back Manager's Chair, Gray</v>
      </c>
    </row>
    <row r="9565" spans="1:13" x14ac:dyDescent="0.25">
      <c r="A9565" s="1" t="s">
        <v>4760</v>
      </c>
      <c r="B9565" s="2">
        <v>41764</v>
      </c>
      <c r="C9565" s="2">
        <v>41769</v>
      </c>
      <c r="D9565" s="1" t="s">
        <v>19</v>
      </c>
      <c r="E9565" s="1" t="s">
        <v>2605</v>
      </c>
      <c r="F9565" s="1" t="s">
        <v>182</v>
      </c>
      <c r="G9565">
        <v>45.247999999999998</v>
      </c>
      <c r="H9565">
        <v>2</v>
      </c>
      <c r="I9565">
        <v>0.2</v>
      </c>
      <c r="J9565">
        <v>3.9592000000000001</v>
      </c>
      <c r="K9565" t="str">
        <f>INDEX(product!B:B,MATCH('TABELA TOTAL'!$F4657,product!A:A,0))</f>
        <v>Furniture</v>
      </c>
      <c r="L9565" t="str">
        <f>INDEX(product!C:C,MATCH(F9565,product!A:A,))</f>
        <v>Storage</v>
      </c>
      <c r="M9565" t="str">
        <f>INDEX(product!D:D,MATCH(F9565,product!A:A,))</f>
        <v>Eldon Portable Mobile Manager</v>
      </c>
    </row>
    <row r="9566" spans="1:13" x14ac:dyDescent="0.25">
      <c r="A9566" s="1" t="s">
        <v>6923</v>
      </c>
      <c r="B9566" s="2">
        <v>41764</v>
      </c>
      <c r="C9566" s="2">
        <v>41766</v>
      </c>
      <c r="D9566" s="1" t="s">
        <v>79</v>
      </c>
      <c r="E9566" s="1" t="s">
        <v>1062</v>
      </c>
      <c r="F9566" s="1" t="s">
        <v>2145</v>
      </c>
      <c r="G9566">
        <v>11.88</v>
      </c>
      <c r="H9566">
        <v>2</v>
      </c>
      <c r="I9566">
        <v>0</v>
      </c>
      <c r="J9566">
        <v>5.3460000000000001</v>
      </c>
      <c r="K9566" t="str">
        <f>INDEX(product!B:B,MATCH('TABELA TOTAL'!$F8597,product!A:A,0))</f>
        <v>Office Supplies</v>
      </c>
      <c r="L9566" t="str">
        <f>INDEX(product!C:C,MATCH(F9566,product!A:A,))</f>
        <v>Binders</v>
      </c>
      <c r="M9566" t="str">
        <f>INDEX(product!D:D,MATCH(F9566,product!A:A,))</f>
        <v>Storex Dura Pro Binders</v>
      </c>
    </row>
    <row r="9567" spans="1:13" x14ac:dyDescent="0.25">
      <c r="A9567" s="1" t="s">
        <v>6923</v>
      </c>
      <c r="B9567" s="2">
        <v>41764</v>
      </c>
      <c r="C9567" s="2">
        <v>41766</v>
      </c>
      <c r="D9567" s="1" t="s">
        <v>79</v>
      </c>
      <c r="E9567" s="1" t="s">
        <v>1062</v>
      </c>
      <c r="F9567" s="1" t="s">
        <v>528</v>
      </c>
      <c r="G9567">
        <v>35.44</v>
      </c>
      <c r="H9567">
        <v>1</v>
      </c>
      <c r="I9567">
        <v>0</v>
      </c>
      <c r="J9567">
        <v>16.6568</v>
      </c>
      <c r="K9567" t="str">
        <f>INDEX(product!B:B,MATCH('TABELA TOTAL'!$F8598,product!A:A,0))</f>
        <v>Office Supplies</v>
      </c>
      <c r="L9567" t="str">
        <f>INDEX(product!C:C,MATCH(F9567,product!A:A,))</f>
        <v>Paper</v>
      </c>
      <c r="M9567" t="str">
        <f>INDEX(product!D:D,MATCH(F9567,product!A:A,))</f>
        <v>Easy-staple paper</v>
      </c>
    </row>
    <row r="9568" spans="1:13" x14ac:dyDescent="0.25">
      <c r="A9568" s="1" t="s">
        <v>1826</v>
      </c>
      <c r="B9568" s="2">
        <v>41763</v>
      </c>
      <c r="C9568" s="2">
        <v>41767</v>
      </c>
      <c r="D9568" s="1" t="s">
        <v>19</v>
      </c>
      <c r="E9568" s="1" t="s">
        <v>1827</v>
      </c>
      <c r="F9568" s="1" t="s">
        <v>1395</v>
      </c>
      <c r="G9568">
        <v>46.8</v>
      </c>
      <c r="H9568">
        <v>4</v>
      </c>
      <c r="I9568">
        <v>0</v>
      </c>
      <c r="J9568">
        <v>21.06</v>
      </c>
      <c r="K9568" t="str">
        <f>INDEX(product!B:B,MATCH('TABELA TOTAL'!$F1167,product!A:A,0))</f>
        <v>Furniture</v>
      </c>
      <c r="L9568" t="str">
        <f>INDEX(product!C:C,MATCH(F9568,product!A:A,))</f>
        <v>Binders</v>
      </c>
      <c r="M9568" t="str">
        <f>INDEX(product!D:D,MATCH(F9568,product!A:A,))</f>
        <v>Fellowes Binding Cases</v>
      </c>
    </row>
    <row r="9569" spans="1:13" x14ac:dyDescent="0.25">
      <c r="A9569" s="1" t="s">
        <v>2175</v>
      </c>
      <c r="B9569" s="2">
        <v>41763</v>
      </c>
      <c r="C9569" s="2">
        <v>41763</v>
      </c>
      <c r="D9569" s="1" t="s">
        <v>654</v>
      </c>
      <c r="E9569" s="1" t="s">
        <v>33</v>
      </c>
      <c r="F9569" s="1" t="s">
        <v>2176</v>
      </c>
      <c r="G9569">
        <v>27.46</v>
      </c>
      <c r="H9569">
        <v>2</v>
      </c>
      <c r="I9569">
        <v>0</v>
      </c>
      <c r="J9569">
        <v>9.8856000000000002</v>
      </c>
      <c r="K9569" t="str">
        <f>INDEX(product!B:B,MATCH('TABELA TOTAL'!$F1461,product!A:A,0))</f>
        <v>Office Supplies</v>
      </c>
      <c r="L9569" t="str">
        <f>INDEX(product!C:C,MATCH(F9569,product!A:A,))</f>
        <v>Furnishings</v>
      </c>
      <c r="M9569" t="str">
        <f>INDEX(product!D:D,MATCH(F9569,product!A:A,))</f>
        <v>DAX Wood Document Frame</v>
      </c>
    </row>
    <row r="9570" spans="1:13" x14ac:dyDescent="0.25">
      <c r="A9570" s="1" t="s">
        <v>6243</v>
      </c>
      <c r="B9570" s="2">
        <v>41763</v>
      </c>
      <c r="C9570" s="2">
        <v>41764</v>
      </c>
      <c r="D9570" s="1" t="s">
        <v>79</v>
      </c>
      <c r="E9570" s="1" t="s">
        <v>1803</v>
      </c>
      <c r="F9570" s="1" t="s">
        <v>4094</v>
      </c>
      <c r="G9570">
        <v>37.840000000000003</v>
      </c>
      <c r="H9570">
        <v>2</v>
      </c>
      <c r="I9570">
        <v>0.2</v>
      </c>
      <c r="J9570">
        <v>2.8380000000000001</v>
      </c>
      <c r="K9570" t="str">
        <f>INDEX(product!B:B,MATCH('TABELA TOTAL'!$F7297,product!A:A,0))</f>
        <v>Office Supplies</v>
      </c>
      <c r="L9570" t="str">
        <f>INDEX(product!C:C,MATCH(F9570,product!A:A,))</f>
        <v>Art</v>
      </c>
      <c r="M9570" t="str">
        <f>INDEX(product!D:D,MATCH(F9570,product!A:A,))</f>
        <v>Boston Home &amp; Office Model 2000 Electric Pencil Sharpeners</v>
      </c>
    </row>
    <row r="9571" spans="1:13" x14ac:dyDescent="0.25">
      <c r="A9571" s="1" t="s">
        <v>6243</v>
      </c>
      <c r="B9571" s="2">
        <v>41763</v>
      </c>
      <c r="C9571" s="2">
        <v>41764</v>
      </c>
      <c r="D9571" s="1" t="s">
        <v>79</v>
      </c>
      <c r="E9571" s="1" t="s">
        <v>1803</v>
      </c>
      <c r="F9571" s="1" t="s">
        <v>4885</v>
      </c>
      <c r="G9571">
        <v>5.4720000000000004</v>
      </c>
      <c r="H9571">
        <v>6</v>
      </c>
      <c r="I9571">
        <v>0.2</v>
      </c>
      <c r="J9571">
        <v>1.8468</v>
      </c>
      <c r="K9571" t="str">
        <f>INDEX(product!B:B,MATCH('TABELA TOTAL'!$F7298,product!A:A,0))</f>
        <v>Office Supplies</v>
      </c>
      <c r="L9571" t="str">
        <f>INDEX(product!C:C,MATCH(F9571,product!A:A,))</f>
        <v>Fasteners</v>
      </c>
      <c r="M9571" t="str">
        <f>INDEX(product!D:D,MATCH(F9571,product!A:A,))</f>
        <v>OIC Thumb-Tacks</v>
      </c>
    </row>
    <row r="9572" spans="1:13" x14ac:dyDescent="0.25">
      <c r="A9572" s="1" t="s">
        <v>6590</v>
      </c>
      <c r="B9572" s="2">
        <v>41763</v>
      </c>
      <c r="C9572" s="2">
        <v>41766</v>
      </c>
      <c r="D9572" s="1" t="s">
        <v>79</v>
      </c>
      <c r="E9572" s="1" t="s">
        <v>4507</v>
      </c>
      <c r="F9572" s="1" t="s">
        <v>1810</v>
      </c>
      <c r="G9572">
        <v>12.18</v>
      </c>
      <c r="H9572">
        <v>7</v>
      </c>
      <c r="I9572">
        <v>0</v>
      </c>
      <c r="J9572">
        <v>3.8976000000000002</v>
      </c>
      <c r="K9572" t="str">
        <f>INDEX(product!B:B,MATCH('TABELA TOTAL'!$F8000,product!A:A,0))</f>
        <v>Office Supplies</v>
      </c>
      <c r="L9572" t="str">
        <f>INDEX(product!C:C,MATCH(F9572,product!A:A,))</f>
        <v>Furnishings</v>
      </c>
      <c r="M9572" t="str">
        <f>INDEX(product!D:D,MATCH(F9572,product!A:A,))</f>
        <v>Eldon Regeneration Recycled Desk Accessories, Smoke</v>
      </c>
    </row>
    <row r="9573" spans="1:13" x14ac:dyDescent="0.25">
      <c r="A9573" s="1" t="s">
        <v>6590</v>
      </c>
      <c r="B9573" s="2">
        <v>41763</v>
      </c>
      <c r="C9573" s="2">
        <v>41766</v>
      </c>
      <c r="D9573" s="1" t="s">
        <v>79</v>
      </c>
      <c r="E9573" s="1" t="s">
        <v>4507</v>
      </c>
      <c r="F9573" s="1" t="s">
        <v>676</v>
      </c>
      <c r="G9573">
        <v>57.68</v>
      </c>
      <c r="H9573">
        <v>4</v>
      </c>
      <c r="I9573">
        <v>0</v>
      </c>
      <c r="J9573">
        <v>19.034400000000002</v>
      </c>
      <c r="K9573" t="str">
        <f>INDEX(product!B:B,MATCH('TABELA TOTAL'!$F8001,product!A:A,0))</f>
        <v>Office Supplies</v>
      </c>
      <c r="L9573" t="str">
        <f>INDEX(product!C:C,MATCH(F9573,product!A:A,))</f>
        <v>Appliances</v>
      </c>
      <c r="M9573" t="str">
        <f>INDEX(product!D:D,MATCH(F9573,product!A:A,))</f>
        <v>Holmes Odor Grabber</v>
      </c>
    </row>
    <row r="9574" spans="1:13" x14ac:dyDescent="0.25">
      <c r="A9574" s="1" t="s">
        <v>2291</v>
      </c>
      <c r="B9574" s="2">
        <v>41762</v>
      </c>
      <c r="C9574" s="2">
        <v>41764</v>
      </c>
      <c r="D9574" s="1" t="s">
        <v>79</v>
      </c>
      <c r="E9574" s="1" t="s">
        <v>828</v>
      </c>
      <c r="F9574" s="1" t="s">
        <v>2292</v>
      </c>
      <c r="G9574">
        <v>21.56</v>
      </c>
      <c r="H9574">
        <v>7</v>
      </c>
      <c r="I9574">
        <v>0</v>
      </c>
      <c r="J9574">
        <v>10.348800000000001</v>
      </c>
      <c r="K9574" t="str">
        <f>INDEX(product!B:B,MATCH('TABELA TOTAL'!$F1554,product!A:A,0))</f>
        <v>Furniture</v>
      </c>
      <c r="L9574" t="str">
        <f>INDEX(product!C:C,MATCH(F9574,product!A:A,))</f>
        <v>Labels</v>
      </c>
      <c r="M9574" t="str">
        <f>INDEX(product!D:D,MATCH(F9574,product!A:A,))</f>
        <v>Avery 481</v>
      </c>
    </row>
    <row r="9575" spans="1:13" x14ac:dyDescent="0.25">
      <c r="A9575" s="1" t="s">
        <v>4241</v>
      </c>
      <c r="B9575" s="2">
        <v>41762</v>
      </c>
      <c r="C9575" s="2">
        <v>41769</v>
      </c>
      <c r="D9575" s="1" t="s">
        <v>19</v>
      </c>
      <c r="E9575" s="1" t="s">
        <v>4202</v>
      </c>
      <c r="F9575" s="1" t="s">
        <v>4242</v>
      </c>
      <c r="G9575">
        <v>40.176000000000002</v>
      </c>
      <c r="H9575">
        <v>3</v>
      </c>
      <c r="I9575">
        <v>0.2</v>
      </c>
      <c r="J9575">
        <v>14.563800000000001</v>
      </c>
      <c r="K9575" t="str">
        <f>INDEX(product!B:B,MATCH('TABELA TOTAL'!$F3863,product!A:A,0))</f>
        <v>Office Supplies</v>
      </c>
      <c r="L9575" t="str">
        <f>INDEX(product!C:C,MATCH(F9575,product!A:A,))</f>
        <v>Binders</v>
      </c>
      <c r="M9575" t="str">
        <f>INDEX(product!D:D,MATCH(F9575,product!A:A,))</f>
        <v>GBC Poly Designer Binding Covers</v>
      </c>
    </row>
    <row r="9576" spans="1:13" x14ac:dyDescent="0.25">
      <c r="A9576" s="1" t="s">
        <v>4241</v>
      </c>
      <c r="B9576" s="2">
        <v>41762</v>
      </c>
      <c r="C9576" s="2">
        <v>41769</v>
      </c>
      <c r="D9576" s="1" t="s">
        <v>19</v>
      </c>
      <c r="E9576" s="1" t="s">
        <v>4202</v>
      </c>
      <c r="F9576" s="1" t="s">
        <v>231</v>
      </c>
      <c r="G9576">
        <v>10.896000000000001</v>
      </c>
      <c r="H9576">
        <v>3</v>
      </c>
      <c r="I9576">
        <v>0.2</v>
      </c>
      <c r="J9576">
        <v>3.9498000000000002</v>
      </c>
      <c r="K9576" t="str">
        <f>INDEX(product!B:B,MATCH('TABELA TOTAL'!$F3864,product!A:A,0))</f>
        <v>Office Supplies</v>
      </c>
      <c r="L9576" t="str">
        <f>INDEX(product!C:C,MATCH(F9576,product!A:A,))</f>
        <v>Binders</v>
      </c>
      <c r="M9576" t="str">
        <f>INDEX(product!D:D,MATCH(F9576,product!A:A,))</f>
        <v>Avery Durable Plastic 1" Binders</v>
      </c>
    </row>
    <row r="9577" spans="1:13" x14ac:dyDescent="0.25">
      <c r="A9577" s="1" t="s">
        <v>5453</v>
      </c>
      <c r="B9577" s="2">
        <v>41761</v>
      </c>
      <c r="C9577" s="2">
        <v>41761</v>
      </c>
      <c r="D9577" s="1" t="s">
        <v>654</v>
      </c>
      <c r="E9577" s="1" t="s">
        <v>1055</v>
      </c>
      <c r="F9577" s="1" t="s">
        <v>1990</v>
      </c>
      <c r="G9577">
        <v>26.135999999999999</v>
      </c>
      <c r="H9577">
        <v>3</v>
      </c>
      <c r="I9577">
        <v>0.2</v>
      </c>
      <c r="J9577">
        <v>1.9601999999999999</v>
      </c>
      <c r="K9577" t="str">
        <f>INDEX(product!B:B,MATCH('TABELA TOTAL'!$F5826,product!A:A,0))</f>
        <v>Office Supplies</v>
      </c>
      <c r="L9577" t="str">
        <f>INDEX(product!C:C,MATCH(F9577,product!A:A,))</f>
        <v>Appliances</v>
      </c>
      <c r="M9577" t="str">
        <f>INDEX(product!D:D,MATCH(F9577,product!A:A,))</f>
        <v>Belkin 6 Outlet Metallic Surge Strip</v>
      </c>
    </row>
    <row r="9578" spans="1:13" x14ac:dyDescent="0.25">
      <c r="A9578" s="1" t="s">
        <v>6100</v>
      </c>
      <c r="B9578" s="2">
        <v>41761</v>
      </c>
      <c r="C9578" s="2">
        <v>41763</v>
      </c>
      <c r="D9578" s="1" t="s">
        <v>11</v>
      </c>
      <c r="E9578" s="1" t="s">
        <v>4826</v>
      </c>
      <c r="F9578" s="1" t="s">
        <v>1808</v>
      </c>
      <c r="G9578">
        <v>479.98399999999998</v>
      </c>
      <c r="H9578">
        <v>2</v>
      </c>
      <c r="I9578">
        <v>0.2</v>
      </c>
      <c r="J9578">
        <v>89.997</v>
      </c>
      <c r="K9578" t="str">
        <f>INDEX(product!B:B,MATCH('TABELA TOTAL'!$F7038,product!A:A,0))</f>
        <v>Furniture</v>
      </c>
      <c r="L9578" t="str">
        <f>INDEX(product!C:C,MATCH(F9578,product!A:A,))</f>
        <v>Copiers</v>
      </c>
      <c r="M9578" t="str">
        <f>INDEX(product!D:D,MATCH(F9578,product!A:A,))</f>
        <v>Brother DCP1000 Digital 3 in 1 Multifunction Machine</v>
      </c>
    </row>
    <row r="9579" spans="1:13" x14ac:dyDescent="0.25">
      <c r="A9579" s="1" t="s">
        <v>4963</v>
      </c>
      <c r="B9579" s="2">
        <v>41759</v>
      </c>
      <c r="C9579" s="2">
        <v>41761</v>
      </c>
      <c r="D9579" s="1" t="s">
        <v>11</v>
      </c>
      <c r="E9579" s="1" t="s">
        <v>3141</v>
      </c>
      <c r="F9579" s="1" t="s">
        <v>3248</v>
      </c>
      <c r="G9579">
        <v>47.79</v>
      </c>
      <c r="H9579">
        <v>3</v>
      </c>
      <c r="I9579">
        <v>0</v>
      </c>
      <c r="J9579">
        <v>16.2486</v>
      </c>
      <c r="K9579" t="str">
        <f>INDEX(product!B:B,MATCH('TABELA TOTAL'!$F5006,product!A:A,0))</f>
        <v>Office Supplies</v>
      </c>
      <c r="L9579" t="str">
        <f>INDEX(product!C:C,MATCH(F9579,product!A:A,))</f>
        <v>Accessories</v>
      </c>
      <c r="M9579" t="str">
        <f>INDEX(product!D:D,MATCH(F9579,product!A:A,))</f>
        <v>Maxell 4.7GB DVD-RW 3/Pack</v>
      </c>
    </row>
    <row r="9580" spans="1:13" x14ac:dyDescent="0.25">
      <c r="A9580" s="1" t="s">
        <v>6944</v>
      </c>
      <c r="B9580" s="2">
        <v>41759</v>
      </c>
      <c r="C9580" s="2">
        <v>41761</v>
      </c>
      <c r="D9580" s="1" t="s">
        <v>79</v>
      </c>
      <c r="E9580" s="1" t="s">
        <v>2994</v>
      </c>
      <c r="F9580" s="1" t="s">
        <v>5323</v>
      </c>
      <c r="G9580">
        <v>174.95</v>
      </c>
      <c r="H9580">
        <v>5</v>
      </c>
      <c r="I9580">
        <v>0</v>
      </c>
      <c r="J9580">
        <v>45.487000000000002</v>
      </c>
      <c r="K9580" t="str">
        <f>INDEX(product!B:B,MATCH('TABELA TOTAL'!$F8637,product!A:A,0))</f>
        <v>Furniture</v>
      </c>
      <c r="L9580" t="str">
        <f>INDEX(product!C:C,MATCH(F9580,product!A:A,))</f>
        <v>Art</v>
      </c>
      <c r="M9580" t="str">
        <f>INDEX(product!D:D,MATCH(F9580,product!A:A,))</f>
        <v>Hunt Boston Vacuum Mount KS Pencil Sharpener</v>
      </c>
    </row>
    <row r="9581" spans="1:13" x14ac:dyDescent="0.25">
      <c r="A9581" s="1" t="s">
        <v>6944</v>
      </c>
      <c r="B9581" s="2">
        <v>41759</v>
      </c>
      <c r="C9581" s="2">
        <v>41761</v>
      </c>
      <c r="D9581" s="1" t="s">
        <v>79</v>
      </c>
      <c r="E9581" s="1" t="s">
        <v>2994</v>
      </c>
      <c r="F9581" s="1" t="s">
        <v>1111</v>
      </c>
      <c r="G9581">
        <v>826</v>
      </c>
      <c r="H9581">
        <v>5</v>
      </c>
      <c r="I9581">
        <v>0</v>
      </c>
      <c r="J9581">
        <v>214.76</v>
      </c>
      <c r="K9581" t="str">
        <f>INDEX(product!B:B,MATCH('TABELA TOTAL'!$F8638,product!A:A,0))</f>
        <v>Furniture</v>
      </c>
      <c r="L9581" t="str">
        <f>INDEX(product!C:C,MATCH(F9581,product!A:A,))</f>
        <v>Storage</v>
      </c>
      <c r="M9581" t="str">
        <f>INDEX(product!D:D,MATCH(F9581,product!A:A,))</f>
        <v>Economy Rollaway Files</v>
      </c>
    </row>
    <row r="9582" spans="1:13" x14ac:dyDescent="0.25">
      <c r="A9582" s="1" t="s">
        <v>1457</v>
      </c>
      <c r="B9582" s="2">
        <v>41758</v>
      </c>
      <c r="C9582" s="2">
        <v>41763</v>
      </c>
      <c r="D9582" s="1" t="s">
        <v>19</v>
      </c>
      <c r="E9582" s="1" t="s">
        <v>1458</v>
      </c>
      <c r="F9582" s="1" t="s">
        <v>1459</v>
      </c>
      <c r="G9582">
        <v>17.46</v>
      </c>
      <c r="H9582">
        <v>2</v>
      </c>
      <c r="I9582">
        <v>0</v>
      </c>
      <c r="J9582">
        <v>5.9363999999999999</v>
      </c>
      <c r="K9582" t="str">
        <f>INDEX(product!B:B,MATCH('TABELA TOTAL'!$F886,product!A:A,0))</f>
        <v>Furniture</v>
      </c>
      <c r="L9582" t="str">
        <f>INDEX(product!C:C,MATCH(F9582,product!A:A,))</f>
        <v>Furnishings</v>
      </c>
      <c r="M9582" t="str">
        <f>INDEX(product!D:D,MATCH(F9582,product!A:A,))</f>
        <v>Dax Clear Box Frame</v>
      </c>
    </row>
    <row r="9583" spans="1:13" x14ac:dyDescent="0.25">
      <c r="A9583" s="1" t="s">
        <v>3563</v>
      </c>
      <c r="B9583" s="2">
        <v>41758</v>
      </c>
      <c r="C9583" s="2">
        <v>41760</v>
      </c>
      <c r="D9583" s="1" t="s">
        <v>11</v>
      </c>
      <c r="E9583" s="1" t="s">
        <v>3564</v>
      </c>
      <c r="F9583" s="1" t="s">
        <v>1685</v>
      </c>
      <c r="G9583">
        <v>51.96</v>
      </c>
      <c r="H9583">
        <v>2</v>
      </c>
      <c r="I9583">
        <v>0</v>
      </c>
      <c r="J9583">
        <v>12.99</v>
      </c>
      <c r="K9583" t="str">
        <f>INDEX(product!B:B,MATCH('TABELA TOTAL'!$F2892,product!A:A,0))</f>
        <v>Office Supplies</v>
      </c>
      <c r="L9583" t="str">
        <f>INDEX(product!C:C,MATCH(F9583,product!A:A,))</f>
        <v>Chairs</v>
      </c>
      <c r="M9583" t="str">
        <f>INDEX(product!D:D,MATCH(F9583,product!A:A,))</f>
        <v>Global Stack Chair without Arms, Black</v>
      </c>
    </row>
    <row r="9584" spans="1:13" x14ac:dyDescent="0.25">
      <c r="A9584" s="1" t="s">
        <v>3563</v>
      </c>
      <c r="B9584" s="2">
        <v>41758</v>
      </c>
      <c r="C9584" s="2">
        <v>41760</v>
      </c>
      <c r="D9584" s="1" t="s">
        <v>11</v>
      </c>
      <c r="E9584" s="1" t="s">
        <v>3564</v>
      </c>
      <c r="F9584" s="1" t="s">
        <v>2050</v>
      </c>
      <c r="G9584">
        <v>17.940000000000001</v>
      </c>
      <c r="H9584">
        <v>3</v>
      </c>
      <c r="I9584">
        <v>0</v>
      </c>
      <c r="J9584">
        <v>8.6112000000000002</v>
      </c>
      <c r="K9584" t="str">
        <f>INDEX(product!B:B,MATCH('TABELA TOTAL'!$F2893,product!A:A,0))</f>
        <v>Technology</v>
      </c>
      <c r="L9584" t="str">
        <f>INDEX(product!C:C,MATCH(F9584,product!A:A,))</f>
        <v>Binders</v>
      </c>
      <c r="M9584" t="str">
        <f>INDEX(product!D:D,MATCH(F9584,product!A:A,))</f>
        <v>Avery Non-Stick Heavy Duty View Round Locking Ring Binders</v>
      </c>
    </row>
    <row r="9585" spans="1:13" x14ac:dyDescent="0.25">
      <c r="A9585" s="1" t="s">
        <v>5756</v>
      </c>
      <c r="B9585" s="2">
        <v>41758</v>
      </c>
      <c r="C9585" s="2">
        <v>41762</v>
      </c>
      <c r="D9585" s="1" t="s">
        <v>19</v>
      </c>
      <c r="E9585" s="1" t="s">
        <v>684</v>
      </c>
      <c r="F9585" s="1" t="s">
        <v>1361</v>
      </c>
      <c r="G9585">
        <v>561.58399999999995</v>
      </c>
      <c r="H9585">
        <v>2</v>
      </c>
      <c r="I9585">
        <v>0.2</v>
      </c>
      <c r="J9585">
        <v>70.197999999999993</v>
      </c>
      <c r="K9585" t="str">
        <f>INDEX(product!B:B,MATCH('TABELA TOTAL'!$F6376,product!A:A,0))</f>
        <v>Furniture</v>
      </c>
      <c r="L9585" t="str">
        <f>INDEX(product!C:C,MATCH(F9585,product!A:A,))</f>
        <v>Chairs</v>
      </c>
      <c r="M9585" t="str">
        <f>INDEX(product!D:D,MATCH(F9585,product!A:A,))</f>
        <v>Global Leather Executive Chair</v>
      </c>
    </row>
    <row r="9586" spans="1:13" x14ac:dyDescent="0.25">
      <c r="A9586" s="1" t="s">
        <v>5756</v>
      </c>
      <c r="B9586" s="2">
        <v>41758</v>
      </c>
      <c r="C9586" s="2">
        <v>41762</v>
      </c>
      <c r="D9586" s="1" t="s">
        <v>19</v>
      </c>
      <c r="E9586" s="1" t="s">
        <v>684</v>
      </c>
      <c r="F9586" s="1" t="s">
        <v>712</v>
      </c>
      <c r="G9586">
        <v>99.92</v>
      </c>
      <c r="H9586">
        <v>5</v>
      </c>
      <c r="I9586">
        <v>0.2</v>
      </c>
      <c r="J9586">
        <v>-1.2490000000000001</v>
      </c>
      <c r="K9586" t="str">
        <f>INDEX(product!B:B,MATCH('TABELA TOTAL'!$F6377,product!A:A,0))</f>
        <v>Furniture</v>
      </c>
      <c r="L9586" t="str">
        <f>INDEX(product!C:C,MATCH(F9586,product!A:A,))</f>
        <v>Storage</v>
      </c>
      <c r="M9586" t="str">
        <f>INDEX(product!D:D,MATCH(F9586,product!A:A,))</f>
        <v>2300 Heavy-Duty Transfer File Systems by Perma</v>
      </c>
    </row>
    <row r="9587" spans="1:13" x14ac:dyDescent="0.25">
      <c r="A9587" s="1" t="s">
        <v>6728</v>
      </c>
      <c r="B9587" s="2">
        <v>41758</v>
      </c>
      <c r="C9587" s="2">
        <v>41763</v>
      </c>
      <c r="D9587" s="1" t="s">
        <v>19</v>
      </c>
      <c r="E9587" s="1" t="s">
        <v>1555</v>
      </c>
      <c r="F9587" s="1" t="s">
        <v>868</v>
      </c>
      <c r="G9587">
        <v>19.98</v>
      </c>
      <c r="H9587">
        <v>2</v>
      </c>
      <c r="I9587">
        <v>0</v>
      </c>
      <c r="J9587">
        <v>5.1947999999999999</v>
      </c>
      <c r="K9587" t="str">
        <f>INDEX(product!B:B,MATCH('TABELA TOTAL'!$F8268,product!A:A,0))</f>
        <v>Office Supplies</v>
      </c>
      <c r="L9587" t="str">
        <f>INDEX(product!C:C,MATCH(F9587,product!A:A,))</f>
        <v>Phones</v>
      </c>
      <c r="M9587" t="str">
        <f>INDEX(product!D:D,MATCH(F9587,product!A:A,))</f>
        <v>Square Credit Card Reader</v>
      </c>
    </row>
    <row r="9588" spans="1:13" x14ac:dyDescent="0.25">
      <c r="A9588" s="1" t="s">
        <v>2529</v>
      </c>
      <c r="B9588" s="2">
        <v>41757</v>
      </c>
      <c r="C9588" s="2">
        <v>41762</v>
      </c>
      <c r="D9588" s="1" t="s">
        <v>19</v>
      </c>
      <c r="E9588" s="1" t="s">
        <v>2341</v>
      </c>
      <c r="F9588" s="1" t="s">
        <v>2530</v>
      </c>
      <c r="G9588">
        <v>20.86</v>
      </c>
      <c r="H9588">
        <v>2</v>
      </c>
      <c r="I9588">
        <v>0</v>
      </c>
      <c r="J9588">
        <v>9.3870000000000005</v>
      </c>
      <c r="K9588" t="str">
        <f>INDEX(product!B:B,MATCH('TABELA TOTAL'!$F1775,product!A:A,0))</f>
        <v>Office Supplies</v>
      </c>
      <c r="L9588" t="str">
        <f>INDEX(product!C:C,MATCH(F9588,product!A:A,))</f>
        <v>Binders</v>
      </c>
      <c r="M9588" t="str">
        <f>INDEX(product!D:D,MATCH(F9588,product!A:A,))</f>
        <v>Acco Data Flex Cable Posts For Top &amp; Bottom Load Binders, 6" Capacity</v>
      </c>
    </row>
    <row r="9589" spans="1:13" x14ac:dyDescent="0.25">
      <c r="A9589" s="1" t="s">
        <v>2529</v>
      </c>
      <c r="B9589" s="2">
        <v>41757</v>
      </c>
      <c r="C9589" s="2">
        <v>41762</v>
      </c>
      <c r="D9589" s="1" t="s">
        <v>19</v>
      </c>
      <c r="E9589" s="1" t="s">
        <v>2341</v>
      </c>
      <c r="F9589" s="1" t="s">
        <v>2531</v>
      </c>
      <c r="G9589">
        <v>497.61</v>
      </c>
      <c r="H9589">
        <v>9</v>
      </c>
      <c r="I9589">
        <v>0</v>
      </c>
      <c r="J9589">
        <v>129.37860000000001</v>
      </c>
      <c r="K9589" t="str">
        <f>INDEX(product!B:B,MATCH('TABELA TOTAL'!$F1776,product!A:A,0))</f>
        <v>Furniture</v>
      </c>
      <c r="L9589" t="str">
        <f>INDEX(product!C:C,MATCH(F9589,product!A:A,))</f>
        <v>Storage</v>
      </c>
      <c r="M9589" t="str">
        <f>INDEX(product!D:D,MATCH(F9589,product!A:A,))</f>
        <v>Recycled Steel Personal File for Standard File Folders</v>
      </c>
    </row>
    <row r="9590" spans="1:13" x14ac:dyDescent="0.25">
      <c r="A9590" s="1" t="s">
        <v>2529</v>
      </c>
      <c r="B9590" s="2">
        <v>41757</v>
      </c>
      <c r="C9590" s="2">
        <v>41762</v>
      </c>
      <c r="D9590" s="1" t="s">
        <v>19</v>
      </c>
      <c r="E9590" s="1" t="s">
        <v>2341</v>
      </c>
      <c r="F9590" s="1" t="s">
        <v>2532</v>
      </c>
      <c r="G9590">
        <v>5.34</v>
      </c>
      <c r="H9590">
        <v>2</v>
      </c>
      <c r="I9590">
        <v>0</v>
      </c>
      <c r="J9590">
        <v>1.4952000000000001</v>
      </c>
      <c r="K9590" t="str">
        <f>INDEX(product!B:B,MATCH('TABELA TOTAL'!$F1777,product!A:A,0))</f>
        <v>Furniture</v>
      </c>
      <c r="L9590" t="str">
        <f>INDEX(product!C:C,MATCH(F9590,product!A:A,))</f>
        <v>Art</v>
      </c>
      <c r="M9590" t="str">
        <f>INDEX(product!D:D,MATCH(F9590,product!A:A,))</f>
        <v>Blackstonian Pencils</v>
      </c>
    </row>
    <row r="9591" spans="1:13" x14ac:dyDescent="0.25">
      <c r="A9591" s="1" t="s">
        <v>2529</v>
      </c>
      <c r="B9591" s="2">
        <v>41757</v>
      </c>
      <c r="C9591" s="2">
        <v>41762</v>
      </c>
      <c r="D9591" s="1" t="s">
        <v>19</v>
      </c>
      <c r="E9591" s="1" t="s">
        <v>2341</v>
      </c>
      <c r="F9591" s="1" t="s">
        <v>1744</v>
      </c>
      <c r="G9591">
        <v>3.15</v>
      </c>
      <c r="H9591">
        <v>1</v>
      </c>
      <c r="I9591">
        <v>0</v>
      </c>
      <c r="J9591">
        <v>1.512</v>
      </c>
      <c r="K9591" t="str">
        <f>INDEX(product!B:B,MATCH('TABELA TOTAL'!$F1778,product!A:A,0))</f>
        <v>Office Supplies</v>
      </c>
      <c r="L9591" t="str">
        <f>INDEX(product!C:C,MATCH(F9591,product!A:A,))</f>
        <v>Labels</v>
      </c>
      <c r="M9591" t="str">
        <f>INDEX(product!D:D,MATCH(F9591,product!A:A,))</f>
        <v>Avery 488</v>
      </c>
    </row>
    <row r="9592" spans="1:13" x14ac:dyDescent="0.25">
      <c r="A9592" s="1" t="s">
        <v>4076</v>
      </c>
      <c r="B9592" s="2">
        <v>41757</v>
      </c>
      <c r="C9592" s="2">
        <v>41762</v>
      </c>
      <c r="D9592" s="1" t="s">
        <v>19</v>
      </c>
      <c r="E9592" s="1" t="s">
        <v>1483</v>
      </c>
      <c r="F9592" s="1" t="s">
        <v>1575</v>
      </c>
      <c r="G9592">
        <v>6.9119999999999999</v>
      </c>
      <c r="H9592">
        <v>3</v>
      </c>
      <c r="I9592">
        <v>0.2</v>
      </c>
      <c r="J9592">
        <v>2.5055999999999998</v>
      </c>
      <c r="K9592" t="str">
        <f>INDEX(product!B:B,MATCH('TABELA TOTAL'!$F3610,product!A:A,0))</f>
        <v>Office Supplies</v>
      </c>
      <c r="L9592" t="str">
        <f>INDEX(product!C:C,MATCH(F9592,product!A:A,))</f>
        <v>Labels</v>
      </c>
      <c r="M9592" t="str">
        <f>INDEX(product!D:D,MATCH(F9592,product!A:A,))</f>
        <v>Avery File Folder Labels</v>
      </c>
    </row>
    <row r="9593" spans="1:13" x14ac:dyDescent="0.25">
      <c r="A9593" s="1" t="s">
        <v>4076</v>
      </c>
      <c r="B9593" s="2">
        <v>41757</v>
      </c>
      <c r="C9593" s="2">
        <v>41762</v>
      </c>
      <c r="D9593" s="1" t="s">
        <v>19</v>
      </c>
      <c r="E9593" s="1" t="s">
        <v>1483</v>
      </c>
      <c r="F9593" s="1" t="s">
        <v>2206</v>
      </c>
      <c r="G9593">
        <v>27.096</v>
      </c>
      <c r="H9593">
        <v>3</v>
      </c>
      <c r="I9593">
        <v>0.2</v>
      </c>
      <c r="J9593">
        <v>2.0322</v>
      </c>
      <c r="K9593" t="str">
        <f>INDEX(product!B:B,MATCH('TABELA TOTAL'!$F3611,product!A:A,0))</f>
        <v>Furniture</v>
      </c>
      <c r="L9593" t="str">
        <f>INDEX(product!C:C,MATCH(F9593,product!A:A,))</f>
        <v>Storage</v>
      </c>
      <c r="M9593" t="str">
        <f>INDEX(product!D:D,MATCH(F9593,product!A:A,))</f>
        <v>X-Rack File for Hanging Folders</v>
      </c>
    </row>
    <row r="9594" spans="1:13" x14ac:dyDescent="0.25">
      <c r="A9594" s="1" t="s">
        <v>4076</v>
      </c>
      <c r="B9594" s="2">
        <v>41757</v>
      </c>
      <c r="C9594" s="2">
        <v>41762</v>
      </c>
      <c r="D9594" s="1" t="s">
        <v>19</v>
      </c>
      <c r="E9594" s="1" t="s">
        <v>1483</v>
      </c>
      <c r="F9594" s="1" t="s">
        <v>3511</v>
      </c>
      <c r="G9594">
        <v>177.56800000000001</v>
      </c>
      <c r="H9594">
        <v>2</v>
      </c>
      <c r="I9594">
        <v>0.2</v>
      </c>
      <c r="J9594">
        <v>-37.733199999999997</v>
      </c>
      <c r="K9594" t="str">
        <f>INDEX(product!B:B,MATCH('TABELA TOTAL'!$F3612,product!A:A,0))</f>
        <v>Office Supplies</v>
      </c>
      <c r="L9594" t="str">
        <f>INDEX(product!C:C,MATCH(F9594,product!A:A,))</f>
        <v>Storage</v>
      </c>
      <c r="M9594" t="str">
        <f>INDEX(product!D:D,MATCH(F9594,product!A:A,))</f>
        <v>Carina Mini System Audio Rack, Model AR050B</v>
      </c>
    </row>
    <row r="9595" spans="1:13" x14ac:dyDescent="0.25">
      <c r="A9595" s="1" t="s">
        <v>6834</v>
      </c>
      <c r="B9595" s="2">
        <v>41757</v>
      </c>
      <c r="C9595" s="2">
        <v>41759</v>
      </c>
      <c r="D9595" s="1" t="s">
        <v>79</v>
      </c>
      <c r="E9595" s="1" t="s">
        <v>2248</v>
      </c>
      <c r="F9595" s="1" t="s">
        <v>3612</v>
      </c>
      <c r="G9595">
        <v>1679.96</v>
      </c>
      <c r="H9595">
        <v>5</v>
      </c>
      <c r="I9595">
        <v>0.2</v>
      </c>
      <c r="J9595">
        <v>125.997</v>
      </c>
      <c r="K9595" t="str">
        <f>INDEX(product!B:B,MATCH('TABELA TOTAL'!$F8453,product!A:A,0))</f>
        <v>Office Supplies</v>
      </c>
      <c r="L9595" t="str">
        <f>INDEX(product!C:C,MATCH(F9595,product!A:A,))</f>
        <v>Phones</v>
      </c>
      <c r="M9595" t="str">
        <f>INDEX(product!D:D,MATCH(F9595,product!A:A,))</f>
        <v>Samsung Galaxy Mega 6.3</v>
      </c>
    </row>
    <row r="9596" spans="1:13" x14ac:dyDescent="0.25">
      <c r="A9596" s="1" t="s">
        <v>7096</v>
      </c>
      <c r="B9596" s="2">
        <v>41757</v>
      </c>
      <c r="C9596" s="2">
        <v>41762</v>
      </c>
      <c r="D9596" s="1" t="s">
        <v>19</v>
      </c>
      <c r="E9596" s="1" t="s">
        <v>432</v>
      </c>
      <c r="F9596" s="1" t="s">
        <v>2479</v>
      </c>
      <c r="G9596">
        <v>159.97999999999999</v>
      </c>
      <c r="H9596">
        <v>2</v>
      </c>
      <c r="I9596">
        <v>0</v>
      </c>
      <c r="J9596">
        <v>57.592799999999997</v>
      </c>
      <c r="K9596" t="str">
        <f>INDEX(product!B:B,MATCH('TABELA TOTAL'!$F8922,product!A:A,0))</f>
        <v>Office Supplies</v>
      </c>
      <c r="L9596" t="str">
        <f>INDEX(product!C:C,MATCH(F9596,product!A:A,))</f>
        <v>Accessories</v>
      </c>
      <c r="M9596" t="str">
        <f>INDEX(product!D:D,MATCH(F9596,product!A:A,))</f>
        <v>Logitech G600 MMO Gaming Mouse</v>
      </c>
    </row>
    <row r="9597" spans="1:13" x14ac:dyDescent="0.25">
      <c r="A9597" s="1" t="s">
        <v>3319</v>
      </c>
      <c r="B9597" s="2">
        <v>41755</v>
      </c>
      <c r="C9597" s="2">
        <v>41762</v>
      </c>
      <c r="D9597" s="1" t="s">
        <v>19</v>
      </c>
      <c r="E9597" s="1" t="s">
        <v>3320</v>
      </c>
      <c r="F9597" s="1" t="s">
        <v>746</v>
      </c>
      <c r="G9597">
        <v>230.28</v>
      </c>
      <c r="H9597">
        <v>3</v>
      </c>
      <c r="I9597">
        <v>0.2</v>
      </c>
      <c r="J9597">
        <v>23.027999999999999</v>
      </c>
      <c r="K9597" t="str">
        <f>INDEX(product!B:B,MATCH('TABELA TOTAL'!$F2616,product!A:A,0))</f>
        <v>Office Supplies</v>
      </c>
      <c r="L9597" t="str">
        <f>INDEX(product!C:C,MATCH(F9597,product!A:A,))</f>
        <v>Chairs</v>
      </c>
      <c r="M9597" t="str">
        <f>INDEX(product!D:D,MATCH(F9597,product!A:A,))</f>
        <v>Bevis Steel Folding Chairs</v>
      </c>
    </row>
    <row r="9598" spans="1:13" x14ac:dyDescent="0.25">
      <c r="A9598" s="1" t="s">
        <v>3319</v>
      </c>
      <c r="B9598" s="2">
        <v>41755</v>
      </c>
      <c r="C9598" s="2">
        <v>41762</v>
      </c>
      <c r="D9598" s="1" t="s">
        <v>19</v>
      </c>
      <c r="E9598" s="1" t="s">
        <v>3320</v>
      </c>
      <c r="F9598" s="1" t="s">
        <v>73</v>
      </c>
      <c r="G9598">
        <v>18.288</v>
      </c>
      <c r="H9598">
        <v>6</v>
      </c>
      <c r="I9598">
        <v>0.2</v>
      </c>
      <c r="J9598">
        <v>5.7149999999999999</v>
      </c>
      <c r="K9598" t="str">
        <f>INDEX(product!B:B,MATCH('TABELA TOTAL'!$F2617,product!A:A,0))</f>
        <v>Furniture</v>
      </c>
      <c r="L9598" t="str">
        <f>INDEX(product!C:C,MATCH(F9598,product!A:A,))</f>
        <v>Binders</v>
      </c>
      <c r="M9598" t="str">
        <f>INDEX(product!D:D,MATCH(F9598,product!A:A,))</f>
        <v>Acco Pressboard Covers with Storage Hooks, 14 7/8" x 11", Executive Red</v>
      </c>
    </row>
    <row r="9599" spans="1:13" x14ac:dyDescent="0.25">
      <c r="A9599" s="1" t="s">
        <v>6183</v>
      </c>
      <c r="B9599" s="2">
        <v>41755</v>
      </c>
      <c r="C9599" s="2">
        <v>41759</v>
      </c>
      <c r="D9599" s="1" t="s">
        <v>19</v>
      </c>
      <c r="E9599" s="1" t="s">
        <v>5218</v>
      </c>
      <c r="F9599" s="1" t="s">
        <v>2322</v>
      </c>
      <c r="G9599">
        <v>21.4</v>
      </c>
      <c r="H9599">
        <v>5</v>
      </c>
      <c r="I9599">
        <v>0</v>
      </c>
      <c r="J9599">
        <v>6.2060000000000004</v>
      </c>
      <c r="K9599" t="str">
        <f>INDEX(product!B:B,MATCH('TABELA TOTAL'!$F7198,product!A:A,0))</f>
        <v>Office Supplies</v>
      </c>
      <c r="L9599" t="str">
        <f>INDEX(product!C:C,MATCH(F9599,product!A:A,))</f>
        <v>Art</v>
      </c>
      <c r="M9599" t="str">
        <f>INDEX(product!D:D,MATCH(F9599,product!A:A,))</f>
        <v>Newell 347</v>
      </c>
    </row>
    <row r="9600" spans="1:13" x14ac:dyDescent="0.25">
      <c r="A9600" s="1" t="s">
        <v>6183</v>
      </c>
      <c r="B9600" s="2">
        <v>41755</v>
      </c>
      <c r="C9600" s="2">
        <v>41759</v>
      </c>
      <c r="D9600" s="1" t="s">
        <v>19</v>
      </c>
      <c r="E9600" s="1" t="s">
        <v>5218</v>
      </c>
      <c r="F9600" s="1" t="s">
        <v>5134</v>
      </c>
      <c r="G9600">
        <v>12.6</v>
      </c>
      <c r="H9600">
        <v>2</v>
      </c>
      <c r="I9600">
        <v>0</v>
      </c>
      <c r="J9600">
        <v>5.7960000000000003</v>
      </c>
      <c r="K9600" t="str">
        <f>INDEX(product!B:B,MATCH('TABELA TOTAL'!$F7199,product!A:A,0))</f>
        <v>Furniture</v>
      </c>
      <c r="L9600" t="str">
        <f>INDEX(product!C:C,MATCH(F9600,product!A:A,))</f>
        <v>Labels</v>
      </c>
      <c r="M9600" t="str">
        <f>INDEX(product!D:D,MATCH(F9600,product!A:A,))</f>
        <v>Avery 495</v>
      </c>
    </row>
    <row r="9601" spans="1:13" x14ac:dyDescent="0.25">
      <c r="A9601" s="1" t="s">
        <v>2503</v>
      </c>
      <c r="B9601" s="2">
        <v>41754</v>
      </c>
      <c r="C9601" s="2">
        <v>41758</v>
      </c>
      <c r="D9601" s="1" t="s">
        <v>19</v>
      </c>
      <c r="E9601" s="1" t="s">
        <v>2504</v>
      </c>
      <c r="F9601" s="1" t="s">
        <v>1522</v>
      </c>
      <c r="G9601">
        <v>10.368</v>
      </c>
      <c r="H9601">
        <v>2</v>
      </c>
      <c r="I9601">
        <v>0.2</v>
      </c>
      <c r="J9601">
        <v>3.6288</v>
      </c>
      <c r="K9601" t="str">
        <f>INDEX(product!B:B,MATCH('TABELA TOTAL'!$F1750,product!A:A,0))</f>
        <v>Office Supplies</v>
      </c>
      <c r="L9601" t="str">
        <f>INDEX(product!C:C,MATCH(F9601,product!A:A,))</f>
        <v>Paper</v>
      </c>
      <c r="M9601" t="str">
        <f>INDEX(product!D:D,MATCH(F9601,product!A:A,))</f>
        <v>Xerox 1985</v>
      </c>
    </row>
    <row r="9602" spans="1:13" x14ac:dyDescent="0.25">
      <c r="A9602" s="1" t="s">
        <v>2503</v>
      </c>
      <c r="B9602" s="2">
        <v>41754</v>
      </c>
      <c r="C9602" s="2">
        <v>41758</v>
      </c>
      <c r="D9602" s="1" t="s">
        <v>19</v>
      </c>
      <c r="E9602" s="1" t="s">
        <v>2504</v>
      </c>
      <c r="F9602" s="1" t="s">
        <v>2260</v>
      </c>
      <c r="G9602">
        <v>6.24</v>
      </c>
      <c r="H9602">
        <v>3</v>
      </c>
      <c r="I9602">
        <v>0.2</v>
      </c>
      <c r="J9602">
        <v>0.54600000000000004</v>
      </c>
      <c r="K9602" t="str">
        <f>INDEX(product!B:B,MATCH('TABELA TOTAL'!$F1751,product!A:A,0))</f>
        <v>Office Supplies</v>
      </c>
      <c r="L9602" t="str">
        <f>INDEX(product!C:C,MATCH(F9602,product!A:A,))</f>
        <v>Art</v>
      </c>
      <c r="M9602" t="str">
        <f>INDEX(product!D:D,MATCH(F9602,product!A:A,))</f>
        <v>12 Colored Short Pencils</v>
      </c>
    </row>
    <row r="9603" spans="1:13" x14ac:dyDescent="0.25">
      <c r="A9603" s="1" t="s">
        <v>3409</v>
      </c>
      <c r="B9603" s="2">
        <v>41754</v>
      </c>
      <c r="C9603" s="2">
        <v>41758</v>
      </c>
      <c r="D9603" s="1" t="s">
        <v>19</v>
      </c>
      <c r="E9603" s="1" t="s">
        <v>269</v>
      </c>
      <c r="F9603" s="1" t="s">
        <v>1516</v>
      </c>
      <c r="G9603">
        <v>302.37599999999998</v>
      </c>
      <c r="H9603">
        <v>3</v>
      </c>
      <c r="I9603">
        <v>0.2</v>
      </c>
      <c r="J9603">
        <v>37.796999999999997</v>
      </c>
      <c r="K9603" t="str">
        <f>INDEX(product!B:B,MATCH('TABELA TOTAL'!$F2715,product!A:A,0))</f>
        <v>Office Supplies</v>
      </c>
      <c r="L9603" t="str">
        <f>INDEX(product!C:C,MATCH(F9603,product!A:A,))</f>
        <v>Phones</v>
      </c>
      <c r="M9603" t="str">
        <f>INDEX(product!D:D,MATCH(F9603,product!A:A,))</f>
        <v>OtterBox Commuter Series Case - iPhone 5 &amp; 5s</v>
      </c>
    </row>
    <row r="9604" spans="1:13" x14ac:dyDescent="0.25">
      <c r="A9604" s="1" t="s">
        <v>4588</v>
      </c>
      <c r="B9604" s="2">
        <v>41754</v>
      </c>
      <c r="C9604" s="2">
        <v>41759</v>
      </c>
      <c r="D9604" s="1" t="s">
        <v>19</v>
      </c>
      <c r="E9604" s="1" t="s">
        <v>2121</v>
      </c>
      <c r="F9604" s="1" t="s">
        <v>151</v>
      </c>
      <c r="G9604">
        <v>303.25</v>
      </c>
      <c r="H9604">
        <v>5</v>
      </c>
      <c r="I9604">
        <v>0</v>
      </c>
      <c r="J9604">
        <v>63.682499999999997</v>
      </c>
      <c r="K9604" t="str">
        <f>INDEX(product!B:B,MATCH('TABELA TOTAL'!$F4377,product!A:A,0))</f>
        <v>Furniture</v>
      </c>
      <c r="L9604" t="str">
        <f>INDEX(product!C:C,MATCH(F9604,product!A:A,))</f>
        <v>Furnishings</v>
      </c>
      <c r="M9604" t="str">
        <f>INDEX(product!D:D,MATCH(F9604,product!A:A,))</f>
        <v>Tenex Traditional Chairmats for Medium Pile Carpet, Standard Lip, 36" x 48"</v>
      </c>
    </row>
    <row r="9605" spans="1:13" x14ac:dyDescent="0.25">
      <c r="A9605" s="1" t="s">
        <v>4588</v>
      </c>
      <c r="B9605" s="2">
        <v>41754</v>
      </c>
      <c r="C9605" s="2">
        <v>41759</v>
      </c>
      <c r="D9605" s="1" t="s">
        <v>19</v>
      </c>
      <c r="E9605" s="1" t="s">
        <v>2121</v>
      </c>
      <c r="F9605" s="1" t="s">
        <v>2996</v>
      </c>
      <c r="G9605">
        <v>270.72000000000003</v>
      </c>
      <c r="H9605">
        <v>3</v>
      </c>
      <c r="I9605">
        <v>0</v>
      </c>
      <c r="J9605">
        <v>78.508799999999994</v>
      </c>
      <c r="K9605" t="str">
        <f>INDEX(product!B:B,MATCH('TABELA TOTAL'!$F4378,product!A:A,0))</f>
        <v>Furniture</v>
      </c>
      <c r="L9605" t="str">
        <f>INDEX(product!C:C,MATCH(F9605,product!A:A,))</f>
        <v>Appliances</v>
      </c>
      <c r="M9605" t="str">
        <f>INDEX(product!D:D,MATCH(F9605,product!A:A,))</f>
        <v>Kensington 6 Outlet MasterPiece HOMEOFFICE Power Control Center</v>
      </c>
    </row>
    <row r="9606" spans="1:13" x14ac:dyDescent="0.25">
      <c r="A9606" s="1" t="s">
        <v>4588</v>
      </c>
      <c r="B9606" s="2">
        <v>41754</v>
      </c>
      <c r="C9606" s="2">
        <v>41759</v>
      </c>
      <c r="D9606" s="1" t="s">
        <v>19</v>
      </c>
      <c r="E9606" s="1" t="s">
        <v>2121</v>
      </c>
      <c r="F9606" s="1" t="s">
        <v>1860</v>
      </c>
      <c r="G9606">
        <v>1487.04</v>
      </c>
      <c r="H9606">
        <v>5</v>
      </c>
      <c r="I9606">
        <v>0.2</v>
      </c>
      <c r="J9606">
        <v>148.70400000000001</v>
      </c>
      <c r="K9606" t="str">
        <f>INDEX(product!B:B,MATCH('TABELA TOTAL'!$F4379,product!A:A,0))</f>
        <v>Office Supplies</v>
      </c>
      <c r="L9606" t="str">
        <f>INDEX(product!C:C,MATCH(F9606,product!A:A,))</f>
        <v>Chairs</v>
      </c>
      <c r="M9606" t="str">
        <f>INDEX(product!D:D,MATCH(F9606,product!A:A,))</f>
        <v>GuestStacker Chair with Chrome Finish Legs</v>
      </c>
    </row>
    <row r="9607" spans="1:13" x14ac:dyDescent="0.25">
      <c r="A9607" s="1" t="s">
        <v>2157</v>
      </c>
      <c r="B9607" s="2">
        <v>41752</v>
      </c>
      <c r="C9607" s="2">
        <v>41753</v>
      </c>
      <c r="D9607" s="1" t="s">
        <v>79</v>
      </c>
      <c r="E9607" s="1" t="s">
        <v>1706</v>
      </c>
      <c r="F9607" s="1" t="s">
        <v>2158</v>
      </c>
      <c r="G9607">
        <v>2.5019999999999998</v>
      </c>
      <c r="H9607">
        <v>3</v>
      </c>
      <c r="I9607">
        <v>0.7</v>
      </c>
      <c r="J9607">
        <v>-1.7514000000000001</v>
      </c>
      <c r="K9607" t="str">
        <f>INDEX(product!B:B,MATCH('TABELA TOTAL'!$F1450,product!A:A,0))</f>
        <v>Furniture</v>
      </c>
      <c r="L9607" t="str">
        <f>INDEX(product!C:C,MATCH(F9607,product!A:A,))</f>
        <v>Binders</v>
      </c>
      <c r="M9607" t="str">
        <f>INDEX(product!D:D,MATCH(F9607,product!A:A,))</f>
        <v>Wilson Jones Suede Grain Vinyl Binders</v>
      </c>
    </row>
    <row r="9608" spans="1:13" x14ac:dyDescent="0.25">
      <c r="A9608" s="1" t="s">
        <v>3944</v>
      </c>
      <c r="B9608" s="2">
        <v>41752</v>
      </c>
      <c r="C9608" s="2">
        <v>41756</v>
      </c>
      <c r="D9608" s="1" t="s">
        <v>19</v>
      </c>
      <c r="E9608" s="1" t="s">
        <v>3847</v>
      </c>
      <c r="F9608" s="1" t="s">
        <v>466</v>
      </c>
      <c r="G9608">
        <v>281.37200000000001</v>
      </c>
      <c r="H9608">
        <v>2</v>
      </c>
      <c r="I9608">
        <v>0.3</v>
      </c>
      <c r="J9608">
        <v>-12.0588</v>
      </c>
      <c r="K9608" t="str">
        <f>INDEX(product!B:B,MATCH('TABELA TOTAL'!$F3407,product!A:A,0))</f>
        <v>Technology</v>
      </c>
      <c r="L9608" t="str">
        <f>INDEX(product!C:C,MATCH(F9608,product!A:A,))</f>
        <v>Chairs</v>
      </c>
      <c r="M9608" t="str">
        <f>INDEX(product!D:D,MATCH(F9608,product!A:A,))</f>
        <v>Global Leather Highback Executive Chair with Pneumatic Height Adjustment, Black</v>
      </c>
    </row>
    <row r="9609" spans="1:13" x14ac:dyDescent="0.25">
      <c r="A9609" s="1" t="s">
        <v>3944</v>
      </c>
      <c r="B9609" s="2">
        <v>41752</v>
      </c>
      <c r="C9609" s="2">
        <v>41756</v>
      </c>
      <c r="D9609" s="1" t="s">
        <v>19</v>
      </c>
      <c r="E9609" s="1" t="s">
        <v>3847</v>
      </c>
      <c r="F9609" s="1" t="s">
        <v>466</v>
      </c>
      <c r="G9609">
        <v>281.37200000000001</v>
      </c>
      <c r="H9609">
        <v>2</v>
      </c>
      <c r="I9609">
        <v>0.3</v>
      </c>
      <c r="J9609">
        <v>-12.0588</v>
      </c>
      <c r="K9609" t="str">
        <f>INDEX(product!B:B,MATCH('TABELA TOTAL'!$F3408,product!A:A,0))</f>
        <v>Office Supplies</v>
      </c>
      <c r="L9609" t="str">
        <f>INDEX(product!C:C,MATCH(F9609,product!A:A,))</f>
        <v>Chairs</v>
      </c>
      <c r="M9609" t="str">
        <f>INDEX(product!D:D,MATCH(F9609,product!A:A,))</f>
        <v>Global Leather Highback Executive Chair with Pneumatic Height Adjustment, Black</v>
      </c>
    </row>
    <row r="9610" spans="1:13" x14ac:dyDescent="0.25">
      <c r="A9610" s="1" t="s">
        <v>3944</v>
      </c>
      <c r="B9610" s="2">
        <v>41752</v>
      </c>
      <c r="C9610" s="2">
        <v>41756</v>
      </c>
      <c r="D9610" s="1" t="s">
        <v>19</v>
      </c>
      <c r="E9610" s="1" t="s">
        <v>3847</v>
      </c>
      <c r="F9610" s="1" t="s">
        <v>1572</v>
      </c>
      <c r="G9610">
        <v>7.4880000000000004</v>
      </c>
      <c r="H9610">
        <v>8</v>
      </c>
      <c r="I9610">
        <v>0.7</v>
      </c>
      <c r="J9610">
        <v>-5.2416</v>
      </c>
      <c r="K9610" t="str">
        <f>INDEX(product!B:B,MATCH('TABELA TOTAL'!$F3409,product!A:A,0))</f>
        <v>Furniture</v>
      </c>
      <c r="L9610" t="str">
        <f>INDEX(product!C:C,MATCH(F9610,product!A:A,))</f>
        <v>Binders</v>
      </c>
      <c r="M9610" t="str">
        <f>INDEX(product!D:D,MATCH(F9610,product!A:A,))</f>
        <v>Zipper Ring Binder Pockets</v>
      </c>
    </row>
    <row r="9611" spans="1:13" x14ac:dyDescent="0.25">
      <c r="A9611" s="1" t="s">
        <v>3944</v>
      </c>
      <c r="B9611" s="2">
        <v>41752</v>
      </c>
      <c r="C9611" s="2">
        <v>41756</v>
      </c>
      <c r="D9611" s="1" t="s">
        <v>19</v>
      </c>
      <c r="E9611" s="1" t="s">
        <v>3847</v>
      </c>
      <c r="F9611" s="1" t="s">
        <v>1642</v>
      </c>
      <c r="G9611">
        <v>22.335999999999999</v>
      </c>
      <c r="H9611">
        <v>4</v>
      </c>
      <c r="I9611">
        <v>0.2</v>
      </c>
      <c r="J9611">
        <v>7.8175999999999997</v>
      </c>
      <c r="K9611" t="str">
        <f>INDEX(product!B:B,MATCH('TABELA TOTAL'!$F3410,product!A:A,0))</f>
        <v>Furniture</v>
      </c>
      <c r="L9611" t="str">
        <f>INDEX(product!C:C,MATCH(F9611,product!A:A,))</f>
        <v>Furnishings</v>
      </c>
      <c r="M9611" t="str">
        <f>INDEX(product!D:D,MATCH(F9611,product!A:A,))</f>
        <v>G.E. Halogen Desk Lamp Bulbs</v>
      </c>
    </row>
    <row r="9612" spans="1:13" x14ac:dyDescent="0.25">
      <c r="A9612" s="1" t="s">
        <v>7303</v>
      </c>
      <c r="B9612" s="2">
        <v>41752</v>
      </c>
      <c r="C9612" s="2">
        <v>41755</v>
      </c>
      <c r="D9612" s="1" t="s">
        <v>11</v>
      </c>
      <c r="E9612" s="1" t="s">
        <v>585</v>
      </c>
      <c r="F9612" s="1" t="s">
        <v>2690</v>
      </c>
      <c r="G9612">
        <v>48.91</v>
      </c>
      <c r="H9612">
        <v>1</v>
      </c>
      <c r="I9612">
        <v>0</v>
      </c>
      <c r="J9612">
        <v>22.9877</v>
      </c>
      <c r="K9612" t="str">
        <f>INDEX(product!B:B,MATCH('TABELA TOTAL'!$F9291,product!A:A,0))</f>
        <v>Office Supplies</v>
      </c>
      <c r="L9612" t="str">
        <f>INDEX(product!C:C,MATCH(F9612,product!A:A,))</f>
        <v>Paper</v>
      </c>
      <c r="M9612" t="str">
        <f>INDEX(product!D:D,MATCH(F9612,product!A:A,))</f>
        <v>Xerox 1891</v>
      </c>
    </row>
    <row r="9613" spans="1:13" x14ac:dyDescent="0.25">
      <c r="A9613" s="1" t="s">
        <v>6166</v>
      </c>
      <c r="B9613" s="2">
        <v>41751</v>
      </c>
      <c r="C9613" s="2">
        <v>41753</v>
      </c>
      <c r="D9613" s="1" t="s">
        <v>11</v>
      </c>
      <c r="E9613" s="1" t="s">
        <v>3804</v>
      </c>
      <c r="F9613" s="1" t="s">
        <v>3787</v>
      </c>
      <c r="G9613">
        <v>247.84</v>
      </c>
      <c r="H9613">
        <v>8</v>
      </c>
      <c r="I9613">
        <v>0</v>
      </c>
      <c r="J9613">
        <v>121.44159999999999</v>
      </c>
      <c r="K9613" t="str">
        <f>INDEX(product!B:B,MATCH('TABELA TOTAL'!$F7165,product!A:A,0))</f>
        <v>Furniture</v>
      </c>
      <c r="L9613" t="str">
        <f>INDEX(product!C:C,MATCH(F9613,product!A:A,))</f>
        <v>Envelopes</v>
      </c>
      <c r="M9613" t="str">
        <f>INDEX(product!D:D,MATCH(F9613,product!A:A,))</f>
        <v>Staple envelope</v>
      </c>
    </row>
    <row r="9614" spans="1:13" x14ac:dyDescent="0.25">
      <c r="A9614" s="1" t="s">
        <v>6166</v>
      </c>
      <c r="B9614" s="2">
        <v>41751</v>
      </c>
      <c r="C9614" s="2">
        <v>41753</v>
      </c>
      <c r="D9614" s="1" t="s">
        <v>11</v>
      </c>
      <c r="E9614" s="1" t="s">
        <v>3804</v>
      </c>
      <c r="F9614" s="1" t="s">
        <v>1970</v>
      </c>
      <c r="G9614">
        <v>9.9120000000000008</v>
      </c>
      <c r="H9614">
        <v>3</v>
      </c>
      <c r="I9614">
        <v>0.2</v>
      </c>
      <c r="J9614">
        <v>3.3452999999999999</v>
      </c>
      <c r="K9614" t="str">
        <f>INDEX(product!B:B,MATCH('TABELA TOTAL'!$F7166,product!A:A,0))</f>
        <v>Office Supplies</v>
      </c>
      <c r="L9614" t="str">
        <f>INDEX(product!C:C,MATCH(F9614,product!A:A,))</f>
        <v>Binders</v>
      </c>
      <c r="M9614" t="str">
        <f>INDEX(product!D:D,MATCH(F9614,product!A:A,))</f>
        <v>ACCOHIDE 3-Ring Binder, Blue, 1"</v>
      </c>
    </row>
    <row r="9615" spans="1:13" x14ac:dyDescent="0.25">
      <c r="A9615" s="1" t="s">
        <v>1835</v>
      </c>
      <c r="B9615" s="2">
        <v>41750</v>
      </c>
      <c r="C9615" s="2">
        <v>41754</v>
      </c>
      <c r="D9615" s="1" t="s">
        <v>19</v>
      </c>
      <c r="E9615" s="1" t="s">
        <v>943</v>
      </c>
      <c r="F9615" s="1" t="s">
        <v>1836</v>
      </c>
      <c r="G9615">
        <v>16.52</v>
      </c>
      <c r="H9615">
        <v>5</v>
      </c>
      <c r="I9615">
        <v>0.2</v>
      </c>
      <c r="J9615">
        <v>5.5754999999999999</v>
      </c>
      <c r="K9615" t="str">
        <f>INDEX(product!B:B,MATCH('TABELA TOTAL'!$F1174,product!A:A,0))</f>
        <v>Office Supplies</v>
      </c>
      <c r="L9615" t="str">
        <f>INDEX(product!C:C,MATCH(F9615,product!A:A,))</f>
        <v>Binders</v>
      </c>
      <c r="M9615" t="str">
        <f>INDEX(product!D:D,MATCH(F9615,product!A:A,))</f>
        <v>ACCOHIDE Binder by Acco</v>
      </c>
    </row>
    <row r="9616" spans="1:13" x14ac:dyDescent="0.25">
      <c r="A9616" s="1" t="s">
        <v>7189</v>
      </c>
      <c r="B9616" s="2">
        <v>41750</v>
      </c>
      <c r="C9616" s="2">
        <v>41755</v>
      </c>
      <c r="D9616" s="1" t="s">
        <v>19</v>
      </c>
      <c r="E9616" s="1" t="s">
        <v>2959</v>
      </c>
      <c r="F9616" s="1" t="s">
        <v>2032</v>
      </c>
      <c r="G9616">
        <v>828.84</v>
      </c>
      <c r="H9616">
        <v>6</v>
      </c>
      <c r="I9616">
        <v>0</v>
      </c>
      <c r="J9616">
        <v>0</v>
      </c>
      <c r="K9616" t="str">
        <f>INDEX(product!B:B,MATCH('TABELA TOTAL'!$F9076,product!A:A,0))</f>
        <v>Office Supplies</v>
      </c>
      <c r="L9616" t="str">
        <f>INDEX(product!C:C,MATCH(F9616,product!A:A,))</f>
        <v>Storage</v>
      </c>
      <c r="M9616" t="str">
        <f>INDEX(product!D:D,MATCH(F9616,product!A:A,))</f>
        <v>SAFCO Commercial Wire Shelving, Black</v>
      </c>
    </row>
    <row r="9617" spans="1:13" x14ac:dyDescent="0.25">
      <c r="A9617" s="1" t="s">
        <v>5004</v>
      </c>
      <c r="B9617" s="2">
        <v>41749</v>
      </c>
      <c r="C9617" s="2">
        <v>41751</v>
      </c>
      <c r="D9617" s="1" t="s">
        <v>11</v>
      </c>
      <c r="E9617" s="1" t="s">
        <v>1216</v>
      </c>
      <c r="F9617" s="1" t="s">
        <v>444</v>
      </c>
      <c r="G9617">
        <v>744.1</v>
      </c>
      <c r="H9617">
        <v>5</v>
      </c>
      <c r="I9617">
        <v>0.3</v>
      </c>
      <c r="J9617">
        <v>-95.67</v>
      </c>
      <c r="K9617" t="str">
        <f>INDEX(product!B:B,MATCH('TABELA TOTAL'!$F5077,product!A:A,0))</f>
        <v>Office Supplies</v>
      </c>
      <c r="L9617" t="str">
        <f>INDEX(product!C:C,MATCH(F9617,product!A:A,))</f>
        <v>Tables</v>
      </c>
      <c r="M9617" t="str">
        <f>INDEX(product!D:D,MATCH(F9617,product!A:A,))</f>
        <v>Bush Advantage Collection Round Conference Table</v>
      </c>
    </row>
    <row r="9618" spans="1:13" x14ac:dyDescent="0.25">
      <c r="A9618" s="1" t="s">
        <v>5004</v>
      </c>
      <c r="B9618" s="2">
        <v>41749</v>
      </c>
      <c r="C9618" s="2">
        <v>41751</v>
      </c>
      <c r="D9618" s="1" t="s">
        <v>11</v>
      </c>
      <c r="E9618" s="1" t="s">
        <v>1216</v>
      </c>
      <c r="F9618" s="1" t="s">
        <v>1241</v>
      </c>
      <c r="G9618">
        <v>44.84</v>
      </c>
      <c r="H9618">
        <v>5</v>
      </c>
      <c r="I9618">
        <v>0.2</v>
      </c>
      <c r="J9618">
        <v>5.6050000000000004</v>
      </c>
      <c r="K9618" t="str">
        <f>INDEX(product!B:B,MATCH('TABELA TOTAL'!$F5078,product!A:A,0))</f>
        <v>Furniture</v>
      </c>
      <c r="L9618" t="str">
        <f>INDEX(product!C:C,MATCH(F9618,product!A:A,))</f>
        <v>Storage</v>
      </c>
      <c r="M9618" t="str">
        <f>INDEX(product!D:D,MATCH(F9618,product!A:A,))</f>
        <v>Personal Folder Holder, Ebony</v>
      </c>
    </row>
    <row r="9619" spans="1:13" x14ac:dyDescent="0.25">
      <c r="A9619" s="1" t="s">
        <v>5004</v>
      </c>
      <c r="B9619" s="2">
        <v>41749</v>
      </c>
      <c r="C9619" s="2">
        <v>41751</v>
      </c>
      <c r="D9619" s="1" t="s">
        <v>11</v>
      </c>
      <c r="E9619" s="1" t="s">
        <v>1216</v>
      </c>
      <c r="F9619" s="1" t="s">
        <v>4640</v>
      </c>
      <c r="G9619">
        <v>401.59</v>
      </c>
      <c r="H9619">
        <v>2</v>
      </c>
      <c r="I9619">
        <v>0.3</v>
      </c>
      <c r="J9619">
        <v>-131.95099999999999</v>
      </c>
      <c r="K9619" t="str">
        <f>INDEX(product!B:B,MATCH('TABELA TOTAL'!$F5079,product!A:A,0))</f>
        <v>Furniture</v>
      </c>
      <c r="L9619" t="str">
        <f>INDEX(product!C:C,MATCH(F9619,product!A:A,))</f>
        <v>Tables</v>
      </c>
      <c r="M9619" t="str">
        <f>INDEX(product!D:D,MATCH(F9619,product!A:A,))</f>
        <v>Riverside Furniture Stanwyck Manor Table Series</v>
      </c>
    </row>
    <row r="9620" spans="1:13" x14ac:dyDescent="0.25">
      <c r="A9620" s="1" t="s">
        <v>5999</v>
      </c>
      <c r="B9620" s="2">
        <v>41749</v>
      </c>
      <c r="C9620" s="2">
        <v>41754</v>
      </c>
      <c r="D9620" s="1" t="s">
        <v>19</v>
      </c>
      <c r="E9620" s="1" t="s">
        <v>2642</v>
      </c>
      <c r="F9620" s="1" t="s">
        <v>3534</v>
      </c>
      <c r="G9620">
        <v>59.92</v>
      </c>
      <c r="H9620">
        <v>4</v>
      </c>
      <c r="I9620">
        <v>0</v>
      </c>
      <c r="J9620">
        <v>27.563199999999998</v>
      </c>
      <c r="K9620" t="str">
        <f>INDEX(product!B:B,MATCH('TABELA TOTAL'!$F6851,product!A:A,0))</f>
        <v>Office Supplies</v>
      </c>
      <c r="L9620" t="str">
        <f>INDEX(product!C:C,MATCH(F9620,product!A:A,))</f>
        <v>Furnishings</v>
      </c>
      <c r="M9620" t="str">
        <f>INDEX(product!D:D,MATCH(F9620,product!A:A,))</f>
        <v>GE 4 Foot Flourescent Tube, 40 Watt</v>
      </c>
    </row>
    <row r="9621" spans="1:13" x14ac:dyDescent="0.25">
      <c r="A9621" s="1" t="s">
        <v>4703</v>
      </c>
      <c r="B9621" s="2">
        <v>41748</v>
      </c>
      <c r="C9621" s="2">
        <v>41750</v>
      </c>
      <c r="D9621" s="1" t="s">
        <v>11</v>
      </c>
      <c r="E9621" s="1" t="s">
        <v>1694</v>
      </c>
      <c r="F9621" s="1" t="s">
        <v>446</v>
      </c>
      <c r="G9621">
        <v>76.14</v>
      </c>
      <c r="H9621">
        <v>3</v>
      </c>
      <c r="I9621">
        <v>0</v>
      </c>
      <c r="J9621">
        <v>26.649000000000001</v>
      </c>
      <c r="K9621" t="str">
        <f>INDEX(product!B:B,MATCH('TABELA TOTAL'!$F4571,product!A:A,0))</f>
        <v>Technology</v>
      </c>
      <c r="L9621" t="str">
        <f>INDEX(product!C:C,MATCH(F9621,product!A:A,))</f>
        <v>Furnishings</v>
      </c>
      <c r="M9621" t="str">
        <f>INDEX(product!D:D,MATCH(F9621,product!A:A,))</f>
        <v>Tenex Contemporary Contur Chairmats for Low and Medium Pile Carpet, Computer, 39" x 49"</v>
      </c>
    </row>
    <row r="9622" spans="1:13" x14ac:dyDescent="0.25">
      <c r="A9622" s="1" t="s">
        <v>6520</v>
      </c>
      <c r="B9622" s="2">
        <v>41748</v>
      </c>
      <c r="C9622" s="2">
        <v>41752</v>
      </c>
      <c r="D9622" s="1" t="s">
        <v>11</v>
      </c>
      <c r="E9622" s="1" t="s">
        <v>1663</v>
      </c>
      <c r="F9622" s="1" t="s">
        <v>1263</v>
      </c>
      <c r="G9622">
        <v>58.05</v>
      </c>
      <c r="H9622">
        <v>3</v>
      </c>
      <c r="I9622">
        <v>0</v>
      </c>
      <c r="J9622">
        <v>26.702999999999999</v>
      </c>
      <c r="K9622" t="str">
        <f>INDEX(product!B:B,MATCH('TABELA TOTAL'!$F7844,product!A:A,0))</f>
        <v>Office Supplies</v>
      </c>
      <c r="L9622" t="str">
        <f>INDEX(product!C:C,MATCH(F9622,product!A:A,))</f>
        <v>Binders</v>
      </c>
      <c r="M9622" t="str">
        <f>INDEX(product!D:D,MATCH(F9622,product!A:A,))</f>
        <v>GBC Durable Plastic Covers</v>
      </c>
    </row>
    <row r="9623" spans="1:13" x14ac:dyDescent="0.25">
      <c r="A9623" s="1" t="s">
        <v>6520</v>
      </c>
      <c r="B9623" s="2">
        <v>41748</v>
      </c>
      <c r="C9623" s="2">
        <v>41752</v>
      </c>
      <c r="D9623" s="1" t="s">
        <v>11</v>
      </c>
      <c r="E9623" s="1" t="s">
        <v>1663</v>
      </c>
      <c r="F9623" s="1" t="s">
        <v>122</v>
      </c>
      <c r="G9623">
        <v>71.28</v>
      </c>
      <c r="H9623">
        <v>11</v>
      </c>
      <c r="I9623">
        <v>0</v>
      </c>
      <c r="J9623">
        <v>34.214399999999998</v>
      </c>
      <c r="K9623" t="str">
        <f>INDEX(product!B:B,MATCH('TABELA TOTAL'!$F7845,product!A:A,0))</f>
        <v>Furniture</v>
      </c>
      <c r="L9623" t="str">
        <f>INDEX(product!C:C,MATCH(F9623,product!A:A,))</f>
        <v>Paper</v>
      </c>
      <c r="M9623" t="str">
        <f>INDEX(product!D:D,MATCH(F9623,product!A:A,))</f>
        <v>Xerox 232</v>
      </c>
    </row>
    <row r="9624" spans="1:13" x14ac:dyDescent="0.25">
      <c r="A9624" s="1" t="s">
        <v>4028</v>
      </c>
      <c r="B9624" s="2">
        <v>41747</v>
      </c>
      <c r="C9624" s="2">
        <v>41752</v>
      </c>
      <c r="D9624" s="1" t="s">
        <v>19</v>
      </c>
      <c r="E9624" s="1" t="s">
        <v>1110</v>
      </c>
      <c r="F9624" s="1" t="s">
        <v>4029</v>
      </c>
      <c r="G9624">
        <v>287.96800000000002</v>
      </c>
      <c r="H9624">
        <v>4</v>
      </c>
      <c r="I9624">
        <v>0.2</v>
      </c>
      <c r="J9624">
        <v>97.1892</v>
      </c>
      <c r="K9624" t="str">
        <f>INDEX(product!B:B,MATCH('TABELA TOTAL'!$F3534,product!A:A,0))</f>
        <v>Office Supplies</v>
      </c>
      <c r="L9624" t="str">
        <f>INDEX(product!C:C,MATCH(F9624,product!A:A,))</f>
        <v>Machines</v>
      </c>
      <c r="M9624" t="str">
        <f>INDEX(product!D:D,MATCH(F9624,product!A:A,))</f>
        <v>Ativa MDM8000 8-Sheet Micro-Cut Shredder</v>
      </c>
    </row>
    <row r="9625" spans="1:13" x14ac:dyDescent="0.25">
      <c r="A9625" s="1" t="s">
        <v>4028</v>
      </c>
      <c r="B9625" s="2">
        <v>41747</v>
      </c>
      <c r="C9625" s="2">
        <v>41752</v>
      </c>
      <c r="D9625" s="1" t="s">
        <v>19</v>
      </c>
      <c r="E9625" s="1" t="s">
        <v>1110</v>
      </c>
      <c r="F9625" s="1" t="s">
        <v>1783</v>
      </c>
      <c r="G9625">
        <v>13.12</v>
      </c>
      <c r="H9625">
        <v>4</v>
      </c>
      <c r="I9625">
        <v>0</v>
      </c>
      <c r="J9625">
        <v>3.8048000000000002</v>
      </c>
      <c r="K9625" t="str">
        <f>INDEX(product!B:B,MATCH('TABELA TOTAL'!$F3535,product!A:A,0))</f>
        <v>Office Supplies</v>
      </c>
      <c r="L9625" t="str">
        <f>INDEX(product!C:C,MATCH(F9625,product!A:A,))</f>
        <v>Art</v>
      </c>
      <c r="M9625" t="str">
        <f>INDEX(product!D:D,MATCH(F9625,product!A:A,))</f>
        <v>Newell 351</v>
      </c>
    </row>
    <row r="9626" spans="1:13" x14ac:dyDescent="0.25">
      <c r="A9626" s="1" t="s">
        <v>4028</v>
      </c>
      <c r="B9626" s="2">
        <v>41747</v>
      </c>
      <c r="C9626" s="2">
        <v>41752</v>
      </c>
      <c r="D9626" s="1" t="s">
        <v>19</v>
      </c>
      <c r="E9626" s="1" t="s">
        <v>1110</v>
      </c>
      <c r="F9626" s="1" t="s">
        <v>3974</v>
      </c>
      <c r="G9626">
        <v>10.75</v>
      </c>
      <c r="H9626">
        <v>5</v>
      </c>
      <c r="I9626">
        <v>0</v>
      </c>
      <c r="J9626">
        <v>3.5474999999999999</v>
      </c>
      <c r="K9626" t="str">
        <f>INDEX(product!B:B,MATCH('TABELA TOTAL'!$F3536,product!A:A,0))</f>
        <v>Office Supplies</v>
      </c>
      <c r="L9626" t="str">
        <f>INDEX(product!C:C,MATCH(F9626,product!A:A,))</f>
        <v>Art</v>
      </c>
      <c r="M9626" t="str">
        <f>INDEX(product!D:D,MATCH(F9626,product!A:A,))</f>
        <v>Binney &amp; Smith inkTank Desk Highlighter, Chisel Tip, Yellow, 12/Box</v>
      </c>
    </row>
    <row r="9627" spans="1:13" x14ac:dyDescent="0.25">
      <c r="A9627" s="1" t="s">
        <v>4028</v>
      </c>
      <c r="B9627" s="2">
        <v>41747</v>
      </c>
      <c r="C9627" s="2">
        <v>41752</v>
      </c>
      <c r="D9627" s="1" t="s">
        <v>19</v>
      </c>
      <c r="E9627" s="1" t="s">
        <v>1110</v>
      </c>
      <c r="F9627" s="1" t="s">
        <v>410</v>
      </c>
      <c r="G9627">
        <v>11.62</v>
      </c>
      <c r="H9627">
        <v>2</v>
      </c>
      <c r="I9627">
        <v>0</v>
      </c>
      <c r="J9627">
        <v>3.6021999999999998</v>
      </c>
      <c r="K9627" t="str">
        <f>INDEX(product!B:B,MATCH('TABELA TOTAL'!$F3537,product!A:A,0))</f>
        <v>Office Supplies</v>
      </c>
      <c r="L9627" t="str">
        <f>INDEX(product!C:C,MATCH(F9627,product!A:A,))</f>
        <v>Fasteners</v>
      </c>
      <c r="M9627" t="str">
        <f>INDEX(product!D:D,MATCH(F9627,product!A:A,))</f>
        <v>Advantus Push Pins, Aluminum Head</v>
      </c>
    </row>
    <row r="9628" spans="1:13" x14ac:dyDescent="0.25">
      <c r="A9628" s="1" t="s">
        <v>5848</v>
      </c>
      <c r="B9628" s="2">
        <v>41747</v>
      </c>
      <c r="C9628" s="2">
        <v>41751</v>
      </c>
      <c r="D9628" s="1" t="s">
        <v>19</v>
      </c>
      <c r="E9628" s="1" t="s">
        <v>128</v>
      </c>
      <c r="F9628" s="1" t="s">
        <v>126</v>
      </c>
      <c r="G9628">
        <v>2.6880000000000002</v>
      </c>
      <c r="H9628">
        <v>2</v>
      </c>
      <c r="I9628">
        <v>0.2</v>
      </c>
      <c r="J9628">
        <v>1.008</v>
      </c>
      <c r="K9628" t="str">
        <f>INDEX(product!B:B,MATCH('TABELA TOTAL'!$F6570,product!A:A,0))</f>
        <v>Furniture</v>
      </c>
      <c r="L9628" t="str">
        <f>INDEX(product!C:C,MATCH(F9628,product!A:A,))</f>
        <v>Art</v>
      </c>
      <c r="M9628" t="str">
        <f>INDEX(product!D:D,MATCH(F9628,product!A:A,))</f>
        <v>Prang Dustless Chalk Sticks</v>
      </c>
    </row>
    <row r="9629" spans="1:13" x14ac:dyDescent="0.25">
      <c r="A9629" s="1" t="s">
        <v>5848</v>
      </c>
      <c r="B9629" s="2">
        <v>41747</v>
      </c>
      <c r="C9629" s="2">
        <v>41751</v>
      </c>
      <c r="D9629" s="1" t="s">
        <v>19</v>
      </c>
      <c r="E9629" s="1" t="s">
        <v>128</v>
      </c>
      <c r="F9629" s="1" t="s">
        <v>586</v>
      </c>
      <c r="G9629">
        <v>317.05799999999999</v>
      </c>
      <c r="H9629">
        <v>3</v>
      </c>
      <c r="I9629">
        <v>0.3</v>
      </c>
      <c r="J9629">
        <v>-18.117599999999999</v>
      </c>
      <c r="K9629" t="str">
        <f>INDEX(product!B:B,MATCH('TABELA TOTAL'!$F6571,product!A:A,0))</f>
        <v>Office Supplies</v>
      </c>
      <c r="L9629" t="str">
        <f>INDEX(product!C:C,MATCH(F9629,product!A:A,))</f>
        <v>Chairs</v>
      </c>
      <c r="M9629" t="str">
        <f>INDEX(product!D:D,MATCH(F9629,product!A:A,))</f>
        <v>DMI Arturo Collection Mission-style Design Wood Chair</v>
      </c>
    </row>
    <row r="9630" spans="1:13" x14ac:dyDescent="0.25">
      <c r="A9630" s="1" t="s">
        <v>5848</v>
      </c>
      <c r="B9630" s="2">
        <v>41747</v>
      </c>
      <c r="C9630" s="2">
        <v>41751</v>
      </c>
      <c r="D9630" s="1" t="s">
        <v>19</v>
      </c>
      <c r="E9630" s="1" t="s">
        <v>128</v>
      </c>
      <c r="F9630" s="1" t="s">
        <v>1311</v>
      </c>
      <c r="G9630">
        <v>149.352</v>
      </c>
      <c r="H9630">
        <v>3</v>
      </c>
      <c r="I9630">
        <v>0.2</v>
      </c>
      <c r="J9630">
        <v>50.406300000000002</v>
      </c>
      <c r="K9630" t="str">
        <f>INDEX(product!B:B,MATCH('TABELA TOTAL'!$F6572,product!A:A,0))</f>
        <v>Technology</v>
      </c>
      <c r="L9630" t="str">
        <f>INDEX(product!C:C,MATCH(F9630,product!A:A,))</f>
        <v>Envelopes</v>
      </c>
      <c r="M9630" t="str">
        <f>INDEX(product!D:D,MATCH(F9630,product!A:A,))</f>
        <v>Cameo Buff Policy Envelopes</v>
      </c>
    </row>
    <row r="9631" spans="1:13" x14ac:dyDescent="0.25">
      <c r="A9631" s="1" t="s">
        <v>5848</v>
      </c>
      <c r="B9631" s="2">
        <v>41747</v>
      </c>
      <c r="C9631" s="2">
        <v>41751</v>
      </c>
      <c r="D9631" s="1" t="s">
        <v>19</v>
      </c>
      <c r="E9631" s="1" t="s">
        <v>128</v>
      </c>
      <c r="F9631" s="1" t="s">
        <v>3893</v>
      </c>
      <c r="G9631">
        <v>227.976</v>
      </c>
      <c r="H9631">
        <v>3</v>
      </c>
      <c r="I9631">
        <v>0.2</v>
      </c>
      <c r="J9631">
        <v>28.497</v>
      </c>
      <c r="K9631" t="str">
        <f>INDEX(product!B:B,MATCH('TABELA TOTAL'!$F6573,product!A:A,0))</f>
        <v>Technology</v>
      </c>
      <c r="L9631" t="str">
        <f>INDEX(product!C:C,MATCH(F9631,product!A:A,))</f>
        <v>Accessories</v>
      </c>
      <c r="M9631" t="str">
        <f>INDEX(product!D:D,MATCH(F9631,product!A:A,))</f>
        <v>Kensington Expert Mouse Optical USB Trackball for PC or Mac</v>
      </c>
    </row>
    <row r="9632" spans="1:13" x14ac:dyDescent="0.25">
      <c r="A9632" s="1" t="s">
        <v>724</v>
      </c>
      <c r="B9632" s="2">
        <v>41745</v>
      </c>
      <c r="C9632" s="2">
        <v>41749</v>
      </c>
      <c r="D9632" s="1" t="s">
        <v>19</v>
      </c>
      <c r="E9632" s="1" t="s">
        <v>301</v>
      </c>
      <c r="F9632" s="1" t="s">
        <v>725</v>
      </c>
      <c r="G9632">
        <v>39.072000000000003</v>
      </c>
      <c r="H9632">
        <v>6</v>
      </c>
      <c r="I9632">
        <v>0.2</v>
      </c>
      <c r="J9632">
        <v>9.7680000000000007</v>
      </c>
      <c r="K9632" t="str">
        <f>INDEX(product!B:B,MATCH('TABELA TOTAL'!$F405,product!A:A,0))</f>
        <v>Office Supplies</v>
      </c>
      <c r="L9632" t="str">
        <f>INDEX(product!C:C,MATCH(F9632,product!A:A,))</f>
        <v>Art</v>
      </c>
      <c r="M9632" t="str">
        <f>INDEX(product!D:D,MATCH(F9632,product!A:A,))</f>
        <v>Avery Hi-Liter EverBold Pen Style Fluorescent Highlighters, 4/Pack</v>
      </c>
    </row>
    <row r="9633" spans="1:13" x14ac:dyDescent="0.25">
      <c r="A9633" s="1" t="s">
        <v>6414</v>
      </c>
      <c r="B9633" s="2">
        <v>41744</v>
      </c>
      <c r="C9633" s="2">
        <v>41744</v>
      </c>
      <c r="D9633" s="1" t="s">
        <v>654</v>
      </c>
      <c r="E9633" s="1" t="s">
        <v>134</v>
      </c>
      <c r="F9633" s="1" t="s">
        <v>1351</v>
      </c>
      <c r="G9633">
        <v>106.96</v>
      </c>
      <c r="H9633">
        <v>2</v>
      </c>
      <c r="I9633">
        <v>0</v>
      </c>
      <c r="J9633">
        <v>31.0184</v>
      </c>
      <c r="K9633" t="str">
        <f>INDEX(product!B:B,MATCH('TABELA TOTAL'!$F7658,product!A:A,0))</f>
        <v>Office Supplies</v>
      </c>
      <c r="L9633" t="str">
        <f>INDEX(product!C:C,MATCH(F9633,product!A:A,))</f>
        <v>Appliances</v>
      </c>
      <c r="M9633" t="str">
        <f>INDEX(product!D:D,MATCH(F9633,product!A:A,))</f>
        <v>Belkin F9G930V10-GRY 9 Outlet Surge</v>
      </c>
    </row>
    <row r="9634" spans="1:13" x14ac:dyDescent="0.25">
      <c r="A9634" s="1" t="s">
        <v>6414</v>
      </c>
      <c r="B9634" s="2">
        <v>41744</v>
      </c>
      <c r="C9634" s="2">
        <v>41744</v>
      </c>
      <c r="D9634" s="1" t="s">
        <v>654</v>
      </c>
      <c r="E9634" s="1" t="s">
        <v>134</v>
      </c>
      <c r="F9634" s="1" t="s">
        <v>543</v>
      </c>
      <c r="G9634">
        <v>187.76</v>
      </c>
      <c r="H9634">
        <v>4</v>
      </c>
      <c r="I9634">
        <v>0</v>
      </c>
      <c r="J9634">
        <v>76.9816</v>
      </c>
      <c r="K9634" t="str">
        <f>INDEX(product!B:B,MATCH('TABELA TOTAL'!$F7659,product!A:A,0))</f>
        <v>Office Supplies</v>
      </c>
      <c r="L9634" t="str">
        <f>INDEX(product!C:C,MATCH(F9634,product!A:A,))</f>
        <v>Furnishings</v>
      </c>
      <c r="M9634" t="str">
        <f>INDEX(product!D:D,MATCH(F9634,product!A:A,))</f>
        <v>Howard Miller 13" Diameter Goldtone Round Wall Clock</v>
      </c>
    </row>
    <row r="9635" spans="1:13" x14ac:dyDescent="0.25">
      <c r="A9635" s="1" t="s">
        <v>621</v>
      </c>
      <c r="B9635" s="2">
        <v>41742</v>
      </c>
      <c r="C9635" s="2">
        <v>41746</v>
      </c>
      <c r="D9635" s="1" t="s">
        <v>11</v>
      </c>
      <c r="E9635" s="1" t="s">
        <v>277</v>
      </c>
      <c r="F9635" s="1" t="s">
        <v>622</v>
      </c>
      <c r="G9635">
        <v>17.856000000000002</v>
      </c>
      <c r="H9635">
        <v>4</v>
      </c>
      <c r="I9635">
        <v>0.2</v>
      </c>
      <c r="J9635">
        <v>1.1160000000000001</v>
      </c>
      <c r="K9635" t="str">
        <f>INDEX(product!B:B,MATCH('TABELA TOTAL'!$F342,product!A:A,0))</f>
        <v>Office Supplies</v>
      </c>
      <c r="L9635" t="str">
        <f>INDEX(product!C:C,MATCH(F9635,product!A:A,))</f>
        <v>Art</v>
      </c>
      <c r="M9635" t="str">
        <f>INDEX(product!D:D,MATCH(F9635,product!A:A,))</f>
        <v>Newell 314</v>
      </c>
    </row>
    <row r="9636" spans="1:13" x14ac:dyDescent="0.25">
      <c r="A9636" s="1" t="s">
        <v>621</v>
      </c>
      <c r="B9636" s="2">
        <v>41742</v>
      </c>
      <c r="C9636" s="2">
        <v>41746</v>
      </c>
      <c r="D9636" s="1" t="s">
        <v>11</v>
      </c>
      <c r="E9636" s="1" t="s">
        <v>277</v>
      </c>
      <c r="F9636" s="1" t="s">
        <v>37</v>
      </c>
      <c r="G9636">
        <v>509.97</v>
      </c>
      <c r="H9636">
        <v>10</v>
      </c>
      <c r="I9636">
        <v>0.7</v>
      </c>
      <c r="J9636">
        <v>-407.976</v>
      </c>
      <c r="K9636" t="str">
        <f>INDEX(product!B:B,MATCH('TABELA TOTAL'!$F343,product!A:A,0))</f>
        <v>Technology</v>
      </c>
      <c r="L9636" t="str">
        <f>INDEX(product!C:C,MATCH(F9636,product!A:A,))</f>
        <v>Binders</v>
      </c>
      <c r="M9636" t="str">
        <f>INDEX(product!D:D,MATCH(F9636,product!A:A,))</f>
        <v>Fellowes PB200 Plastic Comb Binding Machine</v>
      </c>
    </row>
    <row r="9637" spans="1:13" x14ac:dyDescent="0.25">
      <c r="A9637" s="1" t="s">
        <v>621</v>
      </c>
      <c r="B9637" s="2">
        <v>41742</v>
      </c>
      <c r="C9637" s="2">
        <v>41746</v>
      </c>
      <c r="D9637" s="1" t="s">
        <v>11</v>
      </c>
      <c r="E9637" s="1" t="s">
        <v>277</v>
      </c>
      <c r="F9637" s="1" t="s">
        <v>267</v>
      </c>
      <c r="G9637">
        <v>30.992000000000001</v>
      </c>
      <c r="H9637">
        <v>13</v>
      </c>
      <c r="I9637">
        <v>0.2</v>
      </c>
      <c r="J9637">
        <v>10.0724</v>
      </c>
      <c r="K9637" t="str">
        <f>INDEX(product!B:B,MATCH('TABELA TOTAL'!$F344,product!A:A,0))</f>
        <v>Furniture</v>
      </c>
      <c r="L9637" t="str">
        <f>INDEX(product!C:C,MATCH(F9637,product!A:A,))</f>
        <v>Fasteners</v>
      </c>
      <c r="M9637" t="str">
        <f>INDEX(product!D:D,MATCH(F9637,product!A:A,))</f>
        <v>Staples</v>
      </c>
    </row>
    <row r="9638" spans="1:13" x14ac:dyDescent="0.25">
      <c r="A9638" s="1" t="s">
        <v>621</v>
      </c>
      <c r="B9638" s="2">
        <v>41742</v>
      </c>
      <c r="C9638" s="2">
        <v>41746</v>
      </c>
      <c r="D9638" s="1" t="s">
        <v>11</v>
      </c>
      <c r="E9638" s="1" t="s">
        <v>277</v>
      </c>
      <c r="F9638" s="1" t="s">
        <v>623</v>
      </c>
      <c r="G9638">
        <v>71.927999999999997</v>
      </c>
      <c r="H9638">
        <v>12</v>
      </c>
      <c r="I9638">
        <v>0.4</v>
      </c>
      <c r="J9638">
        <v>8.3916000000000004</v>
      </c>
      <c r="K9638" t="str">
        <f>INDEX(product!B:B,MATCH('TABELA TOTAL'!$F345,product!A:A,0))</f>
        <v>Furniture</v>
      </c>
      <c r="L9638" t="str">
        <f>INDEX(product!C:C,MATCH(F9638,product!A:A,))</f>
        <v>Phones</v>
      </c>
      <c r="M9638" t="str">
        <f>INDEX(product!D:D,MATCH(F9638,product!A:A,))</f>
        <v>Square Credit Card Reader, 4 1/2" x 4 1/2" x 1", White</v>
      </c>
    </row>
    <row r="9639" spans="1:13" x14ac:dyDescent="0.25">
      <c r="A9639" s="1" t="s">
        <v>5920</v>
      </c>
      <c r="B9639" s="2">
        <v>41742</v>
      </c>
      <c r="C9639" s="2">
        <v>41747</v>
      </c>
      <c r="D9639" s="1" t="s">
        <v>19</v>
      </c>
      <c r="E9639" s="1" t="s">
        <v>1881</v>
      </c>
      <c r="F9639" s="1" t="s">
        <v>5921</v>
      </c>
      <c r="G9639">
        <v>7.83</v>
      </c>
      <c r="H9639">
        <v>3</v>
      </c>
      <c r="I9639">
        <v>0</v>
      </c>
      <c r="J9639">
        <v>3.6017999999999999</v>
      </c>
      <c r="K9639" t="str">
        <f>INDEX(product!B:B,MATCH('TABELA TOTAL'!$F6709,product!A:A,0))</f>
        <v>Office Supplies</v>
      </c>
      <c r="L9639" t="str">
        <f>INDEX(product!C:C,MATCH(F9639,product!A:A,))</f>
        <v>Labels</v>
      </c>
      <c r="M9639" t="str">
        <f>INDEX(product!D:D,MATCH(F9639,product!A:A,))</f>
        <v>Avery 479</v>
      </c>
    </row>
    <row r="9640" spans="1:13" x14ac:dyDescent="0.25">
      <c r="A9640" s="1" t="s">
        <v>3485</v>
      </c>
      <c r="B9640" s="2">
        <v>41741</v>
      </c>
      <c r="C9640" s="2">
        <v>41746</v>
      </c>
      <c r="D9640" s="1" t="s">
        <v>19</v>
      </c>
      <c r="E9640" s="1" t="s">
        <v>3312</v>
      </c>
      <c r="F9640" s="1" t="s">
        <v>1377</v>
      </c>
      <c r="G9640">
        <v>1075.088</v>
      </c>
      <c r="H9640">
        <v>14</v>
      </c>
      <c r="I9640">
        <v>0.2</v>
      </c>
      <c r="J9640">
        <v>94.0702</v>
      </c>
      <c r="K9640" t="str">
        <f>INDEX(product!B:B,MATCH('TABELA TOTAL'!$F2795,product!A:A,0))</f>
        <v>Furniture</v>
      </c>
      <c r="L9640" t="str">
        <f>INDEX(product!C:C,MATCH(F9640,product!A:A,))</f>
        <v>Phones</v>
      </c>
      <c r="M9640" t="str">
        <f>INDEX(product!D:D,MATCH(F9640,product!A:A,))</f>
        <v>Pyle PMP37LED</v>
      </c>
    </row>
    <row r="9641" spans="1:13" x14ac:dyDescent="0.25">
      <c r="A9641" s="1" t="s">
        <v>3485</v>
      </c>
      <c r="B9641" s="2">
        <v>41741</v>
      </c>
      <c r="C9641" s="2">
        <v>41746</v>
      </c>
      <c r="D9641" s="1" t="s">
        <v>19</v>
      </c>
      <c r="E9641" s="1" t="s">
        <v>3312</v>
      </c>
      <c r="F9641" s="1" t="s">
        <v>1749</v>
      </c>
      <c r="G9641">
        <v>438.36799999999999</v>
      </c>
      <c r="H9641">
        <v>4</v>
      </c>
      <c r="I9641">
        <v>0.2</v>
      </c>
      <c r="J9641">
        <v>38.357199999999999</v>
      </c>
      <c r="K9641" t="str">
        <f>INDEX(product!B:B,MATCH('TABELA TOTAL'!$F2796,product!A:A,0))</f>
        <v>Office Supplies</v>
      </c>
      <c r="L9641" t="str">
        <f>INDEX(product!C:C,MATCH(F9641,product!A:A,))</f>
        <v>Phones</v>
      </c>
      <c r="M9641" t="str">
        <f>INDEX(product!D:D,MATCH(F9641,product!A:A,))</f>
        <v>AT&amp;T 1080 Corded phone</v>
      </c>
    </row>
    <row r="9642" spans="1:13" x14ac:dyDescent="0.25">
      <c r="A9642" s="1" t="s">
        <v>3485</v>
      </c>
      <c r="B9642" s="2">
        <v>41741</v>
      </c>
      <c r="C9642" s="2">
        <v>41746</v>
      </c>
      <c r="D9642" s="1" t="s">
        <v>19</v>
      </c>
      <c r="E9642" s="1" t="s">
        <v>3312</v>
      </c>
      <c r="F9642" s="1" t="s">
        <v>1027</v>
      </c>
      <c r="G9642">
        <v>18.088000000000001</v>
      </c>
      <c r="H9642">
        <v>7</v>
      </c>
      <c r="I9642">
        <v>0.2</v>
      </c>
      <c r="J9642">
        <v>6.5568999999999997</v>
      </c>
      <c r="K9642" t="str">
        <f>INDEX(product!B:B,MATCH('TABELA TOTAL'!$F2797,product!A:A,0))</f>
        <v>Furniture</v>
      </c>
      <c r="L9642" t="str">
        <f>INDEX(product!C:C,MATCH(F9642,product!A:A,))</f>
        <v>Binders</v>
      </c>
      <c r="M9642" t="str">
        <f>INDEX(product!D:D,MATCH(F9642,product!A:A,))</f>
        <v>Recycled Pressboard Report Cover with Reinforced Top Hinge</v>
      </c>
    </row>
    <row r="9643" spans="1:13" x14ac:dyDescent="0.25">
      <c r="A9643" s="1" t="s">
        <v>3485</v>
      </c>
      <c r="B9643" s="2">
        <v>41741</v>
      </c>
      <c r="C9643" s="2">
        <v>41746</v>
      </c>
      <c r="D9643" s="1" t="s">
        <v>19</v>
      </c>
      <c r="E9643" s="1" t="s">
        <v>3312</v>
      </c>
      <c r="F9643" s="1" t="s">
        <v>861</v>
      </c>
      <c r="G9643">
        <v>308.49900000000002</v>
      </c>
      <c r="H9643">
        <v>3</v>
      </c>
      <c r="I9643">
        <v>0.15</v>
      </c>
      <c r="J9643">
        <v>-18.146999999999998</v>
      </c>
      <c r="K9643" t="str">
        <f>INDEX(product!B:B,MATCH('TABELA TOTAL'!$F2798,product!A:A,0))</f>
        <v>Furniture</v>
      </c>
      <c r="L9643" t="str">
        <f>INDEX(product!C:C,MATCH(F9643,product!A:A,))</f>
        <v>Bookcases</v>
      </c>
      <c r="M9643" t="str">
        <f>INDEX(product!D:D,MATCH(F9643,product!A:A,))</f>
        <v>O'Sullivan Living Dimensions 2-Shelf Bookcases</v>
      </c>
    </row>
    <row r="9644" spans="1:13" x14ac:dyDescent="0.25">
      <c r="A9644" s="1" t="s">
        <v>7203</v>
      </c>
      <c r="B9644" s="2">
        <v>41741</v>
      </c>
      <c r="C9644" s="2">
        <v>41746</v>
      </c>
      <c r="D9644" s="1" t="s">
        <v>19</v>
      </c>
      <c r="E9644" s="1" t="s">
        <v>3374</v>
      </c>
      <c r="F9644" s="1" t="s">
        <v>1538</v>
      </c>
      <c r="G9644">
        <v>32.4</v>
      </c>
      <c r="H9644">
        <v>5</v>
      </c>
      <c r="I9644">
        <v>0</v>
      </c>
      <c r="J9644">
        <v>15.552</v>
      </c>
      <c r="K9644" t="str">
        <f>INDEX(product!B:B,MATCH('TABELA TOTAL'!$F9099,product!A:A,0))</f>
        <v>Office Supplies</v>
      </c>
      <c r="L9644" t="str">
        <f>INDEX(product!C:C,MATCH(F9644,product!A:A,))</f>
        <v>Paper</v>
      </c>
      <c r="M9644" t="str">
        <f>INDEX(product!D:D,MATCH(F9644,product!A:A,))</f>
        <v>Xerox 213</v>
      </c>
    </row>
    <row r="9645" spans="1:13" x14ac:dyDescent="0.25">
      <c r="A9645" s="1" t="s">
        <v>7608</v>
      </c>
      <c r="B9645" s="2">
        <v>41741</v>
      </c>
      <c r="C9645" s="2">
        <v>41747</v>
      </c>
      <c r="D9645" s="1" t="s">
        <v>19</v>
      </c>
      <c r="E9645" s="1" t="s">
        <v>2700</v>
      </c>
      <c r="F9645" s="1" t="s">
        <v>4121</v>
      </c>
      <c r="G9645">
        <v>39.68</v>
      </c>
      <c r="H9645">
        <v>2</v>
      </c>
      <c r="I9645">
        <v>0</v>
      </c>
      <c r="J9645">
        <v>16.268799999999999</v>
      </c>
      <c r="K9645" t="str">
        <f>INDEX(product!B:B,MATCH('TABELA TOTAL'!$F9851,product!A:A,0))</f>
        <v>Office Supplies</v>
      </c>
      <c r="L9645" t="str">
        <f>INDEX(product!C:C,MATCH(F9645,product!A:A,))</f>
        <v>Art</v>
      </c>
      <c r="M9645" t="str">
        <f>INDEX(product!D:D,MATCH(F9645,product!A:A,))</f>
        <v>Prismacolor Color Pencil Set</v>
      </c>
    </row>
    <row r="9646" spans="1:13" x14ac:dyDescent="0.25">
      <c r="A9646" s="1" t="s">
        <v>4177</v>
      </c>
      <c r="B9646" s="2">
        <v>41740</v>
      </c>
      <c r="C9646" s="2">
        <v>41742</v>
      </c>
      <c r="D9646" s="1" t="s">
        <v>11</v>
      </c>
      <c r="E9646" s="1" t="s">
        <v>1195</v>
      </c>
      <c r="F9646" s="1" t="s">
        <v>4178</v>
      </c>
      <c r="G9646">
        <v>6.9119999999999999</v>
      </c>
      <c r="H9646">
        <v>3</v>
      </c>
      <c r="I9646">
        <v>0.2</v>
      </c>
      <c r="J9646">
        <v>2.3328000000000002</v>
      </c>
      <c r="K9646" t="str">
        <f>INDEX(product!B:B,MATCH('TABELA TOTAL'!$F3775,product!A:A,0))</f>
        <v>Office Supplies</v>
      </c>
      <c r="L9646" t="str">
        <f>INDEX(product!C:C,MATCH(F9646,product!A:A,))</f>
        <v>Fasteners</v>
      </c>
      <c r="M9646" t="str">
        <f>INDEX(product!D:D,MATCH(F9646,product!A:A,))</f>
        <v>Acco Banker's Clasps, 5 3/4"-Long</v>
      </c>
    </row>
    <row r="9647" spans="1:13" x14ac:dyDescent="0.25">
      <c r="A9647" s="1" t="s">
        <v>4177</v>
      </c>
      <c r="B9647" s="2">
        <v>41740</v>
      </c>
      <c r="C9647" s="2">
        <v>41742</v>
      </c>
      <c r="D9647" s="1" t="s">
        <v>11</v>
      </c>
      <c r="E9647" s="1" t="s">
        <v>1195</v>
      </c>
      <c r="F9647" s="1" t="s">
        <v>539</v>
      </c>
      <c r="G9647">
        <v>383.976</v>
      </c>
      <c r="H9647">
        <v>3</v>
      </c>
      <c r="I9647">
        <v>0.2</v>
      </c>
      <c r="J9647">
        <v>81.594899999999996</v>
      </c>
      <c r="K9647" t="str">
        <f>INDEX(product!B:B,MATCH('TABELA TOTAL'!$F3776,product!A:A,0))</f>
        <v>Furniture</v>
      </c>
      <c r="L9647" t="str">
        <f>INDEX(product!C:C,MATCH(F9647,product!A:A,))</f>
        <v>Accessories</v>
      </c>
      <c r="M9647" t="str">
        <f>INDEX(product!D:D,MATCH(F9647,product!A:A,))</f>
        <v>Logitech Wireless Gaming Headset G930</v>
      </c>
    </row>
    <row r="9648" spans="1:13" x14ac:dyDescent="0.25">
      <c r="A9648" s="1" t="s">
        <v>4177</v>
      </c>
      <c r="B9648" s="2">
        <v>41740</v>
      </c>
      <c r="C9648" s="2">
        <v>41742</v>
      </c>
      <c r="D9648" s="1" t="s">
        <v>11</v>
      </c>
      <c r="E9648" s="1" t="s">
        <v>1195</v>
      </c>
      <c r="F9648" s="1" t="s">
        <v>1741</v>
      </c>
      <c r="G9648">
        <v>10.368</v>
      </c>
      <c r="H9648">
        <v>2</v>
      </c>
      <c r="I9648">
        <v>0.2</v>
      </c>
      <c r="J9648">
        <v>3.6288</v>
      </c>
      <c r="K9648" t="str">
        <f>INDEX(product!B:B,MATCH('TABELA TOTAL'!$F3777,product!A:A,0))</f>
        <v>Office Supplies</v>
      </c>
      <c r="L9648" t="str">
        <f>INDEX(product!C:C,MATCH(F9648,product!A:A,))</f>
        <v>Paper</v>
      </c>
      <c r="M9648" t="str">
        <f>INDEX(product!D:D,MATCH(F9648,product!A:A,))</f>
        <v>Xerox 224</v>
      </c>
    </row>
    <row r="9649" spans="1:13" x14ac:dyDescent="0.25">
      <c r="A9649" s="1" t="s">
        <v>4177</v>
      </c>
      <c r="B9649" s="2">
        <v>41740</v>
      </c>
      <c r="C9649" s="2">
        <v>41742</v>
      </c>
      <c r="D9649" s="1" t="s">
        <v>11</v>
      </c>
      <c r="E9649" s="1" t="s">
        <v>1195</v>
      </c>
      <c r="F9649" s="1" t="s">
        <v>4179</v>
      </c>
      <c r="G9649">
        <v>335.94400000000002</v>
      </c>
      <c r="H9649">
        <v>7</v>
      </c>
      <c r="I9649">
        <v>0.2</v>
      </c>
      <c r="J9649">
        <v>41.993000000000002</v>
      </c>
      <c r="K9649" t="str">
        <f>INDEX(product!B:B,MATCH('TABELA TOTAL'!$F3778,product!A:A,0))</f>
        <v>Office Supplies</v>
      </c>
      <c r="L9649" t="str">
        <f>INDEX(product!C:C,MATCH(F9649,product!A:A,))</f>
        <v>Accessories</v>
      </c>
      <c r="M9649" t="str">
        <f>INDEX(product!D:D,MATCH(F9649,product!A:A,))</f>
        <v>Logitech Wireless Anywhere Mouse MX for PC and Mac</v>
      </c>
    </row>
    <row r="9650" spans="1:13" x14ac:dyDescent="0.25">
      <c r="A9650" s="1" t="s">
        <v>4708</v>
      </c>
      <c r="B9650" s="2">
        <v>41740</v>
      </c>
      <c r="C9650" s="2">
        <v>41745</v>
      </c>
      <c r="D9650" s="1" t="s">
        <v>19</v>
      </c>
      <c r="E9650" s="1" t="s">
        <v>1514</v>
      </c>
      <c r="F9650" s="1" t="s">
        <v>2799</v>
      </c>
      <c r="G9650">
        <v>9.5839999999999996</v>
      </c>
      <c r="H9650">
        <v>1</v>
      </c>
      <c r="I9650">
        <v>0.2</v>
      </c>
      <c r="J9650">
        <v>3.3544</v>
      </c>
      <c r="K9650" t="str">
        <f>INDEX(product!B:B,MATCH('TABELA TOTAL'!$F4579,product!A:A,0))</f>
        <v>Office Supplies</v>
      </c>
      <c r="L9650" t="str">
        <f>INDEX(product!C:C,MATCH(F9650,product!A:A,))</f>
        <v>Binders</v>
      </c>
      <c r="M9650" t="str">
        <f>INDEX(product!D:D,MATCH(F9650,product!A:A,))</f>
        <v>GBC Personal VeloBind Strips</v>
      </c>
    </row>
    <row r="9651" spans="1:13" x14ac:dyDescent="0.25">
      <c r="A9651" s="1" t="s">
        <v>4879</v>
      </c>
      <c r="B9651" s="2">
        <v>41740</v>
      </c>
      <c r="C9651" s="2">
        <v>41745</v>
      </c>
      <c r="D9651" s="1" t="s">
        <v>11</v>
      </c>
      <c r="E9651" s="1" t="s">
        <v>181</v>
      </c>
      <c r="F9651" s="1" t="s">
        <v>3212</v>
      </c>
      <c r="G9651">
        <v>758.35199999999998</v>
      </c>
      <c r="H9651">
        <v>6</v>
      </c>
      <c r="I9651">
        <v>0.2</v>
      </c>
      <c r="J9651">
        <v>265.42320000000001</v>
      </c>
      <c r="K9651" t="str">
        <f>INDEX(product!B:B,MATCH('TABELA TOTAL'!$F4863,product!A:A,0))</f>
        <v>Office Supplies</v>
      </c>
      <c r="L9651" t="str">
        <f>INDEX(product!C:C,MATCH(F9651,product!A:A,))</f>
        <v>Phones</v>
      </c>
      <c r="M9651" t="str">
        <f>INDEX(product!D:D,MATCH(F9651,product!A:A,))</f>
        <v>Jawbone JAMBOX Wireless Bluetooth Speaker</v>
      </c>
    </row>
    <row r="9652" spans="1:13" x14ac:dyDescent="0.25">
      <c r="A9652" s="1" t="s">
        <v>6778</v>
      </c>
      <c r="B9652" s="2">
        <v>41740</v>
      </c>
      <c r="C9652" s="2">
        <v>41747</v>
      </c>
      <c r="D9652" s="1" t="s">
        <v>19</v>
      </c>
      <c r="E9652" s="1" t="s">
        <v>2419</v>
      </c>
      <c r="F9652" s="1" t="s">
        <v>519</v>
      </c>
      <c r="G9652">
        <v>87.08</v>
      </c>
      <c r="H9652">
        <v>7</v>
      </c>
      <c r="I9652">
        <v>0</v>
      </c>
      <c r="J9652">
        <v>24.382400000000001</v>
      </c>
      <c r="K9652" t="str">
        <f>INDEX(product!B:B,MATCH('TABELA TOTAL'!$F8359,product!A:A,0))</f>
        <v>Furniture</v>
      </c>
      <c r="L9652" t="str">
        <f>INDEX(product!C:C,MATCH(F9652,product!A:A,))</f>
        <v>Storage</v>
      </c>
      <c r="M9652" t="str">
        <f>INDEX(product!D:D,MATCH(F9652,product!A:A,))</f>
        <v>Eldon Simplefile Box Office</v>
      </c>
    </row>
    <row r="9653" spans="1:13" x14ac:dyDescent="0.25">
      <c r="A9653" s="1" t="s">
        <v>6778</v>
      </c>
      <c r="B9653" s="2">
        <v>41740</v>
      </c>
      <c r="C9653" s="2">
        <v>41747</v>
      </c>
      <c r="D9653" s="1" t="s">
        <v>19</v>
      </c>
      <c r="E9653" s="1" t="s">
        <v>2419</v>
      </c>
      <c r="F9653" s="1" t="s">
        <v>1026</v>
      </c>
      <c r="G9653">
        <v>105.584</v>
      </c>
      <c r="H9653">
        <v>2</v>
      </c>
      <c r="I9653">
        <v>0.2</v>
      </c>
      <c r="J9653">
        <v>9.2385999999999999</v>
      </c>
      <c r="K9653" t="str">
        <f>INDEX(product!B:B,MATCH('TABELA TOTAL'!$F8360,product!A:A,0))</f>
        <v>Office Supplies</v>
      </c>
      <c r="L9653" t="str">
        <f>INDEX(product!C:C,MATCH(F9653,product!A:A,))</f>
        <v>Phones</v>
      </c>
      <c r="M9653" t="str">
        <f>INDEX(product!D:D,MATCH(F9653,product!A:A,))</f>
        <v>AT&amp;T SB67148 SynJ</v>
      </c>
    </row>
    <row r="9654" spans="1:13" x14ac:dyDescent="0.25">
      <c r="A9654" s="1" t="s">
        <v>6778</v>
      </c>
      <c r="B9654" s="2">
        <v>41740</v>
      </c>
      <c r="C9654" s="2">
        <v>41747</v>
      </c>
      <c r="D9654" s="1" t="s">
        <v>19</v>
      </c>
      <c r="E9654" s="1" t="s">
        <v>2419</v>
      </c>
      <c r="F9654" s="1" t="s">
        <v>3869</v>
      </c>
      <c r="G9654">
        <v>217.44</v>
      </c>
      <c r="H9654">
        <v>6</v>
      </c>
      <c r="I9654">
        <v>0</v>
      </c>
      <c r="J9654">
        <v>91.324799999999996</v>
      </c>
      <c r="K9654" t="str">
        <f>INDEX(product!B:B,MATCH('TABELA TOTAL'!$F8361,product!A:A,0))</f>
        <v>Technology</v>
      </c>
      <c r="L9654" t="str">
        <f>INDEX(product!C:C,MATCH(F9654,product!A:A,))</f>
        <v>Accessories</v>
      </c>
      <c r="M9654" t="str">
        <f>INDEX(product!D:D,MATCH(F9654,product!A:A,))</f>
        <v>Memorex Mini Travel Drive 64 GB USB 2.0 Flash Drive</v>
      </c>
    </row>
    <row r="9655" spans="1:13" x14ac:dyDescent="0.25">
      <c r="A9655" s="1" t="s">
        <v>4219</v>
      </c>
      <c r="B9655" s="2">
        <v>41737</v>
      </c>
      <c r="C9655" s="2">
        <v>41744</v>
      </c>
      <c r="D9655" s="1" t="s">
        <v>19</v>
      </c>
      <c r="E9655" s="1" t="s">
        <v>2274</v>
      </c>
      <c r="F9655" s="1" t="s">
        <v>2412</v>
      </c>
      <c r="G9655">
        <v>2.3679999999999999</v>
      </c>
      <c r="H9655">
        <v>2</v>
      </c>
      <c r="I9655">
        <v>0.2</v>
      </c>
      <c r="J9655">
        <v>0.82879999999999998</v>
      </c>
      <c r="K9655" t="str">
        <f>INDEX(product!B:B,MATCH('TABELA TOTAL'!$F3837,product!A:A,0))</f>
        <v>Office Supplies</v>
      </c>
      <c r="L9655" t="str">
        <f>INDEX(product!C:C,MATCH(F9655,product!A:A,))</f>
        <v>Fasteners</v>
      </c>
      <c r="M9655" t="str">
        <f>INDEX(product!D:D,MATCH(F9655,product!A:A,))</f>
        <v>Binder Clips by OIC</v>
      </c>
    </row>
    <row r="9656" spans="1:13" x14ac:dyDescent="0.25">
      <c r="A9656" s="1" t="s">
        <v>4219</v>
      </c>
      <c r="B9656" s="2">
        <v>41737</v>
      </c>
      <c r="C9656" s="2">
        <v>41744</v>
      </c>
      <c r="D9656" s="1" t="s">
        <v>19</v>
      </c>
      <c r="E9656" s="1" t="s">
        <v>2274</v>
      </c>
      <c r="F9656" s="1" t="s">
        <v>4220</v>
      </c>
      <c r="G9656">
        <v>19.007999999999999</v>
      </c>
      <c r="H9656">
        <v>3</v>
      </c>
      <c r="I9656">
        <v>0.2</v>
      </c>
      <c r="J9656">
        <v>6.8903999999999996</v>
      </c>
      <c r="K9656" t="str">
        <f>INDEX(product!B:B,MATCH('TABELA TOTAL'!$F3838,product!A:A,0))</f>
        <v>Office Supplies</v>
      </c>
      <c r="L9656" t="str">
        <f>INDEX(product!C:C,MATCH(F9656,product!A:A,))</f>
        <v>Paper</v>
      </c>
      <c r="M9656" t="str">
        <f>INDEX(product!D:D,MATCH(F9656,product!A:A,))</f>
        <v>Things To Do Today Spiral Book</v>
      </c>
    </row>
    <row r="9657" spans="1:13" x14ac:dyDescent="0.25">
      <c r="A9657" s="1" t="s">
        <v>5510</v>
      </c>
      <c r="B9657" s="2">
        <v>41737</v>
      </c>
      <c r="C9657" s="2">
        <v>41741</v>
      </c>
      <c r="D9657" s="1" t="s">
        <v>19</v>
      </c>
      <c r="E9657" s="1" t="s">
        <v>93</v>
      </c>
      <c r="F9657" s="1" t="s">
        <v>5290</v>
      </c>
      <c r="G9657">
        <v>1215.92</v>
      </c>
      <c r="H9657">
        <v>8</v>
      </c>
      <c r="I9657">
        <v>0</v>
      </c>
      <c r="J9657">
        <v>316.13920000000002</v>
      </c>
      <c r="K9657" t="str">
        <f>INDEX(product!B:B,MATCH('TABELA TOTAL'!$F5928,product!A:A,0))</f>
        <v>Office Supplies</v>
      </c>
      <c r="L9657" t="str">
        <f>INDEX(product!C:C,MATCH(F9657,product!A:A,))</f>
        <v>Tables</v>
      </c>
      <c r="M9657" t="str">
        <f>INDEX(product!D:D,MATCH(F9657,product!A:A,))</f>
        <v>SAFCO PlanMaster Boards, 60w x 37-1/2d, White Melamine</v>
      </c>
    </row>
    <row r="9658" spans="1:13" x14ac:dyDescent="0.25">
      <c r="A9658" s="1" t="s">
        <v>5760</v>
      </c>
      <c r="B9658" s="2">
        <v>41737</v>
      </c>
      <c r="C9658" s="2">
        <v>41742</v>
      </c>
      <c r="D9658" s="1" t="s">
        <v>19</v>
      </c>
      <c r="E9658" s="1" t="s">
        <v>2236</v>
      </c>
      <c r="F9658" s="1" t="s">
        <v>3798</v>
      </c>
      <c r="G9658">
        <v>49.792000000000002</v>
      </c>
      <c r="H9658">
        <v>8</v>
      </c>
      <c r="I9658">
        <v>0.2</v>
      </c>
      <c r="J9658">
        <v>-11.8256</v>
      </c>
      <c r="K9658" t="str">
        <f>INDEX(product!B:B,MATCH('TABELA TOTAL'!$F6382,product!A:A,0))</f>
        <v>Office Supplies</v>
      </c>
      <c r="L9658" t="str">
        <f>INDEX(product!C:C,MATCH(F9658,product!A:A,))</f>
        <v>Fasteners</v>
      </c>
      <c r="M9658" t="str">
        <f>INDEX(product!D:D,MATCH(F9658,product!A:A,))</f>
        <v>Alliance Super-Size Bands, Assorted Sizes</v>
      </c>
    </row>
    <row r="9659" spans="1:13" x14ac:dyDescent="0.25">
      <c r="A9659" s="1" t="s">
        <v>6106</v>
      </c>
      <c r="B9659" s="2">
        <v>41737</v>
      </c>
      <c r="C9659" s="2">
        <v>41741</v>
      </c>
      <c r="D9659" s="1" t="s">
        <v>19</v>
      </c>
      <c r="E9659" s="1" t="s">
        <v>585</v>
      </c>
      <c r="F9659" s="1" t="s">
        <v>434</v>
      </c>
      <c r="G9659">
        <v>99.591999999999999</v>
      </c>
      <c r="H9659">
        <v>1</v>
      </c>
      <c r="I9659">
        <v>0.2</v>
      </c>
      <c r="J9659">
        <v>2.4897999999999998</v>
      </c>
      <c r="K9659" t="str">
        <f>INDEX(product!B:B,MATCH('TABELA TOTAL'!$F7048,product!A:A,0))</f>
        <v>Office Supplies</v>
      </c>
      <c r="L9659" t="str">
        <f>INDEX(product!C:C,MATCH(F9659,product!A:A,))</f>
        <v>Tables</v>
      </c>
      <c r="M9659" t="str">
        <f>INDEX(product!D:D,MATCH(F9659,product!A:A,))</f>
        <v>Bevis 36 x 72 Conference Tables</v>
      </c>
    </row>
    <row r="9660" spans="1:13" x14ac:dyDescent="0.25">
      <c r="A9660" s="1" t="s">
        <v>6106</v>
      </c>
      <c r="B9660" s="2">
        <v>41737</v>
      </c>
      <c r="C9660" s="2">
        <v>41741</v>
      </c>
      <c r="D9660" s="1" t="s">
        <v>19</v>
      </c>
      <c r="E9660" s="1" t="s">
        <v>585</v>
      </c>
      <c r="F9660" s="1" t="s">
        <v>594</v>
      </c>
      <c r="G9660">
        <v>399.96</v>
      </c>
      <c r="H9660">
        <v>4</v>
      </c>
      <c r="I9660">
        <v>0</v>
      </c>
      <c r="J9660">
        <v>139.98599999999999</v>
      </c>
      <c r="K9660" t="str">
        <f>INDEX(product!B:B,MATCH('TABELA TOTAL'!$F7049,product!A:A,0))</f>
        <v>Office Supplies</v>
      </c>
      <c r="L9660" t="str">
        <f>INDEX(product!C:C,MATCH(F9660,product!A:A,))</f>
        <v>Accessories</v>
      </c>
      <c r="M9660" t="str">
        <f>INDEX(product!D:D,MATCH(F9660,product!A:A,))</f>
        <v>Logitech Wireless Headset h800</v>
      </c>
    </row>
    <row r="9661" spans="1:13" x14ac:dyDescent="0.25">
      <c r="A9661" s="1" t="s">
        <v>6302</v>
      </c>
      <c r="B9661" s="2">
        <v>41737</v>
      </c>
      <c r="C9661" s="2">
        <v>41741</v>
      </c>
      <c r="D9661" s="1" t="s">
        <v>19</v>
      </c>
      <c r="E9661" s="1" t="s">
        <v>1637</v>
      </c>
      <c r="F9661" s="1" t="s">
        <v>4640</v>
      </c>
      <c r="G9661">
        <v>172.11</v>
      </c>
      <c r="H9661">
        <v>1</v>
      </c>
      <c r="I9661">
        <v>0.4</v>
      </c>
      <c r="J9661">
        <v>-94.660499999999999</v>
      </c>
      <c r="K9661" t="str">
        <f>INDEX(product!B:B,MATCH('TABELA TOTAL'!$F7411,product!A:A,0))</f>
        <v>Office Supplies</v>
      </c>
      <c r="L9661" t="str">
        <f>INDEX(product!C:C,MATCH(F9661,product!A:A,))</f>
        <v>Tables</v>
      </c>
      <c r="M9661" t="str">
        <f>INDEX(product!D:D,MATCH(F9661,product!A:A,))</f>
        <v>Riverside Furniture Stanwyck Manor Table Series</v>
      </c>
    </row>
    <row r="9662" spans="1:13" x14ac:dyDescent="0.25">
      <c r="A9662" s="1" t="s">
        <v>3994</v>
      </c>
      <c r="B9662" s="2">
        <v>41736</v>
      </c>
      <c r="C9662" s="2">
        <v>41739</v>
      </c>
      <c r="D9662" s="1" t="s">
        <v>79</v>
      </c>
      <c r="E9662" s="1" t="s">
        <v>1353</v>
      </c>
      <c r="F9662" s="1" t="s">
        <v>2387</v>
      </c>
      <c r="G9662">
        <v>8.9600000000000009</v>
      </c>
      <c r="H9662">
        <v>2</v>
      </c>
      <c r="I9662">
        <v>0</v>
      </c>
      <c r="J9662">
        <v>2.7776000000000001</v>
      </c>
      <c r="K9662" t="str">
        <f>INDEX(product!B:B,MATCH('TABELA TOTAL'!$F3483,product!A:A,0))</f>
        <v>Furniture</v>
      </c>
      <c r="L9662" t="str">
        <f>INDEX(product!C:C,MATCH(F9662,product!A:A,))</f>
        <v>Furnishings</v>
      </c>
      <c r="M9662" t="str">
        <f>INDEX(product!D:D,MATCH(F9662,product!A:A,))</f>
        <v>Stacking Tray, Side-Loading, Legal, Smoke</v>
      </c>
    </row>
    <row r="9663" spans="1:13" x14ac:dyDescent="0.25">
      <c r="A9663" s="1" t="s">
        <v>4448</v>
      </c>
      <c r="B9663" s="2">
        <v>41736</v>
      </c>
      <c r="C9663" s="2">
        <v>41741</v>
      </c>
      <c r="D9663" s="1" t="s">
        <v>19</v>
      </c>
      <c r="E9663" s="1" t="s">
        <v>1210</v>
      </c>
      <c r="F9663" s="1" t="s">
        <v>359</v>
      </c>
      <c r="G9663">
        <v>629.95000000000005</v>
      </c>
      <c r="H9663">
        <v>5</v>
      </c>
      <c r="I9663">
        <v>0</v>
      </c>
      <c r="J9663">
        <v>163.78700000000001</v>
      </c>
      <c r="K9663" t="str">
        <f>INDEX(product!B:B,MATCH('TABELA TOTAL'!$F4178,product!A:A,0))</f>
        <v>Office Supplies</v>
      </c>
      <c r="L9663" t="str">
        <f>INDEX(product!C:C,MATCH(F9663,product!A:A,))</f>
        <v>Phones</v>
      </c>
      <c r="M9663" t="str">
        <f>INDEX(product!D:D,MATCH(F9663,product!A:A,))</f>
        <v>AT&amp;T TR1909W</v>
      </c>
    </row>
    <row r="9664" spans="1:13" x14ac:dyDescent="0.25">
      <c r="A9664" s="1" t="s">
        <v>4448</v>
      </c>
      <c r="B9664" s="2">
        <v>41736</v>
      </c>
      <c r="C9664" s="2">
        <v>41741</v>
      </c>
      <c r="D9664" s="1" t="s">
        <v>19</v>
      </c>
      <c r="E9664" s="1" t="s">
        <v>1210</v>
      </c>
      <c r="F9664" s="1" t="s">
        <v>1788</v>
      </c>
      <c r="G9664">
        <v>122.97</v>
      </c>
      <c r="H9664">
        <v>3</v>
      </c>
      <c r="I9664">
        <v>0</v>
      </c>
      <c r="J9664">
        <v>60.255299999999998</v>
      </c>
      <c r="K9664" t="str">
        <f>INDEX(product!B:B,MATCH('TABELA TOTAL'!$F4179,product!A:A,0))</f>
        <v>Furniture</v>
      </c>
      <c r="L9664" t="str">
        <f>INDEX(product!C:C,MATCH(F9664,product!A:A,))</f>
        <v>Paper</v>
      </c>
      <c r="M9664" t="str">
        <f>INDEX(product!D:D,MATCH(F9664,product!A:A,))</f>
        <v>Xerox 1945</v>
      </c>
    </row>
    <row r="9665" spans="1:13" x14ac:dyDescent="0.25">
      <c r="A9665" s="1" t="s">
        <v>5685</v>
      </c>
      <c r="B9665" s="2">
        <v>41736</v>
      </c>
      <c r="C9665" s="2">
        <v>41736</v>
      </c>
      <c r="D9665" s="1" t="s">
        <v>654</v>
      </c>
      <c r="E9665" s="1" t="s">
        <v>384</v>
      </c>
      <c r="F9665" s="1" t="s">
        <v>988</v>
      </c>
      <c r="G9665">
        <v>58.32</v>
      </c>
      <c r="H9665">
        <v>9</v>
      </c>
      <c r="I9665">
        <v>0</v>
      </c>
      <c r="J9665">
        <v>27.993600000000001</v>
      </c>
      <c r="K9665" t="str">
        <f>INDEX(product!B:B,MATCH('TABELA TOTAL'!$F6254,product!A:A,0))</f>
        <v>Office Supplies</v>
      </c>
      <c r="L9665" t="str">
        <f>INDEX(product!C:C,MATCH(F9665,product!A:A,))</f>
        <v>Paper</v>
      </c>
      <c r="M9665" t="str">
        <f>INDEX(product!D:D,MATCH(F9665,product!A:A,))</f>
        <v>Xerox 226</v>
      </c>
    </row>
    <row r="9666" spans="1:13" x14ac:dyDescent="0.25">
      <c r="A9666" s="1" t="s">
        <v>5685</v>
      </c>
      <c r="B9666" s="2">
        <v>41736</v>
      </c>
      <c r="C9666" s="2">
        <v>41736</v>
      </c>
      <c r="D9666" s="1" t="s">
        <v>654</v>
      </c>
      <c r="E9666" s="1" t="s">
        <v>384</v>
      </c>
      <c r="F9666" s="1" t="s">
        <v>2417</v>
      </c>
      <c r="G9666">
        <v>200.97</v>
      </c>
      <c r="H9666">
        <v>3</v>
      </c>
      <c r="I9666">
        <v>0</v>
      </c>
      <c r="J9666">
        <v>50.2425</v>
      </c>
      <c r="K9666" t="str">
        <f>INDEX(product!B:B,MATCH('TABELA TOTAL'!$F6255,product!A:A,0))</f>
        <v>Furniture</v>
      </c>
      <c r="L9666" t="str">
        <f>INDEX(product!C:C,MATCH(F9666,product!A:A,))</f>
        <v>Phones</v>
      </c>
      <c r="M9666" t="str">
        <f>INDEX(product!D:D,MATCH(F9666,product!A:A,))</f>
        <v>RCA Visys Integrated PBX 8-Line Router</v>
      </c>
    </row>
    <row r="9667" spans="1:13" x14ac:dyDescent="0.25">
      <c r="A9667" s="1" t="s">
        <v>1434</v>
      </c>
      <c r="B9667" s="2">
        <v>41735</v>
      </c>
      <c r="C9667" s="2">
        <v>41739</v>
      </c>
      <c r="D9667" s="1" t="s">
        <v>19</v>
      </c>
      <c r="E9667" s="1" t="s">
        <v>1435</v>
      </c>
      <c r="F9667" s="1" t="s">
        <v>1436</v>
      </c>
      <c r="G9667">
        <v>44.91</v>
      </c>
      <c r="H9667">
        <v>6</v>
      </c>
      <c r="I9667">
        <v>0.7</v>
      </c>
      <c r="J9667">
        <v>-35.927999999999997</v>
      </c>
      <c r="K9667" t="str">
        <f>INDEX(product!B:B,MATCH('TABELA TOTAL'!$F870,product!A:A,0))</f>
        <v>Office Supplies</v>
      </c>
      <c r="L9667" t="str">
        <f>INDEX(product!C:C,MATCH(F9667,product!A:A,))</f>
        <v>Binders</v>
      </c>
      <c r="M9667" t="str">
        <f>INDEX(product!D:D,MATCH(F9667,product!A:A,))</f>
        <v>Large Capacity Hanging Post Binders</v>
      </c>
    </row>
    <row r="9668" spans="1:13" x14ac:dyDescent="0.25">
      <c r="A9668" s="1" t="s">
        <v>2109</v>
      </c>
      <c r="B9668" s="2">
        <v>41735</v>
      </c>
      <c r="C9668" s="2">
        <v>41737</v>
      </c>
      <c r="D9668" s="1" t="s">
        <v>79</v>
      </c>
      <c r="E9668" s="1" t="s">
        <v>765</v>
      </c>
      <c r="F9668" s="1" t="s">
        <v>1023</v>
      </c>
      <c r="G9668">
        <v>10.304</v>
      </c>
      <c r="H9668">
        <v>1</v>
      </c>
      <c r="I9668">
        <v>0.2</v>
      </c>
      <c r="J9668">
        <v>-2.1896</v>
      </c>
      <c r="K9668" t="str">
        <f>INDEX(product!B:B,MATCH('TABELA TOTAL'!$F1406,product!A:A,0))</f>
        <v>Office Supplies</v>
      </c>
      <c r="L9668" t="str">
        <f>INDEX(product!C:C,MATCH(F9668,product!A:A,))</f>
        <v>Supplies</v>
      </c>
      <c r="M9668" t="str">
        <f>INDEX(product!D:D,MATCH(F9668,product!A:A,))</f>
        <v>Martin-Yale Premier Letter Opener</v>
      </c>
    </row>
    <row r="9669" spans="1:13" x14ac:dyDescent="0.25">
      <c r="A9669" s="1" t="s">
        <v>2109</v>
      </c>
      <c r="B9669" s="2">
        <v>41735</v>
      </c>
      <c r="C9669" s="2">
        <v>41737</v>
      </c>
      <c r="D9669" s="1" t="s">
        <v>79</v>
      </c>
      <c r="E9669" s="1" t="s">
        <v>765</v>
      </c>
      <c r="F9669" s="1" t="s">
        <v>2110</v>
      </c>
      <c r="G9669">
        <v>154.76400000000001</v>
      </c>
      <c r="H9669">
        <v>3</v>
      </c>
      <c r="I9669">
        <v>0.4</v>
      </c>
      <c r="J9669">
        <v>-36.111600000000003</v>
      </c>
      <c r="K9669" t="str">
        <f>INDEX(product!B:B,MATCH('TABELA TOTAL'!$F1407,product!A:A,0))</f>
        <v>Office Supplies</v>
      </c>
      <c r="L9669" t="str">
        <f>INDEX(product!C:C,MATCH(F9669,product!A:A,))</f>
        <v>Tables</v>
      </c>
      <c r="M9669" t="str">
        <f>INDEX(product!D:D,MATCH(F9669,product!A:A,))</f>
        <v>KI Adjustable-Height Table</v>
      </c>
    </row>
    <row r="9670" spans="1:13" x14ac:dyDescent="0.25">
      <c r="A9670" s="1" t="s">
        <v>2109</v>
      </c>
      <c r="B9670" s="2">
        <v>41735</v>
      </c>
      <c r="C9670" s="2">
        <v>41737</v>
      </c>
      <c r="D9670" s="1" t="s">
        <v>79</v>
      </c>
      <c r="E9670" s="1" t="s">
        <v>765</v>
      </c>
      <c r="F9670" s="1" t="s">
        <v>356</v>
      </c>
      <c r="G9670">
        <v>116.78400000000001</v>
      </c>
      <c r="H9670">
        <v>2</v>
      </c>
      <c r="I9670">
        <v>0.2</v>
      </c>
      <c r="J9670">
        <v>21.896999999999998</v>
      </c>
      <c r="K9670" t="str">
        <f>INDEX(product!B:B,MATCH('TABELA TOTAL'!$F1408,product!A:A,0))</f>
        <v>Office Supplies</v>
      </c>
      <c r="L9670" t="str">
        <f>INDEX(product!C:C,MATCH(F9670,product!A:A,))</f>
        <v>Accessories</v>
      </c>
      <c r="M9670" t="str">
        <f>INDEX(product!D:D,MATCH(F9670,product!A:A,))</f>
        <v>Imation Secure+ Hardware Encrypted USB 2.0 Flash Drive; 16GB</v>
      </c>
    </row>
    <row r="9671" spans="1:13" x14ac:dyDescent="0.25">
      <c r="A9671" s="1" t="s">
        <v>4985</v>
      </c>
      <c r="B9671" s="2">
        <v>41735</v>
      </c>
      <c r="C9671" s="2">
        <v>41741</v>
      </c>
      <c r="D9671" s="1" t="s">
        <v>19</v>
      </c>
      <c r="E9671" s="1" t="s">
        <v>3093</v>
      </c>
      <c r="F9671" s="1" t="s">
        <v>1151</v>
      </c>
      <c r="G9671">
        <v>653.54999999999995</v>
      </c>
      <c r="H9671">
        <v>3</v>
      </c>
      <c r="I9671">
        <v>0</v>
      </c>
      <c r="J9671">
        <v>111.1035</v>
      </c>
      <c r="K9671" t="str">
        <f>INDEX(product!B:B,MATCH('TABELA TOTAL'!$F5037,product!A:A,0))</f>
        <v>Office Supplies</v>
      </c>
      <c r="L9671" t="str">
        <f>INDEX(product!C:C,MATCH(F9671,product!A:A,))</f>
        <v>Tables</v>
      </c>
      <c r="M9671" t="str">
        <f>INDEX(product!D:D,MATCH(F9671,product!A:A,))</f>
        <v>Chromcraft Bull-Nose Wood Round Conference Table Top, Wood Base</v>
      </c>
    </row>
    <row r="9672" spans="1:13" x14ac:dyDescent="0.25">
      <c r="A9672" s="1" t="s">
        <v>4985</v>
      </c>
      <c r="B9672" s="2">
        <v>41735</v>
      </c>
      <c r="C9672" s="2">
        <v>41741</v>
      </c>
      <c r="D9672" s="1" t="s">
        <v>19</v>
      </c>
      <c r="E9672" s="1" t="s">
        <v>3093</v>
      </c>
      <c r="F9672" s="1" t="s">
        <v>1369</v>
      </c>
      <c r="G9672">
        <v>33.9</v>
      </c>
      <c r="H9672">
        <v>2</v>
      </c>
      <c r="I9672">
        <v>0</v>
      </c>
      <c r="J9672">
        <v>2.0339999999999998</v>
      </c>
      <c r="K9672" t="str">
        <f>INDEX(product!B:B,MATCH('TABELA TOTAL'!$F5038,product!A:A,0))</f>
        <v>Office Supplies</v>
      </c>
      <c r="L9672" t="str">
        <f>INDEX(product!C:C,MATCH(F9672,product!A:A,))</f>
        <v>Accessories</v>
      </c>
      <c r="M9672" t="str">
        <f>INDEX(product!D:D,MATCH(F9672,product!A:A,))</f>
        <v>Kingston Digital DataTraveler 32GB USB 2.0</v>
      </c>
    </row>
    <row r="9673" spans="1:13" x14ac:dyDescent="0.25">
      <c r="A9673" s="1" t="s">
        <v>5550</v>
      </c>
      <c r="B9673" s="2">
        <v>41735</v>
      </c>
      <c r="C9673" s="2">
        <v>41741</v>
      </c>
      <c r="D9673" s="1" t="s">
        <v>19</v>
      </c>
      <c r="E9673" s="1" t="s">
        <v>3620</v>
      </c>
      <c r="F9673" s="1" t="s">
        <v>5448</v>
      </c>
      <c r="G9673">
        <v>91.96</v>
      </c>
      <c r="H9673">
        <v>2</v>
      </c>
      <c r="I9673">
        <v>0</v>
      </c>
      <c r="J9673">
        <v>15.6332</v>
      </c>
      <c r="K9673" t="str">
        <f>INDEX(product!B:B,MATCH('TABELA TOTAL'!$F6017,product!A:A,0))</f>
        <v>Technology</v>
      </c>
      <c r="L9673" t="str">
        <f>INDEX(product!C:C,MATCH(F9673,product!A:A,))</f>
        <v>Furnishings</v>
      </c>
      <c r="M9673" t="str">
        <f>INDEX(product!D:D,MATCH(F9673,product!A:A,))</f>
        <v>Tenex B1-RE Series Chair Mats for Low Pile Carpets</v>
      </c>
    </row>
    <row r="9674" spans="1:13" x14ac:dyDescent="0.25">
      <c r="A9674" s="1" t="s">
        <v>5550</v>
      </c>
      <c r="B9674" s="2">
        <v>41735</v>
      </c>
      <c r="C9674" s="2">
        <v>41741</v>
      </c>
      <c r="D9674" s="1" t="s">
        <v>19</v>
      </c>
      <c r="E9674" s="1" t="s">
        <v>3620</v>
      </c>
      <c r="F9674" s="1" t="s">
        <v>570</v>
      </c>
      <c r="G9674">
        <v>33.11</v>
      </c>
      <c r="H9674">
        <v>7</v>
      </c>
      <c r="I9674">
        <v>0</v>
      </c>
      <c r="J9674">
        <v>12.9129</v>
      </c>
      <c r="K9674" t="str">
        <f>INDEX(product!B:B,MATCH('TABELA TOTAL'!$F6018,product!A:A,0))</f>
        <v>Furniture</v>
      </c>
      <c r="L9674" t="str">
        <f>INDEX(product!C:C,MATCH(F9674,product!A:A,))</f>
        <v>Furnishings</v>
      </c>
      <c r="M9674" t="str">
        <f>INDEX(product!D:D,MATCH(F9674,product!A:A,))</f>
        <v>C-Line Cubicle Keepers Polyproplyene Holder With Velcro Backings</v>
      </c>
    </row>
    <row r="9675" spans="1:13" x14ac:dyDescent="0.25">
      <c r="A9675" s="1" t="s">
        <v>5550</v>
      </c>
      <c r="B9675" s="2">
        <v>41735</v>
      </c>
      <c r="C9675" s="2">
        <v>41741</v>
      </c>
      <c r="D9675" s="1" t="s">
        <v>19</v>
      </c>
      <c r="E9675" s="1" t="s">
        <v>3620</v>
      </c>
      <c r="F9675" s="1" t="s">
        <v>2634</v>
      </c>
      <c r="G9675">
        <v>19.440000000000001</v>
      </c>
      <c r="H9675">
        <v>3</v>
      </c>
      <c r="I9675">
        <v>0</v>
      </c>
      <c r="J9675">
        <v>9.3312000000000008</v>
      </c>
      <c r="K9675" t="str">
        <f>INDEX(product!B:B,MATCH('TABELA TOTAL'!$F6019,product!A:A,0))</f>
        <v>Technology</v>
      </c>
      <c r="L9675" t="str">
        <f>INDEX(product!C:C,MATCH(F9675,product!A:A,))</f>
        <v>Paper</v>
      </c>
      <c r="M9675" t="str">
        <f>INDEX(product!D:D,MATCH(F9675,product!A:A,))</f>
        <v>Xerox 211</v>
      </c>
    </row>
    <row r="9676" spans="1:13" x14ac:dyDescent="0.25">
      <c r="A9676" s="1" t="s">
        <v>5550</v>
      </c>
      <c r="B9676" s="2">
        <v>41735</v>
      </c>
      <c r="C9676" s="2">
        <v>41741</v>
      </c>
      <c r="D9676" s="1" t="s">
        <v>19</v>
      </c>
      <c r="E9676" s="1" t="s">
        <v>3620</v>
      </c>
      <c r="F9676" s="1" t="s">
        <v>3722</v>
      </c>
      <c r="G9676">
        <v>55.48</v>
      </c>
      <c r="H9676">
        <v>1</v>
      </c>
      <c r="I9676">
        <v>0</v>
      </c>
      <c r="J9676">
        <v>26.630400000000002</v>
      </c>
      <c r="K9676" t="str">
        <f>INDEX(product!B:B,MATCH('TABELA TOTAL'!$F6020,product!A:A,0))</f>
        <v>Office Supplies</v>
      </c>
      <c r="L9676" t="str">
        <f>INDEX(product!C:C,MATCH(F9676,product!A:A,))</f>
        <v>Paper</v>
      </c>
      <c r="M9676" t="str">
        <f>INDEX(product!D:D,MATCH(F9676,product!A:A,))</f>
        <v>Xerox 194</v>
      </c>
    </row>
    <row r="9677" spans="1:13" x14ac:dyDescent="0.25">
      <c r="A9677" s="1" t="s">
        <v>7055</v>
      </c>
      <c r="B9677" s="2">
        <v>41735</v>
      </c>
      <c r="C9677" s="2">
        <v>41739</v>
      </c>
      <c r="D9677" s="1" t="s">
        <v>11</v>
      </c>
      <c r="E9677" s="1" t="s">
        <v>1795</v>
      </c>
      <c r="F9677" s="1" t="s">
        <v>4094</v>
      </c>
      <c r="G9677">
        <v>70.95</v>
      </c>
      <c r="H9677">
        <v>3</v>
      </c>
      <c r="I9677">
        <v>0</v>
      </c>
      <c r="J9677">
        <v>18.446999999999999</v>
      </c>
      <c r="K9677" t="str">
        <f>INDEX(product!B:B,MATCH('TABELA TOTAL'!$F8840,product!A:A,0))</f>
        <v>Office Supplies</v>
      </c>
      <c r="L9677" t="str">
        <f>INDEX(product!C:C,MATCH(F9677,product!A:A,))</f>
        <v>Art</v>
      </c>
      <c r="M9677" t="str">
        <f>INDEX(product!D:D,MATCH(F9677,product!A:A,))</f>
        <v>Boston Home &amp; Office Model 2000 Electric Pencil Sharpeners</v>
      </c>
    </row>
    <row r="9678" spans="1:13" x14ac:dyDescent="0.25">
      <c r="A9678" s="1" t="s">
        <v>7055</v>
      </c>
      <c r="B9678" s="2">
        <v>41735</v>
      </c>
      <c r="C9678" s="2">
        <v>41739</v>
      </c>
      <c r="D9678" s="1" t="s">
        <v>11</v>
      </c>
      <c r="E9678" s="1" t="s">
        <v>1795</v>
      </c>
      <c r="F9678" s="1" t="s">
        <v>216</v>
      </c>
      <c r="G9678">
        <v>65.567999999999998</v>
      </c>
      <c r="H9678">
        <v>2</v>
      </c>
      <c r="I9678">
        <v>0.2</v>
      </c>
      <c r="J9678">
        <v>23.7684</v>
      </c>
      <c r="K9678" t="str">
        <f>INDEX(product!B:B,MATCH('TABELA TOTAL'!$F8841,product!A:A,0))</f>
        <v>Office Supplies</v>
      </c>
      <c r="L9678" t="str">
        <f>INDEX(product!C:C,MATCH(F9678,product!A:A,))</f>
        <v>Binders</v>
      </c>
      <c r="M9678" t="str">
        <f>INDEX(product!D:D,MATCH(F9678,product!A:A,))</f>
        <v>Avery Trapezoid Ring Binder, 3" Capacity, Black, 1040 sheets</v>
      </c>
    </row>
    <row r="9679" spans="1:13" x14ac:dyDescent="0.25">
      <c r="A9679" s="1" t="s">
        <v>7055</v>
      </c>
      <c r="B9679" s="2">
        <v>41735</v>
      </c>
      <c r="C9679" s="2">
        <v>41739</v>
      </c>
      <c r="D9679" s="1" t="s">
        <v>11</v>
      </c>
      <c r="E9679" s="1" t="s">
        <v>1795</v>
      </c>
      <c r="F9679" s="1" t="s">
        <v>3155</v>
      </c>
      <c r="G9679">
        <v>299.97000000000003</v>
      </c>
      <c r="H9679">
        <v>3</v>
      </c>
      <c r="I9679">
        <v>0</v>
      </c>
      <c r="J9679">
        <v>131.98679999999999</v>
      </c>
      <c r="K9679" t="str">
        <f>INDEX(product!B:B,MATCH('TABELA TOTAL'!$F8842,product!A:A,0))</f>
        <v>Furniture</v>
      </c>
      <c r="L9679" t="str">
        <f>INDEX(product!C:C,MATCH(F9679,product!A:A,))</f>
        <v>Accessories</v>
      </c>
      <c r="M9679" t="str">
        <f>INDEX(product!D:D,MATCH(F9679,product!A:A,))</f>
        <v>Razer Kraken 7.1 Surround Sound Over Ear USB Gaming Headset</v>
      </c>
    </row>
    <row r="9680" spans="1:13" x14ac:dyDescent="0.25">
      <c r="A9680" s="1" t="s">
        <v>1204</v>
      </c>
      <c r="B9680" s="2">
        <v>41734</v>
      </c>
      <c r="C9680" s="2">
        <v>41736</v>
      </c>
      <c r="D9680" s="1" t="s">
        <v>79</v>
      </c>
      <c r="E9680" s="1" t="s">
        <v>1205</v>
      </c>
      <c r="F9680" s="1" t="s">
        <v>835</v>
      </c>
      <c r="G9680">
        <v>55.48</v>
      </c>
      <c r="H9680">
        <v>1</v>
      </c>
      <c r="I9680">
        <v>0</v>
      </c>
      <c r="J9680">
        <v>26.630400000000002</v>
      </c>
      <c r="K9680" t="str">
        <f>INDEX(product!B:B,MATCH('TABELA TOTAL'!$F712,product!A:A,0))</f>
        <v>Office Supplies</v>
      </c>
      <c r="L9680" t="str">
        <f>INDEX(product!C:C,MATCH(F9680,product!A:A,))</f>
        <v>Paper</v>
      </c>
      <c r="M9680" t="str">
        <f>INDEX(product!D:D,MATCH(F9680,product!A:A,))</f>
        <v>Eaton Premium Continuous-Feed Paper, 25% Cotton, Letter Size, White, 1000 Shts/Box</v>
      </c>
    </row>
    <row r="9681" spans="1:13" x14ac:dyDescent="0.25">
      <c r="A9681" s="1" t="s">
        <v>3862</v>
      </c>
      <c r="B9681" s="2">
        <v>41734</v>
      </c>
      <c r="C9681" s="2">
        <v>41738</v>
      </c>
      <c r="D9681" s="1" t="s">
        <v>11</v>
      </c>
      <c r="E9681" s="1" t="s">
        <v>3200</v>
      </c>
      <c r="F9681" s="1" t="s">
        <v>696</v>
      </c>
      <c r="G9681">
        <v>22.96</v>
      </c>
      <c r="H9681">
        <v>7</v>
      </c>
      <c r="I9681">
        <v>0</v>
      </c>
      <c r="J9681">
        <v>7.5768000000000004</v>
      </c>
      <c r="K9681" t="str">
        <f>INDEX(product!B:B,MATCH('TABELA TOTAL'!$F3278,product!A:A,0))</f>
        <v>Office Supplies</v>
      </c>
      <c r="L9681" t="str">
        <f>INDEX(product!C:C,MATCH(F9681,product!A:A,))</f>
        <v>Art</v>
      </c>
      <c r="M9681" t="str">
        <f>INDEX(product!D:D,MATCH(F9681,product!A:A,))</f>
        <v>Crayola Colored Pencils</v>
      </c>
    </row>
    <row r="9682" spans="1:13" x14ac:dyDescent="0.25">
      <c r="A9682" s="1" t="s">
        <v>3862</v>
      </c>
      <c r="B9682" s="2">
        <v>41734</v>
      </c>
      <c r="C9682" s="2">
        <v>41738</v>
      </c>
      <c r="D9682" s="1" t="s">
        <v>11</v>
      </c>
      <c r="E9682" s="1" t="s">
        <v>3200</v>
      </c>
      <c r="F9682" s="1" t="s">
        <v>2540</v>
      </c>
      <c r="G9682">
        <v>28.99</v>
      </c>
      <c r="H9682">
        <v>1</v>
      </c>
      <c r="I9682">
        <v>0</v>
      </c>
      <c r="J9682">
        <v>8.4070999999999998</v>
      </c>
      <c r="K9682" t="str">
        <f>INDEX(product!B:B,MATCH('TABELA TOTAL'!$F3279,product!A:A,0))</f>
        <v>Furniture</v>
      </c>
      <c r="L9682" t="str">
        <f>INDEX(product!C:C,MATCH(F9682,product!A:A,))</f>
        <v>Phones</v>
      </c>
      <c r="M9682" t="str">
        <f>INDEX(product!D:D,MATCH(F9682,product!A:A,))</f>
        <v>AT&amp;T CL82213</v>
      </c>
    </row>
    <row r="9683" spans="1:13" x14ac:dyDescent="0.25">
      <c r="A9683" s="1" t="s">
        <v>3862</v>
      </c>
      <c r="B9683" s="2">
        <v>41734</v>
      </c>
      <c r="C9683" s="2">
        <v>41738</v>
      </c>
      <c r="D9683" s="1" t="s">
        <v>11</v>
      </c>
      <c r="E9683" s="1" t="s">
        <v>3200</v>
      </c>
      <c r="F9683" s="1" t="s">
        <v>453</v>
      </c>
      <c r="G9683">
        <v>12.96</v>
      </c>
      <c r="H9683">
        <v>2</v>
      </c>
      <c r="I9683">
        <v>0</v>
      </c>
      <c r="J9683">
        <v>6.3503999999999996</v>
      </c>
      <c r="K9683" t="str">
        <f>INDEX(product!B:B,MATCH('TABELA TOTAL'!$F3280,product!A:A,0))</f>
        <v>Office Supplies</v>
      </c>
      <c r="L9683" t="str">
        <f>INDEX(product!C:C,MATCH(F9683,product!A:A,))</f>
        <v>Paper</v>
      </c>
      <c r="M9683" t="str">
        <f>INDEX(product!D:D,MATCH(F9683,product!A:A,))</f>
        <v>Xerox 1957</v>
      </c>
    </row>
    <row r="9684" spans="1:13" x14ac:dyDescent="0.25">
      <c r="A9684" s="1" t="s">
        <v>3862</v>
      </c>
      <c r="B9684" s="2">
        <v>41734</v>
      </c>
      <c r="C9684" s="2">
        <v>41738</v>
      </c>
      <c r="D9684" s="1" t="s">
        <v>11</v>
      </c>
      <c r="E9684" s="1" t="s">
        <v>3200</v>
      </c>
      <c r="F9684" s="1" t="s">
        <v>2749</v>
      </c>
      <c r="G9684">
        <v>22.96</v>
      </c>
      <c r="H9684">
        <v>7</v>
      </c>
      <c r="I9684">
        <v>0</v>
      </c>
      <c r="J9684">
        <v>6.6584000000000003</v>
      </c>
      <c r="K9684" t="str">
        <f>INDEX(product!B:B,MATCH('TABELA TOTAL'!$F3281,product!A:A,0))</f>
        <v>Furniture</v>
      </c>
      <c r="L9684" t="str">
        <f>INDEX(product!C:C,MATCH(F9684,product!A:A,))</f>
        <v>Art</v>
      </c>
      <c r="M9684" t="str">
        <f>INDEX(product!D:D,MATCH(F9684,product!A:A,))</f>
        <v>Newell 321</v>
      </c>
    </row>
    <row r="9685" spans="1:13" x14ac:dyDescent="0.25">
      <c r="A9685" s="1" t="s">
        <v>3862</v>
      </c>
      <c r="B9685" s="2">
        <v>41734</v>
      </c>
      <c r="C9685" s="2">
        <v>41738</v>
      </c>
      <c r="D9685" s="1" t="s">
        <v>11</v>
      </c>
      <c r="E9685" s="1" t="s">
        <v>3200</v>
      </c>
      <c r="F9685" s="1" t="s">
        <v>931</v>
      </c>
      <c r="G9685">
        <v>4164.05</v>
      </c>
      <c r="H9685">
        <v>5</v>
      </c>
      <c r="I9685">
        <v>0</v>
      </c>
      <c r="J9685">
        <v>83.281000000000006</v>
      </c>
      <c r="K9685" t="str">
        <f>INDEX(product!B:B,MATCH('TABELA TOTAL'!$F3282,product!A:A,0))</f>
        <v>Office Supplies</v>
      </c>
      <c r="L9685" t="str">
        <f>INDEX(product!C:C,MATCH(F9685,product!A:A,))</f>
        <v>Supplies</v>
      </c>
      <c r="M9685" t="str">
        <f>INDEX(product!D:D,MATCH(F9685,product!A:A,))</f>
        <v>Martin Yale Chadless Opener Electric Letter Opener</v>
      </c>
    </row>
    <row r="9686" spans="1:13" x14ac:dyDescent="0.25">
      <c r="A9686" s="1" t="s">
        <v>4252</v>
      </c>
      <c r="B9686" s="2">
        <v>41734</v>
      </c>
      <c r="C9686" s="2">
        <v>41736</v>
      </c>
      <c r="D9686" s="1" t="s">
        <v>79</v>
      </c>
      <c r="E9686" s="1" t="s">
        <v>849</v>
      </c>
      <c r="F9686" s="1" t="s">
        <v>355</v>
      </c>
      <c r="G9686">
        <v>49.631999999999998</v>
      </c>
      <c r="H9686">
        <v>4</v>
      </c>
      <c r="I9686">
        <v>0.2</v>
      </c>
      <c r="J9686">
        <v>3.7223999999999999</v>
      </c>
      <c r="K9686" t="str">
        <f>INDEX(product!B:B,MATCH('TABELA TOTAL'!$F3880,product!A:A,0))</f>
        <v>Office Supplies</v>
      </c>
      <c r="L9686" t="str">
        <f>INDEX(product!C:C,MATCH(F9686,product!A:A,))</f>
        <v>Storage</v>
      </c>
      <c r="M9686" t="str">
        <f>INDEX(product!D:D,MATCH(F9686,product!A:A,))</f>
        <v>Tenex File Box, Personal Filing Tote with Lid, Black</v>
      </c>
    </row>
    <row r="9687" spans="1:13" x14ac:dyDescent="0.25">
      <c r="A9687" s="1" t="s">
        <v>4252</v>
      </c>
      <c r="B9687" s="2">
        <v>41734</v>
      </c>
      <c r="C9687" s="2">
        <v>41736</v>
      </c>
      <c r="D9687" s="1" t="s">
        <v>79</v>
      </c>
      <c r="E9687" s="1" t="s">
        <v>849</v>
      </c>
      <c r="F9687" s="1" t="s">
        <v>4115</v>
      </c>
      <c r="G9687">
        <v>52.095999999999997</v>
      </c>
      <c r="H9687">
        <v>4</v>
      </c>
      <c r="I9687">
        <v>0.2</v>
      </c>
      <c r="J9687">
        <v>3.9072</v>
      </c>
      <c r="K9687" t="str">
        <f>INDEX(product!B:B,MATCH('TABELA TOTAL'!$F3881,product!A:A,0))</f>
        <v>Furniture</v>
      </c>
      <c r="L9687" t="str">
        <f>INDEX(product!C:C,MATCH(F9687,product!A:A,))</f>
        <v>Storage</v>
      </c>
      <c r="M9687" t="str">
        <f>INDEX(product!D:D,MATCH(F9687,product!A:A,))</f>
        <v>Adjustable Personal File Tote</v>
      </c>
    </row>
    <row r="9688" spans="1:13" x14ac:dyDescent="0.25">
      <c r="A9688" s="1" t="s">
        <v>7426</v>
      </c>
      <c r="B9688" s="2">
        <v>41734</v>
      </c>
      <c r="C9688" s="2">
        <v>41736</v>
      </c>
      <c r="D9688" s="1" t="s">
        <v>11</v>
      </c>
      <c r="E9688" s="1" t="s">
        <v>321</v>
      </c>
      <c r="F9688" s="1" t="s">
        <v>1748</v>
      </c>
      <c r="G9688">
        <v>26.7</v>
      </c>
      <c r="H9688">
        <v>2</v>
      </c>
      <c r="I9688">
        <v>0</v>
      </c>
      <c r="J9688">
        <v>7.476</v>
      </c>
      <c r="K9688" t="str">
        <f>INDEX(product!B:B,MATCH('TABELA TOTAL'!$F9508,product!A:A,0))</f>
        <v>Furniture</v>
      </c>
      <c r="L9688" t="str">
        <f>INDEX(product!C:C,MATCH(F9688,product!A:A,))</f>
        <v>Art</v>
      </c>
      <c r="M9688" t="str">
        <f>INDEX(product!D:D,MATCH(F9688,product!A:A,))</f>
        <v>Stanley Contemporary Battery Pencil Sharpeners</v>
      </c>
    </row>
    <row r="9689" spans="1:13" x14ac:dyDescent="0.25">
      <c r="A9689" s="1" t="s">
        <v>7426</v>
      </c>
      <c r="B9689" s="2">
        <v>41734</v>
      </c>
      <c r="C9689" s="2">
        <v>41736</v>
      </c>
      <c r="D9689" s="1" t="s">
        <v>11</v>
      </c>
      <c r="E9689" s="1" t="s">
        <v>321</v>
      </c>
      <c r="F9689" s="1" t="s">
        <v>2815</v>
      </c>
      <c r="G9689">
        <v>40.200000000000003</v>
      </c>
      <c r="H9689">
        <v>5</v>
      </c>
      <c r="I9689">
        <v>0</v>
      </c>
      <c r="J9689">
        <v>18.09</v>
      </c>
      <c r="K9689" t="str">
        <f>INDEX(product!B:B,MATCH('TABELA TOTAL'!$F9509,product!A:A,0))</f>
        <v>Furniture</v>
      </c>
      <c r="L9689" t="str">
        <f>INDEX(product!C:C,MATCH(F9689,product!A:A,))</f>
        <v>Binders</v>
      </c>
      <c r="M9689" t="str">
        <f>INDEX(product!D:D,MATCH(F9689,product!A:A,))</f>
        <v>Fellowes Twister Kit, Gray/Clear, 3/pkg</v>
      </c>
    </row>
    <row r="9690" spans="1:13" x14ac:dyDescent="0.25">
      <c r="A9690" s="1" t="s">
        <v>7426</v>
      </c>
      <c r="B9690" s="2">
        <v>41734</v>
      </c>
      <c r="C9690" s="2">
        <v>41736</v>
      </c>
      <c r="D9690" s="1" t="s">
        <v>11</v>
      </c>
      <c r="E9690" s="1" t="s">
        <v>321</v>
      </c>
      <c r="F9690" s="1" t="s">
        <v>381</v>
      </c>
      <c r="G9690">
        <v>13.89</v>
      </c>
      <c r="H9690">
        <v>3</v>
      </c>
      <c r="I9690">
        <v>0</v>
      </c>
      <c r="J9690">
        <v>4.5837000000000003</v>
      </c>
      <c r="K9690" t="str">
        <f>INDEX(product!B:B,MATCH('TABELA TOTAL'!$F9510,product!A:A,0))</f>
        <v>Office Supplies</v>
      </c>
      <c r="L9690" t="str">
        <f>INDEX(product!C:C,MATCH(F9690,product!A:A,))</f>
        <v>Art</v>
      </c>
      <c r="M9690" t="str">
        <f>INDEX(product!D:D,MATCH(F9690,product!A:A,))</f>
        <v>Binney &amp; Smith Crayola Metallic Colored Pencils, 8-Color Set</v>
      </c>
    </row>
    <row r="9691" spans="1:13" x14ac:dyDescent="0.25">
      <c r="A9691" s="1" t="s">
        <v>7426</v>
      </c>
      <c r="B9691" s="2">
        <v>41734</v>
      </c>
      <c r="C9691" s="2">
        <v>41736</v>
      </c>
      <c r="D9691" s="1" t="s">
        <v>11</v>
      </c>
      <c r="E9691" s="1" t="s">
        <v>321</v>
      </c>
      <c r="F9691" s="1" t="s">
        <v>330</v>
      </c>
      <c r="G9691">
        <v>689.82</v>
      </c>
      <c r="H9691">
        <v>6</v>
      </c>
      <c r="I9691">
        <v>0</v>
      </c>
      <c r="J9691">
        <v>20.694600000000001</v>
      </c>
      <c r="K9691" t="str">
        <f>INDEX(product!B:B,MATCH('TABELA TOTAL'!$F9511,product!A:A,0))</f>
        <v>Technology</v>
      </c>
      <c r="L9691" t="str">
        <f>INDEX(product!C:C,MATCH(F9691,product!A:A,))</f>
        <v>Storage</v>
      </c>
      <c r="M9691" t="str">
        <f>INDEX(product!D:D,MATCH(F9691,product!A:A,))</f>
        <v>Space Solutions HD Industrial Steel Shelving.</v>
      </c>
    </row>
    <row r="9692" spans="1:13" x14ac:dyDescent="0.25">
      <c r="A9692" s="1" t="s">
        <v>7637</v>
      </c>
      <c r="B9692" s="2">
        <v>41734</v>
      </c>
      <c r="C9692" s="2">
        <v>41738</v>
      </c>
      <c r="D9692" s="1" t="s">
        <v>19</v>
      </c>
      <c r="E9692" s="1" t="s">
        <v>2542</v>
      </c>
      <c r="F9692" s="1" t="s">
        <v>191</v>
      </c>
      <c r="G9692">
        <v>115.36</v>
      </c>
      <c r="H9692">
        <v>7</v>
      </c>
      <c r="I9692">
        <v>0</v>
      </c>
      <c r="J9692">
        <v>56.526400000000002</v>
      </c>
      <c r="K9692" t="str">
        <f>INDEX(product!B:B,MATCH('TABELA TOTAL'!$F9913,product!A:A,0))</f>
        <v>Office Supplies</v>
      </c>
      <c r="L9692" t="str">
        <f>INDEX(product!C:C,MATCH(F9692,product!A:A,))</f>
        <v>Binders</v>
      </c>
      <c r="M9692" t="str">
        <f>INDEX(product!D:D,MATCH(F9692,product!A:A,))</f>
        <v>Ibico Standard Transparent Covers</v>
      </c>
    </row>
    <row r="9693" spans="1:13" x14ac:dyDescent="0.25">
      <c r="A9693" s="1" t="s">
        <v>2306</v>
      </c>
      <c r="B9693" s="2">
        <v>41733</v>
      </c>
      <c r="C9693" s="2">
        <v>41738</v>
      </c>
      <c r="D9693" s="1" t="s">
        <v>19</v>
      </c>
      <c r="E9693" s="1" t="s">
        <v>1438</v>
      </c>
      <c r="F9693" s="1" t="s">
        <v>2307</v>
      </c>
      <c r="G9693">
        <v>18.899999999999999</v>
      </c>
      <c r="H9693">
        <v>6</v>
      </c>
      <c r="I9693">
        <v>0</v>
      </c>
      <c r="J9693">
        <v>9.0719999999999992</v>
      </c>
      <c r="K9693" t="str">
        <f>INDEX(product!B:B,MATCH('TABELA TOTAL'!$F1562,product!A:A,0))</f>
        <v>Furniture</v>
      </c>
      <c r="L9693" t="str">
        <f>INDEX(product!C:C,MATCH(F9693,product!A:A,))</f>
        <v>Labels</v>
      </c>
      <c r="M9693" t="str">
        <f>INDEX(product!D:D,MATCH(F9693,product!A:A,))</f>
        <v>Avery 518</v>
      </c>
    </row>
    <row r="9694" spans="1:13" x14ac:dyDescent="0.25">
      <c r="A9694" s="1" t="s">
        <v>4303</v>
      </c>
      <c r="B9694" s="2">
        <v>41733</v>
      </c>
      <c r="C9694" s="2">
        <v>41738</v>
      </c>
      <c r="D9694" s="1" t="s">
        <v>19</v>
      </c>
      <c r="E9694" s="1" t="s">
        <v>1724</v>
      </c>
      <c r="F9694" s="1" t="s">
        <v>995</v>
      </c>
      <c r="G9694">
        <v>5.47</v>
      </c>
      <c r="H9694">
        <v>1</v>
      </c>
      <c r="I9694">
        <v>0</v>
      </c>
      <c r="J9694">
        <v>2.3521000000000001</v>
      </c>
      <c r="K9694" t="str">
        <f>INDEX(product!B:B,MATCH('TABELA TOTAL'!$F3956,product!A:A,0))</f>
        <v>Office Supplies</v>
      </c>
      <c r="L9694" t="str">
        <f>INDEX(product!C:C,MATCH(F9694,product!A:A,))</f>
        <v>Furnishings</v>
      </c>
      <c r="M9694" t="str">
        <f>INDEX(product!D:D,MATCH(F9694,product!A:A,))</f>
        <v>Advantus Panel Wall Acrylic Frame</v>
      </c>
    </row>
    <row r="9695" spans="1:13" x14ac:dyDescent="0.25">
      <c r="A9695" s="1" t="s">
        <v>4303</v>
      </c>
      <c r="B9695" s="2">
        <v>41733</v>
      </c>
      <c r="C9695" s="2">
        <v>41738</v>
      </c>
      <c r="D9695" s="1" t="s">
        <v>19</v>
      </c>
      <c r="E9695" s="1" t="s">
        <v>1724</v>
      </c>
      <c r="F9695" s="1" t="s">
        <v>2302</v>
      </c>
      <c r="G9695">
        <v>79.36</v>
      </c>
      <c r="H9695">
        <v>4</v>
      </c>
      <c r="I9695">
        <v>0</v>
      </c>
      <c r="J9695">
        <v>23.808</v>
      </c>
      <c r="K9695" t="str">
        <f>INDEX(product!B:B,MATCH('TABELA TOTAL'!$F3957,product!A:A,0))</f>
        <v>Office Supplies</v>
      </c>
      <c r="L9695" t="str">
        <f>INDEX(product!C:C,MATCH(F9695,product!A:A,))</f>
        <v>Art</v>
      </c>
      <c r="M9695" t="str">
        <f>INDEX(product!D:D,MATCH(F9695,product!A:A,))</f>
        <v>Newell 319</v>
      </c>
    </row>
    <row r="9696" spans="1:13" x14ac:dyDescent="0.25">
      <c r="A9696" s="1" t="s">
        <v>4870</v>
      </c>
      <c r="B9696" s="2">
        <v>41733</v>
      </c>
      <c r="C9696" s="2">
        <v>41734</v>
      </c>
      <c r="D9696" s="1" t="s">
        <v>79</v>
      </c>
      <c r="E9696" s="1" t="s">
        <v>378</v>
      </c>
      <c r="F9696" s="1" t="s">
        <v>614</v>
      </c>
      <c r="G9696">
        <v>7.1840000000000002</v>
      </c>
      <c r="H9696">
        <v>2</v>
      </c>
      <c r="I9696">
        <v>0.2</v>
      </c>
      <c r="J9696">
        <v>2.2450000000000001</v>
      </c>
      <c r="K9696" t="str">
        <f>INDEX(product!B:B,MATCH('TABELA TOTAL'!$F4846,product!A:A,0))</f>
        <v>Office Supplies</v>
      </c>
      <c r="L9696" t="str">
        <f>INDEX(product!C:C,MATCH(F9696,product!A:A,))</f>
        <v>Binders</v>
      </c>
      <c r="M9696" t="str">
        <f>INDEX(product!D:D,MATCH(F9696,product!A:A,))</f>
        <v>Avery Non-Stick Binders</v>
      </c>
    </row>
    <row r="9697" spans="1:13" x14ac:dyDescent="0.25">
      <c r="A9697" s="1" t="s">
        <v>5033</v>
      </c>
      <c r="B9697" s="2">
        <v>41733</v>
      </c>
      <c r="C9697" s="2">
        <v>41737</v>
      </c>
      <c r="D9697" s="1" t="s">
        <v>19</v>
      </c>
      <c r="E9697" s="1" t="s">
        <v>54</v>
      </c>
      <c r="F9697" s="1" t="s">
        <v>502</v>
      </c>
      <c r="G9697">
        <v>232.55</v>
      </c>
      <c r="H9697">
        <v>5</v>
      </c>
      <c r="I9697">
        <v>0</v>
      </c>
      <c r="J9697">
        <v>9.3019999999999996</v>
      </c>
      <c r="K9697" t="str">
        <f>INDEX(product!B:B,MATCH('TABELA TOTAL'!$F5122,product!A:A,0))</f>
        <v>Technology</v>
      </c>
      <c r="L9697" t="str">
        <f>INDEX(product!C:C,MATCH(F9697,product!A:A,))</f>
        <v>Storage</v>
      </c>
      <c r="M9697" t="str">
        <f>INDEX(product!D:D,MATCH(F9697,product!A:A,))</f>
        <v>Safco Commercial Shelving</v>
      </c>
    </row>
    <row r="9698" spans="1:13" x14ac:dyDescent="0.25">
      <c r="A9698" s="1" t="s">
        <v>5033</v>
      </c>
      <c r="B9698" s="2">
        <v>41733</v>
      </c>
      <c r="C9698" s="2">
        <v>41737</v>
      </c>
      <c r="D9698" s="1" t="s">
        <v>19</v>
      </c>
      <c r="E9698" s="1" t="s">
        <v>54</v>
      </c>
      <c r="F9698" s="1" t="s">
        <v>2560</v>
      </c>
      <c r="G9698">
        <v>99.98</v>
      </c>
      <c r="H9698">
        <v>2</v>
      </c>
      <c r="I9698">
        <v>0</v>
      </c>
      <c r="J9698">
        <v>42.991399999999999</v>
      </c>
      <c r="K9698" t="str">
        <f>INDEX(product!B:B,MATCH('TABELA TOTAL'!$F5123,product!A:A,0))</f>
        <v>Furniture</v>
      </c>
      <c r="L9698" t="str">
        <f>INDEX(product!C:C,MATCH(F9698,product!A:A,))</f>
        <v>Accessories</v>
      </c>
      <c r="M9698" t="str">
        <f>INDEX(product!D:D,MATCH(F9698,product!A:A,))</f>
        <v>Logitech Wireless Marathon Mouse M705</v>
      </c>
    </row>
    <row r="9699" spans="1:13" x14ac:dyDescent="0.25">
      <c r="A9699" s="1" t="s">
        <v>5033</v>
      </c>
      <c r="B9699" s="2">
        <v>41733</v>
      </c>
      <c r="C9699" s="2">
        <v>41737</v>
      </c>
      <c r="D9699" s="1" t="s">
        <v>19</v>
      </c>
      <c r="E9699" s="1" t="s">
        <v>54</v>
      </c>
      <c r="F9699" s="1" t="s">
        <v>5034</v>
      </c>
      <c r="G9699">
        <v>19.440000000000001</v>
      </c>
      <c r="H9699">
        <v>3</v>
      </c>
      <c r="I9699">
        <v>0</v>
      </c>
      <c r="J9699">
        <v>9.3312000000000008</v>
      </c>
      <c r="K9699" t="str">
        <f>INDEX(product!B:B,MATCH('TABELA TOTAL'!$F5124,product!A:A,0))</f>
        <v>Furniture</v>
      </c>
      <c r="L9699" t="str">
        <f>INDEX(product!C:C,MATCH(F9699,product!A:A,))</f>
        <v>Paper</v>
      </c>
      <c r="M9699" t="str">
        <f>INDEX(product!D:D,MATCH(F9699,product!A:A,))</f>
        <v>Xerox 209</v>
      </c>
    </row>
    <row r="9700" spans="1:13" x14ac:dyDescent="0.25">
      <c r="A9700" s="1" t="s">
        <v>5033</v>
      </c>
      <c r="B9700" s="2">
        <v>41733</v>
      </c>
      <c r="C9700" s="2">
        <v>41737</v>
      </c>
      <c r="D9700" s="1" t="s">
        <v>19</v>
      </c>
      <c r="E9700" s="1" t="s">
        <v>54</v>
      </c>
      <c r="F9700" s="1" t="s">
        <v>1530</v>
      </c>
      <c r="G9700">
        <v>12.96</v>
      </c>
      <c r="H9700">
        <v>2</v>
      </c>
      <c r="I9700">
        <v>0</v>
      </c>
      <c r="J9700">
        <v>6.3503999999999996</v>
      </c>
      <c r="K9700" t="str">
        <f>INDEX(product!B:B,MATCH('TABELA TOTAL'!$F5125,product!A:A,0))</f>
        <v>Office Supplies</v>
      </c>
      <c r="L9700" t="str">
        <f>INDEX(product!C:C,MATCH(F9700,product!A:A,))</f>
        <v>Paper</v>
      </c>
      <c r="M9700" t="str">
        <f>INDEX(product!D:D,MATCH(F9700,product!A:A,))</f>
        <v>RSVP Cards &amp; Envelopes, Blank White, 8-1/2" X 11", 24 Cards/25 Envelopes/Set</v>
      </c>
    </row>
    <row r="9701" spans="1:13" x14ac:dyDescent="0.25">
      <c r="A9701" s="1" t="s">
        <v>7624</v>
      </c>
      <c r="B9701" s="2">
        <v>41732</v>
      </c>
      <c r="C9701" s="2">
        <v>41737</v>
      </c>
      <c r="D9701" s="1" t="s">
        <v>19</v>
      </c>
      <c r="E9701" s="1" t="s">
        <v>4224</v>
      </c>
      <c r="F9701" s="1" t="s">
        <v>816</v>
      </c>
      <c r="G9701">
        <v>11.16</v>
      </c>
      <c r="H9701">
        <v>2</v>
      </c>
      <c r="I9701">
        <v>0</v>
      </c>
      <c r="J9701">
        <v>5.58</v>
      </c>
      <c r="K9701" t="str">
        <f>INDEX(product!B:B,MATCH('TABELA TOTAL'!$F9885,product!A:A,0))</f>
        <v>Office Supplies</v>
      </c>
      <c r="L9701" t="str">
        <f>INDEX(product!C:C,MATCH(F9701,product!A:A,))</f>
        <v>Envelopes</v>
      </c>
      <c r="M9701" t="str">
        <f>INDEX(product!D:D,MATCH(F9701,product!A:A,))</f>
        <v>Staple envelope</v>
      </c>
    </row>
    <row r="9702" spans="1:13" x14ac:dyDescent="0.25">
      <c r="A9702" s="1" t="s">
        <v>7624</v>
      </c>
      <c r="B9702" s="2">
        <v>41732</v>
      </c>
      <c r="C9702" s="2">
        <v>41737</v>
      </c>
      <c r="D9702" s="1" t="s">
        <v>19</v>
      </c>
      <c r="E9702" s="1" t="s">
        <v>4224</v>
      </c>
      <c r="F9702" s="1" t="s">
        <v>2720</v>
      </c>
      <c r="G9702">
        <v>62.31</v>
      </c>
      <c r="H9702">
        <v>3</v>
      </c>
      <c r="I9702">
        <v>0</v>
      </c>
      <c r="J9702">
        <v>22.4316</v>
      </c>
      <c r="K9702" t="str">
        <f>INDEX(product!B:B,MATCH('TABELA TOTAL'!$F9886,product!A:A,0))</f>
        <v>Office Supplies</v>
      </c>
      <c r="L9702" t="str">
        <f>INDEX(product!C:C,MATCH(F9702,product!A:A,))</f>
        <v>Accessories</v>
      </c>
      <c r="M9702" t="str">
        <f>INDEX(product!D:D,MATCH(F9702,product!A:A,))</f>
        <v>Enermax Briskie RF Wireless Keyboard and Mouse Combo</v>
      </c>
    </row>
    <row r="9703" spans="1:13" x14ac:dyDescent="0.25">
      <c r="A9703" s="1" t="s">
        <v>7624</v>
      </c>
      <c r="B9703" s="2">
        <v>41732</v>
      </c>
      <c r="C9703" s="2">
        <v>41737</v>
      </c>
      <c r="D9703" s="1" t="s">
        <v>19</v>
      </c>
      <c r="E9703" s="1" t="s">
        <v>4224</v>
      </c>
      <c r="F9703" s="1" t="s">
        <v>2479</v>
      </c>
      <c r="G9703">
        <v>159.97999999999999</v>
      </c>
      <c r="H9703">
        <v>2</v>
      </c>
      <c r="I9703">
        <v>0</v>
      </c>
      <c r="J9703">
        <v>57.592799999999997</v>
      </c>
      <c r="K9703" t="str">
        <f>INDEX(product!B:B,MATCH('TABELA TOTAL'!$F9887,product!A:A,0))</f>
        <v>Office Supplies</v>
      </c>
      <c r="L9703" t="str">
        <f>INDEX(product!C:C,MATCH(F9703,product!A:A,))</f>
        <v>Accessories</v>
      </c>
      <c r="M9703" t="str">
        <f>INDEX(product!D:D,MATCH(F9703,product!A:A,))</f>
        <v>Logitech G600 MMO Gaming Mouse</v>
      </c>
    </row>
    <row r="9704" spans="1:13" x14ac:dyDescent="0.25">
      <c r="A9704" s="1" t="s">
        <v>5376</v>
      </c>
      <c r="B9704" s="2">
        <v>41731</v>
      </c>
      <c r="C9704" s="2">
        <v>41737</v>
      </c>
      <c r="D9704" s="1" t="s">
        <v>19</v>
      </c>
      <c r="E9704" s="1" t="s">
        <v>1615</v>
      </c>
      <c r="F9704" s="1" t="s">
        <v>4463</v>
      </c>
      <c r="G9704">
        <v>15.84</v>
      </c>
      <c r="H9704">
        <v>3</v>
      </c>
      <c r="I9704">
        <v>0</v>
      </c>
      <c r="J9704">
        <v>7.1280000000000001</v>
      </c>
      <c r="K9704" t="str">
        <f>INDEX(product!B:B,MATCH('TABELA TOTAL'!$F5684,product!A:A,0))</f>
        <v>Office Supplies</v>
      </c>
      <c r="L9704" t="str">
        <f>INDEX(product!C:C,MATCH(F9704,product!A:A,))</f>
        <v>Paper</v>
      </c>
      <c r="M9704" t="str">
        <f>INDEX(product!D:D,MATCH(F9704,product!A:A,))</f>
        <v>Xerox 1990</v>
      </c>
    </row>
    <row r="9705" spans="1:13" x14ac:dyDescent="0.25">
      <c r="A9705" s="1" t="s">
        <v>5376</v>
      </c>
      <c r="B9705" s="2">
        <v>41731</v>
      </c>
      <c r="C9705" s="2">
        <v>41737</v>
      </c>
      <c r="D9705" s="1" t="s">
        <v>19</v>
      </c>
      <c r="E9705" s="1" t="s">
        <v>1615</v>
      </c>
      <c r="F9705" s="1" t="s">
        <v>3878</v>
      </c>
      <c r="G9705">
        <v>1049.93</v>
      </c>
      <c r="H9705">
        <v>7</v>
      </c>
      <c r="I9705">
        <v>0</v>
      </c>
      <c r="J9705">
        <v>293.98039999999997</v>
      </c>
      <c r="K9705" t="str">
        <f>INDEX(product!B:B,MATCH('TABELA TOTAL'!$F5685,product!A:A,0))</f>
        <v>Technology</v>
      </c>
      <c r="L9705" t="str">
        <f>INDEX(product!C:C,MATCH(F9705,product!A:A,))</f>
        <v>Phones</v>
      </c>
      <c r="M9705" t="str">
        <f>INDEX(product!D:D,MATCH(F9705,product!A:A,))</f>
        <v>Motorola Droid Maxx</v>
      </c>
    </row>
    <row r="9706" spans="1:13" x14ac:dyDescent="0.25">
      <c r="A9706" s="1" t="s">
        <v>5376</v>
      </c>
      <c r="B9706" s="2">
        <v>41731</v>
      </c>
      <c r="C9706" s="2">
        <v>41737</v>
      </c>
      <c r="D9706" s="1" t="s">
        <v>19</v>
      </c>
      <c r="E9706" s="1" t="s">
        <v>1615</v>
      </c>
      <c r="F9706" s="1" t="s">
        <v>2954</v>
      </c>
      <c r="G9706">
        <v>154.9</v>
      </c>
      <c r="H9706">
        <v>5</v>
      </c>
      <c r="I9706">
        <v>0</v>
      </c>
      <c r="J9706">
        <v>40.274000000000001</v>
      </c>
      <c r="K9706" t="str">
        <f>INDEX(product!B:B,MATCH('TABELA TOTAL'!$F5686,product!A:A,0))</f>
        <v>Office Supplies</v>
      </c>
      <c r="L9706" t="str">
        <f>INDEX(product!C:C,MATCH(F9706,product!A:A,))</f>
        <v>Appliances</v>
      </c>
      <c r="M9706" t="str">
        <f>INDEX(product!D:D,MATCH(F9706,product!A:A,))</f>
        <v>Euro-Pro Shark Turbo Vacuum</v>
      </c>
    </row>
    <row r="9707" spans="1:13" x14ac:dyDescent="0.25">
      <c r="A9707" s="1" t="s">
        <v>7048</v>
      </c>
      <c r="B9707" s="2">
        <v>41731</v>
      </c>
      <c r="C9707" s="2">
        <v>41735</v>
      </c>
      <c r="D9707" s="1" t="s">
        <v>11</v>
      </c>
      <c r="E9707" s="1" t="s">
        <v>4009</v>
      </c>
      <c r="F9707" s="1" t="s">
        <v>968</v>
      </c>
      <c r="G9707">
        <v>26.72</v>
      </c>
      <c r="H9707">
        <v>5</v>
      </c>
      <c r="I9707">
        <v>0.2</v>
      </c>
      <c r="J9707">
        <v>9.3520000000000003</v>
      </c>
      <c r="K9707" t="str">
        <f>INDEX(product!B:B,MATCH('TABELA TOTAL'!$F8828,product!A:A,0))</f>
        <v>Furniture</v>
      </c>
      <c r="L9707" t="str">
        <f>INDEX(product!C:C,MATCH(F9707,product!A:A,))</f>
        <v>Paper</v>
      </c>
      <c r="M9707" t="str">
        <f>INDEX(product!D:D,MATCH(F9707,product!A:A,))</f>
        <v>Xerox 1898</v>
      </c>
    </row>
    <row r="9708" spans="1:13" x14ac:dyDescent="0.25">
      <c r="A9708" s="1" t="s">
        <v>7048</v>
      </c>
      <c r="B9708" s="2">
        <v>41731</v>
      </c>
      <c r="C9708" s="2">
        <v>41735</v>
      </c>
      <c r="D9708" s="1" t="s">
        <v>11</v>
      </c>
      <c r="E9708" s="1" t="s">
        <v>4009</v>
      </c>
      <c r="F9708" s="1" t="s">
        <v>5609</v>
      </c>
      <c r="G9708">
        <v>33.488</v>
      </c>
      <c r="H9708">
        <v>7</v>
      </c>
      <c r="I9708">
        <v>0.2</v>
      </c>
      <c r="J9708">
        <v>10.465</v>
      </c>
      <c r="K9708" t="str">
        <f>INDEX(product!B:B,MATCH('TABELA TOTAL'!$F8829,product!A:A,0))</f>
        <v>Technology</v>
      </c>
      <c r="L9708" t="str">
        <f>INDEX(product!C:C,MATCH(F9708,product!A:A,))</f>
        <v>Paper</v>
      </c>
      <c r="M9708" t="str">
        <f>INDEX(product!D:D,MATCH(F9708,product!A:A,))</f>
        <v>Xerox 1947</v>
      </c>
    </row>
    <row r="9709" spans="1:13" x14ac:dyDescent="0.25">
      <c r="A9709" s="1" t="s">
        <v>7095</v>
      </c>
      <c r="B9709" s="2">
        <v>41731</v>
      </c>
      <c r="C9709" s="2">
        <v>41737</v>
      </c>
      <c r="D9709" s="1" t="s">
        <v>19</v>
      </c>
      <c r="E9709" s="1" t="s">
        <v>3966</v>
      </c>
      <c r="F9709" s="1" t="s">
        <v>5227</v>
      </c>
      <c r="G9709">
        <v>177.68</v>
      </c>
      <c r="H9709">
        <v>2</v>
      </c>
      <c r="I9709">
        <v>0</v>
      </c>
      <c r="J9709">
        <v>46.196800000000003</v>
      </c>
      <c r="K9709" t="str">
        <f>INDEX(product!B:B,MATCH('TABELA TOTAL'!$F8921,product!A:A,0))</f>
        <v>Technology</v>
      </c>
      <c r="L9709" t="str">
        <f>INDEX(product!C:C,MATCH(F9709,product!A:A,))</f>
        <v>Furnishings</v>
      </c>
      <c r="M9709" t="str">
        <f>INDEX(product!D:D,MATCH(F9709,product!A:A,))</f>
        <v>Luxo Adjustable Task Clamp Lamp</v>
      </c>
    </row>
    <row r="9710" spans="1:13" x14ac:dyDescent="0.25">
      <c r="A9710" s="1" t="s">
        <v>2079</v>
      </c>
      <c r="B9710" s="2">
        <v>41730</v>
      </c>
      <c r="C9710" s="2">
        <v>41735</v>
      </c>
      <c r="D9710" s="1" t="s">
        <v>11</v>
      </c>
      <c r="E9710" s="1" t="s">
        <v>128</v>
      </c>
      <c r="F9710" s="1" t="s">
        <v>1187</v>
      </c>
      <c r="G9710">
        <v>29.6</v>
      </c>
      <c r="H9710">
        <v>2</v>
      </c>
      <c r="I9710">
        <v>0</v>
      </c>
      <c r="J9710">
        <v>14.8</v>
      </c>
      <c r="K9710" t="str">
        <f>INDEX(product!B:B,MATCH('TABELA TOTAL'!$F1374,product!A:A,0))</f>
        <v>Technology</v>
      </c>
      <c r="L9710" t="str">
        <f>INDEX(product!C:C,MATCH(F9710,product!A:A,))</f>
        <v>Labels</v>
      </c>
      <c r="M9710" t="str">
        <f>INDEX(product!D:D,MATCH(F9710,product!A:A,))</f>
        <v>Avery 490</v>
      </c>
    </row>
    <row r="9711" spans="1:13" x14ac:dyDescent="0.25">
      <c r="A9711" s="1" t="s">
        <v>2079</v>
      </c>
      <c r="B9711" s="2">
        <v>41730</v>
      </c>
      <c r="C9711" s="2">
        <v>41735</v>
      </c>
      <c r="D9711" s="1" t="s">
        <v>11</v>
      </c>
      <c r="E9711" s="1" t="s">
        <v>128</v>
      </c>
      <c r="F9711" s="1" t="s">
        <v>2080</v>
      </c>
      <c r="G9711">
        <v>17.088000000000001</v>
      </c>
      <c r="H9711">
        <v>4</v>
      </c>
      <c r="I9711">
        <v>0.2</v>
      </c>
      <c r="J9711">
        <v>5.5536000000000003</v>
      </c>
      <c r="K9711" t="str">
        <f>INDEX(product!B:B,MATCH('TABELA TOTAL'!$F1375,product!A:A,0))</f>
        <v>Office Supplies</v>
      </c>
      <c r="L9711" t="str">
        <f>INDEX(product!C:C,MATCH(F9711,product!A:A,))</f>
        <v>Binders</v>
      </c>
      <c r="M9711" t="str">
        <f>INDEX(product!D:D,MATCH(F9711,product!A:A,))</f>
        <v>Pressboard Data Binder, Crimson, 12" X 8 1/2"</v>
      </c>
    </row>
    <row r="9712" spans="1:13" x14ac:dyDescent="0.25">
      <c r="A9712" s="1" t="s">
        <v>6572</v>
      </c>
      <c r="B9712" s="2">
        <v>41730</v>
      </c>
      <c r="C9712" s="2">
        <v>41735</v>
      </c>
      <c r="D9712" s="1" t="s">
        <v>19</v>
      </c>
      <c r="E9712" s="1" t="s">
        <v>2605</v>
      </c>
      <c r="F9712" s="1" t="s">
        <v>5463</v>
      </c>
      <c r="G9712">
        <v>66.959999999999994</v>
      </c>
      <c r="H9712">
        <v>4</v>
      </c>
      <c r="I9712">
        <v>0</v>
      </c>
      <c r="J9712">
        <v>2.6783999999999999</v>
      </c>
      <c r="K9712" t="str">
        <f>INDEX(product!B:B,MATCH('TABELA TOTAL'!$F7955,product!A:A,0))</f>
        <v>Furniture</v>
      </c>
      <c r="L9712" t="str">
        <f>INDEX(product!C:C,MATCH(F9712,product!A:A,))</f>
        <v>Storage</v>
      </c>
      <c r="M9712" t="str">
        <f>INDEX(product!D:D,MATCH(F9712,product!A:A,))</f>
        <v>Rogers Profile Extra Capacity Storage Tub</v>
      </c>
    </row>
    <row r="9713" spans="1:13" x14ac:dyDescent="0.25">
      <c r="A9713" s="1" t="s">
        <v>6572</v>
      </c>
      <c r="B9713" s="2">
        <v>41730</v>
      </c>
      <c r="C9713" s="2">
        <v>41735</v>
      </c>
      <c r="D9713" s="1" t="s">
        <v>19</v>
      </c>
      <c r="E9713" s="1" t="s">
        <v>2605</v>
      </c>
      <c r="F9713" s="1" t="s">
        <v>1572</v>
      </c>
      <c r="G9713">
        <v>6.24</v>
      </c>
      <c r="H9713">
        <v>2</v>
      </c>
      <c r="I9713">
        <v>0</v>
      </c>
      <c r="J9713">
        <v>3.0575999999999999</v>
      </c>
      <c r="K9713" t="str">
        <f>INDEX(product!B:B,MATCH('TABELA TOTAL'!$F7956,product!A:A,0))</f>
        <v>Office Supplies</v>
      </c>
      <c r="L9713" t="str">
        <f>INDEX(product!C:C,MATCH(F9713,product!A:A,))</f>
        <v>Binders</v>
      </c>
      <c r="M9713" t="str">
        <f>INDEX(product!D:D,MATCH(F9713,product!A:A,))</f>
        <v>Zipper Ring Binder Pockets</v>
      </c>
    </row>
    <row r="9714" spans="1:13" x14ac:dyDescent="0.25">
      <c r="A9714" s="1" t="s">
        <v>2972</v>
      </c>
      <c r="B9714" s="2">
        <v>41729</v>
      </c>
      <c r="C9714" s="2">
        <v>41734</v>
      </c>
      <c r="D9714" s="1" t="s">
        <v>19</v>
      </c>
      <c r="E9714" s="1" t="s">
        <v>1819</v>
      </c>
      <c r="F9714" s="1" t="s">
        <v>2673</v>
      </c>
      <c r="G9714">
        <v>673.56799999999998</v>
      </c>
      <c r="H9714">
        <v>2</v>
      </c>
      <c r="I9714">
        <v>0.2</v>
      </c>
      <c r="J9714">
        <v>252.58799999999999</v>
      </c>
      <c r="K9714" t="str">
        <f>INDEX(product!B:B,MATCH('TABELA TOTAL'!$F2231,product!A:A,0))</f>
        <v>Office Supplies</v>
      </c>
      <c r="L9714" t="str">
        <f>INDEX(product!C:C,MATCH(F9714,product!A:A,))</f>
        <v>Binders</v>
      </c>
      <c r="M9714" t="str">
        <f>INDEX(product!D:D,MATCH(F9714,product!A:A,))</f>
        <v>GBC DocuBind 200 Manual Binding Machine</v>
      </c>
    </row>
    <row r="9715" spans="1:13" x14ac:dyDescent="0.25">
      <c r="A9715" s="1" t="s">
        <v>2972</v>
      </c>
      <c r="B9715" s="2">
        <v>41729</v>
      </c>
      <c r="C9715" s="2">
        <v>41734</v>
      </c>
      <c r="D9715" s="1" t="s">
        <v>19</v>
      </c>
      <c r="E9715" s="1" t="s">
        <v>1819</v>
      </c>
      <c r="F9715" s="1" t="s">
        <v>2973</v>
      </c>
      <c r="G9715">
        <v>52.98</v>
      </c>
      <c r="H9715">
        <v>2</v>
      </c>
      <c r="I9715">
        <v>0</v>
      </c>
      <c r="J9715">
        <v>14.8344</v>
      </c>
      <c r="K9715" t="str">
        <f>INDEX(product!B:B,MATCH('TABELA TOTAL'!$F2232,product!A:A,0))</f>
        <v>Office Supplies</v>
      </c>
      <c r="L9715" t="str">
        <f>INDEX(product!C:C,MATCH(F9715,product!A:A,))</f>
        <v>Appliances</v>
      </c>
      <c r="M9715" t="str">
        <f>INDEX(product!D:D,MATCH(F9715,product!A:A,))</f>
        <v>Fellowes Advanced Computer Series Surge Protectors</v>
      </c>
    </row>
    <row r="9716" spans="1:13" x14ac:dyDescent="0.25">
      <c r="A9716" s="1" t="s">
        <v>4783</v>
      </c>
      <c r="B9716" s="2">
        <v>41729</v>
      </c>
      <c r="C9716" s="2">
        <v>41729</v>
      </c>
      <c r="D9716" s="1" t="s">
        <v>654</v>
      </c>
      <c r="E9716" s="1" t="s">
        <v>525</v>
      </c>
      <c r="F9716" s="1" t="s">
        <v>1697</v>
      </c>
      <c r="G9716">
        <v>0.85199999999999998</v>
      </c>
      <c r="H9716">
        <v>1</v>
      </c>
      <c r="I9716">
        <v>0.7</v>
      </c>
      <c r="J9716">
        <v>-0.59640000000000004</v>
      </c>
      <c r="K9716" t="str">
        <f>INDEX(product!B:B,MATCH('TABELA TOTAL'!$F4713,product!A:A,0))</f>
        <v>Office Supplies</v>
      </c>
      <c r="L9716" t="str">
        <f>INDEX(product!C:C,MATCH(F9716,product!A:A,))</f>
        <v>Binders</v>
      </c>
      <c r="M9716" t="str">
        <f>INDEX(product!D:D,MATCH(F9716,product!A:A,))</f>
        <v>Avery Round Ring Poly Binders</v>
      </c>
    </row>
    <row r="9717" spans="1:13" x14ac:dyDescent="0.25">
      <c r="A9717" s="1" t="s">
        <v>4989</v>
      </c>
      <c r="B9717" s="2">
        <v>41729</v>
      </c>
      <c r="C9717" s="2">
        <v>41733</v>
      </c>
      <c r="D9717" s="1" t="s">
        <v>19</v>
      </c>
      <c r="E9717" s="1" t="s">
        <v>4401</v>
      </c>
      <c r="F9717" s="1" t="s">
        <v>1462</v>
      </c>
      <c r="G9717">
        <v>8.1340000000000003</v>
      </c>
      <c r="H9717">
        <v>7</v>
      </c>
      <c r="I9717">
        <v>0.8</v>
      </c>
      <c r="J9717">
        <v>-13.8278</v>
      </c>
      <c r="K9717" t="str">
        <f>INDEX(product!B:B,MATCH('TABELA TOTAL'!$F5050,product!A:A,0))</f>
        <v>Office Supplies</v>
      </c>
      <c r="L9717" t="str">
        <f>INDEX(product!C:C,MATCH(F9717,product!A:A,))</f>
        <v>Binders</v>
      </c>
      <c r="M9717" t="str">
        <f>INDEX(product!D:D,MATCH(F9717,product!A:A,))</f>
        <v>Fellowes Black Plastic Comb Bindings</v>
      </c>
    </row>
    <row r="9718" spans="1:13" x14ac:dyDescent="0.25">
      <c r="A9718" s="1" t="s">
        <v>4989</v>
      </c>
      <c r="B9718" s="2">
        <v>41729</v>
      </c>
      <c r="C9718" s="2">
        <v>41733</v>
      </c>
      <c r="D9718" s="1" t="s">
        <v>19</v>
      </c>
      <c r="E9718" s="1" t="s">
        <v>4401</v>
      </c>
      <c r="F9718" s="1" t="s">
        <v>1348</v>
      </c>
      <c r="G9718">
        <v>79.983999999999995</v>
      </c>
      <c r="H9718">
        <v>2</v>
      </c>
      <c r="I9718">
        <v>0.2</v>
      </c>
      <c r="J9718">
        <v>13.997199999999999</v>
      </c>
      <c r="K9718" t="str">
        <f>INDEX(product!B:B,MATCH('TABELA TOTAL'!$F5051,product!A:A,0))</f>
        <v>Office Supplies</v>
      </c>
      <c r="L9718" t="str">
        <f>INDEX(product!C:C,MATCH(F9718,product!A:A,))</f>
        <v>Accessories</v>
      </c>
      <c r="M9718" t="str">
        <f>INDEX(product!D:D,MATCH(F9718,product!A:A,))</f>
        <v xml:space="preserve">Kensington SlimBlade Notebook Wireless Mouse with Nano Receiver </v>
      </c>
    </row>
    <row r="9719" spans="1:13" x14ac:dyDescent="0.25">
      <c r="A9719" s="1" t="s">
        <v>5255</v>
      </c>
      <c r="B9719" s="2">
        <v>41729</v>
      </c>
      <c r="C9719" s="2">
        <v>41733</v>
      </c>
      <c r="D9719" s="1" t="s">
        <v>19</v>
      </c>
      <c r="E9719" s="1" t="s">
        <v>934</v>
      </c>
      <c r="F9719" s="1" t="s">
        <v>1699</v>
      </c>
      <c r="G9719">
        <v>1.869</v>
      </c>
      <c r="H9719">
        <v>1</v>
      </c>
      <c r="I9719">
        <v>0.7</v>
      </c>
      <c r="J9719">
        <v>-1.3083</v>
      </c>
      <c r="K9719" t="str">
        <f>INDEX(product!B:B,MATCH('TABELA TOTAL'!$F5481,product!A:A,0))</f>
        <v>Furniture</v>
      </c>
      <c r="L9719" t="str">
        <f>INDEX(product!C:C,MATCH(F9719,product!A:A,))</f>
        <v>Binders</v>
      </c>
      <c r="M9719" t="str">
        <f>INDEX(product!D:D,MATCH(F9719,product!A:A,))</f>
        <v>Avery Hole Reinforcements</v>
      </c>
    </row>
    <row r="9720" spans="1:13" x14ac:dyDescent="0.25">
      <c r="A9720" s="1" t="s">
        <v>7461</v>
      </c>
      <c r="B9720" s="2">
        <v>41729</v>
      </c>
      <c r="C9720" s="2">
        <v>41729</v>
      </c>
      <c r="D9720" s="1" t="s">
        <v>654</v>
      </c>
      <c r="E9720" s="1" t="s">
        <v>1015</v>
      </c>
      <c r="F9720" s="1" t="s">
        <v>466</v>
      </c>
      <c r="G9720">
        <v>1125.4880000000001</v>
      </c>
      <c r="H9720">
        <v>7</v>
      </c>
      <c r="I9720">
        <v>0.2</v>
      </c>
      <c r="J9720">
        <v>98.480199999999996</v>
      </c>
      <c r="K9720" t="str">
        <f>INDEX(product!B:B,MATCH('TABELA TOTAL'!$F9567,product!A:A,0))</f>
        <v>Office Supplies</v>
      </c>
      <c r="L9720" t="str">
        <f>INDEX(product!C:C,MATCH(F9720,product!A:A,))</f>
        <v>Chairs</v>
      </c>
      <c r="M9720" t="str">
        <f>INDEX(product!D:D,MATCH(F9720,product!A:A,))</f>
        <v>Global Leather Highback Executive Chair with Pneumatic Height Adjustment, Black</v>
      </c>
    </row>
    <row r="9721" spans="1:13" x14ac:dyDescent="0.25">
      <c r="A9721" s="1" t="s">
        <v>7461</v>
      </c>
      <c r="B9721" s="2">
        <v>41729</v>
      </c>
      <c r="C9721" s="2">
        <v>41729</v>
      </c>
      <c r="D9721" s="1" t="s">
        <v>654</v>
      </c>
      <c r="E9721" s="1" t="s">
        <v>1015</v>
      </c>
      <c r="F9721" s="1" t="s">
        <v>1396</v>
      </c>
      <c r="G9721">
        <v>12.645</v>
      </c>
      <c r="H9721">
        <v>5</v>
      </c>
      <c r="I9721">
        <v>0.7</v>
      </c>
      <c r="J9721">
        <v>-10.116</v>
      </c>
      <c r="K9721" t="str">
        <f>INDEX(product!B:B,MATCH('TABELA TOTAL'!$F9568,product!A:A,0))</f>
        <v>Office Supplies</v>
      </c>
      <c r="L9721" t="str">
        <f>INDEX(product!C:C,MATCH(F9721,product!A:A,))</f>
        <v>Binders</v>
      </c>
      <c r="M9721" t="str">
        <f>INDEX(product!D:D,MATCH(F9721,product!A:A,))</f>
        <v>Ibico Plastic and Wire Spiral Binding Combs</v>
      </c>
    </row>
    <row r="9722" spans="1:13" x14ac:dyDescent="0.25">
      <c r="A9722" s="1" t="s">
        <v>7461</v>
      </c>
      <c r="B9722" s="2">
        <v>41729</v>
      </c>
      <c r="C9722" s="2">
        <v>41729</v>
      </c>
      <c r="D9722" s="1" t="s">
        <v>654</v>
      </c>
      <c r="E9722" s="1" t="s">
        <v>1015</v>
      </c>
      <c r="F9722" s="1" t="s">
        <v>382</v>
      </c>
      <c r="G9722">
        <v>4.032</v>
      </c>
      <c r="H9722">
        <v>2</v>
      </c>
      <c r="I9722">
        <v>0.2</v>
      </c>
      <c r="J9722">
        <v>1.0584</v>
      </c>
      <c r="K9722" t="str">
        <f>INDEX(product!B:B,MATCH('TABELA TOTAL'!$F9569,product!A:A,0))</f>
        <v>Furniture</v>
      </c>
      <c r="L9722" t="str">
        <f>INDEX(product!C:C,MATCH(F9722,product!A:A,))</f>
        <v>Art</v>
      </c>
      <c r="M9722" t="str">
        <f>INDEX(product!D:D,MATCH(F9722,product!A:A,))</f>
        <v>Binney &amp; Smith inkTank Erasable Desk Highlighter, Chisel Tip, Yellow, 12/Box</v>
      </c>
    </row>
    <row r="9723" spans="1:13" x14ac:dyDescent="0.25">
      <c r="A9723" s="1" t="s">
        <v>3568</v>
      </c>
      <c r="B9723" s="2">
        <v>41728</v>
      </c>
      <c r="C9723" s="2">
        <v>41732</v>
      </c>
      <c r="D9723" s="1" t="s">
        <v>19</v>
      </c>
      <c r="E9723" s="1" t="s">
        <v>128</v>
      </c>
      <c r="F9723" s="1" t="s">
        <v>2373</v>
      </c>
      <c r="G9723">
        <v>49.65</v>
      </c>
      <c r="H9723">
        <v>5</v>
      </c>
      <c r="I9723">
        <v>0</v>
      </c>
      <c r="J9723">
        <v>20.853000000000002</v>
      </c>
      <c r="K9723" t="str">
        <f>INDEX(product!B:B,MATCH('TABELA TOTAL'!$F2898,product!A:A,0))</f>
        <v>Office Supplies</v>
      </c>
      <c r="L9723" t="str">
        <f>INDEX(product!C:C,MATCH(F9723,product!A:A,))</f>
        <v>Art</v>
      </c>
      <c r="M9723" t="str">
        <f>INDEX(product!D:D,MATCH(F9723,product!A:A,))</f>
        <v>Peel-Off China Markers</v>
      </c>
    </row>
    <row r="9724" spans="1:13" x14ac:dyDescent="0.25">
      <c r="A9724" s="1" t="s">
        <v>5127</v>
      </c>
      <c r="B9724" s="2">
        <v>41728</v>
      </c>
      <c r="C9724" s="2">
        <v>41733</v>
      </c>
      <c r="D9724" s="1" t="s">
        <v>19</v>
      </c>
      <c r="E9724" s="1" t="s">
        <v>484</v>
      </c>
      <c r="F9724" s="1" t="s">
        <v>3792</v>
      </c>
      <c r="G9724">
        <v>15.84</v>
      </c>
      <c r="H9724">
        <v>3</v>
      </c>
      <c r="I9724">
        <v>0</v>
      </c>
      <c r="J9724">
        <v>0</v>
      </c>
      <c r="K9724" t="str">
        <f>INDEX(product!B:B,MATCH('TABELA TOTAL'!$F5285,product!A:A,0))</f>
        <v>Office Supplies</v>
      </c>
      <c r="L9724" t="str">
        <f>INDEX(product!C:C,MATCH(F9724,product!A:A,))</f>
        <v>Storage</v>
      </c>
      <c r="M9724" t="str">
        <f>INDEX(product!D:D,MATCH(F9724,product!A:A,))</f>
        <v>Sterilite Show Offs Storage Containers</v>
      </c>
    </row>
    <row r="9725" spans="1:13" x14ac:dyDescent="0.25">
      <c r="A9725" s="1" t="s">
        <v>5127</v>
      </c>
      <c r="B9725" s="2">
        <v>41728</v>
      </c>
      <c r="C9725" s="2">
        <v>41733</v>
      </c>
      <c r="D9725" s="1" t="s">
        <v>19</v>
      </c>
      <c r="E9725" s="1" t="s">
        <v>484</v>
      </c>
      <c r="F9725" s="1" t="s">
        <v>1187</v>
      </c>
      <c r="G9725">
        <v>44.4</v>
      </c>
      <c r="H9725">
        <v>3</v>
      </c>
      <c r="I9725">
        <v>0</v>
      </c>
      <c r="J9725">
        <v>22.2</v>
      </c>
      <c r="K9725" t="str">
        <f>INDEX(product!B:B,MATCH('TABELA TOTAL'!$F5286,product!A:A,0))</f>
        <v>Office Supplies</v>
      </c>
      <c r="L9725" t="str">
        <f>INDEX(product!C:C,MATCH(F9725,product!A:A,))</f>
        <v>Labels</v>
      </c>
      <c r="M9725" t="str">
        <f>INDEX(product!D:D,MATCH(F9725,product!A:A,))</f>
        <v>Avery 490</v>
      </c>
    </row>
    <row r="9726" spans="1:13" x14ac:dyDescent="0.25">
      <c r="A9726" s="1" t="s">
        <v>5522</v>
      </c>
      <c r="B9726" s="2">
        <v>41728</v>
      </c>
      <c r="C9726" s="2">
        <v>41729</v>
      </c>
      <c r="D9726" s="1" t="s">
        <v>79</v>
      </c>
      <c r="E9726" s="1" t="s">
        <v>4458</v>
      </c>
      <c r="F9726" s="1" t="s">
        <v>4894</v>
      </c>
      <c r="G9726">
        <v>10.5</v>
      </c>
      <c r="H9726">
        <v>5</v>
      </c>
      <c r="I9726">
        <v>0</v>
      </c>
      <c r="J9726">
        <v>2.94</v>
      </c>
      <c r="K9726" t="str">
        <f>INDEX(product!B:B,MATCH('TABELA TOTAL'!$F5955,product!A:A,0))</f>
        <v>Office Supplies</v>
      </c>
      <c r="L9726" t="str">
        <f>INDEX(product!C:C,MATCH(F9726,product!A:A,))</f>
        <v>Art</v>
      </c>
      <c r="M9726" t="str">
        <f>INDEX(product!D:D,MATCH(F9726,product!A:A,))</f>
        <v>Sanford EarthWrite Recycled Pencils, Medium Soft, #2</v>
      </c>
    </row>
    <row r="9727" spans="1:13" x14ac:dyDescent="0.25">
      <c r="A9727" s="1" t="s">
        <v>5621</v>
      </c>
      <c r="B9727" s="2">
        <v>41728</v>
      </c>
      <c r="C9727" s="2">
        <v>41733</v>
      </c>
      <c r="D9727" s="1" t="s">
        <v>19</v>
      </c>
      <c r="E9727" s="1" t="s">
        <v>1402</v>
      </c>
      <c r="F9727" s="1" t="s">
        <v>861</v>
      </c>
      <c r="G9727">
        <v>205.666</v>
      </c>
      <c r="H9727">
        <v>2</v>
      </c>
      <c r="I9727">
        <v>0.15</v>
      </c>
      <c r="J9727">
        <v>-12.098000000000001</v>
      </c>
      <c r="K9727" t="str">
        <f>INDEX(product!B:B,MATCH('TABELA TOTAL'!$F6140,product!A:A,0))</f>
        <v>Technology</v>
      </c>
      <c r="L9727" t="str">
        <f>INDEX(product!C:C,MATCH(F9727,product!A:A,))</f>
        <v>Bookcases</v>
      </c>
      <c r="M9727" t="str">
        <f>INDEX(product!D:D,MATCH(F9727,product!A:A,))</f>
        <v>O'Sullivan Living Dimensions 2-Shelf Bookcases</v>
      </c>
    </row>
    <row r="9728" spans="1:13" x14ac:dyDescent="0.25">
      <c r="A9728" s="1" t="s">
        <v>6401</v>
      </c>
      <c r="B9728" s="2">
        <v>41728</v>
      </c>
      <c r="C9728" s="2">
        <v>41730</v>
      </c>
      <c r="D9728" s="1" t="s">
        <v>79</v>
      </c>
      <c r="E9728" s="1" t="s">
        <v>372</v>
      </c>
      <c r="F9728" s="1" t="s">
        <v>1134</v>
      </c>
      <c r="G9728">
        <v>335.72</v>
      </c>
      <c r="H9728">
        <v>5</v>
      </c>
      <c r="I9728">
        <v>0.2</v>
      </c>
      <c r="J9728">
        <v>113.30549999999999</v>
      </c>
      <c r="K9728" t="str">
        <f>INDEX(product!B:B,MATCH('TABELA TOTAL'!$F7631,product!A:A,0))</f>
        <v>Office Supplies</v>
      </c>
      <c r="L9728" t="str">
        <f>INDEX(product!C:C,MATCH(F9728,product!A:A,))</f>
        <v>Envelopes</v>
      </c>
      <c r="M9728" t="str">
        <f>INDEX(product!D:D,MATCH(F9728,product!A:A,))</f>
        <v>Airmail Envelopes</v>
      </c>
    </row>
    <row r="9729" spans="1:13" x14ac:dyDescent="0.25">
      <c r="A9729" s="1" t="s">
        <v>6401</v>
      </c>
      <c r="B9729" s="2">
        <v>41728</v>
      </c>
      <c r="C9729" s="2">
        <v>41730</v>
      </c>
      <c r="D9729" s="1" t="s">
        <v>79</v>
      </c>
      <c r="E9729" s="1" t="s">
        <v>372</v>
      </c>
      <c r="F9729" s="1" t="s">
        <v>1746</v>
      </c>
      <c r="G9729">
        <v>251.94399999999999</v>
      </c>
      <c r="H9729">
        <v>7</v>
      </c>
      <c r="I9729">
        <v>0.2</v>
      </c>
      <c r="J9729">
        <v>88.180400000000006</v>
      </c>
      <c r="K9729" t="str">
        <f>INDEX(product!B:B,MATCH('TABELA TOTAL'!$F7632,product!A:A,0))</f>
        <v>Office Supplies</v>
      </c>
      <c r="L9729" t="str">
        <f>INDEX(product!C:C,MATCH(F9729,product!A:A,))</f>
        <v>Phones</v>
      </c>
      <c r="M9729" t="str">
        <f>INDEX(product!D:D,MATCH(F9729,product!A:A,))</f>
        <v>Innergie mMini Combo Duo USB Travel Charging Kit</v>
      </c>
    </row>
    <row r="9730" spans="1:13" x14ac:dyDescent="0.25">
      <c r="A9730" s="1" t="s">
        <v>6401</v>
      </c>
      <c r="B9730" s="2">
        <v>41728</v>
      </c>
      <c r="C9730" s="2">
        <v>41730</v>
      </c>
      <c r="D9730" s="1" t="s">
        <v>79</v>
      </c>
      <c r="E9730" s="1" t="s">
        <v>372</v>
      </c>
      <c r="F9730" s="1" t="s">
        <v>1685</v>
      </c>
      <c r="G9730">
        <v>127.30200000000001</v>
      </c>
      <c r="H9730">
        <v>7</v>
      </c>
      <c r="I9730">
        <v>0.3</v>
      </c>
      <c r="J9730">
        <v>-9.093</v>
      </c>
      <c r="K9730" t="str">
        <f>INDEX(product!B:B,MATCH('TABELA TOTAL'!$F7633,product!A:A,0))</f>
        <v>Office Supplies</v>
      </c>
      <c r="L9730" t="str">
        <f>INDEX(product!C:C,MATCH(F9730,product!A:A,))</f>
        <v>Chairs</v>
      </c>
      <c r="M9730" t="str">
        <f>INDEX(product!D:D,MATCH(F9730,product!A:A,))</f>
        <v>Global Stack Chair without Arms, Black</v>
      </c>
    </row>
    <row r="9731" spans="1:13" x14ac:dyDescent="0.25">
      <c r="A9731" s="1" t="s">
        <v>6823</v>
      </c>
      <c r="B9731" s="2">
        <v>41728</v>
      </c>
      <c r="C9731" s="2">
        <v>41734</v>
      </c>
      <c r="D9731" s="1" t="s">
        <v>19</v>
      </c>
      <c r="E9731" s="1" t="s">
        <v>1803</v>
      </c>
      <c r="F9731" s="1" t="s">
        <v>1138</v>
      </c>
      <c r="G9731">
        <v>129.30000000000001</v>
      </c>
      <c r="H9731">
        <v>2</v>
      </c>
      <c r="I9731">
        <v>0</v>
      </c>
      <c r="J9731">
        <v>6.4649999999999999</v>
      </c>
      <c r="K9731" t="str">
        <f>INDEX(product!B:B,MATCH('TABELA TOTAL'!$F8432,product!A:A,0))</f>
        <v>Office Supplies</v>
      </c>
      <c r="L9731" t="str">
        <f>INDEX(product!C:C,MATCH(F9731,product!A:A,))</f>
        <v>Storage</v>
      </c>
      <c r="M9731" t="str">
        <f>INDEX(product!D:D,MATCH(F9731,product!A:A,))</f>
        <v>Space Solutions Commercial Steel Shelving</v>
      </c>
    </row>
    <row r="9732" spans="1:13" x14ac:dyDescent="0.25">
      <c r="A9732" s="1" t="s">
        <v>6247</v>
      </c>
      <c r="B9732" s="2">
        <v>41727</v>
      </c>
      <c r="C9732" s="2">
        <v>41731</v>
      </c>
      <c r="D9732" s="1" t="s">
        <v>19</v>
      </c>
      <c r="E9732" s="1" t="s">
        <v>929</v>
      </c>
      <c r="F9732" s="1" t="s">
        <v>823</v>
      </c>
      <c r="G9732">
        <v>890.84100000000001</v>
      </c>
      <c r="H9732">
        <v>3</v>
      </c>
      <c r="I9732">
        <v>0.3</v>
      </c>
      <c r="J9732">
        <v>-152.71559999999999</v>
      </c>
      <c r="K9732" t="str">
        <f>INDEX(product!B:B,MATCH('TABELA TOTAL'!$F7307,product!A:A,0))</f>
        <v>Office Supplies</v>
      </c>
      <c r="L9732" t="str">
        <f>INDEX(product!C:C,MATCH(F9732,product!A:A,))</f>
        <v>Tables</v>
      </c>
      <c r="M9732" t="str">
        <f>INDEX(product!D:D,MATCH(F9732,product!A:A,))</f>
        <v>Bush Advantage Collection Racetrack Conference Table</v>
      </c>
    </row>
    <row r="9733" spans="1:13" x14ac:dyDescent="0.25">
      <c r="A9733" s="1" t="s">
        <v>6518</v>
      </c>
      <c r="B9733" s="2">
        <v>41726</v>
      </c>
      <c r="C9733" s="2">
        <v>41731</v>
      </c>
      <c r="D9733" s="1" t="s">
        <v>19</v>
      </c>
      <c r="E9733" s="1" t="s">
        <v>3119</v>
      </c>
      <c r="F9733" s="1" t="s">
        <v>71</v>
      </c>
      <c r="G9733">
        <v>6.12</v>
      </c>
      <c r="H9733">
        <v>3</v>
      </c>
      <c r="I9733">
        <v>0</v>
      </c>
      <c r="J9733">
        <v>2.8763999999999998</v>
      </c>
      <c r="K9733" t="str">
        <f>INDEX(product!B:B,MATCH('TABELA TOTAL'!$F7841,product!A:A,0))</f>
        <v>Furniture</v>
      </c>
      <c r="L9733" t="str">
        <f>INDEX(product!C:C,MATCH(F9733,product!A:A,))</f>
        <v>Envelopes</v>
      </c>
      <c r="M9733" t="str">
        <f>INDEX(product!D:D,MATCH(F9733,product!A:A,))</f>
        <v>Poly String Tie Envelopes</v>
      </c>
    </row>
    <row r="9734" spans="1:13" x14ac:dyDescent="0.25">
      <c r="A9734" s="1" t="s">
        <v>6518</v>
      </c>
      <c r="B9734" s="2">
        <v>41726</v>
      </c>
      <c r="C9734" s="2">
        <v>41731</v>
      </c>
      <c r="D9734" s="1" t="s">
        <v>19</v>
      </c>
      <c r="E9734" s="1" t="s">
        <v>3119</v>
      </c>
      <c r="F9734" s="1" t="s">
        <v>2818</v>
      </c>
      <c r="G9734">
        <v>1184.72</v>
      </c>
      <c r="H9734">
        <v>4</v>
      </c>
      <c r="I9734">
        <v>0</v>
      </c>
      <c r="J9734">
        <v>106.62479999999999</v>
      </c>
      <c r="K9734" t="str">
        <f>INDEX(product!B:B,MATCH('TABELA TOTAL'!$F7842,product!A:A,0))</f>
        <v>Furniture</v>
      </c>
      <c r="L9734" t="str">
        <f>INDEX(product!C:C,MATCH(F9734,product!A:A,))</f>
        <v>Tables</v>
      </c>
      <c r="M9734" t="str">
        <f>INDEX(product!D:D,MATCH(F9734,product!A:A,))</f>
        <v>Hon 94000 Series Round Tables</v>
      </c>
    </row>
    <row r="9735" spans="1:13" x14ac:dyDescent="0.25">
      <c r="A9735" s="1" t="s">
        <v>6841</v>
      </c>
      <c r="B9735" s="2">
        <v>41726</v>
      </c>
      <c r="C9735" s="2">
        <v>41730</v>
      </c>
      <c r="D9735" s="1" t="s">
        <v>19</v>
      </c>
      <c r="E9735" s="1" t="s">
        <v>3500</v>
      </c>
      <c r="F9735" s="1" t="s">
        <v>359</v>
      </c>
      <c r="G9735">
        <v>302.37599999999998</v>
      </c>
      <c r="H9735">
        <v>3</v>
      </c>
      <c r="I9735">
        <v>0.2</v>
      </c>
      <c r="J9735">
        <v>22.6782</v>
      </c>
      <c r="K9735" t="str">
        <f>INDEX(product!B:B,MATCH('TABELA TOTAL'!$F8465,product!A:A,0))</f>
        <v>Technology</v>
      </c>
      <c r="L9735" t="str">
        <f>INDEX(product!C:C,MATCH(F9735,product!A:A,))</f>
        <v>Phones</v>
      </c>
      <c r="M9735" t="str">
        <f>INDEX(product!D:D,MATCH(F9735,product!A:A,))</f>
        <v>AT&amp;T TR1909W</v>
      </c>
    </row>
    <row r="9736" spans="1:13" x14ac:dyDescent="0.25">
      <c r="A9736" s="1" t="s">
        <v>7633</v>
      </c>
      <c r="B9736" s="2">
        <v>41726</v>
      </c>
      <c r="C9736" s="2">
        <v>41732</v>
      </c>
      <c r="D9736" s="1" t="s">
        <v>19</v>
      </c>
      <c r="E9736" s="1" t="s">
        <v>2272</v>
      </c>
      <c r="F9736" s="1" t="s">
        <v>1225</v>
      </c>
      <c r="G9736">
        <v>330.58800000000002</v>
      </c>
      <c r="H9736">
        <v>1</v>
      </c>
      <c r="I9736">
        <v>0.4</v>
      </c>
      <c r="J9736">
        <v>-143.25479999999999</v>
      </c>
      <c r="K9736" t="str">
        <f>INDEX(product!B:B,MATCH('TABELA TOTAL'!$F9901,product!A:A,0))</f>
        <v>Furniture</v>
      </c>
      <c r="L9736" t="str">
        <f>INDEX(product!C:C,MATCH(F9736,product!A:A,))</f>
        <v>Tables</v>
      </c>
      <c r="M9736" t="str">
        <f>INDEX(product!D:D,MATCH(F9736,product!A:A,))</f>
        <v>Chromcraft Bull-Nose Wood Oval Conference Tables &amp; Bases</v>
      </c>
    </row>
    <row r="9737" spans="1:13" x14ac:dyDescent="0.25">
      <c r="A9737" s="1" t="s">
        <v>4503</v>
      </c>
      <c r="B9737" s="2">
        <v>41724</v>
      </c>
      <c r="C9737" s="2">
        <v>41728</v>
      </c>
      <c r="D9737" s="1" t="s">
        <v>19</v>
      </c>
      <c r="E9737" s="1" t="s">
        <v>277</v>
      </c>
      <c r="F9737" s="1" t="s">
        <v>367</v>
      </c>
      <c r="G9737">
        <v>66.3</v>
      </c>
      <c r="H9737">
        <v>3</v>
      </c>
      <c r="I9737">
        <v>0</v>
      </c>
      <c r="J9737">
        <v>8.6189999999999998</v>
      </c>
      <c r="K9737" t="str">
        <f>INDEX(product!B:B,MATCH('TABELA TOTAL'!$F4246,product!A:A,0))</f>
        <v>Office Supplies</v>
      </c>
      <c r="L9737" t="str">
        <f>INDEX(product!C:C,MATCH(F9737,product!A:A,))</f>
        <v>Accessories</v>
      </c>
      <c r="M9737" t="str">
        <f>INDEX(product!D:D,MATCH(F9737,product!A:A,))</f>
        <v>SanDisk Ultra 32 GB MicroSDHC Class 10 Memory Card</v>
      </c>
    </row>
    <row r="9738" spans="1:13" x14ac:dyDescent="0.25">
      <c r="A9738" s="1" t="s">
        <v>7174</v>
      </c>
      <c r="B9738" s="2">
        <v>41724</v>
      </c>
      <c r="C9738" s="2">
        <v>41729</v>
      </c>
      <c r="D9738" s="1" t="s">
        <v>11</v>
      </c>
      <c r="E9738" s="1" t="s">
        <v>2132</v>
      </c>
      <c r="F9738" s="1" t="s">
        <v>2859</v>
      </c>
      <c r="G9738">
        <v>3.36</v>
      </c>
      <c r="H9738">
        <v>2</v>
      </c>
      <c r="I9738">
        <v>0</v>
      </c>
      <c r="J9738">
        <v>0.84</v>
      </c>
      <c r="K9738" t="str">
        <f>INDEX(product!B:B,MATCH('TABELA TOTAL'!$F9053,product!A:A,0))</f>
        <v>Office Supplies</v>
      </c>
      <c r="L9738" t="str">
        <f>INDEX(product!C:C,MATCH(F9738,product!A:A,))</f>
        <v>Art</v>
      </c>
      <c r="M9738" t="str">
        <f>INDEX(product!D:D,MATCH(F9738,product!A:A,))</f>
        <v>Newell 308</v>
      </c>
    </row>
    <row r="9739" spans="1:13" x14ac:dyDescent="0.25">
      <c r="A9739" s="1" t="s">
        <v>7174</v>
      </c>
      <c r="B9739" s="2">
        <v>41724</v>
      </c>
      <c r="C9739" s="2">
        <v>41729</v>
      </c>
      <c r="D9739" s="1" t="s">
        <v>11</v>
      </c>
      <c r="E9739" s="1" t="s">
        <v>2132</v>
      </c>
      <c r="F9739" s="1" t="s">
        <v>101</v>
      </c>
      <c r="G9739">
        <v>27.936</v>
      </c>
      <c r="H9739">
        <v>4</v>
      </c>
      <c r="I9739">
        <v>0.2</v>
      </c>
      <c r="J9739">
        <v>9.4283999999999999</v>
      </c>
      <c r="K9739" t="str">
        <f>INDEX(product!B:B,MATCH('TABELA TOTAL'!$F9054,product!A:A,0))</f>
        <v>Office Supplies</v>
      </c>
      <c r="L9739" t="str">
        <f>INDEX(product!C:C,MATCH(F9739,product!A:A,))</f>
        <v>Binders</v>
      </c>
      <c r="M9739" t="str">
        <f>INDEX(product!D:D,MATCH(F9739,product!A:A,))</f>
        <v>Wilson Jones Leather-Like Binders with DublLock Round Rings</v>
      </c>
    </row>
    <row r="9740" spans="1:13" x14ac:dyDescent="0.25">
      <c r="A9740" s="1" t="s">
        <v>7174</v>
      </c>
      <c r="B9740" s="2">
        <v>41724</v>
      </c>
      <c r="C9740" s="2">
        <v>41729</v>
      </c>
      <c r="D9740" s="1" t="s">
        <v>11</v>
      </c>
      <c r="E9740" s="1" t="s">
        <v>2132</v>
      </c>
      <c r="F9740" s="1" t="s">
        <v>5461</v>
      </c>
      <c r="G9740">
        <v>28.783999999999999</v>
      </c>
      <c r="H9740">
        <v>2</v>
      </c>
      <c r="I9740">
        <v>0.2</v>
      </c>
      <c r="J9740">
        <v>2.8784000000000001</v>
      </c>
      <c r="K9740" t="str">
        <f>INDEX(product!B:B,MATCH('TABELA TOTAL'!$F9055,product!A:A,0))</f>
        <v>Technology</v>
      </c>
      <c r="L9740" t="str">
        <f>INDEX(product!C:C,MATCH(F9740,product!A:A,))</f>
        <v>Phones</v>
      </c>
      <c r="M9740" t="str">
        <f>INDEX(product!D:D,MATCH(F9740,product!A:A,))</f>
        <v>Griffin GC17055 Auxiliary Audio Cable</v>
      </c>
    </row>
    <row r="9741" spans="1:13" x14ac:dyDescent="0.25">
      <c r="A9741" s="1" t="s">
        <v>7511</v>
      </c>
      <c r="B9741" s="2">
        <v>41724</v>
      </c>
      <c r="C9741" s="2">
        <v>41728</v>
      </c>
      <c r="D9741" s="1" t="s">
        <v>11</v>
      </c>
      <c r="E9741" s="1" t="s">
        <v>2201</v>
      </c>
      <c r="F9741" s="1" t="s">
        <v>4036</v>
      </c>
      <c r="G9741">
        <v>18.75</v>
      </c>
      <c r="H9741">
        <v>5</v>
      </c>
      <c r="I9741">
        <v>0</v>
      </c>
      <c r="J9741">
        <v>9</v>
      </c>
      <c r="K9741" t="str">
        <f>INDEX(product!B:B,MATCH('TABELA TOTAL'!$F9661,product!A:A,0))</f>
        <v>Furniture</v>
      </c>
      <c r="L9741" t="str">
        <f>INDEX(product!C:C,MATCH(F9741,product!A:A,))</f>
        <v>Labels</v>
      </c>
      <c r="M9741" t="str">
        <f>INDEX(product!D:D,MATCH(F9741,product!A:A,))</f>
        <v>Smead Alpha-Z Color-Coded Name Labels First Letter Starter Set</v>
      </c>
    </row>
    <row r="9742" spans="1:13" x14ac:dyDescent="0.25">
      <c r="A9742" s="1" t="s">
        <v>3165</v>
      </c>
      <c r="B9742" s="2">
        <v>41723</v>
      </c>
      <c r="C9742" s="2">
        <v>41730</v>
      </c>
      <c r="D9742" s="1" t="s">
        <v>19</v>
      </c>
      <c r="E9742" s="1" t="s">
        <v>3166</v>
      </c>
      <c r="F9742" s="1" t="s">
        <v>3167</v>
      </c>
      <c r="G9742">
        <v>366.786</v>
      </c>
      <c r="H9742">
        <v>7</v>
      </c>
      <c r="I9742">
        <v>0.1</v>
      </c>
      <c r="J9742">
        <v>65.206400000000002</v>
      </c>
      <c r="K9742" t="str">
        <f>INDEX(product!B:B,MATCH('TABELA TOTAL'!$F2434,product!A:A,0))</f>
        <v>Office Supplies</v>
      </c>
      <c r="L9742" t="str">
        <f>INDEX(product!C:C,MATCH(F9742,product!A:A,))</f>
        <v>Chairs</v>
      </c>
      <c r="M9742" t="str">
        <f>INDEX(product!D:D,MATCH(F9742,product!A:A,))</f>
        <v>Iceberg Nesting Folding Chair, 19w x 6d x 43h</v>
      </c>
    </row>
    <row r="9743" spans="1:13" x14ac:dyDescent="0.25">
      <c r="A9743" s="1" t="s">
        <v>7310</v>
      </c>
      <c r="B9743" s="2">
        <v>41723</v>
      </c>
      <c r="C9743" s="2">
        <v>41728</v>
      </c>
      <c r="D9743" s="1" t="s">
        <v>19</v>
      </c>
      <c r="E9743" s="1" t="s">
        <v>1075</v>
      </c>
      <c r="F9743" s="1" t="s">
        <v>2048</v>
      </c>
      <c r="G9743">
        <v>6.56</v>
      </c>
      <c r="H9743">
        <v>2</v>
      </c>
      <c r="I9743">
        <v>0</v>
      </c>
      <c r="J9743">
        <v>1.9024000000000001</v>
      </c>
      <c r="K9743" t="str">
        <f>INDEX(product!B:B,MATCH('TABELA TOTAL'!$F9308,product!A:A,0))</f>
        <v>Office Supplies</v>
      </c>
      <c r="L9743" t="str">
        <f>INDEX(product!C:C,MATCH(F9743,product!A:A,))</f>
        <v>Art</v>
      </c>
      <c r="M9743" t="str">
        <f>INDEX(product!D:D,MATCH(F9743,product!A:A,))</f>
        <v>Newell 35</v>
      </c>
    </row>
    <row r="9744" spans="1:13" x14ac:dyDescent="0.25">
      <c r="A9744" s="1" t="s">
        <v>7310</v>
      </c>
      <c r="B9744" s="2">
        <v>41723</v>
      </c>
      <c r="C9744" s="2">
        <v>41728</v>
      </c>
      <c r="D9744" s="1" t="s">
        <v>19</v>
      </c>
      <c r="E9744" s="1" t="s">
        <v>1075</v>
      </c>
      <c r="F9744" s="1" t="s">
        <v>3586</v>
      </c>
      <c r="G9744">
        <v>14.88</v>
      </c>
      <c r="H9744">
        <v>2</v>
      </c>
      <c r="I9744">
        <v>0</v>
      </c>
      <c r="J9744">
        <v>3.72</v>
      </c>
      <c r="K9744" t="str">
        <f>INDEX(product!B:B,MATCH('TABELA TOTAL'!$F9309,product!A:A,0))</f>
        <v>Office Supplies</v>
      </c>
      <c r="L9744" t="str">
        <f>INDEX(product!C:C,MATCH(F9744,product!A:A,))</f>
        <v>Art</v>
      </c>
      <c r="M9744" t="str">
        <f>INDEX(product!D:D,MATCH(F9744,product!A:A,))</f>
        <v>Eberhard Faber 3 1/2" Golf Pencils</v>
      </c>
    </row>
    <row r="9745" spans="1:13" x14ac:dyDescent="0.25">
      <c r="A9745" s="1" t="s">
        <v>7310</v>
      </c>
      <c r="B9745" s="2">
        <v>41723</v>
      </c>
      <c r="C9745" s="2">
        <v>41728</v>
      </c>
      <c r="D9745" s="1" t="s">
        <v>19</v>
      </c>
      <c r="E9745" s="1" t="s">
        <v>1075</v>
      </c>
      <c r="F9745" s="1" t="s">
        <v>4105</v>
      </c>
      <c r="G9745">
        <v>45.48</v>
      </c>
      <c r="H9745">
        <v>4</v>
      </c>
      <c r="I9745">
        <v>0</v>
      </c>
      <c r="J9745">
        <v>15.917999999999999</v>
      </c>
      <c r="K9745" t="str">
        <f>INDEX(product!B:B,MATCH('TABELA TOTAL'!$F9310,product!A:A,0))</f>
        <v>Furniture</v>
      </c>
      <c r="L9745" t="str">
        <f>INDEX(product!C:C,MATCH(F9745,product!A:A,))</f>
        <v>Accessories</v>
      </c>
      <c r="M9745" t="str">
        <f>INDEX(product!D:D,MATCH(F9745,product!A:A,))</f>
        <v>Imation Swivel Flash Drive USB flash drive - 8 GB</v>
      </c>
    </row>
    <row r="9746" spans="1:13" x14ac:dyDescent="0.25">
      <c r="A9746" s="1" t="s">
        <v>7310</v>
      </c>
      <c r="B9746" s="2">
        <v>41723</v>
      </c>
      <c r="C9746" s="2">
        <v>41728</v>
      </c>
      <c r="D9746" s="1" t="s">
        <v>19</v>
      </c>
      <c r="E9746" s="1" t="s">
        <v>1075</v>
      </c>
      <c r="F9746" s="1" t="s">
        <v>1595</v>
      </c>
      <c r="G9746">
        <v>25.44</v>
      </c>
      <c r="H9746">
        <v>6</v>
      </c>
      <c r="I9746">
        <v>0</v>
      </c>
      <c r="J9746">
        <v>9.9215999999999998</v>
      </c>
      <c r="K9746" t="str">
        <f>INDEX(product!B:B,MATCH('TABELA TOTAL'!$F9311,product!A:A,0))</f>
        <v>Office Supplies</v>
      </c>
      <c r="L9746" t="str">
        <f>INDEX(product!C:C,MATCH(F9746,product!A:A,))</f>
        <v>Art</v>
      </c>
      <c r="M9746" t="str">
        <f>INDEX(product!D:D,MATCH(F9746,product!A:A,))</f>
        <v>BIC Brite Liner Grip Highlighters, Assorted, 5/Pack</v>
      </c>
    </row>
    <row r="9747" spans="1:13" x14ac:dyDescent="0.25">
      <c r="A9747" s="1" t="s">
        <v>4643</v>
      </c>
      <c r="B9747" s="2">
        <v>41722</v>
      </c>
      <c r="C9747" s="2">
        <v>41726</v>
      </c>
      <c r="D9747" s="1" t="s">
        <v>19</v>
      </c>
      <c r="E9747" s="1" t="s">
        <v>1332</v>
      </c>
      <c r="F9747" s="1" t="s">
        <v>4644</v>
      </c>
      <c r="G9747">
        <v>24.9</v>
      </c>
      <c r="H9747">
        <v>5</v>
      </c>
      <c r="I9747">
        <v>0</v>
      </c>
      <c r="J9747">
        <v>11.702999999999999</v>
      </c>
      <c r="K9747" t="str">
        <f>INDEX(product!B:B,MATCH('TABELA TOTAL'!$F4481,product!A:A,0))</f>
        <v>Furniture</v>
      </c>
      <c r="L9747" t="str">
        <f>INDEX(product!C:C,MATCH(F9747,product!A:A,))</f>
        <v>Paper</v>
      </c>
      <c r="M9747" t="str">
        <f>INDEX(product!D:D,MATCH(F9747,product!A:A,))</f>
        <v>Xerox 190</v>
      </c>
    </row>
    <row r="9748" spans="1:13" x14ac:dyDescent="0.25">
      <c r="A9748" s="1" t="s">
        <v>6500</v>
      </c>
      <c r="B9748" s="2">
        <v>41722</v>
      </c>
      <c r="C9748" s="2">
        <v>41727</v>
      </c>
      <c r="D9748" s="1" t="s">
        <v>11</v>
      </c>
      <c r="E9748" s="1" t="s">
        <v>1724</v>
      </c>
      <c r="F9748" s="1" t="s">
        <v>4851</v>
      </c>
      <c r="G9748">
        <v>40.479999999999997</v>
      </c>
      <c r="H9748">
        <v>2</v>
      </c>
      <c r="I9748">
        <v>0</v>
      </c>
      <c r="J9748">
        <v>14.572800000000001</v>
      </c>
      <c r="K9748" t="str">
        <f>INDEX(product!B:B,MATCH('TABELA TOTAL'!$F7803,product!A:A,0))</f>
        <v>Office Supplies</v>
      </c>
      <c r="L9748" t="str">
        <f>INDEX(product!C:C,MATCH(F9748,product!A:A,))</f>
        <v>Furnishings</v>
      </c>
      <c r="M9748" t="str">
        <f>INDEX(product!D:D,MATCH(F9748,product!A:A,))</f>
        <v>DAX Contemporary Wood Frame with Silver Metal Mat, Desktop, 11 x 14 Size</v>
      </c>
    </row>
    <row r="9749" spans="1:13" x14ac:dyDescent="0.25">
      <c r="A9749" s="1" t="s">
        <v>4039</v>
      </c>
      <c r="B9749" s="2">
        <v>41721</v>
      </c>
      <c r="C9749" s="2">
        <v>41724</v>
      </c>
      <c r="D9749" s="1" t="s">
        <v>11</v>
      </c>
      <c r="E9749" s="1" t="s">
        <v>103</v>
      </c>
      <c r="F9749" s="1" t="s">
        <v>1111</v>
      </c>
      <c r="G9749">
        <v>330.4</v>
      </c>
      <c r="H9749">
        <v>2</v>
      </c>
      <c r="I9749">
        <v>0</v>
      </c>
      <c r="J9749">
        <v>85.903999999999996</v>
      </c>
      <c r="K9749" t="str">
        <f>INDEX(product!B:B,MATCH('TABELA TOTAL'!$F3556,product!A:A,0))</f>
        <v>Office Supplies</v>
      </c>
      <c r="L9749" t="str">
        <f>INDEX(product!C:C,MATCH(F9749,product!A:A,))</f>
        <v>Storage</v>
      </c>
      <c r="M9749" t="str">
        <f>INDEX(product!D:D,MATCH(F9749,product!A:A,))</f>
        <v>Economy Rollaway Files</v>
      </c>
    </row>
    <row r="9750" spans="1:13" x14ac:dyDescent="0.25">
      <c r="A9750" s="1" t="s">
        <v>4039</v>
      </c>
      <c r="B9750" s="2">
        <v>41721</v>
      </c>
      <c r="C9750" s="2">
        <v>41724</v>
      </c>
      <c r="D9750" s="1" t="s">
        <v>11</v>
      </c>
      <c r="E9750" s="1" t="s">
        <v>103</v>
      </c>
      <c r="F9750" s="1" t="s">
        <v>4040</v>
      </c>
      <c r="G9750">
        <v>604.75199999999995</v>
      </c>
      <c r="H9750">
        <v>6</v>
      </c>
      <c r="I9750">
        <v>0.2</v>
      </c>
      <c r="J9750">
        <v>37.796999999999997</v>
      </c>
      <c r="K9750" t="str">
        <f>INDEX(product!B:B,MATCH('TABELA TOTAL'!$F3557,product!A:A,0))</f>
        <v>Office Supplies</v>
      </c>
      <c r="L9750" t="str">
        <f>INDEX(product!C:C,MATCH(F9750,product!A:A,))</f>
        <v>Phones</v>
      </c>
      <c r="M9750" t="str">
        <f>INDEX(product!D:D,MATCH(F9750,product!A:A,))</f>
        <v>Ooma Telo VoIP Home Phone System</v>
      </c>
    </row>
    <row r="9751" spans="1:13" x14ac:dyDescent="0.25">
      <c r="A9751" s="1" t="s">
        <v>5859</v>
      </c>
      <c r="B9751" s="2">
        <v>41721</v>
      </c>
      <c r="C9751" s="2">
        <v>41724</v>
      </c>
      <c r="D9751" s="1" t="s">
        <v>79</v>
      </c>
      <c r="E9751" s="1" t="s">
        <v>3841</v>
      </c>
      <c r="F9751" s="1" t="s">
        <v>1280</v>
      </c>
      <c r="G9751">
        <v>9.9120000000000008</v>
      </c>
      <c r="H9751">
        <v>3</v>
      </c>
      <c r="I9751">
        <v>0.2</v>
      </c>
      <c r="J9751">
        <v>3.2214</v>
      </c>
      <c r="K9751" t="str">
        <f>INDEX(product!B:B,MATCH('TABELA TOTAL'!$F6592,product!A:A,0))</f>
        <v>Furniture</v>
      </c>
      <c r="L9751" t="str">
        <f>INDEX(product!C:C,MATCH(F9751,product!A:A,))</f>
        <v>Labels</v>
      </c>
      <c r="M9751" t="str">
        <f>INDEX(product!D:D,MATCH(F9751,product!A:A,))</f>
        <v>Avery 476</v>
      </c>
    </row>
    <row r="9752" spans="1:13" x14ac:dyDescent="0.25">
      <c r="A9752" s="1" t="s">
        <v>2525</v>
      </c>
      <c r="B9752" s="2">
        <v>41720</v>
      </c>
      <c r="C9752" s="2">
        <v>41724</v>
      </c>
      <c r="D9752" s="1" t="s">
        <v>19</v>
      </c>
      <c r="E9752" s="1" t="s">
        <v>2526</v>
      </c>
      <c r="F9752" s="1" t="s">
        <v>111</v>
      </c>
      <c r="G9752">
        <v>7.6440000000000001</v>
      </c>
      <c r="H9752">
        <v>4</v>
      </c>
      <c r="I9752">
        <v>0.7</v>
      </c>
      <c r="J9752">
        <v>-5.8604000000000003</v>
      </c>
      <c r="K9752" t="str">
        <f>INDEX(product!B:B,MATCH('TABELA TOTAL'!$F1769,product!A:A,0))</f>
        <v>Technology</v>
      </c>
      <c r="L9752" t="str">
        <f>INDEX(product!C:C,MATCH(F9752,product!A:A,))</f>
        <v>Binders</v>
      </c>
      <c r="M9752" t="str">
        <f>INDEX(product!D:D,MATCH(F9752,product!A:A,))</f>
        <v>C-Line Peel &amp; Stick Add-On Filing Pockets, 8-3/4 x 5-1/8, 10/Pack</v>
      </c>
    </row>
    <row r="9753" spans="1:13" x14ac:dyDescent="0.25">
      <c r="A9753" s="1" t="s">
        <v>2525</v>
      </c>
      <c r="B9753" s="2">
        <v>41720</v>
      </c>
      <c r="C9753" s="2">
        <v>41724</v>
      </c>
      <c r="D9753" s="1" t="s">
        <v>19</v>
      </c>
      <c r="E9753" s="1" t="s">
        <v>2526</v>
      </c>
      <c r="F9753" s="1" t="s">
        <v>295</v>
      </c>
      <c r="G9753">
        <v>51.465000000000003</v>
      </c>
      <c r="H9753">
        <v>5</v>
      </c>
      <c r="I9753">
        <v>0.7</v>
      </c>
      <c r="J9753">
        <v>-39.456499999999998</v>
      </c>
      <c r="K9753" t="str">
        <f>INDEX(product!B:B,MATCH('TABELA TOTAL'!$F1770,product!A:A,0))</f>
        <v>Office Supplies</v>
      </c>
      <c r="L9753" t="str">
        <f>INDEX(product!C:C,MATCH(F9753,product!A:A,))</f>
        <v>Binders</v>
      </c>
      <c r="M9753" t="str">
        <f>INDEX(product!D:D,MATCH(F9753,product!A:A,))</f>
        <v>GBC Prestige Therm-A-Bind Covers</v>
      </c>
    </row>
    <row r="9754" spans="1:13" x14ac:dyDescent="0.25">
      <c r="A9754" s="1" t="s">
        <v>3548</v>
      </c>
      <c r="B9754" s="2">
        <v>41720</v>
      </c>
      <c r="C9754" s="2">
        <v>41724</v>
      </c>
      <c r="D9754" s="1" t="s">
        <v>19</v>
      </c>
      <c r="E9754" s="1" t="s">
        <v>3549</v>
      </c>
      <c r="F9754" s="1" t="s">
        <v>3117</v>
      </c>
      <c r="G9754">
        <v>74.352000000000004</v>
      </c>
      <c r="H9754">
        <v>3</v>
      </c>
      <c r="I9754">
        <v>0.2</v>
      </c>
      <c r="J9754">
        <v>23.234999999999999</v>
      </c>
      <c r="K9754" t="str">
        <f>INDEX(product!B:B,MATCH('TABELA TOTAL'!$F2872,product!A:A,0))</f>
        <v>Technology</v>
      </c>
      <c r="L9754" t="str">
        <f>INDEX(product!C:C,MATCH(F9754,product!A:A,))</f>
        <v>Paper</v>
      </c>
      <c r="M9754" t="str">
        <f>INDEX(product!D:D,MATCH(F9754,product!A:A,))</f>
        <v>Xerox 1951</v>
      </c>
    </row>
    <row r="9755" spans="1:13" x14ac:dyDescent="0.25">
      <c r="A9755" s="1" t="s">
        <v>3548</v>
      </c>
      <c r="B9755" s="2">
        <v>41720</v>
      </c>
      <c r="C9755" s="2">
        <v>41724</v>
      </c>
      <c r="D9755" s="1" t="s">
        <v>19</v>
      </c>
      <c r="E9755" s="1" t="s">
        <v>3549</v>
      </c>
      <c r="F9755" s="1" t="s">
        <v>1099</v>
      </c>
      <c r="G9755">
        <v>314.35199999999998</v>
      </c>
      <c r="H9755">
        <v>3</v>
      </c>
      <c r="I9755">
        <v>0.2</v>
      </c>
      <c r="J9755">
        <v>-35.364600000000003</v>
      </c>
      <c r="K9755" t="str">
        <f>INDEX(product!B:B,MATCH('TABELA TOTAL'!$F2873,product!A:A,0))</f>
        <v>Furniture</v>
      </c>
      <c r="L9755" t="str">
        <f>INDEX(product!C:C,MATCH(F9755,product!A:A,))</f>
        <v>Chairs</v>
      </c>
      <c r="M9755" t="str">
        <f>INDEX(product!D:D,MATCH(F9755,product!A:A,))</f>
        <v>Office Star - Mesh Screen back chair with Vinyl seat</v>
      </c>
    </row>
    <row r="9756" spans="1:13" x14ac:dyDescent="0.25">
      <c r="A9756" s="1" t="s">
        <v>4566</v>
      </c>
      <c r="B9756" s="2">
        <v>41720</v>
      </c>
      <c r="C9756" s="2">
        <v>41720</v>
      </c>
      <c r="D9756" s="1" t="s">
        <v>654</v>
      </c>
      <c r="E9756" s="1" t="s">
        <v>4158</v>
      </c>
      <c r="F9756" s="1" t="s">
        <v>725</v>
      </c>
      <c r="G9756">
        <v>16.28</v>
      </c>
      <c r="H9756">
        <v>2</v>
      </c>
      <c r="I9756">
        <v>0</v>
      </c>
      <c r="J9756">
        <v>6.5119999999999996</v>
      </c>
      <c r="K9756" t="str">
        <f>INDEX(product!B:B,MATCH('TABELA TOTAL'!$F4342,product!A:A,0))</f>
        <v>Office Supplies</v>
      </c>
      <c r="L9756" t="str">
        <f>INDEX(product!C:C,MATCH(F9756,product!A:A,))</f>
        <v>Art</v>
      </c>
      <c r="M9756" t="str">
        <f>INDEX(product!D:D,MATCH(F9756,product!A:A,))</f>
        <v>Avery Hi-Liter EverBold Pen Style Fluorescent Highlighters, 4/Pack</v>
      </c>
    </row>
    <row r="9757" spans="1:13" x14ac:dyDescent="0.25">
      <c r="A9757" s="1" t="s">
        <v>379</v>
      </c>
      <c r="B9757" s="2">
        <v>41719</v>
      </c>
      <c r="C9757" s="2">
        <v>41723</v>
      </c>
      <c r="D9757" s="1" t="s">
        <v>19</v>
      </c>
      <c r="E9757" s="1" t="s">
        <v>380</v>
      </c>
      <c r="F9757" s="1" t="s">
        <v>381</v>
      </c>
      <c r="G9757">
        <v>7.4080000000000004</v>
      </c>
      <c r="H9757">
        <v>2</v>
      </c>
      <c r="I9757">
        <v>0.2</v>
      </c>
      <c r="J9757">
        <v>1.2038</v>
      </c>
      <c r="K9757" t="str">
        <f>INDEX(product!B:B,MATCH('TABELA TOTAL'!$F197,product!A:A,0))</f>
        <v>Office Supplies</v>
      </c>
      <c r="L9757" t="str">
        <f>INDEX(product!C:C,MATCH(F9757,product!A:A,))</f>
        <v>Art</v>
      </c>
      <c r="M9757" t="str">
        <f>INDEX(product!D:D,MATCH(F9757,product!A:A,))</f>
        <v>Binney &amp; Smith Crayola Metallic Colored Pencils, 8-Color Set</v>
      </c>
    </row>
    <row r="9758" spans="1:13" x14ac:dyDescent="0.25">
      <c r="A9758" s="1" t="s">
        <v>379</v>
      </c>
      <c r="B9758" s="2">
        <v>41719</v>
      </c>
      <c r="C9758" s="2">
        <v>41723</v>
      </c>
      <c r="D9758" s="1" t="s">
        <v>19</v>
      </c>
      <c r="E9758" s="1" t="s">
        <v>380</v>
      </c>
      <c r="F9758" s="1" t="s">
        <v>382</v>
      </c>
      <c r="G9758">
        <v>6.048</v>
      </c>
      <c r="H9758">
        <v>3</v>
      </c>
      <c r="I9758">
        <v>0.2</v>
      </c>
      <c r="J9758">
        <v>1.5875999999999999</v>
      </c>
      <c r="K9758" t="str">
        <f>INDEX(product!B:B,MATCH('TABELA TOTAL'!$F198,product!A:A,0))</f>
        <v>Technology</v>
      </c>
      <c r="L9758" t="str">
        <f>INDEX(product!C:C,MATCH(F9758,product!A:A,))</f>
        <v>Art</v>
      </c>
      <c r="M9758" t="str">
        <f>INDEX(product!D:D,MATCH(F9758,product!A:A,))</f>
        <v>Binney &amp; Smith inkTank Erasable Desk Highlighter, Chisel Tip, Yellow, 12/Box</v>
      </c>
    </row>
    <row r="9759" spans="1:13" x14ac:dyDescent="0.25">
      <c r="A9759" s="1" t="s">
        <v>5244</v>
      </c>
      <c r="B9759" s="2">
        <v>41719</v>
      </c>
      <c r="C9759" s="2">
        <v>41723</v>
      </c>
      <c r="D9759" s="1" t="s">
        <v>19</v>
      </c>
      <c r="E9759" s="1" t="s">
        <v>575</v>
      </c>
      <c r="F9759" s="1" t="s">
        <v>3823</v>
      </c>
      <c r="G9759">
        <v>16.271999999999998</v>
      </c>
      <c r="H9759">
        <v>1</v>
      </c>
      <c r="I9759">
        <v>0.2</v>
      </c>
      <c r="J9759">
        <v>-3.8645999999999998</v>
      </c>
      <c r="K9759" t="str">
        <f>INDEX(product!B:B,MATCH('TABELA TOTAL'!$F5462,product!A:A,0))</f>
        <v>Furniture</v>
      </c>
      <c r="L9759" t="str">
        <f>INDEX(product!C:C,MATCH(F9759,product!A:A,))</f>
        <v>Storage</v>
      </c>
      <c r="M9759" t="str">
        <f>INDEX(product!D:D,MATCH(F9759,product!A:A,))</f>
        <v>Tennsco Commercial Shelving</v>
      </c>
    </row>
    <row r="9760" spans="1:13" x14ac:dyDescent="0.25">
      <c r="A9760" s="1" t="s">
        <v>6379</v>
      </c>
      <c r="B9760" s="2">
        <v>41719</v>
      </c>
      <c r="C9760" s="2">
        <v>41723</v>
      </c>
      <c r="D9760" s="1" t="s">
        <v>19</v>
      </c>
      <c r="E9760" s="1" t="s">
        <v>505</v>
      </c>
      <c r="F9760" s="1" t="s">
        <v>4154</v>
      </c>
      <c r="G9760">
        <v>3499.93</v>
      </c>
      <c r="H9760">
        <v>7</v>
      </c>
      <c r="I9760">
        <v>0</v>
      </c>
      <c r="J9760">
        <v>909.98180000000002</v>
      </c>
      <c r="K9760" t="str">
        <f>INDEX(product!B:B,MATCH('TABELA TOTAL'!$F7585,product!A:A,0))</f>
        <v>Office Supplies</v>
      </c>
      <c r="L9760" t="str">
        <f>INDEX(product!C:C,MATCH(F9760,product!A:A,))</f>
        <v>Phones</v>
      </c>
      <c r="M9760" t="str">
        <f>INDEX(product!D:D,MATCH(F9760,product!A:A,))</f>
        <v>Samsung Galaxy S4 Active</v>
      </c>
    </row>
    <row r="9761" spans="1:13" x14ac:dyDescent="0.25">
      <c r="A9761" s="1" t="s">
        <v>6379</v>
      </c>
      <c r="B9761" s="2">
        <v>41719</v>
      </c>
      <c r="C9761" s="2">
        <v>41723</v>
      </c>
      <c r="D9761" s="1" t="s">
        <v>19</v>
      </c>
      <c r="E9761" s="1" t="s">
        <v>505</v>
      </c>
      <c r="F9761" s="1" t="s">
        <v>4114</v>
      </c>
      <c r="G9761">
        <v>14.4</v>
      </c>
      <c r="H9761">
        <v>5</v>
      </c>
      <c r="I9761">
        <v>0</v>
      </c>
      <c r="J9761">
        <v>6.6239999999999997</v>
      </c>
      <c r="K9761" t="str">
        <f>INDEX(product!B:B,MATCH('TABELA TOTAL'!$F7586,product!A:A,0))</f>
        <v>Technology</v>
      </c>
      <c r="L9761" t="str">
        <f>INDEX(product!C:C,MATCH(F9761,product!A:A,))</f>
        <v>Labels</v>
      </c>
      <c r="M9761" t="str">
        <f>INDEX(product!D:D,MATCH(F9761,product!A:A,))</f>
        <v>Avery 492</v>
      </c>
    </row>
    <row r="9762" spans="1:13" x14ac:dyDescent="0.25">
      <c r="A9762" s="1" t="s">
        <v>6379</v>
      </c>
      <c r="B9762" s="2">
        <v>41719</v>
      </c>
      <c r="C9762" s="2">
        <v>41723</v>
      </c>
      <c r="D9762" s="1" t="s">
        <v>19</v>
      </c>
      <c r="E9762" s="1" t="s">
        <v>505</v>
      </c>
      <c r="F9762" s="1" t="s">
        <v>2534</v>
      </c>
      <c r="G9762">
        <v>122.97</v>
      </c>
      <c r="H9762">
        <v>3</v>
      </c>
      <c r="I9762">
        <v>0</v>
      </c>
      <c r="J9762">
        <v>60.255299999999998</v>
      </c>
      <c r="K9762" t="str">
        <f>INDEX(product!B:B,MATCH('TABELA TOTAL'!$F7587,product!A:A,0))</f>
        <v>Furniture</v>
      </c>
      <c r="L9762" t="str">
        <f>INDEX(product!C:C,MATCH(F9762,product!A:A,))</f>
        <v>Paper</v>
      </c>
      <c r="M9762" t="str">
        <f>INDEX(product!D:D,MATCH(F9762,product!A:A,))</f>
        <v>Xerox 1919</v>
      </c>
    </row>
    <row r="9763" spans="1:13" x14ac:dyDescent="0.25">
      <c r="A9763" s="1" t="s">
        <v>6379</v>
      </c>
      <c r="B9763" s="2">
        <v>41719</v>
      </c>
      <c r="C9763" s="2">
        <v>41723</v>
      </c>
      <c r="D9763" s="1" t="s">
        <v>19</v>
      </c>
      <c r="E9763" s="1" t="s">
        <v>505</v>
      </c>
      <c r="F9763" s="1" t="s">
        <v>750</v>
      </c>
      <c r="G9763">
        <v>9.32</v>
      </c>
      <c r="H9763">
        <v>4</v>
      </c>
      <c r="I9763">
        <v>0</v>
      </c>
      <c r="J9763">
        <v>2.7027999999999999</v>
      </c>
      <c r="K9763" t="str">
        <f>INDEX(product!B:B,MATCH('TABELA TOTAL'!$F7588,product!A:A,0))</f>
        <v>Furniture</v>
      </c>
      <c r="L9763" t="str">
        <f>INDEX(product!C:C,MATCH(F9763,product!A:A,))</f>
        <v>Art</v>
      </c>
      <c r="M9763" t="str">
        <f>INDEX(product!D:D,MATCH(F9763,product!A:A,))</f>
        <v>American Pencil</v>
      </c>
    </row>
    <row r="9764" spans="1:13" x14ac:dyDescent="0.25">
      <c r="A9764" s="1" t="s">
        <v>6379</v>
      </c>
      <c r="B9764" s="2">
        <v>41719</v>
      </c>
      <c r="C9764" s="2">
        <v>41723</v>
      </c>
      <c r="D9764" s="1" t="s">
        <v>19</v>
      </c>
      <c r="E9764" s="1" t="s">
        <v>505</v>
      </c>
      <c r="F9764" s="1" t="s">
        <v>1700</v>
      </c>
      <c r="G9764">
        <v>122.94</v>
      </c>
      <c r="H9764">
        <v>3</v>
      </c>
      <c r="I9764">
        <v>0</v>
      </c>
      <c r="J9764">
        <v>59.011200000000002</v>
      </c>
      <c r="K9764" t="str">
        <f>INDEX(product!B:B,MATCH('TABELA TOTAL'!$F7589,product!A:A,0))</f>
        <v>Technology</v>
      </c>
      <c r="L9764" t="str">
        <f>INDEX(product!C:C,MATCH(F9764,product!A:A,))</f>
        <v>Binders</v>
      </c>
      <c r="M9764" t="str">
        <f>INDEX(product!D:D,MATCH(F9764,product!A:A,))</f>
        <v>Wilson Jones Ledger-Size, Piano-Hinge Binder, 2", Blue</v>
      </c>
    </row>
    <row r="9765" spans="1:13" x14ac:dyDescent="0.25">
      <c r="A9765" s="1" t="s">
        <v>6774</v>
      </c>
      <c r="B9765" s="2">
        <v>41719</v>
      </c>
      <c r="C9765" s="2">
        <v>41723</v>
      </c>
      <c r="D9765" s="1" t="s">
        <v>19</v>
      </c>
      <c r="E9765" s="1" t="s">
        <v>1342</v>
      </c>
      <c r="F9765" s="1" t="s">
        <v>417</v>
      </c>
      <c r="G9765">
        <v>59.2</v>
      </c>
      <c r="H9765">
        <v>5</v>
      </c>
      <c r="I9765">
        <v>0.2</v>
      </c>
      <c r="J9765">
        <v>22.2</v>
      </c>
      <c r="K9765" t="str">
        <f>INDEX(product!B:B,MATCH('TABELA TOTAL'!$F8345,product!A:A,0))</f>
        <v>Office Supplies</v>
      </c>
      <c r="L9765" t="str">
        <f>INDEX(product!C:C,MATCH(F9765,product!A:A,))</f>
        <v>Labels</v>
      </c>
      <c r="M9765" t="str">
        <f>INDEX(product!D:D,MATCH(F9765,product!A:A,))</f>
        <v>Avery 505</v>
      </c>
    </row>
    <row r="9766" spans="1:13" x14ac:dyDescent="0.25">
      <c r="A9766" s="1" t="s">
        <v>6774</v>
      </c>
      <c r="B9766" s="2">
        <v>41719</v>
      </c>
      <c r="C9766" s="2">
        <v>41723</v>
      </c>
      <c r="D9766" s="1" t="s">
        <v>19</v>
      </c>
      <c r="E9766" s="1" t="s">
        <v>1342</v>
      </c>
      <c r="F9766" s="1" t="s">
        <v>2176</v>
      </c>
      <c r="G9766">
        <v>32.951999999999998</v>
      </c>
      <c r="H9766">
        <v>3</v>
      </c>
      <c r="I9766">
        <v>0.2</v>
      </c>
      <c r="J9766">
        <v>6.5903999999999998</v>
      </c>
      <c r="K9766" t="str">
        <f>INDEX(product!B:B,MATCH('TABELA TOTAL'!$F8346,product!A:A,0))</f>
        <v>Furniture</v>
      </c>
      <c r="L9766" t="str">
        <f>INDEX(product!C:C,MATCH(F9766,product!A:A,))</f>
        <v>Furnishings</v>
      </c>
      <c r="M9766" t="str">
        <f>INDEX(product!D:D,MATCH(F9766,product!A:A,))</f>
        <v>DAX Wood Document Frame</v>
      </c>
    </row>
    <row r="9767" spans="1:13" x14ac:dyDescent="0.25">
      <c r="A9767" s="1" t="s">
        <v>6774</v>
      </c>
      <c r="B9767" s="2">
        <v>41719</v>
      </c>
      <c r="C9767" s="2">
        <v>41723</v>
      </c>
      <c r="D9767" s="1" t="s">
        <v>19</v>
      </c>
      <c r="E9767" s="1" t="s">
        <v>1342</v>
      </c>
      <c r="F9767" s="1" t="s">
        <v>3601</v>
      </c>
      <c r="G9767">
        <v>218.376</v>
      </c>
      <c r="H9767">
        <v>3</v>
      </c>
      <c r="I9767">
        <v>0.2</v>
      </c>
      <c r="J9767">
        <v>-10.918799999999999</v>
      </c>
      <c r="K9767" t="str">
        <f>INDEX(product!B:B,MATCH('TABELA TOTAL'!$F8347,product!A:A,0))</f>
        <v>Technology</v>
      </c>
      <c r="L9767" t="str">
        <f>INDEX(product!C:C,MATCH(F9767,product!A:A,))</f>
        <v>Chairs</v>
      </c>
      <c r="M9767" t="str">
        <f>INDEX(product!D:D,MATCH(F9767,product!A:A,))</f>
        <v>Global Highback Leather Tilter in Burgundy</v>
      </c>
    </row>
    <row r="9768" spans="1:13" x14ac:dyDescent="0.25">
      <c r="A9768" s="1" t="s">
        <v>5636</v>
      </c>
      <c r="B9768" s="2">
        <v>41717</v>
      </c>
      <c r="C9768" s="2">
        <v>41719</v>
      </c>
      <c r="D9768" s="1" t="s">
        <v>79</v>
      </c>
      <c r="E9768" s="1" t="s">
        <v>919</v>
      </c>
      <c r="F9768" s="1" t="s">
        <v>1064</v>
      </c>
      <c r="G9768">
        <v>323.976</v>
      </c>
      <c r="H9768">
        <v>3</v>
      </c>
      <c r="I9768">
        <v>0.2</v>
      </c>
      <c r="J9768">
        <v>28.347899999999999</v>
      </c>
      <c r="K9768" t="str">
        <f>INDEX(product!B:B,MATCH('TABELA TOTAL'!$F6162,product!A:A,0))</f>
        <v>Office Supplies</v>
      </c>
      <c r="L9768" t="str">
        <f>INDEX(product!C:C,MATCH(F9768,product!A:A,))</f>
        <v>Phones</v>
      </c>
      <c r="M9768" t="str">
        <f>INDEX(product!D:D,MATCH(F9768,product!A:A,))</f>
        <v>Cisco 8x8 Inc. 6753i IP Business Phone System</v>
      </c>
    </row>
    <row r="9769" spans="1:13" x14ac:dyDescent="0.25">
      <c r="A9769" s="1" t="s">
        <v>5636</v>
      </c>
      <c r="B9769" s="2">
        <v>41717</v>
      </c>
      <c r="C9769" s="2">
        <v>41719</v>
      </c>
      <c r="D9769" s="1" t="s">
        <v>79</v>
      </c>
      <c r="E9769" s="1" t="s">
        <v>919</v>
      </c>
      <c r="F9769" s="1" t="s">
        <v>2573</v>
      </c>
      <c r="G9769">
        <v>11.808</v>
      </c>
      <c r="H9769">
        <v>4</v>
      </c>
      <c r="I9769">
        <v>0.2</v>
      </c>
      <c r="J9769">
        <v>3.9851999999999999</v>
      </c>
      <c r="K9769" t="str">
        <f>INDEX(product!B:B,MATCH('TABELA TOTAL'!$F6163,product!A:A,0))</f>
        <v>Furniture</v>
      </c>
      <c r="L9769" t="str">
        <f>INDEX(product!C:C,MATCH(F9769,product!A:A,))</f>
        <v>Labels</v>
      </c>
      <c r="M9769" t="str">
        <f>INDEX(product!D:D,MATCH(F9769,product!A:A,))</f>
        <v>Avery 501</v>
      </c>
    </row>
    <row r="9770" spans="1:13" x14ac:dyDescent="0.25">
      <c r="A9770" s="1" t="s">
        <v>5636</v>
      </c>
      <c r="B9770" s="2">
        <v>41717</v>
      </c>
      <c r="C9770" s="2">
        <v>41719</v>
      </c>
      <c r="D9770" s="1" t="s">
        <v>79</v>
      </c>
      <c r="E9770" s="1" t="s">
        <v>919</v>
      </c>
      <c r="F9770" s="1" t="s">
        <v>757</v>
      </c>
      <c r="G9770">
        <v>26.16</v>
      </c>
      <c r="H9770">
        <v>3</v>
      </c>
      <c r="I9770">
        <v>0.2</v>
      </c>
      <c r="J9770">
        <v>1.962</v>
      </c>
      <c r="K9770" t="str">
        <f>INDEX(product!B:B,MATCH('TABELA TOTAL'!$F6164,product!A:A,0))</f>
        <v>Technology</v>
      </c>
      <c r="L9770" t="str">
        <f>INDEX(product!C:C,MATCH(F9770,product!A:A,))</f>
        <v>Storage</v>
      </c>
      <c r="M9770" t="str">
        <f>INDEX(product!D:D,MATCH(F9770,product!A:A,))</f>
        <v>Crate-A-Files</v>
      </c>
    </row>
    <row r="9771" spans="1:13" x14ac:dyDescent="0.25">
      <c r="A9771" s="1" t="s">
        <v>5636</v>
      </c>
      <c r="B9771" s="2">
        <v>41717</v>
      </c>
      <c r="C9771" s="2">
        <v>41719</v>
      </c>
      <c r="D9771" s="1" t="s">
        <v>79</v>
      </c>
      <c r="E9771" s="1" t="s">
        <v>919</v>
      </c>
      <c r="F9771" s="1" t="s">
        <v>3376</v>
      </c>
      <c r="G9771">
        <v>33.57</v>
      </c>
      <c r="H9771">
        <v>5</v>
      </c>
      <c r="I9771">
        <v>0.7</v>
      </c>
      <c r="J9771">
        <v>-25.736999999999998</v>
      </c>
      <c r="K9771" t="str">
        <f>INDEX(product!B:B,MATCH('TABELA TOTAL'!$F6165,product!A:A,0))</f>
        <v>Office Supplies</v>
      </c>
      <c r="L9771" t="str">
        <f>INDEX(product!C:C,MATCH(F9771,product!A:A,))</f>
        <v>Binders</v>
      </c>
      <c r="M9771" t="str">
        <f>INDEX(product!D:D,MATCH(F9771,product!A:A,))</f>
        <v>Avery Flip-Chart Easel Binder, Black</v>
      </c>
    </row>
    <row r="9772" spans="1:13" x14ac:dyDescent="0.25">
      <c r="A9772" s="1" t="s">
        <v>5636</v>
      </c>
      <c r="B9772" s="2">
        <v>41717</v>
      </c>
      <c r="C9772" s="2">
        <v>41719</v>
      </c>
      <c r="D9772" s="1" t="s">
        <v>79</v>
      </c>
      <c r="E9772" s="1" t="s">
        <v>919</v>
      </c>
      <c r="F9772" s="1" t="s">
        <v>2280</v>
      </c>
      <c r="G9772">
        <v>4.992</v>
      </c>
      <c r="H9772">
        <v>3</v>
      </c>
      <c r="I9772">
        <v>0.2</v>
      </c>
      <c r="J9772">
        <v>1.3728</v>
      </c>
      <c r="K9772" t="str">
        <f>INDEX(product!B:B,MATCH('TABELA TOTAL'!$F6166,product!A:A,0))</f>
        <v>Office Supplies</v>
      </c>
      <c r="L9772" t="str">
        <f>INDEX(product!C:C,MATCH(F9772,product!A:A,))</f>
        <v>Furnishings</v>
      </c>
      <c r="M9772" t="str">
        <f>INDEX(product!D:D,MATCH(F9772,product!A:A,))</f>
        <v>Eldon Wave Desk Accessories</v>
      </c>
    </row>
    <row r="9773" spans="1:13" x14ac:dyDescent="0.25">
      <c r="A9773" s="1" t="s">
        <v>5636</v>
      </c>
      <c r="B9773" s="2">
        <v>41717</v>
      </c>
      <c r="C9773" s="2">
        <v>41719</v>
      </c>
      <c r="D9773" s="1" t="s">
        <v>79</v>
      </c>
      <c r="E9773" s="1" t="s">
        <v>919</v>
      </c>
      <c r="F9773" s="1" t="s">
        <v>4720</v>
      </c>
      <c r="G9773">
        <v>20.015999999999998</v>
      </c>
      <c r="H9773">
        <v>3</v>
      </c>
      <c r="I9773">
        <v>0.2</v>
      </c>
      <c r="J9773">
        <v>5.5044000000000004</v>
      </c>
      <c r="K9773" t="str">
        <f>INDEX(product!B:B,MATCH('TABELA TOTAL'!$F6167,product!A:A,0))</f>
        <v>Office Supplies</v>
      </c>
      <c r="L9773" t="str">
        <f>INDEX(product!C:C,MATCH(F9773,product!A:A,))</f>
        <v>Furnishings</v>
      </c>
      <c r="M9773" t="str">
        <f>INDEX(product!D:D,MATCH(F9773,product!A:A,))</f>
        <v>Document Clip Frames</v>
      </c>
    </row>
    <row r="9774" spans="1:13" x14ac:dyDescent="0.25">
      <c r="A9774" s="1" t="s">
        <v>5636</v>
      </c>
      <c r="B9774" s="2">
        <v>41717</v>
      </c>
      <c r="C9774" s="2">
        <v>41719</v>
      </c>
      <c r="D9774" s="1" t="s">
        <v>79</v>
      </c>
      <c r="E9774" s="1" t="s">
        <v>919</v>
      </c>
      <c r="F9774" s="1" t="s">
        <v>5596</v>
      </c>
      <c r="G9774">
        <v>170.24</v>
      </c>
      <c r="H9774">
        <v>2</v>
      </c>
      <c r="I9774">
        <v>0.2</v>
      </c>
      <c r="J9774">
        <v>53.2</v>
      </c>
      <c r="K9774" t="str">
        <f>INDEX(product!B:B,MATCH('TABELA TOTAL'!$F6168,product!A:A,0))</f>
        <v>Office Supplies</v>
      </c>
      <c r="L9774" t="str">
        <f>INDEX(product!C:C,MATCH(F9774,product!A:A,))</f>
        <v>Accessories</v>
      </c>
      <c r="M9774" t="str">
        <f>INDEX(product!D:D,MATCH(F9774,product!A:A,))</f>
        <v>Logitech Wireless Boombox Speaker - portable - wireless, wired</v>
      </c>
    </row>
    <row r="9775" spans="1:13" x14ac:dyDescent="0.25">
      <c r="A9775" s="1" t="s">
        <v>3394</v>
      </c>
      <c r="B9775" s="2">
        <v>41716</v>
      </c>
      <c r="C9775" s="2">
        <v>41721</v>
      </c>
      <c r="D9775" s="1" t="s">
        <v>19</v>
      </c>
      <c r="E9775" s="1" t="s">
        <v>3012</v>
      </c>
      <c r="F9775" s="1" t="s">
        <v>3395</v>
      </c>
      <c r="G9775">
        <v>821.3</v>
      </c>
      <c r="H9775">
        <v>4</v>
      </c>
      <c r="I9775">
        <v>0.5</v>
      </c>
      <c r="J9775">
        <v>-16.425999999999998</v>
      </c>
      <c r="K9775" t="str">
        <f>INDEX(product!B:B,MATCH('TABELA TOTAL'!$F2698,product!A:A,0))</f>
        <v>Office Supplies</v>
      </c>
      <c r="L9775" t="str">
        <f>INDEX(product!C:C,MATCH(F9775,product!A:A,))</f>
        <v>Machines</v>
      </c>
      <c r="M9775" t="str">
        <f>INDEX(product!D:D,MATCH(F9775,product!A:A,))</f>
        <v>Hewlett-Packard Deskjet 6540 Color Inkjet Printer</v>
      </c>
    </row>
    <row r="9776" spans="1:13" x14ac:dyDescent="0.25">
      <c r="A9776" s="1" t="s">
        <v>3394</v>
      </c>
      <c r="B9776" s="2">
        <v>41716</v>
      </c>
      <c r="C9776" s="2">
        <v>41721</v>
      </c>
      <c r="D9776" s="1" t="s">
        <v>19</v>
      </c>
      <c r="E9776" s="1" t="s">
        <v>3012</v>
      </c>
      <c r="F9776" s="1" t="s">
        <v>3396</v>
      </c>
      <c r="G9776">
        <v>22638.48</v>
      </c>
      <c r="H9776">
        <v>6</v>
      </c>
      <c r="I9776">
        <v>0.5</v>
      </c>
      <c r="J9776">
        <v>-1811.0784000000001</v>
      </c>
      <c r="K9776" t="str">
        <f>INDEX(product!B:B,MATCH('TABELA TOTAL'!$F2699,product!A:A,0))</f>
        <v>Technology</v>
      </c>
      <c r="L9776" t="str">
        <f>INDEX(product!C:C,MATCH(F9776,product!A:A,))</f>
        <v>Machines</v>
      </c>
      <c r="M9776" t="str">
        <f>INDEX(product!D:D,MATCH(F9776,product!A:A,))</f>
        <v>Cisco TelePresence System EX90 Videoconferencing Unit</v>
      </c>
    </row>
    <row r="9777" spans="1:13" x14ac:dyDescent="0.25">
      <c r="A9777" s="1" t="s">
        <v>3394</v>
      </c>
      <c r="B9777" s="2">
        <v>41716</v>
      </c>
      <c r="C9777" s="2">
        <v>41721</v>
      </c>
      <c r="D9777" s="1" t="s">
        <v>19</v>
      </c>
      <c r="E9777" s="1" t="s">
        <v>3012</v>
      </c>
      <c r="F9777" s="1" t="s">
        <v>270</v>
      </c>
      <c r="G9777">
        <v>21.376000000000001</v>
      </c>
      <c r="H9777">
        <v>4</v>
      </c>
      <c r="I9777">
        <v>0.2</v>
      </c>
      <c r="J9777">
        <v>7.4816000000000003</v>
      </c>
      <c r="K9777" t="str">
        <f>INDEX(product!B:B,MATCH('TABELA TOTAL'!$F2700,product!A:A,0))</f>
        <v>Office Supplies</v>
      </c>
      <c r="L9777" t="str">
        <f>INDEX(product!C:C,MATCH(F9777,product!A:A,))</f>
        <v>Paper</v>
      </c>
      <c r="M9777" t="str">
        <f>INDEX(product!D:D,MATCH(F9777,product!A:A,))</f>
        <v>Xerox 195</v>
      </c>
    </row>
    <row r="9778" spans="1:13" x14ac:dyDescent="0.25">
      <c r="A9778" s="1" t="s">
        <v>3394</v>
      </c>
      <c r="B9778" s="2">
        <v>41716</v>
      </c>
      <c r="C9778" s="2">
        <v>41721</v>
      </c>
      <c r="D9778" s="1" t="s">
        <v>19</v>
      </c>
      <c r="E9778" s="1" t="s">
        <v>3012</v>
      </c>
      <c r="F9778" s="1" t="s">
        <v>3397</v>
      </c>
      <c r="G9778">
        <v>8.016</v>
      </c>
      <c r="H9778">
        <v>3</v>
      </c>
      <c r="I9778">
        <v>0.2</v>
      </c>
      <c r="J9778">
        <v>1.002</v>
      </c>
      <c r="K9778" t="str">
        <f>INDEX(product!B:B,MATCH('TABELA TOTAL'!$F2701,product!A:A,0))</f>
        <v>Technology</v>
      </c>
      <c r="L9778" t="str">
        <f>INDEX(product!C:C,MATCH(F9778,product!A:A,))</f>
        <v>Art</v>
      </c>
      <c r="M9778" t="str">
        <f>INDEX(product!D:D,MATCH(F9778,product!A:A,))</f>
        <v>Avery Fluorescent Highlighter Four-Color Set</v>
      </c>
    </row>
    <row r="9779" spans="1:13" x14ac:dyDescent="0.25">
      <c r="A9779" s="1" t="s">
        <v>3394</v>
      </c>
      <c r="B9779" s="2">
        <v>41716</v>
      </c>
      <c r="C9779" s="2">
        <v>41721</v>
      </c>
      <c r="D9779" s="1" t="s">
        <v>19</v>
      </c>
      <c r="E9779" s="1" t="s">
        <v>3012</v>
      </c>
      <c r="F9779" s="1" t="s">
        <v>2194</v>
      </c>
      <c r="G9779">
        <v>30.768000000000001</v>
      </c>
      <c r="H9779">
        <v>2</v>
      </c>
      <c r="I9779">
        <v>0.2</v>
      </c>
      <c r="J9779">
        <v>8.0765999999999991</v>
      </c>
      <c r="K9779" t="str">
        <f>INDEX(product!B:B,MATCH('TABELA TOTAL'!$F2702,product!A:A,0))</f>
        <v>Office Supplies</v>
      </c>
      <c r="L9779" t="str">
        <f>INDEX(product!C:C,MATCH(F9779,product!A:A,))</f>
        <v>Furnishings</v>
      </c>
      <c r="M9779" t="str">
        <f>INDEX(product!D:D,MATCH(F9779,product!A:A,))</f>
        <v>Eldon Image Series Desk Accessories, Burgundy</v>
      </c>
    </row>
    <row r="9780" spans="1:13" x14ac:dyDescent="0.25">
      <c r="A9780" s="1" t="s">
        <v>3394</v>
      </c>
      <c r="B9780" s="2">
        <v>41716</v>
      </c>
      <c r="C9780" s="2">
        <v>41721</v>
      </c>
      <c r="D9780" s="1" t="s">
        <v>19</v>
      </c>
      <c r="E9780" s="1" t="s">
        <v>3012</v>
      </c>
      <c r="F9780" s="1" t="s">
        <v>1121</v>
      </c>
      <c r="G9780">
        <v>18.936</v>
      </c>
      <c r="H9780">
        <v>3</v>
      </c>
      <c r="I9780">
        <v>0.2</v>
      </c>
      <c r="J9780">
        <v>5.9175000000000004</v>
      </c>
      <c r="K9780" t="str">
        <f>INDEX(product!B:B,MATCH('TABELA TOTAL'!$F2703,product!A:A,0))</f>
        <v>Office Supplies</v>
      </c>
      <c r="L9780" t="str">
        <f>INDEX(product!C:C,MATCH(F9780,product!A:A,))</f>
        <v>Fasteners</v>
      </c>
      <c r="M9780" t="str">
        <f>INDEX(product!D:D,MATCH(F9780,product!A:A,))</f>
        <v>Staples</v>
      </c>
    </row>
    <row r="9781" spans="1:13" x14ac:dyDescent="0.25">
      <c r="A9781" s="1" t="s">
        <v>3394</v>
      </c>
      <c r="B9781" s="2">
        <v>41716</v>
      </c>
      <c r="C9781" s="2">
        <v>41721</v>
      </c>
      <c r="D9781" s="1" t="s">
        <v>19</v>
      </c>
      <c r="E9781" s="1" t="s">
        <v>3012</v>
      </c>
      <c r="F9781" s="1" t="s">
        <v>2608</v>
      </c>
      <c r="G9781">
        <v>122.352</v>
      </c>
      <c r="H9781">
        <v>3</v>
      </c>
      <c r="I9781">
        <v>0.2</v>
      </c>
      <c r="J9781">
        <v>15.294</v>
      </c>
      <c r="K9781" t="str">
        <f>INDEX(product!B:B,MATCH('TABELA TOTAL'!$F2704,product!A:A,0))</f>
        <v>Office Supplies</v>
      </c>
      <c r="L9781" t="str">
        <f>INDEX(product!C:C,MATCH(F9781,product!A:A,))</f>
        <v>Furnishings</v>
      </c>
      <c r="M9781" t="str">
        <f>INDEX(product!D:D,MATCH(F9781,product!A:A,))</f>
        <v>Dana Fluorescent Magnifying Lamp, White, 36"</v>
      </c>
    </row>
    <row r="9782" spans="1:13" x14ac:dyDescent="0.25">
      <c r="A9782" s="1" t="s">
        <v>5630</v>
      </c>
      <c r="B9782" s="2">
        <v>41716</v>
      </c>
      <c r="C9782" s="2">
        <v>41719</v>
      </c>
      <c r="D9782" s="1" t="s">
        <v>11</v>
      </c>
      <c r="E9782" s="1" t="s">
        <v>4447</v>
      </c>
      <c r="F9782" s="1" t="s">
        <v>4274</v>
      </c>
      <c r="G9782">
        <v>1198.33</v>
      </c>
      <c r="H9782">
        <v>10</v>
      </c>
      <c r="I9782">
        <v>0.15</v>
      </c>
      <c r="J9782">
        <v>70.489999999999995</v>
      </c>
      <c r="K9782" t="str">
        <f>INDEX(product!B:B,MATCH('TABELA TOTAL'!$F6153,product!A:A,0))</f>
        <v>Technology</v>
      </c>
      <c r="L9782" t="str">
        <f>INDEX(product!C:C,MATCH(F9782,product!A:A,))</f>
        <v>Bookcases</v>
      </c>
      <c r="M9782" t="str">
        <f>INDEX(product!D:D,MATCH(F9782,product!A:A,))</f>
        <v>Bush Heritage Pine Collection 5-Shelf Bookcase, Albany Pine Finish, *Special Order</v>
      </c>
    </row>
    <row r="9783" spans="1:13" x14ac:dyDescent="0.25">
      <c r="A9783" s="1" t="s">
        <v>6260</v>
      </c>
      <c r="B9783" s="2">
        <v>41716</v>
      </c>
      <c r="C9783" s="2">
        <v>41722</v>
      </c>
      <c r="D9783" s="1" t="s">
        <v>19</v>
      </c>
      <c r="E9783" s="1" t="s">
        <v>1505</v>
      </c>
      <c r="F9783" s="1" t="s">
        <v>2986</v>
      </c>
      <c r="G9783">
        <v>111</v>
      </c>
      <c r="H9783">
        <v>2</v>
      </c>
      <c r="I9783">
        <v>0</v>
      </c>
      <c r="J9783">
        <v>14.43</v>
      </c>
      <c r="K9783" t="str">
        <f>INDEX(product!B:B,MATCH('TABELA TOTAL'!$F7329,product!A:A,0))</f>
        <v>Technology</v>
      </c>
      <c r="L9783" t="str">
        <f>INDEX(product!C:C,MATCH(F9783,product!A:A,))</f>
        <v>Furnishings</v>
      </c>
      <c r="M9783" t="str">
        <f>INDEX(product!D:D,MATCH(F9783,product!A:A,))</f>
        <v>Eldon Cleatmat Chair Mats for Medium Pile Carpets</v>
      </c>
    </row>
    <row r="9784" spans="1:13" x14ac:dyDescent="0.25">
      <c r="A9784" s="1" t="s">
        <v>6260</v>
      </c>
      <c r="B9784" s="2">
        <v>41716</v>
      </c>
      <c r="C9784" s="2">
        <v>41722</v>
      </c>
      <c r="D9784" s="1" t="s">
        <v>19</v>
      </c>
      <c r="E9784" s="1" t="s">
        <v>1505</v>
      </c>
      <c r="F9784" s="1" t="s">
        <v>429</v>
      </c>
      <c r="G9784">
        <v>1279.9680000000001</v>
      </c>
      <c r="H9784">
        <v>4</v>
      </c>
      <c r="I9784">
        <v>0.2</v>
      </c>
      <c r="J9784">
        <v>415.9896</v>
      </c>
      <c r="K9784" t="str">
        <f>INDEX(product!B:B,MATCH('TABELA TOTAL'!$F7330,product!A:A,0))</f>
        <v>Furniture</v>
      </c>
      <c r="L9784" t="str">
        <f>INDEX(product!C:C,MATCH(F9784,product!A:A,))</f>
        <v>Machines</v>
      </c>
      <c r="M9784" t="str">
        <f>INDEX(product!D:D,MATCH(F9784,product!A:A,))</f>
        <v>Swingline SM12-08 MicroCut Jam Free Shredder</v>
      </c>
    </row>
    <row r="9785" spans="1:13" x14ac:dyDescent="0.25">
      <c r="A9785" s="1" t="s">
        <v>6260</v>
      </c>
      <c r="B9785" s="2">
        <v>41716</v>
      </c>
      <c r="C9785" s="2">
        <v>41722</v>
      </c>
      <c r="D9785" s="1" t="s">
        <v>19</v>
      </c>
      <c r="E9785" s="1" t="s">
        <v>1505</v>
      </c>
      <c r="F9785" s="1" t="s">
        <v>2851</v>
      </c>
      <c r="G9785">
        <v>1856.19</v>
      </c>
      <c r="H9785">
        <v>7</v>
      </c>
      <c r="I9785">
        <v>0</v>
      </c>
      <c r="J9785">
        <v>334.11419999999998</v>
      </c>
      <c r="K9785" t="str">
        <f>INDEX(product!B:B,MATCH('TABELA TOTAL'!$F7331,product!A:A,0))</f>
        <v>Office Supplies</v>
      </c>
      <c r="L9785" t="str">
        <f>INDEX(product!C:C,MATCH(F9785,product!A:A,))</f>
        <v>Storage</v>
      </c>
      <c r="M9785" t="str">
        <f>INDEX(product!D:D,MATCH(F9785,product!A:A,))</f>
        <v>Tennsco 6- and 18-Compartment Lockers</v>
      </c>
    </row>
    <row r="9786" spans="1:13" x14ac:dyDescent="0.25">
      <c r="A9786" s="1" t="s">
        <v>2046</v>
      </c>
      <c r="B9786" s="2">
        <v>41715</v>
      </c>
      <c r="C9786" s="2">
        <v>41722</v>
      </c>
      <c r="D9786" s="1" t="s">
        <v>19</v>
      </c>
      <c r="E9786" s="1" t="s">
        <v>906</v>
      </c>
      <c r="F9786" s="1" t="s">
        <v>1211</v>
      </c>
      <c r="G9786">
        <v>93.78</v>
      </c>
      <c r="H9786">
        <v>2</v>
      </c>
      <c r="I9786">
        <v>0</v>
      </c>
      <c r="J9786">
        <v>36.574199999999998</v>
      </c>
      <c r="K9786" t="str">
        <f>INDEX(product!B:B,MATCH('TABELA TOTAL'!$F1347,product!A:A,0))</f>
        <v>Office Supplies</v>
      </c>
      <c r="L9786" t="str">
        <f>INDEX(product!C:C,MATCH(F9786,product!A:A,))</f>
        <v>Appliances</v>
      </c>
      <c r="M9786" t="str">
        <f>INDEX(product!D:D,MATCH(F9786,product!A:A,))</f>
        <v>Bionaire Personal Warm Mist Humidifier/Vaporizer</v>
      </c>
    </row>
    <row r="9787" spans="1:13" x14ac:dyDescent="0.25">
      <c r="A9787" s="1" t="s">
        <v>2046</v>
      </c>
      <c r="B9787" s="2">
        <v>41715</v>
      </c>
      <c r="C9787" s="2">
        <v>41722</v>
      </c>
      <c r="D9787" s="1" t="s">
        <v>19</v>
      </c>
      <c r="E9787" s="1" t="s">
        <v>906</v>
      </c>
      <c r="F9787" s="1" t="s">
        <v>2047</v>
      </c>
      <c r="G9787">
        <v>47.18</v>
      </c>
      <c r="H9787">
        <v>7</v>
      </c>
      <c r="I9787">
        <v>0</v>
      </c>
      <c r="J9787">
        <v>23.59</v>
      </c>
      <c r="K9787" t="str">
        <f>INDEX(product!B:B,MATCH('TABELA TOTAL'!$F1348,product!A:A,0))</f>
        <v>Office Supplies</v>
      </c>
      <c r="L9787" t="str">
        <f>INDEX(product!C:C,MATCH(F9787,product!A:A,))</f>
        <v>Paper</v>
      </c>
      <c r="M9787" t="str">
        <f>INDEX(product!D:D,MATCH(F9787,product!A:A,))</f>
        <v>Memo Book, 100 Message Capacity, 5 3/8 x 11</v>
      </c>
    </row>
    <row r="9788" spans="1:13" x14ac:dyDescent="0.25">
      <c r="A9788" s="1" t="s">
        <v>2046</v>
      </c>
      <c r="B9788" s="2">
        <v>41715</v>
      </c>
      <c r="C9788" s="2">
        <v>41722</v>
      </c>
      <c r="D9788" s="1" t="s">
        <v>19</v>
      </c>
      <c r="E9788" s="1" t="s">
        <v>906</v>
      </c>
      <c r="F9788" s="1" t="s">
        <v>2048</v>
      </c>
      <c r="G9788">
        <v>19.68</v>
      </c>
      <c r="H9788">
        <v>6</v>
      </c>
      <c r="I9788">
        <v>0</v>
      </c>
      <c r="J9788">
        <v>5.7072000000000003</v>
      </c>
      <c r="K9788" t="str">
        <f>INDEX(product!B:B,MATCH('TABELA TOTAL'!$F1349,product!A:A,0))</f>
        <v>Technology</v>
      </c>
      <c r="L9788" t="str">
        <f>INDEX(product!C:C,MATCH(F9788,product!A:A,))</f>
        <v>Art</v>
      </c>
      <c r="M9788" t="str">
        <f>INDEX(product!D:D,MATCH(F9788,product!A:A,))</f>
        <v>Newell 35</v>
      </c>
    </row>
    <row r="9789" spans="1:13" x14ac:dyDescent="0.25">
      <c r="A9789" s="1" t="s">
        <v>2046</v>
      </c>
      <c r="B9789" s="2">
        <v>41715</v>
      </c>
      <c r="C9789" s="2">
        <v>41722</v>
      </c>
      <c r="D9789" s="1" t="s">
        <v>19</v>
      </c>
      <c r="E9789" s="1" t="s">
        <v>906</v>
      </c>
      <c r="F9789" s="1" t="s">
        <v>2049</v>
      </c>
      <c r="G9789">
        <v>53.4</v>
      </c>
      <c r="H9789">
        <v>10</v>
      </c>
      <c r="I9789">
        <v>0</v>
      </c>
      <c r="J9789">
        <v>25.097999999999999</v>
      </c>
      <c r="K9789" t="str">
        <f>INDEX(product!B:B,MATCH('TABELA TOTAL'!$F1350,product!A:A,0))</f>
        <v>Technology</v>
      </c>
      <c r="L9789" t="str">
        <f>INDEX(product!C:C,MATCH(F9789,product!A:A,))</f>
        <v>Binders</v>
      </c>
      <c r="M9789" t="str">
        <f>INDEX(product!D:D,MATCH(F9789,product!A:A,))</f>
        <v>Wilson Jones 14 Line Acrylic Coated Pressboard Data Binders</v>
      </c>
    </row>
    <row r="9790" spans="1:13" x14ac:dyDescent="0.25">
      <c r="A9790" s="1" t="s">
        <v>2046</v>
      </c>
      <c r="B9790" s="2">
        <v>41715</v>
      </c>
      <c r="C9790" s="2">
        <v>41722</v>
      </c>
      <c r="D9790" s="1" t="s">
        <v>19</v>
      </c>
      <c r="E9790" s="1" t="s">
        <v>906</v>
      </c>
      <c r="F9790" s="1" t="s">
        <v>2050</v>
      </c>
      <c r="G9790">
        <v>35.880000000000003</v>
      </c>
      <c r="H9790">
        <v>6</v>
      </c>
      <c r="I9790">
        <v>0</v>
      </c>
      <c r="J9790">
        <v>17.2224</v>
      </c>
      <c r="K9790" t="str">
        <f>INDEX(product!B:B,MATCH('TABELA TOTAL'!$F1351,product!A:A,0))</f>
        <v>Office Supplies</v>
      </c>
      <c r="L9790" t="str">
        <f>INDEX(product!C:C,MATCH(F9790,product!A:A,))</f>
        <v>Binders</v>
      </c>
      <c r="M9790" t="str">
        <f>INDEX(product!D:D,MATCH(F9790,product!A:A,))</f>
        <v>Avery Non-Stick Heavy Duty View Round Locking Ring Binders</v>
      </c>
    </row>
    <row r="9791" spans="1:13" x14ac:dyDescent="0.25">
      <c r="A9791" s="1" t="s">
        <v>3096</v>
      </c>
      <c r="B9791" s="2">
        <v>41715</v>
      </c>
      <c r="C9791" s="2">
        <v>41719</v>
      </c>
      <c r="D9791" s="1" t="s">
        <v>19</v>
      </c>
      <c r="E9791" s="1" t="s">
        <v>1275</v>
      </c>
      <c r="F9791" s="1" t="s">
        <v>445</v>
      </c>
      <c r="G9791">
        <v>1579.7460000000001</v>
      </c>
      <c r="H9791">
        <v>7</v>
      </c>
      <c r="I9791">
        <v>0.4</v>
      </c>
      <c r="J9791">
        <v>-447.59469999999999</v>
      </c>
      <c r="K9791" t="str">
        <f>INDEX(product!B:B,MATCH('TABELA TOTAL'!$F2359,product!A:A,0))</f>
        <v>Office Supplies</v>
      </c>
      <c r="L9791" t="str">
        <f>INDEX(product!C:C,MATCH(F9791,product!A:A,))</f>
        <v>Tables</v>
      </c>
      <c r="M9791" t="str">
        <f>INDEX(product!D:D,MATCH(F9791,product!A:A,))</f>
        <v>Bretford Rectangular Conference Table Tops</v>
      </c>
    </row>
    <row r="9792" spans="1:13" x14ac:dyDescent="0.25">
      <c r="A9792" s="1" t="s">
        <v>3096</v>
      </c>
      <c r="B9792" s="2">
        <v>41715</v>
      </c>
      <c r="C9792" s="2">
        <v>41719</v>
      </c>
      <c r="D9792" s="1" t="s">
        <v>19</v>
      </c>
      <c r="E9792" s="1" t="s">
        <v>1275</v>
      </c>
      <c r="F9792" s="1" t="s">
        <v>3043</v>
      </c>
      <c r="G9792">
        <v>1071.576</v>
      </c>
      <c r="H9792">
        <v>4</v>
      </c>
      <c r="I9792">
        <v>0.4</v>
      </c>
      <c r="J9792">
        <v>-553.64760000000001</v>
      </c>
      <c r="K9792" t="str">
        <f>INDEX(product!B:B,MATCH('TABELA TOTAL'!$F2360,product!A:A,0))</f>
        <v>Office Supplies</v>
      </c>
      <c r="L9792" t="str">
        <f>INDEX(product!C:C,MATCH(F9792,product!A:A,))</f>
        <v>Tables</v>
      </c>
      <c r="M9792" t="str">
        <f>INDEX(product!D:D,MATCH(F9792,product!A:A,))</f>
        <v>Balt Solid Wood Round Tables</v>
      </c>
    </row>
    <row r="9793" spans="1:13" x14ac:dyDescent="0.25">
      <c r="A9793" s="1" t="s">
        <v>3096</v>
      </c>
      <c r="B9793" s="2">
        <v>41715</v>
      </c>
      <c r="C9793" s="2">
        <v>41719</v>
      </c>
      <c r="D9793" s="1" t="s">
        <v>19</v>
      </c>
      <c r="E9793" s="1" t="s">
        <v>1275</v>
      </c>
      <c r="F9793" s="1" t="s">
        <v>2640</v>
      </c>
      <c r="G9793">
        <v>613.90800000000002</v>
      </c>
      <c r="H9793">
        <v>3</v>
      </c>
      <c r="I9793">
        <v>0.4</v>
      </c>
      <c r="J9793">
        <v>-122.7816</v>
      </c>
      <c r="K9793" t="str">
        <f>INDEX(product!B:B,MATCH('TABELA TOTAL'!$F2361,product!A:A,0))</f>
        <v>Technology</v>
      </c>
      <c r="L9793" t="str">
        <f>INDEX(product!C:C,MATCH(F9793,product!A:A,))</f>
        <v>Tables</v>
      </c>
      <c r="M9793" t="str">
        <f>INDEX(product!D:D,MATCH(F9793,product!A:A,))</f>
        <v>Hon 30" x 60" Table with Locking Drawer</v>
      </c>
    </row>
    <row r="9794" spans="1:13" x14ac:dyDescent="0.25">
      <c r="A9794" s="1" t="s">
        <v>3096</v>
      </c>
      <c r="B9794" s="2">
        <v>41715</v>
      </c>
      <c r="C9794" s="2">
        <v>41719</v>
      </c>
      <c r="D9794" s="1" t="s">
        <v>19</v>
      </c>
      <c r="E9794" s="1" t="s">
        <v>1275</v>
      </c>
      <c r="F9794" s="1" t="s">
        <v>3097</v>
      </c>
      <c r="G9794">
        <v>34.86</v>
      </c>
      <c r="H9794">
        <v>7</v>
      </c>
      <c r="I9794">
        <v>0</v>
      </c>
      <c r="J9794">
        <v>16.3842</v>
      </c>
      <c r="K9794" t="str">
        <f>INDEX(product!B:B,MATCH('TABELA TOTAL'!$F2362,product!A:A,0))</f>
        <v>Office Supplies</v>
      </c>
      <c r="L9794" t="str">
        <f>INDEX(product!C:C,MATCH(F9794,product!A:A,))</f>
        <v>Paper</v>
      </c>
      <c r="M9794" t="str">
        <f>INDEX(product!D:D,MATCH(F9794,product!A:A,))</f>
        <v>Xerox 1926</v>
      </c>
    </row>
    <row r="9795" spans="1:13" x14ac:dyDescent="0.25">
      <c r="A9795" s="1" t="s">
        <v>3096</v>
      </c>
      <c r="B9795" s="2">
        <v>41715</v>
      </c>
      <c r="C9795" s="2">
        <v>41719</v>
      </c>
      <c r="D9795" s="1" t="s">
        <v>19</v>
      </c>
      <c r="E9795" s="1" t="s">
        <v>1275</v>
      </c>
      <c r="F9795" s="1" t="s">
        <v>3098</v>
      </c>
      <c r="G9795">
        <v>155.04</v>
      </c>
      <c r="H9795">
        <v>4</v>
      </c>
      <c r="I9795">
        <v>0</v>
      </c>
      <c r="J9795">
        <v>75.9696</v>
      </c>
      <c r="K9795" t="str">
        <f>INDEX(product!B:B,MATCH('TABELA TOTAL'!$F2363,product!A:A,0))</f>
        <v>Office Supplies</v>
      </c>
      <c r="L9795" t="str">
        <f>INDEX(product!C:C,MATCH(F9795,product!A:A,))</f>
        <v>Paper</v>
      </c>
      <c r="M9795" t="str">
        <f>INDEX(product!D:D,MATCH(F9795,product!A:A,))</f>
        <v>Xerox 1918</v>
      </c>
    </row>
    <row r="9796" spans="1:13" x14ac:dyDescent="0.25">
      <c r="A9796" s="1" t="s">
        <v>5019</v>
      </c>
      <c r="B9796" s="2">
        <v>41715</v>
      </c>
      <c r="C9796" s="2">
        <v>41715</v>
      </c>
      <c r="D9796" s="1" t="s">
        <v>654</v>
      </c>
      <c r="E9796" s="1" t="s">
        <v>3166</v>
      </c>
      <c r="F9796" s="1" t="s">
        <v>649</v>
      </c>
      <c r="G9796">
        <v>4.4480000000000004</v>
      </c>
      <c r="H9796">
        <v>2</v>
      </c>
      <c r="I9796">
        <v>0.2</v>
      </c>
      <c r="J9796">
        <v>0.33360000000000001</v>
      </c>
      <c r="K9796" t="str">
        <f>INDEX(product!B:B,MATCH('TABELA TOTAL'!$F5102,product!A:A,0))</f>
        <v>Office Supplies</v>
      </c>
      <c r="L9796" t="str">
        <f>INDEX(product!C:C,MATCH(F9796,product!A:A,))</f>
        <v>Art</v>
      </c>
      <c r="M9796" t="str">
        <f>INDEX(product!D:D,MATCH(F9796,product!A:A,))</f>
        <v>Newell 333</v>
      </c>
    </row>
    <row r="9797" spans="1:13" x14ac:dyDescent="0.25">
      <c r="A9797" s="1" t="s">
        <v>5019</v>
      </c>
      <c r="B9797" s="2">
        <v>41715</v>
      </c>
      <c r="C9797" s="2">
        <v>41715</v>
      </c>
      <c r="D9797" s="1" t="s">
        <v>654</v>
      </c>
      <c r="E9797" s="1" t="s">
        <v>3166</v>
      </c>
      <c r="F9797" s="1" t="s">
        <v>1530</v>
      </c>
      <c r="G9797">
        <v>5.1840000000000002</v>
      </c>
      <c r="H9797">
        <v>1</v>
      </c>
      <c r="I9797">
        <v>0.2</v>
      </c>
      <c r="J9797">
        <v>1.8792</v>
      </c>
      <c r="K9797" t="str">
        <f>INDEX(product!B:B,MATCH('TABELA TOTAL'!$F5103,product!A:A,0))</f>
        <v>Furniture</v>
      </c>
      <c r="L9797" t="str">
        <f>INDEX(product!C:C,MATCH(F9797,product!A:A,))</f>
        <v>Paper</v>
      </c>
      <c r="M9797" t="str">
        <f>INDEX(product!D:D,MATCH(F9797,product!A:A,))</f>
        <v>RSVP Cards &amp; Envelopes, Blank White, 8-1/2" X 11", 24 Cards/25 Envelopes/Set</v>
      </c>
    </row>
    <row r="9798" spans="1:13" x14ac:dyDescent="0.25">
      <c r="A9798" s="1" t="s">
        <v>5019</v>
      </c>
      <c r="B9798" s="2">
        <v>41715</v>
      </c>
      <c r="C9798" s="2">
        <v>41715</v>
      </c>
      <c r="D9798" s="1" t="s">
        <v>654</v>
      </c>
      <c r="E9798" s="1" t="s">
        <v>3166</v>
      </c>
      <c r="F9798" s="1" t="s">
        <v>34</v>
      </c>
      <c r="G9798">
        <v>15.552</v>
      </c>
      <c r="H9798">
        <v>3</v>
      </c>
      <c r="I9798">
        <v>0.2</v>
      </c>
      <c r="J9798">
        <v>5.4432</v>
      </c>
      <c r="K9798" t="str">
        <f>INDEX(product!B:B,MATCH('TABELA TOTAL'!$F5104,product!A:A,0))</f>
        <v>Office Supplies</v>
      </c>
      <c r="L9798" t="str">
        <f>INDEX(product!C:C,MATCH(F9798,product!A:A,))</f>
        <v>Paper</v>
      </c>
      <c r="M9798" t="str">
        <f>INDEX(product!D:D,MATCH(F9798,product!A:A,))</f>
        <v>Xerox 1967</v>
      </c>
    </row>
    <row r="9799" spans="1:13" x14ac:dyDescent="0.25">
      <c r="A9799" s="1" t="s">
        <v>6309</v>
      </c>
      <c r="B9799" s="2">
        <v>41715</v>
      </c>
      <c r="C9799" s="2">
        <v>41719</v>
      </c>
      <c r="D9799" s="1" t="s">
        <v>19</v>
      </c>
      <c r="E9799" s="1" t="s">
        <v>5641</v>
      </c>
      <c r="F9799" s="1" t="s">
        <v>1089</v>
      </c>
      <c r="G9799">
        <v>11.43</v>
      </c>
      <c r="H9799">
        <v>3</v>
      </c>
      <c r="I9799">
        <v>0</v>
      </c>
      <c r="J9799">
        <v>5.3720999999999997</v>
      </c>
      <c r="K9799" t="str">
        <f>INDEX(product!B:B,MATCH('TABELA TOTAL'!$F7429,product!A:A,0))</f>
        <v>Technology</v>
      </c>
      <c r="L9799" t="str">
        <f>INDEX(product!C:C,MATCH(F9799,product!A:A,))</f>
        <v>Binders</v>
      </c>
      <c r="M9799" t="str">
        <f>INDEX(product!D:D,MATCH(F9799,product!A:A,))</f>
        <v>Acco Pressboard Covers with Storage Hooks, 9 1/2" x 11", Executive Red</v>
      </c>
    </row>
    <row r="9800" spans="1:13" x14ac:dyDescent="0.25">
      <c r="A9800" s="1" t="s">
        <v>6309</v>
      </c>
      <c r="B9800" s="2">
        <v>41715</v>
      </c>
      <c r="C9800" s="2">
        <v>41719</v>
      </c>
      <c r="D9800" s="1" t="s">
        <v>19</v>
      </c>
      <c r="E9800" s="1" t="s">
        <v>5641</v>
      </c>
      <c r="F9800" s="1" t="s">
        <v>678</v>
      </c>
      <c r="G9800">
        <v>30.44</v>
      </c>
      <c r="H9800">
        <v>2</v>
      </c>
      <c r="I9800">
        <v>0</v>
      </c>
      <c r="J9800">
        <v>14.9156</v>
      </c>
      <c r="K9800" t="str">
        <f>INDEX(product!B:B,MATCH('TABELA TOTAL'!$F7430,product!A:A,0))</f>
        <v>Office Supplies</v>
      </c>
      <c r="L9800" t="str">
        <f>INDEX(product!C:C,MATCH(F9800,product!A:A,))</f>
        <v>Binders</v>
      </c>
      <c r="M9800" t="str">
        <f>INDEX(product!D:D,MATCH(F9800,product!A:A,))</f>
        <v>GBC Twin Loop Wire Binding Elements, 9/16" Spine, Black</v>
      </c>
    </row>
    <row r="9801" spans="1:13" x14ac:dyDescent="0.25">
      <c r="A9801" s="1" t="s">
        <v>6309</v>
      </c>
      <c r="B9801" s="2">
        <v>41715</v>
      </c>
      <c r="C9801" s="2">
        <v>41719</v>
      </c>
      <c r="D9801" s="1" t="s">
        <v>19</v>
      </c>
      <c r="E9801" s="1" t="s">
        <v>5641</v>
      </c>
      <c r="F9801" s="1" t="s">
        <v>453</v>
      </c>
      <c r="G9801">
        <v>12.96</v>
      </c>
      <c r="H9801">
        <v>2</v>
      </c>
      <c r="I9801">
        <v>0</v>
      </c>
      <c r="J9801">
        <v>6.3503999999999996</v>
      </c>
      <c r="K9801" t="str">
        <f>INDEX(product!B:B,MATCH('TABELA TOTAL'!$F7431,product!A:A,0))</f>
        <v>Office Supplies</v>
      </c>
      <c r="L9801" t="str">
        <f>INDEX(product!C:C,MATCH(F9801,product!A:A,))</f>
        <v>Paper</v>
      </c>
      <c r="M9801" t="str">
        <f>INDEX(product!D:D,MATCH(F9801,product!A:A,))</f>
        <v>Xerox 1957</v>
      </c>
    </row>
    <row r="9802" spans="1:13" x14ac:dyDescent="0.25">
      <c r="A9802" s="1" t="s">
        <v>6309</v>
      </c>
      <c r="B9802" s="2">
        <v>41715</v>
      </c>
      <c r="C9802" s="2">
        <v>41719</v>
      </c>
      <c r="D9802" s="1" t="s">
        <v>19</v>
      </c>
      <c r="E9802" s="1" t="s">
        <v>5641</v>
      </c>
      <c r="F9802" s="1" t="s">
        <v>5169</v>
      </c>
      <c r="G9802">
        <v>16</v>
      </c>
      <c r="H9802">
        <v>4</v>
      </c>
      <c r="I9802">
        <v>0</v>
      </c>
      <c r="J9802">
        <v>7.68</v>
      </c>
      <c r="K9802" t="str">
        <f>INDEX(product!B:B,MATCH('TABELA TOTAL'!$F7432,product!A:A,0))</f>
        <v>Technology</v>
      </c>
      <c r="L9802" t="str">
        <f>INDEX(product!C:C,MATCH(F9802,product!A:A,))</f>
        <v>Paper</v>
      </c>
      <c r="M9802" t="str">
        <f>INDEX(product!D:D,MATCH(F9802,product!A:A,))</f>
        <v>EcoTones Memo Sheets</v>
      </c>
    </row>
    <row r="9803" spans="1:13" x14ac:dyDescent="0.25">
      <c r="A9803" s="1" t="s">
        <v>6309</v>
      </c>
      <c r="B9803" s="2">
        <v>41715</v>
      </c>
      <c r="C9803" s="2">
        <v>41719</v>
      </c>
      <c r="D9803" s="1" t="s">
        <v>19</v>
      </c>
      <c r="E9803" s="1" t="s">
        <v>5641</v>
      </c>
      <c r="F9803" s="1" t="s">
        <v>1990</v>
      </c>
      <c r="G9803">
        <v>32.67</v>
      </c>
      <c r="H9803">
        <v>3</v>
      </c>
      <c r="I9803">
        <v>0</v>
      </c>
      <c r="J9803">
        <v>8.4941999999999993</v>
      </c>
      <c r="K9803" t="str">
        <f>INDEX(product!B:B,MATCH('TABELA TOTAL'!$F7433,product!A:A,0))</f>
        <v>Office Supplies</v>
      </c>
      <c r="L9803" t="str">
        <f>INDEX(product!C:C,MATCH(F9803,product!A:A,))</f>
        <v>Appliances</v>
      </c>
      <c r="M9803" t="str">
        <f>INDEX(product!D:D,MATCH(F9803,product!A:A,))</f>
        <v>Belkin 6 Outlet Metallic Surge Strip</v>
      </c>
    </row>
    <row r="9804" spans="1:13" x14ac:dyDescent="0.25">
      <c r="A9804" s="1" t="s">
        <v>6596</v>
      </c>
      <c r="B9804" s="2">
        <v>41715</v>
      </c>
      <c r="C9804" s="2">
        <v>41718</v>
      </c>
      <c r="D9804" s="1" t="s">
        <v>11</v>
      </c>
      <c r="E9804" s="1" t="s">
        <v>1978</v>
      </c>
      <c r="F9804" s="1" t="s">
        <v>2059</v>
      </c>
      <c r="G9804">
        <v>126.624</v>
      </c>
      <c r="H9804">
        <v>6</v>
      </c>
      <c r="I9804">
        <v>0.2</v>
      </c>
      <c r="J9804">
        <v>41.152799999999999</v>
      </c>
      <c r="K9804" t="str">
        <f>INDEX(product!B:B,MATCH('TABELA TOTAL'!$F8012,product!A:A,0))</f>
        <v>Furniture</v>
      </c>
      <c r="L9804" t="str">
        <f>INDEX(product!C:C,MATCH(F9804,product!A:A,))</f>
        <v>Paper</v>
      </c>
      <c r="M9804" t="str">
        <f>INDEX(product!D:D,MATCH(F9804,product!A:A,))</f>
        <v>Xerox 1909</v>
      </c>
    </row>
    <row r="9805" spans="1:13" x14ac:dyDescent="0.25">
      <c r="A9805" s="1" t="s">
        <v>3970</v>
      </c>
      <c r="B9805" s="2">
        <v>41714</v>
      </c>
      <c r="C9805" s="2">
        <v>41719</v>
      </c>
      <c r="D9805" s="1" t="s">
        <v>11</v>
      </c>
      <c r="E9805" s="1" t="s">
        <v>3068</v>
      </c>
      <c r="F9805" s="1" t="s">
        <v>3971</v>
      </c>
      <c r="G9805">
        <v>471.92</v>
      </c>
      <c r="H9805">
        <v>2</v>
      </c>
      <c r="I9805">
        <v>0.2</v>
      </c>
      <c r="J9805">
        <v>29.495000000000001</v>
      </c>
      <c r="K9805" t="str">
        <f>INDEX(product!B:B,MATCH('TABELA TOTAL'!$F3454,product!A:A,0))</f>
        <v>Office Supplies</v>
      </c>
      <c r="L9805" t="str">
        <f>INDEX(product!C:C,MATCH(F9805,product!A:A,))</f>
        <v>Phones</v>
      </c>
      <c r="M9805" t="str">
        <f>INDEX(product!D:D,MATCH(F9805,product!A:A,))</f>
        <v>Polycom VoiceStation 500 Conference phone</v>
      </c>
    </row>
    <row r="9806" spans="1:13" x14ac:dyDescent="0.25">
      <c r="A9806" s="1" t="s">
        <v>1050</v>
      </c>
      <c r="B9806" s="2">
        <v>41713</v>
      </c>
      <c r="C9806" s="2">
        <v>41717</v>
      </c>
      <c r="D9806" s="1" t="s">
        <v>19</v>
      </c>
      <c r="E9806" s="1" t="s">
        <v>1051</v>
      </c>
      <c r="F9806" s="1" t="s">
        <v>1052</v>
      </c>
      <c r="G9806">
        <v>142.77600000000001</v>
      </c>
      <c r="H9806">
        <v>1</v>
      </c>
      <c r="I9806">
        <v>0.2</v>
      </c>
      <c r="J9806">
        <v>17.847000000000001</v>
      </c>
      <c r="K9806" t="str">
        <f>INDEX(product!B:B,MATCH('TABELA TOTAL'!$F604,product!A:A,0))</f>
        <v>Office Supplies</v>
      </c>
      <c r="L9806" t="str">
        <f>INDEX(product!C:C,MATCH(F9806,product!A:A,))</f>
        <v>Storage</v>
      </c>
      <c r="M9806" t="str">
        <f>INDEX(product!D:D,MATCH(F9806,product!A:A,))</f>
        <v>Hot File 7-Pocket, Floor Stand</v>
      </c>
    </row>
    <row r="9807" spans="1:13" x14ac:dyDescent="0.25">
      <c r="A9807" s="1" t="s">
        <v>1050</v>
      </c>
      <c r="B9807" s="2">
        <v>41713</v>
      </c>
      <c r="C9807" s="2">
        <v>41717</v>
      </c>
      <c r="D9807" s="1" t="s">
        <v>19</v>
      </c>
      <c r="E9807" s="1" t="s">
        <v>1051</v>
      </c>
      <c r="F9807" s="1" t="s">
        <v>572</v>
      </c>
      <c r="G9807">
        <v>45.695999999999998</v>
      </c>
      <c r="H9807">
        <v>3</v>
      </c>
      <c r="I9807">
        <v>0.2</v>
      </c>
      <c r="J9807">
        <v>5.1407999999999996</v>
      </c>
      <c r="K9807" t="str">
        <f>INDEX(product!B:B,MATCH('TABELA TOTAL'!$F605,product!A:A,0))</f>
        <v>Furniture</v>
      </c>
      <c r="L9807" t="str">
        <f>INDEX(product!C:C,MATCH(F9807,product!A:A,))</f>
        <v>Furnishings</v>
      </c>
      <c r="M9807" t="str">
        <f>INDEX(product!D:D,MATCH(F9807,product!A:A,))</f>
        <v>Eldon Expressions Desk Accessory, Wood Photo Frame, Mahogany</v>
      </c>
    </row>
    <row r="9808" spans="1:13" x14ac:dyDescent="0.25">
      <c r="A9808" s="1" t="s">
        <v>1050</v>
      </c>
      <c r="B9808" s="2">
        <v>41713</v>
      </c>
      <c r="C9808" s="2">
        <v>41717</v>
      </c>
      <c r="D9808" s="1" t="s">
        <v>19</v>
      </c>
      <c r="E9808" s="1" t="s">
        <v>1051</v>
      </c>
      <c r="F9808" s="1" t="s">
        <v>778</v>
      </c>
      <c r="G9808">
        <v>7.218</v>
      </c>
      <c r="H9808">
        <v>3</v>
      </c>
      <c r="I9808">
        <v>0.7</v>
      </c>
      <c r="J9808">
        <v>-5.5338000000000003</v>
      </c>
      <c r="K9808" t="str">
        <f>INDEX(product!B:B,MATCH('TABELA TOTAL'!$F606,product!A:A,0))</f>
        <v>Furniture</v>
      </c>
      <c r="L9808" t="str">
        <f>INDEX(product!C:C,MATCH(F9808,product!A:A,))</f>
        <v>Binders</v>
      </c>
      <c r="M9808" t="str">
        <f>INDEX(product!D:D,MATCH(F9808,product!A:A,))</f>
        <v>Insertable Tab Post Binder Dividers</v>
      </c>
    </row>
    <row r="9809" spans="1:13" x14ac:dyDescent="0.25">
      <c r="A9809" s="1" t="s">
        <v>1050</v>
      </c>
      <c r="B9809" s="2">
        <v>41713</v>
      </c>
      <c r="C9809" s="2">
        <v>41717</v>
      </c>
      <c r="D9809" s="1" t="s">
        <v>19</v>
      </c>
      <c r="E9809" s="1" t="s">
        <v>1051</v>
      </c>
      <c r="F9809" s="1" t="s">
        <v>763</v>
      </c>
      <c r="G9809">
        <v>43.188000000000002</v>
      </c>
      <c r="H9809">
        <v>4</v>
      </c>
      <c r="I9809">
        <v>0.7</v>
      </c>
      <c r="J9809">
        <v>-31.671199999999999</v>
      </c>
      <c r="K9809" t="str">
        <f>INDEX(product!B:B,MATCH('TABELA TOTAL'!$F607,product!A:A,0))</f>
        <v>Technology</v>
      </c>
      <c r="L9809" t="str">
        <f>INDEX(product!C:C,MATCH(F9809,product!A:A,))</f>
        <v>Binders</v>
      </c>
      <c r="M9809" t="str">
        <f>INDEX(product!D:D,MATCH(F9809,product!A:A,))</f>
        <v>GBC VeloBinder Manual Binding System</v>
      </c>
    </row>
    <row r="9810" spans="1:13" x14ac:dyDescent="0.25">
      <c r="A9810" s="1" t="s">
        <v>1050</v>
      </c>
      <c r="B9810" s="2">
        <v>41713</v>
      </c>
      <c r="C9810" s="2">
        <v>41717</v>
      </c>
      <c r="D9810" s="1" t="s">
        <v>19</v>
      </c>
      <c r="E9810" s="1" t="s">
        <v>1051</v>
      </c>
      <c r="F9810" s="1" t="s">
        <v>1053</v>
      </c>
      <c r="G9810">
        <v>131.904</v>
      </c>
      <c r="H9810">
        <v>3</v>
      </c>
      <c r="I9810">
        <v>0.2</v>
      </c>
      <c r="J9810">
        <v>47.815199999999997</v>
      </c>
      <c r="K9810" t="str">
        <f>INDEX(product!B:B,MATCH('TABELA TOTAL'!$F608,product!A:A,0))</f>
        <v>Technology</v>
      </c>
      <c r="L9810" t="str">
        <f>INDEX(product!C:C,MATCH(F9810,product!A:A,))</f>
        <v>Paper</v>
      </c>
      <c r="M9810" t="str">
        <f>INDEX(product!D:D,MATCH(F9810,product!A:A,))</f>
        <v>Xerox 1889</v>
      </c>
    </row>
    <row r="9811" spans="1:13" x14ac:dyDescent="0.25">
      <c r="A9811" s="1" t="s">
        <v>2659</v>
      </c>
      <c r="B9811" s="2">
        <v>41712</v>
      </c>
      <c r="C9811" s="2">
        <v>41716</v>
      </c>
      <c r="D9811" s="1" t="s">
        <v>19</v>
      </c>
      <c r="E9811" s="1" t="s">
        <v>691</v>
      </c>
      <c r="F9811" s="1" t="s">
        <v>1063</v>
      </c>
      <c r="G9811">
        <v>10.56</v>
      </c>
      <c r="H9811">
        <v>2</v>
      </c>
      <c r="I9811">
        <v>0</v>
      </c>
      <c r="J9811">
        <v>4.7519999999999998</v>
      </c>
      <c r="K9811" t="str">
        <f>INDEX(product!B:B,MATCH('TABELA TOTAL'!$F1892,product!A:A,0))</f>
        <v>Technology</v>
      </c>
      <c r="L9811" t="str">
        <f>INDEX(product!C:C,MATCH(F9811,product!A:A,))</f>
        <v>Paper</v>
      </c>
      <c r="M9811" t="str">
        <f>INDEX(product!D:D,MATCH(F9811,product!A:A,))</f>
        <v>Xerox 1972</v>
      </c>
    </row>
    <row r="9812" spans="1:13" x14ac:dyDescent="0.25">
      <c r="A9812" s="1" t="s">
        <v>2659</v>
      </c>
      <c r="B9812" s="2">
        <v>41712</v>
      </c>
      <c r="C9812" s="2">
        <v>41716</v>
      </c>
      <c r="D9812" s="1" t="s">
        <v>19</v>
      </c>
      <c r="E9812" s="1" t="s">
        <v>691</v>
      </c>
      <c r="F9812" s="1" t="s">
        <v>2660</v>
      </c>
      <c r="G9812">
        <v>3.38</v>
      </c>
      <c r="H9812">
        <v>1</v>
      </c>
      <c r="I9812">
        <v>0</v>
      </c>
      <c r="J9812">
        <v>1.2505999999999999</v>
      </c>
      <c r="K9812" t="str">
        <f>INDEX(product!B:B,MATCH('TABELA TOTAL'!$F1893,product!A:A,0))</f>
        <v>Technology</v>
      </c>
      <c r="L9812" t="str">
        <f>INDEX(product!C:C,MATCH(F9812,product!A:A,))</f>
        <v>Art</v>
      </c>
      <c r="M9812" t="str">
        <f>INDEX(product!D:D,MATCH(F9812,product!A:A,))</f>
        <v>Avery Hi-Liter Fluorescent Desk Style Markers</v>
      </c>
    </row>
    <row r="9813" spans="1:13" x14ac:dyDescent="0.25">
      <c r="A9813" s="1" t="s">
        <v>3518</v>
      </c>
      <c r="B9813" s="2">
        <v>41712</v>
      </c>
      <c r="C9813" s="2">
        <v>41717</v>
      </c>
      <c r="D9813" s="1" t="s">
        <v>19</v>
      </c>
      <c r="E9813" s="1" t="s">
        <v>1220</v>
      </c>
      <c r="F9813" s="1" t="s">
        <v>927</v>
      </c>
      <c r="G9813">
        <v>1139.92</v>
      </c>
      <c r="H9813">
        <v>4</v>
      </c>
      <c r="I9813">
        <v>0</v>
      </c>
      <c r="J9813">
        <v>284.98</v>
      </c>
      <c r="K9813" t="str">
        <f>INDEX(product!B:B,MATCH('TABELA TOTAL'!$F2842,product!A:A,0))</f>
        <v>Furniture</v>
      </c>
      <c r="L9813" t="str">
        <f>INDEX(product!C:C,MATCH(F9813,product!A:A,))</f>
        <v>Chairs</v>
      </c>
      <c r="M9813" t="str">
        <f>INDEX(product!D:D,MATCH(F9813,product!A:A,))</f>
        <v>Global Commerce Series High-Back Swivel/Tilt Chairs</v>
      </c>
    </row>
    <row r="9814" spans="1:13" x14ac:dyDescent="0.25">
      <c r="A9814" s="1" t="s">
        <v>4769</v>
      </c>
      <c r="B9814" s="2">
        <v>41712</v>
      </c>
      <c r="C9814" s="2">
        <v>41717</v>
      </c>
      <c r="D9814" s="1" t="s">
        <v>19</v>
      </c>
      <c r="E9814" s="1" t="s">
        <v>3334</v>
      </c>
      <c r="F9814" s="1" t="s">
        <v>3162</v>
      </c>
      <c r="G9814">
        <v>33.088000000000001</v>
      </c>
      <c r="H9814">
        <v>4</v>
      </c>
      <c r="I9814">
        <v>0.2</v>
      </c>
      <c r="J9814">
        <v>11.167199999999999</v>
      </c>
      <c r="K9814" t="str">
        <f>INDEX(product!B:B,MATCH('TABELA TOTAL'!$F4678,product!A:A,0))</f>
        <v>Office Supplies</v>
      </c>
      <c r="L9814" t="str">
        <f>INDEX(product!C:C,MATCH(F9814,product!A:A,))</f>
        <v>Binders</v>
      </c>
      <c r="M9814" t="str">
        <f>INDEX(product!D:D,MATCH(F9814,product!A:A,))</f>
        <v>GBC Wire Binding Combs</v>
      </c>
    </row>
    <row r="9815" spans="1:13" x14ac:dyDescent="0.25">
      <c r="A9815" s="1" t="s">
        <v>4769</v>
      </c>
      <c r="B9815" s="2">
        <v>41712</v>
      </c>
      <c r="C9815" s="2">
        <v>41717</v>
      </c>
      <c r="D9815" s="1" t="s">
        <v>19</v>
      </c>
      <c r="E9815" s="1" t="s">
        <v>3334</v>
      </c>
      <c r="F9815" s="1" t="s">
        <v>916</v>
      </c>
      <c r="G9815">
        <v>80.98</v>
      </c>
      <c r="H9815">
        <v>1</v>
      </c>
      <c r="I9815">
        <v>0</v>
      </c>
      <c r="J9815">
        <v>3.2391999999999999</v>
      </c>
      <c r="K9815" t="str">
        <f>INDEX(product!B:B,MATCH('TABELA TOTAL'!$F4679,product!A:A,0))</f>
        <v>Technology</v>
      </c>
      <c r="L9815" t="str">
        <f>INDEX(product!C:C,MATCH(F9815,product!A:A,))</f>
        <v>Storage</v>
      </c>
      <c r="M9815" t="str">
        <f>INDEX(product!D:D,MATCH(F9815,product!A:A,))</f>
        <v>Carina Double Wide Media Storage Towers in Natural &amp; Black</v>
      </c>
    </row>
    <row r="9816" spans="1:13" x14ac:dyDescent="0.25">
      <c r="A9816" s="1" t="s">
        <v>4769</v>
      </c>
      <c r="B9816" s="2">
        <v>41712</v>
      </c>
      <c r="C9816" s="2">
        <v>41717</v>
      </c>
      <c r="D9816" s="1" t="s">
        <v>19</v>
      </c>
      <c r="E9816" s="1" t="s">
        <v>3334</v>
      </c>
      <c r="F9816" s="1" t="s">
        <v>4770</v>
      </c>
      <c r="G9816">
        <v>82.8</v>
      </c>
      <c r="H9816">
        <v>12</v>
      </c>
      <c r="I9816">
        <v>0</v>
      </c>
      <c r="J9816">
        <v>6.6239999999999997</v>
      </c>
      <c r="K9816" t="str">
        <f>INDEX(product!B:B,MATCH('TABELA TOTAL'!$F4680,product!A:A,0))</f>
        <v>Technology</v>
      </c>
      <c r="L9816" t="str">
        <f>INDEX(product!C:C,MATCH(F9816,product!A:A,))</f>
        <v>Accessories</v>
      </c>
      <c r="M9816" t="str">
        <f>INDEX(product!D:D,MATCH(F9816,product!A:A,))</f>
        <v>Imation 30456 USB Flash Drive 8GB</v>
      </c>
    </row>
    <row r="9817" spans="1:13" x14ac:dyDescent="0.25">
      <c r="A9817" s="1" t="s">
        <v>4769</v>
      </c>
      <c r="B9817" s="2">
        <v>41712</v>
      </c>
      <c r="C9817" s="2">
        <v>41717</v>
      </c>
      <c r="D9817" s="1" t="s">
        <v>19</v>
      </c>
      <c r="E9817" s="1" t="s">
        <v>3334</v>
      </c>
      <c r="F9817" s="1" t="s">
        <v>1417</v>
      </c>
      <c r="G9817">
        <v>21.36</v>
      </c>
      <c r="H9817">
        <v>2</v>
      </c>
      <c r="I9817">
        <v>0</v>
      </c>
      <c r="J9817">
        <v>5.7671999999999999</v>
      </c>
      <c r="K9817" t="str">
        <f>INDEX(product!B:B,MATCH('TABELA TOTAL'!$F4681,product!A:A,0))</f>
        <v>Technology</v>
      </c>
      <c r="L9817" t="str">
        <f>INDEX(product!C:C,MATCH(F9817,product!A:A,))</f>
        <v>Storage</v>
      </c>
      <c r="M9817" t="str">
        <f>INDEX(product!D:D,MATCH(F9817,product!A:A,))</f>
        <v>Staple magnet</v>
      </c>
    </row>
    <row r="9818" spans="1:13" x14ac:dyDescent="0.25">
      <c r="A9818" s="1" t="s">
        <v>4769</v>
      </c>
      <c r="B9818" s="2">
        <v>41712</v>
      </c>
      <c r="C9818" s="2">
        <v>41717</v>
      </c>
      <c r="D9818" s="1" t="s">
        <v>19</v>
      </c>
      <c r="E9818" s="1" t="s">
        <v>3334</v>
      </c>
      <c r="F9818" s="1" t="s">
        <v>4096</v>
      </c>
      <c r="G9818">
        <v>62.048000000000002</v>
      </c>
      <c r="H9818">
        <v>2</v>
      </c>
      <c r="I9818">
        <v>0.2</v>
      </c>
      <c r="J9818">
        <v>20.165600000000001</v>
      </c>
      <c r="K9818" t="str">
        <f>INDEX(product!B:B,MATCH('TABELA TOTAL'!$F4682,product!A:A,0))</f>
        <v>Furniture</v>
      </c>
      <c r="L9818" t="str">
        <f>INDEX(product!C:C,MATCH(F9818,product!A:A,))</f>
        <v>Binders</v>
      </c>
      <c r="M9818" t="str">
        <f>INDEX(product!D:D,MATCH(F9818,product!A:A,))</f>
        <v>Premium Transparent Presentation Covers, No Pattern/Clear, 8 1/2" x 11"</v>
      </c>
    </row>
    <row r="9819" spans="1:13" x14ac:dyDescent="0.25">
      <c r="A9819" s="1" t="s">
        <v>7362</v>
      </c>
      <c r="B9819" s="2">
        <v>41712</v>
      </c>
      <c r="C9819" s="2">
        <v>41715</v>
      </c>
      <c r="D9819" s="1" t="s">
        <v>79</v>
      </c>
      <c r="E9819" s="1" t="s">
        <v>205</v>
      </c>
      <c r="F9819" s="1" t="s">
        <v>3395</v>
      </c>
      <c r="G9819">
        <v>574.91</v>
      </c>
      <c r="H9819">
        <v>2</v>
      </c>
      <c r="I9819">
        <v>0.3</v>
      </c>
      <c r="J9819">
        <v>156.047</v>
      </c>
      <c r="K9819" t="str">
        <f>INDEX(product!B:B,MATCH('TABELA TOTAL'!$F9407,product!A:A,0))</f>
        <v>Technology</v>
      </c>
      <c r="L9819" t="str">
        <f>INDEX(product!C:C,MATCH(F9819,product!A:A,))</f>
        <v>Machines</v>
      </c>
      <c r="M9819" t="str">
        <f>INDEX(product!D:D,MATCH(F9819,product!A:A,))</f>
        <v>Hewlett-Packard Deskjet 6540 Color Inkjet Printer</v>
      </c>
    </row>
    <row r="9820" spans="1:13" x14ac:dyDescent="0.25">
      <c r="A9820" s="1" t="s">
        <v>7362</v>
      </c>
      <c r="B9820" s="2">
        <v>41712</v>
      </c>
      <c r="C9820" s="2">
        <v>41715</v>
      </c>
      <c r="D9820" s="1" t="s">
        <v>79</v>
      </c>
      <c r="E9820" s="1" t="s">
        <v>205</v>
      </c>
      <c r="F9820" s="1" t="s">
        <v>5213</v>
      </c>
      <c r="G9820">
        <v>8.4480000000000004</v>
      </c>
      <c r="H9820">
        <v>2</v>
      </c>
      <c r="I9820">
        <v>0.2</v>
      </c>
      <c r="J9820">
        <v>2.64</v>
      </c>
      <c r="K9820" t="str">
        <f>INDEX(product!B:B,MATCH('TABELA TOTAL'!$F9408,product!A:A,0))</f>
        <v>Technology</v>
      </c>
      <c r="L9820" t="str">
        <f>INDEX(product!C:C,MATCH(F9820,product!A:A,))</f>
        <v>Paper</v>
      </c>
      <c r="M9820" t="str">
        <f>INDEX(product!D:D,MATCH(F9820,product!A:A,))</f>
        <v>Xerox 1963</v>
      </c>
    </row>
    <row r="9821" spans="1:13" x14ac:dyDescent="0.25">
      <c r="A9821" s="1" t="s">
        <v>7431</v>
      </c>
      <c r="B9821" s="2">
        <v>41712</v>
      </c>
      <c r="C9821" s="2">
        <v>41716</v>
      </c>
      <c r="D9821" s="1" t="s">
        <v>19</v>
      </c>
      <c r="E9821" s="1" t="s">
        <v>4494</v>
      </c>
      <c r="F9821" s="1" t="s">
        <v>1329</v>
      </c>
      <c r="G9821">
        <v>91.055999999999997</v>
      </c>
      <c r="H9821">
        <v>6</v>
      </c>
      <c r="I9821">
        <v>0.2</v>
      </c>
      <c r="J9821">
        <v>31.869599999999998</v>
      </c>
      <c r="K9821" t="str">
        <f>INDEX(product!B:B,MATCH('TABELA TOTAL'!$F9516,product!A:A,0))</f>
        <v>Furniture</v>
      </c>
      <c r="L9821" t="str">
        <f>INDEX(product!C:C,MATCH(F9821,product!A:A,))</f>
        <v>Paper</v>
      </c>
      <c r="M9821" t="str">
        <f>INDEX(product!D:D,MATCH(F9821,product!A:A,))</f>
        <v>Xerox 1887</v>
      </c>
    </row>
    <row r="9822" spans="1:13" x14ac:dyDescent="0.25">
      <c r="A9822" s="1" t="s">
        <v>2279</v>
      </c>
      <c r="B9822" s="2">
        <v>41709</v>
      </c>
      <c r="C9822" s="2">
        <v>41714</v>
      </c>
      <c r="D9822" s="1" t="s">
        <v>11</v>
      </c>
      <c r="E9822" s="1" t="s">
        <v>1047</v>
      </c>
      <c r="F9822" s="1" t="s">
        <v>2280</v>
      </c>
      <c r="G9822">
        <v>8.32</v>
      </c>
      <c r="H9822">
        <v>5</v>
      </c>
      <c r="I9822">
        <v>0.2</v>
      </c>
      <c r="J9822">
        <v>2.2879999999999998</v>
      </c>
      <c r="K9822" t="str">
        <f>INDEX(product!B:B,MATCH('TABELA TOTAL'!$F1543,product!A:A,0))</f>
        <v>Office Supplies</v>
      </c>
      <c r="L9822" t="str">
        <f>INDEX(product!C:C,MATCH(F9822,product!A:A,))</f>
        <v>Furnishings</v>
      </c>
      <c r="M9822" t="str">
        <f>INDEX(product!D:D,MATCH(F9822,product!A:A,))</f>
        <v>Eldon Wave Desk Accessories</v>
      </c>
    </row>
    <row r="9823" spans="1:13" x14ac:dyDescent="0.25">
      <c r="A9823" s="1" t="s">
        <v>2279</v>
      </c>
      <c r="B9823" s="2">
        <v>41709</v>
      </c>
      <c r="C9823" s="2">
        <v>41714</v>
      </c>
      <c r="D9823" s="1" t="s">
        <v>11</v>
      </c>
      <c r="E9823" s="1" t="s">
        <v>1047</v>
      </c>
      <c r="F9823" s="1" t="s">
        <v>1800</v>
      </c>
      <c r="G9823">
        <v>10.464</v>
      </c>
      <c r="H9823">
        <v>6</v>
      </c>
      <c r="I9823">
        <v>0.2</v>
      </c>
      <c r="J9823">
        <v>1.7003999999999999</v>
      </c>
      <c r="K9823" t="str">
        <f>INDEX(product!B:B,MATCH('TABELA TOTAL'!$F1544,product!A:A,0))</f>
        <v>Office Supplies</v>
      </c>
      <c r="L9823" t="str">
        <f>INDEX(product!C:C,MATCH(F9823,product!A:A,))</f>
        <v>Fasteners</v>
      </c>
      <c r="M9823" t="str">
        <f>INDEX(product!D:D,MATCH(F9823,product!A:A,))</f>
        <v>Stockwell Push Pins</v>
      </c>
    </row>
    <row r="9824" spans="1:13" x14ac:dyDescent="0.25">
      <c r="A9824" s="1" t="s">
        <v>3960</v>
      </c>
      <c r="B9824" s="2">
        <v>41709</v>
      </c>
      <c r="C9824" s="2">
        <v>41712</v>
      </c>
      <c r="D9824" s="1" t="s">
        <v>11</v>
      </c>
      <c r="E9824" s="1" t="s">
        <v>2822</v>
      </c>
      <c r="F9824" s="1" t="s">
        <v>1157</v>
      </c>
      <c r="G9824">
        <v>108.92</v>
      </c>
      <c r="H9824">
        <v>14</v>
      </c>
      <c r="I9824">
        <v>0</v>
      </c>
      <c r="J9824">
        <v>49.014000000000003</v>
      </c>
      <c r="K9824" t="str">
        <f>INDEX(product!B:B,MATCH('TABELA TOTAL'!$F3443,product!A:A,0))</f>
        <v>Furniture</v>
      </c>
      <c r="L9824" t="str">
        <f>INDEX(product!C:C,MATCH(F9824,product!A:A,))</f>
        <v>Paper</v>
      </c>
      <c r="M9824" t="str">
        <f>INDEX(product!D:D,MATCH(F9824,product!A:A,))</f>
        <v>Southworth 100% Résumé Paper, 24lb.</v>
      </c>
    </row>
    <row r="9825" spans="1:13" x14ac:dyDescent="0.25">
      <c r="A9825" s="1" t="s">
        <v>6091</v>
      </c>
      <c r="B9825" s="2">
        <v>41709</v>
      </c>
      <c r="C9825" s="2">
        <v>41711</v>
      </c>
      <c r="D9825" s="1" t="s">
        <v>11</v>
      </c>
      <c r="E9825" s="1" t="s">
        <v>2486</v>
      </c>
      <c r="F9825" s="1" t="s">
        <v>826</v>
      </c>
      <c r="G9825">
        <v>146.76</v>
      </c>
      <c r="H9825">
        <v>3</v>
      </c>
      <c r="I9825">
        <v>0</v>
      </c>
      <c r="J9825">
        <v>38.157600000000002</v>
      </c>
      <c r="K9825" t="str">
        <f>INDEX(product!B:B,MATCH('TABELA TOTAL'!$F7016,product!A:A,0))</f>
        <v>Technology</v>
      </c>
      <c r="L9825" t="str">
        <f>INDEX(product!C:C,MATCH(F9825,product!A:A,))</f>
        <v>Appliances</v>
      </c>
      <c r="M9825" t="str">
        <f>INDEX(product!D:D,MATCH(F9825,product!A:A,))</f>
        <v>Fellowes Premier Superior Surge Suppressor, 10-Outlet, With Phone and Remote</v>
      </c>
    </row>
    <row r="9826" spans="1:13" x14ac:dyDescent="0.25">
      <c r="A9826" s="1" t="s">
        <v>6091</v>
      </c>
      <c r="B9826" s="2">
        <v>41709</v>
      </c>
      <c r="C9826" s="2">
        <v>41711</v>
      </c>
      <c r="D9826" s="1" t="s">
        <v>11</v>
      </c>
      <c r="E9826" s="1" t="s">
        <v>2486</v>
      </c>
      <c r="F9826" s="1" t="s">
        <v>1406</v>
      </c>
      <c r="G9826">
        <v>32.96</v>
      </c>
      <c r="H9826">
        <v>2</v>
      </c>
      <c r="I9826">
        <v>0</v>
      </c>
      <c r="J9826">
        <v>14.172800000000001</v>
      </c>
      <c r="K9826" t="str">
        <f>INDEX(product!B:B,MATCH('TABELA TOTAL'!$F7017,product!A:A,0))</f>
        <v>Furniture</v>
      </c>
      <c r="L9826" t="str">
        <f>INDEX(product!C:C,MATCH(F9826,product!A:A,))</f>
        <v>Accessories</v>
      </c>
      <c r="M9826" t="str">
        <f>INDEX(product!D:D,MATCH(F9826,product!A:A,))</f>
        <v>Maxell DVD-RAM Discs</v>
      </c>
    </row>
    <row r="9827" spans="1:13" x14ac:dyDescent="0.25">
      <c r="A9827" s="1" t="s">
        <v>6091</v>
      </c>
      <c r="B9827" s="2">
        <v>41709</v>
      </c>
      <c r="C9827" s="2">
        <v>41711</v>
      </c>
      <c r="D9827" s="1" t="s">
        <v>11</v>
      </c>
      <c r="E9827" s="1" t="s">
        <v>2486</v>
      </c>
      <c r="F9827" s="1" t="s">
        <v>941</v>
      </c>
      <c r="G9827">
        <v>587.97</v>
      </c>
      <c r="H9827">
        <v>3</v>
      </c>
      <c r="I9827">
        <v>0</v>
      </c>
      <c r="J9827">
        <v>164.63159999999999</v>
      </c>
      <c r="K9827" t="str">
        <f>INDEX(product!B:B,MATCH('TABELA TOTAL'!$F7018,product!A:A,0))</f>
        <v>Office Supplies</v>
      </c>
      <c r="L9827" t="str">
        <f>INDEX(product!C:C,MATCH(F9827,product!A:A,))</f>
        <v>Phones</v>
      </c>
      <c r="M9827" t="str">
        <f>INDEX(product!D:D,MATCH(F9827,product!A:A,))</f>
        <v>Panasonic KX-TG9471B</v>
      </c>
    </row>
    <row r="9828" spans="1:13" x14ac:dyDescent="0.25">
      <c r="A9828" s="1" t="s">
        <v>6091</v>
      </c>
      <c r="B9828" s="2">
        <v>41709</v>
      </c>
      <c r="C9828" s="2">
        <v>41711</v>
      </c>
      <c r="D9828" s="1" t="s">
        <v>11</v>
      </c>
      <c r="E9828" s="1" t="s">
        <v>2486</v>
      </c>
      <c r="F9828" s="1" t="s">
        <v>3626</v>
      </c>
      <c r="G9828">
        <v>14.94</v>
      </c>
      <c r="H9828">
        <v>3</v>
      </c>
      <c r="I9828">
        <v>0</v>
      </c>
      <c r="J9828">
        <v>7.0217999999999998</v>
      </c>
      <c r="K9828" t="str">
        <f>INDEX(product!B:B,MATCH('TABELA TOTAL'!$F7019,product!A:A,0))</f>
        <v>Office Supplies</v>
      </c>
      <c r="L9828" t="str">
        <f>INDEX(product!C:C,MATCH(F9828,product!A:A,))</f>
        <v>Paper</v>
      </c>
      <c r="M9828" t="str">
        <f>INDEX(product!D:D,MATCH(F9828,product!A:A,))</f>
        <v>Xerox 198</v>
      </c>
    </row>
    <row r="9829" spans="1:13" x14ac:dyDescent="0.25">
      <c r="A9829" s="1" t="s">
        <v>6745</v>
      </c>
      <c r="B9829" s="2">
        <v>41709</v>
      </c>
      <c r="C9829" s="2">
        <v>41713</v>
      </c>
      <c r="D9829" s="1" t="s">
        <v>19</v>
      </c>
      <c r="E9829" s="1" t="s">
        <v>2901</v>
      </c>
      <c r="F9829" s="1" t="s">
        <v>4244</v>
      </c>
      <c r="G9829">
        <v>7.98</v>
      </c>
      <c r="H9829">
        <v>3</v>
      </c>
      <c r="I9829">
        <v>0</v>
      </c>
      <c r="J9829">
        <v>2.0748000000000002</v>
      </c>
      <c r="K9829" t="str">
        <f>INDEX(product!B:B,MATCH('TABELA TOTAL'!$F8301,product!A:A,0))</f>
        <v>Technology</v>
      </c>
      <c r="L9829" t="str">
        <f>INDEX(product!C:C,MATCH(F9829,product!A:A,))</f>
        <v>Art</v>
      </c>
      <c r="M9829" t="str">
        <f>INDEX(product!D:D,MATCH(F9829,product!A:A,))</f>
        <v>Economy #2 Pencils</v>
      </c>
    </row>
    <row r="9830" spans="1:13" x14ac:dyDescent="0.25">
      <c r="A9830" s="1" t="s">
        <v>1833</v>
      </c>
      <c r="B9830" s="2">
        <v>41708</v>
      </c>
      <c r="C9830" s="2">
        <v>41712</v>
      </c>
      <c r="D9830" s="1" t="s">
        <v>19</v>
      </c>
      <c r="E9830" s="1" t="s">
        <v>1560</v>
      </c>
      <c r="F9830" s="1" t="s">
        <v>1834</v>
      </c>
      <c r="G9830">
        <v>22.38</v>
      </c>
      <c r="H9830">
        <v>2</v>
      </c>
      <c r="I9830">
        <v>0</v>
      </c>
      <c r="J9830">
        <v>10.7424</v>
      </c>
      <c r="K9830" t="str">
        <f>INDEX(product!B:B,MATCH('TABELA TOTAL'!$F1173,product!A:A,0))</f>
        <v>Furniture</v>
      </c>
      <c r="L9830" t="str">
        <f>INDEX(product!C:C,MATCH(F9830,product!A:A,))</f>
        <v>Paper</v>
      </c>
      <c r="M9830" t="str">
        <f>INDEX(product!D:D,MATCH(F9830,product!A:A,))</f>
        <v>Geographics Note Cards, Blank, White, 8 1/2" x 11"</v>
      </c>
    </row>
    <row r="9831" spans="1:13" x14ac:dyDescent="0.25">
      <c r="A9831" s="1" t="s">
        <v>2850</v>
      </c>
      <c r="B9831" s="2">
        <v>41708</v>
      </c>
      <c r="C9831" s="2">
        <v>41715</v>
      </c>
      <c r="D9831" s="1" t="s">
        <v>19</v>
      </c>
      <c r="E9831" s="1" t="s">
        <v>1890</v>
      </c>
      <c r="F9831" s="1" t="s">
        <v>2851</v>
      </c>
      <c r="G9831">
        <v>636.40800000000002</v>
      </c>
      <c r="H9831">
        <v>3</v>
      </c>
      <c r="I9831">
        <v>0.2</v>
      </c>
      <c r="J9831">
        <v>-15.9102</v>
      </c>
      <c r="K9831" t="str">
        <f>INDEX(product!B:B,MATCH('TABELA TOTAL'!$F2102,product!A:A,0))</f>
        <v>Technology</v>
      </c>
      <c r="L9831" t="str">
        <f>INDEX(product!C:C,MATCH(F9831,product!A:A,))</f>
        <v>Storage</v>
      </c>
      <c r="M9831" t="str">
        <f>INDEX(product!D:D,MATCH(F9831,product!A:A,))</f>
        <v>Tennsco 6- and 18-Compartment Lockers</v>
      </c>
    </row>
    <row r="9832" spans="1:13" x14ac:dyDescent="0.25">
      <c r="A9832" s="1" t="s">
        <v>2850</v>
      </c>
      <c r="B9832" s="2">
        <v>41708</v>
      </c>
      <c r="C9832" s="2">
        <v>41715</v>
      </c>
      <c r="D9832" s="1" t="s">
        <v>19</v>
      </c>
      <c r="E9832" s="1" t="s">
        <v>1890</v>
      </c>
      <c r="F9832" s="1" t="s">
        <v>2361</v>
      </c>
      <c r="G9832">
        <v>83.168000000000006</v>
      </c>
      <c r="H9832">
        <v>4</v>
      </c>
      <c r="I9832">
        <v>0.2</v>
      </c>
      <c r="J9832">
        <v>9.3564000000000007</v>
      </c>
      <c r="K9832" t="str">
        <f>INDEX(product!B:B,MATCH('TABELA TOTAL'!$F2103,product!A:A,0))</f>
        <v>Office Supplies</v>
      </c>
      <c r="L9832" t="str">
        <f>INDEX(product!C:C,MATCH(F9832,product!A:A,))</f>
        <v>Art</v>
      </c>
      <c r="M9832" t="str">
        <f>INDEX(product!D:D,MATCH(F9832,product!A:A,))</f>
        <v>BOSTON Ranger #55 Pencil Sharpener, Black</v>
      </c>
    </row>
    <row r="9833" spans="1:13" x14ac:dyDescent="0.25">
      <c r="A9833" s="1" t="s">
        <v>4936</v>
      </c>
      <c r="B9833" s="2">
        <v>41705</v>
      </c>
      <c r="C9833" s="2">
        <v>41706</v>
      </c>
      <c r="D9833" s="1" t="s">
        <v>79</v>
      </c>
      <c r="E9833" s="1" t="s">
        <v>4937</v>
      </c>
      <c r="F9833" s="1" t="s">
        <v>439</v>
      </c>
      <c r="G9833">
        <v>48.712000000000003</v>
      </c>
      <c r="H9833">
        <v>1</v>
      </c>
      <c r="I9833">
        <v>0.2</v>
      </c>
      <c r="J9833">
        <v>5.4801000000000002</v>
      </c>
      <c r="K9833" t="str">
        <f>INDEX(product!B:B,MATCH('TABELA TOTAL'!$F4963,product!A:A,0))</f>
        <v>Office Supplies</v>
      </c>
      <c r="L9833" t="str">
        <f>INDEX(product!C:C,MATCH(F9833,product!A:A,))</f>
        <v>Chairs</v>
      </c>
      <c r="M9833" t="str">
        <f>INDEX(product!D:D,MATCH(F9833,product!A:A,))</f>
        <v>Global Push Button Manager's Chair, Indigo</v>
      </c>
    </row>
    <row r="9834" spans="1:13" x14ac:dyDescent="0.25">
      <c r="A9834" s="1" t="s">
        <v>4936</v>
      </c>
      <c r="B9834" s="2">
        <v>41705</v>
      </c>
      <c r="C9834" s="2">
        <v>41706</v>
      </c>
      <c r="D9834" s="1" t="s">
        <v>79</v>
      </c>
      <c r="E9834" s="1" t="s">
        <v>4937</v>
      </c>
      <c r="F9834" s="1" t="s">
        <v>514</v>
      </c>
      <c r="G9834">
        <v>17.940000000000001</v>
      </c>
      <c r="H9834">
        <v>3</v>
      </c>
      <c r="I9834">
        <v>0</v>
      </c>
      <c r="J9834">
        <v>4.6643999999999997</v>
      </c>
      <c r="K9834" t="str">
        <f>INDEX(product!B:B,MATCH('TABELA TOTAL'!$F4964,product!A:A,0))</f>
        <v>Office Supplies</v>
      </c>
      <c r="L9834" t="str">
        <f>INDEX(product!C:C,MATCH(F9834,product!A:A,))</f>
        <v>Art</v>
      </c>
      <c r="M9834" t="str">
        <f>INDEX(product!D:D,MATCH(F9834,product!A:A,))</f>
        <v>Newell 330</v>
      </c>
    </row>
    <row r="9835" spans="1:13" x14ac:dyDescent="0.25">
      <c r="A9835" s="1" t="s">
        <v>4936</v>
      </c>
      <c r="B9835" s="2">
        <v>41705</v>
      </c>
      <c r="C9835" s="2">
        <v>41706</v>
      </c>
      <c r="D9835" s="1" t="s">
        <v>79</v>
      </c>
      <c r="E9835" s="1" t="s">
        <v>4937</v>
      </c>
      <c r="F9835" s="1" t="s">
        <v>1856</v>
      </c>
      <c r="G9835">
        <v>242.94</v>
      </c>
      <c r="H9835">
        <v>3</v>
      </c>
      <c r="I9835">
        <v>0</v>
      </c>
      <c r="J9835">
        <v>4.8587999999999996</v>
      </c>
      <c r="K9835" t="str">
        <f>INDEX(product!B:B,MATCH('TABELA TOTAL'!$F4965,product!A:A,0))</f>
        <v>Office Supplies</v>
      </c>
      <c r="L9835" t="str">
        <f>INDEX(product!C:C,MATCH(F9835,product!A:A,))</f>
        <v>Storage</v>
      </c>
      <c r="M9835" t="str">
        <f>INDEX(product!D:D,MATCH(F9835,product!A:A,))</f>
        <v>Carina 42"Hx23 3/4"W Media Storage Unit</v>
      </c>
    </row>
    <row r="9836" spans="1:13" x14ac:dyDescent="0.25">
      <c r="A9836" s="1" t="s">
        <v>5107</v>
      </c>
      <c r="B9836" s="2">
        <v>41705</v>
      </c>
      <c r="C9836" s="2">
        <v>41709</v>
      </c>
      <c r="D9836" s="1" t="s">
        <v>11</v>
      </c>
      <c r="E9836" s="1" t="s">
        <v>2196</v>
      </c>
      <c r="F9836" s="1" t="s">
        <v>2404</v>
      </c>
      <c r="G9836">
        <v>107.648</v>
      </c>
      <c r="H9836">
        <v>2</v>
      </c>
      <c r="I9836">
        <v>0.2</v>
      </c>
      <c r="J9836">
        <v>33.64</v>
      </c>
      <c r="K9836" t="str">
        <f>INDEX(product!B:B,MATCH('TABELA TOTAL'!$F5255,product!A:A,0))</f>
        <v>Technology</v>
      </c>
      <c r="L9836" t="str">
        <f>INDEX(product!C:C,MATCH(F9836,product!A:A,))</f>
        <v>Binders</v>
      </c>
      <c r="M9836" t="str">
        <f>INDEX(product!D:D,MATCH(F9836,product!A:A,))</f>
        <v>Catalog Binders with Expanding Posts</v>
      </c>
    </row>
    <row r="9837" spans="1:13" x14ac:dyDescent="0.25">
      <c r="A9837" s="1" t="s">
        <v>7505</v>
      </c>
      <c r="B9837" s="2">
        <v>41705</v>
      </c>
      <c r="C9837" s="2">
        <v>41710</v>
      </c>
      <c r="D9837" s="1" t="s">
        <v>19</v>
      </c>
      <c r="E9837" s="1" t="s">
        <v>6360</v>
      </c>
      <c r="F9837" s="1" t="s">
        <v>221</v>
      </c>
      <c r="G9837">
        <v>20.65</v>
      </c>
      <c r="H9837">
        <v>5</v>
      </c>
      <c r="I9837">
        <v>0</v>
      </c>
      <c r="J9837">
        <v>9.4990000000000006</v>
      </c>
      <c r="K9837" t="str">
        <f>INDEX(product!B:B,MATCH('TABELA TOTAL'!$F9642,product!A:A,0))</f>
        <v>Office Supplies</v>
      </c>
      <c r="L9837" t="str">
        <f>INDEX(product!C:C,MATCH(F9837,product!A:A,))</f>
        <v>Art</v>
      </c>
      <c r="M9837" t="str">
        <f>INDEX(product!D:D,MATCH(F9837,product!A:A,))</f>
        <v>Newell Chalk Holder</v>
      </c>
    </row>
    <row r="9838" spans="1:13" x14ac:dyDescent="0.25">
      <c r="A9838" s="1" t="s">
        <v>7505</v>
      </c>
      <c r="B9838" s="2">
        <v>41705</v>
      </c>
      <c r="C9838" s="2">
        <v>41710</v>
      </c>
      <c r="D9838" s="1" t="s">
        <v>19</v>
      </c>
      <c r="E9838" s="1" t="s">
        <v>6360</v>
      </c>
      <c r="F9838" s="1" t="s">
        <v>719</v>
      </c>
      <c r="G9838">
        <v>204.9</v>
      </c>
      <c r="H9838">
        <v>5</v>
      </c>
      <c r="I9838">
        <v>0</v>
      </c>
      <c r="J9838">
        <v>0</v>
      </c>
      <c r="K9838" t="str">
        <f>INDEX(product!B:B,MATCH('TABELA TOTAL'!$F9643,product!A:A,0))</f>
        <v>Furniture</v>
      </c>
      <c r="L9838" t="str">
        <f>INDEX(product!C:C,MATCH(F9838,product!A:A,))</f>
        <v>Storage</v>
      </c>
      <c r="M9838" t="str">
        <f>INDEX(product!D:D,MATCH(F9838,product!A:A,))</f>
        <v>Contico 72"H Heavy-Duty Storage System</v>
      </c>
    </row>
    <row r="9839" spans="1:13" x14ac:dyDescent="0.25">
      <c r="A9839" s="1" t="s">
        <v>7505</v>
      </c>
      <c r="B9839" s="2">
        <v>41705</v>
      </c>
      <c r="C9839" s="2">
        <v>41710</v>
      </c>
      <c r="D9839" s="1" t="s">
        <v>19</v>
      </c>
      <c r="E9839" s="1" t="s">
        <v>6360</v>
      </c>
      <c r="F9839" s="1" t="s">
        <v>7317</v>
      </c>
      <c r="G9839">
        <v>436.70400000000001</v>
      </c>
      <c r="H9839">
        <v>6</v>
      </c>
      <c r="I9839">
        <v>0.2</v>
      </c>
      <c r="J9839">
        <v>21.8352</v>
      </c>
      <c r="K9839" t="str">
        <f>INDEX(product!B:B,MATCH('TABELA TOTAL'!$F9644,product!A:A,0))</f>
        <v>Office Supplies</v>
      </c>
      <c r="L9839" t="str">
        <f>INDEX(product!C:C,MATCH(F9839,product!A:A,))</f>
        <v>Chairs</v>
      </c>
      <c r="M9839" t="str">
        <f>INDEX(product!D:D,MATCH(F9839,product!A:A,))</f>
        <v>Office Star - Task Chair with Contemporary Loop Arms</v>
      </c>
    </row>
    <row r="9840" spans="1:13" x14ac:dyDescent="0.25">
      <c r="A9840" s="1" t="s">
        <v>7505</v>
      </c>
      <c r="B9840" s="2">
        <v>41705</v>
      </c>
      <c r="C9840" s="2">
        <v>41710</v>
      </c>
      <c r="D9840" s="1" t="s">
        <v>19</v>
      </c>
      <c r="E9840" s="1" t="s">
        <v>6360</v>
      </c>
      <c r="F9840" s="1" t="s">
        <v>3758</v>
      </c>
      <c r="G9840">
        <v>481.56799999999998</v>
      </c>
      <c r="H9840">
        <v>2</v>
      </c>
      <c r="I9840">
        <v>0.2</v>
      </c>
      <c r="J9840">
        <v>54.176400000000001</v>
      </c>
      <c r="K9840" t="str">
        <f>INDEX(product!B:B,MATCH('TABELA TOTAL'!$F9645,product!A:A,0))</f>
        <v>Office Supplies</v>
      </c>
      <c r="L9840" t="str">
        <f>INDEX(product!C:C,MATCH(F9840,product!A:A,))</f>
        <v>Chairs</v>
      </c>
      <c r="M9840" t="str">
        <f>INDEX(product!D:D,MATCH(F9840,product!A:A,))</f>
        <v>Global Leather and Oak Executive Chair, Black</v>
      </c>
    </row>
    <row r="9841" spans="1:13" x14ac:dyDescent="0.25">
      <c r="A9841" s="1" t="s">
        <v>6866</v>
      </c>
      <c r="B9841" s="2">
        <v>41703</v>
      </c>
      <c r="C9841" s="2">
        <v>41706</v>
      </c>
      <c r="D9841" s="1" t="s">
        <v>11</v>
      </c>
      <c r="E9841" s="1" t="s">
        <v>2298</v>
      </c>
      <c r="F9841" s="1" t="s">
        <v>800</v>
      </c>
      <c r="G9841">
        <v>59.52</v>
      </c>
      <c r="H9841">
        <v>3</v>
      </c>
      <c r="I9841">
        <v>0</v>
      </c>
      <c r="J9841">
        <v>15.475199999999999</v>
      </c>
      <c r="K9841" t="str">
        <f>INDEX(product!B:B,MATCH('TABELA TOTAL'!$F8498,product!A:A,0))</f>
        <v>Furniture</v>
      </c>
      <c r="L9841" t="str">
        <f>INDEX(product!C:C,MATCH(F9841,product!A:A,))</f>
        <v>Art</v>
      </c>
      <c r="M9841" t="str">
        <f>INDEX(product!D:D,MATCH(F9841,product!A:A,))</f>
        <v>Newell 345</v>
      </c>
    </row>
    <row r="9842" spans="1:13" x14ac:dyDescent="0.25">
      <c r="A9842" s="1" t="s">
        <v>6866</v>
      </c>
      <c r="B9842" s="2">
        <v>41703</v>
      </c>
      <c r="C9842" s="2">
        <v>41706</v>
      </c>
      <c r="D9842" s="1" t="s">
        <v>11</v>
      </c>
      <c r="E9842" s="1" t="s">
        <v>2298</v>
      </c>
      <c r="F9842" s="1" t="s">
        <v>539</v>
      </c>
      <c r="G9842">
        <v>479.97</v>
      </c>
      <c r="H9842">
        <v>3</v>
      </c>
      <c r="I9842">
        <v>0</v>
      </c>
      <c r="J9842">
        <v>177.5889</v>
      </c>
      <c r="K9842" t="str">
        <f>INDEX(product!B:B,MATCH('TABELA TOTAL'!$F8499,product!A:A,0))</f>
        <v>Office Supplies</v>
      </c>
      <c r="L9842" t="str">
        <f>INDEX(product!C:C,MATCH(F9842,product!A:A,))</f>
        <v>Accessories</v>
      </c>
      <c r="M9842" t="str">
        <f>INDEX(product!D:D,MATCH(F9842,product!A:A,))</f>
        <v>Logitech Wireless Gaming Headset G930</v>
      </c>
    </row>
    <row r="9843" spans="1:13" x14ac:dyDescent="0.25">
      <c r="A9843" s="1" t="s">
        <v>6866</v>
      </c>
      <c r="B9843" s="2">
        <v>41703</v>
      </c>
      <c r="C9843" s="2">
        <v>41706</v>
      </c>
      <c r="D9843" s="1" t="s">
        <v>11</v>
      </c>
      <c r="E9843" s="1" t="s">
        <v>2298</v>
      </c>
      <c r="F9843" s="1" t="s">
        <v>1372</v>
      </c>
      <c r="G9843">
        <v>18.62</v>
      </c>
      <c r="H9843">
        <v>2</v>
      </c>
      <c r="I9843">
        <v>0</v>
      </c>
      <c r="J9843">
        <v>5.3997999999999999</v>
      </c>
      <c r="K9843" t="str">
        <f>INDEX(product!B:B,MATCH('TABELA TOTAL'!$F8500,product!A:A,0))</f>
        <v>Furniture</v>
      </c>
      <c r="L9843" t="str">
        <f>INDEX(product!C:C,MATCH(F9843,product!A:A,))</f>
        <v>Supplies</v>
      </c>
      <c r="M9843" t="str">
        <f>INDEX(product!D:D,MATCH(F9843,product!A:A,))</f>
        <v>Acme Forged Steel Scissors with Black Enamel Handles</v>
      </c>
    </row>
    <row r="9844" spans="1:13" x14ac:dyDescent="0.25">
      <c r="A9844" s="1" t="s">
        <v>6866</v>
      </c>
      <c r="B9844" s="2">
        <v>41703</v>
      </c>
      <c r="C9844" s="2">
        <v>41706</v>
      </c>
      <c r="D9844" s="1" t="s">
        <v>11</v>
      </c>
      <c r="E9844" s="1" t="s">
        <v>2298</v>
      </c>
      <c r="F9844" s="1" t="s">
        <v>3162</v>
      </c>
      <c r="G9844">
        <v>49.631999999999998</v>
      </c>
      <c r="H9844">
        <v>6</v>
      </c>
      <c r="I9844">
        <v>0.2</v>
      </c>
      <c r="J9844">
        <v>16.750800000000002</v>
      </c>
      <c r="K9844" t="str">
        <f>INDEX(product!B:B,MATCH('TABELA TOTAL'!$F8501,product!A:A,0))</f>
        <v>Office Supplies</v>
      </c>
      <c r="L9844" t="str">
        <f>INDEX(product!C:C,MATCH(F9844,product!A:A,))</f>
        <v>Binders</v>
      </c>
      <c r="M9844" t="str">
        <f>INDEX(product!D:D,MATCH(F9844,product!A:A,))</f>
        <v>GBC Wire Binding Combs</v>
      </c>
    </row>
    <row r="9845" spans="1:13" x14ac:dyDescent="0.25">
      <c r="A9845" s="1" t="s">
        <v>6866</v>
      </c>
      <c r="B9845" s="2">
        <v>41703</v>
      </c>
      <c r="C9845" s="2">
        <v>41706</v>
      </c>
      <c r="D9845" s="1" t="s">
        <v>11</v>
      </c>
      <c r="E9845" s="1" t="s">
        <v>2298</v>
      </c>
      <c r="F9845" s="1" t="s">
        <v>2690</v>
      </c>
      <c r="G9845">
        <v>97.82</v>
      </c>
      <c r="H9845">
        <v>2</v>
      </c>
      <c r="I9845">
        <v>0</v>
      </c>
      <c r="J9845">
        <v>45.9754</v>
      </c>
      <c r="K9845" t="str">
        <f>INDEX(product!B:B,MATCH('TABELA TOTAL'!$F8502,product!A:A,0))</f>
        <v>Office Supplies</v>
      </c>
      <c r="L9845" t="str">
        <f>INDEX(product!C:C,MATCH(F9845,product!A:A,))</f>
        <v>Paper</v>
      </c>
      <c r="M9845" t="str">
        <f>INDEX(product!D:D,MATCH(F9845,product!A:A,))</f>
        <v>Xerox 1891</v>
      </c>
    </row>
    <row r="9846" spans="1:13" x14ac:dyDescent="0.25">
      <c r="A9846" s="1" t="s">
        <v>2313</v>
      </c>
      <c r="B9846" s="2">
        <v>41702</v>
      </c>
      <c r="C9846" s="2">
        <v>41702</v>
      </c>
      <c r="D9846" s="1" t="s">
        <v>654</v>
      </c>
      <c r="E9846" s="1" t="s">
        <v>229</v>
      </c>
      <c r="F9846" s="1" t="s">
        <v>2314</v>
      </c>
      <c r="G9846">
        <v>354.9</v>
      </c>
      <c r="H9846">
        <v>5</v>
      </c>
      <c r="I9846">
        <v>0</v>
      </c>
      <c r="J9846">
        <v>17.745000000000001</v>
      </c>
      <c r="K9846" t="str">
        <f>INDEX(product!B:B,MATCH('TABELA TOTAL'!$F1566,product!A:A,0))</f>
        <v>Technology</v>
      </c>
      <c r="L9846" t="str">
        <f>INDEX(product!C:C,MATCH(F9846,product!A:A,))</f>
        <v>Storage</v>
      </c>
      <c r="M9846" t="str">
        <f>INDEX(product!D:D,MATCH(F9846,product!A:A,))</f>
        <v>Sensible Storage WireTech Storage Systems</v>
      </c>
    </row>
    <row r="9847" spans="1:13" x14ac:dyDescent="0.25">
      <c r="A9847" s="1" t="s">
        <v>4613</v>
      </c>
      <c r="B9847" s="2">
        <v>41702</v>
      </c>
      <c r="C9847" s="2">
        <v>41707</v>
      </c>
      <c r="D9847" s="1" t="s">
        <v>19</v>
      </c>
      <c r="E9847" s="1" t="s">
        <v>812</v>
      </c>
      <c r="F9847" s="1" t="s">
        <v>629</v>
      </c>
      <c r="G9847">
        <v>15.552</v>
      </c>
      <c r="H9847">
        <v>3</v>
      </c>
      <c r="I9847">
        <v>0.2</v>
      </c>
      <c r="J9847">
        <v>2.3328000000000002</v>
      </c>
      <c r="K9847" t="str">
        <f>INDEX(product!B:B,MATCH('TABELA TOTAL'!$F4423,product!A:A,0))</f>
        <v>Technology</v>
      </c>
      <c r="L9847" t="str">
        <f>INDEX(product!C:C,MATCH(F9847,product!A:A,))</f>
        <v>Art</v>
      </c>
      <c r="M9847" t="str">
        <f>INDEX(product!D:D,MATCH(F9847,product!A:A,))</f>
        <v>BIC Brite Liner Highlighters, Chisel Tip</v>
      </c>
    </row>
    <row r="9848" spans="1:13" x14ac:dyDescent="0.25">
      <c r="A9848" s="1" t="s">
        <v>981</v>
      </c>
      <c r="B9848" s="2">
        <v>41701</v>
      </c>
      <c r="C9848" s="2">
        <v>41705</v>
      </c>
      <c r="D9848" s="1" t="s">
        <v>11</v>
      </c>
      <c r="E9848" s="1" t="s">
        <v>982</v>
      </c>
      <c r="F9848" s="1" t="s">
        <v>983</v>
      </c>
      <c r="G9848">
        <v>19.456</v>
      </c>
      <c r="H9848">
        <v>4</v>
      </c>
      <c r="I9848">
        <v>0.2</v>
      </c>
      <c r="J9848">
        <v>3.4047999999999998</v>
      </c>
      <c r="K9848" t="str">
        <f>INDEX(product!B:B,MATCH('TABELA TOTAL'!$F557,product!A:A,0))</f>
        <v>Furniture</v>
      </c>
      <c r="L9848" t="str">
        <f>INDEX(product!C:C,MATCH(F9848,product!A:A,))</f>
        <v>Art</v>
      </c>
      <c r="M9848" t="str">
        <f>INDEX(product!D:D,MATCH(F9848,product!A:A,))</f>
        <v>Zebra Zazzle Fluorescent Highlighters</v>
      </c>
    </row>
    <row r="9849" spans="1:13" x14ac:dyDescent="0.25">
      <c r="A9849" s="1" t="s">
        <v>1822</v>
      </c>
      <c r="B9849" s="2">
        <v>41701</v>
      </c>
      <c r="C9849" s="2">
        <v>41706</v>
      </c>
      <c r="D9849" s="1" t="s">
        <v>19</v>
      </c>
      <c r="E9849" s="1" t="s">
        <v>1823</v>
      </c>
      <c r="F9849" s="1" t="s">
        <v>1824</v>
      </c>
      <c r="G9849">
        <v>9.99</v>
      </c>
      <c r="H9849">
        <v>1</v>
      </c>
      <c r="I9849">
        <v>0</v>
      </c>
      <c r="J9849">
        <v>4.5953999999999997</v>
      </c>
      <c r="K9849" t="str">
        <f>INDEX(product!B:B,MATCH('TABELA TOTAL'!$F1164,product!A:A,0))</f>
        <v>Furniture</v>
      </c>
      <c r="L9849" t="str">
        <f>INDEX(product!C:C,MATCH(F9849,product!A:A,))</f>
        <v>Phones</v>
      </c>
      <c r="M9849" t="str">
        <f>INDEX(product!D:D,MATCH(F9849,product!A:A,))</f>
        <v>PowerGen Dual USB Car Charger</v>
      </c>
    </row>
    <row r="9850" spans="1:13" x14ac:dyDescent="0.25">
      <c r="A9850" s="1" t="s">
        <v>1822</v>
      </c>
      <c r="B9850" s="2">
        <v>41701</v>
      </c>
      <c r="C9850" s="2">
        <v>41706</v>
      </c>
      <c r="D9850" s="1" t="s">
        <v>19</v>
      </c>
      <c r="E9850" s="1" t="s">
        <v>1823</v>
      </c>
      <c r="F9850" s="1" t="s">
        <v>546</v>
      </c>
      <c r="G9850">
        <v>125.76</v>
      </c>
      <c r="H9850">
        <v>3</v>
      </c>
      <c r="I9850">
        <v>0.2</v>
      </c>
      <c r="J9850">
        <v>40.872</v>
      </c>
      <c r="K9850" t="str">
        <f>INDEX(product!B:B,MATCH('TABELA TOTAL'!$F1165,product!A:A,0))</f>
        <v>Technology</v>
      </c>
      <c r="L9850" t="str">
        <f>INDEX(product!C:C,MATCH(F9850,product!A:A,))</f>
        <v>Binders</v>
      </c>
      <c r="M9850" t="str">
        <f>INDEX(product!D:D,MATCH(F9850,product!A:A,))</f>
        <v>Ibico Laser Imprintable Binding System Covers</v>
      </c>
    </row>
    <row r="9851" spans="1:13" x14ac:dyDescent="0.25">
      <c r="A9851" s="1" t="s">
        <v>1822</v>
      </c>
      <c r="B9851" s="2">
        <v>41701</v>
      </c>
      <c r="C9851" s="2">
        <v>41706</v>
      </c>
      <c r="D9851" s="1" t="s">
        <v>19</v>
      </c>
      <c r="E9851" s="1" t="s">
        <v>1823</v>
      </c>
      <c r="F9851" s="1" t="s">
        <v>1825</v>
      </c>
      <c r="G9851">
        <v>25.32</v>
      </c>
      <c r="H9851">
        <v>5</v>
      </c>
      <c r="I9851">
        <v>0.2</v>
      </c>
      <c r="J9851">
        <v>9.1784999999999997</v>
      </c>
      <c r="K9851" t="str">
        <f>INDEX(product!B:B,MATCH('TABELA TOTAL'!$F1166,product!A:A,0))</f>
        <v>Technology</v>
      </c>
      <c r="L9851" t="str">
        <f>INDEX(product!C:C,MATCH(F9851,product!A:A,))</f>
        <v>Binders</v>
      </c>
      <c r="M9851" t="str">
        <f>INDEX(product!D:D,MATCH(F9851,product!A:A,))</f>
        <v>Cardinal HOLDit! Binder Insert Strips,Extra Strips</v>
      </c>
    </row>
    <row r="9852" spans="1:13" x14ac:dyDescent="0.25">
      <c r="A9852" s="1" t="s">
        <v>6212</v>
      </c>
      <c r="B9852" s="2">
        <v>41701</v>
      </c>
      <c r="C9852" s="2">
        <v>41706</v>
      </c>
      <c r="D9852" s="1" t="s">
        <v>19</v>
      </c>
      <c r="E9852" s="1" t="s">
        <v>1461</v>
      </c>
      <c r="F9852" s="1" t="s">
        <v>5134</v>
      </c>
      <c r="G9852">
        <v>15.12</v>
      </c>
      <c r="H9852">
        <v>3</v>
      </c>
      <c r="I9852">
        <v>0.2</v>
      </c>
      <c r="J9852">
        <v>4.9139999999999997</v>
      </c>
      <c r="K9852" t="str">
        <f>INDEX(product!B:B,MATCH('TABELA TOTAL'!$F7248,product!A:A,0))</f>
        <v>Office Supplies</v>
      </c>
      <c r="L9852" t="str">
        <f>INDEX(product!C:C,MATCH(F9852,product!A:A,))</f>
        <v>Labels</v>
      </c>
      <c r="M9852" t="str">
        <f>INDEX(product!D:D,MATCH(F9852,product!A:A,))</f>
        <v>Avery 495</v>
      </c>
    </row>
    <row r="9853" spans="1:13" x14ac:dyDescent="0.25">
      <c r="A9853" s="1" t="s">
        <v>6212</v>
      </c>
      <c r="B9853" s="2">
        <v>41701</v>
      </c>
      <c r="C9853" s="2">
        <v>41706</v>
      </c>
      <c r="D9853" s="1" t="s">
        <v>19</v>
      </c>
      <c r="E9853" s="1" t="s">
        <v>1461</v>
      </c>
      <c r="F9853" s="1" t="s">
        <v>736</v>
      </c>
      <c r="G9853">
        <v>302.45</v>
      </c>
      <c r="H9853">
        <v>5</v>
      </c>
      <c r="I9853">
        <v>0.5</v>
      </c>
      <c r="J9853">
        <v>-199.61699999999999</v>
      </c>
      <c r="K9853" t="str">
        <f>INDEX(product!B:B,MATCH('TABELA TOTAL'!$F7249,product!A:A,0))</f>
        <v>Office Supplies</v>
      </c>
      <c r="L9853" t="str">
        <f>INDEX(product!C:C,MATCH(F9853,product!A:A,))</f>
        <v>Bookcases</v>
      </c>
      <c r="M9853" t="str">
        <f>INDEX(product!D:D,MATCH(F9853,product!A:A,))</f>
        <v>O'Sullivan 4-Shelf Bookcase in Odessa Pine</v>
      </c>
    </row>
    <row r="9854" spans="1:13" x14ac:dyDescent="0.25">
      <c r="A9854" s="1" t="s">
        <v>6212</v>
      </c>
      <c r="B9854" s="2">
        <v>41701</v>
      </c>
      <c r="C9854" s="2">
        <v>41706</v>
      </c>
      <c r="D9854" s="1" t="s">
        <v>19</v>
      </c>
      <c r="E9854" s="1" t="s">
        <v>1461</v>
      </c>
      <c r="F9854" s="1" t="s">
        <v>1464</v>
      </c>
      <c r="G9854">
        <v>44.671999999999997</v>
      </c>
      <c r="H9854">
        <v>8</v>
      </c>
      <c r="I9854">
        <v>0.2</v>
      </c>
      <c r="J9854">
        <v>-10.0512</v>
      </c>
      <c r="K9854" t="str">
        <f>INDEX(product!B:B,MATCH('TABELA TOTAL'!$F7250,product!A:A,0))</f>
        <v>Office Supplies</v>
      </c>
      <c r="L9854" t="str">
        <f>INDEX(product!C:C,MATCH(F9854,product!A:A,))</f>
        <v>Storage</v>
      </c>
      <c r="M9854" t="str">
        <f>INDEX(product!D:D,MATCH(F9854,product!A:A,))</f>
        <v>Eldon Shelf Savers Cubes and Bins</v>
      </c>
    </row>
    <row r="9855" spans="1:13" x14ac:dyDescent="0.25">
      <c r="A9855" s="1" t="s">
        <v>6271</v>
      </c>
      <c r="B9855" s="2">
        <v>41701</v>
      </c>
      <c r="C9855" s="2">
        <v>41705</v>
      </c>
      <c r="D9855" s="1" t="s">
        <v>19</v>
      </c>
      <c r="E9855" s="1" t="s">
        <v>4009</v>
      </c>
      <c r="F9855" s="1" t="s">
        <v>2768</v>
      </c>
      <c r="G9855">
        <v>176.77199999999999</v>
      </c>
      <c r="H9855">
        <v>3</v>
      </c>
      <c r="I9855">
        <v>0.8</v>
      </c>
      <c r="J9855">
        <v>-459.60719999999998</v>
      </c>
      <c r="K9855" t="str">
        <f>INDEX(product!B:B,MATCH('TABELA TOTAL'!$F7350,product!A:A,0))</f>
        <v>Furniture</v>
      </c>
      <c r="L9855" t="str">
        <f>INDEX(product!C:C,MATCH(F9855,product!A:A,))</f>
        <v>Appliances</v>
      </c>
      <c r="M9855" t="str">
        <f>INDEX(product!D:D,MATCH(F9855,product!A:A,))</f>
        <v>3.6 Cubic Foot Counter Height Office Refrigerator</v>
      </c>
    </row>
    <row r="9856" spans="1:13" x14ac:dyDescent="0.25">
      <c r="A9856" s="1" t="s">
        <v>6987</v>
      </c>
      <c r="B9856" s="2">
        <v>41701</v>
      </c>
      <c r="C9856" s="2">
        <v>41705</v>
      </c>
      <c r="D9856" s="1" t="s">
        <v>19</v>
      </c>
      <c r="E9856" s="1" t="s">
        <v>1907</v>
      </c>
      <c r="F9856" s="1" t="s">
        <v>2099</v>
      </c>
      <c r="G9856">
        <v>626.35199999999998</v>
      </c>
      <c r="H9856">
        <v>3</v>
      </c>
      <c r="I9856">
        <v>0.2</v>
      </c>
      <c r="J9856">
        <v>-23.488199999999999</v>
      </c>
      <c r="K9856" t="str">
        <f>INDEX(product!B:B,MATCH('TABELA TOTAL'!$F8713,product!A:A,0))</f>
        <v>Technology</v>
      </c>
      <c r="L9856" t="str">
        <f>INDEX(product!C:C,MATCH(F9856,product!A:A,))</f>
        <v>Tables</v>
      </c>
      <c r="M9856" t="str">
        <f>INDEX(product!D:D,MATCH(F9856,product!A:A,))</f>
        <v>Bevis Oval Conference Table, Walnut</v>
      </c>
    </row>
    <row r="9857" spans="1:13" x14ac:dyDescent="0.25">
      <c r="A9857" s="1" t="s">
        <v>5577</v>
      </c>
      <c r="B9857" s="2">
        <v>41700</v>
      </c>
      <c r="C9857" s="2">
        <v>41706</v>
      </c>
      <c r="D9857" s="1" t="s">
        <v>19</v>
      </c>
      <c r="E9857" s="1" t="s">
        <v>3068</v>
      </c>
      <c r="F9857" s="1" t="s">
        <v>322</v>
      </c>
      <c r="G9857">
        <v>11.36</v>
      </c>
      <c r="H9857">
        <v>2</v>
      </c>
      <c r="I9857">
        <v>0</v>
      </c>
      <c r="J9857">
        <v>5.3391999999999999</v>
      </c>
      <c r="K9857" t="str">
        <f>INDEX(product!B:B,MATCH('TABELA TOTAL'!$F6059,product!A:A,0))</f>
        <v>Office Supplies</v>
      </c>
      <c r="L9857" t="str">
        <f>INDEX(product!C:C,MATCH(F9857,product!A:A,))</f>
        <v>Envelopes</v>
      </c>
      <c r="M9857" t="str">
        <f>INDEX(product!D:D,MATCH(F9857,product!A:A,))</f>
        <v>Staple envelope</v>
      </c>
    </row>
    <row r="9858" spans="1:13" x14ac:dyDescent="0.25">
      <c r="A9858" s="1" t="s">
        <v>5577</v>
      </c>
      <c r="B9858" s="2">
        <v>41700</v>
      </c>
      <c r="C9858" s="2">
        <v>41706</v>
      </c>
      <c r="D9858" s="1" t="s">
        <v>19</v>
      </c>
      <c r="E9858" s="1" t="s">
        <v>3068</v>
      </c>
      <c r="F9858" s="1" t="s">
        <v>124</v>
      </c>
      <c r="G9858">
        <v>36.4</v>
      </c>
      <c r="H9858">
        <v>5</v>
      </c>
      <c r="I9858">
        <v>0</v>
      </c>
      <c r="J9858">
        <v>17.472000000000001</v>
      </c>
      <c r="K9858" t="str">
        <f>INDEX(product!B:B,MATCH('TABELA TOTAL'!$F6060,product!A:A,0))</f>
        <v>Office Supplies</v>
      </c>
      <c r="L9858" t="str">
        <f>INDEX(product!C:C,MATCH(F9858,product!A:A,))</f>
        <v>Paper</v>
      </c>
      <c r="M9858" t="str">
        <f>INDEX(product!D:D,MATCH(F9858,product!A:A,))</f>
        <v>Array Parchment Paper, Assorted Colors</v>
      </c>
    </row>
    <row r="9859" spans="1:13" x14ac:dyDescent="0.25">
      <c r="A9859" s="1" t="s">
        <v>7656</v>
      </c>
      <c r="B9859" s="2">
        <v>41700</v>
      </c>
      <c r="C9859" s="2">
        <v>41704</v>
      </c>
      <c r="D9859" s="1" t="s">
        <v>19</v>
      </c>
      <c r="E9859" s="1" t="s">
        <v>2174</v>
      </c>
      <c r="F9859" s="1" t="s">
        <v>3578</v>
      </c>
      <c r="G9859">
        <v>3.4239999999999999</v>
      </c>
      <c r="H9859">
        <v>1</v>
      </c>
      <c r="I9859">
        <v>0.2</v>
      </c>
      <c r="J9859">
        <v>1.07</v>
      </c>
      <c r="K9859" t="str">
        <f>INDEX(product!B:B,MATCH('TABELA TOTAL'!$F9947,product!A:A,0))</f>
        <v>Office Supplies</v>
      </c>
      <c r="L9859" t="str">
        <f>INDEX(product!C:C,MATCH(F9859,product!A:A,))</f>
        <v>Paper</v>
      </c>
      <c r="M9859" t="str">
        <f>INDEX(product!D:D,MATCH(F9859,product!A:A,))</f>
        <v>Xerox 1971</v>
      </c>
    </row>
    <row r="9860" spans="1:13" x14ac:dyDescent="0.25">
      <c r="A9860" s="1" t="s">
        <v>7656</v>
      </c>
      <c r="B9860" s="2">
        <v>41700</v>
      </c>
      <c r="C9860" s="2">
        <v>41704</v>
      </c>
      <c r="D9860" s="1" t="s">
        <v>19</v>
      </c>
      <c r="E9860" s="1" t="s">
        <v>2174</v>
      </c>
      <c r="F9860" s="1" t="s">
        <v>1523</v>
      </c>
      <c r="G9860">
        <v>151.19999999999999</v>
      </c>
      <c r="H9860">
        <v>3</v>
      </c>
      <c r="I9860">
        <v>0.2</v>
      </c>
      <c r="J9860">
        <v>32.130000000000003</v>
      </c>
      <c r="K9860" t="str">
        <f>INDEX(product!B:B,MATCH('TABELA TOTAL'!$F9948,product!A:A,0))</f>
        <v>Office Supplies</v>
      </c>
      <c r="L9860" t="str">
        <f>INDEX(product!C:C,MATCH(F9860,product!A:A,))</f>
        <v>Accessories</v>
      </c>
      <c r="M9860" t="str">
        <f>INDEX(product!D:D,MATCH(F9860,product!A:A,))</f>
        <v>Hypercom P1300 Pinpad</v>
      </c>
    </row>
    <row r="9861" spans="1:13" x14ac:dyDescent="0.25">
      <c r="A9861" s="1" t="s">
        <v>308</v>
      </c>
      <c r="B9861" s="2">
        <v>41699</v>
      </c>
      <c r="C9861" s="2">
        <v>41704</v>
      </c>
      <c r="D9861" s="1" t="s">
        <v>11</v>
      </c>
      <c r="E9861" s="1" t="s">
        <v>309</v>
      </c>
      <c r="F9861" s="1" t="s">
        <v>252</v>
      </c>
      <c r="G9861">
        <v>457.56799999999998</v>
      </c>
      <c r="H9861">
        <v>2</v>
      </c>
      <c r="I9861">
        <v>0.2</v>
      </c>
      <c r="J9861">
        <v>51.476399999999998</v>
      </c>
      <c r="K9861" t="str">
        <f>INDEX(product!B:B,MATCH('TABELA TOTAL'!$F159,product!A:A,0))</f>
        <v>Office Supplies</v>
      </c>
      <c r="L9861" t="str">
        <f>INDEX(product!C:C,MATCH(F9861,product!A:A,))</f>
        <v>Chairs</v>
      </c>
      <c r="M9861" t="str">
        <f>INDEX(product!D:D,MATCH(F9861,product!A:A,))</f>
        <v>Global Deluxe High-Back Manager's Chair</v>
      </c>
    </row>
    <row r="9862" spans="1:13" x14ac:dyDescent="0.25">
      <c r="A9862" s="1" t="s">
        <v>5391</v>
      </c>
      <c r="B9862" s="2">
        <v>41699</v>
      </c>
      <c r="C9862" s="2">
        <v>41703</v>
      </c>
      <c r="D9862" s="1" t="s">
        <v>19</v>
      </c>
      <c r="E9862" s="1" t="s">
        <v>1652</v>
      </c>
      <c r="F9862" s="1" t="s">
        <v>1852</v>
      </c>
      <c r="G9862">
        <v>5.94</v>
      </c>
      <c r="H9862">
        <v>3</v>
      </c>
      <c r="I9862">
        <v>0</v>
      </c>
      <c r="J9862">
        <v>1.6037999999999999</v>
      </c>
      <c r="K9862" t="str">
        <f>INDEX(product!B:B,MATCH('TABELA TOTAL'!$F5715,product!A:A,0))</f>
        <v>Furniture</v>
      </c>
      <c r="L9862" t="str">
        <f>INDEX(product!C:C,MATCH(F9862,product!A:A,))</f>
        <v>Phones</v>
      </c>
      <c r="M9862" t="str">
        <f>INDEX(product!D:D,MATCH(F9862,product!A:A,))</f>
        <v>Sannysis Cute Owl Design Soft Skin Case Cover for Samsung Galaxy S4</v>
      </c>
    </row>
    <row r="9863" spans="1:13" x14ac:dyDescent="0.25">
      <c r="A9863" s="1" t="s">
        <v>5837</v>
      </c>
      <c r="B9863" s="2">
        <v>41699</v>
      </c>
      <c r="C9863" s="2">
        <v>41703</v>
      </c>
      <c r="D9863" s="1" t="s">
        <v>19</v>
      </c>
      <c r="E9863" s="1" t="s">
        <v>3532</v>
      </c>
      <c r="F9863" s="1" t="s">
        <v>175</v>
      </c>
      <c r="G9863">
        <v>634.11599999999999</v>
      </c>
      <c r="H9863">
        <v>6</v>
      </c>
      <c r="I9863">
        <v>0.3</v>
      </c>
      <c r="J9863">
        <v>-172.1172</v>
      </c>
      <c r="K9863" t="str">
        <f>INDEX(product!B:B,MATCH('TABELA TOTAL'!$F6549,product!A:A,0))</f>
        <v>Office Supplies</v>
      </c>
      <c r="L9863" t="str">
        <f>INDEX(product!C:C,MATCH(F9863,product!A:A,))</f>
        <v>Chairs</v>
      </c>
      <c r="M9863" t="str">
        <f>INDEX(product!D:D,MATCH(F9863,product!A:A,))</f>
        <v>Novimex Swivel Fabric Task Chair</v>
      </c>
    </row>
    <row r="9864" spans="1:13" x14ac:dyDescent="0.25">
      <c r="A9864" s="1" t="s">
        <v>5837</v>
      </c>
      <c r="B9864" s="2">
        <v>41699</v>
      </c>
      <c r="C9864" s="2">
        <v>41703</v>
      </c>
      <c r="D9864" s="1" t="s">
        <v>19</v>
      </c>
      <c r="E9864" s="1" t="s">
        <v>3532</v>
      </c>
      <c r="F9864" s="1" t="s">
        <v>5303</v>
      </c>
      <c r="G9864">
        <v>17.472000000000001</v>
      </c>
      <c r="H9864">
        <v>3</v>
      </c>
      <c r="I9864">
        <v>0.2</v>
      </c>
      <c r="J9864">
        <v>5.6783999999999999</v>
      </c>
      <c r="K9864" t="str">
        <f>INDEX(product!B:B,MATCH('TABELA TOTAL'!$F6550,product!A:A,0))</f>
        <v>Office Supplies</v>
      </c>
      <c r="L9864" t="str">
        <f>INDEX(product!C:C,MATCH(F9864,product!A:A,))</f>
        <v>Paper</v>
      </c>
      <c r="M9864" t="str">
        <f>INDEX(product!D:D,MATCH(F9864,product!A:A,))</f>
        <v>Black Print Carbonless 8 1/2" x 8 1/4" Rapid Memo Book</v>
      </c>
    </row>
    <row r="9865" spans="1:13" x14ac:dyDescent="0.25">
      <c r="A9865" s="1" t="s">
        <v>6570</v>
      </c>
      <c r="B9865" s="2">
        <v>41699</v>
      </c>
      <c r="C9865" s="2">
        <v>41703</v>
      </c>
      <c r="D9865" s="1" t="s">
        <v>19</v>
      </c>
      <c r="E9865" s="1" t="s">
        <v>3187</v>
      </c>
      <c r="F9865" s="1" t="s">
        <v>2765</v>
      </c>
      <c r="G9865">
        <v>18.84</v>
      </c>
      <c r="H9865">
        <v>5</v>
      </c>
      <c r="I9865">
        <v>0.2</v>
      </c>
      <c r="J9865">
        <v>-3.5325000000000002</v>
      </c>
      <c r="K9865" t="str">
        <f>INDEX(product!B:B,MATCH('TABELA TOTAL'!$F7949,product!A:A,0))</f>
        <v>Furniture</v>
      </c>
      <c r="L9865" t="str">
        <f>INDEX(product!C:C,MATCH(F9865,product!A:A,))</f>
        <v>Fasteners</v>
      </c>
      <c r="M9865" t="str">
        <f>INDEX(product!D:D,MATCH(F9865,product!A:A,))</f>
        <v>Plymouth Boxed Rubber Bands by Plymouth</v>
      </c>
    </row>
    <row r="9866" spans="1:13" x14ac:dyDescent="0.25">
      <c r="A9866" s="1" t="s">
        <v>6570</v>
      </c>
      <c r="B9866" s="2">
        <v>41699</v>
      </c>
      <c r="C9866" s="2">
        <v>41703</v>
      </c>
      <c r="D9866" s="1" t="s">
        <v>19</v>
      </c>
      <c r="E9866" s="1" t="s">
        <v>3187</v>
      </c>
      <c r="F9866" s="1" t="s">
        <v>1845</v>
      </c>
      <c r="G9866">
        <v>362.25</v>
      </c>
      <c r="H9866">
        <v>6</v>
      </c>
      <c r="I9866">
        <v>0.3</v>
      </c>
      <c r="J9866">
        <v>0</v>
      </c>
      <c r="K9866" t="str">
        <f>INDEX(product!B:B,MATCH('TABELA TOTAL'!$F7950,product!A:A,0))</f>
        <v>Technology</v>
      </c>
      <c r="L9866" t="str">
        <f>INDEX(product!C:C,MATCH(F9866,product!A:A,))</f>
        <v>Chairs</v>
      </c>
      <c r="M9866" t="str">
        <f>INDEX(product!D:D,MATCH(F9866,product!A:A,))</f>
        <v>Harbour Creations Steel Folding Chair</v>
      </c>
    </row>
    <row r="9867" spans="1:13" x14ac:dyDescent="0.25">
      <c r="A9867" s="1" t="s">
        <v>6570</v>
      </c>
      <c r="B9867" s="2">
        <v>41699</v>
      </c>
      <c r="C9867" s="2">
        <v>41703</v>
      </c>
      <c r="D9867" s="1" t="s">
        <v>19</v>
      </c>
      <c r="E9867" s="1" t="s">
        <v>3187</v>
      </c>
      <c r="F9867" s="1" t="s">
        <v>1583</v>
      </c>
      <c r="G9867">
        <v>63.552</v>
      </c>
      <c r="H9867">
        <v>6</v>
      </c>
      <c r="I9867">
        <v>0.6</v>
      </c>
      <c r="J9867">
        <v>-34.953600000000002</v>
      </c>
      <c r="K9867" t="str">
        <f>INDEX(product!B:B,MATCH('TABELA TOTAL'!$F7951,product!A:A,0))</f>
        <v>Furniture</v>
      </c>
      <c r="L9867" t="str">
        <f>INDEX(product!C:C,MATCH(F9867,product!A:A,))</f>
        <v>Furnishings</v>
      </c>
      <c r="M9867" t="str">
        <f>INDEX(product!D:D,MATCH(F9867,product!A:A,))</f>
        <v>DAX Black Cherry Wood-Tone Poster Frame</v>
      </c>
    </row>
    <row r="9868" spans="1:13" x14ac:dyDescent="0.25">
      <c r="A9868" s="1" t="s">
        <v>6570</v>
      </c>
      <c r="B9868" s="2">
        <v>41699</v>
      </c>
      <c r="C9868" s="2">
        <v>41703</v>
      </c>
      <c r="D9868" s="1" t="s">
        <v>19</v>
      </c>
      <c r="E9868" s="1" t="s">
        <v>3187</v>
      </c>
      <c r="F9868" s="1" t="s">
        <v>801</v>
      </c>
      <c r="G9868">
        <v>129.55199999999999</v>
      </c>
      <c r="H9868">
        <v>3</v>
      </c>
      <c r="I9868">
        <v>0.2</v>
      </c>
      <c r="J9868">
        <v>-22.671600000000002</v>
      </c>
      <c r="K9868" t="str">
        <f>INDEX(product!B:B,MATCH('TABELA TOTAL'!$F7952,product!A:A,0))</f>
        <v>Furniture</v>
      </c>
      <c r="L9868" t="str">
        <f>INDEX(product!C:C,MATCH(F9868,product!A:A,))</f>
        <v>Storage</v>
      </c>
      <c r="M9868" t="str">
        <f>INDEX(product!D:D,MATCH(F9868,product!A:A,))</f>
        <v>Fellowes Bankers Box Recycled Super Stor/Drawer</v>
      </c>
    </row>
    <row r="9869" spans="1:13" x14ac:dyDescent="0.25">
      <c r="A9869" s="1" t="s">
        <v>6752</v>
      </c>
      <c r="B9869" s="2">
        <v>41699</v>
      </c>
      <c r="C9869" s="2">
        <v>41705</v>
      </c>
      <c r="D9869" s="1" t="s">
        <v>19</v>
      </c>
      <c r="E9869" s="1" t="s">
        <v>2610</v>
      </c>
      <c r="F9869" s="1" t="s">
        <v>2977</v>
      </c>
      <c r="G9869">
        <v>137.352</v>
      </c>
      <c r="H9869">
        <v>3</v>
      </c>
      <c r="I9869">
        <v>0.2</v>
      </c>
      <c r="J9869">
        <v>8.5845000000000002</v>
      </c>
      <c r="K9869" t="str">
        <f>INDEX(product!B:B,MATCH('TABELA TOTAL'!$F8311,product!A:A,0))</f>
        <v>Office Supplies</v>
      </c>
      <c r="L9869" t="str">
        <f>INDEX(product!C:C,MATCH(F9869,product!A:A,))</f>
        <v>Storage</v>
      </c>
      <c r="M9869" t="str">
        <f>INDEX(product!D:D,MATCH(F9869,product!A:A,))</f>
        <v>Recycled Steel Personal File for Hanging File Folders</v>
      </c>
    </row>
    <row r="9870" spans="1:13" x14ac:dyDescent="0.25">
      <c r="A9870" s="1" t="s">
        <v>6752</v>
      </c>
      <c r="B9870" s="2">
        <v>41699</v>
      </c>
      <c r="C9870" s="2">
        <v>41705</v>
      </c>
      <c r="D9870" s="1" t="s">
        <v>19</v>
      </c>
      <c r="E9870" s="1" t="s">
        <v>2610</v>
      </c>
      <c r="F9870" s="1" t="s">
        <v>3026</v>
      </c>
      <c r="G9870">
        <v>376.50900000000001</v>
      </c>
      <c r="H9870">
        <v>3</v>
      </c>
      <c r="I9870">
        <v>0.3</v>
      </c>
      <c r="J9870">
        <v>-43.029600000000002</v>
      </c>
      <c r="K9870" t="str">
        <f>INDEX(product!B:B,MATCH('TABELA TOTAL'!$F8312,product!A:A,0))</f>
        <v>Office Supplies</v>
      </c>
      <c r="L9870" t="str">
        <f>INDEX(product!C:C,MATCH(F9870,product!A:A,))</f>
        <v>Tables</v>
      </c>
      <c r="M9870" t="str">
        <f>INDEX(product!D:D,MATCH(F9870,product!A:A,))</f>
        <v>Bevis Round Conference Room Tables and Bases</v>
      </c>
    </row>
    <row r="9871" spans="1:13" x14ac:dyDescent="0.25">
      <c r="A9871" s="1" t="s">
        <v>7403</v>
      </c>
      <c r="B9871" s="2">
        <v>41697</v>
      </c>
      <c r="C9871" s="2">
        <v>41701</v>
      </c>
      <c r="D9871" s="1" t="s">
        <v>79</v>
      </c>
      <c r="E9871" s="1" t="s">
        <v>2767</v>
      </c>
      <c r="F9871" s="1" t="s">
        <v>983</v>
      </c>
      <c r="G9871">
        <v>19.456</v>
      </c>
      <c r="H9871">
        <v>4</v>
      </c>
      <c r="I9871">
        <v>0.2</v>
      </c>
      <c r="J9871">
        <v>3.4047999999999998</v>
      </c>
      <c r="K9871" t="str">
        <f>INDEX(product!B:B,MATCH('TABELA TOTAL'!$F9465,product!A:A,0))</f>
        <v>Office Supplies</v>
      </c>
      <c r="L9871" t="str">
        <f>INDEX(product!C:C,MATCH(F9871,product!A:A,))</f>
        <v>Art</v>
      </c>
      <c r="M9871" t="str">
        <f>INDEX(product!D:D,MATCH(F9871,product!A:A,))</f>
        <v>Zebra Zazzle Fluorescent Highlighters</v>
      </c>
    </row>
    <row r="9872" spans="1:13" x14ac:dyDescent="0.25">
      <c r="A9872" s="1" t="s">
        <v>5273</v>
      </c>
      <c r="B9872" s="2">
        <v>41694</v>
      </c>
      <c r="C9872" s="2">
        <v>41700</v>
      </c>
      <c r="D9872" s="1" t="s">
        <v>19</v>
      </c>
      <c r="E9872" s="1" t="s">
        <v>1671</v>
      </c>
      <c r="F9872" s="1" t="s">
        <v>3953</v>
      </c>
      <c r="G9872">
        <v>32.896000000000001</v>
      </c>
      <c r="H9872">
        <v>4</v>
      </c>
      <c r="I9872">
        <v>0.2</v>
      </c>
      <c r="J9872">
        <v>11.102399999999999</v>
      </c>
      <c r="K9872" t="str">
        <f>INDEX(product!B:B,MATCH('TABELA TOTAL'!$F5513,product!A:A,0))</f>
        <v>Office Supplies</v>
      </c>
      <c r="L9872" t="str">
        <f>INDEX(product!C:C,MATCH(F9872,product!A:A,))</f>
        <v>Paper</v>
      </c>
      <c r="M9872" t="str">
        <f>INDEX(product!D:D,MATCH(F9872,product!A:A,))</f>
        <v>Message Book, Wirebound, Four 5 1/2" X 4" Forms/Pg., 200 Dupl. Sets/Book</v>
      </c>
    </row>
    <row r="9873" spans="1:13" x14ac:dyDescent="0.25">
      <c r="A9873" s="1" t="s">
        <v>5273</v>
      </c>
      <c r="B9873" s="2">
        <v>41694</v>
      </c>
      <c r="C9873" s="2">
        <v>41700</v>
      </c>
      <c r="D9873" s="1" t="s">
        <v>19</v>
      </c>
      <c r="E9873" s="1" t="s">
        <v>1671</v>
      </c>
      <c r="F9873" s="1" t="s">
        <v>4212</v>
      </c>
      <c r="G9873">
        <v>22.776</v>
      </c>
      <c r="H9873">
        <v>3</v>
      </c>
      <c r="I9873">
        <v>0.2</v>
      </c>
      <c r="J9873">
        <v>7.6868999999999996</v>
      </c>
      <c r="K9873" t="str">
        <f>INDEX(product!B:B,MATCH('TABELA TOTAL'!$F5514,product!A:A,0))</f>
        <v>Office Supplies</v>
      </c>
      <c r="L9873" t="str">
        <f>INDEX(product!C:C,MATCH(F9873,product!A:A,))</f>
        <v>Paper</v>
      </c>
      <c r="M9873" t="str">
        <f>INDEX(product!D:D,MATCH(F9873,product!A:A,))</f>
        <v>TOPS 4 x 6 Fluorescent Color Memo Sheets, 500 Sheets per Pack</v>
      </c>
    </row>
    <row r="9874" spans="1:13" x14ac:dyDescent="0.25">
      <c r="A9874" s="1" t="s">
        <v>5830</v>
      </c>
      <c r="B9874" s="2">
        <v>41693</v>
      </c>
      <c r="C9874" s="2">
        <v>41697</v>
      </c>
      <c r="D9874" s="1" t="s">
        <v>19</v>
      </c>
      <c r="E9874" s="1" t="s">
        <v>3651</v>
      </c>
      <c r="F9874" s="1" t="s">
        <v>1843</v>
      </c>
      <c r="G9874">
        <v>6.9359999999999999</v>
      </c>
      <c r="H9874">
        <v>3</v>
      </c>
      <c r="I9874">
        <v>0.2</v>
      </c>
      <c r="J9874">
        <v>2.3409</v>
      </c>
      <c r="K9874" t="str">
        <f>INDEX(product!B:B,MATCH('TABELA TOTAL'!$F6531,product!A:A,0))</f>
        <v>Technology</v>
      </c>
      <c r="L9874" t="str">
        <f>INDEX(product!C:C,MATCH(F9874,product!A:A,))</f>
        <v>Labels</v>
      </c>
      <c r="M9874" t="str">
        <f>INDEX(product!D:D,MATCH(F9874,product!A:A,))</f>
        <v>Staple-on labels</v>
      </c>
    </row>
    <row r="9875" spans="1:13" x14ac:dyDescent="0.25">
      <c r="A9875" s="1" t="s">
        <v>5830</v>
      </c>
      <c r="B9875" s="2">
        <v>41693</v>
      </c>
      <c r="C9875" s="2">
        <v>41697</v>
      </c>
      <c r="D9875" s="1" t="s">
        <v>19</v>
      </c>
      <c r="E9875" s="1" t="s">
        <v>3651</v>
      </c>
      <c r="F9875" s="1" t="s">
        <v>1653</v>
      </c>
      <c r="G9875">
        <v>4.4279999999999999</v>
      </c>
      <c r="H9875">
        <v>3</v>
      </c>
      <c r="I9875">
        <v>0.8</v>
      </c>
      <c r="J9875">
        <v>-6.8634000000000004</v>
      </c>
      <c r="K9875" t="str">
        <f>INDEX(product!B:B,MATCH('TABELA TOTAL'!$F6532,product!A:A,0))</f>
        <v>Office Supplies</v>
      </c>
      <c r="L9875" t="str">
        <f>INDEX(product!C:C,MATCH(F9875,product!A:A,))</f>
        <v>Binders</v>
      </c>
      <c r="M9875" t="str">
        <f>INDEX(product!D:D,MATCH(F9875,product!A:A,))</f>
        <v>GBC Plastic Binding Combs</v>
      </c>
    </row>
    <row r="9876" spans="1:13" x14ac:dyDescent="0.25">
      <c r="A9876" s="1" t="s">
        <v>6391</v>
      </c>
      <c r="B9876" s="2">
        <v>41692</v>
      </c>
      <c r="C9876" s="2">
        <v>41694</v>
      </c>
      <c r="D9876" s="1" t="s">
        <v>79</v>
      </c>
      <c r="E9876" s="1" t="s">
        <v>864</v>
      </c>
      <c r="F9876" s="1" t="s">
        <v>1199</v>
      </c>
      <c r="G9876">
        <v>19.440000000000001</v>
      </c>
      <c r="H9876">
        <v>3</v>
      </c>
      <c r="I9876">
        <v>0</v>
      </c>
      <c r="J9876">
        <v>9.3312000000000008</v>
      </c>
      <c r="K9876" t="str">
        <f>INDEX(product!B:B,MATCH('TABELA TOTAL'!$F7612,product!A:A,0))</f>
        <v>Office Supplies</v>
      </c>
      <c r="L9876" t="str">
        <f>INDEX(product!C:C,MATCH(F9876,product!A:A,))</f>
        <v>Paper</v>
      </c>
      <c r="M9876" t="str">
        <f>INDEX(product!D:D,MATCH(F9876,product!A:A,))</f>
        <v>Xerox 220</v>
      </c>
    </row>
    <row r="9877" spans="1:13" x14ac:dyDescent="0.25">
      <c r="A9877" s="1" t="s">
        <v>3556</v>
      </c>
      <c r="B9877" s="2">
        <v>41691</v>
      </c>
      <c r="C9877" s="2">
        <v>41695</v>
      </c>
      <c r="D9877" s="1" t="s">
        <v>19</v>
      </c>
      <c r="E9877" s="1" t="s">
        <v>3141</v>
      </c>
      <c r="F9877" s="1" t="s">
        <v>1252</v>
      </c>
      <c r="G9877">
        <v>8.85</v>
      </c>
      <c r="H9877">
        <v>5</v>
      </c>
      <c r="I9877">
        <v>0.8</v>
      </c>
      <c r="J9877">
        <v>-13.717499999999999</v>
      </c>
      <c r="K9877" t="str">
        <f>INDEX(product!B:B,MATCH('TABELA TOTAL'!$F2884,product!A:A,0))</f>
        <v>Furniture</v>
      </c>
      <c r="L9877" t="str">
        <f>INDEX(product!C:C,MATCH(F9877,product!A:A,))</f>
        <v>Binders</v>
      </c>
      <c r="M9877" t="str">
        <f>INDEX(product!D:D,MATCH(F9877,product!A:A,))</f>
        <v>GBC Standard Plastic Binding Systems Combs</v>
      </c>
    </row>
    <row r="9878" spans="1:13" x14ac:dyDescent="0.25">
      <c r="A9878" s="1" t="s">
        <v>4670</v>
      </c>
      <c r="B9878" s="2">
        <v>41690</v>
      </c>
      <c r="C9878" s="2">
        <v>41696</v>
      </c>
      <c r="D9878" s="1" t="s">
        <v>19</v>
      </c>
      <c r="E9878" s="1" t="s">
        <v>90</v>
      </c>
      <c r="F9878" s="1" t="s">
        <v>2720</v>
      </c>
      <c r="G9878">
        <v>62.31</v>
      </c>
      <c r="H9878">
        <v>3</v>
      </c>
      <c r="I9878">
        <v>0</v>
      </c>
      <c r="J9878">
        <v>22.4316</v>
      </c>
      <c r="K9878" t="str">
        <f>INDEX(product!B:B,MATCH('TABELA TOTAL'!$F4522,product!A:A,0))</f>
        <v>Office Supplies</v>
      </c>
      <c r="L9878" t="str">
        <f>INDEX(product!C:C,MATCH(F9878,product!A:A,))</f>
        <v>Accessories</v>
      </c>
      <c r="M9878" t="str">
        <f>INDEX(product!D:D,MATCH(F9878,product!A:A,))</f>
        <v>Enermax Briskie RF Wireless Keyboard and Mouse Combo</v>
      </c>
    </row>
    <row r="9879" spans="1:13" x14ac:dyDescent="0.25">
      <c r="A9879" s="1" t="s">
        <v>4670</v>
      </c>
      <c r="B9879" s="2">
        <v>41690</v>
      </c>
      <c r="C9879" s="2">
        <v>41696</v>
      </c>
      <c r="D9879" s="1" t="s">
        <v>19</v>
      </c>
      <c r="E9879" s="1" t="s">
        <v>90</v>
      </c>
      <c r="F9879" s="1" t="s">
        <v>1084</v>
      </c>
      <c r="G9879">
        <v>20.32</v>
      </c>
      <c r="H9879">
        <v>4</v>
      </c>
      <c r="I9879">
        <v>0</v>
      </c>
      <c r="J9879">
        <v>6.9088000000000003</v>
      </c>
      <c r="K9879" t="str">
        <f>INDEX(product!B:B,MATCH('TABELA TOTAL'!$F4523,product!A:A,0))</f>
        <v>Office Supplies</v>
      </c>
      <c r="L9879" t="str">
        <f>INDEX(product!C:C,MATCH(F9879,product!A:A,))</f>
        <v>Furnishings</v>
      </c>
      <c r="M9879" t="str">
        <f>INDEX(product!D:D,MATCH(F9879,product!A:A,))</f>
        <v>Master Caster Door Stop, Brown</v>
      </c>
    </row>
    <row r="9880" spans="1:13" x14ac:dyDescent="0.25">
      <c r="A9880" s="1" t="s">
        <v>6868</v>
      </c>
      <c r="B9880" s="2">
        <v>41690</v>
      </c>
      <c r="C9880" s="2">
        <v>41694</v>
      </c>
      <c r="D9880" s="1" t="s">
        <v>19</v>
      </c>
      <c r="E9880" s="1" t="s">
        <v>1127</v>
      </c>
      <c r="F9880" s="1" t="s">
        <v>3993</v>
      </c>
      <c r="G9880">
        <v>12.96</v>
      </c>
      <c r="H9880">
        <v>2</v>
      </c>
      <c r="I9880">
        <v>0</v>
      </c>
      <c r="J9880">
        <v>6.2207999999999997</v>
      </c>
      <c r="K9880" t="str">
        <f>INDEX(product!B:B,MATCH('TABELA TOTAL'!$F8505,product!A:A,0))</f>
        <v>Furniture</v>
      </c>
      <c r="L9880" t="str">
        <f>INDEX(product!C:C,MATCH(F9880,product!A:A,))</f>
        <v>Paper</v>
      </c>
      <c r="M9880" t="str">
        <f>INDEX(product!D:D,MATCH(F9880,product!A:A,))</f>
        <v>Xerox 204</v>
      </c>
    </row>
    <row r="9881" spans="1:13" x14ac:dyDescent="0.25">
      <c r="A9881" s="1" t="s">
        <v>5590</v>
      </c>
      <c r="B9881" s="2">
        <v>41688</v>
      </c>
      <c r="C9881" s="2">
        <v>41688</v>
      </c>
      <c r="D9881" s="1" t="s">
        <v>654</v>
      </c>
      <c r="E9881" s="1" t="s">
        <v>796</v>
      </c>
      <c r="F9881" s="1" t="s">
        <v>4255</v>
      </c>
      <c r="G9881">
        <v>25.16</v>
      </c>
      <c r="H9881">
        <v>5</v>
      </c>
      <c r="I9881">
        <v>0.6</v>
      </c>
      <c r="J9881">
        <v>-11.321999999999999</v>
      </c>
      <c r="K9881" t="str">
        <f>INDEX(product!B:B,MATCH('TABELA TOTAL'!$F6083,product!A:A,0))</f>
        <v>Technology</v>
      </c>
      <c r="L9881" t="str">
        <f>INDEX(product!C:C,MATCH(F9881,product!A:A,))</f>
        <v>Furnishings</v>
      </c>
      <c r="M9881" t="str">
        <f>INDEX(product!D:D,MATCH(F9881,product!A:A,))</f>
        <v>DAX Copper Panel Document Frame, 5 x 7 Size</v>
      </c>
    </row>
    <row r="9882" spans="1:13" x14ac:dyDescent="0.25">
      <c r="A9882" s="1" t="s">
        <v>6708</v>
      </c>
      <c r="B9882" s="2">
        <v>41688</v>
      </c>
      <c r="C9882" s="2">
        <v>41694</v>
      </c>
      <c r="D9882" s="1" t="s">
        <v>19</v>
      </c>
      <c r="E9882" s="1" t="s">
        <v>4937</v>
      </c>
      <c r="F9882" s="1" t="s">
        <v>4057</v>
      </c>
      <c r="G9882">
        <v>12.624000000000001</v>
      </c>
      <c r="H9882">
        <v>2</v>
      </c>
      <c r="I9882">
        <v>0.2</v>
      </c>
      <c r="J9882">
        <v>-2.5247999999999999</v>
      </c>
      <c r="K9882" t="str">
        <f>INDEX(product!B:B,MATCH('TABELA TOTAL'!$F8224,product!A:A,0))</f>
        <v>Office Supplies</v>
      </c>
      <c r="L9882" t="str">
        <f>INDEX(product!C:C,MATCH(F9882,product!A:A,))</f>
        <v>Storage</v>
      </c>
      <c r="M9882" t="str">
        <f>INDEX(product!D:D,MATCH(F9882,product!A:A,))</f>
        <v>Akro Stacking Bins</v>
      </c>
    </row>
    <row r="9883" spans="1:13" x14ac:dyDescent="0.25">
      <c r="A9883" s="1" t="s">
        <v>7432</v>
      </c>
      <c r="B9883" s="2">
        <v>41687</v>
      </c>
      <c r="C9883" s="2">
        <v>41694</v>
      </c>
      <c r="D9883" s="1" t="s">
        <v>19</v>
      </c>
      <c r="E9883" s="1" t="s">
        <v>471</v>
      </c>
      <c r="F9883" s="1" t="s">
        <v>2619</v>
      </c>
      <c r="G9883">
        <v>54.207999999999998</v>
      </c>
      <c r="H9883">
        <v>14</v>
      </c>
      <c r="I9883">
        <v>0.2</v>
      </c>
      <c r="J9883">
        <v>8.8087999999999997</v>
      </c>
      <c r="K9883" t="str">
        <f>INDEX(product!B:B,MATCH('TABELA TOTAL'!$F9517,product!A:A,0))</f>
        <v>Office Supplies</v>
      </c>
      <c r="L9883" t="str">
        <f>INDEX(product!C:C,MATCH(F9883,product!A:A,))</f>
        <v>Art</v>
      </c>
      <c r="M9883" t="str">
        <f>INDEX(product!D:D,MATCH(F9883,product!A:A,))</f>
        <v>Staples in misc. colors</v>
      </c>
    </row>
    <row r="9884" spans="1:13" x14ac:dyDescent="0.25">
      <c r="A9884" s="1" t="s">
        <v>2026</v>
      </c>
      <c r="B9884" s="2">
        <v>41686</v>
      </c>
      <c r="C9884" s="2">
        <v>41691</v>
      </c>
      <c r="D9884" s="1" t="s">
        <v>19</v>
      </c>
      <c r="E9884" s="1" t="s">
        <v>2027</v>
      </c>
      <c r="F9884" s="1" t="s">
        <v>1586</v>
      </c>
      <c r="G9884">
        <v>1.08</v>
      </c>
      <c r="H9884">
        <v>3</v>
      </c>
      <c r="I9884">
        <v>0.8</v>
      </c>
      <c r="J9884">
        <v>-1.728</v>
      </c>
      <c r="K9884" t="str">
        <f>INDEX(product!B:B,MATCH('TABELA TOTAL'!$F1334,product!A:A,0))</f>
        <v>Office Supplies</v>
      </c>
      <c r="L9884" t="str">
        <f>INDEX(product!C:C,MATCH(F9884,product!A:A,))</f>
        <v>Binders</v>
      </c>
      <c r="M9884" t="str">
        <f>INDEX(product!D:D,MATCH(F9884,product!A:A,))</f>
        <v>Wilson Jones Easy Flow II Sheet Lifters</v>
      </c>
    </row>
    <row r="9885" spans="1:13" x14ac:dyDescent="0.25">
      <c r="A9885" s="1" t="s">
        <v>2026</v>
      </c>
      <c r="B9885" s="2">
        <v>41686</v>
      </c>
      <c r="C9885" s="2">
        <v>41691</v>
      </c>
      <c r="D9885" s="1" t="s">
        <v>19</v>
      </c>
      <c r="E9885" s="1" t="s">
        <v>2027</v>
      </c>
      <c r="F9885" s="1" t="s">
        <v>2028</v>
      </c>
      <c r="G9885">
        <v>7.96</v>
      </c>
      <c r="H9885">
        <v>2</v>
      </c>
      <c r="I9885">
        <v>0.8</v>
      </c>
      <c r="J9885">
        <v>-13.93</v>
      </c>
      <c r="K9885" t="str">
        <f>INDEX(product!B:B,MATCH('TABELA TOTAL'!$F1335,product!A:A,0))</f>
        <v>Office Supplies</v>
      </c>
      <c r="L9885" t="str">
        <f>INDEX(product!C:C,MATCH(F9885,product!A:A,))</f>
        <v>Appliances</v>
      </c>
      <c r="M9885" t="str">
        <f>INDEX(product!D:D,MATCH(F9885,product!A:A,))</f>
        <v>Holmes Cool Mist Humidifier for the Whole House with 8-Gallon Output per Day, Extended Life Filter</v>
      </c>
    </row>
    <row r="9886" spans="1:13" x14ac:dyDescent="0.25">
      <c r="A9886" s="1" t="s">
        <v>6312</v>
      </c>
      <c r="B9886" s="2">
        <v>41685</v>
      </c>
      <c r="C9886" s="2">
        <v>41689</v>
      </c>
      <c r="D9886" s="1" t="s">
        <v>19</v>
      </c>
      <c r="E9886" s="1" t="s">
        <v>1277</v>
      </c>
      <c r="F9886" s="1" t="s">
        <v>1874</v>
      </c>
      <c r="G9886">
        <v>21.36</v>
      </c>
      <c r="H9886">
        <v>5</v>
      </c>
      <c r="I9886">
        <v>0.2</v>
      </c>
      <c r="J9886">
        <v>7.2089999999999996</v>
      </c>
      <c r="K9886" t="str">
        <f>INDEX(product!B:B,MATCH('TABELA TOTAL'!$F7439,product!A:A,0))</f>
        <v>Office Supplies</v>
      </c>
      <c r="L9886" t="str">
        <f>INDEX(product!C:C,MATCH(F9886,product!A:A,))</f>
        <v>Binders</v>
      </c>
      <c r="M9886" t="str">
        <f>INDEX(product!D:D,MATCH(F9886,product!A:A,))</f>
        <v>Pressboard Data Binders by Wilson Jones</v>
      </c>
    </row>
    <row r="9887" spans="1:13" x14ac:dyDescent="0.25">
      <c r="A9887" s="1" t="s">
        <v>5247</v>
      </c>
      <c r="B9887" s="2">
        <v>41684</v>
      </c>
      <c r="C9887" s="2">
        <v>41689</v>
      </c>
      <c r="D9887" s="1" t="s">
        <v>11</v>
      </c>
      <c r="E9887" s="1" t="s">
        <v>2140</v>
      </c>
      <c r="F9887" s="1" t="s">
        <v>2047</v>
      </c>
      <c r="G9887">
        <v>16.175999999999998</v>
      </c>
      <c r="H9887">
        <v>3</v>
      </c>
      <c r="I9887">
        <v>0.2</v>
      </c>
      <c r="J9887">
        <v>6.0659999999999998</v>
      </c>
      <c r="K9887" t="str">
        <f>INDEX(product!B:B,MATCH('TABELA TOTAL'!$F5468,product!A:A,0))</f>
        <v>Furniture</v>
      </c>
      <c r="L9887" t="str">
        <f>INDEX(product!C:C,MATCH(F9887,product!A:A,))</f>
        <v>Paper</v>
      </c>
      <c r="M9887" t="str">
        <f>INDEX(product!D:D,MATCH(F9887,product!A:A,))</f>
        <v>Memo Book, 100 Message Capacity, 5 3/8 x 11</v>
      </c>
    </row>
    <row r="9888" spans="1:13" x14ac:dyDescent="0.25">
      <c r="A9888" s="1" t="s">
        <v>7573</v>
      </c>
      <c r="B9888" s="2">
        <v>41684</v>
      </c>
      <c r="C9888" s="2">
        <v>41688</v>
      </c>
      <c r="D9888" s="1" t="s">
        <v>19</v>
      </c>
      <c r="E9888" s="1" t="s">
        <v>2367</v>
      </c>
      <c r="F9888" s="1" t="s">
        <v>2479</v>
      </c>
      <c r="G9888">
        <v>239.97</v>
      </c>
      <c r="H9888">
        <v>3</v>
      </c>
      <c r="I9888">
        <v>0</v>
      </c>
      <c r="J9888">
        <v>86.389200000000002</v>
      </c>
      <c r="K9888" t="str">
        <f>INDEX(product!B:B,MATCH('TABELA TOTAL'!$F9763,product!A:A,0))</f>
        <v>Office Supplies</v>
      </c>
      <c r="L9888" t="str">
        <f>INDEX(product!C:C,MATCH(F9888,product!A:A,))</f>
        <v>Accessories</v>
      </c>
      <c r="M9888" t="str">
        <f>INDEX(product!D:D,MATCH(F9888,product!A:A,))</f>
        <v>Logitech G600 MMO Gaming Mouse</v>
      </c>
    </row>
    <row r="9889" spans="1:13" x14ac:dyDescent="0.25">
      <c r="A9889" s="1" t="s">
        <v>7573</v>
      </c>
      <c r="B9889" s="2">
        <v>41684</v>
      </c>
      <c r="C9889" s="2">
        <v>41688</v>
      </c>
      <c r="D9889" s="1" t="s">
        <v>19</v>
      </c>
      <c r="E9889" s="1" t="s">
        <v>2367</v>
      </c>
      <c r="F9889" s="1" t="s">
        <v>3231</v>
      </c>
      <c r="G9889">
        <v>81.96</v>
      </c>
      <c r="H9889">
        <v>2</v>
      </c>
      <c r="I9889">
        <v>0</v>
      </c>
      <c r="J9889">
        <v>22.948799999999999</v>
      </c>
      <c r="K9889" t="str">
        <f>INDEX(product!B:B,MATCH('TABELA TOTAL'!$F9764,product!A:A,0))</f>
        <v>Office Supplies</v>
      </c>
      <c r="L9889" t="str">
        <f>INDEX(product!C:C,MATCH(F9889,product!A:A,))</f>
        <v>Appliances</v>
      </c>
      <c r="M9889" t="str">
        <f>INDEX(product!D:D,MATCH(F9889,product!A:A,))</f>
        <v>Belkin 8 Outlet Surge Protector</v>
      </c>
    </row>
    <row r="9890" spans="1:13" x14ac:dyDescent="0.25">
      <c r="A9890" s="1" t="s">
        <v>7573</v>
      </c>
      <c r="B9890" s="2">
        <v>41684</v>
      </c>
      <c r="C9890" s="2">
        <v>41688</v>
      </c>
      <c r="D9890" s="1" t="s">
        <v>19</v>
      </c>
      <c r="E9890" s="1" t="s">
        <v>2367</v>
      </c>
      <c r="F9890" s="1" t="s">
        <v>3432</v>
      </c>
      <c r="G9890">
        <v>238.62</v>
      </c>
      <c r="H9890">
        <v>2</v>
      </c>
      <c r="I9890">
        <v>0</v>
      </c>
      <c r="J9890">
        <v>4.7724000000000002</v>
      </c>
      <c r="K9890" t="str">
        <f>INDEX(product!B:B,MATCH('TABELA TOTAL'!$F9765,product!A:A,0))</f>
        <v>Office Supplies</v>
      </c>
      <c r="L9890" t="str">
        <f>INDEX(product!C:C,MATCH(F9890,product!A:A,))</f>
        <v>Supplies</v>
      </c>
      <c r="M9890" t="str">
        <f>INDEX(product!D:D,MATCH(F9890,product!A:A,))</f>
        <v>Compact Automatic Electric Letter Opener</v>
      </c>
    </row>
    <row r="9891" spans="1:13" x14ac:dyDescent="0.25">
      <c r="A9891" s="1" t="s">
        <v>811</v>
      </c>
      <c r="B9891" s="2">
        <v>41682</v>
      </c>
      <c r="C9891" s="2">
        <v>41688</v>
      </c>
      <c r="D9891" s="1" t="s">
        <v>19</v>
      </c>
      <c r="E9891" s="1" t="s">
        <v>812</v>
      </c>
      <c r="F9891" s="1" t="s">
        <v>813</v>
      </c>
      <c r="G9891">
        <v>129.56800000000001</v>
      </c>
      <c r="H9891">
        <v>2</v>
      </c>
      <c r="I9891">
        <v>0.2</v>
      </c>
      <c r="J9891">
        <v>-24.294</v>
      </c>
      <c r="K9891" t="str">
        <f>INDEX(product!B:B,MATCH('TABELA TOTAL'!$F458,product!A:A,0))</f>
        <v>Furniture</v>
      </c>
      <c r="L9891" t="str">
        <f>INDEX(product!C:C,MATCH(F9891,product!A:A,))</f>
        <v>Chairs</v>
      </c>
      <c r="M9891" t="str">
        <f>INDEX(product!D:D,MATCH(F9891,product!A:A,))</f>
        <v>Global Geo Office Task Chair, Gray</v>
      </c>
    </row>
    <row r="9892" spans="1:13" x14ac:dyDescent="0.25">
      <c r="A9892" s="1" t="s">
        <v>5345</v>
      </c>
      <c r="B9892" s="2">
        <v>41681</v>
      </c>
      <c r="C9892" s="2">
        <v>41685</v>
      </c>
      <c r="D9892" s="1" t="s">
        <v>19</v>
      </c>
      <c r="E9892" s="1" t="s">
        <v>759</v>
      </c>
      <c r="F9892" s="1" t="s">
        <v>956</v>
      </c>
      <c r="G9892">
        <v>234.45</v>
      </c>
      <c r="H9892">
        <v>3</v>
      </c>
      <c r="I9892">
        <v>0</v>
      </c>
      <c r="J9892">
        <v>103.158</v>
      </c>
      <c r="K9892" t="str">
        <f>INDEX(product!B:B,MATCH('TABELA TOTAL'!$F5632,product!A:A,0))</f>
        <v>Office Supplies</v>
      </c>
      <c r="L9892" t="str">
        <f>INDEX(product!C:C,MATCH(F9892,product!A:A,))</f>
        <v>Accessories</v>
      </c>
      <c r="M9892" t="str">
        <f>INDEX(product!D:D,MATCH(F9892,product!A:A,))</f>
        <v>Enermax Aurora Lite Keyboard</v>
      </c>
    </row>
    <row r="9893" spans="1:13" x14ac:dyDescent="0.25">
      <c r="A9893" s="1" t="s">
        <v>5345</v>
      </c>
      <c r="B9893" s="2">
        <v>41681</v>
      </c>
      <c r="C9893" s="2">
        <v>41685</v>
      </c>
      <c r="D9893" s="1" t="s">
        <v>19</v>
      </c>
      <c r="E9893" s="1" t="s">
        <v>759</v>
      </c>
      <c r="F9893" s="1" t="s">
        <v>2237</v>
      </c>
      <c r="G9893">
        <v>1256.22</v>
      </c>
      <c r="H9893">
        <v>6</v>
      </c>
      <c r="I9893">
        <v>0</v>
      </c>
      <c r="J9893">
        <v>75.373199999999997</v>
      </c>
      <c r="K9893" t="str">
        <f>INDEX(product!B:B,MATCH('TABELA TOTAL'!$F5633,product!A:A,0))</f>
        <v>Office Supplies</v>
      </c>
      <c r="L9893" t="str">
        <f>INDEX(product!C:C,MATCH(F9893,product!A:A,))</f>
        <v>Tables</v>
      </c>
      <c r="M9893" t="str">
        <f>INDEX(product!D:D,MATCH(F9893,product!A:A,))</f>
        <v>Hon 2111 Invitation Series Corner Table</v>
      </c>
    </row>
    <row r="9894" spans="1:13" x14ac:dyDescent="0.25">
      <c r="A9894" s="1" t="s">
        <v>5345</v>
      </c>
      <c r="B9894" s="2">
        <v>41681</v>
      </c>
      <c r="C9894" s="2">
        <v>41685</v>
      </c>
      <c r="D9894" s="1" t="s">
        <v>19</v>
      </c>
      <c r="E9894" s="1" t="s">
        <v>759</v>
      </c>
      <c r="F9894" s="1" t="s">
        <v>101</v>
      </c>
      <c r="G9894">
        <v>17.46</v>
      </c>
      <c r="H9894">
        <v>2</v>
      </c>
      <c r="I9894">
        <v>0</v>
      </c>
      <c r="J9894">
        <v>8.2062000000000008</v>
      </c>
      <c r="K9894" t="str">
        <f>INDEX(product!B:B,MATCH('TABELA TOTAL'!$F5634,product!A:A,0))</f>
        <v>Furniture</v>
      </c>
      <c r="L9894" t="str">
        <f>INDEX(product!C:C,MATCH(F9894,product!A:A,))</f>
        <v>Binders</v>
      </c>
      <c r="M9894" t="str">
        <f>INDEX(product!D:D,MATCH(F9894,product!A:A,))</f>
        <v>Wilson Jones Leather-Like Binders with DublLock Round Rings</v>
      </c>
    </row>
    <row r="9895" spans="1:13" x14ac:dyDescent="0.25">
      <c r="A9895" s="1" t="s">
        <v>7282</v>
      </c>
      <c r="B9895" s="2">
        <v>41681</v>
      </c>
      <c r="C9895" s="2">
        <v>41685</v>
      </c>
      <c r="D9895" s="1" t="s">
        <v>11</v>
      </c>
      <c r="E9895" s="1" t="s">
        <v>1402</v>
      </c>
      <c r="F9895" s="1" t="s">
        <v>135</v>
      </c>
      <c r="G9895">
        <v>60.89</v>
      </c>
      <c r="H9895">
        <v>1</v>
      </c>
      <c r="I9895">
        <v>0</v>
      </c>
      <c r="J9895">
        <v>15.2225</v>
      </c>
      <c r="K9895" t="str">
        <f>INDEX(product!B:B,MATCH('TABELA TOTAL'!$F9256,product!A:A,0))</f>
        <v>Technology</v>
      </c>
      <c r="L9895" t="str">
        <f>INDEX(product!C:C,MATCH(F9895,product!A:A,))</f>
        <v>Chairs</v>
      </c>
      <c r="M9895" t="str">
        <f>INDEX(product!D:D,MATCH(F9895,product!A:A,))</f>
        <v>Global Value Mid-Back Manager's Chair, Gray</v>
      </c>
    </row>
    <row r="9896" spans="1:13" x14ac:dyDescent="0.25">
      <c r="A9896" s="1" t="s">
        <v>7282</v>
      </c>
      <c r="B9896" s="2">
        <v>41681</v>
      </c>
      <c r="C9896" s="2">
        <v>41685</v>
      </c>
      <c r="D9896" s="1" t="s">
        <v>11</v>
      </c>
      <c r="E9896" s="1" t="s">
        <v>1402</v>
      </c>
      <c r="F9896" s="1" t="s">
        <v>1433</v>
      </c>
      <c r="G9896">
        <v>14.94</v>
      </c>
      <c r="H9896">
        <v>3</v>
      </c>
      <c r="I9896">
        <v>0</v>
      </c>
      <c r="J9896">
        <v>6.8723999999999998</v>
      </c>
      <c r="K9896" t="str">
        <f>INDEX(product!B:B,MATCH('TABELA TOTAL'!$F9257,product!A:A,0))</f>
        <v>Office Supplies</v>
      </c>
      <c r="L9896" t="str">
        <f>INDEX(product!C:C,MATCH(F9896,product!A:A,))</f>
        <v>Labels</v>
      </c>
      <c r="M9896" t="str">
        <f>INDEX(product!D:D,MATCH(F9896,product!A:A,))</f>
        <v>Avery 483</v>
      </c>
    </row>
    <row r="9897" spans="1:13" x14ac:dyDescent="0.25">
      <c r="A9897" s="1" t="s">
        <v>7282</v>
      </c>
      <c r="B9897" s="2">
        <v>41681</v>
      </c>
      <c r="C9897" s="2">
        <v>41685</v>
      </c>
      <c r="D9897" s="1" t="s">
        <v>11</v>
      </c>
      <c r="E9897" s="1" t="s">
        <v>1402</v>
      </c>
      <c r="F9897" s="1" t="s">
        <v>1105</v>
      </c>
      <c r="G9897">
        <v>9.64</v>
      </c>
      <c r="H9897">
        <v>2</v>
      </c>
      <c r="I9897">
        <v>0</v>
      </c>
      <c r="J9897">
        <v>4.4344000000000001</v>
      </c>
      <c r="K9897" t="str">
        <f>INDEX(product!B:B,MATCH('TABELA TOTAL'!$F9258,product!A:A,0))</f>
        <v>Technology</v>
      </c>
      <c r="L9897" t="str">
        <f>INDEX(product!C:C,MATCH(F9897,product!A:A,))</f>
        <v>Binders</v>
      </c>
      <c r="M9897" t="str">
        <f>INDEX(product!D:D,MATCH(F9897,product!A:A,))</f>
        <v>Wilson Jones Turn Tabs Binder Tool for Ring Binders</v>
      </c>
    </row>
    <row r="9898" spans="1:13" x14ac:dyDescent="0.25">
      <c r="A9898" s="1" t="s">
        <v>7282</v>
      </c>
      <c r="B9898" s="2">
        <v>41681</v>
      </c>
      <c r="C9898" s="2">
        <v>41685</v>
      </c>
      <c r="D9898" s="1" t="s">
        <v>11</v>
      </c>
      <c r="E9898" s="1" t="s">
        <v>1402</v>
      </c>
      <c r="F9898" s="1" t="s">
        <v>3107</v>
      </c>
      <c r="G9898">
        <v>332.94</v>
      </c>
      <c r="H9898">
        <v>3</v>
      </c>
      <c r="I9898">
        <v>0</v>
      </c>
      <c r="J9898">
        <v>53.270400000000002</v>
      </c>
      <c r="K9898" t="str">
        <f>INDEX(product!B:B,MATCH('TABELA TOTAL'!$F9259,product!A:A,0))</f>
        <v>Technology</v>
      </c>
      <c r="L9898" t="str">
        <f>INDEX(product!C:C,MATCH(F9898,product!A:A,))</f>
        <v>Furnishings</v>
      </c>
      <c r="M9898" t="str">
        <f>INDEX(product!D:D,MATCH(F9898,product!A:A,))</f>
        <v>Rubbermaid ClusterMat Chairmats, Mat Size- 66" x 60", Lip 20" x 11" -90 Degree Angle</v>
      </c>
    </row>
    <row r="9899" spans="1:13" x14ac:dyDescent="0.25">
      <c r="A9899" s="1" t="s">
        <v>7282</v>
      </c>
      <c r="B9899" s="2">
        <v>41681</v>
      </c>
      <c r="C9899" s="2">
        <v>41685</v>
      </c>
      <c r="D9899" s="1" t="s">
        <v>11</v>
      </c>
      <c r="E9899" s="1" t="s">
        <v>1402</v>
      </c>
      <c r="F9899" s="1" t="s">
        <v>145</v>
      </c>
      <c r="G9899">
        <v>51.9</v>
      </c>
      <c r="H9899">
        <v>3</v>
      </c>
      <c r="I9899">
        <v>0</v>
      </c>
      <c r="J9899">
        <v>24.393000000000001</v>
      </c>
      <c r="K9899" t="str">
        <f>INDEX(product!B:B,MATCH('TABELA TOTAL'!$F9260,product!A:A,0))</f>
        <v>Furniture</v>
      </c>
      <c r="L9899" t="str">
        <f>INDEX(product!C:C,MATCH(F9899,product!A:A,))</f>
        <v>Binders</v>
      </c>
      <c r="M9899" t="str">
        <f>INDEX(product!D:D,MATCH(F9899,product!A:A,))</f>
        <v>Avery Binding System Hidden Tab Executive Style Index Sets</v>
      </c>
    </row>
    <row r="9900" spans="1:13" x14ac:dyDescent="0.25">
      <c r="A9900" s="1" t="s">
        <v>7282</v>
      </c>
      <c r="B9900" s="2">
        <v>41681</v>
      </c>
      <c r="C9900" s="2">
        <v>41685</v>
      </c>
      <c r="D9900" s="1" t="s">
        <v>11</v>
      </c>
      <c r="E9900" s="1" t="s">
        <v>1402</v>
      </c>
      <c r="F9900" s="1" t="s">
        <v>1167</v>
      </c>
      <c r="G9900">
        <v>64.959999999999994</v>
      </c>
      <c r="H9900">
        <v>2</v>
      </c>
      <c r="I9900">
        <v>0</v>
      </c>
      <c r="J9900">
        <v>2.5983999999999998</v>
      </c>
      <c r="K9900" t="str">
        <f>INDEX(product!B:B,MATCH('TABELA TOTAL'!$F9261,product!A:A,0))</f>
        <v>Office Supplies</v>
      </c>
      <c r="L9900" t="str">
        <f>INDEX(product!C:C,MATCH(F9900,product!A:A,))</f>
        <v>Storage</v>
      </c>
      <c r="M9900" t="str">
        <f>INDEX(product!D:D,MATCH(F9900,product!A:A,))</f>
        <v>Fellowes Neat Ideas Storage Cubes</v>
      </c>
    </row>
    <row r="9901" spans="1:13" x14ac:dyDescent="0.25">
      <c r="A9901" s="1" t="s">
        <v>7287</v>
      </c>
      <c r="B9901" s="2">
        <v>41678</v>
      </c>
      <c r="C9901" s="2">
        <v>41679</v>
      </c>
      <c r="D9901" s="1" t="s">
        <v>79</v>
      </c>
      <c r="E9901" s="1" t="s">
        <v>585</v>
      </c>
      <c r="F9901" s="1" t="s">
        <v>4698</v>
      </c>
      <c r="G9901">
        <v>14.56</v>
      </c>
      <c r="H9901">
        <v>2</v>
      </c>
      <c r="I9901">
        <v>0</v>
      </c>
      <c r="J9901">
        <v>5.5327999999999999</v>
      </c>
      <c r="K9901" t="str">
        <f>INDEX(product!B:B,MATCH('TABELA TOTAL'!$F9268,product!A:A,0))</f>
        <v>Technology</v>
      </c>
      <c r="L9901" t="str">
        <f>INDEX(product!C:C,MATCH(F9901,product!A:A,))</f>
        <v>Furnishings</v>
      </c>
      <c r="M9901" t="str">
        <f>INDEX(product!D:D,MATCH(F9901,product!A:A,))</f>
        <v>Master Caster Door Stop, Large Brown</v>
      </c>
    </row>
    <row r="9902" spans="1:13" x14ac:dyDescent="0.25">
      <c r="A9902" s="1" t="s">
        <v>1404</v>
      </c>
      <c r="B9902" s="2">
        <v>41677</v>
      </c>
      <c r="C9902" s="2">
        <v>41682</v>
      </c>
      <c r="D9902" s="1" t="s">
        <v>19</v>
      </c>
      <c r="E9902" s="1" t="s">
        <v>1405</v>
      </c>
      <c r="F9902" s="1" t="s">
        <v>1406</v>
      </c>
      <c r="G9902">
        <v>115.36</v>
      </c>
      <c r="H9902">
        <v>7</v>
      </c>
      <c r="I9902">
        <v>0</v>
      </c>
      <c r="J9902">
        <v>49.604799999999997</v>
      </c>
      <c r="K9902" t="str">
        <f>INDEX(product!B:B,MATCH('TABELA TOTAL'!$F851,product!A:A,0))</f>
        <v>Office Supplies</v>
      </c>
      <c r="L9902" t="str">
        <f>INDEX(product!C:C,MATCH(F9902,product!A:A,))</f>
        <v>Accessories</v>
      </c>
      <c r="M9902" t="str">
        <f>INDEX(product!D:D,MATCH(F9902,product!A:A,))</f>
        <v>Maxell DVD-RAM Discs</v>
      </c>
    </row>
    <row r="9903" spans="1:13" x14ac:dyDescent="0.25">
      <c r="A9903" s="1" t="s">
        <v>6997</v>
      </c>
      <c r="B9903" s="2">
        <v>41677</v>
      </c>
      <c r="C9903" s="2">
        <v>41680</v>
      </c>
      <c r="D9903" s="1" t="s">
        <v>11</v>
      </c>
      <c r="E9903" s="1" t="s">
        <v>1284</v>
      </c>
      <c r="F9903" s="1" t="s">
        <v>1511</v>
      </c>
      <c r="G9903">
        <v>64.959999999999994</v>
      </c>
      <c r="H9903">
        <v>4</v>
      </c>
      <c r="I9903">
        <v>0</v>
      </c>
      <c r="J9903">
        <v>9.7439999999999998</v>
      </c>
      <c r="K9903" t="str">
        <f>INDEX(product!B:B,MATCH('TABELA TOTAL'!$F8737,product!A:A,0))</f>
        <v>Furniture</v>
      </c>
      <c r="L9903" t="str">
        <f>INDEX(product!C:C,MATCH(F9903,product!A:A,))</f>
        <v>Storage</v>
      </c>
      <c r="M9903" t="str">
        <f>INDEX(product!D:D,MATCH(F9903,product!A:A,))</f>
        <v>Acco Perma 4000 Stacking Storage Drawers</v>
      </c>
    </row>
    <row r="9904" spans="1:13" x14ac:dyDescent="0.25">
      <c r="A9904" s="1" t="s">
        <v>2769</v>
      </c>
      <c r="B9904" s="2">
        <v>41676</v>
      </c>
      <c r="C9904" s="2">
        <v>41679</v>
      </c>
      <c r="D9904" s="1" t="s">
        <v>79</v>
      </c>
      <c r="E9904" s="1" t="s">
        <v>2590</v>
      </c>
      <c r="F9904" s="1" t="s">
        <v>1112</v>
      </c>
      <c r="G9904">
        <v>15</v>
      </c>
      <c r="H9904">
        <v>4</v>
      </c>
      <c r="I9904">
        <v>0</v>
      </c>
      <c r="J9904">
        <v>7.2</v>
      </c>
      <c r="K9904" t="str">
        <f>INDEX(product!B:B,MATCH('TABELA TOTAL'!$F1999,product!A:A,0))</f>
        <v>Technology</v>
      </c>
      <c r="L9904" t="str">
        <f>INDEX(product!C:C,MATCH(F9904,product!A:A,))</f>
        <v>Labels</v>
      </c>
      <c r="M9904" t="str">
        <f>INDEX(product!D:D,MATCH(F9904,product!A:A,))</f>
        <v>Avery 480</v>
      </c>
    </row>
    <row r="9905" spans="1:13" x14ac:dyDescent="0.25">
      <c r="A9905" s="1" t="s">
        <v>2769</v>
      </c>
      <c r="B9905" s="2">
        <v>41676</v>
      </c>
      <c r="C9905" s="2">
        <v>41679</v>
      </c>
      <c r="D9905" s="1" t="s">
        <v>79</v>
      </c>
      <c r="E9905" s="1" t="s">
        <v>2590</v>
      </c>
      <c r="F9905" s="1" t="s">
        <v>600</v>
      </c>
      <c r="G9905">
        <v>161.61000000000001</v>
      </c>
      <c r="H9905">
        <v>1</v>
      </c>
      <c r="I9905">
        <v>0</v>
      </c>
      <c r="J9905">
        <v>42.018599999999999</v>
      </c>
      <c r="K9905" t="str">
        <f>INDEX(product!B:B,MATCH('TABELA TOTAL'!$F2000,product!A:A,0))</f>
        <v>Furniture</v>
      </c>
      <c r="L9905" t="str">
        <f>INDEX(product!C:C,MATCH(F9905,product!A:A,))</f>
        <v>Phones</v>
      </c>
      <c r="M9905" t="str">
        <f>INDEX(product!D:D,MATCH(F9905,product!A:A,))</f>
        <v>Aastra 57i VoIP phone</v>
      </c>
    </row>
    <row r="9906" spans="1:13" x14ac:dyDescent="0.25">
      <c r="A9906" s="1" t="s">
        <v>2769</v>
      </c>
      <c r="B9906" s="2">
        <v>41676</v>
      </c>
      <c r="C9906" s="2">
        <v>41679</v>
      </c>
      <c r="D9906" s="1" t="s">
        <v>79</v>
      </c>
      <c r="E9906" s="1" t="s">
        <v>2590</v>
      </c>
      <c r="F9906" s="1" t="s">
        <v>2540</v>
      </c>
      <c r="G9906">
        <v>144.94999999999999</v>
      </c>
      <c r="H9906">
        <v>5</v>
      </c>
      <c r="I9906">
        <v>0</v>
      </c>
      <c r="J9906">
        <v>42.035499999999999</v>
      </c>
      <c r="K9906" t="str">
        <f>INDEX(product!B:B,MATCH('TABELA TOTAL'!$F2001,product!A:A,0))</f>
        <v>Office Supplies</v>
      </c>
      <c r="L9906" t="str">
        <f>INDEX(product!C:C,MATCH(F9906,product!A:A,))</f>
        <v>Phones</v>
      </c>
      <c r="M9906" t="str">
        <f>INDEX(product!D:D,MATCH(F9906,product!A:A,))</f>
        <v>AT&amp;T CL82213</v>
      </c>
    </row>
    <row r="9907" spans="1:13" x14ac:dyDescent="0.25">
      <c r="A9907" s="1" t="s">
        <v>7132</v>
      </c>
      <c r="B9907" s="2">
        <v>41676</v>
      </c>
      <c r="C9907" s="2">
        <v>41680</v>
      </c>
      <c r="D9907" s="1" t="s">
        <v>11</v>
      </c>
      <c r="E9907" s="1" t="s">
        <v>471</v>
      </c>
      <c r="F9907" s="1" t="s">
        <v>3376</v>
      </c>
      <c r="G9907">
        <v>8.952</v>
      </c>
      <c r="H9907">
        <v>2</v>
      </c>
      <c r="I9907">
        <v>0.8</v>
      </c>
      <c r="J9907">
        <v>-14.770799999999999</v>
      </c>
      <c r="K9907" t="str">
        <f>INDEX(product!B:B,MATCH('TABELA TOTAL'!$F8982,product!A:A,0))</f>
        <v>Technology</v>
      </c>
      <c r="L9907" t="str">
        <f>INDEX(product!C:C,MATCH(F9907,product!A:A,))</f>
        <v>Binders</v>
      </c>
      <c r="M9907" t="str">
        <f>INDEX(product!D:D,MATCH(F9907,product!A:A,))</f>
        <v>Avery Flip-Chart Easel Binder, Black</v>
      </c>
    </row>
    <row r="9908" spans="1:13" x14ac:dyDescent="0.25">
      <c r="A9908" s="1" t="s">
        <v>2281</v>
      </c>
      <c r="B9908" s="2">
        <v>41674</v>
      </c>
      <c r="C9908" s="2">
        <v>41678</v>
      </c>
      <c r="D9908" s="1" t="s">
        <v>19</v>
      </c>
      <c r="E9908" s="1" t="s">
        <v>2282</v>
      </c>
      <c r="F9908" s="1" t="s">
        <v>1362</v>
      </c>
      <c r="G9908">
        <v>82.896000000000001</v>
      </c>
      <c r="H9908">
        <v>3</v>
      </c>
      <c r="I9908">
        <v>0.2</v>
      </c>
      <c r="J9908">
        <v>29.0136</v>
      </c>
      <c r="K9908" t="str">
        <f>INDEX(product!B:B,MATCH('TABELA TOTAL'!$F1545,product!A:A,0))</f>
        <v>Office Supplies</v>
      </c>
      <c r="L9908" t="str">
        <f>INDEX(product!C:C,MATCH(F9908,product!A:A,))</f>
        <v>Binders</v>
      </c>
      <c r="M9908" t="str">
        <f>INDEX(product!D:D,MATCH(F9908,product!A:A,))</f>
        <v>GBC Recycled Grain Textured Covers</v>
      </c>
    </row>
    <row r="9909" spans="1:13" x14ac:dyDescent="0.25">
      <c r="A9909" s="1" t="s">
        <v>2281</v>
      </c>
      <c r="B9909" s="2">
        <v>41674</v>
      </c>
      <c r="C9909" s="2">
        <v>41678</v>
      </c>
      <c r="D9909" s="1" t="s">
        <v>19</v>
      </c>
      <c r="E9909" s="1" t="s">
        <v>2282</v>
      </c>
      <c r="F9909" s="1" t="s">
        <v>1542</v>
      </c>
      <c r="G9909">
        <v>34.24</v>
      </c>
      <c r="H9909">
        <v>4</v>
      </c>
      <c r="I9909">
        <v>0</v>
      </c>
      <c r="J9909">
        <v>16.0928</v>
      </c>
      <c r="K9909" t="str">
        <f>INDEX(product!B:B,MATCH('TABELA TOTAL'!$F1546,product!A:A,0))</f>
        <v>Office Supplies</v>
      </c>
      <c r="L9909" t="str">
        <f>INDEX(product!C:C,MATCH(F9909,product!A:A,))</f>
        <v>Paper</v>
      </c>
      <c r="M9909" t="str">
        <f>INDEX(product!D:D,MATCH(F9909,product!A:A,))</f>
        <v>Message Book, Standard Line "While You Were Out", 5 1/2" X 4", 200 Sets/Book</v>
      </c>
    </row>
    <row r="9910" spans="1:13" x14ac:dyDescent="0.25">
      <c r="A9910" s="1" t="s">
        <v>6915</v>
      </c>
      <c r="B9910" s="2">
        <v>41674</v>
      </c>
      <c r="C9910" s="2">
        <v>41678</v>
      </c>
      <c r="D9910" s="1" t="s">
        <v>11</v>
      </c>
      <c r="E9910" s="1" t="s">
        <v>5641</v>
      </c>
      <c r="F9910" s="1" t="s">
        <v>1769</v>
      </c>
      <c r="G9910">
        <v>17.248000000000001</v>
      </c>
      <c r="H9910">
        <v>2</v>
      </c>
      <c r="I9910">
        <v>0.2</v>
      </c>
      <c r="J9910">
        <v>6.0368000000000004</v>
      </c>
      <c r="K9910" t="str">
        <f>INDEX(product!B:B,MATCH('TABELA TOTAL'!$F8586,product!A:A,0))</f>
        <v>Technology</v>
      </c>
      <c r="L9910" t="str">
        <f>INDEX(product!C:C,MATCH(F9910,product!A:A,))</f>
        <v>Binders</v>
      </c>
      <c r="M9910" t="str">
        <f>INDEX(product!D:D,MATCH(F9910,product!A:A,))</f>
        <v>GBC Standard Recycled Report Covers, Clear Plastic Sheets</v>
      </c>
    </row>
    <row r="9911" spans="1:13" x14ac:dyDescent="0.25">
      <c r="A9911" s="1" t="s">
        <v>2250</v>
      </c>
      <c r="B9911" s="2">
        <v>41673</v>
      </c>
      <c r="C9911" s="2">
        <v>41676</v>
      </c>
      <c r="D9911" s="1" t="s">
        <v>11</v>
      </c>
      <c r="E9911" s="1" t="s">
        <v>2251</v>
      </c>
      <c r="F9911" s="1" t="s">
        <v>546</v>
      </c>
      <c r="G9911">
        <v>83.84</v>
      </c>
      <c r="H9911">
        <v>2</v>
      </c>
      <c r="I9911">
        <v>0.2</v>
      </c>
      <c r="J9911">
        <v>27.248000000000001</v>
      </c>
      <c r="K9911" t="str">
        <f>INDEX(product!B:B,MATCH('TABELA TOTAL'!$F1519,product!A:A,0))</f>
        <v>Office Supplies</v>
      </c>
      <c r="L9911" t="str">
        <f>INDEX(product!C:C,MATCH(F9911,product!A:A,))</f>
        <v>Binders</v>
      </c>
      <c r="M9911" t="str">
        <f>INDEX(product!D:D,MATCH(F9911,product!A:A,))</f>
        <v>Ibico Laser Imprintable Binding System Covers</v>
      </c>
    </row>
    <row r="9912" spans="1:13" x14ac:dyDescent="0.25">
      <c r="A9912" s="1" t="s">
        <v>2250</v>
      </c>
      <c r="B9912" s="2">
        <v>41673</v>
      </c>
      <c r="C9912" s="2">
        <v>41676</v>
      </c>
      <c r="D9912" s="1" t="s">
        <v>11</v>
      </c>
      <c r="E9912" s="1" t="s">
        <v>2251</v>
      </c>
      <c r="F9912" s="1" t="s">
        <v>1133</v>
      </c>
      <c r="G9912">
        <v>13.272</v>
      </c>
      <c r="H9912">
        <v>3</v>
      </c>
      <c r="I9912">
        <v>0.2</v>
      </c>
      <c r="J9912">
        <v>4.3133999999999997</v>
      </c>
      <c r="K9912" t="str">
        <f>INDEX(product!B:B,MATCH('TABELA TOTAL'!$F1520,product!A:A,0))</f>
        <v>Office Supplies</v>
      </c>
      <c r="L9912" t="str">
        <f>INDEX(product!C:C,MATCH(F9912,product!A:A,))</f>
        <v>Binders</v>
      </c>
      <c r="M9912" t="str">
        <f>INDEX(product!D:D,MATCH(F9912,product!A:A,))</f>
        <v>Avery Durable Poly Binders</v>
      </c>
    </row>
    <row r="9913" spans="1:13" x14ac:dyDescent="0.25">
      <c r="A9913" s="1" t="s">
        <v>2461</v>
      </c>
      <c r="B9913" s="2">
        <v>41672</v>
      </c>
      <c r="C9913" s="2">
        <v>41676</v>
      </c>
      <c r="D9913" s="1" t="s">
        <v>19</v>
      </c>
      <c r="E9913" s="1" t="s">
        <v>2462</v>
      </c>
      <c r="F9913" s="1" t="s">
        <v>2463</v>
      </c>
      <c r="G9913">
        <v>12.35</v>
      </c>
      <c r="H9913">
        <v>5</v>
      </c>
      <c r="I9913">
        <v>0</v>
      </c>
      <c r="J9913">
        <v>5.8045</v>
      </c>
      <c r="K9913" t="str">
        <f>INDEX(product!B:B,MATCH('TABELA TOTAL'!$F1705,product!A:A,0))</f>
        <v>Office Supplies</v>
      </c>
      <c r="L9913" t="str">
        <f>INDEX(product!C:C,MATCH(F9913,product!A:A,))</f>
        <v>Fasteners</v>
      </c>
      <c r="M9913" t="str">
        <f>INDEX(product!D:D,MATCH(F9913,product!A:A,))</f>
        <v>Staples</v>
      </c>
    </row>
    <row r="9914" spans="1:13" x14ac:dyDescent="0.25">
      <c r="A9914" s="1" t="s">
        <v>7223</v>
      </c>
      <c r="B9914" s="2">
        <v>41672</v>
      </c>
      <c r="C9914" s="2">
        <v>41679</v>
      </c>
      <c r="D9914" s="1" t="s">
        <v>19</v>
      </c>
      <c r="E9914" s="1" t="s">
        <v>2437</v>
      </c>
      <c r="F9914" s="1" t="s">
        <v>2166</v>
      </c>
      <c r="G9914">
        <v>18.335999999999999</v>
      </c>
      <c r="H9914">
        <v>2</v>
      </c>
      <c r="I9914">
        <v>0.7</v>
      </c>
      <c r="J9914">
        <v>-12.224</v>
      </c>
      <c r="K9914" t="str">
        <f>INDEX(product!B:B,MATCH('TABELA TOTAL'!$F9139,product!A:A,0))</f>
        <v>Technology</v>
      </c>
      <c r="L9914" t="str">
        <f>INDEX(product!C:C,MATCH(F9914,product!A:A,))</f>
        <v>Binders</v>
      </c>
      <c r="M9914" t="str">
        <f>INDEX(product!D:D,MATCH(F9914,product!A:A,))</f>
        <v>Surelock Post Binders</v>
      </c>
    </row>
    <row r="9915" spans="1:13" x14ac:dyDescent="0.25">
      <c r="A9915" s="1" t="s">
        <v>7223</v>
      </c>
      <c r="B9915" s="2">
        <v>41672</v>
      </c>
      <c r="C9915" s="2">
        <v>41679</v>
      </c>
      <c r="D9915" s="1" t="s">
        <v>19</v>
      </c>
      <c r="E9915" s="1" t="s">
        <v>2437</v>
      </c>
      <c r="F9915" s="1" t="s">
        <v>3389</v>
      </c>
      <c r="G9915">
        <v>180.96</v>
      </c>
      <c r="H9915">
        <v>5</v>
      </c>
      <c r="I9915">
        <v>0.2</v>
      </c>
      <c r="J9915">
        <v>13.571999999999999</v>
      </c>
      <c r="K9915" t="str">
        <f>INDEX(product!B:B,MATCH('TABELA TOTAL'!$F9140,product!A:A,0))</f>
        <v>Furniture</v>
      </c>
      <c r="L9915" t="str">
        <f>INDEX(product!C:C,MATCH(F9915,product!A:A,))</f>
        <v>Phones</v>
      </c>
      <c r="M9915" t="str">
        <f>INDEX(product!D:D,MATCH(F9915,product!A:A,))</f>
        <v>AT&amp;T 17929 Lendline Telephone</v>
      </c>
    </row>
    <row r="9916" spans="1:13" x14ac:dyDescent="0.25">
      <c r="A9916" s="1" t="s">
        <v>954</v>
      </c>
      <c r="B9916" s="2">
        <v>41671</v>
      </c>
      <c r="C9916" s="2">
        <v>41673</v>
      </c>
      <c r="D9916" s="1" t="s">
        <v>79</v>
      </c>
      <c r="E9916" s="1" t="s">
        <v>955</v>
      </c>
      <c r="F9916" s="1" t="s">
        <v>956</v>
      </c>
      <c r="G9916">
        <v>468.9</v>
      </c>
      <c r="H9916">
        <v>6</v>
      </c>
      <c r="I9916">
        <v>0</v>
      </c>
      <c r="J9916">
        <v>206.316</v>
      </c>
      <c r="K9916" t="str">
        <f>INDEX(product!B:B,MATCH('TABELA TOTAL'!$F542,product!A:A,0))</f>
        <v>Office Supplies</v>
      </c>
      <c r="L9916" t="str">
        <f>INDEX(product!C:C,MATCH(F9916,product!A:A,))</f>
        <v>Accessories</v>
      </c>
      <c r="M9916" t="str">
        <f>INDEX(product!D:D,MATCH(F9916,product!A:A,))</f>
        <v>Enermax Aurora Lite Keyboard</v>
      </c>
    </row>
    <row r="9917" spans="1:13" x14ac:dyDescent="0.25">
      <c r="A9917" s="1" t="s">
        <v>3915</v>
      </c>
      <c r="B9917" s="2">
        <v>41670</v>
      </c>
      <c r="C9917" s="2">
        <v>41672</v>
      </c>
      <c r="D9917" s="1" t="s">
        <v>79</v>
      </c>
      <c r="E9917" s="1" t="s">
        <v>3916</v>
      </c>
      <c r="F9917" s="1" t="s">
        <v>2480</v>
      </c>
      <c r="G9917">
        <v>290.666</v>
      </c>
      <c r="H9917">
        <v>2</v>
      </c>
      <c r="I9917">
        <v>0.15</v>
      </c>
      <c r="J9917">
        <v>3.4196</v>
      </c>
      <c r="K9917" t="str">
        <f>INDEX(product!B:B,MATCH('TABELA TOTAL'!$F3367,product!A:A,0))</f>
        <v>Furniture</v>
      </c>
      <c r="L9917" t="str">
        <f>INDEX(product!C:C,MATCH(F9917,product!A:A,))</f>
        <v>Bookcases</v>
      </c>
      <c r="M9917" t="str">
        <f>INDEX(product!D:D,MATCH(F9917,product!A:A,))</f>
        <v>Sauder Facets Collection Library, Sky Alder Finish</v>
      </c>
    </row>
    <row r="9918" spans="1:13" x14ac:dyDescent="0.25">
      <c r="A9918" s="1" t="s">
        <v>5763</v>
      </c>
      <c r="B9918" s="2">
        <v>41669</v>
      </c>
      <c r="C9918" s="2">
        <v>41674</v>
      </c>
      <c r="D9918" s="1" t="s">
        <v>19</v>
      </c>
      <c r="E9918" s="1" t="s">
        <v>698</v>
      </c>
      <c r="F9918" s="1" t="s">
        <v>1063</v>
      </c>
      <c r="G9918">
        <v>10.56</v>
      </c>
      <c r="H9918">
        <v>2</v>
      </c>
      <c r="I9918">
        <v>0</v>
      </c>
      <c r="J9918">
        <v>4.7519999999999998</v>
      </c>
      <c r="K9918" t="str">
        <f>INDEX(product!B:B,MATCH('TABELA TOTAL'!$F6389,product!A:A,0))</f>
        <v>Office Supplies</v>
      </c>
      <c r="L9918" t="str">
        <f>INDEX(product!C:C,MATCH(F9918,product!A:A,))</f>
        <v>Paper</v>
      </c>
      <c r="M9918" t="str">
        <f>INDEX(product!D:D,MATCH(F9918,product!A:A,))</f>
        <v>Xerox 1972</v>
      </c>
    </row>
    <row r="9919" spans="1:13" x14ac:dyDescent="0.25">
      <c r="A9919" s="1" t="s">
        <v>5763</v>
      </c>
      <c r="B9919" s="2">
        <v>41669</v>
      </c>
      <c r="C9919" s="2">
        <v>41674</v>
      </c>
      <c r="D9919" s="1" t="s">
        <v>19</v>
      </c>
      <c r="E9919" s="1" t="s">
        <v>698</v>
      </c>
      <c r="F9919" s="1" t="s">
        <v>330</v>
      </c>
      <c r="G9919">
        <v>229.94</v>
      </c>
      <c r="H9919">
        <v>2</v>
      </c>
      <c r="I9919">
        <v>0</v>
      </c>
      <c r="J9919">
        <v>6.8982000000000001</v>
      </c>
      <c r="K9919" t="str">
        <f>INDEX(product!B:B,MATCH('TABELA TOTAL'!$F6390,product!A:A,0))</f>
        <v>Office Supplies</v>
      </c>
      <c r="L9919" t="str">
        <f>INDEX(product!C:C,MATCH(F9919,product!A:A,))</f>
        <v>Storage</v>
      </c>
      <c r="M9919" t="str">
        <f>INDEX(product!D:D,MATCH(F9919,product!A:A,))</f>
        <v>Space Solutions HD Industrial Steel Shelving.</v>
      </c>
    </row>
    <row r="9920" spans="1:13" x14ac:dyDescent="0.25">
      <c r="A9920" s="1" t="s">
        <v>3717</v>
      </c>
      <c r="B9920" s="2">
        <v>41667</v>
      </c>
      <c r="C9920" s="2">
        <v>41673</v>
      </c>
      <c r="D9920" s="1" t="s">
        <v>19</v>
      </c>
      <c r="E9920" s="1" t="s">
        <v>937</v>
      </c>
      <c r="F9920" s="1" t="s">
        <v>388</v>
      </c>
      <c r="G9920">
        <v>3.9279999999999999</v>
      </c>
      <c r="H9920">
        <v>1</v>
      </c>
      <c r="I9920">
        <v>0.2</v>
      </c>
      <c r="J9920">
        <v>1.3257000000000001</v>
      </c>
      <c r="K9920" t="str">
        <f>INDEX(product!B:B,MATCH('TABELA TOTAL'!$F3085,product!A:A,0))</f>
        <v>Office Supplies</v>
      </c>
      <c r="L9920" t="str">
        <f>INDEX(product!C:C,MATCH(F9920,product!A:A,))</f>
        <v>Binders</v>
      </c>
      <c r="M9920" t="str">
        <f>INDEX(product!D:D,MATCH(F9920,product!A:A,))</f>
        <v>Pressboard Covers with Storage Hooks, 9 1/2" x 11", Light Blue</v>
      </c>
    </row>
    <row r="9921" spans="1:13" x14ac:dyDescent="0.25">
      <c r="A9921" s="1" t="s">
        <v>4195</v>
      </c>
      <c r="B9921" s="2">
        <v>41666</v>
      </c>
      <c r="C9921" s="2">
        <v>41672</v>
      </c>
      <c r="D9921" s="1" t="s">
        <v>19</v>
      </c>
      <c r="E9921" s="1" t="s">
        <v>4196</v>
      </c>
      <c r="F9921" s="1" t="s">
        <v>2977</v>
      </c>
      <c r="G9921">
        <v>57.23</v>
      </c>
      <c r="H9921">
        <v>1</v>
      </c>
      <c r="I9921">
        <v>0</v>
      </c>
      <c r="J9921">
        <v>14.307499999999999</v>
      </c>
      <c r="K9921" t="str">
        <f>INDEX(product!B:B,MATCH('TABELA TOTAL'!$F3796,product!A:A,0))</f>
        <v>Furniture</v>
      </c>
      <c r="L9921" t="str">
        <f>INDEX(product!C:C,MATCH(F9921,product!A:A,))</f>
        <v>Storage</v>
      </c>
      <c r="M9921" t="str">
        <f>INDEX(product!D:D,MATCH(F9921,product!A:A,))</f>
        <v>Recycled Steel Personal File for Hanging File Folders</v>
      </c>
    </row>
    <row r="9922" spans="1:13" x14ac:dyDescent="0.25">
      <c r="A9922" s="1" t="s">
        <v>4195</v>
      </c>
      <c r="B9922" s="2">
        <v>41666</v>
      </c>
      <c r="C9922" s="2">
        <v>41672</v>
      </c>
      <c r="D9922" s="1" t="s">
        <v>19</v>
      </c>
      <c r="E9922" s="1" t="s">
        <v>4196</v>
      </c>
      <c r="F9922" s="1" t="s">
        <v>4197</v>
      </c>
      <c r="G9922">
        <v>333</v>
      </c>
      <c r="H9922">
        <v>3</v>
      </c>
      <c r="I9922">
        <v>0.2</v>
      </c>
      <c r="J9922">
        <v>-16.649999999999999</v>
      </c>
      <c r="K9922" t="str">
        <f>INDEX(product!B:B,MATCH('TABELA TOTAL'!$F3797,product!A:A,0))</f>
        <v>Office Supplies</v>
      </c>
      <c r="L9922" t="str">
        <f>INDEX(product!C:C,MATCH(F9922,product!A:A,))</f>
        <v>Tables</v>
      </c>
      <c r="M9922" t="str">
        <f>INDEX(product!D:D,MATCH(F9922,product!A:A,))</f>
        <v>Balt Split Level Computer Training Table</v>
      </c>
    </row>
    <row r="9923" spans="1:13" x14ac:dyDescent="0.25">
      <c r="A9923" s="1" t="s">
        <v>4195</v>
      </c>
      <c r="B9923" s="2">
        <v>41666</v>
      </c>
      <c r="C9923" s="2">
        <v>41672</v>
      </c>
      <c r="D9923" s="1" t="s">
        <v>19</v>
      </c>
      <c r="E9923" s="1" t="s">
        <v>4196</v>
      </c>
      <c r="F9923" s="1" t="s">
        <v>4198</v>
      </c>
      <c r="G9923">
        <v>36.44</v>
      </c>
      <c r="H9923">
        <v>4</v>
      </c>
      <c r="I9923">
        <v>0</v>
      </c>
      <c r="J9923">
        <v>12.0252</v>
      </c>
      <c r="K9923" t="str">
        <f>INDEX(product!B:B,MATCH('TABELA TOTAL'!$F3798,product!A:A,0))</f>
        <v>Technology</v>
      </c>
      <c r="L9923" t="str">
        <f>INDEX(product!C:C,MATCH(F9923,product!A:A,))</f>
        <v>Art</v>
      </c>
      <c r="M9923" t="str">
        <f>INDEX(product!D:D,MATCH(F9923,product!A:A,))</f>
        <v>Dixon Ticonderoga Core-Lock Colored Pencils</v>
      </c>
    </row>
    <row r="9924" spans="1:13" x14ac:dyDescent="0.25">
      <c r="A9924" s="1" t="s">
        <v>3293</v>
      </c>
      <c r="B9924" s="2">
        <v>41665</v>
      </c>
      <c r="C9924" s="2">
        <v>41670</v>
      </c>
      <c r="D9924" s="1" t="s">
        <v>19</v>
      </c>
      <c r="E9924" s="1" t="s">
        <v>765</v>
      </c>
      <c r="F9924" s="1" t="s">
        <v>3294</v>
      </c>
      <c r="G9924">
        <v>62.82</v>
      </c>
      <c r="H9924">
        <v>3</v>
      </c>
      <c r="I9924">
        <v>0</v>
      </c>
      <c r="J9924">
        <v>30.7818</v>
      </c>
      <c r="K9924" t="str">
        <f>INDEX(product!B:B,MATCH('TABELA TOTAL'!$F2580,product!A:A,0))</f>
        <v>Technology</v>
      </c>
      <c r="L9924" t="str">
        <f>INDEX(product!C:C,MATCH(F9924,product!A:A,))</f>
        <v>Furnishings</v>
      </c>
      <c r="M9924" t="str">
        <f>INDEX(product!D:D,MATCH(F9924,product!A:A,))</f>
        <v>GE General Use Halogen Bulbs, 100 Watts, 1 Bulb per Pack</v>
      </c>
    </row>
    <row r="9925" spans="1:13" x14ac:dyDescent="0.25">
      <c r="A9925" s="1" t="s">
        <v>3293</v>
      </c>
      <c r="B9925" s="2">
        <v>41665</v>
      </c>
      <c r="C9925" s="2">
        <v>41670</v>
      </c>
      <c r="D9925" s="1" t="s">
        <v>19</v>
      </c>
      <c r="E9925" s="1" t="s">
        <v>765</v>
      </c>
      <c r="F9925" s="1" t="s">
        <v>1814</v>
      </c>
      <c r="G9925">
        <v>489.92</v>
      </c>
      <c r="H9925">
        <v>8</v>
      </c>
      <c r="I9925">
        <v>0</v>
      </c>
      <c r="J9925">
        <v>0</v>
      </c>
      <c r="K9925" t="str">
        <f>INDEX(product!B:B,MATCH('TABELA TOTAL'!$F2581,product!A:A,0))</f>
        <v>Office Supplies</v>
      </c>
      <c r="L9925" t="str">
        <f>INDEX(product!C:C,MATCH(F9925,product!A:A,))</f>
        <v>Storage</v>
      </c>
      <c r="M9925" t="str">
        <f>INDEX(product!D:D,MATCH(F9925,product!A:A,))</f>
        <v>SAFCO Commercial Wire Shelving, 72h</v>
      </c>
    </row>
    <row r="9926" spans="1:13" x14ac:dyDescent="0.25">
      <c r="A9926" s="1" t="s">
        <v>3293</v>
      </c>
      <c r="B9926" s="2">
        <v>41665</v>
      </c>
      <c r="C9926" s="2">
        <v>41670</v>
      </c>
      <c r="D9926" s="1" t="s">
        <v>19</v>
      </c>
      <c r="E9926" s="1" t="s">
        <v>765</v>
      </c>
      <c r="F9926" s="1" t="s">
        <v>1998</v>
      </c>
      <c r="G9926">
        <v>19.440000000000001</v>
      </c>
      <c r="H9926">
        <v>3</v>
      </c>
      <c r="I9926">
        <v>0</v>
      </c>
      <c r="J9926">
        <v>9.3312000000000008</v>
      </c>
      <c r="K9926" t="str">
        <f>INDEX(product!B:B,MATCH('TABELA TOTAL'!$F2582,product!A:A,0))</f>
        <v>Furniture</v>
      </c>
      <c r="L9926" t="str">
        <f>INDEX(product!C:C,MATCH(F9926,product!A:A,))</f>
        <v>Paper</v>
      </c>
      <c r="M9926" t="str">
        <f>INDEX(product!D:D,MATCH(F9926,product!A:A,))</f>
        <v>Eureka Recycled Copy Paper 8 1/2" x 11", Ream</v>
      </c>
    </row>
    <row r="9927" spans="1:13" x14ac:dyDescent="0.25">
      <c r="A9927" s="1" t="s">
        <v>3293</v>
      </c>
      <c r="B9927" s="2">
        <v>41665</v>
      </c>
      <c r="C9927" s="2">
        <v>41670</v>
      </c>
      <c r="D9927" s="1" t="s">
        <v>19</v>
      </c>
      <c r="E9927" s="1" t="s">
        <v>765</v>
      </c>
      <c r="F9927" s="1" t="s">
        <v>3073</v>
      </c>
      <c r="G9927">
        <v>16.68</v>
      </c>
      <c r="H9927">
        <v>2</v>
      </c>
      <c r="I9927">
        <v>0</v>
      </c>
      <c r="J9927">
        <v>8.34</v>
      </c>
      <c r="K9927" t="str">
        <f>INDEX(product!B:B,MATCH('TABELA TOTAL'!$F2583,product!A:A,0))</f>
        <v>Office Supplies</v>
      </c>
      <c r="L9927" t="str">
        <f>INDEX(product!C:C,MATCH(F9927,product!A:A,))</f>
        <v>Paper</v>
      </c>
      <c r="M9927" t="str">
        <f>INDEX(product!D:D,MATCH(F9927,product!A:A,))</f>
        <v>REDIFORM Incoming/Outgoing Call Register, 11" X 8 1/2", 100 Messages</v>
      </c>
    </row>
    <row r="9928" spans="1:13" x14ac:dyDescent="0.25">
      <c r="A9928" s="1" t="s">
        <v>3293</v>
      </c>
      <c r="B9928" s="2">
        <v>41665</v>
      </c>
      <c r="C9928" s="2">
        <v>41670</v>
      </c>
      <c r="D9928" s="1" t="s">
        <v>19</v>
      </c>
      <c r="E9928" s="1" t="s">
        <v>765</v>
      </c>
      <c r="F9928" s="1" t="s">
        <v>3295</v>
      </c>
      <c r="G9928">
        <v>155.35</v>
      </c>
      <c r="H9928">
        <v>13</v>
      </c>
      <c r="I9928">
        <v>0</v>
      </c>
      <c r="J9928">
        <v>0</v>
      </c>
      <c r="K9928" t="str">
        <f>INDEX(product!B:B,MATCH('TABELA TOTAL'!$F2584,product!A:A,0))</f>
        <v>Office Supplies</v>
      </c>
      <c r="L9928" t="str">
        <f>INDEX(product!C:C,MATCH(F9928,product!A:A,))</f>
        <v>Phones</v>
      </c>
      <c r="M9928" t="str">
        <f>INDEX(product!D:D,MATCH(F9928,product!A:A,))</f>
        <v>Macally Suction Cup Mount</v>
      </c>
    </row>
    <row r="9929" spans="1:13" x14ac:dyDescent="0.25">
      <c r="A9929" s="1" t="s">
        <v>3293</v>
      </c>
      <c r="B9929" s="2">
        <v>41665</v>
      </c>
      <c r="C9929" s="2">
        <v>41670</v>
      </c>
      <c r="D9929" s="1" t="s">
        <v>19</v>
      </c>
      <c r="E9929" s="1" t="s">
        <v>765</v>
      </c>
      <c r="F9929" s="1" t="s">
        <v>3296</v>
      </c>
      <c r="G9929">
        <v>12.42</v>
      </c>
      <c r="H9929">
        <v>3</v>
      </c>
      <c r="I9929">
        <v>0</v>
      </c>
      <c r="J9929">
        <v>4.4711999999999996</v>
      </c>
      <c r="K9929" t="str">
        <f>INDEX(product!B:B,MATCH('TABELA TOTAL'!$F2585,product!A:A,0))</f>
        <v>Office Supplies</v>
      </c>
      <c r="L9929" t="str">
        <f>INDEX(product!C:C,MATCH(F9929,product!A:A,))</f>
        <v>Furnishings</v>
      </c>
      <c r="M9929" t="str">
        <f>INDEX(product!D:D,MATCH(F9929,product!A:A,))</f>
        <v>Eldon Image Series Black Desk Accessories</v>
      </c>
    </row>
    <row r="9930" spans="1:13" x14ac:dyDescent="0.25">
      <c r="A9930" s="1" t="s">
        <v>3293</v>
      </c>
      <c r="B9930" s="2">
        <v>41665</v>
      </c>
      <c r="C9930" s="2">
        <v>41670</v>
      </c>
      <c r="D9930" s="1" t="s">
        <v>19</v>
      </c>
      <c r="E9930" s="1" t="s">
        <v>765</v>
      </c>
      <c r="F9930" s="1" t="s">
        <v>1094</v>
      </c>
      <c r="G9930">
        <v>187.98</v>
      </c>
      <c r="H9930">
        <v>2</v>
      </c>
      <c r="I9930">
        <v>0</v>
      </c>
      <c r="J9930">
        <v>52.634399999999999</v>
      </c>
      <c r="K9930" t="str">
        <f>INDEX(product!B:B,MATCH('TABELA TOTAL'!$F2586,product!A:A,0))</f>
        <v>Office Supplies</v>
      </c>
      <c r="L9930" t="str">
        <f>INDEX(product!C:C,MATCH(F9930,product!A:A,))</f>
        <v>Phones</v>
      </c>
      <c r="M9930" t="str">
        <f>INDEX(product!D:D,MATCH(F9930,product!A:A,))</f>
        <v>Jabra SPEAK 410</v>
      </c>
    </row>
    <row r="9931" spans="1:13" x14ac:dyDescent="0.25">
      <c r="A9931" s="1" t="s">
        <v>6668</v>
      </c>
      <c r="B9931" s="2">
        <v>41665</v>
      </c>
      <c r="C9931" s="2">
        <v>41668</v>
      </c>
      <c r="D9931" s="1" t="s">
        <v>79</v>
      </c>
      <c r="E9931" s="1" t="s">
        <v>3513</v>
      </c>
      <c r="F9931" s="1" t="s">
        <v>2049</v>
      </c>
      <c r="G9931">
        <v>10.68</v>
      </c>
      <c r="H9931">
        <v>2</v>
      </c>
      <c r="I9931">
        <v>0</v>
      </c>
      <c r="J9931">
        <v>5.0195999999999996</v>
      </c>
      <c r="K9931" t="str">
        <f>INDEX(product!B:B,MATCH('TABELA TOTAL'!$F8151,product!A:A,0))</f>
        <v>Office Supplies</v>
      </c>
      <c r="L9931" t="str">
        <f>INDEX(product!C:C,MATCH(F9931,product!A:A,))</f>
        <v>Binders</v>
      </c>
      <c r="M9931" t="str">
        <f>INDEX(product!D:D,MATCH(F9931,product!A:A,))</f>
        <v>Wilson Jones 14 Line Acrylic Coated Pressboard Data Binders</v>
      </c>
    </row>
    <row r="9932" spans="1:13" x14ac:dyDescent="0.25">
      <c r="A9932" s="1" t="s">
        <v>6668</v>
      </c>
      <c r="B9932" s="2">
        <v>41665</v>
      </c>
      <c r="C9932" s="2">
        <v>41668</v>
      </c>
      <c r="D9932" s="1" t="s">
        <v>79</v>
      </c>
      <c r="E9932" s="1" t="s">
        <v>3513</v>
      </c>
      <c r="F9932" s="1" t="s">
        <v>1308</v>
      </c>
      <c r="G9932">
        <v>141.96</v>
      </c>
      <c r="H9932">
        <v>2</v>
      </c>
      <c r="I9932">
        <v>0</v>
      </c>
      <c r="J9932">
        <v>39.748800000000003</v>
      </c>
      <c r="K9932" t="str">
        <f>INDEX(product!B:B,MATCH('TABELA TOTAL'!$F8152,product!A:A,0))</f>
        <v>Furniture</v>
      </c>
      <c r="L9932" t="str">
        <f>INDEX(product!C:C,MATCH(F9932,product!A:A,))</f>
        <v>Bookcases</v>
      </c>
      <c r="M9932" t="str">
        <f>INDEX(product!D:D,MATCH(F9932,product!A:A,))</f>
        <v>Safco Value Mate Series Steel Bookcases, Baked Enamel Finish on Steel, Gray</v>
      </c>
    </row>
    <row r="9933" spans="1:13" x14ac:dyDescent="0.25">
      <c r="A9933" s="1" t="s">
        <v>7234</v>
      </c>
      <c r="B9933" s="2">
        <v>41662</v>
      </c>
      <c r="C9933" s="2">
        <v>41667</v>
      </c>
      <c r="D9933" s="1" t="s">
        <v>19</v>
      </c>
      <c r="E9933" s="1" t="s">
        <v>5966</v>
      </c>
      <c r="F9933" s="1" t="s">
        <v>270</v>
      </c>
      <c r="G9933">
        <v>40.08</v>
      </c>
      <c r="H9933">
        <v>6</v>
      </c>
      <c r="I9933">
        <v>0</v>
      </c>
      <c r="J9933">
        <v>19.238399999999999</v>
      </c>
      <c r="K9933" t="str">
        <f>INDEX(product!B:B,MATCH('TABELA TOTAL'!$F9157,product!A:A,0))</f>
        <v>Office Supplies</v>
      </c>
      <c r="L9933" t="str">
        <f>INDEX(product!C:C,MATCH(F9933,product!A:A,))</f>
        <v>Paper</v>
      </c>
      <c r="M9933" t="str">
        <f>INDEX(product!D:D,MATCH(F9933,product!A:A,))</f>
        <v>Xerox 195</v>
      </c>
    </row>
    <row r="9934" spans="1:13" x14ac:dyDescent="0.25">
      <c r="A9934" s="1" t="s">
        <v>7625</v>
      </c>
      <c r="B9934" s="2">
        <v>41662</v>
      </c>
      <c r="C9934" s="2">
        <v>41666</v>
      </c>
      <c r="D9934" s="1" t="s">
        <v>19</v>
      </c>
      <c r="E9934" s="1" t="s">
        <v>3128</v>
      </c>
      <c r="F9934" s="1" t="s">
        <v>998</v>
      </c>
      <c r="G9934">
        <v>5.94</v>
      </c>
      <c r="H9934">
        <v>3</v>
      </c>
      <c r="I9934">
        <v>0</v>
      </c>
      <c r="J9934">
        <v>0</v>
      </c>
      <c r="K9934" t="str">
        <f>INDEX(product!B:B,MATCH('TABELA TOTAL'!$F9888,product!A:A,0))</f>
        <v>Technology</v>
      </c>
      <c r="L9934" t="str">
        <f>INDEX(product!C:C,MATCH(F9934,product!A:A,))</f>
        <v>Fasteners</v>
      </c>
      <c r="M9934" t="str">
        <f>INDEX(product!D:D,MATCH(F9934,product!A:A,))</f>
        <v>Alliance Big Bands Rubber Bands, 12/Pack</v>
      </c>
    </row>
    <row r="9935" spans="1:13" x14ac:dyDescent="0.25">
      <c r="A9935" s="1" t="s">
        <v>7675</v>
      </c>
      <c r="B9935" s="2">
        <v>41660</v>
      </c>
      <c r="C9935" s="2">
        <v>41662</v>
      </c>
      <c r="D9935" s="1" t="s">
        <v>11</v>
      </c>
      <c r="E9935" s="1" t="s">
        <v>2251</v>
      </c>
      <c r="F9935" s="1" t="s">
        <v>2656</v>
      </c>
      <c r="G9935">
        <v>25.248000000000001</v>
      </c>
      <c r="H9935">
        <v>3</v>
      </c>
      <c r="I9935">
        <v>0.2</v>
      </c>
      <c r="J9935">
        <v>4.1028000000000002</v>
      </c>
      <c r="K9935" t="str">
        <f>INDEX(product!B:B,MATCH('TABELA TOTAL'!$F9991,product!A:A,0))</f>
        <v>Office Supplies</v>
      </c>
      <c r="L9935" t="str">
        <f>INDEX(product!C:C,MATCH(F9935,product!A:A,))</f>
        <v>Furnishings</v>
      </c>
      <c r="M9935" t="str">
        <f>INDEX(product!D:D,MATCH(F9935,product!A:A,))</f>
        <v>Ultra Door Pull Handle</v>
      </c>
    </row>
    <row r="9936" spans="1:13" x14ac:dyDescent="0.25">
      <c r="A9936" s="1" t="s">
        <v>1781</v>
      </c>
      <c r="B9936" s="2">
        <v>41659</v>
      </c>
      <c r="C9936" s="2">
        <v>41665</v>
      </c>
      <c r="D9936" s="1" t="s">
        <v>19</v>
      </c>
      <c r="E9936" s="1" t="s">
        <v>1478</v>
      </c>
      <c r="F9936" s="1" t="s">
        <v>1782</v>
      </c>
      <c r="G9936">
        <v>699.93</v>
      </c>
      <c r="H9936">
        <v>7</v>
      </c>
      <c r="I9936">
        <v>0</v>
      </c>
      <c r="J9936">
        <v>181.98179999999999</v>
      </c>
      <c r="K9936" t="str">
        <f>INDEX(product!B:B,MATCH('TABELA TOTAL'!$F1123,product!A:A,0))</f>
        <v>Furniture</v>
      </c>
      <c r="L9936" t="str">
        <f>INDEX(product!C:C,MATCH(F9936,product!A:A,))</f>
        <v>Phones</v>
      </c>
      <c r="M9936" t="str">
        <f>INDEX(product!D:D,MATCH(F9936,product!A:A,))</f>
        <v>Apple iPhone 5C</v>
      </c>
    </row>
    <row r="9937" spans="1:13" x14ac:dyDescent="0.25">
      <c r="A9937" s="1" t="s">
        <v>1781</v>
      </c>
      <c r="B9937" s="2">
        <v>41659</v>
      </c>
      <c r="C9937" s="2">
        <v>41665</v>
      </c>
      <c r="D9937" s="1" t="s">
        <v>19</v>
      </c>
      <c r="E9937" s="1" t="s">
        <v>1478</v>
      </c>
      <c r="F9937" s="1" t="s">
        <v>1783</v>
      </c>
      <c r="G9937">
        <v>22.96</v>
      </c>
      <c r="H9937">
        <v>7</v>
      </c>
      <c r="I9937">
        <v>0</v>
      </c>
      <c r="J9937">
        <v>6.6584000000000003</v>
      </c>
      <c r="K9937" t="str">
        <f>INDEX(product!B:B,MATCH('TABELA TOTAL'!$F1124,product!A:A,0))</f>
        <v>Office Supplies</v>
      </c>
      <c r="L9937" t="str">
        <f>INDEX(product!C:C,MATCH(F9937,product!A:A,))</f>
        <v>Art</v>
      </c>
      <c r="M9937" t="str">
        <f>INDEX(product!D:D,MATCH(F9937,product!A:A,))</f>
        <v>Newell 351</v>
      </c>
    </row>
    <row r="9938" spans="1:13" x14ac:dyDescent="0.25">
      <c r="A9938" s="1" t="s">
        <v>1781</v>
      </c>
      <c r="B9938" s="2">
        <v>41659</v>
      </c>
      <c r="C9938" s="2">
        <v>41665</v>
      </c>
      <c r="D9938" s="1" t="s">
        <v>19</v>
      </c>
      <c r="E9938" s="1" t="s">
        <v>1478</v>
      </c>
      <c r="F9938" s="1" t="s">
        <v>159</v>
      </c>
      <c r="G9938">
        <v>38.6</v>
      </c>
      <c r="H9938">
        <v>4</v>
      </c>
      <c r="I9938">
        <v>0</v>
      </c>
      <c r="J9938">
        <v>11.58</v>
      </c>
      <c r="K9938" t="str">
        <f>INDEX(product!B:B,MATCH('TABELA TOTAL'!$F1125,product!A:A,0))</f>
        <v>Office Supplies</v>
      </c>
      <c r="L9938" t="str">
        <f>INDEX(product!C:C,MATCH(F9938,product!A:A,))</f>
        <v>Furnishings</v>
      </c>
      <c r="M9938" t="str">
        <f>INDEX(product!D:D,MATCH(F9938,product!A:A,))</f>
        <v>Eldon Expressions Desk Accessory, Wood Pencil Holder, Oak</v>
      </c>
    </row>
    <row r="9939" spans="1:13" x14ac:dyDescent="0.25">
      <c r="A9939" s="1" t="s">
        <v>1781</v>
      </c>
      <c r="B9939" s="2">
        <v>41659</v>
      </c>
      <c r="C9939" s="2">
        <v>41665</v>
      </c>
      <c r="D9939" s="1" t="s">
        <v>19</v>
      </c>
      <c r="E9939" s="1" t="s">
        <v>1478</v>
      </c>
      <c r="F9939" s="1" t="s">
        <v>907</v>
      </c>
      <c r="G9939">
        <v>6.63</v>
      </c>
      <c r="H9939">
        <v>3</v>
      </c>
      <c r="I9939">
        <v>0</v>
      </c>
      <c r="J9939">
        <v>1.7901</v>
      </c>
      <c r="K9939" t="str">
        <f>INDEX(product!B:B,MATCH('TABELA TOTAL'!$F1126,product!A:A,0))</f>
        <v>Office Supplies</v>
      </c>
      <c r="L9939" t="str">
        <f>INDEX(product!C:C,MATCH(F9939,product!A:A,))</f>
        <v>Art</v>
      </c>
      <c r="M9939" t="str">
        <f>INDEX(product!D:D,MATCH(F9939,product!A:A,))</f>
        <v>Newell 327</v>
      </c>
    </row>
    <row r="9940" spans="1:13" x14ac:dyDescent="0.25">
      <c r="A9940" s="1" t="s">
        <v>1781</v>
      </c>
      <c r="B9940" s="2">
        <v>41659</v>
      </c>
      <c r="C9940" s="2">
        <v>41665</v>
      </c>
      <c r="D9940" s="1" t="s">
        <v>19</v>
      </c>
      <c r="E9940" s="1" t="s">
        <v>1478</v>
      </c>
      <c r="F9940" s="1" t="s">
        <v>1784</v>
      </c>
      <c r="G9940">
        <v>23.34</v>
      </c>
      <c r="H9940">
        <v>3</v>
      </c>
      <c r="I9940">
        <v>0</v>
      </c>
      <c r="J9940">
        <v>10.969799999999999</v>
      </c>
      <c r="K9940" t="str">
        <f>INDEX(product!B:B,MATCH('TABELA TOTAL'!$F1127,product!A:A,0))</f>
        <v>Furniture</v>
      </c>
      <c r="L9940" t="str">
        <f>INDEX(product!C:C,MATCH(F9940,product!A:A,))</f>
        <v>Envelopes</v>
      </c>
      <c r="M9940" t="str">
        <f>INDEX(product!D:D,MATCH(F9940,product!A:A,))</f>
        <v>Staple envelope</v>
      </c>
    </row>
    <row r="9941" spans="1:13" x14ac:dyDescent="0.25">
      <c r="A9941" s="1" t="s">
        <v>1781</v>
      </c>
      <c r="B9941" s="2">
        <v>41659</v>
      </c>
      <c r="C9941" s="2">
        <v>41665</v>
      </c>
      <c r="D9941" s="1" t="s">
        <v>19</v>
      </c>
      <c r="E9941" s="1" t="s">
        <v>1478</v>
      </c>
      <c r="F9941" s="1" t="s">
        <v>815</v>
      </c>
      <c r="G9941">
        <v>1067.94</v>
      </c>
      <c r="H9941">
        <v>3</v>
      </c>
      <c r="I9941">
        <v>0</v>
      </c>
      <c r="J9941">
        <v>224.26740000000001</v>
      </c>
      <c r="K9941" t="str">
        <f>INDEX(product!B:B,MATCH('TABELA TOTAL'!$F1128,product!A:A,0))</f>
        <v>Office Supplies</v>
      </c>
      <c r="L9941" t="str">
        <f>INDEX(product!C:C,MATCH(F9941,product!A:A,))</f>
        <v>Chairs</v>
      </c>
      <c r="M9941" t="str">
        <f>INDEX(product!D:D,MATCH(F9941,product!A:A,))</f>
        <v>Hon 4700 Series Mobuis Mid-Back Task Chairs with Adjustable Arms</v>
      </c>
    </row>
    <row r="9942" spans="1:13" x14ac:dyDescent="0.25">
      <c r="A9942" s="1" t="s">
        <v>5403</v>
      </c>
      <c r="B9942" s="2">
        <v>41659</v>
      </c>
      <c r="C9942" s="2">
        <v>41664</v>
      </c>
      <c r="D9942" s="1" t="s">
        <v>19</v>
      </c>
      <c r="E9942" s="1" t="s">
        <v>3008</v>
      </c>
      <c r="F9942" s="1" t="s">
        <v>734</v>
      </c>
      <c r="G9942">
        <v>19.36</v>
      </c>
      <c r="H9942">
        <v>2</v>
      </c>
      <c r="I9942">
        <v>0</v>
      </c>
      <c r="J9942">
        <v>9.2927999999999997</v>
      </c>
      <c r="K9942" t="str">
        <f>INDEX(product!B:B,MATCH('TABELA TOTAL'!$F5738,product!A:A,0))</f>
        <v>Technology</v>
      </c>
      <c r="L9942" t="str">
        <f>INDEX(product!C:C,MATCH(F9942,product!A:A,))</f>
        <v>Paper</v>
      </c>
      <c r="M9942" t="str">
        <f>INDEX(product!D:D,MATCH(F9942,product!A:A,))</f>
        <v>Wirebound Service Call Books, 5 1/2" x 4"</v>
      </c>
    </row>
    <row r="9943" spans="1:13" x14ac:dyDescent="0.25">
      <c r="A9943" s="1" t="s">
        <v>5403</v>
      </c>
      <c r="B9943" s="2">
        <v>41659</v>
      </c>
      <c r="C9943" s="2">
        <v>41664</v>
      </c>
      <c r="D9943" s="1" t="s">
        <v>19</v>
      </c>
      <c r="E9943" s="1" t="s">
        <v>3008</v>
      </c>
      <c r="F9943" s="1" t="s">
        <v>159</v>
      </c>
      <c r="G9943">
        <v>19.3</v>
      </c>
      <c r="H9943">
        <v>2</v>
      </c>
      <c r="I9943">
        <v>0</v>
      </c>
      <c r="J9943">
        <v>5.79</v>
      </c>
      <c r="K9943" t="str">
        <f>INDEX(product!B:B,MATCH('TABELA TOTAL'!$F5739,product!A:A,0))</f>
        <v>Office Supplies</v>
      </c>
      <c r="L9943" t="str">
        <f>INDEX(product!C:C,MATCH(F9943,product!A:A,))</f>
        <v>Furnishings</v>
      </c>
      <c r="M9943" t="str">
        <f>INDEX(product!D:D,MATCH(F9943,product!A:A,))</f>
        <v>Eldon Expressions Desk Accessory, Wood Pencil Holder, Oak</v>
      </c>
    </row>
    <row r="9944" spans="1:13" x14ac:dyDescent="0.25">
      <c r="A9944" s="1" t="s">
        <v>5732</v>
      </c>
      <c r="B9944" s="2">
        <v>41659</v>
      </c>
      <c r="C9944" s="2">
        <v>41665</v>
      </c>
      <c r="D9944" s="1" t="s">
        <v>19</v>
      </c>
      <c r="E9944" s="1" t="s">
        <v>853</v>
      </c>
      <c r="F9944" s="1" t="s">
        <v>22</v>
      </c>
      <c r="G9944">
        <v>13.98</v>
      </c>
      <c r="H9944">
        <v>1</v>
      </c>
      <c r="I9944">
        <v>0</v>
      </c>
      <c r="J9944">
        <v>4.0541999999999998</v>
      </c>
      <c r="K9944" t="str">
        <f>INDEX(product!B:B,MATCH('TABELA TOTAL'!$F6328,product!A:A,0))</f>
        <v>Technology</v>
      </c>
      <c r="L9944" t="str">
        <f>INDEX(product!C:C,MATCH(F9944,product!A:A,))</f>
        <v>Storage</v>
      </c>
      <c r="M9944" t="str">
        <f>INDEX(product!D:D,MATCH(F9944,product!A:A,))</f>
        <v>Eldon Fold 'N Roll Cart System</v>
      </c>
    </row>
    <row r="9945" spans="1:13" x14ac:dyDescent="0.25">
      <c r="A9945" s="1" t="s">
        <v>5732</v>
      </c>
      <c r="B9945" s="2">
        <v>41659</v>
      </c>
      <c r="C9945" s="2">
        <v>41665</v>
      </c>
      <c r="D9945" s="1" t="s">
        <v>19</v>
      </c>
      <c r="E9945" s="1" t="s">
        <v>853</v>
      </c>
      <c r="F9945" s="1" t="s">
        <v>545</v>
      </c>
      <c r="G9945">
        <v>272.94</v>
      </c>
      <c r="H9945">
        <v>3</v>
      </c>
      <c r="I9945">
        <v>0</v>
      </c>
      <c r="J9945">
        <v>30.023399999999999</v>
      </c>
      <c r="K9945" t="str">
        <f>INDEX(product!B:B,MATCH('TABELA TOTAL'!$F6329,product!A:A,0))</f>
        <v>Office Supplies</v>
      </c>
      <c r="L9945" t="str">
        <f>INDEX(product!C:C,MATCH(F9945,product!A:A,))</f>
        <v>Furnishings</v>
      </c>
      <c r="M9945" t="str">
        <f>INDEX(product!D:D,MATCH(F9945,product!A:A,))</f>
        <v>Eldon ClusterMat Chair Mat with Cordless Antistatic Protection</v>
      </c>
    </row>
    <row r="9946" spans="1:13" x14ac:dyDescent="0.25">
      <c r="A9946" s="1" t="s">
        <v>5732</v>
      </c>
      <c r="B9946" s="2">
        <v>41659</v>
      </c>
      <c r="C9946" s="2">
        <v>41665</v>
      </c>
      <c r="D9946" s="1" t="s">
        <v>19</v>
      </c>
      <c r="E9946" s="1" t="s">
        <v>853</v>
      </c>
      <c r="F9946" s="1" t="s">
        <v>1089</v>
      </c>
      <c r="G9946">
        <v>19.05</v>
      </c>
      <c r="H9946">
        <v>5</v>
      </c>
      <c r="I9946">
        <v>0</v>
      </c>
      <c r="J9946">
        <v>8.9535</v>
      </c>
      <c r="K9946" t="str">
        <f>INDEX(product!B:B,MATCH('TABELA TOTAL'!$F6330,product!A:A,0))</f>
        <v>Office Supplies</v>
      </c>
      <c r="L9946" t="str">
        <f>INDEX(product!C:C,MATCH(F9946,product!A:A,))</f>
        <v>Binders</v>
      </c>
      <c r="M9946" t="str">
        <f>INDEX(product!D:D,MATCH(F9946,product!A:A,))</f>
        <v>Acco Pressboard Covers with Storage Hooks, 9 1/2" x 11", Executive Red</v>
      </c>
    </row>
    <row r="9947" spans="1:13" x14ac:dyDescent="0.25">
      <c r="A9947" s="1" t="s">
        <v>5732</v>
      </c>
      <c r="B9947" s="2">
        <v>41659</v>
      </c>
      <c r="C9947" s="2">
        <v>41665</v>
      </c>
      <c r="D9947" s="1" t="s">
        <v>19</v>
      </c>
      <c r="E9947" s="1" t="s">
        <v>853</v>
      </c>
      <c r="F9947" s="1" t="s">
        <v>40</v>
      </c>
      <c r="G9947">
        <v>247.71600000000001</v>
      </c>
      <c r="H9947">
        <v>4</v>
      </c>
      <c r="I9947">
        <v>0.1</v>
      </c>
      <c r="J9947">
        <v>93.581599999999995</v>
      </c>
      <c r="K9947" t="str">
        <f>INDEX(product!B:B,MATCH('TABELA TOTAL'!$F6331,product!A:A,0))</f>
        <v>Office Supplies</v>
      </c>
      <c r="L9947" t="str">
        <f>INDEX(product!C:C,MATCH(F9947,product!A:A,))</f>
        <v>Appliances</v>
      </c>
      <c r="M9947" t="str">
        <f>INDEX(product!D:D,MATCH(F9947,product!A:A,))</f>
        <v>Holmes Replacement Filter for HEPA Air Cleaner, Very Large Room, HEPA Filter</v>
      </c>
    </row>
    <row r="9948" spans="1:13" x14ac:dyDescent="0.25">
      <c r="A9948" s="1" t="s">
        <v>5732</v>
      </c>
      <c r="B9948" s="2">
        <v>41659</v>
      </c>
      <c r="C9948" s="2">
        <v>41665</v>
      </c>
      <c r="D9948" s="1" t="s">
        <v>19</v>
      </c>
      <c r="E9948" s="1" t="s">
        <v>853</v>
      </c>
      <c r="F9948" s="1" t="s">
        <v>3021</v>
      </c>
      <c r="G9948">
        <v>66.58</v>
      </c>
      <c r="H9948">
        <v>2</v>
      </c>
      <c r="I9948">
        <v>0</v>
      </c>
      <c r="J9948">
        <v>15.979200000000001</v>
      </c>
      <c r="K9948" t="str">
        <f>INDEX(product!B:B,MATCH('TABELA TOTAL'!$F6332,product!A:A,0))</f>
        <v>Office Supplies</v>
      </c>
      <c r="L9948" t="str">
        <f>INDEX(product!C:C,MATCH(F9948,product!A:A,))</f>
        <v>Storage</v>
      </c>
      <c r="M9948" t="str">
        <f>INDEX(product!D:D,MATCH(F9948,product!A:A,))</f>
        <v>Fellowes Bases and Tops For Staxonsteel/High-Stak Systems</v>
      </c>
    </row>
    <row r="9949" spans="1:13" x14ac:dyDescent="0.25">
      <c r="A9949" s="1" t="s">
        <v>5732</v>
      </c>
      <c r="B9949" s="2">
        <v>41659</v>
      </c>
      <c r="C9949" s="2">
        <v>41665</v>
      </c>
      <c r="D9949" s="1" t="s">
        <v>19</v>
      </c>
      <c r="E9949" s="1" t="s">
        <v>853</v>
      </c>
      <c r="F9949" s="1" t="s">
        <v>2364</v>
      </c>
      <c r="G9949">
        <v>43.92</v>
      </c>
      <c r="H9949">
        <v>3</v>
      </c>
      <c r="I9949">
        <v>0</v>
      </c>
      <c r="J9949">
        <v>12.736800000000001</v>
      </c>
      <c r="K9949" t="str">
        <f>INDEX(product!B:B,MATCH('TABELA TOTAL'!$F6333,product!A:A,0))</f>
        <v>Furniture</v>
      </c>
      <c r="L9949" t="str">
        <f>INDEX(product!C:C,MATCH(F9949,product!A:A,))</f>
        <v>Art</v>
      </c>
      <c r="M9949" t="str">
        <f>INDEX(product!D:D,MATCH(F9949,product!A:A,))</f>
        <v>Panasonic KP-4ABK Battery-Operated Pencil Sharpener</v>
      </c>
    </row>
    <row r="9950" spans="1:13" x14ac:dyDescent="0.25">
      <c r="A9950" s="1" t="s">
        <v>5732</v>
      </c>
      <c r="B9950" s="2">
        <v>41659</v>
      </c>
      <c r="C9950" s="2">
        <v>41665</v>
      </c>
      <c r="D9950" s="1" t="s">
        <v>19</v>
      </c>
      <c r="E9950" s="1" t="s">
        <v>853</v>
      </c>
      <c r="F9950" s="1" t="s">
        <v>1863</v>
      </c>
      <c r="G9950">
        <v>14.73</v>
      </c>
      <c r="H9950">
        <v>3</v>
      </c>
      <c r="I9950">
        <v>0</v>
      </c>
      <c r="J9950">
        <v>4.8609</v>
      </c>
      <c r="K9950" t="str">
        <f>INDEX(product!B:B,MATCH('TABELA TOTAL'!$F6334,product!A:A,0))</f>
        <v>Office Supplies</v>
      </c>
      <c r="L9950" t="str">
        <f>INDEX(product!C:C,MATCH(F9950,product!A:A,))</f>
        <v>Furnishings</v>
      </c>
      <c r="M9950" t="str">
        <f>INDEX(product!D:D,MATCH(F9950,product!A:A,))</f>
        <v>Ultra Door Push Plate</v>
      </c>
    </row>
    <row r="9951" spans="1:13" x14ac:dyDescent="0.25">
      <c r="A9951" s="1" t="s">
        <v>5732</v>
      </c>
      <c r="B9951" s="2">
        <v>41659</v>
      </c>
      <c r="C9951" s="2">
        <v>41665</v>
      </c>
      <c r="D9951" s="1" t="s">
        <v>19</v>
      </c>
      <c r="E9951" s="1" t="s">
        <v>853</v>
      </c>
      <c r="F9951" s="1" t="s">
        <v>2145</v>
      </c>
      <c r="G9951">
        <v>29.7</v>
      </c>
      <c r="H9951">
        <v>5</v>
      </c>
      <c r="I9951">
        <v>0</v>
      </c>
      <c r="J9951">
        <v>13.365</v>
      </c>
      <c r="K9951" t="str">
        <f>INDEX(product!B:B,MATCH('TABELA TOTAL'!$F6335,product!A:A,0))</f>
        <v>Office Supplies</v>
      </c>
      <c r="L9951" t="str">
        <f>INDEX(product!C:C,MATCH(F9951,product!A:A,))</f>
        <v>Binders</v>
      </c>
      <c r="M9951" t="str">
        <f>INDEX(product!D:D,MATCH(F9951,product!A:A,))</f>
        <v>Storex Dura Pro Binders</v>
      </c>
    </row>
    <row r="9952" spans="1:13" x14ac:dyDescent="0.25">
      <c r="A9952" s="1" t="s">
        <v>6143</v>
      </c>
      <c r="B9952" s="2">
        <v>41659</v>
      </c>
      <c r="C9952" s="2">
        <v>41665</v>
      </c>
      <c r="D9952" s="1" t="s">
        <v>19</v>
      </c>
      <c r="E9952" s="1" t="s">
        <v>669</v>
      </c>
      <c r="F9952" s="1" t="s">
        <v>2701</v>
      </c>
      <c r="G9952">
        <v>67.194000000000003</v>
      </c>
      <c r="H9952">
        <v>1</v>
      </c>
      <c r="I9952">
        <v>0.7</v>
      </c>
      <c r="J9952">
        <v>-51.5154</v>
      </c>
      <c r="K9952" t="str">
        <f>INDEX(product!B:B,MATCH('TABELA TOTAL'!$F7122,product!A:A,0))</f>
        <v>Office Supplies</v>
      </c>
      <c r="L9952" t="str">
        <f>INDEX(product!C:C,MATCH(F9952,product!A:A,))</f>
        <v>Binders</v>
      </c>
      <c r="M9952" t="str">
        <f>INDEX(product!D:D,MATCH(F9952,product!A:A,))</f>
        <v>GBC DocuBind TL200 Manual Binding Machine</v>
      </c>
    </row>
    <row r="9953" spans="1:13" x14ac:dyDescent="0.25">
      <c r="A9953" s="1" t="s">
        <v>5246</v>
      </c>
      <c r="B9953" s="2">
        <v>41658</v>
      </c>
      <c r="C9953" s="2">
        <v>41659</v>
      </c>
      <c r="D9953" s="1" t="s">
        <v>79</v>
      </c>
      <c r="E9953" s="1" t="s">
        <v>1602</v>
      </c>
      <c r="F9953" s="1" t="s">
        <v>1769</v>
      </c>
      <c r="G9953">
        <v>32.340000000000003</v>
      </c>
      <c r="H9953">
        <v>10</v>
      </c>
      <c r="I9953">
        <v>0.7</v>
      </c>
      <c r="J9953">
        <v>-23.716000000000001</v>
      </c>
      <c r="K9953" t="str">
        <f>INDEX(product!B:B,MATCH('TABELA TOTAL'!$F5464,product!A:A,0))</f>
        <v>Furniture</v>
      </c>
      <c r="L9953" t="str">
        <f>INDEX(product!C:C,MATCH(F9953,product!A:A,))</f>
        <v>Binders</v>
      </c>
      <c r="M9953" t="str">
        <f>INDEX(product!D:D,MATCH(F9953,product!A:A,))</f>
        <v>GBC Standard Recycled Report Covers, Clear Plastic Sheets</v>
      </c>
    </row>
    <row r="9954" spans="1:13" x14ac:dyDescent="0.25">
      <c r="A9954" s="1" t="s">
        <v>5246</v>
      </c>
      <c r="B9954" s="2">
        <v>41658</v>
      </c>
      <c r="C9954" s="2">
        <v>41659</v>
      </c>
      <c r="D9954" s="1" t="s">
        <v>79</v>
      </c>
      <c r="E9954" s="1" t="s">
        <v>1602</v>
      </c>
      <c r="F9954" s="1" t="s">
        <v>337</v>
      </c>
      <c r="G9954">
        <v>56.064</v>
      </c>
      <c r="H9954">
        <v>4</v>
      </c>
      <c r="I9954">
        <v>0.2</v>
      </c>
      <c r="J9954">
        <v>19.622399999999999</v>
      </c>
      <c r="K9954" t="str">
        <f>INDEX(product!B:B,MATCH('TABELA TOTAL'!$F5465,product!A:A,0))</f>
        <v>Furniture</v>
      </c>
      <c r="L9954" t="str">
        <f>INDEX(product!C:C,MATCH(F9954,product!A:A,))</f>
        <v>Paper</v>
      </c>
      <c r="M9954" t="str">
        <f>INDEX(product!D:D,MATCH(F9954,product!A:A,))</f>
        <v>Adams Phone Message Book, Professional, 400 Message Capacity, 5 3/6 x 11</v>
      </c>
    </row>
    <row r="9955" spans="1:13" x14ac:dyDescent="0.25">
      <c r="A9955" s="1" t="s">
        <v>5246</v>
      </c>
      <c r="B9955" s="2">
        <v>41658</v>
      </c>
      <c r="C9955" s="2">
        <v>41659</v>
      </c>
      <c r="D9955" s="1" t="s">
        <v>79</v>
      </c>
      <c r="E9955" s="1" t="s">
        <v>1602</v>
      </c>
      <c r="F9955" s="1" t="s">
        <v>237</v>
      </c>
      <c r="G9955">
        <v>108.72</v>
      </c>
      <c r="H9955">
        <v>5</v>
      </c>
      <c r="I9955">
        <v>0.2</v>
      </c>
      <c r="J9955">
        <v>36.692999999999998</v>
      </c>
      <c r="K9955" t="str">
        <f>INDEX(product!B:B,MATCH('TABELA TOTAL'!$F5466,product!A:A,0))</f>
        <v>Office Supplies</v>
      </c>
      <c r="L9955" t="str">
        <f>INDEX(product!C:C,MATCH(F9955,product!A:A,))</f>
        <v>Envelopes</v>
      </c>
      <c r="M9955" t="str">
        <f>INDEX(product!D:D,MATCH(F9955,product!A:A,))</f>
        <v>Tyvek  Top-Opening Peel &amp; Seel Envelopes, Plain White</v>
      </c>
    </row>
    <row r="9956" spans="1:13" x14ac:dyDescent="0.25">
      <c r="A9956" s="1" t="s">
        <v>5246</v>
      </c>
      <c r="B9956" s="2">
        <v>41658</v>
      </c>
      <c r="C9956" s="2">
        <v>41659</v>
      </c>
      <c r="D9956" s="1" t="s">
        <v>79</v>
      </c>
      <c r="E9956" s="1" t="s">
        <v>1602</v>
      </c>
      <c r="F9956" s="1" t="s">
        <v>736</v>
      </c>
      <c r="G9956">
        <v>181.47</v>
      </c>
      <c r="H9956">
        <v>5</v>
      </c>
      <c r="I9956">
        <v>0.7</v>
      </c>
      <c r="J9956">
        <v>-320.59699999999998</v>
      </c>
      <c r="K9956" t="str">
        <f>INDEX(product!B:B,MATCH('TABELA TOTAL'!$F5467,product!A:A,0))</f>
        <v>Technology</v>
      </c>
      <c r="L9956" t="str">
        <f>INDEX(product!C:C,MATCH(F9956,product!A:A,))</f>
        <v>Bookcases</v>
      </c>
      <c r="M9956" t="str">
        <f>INDEX(product!D:D,MATCH(F9956,product!A:A,))</f>
        <v>O'Sullivan 4-Shelf Bookcase in Odessa Pine</v>
      </c>
    </row>
    <row r="9957" spans="1:13" x14ac:dyDescent="0.25">
      <c r="A9957" s="1" t="s">
        <v>5175</v>
      </c>
      <c r="B9957" s="2">
        <v>41657</v>
      </c>
      <c r="C9957" s="2">
        <v>41660</v>
      </c>
      <c r="D9957" s="1" t="s">
        <v>11</v>
      </c>
      <c r="E9957" s="1" t="s">
        <v>3829</v>
      </c>
      <c r="F9957" s="1" t="s">
        <v>2935</v>
      </c>
      <c r="G9957">
        <v>64.864000000000004</v>
      </c>
      <c r="H9957">
        <v>4</v>
      </c>
      <c r="I9957">
        <v>0.2</v>
      </c>
      <c r="J9957">
        <v>6.4863999999999997</v>
      </c>
      <c r="K9957" t="str">
        <f>INDEX(product!B:B,MATCH('TABELA TOTAL'!$F5366,product!A:A,0))</f>
        <v>Office Supplies</v>
      </c>
      <c r="L9957" t="str">
        <f>INDEX(product!C:C,MATCH(F9957,product!A:A,))</f>
        <v>Appliances</v>
      </c>
      <c r="M9957" t="str">
        <f>INDEX(product!D:D,MATCH(F9957,product!A:A,))</f>
        <v>Fellowes Mighty 8 Compact Surge Protector</v>
      </c>
    </row>
    <row r="9958" spans="1:13" x14ac:dyDescent="0.25">
      <c r="A9958" s="1" t="s">
        <v>1582</v>
      </c>
      <c r="B9958" s="2">
        <v>41655</v>
      </c>
      <c r="C9958" s="2">
        <v>41657</v>
      </c>
      <c r="D9958" s="1" t="s">
        <v>11</v>
      </c>
      <c r="E9958" s="1" t="s">
        <v>471</v>
      </c>
      <c r="F9958" s="1" t="s">
        <v>1583</v>
      </c>
      <c r="G9958">
        <v>127.104</v>
      </c>
      <c r="H9958">
        <v>6</v>
      </c>
      <c r="I9958">
        <v>0.2</v>
      </c>
      <c r="J9958">
        <v>28.598400000000002</v>
      </c>
      <c r="K9958" t="str">
        <f>INDEX(product!B:B,MATCH('TABELA TOTAL'!$F972,product!A:A,0))</f>
        <v>Furniture</v>
      </c>
      <c r="L9958" t="str">
        <f>INDEX(product!C:C,MATCH(F9958,product!A:A,))</f>
        <v>Furnishings</v>
      </c>
      <c r="M9958" t="str">
        <f>INDEX(product!D:D,MATCH(F9958,product!A:A,))</f>
        <v>DAX Black Cherry Wood-Tone Poster Frame</v>
      </c>
    </row>
    <row r="9959" spans="1:13" x14ac:dyDescent="0.25">
      <c r="A9959" s="1" t="s">
        <v>1582</v>
      </c>
      <c r="B9959" s="2">
        <v>41655</v>
      </c>
      <c r="C9959" s="2">
        <v>41657</v>
      </c>
      <c r="D9959" s="1" t="s">
        <v>11</v>
      </c>
      <c r="E9959" s="1" t="s">
        <v>471</v>
      </c>
      <c r="F9959" s="1" t="s">
        <v>607</v>
      </c>
      <c r="G9959">
        <v>124.2</v>
      </c>
      <c r="H9959">
        <v>3</v>
      </c>
      <c r="I9959">
        <v>0.4</v>
      </c>
      <c r="J9959">
        <v>-31.05</v>
      </c>
      <c r="K9959" t="str">
        <f>INDEX(product!B:B,MATCH('TABELA TOTAL'!$F973,product!A:A,0))</f>
        <v>Office Supplies</v>
      </c>
      <c r="L9959" t="str">
        <f>INDEX(product!C:C,MATCH(F9959,product!A:A,))</f>
        <v>Phones</v>
      </c>
      <c r="M9959" t="str">
        <f>INDEX(product!D:D,MATCH(F9959,product!A:A,))</f>
        <v>AT&amp;T 841000 Phone</v>
      </c>
    </row>
    <row r="9960" spans="1:13" x14ac:dyDescent="0.25">
      <c r="A9960" s="1" t="s">
        <v>1582</v>
      </c>
      <c r="B9960" s="2">
        <v>41655</v>
      </c>
      <c r="C9960" s="2">
        <v>41657</v>
      </c>
      <c r="D9960" s="1" t="s">
        <v>11</v>
      </c>
      <c r="E9960" s="1" t="s">
        <v>471</v>
      </c>
      <c r="F9960" s="1" t="s">
        <v>1190</v>
      </c>
      <c r="G9960">
        <v>18.588000000000001</v>
      </c>
      <c r="H9960">
        <v>2</v>
      </c>
      <c r="I9960">
        <v>0.7</v>
      </c>
      <c r="J9960">
        <v>-13.6312</v>
      </c>
      <c r="K9960" t="str">
        <f>INDEX(product!B:B,MATCH('TABELA TOTAL'!$F974,product!A:A,0))</f>
        <v>Technology</v>
      </c>
      <c r="L9960" t="str">
        <f>INDEX(product!C:C,MATCH(F9960,product!A:A,))</f>
        <v>Binders</v>
      </c>
      <c r="M9960" t="str">
        <f>INDEX(product!D:D,MATCH(F9960,product!A:A,))</f>
        <v>GBC Linen Binding Covers</v>
      </c>
    </row>
    <row r="9961" spans="1:13" x14ac:dyDescent="0.25">
      <c r="A9961" s="1" t="s">
        <v>1582</v>
      </c>
      <c r="B9961" s="2">
        <v>41655</v>
      </c>
      <c r="C9961" s="2">
        <v>41657</v>
      </c>
      <c r="D9961" s="1" t="s">
        <v>11</v>
      </c>
      <c r="E9961" s="1" t="s">
        <v>471</v>
      </c>
      <c r="F9961" s="1" t="s">
        <v>603</v>
      </c>
      <c r="G9961">
        <v>30.071999999999999</v>
      </c>
      <c r="H9961">
        <v>3</v>
      </c>
      <c r="I9961">
        <v>0.2</v>
      </c>
      <c r="J9961">
        <v>10.1493</v>
      </c>
      <c r="K9961" t="str">
        <f>INDEX(product!B:B,MATCH('TABELA TOTAL'!$F975,product!A:A,0))</f>
        <v>Office Supplies</v>
      </c>
      <c r="L9961" t="str">
        <f>INDEX(product!C:C,MATCH(F9961,product!A:A,))</f>
        <v>Labels</v>
      </c>
      <c r="M9961" t="str">
        <f>INDEX(product!D:D,MATCH(F9961,product!A:A,))</f>
        <v>Round Specialty Laser Printer Labels</v>
      </c>
    </row>
    <row r="9962" spans="1:13" x14ac:dyDescent="0.25">
      <c r="A9962" s="1" t="s">
        <v>2692</v>
      </c>
      <c r="B9962" s="2">
        <v>41654</v>
      </c>
      <c r="C9962" s="2">
        <v>41656</v>
      </c>
      <c r="D9962" s="1" t="s">
        <v>79</v>
      </c>
      <c r="E9962" s="1" t="s">
        <v>2693</v>
      </c>
      <c r="F9962" s="1" t="s">
        <v>508</v>
      </c>
      <c r="G9962">
        <v>149.94999999999999</v>
      </c>
      <c r="H9962">
        <v>5</v>
      </c>
      <c r="I9962">
        <v>0</v>
      </c>
      <c r="J9962">
        <v>65.977999999999994</v>
      </c>
      <c r="K9962" t="str">
        <f>INDEX(product!B:B,MATCH('TABELA TOTAL'!$F1915,product!A:A,0))</f>
        <v>Office Supplies</v>
      </c>
      <c r="L9962" t="str">
        <f>INDEX(product!C:C,MATCH(F9962,product!A:A,))</f>
        <v>Accessories</v>
      </c>
      <c r="M9962" t="str">
        <f>INDEX(product!D:D,MATCH(F9962,product!A:A,))</f>
        <v>Logitech 910-002974 M325 Wireless Mouse for Web Scrolling</v>
      </c>
    </row>
    <row r="9963" spans="1:13" x14ac:dyDescent="0.25">
      <c r="A9963" s="1" t="s">
        <v>5806</v>
      </c>
      <c r="B9963" s="2">
        <v>41653</v>
      </c>
      <c r="C9963" s="2">
        <v>41654</v>
      </c>
      <c r="D9963" s="1" t="s">
        <v>79</v>
      </c>
      <c r="E9963" s="1" t="s">
        <v>137</v>
      </c>
      <c r="F9963" s="1" t="s">
        <v>1983</v>
      </c>
      <c r="G9963">
        <v>61.96</v>
      </c>
      <c r="H9963">
        <v>4</v>
      </c>
      <c r="I9963">
        <v>0.5</v>
      </c>
      <c r="J9963">
        <v>-53.285600000000002</v>
      </c>
      <c r="K9963" t="str">
        <f>INDEX(product!B:B,MATCH('TABELA TOTAL'!$F6476,product!A:A,0))</f>
        <v>Office Supplies</v>
      </c>
      <c r="L9963" t="str">
        <f>INDEX(product!C:C,MATCH(F9963,product!A:A,))</f>
        <v>Bookcases</v>
      </c>
      <c r="M9963" t="str">
        <f>INDEX(product!D:D,MATCH(F9963,product!A:A,))</f>
        <v>Sauder Cornerstone Collection Library</v>
      </c>
    </row>
    <row r="9964" spans="1:13" x14ac:dyDescent="0.25">
      <c r="A9964" s="1" t="s">
        <v>1283</v>
      </c>
      <c r="B9964" s="2">
        <v>41652</v>
      </c>
      <c r="C9964" s="2">
        <v>41654</v>
      </c>
      <c r="D9964" s="1" t="s">
        <v>11</v>
      </c>
      <c r="E9964" s="1" t="s">
        <v>1284</v>
      </c>
      <c r="F9964" s="1" t="s">
        <v>322</v>
      </c>
      <c r="G9964">
        <v>11.36</v>
      </c>
      <c r="H9964">
        <v>2</v>
      </c>
      <c r="I9964">
        <v>0</v>
      </c>
      <c r="J9964">
        <v>5.3391999999999999</v>
      </c>
      <c r="K9964" t="str">
        <f>INDEX(product!B:B,MATCH('TABELA TOTAL'!$F765,product!A:A,0))</f>
        <v>Office Supplies</v>
      </c>
      <c r="L9964" t="str">
        <f>INDEX(product!C:C,MATCH(F9964,product!A:A,))</f>
        <v>Envelopes</v>
      </c>
      <c r="M9964" t="str">
        <f>INDEX(product!D:D,MATCH(F9964,product!A:A,))</f>
        <v>Staple envelope</v>
      </c>
    </row>
    <row r="9965" spans="1:13" x14ac:dyDescent="0.25">
      <c r="A9965" s="1" t="s">
        <v>1283</v>
      </c>
      <c r="B9965" s="2">
        <v>41652</v>
      </c>
      <c r="C9965" s="2">
        <v>41654</v>
      </c>
      <c r="D9965" s="1" t="s">
        <v>11</v>
      </c>
      <c r="E9965" s="1" t="s">
        <v>1284</v>
      </c>
      <c r="F9965" s="1" t="s">
        <v>1285</v>
      </c>
      <c r="G9965">
        <v>50.94</v>
      </c>
      <c r="H9965">
        <v>3</v>
      </c>
      <c r="I9965">
        <v>0</v>
      </c>
      <c r="J9965">
        <v>25.47</v>
      </c>
      <c r="K9965" t="str">
        <f>INDEX(product!B:B,MATCH('TABELA TOTAL'!$F766,product!A:A,0))</f>
        <v>Furniture</v>
      </c>
      <c r="L9965" t="str">
        <f>INDEX(product!C:C,MATCH(F9965,product!A:A,))</f>
        <v>Envelopes</v>
      </c>
      <c r="M9965" t="str">
        <f>INDEX(product!D:D,MATCH(F9965,product!A:A,))</f>
        <v>Brown Kraft Recycled Envelopes</v>
      </c>
    </row>
    <row r="9966" spans="1:13" x14ac:dyDescent="0.25">
      <c r="A9966" s="1" t="s">
        <v>1283</v>
      </c>
      <c r="B9966" s="2">
        <v>41652</v>
      </c>
      <c r="C9966" s="2">
        <v>41654</v>
      </c>
      <c r="D9966" s="1" t="s">
        <v>11</v>
      </c>
      <c r="E9966" s="1" t="s">
        <v>1284</v>
      </c>
      <c r="F9966" s="1" t="s">
        <v>1286</v>
      </c>
      <c r="G9966">
        <v>646.74</v>
      </c>
      <c r="H9966">
        <v>6</v>
      </c>
      <c r="I9966">
        <v>0</v>
      </c>
      <c r="J9966">
        <v>258.69600000000003</v>
      </c>
      <c r="K9966" t="str">
        <f>INDEX(product!B:B,MATCH('TABELA TOTAL'!$F767,product!A:A,0))</f>
        <v>Furniture</v>
      </c>
      <c r="L9966" t="str">
        <f>INDEX(product!C:C,MATCH(F9966,product!A:A,))</f>
        <v>Accessories</v>
      </c>
      <c r="M9966" t="str">
        <f>INDEX(product!D:D,MATCH(F9966,product!A:A,))</f>
        <v>Plantronics S12 Corded Telephone Headset System</v>
      </c>
    </row>
    <row r="9967" spans="1:13" x14ac:dyDescent="0.25">
      <c r="A9967" s="1" t="s">
        <v>1283</v>
      </c>
      <c r="B9967" s="2">
        <v>41652</v>
      </c>
      <c r="C9967" s="2">
        <v>41654</v>
      </c>
      <c r="D9967" s="1" t="s">
        <v>11</v>
      </c>
      <c r="E9967" s="1" t="s">
        <v>1284</v>
      </c>
      <c r="F9967" s="1" t="s">
        <v>1287</v>
      </c>
      <c r="G9967">
        <v>5.64</v>
      </c>
      <c r="H9967">
        <v>3</v>
      </c>
      <c r="I9967">
        <v>0</v>
      </c>
      <c r="J9967">
        <v>2.7071999999999998</v>
      </c>
      <c r="K9967" t="str">
        <f>INDEX(product!B:B,MATCH('TABELA TOTAL'!$F768,product!A:A,0))</f>
        <v>Technology</v>
      </c>
      <c r="L9967" t="str">
        <f>INDEX(product!C:C,MATCH(F9967,product!A:A,))</f>
        <v>Binders</v>
      </c>
      <c r="M9967" t="str">
        <f>INDEX(product!D:D,MATCH(F9967,product!A:A,))</f>
        <v>3-ring staple pack</v>
      </c>
    </row>
    <row r="9968" spans="1:13" x14ac:dyDescent="0.25">
      <c r="A9968" s="1" t="s">
        <v>1283</v>
      </c>
      <c r="B9968" s="2">
        <v>41652</v>
      </c>
      <c r="C9968" s="2">
        <v>41654</v>
      </c>
      <c r="D9968" s="1" t="s">
        <v>11</v>
      </c>
      <c r="E9968" s="1" t="s">
        <v>1284</v>
      </c>
      <c r="F9968" s="1" t="s">
        <v>1288</v>
      </c>
      <c r="G9968">
        <v>572.58000000000004</v>
      </c>
      <c r="H9968">
        <v>6</v>
      </c>
      <c r="I9968">
        <v>0</v>
      </c>
      <c r="J9968">
        <v>34.354799999999997</v>
      </c>
      <c r="K9968" t="str">
        <f>INDEX(product!B:B,MATCH('TABELA TOTAL'!$F769,product!A:A,0))</f>
        <v>Office Supplies</v>
      </c>
      <c r="L9968" t="str">
        <f>INDEX(product!C:C,MATCH(F9968,product!A:A,))</f>
        <v>Storage</v>
      </c>
      <c r="M9968" t="str">
        <f>INDEX(product!D:D,MATCH(F9968,product!A:A,))</f>
        <v>Fellowes Stor/Drawer Steel Plus Storage Drawers</v>
      </c>
    </row>
    <row r="9969" spans="1:13" x14ac:dyDescent="0.25">
      <c r="A9969" s="1" t="s">
        <v>3630</v>
      </c>
      <c r="B9969" s="2">
        <v>41652</v>
      </c>
      <c r="C9969" s="2">
        <v>41655</v>
      </c>
      <c r="D9969" s="1" t="s">
        <v>11</v>
      </c>
      <c r="E9969" s="1" t="s">
        <v>2058</v>
      </c>
      <c r="F9969" s="1" t="s">
        <v>3601</v>
      </c>
      <c r="G9969">
        <v>545.94000000000005</v>
      </c>
      <c r="H9969">
        <v>6</v>
      </c>
      <c r="I9969">
        <v>0</v>
      </c>
      <c r="J9969">
        <v>87.350399999999993</v>
      </c>
      <c r="K9969" t="str">
        <f>INDEX(product!B:B,MATCH('TABELA TOTAL'!$F2980,product!A:A,0))</f>
        <v>Technology</v>
      </c>
      <c r="L9969" t="str">
        <f>INDEX(product!C:C,MATCH(F9969,product!A:A,))</f>
        <v>Chairs</v>
      </c>
      <c r="M9969" t="str">
        <f>INDEX(product!D:D,MATCH(F9969,product!A:A,))</f>
        <v>Global Highback Leather Tilter in Burgundy</v>
      </c>
    </row>
    <row r="9970" spans="1:13" x14ac:dyDescent="0.25">
      <c r="A9970" s="1" t="s">
        <v>4921</v>
      </c>
      <c r="B9970" s="2">
        <v>41652</v>
      </c>
      <c r="C9970" s="2">
        <v>41657</v>
      </c>
      <c r="D9970" s="1" t="s">
        <v>19</v>
      </c>
      <c r="E9970" s="1" t="s">
        <v>923</v>
      </c>
      <c r="F9970" s="1" t="s">
        <v>2851</v>
      </c>
      <c r="G9970">
        <v>1325.85</v>
      </c>
      <c r="H9970">
        <v>5</v>
      </c>
      <c r="I9970">
        <v>0</v>
      </c>
      <c r="J9970">
        <v>238.65299999999999</v>
      </c>
      <c r="K9970" t="str">
        <f>INDEX(product!B:B,MATCH('TABELA TOTAL'!$F4939,product!A:A,0))</f>
        <v>Furniture</v>
      </c>
      <c r="L9970" t="str">
        <f>INDEX(product!C:C,MATCH(F9970,product!A:A,))</f>
        <v>Storage</v>
      </c>
      <c r="M9970" t="str">
        <f>INDEX(product!D:D,MATCH(F9970,product!A:A,))</f>
        <v>Tennsco 6- and 18-Compartment Lockers</v>
      </c>
    </row>
    <row r="9971" spans="1:13" x14ac:dyDescent="0.25">
      <c r="A9971" s="1" t="s">
        <v>4921</v>
      </c>
      <c r="B9971" s="2">
        <v>41652</v>
      </c>
      <c r="C9971" s="2">
        <v>41657</v>
      </c>
      <c r="D9971" s="1" t="s">
        <v>19</v>
      </c>
      <c r="E9971" s="1" t="s">
        <v>923</v>
      </c>
      <c r="F9971" s="1" t="s">
        <v>2776</v>
      </c>
      <c r="G9971">
        <v>333.99900000000002</v>
      </c>
      <c r="H9971">
        <v>3</v>
      </c>
      <c r="I9971">
        <v>0.15</v>
      </c>
      <c r="J9971">
        <v>3.9293999999999998</v>
      </c>
      <c r="K9971" t="str">
        <f>INDEX(product!B:B,MATCH('TABELA TOTAL'!$F4940,product!A:A,0))</f>
        <v>Furniture</v>
      </c>
      <c r="L9971" t="str">
        <f>INDEX(product!C:C,MATCH(F9971,product!A:A,))</f>
        <v>Bookcases</v>
      </c>
      <c r="M9971" t="str">
        <f>INDEX(product!D:D,MATCH(F9971,product!A:A,))</f>
        <v>O'Sullivan Elevations Bookcase, Cherry Finish</v>
      </c>
    </row>
    <row r="9972" spans="1:13" x14ac:dyDescent="0.25">
      <c r="A9972" s="1" t="s">
        <v>4921</v>
      </c>
      <c r="B9972" s="2">
        <v>41652</v>
      </c>
      <c r="C9972" s="2">
        <v>41657</v>
      </c>
      <c r="D9972" s="1" t="s">
        <v>19</v>
      </c>
      <c r="E9972" s="1" t="s">
        <v>923</v>
      </c>
      <c r="F9972" s="1" t="s">
        <v>376</v>
      </c>
      <c r="G9972">
        <v>19.899999999999999</v>
      </c>
      <c r="H9972">
        <v>5</v>
      </c>
      <c r="I9972">
        <v>0</v>
      </c>
      <c r="J9972">
        <v>6.5670000000000002</v>
      </c>
      <c r="K9972" t="str">
        <f>INDEX(product!B:B,MATCH('TABELA TOTAL'!$F4941,product!A:A,0))</f>
        <v>Technology</v>
      </c>
      <c r="L9972" t="str">
        <f>INDEX(product!C:C,MATCH(F9972,product!A:A,))</f>
        <v>Art</v>
      </c>
      <c r="M9972" t="str">
        <f>INDEX(product!D:D,MATCH(F9972,product!A:A,))</f>
        <v>4009 Highlighters by Sanford</v>
      </c>
    </row>
    <row r="9973" spans="1:13" x14ac:dyDescent="0.25">
      <c r="A9973" s="1" t="s">
        <v>7498</v>
      </c>
      <c r="B9973" s="2">
        <v>41652</v>
      </c>
      <c r="C9973" s="2">
        <v>41657</v>
      </c>
      <c r="D9973" s="1" t="s">
        <v>19</v>
      </c>
      <c r="E9973" s="1" t="s">
        <v>2148</v>
      </c>
      <c r="F9973" s="1" t="s">
        <v>1493</v>
      </c>
      <c r="G9973">
        <v>37.408000000000001</v>
      </c>
      <c r="H9973">
        <v>7</v>
      </c>
      <c r="I9973">
        <v>0.2</v>
      </c>
      <c r="J9973">
        <v>13.0928</v>
      </c>
      <c r="K9973" t="str">
        <f>INDEX(product!B:B,MATCH('TABELA TOTAL'!$F9630,product!A:A,0))</f>
        <v>Office Supplies</v>
      </c>
      <c r="L9973" t="str">
        <f>INDEX(product!C:C,MATCH(F9973,product!A:A,))</f>
        <v>Paper</v>
      </c>
      <c r="M9973" t="str">
        <f>INDEX(product!D:D,MATCH(F9973,product!A:A,))</f>
        <v>Xerox 1923</v>
      </c>
    </row>
    <row r="9974" spans="1:13" x14ac:dyDescent="0.25">
      <c r="A9974" s="1" t="s">
        <v>7498</v>
      </c>
      <c r="B9974" s="2">
        <v>41652</v>
      </c>
      <c r="C9974" s="2">
        <v>41657</v>
      </c>
      <c r="D9974" s="1" t="s">
        <v>19</v>
      </c>
      <c r="E9974" s="1" t="s">
        <v>2148</v>
      </c>
      <c r="F9974" s="1" t="s">
        <v>4023</v>
      </c>
      <c r="G9974">
        <v>3.4380000000000002</v>
      </c>
      <c r="H9974">
        <v>2</v>
      </c>
      <c r="I9974">
        <v>0.7</v>
      </c>
      <c r="J9974">
        <v>-2.5211999999999999</v>
      </c>
      <c r="K9974" t="str">
        <f>INDEX(product!B:B,MATCH('TABELA TOTAL'!$F9631,product!A:A,0))</f>
        <v>Technology</v>
      </c>
      <c r="L9974" t="str">
        <f>INDEX(product!C:C,MATCH(F9974,product!A:A,))</f>
        <v>Binders</v>
      </c>
      <c r="M9974" t="str">
        <f>INDEX(product!D:D,MATCH(F9974,product!A:A,))</f>
        <v>Avery Metallic Poly Binders</v>
      </c>
    </row>
    <row r="9975" spans="1:13" x14ac:dyDescent="0.25">
      <c r="A9975" s="1" t="s">
        <v>1215</v>
      </c>
      <c r="B9975" s="2">
        <v>41650</v>
      </c>
      <c r="C9975" s="2">
        <v>41653</v>
      </c>
      <c r="D9975" s="1" t="s">
        <v>79</v>
      </c>
      <c r="E9975" s="1" t="s">
        <v>1216</v>
      </c>
      <c r="F9975" s="1" t="s">
        <v>1071</v>
      </c>
      <c r="G9975">
        <v>9.94</v>
      </c>
      <c r="H9975">
        <v>2</v>
      </c>
      <c r="I9975">
        <v>0</v>
      </c>
      <c r="J9975">
        <v>3.0813999999999999</v>
      </c>
      <c r="K9975" t="str">
        <f>INDEX(product!B:B,MATCH('TABELA TOTAL'!$F718,product!A:A,0))</f>
        <v>Technology</v>
      </c>
      <c r="L9975" t="str">
        <f>INDEX(product!C:C,MATCH(F9975,product!A:A,))</f>
        <v>Furnishings</v>
      </c>
      <c r="M9975" t="str">
        <f>INDEX(product!D:D,MATCH(F9975,product!A:A,))</f>
        <v>DAX Value U-Channel Document Frames, Easel Back</v>
      </c>
    </row>
    <row r="9976" spans="1:13" x14ac:dyDescent="0.25">
      <c r="A9976" s="1" t="s">
        <v>1427</v>
      </c>
      <c r="B9976" s="2">
        <v>41649</v>
      </c>
      <c r="C9976" s="2">
        <v>41654</v>
      </c>
      <c r="D9976" s="1" t="s">
        <v>19</v>
      </c>
      <c r="E9976" s="1" t="s">
        <v>1428</v>
      </c>
      <c r="F9976" s="1" t="s">
        <v>1429</v>
      </c>
      <c r="G9976">
        <v>2.89</v>
      </c>
      <c r="H9976">
        <v>1</v>
      </c>
      <c r="I9976">
        <v>0</v>
      </c>
      <c r="J9976">
        <v>1.3583000000000001</v>
      </c>
      <c r="K9976" t="str">
        <f>INDEX(product!B:B,MATCH('TABELA TOTAL'!$F867,product!A:A,0))</f>
        <v>Office Supplies</v>
      </c>
      <c r="L9976" t="str">
        <f>INDEX(product!C:C,MATCH(F9976,product!A:A,))</f>
        <v>Labels</v>
      </c>
      <c r="M9976" t="str">
        <f>INDEX(product!D:D,MATCH(F9976,product!A:A,))</f>
        <v>Avery 482</v>
      </c>
    </row>
    <row r="9977" spans="1:13" x14ac:dyDescent="0.25">
      <c r="A9977" s="1" t="s">
        <v>1427</v>
      </c>
      <c r="B9977" s="2">
        <v>41649</v>
      </c>
      <c r="C9977" s="2">
        <v>41654</v>
      </c>
      <c r="D9977" s="1" t="s">
        <v>19</v>
      </c>
      <c r="E9977" s="1" t="s">
        <v>1428</v>
      </c>
      <c r="F9977" s="1" t="s">
        <v>1430</v>
      </c>
      <c r="G9977">
        <v>51.94</v>
      </c>
      <c r="H9977">
        <v>1</v>
      </c>
      <c r="I9977">
        <v>0</v>
      </c>
      <c r="J9977">
        <v>21.295400000000001</v>
      </c>
      <c r="K9977" t="str">
        <f>INDEX(product!B:B,MATCH('TABELA TOTAL'!$F868,product!A:A,0))</f>
        <v>Technology</v>
      </c>
      <c r="L9977" t="str">
        <f>INDEX(product!C:C,MATCH(F9977,product!A:A,))</f>
        <v>Furnishings</v>
      </c>
      <c r="M9977" t="str">
        <f>INDEX(product!D:D,MATCH(F9977,product!A:A,))</f>
        <v>Howard Miller 11-1/2" Diameter Ridgewood Wall Clock</v>
      </c>
    </row>
    <row r="9978" spans="1:13" x14ac:dyDescent="0.25">
      <c r="A9978" s="1" t="s">
        <v>1036</v>
      </c>
      <c r="B9978" s="2">
        <v>41648</v>
      </c>
      <c r="C9978" s="2">
        <v>41652</v>
      </c>
      <c r="D9978" s="1" t="s">
        <v>19</v>
      </c>
      <c r="E9978" s="1" t="s">
        <v>1037</v>
      </c>
      <c r="F9978" s="1" t="s">
        <v>1038</v>
      </c>
      <c r="G9978">
        <v>9.3439999999999994</v>
      </c>
      <c r="H9978">
        <v>2</v>
      </c>
      <c r="I9978">
        <v>0.2</v>
      </c>
      <c r="J9978">
        <v>1.1679999999999999</v>
      </c>
      <c r="K9978" t="str">
        <f>INDEX(product!B:B,MATCH('TABELA TOTAL'!$F594,product!A:A,0))</f>
        <v>Office Supplies</v>
      </c>
      <c r="L9978" t="str">
        <f>INDEX(product!C:C,MATCH(F9978,product!A:A,))</f>
        <v>Art</v>
      </c>
      <c r="M9978" t="str">
        <f>INDEX(product!D:D,MATCH(F9978,product!A:A,))</f>
        <v>Newell 312</v>
      </c>
    </row>
    <row r="9979" spans="1:13" x14ac:dyDescent="0.25">
      <c r="A9979" s="1" t="s">
        <v>1036</v>
      </c>
      <c r="B9979" s="2">
        <v>41648</v>
      </c>
      <c r="C9979" s="2">
        <v>41652</v>
      </c>
      <c r="D9979" s="1" t="s">
        <v>19</v>
      </c>
      <c r="E9979" s="1" t="s">
        <v>1037</v>
      </c>
      <c r="F9979" s="1" t="s">
        <v>414</v>
      </c>
      <c r="G9979">
        <v>31.2</v>
      </c>
      <c r="H9979">
        <v>3</v>
      </c>
      <c r="I9979">
        <v>0.2</v>
      </c>
      <c r="J9979">
        <v>9.75</v>
      </c>
      <c r="K9979" t="str">
        <f>INDEX(product!B:B,MATCH('TABELA TOTAL'!$F595,product!A:A,0))</f>
        <v>Office Supplies</v>
      </c>
      <c r="L9979" t="str">
        <f>INDEX(product!C:C,MATCH(F9979,product!A:A,))</f>
        <v>Accessories</v>
      </c>
      <c r="M9979" t="str">
        <f>INDEX(product!D:D,MATCH(F9979,product!A:A,))</f>
        <v>Memorex Micro Travel Drive 8 GB</v>
      </c>
    </row>
    <row r="9980" spans="1:13" x14ac:dyDescent="0.25">
      <c r="A9980" s="1" t="s">
        <v>6417</v>
      </c>
      <c r="B9980" s="2">
        <v>41646</v>
      </c>
      <c r="C9980" s="2">
        <v>41651</v>
      </c>
      <c r="D9980" s="1" t="s">
        <v>19</v>
      </c>
      <c r="E9980" s="1" t="s">
        <v>4659</v>
      </c>
      <c r="F9980" s="1" t="s">
        <v>885</v>
      </c>
      <c r="G9980">
        <v>76.727999999999994</v>
      </c>
      <c r="H9980">
        <v>3</v>
      </c>
      <c r="I9980">
        <v>0.6</v>
      </c>
      <c r="J9980">
        <v>-53.709600000000002</v>
      </c>
      <c r="K9980" t="str">
        <f>INDEX(product!B:B,MATCH('TABELA TOTAL'!$F7662,product!A:A,0))</f>
        <v>Office Supplies</v>
      </c>
      <c r="L9980" t="str">
        <f>INDEX(product!C:C,MATCH(F9980,product!A:A,))</f>
        <v>Furnishings</v>
      </c>
      <c r="M9980" t="str">
        <f>INDEX(product!D:D,MATCH(F9980,product!A:A,))</f>
        <v>Howard Miller 14-1/2" Diameter Chrome Round Wall Clock</v>
      </c>
    </row>
    <row r="9981" spans="1:13" x14ac:dyDescent="0.25">
      <c r="A9981" s="1" t="s">
        <v>6417</v>
      </c>
      <c r="B9981" s="2">
        <v>41646</v>
      </c>
      <c r="C9981" s="2">
        <v>41651</v>
      </c>
      <c r="D9981" s="1" t="s">
        <v>19</v>
      </c>
      <c r="E9981" s="1" t="s">
        <v>4659</v>
      </c>
      <c r="F9981" s="1" t="s">
        <v>2133</v>
      </c>
      <c r="G9981">
        <v>10.43</v>
      </c>
      <c r="H9981">
        <v>7</v>
      </c>
      <c r="I9981">
        <v>0.8</v>
      </c>
      <c r="J9981">
        <v>-18.252500000000001</v>
      </c>
      <c r="K9981" t="str">
        <f>INDEX(product!B:B,MATCH('TABELA TOTAL'!$F7663,product!A:A,0))</f>
        <v>Technology</v>
      </c>
      <c r="L9981" t="str">
        <f>INDEX(product!C:C,MATCH(F9981,product!A:A,))</f>
        <v>Binders</v>
      </c>
      <c r="M9981" t="str">
        <f>INDEX(product!D:D,MATCH(F9981,product!A:A,))</f>
        <v>Acco Four Pocket Poly Ring Binder with Label Holder, Smoke, 1"</v>
      </c>
    </row>
    <row r="9982" spans="1:13" x14ac:dyDescent="0.25">
      <c r="A9982" s="1" t="s">
        <v>5152</v>
      </c>
      <c r="B9982" s="2">
        <v>41645</v>
      </c>
      <c r="C9982" s="2">
        <v>41647</v>
      </c>
      <c r="D9982" s="1" t="s">
        <v>11</v>
      </c>
      <c r="E9982" s="1" t="s">
        <v>4217</v>
      </c>
      <c r="F9982" s="1" t="s">
        <v>1034</v>
      </c>
      <c r="G9982">
        <v>19.440000000000001</v>
      </c>
      <c r="H9982">
        <v>3</v>
      </c>
      <c r="I9982">
        <v>0</v>
      </c>
      <c r="J9982">
        <v>9.3312000000000008</v>
      </c>
      <c r="K9982" t="str">
        <f>INDEX(product!B:B,MATCH('TABELA TOTAL'!$F5329,product!A:A,0))</f>
        <v>Office Supplies</v>
      </c>
      <c r="L9982" t="str">
        <f>INDEX(product!C:C,MATCH(F9982,product!A:A,))</f>
        <v>Paper</v>
      </c>
      <c r="M9982" t="str">
        <f>INDEX(product!D:D,MATCH(F9982,product!A:A,))</f>
        <v>Xerox 225</v>
      </c>
    </row>
    <row r="9983" spans="1:13" x14ac:dyDescent="0.25">
      <c r="A9983" s="1" t="s">
        <v>6174</v>
      </c>
      <c r="B9983" s="2">
        <v>41645</v>
      </c>
      <c r="C9983" s="2">
        <v>41646</v>
      </c>
      <c r="D9983" s="1" t="s">
        <v>79</v>
      </c>
      <c r="E9983" s="1" t="s">
        <v>3963</v>
      </c>
      <c r="F9983" s="1" t="s">
        <v>639</v>
      </c>
      <c r="G9983">
        <v>12.78</v>
      </c>
      <c r="H9983">
        <v>3</v>
      </c>
      <c r="I9983">
        <v>0</v>
      </c>
      <c r="J9983">
        <v>5.2397999999999998</v>
      </c>
      <c r="K9983" t="str">
        <f>INDEX(product!B:B,MATCH('TABELA TOTAL'!$F7182,product!A:A,0))</f>
        <v>Office Supplies</v>
      </c>
      <c r="L9983" t="str">
        <f>INDEX(product!C:C,MATCH(F9983,product!A:A,))</f>
        <v>Art</v>
      </c>
      <c r="M9983" t="str">
        <f>INDEX(product!D:D,MATCH(F9983,product!A:A,))</f>
        <v>Dixon Prang Watercolor Pencils, 10-Color Set with Brush</v>
      </c>
    </row>
    <row r="9984" spans="1:13" x14ac:dyDescent="0.25">
      <c r="A9984" s="1" t="s">
        <v>6332</v>
      </c>
      <c r="B9984" s="2">
        <v>41645</v>
      </c>
      <c r="C9984" s="2">
        <v>41649</v>
      </c>
      <c r="D9984" s="1" t="s">
        <v>19</v>
      </c>
      <c r="E9984" s="1" t="s">
        <v>2169</v>
      </c>
      <c r="F9984" s="1" t="s">
        <v>252</v>
      </c>
      <c r="G9984">
        <v>2573.8200000000002</v>
      </c>
      <c r="H9984">
        <v>9</v>
      </c>
      <c r="I9984">
        <v>0</v>
      </c>
      <c r="J9984">
        <v>746.40779999999995</v>
      </c>
      <c r="K9984" t="str">
        <f>INDEX(product!B:B,MATCH('TABELA TOTAL'!$F7476,product!A:A,0))</f>
        <v>Office Supplies</v>
      </c>
      <c r="L9984" t="str">
        <f>INDEX(product!C:C,MATCH(F9984,product!A:A,))</f>
        <v>Chairs</v>
      </c>
      <c r="M9984" t="str">
        <f>INDEX(product!D:D,MATCH(F9984,product!A:A,))</f>
        <v>Global Deluxe High-Back Manager's Chair</v>
      </c>
    </row>
    <row r="9985" spans="1:13" x14ac:dyDescent="0.25">
      <c r="A9985" s="1" t="s">
        <v>6332</v>
      </c>
      <c r="B9985" s="2">
        <v>41645</v>
      </c>
      <c r="C9985" s="2">
        <v>41649</v>
      </c>
      <c r="D9985" s="1" t="s">
        <v>19</v>
      </c>
      <c r="E9985" s="1" t="s">
        <v>2169</v>
      </c>
      <c r="F9985" s="1" t="s">
        <v>1163</v>
      </c>
      <c r="G9985">
        <v>609.98</v>
      </c>
      <c r="H9985">
        <v>2</v>
      </c>
      <c r="I9985">
        <v>0</v>
      </c>
      <c r="J9985">
        <v>274.49099999999999</v>
      </c>
      <c r="K9985" t="str">
        <f>INDEX(product!B:B,MATCH('TABELA TOTAL'!$F7477,product!A:A,0))</f>
        <v>Office Supplies</v>
      </c>
      <c r="L9985" t="str">
        <f>INDEX(product!C:C,MATCH(F9985,product!A:A,))</f>
        <v>Binders</v>
      </c>
      <c r="M9985" t="str">
        <f>INDEX(product!D:D,MATCH(F9985,product!A:A,))</f>
        <v>Ibico Hi-Tech Manual Binding System</v>
      </c>
    </row>
    <row r="9986" spans="1:13" x14ac:dyDescent="0.25">
      <c r="A9986" s="1" t="s">
        <v>6332</v>
      </c>
      <c r="B9986" s="2">
        <v>41645</v>
      </c>
      <c r="C9986" s="2">
        <v>41649</v>
      </c>
      <c r="D9986" s="1" t="s">
        <v>19</v>
      </c>
      <c r="E9986" s="1" t="s">
        <v>2169</v>
      </c>
      <c r="F9986" s="1" t="s">
        <v>897</v>
      </c>
      <c r="G9986">
        <v>5.48</v>
      </c>
      <c r="H9986">
        <v>2</v>
      </c>
      <c r="I9986">
        <v>0</v>
      </c>
      <c r="J9986">
        <v>1.4796</v>
      </c>
      <c r="K9986" t="str">
        <f>INDEX(product!B:B,MATCH('TABELA TOTAL'!$F7478,product!A:A,0))</f>
        <v>Technology</v>
      </c>
      <c r="L9986" t="str">
        <f>INDEX(product!C:C,MATCH(F9986,product!A:A,))</f>
        <v>Art</v>
      </c>
      <c r="M9986" t="str">
        <f>INDEX(product!D:D,MATCH(F9986,product!A:A,))</f>
        <v>Rogers Handheld Barrel Pencil Sharpener</v>
      </c>
    </row>
    <row r="9987" spans="1:13" x14ac:dyDescent="0.25">
      <c r="A9987" s="1" t="s">
        <v>6332</v>
      </c>
      <c r="B9987" s="2">
        <v>41645</v>
      </c>
      <c r="C9987" s="2">
        <v>41649</v>
      </c>
      <c r="D9987" s="1" t="s">
        <v>19</v>
      </c>
      <c r="E9987" s="1" t="s">
        <v>2169</v>
      </c>
      <c r="F9987" s="1" t="s">
        <v>81</v>
      </c>
      <c r="G9987">
        <v>391.98</v>
      </c>
      <c r="H9987">
        <v>2</v>
      </c>
      <c r="I9987">
        <v>0</v>
      </c>
      <c r="J9987">
        <v>113.6742</v>
      </c>
      <c r="K9987" t="str">
        <f>INDEX(product!B:B,MATCH('TABELA TOTAL'!$F7479,product!A:A,0))</f>
        <v>Furniture</v>
      </c>
      <c r="L9987" t="str">
        <f>INDEX(product!C:C,MATCH(F9987,product!A:A,))</f>
        <v>Phones</v>
      </c>
      <c r="M9987" t="str">
        <f>INDEX(product!D:D,MATCH(F9987,product!A:A,))</f>
        <v>GE 30524EE4</v>
      </c>
    </row>
    <row r="9988" spans="1:13" x14ac:dyDescent="0.25">
      <c r="A9988" s="1" t="s">
        <v>6332</v>
      </c>
      <c r="B9988" s="2">
        <v>41645</v>
      </c>
      <c r="C9988" s="2">
        <v>41649</v>
      </c>
      <c r="D9988" s="1" t="s">
        <v>19</v>
      </c>
      <c r="E9988" s="1" t="s">
        <v>2169</v>
      </c>
      <c r="F9988" s="1" t="s">
        <v>1849</v>
      </c>
      <c r="G9988">
        <v>755.96</v>
      </c>
      <c r="H9988">
        <v>4</v>
      </c>
      <c r="I9988">
        <v>0</v>
      </c>
      <c r="J9988">
        <v>204.10919999999999</v>
      </c>
      <c r="K9988" t="str">
        <f>INDEX(product!B:B,MATCH('TABELA TOTAL'!$F7480,product!A:A,0))</f>
        <v>Furniture</v>
      </c>
      <c r="L9988" t="str">
        <f>INDEX(product!C:C,MATCH(F9988,product!A:A,))</f>
        <v>Phones</v>
      </c>
      <c r="M9988" t="str">
        <f>INDEX(product!D:D,MATCH(F9988,product!A:A,))</f>
        <v>Wireless Extenders zBoost YX545 SOHO Signal Booster</v>
      </c>
    </row>
    <row r="9989" spans="1:13" x14ac:dyDescent="0.25">
      <c r="A9989" s="1" t="s">
        <v>6332</v>
      </c>
      <c r="B9989" s="2">
        <v>41645</v>
      </c>
      <c r="C9989" s="2">
        <v>41649</v>
      </c>
      <c r="D9989" s="1" t="s">
        <v>19</v>
      </c>
      <c r="E9989" s="1" t="s">
        <v>2169</v>
      </c>
      <c r="F9989" s="1" t="s">
        <v>3798</v>
      </c>
      <c r="G9989">
        <v>31.12</v>
      </c>
      <c r="H9989">
        <v>4</v>
      </c>
      <c r="I9989">
        <v>0</v>
      </c>
      <c r="J9989">
        <v>0.31119999999999998</v>
      </c>
      <c r="K9989" t="str">
        <f>INDEX(product!B:B,MATCH('TABELA TOTAL'!$F7481,product!A:A,0))</f>
        <v>Technology</v>
      </c>
      <c r="L9989" t="str">
        <f>INDEX(product!C:C,MATCH(F9989,product!A:A,))</f>
        <v>Fasteners</v>
      </c>
      <c r="M9989" t="str">
        <f>INDEX(product!D:D,MATCH(F9989,product!A:A,))</f>
        <v>Alliance Super-Size Bands, Assorted Sizes</v>
      </c>
    </row>
    <row r="9990" spans="1:13" x14ac:dyDescent="0.25">
      <c r="A9990" s="1" t="s">
        <v>6332</v>
      </c>
      <c r="B9990" s="2">
        <v>41645</v>
      </c>
      <c r="C9990" s="2">
        <v>41649</v>
      </c>
      <c r="D9990" s="1" t="s">
        <v>19</v>
      </c>
      <c r="E9990" s="1" t="s">
        <v>2169</v>
      </c>
      <c r="F9990" s="1" t="s">
        <v>1664</v>
      </c>
      <c r="G9990">
        <v>6.54</v>
      </c>
      <c r="H9990">
        <v>1</v>
      </c>
      <c r="I9990">
        <v>0</v>
      </c>
      <c r="J9990">
        <v>3.0084</v>
      </c>
      <c r="K9990" t="str">
        <f>INDEX(product!B:B,MATCH('TABELA TOTAL'!$F7482,product!A:A,0))</f>
        <v>Furniture</v>
      </c>
      <c r="L9990" t="str">
        <f>INDEX(product!C:C,MATCH(F9990,product!A:A,))</f>
        <v>Paper</v>
      </c>
      <c r="M9990" t="str">
        <f>INDEX(product!D:D,MATCH(F9990,product!A:A,))</f>
        <v>Southworth 25% Cotton Granite Paper &amp; Envelopes</v>
      </c>
    </row>
    <row r="9991" spans="1:13" x14ac:dyDescent="0.25">
      <c r="A9991" s="1" t="s">
        <v>2516</v>
      </c>
      <c r="B9991" s="2">
        <v>41644</v>
      </c>
      <c r="C9991" s="2">
        <v>41651</v>
      </c>
      <c r="D9991" s="1" t="s">
        <v>19</v>
      </c>
      <c r="E9991" s="1" t="s">
        <v>2180</v>
      </c>
      <c r="F9991" s="1" t="s">
        <v>725</v>
      </c>
      <c r="G9991">
        <v>19.536000000000001</v>
      </c>
      <c r="H9991">
        <v>3</v>
      </c>
      <c r="I9991">
        <v>0.2</v>
      </c>
      <c r="J9991">
        <v>4.8840000000000003</v>
      </c>
      <c r="K9991" t="str">
        <f>INDEX(product!B:B,MATCH('TABELA TOTAL'!$F1761,product!A:A,0))</f>
        <v>Office Supplies</v>
      </c>
      <c r="L9991" t="str">
        <f>INDEX(product!C:C,MATCH(F9991,product!A:A,))</f>
        <v>Art</v>
      </c>
      <c r="M9991" t="str">
        <f>INDEX(product!D:D,MATCH(F9991,product!A:A,))</f>
        <v>Avery Hi-Liter EverBold Pen Style Fluorescent Highlighters, 4/Pack</v>
      </c>
    </row>
    <row r="9992" spans="1:13" x14ac:dyDescent="0.25">
      <c r="A9992" s="1" t="s">
        <v>1249</v>
      </c>
      <c r="B9992" s="2">
        <v>41643</v>
      </c>
      <c r="C9992" s="2">
        <v>41647</v>
      </c>
      <c r="D9992" s="1" t="s">
        <v>19</v>
      </c>
      <c r="E9992" s="1" t="s">
        <v>1250</v>
      </c>
      <c r="F9992" s="1" t="s">
        <v>1251</v>
      </c>
      <c r="G9992">
        <v>11.784000000000001</v>
      </c>
      <c r="H9992">
        <v>3</v>
      </c>
      <c r="I9992">
        <v>0.2</v>
      </c>
      <c r="J9992">
        <v>4.2717000000000001</v>
      </c>
      <c r="K9992" t="str">
        <f>INDEX(product!B:B,MATCH('TABELA TOTAL'!$F741,product!A:A,0))</f>
        <v>Technology</v>
      </c>
      <c r="L9992" t="str">
        <f>INDEX(product!C:C,MATCH(F9992,product!A:A,))</f>
        <v>Labels</v>
      </c>
      <c r="M9992" t="str">
        <f>INDEX(product!D:D,MATCH(F9992,product!A:A,))</f>
        <v>Avery 508</v>
      </c>
    </row>
    <row r="9993" spans="1:13" x14ac:dyDescent="0.25">
      <c r="A9993" s="1" t="s">
        <v>1249</v>
      </c>
      <c r="B9993" s="2">
        <v>41643</v>
      </c>
      <c r="C9993" s="2">
        <v>41647</v>
      </c>
      <c r="D9993" s="1" t="s">
        <v>19</v>
      </c>
      <c r="E9993" s="1" t="s">
        <v>1250</v>
      </c>
      <c r="F9993" s="1" t="s">
        <v>838</v>
      </c>
      <c r="G9993">
        <v>272.73599999999999</v>
      </c>
      <c r="H9993">
        <v>3</v>
      </c>
      <c r="I9993">
        <v>0.2</v>
      </c>
      <c r="J9993">
        <v>-64.774799999999999</v>
      </c>
      <c r="K9993" t="str">
        <f>INDEX(product!B:B,MATCH('TABELA TOTAL'!$F742,product!A:A,0))</f>
        <v>Furniture</v>
      </c>
      <c r="L9993" t="str">
        <f>INDEX(product!C:C,MATCH(F9993,product!A:A,))</f>
        <v>Storage</v>
      </c>
      <c r="M9993" t="str">
        <f>INDEX(product!D:D,MATCH(F9993,product!A:A,))</f>
        <v>SAFCO Boltless Steel Shelving</v>
      </c>
    </row>
    <row r="9994" spans="1:13" x14ac:dyDescent="0.25">
      <c r="A9994" s="1" t="s">
        <v>1249</v>
      </c>
      <c r="B9994" s="2">
        <v>41643</v>
      </c>
      <c r="C9994" s="2">
        <v>41647</v>
      </c>
      <c r="D9994" s="1" t="s">
        <v>19</v>
      </c>
      <c r="E9994" s="1" t="s">
        <v>1250</v>
      </c>
      <c r="F9994" s="1" t="s">
        <v>1252</v>
      </c>
      <c r="G9994">
        <v>3.54</v>
      </c>
      <c r="H9994">
        <v>2</v>
      </c>
      <c r="I9994">
        <v>0.8</v>
      </c>
      <c r="J9994">
        <v>-5.4870000000000001</v>
      </c>
      <c r="K9994" t="str">
        <f>INDEX(product!B:B,MATCH('TABELA TOTAL'!$F743,product!A:A,0))</f>
        <v>Office Supplies</v>
      </c>
      <c r="L9994" t="str">
        <f>INDEX(product!C:C,MATCH(F9994,product!A:A,))</f>
        <v>Binders</v>
      </c>
      <c r="M9994" t="str">
        <f>INDEX(product!D:D,MATCH(F9994,product!A:A,))</f>
        <v>GBC Standard Plastic Binding Systems Combs</v>
      </c>
    </row>
    <row r="9995" spans="1:13" x14ac:dyDescent="0.25">
      <c r="A9995" s="1" t="s">
        <v>6581</v>
      </c>
      <c r="B9995" s="2">
        <v>41642</v>
      </c>
      <c r="C9995" s="2">
        <v>41646</v>
      </c>
      <c r="D9995" s="1" t="s">
        <v>19</v>
      </c>
      <c r="E9995" s="1" t="s">
        <v>110</v>
      </c>
      <c r="F9995" s="1" t="s">
        <v>3953</v>
      </c>
      <c r="G9995">
        <v>16.448</v>
      </c>
      <c r="H9995">
        <v>2</v>
      </c>
      <c r="I9995">
        <v>0.2</v>
      </c>
      <c r="J9995">
        <v>5.5511999999999997</v>
      </c>
      <c r="K9995" t="str">
        <f>INDEX(product!B:B,MATCH('TABELA TOTAL'!$F7982,product!A:A,0))</f>
        <v>Furniture</v>
      </c>
      <c r="L9995" t="str">
        <f>INDEX(product!C:C,MATCH(F9995,product!A:A,))</f>
        <v>Paper</v>
      </c>
      <c r="M9995" t="str">
        <f>INDEX(product!D:D,MATCH(F9995,product!A:A,))</f>
        <v>Message Book, Wirebound, Four 5 1/2" X 4" Forms/Pg., 200 Dupl. Sets/Book</v>
      </c>
    </row>
  </sheetData>
  <autoFilter ref="A1:M9995" xr:uid="{78B49B00-441D-43FB-B75F-FDB4CD466951}">
    <sortState xmlns:xlrd2="http://schemas.microsoft.com/office/spreadsheetml/2017/richdata2" ref="A2:M9995">
      <sortCondition descending="1" ref="B1:B999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3320-479A-4B51-89E6-A77C0850B533}">
  <dimension ref="A1:X7945"/>
  <sheetViews>
    <sheetView tabSelected="1" topLeftCell="V2" zoomScale="70" zoomScaleNormal="70" workbookViewId="0">
      <selection activeCell="AK20" sqref="AK20"/>
    </sheetView>
  </sheetViews>
  <sheetFormatPr defaultRowHeight="15" x14ac:dyDescent="0.25"/>
  <cols>
    <col min="1" max="1" width="11.7109375" bestFit="1" customWidth="1"/>
    <col min="2" max="2" width="10.42578125" style="1" customWidth="1"/>
    <col min="3" max="3" width="14.85546875" customWidth="1"/>
    <col min="4" max="4" width="13.28515625" style="3" customWidth="1"/>
    <col min="5" max="8" width="13.28515625" style="1" customWidth="1"/>
    <col min="9" max="9" width="18.28515625" bestFit="1" customWidth="1"/>
    <col min="12" max="12" width="24.7109375" bestFit="1" customWidth="1"/>
    <col min="14" max="14" width="18.28515625" bestFit="1" customWidth="1"/>
    <col min="19" max="19" width="17" bestFit="1" customWidth="1"/>
    <col min="20" max="20" width="21" bestFit="1" customWidth="1"/>
    <col min="22" max="22" width="17" bestFit="1" customWidth="1"/>
    <col min="23" max="23" width="12" bestFit="1" customWidth="1"/>
    <col min="24" max="24" width="8" bestFit="1" customWidth="1"/>
  </cols>
  <sheetData>
    <row r="1" spans="1:24" x14ac:dyDescent="0.25">
      <c r="A1" t="str" cm="1">
        <f t="array" ref="A1:A795">_xlfn.UNIQUE('TABELA TOTAL'!E:E)</f>
        <v>Customer ID</v>
      </c>
      <c r="B1" s="1" t="s">
        <v>10317</v>
      </c>
      <c r="C1" t="s">
        <v>10318</v>
      </c>
      <c r="D1" s="3" t="s">
        <v>10319</v>
      </c>
      <c r="E1" s="1" t="s">
        <v>10346</v>
      </c>
      <c r="F1" s="1" t="s">
        <v>10347</v>
      </c>
      <c r="G1" s="1" t="s">
        <v>10348</v>
      </c>
      <c r="H1" s="1" t="s">
        <v>10349</v>
      </c>
      <c r="I1" t="s">
        <v>10320</v>
      </c>
      <c r="K1" t="s">
        <v>10317</v>
      </c>
      <c r="L1" t="s">
        <v>10321</v>
      </c>
      <c r="M1" t="s">
        <v>10322</v>
      </c>
      <c r="N1" t="s">
        <v>10320</v>
      </c>
    </row>
    <row r="2" spans="1:24" x14ac:dyDescent="0.25">
      <c r="A2" t="str">
        <v>CC-12430</v>
      </c>
      <c r="B2" s="1" cm="1">
        <f t="array" ref="B2">MAX('TABELA TOTAL'!B:B) - MAX(IF('TABELA TOTAL'!E:E =RFM!A2,'TABELA TOTAL'!B:B))</f>
        <v>0</v>
      </c>
      <c r="C2" cm="1">
        <f t="array" ref="C2">COUNTA(_xlfn.UNIQUE(_xlfn._xlws.FILTER('TABELA TOTAL'!A:A,'TABELA TOTAL'!E:E=RFM!A2)))</f>
        <v>10</v>
      </c>
      <c r="D2" s="3">
        <f>SUMIF('TABELA TOTAL'!E:E,RFM!A2,'TABELA TOTAL'!G:G)</f>
        <v>2870.05</v>
      </c>
      <c r="E2" s="1" cm="1">
        <f t="array" ref="E2:E7945">_xlfn.IFS(B2:B795&lt;=72,5,B2:B7945&lt;=145,4,B2:B795&lt;=218,3,B2:B795&lt;=292,2,B2:B2795&lt;=365,1)</f>
        <v>5</v>
      </c>
      <c r="F2" s="1" cm="1">
        <f t="array" ref="F2:F795">_xlfn.IFS(C2:C795&lt;=3,1,C2:C795&lt;=6,2,C2:C795&lt;=9,3,C2:C795&lt;=12,4,C2:C795&lt;=15,5)</f>
        <v>4</v>
      </c>
      <c r="G2" s="1" cm="1">
        <f t="array" ref="G2">_xlfn.IFS(D2&lt;=_xlfn.PERCENTILE.INC(D:D,0.2),1, D2&lt;=_xlfn.PERCENTILE.INC(D:D,0.4),2, D2&lt;=_xlfn.PERCENTILE.INC(D:D,0.6),3, D3&lt;=_xlfn.PERCENTILE.INC(D:D,0.8),4, TRUE,5)</f>
        <v>4</v>
      </c>
      <c r="H2" s="4">
        <f>ROUND(AVERAGE(F2,G2),0)</f>
        <v>4</v>
      </c>
      <c r="I2" t="str" cm="1">
        <f t="array" ref="I2">INDEX($N$2:$N$26,MATCH(1,($K$2:$K$26=$E2)*($L$2:$L$26=$H2),0))</f>
        <v>Fiéis</v>
      </c>
      <c r="K2">
        <v>1</v>
      </c>
      <c r="L2">
        <v>1</v>
      </c>
      <c r="M2" t="s">
        <v>10323</v>
      </c>
      <c r="N2" t="s">
        <v>10326</v>
      </c>
      <c r="S2" s="5" t="s">
        <v>10351</v>
      </c>
      <c r="T2" t="s">
        <v>10350</v>
      </c>
      <c r="V2" t="s">
        <v>10322</v>
      </c>
      <c r="W2" t="s">
        <v>10353</v>
      </c>
      <c r="X2" t="s">
        <v>10352</v>
      </c>
    </row>
    <row r="3" spans="1:24" x14ac:dyDescent="0.25">
      <c r="A3" t="str">
        <v>PO-18865</v>
      </c>
      <c r="B3" s="1" cm="1">
        <f t="array" ref="B3">MAX('TABELA TOTAL'!B:B) - MAX(IF('TABELA TOTAL'!E:E =RFM!A3,'TABELA TOTAL'!B:B))</f>
        <v>0</v>
      </c>
      <c r="C3" cm="1">
        <f t="array" ref="C3">COUNTA(_xlfn.UNIQUE(_xlfn._xlws.FILTER('TABELA TOTAL'!A:A,'TABELA TOTAL'!E:E=RFM!A3)))</f>
        <v>7</v>
      </c>
      <c r="D3" s="3">
        <f>SUMIF('TABELA TOTAL'!E:E,RFM!A3,'TABELA TOTAL'!G:G)</f>
        <v>2493.2139999999999</v>
      </c>
      <c r="E3" s="1">
        <v>5</v>
      </c>
      <c r="F3" s="1">
        <v>3</v>
      </c>
      <c r="G3" s="1" cm="1">
        <f t="array" ref="G3">_xlfn.IFS(D3&lt;=_xlfn.PERCENTILE.INC(D:D,0.2),1, D3&lt;=_xlfn.PERCENTILE.INC(D:D,0.4),2, D3&lt;=_xlfn.PERCENTILE.INC(D:D,0.6),3, D4&lt;=_xlfn.PERCENTILE.INC(D:D,0.8),4, TRUE,5)</f>
        <v>3</v>
      </c>
      <c r="H3" s="4">
        <f t="shared" ref="H3:H66" si="0">ROUND(AVERAGE(F3,G3),0)</f>
        <v>3</v>
      </c>
      <c r="I3" t="str" cm="1">
        <f t="array" ref="I3">INDEX($N$2:$N$26,MATCH(1,($K$2:$K$26=$E3)*($L$2:$L$26=$H3),0))</f>
        <v>Fiéis Potencial</v>
      </c>
      <c r="K3">
        <v>1</v>
      </c>
      <c r="L3">
        <v>2</v>
      </c>
      <c r="M3" t="s">
        <v>10323</v>
      </c>
      <c r="N3" t="s">
        <v>10326</v>
      </c>
      <c r="S3" s="6" t="s">
        <v>10344</v>
      </c>
      <c r="T3" s="7">
        <v>2.886002886002886E-2</v>
      </c>
      <c r="V3" t="s">
        <v>10344</v>
      </c>
      <c r="W3" t="s">
        <v>10344</v>
      </c>
      <c r="X3" s="7">
        <v>2.886002886002886E-2</v>
      </c>
    </row>
    <row r="4" spans="1:24" x14ac:dyDescent="0.25">
      <c r="A4" t="str">
        <v>EB-13975</v>
      </c>
      <c r="B4" s="1" cm="1">
        <f t="array" ref="B4">MAX('TABELA TOTAL'!B:B) - MAX(IF('TABELA TOTAL'!E:E =RFM!A4,'TABELA TOTAL'!B:B))</f>
        <v>0</v>
      </c>
      <c r="C4" cm="1">
        <f t="array" ref="C4">COUNTA(_xlfn.UNIQUE(_xlfn._xlws.FILTER('TABELA TOTAL'!A:A,'TABELA TOTAL'!E:E=RFM!A4)))</f>
        <v>4</v>
      </c>
      <c r="D4" s="3">
        <f>SUMIF('TABELA TOTAL'!E:E,RFM!A4,'TABELA TOTAL'!G:G)</f>
        <v>1643.2550000000001</v>
      </c>
      <c r="E4" s="1">
        <v>5</v>
      </c>
      <c r="F4" s="1">
        <v>2</v>
      </c>
      <c r="G4" s="1" cm="1">
        <f t="array" ref="G4">_xlfn.IFS(D4&lt;=_xlfn.PERCENTILE.INC(D:D,0.2),1, D4&lt;=_xlfn.PERCENTILE.INC(D:D,0.4),2, D4&lt;=_xlfn.PERCENTILE.INC(D:D,0.6),3, D5&lt;=_xlfn.PERCENTILE.INC(D:D,0.8),4, TRUE,5)</f>
        <v>2</v>
      </c>
      <c r="H4" s="4">
        <f t="shared" si="0"/>
        <v>2</v>
      </c>
      <c r="I4" t="str" cm="1">
        <f t="array" ref="I4">INDEX($N$2:$N$26,MATCH(1,($K$2:$K$26=$E4)*($L$2:$L$26=$H4),0))</f>
        <v>Fiéis Potencial</v>
      </c>
      <c r="K4">
        <v>1</v>
      </c>
      <c r="L4">
        <v>3</v>
      </c>
      <c r="M4" t="s">
        <v>10324</v>
      </c>
      <c r="N4" t="s">
        <v>10327</v>
      </c>
      <c r="S4" s="6" t="s">
        <v>10334</v>
      </c>
      <c r="T4" s="7">
        <v>0.31313131313131315</v>
      </c>
      <c r="V4" t="s">
        <v>10334</v>
      </c>
      <c r="W4" t="s">
        <v>10334</v>
      </c>
      <c r="X4" s="7">
        <v>0.31313131313131315</v>
      </c>
    </row>
    <row r="5" spans="1:24" x14ac:dyDescent="0.25">
      <c r="A5" t="str">
        <v>JM-15580</v>
      </c>
      <c r="B5" s="1" cm="1">
        <f t="array" ref="B5">MAX('TABELA TOTAL'!B:B) - MAX(IF('TABELA TOTAL'!E:E =RFM!A5,'TABELA TOTAL'!B:B))</f>
        <v>0</v>
      </c>
      <c r="C5" cm="1">
        <f t="array" ref="C5">COUNTA(_xlfn.UNIQUE(_xlfn._xlws.FILTER('TABELA TOTAL'!A:A,'TABELA TOTAL'!E:E=RFM!A5)))</f>
        <v>5</v>
      </c>
      <c r="D5" s="3">
        <f>SUMIF('TABELA TOTAL'!E:E,RFM!A5,'TABELA TOTAL'!G:G)</f>
        <v>303.94799999999998</v>
      </c>
      <c r="E5" s="1">
        <v>5</v>
      </c>
      <c r="F5" s="1">
        <v>2</v>
      </c>
      <c r="G5" s="1" cm="1">
        <f t="array" ref="G5">_xlfn.IFS(D5&lt;=_xlfn.PERCENTILE.INC(D:D,0.2),1, D5&lt;=_xlfn.PERCENTILE.INC(D:D,0.4),2, D5&lt;=_xlfn.PERCENTILE.INC(D:D,0.6),3, D6&lt;=_xlfn.PERCENTILE.INC(D:D,0.8),4, TRUE,5)</f>
        <v>1</v>
      </c>
      <c r="H5" s="4">
        <f t="shared" si="0"/>
        <v>2</v>
      </c>
      <c r="I5" t="str" cm="1">
        <f t="array" ref="I5">INDEX($N$2:$N$26,MATCH(1,($K$2:$K$26=$E5)*($L$2:$L$26=$H5),0))</f>
        <v>Fiéis Potencial</v>
      </c>
      <c r="K5">
        <v>1</v>
      </c>
      <c r="L5">
        <v>4</v>
      </c>
      <c r="M5" t="s">
        <v>10324</v>
      </c>
      <c r="N5" t="s">
        <v>10327</v>
      </c>
      <c r="S5" s="6" t="s">
        <v>10341</v>
      </c>
      <c r="T5" s="7">
        <v>0.46753246753246752</v>
      </c>
      <c r="V5" t="s">
        <v>10341</v>
      </c>
      <c r="W5" t="s">
        <v>10341</v>
      </c>
      <c r="X5" s="7">
        <v>0.46753246753246752</v>
      </c>
    </row>
    <row r="6" spans="1:24" x14ac:dyDescent="0.25">
      <c r="A6" t="str">
        <v>JG-15160</v>
      </c>
      <c r="B6" s="1" cm="1">
        <f t="array" ref="B6">MAX('TABELA TOTAL'!B:B) - MAX(IF('TABELA TOTAL'!E:E =RFM!A6,'TABELA TOTAL'!B:B))</f>
        <v>1</v>
      </c>
      <c r="C6" cm="1">
        <f t="array" ref="C6">COUNTA(_xlfn.UNIQUE(_xlfn._xlws.FILTER('TABELA TOTAL'!A:A,'TABELA TOTAL'!E:E=RFM!A6)))</f>
        <v>11</v>
      </c>
      <c r="D6" s="3">
        <f>SUMIF('TABELA TOTAL'!E:E,RFM!A6,'TABELA TOTAL'!G:G)</f>
        <v>6366.3919999999998</v>
      </c>
      <c r="E6" s="1">
        <v>5</v>
      </c>
      <c r="F6" s="1">
        <v>4</v>
      </c>
      <c r="G6" s="1" cm="1">
        <f t="array" ref="G6">_xlfn.IFS(D6&lt;=_xlfn.PERCENTILE.INC(D:D,0.2),1, D6&lt;=_xlfn.PERCENTILE.INC(D:D,0.4),2, D6&lt;=_xlfn.PERCENTILE.INC(D:D,0.6),3, D7&lt;=_xlfn.PERCENTILE.INC(D:D,0.8),4, TRUE,5)</f>
        <v>4</v>
      </c>
      <c r="H6" s="4">
        <f t="shared" si="0"/>
        <v>4</v>
      </c>
      <c r="I6" t="str" cm="1">
        <f t="array" ref="I6">INDEX($N$2:$N$26,MATCH(1,($K$2:$K$26=$E6)*($L$2:$L$26=$H6),0))</f>
        <v>Fiéis</v>
      </c>
      <c r="K6">
        <v>1</v>
      </c>
      <c r="L6">
        <v>5</v>
      </c>
      <c r="M6" t="s">
        <v>10325</v>
      </c>
      <c r="N6" t="s">
        <v>10328</v>
      </c>
      <c r="S6" s="6" t="s">
        <v>10332</v>
      </c>
      <c r="T6" s="7">
        <v>2.0202020202020204E-2</v>
      </c>
      <c r="V6" t="s">
        <v>10332</v>
      </c>
      <c r="W6" t="s">
        <v>10332</v>
      </c>
      <c r="X6" s="7">
        <v>2.0202020202020204E-2</v>
      </c>
    </row>
    <row r="7" spans="1:24" x14ac:dyDescent="0.25">
      <c r="A7" t="str">
        <v>MC-17845</v>
      </c>
      <c r="B7" s="1" cm="1">
        <f t="array" ref="B7">MAX('TABELA TOTAL'!B:B) - MAX(IF('TABELA TOTAL'!E:E =RFM!A7,'TABELA TOTAL'!B:B))</f>
        <v>1</v>
      </c>
      <c r="C7" cm="1">
        <f t="array" ref="C7">COUNTA(_xlfn.UNIQUE(_xlfn._xlws.FILTER('TABELA TOTAL'!A:A,'TABELA TOTAL'!E:E=RFM!A7)))</f>
        <v>7</v>
      </c>
      <c r="D7" s="3">
        <f>SUMIF('TABELA TOTAL'!E:E,RFM!A7,'TABELA TOTAL'!G:G)</f>
        <v>3805.7140000000004</v>
      </c>
      <c r="E7" s="1">
        <v>5</v>
      </c>
      <c r="F7" s="1">
        <v>3</v>
      </c>
      <c r="G7" s="1" cm="1">
        <f t="array" ref="G7">_xlfn.IFS(D7&lt;=_xlfn.PERCENTILE.INC(D:D,0.2),1, D7&lt;=_xlfn.PERCENTILE.INC(D:D,0.4),2, D7&lt;=_xlfn.PERCENTILE.INC(D:D,0.6),3, D8&lt;=_xlfn.PERCENTILE.INC(D:D,0.8),4, TRUE,5)</f>
        <v>4</v>
      </c>
      <c r="H7" s="4">
        <f t="shared" si="0"/>
        <v>4</v>
      </c>
      <c r="I7" t="str" cm="1">
        <f t="array" ref="I7">INDEX($N$2:$N$26,MATCH(1,($K$2:$K$26=$E7)*($L$2:$L$26=$H7),0))</f>
        <v>Fiéis</v>
      </c>
      <c r="K7">
        <v>2</v>
      </c>
      <c r="L7">
        <v>1</v>
      </c>
      <c r="M7" t="s">
        <v>10323</v>
      </c>
      <c r="N7" t="s">
        <v>10326</v>
      </c>
      <c r="S7" s="6" t="s">
        <v>10328</v>
      </c>
      <c r="T7" s="7">
        <v>1.443001443001443E-3</v>
      </c>
      <c r="V7" t="s">
        <v>10328</v>
      </c>
      <c r="W7" t="s">
        <v>10328</v>
      </c>
      <c r="X7" s="7">
        <v>1.443001443001443E-3</v>
      </c>
    </row>
    <row r="8" spans="1:24" x14ac:dyDescent="0.25">
      <c r="A8" t="str">
        <v>KB-16600</v>
      </c>
      <c r="B8" s="1" cm="1">
        <f t="array" ref="B8">MAX('TABELA TOTAL'!B:B) - MAX(IF('TABELA TOTAL'!E:E =RFM!A8,'TABELA TOTAL'!B:B))</f>
        <v>1</v>
      </c>
      <c r="C8" cm="1">
        <f t="array" ref="C8">COUNTA(_xlfn.UNIQUE(_xlfn._xlws.FILTER('TABELA TOTAL'!A:A,'TABELA TOTAL'!E:E=RFM!A8)))</f>
        <v>7</v>
      </c>
      <c r="D8" s="3">
        <f>SUMIF('TABELA TOTAL'!E:E,RFM!A8,'TABELA TOTAL'!G:G)</f>
        <v>983.92200000000003</v>
      </c>
      <c r="E8" s="1">
        <v>5</v>
      </c>
      <c r="F8" s="1">
        <v>3</v>
      </c>
      <c r="G8" s="1" cm="1">
        <f t="array" ref="G8">_xlfn.IFS(D8&lt;=_xlfn.PERCENTILE.INC(D:D,0.2),1, D8&lt;=_xlfn.PERCENTILE.INC(D:D,0.4),2, D8&lt;=_xlfn.PERCENTILE.INC(D:D,0.6),3, D9&lt;=_xlfn.PERCENTILE.INC(D:D,0.8),4, TRUE,5)</f>
        <v>2</v>
      </c>
      <c r="H8" s="4">
        <f t="shared" si="0"/>
        <v>3</v>
      </c>
      <c r="I8" t="str" cm="1">
        <f t="array" ref="I8">INDEX($N$2:$N$26,MATCH(1,($K$2:$K$26=$E8)*($L$2:$L$26=$H8),0))</f>
        <v>Fiéis Potencial</v>
      </c>
      <c r="K8">
        <v>2</v>
      </c>
      <c r="L8">
        <v>2</v>
      </c>
      <c r="M8" t="s">
        <v>10329</v>
      </c>
      <c r="N8" t="s">
        <v>10332</v>
      </c>
      <c r="S8" s="6" t="s">
        <v>10345</v>
      </c>
      <c r="T8" s="7">
        <v>2.5974025974025976E-2</v>
      </c>
      <c r="V8" t="s">
        <v>10345</v>
      </c>
      <c r="W8" t="s">
        <v>10345</v>
      </c>
      <c r="X8" s="7">
        <v>2.5974025974025976E-2</v>
      </c>
    </row>
    <row r="9" spans="1:24" x14ac:dyDescent="0.25">
      <c r="A9" t="str">
        <v>BP-11185</v>
      </c>
      <c r="B9" s="1" cm="1">
        <f t="array" ref="B9">MAX('TABELA TOTAL'!B:B) - MAX(IF('TABELA TOTAL'!E:E =RFM!A9,'TABELA TOTAL'!B:B))</f>
        <v>1</v>
      </c>
      <c r="C9" cm="1">
        <f t="array" ref="C9">COUNTA(_xlfn.UNIQUE(_xlfn._xlws.FILTER('TABELA TOTAL'!A:A,'TABELA TOTAL'!E:E=RFM!A9)))</f>
        <v>9</v>
      </c>
      <c r="D9" s="3">
        <f>SUMIF('TABELA TOTAL'!E:E,RFM!A9,'TABELA TOTAL'!G:G)</f>
        <v>3675.8609999999999</v>
      </c>
      <c r="E9" s="1">
        <v>5</v>
      </c>
      <c r="F9" s="1">
        <v>3</v>
      </c>
      <c r="G9" s="1" cm="1">
        <f t="array" ref="G9">_xlfn.IFS(D9&lt;=_xlfn.PERCENTILE.INC(D:D,0.2),1, D9&lt;=_xlfn.PERCENTILE.INC(D:D,0.4),2, D9&lt;=_xlfn.PERCENTILE.INC(D:D,0.6),3, D10&lt;=_xlfn.PERCENTILE.INC(D:D,0.8),4, TRUE,5)</f>
        <v>4</v>
      </c>
      <c r="H9" s="4">
        <f t="shared" si="0"/>
        <v>4</v>
      </c>
      <c r="I9" t="str" cm="1">
        <f t="array" ref="I9">INDEX($N$2:$N$26,MATCH(1,($K$2:$K$26=$E9)*($L$2:$L$26=$H9),0))</f>
        <v>Fiéis</v>
      </c>
      <c r="K9">
        <v>2</v>
      </c>
      <c r="L9">
        <v>3</v>
      </c>
      <c r="M9" t="s">
        <v>10324</v>
      </c>
      <c r="N9" t="s">
        <v>10327</v>
      </c>
      <c r="S9" s="6" t="s">
        <v>10326</v>
      </c>
      <c r="T9" s="7">
        <v>2.7417027417027416E-2</v>
      </c>
      <c r="V9" t="s">
        <v>10326</v>
      </c>
      <c r="W9" t="s">
        <v>10326</v>
      </c>
      <c r="X9" s="7">
        <v>2.7417027417027416E-2</v>
      </c>
    </row>
    <row r="10" spans="1:24" x14ac:dyDescent="0.25">
      <c r="A10" t="str">
        <v>BS-11755</v>
      </c>
      <c r="B10" s="1" cm="1">
        <f t="array" ref="B10">MAX('TABELA TOTAL'!B:B) - MAX(IF('TABELA TOTAL'!E:E =RFM!A10,'TABELA TOTAL'!B:B))</f>
        <v>1</v>
      </c>
      <c r="C10" cm="1">
        <f t="array" ref="C10">COUNTA(_xlfn.UNIQUE(_xlfn._xlws.FILTER('TABELA TOTAL'!A:A,'TABELA TOTAL'!E:E=RFM!A10)))</f>
        <v>7</v>
      </c>
      <c r="D10" s="3">
        <f>SUMIF('TABELA TOTAL'!E:E,RFM!A10,'TABELA TOTAL'!G:G)</f>
        <v>2562.3819999999996</v>
      </c>
      <c r="E10" s="1">
        <v>5</v>
      </c>
      <c r="F10" s="1">
        <v>3</v>
      </c>
      <c r="G10" s="1" cm="1">
        <f t="array" ref="G10">_xlfn.IFS(D10&lt;=_xlfn.PERCENTILE.INC(D:D,0.2),1, D10&lt;=_xlfn.PERCENTILE.INC(D:D,0.4),2, D10&lt;=_xlfn.PERCENTILE.INC(D:D,0.6),3, D11&lt;=_xlfn.PERCENTILE.INC(D:D,0.8),4, TRUE,5)</f>
        <v>3</v>
      </c>
      <c r="H10" s="4">
        <f t="shared" si="0"/>
        <v>3</v>
      </c>
      <c r="I10" t="str" cm="1">
        <f t="array" ref="I10">INDEX($N$2:$N$26,MATCH(1,($K$2:$K$26=$E10)*($L$2:$L$26=$H10),0))</f>
        <v>Fiéis Potencial</v>
      </c>
      <c r="K10">
        <v>2</v>
      </c>
      <c r="L10">
        <v>4</v>
      </c>
      <c r="M10" t="s">
        <v>10324</v>
      </c>
      <c r="N10" t="s">
        <v>10327</v>
      </c>
      <c r="S10" s="6" t="s">
        <v>10333</v>
      </c>
      <c r="T10" s="7">
        <v>2.3088023088023088E-2</v>
      </c>
      <c r="V10" t="s">
        <v>10333</v>
      </c>
      <c r="W10" t="s">
        <v>10333</v>
      </c>
      <c r="X10" s="7">
        <v>2.3088023088023088E-2</v>
      </c>
    </row>
    <row r="11" spans="1:24" x14ac:dyDescent="0.25">
      <c r="A11" t="str">
        <v>KH-16360</v>
      </c>
      <c r="B11" s="1" cm="1">
        <f t="array" ref="B11">MAX('TABELA TOTAL'!B:B) - MAX(IF('TABELA TOTAL'!E:E =RFM!A11,'TABELA TOTAL'!B:B))</f>
        <v>1</v>
      </c>
      <c r="C11" cm="1">
        <f t="array" ref="C11">COUNTA(_xlfn.UNIQUE(_xlfn._xlws.FILTER('TABELA TOTAL'!A:A,'TABELA TOTAL'!E:E=RFM!A11)))</f>
        <v>6</v>
      </c>
      <c r="D11" s="3">
        <f>SUMIF('TABELA TOTAL'!E:E,RFM!A11,'TABELA TOTAL'!G:G)</f>
        <v>3100.6119999999992</v>
      </c>
      <c r="E11" s="1">
        <v>5</v>
      </c>
      <c r="F11" s="1">
        <v>2</v>
      </c>
      <c r="G11" s="1" cm="1">
        <f t="array" ref="G11">_xlfn.IFS(D11&lt;=_xlfn.PERCENTILE.INC(D:D,0.2),1, D11&lt;=_xlfn.PERCENTILE.INC(D:D,0.4),2, D11&lt;=_xlfn.PERCENTILE.INC(D:D,0.6),3, D12&lt;=_xlfn.PERCENTILE.INC(D:D,0.8),4, TRUE,5)</f>
        <v>5</v>
      </c>
      <c r="H11" s="4">
        <f t="shared" si="0"/>
        <v>4</v>
      </c>
      <c r="I11" t="str" cm="1">
        <f t="array" ref="I11">INDEX($N$2:$N$26,MATCH(1,($K$2:$K$26=$E11)*($L$2:$L$26=$H11),0))</f>
        <v>Fiéis</v>
      </c>
      <c r="K11">
        <v>2</v>
      </c>
      <c r="L11">
        <v>5</v>
      </c>
      <c r="M11" t="s">
        <v>10325</v>
      </c>
      <c r="N11" t="s">
        <v>10328</v>
      </c>
      <c r="O11" t="s">
        <v>10339</v>
      </c>
      <c r="S11" s="6" t="s">
        <v>10340</v>
      </c>
      <c r="T11" s="7">
        <v>1.0101010101010102E-2</v>
      </c>
      <c r="V11" t="s">
        <v>10340</v>
      </c>
      <c r="W11" t="s">
        <v>10340</v>
      </c>
      <c r="X11" s="7">
        <v>1.0101010101010102E-2</v>
      </c>
    </row>
    <row r="12" spans="1:24" x14ac:dyDescent="0.25">
      <c r="A12" t="str">
        <v>KH-16690</v>
      </c>
      <c r="B12" s="1" cm="1">
        <f t="array" ref="B12">MAX('TABELA TOTAL'!B:B) - MAX(IF('TABELA TOTAL'!E:E =RFM!A12,'TABELA TOTAL'!B:B))</f>
        <v>2</v>
      </c>
      <c r="C12" cm="1">
        <f t="array" ref="C12">COUNTA(_xlfn.UNIQUE(_xlfn._xlws.FILTER('TABELA TOTAL'!A:A,'TABELA TOTAL'!E:E=RFM!A12)))</f>
        <v>7</v>
      </c>
      <c r="D12" s="3">
        <f>SUMIF('TABELA TOTAL'!E:E,RFM!A12,'TABELA TOTAL'!G:G)</f>
        <v>5990.7989999999991</v>
      </c>
      <c r="E12" s="1">
        <v>5</v>
      </c>
      <c r="F12" s="1">
        <v>3</v>
      </c>
      <c r="G12" s="1" cm="1">
        <f t="array" ref="G12">_xlfn.IFS(D12&lt;=_xlfn.PERCENTILE.INC(D:D,0.2),1, D12&lt;=_xlfn.PERCENTILE.INC(D:D,0.4),2, D12&lt;=_xlfn.PERCENTILE.INC(D:D,0.6),3, D13&lt;=_xlfn.PERCENTILE.INC(D:D,0.8),4, TRUE,5)</f>
        <v>4</v>
      </c>
      <c r="H12" s="4">
        <f t="shared" si="0"/>
        <v>4</v>
      </c>
      <c r="I12" t="str" cm="1">
        <f t="array" ref="I12">INDEX($N$2:$N$26,MATCH(1,($K$2:$K$26=$E12)*($L$2:$L$26=$H12),0))</f>
        <v>Fiéis</v>
      </c>
      <c r="K12">
        <v>3</v>
      </c>
      <c r="L12">
        <v>1</v>
      </c>
      <c r="M12" t="s">
        <v>10335</v>
      </c>
      <c r="N12" t="s">
        <v>10338</v>
      </c>
      <c r="S12" s="6" t="s">
        <v>10338</v>
      </c>
      <c r="T12" s="7">
        <v>4.0404040404040407E-2</v>
      </c>
      <c r="V12" t="s">
        <v>10338</v>
      </c>
      <c r="W12" t="s">
        <v>10338</v>
      </c>
      <c r="X12" s="7">
        <v>4.0404040404040407E-2</v>
      </c>
    </row>
    <row r="13" spans="1:24" x14ac:dyDescent="0.25">
      <c r="A13" t="str">
        <v>JF-15415</v>
      </c>
      <c r="B13" s="1" cm="1">
        <f t="array" ref="B13">MAX('TABELA TOTAL'!B:B) - MAX(IF('TABELA TOTAL'!E:E =RFM!A13,'TABELA TOTAL'!B:B))</f>
        <v>2</v>
      </c>
      <c r="C13" cm="1">
        <f t="array" ref="C13">COUNTA(_xlfn.UNIQUE(_xlfn._xlws.FILTER('TABELA TOTAL'!A:A,'TABELA TOTAL'!E:E=RFM!A13)))</f>
        <v>6</v>
      </c>
      <c r="D13" s="3">
        <f>SUMIF('TABELA TOTAL'!E:E,RFM!A13,'TABELA TOTAL'!G:G)</f>
        <v>2371.4479999999999</v>
      </c>
      <c r="E13" s="1">
        <v>5</v>
      </c>
      <c r="F13" s="1">
        <v>2</v>
      </c>
      <c r="G13" s="1" cm="1">
        <f t="array" ref="G13">_xlfn.IFS(D13&lt;=_xlfn.PERCENTILE.INC(D:D,0.2),1, D13&lt;=_xlfn.PERCENTILE.INC(D:D,0.4),2, D13&lt;=_xlfn.PERCENTILE.INC(D:D,0.6),3, D14&lt;=_xlfn.PERCENTILE.INC(D:D,0.8),4, TRUE,5)</f>
        <v>3</v>
      </c>
      <c r="H13" s="4">
        <f t="shared" si="0"/>
        <v>3</v>
      </c>
      <c r="I13" t="str" cm="1">
        <f t="array" ref="I13">INDEX($N$2:$N$26,MATCH(1,($K$2:$K$26=$E13)*($L$2:$L$26=$H13),0))</f>
        <v>Fiéis Potencial</v>
      </c>
      <c r="K13">
        <v>3</v>
      </c>
      <c r="L13">
        <v>2</v>
      </c>
      <c r="M13" t="s">
        <v>10335</v>
      </c>
      <c r="N13" t="s">
        <v>10338</v>
      </c>
      <c r="S13" s="6" t="s">
        <v>10327</v>
      </c>
      <c r="T13" s="7">
        <v>4.1847041847041848E-2</v>
      </c>
      <c r="V13" t="s">
        <v>10327</v>
      </c>
      <c r="W13" t="s">
        <v>10327</v>
      </c>
      <c r="X13" s="7">
        <v>4.1847041847041848E-2</v>
      </c>
    </row>
    <row r="14" spans="1:24" x14ac:dyDescent="0.25">
      <c r="A14" t="str">
        <v>GH-14665</v>
      </c>
      <c r="B14" s="1" cm="1">
        <f t="array" ref="B14">MAX('TABELA TOTAL'!B:B) - MAX(IF('TABELA TOTAL'!E:E =RFM!A14,'TABELA TOTAL'!B:B))</f>
        <v>2</v>
      </c>
      <c r="C14" cm="1">
        <f t="array" ref="C14">COUNTA(_xlfn.UNIQUE(_xlfn._xlws.FILTER('TABELA TOTAL'!A:A,'TABELA TOTAL'!E:E=RFM!A14)))</f>
        <v>2</v>
      </c>
      <c r="D14" s="3">
        <f>SUMIF('TABELA TOTAL'!E:E,RFM!A14,'TABELA TOTAL'!G:G)</f>
        <v>146.94080000000002</v>
      </c>
      <c r="E14" s="1">
        <v>5</v>
      </c>
      <c r="F14" s="1">
        <v>1</v>
      </c>
      <c r="G14" s="1" cm="1">
        <f t="array" ref="G14">_xlfn.IFS(D14&lt;=_xlfn.PERCENTILE.INC(D:D,0.2),1, D14&lt;=_xlfn.PERCENTILE.INC(D:D,0.4),2, D14&lt;=_xlfn.PERCENTILE.INC(D:D,0.6),3, D15&lt;=_xlfn.PERCENTILE.INC(D:D,0.8),4, TRUE,5)</f>
        <v>1</v>
      </c>
      <c r="H14" s="4">
        <f t="shared" si="0"/>
        <v>1</v>
      </c>
      <c r="I14" t="str" cm="1">
        <f t="array" ref="I14">INDEX($N$2:$N$26,MATCH(1,($K$2:$K$26=$E14)*($L$2:$L$26=$H14),0))</f>
        <v>Novos Clientes</v>
      </c>
      <c r="K14">
        <v>3</v>
      </c>
      <c r="L14">
        <v>3</v>
      </c>
      <c r="M14" t="s">
        <v>10330</v>
      </c>
      <c r="N14" t="s">
        <v>10333</v>
      </c>
    </row>
    <row r="15" spans="1:24" x14ac:dyDescent="0.25">
      <c r="A15" t="str">
        <v>HM-14860</v>
      </c>
      <c r="B15" s="1" cm="1">
        <f t="array" ref="B15">MAX('TABELA TOTAL'!B:B) - MAX(IF('TABELA TOTAL'!E:E =RFM!A15,'TABELA TOTAL'!B:B))</f>
        <v>2</v>
      </c>
      <c r="C15" cm="1">
        <f t="array" ref="C15">COUNTA(_xlfn.UNIQUE(_xlfn._xlws.FILTER('TABELA TOTAL'!A:A,'TABELA TOTAL'!E:E=RFM!A15)))</f>
        <v>10</v>
      </c>
      <c r="D15" s="3">
        <f>SUMIF('TABELA TOTAL'!E:E,RFM!A15,'TABELA TOTAL'!G:G)</f>
        <v>8236.764799999999</v>
      </c>
      <c r="E15" s="1">
        <v>5</v>
      </c>
      <c r="F15" s="1">
        <v>4</v>
      </c>
      <c r="G15" s="1" cm="1">
        <f t="array" ref="G15">_xlfn.IFS(D15&lt;=_xlfn.PERCENTILE.INC(D:D,0.2),1, D15&lt;=_xlfn.PERCENTILE.INC(D:D,0.4),2, D15&lt;=_xlfn.PERCENTILE.INC(D:D,0.6),3, D16&lt;=_xlfn.PERCENTILE.INC(D:D,0.8),4, TRUE,5)</f>
        <v>4</v>
      </c>
      <c r="H15" s="4">
        <f t="shared" si="0"/>
        <v>4</v>
      </c>
      <c r="I15" t="str" cm="1">
        <f t="array" ref="I15">INDEX($N$2:$N$26,MATCH(1,($K$2:$K$26=$E15)*($L$2:$L$26=$H15),0))</f>
        <v>Fiéis</v>
      </c>
      <c r="K15">
        <v>3</v>
      </c>
      <c r="L15">
        <v>4</v>
      </c>
      <c r="M15" t="s">
        <v>10331</v>
      </c>
      <c r="N15" t="s">
        <v>10334</v>
      </c>
    </row>
    <row r="16" spans="1:24" x14ac:dyDescent="0.25">
      <c r="A16" t="str">
        <v>EH-14005</v>
      </c>
      <c r="B16" s="1" cm="1">
        <f t="array" ref="B16">MAX('TABELA TOTAL'!B:B) - MAX(IF('TABELA TOTAL'!E:E =RFM!A16,'TABELA TOTAL'!B:B))</f>
        <v>2</v>
      </c>
      <c r="C16" cm="1">
        <f t="array" ref="C16">COUNTA(_xlfn.UNIQUE(_xlfn._xlws.FILTER('TABELA TOTAL'!A:A,'TABELA TOTAL'!E:E=RFM!A16)))</f>
        <v>7</v>
      </c>
      <c r="D16" s="3">
        <f>SUMIF('TABELA TOTAL'!E:E,RFM!A16,'TABELA TOTAL'!G:G)</f>
        <v>1219.53</v>
      </c>
      <c r="E16" s="1">
        <v>5</v>
      </c>
      <c r="F16" s="1">
        <v>3</v>
      </c>
      <c r="G16" s="1" cm="1">
        <f t="array" ref="G16">_xlfn.IFS(D16&lt;=_xlfn.PERCENTILE.INC(D:D,0.2),1, D16&lt;=_xlfn.PERCENTILE.INC(D:D,0.4),2, D16&lt;=_xlfn.PERCENTILE.INC(D:D,0.6),3, D17&lt;=_xlfn.PERCENTILE.INC(D:D,0.8),4, TRUE,5)</f>
        <v>2</v>
      </c>
      <c r="H16" s="4">
        <f t="shared" si="0"/>
        <v>3</v>
      </c>
      <c r="I16" t="str" cm="1">
        <f t="array" ref="I16">INDEX($N$2:$N$26,MATCH(1,($K$2:$K$26=$E16)*($L$2:$L$26=$H16),0))</f>
        <v>Fiéis Potencial</v>
      </c>
      <c r="K16">
        <v>3</v>
      </c>
      <c r="L16">
        <v>5</v>
      </c>
      <c r="M16" t="s">
        <v>10331</v>
      </c>
      <c r="N16" t="s">
        <v>10334</v>
      </c>
    </row>
    <row r="17" spans="1:14" x14ac:dyDescent="0.25">
      <c r="A17" t="str">
        <v>PC-18745</v>
      </c>
      <c r="B17" s="1" cm="1">
        <f t="array" ref="B17">MAX('TABELA TOTAL'!B:B) - MAX(IF('TABELA TOTAL'!E:E =RFM!A17,'TABELA TOTAL'!B:B))</f>
        <v>2</v>
      </c>
      <c r="C17" cm="1">
        <f t="array" ref="C17">COUNTA(_xlfn.UNIQUE(_xlfn._xlws.FILTER('TABELA TOTAL'!A:A,'TABELA TOTAL'!E:E=RFM!A17)))</f>
        <v>4</v>
      </c>
      <c r="D17" s="3">
        <f>SUMIF('TABELA TOTAL'!E:E,RFM!A17,'TABELA TOTAL'!G:G)</f>
        <v>1832.0640000000001</v>
      </c>
      <c r="E17" s="1">
        <v>5</v>
      </c>
      <c r="F17" s="1">
        <v>2</v>
      </c>
      <c r="G17" s="1" cm="1">
        <f t="array" ref="G17">_xlfn.IFS(D17&lt;=_xlfn.PERCENTILE.INC(D:D,0.2),1, D17&lt;=_xlfn.PERCENTILE.INC(D:D,0.4),2, D17&lt;=_xlfn.PERCENTILE.INC(D:D,0.6),3, D18&lt;=_xlfn.PERCENTILE.INC(D:D,0.8),4, TRUE,5)</f>
        <v>3</v>
      </c>
      <c r="H17" s="4">
        <f t="shared" si="0"/>
        <v>3</v>
      </c>
      <c r="I17" t="str" cm="1">
        <f t="array" ref="I17">INDEX($N$2:$N$26,MATCH(1,($K$2:$K$26=$E17)*($L$2:$L$26=$H17),0))</f>
        <v>Fiéis Potencial</v>
      </c>
      <c r="K17">
        <v>4</v>
      </c>
      <c r="L17">
        <v>1</v>
      </c>
      <c r="M17" t="s">
        <v>10336</v>
      </c>
      <c r="N17" t="s">
        <v>10340</v>
      </c>
    </row>
    <row r="18" spans="1:14" x14ac:dyDescent="0.25">
      <c r="A18" t="str">
        <v>JG-15310</v>
      </c>
      <c r="B18" s="1" cm="1">
        <f t="array" ref="B18">MAX('TABELA TOTAL'!B:B) - MAX(IF('TABELA TOTAL'!E:E =RFM!A18,'TABELA TOTAL'!B:B))</f>
        <v>2</v>
      </c>
      <c r="C18" cm="1">
        <f t="array" ref="C18">COUNTA(_xlfn.UNIQUE(_xlfn._xlws.FILTER('TABELA TOTAL'!A:A,'TABELA TOTAL'!E:E=RFM!A18)))</f>
        <v>6</v>
      </c>
      <c r="D18" s="3">
        <f>SUMIF('TABELA TOTAL'!E:E,RFM!A18,'TABELA TOTAL'!G:G)</f>
        <v>2240.58</v>
      </c>
      <c r="E18" s="1">
        <v>5</v>
      </c>
      <c r="F18" s="1">
        <v>2</v>
      </c>
      <c r="G18" s="1" cm="1">
        <f t="array" ref="G18">_xlfn.IFS(D18&lt;=_xlfn.PERCENTILE.INC(D:D,0.2),1, D18&lt;=_xlfn.PERCENTILE.INC(D:D,0.4),2, D18&lt;=_xlfn.PERCENTILE.INC(D:D,0.6),3, D19&lt;=_xlfn.PERCENTILE.INC(D:D,0.8),4, TRUE,5)</f>
        <v>3</v>
      </c>
      <c r="H18" s="4">
        <f t="shared" si="0"/>
        <v>3</v>
      </c>
      <c r="I18" t="str" cm="1">
        <f t="array" ref="I18">INDEX($N$2:$N$26,MATCH(1,($K$2:$K$26=$E18)*($L$2:$L$26=$H18),0))</f>
        <v>Fiéis Potencial</v>
      </c>
      <c r="K18">
        <v>4</v>
      </c>
      <c r="L18">
        <v>2</v>
      </c>
      <c r="M18" t="s">
        <v>10337</v>
      </c>
      <c r="N18" t="s">
        <v>10341</v>
      </c>
    </row>
    <row r="19" spans="1:14" x14ac:dyDescent="0.25">
      <c r="A19" t="str">
        <v>LO-17170</v>
      </c>
      <c r="B19" s="1" cm="1">
        <f t="array" ref="B19">MAX('TABELA TOTAL'!B:B) - MAX(IF('TABELA TOTAL'!E:E =RFM!A19,'TABELA TOTAL'!B:B))</f>
        <v>2</v>
      </c>
      <c r="C19" cm="1">
        <f t="array" ref="C19">COUNTA(_xlfn.UNIQUE(_xlfn._xlws.FILTER('TABELA TOTAL'!A:A,'TABELA TOTAL'!E:E=RFM!A19)))</f>
        <v>5</v>
      </c>
      <c r="D19" s="3">
        <f>SUMIF('TABELA TOTAL'!E:E,RFM!A19,'TABELA TOTAL'!G:G)</f>
        <v>644.34999999999991</v>
      </c>
      <c r="E19" s="1">
        <v>5</v>
      </c>
      <c r="F19" s="1">
        <v>2</v>
      </c>
      <c r="G19" s="1" cm="1">
        <f t="array" ref="G19">_xlfn.IFS(D19&lt;=_xlfn.PERCENTILE.INC(D:D,0.2),1, D19&lt;=_xlfn.PERCENTILE.INC(D:D,0.4),2, D19&lt;=_xlfn.PERCENTILE.INC(D:D,0.6),3, D20&lt;=_xlfn.PERCENTILE.INC(D:D,0.8),4, TRUE,5)</f>
        <v>1</v>
      </c>
      <c r="H19" s="4">
        <f t="shared" si="0"/>
        <v>2</v>
      </c>
      <c r="I19" t="str" cm="1">
        <f t="array" ref="I19">INDEX($N$2:$N$26,MATCH(1,($K$2:$K$26=$E19)*($L$2:$L$26=$H19),0))</f>
        <v>Fiéis Potencial</v>
      </c>
      <c r="K19">
        <v>4</v>
      </c>
      <c r="L19">
        <v>3</v>
      </c>
      <c r="M19" t="s">
        <v>10337</v>
      </c>
      <c r="N19" t="s">
        <v>10341</v>
      </c>
    </row>
    <row r="20" spans="1:14" x14ac:dyDescent="0.25">
      <c r="A20" t="str">
        <v>CS-12400</v>
      </c>
      <c r="B20" s="1" cm="1">
        <f t="array" ref="B20">MAX('TABELA TOTAL'!B:B) - MAX(IF('TABELA TOTAL'!E:E =RFM!A20,'TABELA TOTAL'!B:B))</f>
        <v>2</v>
      </c>
      <c r="C20" cm="1">
        <f t="array" ref="C20">COUNTA(_xlfn.UNIQUE(_xlfn._xlws.FILTER('TABELA TOTAL'!A:A,'TABELA TOTAL'!E:E=RFM!A20)))</f>
        <v>9</v>
      </c>
      <c r="D20" s="3">
        <f>SUMIF('TABELA TOTAL'!E:E,RFM!A20,'TABELA TOTAL'!G:G)</f>
        <v>3651.8585000000003</v>
      </c>
      <c r="E20" s="1">
        <v>5</v>
      </c>
      <c r="F20" s="1">
        <v>3</v>
      </c>
      <c r="G20" s="1" cm="1">
        <f t="array" ref="G20">_xlfn.IFS(D20&lt;=_xlfn.PERCENTILE.INC(D:D,0.2),1, D20&lt;=_xlfn.PERCENTILE.INC(D:D,0.4),2, D20&lt;=_xlfn.PERCENTILE.INC(D:D,0.6),3, D21&lt;=_xlfn.PERCENTILE.INC(D:D,0.8),4, TRUE,5)</f>
        <v>4</v>
      </c>
      <c r="H20" s="4">
        <f t="shared" si="0"/>
        <v>4</v>
      </c>
      <c r="I20" t="str" cm="1">
        <f t="array" ref="I20">INDEX($N$2:$N$26,MATCH(1,($K$2:$K$26=$E20)*($L$2:$L$26=$H20),0))</f>
        <v>Fiéis</v>
      </c>
      <c r="K20">
        <v>4</v>
      </c>
      <c r="L20">
        <v>4</v>
      </c>
      <c r="M20" t="s">
        <v>10331</v>
      </c>
      <c r="N20" t="s">
        <v>10334</v>
      </c>
    </row>
    <row r="21" spans="1:14" x14ac:dyDescent="0.25">
      <c r="A21" t="str">
        <v>SV-20935</v>
      </c>
      <c r="B21" s="1" cm="1">
        <f t="array" ref="B21">MAX('TABELA TOTAL'!B:B) - MAX(IF('TABELA TOTAL'!E:E =RFM!A21,'TABELA TOTAL'!B:B))</f>
        <v>2</v>
      </c>
      <c r="C21" cm="1">
        <f t="array" ref="C21">COUNTA(_xlfn.UNIQUE(_xlfn._xlws.FILTER('TABELA TOTAL'!A:A,'TABELA TOTAL'!E:E=RFM!A21)))</f>
        <v>8</v>
      </c>
      <c r="D21" s="3">
        <f>SUMIF('TABELA TOTAL'!E:E,RFM!A21,'TABELA TOTAL'!G:G)</f>
        <v>1903.491</v>
      </c>
      <c r="E21" s="1">
        <v>5</v>
      </c>
      <c r="F21" s="1">
        <v>3</v>
      </c>
      <c r="G21" s="1" cm="1">
        <f t="array" ref="G21">_xlfn.IFS(D21&lt;=_xlfn.PERCENTILE.INC(D:D,0.2),1, D21&lt;=_xlfn.PERCENTILE.INC(D:D,0.4),2, D21&lt;=_xlfn.PERCENTILE.INC(D:D,0.6),3, D22&lt;=_xlfn.PERCENTILE.INC(D:D,0.8),4, TRUE,5)</f>
        <v>3</v>
      </c>
      <c r="H21" s="4">
        <f t="shared" si="0"/>
        <v>3</v>
      </c>
      <c r="I21" t="str" cm="1">
        <f t="array" ref="I21">INDEX($N$2:$N$26,MATCH(1,($K$2:$K$26=$E21)*($L$2:$L$26=$H21),0))</f>
        <v>Fiéis Potencial</v>
      </c>
      <c r="K21">
        <v>4</v>
      </c>
      <c r="L21">
        <v>5</v>
      </c>
      <c r="M21" t="s">
        <v>10331</v>
      </c>
      <c r="N21" t="s">
        <v>10334</v>
      </c>
    </row>
    <row r="22" spans="1:14" x14ac:dyDescent="0.25">
      <c r="A22" t="str">
        <v>DR-12880</v>
      </c>
      <c r="B22" s="1" cm="1">
        <f t="array" ref="B22">MAX('TABELA TOTAL'!B:B) - MAX(IF('TABELA TOTAL'!E:E =RFM!A22,'TABELA TOTAL'!B:B))</f>
        <v>3</v>
      </c>
      <c r="C22" cm="1">
        <f t="array" ref="C22">COUNTA(_xlfn.UNIQUE(_xlfn._xlws.FILTER('TABELA TOTAL'!A:A,'TABELA TOTAL'!E:E=RFM!A22)))</f>
        <v>9</v>
      </c>
      <c r="D22" s="3">
        <f>SUMIF('TABELA TOTAL'!E:E,RFM!A22,'TABELA TOTAL'!G:G)</f>
        <v>6528.0339999999997</v>
      </c>
      <c r="E22" s="1">
        <v>5</v>
      </c>
      <c r="F22" s="1">
        <v>3</v>
      </c>
      <c r="G22" s="1" cm="1">
        <f t="array" ref="G22">_xlfn.IFS(D22&lt;=_xlfn.PERCENTILE.INC(D:D,0.2),1, D22&lt;=_xlfn.PERCENTILE.INC(D:D,0.4),2, D22&lt;=_xlfn.PERCENTILE.INC(D:D,0.6),3, D23&lt;=_xlfn.PERCENTILE.INC(D:D,0.8),4, TRUE,5)</f>
        <v>5</v>
      </c>
      <c r="H22" s="4">
        <f t="shared" si="0"/>
        <v>4</v>
      </c>
      <c r="I22" t="str" cm="1">
        <f t="array" ref="I22">INDEX($N$2:$N$26,MATCH(1,($K$2:$K$26=$E22)*($L$2:$L$26=$H22),0))</f>
        <v>Fiéis</v>
      </c>
      <c r="K22">
        <v>5</v>
      </c>
      <c r="L22">
        <v>1</v>
      </c>
      <c r="M22" t="s">
        <v>10342</v>
      </c>
      <c r="N22" t="s">
        <v>10345</v>
      </c>
    </row>
    <row r="23" spans="1:14" x14ac:dyDescent="0.25">
      <c r="A23" t="str">
        <v>PO-18850</v>
      </c>
      <c r="B23" s="1" cm="1">
        <f t="array" ref="B23">MAX('TABELA TOTAL'!B:B) - MAX(IF('TABELA TOTAL'!E:E =RFM!A23,'TABELA TOTAL'!B:B))</f>
        <v>4</v>
      </c>
      <c r="C23" cm="1">
        <f t="array" ref="C23">COUNTA(_xlfn.UNIQUE(_xlfn._xlws.FILTER('TABELA TOTAL'!A:A,'TABELA TOTAL'!E:E=RFM!A23)))</f>
        <v>11</v>
      </c>
      <c r="D23" s="3">
        <f>SUMIF('TABELA TOTAL'!E:E,RFM!A23,'TABELA TOTAL'!G:G)</f>
        <v>7473.8282000000008</v>
      </c>
      <c r="E23" s="1">
        <v>5</v>
      </c>
      <c r="F23" s="1">
        <v>4</v>
      </c>
      <c r="G23" s="1" cm="1">
        <f t="array" ref="G23">_xlfn.IFS(D23&lt;=_xlfn.PERCENTILE.INC(D:D,0.2),1, D23&lt;=_xlfn.PERCENTILE.INC(D:D,0.4),2, D23&lt;=_xlfn.PERCENTILE.INC(D:D,0.6),3, D24&lt;=_xlfn.PERCENTILE.INC(D:D,0.8),4, TRUE,5)</f>
        <v>4</v>
      </c>
      <c r="H23" s="4">
        <f t="shared" si="0"/>
        <v>4</v>
      </c>
      <c r="I23" t="str" cm="1">
        <f t="array" ref="I23">INDEX($N$2:$N$26,MATCH(1,($K$2:$K$26=$E23)*($L$2:$L$26=$H23),0))</f>
        <v>Fiéis</v>
      </c>
      <c r="K23">
        <v>5</v>
      </c>
      <c r="L23">
        <v>2</v>
      </c>
      <c r="M23" t="s">
        <v>10337</v>
      </c>
      <c r="N23" t="s">
        <v>10341</v>
      </c>
    </row>
    <row r="24" spans="1:14" x14ac:dyDescent="0.25">
      <c r="A24" t="str">
        <v>TC-21535</v>
      </c>
      <c r="B24" s="1" cm="1">
        <f t="array" ref="B24">MAX('TABELA TOTAL'!B:B) - MAX(IF('TABELA TOTAL'!E:E =RFM!A24,'TABELA TOTAL'!B:B))</f>
        <v>4</v>
      </c>
      <c r="C24" cm="1">
        <f t="array" ref="C24">COUNTA(_xlfn.UNIQUE(_xlfn._xlws.FILTER('TABELA TOTAL'!A:A,'TABELA TOTAL'!E:E=RFM!A24)))</f>
        <v>7</v>
      </c>
      <c r="D24" s="3">
        <f>SUMIF('TABELA TOTAL'!E:E,RFM!A24,'TABELA TOTAL'!G:G)</f>
        <v>742.55800000000011</v>
      </c>
      <c r="E24" s="1">
        <v>5</v>
      </c>
      <c r="F24" s="1">
        <v>3</v>
      </c>
      <c r="G24" s="1" cm="1">
        <f t="array" ref="G24">_xlfn.IFS(D24&lt;=_xlfn.PERCENTILE.INC(D:D,0.2),1, D24&lt;=_xlfn.PERCENTILE.INC(D:D,0.4),2, D24&lt;=_xlfn.PERCENTILE.INC(D:D,0.6),3, D25&lt;=_xlfn.PERCENTILE.INC(D:D,0.8),4, TRUE,5)</f>
        <v>1</v>
      </c>
      <c r="H24" s="4">
        <f t="shared" si="0"/>
        <v>2</v>
      </c>
      <c r="I24" t="str" cm="1">
        <f t="array" ref="I24">INDEX($N$2:$N$26,MATCH(1,($K$2:$K$26=$E24)*($L$2:$L$26=$H24),0))</f>
        <v>Fiéis Potencial</v>
      </c>
      <c r="K24">
        <v>5</v>
      </c>
      <c r="L24">
        <v>3</v>
      </c>
      <c r="M24" t="s">
        <v>10337</v>
      </c>
      <c r="N24" t="s">
        <v>10341</v>
      </c>
    </row>
    <row r="25" spans="1:14" x14ac:dyDescent="0.25">
      <c r="A25" t="str">
        <v>YC-21895</v>
      </c>
      <c r="B25" s="1" cm="1">
        <f t="array" ref="B25">MAX('TABELA TOTAL'!B:B) - MAX(IF('TABELA TOTAL'!E:E =RFM!A25,'TABELA TOTAL'!B:B))</f>
        <v>4</v>
      </c>
      <c r="C25" cm="1">
        <f t="array" ref="C25">COUNTA(_xlfn.UNIQUE(_xlfn._xlws.FILTER('TABELA TOTAL'!A:A,'TABELA TOTAL'!E:E=RFM!A25)))</f>
        <v>5</v>
      </c>
      <c r="D25" s="3">
        <f>SUMIF('TABELA TOTAL'!E:E,RFM!A25,'TABELA TOTAL'!G:G)</f>
        <v>5454.3499999999995</v>
      </c>
      <c r="E25" s="1">
        <v>5</v>
      </c>
      <c r="F25" s="1">
        <v>2</v>
      </c>
      <c r="G25" s="1" cm="1">
        <f t="array" ref="G25">_xlfn.IFS(D25&lt;=_xlfn.PERCENTILE.INC(D:D,0.2),1, D25&lt;=_xlfn.PERCENTILE.INC(D:D,0.4),2, D25&lt;=_xlfn.PERCENTILE.INC(D:D,0.6),3, D26&lt;=_xlfn.PERCENTILE.INC(D:D,0.8),4, TRUE,5)</f>
        <v>4</v>
      </c>
      <c r="H25" s="4">
        <f t="shared" si="0"/>
        <v>3</v>
      </c>
      <c r="I25" t="str" cm="1">
        <f t="array" ref="I25">INDEX($N$2:$N$26,MATCH(1,($K$2:$K$26=$E25)*($L$2:$L$26=$H25),0))</f>
        <v>Fiéis Potencial</v>
      </c>
      <c r="K25">
        <v>5</v>
      </c>
      <c r="L25">
        <v>4</v>
      </c>
      <c r="M25" t="s">
        <v>10331</v>
      </c>
      <c r="N25" t="s">
        <v>10334</v>
      </c>
    </row>
    <row r="26" spans="1:14" x14ac:dyDescent="0.25">
      <c r="A26" t="str">
        <v>KB-16240</v>
      </c>
      <c r="B26" s="1" cm="1">
        <f t="array" ref="B26">MAX('TABELA TOTAL'!B:B) - MAX(IF('TABELA TOTAL'!E:E =RFM!A26,'TABELA TOTAL'!B:B))</f>
        <v>4</v>
      </c>
      <c r="C26" cm="1">
        <f t="array" ref="C26">COUNTA(_xlfn.UNIQUE(_xlfn._xlws.FILTER('TABELA TOTAL'!A:A,'TABELA TOTAL'!E:E=RFM!A26)))</f>
        <v>7</v>
      </c>
      <c r="D26" s="3">
        <f>SUMIF('TABELA TOTAL'!E:E,RFM!A26,'TABELA TOTAL'!G:G)</f>
        <v>3152.6149999999998</v>
      </c>
      <c r="E26" s="1">
        <v>5</v>
      </c>
      <c r="F26" s="1">
        <v>3</v>
      </c>
      <c r="G26" s="1" cm="1">
        <f t="array" ref="G26">_xlfn.IFS(D26&lt;=_xlfn.PERCENTILE.INC(D:D,0.2),1, D26&lt;=_xlfn.PERCENTILE.INC(D:D,0.4),2, D26&lt;=_xlfn.PERCENTILE.INC(D:D,0.6),3, D27&lt;=_xlfn.PERCENTILE.INC(D:D,0.8),4, TRUE,5)</f>
        <v>4</v>
      </c>
      <c r="H26" s="4">
        <f t="shared" si="0"/>
        <v>4</v>
      </c>
      <c r="I26" t="str" cm="1">
        <f t="array" ref="I26">INDEX($N$2:$N$26,MATCH(1,($K$2:$K$26=$E26)*($L$2:$L$26=$H26),0))</f>
        <v>Fiéis</v>
      </c>
      <c r="K26">
        <v>5</v>
      </c>
      <c r="L26">
        <v>5</v>
      </c>
      <c r="M26" t="s">
        <v>10343</v>
      </c>
      <c r="N26" t="s">
        <v>10344</v>
      </c>
    </row>
    <row r="27" spans="1:14" x14ac:dyDescent="0.25">
      <c r="A27" t="str">
        <v>CV-12805</v>
      </c>
      <c r="B27" s="1" cm="1">
        <f t="array" ref="B27">MAX('TABELA TOTAL'!B:B) - MAX(IF('TABELA TOTAL'!E:E =RFM!A27,'TABELA TOTAL'!B:B))</f>
        <v>5</v>
      </c>
      <c r="C27" cm="1">
        <f t="array" ref="C27">COUNTA(_xlfn.UNIQUE(_xlfn._xlws.FILTER('TABELA TOTAL'!A:A,'TABELA TOTAL'!E:E=RFM!A27)))</f>
        <v>9</v>
      </c>
      <c r="D27" s="3">
        <f>SUMIF('TABELA TOTAL'!E:E,RFM!A27,'TABELA TOTAL'!G:G)</f>
        <v>2370.3136</v>
      </c>
      <c r="E27" s="1">
        <v>5</v>
      </c>
      <c r="F27" s="1">
        <v>3</v>
      </c>
      <c r="G27" s="1" cm="1">
        <f t="array" ref="G27">_xlfn.IFS(D27&lt;=_xlfn.PERCENTILE.INC(D:D,0.2),1, D27&lt;=_xlfn.PERCENTILE.INC(D:D,0.4),2, D27&lt;=_xlfn.PERCENTILE.INC(D:D,0.6),3, D28&lt;=_xlfn.PERCENTILE.INC(D:D,0.8),4, TRUE,5)</f>
        <v>3</v>
      </c>
      <c r="H27" s="4">
        <f t="shared" si="0"/>
        <v>3</v>
      </c>
      <c r="I27" t="str" cm="1">
        <f t="array" ref="I27">INDEX($N$2:$N$26,MATCH(1,($K$2:$K$26=$E27)*($L$2:$L$26=$H27),0))</f>
        <v>Fiéis Potencial</v>
      </c>
    </row>
    <row r="28" spans="1:14" x14ac:dyDescent="0.25">
      <c r="A28" t="str">
        <v>RA-19285</v>
      </c>
      <c r="B28" s="1" cm="1">
        <f t="array" ref="B28">MAX('TABELA TOTAL'!B:B) - MAX(IF('TABELA TOTAL'!E:E =RFM!A28,'TABELA TOTAL'!B:B))</f>
        <v>5</v>
      </c>
      <c r="C28" cm="1">
        <f t="array" ref="C28">COUNTA(_xlfn.UNIQUE(_xlfn._xlws.FILTER('TABELA TOTAL'!A:A,'TABELA TOTAL'!E:E=RFM!A28)))</f>
        <v>9</v>
      </c>
      <c r="D28" s="3">
        <f>SUMIF('TABELA TOTAL'!E:E,RFM!A28,'TABELA TOTAL'!G:G)</f>
        <v>2617.9060000000004</v>
      </c>
      <c r="E28" s="1">
        <v>5</v>
      </c>
      <c r="F28" s="1">
        <v>3</v>
      </c>
      <c r="G28" s="1" cm="1">
        <f t="array" ref="G28">_xlfn.IFS(D28&lt;=_xlfn.PERCENTILE.INC(D:D,0.2),1, D28&lt;=_xlfn.PERCENTILE.INC(D:D,0.4),2, D28&lt;=_xlfn.PERCENTILE.INC(D:D,0.6),3, D29&lt;=_xlfn.PERCENTILE.INC(D:D,0.8),4, TRUE,5)</f>
        <v>3</v>
      </c>
      <c r="H28" s="4">
        <f t="shared" si="0"/>
        <v>3</v>
      </c>
      <c r="I28" t="str" cm="1">
        <f t="array" ref="I28">INDEX($N$2:$N$26,MATCH(1,($K$2:$K$26=$E28)*($L$2:$L$26=$H28),0))</f>
        <v>Fiéis Potencial</v>
      </c>
    </row>
    <row r="29" spans="1:14" x14ac:dyDescent="0.25">
      <c r="A29" t="str">
        <v>JW-15955</v>
      </c>
      <c r="B29" s="1" cm="1">
        <f t="array" ref="B29">MAX('TABELA TOTAL'!B:B) - MAX(IF('TABELA TOTAL'!E:E =RFM!A29,'TABELA TOTAL'!B:B))</f>
        <v>5</v>
      </c>
      <c r="C29" cm="1">
        <f t="array" ref="C29">COUNTA(_xlfn.UNIQUE(_xlfn._xlws.FILTER('TABELA TOTAL'!A:A,'TABELA TOTAL'!E:E=RFM!A29)))</f>
        <v>7</v>
      </c>
      <c r="D29" s="3">
        <f>SUMIF('TABELA TOTAL'!E:E,RFM!A29,'TABELA TOTAL'!G:G)</f>
        <v>1244.0859999999998</v>
      </c>
      <c r="E29" s="1">
        <v>5</v>
      </c>
      <c r="F29" s="1">
        <v>3</v>
      </c>
      <c r="G29" s="1" cm="1">
        <f t="array" ref="G29">_xlfn.IFS(D29&lt;=_xlfn.PERCENTILE.INC(D:D,0.2),1, D29&lt;=_xlfn.PERCENTILE.INC(D:D,0.4),2, D29&lt;=_xlfn.PERCENTILE.INC(D:D,0.6),3, D30&lt;=_xlfn.PERCENTILE.INC(D:D,0.8),4, TRUE,5)</f>
        <v>2</v>
      </c>
      <c r="H29" s="4">
        <f t="shared" si="0"/>
        <v>3</v>
      </c>
      <c r="I29" t="str" cm="1">
        <f t="array" ref="I29">INDEX($N$2:$N$26,MATCH(1,($K$2:$K$26=$E29)*($L$2:$L$26=$H29),0))</f>
        <v>Fiéis Potencial</v>
      </c>
    </row>
    <row r="30" spans="1:14" x14ac:dyDescent="0.25">
      <c r="A30" t="str">
        <v>MH-18115</v>
      </c>
      <c r="B30" s="1" cm="1">
        <f t="array" ref="B30">MAX('TABELA TOTAL'!B:B) - MAX(IF('TABELA TOTAL'!E:E =RFM!A30,'TABELA TOTAL'!B:B))</f>
        <v>5</v>
      </c>
      <c r="C30" cm="1">
        <f t="array" ref="C30">COUNTA(_xlfn.UNIQUE(_xlfn._xlws.FILTER('TABELA TOTAL'!A:A,'TABELA TOTAL'!E:E=RFM!A30)))</f>
        <v>9</v>
      </c>
      <c r="D30" s="3">
        <f>SUMIF('TABELA TOTAL'!E:E,RFM!A30,'TABELA TOTAL'!G:G)</f>
        <v>5503.0929999999998</v>
      </c>
      <c r="E30" s="1">
        <v>5</v>
      </c>
      <c r="F30" s="1">
        <v>3</v>
      </c>
      <c r="G30" s="1" cm="1">
        <f t="array" ref="G30">_xlfn.IFS(D30&lt;=_xlfn.PERCENTILE.INC(D:D,0.2),1, D30&lt;=_xlfn.PERCENTILE.INC(D:D,0.4),2, D30&lt;=_xlfn.PERCENTILE.INC(D:D,0.6),3, D31&lt;=_xlfn.PERCENTILE.INC(D:D,0.8),4, TRUE,5)</f>
        <v>5</v>
      </c>
      <c r="H30" s="4">
        <f t="shared" si="0"/>
        <v>4</v>
      </c>
      <c r="I30" t="str" cm="1">
        <f t="array" ref="I30">INDEX($N$2:$N$26,MATCH(1,($K$2:$K$26=$E30)*($L$2:$L$26=$H30),0))</f>
        <v>Fiéis</v>
      </c>
    </row>
    <row r="31" spans="1:14" x14ac:dyDescent="0.25">
      <c r="A31" t="str">
        <v>FH-14365</v>
      </c>
      <c r="B31" s="1" cm="1">
        <f t="array" ref="B31">MAX('TABELA TOTAL'!B:B) - MAX(IF('TABELA TOTAL'!E:E =RFM!A31,'TABELA TOTAL'!B:B))</f>
        <v>5</v>
      </c>
      <c r="C31" cm="1">
        <f t="array" ref="C31">COUNTA(_xlfn.UNIQUE(_xlfn._xlws.FILTER('TABELA TOTAL'!A:A,'TABELA TOTAL'!E:E=RFM!A31)))</f>
        <v>8</v>
      </c>
      <c r="D31" s="3">
        <f>SUMIF('TABELA TOTAL'!E:E,RFM!A31,'TABELA TOTAL'!G:G)</f>
        <v>6987.1959999999999</v>
      </c>
      <c r="E31" s="1">
        <v>5</v>
      </c>
      <c r="F31" s="1">
        <v>3</v>
      </c>
      <c r="G31" s="1" cm="1">
        <f t="array" ref="G31">_xlfn.IFS(D31&lt;=_xlfn.PERCENTILE.INC(D:D,0.2),1, D31&lt;=_xlfn.PERCENTILE.INC(D:D,0.4),2, D31&lt;=_xlfn.PERCENTILE.INC(D:D,0.6),3, D32&lt;=_xlfn.PERCENTILE.INC(D:D,0.8),4, TRUE,5)</f>
        <v>4</v>
      </c>
      <c r="H31" s="4">
        <f t="shared" si="0"/>
        <v>4</v>
      </c>
      <c r="I31" t="str" cm="1">
        <f t="array" ref="I31">INDEX($N$2:$N$26,MATCH(1,($K$2:$K$26=$E31)*($L$2:$L$26=$H31),0))</f>
        <v>Fiéis</v>
      </c>
    </row>
    <row r="32" spans="1:14" x14ac:dyDescent="0.25">
      <c r="A32" t="str">
        <v>GD-14590</v>
      </c>
      <c r="B32" s="1" cm="1">
        <f t="array" ref="B32">MAX('TABELA TOTAL'!B:B) - MAX(IF('TABELA TOTAL'!E:E =RFM!A32,'TABELA TOTAL'!B:B))</f>
        <v>5</v>
      </c>
      <c r="C32" cm="1">
        <f t="array" ref="C32">COUNTA(_xlfn.UNIQUE(_xlfn._xlws.FILTER('TABELA TOTAL'!A:A,'TABELA TOTAL'!E:E=RFM!A32)))</f>
        <v>4</v>
      </c>
      <c r="D32" s="3">
        <f>SUMIF('TABELA TOTAL'!E:E,RFM!A32,'TABELA TOTAL'!G:G)</f>
        <v>1888.0700000000002</v>
      </c>
      <c r="E32" s="1">
        <v>5</v>
      </c>
      <c r="F32" s="1">
        <v>2</v>
      </c>
      <c r="G32" s="1" cm="1">
        <f t="array" ref="G32">_xlfn.IFS(D32&lt;=_xlfn.PERCENTILE.INC(D:D,0.2),1, D32&lt;=_xlfn.PERCENTILE.INC(D:D,0.4),2, D32&lt;=_xlfn.PERCENTILE.INC(D:D,0.6),3, D33&lt;=_xlfn.PERCENTILE.INC(D:D,0.8),4, TRUE,5)</f>
        <v>3</v>
      </c>
      <c r="H32" s="4">
        <f t="shared" si="0"/>
        <v>3</v>
      </c>
      <c r="I32" t="str" cm="1">
        <f t="array" ref="I32">INDEX($N$2:$N$26,MATCH(1,($K$2:$K$26=$E32)*($L$2:$L$26=$H32),0))</f>
        <v>Fiéis Potencial</v>
      </c>
    </row>
    <row r="33" spans="1:9" x14ac:dyDescent="0.25">
      <c r="A33" t="str">
        <v>GA-14725</v>
      </c>
      <c r="B33" s="1" cm="1">
        <f t="array" ref="B33">MAX('TABELA TOTAL'!B:B) - MAX(IF('TABELA TOTAL'!E:E =RFM!A33,'TABELA TOTAL'!B:B))</f>
        <v>5</v>
      </c>
      <c r="C33" cm="1">
        <f t="array" ref="C33">COUNTA(_xlfn.UNIQUE(_xlfn._xlws.FILTER('TABELA TOTAL'!A:A,'TABELA TOTAL'!E:E=RFM!A33)))</f>
        <v>11</v>
      </c>
      <c r="D33" s="3">
        <f>SUMIF('TABELA TOTAL'!E:E,RFM!A33,'TABELA TOTAL'!G:G)</f>
        <v>1398.3820000000001</v>
      </c>
      <c r="E33" s="1">
        <v>5</v>
      </c>
      <c r="F33" s="1">
        <v>4</v>
      </c>
      <c r="G33" s="1" cm="1">
        <f t="array" ref="G33">_xlfn.IFS(D33&lt;=_xlfn.PERCENTILE.INC(D:D,0.2),1, D33&lt;=_xlfn.PERCENTILE.INC(D:D,0.4),2, D33&lt;=_xlfn.PERCENTILE.INC(D:D,0.6),3, D34&lt;=_xlfn.PERCENTILE.INC(D:D,0.8),4, TRUE,5)</f>
        <v>2</v>
      </c>
      <c r="H33" s="4">
        <f t="shared" si="0"/>
        <v>3</v>
      </c>
      <c r="I33" t="str" cm="1">
        <f t="array" ref="I33">INDEX($N$2:$N$26,MATCH(1,($K$2:$K$26=$E33)*($L$2:$L$26=$H33),0))</f>
        <v>Fiéis Potencial</v>
      </c>
    </row>
    <row r="34" spans="1:9" x14ac:dyDescent="0.25">
      <c r="A34" t="str">
        <v>JH-15430</v>
      </c>
      <c r="B34" s="1" cm="1">
        <f t="array" ref="B34">MAX('TABELA TOTAL'!B:B) - MAX(IF('TABELA TOTAL'!E:E =RFM!A34,'TABELA TOTAL'!B:B))</f>
        <v>5</v>
      </c>
      <c r="C34" cm="1">
        <f t="array" ref="C34">COUNTA(_xlfn.UNIQUE(_xlfn._xlws.FILTER('TABELA TOTAL'!A:A,'TABELA TOTAL'!E:E=RFM!A34)))</f>
        <v>4</v>
      </c>
      <c r="D34" s="3">
        <f>SUMIF('TABELA TOTAL'!E:E,RFM!A34,'TABELA TOTAL'!G:G)</f>
        <v>309.28100000000001</v>
      </c>
      <c r="E34" s="1">
        <v>5</v>
      </c>
      <c r="F34" s="1">
        <v>2</v>
      </c>
      <c r="G34" s="1" cm="1">
        <f t="array" ref="G34">_xlfn.IFS(D34&lt;=_xlfn.PERCENTILE.INC(D:D,0.2),1, D34&lt;=_xlfn.PERCENTILE.INC(D:D,0.4),2, D34&lt;=_xlfn.PERCENTILE.INC(D:D,0.6),3, D35&lt;=_xlfn.PERCENTILE.INC(D:D,0.8),4, TRUE,5)</f>
        <v>1</v>
      </c>
      <c r="H34" s="4">
        <f t="shared" si="0"/>
        <v>2</v>
      </c>
      <c r="I34" t="str" cm="1">
        <f t="array" ref="I34">INDEX($N$2:$N$26,MATCH(1,($K$2:$K$26=$E34)*($L$2:$L$26=$H34),0))</f>
        <v>Fiéis Potencial</v>
      </c>
    </row>
    <row r="35" spans="1:9" x14ac:dyDescent="0.25">
      <c r="A35" t="str">
        <v>RF-19840</v>
      </c>
      <c r="B35" s="1" cm="1">
        <f t="array" ref="B35">MAX('TABELA TOTAL'!B:B) - MAX(IF('TABELA TOTAL'!E:E =RFM!A35,'TABELA TOTAL'!B:B))</f>
        <v>6</v>
      </c>
      <c r="C35" cm="1">
        <f t="array" ref="C35">COUNTA(_xlfn.UNIQUE(_xlfn._xlws.FILTER('TABELA TOTAL'!A:A,'TABELA TOTAL'!E:E=RFM!A35)))</f>
        <v>8</v>
      </c>
      <c r="D35" s="3">
        <f>SUMIF('TABELA TOTAL'!E:E,RFM!A35,'TABELA TOTAL'!G:G)</f>
        <v>945.22199999999987</v>
      </c>
      <c r="E35" s="1">
        <v>5</v>
      </c>
      <c r="F35" s="1">
        <v>3</v>
      </c>
      <c r="G35" s="1" cm="1">
        <f t="array" ref="G35">_xlfn.IFS(D35&lt;=_xlfn.PERCENTILE.INC(D:D,0.2),1, D35&lt;=_xlfn.PERCENTILE.INC(D:D,0.4),2, D35&lt;=_xlfn.PERCENTILE.INC(D:D,0.6),3, D36&lt;=_xlfn.PERCENTILE.INC(D:D,0.8),4, TRUE,5)</f>
        <v>1</v>
      </c>
      <c r="H35" s="4">
        <f t="shared" si="0"/>
        <v>2</v>
      </c>
      <c r="I35" t="str" cm="1">
        <f t="array" ref="I35">INDEX($N$2:$N$26,MATCH(1,($K$2:$K$26=$E35)*($L$2:$L$26=$H35),0))</f>
        <v>Fiéis Potencial</v>
      </c>
    </row>
    <row r="36" spans="1:9" x14ac:dyDescent="0.25">
      <c r="A36" t="str">
        <v>AR-10540</v>
      </c>
      <c r="B36" s="1" cm="1">
        <f t="array" ref="B36">MAX('TABELA TOTAL'!B:B) - MAX(IF('TABELA TOTAL'!E:E =RFM!A36,'TABELA TOTAL'!B:B))</f>
        <v>6</v>
      </c>
      <c r="C36" cm="1">
        <f t="array" ref="C36">COUNTA(_xlfn.UNIQUE(_xlfn._xlws.FILTER('TABELA TOTAL'!A:A,'TABELA TOTAL'!E:E=RFM!A36)))</f>
        <v>6</v>
      </c>
      <c r="D36" s="3">
        <f>SUMIF('TABELA TOTAL'!E:E,RFM!A36,'TABELA TOTAL'!G:G)</f>
        <v>6608.4479999999994</v>
      </c>
      <c r="E36" s="1">
        <v>5</v>
      </c>
      <c r="F36" s="1">
        <v>2</v>
      </c>
      <c r="G36" s="1" cm="1">
        <f t="array" ref="G36">_xlfn.IFS(D36&lt;=_xlfn.PERCENTILE.INC(D:D,0.2),1, D36&lt;=_xlfn.PERCENTILE.INC(D:D,0.4),2, D36&lt;=_xlfn.PERCENTILE.INC(D:D,0.6),3, D37&lt;=_xlfn.PERCENTILE.INC(D:D,0.8),4, TRUE,5)</f>
        <v>5</v>
      </c>
      <c r="H36" s="4">
        <f t="shared" si="0"/>
        <v>4</v>
      </c>
      <c r="I36" t="str" cm="1">
        <f t="array" ref="I36">INDEX($N$2:$N$26,MATCH(1,($K$2:$K$26=$E36)*($L$2:$L$26=$H36),0))</f>
        <v>Fiéis</v>
      </c>
    </row>
    <row r="37" spans="1:9" x14ac:dyDescent="0.25">
      <c r="A37" t="str">
        <v>AH-10210</v>
      </c>
      <c r="B37" s="1" cm="1">
        <f t="array" ref="B37">MAX('TABELA TOTAL'!B:B) - MAX(IF('TABELA TOTAL'!E:E =RFM!A37,'TABELA TOTAL'!B:B))</f>
        <v>6</v>
      </c>
      <c r="C37" cm="1">
        <f t="array" ref="C37">COUNTA(_xlfn.UNIQUE(_xlfn._xlws.FILTER('TABELA TOTAL'!A:A,'TABELA TOTAL'!E:E=RFM!A37)))</f>
        <v>9</v>
      </c>
      <c r="D37" s="3">
        <f>SUMIF('TABELA TOTAL'!E:E,RFM!A37,'TABELA TOTAL'!G:G)</f>
        <v>4805.3439999999991</v>
      </c>
      <c r="E37" s="1">
        <v>5</v>
      </c>
      <c r="F37" s="1">
        <v>3</v>
      </c>
      <c r="G37" s="1" cm="1">
        <f t="array" ref="G37">_xlfn.IFS(D37&lt;=_xlfn.PERCENTILE.INC(D:D,0.2),1, D37&lt;=_xlfn.PERCENTILE.INC(D:D,0.4),2, D37&lt;=_xlfn.PERCENTILE.INC(D:D,0.6),3, D38&lt;=_xlfn.PERCENTILE.INC(D:D,0.8),4, TRUE,5)</f>
        <v>4</v>
      </c>
      <c r="H37" s="4">
        <f t="shared" si="0"/>
        <v>4</v>
      </c>
      <c r="I37" t="str" cm="1">
        <f t="array" ref="I37">INDEX($N$2:$N$26,MATCH(1,($K$2:$K$26=$E37)*($L$2:$L$26=$H37),0))</f>
        <v>Fiéis</v>
      </c>
    </row>
    <row r="38" spans="1:9" x14ac:dyDescent="0.25">
      <c r="A38" t="str">
        <v>HG-15025</v>
      </c>
      <c r="B38" s="1" cm="1">
        <f t="array" ref="B38">MAX('TABELA TOTAL'!B:B) - MAX(IF('TABELA TOTAL'!E:E =RFM!A38,'TABELA TOTAL'!B:B))</f>
        <v>6</v>
      </c>
      <c r="C38" cm="1">
        <f t="array" ref="C38">COUNTA(_xlfn.UNIQUE(_xlfn._xlws.FILTER('TABELA TOTAL'!A:A,'TABELA TOTAL'!E:E=RFM!A38)))</f>
        <v>7</v>
      </c>
      <c r="D38" s="3">
        <f>SUMIF('TABELA TOTAL'!E:E,RFM!A38,'TABELA TOTAL'!G:G)</f>
        <v>3690.2840000000001</v>
      </c>
      <c r="E38" s="1">
        <v>5</v>
      </c>
      <c r="F38" s="1">
        <v>3</v>
      </c>
      <c r="G38" s="1" cm="1">
        <f t="array" ref="G38">_xlfn.IFS(D38&lt;=_xlfn.PERCENTILE.INC(D:D,0.2),1, D38&lt;=_xlfn.PERCENTILE.INC(D:D,0.4),2, D38&lt;=_xlfn.PERCENTILE.INC(D:D,0.6),3, D39&lt;=_xlfn.PERCENTILE.INC(D:D,0.8),4, TRUE,5)</f>
        <v>4</v>
      </c>
      <c r="H38" s="4">
        <f t="shared" si="0"/>
        <v>4</v>
      </c>
      <c r="I38" t="str" cm="1">
        <f t="array" ref="I38">INDEX($N$2:$N$26,MATCH(1,($K$2:$K$26=$E38)*($L$2:$L$26=$H38),0))</f>
        <v>Fiéis</v>
      </c>
    </row>
    <row r="39" spans="1:9" x14ac:dyDescent="0.25">
      <c r="A39" t="str">
        <v>AC-10615</v>
      </c>
      <c r="B39" s="1" cm="1">
        <f t="array" ref="B39">MAX('TABELA TOTAL'!B:B) - MAX(IF('TABELA TOTAL'!E:E =RFM!A39,'TABELA TOTAL'!B:B))</f>
        <v>6</v>
      </c>
      <c r="C39" cm="1">
        <f t="array" ref="C39">COUNTA(_xlfn.UNIQUE(_xlfn._xlws.FILTER('TABELA TOTAL'!A:A,'TABELA TOTAL'!E:E=RFM!A39)))</f>
        <v>5</v>
      </c>
      <c r="D39" s="3">
        <f>SUMIF('TABELA TOTAL'!E:E,RFM!A39,'TABELA TOTAL'!G:G)</f>
        <v>2537.6860000000001</v>
      </c>
      <c r="E39" s="1">
        <v>5</v>
      </c>
      <c r="F39" s="1">
        <v>2</v>
      </c>
      <c r="G39" s="1" cm="1">
        <f t="array" ref="G39">_xlfn.IFS(D39&lt;=_xlfn.PERCENTILE.INC(D:D,0.2),1, D39&lt;=_xlfn.PERCENTILE.INC(D:D,0.4),2, D39&lt;=_xlfn.PERCENTILE.INC(D:D,0.6),3, D40&lt;=_xlfn.PERCENTILE.INC(D:D,0.8),4, TRUE,5)</f>
        <v>3</v>
      </c>
      <c r="H39" s="4">
        <f t="shared" si="0"/>
        <v>3</v>
      </c>
      <c r="I39" t="str" cm="1">
        <f t="array" ref="I39">INDEX($N$2:$N$26,MATCH(1,($K$2:$K$26=$E39)*($L$2:$L$26=$H39),0))</f>
        <v>Fiéis Potencial</v>
      </c>
    </row>
    <row r="40" spans="1:9" x14ac:dyDescent="0.25">
      <c r="A40" t="str">
        <v>CS-12355</v>
      </c>
      <c r="B40" s="1" cm="1">
        <f t="array" ref="B40">MAX('TABELA TOTAL'!B:B) - MAX(IF('TABELA TOTAL'!E:E =RFM!A40,'TABELA TOTAL'!B:B))</f>
        <v>6</v>
      </c>
      <c r="C40" cm="1">
        <f t="array" ref="C40">COUNTA(_xlfn.UNIQUE(_xlfn._xlws.FILTER('TABELA TOTAL'!A:A,'TABELA TOTAL'!E:E=RFM!A40)))</f>
        <v>11</v>
      </c>
      <c r="D40" s="3">
        <f>SUMIF('TABELA TOTAL'!E:E,RFM!A40,'TABELA TOTAL'!G:G)</f>
        <v>3202.1620000000003</v>
      </c>
      <c r="E40" s="1">
        <v>5</v>
      </c>
      <c r="F40" s="1">
        <v>4</v>
      </c>
      <c r="G40" s="1" cm="1">
        <f t="array" ref="G40">_xlfn.IFS(D40&lt;=_xlfn.PERCENTILE.INC(D:D,0.2),1, D40&lt;=_xlfn.PERCENTILE.INC(D:D,0.4),2, D40&lt;=_xlfn.PERCENTILE.INC(D:D,0.6),3, D41&lt;=_xlfn.PERCENTILE.INC(D:D,0.8),4, TRUE,5)</f>
        <v>5</v>
      </c>
      <c r="H40" s="4">
        <f t="shared" si="0"/>
        <v>5</v>
      </c>
      <c r="I40" t="str" cm="1">
        <f t="array" ref="I40">INDEX($N$2:$N$26,MATCH(1,($K$2:$K$26=$E40)*($L$2:$L$26=$H40),0))</f>
        <v>Campeão</v>
      </c>
    </row>
    <row r="41" spans="1:9" x14ac:dyDescent="0.25">
      <c r="A41" t="str">
        <v>RM-19675</v>
      </c>
      <c r="B41" s="1" cm="1">
        <f t="array" ref="B41">MAX('TABELA TOTAL'!B:B) - MAX(IF('TABELA TOTAL'!E:E =RFM!A41,'TABELA TOTAL'!B:B))</f>
        <v>6</v>
      </c>
      <c r="C41" cm="1">
        <f t="array" ref="C41">COUNTA(_xlfn.UNIQUE(_xlfn._xlws.FILTER('TABELA TOTAL'!A:A,'TABELA TOTAL'!E:E=RFM!A41)))</f>
        <v>5</v>
      </c>
      <c r="D41" s="3">
        <f>SUMIF('TABELA TOTAL'!E:E,RFM!A41,'TABELA TOTAL'!G:G)</f>
        <v>5979.0960000000005</v>
      </c>
      <c r="E41" s="1">
        <v>5</v>
      </c>
      <c r="F41" s="1">
        <v>2</v>
      </c>
      <c r="G41" s="1" cm="1">
        <f t="array" ref="G41">_xlfn.IFS(D41&lt;=_xlfn.PERCENTILE.INC(D:D,0.2),1, D41&lt;=_xlfn.PERCENTILE.INC(D:D,0.4),2, D41&lt;=_xlfn.PERCENTILE.INC(D:D,0.6),3, D42&lt;=_xlfn.PERCENTILE.INC(D:D,0.8),4, TRUE,5)</f>
        <v>4</v>
      </c>
      <c r="H41" s="4">
        <f t="shared" si="0"/>
        <v>3</v>
      </c>
      <c r="I41" t="str" cm="1">
        <f t="array" ref="I41">INDEX($N$2:$N$26,MATCH(1,($K$2:$K$26=$E41)*($L$2:$L$26=$H41),0))</f>
        <v>Fiéis Potencial</v>
      </c>
    </row>
    <row r="42" spans="1:9" x14ac:dyDescent="0.25">
      <c r="A42" t="str">
        <v>JL-15175</v>
      </c>
      <c r="B42" s="1" cm="1">
        <f t="array" ref="B42">MAX('TABELA TOTAL'!B:B) - MAX(IF('TABELA TOTAL'!E:E =RFM!A42,'TABELA TOTAL'!B:B))</f>
        <v>6</v>
      </c>
      <c r="C42" cm="1">
        <f t="array" ref="C42">COUNTA(_xlfn.UNIQUE(_xlfn._xlws.FILTER('TABELA TOTAL'!A:A,'TABELA TOTAL'!E:E=RFM!A42)))</f>
        <v>5</v>
      </c>
      <c r="D42" s="3">
        <f>SUMIF('TABELA TOTAL'!E:E,RFM!A42,'TABELA TOTAL'!G:G)</f>
        <v>1571.5229999999999</v>
      </c>
      <c r="E42" s="1">
        <v>5</v>
      </c>
      <c r="F42" s="1">
        <v>2</v>
      </c>
      <c r="G42" s="1" cm="1">
        <f t="array" ref="G42">_xlfn.IFS(D42&lt;=_xlfn.PERCENTILE.INC(D:D,0.2),1, D42&lt;=_xlfn.PERCENTILE.INC(D:D,0.4),2, D42&lt;=_xlfn.PERCENTILE.INC(D:D,0.6),3, D43&lt;=_xlfn.PERCENTILE.INC(D:D,0.8),4, TRUE,5)</f>
        <v>2</v>
      </c>
      <c r="H42" s="4">
        <f t="shared" si="0"/>
        <v>2</v>
      </c>
      <c r="I42" t="str" cm="1">
        <f t="array" ref="I42">INDEX($N$2:$N$26,MATCH(1,($K$2:$K$26=$E42)*($L$2:$L$26=$H42),0))</f>
        <v>Fiéis Potencial</v>
      </c>
    </row>
    <row r="43" spans="1:9" x14ac:dyDescent="0.25">
      <c r="A43" t="str">
        <v>NS-18505</v>
      </c>
      <c r="B43" s="1" cm="1">
        <f t="array" ref="B43">MAX('TABELA TOTAL'!B:B) - MAX(IF('TABELA TOTAL'!E:E =RFM!A43,'TABELA TOTAL'!B:B))</f>
        <v>6</v>
      </c>
      <c r="C43" cm="1">
        <f t="array" ref="C43">COUNTA(_xlfn.UNIQUE(_xlfn._xlws.FILTER('TABELA TOTAL'!A:A,'TABELA TOTAL'!E:E=RFM!A43)))</f>
        <v>4</v>
      </c>
      <c r="D43" s="3">
        <f>SUMIF('TABELA TOTAL'!E:E,RFM!A43,'TABELA TOTAL'!G:G)</f>
        <v>2575.8630000000003</v>
      </c>
      <c r="E43" s="1">
        <v>5</v>
      </c>
      <c r="F43" s="1">
        <v>2</v>
      </c>
      <c r="G43" s="1" cm="1">
        <f t="array" ref="G43">_xlfn.IFS(D43&lt;=_xlfn.PERCENTILE.INC(D:D,0.2),1, D43&lt;=_xlfn.PERCENTILE.INC(D:D,0.4),2, D43&lt;=_xlfn.PERCENTILE.INC(D:D,0.6),3, D44&lt;=_xlfn.PERCENTILE.INC(D:D,0.8),4, TRUE,5)</f>
        <v>3</v>
      </c>
      <c r="H43" s="4">
        <f t="shared" si="0"/>
        <v>3</v>
      </c>
      <c r="I43" t="str" cm="1">
        <f t="array" ref="I43">INDEX($N$2:$N$26,MATCH(1,($K$2:$K$26=$E43)*($L$2:$L$26=$H43),0))</f>
        <v>Fiéis Potencial</v>
      </c>
    </row>
    <row r="44" spans="1:9" x14ac:dyDescent="0.25">
      <c r="A44" t="str">
        <v>DP-13105</v>
      </c>
      <c r="B44" s="1" cm="1">
        <f t="array" ref="B44">MAX('TABELA TOTAL'!B:B) - MAX(IF('TABELA TOTAL'!E:E =RFM!A44,'TABELA TOTAL'!B:B))</f>
        <v>6</v>
      </c>
      <c r="C44" cm="1">
        <f t="array" ref="C44">COUNTA(_xlfn.UNIQUE(_xlfn._xlws.FILTER('TABELA TOTAL'!A:A,'TABELA TOTAL'!E:E=RFM!A44)))</f>
        <v>8</v>
      </c>
      <c r="D44" s="3">
        <f>SUMIF('TABELA TOTAL'!E:E,RFM!A44,'TABELA TOTAL'!G:G)</f>
        <v>2215.002</v>
      </c>
      <c r="E44" s="1">
        <v>5</v>
      </c>
      <c r="F44" s="1">
        <v>3</v>
      </c>
      <c r="G44" s="1" cm="1">
        <f t="array" ref="G44">_xlfn.IFS(D44&lt;=_xlfn.PERCENTILE.INC(D:D,0.2),1, D44&lt;=_xlfn.PERCENTILE.INC(D:D,0.4),2, D44&lt;=_xlfn.PERCENTILE.INC(D:D,0.6),3, D45&lt;=_xlfn.PERCENTILE.INC(D:D,0.8),4, TRUE,5)</f>
        <v>3</v>
      </c>
      <c r="H44" s="4">
        <f t="shared" si="0"/>
        <v>3</v>
      </c>
      <c r="I44" t="str" cm="1">
        <f t="array" ref="I44">INDEX($N$2:$N$26,MATCH(1,($K$2:$K$26=$E44)*($L$2:$L$26=$H44),0))</f>
        <v>Fiéis Potencial</v>
      </c>
    </row>
    <row r="45" spans="1:9" x14ac:dyDescent="0.25">
      <c r="A45" t="str">
        <v>NC-18535</v>
      </c>
      <c r="B45" s="1" cm="1">
        <f t="array" ref="B45">MAX('TABELA TOTAL'!B:B) - MAX(IF('TABELA TOTAL'!E:E =RFM!A45,'TABELA TOTAL'!B:B))</f>
        <v>6</v>
      </c>
      <c r="C45" cm="1">
        <f t="array" ref="C45">COUNTA(_xlfn.UNIQUE(_xlfn._xlws.FILTER('TABELA TOTAL'!A:A,'TABELA TOTAL'!E:E=RFM!A45)))</f>
        <v>7</v>
      </c>
      <c r="D45" s="3">
        <f>SUMIF('TABELA TOTAL'!E:E,RFM!A45,'TABELA TOTAL'!G:G)</f>
        <v>8241.7389999999996</v>
      </c>
      <c r="E45" s="1">
        <v>5</v>
      </c>
      <c r="F45" s="1">
        <v>3</v>
      </c>
      <c r="G45" s="1" cm="1">
        <f t="array" ref="G45">_xlfn.IFS(D45&lt;=_xlfn.PERCENTILE.INC(D:D,0.2),1, D45&lt;=_xlfn.PERCENTILE.INC(D:D,0.4),2, D45&lt;=_xlfn.PERCENTILE.INC(D:D,0.6),3, D46&lt;=_xlfn.PERCENTILE.INC(D:D,0.8),4, TRUE,5)</f>
        <v>5</v>
      </c>
      <c r="H45" s="4">
        <f t="shared" si="0"/>
        <v>4</v>
      </c>
      <c r="I45" t="str" cm="1">
        <f t="array" ref="I45">INDEX($N$2:$N$26,MATCH(1,($K$2:$K$26=$E45)*($L$2:$L$26=$H45),0))</f>
        <v>Fiéis</v>
      </c>
    </row>
    <row r="46" spans="1:9" x14ac:dyDescent="0.25">
      <c r="A46" t="str">
        <v>GZ-14470</v>
      </c>
      <c r="B46" s="1" cm="1">
        <f t="array" ref="B46">MAX('TABELA TOTAL'!B:B) - MAX(IF('TABELA TOTAL'!E:E =RFM!A46,'TABELA TOTAL'!B:B))</f>
        <v>7</v>
      </c>
      <c r="C46" cm="1">
        <f t="array" ref="C46">COUNTA(_xlfn.UNIQUE(_xlfn._xlws.FILTER('TABELA TOTAL'!A:A,'TABELA TOTAL'!E:E=RFM!A46)))</f>
        <v>9</v>
      </c>
      <c r="D46" s="3">
        <f>SUMIF('TABELA TOTAL'!E:E,RFM!A46,'TABELA TOTAL'!G:G)</f>
        <v>4355.1499999999996</v>
      </c>
      <c r="E46" s="1">
        <v>5</v>
      </c>
      <c r="F46" s="1">
        <v>3</v>
      </c>
      <c r="G46" s="1" cm="1">
        <f t="array" ref="G46">_xlfn.IFS(D46&lt;=_xlfn.PERCENTILE.INC(D:D,0.2),1, D46&lt;=_xlfn.PERCENTILE.INC(D:D,0.4),2, D46&lt;=_xlfn.PERCENTILE.INC(D:D,0.6),3, D47&lt;=_xlfn.PERCENTILE.INC(D:D,0.8),4, TRUE,5)</f>
        <v>4</v>
      </c>
      <c r="H46" s="4">
        <f t="shared" si="0"/>
        <v>4</v>
      </c>
      <c r="I46" t="str" cm="1">
        <f t="array" ref="I46">INDEX($N$2:$N$26,MATCH(1,($K$2:$K$26=$E46)*($L$2:$L$26=$H46),0))</f>
        <v>Fiéis</v>
      </c>
    </row>
    <row r="47" spans="1:9" x14ac:dyDescent="0.25">
      <c r="A47" t="str">
        <v>FM-14215</v>
      </c>
      <c r="B47" s="1" cm="1">
        <f t="array" ref="B47">MAX('TABELA TOTAL'!B:B) - MAX(IF('TABELA TOTAL'!E:E =RFM!A47,'TABELA TOTAL'!B:B))</f>
        <v>7</v>
      </c>
      <c r="C47" cm="1">
        <f t="array" ref="C47">COUNTA(_xlfn.UNIQUE(_xlfn._xlws.FILTER('TABELA TOTAL'!A:A,'TABELA TOTAL'!E:E=RFM!A47)))</f>
        <v>10</v>
      </c>
      <c r="D47" s="3">
        <f>SUMIF('TABELA TOTAL'!E:E,RFM!A47,'TABELA TOTAL'!G:G)</f>
        <v>2456.6380000000004</v>
      </c>
      <c r="E47" s="1">
        <v>5</v>
      </c>
      <c r="F47" s="1">
        <v>4</v>
      </c>
      <c r="G47" s="1" cm="1">
        <f t="array" ref="G47">_xlfn.IFS(D47&lt;=_xlfn.PERCENTILE.INC(D:D,0.2),1, D47&lt;=_xlfn.PERCENTILE.INC(D:D,0.4),2, D47&lt;=_xlfn.PERCENTILE.INC(D:D,0.6),3, D48&lt;=_xlfn.PERCENTILE.INC(D:D,0.8),4, TRUE,5)</f>
        <v>3</v>
      </c>
      <c r="H47" s="4">
        <f t="shared" si="0"/>
        <v>4</v>
      </c>
      <c r="I47" t="str" cm="1">
        <f t="array" ref="I47">INDEX($N$2:$N$26,MATCH(1,($K$2:$K$26=$E47)*($L$2:$L$26=$H47),0))</f>
        <v>Fiéis</v>
      </c>
    </row>
    <row r="48" spans="1:9" x14ac:dyDescent="0.25">
      <c r="A48" t="str">
        <v>MM-17920</v>
      </c>
      <c r="B48" s="1" cm="1">
        <f t="array" ref="B48">MAX('TABELA TOTAL'!B:B) - MAX(IF('TABELA TOTAL'!E:E =RFM!A48,'TABELA TOTAL'!B:B))</f>
        <v>7</v>
      </c>
      <c r="C48" cm="1">
        <f t="array" ref="C48">COUNTA(_xlfn.UNIQUE(_xlfn._xlws.FILTER('TABELA TOTAL'!A:A,'TABELA TOTAL'!E:E=RFM!A48)))</f>
        <v>11</v>
      </c>
      <c r="D48" s="3">
        <f>SUMIF('TABELA TOTAL'!E:E,RFM!A48,'TABELA TOTAL'!G:G)</f>
        <v>3794.0800000000004</v>
      </c>
      <c r="E48" s="1">
        <v>5</v>
      </c>
      <c r="F48" s="1">
        <v>4</v>
      </c>
      <c r="G48" s="1" cm="1">
        <f t="array" ref="G48">_xlfn.IFS(D48&lt;=_xlfn.PERCENTILE.INC(D:D,0.2),1, D48&lt;=_xlfn.PERCENTILE.INC(D:D,0.4),2, D48&lt;=_xlfn.PERCENTILE.INC(D:D,0.6),3, D49&lt;=_xlfn.PERCENTILE.INC(D:D,0.8),4, TRUE,5)</f>
        <v>4</v>
      </c>
      <c r="H48" s="4">
        <f t="shared" si="0"/>
        <v>4</v>
      </c>
      <c r="I48" t="str" cm="1">
        <f t="array" ref="I48">INDEX($N$2:$N$26,MATCH(1,($K$2:$K$26=$E48)*($L$2:$L$26=$H48),0))</f>
        <v>Fiéis</v>
      </c>
    </row>
    <row r="49" spans="1:9" x14ac:dyDescent="0.25">
      <c r="A49" t="str">
        <v>DK-12985</v>
      </c>
      <c r="B49" s="1" cm="1">
        <f t="array" ref="B49">MAX('TABELA TOTAL'!B:B) - MAX(IF('TABELA TOTAL'!E:E =RFM!A49,'TABELA TOTAL'!B:B))</f>
        <v>7</v>
      </c>
      <c r="C49" cm="1">
        <f t="array" ref="C49">COUNTA(_xlfn.UNIQUE(_xlfn._xlws.FILTER('TABELA TOTAL'!A:A,'TABELA TOTAL'!E:E=RFM!A49)))</f>
        <v>5</v>
      </c>
      <c r="D49" s="3">
        <f>SUMIF('TABELA TOTAL'!E:E,RFM!A49,'TABELA TOTAL'!G:G)</f>
        <v>1687.0400000000002</v>
      </c>
      <c r="E49" s="1">
        <v>5</v>
      </c>
      <c r="F49" s="1">
        <v>2</v>
      </c>
      <c r="G49" s="1" cm="1">
        <f t="array" ref="G49">_xlfn.IFS(D49&lt;=_xlfn.PERCENTILE.INC(D:D,0.2),1, D49&lt;=_xlfn.PERCENTILE.INC(D:D,0.4),2, D49&lt;=_xlfn.PERCENTILE.INC(D:D,0.6),3, D50&lt;=_xlfn.PERCENTILE.INC(D:D,0.8),4, TRUE,5)</f>
        <v>2</v>
      </c>
      <c r="H49" s="4">
        <f t="shared" si="0"/>
        <v>2</v>
      </c>
      <c r="I49" t="str" cm="1">
        <f t="array" ref="I49">INDEX($N$2:$N$26,MATCH(1,($K$2:$K$26=$E49)*($L$2:$L$26=$H49),0))</f>
        <v>Fiéis Potencial</v>
      </c>
    </row>
    <row r="50" spans="1:9" x14ac:dyDescent="0.25">
      <c r="A50" t="str">
        <v>MF-18250</v>
      </c>
      <c r="B50" s="1" cm="1">
        <f t="array" ref="B50">MAX('TABELA TOTAL'!B:B) - MAX(IF('TABELA TOTAL'!E:E =RFM!A50,'TABELA TOTAL'!B:B))</f>
        <v>7</v>
      </c>
      <c r="C50" cm="1">
        <f t="array" ref="C50">COUNTA(_xlfn.UNIQUE(_xlfn._xlws.FILTER('TABELA TOTAL'!A:A,'TABELA TOTAL'!E:E=RFM!A50)))</f>
        <v>5</v>
      </c>
      <c r="D50" s="3">
        <f>SUMIF('TABELA TOTAL'!E:E,RFM!A50,'TABELA TOTAL'!G:G)</f>
        <v>1758.3</v>
      </c>
      <c r="E50" s="1">
        <v>5</v>
      </c>
      <c r="F50" s="1">
        <v>2</v>
      </c>
      <c r="G50" s="1" cm="1">
        <f t="array" ref="G50">_xlfn.IFS(D50&lt;=_xlfn.PERCENTILE.INC(D:D,0.2),1, D50&lt;=_xlfn.PERCENTILE.INC(D:D,0.4),2, D50&lt;=_xlfn.PERCENTILE.INC(D:D,0.6),3, D51&lt;=_xlfn.PERCENTILE.INC(D:D,0.8),4, TRUE,5)</f>
        <v>3</v>
      </c>
      <c r="H50" s="4">
        <f t="shared" si="0"/>
        <v>3</v>
      </c>
      <c r="I50" t="str" cm="1">
        <f t="array" ref="I50">INDEX($N$2:$N$26,MATCH(1,($K$2:$K$26=$E50)*($L$2:$L$26=$H50),0))</f>
        <v>Fiéis Potencial</v>
      </c>
    </row>
    <row r="51" spans="1:9" x14ac:dyDescent="0.25">
      <c r="A51" t="str">
        <v>JB-15400</v>
      </c>
      <c r="B51" s="1" cm="1">
        <f t="array" ref="B51">MAX('TABELA TOTAL'!B:B) - MAX(IF('TABELA TOTAL'!E:E =RFM!A51,'TABELA TOTAL'!B:B))</f>
        <v>7</v>
      </c>
      <c r="C51" cm="1">
        <f t="array" ref="C51">COUNTA(_xlfn.UNIQUE(_xlfn._xlws.FILTER('TABELA TOTAL'!A:A,'TABELA TOTAL'!E:E=RFM!A51)))</f>
        <v>10</v>
      </c>
      <c r="D51" s="3">
        <f>SUMIF('TABELA TOTAL'!E:E,RFM!A51,'TABELA TOTAL'!G:G)</f>
        <v>1791.6049999999998</v>
      </c>
      <c r="E51" s="1">
        <v>5</v>
      </c>
      <c r="F51" s="1">
        <v>4</v>
      </c>
      <c r="G51" s="1" cm="1">
        <f t="array" ref="G51">_xlfn.IFS(D51&lt;=_xlfn.PERCENTILE.INC(D:D,0.2),1, D51&lt;=_xlfn.PERCENTILE.INC(D:D,0.4),2, D51&lt;=_xlfn.PERCENTILE.INC(D:D,0.6),3, D52&lt;=_xlfn.PERCENTILE.INC(D:D,0.8),4, TRUE,5)</f>
        <v>3</v>
      </c>
      <c r="H51" s="4">
        <f t="shared" si="0"/>
        <v>4</v>
      </c>
      <c r="I51" t="str" cm="1">
        <f t="array" ref="I51">INDEX($N$2:$N$26,MATCH(1,($K$2:$K$26=$E51)*($L$2:$L$26=$H51),0))</f>
        <v>Fiéis</v>
      </c>
    </row>
    <row r="52" spans="1:9" x14ac:dyDescent="0.25">
      <c r="A52" t="str">
        <v>JB-16045</v>
      </c>
      <c r="B52" s="1" cm="1">
        <f t="array" ref="B52">MAX('TABELA TOTAL'!B:B) - MAX(IF('TABELA TOTAL'!E:E =RFM!A52,'TABELA TOTAL'!B:B))</f>
        <v>7</v>
      </c>
      <c r="C52" cm="1">
        <f t="array" ref="C52">COUNTA(_xlfn.UNIQUE(_xlfn._xlws.FILTER('TABELA TOTAL'!A:A,'TABELA TOTAL'!E:E=RFM!A52)))</f>
        <v>5</v>
      </c>
      <c r="D52" s="3">
        <f>SUMIF('TABELA TOTAL'!E:E,RFM!A52,'TABELA TOTAL'!G:G)</f>
        <v>2518.1150000000002</v>
      </c>
      <c r="E52" s="1">
        <v>5</v>
      </c>
      <c r="F52" s="1">
        <v>2</v>
      </c>
      <c r="G52" s="1" cm="1">
        <f t="array" ref="G52">_xlfn.IFS(D52&lt;=_xlfn.PERCENTILE.INC(D:D,0.2),1, D52&lt;=_xlfn.PERCENTILE.INC(D:D,0.4),2, D52&lt;=_xlfn.PERCENTILE.INC(D:D,0.6),3, D53&lt;=_xlfn.PERCENTILE.INC(D:D,0.8),4, TRUE,5)</f>
        <v>3</v>
      </c>
      <c r="H52" s="4">
        <f t="shared" si="0"/>
        <v>3</v>
      </c>
      <c r="I52" t="str" cm="1">
        <f t="array" ref="I52">INDEX($N$2:$N$26,MATCH(1,($K$2:$K$26=$E52)*($L$2:$L$26=$H52),0))</f>
        <v>Fiéis Potencial</v>
      </c>
    </row>
    <row r="53" spans="1:9" x14ac:dyDescent="0.25">
      <c r="A53" t="str">
        <v>SG-20080</v>
      </c>
      <c r="B53" s="1" cm="1">
        <f t="array" ref="B53">MAX('TABELA TOTAL'!B:B) - MAX(IF('TABELA TOTAL'!E:E =RFM!A53,'TABELA TOTAL'!B:B))</f>
        <v>8</v>
      </c>
      <c r="C53" cm="1">
        <f t="array" ref="C53">COUNTA(_xlfn.UNIQUE(_xlfn._xlws.FILTER('TABELA TOTAL'!A:A,'TABELA TOTAL'!E:E=RFM!A53)))</f>
        <v>3</v>
      </c>
      <c r="D53" s="3">
        <f>SUMIF('TABELA TOTAL'!E:E,RFM!A53,'TABELA TOTAL'!G:G)</f>
        <v>3406.5810000000001</v>
      </c>
      <c r="E53" s="1">
        <v>5</v>
      </c>
      <c r="F53" s="1">
        <v>1</v>
      </c>
      <c r="G53" s="1" cm="1">
        <f t="array" ref="G53">_xlfn.IFS(D53&lt;=_xlfn.PERCENTILE.INC(D:D,0.2),1, D53&lt;=_xlfn.PERCENTILE.INC(D:D,0.4),2, D53&lt;=_xlfn.PERCENTILE.INC(D:D,0.6),3, D54&lt;=_xlfn.PERCENTILE.INC(D:D,0.8),4, TRUE,5)</f>
        <v>4</v>
      </c>
      <c r="H53" s="4">
        <f t="shared" si="0"/>
        <v>3</v>
      </c>
      <c r="I53" t="str" cm="1">
        <f t="array" ref="I53">INDEX($N$2:$N$26,MATCH(1,($K$2:$K$26=$E53)*($L$2:$L$26=$H53),0))</f>
        <v>Fiéis Potencial</v>
      </c>
    </row>
    <row r="54" spans="1:9" x14ac:dyDescent="0.25">
      <c r="A54" t="str">
        <v>JP-15520</v>
      </c>
      <c r="B54" s="1" cm="1">
        <f t="array" ref="B54">MAX('TABELA TOTAL'!B:B) - MAX(IF('TABELA TOTAL'!E:E =RFM!A54,'TABELA TOTAL'!B:B))</f>
        <v>8</v>
      </c>
      <c r="C54" cm="1">
        <f t="array" ref="C54">COUNTA(_xlfn.UNIQUE(_xlfn._xlws.FILTER('TABELA TOTAL'!A:A,'TABELA TOTAL'!E:E=RFM!A54)))</f>
        <v>7</v>
      </c>
      <c r="D54" s="3">
        <f>SUMIF('TABELA TOTAL'!E:E,RFM!A54,'TABELA TOTAL'!G:G)</f>
        <v>3635.5940000000005</v>
      </c>
      <c r="E54" s="1">
        <v>5</v>
      </c>
      <c r="F54" s="1">
        <v>3</v>
      </c>
      <c r="G54" s="1" cm="1">
        <f t="array" ref="G54">_xlfn.IFS(D54&lt;=_xlfn.PERCENTILE.INC(D:D,0.2),1, D54&lt;=_xlfn.PERCENTILE.INC(D:D,0.4),2, D54&lt;=_xlfn.PERCENTILE.INC(D:D,0.6),3, D55&lt;=_xlfn.PERCENTILE.INC(D:D,0.8),4, TRUE,5)</f>
        <v>5</v>
      </c>
      <c r="H54" s="4">
        <f t="shared" si="0"/>
        <v>4</v>
      </c>
      <c r="I54" t="str" cm="1">
        <f t="array" ref="I54">INDEX($N$2:$N$26,MATCH(1,($K$2:$K$26=$E54)*($L$2:$L$26=$H54),0))</f>
        <v>Fiéis</v>
      </c>
    </row>
    <row r="55" spans="1:9" x14ac:dyDescent="0.25">
      <c r="A55" t="str">
        <v>TP-21130</v>
      </c>
      <c r="B55" s="1" cm="1">
        <f t="array" ref="B55">MAX('TABELA TOTAL'!B:B) - MAX(IF('TABELA TOTAL'!E:E =RFM!A55,'TABELA TOTAL'!B:B))</f>
        <v>8</v>
      </c>
      <c r="C55" cm="1">
        <f t="array" ref="C55">COUNTA(_xlfn.UNIQUE(_xlfn._xlws.FILTER('TABELA TOTAL'!A:A,'TABELA TOTAL'!E:E=RFM!A55)))</f>
        <v>9</v>
      </c>
      <c r="D55" s="3">
        <f>SUMIF('TABELA TOTAL'!E:E,RFM!A55,'TABELA TOTAL'!G:G)</f>
        <v>4454.0559999999996</v>
      </c>
      <c r="E55" s="1">
        <v>5</v>
      </c>
      <c r="F55" s="1">
        <v>3</v>
      </c>
      <c r="G55" s="1" cm="1">
        <f t="array" ref="G55">_xlfn.IFS(D55&lt;=_xlfn.PERCENTILE.INC(D:D,0.2),1, D55&lt;=_xlfn.PERCENTILE.INC(D:D,0.4),2, D55&lt;=_xlfn.PERCENTILE.INC(D:D,0.6),3, D56&lt;=_xlfn.PERCENTILE.INC(D:D,0.8),4, TRUE,5)</f>
        <v>4</v>
      </c>
      <c r="H55" s="4">
        <f t="shared" si="0"/>
        <v>4</v>
      </c>
      <c r="I55" t="str" cm="1">
        <f t="array" ref="I55">INDEX($N$2:$N$26,MATCH(1,($K$2:$K$26=$E55)*($L$2:$L$26=$H55),0))</f>
        <v>Fiéis</v>
      </c>
    </row>
    <row r="56" spans="1:9" x14ac:dyDescent="0.25">
      <c r="A56" t="str">
        <v>JM-15655</v>
      </c>
      <c r="B56" s="1" cm="1">
        <f t="array" ref="B56">MAX('TABELA TOTAL'!B:B) - MAX(IF('TABELA TOTAL'!E:E =RFM!A56,'TABELA TOTAL'!B:B))</f>
        <v>8</v>
      </c>
      <c r="C56" cm="1">
        <f t="array" ref="C56">COUNTA(_xlfn.UNIQUE(_xlfn._xlws.FILTER('TABELA TOTAL'!A:A,'TABELA TOTAL'!E:E=RFM!A56)))</f>
        <v>5</v>
      </c>
      <c r="D56" s="3">
        <f>SUMIF('TABELA TOTAL'!E:E,RFM!A56,'TABELA TOTAL'!G:G)</f>
        <v>864.947</v>
      </c>
      <c r="E56" s="1">
        <v>5</v>
      </c>
      <c r="F56" s="1">
        <v>2</v>
      </c>
      <c r="G56" s="1" cm="1">
        <f t="array" ref="G56">_xlfn.IFS(D56&lt;=_xlfn.PERCENTILE.INC(D:D,0.2),1, D56&lt;=_xlfn.PERCENTILE.INC(D:D,0.4),2, D56&lt;=_xlfn.PERCENTILE.INC(D:D,0.6),3, D57&lt;=_xlfn.PERCENTILE.INC(D:D,0.8),4, TRUE,5)</f>
        <v>1</v>
      </c>
      <c r="H56" s="4">
        <f t="shared" si="0"/>
        <v>2</v>
      </c>
      <c r="I56" t="str" cm="1">
        <f t="array" ref="I56">INDEX($N$2:$N$26,MATCH(1,($K$2:$K$26=$E56)*($L$2:$L$26=$H56),0))</f>
        <v>Fiéis Potencial</v>
      </c>
    </row>
    <row r="57" spans="1:9" x14ac:dyDescent="0.25">
      <c r="A57" t="str">
        <v>SK-19990</v>
      </c>
      <c r="B57" s="1" cm="1">
        <f t="array" ref="B57">MAX('TABELA TOTAL'!B:B) - MAX(IF('TABELA TOTAL'!E:E =RFM!A57,'TABELA TOTAL'!B:B))</f>
        <v>8</v>
      </c>
      <c r="C57" cm="1">
        <f t="array" ref="C57">COUNTA(_xlfn.UNIQUE(_xlfn._xlws.FILTER('TABELA TOTAL'!A:A,'TABELA TOTAL'!E:E=RFM!A57)))</f>
        <v>3</v>
      </c>
      <c r="D57" s="3">
        <f>SUMIF('TABELA TOTAL'!E:E,RFM!A57,'TABELA TOTAL'!G:G)</f>
        <v>883.40899999999999</v>
      </c>
      <c r="E57" s="1">
        <v>5</v>
      </c>
      <c r="F57" s="1">
        <v>1</v>
      </c>
      <c r="G57" s="1" cm="1">
        <f t="array" ref="G57">_xlfn.IFS(D57&lt;=_xlfn.PERCENTILE.INC(D:D,0.2),1, D57&lt;=_xlfn.PERCENTILE.INC(D:D,0.4),2, D57&lt;=_xlfn.PERCENTILE.INC(D:D,0.6),3, D58&lt;=_xlfn.PERCENTILE.INC(D:D,0.8),4, TRUE,5)</f>
        <v>1</v>
      </c>
      <c r="H57" s="4">
        <f t="shared" si="0"/>
        <v>1</v>
      </c>
      <c r="I57" t="str" cm="1">
        <f t="array" ref="I57">INDEX($N$2:$N$26,MATCH(1,($K$2:$K$26=$E57)*($L$2:$L$26=$H57),0))</f>
        <v>Novos Clientes</v>
      </c>
    </row>
    <row r="58" spans="1:9" x14ac:dyDescent="0.25">
      <c r="A58" t="str">
        <v>AG-10330</v>
      </c>
      <c r="B58" s="1" cm="1">
        <f t="array" ref="B58">MAX('TABELA TOTAL'!B:B) - MAX(IF('TABELA TOTAL'!E:E =RFM!A58,'TABELA TOTAL'!B:B))</f>
        <v>8</v>
      </c>
      <c r="C58" cm="1">
        <f t="array" ref="C58">COUNTA(_xlfn.UNIQUE(_xlfn._xlws.FILTER('TABELA TOTAL'!A:A,'TABELA TOTAL'!E:E=RFM!A58)))</f>
        <v>5</v>
      </c>
      <c r="D58" s="3">
        <f>SUMIF('TABELA TOTAL'!E:E,RFM!A58,'TABELA TOTAL'!G:G)</f>
        <v>660.97199999999998</v>
      </c>
      <c r="E58" s="1">
        <v>5</v>
      </c>
      <c r="F58" s="1">
        <v>2</v>
      </c>
      <c r="G58" s="1" cm="1">
        <f t="array" ref="G58">_xlfn.IFS(D58&lt;=_xlfn.PERCENTILE.INC(D:D,0.2),1, D58&lt;=_xlfn.PERCENTILE.INC(D:D,0.4),2, D58&lt;=_xlfn.PERCENTILE.INC(D:D,0.6),3, D59&lt;=_xlfn.PERCENTILE.INC(D:D,0.8),4, TRUE,5)</f>
        <v>1</v>
      </c>
      <c r="H58" s="4">
        <f t="shared" si="0"/>
        <v>2</v>
      </c>
      <c r="I58" t="str" cm="1">
        <f t="array" ref="I58">INDEX($N$2:$N$26,MATCH(1,($K$2:$K$26=$E58)*($L$2:$L$26=$H58),0))</f>
        <v>Fiéis Potencial</v>
      </c>
    </row>
    <row r="59" spans="1:9" x14ac:dyDescent="0.25">
      <c r="A59" t="str">
        <v>SR-20425</v>
      </c>
      <c r="B59" s="1" cm="1">
        <f t="array" ref="B59">MAX('TABELA TOTAL'!B:B) - MAX(IF('TABELA TOTAL'!E:E =RFM!A59,'TABELA TOTAL'!B:B))</f>
        <v>8</v>
      </c>
      <c r="C59" cm="1">
        <f t="array" ref="C59">COUNTA(_xlfn.UNIQUE(_xlfn._xlws.FILTER('TABELA TOTAL'!A:A,'TABELA TOTAL'!E:E=RFM!A59)))</f>
        <v>5</v>
      </c>
      <c r="D59" s="3">
        <f>SUMIF('TABELA TOTAL'!E:E,RFM!A59,'TABELA TOTAL'!G:G)</f>
        <v>3233.4810000000002</v>
      </c>
      <c r="E59" s="1">
        <v>5</v>
      </c>
      <c r="F59" s="1">
        <v>2</v>
      </c>
      <c r="G59" s="1" cm="1">
        <f t="array" ref="G59">_xlfn.IFS(D59&lt;=_xlfn.PERCENTILE.INC(D:D,0.2),1, D59&lt;=_xlfn.PERCENTILE.INC(D:D,0.4),2, D59&lt;=_xlfn.PERCENTILE.INC(D:D,0.6),3, D60&lt;=_xlfn.PERCENTILE.INC(D:D,0.8),4, TRUE,5)</f>
        <v>4</v>
      </c>
      <c r="H59" s="4">
        <f t="shared" si="0"/>
        <v>3</v>
      </c>
      <c r="I59" t="str" cm="1">
        <f t="array" ref="I59">INDEX($N$2:$N$26,MATCH(1,($K$2:$K$26=$E59)*($L$2:$L$26=$H59),0))</f>
        <v>Fiéis Potencial</v>
      </c>
    </row>
    <row r="60" spans="1:9" x14ac:dyDescent="0.25">
      <c r="A60" t="str">
        <v>CM-12115</v>
      </c>
      <c r="B60" s="1" cm="1">
        <f t="array" ref="B60">MAX('TABELA TOTAL'!B:B) - MAX(IF('TABELA TOTAL'!E:E =RFM!A60,'TABELA TOTAL'!B:B))</f>
        <v>8</v>
      </c>
      <c r="C60" cm="1">
        <f t="array" ref="C60">COUNTA(_xlfn.UNIQUE(_xlfn._xlws.FILTER('TABELA TOTAL'!A:A,'TABELA TOTAL'!E:E=RFM!A60)))</f>
        <v>4</v>
      </c>
      <c r="D60" s="3">
        <f>SUMIF('TABELA TOTAL'!E:E,RFM!A60,'TABELA TOTAL'!G:G)</f>
        <v>1661.61</v>
      </c>
      <c r="E60" s="1">
        <v>5</v>
      </c>
      <c r="F60" s="1">
        <v>2</v>
      </c>
      <c r="G60" s="1" cm="1">
        <f t="array" ref="G60">_xlfn.IFS(D60&lt;=_xlfn.PERCENTILE.INC(D:D,0.2),1, D60&lt;=_xlfn.PERCENTILE.INC(D:D,0.4),2, D60&lt;=_xlfn.PERCENTILE.INC(D:D,0.6),3, D61&lt;=_xlfn.PERCENTILE.INC(D:D,0.8),4, TRUE,5)</f>
        <v>2</v>
      </c>
      <c r="H60" s="4">
        <f t="shared" si="0"/>
        <v>2</v>
      </c>
      <c r="I60" t="str" cm="1">
        <f t="array" ref="I60">INDEX($N$2:$N$26,MATCH(1,($K$2:$K$26=$E60)*($L$2:$L$26=$H60),0))</f>
        <v>Fiéis Potencial</v>
      </c>
    </row>
    <row r="61" spans="1:9" x14ac:dyDescent="0.25">
      <c r="A61" t="str">
        <v>CM-12190</v>
      </c>
      <c r="B61" s="1" cm="1">
        <f t="array" ref="B61">MAX('TABELA TOTAL'!B:B) - MAX(IF('TABELA TOTAL'!E:E =RFM!A61,'TABELA TOTAL'!B:B))</f>
        <v>8</v>
      </c>
      <c r="C61" cm="1">
        <f t="array" ref="C61">COUNTA(_xlfn.UNIQUE(_xlfn._xlws.FILTER('TABELA TOTAL'!A:A,'TABELA TOTAL'!E:E=RFM!A61)))</f>
        <v>6</v>
      </c>
      <c r="D61" s="3">
        <f>SUMIF('TABELA TOTAL'!E:E,RFM!A61,'TABELA TOTAL'!G:G)</f>
        <v>1475.144</v>
      </c>
      <c r="E61" s="1">
        <v>5</v>
      </c>
      <c r="F61" s="1">
        <v>2</v>
      </c>
      <c r="G61" s="1" cm="1">
        <f t="array" ref="G61">_xlfn.IFS(D61&lt;=_xlfn.PERCENTILE.INC(D:D,0.2),1, D61&lt;=_xlfn.PERCENTILE.INC(D:D,0.4),2, D61&lt;=_xlfn.PERCENTILE.INC(D:D,0.6),3, D62&lt;=_xlfn.PERCENTILE.INC(D:D,0.8),4, TRUE,5)</f>
        <v>2</v>
      </c>
      <c r="H61" s="4">
        <f t="shared" si="0"/>
        <v>2</v>
      </c>
      <c r="I61" t="str" cm="1">
        <f t="array" ref="I61">INDEX($N$2:$N$26,MATCH(1,($K$2:$K$26=$E61)*($L$2:$L$26=$H61),0))</f>
        <v>Fiéis Potencial</v>
      </c>
    </row>
    <row r="62" spans="1:9" x14ac:dyDescent="0.25">
      <c r="A62" t="str">
        <v>JL-15130</v>
      </c>
      <c r="B62" s="1" cm="1">
        <f t="array" ref="B62">MAX('TABELA TOTAL'!B:B) - MAX(IF('TABELA TOTAL'!E:E =RFM!A62,'TABELA TOTAL'!B:B))</f>
        <v>8</v>
      </c>
      <c r="C62" cm="1">
        <f t="array" ref="C62">COUNTA(_xlfn.UNIQUE(_xlfn._xlws.FILTER('TABELA TOTAL'!A:A,'TABELA TOTAL'!E:E=RFM!A62)))</f>
        <v>6</v>
      </c>
      <c r="D62" s="3">
        <f>SUMIF('TABELA TOTAL'!E:E,RFM!A62,'TABELA TOTAL'!G:G)</f>
        <v>1214.9559999999997</v>
      </c>
      <c r="E62" s="1">
        <v>5</v>
      </c>
      <c r="F62" s="1">
        <v>2</v>
      </c>
      <c r="G62" s="1" cm="1">
        <f t="array" ref="G62">_xlfn.IFS(D62&lt;=_xlfn.PERCENTILE.INC(D:D,0.2),1, D62&lt;=_xlfn.PERCENTILE.INC(D:D,0.4),2, D62&lt;=_xlfn.PERCENTILE.INC(D:D,0.6),3, D63&lt;=_xlfn.PERCENTILE.INC(D:D,0.8),4, TRUE,5)</f>
        <v>2</v>
      </c>
      <c r="H62" s="4">
        <f t="shared" si="0"/>
        <v>2</v>
      </c>
      <c r="I62" t="str" cm="1">
        <f t="array" ref="I62">INDEX($N$2:$N$26,MATCH(1,($K$2:$K$26=$E62)*($L$2:$L$26=$H62),0))</f>
        <v>Fiéis Potencial</v>
      </c>
    </row>
    <row r="63" spans="1:9" x14ac:dyDescent="0.25">
      <c r="A63" t="str">
        <v>BN-11515</v>
      </c>
      <c r="B63" s="1" cm="1">
        <f t="array" ref="B63">MAX('TABELA TOTAL'!B:B) - MAX(IF('TABELA TOTAL'!E:E =RFM!A63,'TABELA TOTAL'!B:B))</f>
        <v>9</v>
      </c>
      <c r="C63" cm="1">
        <f t="array" ref="C63">COUNTA(_xlfn.UNIQUE(_xlfn._xlws.FILTER('TABELA TOTAL'!A:A,'TABELA TOTAL'!E:E=RFM!A63)))</f>
        <v>5</v>
      </c>
      <c r="D63" s="3">
        <f>SUMIF('TABELA TOTAL'!E:E,RFM!A63,'TABELA TOTAL'!G:G)</f>
        <v>1459.3440000000003</v>
      </c>
      <c r="E63" s="1">
        <v>5</v>
      </c>
      <c r="F63" s="1">
        <v>2</v>
      </c>
      <c r="G63" s="1" cm="1">
        <f t="array" ref="G63">_xlfn.IFS(D63&lt;=_xlfn.PERCENTILE.INC(D:D,0.2),1, D63&lt;=_xlfn.PERCENTILE.INC(D:D,0.4),2, D63&lt;=_xlfn.PERCENTILE.INC(D:D,0.6),3, D64&lt;=_xlfn.PERCENTILE.INC(D:D,0.8),4, TRUE,5)</f>
        <v>2</v>
      </c>
      <c r="H63" s="4">
        <f t="shared" si="0"/>
        <v>2</v>
      </c>
      <c r="I63" t="str" cm="1">
        <f t="array" ref="I63">INDEX($N$2:$N$26,MATCH(1,($K$2:$K$26=$E63)*($L$2:$L$26=$H63),0))</f>
        <v>Fiéis Potencial</v>
      </c>
    </row>
    <row r="64" spans="1:9" x14ac:dyDescent="0.25">
      <c r="A64" t="str">
        <v>YS-21880</v>
      </c>
      <c r="B64" s="1" cm="1">
        <f t="array" ref="B64">MAX('TABELA TOTAL'!B:B) - MAX(IF('TABELA TOTAL'!E:E =RFM!A64,'TABELA TOTAL'!B:B))</f>
        <v>9</v>
      </c>
      <c r="C64" cm="1">
        <f t="array" ref="C64">COUNTA(_xlfn.UNIQUE(_xlfn._xlws.FILTER('TABELA TOTAL'!A:A,'TABELA TOTAL'!E:E=RFM!A64)))</f>
        <v>8</v>
      </c>
      <c r="D64" s="3">
        <f>SUMIF('TABELA TOTAL'!E:E,RFM!A64,'TABELA TOTAL'!G:G)</f>
        <v>6720.4439999999986</v>
      </c>
      <c r="E64" s="1">
        <v>5</v>
      </c>
      <c r="F64" s="1">
        <v>3</v>
      </c>
      <c r="G64" s="1" cm="1">
        <f t="array" ref="G64">_xlfn.IFS(D64&lt;=_xlfn.PERCENTILE.INC(D:D,0.2),1, D64&lt;=_xlfn.PERCENTILE.INC(D:D,0.4),2, D64&lt;=_xlfn.PERCENTILE.INC(D:D,0.6),3, D65&lt;=_xlfn.PERCENTILE.INC(D:D,0.8),4, TRUE,5)</f>
        <v>4</v>
      </c>
      <c r="H64" s="4">
        <f t="shared" si="0"/>
        <v>4</v>
      </c>
      <c r="I64" t="str" cm="1">
        <f t="array" ref="I64">INDEX($N$2:$N$26,MATCH(1,($K$2:$K$26=$E64)*($L$2:$L$26=$H64),0))</f>
        <v>Fiéis</v>
      </c>
    </row>
    <row r="65" spans="1:9" x14ac:dyDescent="0.25">
      <c r="A65" t="str">
        <v>DB-13210</v>
      </c>
      <c r="B65" s="1" cm="1">
        <f t="array" ref="B65">MAX('TABELA TOTAL'!B:B) - MAX(IF('TABELA TOTAL'!E:E =RFM!A65,'TABELA TOTAL'!B:B))</f>
        <v>9</v>
      </c>
      <c r="C65" cm="1">
        <f t="array" ref="C65">COUNTA(_xlfn.UNIQUE(_xlfn._xlws.FILTER('TABELA TOTAL'!A:A,'TABELA TOTAL'!E:E=RFM!A65)))</f>
        <v>10</v>
      </c>
      <c r="D65" s="3">
        <f>SUMIF('TABELA TOTAL'!E:E,RFM!A65,'TABELA TOTAL'!G:G)</f>
        <v>2332.5770000000007</v>
      </c>
      <c r="E65" s="1">
        <v>5</v>
      </c>
      <c r="F65" s="1">
        <v>4</v>
      </c>
      <c r="G65" s="1" cm="1">
        <f t="array" ref="G65">_xlfn.IFS(D65&lt;=_xlfn.PERCENTILE.INC(D:D,0.2),1, D65&lt;=_xlfn.PERCENTILE.INC(D:D,0.4),2, D65&lt;=_xlfn.PERCENTILE.INC(D:D,0.6),3, D66&lt;=_xlfn.PERCENTILE.INC(D:D,0.8),4, TRUE,5)</f>
        <v>3</v>
      </c>
      <c r="H65" s="4">
        <f t="shared" si="0"/>
        <v>4</v>
      </c>
      <c r="I65" t="str" cm="1">
        <f t="array" ref="I65">INDEX($N$2:$N$26,MATCH(1,($K$2:$K$26=$E65)*($L$2:$L$26=$H65),0))</f>
        <v>Fiéis</v>
      </c>
    </row>
    <row r="66" spans="1:9" x14ac:dyDescent="0.25">
      <c r="A66" t="str">
        <v>BD-11635</v>
      </c>
      <c r="B66" s="1" cm="1">
        <f t="array" ref="B66">MAX('TABELA TOTAL'!B:B) - MAX(IF('TABELA TOTAL'!E:E =RFM!A66,'TABELA TOTAL'!B:B))</f>
        <v>9</v>
      </c>
      <c r="C66" cm="1">
        <f t="array" ref="C66">COUNTA(_xlfn.UNIQUE(_xlfn._xlws.FILTER('TABELA TOTAL'!A:A,'TABELA TOTAL'!E:E=RFM!A66)))</f>
        <v>3</v>
      </c>
      <c r="D66" s="3">
        <f>SUMIF('TABELA TOTAL'!E:E,RFM!A66,'TABELA TOTAL'!G:G)</f>
        <v>582.64599999999996</v>
      </c>
      <c r="E66" s="1">
        <v>5</v>
      </c>
      <c r="F66" s="1">
        <v>1</v>
      </c>
      <c r="G66" s="1" cm="1">
        <f t="array" ref="G66">_xlfn.IFS(D66&lt;=_xlfn.PERCENTILE.INC(D:D,0.2),1, D66&lt;=_xlfn.PERCENTILE.INC(D:D,0.4),2, D66&lt;=_xlfn.PERCENTILE.INC(D:D,0.6),3, D67&lt;=_xlfn.PERCENTILE.INC(D:D,0.8),4, TRUE,5)</f>
        <v>1</v>
      </c>
      <c r="H66" s="4">
        <f t="shared" si="0"/>
        <v>1</v>
      </c>
      <c r="I66" t="str" cm="1">
        <f t="array" ref="I66">INDEX($N$2:$N$26,MATCH(1,($K$2:$K$26=$E66)*($L$2:$L$26=$H66),0))</f>
        <v>Novos Clientes</v>
      </c>
    </row>
    <row r="67" spans="1:9" x14ac:dyDescent="0.25">
      <c r="A67" t="str">
        <v>SE-20110</v>
      </c>
      <c r="B67" s="1" cm="1">
        <f t="array" ref="B67">MAX('TABELA TOTAL'!B:B) - MAX(IF('TABELA TOTAL'!E:E =RFM!A67,'TABELA TOTAL'!B:B))</f>
        <v>9</v>
      </c>
      <c r="C67" cm="1">
        <f t="array" ref="C67">COUNTA(_xlfn.UNIQUE(_xlfn._xlws.FILTER('TABELA TOTAL'!A:A,'TABELA TOTAL'!E:E=RFM!A67)))</f>
        <v>11</v>
      </c>
      <c r="D67" s="3">
        <f>SUMIF('TABELA TOTAL'!E:E,RFM!A67,'TABELA TOTAL'!G:G)</f>
        <v>12209.438000000002</v>
      </c>
      <c r="E67" s="1">
        <v>5</v>
      </c>
      <c r="F67" s="1">
        <v>4</v>
      </c>
      <c r="G67" s="1" cm="1">
        <f t="array" ref="G67">_xlfn.IFS(D67&lt;=_xlfn.PERCENTILE.INC(D:D,0.2),1, D67&lt;=_xlfn.PERCENTILE.INC(D:D,0.4),2, D67&lt;=_xlfn.PERCENTILE.INC(D:D,0.6),3, D68&lt;=_xlfn.PERCENTILE.INC(D:D,0.8),4, TRUE,5)</f>
        <v>5</v>
      </c>
      <c r="H67" s="4">
        <f t="shared" ref="H67:H130" si="1">ROUND(AVERAGE(F67,G67),0)</f>
        <v>5</v>
      </c>
      <c r="I67" t="str" cm="1">
        <f t="array" ref="I67">INDEX($N$2:$N$26,MATCH(1,($K$2:$K$26=$E67)*($L$2:$L$26=$H67),0))</f>
        <v>Campeão</v>
      </c>
    </row>
    <row r="68" spans="1:9" x14ac:dyDescent="0.25">
      <c r="A68" t="str">
        <v>PK-19075</v>
      </c>
      <c r="B68" s="1" cm="1">
        <f t="array" ref="B68">MAX('TABELA TOTAL'!B:B) - MAX(IF('TABELA TOTAL'!E:E =RFM!A68,'TABELA TOTAL'!B:B))</f>
        <v>9</v>
      </c>
      <c r="C68" cm="1">
        <f t="array" ref="C68">COUNTA(_xlfn.UNIQUE(_xlfn._xlws.FILTER('TABELA TOTAL'!A:A,'TABELA TOTAL'!E:E=RFM!A68)))</f>
        <v>12</v>
      </c>
      <c r="D68" s="3">
        <f>SUMIF('TABELA TOTAL'!E:E,RFM!A68,'TABELA TOTAL'!G:G)</f>
        <v>8646.9339999999975</v>
      </c>
      <c r="E68" s="1">
        <v>5</v>
      </c>
      <c r="F68" s="1">
        <v>4</v>
      </c>
      <c r="G68" s="1" cm="1">
        <f t="array" ref="G68">_xlfn.IFS(D68&lt;=_xlfn.PERCENTILE.INC(D:D,0.2),1, D68&lt;=_xlfn.PERCENTILE.INC(D:D,0.4),2, D68&lt;=_xlfn.PERCENTILE.INC(D:D,0.6),3, D69&lt;=_xlfn.PERCENTILE.INC(D:D,0.8),4, TRUE,5)</f>
        <v>5</v>
      </c>
      <c r="H68" s="4">
        <f t="shared" si="1"/>
        <v>5</v>
      </c>
      <c r="I68" t="str" cm="1">
        <f t="array" ref="I68">INDEX($N$2:$N$26,MATCH(1,($K$2:$K$26=$E68)*($L$2:$L$26=$H68),0))</f>
        <v>Campeão</v>
      </c>
    </row>
    <row r="69" spans="1:9" x14ac:dyDescent="0.25">
      <c r="A69" t="str">
        <v>RB-19465</v>
      </c>
      <c r="B69" s="1" cm="1">
        <f t="array" ref="B69">MAX('TABELA TOTAL'!B:B) - MAX(IF('TABELA TOTAL'!E:E =RFM!A69,'TABELA TOTAL'!B:B))</f>
        <v>9</v>
      </c>
      <c r="C69" cm="1">
        <f t="array" ref="C69">COUNTA(_xlfn.UNIQUE(_xlfn._xlws.FILTER('TABELA TOTAL'!A:A,'TABELA TOTAL'!E:E=RFM!A69)))</f>
        <v>12</v>
      </c>
      <c r="D69" s="3">
        <f>SUMIF('TABELA TOTAL'!E:E,RFM!A69,'TABELA TOTAL'!G:G)</f>
        <v>4715.4660000000003</v>
      </c>
      <c r="E69" s="1">
        <v>5</v>
      </c>
      <c r="F69" s="1">
        <v>4</v>
      </c>
      <c r="G69" s="1" cm="1">
        <f t="array" ref="G69">_xlfn.IFS(D69&lt;=_xlfn.PERCENTILE.INC(D:D,0.2),1, D69&lt;=_xlfn.PERCENTILE.INC(D:D,0.4),2, D69&lt;=_xlfn.PERCENTILE.INC(D:D,0.6),3, D70&lt;=_xlfn.PERCENTILE.INC(D:D,0.8),4, TRUE,5)</f>
        <v>4</v>
      </c>
      <c r="H69" s="4">
        <f t="shared" si="1"/>
        <v>4</v>
      </c>
      <c r="I69" t="str" cm="1">
        <f t="array" ref="I69">INDEX($N$2:$N$26,MATCH(1,($K$2:$K$26=$E69)*($L$2:$L$26=$H69),0))</f>
        <v>Fiéis</v>
      </c>
    </row>
    <row r="70" spans="1:9" x14ac:dyDescent="0.25">
      <c r="A70" t="str">
        <v>LP-17095</v>
      </c>
      <c r="B70" s="1" cm="1">
        <f t="array" ref="B70">MAX('TABELA TOTAL'!B:B) - MAX(IF('TABELA TOTAL'!E:E =RFM!A70,'TABELA TOTAL'!B:B))</f>
        <v>9</v>
      </c>
      <c r="C70" cm="1">
        <f t="array" ref="C70">COUNTA(_xlfn.UNIQUE(_xlfn._xlws.FILTER('TABELA TOTAL'!A:A,'TABELA TOTAL'!E:E=RFM!A70)))</f>
        <v>7</v>
      </c>
      <c r="D70" s="3">
        <f>SUMIF('TABELA TOTAL'!E:E,RFM!A70,'TABELA TOTAL'!G:G)</f>
        <v>3653.3989999999994</v>
      </c>
      <c r="E70" s="1">
        <v>5</v>
      </c>
      <c r="F70" s="1">
        <v>3</v>
      </c>
      <c r="G70" s="1" cm="1">
        <f t="array" ref="G70">_xlfn.IFS(D70&lt;=_xlfn.PERCENTILE.INC(D:D,0.2),1, D70&lt;=_xlfn.PERCENTILE.INC(D:D,0.4),2, D70&lt;=_xlfn.PERCENTILE.INC(D:D,0.6),3, D71&lt;=_xlfn.PERCENTILE.INC(D:D,0.8),4, TRUE,5)</f>
        <v>5</v>
      </c>
      <c r="H70" s="4">
        <f t="shared" si="1"/>
        <v>4</v>
      </c>
      <c r="I70" t="str" cm="1">
        <f t="array" ref="I70">INDEX($N$2:$N$26,MATCH(1,($K$2:$K$26=$E70)*($L$2:$L$26=$H70),0))</f>
        <v>Fiéis</v>
      </c>
    </row>
    <row r="71" spans="1:9" x14ac:dyDescent="0.25">
      <c r="A71" t="str">
        <v>DK-13225</v>
      </c>
      <c r="B71" s="1" cm="1">
        <f t="array" ref="B71">MAX('TABELA TOTAL'!B:B) - MAX(IF('TABELA TOTAL'!E:E =RFM!A71,'TABELA TOTAL'!B:B))</f>
        <v>10</v>
      </c>
      <c r="C71" cm="1">
        <f t="array" ref="C71">COUNTA(_xlfn.UNIQUE(_xlfn._xlws.FILTER('TABELA TOTAL'!A:A,'TABELA TOTAL'!E:E=RFM!A71)))</f>
        <v>9</v>
      </c>
      <c r="D71" s="3">
        <f>SUMIF('TABELA TOTAL'!E:E,RFM!A71,'TABELA TOTAL'!G:G)</f>
        <v>4802.3940000000002</v>
      </c>
      <c r="E71" s="1">
        <v>5</v>
      </c>
      <c r="F71" s="1">
        <v>3</v>
      </c>
      <c r="G71" s="1" cm="1">
        <f t="array" ref="G71">_xlfn.IFS(D71&lt;=_xlfn.PERCENTILE.INC(D:D,0.2),1, D71&lt;=_xlfn.PERCENTILE.INC(D:D,0.4),2, D71&lt;=_xlfn.PERCENTILE.INC(D:D,0.6),3, D72&lt;=_xlfn.PERCENTILE.INC(D:D,0.8),4, TRUE,5)</f>
        <v>4</v>
      </c>
      <c r="H71" s="4">
        <f t="shared" si="1"/>
        <v>4</v>
      </c>
      <c r="I71" t="str" cm="1">
        <f t="array" ref="I71">INDEX($N$2:$N$26,MATCH(1,($K$2:$K$26=$E71)*($L$2:$L$26=$H71),0))</f>
        <v>Fiéis</v>
      </c>
    </row>
    <row r="72" spans="1:9" x14ac:dyDescent="0.25">
      <c r="A72" t="str">
        <v>DK-13150</v>
      </c>
      <c r="B72" s="1" cm="1">
        <f t="array" ref="B72">MAX('TABELA TOTAL'!B:B) - MAX(IF('TABELA TOTAL'!E:E =RFM!A72,'TABELA TOTAL'!B:B))</f>
        <v>10</v>
      </c>
      <c r="C72" cm="1">
        <f t="array" ref="C72">COUNTA(_xlfn.UNIQUE(_xlfn._xlws.FILTER('TABELA TOTAL'!A:A,'TABELA TOTAL'!E:E=RFM!A72)))</f>
        <v>2</v>
      </c>
      <c r="D72" s="3">
        <f>SUMIF('TABELA TOTAL'!E:E,RFM!A72,'TABELA TOTAL'!G:G)</f>
        <v>797.83199999999988</v>
      </c>
      <c r="E72" s="1">
        <v>5</v>
      </c>
      <c r="F72" s="1">
        <v>1</v>
      </c>
      <c r="G72" s="1" cm="1">
        <f t="array" ref="G72">_xlfn.IFS(D72&lt;=_xlfn.PERCENTILE.INC(D:D,0.2),1, D72&lt;=_xlfn.PERCENTILE.INC(D:D,0.4),2, D72&lt;=_xlfn.PERCENTILE.INC(D:D,0.6),3, D73&lt;=_xlfn.PERCENTILE.INC(D:D,0.8),4, TRUE,5)</f>
        <v>1</v>
      </c>
      <c r="H72" s="4">
        <f t="shared" si="1"/>
        <v>1</v>
      </c>
      <c r="I72" t="str" cm="1">
        <f t="array" ref="I72">INDEX($N$2:$N$26,MATCH(1,($K$2:$K$26=$E72)*($L$2:$L$26=$H72),0))</f>
        <v>Novos Clientes</v>
      </c>
    </row>
    <row r="73" spans="1:9" x14ac:dyDescent="0.25">
      <c r="A73" t="str">
        <v>AC-10450</v>
      </c>
      <c r="B73" s="1" cm="1">
        <f t="array" ref="B73">MAX('TABELA TOTAL'!B:B) - MAX(IF('TABELA TOTAL'!E:E =RFM!A73,'TABELA TOTAL'!B:B))</f>
        <v>11</v>
      </c>
      <c r="C73" cm="1">
        <f t="array" ref="C73">COUNTA(_xlfn.UNIQUE(_xlfn._xlws.FILTER('TABELA TOTAL'!A:A,'TABELA TOTAL'!E:E=RFM!A73)))</f>
        <v>7</v>
      </c>
      <c r="D73" s="3">
        <f>SUMIF('TABELA TOTAL'!E:E,RFM!A73,'TABELA TOTAL'!G:G)</f>
        <v>5527.8459999999995</v>
      </c>
      <c r="E73" s="1">
        <v>5</v>
      </c>
      <c r="F73" s="1">
        <v>3</v>
      </c>
      <c r="G73" s="1" cm="1">
        <f t="array" ref="G73">_xlfn.IFS(D73&lt;=_xlfn.PERCENTILE.INC(D:D,0.2),1, D73&lt;=_xlfn.PERCENTILE.INC(D:D,0.4),2, D73&lt;=_xlfn.PERCENTILE.INC(D:D,0.6),3, D74&lt;=_xlfn.PERCENTILE.INC(D:D,0.8),4, TRUE,5)</f>
        <v>4</v>
      </c>
      <c r="H73" s="4">
        <f t="shared" si="1"/>
        <v>4</v>
      </c>
      <c r="I73" t="str" cm="1">
        <f t="array" ref="I73">INDEX($N$2:$N$26,MATCH(1,($K$2:$K$26=$E73)*($L$2:$L$26=$H73),0))</f>
        <v>Fiéis</v>
      </c>
    </row>
    <row r="74" spans="1:9" x14ac:dyDescent="0.25">
      <c r="A74" t="str">
        <v>TS-21505</v>
      </c>
      <c r="B74" s="1" cm="1">
        <f t="array" ref="B74">MAX('TABELA TOTAL'!B:B) - MAX(IF('TABELA TOTAL'!E:E =RFM!A74,'TABELA TOTAL'!B:B))</f>
        <v>11</v>
      </c>
      <c r="C74" cm="1">
        <f t="array" ref="C74">COUNTA(_xlfn.UNIQUE(_xlfn._xlws.FILTER('TABELA TOTAL'!A:A,'TABELA TOTAL'!E:E=RFM!A74)))</f>
        <v>6</v>
      </c>
      <c r="D74" s="3">
        <f>SUMIF('TABELA TOTAL'!E:E,RFM!A74,'TABELA TOTAL'!G:G)</f>
        <v>2243.2739999999999</v>
      </c>
      <c r="E74" s="1">
        <v>5</v>
      </c>
      <c r="F74" s="1">
        <v>2</v>
      </c>
      <c r="G74" s="1" cm="1">
        <f t="array" ref="G74">_xlfn.IFS(D74&lt;=_xlfn.PERCENTILE.INC(D:D,0.2),1, D74&lt;=_xlfn.PERCENTILE.INC(D:D,0.4),2, D74&lt;=_xlfn.PERCENTILE.INC(D:D,0.6),3, D75&lt;=_xlfn.PERCENTILE.INC(D:D,0.8),4, TRUE,5)</f>
        <v>3</v>
      </c>
      <c r="H74" s="4">
        <f t="shared" si="1"/>
        <v>3</v>
      </c>
      <c r="I74" t="str" cm="1">
        <f t="array" ref="I74">INDEX($N$2:$N$26,MATCH(1,($K$2:$K$26=$E74)*($L$2:$L$26=$H74),0))</f>
        <v>Fiéis Potencial</v>
      </c>
    </row>
    <row r="75" spans="1:9" x14ac:dyDescent="0.25">
      <c r="A75" t="str">
        <v>RA-19915</v>
      </c>
      <c r="B75" s="1" cm="1">
        <f t="array" ref="B75">MAX('TABELA TOTAL'!B:B) - MAX(IF('TABELA TOTAL'!E:E =RFM!A75,'TABELA TOTAL'!B:B))</f>
        <v>12</v>
      </c>
      <c r="C75" cm="1">
        <f t="array" ref="C75">COUNTA(_xlfn.UNIQUE(_xlfn._xlws.FILTER('TABELA TOTAL'!A:A,'TABELA TOTAL'!E:E=RFM!A75)))</f>
        <v>9</v>
      </c>
      <c r="D75" s="3">
        <f>SUMIF('TABELA TOTAL'!E:E,RFM!A75,'TABELA TOTAL'!G:G)</f>
        <v>4793.5429999999988</v>
      </c>
      <c r="E75" s="1">
        <v>5</v>
      </c>
      <c r="F75" s="1">
        <v>3</v>
      </c>
      <c r="G75" s="1" cm="1">
        <f t="array" ref="G75">_xlfn.IFS(D75&lt;=_xlfn.PERCENTILE.INC(D:D,0.2),1, D75&lt;=_xlfn.PERCENTILE.INC(D:D,0.4),2, D75&lt;=_xlfn.PERCENTILE.INC(D:D,0.6),3, D76&lt;=_xlfn.PERCENTILE.INC(D:D,0.8),4, TRUE,5)</f>
        <v>4</v>
      </c>
      <c r="H75" s="4">
        <f t="shared" si="1"/>
        <v>4</v>
      </c>
      <c r="I75" t="str" cm="1">
        <f t="array" ref="I75">INDEX($N$2:$N$26,MATCH(1,($K$2:$K$26=$E75)*($L$2:$L$26=$H75),0))</f>
        <v>Fiéis</v>
      </c>
    </row>
    <row r="76" spans="1:9" x14ac:dyDescent="0.25">
      <c r="A76" t="str">
        <v>DJ-13630</v>
      </c>
      <c r="B76" s="1" cm="1">
        <f t="array" ref="B76">MAX('TABELA TOTAL'!B:B) - MAX(IF('TABELA TOTAL'!E:E =RFM!A76,'TABELA TOTAL'!B:B))</f>
        <v>12</v>
      </c>
      <c r="C76" cm="1">
        <f t="array" ref="C76">COUNTA(_xlfn.UNIQUE(_xlfn._xlws.FILTER('TABELA TOTAL'!A:A,'TABELA TOTAL'!E:E=RFM!A76)))</f>
        <v>3</v>
      </c>
      <c r="D76" s="3">
        <f>SUMIF('TABELA TOTAL'!E:E,RFM!A76,'TABELA TOTAL'!G:G)</f>
        <v>3356.3979999999997</v>
      </c>
      <c r="E76" s="1">
        <v>5</v>
      </c>
      <c r="F76" s="1">
        <v>1</v>
      </c>
      <c r="G76" s="1" cm="1">
        <f t="array" ref="G76">_xlfn.IFS(D76&lt;=_xlfn.PERCENTILE.INC(D:D,0.2),1, D76&lt;=_xlfn.PERCENTILE.INC(D:D,0.4),2, D76&lt;=_xlfn.PERCENTILE.INC(D:D,0.6),3, D77&lt;=_xlfn.PERCENTILE.INC(D:D,0.8),4, TRUE,5)</f>
        <v>4</v>
      </c>
      <c r="H76" s="4">
        <f t="shared" si="1"/>
        <v>3</v>
      </c>
      <c r="I76" t="str" cm="1">
        <f t="array" ref="I76">INDEX($N$2:$N$26,MATCH(1,($K$2:$K$26=$E76)*($L$2:$L$26=$H76),0))</f>
        <v>Fiéis Potencial</v>
      </c>
    </row>
    <row r="77" spans="1:9" x14ac:dyDescent="0.25">
      <c r="A77" t="str">
        <v>DB-13660</v>
      </c>
      <c r="B77" s="1" cm="1">
        <f t="array" ref="B77">MAX('TABELA TOTAL'!B:B) - MAX(IF('TABELA TOTAL'!E:E =RFM!A77,'TABELA TOTAL'!B:B))</f>
        <v>12</v>
      </c>
      <c r="C77" cm="1">
        <f t="array" ref="C77">COUNTA(_xlfn.UNIQUE(_xlfn._xlws.FILTER('TABELA TOTAL'!A:A,'TABELA TOTAL'!E:E=RFM!A77)))</f>
        <v>7</v>
      </c>
      <c r="D77" s="3">
        <f>SUMIF('TABELA TOTAL'!E:E,RFM!A77,'TABELA TOTAL'!G:G)</f>
        <v>1155.2020000000002</v>
      </c>
      <c r="E77" s="1">
        <v>5</v>
      </c>
      <c r="F77" s="1">
        <v>3</v>
      </c>
      <c r="G77" s="1" cm="1">
        <f t="array" ref="G77">_xlfn.IFS(D77&lt;=_xlfn.PERCENTILE.INC(D:D,0.2),1, D77&lt;=_xlfn.PERCENTILE.INC(D:D,0.4),2, D77&lt;=_xlfn.PERCENTILE.INC(D:D,0.6),3, D78&lt;=_xlfn.PERCENTILE.INC(D:D,0.8),4, TRUE,5)</f>
        <v>2</v>
      </c>
      <c r="H77" s="4">
        <f t="shared" si="1"/>
        <v>3</v>
      </c>
      <c r="I77" t="str" cm="1">
        <f t="array" ref="I77">INDEX($N$2:$N$26,MATCH(1,($K$2:$K$26=$E77)*($L$2:$L$26=$H77),0))</f>
        <v>Fiéis Potencial</v>
      </c>
    </row>
    <row r="78" spans="1:9" x14ac:dyDescent="0.25">
      <c r="A78" t="str">
        <v>EP-13915</v>
      </c>
      <c r="B78" s="1" cm="1">
        <f t="array" ref="B78">MAX('TABELA TOTAL'!B:B) - MAX(IF('TABELA TOTAL'!E:E =RFM!A78,'TABELA TOTAL'!B:B))</f>
        <v>12</v>
      </c>
      <c r="C78" cm="1">
        <f t="array" ref="C78">COUNTA(_xlfn.UNIQUE(_xlfn._xlws.FILTER('TABELA TOTAL'!A:A,'TABELA TOTAL'!E:E=RFM!A78)))</f>
        <v>17</v>
      </c>
      <c r="D78" s="3">
        <f>SUMIF('TABELA TOTAL'!E:E,RFM!A78,'TABELA TOTAL'!G:G)</f>
        <v>5478.0608000000011</v>
      </c>
      <c r="E78" s="1">
        <v>5</v>
      </c>
      <c r="F78" s="1" t="e">
        <v>#N/A</v>
      </c>
      <c r="G78" s="1" cm="1">
        <f t="array" ref="G78">_xlfn.IFS(D78&lt;=_xlfn.PERCENTILE.INC(D:D,0.2),1, D78&lt;=_xlfn.PERCENTILE.INC(D:D,0.4),2, D78&lt;=_xlfn.PERCENTILE.INC(D:D,0.6),3, D79&lt;=_xlfn.PERCENTILE.INC(D:D,0.8),4, TRUE,5)</f>
        <v>4</v>
      </c>
      <c r="H78" s="4" t="e">
        <f t="shared" si="1"/>
        <v>#N/A</v>
      </c>
      <c r="I78" t="e" cm="1">
        <f t="array" ref="I78">INDEX($N$2:$N$26,MATCH(1,($K$2:$K$26=$E78)*($L$2:$L$26=$H78),0))</f>
        <v>#N/A</v>
      </c>
    </row>
    <row r="79" spans="1:9" x14ac:dyDescent="0.25">
      <c r="A79" t="str">
        <v>AH-10030</v>
      </c>
      <c r="B79" s="1" cm="1">
        <f t="array" ref="B79">MAX('TABELA TOTAL'!B:B) - MAX(IF('TABELA TOTAL'!E:E =RFM!A79,'TABELA TOTAL'!B:B))</f>
        <v>12</v>
      </c>
      <c r="C79" cm="1">
        <f t="array" ref="C79">COUNTA(_xlfn.UNIQUE(_xlfn._xlws.FILTER('TABELA TOTAL'!A:A,'TABELA TOTAL'!E:E=RFM!A79)))</f>
        <v>7</v>
      </c>
      <c r="D79" s="3">
        <f>SUMIF('TABELA TOTAL'!E:E,RFM!A79,'TABELA TOTAL'!G:G)</f>
        <v>1744.6999999999998</v>
      </c>
      <c r="E79" s="1">
        <v>5</v>
      </c>
      <c r="F79" s="1">
        <v>3</v>
      </c>
      <c r="G79" s="1" cm="1">
        <f t="array" ref="G79">_xlfn.IFS(D79&lt;=_xlfn.PERCENTILE.INC(D:D,0.2),1, D79&lt;=_xlfn.PERCENTILE.INC(D:D,0.4),2, D79&lt;=_xlfn.PERCENTILE.INC(D:D,0.6),3, D80&lt;=_xlfn.PERCENTILE.INC(D:D,0.8),4, TRUE,5)</f>
        <v>3</v>
      </c>
      <c r="H79" s="4">
        <f t="shared" si="1"/>
        <v>3</v>
      </c>
      <c r="I79" t="str" cm="1">
        <f t="array" ref="I79">INDEX($N$2:$N$26,MATCH(1,($K$2:$K$26=$E79)*($L$2:$L$26=$H79),0))</f>
        <v>Fiéis Potencial</v>
      </c>
    </row>
    <row r="80" spans="1:9" x14ac:dyDescent="0.25">
      <c r="A80" t="str">
        <v>TT-21460</v>
      </c>
      <c r="B80" s="1" cm="1">
        <f t="array" ref="B80">MAX('TABELA TOTAL'!B:B) - MAX(IF('TABELA TOTAL'!E:E =RFM!A80,'TABELA TOTAL'!B:B))</f>
        <v>12</v>
      </c>
      <c r="C80" cm="1">
        <f t="array" ref="C80">COUNTA(_xlfn.UNIQUE(_xlfn._xlws.FILTER('TABELA TOTAL'!A:A,'TABELA TOTAL'!E:E=RFM!A80)))</f>
        <v>7</v>
      </c>
      <c r="D80" s="3">
        <f>SUMIF('TABELA TOTAL'!E:E,RFM!A80,'TABELA TOTAL'!G:G)</f>
        <v>5364.808</v>
      </c>
      <c r="E80" s="1">
        <v>5</v>
      </c>
      <c r="F80" s="1">
        <v>3</v>
      </c>
      <c r="G80" s="1" cm="1">
        <f t="array" ref="G80">_xlfn.IFS(D80&lt;=_xlfn.PERCENTILE.INC(D:D,0.2),1, D80&lt;=_xlfn.PERCENTILE.INC(D:D,0.4),2, D80&lt;=_xlfn.PERCENTILE.INC(D:D,0.6),3, D81&lt;=_xlfn.PERCENTILE.INC(D:D,0.8),4, TRUE,5)</f>
        <v>4</v>
      </c>
      <c r="H80" s="4">
        <f t="shared" si="1"/>
        <v>4</v>
      </c>
      <c r="I80" t="str" cm="1">
        <f t="array" ref="I80">INDEX($N$2:$N$26,MATCH(1,($K$2:$K$26=$E80)*($L$2:$L$26=$H80),0))</f>
        <v>Fiéis</v>
      </c>
    </row>
    <row r="81" spans="1:9" x14ac:dyDescent="0.25">
      <c r="A81" t="str">
        <v>BP-11290</v>
      </c>
      <c r="B81" s="1" cm="1">
        <f t="array" ref="B81">MAX('TABELA TOTAL'!B:B) - MAX(IF('TABELA TOTAL'!E:E =RFM!A81,'TABELA TOTAL'!B:B))</f>
        <v>12</v>
      </c>
      <c r="C81" cm="1">
        <f t="array" ref="C81">COUNTA(_xlfn.UNIQUE(_xlfn._xlws.FILTER('TABELA TOTAL'!A:A,'TABELA TOTAL'!E:E=RFM!A81)))</f>
        <v>7</v>
      </c>
      <c r="D81" s="3">
        <f>SUMIF('TABELA TOTAL'!E:E,RFM!A81,'TABELA TOTAL'!G:G)</f>
        <v>2475.1570000000002</v>
      </c>
      <c r="E81" s="1">
        <v>5</v>
      </c>
      <c r="F81" s="1">
        <v>3</v>
      </c>
      <c r="G81" s="1" cm="1">
        <f t="array" ref="G81">_xlfn.IFS(D81&lt;=_xlfn.PERCENTILE.INC(D:D,0.2),1, D81&lt;=_xlfn.PERCENTILE.INC(D:D,0.4),2, D81&lt;=_xlfn.PERCENTILE.INC(D:D,0.6),3, D82&lt;=_xlfn.PERCENTILE.INC(D:D,0.8),4, TRUE,5)</f>
        <v>3</v>
      </c>
      <c r="H81" s="4">
        <f t="shared" si="1"/>
        <v>3</v>
      </c>
      <c r="I81" t="str" cm="1">
        <f t="array" ref="I81">INDEX($N$2:$N$26,MATCH(1,($K$2:$K$26=$E81)*($L$2:$L$26=$H81),0))</f>
        <v>Fiéis Potencial</v>
      </c>
    </row>
    <row r="82" spans="1:9" x14ac:dyDescent="0.25">
      <c r="A82" t="str">
        <v>HE-14800</v>
      </c>
      <c r="B82" s="1" cm="1">
        <f t="array" ref="B82">MAX('TABELA TOTAL'!B:B) - MAX(IF('TABELA TOTAL'!E:E =RFM!A82,'TABELA TOTAL'!B:B))</f>
        <v>12</v>
      </c>
      <c r="C82" cm="1">
        <f t="array" ref="C82">COUNTA(_xlfn.UNIQUE(_xlfn._xlws.FILTER('TABELA TOTAL'!A:A,'TABELA TOTAL'!E:E=RFM!A82)))</f>
        <v>4</v>
      </c>
      <c r="D82" s="3">
        <f>SUMIF('TABELA TOTAL'!E:E,RFM!A82,'TABELA TOTAL'!G:G)</f>
        <v>883.53199999999993</v>
      </c>
      <c r="E82" s="1">
        <v>5</v>
      </c>
      <c r="F82" s="1">
        <v>2</v>
      </c>
      <c r="G82" s="1" cm="1">
        <f t="array" ref="G82">_xlfn.IFS(D82&lt;=_xlfn.PERCENTILE.INC(D:D,0.2),1, D82&lt;=_xlfn.PERCENTILE.INC(D:D,0.4),2, D82&lt;=_xlfn.PERCENTILE.INC(D:D,0.6),3, D83&lt;=_xlfn.PERCENTILE.INC(D:D,0.8),4, TRUE,5)</f>
        <v>1</v>
      </c>
      <c r="H82" s="4">
        <f t="shared" si="1"/>
        <v>2</v>
      </c>
      <c r="I82" t="str" cm="1">
        <f t="array" ref="I82">INDEX($N$2:$N$26,MATCH(1,($K$2:$K$26=$E82)*($L$2:$L$26=$H82),0))</f>
        <v>Fiéis Potencial</v>
      </c>
    </row>
    <row r="83" spans="1:9" x14ac:dyDescent="0.25">
      <c r="A83" t="str">
        <v>LC-17140</v>
      </c>
      <c r="B83" s="1" cm="1">
        <f t="array" ref="B83">MAX('TABELA TOTAL'!B:B) - MAX(IF('TABELA TOTAL'!E:E =RFM!A83,'TABELA TOTAL'!B:B))</f>
        <v>13</v>
      </c>
      <c r="C83" cm="1">
        <f t="array" ref="C83">COUNTA(_xlfn.UNIQUE(_xlfn._xlws.FILTER('TABELA TOTAL'!A:A,'TABELA TOTAL'!E:E=RFM!A83)))</f>
        <v>9</v>
      </c>
      <c r="D83" s="3">
        <f>SUMIF('TABELA TOTAL'!E:E,RFM!A83,'TABELA TOTAL'!G:G)</f>
        <v>2633.5820000000008</v>
      </c>
      <c r="E83" s="1">
        <v>5</v>
      </c>
      <c r="F83" s="1">
        <v>3</v>
      </c>
      <c r="G83" s="1" cm="1">
        <f t="array" ref="G83">_xlfn.IFS(D83&lt;=_xlfn.PERCENTILE.INC(D:D,0.2),1, D83&lt;=_xlfn.PERCENTILE.INC(D:D,0.4),2, D83&lt;=_xlfn.PERCENTILE.INC(D:D,0.6),3, D84&lt;=_xlfn.PERCENTILE.INC(D:D,0.8),4, TRUE,5)</f>
        <v>3</v>
      </c>
      <c r="H83" s="4">
        <f t="shared" si="1"/>
        <v>3</v>
      </c>
      <c r="I83" t="str" cm="1">
        <f t="array" ref="I83">INDEX($N$2:$N$26,MATCH(1,($K$2:$K$26=$E83)*($L$2:$L$26=$H83),0))</f>
        <v>Fiéis Potencial</v>
      </c>
    </row>
    <row r="84" spans="1:9" x14ac:dyDescent="0.25">
      <c r="A84" t="str">
        <v>HR-14770</v>
      </c>
      <c r="B84" s="1" cm="1">
        <f t="array" ref="B84">MAX('TABELA TOTAL'!B:B) - MAX(IF('TABELA TOTAL'!E:E =RFM!A84,'TABELA TOTAL'!B:B))</f>
        <v>13</v>
      </c>
      <c r="C84" cm="1">
        <f t="array" ref="C84">COUNTA(_xlfn.UNIQUE(_xlfn._xlws.FILTER('TABELA TOTAL'!A:A,'TABELA TOTAL'!E:E=RFM!A84)))</f>
        <v>5</v>
      </c>
      <c r="D84" s="3">
        <f>SUMIF('TABELA TOTAL'!E:E,RFM!A84,'TABELA TOTAL'!G:G)</f>
        <v>1299.288</v>
      </c>
      <c r="E84" s="1">
        <v>5</v>
      </c>
      <c r="F84" s="1">
        <v>2</v>
      </c>
      <c r="G84" s="1" cm="1">
        <f t="array" ref="G84">_xlfn.IFS(D84&lt;=_xlfn.PERCENTILE.INC(D:D,0.2),1, D84&lt;=_xlfn.PERCENTILE.INC(D:D,0.4),2, D84&lt;=_xlfn.PERCENTILE.INC(D:D,0.6),3, D85&lt;=_xlfn.PERCENTILE.INC(D:D,0.8),4, TRUE,5)</f>
        <v>2</v>
      </c>
      <c r="H84" s="4">
        <f t="shared" si="1"/>
        <v>2</v>
      </c>
      <c r="I84" t="str" cm="1">
        <f t="array" ref="I84">INDEX($N$2:$N$26,MATCH(1,($K$2:$K$26=$E84)*($L$2:$L$26=$H84),0))</f>
        <v>Fiéis Potencial</v>
      </c>
    </row>
    <row r="85" spans="1:9" x14ac:dyDescent="0.25">
      <c r="A85" t="str">
        <v>VF-21715</v>
      </c>
      <c r="B85" s="1" cm="1">
        <f t="array" ref="B85">MAX('TABELA TOTAL'!B:B) - MAX(IF('TABELA TOTAL'!E:E =RFM!A85,'TABELA TOTAL'!B:B))</f>
        <v>13</v>
      </c>
      <c r="C85" cm="1">
        <f t="array" ref="C85">COUNTA(_xlfn.UNIQUE(_xlfn._xlws.FILTER('TABELA TOTAL'!A:A,'TABELA TOTAL'!E:E=RFM!A85)))</f>
        <v>5</v>
      </c>
      <c r="D85" s="3">
        <f>SUMIF('TABELA TOTAL'!E:E,RFM!A85,'TABELA TOTAL'!G:G)</f>
        <v>847.94399999999996</v>
      </c>
      <c r="E85" s="1">
        <v>5</v>
      </c>
      <c r="F85" s="1">
        <v>2</v>
      </c>
      <c r="G85" s="1" cm="1">
        <f t="array" ref="G85">_xlfn.IFS(D85&lt;=_xlfn.PERCENTILE.INC(D:D,0.2),1, D85&lt;=_xlfn.PERCENTILE.INC(D:D,0.4),2, D85&lt;=_xlfn.PERCENTILE.INC(D:D,0.6),3, D86&lt;=_xlfn.PERCENTILE.INC(D:D,0.8),4, TRUE,5)</f>
        <v>1</v>
      </c>
      <c r="H85" s="4">
        <f t="shared" si="1"/>
        <v>2</v>
      </c>
      <c r="I85" t="str" cm="1">
        <f t="array" ref="I85">INDEX($N$2:$N$26,MATCH(1,($K$2:$K$26=$E85)*($L$2:$L$26=$H85),0))</f>
        <v>Fiéis Potencial</v>
      </c>
    </row>
    <row r="86" spans="1:9" x14ac:dyDescent="0.25">
      <c r="A86" t="str">
        <v>AI-10855</v>
      </c>
      <c r="B86" s="1" cm="1">
        <f t="array" ref="B86">MAX('TABELA TOTAL'!B:B) - MAX(IF('TABELA TOTAL'!E:E =RFM!A86,'TABELA TOTAL'!B:B))</f>
        <v>13</v>
      </c>
      <c r="C86" cm="1">
        <f t="array" ref="C86">COUNTA(_xlfn.UNIQUE(_xlfn._xlws.FILTER('TABELA TOTAL'!A:A,'TABELA TOTAL'!E:E=RFM!A86)))</f>
        <v>10</v>
      </c>
      <c r="D86" s="3">
        <f>SUMIF('TABELA TOTAL'!E:E,RFM!A86,'TABELA TOTAL'!G:G)</f>
        <v>4375.7860000000001</v>
      </c>
      <c r="E86" s="1">
        <v>5</v>
      </c>
      <c r="F86" s="1">
        <v>4</v>
      </c>
      <c r="G86" s="1" cm="1">
        <f t="array" ref="G86">_xlfn.IFS(D86&lt;=_xlfn.PERCENTILE.INC(D:D,0.2),1, D86&lt;=_xlfn.PERCENTILE.INC(D:D,0.4),2, D86&lt;=_xlfn.PERCENTILE.INC(D:D,0.6),3, D87&lt;=_xlfn.PERCENTILE.INC(D:D,0.8),4, TRUE,5)</f>
        <v>5</v>
      </c>
      <c r="H86" s="4">
        <f t="shared" si="1"/>
        <v>5</v>
      </c>
      <c r="I86" t="str" cm="1">
        <f t="array" ref="I86">INDEX($N$2:$N$26,MATCH(1,($K$2:$K$26=$E86)*($L$2:$L$26=$H86),0))</f>
        <v>Campeão</v>
      </c>
    </row>
    <row r="87" spans="1:9" x14ac:dyDescent="0.25">
      <c r="A87" t="str">
        <v>GB-14575</v>
      </c>
      <c r="B87" s="1" cm="1">
        <f t="array" ref="B87">MAX('TABELA TOTAL'!B:B) - MAX(IF('TABELA TOTAL'!E:E =RFM!A87,'TABELA TOTAL'!B:B))</f>
        <v>13</v>
      </c>
      <c r="C87" cm="1">
        <f t="array" ref="C87">COUNTA(_xlfn.UNIQUE(_xlfn._xlws.FILTER('TABELA TOTAL'!A:A,'TABELA TOTAL'!E:E=RFM!A87)))</f>
        <v>5</v>
      </c>
      <c r="D87" s="3">
        <f>SUMIF('TABELA TOTAL'!E:E,RFM!A87,'TABELA TOTAL'!G:G)</f>
        <v>4716.2880000000005</v>
      </c>
      <c r="E87" s="1">
        <v>5</v>
      </c>
      <c r="F87" s="1">
        <v>2</v>
      </c>
      <c r="G87" s="1" cm="1">
        <f t="array" ref="G87">_xlfn.IFS(D87&lt;=_xlfn.PERCENTILE.INC(D:D,0.2),1, D87&lt;=_xlfn.PERCENTILE.INC(D:D,0.4),2, D87&lt;=_xlfn.PERCENTILE.INC(D:D,0.6),3, D88&lt;=_xlfn.PERCENTILE.INC(D:D,0.8),4, TRUE,5)</f>
        <v>4</v>
      </c>
      <c r="H87" s="4">
        <f t="shared" si="1"/>
        <v>3</v>
      </c>
      <c r="I87" t="str" cm="1">
        <f t="array" ref="I87">INDEX($N$2:$N$26,MATCH(1,($K$2:$K$26=$E87)*($L$2:$L$26=$H87),0))</f>
        <v>Fiéis Potencial</v>
      </c>
    </row>
    <row r="88" spans="1:9" x14ac:dyDescent="0.25">
      <c r="A88" t="str">
        <v>CA-12310</v>
      </c>
      <c r="B88" s="1" cm="1">
        <f t="array" ref="B88">MAX('TABELA TOTAL'!B:B) - MAX(IF('TABELA TOTAL'!E:E =RFM!A88,'TABELA TOTAL'!B:B))</f>
        <v>13</v>
      </c>
      <c r="C88" cm="1">
        <f t="array" ref="C88">COUNTA(_xlfn.UNIQUE(_xlfn._xlws.FILTER('TABELA TOTAL'!A:A,'TABELA TOTAL'!E:E=RFM!A88)))</f>
        <v>4</v>
      </c>
      <c r="D88" s="3">
        <f>SUMIF('TABELA TOTAL'!E:E,RFM!A88,'TABELA TOTAL'!G:G)</f>
        <v>1421.9540000000002</v>
      </c>
      <c r="E88" s="1">
        <v>5</v>
      </c>
      <c r="F88" s="1">
        <v>2</v>
      </c>
      <c r="G88" s="1" cm="1">
        <f t="array" ref="G88">_xlfn.IFS(D88&lt;=_xlfn.PERCENTILE.INC(D:D,0.2),1, D88&lt;=_xlfn.PERCENTILE.INC(D:D,0.4),2, D88&lt;=_xlfn.PERCENTILE.INC(D:D,0.6),3, D89&lt;=_xlfn.PERCENTILE.INC(D:D,0.8),4, TRUE,5)</f>
        <v>2</v>
      </c>
      <c r="H88" s="4">
        <f t="shared" si="1"/>
        <v>2</v>
      </c>
      <c r="I88" t="str" cm="1">
        <f t="array" ref="I88">INDEX($N$2:$N$26,MATCH(1,($K$2:$K$26=$E88)*($L$2:$L$26=$H88),0))</f>
        <v>Fiéis Potencial</v>
      </c>
    </row>
    <row r="89" spans="1:9" x14ac:dyDescent="0.25">
      <c r="A89" t="str">
        <v>AT-10735</v>
      </c>
      <c r="B89" s="1" cm="1">
        <f t="array" ref="B89">MAX('TABELA TOTAL'!B:B) - MAX(IF('TABELA TOTAL'!E:E =RFM!A89,'TABELA TOTAL'!B:B))</f>
        <v>13</v>
      </c>
      <c r="C89" cm="1">
        <f t="array" ref="C89">COUNTA(_xlfn.UNIQUE(_xlfn._xlws.FILTER('TABELA TOTAL'!A:A,'TABELA TOTAL'!E:E=RFM!A89)))</f>
        <v>10</v>
      </c>
      <c r="D89" s="3">
        <f>SUMIF('TABELA TOTAL'!E:E,RFM!A89,'TABELA TOTAL'!G:G)</f>
        <v>3831.864</v>
      </c>
      <c r="E89" s="1">
        <v>5</v>
      </c>
      <c r="F89" s="1">
        <v>4</v>
      </c>
      <c r="G89" s="1" cm="1">
        <f t="array" ref="G89">_xlfn.IFS(D89&lt;=_xlfn.PERCENTILE.INC(D:D,0.2),1, D89&lt;=_xlfn.PERCENTILE.INC(D:D,0.4),2, D89&lt;=_xlfn.PERCENTILE.INC(D:D,0.6),3, D90&lt;=_xlfn.PERCENTILE.INC(D:D,0.8),4, TRUE,5)</f>
        <v>4</v>
      </c>
      <c r="H89" s="4">
        <f t="shared" si="1"/>
        <v>4</v>
      </c>
      <c r="I89" t="str" cm="1">
        <f t="array" ref="I89">INDEX($N$2:$N$26,MATCH(1,($K$2:$K$26=$E89)*($L$2:$L$26=$H89),0))</f>
        <v>Fiéis</v>
      </c>
    </row>
    <row r="90" spans="1:9" x14ac:dyDescent="0.25">
      <c r="A90" t="str">
        <v>AY-10555</v>
      </c>
      <c r="B90" s="1" cm="1">
        <f t="array" ref="B90">MAX('TABELA TOTAL'!B:B) - MAX(IF('TABELA TOTAL'!E:E =RFM!A90,'TABELA TOTAL'!B:B))</f>
        <v>14</v>
      </c>
      <c r="C90" cm="1">
        <f t="array" ref="C90">COUNTA(_xlfn.UNIQUE(_xlfn._xlws.FILTER('TABELA TOTAL'!A:A,'TABELA TOTAL'!E:E=RFM!A90)))</f>
        <v>4</v>
      </c>
      <c r="D90" s="3">
        <f>SUMIF('TABELA TOTAL'!E:E,RFM!A90,'TABELA TOTAL'!G:G)</f>
        <v>497.01400000000007</v>
      </c>
      <c r="E90" s="1">
        <v>5</v>
      </c>
      <c r="F90" s="1">
        <v>2</v>
      </c>
      <c r="G90" s="1" cm="1">
        <f t="array" ref="G90">_xlfn.IFS(D90&lt;=_xlfn.PERCENTILE.INC(D:D,0.2),1, D90&lt;=_xlfn.PERCENTILE.INC(D:D,0.4),2, D90&lt;=_xlfn.PERCENTILE.INC(D:D,0.6),3, D91&lt;=_xlfn.PERCENTILE.INC(D:D,0.8),4, TRUE,5)</f>
        <v>1</v>
      </c>
      <c r="H90" s="4">
        <f t="shared" si="1"/>
        <v>2</v>
      </c>
      <c r="I90" t="str" cm="1">
        <f t="array" ref="I90">INDEX($N$2:$N$26,MATCH(1,($K$2:$K$26=$E90)*($L$2:$L$26=$H90),0))</f>
        <v>Fiéis Potencial</v>
      </c>
    </row>
    <row r="91" spans="1:9" x14ac:dyDescent="0.25">
      <c r="A91" t="str">
        <v>AR-10510</v>
      </c>
      <c r="B91" s="1" cm="1">
        <f t="array" ref="B91">MAX('TABELA TOTAL'!B:B) - MAX(IF('TABELA TOTAL'!E:E =RFM!A91,'TABELA TOTAL'!B:B))</f>
        <v>14</v>
      </c>
      <c r="C91" cm="1">
        <f t="array" ref="C91">COUNTA(_xlfn.UNIQUE(_xlfn._xlws.FILTER('TABELA TOTAL'!A:A,'TABELA TOTAL'!E:E=RFM!A91)))</f>
        <v>5</v>
      </c>
      <c r="D91" s="3">
        <f>SUMIF('TABELA TOTAL'!E:E,RFM!A91,'TABELA TOTAL'!G:G)</f>
        <v>264.86400000000003</v>
      </c>
      <c r="E91" s="1">
        <v>5</v>
      </c>
      <c r="F91" s="1">
        <v>2</v>
      </c>
      <c r="G91" s="1" cm="1">
        <f t="array" ref="G91">_xlfn.IFS(D91&lt;=_xlfn.PERCENTILE.INC(D:D,0.2),1, D91&lt;=_xlfn.PERCENTILE.INC(D:D,0.4),2, D91&lt;=_xlfn.PERCENTILE.INC(D:D,0.6),3, D92&lt;=_xlfn.PERCENTILE.INC(D:D,0.8),4, TRUE,5)</f>
        <v>1</v>
      </c>
      <c r="H91" s="4">
        <f t="shared" si="1"/>
        <v>2</v>
      </c>
      <c r="I91" t="str" cm="1">
        <f t="array" ref="I91">INDEX($N$2:$N$26,MATCH(1,($K$2:$K$26=$E91)*($L$2:$L$26=$H91),0))</f>
        <v>Fiéis Potencial</v>
      </c>
    </row>
    <row r="92" spans="1:9" x14ac:dyDescent="0.25">
      <c r="A92" t="str">
        <v>RD-19810</v>
      </c>
      <c r="B92" s="1" cm="1">
        <f t="array" ref="B92">MAX('TABELA TOTAL'!B:B) - MAX(IF('TABELA TOTAL'!E:E =RFM!A92,'TABELA TOTAL'!B:B))</f>
        <v>14</v>
      </c>
      <c r="C92" cm="1">
        <f t="array" ref="C92">COUNTA(_xlfn.UNIQUE(_xlfn._xlws.FILTER('TABELA TOTAL'!A:A,'TABELA TOTAL'!E:E=RFM!A92)))</f>
        <v>8</v>
      </c>
      <c r="D92" s="3">
        <f>SUMIF('TABELA TOTAL'!E:E,RFM!A92,'TABELA TOTAL'!G:G)</f>
        <v>1137.6159999999998</v>
      </c>
      <c r="E92" s="1">
        <v>5</v>
      </c>
      <c r="F92" s="1">
        <v>3</v>
      </c>
      <c r="G92" s="1" cm="1">
        <f t="array" ref="G92">_xlfn.IFS(D92&lt;=_xlfn.PERCENTILE.INC(D:D,0.2),1, D92&lt;=_xlfn.PERCENTILE.INC(D:D,0.4),2, D92&lt;=_xlfn.PERCENTILE.INC(D:D,0.6),3, D93&lt;=_xlfn.PERCENTILE.INC(D:D,0.8),4, TRUE,5)</f>
        <v>2</v>
      </c>
      <c r="H92" s="4">
        <f t="shared" si="1"/>
        <v>3</v>
      </c>
      <c r="I92" t="str" cm="1">
        <f t="array" ref="I92">INDEX($N$2:$N$26,MATCH(1,($K$2:$K$26=$E92)*($L$2:$L$26=$H92),0))</f>
        <v>Fiéis Potencial</v>
      </c>
    </row>
    <row r="93" spans="1:9" x14ac:dyDescent="0.25">
      <c r="A93" t="str">
        <v>KM-16225</v>
      </c>
      <c r="B93" s="1" cm="1">
        <f t="array" ref="B93">MAX('TABELA TOTAL'!B:B) - MAX(IF('TABELA TOTAL'!E:E =RFM!A93,'TABELA TOTAL'!B:B))</f>
        <v>14</v>
      </c>
      <c r="C93" cm="1">
        <f t="array" ref="C93">COUNTA(_xlfn.UNIQUE(_xlfn._xlws.FILTER('TABELA TOTAL'!A:A,'TABELA TOTAL'!E:E=RFM!A93)))</f>
        <v>6</v>
      </c>
      <c r="D93" s="3">
        <f>SUMIF('TABELA TOTAL'!E:E,RFM!A93,'TABELA TOTAL'!G:G)</f>
        <v>2260.9580000000001</v>
      </c>
      <c r="E93" s="1">
        <v>5</v>
      </c>
      <c r="F93" s="1">
        <v>2</v>
      </c>
      <c r="G93" s="1" cm="1">
        <f t="array" ref="G93">_xlfn.IFS(D93&lt;=_xlfn.PERCENTILE.INC(D:D,0.2),1, D93&lt;=_xlfn.PERCENTILE.INC(D:D,0.4),2, D93&lt;=_xlfn.PERCENTILE.INC(D:D,0.6),3, D94&lt;=_xlfn.PERCENTILE.INC(D:D,0.8),4, TRUE,5)</f>
        <v>3</v>
      </c>
      <c r="H93" s="4">
        <f t="shared" si="1"/>
        <v>3</v>
      </c>
      <c r="I93" t="str" cm="1">
        <f t="array" ref="I93">INDEX($N$2:$N$26,MATCH(1,($K$2:$K$26=$E93)*($L$2:$L$26=$H93),0))</f>
        <v>Fiéis Potencial</v>
      </c>
    </row>
    <row r="94" spans="1:9" x14ac:dyDescent="0.25">
      <c r="A94" t="str">
        <v>PL-18925</v>
      </c>
      <c r="B94" s="1" cm="1">
        <f t="array" ref="B94">MAX('TABELA TOTAL'!B:B) - MAX(IF('TABELA TOTAL'!E:E =RFM!A94,'TABELA TOTAL'!B:B))</f>
        <v>15</v>
      </c>
      <c r="C94" cm="1">
        <f t="array" ref="C94">COUNTA(_xlfn.UNIQUE(_xlfn._xlws.FILTER('TABELA TOTAL'!A:A,'TABELA TOTAL'!E:E=RFM!A94)))</f>
        <v>5</v>
      </c>
      <c r="D94" s="3">
        <f>SUMIF('TABELA TOTAL'!E:E,RFM!A94,'TABELA TOTAL'!G:G)</f>
        <v>239.48099999999999</v>
      </c>
      <c r="E94" s="1">
        <v>5</v>
      </c>
      <c r="F94" s="1">
        <v>2</v>
      </c>
      <c r="G94" s="1" cm="1">
        <f t="array" ref="G94">_xlfn.IFS(D94&lt;=_xlfn.PERCENTILE.INC(D:D,0.2),1, D94&lt;=_xlfn.PERCENTILE.INC(D:D,0.4),2, D94&lt;=_xlfn.PERCENTILE.INC(D:D,0.6),3, D95&lt;=_xlfn.PERCENTILE.INC(D:D,0.8),4, TRUE,5)</f>
        <v>1</v>
      </c>
      <c r="H94" s="4">
        <f t="shared" si="1"/>
        <v>2</v>
      </c>
      <c r="I94" t="str" cm="1">
        <f t="array" ref="I94">INDEX($N$2:$N$26,MATCH(1,($K$2:$K$26=$E94)*($L$2:$L$26=$H94),0))</f>
        <v>Fiéis Potencial</v>
      </c>
    </row>
    <row r="95" spans="1:9" x14ac:dyDescent="0.25">
      <c r="A95" t="str">
        <v>SS-20140</v>
      </c>
      <c r="B95" s="1" cm="1">
        <f t="array" ref="B95">MAX('TABELA TOTAL'!B:B) - MAX(IF('TABELA TOTAL'!E:E =RFM!A95,'TABELA TOTAL'!B:B))</f>
        <v>15</v>
      </c>
      <c r="C95" cm="1">
        <f t="array" ref="C95">COUNTA(_xlfn.UNIQUE(_xlfn._xlws.FILTER('TABELA TOTAL'!A:A,'TABELA TOTAL'!E:E=RFM!A95)))</f>
        <v>8</v>
      </c>
      <c r="D95" s="3">
        <f>SUMIF('TABELA TOTAL'!E:E,RFM!A95,'TABELA TOTAL'!G:G)</f>
        <v>1324.028</v>
      </c>
      <c r="E95" s="1">
        <v>5</v>
      </c>
      <c r="F95" s="1">
        <v>3</v>
      </c>
      <c r="G95" s="1" cm="1">
        <f t="array" ref="G95">_xlfn.IFS(D95&lt;=_xlfn.PERCENTILE.INC(D:D,0.2),1, D95&lt;=_xlfn.PERCENTILE.INC(D:D,0.4),2, D95&lt;=_xlfn.PERCENTILE.INC(D:D,0.6),3, D96&lt;=_xlfn.PERCENTILE.INC(D:D,0.8),4, TRUE,5)</f>
        <v>2</v>
      </c>
      <c r="H95" s="4">
        <f t="shared" si="1"/>
        <v>3</v>
      </c>
      <c r="I95" t="str" cm="1">
        <f t="array" ref="I95">INDEX($N$2:$N$26,MATCH(1,($K$2:$K$26=$E95)*($L$2:$L$26=$H95),0))</f>
        <v>Fiéis Potencial</v>
      </c>
    </row>
    <row r="96" spans="1:9" x14ac:dyDescent="0.25">
      <c r="A96" t="str">
        <v>KM-16660</v>
      </c>
      <c r="B96" s="1" cm="1">
        <f t="array" ref="B96">MAX('TABELA TOTAL'!B:B) - MAX(IF('TABELA TOTAL'!E:E =RFM!A96,'TABELA TOTAL'!B:B))</f>
        <v>15</v>
      </c>
      <c r="C96" cm="1">
        <f t="array" ref="C96">COUNTA(_xlfn.UNIQUE(_xlfn._xlws.FILTER('TABELA TOTAL'!A:A,'TABELA TOTAL'!E:E=RFM!A96)))</f>
        <v>5</v>
      </c>
      <c r="D96" s="3">
        <f>SUMIF('TABELA TOTAL'!E:E,RFM!A96,'TABELA TOTAL'!G:G)</f>
        <v>453.53800000000001</v>
      </c>
      <c r="E96" s="1">
        <v>5</v>
      </c>
      <c r="F96" s="1">
        <v>2</v>
      </c>
      <c r="G96" s="1" cm="1">
        <f t="array" ref="G96">_xlfn.IFS(D96&lt;=_xlfn.PERCENTILE.INC(D:D,0.2),1, D96&lt;=_xlfn.PERCENTILE.INC(D:D,0.4),2, D96&lt;=_xlfn.PERCENTILE.INC(D:D,0.6),3, D97&lt;=_xlfn.PERCENTILE.INC(D:D,0.8),4, TRUE,5)</f>
        <v>1</v>
      </c>
      <c r="H96" s="4">
        <f t="shared" si="1"/>
        <v>2</v>
      </c>
      <c r="I96" t="str" cm="1">
        <f t="array" ref="I96">INDEX($N$2:$N$26,MATCH(1,($K$2:$K$26=$E96)*($L$2:$L$26=$H96),0))</f>
        <v>Fiéis Potencial</v>
      </c>
    </row>
    <row r="97" spans="1:9" x14ac:dyDescent="0.25">
      <c r="A97" t="str">
        <v>MP-18175</v>
      </c>
      <c r="B97" s="1" cm="1">
        <f t="array" ref="B97">MAX('TABELA TOTAL'!B:B) - MAX(IF('TABELA TOTAL'!E:E =RFM!A97,'TABELA TOTAL'!B:B))</f>
        <v>16</v>
      </c>
      <c r="C97" cm="1">
        <f t="array" ref="C97">COUNTA(_xlfn.UNIQUE(_xlfn._xlws.FILTER('TABELA TOTAL'!A:A,'TABELA TOTAL'!E:E=RFM!A97)))</f>
        <v>9</v>
      </c>
      <c r="D97" s="3">
        <f>SUMIF('TABELA TOTAL'!E:E,RFM!A97,'TABELA TOTAL'!G:G)</f>
        <v>5087.92</v>
      </c>
      <c r="E97" s="1">
        <v>5</v>
      </c>
      <c r="F97" s="1">
        <v>3</v>
      </c>
      <c r="G97" s="1" cm="1">
        <f t="array" ref="G97">_xlfn.IFS(D97&lt;=_xlfn.PERCENTILE.INC(D:D,0.2),1, D97&lt;=_xlfn.PERCENTILE.INC(D:D,0.4),2, D97&lt;=_xlfn.PERCENTILE.INC(D:D,0.6),3, D98&lt;=_xlfn.PERCENTILE.INC(D:D,0.8),4, TRUE,5)</f>
        <v>4</v>
      </c>
      <c r="H97" s="4">
        <f t="shared" si="1"/>
        <v>4</v>
      </c>
      <c r="I97" t="str" cm="1">
        <f t="array" ref="I97">INDEX($N$2:$N$26,MATCH(1,($K$2:$K$26=$E97)*($L$2:$L$26=$H97),0))</f>
        <v>Fiéis</v>
      </c>
    </row>
    <row r="98" spans="1:9" x14ac:dyDescent="0.25">
      <c r="A98" t="str">
        <v>GM-14455</v>
      </c>
      <c r="B98" s="1" cm="1">
        <f t="array" ref="B98">MAX('TABELA TOTAL'!B:B) - MAX(IF('TABELA TOTAL'!E:E =RFM!A98,'TABELA TOTAL'!B:B))</f>
        <v>16</v>
      </c>
      <c r="C98" cm="1">
        <f t="array" ref="C98">COUNTA(_xlfn.UNIQUE(_xlfn._xlws.FILTER('TABELA TOTAL'!A:A,'TABELA TOTAL'!E:E=RFM!A98)))</f>
        <v>6</v>
      </c>
      <c r="D98" s="3">
        <f>SUMIF('TABELA TOTAL'!E:E,RFM!A98,'TABELA TOTAL'!G:G)</f>
        <v>3078.6239999999993</v>
      </c>
      <c r="E98" s="1">
        <v>5</v>
      </c>
      <c r="F98" s="1">
        <v>2</v>
      </c>
      <c r="G98" s="1" cm="1">
        <f t="array" ref="G98">_xlfn.IFS(D98&lt;=_xlfn.PERCENTILE.INC(D:D,0.2),1, D98&lt;=_xlfn.PERCENTILE.INC(D:D,0.4),2, D98&lt;=_xlfn.PERCENTILE.INC(D:D,0.6),3, D99&lt;=_xlfn.PERCENTILE.INC(D:D,0.8),4, TRUE,5)</f>
        <v>5</v>
      </c>
      <c r="H98" s="4">
        <f t="shared" si="1"/>
        <v>4</v>
      </c>
      <c r="I98" t="str" cm="1">
        <f t="array" ref="I98">INDEX($N$2:$N$26,MATCH(1,($K$2:$K$26=$E98)*($L$2:$L$26=$H98),0))</f>
        <v>Fiéis</v>
      </c>
    </row>
    <row r="99" spans="1:9" x14ac:dyDescent="0.25">
      <c r="A99" t="str">
        <v>KL-16555</v>
      </c>
      <c r="B99" s="1" cm="1">
        <f t="array" ref="B99">MAX('TABELA TOTAL'!B:B) - MAX(IF('TABELA TOTAL'!E:E =RFM!A99,'TABELA TOTAL'!B:B))</f>
        <v>16</v>
      </c>
      <c r="C99" cm="1">
        <f t="array" ref="C99">COUNTA(_xlfn.UNIQUE(_xlfn._xlws.FILTER('TABELA TOTAL'!A:A,'TABELA TOTAL'!E:E=RFM!A99)))</f>
        <v>8</v>
      </c>
      <c r="D99" s="3">
        <f>SUMIF('TABELA TOTAL'!E:E,RFM!A99,'TABELA TOTAL'!G:G)</f>
        <v>5016.4880000000003</v>
      </c>
      <c r="E99" s="1">
        <v>5</v>
      </c>
      <c r="F99" s="1">
        <v>3</v>
      </c>
      <c r="G99" s="1" cm="1">
        <f t="array" ref="G99">_xlfn.IFS(D99&lt;=_xlfn.PERCENTILE.INC(D:D,0.2),1, D99&lt;=_xlfn.PERCENTILE.INC(D:D,0.4),2, D99&lt;=_xlfn.PERCENTILE.INC(D:D,0.6),3, D100&lt;=_xlfn.PERCENTILE.INC(D:D,0.8),4, TRUE,5)</f>
        <v>5</v>
      </c>
      <c r="H99" s="4">
        <f t="shared" si="1"/>
        <v>4</v>
      </c>
      <c r="I99" t="str" cm="1">
        <f t="array" ref="I99">INDEX($N$2:$N$26,MATCH(1,($K$2:$K$26=$E99)*($L$2:$L$26=$H99),0))</f>
        <v>Fiéis</v>
      </c>
    </row>
    <row r="100" spans="1:9" x14ac:dyDescent="0.25">
      <c r="A100" t="str">
        <v>LC-16885</v>
      </c>
      <c r="B100" s="1" cm="1">
        <f t="array" ref="B100">MAX('TABELA TOTAL'!B:B) - MAX(IF('TABELA TOTAL'!E:E =RFM!A100,'TABELA TOTAL'!B:B))</f>
        <v>16</v>
      </c>
      <c r="C100" cm="1">
        <f t="array" ref="C100">COUNTA(_xlfn.UNIQUE(_xlfn._xlws.FILTER('TABELA TOTAL'!A:A,'TABELA TOTAL'!E:E=RFM!A100)))</f>
        <v>12</v>
      </c>
      <c r="D100" s="3">
        <f>SUMIF('TABELA TOTAL'!E:E,RFM!A100,'TABELA TOTAL'!G:G)</f>
        <v>7663.1259999999993</v>
      </c>
      <c r="E100" s="1">
        <v>5</v>
      </c>
      <c r="F100" s="1">
        <v>4</v>
      </c>
      <c r="G100" s="1" cm="1">
        <f t="array" ref="G100">_xlfn.IFS(D100&lt;=_xlfn.PERCENTILE.INC(D:D,0.2),1, D100&lt;=_xlfn.PERCENTILE.INC(D:D,0.4),2, D100&lt;=_xlfn.PERCENTILE.INC(D:D,0.6),3, D101&lt;=_xlfn.PERCENTILE.INC(D:D,0.8),4, TRUE,5)</f>
        <v>5</v>
      </c>
      <c r="H100" s="4">
        <f t="shared" si="1"/>
        <v>5</v>
      </c>
      <c r="I100" t="str" cm="1">
        <f t="array" ref="I100">INDEX($N$2:$N$26,MATCH(1,($K$2:$K$26=$E100)*($L$2:$L$26=$H100),0))</f>
        <v>Campeão</v>
      </c>
    </row>
    <row r="101" spans="1:9" x14ac:dyDescent="0.25">
      <c r="A101" t="str">
        <v>DB-13060</v>
      </c>
      <c r="B101" s="1" cm="1">
        <f t="array" ref="B101">MAX('TABELA TOTAL'!B:B) - MAX(IF('TABELA TOTAL'!E:E =RFM!A101,'TABELA TOTAL'!B:B))</f>
        <v>16</v>
      </c>
      <c r="C101" cm="1">
        <f t="array" ref="C101">COUNTA(_xlfn.UNIQUE(_xlfn._xlws.FILTER('TABELA TOTAL'!A:A,'TABELA TOTAL'!E:E=RFM!A101)))</f>
        <v>7</v>
      </c>
      <c r="D101" s="3">
        <f>SUMIF('TABELA TOTAL'!E:E,RFM!A101,'TABELA TOTAL'!G:G)</f>
        <v>4531.6460000000006</v>
      </c>
      <c r="E101" s="1">
        <v>5</v>
      </c>
      <c r="F101" s="1">
        <v>3</v>
      </c>
      <c r="G101" s="1" cm="1">
        <f t="array" ref="G101">_xlfn.IFS(D101&lt;=_xlfn.PERCENTILE.INC(D:D,0.2),1, D101&lt;=_xlfn.PERCENTILE.INC(D:D,0.4),2, D101&lt;=_xlfn.PERCENTILE.INC(D:D,0.6),3, D102&lt;=_xlfn.PERCENTILE.INC(D:D,0.8),4, TRUE,5)</f>
        <v>5</v>
      </c>
      <c r="H101" s="4">
        <f t="shared" si="1"/>
        <v>4</v>
      </c>
      <c r="I101" t="str" cm="1">
        <f t="array" ref="I101">INDEX($N$2:$N$26,MATCH(1,($K$2:$K$26=$E101)*($L$2:$L$26=$H101),0))</f>
        <v>Fiéis</v>
      </c>
    </row>
    <row r="102" spans="1:9" x14ac:dyDescent="0.25">
      <c r="A102" t="str">
        <v>BF-11170</v>
      </c>
      <c r="B102" s="1" cm="1">
        <f t="array" ref="B102">MAX('TABELA TOTAL'!B:B) - MAX(IF('TABELA TOTAL'!E:E =RFM!A102,'TABELA TOTAL'!B:B))</f>
        <v>16</v>
      </c>
      <c r="C102" cm="1">
        <f t="array" ref="C102">COUNTA(_xlfn.UNIQUE(_xlfn._xlws.FILTER('TABELA TOTAL'!A:A,'TABELA TOTAL'!E:E=RFM!A102)))</f>
        <v>11</v>
      </c>
      <c r="D102" s="3">
        <f>SUMIF('TABELA TOTAL'!E:E,RFM!A102,'TABELA TOTAL'!G:G)</f>
        <v>5907.9720000000007</v>
      </c>
      <c r="E102" s="1">
        <v>5</v>
      </c>
      <c r="F102" s="1">
        <v>4</v>
      </c>
      <c r="G102" s="1" cm="1">
        <f t="array" ref="G102">_xlfn.IFS(D102&lt;=_xlfn.PERCENTILE.INC(D:D,0.2),1, D102&lt;=_xlfn.PERCENTILE.INC(D:D,0.4),2, D102&lt;=_xlfn.PERCENTILE.INC(D:D,0.6),3, D103&lt;=_xlfn.PERCENTILE.INC(D:D,0.8),4, TRUE,5)</f>
        <v>5</v>
      </c>
      <c r="H102" s="4">
        <f t="shared" si="1"/>
        <v>5</v>
      </c>
      <c r="I102" t="str" cm="1">
        <f t="array" ref="I102">INDEX($N$2:$N$26,MATCH(1,($K$2:$K$26=$E102)*($L$2:$L$26=$H102),0))</f>
        <v>Campeão</v>
      </c>
    </row>
    <row r="103" spans="1:9" x14ac:dyDescent="0.25">
      <c r="A103" t="str">
        <v>MW-18220</v>
      </c>
      <c r="B103" s="1" cm="1">
        <f t="array" ref="B103">MAX('TABELA TOTAL'!B:B) - MAX(IF('TABELA TOTAL'!E:E =RFM!A103,'TABELA TOTAL'!B:B))</f>
        <v>17</v>
      </c>
      <c r="C103" cm="1">
        <f t="array" ref="C103">COUNTA(_xlfn.UNIQUE(_xlfn._xlws.FILTER('TABELA TOTAL'!A:A,'TABELA TOTAL'!E:E=RFM!A103)))</f>
        <v>7</v>
      </c>
      <c r="D103" s="3">
        <f>SUMIF('TABELA TOTAL'!E:E,RFM!A103,'TABELA TOTAL'!G:G)</f>
        <v>5341.9</v>
      </c>
      <c r="E103" s="1">
        <v>5</v>
      </c>
      <c r="F103" s="1">
        <v>3</v>
      </c>
      <c r="G103" s="1" cm="1">
        <f t="array" ref="G103">_xlfn.IFS(D103&lt;=_xlfn.PERCENTILE.INC(D:D,0.2),1, D103&lt;=_xlfn.PERCENTILE.INC(D:D,0.4),2, D103&lt;=_xlfn.PERCENTILE.INC(D:D,0.6),3, D104&lt;=_xlfn.PERCENTILE.INC(D:D,0.8),4, TRUE,5)</f>
        <v>4</v>
      </c>
      <c r="H103" s="4">
        <f t="shared" si="1"/>
        <v>4</v>
      </c>
      <c r="I103" t="str" cm="1">
        <f t="array" ref="I103">INDEX($N$2:$N$26,MATCH(1,($K$2:$K$26=$E103)*($L$2:$L$26=$H103),0))</f>
        <v>Fiéis</v>
      </c>
    </row>
    <row r="104" spans="1:9" x14ac:dyDescent="0.25">
      <c r="A104" t="str">
        <v>BP-11095</v>
      </c>
      <c r="B104" s="1" cm="1">
        <f t="array" ref="B104">MAX('TABELA TOTAL'!B:B) - MAX(IF('TABELA TOTAL'!E:E =RFM!A104,'TABELA TOTAL'!B:B))</f>
        <v>17</v>
      </c>
      <c r="C104" cm="1">
        <f t="array" ref="C104">COUNTA(_xlfn.UNIQUE(_xlfn._xlws.FILTER('TABELA TOTAL'!A:A,'TABELA TOTAL'!E:E=RFM!A104)))</f>
        <v>12</v>
      </c>
      <c r="D104" s="3">
        <f>SUMIF('TABELA TOTAL'!E:E,RFM!A104,'TABELA TOTAL'!G:G)</f>
        <v>2442.0439999999999</v>
      </c>
      <c r="E104" s="1">
        <v>5</v>
      </c>
      <c r="F104" s="1">
        <v>4</v>
      </c>
      <c r="G104" s="1" cm="1">
        <f t="array" ref="G104">_xlfn.IFS(D104&lt;=_xlfn.PERCENTILE.INC(D:D,0.2),1, D104&lt;=_xlfn.PERCENTILE.INC(D:D,0.4),2, D104&lt;=_xlfn.PERCENTILE.INC(D:D,0.6),3, D105&lt;=_xlfn.PERCENTILE.INC(D:D,0.8),4, TRUE,5)</f>
        <v>3</v>
      </c>
      <c r="H104" s="4">
        <f t="shared" si="1"/>
        <v>4</v>
      </c>
      <c r="I104" t="str" cm="1">
        <f t="array" ref="I104">INDEX($N$2:$N$26,MATCH(1,($K$2:$K$26=$E104)*($L$2:$L$26=$H104),0))</f>
        <v>Fiéis</v>
      </c>
    </row>
    <row r="105" spans="1:9" x14ac:dyDescent="0.25">
      <c r="A105" t="str">
        <v>MV-18190</v>
      </c>
      <c r="B105" s="1" cm="1">
        <f t="array" ref="B105">MAX('TABELA TOTAL'!B:B) - MAX(IF('TABELA TOTAL'!E:E =RFM!A105,'TABELA TOTAL'!B:B))</f>
        <v>19</v>
      </c>
      <c r="C105" cm="1">
        <f t="array" ref="C105">COUNTA(_xlfn.UNIQUE(_xlfn._xlws.FILTER('TABELA TOTAL'!A:A,'TABELA TOTAL'!E:E=RFM!A105)))</f>
        <v>7</v>
      </c>
      <c r="D105" s="3">
        <f>SUMIF('TABELA TOTAL'!E:E,RFM!A105,'TABELA TOTAL'!G:G)</f>
        <v>1734.5740000000001</v>
      </c>
      <c r="E105" s="1">
        <v>5</v>
      </c>
      <c r="F105" s="1">
        <v>3</v>
      </c>
      <c r="G105" s="1" cm="1">
        <f t="array" ref="G105">_xlfn.IFS(D105&lt;=_xlfn.PERCENTILE.INC(D:D,0.2),1, D105&lt;=_xlfn.PERCENTILE.INC(D:D,0.4),2, D105&lt;=_xlfn.PERCENTILE.INC(D:D,0.6),3, D106&lt;=_xlfn.PERCENTILE.INC(D:D,0.8),4, TRUE,5)</f>
        <v>2</v>
      </c>
      <c r="H105" s="4">
        <f t="shared" si="1"/>
        <v>3</v>
      </c>
      <c r="I105" t="str" cm="1">
        <f t="array" ref="I105">INDEX($N$2:$N$26,MATCH(1,($K$2:$K$26=$E105)*($L$2:$L$26=$H105),0))</f>
        <v>Fiéis Potencial</v>
      </c>
    </row>
    <row r="106" spans="1:9" x14ac:dyDescent="0.25">
      <c r="A106" t="str">
        <v>RR-19315</v>
      </c>
      <c r="B106" s="1" cm="1">
        <f t="array" ref="B106">MAX('TABELA TOTAL'!B:B) - MAX(IF('TABELA TOTAL'!E:E =RFM!A106,'TABELA TOTAL'!B:B))</f>
        <v>19</v>
      </c>
      <c r="C106" cm="1">
        <f t="array" ref="C106">COUNTA(_xlfn.UNIQUE(_xlfn._xlws.FILTER('TABELA TOTAL'!A:A,'TABELA TOTAL'!E:E=RFM!A106)))</f>
        <v>2</v>
      </c>
      <c r="D106" s="3">
        <f>SUMIF('TABELA TOTAL'!E:E,RFM!A106,'TABELA TOTAL'!G:G)</f>
        <v>615.93200000000002</v>
      </c>
      <c r="E106" s="1">
        <v>5</v>
      </c>
      <c r="F106" s="1">
        <v>1</v>
      </c>
      <c r="G106" s="1" cm="1">
        <f t="array" ref="G106">_xlfn.IFS(D106&lt;=_xlfn.PERCENTILE.INC(D:D,0.2),1, D106&lt;=_xlfn.PERCENTILE.INC(D:D,0.4),2, D106&lt;=_xlfn.PERCENTILE.INC(D:D,0.6),3, D107&lt;=_xlfn.PERCENTILE.INC(D:D,0.8),4, TRUE,5)</f>
        <v>1</v>
      </c>
      <c r="H106" s="4">
        <f t="shared" si="1"/>
        <v>1</v>
      </c>
      <c r="I106" t="str" cm="1">
        <f t="array" ref="I106">INDEX($N$2:$N$26,MATCH(1,($K$2:$K$26=$E106)*($L$2:$L$26=$H106),0))</f>
        <v>Novos Clientes</v>
      </c>
    </row>
    <row r="107" spans="1:9" x14ac:dyDescent="0.25">
      <c r="A107" t="str">
        <v>KN-16390</v>
      </c>
      <c r="B107" s="1" cm="1">
        <f t="array" ref="B107">MAX('TABELA TOTAL'!B:B) - MAX(IF('TABELA TOTAL'!E:E =RFM!A107,'TABELA TOTAL'!B:B))</f>
        <v>19</v>
      </c>
      <c r="C107" cm="1">
        <f t="array" ref="C107">COUNTA(_xlfn.UNIQUE(_xlfn._xlws.FILTER('TABELA TOTAL'!A:A,'TABELA TOTAL'!E:E=RFM!A107)))</f>
        <v>9</v>
      </c>
      <c r="D107" s="3">
        <f>SUMIF('TABELA TOTAL'!E:E,RFM!A107,'TABELA TOTAL'!G:G)</f>
        <v>2617.2719999999999</v>
      </c>
      <c r="E107" s="1">
        <v>5</v>
      </c>
      <c r="F107" s="1">
        <v>3</v>
      </c>
      <c r="G107" s="1" cm="1">
        <f t="array" ref="G107">_xlfn.IFS(D107&lt;=_xlfn.PERCENTILE.INC(D:D,0.2),1, D107&lt;=_xlfn.PERCENTILE.INC(D:D,0.4),2, D107&lt;=_xlfn.PERCENTILE.INC(D:D,0.6),3, D108&lt;=_xlfn.PERCENTILE.INC(D:D,0.8),4, TRUE,5)</f>
        <v>3</v>
      </c>
      <c r="H107" s="4">
        <f t="shared" si="1"/>
        <v>3</v>
      </c>
      <c r="I107" t="str" cm="1">
        <f t="array" ref="I107">INDEX($N$2:$N$26,MATCH(1,($K$2:$K$26=$E107)*($L$2:$L$26=$H107),0))</f>
        <v>Fiéis Potencial</v>
      </c>
    </row>
    <row r="108" spans="1:9" x14ac:dyDescent="0.25">
      <c r="A108" t="str">
        <v>AS-10285</v>
      </c>
      <c r="B108" s="1" cm="1">
        <f t="array" ref="B108">MAX('TABELA TOTAL'!B:B) - MAX(IF('TABELA TOTAL'!E:E =RFM!A108,'TABELA TOTAL'!B:B))</f>
        <v>19</v>
      </c>
      <c r="C108" cm="1">
        <f t="array" ref="C108">COUNTA(_xlfn.UNIQUE(_xlfn._xlws.FILTER('TABELA TOTAL'!A:A,'TABELA TOTAL'!E:E=RFM!A108)))</f>
        <v>6</v>
      </c>
      <c r="D108" s="3">
        <f>SUMIF('TABELA TOTAL'!E:E,RFM!A108,'TABELA TOTAL'!G:G)</f>
        <v>3214.2359999999999</v>
      </c>
      <c r="E108" s="1">
        <v>5</v>
      </c>
      <c r="F108" s="1">
        <v>2</v>
      </c>
      <c r="G108" s="1" cm="1">
        <f t="array" ref="G108">_xlfn.IFS(D108&lt;=_xlfn.PERCENTILE.INC(D:D,0.2),1, D108&lt;=_xlfn.PERCENTILE.INC(D:D,0.4),2, D108&lt;=_xlfn.PERCENTILE.INC(D:D,0.6),3, D109&lt;=_xlfn.PERCENTILE.INC(D:D,0.8),4, TRUE,5)</f>
        <v>4</v>
      </c>
      <c r="H108" s="4">
        <f t="shared" si="1"/>
        <v>3</v>
      </c>
      <c r="I108" t="str" cm="1">
        <f t="array" ref="I108">INDEX($N$2:$N$26,MATCH(1,($K$2:$K$26=$E108)*($L$2:$L$26=$H108),0))</f>
        <v>Fiéis Potencial</v>
      </c>
    </row>
    <row r="109" spans="1:9" x14ac:dyDescent="0.25">
      <c r="A109" t="str">
        <v>AA-10375</v>
      </c>
      <c r="B109" s="1" cm="1">
        <f t="array" ref="B109">MAX('TABELA TOTAL'!B:B) - MAX(IF('TABELA TOTAL'!E:E =RFM!A109,'TABELA TOTAL'!B:B))</f>
        <v>19</v>
      </c>
      <c r="C109" cm="1">
        <f t="array" ref="C109">COUNTA(_xlfn.UNIQUE(_xlfn._xlws.FILTER('TABELA TOTAL'!A:A,'TABELA TOTAL'!E:E=RFM!A109)))</f>
        <v>9</v>
      </c>
      <c r="D109" s="3">
        <f>SUMIF('TABELA TOTAL'!E:E,RFM!A109,'TABELA TOTAL'!G:G)</f>
        <v>1056.3900000000001</v>
      </c>
      <c r="E109" s="1">
        <v>5</v>
      </c>
      <c r="F109" s="1">
        <v>3</v>
      </c>
      <c r="G109" s="1" cm="1">
        <f t="array" ref="G109">_xlfn.IFS(D109&lt;=_xlfn.PERCENTILE.INC(D:D,0.2),1, D109&lt;=_xlfn.PERCENTILE.INC(D:D,0.4),2, D109&lt;=_xlfn.PERCENTILE.INC(D:D,0.6),3, D110&lt;=_xlfn.PERCENTILE.INC(D:D,0.8),4, TRUE,5)</f>
        <v>2</v>
      </c>
      <c r="H109" s="4">
        <f t="shared" si="1"/>
        <v>3</v>
      </c>
      <c r="I109" t="str" cm="1">
        <f t="array" ref="I109">INDEX($N$2:$N$26,MATCH(1,($K$2:$K$26=$E109)*($L$2:$L$26=$H109),0))</f>
        <v>Fiéis Potencial</v>
      </c>
    </row>
    <row r="110" spans="1:9" x14ac:dyDescent="0.25">
      <c r="A110" t="str">
        <v>DK-13375</v>
      </c>
      <c r="B110" s="1" cm="1">
        <f t="array" ref="B110">MAX('TABELA TOTAL'!B:B) - MAX(IF('TABELA TOTAL'!E:E =RFM!A110,'TABELA TOTAL'!B:B))</f>
        <v>19</v>
      </c>
      <c r="C110" cm="1">
        <f t="array" ref="C110">COUNTA(_xlfn.UNIQUE(_xlfn._xlws.FILTER('TABELA TOTAL'!A:A,'TABELA TOTAL'!E:E=RFM!A110)))</f>
        <v>8</v>
      </c>
      <c r="D110" s="3">
        <f>SUMIF('TABELA TOTAL'!E:E,RFM!A110,'TABELA TOTAL'!G:G)</f>
        <v>3318.4860000000008</v>
      </c>
      <c r="E110" s="1">
        <v>5</v>
      </c>
      <c r="F110" s="1">
        <v>3</v>
      </c>
      <c r="G110" s="1" cm="1">
        <f t="array" ref="G110">_xlfn.IFS(D110&lt;=_xlfn.PERCENTILE.INC(D:D,0.2),1, D110&lt;=_xlfn.PERCENTILE.INC(D:D,0.4),2, D110&lt;=_xlfn.PERCENTILE.INC(D:D,0.6),3, D111&lt;=_xlfn.PERCENTILE.INC(D:D,0.8),4, TRUE,5)</f>
        <v>4</v>
      </c>
      <c r="H110" s="4">
        <f t="shared" si="1"/>
        <v>4</v>
      </c>
      <c r="I110" t="str" cm="1">
        <f t="array" ref="I110">INDEX($N$2:$N$26,MATCH(1,($K$2:$K$26=$E110)*($L$2:$L$26=$H110),0))</f>
        <v>Fiéis</v>
      </c>
    </row>
    <row r="111" spans="1:9" x14ac:dyDescent="0.25">
      <c r="A111" t="str">
        <v>DV-13045</v>
      </c>
      <c r="B111" s="1" cm="1">
        <f t="array" ref="B111">MAX('TABELA TOTAL'!B:B) - MAX(IF('TABELA TOTAL'!E:E =RFM!A111,'TABELA TOTAL'!B:B))</f>
        <v>19</v>
      </c>
      <c r="C111" cm="1">
        <f t="array" ref="C111">COUNTA(_xlfn.UNIQUE(_xlfn._xlws.FILTER('TABELA TOTAL'!A:A,'TABELA TOTAL'!E:E=RFM!A111)))</f>
        <v>5</v>
      </c>
      <c r="D111" s="3">
        <f>SUMIF('TABELA TOTAL'!E:E,RFM!A111,'TABELA TOTAL'!G:G)</f>
        <v>1119.4829999999997</v>
      </c>
      <c r="E111" s="1">
        <v>5</v>
      </c>
      <c r="F111" s="1">
        <v>2</v>
      </c>
      <c r="G111" s="1" cm="1">
        <f t="array" ref="G111">_xlfn.IFS(D111&lt;=_xlfn.PERCENTILE.INC(D:D,0.2),1, D111&lt;=_xlfn.PERCENTILE.INC(D:D,0.4),2, D111&lt;=_xlfn.PERCENTILE.INC(D:D,0.6),3, D112&lt;=_xlfn.PERCENTILE.INC(D:D,0.8),4, TRUE,5)</f>
        <v>2</v>
      </c>
      <c r="H111" s="4">
        <f t="shared" si="1"/>
        <v>2</v>
      </c>
      <c r="I111" t="str" cm="1">
        <f t="array" ref="I111">INDEX($N$2:$N$26,MATCH(1,($K$2:$K$26=$E111)*($L$2:$L$26=$H111),0))</f>
        <v>Fiéis Potencial</v>
      </c>
    </row>
    <row r="112" spans="1:9" x14ac:dyDescent="0.25">
      <c r="A112" t="str">
        <v>RS-19870</v>
      </c>
      <c r="B112" s="1" cm="1">
        <f t="array" ref="B112">MAX('TABELA TOTAL'!B:B) - MAX(IF('TABELA TOTAL'!E:E =RFM!A112,'TABELA TOTAL'!B:B))</f>
        <v>19</v>
      </c>
      <c r="C112" cm="1">
        <f t="array" ref="C112">COUNTA(_xlfn.UNIQUE(_xlfn._xlws.FILTER('TABELA TOTAL'!A:A,'TABELA TOTAL'!E:E=RFM!A112)))</f>
        <v>2</v>
      </c>
      <c r="D112" s="3">
        <f>SUMIF('TABELA TOTAL'!E:E,RFM!A112,'TABELA TOTAL'!G:G)</f>
        <v>22.327999999999999</v>
      </c>
      <c r="E112" s="1">
        <v>5</v>
      </c>
      <c r="F112" s="1">
        <v>1</v>
      </c>
      <c r="G112" s="1" cm="1">
        <f t="array" ref="G112">_xlfn.IFS(D112&lt;=_xlfn.PERCENTILE.INC(D:D,0.2),1, D112&lt;=_xlfn.PERCENTILE.INC(D:D,0.4),2, D112&lt;=_xlfn.PERCENTILE.INC(D:D,0.6),3, D113&lt;=_xlfn.PERCENTILE.INC(D:D,0.8),4, TRUE,5)</f>
        <v>1</v>
      </c>
      <c r="H112" s="4">
        <f t="shared" si="1"/>
        <v>1</v>
      </c>
      <c r="I112" t="str" cm="1">
        <f t="array" ref="I112">INDEX($N$2:$N$26,MATCH(1,($K$2:$K$26=$E112)*($L$2:$L$26=$H112),0))</f>
        <v>Novos Clientes</v>
      </c>
    </row>
    <row r="113" spans="1:9" x14ac:dyDescent="0.25">
      <c r="A113" t="str">
        <v>NB-18655</v>
      </c>
      <c r="B113" s="1" cm="1">
        <f t="array" ref="B113">MAX('TABELA TOTAL'!B:B) - MAX(IF('TABELA TOTAL'!E:E =RFM!A113,'TABELA TOTAL'!B:B))</f>
        <v>19</v>
      </c>
      <c r="C113" cm="1">
        <f t="array" ref="C113">COUNTA(_xlfn.UNIQUE(_xlfn._xlws.FILTER('TABELA TOTAL'!A:A,'TABELA TOTAL'!E:E=RFM!A113)))</f>
        <v>9</v>
      </c>
      <c r="D113" s="3">
        <f>SUMIF('TABELA TOTAL'!E:E,RFM!A113,'TABELA TOTAL'!G:G)</f>
        <v>1972.5990000000002</v>
      </c>
      <c r="E113" s="1">
        <v>5</v>
      </c>
      <c r="F113" s="1">
        <v>3</v>
      </c>
      <c r="G113" s="1" cm="1">
        <f t="array" ref="G113">_xlfn.IFS(D113&lt;=_xlfn.PERCENTILE.INC(D:D,0.2),1, D113&lt;=_xlfn.PERCENTILE.INC(D:D,0.4),2, D113&lt;=_xlfn.PERCENTILE.INC(D:D,0.6),3, D114&lt;=_xlfn.PERCENTILE.INC(D:D,0.8),4, TRUE,5)</f>
        <v>3</v>
      </c>
      <c r="H113" s="4">
        <f t="shared" si="1"/>
        <v>3</v>
      </c>
      <c r="I113" t="str" cm="1">
        <f t="array" ref="I113">INDEX($N$2:$N$26,MATCH(1,($K$2:$K$26=$E113)*($L$2:$L$26=$H113),0))</f>
        <v>Fiéis Potencial</v>
      </c>
    </row>
    <row r="114" spans="1:9" x14ac:dyDescent="0.25">
      <c r="A114" t="str">
        <v>RB-19435</v>
      </c>
      <c r="B114" s="1" cm="1">
        <f t="array" ref="B114">MAX('TABELA TOTAL'!B:B) - MAX(IF('TABELA TOTAL'!E:E =RFM!A114,'TABELA TOTAL'!B:B))</f>
        <v>19</v>
      </c>
      <c r="C114" cm="1">
        <f t="array" ref="C114">COUNTA(_xlfn.UNIQUE(_xlfn._xlws.FILTER('TABELA TOTAL'!A:A,'TABELA TOTAL'!E:E=RFM!A114)))</f>
        <v>8</v>
      </c>
      <c r="D114" s="3">
        <f>SUMIF('TABELA TOTAL'!E:E,RFM!A114,'TABELA TOTAL'!G:G)</f>
        <v>2663.0860000000002</v>
      </c>
      <c r="E114" s="1">
        <v>5</v>
      </c>
      <c r="F114" s="1">
        <v>3</v>
      </c>
      <c r="G114" s="1" cm="1">
        <f t="array" ref="G114">_xlfn.IFS(D114&lt;=_xlfn.PERCENTILE.INC(D:D,0.2),1, D114&lt;=_xlfn.PERCENTILE.INC(D:D,0.4),2, D114&lt;=_xlfn.PERCENTILE.INC(D:D,0.6),3, D115&lt;=_xlfn.PERCENTILE.INC(D:D,0.8),4, TRUE,5)</f>
        <v>3</v>
      </c>
      <c r="H114" s="4">
        <f t="shared" si="1"/>
        <v>3</v>
      </c>
      <c r="I114" t="str" cm="1">
        <f t="array" ref="I114">INDEX($N$2:$N$26,MATCH(1,($K$2:$K$26=$E114)*($L$2:$L$26=$H114),0))</f>
        <v>Fiéis Potencial</v>
      </c>
    </row>
    <row r="115" spans="1:9" x14ac:dyDescent="0.25">
      <c r="A115" t="str">
        <v>HA-14920</v>
      </c>
      <c r="B115" s="1" cm="1">
        <f t="array" ref="B115">MAX('TABELA TOTAL'!B:B) - MAX(IF('TABELA TOTAL'!E:E =RFM!A115,'TABELA TOTAL'!B:B))</f>
        <v>20</v>
      </c>
      <c r="C115" cm="1">
        <f t="array" ref="C115">COUNTA(_xlfn.UNIQUE(_xlfn._xlws.FILTER('TABELA TOTAL'!A:A,'TABELA TOTAL'!E:E=RFM!A115)))</f>
        <v>8</v>
      </c>
      <c r="D115" s="3">
        <f>SUMIF('TABELA TOTAL'!E:E,RFM!A115,'TABELA TOTAL'!G:G)</f>
        <v>2584.1580000000004</v>
      </c>
      <c r="E115" s="1">
        <v>5</v>
      </c>
      <c r="F115" s="1">
        <v>3</v>
      </c>
      <c r="G115" s="1" cm="1">
        <f t="array" ref="G115">_xlfn.IFS(D115&lt;=_xlfn.PERCENTILE.INC(D:D,0.2),1, D115&lt;=_xlfn.PERCENTILE.INC(D:D,0.4),2, D115&lt;=_xlfn.PERCENTILE.INC(D:D,0.6),3, D116&lt;=_xlfn.PERCENTILE.INC(D:D,0.8),4, TRUE,5)</f>
        <v>3</v>
      </c>
      <c r="H115" s="4">
        <f t="shared" si="1"/>
        <v>3</v>
      </c>
      <c r="I115" t="str" cm="1">
        <f t="array" ref="I115">INDEX($N$2:$N$26,MATCH(1,($K$2:$K$26=$E115)*($L$2:$L$26=$H115),0))</f>
        <v>Fiéis Potencial</v>
      </c>
    </row>
    <row r="116" spans="1:9" x14ac:dyDescent="0.25">
      <c r="A116" t="str">
        <v>LS-16975</v>
      </c>
      <c r="B116" s="1" cm="1">
        <f t="array" ref="B116">MAX('TABELA TOTAL'!B:B) - MAX(IF('TABELA TOTAL'!E:E =RFM!A116,'TABELA TOTAL'!B:B))</f>
        <v>20</v>
      </c>
      <c r="C116" cm="1">
        <f t="array" ref="C116">COUNTA(_xlfn.UNIQUE(_xlfn._xlws.FILTER('TABELA TOTAL'!A:A,'TABELA TOTAL'!E:E=RFM!A116)))</f>
        <v>9</v>
      </c>
      <c r="D116" s="3">
        <f>SUMIF('TABELA TOTAL'!E:E,RFM!A116,'TABELA TOTAL'!G:G)</f>
        <v>2988.6739999999995</v>
      </c>
      <c r="E116" s="1">
        <v>5</v>
      </c>
      <c r="F116" s="1">
        <v>3</v>
      </c>
      <c r="G116" s="1" cm="1">
        <f t="array" ref="G116">_xlfn.IFS(D116&lt;=_xlfn.PERCENTILE.INC(D:D,0.2),1, D116&lt;=_xlfn.PERCENTILE.INC(D:D,0.4),2, D116&lt;=_xlfn.PERCENTILE.INC(D:D,0.6),3, D117&lt;=_xlfn.PERCENTILE.INC(D:D,0.8),4, TRUE,5)</f>
        <v>4</v>
      </c>
      <c r="H116" s="4">
        <f t="shared" si="1"/>
        <v>4</v>
      </c>
      <c r="I116" t="str" cm="1">
        <f t="array" ref="I116">INDEX($N$2:$N$26,MATCH(1,($K$2:$K$26=$E116)*($L$2:$L$26=$H116),0))</f>
        <v>Fiéis</v>
      </c>
    </row>
    <row r="117" spans="1:9" x14ac:dyDescent="0.25">
      <c r="A117" t="str">
        <v>AW-10840</v>
      </c>
      <c r="B117" s="1" cm="1">
        <f t="array" ref="B117">MAX('TABELA TOTAL'!B:B) - MAX(IF('TABELA TOTAL'!E:E =RFM!A117,'TABELA TOTAL'!B:B))</f>
        <v>20</v>
      </c>
      <c r="C117" cm="1">
        <f t="array" ref="C117">COUNTA(_xlfn.UNIQUE(_xlfn._xlws.FILTER('TABELA TOTAL'!A:A,'TABELA TOTAL'!E:E=RFM!A117)))</f>
        <v>4</v>
      </c>
      <c r="D117" s="3">
        <f>SUMIF('TABELA TOTAL'!E:E,RFM!A117,'TABELA TOTAL'!G:G)</f>
        <v>649.37599999999998</v>
      </c>
      <c r="E117" s="1">
        <v>5</v>
      </c>
      <c r="F117" s="1">
        <v>2</v>
      </c>
      <c r="G117" s="1" cm="1">
        <f t="array" ref="G117">_xlfn.IFS(D117&lt;=_xlfn.PERCENTILE.INC(D:D,0.2),1, D117&lt;=_xlfn.PERCENTILE.INC(D:D,0.4),2, D117&lt;=_xlfn.PERCENTILE.INC(D:D,0.6),3, D118&lt;=_xlfn.PERCENTILE.INC(D:D,0.8),4, TRUE,5)</f>
        <v>1</v>
      </c>
      <c r="H117" s="4">
        <f t="shared" si="1"/>
        <v>2</v>
      </c>
      <c r="I117" t="str" cm="1">
        <f t="array" ref="I117">INDEX($N$2:$N$26,MATCH(1,($K$2:$K$26=$E117)*($L$2:$L$26=$H117),0))</f>
        <v>Fiéis Potencial</v>
      </c>
    </row>
    <row r="118" spans="1:9" x14ac:dyDescent="0.25">
      <c r="A118" t="str">
        <v>CC-12220</v>
      </c>
      <c r="B118" s="1" cm="1">
        <f t="array" ref="B118">MAX('TABELA TOTAL'!B:B) - MAX(IF('TABELA TOTAL'!E:E =RFM!A118,'TABELA TOTAL'!B:B))</f>
        <v>20</v>
      </c>
      <c r="C118" cm="1">
        <f t="array" ref="C118">COUNTA(_xlfn.UNIQUE(_xlfn._xlws.FILTER('TABELA TOTAL'!A:A,'TABELA TOTAL'!E:E=RFM!A118)))</f>
        <v>12</v>
      </c>
      <c r="D118" s="3">
        <f>SUMIF('TABELA TOTAL'!E:E,RFM!A118,'TABELA TOTAL'!G:G)</f>
        <v>3913.4179999999997</v>
      </c>
      <c r="E118" s="1">
        <v>5</v>
      </c>
      <c r="F118" s="1">
        <v>4</v>
      </c>
      <c r="G118" s="1" cm="1">
        <f t="array" ref="G118">_xlfn.IFS(D118&lt;=_xlfn.PERCENTILE.INC(D:D,0.2),1, D118&lt;=_xlfn.PERCENTILE.INC(D:D,0.4),2, D118&lt;=_xlfn.PERCENTILE.INC(D:D,0.6),3, D119&lt;=_xlfn.PERCENTILE.INC(D:D,0.8),4, TRUE,5)</f>
        <v>4</v>
      </c>
      <c r="H118" s="4">
        <f t="shared" si="1"/>
        <v>4</v>
      </c>
      <c r="I118" t="str" cm="1">
        <f t="array" ref="I118">INDEX($N$2:$N$26,MATCH(1,($K$2:$K$26=$E118)*($L$2:$L$26=$H118),0))</f>
        <v>Fiéis</v>
      </c>
    </row>
    <row r="119" spans="1:9" x14ac:dyDescent="0.25">
      <c r="A119" t="str">
        <v>BT-11680</v>
      </c>
      <c r="B119" s="1" cm="1">
        <f t="array" ref="B119">MAX('TABELA TOTAL'!B:B) - MAX(IF('TABELA TOTAL'!E:E =RFM!A119,'TABELA TOTAL'!B:B))</f>
        <v>20</v>
      </c>
      <c r="C119" cm="1">
        <f t="array" ref="C119">COUNTA(_xlfn.UNIQUE(_xlfn._xlws.FILTER('TABELA TOTAL'!A:A,'TABELA TOTAL'!E:E=RFM!A119)))</f>
        <v>7</v>
      </c>
      <c r="D119" s="3">
        <f>SUMIF('TABELA TOTAL'!E:E,RFM!A119,'TABELA TOTAL'!G:G)</f>
        <v>3196.752</v>
      </c>
      <c r="E119" s="1">
        <v>5</v>
      </c>
      <c r="F119" s="1">
        <v>3</v>
      </c>
      <c r="G119" s="1" cm="1">
        <f t="array" ref="G119">_xlfn.IFS(D119&lt;=_xlfn.PERCENTILE.INC(D:D,0.2),1, D119&lt;=_xlfn.PERCENTILE.INC(D:D,0.4),2, D119&lt;=_xlfn.PERCENTILE.INC(D:D,0.6),3, D120&lt;=_xlfn.PERCENTILE.INC(D:D,0.8),4, TRUE,5)</f>
        <v>4</v>
      </c>
      <c r="H119" s="4">
        <f t="shared" si="1"/>
        <v>4</v>
      </c>
      <c r="I119" t="str" cm="1">
        <f t="array" ref="I119">INDEX($N$2:$N$26,MATCH(1,($K$2:$K$26=$E119)*($L$2:$L$26=$H119),0))</f>
        <v>Fiéis</v>
      </c>
    </row>
    <row r="120" spans="1:9" x14ac:dyDescent="0.25">
      <c r="A120" t="str">
        <v>SU-20665</v>
      </c>
      <c r="B120" s="1" cm="1">
        <f t="array" ref="B120">MAX('TABELA TOTAL'!B:B) - MAX(IF('TABELA TOTAL'!E:E =RFM!A120,'TABELA TOTAL'!B:B))</f>
        <v>20</v>
      </c>
      <c r="C120" cm="1">
        <f t="array" ref="C120">COUNTA(_xlfn.UNIQUE(_xlfn._xlws.FILTER('TABELA TOTAL'!A:A,'TABELA TOTAL'!E:E=RFM!A120)))</f>
        <v>7</v>
      </c>
      <c r="D120" s="3">
        <f>SUMIF('TABELA TOTAL'!E:E,RFM!A120,'TABELA TOTAL'!G:G)</f>
        <v>2595.3640000000005</v>
      </c>
      <c r="E120" s="1">
        <v>5</v>
      </c>
      <c r="F120" s="1">
        <v>3</v>
      </c>
      <c r="G120" s="1" cm="1">
        <f t="array" ref="G120">_xlfn.IFS(D120&lt;=_xlfn.PERCENTILE.INC(D:D,0.2),1, D120&lt;=_xlfn.PERCENTILE.INC(D:D,0.4),2, D120&lt;=_xlfn.PERCENTILE.INC(D:D,0.6),3, D121&lt;=_xlfn.PERCENTILE.INC(D:D,0.8),4, TRUE,5)</f>
        <v>3</v>
      </c>
      <c r="H120" s="4">
        <f t="shared" si="1"/>
        <v>3</v>
      </c>
      <c r="I120" t="str" cm="1">
        <f t="array" ref="I120">INDEX($N$2:$N$26,MATCH(1,($K$2:$K$26=$E120)*($L$2:$L$26=$H120),0))</f>
        <v>Fiéis Potencial</v>
      </c>
    </row>
    <row r="121" spans="1:9" x14ac:dyDescent="0.25">
      <c r="A121" t="str">
        <v>JE-16165</v>
      </c>
      <c r="B121" s="1" cm="1">
        <f t="array" ref="B121">MAX('TABELA TOTAL'!B:B) - MAX(IF('TABELA TOTAL'!E:E =RFM!A121,'TABELA TOTAL'!B:B))</f>
        <v>20</v>
      </c>
      <c r="C121" cm="1">
        <f t="array" ref="C121">COUNTA(_xlfn.UNIQUE(_xlfn._xlws.FILTER('TABELA TOTAL'!A:A,'TABELA TOTAL'!E:E=RFM!A121)))</f>
        <v>3</v>
      </c>
      <c r="D121" s="3">
        <f>SUMIF('TABELA TOTAL'!E:E,RFM!A121,'TABELA TOTAL'!G:G)</f>
        <v>2697.248</v>
      </c>
      <c r="E121" s="1">
        <v>5</v>
      </c>
      <c r="F121" s="1">
        <v>1</v>
      </c>
      <c r="G121" s="1" cm="1">
        <f t="array" ref="G121">_xlfn.IFS(D121&lt;=_xlfn.PERCENTILE.INC(D:D,0.2),1, D121&lt;=_xlfn.PERCENTILE.INC(D:D,0.4),2, D121&lt;=_xlfn.PERCENTILE.INC(D:D,0.6),3, D122&lt;=_xlfn.PERCENTILE.INC(D:D,0.8),4, TRUE,5)</f>
        <v>3</v>
      </c>
      <c r="H121" s="4">
        <f t="shared" si="1"/>
        <v>2</v>
      </c>
      <c r="I121" t="str" cm="1">
        <f t="array" ref="I121">INDEX($N$2:$N$26,MATCH(1,($K$2:$K$26=$E121)*($L$2:$L$26=$H121),0))</f>
        <v>Fiéis Potencial</v>
      </c>
    </row>
    <row r="122" spans="1:9" x14ac:dyDescent="0.25">
      <c r="A122" t="str">
        <v>WB-21850</v>
      </c>
      <c r="B122" s="1" cm="1">
        <f t="array" ref="B122">MAX('TABELA TOTAL'!B:B) - MAX(IF('TABELA TOTAL'!E:E =RFM!A122,'TABELA TOTAL'!B:B))</f>
        <v>20</v>
      </c>
      <c r="C122" cm="1">
        <f t="array" ref="C122">COUNTA(_xlfn.UNIQUE(_xlfn._xlws.FILTER('TABELA TOTAL'!A:A,'TABELA TOTAL'!E:E=RFM!A122)))</f>
        <v>11</v>
      </c>
      <c r="D122" s="3">
        <f>SUMIF('TABELA TOTAL'!E:E,RFM!A122,'TABELA TOTAL'!G:G)</f>
        <v>6160.101999999998</v>
      </c>
      <c r="E122" s="1">
        <v>5</v>
      </c>
      <c r="F122" s="1">
        <v>4</v>
      </c>
      <c r="G122" s="1" cm="1">
        <f t="array" ref="G122">_xlfn.IFS(D122&lt;=_xlfn.PERCENTILE.INC(D:D,0.2),1, D122&lt;=_xlfn.PERCENTILE.INC(D:D,0.4),2, D122&lt;=_xlfn.PERCENTILE.INC(D:D,0.6),3, D123&lt;=_xlfn.PERCENTILE.INC(D:D,0.8),4, TRUE,5)</f>
        <v>4</v>
      </c>
      <c r="H122" s="4">
        <f t="shared" si="1"/>
        <v>4</v>
      </c>
      <c r="I122" t="str" cm="1">
        <f t="array" ref="I122">INDEX($N$2:$N$26,MATCH(1,($K$2:$K$26=$E122)*($L$2:$L$26=$H122),0))</f>
        <v>Fiéis</v>
      </c>
    </row>
    <row r="123" spans="1:9" x14ac:dyDescent="0.25">
      <c r="A123" t="str">
        <v>LE-16810</v>
      </c>
      <c r="B123" s="1" cm="1">
        <f t="array" ref="B123">MAX('TABELA TOTAL'!B:B) - MAX(IF('TABELA TOTAL'!E:E =RFM!A123,'TABELA TOTAL'!B:B))</f>
        <v>21</v>
      </c>
      <c r="C123" cm="1">
        <f t="array" ref="C123">COUNTA(_xlfn.UNIQUE(_xlfn._xlws.FILTER('TABELA TOTAL'!A:A,'TABELA TOTAL'!E:E=RFM!A123)))</f>
        <v>6</v>
      </c>
      <c r="D123" s="3">
        <f>SUMIF('TABELA TOTAL'!E:E,RFM!A123,'TABELA TOTAL'!G:G)</f>
        <v>1469.4500000000003</v>
      </c>
      <c r="E123" s="1">
        <v>5</v>
      </c>
      <c r="F123" s="1">
        <v>2</v>
      </c>
      <c r="G123" s="1" cm="1">
        <f t="array" ref="G123">_xlfn.IFS(D123&lt;=_xlfn.PERCENTILE.INC(D:D,0.2),1, D123&lt;=_xlfn.PERCENTILE.INC(D:D,0.4),2, D123&lt;=_xlfn.PERCENTILE.INC(D:D,0.6),3, D124&lt;=_xlfn.PERCENTILE.INC(D:D,0.8),4, TRUE,5)</f>
        <v>2</v>
      </c>
      <c r="H123" s="4">
        <f t="shared" si="1"/>
        <v>2</v>
      </c>
      <c r="I123" t="str" cm="1">
        <f t="array" ref="I123">INDEX($N$2:$N$26,MATCH(1,($K$2:$K$26=$E123)*($L$2:$L$26=$H123),0))</f>
        <v>Fiéis Potencial</v>
      </c>
    </row>
    <row r="124" spans="1:9" x14ac:dyDescent="0.25">
      <c r="A124" t="str">
        <v>DK-12835</v>
      </c>
      <c r="B124" s="1" cm="1">
        <f t="array" ref="B124">MAX('TABELA TOTAL'!B:B) - MAX(IF('TABELA TOTAL'!E:E =RFM!A124,'TABELA TOTAL'!B:B))</f>
        <v>21</v>
      </c>
      <c r="C124" cm="1">
        <f t="array" ref="C124">COUNTA(_xlfn.UNIQUE(_xlfn._xlws.FILTER('TABELA TOTAL'!A:A,'TABELA TOTAL'!E:E=RFM!A124)))</f>
        <v>12</v>
      </c>
      <c r="D124" s="3">
        <f>SUMIF('TABELA TOTAL'!E:E,RFM!A124,'TABELA TOTAL'!G:G)</f>
        <v>3256.4800000000009</v>
      </c>
      <c r="E124" s="1">
        <v>5</v>
      </c>
      <c r="F124" s="1">
        <v>4</v>
      </c>
      <c r="G124" s="1" cm="1">
        <f t="array" ref="G124">_xlfn.IFS(D124&lt;=_xlfn.PERCENTILE.INC(D:D,0.2),1, D124&lt;=_xlfn.PERCENTILE.INC(D:D,0.4),2, D124&lt;=_xlfn.PERCENTILE.INC(D:D,0.6),3, D125&lt;=_xlfn.PERCENTILE.INC(D:D,0.8),4, TRUE,5)</f>
        <v>4</v>
      </c>
      <c r="H124" s="4">
        <f t="shared" si="1"/>
        <v>4</v>
      </c>
      <c r="I124" t="str" cm="1">
        <f t="array" ref="I124">INDEX($N$2:$N$26,MATCH(1,($K$2:$K$26=$E124)*($L$2:$L$26=$H124),0))</f>
        <v>Fiéis</v>
      </c>
    </row>
    <row r="125" spans="1:9" x14ac:dyDescent="0.25">
      <c r="A125" t="str">
        <v>HF-14995</v>
      </c>
      <c r="B125" s="1" cm="1">
        <f t="array" ref="B125">MAX('TABELA TOTAL'!B:B) - MAX(IF('TABELA TOTAL'!E:E =RFM!A125,'TABELA TOTAL'!B:B))</f>
        <v>21</v>
      </c>
      <c r="C125" cm="1">
        <f t="array" ref="C125">COUNTA(_xlfn.UNIQUE(_xlfn._xlws.FILTER('TABELA TOTAL'!A:A,'TABELA TOTAL'!E:E=RFM!A125)))</f>
        <v>7</v>
      </c>
      <c r="D125" s="3">
        <f>SUMIF('TABELA TOTAL'!E:E,RFM!A125,'TABELA TOTAL'!G:G)</f>
        <v>2533.1639999999998</v>
      </c>
      <c r="E125" s="1">
        <v>5</v>
      </c>
      <c r="F125" s="1">
        <v>3</v>
      </c>
      <c r="G125" s="1" cm="1">
        <f t="array" ref="G125">_xlfn.IFS(D125&lt;=_xlfn.PERCENTILE.INC(D:D,0.2),1, D125&lt;=_xlfn.PERCENTILE.INC(D:D,0.4),2, D125&lt;=_xlfn.PERCENTILE.INC(D:D,0.6),3, D126&lt;=_xlfn.PERCENTILE.INC(D:D,0.8),4, TRUE,5)</f>
        <v>3</v>
      </c>
      <c r="H125" s="4">
        <f t="shared" si="1"/>
        <v>3</v>
      </c>
      <c r="I125" t="str" cm="1">
        <f t="array" ref="I125">INDEX($N$2:$N$26,MATCH(1,($K$2:$K$26=$E125)*($L$2:$L$26=$H125),0))</f>
        <v>Fiéis Potencial</v>
      </c>
    </row>
    <row r="126" spans="1:9" x14ac:dyDescent="0.25">
      <c r="A126" t="str">
        <v>AH-10585</v>
      </c>
      <c r="B126" s="1" cm="1">
        <f t="array" ref="B126">MAX('TABELA TOTAL'!B:B) - MAX(IF('TABELA TOTAL'!E:E =RFM!A126,'TABELA TOTAL'!B:B))</f>
        <v>21</v>
      </c>
      <c r="C126" cm="1">
        <f t="array" ref="C126">COUNTA(_xlfn.UNIQUE(_xlfn._xlws.FILTER('TABELA TOTAL'!A:A,'TABELA TOTAL'!E:E=RFM!A126)))</f>
        <v>4</v>
      </c>
      <c r="D126" s="3">
        <f>SUMIF('TABELA TOTAL'!E:E,RFM!A126,'TABELA TOTAL'!G:G)</f>
        <v>738.50400000000002</v>
      </c>
      <c r="E126" s="1">
        <v>5</v>
      </c>
      <c r="F126" s="1">
        <v>2</v>
      </c>
      <c r="G126" s="1" cm="1">
        <f t="array" ref="G126">_xlfn.IFS(D126&lt;=_xlfn.PERCENTILE.INC(D:D,0.2),1, D126&lt;=_xlfn.PERCENTILE.INC(D:D,0.4),2, D126&lt;=_xlfn.PERCENTILE.INC(D:D,0.6),3, D127&lt;=_xlfn.PERCENTILE.INC(D:D,0.8),4, TRUE,5)</f>
        <v>1</v>
      </c>
      <c r="H126" s="4">
        <f t="shared" si="1"/>
        <v>2</v>
      </c>
      <c r="I126" t="str" cm="1">
        <f t="array" ref="I126">INDEX($N$2:$N$26,MATCH(1,($K$2:$K$26=$E126)*($L$2:$L$26=$H126),0))</f>
        <v>Fiéis Potencial</v>
      </c>
    </row>
    <row r="127" spans="1:9" x14ac:dyDescent="0.25">
      <c r="A127" t="str">
        <v>AT-10435</v>
      </c>
      <c r="B127" s="1" cm="1">
        <f t="array" ref="B127">MAX('TABELA TOTAL'!B:B) - MAX(IF('TABELA TOTAL'!E:E =RFM!A127,'TABELA TOTAL'!B:B))</f>
        <v>21</v>
      </c>
      <c r="C127" cm="1">
        <f t="array" ref="C127">COUNTA(_xlfn.UNIQUE(_xlfn._xlws.FILTER('TABELA TOTAL'!A:A,'TABELA TOTAL'!E:E=RFM!A127)))</f>
        <v>6</v>
      </c>
      <c r="D127" s="3">
        <f>SUMIF('TABELA TOTAL'!E:E,RFM!A127,'TABELA TOTAL'!G:G)</f>
        <v>1171.8139999999996</v>
      </c>
      <c r="E127" s="1">
        <v>5</v>
      </c>
      <c r="F127" s="1">
        <v>2</v>
      </c>
      <c r="G127" s="1" cm="1">
        <f t="array" ref="G127">_xlfn.IFS(D127&lt;=_xlfn.PERCENTILE.INC(D:D,0.2),1, D127&lt;=_xlfn.PERCENTILE.INC(D:D,0.4),2, D127&lt;=_xlfn.PERCENTILE.INC(D:D,0.6),3, D128&lt;=_xlfn.PERCENTILE.INC(D:D,0.8),4, TRUE,5)</f>
        <v>2</v>
      </c>
      <c r="H127" s="4">
        <f t="shared" si="1"/>
        <v>2</v>
      </c>
      <c r="I127" t="str" cm="1">
        <f t="array" ref="I127">INDEX($N$2:$N$26,MATCH(1,($K$2:$K$26=$E127)*($L$2:$L$26=$H127),0))</f>
        <v>Fiéis Potencial</v>
      </c>
    </row>
    <row r="128" spans="1:9" x14ac:dyDescent="0.25">
      <c r="A128" t="str">
        <v>LH-16900</v>
      </c>
      <c r="B128" s="1" cm="1">
        <f t="array" ref="B128">MAX('TABELA TOTAL'!B:B) - MAX(IF('TABELA TOTAL'!E:E =RFM!A128,'TABELA TOTAL'!B:B))</f>
        <v>21</v>
      </c>
      <c r="C128" cm="1">
        <f t="array" ref="C128">COUNTA(_xlfn.UNIQUE(_xlfn._xlws.FILTER('TABELA TOTAL'!A:A,'TABELA TOTAL'!E:E=RFM!A128)))</f>
        <v>9</v>
      </c>
      <c r="D128" s="3">
        <f>SUMIF('TABELA TOTAL'!E:E,RFM!A128,'TABELA TOTAL'!G:G)</f>
        <v>2295.3319999999999</v>
      </c>
      <c r="E128" s="1">
        <v>5</v>
      </c>
      <c r="F128" s="1">
        <v>3</v>
      </c>
      <c r="G128" s="1" cm="1">
        <f t="array" ref="G128">_xlfn.IFS(D128&lt;=_xlfn.PERCENTILE.INC(D:D,0.2),1, D128&lt;=_xlfn.PERCENTILE.INC(D:D,0.4),2, D128&lt;=_xlfn.PERCENTILE.INC(D:D,0.6),3, D129&lt;=_xlfn.PERCENTILE.INC(D:D,0.8),4, TRUE,5)</f>
        <v>3</v>
      </c>
      <c r="H128" s="4">
        <f t="shared" si="1"/>
        <v>3</v>
      </c>
      <c r="I128" t="str" cm="1">
        <f t="array" ref="I128">INDEX($N$2:$N$26,MATCH(1,($K$2:$K$26=$E128)*($L$2:$L$26=$H128),0))</f>
        <v>Fiéis Potencial</v>
      </c>
    </row>
    <row r="129" spans="1:9" x14ac:dyDescent="0.25">
      <c r="A129" t="str">
        <v>DB-12910</v>
      </c>
      <c r="B129" s="1" cm="1">
        <f t="array" ref="B129">MAX('TABELA TOTAL'!B:B) - MAX(IF('TABELA TOTAL'!E:E =RFM!A129,'TABELA TOTAL'!B:B))</f>
        <v>21</v>
      </c>
      <c r="C129" cm="1">
        <f t="array" ref="C129">COUNTA(_xlfn.UNIQUE(_xlfn._xlws.FILTER('TABELA TOTAL'!A:A,'TABELA TOTAL'!E:E=RFM!A129)))</f>
        <v>8</v>
      </c>
      <c r="D129" s="3">
        <f>SUMIF('TABELA TOTAL'!E:E,RFM!A129,'TABELA TOTAL'!G:G)</f>
        <v>2171.5989999999997</v>
      </c>
      <c r="E129" s="1">
        <v>5</v>
      </c>
      <c r="F129" s="1">
        <v>3</v>
      </c>
      <c r="G129" s="1" cm="1">
        <f t="array" ref="G129">_xlfn.IFS(D129&lt;=_xlfn.PERCENTILE.INC(D:D,0.2),1, D129&lt;=_xlfn.PERCENTILE.INC(D:D,0.4),2, D129&lt;=_xlfn.PERCENTILE.INC(D:D,0.6),3, D130&lt;=_xlfn.PERCENTILE.INC(D:D,0.8),4, TRUE,5)</f>
        <v>3</v>
      </c>
      <c r="H129" s="4">
        <f t="shared" si="1"/>
        <v>3</v>
      </c>
      <c r="I129" t="str" cm="1">
        <f t="array" ref="I129">INDEX($N$2:$N$26,MATCH(1,($K$2:$K$26=$E129)*($L$2:$L$26=$H129),0))</f>
        <v>Fiéis Potencial</v>
      </c>
    </row>
    <row r="130" spans="1:9" x14ac:dyDescent="0.25">
      <c r="A130" t="str">
        <v>JL-15835</v>
      </c>
      <c r="B130" s="1" cm="1">
        <f t="array" ref="B130">MAX('TABELA TOTAL'!B:B) - MAX(IF('TABELA TOTAL'!E:E =RFM!A130,'TABELA TOTAL'!B:B))</f>
        <v>21</v>
      </c>
      <c r="C130" cm="1">
        <f t="array" ref="C130">COUNTA(_xlfn.UNIQUE(_xlfn._xlws.FILTER('TABELA TOTAL'!A:A,'TABELA TOTAL'!E:E=RFM!A130)))</f>
        <v>11</v>
      </c>
      <c r="D130" s="3">
        <f>SUMIF('TABELA TOTAL'!E:E,RFM!A130,'TABELA TOTAL'!G:G)</f>
        <v>9799.9230000000025</v>
      </c>
      <c r="E130" s="1">
        <v>5</v>
      </c>
      <c r="F130" s="1">
        <v>4</v>
      </c>
      <c r="G130" s="1" cm="1">
        <f t="array" ref="G130">_xlfn.IFS(D130&lt;=_xlfn.PERCENTILE.INC(D:D,0.2),1, D130&lt;=_xlfn.PERCENTILE.INC(D:D,0.4),2, D130&lt;=_xlfn.PERCENTILE.INC(D:D,0.6),3, D131&lt;=_xlfn.PERCENTILE.INC(D:D,0.8),4, TRUE,5)</f>
        <v>4</v>
      </c>
      <c r="H130" s="4">
        <f t="shared" si="1"/>
        <v>4</v>
      </c>
      <c r="I130" t="str" cm="1">
        <f t="array" ref="I130">INDEX($N$2:$N$26,MATCH(1,($K$2:$K$26=$E130)*($L$2:$L$26=$H130),0))</f>
        <v>Fiéis</v>
      </c>
    </row>
    <row r="131" spans="1:9" x14ac:dyDescent="0.25">
      <c r="A131" t="str">
        <v>RD-19720</v>
      </c>
      <c r="B131" s="1" cm="1">
        <f t="array" ref="B131">MAX('TABELA TOTAL'!B:B) - MAX(IF('TABELA TOTAL'!E:E =RFM!A131,'TABELA TOTAL'!B:B))</f>
        <v>21</v>
      </c>
      <c r="C131" cm="1">
        <f t="array" ref="C131">COUNTA(_xlfn.UNIQUE(_xlfn._xlws.FILTER('TABELA TOTAL'!A:A,'TABELA TOTAL'!E:E=RFM!A131)))</f>
        <v>10</v>
      </c>
      <c r="D131" s="3">
        <f>SUMIF('TABELA TOTAL'!E:E,RFM!A131,'TABELA TOTAL'!G:G)</f>
        <v>1419.7369999999999</v>
      </c>
      <c r="E131" s="1">
        <v>5</v>
      </c>
      <c r="F131" s="1">
        <v>4</v>
      </c>
      <c r="G131" s="1" cm="1">
        <f t="array" ref="G131">_xlfn.IFS(D131&lt;=_xlfn.PERCENTILE.INC(D:D,0.2),1, D131&lt;=_xlfn.PERCENTILE.INC(D:D,0.4),2, D131&lt;=_xlfn.PERCENTILE.INC(D:D,0.6),3, D132&lt;=_xlfn.PERCENTILE.INC(D:D,0.8),4, TRUE,5)</f>
        <v>2</v>
      </c>
      <c r="H131" s="4">
        <f t="shared" ref="H131:H194" si="2">ROUND(AVERAGE(F131,G131),0)</f>
        <v>3</v>
      </c>
      <c r="I131" t="str" cm="1">
        <f t="array" ref="I131">INDEX($N$2:$N$26,MATCH(1,($K$2:$K$26=$E131)*($L$2:$L$26=$H131),0))</f>
        <v>Fiéis Potencial</v>
      </c>
    </row>
    <row r="132" spans="1:9" x14ac:dyDescent="0.25">
      <c r="A132" t="str">
        <v>LW-17215</v>
      </c>
      <c r="B132" s="1" cm="1">
        <f t="array" ref="B132">MAX('TABELA TOTAL'!B:B) - MAX(IF('TABELA TOTAL'!E:E =RFM!A132,'TABELA TOTAL'!B:B))</f>
        <v>21</v>
      </c>
      <c r="C132" cm="1">
        <f t="array" ref="C132">COUNTA(_xlfn.UNIQUE(_xlfn._xlws.FILTER('TABELA TOTAL'!A:A,'TABELA TOTAL'!E:E=RFM!A132)))</f>
        <v>7</v>
      </c>
      <c r="D132" s="3">
        <f>SUMIF('TABELA TOTAL'!E:E,RFM!A132,'TABELA TOTAL'!G:G)</f>
        <v>5420.5140000000001</v>
      </c>
      <c r="E132" s="1">
        <v>5</v>
      </c>
      <c r="F132" s="1">
        <v>3</v>
      </c>
      <c r="G132" s="1" cm="1">
        <f t="array" ref="G132">_xlfn.IFS(D132&lt;=_xlfn.PERCENTILE.INC(D:D,0.2),1, D132&lt;=_xlfn.PERCENTILE.INC(D:D,0.4),2, D132&lt;=_xlfn.PERCENTILE.INC(D:D,0.6),3, D133&lt;=_xlfn.PERCENTILE.INC(D:D,0.8),4, TRUE,5)</f>
        <v>5</v>
      </c>
      <c r="H132" s="4">
        <f t="shared" si="2"/>
        <v>4</v>
      </c>
      <c r="I132" t="str" cm="1">
        <f t="array" ref="I132">INDEX($N$2:$N$26,MATCH(1,($K$2:$K$26=$E132)*($L$2:$L$26=$H132),0))</f>
        <v>Fiéis</v>
      </c>
    </row>
    <row r="133" spans="1:9" x14ac:dyDescent="0.25">
      <c r="A133" t="str">
        <v>KH-16510</v>
      </c>
      <c r="B133" s="1" cm="1">
        <f t="array" ref="B133">MAX('TABELA TOTAL'!B:B) - MAX(IF('TABELA TOTAL'!E:E =RFM!A133,'TABELA TOTAL'!B:B))</f>
        <v>22</v>
      </c>
      <c r="C133" cm="1">
        <f t="array" ref="C133">COUNTA(_xlfn.UNIQUE(_xlfn._xlws.FILTER('TABELA TOTAL'!A:A,'TABELA TOTAL'!E:E=RFM!A133)))</f>
        <v>7</v>
      </c>
      <c r="D133" s="3">
        <f>SUMIF('TABELA TOTAL'!E:E,RFM!A133,'TABELA TOTAL'!G:G)</f>
        <v>5952.8590000000013</v>
      </c>
      <c r="E133" s="1">
        <v>5</v>
      </c>
      <c r="F133" s="1">
        <v>3</v>
      </c>
      <c r="G133" s="1" cm="1">
        <f t="array" ref="G133">_xlfn.IFS(D133&lt;=_xlfn.PERCENTILE.INC(D:D,0.2),1, D133&lt;=_xlfn.PERCENTILE.INC(D:D,0.4),2, D133&lt;=_xlfn.PERCENTILE.INC(D:D,0.6),3, D134&lt;=_xlfn.PERCENTILE.INC(D:D,0.8),4, TRUE,5)</f>
        <v>4</v>
      </c>
      <c r="H133" s="4">
        <f t="shared" si="2"/>
        <v>4</v>
      </c>
      <c r="I133" t="str" cm="1">
        <f t="array" ref="I133">INDEX($N$2:$N$26,MATCH(1,($K$2:$K$26=$E133)*($L$2:$L$26=$H133),0))</f>
        <v>Fiéis</v>
      </c>
    </row>
    <row r="134" spans="1:9" x14ac:dyDescent="0.25">
      <c r="A134" t="str">
        <v>DL-13315</v>
      </c>
      <c r="B134" s="1" cm="1">
        <f t="array" ref="B134">MAX('TABELA TOTAL'!B:B) - MAX(IF('TABELA TOTAL'!E:E =RFM!A134,'TABELA TOTAL'!B:B))</f>
        <v>22</v>
      </c>
      <c r="C134" cm="1">
        <f t="array" ref="C134">COUNTA(_xlfn.UNIQUE(_xlfn._xlws.FILTER('TABELA TOTAL'!A:A,'TABELA TOTAL'!E:E=RFM!A134)))</f>
        <v>8</v>
      </c>
      <c r="D134" s="3">
        <f>SUMIF('TABELA TOTAL'!E:E,RFM!A134,'TABELA TOTAL'!G:G)</f>
        <v>1458.2580000000003</v>
      </c>
      <c r="E134" s="1">
        <v>5</v>
      </c>
      <c r="F134" s="1">
        <v>3</v>
      </c>
      <c r="G134" s="1" cm="1">
        <f t="array" ref="G134">_xlfn.IFS(D134&lt;=_xlfn.PERCENTILE.INC(D:D,0.2),1, D134&lt;=_xlfn.PERCENTILE.INC(D:D,0.4),2, D134&lt;=_xlfn.PERCENTILE.INC(D:D,0.6),3, D135&lt;=_xlfn.PERCENTILE.INC(D:D,0.8),4, TRUE,5)</f>
        <v>2</v>
      </c>
      <c r="H134" s="4">
        <f t="shared" si="2"/>
        <v>3</v>
      </c>
      <c r="I134" t="str" cm="1">
        <f t="array" ref="I134">INDEX($N$2:$N$26,MATCH(1,($K$2:$K$26=$E134)*($L$2:$L$26=$H134),0))</f>
        <v>Fiéis Potencial</v>
      </c>
    </row>
    <row r="135" spans="1:9" x14ac:dyDescent="0.25">
      <c r="A135" t="str">
        <v>LF-17185</v>
      </c>
      <c r="B135" s="1" cm="1">
        <f t="array" ref="B135">MAX('TABELA TOTAL'!B:B) - MAX(IF('TABELA TOTAL'!E:E =RFM!A135,'TABELA TOTAL'!B:B))</f>
        <v>22</v>
      </c>
      <c r="C135" cm="1">
        <f t="array" ref="C135">COUNTA(_xlfn.UNIQUE(_xlfn._xlws.FILTER('TABELA TOTAL'!A:A,'TABELA TOTAL'!E:E=RFM!A135)))</f>
        <v>7</v>
      </c>
      <c r="D135" s="3">
        <f>SUMIF('TABELA TOTAL'!E:E,RFM!A135,'TABELA TOTAL'!G:G)</f>
        <v>3930.5089999999996</v>
      </c>
      <c r="E135" s="1">
        <v>5</v>
      </c>
      <c r="F135" s="1">
        <v>3</v>
      </c>
      <c r="G135" s="1" cm="1">
        <f t="array" ref="G135">_xlfn.IFS(D135&lt;=_xlfn.PERCENTILE.INC(D:D,0.2),1, D135&lt;=_xlfn.PERCENTILE.INC(D:D,0.4),2, D135&lt;=_xlfn.PERCENTILE.INC(D:D,0.6),3, D136&lt;=_xlfn.PERCENTILE.INC(D:D,0.8),4, TRUE,5)</f>
        <v>4</v>
      </c>
      <c r="H135" s="4">
        <f t="shared" si="2"/>
        <v>4</v>
      </c>
      <c r="I135" t="str" cm="1">
        <f t="array" ref="I135">INDEX($N$2:$N$26,MATCH(1,($K$2:$K$26=$E135)*($L$2:$L$26=$H135),0))</f>
        <v>Fiéis</v>
      </c>
    </row>
    <row r="136" spans="1:9" x14ac:dyDescent="0.25">
      <c r="A136" t="str">
        <v>AS-10225</v>
      </c>
      <c r="B136" s="1" cm="1">
        <f t="array" ref="B136">MAX('TABELA TOTAL'!B:B) - MAX(IF('TABELA TOTAL'!E:E =RFM!A136,'TABELA TOTAL'!B:B))</f>
        <v>22</v>
      </c>
      <c r="C136" cm="1">
        <f t="array" ref="C136">COUNTA(_xlfn.UNIQUE(_xlfn._xlws.FILTER('TABELA TOTAL'!A:A,'TABELA TOTAL'!E:E=RFM!A136)))</f>
        <v>5</v>
      </c>
      <c r="D136" s="3">
        <f>SUMIF('TABELA TOTAL'!E:E,RFM!A136,'TABELA TOTAL'!G:G)</f>
        <v>4260.7840000000006</v>
      </c>
      <c r="E136" s="1">
        <v>5</v>
      </c>
      <c r="F136" s="1">
        <v>2</v>
      </c>
      <c r="G136" s="1" cm="1">
        <f t="array" ref="G136">_xlfn.IFS(D136&lt;=_xlfn.PERCENTILE.INC(D:D,0.2),1, D136&lt;=_xlfn.PERCENTILE.INC(D:D,0.4),2, D136&lt;=_xlfn.PERCENTILE.INC(D:D,0.6),3, D137&lt;=_xlfn.PERCENTILE.INC(D:D,0.8),4, TRUE,5)</f>
        <v>4</v>
      </c>
      <c r="H136" s="4">
        <f t="shared" si="2"/>
        <v>3</v>
      </c>
      <c r="I136" t="str" cm="1">
        <f t="array" ref="I136">INDEX($N$2:$N$26,MATCH(1,($K$2:$K$26=$E136)*($L$2:$L$26=$H136),0))</f>
        <v>Fiéis Potencial</v>
      </c>
    </row>
    <row r="137" spans="1:9" x14ac:dyDescent="0.25">
      <c r="A137" t="str">
        <v>DM-13345</v>
      </c>
      <c r="B137" s="1" cm="1">
        <f t="array" ref="B137">MAX('TABELA TOTAL'!B:B) - MAX(IF('TABELA TOTAL'!E:E =RFM!A137,'TABELA TOTAL'!B:B))</f>
        <v>22</v>
      </c>
      <c r="C137" cm="1">
        <f t="array" ref="C137">COUNTA(_xlfn.UNIQUE(_xlfn._xlws.FILTER('TABELA TOTAL'!A:A,'TABELA TOTAL'!E:E=RFM!A137)))</f>
        <v>8</v>
      </c>
      <c r="D137" s="3">
        <f>SUMIF('TABELA TOTAL'!E:E,RFM!A137,'TABELA TOTAL'!G:G)</f>
        <v>4074.4720000000002</v>
      </c>
      <c r="E137" s="1">
        <v>5</v>
      </c>
      <c r="F137" s="1">
        <v>3</v>
      </c>
      <c r="G137" s="1" cm="1">
        <f t="array" ref="G137">_xlfn.IFS(D137&lt;=_xlfn.PERCENTILE.INC(D:D,0.2),1, D137&lt;=_xlfn.PERCENTILE.INC(D:D,0.4),2, D137&lt;=_xlfn.PERCENTILE.INC(D:D,0.6),3, D138&lt;=_xlfn.PERCENTILE.INC(D:D,0.8),4, TRUE,5)</f>
        <v>4</v>
      </c>
      <c r="H137" s="4">
        <f t="shared" si="2"/>
        <v>4</v>
      </c>
      <c r="I137" t="str" cm="1">
        <f t="array" ref="I137">INDEX($N$2:$N$26,MATCH(1,($K$2:$K$26=$E137)*($L$2:$L$26=$H137),0))</f>
        <v>Fiéis</v>
      </c>
    </row>
    <row r="138" spans="1:9" x14ac:dyDescent="0.25">
      <c r="A138" t="str">
        <v>CW-11905</v>
      </c>
      <c r="B138" s="1" cm="1">
        <f t="array" ref="B138">MAX('TABELA TOTAL'!B:B) - MAX(IF('TABELA TOTAL'!E:E =RFM!A138,'TABELA TOTAL'!B:B))</f>
        <v>22</v>
      </c>
      <c r="C138" cm="1">
        <f t="array" ref="C138">COUNTA(_xlfn.UNIQUE(_xlfn._xlws.FILTER('TABELA TOTAL'!A:A,'TABELA TOTAL'!E:E=RFM!A138)))</f>
        <v>6</v>
      </c>
      <c r="D138" s="3">
        <f>SUMIF('TABELA TOTAL'!E:E,RFM!A138,'TABELA TOTAL'!G:G)</f>
        <v>1136.5919999999999</v>
      </c>
      <c r="E138" s="1">
        <v>5</v>
      </c>
      <c r="F138" s="1">
        <v>2</v>
      </c>
      <c r="G138" s="1" cm="1">
        <f t="array" ref="G138">_xlfn.IFS(D138&lt;=_xlfn.PERCENTILE.INC(D:D,0.2),1, D138&lt;=_xlfn.PERCENTILE.INC(D:D,0.4),2, D138&lt;=_xlfn.PERCENTILE.INC(D:D,0.6),3, D139&lt;=_xlfn.PERCENTILE.INC(D:D,0.8),4, TRUE,5)</f>
        <v>2</v>
      </c>
      <c r="H138" s="4">
        <f t="shared" si="2"/>
        <v>2</v>
      </c>
      <c r="I138" t="str" cm="1">
        <f t="array" ref="I138">INDEX($N$2:$N$26,MATCH(1,($K$2:$K$26=$E138)*($L$2:$L$26=$H138),0))</f>
        <v>Fiéis Potencial</v>
      </c>
    </row>
    <row r="139" spans="1:9" x14ac:dyDescent="0.25">
      <c r="A139" t="str">
        <v>EG-13900</v>
      </c>
      <c r="B139" s="1" cm="1">
        <f t="array" ref="B139">MAX('TABELA TOTAL'!B:B) - MAX(IF('TABELA TOTAL'!E:E =RFM!A139,'TABELA TOTAL'!B:B))</f>
        <v>22</v>
      </c>
      <c r="C139" cm="1">
        <f t="array" ref="C139">COUNTA(_xlfn.UNIQUE(_xlfn._xlws.FILTER('TABELA TOTAL'!A:A,'TABELA TOTAL'!E:E=RFM!A139)))</f>
        <v>5</v>
      </c>
      <c r="D139" s="3">
        <f>SUMIF('TABELA TOTAL'!E:E,RFM!A139,'TABELA TOTAL'!G:G)</f>
        <v>1832.02</v>
      </c>
      <c r="E139" s="1">
        <v>5</v>
      </c>
      <c r="F139" s="1">
        <v>2</v>
      </c>
      <c r="G139" s="1" cm="1">
        <f t="array" ref="G139">_xlfn.IFS(D139&lt;=_xlfn.PERCENTILE.INC(D:D,0.2),1, D139&lt;=_xlfn.PERCENTILE.INC(D:D,0.4),2, D139&lt;=_xlfn.PERCENTILE.INC(D:D,0.6),3, D140&lt;=_xlfn.PERCENTILE.INC(D:D,0.8),4, TRUE,5)</f>
        <v>3</v>
      </c>
      <c r="H139" s="4">
        <f t="shared" si="2"/>
        <v>3</v>
      </c>
      <c r="I139" t="str" cm="1">
        <f t="array" ref="I139">INDEX($N$2:$N$26,MATCH(1,($K$2:$K$26=$E139)*($L$2:$L$26=$H139),0))</f>
        <v>Fiéis Potencial</v>
      </c>
    </row>
    <row r="140" spans="1:9" x14ac:dyDescent="0.25">
      <c r="A140" t="str">
        <v>MJ-17740</v>
      </c>
      <c r="B140" s="1" cm="1">
        <f t="array" ref="B140">MAX('TABELA TOTAL'!B:B) - MAX(IF('TABELA TOTAL'!E:E =RFM!A140,'TABELA TOTAL'!B:B))</f>
        <v>22</v>
      </c>
      <c r="C140" cm="1">
        <f t="array" ref="C140">COUNTA(_xlfn.UNIQUE(_xlfn._xlws.FILTER('TABELA TOTAL'!A:A,'TABELA TOTAL'!E:E=RFM!A140)))</f>
        <v>7</v>
      </c>
      <c r="D140" s="3">
        <f>SUMIF('TABELA TOTAL'!E:E,RFM!A140,'TABELA TOTAL'!G:G)</f>
        <v>6320.746000000001</v>
      </c>
      <c r="E140" s="1">
        <v>5</v>
      </c>
      <c r="F140" s="1">
        <v>3</v>
      </c>
      <c r="G140" s="1" cm="1">
        <f t="array" ref="G140">_xlfn.IFS(D140&lt;=_xlfn.PERCENTILE.INC(D:D,0.2),1, D140&lt;=_xlfn.PERCENTILE.INC(D:D,0.4),2, D140&lt;=_xlfn.PERCENTILE.INC(D:D,0.6),3, D141&lt;=_xlfn.PERCENTILE.INC(D:D,0.8),4, TRUE,5)</f>
        <v>4</v>
      </c>
      <c r="H140" s="4">
        <f t="shared" si="2"/>
        <v>4</v>
      </c>
      <c r="I140" t="str" cm="1">
        <f t="array" ref="I140">INDEX($N$2:$N$26,MATCH(1,($K$2:$K$26=$E140)*($L$2:$L$26=$H140),0))</f>
        <v>Fiéis</v>
      </c>
    </row>
    <row r="141" spans="1:9" x14ac:dyDescent="0.25">
      <c r="A141" t="str">
        <v>FP-14320</v>
      </c>
      <c r="B141" s="1" cm="1">
        <f t="array" ref="B141">MAX('TABELA TOTAL'!B:B) - MAX(IF('TABELA TOTAL'!E:E =RFM!A141,'TABELA TOTAL'!B:B))</f>
        <v>23</v>
      </c>
      <c r="C141" cm="1">
        <f t="array" ref="C141">COUNTA(_xlfn.UNIQUE(_xlfn._xlws.FILTER('TABELA TOTAL'!A:A,'TABELA TOTAL'!E:E=RFM!A141)))</f>
        <v>8</v>
      </c>
      <c r="D141" s="3">
        <f>SUMIF('TABELA TOTAL'!E:E,RFM!A141,'TABELA TOTAL'!G:G)</f>
        <v>4046.7460000000001</v>
      </c>
      <c r="E141" s="1">
        <v>5</v>
      </c>
      <c r="F141" s="1">
        <v>3</v>
      </c>
      <c r="G141" s="1" cm="1">
        <f t="array" ref="G141">_xlfn.IFS(D141&lt;=_xlfn.PERCENTILE.INC(D:D,0.2),1, D141&lt;=_xlfn.PERCENTILE.INC(D:D,0.4),2, D141&lt;=_xlfn.PERCENTILE.INC(D:D,0.6),3, D142&lt;=_xlfn.PERCENTILE.INC(D:D,0.8),4, TRUE,5)</f>
        <v>4</v>
      </c>
      <c r="H141" s="4">
        <f t="shared" si="2"/>
        <v>4</v>
      </c>
      <c r="I141" t="str" cm="1">
        <f t="array" ref="I141">INDEX($N$2:$N$26,MATCH(1,($K$2:$K$26=$E141)*($L$2:$L$26=$H141),0))</f>
        <v>Fiéis</v>
      </c>
    </row>
    <row r="142" spans="1:9" x14ac:dyDescent="0.25">
      <c r="A142" t="str">
        <v>DS-13180</v>
      </c>
      <c r="B142" s="1" cm="1">
        <f t="array" ref="B142">MAX('TABELA TOTAL'!B:B) - MAX(IF('TABELA TOTAL'!E:E =RFM!A142,'TABELA TOTAL'!B:B))</f>
        <v>23</v>
      </c>
      <c r="C142" cm="1">
        <f t="array" ref="C142">COUNTA(_xlfn.UNIQUE(_xlfn._xlws.FILTER('TABELA TOTAL'!A:A,'TABELA TOTAL'!E:E=RFM!A142)))</f>
        <v>9</v>
      </c>
      <c r="D142" s="3">
        <f>SUMIF('TABELA TOTAL'!E:E,RFM!A142,'TABELA TOTAL'!G:G)</f>
        <v>2881.8128000000006</v>
      </c>
      <c r="E142" s="1">
        <v>5</v>
      </c>
      <c r="F142" s="1">
        <v>3</v>
      </c>
      <c r="G142" s="1" cm="1">
        <f t="array" ref="G142">_xlfn.IFS(D142&lt;=_xlfn.PERCENTILE.INC(D:D,0.2),1, D142&lt;=_xlfn.PERCENTILE.INC(D:D,0.4),2, D142&lt;=_xlfn.PERCENTILE.INC(D:D,0.6),3, D143&lt;=_xlfn.PERCENTILE.INC(D:D,0.8),4, TRUE,5)</f>
        <v>4</v>
      </c>
      <c r="H142" s="4">
        <f t="shared" si="2"/>
        <v>4</v>
      </c>
      <c r="I142" t="str" cm="1">
        <f t="array" ref="I142">INDEX($N$2:$N$26,MATCH(1,($K$2:$K$26=$E142)*($L$2:$L$26=$H142),0))</f>
        <v>Fiéis</v>
      </c>
    </row>
    <row r="143" spans="1:9" x14ac:dyDescent="0.25">
      <c r="A143" t="str">
        <v>SH-20395</v>
      </c>
      <c r="B143" s="1" cm="1">
        <f t="array" ref="B143">MAX('TABELA TOTAL'!B:B) - MAX(IF('TABELA TOTAL'!E:E =RFM!A143,'TABELA TOTAL'!B:B))</f>
        <v>23</v>
      </c>
      <c r="C143" cm="1">
        <f t="array" ref="C143">COUNTA(_xlfn.UNIQUE(_xlfn._xlws.FILTER('TABELA TOTAL'!A:A,'TABELA TOTAL'!E:E=RFM!A143)))</f>
        <v>10</v>
      </c>
      <c r="D143" s="3">
        <f>SUMIF('TABELA TOTAL'!E:E,RFM!A143,'TABELA TOTAL'!G:G)</f>
        <v>2180.7179999999998</v>
      </c>
      <c r="E143" s="1">
        <v>5</v>
      </c>
      <c r="F143" s="1">
        <v>4</v>
      </c>
      <c r="G143" s="1" cm="1">
        <f t="array" ref="G143">_xlfn.IFS(D143&lt;=_xlfn.PERCENTILE.INC(D:D,0.2),1, D143&lt;=_xlfn.PERCENTILE.INC(D:D,0.4),2, D143&lt;=_xlfn.PERCENTILE.INC(D:D,0.6),3, D144&lt;=_xlfn.PERCENTILE.INC(D:D,0.8),4, TRUE,5)</f>
        <v>3</v>
      </c>
      <c r="H143" s="4">
        <f t="shared" si="2"/>
        <v>4</v>
      </c>
      <c r="I143" t="str" cm="1">
        <f t="array" ref="I143">INDEX($N$2:$N$26,MATCH(1,($K$2:$K$26=$E143)*($L$2:$L$26=$H143),0))</f>
        <v>Fiéis</v>
      </c>
    </row>
    <row r="144" spans="1:9" x14ac:dyDescent="0.25">
      <c r="A144" t="str">
        <v>DC-13285</v>
      </c>
      <c r="B144" s="1" cm="1">
        <f t="array" ref="B144">MAX('TABELA TOTAL'!B:B) - MAX(IF('TABELA TOTAL'!E:E =RFM!A144,'TABELA TOTAL'!B:B))</f>
        <v>23</v>
      </c>
      <c r="C144" cm="1">
        <f t="array" ref="C144">COUNTA(_xlfn.UNIQUE(_xlfn._xlws.FILTER('TABELA TOTAL'!A:A,'TABELA TOTAL'!E:E=RFM!A144)))</f>
        <v>5</v>
      </c>
      <c r="D144" s="3">
        <f>SUMIF('TABELA TOTAL'!E:E,RFM!A144,'TABELA TOTAL'!G:G)</f>
        <v>1174.6179999999999</v>
      </c>
      <c r="E144" s="1">
        <v>5</v>
      </c>
      <c r="F144" s="1">
        <v>2</v>
      </c>
      <c r="G144" s="1" cm="1">
        <f t="array" ref="G144">_xlfn.IFS(D144&lt;=_xlfn.PERCENTILE.INC(D:D,0.2),1, D144&lt;=_xlfn.PERCENTILE.INC(D:D,0.4),2, D144&lt;=_xlfn.PERCENTILE.INC(D:D,0.6),3, D145&lt;=_xlfn.PERCENTILE.INC(D:D,0.8),4, TRUE,5)</f>
        <v>2</v>
      </c>
      <c r="H144" s="4">
        <f t="shared" si="2"/>
        <v>2</v>
      </c>
      <c r="I144" t="str" cm="1">
        <f t="array" ref="I144">INDEX($N$2:$N$26,MATCH(1,($K$2:$K$26=$E144)*($L$2:$L$26=$H144),0))</f>
        <v>Fiéis Potencial</v>
      </c>
    </row>
    <row r="145" spans="1:9" x14ac:dyDescent="0.25">
      <c r="A145" t="str">
        <v>HG-14965</v>
      </c>
      <c r="B145" s="1" cm="1">
        <f t="array" ref="B145">MAX('TABELA TOTAL'!B:B) - MAX(IF('TABELA TOTAL'!E:E =RFM!A145,'TABELA TOTAL'!B:B))</f>
        <v>23</v>
      </c>
      <c r="C145" cm="1">
        <f t="array" ref="C145">COUNTA(_xlfn.UNIQUE(_xlfn._xlws.FILTER('TABELA TOTAL'!A:A,'TABELA TOTAL'!E:E=RFM!A145)))</f>
        <v>12</v>
      </c>
      <c r="D145" s="3">
        <f>SUMIF('TABELA TOTAL'!E:E,RFM!A145,'TABELA TOTAL'!G:G)</f>
        <v>3247.6420000000007</v>
      </c>
      <c r="E145" s="1">
        <v>5</v>
      </c>
      <c r="F145" s="1">
        <v>4</v>
      </c>
      <c r="G145" s="1" cm="1">
        <f t="array" ref="G145">_xlfn.IFS(D145&lt;=_xlfn.PERCENTILE.INC(D:D,0.2),1, D145&lt;=_xlfn.PERCENTILE.INC(D:D,0.4),2, D145&lt;=_xlfn.PERCENTILE.INC(D:D,0.6),3, D146&lt;=_xlfn.PERCENTILE.INC(D:D,0.8),4, TRUE,5)</f>
        <v>5</v>
      </c>
      <c r="H145" s="4">
        <f t="shared" si="2"/>
        <v>5</v>
      </c>
      <c r="I145" t="str" cm="1">
        <f t="array" ref="I145">INDEX($N$2:$N$26,MATCH(1,($K$2:$K$26=$E145)*($L$2:$L$26=$H145),0))</f>
        <v>Campeão</v>
      </c>
    </row>
    <row r="146" spans="1:9" x14ac:dyDescent="0.25">
      <c r="A146" t="str">
        <v>BH-11710</v>
      </c>
      <c r="B146" s="1" cm="1">
        <f t="array" ref="B146">MAX('TABELA TOTAL'!B:B) - MAX(IF('TABELA TOTAL'!E:E =RFM!A146,'TABELA TOTAL'!B:B))</f>
        <v>23</v>
      </c>
      <c r="C146" cm="1">
        <f t="array" ref="C146">COUNTA(_xlfn.UNIQUE(_xlfn._xlws.FILTER('TABELA TOTAL'!A:A,'TABELA TOTAL'!E:E=RFM!A146)))</f>
        <v>8</v>
      </c>
      <c r="D146" s="3">
        <f>SUMIF('TABELA TOTAL'!E:E,RFM!A146,'TABELA TOTAL'!G:G)</f>
        <v>6255.3509999999997</v>
      </c>
      <c r="E146" s="1">
        <v>5</v>
      </c>
      <c r="F146" s="1">
        <v>3</v>
      </c>
      <c r="G146" s="1" cm="1">
        <f t="array" ref="G146">_xlfn.IFS(D146&lt;=_xlfn.PERCENTILE.INC(D:D,0.2),1, D146&lt;=_xlfn.PERCENTILE.INC(D:D,0.4),2, D146&lt;=_xlfn.PERCENTILE.INC(D:D,0.6),3, D147&lt;=_xlfn.PERCENTILE.INC(D:D,0.8),4, TRUE,5)</f>
        <v>4</v>
      </c>
      <c r="H146" s="4">
        <f t="shared" si="2"/>
        <v>4</v>
      </c>
      <c r="I146" t="str" cm="1">
        <f t="array" ref="I146">INDEX($N$2:$N$26,MATCH(1,($K$2:$K$26=$E146)*($L$2:$L$26=$H146),0))</f>
        <v>Fiéis</v>
      </c>
    </row>
    <row r="147" spans="1:9" x14ac:dyDescent="0.25">
      <c r="A147" t="str">
        <v>BN-11470</v>
      </c>
      <c r="B147" s="1" cm="1">
        <f t="array" ref="B147">MAX('TABELA TOTAL'!B:B) - MAX(IF('TABELA TOTAL'!E:E =RFM!A147,'TABELA TOTAL'!B:B))</f>
        <v>24</v>
      </c>
      <c r="C147" cm="1">
        <f t="array" ref="C147">COUNTA(_xlfn.UNIQUE(_xlfn._xlws.FILTER('TABELA TOTAL'!A:A,'TABELA TOTAL'!E:E=RFM!A147)))</f>
        <v>4</v>
      </c>
      <c r="D147" s="3">
        <f>SUMIF('TABELA TOTAL'!E:E,RFM!A147,'TABELA TOTAL'!G:G)</f>
        <v>265.29599999999999</v>
      </c>
      <c r="E147" s="1">
        <v>5</v>
      </c>
      <c r="F147" s="1">
        <v>2</v>
      </c>
      <c r="G147" s="1" cm="1">
        <f t="array" ref="G147">_xlfn.IFS(D147&lt;=_xlfn.PERCENTILE.INC(D:D,0.2),1, D147&lt;=_xlfn.PERCENTILE.INC(D:D,0.4),2, D147&lt;=_xlfn.PERCENTILE.INC(D:D,0.6),3, D148&lt;=_xlfn.PERCENTILE.INC(D:D,0.8),4, TRUE,5)</f>
        <v>1</v>
      </c>
      <c r="H147" s="4">
        <f t="shared" si="2"/>
        <v>2</v>
      </c>
      <c r="I147" t="str" cm="1">
        <f t="array" ref="I147">INDEX($N$2:$N$26,MATCH(1,($K$2:$K$26=$E147)*($L$2:$L$26=$H147),0))</f>
        <v>Fiéis Potencial</v>
      </c>
    </row>
    <row r="148" spans="1:9" x14ac:dyDescent="0.25">
      <c r="A148" t="str">
        <v>RB-19570</v>
      </c>
      <c r="B148" s="1" cm="1">
        <f t="array" ref="B148">MAX('TABELA TOTAL'!B:B) - MAX(IF('TABELA TOTAL'!E:E =RFM!A148,'TABELA TOTAL'!B:B))</f>
        <v>25</v>
      </c>
      <c r="C148" cm="1">
        <f t="array" ref="C148">COUNTA(_xlfn.UNIQUE(_xlfn._xlws.FILTER('TABELA TOTAL'!A:A,'TABELA TOTAL'!E:E=RFM!A148)))</f>
        <v>5</v>
      </c>
      <c r="D148" s="3">
        <f>SUMIF('TABELA TOTAL'!E:E,RFM!A148,'TABELA TOTAL'!G:G)</f>
        <v>528.54600000000005</v>
      </c>
      <c r="E148" s="1">
        <v>5</v>
      </c>
      <c r="F148" s="1">
        <v>2</v>
      </c>
      <c r="G148" s="1" cm="1">
        <f t="array" ref="G148">_xlfn.IFS(D148&lt;=_xlfn.PERCENTILE.INC(D:D,0.2),1, D148&lt;=_xlfn.PERCENTILE.INC(D:D,0.4),2, D148&lt;=_xlfn.PERCENTILE.INC(D:D,0.6),3, D149&lt;=_xlfn.PERCENTILE.INC(D:D,0.8),4, TRUE,5)</f>
        <v>1</v>
      </c>
      <c r="H148" s="4">
        <f t="shared" si="2"/>
        <v>2</v>
      </c>
      <c r="I148" t="str" cm="1">
        <f t="array" ref="I148">INDEX($N$2:$N$26,MATCH(1,($K$2:$K$26=$E148)*($L$2:$L$26=$H148),0))</f>
        <v>Fiéis Potencial</v>
      </c>
    </row>
    <row r="149" spans="1:9" x14ac:dyDescent="0.25">
      <c r="A149" t="str">
        <v>NP-18325</v>
      </c>
      <c r="B149" s="1" cm="1">
        <f t="array" ref="B149">MAX('TABELA TOTAL'!B:B) - MAX(IF('TABELA TOTAL'!E:E =RFM!A149,'TABELA TOTAL'!B:B))</f>
        <v>25</v>
      </c>
      <c r="C149" cm="1">
        <f t="array" ref="C149">COUNTA(_xlfn.UNIQUE(_xlfn._xlws.FILTER('TABELA TOTAL'!A:A,'TABELA TOTAL'!E:E=RFM!A149)))</f>
        <v>6</v>
      </c>
      <c r="D149" s="3">
        <f>SUMIF('TABELA TOTAL'!E:E,RFM!A149,'TABELA TOTAL'!G:G)</f>
        <v>5529.62</v>
      </c>
      <c r="E149" s="1">
        <v>5</v>
      </c>
      <c r="F149" s="1">
        <v>2</v>
      </c>
      <c r="G149" s="1" cm="1">
        <f t="array" ref="G149">_xlfn.IFS(D149&lt;=_xlfn.PERCENTILE.INC(D:D,0.2),1, D149&lt;=_xlfn.PERCENTILE.INC(D:D,0.4),2, D149&lt;=_xlfn.PERCENTILE.INC(D:D,0.6),3, D150&lt;=_xlfn.PERCENTILE.INC(D:D,0.8),4, TRUE,5)</f>
        <v>5</v>
      </c>
      <c r="H149" s="4">
        <f t="shared" si="2"/>
        <v>4</v>
      </c>
      <c r="I149" t="str" cm="1">
        <f t="array" ref="I149">INDEX($N$2:$N$26,MATCH(1,($K$2:$K$26=$E149)*($L$2:$L$26=$H149),0))</f>
        <v>Fiéis</v>
      </c>
    </row>
    <row r="150" spans="1:9" x14ac:dyDescent="0.25">
      <c r="A150" t="str">
        <v>QJ-19255</v>
      </c>
      <c r="B150" s="1" cm="1">
        <f t="array" ref="B150">MAX('TABELA TOTAL'!B:B) - MAX(IF('TABELA TOTAL'!E:E =RFM!A150,'TABELA TOTAL'!B:B))</f>
        <v>25</v>
      </c>
      <c r="C150" cm="1">
        <f t="array" ref="C150">COUNTA(_xlfn.UNIQUE(_xlfn._xlws.FILTER('TABELA TOTAL'!A:A,'TABELA TOTAL'!E:E=RFM!A150)))</f>
        <v>9</v>
      </c>
      <c r="D150" s="3">
        <f>SUMIF('TABELA TOTAL'!E:E,RFM!A150,'TABELA TOTAL'!G:G)</f>
        <v>6108.3379999999997</v>
      </c>
      <c r="E150" s="1">
        <v>5</v>
      </c>
      <c r="F150" s="1">
        <v>3</v>
      </c>
      <c r="G150" s="1" cm="1">
        <f t="array" ref="G150">_xlfn.IFS(D150&lt;=_xlfn.PERCENTILE.INC(D:D,0.2),1, D150&lt;=_xlfn.PERCENTILE.INC(D:D,0.4),2, D150&lt;=_xlfn.PERCENTILE.INC(D:D,0.6),3, D151&lt;=_xlfn.PERCENTILE.INC(D:D,0.8),4, TRUE,5)</f>
        <v>5</v>
      </c>
      <c r="H150" s="4">
        <f t="shared" si="2"/>
        <v>4</v>
      </c>
      <c r="I150" t="str" cm="1">
        <f t="array" ref="I150">INDEX($N$2:$N$26,MATCH(1,($K$2:$K$26=$E150)*($L$2:$L$26=$H150),0))</f>
        <v>Fiéis</v>
      </c>
    </row>
    <row r="151" spans="1:9" x14ac:dyDescent="0.25">
      <c r="A151" t="str">
        <v>SM-20950</v>
      </c>
      <c r="B151" s="1" cm="1">
        <f t="array" ref="B151">MAX('TABELA TOTAL'!B:B) - MAX(IF('TABELA TOTAL'!E:E =RFM!A151,'TABELA TOTAL'!B:B))</f>
        <v>25</v>
      </c>
      <c r="C151" cm="1">
        <f t="array" ref="C151">COUNTA(_xlfn.UNIQUE(_xlfn._xlws.FILTER('TABELA TOTAL'!A:A,'TABELA TOTAL'!E:E=RFM!A151)))</f>
        <v>12</v>
      </c>
      <c r="D151" s="3">
        <f>SUMIF('TABELA TOTAL'!E:E,RFM!A151,'TABELA TOTAL'!G:G)</f>
        <v>5563.3920000000007</v>
      </c>
      <c r="E151" s="1">
        <v>5</v>
      </c>
      <c r="F151" s="1">
        <v>4</v>
      </c>
      <c r="G151" s="1" cm="1">
        <f t="array" ref="G151">_xlfn.IFS(D151&lt;=_xlfn.PERCENTILE.INC(D:D,0.2),1, D151&lt;=_xlfn.PERCENTILE.INC(D:D,0.4),2, D151&lt;=_xlfn.PERCENTILE.INC(D:D,0.6),3, D152&lt;=_xlfn.PERCENTILE.INC(D:D,0.8),4, TRUE,5)</f>
        <v>4</v>
      </c>
      <c r="H151" s="4">
        <f t="shared" si="2"/>
        <v>4</v>
      </c>
      <c r="I151" t="str" cm="1">
        <f t="array" ref="I151">INDEX($N$2:$N$26,MATCH(1,($K$2:$K$26=$E151)*($L$2:$L$26=$H151),0))</f>
        <v>Fiéis</v>
      </c>
    </row>
    <row r="152" spans="1:9" x14ac:dyDescent="0.25">
      <c r="A152" t="str">
        <v>AB-10165</v>
      </c>
      <c r="B152" s="1" cm="1">
        <f t="array" ref="B152">MAX('TABELA TOTAL'!B:B) - MAX(IF('TABELA TOTAL'!E:E =RFM!A152,'TABELA TOTAL'!B:B))</f>
        <v>25</v>
      </c>
      <c r="C152" cm="1">
        <f t="array" ref="C152">COUNTA(_xlfn.UNIQUE(_xlfn._xlws.FILTER('TABELA TOTAL'!A:A,'TABELA TOTAL'!E:E=RFM!A152)))</f>
        <v>8</v>
      </c>
      <c r="D152" s="3">
        <f>SUMIF('TABELA TOTAL'!E:E,RFM!A152,'TABELA TOTAL'!G:G)</f>
        <v>1113.8380000000002</v>
      </c>
      <c r="E152" s="1">
        <v>5</v>
      </c>
      <c r="F152" s="1">
        <v>3</v>
      </c>
      <c r="G152" s="1" cm="1">
        <f t="array" ref="G152">_xlfn.IFS(D152&lt;=_xlfn.PERCENTILE.INC(D:D,0.2),1, D152&lt;=_xlfn.PERCENTILE.INC(D:D,0.4),2, D152&lt;=_xlfn.PERCENTILE.INC(D:D,0.6),3, D153&lt;=_xlfn.PERCENTILE.INC(D:D,0.8),4, TRUE,5)</f>
        <v>2</v>
      </c>
      <c r="H152" s="4">
        <f t="shared" si="2"/>
        <v>3</v>
      </c>
      <c r="I152" t="str" cm="1">
        <f t="array" ref="I152">INDEX($N$2:$N$26,MATCH(1,($K$2:$K$26=$E152)*($L$2:$L$26=$H152),0))</f>
        <v>Fiéis Potencial</v>
      </c>
    </row>
    <row r="153" spans="1:9" x14ac:dyDescent="0.25">
      <c r="A153" t="str">
        <v>CS-11950</v>
      </c>
      <c r="B153" s="1" cm="1">
        <f t="array" ref="B153">MAX('TABELA TOTAL'!B:B) - MAX(IF('TABELA TOTAL'!E:E =RFM!A153,'TABELA TOTAL'!B:B))</f>
        <v>25</v>
      </c>
      <c r="C153" cm="1">
        <f t="array" ref="C153">COUNTA(_xlfn.UNIQUE(_xlfn._xlws.FILTER('TABELA TOTAL'!A:A,'TABELA TOTAL'!E:E=RFM!A153)))</f>
        <v>11</v>
      </c>
      <c r="D153" s="3">
        <f>SUMIF('TABELA TOTAL'!E:E,RFM!A153,'TABELA TOTAL'!G:G)</f>
        <v>3036.547</v>
      </c>
      <c r="E153" s="1">
        <v>5</v>
      </c>
      <c r="F153" s="1">
        <v>4</v>
      </c>
      <c r="G153" s="1" cm="1">
        <f t="array" ref="G153">_xlfn.IFS(D153&lt;=_xlfn.PERCENTILE.INC(D:D,0.2),1, D153&lt;=_xlfn.PERCENTILE.INC(D:D,0.4),2, D153&lt;=_xlfn.PERCENTILE.INC(D:D,0.6),3, D154&lt;=_xlfn.PERCENTILE.INC(D:D,0.8),4, TRUE,5)</f>
        <v>4</v>
      </c>
      <c r="H153" s="4">
        <f t="shared" si="2"/>
        <v>4</v>
      </c>
      <c r="I153" t="str" cm="1">
        <f t="array" ref="I153">INDEX($N$2:$N$26,MATCH(1,($K$2:$K$26=$E153)*($L$2:$L$26=$H153),0))</f>
        <v>Fiéis</v>
      </c>
    </row>
    <row r="154" spans="1:9" x14ac:dyDescent="0.25">
      <c r="A154" t="str">
        <v>PB-18805</v>
      </c>
      <c r="B154" s="1" cm="1">
        <f t="array" ref="B154">MAX('TABELA TOTAL'!B:B) - MAX(IF('TABELA TOTAL'!E:E =RFM!A154,'TABELA TOTAL'!B:B))</f>
        <v>25</v>
      </c>
      <c r="C154" cm="1">
        <f t="array" ref="C154">COUNTA(_xlfn.UNIQUE(_xlfn._xlws.FILTER('TABELA TOTAL'!A:A,'TABELA TOTAL'!E:E=RFM!A154)))</f>
        <v>3</v>
      </c>
      <c r="D154" s="3">
        <f>SUMIF('TABELA TOTAL'!E:E,RFM!A154,'TABELA TOTAL'!G:G)</f>
        <v>740.35599999999999</v>
      </c>
      <c r="E154" s="1">
        <v>5</v>
      </c>
      <c r="F154" s="1">
        <v>1</v>
      </c>
      <c r="G154" s="1" cm="1">
        <f t="array" ref="G154">_xlfn.IFS(D154&lt;=_xlfn.PERCENTILE.INC(D:D,0.2),1, D154&lt;=_xlfn.PERCENTILE.INC(D:D,0.4),2, D154&lt;=_xlfn.PERCENTILE.INC(D:D,0.6),3, D155&lt;=_xlfn.PERCENTILE.INC(D:D,0.8),4, TRUE,5)</f>
        <v>1</v>
      </c>
      <c r="H154" s="4">
        <f t="shared" si="2"/>
        <v>1</v>
      </c>
      <c r="I154" t="str" cm="1">
        <f t="array" ref="I154">INDEX($N$2:$N$26,MATCH(1,($K$2:$K$26=$E154)*($L$2:$L$26=$H154),0))</f>
        <v>Novos Clientes</v>
      </c>
    </row>
    <row r="155" spans="1:9" x14ac:dyDescent="0.25">
      <c r="A155" t="str">
        <v>BF-11080</v>
      </c>
      <c r="B155" s="1" cm="1">
        <f t="array" ref="B155">MAX('TABELA TOTAL'!B:B) - MAX(IF('TABELA TOTAL'!E:E =RFM!A155,'TABELA TOTAL'!B:B))</f>
        <v>25</v>
      </c>
      <c r="C155" cm="1">
        <f t="array" ref="C155">COUNTA(_xlfn.UNIQUE(_xlfn._xlws.FILTER('TABELA TOTAL'!A:A,'TABELA TOTAL'!E:E=RFM!A155)))</f>
        <v>3</v>
      </c>
      <c r="D155" s="3">
        <f>SUMIF('TABELA TOTAL'!E:E,RFM!A155,'TABELA TOTAL'!G:G)</f>
        <v>272.95</v>
      </c>
      <c r="E155" s="1">
        <v>5</v>
      </c>
      <c r="F155" s="1">
        <v>1</v>
      </c>
      <c r="G155" s="1" cm="1">
        <f t="array" ref="G155">_xlfn.IFS(D155&lt;=_xlfn.PERCENTILE.INC(D:D,0.2),1, D155&lt;=_xlfn.PERCENTILE.INC(D:D,0.4),2, D155&lt;=_xlfn.PERCENTILE.INC(D:D,0.6),3, D156&lt;=_xlfn.PERCENTILE.INC(D:D,0.8),4, TRUE,5)</f>
        <v>1</v>
      </c>
      <c r="H155" s="4">
        <f t="shared" si="2"/>
        <v>1</v>
      </c>
      <c r="I155" t="str" cm="1">
        <f t="array" ref="I155">INDEX($N$2:$N$26,MATCH(1,($K$2:$K$26=$E155)*($L$2:$L$26=$H155),0))</f>
        <v>Novos Clientes</v>
      </c>
    </row>
    <row r="156" spans="1:9" x14ac:dyDescent="0.25">
      <c r="A156" t="str">
        <v>CM-12160</v>
      </c>
      <c r="B156" s="1" cm="1">
        <f t="array" ref="B156">MAX('TABELA TOTAL'!B:B) - MAX(IF('TABELA TOTAL'!E:E =RFM!A156,'TABELA TOTAL'!B:B))</f>
        <v>26</v>
      </c>
      <c r="C156" cm="1">
        <f t="array" ref="C156">COUNTA(_xlfn.UNIQUE(_xlfn._xlws.FILTER('TABELA TOTAL'!A:A,'TABELA TOTAL'!E:E=RFM!A156)))</f>
        <v>6</v>
      </c>
      <c r="D156" s="3">
        <f>SUMIF('TABELA TOTAL'!E:E,RFM!A156,'TABELA TOTAL'!G:G)</f>
        <v>2533.3139999999999</v>
      </c>
      <c r="E156" s="1">
        <v>5</v>
      </c>
      <c r="F156" s="1">
        <v>2</v>
      </c>
      <c r="G156" s="1" cm="1">
        <f t="array" ref="G156">_xlfn.IFS(D156&lt;=_xlfn.PERCENTILE.INC(D:D,0.2),1, D156&lt;=_xlfn.PERCENTILE.INC(D:D,0.4),2, D156&lt;=_xlfn.PERCENTILE.INC(D:D,0.6),3, D157&lt;=_xlfn.PERCENTILE.INC(D:D,0.8),4, TRUE,5)</f>
        <v>3</v>
      </c>
      <c r="H156" s="4">
        <f t="shared" si="2"/>
        <v>3</v>
      </c>
      <c r="I156" t="str" cm="1">
        <f t="array" ref="I156">INDEX($N$2:$N$26,MATCH(1,($K$2:$K$26=$E156)*($L$2:$L$26=$H156),0))</f>
        <v>Fiéis Potencial</v>
      </c>
    </row>
    <row r="157" spans="1:9" x14ac:dyDescent="0.25">
      <c r="A157" t="str">
        <v>MS-17980</v>
      </c>
      <c r="B157" s="1" cm="1">
        <f t="array" ref="B157">MAX('TABELA TOTAL'!B:B) - MAX(IF('TABELA TOTAL'!E:E =RFM!A157,'TABELA TOTAL'!B:B))</f>
        <v>26</v>
      </c>
      <c r="C157" cm="1">
        <f t="array" ref="C157">COUNTA(_xlfn.UNIQUE(_xlfn._xlws.FILTER('TABELA TOTAL'!A:A,'TABELA TOTAL'!E:E=RFM!A157)))</f>
        <v>6</v>
      </c>
      <c r="D157" s="3">
        <f>SUMIF('TABELA TOTAL'!E:E,RFM!A157,'TABELA TOTAL'!G:G)</f>
        <v>855.11599999999999</v>
      </c>
      <c r="E157" s="1">
        <v>5</v>
      </c>
      <c r="F157" s="1">
        <v>2</v>
      </c>
      <c r="G157" s="1" cm="1">
        <f t="array" ref="G157">_xlfn.IFS(D157&lt;=_xlfn.PERCENTILE.INC(D:D,0.2),1, D157&lt;=_xlfn.PERCENTILE.INC(D:D,0.4),2, D157&lt;=_xlfn.PERCENTILE.INC(D:D,0.6),3, D158&lt;=_xlfn.PERCENTILE.INC(D:D,0.8),4, TRUE,5)</f>
        <v>1</v>
      </c>
      <c r="H157" s="4">
        <f t="shared" si="2"/>
        <v>2</v>
      </c>
      <c r="I157" t="str" cm="1">
        <f t="array" ref="I157">INDEX($N$2:$N$26,MATCH(1,($K$2:$K$26=$E157)*($L$2:$L$26=$H157),0))</f>
        <v>Fiéis Potencial</v>
      </c>
    </row>
    <row r="158" spans="1:9" x14ac:dyDescent="0.25">
      <c r="A158" t="str">
        <v>CB-12415</v>
      </c>
      <c r="B158" s="1" cm="1">
        <f t="array" ref="B158">MAX('TABELA TOTAL'!B:B) - MAX(IF('TABELA TOTAL'!E:E =RFM!A158,'TABELA TOTAL'!B:B))</f>
        <v>26</v>
      </c>
      <c r="C158" cm="1">
        <f t="array" ref="C158">COUNTA(_xlfn.UNIQUE(_xlfn._xlws.FILTER('TABELA TOTAL'!A:A,'TABELA TOTAL'!E:E=RFM!A158)))</f>
        <v>8</v>
      </c>
      <c r="D158" s="3">
        <f>SUMIF('TABELA TOTAL'!E:E,RFM!A158,'TABELA TOTAL'!G:G)</f>
        <v>1949.2000000000003</v>
      </c>
      <c r="E158" s="1">
        <v>5</v>
      </c>
      <c r="F158" s="1">
        <v>3</v>
      </c>
      <c r="G158" s="1" cm="1">
        <f t="array" ref="G158">_xlfn.IFS(D158&lt;=_xlfn.PERCENTILE.INC(D:D,0.2),1, D158&lt;=_xlfn.PERCENTILE.INC(D:D,0.4),2, D158&lt;=_xlfn.PERCENTILE.INC(D:D,0.6),3, D159&lt;=_xlfn.PERCENTILE.INC(D:D,0.8),4, TRUE,5)</f>
        <v>3</v>
      </c>
      <c r="H158" s="4">
        <f t="shared" si="2"/>
        <v>3</v>
      </c>
      <c r="I158" t="str" cm="1">
        <f t="array" ref="I158">INDEX($N$2:$N$26,MATCH(1,($K$2:$K$26=$E158)*($L$2:$L$26=$H158),0))</f>
        <v>Fiéis Potencial</v>
      </c>
    </row>
    <row r="159" spans="1:9" x14ac:dyDescent="0.25">
      <c r="A159" t="str">
        <v>LR-16915</v>
      </c>
      <c r="B159" s="1" cm="1">
        <f t="array" ref="B159">MAX('TABELA TOTAL'!B:B) - MAX(IF('TABELA TOTAL'!E:E =RFM!A159,'TABELA TOTAL'!B:B))</f>
        <v>26</v>
      </c>
      <c r="C159" cm="1">
        <f t="array" ref="C159">COUNTA(_xlfn.UNIQUE(_xlfn._xlws.FILTER('TABELA TOTAL'!A:A,'TABELA TOTAL'!E:E=RFM!A159)))</f>
        <v>6</v>
      </c>
      <c r="D159" s="3">
        <f>SUMIF('TABELA TOTAL'!E:E,RFM!A159,'TABELA TOTAL'!G:G)</f>
        <v>5142.8919999999998</v>
      </c>
      <c r="E159" s="1">
        <v>5</v>
      </c>
      <c r="F159" s="1">
        <v>2</v>
      </c>
      <c r="G159" s="1" cm="1">
        <f t="array" ref="G159">_xlfn.IFS(D159&lt;=_xlfn.PERCENTILE.INC(D:D,0.2),1, D159&lt;=_xlfn.PERCENTILE.INC(D:D,0.4),2, D159&lt;=_xlfn.PERCENTILE.INC(D:D,0.6),3, D160&lt;=_xlfn.PERCENTILE.INC(D:D,0.8),4, TRUE,5)</f>
        <v>4</v>
      </c>
      <c r="H159" s="4">
        <f t="shared" si="2"/>
        <v>3</v>
      </c>
      <c r="I159" t="str" cm="1">
        <f t="array" ref="I159">INDEX($N$2:$N$26,MATCH(1,($K$2:$K$26=$E159)*($L$2:$L$26=$H159),0))</f>
        <v>Fiéis Potencial</v>
      </c>
    </row>
    <row r="160" spans="1:9" x14ac:dyDescent="0.25">
      <c r="A160" t="str">
        <v>LT-16765</v>
      </c>
      <c r="B160" s="1" cm="1">
        <f t="array" ref="B160">MAX('TABELA TOTAL'!B:B) - MAX(IF('TABELA TOTAL'!E:E =RFM!A160,'TABELA TOTAL'!B:B))</f>
        <v>26</v>
      </c>
      <c r="C160" cm="1">
        <f t="array" ref="C160">COUNTA(_xlfn.UNIQUE(_xlfn._xlws.FILTER('TABELA TOTAL'!A:A,'TABELA TOTAL'!E:E=RFM!A160)))</f>
        <v>3</v>
      </c>
      <c r="D160" s="3">
        <f>SUMIF('TABELA TOTAL'!E:E,RFM!A160,'TABELA TOTAL'!G:G)</f>
        <v>329.87600000000003</v>
      </c>
      <c r="E160" s="1">
        <v>5</v>
      </c>
      <c r="F160" s="1">
        <v>1</v>
      </c>
      <c r="G160" s="1" cm="1">
        <f t="array" ref="G160">_xlfn.IFS(D160&lt;=_xlfn.PERCENTILE.INC(D:D,0.2),1, D160&lt;=_xlfn.PERCENTILE.INC(D:D,0.4),2, D160&lt;=_xlfn.PERCENTILE.INC(D:D,0.6),3, D161&lt;=_xlfn.PERCENTILE.INC(D:D,0.8),4, TRUE,5)</f>
        <v>1</v>
      </c>
      <c r="H160" s="4">
        <f t="shared" si="2"/>
        <v>1</v>
      </c>
      <c r="I160" t="str" cm="1">
        <f t="array" ref="I160">INDEX($N$2:$N$26,MATCH(1,($K$2:$K$26=$E160)*($L$2:$L$26=$H160),0))</f>
        <v>Novos Clientes</v>
      </c>
    </row>
    <row r="161" spans="1:9" x14ac:dyDescent="0.25">
      <c r="A161" t="str">
        <v>CS-12250</v>
      </c>
      <c r="B161" s="1" cm="1">
        <f t="array" ref="B161">MAX('TABELA TOTAL'!B:B) - MAX(IF('TABELA TOTAL'!E:E =RFM!A161,'TABELA TOTAL'!B:B))</f>
        <v>26</v>
      </c>
      <c r="C161" cm="1">
        <f t="array" ref="C161">COUNTA(_xlfn.UNIQUE(_xlfn._xlws.FILTER('TABELA TOTAL'!A:A,'TABELA TOTAL'!E:E=RFM!A161)))</f>
        <v>12</v>
      </c>
      <c r="D161" s="3">
        <f>SUMIF('TABELA TOTAL'!E:E,RFM!A161,'TABELA TOTAL'!G:G)</f>
        <v>2754.2159999999999</v>
      </c>
      <c r="E161" s="1">
        <v>5</v>
      </c>
      <c r="F161" s="1">
        <v>4</v>
      </c>
      <c r="G161" s="1" cm="1">
        <f t="array" ref="G161">_xlfn.IFS(D161&lt;=_xlfn.PERCENTILE.INC(D:D,0.2),1, D161&lt;=_xlfn.PERCENTILE.INC(D:D,0.4),2, D161&lt;=_xlfn.PERCENTILE.INC(D:D,0.6),3, D162&lt;=_xlfn.PERCENTILE.INC(D:D,0.8),4, TRUE,5)</f>
        <v>4</v>
      </c>
      <c r="H161" s="4">
        <f t="shared" si="2"/>
        <v>4</v>
      </c>
      <c r="I161" t="str" cm="1">
        <f t="array" ref="I161">INDEX($N$2:$N$26,MATCH(1,($K$2:$K$26=$E161)*($L$2:$L$26=$H161),0))</f>
        <v>Fiéis</v>
      </c>
    </row>
    <row r="162" spans="1:9" x14ac:dyDescent="0.25">
      <c r="A162" t="str">
        <v>DO-13645</v>
      </c>
      <c r="B162" s="1" cm="1">
        <f t="array" ref="B162">MAX('TABELA TOTAL'!B:B) - MAX(IF('TABELA TOTAL'!E:E =RFM!A162,'TABELA TOTAL'!B:B))</f>
        <v>26</v>
      </c>
      <c r="C162" cm="1">
        <f t="array" ref="C162">COUNTA(_xlfn.UNIQUE(_xlfn._xlws.FILTER('TABELA TOTAL'!A:A,'TABELA TOTAL'!E:E=RFM!A162)))</f>
        <v>7</v>
      </c>
      <c r="D162" s="3">
        <f>SUMIF('TABELA TOTAL'!E:E,RFM!A162,'TABELA TOTAL'!G:G)</f>
        <v>1267.316</v>
      </c>
      <c r="E162" s="1">
        <v>5</v>
      </c>
      <c r="F162" s="1">
        <v>3</v>
      </c>
      <c r="G162" s="1" cm="1">
        <f t="array" ref="G162">_xlfn.IFS(D162&lt;=_xlfn.PERCENTILE.INC(D:D,0.2),1, D162&lt;=_xlfn.PERCENTILE.INC(D:D,0.4),2, D162&lt;=_xlfn.PERCENTILE.INC(D:D,0.6),3, D163&lt;=_xlfn.PERCENTILE.INC(D:D,0.8),4, TRUE,5)</f>
        <v>2</v>
      </c>
      <c r="H162" s="4">
        <f t="shared" si="2"/>
        <v>3</v>
      </c>
      <c r="I162" t="str" cm="1">
        <f t="array" ref="I162">INDEX($N$2:$N$26,MATCH(1,($K$2:$K$26=$E162)*($L$2:$L$26=$H162),0))</f>
        <v>Fiéis Potencial</v>
      </c>
    </row>
    <row r="163" spans="1:9" x14ac:dyDescent="0.25">
      <c r="A163" t="str">
        <v>KE-16420</v>
      </c>
      <c r="B163" s="1" cm="1">
        <f t="array" ref="B163">MAX('TABELA TOTAL'!B:B) - MAX(IF('TABELA TOTAL'!E:E =RFM!A163,'TABELA TOTAL'!B:B))</f>
        <v>26</v>
      </c>
      <c r="C163" cm="1">
        <f t="array" ref="C163">COUNTA(_xlfn.UNIQUE(_xlfn._xlws.FILTER('TABELA TOTAL'!A:A,'TABELA TOTAL'!E:E=RFM!A163)))</f>
        <v>8</v>
      </c>
      <c r="D163" s="3">
        <f>SUMIF('TABELA TOTAL'!E:E,RFM!A163,'TABELA TOTAL'!G:G)</f>
        <v>1686.7312000000002</v>
      </c>
      <c r="E163" s="1">
        <v>5</v>
      </c>
      <c r="F163" s="1">
        <v>3</v>
      </c>
      <c r="G163" s="1" cm="1">
        <f t="array" ref="G163">_xlfn.IFS(D163&lt;=_xlfn.PERCENTILE.INC(D:D,0.2),1, D163&lt;=_xlfn.PERCENTILE.INC(D:D,0.4),2, D163&lt;=_xlfn.PERCENTILE.INC(D:D,0.6),3, D164&lt;=_xlfn.PERCENTILE.INC(D:D,0.8),4, TRUE,5)</f>
        <v>2</v>
      </c>
      <c r="H163" s="4">
        <f t="shared" si="2"/>
        <v>3</v>
      </c>
      <c r="I163" t="str" cm="1">
        <f t="array" ref="I163">INDEX($N$2:$N$26,MATCH(1,($K$2:$K$26=$E163)*($L$2:$L$26=$H163),0))</f>
        <v>Fiéis Potencial</v>
      </c>
    </row>
    <row r="164" spans="1:9" x14ac:dyDescent="0.25">
      <c r="A164" t="str">
        <v>CS-12460</v>
      </c>
      <c r="B164" s="1" cm="1">
        <f t="array" ref="B164">MAX('TABELA TOTAL'!B:B) - MAX(IF('TABELA TOTAL'!E:E =RFM!A164,'TABELA TOTAL'!B:B))</f>
        <v>27</v>
      </c>
      <c r="C164" cm="1">
        <f t="array" ref="C164">COUNTA(_xlfn.UNIQUE(_xlfn._xlws.FILTER('TABELA TOTAL'!A:A,'TABELA TOTAL'!E:E=RFM!A164)))</f>
        <v>2</v>
      </c>
      <c r="D164" s="3">
        <f>SUMIF('TABELA TOTAL'!E:E,RFM!A164,'TABELA TOTAL'!G:G)</f>
        <v>550.64400000000001</v>
      </c>
      <c r="E164" s="1">
        <v>5</v>
      </c>
      <c r="F164" s="1">
        <v>1</v>
      </c>
      <c r="G164" s="1" cm="1">
        <f t="array" ref="G164">_xlfn.IFS(D164&lt;=_xlfn.PERCENTILE.INC(D:D,0.2),1, D164&lt;=_xlfn.PERCENTILE.INC(D:D,0.4),2, D164&lt;=_xlfn.PERCENTILE.INC(D:D,0.6),3, D165&lt;=_xlfn.PERCENTILE.INC(D:D,0.8),4, TRUE,5)</f>
        <v>1</v>
      </c>
      <c r="H164" s="4">
        <f t="shared" si="2"/>
        <v>1</v>
      </c>
      <c r="I164" t="str" cm="1">
        <f t="array" ref="I164">INDEX($N$2:$N$26,MATCH(1,($K$2:$K$26=$E164)*($L$2:$L$26=$H164),0))</f>
        <v>Novos Clientes</v>
      </c>
    </row>
    <row r="165" spans="1:9" x14ac:dyDescent="0.25">
      <c r="A165" t="str">
        <v>TC-21295</v>
      </c>
      <c r="B165" s="1" cm="1">
        <f t="array" ref="B165">MAX('TABELA TOTAL'!B:B) - MAX(IF('TABELA TOTAL'!E:E =RFM!A165,'TABELA TOTAL'!B:B))</f>
        <v>27</v>
      </c>
      <c r="C165" cm="1">
        <f t="array" ref="C165">COUNTA(_xlfn.UNIQUE(_xlfn._xlws.FILTER('TABELA TOTAL'!A:A,'TABELA TOTAL'!E:E=RFM!A165)))</f>
        <v>8</v>
      </c>
      <c r="D165" s="3">
        <f>SUMIF('TABELA TOTAL'!E:E,RFM!A165,'TABELA TOTAL'!G:G)</f>
        <v>4266.8119999999999</v>
      </c>
      <c r="E165" s="1">
        <v>5</v>
      </c>
      <c r="F165" s="1">
        <v>3</v>
      </c>
      <c r="G165" s="1" cm="1">
        <f t="array" ref="G165">_xlfn.IFS(D165&lt;=_xlfn.PERCENTILE.INC(D:D,0.2),1, D165&lt;=_xlfn.PERCENTILE.INC(D:D,0.4),2, D165&lt;=_xlfn.PERCENTILE.INC(D:D,0.6),3, D166&lt;=_xlfn.PERCENTILE.INC(D:D,0.8),4, TRUE,5)</f>
        <v>5</v>
      </c>
      <c r="H165" s="4">
        <f t="shared" si="2"/>
        <v>4</v>
      </c>
      <c r="I165" t="str" cm="1">
        <f t="array" ref="I165">INDEX($N$2:$N$26,MATCH(1,($K$2:$K$26=$E165)*($L$2:$L$26=$H165),0))</f>
        <v>Fiéis</v>
      </c>
    </row>
    <row r="166" spans="1:9" x14ac:dyDescent="0.25">
      <c r="A166" t="str">
        <v>ND-18370</v>
      </c>
      <c r="B166" s="1" cm="1">
        <f t="array" ref="B166">MAX('TABELA TOTAL'!B:B) - MAX(IF('TABELA TOTAL'!E:E =RFM!A166,'TABELA TOTAL'!B:B))</f>
        <v>27</v>
      </c>
      <c r="C166" cm="1">
        <f t="array" ref="C166">COUNTA(_xlfn.UNIQUE(_xlfn._xlws.FILTER('TABELA TOTAL'!A:A,'TABELA TOTAL'!E:E=RFM!A166)))</f>
        <v>9</v>
      </c>
      <c r="D166" s="3">
        <f>SUMIF('TABELA TOTAL'!E:E,RFM!A166,'TABELA TOTAL'!G:G)</f>
        <v>4326.1390000000001</v>
      </c>
      <c r="E166" s="1">
        <v>5</v>
      </c>
      <c r="F166" s="1">
        <v>3</v>
      </c>
      <c r="G166" s="1" cm="1">
        <f t="array" ref="G166">_xlfn.IFS(D166&lt;=_xlfn.PERCENTILE.INC(D:D,0.2),1, D166&lt;=_xlfn.PERCENTILE.INC(D:D,0.4),2, D166&lt;=_xlfn.PERCENTILE.INC(D:D,0.6),3, D167&lt;=_xlfn.PERCENTILE.INC(D:D,0.8),4, TRUE,5)</f>
        <v>4</v>
      </c>
      <c r="H166" s="4">
        <f t="shared" si="2"/>
        <v>4</v>
      </c>
      <c r="I166" t="str" cm="1">
        <f t="array" ref="I166">INDEX($N$2:$N$26,MATCH(1,($K$2:$K$26=$E166)*($L$2:$L$26=$H166),0))</f>
        <v>Fiéis</v>
      </c>
    </row>
    <row r="167" spans="1:9" x14ac:dyDescent="0.25">
      <c r="A167" t="str">
        <v>MC-17575</v>
      </c>
      <c r="B167" s="1" cm="1">
        <f t="array" ref="B167">MAX('TABELA TOTAL'!B:B) - MAX(IF('TABELA TOTAL'!E:E =RFM!A167,'TABELA TOTAL'!B:B))</f>
        <v>27</v>
      </c>
      <c r="C167" cm="1">
        <f t="array" ref="C167">COUNTA(_xlfn.UNIQUE(_xlfn._xlws.FILTER('TABELA TOTAL'!A:A,'TABELA TOTAL'!E:E=RFM!A167)))</f>
        <v>8</v>
      </c>
      <c r="D167" s="3">
        <f>SUMIF('TABELA TOTAL'!E:E,RFM!A167,'TABELA TOTAL'!G:G)</f>
        <v>1303.893</v>
      </c>
      <c r="E167" s="1">
        <v>5</v>
      </c>
      <c r="F167" s="1">
        <v>3</v>
      </c>
      <c r="G167" s="1" cm="1">
        <f t="array" ref="G167">_xlfn.IFS(D167&lt;=_xlfn.PERCENTILE.INC(D:D,0.2),1, D167&lt;=_xlfn.PERCENTILE.INC(D:D,0.4),2, D167&lt;=_xlfn.PERCENTILE.INC(D:D,0.6),3, D168&lt;=_xlfn.PERCENTILE.INC(D:D,0.8),4, TRUE,5)</f>
        <v>2</v>
      </c>
      <c r="H167" s="4">
        <f t="shared" si="2"/>
        <v>3</v>
      </c>
      <c r="I167" t="str" cm="1">
        <f t="array" ref="I167">INDEX($N$2:$N$26,MATCH(1,($K$2:$K$26=$E167)*($L$2:$L$26=$H167),0))</f>
        <v>Fiéis Potencial</v>
      </c>
    </row>
    <row r="168" spans="1:9" x14ac:dyDescent="0.25">
      <c r="A168" t="str">
        <v>CM-12655</v>
      </c>
      <c r="B168" s="1" cm="1">
        <f t="array" ref="B168">MAX('TABELA TOTAL'!B:B) - MAX(IF('TABELA TOTAL'!E:E =RFM!A168,'TABELA TOTAL'!B:B))</f>
        <v>27</v>
      </c>
      <c r="C168" cm="1">
        <f t="array" ref="C168">COUNTA(_xlfn.UNIQUE(_xlfn._xlws.FILTER('TABELA TOTAL'!A:A,'TABELA TOTAL'!E:E=RFM!A168)))</f>
        <v>6</v>
      </c>
      <c r="D168" s="3">
        <f>SUMIF('TABELA TOTAL'!E:E,RFM!A168,'TABELA TOTAL'!G:G)</f>
        <v>6339.5576000000001</v>
      </c>
      <c r="E168" s="1">
        <v>5</v>
      </c>
      <c r="F168" s="1">
        <v>2</v>
      </c>
      <c r="G168" s="1" cm="1">
        <f t="array" ref="G168">_xlfn.IFS(D168&lt;=_xlfn.PERCENTILE.INC(D:D,0.2),1, D168&lt;=_xlfn.PERCENTILE.INC(D:D,0.4),2, D168&lt;=_xlfn.PERCENTILE.INC(D:D,0.6),3, D169&lt;=_xlfn.PERCENTILE.INC(D:D,0.8),4, TRUE,5)</f>
        <v>4</v>
      </c>
      <c r="H168" s="4">
        <f t="shared" si="2"/>
        <v>3</v>
      </c>
      <c r="I168" t="str" cm="1">
        <f t="array" ref="I168">INDEX($N$2:$N$26,MATCH(1,($K$2:$K$26=$E168)*($L$2:$L$26=$H168),0))</f>
        <v>Fiéis Potencial</v>
      </c>
    </row>
    <row r="169" spans="1:9" x14ac:dyDescent="0.25">
      <c r="A169" t="str">
        <v>MV-17485</v>
      </c>
      <c r="B169" s="1" cm="1">
        <f t="array" ref="B169">MAX('TABELA TOTAL'!B:B) - MAX(IF('TABELA TOTAL'!E:E =RFM!A169,'TABELA TOTAL'!B:B))</f>
        <v>27</v>
      </c>
      <c r="C169" cm="1">
        <f t="array" ref="C169">COUNTA(_xlfn.UNIQUE(_xlfn._xlws.FILTER('TABELA TOTAL'!A:A,'TABELA TOTAL'!E:E=RFM!A169)))</f>
        <v>9</v>
      </c>
      <c r="D169" s="3">
        <f>SUMIF('TABELA TOTAL'!E:E,RFM!A169,'TABELA TOTAL'!G:G)</f>
        <v>1560.05</v>
      </c>
      <c r="E169" s="1">
        <v>5</v>
      </c>
      <c r="F169" s="1">
        <v>3</v>
      </c>
      <c r="G169" s="1" cm="1">
        <f t="array" ref="G169">_xlfn.IFS(D169&lt;=_xlfn.PERCENTILE.INC(D:D,0.2),1, D169&lt;=_xlfn.PERCENTILE.INC(D:D,0.4),2, D169&lt;=_xlfn.PERCENTILE.INC(D:D,0.6),3, D170&lt;=_xlfn.PERCENTILE.INC(D:D,0.8),4, TRUE,5)</f>
        <v>2</v>
      </c>
      <c r="H169" s="4">
        <f t="shared" si="2"/>
        <v>3</v>
      </c>
      <c r="I169" t="str" cm="1">
        <f t="array" ref="I169">INDEX($N$2:$N$26,MATCH(1,($K$2:$K$26=$E169)*($L$2:$L$26=$H169),0))</f>
        <v>Fiéis Potencial</v>
      </c>
    </row>
    <row r="170" spans="1:9" x14ac:dyDescent="0.25">
      <c r="A170" t="str">
        <v>CC-12550</v>
      </c>
      <c r="B170" s="1" cm="1">
        <f t="array" ref="B170">MAX('TABELA TOTAL'!B:B) - MAX(IF('TABELA TOTAL'!E:E =RFM!A170,'TABELA TOTAL'!B:B))</f>
        <v>27</v>
      </c>
      <c r="C170" cm="1">
        <f t="array" ref="C170">COUNTA(_xlfn.UNIQUE(_xlfn._xlws.FILTER('TABELA TOTAL'!A:A,'TABELA TOTAL'!E:E=RFM!A170)))</f>
        <v>3</v>
      </c>
      <c r="D170" s="3">
        <f>SUMIF('TABELA TOTAL'!E:E,RFM!A170,'TABELA TOTAL'!G:G)</f>
        <v>113.83199999999999</v>
      </c>
      <c r="E170" s="1">
        <v>5</v>
      </c>
      <c r="F170" s="1">
        <v>1</v>
      </c>
      <c r="G170" s="1" cm="1">
        <f t="array" ref="G170">_xlfn.IFS(D170&lt;=_xlfn.PERCENTILE.INC(D:D,0.2),1, D170&lt;=_xlfn.PERCENTILE.INC(D:D,0.4),2, D170&lt;=_xlfn.PERCENTILE.INC(D:D,0.6),3, D171&lt;=_xlfn.PERCENTILE.INC(D:D,0.8),4, TRUE,5)</f>
        <v>1</v>
      </c>
      <c r="H170" s="4">
        <f t="shared" si="2"/>
        <v>1</v>
      </c>
      <c r="I170" t="str" cm="1">
        <f t="array" ref="I170">INDEX($N$2:$N$26,MATCH(1,($K$2:$K$26=$E170)*($L$2:$L$26=$H170),0))</f>
        <v>Novos Clientes</v>
      </c>
    </row>
    <row r="171" spans="1:9" x14ac:dyDescent="0.25">
      <c r="A171" t="str">
        <v>LC-16870</v>
      </c>
      <c r="B171" s="1" cm="1">
        <f t="array" ref="B171">MAX('TABELA TOTAL'!B:B) - MAX(IF('TABELA TOTAL'!E:E =RFM!A171,'TABELA TOTAL'!B:B))</f>
        <v>27</v>
      </c>
      <c r="C171" cm="1">
        <f t="array" ref="C171">COUNTA(_xlfn.UNIQUE(_xlfn._xlws.FILTER('TABELA TOTAL'!A:A,'TABELA TOTAL'!E:E=RFM!A171)))</f>
        <v>8</v>
      </c>
      <c r="D171" s="3">
        <f>SUMIF('TABELA TOTAL'!E:E,RFM!A171,'TABELA TOTAL'!G:G)</f>
        <v>2580.7040000000006</v>
      </c>
      <c r="E171" s="1">
        <v>5</v>
      </c>
      <c r="F171" s="1">
        <v>3</v>
      </c>
      <c r="G171" s="1" cm="1">
        <f t="array" ref="G171">_xlfn.IFS(D171&lt;=_xlfn.PERCENTILE.INC(D:D,0.2),1, D171&lt;=_xlfn.PERCENTILE.INC(D:D,0.4),2, D171&lt;=_xlfn.PERCENTILE.INC(D:D,0.6),3, D172&lt;=_xlfn.PERCENTILE.INC(D:D,0.8),4, TRUE,5)</f>
        <v>3</v>
      </c>
      <c r="H171" s="4">
        <f t="shared" si="2"/>
        <v>3</v>
      </c>
      <c r="I171" t="str" cm="1">
        <f t="array" ref="I171">INDEX($N$2:$N$26,MATCH(1,($K$2:$K$26=$E171)*($L$2:$L$26=$H171),0))</f>
        <v>Fiéis Potencial</v>
      </c>
    </row>
    <row r="172" spans="1:9" x14ac:dyDescent="0.25">
      <c r="A172" t="str">
        <v>VW-21775</v>
      </c>
      <c r="B172" s="1" cm="1">
        <f t="array" ref="B172">MAX('TABELA TOTAL'!B:B) - MAX(IF('TABELA TOTAL'!E:E =RFM!A172,'TABELA TOTAL'!B:B))</f>
        <v>28</v>
      </c>
      <c r="C172" cm="1">
        <f t="array" ref="C172">COUNTA(_xlfn.UNIQUE(_xlfn._xlws.FILTER('TABELA TOTAL'!A:A,'TABELA TOTAL'!E:E=RFM!A172)))</f>
        <v>10</v>
      </c>
      <c r="D172" s="3">
        <f>SUMIF('TABELA TOTAL'!E:E,RFM!A172,'TABELA TOTAL'!G:G)</f>
        <v>6134.0380000000005</v>
      </c>
      <c r="E172" s="1">
        <v>5</v>
      </c>
      <c r="F172" s="1">
        <v>4</v>
      </c>
      <c r="G172" s="1" cm="1">
        <f t="array" ref="G172">_xlfn.IFS(D172&lt;=_xlfn.PERCENTILE.INC(D:D,0.2),1, D172&lt;=_xlfn.PERCENTILE.INC(D:D,0.4),2, D172&lt;=_xlfn.PERCENTILE.INC(D:D,0.6),3, D173&lt;=_xlfn.PERCENTILE.INC(D:D,0.8),4, TRUE,5)</f>
        <v>4</v>
      </c>
      <c r="H172" s="4">
        <f t="shared" si="2"/>
        <v>4</v>
      </c>
      <c r="I172" t="str" cm="1">
        <f t="array" ref="I172">INDEX($N$2:$N$26,MATCH(1,($K$2:$K$26=$E172)*($L$2:$L$26=$H172),0))</f>
        <v>Fiéis</v>
      </c>
    </row>
    <row r="173" spans="1:9" x14ac:dyDescent="0.25">
      <c r="A173" t="str">
        <v>AS-10090</v>
      </c>
      <c r="B173" s="1" cm="1">
        <f t="array" ref="B173">MAX('TABELA TOTAL'!B:B) - MAX(IF('TABELA TOTAL'!E:E =RFM!A173,'TABELA TOTAL'!B:B))</f>
        <v>28</v>
      </c>
      <c r="C173" cm="1">
        <f t="array" ref="C173">COUNTA(_xlfn.UNIQUE(_xlfn._xlws.FILTER('TABELA TOTAL'!A:A,'TABELA TOTAL'!E:E=RFM!A173)))</f>
        <v>9</v>
      </c>
      <c r="D173" s="3">
        <f>SUMIF('TABELA TOTAL'!E:E,RFM!A173,'TABELA TOTAL'!G:G)</f>
        <v>3255.3099999999995</v>
      </c>
      <c r="E173" s="1">
        <v>5</v>
      </c>
      <c r="F173" s="1">
        <v>3</v>
      </c>
      <c r="G173" s="1" cm="1">
        <f t="array" ref="G173">_xlfn.IFS(D173&lt;=_xlfn.PERCENTILE.INC(D:D,0.2),1, D173&lt;=_xlfn.PERCENTILE.INC(D:D,0.4),2, D173&lt;=_xlfn.PERCENTILE.INC(D:D,0.6),3, D174&lt;=_xlfn.PERCENTILE.INC(D:D,0.8),4, TRUE,5)</f>
        <v>4</v>
      </c>
      <c r="H173" s="4">
        <f t="shared" si="2"/>
        <v>4</v>
      </c>
      <c r="I173" t="str" cm="1">
        <f t="array" ref="I173">INDEX($N$2:$N$26,MATCH(1,($K$2:$K$26=$E173)*($L$2:$L$26=$H173),0))</f>
        <v>Fiéis</v>
      </c>
    </row>
    <row r="174" spans="1:9" x14ac:dyDescent="0.25">
      <c r="A174" t="str">
        <v>JS-16030</v>
      </c>
      <c r="B174" s="1" cm="1">
        <f t="array" ref="B174">MAX('TABELA TOTAL'!B:B) - MAX(IF('TABELA TOTAL'!E:E =RFM!A174,'TABELA TOTAL'!B:B))</f>
        <v>28</v>
      </c>
      <c r="C174" cm="1">
        <f t="array" ref="C174">COUNTA(_xlfn.UNIQUE(_xlfn._xlws.FILTER('TABELA TOTAL'!A:A,'TABELA TOTAL'!E:E=RFM!A174)))</f>
        <v>6</v>
      </c>
      <c r="D174" s="3">
        <f>SUMIF('TABELA TOTAL'!E:E,RFM!A174,'TABELA TOTAL'!G:G)</f>
        <v>2516.4940000000001</v>
      </c>
      <c r="E174" s="1">
        <v>5</v>
      </c>
      <c r="F174" s="1">
        <v>2</v>
      </c>
      <c r="G174" s="1" cm="1">
        <f t="array" ref="G174">_xlfn.IFS(D174&lt;=_xlfn.PERCENTILE.INC(D:D,0.2),1, D174&lt;=_xlfn.PERCENTILE.INC(D:D,0.4),2, D174&lt;=_xlfn.PERCENTILE.INC(D:D,0.6),3, D175&lt;=_xlfn.PERCENTILE.INC(D:D,0.8),4, TRUE,5)</f>
        <v>3</v>
      </c>
      <c r="H174" s="4">
        <f t="shared" si="2"/>
        <v>3</v>
      </c>
      <c r="I174" t="str" cm="1">
        <f t="array" ref="I174">INDEX($N$2:$N$26,MATCH(1,($K$2:$K$26=$E174)*($L$2:$L$26=$H174),0))</f>
        <v>Fiéis Potencial</v>
      </c>
    </row>
    <row r="175" spans="1:9" x14ac:dyDescent="0.25">
      <c r="A175" t="str">
        <v>MK-17905</v>
      </c>
      <c r="B175" s="1" cm="1">
        <f t="array" ref="B175">MAX('TABELA TOTAL'!B:B) - MAX(IF('TABELA TOTAL'!E:E =RFM!A175,'TABELA TOTAL'!B:B))</f>
        <v>28</v>
      </c>
      <c r="C175" cm="1">
        <f t="array" ref="C175">COUNTA(_xlfn.UNIQUE(_xlfn._xlws.FILTER('TABELA TOTAL'!A:A,'TABELA TOTAL'!E:E=RFM!A175)))</f>
        <v>8</v>
      </c>
      <c r="D175" s="3">
        <f>SUMIF('TABELA TOTAL'!E:E,RFM!A175,'TABELA TOTAL'!G:G)</f>
        <v>2302.3680000000004</v>
      </c>
      <c r="E175" s="1">
        <v>5</v>
      </c>
      <c r="F175" s="1">
        <v>3</v>
      </c>
      <c r="G175" s="1" cm="1">
        <f t="array" ref="G175">_xlfn.IFS(D175&lt;=_xlfn.PERCENTILE.INC(D:D,0.2),1, D175&lt;=_xlfn.PERCENTILE.INC(D:D,0.4),2, D175&lt;=_xlfn.PERCENTILE.INC(D:D,0.6),3, D176&lt;=_xlfn.PERCENTILE.INC(D:D,0.8),4, TRUE,5)</f>
        <v>3</v>
      </c>
      <c r="H175" s="4">
        <f t="shared" si="2"/>
        <v>3</v>
      </c>
      <c r="I175" t="str" cm="1">
        <f t="array" ref="I175">INDEX($N$2:$N$26,MATCH(1,($K$2:$K$26=$E175)*($L$2:$L$26=$H175),0))</f>
        <v>Fiéis Potencial</v>
      </c>
    </row>
    <row r="176" spans="1:9" x14ac:dyDescent="0.25">
      <c r="A176" t="str">
        <v>AM-10360</v>
      </c>
      <c r="B176" s="1" cm="1">
        <f t="array" ref="B176">MAX('TABELA TOTAL'!B:B) - MAX(IF('TABELA TOTAL'!E:E =RFM!A176,'TABELA TOTAL'!B:B))</f>
        <v>28</v>
      </c>
      <c r="C176" cm="1">
        <f t="array" ref="C176">COUNTA(_xlfn.UNIQUE(_xlfn._xlws.FILTER('TABELA TOTAL'!A:A,'TABELA TOTAL'!E:E=RFM!A176)))</f>
        <v>5</v>
      </c>
      <c r="D176" s="3">
        <f>SUMIF('TABELA TOTAL'!E:E,RFM!A176,'TABELA TOTAL'!G:G)</f>
        <v>814.01200000000006</v>
      </c>
      <c r="E176" s="1">
        <v>5</v>
      </c>
      <c r="F176" s="1">
        <v>2</v>
      </c>
      <c r="G176" s="1" cm="1">
        <f t="array" ref="G176">_xlfn.IFS(D176&lt;=_xlfn.PERCENTILE.INC(D:D,0.2),1, D176&lt;=_xlfn.PERCENTILE.INC(D:D,0.4),2, D176&lt;=_xlfn.PERCENTILE.INC(D:D,0.6),3, D177&lt;=_xlfn.PERCENTILE.INC(D:D,0.8),4, TRUE,5)</f>
        <v>1</v>
      </c>
      <c r="H176" s="4">
        <f t="shared" si="2"/>
        <v>2</v>
      </c>
      <c r="I176" t="str" cm="1">
        <f t="array" ref="I176">INDEX($N$2:$N$26,MATCH(1,($K$2:$K$26=$E176)*($L$2:$L$26=$H176),0))</f>
        <v>Fiéis Potencial</v>
      </c>
    </row>
    <row r="177" spans="1:9" x14ac:dyDescent="0.25">
      <c r="A177" t="str">
        <v>GW-14605</v>
      </c>
      <c r="B177" s="1" cm="1">
        <f t="array" ref="B177">MAX('TABELA TOTAL'!B:B) - MAX(IF('TABELA TOTAL'!E:E =RFM!A177,'TABELA TOTAL'!B:B))</f>
        <v>28</v>
      </c>
      <c r="C177" cm="1">
        <f t="array" ref="C177">COUNTA(_xlfn.UNIQUE(_xlfn._xlws.FILTER('TABELA TOTAL'!A:A,'TABELA TOTAL'!E:E=RFM!A177)))</f>
        <v>7</v>
      </c>
      <c r="D177" s="3">
        <f>SUMIF('TABELA TOTAL'!E:E,RFM!A177,'TABELA TOTAL'!G:G)</f>
        <v>2189.0190000000002</v>
      </c>
      <c r="E177" s="1">
        <v>5</v>
      </c>
      <c r="F177" s="1">
        <v>3</v>
      </c>
      <c r="G177" s="1" cm="1">
        <f t="array" ref="G177">_xlfn.IFS(D177&lt;=_xlfn.PERCENTILE.INC(D:D,0.2),1, D177&lt;=_xlfn.PERCENTILE.INC(D:D,0.4),2, D177&lt;=_xlfn.PERCENTILE.INC(D:D,0.6),3, D178&lt;=_xlfn.PERCENTILE.INC(D:D,0.8),4, TRUE,5)</f>
        <v>3</v>
      </c>
      <c r="H177" s="4">
        <f t="shared" si="2"/>
        <v>3</v>
      </c>
      <c r="I177" t="str" cm="1">
        <f t="array" ref="I177">INDEX($N$2:$N$26,MATCH(1,($K$2:$K$26=$E177)*($L$2:$L$26=$H177),0))</f>
        <v>Fiéis Potencial</v>
      </c>
    </row>
    <row r="178" spans="1:9" x14ac:dyDescent="0.25">
      <c r="A178" t="str">
        <v>JK-16090</v>
      </c>
      <c r="B178" s="1" cm="1">
        <f t="array" ref="B178">MAX('TABELA TOTAL'!B:B) - MAX(IF('TABELA TOTAL'!E:E =RFM!A178,'TABELA TOTAL'!B:B))</f>
        <v>28</v>
      </c>
      <c r="C178" cm="1">
        <f t="array" ref="C178">COUNTA(_xlfn.UNIQUE(_xlfn._xlws.FILTER('TABELA TOTAL'!A:A,'TABELA TOTAL'!E:E=RFM!A178)))</f>
        <v>3</v>
      </c>
      <c r="D178" s="3">
        <f>SUMIF('TABELA TOTAL'!E:E,RFM!A178,'TABELA TOTAL'!G:G)</f>
        <v>3747.6680000000006</v>
      </c>
      <c r="E178" s="1">
        <v>5</v>
      </c>
      <c r="F178" s="1">
        <v>1</v>
      </c>
      <c r="G178" s="1" cm="1">
        <f t="array" ref="G178">_xlfn.IFS(D178&lt;=_xlfn.PERCENTILE.INC(D:D,0.2),1, D178&lt;=_xlfn.PERCENTILE.INC(D:D,0.4),2, D178&lt;=_xlfn.PERCENTILE.INC(D:D,0.6),3, D179&lt;=_xlfn.PERCENTILE.INC(D:D,0.8),4, TRUE,5)</f>
        <v>5</v>
      </c>
      <c r="H178" s="4">
        <f t="shared" si="2"/>
        <v>3</v>
      </c>
      <c r="I178" t="str" cm="1">
        <f t="array" ref="I178">INDEX($N$2:$N$26,MATCH(1,($K$2:$K$26=$E178)*($L$2:$L$26=$H178),0))</f>
        <v>Fiéis Potencial</v>
      </c>
    </row>
    <row r="179" spans="1:9" x14ac:dyDescent="0.25">
      <c r="A179" t="str">
        <v>BB-11545</v>
      </c>
      <c r="B179" s="1" cm="1">
        <f t="array" ref="B179">MAX('TABELA TOTAL'!B:B) - MAX(IF('TABELA TOTAL'!E:E =RFM!A179,'TABELA TOTAL'!B:B))</f>
        <v>28</v>
      </c>
      <c r="C179" cm="1">
        <f t="array" ref="C179">COUNTA(_xlfn.UNIQUE(_xlfn._xlws.FILTER('TABELA TOTAL'!A:A,'TABELA TOTAL'!E:E=RFM!A179)))</f>
        <v>9</v>
      </c>
      <c r="D179" s="3">
        <f>SUMIF('TABELA TOTAL'!E:E,RFM!A179,'TABELA TOTAL'!G:G)</f>
        <v>6765.7279999999992</v>
      </c>
      <c r="E179" s="1">
        <v>5</v>
      </c>
      <c r="F179" s="1">
        <v>3</v>
      </c>
      <c r="G179" s="1" cm="1">
        <f t="array" ref="G179">_xlfn.IFS(D179&lt;=_xlfn.PERCENTILE.INC(D:D,0.2),1, D179&lt;=_xlfn.PERCENTILE.INC(D:D,0.4),2, D179&lt;=_xlfn.PERCENTILE.INC(D:D,0.6),3, D180&lt;=_xlfn.PERCENTILE.INC(D:D,0.8),4, TRUE,5)</f>
        <v>4</v>
      </c>
      <c r="H179" s="4">
        <f t="shared" si="2"/>
        <v>4</v>
      </c>
      <c r="I179" t="str" cm="1">
        <f t="array" ref="I179">INDEX($N$2:$N$26,MATCH(1,($K$2:$K$26=$E179)*($L$2:$L$26=$H179),0))</f>
        <v>Fiéis</v>
      </c>
    </row>
    <row r="180" spans="1:9" x14ac:dyDescent="0.25">
      <c r="A180" t="str">
        <v>ME-17725</v>
      </c>
      <c r="B180" s="1" cm="1">
        <f t="array" ref="B180">MAX('TABELA TOTAL'!B:B) - MAX(IF('TABELA TOTAL'!E:E =RFM!A180,'TABELA TOTAL'!B:B))</f>
        <v>28</v>
      </c>
      <c r="C180" cm="1">
        <f t="array" ref="C180">COUNTA(_xlfn.UNIQUE(_xlfn._xlws.FILTER('TABELA TOTAL'!A:A,'TABELA TOTAL'!E:E=RFM!A180)))</f>
        <v>8</v>
      </c>
      <c r="D180" s="3">
        <f>SUMIF('TABELA TOTAL'!E:E,RFM!A180,'TABELA TOTAL'!G:G)</f>
        <v>1908.4532000000002</v>
      </c>
      <c r="E180" s="1">
        <v>5</v>
      </c>
      <c r="F180" s="1">
        <v>3</v>
      </c>
      <c r="G180" s="1" cm="1">
        <f t="array" ref="G180">_xlfn.IFS(D180&lt;=_xlfn.PERCENTILE.INC(D:D,0.2),1, D180&lt;=_xlfn.PERCENTILE.INC(D:D,0.4),2, D180&lt;=_xlfn.PERCENTILE.INC(D:D,0.6),3, D181&lt;=_xlfn.PERCENTILE.INC(D:D,0.8),4, TRUE,5)</f>
        <v>3</v>
      </c>
      <c r="H180" s="4">
        <f t="shared" si="2"/>
        <v>3</v>
      </c>
      <c r="I180" t="str" cm="1">
        <f t="array" ref="I180">INDEX($N$2:$N$26,MATCH(1,($K$2:$K$26=$E180)*($L$2:$L$26=$H180),0))</f>
        <v>Fiéis Potencial</v>
      </c>
    </row>
    <row r="181" spans="1:9" x14ac:dyDescent="0.25">
      <c r="A181" t="str">
        <v>RP-19855</v>
      </c>
      <c r="B181" s="1" cm="1">
        <f t="array" ref="B181">MAX('TABELA TOTAL'!B:B) - MAX(IF('TABELA TOTAL'!E:E =RFM!A181,'TABELA TOTAL'!B:B))</f>
        <v>28</v>
      </c>
      <c r="C181" cm="1">
        <f t="array" ref="C181">COUNTA(_xlfn.UNIQUE(_xlfn._xlws.FILTER('TABELA TOTAL'!A:A,'TABELA TOTAL'!E:E=RFM!A181)))</f>
        <v>8</v>
      </c>
      <c r="D181" s="3">
        <f>SUMIF('TABELA TOTAL'!E:E,RFM!A181,'TABELA TOTAL'!G:G)</f>
        <v>2170.7160000000003</v>
      </c>
      <c r="E181" s="1">
        <v>5</v>
      </c>
      <c r="F181" s="1">
        <v>3</v>
      </c>
      <c r="G181" s="1" cm="1">
        <f t="array" ref="G181">_xlfn.IFS(D181&lt;=_xlfn.PERCENTILE.INC(D:D,0.2),1, D181&lt;=_xlfn.PERCENTILE.INC(D:D,0.4),2, D181&lt;=_xlfn.PERCENTILE.INC(D:D,0.6),3, D182&lt;=_xlfn.PERCENTILE.INC(D:D,0.8),4, TRUE,5)</f>
        <v>3</v>
      </c>
      <c r="H181" s="4">
        <f t="shared" si="2"/>
        <v>3</v>
      </c>
      <c r="I181" t="str" cm="1">
        <f t="array" ref="I181">INDEX($N$2:$N$26,MATCH(1,($K$2:$K$26=$E181)*($L$2:$L$26=$H181),0))</f>
        <v>Fiéis Potencial</v>
      </c>
    </row>
    <row r="182" spans="1:9" x14ac:dyDescent="0.25">
      <c r="A182" t="str">
        <v>BG-11035</v>
      </c>
      <c r="B182" s="1" cm="1">
        <f t="array" ref="B182">MAX('TABELA TOTAL'!B:B) - MAX(IF('TABELA TOTAL'!E:E =RFM!A182,'TABELA TOTAL'!B:B))</f>
        <v>28</v>
      </c>
      <c r="C182" cm="1">
        <f t="array" ref="C182">COUNTA(_xlfn.UNIQUE(_xlfn._xlws.FILTER('TABELA TOTAL'!A:A,'TABELA TOTAL'!E:E=RFM!A182)))</f>
        <v>8</v>
      </c>
      <c r="D182" s="3">
        <f>SUMIF('TABELA TOTAL'!E:E,RFM!A182,'TABELA TOTAL'!G:G)</f>
        <v>2798.9479999999999</v>
      </c>
      <c r="E182" s="1">
        <v>5</v>
      </c>
      <c r="F182" s="1">
        <v>3</v>
      </c>
      <c r="G182" s="1" cm="1">
        <f t="array" ref="G182">_xlfn.IFS(D182&lt;=_xlfn.PERCENTILE.INC(D:D,0.2),1, D182&lt;=_xlfn.PERCENTILE.INC(D:D,0.4),2, D182&lt;=_xlfn.PERCENTILE.INC(D:D,0.6),3, D183&lt;=_xlfn.PERCENTILE.INC(D:D,0.8),4, TRUE,5)</f>
        <v>4</v>
      </c>
      <c r="H182" s="4">
        <f t="shared" si="2"/>
        <v>4</v>
      </c>
      <c r="I182" t="str" cm="1">
        <f t="array" ref="I182">INDEX($N$2:$N$26,MATCH(1,($K$2:$K$26=$E182)*($L$2:$L$26=$H182),0))</f>
        <v>Fiéis</v>
      </c>
    </row>
    <row r="183" spans="1:9" x14ac:dyDescent="0.25">
      <c r="A183" t="str">
        <v>BS-11380</v>
      </c>
      <c r="B183" s="1" cm="1">
        <f t="array" ref="B183">MAX('TABELA TOTAL'!B:B) - MAX(IF('TABELA TOTAL'!E:E =RFM!A183,'TABELA TOTAL'!B:B))</f>
        <v>28</v>
      </c>
      <c r="C183" cm="1">
        <f t="array" ref="C183">COUNTA(_xlfn.UNIQUE(_xlfn._xlws.FILTER('TABELA TOTAL'!A:A,'TABELA TOTAL'!E:E=RFM!A183)))</f>
        <v>5</v>
      </c>
      <c r="D183" s="3">
        <f>SUMIF('TABELA TOTAL'!E:E,RFM!A183,'TABELA TOTAL'!G:G)</f>
        <v>3887.8339999999994</v>
      </c>
      <c r="E183" s="1">
        <v>5</v>
      </c>
      <c r="F183" s="1">
        <v>2</v>
      </c>
      <c r="G183" s="1" cm="1">
        <f t="array" ref="G183">_xlfn.IFS(D183&lt;=_xlfn.PERCENTILE.INC(D:D,0.2),1, D183&lt;=_xlfn.PERCENTILE.INC(D:D,0.4),2, D183&lt;=_xlfn.PERCENTILE.INC(D:D,0.6),3, D184&lt;=_xlfn.PERCENTILE.INC(D:D,0.8),4, TRUE,5)</f>
        <v>5</v>
      </c>
      <c r="H183" s="4">
        <f t="shared" si="2"/>
        <v>4</v>
      </c>
      <c r="I183" t="str" cm="1">
        <f t="array" ref="I183">INDEX($N$2:$N$26,MATCH(1,($K$2:$K$26=$E183)*($L$2:$L$26=$H183),0))</f>
        <v>Fiéis</v>
      </c>
    </row>
    <row r="184" spans="1:9" x14ac:dyDescent="0.25">
      <c r="A184" t="str">
        <v>ES-14080</v>
      </c>
      <c r="B184" s="1" cm="1">
        <f t="array" ref="B184">MAX('TABELA TOTAL'!B:B) - MAX(IF('TABELA TOTAL'!E:E =RFM!A184,'TABELA TOTAL'!B:B))</f>
        <v>28</v>
      </c>
      <c r="C184" cm="1">
        <f t="array" ref="C184">COUNTA(_xlfn.UNIQUE(_xlfn._xlws.FILTER('TABELA TOTAL'!A:A,'TABELA TOTAL'!E:E=RFM!A184)))</f>
        <v>9</v>
      </c>
      <c r="D184" s="3">
        <f>SUMIF('TABELA TOTAL'!E:E,RFM!A184,'TABELA TOTAL'!G:G)</f>
        <v>4657.924</v>
      </c>
      <c r="E184" s="1">
        <v>5</v>
      </c>
      <c r="F184" s="1">
        <v>3</v>
      </c>
      <c r="G184" s="1" cm="1">
        <f t="array" ref="G184">_xlfn.IFS(D184&lt;=_xlfn.PERCENTILE.INC(D:D,0.2),1, D184&lt;=_xlfn.PERCENTILE.INC(D:D,0.4),2, D184&lt;=_xlfn.PERCENTILE.INC(D:D,0.6),3, D185&lt;=_xlfn.PERCENTILE.INC(D:D,0.8),4, TRUE,5)</f>
        <v>5</v>
      </c>
      <c r="H184" s="4">
        <f t="shared" si="2"/>
        <v>4</v>
      </c>
      <c r="I184" t="str" cm="1">
        <f t="array" ref="I184">INDEX($N$2:$N$26,MATCH(1,($K$2:$K$26=$E184)*($L$2:$L$26=$H184),0))</f>
        <v>Fiéis</v>
      </c>
    </row>
    <row r="185" spans="1:9" x14ac:dyDescent="0.25">
      <c r="A185" t="str">
        <v>KM-16720</v>
      </c>
      <c r="B185" s="1" cm="1">
        <f t="array" ref="B185">MAX('TABELA TOTAL'!B:B) - MAX(IF('TABELA TOTAL'!E:E =RFM!A185,'TABELA TOTAL'!B:B))</f>
        <v>28</v>
      </c>
      <c r="C185" cm="1">
        <f t="array" ref="C185">COUNTA(_xlfn.UNIQUE(_xlfn._xlws.FILTER('TABELA TOTAL'!A:A,'TABELA TOTAL'!E:E=RFM!A185)))</f>
        <v>8</v>
      </c>
      <c r="D185" s="3">
        <f>SUMIF('TABELA TOTAL'!E:E,RFM!A185,'TABELA TOTAL'!G:G)</f>
        <v>4909.4719999999998</v>
      </c>
      <c r="E185" s="1">
        <v>5</v>
      </c>
      <c r="F185" s="1">
        <v>3</v>
      </c>
      <c r="G185" s="1" cm="1">
        <f t="array" ref="G185">_xlfn.IFS(D185&lt;=_xlfn.PERCENTILE.INC(D:D,0.2),1, D185&lt;=_xlfn.PERCENTILE.INC(D:D,0.4),2, D185&lt;=_xlfn.PERCENTILE.INC(D:D,0.6),3, D186&lt;=_xlfn.PERCENTILE.INC(D:D,0.8),4, TRUE,5)</f>
        <v>5</v>
      </c>
      <c r="H185" s="4">
        <f t="shared" si="2"/>
        <v>4</v>
      </c>
      <c r="I185" t="str" cm="1">
        <f t="array" ref="I185">INDEX($N$2:$N$26,MATCH(1,($K$2:$K$26=$E185)*($L$2:$L$26=$H185),0))</f>
        <v>Fiéis</v>
      </c>
    </row>
    <row r="186" spans="1:9" x14ac:dyDescent="0.25">
      <c r="A186" t="str">
        <v>JH-15985</v>
      </c>
      <c r="B186" s="1" cm="1">
        <f t="array" ref="B186">MAX('TABELA TOTAL'!B:B) - MAX(IF('TABELA TOTAL'!E:E =RFM!A186,'TABELA TOTAL'!B:B))</f>
        <v>29</v>
      </c>
      <c r="C186" cm="1">
        <f t="array" ref="C186">COUNTA(_xlfn.UNIQUE(_xlfn._xlws.FILTER('TABELA TOTAL'!A:A,'TABELA TOTAL'!E:E=RFM!A186)))</f>
        <v>6</v>
      </c>
      <c r="D186" s="3">
        <f>SUMIF('TABELA TOTAL'!E:E,RFM!A186,'TABELA TOTAL'!G:G)</f>
        <v>7954.9979999999996</v>
      </c>
      <c r="E186" s="1">
        <v>5</v>
      </c>
      <c r="F186" s="1">
        <v>2</v>
      </c>
      <c r="G186" s="1" cm="1">
        <f t="array" ref="G186">_xlfn.IFS(D186&lt;=_xlfn.PERCENTILE.INC(D:D,0.2),1, D186&lt;=_xlfn.PERCENTILE.INC(D:D,0.4),2, D186&lt;=_xlfn.PERCENTILE.INC(D:D,0.6),3, D187&lt;=_xlfn.PERCENTILE.INC(D:D,0.8),4, TRUE,5)</f>
        <v>4</v>
      </c>
      <c r="H186" s="4">
        <f t="shared" si="2"/>
        <v>3</v>
      </c>
      <c r="I186" t="str" cm="1">
        <f t="array" ref="I186">INDEX($N$2:$N$26,MATCH(1,($K$2:$K$26=$E186)*($L$2:$L$26=$H186),0))</f>
        <v>Fiéis Potencial</v>
      </c>
    </row>
    <row r="187" spans="1:9" x14ac:dyDescent="0.25">
      <c r="A187" t="str">
        <v>CC-12670</v>
      </c>
      <c r="B187" s="1" cm="1">
        <f t="array" ref="B187">MAX('TABELA TOTAL'!B:B) - MAX(IF('TABELA TOTAL'!E:E =RFM!A187,'TABELA TOTAL'!B:B))</f>
        <v>29</v>
      </c>
      <c r="C187" cm="1">
        <f t="array" ref="C187">COUNTA(_xlfn.UNIQUE(_xlfn._xlws.FILTER('TABELA TOTAL'!A:A,'TABELA TOTAL'!E:E=RFM!A187)))</f>
        <v>7</v>
      </c>
      <c r="D187" s="3">
        <f>SUMIF('TABELA TOTAL'!E:E,RFM!A187,'TABELA TOTAL'!G:G)</f>
        <v>2269.7015000000001</v>
      </c>
      <c r="E187" s="1">
        <v>5</v>
      </c>
      <c r="F187" s="1">
        <v>3</v>
      </c>
      <c r="G187" s="1" cm="1">
        <f t="array" ref="G187">_xlfn.IFS(D187&lt;=_xlfn.PERCENTILE.INC(D:D,0.2),1, D187&lt;=_xlfn.PERCENTILE.INC(D:D,0.4),2, D187&lt;=_xlfn.PERCENTILE.INC(D:D,0.6),3, D188&lt;=_xlfn.PERCENTILE.INC(D:D,0.8),4, TRUE,5)</f>
        <v>3</v>
      </c>
      <c r="H187" s="4">
        <f t="shared" si="2"/>
        <v>3</v>
      </c>
      <c r="I187" t="str" cm="1">
        <f t="array" ref="I187">INDEX($N$2:$N$26,MATCH(1,($K$2:$K$26=$E187)*($L$2:$L$26=$H187),0))</f>
        <v>Fiéis Potencial</v>
      </c>
    </row>
    <row r="188" spans="1:9" x14ac:dyDescent="0.25">
      <c r="A188" t="str">
        <v>DV-13465</v>
      </c>
      <c r="B188" s="1" cm="1">
        <f t="array" ref="B188">MAX('TABELA TOTAL'!B:B) - MAX(IF('TABELA TOTAL'!E:E =RFM!A188,'TABELA TOTAL'!B:B))</f>
        <v>29</v>
      </c>
      <c r="C188" cm="1">
        <f t="array" ref="C188">COUNTA(_xlfn.UNIQUE(_xlfn._xlws.FILTER('TABELA TOTAL'!A:A,'TABELA TOTAL'!E:E=RFM!A188)))</f>
        <v>6</v>
      </c>
      <c r="D188" s="3">
        <f>SUMIF('TABELA TOTAL'!E:E,RFM!A188,'TABELA TOTAL'!G:G)</f>
        <v>3341.587</v>
      </c>
      <c r="E188" s="1">
        <v>5</v>
      </c>
      <c r="F188" s="1">
        <v>2</v>
      </c>
      <c r="G188" s="1" cm="1">
        <f t="array" ref="G188">_xlfn.IFS(D188&lt;=_xlfn.PERCENTILE.INC(D:D,0.2),1, D188&lt;=_xlfn.PERCENTILE.INC(D:D,0.4),2, D188&lt;=_xlfn.PERCENTILE.INC(D:D,0.6),3, D189&lt;=_xlfn.PERCENTILE.INC(D:D,0.8),4, TRUE,5)</f>
        <v>4</v>
      </c>
      <c r="H188" s="4">
        <f t="shared" si="2"/>
        <v>3</v>
      </c>
      <c r="I188" t="str" cm="1">
        <f t="array" ref="I188">INDEX($N$2:$N$26,MATCH(1,($K$2:$K$26=$E188)*($L$2:$L$26=$H188),0))</f>
        <v>Fiéis Potencial</v>
      </c>
    </row>
    <row r="189" spans="1:9" x14ac:dyDescent="0.25">
      <c r="A189" t="str">
        <v>SJ-20215</v>
      </c>
      <c r="B189" s="1" cm="1">
        <f t="array" ref="B189">MAX('TABELA TOTAL'!B:B) - MAX(IF('TABELA TOTAL'!E:E =RFM!A189,'TABELA TOTAL'!B:B))</f>
        <v>29</v>
      </c>
      <c r="C189" cm="1">
        <f t="array" ref="C189">COUNTA(_xlfn.UNIQUE(_xlfn._xlws.FILTER('TABELA TOTAL'!A:A,'TABELA TOTAL'!E:E=RFM!A189)))</f>
        <v>6</v>
      </c>
      <c r="D189" s="3">
        <f>SUMIF('TABELA TOTAL'!E:E,RFM!A189,'TABELA TOTAL'!G:G)</f>
        <v>1341.0360000000001</v>
      </c>
      <c r="E189" s="1">
        <v>5</v>
      </c>
      <c r="F189" s="1">
        <v>2</v>
      </c>
      <c r="G189" s="1" cm="1">
        <f t="array" ref="G189">_xlfn.IFS(D189&lt;=_xlfn.PERCENTILE.INC(D:D,0.2),1, D189&lt;=_xlfn.PERCENTILE.INC(D:D,0.4),2, D189&lt;=_xlfn.PERCENTILE.INC(D:D,0.6),3, D190&lt;=_xlfn.PERCENTILE.INC(D:D,0.8),4, TRUE,5)</f>
        <v>2</v>
      </c>
      <c r="H189" s="4">
        <f t="shared" si="2"/>
        <v>2</v>
      </c>
      <c r="I189" t="str" cm="1">
        <f t="array" ref="I189">INDEX($N$2:$N$26,MATCH(1,($K$2:$K$26=$E189)*($L$2:$L$26=$H189),0))</f>
        <v>Fiéis Potencial</v>
      </c>
    </row>
    <row r="190" spans="1:9" x14ac:dyDescent="0.25">
      <c r="A190" t="str">
        <v>AD-10180</v>
      </c>
      <c r="B190" s="1" cm="1">
        <f t="array" ref="B190">MAX('TABELA TOTAL'!B:B) - MAX(IF('TABELA TOTAL'!E:E =RFM!A190,'TABELA TOTAL'!B:B))</f>
        <v>29</v>
      </c>
      <c r="C190" cm="1">
        <f t="array" ref="C190">COUNTA(_xlfn.UNIQUE(_xlfn._xlws.FILTER('TABELA TOTAL'!A:A,'TABELA TOTAL'!E:E=RFM!A190)))</f>
        <v>8</v>
      </c>
      <c r="D190" s="3">
        <f>SUMIF('TABELA TOTAL'!E:E,RFM!A190,'TABELA TOTAL'!G:G)</f>
        <v>6106.8799999999992</v>
      </c>
      <c r="E190" s="1">
        <v>5</v>
      </c>
      <c r="F190" s="1">
        <v>3</v>
      </c>
      <c r="G190" s="1" cm="1">
        <f t="array" ref="G190">_xlfn.IFS(D190&lt;=_xlfn.PERCENTILE.INC(D:D,0.2),1, D190&lt;=_xlfn.PERCENTILE.INC(D:D,0.4),2, D190&lt;=_xlfn.PERCENTILE.INC(D:D,0.6),3, D191&lt;=_xlfn.PERCENTILE.INC(D:D,0.8),4, TRUE,5)</f>
        <v>4</v>
      </c>
      <c r="H190" s="4">
        <f t="shared" si="2"/>
        <v>4</v>
      </c>
      <c r="I190" t="str" cm="1">
        <f t="array" ref="I190">INDEX($N$2:$N$26,MATCH(1,($K$2:$K$26=$E190)*($L$2:$L$26=$H190),0))</f>
        <v>Fiéis</v>
      </c>
    </row>
    <row r="191" spans="1:9" x14ac:dyDescent="0.25">
      <c r="A191" t="str">
        <v>MG-17650</v>
      </c>
      <c r="B191" s="1" cm="1">
        <f t="array" ref="B191">MAX('TABELA TOTAL'!B:B) - MAX(IF('TABELA TOTAL'!E:E =RFM!A191,'TABELA TOTAL'!B:B))</f>
        <v>29</v>
      </c>
      <c r="C191" cm="1">
        <f t="array" ref="C191">COUNTA(_xlfn.UNIQUE(_xlfn._xlws.FILTER('TABELA TOTAL'!A:A,'TABELA TOTAL'!E:E=RFM!A191)))</f>
        <v>7</v>
      </c>
      <c r="D191" s="3">
        <f>SUMIF('TABELA TOTAL'!E:E,RFM!A191,'TABELA TOTAL'!G:G)</f>
        <v>3785.2760000000003</v>
      </c>
      <c r="E191" s="1">
        <v>5</v>
      </c>
      <c r="F191" s="1">
        <v>3</v>
      </c>
      <c r="G191" s="1" cm="1">
        <f t="array" ref="G191">_xlfn.IFS(D191&lt;=_xlfn.PERCENTILE.INC(D:D,0.2),1, D191&lt;=_xlfn.PERCENTILE.INC(D:D,0.4),2, D191&lt;=_xlfn.PERCENTILE.INC(D:D,0.6),3, D192&lt;=_xlfn.PERCENTILE.INC(D:D,0.8),4, TRUE,5)</f>
        <v>4</v>
      </c>
      <c r="H191" s="4">
        <f t="shared" si="2"/>
        <v>4</v>
      </c>
      <c r="I191" t="str" cm="1">
        <f t="array" ref="I191">INDEX($N$2:$N$26,MATCH(1,($K$2:$K$26=$E191)*($L$2:$L$26=$H191),0))</f>
        <v>Fiéis</v>
      </c>
    </row>
    <row r="192" spans="1:9" x14ac:dyDescent="0.25">
      <c r="A192" t="str">
        <v>MY-17380</v>
      </c>
      <c r="B192" s="1" cm="1">
        <f t="array" ref="B192">MAX('TABELA TOTAL'!B:B) - MAX(IF('TABELA TOTAL'!E:E =RFM!A192,'TABELA TOTAL'!B:B))</f>
        <v>29</v>
      </c>
      <c r="C192" cm="1">
        <f t="array" ref="C192">COUNTA(_xlfn.UNIQUE(_xlfn._xlws.FILTER('TABELA TOTAL'!A:A,'TABELA TOTAL'!E:E=RFM!A192)))</f>
        <v>7</v>
      </c>
      <c r="D192" s="3">
        <f>SUMIF('TABELA TOTAL'!E:E,RFM!A192,'TABELA TOTAL'!G:G)</f>
        <v>2254.2850000000003</v>
      </c>
      <c r="E192" s="1">
        <v>5</v>
      </c>
      <c r="F192" s="1">
        <v>3</v>
      </c>
      <c r="G192" s="1" cm="1">
        <f t="array" ref="G192">_xlfn.IFS(D192&lt;=_xlfn.PERCENTILE.INC(D:D,0.2),1, D192&lt;=_xlfn.PERCENTILE.INC(D:D,0.4),2, D192&lt;=_xlfn.PERCENTILE.INC(D:D,0.6),3, D193&lt;=_xlfn.PERCENTILE.INC(D:D,0.8),4, TRUE,5)</f>
        <v>3</v>
      </c>
      <c r="H192" s="4">
        <f t="shared" si="2"/>
        <v>3</v>
      </c>
      <c r="I192" t="str" cm="1">
        <f t="array" ref="I192">INDEX($N$2:$N$26,MATCH(1,($K$2:$K$26=$E192)*($L$2:$L$26=$H192),0))</f>
        <v>Fiéis Potencial</v>
      </c>
    </row>
    <row r="193" spans="1:9" x14ac:dyDescent="0.25">
      <c r="A193" t="str">
        <v>SO-20335</v>
      </c>
      <c r="B193" s="1" cm="1">
        <f t="array" ref="B193">MAX('TABELA TOTAL'!B:B) - MAX(IF('TABELA TOTAL'!E:E =RFM!A193,'TABELA TOTAL'!B:B))</f>
        <v>29</v>
      </c>
      <c r="C193" cm="1">
        <f t="array" ref="C193">COUNTA(_xlfn.UNIQUE(_xlfn._xlws.FILTER('TABELA TOTAL'!A:A,'TABELA TOTAL'!E:E=RFM!A193)))</f>
        <v>6</v>
      </c>
      <c r="D193" s="3">
        <f>SUMIF('TABELA TOTAL'!E:E,RFM!A193,'TABELA TOTAL'!G:G)</f>
        <v>2602.5754999999999</v>
      </c>
      <c r="E193" s="1">
        <v>5</v>
      </c>
      <c r="F193" s="1">
        <v>2</v>
      </c>
      <c r="G193" s="1" cm="1">
        <f t="array" ref="G193">_xlfn.IFS(D193&lt;=_xlfn.PERCENTILE.INC(D:D,0.2),1, D193&lt;=_xlfn.PERCENTILE.INC(D:D,0.4),2, D193&lt;=_xlfn.PERCENTILE.INC(D:D,0.6),3, D194&lt;=_xlfn.PERCENTILE.INC(D:D,0.8),4, TRUE,5)</f>
        <v>3</v>
      </c>
      <c r="H193" s="4">
        <f t="shared" si="2"/>
        <v>3</v>
      </c>
      <c r="I193" t="str" cm="1">
        <f t="array" ref="I193">INDEX($N$2:$N$26,MATCH(1,($K$2:$K$26=$E193)*($L$2:$L$26=$H193),0))</f>
        <v>Fiéis Potencial</v>
      </c>
    </row>
    <row r="194" spans="1:9" x14ac:dyDescent="0.25">
      <c r="A194" t="str">
        <v>SH-19975</v>
      </c>
      <c r="B194" s="1" cm="1">
        <f t="array" ref="B194">MAX('TABELA TOTAL'!B:B) - MAX(IF('TABELA TOTAL'!E:E =RFM!A194,'TABELA TOTAL'!B:B))</f>
        <v>29</v>
      </c>
      <c r="C194" cm="1">
        <f t="array" ref="C194">COUNTA(_xlfn.UNIQUE(_xlfn._xlws.FILTER('TABELA TOTAL'!A:A,'TABELA TOTAL'!E:E=RFM!A194)))</f>
        <v>13</v>
      </c>
      <c r="D194" s="3">
        <f>SUMIF('TABELA TOTAL'!E:E,RFM!A194,'TABELA TOTAL'!G:G)</f>
        <v>3406.8394999999996</v>
      </c>
      <c r="E194" s="1">
        <v>5</v>
      </c>
      <c r="F194" s="1">
        <v>5</v>
      </c>
      <c r="G194" s="1" cm="1">
        <f t="array" ref="G194">_xlfn.IFS(D194&lt;=_xlfn.PERCENTILE.INC(D:D,0.2),1, D194&lt;=_xlfn.PERCENTILE.INC(D:D,0.4),2, D194&lt;=_xlfn.PERCENTILE.INC(D:D,0.6),3, D195&lt;=_xlfn.PERCENTILE.INC(D:D,0.8),4, TRUE,5)</f>
        <v>4</v>
      </c>
      <c r="H194" s="4">
        <f t="shared" si="2"/>
        <v>5</v>
      </c>
      <c r="I194" t="str" cm="1">
        <f t="array" ref="I194">INDEX($N$2:$N$26,MATCH(1,($K$2:$K$26=$E194)*($L$2:$L$26=$H194),0))</f>
        <v>Campeão</v>
      </c>
    </row>
    <row r="195" spans="1:9" x14ac:dyDescent="0.25">
      <c r="A195" t="str">
        <v>ML-17755</v>
      </c>
      <c r="B195" s="1" cm="1">
        <f t="array" ref="B195">MAX('TABELA TOTAL'!B:B) - MAX(IF('TABELA TOTAL'!E:E =RFM!A195,'TABELA TOTAL'!B:B))</f>
        <v>29</v>
      </c>
      <c r="C195" cm="1">
        <f t="array" ref="C195">COUNTA(_xlfn.UNIQUE(_xlfn._xlws.FILTER('TABELA TOTAL'!A:A,'TABELA TOTAL'!E:E=RFM!A195)))</f>
        <v>7</v>
      </c>
      <c r="D195" s="3">
        <f>SUMIF('TABELA TOTAL'!E:E,RFM!A195,'TABELA TOTAL'!G:G)</f>
        <v>2071.9140000000002</v>
      </c>
      <c r="E195" s="1">
        <v>5</v>
      </c>
      <c r="F195" s="1">
        <v>3</v>
      </c>
      <c r="G195" s="1" cm="1">
        <f t="array" ref="G195">_xlfn.IFS(D195&lt;=_xlfn.PERCENTILE.INC(D:D,0.2),1, D195&lt;=_xlfn.PERCENTILE.INC(D:D,0.4),2, D195&lt;=_xlfn.PERCENTILE.INC(D:D,0.6),3, D196&lt;=_xlfn.PERCENTILE.INC(D:D,0.8),4, TRUE,5)</f>
        <v>3</v>
      </c>
      <c r="H195" s="4">
        <f t="shared" ref="H195:H258" si="3">ROUND(AVERAGE(F195,G195),0)</f>
        <v>3</v>
      </c>
      <c r="I195" t="str" cm="1">
        <f t="array" ref="I195">INDEX($N$2:$N$26,MATCH(1,($K$2:$K$26=$E195)*($L$2:$L$26=$H195),0))</f>
        <v>Fiéis Potencial</v>
      </c>
    </row>
    <row r="196" spans="1:9" x14ac:dyDescent="0.25">
      <c r="A196" t="str">
        <v>SC-20305</v>
      </c>
      <c r="B196" s="1" cm="1">
        <f t="array" ref="B196">MAX('TABELA TOTAL'!B:B) - MAX(IF('TABELA TOTAL'!E:E =RFM!A196,'TABELA TOTAL'!B:B))</f>
        <v>29</v>
      </c>
      <c r="C196" cm="1">
        <f t="array" ref="C196">COUNTA(_xlfn.UNIQUE(_xlfn._xlws.FILTER('TABELA TOTAL'!A:A,'TABELA TOTAL'!E:E=RFM!A196)))</f>
        <v>7</v>
      </c>
      <c r="D196" s="3">
        <f>SUMIF('TABELA TOTAL'!E:E,RFM!A196,'TABELA TOTAL'!G:G)</f>
        <v>3979.0649999999996</v>
      </c>
      <c r="E196" s="1">
        <v>5</v>
      </c>
      <c r="F196" s="1">
        <v>3</v>
      </c>
      <c r="G196" s="1" cm="1">
        <f t="array" ref="G196">_xlfn.IFS(D196&lt;=_xlfn.PERCENTILE.INC(D:D,0.2),1, D196&lt;=_xlfn.PERCENTILE.INC(D:D,0.4),2, D196&lt;=_xlfn.PERCENTILE.INC(D:D,0.6),3, D197&lt;=_xlfn.PERCENTILE.INC(D:D,0.8),4, TRUE,5)</f>
        <v>4</v>
      </c>
      <c r="H196" s="4">
        <f t="shared" si="3"/>
        <v>4</v>
      </c>
      <c r="I196" t="str" cm="1">
        <f t="array" ref="I196">INDEX($N$2:$N$26,MATCH(1,($K$2:$K$26=$E196)*($L$2:$L$26=$H196),0))</f>
        <v>Fiéis</v>
      </c>
    </row>
    <row r="197" spans="1:9" x14ac:dyDescent="0.25">
      <c r="A197" t="str">
        <v>HP-14815</v>
      </c>
      <c r="B197" s="1" cm="1">
        <f t="array" ref="B197">MAX('TABELA TOTAL'!B:B) - MAX(IF('TABELA TOTAL'!E:E =RFM!A197,'TABELA TOTAL'!B:B))</f>
        <v>30</v>
      </c>
      <c r="C197" cm="1">
        <f t="array" ref="C197">COUNTA(_xlfn.UNIQUE(_xlfn._xlws.FILTER('TABELA TOTAL'!A:A,'TABELA TOTAL'!E:E=RFM!A197)))</f>
        <v>7</v>
      </c>
      <c r="D197" s="3">
        <f>SUMIF('TABELA TOTAL'!E:E,RFM!A197,'TABELA TOTAL'!G:G)</f>
        <v>1990.3140000000003</v>
      </c>
      <c r="E197" s="1">
        <v>5</v>
      </c>
      <c r="F197" s="1">
        <v>3</v>
      </c>
      <c r="G197" s="1" cm="1">
        <f t="array" ref="G197">_xlfn.IFS(D197&lt;=_xlfn.PERCENTILE.INC(D:D,0.2),1, D197&lt;=_xlfn.PERCENTILE.INC(D:D,0.4),2, D197&lt;=_xlfn.PERCENTILE.INC(D:D,0.6),3, D198&lt;=_xlfn.PERCENTILE.INC(D:D,0.8),4, TRUE,5)</f>
        <v>3</v>
      </c>
      <c r="H197" s="4">
        <f t="shared" si="3"/>
        <v>3</v>
      </c>
      <c r="I197" t="str" cm="1">
        <f t="array" ref="I197">INDEX($N$2:$N$26,MATCH(1,($K$2:$K$26=$E197)*($L$2:$L$26=$H197),0))</f>
        <v>Fiéis Potencial</v>
      </c>
    </row>
    <row r="198" spans="1:9" x14ac:dyDescent="0.25">
      <c r="A198" t="str">
        <v>SW-20275</v>
      </c>
      <c r="B198" s="1" cm="1">
        <f t="array" ref="B198">MAX('TABELA TOTAL'!B:B) - MAX(IF('TABELA TOTAL'!E:E =RFM!A198,'TABELA TOTAL'!B:B))</f>
        <v>30</v>
      </c>
      <c r="C198" cm="1">
        <f t="array" ref="C198">COUNTA(_xlfn.UNIQUE(_xlfn._xlws.FILTER('TABELA TOTAL'!A:A,'TABELA TOTAL'!E:E=RFM!A198)))</f>
        <v>6</v>
      </c>
      <c r="D198" s="3">
        <f>SUMIF('TABELA TOTAL'!E:E,RFM!A198,'TABELA TOTAL'!G:G)</f>
        <v>1966.65</v>
      </c>
      <c r="E198" s="1">
        <v>5</v>
      </c>
      <c r="F198" s="1">
        <v>2</v>
      </c>
      <c r="G198" s="1" cm="1">
        <f t="array" ref="G198">_xlfn.IFS(D198&lt;=_xlfn.PERCENTILE.INC(D:D,0.2),1, D198&lt;=_xlfn.PERCENTILE.INC(D:D,0.4),2, D198&lt;=_xlfn.PERCENTILE.INC(D:D,0.6),3, D199&lt;=_xlfn.PERCENTILE.INC(D:D,0.8),4, TRUE,5)</f>
        <v>3</v>
      </c>
      <c r="H198" s="4">
        <f t="shared" si="3"/>
        <v>3</v>
      </c>
      <c r="I198" t="str" cm="1">
        <f t="array" ref="I198">INDEX($N$2:$N$26,MATCH(1,($K$2:$K$26=$E198)*($L$2:$L$26=$H198),0))</f>
        <v>Fiéis Potencial</v>
      </c>
    </row>
    <row r="199" spans="1:9" x14ac:dyDescent="0.25">
      <c r="A199" t="str">
        <v>PN-18775</v>
      </c>
      <c r="B199" s="1" cm="1">
        <f t="array" ref="B199">MAX('TABELA TOTAL'!B:B) - MAX(IF('TABELA TOTAL'!E:E =RFM!A199,'TABELA TOTAL'!B:B))</f>
        <v>30</v>
      </c>
      <c r="C199" cm="1">
        <f t="array" ref="C199">COUNTA(_xlfn.UNIQUE(_xlfn._xlws.FILTER('TABELA TOTAL'!A:A,'TABELA TOTAL'!E:E=RFM!A199)))</f>
        <v>8</v>
      </c>
      <c r="D199" s="3">
        <f>SUMIF('TABELA TOTAL'!E:E,RFM!A199,'TABELA TOTAL'!G:G)</f>
        <v>1467.1520000000003</v>
      </c>
      <c r="E199" s="1">
        <v>5</v>
      </c>
      <c r="F199" s="1">
        <v>3</v>
      </c>
      <c r="G199" s="1" cm="1">
        <f t="array" ref="G199">_xlfn.IFS(D199&lt;=_xlfn.PERCENTILE.INC(D:D,0.2),1, D199&lt;=_xlfn.PERCENTILE.INC(D:D,0.4),2, D199&lt;=_xlfn.PERCENTILE.INC(D:D,0.6),3, D200&lt;=_xlfn.PERCENTILE.INC(D:D,0.8),4, TRUE,5)</f>
        <v>2</v>
      </c>
      <c r="H199" s="4">
        <f t="shared" si="3"/>
        <v>3</v>
      </c>
      <c r="I199" t="str" cm="1">
        <f t="array" ref="I199">INDEX($N$2:$N$26,MATCH(1,($K$2:$K$26=$E199)*($L$2:$L$26=$H199),0))</f>
        <v>Fiéis Potencial</v>
      </c>
    </row>
    <row r="200" spans="1:9" x14ac:dyDescent="0.25">
      <c r="A200" t="str">
        <v>SC-20800</v>
      </c>
      <c r="B200" s="1" cm="1">
        <f t="array" ref="B200">MAX('TABELA TOTAL'!B:B) - MAX(IF('TABELA TOTAL'!E:E =RFM!A200,'TABELA TOTAL'!B:B))</f>
        <v>30</v>
      </c>
      <c r="C200" cm="1">
        <f t="array" ref="C200">COUNTA(_xlfn.UNIQUE(_xlfn._xlws.FILTER('TABELA TOTAL'!A:A,'TABELA TOTAL'!E:E=RFM!A200)))</f>
        <v>4</v>
      </c>
      <c r="D200" s="3">
        <f>SUMIF('TABELA TOTAL'!E:E,RFM!A200,'TABELA TOTAL'!G:G)</f>
        <v>279.25600000000003</v>
      </c>
      <c r="E200" s="1">
        <v>5</v>
      </c>
      <c r="F200" s="1">
        <v>2</v>
      </c>
      <c r="G200" s="1" cm="1">
        <f t="array" ref="G200">_xlfn.IFS(D200&lt;=_xlfn.PERCENTILE.INC(D:D,0.2),1, D200&lt;=_xlfn.PERCENTILE.INC(D:D,0.4),2, D200&lt;=_xlfn.PERCENTILE.INC(D:D,0.6),3, D201&lt;=_xlfn.PERCENTILE.INC(D:D,0.8),4, TRUE,5)</f>
        <v>1</v>
      </c>
      <c r="H200" s="4">
        <f t="shared" si="3"/>
        <v>2</v>
      </c>
      <c r="I200" t="str" cm="1">
        <f t="array" ref="I200">INDEX($N$2:$N$26,MATCH(1,($K$2:$K$26=$E200)*($L$2:$L$26=$H200),0))</f>
        <v>Fiéis Potencial</v>
      </c>
    </row>
    <row r="201" spans="1:9" x14ac:dyDescent="0.25">
      <c r="A201" t="str">
        <v>SC-20380</v>
      </c>
      <c r="B201" s="1" cm="1">
        <f t="array" ref="B201">MAX('TABELA TOTAL'!B:B) - MAX(IF('TABELA TOTAL'!E:E =RFM!A201,'TABELA TOTAL'!B:B))</f>
        <v>30</v>
      </c>
      <c r="C201" cm="1">
        <f t="array" ref="C201">COUNTA(_xlfn.UNIQUE(_xlfn._xlws.FILTER('TABELA TOTAL'!A:A,'TABELA TOTAL'!E:E=RFM!A201)))</f>
        <v>9</v>
      </c>
      <c r="D201" s="3">
        <f>SUMIF('TABELA TOTAL'!E:E,RFM!A201,'TABELA TOTAL'!G:G)</f>
        <v>5992.5359999999991</v>
      </c>
      <c r="E201" s="1">
        <v>5</v>
      </c>
      <c r="F201" s="1">
        <v>3</v>
      </c>
      <c r="G201" s="1" cm="1">
        <f t="array" ref="G201">_xlfn.IFS(D201&lt;=_xlfn.PERCENTILE.INC(D:D,0.2),1, D201&lt;=_xlfn.PERCENTILE.INC(D:D,0.4),2, D201&lt;=_xlfn.PERCENTILE.INC(D:D,0.6),3, D202&lt;=_xlfn.PERCENTILE.INC(D:D,0.8),4, TRUE,5)</f>
        <v>4</v>
      </c>
      <c r="H201" s="4">
        <f t="shared" si="3"/>
        <v>4</v>
      </c>
      <c r="I201" t="str" cm="1">
        <f t="array" ref="I201">INDEX($N$2:$N$26,MATCH(1,($K$2:$K$26=$E201)*($L$2:$L$26=$H201),0))</f>
        <v>Fiéis</v>
      </c>
    </row>
    <row r="202" spans="1:9" x14ac:dyDescent="0.25">
      <c r="A202" t="str">
        <v>VP-21730</v>
      </c>
      <c r="B202" s="1" cm="1">
        <f t="array" ref="B202">MAX('TABELA TOTAL'!B:B) - MAX(IF('TABELA TOTAL'!E:E =RFM!A202,'TABELA TOTAL'!B:B))</f>
        <v>30</v>
      </c>
      <c r="C202" cm="1">
        <f t="array" ref="C202">COUNTA(_xlfn.UNIQUE(_xlfn._xlws.FILTER('TABELA TOTAL'!A:A,'TABELA TOTAL'!E:E=RFM!A202)))</f>
        <v>3</v>
      </c>
      <c r="D202" s="3">
        <f>SUMIF('TABELA TOTAL'!E:E,RFM!A202,'TABELA TOTAL'!G:G)</f>
        <v>993.90199999999993</v>
      </c>
      <c r="E202" s="1">
        <v>5</v>
      </c>
      <c r="F202" s="1">
        <v>1</v>
      </c>
      <c r="G202" s="1" cm="1">
        <f t="array" ref="G202">_xlfn.IFS(D202&lt;=_xlfn.PERCENTILE.INC(D:D,0.2),1, D202&lt;=_xlfn.PERCENTILE.INC(D:D,0.4),2, D202&lt;=_xlfn.PERCENTILE.INC(D:D,0.6),3, D203&lt;=_xlfn.PERCENTILE.INC(D:D,0.8),4, TRUE,5)</f>
        <v>2</v>
      </c>
      <c r="H202" s="4">
        <f t="shared" si="3"/>
        <v>2</v>
      </c>
      <c r="I202" t="str" cm="1">
        <f t="array" ref="I202">INDEX($N$2:$N$26,MATCH(1,($K$2:$K$26=$E202)*($L$2:$L$26=$H202),0))</f>
        <v>Fiéis Potencial</v>
      </c>
    </row>
    <row r="203" spans="1:9" x14ac:dyDescent="0.25">
      <c r="A203" t="str">
        <v>MZ-17335</v>
      </c>
      <c r="B203" s="1" cm="1">
        <f t="array" ref="B203">MAX('TABELA TOTAL'!B:B) - MAX(IF('TABELA TOTAL'!E:E =RFM!A203,'TABELA TOTAL'!B:B))</f>
        <v>30</v>
      </c>
      <c r="C203" cm="1">
        <f t="array" ref="C203">COUNTA(_xlfn.UNIQUE(_xlfn._xlws.FILTER('TABELA TOTAL'!A:A,'TABELA TOTAL'!E:E=RFM!A203)))</f>
        <v>4</v>
      </c>
      <c r="D203" s="3">
        <f>SUMIF('TABELA TOTAL'!E:E,RFM!A203,'TABELA TOTAL'!G:G)</f>
        <v>593.60599999999999</v>
      </c>
      <c r="E203" s="1">
        <v>5</v>
      </c>
      <c r="F203" s="1">
        <v>2</v>
      </c>
      <c r="G203" s="1" cm="1">
        <f t="array" ref="G203">_xlfn.IFS(D203&lt;=_xlfn.PERCENTILE.INC(D:D,0.2),1, D203&lt;=_xlfn.PERCENTILE.INC(D:D,0.4),2, D203&lt;=_xlfn.PERCENTILE.INC(D:D,0.6),3, D204&lt;=_xlfn.PERCENTILE.INC(D:D,0.8),4, TRUE,5)</f>
        <v>1</v>
      </c>
      <c r="H203" s="4">
        <f t="shared" si="3"/>
        <v>2</v>
      </c>
      <c r="I203" t="str" cm="1">
        <f t="array" ref="I203">INDEX($N$2:$N$26,MATCH(1,($K$2:$K$26=$E203)*($L$2:$L$26=$H203),0))</f>
        <v>Fiéis Potencial</v>
      </c>
    </row>
    <row r="204" spans="1:9" x14ac:dyDescent="0.25">
      <c r="A204" t="str">
        <v>TB-21625</v>
      </c>
      <c r="B204" s="1" cm="1">
        <f t="array" ref="B204">MAX('TABELA TOTAL'!B:B) - MAX(IF('TABELA TOTAL'!E:E =RFM!A204,'TABELA TOTAL'!B:B))</f>
        <v>30</v>
      </c>
      <c r="C204" cm="1">
        <f t="array" ref="C204">COUNTA(_xlfn.UNIQUE(_xlfn._xlws.FILTER('TABELA TOTAL'!A:A,'TABELA TOTAL'!E:E=RFM!A204)))</f>
        <v>9</v>
      </c>
      <c r="D204" s="3">
        <f>SUMIF('TABELA TOTAL'!E:E,RFM!A204,'TABELA TOTAL'!G:G)</f>
        <v>2797.6680000000001</v>
      </c>
      <c r="E204" s="1">
        <v>5</v>
      </c>
      <c r="F204" s="1">
        <v>3</v>
      </c>
      <c r="G204" s="1" cm="1">
        <f t="array" ref="G204">_xlfn.IFS(D204&lt;=_xlfn.PERCENTILE.INC(D:D,0.2),1, D204&lt;=_xlfn.PERCENTILE.INC(D:D,0.4),2, D204&lt;=_xlfn.PERCENTILE.INC(D:D,0.6),3, D205&lt;=_xlfn.PERCENTILE.INC(D:D,0.8),4, TRUE,5)</f>
        <v>5</v>
      </c>
      <c r="H204" s="4">
        <f t="shared" si="3"/>
        <v>4</v>
      </c>
      <c r="I204" t="str" cm="1">
        <f t="array" ref="I204">INDEX($N$2:$N$26,MATCH(1,($K$2:$K$26=$E204)*($L$2:$L$26=$H204),0))</f>
        <v>Fiéis</v>
      </c>
    </row>
    <row r="205" spans="1:9" x14ac:dyDescent="0.25">
      <c r="A205" t="str">
        <v>TT-21070</v>
      </c>
      <c r="B205" s="1" cm="1">
        <f t="array" ref="B205">MAX('TABELA TOTAL'!B:B) - MAX(IF('TABELA TOTAL'!E:E =RFM!A205,'TABELA TOTAL'!B:B))</f>
        <v>31</v>
      </c>
      <c r="C205" cm="1">
        <f t="array" ref="C205">COUNTA(_xlfn.UNIQUE(_xlfn._xlws.FILTER('TABELA TOTAL'!A:A,'TABELA TOTAL'!E:E=RFM!A205)))</f>
        <v>7</v>
      </c>
      <c r="D205" s="3">
        <f>SUMIF('TABELA TOTAL'!E:E,RFM!A205,'TABELA TOTAL'!G:G)</f>
        <v>4915.6019999999999</v>
      </c>
      <c r="E205" s="1">
        <v>5</v>
      </c>
      <c r="F205" s="1">
        <v>3</v>
      </c>
      <c r="G205" s="1" cm="1">
        <f t="array" ref="G205">_xlfn.IFS(D205&lt;=_xlfn.PERCENTILE.INC(D:D,0.2),1, D205&lt;=_xlfn.PERCENTILE.INC(D:D,0.4),2, D205&lt;=_xlfn.PERCENTILE.INC(D:D,0.6),3, D206&lt;=_xlfn.PERCENTILE.INC(D:D,0.8),4, TRUE,5)</f>
        <v>5</v>
      </c>
      <c r="H205" s="4">
        <f t="shared" si="3"/>
        <v>4</v>
      </c>
      <c r="I205" t="str" cm="1">
        <f t="array" ref="I205">INDEX($N$2:$N$26,MATCH(1,($K$2:$K$26=$E205)*($L$2:$L$26=$H205),0))</f>
        <v>Fiéis</v>
      </c>
    </row>
    <row r="206" spans="1:9" x14ac:dyDescent="0.25">
      <c r="A206" t="str">
        <v>RB-19795</v>
      </c>
      <c r="B206" s="1" cm="1">
        <f t="array" ref="B206">MAX('TABELA TOTAL'!B:B) - MAX(IF('TABELA TOTAL'!E:E =RFM!A206,'TABELA TOTAL'!B:B))</f>
        <v>32</v>
      </c>
      <c r="C206" cm="1">
        <f t="array" ref="C206">COUNTA(_xlfn.UNIQUE(_xlfn._xlws.FILTER('TABELA TOTAL'!A:A,'TABELA TOTAL'!E:E=RFM!A206)))</f>
        <v>8</v>
      </c>
      <c r="D206" s="3">
        <f>SUMIF('TABELA TOTAL'!E:E,RFM!A206,'TABELA TOTAL'!G:G)</f>
        <v>5633.3159999999998</v>
      </c>
      <c r="E206" s="1">
        <v>5</v>
      </c>
      <c r="F206" s="1">
        <v>3</v>
      </c>
      <c r="G206" s="1" cm="1">
        <f t="array" ref="G206">_xlfn.IFS(D206&lt;=_xlfn.PERCENTILE.INC(D:D,0.2),1, D206&lt;=_xlfn.PERCENTILE.INC(D:D,0.4),2, D206&lt;=_xlfn.PERCENTILE.INC(D:D,0.6),3, D207&lt;=_xlfn.PERCENTILE.INC(D:D,0.8),4, TRUE,5)</f>
        <v>4</v>
      </c>
      <c r="H206" s="4">
        <f t="shared" si="3"/>
        <v>4</v>
      </c>
      <c r="I206" t="str" cm="1">
        <f t="array" ref="I206">INDEX($N$2:$N$26,MATCH(1,($K$2:$K$26=$E206)*($L$2:$L$26=$H206),0))</f>
        <v>Fiéis</v>
      </c>
    </row>
    <row r="207" spans="1:9" x14ac:dyDescent="0.25">
      <c r="A207" t="str">
        <v>RH-19495</v>
      </c>
      <c r="B207" s="1" cm="1">
        <f t="array" ref="B207">MAX('TABELA TOTAL'!B:B) - MAX(IF('TABELA TOTAL'!E:E =RFM!A207,'TABELA TOTAL'!B:B))</f>
        <v>32</v>
      </c>
      <c r="C207" cm="1">
        <f t="array" ref="C207">COUNTA(_xlfn.UNIQUE(_xlfn._xlws.FILTER('TABELA TOTAL'!A:A,'TABELA TOTAL'!E:E=RFM!A207)))</f>
        <v>5</v>
      </c>
      <c r="D207" s="3">
        <f>SUMIF('TABELA TOTAL'!E:E,RFM!A207,'TABELA TOTAL'!G:G)</f>
        <v>3621.3760000000007</v>
      </c>
      <c r="E207" s="1">
        <v>5</v>
      </c>
      <c r="F207" s="1">
        <v>2</v>
      </c>
      <c r="G207" s="1" cm="1">
        <f t="array" ref="G207">_xlfn.IFS(D207&lt;=_xlfn.PERCENTILE.INC(D:D,0.2),1, D207&lt;=_xlfn.PERCENTILE.INC(D:D,0.4),2, D207&lt;=_xlfn.PERCENTILE.INC(D:D,0.6),3, D208&lt;=_xlfn.PERCENTILE.INC(D:D,0.8),4, TRUE,5)</f>
        <v>4</v>
      </c>
      <c r="H207" s="4">
        <f t="shared" si="3"/>
        <v>3</v>
      </c>
      <c r="I207" t="str" cm="1">
        <f t="array" ref="I207">INDEX($N$2:$N$26,MATCH(1,($K$2:$K$26=$E207)*($L$2:$L$26=$H207),0))</f>
        <v>Fiéis Potencial</v>
      </c>
    </row>
    <row r="208" spans="1:9" x14ac:dyDescent="0.25">
      <c r="A208" t="str">
        <v>DG-13300</v>
      </c>
      <c r="B208" s="1" cm="1">
        <f t="array" ref="B208">MAX('TABELA TOTAL'!B:B) - MAX(IF('TABELA TOTAL'!E:E =RFM!A208,'TABELA TOTAL'!B:B))</f>
        <v>32</v>
      </c>
      <c r="C208" cm="1">
        <f t="array" ref="C208">COUNTA(_xlfn.UNIQUE(_xlfn._xlws.FILTER('TABELA TOTAL'!A:A,'TABELA TOTAL'!E:E=RFM!A208)))</f>
        <v>5</v>
      </c>
      <c r="D208" s="3">
        <f>SUMIF('TABELA TOTAL'!E:E,RFM!A208,'TABELA TOTAL'!G:G)</f>
        <v>3195.8179999999998</v>
      </c>
      <c r="E208" s="1">
        <v>5</v>
      </c>
      <c r="F208" s="1">
        <v>2</v>
      </c>
      <c r="G208" s="1" cm="1">
        <f t="array" ref="G208">_xlfn.IFS(D208&lt;=_xlfn.PERCENTILE.INC(D:D,0.2),1, D208&lt;=_xlfn.PERCENTILE.INC(D:D,0.4),2, D208&lt;=_xlfn.PERCENTILE.INC(D:D,0.6),3, D209&lt;=_xlfn.PERCENTILE.INC(D:D,0.8),4, TRUE,5)</f>
        <v>5</v>
      </c>
      <c r="H208" s="4">
        <f t="shared" si="3"/>
        <v>4</v>
      </c>
      <c r="I208" t="str" cm="1">
        <f t="array" ref="I208">INDEX($N$2:$N$26,MATCH(1,($K$2:$K$26=$E208)*($L$2:$L$26=$H208),0))</f>
        <v>Fiéis</v>
      </c>
    </row>
    <row r="209" spans="1:9" x14ac:dyDescent="0.25">
      <c r="A209" t="str">
        <v>BM-11650</v>
      </c>
      <c r="B209" s="1" cm="1">
        <f t="array" ref="B209">MAX('TABELA TOTAL'!B:B) - MAX(IF('TABELA TOTAL'!E:E =RFM!A209,'TABELA TOTAL'!B:B))</f>
        <v>33</v>
      </c>
      <c r="C209" cm="1">
        <f t="array" ref="C209">COUNTA(_xlfn.UNIQUE(_xlfn._xlws.FILTER('TABELA TOTAL'!A:A,'TABELA TOTAL'!E:E=RFM!A209)))</f>
        <v>11</v>
      </c>
      <c r="D209" s="3">
        <f>SUMIF('TABELA TOTAL'!E:E,RFM!A209,'TABELA TOTAL'!G:G)</f>
        <v>7294.1850000000013</v>
      </c>
      <c r="E209" s="1">
        <v>5</v>
      </c>
      <c r="F209" s="1">
        <v>4</v>
      </c>
      <c r="G209" s="1" cm="1">
        <f t="array" ref="G209">_xlfn.IFS(D209&lt;=_xlfn.PERCENTILE.INC(D:D,0.2),1, D209&lt;=_xlfn.PERCENTILE.INC(D:D,0.4),2, D209&lt;=_xlfn.PERCENTILE.INC(D:D,0.6),3, D210&lt;=_xlfn.PERCENTILE.INC(D:D,0.8),4, TRUE,5)</f>
        <v>4</v>
      </c>
      <c r="H209" s="4">
        <f t="shared" si="3"/>
        <v>4</v>
      </c>
      <c r="I209" t="str" cm="1">
        <f t="array" ref="I209">INDEX($N$2:$N$26,MATCH(1,($K$2:$K$26=$E209)*($L$2:$L$26=$H209),0))</f>
        <v>Fiéis</v>
      </c>
    </row>
    <row r="210" spans="1:9" x14ac:dyDescent="0.25">
      <c r="A210" t="str">
        <v>LW-16990</v>
      </c>
      <c r="B210" s="1" cm="1">
        <f t="array" ref="B210">MAX('TABELA TOTAL'!B:B) - MAX(IF('TABELA TOTAL'!E:E =RFM!A210,'TABELA TOTAL'!B:B))</f>
        <v>33</v>
      </c>
      <c r="C210" cm="1">
        <f t="array" ref="C210">COUNTA(_xlfn.UNIQUE(_xlfn._xlws.FILTER('TABELA TOTAL'!A:A,'TABELA TOTAL'!E:E=RFM!A210)))</f>
        <v>6</v>
      </c>
      <c r="D210" s="3">
        <f>SUMIF('TABELA TOTAL'!E:E,RFM!A210,'TABELA TOTAL'!G:G)</f>
        <v>3230.308</v>
      </c>
      <c r="E210" s="1">
        <v>5</v>
      </c>
      <c r="F210" s="1">
        <v>2</v>
      </c>
      <c r="G210" s="1" cm="1">
        <f t="array" ref="G210">_xlfn.IFS(D210&lt;=_xlfn.PERCENTILE.INC(D:D,0.2),1, D210&lt;=_xlfn.PERCENTILE.INC(D:D,0.4),2, D210&lt;=_xlfn.PERCENTILE.INC(D:D,0.6),3, D211&lt;=_xlfn.PERCENTILE.INC(D:D,0.8),4, TRUE,5)</f>
        <v>4</v>
      </c>
      <c r="H210" s="4">
        <f t="shared" si="3"/>
        <v>3</v>
      </c>
      <c r="I210" t="str" cm="1">
        <f t="array" ref="I210">INDEX($N$2:$N$26,MATCH(1,($K$2:$K$26=$E210)*($L$2:$L$26=$H210),0))</f>
        <v>Fiéis Potencial</v>
      </c>
    </row>
    <row r="211" spans="1:9" x14ac:dyDescent="0.25">
      <c r="A211" t="str">
        <v>DB-13615</v>
      </c>
      <c r="B211" s="1" cm="1">
        <f t="array" ref="B211">MAX('TABELA TOTAL'!B:B) - MAX(IF('TABELA TOTAL'!E:E =RFM!A211,'TABELA TOTAL'!B:B))</f>
        <v>33</v>
      </c>
      <c r="C211" cm="1">
        <f t="array" ref="C211">COUNTA(_xlfn.UNIQUE(_xlfn._xlws.FILTER('TABELA TOTAL'!A:A,'TABELA TOTAL'!E:E=RFM!A211)))</f>
        <v>7</v>
      </c>
      <c r="D211" s="3">
        <f>SUMIF('TABELA TOTAL'!E:E,RFM!A211,'TABELA TOTAL'!G:G)</f>
        <v>1989.0499999999997</v>
      </c>
      <c r="E211" s="1">
        <v>5</v>
      </c>
      <c r="F211" s="1">
        <v>3</v>
      </c>
      <c r="G211" s="1" cm="1">
        <f t="array" ref="G211">_xlfn.IFS(D211&lt;=_xlfn.PERCENTILE.INC(D:D,0.2),1, D211&lt;=_xlfn.PERCENTILE.INC(D:D,0.4),2, D211&lt;=_xlfn.PERCENTILE.INC(D:D,0.6),3, D212&lt;=_xlfn.PERCENTILE.INC(D:D,0.8),4, TRUE,5)</f>
        <v>3</v>
      </c>
      <c r="H211" s="4">
        <f t="shared" si="3"/>
        <v>3</v>
      </c>
      <c r="I211" t="str" cm="1">
        <f t="array" ref="I211">INDEX($N$2:$N$26,MATCH(1,($K$2:$K$26=$E211)*($L$2:$L$26=$H211),0))</f>
        <v>Fiéis Potencial</v>
      </c>
    </row>
    <row r="212" spans="1:9" x14ac:dyDescent="0.25">
      <c r="A212" t="str">
        <v>BD-11320</v>
      </c>
      <c r="B212" s="1" cm="1">
        <f t="array" ref="B212">MAX('TABELA TOTAL'!B:B) - MAX(IF('TABELA TOTAL'!E:E =RFM!A212,'TABELA TOTAL'!B:B))</f>
        <v>33</v>
      </c>
      <c r="C212" cm="1">
        <f t="array" ref="C212">COUNTA(_xlfn.UNIQUE(_xlfn._xlws.FILTER('TABELA TOTAL'!A:A,'TABELA TOTAL'!E:E=RFM!A212)))</f>
        <v>12</v>
      </c>
      <c r="D212" s="3">
        <f>SUMIF('TABELA TOTAL'!E:E,RFM!A212,'TABELA TOTAL'!G:G)</f>
        <v>5718.5209999999997</v>
      </c>
      <c r="E212" s="1">
        <v>5</v>
      </c>
      <c r="F212" s="1">
        <v>4</v>
      </c>
      <c r="G212" s="1" cm="1">
        <f t="array" ref="G212">_xlfn.IFS(D212&lt;=_xlfn.PERCENTILE.INC(D:D,0.2),1, D212&lt;=_xlfn.PERCENTILE.INC(D:D,0.4),2, D212&lt;=_xlfn.PERCENTILE.INC(D:D,0.6),3, D213&lt;=_xlfn.PERCENTILE.INC(D:D,0.8),4, TRUE,5)</f>
        <v>5</v>
      </c>
      <c r="H212" s="4">
        <f t="shared" si="3"/>
        <v>5</v>
      </c>
      <c r="I212" t="str" cm="1">
        <f t="array" ref="I212">INDEX($N$2:$N$26,MATCH(1,($K$2:$K$26=$E212)*($L$2:$L$26=$H212),0))</f>
        <v>Campeão</v>
      </c>
    </row>
    <row r="213" spans="1:9" x14ac:dyDescent="0.25">
      <c r="A213" t="str">
        <v>RP-19390</v>
      </c>
      <c r="B213" s="1" cm="1">
        <f t="array" ref="B213">MAX('TABELA TOTAL'!B:B) - MAX(IF('TABELA TOTAL'!E:E =RFM!A213,'TABELA TOTAL'!B:B))</f>
        <v>33</v>
      </c>
      <c r="C213" cm="1">
        <f t="array" ref="C213">COUNTA(_xlfn.UNIQUE(_xlfn._xlws.FILTER('TABELA TOTAL'!A:A,'TABELA TOTAL'!E:E=RFM!A213)))</f>
        <v>12</v>
      </c>
      <c r="D213" s="3">
        <f>SUMIF('TABELA TOTAL'!E:E,RFM!A213,'TABELA TOTAL'!G:G)</f>
        <v>5153.0839999999989</v>
      </c>
      <c r="E213" s="1">
        <v>5</v>
      </c>
      <c r="F213" s="1">
        <v>4</v>
      </c>
      <c r="G213" s="1" cm="1">
        <f t="array" ref="G213">_xlfn.IFS(D213&lt;=_xlfn.PERCENTILE.INC(D:D,0.2),1, D213&lt;=_xlfn.PERCENTILE.INC(D:D,0.4),2, D213&lt;=_xlfn.PERCENTILE.INC(D:D,0.6),3, D214&lt;=_xlfn.PERCENTILE.INC(D:D,0.8),4, TRUE,5)</f>
        <v>4</v>
      </c>
      <c r="H213" s="4">
        <f t="shared" si="3"/>
        <v>4</v>
      </c>
      <c r="I213" t="str" cm="1">
        <f t="array" ref="I213">INDEX($N$2:$N$26,MATCH(1,($K$2:$K$26=$E213)*($L$2:$L$26=$H213),0))</f>
        <v>Fiéis</v>
      </c>
    </row>
    <row r="214" spans="1:9" x14ac:dyDescent="0.25">
      <c r="A214" t="str">
        <v>JR-16210</v>
      </c>
      <c r="B214" s="1" cm="1">
        <f t="array" ref="B214">MAX('TABELA TOTAL'!B:B) - MAX(IF('TABELA TOTAL'!E:E =RFM!A214,'TABELA TOTAL'!B:B))</f>
        <v>33</v>
      </c>
      <c r="C214" cm="1">
        <f t="array" ref="C214">COUNTA(_xlfn.UNIQUE(_xlfn._xlws.FILTER('TABELA TOTAL'!A:A,'TABELA TOTAL'!E:E=RFM!A214)))</f>
        <v>5</v>
      </c>
      <c r="D214" s="3">
        <f>SUMIF('TABELA TOTAL'!E:E,RFM!A214,'TABELA TOTAL'!G:G)</f>
        <v>2201.6860000000001</v>
      </c>
      <c r="E214" s="1">
        <v>5</v>
      </c>
      <c r="F214" s="1">
        <v>2</v>
      </c>
      <c r="G214" s="1" cm="1">
        <f t="array" ref="G214">_xlfn.IFS(D214&lt;=_xlfn.PERCENTILE.INC(D:D,0.2),1, D214&lt;=_xlfn.PERCENTILE.INC(D:D,0.4),2, D214&lt;=_xlfn.PERCENTILE.INC(D:D,0.6),3, D215&lt;=_xlfn.PERCENTILE.INC(D:D,0.8),4, TRUE,5)</f>
        <v>3</v>
      </c>
      <c r="H214" s="4">
        <f t="shared" si="3"/>
        <v>3</v>
      </c>
      <c r="I214" t="str" cm="1">
        <f t="array" ref="I214">INDEX($N$2:$N$26,MATCH(1,($K$2:$K$26=$E214)*($L$2:$L$26=$H214),0))</f>
        <v>Fiéis Potencial</v>
      </c>
    </row>
    <row r="215" spans="1:9" x14ac:dyDescent="0.25">
      <c r="A215" t="str">
        <v>LS-17245</v>
      </c>
      <c r="B215" s="1" cm="1">
        <f t="array" ref="B215">MAX('TABELA TOTAL'!B:B) - MAX(IF('TABELA TOTAL'!E:E =RFM!A215,'TABELA TOTAL'!B:B))</f>
        <v>34</v>
      </c>
      <c r="C215" cm="1">
        <f t="array" ref="C215">COUNTA(_xlfn.UNIQUE(_xlfn._xlws.FILTER('TABELA TOTAL'!A:A,'TABELA TOTAL'!E:E=RFM!A215)))</f>
        <v>6</v>
      </c>
      <c r="D215" s="3">
        <f>SUMIF('TABELA TOTAL'!E:E,RFM!A215,'TABELA TOTAL'!G:G)</f>
        <v>1008.136</v>
      </c>
      <c r="E215" s="1">
        <v>5</v>
      </c>
      <c r="F215" s="1">
        <v>2</v>
      </c>
      <c r="G215" s="1" cm="1">
        <f t="array" ref="G215">_xlfn.IFS(D215&lt;=_xlfn.PERCENTILE.INC(D:D,0.2),1, D215&lt;=_xlfn.PERCENTILE.INC(D:D,0.4),2, D215&lt;=_xlfn.PERCENTILE.INC(D:D,0.6),3, D216&lt;=_xlfn.PERCENTILE.INC(D:D,0.8),4, TRUE,5)</f>
        <v>2</v>
      </c>
      <c r="H215" s="4">
        <f t="shared" si="3"/>
        <v>2</v>
      </c>
      <c r="I215" t="str" cm="1">
        <f t="array" ref="I215">INDEX($N$2:$N$26,MATCH(1,($K$2:$K$26=$E215)*($L$2:$L$26=$H215),0))</f>
        <v>Fiéis Potencial</v>
      </c>
    </row>
    <row r="216" spans="1:9" x14ac:dyDescent="0.25">
      <c r="A216" t="str">
        <v>LT-17110</v>
      </c>
      <c r="B216" s="1" cm="1">
        <f t="array" ref="B216">MAX('TABELA TOTAL'!B:B) - MAX(IF('TABELA TOTAL'!E:E =RFM!A216,'TABELA TOTAL'!B:B))</f>
        <v>34</v>
      </c>
      <c r="C216" cm="1">
        <f t="array" ref="C216">COUNTA(_xlfn.UNIQUE(_xlfn._xlws.FILTER('TABELA TOTAL'!A:A,'TABELA TOTAL'!E:E=RFM!A216)))</f>
        <v>8</v>
      </c>
      <c r="D216" s="3">
        <f>SUMIF('TABELA TOTAL'!E:E,RFM!A216,'TABELA TOTAL'!G:G)</f>
        <v>2936.252</v>
      </c>
      <c r="E216" s="1">
        <v>5</v>
      </c>
      <c r="F216" s="1">
        <v>3</v>
      </c>
      <c r="G216" s="1" cm="1">
        <f t="array" ref="G216">_xlfn.IFS(D216&lt;=_xlfn.PERCENTILE.INC(D:D,0.2),1, D216&lt;=_xlfn.PERCENTILE.INC(D:D,0.4),2, D216&lt;=_xlfn.PERCENTILE.INC(D:D,0.6),3, D217&lt;=_xlfn.PERCENTILE.INC(D:D,0.8),4, TRUE,5)</f>
        <v>4</v>
      </c>
      <c r="H216" s="4">
        <f t="shared" si="3"/>
        <v>4</v>
      </c>
      <c r="I216" t="str" cm="1">
        <f t="array" ref="I216">INDEX($N$2:$N$26,MATCH(1,($K$2:$K$26=$E216)*($L$2:$L$26=$H216),0))</f>
        <v>Fiéis</v>
      </c>
    </row>
    <row r="217" spans="1:9" x14ac:dyDescent="0.25">
      <c r="A217" t="str">
        <v>AH-10075</v>
      </c>
      <c r="B217" s="1" cm="1">
        <f t="array" ref="B217">MAX('TABELA TOTAL'!B:B) - MAX(IF('TABELA TOTAL'!E:E =RFM!A217,'TABELA TOTAL'!B:B))</f>
        <v>34</v>
      </c>
      <c r="C217" cm="1">
        <f t="array" ref="C217">COUNTA(_xlfn.UNIQUE(_xlfn._xlws.FILTER('TABELA TOTAL'!A:A,'TABELA TOTAL'!E:E=RFM!A217)))</f>
        <v>10</v>
      </c>
      <c r="D217" s="3">
        <f>SUMIF('TABELA TOTAL'!E:E,RFM!A217,'TABELA TOTAL'!G:G)</f>
        <v>3250.3369999999995</v>
      </c>
      <c r="E217" s="1">
        <v>5</v>
      </c>
      <c r="F217" s="1">
        <v>4</v>
      </c>
      <c r="G217" s="1" cm="1">
        <f t="array" ref="G217">_xlfn.IFS(D217&lt;=_xlfn.PERCENTILE.INC(D:D,0.2),1, D217&lt;=_xlfn.PERCENTILE.INC(D:D,0.4),2, D217&lt;=_xlfn.PERCENTILE.INC(D:D,0.6),3, D218&lt;=_xlfn.PERCENTILE.INC(D:D,0.8),4, TRUE,5)</f>
        <v>4</v>
      </c>
      <c r="H217" s="4">
        <f t="shared" si="3"/>
        <v>4</v>
      </c>
      <c r="I217" t="str" cm="1">
        <f t="array" ref="I217">INDEX($N$2:$N$26,MATCH(1,($K$2:$K$26=$E217)*($L$2:$L$26=$H217),0))</f>
        <v>Fiéis</v>
      </c>
    </row>
    <row r="218" spans="1:9" x14ac:dyDescent="0.25">
      <c r="A218" t="str">
        <v>CC-12610</v>
      </c>
      <c r="B218" s="1" cm="1">
        <f t="array" ref="B218">MAX('TABELA TOTAL'!B:B) - MAX(IF('TABELA TOTAL'!E:E =RFM!A218,'TABELA TOTAL'!B:B))</f>
        <v>34</v>
      </c>
      <c r="C218" cm="1">
        <f t="array" ref="C218">COUNTA(_xlfn.UNIQUE(_xlfn._xlws.FILTER('TABELA TOTAL'!A:A,'TABELA TOTAL'!E:E=RFM!A218)))</f>
        <v>7</v>
      </c>
      <c r="D218" s="3">
        <f>SUMIF('TABELA TOTAL'!E:E,RFM!A218,'TABELA TOTAL'!G:G)</f>
        <v>2540.6309999999999</v>
      </c>
      <c r="E218" s="1">
        <v>5</v>
      </c>
      <c r="F218" s="1">
        <v>3</v>
      </c>
      <c r="G218" s="1" cm="1">
        <f t="array" ref="G218">_xlfn.IFS(D218&lt;=_xlfn.PERCENTILE.INC(D:D,0.2),1, D218&lt;=_xlfn.PERCENTILE.INC(D:D,0.4),2, D218&lt;=_xlfn.PERCENTILE.INC(D:D,0.6),3, D219&lt;=_xlfn.PERCENTILE.INC(D:D,0.8),4, TRUE,5)</f>
        <v>3</v>
      </c>
      <c r="H218" s="4">
        <f t="shared" si="3"/>
        <v>3</v>
      </c>
      <c r="I218" t="str" cm="1">
        <f t="array" ref="I218">INDEX($N$2:$N$26,MATCH(1,($K$2:$K$26=$E218)*($L$2:$L$26=$H218),0))</f>
        <v>Fiéis Potencial</v>
      </c>
    </row>
    <row r="219" spans="1:9" x14ac:dyDescent="0.25">
      <c r="A219" t="str">
        <v>GT-14755</v>
      </c>
      <c r="B219" s="1" cm="1">
        <f t="array" ref="B219">MAX('TABELA TOTAL'!B:B) - MAX(IF('TABELA TOTAL'!E:E =RFM!A219,'TABELA TOTAL'!B:B))</f>
        <v>34</v>
      </c>
      <c r="C219" cm="1">
        <f t="array" ref="C219">COUNTA(_xlfn.UNIQUE(_xlfn._xlws.FILTER('TABELA TOTAL'!A:A,'TABELA TOTAL'!E:E=RFM!A219)))</f>
        <v>4</v>
      </c>
      <c r="D219" s="3">
        <f>SUMIF('TABELA TOTAL'!E:E,RFM!A219,'TABELA TOTAL'!G:G)</f>
        <v>226.43600000000004</v>
      </c>
      <c r="E219" s="1">
        <v>5</v>
      </c>
      <c r="F219" s="1">
        <v>2</v>
      </c>
      <c r="G219" s="1" cm="1">
        <f t="array" ref="G219">_xlfn.IFS(D219&lt;=_xlfn.PERCENTILE.INC(D:D,0.2),1, D219&lt;=_xlfn.PERCENTILE.INC(D:D,0.4),2, D219&lt;=_xlfn.PERCENTILE.INC(D:D,0.6),3, D220&lt;=_xlfn.PERCENTILE.INC(D:D,0.8),4, TRUE,5)</f>
        <v>1</v>
      </c>
      <c r="H219" s="4">
        <f t="shared" si="3"/>
        <v>2</v>
      </c>
      <c r="I219" t="str" cm="1">
        <f t="array" ref="I219">INDEX($N$2:$N$26,MATCH(1,($K$2:$K$26=$E219)*($L$2:$L$26=$H219),0))</f>
        <v>Fiéis Potencial</v>
      </c>
    </row>
    <row r="220" spans="1:9" x14ac:dyDescent="0.25">
      <c r="A220" t="str">
        <v>FG-14260</v>
      </c>
      <c r="B220" s="1" cm="1">
        <f t="array" ref="B220">MAX('TABELA TOTAL'!B:B) - MAX(IF('TABELA TOTAL'!E:E =RFM!A220,'TABELA TOTAL'!B:B))</f>
        <v>34</v>
      </c>
      <c r="C220" cm="1">
        <f t="array" ref="C220">COUNTA(_xlfn.UNIQUE(_xlfn._xlws.FILTER('TABELA TOTAL'!A:A,'TABELA TOTAL'!E:E=RFM!A220)))</f>
        <v>7</v>
      </c>
      <c r="D220" s="3">
        <f>SUMIF('TABELA TOTAL'!E:E,RFM!A220,'TABELA TOTAL'!G:G)</f>
        <v>1383.1440000000002</v>
      </c>
      <c r="E220" s="1">
        <v>5</v>
      </c>
      <c r="F220" s="1">
        <v>3</v>
      </c>
      <c r="G220" s="1" cm="1">
        <f t="array" ref="G220">_xlfn.IFS(D220&lt;=_xlfn.PERCENTILE.INC(D:D,0.2),1, D220&lt;=_xlfn.PERCENTILE.INC(D:D,0.4),2, D220&lt;=_xlfn.PERCENTILE.INC(D:D,0.6),3, D221&lt;=_xlfn.PERCENTILE.INC(D:D,0.8),4, TRUE,5)</f>
        <v>2</v>
      </c>
      <c r="H220" s="4">
        <f t="shared" si="3"/>
        <v>3</v>
      </c>
      <c r="I220" t="str" cm="1">
        <f t="array" ref="I220">INDEX($N$2:$N$26,MATCH(1,($K$2:$K$26=$E220)*($L$2:$L$26=$H220),0))</f>
        <v>Fiéis Potencial</v>
      </c>
    </row>
    <row r="221" spans="1:9" x14ac:dyDescent="0.25">
      <c r="A221" t="str">
        <v>MN-17935</v>
      </c>
      <c r="B221" s="1" cm="1">
        <f t="array" ref="B221">MAX('TABELA TOTAL'!B:B) - MAX(IF('TABELA TOTAL'!E:E =RFM!A221,'TABELA TOTAL'!B:B))</f>
        <v>34</v>
      </c>
      <c r="C221" cm="1">
        <f t="array" ref="C221">COUNTA(_xlfn.UNIQUE(_xlfn._xlws.FILTER('TABELA TOTAL'!A:A,'TABELA TOTAL'!E:E=RFM!A221)))</f>
        <v>6</v>
      </c>
      <c r="D221" s="3">
        <f>SUMIF('TABELA TOTAL'!E:E,RFM!A221,'TABELA TOTAL'!G:G)</f>
        <v>2477.9459999999995</v>
      </c>
      <c r="E221" s="1">
        <v>5</v>
      </c>
      <c r="F221" s="1">
        <v>2</v>
      </c>
      <c r="G221" s="1" cm="1">
        <f t="array" ref="G221">_xlfn.IFS(D221&lt;=_xlfn.PERCENTILE.INC(D:D,0.2),1, D221&lt;=_xlfn.PERCENTILE.INC(D:D,0.4),2, D221&lt;=_xlfn.PERCENTILE.INC(D:D,0.6),3, D222&lt;=_xlfn.PERCENTILE.INC(D:D,0.8),4, TRUE,5)</f>
        <v>3</v>
      </c>
      <c r="H221" s="4">
        <f t="shared" si="3"/>
        <v>3</v>
      </c>
      <c r="I221" t="str" cm="1">
        <f t="array" ref="I221">INDEX($N$2:$N$26,MATCH(1,($K$2:$K$26=$E221)*($L$2:$L$26=$H221),0))</f>
        <v>Fiéis Potencial</v>
      </c>
    </row>
    <row r="222" spans="1:9" x14ac:dyDescent="0.25">
      <c r="A222" t="str">
        <v>SZ-20035</v>
      </c>
      <c r="B222" s="1" cm="1">
        <f t="array" ref="B222">MAX('TABELA TOTAL'!B:B) - MAX(IF('TABELA TOTAL'!E:E =RFM!A222,'TABELA TOTAL'!B:B))</f>
        <v>35</v>
      </c>
      <c r="C222" cm="1">
        <f t="array" ref="C222">COUNTA(_xlfn.UNIQUE(_xlfn._xlws.FILTER('TABELA TOTAL'!A:A,'TABELA TOTAL'!E:E=RFM!A222)))</f>
        <v>11</v>
      </c>
      <c r="D222" s="3">
        <f>SUMIF('TABELA TOTAL'!E:E,RFM!A222,'TABELA TOTAL'!G:G)</f>
        <v>3625.3289999999997</v>
      </c>
      <c r="E222" s="1">
        <v>5</v>
      </c>
      <c r="F222" s="1">
        <v>4</v>
      </c>
      <c r="G222" s="1" cm="1">
        <f t="array" ref="G222">_xlfn.IFS(D222&lt;=_xlfn.PERCENTILE.INC(D:D,0.2),1, D222&lt;=_xlfn.PERCENTILE.INC(D:D,0.4),2, D222&lt;=_xlfn.PERCENTILE.INC(D:D,0.6),3, D223&lt;=_xlfn.PERCENTILE.INC(D:D,0.8),4, TRUE,5)</f>
        <v>5</v>
      </c>
      <c r="H222" s="4">
        <f t="shared" si="3"/>
        <v>5</v>
      </c>
      <c r="I222" t="str" cm="1">
        <f t="array" ref="I222">INDEX($N$2:$N$26,MATCH(1,($K$2:$K$26=$E222)*($L$2:$L$26=$H222),0))</f>
        <v>Campeão</v>
      </c>
    </row>
    <row r="223" spans="1:9" x14ac:dyDescent="0.25">
      <c r="A223" t="str">
        <v>BD-11500</v>
      </c>
      <c r="B223" s="1" cm="1">
        <f t="array" ref="B223">MAX('TABELA TOTAL'!B:B) - MAX(IF('TABELA TOTAL'!E:E =RFM!A223,'TABELA TOTAL'!B:B))</f>
        <v>35</v>
      </c>
      <c r="C223" cm="1">
        <f t="array" ref="C223">COUNTA(_xlfn.UNIQUE(_xlfn._xlws.FILTER('TABELA TOTAL'!A:A,'TABELA TOTAL'!E:E=RFM!A223)))</f>
        <v>6</v>
      </c>
      <c r="D223" s="3">
        <f>SUMIF('TABELA TOTAL'!E:E,RFM!A223,'TABELA TOTAL'!G:G)</f>
        <v>4411.2429999999995</v>
      </c>
      <c r="E223" s="1">
        <v>5</v>
      </c>
      <c r="F223" s="1">
        <v>2</v>
      </c>
      <c r="G223" s="1" cm="1">
        <f t="array" ref="G223">_xlfn.IFS(D223&lt;=_xlfn.PERCENTILE.INC(D:D,0.2),1, D223&lt;=_xlfn.PERCENTILE.INC(D:D,0.4),2, D223&lt;=_xlfn.PERCENTILE.INC(D:D,0.6),3, D224&lt;=_xlfn.PERCENTILE.INC(D:D,0.8),4, TRUE,5)</f>
        <v>4</v>
      </c>
      <c r="H223" s="4">
        <f t="shared" si="3"/>
        <v>3</v>
      </c>
      <c r="I223" t="str" cm="1">
        <f t="array" ref="I223">INDEX($N$2:$N$26,MATCH(1,($K$2:$K$26=$E223)*($L$2:$L$26=$H223),0))</f>
        <v>Fiéis Potencial</v>
      </c>
    </row>
    <row r="224" spans="1:9" x14ac:dyDescent="0.25">
      <c r="A224" t="str">
        <v>EB-13750</v>
      </c>
      <c r="B224" s="1" cm="1">
        <f t="array" ref="B224">MAX('TABELA TOTAL'!B:B) - MAX(IF('TABELA TOTAL'!E:E =RFM!A224,'TABELA TOTAL'!B:B))</f>
        <v>35</v>
      </c>
      <c r="C224" cm="1">
        <f t="array" ref="C224">COUNTA(_xlfn.UNIQUE(_xlfn._xlws.FILTER('TABELA TOTAL'!A:A,'TABELA TOTAL'!E:E=RFM!A224)))</f>
        <v>10</v>
      </c>
      <c r="D224" s="3">
        <f>SUMIF('TABELA TOTAL'!E:E,RFM!A224,'TABELA TOTAL'!G:G)</f>
        <v>3236.3139999999999</v>
      </c>
      <c r="E224" s="1">
        <v>5</v>
      </c>
      <c r="F224" s="1">
        <v>4</v>
      </c>
      <c r="G224" s="1" cm="1">
        <f t="array" ref="G224">_xlfn.IFS(D224&lt;=_xlfn.PERCENTILE.INC(D:D,0.2),1, D224&lt;=_xlfn.PERCENTILE.INC(D:D,0.4),2, D224&lt;=_xlfn.PERCENTILE.INC(D:D,0.6),3, D225&lt;=_xlfn.PERCENTILE.INC(D:D,0.8),4, TRUE,5)</f>
        <v>4</v>
      </c>
      <c r="H224" s="4">
        <f t="shared" si="3"/>
        <v>4</v>
      </c>
      <c r="I224" t="str" cm="1">
        <f t="array" ref="I224">INDEX($N$2:$N$26,MATCH(1,($K$2:$K$26=$E224)*($L$2:$L$26=$H224),0))</f>
        <v>Fiéis</v>
      </c>
    </row>
    <row r="225" spans="1:9" x14ac:dyDescent="0.25">
      <c r="A225" t="str">
        <v>HZ-14950</v>
      </c>
      <c r="B225" s="1" cm="1">
        <f t="array" ref="B225">MAX('TABELA TOTAL'!B:B) - MAX(IF('TABELA TOTAL'!E:E =RFM!A225,'TABELA TOTAL'!B:B))</f>
        <v>35</v>
      </c>
      <c r="C225" cm="1">
        <f t="array" ref="C225">COUNTA(_xlfn.UNIQUE(_xlfn._xlws.FILTER('TABELA TOTAL'!A:A,'TABELA TOTAL'!E:E=RFM!A225)))</f>
        <v>5</v>
      </c>
      <c r="D225" s="3">
        <f>SUMIF('TABELA TOTAL'!E:E,RFM!A225,'TABELA TOTAL'!G:G)</f>
        <v>886.51999999999987</v>
      </c>
      <c r="E225" s="1">
        <v>5</v>
      </c>
      <c r="F225" s="1">
        <v>2</v>
      </c>
      <c r="G225" s="1" cm="1">
        <f t="array" ref="G225">_xlfn.IFS(D225&lt;=_xlfn.PERCENTILE.INC(D:D,0.2),1, D225&lt;=_xlfn.PERCENTILE.INC(D:D,0.4),2, D225&lt;=_xlfn.PERCENTILE.INC(D:D,0.6),3, D226&lt;=_xlfn.PERCENTILE.INC(D:D,0.8),4, TRUE,5)</f>
        <v>1</v>
      </c>
      <c r="H225" s="4">
        <f t="shared" si="3"/>
        <v>2</v>
      </c>
      <c r="I225" t="str" cm="1">
        <f t="array" ref="I225">INDEX($N$2:$N$26,MATCH(1,($K$2:$K$26=$E225)*($L$2:$L$26=$H225),0))</f>
        <v>Fiéis Potencial</v>
      </c>
    </row>
    <row r="226" spans="1:9" x14ac:dyDescent="0.25">
      <c r="A226" t="str">
        <v>TZ-21580</v>
      </c>
      <c r="B226" s="1" cm="1">
        <f t="array" ref="B226">MAX('TABELA TOTAL'!B:B) - MAX(IF('TABELA TOTAL'!E:E =RFM!A226,'TABELA TOTAL'!B:B))</f>
        <v>35</v>
      </c>
      <c r="C226" cm="1">
        <f t="array" ref="C226">COUNTA(_xlfn.UNIQUE(_xlfn._xlws.FILTER('TABELA TOTAL'!A:A,'TABELA TOTAL'!E:E=RFM!A226)))</f>
        <v>4</v>
      </c>
      <c r="D226" s="3">
        <f>SUMIF('TABELA TOTAL'!E:E,RFM!A226,'TABELA TOTAL'!G:G)</f>
        <v>1707.2860000000001</v>
      </c>
      <c r="E226" s="1">
        <v>5</v>
      </c>
      <c r="F226" s="1">
        <v>2</v>
      </c>
      <c r="G226" s="1" cm="1">
        <f t="array" ref="G226">_xlfn.IFS(D226&lt;=_xlfn.PERCENTILE.INC(D:D,0.2),1, D226&lt;=_xlfn.PERCENTILE.INC(D:D,0.4),2, D226&lt;=_xlfn.PERCENTILE.INC(D:D,0.6),3, D227&lt;=_xlfn.PERCENTILE.INC(D:D,0.8),4, TRUE,5)</f>
        <v>2</v>
      </c>
      <c r="H226" s="4">
        <f t="shared" si="3"/>
        <v>2</v>
      </c>
      <c r="I226" t="str" cm="1">
        <f t="array" ref="I226">INDEX($N$2:$N$26,MATCH(1,($K$2:$K$26=$E226)*($L$2:$L$26=$H226),0))</f>
        <v>Fiéis Potencial</v>
      </c>
    </row>
    <row r="227" spans="1:9" x14ac:dyDescent="0.25">
      <c r="A227" t="str">
        <v>RO-19780</v>
      </c>
      <c r="B227" s="1" cm="1">
        <f t="array" ref="B227">MAX('TABELA TOTAL'!B:B) - MAX(IF('TABELA TOTAL'!E:E =RFM!A227,'TABELA TOTAL'!B:B))</f>
        <v>35</v>
      </c>
      <c r="C227" cm="1">
        <f t="array" ref="C227">COUNTA(_xlfn.UNIQUE(_xlfn._xlws.FILTER('TABELA TOTAL'!A:A,'TABELA TOTAL'!E:E=RFM!A227)))</f>
        <v>7</v>
      </c>
      <c r="D227" s="3">
        <f>SUMIF('TABELA TOTAL'!E:E,RFM!A227,'TABELA TOTAL'!G:G)</f>
        <v>3815.4780000000001</v>
      </c>
      <c r="E227" s="1">
        <v>5</v>
      </c>
      <c r="F227" s="1">
        <v>3</v>
      </c>
      <c r="G227" s="1" cm="1">
        <f t="array" ref="G227">_xlfn.IFS(D227&lt;=_xlfn.PERCENTILE.INC(D:D,0.2),1, D227&lt;=_xlfn.PERCENTILE.INC(D:D,0.4),2, D227&lt;=_xlfn.PERCENTILE.INC(D:D,0.6),3, D228&lt;=_xlfn.PERCENTILE.INC(D:D,0.8),4, TRUE,5)</f>
        <v>4</v>
      </c>
      <c r="H227" s="4">
        <f t="shared" si="3"/>
        <v>4</v>
      </c>
      <c r="I227" t="str" cm="1">
        <f t="array" ref="I227">INDEX($N$2:$N$26,MATCH(1,($K$2:$K$26=$E227)*($L$2:$L$26=$H227),0))</f>
        <v>Fiéis</v>
      </c>
    </row>
    <row r="228" spans="1:9" x14ac:dyDescent="0.25">
      <c r="A228" t="str">
        <v>BS-11590</v>
      </c>
      <c r="B228" s="1" cm="1">
        <f t="array" ref="B228">MAX('TABELA TOTAL'!B:B) - MAX(IF('TABELA TOTAL'!E:E =RFM!A228,'TABELA TOTAL'!B:B))</f>
        <v>35</v>
      </c>
      <c r="C228" cm="1">
        <f t="array" ref="C228">COUNTA(_xlfn.UNIQUE(_xlfn._xlws.FILTER('TABELA TOTAL'!A:A,'TABELA TOTAL'!E:E=RFM!A228)))</f>
        <v>6</v>
      </c>
      <c r="D228" s="3">
        <f>SUMIF('TABELA TOTAL'!E:E,RFM!A228,'TABELA TOTAL'!G:G)</f>
        <v>2454.9279999999999</v>
      </c>
      <c r="E228" s="1">
        <v>5</v>
      </c>
      <c r="F228" s="1">
        <v>2</v>
      </c>
      <c r="G228" s="1" cm="1">
        <f t="array" ref="G228">_xlfn.IFS(D228&lt;=_xlfn.PERCENTILE.INC(D:D,0.2),1, D228&lt;=_xlfn.PERCENTILE.INC(D:D,0.4),2, D228&lt;=_xlfn.PERCENTILE.INC(D:D,0.6),3, D229&lt;=_xlfn.PERCENTILE.INC(D:D,0.8),4, TRUE,5)</f>
        <v>3</v>
      </c>
      <c r="H228" s="4">
        <f t="shared" si="3"/>
        <v>3</v>
      </c>
      <c r="I228" t="str" cm="1">
        <f t="array" ref="I228">INDEX($N$2:$N$26,MATCH(1,($K$2:$K$26=$E228)*($L$2:$L$26=$H228),0))</f>
        <v>Fiéis Potencial</v>
      </c>
    </row>
    <row r="229" spans="1:9" x14ac:dyDescent="0.25">
      <c r="A229" t="str">
        <v>GT-14710</v>
      </c>
      <c r="B229" s="1" cm="1">
        <f t="array" ref="B229">MAX('TABELA TOTAL'!B:B) - MAX(IF('TABELA TOTAL'!E:E =RFM!A229,'TABELA TOTAL'!B:B))</f>
        <v>36</v>
      </c>
      <c r="C229" cm="1">
        <f t="array" ref="C229">COUNTA(_xlfn.UNIQUE(_xlfn._xlws.FILTER('TABELA TOTAL'!A:A,'TABELA TOTAL'!E:E=RFM!A229)))</f>
        <v>11</v>
      </c>
      <c r="D229" s="3">
        <f>SUMIF('TABELA TOTAL'!E:E,RFM!A229,'TABELA TOTAL'!G:G)</f>
        <v>11820.119999999999</v>
      </c>
      <c r="E229" s="1">
        <v>5</v>
      </c>
      <c r="F229" s="1">
        <v>4</v>
      </c>
      <c r="G229" s="1" cm="1">
        <f t="array" ref="G229">_xlfn.IFS(D229&lt;=_xlfn.PERCENTILE.INC(D:D,0.2),1, D229&lt;=_xlfn.PERCENTILE.INC(D:D,0.4),2, D229&lt;=_xlfn.PERCENTILE.INC(D:D,0.6),3, D230&lt;=_xlfn.PERCENTILE.INC(D:D,0.8),4, TRUE,5)</f>
        <v>5</v>
      </c>
      <c r="H229" s="4">
        <f t="shared" si="3"/>
        <v>5</v>
      </c>
      <c r="I229" t="str" cm="1">
        <f t="array" ref="I229">INDEX($N$2:$N$26,MATCH(1,($K$2:$K$26=$E229)*($L$2:$L$26=$H229),0))</f>
        <v>Campeão</v>
      </c>
    </row>
    <row r="230" spans="1:9" x14ac:dyDescent="0.25">
      <c r="A230" t="str">
        <v>TS-21370</v>
      </c>
      <c r="B230" s="1" cm="1">
        <f t="array" ref="B230">MAX('TABELA TOTAL'!B:B) - MAX(IF('TABELA TOTAL'!E:E =RFM!A230,'TABELA TOTAL'!B:B))</f>
        <v>36</v>
      </c>
      <c r="C230" cm="1">
        <f t="array" ref="C230">COUNTA(_xlfn.UNIQUE(_xlfn._xlws.FILTER('TABELA TOTAL'!A:A,'TABELA TOTAL'!E:E=RFM!A230)))</f>
        <v>6</v>
      </c>
      <c r="D230" s="3">
        <f>SUMIF('TABELA TOTAL'!E:E,RFM!A230,'TABELA TOTAL'!G:G)</f>
        <v>11891.750999999998</v>
      </c>
      <c r="E230" s="1">
        <v>5</v>
      </c>
      <c r="F230" s="1">
        <v>2</v>
      </c>
      <c r="G230" s="1" cm="1">
        <f t="array" ref="G230">_xlfn.IFS(D230&lt;=_xlfn.PERCENTILE.INC(D:D,0.2),1, D230&lt;=_xlfn.PERCENTILE.INC(D:D,0.4),2, D230&lt;=_xlfn.PERCENTILE.INC(D:D,0.6),3, D231&lt;=_xlfn.PERCENTILE.INC(D:D,0.8),4, TRUE,5)</f>
        <v>4</v>
      </c>
      <c r="H230" s="4">
        <f t="shared" si="3"/>
        <v>3</v>
      </c>
      <c r="I230" t="str" cm="1">
        <f t="array" ref="I230">INDEX($N$2:$N$26,MATCH(1,($K$2:$K$26=$E230)*($L$2:$L$26=$H230),0))</f>
        <v>Fiéis Potencial</v>
      </c>
    </row>
    <row r="231" spans="1:9" x14ac:dyDescent="0.25">
      <c r="A231" t="str">
        <v>RS-19765</v>
      </c>
      <c r="B231" s="1" cm="1">
        <f t="array" ref="B231">MAX('TABELA TOTAL'!B:B) - MAX(IF('TABELA TOTAL'!E:E =RFM!A231,'TABELA TOTAL'!B:B))</f>
        <v>36</v>
      </c>
      <c r="C231" cm="1">
        <f t="array" ref="C231">COUNTA(_xlfn.UNIQUE(_xlfn._xlws.FILTER('TABELA TOTAL'!A:A,'TABELA TOTAL'!E:E=RFM!A231)))</f>
        <v>8</v>
      </c>
      <c r="D231" s="3">
        <f>SUMIF('TABELA TOTAL'!E:E,RFM!A231,'TABELA TOTAL'!G:G)</f>
        <v>4159.7700000000004</v>
      </c>
      <c r="E231" s="1">
        <v>5</v>
      </c>
      <c r="F231" s="1">
        <v>3</v>
      </c>
      <c r="G231" s="1" cm="1">
        <f t="array" ref="G231">_xlfn.IFS(D231&lt;=_xlfn.PERCENTILE.INC(D:D,0.2),1, D231&lt;=_xlfn.PERCENTILE.INC(D:D,0.4),2, D231&lt;=_xlfn.PERCENTILE.INC(D:D,0.6),3, D232&lt;=_xlfn.PERCENTILE.INC(D:D,0.8),4, TRUE,5)</f>
        <v>4</v>
      </c>
      <c r="H231" s="4">
        <f t="shared" si="3"/>
        <v>4</v>
      </c>
      <c r="I231" t="str" cm="1">
        <f t="array" ref="I231">INDEX($N$2:$N$26,MATCH(1,($K$2:$K$26=$E231)*($L$2:$L$26=$H231),0))</f>
        <v>Fiéis</v>
      </c>
    </row>
    <row r="232" spans="1:9" x14ac:dyDescent="0.25">
      <c r="A232" t="str">
        <v>FM-14290</v>
      </c>
      <c r="B232" s="1" cm="1">
        <f t="array" ref="B232">MAX('TABELA TOTAL'!B:B) - MAX(IF('TABELA TOTAL'!E:E =RFM!A232,'TABELA TOTAL'!B:B))</f>
        <v>36</v>
      </c>
      <c r="C232" cm="1">
        <f t="array" ref="C232">COUNTA(_xlfn.UNIQUE(_xlfn._xlws.FILTER('TABELA TOTAL'!A:A,'TABELA TOTAL'!E:E=RFM!A232)))</f>
        <v>9</v>
      </c>
      <c r="D232" s="3">
        <f>SUMIF('TABELA TOTAL'!E:E,RFM!A232,'TABELA TOTAL'!G:G)</f>
        <v>3736.1980000000003</v>
      </c>
      <c r="E232" s="1">
        <v>5</v>
      </c>
      <c r="F232" s="1">
        <v>3</v>
      </c>
      <c r="G232" s="1" cm="1">
        <f t="array" ref="G232">_xlfn.IFS(D232&lt;=_xlfn.PERCENTILE.INC(D:D,0.2),1, D232&lt;=_xlfn.PERCENTILE.INC(D:D,0.4),2, D232&lt;=_xlfn.PERCENTILE.INC(D:D,0.6),3, D233&lt;=_xlfn.PERCENTILE.INC(D:D,0.8),4, TRUE,5)</f>
        <v>4</v>
      </c>
      <c r="H232" s="4">
        <f t="shared" si="3"/>
        <v>4</v>
      </c>
      <c r="I232" t="str" cm="1">
        <f t="array" ref="I232">INDEX($N$2:$N$26,MATCH(1,($K$2:$K$26=$E232)*($L$2:$L$26=$H232),0))</f>
        <v>Fiéis</v>
      </c>
    </row>
    <row r="233" spans="1:9" x14ac:dyDescent="0.25">
      <c r="A233" t="str">
        <v>MD-17860</v>
      </c>
      <c r="B233" s="1" cm="1">
        <f t="array" ref="B233">MAX('TABELA TOTAL'!B:B) - MAX(IF('TABELA TOTAL'!E:E =RFM!A233,'TABELA TOTAL'!B:B))</f>
        <v>36</v>
      </c>
      <c r="C233" cm="1">
        <f t="array" ref="C233">COUNTA(_xlfn.UNIQUE(_xlfn._xlws.FILTER('TABELA TOTAL'!A:A,'TABELA TOTAL'!E:E=RFM!A233)))</f>
        <v>5</v>
      </c>
      <c r="D233" s="3">
        <f>SUMIF('TABELA TOTAL'!E:E,RFM!A233,'TABELA TOTAL'!G:G)</f>
        <v>1204.9100000000001</v>
      </c>
      <c r="E233" s="1">
        <v>5</v>
      </c>
      <c r="F233" s="1">
        <v>2</v>
      </c>
      <c r="G233" s="1" cm="1">
        <f t="array" ref="G233">_xlfn.IFS(D233&lt;=_xlfn.PERCENTILE.INC(D:D,0.2),1, D233&lt;=_xlfn.PERCENTILE.INC(D:D,0.4),2, D233&lt;=_xlfn.PERCENTILE.INC(D:D,0.6),3, D234&lt;=_xlfn.PERCENTILE.INC(D:D,0.8),4, TRUE,5)</f>
        <v>2</v>
      </c>
      <c r="H233" s="4">
        <f t="shared" si="3"/>
        <v>2</v>
      </c>
      <c r="I233" t="str" cm="1">
        <f t="array" ref="I233">INDEX($N$2:$N$26,MATCH(1,($K$2:$K$26=$E233)*($L$2:$L$26=$H233),0))</f>
        <v>Fiéis Potencial</v>
      </c>
    </row>
    <row r="234" spans="1:9" x14ac:dyDescent="0.25">
      <c r="A234" t="str">
        <v>KA-16525</v>
      </c>
      <c r="B234" s="1" cm="1">
        <f t="array" ref="B234">MAX('TABELA TOTAL'!B:B) - MAX(IF('TABELA TOTAL'!E:E =RFM!A234,'TABELA TOTAL'!B:B))</f>
        <v>36</v>
      </c>
      <c r="C234" cm="1">
        <f t="array" ref="C234">COUNTA(_xlfn.UNIQUE(_xlfn._xlws.FILTER('TABELA TOTAL'!A:A,'TABELA TOTAL'!E:E=RFM!A234)))</f>
        <v>7</v>
      </c>
      <c r="D234" s="3">
        <f>SUMIF('TABELA TOTAL'!E:E,RFM!A234,'TABELA TOTAL'!G:G)</f>
        <v>1519.5060000000001</v>
      </c>
      <c r="E234" s="1">
        <v>5</v>
      </c>
      <c r="F234" s="1">
        <v>3</v>
      </c>
      <c r="G234" s="1" cm="1">
        <f t="array" ref="G234">_xlfn.IFS(D234&lt;=_xlfn.PERCENTILE.INC(D:D,0.2),1, D234&lt;=_xlfn.PERCENTILE.INC(D:D,0.4),2, D234&lt;=_xlfn.PERCENTILE.INC(D:D,0.6),3, D235&lt;=_xlfn.PERCENTILE.INC(D:D,0.8),4, TRUE,5)</f>
        <v>2</v>
      </c>
      <c r="H234" s="4">
        <f t="shared" si="3"/>
        <v>3</v>
      </c>
      <c r="I234" t="str" cm="1">
        <f t="array" ref="I234">INDEX($N$2:$N$26,MATCH(1,($K$2:$K$26=$E234)*($L$2:$L$26=$H234),0))</f>
        <v>Fiéis Potencial</v>
      </c>
    </row>
    <row r="235" spans="1:9" x14ac:dyDescent="0.25">
      <c r="A235" t="str">
        <v>PG-18820</v>
      </c>
      <c r="B235" s="1" cm="1">
        <f t="array" ref="B235">MAX('TABELA TOTAL'!B:B) - MAX(IF('TABELA TOTAL'!E:E =RFM!A235,'TABELA TOTAL'!B:B))</f>
        <v>36</v>
      </c>
      <c r="C235" cm="1">
        <f t="array" ref="C235">COUNTA(_xlfn.UNIQUE(_xlfn._xlws.FILTER('TABELA TOTAL'!A:A,'TABELA TOTAL'!E:E=RFM!A235)))</f>
        <v>13</v>
      </c>
      <c r="D235" s="3">
        <f>SUMIF('TABELA TOTAL'!E:E,RFM!A235,'TABELA TOTAL'!G:G)</f>
        <v>3086.9069999999997</v>
      </c>
      <c r="E235" s="1">
        <v>5</v>
      </c>
      <c r="F235" s="1">
        <v>5</v>
      </c>
      <c r="G235" s="1" cm="1">
        <f t="array" ref="G235">_xlfn.IFS(D235&lt;=_xlfn.PERCENTILE.INC(D:D,0.2),1, D235&lt;=_xlfn.PERCENTILE.INC(D:D,0.4),2, D235&lt;=_xlfn.PERCENTILE.INC(D:D,0.6),3, D236&lt;=_xlfn.PERCENTILE.INC(D:D,0.8),4, TRUE,5)</f>
        <v>4</v>
      </c>
      <c r="H235" s="4">
        <f t="shared" si="3"/>
        <v>5</v>
      </c>
      <c r="I235" t="str" cm="1">
        <f t="array" ref="I235">INDEX($N$2:$N$26,MATCH(1,($K$2:$K$26=$E235)*($L$2:$L$26=$H235),0))</f>
        <v>Campeão</v>
      </c>
    </row>
    <row r="236" spans="1:9" x14ac:dyDescent="0.25">
      <c r="A236" t="str">
        <v>SC-20440</v>
      </c>
      <c r="B236" s="1" cm="1">
        <f t="array" ref="B236">MAX('TABELA TOTAL'!B:B) - MAX(IF('TABELA TOTAL'!E:E =RFM!A236,'TABELA TOTAL'!B:B))</f>
        <v>36</v>
      </c>
      <c r="C236" cm="1">
        <f t="array" ref="C236">COUNTA(_xlfn.UNIQUE(_xlfn._xlws.FILTER('TABELA TOTAL'!A:A,'TABELA TOTAL'!E:E=RFM!A236)))</f>
        <v>7</v>
      </c>
      <c r="D236" s="3">
        <f>SUMIF('TABELA TOTAL'!E:E,RFM!A236,'TABELA TOTAL'!G:G)</f>
        <v>1874.9979999999998</v>
      </c>
      <c r="E236" s="1">
        <v>5</v>
      </c>
      <c r="F236" s="1">
        <v>3</v>
      </c>
      <c r="G236" s="1" cm="1">
        <f t="array" ref="G236">_xlfn.IFS(D236&lt;=_xlfn.PERCENTILE.INC(D:D,0.2),1, D236&lt;=_xlfn.PERCENTILE.INC(D:D,0.4),2, D236&lt;=_xlfn.PERCENTILE.INC(D:D,0.6),3, D237&lt;=_xlfn.PERCENTILE.INC(D:D,0.8),4, TRUE,5)</f>
        <v>3</v>
      </c>
      <c r="H236" s="4">
        <f t="shared" si="3"/>
        <v>3</v>
      </c>
      <c r="I236" t="str" cm="1">
        <f t="array" ref="I236">INDEX($N$2:$N$26,MATCH(1,($K$2:$K$26=$E236)*($L$2:$L$26=$H236),0))</f>
        <v>Fiéis Potencial</v>
      </c>
    </row>
    <row r="237" spans="1:9" x14ac:dyDescent="0.25">
      <c r="A237" t="str">
        <v>BG-11695</v>
      </c>
      <c r="B237" s="1" cm="1">
        <f t="array" ref="B237">MAX('TABELA TOTAL'!B:B) - MAX(IF('TABELA TOTAL'!E:E =RFM!A237,'TABELA TOTAL'!B:B))</f>
        <v>36</v>
      </c>
      <c r="C237" cm="1">
        <f t="array" ref="C237">COUNTA(_xlfn.UNIQUE(_xlfn._xlws.FILTER('TABELA TOTAL'!A:A,'TABELA TOTAL'!E:E=RFM!A237)))</f>
        <v>6</v>
      </c>
      <c r="D237" s="3">
        <f>SUMIF('TABELA TOTAL'!E:E,RFM!A237,'TABELA TOTAL'!G:G)</f>
        <v>1874.172</v>
      </c>
      <c r="E237" s="1">
        <v>5</v>
      </c>
      <c r="F237" s="1">
        <v>2</v>
      </c>
      <c r="G237" s="1" cm="1">
        <f t="array" ref="G237">_xlfn.IFS(D237&lt;=_xlfn.PERCENTILE.INC(D:D,0.2),1, D237&lt;=_xlfn.PERCENTILE.INC(D:D,0.4),2, D237&lt;=_xlfn.PERCENTILE.INC(D:D,0.6),3, D238&lt;=_xlfn.PERCENTILE.INC(D:D,0.8),4, TRUE,5)</f>
        <v>3</v>
      </c>
      <c r="H237" s="4">
        <f t="shared" si="3"/>
        <v>3</v>
      </c>
      <c r="I237" t="str" cm="1">
        <f t="array" ref="I237">INDEX($N$2:$N$26,MATCH(1,($K$2:$K$26=$E237)*($L$2:$L$26=$H237),0))</f>
        <v>Fiéis Potencial</v>
      </c>
    </row>
    <row r="238" spans="1:9" x14ac:dyDescent="0.25">
      <c r="A238" t="str">
        <v>PR-18880</v>
      </c>
      <c r="B238" s="1" cm="1">
        <f t="array" ref="B238">MAX('TABELA TOTAL'!B:B) - MAX(IF('TABELA TOTAL'!E:E =RFM!A238,'TABELA TOTAL'!B:B))</f>
        <v>36</v>
      </c>
      <c r="C238" cm="1">
        <f t="array" ref="C238">COUNTA(_xlfn.UNIQUE(_xlfn._xlws.FILTER('TABELA TOTAL'!A:A,'TABELA TOTAL'!E:E=RFM!A238)))</f>
        <v>5</v>
      </c>
      <c r="D238" s="3">
        <f>SUMIF('TABELA TOTAL'!E:E,RFM!A238,'TABELA TOTAL'!G:G)</f>
        <v>1840.1779999999999</v>
      </c>
      <c r="E238" s="1">
        <v>5</v>
      </c>
      <c r="F238" s="1">
        <v>2</v>
      </c>
      <c r="G238" s="1" cm="1">
        <f t="array" ref="G238">_xlfn.IFS(D238&lt;=_xlfn.PERCENTILE.INC(D:D,0.2),1, D238&lt;=_xlfn.PERCENTILE.INC(D:D,0.4),2, D238&lt;=_xlfn.PERCENTILE.INC(D:D,0.6),3, D239&lt;=_xlfn.PERCENTILE.INC(D:D,0.8),4, TRUE,5)</f>
        <v>3</v>
      </c>
      <c r="H238" s="4">
        <f t="shared" si="3"/>
        <v>3</v>
      </c>
      <c r="I238" t="str" cm="1">
        <f t="array" ref="I238">INDEX($N$2:$N$26,MATCH(1,($K$2:$K$26=$E238)*($L$2:$L$26=$H238),0))</f>
        <v>Fiéis Potencial</v>
      </c>
    </row>
    <row r="239" spans="1:9" x14ac:dyDescent="0.25">
      <c r="A239" t="str">
        <v>JM-15250</v>
      </c>
      <c r="B239" s="1" cm="1">
        <f t="array" ref="B239">MAX('TABELA TOTAL'!B:B) - MAX(IF('TABELA TOTAL'!E:E =RFM!A239,'TABELA TOTAL'!B:B))</f>
        <v>37</v>
      </c>
      <c r="C239" cm="1">
        <f t="array" ref="C239">COUNTA(_xlfn.UNIQUE(_xlfn._xlws.FILTER('TABELA TOTAL'!A:A,'TABELA TOTAL'!E:E=RFM!A239)))</f>
        <v>6</v>
      </c>
      <c r="D239" s="3">
        <f>SUMIF('TABELA TOTAL'!E:E,RFM!A239,'TABELA TOTAL'!G:G)</f>
        <v>3159.1220000000003</v>
      </c>
      <c r="E239" s="1">
        <v>5</v>
      </c>
      <c r="F239" s="1">
        <v>2</v>
      </c>
      <c r="G239" s="1" cm="1">
        <f t="array" ref="G239">_xlfn.IFS(D239&lt;=_xlfn.PERCENTILE.INC(D:D,0.2),1, D239&lt;=_xlfn.PERCENTILE.INC(D:D,0.4),2, D239&lt;=_xlfn.PERCENTILE.INC(D:D,0.6),3, D240&lt;=_xlfn.PERCENTILE.INC(D:D,0.8),4, TRUE,5)</f>
        <v>4</v>
      </c>
      <c r="H239" s="4">
        <f t="shared" si="3"/>
        <v>3</v>
      </c>
      <c r="I239" t="str" cm="1">
        <f t="array" ref="I239">INDEX($N$2:$N$26,MATCH(1,($K$2:$K$26=$E239)*($L$2:$L$26=$H239),0))</f>
        <v>Fiéis Potencial</v>
      </c>
    </row>
    <row r="240" spans="1:9" x14ac:dyDescent="0.25">
      <c r="A240" t="str">
        <v>JM-15265</v>
      </c>
      <c r="B240" s="1" cm="1">
        <f t="array" ref="B240">MAX('TABELA TOTAL'!B:B) - MAX(IF('TABELA TOTAL'!E:E =RFM!A240,'TABELA TOTAL'!B:B))</f>
        <v>37</v>
      </c>
      <c r="C240" cm="1">
        <f t="array" ref="C240">COUNTA(_xlfn.UNIQUE(_xlfn._xlws.FILTER('TABELA TOTAL'!A:A,'TABELA TOTAL'!E:E=RFM!A240)))</f>
        <v>5</v>
      </c>
      <c r="D240" s="3">
        <f>SUMIF('TABELA TOTAL'!E:E,RFM!A240,'TABELA TOTAL'!G:G)</f>
        <v>1804.146</v>
      </c>
      <c r="E240" s="1">
        <v>5</v>
      </c>
      <c r="F240" s="1">
        <v>2</v>
      </c>
      <c r="G240" s="1" cm="1">
        <f t="array" ref="G240">_xlfn.IFS(D240&lt;=_xlfn.PERCENTILE.INC(D:D,0.2),1, D240&lt;=_xlfn.PERCENTILE.INC(D:D,0.4),2, D240&lt;=_xlfn.PERCENTILE.INC(D:D,0.6),3, D241&lt;=_xlfn.PERCENTILE.INC(D:D,0.8),4, TRUE,5)</f>
        <v>3</v>
      </c>
      <c r="H240" s="4">
        <f t="shared" si="3"/>
        <v>3</v>
      </c>
      <c r="I240" t="str" cm="1">
        <f t="array" ref="I240">INDEX($N$2:$N$26,MATCH(1,($K$2:$K$26=$E240)*($L$2:$L$26=$H240),0))</f>
        <v>Fiéis Potencial</v>
      </c>
    </row>
    <row r="241" spans="1:9" x14ac:dyDescent="0.25">
      <c r="A241" t="str">
        <v>TD-20995</v>
      </c>
      <c r="B241" s="1" cm="1">
        <f t="array" ref="B241">MAX('TABELA TOTAL'!B:B) - MAX(IF('TABELA TOTAL'!E:E =RFM!A241,'TABELA TOTAL'!B:B))</f>
        <v>37</v>
      </c>
      <c r="C241" cm="1">
        <f t="array" ref="C241">COUNTA(_xlfn.UNIQUE(_xlfn._xlws.FILTER('TABELA TOTAL'!A:A,'TABELA TOTAL'!E:E=RFM!A241)))</f>
        <v>9</v>
      </c>
      <c r="D241" s="3">
        <f>SUMIF('TABELA TOTAL'!E:E,RFM!A241,'TABELA TOTAL'!G:G)</f>
        <v>1434.548</v>
      </c>
      <c r="E241" s="1">
        <v>5</v>
      </c>
      <c r="F241" s="1">
        <v>3</v>
      </c>
      <c r="G241" s="1" cm="1">
        <f t="array" ref="G241">_xlfn.IFS(D241&lt;=_xlfn.PERCENTILE.INC(D:D,0.2),1, D241&lt;=_xlfn.PERCENTILE.INC(D:D,0.4),2, D241&lt;=_xlfn.PERCENTILE.INC(D:D,0.6),3, D242&lt;=_xlfn.PERCENTILE.INC(D:D,0.8),4, TRUE,5)</f>
        <v>2</v>
      </c>
      <c r="H241" s="4">
        <f t="shared" si="3"/>
        <v>3</v>
      </c>
      <c r="I241" t="str" cm="1">
        <f t="array" ref="I241">INDEX($N$2:$N$26,MATCH(1,($K$2:$K$26=$E241)*($L$2:$L$26=$H241),0))</f>
        <v>Fiéis Potencial</v>
      </c>
    </row>
    <row r="242" spans="1:9" x14ac:dyDescent="0.25">
      <c r="A242" t="str">
        <v>FH-14275</v>
      </c>
      <c r="B242" s="1" cm="1">
        <f t="array" ref="B242">MAX('TABELA TOTAL'!B:B) - MAX(IF('TABELA TOTAL'!E:E =RFM!A242,'TABELA TOTAL'!B:B))</f>
        <v>37</v>
      </c>
      <c r="C242" cm="1">
        <f t="array" ref="C242">COUNTA(_xlfn.UNIQUE(_xlfn._xlws.FILTER('TABELA TOTAL'!A:A,'TABELA TOTAL'!E:E=RFM!A242)))</f>
        <v>10</v>
      </c>
      <c r="D242" s="3">
        <f>SUMIF('TABELA TOTAL'!E:E,RFM!A242,'TABELA TOTAL'!G:G)</f>
        <v>4256.2719999999999</v>
      </c>
      <c r="E242" s="1">
        <v>5</v>
      </c>
      <c r="F242" s="1">
        <v>4</v>
      </c>
      <c r="G242" s="1" cm="1">
        <f t="array" ref="G242">_xlfn.IFS(D242&lt;=_xlfn.PERCENTILE.INC(D:D,0.2),1, D242&lt;=_xlfn.PERCENTILE.INC(D:D,0.4),2, D242&lt;=_xlfn.PERCENTILE.INC(D:D,0.6),3, D243&lt;=_xlfn.PERCENTILE.INC(D:D,0.8),4, TRUE,5)</f>
        <v>5</v>
      </c>
      <c r="H242" s="4">
        <f t="shared" si="3"/>
        <v>5</v>
      </c>
      <c r="I242" t="str" cm="1">
        <f t="array" ref="I242">INDEX($N$2:$N$26,MATCH(1,($K$2:$K$26=$E242)*($L$2:$L$26=$H242),0))</f>
        <v>Campeão</v>
      </c>
    </row>
    <row r="243" spans="1:9" x14ac:dyDescent="0.25">
      <c r="A243" t="str">
        <v>CM-12385</v>
      </c>
      <c r="B243" s="1" cm="1">
        <f t="array" ref="B243">MAX('TABELA TOTAL'!B:B) - MAX(IF('TABELA TOTAL'!E:E =RFM!A243,'TABELA TOTAL'!B:B))</f>
        <v>37</v>
      </c>
      <c r="C243" cm="1">
        <f t="array" ref="C243">COUNTA(_xlfn.UNIQUE(_xlfn._xlws.FILTER('TABELA TOTAL'!A:A,'TABELA TOTAL'!E:E=RFM!A243)))</f>
        <v>4</v>
      </c>
      <c r="D243" s="3">
        <f>SUMIF('TABELA TOTAL'!E:E,RFM!A243,'TABELA TOTAL'!G:G)</f>
        <v>8954.02</v>
      </c>
      <c r="E243" s="1">
        <v>5</v>
      </c>
      <c r="F243" s="1">
        <v>2</v>
      </c>
      <c r="G243" s="1" cm="1">
        <f t="array" ref="G243">_xlfn.IFS(D243&lt;=_xlfn.PERCENTILE.INC(D:D,0.2),1, D243&lt;=_xlfn.PERCENTILE.INC(D:D,0.4),2, D243&lt;=_xlfn.PERCENTILE.INC(D:D,0.6),3, D244&lt;=_xlfn.PERCENTILE.INC(D:D,0.8),4, TRUE,5)</f>
        <v>4</v>
      </c>
      <c r="H243" s="4">
        <f t="shared" si="3"/>
        <v>3</v>
      </c>
      <c r="I243" t="str" cm="1">
        <f t="array" ref="I243">INDEX($N$2:$N$26,MATCH(1,($K$2:$K$26=$E243)*($L$2:$L$26=$H243),0))</f>
        <v>Fiéis Potencial</v>
      </c>
    </row>
    <row r="244" spans="1:9" x14ac:dyDescent="0.25">
      <c r="A244" t="str">
        <v>DC-12850</v>
      </c>
      <c r="B244" s="1" cm="1">
        <f t="array" ref="B244">MAX('TABELA TOTAL'!B:B) - MAX(IF('TABELA TOTAL'!E:E =RFM!A244,'TABELA TOTAL'!B:B))</f>
        <v>37</v>
      </c>
      <c r="C244" cm="1">
        <f t="array" ref="C244">COUNTA(_xlfn.UNIQUE(_xlfn._xlws.FILTER('TABELA TOTAL'!A:A,'TABELA TOTAL'!E:E=RFM!A244)))</f>
        <v>9</v>
      </c>
      <c r="D244" s="3">
        <f>SUMIF('TABELA TOTAL'!E:E,RFM!A244,'TABELA TOTAL'!G:G)</f>
        <v>3336.1680000000006</v>
      </c>
      <c r="E244" s="1">
        <v>5</v>
      </c>
      <c r="F244" s="1">
        <v>3</v>
      </c>
      <c r="G244" s="1" cm="1">
        <f t="array" ref="G244">_xlfn.IFS(D244&lt;=_xlfn.PERCENTILE.INC(D:D,0.2),1, D244&lt;=_xlfn.PERCENTILE.INC(D:D,0.4),2, D244&lt;=_xlfn.PERCENTILE.INC(D:D,0.6),3, D245&lt;=_xlfn.PERCENTILE.INC(D:D,0.8),4, TRUE,5)</f>
        <v>4</v>
      </c>
      <c r="H244" s="4">
        <f t="shared" si="3"/>
        <v>4</v>
      </c>
      <c r="I244" t="str" cm="1">
        <f t="array" ref="I244">INDEX($N$2:$N$26,MATCH(1,($K$2:$K$26=$E244)*($L$2:$L$26=$H244),0))</f>
        <v>Fiéis</v>
      </c>
    </row>
    <row r="245" spans="1:9" x14ac:dyDescent="0.25">
      <c r="A245" t="str">
        <v>JP-15460</v>
      </c>
      <c r="B245" s="1" cm="1">
        <f t="array" ref="B245">MAX('TABELA TOTAL'!B:B) - MAX(IF('TABELA TOTAL'!E:E =RFM!A245,'TABELA TOTAL'!B:B))</f>
        <v>37</v>
      </c>
      <c r="C245" cm="1">
        <f t="array" ref="C245">COUNTA(_xlfn.UNIQUE(_xlfn._xlws.FILTER('TABELA TOTAL'!A:A,'TABELA TOTAL'!E:E=RFM!A245)))</f>
        <v>7</v>
      </c>
      <c r="D245" s="3">
        <f>SUMIF('TABELA TOTAL'!E:E,RFM!A245,'TABELA TOTAL'!G:G)</f>
        <v>1669.1349999999998</v>
      </c>
      <c r="E245" s="1">
        <v>5</v>
      </c>
      <c r="F245" s="1">
        <v>3</v>
      </c>
      <c r="G245" s="1" cm="1">
        <f t="array" ref="G245">_xlfn.IFS(D245&lt;=_xlfn.PERCENTILE.INC(D:D,0.2),1, D245&lt;=_xlfn.PERCENTILE.INC(D:D,0.4),2, D245&lt;=_xlfn.PERCENTILE.INC(D:D,0.6),3, D246&lt;=_xlfn.PERCENTILE.INC(D:D,0.8),4, TRUE,5)</f>
        <v>2</v>
      </c>
      <c r="H245" s="4">
        <f t="shared" si="3"/>
        <v>3</v>
      </c>
      <c r="I245" t="str" cm="1">
        <f t="array" ref="I245">INDEX($N$2:$N$26,MATCH(1,($K$2:$K$26=$E245)*($L$2:$L$26=$H245),0))</f>
        <v>Fiéis Potencial</v>
      </c>
    </row>
    <row r="246" spans="1:9" x14ac:dyDescent="0.25">
      <c r="A246" t="str">
        <v>FO-14305</v>
      </c>
      <c r="B246" s="1" cm="1">
        <f t="array" ref="B246">MAX('TABELA TOTAL'!B:B) - MAX(IF('TABELA TOTAL'!E:E =RFM!A246,'TABELA TOTAL'!B:B))</f>
        <v>38</v>
      </c>
      <c r="C246" cm="1">
        <f t="array" ref="C246">COUNTA(_xlfn.UNIQUE(_xlfn._xlws.FILTER('TABELA TOTAL'!A:A,'TABELA TOTAL'!E:E=RFM!A246)))</f>
        <v>10</v>
      </c>
      <c r="D246" s="3">
        <f>SUMIF('TABELA TOTAL'!E:E,RFM!A246,'TABELA TOTAL'!G:G)</f>
        <v>2678.4380000000001</v>
      </c>
      <c r="E246" s="1">
        <v>5</v>
      </c>
      <c r="F246" s="1">
        <v>4</v>
      </c>
      <c r="G246" s="1" cm="1">
        <f t="array" ref="G246">_xlfn.IFS(D246&lt;=_xlfn.PERCENTILE.INC(D:D,0.2),1, D246&lt;=_xlfn.PERCENTILE.INC(D:D,0.4),2, D246&lt;=_xlfn.PERCENTILE.INC(D:D,0.6),3, D247&lt;=_xlfn.PERCENTILE.INC(D:D,0.8),4, TRUE,5)</f>
        <v>3</v>
      </c>
      <c r="H246" s="4">
        <f t="shared" si="3"/>
        <v>4</v>
      </c>
      <c r="I246" t="str" cm="1">
        <f t="array" ref="I246">INDEX($N$2:$N$26,MATCH(1,($K$2:$K$26=$E246)*($L$2:$L$26=$H246),0))</f>
        <v>Fiéis</v>
      </c>
    </row>
    <row r="247" spans="1:9" x14ac:dyDescent="0.25">
      <c r="A247" t="str">
        <v>BP-11230</v>
      </c>
      <c r="B247" s="1" cm="1">
        <f t="array" ref="B247">MAX('TABELA TOTAL'!B:B) - MAX(IF('TABELA TOTAL'!E:E =RFM!A247,'TABELA TOTAL'!B:B))</f>
        <v>39</v>
      </c>
      <c r="C247" cm="1">
        <f t="array" ref="C247">COUNTA(_xlfn.UNIQUE(_xlfn._xlws.FILTER('TABELA TOTAL'!A:A,'TABELA TOTAL'!E:E=RFM!A247)))</f>
        <v>5</v>
      </c>
      <c r="D247" s="3">
        <f>SUMIF('TABELA TOTAL'!E:E,RFM!A247,'TABELA TOTAL'!G:G)</f>
        <v>1181.49</v>
      </c>
      <c r="E247" s="1">
        <v>5</v>
      </c>
      <c r="F247" s="1">
        <v>2</v>
      </c>
      <c r="G247" s="1" cm="1">
        <f t="array" ref="G247">_xlfn.IFS(D247&lt;=_xlfn.PERCENTILE.INC(D:D,0.2),1, D247&lt;=_xlfn.PERCENTILE.INC(D:D,0.4),2, D247&lt;=_xlfn.PERCENTILE.INC(D:D,0.6),3, D248&lt;=_xlfn.PERCENTILE.INC(D:D,0.8),4, TRUE,5)</f>
        <v>2</v>
      </c>
      <c r="H247" s="4">
        <f t="shared" si="3"/>
        <v>2</v>
      </c>
      <c r="I247" t="str" cm="1">
        <f t="array" ref="I247">INDEX($N$2:$N$26,MATCH(1,($K$2:$K$26=$E247)*($L$2:$L$26=$H247),0))</f>
        <v>Fiéis Potencial</v>
      </c>
    </row>
    <row r="248" spans="1:9" x14ac:dyDescent="0.25">
      <c r="A248" t="str">
        <v>BF-11005</v>
      </c>
      <c r="B248" s="1" cm="1">
        <f t="array" ref="B248">MAX('TABELA TOTAL'!B:B) - MAX(IF('TABELA TOTAL'!E:E =RFM!A248,'TABELA TOTAL'!B:B))</f>
        <v>39</v>
      </c>
      <c r="C248" cm="1">
        <f t="array" ref="C248">COUNTA(_xlfn.UNIQUE(_xlfn._xlws.FILTER('TABELA TOTAL'!A:A,'TABELA TOTAL'!E:E=RFM!A248)))</f>
        <v>4</v>
      </c>
      <c r="D248" s="3">
        <f>SUMIF('TABELA TOTAL'!E:E,RFM!A248,'TABELA TOTAL'!G:G)</f>
        <v>1333.88</v>
      </c>
      <c r="E248" s="1">
        <v>5</v>
      </c>
      <c r="F248" s="1">
        <v>2</v>
      </c>
      <c r="G248" s="1" cm="1">
        <f t="array" ref="G248">_xlfn.IFS(D248&lt;=_xlfn.PERCENTILE.INC(D:D,0.2),1, D248&lt;=_xlfn.PERCENTILE.INC(D:D,0.4),2, D248&lt;=_xlfn.PERCENTILE.INC(D:D,0.6),3, D249&lt;=_xlfn.PERCENTILE.INC(D:D,0.8),4, TRUE,5)</f>
        <v>2</v>
      </c>
      <c r="H248" s="4">
        <f t="shared" si="3"/>
        <v>2</v>
      </c>
      <c r="I248" t="str" cm="1">
        <f t="array" ref="I248">INDEX($N$2:$N$26,MATCH(1,($K$2:$K$26=$E248)*($L$2:$L$26=$H248),0))</f>
        <v>Fiéis Potencial</v>
      </c>
    </row>
    <row r="249" spans="1:9" x14ac:dyDescent="0.25">
      <c r="A249" t="str">
        <v>CC-12475</v>
      </c>
      <c r="B249" s="1" cm="1">
        <f t="array" ref="B249">MAX('TABELA TOTAL'!B:B) - MAX(IF('TABELA TOTAL'!E:E =RFM!A249,'TABELA TOTAL'!B:B))</f>
        <v>39</v>
      </c>
      <c r="C249" cm="1">
        <f t="array" ref="C249">COUNTA(_xlfn.UNIQUE(_xlfn._xlws.FILTER('TABELA TOTAL'!A:A,'TABELA TOTAL'!E:E=RFM!A249)))</f>
        <v>9</v>
      </c>
      <c r="D249" s="3">
        <f>SUMIF('TABELA TOTAL'!E:E,RFM!A249,'TABELA TOTAL'!G:G)</f>
        <v>1659.4380000000001</v>
      </c>
      <c r="E249" s="1">
        <v>5</v>
      </c>
      <c r="F249" s="1">
        <v>3</v>
      </c>
      <c r="G249" s="1" cm="1">
        <f t="array" ref="G249">_xlfn.IFS(D249&lt;=_xlfn.PERCENTILE.INC(D:D,0.2),1, D249&lt;=_xlfn.PERCENTILE.INC(D:D,0.4),2, D249&lt;=_xlfn.PERCENTILE.INC(D:D,0.6),3, D250&lt;=_xlfn.PERCENTILE.INC(D:D,0.8),4, TRUE,5)</f>
        <v>2</v>
      </c>
      <c r="H249" s="4">
        <f t="shared" si="3"/>
        <v>3</v>
      </c>
      <c r="I249" t="str" cm="1">
        <f t="array" ref="I249">INDEX($N$2:$N$26,MATCH(1,($K$2:$K$26=$E249)*($L$2:$L$26=$H249),0))</f>
        <v>Fiéis Potencial</v>
      </c>
    </row>
    <row r="250" spans="1:9" x14ac:dyDescent="0.25">
      <c r="A250" t="str">
        <v>PJ-18835</v>
      </c>
      <c r="B250" s="1" cm="1">
        <f t="array" ref="B250">MAX('TABELA TOTAL'!B:B) - MAX(IF('TABELA TOTAL'!E:E =RFM!A250,'TABELA TOTAL'!B:B))</f>
        <v>39</v>
      </c>
      <c r="C250" cm="1">
        <f t="array" ref="C250">COUNTA(_xlfn.UNIQUE(_xlfn._xlws.FILTER('TABELA TOTAL'!A:A,'TABELA TOTAL'!E:E=RFM!A250)))</f>
        <v>8</v>
      </c>
      <c r="D250" s="3">
        <f>SUMIF('TABELA TOTAL'!E:E,RFM!A250,'TABELA TOTAL'!G:G)</f>
        <v>1220.0899999999997</v>
      </c>
      <c r="E250" s="1">
        <v>5</v>
      </c>
      <c r="F250" s="1">
        <v>3</v>
      </c>
      <c r="G250" s="1" cm="1">
        <f t="array" ref="G250">_xlfn.IFS(D250&lt;=_xlfn.PERCENTILE.INC(D:D,0.2),1, D250&lt;=_xlfn.PERCENTILE.INC(D:D,0.4),2, D250&lt;=_xlfn.PERCENTILE.INC(D:D,0.6),3, D251&lt;=_xlfn.PERCENTILE.INC(D:D,0.8),4, TRUE,5)</f>
        <v>2</v>
      </c>
      <c r="H250" s="4">
        <f t="shared" si="3"/>
        <v>3</v>
      </c>
      <c r="I250" t="str" cm="1">
        <f t="array" ref="I250">INDEX($N$2:$N$26,MATCH(1,($K$2:$K$26=$E250)*($L$2:$L$26=$H250),0))</f>
        <v>Fiéis Potencial</v>
      </c>
    </row>
    <row r="251" spans="1:9" x14ac:dyDescent="0.25">
      <c r="A251" t="str">
        <v>CK-12205</v>
      </c>
      <c r="B251" s="1" cm="1">
        <f t="array" ref="B251">MAX('TABELA TOTAL'!B:B) - MAX(IF('TABELA TOTAL'!E:E =RFM!A251,'TABELA TOTAL'!B:B))</f>
        <v>39</v>
      </c>
      <c r="C251" cm="1">
        <f t="array" ref="C251">COUNTA(_xlfn.UNIQUE(_xlfn._xlws.FILTER('TABELA TOTAL'!A:A,'TABELA TOTAL'!E:E=RFM!A251)))</f>
        <v>13</v>
      </c>
      <c r="D251" s="3">
        <f>SUMIF('TABELA TOTAL'!E:E,RFM!A251,'TABELA TOTAL'!G:G)</f>
        <v>3154.8550000000009</v>
      </c>
      <c r="E251" s="1">
        <v>5</v>
      </c>
      <c r="F251" s="1">
        <v>5</v>
      </c>
      <c r="G251" s="1" cm="1">
        <f t="array" ref="G251">_xlfn.IFS(D251&lt;=_xlfn.PERCENTILE.INC(D:D,0.2),1, D251&lt;=_xlfn.PERCENTILE.INC(D:D,0.4),2, D251&lt;=_xlfn.PERCENTILE.INC(D:D,0.6),3, D252&lt;=_xlfn.PERCENTILE.INC(D:D,0.8),4, TRUE,5)</f>
        <v>4</v>
      </c>
      <c r="H251" s="4">
        <f t="shared" si="3"/>
        <v>5</v>
      </c>
      <c r="I251" t="str" cm="1">
        <f t="array" ref="I251">INDEX($N$2:$N$26,MATCH(1,($K$2:$K$26=$E251)*($L$2:$L$26=$H251),0))</f>
        <v>Campeão</v>
      </c>
    </row>
    <row r="252" spans="1:9" x14ac:dyDescent="0.25">
      <c r="A252" t="str">
        <v>LP-17080</v>
      </c>
      <c r="B252" s="1" cm="1">
        <f t="array" ref="B252">MAX('TABELA TOTAL'!B:B) - MAX(IF('TABELA TOTAL'!E:E =RFM!A252,'TABELA TOTAL'!B:B))</f>
        <v>40</v>
      </c>
      <c r="C252" cm="1">
        <f t="array" ref="C252">COUNTA(_xlfn.UNIQUE(_xlfn._xlws.FILTER('TABELA TOTAL'!A:A,'TABELA TOTAL'!E:E=RFM!A252)))</f>
        <v>4</v>
      </c>
      <c r="D252" s="3">
        <f>SUMIF('TABELA TOTAL'!E:E,RFM!A252,'TABELA TOTAL'!G:G)</f>
        <v>756.60599999999999</v>
      </c>
      <c r="E252" s="1">
        <v>5</v>
      </c>
      <c r="F252" s="1">
        <v>2</v>
      </c>
      <c r="G252" s="1" cm="1">
        <f t="array" ref="G252">_xlfn.IFS(D252&lt;=_xlfn.PERCENTILE.INC(D:D,0.2),1, D252&lt;=_xlfn.PERCENTILE.INC(D:D,0.4),2, D252&lt;=_xlfn.PERCENTILE.INC(D:D,0.6),3, D253&lt;=_xlfn.PERCENTILE.INC(D:D,0.8),4, TRUE,5)</f>
        <v>1</v>
      </c>
      <c r="H252" s="4">
        <f t="shared" si="3"/>
        <v>2</v>
      </c>
      <c r="I252" t="str" cm="1">
        <f t="array" ref="I252">INDEX($N$2:$N$26,MATCH(1,($K$2:$K$26=$E252)*($L$2:$L$26=$H252),0))</f>
        <v>Fiéis Potencial</v>
      </c>
    </row>
    <row r="253" spans="1:9" x14ac:dyDescent="0.25">
      <c r="A253" t="str">
        <v>CD-11920</v>
      </c>
      <c r="B253" s="1" cm="1">
        <f t="array" ref="B253">MAX('TABELA TOTAL'!B:B) - MAX(IF('TABELA TOTAL'!E:E =RFM!A253,'TABELA TOTAL'!B:B))</f>
        <v>40</v>
      </c>
      <c r="C253" cm="1">
        <f t="array" ref="C253">COUNTA(_xlfn.UNIQUE(_xlfn._xlws.FILTER('TABELA TOTAL'!A:A,'TABELA TOTAL'!E:E=RFM!A253)))</f>
        <v>5</v>
      </c>
      <c r="D253" s="3">
        <f>SUMIF('TABELA TOTAL'!E:E,RFM!A253,'TABELA TOTAL'!G:G)</f>
        <v>2033.9680000000003</v>
      </c>
      <c r="E253" s="1">
        <v>5</v>
      </c>
      <c r="F253" s="1">
        <v>2</v>
      </c>
      <c r="G253" s="1" cm="1">
        <f t="array" ref="G253">_xlfn.IFS(D253&lt;=_xlfn.PERCENTILE.INC(D:D,0.2),1, D253&lt;=_xlfn.PERCENTILE.INC(D:D,0.4),2, D253&lt;=_xlfn.PERCENTILE.INC(D:D,0.6),3, D254&lt;=_xlfn.PERCENTILE.INC(D:D,0.8),4, TRUE,5)</f>
        <v>3</v>
      </c>
      <c r="H253" s="4">
        <f t="shared" si="3"/>
        <v>3</v>
      </c>
      <c r="I253" t="str" cm="1">
        <f t="array" ref="I253">INDEX($N$2:$N$26,MATCH(1,($K$2:$K$26=$E253)*($L$2:$L$26=$H253),0))</f>
        <v>Fiéis Potencial</v>
      </c>
    </row>
    <row r="254" spans="1:9" x14ac:dyDescent="0.25">
      <c r="A254" t="str">
        <v>ES-14020</v>
      </c>
      <c r="B254" s="1" cm="1">
        <f t="array" ref="B254">MAX('TABELA TOTAL'!B:B) - MAX(IF('TABELA TOTAL'!E:E =RFM!A254,'TABELA TOTAL'!B:B))</f>
        <v>40</v>
      </c>
      <c r="C254" cm="1">
        <f t="array" ref="C254">COUNTA(_xlfn.UNIQUE(_xlfn._xlws.FILTER('TABELA TOTAL'!A:A,'TABELA TOTAL'!E:E=RFM!A254)))</f>
        <v>5</v>
      </c>
      <c r="D254" s="3">
        <f>SUMIF('TABELA TOTAL'!E:E,RFM!A254,'TABELA TOTAL'!G:G)</f>
        <v>3510.4579999999996</v>
      </c>
      <c r="E254" s="1">
        <v>5</v>
      </c>
      <c r="F254" s="1">
        <v>2</v>
      </c>
      <c r="G254" s="1" cm="1">
        <f t="array" ref="G254">_xlfn.IFS(D254&lt;=_xlfn.PERCENTILE.INC(D:D,0.2),1, D254&lt;=_xlfn.PERCENTILE.INC(D:D,0.4),2, D254&lt;=_xlfn.PERCENTILE.INC(D:D,0.6),3, D255&lt;=_xlfn.PERCENTILE.INC(D:D,0.8),4, TRUE,5)</f>
        <v>5</v>
      </c>
      <c r="H254" s="4">
        <f t="shared" si="3"/>
        <v>4</v>
      </c>
      <c r="I254" t="str" cm="1">
        <f t="array" ref="I254">INDEX($N$2:$N$26,MATCH(1,($K$2:$K$26=$E254)*($L$2:$L$26=$H254),0))</f>
        <v>Fiéis</v>
      </c>
    </row>
    <row r="255" spans="1:9" x14ac:dyDescent="0.25">
      <c r="A255" t="str">
        <v>SC-20050</v>
      </c>
      <c r="B255" s="1" cm="1">
        <f t="array" ref="B255">MAX('TABELA TOTAL'!B:B) - MAX(IF('TABELA TOTAL'!E:E =RFM!A255,'TABELA TOTAL'!B:B))</f>
        <v>40</v>
      </c>
      <c r="C255" cm="1">
        <f t="array" ref="C255">COUNTA(_xlfn.UNIQUE(_xlfn._xlws.FILTER('TABELA TOTAL'!A:A,'TABELA TOTAL'!E:E=RFM!A255)))</f>
        <v>9</v>
      </c>
      <c r="D255" s="3">
        <f>SUMIF('TABELA TOTAL'!E:E,RFM!A255,'TABELA TOTAL'!G:G)</f>
        <v>4624.5720000000001</v>
      </c>
      <c r="E255" s="1">
        <v>5</v>
      </c>
      <c r="F255" s="1">
        <v>3</v>
      </c>
      <c r="G255" s="1" cm="1">
        <f t="array" ref="G255">_xlfn.IFS(D255&lt;=_xlfn.PERCENTILE.INC(D:D,0.2),1, D255&lt;=_xlfn.PERCENTILE.INC(D:D,0.4),2, D255&lt;=_xlfn.PERCENTILE.INC(D:D,0.6),3, D256&lt;=_xlfn.PERCENTILE.INC(D:D,0.8),4, TRUE,5)</f>
        <v>4</v>
      </c>
      <c r="H255" s="4">
        <f t="shared" si="3"/>
        <v>4</v>
      </c>
      <c r="I255" t="str" cm="1">
        <f t="array" ref="I255">INDEX($N$2:$N$26,MATCH(1,($K$2:$K$26=$E255)*($L$2:$L$26=$H255),0))</f>
        <v>Fiéis</v>
      </c>
    </row>
    <row r="256" spans="1:9" x14ac:dyDescent="0.25">
      <c r="A256" t="str">
        <v>KH-16330</v>
      </c>
      <c r="B256" s="1" cm="1">
        <f t="array" ref="B256">MAX('TABELA TOTAL'!B:B) - MAX(IF('TABELA TOTAL'!E:E =RFM!A256,'TABELA TOTAL'!B:B))</f>
        <v>40</v>
      </c>
      <c r="C256" cm="1">
        <f t="array" ref="C256">COUNTA(_xlfn.UNIQUE(_xlfn._xlws.FILTER('TABELA TOTAL'!A:A,'TABELA TOTAL'!E:E=RFM!A256)))</f>
        <v>8</v>
      </c>
      <c r="D256" s="3">
        <f>SUMIF('TABELA TOTAL'!E:E,RFM!A256,'TABELA TOTAL'!G:G)</f>
        <v>3312.8639999999996</v>
      </c>
      <c r="E256" s="1">
        <v>5</v>
      </c>
      <c r="F256" s="1">
        <v>3</v>
      </c>
      <c r="G256" s="1" cm="1">
        <f t="array" ref="G256">_xlfn.IFS(D256&lt;=_xlfn.PERCENTILE.INC(D:D,0.2),1, D256&lt;=_xlfn.PERCENTILE.INC(D:D,0.4),2, D256&lt;=_xlfn.PERCENTILE.INC(D:D,0.6),3, D257&lt;=_xlfn.PERCENTILE.INC(D:D,0.8),4, TRUE,5)</f>
        <v>4</v>
      </c>
      <c r="H256" s="4">
        <f t="shared" si="3"/>
        <v>4</v>
      </c>
      <c r="I256" t="str" cm="1">
        <f t="array" ref="I256">INDEX($N$2:$N$26,MATCH(1,($K$2:$K$26=$E256)*($L$2:$L$26=$H256),0))</f>
        <v>Fiéis</v>
      </c>
    </row>
    <row r="257" spans="1:9" x14ac:dyDescent="0.25">
      <c r="A257" t="str">
        <v>JH-15910</v>
      </c>
      <c r="B257" s="1" cm="1">
        <f t="array" ref="B257">MAX('TABELA TOTAL'!B:B) - MAX(IF('TABELA TOTAL'!E:E =RFM!A257,'TABELA TOTAL'!B:B))</f>
        <v>41</v>
      </c>
      <c r="C257" cm="1">
        <f t="array" ref="C257">COUNTA(_xlfn.UNIQUE(_xlfn._xlws.FILTER('TABELA TOTAL'!A:A,'TABELA TOTAL'!E:E=RFM!A257)))</f>
        <v>7</v>
      </c>
      <c r="D257" s="3">
        <f>SUMIF('TABELA TOTAL'!E:E,RFM!A257,'TABELA TOTAL'!G:G)</f>
        <v>959.47699999999998</v>
      </c>
      <c r="E257" s="1">
        <v>5</v>
      </c>
      <c r="F257" s="1">
        <v>3</v>
      </c>
      <c r="G257" s="1" cm="1">
        <f t="array" ref="G257">_xlfn.IFS(D257&lt;=_xlfn.PERCENTILE.INC(D:D,0.2),1, D257&lt;=_xlfn.PERCENTILE.INC(D:D,0.4),2, D257&lt;=_xlfn.PERCENTILE.INC(D:D,0.6),3, D258&lt;=_xlfn.PERCENTILE.INC(D:D,0.8),4, TRUE,5)</f>
        <v>2</v>
      </c>
      <c r="H257" s="4">
        <f t="shared" si="3"/>
        <v>3</v>
      </c>
      <c r="I257" t="str" cm="1">
        <f t="array" ref="I257">INDEX($N$2:$N$26,MATCH(1,($K$2:$K$26=$E257)*($L$2:$L$26=$H257),0))</f>
        <v>Fiéis Potencial</v>
      </c>
    </row>
    <row r="258" spans="1:9" x14ac:dyDescent="0.25">
      <c r="A258" t="str">
        <v>AS-10135</v>
      </c>
      <c r="B258" s="1" cm="1">
        <f t="array" ref="B258">MAX('TABELA TOTAL'!B:B) - MAX(IF('TABELA TOTAL'!E:E =RFM!A258,'TABELA TOTAL'!B:B))</f>
        <v>41</v>
      </c>
      <c r="C258" cm="1">
        <f t="array" ref="C258">COUNTA(_xlfn.UNIQUE(_xlfn._xlws.FILTER('TABELA TOTAL'!A:A,'TABELA TOTAL'!E:E=RFM!A258)))</f>
        <v>2</v>
      </c>
      <c r="D258" s="3">
        <f>SUMIF('TABELA TOTAL'!E:E,RFM!A258,'TABELA TOTAL'!G:G)</f>
        <v>58.82</v>
      </c>
      <c r="E258" s="1">
        <v>5</v>
      </c>
      <c r="F258" s="1">
        <v>1</v>
      </c>
      <c r="G258" s="1" cm="1">
        <f t="array" ref="G258">_xlfn.IFS(D258&lt;=_xlfn.PERCENTILE.INC(D:D,0.2),1, D258&lt;=_xlfn.PERCENTILE.INC(D:D,0.4),2, D258&lt;=_xlfn.PERCENTILE.INC(D:D,0.6),3, D259&lt;=_xlfn.PERCENTILE.INC(D:D,0.8),4, TRUE,5)</f>
        <v>1</v>
      </c>
      <c r="H258" s="4">
        <f t="shared" si="3"/>
        <v>1</v>
      </c>
      <c r="I258" t="str" cm="1">
        <f t="array" ref="I258">INDEX($N$2:$N$26,MATCH(1,($K$2:$K$26=$E258)*($L$2:$L$26=$H258),0))</f>
        <v>Novos Clientes</v>
      </c>
    </row>
    <row r="259" spans="1:9" x14ac:dyDescent="0.25">
      <c r="A259" t="str">
        <v>KD-16345</v>
      </c>
      <c r="B259" s="1" cm="1">
        <f t="array" ref="B259">MAX('TABELA TOTAL'!B:B) - MAX(IF('TABELA TOTAL'!E:E =RFM!A259,'TABELA TOTAL'!B:B))</f>
        <v>41</v>
      </c>
      <c r="C259" cm="1">
        <f t="array" ref="C259">COUNTA(_xlfn.UNIQUE(_xlfn._xlws.FILTER('TABELA TOTAL'!A:A,'TABELA TOTAL'!E:E=RFM!A259)))</f>
        <v>6</v>
      </c>
      <c r="D259" s="3">
        <f>SUMIF('TABELA TOTAL'!E:E,RFM!A259,'TABELA TOTAL'!G:G)</f>
        <v>1888.9640000000002</v>
      </c>
      <c r="E259" s="1">
        <v>5</v>
      </c>
      <c r="F259" s="1">
        <v>2</v>
      </c>
      <c r="G259" s="1" cm="1">
        <f t="array" ref="G259">_xlfn.IFS(D259&lt;=_xlfn.PERCENTILE.INC(D:D,0.2),1, D259&lt;=_xlfn.PERCENTILE.INC(D:D,0.4),2, D259&lt;=_xlfn.PERCENTILE.INC(D:D,0.6),3, D260&lt;=_xlfn.PERCENTILE.INC(D:D,0.8),4, TRUE,5)</f>
        <v>3</v>
      </c>
      <c r="H259" s="4">
        <f t="shared" ref="H259:H322" si="4">ROUND(AVERAGE(F259,G259),0)</f>
        <v>3</v>
      </c>
      <c r="I259" t="str" cm="1">
        <f t="array" ref="I259">INDEX($N$2:$N$26,MATCH(1,($K$2:$K$26=$E259)*($L$2:$L$26=$H259),0))</f>
        <v>Fiéis Potencial</v>
      </c>
    </row>
    <row r="260" spans="1:9" x14ac:dyDescent="0.25">
      <c r="A260" t="str">
        <v>AB-10150</v>
      </c>
      <c r="B260" s="1" cm="1">
        <f t="array" ref="B260">MAX('TABELA TOTAL'!B:B) - MAX(IF('TABELA TOTAL'!E:E =RFM!A260,'TABELA TOTAL'!B:B))</f>
        <v>41</v>
      </c>
      <c r="C260" cm="1">
        <f t="array" ref="C260">COUNTA(_xlfn.UNIQUE(_xlfn._xlws.FILTER('TABELA TOTAL'!A:A,'TABELA TOTAL'!E:E=RFM!A260)))</f>
        <v>5</v>
      </c>
      <c r="D260" s="3">
        <f>SUMIF('TABELA TOTAL'!E:E,RFM!A260,'TABELA TOTAL'!G:G)</f>
        <v>966.71</v>
      </c>
      <c r="E260" s="1">
        <v>5</v>
      </c>
      <c r="F260" s="1">
        <v>2</v>
      </c>
      <c r="G260" s="1" cm="1">
        <f t="array" ref="G260">_xlfn.IFS(D260&lt;=_xlfn.PERCENTILE.INC(D:D,0.2),1, D260&lt;=_xlfn.PERCENTILE.INC(D:D,0.4),2, D260&lt;=_xlfn.PERCENTILE.INC(D:D,0.6),3, D261&lt;=_xlfn.PERCENTILE.INC(D:D,0.8),4, TRUE,5)</f>
        <v>2</v>
      </c>
      <c r="H260" s="4">
        <f t="shared" si="4"/>
        <v>2</v>
      </c>
      <c r="I260" t="str" cm="1">
        <f t="array" ref="I260">INDEX($N$2:$N$26,MATCH(1,($K$2:$K$26=$E260)*($L$2:$L$26=$H260),0))</f>
        <v>Fiéis Potencial</v>
      </c>
    </row>
    <row r="261" spans="1:9" x14ac:dyDescent="0.25">
      <c r="A261" t="str">
        <v>AF-10870</v>
      </c>
      <c r="B261" s="1" cm="1">
        <f t="array" ref="B261">MAX('TABELA TOTAL'!B:B) - MAX(IF('TABELA TOTAL'!E:E =RFM!A261,'TABELA TOTAL'!B:B))</f>
        <v>41</v>
      </c>
      <c r="C261" cm="1">
        <f t="array" ref="C261">COUNTA(_xlfn.UNIQUE(_xlfn._xlws.FILTER('TABELA TOTAL'!A:A,'TABELA TOTAL'!E:E=RFM!A261)))</f>
        <v>7</v>
      </c>
      <c r="D261" s="3">
        <f>SUMIF('TABELA TOTAL'!E:E,RFM!A261,'TABELA TOTAL'!G:G)</f>
        <v>2052.9080000000004</v>
      </c>
      <c r="E261" s="1">
        <v>5</v>
      </c>
      <c r="F261" s="1">
        <v>3</v>
      </c>
      <c r="G261" s="1" cm="1">
        <f t="array" ref="G261">_xlfn.IFS(D261&lt;=_xlfn.PERCENTILE.INC(D:D,0.2),1, D261&lt;=_xlfn.PERCENTILE.INC(D:D,0.4),2, D261&lt;=_xlfn.PERCENTILE.INC(D:D,0.6),3, D262&lt;=_xlfn.PERCENTILE.INC(D:D,0.8),4, TRUE,5)</f>
        <v>3</v>
      </c>
      <c r="H261" s="4">
        <f t="shared" si="4"/>
        <v>3</v>
      </c>
      <c r="I261" t="str" cm="1">
        <f t="array" ref="I261">INDEX($N$2:$N$26,MATCH(1,($K$2:$K$26=$E261)*($L$2:$L$26=$H261),0))</f>
        <v>Fiéis Potencial</v>
      </c>
    </row>
    <row r="262" spans="1:9" x14ac:dyDescent="0.25">
      <c r="A262" t="str">
        <v>LC-16930</v>
      </c>
      <c r="B262" s="1" cm="1">
        <f t="array" ref="B262">MAX('TABELA TOTAL'!B:B) - MAX(IF('TABELA TOTAL'!E:E =RFM!A262,'TABELA TOTAL'!B:B))</f>
        <v>41</v>
      </c>
      <c r="C262" cm="1">
        <f t="array" ref="C262">COUNTA(_xlfn.UNIQUE(_xlfn._xlws.FILTER('TABELA TOTAL'!A:A,'TABELA TOTAL'!E:E=RFM!A262)))</f>
        <v>8</v>
      </c>
      <c r="D262" s="3">
        <f>SUMIF('TABELA TOTAL'!E:E,RFM!A262,'TABELA TOTAL'!G:G)</f>
        <v>4492.9459999999999</v>
      </c>
      <c r="E262" s="1">
        <v>5</v>
      </c>
      <c r="F262" s="1">
        <v>3</v>
      </c>
      <c r="G262" s="1" cm="1">
        <f t="array" ref="G262">_xlfn.IFS(D262&lt;=_xlfn.PERCENTILE.INC(D:D,0.2),1, D262&lt;=_xlfn.PERCENTILE.INC(D:D,0.4),2, D262&lt;=_xlfn.PERCENTILE.INC(D:D,0.6),3, D263&lt;=_xlfn.PERCENTILE.INC(D:D,0.8),4, TRUE,5)</f>
        <v>5</v>
      </c>
      <c r="H262" s="4">
        <f t="shared" si="4"/>
        <v>4</v>
      </c>
      <c r="I262" t="str" cm="1">
        <f t="array" ref="I262">INDEX($N$2:$N$26,MATCH(1,($K$2:$K$26=$E262)*($L$2:$L$26=$H262),0))</f>
        <v>Fiéis</v>
      </c>
    </row>
    <row r="263" spans="1:9" x14ac:dyDescent="0.25">
      <c r="A263" t="str">
        <v>AB-10105</v>
      </c>
      <c r="B263" s="1" cm="1">
        <f t="array" ref="B263">MAX('TABELA TOTAL'!B:B) - MAX(IF('TABELA TOTAL'!E:E =RFM!A263,'TABELA TOTAL'!B:B))</f>
        <v>41</v>
      </c>
      <c r="C263" cm="1">
        <f t="array" ref="C263">COUNTA(_xlfn.UNIQUE(_xlfn._xlws.FILTER('TABELA TOTAL'!A:A,'TABELA TOTAL'!E:E=RFM!A263)))</f>
        <v>10</v>
      </c>
      <c r="D263" s="3">
        <f>SUMIF('TABELA TOTAL'!E:E,RFM!A263,'TABELA TOTAL'!G:G)</f>
        <v>14473.570999999996</v>
      </c>
      <c r="E263" s="1">
        <v>5</v>
      </c>
      <c r="F263" s="1">
        <v>4</v>
      </c>
      <c r="G263" s="1" cm="1">
        <f t="array" ref="G263">_xlfn.IFS(D263&lt;=_xlfn.PERCENTILE.INC(D:D,0.2),1, D263&lt;=_xlfn.PERCENTILE.INC(D:D,0.4),2, D263&lt;=_xlfn.PERCENTILE.INC(D:D,0.6),3, D264&lt;=_xlfn.PERCENTILE.INC(D:D,0.8),4, TRUE,5)</f>
        <v>4</v>
      </c>
      <c r="H263" s="4">
        <f t="shared" si="4"/>
        <v>4</v>
      </c>
      <c r="I263" t="str" cm="1">
        <f t="array" ref="I263">INDEX($N$2:$N$26,MATCH(1,($K$2:$K$26=$E263)*($L$2:$L$26=$H263),0))</f>
        <v>Fiéis</v>
      </c>
    </row>
    <row r="264" spans="1:9" x14ac:dyDescent="0.25">
      <c r="A264" t="str">
        <v>MC-18100</v>
      </c>
      <c r="B264" s="1" cm="1">
        <f t="array" ref="B264">MAX('TABELA TOTAL'!B:B) - MAX(IF('TABELA TOTAL'!E:E =RFM!A264,'TABELA TOTAL'!B:B))</f>
        <v>41</v>
      </c>
      <c r="C264" cm="1">
        <f t="array" ref="C264">COUNTA(_xlfn.UNIQUE(_xlfn._xlws.FILTER('TABELA TOTAL'!A:A,'TABELA TOTAL'!E:E=RFM!A264)))</f>
        <v>10</v>
      </c>
      <c r="D264" s="3">
        <f>SUMIF('TABELA TOTAL'!E:E,RFM!A264,'TABELA TOTAL'!G:G)</f>
        <v>2218.9800000000005</v>
      </c>
      <c r="E264" s="1">
        <v>5</v>
      </c>
      <c r="F264" s="1">
        <v>4</v>
      </c>
      <c r="G264" s="1" cm="1">
        <f t="array" ref="G264">_xlfn.IFS(D264&lt;=_xlfn.PERCENTILE.INC(D:D,0.2),1, D264&lt;=_xlfn.PERCENTILE.INC(D:D,0.4),2, D264&lt;=_xlfn.PERCENTILE.INC(D:D,0.6),3, D265&lt;=_xlfn.PERCENTILE.INC(D:D,0.8),4, TRUE,5)</f>
        <v>3</v>
      </c>
      <c r="H264" s="4">
        <f t="shared" si="4"/>
        <v>4</v>
      </c>
      <c r="I264" t="str" cm="1">
        <f t="array" ref="I264">INDEX($N$2:$N$26,MATCH(1,($K$2:$K$26=$E264)*($L$2:$L$26=$H264),0))</f>
        <v>Fiéis</v>
      </c>
    </row>
    <row r="265" spans="1:9" x14ac:dyDescent="0.25">
      <c r="A265" t="str">
        <v>JD-16150</v>
      </c>
      <c r="B265" s="1" cm="1">
        <f t="array" ref="B265">MAX('TABELA TOTAL'!B:B) - MAX(IF('TABELA TOTAL'!E:E =RFM!A265,'TABELA TOTAL'!B:B))</f>
        <v>41</v>
      </c>
      <c r="C265" cm="1">
        <f t="array" ref="C265">COUNTA(_xlfn.UNIQUE(_xlfn._xlws.FILTER('TABELA TOTAL'!A:A,'TABELA TOTAL'!E:E=RFM!A265)))</f>
        <v>8</v>
      </c>
      <c r="D265" s="3">
        <f>SUMIF('TABELA TOTAL'!E:E,RFM!A265,'TABELA TOTAL'!G:G)</f>
        <v>8828.0304999999989</v>
      </c>
      <c r="E265" s="1">
        <v>5</v>
      </c>
      <c r="F265" s="1">
        <v>3</v>
      </c>
      <c r="G265" s="1" cm="1">
        <f t="array" ref="G265">_xlfn.IFS(D265&lt;=_xlfn.PERCENTILE.INC(D:D,0.2),1, D265&lt;=_xlfn.PERCENTILE.INC(D:D,0.4),2, D265&lt;=_xlfn.PERCENTILE.INC(D:D,0.6),3, D266&lt;=_xlfn.PERCENTILE.INC(D:D,0.8),4, TRUE,5)</f>
        <v>5</v>
      </c>
      <c r="H265" s="4">
        <f t="shared" si="4"/>
        <v>4</v>
      </c>
      <c r="I265" t="str" cm="1">
        <f t="array" ref="I265">INDEX($N$2:$N$26,MATCH(1,($K$2:$K$26=$E265)*($L$2:$L$26=$H265),0))</f>
        <v>Fiéis</v>
      </c>
    </row>
    <row r="266" spans="1:9" x14ac:dyDescent="0.25">
      <c r="A266" t="str">
        <v>SC-20770</v>
      </c>
      <c r="B266" s="1" cm="1">
        <f t="array" ref="B266">MAX('TABELA TOTAL'!B:B) - MAX(IF('TABELA TOTAL'!E:E =RFM!A266,'TABELA TOTAL'!B:B))</f>
        <v>41</v>
      </c>
      <c r="C266" cm="1">
        <f t="array" ref="C266">COUNTA(_xlfn.UNIQUE(_xlfn._xlws.FILTER('TABELA TOTAL'!A:A,'TABELA TOTAL'!E:E=RFM!A266)))</f>
        <v>7</v>
      </c>
      <c r="D266" s="3">
        <f>SUMIF('TABELA TOTAL'!E:E,RFM!A266,'TABELA TOTAL'!G:G)</f>
        <v>4492.6569999999992</v>
      </c>
      <c r="E266" s="1">
        <v>5</v>
      </c>
      <c r="F266" s="1">
        <v>3</v>
      </c>
      <c r="G266" s="1" cm="1">
        <f t="array" ref="G266">_xlfn.IFS(D266&lt;=_xlfn.PERCENTILE.INC(D:D,0.2),1, D266&lt;=_xlfn.PERCENTILE.INC(D:D,0.4),2, D266&lt;=_xlfn.PERCENTILE.INC(D:D,0.6),3, D267&lt;=_xlfn.PERCENTILE.INC(D:D,0.8),4, TRUE,5)</f>
        <v>4</v>
      </c>
      <c r="H266" s="4">
        <f t="shared" si="4"/>
        <v>4</v>
      </c>
      <c r="I266" t="str" cm="1">
        <f t="array" ref="I266">INDEX($N$2:$N$26,MATCH(1,($K$2:$K$26=$E266)*($L$2:$L$26=$H266),0))</f>
        <v>Fiéis</v>
      </c>
    </row>
    <row r="267" spans="1:9" x14ac:dyDescent="0.25">
      <c r="A267" t="str">
        <v>DD-13570</v>
      </c>
      <c r="B267" s="1" cm="1">
        <f t="array" ref="B267">MAX('TABELA TOTAL'!B:B) - MAX(IF('TABELA TOTAL'!E:E =RFM!A267,'TABELA TOTAL'!B:B))</f>
        <v>41</v>
      </c>
      <c r="C267" cm="1">
        <f t="array" ref="C267">COUNTA(_xlfn.UNIQUE(_xlfn._xlws.FILTER('TABELA TOTAL'!A:A,'TABELA TOTAL'!E:E=RFM!A267)))</f>
        <v>6</v>
      </c>
      <c r="D267" s="3">
        <f>SUMIF('TABELA TOTAL'!E:E,RFM!A267,'TABELA TOTAL'!G:G)</f>
        <v>269.54200000000003</v>
      </c>
      <c r="E267" s="1">
        <v>5</v>
      </c>
      <c r="F267" s="1">
        <v>2</v>
      </c>
      <c r="G267" s="1" cm="1">
        <f t="array" ref="G267">_xlfn.IFS(D267&lt;=_xlfn.PERCENTILE.INC(D:D,0.2),1, D267&lt;=_xlfn.PERCENTILE.INC(D:D,0.4),2, D267&lt;=_xlfn.PERCENTILE.INC(D:D,0.6),3, D268&lt;=_xlfn.PERCENTILE.INC(D:D,0.8),4, TRUE,5)</f>
        <v>1</v>
      </c>
      <c r="H267" s="4">
        <f t="shared" si="4"/>
        <v>2</v>
      </c>
      <c r="I267" t="str" cm="1">
        <f t="array" ref="I267">INDEX($N$2:$N$26,MATCH(1,($K$2:$K$26=$E267)*($L$2:$L$26=$H267),0))</f>
        <v>Fiéis Potencial</v>
      </c>
    </row>
    <row r="268" spans="1:9" x14ac:dyDescent="0.25">
      <c r="A268" t="str">
        <v>NC-18415</v>
      </c>
      <c r="B268" s="1" cm="1">
        <f t="array" ref="B268">MAX('TABELA TOTAL'!B:B) - MAX(IF('TABELA TOTAL'!E:E =RFM!A268,'TABELA TOTAL'!B:B))</f>
        <v>41</v>
      </c>
      <c r="C268" cm="1">
        <f t="array" ref="C268">COUNTA(_xlfn.UNIQUE(_xlfn._xlws.FILTER('TABELA TOTAL'!A:A,'TABELA TOTAL'!E:E=RFM!A268)))</f>
        <v>6</v>
      </c>
      <c r="D268" s="3">
        <f>SUMIF('TABELA TOTAL'!E:E,RFM!A268,'TABELA TOTAL'!G:G)</f>
        <v>2218.9900000000002</v>
      </c>
      <c r="E268" s="1">
        <v>5</v>
      </c>
      <c r="F268" s="1">
        <v>2</v>
      </c>
      <c r="G268" s="1" cm="1">
        <f t="array" ref="G268">_xlfn.IFS(D268&lt;=_xlfn.PERCENTILE.INC(D:D,0.2),1, D268&lt;=_xlfn.PERCENTILE.INC(D:D,0.4),2, D268&lt;=_xlfn.PERCENTILE.INC(D:D,0.6),3, D269&lt;=_xlfn.PERCENTILE.INC(D:D,0.8),4, TRUE,5)</f>
        <v>3</v>
      </c>
      <c r="H268" s="4">
        <f t="shared" si="4"/>
        <v>3</v>
      </c>
      <c r="I268" t="str" cm="1">
        <f t="array" ref="I268">INDEX($N$2:$N$26,MATCH(1,($K$2:$K$26=$E268)*($L$2:$L$26=$H268),0))</f>
        <v>Fiéis Potencial</v>
      </c>
    </row>
    <row r="269" spans="1:9" x14ac:dyDescent="0.25">
      <c r="A269" t="str">
        <v>AP-10720</v>
      </c>
      <c r="B269" s="1" cm="1">
        <f t="array" ref="B269">MAX('TABELA TOTAL'!B:B) - MAX(IF('TABELA TOTAL'!E:E =RFM!A269,'TABELA TOTAL'!B:B))</f>
        <v>41</v>
      </c>
      <c r="C269" cm="1">
        <f t="array" ref="C269">COUNTA(_xlfn.UNIQUE(_xlfn._xlws.FILTER('TABELA TOTAL'!A:A,'TABELA TOTAL'!E:E=RFM!A269)))</f>
        <v>8</v>
      </c>
      <c r="D269" s="3">
        <f>SUMIF('TABELA TOTAL'!E:E,RFM!A269,'TABELA TOTAL'!G:G)</f>
        <v>1638.5539999999999</v>
      </c>
      <c r="E269" s="1">
        <v>5</v>
      </c>
      <c r="F269" s="1">
        <v>3</v>
      </c>
      <c r="G269" s="1" cm="1">
        <f t="array" ref="G269">_xlfn.IFS(D269&lt;=_xlfn.PERCENTILE.INC(D:D,0.2),1, D269&lt;=_xlfn.PERCENTILE.INC(D:D,0.4),2, D269&lt;=_xlfn.PERCENTILE.INC(D:D,0.6),3, D270&lt;=_xlfn.PERCENTILE.INC(D:D,0.8),4, TRUE,5)</f>
        <v>2</v>
      </c>
      <c r="H269" s="4">
        <f t="shared" si="4"/>
        <v>3</v>
      </c>
      <c r="I269" t="str" cm="1">
        <f t="array" ref="I269">INDEX($N$2:$N$26,MATCH(1,($K$2:$K$26=$E269)*($L$2:$L$26=$H269),0))</f>
        <v>Fiéis Potencial</v>
      </c>
    </row>
    <row r="270" spans="1:9" x14ac:dyDescent="0.25">
      <c r="A270" t="str">
        <v>CD-12280</v>
      </c>
      <c r="B270" s="1" cm="1">
        <f t="array" ref="B270">MAX('TABELA TOTAL'!B:B) - MAX(IF('TABELA TOTAL'!E:E =RFM!A270,'TABELA TOTAL'!B:B))</f>
        <v>42</v>
      </c>
      <c r="C270" cm="1">
        <f t="array" ref="C270">COUNTA(_xlfn.UNIQUE(_xlfn._xlws.FILTER('TABELA TOTAL'!A:A,'TABELA TOTAL'!E:E=RFM!A270)))</f>
        <v>2</v>
      </c>
      <c r="D270" s="3">
        <f>SUMIF('TABELA TOTAL'!E:E,RFM!A270,'TABELA TOTAL'!G:G)</f>
        <v>1205.5840000000001</v>
      </c>
      <c r="E270" s="1">
        <v>5</v>
      </c>
      <c r="F270" s="1">
        <v>1</v>
      </c>
      <c r="G270" s="1" cm="1">
        <f t="array" ref="G270">_xlfn.IFS(D270&lt;=_xlfn.PERCENTILE.INC(D:D,0.2),1, D270&lt;=_xlfn.PERCENTILE.INC(D:D,0.4),2, D270&lt;=_xlfn.PERCENTILE.INC(D:D,0.6),3, D271&lt;=_xlfn.PERCENTILE.INC(D:D,0.8),4, TRUE,5)</f>
        <v>2</v>
      </c>
      <c r="H270" s="4">
        <f t="shared" si="4"/>
        <v>2</v>
      </c>
      <c r="I270" t="str" cm="1">
        <f t="array" ref="I270">INDEX($N$2:$N$26,MATCH(1,($K$2:$K$26=$E270)*($L$2:$L$26=$H270),0))</f>
        <v>Fiéis Potencial</v>
      </c>
    </row>
    <row r="271" spans="1:9" x14ac:dyDescent="0.25">
      <c r="A271" t="str">
        <v>JW-15220</v>
      </c>
      <c r="B271" s="1" cm="1">
        <f t="array" ref="B271">MAX('TABELA TOTAL'!B:B) - MAX(IF('TABELA TOTAL'!E:E =RFM!A271,'TABELA TOTAL'!B:B))</f>
        <v>42</v>
      </c>
      <c r="C271" cm="1">
        <f t="array" ref="C271">COUNTA(_xlfn.UNIQUE(_xlfn._xlws.FILTER('TABELA TOTAL'!A:A,'TABELA TOTAL'!E:E=RFM!A271)))</f>
        <v>6</v>
      </c>
      <c r="D271" s="3">
        <f>SUMIF('TABELA TOTAL'!E:E,RFM!A271,'TABELA TOTAL'!G:G)</f>
        <v>7721.713999999999</v>
      </c>
      <c r="E271" s="1">
        <v>5</v>
      </c>
      <c r="F271" s="1">
        <v>2</v>
      </c>
      <c r="G271" s="1" cm="1">
        <f t="array" ref="G271">_xlfn.IFS(D271&lt;=_xlfn.PERCENTILE.INC(D:D,0.2),1, D271&lt;=_xlfn.PERCENTILE.INC(D:D,0.4),2, D271&lt;=_xlfn.PERCENTILE.INC(D:D,0.6),3, D272&lt;=_xlfn.PERCENTILE.INC(D:D,0.8),4, TRUE,5)</f>
        <v>5</v>
      </c>
      <c r="H271" s="4">
        <f t="shared" si="4"/>
        <v>4</v>
      </c>
      <c r="I271" t="str" cm="1">
        <f t="array" ref="I271">INDEX($N$2:$N$26,MATCH(1,($K$2:$K$26=$E271)*($L$2:$L$26=$H271),0))</f>
        <v>Fiéis</v>
      </c>
    </row>
    <row r="272" spans="1:9" x14ac:dyDescent="0.25">
      <c r="A272" t="str">
        <v>ME-17320</v>
      </c>
      <c r="B272" s="1" cm="1">
        <f t="array" ref="B272">MAX('TABELA TOTAL'!B:B) - MAX(IF('TABELA TOTAL'!E:E =RFM!A272,'TABELA TOTAL'!B:B))</f>
        <v>42</v>
      </c>
      <c r="C272" cm="1">
        <f t="array" ref="C272">COUNTA(_xlfn.UNIQUE(_xlfn._xlws.FILTER('TABELA TOTAL'!A:A,'TABELA TOTAL'!E:E=RFM!A272)))</f>
        <v>10</v>
      </c>
      <c r="D272" s="3">
        <f>SUMIF('TABELA TOTAL'!E:E,RFM!A272,'TABELA TOTAL'!G:G)</f>
        <v>10663.728000000001</v>
      </c>
      <c r="E272" s="1">
        <v>5</v>
      </c>
      <c r="F272" s="1">
        <v>4</v>
      </c>
      <c r="G272" s="1" cm="1">
        <f t="array" ref="G272">_xlfn.IFS(D272&lt;=_xlfn.PERCENTILE.INC(D:D,0.2),1, D272&lt;=_xlfn.PERCENTILE.INC(D:D,0.4),2, D272&lt;=_xlfn.PERCENTILE.INC(D:D,0.6),3, D273&lt;=_xlfn.PERCENTILE.INC(D:D,0.8),4, TRUE,5)</f>
        <v>4</v>
      </c>
      <c r="H272" s="4">
        <f t="shared" si="4"/>
        <v>4</v>
      </c>
      <c r="I272" t="str" cm="1">
        <f t="array" ref="I272">INDEX($N$2:$N$26,MATCH(1,($K$2:$K$26=$E272)*($L$2:$L$26=$H272),0))</f>
        <v>Fiéis</v>
      </c>
    </row>
    <row r="273" spans="1:9" x14ac:dyDescent="0.25">
      <c r="A273" t="str">
        <v>DK-13090</v>
      </c>
      <c r="B273" s="1" cm="1">
        <f t="array" ref="B273">MAX('TABELA TOTAL'!B:B) - MAX(IF('TABELA TOTAL'!E:E =RFM!A273,'TABELA TOTAL'!B:B))</f>
        <v>42</v>
      </c>
      <c r="C273" cm="1">
        <f t="array" ref="C273">COUNTA(_xlfn.UNIQUE(_xlfn._xlws.FILTER('TABELA TOTAL'!A:A,'TABELA TOTAL'!E:E=RFM!A273)))</f>
        <v>7</v>
      </c>
      <c r="D273" s="3">
        <f>SUMIF('TABELA TOTAL'!E:E,RFM!A273,'TABELA TOTAL'!G:G)</f>
        <v>2650.5569999999998</v>
      </c>
      <c r="E273" s="1">
        <v>5</v>
      </c>
      <c r="F273" s="1">
        <v>3</v>
      </c>
      <c r="G273" s="1" cm="1">
        <f t="array" ref="G273">_xlfn.IFS(D273&lt;=_xlfn.PERCENTILE.INC(D:D,0.2),1, D273&lt;=_xlfn.PERCENTILE.INC(D:D,0.4),2, D273&lt;=_xlfn.PERCENTILE.INC(D:D,0.6),3, D274&lt;=_xlfn.PERCENTILE.INC(D:D,0.8),4, TRUE,5)</f>
        <v>3</v>
      </c>
      <c r="H273" s="4">
        <f t="shared" si="4"/>
        <v>3</v>
      </c>
      <c r="I273" t="str" cm="1">
        <f t="array" ref="I273">INDEX($N$2:$N$26,MATCH(1,($K$2:$K$26=$E273)*($L$2:$L$26=$H273),0))</f>
        <v>Fiéis Potencial</v>
      </c>
    </row>
    <row r="274" spans="1:9" x14ac:dyDescent="0.25">
      <c r="A274" t="str">
        <v>JS-15685</v>
      </c>
      <c r="B274" s="1" cm="1">
        <f t="array" ref="B274">MAX('TABELA TOTAL'!B:B) - MAX(IF('TABELA TOTAL'!E:E =RFM!A274,'TABELA TOTAL'!B:B))</f>
        <v>42</v>
      </c>
      <c r="C274" cm="1">
        <f t="array" ref="C274">COUNTA(_xlfn.UNIQUE(_xlfn._xlws.FILTER('TABELA TOTAL'!A:A,'TABELA TOTAL'!E:E=RFM!A274)))</f>
        <v>4</v>
      </c>
      <c r="D274" s="3">
        <f>SUMIF('TABELA TOTAL'!E:E,RFM!A274,'TABELA TOTAL'!G:G)</f>
        <v>1131.0639999999999</v>
      </c>
      <c r="E274" s="1">
        <v>5</v>
      </c>
      <c r="F274" s="1">
        <v>2</v>
      </c>
      <c r="G274" s="1" cm="1">
        <f t="array" ref="G274">_xlfn.IFS(D274&lt;=_xlfn.PERCENTILE.INC(D:D,0.2),1, D274&lt;=_xlfn.PERCENTILE.INC(D:D,0.4),2, D274&lt;=_xlfn.PERCENTILE.INC(D:D,0.6),3, D275&lt;=_xlfn.PERCENTILE.INC(D:D,0.8),4, TRUE,5)</f>
        <v>2</v>
      </c>
      <c r="H274" s="4">
        <f t="shared" si="4"/>
        <v>2</v>
      </c>
      <c r="I274" t="str" cm="1">
        <f t="array" ref="I274">INDEX($N$2:$N$26,MATCH(1,($K$2:$K$26=$E274)*($L$2:$L$26=$H274),0))</f>
        <v>Fiéis Potencial</v>
      </c>
    </row>
    <row r="275" spans="1:9" x14ac:dyDescent="0.25">
      <c r="A275" t="str">
        <v>RD-19930</v>
      </c>
      <c r="B275" s="1" cm="1">
        <f t="array" ref="B275">MAX('TABELA TOTAL'!B:B) - MAX(IF('TABELA TOTAL'!E:E =RFM!A275,'TABELA TOTAL'!B:B))</f>
        <v>42</v>
      </c>
      <c r="C275" cm="1">
        <f t="array" ref="C275">COUNTA(_xlfn.UNIQUE(_xlfn._xlws.FILTER('TABELA TOTAL'!A:A,'TABELA TOTAL'!E:E=RFM!A275)))</f>
        <v>4</v>
      </c>
      <c r="D275" s="3">
        <f>SUMIF('TABELA TOTAL'!E:E,RFM!A275,'TABELA TOTAL'!G:G)</f>
        <v>970.94200000000012</v>
      </c>
      <c r="E275" s="1">
        <v>5</v>
      </c>
      <c r="F275" s="1">
        <v>2</v>
      </c>
      <c r="G275" s="1" cm="1">
        <f t="array" ref="G275">_xlfn.IFS(D275&lt;=_xlfn.PERCENTILE.INC(D:D,0.2),1, D275&lt;=_xlfn.PERCENTILE.INC(D:D,0.4),2, D275&lt;=_xlfn.PERCENTILE.INC(D:D,0.6),3, D276&lt;=_xlfn.PERCENTILE.INC(D:D,0.8),4, TRUE,5)</f>
        <v>2</v>
      </c>
      <c r="H275" s="4">
        <f t="shared" si="4"/>
        <v>2</v>
      </c>
      <c r="I275" t="str" cm="1">
        <f t="array" ref="I275">INDEX($N$2:$N$26,MATCH(1,($K$2:$K$26=$E275)*($L$2:$L$26=$H275),0))</f>
        <v>Fiéis Potencial</v>
      </c>
    </row>
    <row r="276" spans="1:9" x14ac:dyDescent="0.25">
      <c r="A276" t="str">
        <v>XP-21865</v>
      </c>
      <c r="B276" s="1" cm="1">
        <f t="array" ref="B276">MAX('TABELA TOTAL'!B:B) - MAX(IF('TABELA TOTAL'!E:E =RFM!A276,'TABELA TOTAL'!B:B))</f>
        <v>43</v>
      </c>
      <c r="C276" cm="1">
        <f t="array" ref="C276">COUNTA(_xlfn.UNIQUE(_xlfn._xlws.FILTER('TABELA TOTAL'!A:A,'TABELA TOTAL'!E:E=RFM!A276)))</f>
        <v>11</v>
      </c>
      <c r="D276" s="3">
        <f>SUMIF('TABELA TOTAL'!E:E,RFM!A276,'TABELA TOTAL'!G:G)</f>
        <v>2374.6579999999999</v>
      </c>
      <c r="E276" s="1">
        <v>5</v>
      </c>
      <c r="F276" s="1">
        <v>4</v>
      </c>
      <c r="G276" s="1" cm="1">
        <f t="array" ref="G276">_xlfn.IFS(D276&lt;=_xlfn.PERCENTILE.INC(D:D,0.2),1, D276&lt;=_xlfn.PERCENTILE.INC(D:D,0.4),2, D276&lt;=_xlfn.PERCENTILE.INC(D:D,0.6),3, D277&lt;=_xlfn.PERCENTILE.INC(D:D,0.8),4, TRUE,5)</f>
        <v>3</v>
      </c>
      <c r="H276" s="4">
        <f t="shared" si="4"/>
        <v>4</v>
      </c>
      <c r="I276" t="str" cm="1">
        <f t="array" ref="I276">INDEX($N$2:$N$26,MATCH(1,($K$2:$K$26=$E276)*($L$2:$L$26=$H276),0))</f>
        <v>Fiéis</v>
      </c>
    </row>
    <row r="277" spans="1:9" x14ac:dyDescent="0.25">
      <c r="A277" t="str">
        <v>JB-16000</v>
      </c>
      <c r="B277" s="1" cm="1">
        <f t="array" ref="B277">MAX('TABELA TOTAL'!B:B) - MAX(IF('TABELA TOTAL'!E:E =RFM!A277,'TABELA TOTAL'!B:B))</f>
        <v>43</v>
      </c>
      <c r="C277" cm="1">
        <f t="array" ref="C277">COUNTA(_xlfn.UNIQUE(_xlfn._xlws.FILTER('TABELA TOTAL'!A:A,'TABELA TOTAL'!E:E=RFM!A277)))</f>
        <v>7</v>
      </c>
      <c r="D277" s="3">
        <f>SUMIF('TABELA TOTAL'!E:E,RFM!A277,'TABELA TOTAL'!G:G)</f>
        <v>644.11880000000008</v>
      </c>
      <c r="E277" s="1">
        <v>5</v>
      </c>
      <c r="F277" s="1">
        <v>3</v>
      </c>
      <c r="G277" s="1" cm="1">
        <f t="array" ref="G277">_xlfn.IFS(D277&lt;=_xlfn.PERCENTILE.INC(D:D,0.2),1, D277&lt;=_xlfn.PERCENTILE.INC(D:D,0.4),2, D277&lt;=_xlfn.PERCENTILE.INC(D:D,0.6),3, D278&lt;=_xlfn.PERCENTILE.INC(D:D,0.8),4, TRUE,5)</f>
        <v>1</v>
      </c>
      <c r="H277" s="4">
        <f t="shared" si="4"/>
        <v>2</v>
      </c>
      <c r="I277" t="str" cm="1">
        <f t="array" ref="I277">INDEX($N$2:$N$26,MATCH(1,($K$2:$K$26=$E277)*($L$2:$L$26=$H277),0))</f>
        <v>Fiéis Potencial</v>
      </c>
    </row>
    <row r="278" spans="1:9" x14ac:dyDescent="0.25">
      <c r="A278" t="str">
        <v>HL-15040</v>
      </c>
      <c r="B278" s="1" cm="1">
        <f t="array" ref="B278">MAX('TABELA TOTAL'!B:B) - MAX(IF('TABELA TOTAL'!E:E =RFM!A278,'TABELA TOTAL'!B:B))</f>
        <v>43</v>
      </c>
      <c r="C278" cm="1">
        <f t="array" ref="C278">COUNTA(_xlfn.UNIQUE(_xlfn._xlws.FILTER('TABELA TOTAL'!A:A,'TABELA TOTAL'!E:E=RFM!A278)))</f>
        <v>6</v>
      </c>
      <c r="D278" s="3">
        <f>SUMIF('TABELA TOTAL'!E:E,RFM!A278,'TABELA TOTAL'!G:G)</f>
        <v>12873.297999999999</v>
      </c>
      <c r="E278" s="1">
        <v>5</v>
      </c>
      <c r="F278" s="1">
        <v>2</v>
      </c>
      <c r="G278" s="1" cm="1">
        <f t="array" ref="G278">_xlfn.IFS(D278&lt;=_xlfn.PERCENTILE.INC(D:D,0.2),1, D278&lt;=_xlfn.PERCENTILE.INC(D:D,0.4),2, D278&lt;=_xlfn.PERCENTILE.INC(D:D,0.6),3, D279&lt;=_xlfn.PERCENTILE.INC(D:D,0.8),4, TRUE,5)</f>
        <v>4</v>
      </c>
      <c r="H278" s="4">
        <f t="shared" si="4"/>
        <v>3</v>
      </c>
      <c r="I278" t="str" cm="1">
        <f t="array" ref="I278">INDEX($N$2:$N$26,MATCH(1,($K$2:$K$26=$E278)*($L$2:$L$26=$H278),0))</f>
        <v>Fiéis Potencial</v>
      </c>
    </row>
    <row r="279" spans="1:9" x14ac:dyDescent="0.25">
      <c r="A279" t="str">
        <v>GG-14650</v>
      </c>
      <c r="B279" s="1" cm="1">
        <f t="array" ref="B279">MAX('TABELA TOTAL'!B:B) - MAX(IF('TABELA TOTAL'!E:E =RFM!A279,'TABELA TOTAL'!B:B))</f>
        <v>43</v>
      </c>
      <c r="C279" cm="1">
        <f t="array" ref="C279">COUNTA(_xlfn.UNIQUE(_xlfn._xlws.FILTER('TABELA TOTAL'!A:A,'TABELA TOTAL'!E:E=RFM!A279)))</f>
        <v>9</v>
      </c>
      <c r="D279" s="3">
        <f>SUMIF('TABELA TOTAL'!E:E,RFM!A279,'TABELA TOTAL'!G:G)</f>
        <v>2224</v>
      </c>
      <c r="E279" s="1">
        <v>5</v>
      </c>
      <c r="F279" s="1">
        <v>3</v>
      </c>
      <c r="G279" s="1" cm="1">
        <f t="array" ref="G279">_xlfn.IFS(D279&lt;=_xlfn.PERCENTILE.INC(D:D,0.2),1, D279&lt;=_xlfn.PERCENTILE.INC(D:D,0.4),2, D279&lt;=_xlfn.PERCENTILE.INC(D:D,0.6),3, D280&lt;=_xlfn.PERCENTILE.INC(D:D,0.8),4, TRUE,5)</f>
        <v>3</v>
      </c>
      <c r="H279" s="4">
        <f t="shared" si="4"/>
        <v>3</v>
      </c>
      <c r="I279" t="str" cm="1">
        <f t="array" ref="I279">INDEX($N$2:$N$26,MATCH(1,($K$2:$K$26=$E279)*($L$2:$L$26=$H279),0))</f>
        <v>Fiéis Potencial</v>
      </c>
    </row>
    <row r="280" spans="1:9" x14ac:dyDescent="0.25">
      <c r="A280" t="str">
        <v>CK-12595</v>
      </c>
      <c r="B280" s="1" cm="1">
        <f t="array" ref="B280">MAX('TABELA TOTAL'!B:B) - MAX(IF('TABELA TOTAL'!E:E =RFM!A280,'TABELA TOTAL'!B:B))</f>
        <v>43</v>
      </c>
      <c r="C280" cm="1">
        <f t="array" ref="C280">COUNTA(_xlfn.UNIQUE(_xlfn._xlws.FILTER('TABELA TOTAL'!A:A,'TABELA TOTAL'!E:E=RFM!A280)))</f>
        <v>11</v>
      </c>
      <c r="D280" s="3">
        <f>SUMIF('TABELA TOTAL'!E:E,RFM!A280,'TABELA TOTAL'!G:G)</f>
        <v>2372.75</v>
      </c>
      <c r="E280" s="1">
        <v>5</v>
      </c>
      <c r="F280" s="1">
        <v>4</v>
      </c>
      <c r="G280" s="1" cm="1">
        <f t="array" ref="G280">_xlfn.IFS(D280&lt;=_xlfn.PERCENTILE.INC(D:D,0.2),1, D280&lt;=_xlfn.PERCENTILE.INC(D:D,0.4),2, D280&lt;=_xlfn.PERCENTILE.INC(D:D,0.6),3, D281&lt;=_xlfn.PERCENTILE.INC(D:D,0.8),4, TRUE,5)</f>
        <v>3</v>
      </c>
      <c r="H280" s="4">
        <f t="shared" si="4"/>
        <v>4</v>
      </c>
      <c r="I280" t="str" cm="1">
        <f t="array" ref="I280">INDEX($N$2:$N$26,MATCH(1,($K$2:$K$26=$E280)*($L$2:$L$26=$H280),0))</f>
        <v>Fiéis</v>
      </c>
    </row>
    <row r="281" spans="1:9" x14ac:dyDescent="0.25">
      <c r="A281" t="str">
        <v>CC-12370</v>
      </c>
      <c r="B281" s="1" cm="1">
        <f t="array" ref="B281">MAX('TABELA TOTAL'!B:B) - MAX(IF('TABELA TOTAL'!E:E =RFM!A281,'TABELA TOTAL'!B:B))</f>
        <v>43</v>
      </c>
      <c r="C281" cm="1">
        <f t="array" ref="C281">COUNTA(_xlfn.UNIQUE(_xlfn._xlws.FILTER('TABELA TOTAL'!A:A,'TABELA TOTAL'!E:E=RFM!A281)))</f>
        <v>5</v>
      </c>
      <c r="D281" s="3">
        <f>SUMIF('TABELA TOTAL'!E:E,RFM!A281,'TABELA TOTAL'!G:G)</f>
        <v>12129.072</v>
      </c>
      <c r="E281" s="1">
        <v>5</v>
      </c>
      <c r="F281" s="1">
        <v>2</v>
      </c>
      <c r="G281" s="1" cm="1">
        <f t="array" ref="G281">_xlfn.IFS(D281&lt;=_xlfn.PERCENTILE.INC(D:D,0.2),1, D281&lt;=_xlfn.PERCENTILE.INC(D:D,0.4),2, D281&lt;=_xlfn.PERCENTILE.INC(D:D,0.6),3, D282&lt;=_xlfn.PERCENTILE.INC(D:D,0.8),4, TRUE,5)</f>
        <v>4</v>
      </c>
      <c r="H281" s="4">
        <f t="shared" si="4"/>
        <v>3</v>
      </c>
      <c r="I281" t="str" cm="1">
        <f t="array" ref="I281">INDEX($N$2:$N$26,MATCH(1,($K$2:$K$26=$E281)*($L$2:$L$26=$H281),0))</f>
        <v>Fiéis Potencial</v>
      </c>
    </row>
    <row r="282" spans="1:9" x14ac:dyDescent="0.25">
      <c r="A282" t="str">
        <v>RA-19885</v>
      </c>
      <c r="B282" s="1" cm="1">
        <f t="array" ref="B282">MAX('TABELA TOTAL'!B:B) - MAX(IF('TABELA TOTAL'!E:E =RFM!A282,'TABELA TOTAL'!B:B))</f>
        <v>43</v>
      </c>
      <c r="C282" cm="1">
        <f t="array" ref="C282">COUNTA(_xlfn.UNIQUE(_xlfn._xlws.FILTER('TABELA TOTAL'!A:A,'TABELA TOTAL'!E:E=RFM!A282)))</f>
        <v>7</v>
      </c>
      <c r="D282" s="3">
        <f>SUMIF('TABELA TOTAL'!E:E,RFM!A282,'TABELA TOTAL'!G:G)</f>
        <v>3832.3139999999999</v>
      </c>
      <c r="E282" s="1">
        <v>5</v>
      </c>
      <c r="F282" s="1">
        <v>3</v>
      </c>
      <c r="G282" s="1" cm="1">
        <f t="array" ref="G282">_xlfn.IFS(D282&lt;=_xlfn.PERCENTILE.INC(D:D,0.2),1, D282&lt;=_xlfn.PERCENTILE.INC(D:D,0.4),2, D282&lt;=_xlfn.PERCENTILE.INC(D:D,0.6),3, D283&lt;=_xlfn.PERCENTILE.INC(D:D,0.8),4, TRUE,5)</f>
        <v>5</v>
      </c>
      <c r="H282" s="4">
        <f t="shared" si="4"/>
        <v>4</v>
      </c>
      <c r="I282" t="str" cm="1">
        <f t="array" ref="I282">INDEX($N$2:$N$26,MATCH(1,($K$2:$K$26=$E282)*($L$2:$L$26=$H282),0))</f>
        <v>Fiéis</v>
      </c>
    </row>
    <row r="283" spans="1:9" x14ac:dyDescent="0.25">
      <c r="A283" t="str">
        <v>MW-18235</v>
      </c>
      <c r="B283" s="1" cm="1">
        <f t="array" ref="B283">MAX('TABELA TOTAL'!B:B) - MAX(IF('TABELA TOTAL'!E:E =RFM!A283,'TABELA TOTAL'!B:B))</f>
        <v>44</v>
      </c>
      <c r="C283" cm="1">
        <f t="array" ref="C283">COUNTA(_xlfn.UNIQUE(_xlfn._xlws.FILTER('TABELA TOTAL'!A:A,'TABELA TOTAL'!E:E=RFM!A283)))</f>
        <v>2</v>
      </c>
      <c r="D283" s="3">
        <f>SUMIF('TABELA TOTAL'!E:E,RFM!A283,'TABELA TOTAL'!G:G)</f>
        <v>5253.8760000000002</v>
      </c>
      <c r="E283" s="1">
        <v>5</v>
      </c>
      <c r="F283" s="1">
        <v>1</v>
      </c>
      <c r="G283" s="1" cm="1">
        <f t="array" ref="G283">_xlfn.IFS(D283&lt;=_xlfn.PERCENTILE.INC(D:D,0.2),1, D283&lt;=_xlfn.PERCENTILE.INC(D:D,0.4),2, D283&lt;=_xlfn.PERCENTILE.INC(D:D,0.6),3, D284&lt;=_xlfn.PERCENTILE.INC(D:D,0.8),4, TRUE,5)</f>
        <v>4</v>
      </c>
      <c r="H283" s="4">
        <f t="shared" si="4"/>
        <v>3</v>
      </c>
      <c r="I283" t="str" cm="1">
        <f t="array" ref="I283">INDEX($N$2:$N$26,MATCH(1,($K$2:$K$26=$E283)*($L$2:$L$26=$H283),0))</f>
        <v>Fiéis Potencial</v>
      </c>
    </row>
    <row r="284" spans="1:9" x14ac:dyDescent="0.25">
      <c r="A284" t="str">
        <v>JK-15370</v>
      </c>
      <c r="B284" s="1" cm="1">
        <f t="array" ref="B284">MAX('TABELA TOTAL'!B:B) - MAX(IF('TABELA TOTAL'!E:E =RFM!A284,'TABELA TOTAL'!B:B))</f>
        <v>44</v>
      </c>
      <c r="C284" cm="1">
        <f t="array" ref="C284">COUNTA(_xlfn.UNIQUE(_xlfn._xlws.FILTER('TABELA TOTAL'!A:A,'TABELA TOTAL'!E:E=RFM!A284)))</f>
        <v>8</v>
      </c>
      <c r="D284" s="3">
        <f>SUMIF('TABELA TOTAL'!E:E,RFM!A284,'TABELA TOTAL'!G:G)</f>
        <v>2709.6320000000001</v>
      </c>
      <c r="E284" s="1">
        <v>5</v>
      </c>
      <c r="F284" s="1">
        <v>3</v>
      </c>
      <c r="G284" s="1" cm="1">
        <f t="array" ref="G284">_xlfn.IFS(D284&lt;=_xlfn.PERCENTILE.INC(D:D,0.2),1, D284&lt;=_xlfn.PERCENTILE.INC(D:D,0.4),2, D284&lt;=_xlfn.PERCENTILE.INC(D:D,0.6),3, D285&lt;=_xlfn.PERCENTILE.INC(D:D,0.8),4, TRUE,5)</f>
        <v>3</v>
      </c>
      <c r="H284" s="4">
        <f t="shared" si="4"/>
        <v>3</v>
      </c>
      <c r="I284" t="str" cm="1">
        <f t="array" ref="I284">INDEX($N$2:$N$26,MATCH(1,($K$2:$K$26=$E284)*($L$2:$L$26=$H284),0))</f>
        <v>Fiéis Potencial</v>
      </c>
    </row>
    <row r="285" spans="1:9" x14ac:dyDescent="0.25">
      <c r="A285" t="str">
        <v>EK-13795</v>
      </c>
      <c r="B285" s="1" cm="1">
        <f t="array" ref="B285">MAX('TABELA TOTAL'!B:B) - MAX(IF('TABELA TOTAL'!E:E =RFM!A285,'TABELA TOTAL'!B:B))</f>
        <v>44</v>
      </c>
      <c r="C285" cm="1">
        <f t="array" ref="C285">COUNTA(_xlfn.UNIQUE(_xlfn._xlws.FILTER('TABELA TOTAL'!A:A,'TABELA TOTAL'!E:E=RFM!A285)))</f>
        <v>4</v>
      </c>
      <c r="D285" s="3">
        <f>SUMIF('TABELA TOTAL'!E:E,RFM!A285,'TABELA TOTAL'!G:G)</f>
        <v>1303.4779999999998</v>
      </c>
      <c r="E285" s="1">
        <v>5</v>
      </c>
      <c r="F285" s="1">
        <v>2</v>
      </c>
      <c r="G285" s="1" cm="1">
        <f t="array" ref="G285">_xlfn.IFS(D285&lt;=_xlfn.PERCENTILE.INC(D:D,0.2),1, D285&lt;=_xlfn.PERCENTILE.INC(D:D,0.4),2, D285&lt;=_xlfn.PERCENTILE.INC(D:D,0.6),3, D286&lt;=_xlfn.PERCENTILE.INC(D:D,0.8),4, TRUE,5)</f>
        <v>2</v>
      </c>
      <c r="H285" s="4">
        <f t="shared" si="4"/>
        <v>2</v>
      </c>
      <c r="I285" t="str" cm="1">
        <f t="array" ref="I285">INDEX($N$2:$N$26,MATCH(1,($K$2:$K$26=$E285)*($L$2:$L$26=$H285),0))</f>
        <v>Fiéis Potencial</v>
      </c>
    </row>
    <row r="286" spans="1:9" x14ac:dyDescent="0.25">
      <c r="A286" t="str">
        <v>MB-18085</v>
      </c>
      <c r="B286" s="1" cm="1">
        <f t="array" ref="B286">MAX('TABELA TOTAL'!B:B) - MAX(IF('TABELA TOTAL'!E:E =RFM!A286,'TABELA TOTAL'!B:B))</f>
        <v>44</v>
      </c>
      <c r="C286" cm="1">
        <f t="array" ref="C286">COUNTA(_xlfn.UNIQUE(_xlfn._xlws.FILTER('TABELA TOTAL'!A:A,'TABELA TOTAL'!E:E=RFM!A286)))</f>
        <v>7</v>
      </c>
      <c r="D286" s="3">
        <f>SUMIF('TABELA TOTAL'!E:E,RFM!A286,'TABELA TOTAL'!G:G)</f>
        <v>1428.231</v>
      </c>
      <c r="E286" s="1">
        <v>5</v>
      </c>
      <c r="F286" s="1">
        <v>3</v>
      </c>
      <c r="G286" s="1" cm="1">
        <f t="array" ref="G286">_xlfn.IFS(D286&lt;=_xlfn.PERCENTILE.INC(D:D,0.2),1, D286&lt;=_xlfn.PERCENTILE.INC(D:D,0.4),2, D286&lt;=_xlfn.PERCENTILE.INC(D:D,0.6),3, D287&lt;=_xlfn.PERCENTILE.INC(D:D,0.8),4, TRUE,5)</f>
        <v>2</v>
      </c>
      <c r="H286" s="4">
        <f t="shared" si="4"/>
        <v>3</v>
      </c>
      <c r="I286" t="str" cm="1">
        <f t="array" ref="I286">INDEX($N$2:$N$26,MATCH(1,($K$2:$K$26=$E286)*($L$2:$L$26=$H286),0))</f>
        <v>Fiéis Potencial</v>
      </c>
    </row>
    <row r="287" spans="1:9" x14ac:dyDescent="0.25">
      <c r="A287" t="str">
        <v>DK-12895</v>
      </c>
      <c r="B287" s="1" cm="1">
        <f t="array" ref="B287">MAX('TABELA TOTAL'!B:B) - MAX(IF('TABELA TOTAL'!E:E =RFM!A287,'TABELA TOTAL'!B:B))</f>
        <v>45</v>
      </c>
      <c r="C287" cm="1">
        <f t="array" ref="C287">COUNTA(_xlfn.UNIQUE(_xlfn._xlws.FILTER('TABELA TOTAL'!A:A,'TABELA TOTAL'!E:E=RFM!A287)))</f>
        <v>5</v>
      </c>
      <c r="D287" s="3">
        <f>SUMIF('TABELA TOTAL'!E:E,RFM!A287,'TABELA TOTAL'!G:G)</f>
        <v>4282.1760000000004</v>
      </c>
      <c r="E287" s="1">
        <v>5</v>
      </c>
      <c r="F287" s="1">
        <v>2</v>
      </c>
      <c r="G287" s="1" cm="1">
        <f t="array" ref="G287">_xlfn.IFS(D287&lt;=_xlfn.PERCENTILE.INC(D:D,0.2),1, D287&lt;=_xlfn.PERCENTILE.INC(D:D,0.4),2, D287&lt;=_xlfn.PERCENTILE.INC(D:D,0.6),3, D288&lt;=_xlfn.PERCENTILE.INC(D:D,0.8),4, TRUE,5)</f>
        <v>4</v>
      </c>
      <c r="H287" s="4">
        <f t="shared" si="4"/>
        <v>3</v>
      </c>
      <c r="I287" t="str" cm="1">
        <f t="array" ref="I287">INDEX($N$2:$N$26,MATCH(1,($K$2:$K$26=$E287)*($L$2:$L$26=$H287),0))</f>
        <v>Fiéis Potencial</v>
      </c>
    </row>
    <row r="288" spans="1:9" x14ac:dyDescent="0.25">
      <c r="A288" t="str">
        <v>PW-19030</v>
      </c>
      <c r="B288" s="1" cm="1">
        <f t="array" ref="B288">MAX('TABELA TOTAL'!B:B) - MAX(IF('TABELA TOTAL'!E:E =RFM!A288,'TABELA TOTAL'!B:B))</f>
        <v>46</v>
      </c>
      <c r="C288" cm="1">
        <f t="array" ref="C288">COUNTA(_xlfn.UNIQUE(_xlfn._xlws.FILTER('TABELA TOTAL'!A:A,'TABELA TOTAL'!E:E=RFM!A288)))</f>
        <v>10</v>
      </c>
      <c r="D288" s="3">
        <f>SUMIF('TABELA TOTAL'!E:E,RFM!A288,'TABELA TOTAL'!G:G)</f>
        <v>3454.9160000000006</v>
      </c>
      <c r="E288" s="1">
        <v>5</v>
      </c>
      <c r="F288" s="1">
        <v>4</v>
      </c>
      <c r="G288" s="1" cm="1">
        <f t="array" ref="G288">_xlfn.IFS(D288&lt;=_xlfn.PERCENTILE.INC(D:D,0.2),1, D288&lt;=_xlfn.PERCENTILE.INC(D:D,0.4),2, D288&lt;=_xlfn.PERCENTILE.INC(D:D,0.6),3, D289&lt;=_xlfn.PERCENTILE.INC(D:D,0.8),4, TRUE,5)</f>
        <v>4</v>
      </c>
      <c r="H288" s="4">
        <f t="shared" si="4"/>
        <v>4</v>
      </c>
      <c r="I288" t="str" cm="1">
        <f t="array" ref="I288">INDEX($N$2:$N$26,MATCH(1,($K$2:$K$26=$E288)*($L$2:$L$26=$H288),0))</f>
        <v>Fiéis</v>
      </c>
    </row>
    <row r="289" spans="1:9" x14ac:dyDescent="0.25">
      <c r="A289" t="str">
        <v>AW-10930</v>
      </c>
      <c r="B289" s="1" cm="1">
        <f t="array" ref="B289">MAX('TABELA TOTAL'!B:B) - MAX(IF('TABELA TOTAL'!E:E =RFM!A289,'TABELA TOTAL'!B:B))</f>
        <v>46</v>
      </c>
      <c r="C289" cm="1">
        <f t="array" ref="C289">COUNTA(_xlfn.UNIQUE(_xlfn._xlws.FILTER('TABELA TOTAL'!A:A,'TABELA TOTAL'!E:E=RFM!A289)))</f>
        <v>7</v>
      </c>
      <c r="D289" s="3">
        <f>SUMIF('TABELA TOTAL'!E:E,RFM!A289,'TABELA TOTAL'!G:G)</f>
        <v>2852.9679999999998</v>
      </c>
      <c r="E289" s="1">
        <v>5</v>
      </c>
      <c r="F289" s="1">
        <v>3</v>
      </c>
      <c r="G289" s="1" cm="1">
        <f t="array" ref="G289">_xlfn.IFS(D289&lt;=_xlfn.PERCENTILE.INC(D:D,0.2),1, D289&lt;=_xlfn.PERCENTILE.INC(D:D,0.4),2, D289&lt;=_xlfn.PERCENTILE.INC(D:D,0.6),3, D290&lt;=_xlfn.PERCENTILE.INC(D:D,0.8),4, TRUE,5)</f>
        <v>5</v>
      </c>
      <c r="H289" s="4">
        <f t="shared" si="4"/>
        <v>4</v>
      </c>
      <c r="I289" t="str" cm="1">
        <f t="array" ref="I289">INDEX($N$2:$N$26,MATCH(1,($K$2:$K$26=$E289)*($L$2:$L$26=$H289),0))</f>
        <v>Fiéis</v>
      </c>
    </row>
    <row r="290" spans="1:9" x14ac:dyDescent="0.25">
      <c r="A290" t="str">
        <v>JE-15715</v>
      </c>
      <c r="B290" s="1" cm="1">
        <f t="array" ref="B290">MAX('TABELA TOTAL'!B:B) - MAX(IF('TABELA TOTAL'!E:E =RFM!A290,'TABELA TOTAL'!B:B))</f>
        <v>46</v>
      </c>
      <c r="C290" cm="1">
        <f t="array" ref="C290">COUNTA(_xlfn.UNIQUE(_xlfn._xlws.FILTER('TABELA TOTAL'!A:A,'TABELA TOTAL'!E:E=RFM!A290)))</f>
        <v>10</v>
      </c>
      <c r="D290" s="3">
        <f>SUMIF('TABELA TOTAL'!E:E,RFM!A290,'TABELA TOTAL'!G:G)</f>
        <v>8697.8430000000026</v>
      </c>
      <c r="E290" s="1">
        <v>5</v>
      </c>
      <c r="F290" s="1">
        <v>4</v>
      </c>
      <c r="G290" s="1" cm="1">
        <f t="array" ref="G290">_xlfn.IFS(D290&lt;=_xlfn.PERCENTILE.INC(D:D,0.2),1, D290&lt;=_xlfn.PERCENTILE.INC(D:D,0.4),2, D290&lt;=_xlfn.PERCENTILE.INC(D:D,0.6),3, D291&lt;=_xlfn.PERCENTILE.INC(D:D,0.8),4, TRUE,5)</f>
        <v>5</v>
      </c>
      <c r="H290" s="4">
        <f t="shared" si="4"/>
        <v>5</v>
      </c>
      <c r="I290" t="str" cm="1">
        <f t="array" ref="I290">INDEX($N$2:$N$26,MATCH(1,($K$2:$K$26=$E290)*($L$2:$L$26=$H290),0))</f>
        <v>Campeão</v>
      </c>
    </row>
    <row r="291" spans="1:9" x14ac:dyDescent="0.25">
      <c r="A291" t="str">
        <v>SB-20290</v>
      </c>
      <c r="B291" s="1" cm="1">
        <f t="array" ref="B291">MAX('TABELA TOTAL'!B:B) - MAX(IF('TABELA TOTAL'!E:E =RFM!A291,'TABELA TOTAL'!B:B))</f>
        <v>47</v>
      </c>
      <c r="C291" cm="1">
        <f t="array" ref="C291">COUNTA(_xlfn.UNIQUE(_xlfn._xlws.FILTER('TABELA TOTAL'!A:A,'TABELA TOTAL'!E:E=RFM!A291)))</f>
        <v>7</v>
      </c>
      <c r="D291" s="3">
        <f>SUMIF('TABELA TOTAL'!E:E,RFM!A291,'TABELA TOTAL'!G:G)</f>
        <v>8057.8909999999987</v>
      </c>
      <c r="E291" s="1">
        <v>5</v>
      </c>
      <c r="F291" s="1">
        <v>3</v>
      </c>
      <c r="G291" s="1" cm="1">
        <f t="array" ref="G291">_xlfn.IFS(D291&lt;=_xlfn.PERCENTILE.INC(D:D,0.2),1, D291&lt;=_xlfn.PERCENTILE.INC(D:D,0.4),2, D291&lt;=_xlfn.PERCENTILE.INC(D:D,0.6),3, D292&lt;=_xlfn.PERCENTILE.INC(D:D,0.8),4, TRUE,5)</f>
        <v>5</v>
      </c>
      <c r="H291" s="4">
        <f t="shared" si="4"/>
        <v>4</v>
      </c>
      <c r="I291" t="str" cm="1">
        <f t="array" ref="I291">INDEX($N$2:$N$26,MATCH(1,($K$2:$K$26=$E291)*($L$2:$L$26=$H291),0))</f>
        <v>Fiéis</v>
      </c>
    </row>
    <row r="292" spans="1:9" x14ac:dyDescent="0.25">
      <c r="A292" t="str">
        <v>SP-20620</v>
      </c>
      <c r="B292" s="1" cm="1">
        <f t="array" ref="B292">MAX('TABELA TOTAL'!B:B) - MAX(IF('TABELA TOTAL'!E:E =RFM!A292,'TABELA TOTAL'!B:B))</f>
        <v>47</v>
      </c>
      <c r="C292" cm="1">
        <f t="array" ref="C292">COUNTA(_xlfn.UNIQUE(_xlfn._xlws.FILTER('TABELA TOTAL'!A:A,'TABELA TOTAL'!E:E=RFM!A292)))</f>
        <v>9</v>
      </c>
      <c r="D292" s="3">
        <f>SUMIF('TABELA TOTAL'!E:E,RFM!A292,'TABELA TOTAL'!G:G)</f>
        <v>5440.3190000000013</v>
      </c>
      <c r="E292" s="1">
        <v>5</v>
      </c>
      <c r="F292" s="1">
        <v>3</v>
      </c>
      <c r="G292" s="1" cm="1">
        <f t="array" ref="G292">_xlfn.IFS(D292&lt;=_xlfn.PERCENTILE.INC(D:D,0.2),1, D292&lt;=_xlfn.PERCENTILE.INC(D:D,0.4),2, D292&lt;=_xlfn.PERCENTILE.INC(D:D,0.6),3, D293&lt;=_xlfn.PERCENTILE.INC(D:D,0.8),4, TRUE,5)</f>
        <v>4</v>
      </c>
      <c r="H292" s="4">
        <f t="shared" si="4"/>
        <v>4</v>
      </c>
      <c r="I292" t="str" cm="1">
        <f t="array" ref="I292">INDEX($N$2:$N$26,MATCH(1,($K$2:$K$26=$E292)*($L$2:$L$26=$H292),0))</f>
        <v>Fiéis</v>
      </c>
    </row>
    <row r="293" spans="1:9" x14ac:dyDescent="0.25">
      <c r="A293" t="str">
        <v>EM-14065</v>
      </c>
      <c r="B293" s="1" cm="1">
        <f t="array" ref="B293">MAX('TABELA TOTAL'!B:B) - MAX(IF('TABELA TOTAL'!E:E =RFM!A293,'TABELA TOTAL'!B:B))</f>
        <v>47</v>
      </c>
      <c r="C293" cm="1">
        <f t="array" ref="C293">COUNTA(_xlfn.UNIQUE(_xlfn._xlws.FILTER('TABELA TOTAL'!A:A,'TABELA TOTAL'!E:E=RFM!A293)))</f>
        <v>4</v>
      </c>
      <c r="D293" s="3">
        <f>SUMIF('TABELA TOTAL'!E:E,RFM!A293,'TABELA TOTAL'!G:G)</f>
        <v>228.98999999999998</v>
      </c>
      <c r="E293" s="1">
        <v>5</v>
      </c>
      <c r="F293" s="1">
        <v>2</v>
      </c>
      <c r="G293" s="1" cm="1">
        <f t="array" ref="G293">_xlfn.IFS(D293&lt;=_xlfn.PERCENTILE.INC(D:D,0.2),1, D293&lt;=_xlfn.PERCENTILE.INC(D:D,0.4),2, D293&lt;=_xlfn.PERCENTILE.INC(D:D,0.6),3, D294&lt;=_xlfn.PERCENTILE.INC(D:D,0.8),4, TRUE,5)</f>
        <v>1</v>
      </c>
      <c r="H293" s="4">
        <f t="shared" si="4"/>
        <v>2</v>
      </c>
      <c r="I293" t="str" cm="1">
        <f t="array" ref="I293">INDEX($N$2:$N$26,MATCH(1,($K$2:$K$26=$E293)*($L$2:$L$26=$H293),0))</f>
        <v>Fiéis Potencial</v>
      </c>
    </row>
    <row r="294" spans="1:9" x14ac:dyDescent="0.25">
      <c r="A294" t="str">
        <v>CB-12025</v>
      </c>
      <c r="B294" s="1" cm="1">
        <f t="array" ref="B294">MAX('TABELA TOTAL'!B:B) - MAX(IF('TABELA TOTAL'!E:E =RFM!A294,'TABELA TOTAL'!B:B))</f>
        <v>47</v>
      </c>
      <c r="C294" cm="1">
        <f t="array" ref="C294">COUNTA(_xlfn.UNIQUE(_xlfn._xlws.FILTER('TABELA TOTAL'!A:A,'TABELA TOTAL'!E:E=RFM!A294)))</f>
        <v>10</v>
      </c>
      <c r="D294" s="3">
        <f>SUMIF('TABELA TOTAL'!E:E,RFM!A294,'TABELA TOTAL'!G:G)</f>
        <v>6076.1390000000001</v>
      </c>
      <c r="E294" s="1">
        <v>5</v>
      </c>
      <c r="F294" s="1">
        <v>4</v>
      </c>
      <c r="G294" s="1" cm="1">
        <f t="array" ref="G294">_xlfn.IFS(D294&lt;=_xlfn.PERCENTILE.INC(D:D,0.2),1, D294&lt;=_xlfn.PERCENTILE.INC(D:D,0.4),2, D294&lt;=_xlfn.PERCENTILE.INC(D:D,0.6),3, D295&lt;=_xlfn.PERCENTILE.INC(D:D,0.8),4, TRUE,5)</f>
        <v>5</v>
      </c>
      <c r="H294" s="4">
        <f t="shared" si="4"/>
        <v>5</v>
      </c>
      <c r="I294" t="str" cm="1">
        <f t="array" ref="I294">INDEX($N$2:$N$26,MATCH(1,($K$2:$K$26=$E294)*($L$2:$L$26=$H294),0))</f>
        <v>Campeão</v>
      </c>
    </row>
    <row r="295" spans="1:9" x14ac:dyDescent="0.25">
      <c r="A295" t="str">
        <v>KL-16645</v>
      </c>
      <c r="B295" s="1" cm="1">
        <f t="array" ref="B295">MAX('TABELA TOTAL'!B:B) - MAX(IF('TABELA TOTAL'!E:E =RFM!A295,'TABELA TOTAL'!B:B))</f>
        <v>47</v>
      </c>
      <c r="C295" cm="1">
        <f t="array" ref="C295">COUNTA(_xlfn.UNIQUE(_xlfn._xlws.FILTER('TABELA TOTAL'!A:A,'TABELA TOTAL'!E:E=RFM!A295)))</f>
        <v>12</v>
      </c>
      <c r="D295" s="3">
        <f>SUMIF('TABELA TOTAL'!E:E,RFM!A295,'TABELA TOTAL'!G:G)</f>
        <v>14175.229000000001</v>
      </c>
      <c r="E295" s="1">
        <v>5</v>
      </c>
      <c r="F295" s="1">
        <v>4</v>
      </c>
      <c r="G295" s="1" cm="1">
        <f t="array" ref="G295">_xlfn.IFS(D295&lt;=_xlfn.PERCENTILE.INC(D:D,0.2),1, D295&lt;=_xlfn.PERCENTILE.INC(D:D,0.4),2, D295&lt;=_xlfn.PERCENTILE.INC(D:D,0.6),3, D296&lt;=_xlfn.PERCENTILE.INC(D:D,0.8),4, TRUE,5)</f>
        <v>4</v>
      </c>
      <c r="H295" s="4">
        <f t="shared" si="4"/>
        <v>4</v>
      </c>
      <c r="I295" t="str" cm="1">
        <f t="array" ref="I295">INDEX($N$2:$N$26,MATCH(1,($K$2:$K$26=$E295)*($L$2:$L$26=$H295),0))</f>
        <v>Fiéis</v>
      </c>
    </row>
    <row r="296" spans="1:9" x14ac:dyDescent="0.25">
      <c r="A296" t="str">
        <v>DB-13120</v>
      </c>
      <c r="B296" s="1" cm="1">
        <f t="array" ref="B296">MAX('TABELA TOTAL'!B:B) - MAX(IF('TABELA TOTAL'!E:E =RFM!A296,'TABELA TOTAL'!B:B))</f>
        <v>48</v>
      </c>
      <c r="C296" cm="1">
        <f t="array" ref="C296">COUNTA(_xlfn.UNIQUE(_xlfn._xlws.FILTER('TABELA TOTAL'!A:A,'TABELA TOTAL'!E:E=RFM!A296)))</f>
        <v>7</v>
      </c>
      <c r="D296" s="3">
        <f>SUMIF('TABELA TOTAL'!E:E,RFM!A296,'TABELA TOTAL'!G:G)</f>
        <v>2973.0940000000001</v>
      </c>
      <c r="E296" s="1">
        <v>5</v>
      </c>
      <c r="F296" s="1">
        <v>3</v>
      </c>
      <c r="G296" s="1" cm="1">
        <f t="array" ref="G296">_xlfn.IFS(D296&lt;=_xlfn.PERCENTILE.INC(D:D,0.2),1, D296&lt;=_xlfn.PERCENTILE.INC(D:D,0.4),2, D296&lt;=_xlfn.PERCENTILE.INC(D:D,0.6),3, D297&lt;=_xlfn.PERCENTILE.INC(D:D,0.8),4, TRUE,5)</f>
        <v>4</v>
      </c>
      <c r="H296" s="4">
        <f t="shared" si="4"/>
        <v>4</v>
      </c>
      <c r="I296" t="str" cm="1">
        <f t="array" ref="I296">INDEX($N$2:$N$26,MATCH(1,($K$2:$K$26=$E296)*($L$2:$L$26=$H296),0))</f>
        <v>Fiéis</v>
      </c>
    </row>
    <row r="297" spans="1:9" x14ac:dyDescent="0.25">
      <c r="A297" t="str">
        <v>EB-13705</v>
      </c>
      <c r="B297" s="1" cm="1">
        <f t="array" ref="B297">MAX('TABELA TOTAL'!B:B) - MAX(IF('TABELA TOTAL'!E:E =RFM!A297,'TABELA TOTAL'!B:B))</f>
        <v>48</v>
      </c>
      <c r="C297" cm="1">
        <f t="array" ref="C297">COUNTA(_xlfn.UNIQUE(_xlfn._xlws.FILTER('TABELA TOTAL'!A:A,'TABELA TOTAL'!E:E=RFM!A297)))</f>
        <v>9</v>
      </c>
      <c r="D297" s="3">
        <f>SUMIF('TABELA TOTAL'!E:E,RFM!A297,'TABELA TOTAL'!G:G)</f>
        <v>3644.9780000000005</v>
      </c>
      <c r="E297" s="1">
        <v>5</v>
      </c>
      <c r="F297" s="1">
        <v>3</v>
      </c>
      <c r="G297" s="1" cm="1">
        <f t="array" ref="G297">_xlfn.IFS(D297&lt;=_xlfn.PERCENTILE.INC(D:D,0.2),1, D297&lt;=_xlfn.PERCENTILE.INC(D:D,0.4),2, D297&lt;=_xlfn.PERCENTILE.INC(D:D,0.6),3, D298&lt;=_xlfn.PERCENTILE.INC(D:D,0.8),4, TRUE,5)</f>
        <v>4</v>
      </c>
      <c r="H297" s="4">
        <f t="shared" si="4"/>
        <v>4</v>
      </c>
      <c r="I297" t="str" cm="1">
        <f t="array" ref="I297">INDEX($N$2:$N$26,MATCH(1,($K$2:$K$26=$E297)*($L$2:$L$26=$H297),0))</f>
        <v>Fiéis</v>
      </c>
    </row>
    <row r="298" spans="1:9" x14ac:dyDescent="0.25">
      <c r="A298" t="str">
        <v>NG-18430</v>
      </c>
      <c r="B298" s="1" cm="1">
        <f t="array" ref="B298">MAX('TABELA TOTAL'!B:B) - MAX(IF('TABELA TOTAL'!E:E =RFM!A298,'TABELA TOTAL'!B:B))</f>
        <v>48</v>
      </c>
      <c r="C298" cm="1">
        <f t="array" ref="C298">COUNTA(_xlfn.UNIQUE(_xlfn._xlws.FILTER('TABELA TOTAL'!A:A,'TABELA TOTAL'!E:E=RFM!A298)))</f>
        <v>5</v>
      </c>
      <c r="D298" s="3">
        <f>SUMIF('TABELA TOTAL'!E:E,RFM!A298,'TABELA TOTAL'!G:G)</f>
        <v>1395.9380000000001</v>
      </c>
      <c r="E298" s="1">
        <v>5</v>
      </c>
      <c r="F298" s="1">
        <v>2</v>
      </c>
      <c r="G298" s="1" cm="1">
        <f t="array" ref="G298">_xlfn.IFS(D298&lt;=_xlfn.PERCENTILE.INC(D:D,0.2),1, D298&lt;=_xlfn.PERCENTILE.INC(D:D,0.4),2, D298&lt;=_xlfn.PERCENTILE.INC(D:D,0.6),3, D299&lt;=_xlfn.PERCENTILE.INC(D:D,0.8),4, TRUE,5)</f>
        <v>2</v>
      </c>
      <c r="H298" s="4">
        <f t="shared" si="4"/>
        <v>2</v>
      </c>
      <c r="I298" t="str" cm="1">
        <f t="array" ref="I298">INDEX($N$2:$N$26,MATCH(1,($K$2:$K$26=$E298)*($L$2:$L$26=$H298),0))</f>
        <v>Fiéis Potencial</v>
      </c>
    </row>
    <row r="299" spans="1:9" x14ac:dyDescent="0.25">
      <c r="A299" t="str">
        <v>NG-18355</v>
      </c>
      <c r="B299" s="1" cm="1">
        <f t="array" ref="B299">MAX('TABELA TOTAL'!B:B) - MAX(IF('TABELA TOTAL'!E:E =RFM!A299,'TABELA TOTAL'!B:B))</f>
        <v>48</v>
      </c>
      <c r="C299" cm="1">
        <f t="array" ref="C299">COUNTA(_xlfn.UNIQUE(_xlfn._xlws.FILTER('TABELA TOTAL'!A:A,'TABELA TOTAL'!E:E=RFM!A299)))</f>
        <v>5</v>
      </c>
      <c r="D299" s="3">
        <f>SUMIF('TABELA TOTAL'!E:E,RFM!A299,'TABELA TOTAL'!G:G)</f>
        <v>1869.58</v>
      </c>
      <c r="E299" s="1">
        <v>5</v>
      </c>
      <c r="F299" s="1">
        <v>2</v>
      </c>
      <c r="G299" s="1" cm="1">
        <f t="array" ref="G299">_xlfn.IFS(D299&lt;=_xlfn.PERCENTILE.INC(D:D,0.2),1, D299&lt;=_xlfn.PERCENTILE.INC(D:D,0.4),2, D299&lt;=_xlfn.PERCENTILE.INC(D:D,0.6),3, D300&lt;=_xlfn.PERCENTILE.INC(D:D,0.8),4, TRUE,5)</f>
        <v>3</v>
      </c>
      <c r="H299" s="4">
        <f t="shared" si="4"/>
        <v>3</v>
      </c>
      <c r="I299" t="str" cm="1">
        <f t="array" ref="I299">INDEX($N$2:$N$26,MATCH(1,($K$2:$K$26=$E299)*($L$2:$L$26=$H299),0))</f>
        <v>Fiéis Potencial</v>
      </c>
    </row>
    <row r="300" spans="1:9" x14ac:dyDescent="0.25">
      <c r="A300" t="str">
        <v>EM-14140</v>
      </c>
      <c r="B300" s="1" cm="1">
        <f t="array" ref="B300">MAX('TABELA TOTAL'!B:B) - MAX(IF('TABELA TOTAL'!E:E =RFM!A300,'TABELA TOTAL'!B:B))</f>
        <v>48</v>
      </c>
      <c r="C300" cm="1">
        <f t="array" ref="C300">COUNTA(_xlfn.UNIQUE(_xlfn._xlws.FILTER('TABELA TOTAL'!A:A,'TABELA TOTAL'!E:E=RFM!A300)))</f>
        <v>6</v>
      </c>
      <c r="D300" s="3">
        <f>SUMIF('TABELA TOTAL'!E:E,RFM!A300,'TABELA TOTAL'!G:G)</f>
        <v>4588.4359999999997</v>
      </c>
      <c r="E300" s="1">
        <v>5</v>
      </c>
      <c r="F300" s="1">
        <v>2</v>
      </c>
      <c r="G300" s="1" cm="1">
        <f t="array" ref="G300">_xlfn.IFS(D300&lt;=_xlfn.PERCENTILE.INC(D:D,0.2),1, D300&lt;=_xlfn.PERCENTILE.INC(D:D,0.4),2, D300&lt;=_xlfn.PERCENTILE.INC(D:D,0.6),3, D301&lt;=_xlfn.PERCENTILE.INC(D:D,0.8),4, TRUE,5)</f>
        <v>4</v>
      </c>
      <c r="H300" s="4">
        <f t="shared" si="4"/>
        <v>3</v>
      </c>
      <c r="I300" t="str" cm="1">
        <f t="array" ref="I300">INDEX($N$2:$N$26,MATCH(1,($K$2:$K$26=$E300)*($L$2:$L$26=$H300),0))</f>
        <v>Fiéis Potencial</v>
      </c>
    </row>
    <row r="301" spans="1:9" x14ac:dyDescent="0.25">
      <c r="A301" t="str">
        <v>SF-20965</v>
      </c>
      <c r="B301" s="1" cm="1">
        <f t="array" ref="B301">MAX('TABELA TOTAL'!B:B) - MAX(IF('TABELA TOTAL'!E:E =RFM!A301,'TABELA TOTAL'!B:B))</f>
        <v>48</v>
      </c>
      <c r="C301" cm="1">
        <f t="array" ref="C301">COUNTA(_xlfn.UNIQUE(_xlfn._xlws.FILTER('TABELA TOTAL'!A:A,'TABELA TOTAL'!E:E=RFM!A301)))</f>
        <v>9</v>
      </c>
      <c r="D301" s="3">
        <f>SUMIF('TABELA TOTAL'!E:E,RFM!A301,'TABELA TOTAL'!G:G)</f>
        <v>3336.5350000000008</v>
      </c>
      <c r="E301" s="1">
        <v>5</v>
      </c>
      <c r="F301" s="1">
        <v>3</v>
      </c>
      <c r="G301" s="1" cm="1">
        <f t="array" ref="G301">_xlfn.IFS(D301&lt;=_xlfn.PERCENTILE.INC(D:D,0.2),1, D301&lt;=_xlfn.PERCENTILE.INC(D:D,0.4),2, D301&lt;=_xlfn.PERCENTILE.INC(D:D,0.6),3, D302&lt;=_xlfn.PERCENTILE.INC(D:D,0.8),4, TRUE,5)</f>
        <v>5</v>
      </c>
      <c r="H301" s="4">
        <f t="shared" si="4"/>
        <v>4</v>
      </c>
      <c r="I301" t="str" cm="1">
        <f t="array" ref="I301">INDEX($N$2:$N$26,MATCH(1,($K$2:$K$26=$E301)*($L$2:$L$26=$H301),0))</f>
        <v>Fiéis</v>
      </c>
    </row>
    <row r="302" spans="1:9" x14ac:dyDescent="0.25">
      <c r="A302" t="str">
        <v>JE-15610</v>
      </c>
      <c r="B302" s="1" cm="1">
        <f t="array" ref="B302">MAX('TABELA TOTAL'!B:B) - MAX(IF('TABELA TOTAL'!E:E =RFM!A302,'TABELA TOTAL'!B:B))</f>
        <v>48</v>
      </c>
      <c r="C302" cm="1">
        <f t="array" ref="C302">COUNTA(_xlfn.UNIQUE(_xlfn._xlws.FILTER('TABELA TOTAL'!A:A,'TABELA TOTAL'!E:E=RFM!A302)))</f>
        <v>7</v>
      </c>
      <c r="D302" s="3">
        <f>SUMIF('TABELA TOTAL'!E:E,RFM!A302,'TABELA TOTAL'!G:G)</f>
        <v>7754.9759999999987</v>
      </c>
      <c r="E302" s="1">
        <v>5</v>
      </c>
      <c r="F302" s="1">
        <v>3</v>
      </c>
      <c r="G302" s="1" cm="1">
        <f t="array" ref="G302">_xlfn.IFS(D302&lt;=_xlfn.PERCENTILE.INC(D:D,0.2),1, D302&lt;=_xlfn.PERCENTILE.INC(D:D,0.4),2, D302&lt;=_xlfn.PERCENTILE.INC(D:D,0.6),3, D303&lt;=_xlfn.PERCENTILE.INC(D:D,0.8),4, TRUE,5)</f>
        <v>4</v>
      </c>
      <c r="H302" s="4">
        <f t="shared" si="4"/>
        <v>4</v>
      </c>
      <c r="I302" t="str" cm="1">
        <f t="array" ref="I302">INDEX($N$2:$N$26,MATCH(1,($K$2:$K$26=$E302)*($L$2:$L$26=$H302),0))</f>
        <v>Fiéis</v>
      </c>
    </row>
    <row r="303" spans="1:9" x14ac:dyDescent="0.25">
      <c r="A303" t="str">
        <v>MB-17305</v>
      </c>
      <c r="B303" s="1" cm="1">
        <f t="array" ref="B303">MAX('TABELA TOTAL'!B:B) - MAX(IF('TABELA TOTAL'!E:E =RFM!A303,'TABELA TOTAL'!B:B))</f>
        <v>48</v>
      </c>
      <c r="C303" cm="1">
        <f t="array" ref="C303">COUNTA(_xlfn.UNIQUE(_xlfn._xlws.FILTER('TABELA TOTAL'!A:A,'TABELA TOTAL'!E:E=RFM!A303)))</f>
        <v>10</v>
      </c>
      <c r="D303" s="3">
        <f>SUMIF('TABELA TOTAL'!E:E,RFM!A303,'TABELA TOTAL'!G:G)</f>
        <v>1548.7019999999998</v>
      </c>
      <c r="E303" s="1">
        <v>5</v>
      </c>
      <c r="F303" s="1">
        <v>4</v>
      </c>
      <c r="G303" s="1" cm="1">
        <f t="array" ref="G303">_xlfn.IFS(D303&lt;=_xlfn.PERCENTILE.INC(D:D,0.2),1, D303&lt;=_xlfn.PERCENTILE.INC(D:D,0.4),2, D303&lt;=_xlfn.PERCENTILE.INC(D:D,0.6),3, D304&lt;=_xlfn.PERCENTILE.INC(D:D,0.8),4, TRUE,5)</f>
        <v>2</v>
      </c>
      <c r="H303" s="4">
        <f t="shared" si="4"/>
        <v>3</v>
      </c>
      <c r="I303" t="str" cm="1">
        <f t="array" ref="I303">INDEX($N$2:$N$26,MATCH(1,($K$2:$K$26=$E303)*($L$2:$L$26=$H303),0))</f>
        <v>Fiéis Potencial</v>
      </c>
    </row>
    <row r="304" spans="1:9" x14ac:dyDescent="0.25">
      <c r="A304" t="str">
        <v>LB-16735</v>
      </c>
      <c r="B304" s="1" cm="1">
        <f t="array" ref="B304">MAX('TABELA TOTAL'!B:B) - MAX(IF('TABELA TOTAL'!E:E =RFM!A304,'TABELA TOTAL'!B:B))</f>
        <v>48</v>
      </c>
      <c r="C304" cm="1">
        <f t="array" ref="C304">COUNTA(_xlfn.UNIQUE(_xlfn._xlws.FILTER('TABELA TOTAL'!A:A,'TABELA TOTAL'!E:E=RFM!A304)))</f>
        <v>3</v>
      </c>
      <c r="D304" s="3">
        <f>SUMIF('TABELA TOTAL'!E:E,RFM!A304,'TABELA TOTAL'!G:G)</f>
        <v>50.188000000000002</v>
      </c>
      <c r="E304" s="1">
        <v>5</v>
      </c>
      <c r="F304" s="1">
        <v>1</v>
      </c>
      <c r="G304" s="1" cm="1">
        <f t="array" ref="G304">_xlfn.IFS(D304&lt;=_xlfn.PERCENTILE.INC(D:D,0.2),1, D304&lt;=_xlfn.PERCENTILE.INC(D:D,0.4),2, D304&lt;=_xlfn.PERCENTILE.INC(D:D,0.6),3, D305&lt;=_xlfn.PERCENTILE.INC(D:D,0.8),4, TRUE,5)</f>
        <v>1</v>
      </c>
      <c r="H304" s="4">
        <f t="shared" si="4"/>
        <v>1</v>
      </c>
      <c r="I304" t="str" cm="1">
        <f t="array" ref="I304">INDEX($N$2:$N$26,MATCH(1,($K$2:$K$26=$E304)*($L$2:$L$26=$H304),0))</f>
        <v>Novos Clientes</v>
      </c>
    </row>
    <row r="305" spans="1:9" x14ac:dyDescent="0.25">
      <c r="A305" t="str">
        <v>DJ-13510</v>
      </c>
      <c r="B305" s="1" cm="1">
        <f t="array" ref="B305">MAX('TABELA TOTAL'!B:B) - MAX(IF('TABELA TOTAL'!E:E =RFM!A305,'TABELA TOTAL'!B:B))</f>
        <v>48</v>
      </c>
      <c r="C305" cm="1">
        <f t="array" ref="C305">COUNTA(_xlfn.UNIQUE(_xlfn._xlws.FILTER('TABELA TOTAL'!A:A,'TABELA TOTAL'!E:E=RFM!A305)))</f>
        <v>8</v>
      </c>
      <c r="D305" s="3">
        <f>SUMIF('TABELA TOTAL'!E:E,RFM!A305,'TABELA TOTAL'!G:G)</f>
        <v>2501.6880000000001</v>
      </c>
      <c r="E305" s="1">
        <v>5</v>
      </c>
      <c r="F305" s="1">
        <v>3</v>
      </c>
      <c r="G305" s="1" cm="1">
        <f t="array" ref="G305">_xlfn.IFS(D305&lt;=_xlfn.PERCENTILE.INC(D:D,0.2),1, D305&lt;=_xlfn.PERCENTILE.INC(D:D,0.4),2, D305&lt;=_xlfn.PERCENTILE.INC(D:D,0.6),3, D306&lt;=_xlfn.PERCENTILE.INC(D:D,0.8),4, TRUE,5)</f>
        <v>3</v>
      </c>
      <c r="H305" s="4">
        <f t="shared" si="4"/>
        <v>3</v>
      </c>
      <c r="I305" t="str" cm="1">
        <f t="array" ref="I305">INDEX($N$2:$N$26,MATCH(1,($K$2:$K$26=$E305)*($L$2:$L$26=$H305),0))</f>
        <v>Fiéis Potencial</v>
      </c>
    </row>
    <row r="306" spans="1:9" x14ac:dyDescent="0.25">
      <c r="A306" t="str">
        <v>CG-12040</v>
      </c>
      <c r="B306" s="1" cm="1">
        <f t="array" ref="B306">MAX('TABELA TOTAL'!B:B) - MAX(IF('TABELA TOTAL'!E:E =RFM!A306,'TABELA TOTAL'!B:B))</f>
        <v>49</v>
      </c>
      <c r="C306" cm="1">
        <f t="array" ref="C306">COUNTA(_xlfn.UNIQUE(_xlfn._xlws.FILTER('TABELA TOTAL'!A:A,'TABELA TOTAL'!E:E=RFM!A306)))</f>
        <v>6</v>
      </c>
      <c r="D306" s="3">
        <f>SUMIF('TABELA TOTAL'!E:E,RFM!A306,'TABELA TOTAL'!G:G)</f>
        <v>904.46800000000007</v>
      </c>
      <c r="E306" s="1">
        <v>5</v>
      </c>
      <c r="F306" s="1">
        <v>2</v>
      </c>
      <c r="G306" s="1" cm="1">
        <f t="array" ref="G306">_xlfn.IFS(D306&lt;=_xlfn.PERCENTILE.INC(D:D,0.2),1, D306&lt;=_xlfn.PERCENTILE.INC(D:D,0.4),2, D306&lt;=_xlfn.PERCENTILE.INC(D:D,0.6),3, D307&lt;=_xlfn.PERCENTILE.INC(D:D,0.8),4, TRUE,5)</f>
        <v>1</v>
      </c>
      <c r="H306" s="4">
        <f t="shared" si="4"/>
        <v>2</v>
      </c>
      <c r="I306" t="str" cm="1">
        <f t="array" ref="I306">INDEX($N$2:$N$26,MATCH(1,($K$2:$K$26=$E306)*($L$2:$L$26=$H306),0))</f>
        <v>Fiéis Potencial</v>
      </c>
    </row>
    <row r="307" spans="1:9" x14ac:dyDescent="0.25">
      <c r="A307" t="str">
        <v>MT-17815</v>
      </c>
      <c r="B307" s="1" cm="1">
        <f t="array" ref="B307">MAX('TABELA TOTAL'!B:B) - MAX(IF('TABELA TOTAL'!E:E =RFM!A307,'TABELA TOTAL'!B:B))</f>
        <v>49</v>
      </c>
      <c r="C307" cm="1">
        <f t="array" ref="C307">COUNTA(_xlfn.UNIQUE(_xlfn._xlws.FILTER('TABELA TOTAL'!A:A,'TABELA TOTAL'!E:E=RFM!A307)))</f>
        <v>6</v>
      </c>
      <c r="D307" s="3">
        <f>SUMIF('TABELA TOTAL'!E:E,RFM!A307,'TABELA TOTAL'!G:G)</f>
        <v>2890.1390000000001</v>
      </c>
      <c r="E307" s="1">
        <v>5</v>
      </c>
      <c r="F307" s="1">
        <v>2</v>
      </c>
      <c r="G307" s="1" cm="1">
        <f t="array" ref="G307">_xlfn.IFS(D307&lt;=_xlfn.PERCENTILE.INC(D:D,0.2),1, D307&lt;=_xlfn.PERCENTILE.INC(D:D,0.4),2, D307&lt;=_xlfn.PERCENTILE.INC(D:D,0.6),3, D308&lt;=_xlfn.PERCENTILE.INC(D:D,0.8),4, TRUE,5)</f>
        <v>4</v>
      </c>
      <c r="H307" s="4">
        <f t="shared" si="4"/>
        <v>3</v>
      </c>
      <c r="I307" t="str" cm="1">
        <f t="array" ref="I307">INDEX($N$2:$N$26,MATCH(1,($K$2:$K$26=$E307)*($L$2:$L$26=$H307),0))</f>
        <v>Fiéis Potencial</v>
      </c>
    </row>
    <row r="308" spans="1:9" x14ac:dyDescent="0.25">
      <c r="A308" t="str">
        <v>MH-18025</v>
      </c>
      <c r="B308" s="1" cm="1">
        <f t="array" ref="B308">MAX('TABELA TOTAL'!B:B) - MAX(IF('TABELA TOTAL'!E:E =RFM!A308,'TABELA TOTAL'!B:B))</f>
        <v>49</v>
      </c>
      <c r="C308" cm="1">
        <f t="array" ref="C308">COUNTA(_xlfn.UNIQUE(_xlfn._xlws.FILTER('TABELA TOTAL'!A:A,'TABELA TOTAL'!E:E=RFM!A308)))</f>
        <v>5</v>
      </c>
      <c r="D308" s="3">
        <f>SUMIF('TABELA TOTAL'!E:E,RFM!A308,'TABELA TOTAL'!G:G)</f>
        <v>2984.9479999999999</v>
      </c>
      <c r="E308" s="1">
        <v>5</v>
      </c>
      <c r="F308" s="1">
        <v>2</v>
      </c>
      <c r="G308" s="1" cm="1">
        <f t="array" ref="G308">_xlfn.IFS(D308&lt;=_xlfn.PERCENTILE.INC(D:D,0.2),1, D308&lt;=_xlfn.PERCENTILE.INC(D:D,0.4),2, D308&lt;=_xlfn.PERCENTILE.INC(D:D,0.6),3, D309&lt;=_xlfn.PERCENTILE.INC(D:D,0.8),4, TRUE,5)</f>
        <v>4</v>
      </c>
      <c r="H308" s="4">
        <f t="shared" si="4"/>
        <v>3</v>
      </c>
      <c r="I308" t="str" cm="1">
        <f t="array" ref="I308">INDEX($N$2:$N$26,MATCH(1,($K$2:$K$26=$E308)*($L$2:$L$26=$H308),0))</f>
        <v>Fiéis Potencial</v>
      </c>
    </row>
    <row r="309" spans="1:9" x14ac:dyDescent="0.25">
      <c r="A309" t="str">
        <v>TB-21190</v>
      </c>
      <c r="B309" s="1" cm="1">
        <f t="array" ref="B309">MAX('TABELA TOTAL'!B:B) - MAX(IF('TABELA TOTAL'!E:E =RFM!A309,'TABELA TOTAL'!B:B))</f>
        <v>49</v>
      </c>
      <c r="C309" cm="1">
        <f t="array" ref="C309">COUNTA(_xlfn.UNIQUE(_xlfn._xlws.FILTER('TABELA TOTAL'!A:A,'TABELA TOTAL'!E:E=RFM!A309)))</f>
        <v>4</v>
      </c>
      <c r="D309" s="3">
        <f>SUMIF('TABELA TOTAL'!E:E,RFM!A309,'TABELA TOTAL'!G:G)</f>
        <v>816.17400000000009</v>
      </c>
      <c r="E309" s="1">
        <v>5</v>
      </c>
      <c r="F309" s="1">
        <v>2</v>
      </c>
      <c r="G309" s="1" cm="1">
        <f t="array" ref="G309">_xlfn.IFS(D309&lt;=_xlfn.PERCENTILE.INC(D:D,0.2),1, D309&lt;=_xlfn.PERCENTILE.INC(D:D,0.4),2, D309&lt;=_xlfn.PERCENTILE.INC(D:D,0.6),3, D310&lt;=_xlfn.PERCENTILE.INC(D:D,0.8),4, TRUE,5)</f>
        <v>1</v>
      </c>
      <c r="H309" s="4">
        <f t="shared" si="4"/>
        <v>2</v>
      </c>
      <c r="I309" t="str" cm="1">
        <f t="array" ref="I309">INDEX($N$2:$N$26,MATCH(1,($K$2:$K$26=$E309)*($L$2:$L$26=$H309),0))</f>
        <v>Fiéis Potencial</v>
      </c>
    </row>
    <row r="310" spans="1:9" x14ac:dyDescent="0.25">
      <c r="A310" t="str">
        <v>JL-15505</v>
      </c>
      <c r="B310" s="1" cm="1">
        <f t="array" ref="B310">MAX('TABELA TOTAL'!B:B) - MAX(IF('TABELA TOTAL'!E:E =RFM!A310,'TABELA TOTAL'!B:B))</f>
        <v>49</v>
      </c>
      <c r="C310" cm="1">
        <f t="array" ref="C310">COUNTA(_xlfn.UNIQUE(_xlfn._xlws.FILTER('TABELA TOTAL'!A:A,'TABELA TOTAL'!E:E=RFM!A310)))</f>
        <v>6</v>
      </c>
      <c r="D310" s="3">
        <f>SUMIF('TABELA TOTAL'!E:E,RFM!A310,'TABELA TOTAL'!G:G)</f>
        <v>3173.8740000000003</v>
      </c>
      <c r="E310" s="1">
        <v>5</v>
      </c>
      <c r="F310" s="1">
        <v>2</v>
      </c>
      <c r="G310" s="1" cm="1">
        <f t="array" ref="G310">_xlfn.IFS(D310&lt;=_xlfn.PERCENTILE.INC(D:D,0.2),1, D310&lt;=_xlfn.PERCENTILE.INC(D:D,0.4),2, D310&lt;=_xlfn.PERCENTILE.INC(D:D,0.6),3, D311&lt;=_xlfn.PERCENTILE.INC(D:D,0.8),4, TRUE,5)</f>
        <v>4</v>
      </c>
      <c r="H310" s="4">
        <f t="shared" si="4"/>
        <v>3</v>
      </c>
      <c r="I310" t="str" cm="1">
        <f t="array" ref="I310">INDEX($N$2:$N$26,MATCH(1,($K$2:$K$26=$E310)*($L$2:$L$26=$H310),0))</f>
        <v>Fiéis Potencial</v>
      </c>
    </row>
    <row r="311" spans="1:9" x14ac:dyDescent="0.25">
      <c r="A311" t="str">
        <v>AB-10600</v>
      </c>
      <c r="B311" s="1" cm="1">
        <f t="array" ref="B311">MAX('TABELA TOTAL'!B:B) - MAX(IF('TABELA TOTAL'!E:E =RFM!A311,'TABELA TOTAL'!B:B))</f>
        <v>50</v>
      </c>
      <c r="C311" cm="1">
        <f t="array" ref="C311">COUNTA(_xlfn.UNIQUE(_xlfn._xlws.FILTER('TABELA TOTAL'!A:A,'TABELA TOTAL'!E:E=RFM!A311)))</f>
        <v>4</v>
      </c>
      <c r="D311" s="3">
        <f>SUMIF('TABELA TOTAL'!E:E,RFM!A311,'TABELA TOTAL'!G:G)</f>
        <v>1515.8620000000001</v>
      </c>
      <c r="E311" s="1">
        <v>5</v>
      </c>
      <c r="F311" s="1">
        <v>2</v>
      </c>
      <c r="G311" s="1" cm="1">
        <f t="array" ref="G311">_xlfn.IFS(D311&lt;=_xlfn.PERCENTILE.INC(D:D,0.2),1, D311&lt;=_xlfn.PERCENTILE.INC(D:D,0.4),2, D311&lt;=_xlfn.PERCENTILE.INC(D:D,0.6),3, D312&lt;=_xlfn.PERCENTILE.INC(D:D,0.8),4, TRUE,5)</f>
        <v>2</v>
      </c>
      <c r="H311" s="4">
        <f t="shared" si="4"/>
        <v>2</v>
      </c>
      <c r="I311" t="str" cm="1">
        <f t="array" ref="I311">INDEX($N$2:$N$26,MATCH(1,($K$2:$K$26=$E311)*($L$2:$L$26=$H311),0))</f>
        <v>Fiéis Potencial</v>
      </c>
    </row>
    <row r="312" spans="1:9" x14ac:dyDescent="0.25">
      <c r="A312" t="str">
        <v>DR-12940</v>
      </c>
      <c r="B312" s="1" cm="1">
        <f t="array" ref="B312">MAX('TABELA TOTAL'!B:B) - MAX(IF('TABELA TOTAL'!E:E =RFM!A312,'TABELA TOTAL'!B:B))</f>
        <v>50</v>
      </c>
      <c r="C312" cm="1">
        <f t="array" ref="C312">COUNTA(_xlfn.UNIQUE(_xlfn._xlws.FILTER('TABELA TOTAL'!A:A,'TABELA TOTAL'!E:E=RFM!A312)))</f>
        <v>8</v>
      </c>
      <c r="D312" s="3">
        <f>SUMIF('TABELA TOTAL'!E:E,RFM!A312,'TABELA TOTAL'!G:G)</f>
        <v>8350.8679999999986</v>
      </c>
      <c r="E312" s="1">
        <v>5</v>
      </c>
      <c r="F312" s="1">
        <v>3</v>
      </c>
      <c r="G312" s="1" cm="1">
        <f t="array" ref="G312">_xlfn.IFS(D312&lt;=_xlfn.PERCENTILE.INC(D:D,0.2),1, D312&lt;=_xlfn.PERCENTILE.INC(D:D,0.4),2, D312&lt;=_xlfn.PERCENTILE.INC(D:D,0.6),3, D313&lt;=_xlfn.PERCENTILE.INC(D:D,0.8),4, TRUE,5)</f>
        <v>4</v>
      </c>
      <c r="H312" s="4">
        <f t="shared" si="4"/>
        <v>4</v>
      </c>
      <c r="I312" t="str" cm="1">
        <f t="array" ref="I312">INDEX($N$2:$N$26,MATCH(1,($K$2:$K$26=$E312)*($L$2:$L$26=$H312),0))</f>
        <v>Fiéis</v>
      </c>
    </row>
    <row r="313" spans="1:9" x14ac:dyDescent="0.25">
      <c r="A313" t="str">
        <v>GH-14425</v>
      </c>
      <c r="B313" s="1" cm="1">
        <f t="array" ref="B313">MAX('TABELA TOTAL'!B:B) - MAX(IF('TABELA TOTAL'!E:E =RFM!A313,'TABELA TOTAL'!B:B))</f>
        <v>50</v>
      </c>
      <c r="C313" cm="1">
        <f t="array" ref="C313">COUNTA(_xlfn.UNIQUE(_xlfn._xlws.FILTER('TABELA TOTAL'!A:A,'TABELA TOTAL'!E:E=RFM!A313)))</f>
        <v>4</v>
      </c>
      <c r="D313" s="3">
        <f>SUMIF('TABELA TOTAL'!E:E,RFM!A313,'TABELA TOTAL'!G:G)</f>
        <v>4172.8460000000005</v>
      </c>
      <c r="E313" s="1">
        <v>5</v>
      </c>
      <c r="F313" s="1">
        <v>2</v>
      </c>
      <c r="G313" s="1" cm="1">
        <f t="array" ref="G313">_xlfn.IFS(D313&lt;=_xlfn.PERCENTILE.INC(D:D,0.2),1, D313&lt;=_xlfn.PERCENTILE.INC(D:D,0.4),2, D313&lt;=_xlfn.PERCENTILE.INC(D:D,0.6),3, D314&lt;=_xlfn.PERCENTILE.INC(D:D,0.8),4, TRUE,5)</f>
        <v>4</v>
      </c>
      <c r="H313" s="4">
        <f t="shared" si="4"/>
        <v>3</v>
      </c>
      <c r="I313" t="str" cm="1">
        <f t="array" ref="I313">INDEX($N$2:$N$26,MATCH(1,($K$2:$K$26=$E313)*($L$2:$L$26=$H313),0))</f>
        <v>Fiéis Potencial</v>
      </c>
    </row>
    <row r="314" spans="1:9" x14ac:dyDescent="0.25">
      <c r="A314" t="str">
        <v>MC-17590</v>
      </c>
      <c r="B314" s="1" cm="1">
        <f t="array" ref="B314">MAX('TABELA TOTAL'!B:B) - MAX(IF('TABELA TOTAL'!E:E =RFM!A314,'TABELA TOTAL'!B:B))</f>
        <v>51</v>
      </c>
      <c r="C314" cm="1">
        <f t="array" ref="C314">COUNTA(_xlfn.UNIQUE(_xlfn._xlws.FILTER('TABELA TOTAL'!A:A,'TABELA TOTAL'!E:E=RFM!A314)))</f>
        <v>6</v>
      </c>
      <c r="D314" s="3">
        <f>SUMIF('TABELA TOTAL'!E:E,RFM!A314,'TABELA TOTAL'!G:G)</f>
        <v>2426.0669999999996</v>
      </c>
      <c r="E314" s="1">
        <v>5</v>
      </c>
      <c r="F314" s="1">
        <v>2</v>
      </c>
      <c r="G314" s="1" cm="1">
        <f t="array" ref="G314">_xlfn.IFS(D314&lt;=_xlfn.PERCENTILE.INC(D:D,0.2),1, D314&lt;=_xlfn.PERCENTILE.INC(D:D,0.4),2, D314&lt;=_xlfn.PERCENTILE.INC(D:D,0.6),3, D315&lt;=_xlfn.PERCENTILE.INC(D:D,0.8),4, TRUE,5)</f>
        <v>3</v>
      </c>
      <c r="H314" s="4">
        <f t="shared" si="4"/>
        <v>3</v>
      </c>
      <c r="I314" t="str" cm="1">
        <f t="array" ref="I314">INDEX($N$2:$N$26,MATCH(1,($K$2:$K$26=$E314)*($L$2:$L$26=$H314),0))</f>
        <v>Fiéis Potencial</v>
      </c>
    </row>
    <row r="315" spans="1:9" x14ac:dyDescent="0.25">
      <c r="A315" t="str">
        <v>JE-15745</v>
      </c>
      <c r="B315" s="1" cm="1">
        <f t="array" ref="B315">MAX('TABELA TOTAL'!B:B) - MAX(IF('TABELA TOTAL'!E:E =RFM!A315,'TABELA TOTAL'!B:B))</f>
        <v>51</v>
      </c>
      <c r="C315" cm="1">
        <f t="array" ref="C315">COUNTA(_xlfn.UNIQUE(_xlfn._xlws.FILTER('TABELA TOTAL'!A:A,'TABELA TOTAL'!E:E=RFM!A315)))</f>
        <v>13</v>
      </c>
      <c r="D315" s="3">
        <f>SUMIF('TABELA TOTAL'!E:E,RFM!A315,'TABELA TOTAL'!G:G)</f>
        <v>6760.8150000000005</v>
      </c>
      <c r="E315" s="1">
        <v>5</v>
      </c>
      <c r="F315" s="1">
        <v>5</v>
      </c>
      <c r="G315" s="1" cm="1">
        <f t="array" ref="G315">_xlfn.IFS(D315&lt;=_xlfn.PERCENTILE.INC(D:D,0.2),1, D315&lt;=_xlfn.PERCENTILE.INC(D:D,0.4),2, D315&lt;=_xlfn.PERCENTILE.INC(D:D,0.6),3, D316&lt;=_xlfn.PERCENTILE.INC(D:D,0.8),4, TRUE,5)</f>
        <v>4</v>
      </c>
      <c r="H315" s="4">
        <f t="shared" si="4"/>
        <v>5</v>
      </c>
      <c r="I315" t="str" cm="1">
        <f t="array" ref="I315">INDEX($N$2:$N$26,MATCH(1,($K$2:$K$26=$E315)*($L$2:$L$26=$H315),0))</f>
        <v>Campeão</v>
      </c>
    </row>
    <row r="316" spans="1:9" x14ac:dyDescent="0.25">
      <c r="A316" t="str">
        <v>PM-19135</v>
      </c>
      <c r="B316" s="1" cm="1">
        <f t="array" ref="B316">MAX('TABELA TOTAL'!B:B) - MAX(IF('TABELA TOTAL'!E:E =RFM!A316,'TABELA TOTAL'!B:B))</f>
        <v>51</v>
      </c>
      <c r="C316" cm="1">
        <f t="array" ref="C316">COUNTA(_xlfn.UNIQUE(_xlfn._xlws.FILTER('TABELA TOTAL'!A:A,'TABELA TOTAL'!E:E=RFM!A316)))</f>
        <v>4</v>
      </c>
      <c r="D316" s="3">
        <f>SUMIF('TABELA TOTAL'!E:E,RFM!A316,'TABELA TOTAL'!G:G)</f>
        <v>4115.6619999999994</v>
      </c>
      <c r="E316" s="1">
        <v>5</v>
      </c>
      <c r="F316" s="1">
        <v>2</v>
      </c>
      <c r="G316" s="1" cm="1">
        <f t="array" ref="G316">_xlfn.IFS(D316&lt;=_xlfn.PERCENTILE.INC(D:D,0.2),1, D316&lt;=_xlfn.PERCENTILE.INC(D:D,0.4),2, D316&lt;=_xlfn.PERCENTILE.INC(D:D,0.6),3, D317&lt;=_xlfn.PERCENTILE.INC(D:D,0.8),4, TRUE,5)</f>
        <v>4</v>
      </c>
      <c r="H316" s="4">
        <f t="shared" si="4"/>
        <v>3</v>
      </c>
      <c r="I316" t="str" cm="1">
        <f t="array" ref="I316">INDEX($N$2:$N$26,MATCH(1,($K$2:$K$26=$E316)*($L$2:$L$26=$H316),0))</f>
        <v>Fiéis Potencial</v>
      </c>
    </row>
    <row r="317" spans="1:9" x14ac:dyDescent="0.25">
      <c r="A317" t="str">
        <v>KN-16450</v>
      </c>
      <c r="B317" s="1" cm="1">
        <f t="array" ref="B317">MAX('TABELA TOTAL'!B:B) - MAX(IF('TABELA TOTAL'!E:E =RFM!A317,'TABELA TOTAL'!B:B))</f>
        <v>52</v>
      </c>
      <c r="C317" cm="1">
        <f t="array" ref="C317">COUNTA(_xlfn.UNIQUE(_xlfn._xlws.FILTER('TABELA TOTAL'!A:A,'TABELA TOTAL'!E:E=RFM!A317)))</f>
        <v>5</v>
      </c>
      <c r="D317" s="3">
        <f>SUMIF('TABELA TOTAL'!E:E,RFM!A317,'TABELA TOTAL'!G:G)</f>
        <v>2171.962</v>
      </c>
      <c r="E317" s="1">
        <v>5</v>
      </c>
      <c r="F317" s="1">
        <v>2</v>
      </c>
      <c r="G317" s="1" cm="1">
        <f t="array" ref="G317">_xlfn.IFS(D317&lt;=_xlfn.PERCENTILE.INC(D:D,0.2),1, D317&lt;=_xlfn.PERCENTILE.INC(D:D,0.4),2, D317&lt;=_xlfn.PERCENTILE.INC(D:D,0.6),3, D318&lt;=_xlfn.PERCENTILE.INC(D:D,0.8),4, TRUE,5)</f>
        <v>3</v>
      </c>
      <c r="H317" s="4">
        <f t="shared" si="4"/>
        <v>3</v>
      </c>
      <c r="I317" t="str" cm="1">
        <f t="array" ref="I317">INDEX($N$2:$N$26,MATCH(1,($K$2:$K$26=$E317)*($L$2:$L$26=$H317),0))</f>
        <v>Fiéis Potencial</v>
      </c>
    </row>
    <row r="318" spans="1:9" x14ac:dyDescent="0.25">
      <c r="A318" t="str">
        <v>DB-13270</v>
      </c>
      <c r="B318" s="1" cm="1">
        <f t="array" ref="B318">MAX('TABELA TOTAL'!B:B) - MAX(IF('TABELA TOTAL'!E:E =RFM!A318,'TABELA TOTAL'!B:B))</f>
        <v>53</v>
      </c>
      <c r="C318" cm="1">
        <f t="array" ref="C318">COUNTA(_xlfn.UNIQUE(_xlfn._xlws.FILTER('TABELA TOTAL'!A:A,'TABELA TOTAL'!E:E=RFM!A318)))</f>
        <v>8</v>
      </c>
      <c r="D318" s="3">
        <f>SUMIF('TABELA TOTAL'!E:E,RFM!A318,'TABELA TOTAL'!G:G)</f>
        <v>4655.896999999999</v>
      </c>
      <c r="E318" s="1">
        <v>5</v>
      </c>
      <c r="F318" s="1">
        <v>3</v>
      </c>
      <c r="G318" s="1" cm="1">
        <f t="array" ref="G318">_xlfn.IFS(D318&lt;=_xlfn.PERCENTILE.INC(D:D,0.2),1, D318&lt;=_xlfn.PERCENTILE.INC(D:D,0.4),2, D318&lt;=_xlfn.PERCENTILE.INC(D:D,0.6),3, D319&lt;=_xlfn.PERCENTILE.INC(D:D,0.8),4, TRUE,5)</f>
        <v>4</v>
      </c>
      <c r="H318" s="4">
        <f t="shared" si="4"/>
        <v>4</v>
      </c>
      <c r="I318" t="str" cm="1">
        <f t="array" ref="I318">INDEX($N$2:$N$26,MATCH(1,($K$2:$K$26=$E318)*($L$2:$L$26=$H318),0))</f>
        <v>Fiéis</v>
      </c>
    </row>
    <row r="319" spans="1:9" x14ac:dyDescent="0.25">
      <c r="A319" t="str">
        <v>EC-14050</v>
      </c>
      <c r="B319" s="1" cm="1">
        <f t="array" ref="B319">MAX('TABELA TOTAL'!B:B) - MAX(IF('TABELA TOTAL'!E:E =RFM!A319,'TABELA TOTAL'!B:B))</f>
        <v>53</v>
      </c>
      <c r="C319" cm="1">
        <f t="array" ref="C319">COUNTA(_xlfn.UNIQUE(_xlfn._xlws.FILTER('TABELA TOTAL'!A:A,'TABELA TOTAL'!E:E=RFM!A319)))</f>
        <v>5</v>
      </c>
      <c r="D319" s="3">
        <f>SUMIF('TABELA TOTAL'!E:E,RFM!A319,'TABELA TOTAL'!G:G)</f>
        <v>461.91399999999999</v>
      </c>
      <c r="E319" s="1">
        <v>5</v>
      </c>
      <c r="F319" s="1">
        <v>2</v>
      </c>
      <c r="G319" s="1" cm="1">
        <f t="array" ref="G319">_xlfn.IFS(D319&lt;=_xlfn.PERCENTILE.INC(D:D,0.2),1, D319&lt;=_xlfn.PERCENTILE.INC(D:D,0.4),2, D319&lt;=_xlfn.PERCENTILE.INC(D:D,0.6),3, D320&lt;=_xlfn.PERCENTILE.INC(D:D,0.8),4, TRUE,5)</f>
        <v>1</v>
      </c>
      <c r="H319" s="4">
        <f t="shared" si="4"/>
        <v>2</v>
      </c>
      <c r="I319" t="str" cm="1">
        <f t="array" ref="I319">INDEX($N$2:$N$26,MATCH(1,($K$2:$K$26=$E319)*($L$2:$L$26=$H319),0))</f>
        <v>Fiéis Potencial</v>
      </c>
    </row>
    <row r="320" spans="1:9" x14ac:dyDescent="0.25">
      <c r="A320" t="str">
        <v>RB-19705</v>
      </c>
      <c r="B320" s="1" cm="1">
        <f t="array" ref="B320">MAX('TABELA TOTAL'!B:B) - MAX(IF('TABELA TOTAL'!E:E =RFM!A320,'TABELA TOTAL'!B:B))</f>
        <v>54</v>
      </c>
      <c r="C320" cm="1">
        <f t="array" ref="C320">COUNTA(_xlfn.UNIQUE(_xlfn._xlws.FILTER('TABELA TOTAL'!A:A,'TABELA TOTAL'!E:E=RFM!A320)))</f>
        <v>4</v>
      </c>
      <c r="D320" s="3">
        <f>SUMIF('TABELA TOTAL'!E:E,RFM!A320,'TABELA TOTAL'!G:G)</f>
        <v>2067.4499999999998</v>
      </c>
      <c r="E320" s="1">
        <v>5</v>
      </c>
      <c r="F320" s="1">
        <v>2</v>
      </c>
      <c r="G320" s="1" cm="1">
        <f t="array" ref="G320">_xlfn.IFS(D320&lt;=_xlfn.PERCENTILE.INC(D:D,0.2),1, D320&lt;=_xlfn.PERCENTILE.INC(D:D,0.4),2, D320&lt;=_xlfn.PERCENTILE.INC(D:D,0.6),3, D321&lt;=_xlfn.PERCENTILE.INC(D:D,0.8),4, TRUE,5)</f>
        <v>3</v>
      </c>
      <c r="H320" s="4">
        <f t="shared" si="4"/>
        <v>3</v>
      </c>
      <c r="I320" t="str" cm="1">
        <f t="array" ref="I320">INDEX($N$2:$N$26,MATCH(1,($K$2:$K$26=$E320)*($L$2:$L$26=$H320),0))</f>
        <v>Fiéis Potencial</v>
      </c>
    </row>
    <row r="321" spans="1:9" x14ac:dyDescent="0.25">
      <c r="A321" t="str">
        <v>VM-21685</v>
      </c>
      <c r="B321" s="1" cm="1">
        <f t="array" ref="B321">MAX('TABELA TOTAL'!B:B) - MAX(IF('TABELA TOTAL'!E:E =RFM!A321,'TABELA TOTAL'!B:B))</f>
        <v>54</v>
      </c>
      <c r="C321" cm="1">
        <f t="array" ref="C321">COUNTA(_xlfn.UNIQUE(_xlfn._xlws.FILTER('TABELA TOTAL'!A:A,'TABELA TOTAL'!E:E=RFM!A321)))</f>
        <v>7</v>
      </c>
      <c r="D321" s="3">
        <f>SUMIF('TABELA TOTAL'!E:E,RFM!A321,'TABELA TOTAL'!G:G)</f>
        <v>2454.866</v>
      </c>
      <c r="E321" s="1">
        <v>5</v>
      </c>
      <c r="F321" s="1">
        <v>3</v>
      </c>
      <c r="G321" s="1" cm="1">
        <f t="array" ref="G321">_xlfn.IFS(D321&lt;=_xlfn.PERCENTILE.INC(D:D,0.2),1, D321&lt;=_xlfn.PERCENTILE.INC(D:D,0.4),2, D321&lt;=_xlfn.PERCENTILE.INC(D:D,0.6),3, D322&lt;=_xlfn.PERCENTILE.INC(D:D,0.8),4, TRUE,5)</f>
        <v>3</v>
      </c>
      <c r="H321" s="4">
        <f t="shared" si="4"/>
        <v>3</v>
      </c>
      <c r="I321" t="str" cm="1">
        <f t="array" ref="I321">INDEX($N$2:$N$26,MATCH(1,($K$2:$K$26=$E321)*($L$2:$L$26=$H321),0))</f>
        <v>Fiéis Potencial</v>
      </c>
    </row>
    <row r="322" spans="1:9" x14ac:dyDescent="0.25">
      <c r="A322" t="str">
        <v>VB-21745</v>
      </c>
      <c r="B322" s="1" cm="1">
        <f t="array" ref="B322">MAX('TABELA TOTAL'!B:B) - MAX(IF('TABELA TOTAL'!E:E =RFM!A322,'TABELA TOTAL'!B:B))</f>
        <v>54</v>
      </c>
      <c r="C322" cm="1">
        <f t="array" ref="C322">COUNTA(_xlfn.UNIQUE(_xlfn._xlws.FILTER('TABELA TOTAL'!A:A,'TABELA TOTAL'!E:E=RFM!A322)))</f>
        <v>6</v>
      </c>
      <c r="D322" s="3">
        <f>SUMIF('TABELA TOTAL'!E:E,RFM!A322,'TABELA TOTAL'!G:G)</f>
        <v>2005.596</v>
      </c>
      <c r="E322" s="1">
        <v>5</v>
      </c>
      <c r="F322" s="1">
        <v>2</v>
      </c>
      <c r="G322" s="1" cm="1">
        <f t="array" ref="G322">_xlfn.IFS(D322&lt;=_xlfn.PERCENTILE.INC(D:D,0.2),1, D322&lt;=_xlfn.PERCENTILE.INC(D:D,0.4),2, D322&lt;=_xlfn.PERCENTILE.INC(D:D,0.6),3, D323&lt;=_xlfn.PERCENTILE.INC(D:D,0.8),4, TRUE,5)</f>
        <v>3</v>
      </c>
      <c r="H322" s="4">
        <f t="shared" si="4"/>
        <v>3</v>
      </c>
      <c r="I322" t="str" cm="1">
        <f t="array" ref="I322">INDEX($N$2:$N$26,MATCH(1,($K$2:$K$26=$E322)*($L$2:$L$26=$H322),0))</f>
        <v>Fiéis Potencial</v>
      </c>
    </row>
    <row r="323" spans="1:9" x14ac:dyDescent="0.25">
      <c r="A323" t="str">
        <v>ZC-21910</v>
      </c>
      <c r="B323" s="1" cm="1">
        <f t="array" ref="B323">MAX('TABELA TOTAL'!B:B) - MAX(IF('TABELA TOTAL'!E:E =RFM!A323,'TABELA TOTAL'!B:B))</f>
        <v>54</v>
      </c>
      <c r="C323" cm="1">
        <f t="array" ref="C323">COUNTA(_xlfn.UNIQUE(_xlfn._xlws.FILTER('TABELA TOTAL'!A:A,'TABELA TOTAL'!E:E=RFM!A323)))</f>
        <v>13</v>
      </c>
      <c r="D323" s="3">
        <f>SUMIF('TABELA TOTAL'!E:E,RFM!A323,'TABELA TOTAL'!G:G)</f>
        <v>8025.7070000000012</v>
      </c>
      <c r="E323" s="1">
        <v>5</v>
      </c>
      <c r="F323" s="1">
        <v>5</v>
      </c>
      <c r="G323" s="1" cm="1">
        <f t="array" ref="G323">_xlfn.IFS(D323&lt;=_xlfn.PERCENTILE.INC(D:D,0.2),1, D323&lt;=_xlfn.PERCENTILE.INC(D:D,0.4),2, D323&lt;=_xlfn.PERCENTILE.INC(D:D,0.6),3, D324&lt;=_xlfn.PERCENTILE.INC(D:D,0.8),4, TRUE,5)</f>
        <v>4</v>
      </c>
      <c r="H323" s="4">
        <f t="shared" ref="H323:H386" si="5">ROUND(AVERAGE(F323,G323),0)</f>
        <v>5</v>
      </c>
      <c r="I323" t="str" cm="1">
        <f t="array" ref="I323">INDEX($N$2:$N$26,MATCH(1,($K$2:$K$26=$E323)*($L$2:$L$26=$H323),0))</f>
        <v>Campeão</v>
      </c>
    </row>
    <row r="324" spans="1:9" x14ac:dyDescent="0.25">
      <c r="A324" t="str">
        <v>JF-15565</v>
      </c>
      <c r="B324" s="1" cm="1">
        <f t="array" ref="B324">MAX('TABELA TOTAL'!B:B) - MAX(IF('TABELA TOTAL'!E:E =RFM!A324,'TABELA TOTAL'!B:B))</f>
        <v>54</v>
      </c>
      <c r="C324" cm="1">
        <f t="array" ref="C324">COUNTA(_xlfn.UNIQUE(_xlfn._xlws.FILTER('TABELA TOTAL'!A:A,'TABELA TOTAL'!E:E=RFM!A324)))</f>
        <v>8</v>
      </c>
      <c r="D324" s="3">
        <f>SUMIF('TABELA TOTAL'!E:E,RFM!A324,'TABELA TOTAL'!G:G)</f>
        <v>4198.3320000000003</v>
      </c>
      <c r="E324" s="1">
        <v>5</v>
      </c>
      <c r="F324" s="1">
        <v>3</v>
      </c>
      <c r="G324" s="1" cm="1">
        <f t="array" ref="G324">_xlfn.IFS(D324&lt;=_xlfn.PERCENTILE.INC(D:D,0.2),1, D324&lt;=_xlfn.PERCENTILE.INC(D:D,0.4),2, D324&lt;=_xlfn.PERCENTILE.INC(D:D,0.6),3, D325&lt;=_xlfn.PERCENTILE.INC(D:D,0.8),4, TRUE,5)</f>
        <v>4</v>
      </c>
      <c r="H324" s="4">
        <f t="shared" si="5"/>
        <v>4</v>
      </c>
      <c r="I324" t="str" cm="1">
        <f t="array" ref="I324">INDEX($N$2:$N$26,MATCH(1,($K$2:$K$26=$E324)*($L$2:$L$26=$H324),0))</f>
        <v>Fiéis</v>
      </c>
    </row>
    <row r="325" spans="1:9" x14ac:dyDescent="0.25">
      <c r="A325" t="str">
        <v>ML-17410</v>
      </c>
      <c r="B325" s="1" cm="1">
        <f t="array" ref="B325">MAX('TABELA TOTAL'!B:B) - MAX(IF('TABELA TOTAL'!E:E =RFM!A325,'TABELA TOTAL'!B:B))</f>
        <v>54</v>
      </c>
      <c r="C325" cm="1">
        <f t="array" ref="C325">COUNTA(_xlfn.UNIQUE(_xlfn._xlws.FILTER('TABELA TOTAL'!A:A,'TABELA TOTAL'!E:E=RFM!A325)))</f>
        <v>6</v>
      </c>
      <c r="D325" s="3">
        <f>SUMIF('TABELA TOTAL'!E:E,RFM!A325,'TABELA TOTAL'!G:G)</f>
        <v>2921.5</v>
      </c>
      <c r="E325" s="1">
        <v>5</v>
      </c>
      <c r="F325" s="1">
        <v>2</v>
      </c>
      <c r="G325" s="1" cm="1">
        <f t="array" ref="G325">_xlfn.IFS(D325&lt;=_xlfn.PERCENTILE.INC(D:D,0.2),1, D325&lt;=_xlfn.PERCENTILE.INC(D:D,0.4),2, D325&lt;=_xlfn.PERCENTILE.INC(D:D,0.6),3, D326&lt;=_xlfn.PERCENTILE.INC(D:D,0.8),4, TRUE,5)</f>
        <v>4</v>
      </c>
      <c r="H325" s="4">
        <f t="shared" si="5"/>
        <v>3</v>
      </c>
      <c r="I325" t="str" cm="1">
        <f t="array" ref="I325">INDEX($N$2:$N$26,MATCH(1,($K$2:$K$26=$E325)*($L$2:$L$26=$H325),0))</f>
        <v>Fiéis Potencial</v>
      </c>
    </row>
    <row r="326" spans="1:9" x14ac:dyDescent="0.25">
      <c r="A326" t="str">
        <v>CD-11980</v>
      </c>
      <c r="B326" s="1" cm="1">
        <f t="array" ref="B326">MAX('TABELA TOTAL'!B:B) - MAX(IF('TABELA TOTAL'!E:E =RFM!A326,'TABELA TOTAL'!B:B))</f>
        <v>54</v>
      </c>
      <c r="C326" cm="1">
        <f t="array" ref="C326">COUNTA(_xlfn.UNIQUE(_xlfn._xlws.FILTER('TABELA TOTAL'!A:A,'TABELA TOTAL'!E:E=RFM!A326)))</f>
        <v>3</v>
      </c>
      <c r="D326" s="3">
        <f>SUMIF('TABELA TOTAL'!E:E,RFM!A326,'TABELA TOTAL'!G:G)</f>
        <v>639.76599999999996</v>
      </c>
      <c r="E326" s="1">
        <v>5</v>
      </c>
      <c r="F326" s="1">
        <v>1</v>
      </c>
      <c r="G326" s="1" cm="1">
        <f t="array" ref="G326">_xlfn.IFS(D326&lt;=_xlfn.PERCENTILE.INC(D:D,0.2),1, D326&lt;=_xlfn.PERCENTILE.INC(D:D,0.4),2, D326&lt;=_xlfn.PERCENTILE.INC(D:D,0.6),3, D327&lt;=_xlfn.PERCENTILE.INC(D:D,0.8),4, TRUE,5)</f>
        <v>1</v>
      </c>
      <c r="H326" s="4">
        <f t="shared" si="5"/>
        <v>1</v>
      </c>
      <c r="I326" t="str" cm="1">
        <f t="array" ref="I326">INDEX($N$2:$N$26,MATCH(1,($K$2:$K$26=$E326)*($L$2:$L$26=$H326),0))</f>
        <v>Novos Clientes</v>
      </c>
    </row>
    <row r="327" spans="1:9" x14ac:dyDescent="0.25">
      <c r="A327" t="str">
        <v>AB-10060</v>
      </c>
      <c r="B327" s="1" cm="1">
        <f t="array" ref="B327">MAX('TABELA TOTAL'!B:B) - MAX(IF('TABELA TOTAL'!E:E =RFM!A327,'TABELA TOTAL'!B:B))</f>
        <v>54</v>
      </c>
      <c r="C327" cm="1">
        <f t="array" ref="C327">COUNTA(_xlfn.UNIQUE(_xlfn._xlws.FILTER('TABELA TOTAL'!A:A,'TABELA TOTAL'!E:E=RFM!A327)))</f>
        <v>8</v>
      </c>
      <c r="D327" s="3">
        <f>SUMIF('TABELA TOTAL'!E:E,RFM!A327,'TABELA TOTAL'!G:G)</f>
        <v>7755.619999999999</v>
      </c>
      <c r="E327" s="1">
        <v>5</v>
      </c>
      <c r="F327" s="1">
        <v>3</v>
      </c>
      <c r="G327" s="1" cm="1">
        <f t="array" ref="G327">_xlfn.IFS(D327&lt;=_xlfn.PERCENTILE.INC(D:D,0.2),1, D327&lt;=_xlfn.PERCENTILE.INC(D:D,0.4),2, D327&lt;=_xlfn.PERCENTILE.INC(D:D,0.6),3, D328&lt;=_xlfn.PERCENTILE.INC(D:D,0.8),4, TRUE,5)</f>
        <v>4</v>
      </c>
      <c r="H327" s="4">
        <f t="shared" si="5"/>
        <v>4</v>
      </c>
      <c r="I327" t="str" cm="1">
        <f t="array" ref="I327">INDEX($N$2:$N$26,MATCH(1,($K$2:$K$26=$E327)*($L$2:$L$26=$H327),0))</f>
        <v>Fiéis</v>
      </c>
    </row>
    <row r="328" spans="1:9" x14ac:dyDescent="0.25">
      <c r="A328" t="str">
        <v>LC-17050</v>
      </c>
      <c r="B328" s="1" cm="1">
        <f t="array" ref="B328">MAX('TABELA TOTAL'!B:B) - MAX(IF('TABELA TOTAL'!E:E =RFM!A328,'TABELA TOTAL'!B:B))</f>
        <v>54</v>
      </c>
      <c r="C328" cm="1">
        <f t="array" ref="C328">COUNTA(_xlfn.UNIQUE(_xlfn._xlws.FILTER('TABELA TOTAL'!A:A,'TABELA TOTAL'!E:E=RFM!A328)))</f>
        <v>5</v>
      </c>
      <c r="D328" s="3">
        <f>SUMIF('TABELA TOTAL'!E:E,RFM!A328,'TABELA TOTAL'!G:G)</f>
        <v>2095.0639999999999</v>
      </c>
      <c r="E328" s="1">
        <v>5</v>
      </c>
      <c r="F328" s="1">
        <v>2</v>
      </c>
      <c r="G328" s="1" cm="1">
        <f t="array" ref="G328">_xlfn.IFS(D328&lt;=_xlfn.PERCENTILE.INC(D:D,0.2),1, D328&lt;=_xlfn.PERCENTILE.INC(D:D,0.4),2, D328&lt;=_xlfn.PERCENTILE.INC(D:D,0.6),3, D329&lt;=_xlfn.PERCENTILE.INC(D:D,0.8),4, TRUE,5)</f>
        <v>3</v>
      </c>
      <c r="H328" s="4">
        <f t="shared" si="5"/>
        <v>3</v>
      </c>
      <c r="I328" t="str" cm="1">
        <f t="array" ref="I328">INDEX($N$2:$N$26,MATCH(1,($K$2:$K$26=$E328)*($L$2:$L$26=$H328),0))</f>
        <v>Fiéis Potencial</v>
      </c>
    </row>
    <row r="329" spans="1:9" x14ac:dyDescent="0.25">
      <c r="A329" t="str">
        <v>HG-14845</v>
      </c>
      <c r="B329" s="1" cm="1">
        <f t="array" ref="B329">MAX('TABELA TOTAL'!B:B) - MAX(IF('TABELA TOTAL'!E:E =RFM!A329,'TABELA TOTAL'!B:B))</f>
        <v>54</v>
      </c>
      <c r="C329" cm="1">
        <f t="array" ref="C329">COUNTA(_xlfn.UNIQUE(_xlfn._xlws.FILTER('TABELA TOTAL'!A:A,'TABELA TOTAL'!E:E=RFM!A329)))</f>
        <v>5</v>
      </c>
      <c r="D329" s="3">
        <f>SUMIF('TABELA TOTAL'!E:E,RFM!A329,'TABELA TOTAL'!G:G)</f>
        <v>785.62800000000016</v>
      </c>
      <c r="E329" s="1">
        <v>5</v>
      </c>
      <c r="F329" s="1">
        <v>2</v>
      </c>
      <c r="G329" s="1" cm="1">
        <f t="array" ref="G329">_xlfn.IFS(D329&lt;=_xlfn.PERCENTILE.INC(D:D,0.2),1, D329&lt;=_xlfn.PERCENTILE.INC(D:D,0.4),2, D329&lt;=_xlfn.PERCENTILE.INC(D:D,0.6),3, D330&lt;=_xlfn.PERCENTILE.INC(D:D,0.8),4, TRUE,5)</f>
        <v>1</v>
      </c>
      <c r="H329" s="4">
        <f t="shared" si="5"/>
        <v>2</v>
      </c>
      <c r="I329" t="str" cm="1">
        <f t="array" ref="I329">INDEX($N$2:$N$26,MATCH(1,($K$2:$K$26=$E329)*($L$2:$L$26=$H329),0))</f>
        <v>Fiéis Potencial</v>
      </c>
    </row>
    <row r="330" spans="1:9" x14ac:dyDescent="0.25">
      <c r="A330" t="str">
        <v>TS-21610</v>
      </c>
      <c r="B330" s="1" cm="1">
        <f t="array" ref="B330">MAX('TABELA TOTAL'!B:B) - MAX(IF('TABELA TOTAL'!E:E =RFM!A330,'TABELA TOTAL'!B:B))</f>
        <v>55</v>
      </c>
      <c r="C330" cm="1">
        <f t="array" ref="C330">COUNTA(_xlfn.UNIQUE(_xlfn._xlws.FILTER('TABELA TOTAL'!A:A,'TABELA TOTAL'!E:E=RFM!A330)))</f>
        <v>7</v>
      </c>
      <c r="D330" s="3">
        <f>SUMIF('TABELA TOTAL'!E:E,RFM!A330,'TABELA TOTAL'!G:G)</f>
        <v>2820.424</v>
      </c>
      <c r="E330" s="1">
        <v>5</v>
      </c>
      <c r="F330" s="1">
        <v>3</v>
      </c>
      <c r="G330" s="1" cm="1">
        <f t="array" ref="G330">_xlfn.IFS(D330&lt;=_xlfn.PERCENTILE.INC(D:D,0.2),1, D330&lt;=_xlfn.PERCENTILE.INC(D:D,0.4),2, D330&lt;=_xlfn.PERCENTILE.INC(D:D,0.6),3, D331&lt;=_xlfn.PERCENTILE.INC(D:D,0.8),4, TRUE,5)</f>
        <v>4</v>
      </c>
      <c r="H330" s="4">
        <f t="shared" si="5"/>
        <v>4</v>
      </c>
      <c r="I330" t="str" cm="1">
        <f t="array" ref="I330">INDEX($N$2:$N$26,MATCH(1,($K$2:$K$26=$E330)*($L$2:$L$26=$H330),0))</f>
        <v>Fiéis</v>
      </c>
    </row>
    <row r="331" spans="1:9" x14ac:dyDescent="0.25">
      <c r="A331" t="str">
        <v>AH-10195</v>
      </c>
      <c r="B331" s="1" cm="1">
        <f t="array" ref="B331">MAX('TABELA TOTAL'!B:B) - MAX(IF('TABELA TOTAL'!E:E =RFM!A331,'TABELA TOTAL'!B:B))</f>
        <v>55</v>
      </c>
      <c r="C331" cm="1">
        <f t="array" ref="C331">COUNTA(_xlfn.UNIQUE(_xlfn._xlws.FILTER('TABELA TOTAL'!A:A,'TABELA TOTAL'!E:E=RFM!A331)))</f>
        <v>4</v>
      </c>
      <c r="D331" s="3">
        <f>SUMIF('TABELA TOTAL'!E:E,RFM!A331,'TABELA TOTAL'!G:G)</f>
        <v>1587.4520000000002</v>
      </c>
      <c r="E331" s="1">
        <v>5</v>
      </c>
      <c r="F331" s="1">
        <v>2</v>
      </c>
      <c r="G331" s="1" cm="1">
        <f t="array" ref="G331">_xlfn.IFS(D331&lt;=_xlfn.PERCENTILE.INC(D:D,0.2),1, D331&lt;=_xlfn.PERCENTILE.INC(D:D,0.4),2, D331&lt;=_xlfn.PERCENTILE.INC(D:D,0.6),3, D332&lt;=_xlfn.PERCENTILE.INC(D:D,0.8),4, TRUE,5)</f>
        <v>2</v>
      </c>
      <c r="H331" s="4">
        <f t="shared" si="5"/>
        <v>2</v>
      </c>
      <c r="I331" t="str" cm="1">
        <f t="array" ref="I331">INDEX($N$2:$N$26,MATCH(1,($K$2:$K$26=$E331)*($L$2:$L$26=$H331),0))</f>
        <v>Fiéis Potencial</v>
      </c>
    </row>
    <row r="332" spans="1:9" x14ac:dyDescent="0.25">
      <c r="A332" t="str">
        <v>EM-13825</v>
      </c>
      <c r="B332" s="1" cm="1">
        <f t="array" ref="B332">MAX('TABELA TOTAL'!B:B) - MAX(IF('TABELA TOTAL'!E:E =RFM!A332,'TABELA TOTAL'!B:B))</f>
        <v>55</v>
      </c>
      <c r="C332" cm="1">
        <f t="array" ref="C332">COUNTA(_xlfn.UNIQUE(_xlfn._xlws.FILTER('TABELA TOTAL'!A:A,'TABELA TOTAL'!E:E=RFM!A332)))</f>
        <v>8</v>
      </c>
      <c r="D332" s="3">
        <f>SUMIF('TABELA TOTAL'!E:E,RFM!A332,'TABELA TOTAL'!G:G)</f>
        <v>2339.597999999999</v>
      </c>
      <c r="E332" s="1">
        <v>5</v>
      </c>
      <c r="F332" s="1">
        <v>3</v>
      </c>
      <c r="G332" s="1" cm="1">
        <f t="array" ref="G332">_xlfn.IFS(D332&lt;=_xlfn.PERCENTILE.INC(D:D,0.2),1, D332&lt;=_xlfn.PERCENTILE.INC(D:D,0.4),2, D332&lt;=_xlfn.PERCENTILE.INC(D:D,0.6),3, D333&lt;=_xlfn.PERCENTILE.INC(D:D,0.8),4, TRUE,5)</f>
        <v>3</v>
      </c>
      <c r="H332" s="4">
        <f t="shared" si="5"/>
        <v>3</v>
      </c>
      <c r="I332" t="str" cm="1">
        <f t="array" ref="I332">INDEX($N$2:$N$26,MATCH(1,($K$2:$K$26=$E332)*($L$2:$L$26=$H332),0))</f>
        <v>Fiéis Potencial</v>
      </c>
    </row>
    <row r="333" spans="1:9" x14ac:dyDescent="0.25">
      <c r="A333" t="str">
        <v>AA-10645</v>
      </c>
      <c r="B333" s="1" cm="1">
        <f t="array" ref="B333">MAX('TABELA TOTAL'!B:B) - MAX(IF('TABELA TOTAL'!E:E =RFM!A333,'TABELA TOTAL'!B:B))</f>
        <v>55</v>
      </c>
      <c r="C333" cm="1">
        <f t="array" ref="C333">COUNTA(_xlfn.UNIQUE(_xlfn._xlws.FILTER('TABELA TOTAL'!A:A,'TABELA TOTAL'!E:E=RFM!A333)))</f>
        <v>6</v>
      </c>
      <c r="D333" s="3">
        <f>SUMIF('TABELA TOTAL'!E:E,RFM!A333,'TABELA TOTAL'!G:G)</f>
        <v>5086.9350000000013</v>
      </c>
      <c r="E333" s="1">
        <v>5</v>
      </c>
      <c r="F333" s="1">
        <v>2</v>
      </c>
      <c r="G333" s="1" cm="1">
        <f t="array" ref="G333">_xlfn.IFS(D333&lt;=_xlfn.PERCENTILE.INC(D:D,0.2),1, D333&lt;=_xlfn.PERCENTILE.INC(D:D,0.4),2, D333&lt;=_xlfn.PERCENTILE.INC(D:D,0.6),3, D334&lt;=_xlfn.PERCENTILE.INC(D:D,0.8),4, TRUE,5)</f>
        <v>5</v>
      </c>
      <c r="H333" s="4">
        <f t="shared" si="5"/>
        <v>4</v>
      </c>
      <c r="I333" t="str" cm="1">
        <f t="array" ref="I333">INDEX($N$2:$N$26,MATCH(1,($K$2:$K$26=$E333)*($L$2:$L$26=$H333),0))</f>
        <v>Fiéis</v>
      </c>
    </row>
    <row r="334" spans="1:9" x14ac:dyDescent="0.25">
      <c r="A334" t="str">
        <v>GT-14635</v>
      </c>
      <c r="B334" s="1" cm="1">
        <f t="array" ref="B334">MAX('TABELA TOTAL'!B:B) - MAX(IF('TABELA TOTAL'!E:E =RFM!A334,'TABELA TOTAL'!B:B))</f>
        <v>56</v>
      </c>
      <c r="C334" cm="1">
        <f t="array" ref="C334">COUNTA(_xlfn.UNIQUE(_xlfn._xlws.FILTER('TABELA TOTAL'!A:A,'TABELA TOTAL'!E:E=RFM!A334)))</f>
        <v>3</v>
      </c>
      <c r="D334" s="3">
        <f>SUMIF('TABELA TOTAL'!E:E,RFM!A334,'TABELA TOTAL'!G:G)</f>
        <v>9351.2119999999977</v>
      </c>
      <c r="E334" s="1">
        <v>5</v>
      </c>
      <c r="F334" s="1">
        <v>1</v>
      </c>
      <c r="G334" s="1" cm="1">
        <f t="array" ref="G334">_xlfn.IFS(D334&lt;=_xlfn.PERCENTILE.INC(D:D,0.2),1, D334&lt;=_xlfn.PERCENTILE.INC(D:D,0.4),2, D334&lt;=_xlfn.PERCENTILE.INC(D:D,0.6),3, D335&lt;=_xlfn.PERCENTILE.INC(D:D,0.8),4, TRUE,5)</f>
        <v>4</v>
      </c>
      <c r="H334" s="4">
        <f t="shared" si="5"/>
        <v>3</v>
      </c>
      <c r="I334" t="str" cm="1">
        <f t="array" ref="I334">INDEX($N$2:$N$26,MATCH(1,($K$2:$K$26=$E334)*($L$2:$L$26=$H334),0))</f>
        <v>Fiéis Potencial</v>
      </c>
    </row>
    <row r="335" spans="1:9" x14ac:dyDescent="0.25">
      <c r="A335" t="str">
        <v>CA-12265</v>
      </c>
      <c r="B335" s="1" cm="1">
        <f t="array" ref="B335">MAX('TABELA TOTAL'!B:B) - MAX(IF('TABELA TOTAL'!E:E =RFM!A335,'TABELA TOTAL'!B:B))</f>
        <v>56</v>
      </c>
      <c r="C335" cm="1">
        <f t="array" ref="C335">COUNTA(_xlfn.UNIQUE(_xlfn._xlws.FILTER('TABELA TOTAL'!A:A,'TABELA TOTAL'!E:E=RFM!A335)))</f>
        <v>9</v>
      </c>
      <c r="D335" s="3">
        <f>SUMIF('TABELA TOTAL'!E:E,RFM!A335,'TABELA TOTAL'!G:G)</f>
        <v>2648.2872000000002</v>
      </c>
      <c r="E335" s="1">
        <v>5</v>
      </c>
      <c r="F335" s="1">
        <v>3</v>
      </c>
      <c r="G335" s="1" cm="1">
        <f t="array" ref="G335">_xlfn.IFS(D335&lt;=_xlfn.PERCENTILE.INC(D:D,0.2),1, D335&lt;=_xlfn.PERCENTILE.INC(D:D,0.4),2, D335&lt;=_xlfn.PERCENTILE.INC(D:D,0.6),3, D336&lt;=_xlfn.PERCENTILE.INC(D:D,0.8),4, TRUE,5)</f>
        <v>3</v>
      </c>
      <c r="H335" s="4">
        <f t="shared" si="5"/>
        <v>3</v>
      </c>
      <c r="I335" t="str" cm="1">
        <f t="array" ref="I335">INDEX($N$2:$N$26,MATCH(1,($K$2:$K$26=$E335)*($L$2:$L$26=$H335),0))</f>
        <v>Fiéis Potencial</v>
      </c>
    </row>
    <row r="336" spans="1:9" x14ac:dyDescent="0.25">
      <c r="A336" t="str">
        <v>KM-16375</v>
      </c>
      <c r="B336" s="1" cm="1">
        <f t="array" ref="B336">MAX('TABELA TOTAL'!B:B) - MAX(IF('TABELA TOTAL'!E:E =RFM!A336,'TABELA TOTAL'!B:B))</f>
        <v>56</v>
      </c>
      <c r="C336" cm="1">
        <f t="array" ref="C336">COUNTA(_xlfn.UNIQUE(_xlfn._xlws.FILTER('TABELA TOTAL'!A:A,'TABELA TOTAL'!E:E=RFM!A336)))</f>
        <v>8</v>
      </c>
      <c r="D336" s="3">
        <f>SUMIF('TABELA TOTAL'!E:E,RFM!A336,'TABELA TOTAL'!G:G)</f>
        <v>5620.1859999999997</v>
      </c>
      <c r="E336" s="1">
        <v>5</v>
      </c>
      <c r="F336" s="1">
        <v>3</v>
      </c>
      <c r="G336" s="1" cm="1">
        <f t="array" ref="G336">_xlfn.IFS(D336&lt;=_xlfn.PERCENTILE.INC(D:D,0.2),1, D336&lt;=_xlfn.PERCENTILE.INC(D:D,0.4),2, D336&lt;=_xlfn.PERCENTILE.INC(D:D,0.6),3, D337&lt;=_xlfn.PERCENTILE.INC(D:D,0.8),4, TRUE,5)</f>
        <v>4</v>
      </c>
      <c r="H336" s="4">
        <f t="shared" si="5"/>
        <v>4</v>
      </c>
      <c r="I336" t="str" cm="1">
        <f t="array" ref="I336">INDEX($N$2:$N$26,MATCH(1,($K$2:$K$26=$E336)*($L$2:$L$26=$H336),0))</f>
        <v>Fiéis</v>
      </c>
    </row>
    <row r="337" spans="1:9" x14ac:dyDescent="0.25">
      <c r="A337" t="str">
        <v>KC-16675</v>
      </c>
      <c r="B337" s="1" cm="1">
        <f t="array" ref="B337">MAX('TABELA TOTAL'!B:B) - MAX(IF('TABELA TOTAL'!E:E =RFM!A337,'TABELA TOTAL'!B:B))</f>
        <v>57</v>
      </c>
      <c r="C337" cm="1">
        <f t="array" ref="C337">COUNTA(_xlfn.UNIQUE(_xlfn._xlws.FILTER('TABELA TOTAL'!A:A,'TABELA TOTAL'!E:E=RFM!A337)))</f>
        <v>4</v>
      </c>
      <c r="D337" s="3">
        <f>SUMIF('TABELA TOTAL'!E:E,RFM!A337,'TABELA TOTAL'!G:G)</f>
        <v>1146.0500000000002</v>
      </c>
      <c r="E337" s="1">
        <v>5</v>
      </c>
      <c r="F337" s="1">
        <v>2</v>
      </c>
      <c r="G337" s="1" cm="1">
        <f t="array" ref="G337">_xlfn.IFS(D337&lt;=_xlfn.PERCENTILE.INC(D:D,0.2),1, D337&lt;=_xlfn.PERCENTILE.INC(D:D,0.4),2, D337&lt;=_xlfn.PERCENTILE.INC(D:D,0.6),3, D338&lt;=_xlfn.PERCENTILE.INC(D:D,0.8),4, TRUE,5)</f>
        <v>2</v>
      </c>
      <c r="H337" s="4">
        <f t="shared" si="5"/>
        <v>2</v>
      </c>
      <c r="I337" t="str" cm="1">
        <f t="array" ref="I337">INDEX($N$2:$N$26,MATCH(1,($K$2:$K$26=$E337)*($L$2:$L$26=$H337),0))</f>
        <v>Fiéis Potencial</v>
      </c>
    </row>
    <row r="338" spans="1:9" x14ac:dyDescent="0.25">
      <c r="A338" t="str">
        <v>JC-16105</v>
      </c>
      <c r="B338" s="1" cm="1">
        <f t="array" ref="B338">MAX('TABELA TOTAL'!B:B) - MAX(IF('TABELA TOTAL'!E:E =RFM!A338,'TABELA TOTAL'!B:B))</f>
        <v>57</v>
      </c>
      <c r="C338" cm="1">
        <f t="array" ref="C338">COUNTA(_xlfn.UNIQUE(_xlfn._xlws.FILTER('TABELA TOTAL'!A:A,'TABELA TOTAL'!E:E=RFM!A338)))</f>
        <v>5</v>
      </c>
      <c r="D338" s="3">
        <f>SUMIF('TABELA TOTAL'!E:E,RFM!A338,'TABELA TOTAL'!G:G)</f>
        <v>858.57599999999991</v>
      </c>
      <c r="E338" s="1">
        <v>5</v>
      </c>
      <c r="F338" s="1">
        <v>2</v>
      </c>
      <c r="G338" s="1" cm="1">
        <f t="array" ref="G338">_xlfn.IFS(D338&lt;=_xlfn.PERCENTILE.INC(D:D,0.2),1, D338&lt;=_xlfn.PERCENTILE.INC(D:D,0.4),2, D338&lt;=_xlfn.PERCENTILE.INC(D:D,0.6),3, D339&lt;=_xlfn.PERCENTILE.INC(D:D,0.8),4, TRUE,5)</f>
        <v>1</v>
      </c>
      <c r="H338" s="4">
        <f t="shared" si="5"/>
        <v>2</v>
      </c>
      <c r="I338" t="str" cm="1">
        <f t="array" ref="I338">INDEX($N$2:$N$26,MATCH(1,($K$2:$K$26=$E338)*($L$2:$L$26=$H338),0))</f>
        <v>Fiéis Potencial</v>
      </c>
    </row>
    <row r="339" spans="1:9" x14ac:dyDescent="0.25">
      <c r="A339" t="str">
        <v>DL-13330</v>
      </c>
      <c r="B339" s="1" cm="1">
        <f t="array" ref="B339">MAX('TABELA TOTAL'!B:B) - MAX(IF('TABELA TOTAL'!E:E =RFM!A339,'TABELA TOTAL'!B:B))</f>
        <v>57</v>
      </c>
      <c r="C339" cm="1">
        <f t="array" ref="C339">COUNTA(_xlfn.UNIQUE(_xlfn._xlws.FILTER('TABELA TOTAL'!A:A,'TABELA TOTAL'!E:E=RFM!A339)))</f>
        <v>4</v>
      </c>
      <c r="D339" s="3">
        <f>SUMIF('TABELA TOTAL'!E:E,RFM!A339,'TABELA TOTAL'!G:G)</f>
        <v>585.0200000000001</v>
      </c>
      <c r="E339" s="1">
        <v>5</v>
      </c>
      <c r="F339" s="1">
        <v>2</v>
      </c>
      <c r="G339" s="1" cm="1">
        <f t="array" ref="G339">_xlfn.IFS(D339&lt;=_xlfn.PERCENTILE.INC(D:D,0.2),1, D339&lt;=_xlfn.PERCENTILE.INC(D:D,0.4),2, D339&lt;=_xlfn.PERCENTILE.INC(D:D,0.6),3, D340&lt;=_xlfn.PERCENTILE.INC(D:D,0.8),4, TRUE,5)</f>
        <v>1</v>
      </c>
      <c r="H339" s="4">
        <f t="shared" si="5"/>
        <v>2</v>
      </c>
      <c r="I339" t="str" cm="1">
        <f t="array" ref="I339">INDEX($N$2:$N$26,MATCH(1,($K$2:$K$26=$E339)*($L$2:$L$26=$H339),0))</f>
        <v>Fiéis Potencial</v>
      </c>
    </row>
    <row r="340" spans="1:9" x14ac:dyDescent="0.25">
      <c r="A340" t="str">
        <v>DL-12925</v>
      </c>
      <c r="B340" s="1" cm="1">
        <f t="array" ref="B340">MAX('TABELA TOTAL'!B:B) - MAX(IF('TABELA TOTAL'!E:E =RFM!A340,'TABELA TOTAL'!B:B))</f>
        <v>57</v>
      </c>
      <c r="C340" cm="1">
        <f t="array" ref="C340">COUNTA(_xlfn.UNIQUE(_xlfn._xlws.FILTER('TABELA TOTAL'!A:A,'TABELA TOTAL'!E:E=RFM!A340)))</f>
        <v>6</v>
      </c>
      <c r="D340" s="3">
        <f>SUMIF('TABELA TOTAL'!E:E,RFM!A340,'TABELA TOTAL'!G:G)</f>
        <v>3272.2000000000003</v>
      </c>
      <c r="E340" s="1">
        <v>5</v>
      </c>
      <c r="F340" s="1">
        <v>2</v>
      </c>
      <c r="G340" s="1" cm="1">
        <f t="array" ref="G340">_xlfn.IFS(D340&lt;=_xlfn.PERCENTILE.INC(D:D,0.2),1, D340&lt;=_xlfn.PERCENTILE.INC(D:D,0.4),2, D340&lt;=_xlfn.PERCENTILE.INC(D:D,0.6),3, D341&lt;=_xlfn.PERCENTILE.INC(D:D,0.8),4, TRUE,5)</f>
        <v>5</v>
      </c>
      <c r="H340" s="4">
        <f t="shared" si="5"/>
        <v>4</v>
      </c>
      <c r="I340" t="str" cm="1">
        <f t="array" ref="I340">INDEX($N$2:$N$26,MATCH(1,($K$2:$K$26=$E340)*($L$2:$L$26=$H340),0))</f>
        <v>Fiéis</v>
      </c>
    </row>
    <row r="341" spans="1:9" x14ac:dyDescent="0.25">
      <c r="A341" t="str">
        <v>DM-13015</v>
      </c>
      <c r="B341" s="1" cm="1">
        <f t="array" ref="B341">MAX('TABELA TOTAL'!B:B) - MAX(IF('TABELA TOTAL'!E:E =RFM!A341,'TABELA TOTAL'!B:B))</f>
        <v>57</v>
      </c>
      <c r="C341" cm="1">
        <f t="array" ref="C341">COUNTA(_xlfn.UNIQUE(_xlfn._xlws.FILTER('TABELA TOTAL'!A:A,'TABELA TOTAL'!E:E=RFM!A341)))</f>
        <v>7</v>
      </c>
      <c r="D341" s="3">
        <f>SUMIF('TABELA TOTAL'!E:E,RFM!A341,'TABELA TOTAL'!G:G)</f>
        <v>6345.1030000000001</v>
      </c>
      <c r="E341" s="1">
        <v>5</v>
      </c>
      <c r="F341" s="1">
        <v>3</v>
      </c>
      <c r="G341" s="1" cm="1">
        <f t="array" ref="G341">_xlfn.IFS(D341&lt;=_xlfn.PERCENTILE.INC(D:D,0.2),1, D341&lt;=_xlfn.PERCENTILE.INC(D:D,0.4),2, D341&lt;=_xlfn.PERCENTILE.INC(D:D,0.6),3, D342&lt;=_xlfn.PERCENTILE.INC(D:D,0.8),4, TRUE,5)</f>
        <v>4</v>
      </c>
      <c r="H341" s="4">
        <f t="shared" si="5"/>
        <v>4</v>
      </c>
      <c r="I341" t="str" cm="1">
        <f t="array" ref="I341">INDEX($N$2:$N$26,MATCH(1,($K$2:$K$26=$E341)*($L$2:$L$26=$H341),0))</f>
        <v>Fiéis</v>
      </c>
    </row>
    <row r="342" spans="1:9" x14ac:dyDescent="0.25">
      <c r="A342" t="str">
        <v>EJ-14155</v>
      </c>
      <c r="B342" s="1" cm="1">
        <f t="array" ref="B342">MAX('TABELA TOTAL'!B:B) - MAX(IF('TABELA TOTAL'!E:E =RFM!A342,'TABELA TOTAL'!B:B))</f>
        <v>57</v>
      </c>
      <c r="C342" cm="1">
        <f t="array" ref="C342">COUNTA(_xlfn.UNIQUE(_xlfn._xlws.FILTER('TABELA TOTAL'!A:A,'TABELA TOTAL'!E:E=RFM!A342)))</f>
        <v>5</v>
      </c>
      <c r="D342" s="3">
        <f>SUMIF('TABELA TOTAL'!E:E,RFM!A342,'TABELA TOTAL'!G:G)</f>
        <v>2656.6909999999998</v>
      </c>
      <c r="E342" s="1">
        <v>5</v>
      </c>
      <c r="F342" s="1">
        <v>2</v>
      </c>
      <c r="G342" s="1" cm="1">
        <f t="array" ref="G342">_xlfn.IFS(D342&lt;=_xlfn.PERCENTILE.INC(D:D,0.2),1, D342&lt;=_xlfn.PERCENTILE.INC(D:D,0.4),2, D342&lt;=_xlfn.PERCENTILE.INC(D:D,0.6),3, D343&lt;=_xlfn.PERCENTILE.INC(D:D,0.8),4, TRUE,5)</f>
        <v>3</v>
      </c>
      <c r="H342" s="4">
        <f t="shared" si="5"/>
        <v>3</v>
      </c>
      <c r="I342" t="str" cm="1">
        <f t="array" ref="I342">INDEX($N$2:$N$26,MATCH(1,($K$2:$K$26=$E342)*($L$2:$L$26=$H342),0))</f>
        <v>Fiéis Potencial</v>
      </c>
    </row>
    <row r="343" spans="1:9" x14ac:dyDescent="0.25">
      <c r="A343" t="str">
        <v>PG-18895</v>
      </c>
      <c r="B343" s="1" cm="1">
        <f t="array" ref="B343">MAX('TABELA TOTAL'!B:B) - MAX(IF('TABELA TOTAL'!E:E =RFM!A343,'TABELA TOTAL'!B:B))</f>
        <v>57</v>
      </c>
      <c r="C343" cm="1">
        <f t="array" ref="C343">COUNTA(_xlfn.UNIQUE(_xlfn._xlws.FILTER('TABELA TOTAL'!A:A,'TABELA TOTAL'!E:E=RFM!A343)))</f>
        <v>9</v>
      </c>
      <c r="D343" s="3">
        <f>SUMIF('TABELA TOTAL'!E:E,RFM!A343,'TABELA TOTAL'!G:G)</f>
        <v>1987.1639999999998</v>
      </c>
      <c r="E343" s="1">
        <v>5</v>
      </c>
      <c r="F343" s="1">
        <v>3</v>
      </c>
      <c r="G343" s="1" cm="1">
        <f t="array" ref="G343">_xlfn.IFS(D343&lt;=_xlfn.PERCENTILE.INC(D:D,0.2),1, D343&lt;=_xlfn.PERCENTILE.INC(D:D,0.4),2, D343&lt;=_xlfn.PERCENTILE.INC(D:D,0.6),3, D344&lt;=_xlfn.PERCENTILE.INC(D:D,0.8),4, TRUE,5)</f>
        <v>3</v>
      </c>
      <c r="H343" s="4">
        <f t="shared" si="5"/>
        <v>3</v>
      </c>
      <c r="I343" t="str" cm="1">
        <f t="array" ref="I343">INDEX($N$2:$N$26,MATCH(1,($K$2:$K$26=$E343)*($L$2:$L$26=$H343),0))</f>
        <v>Fiéis Potencial</v>
      </c>
    </row>
    <row r="344" spans="1:9" x14ac:dyDescent="0.25">
      <c r="A344" t="str">
        <v>BF-11275</v>
      </c>
      <c r="B344" s="1" cm="1">
        <f t="array" ref="B344">MAX('TABELA TOTAL'!B:B) - MAX(IF('TABELA TOTAL'!E:E =RFM!A344,'TABELA TOTAL'!B:B))</f>
        <v>57</v>
      </c>
      <c r="C344" cm="1">
        <f t="array" ref="C344">COUNTA(_xlfn.UNIQUE(_xlfn._xlws.FILTER('TABELA TOTAL'!A:A,'TABELA TOTAL'!E:E=RFM!A344)))</f>
        <v>3</v>
      </c>
      <c r="D344" s="3">
        <f>SUMIF('TABELA TOTAL'!E:E,RFM!A344,'TABELA TOTAL'!G:G)</f>
        <v>791.9899999999999</v>
      </c>
      <c r="E344" s="1">
        <v>5</v>
      </c>
      <c r="F344" s="1">
        <v>1</v>
      </c>
      <c r="G344" s="1" cm="1">
        <f t="array" ref="G344">_xlfn.IFS(D344&lt;=_xlfn.PERCENTILE.INC(D:D,0.2),1, D344&lt;=_xlfn.PERCENTILE.INC(D:D,0.4),2, D344&lt;=_xlfn.PERCENTILE.INC(D:D,0.6),3, D345&lt;=_xlfn.PERCENTILE.INC(D:D,0.8),4, TRUE,5)</f>
        <v>1</v>
      </c>
      <c r="H344" s="4">
        <f t="shared" si="5"/>
        <v>1</v>
      </c>
      <c r="I344" t="str" cm="1">
        <f t="array" ref="I344">INDEX($N$2:$N$26,MATCH(1,($K$2:$K$26=$E344)*($L$2:$L$26=$H344),0))</f>
        <v>Novos Clientes</v>
      </c>
    </row>
    <row r="345" spans="1:9" x14ac:dyDescent="0.25">
      <c r="A345" t="str">
        <v>PB-19105</v>
      </c>
      <c r="B345" s="1" cm="1">
        <f t="array" ref="B345">MAX('TABELA TOTAL'!B:B) - MAX(IF('TABELA TOTAL'!E:E =RFM!A345,'TABELA TOTAL'!B:B))</f>
        <v>57</v>
      </c>
      <c r="C345" cm="1">
        <f t="array" ref="C345">COUNTA(_xlfn.UNIQUE(_xlfn._xlws.FILTER('TABELA TOTAL'!A:A,'TABELA TOTAL'!E:E=RFM!A345)))</f>
        <v>4</v>
      </c>
      <c r="D345" s="3">
        <f>SUMIF('TABELA TOTAL'!E:E,RFM!A345,'TABELA TOTAL'!G:G)</f>
        <v>688.32399999999996</v>
      </c>
      <c r="E345" s="1">
        <v>5</v>
      </c>
      <c r="F345" s="1">
        <v>2</v>
      </c>
      <c r="G345" s="1" cm="1">
        <f t="array" ref="G345">_xlfn.IFS(D345&lt;=_xlfn.PERCENTILE.INC(D:D,0.2),1, D345&lt;=_xlfn.PERCENTILE.INC(D:D,0.4),2, D345&lt;=_xlfn.PERCENTILE.INC(D:D,0.6),3, D346&lt;=_xlfn.PERCENTILE.INC(D:D,0.8),4, TRUE,5)</f>
        <v>1</v>
      </c>
      <c r="H345" s="4">
        <f t="shared" si="5"/>
        <v>2</v>
      </c>
      <c r="I345" t="str" cm="1">
        <f t="array" ref="I345">INDEX($N$2:$N$26,MATCH(1,($K$2:$K$26=$E345)*($L$2:$L$26=$H345),0))</f>
        <v>Fiéis Potencial</v>
      </c>
    </row>
    <row r="346" spans="1:9" x14ac:dyDescent="0.25">
      <c r="A346" t="str">
        <v>CR-12580</v>
      </c>
      <c r="B346" s="1" cm="1">
        <f t="array" ref="B346">MAX('TABELA TOTAL'!B:B) - MAX(IF('TABELA TOTAL'!E:E =RFM!A346,'TABELA TOTAL'!B:B))</f>
        <v>57</v>
      </c>
      <c r="C346" cm="1">
        <f t="array" ref="C346">COUNTA(_xlfn.UNIQUE(_xlfn._xlws.FILTER('TABELA TOTAL'!A:A,'TABELA TOTAL'!E:E=RFM!A346)))</f>
        <v>4</v>
      </c>
      <c r="D346" s="3">
        <f>SUMIF('TABELA TOTAL'!E:E,RFM!A346,'TABELA TOTAL'!G:G)</f>
        <v>2148.8520000000003</v>
      </c>
      <c r="E346" s="1">
        <v>5</v>
      </c>
      <c r="F346" s="1">
        <v>2</v>
      </c>
      <c r="G346" s="1" cm="1">
        <f t="array" ref="G346">_xlfn.IFS(D346&lt;=_xlfn.PERCENTILE.INC(D:D,0.2),1, D346&lt;=_xlfn.PERCENTILE.INC(D:D,0.4),2, D346&lt;=_xlfn.PERCENTILE.INC(D:D,0.6),3, D347&lt;=_xlfn.PERCENTILE.INC(D:D,0.8),4, TRUE,5)</f>
        <v>3</v>
      </c>
      <c r="H346" s="4">
        <f t="shared" si="5"/>
        <v>3</v>
      </c>
      <c r="I346" t="str" cm="1">
        <f t="array" ref="I346">INDEX($N$2:$N$26,MATCH(1,($K$2:$K$26=$E346)*($L$2:$L$26=$H346),0))</f>
        <v>Fiéis Potencial</v>
      </c>
    </row>
    <row r="347" spans="1:9" x14ac:dyDescent="0.25">
      <c r="A347" t="str">
        <v>JM-16195</v>
      </c>
      <c r="B347" s="1" cm="1">
        <f t="array" ref="B347">MAX('TABELA TOTAL'!B:B) - MAX(IF('TABELA TOTAL'!E:E =RFM!A347,'TABELA TOTAL'!B:B))</f>
        <v>57</v>
      </c>
      <c r="C347" cm="1">
        <f t="array" ref="C347">COUNTA(_xlfn.UNIQUE(_xlfn._xlws.FILTER('TABELA TOTAL'!A:A,'TABELA TOTAL'!E:E=RFM!A347)))</f>
        <v>10</v>
      </c>
      <c r="D347" s="3">
        <f>SUMIF('TABELA TOTAL'!E:E,RFM!A347,'TABELA TOTAL'!G:G)</f>
        <v>2833.9260000000004</v>
      </c>
      <c r="E347" s="1">
        <v>5</v>
      </c>
      <c r="F347" s="1">
        <v>4</v>
      </c>
      <c r="G347" s="1" cm="1">
        <f t="array" ref="G347">_xlfn.IFS(D347&lt;=_xlfn.PERCENTILE.INC(D:D,0.2),1, D347&lt;=_xlfn.PERCENTILE.INC(D:D,0.4),2, D347&lt;=_xlfn.PERCENTILE.INC(D:D,0.6),3, D348&lt;=_xlfn.PERCENTILE.INC(D:D,0.8),4, TRUE,5)</f>
        <v>4</v>
      </c>
      <c r="H347" s="4">
        <f t="shared" si="5"/>
        <v>4</v>
      </c>
      <c r="I347" t="str" cm="1">
        <f t="array" ref="I347">INDEX($N$2:$N$26,MATCH(1,($K$2:$K$26=$E347)*($L$2:$L$26=$H347),0))</f>
        <v>Fiéis</v>
      </c>
    </row>
    <row r="348" spans="1:9" x14ac:dyDescent="0.25">
      <c r="A348" t="str">
        <v>JO-15145</v>
      </c>
      <c r="B348" s="1" cm="1">
        <f t="array" ref="B348">MAX('TABELA TOTAL'!B:B) - MAX(IF('TABELA TOTAL'!E:E =RFM!A348,'TABELA TOTAL'!B:B))</f>
        <v>57</v>
      </c>
      <c r="C348" cm="1">
        <f t="array" ref="C348">COUNTA(_xlfn.UNIQUE(_xlfn._xlws.FILTER('TABELA TOTAL'!A:A,'TABELA TOTAL'!E:E=RFM!A348)))</f>
        <v>9</v>
      </c>
      <c r="D348" s="3">
        <f>SUMIF('TABELA TOTAL'!E:E,RFM!A348,'TABELA TOTAL'!G:G)</f>
        <v>3254.9490000000005</v>
      </c>
      <c r="E348" s="1">
        <v>5</v>
      </c>
      <c r="F348" s="1">
        <v>3</v>
      </c>
      <c r="G348" s="1" cm="1">
        <f t="array" ref="G348">_xlfn.IFS(D348&lt;=_xlfn.PERCENTILE.INC(D:D,0.2),1, D348&lt;=_xlfn.PERCENTILE.INC(D:D,0.4),2, D348&lt;=_xlfn.PERCENTILE.INC(D:D,0.6),3, D349&lt;=_xlfn.PERCENTILE.INC(D:D,0.8),4, TRUE,5)</f>
        <v>4</v>
      </c>
      <c r="H348" s="4">
        <f t="shared" si="5"/>
        <v>4</v>
      </c>
      <c r="I348" t="str" cm="1">
        <f t="array" ref="I348">INDEX($N$2:$N$26,MATCH(1,($K$2:$K$26=$E348)*($L$2:$L$26=$H348),0))</f>
        <v>Fiéis</v>
      </c>
    </row>
    <row r="349" spans="1:9" x14ac:dyDescent="0.25">
      <c r="A349" t="str">
        <v>BG-11740</v>
      </c>
      <c r="B349" s="1" cm="1">
        <f t="array" ref="B349">MAX('TABELA TOTAL'!B:B) - MAX(IF('TABELA TOTAL'!E:E =RFM!A349,'TABELA TOTAL'!B:B))</f>
        <v>57</v>
      </c>
      <c r="C349" cm="1">
        <f t="array" ref="C349">COUNTA(_xlfn.UNIQUE(_xlfn._xlws.FILTER('TABELA TOTAL'!A:A,'TABELA TOTAL'!E:E=RFM!A349)))</f>
        <v>6</v>
      </c>
      <c r="D349" s="3">
        <f>SUMIF('TABELA TOTAL'!E:E,RFM!A349,'TABELA TOTAL'!G:G)</f>
        <v>1006.356</v>
      </c>
      <c r="E349" s="1">
        <v>5</v>
      </c>
      <c r="F349" s="1">
        <v>2</v>
      </c>
      <c r="G349" s="1" cm="1">
        <f t="array" ref="G349">_xlfn.IFS(D349&lt;=_xlfn.PERCENTILE.INC(D:D,0.2),1, D349&lt;=_xlfn.PERCENTILE.INC(D:D,0.4),2, D349&lt;=_xlfn.PERCENTILE.INC(D:D,0.6),3, D350&lt;=_xlfn.PERCENTILE.INC(D:D,0.8),4, TRUE,5)</f>
        <v>2</v>
      </c>
      <c r="H349" s="4">
        <f t="shared" si="5"/>
        <v>2</v>
      </c>
      <c r="I349" t="str" cm="1">
        <f t="array" ref="I349">INDEX($N$2:$N$26,MATCH(1,($K$2:$K$26=$E349)*($L$2:$L$26=$H349),0))</f>
        <v>Fiéis Potencial</v>
      </c>
    </row>
    <row r="350" spans="1:9" x14ac:dyDescent="0.25">
      <c r="A350" t="str">
        <v>KH-16630</v>
      </c>
      <c r="B350" s="1" cm="1">
        <f t="array" ref="B350">MAX('TABELA TOTAL'!B:B) - MAX(IF('TABELA TOTAL'!E:E =RFM!A350,'TABELA TOTAL'!B:B))</f>
        <v>58</v>
      </c>
      <c r="C350" cm="1">
        <f t="array" ref="C350">COUNTA(_xlfn.UNIQUE(_xlfn._xlws.FILTER('TABELA TOTAL'!A:A,'TABELA TOTAL'!E:E=RFM!A350)))</f>
        <v>9</v>
      </c>
      <c r="D350" s="3">
        <f>SUMIF('TABELA TOTAL'!E:E,RFM!A350,'TABELA TOTAL'!G:G)</f>
        <v>3918.9659999999999</v>
      </c>
      <c r="E350" s="1">
        <v>5</v>
      </c>
      <c r="F350" s="1">
        <v>3</v>
      </c>
      <c r="G350" s="1" cm="1">
        <f t="array" ref="G350">_xlfn.IFS(D350&lt;=_xlfn.PERCENTILE.INC(D:D,0.2),1, D350&lt;=_xlfn.PERCENTILE.INC(D:D,0.4),2, D350&lt;=_xlfn.PERCENTILE.INC(D:D,0.6),3, D351&lt;=_xlfn.PERCENTILE.INC(D:D,0.8),4, TRUE,5)</f>
        <v>4</v>
      </c>
      <c r="H350" s="4">
        <f t="shared" si="5"/>
        <v>4</v>
      </c>
      <c r="I350" t="str" cm="1">
        <f t="array" ref="I350">INDEX($N$2:$N$26,MATCH(1,($K$2:$K$26=$E350)*($L$2:$L$26=$H350),0))</f>
        <v>Fiéis</v>
      </c>
    </row>
    <row r="351" spans="1:9" x14ac:dyDescent="0.25">
      <c r="A351" t="str">
        <v>NL-18310</v>
      </c>
      <c r="B351" s="1" cm="1">
        <f t="array" ref="B351">MAX('TABELA TOTAL'!B:B) - MAX(IF('TABELA TOTAL'!E:E =RFM!A351,'TABELA TOTAL'!B:B))</f>
        <v>58</v>
      </c>
      <c r="C351" cm="1">
        <f t="array" ref="C351">COUNTA(_xlfn.UNIQUE(_xlfn._xlws.FILTER('TABELA TOTAL'!A:A,'TABELA TOTAL'!E:E=RFM!A351)))</f>
        <v>4</v>
      </c>
      <c r="D351" s="3">
        <f>SUMIF('TABELA TOTAL'!E:E,RFM!A351,'TABELA TOTAL'!G:G)</f>
        <v>1418.0900000000004</v>
      </c>
      <c r="E351" s="1">
        <v>5</v>
      </c>
      <c r="F351" s="1">
        <v>2</v>
      </c>
      <c r="G351" s="1" cm="1">
        <f t="array" ref="G351">_xlfn.IFS(D351&lt;=_xlfn.PERCENTILE.INC(D:D,0.2),1, D351&lt;=_xlfn.PERCENTILE.INC(D:D,0.4),2, D351&lt;=_xlfn.PERCENTILE.INC(D:D,0.6),3, D352&lt;=_xlfn.PERCENTILE.INC(D:D,0.8),4, TRUE,5)</f>
        <v>2</v>
      </c>
      <c r="H351" s="4">
        <f t="shared" si="5"/>
        <v>2</v>
      </c>
      <c r="I351" t="str" cm="1">
        <f t="array" ref="I351">INDEX($N$2:$N$26,MATCH(1,($K$2:$K$26=$E351)*($L$2:$L$26=$H351),0))</f>
        <v>Fiéis Potencial</v>
      </c>
    </row>
    <row r="352" spans="1:9" x14ac:dyDescent="0.25">
      <c r="A352" t="str">
        <v>TB-21175</v>
      </c>
      <c r="B352" s="1" cm="1">
        <f t="array" ref="B352">MAX('TABELA TOTAL'!B:B) - MAX(IF('TABELA TOTAL'!E:E =RFM!A352,'TABELA TOTAL'!B:B))</f>
        <v>58</v>
      </c>
      <c r="C352" cm="1">
        <f t="array" ref="C352">COUNTA(_xlfn.UNIQUE(_xlfn._xlws.FILTER('TABELA TOTAL'!A:A,'TABELA TOTAL'!E:E=RFM!A352)))</f>
        <v>4</v>
      </c>
      <c r="D352" s="3">
        <f>SUMIF('TABELA TOTAL'!E:E,RFM!A352,'TABELA TOTAL'!G:G)</f>
        <v>3589.2959999999994</v>
      </c>
      <c r="E352" s="1">
        <v>5</v>
      </c>
      <c r="F352" s="1">
        <v>2</v>
      </c>
      <c r="G352" s="1" cm="1">
        <f t="array" ref="G352">_xlfn.IFS(D352&lt;=_xlfn.PERCENTILE.INC(D:D,0.2),1, D352&lt;=_xlfn.PERCENTILE.INC(D:D,0.4),2, D352&lt;=_xlfn.PERCENTILE.INC(D:D,0.6),3, D353&lt;=_xlfn.PERCENTILE.INC(D:D,0.8),4, TRUE,5)</f>
        <v>4</v>
      </c>
      <c r="H352" s="4">
        <f t="shared" si="5"/>
        <v>3</v>
      </c>
      <c r="I352" t="str" cm="1">
        <f t="array" ref="I352">INDEX($N$2:$N$26,MATCH(1,($K$2:$K$26=$E352)*($L$2:$L$26=$H352),0))</f>
        <v>Fiéis Potencial</v>
      </c>
    </row>
    <row r="353" spans="1:9" x14ac:dyDescent="0.25">
      <c r="A353" t="str">
        <v>TH-21115</v>
      </c>
      <c r="B353" s="1" cm="1">
        <f t="array" ref="B353">MAX('TABELA TOTAL'!B:B) - MAX(IF('TABELA TOTAL'!E:E =RFM!A353,'TABELA TOTAL'!B:B))</f>
        <v>58</v>
      </c>
      <c r="C353" cm="1">
        <f t="array" ref="C353">COUNTA(_xlfn.UNIQUE(_xlfn._xlws.FILTER('TABELA TOTAL'!A:A,'TABELA TOTAL'!E:E=RFM!A353)))</f>
        <v>4</v>
      </c>
      <c r="D353" s="3">
        <f>SUMIF('TABELA TOTAL'!E:E,RFM!A353,'TABELA TOTAL'!G:G)</f>
        <v>2942.7719999999999</v>
      </c>
      <c r="E353" s="1">
        <v>5</v>
      </c>
      <c r="F353" s="1">
        <v>2</v>
      </c>
      <c r="G353" s="1" cm="1">
        <f t="array" ref="G353">_xlfn.IFS(D353&lt;=_xlfn.PERCENTILE.INC(D:D,0.2),1, D353&lt;=_xlfn.PERCENTILE.INC(D:D,0.4),2, D353&lt;=_xlfn.PERCENTILE.INC(D:D,0.6),3, D354&lt;=_xlfn.PERCENTILE.INC(D:D,0.8),4, TRUE,5)</f>
        <v>5</v>
      </c>
      <c r="H353" s="4">
        <f t="shared" si="5"/>
        <v>4</v>
      </c>
      <c r="I353" t="str" cm="1">
        <f t="array" ref="I353">INDEX($N$2:$N$26,MATCH(1,($K$2:$K$26=$E353)*($L$2:$L$26=$H353),0))</f>
        <v>Fiéis</v>
      </c>
    </row>
    <row r="354" spans="1:9" x14ac:dyDescent="0.25">
      <c r="A354" t="str">
        <v>AR-10825</v>
      </c>
      <c r="B354" s="1" cm="1">
        <f t="array" ref="B354">MAX('TABELA TOTAL'!B:B) - MAX(IF('TABELA TOTAL'!E:E =RFM!A354,'TABELA TOTAL'!B:B))</f>
        <v>58</v>
      </c>
      <c r="C354" cm="1">
        <f t="array" ref="C354">COUNTA(_xlfn.UNIQUE(_xlfn._xlws.FILTER('TABELA TOTAL'!A:A,'TABELA TOTAL'!E:E=RFM!A354)))</f>
        <v>8</v>
      </c>
      <c r="D354" s="3">
        <f>SUMIF('TABELA TOTAL'!E:E,RFM!A354,'TABELA TOTAL'!G:G)</f>
        <v>4523.3360000000002</v>
      </c>
      <c r="E354" s="1">
        <v>5</v>
      </c>
      <c r="F354" s="1">
        <v>3</v>
      </c>
      <c r="G354" s="1" cm="1">
        <f t="array" ref="G354">_xlfn.IFS(D354&lt;=_xlfn.PERCENTILE.INC(D:D,0.2),1, D354&lt;=_xlfn.PERCENTILE.INC(D:D,0.4),2, D354&lt;=_xlfn.PERCENTILE.INC(D:D,0.6),3, D355&lt;=_xlfn.PERCENTILE.INC(D:D,0.8),4, TRUE,5)</f>
        <v>5</v>
      </c>
      <c r="H354" s="4">
        <f t="shared" si="5"/>
        <v>4</v>
      </c>
      <c r="I354" t="str" cm="1">
        <f t="array" ref="I354">INDEX($N$2:$N$26,MATCH(1,($K$2:$K$26=$E354)*($L$2:$L$26=$H354),0))</f>
        <v>Fiéis</v>
      </c>
    </row>
    <row r="355" spans="1:9" x14ac:dyDescent="0.25">
      <c r="A355" t="str">
        <v>CS-12505</v>
      </c>
      <c r="B355" s="1" cm="1">
        <f t="array" ref="B355">MAX('TABELA TOTAL'!B:B) - MAX(IF('TABELA TOTAL'!E:E =RFM!A355,'TABELA TOTAL'!B:B))</f>
        <v>58</v>
      </c>
      <c r="C355" cm="1">
        <f t="array" ref="C355">COUNTA(_xlfn.UNIQUE(_xlfn._xlws.FILTER('TABELA TOTAL'!A:A,'TABELA TOTAL'!E:E=RFM!A355)))</f>
        <v>6</v>
      </c>
      <c r="D355" s="3">
        <f>SUMIF('TABELA TOTAL'!E:E,RFM!A355,'TABELA TOTAL'!G:G)</f>
        <v>5690.0550000000003</v>
      </c>
      <c r="E355" s="1">
        <v>5</v>
      </c>
      <c r="F355" s="1">
        <v>2</v>
      </c>
      <c r="G355" s="1" cm="1">
        <f t="array" ref="G355">_xlfn.IFS(D355&lt;=_xlfn.PERCENTILE.INC(D:D,0.2),1, D355&lt;=_xlfn.PERCENTILE.INC(D:D,0.4),2, D355&lt;=_xlfn.PERCENTILE.INC(D:D,0.6),3, D356&lt;=_xlfn.PERCENTILE.INC(D:D,0.8),4, TRUE,5)</f>
        <v>4</v>
      </c>
      <c r="H355" s="4">
        <f t="shared" si="5"/>
        <v>3</v>
      </c>
      <c r="I355" t="str" cm="1">
        <f t="array" ref="I355">INDEX($N$2:$N$26,MATCH(1,($K$2:$K$26=$E355)*($L$2:$L$26=$H355),0))</f>
        <v>Fiéis Potencial</v>
      </c>
    </row>
    <row r="356" spans="1:9" x14ac:dyDescent="0.25">
      <c r="A356" t="str">
        <v>NP-18670</v>
      </c>
      <c r="B356" s="1" cm="1">
        <f t="array" ref="B356">MAX('TABELA TOTAL'!B:B) - MAX(IF('TABELA TOTAL'!E:E =RFM!A356,'TABELA TOTAL'!B:B))</f>
        <v>58</v>
      </c>
      <c r="C356" cm="1">
        <f t="array" ref="C356">COUNTA(_xlfn.UNIQUE(_xlfn._xlws.FILTER('TABELA TOTAL'!A:A,'TABELA TOTAL'!E:E=RFM!A356)))</f>
        <v>5</v>
      </c>
      <c r="D356" s="3">
        <f>SUMIF('TABELA TOTAL'!E:E,RFM!A356,'TABELA TOTAL'!G:G)</f>
        <v>3908.402</v>
      </c>
      <c r="E356" s="1">
        <v>5</v>
      </c>
      <c r="F356" s="1">
        <v>2</v>
      </c>
      <c r="G356" s="1" cm="1">
        <f t="array" ref="G356">_xlfn.IFS(D356&lt;=_xlfn.PERCENTILE.INC(D:D,0.2),1, D356&lt;=_xlfn.PERCENTILE.INC(D:D,0.4),2, D356&lt;=_xlfn.PERCENTILE.INC(D:D,0.6),3, D357&lt;=_xlfn.PERCENTILE.INC(D:D,0.8),4, TRUE,5)</f>
        <v>4</v>
      </c>
      <c r="H356" s="4">
        <f t="shared" si="5"/>
        <v>3</v>
      </c>
      <c r="I356" t="str" cm="1">
        <f t="array" ref="I356">INDEX($N$2:$N$26,MATCH(1,($K$2:$K$26=$E356)*($L$2:$L$26=$H356),0))</f>
        <v>Fiéis Potencial</v>
      </c>
    </row>
    <row r="357" spans="1:9" x14ac:dyDescent="0.25">
      <c r="A357" t="str">
        <v>SF-20200</v>
      </c>
      <c r="B357" s="1" cm="1">
        <f t="array" ref="B357">MAX('TABELA TOTAL'!B:B) - MAX(IF('TABELA TOTAL'!E:E =RFM!A357,'TABELA TOTAL'!B:B))</f>
        <v>59</v>
      </c>
      <c r="C357" cm="1">
        <f t="array" ref="C357">COUNTA(_xlfn.UNIQUE(_xlfn._xlws.FILTER('TABELA TOTAL'!A:A,'TABELA TOTAL'!E:E=RFM!A357)))</f>
        <v>9</v>
      </c>
      <c r="D357" s="3">
        <f>SUMIF('TABELA TOTAL'!E:E,RFM!A357,'TABELA TOTAL'!G:G)</f>
        <v>3422.7859999999991</v>
      </c>
      <c r="E357" s="1">
        <v>5</v>
      </c>
      <c r="F357" s="1">
        <v>3</v>
      </c>
      <c r="G357" s="1" cm="1">
        <f t="array" ref="G357">_xlfn.IFS(D357&lt;=_xlfn.PERCENTILE.INC(D:D,0.2),1, D357&lt;=_xlfn.PERCENTILE.INC(D:D,0.4),2, D357&lt;=_xlfn.PERCENTILE.INC(D:D,0.6),3, D358&lt;=_xlfn.PERCENTILE.INC(D:D,0.8),4, TRUE,5)</f>
        <v>4</v>
      </c>
      <c r="H357" s="4">
        <f t="shared" si="5"/>
        <v>4</v>
      </c>
      <c r="I357" t="str" cm="1">
        <f t="array" ref="I357">INDEX($N$2:$N$26,MATCH(1,($K$2:$K$26=$E357)*($L$2:$L$26=$H357),0))</f>
        <v>Fiéis</v>
      </c>
    </row>
    <row r="358" spans="1:9" x14ac:dyDescent="0.25">
      <c r="A358" t="str">
        <v>SF-20065</v>
      </c>
      <c r="B358" s="1" cm="1">
        <f t="array" ref="B358">MAX('TABELA TOTAL'!B:B) - MAX(IF('TABELA TOTAL'!E:E =RFM!A358,'TABELA TOTAL'!B:B))</f>
        <v>59</v>
      </c>
      <c r="C358" cm="1">
        <f t="array" ref="C358">COUNTA(_xlfn.UNIQUE(_xlfn._xlws.FILTER('TABELA TOTAL'!A:A,'TABELA TOTAL'!E:E=RFM!A358)))</f>
        <v>7</v>
      </c>
      <c r="D358" s="3">
        <f>SUMIF('TABELA TOTAL'!E:E,RFM!A358,'TABELA TOTAL'!G:G)</f>
        <v>763.54600000000005</v>
      </c>
      <c r="E358" s="1">
        <v>5</v>
      </c>
      <c r="F358" s="1">
        <v>3</v>
      </c>
      <c r="G358" s="1" cm="1">
        <f t="array" ref="G358">_xlfn.IFS(D358&lt;=_xlfn.PERCENTILE.INC(D:D,0.2),1, D358&lt;=_xlfn.PERCENTILE.INC(D:D,0.4),2, D358&lt;=_xlfn.PERCENTILE.INC(D:D,0.6),3, D359&lt;=_xlfn.PERCENTILE.INC(D:D,0.8),4, TRUE,5)</f>
        <v>1</v>
      </c>
      <c r="H358" s="4">
        <f t="shared" si="5"/>
        <v>2</v>
      </c>
      <c r="I358" t="str" cm="1">
        <f t="array" ref="I358">INDEX($N$2:$N$26,MATCH(1,($K$2:$K$26=$E358)*($L$2:$L$26=$H358),0))</f>
        <v>Fiéis Potencial</v>
      </c>
    </row>
    <row r="359" spans="1:9" x14ac:dyDescent="0.25">
      <c r="A359" t="str">
        <v>AH-10120</v>
      </c>
      <c r="B359" s="1" cm="1">
        <f t="array" ref="B359">MAX('TABELA TOTAL'!B:B) - MAX(IF('TABELA TOTAL'!E:E =RFM!A359,'TABELA TOTAL'!B:B))</f>
        <v>60</v>
      </c>
      <c r="C359" cm="1">
        <f t="array" ref="C359">COUNTA(_xlfn.UNIQUE(_xlfn._xlws.FILTER('TABELA TOTAL'!A:A,'TABELA TOTAL'!E:E=RFM!A359)))</f>
        <v>7</v>
      </c>
      <c r="D359" s="3">
        <f>SUMIF('TABELA TOTAL'!E:E,RFM!A359,'TABELA TOTAL'!G:G)</f>
        <v>1735.5139999999999</v>
      </c>
      <c r="E359" s="1">
        <v>5</v>
      </c>
      <c r="F359" s="1">
        <v>3</v>
      </c>
      <c r="G359" s="1" cm="1">
        <f t="array" ref="G359">_xlfn.IFS(D359&lt;=_xlfn.PERCENTILE.INC(D:D,0.2),1, D359&lt;=_xlfn.PERCENTILE.INC(D:D,0.4),2, D359&lt;=_xlfn.PERCENTILE.INC(D:D,0.6),3, D360&lt;=_xlfn.PERCENTILE.INC(D:D,0.8),4, TRUE,5)</f>
        <v>2</v>
      </c>
      <c r="H359" s="4">
        <f t="shared" si="5"/>
        <v>3</v>
      </c>
      <c r="I359" t="str" cm="1">
        <f t="array" ref="I359">INDEX($N$2:$N$26,MATCH(1,($K$2:$K$26=$E359)*($L$2:$L$26=$H359),0))</f>
        <v>Fiéis Potencial</v>
      </c>
    </row>
    <row r="360" spans="1:9" x14ac:dyDescent="0.25">
      <c r="A360" t="str">
        <v>CY-12745</v>
      </c>
      <c r="B360" s="1" cm="1">
        <f t="array" ref="B360">MAX('TABELA TOTAL'!B:B) - MAX(IF('TABELA TOTAL'!E:E =RFM!A360,'TABELA TOTAL'!B:B))</f>
        <v>60</v>
      </c>
      <c r="C360" cm="1">
        <f t="array" ref="C360">COUNTA(_xlfn.UNIQUE(_xlfn._xlws.FILTER('TABELA TOTAL'!A:A,'TABELA TOTAL'!E:E=RFM!A360)))</f>
        <v>8</v>
      </c>
      <c r="D360" s="3">
        <f>SUMIF('TABELA TOTAL'!E:E,RFM!A360,'TABELA TOTAL'!G:G)</f>
        <v>2900.0259999999998</v>
      </c>
      <c r="E360" s="1">
        <v>5</v>
      </c>
      <c r="F360" s="1">
        <v>3</v>
      </c>
      <c r="G360" s="1" cm="1">
        <f t="array" ref="G360">_xlfn.IFS(D360&lt;=_xlfn.PERCENTILE.INC(D:D,0.2),1, D360&lt;=_xlfn.PERCENTILE.INC(D:D,0.4),2, D360&lt;=_xlfn.PERCENTILE.INC(D:D,0.6),3, D361&lt;=_xlfn.PERCENTILE.INC(D:D,0.8),4, TRUE,5)</f>
        <v>4</v>
      </c>
      <c r="H360" s="4">
        <f t="shared" si="5"/>
        <v>4</v>
      </c>
      <c r="I360" t="str" cm="1">
        <f t="array" ref="I360">INDEX($N$2:$N$26,MATCH(1,($K$2:$K$26=$E360)*($L$2:$L$26=$H360),0))</f>
        <v>Fiéis</v>
      </c>
    </row>
    <row r="361" spans="1:9" x14ac:dyDescent="0.25">
      <c r="A361" t="str">
        <v>MM-18055</v>
      </c>
      <c r="B361" s="1" cm="1">
        <f t="array" ref="B361">MAX('TABELA TOTAL'!B:B) - MAX(IF('TABELA TOTAL'!E:E =RFM!A361,'TABELA TOTAL'!B:B))</f>
        <v>61</v>
      </c>
      <c r="C361" cm="1">
        <f t="array" ref="C361">COUNTA(_xlfn.UNIQUE(_xlfn._xlws.FILTER('TABELA TOTAL'!A:A,'TABELA TOTAL'!E:E=RFM!A361)))</f>
        <v>8</v>
      </c>
      <c r="D361" s="3">
        <f>SUMIF('TABELA TOTAL'!E:E,RFM!A361,'TABELA TOTAL'!G:G)</f>
        <v>2749.8809999999999</v>
      </c>
      <c r="E361" s="1">
        <v>5</v>
      </c>
      <c r="F361" s="1">
        <v>3</v>
      </c>
      <c r="G361" s="1" cm="1">
        <f t="array" ref="G361">_xlfn.IFS(D361&lt;=_xlfn.PERCENTILE.INC(D:D,0.2),1, D361&lt;=_xlfn.PERCENTILE.INC(D:D,0.4),2, D361&lt;=_xlfn.PERCENTILE.INC(D:D,0.6),3, D362&lt;=_xlfn.PERCENTILE.INC(D:D,0.8),4, TRUE,5)</f>
        <v>5</v>
      </c>
      <c r="H361" s="4">
        <f t="shared" si="5"/>
        <v>4</v>
      </c>
      <c r="I361" t="str" cm="1">
        <f t="array" ref="I361">INDEX($N$2:$N$26,MATCH(1,($K$2:$K$26=$E361)*($L$2:$L$26=$H361),0))</f>
        <v>Fiéis</v>
      </c>
    </row>
    <row r="362" spans="1:9" x14ac:dyDescent="0.25">
      <c r="A362" t="str">
        <v>JK-15205</v>
      </c>
      <c r="B362" s="1" cm="1">
        <f t="array" ref="B362">MAX('TABELA TOTAL'!B:B) - MAX(IF('TABELA TOTAL'!E:E =RFM!A362,'TABELA TOTAL'!B:B))</f>
        <v>61</v>
      </c>
      <c r="C362" cm="1">
        <f t="array" ref="C362">COUNTA(_xlfn.UNIQUE(_xlfn._xlws.FILTER('TABELA TOTAL'!A:A,'TABELA TOTAL'!E:E=RFM!A362)))</f>
        <v>5</v>
      </c>
      <c r="D362" s="3">
        <f>SUMIF('TABELA TOTAL'!E:E,RFM!A362,'TABELA TOTAL'!G:G)</f>
        <v>4427.1420000000007</v>
      </c>
      <c r="E362" s="1">
        <v>5</v>
      </c>
      <c r="F362" s="1">
        <v>2</v>
      </c>
      <c r="G362" s="1" cm="1">
        <f t="array" ref="G362">_xlfn.IFS(D362&lt;=_xlfn.PERCENTILE.INC(D:D,0.2),1, D362&lt;=_xlfn.PERCENTILE.INC(D:D,0.4),2, D362&lt;=_xlfn.PERCENTILE.INC(D:D,0.6),3, D363&lt;=_xlfn.PERCENTILE.INC(D:D,0.8),4, TRUE,5)</f>
        <v>4</v>
      </c>
      <c r="H362" s="4">
        <f t="shared" si="5"/>
        <v>3</v>
      </c>
      <c r="I362" t="str" cm="1">
        <f t="array" ref="I362">INDEX($N$2:$N$26,MATCH(1,($K$2:$K$26=$E362)*($L$2:$L$26=$H362),0))</f>
        <v>Fiéis Potencial</v>
      </c>
    </row>
    <row r="363" spans="1:9" x14ac:dyDescent="0.25">
      <c r="A363" t="str">
        <v>JK-15625</v>
      </c>
      <c r="B363" s="1" cm="1">
        <f t="array" ref="B363">MAX('TABELA TOTAL'!B:B) - MAX(IF('TABELA TOTAL'!E:E =RFM!A363,'TABELA TOTAL'!B:B))</f>
        <v>61</v>
      </c>
      <c r="C363" cm="1">
        <f t="array" ref="C363">COUNTA(_xlfn.UNIQUE(_xlfn._xlws.FILTER('TABELA TOTAL'!A:A,'TABELA TOTAL'!E:E=RFM!A363)))</f>
        <v>7</v>
      </c>
      <c r="D363" s="3">
        <f>SUMIF('TABELA TOTAL'!E:E,RFM!A363,'TABELA TOTAL'!G:G)</f>
        <v>3760.0279999999998</v>
      </c>
      <c r="E363" s="1">
        <v>5</v>
      </c>
      <c r="F363" s="1">
        <v>3</v>
      </c>
      <c r="G363" s="1" cm="1">
        <f t="array" ref="G363">_xlfn.IFS(D363&lt;=_xlfn.PERCENTILE.INC(D:D,0.2),1, D363&lt;=_xlfn.PERCENTILE.INC(D:D,0.4),2, D363&lt;=_xlfn.PERCENTILE.INC(D:D,0.6),3, D364&lt;=_xlfn.PERCENTILE.INC(D:D,0.8),4, TRUE,5)</f>
        <v>4</v>
      </c>
      <c r="H363" s="4">
        <f t="shared" si="5"/>
        <v>4</v>
      </c>
      <c r="I363" t="str" cm="1">
        <f t="array" ref="I363">INDEX($N$2:$N$26,MATCH(1,($K$2:$K$26=$E363)*($L$2:$L$26=$H363),0))</f>
        <v>Fiéis</v>
      </c>
    </row>
    <row r="364" spans="1:9" x14ac:dyDescent="0.25">
      <c r="A364" t="str">
        <v>RA-19945</v>
      </c>
      <c r="B364" s="1" cm="1">
        <f t="array" ref="B364">MAX('TABELA TOTAL'!B:B) - MAX(IF('TABELA TOTAL'!E:E =RFM!A364,'TABELA TOTAL'!B:B))</f>
        <v>61</v>
      </c>
      <c r="C364" cm="1">
        <f t="array" ref="C364">COUNTA(_xlfn.UNIQUE(_xlfn._xlws.FILTER('TABELA TOTAL'!A:A,'TABELA TOTAL'!E:E=RFM!A364)))</f>
        <v>5</v>
      </c>
      <c r="D364" s="3">
        <f>SUMIF('TABELA TOTAL'!E:E,RFM!A364,'TABELA TOTAL'!G:G)</f>
        <v>1686.9224999999999</v>
      </c>
      <c r="E364" s="1">
        <v>5</v>
      </c>
      <c r="F364" s="1">
        <v>2</v>
      </c>
      <c r="G364" s="1" cm="1">
        <f t="array" ref="G364">_xlfn.IFS(D364&lt;=_xlfn.PERCENTILE.INC(D:D,0.2),1, D364&lt;=_xlfn.PERCENTILE.INC(D:D,0.4),2, D364&lt;=_xlfn.PERCENTILE.INC(D:D,0.6),3, D365&lt;=_xlfn.PERCENTILE.INC(D:D,0.8),4, TRUE,5)</f>
        <v>2</v>
      </c>
      <c r="H364" s="4">
        <f t="shared" si="5"/>
        <v>2</v>
      </c>
      <c r="I364" t="str" cm="1">
        <f t="array" ref="I364">INDEX($N$2:$N$26,MATCH(1,($K$2:$K$26=$E364)*($L$2:$L$26=$H364),0))</f>
        <v>Fiéis Potencial</v>
      </c>
    </row>
    <row r="365" spans="1:9" x14ac:dyDescent="0.25">
      <c r="A365" t="str">
        <v>GB-14530</v>
      </c>
      <c r="B365" s="1" cm="1">
        <f t="array" ref="B365">MAX('TABELA TOTAL'!B:B) - MAX(IF('TABELA TOTAL'!E:E =RFM!A365,'TABELA TOTAL'!B:B))</f>
        <v>62</v>
      </c>
      <c r="C365" cm="1">
        <f t="array" ref="C365">COUNTA(_xlfn.UNIQUE(_xlfn._xlws.FILTER('TABELA TOTAL'!A:A,'TABELA TOTAL'!E:E=RFM!A365)))</f>
        <v>11</v>
      </c>
      <c r="D365" s="3">
        <f>SUMIF('TABELA TOTAL'!E:E,RFM!A365,'TABELA TOTAL'!G:G)</f>
        <v>1568.44</v>
      </c>
      <c r="E365" s="1">
        <v>5</v>
      </c>
      <c r="F365" s="1">
        <v>4</v>
      </c>
      <c r="G365" s="1" cm="1">
        <f t="array" ref="G365">_xlfn.IFS(D365&lt;=_xlfn.PERCENTILE.INC(D:D,0.2),1, D365&lt;=_xlfn.PERCENTILE.INC(D:D,0.4),2, D365&lt;=_xlfn.PERCENTILE.INC(D:D,0.6),3, D366&lt;=_xlfn.PERCENTILE.INC(D:D,0.8),4, TRUE,5)</f>
        <v>2</v>
      </c>
      <c r="H365" s="4">
        <f t="shared" si="5"/>
        <v>3</v>
      </c>
      <c r="I365" t="str" cm="1">
        <f t="array" ref="I365">INDEX($N$2:$N$26,MATCH(1,($K$2:$K$26=$E365)*($L$2:$L$26=$H365),0))</f>
        <v>Fiéis Potencial</v>
      </c>
    </row>
    <row r="366" spans="1:9" x14ac:dyDescent="0.25">
      <c r="A366" t="str">
        <v>SA-20830</v>
      </c>
      <c r="B366" s="1" cm="1">
        <f t="array" ref="B366">MAX('TABELA TOTAL'!B:B) - MAX(IF('TABELA TOTAL'!E:E =RFM!A366,'TABELA TOTAL'!B:B))</f>
        <v>63</v>
      </c>
      <c r="C366" cm="1">
        <f t="array" ref="C366">COUNTA(_xlfn.UNIQUE(_xlfn._xlws.FILTER('TABELA TOTAL'!A:A,'TABELA TOTAL'!E:E=RFM!A366)))</f>
        <v>10</v>
      </c>
      <c r="D366" s="3">
        <f>SUMIF('TABELA TOTAL'!E:E,RFM!A366,'TABELA TOTAL'!G:G)</f>
        <v>4767.3414999999995</v>
      </c>
      <c r="E366" s="1">
        <v>5</v>
      </c>
      <c r="F366" s="1">
        <v>4</v>
      </c>
      <c r="G366" s="1" cm="1">
        <f t="array" ref="G366">_xlfn.IFS(D366&lt;=_xlfn.PERCENTILE.INC(D:D,0.2),1, D366&lt;=_xlfn.PERCENTILE.INC(D:D,0.4),2, D366&lt;=_xlfn.PERCENTILE.INC(D:D,0.6),3, D367&lt;=_xlfn.PERCENTILE.INC(D:D,0.8),4, TRUE,5)</f>
        <v>5</v>
      </c>
      <c r="H366" s="4">
        <f t="shared" si="5"/>
        <v>5</v>
      </c>
      <c r="I366" t="str" cm="1">
        <f t="array" ref="I366">INDEX($N$2:$N$26,MATCH(1,($K$2:$K$26=$E366)*($L$2:$L$26=$H366),0))</f>
        <v>Campeão</v>
      </c>
    </row>
    <row r="367" spans="1:9" x14ac:dyDescent="0.25">
      <c r="A367" t="str">
        <v>MA-17560</v>
      </c>
      <c r="B367" s="1" cm="1">
        <f t="array" ref="B367">MAX('TABELA TOTAL'!B:B) - MAX(IF('TABELA TOTAL'!E:E =RFM!A367,'TABELA TOTAL'!B:B))</f>
        <v>64</v>
      </c>
      <c r="C367" cm="1">
        <f t="array" ref="C367">COUNTA(_xlfn.UNIQUE(_xlfn._xlws.FILTER('TABELA TOTAL'!A:A,'TABELA TOTAL'!E:E=RFM!A367)))</f>
        <v>11</v>
      </c>
      <c r="D367" s="3">
        <f>SUMIF('TABELA TOTAL'!E:E,RFM!A367,'TABELA TOTAL'!G:G)</f>
        <v>4299.1610000000001</v>
      </c>
      <c r="E367" s="1">
        <v>5</v>
      </c>
      <c r="F367" s="1">
        <v>4</v>
      </c>
      <c r="G367" s="1" cm="1">
        <f t="array" ref="G367">_xlfn.IFS(D367&lt;=_xlfn.PERCENTILE.INC(D:D,0.2),1, D367&lt;=_xlfn.PERCENTILE.INC(D:D,0.4),2, D367&lt;=_xlfn.PERCENTILE.INC(D:D,0.6),3, D368&lt;=_xlfn.PERCENTILE.INC(D:D,0.8),4, TRUE,5)</f>
        <v>5</v>
      </c>
      <c r="H367" s="4">
        <f t="shared" si="5"/>
        <v>5</v>
      </c>
      <c r="I367" t="str" cm="1">
        <f t="array" ref="I367">INDEX($N$2:$N$26,MATCH(1,($K$2:$K$26=$E367)*($L$2:$L$26=$H367),0))</f>
        <v>Campeão</v>
      </c>
    </row>
    <row r="368" spans="1:9" x14ac:dyDescent="0.25">
      <c r="A368" t="str">
        <v>TW-21025</v>
      </c>
      <c r="B368" s="1" cm="1">
        <f t="array" ref="B368">MAX('TABELA TOTAL'!B:B) - MAX(IF('TABELA TOTAL'!E:E =RFM!A368,'TABELA TOTAL'!B:B))</f>
        <v>64</v>
      </c>
      <c r="C368" cm="1">
        <f t="array" ref="C368">COUNTA(_xlfn.UNIQUE(_xlfn._xlws.FILTER('TABELA TOTAL'!A:A,'TABELA TOTAL'!E:E=RFM!A368)))</f>
        <v>7</v>
      </c>
      <c r="D368" s="3">
        <f>SUMIF('TABELA TOTAL'!E:E,RFM!A368,'TABELA TOTAL'!G:G)</f>
        <v>5278.8259999999991</v>
      </c>
      <c r="E368" s="1">
        <v>5</v>
      </c>
      <c r="F368" s="1">
        <v>3</v>
      </c>
      <c r="G368" s="1" cm="1">
        <f t="array" ref="G368">_xlfn.IFS(D368&lt;=_xlfn.PERCENTILE.INC(D:D,0.2),1, D368&lt;=_xlfn.PERCENTILE.INC(D:D,0.4),2, D368&lt;=_xlfn.PERCENTILE.INC(D:D,0.6),3, D369&lt;=_xlfn.PERCENTILE.INC(D:D,0.8),4, TRUE,5)</f>
        <v>4</v>
      </c>
      <c r="H368" s="4">
        <f t="shared" si="5"/>
        <v>4</v>
      </c>
      <c r="I368" t="str" cm="1">
        <f t="array" ref="I368">INDEX($N$2:$N$26,MATCH(1,($K$2:$K$26=$E368)*($L$2:$L$26=$H368),0))</f>
        <v>Fiéis</v>
      </c>
    </row>
    <row r="369" spans="1:9" x14ac:dyDescent="0.25">
      <c r="A369" t="str">
        <v>OT-18730</v>
      </c>
      <c r="B369" s="1" cm="1">
        <f t="array" ref="B369">MAX('TABELA TOTAL'!B:B) - MAX(IF('TABELA TOTAL'!E:E =RFM!A369,'TABELA TOTAL'!B:B))</f>
        <v>65</v>
      </c>
      <c r="C369" cm="1">
        <f t="array" ref="C369">COUNTA(_xlfn.UNIQUE(_xlfn._xlws.FILTER('TABELA TOTAL'!A:A,'TABELA TOTAL'!E:E=RFM!A369)))</f>
        <v>5</v>
      </c>
      <c r="D369" s="3">
        <f>SUMIF('TABELA TOTAL'!E:E,RFM!A369,'TABELA TOTAL'!G:G)</f>
        <v>3818.6240000000003</v>
      </c>
      <c r="E369" s="1">
        <v>5</v>
      </c>
      <c r="F369" s="1">
        <v>2</v>
      </c>
      <c r="G369" s="1" cm="1">
        <f t="array" ref="G369">_xlfn.IFS(D369&lt;=_xlfn.PERCENTILE.INC(D:D,0.2),1, D369&lt;=_xlfn.PERCENTILE.INC(D:D,0.4),2, D369&lt;=_xlfn.PERCENTILE.INC(D:D,0.6),3, D370&lt;=_xlfn.PERCENTILE.INC(D:D,0.8),4, TRUE,5)</f>
        <v>4</v>
      </c>
      <c r="H369" s="4">
        <f t="shared" si="5"/>
        <v>3</v>
      </c>
      <c r="I369" t="str" cm="1">
        <f t="array" ref="I369">INDEX($N$2:$N$26,MATCH(1,($K$2:$K$26=$E369)*($L$2:$L$26=$H369),0))</f>
        <v>Fiéis Potencial</v>
      </c>
    </row>
    <row r="370" spans="1:9" x14ac:dyDescent="0.25">
      <c r="A370" t="str">
        <v>JF-15190</v>
      </c>
      <c r="B370" s="1" cm="1">
        <f t="array" ref="B370">MAX('TABELA TOTAL'!B:B) - MAX(IF('TABELA TOTAL'!E:E =RFM!A370,'TABELA TOTAL'!B:B))</f>
        <v>65</v>
      </c>
      <c r="C370" cm="1">
        <f t="array" ref="C370">COUNTA(_xlfn.UNIQUE(_xlfn._xlws.FILTER('TABELA TOTAL'!A:A,'TABELA TOTAL'!E:E=RFM!A370)))</f>
        <v>7</v>
      </c>
      <c r="D370" s="3">
        <f>SUMIF('TABELA TOTAL'!E:E,RFM!A370,'TABELA TOTAL'!G:G)</f>
        <v>2279.5859999999998</v>
      </c>
      <c r="E370" s="1">
        <v>5</v>
      </c>
      <c r="F370" s="1">
        <v>3</v>
      </c>
      <c r="G370" s="1" cm="1">
        <f t="array" ref="G370">_xlfn.IFS(D370&lt;=_xlfn.PERCENTILE.INC(D:D,0.2),1, D370&lt;=_xlfn.PERCENTILE.INC(D:D,0.4),2, D370&lt;=_xlfn.PERCENTILE.INC(D:D,0.6),3, D371&lt;=_xlfn.PERCENTILE.INC(D:D,0.8),4, TRUE,5)</f>
        <v>3</v>
      </c>
      <c r="H370" s="4">
        <f t="shared" si="5"/>
        <v>3</v>
      </c>
      <c r="I370" t="str" cm="1">
        <f t="array" ref="I370">INDEX($N$2:$N$26,MATCH(1,($K$2:$K$26=$E370)*($L$2:$L$26=$H370),0))</f>
        <v>Fiéis Potencial</v>
      </c>
    </row>
    <row r="371" spans="1:9" x14ac:dyDescent="0.25">
      <c r="A371" t="str">
        <v>BF-11215</v>
      </c>
      <c r="B371" s="1" cm="1">
        <f t="array" ref="B371">MAX('TABELA TOTAL'!B:B) - MAX(IF('TABELA TOTAL'!E:E =RFM!A371,'TABELA TOTAL'!B:B))</f>
        <v>65</v>
      </c>
      <c r="C371" cm="1">
        <f t="array" ref="C371">COUNTA(_xlfn.UNIQUE(_xlfn._xlws.FILTER('TABELA TOTAL'!A:A,'TABELA TOTAL'!E:E=RFM!A371)))</f>
        <v>4</v>
      </c>
      <c r="D371" s="3">
        <f>SUMIF('TABELA TOTAL'!E:E,RFM!A371,'TABELA TOTAL'!G:G)</f>
        <v>1585.162</v>
      </c>
      <c r="E371" s="1">
        <v>5</v>
      </c>
      <c r="F371" s="1">
        <v>2</v>
      </c>
      <c r="G371" s="1" cm="1">
        <f t="array" ref="G371">_xlfn.IFS(D371&lt;=_xlfn.PERCENTILE.INC(D:D,0.2),1, D371&lt;=_xlfn.PERCENTILE.INC(D:D,0.4),2, D371&lt;=_xlfn.PERCENTILE.INC(D:D,0.6),3, D372&lt;=_xlfn.PERCENTILE.INC(D:D,0.8),4, TRUE,5)</f>
        <v>2</v>
      </c>
      <c r="H371" s="4">
        <f t="shared" si="5"/>
        <v>2</v>
      </c>
      <c r="I371" t="str" cm="1">
        <f t="array" ref="I371">INDEX($N$2:$N$26,MATCH(1,($K$2:$K$26=$E371)*($L$2:$L$26=$H371),0))</f>
        <v>Fiéis Potencial</v>
      </c>
    </row>
    <row r="372" spans="1:9" x14ac:dyDescent="0.25">
      <c r="A372" t="str">
        <v>JR-15700</v>
      </c>
      <c r="B372" s="1" cm="1">
        <f t="array" ref="B372">MAX('TABELA TOTAL'!B:B) - MAX(IF('TABELA TOTAL'!E:E =RFM!A372,'TABELA TOTAL'!B:B))</f>
        <v>68</v>
      </c>
      <c r="C372" cm="1">
        <f t="array" ref="C372">COUNTA(_xlfn.UNIQUE(_xlfn._xlws.FILTER('TABELA TOTAL'!A:A,'TABELA TOTAL'!E:E=RFM!A372)))</f>
        <v>1</v>
      </c>
      <c r="D372" s="3">
        <f>SUMIF('TABELA TOTAL'!E:E,RFM!A372,'TABELA TOTAL'!G:G)</f>
        <v>863.88</v>
      </c>
      <c r="E372" s="1">
        <v>5</v>
      </c>
      <c r="F372" s="1">
        <v>1</v>
      </c>
      <c r="G372" s="1" cm="1">
        <f t="array" ref="G372">_xlfn.IFS(D372&lt;=_xlfn.PERCENTILE.INC(D:D,0.2),1, D372&lt;=_xlfn.PERCENTILE.INC(D:D,0.4),2, D372&lt;=_xlfn.PERCENTILE.INC(D:D,0.6),3, D373&lt;=_xlfn.PERCENTILE.INC(D:D,0.8),4, TRUE,5)</f>
        <v>1</v>
      </c>
      <c r="H372" s="4">
        <f t="shared" si="5"/>
        <v>1</v>
      </c>
      <c r="I372" t="str" cm="1">
        <f t="array" ref="I372">INDEX($N$2:$N$26,MATCH(1,($K$2:$K$26=$E372)*($L$2:$L$26=$H372),0))</f>
        <v>Novos Clientes</v>
      </c>
    </row>
    <row r="373" spans="1:9" x14ac:dyDescent="0.25">
      <c r="A373" t="str">
        <v>RB-19330</v>
      </c>
      <c r="B373" s="1" cm="1">
        <f t="array" ref="B373">MAX('TABELA TOTAL'!B:B) - MAX(IF('TABELA TOTAL'!E:E =RFM!A373,'TABELA TOTAL'!B:B))</f>
        <v>68</v>
      </c>
      <c r="C373" cm="1">
        <f t="array" ref="C373">COUNTA(_xlfn.UNIQUE(_xlfn._xlws.FILTER('TABELA TOTAL'!A:A,'TABELA TOTAL'!E:E=RFM!A373)))</f>
        <v>2</v>
      </c>
      <c r="D373" s="3">
        <f>SUMIF('TABELA TOTAL'!E:E,RFM!A373,'TABELA TOTAL'!G:G)</f>
        <v>1008.1959999999999</v>
      </c>
      <c r="E373" s="1">
        <v>5</v>
      </c>
      <c r="F373" s="1">
        <v>1</v>
      </c>
      <c r="G373" s="1" cm="1">
        <f t="array" ref="G373">_xlfn.IFS(D373&lt;=_xlfn.PERCENTILE.INC(D:D,0.2),1, D373&lt;=_xlfn.PERCENTILE.INC(D:D,0.4),2, D373&lt;=_xlfn.PERCENTILE.INC(D:D,0.6),3, D374&lt;=_xlfn.PERCENTILE.INC(D:D,0.8),4, TRUE,5)</f>
        <v>2</v>
      </c>
      <c r="H373" s="4">
        <f t="shared" si="5"/>
        <v>2</v>
      </c>
      <c r="I373" t="str" cm="1">
        <f t="array" ref="I373">INDEX($N$2:$N$26,MATCH(1,($K$2:$K$26=$E373)*($L$2:$L$26=$H373),0))</f>
        <v>Fiéis Potencial</v>
      </c>
    </row>
    <row r="374" spans="1:9" x14ac:dyDescent="0.25">
      <c r="A374" t="str">
        <v>TA-21385</v>
      </c>
      <c r="B374" s="1" cm="1">
        <f t="array" ref="B374">MAX('TABELA TOTAL'!B:B) - MAX(IF('TABELA TOTAL'!E:E =RFM!A374,'TABELA TOTAL'!B:B))</f>
        <v>69</v>
      </c>
      <c r="C374" cm="1">
        <f t="array" ref="C374">COUNTA(_xlfn.UNIQUE(_xlfn._xlws.FILTER('TABELA TOTAL'!A:A,'TABELA TOTAL'!E:E=RFM!A374)))</f>
        <v>4</v>
      </c>
      <c r="D374" s="3">
        <f>SUMIF('TABELA TOTAL'!E:E,RFM!A374,'TABELA TOTAL'!G:G)</f>
        <v>14595.62</v>
      </c>
      <c r="E374" s="1">
        <v>5</v>
      </c>
      <c r="F374" s="1">
        <v>2</v>
      </c>
      <c r="G374" s="1" cm="1">
        <f t="array" ref="G374">_xlfn.IFS(D374&lt;=_xlfn.PERCENTILE.INC(D:D,0.2),1, D374&lt;=_xlfn.PERCENTILE.INC(D:D,0.4),2, D374&lt;=_xlfn.PERCENTILE.INC(D:D,0.6),3, D375&lt;=_xlfn.PERCENTILE.INC(D:D,0.8),4, TRUE,5)</f>
        <v>4</v>
      </c>
      <c r="H374" s="4">
        <f t="shared" si="5"/>
        <v>3</v>
      </c>
      <c r="I374" t="str" cm="1">
        <f t="array" ref="I374">INDEX($N$2:$N$26,MATCH(1,($K$2:$K$26=$E374)*($L$2:$L$26=$H374),0))</f>
        <v>Fiéis Potencial</v>
      </c>
    </row>
    <row r="375" spans="1:9" x14ac:dyDescent="0.25">
      <c r="A375" t="str">
        <v>DW-13195</v>
      </c>
      <c r="B375" s="1" cm="1">
        <f t="array" ref="B375">MAX('TABELA TOTAL'!B:B) - MAX(IF('TABELA TOTAL'!E:E =RFM!A375,'TABELA TOTAL'!B:B))</f>
        <v>69</v>
      </c>
      <c r="C375" cm="1">
        <f t="array" ref="C375">COUNTA(_xlfn.UNIQUE(_xlfn._xlws.FILTER('TABELA TOTAL'!A:A,'TABELA TOTAL'!E:E=RFM!A375)))</f>
        <v>6</v>
      </c>
      <c r="D375" s="3">
        <f>SUMIF('TABELA TOTAL'!E:E,RFM!A375,'TABELA TOTAL'!G:G)</f>
        <v>1080.751</v>
      </c>
      <c r="E375" s="1">
        <v>5</v>
      </c>
      <c r="F375" s="1">
        <v>2</v>
      </c>
      <c r="G375" s="1" cm="1">
        <f t="array" ref="G375">_xlfn.IFS(D375&lt;=_xlfn.PERCENTILE.INC(D:D,0.2),1, D375&lt;=_xlfn.PERCENTILE.INC(D:D,0.4),2, D375&lt;=_xlfn.PERCENTILE.INC(D:D,0.6),3, D376&lt;=_xlfn.PERCENTILE.INC(D:D,0.8),4, TRUE,5)</f>
        <v>2</v>
      </c>
      <c r="H375" s="4">
        <f t="shared" si="5"/>
        <v>2</v>
      </c>
      <c r="I375" t="str" cm="1">
        <f t="array" ref="I375">INDEX($N$2:$N$26,MATCH(1,($K$2:$K$26=$E375)*($L$2:$L$26=$H375),0))</f>
        <v>Fiéis Potencial</v>
      </c>
    </row>
    <row r="376" spans="1:9" x14ac:dyDescent="0.25">
      <c r="A376" t="str">
        <v>BD-11620</v>
      </c>
      <c r="B376" s="1" cm="1">
        <f t="array" ref="B376">MAX('TABELA TOTAL'!B:B) - MAX(IF('TABELA TOTAL'!E:E =RFM!A376,'TABELA TOTAL'!B:B))</f>
        <v>69</v>
      </c>
      <c r="C376" cm="1">
        <f t="array" ref="C376">COUNTA(_xlfn.UNIQUE(_xlfn._xlws.FILTER('TABELA TOTAL'!A:A,'TABELA TOTAL'!E:E=RFM!A376)))</f>
        <v>6</v>
      </c>
      <c r="D376" s="3">
        <f>SUMIF('TABELA TOTAL'!E:E,RFM!A376,'TABELA TOTAL'!G:G)</f>
        <v>1538.1099999999997</v>
      </c>
      <c r="E376" s="1">
        <v>5</v>
      </c>
      <c r="F376" s="1">
        <v>2</v>
      </c>
      <c r="G376" s="1" cm="1">
        <f t="array" ref="G376">_xlfn.IFS(D376&lt;=_xlfn.PERCENTILE.INC(D:D,0.2),1, D376&lt;=_xlfn.PERCENTILE.INC(D:D,0.4),2, D376&lt;=_xlfn.PERCENTILE.INC(D:D,0.6),3, D377&lt;=_xlfn.PERCENTILE.INC(D:D,0.8),4, TRUE,5)</f>
        <v>2</v>
      </c>
      <c r="H376" s="4">
        <f t="shared" si="5"/>
        <v>2</v>
      </c>
      <c r="I376" t="str" cm="1">
        <f t="array" ref="I376">INDEX($N$2:$N$26,MATCH(1,($K$2:$K$26=$E376)*($L$2:$L$26=$H376),0))</f>
        <v>Fiéis Potencial</v>
      </c>
    </row>
    <row r="377" spans="1:9" x14ac:dyDescent="0.25">
      <c r="A377" t="str">
        <v>PS-18970</v>
      </c>
      <c r="B377" s="1" cm="1">
        <f t="array" ref="B377">MAX('TABELA TOTAL'!B:B) - MAX(IF('TABELA TOTAL'!E:E =RFM!A377,'TABELA TOTAL'!B:B))</f>
        <v>69</v>
      </c>
      <c r="C377" cm="1">
        <f t="array" ref="C377">COUNTA(_xlfn.UNIQUE(_xlfn._xlws.FILTER('TABELA TOTAL'!A:A,'TABELA TOTAL'!E:E=RFM!A377)))</f>
        <v>8</v>
      </c>
      <c r="D377" s="3">
        <f>SUMIF('TABELA TOTAL'!E:E,RFM!A377,'TABELA TOTAL'!G:G)</f>
        <v>1278.6389999999999</v>
      </c>
      <c r="E377" s="1">
        <v>5</v>
      </c>
      <c r="F377" s="1">
        <v>3</v>
      </c>
      <c r="G377" s="1" cm="1">
        <f t="array" ref="G377">_xlfn.IFS(D377&lt;=_xlfn.PERCENTILE.INC(D:D,0.2),1, D377&lt;=_xlfn.PERCENTILE.INC(D:D,0.4),2, D377&lt;=_xlfn.PERCENTILE.INC(D:D,0.6),3, D378&lt;=_xlfn.PERCENTILE.INC(D:D,0.8),4, TRUE,5)</f>
        <v>2</v>
      </c>
      <c r="H377" s="4">
        <f t="shared" si="5"/>
        <v>3</v>
      </c>
      <c r="I377" t="str" cm="1">
        <f t="array" ref="I377">INDEX($N$2:$N$26,MATCH(1,($K$2:$K$26=$E377)*($L$2:$L$26=$H377),0))</f>
        <v>Fiéis Potencial</v>
      </c>
    </row>
    <row r="378" spans="1:9" x14ac:dyDescent="0.25">
      <c r="A378" t="str">
        <v>HA-14905</v>
      </c>
      <c r="B378" s="1" cm="1">
        <f t="array" ref="B378">MAX('TABELA TOTAL'!B:B) - MAX(IF('TABELA TOTAL'!E:E =RFM!A378,'TABELA TOTAL'!B:B))</f>
        <v>69</v>
      </c>
      <c r="C378" cm="1">
        <f t="array" ref="C378">COUNTA(_xlfn.UNIQUE(_xlfn._xlws.FILTER('TABELA TOTAL'!A:A,'TABELA TOTAL'!E:E=RFM!A378)))</f>
        <v>7</v>
      </c>
      <c r="D378" s="3">
        <f>SUMIF('TABELA TOTAL'!E:E,RFM!A378,'TABELA TOTAL'!G:G)</f>
        <v>2163.3000000000002</v>
      </c>
      <c r="E378" s="1">
        <v>5</v>
      </c>
      <c r="F378" s="1">
        <v>3</v>
      </c>
      <c r="G378" s="1" cm="1">
        <f t="array" ref="G378">_xlfn.IFS(D378&lt;=_xlfn.PERCENTILE.INC(D:D,0.2),1, D378&lt;=_xlfn.PERCENTILE.INC(D:D,0.4),2, D378&lt;=_xlfn.PERCENTILE.INC(D:D,0.6),3, D379&lt;=_xlfn.PERCENTILE.INC(D:D,0.8),4, TRUE,5)</f>
        <v>3</v>
      </c>
      <c r="H378" s="4">
        <f t="shared" si="5"/>
        <v>3</v>
      </c>
      <c r="I378" t="str" cm="1">
        <f t="array" ref="I378">INDEX($N$2:$N$26,MATCH(1,($K$2:$K$26=$E378)*($L$2:$L$26=$H378),0))</f>
        <v>Fiéis Potencial</v>
      </c>
    </row>
    <row r="379" spans="1:9" x14ac:dyDescent="0.25">
      <c r="A379" t="str">
        <v>ML-17395</v>
      </c>
      <c r="B379" s="1" cm="1">
        <f t="array" ref="B379">MAX('TABELA TOTAL'!B:B) - MAX(IF('TABELA TOTAL'!E:E =RFM!A379,'TABELA TOTAL'!B:B))</f>
        <v>69</v>
      </c>
      <c r="C379" cm="1">
        <f t="array" ref="C379">COUNTA(_xlfn.UNIQUE(_xlfn._xlws.FILTER('TABELA TOTAL'!A:A,'TABELA TOTAL'!E:E=RFM!A379)))</f>
        <v>9</v>
      </c>
      <c r="D379" s="3">
        <f>SUMIF('TABELA TOTAL'!E:E,RFM!A379,'TABELA TOTAL'!G:G)</f>
        <v>2722.8429999999998</v>
      </c>
      <c r="E379" s="1">
        <v>5</v>
      </c>
      <c r="F379" s="1">
        <v>3</v>
      </c>
      <c r="G379" s="1" cm="1">
        <f t="array" ref="G379">_xlfn.IFS(D379&lt;=_xlfn.PERCENTILE.INC(D:D,0.2),1, D379&lt;=_xlfn.PERCENTILE.INC(D:D,0.4),2, D379&lt;=_xlfn.PERCENTILE.INC(D:D,0.6),3, D380&lt;=_xlfn.PERCENTILE.INC(D:D,0.8),4, TRUE,5)</f>
        <v>3</v>
      </c>
      <c r="H379" s="4">
        <f t="shared" si="5"/>
        <v>3</v>
      </c>
      <c r="I379" t="str" cm="1">
        <f t="array" ref="I379">INDEX($N$2:$N$26,MATCH(1,($K$2:$K$26=$E379)*($L$2:$L$26=$H379),0))</f>
        <v>Fiéis Potencial</v>
      </c>
    </row>
    <row r="380" spans="1:9" x14ac:dyDescent="0.25">
      <c r="A380" t="str">
        <v>PH-18790</v>
      </c>
      <c r="B380" s="1" cm="1">
        <f t="array" ref="B380">MAX('TABELA TOTAL'!B:B) - MAX(IF('TABELA TOTAL'!E:E =RFM!A380,'TABELA TOTAL'!B:B))</f>
        <v>70</v>
      </c>
      <c r="C380" cm="1">
        <f t="array" ref="C380">COUNTA(_xlfn.UNIQUE(_xlfn._xlws.FILTER('TABELA TOTAL'!A:A,'TABELA TOTAL'!E:E=RFM!A380)))</f>
        <v>1</v>
      </c>
      <c r="D380" s="3">
        <f>SUMIF('TABELA TOTAL'!E:E,RFM!A380,'TABELA TOTAL'!G:G)</f>
        <v>729.64800000000002</v>
      </c>
      <c r="E380" s="1">
        <v>5</v>
      </c>
      <c r="F380" s="1">
        <v>1</v>
      </c>
      <c r="G380" s="1" cm="1">
        <f t="array" ref="G380">_xlfn.IFS(D380&lt;=_xlfn.PERCENTILE.INC(D:D,0.2),1, D380&lt;=_xlfn.PERCENTILE.INC(D:D,0.4),2, D380&lt;=_xlfn.PERCENTILE.INC(D:D,0.6),3, D381&lt;=_xlfn.PERCENTILE.INC(D:D,0.8),4, TRUE,5)</f>
        <v>1</v>
      </c>
      <c r="H380" s="4">
        <f t="shared" si="5"/>
        <v>1</v>
      </c>
      <c r="I380" t="str" cm="1">
        <f t="array" ref="I380">INDEX($N$2:$N$26,MATCH(1,($K$2:$K$26=$E380)*($L$2:$L$26=$H380),0))</f>
        <v>Novos Clientes</v>
      </c>
    </row>
    <row r="381" spans="1:9" x14ac:dyDescent="0.25">
      <c r="A381" t="str">
        <v>SL-20155</v>
      </c>
      <c r="B381" s="1" cm="1">
        <f t="array" ref="B381">MAX('TABELA TOTAL'!B:B) - MAX(IF('TABELA TOTAL'!E:E =RFM!A381,'TABELA TOTAL'!B:B))</f>
        <v>70</v>
      </c>
      <c r="C381" cm="1">
        <f t="array" ref="C381">COUNTA(_xlfn.UNIQUE(_xlfn._xlws.FILTER('TABELA TOTAL'!A:A,'TABELA TOTAL'!E:E=RFM!A381)))</f>
        <v>7</v>
      </c>
      <c r="D381" s="3">
        <f>SUMIF('TABELA TOTAL'!E:E,RFM!A381,'TABELA TOTAL'!G:G)</f>
        <v>3053.0120000000006</v>
      </c>
      <c r="E381" s="1">
        <v>5</v>
      </c>
      <c r="F381" s="1">
        <v>3</v>
      </c>
      <c r="G381" s="1" cm="1">
        <f t="array" ref="G381">_xlfn.IFS(D381&lt;=_xlfn.PERCENTILE.INC(D:D,0.2),1, D381&lt;=_xlfn.PERCENTILE.INC(D:D,0.4),2, D381&lt;=_xlfn.PERCENTILE.INC(D:D,0.6),3, D382&lt;=_xlfn.PERCENTILE.INC(D:D,0.8),4, TRUE,5)</f>
        <v>4</v>
      </c>
      <c r="H381" s="4">
        <f t="shared" si="5"/>
        <v>4</v>
      </c>
      <c r="I381" t="str" cm="1">
        <f t="array" ref="I381">INDEX($N$2:$N$26,MATCH(1,($K$2:$K$26=$E381)*($L$2:$L$26=$H381),0))</f>
        <v>Fiéis</v>
      </c>
    </row>
    <row r="382" spans="1:9" x14ac:dyDescent="0.25">
      <c r="A382" t="str">
        <v>NK-18490</v>
      </c>
      <c r="B382" s="1" cm="1">
        <f t="array" ref="B382">MAX('TABELA TOTAL'!B:B) - MAX(IF('TABELA TOTAL'!E:E =RFM!A382,'TABELA TOTAL'!B:B))</f>
        <v>70</v>
      </c>
      <c r="C382" cm="1">
        <f t="array" ref="C382">COUNTA(_xlfn.UNIQUE(_xlfn._xlws.FILTER('TABELA TOTAL'!A:A,'TABELA TOTAL'!E:E=RFM!A382)))</f>
        <v>7</v>
      </c>
      <c r="D382" s="3">
        <f>SUMIF('TABELA TOTAL'!E:E,RFM!A382,'TABELA TOTAL'!G:G)</f>
        <v>572.048</v>
      </c>
      <c r="E382" s="1">
        <v>5</v>
      </c>
      <c r="F382" s="1">
        <v>3</v>
      </c>
      <c r="G382" s="1" cm="1">
        <f t="array" ref="G382">_xlfn.IFS(D382&lt;=_xlfn.PERCENTILE.INC(D:D,0.2),1, D382&lt;=_xlfn.PERCENTILE.INC(D:D,0.4),2, D382&lt;=_xlfn.PERCENTILE.INC(D:D,0.6),3, D383&lt;=_xlfn.PERCENTILE.INC(D:D,0.8),4, TRUE,5)</f>
        <v>1</v>
      </c>
      <c r="H382" s="4">
        <f t="shared" si="5"/>
        <v>2</v>
      </c>
      <c r="I382" t="str" cm="1">
        <f t="array" ref="I382">INDEX($N$2:$N$26,MATCH(1,($K$2:$K$26=$E382)*($L$2:$L$26=$H382),0))</f>
        <v>Fiéis Potencial</v>
      </c>
    </row>
    <row r="383" spans="1:9" x14ac:dyDescent="0.25">
      <c r="A383" t="str">
        <v>SP-20920</v>
      </c>
      <c r="B383" s="1" cm="1">
        <f t="array" ref="B383">MAX('TABELA TOTAL'!B:B) - MAX(IF('TABELA TOTAL'!E:E =RFM!A383,'TABELA TOTAL'!B:B))</f>
        <v>70</v>
      </c>
      <c r="C383" cm="1">
        <f t="array" ref="C383">COUNTA(_xlfn.UNIQUE(_xlfn._xlws.FILTER('TABELA TOTAL'!A:A,'TABELA TOTAL'!E:E=RFM!A383)))</f>
        <v>6</v>
      </c>
      <c r="D383" s="3">
        <f>SUMIF('TABELA TOTAL'!E:E,RFM!A383,'TABELA TOTAL'!G:G)</f>
        <v>3990.6889999999999</v>
      </c>
      <c r="E383" s="1">
        <v>5</v>
      </c>
      <c r="F383" s="1">
        <v>2</v>
      </c>
      <c r="G383" s="1" cm="1">
        <f t="array" ref="G383">_xlfn.IFS(D383&lt;=_xlfn.PERCENTILE.INC(D:D,0.2),1, D383&lt;=_xlfn.PERCENTILE.INC(D:D,0.4),2, D383&lt;=_xlfn.PERCENTILE.INC(D:D,0.6),3, D384&lt;=_xlfn.PERCENTILE.INC(D:D,0.8),4, TRUE,5)</f>
        <v>4</v>
      </c>
      <c r="H383" s="4">
        <f t="shared" si="5"/>
        <v>3</v>
      </c>
      <c r="I383" t="str" cm="1">
        <f t="array" ref="I383">INDEX($N$2:$N$26,MATCH(1,($K$2:$K$26=$E383)*($L$2:$L$26=$H383),0))</f>
        <v>Fiéis Potencial</v>
      </c>
    </row>
    <row r="384" spans="1:9" x14ac:dyDescent="0.25">
      <c r="A384" t="str">
        <v>FC-14245</v>
      </c>
      <c r="B384" s="1" cm="1">
        <f t="array" ref="B384">MAX('TABELA TOTAL'!B:B) - MAX(IF('TABELA TOTAL'!E:E =RFM!A384,'TABELA TOTAL'!B:B))</f>
        <v>70</v>
      </c>
      <c r="C384" cm="1">
        <f t="array" ref="C384">COUNTA(_xlfn.UNIQUE(_xlfn._xlws.FILTER('TABELA TOTAL'!A:A,'TABELA TOTAL'!E:E=RFM!A384)))</f>
        <v>7</v>
      </c>
      <c r="D384" s="3">
        <f>SUMIF('TABELA TOTAL'!E:E,RFM!A384,'TABELA TOTAL'!G:G)</f>
        <v>3418.7420000000002</v>
      </c>
      <c r="E384" s="1">
        <v>5</v>
      </c>
      <c r="F384" s="1">
        <v>3</v>
      </c>
      <c r="G384" s="1" cm="1">
        <f t="array" ref="G384">_xlfn.IFS(D384&lt;=_xlfn.PERCENTILE.INC(D:D,0.2),1, D384&lt;=_xlfn.PERCENTILE.INC(D:D,0.4),2, D384&lt;=_xlfn.PERCENTILE.INC(D:D,0.6),3, D385&lt;=_xlfn.PERCENTILE.INC(D:D,0.8),4, TRUE,5)</f>
        <v>4</v>
      </c>
      <c r="H384" s="4">
        <f t="shared" si="5"/>
        <v>4</v>
      </c>
      <c r="I384" t="str" cm="1">
        <f t="array" ref="I384">INDEX($N$2:$N$26,MATCH(1,($K$2:$K$26=$E384)*($L$2:$L$26=$H384),0))</f>
        <v>Fiéis</v>
      </c>
    </row>
    <row r="385" spans="1:9" x14ac:dyDescent="0.25">
      <c r="A385" t="str">
        <v>IG-15085</v>
      </c>
      <c r="B385" s="1" cm="1">
        <f t="array" ref="B385">MAX('TABELA TOTAL'!B:B) - MAX(IF('TABELA TOTAL'!E:E =RFM!A385,'TABELA TOTAL'!B:B))</f>
        <v>71</v>
      </c>
      <c r="C385" cm="1">
        <f t="array" ref="C385">COUNTA(_xlfn.UNIQUE(_xlfn._xlws.FILTER('TABELA TOTAL'!A:A,'TABELA TOTAL'!E:E=RFM!A385)))</f>
        <v>4</v>
      </c>
      <c r="D385" s="3">
        <f>SUMIF('TABELA TOTAL'!E:E,RFM!A385,'TABELA TOTAL'!G:G)</f>
        <v>744.57400000000007</v>
      </c>
      <c r="E385" s="1">
        <v>5</v>
      </c>
      <c r="F385" s="1">
        <v>2</v>
      </c>
      <c r="G385" s="1" cm="1">
        <f t="array" ref="G385">_xlfn.IFS(D385&lt;=_xlfn.PERCENTILE.INC(D:D,0.2),1, D385&lt;=_xlfn.PERCENTILE.INC(D:D,0.4),2, D385&lt;=_xlfn.PERCENTILE.INC(D:D,0.6),3, D386&lt;=_xlfn.PERCENTILE.INC(D:D,0.8),4, TRUE,5)</f>
        <v>1</v>
      </c>
      <c r="H385" s="4">
        <f t="shared" si="5"/>
        <v>2</v>
      </c>
      <c r="I385" t="str" cm="1">
        <f t="array" ref="I385">INDEX($N$2:$N$26,MATCH(1,($K$2:$K$26=$E385)*($L$2:$L$26=$H385),0))</f>
        <v>Fiéis Potencial</v>
      </c>
    </row>
    <row r="386" spans="1:9" x14ac:dyDescent="0.25">
      <c r="A386" t="str">
        <v>PT-19090</v>
      </c>
      <c r="B386" s="1" cm="1">
        <f t="array" ref="B386">MAX('TABELA TOTAL'!B:B) - MAX(IF('TABELA TOTAL'!E:E =RFM!A386,'TABELA TOTAL'!B:B))</f>
        <v>71</v>
      </c>
      <c r="C386" cm="1">
        <f t="array" ref="C386">COUNTA(_xlfn.UNIQUE(_xlfn._xlws.FILTER('TABELA TOTAL'!A:A,'TABELA TOTAL'!E:E=RFM!A386)))</f>
        <v>4</v>
      </c>
      <c r="D386" s="3">
        <f>SUMIF('TABELA TOTAL'!E:E,RFM!A386,'TABELA TOTAL'!G:G)</f>
        <v>160.572</v>
      </c>
      <c r="E386" s="1">
        <v>5</v>
      </c>
      <c r="F386" s="1">
        <v>2</v>
      </c>
      <c r="G386" s="1" cm="1">
        <f t="array" ref="G386">_xlfn.IFS(D386&lt;=_xlfn.PERCENTILE.INC(D:D,0.2),1, D386&lt;=_xlfn.PERCENTILE.INC(D:D,0.4),2, D386&lt;=_xlfn.PERCENTILE.INC(D:D,0.6),3, D387&lt;=_xlfn.PERCENTILE.INC(D:D,0.8),4, TRUE,5)</f>
        <v>1</v>
      </c>
      <c r="H386" s="4">
        <f t="shared" si="5"/>
        <v>2</v>
      </c>
      <c r="I386" t="str" cm="1">
        <f t="array" ref="I386">INDEX($N$2:$N$26,MATCH(1,($K$2:$K$26=$E386)*($L$2:$L$26=$H386),0))</f>
        <v>Fiéis Potencial</v>
      </c>
    </row>
    <row r="387" spans="1:9" x14ac:dyDescent="0.25">
      <c r="A387" t="str">
        <v>MY-18295</v>
      </c>
      <c r="B387" s="1" cm="1">
        <f t="array" ref="B387">MAX('TABELA TOTAL'!B:B) - MAX(IF('TABELA TOTAL'!E:E =RFM!A387,'TABELA TOTAL'!B:B))</f>
        <v>71</v>
      </c>
      <c r="C387" cm="1">
        <f t="array" ref="C387">COUNTA(_xlfn.UNIQUE(_xlfn._xlws.FILTER('TABELA TOTAL'!A:A,'TABELA TOTAL'!E:E=RFM!A387)))</f>
        <v>11</v>
      </c>
      <c r="D387" s="3">
        <f>SUMIF('TABELA TOTAL'!E:E,RFM!A387,'TABELA TOTAL'!G:G)</f>
        <v>4152.6959999999999</v>
      </c>
      <c r="E387" s="1">
        <v>5</v>
      </c>
      <c r="F387" s="1">
        <v>4</v>
      </c>
      <c r="G387" s="1" cm="1">
        <f t="array" ref="G387">_xlfn.IFS(D387&lt;=_xlfn.PERCENTILE.INC(D:D,0.2),1, D387&lt;=_xlfn.PERCENTILE.INC(D:D,0.4),2, D387&lt;=_xlfn.PERCENTILE.INC(D:D,0.6),3, D388&lt;=_xlfn.PERCENTILE.INC(D:D,0.8),4, TRUE,5)</f>
        <v>4</v>
      </c>
      <c r="H387" s="4">
        <f t="shared" ref="H387:H450" si="6">ROUND(AVERAGE(F387,G387),0)</f>
        <v>4</v>
      </c>
      <c r="I387" t="str" cm="1">
        <f t="array" ref="I387">INDEX($N$2:$N$26,MATCH(1,($K$2:$K$26=$E387)*($L$2:$L$26=$H387),0))</f>
        <v>Fiéis</v>
      </c>
    </row>
    <row r="388" spans="1:9" x14ac:dyDescent="0.25">
      <c r="A388" t="str">
        <v>MP-17965</v>
      </c>
      <c r="B388" s="1" cm="1">
        <f t="array" ref="B388">MAX('TABELA TOTAL'!B:B) - MAX(IF('TABELA TOTAL'!E:E =RFM!A388,'TABELA TOTAL'!B:B))</f>
        <v>72</v>
      </c>
      <c r="C388" cm="1">
        <f t="array" ref="C388">COUNTA(_xlfn.UNIQUE(_xlfn._xlws.FILTER('TABELA TOTAL'!A:A,'TABELA TOTAL'!E:E=RFM!A388)))</f>
        <v>9</v>
      </c>
      <c r="D388" s="3">
        <f>SUMIF('TABELA TOTAL'!E:E,RFM!A388,'TABELA TOTAL'!G:G)</f>
        <v>3983.6420000000003</v>
      </c>
      <c r="E388" s="1">
        <v>5</v>
      </c>
      <c r="F388" s="1">
        <v>3</v>
      </c>
      <c r="G388" s="1" cm="1">
        <f t="array" ref="G388">_xlfn.IFS(D388&lt;=_xlfn.PERCENTILE.INC(D:D,0.2),1, D388&lt;=_xlfn.PERCENTILE.INC(D:D,0.4),2, D388&lt;=_xlfn.PERCENTILE.INC(D:D,0.6),3, D389&lt;=_xlfn.PERCENTILE.INC(D:D,0.8),4, TRUE,5)</f>
        <v>4</v>
      </c>
      <c r="H388" s="4">
        <f t="shared" si="6"/>
        <v>4</v>
      </c>
      <c r="I388" t="str" cm="1">
        <f t="array" ref="I388">INDEX($N$2:$N$26,MATCH(1,($K$2:$K$26=$E388)*($L$2:$L$26=$H388),0))</f>
        <v>Fiéis</v>
      </c>
    </row>
    <row r="389" spans="1:9" x14ac:dyDescent="0.25">
      <c r="A389" t="str">
        <v>RD-19480</v>
      </c>
      <c r="B389" s="1" cm="1">
        <f t="array" ref="B389">MAX('TABELA TOTAL'!B:B) - MAX(IF('TABELA TOTAL'!E:E =RFM!A389,'TABELA TOTAL'!B:B))</f>
        <v>72</v>
      </c>
      <c r="C389" cm="1">
        <f t="array" ref="C389">COUNTA(_xlfn.UNIQUE(_xlfn._xlws.FILTER('TABELA TOTAL'!A:A,'TABELA TOTAL'!E:E=RFM!A389)))</f>
        <v>8</v>
      </c>
      <c r="D389" s="3">
        <f>SUMIF('TABELA TOTAL'!E:E,RFM!A389,'TABELA TOTAL'!G:G)</f>
        <v>4272.93</v>
      </c>
      <c r="E389" s="1">
        <v>5</v>
      </c>
      <c r="F389" s="1">
        <v>3</v>
      </c>
      <c r="G389" s="1" cm="1">
        <f t="array" ref="G389">_xlfn.IFS(D389&lt;=_xlfn.PERCENTILE.INC(D:D,0.2),1, D389&lt;=_xlfn.PERCENTILE.INC(D:D,0.4),2, D389&lt;=_xlfn.PERCENTILE.INC(D:D,0.6),3, D390&lt;=_xlfn.PERCENTILE.INC(D:D,0.8),4, TRUE,5)</f>
        <v>4</v>
      </c>
      <c r="H389" s="4">
        <f t="shared" si="6"/>
        <v>4</v>
      </c>
      <c r="I389" t="str" cm="1">
        <f t="array" ref="I389">INDEX($N$2:$N$26,MATCH(1,($K$2:$K$26=$E389)*($L$2:$L$26=$H389),0))</f>
        <v>Fiéis</v>
      </c>
    </row>
    <row r="390" spans="1:9" x14ac:dyDescent="0.25">
      <c r="A390" t="str">
        <v>TH-21550</v>
      </c>
      <c r="B390" s="1" cm="1">
        <f t="array" ref="B390">MAX('TABELA TOTAL'!B:B) - MAX(IF('TABELA TOTAL'!E:E =RFM!A390,'TABELA TOTAL'!B:B))</f>
        <v>72</v>
      </c>
      <c r="C390" cm="1">
        <f t="array" ref="C390">COUNTA(_xlfn.UNIQUE(_xlfn._xlws.FILTER('TABELA TOTAL'!A:A,'TABELA TOTAL'!E:E=RFM!A390)))</f>
        <v>7</v>
      </c>
      <c r="D390" s="3">
        <f>SUMIF('TABELA TOTAL'!E:E,RFM!A390,'TABELA TOTAL'!G:G)</f>
        <v>4234.0960000000005</v>
      </c>
      <c r="E390" s="1">
        <v>5</v>
      </c>
      <c r="F390" s="1">
        <v>3</v>
      </c>
      <c r="G390" s="1" cm="1">
        <f t="array" ref="G390">_xlfn.IFS(D390&lt;=_xlfn.PERCENTILE.INC(D:D,0.2),1, D390&lt;=_xlfn.PERCENTILE.INC(D:D,0.4),2, D390&lt;=_xlfn.PERCENTILE.INC(D:D,0.6),3, D391&lt;=_xlfn.PERCENTILE.INC(D:D,0.8),4, TRUE,5)</f>
        <v>4</v>
      </c>
      <c r="H390" s="4">
        <f t="shared" si="6"/>
        <v>4</v>
      </c>
      <c r="I390" t="str" cm="1">
        <f t="array" ref="I390">INDEX($N$2:$N$26,MATCH(1,($K$2:$K$26=$E390)*($L$2:$L$26=$H390),0))</f>
        <v>Fiéis</v>
      </c>
    </row>
    <row r="391" spans="1:9" x14ac:dyDescent="0.25">
      <c r="A391" t="str">
        <v>HH-15010</v>
      </c>
      <c r="B391" s="1" cm="1">
        <f t="array" ref="B391">MAX('TABELA TOTAL'!B:B) - MAX(IF('TABELA TOTAL'!E:E =RFM!A391,'TABELA TOTAL'!B:B))</f>
        <v>72</v>
      </c>
      <c r="C391" cm="1">
        <f t="array" ref="C391">COUNTA(_xlfn.UNIQUE(_xlfn._xlws.FILTER('TABELA TOTAL'!A:A,'TABELA TOTAL'!E:E=RFM!A391)))</f>
        <v>2</v>
      </c>
      <c r="D391" s="3">
        <f>SUMIF('TABELA TOTAL'!E:E,RFM!A391,'TABELA TOTAL'!G:G)</f>
        <v>218.66800000000001</v>
      </c>
      <c r="E391" s="1">
        <v>5</v>
      </c>
      <c r="F391" s="1">
        <v>1</v>
      </c>
      <c r="G391" s="1" cm="1">
        <f t="array" ref="G391">_xlfn.IFS(D391&lt;=_xlfn.PERCENTILE.INC(D:D,0.2),1, D391&lt;=_xlfn.PERCENTILE.INC(D:D,0.4),2, D391&lt;=_xlfn.PERCENTILE.INC(D:D,0.6),3, D392&lt;=_xlfn.PERCENTILE.INC(D:D,0.8),4, TRUE,5)</f>
        <v>1</v>
      </c>
      <c r="H391" s="4">
        <f t="shared" si="6"/>
        <v>1</v>
      </c>
      <c r="I391" t="str" cm="1">
        <f t="array" ref="I391">INDEX($N$2:$N$26,MATCH(1,($K$2:$K$26=$E391)*($L$2:$L$26=$H391),0))</f>
        <v>Novos Clientes</v>
      </c>
    </row>
    <row r="392" spans="1:9" x14ac:dyDescent="0.25">
      <c r="A392" t="str">
        <v>MO-17500</v>
      </c>
      <c r="B392" s="1" cm="1">
        <f t="array" ref="B392">MAX('TABELA TOTAL'!B:B) - MAX(IF('TABELA TOTAL'!E:E =RFM!A392,'TABELA TOTAL'!B:B))</f>
        <v>72</v>
      </c>
      <c r="C392" cm="1">
        <f t="array" ref="C392">COUNTA(_xlfn.UNIQUE(_xlfn._xlws.FILTER('TABELA TOTAL'!A:A,'TABELA TOTAL'!E:E=RFM!A392)))</f>
        <v>4</v>
      </c>
      <c r="D392" s="3">
        <f>SUMIF('TABELA TOTAL'!E:E,RFM!A392,'TABELA TOTAL'!G:G)</f>
        <v>922.48700000000008</v>
      </c>
      <c r="E392" s="1">
        <v>5</v>
      </c>
      <c r="F392" s="1">
        <v>2</v>
      </c>
      <c r="G392" s="1" cm="1">
        <f t="array" ref="G392">_xlfn.IFS(D392&lt;=_xlfn.PERCENTILE.INC(D:D,0.2),1, D392&lt;=_xlfn.PERCENTILE.INC(D:D,0.4),2, D392&lt;=_xlfn.PERCENTILE.INC(D:D,0.6),3, D393&lt;=_xlfn.PERCENTILE.INC(D:D,0.8),4, TRUE,5)</f>
        <v>1</v>
      </c>
      <c r="H392" s="4">
        <f t="shared" si="6"/>
        <v>2</v>
      </c>
      <c r="I392" t="str" cm="1">
        <f t="array" ref="I392">INDEX($N$2:$N$26,MATCH(1,($K$2:$K$26=$E392)*($L$2:$L$26=$H392),0))</f>
        <v>Fiéis Potencial</v>
      </c>
    </row>
    <row r="393" spans="1:9" x14ac:dyDescent="0.25">
      <c r="A393" t="str">
        <v>AJ-10960</v>
      </c>
      <c r="B393" s="1" cm="1">
        <f t="array" ref="B393">MAX('TABELA TOTAL'!B:B) - MAX(IF('TABELA TOTAL'!E:E =RFM!A393,'TABELA TOTAL'!B:B))</f>
        <v>74</v>
      </c>
      <c r="C393" cm="1">
        <f t="array" ref="C393">COUNTA(_xlfn.UNIQUE(_xlfn._xlws.FILTER('TABELA TOTAL'!A:A,'TABELA TOTAL'!E:E=RFM!A393)))</f>
        <v>3</v>
      </c>
      <c r="D393" s="3">
        <f>SUMIF('TABELA TOTAL'!E:E,RFM!A393,'TABELA TOTAL'!G:G)</f>
        <v>629.24800000000005</v>
      </c>
      <c r="E393" s="1">
        <v>4</v>
      </c>
      <c r="F393" s="1">
        <v>1</v>
      </c>
      <c r="G393" s="1" cm="1">
        <f t="array" ref="G393">_xlfn.IFS(D393&lt;=_xlfn.PERCENTILE.INC(D:D,0.2),1, D393&lt;=_xlfn.PERCENTILE.INC(D:D,0.4),2, D393&lt;=_xlfn.PERCENTILE.INC(D:D,0.6),3, D394&lt;=_xlfn.PERCENTILE.INC(D:D,0.8),4, TRUE,5)</f>
        <v>1</v>
      </c>
      <c r="H393" s="4">
        <f t="shared" si="6"/>
        <v>1</v>
      </c>
      <c r="I393" t="str" cm="1">
        <f t="array" ref="I393">INDEX($N$2:$N$26,MATCH(1,($K$2:$K$26=$E393)*($L$2:$L$26=$H393),0))</f>
        <v>Promissores</v>
      </c>
    </row>
    <row r="394" spans="1:9" x14ac:dyDescent="0.25">
      <c r="A394" t="str">
        <v>BF-11020</v>
      </c>
      <c r="B394" s="1" cm="1">
        <f t="array" ref="B394">MAX('TABELA TOTAL'!B:B) - MAX(IF('TABELA TOTAL'!E:E =RFM!A394,'TABELA TOTAL'!B:B))</f>
        <v>74</v>
      </c>
      <c r="C394" cm="1">
        <f t="array" ref="C394">COUNTA(_xlfn.UNIQUE(_xlfn._xlws.FILTER('TABELA TOTAL'!A:A,'TABELA TOTAL'!E:E=RFM!A394)))</f>
        <v>8</v>
      </c>
      <c r="D394" s="3">
        <f>SUMIF('TABELA TOTAL'!E:E,RFM!A394,'TABELA TOTAL'!G:G)</f>
        <v>2888.5060000000008</v>
      </c>
      <c r="E394" s="1">
        <v>4</v>
      </c>
      <c r="F394" s="1">
        <v>3</v>
      </c>
      <c r="G394" s="1" cm="1">
        <f t="array" ref="G394">_xlfn.IFS(D394&lt;=_xlfn.PERCENTILE.INC(D:D,0.2),1, D394&lt;=_xlfn.PERCENTILE.INC(D:D,0.4),2, D394&lt;=_xlfn.PERCENTILE.INC(D:D,0.6),3, D395&lt;=_xlfn.PERCENTILE.INC(D:D,0.8),4, TRUE,5)</f>
        <v>4</v>
      </c>
      <c r="H394" s="4">
        <f t="shared" si="6"/>
        <v>4</v>
      </c>
      <c r="I394" t="str" cm="1">
        <f t="array" ref="I394">INDEX($N$2:$N$26,MATCH(1,($K$2:$K$26=$E394)*($L$2:$L$26=$H394),0))</f>
        <v>Fiéis</v>
      </c>
    </row>
    <row r="395" spans="1:9" x14ac:dyDescent="0.25">
      <c r="A395" t="str">
        <v>BO-11425</v>
      </c>
      <c r="B395" s="1" cm="1">
        <f t="array" ref="B395">MAX('TABELA TOTAL'!B:B) - MAX(IF('TABELA TOTAL'!E:E =RFM!A395,'TABELA TOTAL'!B:B))</f>
        <v>75</v>
      </c>
      <c r="C395" cm="1">
        <f t="array" ref="C395">COUNTA(_xlfn.UNIQUE(_xlfn._xlws.FILTER('TABELA TOTAL'!A:A,'TABELA TOTAL'!E:E=RFM!A395)))</f>
        <v>2</v>
      </c>
      <c r="D395" s="3">
        <f>SUMIF('TABELA TOTAL'!E:E,RFM!A395,'TABELA TOTAL'!G:G)</f>
        <v>130.83000000000001</v>
      </c>
      <c r="E395" s="1">
        <v>4</v>
      </c>
      <c r="F395" s="1">
        <v>1</v>
      </c>
      <c r="G395" s="1" cm="1">
        <f t="array" ref="G395">_xlfn.IFS(D395&lt;=_xlfn.PERCENTILE.INC(D:D,0.2),1, D395&lt;=_xlfn.PERCENTILE.INC(D:D,0.4),2, D395&lt;=_xlfn.PERCENTILE.INC(D:D,0.6),3, D396&lt;=_xlfn.PERCENTILE.INC(D:D,0.8),4, TRUE,5)</f>
        <v>1</v>
      </c>
      <c r="H395" s="4">
        <f t="shared" si="6"/>
        <v>1</v>
      </c>
      <c r="I395" t="str" cm="1">
        <f t="array" ref="I395">INDEX($N$2:$N$26,MATCH(1,($K$2:$K$26=$E395)*($L$2:$L$26=$H395),0))</f>
        <v>Promissores</v>
      </c>
    </row>
    <row r="396" spans="1:9" x14ac:dyDescent="0.25">
      <c r="A396" t="str">
        <v>AJ-10780</v>
      </c>
      <c r="B396" s="1" cm="1">
        <f t="array" ref="B396">MAX('TABELA TOTAL'!B:B) - MAX(IF('TABELA TOTAL'!E:E =RFM!A396,'TABELA TOTAL'!B:B))</f>
        <v>75</v>
      </c>
      <c r="C396" cm="1">
        <f t="array" ref="C396">COUNTA(_xlfn.UNIQUE(_xlfn._xlws.FILTER('TABELA TOTAL'!A:A,'TABELA TOTAL'!E:E=RFM!A396)))</f>
        <v>7</v>
      </c>
      <c r="D396" s="3">
        <f>SUMIF('TABELA TOTAL'!E:E,RFM!A396,'TABELA TOTAL'!G:G)</f>
        <v>4867.3440000000001</v>
      </c>
      <c r="E396" s="1">
        <v>4</v>
      </c>
      <c r="F396" s="1">
        <v>3</v>
      </c>
      <c r="G396" s="1" cm="1">
        <f t="array" ref="G396">_xlfn.IFS(D396&lt;=_xlfn.PERCENTILE.INC(D:D,0.2),1, D396&lt;=_xlfn.PERCENTILE.INC(D:D,0.4),2, D396&lt;=_xlfn.PERCENTILE.INC(D:D,0.6),3, D397&lt;=_xlfn.PERCENTILE.INC(D:D,0.8),4, TRUE,5)</f>
        <v>4</v>
      </c>
      <c r="H396" s="4">
        <f t="shared" si="6"/>
        <v>4</v>
      </c>
      <c r="I396" t="str" cm="1">
        <f t="array" ref="I396">INDEX($N$2:$N$26,MATCH(1,($K$2:$K$26=$E396)*($L$2:$L$26=$H396),0))</f>
        <v>Fiéis</v>
      </c>
    </row>
    <row r="397" spans="1:9" x14ac:dyDescent="0.25">
      <c r="A397" t="str">
        <v>GH-14410</v>
      </c>
      <c r="B397" s="1" cm="1">
        <f t="array" ref="B397">MAX('TABELA TOTAL'!B:B) - MAX(IF('TABELA TOTAL'!E:E =RFM!A397,'TABELA TOTAL'!B:B))</f>
        <v>75</v>
      </c>
      <c r="C397" cm="1">
        <f t="array" ref="C397">COUNTA(_xlfn.UNIQUE(_xlfn._xlws.FILTER('TABELA TOTAL'!A:A,'TABELA TOTAL'!E:E=RFM!A397)))</f>
        <v>9</v>
      </c>
      <c r="D397" s="3">
        <f>SUMIF('TABELA TOTAL'!E:E,RFM!A397,'TABELA TOTAL'!G:G)</f>
        <v>2819.4670000000006</v>
      </c>
      <c r="E397" s="1">
        <v>4</v>
      </c>
      <c r="F397" s="1">
        <v>3</v>
      </c>
      <c r="G397" s="1" cm="1">
        <f t="array" ref="G397">_xlfn.IFS(D397&lt;=_xlfn.PERCENTILE.INC(D:D,0.2),1, D397&lt;=_xlfn.PERCENTILE.INC(D:D,0.4),2, D397&lt;=_xlfn.PERCENTILE.INC(D:D,0.6),3, D398&lt;=_xlfn.PERCENTILE.INC(D:D,0.8),4, TRUE,5)</f>
        <v>4</v>
      </c>
      <c r="H397" s="4">
        <f t="shared" si="6"/>
        <v>4</v>
      </c>
      <c r="I397" t="str" cm="1">
        <f t="array" ref="I397">INDEX($N$2:$N$26,MATCH(1,($K$2:$K$26=$E397)*($L$2:$L$26=$H397),0))</f>
        <v>Fiéis</v>
      </c>
    </row>
    <row r="398" spans="1:9" x14ac:dyDescent="0.25">
      <c r="A398" t="str">
        <v>VP-21760</v>
      </c>
      <c r="B398" s="1" cm="1">
        <f t="array" ref="B398">MAX('TABELA TOTAL'!B:B) - MAX(IF('TABELA TOTAL'!E:E =RFM!A398,'TABELA TOTAL'!B:B))</f>
        <v>75</v>
      </c>
      <c r="C398" cm="1">
        <f t="array" ref="C398">COUNTA(_xlfn.UNIQUE(_xlfn._xlws.FILTER('TABELA TOTAL'!A:A,'TABELA TOTAL'!E:E=RFM!A398)))</f>
        <v>7</v>
      </c>
      <c r="D398" s="3">
        <f>SUMIF('TABELA TOTAL'!E:E,RFM!A398,'TABELA TOTAL'!G:G)</f>
        <v>3360.5260000000003</v>
      </c>
      <c r="E398" s="1">
        <v>4</v>
      </c>
      <c r="F398" s="1">
        <v>3</v>
      </c>
      <c r="G398" s="1" cm="1">
        <f t="array" ref="G398">_xlfn.IFS(D398&lt;=_xlfn.PERCENTILE.INC(D:D,0.2),1, D398&lt;=_xlfn.PERCENTILE.INC(D:D,0.4),2, D398&lt;=_xlfn.PERCENTILE.INC(D:D,0.6),3, D399&lt;=_xlfn.PERCENTILE.INC(D:D,0.8),4, TRUE,5)</f>
        <v>4</v>
      </c>
      <c r="H398" s="4">
        <f t="shared" si="6"/>
        <v>4</v>
      </c>
      <c r="I398" t="str" cm="1">
        <f t="array" ref="I398">INDEX($N$2:$N$26,MATCH(1,($K$2:$K$26=$E398)*($L$2:$L$26=$H398),0))</f>
        <v>Fiéis</v>
      </c>
    </row>
    <row r="399" spans="1:9" x14ac:dyDescent="0.25">
      <c r="A399" t="str">
        <v>RS-19420</v>
      </c>
      <c r="B399" s="1" cm="1">
        <f t="array" ref="B399">MAX('TABELA TOTAL'!B:B) - MAX(IF('TABELA TOTAL'!E:E =RFM!A399,'TABELA TOTAL'!B:B))</f>
        <v>76</v>
      </c>
      <c r="C399" cm="1">
        <f t="array" ref="C399">COUNTA(_xlfn.UNIQUE(_xlfn._xlws.FILTER('TABELA TOTAL'!A:A,'TABELA TOTAL'!E:E=RFM!A399)))</f>
        <v>5</v>
      </c>
      <c r="D399" s="3">
        <f>SUMIF('TABELA TOTAL'!E:E,RFM!A399,'TABELA TOTAL'!G:G)</f>
        <v>3221.29</v>
      </c>
      <c r="E399" s="1">
        <v>4</v>
      </c>
      <c r="F399" s="1">
        <v>2</v>
      </c>
      <c r="G399" s="1" cm="1">
        <f t="array" ref="G399">_xlfn.IFS(D399&lt;=_xlfn.PERCENTILE.INC(D:D,0.2),1, D399&lt;=_xlfn.PERCENTILE.INC(D:D,0.4),2, D399&lt;=_xlfn.PERCENTILE.INC(D:D,0.6),3, D400&lt;=_xlfn.PERCENTILE.INC(D:D,0.8),4, TRUE,5)</f>
        <v>4</v>
      </c>
      <c r="H399" s="4">
        <f t="shared" si="6"/>
        <v>3</v>
      </c>
      <c r="I399" t="str" cm="1">
        <f t="array" ref="I399">INDEX($N$2:$N$26,MATCH(1,($K$2:$K$26=$E399)*($L$2:$L$26=$H399),0))</f>
        <v>Fiéis Potencial</v>
      </c>
    </row>
    <row r="400" spans="1:9" x14ac:dyDescent="0.25">
      <c r="A400" t="str">
        <v>DL-13495</v>
      </c>
      <c r="B400" s="1" cm="1">
        <f t="array" ref="B400">MAX('TABELA TOTAL'!B:B) - MAX(IF('TABELA TOTAL'!E:E =RFM!A400,'TABELA TOTAL'!B:B))</f>
        <v>76</v>
      </c>
      <c r="C400" cm="1">
        <f t="array" ref="C400">COUNTA(_xlfn.UNIQUE(_xlfn._xlws.FILTER('TABELA TOTAL'!A:A,'TABELA TOTAL'!E:E=RFM!A400)))</f>
        <v>8</v>
      </c>
      <c r="D400" s="3">
        <f>SUMIF('TABELA TOTAL'!E:E,RFM!A400,'TABELA TOTAL'!G:G)</f>
        <v>3539.3220000000006</v>
      </c>
      <c r="E400" s="1">
        <v>4</v>
      </c>
      <c r="F400" s="1">
        <v>3</v>
      </c>
      <c r="G400" s="1" cm="1">
        <f t="array" ref="G400">_xlfn.IFS(D400&lt;=_xlfn.PERCENTILE.INC(D:D,0.2),1, D400&lt;=_xlfn.PERCENTILE.INC(D:D,0.4),2, D400&lt;=_xlfn.PERCENTILE.INC(D:D,0.6),3, D401&lt;=_xlfn.PERCENTILE.INC(D:D,0.8),4, TRUE,5)</f>
        <v>4</v>
      </c>
      <c r="H400" s="4">
        <f t="shared" si="6"/>
        <v>4</v>
      </c>
      <c r="I400" t="str" cm="1">
        <f t="array" ref="I400">INDEX($N$2:$N$26,MATCH(1,($K$2:$K$26=$E400)*($L$2:$L$26=$H400),0))</f>
        <v>Fiéis</v>
      </c>
    </row>
    <row r="401" spans="1:9" x14ac:dyDescent="0.25">
      <c r="A401" t="str">
        <v>MC-17275</v>
      </c>
      <c r="B401" s="1" cm="1">
        <f t="array" ref="B401">MAX('TABELA TOTAL'!B:B) - MAX(IF('TABELA TOTAL'!E:E =RFM!A401,'TABELA TOTAL'!B:B))</f>
        <v>76</v>
      </c>
      <c r="C401" cm="1">
        <f t="array" ref="C401">COUNTA(_xlfn.UNIQUE(_xlfn._xlws.FILTER('TABELA TOTAL'!A:A,'TABELA TOTAL'!E:E=RFM!A401)))</f>
        <v>8</v>
      </c>
      <c r="D401" s="3">
        <f>SUMIF('TABELA TOTAL'!E:E,RFM!A401,'TABELA TOTAL'!G:G)</f>
        <v>2725.982</v>
      </c>
      <c r="E401" s="1">
        <v>4</v>
      </c>
      <c r="F401" s="1">
        <v>3</v>
      </c>
      <c r="G401" s="1" cm="1">
        <f t="array" ref="G401">_xlfn.IFS(D401&lt;=_xlfn.PERCENTILE.INC(D:D,0.2),1, D401&lt;=_xlfn.PERCENTILE.INC(D:D,0.4),2, D401&lt;=_xlfn.PERCENTILE.INC(D:D,0.6),3, D402&lt;=_xlfn.PERCENTILE.INC(D:D,0.8),4, TRUE,5)</f>
        <v>3</v>
      </c>
      <c r="H401" s="4">
        <f t="shared" si="6"/>
        <v>3</v>
      </c>
      <c r="I401" t="str" cm="1">
        <f t="array" ref="I401">INDEX($N$2:$N$26,MATCH(1,($K$2:$K$26=$E401)*($L$2:$L$26=$H401),0))</f>
        <v>Fiéis Potencial</v>
      </c>
    </row>
    <row r="402" spans="1:9" x14ac:dyDescent="0.25">
      <c r="A402" t="str">
        <v>SV-20815</v>
      </c>
      <c r="B402" s="1" cm="1">
        <f t="array" ref="B402">MAX('TABELA TOTAL'!B:B) - MAX(IF('TABELA TOTAL'!E:E =RFM!A402,'TABELA TOTAL'!B:B))</f>
        <v>76</v>
      </c>
      <c r="C402" cm="1">
        <f t="array" ref="C402">COUNTA(_xlfn.UNIQUE(_xlfn._xlws.FILTER('TABELA TOTAL'!A:A,'TABELA TOTAL'!E:E=RFM!A402)))</f>
        <v>4</v>
      </c>
      <c r="D402" s="3">
        <f>SUMIF('TABELA TOTAL'!E:E,RFM!A402,'TABELA TOTAL'!G:G)</f>
        <v>1271.0900000000001</v>
      </c>
      <c r="E402" s="1">
        <v>4</v>
      </c>
      <c r="F402" s="1">
        <v>2</v>
      </c>
      <c r="G402" s="1" cm="1">
        <f t="array" ref="G402">_xlfn.IFS(D402&lt;=_xlfn.PERCENTILE.INC(D:D,0.2),1, D402&lt;=_xlfn.PERCENTILE.INC(D:D,0.4),2, D402&lt;=_xlfn.PERCENTILE.INC(D:D,0.6),3, D403&lt;=_xlfn.PERCENTILE.INC(D:D,0.8),4, TRUE,5)</f>
        <v>2</v>
      </c>
      <c r="H402" s="4">
        <f t="shared" si="6"/>
        <v>2</v>
      </c>
      <c r="I402" t="str" cm="1">
        <f t="array" ref="I402">INDEX($N$2:$N$26,MATCH(1,($K$2:$K$26=$E402)*($L$2:$L$26=$H402),0))</f>
        <v>Fiéis Potencial</v>
      </c>
    </row>
    <row r="403" spans="1:9" x14ac:dyDescent="0.25">
      <c r="A403" t="str">
        <v>EL-13735</v>
      </c>
      <c r="B403" s="1" cm="1">
        <f t="array" ref="B403">MAX('TABELA TOTAL'!B:B) - MAX(IF('TABELA TOTAL'!E:E =RFM!A403,'TABELA TOTAL'!B:B))</f>
        <v>77</v>
      </c>
      <c r="C403" cm="1">
        <f t="array" ref="C403">COUNTA(_xlfn.UNIQUE(_xlfn._xlws.FILTER('TABELA TOTAL'!A:A,'TABELA TOTAL'!E:E=RFM!A403)))</f>
        <v>2</v>
      </c>
      <c r="D403" s="3">
        <f>SUMIF('TABELA TOTAL'!E:E,RFM!A403,'TABELA TOTAL'!G:G)</f>
        <v>124.28</v>
      </c>
      <c r="E403" s="1">
        <v>4</v>
      </c>
      <c r="F403" s="1">
        <v>1</v>
      </c>
      <c r="G403" s="1" cm="1">
        <f t="array" ref="G403">_xlfn.IFS(D403&lt;=_xlfn.PERCENTILE.INC(D:D,0.2),1, D403&lt;=_xlfn.PERCENTILE.INC(D:D,0.4),2, D403&lt;=_xlfn.PERCENTILE.INC(D:D,0.6),3, D404&lt;=_xlfn.PERCENTILE.INC(D:D,0.8),4, TRUE,5)</f>
        <v>1</v>
      </c>
      <c r="H403" s="4">
        <f t="shared" si="6"/>
        <v>1</v>
      </c>
      <c r="I403" t="str" cm="1">
        <f t="array" ref="I403">INDEX($N$2:$N$26,MATCH(1,($K$2:$K$26=$E403)*($L$2:$L$26=$H403),0))</f>
        <v>Promissores</v>
      </c>
    </row>
    <row r="404" spans="1:9" x14ac:dyDescent="0.25">
      <c r="A404" t="str">
        <v>AG-10765</v>
      </c>
      <c r="B404" s="1" cm="1">
        <f t="array" ref="B404">MAX('TABELA TOTAL'!B:B) - MAX(IF('TABELA TOTAL'!E:E =RFM!A404,'TABELA TOTAL'!B:B))</f>
        <v>77</v>
      </c>
      <c r="C404" cm="1">
        <f t="array" ref="C404">COUNTA(_xlfn.UNIQUE(_xlfn._xlws.FILTER('TABELA TOTAL'!A:A,'TABELA TOTAL'!E:E=RFM!A404)))</f>
        <v>4</v>
      </c>
      <c r="D404" s="3">
        <f>SUMIF('TABELA TOTAL'!E:E,RFM!A404,'TABELA TOTAL'!G:G)</f>
        <v>170.584</v>
      </c>
      <c r="E404" s="1">
        <v>4</v>
      </c>
      <c r="F404" s="1">
        <v>2</v>
      </c>
      <c r="G404" s="1" cm="1">
        <f t="array" ref="G404">_xlfn.IFS(D404&lt;=_xlfn.PERCENTILE.INC(D:D,0.2),1, D404&lt;=_xlfn.PERCENTILE.INC(D:D,0.4),2, D404&lt;=_xlfn.PERCENTILE.INC(D:D,0.6),3, D405&lt;=_xlfn.PERCENTILE.INC(D:D,0.8),4, TRUE,5)</f>
        <v>1</v>
      </c>
      <c r="H404" s="4">
        <f t="shared" si="6"/>
        <v>2</v>
      </c>
      <c r="I404" t="str" cm="1">
        <f t="array" ref="I404">INDEX($N$2:$N$26,MATCH(1,($K$2:$K$26=$E404)*($L$2:$L$26=$H404),0))</f>
        <v>Fiéis Potencial</v>
      </c>
    </row>
    <row r="405" spans="1:9" x14ac:dyDescent="0.25">
      <c r="A405" t="str">
        <v>BK-11260</v>
      </c>
      <c r="B405" s="1" cm="1">
        <f t="array" ref="B405">MAX('TABELA TOTAL'!B:B) - MAX(IF('TABELA TOTAL'!E:E =RFM!A405,'TABELA TOTAL'!B:B))</f>
        <v>77</v>
      </c>
      <c r="C405" cm="1">
        <f t="array" ref="C405">COUNTA(_xlfn.UNIQUE(_xlfn._xlws.FILTER('TABELA TOTAL'!A:A,'TABELA TOTAL'!E:E=RFM!A405)))</f>
        <v>6</v>
      </c>
      <c r="D405" s="3">
        <f>SUMIF('TABELA TOTAL'!E:E,RFM!A405,'TABELA TOTAL'!G:G)</f>
        <v>659.13800000000003</v>
      </c>
      <c r="E405" s="1">
        <v>4</v>
      </c>
      <c r="F405" s="1">
        <v>2</v>
      </c>
      <c r="G405" s="1" cm="1">
        <f t="array" ref="G405">_xlfn.IFS(D405&lt;=_xlfn.PERCENTILE.INC(D:D,0.2),1, D405&lt;=_xlfn.PERCENTILE.INC(D:D,0.4),2, D405&lt;=_xlfn.PERCENTILE.INC(D:D,0.6),3, D406&lt;=_xlfn.PERCENTILE.INC(D:D,0.8),4, TRUE,5)</f>
        <v>1</v>
      </c>
      <c r="H405" s="4">
        <f t="shared" si="6"/>
        <v>2</v>
      </c>
      <c r="I405" t="str" cm="1">
        <f t="array" ref="I405">INDEX($N$2:$N$26,MATCH(1,($K$2:$K$26=$E405)*($L$2:$L$26=$H405),0))</f>
        <v>Fiéis Potencial</v>
      </c>
    </row>
    <row r="406" spans="1:9" x14ac:dyDescent="0.25">
      <c r="A406" t="str">
        <v>AG-10495</v>
      </c>
      <c r="B406" s="1" cm="1">
        <f t="array" ref="B406">MAX('TABELA TOTAL'!B:B) - MAX(IF('TABELA TOTAL'!E:E =RFM!A406,'TABELA TOTAL'!B:B))</f>
        <v>78</v>
      </c>
      <c r="C406" cm="1">
        <f t="array" ref="C406">COUNTA(_xlfn.UNIQUE(_xlfn._xlws.FILTER('TABELA TOTAL'!A:A,'TABELA TOTAL'!E:E=RFM!A406)))</f>
        <v>8</v>
      </c>
      <c r="D406" s="3">
        <f>SUMIF('TABELA TOTAL'!E:E,RFM!A406,'TABELA TOTAL'!G:G)</f>
        <v>2356.8549999999996</v>
      </c>
      <c r="E406" s="1">
        <v>4</v>
      </c>
      <c r="F406" s="1">
        <v>3</v>
      </c>
      <c r="G406" s="1" cm="1">
        <f t="array" ref="G406">_xlfn.IFS(D406&lt;=_xlfn.PERCENTILE.INC(D:D,0.2),1, D406&lt;=_xlfn.PERCENTILE.INC(D:D,0.4),2, D406&lt;=_xlfn.PERCENTILE.INC(D:D,0.6),3, D407&lt;=_xlfn.PERCENTILE.INC(D:D,0.8),4, TRUE,5)</f>
        <v>3</v>
      </c>
      <c r="H406" s="4">
        <f t="shared" si="6"/>
        <v>3</v>
      </c>
      <c r="I406" t="str" cm="1">
        <f t="array" ref="I406">INDEX($N$2:$N$26,MATCH(1,($K$2:$K$26=$E406)*($L$2:$L$26=$H406),0))</f>
        <v>Fiéis Potencial</v>
      </c>
    </row>
    <row r="407" spans="1:9" x14ac:dyDescent="0.25">
      <c r="A407" t="str">
        <v>CR-12730</v>
      </c>
      <c r="B407" s="1" cm="1">
        <f t="array" ref="B407">MAX('TABELA TOTAL'!B:B) - MAX(IF('TABELA TOTAL'!E:E =RFM!A407,'TABELA TOTAL'!B:B))</f>
        <v>78</v>
      </c>
      <c r="C407" cm="1">
        <f t="array" ref="C407">COUNTA(_xlfn.UNIQUE(_xlfn._xlws.FILTER('TABELA TOTAL'!A:A,'TABELA TOTAL'!E:E=RFM!A407)))</f>
        <v>4</v>
      </c>
      <c r="D407" s="3">
        <f>SUMIF('TABELA TOTAL'!E:E,RFM!A407,'TABELA TOTAL'!G:G)</f>
        <v>1600.55</v>
      </c>
      <c r="E407" s="1">
        <v>4</v>
      </c>
      <c r="F407" s="1">
        <v>2</v>
      </c>
      <c r="G407" s="1" cm="1">
        <f t="array" ref="G407">_xlfn.IFS(D407&lt;=_xlfn.PERCENTILE.INC(D:D,0.2),1, D407&lt;=_xlfn.PERCENTILE.INC(D:D,0.4),2, D407&lt;=_xlfn.PERCENTILE.INC(D:D,0.6),3, D408&lt;=_xlfn.PERCENTILE.INC(D:D,0.8),4, TRUE,5)</f>
        <v>2</v>
      </c>
      <c r="H407" s="4">
        <f t="shared" si="6"/>
        <v>2</v>
      </c>
      <c r="I407" t="str" cm="1">
        <f t="array" ref="I407">INDEX($N$2:$N$26,MATCH(1,($K$2:$K$26=$E407)*($L$2:$L$26=$H407),0))</f>
        <v>Fiéis Potencial</v>
      </c>
    </row>
    <row r="408" spans="1:9" x14ac:dyDescent="0.25">
      <c r="A408" t="str">
        <v>SN-20710</v>
      </c>
      <c r="B408" s="1" cm="1">
        <f t="array" ref="B408">MAX('TABELA TOTAL'!B:B) - MAX(IF('TABELA TOTAL'!E:E =RFM!A408,'TABELA TOTAL'!B:B))</f>
        <v>79</v>
      </c>
      <c r="C408" cm="1">
        <f t="array" ref="C408">COUNTA(_xlfn.UNIQUE(_xlfn._xlws.FILTER('TABELA TOTAL'!A:A,'TABELA TOTAL'!E:E=RFM!A408)))</f>
        <v>7</v>
      </c>
      <c r="D408" s="3">
        <f>SUMIF('TABELA TOTAL'!E:E,RFM!A408,'TABELA TOTAL'!G:G)</f>
        <v>3127.9592000000002</v>
      </c>
      <c r="E408" s="1">
        <v>4</v>
      </c>
      <c r="F408" s="1">
        <v>3</v>
      </c>
      <c r="G408" s="1" cm="1">
        <f t="array" ref="G408">_xlfn.IFS(D408&lt;=_xlfn.PERCENTILE.INC(D:D,0.2),1, D408&lt;=_xlfn.PERCENTILE.INC(D:D,0.4),2, D408&lt;=_xlfn.PERCENTILE.INC(D:D,0.6),3, D409&lt;=_xlfn.PERCENTILE.INC(D:D,0.8),4, TRUE,5)</f>
        <v>5</v>
      </c>
      <c r="H408" s="4">
        <f t="shared" si="6"/>
        <v>4</v>
      </c>
      <c r="I408" t="str" cm="1">
        <f t="array" ref="I408">INDEX($N$2:$N$26,MATCH(1,($K$2:$K$26=$E408)*($L$2:$L$26=$H408),0))</f>
        <v>Fiéis</v>
      </c>
    </row>
    <row r="409" spans="1:9" x14ac:dyDescent="0.25">
      <c r="A409" t="str">
        <v>SM-20320</v>
      </c>
      <c r="B409" s="1" cm="1">
        <f t="array" ref="B409">MAX('TABELA TOTAL'!B:B) - MAX(IF('TABELA TOTAL'!E:E =RFM!A409,'TABELA TOTAL'!B:B))</f>
        <v>79</v>
      </c>
      <c r="C409" cm="1">
        <f t="array" ref="C409">COUNTA(_xlfn.UNIQUE(_xlfn._xlws.FILTER('TABELA TOTAL'!A:A,'TABELA TOTAL'!E:E=RFM!A409)))</f>
        <v>5</v>
      </c>
      <c r="D409" s="3">
        <f>SUMIF('TABELA TOTAL'!E:E,RFM!A409,'TABELA TOTAL'!G:G)</f>
        <v>25043.05</v>
      </c>
      <c r="E409" s="1">
        <v>4</v>
      </c>
      <c r="F409" s="1">
        <v>2</v>
      </c>
      <c r="G409" s="1" cm="1">
        <f t="array" ref="G409">_xlfn.IFS(D409&lt;=_xlfn.PERCENTILE.INC(D:D,0.2),1, D409&lt;=_xlfn.PERCENTILE.INC(D:D,0.4),2, D409&lt;=_xlfn.PERCENTILE.INC(D:D,0.6),3, D410&lt;=_xlfn.PERCENTILE.INC(D:D,0.8),4, TRUE,5)</f>
        <v>4</v>
      </c>
      <c r="H409" s="4">
        <f t="shared" si="6"/>
        <v>3</v>
      </c>
      <c r="I409" t="str" cm="1">
        <f t="array" ref="I409">INDEX($N$2:$N$26,MATCH(1,($K$2:$K$26=$E409)*($L$2:$L$26=$H409),0))</f>
        <v>Fiéis Potencial</v>
      </c>
    </row>
    <row r="410" spans="1:9" x14ac:dyDescent="0.25">
      <c r="A410" t="str">
        <v>ML-18040</v>
      </c>
      <c r="B410" s="1" cm="1">
        <f t="array" ref="B410">MAX('TABELA TOTAL'!B:B) - MAX(IF('TABELA TOTAL'!E:E =RFM!A410,'TABELA TOTAL'!B:B))</f>
        <v>79</v>
      </c>
      <c r="C410" cm="1">
        <f t="array" ref="C410">COUNTA(_xlfn.UNIQUE(_xlfn._xlws.FILTER('TABELA TOTAL'!A:A,'TABELA TOTAL'!E:E=RFM!A410)))</f>
        <v>3</v>
      </c>
      <c r="D410" s="3">
        <f>SUMIF('TABELA TOTAL'!E:E,RFM!A410,'TABELA TOTAL'!G:G)</f>
        <v>742.08199999999999</v>
      </c>
      <c r="E410" s="1">
        <v>4</v>
      </c>
      <c r="F410" s="1">
        <v>1</v>
      </c>
      <c r="G410" s="1" cm="1">
        <f t="array" ref="G410">_xlfn.IFS(D410&lt;=_xlfn.PERCENTILE.INC(D:D,0.2),1, D410&lt;=_xlfn.PERCENTILE.INC(D:D,0.4),2, D410&lt;=_xlfn.PERCENTILE.INC(D:D,0.6),3, D411&lt;=_xlfn.PERCENTILE.INC(D:D,0.8),4, TRUE,5)</f>
        <v>1</v>
      </c>
      <c r="H410" s="4">
        <f t="shared" si="6"/>
        <v>1</v>
      </c>
      <c r="I410" t="str" cm="1">
        <f t="array" ref="I410">INDEX($N$2:$N$26,MATCH(1,($K$2:$K$26=$E410)*($L$2:$L$26=$H410),0))</f>
        <v>Promissores</v>
      </c>
    </row>
    <row r="411" spans="1:9" x14ac:dyDescent="0.25">
      <c r="A411" t="str">
        <v>RW-19690</v>
      </c>
      <c r="B411" s="1" cm="1">
        <f t="array" ref="B411">MAX('TABELA TOTAL'!B:B) - MAX(IF('TABELA TOTAL'!E:E =RFM!A411,'TABELA TOTAL'!B:B))</f>
        <v>79</v>
      </c>
      <c r="C411" cm="1">
        <f t="array" ref="C411">COUNTA(_xlfn.UNIQUE(_xlfn._xlws.FILTER('TABELA TOTAL'!A:A,'TABELA TOTAL'!E:E=RFM!A411)))</f>
        <v>5</v>
      </c>
      <c r="D411" s="3">
        <f>SUMIF('TABELA TOTAL'!E:E,RFM!A411,'TABELA TOTAL'!G:G)</f>
        <v>3495.6460000000002</v>
      </c>
      <c r="E411" s="1">
        <v>4</v>
      </c>
      <c r="F411" s="1">
        <v>2</v>
      </c>
      <c r="G411" s="1" cm="1">
        <f t="array" ref="G411">_xlfn.IFS(D411&lt;=_xlfn.PERCENTILE.INC(D:D,0.2),1, D411&lt;=_xlfn.PERCENTILE.INC(D:D,0.4),2, D411&lt;=_xlfn.PERCENTILE.INC(D:D,0.6),3, D412&lt;=_xlfn.PERCENTILE.INC(D:D,0.8),4, TRUE,5)</f>
        <v>5</v>
      </c>
      <c r="H411" s="4">
        <f t="shared" si="6"/>
        <v>4</v>
      </c>
      <c r="I411" t="str" cm="1">
        <f t="array" ref="I411">INDEX($N$2:$N$26,MATCH(1,($K$2:$K$26=$E411)*($L$2:$L$26=$H411),0))</f>
        <v>Fiéis</v>
      </c>
    </row>
    <row r="412" spans="1:9" x14ac:dyDescent="0.25">
      <c r="A412" t="str">
        <v>SP-20860</v>
      </c>
      <c r="B412" s="1" cm="1">
        <f t="array" ref="B412">MAX('TABELA TOTAL'!B:B) - MAX(IF('TABELA TOTAL'!E:E =RFM!A412,'TABELA TOTAL'!B:B))</f>
        <v>79</v>
      </c>
      <c r="C412" cm="1">
        <f t="array" ref="C412">COUNTA(_xlfn.UNIQUE(_xlfn._xlws.FILTER('TABELA TOTAL'!A:A,'TABELA TOTAL'!E:E=RFM!A412)))</f>
        <v>10</v>
      </c>
      <c r="D412" s="3">
        <f>SUMIF('TABELA TOTAL'!E:E,RFM!A412,'TABELA TOTAL'!G:G)</f>
        <v>4282.9400000000005</v>
      </c>
      <c r="E412" s="1">
        <v>4</v>
      </c>
      <c r="F412" s="1">
        <v>4</v>
      </c>
      <c r="G412" s="1" cm="1">
        <f t="array" ref="G412">_xlfn.IFS(D412&lt;=_xlfn.PERCENTILE.INC(D:D,0.2),1, D412&lt;=_xlfn.PERCENTILE.INC(D:D,0.4),2, D412&lt;=_xlfn.PERCENTILE.INC(D:D,0.6),3, D413&lt;=_xlfn.PERCENTILE.INC(D:D,0.8),4, TRUE,5)</f>
        <v>5</v>
      </c>
      <c r="H412" s="4">
        <f t="shared" si="6"/>
        <v>5</v>
      </c>
      <c r="I412" t="str" cm="1">
        <f t="array" ref="I412">INDEX($N$2:$N$26,MATCH(1,($K$2:$K$26=$E412)*($L$2:$L$26=$H412),0))</f>
        <v>Fiéis</v>
      </c>
    </row>
    <row r="413" spans="1:9" x14ac:dyDescent="0.25">
      <c r="A413" t="str">
        <v>NF-18385</v>
      </c>
      <c r="B413" s="1" cm="1">
        <f t="array" ref="B413">MAX('TABELA TOTAL'!B:B) - MAX(IF('TABELA TOTAL'!E:E =RFM!A413,'TABELA TOTAL'!B:B))</f>
        <v>79</v>
      </c>
      <c r="C413" cm="1">
        <f t="array" ref="C413">COUNTA(_xlfn.UNIQUE(_xlfn._xlws.FILTER('TABELA TOTAL'!A:A,'TABELA TOTAL'!E:E=RFM!A413)))</f>
        <v>7</v>
      </c>
      <c r="D413" s="3">
        <f>SUMIF('TABELA TOTAL'!E:E,RFM!A413,'TABELA TOTAL'!G:G)</f>
        <v>8322.8259999999991</v>
      </c>
      <c r="E413" s="1">
        <v>4</v>
      </c>
      <c r="F413" s="1">
        <v>3</v>
      </c>
      <c r="G413" s="1" cm="1">
        <f t="array" ref="G413">_xlfn.IFS(D413&lt;=_xlfn.PERCENTILE.INC(D:D,0.2),1, D413&lt;=_xlfn.PERCENTILE.INC(D:D,0.4),2, D413&lt;=_xlfn.PERCENTILE.INC(D:D,0.6),3, D414&lt;=_xlfn.PERCENTILE.INC(D:D,0.8),4, TRUE,5)</f>
        <v>4</v>
      </c>
      <c r="H413" s="4">
        <f t="shared" si="6"/>
        <v>4</v>
      </c>
      <c r="I413" t="str" cm="1">
        <f t="array" ref="I413">INDEX($N$2:$N$26,MATCH(1,($K$2:$K$26=$E413)*($L$2:$L$26=$H413),0))</f>
        <v>Fiéis</v>
      </c>
    </row>
    <row r="414" spans="1:9" x14ac:dyDescent="0.25">
      <c r="A414" t="str">
        <v>SW-20245</v>
      </c>
      <c r="B414" s="1" cm="1">
        <f t="array" ref="B414">MAX('TABELA TOTAL'!B:B) - MAX(IF('TABELA TOTAL'!E:E =RFM!A414,'TABELA TOTAL'!B:B))</f>
        <v>81</v>
      </c>
      <c r="C414" cm="1">
        <f t="array" ref="C414">COUNTA(_xlfn.UNIQUE(_xlfn._xlws.FILTER('TABELA TOTAL'!A:A,'TABELA TOTAL'!E:E=RFM!A414)))</f>
        <v>7</v>
      </c>
      <c r="D414" s="3">
        <f>SUMIF('TABELA TOTAL'!E:E,RFM!A414,'TABELA TOTAL'!G:G)</f>
        <v>1085.0779999999997</v>
      </c>
      <c r="E414" s="1">
        <v>4</v>
      </c>
      <c r="F414" s="1">
        <v>3</v>
      </c>
      <c r="G414" s="1" cm="1">
        <f t="array" ref="G414">_xlfn.IFS(D414&lt;=_xlfn.PERCENTILE.INC(D:D,0.2),1, D414&lt;=_xlfn.PERCENTILE.INC(D:D,0.4),2, D414&lt;=_xlfn.PERCENTILE.INC(D:D,0.6),3, D415&lt;=_xlfn.PERCENTILE.INC(D:D,0.8),4, TRUE,5)</f>
        <v>2</v>
      </c>
      <c r="H414" s="4">
        <f t="shared" si="6"/>
        <v>3</v>
      </c>
      <c r="I414" t="str" cm="1">
        <f t="array" ref="I414">INDEX($N$2:$N$26,MATCH(1,($K$2:$K$26=$E414)*($L$2:$L$26=$H414),0))</f>
        <v>Fiéis Potencial</v>
      </c>
    </row>
    <row r="415" spans="1:9" x14ac:dyDescent="0.25">
      <c r="A415" t="str">
        <v>EB-14170</v>
      </c>
      <c r="B415" s="1" cm="1">
        <f t="array" ref="B415">MAX('TABELA TOTAL'!B:B) - MAX(IF('TABELA TOTAL'!E:E =RFM!A415,'TABELA TOTAL'!B:B))</f>
        <v>82</v>
      </c>
      <c r="C415" cm="1">
        <f t="array" ref="C415">COUNTA(_xlfn.UNIQUE(_xlfn._xlws.FILTER('TABELA TOTAL'!A:A,'TABELA TOTAL'!E:E=RFM!A415)))</f>
        <v>6</v>
      </c>
      <c r="D415" s="3">
        <f>SUMIF('TABELA TOTAL'!E:E,RFM!A415,'TABELA TOTAL'!G:G)</f>
        <v>1186.326</v>
      </c>
      <c r="E415" s="1">
        <v>4</v>
      </c>
      <c r="F415" s="1">
        <v>2</v>
      </c>
      <c r="G415" s="1" cm="1">
        <f t="array" ref="G415">_xlfn.IFS(D415&lt;=_xlfn.PERCENTILE.INC(D:D,0.2),1, D415&lt;=_xlfn.PERCENTILE.INC(D:D,0.4),2, D415&lt;=_xlfn.PERCENTILE.INC(D:D,0.6),3, D416&lt;=_xlfn.PERCENTILE.INC(D:D,0.8),4, TRUE,5)</f>
        <v>2</v>
      </c>
      <c r="H415" s="4">
        <f t="shared" si="6"/>
        <v>2</v>
      </c>
      <c r="I415" t="str" cm="1">
        <f t="array" ref="I415">INDEX($N$2:$N$26,MATCH(1,($K$2:$K$26=$E415)*($L$2:$L$26=$H415),0))</f>
        <v>Fiéis Potencial</v>
      </c>
    </row>
    <row r="416" spans="1:9" x14ac:dyDescent="0.25">
      <c r="A416" t="str">
        <v>CK-12760</v>
      </c>
      <c r="B416" s="1" cm="1">
        <f t="array" ref="B416">MAX('TABELA TOTAL'!B:B) - MAX(IF('TABELA TOTAL'!E:E =RFM!A416,'TABELA TOTAL'!B:B))</f>
        <v>82</v>
      </c>
      <c r="C416" cm="1">
        <f t="array" ref="C416">COUNTA(_xlfn.UNIQUE(_xlfn._xlws.FILTER('TABELA TOTAL'!A:A,'TABELA TOTAL'!E:E=RFM!A416)))</f>
        <v>9</v>
      </c>
      <c r="D416" s="3">
        <f>SUMIF('TABELA TOTAL'!E:E,RFM!A416,'TABELA TOTAL'!G:G)</f>
        <v>1582.1089999999999</v>
      </c>
      <c r="E416" s="1">
        <v>4</v>
      </c>
      <c r="F416" s="1">
        <v>3</v>
      </c>
      <c r="G416" s="1" cm="1">
        <f t="array" ref="G416">_xlfn.IFS(D416&lt;=_xlfn.PERCENTILE.INC(D:D,0.2),1, D416&lt;=_xlfn.PERCENTILE.INC(D:D,0.4),2, D416&lt;=_xlfn.PERCENTILE.INC(D:D,0.6),3, D417&lt;=_xlfn.PERCENTILE.INC(D:D,0.8),4, TRUE,5)</f>
        <v>2</v>
      </c>
      <c r="H416" s="4">
        <f t="shared" si="6"/>
        <v>3</v>
      </c>
      <c r="I416" t="str" cm="1">
        <f t="array" ref="I416">INDEX($N$2:$N$26,MATCH(1,($K$2:$K$26=$E416)*($L$2:$L$26=$H416),0))</f>
        <v>Fiéis Potencial</v>
      </c>
    </row>
    <row r="417" spans="1:9" x14ac:dyDescent="0.25">
      <c r="A417" t="str">
        <v>CP-12085</v>
      </c>
      <c r="B417" s="1" cm="1">
        <f t="array" ref="B417">MAX('TABELA TOTAL'!B:B) - MAX(IF('TABELA TOTAL'!E:E =RFM!A417,'TABELA TOTAL'!B:B))</f>
        <v>82</v>
      </c>
      <c r="C417" cm="1">
        <f t="array" ref="C417">COUNTA(_xlfn.UNIQUE(_xlfn._xlws.FILTER('TABELA TOTAL'!A:A,'TABELA TOTAL'!E:E=RFM!A417)))</f>
        <v>8</v>
      </c>
      <c r="D417" s="3">
        <f>SUMIF('TABELA TOTAL'!E:E,RFM!A417,'TABELA TOTAL'!G:G)</f>
        <v>5402.253999999999</v>
      </c>
      <c r="E417" s="1">
        <v>4</v>
      </c>
      <c r="F417" s="1">
        <v>3</v>
      </c>
      <c r="G417" s="1" cm="1">
        <f t="array" ref="G417">_xlfn.IFS(D417&lt;=_xlfn.PERCENTILE.INC(D:D,0.2),1, D417&lt;=_xlfn.PERCENTILE.INC(D:D,0.4),2, D417&lt;=_xlfn.PERCENTILE.INC(D:D,0.6),3, D418&lt;=_xlfn.PERCENTILE.INC(D:D,0.8),4, TRUE,5)</f>
        <v>4</v>
      </c>
      <c r="H417" s="4">
        <f t="shared" si="6"/>
        <v>4</v>
      </c>
      <c r="I417" t="str" cm="1">
        <f t="array" ref="I417">INDEX($N$2:$N$26,MATCH(1,($K$2:$K$26=$E417)*($L$2:$L$26=$H417),0))</f>
        <v>Fiéis</v>
      </c>
    </row>
    <row r="418" spans="1:9" x14ac:dyDescent="0.25">
      <c r="A418" t="str">
        <v>BP-11050</v>
      </c>
      <c r="B418" s="1" cm="1">
        <f t="array" ref="B418">MAX('TABELA TOTAL'!B:B) - MAX(IF('TABELA TOTAL'!E:E =RFM!A418,'TABELA TOTAL'!B:B))</f>
        <v>83</v>
      </c>
      <c r="C418" cm="1">
        <f t="array" ref="C418">COUNTA(_xlfn.UNIQUE(_xlfn._xlws.FILTER('TABELA TOTAL'!A:A,'TABELA TOTAL'!E:E=RFM!A418)))</f>
        <v>5</v>
      </c>
      <c r="D418" s="3">
        <f>SUMIF('TABELA TOTAL'!E:E,RFM!A418,'TABELA TOTAL'!G:G)</f>
        <v>983.42000000000007</v>
      </c>
      <c r="E418" s="1">
        <v>4</v>
      </c>
      <c r="F418" s="1">
        <v>2</v>
      </c>
      <c r="G418" s="1" cm="1">
        <f t="array" ref="G418">_xlfn.IFS(D418&lt;=_xlfn.PERCENTILE.INC(D:D,0.2),1, D418&lt;=_xlfn.PERCENTILE.INC(D:D,0.4),2, D418&lt;=_xlfn.PERCENTILE.INC(D:D,0.6),3, D419&lt;=_xlfn.PERCENTILE.INC(D:D,0.8),4, TRUE,5)</f>
        <v>2</v>
      </c>
      <c r="H418" s="4">
        <f t="shared" si="6"/>
        <v>2</v>
      </c>
      <c r="I418" t="str" cm="1">
        <f t="array" ref="I418">INDEX($N$2:$N$26,MATCH(1,($K$2:$K$26=$E418)*($L$2:$L$26=$H418),0))</f>
        <v>Fiéis Potencial</v>
      </c>
    </row>
    <row r="419" spans="1:9" x14ac:dyDescent="0.25">
      <c r="A419" t="str">
        <v>GM-14440</v>
      </c>
      <c r="B419" s="1" cm="1">
        <f t="array" ref="B419">MAX('TABELA TOTAL'!B:B) - MAX(IF('TABELA TOTAL'!E:E =RFM!A419,'TABELA TOTAL'!B:B))</f>
        <v>83</v>
      </c>
      <c r="C419" cm="1">
        <f t="array" ref="C419">COUNTA(_xlfn.UNIQUE(_xlfn._xlws.FILTER('TABELA TOTAL'!A:A,'TABELA TOTAL'!E:E=RFM!A419)))</f>
        <v>7</v>
      </c>
      <c r="D419" s="3">
        <f>SUMIF('TABELA TOTAL'!E:E,RFM!A419,'TABELA TOTAL'!G:G)</f>
        <v>3582.8199999999997</v>
      </c>
      <c r="E419" s="1">
        <v>4</v>
      </c>
      <c r="F419" s="1">
        <v>3</v>
      </c>
      <c r="G419" s="1" cm="1">
        <f t="array" ref="G419">_xlfn.IFS(D419&lt;=_xlfn.PERCENTILE.INC(D:D,0.2),1, D419&lt;=_xlfn.PERCENTILE.INC(D:D,0.4),2, D419&lt;=_xlfn.PERCENTILE.INC(D:D,0.6),3, D420&lt;=_xlfn.PERCENTILE.INC(D:D,0.8),4, TRUE,5)</f>
        <v>4</v>
      </c>
      <c r="H419" s="4">
        <f t="shared" si="6"/>
        <v>4</v>
      </c>
      <c r="I419" t="str" cm="1">
        <f t="array" ref="I419">INDEX($N$2:$N$26,MATCH(1,($K$2:$K$26=$E419)*($L$2:$L$26=$H419),0))</f>
        <v>Fiéis</v>
      </c>
    </row>
    <row r="420" spans="1:9" x14ac:dyDescent="0.25">
      <c r="A420" t="str">
        <v>MG-18145</v>
      </c>
      <c r="B420" s="1" cm="1">
        <f t="array" ref="B420">MAX('TABELA TOTAL'!B:B) - MAX(IF('TABELA TOTAL'!E:E =RFM!A420,'TABELA TOTAL'!B:B))</f>
        <v>84</v>
      </c>
      <c r="C420" cm="1">
        <f t="array" ref="C420">COUNTA(_xlfn.UNIQUE(_xlfn._xlws.FILTER('TABELA TOTAL'!A:A,'TABELA TOTAL'!E:E=RFM!A420)))</f>
        <v>4</v>
      </c>
      <c r="D420" s="3">
        <f>SUMIF('TABELA TOTAL'!E:E,RFM!A420,'TABELA TOTAL'!G:G)</f>
        <v>3061.5430000000001</v>
      </c>
      <c r="E420" s="1">
        <v>4</v>
      </c>
      <c r="F420" s="1">
        <v>2</v>
      </c>
      <c r="G420" s="1" cm="1">
        <f t="array" ref="G420">_xlfn.IFS(D420&lt;=_xlfn.PERCENTILE.INC(D:D,0.2),1, D420&lt;=_xlfn.PERCENTILE.INC(D:D,0.4),2, D420&lt;=_xlfn.PERCENTILE.INC(D:D,0.6),3, D421&lt;=_xlfn.PERCENTILE.INC(D:D,0.8),4, TRUE,5)</f>
        <v>5</v>
      </c>
      <c r="H420" s="4">
        <f t="shared" si="6"/>
        <v>4</v>
      </c>
      <c r="I420" t="str" cm="1">
        <f t="array" ref="I420">INDEX($N$2:$N$26,MATCH(1,($K$2:$K$26=$E420)*($L$2:$L$26=$H420),0))</f>
        <v>Fiéis</v>
      </c>
    </row>
    <row r="421" spans="1:9" x14ac:dyDescent="0.25">
      <c r="A421" t="str">
        <v>Dp-13240</v>
      </c>
      <c r="B421" s="1" cm="1">
        <f t="array" ref="B421">MAX('TABELA TOTAL'!B:B) - MAX(IF('TABELA TOTAL'!E:E =RFM!A421,'TABELA TOTAL'!B:B))</f>
        <v>84</v>
      </c>
      <c r="C421" cm="1">
        <f t="array" ref="C421">COUNTA(_xlfn.UNIQUE(_xlfn._xlws.FILTER('TABELA TOTAL'!A:A,'TABELA TOTAL'!E:E=RFM!A421)))</f>
        <v>11</v>
      </c>
      <c r="D421" s="3">
        <f>SUMIF('TABELA TOTAL'!E:E,RFM!A421,'TABELA TOTAL'!G:G)</f>
        <v>7198.7610000000004</v>
      </c>
      <c r="E421" s="1">
        <v>4</v>
      </c>
      <c r="F421" s="1">
        <v>4</v>
      </c>
      <c r="G421" s="1" cm="1">
        <f t="array" ref="G421">_xlfn.IFS(D421&lt;=_xlfn.PERCENTILE.INC(D:D,0.2),1, D421&lt;=_xlfn.PERCENTILE.INC(D:D,0.4),2, D421&lt;=_xlfn.PERCENTILE.INC(D:D,0.6),3, D422&lt;=_xlfn.PERCENTILE.INC(D:D,0.8),4, TRUE,5)</f>
        <v>5</v>
      </c>
      <c r="H421" s="4">
        <f t="shared" si="6"/>
        <v>5</v>
      </c>
      <c r="I421" t="str" cm="1">
        <f t="array" ref="I421">INDEX($N$2:$N$26,MATCH(1,($K$2:$K$26=$E421)*($L$2:$L$26=$H421),0))</f>
        <v>Fiéis</v>
      </c>
    </row>
    <row r="422" spans="1:9" x14ac:dyDescent="0.25">
      <c r="A422" t="str">
        <v>JK-15730</v>
      </c>
      <c r="B422" s="1" cm="1">
        <f t="array" ref="B422">MAX('TABELA TOTAL'!B:B) - MAX(IF('TABELA TOTAL'!E:E =RFM!A422,'TABELA TOTAL'!B:B))</f>
        <v>84</v>
      </c>
      <c r="C422" cm="1">
        <f t="array" ref="C422">COUNTA(_xlfn.UNIQUE(_xlfn._xlws.FILTER('TABELA TOTAL'!A:A,'TABELA TOTAL'!E:E=RFM!A422)))</f>
        <v>10</v>
      </c>
      <c r="D422" s="3">
        <f>SUMIF('TABELA TOTAL'!E:E,RFM!A422,'TABELA TOTAL'!G:G)</f>
        <v>4867.2</v>
      </c>
      <c r="E422" s="1">
        <v>4</v>
      </c>
      <c r="F422" s="1">
        <v>4</v>
      </c>
      <c r="G422" s="1" cm="1">
        <f t="array" ref="G422">_xlfn.IFS(D422&lt;=_xlfn.PERCENTILE.INC(D:D,0.2),1, D422&lt;=_xlfn.PERCENTILE.INC(D:D,0.4),2, D422&lt;=_xlfn.PERCENTILE.INC(D:D,0.6),3, D423&lt;=_xlfn.PERCENTILE.INC(D:D,0.8),4, TRUE,5)</f>
        <v>4</v>
      </c>
      <c r="H422" s="4">
        <f t="shared" si="6"/>
        <v>4</v>
      </c>
      <c r="I422" t="str" cm="1">
        <f t="array" ref="I422">INDEX($N$2:$N$26,MATCH(1,($K$2:$K$26=$E422)*($L$2:$L$26=$H422),0))</f>
        <v>Fiéis</v>
      </c>
    </row>
    <row r="423" spans="1:9" x14ac:dyDescent="0.25">
      <c r="A423" t="str">
        <v>NZ-18565</v>
      </c>
      <c r="B423" s="1" cm="1">
        <f t="array" ref="B423">MAX('TABELA TOTAL'!B:B) - MAX(IF('TABELA TOTAL'!E:E =RFM!A423,'TABELA TOTAL'!B:B))</f>
        <v>85</v>
      </c>
      <c r="C423" cm="1">
        <f t="array" ref="C423">COUNTA(_xlfn.UNIQUE(_xlfn._xlws.FILTER('TABELA TOTAL'!A:A,'TABELA TOTAL'!E:E=RFM!A423)))</f>
        <v>9</v>
      </c>
      <c r="D423" s="3">
        <f>SUMIF('TABELA TOTAL'!E:E,RFM!A423,'TABELA TOTAL'!G:G)</f>
        <v>2488.3100000000004</v>
      </c>
      <c r="E423" s="1">
        <v>4</v>
      </c>
      <c r="F423" s="1">
        <v>3</v>
      </c>
      <c r="G423" s="1" cm="1">
        <f t="array" ref="G423">_xlfn.IFS(D423&lt;=_xlfn.PERCENTILE.INC(D:D,0.2),1, D423&lt;=_xlfn.PERCENTILE.INC(D:D,0.4),2, D423&lt;=_xlfn.PERCENTILE.INC(D:D,0.6),3, D424&lt;=_xlfn.PERCENTILE.INC(D:D,0.8),4, TRUE,5)</f>
        <v>3</v>
      </c>
      <c r="H423" s="4">
        <f t="shared" si="6"/>
        <v>3</v>
      </c>
      <c r="I423" t="str" cm="1">
        <f t="array" ref="I423">INDEX($N$2:$N$26,MATCH(1,($K$2:$K$26=$E423)*($L$2:$L$26=$H423),0))</f>
        <v>Fiéis Potencial</v>
      </c>
    </row>
    <row r="424" spans="1:9" x14ac:dyDescent="0.25">
      <c r="A424" t="str">
        <v>CR-12820</v>
      </c>
      <c r="B424" s="1" cm="1">
        <f t="array" ref="B424">MAX('TABELA TOTAL'!B:B) - MAX(IF('TABELA TOTAL'!E:E =RFM!A424,'TABELA TOTAL'!B:B))</f>
        <v>85</v>
      </c>
      <c r="C424" cm="1">
        <f t="array" ref="C424">COUNTA(_xlfn.UNIQUE(_xlfn._xlws.FILTER('TABELA TOTAL'!A:A,'TABELA TOTAL'!E:E=RFM!A424)))</f>
        <v>3</v>
      </c>
      <c r="D424" s="3">
        <f>SUMIF('TABELA TOTAL'!E:E,RFM!A424,'TABELA TOTAL'!G:G)</f>
        <v>1397.8724</v>
      </c>
      <c r="E424" s="1">
        <v>4</v>
      </c>
      <c r="F424" s="1">
        <v>1</v>
      </c>
      <c r="G424" s="1" cm="1">
        <f t="array" ref="G424">_xlfn.IFS(D424&lt;=_xlfn.PERCENTILE.INC(D:D,0.2),1, D424&lt;=_xlfn.PERCENTILE.INC(D:D,0.4),2, D424&lt;=_xlfn.PERCENTILE.INC(D:D,0.6),3, D425&lt;=_xlfn.PERCENTILE.INC(D:D,0.8),4, TRUE,5)</f>
        <v>2</v>
      </c>
      <c r="H424" s="4">
        <f t="shared" si="6"/>
        <v>2</v>
      </c>
      <c r="I424" t="str" cm="1">
        <f t="array" ref="I424">INDEX($N$2:$N$26,MATCH(1,($K$2:$K$26=$E424)*($L$2:$L$26=$H424),0))</f>
        <v>Fiéis Potencial</v>
      </c>
    </row>
    <row r="425" spans="1:9" x14ac:dyDescent="0.25">
      <c r="A425" t="str">
        <v>MM-18280</v>
      </c>
      <c r="B425" s="1" cm="1">
        <f t="array" ref="B425">MAX('TABELA TOTAL'!B:B) - MAX(IF('TABELA TOTAL'!E:E =RFM!A425,'TABELA TOTAL'!B:B))</f>
        <v>85</v>
      </c>
      <c r="C425" cm="1">
        <f t="array" ref="C425">COUNTA(_xlfn.UNIQUE(_xlfn._xlws.FILTER('TABELA TOTAL'!A:A,'TABELA TOTAL'!E:E=RFM!A425)))</f>
        <v>9</v>
      </c>
      <c r="D425" s="3">
        <f>SUMIF('TABELA TOTAL'!E:E,RFM!A425,'TABELA TOTAL'!G:G)</f>
        <v>775.41399999999987</v>
      </c>
      <c r="E425" s="1">
        <v>4</v>
      </c>
      <c r="F425" s="1">
        <v>3</v>
      </c>
      <c r="G425" s="1" cm="1">
        <f t="array" ref="G425">_xlfn.IFS(D425&lt;=_xlfn.PERCENTILE.INC(D:D,0.2),1, D425&lt;=_xlfn.PERCENTILE.INC(D:D,0.4),2, D425&lt;=_xlfn.PERCENTILE.INC(D:D,0.6),3, D426&lt;=_xlfn.PERCENTILE.INC(D:D,0.8),4, TRUE,5)</f>
        <v>1</v>
      </c>
      <c r="H425" s="4">
        <f t="shared" si="6"/>
        <v>2</v>
      </c>
      <c r="I425" t="str" cm="1">
        <f t="array" ref="I425">INDEX($N$2:$N$26,MATCH(1,($K$2:$K$26=$E425)*($L$2:$L$26=$H425),0))</f>
        <v>Fiéis Potencial</v>
      </c>
    </row>
    <row r="426" spans="1:9" x14ac:dyDescent="0.25">
      <c r="A426" t="str">
        <v>MH-17455</v>
      </c>
      <c r="B426" s="1" cm="1">
        <f t="array" ref="B426">MAX('TABELA TOTAL'!B:B) - MAX(IF('TABELA TOTAL'!E:E =RFM!A426,'TABELA TOTAL'!B:B))</f>
        <v>85</v>
      </c>
      <c r="C426" cm="1">
        <f t="array" ref="C426">COUNTA(_xlfn.UNIQUE(_xlfn._xlws.FILTER('TABELA TOTAL'!A:A,'TABELA TOTAL'!E:E=RFM!A426)))</f>
        <v>8</v>
      </c>
      <c r="D426" s="3">
        <f>SUMIF('TABELA TOTAL'!E:E,RFM!A426,'TABELA TOTAL'!G:G)</f>
        <v>2456.1820000000002</v>
      </c>
      <c r="E426" s="1">
        <v>4</v>
      </c>
      <c r="F426" s="1">
        <v>3</v>
      </c>
      <c r="G426" s="1" cm="1">
        <f t="array" ref="G426">_xlfn.IFS(D426&lt;=_xlfn.PERCENTILE.INC(D:D,0.2),1, D426&lt;=_xlfn.PERCENTILE.INC(D:D,0.4),2, D426&lt;=_xlfn.PERCENTILE.INC(D:D,0.6),3, D427&lt;=_xlfn.PERCENTILE.INC(D:D,0.8),4, TRUE,5)</f>
        <v>3</v>
      </c>
      <c r="H426" s="4">
        <f t="shared" si="6"/>
        <v>3</v>
      </c>
      <c r="I426" t="str" cm="1">
        <f t="array" ref="I426">INDEX($N$2:$N$26,MATCH(1,($K$2:$K$26=$E426)*($L$2:$L$26=$H426),0))</f>
        <v>Fiéis Potencial</v>
      </c>
    </row>
    <row r="427" spans="1:9" x14ac:dyDescent="0.25">
      <c r="A427" t="str">
        <v>AJ-10945</v>
      </c>
      <c r="B427" s="1" cm="1">
        <f t="array" ref="B427">MAX('TABELA TOTAL'!B:B) - MAX(IF('TABELA TOTAL'!E:E =RFM!A427,'TABELA TOTAL'!B:B))</f>
        <v>85</v>
      </c>
      <c r="C427" cm="1">
        <f t="array" ref="C427">COUNTA(_xlfn.UNIQUE(_xlfn._xlws.FILTER('TABELA TOTAL'!A:A,'TABELA TOTAL'!E:E=RFM!A427)))</f>
        <v>7</v>
      </c>
      <c r="D427" s="3">
        <f>SUMIF('TABELA TOTAL'!E:E,RFM!A427,'TABELA TOTAL'!G:G)</f>
        <v>1839.2400000000002</v>
      </c>
      <c r="E427" s="1">
        <v>4</v>
      </c>
      <c r="F427" s="1">
        <v>3</v>
      </c>
      <c r="G427" s="1" cm="1">
        <f t="array" ref="G427">_xlfn.IFS(D427&lt;=_xlfn.PERCENTILE.INC(D:D,0.2),1, D427&lt;=_xlfn.PERCENTILE.INC(D:D,0.4),2, D427&lt;=_xlfn.PERCENTILE.INC(D:D,0.6),3, D428&lt;=_xlfn.PERCENTILE.INC(D:D,0.8),4, TRUE,5)</f>
        <v>3</v>
      </c>
      <c r="H427" s="4">
        <f t="shared" si="6"/>
        <v>3</v>
      </c>
      <c r="I427" t="str" cm="1">
        <f t="array" ref="I427">INDEX($N$2:$N$26,MATCH(1,($K$2:$K$26=$E427)*($L$2:$L$26=$H427),0))</f>
        <v>Fiéis Potencial</v>
      </c>
    </row>
    <row r="428" spans="1:9" x14ac:dyDescent="0.25">
      <c r="A428" t="str">
        <v>PO-19195</v>
      </c>
      <c r="B428" s="1" cm="1">
        <f t="array" ref="B428">MAX('TABELA TOTAL'!B:B) - MAX(IF('TABELA TOTAL'!E:E =RFM!A428,'TABELA TOTAL'!B:B))</f>
        <v>86</v>
      </c>
      <c r="C428" cm="1">
        <f t="array" ref="C428">COUNTA(_xlfn.UNIQUE(_xlfn._xlws.FILTER('TABELA TOTAL'!A:A,'TABELA TOTAL'!E:E=RFM!A428)))</f>
        <v>5</v>
      </c>
      <c r="D428" s="3">
        <f>SUMIF('TABELA TOTAL'!E:E,RFM!A428,'TABELA TOTAL'!G:G)</f>
        <v>1056.8580000000002</v>
      </c>
      <c r="E428" s="1">
        <v>4</v>
      </c>
      <c r="F428" s="1">
        <v>2</v>
      </c>
      <c r="G428" s="1" cm="1">
        <f t="array" ref="G428">_xlfn.IFS(D428&lt;=_xlfn.PERCENTILE.INC(D:D,0.2),1, D428&lt;=_xlfn.PERCENTILE.INC(D:D,0.4),2, D428&lt;=_xlfn.PERCENTILE.INC(D:D,0.6),3, D429&lt;=_xlfn.PERCENTILE.INC(D:D,0.8),4, TRUE,5)</f>
        <v>2</v>
      </c>
      <c r="H428" s="4">
        <f t="shared" si="6"/>
        <v>2</v>
      </c>
      <c r="I428" t="str" cm="1">
        <f t="array" ref="I428">INDEX($N$2:$N$26,MATCH(1,($K$2:$K$26=$E428)*($L$2:$L$26=$H428),0))</f>
        <v>Fiéis Potencial</v>
      </c>
    </row>
    <row r="429" spans="1:9" x14ac:dyDescent="0.25">
      <c r="A429" t="str">
        <v>AS-10045</v>
      </c>
      <c r="B429" s="1" cm="1">
        <f t="array" ref="B429">MAX('TABELA TOTAL'!B:B) - MAX(IF('TABELA TOTAL'!E:E =RFM!A429,'TABELA TOTAL'!B:B))</f>
        <v>88</v>
      </c>
      <c r="C429" cm="1">
        <f t="array" ref="C429">COUNTA(_xlfn.UNIQUE(_xlfn._xlws.FILTER('TABELA TOTAL'!A:A,'TABELA TOTAL'!E:E=RFM!A429)))</f>
        <v>7</v>
      </c>
      <c r="D429" s="3">
        <f>SUMIF('TABELA TOTAL'!E:E,RFM!A429,'TABELA TOTAL'!G:G)</f>
        <v>3050.6920000000005</v>
      </c>
      <c r="E429" s="1">
        <v>4</v>
      </c>
      <c r="F429" s="1">
        <v>3</v>
      </c>
      <c r="G429" s="1" cm="1">
        <f t="array" ref="G429">_xlfn.IFS(D429&lt;=_xlfn.PERCENTILE.INC(D:D,0.2),1, D429&lt;=_xlfn.PERCENTILE.INC(D:D,0.4),2, D429&lt;=_xlfn.PERCENTILE.INC(D:D,0.6),3, D430&lt;=_xlfn.PERCENTILE.INC(D:D,0.8),4, TRUE,5)</f>
        <v>4</v>
      </c>
      <c r="H429" s="4">
        <f t="shared" si="6"/>
        <v>4</v>
      </c>
      <c r="I429" t="str" cm="1">
        <f t="array" ref="I429">INDEX($N$2:$N$26,MATCH(1,($K$2:$K$26=$E429)*($L$2:$L$26=$H429),0))</f>
        <v>Fiéis</v>
      </c>
    </row>
    <row r="430" spans="1:9" x14ac:dyDescent="0.25">
      <c r="A430" t="str">
        <v>LW-16825</v>
      </c>
      <c r="B430" s="1" cm="1">
        <f t="array" ref="B430">MAX('TABELA TOTAL'!B:B) - MAX(IF('TABELA TOTAL'!E:E =RFM!A430,'TABELA TOTAL'!B:B))</f>
        <v>88</v>
      </c>
      <c r="C430" cm="1">
        <f t="array" ref="C430">COUNTA(_xlfn.UNIQUE(_xlfn._xlws.FILTER('TABELA TOTAL'!A:A,'TABELA TOTAL'!E:E=RFM!A430)))</f>
        <v>5</v>
      </c>
      <c r="D430" s="3">
        <f>SUMIF('TABELA TOTAL'!E:E,RFM!A430,'TABELA TOTAL'!G:G)</f>
        <v>2238.0609999999997</v>
      </c>
      <c r="E430" s="1">
        <v>4</v>
      </c>
      <c r="F430" s="1">
        <v>2</v>
      </c>
      <c r="G430" s="1" cm="1">
        <f t="array" ref="G430">_xlfn.IFS(D430&lt;=_xlfn.PERCENTILE.INC(D:D,0.2),1, D430&lt;=_xlfn.PERCENTILE.INC(D:D,0.4),2, D430&lt;=_xlfn.PERCENTILE.INC(D:D,0.6),3, D431&lt;=_xlfn.PERCENTILE.INC(D:D,0.8),4, TRUE,5)</f>
        <v>3</v>
      </c>
      <c r="H430" s="4">
        <f t="shared" si="6"/>
        <v>3</v>
      </c>
      <c r="I430" t="str" cm="1">
        <f t="array" ref="I430">INDEX($N$2:$N$26,MATCH(1,($K$2:$K$26=$E430)*($L$2:$L$26=$H430),0))</f>
        <v>Fiéis Potencial</v>
      </c>
    </row>
    <row r="431" spans="1:9" x14ac:dyDescent="0.25">
      <c r="A431" t="str">
        <v>RF-19735</v>
      </c>
      <c r="B431" s="1" cm="1">
        <f t="array" ref="B431">MAX('TABELA TOTAL'!B:B) - MAX(IF('TABELA TOTAL'!E:E =RFM!A431,'TABELA TOTAL'!B:B))</f>
        <v>89</v>
      </c>
      <c r="C431" cm="1">
        <f t="array" ref="C431">COUNTA(_xlfn.UNIQUE(_xlfn._xlws.FILTER('TABELA TOTAL'!A:A,'TABELA TOTAL'!E:E=RFM!A431)))</f>
        <v>7</v>
      </c>
      <c r="D431" s="3">
        <f>SUMIF('TABELA TOTAL'!E:E,RFM!A431,'TABELA TOTAL'!G:G)</f>
        <v>2341.2959999999998</v>
      </c>
      <c r="E431" s="1">
        <v>4</v>
      </c>
      <c r="F431" s="1">
        <v>3</v>
      </c>
      <c r="G431" s="1" cm="1">
        <f t="array" ref="G431">_xlfn.IFS(D431&lt;=_xlfn.PERCENTILE.INC(D:D,0.2),1, D431&lt;=_xlfn.PERCENTILE.INC(D:D,0.4),2, D431&lt;=_xlfn.PERCENTILE.INC(D:D,0.6),3, D432&lt;=_xlfn.PERCENTILE.INC(D:D,0.8),4, TRUE,5)</f>
        <v>3</v>
      </c>
      <c r="H431" s="4">
        <f t="shared" si="6"/>
        <v>3</v>
      </c>
      <c r="I431" t="str" cm="1">
        <f t="array" ref="I431">INDEX($N$2:$N$26,MATCH(1,($K$2:$K$26=$E431)*($L$2:$L$26=$H431),0))</f>
        <v>Fiéis Potencial</v>
      </c>
    </row>
    <row r="432" spans="1:9" x14ac:dyDescent="0.25">
      <c r="A432" t="str">
        <v>BP-11155</v>
      </c>
      <c r="B432" s="1" cm="1">
        <f t="array" ref="B432">MAX('TABELA TOTAL'!B:B) - MAX(IF('TABELA TOTAL'!E:E =RFM!A432,'TABELA TOTAL'!B:B))</f>
        <v>89</v>
      </c>
      <c r="C432" cm="1">
        <f t="array" ref="C432">COUNTA(_xlfn.UNIQUE(_xlfn._xlws.FILTER('TABELA TOTAL'!A:A,'TABELA TOTAL'!E:E=RFM!A432)))</f>
        <v>6</v>
      </c>
      <c r="D432" s="3">
        <f>SUMIF('TABELA TOTAL'!E:E,RFM!A432,'TABELA TOTAL'!G:G)</f>
        <v>1697.8609999999999</v>
      </c>
      <c r="E432" s="1">
        <v>4</v>
      </c>
      <c r="F432" s="1">
        <v>2</v>
      </c>
      <c r="G432" s="1" cm="1">
        <f t="array" ref="G432">_xlfn.IFS(D432&lt;=_xlfn.PERCENTILE.INC(D:D,0.2),1, D432&lt;=_xlfn.PERCENTILE.INC(D:D,0.4),2, D432&lt;=_xlfn.PERCENTILE.INC(D:D,0.6),3, D433&lt;=_xlfn.PERCENTILE.INC(D:D,0.8),4, TRUE,5)</f>
        <v>2</v>
      </c>
      <c r="H432" s="4">
        <f t="shared" si="6"/>
        <v>2</v>
      </c>
      <c r="I432" t="str" cm="1">
        <f t="array" ref="I432">INDEX($N$2:$N$26,MATCH(1,($K$2:$K$26=$E432)*($L$2:$L$26=$H432),0))</f>
        <v>Fiéis Potencial</v>
      </c>
    </row>
    <row r="433" spans="1:9" x14ac:dyDescent="0.25">
      <c r="A433" t="str">
        <v>RW-19630</v>
      </c>
      <c r="B433" s="1" cm="1">
        <f t="array" ref="B433">MAX('TABELA TOTAL'!B:B) - MAX(IF('TABELA TOTAL'!E:E =RFM!A433,'TABELA TOTAL'!B:B))</f>
        <v>89</v>
      </c>
      <c r="C433" cm="1">
        <f t="array" ref="C433">COUNTA(_xlfn.UNIQUE(_xlfn._xlws.FILTER('TABELA TOTAL'!A:A,'TABELA TOTAL'!E:E=RFM!A433)))</f>
        <v>9</v>
      </c>
      <c r="D433" s="3">
        <f>SUMIF('TABELA TOTAL'!E:E,RFM!A433,'TABELA TOTAL'!G:G)</f>
        <v>3279.7460000000001</v>
      </c>
      <c r="E433" s="1">
        <v>4</v>
      </c>
      <c r="F433" s="1">
        <v>3</v>
      </c>
      <c r="G433" s="1" cm="1">
        <f t="array" ref="G433">_xlfn.IFS(D433&lt;=_xlfn.PERCENTILE.INC(D:D,0.2),1, D433&lt;=_xlfn.PERCENTILE.INC(D:D,0.4),2, D433&lt;=_xlfn.PERCENTILE.INC(D:D,0.6),3, D434&lt;=_xlfn.PERCENTILE.INC(D:D,0.8),4, TRUE,5)</f>
        <v>4</v>
      </c>
      <c r="H433" s="4">
        <f t="shared" si="6"/>
        <v>4</v>
      </c>
      <c r="I433" t="str" cm="1">
        <f t="array" ref="I433">INDEX($N$2:$N$26,MATCH(1,($K$2:$K$26=$E433)*($L$2:$L$26=$H433),0))</f>
        <v>Fiéis</v>
      </c>
    </row>
    <row r="434" spans="1:9" x14ac:dyDescent="0.25">
      <c r="A434" t="str">
        <v>PV-18985</v>
      </c>
      <c r="B434" s="1" cm="1">
        <f t="array" ref="B434">MAX('TABELA TOTAL'!B:B) - MAX(IF('TABELA TOTAL'!E:E =RFM!A434,'TABELA TOTAL'!B:B))</f>
        <v>89</v>
      </c>
      <c r="C434" cm="1">
        <f t="array" ref="C434">COUNTA(_xlfn.UNIQUE(_xlfn._xlws.FILTER('TABELA TOTAL'!A:A,'TABELA TOTAL'!E:E=RFM!A434)))</f>
        <v>5</v>
      </c>
      <c r="D434" s="3">
        <f>SUMIF('TABELA TOTAL'!E:E,RFM!A434,'TABELA TOTAL'!G:G)</f>
        <v>2876.0460000000003</v>
      </c>
      <c r="E434" s="1">
        <v>4</v>
      </c>
      <c r="F434" s="1">
        <v>2</v>
      </c>
      <c r="G434" s="1" cm="1">
        <f t="array" ref="G434">_xlfn.IFS(D434&lt;=_xlfn.PERCENTILE.INC(D:D,0.2),1, D434&lt;=_xlfn.PERCENTILE.INC(D:D,0.4),2, D434&lt;=_xlfn.PERCENTILE.INC(D:D,0.6),3, D435&lt;=_xlfn.PERCENTILE.INC(D:D,0.8),4, TRUE,5)</f>
        <v>4</v>
      </c>
      <c r="H434" s="4">
        <f t="shared" si="6"/>
        <v>3</v>
      </c>
      <c r="I434" t="str" cm="1">
        <f t="array" ref="I434">INDEX($N$2:$N$26,MATCH(1,($K$2:$K$26=$E434)*($L$2:$L$26=$H434),0))</f>
        <v>Fiéis Potencial</v>
      </c>
    </row>
    <row r="435" spans="1:9" x14ac:dyDescent="0.25">
      <c r="A435" t="str">
        <v>SC-20695</v>
      </c>
      <c r="B435" s="1" cm="1">
        <f t="array" ref="B435">MAX('TABELA TOTAL'!B:B) - MAX(IF('TABELA TOTAL'!E:E =RFM!A435,'TABELA TOTAL'!B:B))</f>
        <v>89</v>
      </c>
      <c r="C435" cm="1">
        <f t="array" ref="C435">COUNTA(_xlfn.UNIQUE(_xlfn._xlws.FILTER('TABELA TOTAL'!A:A,'TABELA TOTAL'!E:E=RFM!A435)))</f>
        <v>10</v>
      </c>
      <c r="D435" s="3">
        <f>SUMIF('TABELA TOTAL'!E:E,RFM!A435,'TABELA TOTAL'!G:G)</f>
        <v>2576.4079999999999</v>
      </c>
      <c r="E435" s="1">
        <v>4</v>
      </c>
      <c r="F435" s="1">
        <v>4</v>
      </c>
      <c r="G435" s="1" cm="1">
        <f t="array" ref="G435">_xlfn.IFS(D435&lt;=_xlfn.PERCENTILE.INC(D:D,0.2),1, D435&lt;=_xlfn.PERCENTILE.INC(D:D,0.4),2, D435&lt;=_xlfn.PERCENTILE.INC(D:D,0.6),3, D436&lt;=_xlfn.PERCENTILE.INC(D:D,0.8),4, TRUE,5)</f>
        <v>3</v>
      </c>
      <c r="H435" s="4">
        <f t="shared" si="6"/>
        <v>4</v>
      </c>
      <c r="I435" t="str" cm="1">
        <f t="array" ref="I435">INDEX($N$2:$N$26,MATCH(1,($K$2:$K$26=$E435)*($L$2:$L$26=$H435),0))</f>
        <v>Fiéis</v>
      </c>
    </row>
    <row r="436" spans="1:9" x14ac:dyDescent="0.25">
      <c r="A436" t="str">
        <v>EB-13840</v>
      </c>
      <c r="B436" s="1" cm="1">
        <f t="array" ref="B436">MAX('TABELA TOTAL'!B:B) - MAX(IF('TABELA TOTAL'!E:E =RFM!A436,'TABELA TOTAL'!B:B))</f>
        <v>90</v>
      </c>
      <c r="C436" cm="1">
        <f t="array" ref="C436">COUNTA(_xlfn.UNIQUE(_xlfn._xlws.FILTER('TABELA TOTAL'!A:A,'TABELA TOTAL'!E:E=RFM!A436)))</f>
        <v>5</v>
      </c>
      <c r="D436" s="3">
        <f>SUMIF('TABELA TOTAL'!E:E,RFM!A436,'TABELA TOTAL'!G:G)</f>
        <v>4358.1279999999997</v>
      </c>
      <c r="E436" s="1">
        <v>4</v>
      </c>
      <c r="F436" s="1">
        <v>2</v>
      </c>
      <c r="G436" s="1" cm="1">
        <f t="array" ref="G436">_xlfn.IFS(D436&lt;=_xlfn.PERCENTILE.INC(D:D,0.2),1, D436&lt;=_xlfn.PERCENTILE.INC(D:D,0.4),2, D436&lt;=_xlfn.PERCENTILE.INC(D:D,0.6),3, D437&lt;=_xlfn.PERCENTILE.INC(D:D,0.8),4, TRUE,5)</f>
        <v>4</v>
      </c>
      <c r="H436" s="4">
        <f t="shared" si="6"/>
        <v>3</v>
      </c>
      <c r="I436" t="str" cm="1">
        <f t="array" ref="I436">INDEX($N$2:$N$26,MATCH(1,($K$2:$K$26=$E436)*($L$2:$L$26=$H436),0))</f>
        <v>Fiéis Potencial</v>
      </c>
    </row>
    <row r="437" spans="1:9" x14ac:dyDescent="0.25">
      <c r="A437" t="str">
        <v>TN-21040</v>
      </c>
      <c r="B437" s="1" cm="1">
        <f t="array" ref="B437">MAX('TABELA TOTAL'!B:B) - MAX(IF('TABELA TOTAL'!E:E =RFM!A437,'TABELA TOTAL'!B:B))</f>
        <v>90</v>
      </c>
      <c r="C437" cm="1">
        <f t="array" ref="C437">COUNTA(_xlfn.UNIQUE(_xlfn._xlws.FILTER('TABELA TOTAL'!A:A,'TABELA TOTAL'!E:E=RFM!A437)))</f>
        <v>7</v>
      </c>
      <c r="D437" s="3">
        <f>SUMIF('TABELA TOTAL'!E:E,RFM!A437,'TABELA TOTAL'!G:G)</f>
        <v>3130.221</v>
      </c>
      <c r="E437" s="1">
        <v>4</v>
      </c>
      <c r="F437" s="1">
        <v>3</v>
      </c>
      <c r="G437" s="1" cm="1">
        <f t="array" ref="G437">_xlfn.IFS(D437&lt;=_xlfn.PERCENTILE.INC(D:D,0.2),1, D437&lt;=_xlfn.PERCENTILE.INC(D:D,0.4),2, D437&lt;=_xlfn.PERCENTILE.INC(D:D,0.6),3, D438&lt;=_xlfn.PERCENTILE.INC(D:D,0.8),4, TRUE,5)</f>
        <v>4</v>
      </c>
      <c r="H437" s="4">
        <f t="shared" si="6"/>
        <v>4</v>
      </c>
      <c r="I437" t="str" cm="1">
        <f t="array" ref="I437">INDEX($N$2:$N$26,MATCH(1,($K$2:$K$26=$E437)*($L$2:$L$26=$H437),0))</f>
        <v>Fiéis</v>
      </c>
    </row>
    <row r="438" spans="1:9" x14ac:dyDescent="0.25">
      <c r="A438" t="str">
        <v>CS-11845</v>
      </c>
      <c r="B438" s="1" cm="1">
        <f t="array" ref="B438">MAX('TABELA TOTAL'!B:B) - MAX(IF('TABELA TOTAL'!E:E =RFM!A438,'TABELA TOTAL'!B:B))</f>
        <v>91</v>
      </c>
      <c r="C438" cm="1">
        <f t="array" ref="C438">COUNTA(_xlfn.UNIQUE(_xlfn._xlws.FILTER('TABELA TOTAL'!A:A,'TABELA TOTAL'!E:E=RFM!A438)))</f>
        <v>5</v>
      </c>
      <c r="D438" s="3">
        <f>SUMIF('TABELA TOTAL'!E:E,RFM!A438,'TABELA TOTAL'!G:G)</f>
        <v>1278.9539999999997</v>
      </c>
      <c r="E438" s="1">
        <v>4</v>
      </c>
      <c r="F438" s="1">
        <v>2</v>
      </c>
      <c r="G438" s="1" cm="1">
        <f t="array" ref="G438">_xlfn.IFS(D438&lt;=_xlfn.PERCENTILE.INC(D:D,0.2),1, D438&lt;=_xlfn.PERCENTILE.INC(D:D,0.4),2, D438&lt;=_xlfn.PERCENTILE.INC(D:D,0.6),3, D439&lt;=_xlfn.PERCENTILE.INC(D:D,0.8),4, TRUE,5)</f>
        <v>2</v>
      </c>
      <c r="H438" s="4">
        <f t="shared" si="6"/>
        <v>2</v>
      </c>
      <c r="I438" t="str" cm="1">
        <f t="array" ref="I438">INDEX($N$2:$N$26,MATCH(1,($K$2:$K$26=$E438)*($L$2:$L$26=$H438),0))</f>
        <v>Fiéis Potencial</v>
      </c>
    </row>
    <row r="439" spans="1:9" x14ac:dyDescent="0.25">
      <c r="A439" t="str">
        <v>BT-11530</v>
      </c>
      <c r="B439" s="1" cm="1">
        <f t="array" ref="B439">MAX('TABELA TOTAL'!B:B) - MAX(IF('TABELA TOTAL'!E:E =RFM!A439,'TABELA TOTAL'!B:B))</f>
        <v>91</v>
      </c>
      <c r="C439" cm="1">
        <f t="array" ref="C439">COUNTA(_xlfn.UNIQUE(_xlfn._xlws.FILTER('TABELA TOTAL'!A:A,'TABELA TOTAL'!E:E=RFM!A439)))</f>
        <v>5</v>
      </c>
      <c r="D439" s="3">
        <f>SUMIF('TABELA TOTAL'!E:E,RFM!A439,'TABELA TOTAL'!G:G)</f>
        <v>2684.4920000000002</v>
      </c>
      <c r="E439" s="1">
        <v>4</v>
      </c>
      <c r="F439" s="1">
        <v>2</v>
      </c>
      <c r="G439" s="1" cm="1">
        <f t="array" ref="G439">_xlfn.IFS(D439&lt;=_xlfn.PERCENTILE.INC(D:D,0.2),1, D439&lt;=_xlfn.PERCENTILE.INC(D:D,0.4),2, D439&lt;=_xlfn.PERCENTILE.INC(D:D,0.6),3, D440&lt;=_xlfn.PERCENTILE.INC(D:D,0.8),4, TRUE,5)</f>
        <v>3</v>
      </c>
      <c r="H439" s="4">
        <f t="shared" si="6"/>
        <v>3</v>
      </c>
      <c r="I439" t="str" cm="1">
        <f t="array" ref="I439">INDEX($N$2:$N$26,MATCH(1,($K$2:$K$26=$E439)*($L$2:$L$26=$H439),0))</f>
        <v>Fiéis Potencial</v>
      </c>
    </row>
    <row r="440" spans="1:9" x14ac:dyDescent="0.25">
      <c r="A440" t="str">
        <v>BF-10975</v>
      </c>
      <c r="B440" s="1" cm="1">
        <f t="array" ref="B440">MAX('TABELA TOTAL'!B:B) - MAX(IF('TABELA TOTAL'!E:E =RFM!A440,'TABELA TOTAL'!B:B))</f>
        <v>91</v>
      </c>
      <c r="C440" cm="1">
        <f t="array" ref="C440">COUNTA(_xlfn.UNIQUE(_xlfn._xlws.FILTER('TABELA TOTAL'!A:A,'TABELA TOTAL'!E:E=RFM!A440)))</f>
        <v>7</v>
      </c>
      <c r="D440" s="3">
        <f>SUMIF('TABELA TOTAL'!E:E,RFM!A440,'TABELA TOTAL'!G:G)</f>
        <v>599.79800000000012</v>
      </c>
      <c r="E440" s="1">
        <v>4</v>
      </c>
      <c r="F440" s="1">
        <v>3</v>
      </c>
      <c r="G440" s="1" cm="1">
        <f t="array" ref="G440">_xlfn.IFS(D440&lt;=_xlfn.PERCENTILE.INC(D:D,0.2),1, D440&lt;=_xlfn.PERCENTILE.INC(D:D,0.4),2, D440&lt;=_xlfn.PERCENTILE.INC(D:D,0.6),3, D441&lt;=_xlfn.PERCENTILE.INC(D:D,0.8),4, TRUE,5)</f>
        <v>1</v>
      </c>
      <c r="H440" s="4">
        <f t="shared" si="6"/>
        <v>2</v>
      </c>
      <c r="I440" t="str" cm="1">
        <f t="array" ref="I440">INDEX($N$2:$N$26,MATCH(1,($K$2:$K$26=$E440)*($L$2:$L$26=$H440),0))</f>
        <v>Fiéis Potencial</v>
      </c>
    </row>
    <row r="441" spans="1:9" x14ac:dyDescent="0.25">
      <c r="A441" t="str">
        <v>AS-10630</v>
      </c>
      <c r="B441" s="1" cm="1">
        <f t="array" ref="B441">MAX('TABELA TOTAL'!B:B) - MAX(IF('TABELA TOTAL'!E:E =RFM!A441,'TABELA TOTAL'!B:B))</f>
        <v>92</v>
      </c>
      <c r="C441" cm="1">
        <f t="array" ref="C441">COUNTA(_xlfn.UNIQUE(_xlfn._xlws.FILTER('TABELA TOTAL'!A:A,'TABELA TOTAL'!E:E=RFM!A441)))</f>
        <v>7</v>
      </c>
      <c r="D441" s="3">
        <f>SUMIF('TABELA TOTAL'!E:E,RFM!A441,'TABELA TOTAL'!G:G)</f>
        <v>833.39800000000002</v>
      </c>
      <c r="E441" s="1">
        <v>4</v>
      </c>
      <c r="F441" s="1">
        <v>3</v>
      </c>
      <c r="G441" s="1" cm="1">
        <f t="array" ref="G441">_xlfn.IFS(D441&lt;=_xlfn.PERCENTILE.INC(D:D,0.2),1, D441&lt;=_xlfn.PERCENTILE.INC(D:D,0.4),2, D441&lt;=_xlfn.PERCENTILE.INC(D:D,0.6),3, D442&lt;=_xlfn.PERCENTILE.INC(D:D,0.8),4, TRUE,5)</f>
        <v>1</v>
      </c>
      <c r="H441" s="4">
        <f t="shared" si="6"/>
        <v>2</v>
      </c>
      <c r="I441" t="str" cm="1">
        <f t="array" ref="I441">INDEX($N$2:$N$26,MATCH(1,($K$2:$K$26=$E441)*($L$2:$L$26=$H441),0))</f>
        <v>Fiéis Potencial</v>
      </c>
    </row>
    <row r="442" spans="1:9" x14ac:dyDescent="0.25">
      <c r="A442" t="str">
        <v>MG-17680</v>
      </c>
      <c r="B442" s="1" cm="1">
        <f t="array" ref="B442">MAX('TABELA TOTAL'!B:B) - MAX(IF('TABELA TOTAL'!E:E =RFM!A442,'TABELA TOTAL'!B:B))</f>
        <v>92</v>
      </c>
      <c r="C442" cm="1">
        <f t="array" ref="C442">COUNTA(_xlfn.UNIQUE(_xlfn._xlws.FILTER('TABELA TOTAL'!A:A,'TABELA TOTAL'!E:E=RFM!A442)))</f>
        <v>4</v>
      </c>
      <c r="D442" s="3">
        <f>SUMIF('TABELA TOTAL'!E:E,RFM!A442,'TABELA TOTAL'!G:G)</f>
        <v>2350.1880000000001</v>
      </c>
      <c r="E442" s="1">
        <v>4</v>
      </c>
      <c r="F442" s="1">
        <v>2</v>
      </c>
      <c r="G442" s="1" cm="1">
        <f t="array" ref="G442">_xlfn.IFS(D442&lt;=_xlfn.PERCENTILE.INC(D:D,0.2),1, D442&lt;=_xlfn.PERCENTILE.INC(D:D,0.4),2, D442&lt;=_xlfn.PERCENTILE.INC(D:D,0.6),3, D443&lt;=_xlfn.PERCENTILE.INC(D:D,0.8),4, TRUE,5)</f>
        <v>3</v>
      </c>
      <c r="H442" s="4">
        <f t="shared" si="6"/>
        <v>3</v>
      </c>
      <c r="I442" t="str" cm="1">
        <f t="array" ref="I442">INDEX($N$2:$N$26,MATCH(1,($K$2:$K$26=$E442)*($L$2:$L$26=$H442),0))</f>
        <v>Fiéis Potencial</v>
      </c>
    </row>
    <row r="443" spans="1:9" x14ac:dyDescent="0.25">
      <c r="A443" t="str">
        <v>JO-15280</v>
      </c>
      <c r="B443" s="1" cm="1">
        <f t="array" ref="B443">MAX('TABELA TOTAL'!B:B) - MAX(IF('TABELA TOTAL'!E:E =RFM!A443,'TABELA TOTAL'!B:B))</f>
        <v>92</v>
      </c>
      <c r="C443" cm="1">
        <f t="array" ref="C443">COUNTA(_xlfn.UNIQUE(_xlfn._xlws.FILTER('TABELA TOTAL'!A:A,'TABELA TOTAL'!E:E=RFM!A443)))</f>
        <v>6</v>
      </c>
      <c r="D443" s="3">
        <f>SUMIF('TABELA TOTAL'!E:E,RFM!A443,'TABELA TOTAL'!G:G)</f>
        <v>1934.2719999999999</v>
      </c>
      <c r="E443" s="1">
        <v>4</v>
      </c>
      <c r="F443" s="1">
        <v>2</v>
      </c>
      <c r="G443" s="1" cm="1">
        <f t="array" ref="G443">_xlfn.IFS(D443&lt;=_xlfn.PERCENTILE.INC(D:D,0.2),1, D443&lt;=_xlfn.PERCENTILE.INC(D:D,0.4),2, D443&lt;=_xlfn.PERCENTILE.INC(D:D,0.6),3, D444&lt;=_xlfn.PERCENTILE.INC(D:D,0.8),4, TRUE,5)</f>
        <v>3</v>
      </c>
      <c r="H443" s="4">
        <f t="shared" si="6"/>
        <v>3</v>
      </c>
      <c r="I443" t="str" cm="1">
        <f t="array" ref="I443">INDEX($N$2:$N$26,MATCH(1,($K$2:$K$26=$E443)*($L$2:$L$26=$H443),0))</f>
        <v>Fiéis Potencial</v>
      </c>
    </row>
    <row r="444" spans="1:9" x14ac:dyDescent="0.25">
      <c r="A444" t="str">
        <v>JA-15970</v>
      </c>
      <c r="B444" s="1" cm="1">
        <f t="array" ref="B444">MAX('TABELA TOTAL'!B:B) - MAX(IF('TABELA TOTAL'!E:E =RFM!A444,'TABELA TOTAL'!B:B))</f>
        <v>92</v>
      </c>
      <c r="C444" cm="1">
        <f t="array" ref="C444">COUNTA(_xlfn.UNIQUE(_xlfn._xlws.FILTER('TABELA TOTAL'!A:A,'TABELA TOTAL'!E:E=RFM!A444)))</f>
        <v>8</v>
      </c>
      <c r="D444" s="3">
        <f>SUMIF('TABELA TOTAL'!E:E,RFM!A444,'TABELA TOTAL'!G:G)</f>
        <v>6491.0260000000007</v>
      </c>
      <c r="E444" s="1">
        <v>4</v>
      </c>
      <c r="F444" s="1">
        <v>3</v>
      </c>
      <c r="G444" s="1" cm="1">
        <f t="array" ref="G444">_xlfn.IFS(D444&lt;=_xlfn.PERCENTILE.INC(D:D,0.2),1, D444&lt;=_xlfn.PERCENTILE.INC(D:D,0.4),2, D444&lt;=_xlfn.PERCENTILE.INC(D:D,0.6),3, D445&lt;=_xlfn.PERCENTILE.INC(D:D,0.8),4, TRUE,5)</f>
        <v>4</v>
      </c>
      <c r="H444" s="4">
        <f t="shared" si="6"/>
        <v>4</v>
      </c>
      <c r="I444" t="str" cm="1">
        <f t="array" ref="I444">INDEX($N$2:$N$26,MATCH(1,($K$2:$K$26=$E444)*($L$2:$L$26=$H444),0))</f>
        <v>Fiéis</v>
      </c>
    </row>
    <row r="445" spans="1:9" x14ac:dyDescent="0.25">
      <c r="A445" t="str">
        <v>ME-18010</v>
      </c>
      <c r="B445" s="1" cm="1">
        <f t="array" ref="B445">MAX('TABELA TOTAL'!B:B) - MAX(IF('TABELA TOTAL'!E:E =RFM!A445,'TABELA TOTAL'!B:B))</f>
        <v>92</v>
      </c>
      <c r="C445" cm="1">
        <f t="array" ref="C445">COUNTA(_xlfn.UNIQUE(_xlfn._xlws.FILTER('TABELA TOTAL'!A:A,'TABELA TOTAL'!E:E=RFM!A445)))</f>
        <v>4</v>
      </c>
      <c r="D445" s="3">
        <f>SUMIF('TABELA TOTAL'!E:E,RFM!A445,'TABELA TOTAL'!G:G)</f>
        <v>1256.944</v>
      </c>
      <c r="E445" s="1">
        <v>4</v>
      </c>
      <c r="F445" s="1">
        <v>2</v>
      </c>
      <c r="G445" s="1" cm="1">
        <f t="array" ref="G445">_xlfn.IFS(D445&lt;=_xlfn.PERCENTILE.INC(D:D,0.2),1, D445&lt;=_xlfn.PERCENTILE.INC(D:D,0.4),2, D445&lt;=_xlfn.PERCENTILE.INC(D:D,0.6),3, D446&lt;=_xlfn.PERCENTILE.INC(D:D,0.8),4, TRUE,5)</f>
        <v>2</v>
      </c>
      <c r="H445" s="4">
        <f t="shared" si="6"/>
        <v>2</v>
      </c>
      <c r="I445" t="str" cm="1">
        <f t="array" ref="I445">INDEX($N$2:$N$26,MATCH(1,($K$2:$K$26=$E445)*($L$2:$L$26=$H445),0))</f>
        <v>Fiéis Potencial</v>
      </c>
    </row>
    <row r="446" spans="1:9" x14ac:dyDescent="0.25">
      <c r="A446" t="str">
        <v>SC-20575</v>
      </c>
      <c r="B446" s="1" cm="1">
        <f t="array" ref="B446">MAX('TABELA TOTAL'!B:B) - MAX(IF('TABELA TOTAL'!E:E =RFM!A446,'TABELA TOTAL'!B:B))</f>
        <v>92</v>
      </c>
      <c r="C446" cm="1">
        <f t="array" ref="C446">COUNTA(_xlfn.UNIQUE(_xlfn._xlws.FILTER('TABELA TOTAL'!A:A,'TABELA TOTAL'!E:E=RFM!A446)))</f>
        <v>5</v>
      </c>
      <c r="D446" s="3">
        <f>SUMIF('TABELA TOTAL'!E:E,RFM!A446,'TABELA TOTAL'!G:G)</f>
        <v>902.72800000000007</v>
      </c>
      <c r="E446" s="1">
        <v>4</v>
      </c>
      <c r="F446" s="1">
        <v>2</v>
      </c>
      <c r="G446" s="1" cm="1">
        <f t="array" ref="G446">_xlfn.IFS(D446&lt;=_xlfn.PERCENTILE.INC(D:D,0.2),1, D446&lt;=_xlfn.PERCENTILE.INC(D:D,0.4),2, D446&lt;=_xlfn.PERCENTILE.INC(D:D,0.6),3, D447&lt;=_xlfn.PERCENTILE.INC(D:D,0.8),4, TRUE,5)</f>
        <v>1</v>
      </c>
      <c r="H446" s="4">
        <f t="shared" si="6"/>
        <v>2</v>
      </c>
      <c r="I446" t="str" cm="1">
        <f t="array" ref="I446">INDEX($N$2:$N$26,MATCH(1,($K$2:$K$26=$E446)*($L$2:$L$26=$H446),0))</f>
        <v>Fiéis Potencial</v>
      </c>
    </row>
    <row r="447" spans="1:9" x14ac:dyDescent="0.25">
      <c r="A447" t="str">
        <v>DS-13030</v>
      </c>
      <c r="B447" s="1" cm="1">
        <f t="array" ref="B447">MAX('TABELA TOTAL'!B:B) - MAX(IF('TABELA TOTAL'!E:E =RFM!A447,'TABELA TOTAL'!B:B))</f>
        <v>93</v>
      </c>
      <c r="C447" cm="1">
        <f t="array" ref="C447">COUNTA(_xlfn.UNIQUE(_xlfn._xlws.FILTER('TABELA TOTAL'!A:A,'TABELA TOTAL'!E:E=RFM!A447)))</f>
        <v>4</v>
      </c>
      <c r="D447" s="3">
        <f>SUMIF('TABELA TOTAL'!E:E,RFM!A447,'TABELA TOTAL'!G:G)</f>
        <v>1762.2130000000002</v>
      </c>
      <c r="E447" s="1">
        <v>4</v>
      </c>
      <c r="F447" s="1">
        <v>2</v>
      </c>
      <c r="G447" s="1" cm="1">
        <f t="array" ref="G447">_xlfn.IFS(D447&lt;=_xlfn.PERCENTILE.INC(D:D,0.2),1, D447&lt;=_xlfn.PERCENTILE.INC(D:D,0.4),2, D447&lt;=_xlfn.PERCENTILE.INC(D:D,0.6),3, D448&lt;=_xlfn.PERCENTILE.INC(D:D,0.8),4, TRUE,5)</f>
        <v>3</v>
      </c>
      <c r="H447" s="4">
        <f t="shared" si="6"/>
        <v>3</v>
      </c>
      <c r="I447" t="str" cm="1">
        <f t="array" ref="I447">INDEX($N$2:$N$26,MATCH(1,($K$2:$K$26=$E447)*($L$2:$L$26=$H447),0))</f>
        <v>Fiéis Potencial</v>
      </c>
    </row>
    <row r="448" spans="1:9" x14ac:dyDescent="0.25">
      <c r="A448" t="str">
        <v>BD-11725</v>
      </c>
      <c r="B448" s="1" cm="1">
        <f t="array" ref="B448">MAX('TABELA TOTAL'!B:B) - MAX(IF('TABELA TOTAL'!E:E =RFM!A448,'TABELA TOTAL'!B:B))</f>
        <v>93</v>
      </c>
      <c r="C448" cm="1">
        <f t="array" ref="C448">COUNTA(_xlfn.UNIQUE(_xlfn._xlws.FILTER('TABELA TOTAL'!A:A,'TABELA TOTAL'!E:E=RFM!A448)))</f>
        <v>6</v>
      </c>
      <c r="D448" s="3">
        <f>SUMIF('TABELA TOTAL'!E:E,RFM!A448,'TABELA TOTAL'!G:G)</f>
        <v>1526.5</v>
      </c>
      <c r="E448" s="1">
        <v>4</v>
      </c>
      <c r="F448" s="1">
        <v>2</v>
      </c>
      <c r="G448" s="1" cm="1">
        <f t="array" ref="G448">_xlfn.IFS(D448&lt;=_xlfn.PERCENTILE.INC(D:D,0.2),1, D448&lt;=_xlfn.PERCENTILE.INC(D:D,0.4),2, D448&lt;=_xlfn.PERCENTILE.INC(D:D,0.6),3, D449&lt;=_xlfn.PERCENTILE.INC(D:D,0.8),4, TRUE,5)</f>
        <v>2</v>
      </c>
      <c r="H448" s="4">
        <f t="shared" si="6"/>
        <v>2</v>
      </c>
      <c r="I448" t="str" cm="1">
        <f t="array" ref="I448">INDEX($N$2:$N$26,MATCH(1,($K$2:$K$26=$E448)*($L$2:$L$26=$H448),0))</f>
        <v>Fiéis Potencial</v>
      </c>
    </row>
    <row r="449" spans="1:9" x14ac:dyDescent="0.25">
      <c r="A449" t="str">
        <v>SJ-20125</v>
      </c>
      <c r="B449" s="1" cm="1">
        <f t="array" ref="B449">MAX('TABELA TOTAL'!B:B) - MAX(IF('TABELA TOTAL'!E:E =RFM!A449,'TABELA TOTAL'!B:B))</f>
        <v>95</v>
      </c>
      <c r="C449" cm="1">
        <f t="array" ref="C449">COUNTA(_xlfn.UNIQUE(_xlfn._xlws.FILTER('TABELA TOTAL'!A:A,'TABELA TOTAL'!E:E=RFM!A449)))</f>
        <v>12</v>
      </c>
      <c r="D449" s="3">
        <f>SUMIF('TABELA TOTAL'!E:E,RFM!A449,'TABELA TOTAL'!G:G)</f>
        <v>3949.6559999999999</v>
      </c>
      <c r="E449" s="1">
        <v>4</v>
      </c>
      <c r="F449" s="1">
        <v>4</v>
      </c>
      <c r="G449" s="1" cm="1">
        <f t="array" ref="G449">_xlfn.IFS(D449&lt;=_xlfn.PERCENTILE.INC(D:D,0.2),1, D449&lt;=_xlfn.PERCENTILE.INC(D:D,0.4),2, D449&lt;=_xlfn.PERCENTILE.INC(D:D,0.6),3, D450&lt;=_xlfn.PERCENTILE.INC(D:D,0.8),4, TRUE,5)</f>
        <v>5</v>
      </c>
      <c r="H449" s="4">
        <f t="shared" si="6"/>
        <v>5</v>
      </c>
      <c r="I449" t="str" cm="1">
        <f t="array" ref="I449">INDEX($N$2:$N$26,MATCH(1,($K$2:$K$26=$E449)*($L$2:$L$26=$H449),0))</f>
        <v>Fiéis</v>
      </c>
    </row>
    <row r="450" spans="1:9" x14ac:dyDescent="0.25">
      <c r="A450" t="str">
        <v>KW-16435</v>
      </c>
      <c r="B450" s="1" cm="1">
        <f t="array" ref="B450">MAX('TABELA TOTAL'!B:B) - MAX(IF('TABELA TOTAL'!E:E =RFM!A450,'TABELA TOTAL'!B:B))</f>
        <v>96</v>
      </c>
      <c r="C450" cm="1">
        <f t="array" ref="C450">COUNTA(_xlfn.UNIQUE(_xlfn._xlws.FILTER('TABELA TOTAL'!A:A,'TABELA TOTAL'!E:E=RFM!A450)))</f>
        <v>5</v>
      </c>
      <c r="D450" s="3">
        <f>SUMIF('TABELA TOTAL'!E:E,RFM!A450,'TABELA TOTAL'!G:G)</f>
        <v>4416.5200000000004</v>
      </c>
      <c r="E450" s="1">
        <v>4</v>
      </c>
      <c r="F450" s="1">
        <v>2</v>
      </c>
      <c r="G450" s="1" cm="1">
        <f t="array" ref="G450">_xlfn.IFS(D450&lt;=_xlfn.PERCENTILE.INC(D:D,0.2),1, D450&lt;=_xlfn.PERCENTILE.INC(D:D,0.4),2, D450&lt;=_xlfn.PERCENTILE.INC(D:D,0.6),3, D451&lt;=_xlfn.PERCENTILE.INC(D:D,0.8),4, TRUE,5)</f>
        <v>4</v>
      </c>
      <c r="H450" s="4">
        <f t="shared" si="6"/>
        <v>3</v>
      </c>
      <c r="I450" t="str" cm="1">
        <f t="array" ref="I450">INDEX($N$2:$N$26,MATCH(1,($K$2:$K$26=$E450)*($L$2:$L$26=$H450),0))</f>
        <v>Fiéis Potencial</v>
      </c>
    </row>
    <row r="451" spans="1:9" x14ac:dyDescent="0.25">
      <c r="A451" t="str">
        <v>CT-11995</v>
      </c>
      <c r="B451" s="1" cm="1">
        <f t="array" ref="B451">MAX('TABELA TOTAL'!B:B) - MAX(IF('TABELA TOTAL'!E:E =RFM!A451,'TABELA TOTAL'!B:B))</f>
        <v>96</v>
      </c>
      <c r="C451" cm="1">
        <f t="array" ref="C451">COUNTA(_xlfn.UNIQUE(_xlfn._xlws.FILTER('TABELA TOTAL'!A:A,'TABELA TOTAL'!E:E=RFM!A451)))</f>
        <v>8</v>
      </c>
      <c r="D451" s="3">
        <f>SUMIF('TABELA TOTAL'!E:E,RFM!A451,'TABELA TOTAL'!G:G)</f>
        <v>3241.8979999999997</v>
      </c>
      <c r="E451" s="1">
        <v>4</v>
      </c>
      <c r="F451" s="1">
        <v>3</v>
      </c>
      <c r="G451" s="1" cm="1">
        <f t="array" ref="G451">_xlfn.IFS(D451&lt;=_xlfn.PERCENTILE.INC(D:D,0.2),1, D451&lt;=_xlfn.PERCENTILE.INC(D:D,0.4),2, D451&lt;=_xlfn.PERCENTILE.INC(D:D,0.6),3, D452&lt;=_xlfn.PERCENTILE.INC(D:D,0.8),4, TRUE,5)</f>
        <v>5</v>
      </c>
      <c r="H451" s="4">
        <f t="shared" ref="H451:H514" si="7">ROUND(AVERAGE(F451,G451),0)</f>
        <v>4</v>
      </c>
      <c r="I451" t="str" cm="1">
        <f t="array" ref="I451">INDEX($N$2:$N$26,MATCH(1,($K$2:$K$26=$E451)*($L$2:$L$26=$H451),0))</f>
        <v>Fiéis</v>
      </c>
    </row>
    <row r="452" spans="1:9" x14ac:dyDescent="0.25">
      <c r="A452" t="str">
        <v>RB-19360</v>
      </c>
      <c r="B452" s="1" cm="1">
        <f t="array" ref="B452">MAX('TABELA TOTAL'!B:B) - MAX(IF('TABELA TOTAL'!E:E =RFM!A452,'TABELA TOTAL'!B:B))</f>
        <v>96</v>
      </c>
      <c r="C452" cm="1">
        <f t="array" ref="C452">COUNTA(_xlfn.UNIQUE(_xlfn._xlws.FILTER('TABELA TOTAL'!A:A,'TABELA TOTAL'!E:E=RFM!A452)))</f>
        <v>6</v>
      </c>
      <c r="D452" s="3">
        <f>SUMIF('TABELA TOTAL'!E:E,RFM!A452,'TABELA TOTAL'!G:G)</f>
        <v>15117.339</v>
      </c>
      <c r="E452" s="1">
        <v>4</v>
      </c>
      <c r="F452" s="1">
        <v>2</v>
      </c>
      <c r="G452" s="1" cm="1">
        <f t="array" ref="G452">_xlfn.IFS(D452&lt;=_xlfn.PERCENTILE.INC(D:D,0.2),1, D452&lt;=_xlfn.PERCENTILE.INC(D:D,0.4),2, D452&lt;=_xlfn.PERCENTILE.INC(D:D,0.6),3, D453&lt;=_xlfn.PERCENTILE.INC(D:D,0.8),4, TRUE,5)</f>
        <v>4</v>
      </c>
      <c r="H452" s="4">
        <f t="shared" si="7"/>
        <v>3</v>
      </c>
      <c r="I452" t="str" cm="1">
        <f t="array" ref="I452">INDEX($N$2:$N$26,MATCH(1,($K$2:$K$26=$E452)*($L$2:$L$26=$H452),0))</f>
        <v>Fiéis Potencial</v>
      </c>
    </row>
    <row r="453" spans="1:9" x14ac:dyDescent="0.25">
      <c r="A453" t="str">
        <v>LS-17200</v>
      </c>
      <c r="B453" s="1" cm="1">
        <f t="array" ref="B453">MAX('TABELA TOTAL'!B:B) - MAX(IF('TABELA TOTAL'!E:E =RFM!A453,'TABELA TOTAL'!B:B))</f>
        <v>96</v>
      </c>
      <c r="C453" cm="1">
        <f t="array" ref="C453">COUNTA(_xlfn.UNIQUE(_xlfn._xlws.FILTER('TABELA TOTAL'!A:A,'TABELA TOTAL'!E:E=RFM!A453)))</f>
        <v>6</v>
      </c>
      <c r="D453" s="3">
        <f>SUMIF('TABELA TOTAL'!E:E,RFM!A453,'TABELA TOTAL'!G:G)</f>
        <v>1010.2560000000001</v>
      </c>
      <c r="E453" s="1">
        <v>4</v>
      </c>
      <c r="F453" s="1">
        <v>2</v>
      </c>
      <c r="G453" s="1" cm="1">
        <f t="array" ref="G453">_xlfn.IFS(D453&lt;=_xlfn.PERCENTILE.INC(D:D,0.2),1, D453&lt;=_xlfn.PERCENTILE.INC(D:D,0.4),2, D453&lt;=_xlfn.PERCENTILE.INC(D:D,0.6),3, D454&lt;=_xlfn.PERCENTILE.INC(D:D,0.8),4, TRUE,5)</f>
        <v>2</v>
      </c>
      <c r="H453" s="4">
        <f t="shared" si="7"/>
        <v>2</v>
      </c>
      <c r="I453" t="str" cm="1">
        <f t="array" ref="I453">INDEX($N$2:$N$26,MATCH(1,($K$2:$K$26=$E453)*($L$2:$L$26=$H453),0))</f>
        <v>Fiéis Potencial</v>
      </c>
    </row>
    <row r="454" spans="1:9" x14ac:dyDescent="0.25">
      <c r="A454" t="str">
        <v>AG-10900</v>
      </c>
      <c r="B454" s="1" cm="1">
        <f t="array" ref="B454">MAX('TABELA TOTAL'!B:B) - MAX(IF('TABELA TOTAL'!E:E =RFM!A454,'TABELA TOTAL'!B:B))</f>
        <v>96</v>
      </c>
      <c r="C454" cm="1">
        <f t="array" ref="C454">COUNTA(_xlfn.UNIQUE(_xlfn._xlws.FILTER('TABELA TOTAL'!A:A,'TABELA TOTAL'!E:E=RFM!A454)))</f>
        <v>10</v>
      </c>
      <c r="D454" s="3">
        <f>SUMIF('TABELA TOTAL'!E:E,RFM!A454,'TABELA TOTAL'!G:G)</f>
        <v>4510.7969999999996</v>
      </c>
      <c r="E454" s="1">
        <v>4</v>
      </c>
      <c r="F454" s="1">
        <v>4</v>
      </c>
      <c r="G454" s="1" cm="1">
        <f t="array" ref="G454">_xlfn.IFS(D454&lt;=_xlfn.PERCENTILE.INC(D:D,0.2),1, D454&lt;=_xlfn.PERCENTILE.INC(D:D,0.4),2, D454&lt;=_xlfn.PERCENTILE.INC(D:D,0.6),3, D455&lt;=_xlfn.PERCENTILE.INC(D:D,0.8),4, TRUE,5)</f>
        <v>4</v>
      </c>
      <c r="H454" s="4">
        <f t="shared" si="7"/>
        <v>4</v>
      </c>
      <c r="I454" t="str" cm="1">
        <f t="array" ref="I454">INDEX($N$2:$N$26,MATCH(1,($K$2:$K$26=$E454)*($L$2:$L$26=$H454),0))</f>
        <v>Fiéis</v>
      </c>
    </row>
    <row r="455" spans="1:9" x14ac:dyDescent="0.25">
      <c r="A455" t="str">
        <v>CA-11965</v>
      </c>
      <c r="B455" s="1" cm="1">
        <f t="array" ref="B455">MAX('TABELA TOTAL'!B:B) - MAX(IF('TABELA TOTAL'!E:E =RFM!A455,'TABELA TOTAL'!B:B))</f>
        <v>96</v>
      </c>
      <c r="C455" cm="1">
        <f t="array" ref="C455">COUNTA(_xlfn.UNIQUE(_xlfn._xlws.FILTER('TABELA TOTAL'!A:A,'TABELA TOTAL'!E:E=RFM!A455)))</f>
        <v>6</v>
      </c>
      <c r="D455" s="3">
        <f>SUMIF('TABELA TOTAL'!E:E,RFM!A455,'TABELA TOTAL'!G:G)</f>
        <v>3789.7228</v>
      </c>
      <c r="E455" s="1">
        <v>4</v>
      </c>
      <c r="F455" s="1">
        <v>2</v>
      </c>
      <c r="G455" s="1" cm="1">
        <f t="array" ref="G455">_xlfn.IFS(D455&lt;=_xlfn.PERCENTILE.INC(D:D,0.2),1, D455&lt;=_xlfn.PERCENTILE.INC(D:D,0.4),2, D455&lt;=_xlfn.PERCENTILE.INC(D:D,0.6),3, D456&lt;=_xlfn.PERCENTILE.INC(D:D,0.8),4, TRUE,5)</f>
        <v>4</v>
      </c>
      <c r="H455" s="4">
        <f t="shared" si="7"/>
        <v>3</v>
      </c>
      <c r="I455" t="str" cm="1">
        <f t="array" ref="I455">INDEX($N$2:$N$26,MATCH(1,($K$2:$K$26=$E455)*($L$2:$L$26=$H455),0))</f>
        <v>Fiéis Potencial</v>
      </c>
    </row>
    <row r="456" spans="1:9" x14ac:dyDescent="0.25">
      <c r="A456" t="str">
        <v>BD-11605</v>
      </c>
      <c r="B456" s="1" cm="1">
        <f t="array" ref="B456">MAX('TABELA TOTAL'!B:B) - MAX(IF('TABELA TOTAL'!E:E =RFM!A456,'TABELA TOTAL'!B:B))</f>
        <v>97</v>
      </c>
      <c r="C456" cm="1">
        <f t="array" ref="C456">COUNTA(_xlfn.UNIQUE(_xlfn._xlws.FILTER('TABELA TOTAL'!A:A,'TABELA TOTAL'!E:E=RFM!A456)))</f>
        <v>7</v>
      </c>
      <c r="D456" s="3">
        <f>SUMIF('TABELA TOTAL'!E:E,RFM!A456,'TABELA TOTAL'!G:G)</f>
        <v>3288.471</v>
      </c>
      <c r="E456" s="1">
        <v>4</v>
      </c>
      <c r="F456" s="1">
        <v>3</v>
      </c>
      <c r="G456" s="1" cm="1">
        <f t="array" ref="G456">_xlfn.IFS(D456&lt;=_xlfn.PERCENTILE.INC(D:D,0.2),1, D456&lt;=_xlfn.PERCENTILE.INC(D:D,0.4),2, D456&lt;=_xlfn.PERCENTILE.INC(D:D,0.6),3, D457&lt;=_xlfn.PERCENTILE.INC(D:D,0.8),4, TRUE,5)</f>
        <v>4</v>
      </c>
      <c r="H456" s="4">
        <f t="shared" si="7"/>
        <v>4</v>
      </c>
      <c r="I456" t="str" cm="1">
        <f t="array" ref="I456">INDEX($N$2:$N$26,MATCH(1,($K$2:$K$26=$E456)*($L$2:$L$26=$H456),0))</f>
        <v>Fiéis</v>
      </c>
    </row>
    <row r="457" spans="1:9" x14ac:dyDescent="0.25">
      <c r="A457" t="str">
        <v>KC-16540</v>
      </c>
      <c r="B457" s="1" cm="1">
        <f t="array" ref="B457">MAX('TABELA TOTAL'!B:B) - MAX(IF('TABELA TOTAL'!E:E =RFM!A457,'TABELA TOTAL'!B:B))</f>
        <v>97</v>
      </c>
      <c r="C457" cm="1">
        <f t="array" ref="C457">COUNTA(_xlfn.UNIQUE(_xlfn._xlws.FILTER('TABELA TOTAL'!A:A,'TABELA TOTAL'!E:E=RFM!A457)))</f>
        <v>4</v>
      </c>
      <c r="D457" s="3">
        <f>SUMIF('TABELA TOTAL'!E:E,RFM!A457,'TABELA TOTAL'!G:G)</f>
        <v>3908.2619999999997</v>
      </c>
      <c r="E457" s="1">
        <v>4</v>
      </c>
      <c r="F457" s="1">
        <v>2</v>
      </c>
      <c r="G457" s="1" cm="1">
        <f t="array" ref="G457">_xlfn.IFS(D457&lt;=_xlfn.PERCENTILE.INC(D:D,0.2),1, D457&lt;=_xlfn.PERCENTILE.INC(D:D,0.4),2, D457&lt;=_xlfn.PERCENTILE.INC(D:D,0.6),3, D458&lt;=_xlfn.PERCENTILE.INC(D:D,0.8),4, TRUE,5)</f>
        <v>4</v>
      </c>
      <c r="H457" s="4">
        <f t="shared" si="7"/>
        <v>3</v>
      </c>
      <c r="I457" t="str" cm="1">
        <f t="array" ref="I457">INDEX($N$2:$N$26,MATCH(1,($K$2:$K$26=$E457)*($L$2:$L$26=$H457),0))</f>
        <v>Fiéis Potencial</v>
      </c>
    </row>
    <row r="458" spans="1:9" x14ac:dyDescent="0.25">
      <c r="A458" t="str">
        <v>AG-10675</v>
      </c>
      <c r="B458" s="1" cm="1">
        <f t="array" ref="B458">MAX('TABELA TOTAL'!B:B) - MAX(IF('TABELA TOTAL'!E:E =RFM!A458,'TABELA TOTAL'!B:B))</f>
        <v>97</v>
      </c>
      <c r="C458" cm="1">
        <f t="array" ref="C458">COUNTA(_xlfn.UNIQUE(_xlfn._xlws.FILTER('TABELA TOTAL'!A:A,'TABELA TOTAL'!E:E=RFM!A458)))</f>
        <v>7</v>
      </c>
      <c r="D458" s="3">
        <f>SUMIF('TABELA TOTAL'!E:E,RFM!A458,'TABELA TOTAL'!G:G)</f>
        <v>3489.0396000000001</v>
      </c>
      <c r="E458" s="1">
        <v>4</v>
      </c>
      <c r="F458" s="1">
        <v>3</v>
      </c>
      <c r="G458" s="1" cm="1">
        <f t="array" ref="G458">_xlfn.IFS(D458&lt;=_xlfn.PERCENTILE.INC(D:D,0.2),1, D458&lt;=_xlfn.PERCENTILE.INC(D:D,0.4),2, D458&lt;=_xlfn.PERCENTILE.INC(D:D,0.6),3, D459&lt;=_xlfn.PERCENTILE.INC(D:D,0.8),4, TRUE,5)</f>
        <v>4</v>
      </c>
      <c r="H458" s="4">
        <f t="shared" si="7"/>
        <v>4</v>
      </c>
      <c r="I458" t="str" cm="1">
        <f t="array" ref="I458">INDEX($N$2:$N$26,MATCH(1,($K$2:$K$26=$E458)*($L$2:$L$26=$H458),0))</f>
        <v>Fiéis</v>
      </c>
    </row>
    <row r="459" spans="1:9" x14ac:dyDescent="0.25">
      <c r="A459" t="str">
        <v>FA-14230</v>
      </c>
      <c r="B459" s="1" cm="1">
        <f t="array" ref="B459">MAX('TABELA TOTAL'!B:B) - MAX(IF('TABELA TOTAL'!E:E =RFM!A459,'TABELA TOTAL'!B:B))</f>
        <v>97</v>
      </c>
      <c r="C459" cm="1">
        <f t="array" ref="C459">COUNTA(_xlfn.UNIQUE(_xlfn._xlws.FILTER('TABELA TOTAL'!A:A,'TABELA TOTAL'!E:E=RFM!A459)))</f>
        <v>7</v>
      </c>
      <c r="D459" s="3">
        <f>SUMIF('TABELA TOTAL'!E:E,RFM!A459,'TABELA TOTAL'!G:G)</f>
        <v>2984.0539999999992</v>
      </c>
      <c r="E459" s="1">
        <v>4</v>
      </c>
      <c r="F459" s="1">
        <v>3</v>
      </c>
      <c r="G459" s="1" cm="1">
        <f t="array" ref="G459">_xlfn.IFS(D459&lt;=_xlfn.PERCENTILE.INC(D:D,0.2),1, D459&lt;=_xlfn.PERCENTILE.INC(D:D,0.4),2, D459&lt;=_xlfn.PERCENTILE.INC(D:D,0.6),3, D460&lt;=_xlfn.PERCENTILE.INC(D:D,0.8),4, TRUE,5)</f>
        <v>5</v>
      </c>
      <c r="H459" s="4">
        <f t="shared" si="7"/>
        <v>4</v>
      </c>
      <c r="I459" t="str" cm="1">
        <f t="array" ref="I459">INDEX($N$2:$N$26,MATCH(1,($K$2:$K$26=$E459)*($L$2:$L$26=$H459),0))</f>
        <v>Fiéis</v>
      </c>
    </row>
    <row r="460" spans="1:9" x14ac:dyDescent="0.25">
      <c r="A460" t="str">
        <v>PP-18955</v>
      </c>
      <c r="B460" s="1" cm="1">
        <f t="array" ref="B460">MAX('TABELA TOTAL'!B:B) - MAX(IF('TABELA TOTAL'!E:E =RFM!A460,'TABELA TOTAL'!B:B))</f>
        <v>97</v>
      </c>
      <c r="C460" cm="1">
        <f t="array" ref="C460">COUNTA(_xlfn.UNIQUE(_xlfn._xlws.FILTER('TABELA TOTAL'!A:A,'TABELA TOTAL'!E:E=RFM!A460)))</f>
        <v>10</v>
      </c>
      <c r="D460" s="3">
        <f>SUMIF('TABELA TOTAL'!E:E,RFM!A460,'TABELA TOTAL'!G:G)</f>
        <v>7252.6080000000011</v>
      </c>
      <c r="E460" s="1">
        <v>4</v>
      </c>
      <c r="F460" s="1">
        <v>4</v>
      </c>
      <c r="G460" s="1" cm="1">
        <f t="array" ref="G460">_xlfn.IFS(D460&lt;=_xlfn.PERCENTILE.INC(D:D,0.2),1, D460&lt;=_xlfn.PERCENTILE.INC(D:D,0.4),2, D460&lt;=_xlfn.PERCENTILE.INC(D:D,0.6),3, D461&lt;=_xlfn.PERCENTILE.INC(D:D,0.8),4, TRUE,5)</f>
        <v>4</v>
      </c>
      <c r="H460" s="4">
        <f t="shared" si="7"/>
        <v>4</v>
      </c>
      <c r="I460" t="str" cm="1">
        <f t="array" ref="I460">INDEX($N$2:$N$26,MATCH(1,($K$2:$K$26=$E460)*($L$2:$L$26=$H460),0))</f>
        <v>Fiéis</v>
      </c>
    </row>
    <row r="461" spans="1:9" x14ac:dyDescent="0.25">
      <c r="A461" t="str">
        <v>PB-19150</v>
      </c>
      <c r="B461" s="1" cm="1">
        <f t="array" ref="B461">MAX('TABELA TOTAL'!B:B) - MAX(IF('TABELA TOTAL'!E:E =RFM!A461,'TABELA TOTAL'!B:B))</f>
        <v>97</v>
      </c>
      <c r="C461" cm="1">
        <f t="array" ref="C461">COUNTA(_xlfn.UNIQUE(_xlfn._xlws.FILTER('TABELA TOTAL'!A:A,'TABELA TOTAL'!E:E=RFM!A461)))</f>
        <v>8</v>
      </c>
      <c r="D461" s="3">
        <f>SUMIF('TABELA TOTAL'!E:E,RFM!A461,'TABELA TOTAL'!G:G)</f>
        <v>1456.95</v>
      </c>
      <c r="E461" s="1">
        <v>4</v>
      </c>
      <c r="F461" s="1">
        <v>3</v>
      </c>
      <c r="G461" s="1" cm="1">
        <f t="array" ref="G461">_xlfn.IFS(D461&lt;=_xlfn.PERCENTILE.INC(D:D,0.2),1, D461&lt;=_xlfn.PERCENTILE.INC(D:D,0.4),2, D461&lt;=_xlfn.PERCENTILE.INC(D:D,0.6),3, D462&lt;=_xlfn.PERCENTILE.INC(D:D,0.8),4, TRUE,5)</f>
        <v>2</v>
      </c>
      <c r="H461" s="4">
        <f t="shared" si="7"/>
        <v>3</v>
      </c>
      <c r="I461" t="str" cm="1">
        <f t="array" ref="I461">INDEX($N$2:$N$26,MATCH(1,($K$2:$K$26=$E461)*($L$2:$L$26=$H461),0))</f>
        <v>Fiéis Potencial</v>
      </c>
    </row>
    <row r="462" spans="1:9" x14ac:dyDescent="0.25">
      <c r="A462" t="str">
        <v>KF-16285</v>
      </c>
      <c r="B462" s="1" cm="1">
        <f t="array" ref="B462">MAX('TABELA TOTAL'!B:B) - MAX(IF('TABELA TOTAL'!E:E =RFM!A462,'TABELA TOTAL'!B:B))</f>
        <v>97</v>
      </c>
      <c r="C462" cm="1">
        <f t="array" ref="C462">COUNTA(_xlfn.UNIQUE(_xlfn._xlws.FILTER('TABELA TOTAL'!A:A,'TABELA TOTAL'!E:E=RFM!A462)))</f>
        <v>7</v>
      </c>
      <c r="D462" s="3">
        <f>SUMIF('TABELA TOTAL'!E:E,RFM!A462,'TABELA TOTAL'!G:G)</f>
        <v>10604.266</v>
      </c>
      <c r="E462" s="1">
        <v>4</v>
      </c>
      <c r="F462" s="1">
        <v>3</v>
      </c>
      <c r="G462" s="1" cm="1">
        <f t="array" ref="G462">_xlfn.IFS(D462&lt;=_xlfn.PERCENTILE.INC(D:D,0.2),1, D462&lt;=_xlfn.PERCENTILE.INC(D:D,0.4),2, D462&lt;=_xlfn.PERCENTILE.INC(D:D,0.6),3, D463&lt;=_xlfn.PERCENTILE.INC(D:D,0.8),4, TRUE,5)</f>
        <v>4</v>
      </c>
      <c r="H462" s="4">
        <f t="shared" si="7"/>
        <v>4</v>
      </c>
      <c r="I462" t="str" cm="1">
        <f t="array" ref="I462">INDEX($N$2:$N$26,MATCH(1,($K$2:$K$26=$E462)*($L$2:$L$26=$H462),0))</f>
        <v>Fiéis</v>
      </c>
    </row>
    <row r="463" spans="1:9" x14ac:dyDescent="0.25">
      <c r="A463" t="str">
        <v>DW-13540</v>
      </c>
      <c r="B463" s="1" cm="1">
        <f t="array" ref="B463">MAX('TABELA TOTAL'!B:B) - MAX(IF('TABELA TOTAL'!E:E =RFM!A463,'TABELA TOTAL'!B:B))</f>
        <v>98</v>
      </c>
      <c r="C463" cm="1">
        <f t="array" ref="C463">COUNTA(_xlfn.UNIQUE(_xlfn._xlws.FILTER('TABELA TOTAL'!A:A,'TABELA TOTAL'!E:E=RFM!A463)))</f>
        <v>5</v>
      </c>
      <c r="D463" s="3">
        <f>SUMIF('TABELA TOTAL'!E:E,RFM!A463,'TABELA TOTAL'!G:G)</f>
        <v>344.08000000000004</v>
      </c>
      <c r="E463" s="1">
        <v>4</v>
      </c>
      <c r="F463" s="1">
        <v>2</v>
      </c>
      <c r="G463" s="1" cm="1">
        <f t="array" ref="G463">_xlfn.IFS(D463&lt;=_xlfn.PERCENTILE.INC(D:D,0.2),1, D463&lt;=_xlfn.PERCENTILE.INC(D:D,0.4),2, D463&lt;=_xlfn.PERCENTILE.INC(D:D,0.6),3, D464&lt;=_xlfn.PERCENTILE.INC(D:D,0.8),4, TRUE,5)</f>
        <v>1</v>
      </c>
      <c r="H463" s="4">
        <f t="shared" si="7"/>
        <v>2</v>
      </c>
      <c r="I463" t="str" cm="1">
        <f t="array" ref="I463">INDEX($N$2:$N$26,MATCH(1,($K$2:$K$26=$E463)*($L$2:$L$26=$H463),0))</f>
        <v>Fiéis Potencial</v>
      </c>
    </row>
    <row r="464" spans="1:9" x14ac:dyDescent="0.25">
      <c r="A464" t="str">
        <v>KN-16705</v>
      </c>
      <c r="B464" s="1" cm="1">
        <f t="array" ref="B464">MAX('TABELA TOTAL'!B:B) - MAX(IF('TABELA TOTAL'!E:E =RFM!A464,'TABELA TOTAL'!B:B))</f>
        <v>98</v>
      </c>
      <c r="C464" cm="1">
        <f t="array" ref="C464">COUNTA(_xlfn.UNIQUE(_xlfn._xlws.FILTER('TABELA TOTAL'!A:A,'TABELA TOTAL'!E:E=RFM!A464)))</f>
        <v>8</v>
      </c>
      <c r="D464" s="3">
        <f>SUMIF('TABELA TOTAL'!E:E,RFM!A464,'TABELA TOTAL'!G:G)</f>
        <v>2280.58</v>
      </c>
      <c r="E464" s="1">
        <v>4</v>
      </c>
      <c r="F464" s="1">
        <v>3</v>
      </c>
      <c r="G464" s="1" cm="1">
        <f t="array" ref="G464">_xlfn.IFS(D464&lt;=_xlfn.PERCENTILE.INC(D:D,0.2),1, D464&lt;=_xlfn.PERCENTILE.INC(D:D,0.4),2, D464&lt;=_xlfn.PERCENTILE.INC(D:D,0.6),3, D465&lt;=_xlfn.PERCENTILE.INC(D:D,0.8),4, TRUE,5)</f>
        <v>3</v>
      </c>
      <c r="H464" s="4">
        <f t="shared" si="7"/>
        <v>3</v>
      </c>
      <c r="I464" t="str" cm="1">
        <f t="array" ref="I464">INDEX($N$2:$N$26,MATCH(1,($K$2:$K$26=$E464)*($L$2:$L$26=$H464),0))</f>
        <v>Fiéis Potencial</v>
      </c>
    </row>
    <row r="465" spans="1:9" x14ac:dyDescent="0.25">
      <c r="A465" t="str">
        <v>AP-10915</v>
      </c>
      <c r="B465" s="1" cm="1">
        <f t="array" ref="B465">MAX('TABELA TOTAL'!B:B) - MAX(IF('TABELA TOTAL'!E:E =RFM!A465,'TABELA TOTAL'!B:B))</f>
        <v>98</v>
      </c>
      <c r="C465" cm="1">
        <f t="array" ref="C465">COUNTA(_xlfn.UNIQUE(_xlfn._xlws.FILTER('TABELA TOTAL'!A:A,'TABELA TOTAL'!E:E=RFM!A465)))</f>
        <v>10</v>
      </c>
      <c r="D465" s="3">
        <f>SUMIF('TABELA TOTAL'!E:E,RFM!A465,'TABELA TOTAL'!G:G)</f>
        <v>3323.556</v>
      </c>
      <c r="E465" s="1">
        <v>4</v>
      </c>
      <c r="F465" s="1">
        <v>4</v>
      </c>
      <c r="G465" s="1" cm="1">
        <f t="array" ref="G465">_xlfn.IFS(D465&lt;=_xlfn.PERCENTILE.INC(D:D,0.2),1, D465&lt;=_xlfn.PERCENTILE.INC(D:D,0.4),2, D465&lt;=_xlfn.PERCENTILE.INC(D:D,0.6),3, D466&lt;=_xlfn.PERCENTILE.INC(D:D,0.8),4, TRUE,5)</f>
        <v>4</v>
      </c>
      <c r="H465" s="4">
        <f t="shared" si="7"/>
        <v>4</v>
      </c>
      <c r="I465" t="str" cm="1">
        <f t="array" ref="I465">INDEX($N$2:$N$26,MATCH(1,($K$2:$K$26=$E465)*($L$2:$L$26=$H465),0))</f>
        <v>Fiéis</v>
      </c>
    </row>
    <row r="466" spans="1:9" x14ac:dyDescent="0.25">
      <c r="A466" t="str">
        <v>BE-11410</v>
      </c>
      <c r="B466" s="1" cm="1">
        <f t="array" ref="B466">MAX('TABELA TOTAL'!B:B) - MAX(IF('TABELA TOTAL'!E:E =RFM!A466,'TABELA TOTAL'!B:B))</f>
        <v>98</v>
      </c>
      <c r="C466" cm="1">
        <f t="array" ref="C466">COUNTA(_xlfn.UNIQUE(_xlfn._xlws.FILTER('TABELA TOTAL'!A:A,'TABELA TOTAL'!E:E=RFM!A466)))</f>
        <v>5</v>
      </c>
      <c r="D466" s="3">
        <f>SUMIF('TABELA TOTAL'!E:E,RFM!A466,'TABELA TOTAL'!G:G)</f>
        <v>2261.4380000000001</v>
      </c>
      <c r="E466" s="1">
        <v>4</v>
      </c>
      <c r="F466" s="1">
        <v>2</v>
      </c>
      <c r="G466" s="1" cm="1">
        <f t="array" ref="G466">_xlfn.IFS(D466&lt;=_xlfn.PERCENTILE.INC(D:D,0.2),1, D466&lt;=_xlfn.PERCENTILE.INC(D:D,0.4),2, D466&lt;=_xlfn.PERCENTILE.INC(D:D,0.6),3, D467&lt;=_xlfn.PERCENTILE.INC(D:D,0.8),4, TRUE,5)</f>
        <v>3</v>
      </c>
      <c r="H466" s="4">
        <f t="shared" si="7"/>
        <v>3</v>
      </c>
      <c r="I466" t="str" cm="1">
        <f t="array" ref="I466">INDEX($N$2:$N$26,MATCH(1,($K$2:$K$26=$E466)*($L$2:$L$26=$H466),0))</f>
        <v>Fiéis Potencial</v>
      </c>
    </row>
    <row r="467" spans="1:9" x14ac:dyDescent="0.25">
      <c r="A467" t="str">
        <v>MH-17785</v>
      </c>
      <c r="B467" s="1" cm="1">
        <f t="array" ref="B467">MAX('TABELA TOTAL'!B:B) - MAX(IF('TABELA TOTAL'!E:E =RFM!A467,'TABELA TOTAL'!B:B))</f>
        <v>98</v>
      </c>
      <c r="C467" cm="1">
        <f t="array" ref="C467">COUNTA(_xlfn.UNIQUE(_xlfn._xlws.FILTER('TABELA TOTAL'!A:A,'TABELA TOTAL'!E:E=RFM!A467)))</f>
        <v>7</v>
      </c>
      <c r="D467" s="3">
        <f>SUMIF('TABELA TOTAL'!E:E,RFM!A467,'TABELA TOTAL'!G:G)</f>
        <v>2203.7780000000002</v>
      </c>
      <c r="E467" s="1">
        <v>4</v>
      </c>
      <c r="F467" s="1">
        <v>3</v>
      </c>
      <c r="G467" s="1" cm="1">
        <f t="array" ref="G467">_xlfn.IFS(D467&lt;=_xlfn.PERCENTILE.INC(D:D,0.2),1, D467&lt;=_xlfn.PERCENTILE.INC(D:D,0.4),2, D467&lt;=_xlfn.PERCENTILE.INC(D:D,0.6),3, D468&lt;=_xlfn.PERCENTILE.INC(D:D,0.8),4, TRUE,5)</f>
        <v>3</v>
      </c>
      <c r="H467" s="4">
        <f t="shared" si="7"/>
        <v>3</v>
      </c>
      <c r="I467" t="str" cm="1">
        <f t="array" ref="I467">INDEX($N$2:$N$26,MATCH(1,($K$2:$K$26=$E467)*($L$2:$L$26=$H467),0))</f>
        <v>Fiéis Potencial</v>
      </c>
    </row>
    <row r="468" spans="1:9" x14ac:dyDescent="0.25">
      <c r="A468" t="str">
        <v>MG-17890</v>
      </c>
      <c r="B468" s="1" cm="1">
        <f t="array" ref="B468">MAX('TABELA TOTAL'!B:B) - MAX(IF('TABELA TOTAL'!E:E =RFM!A468,'TABELA TOTAL'!B:B))</f>
        <v>99</v>
      </c>
      <c r="C468" cm="1">
        <f t="array" ref="C468">COUNTA(_xlfn.UNIQUE(_xlfn._xlws.FILTER('TABELA TOTAL'!A:A,'TABELA TOTAL'!E:E=RFM!A468)))</f>
        <v>9</v>
      </c>
      <c r="D468" s="3">
        <f>SUMIF('TABELA TOTAL'!E:E,RFM!A468,'TABELA TOTAL'!G:G)</f>
        <v>776.3839999999999</v>
      </c>
      <c r="E468" s="1">
        <v>4</v>
      </c>
      <c r="F468" s="1">
        <v>3</v>
      </c>
      <c r="G468" s="1" cm="1">
        <f t="array" ref="G468">_xlfn.IFS(D468&lt;=_xlfn.PERCENTILE.INC(D:D,0.2),1, D468&lt;=_xlfn.PERCENTILE.INC(D:D,0.4),2, D468&lt;=_xlfn.PERCENTILE.INC(D:D,0.6),3, D469&lt;=_xlfn.PERCENTILE.INC(D:D,0.8),4, TRUE,5)</f>
        <v>1</v>
      </c>
      <c r="H468" s="4">
        <f t="shared" si="7"/>
        <v>2</v>
      </c>
      <c r="I468" t="str" cm="1">
        <f t="array" ref="I468">INDEX($N$2:$N$26,MATCH(1,($K$2:$K$26=$E468)*($L$2:$L$26=$H468),0))</f>
        <v>Fiéis Potencial</v>
      </c>
    </row>
    <row r="469" spans="1:9" x14ac:dyDescent="0.25">
      <c r="A469" t="str">
        <v>KT-16480</v>
      </c>
      <c r="B469" s="1" cm="1">
        <f t="array" ref="B469">MAX('TABELA TOTAL'!B:B) - MAX(IF('TABELA TOTAL'!E:E =RFM!A469,'TABELA TOTAL'!B:B))</f>
        <v>100</v>
      </c>
      <c r="C469" cm="1">
        <f t="array" ref="C469">COUNTA(_xlfn.UNIQUE(_xlfn._xlws.FILTER('TABELA TOTAL'!A:A,'TABELA TOTAL'!E:E=RFM!A469)))</f>
        <v>10</v>
      </c>
      <c r="D469" s="3">
        <f>SUMIF('TABELA TOTAL'!E:E,RFM!A469,'TABELA TOTAL'!G:G)</f>
        <v>4642.0884000000005</v>
      </c>
      <c r="E469" s="1">
        <v>4</v>
      </c>
      <c r="F469" s="1">
        <v>4</v>
      </c>
      <c r="G469" s="1" cm="1">
        <f t="array" ref="G469">_xlfn.IFS(D469&lt;=_xlfn.PERCENTILE.INC(D:D,0.2),1, D469&lt;=_xlfn.PERCENTILE.INC(D:D,0.4),2, D469&lt;=_xlfn.PERCENTILE.INC(D:D,0.6),3, D470&lt;=_xlfn.PERCENTILE.INC(D:D,0.8),4, TRUE,5)</f>
        <v>4</v>
      </c>
      <c r="H469" s="4">
        <f t="shared" si="7"/>
        <v>4</v>
      </c>
      <c r="I469" t="str" cm="1">
        <f t="array" ref="I469">INDEX($N$2:$N$26,MATCH(1,($K$2:$K$26=$E469)*($L$2:$L$26=$H469),0))</f>
        <v>Fiéis</v>
      </c>
    </row>
    <row r="470" spans="1:9" x14ac:dyDescent="0.25">
      <c r="A470" t="str">
        <v>EB-13870</v>
      </c>
      <c r="B470" s="1" cm="1">
        <f t="array" ref="B470">MAX('TABELA TOTAL'!B:B) - MAX(IF('TABELA TOTAL'!E:E =RFM!A470,'TABELA TOTAL'!B:B))</f>
        <v>100</v>
      </c>
      <c r="C470" cm="1">
        <f t="array" ref="C470">COUNTA(_xlfn.UNIQUE(_xlfn._xlws.FILTER('TABELA TOTAL'!A:A,'TABELA TOTAL'!E:E=RFM!A470)))</f>
        <v>10</v>
      </c>
      <c r="D470" s="3">
        <f>SUMIF('TABELA TOTAL'!E:E,RFM!A470,'TABELA TOTAL'!G:G)</f>
        <v>2767.2190000000001</v>
      </c>
      <c r="E470" s="1">
        <v>4</v>
      </c>
      <c r="F470" s="1">
        <v>4</v>
      </c>
      <c r="G470" s="1" cm="1">
        <f t="array" ref="G470">_xlfn.IFS(D470&lt;=_xlfn.PERCENTILE.INC(D:D,0.2),1, D470&lt;=_xlfn.PERCENTILE.INC(D:D,0.4),2, D470&lt;=_xlfn.PERCENTILE.INC(D:D,0.6),3, D471&lt;=_xlfn.PERCENTILE.INC(D:D,0.8),4, TRUE,5)</f>
        <v>4</v>
      </c>
      <c r="H470" s="4">
        <f t="shared" si="7"/>
        <v>4</v>
      </c>
      <c r="I470" t="str" cm="1">
        <f t="array" ref="I470">INDEX($N$2:$N$26,MATCH(1,($K$2:$K$26=$E470)*($L$2:$L$26=$H470),0))</f>
        <v>Fiéis</v>
      </c>
    </row>
    <row r="471" spans="1:9" x14ac:dyDescent="0.25">
      <c r="A471" t="str">
        <v>ML-18265</v>
      </c>
      <c r="B471" s="1" cm="1">
        <f t="array" ref="B471">MAX('TABELA TOTAL'!B:B) - MAX(IF('TABELA TOTAL'!E:E =RFM!A471,'TABELA TOTAL'!B:B))</f>
        <v>100</v>
      </c>
      <c r="C471" cm="1">
        <f t="array" ref="C471">COUNTA(_xlfn.UNIQUE(_xlfn._xlws.FILTER('TABELA TOTAL'!A:A,'TABELA TOTAL'!E:E=RFM!A471)))</f>
        <v>2</v>
      </c>
      <c r="D471" s="3">
        <f>SUMIF('TABELA TOTAL'!E:E,RFM!A471,'TABELA TOTAL'!G:G)</f>
        <v>162.232</v>
      </c>
      <c r="E471" s="1">
        <v>4</v>
      </c>
      <c r="F471" s="1">
        <v>1</v>
      </c>
      <c r="G471" s="1" cm="1">
        <f t="array" ref="G471">_xlfn.IFS(D471&lt;=_xlfn.PERCENTILE.INC(D:D,0.2),1, D471&lt;=_xlfn.PERCENTILE.INC(D:D,0.4),2, D471&lt;=_xlfn.PERCENTILE.INC(D:D,0.6),3, D472&lt;=_xlfn.PERCENTILE.INC(D:D,0.8),4, TRUE,5)</f>
        <v>1</v>
      </c>
      <c r="H471" s="4">
        <f t="shared" si="7"/>
        <v>1</v>
      </c>
      <c r="I471" t="str" cm="1">
        <f t="array" ref="I471">INDEX($N$2:$N$26,MATCH(1,($K$2:$K$26=$E471)*($L$2:$L$26=$H471),0))</f>
        <v>Promissores</v>
      </c>
    </row>
    <row r="472" spans="1:9" x14ac:dyDescent="0.25">
      <c r="A472" t="str">
        <v>DL-12865</v>
      </c>
      <c r="B472" s="1" cm="1">
        <f t="array" ref="B472">MAX('TABELA TOTAL'!B:B) - MAX(IF('TABELA TOTAL'!E:E =RFM!A472,'TABELA TOTAL'!B:B))</f>
        <v>100</v>
      </c>
      <c r="C472" cm="1">
        <f t="array" ref="C472">COUNTA(_xlfn.UNIQUE(_xlfn._xlws.FILTER('TABELA TOTAL'!A:A,'TABELA TOTAL'!E:E=RFM!A472)))</f>
        <v>8</v>
      </c>
      <c r="D472" s="3">
        <f>SUMIF('TABELA TOTAL'!E:E,RFM!A472,'TABELA TOTAL'!G:G)</f>
        <v>1503.1120000000003</v>
      </c>
      <c r="E472" s="1">
        <v>4</v>
      </c>
      <c r="F472" s="1">
        <v>3</v>
      </c>
      <c r="G472" s="1" cm="1">
        <f t="array" ref="G472">_xlfn.IFS(D472&lt;=_xlfn.PERCENTILE.INC(D:D,0.2),1, D472&lt;=_xlfn.PERCENTILE.INC(D:D,0.4),2, D472&lt;=_xlfn.PERCENTILE.INC(D:D,0.6),3, D473&lt;=_xlfn.PERCENTILE.INC(D:D,0.8),4, TRUE,5)</f>
        <v>2</v>
      </c>
      <c r="H472" s="4">
        <f t="shared" si="7"/>
        <v>3</v>
      </c>
      <c r="I472" t="str" cm="1">
        <f t="array" ref="I472">INDEX($N$2:$N$26,MATCH(1,($K$2:$K$26=$E472)*($L$2:$L$26=$H472),0))</f>
        <v>Fiéis Potencial</v>
      </c>
    </row>
    <row r="473" spans="1:9" x14ac:dyDescent="0.25">
      <c r="A473" t="str">
        <v>BM-11575</v>
      </c>
      <c r="B473" s="1" cm="1">
        <f t="array" ref="B473">MAX('TABELA TOTAL'!B:B) - MAX(IF('TABELA TOTAL'!E:E =RFM!A473,'TABELA TOTAL'!B:B))</f>
        <v>100</v>
      </c>
      <c r="C473" cm="1">
        <f t="array" ref="C473">COUNTA(_xlfn.UNIQUE(_xlfn._xlws.FILTER('TABELA TOTAL'!A:A,'TABELA TOTAL'!E:E=RFM!A473)))</f>
        <v>6</v>
      </c>
      <c r="D473" s="3">
        <f>SUMIF('TABELA TOTAL'!E:E,RFM!A473,'TABELA TOTAL'!G:G)</f>
        <v>808.16200000000003</v>
      </c>
      <c r="E473" s="1">
        <v>4</v>
      </c>
      <c r="F473" s="1">
        <v>2</v>
      </c>
      <c r="G473" s="1" cm="1">
        <f t="array" ref="G473">_xlfn.IFS(D473&lt;=_xlfn.PERCENTILE.INC(D:D,0.2),1, D473&lt;=_xlfn.PERCENTILE.INC(D:D,0.4),2, D473&lt;=_xlfn.PERCENTILE.INC(D:D,0.6),3, D474&lt;=_xlfn.PERCENTILE.INC(D:D,0.8),4, TRUE,5)</f>
        <v>1</v>
      </c>
      <c r="H473" s="4">
        <f t="shared" si="7"/>
        <v>2</v>
      </c>
      <c r="I473" t="str" cm="1">
        <f t="array" ref="I473">INDEX($N$2:$N$26,MATCH(1,($K$2:$K$26=$E473)*($L$2:$L$26=$H473),0))</f>
        <v>Fiéis Potencial</v>
      </c>
    </row>
    <row r="474" spans="1:9" x14ac:dyDescent="0.25">
      <c r="A474" t="str">
        <v>SV-20365</v>
      </c>
      <c r="B474" s="1" cm="1">
        <f t="array" ref="B474">MAX('TABELA TOTAL'!B:B) - MAX(IF('TABELA TOTAL'!E:E =RFM!A474,'TABELA TOTAL'!B:B))</f>
        <v>101</v>
      </c>
      <c r="C474" cm="1">
        <f t="array" ref="C474">COUNTA(_xlfn.UNIQUE(_xlfn._xlws.FILTER('TABELA TOTAL'!A:A,'TABELA TOTAL'!E:E=RFM!A474)))</f>
        <v>10</v>
      </c>
      <c r="D474" s="3">
        <f>SUMIF('TABELA TOTAL'!E:E,RFM!A474,'TABELA TOTAL'!G:G)</f>
        <v>11470.950000000003</v>
      </c>
      <c r="E474" s="1">
        <v>4</v>
      </c>
      <c r="F474" s="1">
        <v>4</v>
      </c>
      <c r="G474" s="1" cm="1">
        <f t="array" ref="G474">_xlfn.IFS(D474&lt;=_xlfn.PERCENTILE.INC(D:D,0.2),1, D474&lt;=_xlfn.PERCENTILE.INC(D:D,0.4),2, D474&lt;=_xlfn.PERCENTILE.INC(D:D,0.6),3, D475&lt;=_xlfn.PERCENTILE.INC(D:D,0.8),4, TRUE,5)</f>
        <v>4</v>
      </c>
      <c r="H474" s="4">
        <f t="shared" si="7"/>
        <v>4</v>
      </c>
      <c r="I474" t="str" cm="1">
        <f t="array" ref="I474">INDEX($N$2:$N$26,MATCH(1,($K$2:$K$26=$E474)*($L$2:$L$26=$H474),0))</f>
        <v>Fiéis</v>
      </c>
    </row>
    <row r="475" spans="1:9" x14ac:dyDescent="0.25">
      <c r="A475" t="str">
        <v>JM-15535</v>
      </c>
      <c r="B475" s="1" cm="1">
        <f t="array" ref="B475">MAX('TABELA TOTAL'!B:B) - MAX(IF('TABELA TOTAL'!E:E =RFM!A475,'TABELA TOTAL'!B:B))</f>
        <v>102</v>
      </c>
      <c r="C475" cm="1">
        <f t="array" ref="C475">COUNTA(_xlfn.UNIQUE(_xlfn._xlws.FILTER('TABELA TOTAL'!A:A,'TABELA TOTAL'!E:E=RFM!A475)))</f>
        <v>7</v>
      </c>
      <c r="D475" s="3">
        <f>SUMIF('TABELA TOTAL'!E:E,RFM!A475,'TABELA TOTAL'!G:G)</f>
        <v>1733.4429999999998</v>
      </c>
      <c r="E475" s="1">
        <v>4</v>
      </c>
      <c r="F475" s="1">
        <v>3</v>
      </c>
      <c r="G475" s="1" cm="1">
        <f t="array" ref="G475">_xlfn.IFS(D475&lt;=_xlfn.PERCENTILE.INC(D:D,0.2),1, D475&lt;=_xlfn.PERCENTILE.INC(D:D,0.4),2, D475&lt;=_xlfn.PERCENTILE.INC(D:D,0.6),3, D476&lt;=_xlfn.PERCENTILE.INC(D:D,0.8),4, TRUE,5)</f>
        <v>2</v>
      </c>
      <c r="H475" s="4">
        <f t="shared" si="7"/>
        <v>3</v>
      </c>
      <c r="I475" t="str" cm="1">
        <f t="array" ref="I475">INDEX($N$2:$N$26,MATCH(1,($K$2:$K$26=$E475)*($L$2:$L$26=$H475),0))</f>
        <v>Fiéis Potencial</v>
      </c>
    </row>
    <row r="476" spans="1:9" x14ac:dyDescent="0.25">
      <c r="A476" t="str">
        <v>JP-16135</v>
      </c>
      <c r="B476" s="1" cm="1">
        <f t="array" ref="B476">MAX('TABELA TOTAL'!B:B) - MAX(IF('TABELA TOTAL'!E:E =RFM!A476,'TABELA TOTAL'!B:B))</f>
        <v>102</v>
      </c>
      <c r="C476" cm="1">
        <f t="array" ref="C476">COUNTA(_xlfn.UNIQUE(_xlfn._xlws.FILTER('TABELA TOTAL'!A:A,'TABELA TOTAL'!E:E=RFM!A476)))</f>
        <v>9</v>
      </c>
      <c r="D476" s="3">
        <f>SUMIF('TABELA TOTAL'!E:E,RFM!A476,'TABELA TOTAL'!G:G)</f>
        <v>1707.7099999999998</v>
      </c>
      <c r="E476" s="1">
        <v>4</v>
      </c>
      <c r="F476" s="1">
        <v>3</v>
      </c>
      <c r="G476" s="1" cm="1">
        <f t="array" ref="G476">_xlfn.IFS(D476&lt;=_xlfn.PERCENTILE.INC(D:D,0.2),1, D476&lt;=_xlfn.PERCENTILE.INC(D:D,0.4),2, D476&lt;=_xlfn.PERCENTILE.INC(D:D,0.6),3, D477&lt;=_xlfn.PERCENTILE.INC(D:D,0.8),4, TRUE,5)</f>
        <v>2</v>
      </c>
      <c r="H476" s="4">
        <f t="shared" si="7"/>
        <v>3</v>
      </c>
      <c r="I476" t="str" cm="1">
        <f t="array" ref="I476">INDEX($N$2:$N$26,MATCH(1,($K$2:$K$26=$E476)*($L$2:$L$26=$H476),0))</f>
        <v>Fiéis Potencial</v>
      </c>
    </row>
    <row r="477" spans="1:9" x14ac:dyDescent="0.25">
      <c r="A477" t="str">
        <v>TM-21010</v>
      </c>
      <c r="B477" s="1" cm="1">
        <f t="array" ref="B477">MAX('TABELA TOTAL'!B:B) - MAX(IF('TABELA TOTAL'!E:E =RFM!A477,'TABELA TOTAL'!B:B))</f>
        <v>103</v>
      </c>
      <c r="C477" cm="1">
        <f t="array" ref="C477">COUNTA(_xlfn.UNIQUE(_xlfn._xlws.FILTER('TABELA TOTAL'!A:A,'TABELA TOTAL'!E:E=RFM!A477)))</f>
        <v>8</v>
      </c>
      <c r="D477" s="3">
        <f>SUMIF('TABELA TOTAL'!E:E,RFM!A477,'TABELA TOTAL'!G:G)</f>
        <v>2955.2260000000001</v>
      </c>
      <c r="E477" s="1">
        <v>4</v>
      </c>
      <c r="F477" s="1">
        <v>3</v>
      </c>
      <c r="G477" s="1" cm="1">
        <f t="array" ref="G477">_xlfn.IFS(D477&lt;=_xlfn.PERCENTILE.INC(D:D,0.2),1, D477&lt;=_xlfn.PERCENTILE.INC(D:D,0.4),2, D477&lt;=_xlfn.PERCENTILE.INC(D:D,0.6),3, D478&lt;=_xlfn.PERCENTILE.INC(D:D,0.8),4, TRUE,5)</f>
        <v>4</v>
      </c>
      <c r="H477" s="4">
        <f t="shared" si="7"/>
        <v>4</v>
      </c>
      <c r="I477" t="str" cm="1">
        <f t="array" ref="I477">INDEX($N$2:$N$26,MATCH(1,($K$2:$K$26=$E477)*($L$2:$L$26=$H477),0))</f>
        <v>Fiéis</v>
      </c>
    </row>
    <row r="478" spans="1:9" x14ac:dyDescent="0.25">
      <c r="A478" t="str">
        <v>PA-19060</v>
      </c>
      <c r="B478" s="1" cm="1">
        <f t="array" ref="B478">MAX('TABELA TOTAL'!B:B) - MAX(IF('TABELA TOTAL'!E:E =RFM!A478,'TABELA TOTAL'!B:B))</f>
        <v>103</v>
      </c>
      <c r="C478" cm="1">
        <f t="array" ref="C478">COUNTA(_xlfn.UNIQUE(_xlfn._xlws.FILTER('TABELA TOTAL'!A:A,'TABELA TOTAL'!E:E=RFM!A478)))</f>
        <v>6</v>
      </c>
      <c r="D478" s="3">
        <f>SUMIF('TABELA TOTAL'!E:E,RFM!A478,'TABELA TOTAL'!G:G)</f>
        <v>729.4079999999999</v>
      </c>
      <c r="E478" s="1">
        <v>4</v>
      </c>
      <c r="F478" s="1">
        <v>2</v>
      </c>
      <c r="G478" s="1" cm="1">
        <f t="array" ref="G478">_xlfn.IFS(D478&lt;=_xlfn.PERCENTILE.INC(D:D,0.2),1, D478&lt;=_xlfn.PERCENTILE.INC(D:D,0.4),2, D478&lt;=_xlfn.PERCENTILE.INC(D:D,0.6),3, D479&lt;=_xlfn.PERCENTILE.INC(D:D,0.8),4, TRUE,5)</f>
        <v>1</v>
      </c>
      <c r="H478" s="4">
        <f t="shared" si="7"/>
        <v>2</v>
      </c>
      <c r="I478" t="str" cm="1">
        <f t="array" ref="I478">INDEX($N$2:$N$26,MATCH(1,($K$2:$K$26=$E478)*($L$2:$L$26=$H478),0))</f>
        <v>Fiéis Potencial</v>
      </c>
    </row>
    <row r="479" spans="1:9" x14ac:dyDescent="0.25">
      <c r="A479" t="str">
        <v>TP-21415</v>
      </c>
      <c r="B479" s="1" cm="1">
        <f t="array" ref="B479">MAX('TABELA TOTAL'!B:B) - MAX(IF('TABELA TOTAL'!E:E =RFM!A479,'TABELA TOTAL'!B:B))</f>
        <v>104</v>
      </c>
      <c r="C479" cm="1">
        <f t="array" ref="C479">COUNTA(_xlfn.UNIQUE(_xlfn._xlws.FILTER('TABELA TOTAL'!A:A,'TABELA TOTAL'!E:E=RFM!A479)))</f>
        <v>5</v>
      </c>
      <c r="D479" s="3">
        <f>SUMIF('TABELA TOTAL'!E:E,RFM!A479,'TABELA TOTAL'!G:G)</f>
        <v>5329.0048000000015</v>
      </c>
      <c r="E479" s="1">
        <v>4</v>
      </c>
      <c r="F479" s="1">
        <v>2</v>
      </c>
      <c r="G479" s="1" cm="1">
        <f t="array" ref="G479">_xlfn.IFS(D479&lt;=_xlfn.PERCENTILE.INC(D:D,0.2),1, D479&lt;=_xlfn.PERCENTILE.INC(D:D,0.4),2, D479&lt;=_xlfn.PERCENTILE.INC(D:D,0.6),3, D480&lt;=_xlfn.PERCENTILE.INC(D:D,0.8),4, TRUE,5)</f>
        <v>4</v>
      </c>
      <c r="H479" s="4">
        <f t="shared" si="7"/>
        <v>3</v>
      </c>
      <c r="I479" t="str" cm="1">
        <f t="array" ref="I479">INDEX($N$2:$N$26,MATCH(1,($K$2:$K$26=$E479)*($L$2:$L$26=$H479),0))</f>
        <v>Fiéis Potencial</v>
      </c>
    </row>
    <row r="480" spans="1:9" x14ac:dyDescent="0.25">
      <c r="A480" t="str">
        <v>MO-17800</v>
      </c>
      <c r="B480" s="1" cm="1">
        <f t="array" ref="B480">MAX('TABELA TOTAL'!B:B) - MAX(IF('TABELA TOTAL'!E:E =RFM!A480,'TABELA TOTAL'!B:B))</f>
        <v>104</v>
      </c>
      <c r="C480" cm="1">
        <f t="array" ref="C480">COUNTA(_xlfn.UNIQUE(_xlfn._xlws.FILTER('TABELA TOTAL'!A:A,'TABELA TOTAL'!E:E=RFM!A480)))</f>
        <v>8</v>
      </c>
      <c r="D480" s="3">
        <f>SUMIF('TABELA TOTAL'!E:E,RFM!A480,'TABELA TOTAL'!G:G)</f>
        <v>1687.027</v>
      </c>
      <c r="E480" s="1">
        <v>4</v>
      </c>
      <c r="F480" s="1">
        <v>3</v>
      </c>
      <c r="G480" s="1" cm="1">
        <f t="array" ref="G480">_xlfn.IFS(D480&lt;=_xlfn.PERCENTILE.INC(D:D,0.2),1, D480&lt;=_xlfn.PERCENTILE.INC(D:D,0.4),2, D480&lt;=_xlfn.PERCENTILE.INC(D:D,0.6),3, D481&lt;=_xlfn.PERCENTILE.INC(D:D,0.8),4, TRUE,5)</f>
        <v>2</v>
      </c>
      <c r="H480" s="4">
        <f t="shared" si="7"/>
        <v>3</v>
      </c>
      <c r="I480" t="str" cm="1">
        <f t="array" ref="I480">INDEX($N$2:$N$26,MATCH(1,($K$2:$K$26=$E480)*($L$2:$L$26=$H480),0))</f>
        <v>Fiéis Potencial</v>
      </c>
    </row>
    <row r="481" spans="1:9" x14ac:dyDescent="0.25">
      <c r="A481" t="str">
        <v>BB-10990</v>
      </c>
      <c r="B481" s="1" cm="1">
        <f t="array" ref="B481">MAX('TABELA TOTAL'!B:B) - MAX(IF('TABELA TOTAL'!E:E =RFM!A481,'TABELA TOTAL'!B:B))</f>
        <v>105</v>
      </c>
      <c r="C481" cm="1">
        <f t="array" ref="C481">COUNTA(_xlfn.UNIQUE(_xlfn._xlws.FILTER('TABELA TOTAL'!A:A,'TABELA TOTAL'!E:E=RFM!A481)))</f>
        <v>5</v>
      </c>
      <c r="D481" s="3">
        <f>SUMIF('TABELA TOTAL'!E:E,RFM!A481,'TABELA TOTAL'!G:G)</f>
        <v>744.33999999999992</v>
      </c>
      <c r="E481" s="1">
        <v>4</v>
      </c>
      <c r="F481" s="1">
        <v>2</v>
      </c>
      <c r="G481" s="1" cm="1">
        <f t="array" ref="G481">_xlfn.IFS(D481&lt;=_xlfn.PERCENTILE.INC(D:D,0.2),1, D481&lt;=_xlfn.PERCENTILE.INC(D:D,0.4),2, D481&lt;=_xlfn.PERCENTILE.INC(D:D,0.6),3, D482&lt;=_xlfn.PERCENTILE.INC(D:D,0.8),4, TRUE,5)</f>
        <v>1</v>
      </c>
      <c r="H481" s="4">
        <f t="shared" si="7"/>
        <v>2</v>
      </c>
      <c r="I481" t="str" cm="1">
        <f t="array" ref="I481">INDEX($N$2:$N$26,MATCH(1,($K$2:$K$26=$E481)*($L$2:$L$26=$H481),0))</f>
        <v>Fiéis Potencial</v>
      </c>
    </row>
    <row r="482" spans="1:9" x14ac:dyDescent="0.25">
      <c r="A482" t="str">
        <v>JF-15355</v>
      </c>
      <c r="B482" s="1" cm="1">
        <f t="array" ref="B482">MAX('TABELA TOTAL'!B:B) - MAX(IF('TABELA TOTAL'!E:E =RFM!A482,'TABELA TOTAL'!B:B))</f>
        <v>105</v>
      </c>
      <c r="C482" cm="1">
        <f t="array" ref="C482">COUNTA(_xlfn.UNIQUE(_xlfn._xlws.FILTER('TABELA TOTAL'!A:A,'TABELA TOTAL'!E:E=RFM!A482)))</f>
        <v>6</v>
      </c>
      <c r="D482" s="3">
        <f>SUMIF('TABELA TOTAL'!E:E,RFM!A482,'TABELA TOTAL'!G:G)</f>
        <v>1911.8439999999996</v>
      </c>
      <c r="E482" s="1">
        <v>4</v>
      </c>
      <c r="F482" s="1">
        <v>2</v>
      </c>
      <c r="G482" s="1" cm="1">
        <f t="array" ref="G482">_xlfn.IFS(D482&lt;=_xlfn.PERCENTILE.INC(D:D,0.2),1, D482&lt;=_xlfn.PERCENTILE.INC(D:D,0.4),2, D482&lt;=_xlfn.PERCENTILE.INC(D:D,0.6),3, D483&lt;=_xlfn.PERCENTILE.INC(D:D,0.8),4, TRUE,5)</f>
        <v>3</v>
      </c>
      <c r="H482" s="4">
        <f t="shared" si="7"/>
        <v>3</v>
      </c>
      <c r="I482" t="str" cm="1">
        <f t="array" ref="I482">INDEX($N$2:$N$26,MATCH(1,($K$2:$K$26=$E482)*($L$2:$L$26=$H482),0))</f>
        <v>Fiéis Potencial</v>
      </c>
    </row>
    <row r="483" spans="1:9" x14ac:dyDescent="0.25">
      <c r="A483" t="str">
        <v>EH-14185</v>
      </c>
      <c r="B483" s="1" cm="1">
        <f t="array" ref="B483">MAX('TABELA TOTAL'!B:B) - MAX(IF('TABELA TOTAL'!E:E =RFM!A483,'TABELA TOTAL'!B:B))</f>
        <v>105</v>
      </c>
      <c r="C483" cm="1">
        <f t="array" ref="C483">COUNTA(_xlfn.UNIQUE(_xlfn._xlws.FILTER('TABELA TOTAL'!A:A,'TABELA TOTAL'!E:E=RFM!A483)))</f>
        <v>6</v>
      </c>
      <c r="D483" s="3">
        <f>SUMIF('TABELA TOTAL'!E:E,RFM!A483,'TABELA TOTAL'!G:G)</f>
        <v>923.88400000000001</v>
      </c>
      <c r="E483" s="1">
        <v>4</v>
      </c>
      <c r="F483" s="1">
        <v>2</v>
      </c>
      <c r="G483" s="1" cm="1">
        <f t="array" ref="G483">_xlfn.IFS(D483&lt;=_xlfn.PERCENTILE.INC(D:D,0.2),1, D483&lt;=_xlfn.PERCENTILE.INC(D:D,0.4),2, D483&lt;=_xlfn.PERCENTILE.INC(D:D,0.6),3, D484&lt;=_xlfn.PERCENTILE.INC(D:D,0.8),4, TRUE,5)</f>
        <v>1</v>
      </c>
      <c r="H483" s="4">
        <f t="shared" si="7"/>
        <v>2</v>
      </c>
      <c r="I483" t="str" cm="1">
        <f t="array" ref="I483">INDEX($N$2:$N$26,MATCH(1,($K$2:$K$26=$E483)*($L$2:$L$26=$H483),0))</f>
        <v>Fiéis Potencial</v>
      </c>
    </row>
    <row r="484" spans="1:9" x14ac:dyDescent="0.25">
      <c r="A484" t="str">
        <v>CL-12700</v>
      </c>
      <c r="B484" s="1" cm="1">
        <f t="array" ref="B484">MAX('TABELA TOTAL'!B:B) - MAX(IF('TABELA TOTAL'!E:E =RFM!A484,'TABELA TOTAL'!B:B))</f>
        <v>105</v>
      </c>
      <c r="C484" cm="1">
        <f t="array" ref="C484">COUNTA(_xlfn.UNIQUE(_xlfn._xlws.FILTER('TABELA TOTAL'!A:A,'TABELA TOTAL'!E:E=RFM!A484)))</f>
        <v>5</v>
      </c>
      <c r="D484" s="3">
        <f>SUMIF('TABELA TOTAL'!E:E,RFM!A484,'TABELA TOTAL'!G:G)</f>
        <v>2353.5860000000002</v>
      </c>
      <c r="E484" s="1">
        <v>4</v>
      </c>
      <c r="F484" s="1">
        <v>2</v>
      </c>
      <c r="G484" s="1" cm="1">
        <f t="array" ref="G484">_xlfn.IFS(D484&lt;=_xlfn.PERCENTILE.INC(D:D,0.2),1, D484&lt;=_xlfn.PERCENTILE.INC(D:D,0.4),2, D484&lt;=_xlfn.PERCENTILE.INC(D:D,0.6),3, D485&lt;=_xlfn.PERCENTILE.INC(D:D,0.8),4, TRUE,5)</f>
        <v>3</v>
      </c>
      <c r="H484" s="4">
        <f t="shared" si="7"/>
        <v>3</v>
      </c>
      <c r="I484" t="str" cm="1">
        <f t="array" ref="I484">INDEX($N$2:$N$26,MATCH(1,($K$2:$K$26=$E484)*($L$2:$L$26=$H484),0))</f>
        <v>Fiéis Potencial</v>
      </c>
    </row>
    <row r="485" spans="1:9" x14ac:dyDescent="0.25">
      <c r="A485" t="str">
        <v>CL-11890</v>
      </c>
      <c r="B485" s="1" cm="1">
        <f t="array" ref="B485">MAX('TABELA TOTAL'!B:B) - MAX(IF('TABELA TOTAL'!E:E =RFM!A485,'TABELA TOTAL'!B:B))</f>
        <v>106</v>
      </c>
      <c r="C485" cm="1">
        <f t="array" ref="C485">COUNTA(_xlfn.UNIQUE(_xlfn._xlws.FILTER('TABELA TOTAL'!A:A,'TABELA TOTAL'!E:E=RFM!A485)))</f>
        <v>4</v>
      </c>
      <c r="D485" s="3">
        <f>SUMIF('TABELA TOTAL'!E:E,RFM!A485,'TABELA TOTAL'!G:G)</f>
        <v>1262.0139999999999</v>
      </c>
      <c r="E485" s="1">
        <v>4</v>
      </c>
      <c r="F485" s="1">
        <v>2</v>
      </c>
      <c r="G485" s="1" cm="1">
        <f t="array" ref="G485">_xlfn.IFS(D485&lt;=_xlfn.PERCENTILE.INC(D:D,0.2),1, D485&lt;=_xlfn.PERCENTILE.INC(D:D,0.4),2, D485&lt;=_xlfn.PERCENTILE.INC(D:D,0.6),3, D486&lt;=_xlfn.PERCENTILE.INC(D:D,0.8),4, TRUE,5)</f>
        <v>2</v>
      </c>
      <c r="H485" s="4">
        <f t="shared" si="7"/>
        <v>2</v>
      </c>
      <c r="I485" t="str" cm="1">
        <f t="array" ref="I485">INDEX($N$2:$N$26,MATCH(1,($K$2:$K$26=$E485)*($L$2:$L$26=$H485),0))</f>
        <v>Fiéis Potencial</v>
      </c>
    </row>
    <row r="486" spans="1:9" x14ac:dyDescent="0.25">
      <c r="A486" t="str">
        <v>TC-21145</v>
      </c>
      <c r="B486" s="1" cm="1">
        <f t="array" ref="B486">MAX('TABELA TOTAL'!B:B) - MAX(IF('TABELA TOTAL'!E:E =RFM!A486,'TABELA TOTAL'!B:B))</f>
        <v>106</v>
      </c>
      <c r="C486" cm="1">
        <f t="array" ref="C486">COUNTA(_xlfn.UNIQUE(_xlfn._xlws.FILTER('TABELA TOTAL'!A:A,'TABELA TOTAL'!E:E=RFM!A486)))</f>
        <v>1</v>
      </c>
      <c r="D486" s="3">
        <f>SUMIF('TABELA TOTAL'!E:E,RFM!A486,'TABELA TOTAL'!G:G)</f>
        <v>1038.26</v>
      </c>
      <c r="E486" s="1">
        <v>4</v>
      </c>
      <c r="F486" s="1">
        <v>1</v>
      </c>
      <c r="G486" s="1" cm="1">
        <f t="array" ref="G486">_xlfn.IFS(D486&lt;=_xlfn.PERCENTILE.INC(D:D,0.2),1, D486&lt;=_xlfn.PERCENTILE.INC(D:D,0.4),2, D486&lt;=_xlfn.PERCENTILE.INC(D:D,0.6),3, D487&lt;=_xlfn.PERCENTILE.INC(D:D,0.8),4, TRUE,5)</f>
        <v>2</v>
      </c>
      <c r="H486" s="4">
        <f t="shared" si="7"/>
        <v>2</v>
      </c>
      <c r="I486" t="str" cm="1">
        <f t="array" ref="I486">INDEX($N$2:$N$26,MATCH(1,($K$2:$K$26=$E486)*($L$2:$L$26=$H486),0))</f>
        <v>Fiéis Potencial</v>
      </c>
    </row>
    <row r="487" spans="1:9" x14ac:dyDescent="0.25">
      <c r="A487" t="str">
        <v>CC-12145</v>
      </c>
      <c r="B487" s="1" cm="1">
        <f t="array" ref="B487">MAX('TABELA TOTAL'!B:B) - MAX(IF('TABELA TOTAL'!E:E =RFM!A487,'TABELA TOTAL'!B:B))</f>
        <v>106</v>
      </c>
      <c r="C487" cm="1">
        <f t="array" ref="C487">COUNTA(_xlfn.UNIQUE(_xlfn._xlws.FILTER('TABELA TOTAL'!A:A,'TABELA TOTAL'!E:E=RFM!A487)))</f>
        <v>7</v>
      </c>
      <c r="D487" s="3">
        <f>SUMIF('TABELA TOTAL'!E:E,RFM!A487,'TABELA TOTAL'!G:G)</f>
        <v>2471.65</v>
      </c>
      <c r="E487" s="1">
        <v>4</v>
      </c>
      <c r="F487" s="1">
        <v>3</v>
      </c>
      <c r="G487" s="1" cm="1">
        <f t="array" ref="G487">_xlfn.IFS(D487&lt;=_xlfn.PERCENTILE.INC(D:D,0.2),1, D487&lt;=_xlfn.PERCENTILE.INC(D:D,0.4),2, D487&lt;=_xlfn.PERCENTILE.INC(D:D,0.6),3, D488&lt;=_xlfn.PERCENTILE.INC(D:D,0.8),4, TRUE,5)</f>
        <v>3</v>
      </c>
      <c r="H487" s="4">
        <f t="shared" si="7"/>
        <v>3</v>
      </c>
      <c r="I487" t="str" cm="1">
        <f t="array" ref="I487">INDEX($N$2:$N$26,MATCH(1,($K$2:$K$26=$E487)*($L$2:$L$26=$H487),0))</f>
        <v>Fiéis Potencial</v>
      </c>
    </row>
    <row r="488" spans="1:9" x14ac:dyDescent="0.25">
      <c r="A488" t="str">
        <v>GM-14500</v>
      </c>
      <c r="B488" s="1" cm="1">
        <f t="array" ref="B488">MAX('TABELA TOTAL'!B:B) - MAX(IF('TABELA TOTAL'!E:E =RFM!A488,'TABELA TOTAL'!B:B))</f>
        <v>106</v>
      </c>
      <c r="C488" cm="1">
        <f t="array" ref="C488">COUNTA(_xlfn.UNIQUE(_xlfn._xlws.FILTER('TABELA TOTAL'!A:A,'TABELA TOTAL'!E:E=RFM!A488)))</f>
        <v>10</v>
      </c>
      <c r="D488" s="3">
        <f>SUMIF('TABELA TOTAL'!E:E,RFM!A488,'TABELA TOTAL'!G:G)</f>
        <v>1255.682</v>
      </c>
      <c r="E488" s="1">
        <v>4</v>
      </c>
      <c r="F488" s="1">
        <v>4</v>
      </c>
      <c r="G488" s="1" cm="1">
        <f t="array" ref="G488">_xlfn.IFS(D488&lt;=_xlfn.PERCENTILE.INC(D:D,0.2),1, D488&lt;=_xlfn.PERCENTILE.INC(D:D,0.4),2, D488&lt;=_xlfn.PERCENTILE.INC(D:D,0.6),3, D489&lt;=_xlfn.PERCENTILE.INC(D:D,0.8),4, TRUE,5)</f>
        <v>2</v>
      </c>
      <c r="H488" s="4">
        <f t="shared" si="7"/>
        <v>3</v>
      </c>
      <c r="I488" t="str" cm="1">
        <f t="array" ref="I488">INDEX($N$2:$N$26,MATCH(1,($K$2:$K$26=$E488)*($L$2:$L$26=$H488),0))</f>
        <v>Fiéis Potencial</v>
      </c>
    </row>
    <row r="489" spans="1:9" x14ac:dyDescent="0.25">
      <c r="A489" t="str">
        <v>TB-21520</v>
      </c>
      <c r="B489" s="1" cm="1">
        <f t="array" ref="B489">MAX('TABELA TOTAL'!B:B) - MAX(IF('TABELA TOTAL'!E:E =RFM!A489,'TABELA TOTAL'!B:B))</f>
        <v>107</v>
      </c>
      <c r="C489" cm="1">
        <f t="array" ref="C489">COUNTA(_xlfn.UNIQUE(_xlfn._xlws.FILTER('TABELA TOTAL'!A:A,'TABELA TOTAL'!E:E=RFM!A489)))</f>
        <v>9</v>
      </c>
      <c r="D489" s="3">
        <f>SUMIF('TABELA TOTAL'!E:E,RFM!A489,'TABELA TOTAL'!G:G)</f>
        <v>4737.4859999999999</v>
      </c>
      <c r="E489" s="1">
        <v>4</v>
      </c>
      <c r="F489" s="1">
        <v>3</v>
      </c>
      <c r="G489" s="1" cm="1">
        <f t="array" ref="G489">_xlfn.IFS(D489&lt;=_xlfn.PERCENTILE.INC(D:D,0.2),1, D489&lt;=_xlfn.PERCENTILE.INC(D:D,0.4),2, D489&lt;=_xlfn.PERCENTILE.INC(D:D,0.6),3, D490&lt;=_xlfn.PERCENTILE.INC(D:D,0.8),4, TRUE,5)</f>
        <v>4</v>
      </c>
      <c r="H489" s="4">
        <f t="shared" si="7"/>
        <v>4</v>
      </c>
      <c r="I489" t="str" cm="1">
        <f t="array" ref="I489">INDEX($N$2:$N$26,MATCH(1,($K$2:$K$26=$E489)*($L$2:$L$26=$H489),0))</f>
        <v>Fiéis</v>
      </c>
    </row>
    <row r="490" spans="1:9" x14ac:dyDescent="0.25">
      <c r="A490" t="str">
        <v>PS-18760</v>
      </c>
      <c r="B490" s="1" cm="1">
        <f t="array" ref="B490">MAX('TABELA TOTAL'!B:B) - MAX(IF('TABELA TOTAL'!E:E =RFM!A490,'TABELA TOTAL'!B:B))</f>
        <v>107</v>
      </c>
      <c r="C490" cm="1">
        <f t="array" ref="C490">COUNTA(_xlfn.UNIQUE(_xlfn._xlws.FILTER('TABELA TOTAL'!A:A,'TABELA TOTAL'!E:E=RFM!A490)))</f>
        <v>6</v>
      </c>
      <c r="D490" s="3">
        <f>SUMIF('TABELA TOTAL'!E:E,RFM!A490,'TABELA TOTAL'!G:G)</f>
        <v>2181.4789999999994</v>
      </c>
      <c r="E490" s="1">
        <v>4</v>
      </c>
      <c r="F490" s="1">
        <v>2</v>
      </c>
      <c r="G490" s="1" cm="1">
        <f t="array" ref="G490">_xlfn.IFS(D490&lt;=_xlfn.PERCENTILE.INC(D:D,0.2),1, D490&lt;=_xlfn.PERCENTILE.INC(D:D,0.4),2, D490&lt;=_xlfn.PERCENTILE.INC(D:D,0.6),3, D491&lt;=_xlfn.PERCENTILE.INC(D:D,0.8),4, TRUE,5)</f>
        <v>3</v>
      </c>
      <c r="H490" s="4">
        <f t="shared" si="7"/>
        <v>3</v>
      </c>
      <c r="I490" t="str" cm="1">
        <f t="array" ref="I490">INDEX($N$2:$N$26,MATCH(1,($K$2:$K$26=$E490)*($L$2:$L$26=$H490),0))</f>
        <v>Fiéis Potencial</v>
      </c>
    </row>
    <row r="491" spans="1:9" x14ac:dyDescent="0.25">
      <c r="A491" t="str">
        <v>DB-13555</v>
      </c>
      <c r="B491" s="1" cm="1">
        <f t="array" ref="B491">MAX('TABELA TOTAL'!B:B) - MAX(IF('TABELA TOTAL'!E:E =RFM!A491,'TABELA TOTAL'!B:B))</f>
        <v>107</v>
      </c>
      <c r="C491" cm="1">
        <f t="array" ref="C491">COUNTA(_xlfn.UNIQUE(_xlfn._xlws.FILTER('TABELA TOTAL'!A:A,'TABELA TOTAL'!E:E=RFM!A491)))</f>
        <v>7</v>
      </c>
      <c r="D491" s="3">
        <f>SUMIF('TABELA TOTAL'!E:E,RFM!A491,'TABELA TOTAL'!G:G)</f>
        <v>3908.8027999999999</v>
      </c>
      <c r="E491" s="1">
        <v>4</v>
      </c>
      <c r="F491" s="1">
        <v>3</v>
      </c>
      <c r="G491" s="1" cm="1">
        <f t="array" ref="G491">_xlfn.IFS(D491&lt;=_xlfn.PERCENTILE.INC(D:D,0.2),1, D491&lt;=_xlfn.PERCENTILE.INC(D:D,0.4),2, D491&lt;=_xlfn.PERCENTILE.INC(D:D,0.6),3, D492&lt;=_xlfn.PERCENTILE.INC(D:D,0.8),4, TRUE,5)</f>
        <v>4</v>
      </c>
      <c r="H491" s="4">
        <f t="shared" si="7"/>
        <v>4</v>
      </c>
      <c r="I491" t="str" cm="1">
        <f t="array" ref="I491">INDEX($N$2:$N$26,MATCH(1,($K$2:$K$26=$E491)*($L$2:$L$26=$H491),0))</f>
        <v>Fiéis</v>
      </c>
    </row>
    <row r="492" spans="1:9" x14ac:dyDescent="0.25">
      <c r="A492" t="str">
        <v>SG-20605</v>
      </c>
      <c r="B492" s="1" cm="1">
        <f t="array" ref="B492">MAX('TABELA TOTAL'!B:B) - MAX(IF('TABELA TOTAL'!E:E =RFM!A492,'TABELA TOTAL'!B:B))</f>
        <v>108</v>
      </c>
      <c r="C492" cm="1">
        <f t="array" ref="C492">COUNTA(_xlfn.UNIQUE(_xlfn._xlws.FILTER('TABELA TOTAL'!A:A,'TABELA TOTAL'!E:E=RFM!A492)))</f>
        <v>6</v>
      </c>
      <c r="D492" s="3">
        <f>SUMIF('TABELA TOTAL'!E:E,RFM!A492,'TABELA TOTAL'!G:G)</f>
        <v>3124.8320000000008</v>
      </c>
      <c r="E492" s="1">
        <v>4</v>
      </c>
      <c r="F492" s="1">
        <v>2</v>
      </c>
      <c r="G492" s="1" cm="1">
        <f t="array" ref="G492">_xlfn.IFS(D492&lt;=_xlfn.PERCENTILE.INC(D:D,0.2),1, D492&lt;=_xlfn.PERCENTILE.INC(D:D,0.4),2, D492&lt;=_xlfn.PERCENTILE.INC(D:D,0.6),3, D493&lt;=_xlfn.PERCENTILE.INC(D:D,0.8),4, TRUE,5)</f>
        <v>5</v>
      </c>
      <c r="H492" s="4">
        <f t="shared" si="7"/>
        <v>4</v>
      </c>
      <c r="I492" t="str" cm="1">
        <f t="array" ref="I492">INDEX($N$2:$N$26,MATCH(1,($K$2:$K$26=$E492)*($L$2:$L$26=$H492),0))</f>
        <v>Fiéis</v>
      </c>
    </row>
    <row r="493" spans="1:9" x14ac:dyDescent="0.25">
      <c r="A493" t="str">
        <v>JM-15865</v>
      </c>
      <c r="B493" s="1" cm="1">
        <f t="array" ref="B493">MAX('TABELA TOTAL'!B:B) - MAX(IF('TABELA TOTAL'!E:E =RFM!A493,'TABELA TOTAL'!B:B))</f>
        <v>109</v>
      </c>
      <c r="C493" cm="1">
        <f t="array" ref="C493">COUNTA(_xlfn.UNIQUE(_xlfn._xlws.FILTER('TABELA TOTAL'!A:A,'TABELA TOTAL'!E:E=RFM!A493)))</f>
        <v>7</v>
      </c>
      <c r="D493" s="3">
        <f>SUMIF('TABELA TOTAL'!E:E,RFM!A493,'TABELA TOTAL'!G:G)</f>
        <v>7625.0760000000009</v>
      </c>
      <c r="E493" s="1">
        <v>4</v>
      </c>
      <c r="F493" s="1">
        <v>3</v>
      </c>
      <c r="G493" s="1" cm="1">
        <f t="array" ref="G493">_xlfn.IFS(D493&lt;=_xlfn.PERCENTILE.INC(D:D,0.2),1, D493&lt;=_xlfn.PERCENTILE.INC(D:D,0.4),2, D493&lt;=_xlfn.PERCENTILE.INC(D:D,0.6),3, D494&lt;=_xlfn.PERCENTILE.INC(D:D,0.8),4, TRUE,5)</f>
        <v>4</v>
      </c>
      <c r="H493" s="4">
        <f t="shared" si="7"/>
        <v>4</v>
      </c>
      <c r="I493" t="str" cm="1">
        <f t="array" ref="I493">INDEX($N$2:$N$26,MATCH(1,($K$2:$K$26=$E493)*($L$2:$L$26=$H493),0))</f>
        <v>Fiéis</v>
      </c>
    </row>
    <row r="494" spans="1:9" x14ac:dyDescent="0.25">
      <c r="A494" t="str">
        <v>RC-19960</v>
      </c>
      <c r="B494" s="1" cm="1">
        <f t="array" ref="B494">MAX('TABELA TOTAL'!B:B) - MAX(IF('TABELA TOTAL'!E:E =RFM!A494,'TABELA TOTAL'!B:B))</f>
        <v>110</v>
      </c>
      <c r="C494" cm="1">
        <f t="array" ref="C494">COUNTA(_xlfn.UNIQUE(_xlfn._xlws.FILTER('TABELA TOTAL'!A:A,'TABELA TOTAL'!E:E=RFM!A494)))</f>
        <v>6</v>
      </c>
      <c r="D494" s="3">
        <f>SUMIF('TABELA TOTAL'!E:E,RFM!A494,'TABELA TOTAL'!G:G)</f>
        <v>885.75199999999995</v>
      </c>
      <c r="E494" s="1">
        <v>4</v>
      </c>
      <c r="F494" s="1">
        <v>2</v>
      </c>
      <c r="G494" s="1" cm="1">
        <f t="array" ref="G494">_xlfn.IFS(D494&lt;=_xlfn.PERCENTILE.INC(D:D,0.2),1, D494&lt;=_xlfn.PERCENTILE.INC(D:D,0.4),2, D494&lt;=_xlfn.PERCENTILE.INC(D:D,0.6),3, D495&lt;=_xlfn.PERCENTILE.INC(D:D,0.8),4, TRUE,5)</f>
        <v>1</v>
      </c>
      <c r="H494" s="4">
        <f t="shared" si="7"/>
        <v>2</v>
      </c>
      <c r="I494" t="str" cm="1">
        <f t="array" ref="I494">INDEX($N$2:$N$26,MATCH(1,($K$2:$K$26=$E494)*($L$2:$L$26=$H494),0))</f>
        <v>Fiéis Potencial</v>
      </c>
    </row>
    <row r="495" spans="1:9" x14ac:dyDescent="0.25">
      <c r="A495" t="str">
        <v>SS-20410</v>
      </c>
      <c r="B495" s="1" cm="1">
        <f t="array" ref="B495">MAX('TABELA TOTAL'!B:B) - MAX(IF('TABELA TOTAL'!E:E =RFM!A495,'TABELA TOTAL'!B:B))</f>
        <v>110</v>
      </c>
      <c r="C495" cm="1">
        <f t="array" ref="C495">COUNTA(_xlfn.UNIQUE(_xlfn._xlws.FILTER('TABELA TOTAL'!A:A,'TABELA TOTAL'!E:E=RFM!A495)))</f>
        <v>6</v>
      </c>
      <c r="D495" s="3">
        <f>SUMIF('TABELA TOTAL'!E:E,RFM!A495,'TABELA TOTAL'!G:G)</f>
        <v>3056.8069999999998</v>
      </c>
      <c r="E495" s="1">
        <v>4</v>
      </c>
      <c r="F495" s="1">
        <v>2</v>
      </c>
      <c r="G495" s="1" cm="1">
        <f t="array" ref="G495">_xlfn.IFS(D495&lt;=_xlfn.PERCENTILE.INC(D:D,0.2),1, D495&lt;=_xlfn.PERCENTILE.INC(D:D,0.4),2, D495&lt;=_xlfn.PERCENTILE.INC(D:D,0.6),3, D496&lt;=_xlfn.PERCENTILE.INC(D:D,0.8),4, TRUE,5)</f>
        <v>4</v>
      </c>
      <c r="H495" s="4">
        <f t="shared" si="7"/>
        <v>3</v>
      </c>
      <c r="I495" t="str" cm="1">
        <f t="array" ref="I495">INDEX($N$2:$N$26,MATCH(1,($K$2:$K$26=$E495)*($L$2:$L$26=$H495),0))</f>
        <v>Fiéis Potencial</v>
      </c>
    </row>
    <row r="496" spans="1:9" x14ac:dyDescent="0.25">
      <c r="A496" t="str">
        <v>SN-20560</v>
      </c>
      <c r="B496" s="1" cm="1">
        <f t="array" ref="B496">MAX('TABELA TOTAL'!B:B) - MAX(IF('TABELA TOTAL'!E:E =RFM!A496,'TABELA TOTAL'!B:B))</f>
        <v>111</v>
      </c>
      <c r="C496" cm="1">
        <f t="array" ref="C496">COUNTA(_xlfn.UNIQUE(_xlfn._xlws.FILTER('TABELA TOTAL'!A:A,'TABELA TOTAL'!E:E=RFM!A496)))</f>
        <v>6</v>
      </c>
      <c r="D496" s="3">
        <f>SUMIF('TABELA TOTAL'!E:E,RFM!A496,'TABELA TOTAL'!G:G)</f>
        <v>1860.4179999999999</v>
      </c>
      <c r="E496" s="1">
        <v>4</v>
      </c>
      <c r="F496" s="1">
        <v>2</v>
      </c>
      <c r="G496" s="1" cm="1">
        <f t="array" ref="G496">_xlfn.IFS(D496&lt;=_xlfn.PERCENTILE.INC(D:D,0.2),1, D496&lt;=_xlfn.PERCENTILE.INC(D:D,0.4),2, D496&lt;=_xlfn.PERCENTILE.INC(D:D,0.6),3, D497&lt;=_xlfn.PERCENTILE.INC(D:D,0.8),4, TRUE,5)</f>
        <v>3</v>
      </c>
      <c r="H496" s="4">
        <f t="shared" si="7"/>
        <v>3</v>
      </c>
      <c r="I496" t="str" cm="1">
        <f t="array" ref="I496">INDEX($N$2:$N$26,MATCH(1,($K$2:$K$26=$E496)*($L$2:$L$26=$H496),0))</f>
        <v>Fiéis Potencial</v>
      </c>
    </row>
    <row r="497" spans="1:9" x14ac:dyDescent="0.25">
      <c r="A497" t="str">
        <v>AR-10345</v>
      </c>
      <c r="B497" s="1" cm="1">
        <f t="array" ref="B497">MAX('TABELA TOTAL'!B:B) - MAX(IF('TABELA TOTAL'!E:E =RFM!A497,'TABELA TOTAL'!B:B))</f>
        <v>111</v>
      </c>
      <c r="C497" cm="1">
        <f t="array" ref="C497">COUNTA(_xlfn.UNIQUE(_xlfn._xlws.FILTER('TABELA TOTAL'!A:A,'TABELA TOTAL'!E:E=RFM!A497)))</f>
        <v>4</v>
      </c>
      <c r="D497" s="3">
        <f>SUMIF('TABELA TOTAL'!E:E,RFM!A497,'TABELA TOTAL'!G:G)</f>
        <v>1055.694</v>
      </c>
      <c r="E497" s="1">
        <v>4</v>
      </c>
      <c r="F497" s="1">
        <v>2</v>
      </c>
      <c r="G497" s="1" cm="1">
        <f t="array" ref="G497">_xlfn.IFS(D497&lt;=_xlfn.PERCENTILE.INC(D:D,0.2),1, D497&lt;=_xlfn.PERCENTILE.INC(D:D,0.4),2, D497&lt;=_xlfn.PERCENTILE.INC(D:D,0.6),3, D498&lt;=_xlfn.PERCENTILE.INC(D:D,0.8),4, TRUE,5)</f>
        <v>2</v>
      </c>
      <c r="H497" s="4">
        <f t="shared" si="7"/>
        <v>2</v>
      </c>
      <c r="I497" t="str" cm="1">
        <f t="array" ref="I497">INDEX($N$2:$N$26,MATCH(1,($K$2:$K$26=$E497)*($L$2:$L$26=$H497),0))</f>
        <v>Fiéis Potencial</v>
      </c>
    </row>
    <row r="498" spans="1:9" x14ac:dyDescent="0.25">
      <c r="A498" t="str">
        <v>KD-16495</v>
      </c>
      <c r="B498" s="1" cm="1">
        <f t="array" ref="B498">MAX('TABELA TOTAL'!B:B) - MAX(IF('TABELA TOTAL'!E:E =RFM!A498,'TABELA TOTAL'!B:B))</f>
        <v>112</v>
      </c>
      <c r="C498" cm="1">
        <f t="array" ref="C498">COUNTA(_xlfn.UNIQUE(_xlfn._xlws.FILTER('TABELA TOTAL'!A:A,'TABELA TOTAL'!E:E=RFM!A498)))</f>
        <v>12</v>
      </c>
      <c r="D498" s="3">
        <f>SUMIF('TABELA TOTAL'!E:E,RFM!A498,'TABELA TOTAL'!G:G)</f>
        <v>8181.2560000000012</v>
      </c>
      <c r="E498" s="1">
        <v>4</v>
      </c>
      <c r="F498" s="1">
        <v>4</v>
      </c>
      <c r="G498" s="1" cm="1">
        <f t="array" ref="G498">_xlfn.IFS(D498&lt;=_xlfn.PERCENTILE.INC(D:D,0.2),1, D498&lt;=_xlfn.PERCENTILE.INC(D:D,0.4),2, D498&lt;=_xlfn.PERCENTILE.INC(D:D,0.6),3, D499&lt;=_xlfn.PERCENTILE.INC(D:D,0.8),4, TRUE,5)</f>
        <v>5</v>
      </c>
      <c r="H498" s="4">
        <f t="shared" si="7"/>
        <v>5</v>
      </c>
      <c r="I498" t="str" cm="1">
        <f t="array" ref="I498">INDEX($N$2:$N$26,MATCH(1,($K$2:$K$26=$E498)*($L$2:$L$26=$H498),0))</f>
        <v>Fiéis</v>
      </c>
    </row>
    <row r="499" spans="1:9" x14ac:dyDescent="0.25">
      <c r="A499" t="str">
        <v>GK-14620</v>
      </c>
      <c r="B499" s="1" cm="1">
        <f t="array" ref="B499">MAX('TABELA TOTAL'!B:B) - MAX(IF('TABELA TOTAL'!E:E =RFM!A499,'TABELA TOTAL'!B:B))</f>
        <v>112</v>
      </c>
      <c r="C499" cm="1">
        <f t="array" ref="C499">COUNTA(_xlfn.UNIQUE(_xlfn._xlws.FILTER('TABELA TOTAL'!A:A,'TABELA TOTAL'!E:E=RFM!A499)))</f>
        <v>9</v>
      </c>
      <c r="D499" s="3">
        <f>SUMIF('TABELA TOTAL'!E:E,RFM!A499,'TABELA TOTAL'!G:G)</f>
        <v>6497.2700000000023</v>
      </c>
      <c r="E499" s="1">
        <v>4</v>
      </c>
      <c r="F499" s="1">
        <v>3</v>
      </c>
      <c r="G499" s="1" cm="1">
        <f t="array" ref="G499">_xlfn.IFS(D499&lt;=_xlfn.PERCENTILE.INC(D:D,0.2),1, D499&lt;=_xlfn.PERCENTILE.INC(D:D,0.4),2, D499&lt;=_xlfn.PERCENTILE.INC(D:D,0.6),3, D500&lt;=_xlfn.PERCENTILE.INC(D:D,0.8),4, TRUE,5)</f>
        <v>4</v>
      </c>
      <c r="H499" s="4">
        <f t="shared" si="7"/>
        <v>4</v>
      </c>
      <c r="I499" t="str" cm="1">
        <f t="array" ref="I499">INDEX($N$2:$N$26,MATCH(1,($K$2:$K$26=$E499)*($L$2:$L$26=$H499),0))</f>
        <v>Fiéis</v>
      </c>
    </row>
    <row r="500" spans="1:9" x14ac:dyDescent="0.25">
      <c r="A500" t="str">
        <v>MC-17605</v>
      </c>
      <c r="B500" s="1" cm="1">
        <f t="array" ref="B500">MAX('TABELA TOTAL'!B:B) - MAX(IF('TABELA TOTAL'!E:E =RFM!A500,'TABELA TOTAL'!B:B))</f>
        <v>112</v>
      </c>
      <c r="C500" cm="1">
        <f t="array" ref="C500">COUNTA(_xlfn.UNIQUE(_xlfn._xlws.FILTER('TABELA TOTAL'!A:A,'TABELA TOTAL'!E:E=RFM!A500)))</f>
        <v>8</v>
      </c>
      <c r="D500" s="3">
        <f>SUMIF('TABELA TOTAL'!E:E,RFM!A500,'TABELA TOTAL'!G:G)</f>
        <v>2258.192</v>
      </c>
      <c r="E500" s="1">
        <v>4</v>
      </c>
      <c r="F500" s="1">
        <v>3</v>
      </c>
      <c r="G500" s="1" cm="1">
        <f t="array" ref="G500">_xlfn.IFS(D500&lt;=_xlfn.PERCENTILE.INC(D:D,0.2),1, D500&lt;=_xlfn.PERCENTILE.INC(D:D,0.4),2, D500&lt;=_xlfn.PERCENTILE.INC(D:D,0.6),3, D501&lt;=_xlfn.PERCENTILE.INC(D:D,0.8),4, TRUE,5)</f>
        <v>3</v>
      </c>
      <c r="H500" s="4">
        <f t="shared" si="7"/>
        <v>3</v>
      </c>
      <c r="I500" t="str" cm="1">
        <f t="array" ref="I500">INDEX($N$2:$N$26,MATCH(1,($K$2:$K$26=$E500)*($L$2:$L$26=$H500),0))</f>
        <v>Fiéis Potencial</v>
      </c>
    </row>
    <row r="501" spans="1:9" x14ac:dyDescent="0.25">
      <c r="A501" t="str">
        <v>JD-16015</v>
      </c>
      <c r="B501" s="1" cm="1">
        <f t="array" ref="B501">MAX('TABELA TOTAL'!B:B) - MAX(IF('TABELA TOTAL'!E:E =RFM!A501,'TABELA TOTAL'!B:B))</f>
        <v>112</v>
      </c>
      <c r="C501" cm="1">
        <f t="array" ref="C501">COUNTA(_xlfn.UNIQUE(_xlfn._xlws.FILTER('TABELA TOTAL'!A:A,'TABELA TOTAL'!E:E=RFM!A501)))</f>
        <v>6</v>
      </c>
      <c r="D501" s="3">
        <f>SUMIF('TABELA TOTAL'!E:E,RFM!A501,'TABELA TOTAL'!G:G)</f>
        <v>385.43000000000006</v>
      </c>
      <c r="E501" s="1">
        <v>4</v>
      </c>
      <c r="F501" s="1">
        <v>2</v>
      </c>
      <c r="G501" s="1" cm="1">
        <f t="array" ref="G501">_xlfn.IFS(D501&lt;=_xlfn.PERCENTILE.INC(D:D,0.2),1, D501&lt;=_xlfn.PERCENTILE.INC(D:D,0.4),2, D501&lt;=_xlfn.PERCENTILE.INC(D:D,0.6),3, D502&lt;=_xlfn.PERCENTILE.INC(D:D,0.8),4, TRUE,5)</f>
        <v>1</v>
      </c>
      <c r="H501" s="4">
        <f t="shared" si="7"/>
        <v>2</v>
      </c>
      <c r="I501" t="str" cm="1">
        <f t="array" ref="I501">INDEX($N$2:$N$26,MATCH(1,($K$2:$K$26=$E501)*($L$2:$L$26=$H501),0))</f>
        <v>Fiéis Potencial</v>
      </c>
    </row>
    <row r="502" spans="1:9" x14ac:dyDescent="0.25">
      <c r="A502" t="str">
        <v>EB-14110</v>
      </c>
      <c r="B502" s="1" cm="1">
        <f t="array" ref="B502">MAX('TABELA TOTAL'!B:B) - MAX(IF('TABELA TOTAL'!E:E =RFM!A502,'TABELA TOTAL'!B:B))</f>
        <v>113</v>
      </c>
      <c r="C502" cm="1">
        <f t="array" ref="C502">COUNTA(_xlfn.UNIQUE(_xlfn._xlws.FILTER('TABELA TOTAL'!A:A,'TABELA TOTAL'!E:E=RFM!A502)))</f>
        <v>6</v>
      </c>
      <c r="D502" s="3">
        <f>SUMIF('TABELA TOTAL'!E:E,RFM!A502,'TABELA TOTAL'!G:G)</f>
        <v>3071.1259999999997</v>
      </c>
      <c r="E502" s="1">
        <v>4</v>
      </c>
      <c r="F502" s="1">
        <v>2</v>
      </c>
      <c r="G502" s="1" cm="1">
        <f t="array" ref="G502">_xlfn.IFS(D502&lt;=_xlfn.PERCENTILE.INC(D:D,0.2),1, D502&lt;=_xlfn.PERCENTILE.INC(D:D,0.4),2, D502&lt;=_xlfn.PERCENTILE.INC(D:D,0.6),3, D503&lt;=_xlfn.PERCENTILE.INC(D:D,0.8),4, TRUE,5)</f>
        <v>4</v>
      </c>
      <c r="H502" s="4">
        <f t="shared" si="7"/>
        <v>3</v>
      </c>
      <c r="I502" t="str" cm="1">
        <f t="array" ref="I502">INDEX($N$2:$N$26,MATCH(1,($K$2:$K$26=$E502)*($L$2:$L$26=$H502),0))</f>
        <v>Fiéis Potencial</v>
      </c>
    </row>
    <row r="503" spans="1:9" x14ac:dyDescent="0.25">
      <c r="A503" t="str">
        <v>EM-14095</v>
      </c>
      <c r="B503" s="1" cm="1">
        <f t="array" ref="B503">MAX('TABELA TOTAL'!B:B) - MAX(IF('TABELA TOTAL'!E:E =RFM!A503,'TABELA TOTAL'!B:B))</f>
        <v>113</v>
      </c>
      <c r="C503" cm="1">
        <f t="array" ref="C503">COUNTA(_xlfn.UNIQUE(_xlfn._xlws.FILTER('TABELA TOTAL'!A:A,'TABELA TOTAL'!E:E=RFM!A503)))</f>
        <v>4</v>
      </c>
      <c r="D503" s="3">
        <f>SUMIF('TABELA TOTAL'!E:E,RFM!A503,'TABELA TOTAL'!G:G)</f>
        <v>1041.0420000000001</v>
      </c>
      <c r="E503" s="1">
        <v>4</v>
      </c>
      <c r="F503" s="1">
        <v>2</v>
      </c>
      <c r="G503" s="1" cm="1">
        <f t="array" ref="G503">_xlfn.IFS(D503&lt;=_xlfn.PERCENTILE.INC(D:D,0.2),1, D503&lt;=_xlfn.PERCENTILE.INC(D:D,0.4),2, D503&lt;=_xlfn.PERCENTILE.INC(D:D,0.6),3, D504&lt;=_xlfn.PERCENTILE.INC(D:D,0.8),4, TRUE,5)</f>
        <v>2</v>
      </c>
      <c r="H503" s="4">
        <f t="shared" si="7"/>
        <v>2</v>
      </c>
      <c r="I503" t="str" cm="1">
        <f t="array" ref="I503">INDEX($N$2:$N$26,MATCH(1,($K$2:$K$26=$E503)*($L$2:$L$26=$H503),0))</f>
        <v>Fiéis Potencial</v>
      </c>
    </row>
    <row r="504" spans="1:9" x14ac:dyDescent="0.25">
      <c r="A504" t="str">
        <v>JC-15340</v>
      </c>
      <c r="B504" s="1" cm="1">
        <f t="array" ref="B504">MAX('TABELA TOTAL'!B:B) - MAX(IF('TABELA TOTAL'!E:E =RFM!A504,'TABELA TOTAL'!B:B))</f>
        <v>114</v>
      </c>
      <c r="C504" cm="1">
        <f t="array" ref="C504">COUNTA(_xlfn.UNIQUE(_xlfn._xlws.FILTER('TABELA TOTAL'!A:A,'TABELA TOTAL'!E:E=RFM!A504)))</f>
        <v>4</v>
      </c>
      <c r="D504" s="3">
        <f>SUMIF('TABELA TOTAL'!E:E,RFM!A504,'TABELA TOTAL'!G:G)</f>
        <v>71.263000000000005</v>
      </c>
      <c r="E504" s="1">
        <v>4</v>
      </c>
      <c r="F504" s="1">
        <v>2</v>
      </c>
      <c r="G504" s="1" cm="1">
        <f t="array" ref="G504">_xlfn.IFS(D504&lt;=_xlfn.PERCENTILE.INC(D:D,0.2),1, D504&lt;=_xlfn.PERCENTILE.INC(D:D,0.4),2, D504&lt;=_xlfn.PERCENTILE.INC(D:D,0.6),3, D505&lt;=_xlfn.PERCENTILE.INC(D:D,0.8),4, TRUE,5)</f>
        <v>1</v>
      </c>
      <c r="H504" s="4">
        <f t="shared" si="7"/>
        <v>2</v>
      </c>
      <c r="I504" t="str" cm="1">
        <f t="array" ref="I504">INDEX($N$2:$N$26,MATCH(1,($K$2:$K$26=$E504)*($L$2:$L$26=$H504),0))</f>
        <v>Fiéis Potencial</v>
      </c>
    </row>
    <row r="505" spans="1:9" x14ac:dyDescent="0.25">
      <c r="A505" t="str">
        <v>RD-19900</v>
      </c>
      <c r="B505" s="1" cm="1">
        <f t="array" ref="B505">MAX('TABELA TOTAL'!B:B) - MAX(IF('TABELA TOTAL'!E:E =RFM!A505,'TABELA TOTAL'!B:B))</f>
        <v>114</v>
      </c>
      <c r="C505" cm="1">
        <f t="array" ref="C505">COUNTA(_xlfn.UNIQUE(_xlfn._xlws.FILTER('TABELA TOTAL'!A:A,'TABELA TOTAL'!E:E=RFM!A505)))</f>
        <v>9</v>
      </c>
      <c r="D505" s="3">
        <f>SUMIF('TABELA TOTAL'!E:E,RFM!A505,'TABELA TOTAL'!G:G)</f>
        <v>3133.9239999999991</v>
      </c>
      <c r="E505" s="1">
        <v>4</v>
      </c>
      <c r="F505" s="1">
        <v>3</v>
      </c>
      <c r="G505" s="1" cm="1">
        <f t="array" ref="G505">_xlfn.IFS(D505&lt;=_xlfn.PERCENTILE.INC(D:D,0.2),1, D505&lt;=_xlfn.PERCENTILE.INC(D:D,0.4),2, D505&lt;=_xlfn.PERCENTILE.INC(D:D,0.6),3, D506&lt;=_xlfn.PERCENTILE.INC(D:D,0.8),4, TRUE,5)</f>
        <v>4</v>
      </c>
      <c r="H505" s="4">
        <f t="shared" si="7"/>
        <v>4</v>
      </c>
      <c r="I505" t="str" cm="1">
        <f t="array" ref="I505">INDEX($N$2:$N$26,MATCH(1,($K$2:$K$26=$E505)*($L$2:$L$26=$H505),0))</f>
        <v>Fiéis</v>
      </c>
    </row>
    <row r="506" spans="1:9" x14ac:dyDescent="0.25">
      <c r="A506" t="str">
        <v>NF-18595</v>
      </c>
      <c r="B506" s="1" cm="1">
        <f t="array" ref="B506">MAX('TABELA TOTAL'!B:B) - MAX(IF('TABELA TOTAL'!E:E =RFM!A506,'TABELA TOTAL'!B:B))</f>
        <v>114</v>
      </c>
      <c r="C506" cm="1">
        <f t="array" ref="C506">COUNTA(_xlfn.UNIQUE(_xlfn._xlws.FILTER('TABELA TOTAL'!A:A,'TABELA TOTAL'!E:E=RFM!A506)))</f>
        <v>7</v>
      </c>
      <c r="D506" s="3">
        <f>SUMIF('TABELA TOTAL'!E:E,RFM!A506,'TABELA TOTAL'!G:G)</f>
        <v>2031.4720000000002</v>
      </c>
      <c r="E506" s="1">
        <v>4</v>
      </c>
      <c r="F506" s="1">
        <v>3</v>
      </c>
      <c r="G506" s="1" cm="1">
        <f t="array" ref="G506">_xlfn.IFS(D506&lt;=_xlfn.PERCENTILE.INC(D:D,0.2),1, D506&lt;=_xlfn.PERCENTILE.INC(D:D,0.4),2, D506&lt;=_xlfn.PERCENTILE.INC(D:D,0.6),3, D507&lt;=_xlfn.PERCENTILE.INC(D:D,0.8),4, TRUE,5)</f>
        <v>3</v>
      </c>
      <c r="H506" s="4">
        <f t="shared" si="7"/>
        <v>3</v>
      </c>
      <c r="I506" t="str" cm="1">
        <f t="array" ref="I506">INDEX($N$2:$N$26,MATCH(1,($K$2:$K$26=$E506)*($L$2:$L$26=$H506),0))</f>
        <v>Fiéis Potencial</v>
      </c>
    </row>
    <row r="507" spans="1:9" x14ac:dyDescent="0.25">
      <c r="A507" t="str">
        <v>RD-19660</v>
      </c>
      <c r="B507" s="1" cm="1">
        <f t="array" ref="B507">MAX('TABELA TOTAL'!B:B) - MAX(IF('TABELA TOTAL'!E:E =RFM!A507,'TABELA TOTAL'!B:B))</f>
        <v>114</v>
      </c>
      <c r="C507" cm="1">
        <f t="array" ref="C507">COUNTA(_xlfn.UNIQUE(_xlfn._xlws.FILTER('TABELA TOTAL'!A:A,'TABELA TOTAL'!E:E=RFM!A507)))</f>
        <v>5</v>
      </c>
      <c r="D507" s="3">
        <f>SUMIF('TABELA TOTAL'!E:E,RFM!A507,'TABELA TOTAL'!G:G)</f>
        <v>2786.6319999999996</v>
      </c>
      <c r="E507" s="1">
        <v>4</v>
      </c>
      <c r="F507" s="1">
        <v>2</v>
      </c>
      <c r="G507" s="1" cm="1">
        <f t="array" ref="G507">_xlfn.IFS(D507&lt;=_xlfn.PERCENTILE.INC(D:D,0.2),1, D507&lt;=_xlfn.PERCENTILE.INC(D:D,0.4),2, D507&lt;=_xlfn.PERCENTILE.INC(D:D,0.6),3, D508&lt;=_xlfn.PERCENTILE.INC(D:D,0.8),4, TRUE,5)</f>
        <v>4</v>
      </c>
      <c r="H507" s="4">
        <f t="shared" si="7"/>
        <v>3</v>
      </c>
      <c r="I507" t="str" cm="1">
        <f t="array" ref="I507">INDEX($N$2:$N$26,MATCH(1,($K$2:$K$26=$E507)*($L$2:$L$26=$H507),0))</f>
        <v>Fiéis Potencial</v>
      </c>
    </row>
    <row r="508" spans="1:9" x14ac:dyDescent="0.25">
      <c r="A508" t="str">
        <v>AG-10390</v>
      </c>
      <c r="B508" s="1" cm="1">
        <f t="array" ref="B508">MAX('TABELA TOTAL'!B:B) - MAX(IF('TABELA TOTAL'!E:E =RFM!A508,'TABELA TOTAL'!B:B))</f>
        <v>114</v>
      </c>
      <c r="C508" cm="1">
        <f t="array" ref="C508">COUNTA(_xlfn.UNIQUE(_xlfn._xlws.FILTER('TABELA TOTAL'!A:A,'TABELA TOTAL'!E:E=RFM!A508)))</f>
        <v>5</v>
      </c>
      <c r="D508" s="3">
        <f>SUMIF('TABELA TOTAL'!E:E,RFM!A508,'TABELA TOTAL'!G:G)</f>
        <v>200.94500000000002</v>
      </c>
      <c r="E508" s="1">
        <v>4</v>
      </c>
      <c r="F508" s="1">
        <v>2</v>
      </c>
      <c r="G508" s="1" cm="1">
        <f t="array" ref="G508">_xlfn.IFS(D508&lt;=_xlfn.PERCENTILE.INC(D:D,0.2),1, D508&lt;=_xlfn.PERCENTILE.INC(D:D,0.4),2, D508&lt;=_xlfn.PERCENTILE.INC(D:D,0.6),3, D509&lt;=_xlfn.PERCENTILE.INC(D:D,0.8),4, TRUE,5)</f>
        <v>1</v>
      </c>
      <c r="H508" s="4">
        <f t="shared" si="7"/>
        <v>2</v>
      </c>
      <c r="I508" t="str" cm="1">
        <f t="array" ref="I508">INDEX($N$2:$N$26,MATCH(1,($K$2:$K$26=$E508)*($L$2:$L$26=$H508),0))</f>
        <v>Fiéis Potencial</v>
      </c>
    </row>
    <row r="509" spans="1:9" x14ac:dyDescent="0.25">
      <c r="A509" t="str">
        <v>TG-21640</v>
      </c>
      <c r="B509" s="1" cm="1">
        <f t="array" ref="B509">MAX('TABELA TOTAL'!B:B) - MAX(IF('TABELA TOTAL'!E:E =RFM!A509,'TABELA TOTAL'!B:B))</f>
        <v>114</v>
      </c>
      <c r="C509" cm="1">
        <f t="array" ref="C509">COUNTA(_xlfn.UNIQUE(_xlfn._xlws.FILTER('TABELA TOTAL'!A:A,'TABELA TOTAL'!E:E=RFM!A509)))</f>
        <v>4</v>
      </c>
      <c r="D509" s="3">
        <f>SUMIF('TABELA TOTAL'!E:E,RFM!A509,'TABELA TOTAL'!G:G)</f>
        <v>2074.6610000000001</v>
      </c>
      <c r="E509" s="1">
        <v>4</v>
      </c>
      <c r="F509" s="1">
        <v>2</v>
      </c>
      <c r="G509" s="1" cm="1">
        <f t="array" ref="G509">_xlfn.IFS(D509&lt;=_xlfn.PERCENTILE.INC(D:D,0.2),1, D509&lt;=_xlfn.PERCENTILE.INC(D:D,0.4),2, D509&lt;=_xlfn.PERCENTILE.INC(D:D,0.6),3, D510&lt;=_xlfn.PERCENTILE.INC(D:D,0.8),4, TRUE,5)</f>
        <v>3</v>
      </c>
      <c r="H509" s="4">
        <f t="shared" si="7"/>
        <v>3</v>
      </c>
      <c r="I509" t="str" cm="1">
        <f t="array" ref="I509">INDEX($N$2:$N$26,MATCH(1,($K$2:$K$26=$E509)*($L$2:$L$26=$H509),0))</f>
        <v>Fiéis Potencial</v>
      </c>
    </row>
    <row r="510" spans="1:9" x14ac:dyDescent="0.25">
      <c r="A510" t="str">
        <v>DM-12955</v>
      </c>
      <c r="B510" s="1" cm="1">
        <f t="array" ref="B510">MAX('TABELA TOTAL'!B:B) - MAX(IF('TABELA TOTAL'!E:E =RFM!A510,'TABELA TOTAL'!B:B))</f>
        <v>114</v>
      </c>
      <c r="C510" cm="1">
        <f t="array" ref="C510">COUNTA(_xlfn.UNIQUE(_xlfn._xlws.FILTER('TABELA TOTAL'!A:A,'TABELA TOTAL'!E:E=RFM!A510)))</f>
        <v>7</v>
      </c>
      <c r="D510" s="3">
        <f>SUMIF('TABELA TOTAL'!E:E,RFM!A510,'TABELA TOTAL'!G:G)</f>
        <v>1322.0340000000001</v>
      </c>
      <c r="E510" s="1">
        <v>4</v>
      </c>
      <c r="F510" s="1">
        <v>3</v>
      </c>
      <c r="G510" s="1" cm="1">
        <f t="array" ref="G510">_xlfn.IFS(D510&lt;=_xlfn.PERCENTILE.INC(D:D,0.2),1, D510&lt;=_xlfn.PERCENTILE.INC(D:D,0.4),2, D510&lt;=_xlfn.PERCENTILE.INC(D:D,0.6),3, D511&lt;=_xlfn.PERCENTILE.INC(D:D,0.8),4, TRUE,5)</f>
        <v>2</v>
      </c>
      <c r="H510" s="4">
        <f t="shared" si="7"/>
        <v>3</v>
      </c>
      <c r="I510" t="str" cm="1">
        <f t="array" ref="I510">INDEX($N$2:$N$26,MATCH(1,($K$2:$K$26=$E510)*($L$2:$L$26=$H510),0))</f>
        <v>Fiéis Potencial</v>
      </c>
    </row>
    <row r="511" spans="1:9" x14ac:dyDescent="0.25">
      <c r="A511" t="str">
        <v>PF-19225</v>
      </c>
      <c r="B511" s="1" cm="1">
        <f t="array" ref="B511">MAX('TABELA TOTAL'!B:B) - MAX(IF('TABELA TOTAL'!E:E =RFM!A511,'TABELA TOTAL'!B:B))</f>
        <v>114</v>
      </c>
      <c r="C511" cm="1">
        <f t="array" ref="C511">COUNTA(_xlfn.UNIQUE(_xlfn._xlws.FILTER('TABELA TOTAL'!A:A,'TABELA TOTAL'!E:E=RFM!A511)))</f>
        <v>5</v>
      </c>
      <c r="D511" s="3">
        <f>SUMIF('TABELA TOTAL'!E:E,RFM!A511,'TABELA TOTAL'!G:G)</f>
        <v>2206.1279999999997</v>
      </c>
      <c r="E511" s="1">
        <v>4</v>
      </c>
      <c r="F511" s="1">
        <v>2</v>
      </c>
      <c r="G511" s="1" cm="1">
        <f t="array" ref="G511">_xlfn.IFS(D511&lt;=_xlfn.PERCENTILE.INC(D:D,0.2),1, D511&lt;=_xlfn.PERCENTILE.INC(D:D,0.4),2, D511&lt;=_xlfn.PERCENTILE.INC(D:D,0.6),3, D512&lt;=_xlfn.PERCENTILE.INC(D:D,0.8),4, TRUE,5)</f>
        <v>3</v>
      </c>
      <c r="H511" s="4">
        <f t="shared" si="7"/>
        <v>3</v>
      </c>
      <c r="I511" t="str" cm="1">
        <f t="array" ref="I511">INDEX($N$2:$N$26,MATCH(1,($K$2:$K$26=$E511)*($L$2:$L$26=$H511),0))</f>
        <v>Fiéis Potencial</v>
      </c>
    </row>
    <row r="512" spans="1:9" x14ac:dyDescent="0.25">
      <c r="A512" t="str">
        <v>MG-17875</v>
      </c>
      <c r="B512" s="1" cm="1">
        <f t="array" ref="B512">MAX('TABELA TOTAL'!B:B) - MAX(IF('TABELA TOTAL'!E:E =RFM!A512,'TABELA TOTAL'!B:B))</f>
        <v>116</v>
      </c>
      <c r="C512" cm="1">
        <f t="array" ref="C512">COUNTA(_xlfn.UNIQUE(_xlfn._xlws.FILTER('TABELA TOTAL'!A:A,'TABELA TOTAL'!E:E=RFM!A512)))</f>
        <v>5</v>
      </c>
      <c r="D512" s="3">
        <f>SUMIF('TABELA TOTAL'!E:E,RFM!A512,'TABELA TOTAL'!G:G)</f>
        <v>1242.8330000000001</v>
      </c>
      <c r="E512" s="1">
        <v>4</v>
      </c>
      <c r="F512" s="1">
        <v>2</v>
      </c>
      <c r="G512" s="1" cm="1">
        <f t="array" ref="G512">_xlfn.IFS(D512&lt;=_xlfn.PERCENTILE.INC(D:D,0.2),1, D512&lt;=_xlfn.PERCENTILE.INC(D:D,0.4),2, D512&lt;=_xlfn.PERCENTILE.INC(D:D,0.6),3, D513&lt;=_xlfn.PERCENTILE.INC(D:D,0.8),4, TRUE,5)</f>
        <v>2</v>
      </c>
      <c r="H512" s="4">
        <f t="shared" si="7"/>
        <v>2</v>
      </c>
      <c r="I512" t="str" cm="1">
        <f t="array" ref="I512">INDEX($N$2:$N$26,MATCH(1,($K$2:$K$26=$E512)*($L$2:$L$26=$H512),0))</f>
        <v>Fiéis Potencial</v>
      </c>
    </row>
    <row r="513" spans="1:9" x14ac:dyDescent="0.25">
      <c r="A513" t="str">
        <v>JD-15790</v>
      </c>
      <c r="B513" s="1" cm="1">
        <f t="array" ref="B513">MAX('TABELA TOTAL'!B:B) - MAX(IF('TABELA TOTAL'!E:E =RFM!A513,'TABELA TOTAL'!B:B))</f>
        <v>117</v>
      </c>
      <c r="C513" cm="1">
        <f t="array" ref="C513">COUNTA(_xlfn.UNIQUE(_xlfn._xlws.FILTER('TABELA TOTAL'!A:A,'TABELA TOTAL'!E:E=RFM!A513)))</f>
        <v>5</v>
      </c>
      <c r="D513" s="3">
        <f>SUMIF('TABELA TOTAL'!E:E,RFM!A513,'TABELA TOTAL'!G:G)</f>
        <v>2152.3520000000003</v>
      </c>
      <c r="E513" s="1">
        <v>4</v>
      </c>
      <c r="F513" s="1">
        <v>2</v>
      </c>
      <c r="G513" s="1" cm="1">
        <f t="array" ref="G513">_xlfn.IFS(D513&lt;=_xlfn.PERCENTILE.INC(D:D,0.2),1, D513&lt;=_xlfn.PERCENTILE.INC(D:D,0.4),2, D513&lt;=_xlfn.PERCENTILE.INC(D:D,0.6),3, D514&lt;=_xlfn.PERCENTILE.INC(D:D,0.8),4, TRUE,5)</f>
        <v>3</v>
      </c>
      <c r="H513" s="4">
        <f t="shared" si="7"/>
        <v>3</v>
      </c>
      <c r="I513" t="str" cm="1">
        <f t="array" ref="I513">INDEX($N$2:$N$26,MATCH(1,($K$2:$K$26=$E513)*($L$2:$L$26=$H513),0))</f>
        <v>Fiéis Potencial</v>
      </c>
    </row>
    <row r="514" spans="1:9" x14ac:dyDescent="0.25">
      <c r="A514" t="str">
        <v>GM-14695</v>
      </c>
      <c r="B514" s="1" cm="1">
        <f t="array" ref="B514">MAX('TABELA TOTAL'!B:B) - MAX(IF('TABELA TOTAL'!E:E =RFM!A514,'TABELA TOTAL'!B:B))</f>
        <v>117</v>
      </c>
      <c r="C514" cm="1">
        <f t="array" ref="C514">COUNTA(_xlfn.UNIQUE(_xlfn._xlws.FILTER('TABELA TOTAL'!A:A,'TABELA TOTAL'!E:E=RFM!A514)))</f>
        <v>3</v>
      </c>
      <c r="D514" s="3">
        <f>SUMIF('TABELA TOTAL'!E:E,RFM!A514,'TABELA TOTAL'!G:G)</f>
        <v>6049.9660000000003</v>
      </c>
      <c r="E514" s="1">
        <v>4</v>
      </c>
      <c r="F514" s="1">
        <v>1</v>
      </c>
      <c r="G514" s="1" cm="1">
        <f t="array" ref="G514">_xlfn.IFS(D514&lt;=_xlfn.PERCENTILE.INC(D:D,0.2),1, D514&lt;=_xlfn.PERCENTILE.INC(D:D,0.4),2, D514&lt;=_xlfn.PERCENTILE.INC(D:D,0.6),3, D515&lt;=_xlfn.PERCENTILE.INC(D:D,0.8),4, TRUE,5)</f>
        <v>4</v>
      </c>
      <c r="H514" s="4">
        <f t="shared" si="7"/>
        <v>3</v>
      </c>
      <c r="I514" t="str" cm="1">
        <f t="array" ref="I514">INDEX($N$2:$N$26,MATCH(1,($K$2:$K$26=$E514)*($L$2:$L$26=$H514),0))</f>
        <v>Fiéis Potencial</v>
      </c>
    </row>
    <row r="515" spans="1:9" x14ac:dyDescent="0.25">
      <c r="A515" t="str">
        <v>KB-16405</v>
      </c>
      <c r="B515" s="1" cm="1">
        <f t="array" ref="B515">MAX('TABELA TOTAL'!B:B) - MAX(IF('TABELA TOTAL'!E:E =RFM!A515,'TABELA TOTAL'!B:B))</f>
        <v>117</v>
      </c>
      <c r="C515" cm="1">
        <f t="array" ref="C515">COUNTA(_xlfn.UNIQUE(_xlfn._xlws.FILTER('TABELA TOTAL'!A:A,'TABELA TOTAL'!E:E=RFM!A515)))</f>
        <v>3</v>
      </c>
      <c r="D515" s="3">
        <f>SUMIF('TABELA TOTAL'!E:E,RFM!A515,'TABELA TOTAL'!G:G)</f>
        <v>908.82099999999991</v>
      </c>
      <c r="E515" s="1">
        <v>4</v>
      </c>
      <c r="F515" s="1">
        <v>1</v>
      </c>
      <c r="G515" s="1" cm="1">
        <f t="array" ref="G515">_xlfn.IFS(D515&lt;=_xlfn.PERCENTILE.INC(D:D,0.2),1, D515&lt;=_xlfn.PERCENTILE.INC(D:D,0.4),2, D515&lt;=_xlfn.PERCENTILE.INC(D:D,0.6),3, D516&lt;=_xlfn.PERCENTILE.INC(D:D,0.8),4, TRUE,5)</f>
        <v>1</v>
      </c>
      <c r="H515" s="4">
        <f t="shared" ref="H515:H578" si="8">ROUND(AVERAGE(F515,G515),0)</f>
        <v>1</v>
      </c>
      <c r="I515" t="str" cm="1">
        <f t="array" ref="I515">INDEX($N$2:$N$26,MATCH(1,($K$2:$K$26=$E515)*($L$2:$L$26=$H515),0))</f>
        <v>Promissores</v>
      </c>
    </row>
    <row r="516" spans="1:9" x14ac:dyDescent="0.25">
      <c r="A516" t="str">
        <v>HW-14935</v>
      </c>
      <c r="B516" s="1" cm="1">
        <f t="array" ref="B516">MAX('TABELA TOTAL'!B:B) - MAX(IF('TABELA TOTAL'!E:E =RFM!A516,'TABELA TOTAL'!B:B))</f>
        <v>117</v>
      </c>
      <c r="C516" cm="1">
        <f t="array" ref="C516">COUNTA(_xlfn.UNIQUE(_xlfn._xlws.FILTER('TABELA TOTAL'!A:A,'TABELA TOTAL'!E:E=RFM!A516)))</f>
        <v>8</v>
      </c>
      <c r="D516" s="3">
        <f>SUMIF('TABELA TOTAL'!E:E,RFM!A516,'TABELA TOTAL'!G:G)</f>
        <v>9300.253999999999</v>
      </c>
      <c r="E516" s="1">
        <v>4</v>
      </c>
      <c r="F516" s="1">
        <v>3</v>
      </c>
      <c r="G516" s="1" cm="1">
        <f t="array" ref="G516">_xlfn.IFS(D516&lt;=_xlfn.PERCENTILE.INC(D:D,0.2),1, D516&lt;=_xlfn.PERCENTILE.INC(D:D,0.4),2, D516&lt;=_xlfn.PERCENTILE.INC(D:D,0.6),3, D517&lt;=_xlfn.PERCENTILE.INC(D:D,0.8),4, TRUE,5)</f>
        <v>4</v>
      </c>
      <c r="H516" s="4">
        <f t="shared" si="8"/>
        <v>4</v>
      </c>
      <c r="I516" t="str" cm="1">
        <f t="array" ref="I516">INDEX($N$2:$N$26,MATCH(1,($K$2:$K$26=$E516)*($L$2:$L$26=$H516),0))</f>
        <v>Fiéis</v>
      </c>
    </row>
    <row r="517" spans="1:9" x14ac:dyDescent="0.25">
      <c r="A517" t="str">
        <v>MD-17350</v>
      </c>
      <c r="B517" s="1" cm="1">
        <f t="array" ref="B517">MAX('TABELA TOTAL'!B:B) - MAX(IF('TABELA TOTAL'!E:E =RFM!A517,'TABELA TOTAL'!B:B))</f>
        <v>117</v>
      </c>
      <c r="C517" cm="1">
        <f t="array" ref="C517">COUNTA(_xlfn.UNIQUE(_xlfn._xlws.FILTER('TABELA TOTAL'!A:A,'TABELA TOTAL'!E:E=RFM!A517)))</f>
        <v>7</v>
      </c>
      <c r="D517" s="3">
        <f>SUMIF('TABELA TOTAL'!E:E,RFM!A517,'TABELA TOTAL'!G:G)</f>
        <v>3766.3820000000001</v>
      </c>
      <c r="E517" s="1">
        <v>4</v>
      </c>
      <c r="F517" s="1">
        <v>3</v>
      </c>
      <c r="G517" s="1" cm="1">
        <f t="array" ref="G517">_xlfn.IFS(D517&lt;=_xlfn.PERCENTILE.INC(D:D,0.2),1, D517&lt;=_xlfn.PERCENTILE.INC(D:D,0.4),2, D517&lt;=_xlfn.PERCENTILE.INC(D:D,0.6),3, D518&lt;=_xlfn.PERCENTILE.INC(D:D,0.8),4, TRUE,5)</f>
        <v>4</v>
      </c>
      <c r="H517" s="4">
        <f t="shared" si="8"/>
        <v>4</v>
      </c>
      <c r="I517" t="str" cm="1">
        <f t="array" ref="I517">INDEX($N$2:$N$26,MATCH(1,($K$2:$K$26=$E517)*($L$2:$L$26=$H517),0))</f>
        <v>Fiéis</v>
      </c>
    </row>
    <row r="518" spans="1:9" x14ac:dyDescent="0.25">
      <c r="A518" t="str">
        <v>TH-21235</v>
      </c>
      <c r="B518" s="1" cm="1">
        <f t="array" ref="B518">MAX('TABELA TOTAL'!B:B) - MAX(IF('TABELA TOTAL'!E:E =RFM!A518,'TABELA TOTAL'!B:B))</f>
        <v>117</v>
      </c>
      <c r="C518" cm="1">
        <f t="array" ref="C518">COUNTA(_xlfn.UNIQUE(_xlfn._xlws.FILTER('TABELA TOTAL'!A:A,'TABELA TOTAL'!E:E=RFM!A518)))</f>
        <v>8</v>
      </c>
      <c r="D518" s="3">
        <f>SUMIF('TABELA TOTAL'!E:E,RFM!A518,'TABELA TOTAL'!G:G)</f>
        <v>1022.201</v>
      </c>
      <c r="E518" s="1">
        <v>4</v>
      </c>
      <c r="F518" s="1">
        <v>3</v>
      </c>
      <c r="G518" s="1" cm="1">
        <f t="array" ref="G518">_xlfn.IFS(D518&lt;=_xlfn.PERCENTILE.INC(D:D,0.2),1, D518&lt;=_xlfn.PERCENTILE.INC(D:D,0.4),2, D518&lt;=_xlfn.PERCENTILE.INC(D:D,0.6),3, D519&lt;=_xlfn.PERCENTILE.INC(D:D,0.8),4, TRUE,5)</f>
        <v>2</v>
      </c>
      <c r="H518" s="4">
        <f t="shared" si="8"/>
        <v>3</v>
      </c>
      <c r="I518" t="str" cm="1">
        <f t="array" ref="I518">INDEX($N$2:$N$26,MATCH(1,($K$2:$K$26=$E518)*($L$2:$L$26=$H518),0))</f>
        <v>Fiéis Potencial</v>
      </c>
    </row>
    <row r="519" spans="1:9" x14ac:dyDescent="0.25">
      <c r="A519" t="str">
        <v>VM-21835</v>
      </c>
      <c r="B519" s="1" cm="1">
        <f t="array" ref="B519">MAX('TABELA TOTAL'!B:B) - MAX(IF('TABELA TOTAL'!E:E =RFM!A519,'TABELA TOTAL'!B:B))</f>
        <v>117</v>
      </c>
      <c r="C519" cm="1">
        <f t="array" ref="C519">COUNTA(_xlfn.UNIQUE(_xlfn._xlws.FILTER('TABELA TOTAL'!A:A,'TABELA TOTAL'!E:E=RFM!A519)))</f>
        <v>5</v>
      </c>
      <c r="D519" s="3">
        <f>SUMIF('TABELA TOTAL'!E:E,RFM!A519,'TABELA TOTAL'!G:G)</f>
        <v>380.69000000000005</v>
      </c>
      <c r="E519" s="1">
        <v>4</v>
      </c>
      <c r="F519" s="1">
        <v>2</v>
      </c>
      <c r="G519" s="1" cm="1">
        <f t="array" ref="G519">_xlfn.IFS(D519&lt;=_xlfn.PERCENTILE.INC(D:D,0.2),1, D519&lt;=_xlfn.PERCENTILE.INC(D:D,0.4),2, D519&lt;=_xlfn.PERCENTILE.INC(D:D,0.6),3, D520&lt;=_xlfn.PERCENTILE.INC(D:D,0.8),4, TRUE,5)</f>
        <v>1</v>
      </c>
      <c r="H519" s="4">
        <f t="shared" si="8"/>
        <v>2</v>
      </c>
      <c r="I519" t="str" cm="1">
        <f t="array" ref="I519">INDEX($N$2:$N$26,MATCH(1,($K$2:$K$26=$E519)*($L$2:$L$26=$H519),0))</f>
        <v>Fiéis Potencial</v>
      </c>
    </row>
    <row r="520" spans="1:9" x14ac:dyDescent="0.25">
      <c r="A520" t="str">
        <v>JK-16120</v>
      </c>
      <c r="B520" s="1" cm="1">
        <f t="array" ref="B520">MAX('TABELA TOTAL'!B:B) - MAX(IF('TABELA TOTAL'!E:E =RFM!A520,'TABELA TOTAL'!B:B))</f>
        <v>117</v>
      </c>
      <c r="C520" cm="1">
        <f t="array" ref="C520">COUNTA(_xlfn.UNIQUE(_xlfn._xlws.FILTER('TABELA TOTAL'!A:A,'TABELA TOTAL'!E:E=RFM!A520)))</f>
        <v>10</v>
      </c>
      <c r="D520" s="3">
        <f>SUMIF('TABELA TOTAL'!E:E,RFM!A520,'TABELA TOTAL'!G:G)</f>
        <v>2932.4840000000004</v>
      </c>
      <c r="E520" s="1">
        <v>4</v>
      </c>
      <c r="F520" s="1">
        <v>4</v>
      </c>
      <c r="G520" s="1" cm="1">
        <f t="array" ref="G520">_xlfn.IFS(D520&lt;=_xlfn.PERCENTILE.INC(D:D,0.2),1, D520&lt;=_xlfn.PERCENTILE.INC(D:D,0.4),2, D520&lt;=_xlfn.PERCENTILE.INC(D:D,0.6),3, D521&lt;=_xlfn.PERCENTILE.INC(D:D,0.8),4, TRUE,5)</f>
        <v>4</v>
      </c>
      <c r="H520" s="4">
        <f t="shared" si="8"/>
        <v>4</v>
      </c>
      <c r="I520" t="str" cm="1">
        <f t="array" ref="I520">INDEX($N$2:$N$26,MATCH(1,($K$2:$K$26=$E520)*($L$2:$L$26=$H520),0))</f>
        <v>Fiéis</v>
      </c>
    </row>
    <row r="521" spans="1:9" x14ac:dyDescent="0.25">
      <c r="A521" t="str">
        <v>AG-10300</v>
      </c>
      <c r="B521" s="1" cm="1">
        <f t="array" ref="B521">MAX('TABELA TOTAL'!B:B) - MAX(IF('TABELA TOTAL'!E:E =RFM!A521,'TABELA TOTAL'!B:B))</f>
        <v>118</v>
      </c>
      <c r="C521" cm="1">
        <f t="array" ref="C521">COUNTA(_xlfn.UNIQUE(_xlfn._xlws.FILTER('TABELA TOTAL'!A:A,'TABELA TOTAL'!E:E=RFM!A521)))</f>
        <v>4</v>
      </c>
      <c r="D521" s="3">
        <f>SUMIF('TABELA TOTAL'!E:E,RFM!A521,'TABELA TOTAL'!G:G)</f>
        <v>367.548</v>
      </c>
      <c r="E521" s="1">
        <v>4</v>
      </c>
      <c r="F521" s="1">
        <v>2</v>
      </c>
      <c r="G521" s="1" cm="1">
        <f t="array" ref="G521">_xlfn.IFS(D521&lt;=_xlfn.PERCENTILE.INC(D:D,0.2),1, D521&lt;=_xlfn.PERCENTILE.INC(D:D,0.4),2, D521&lt;=_xlfn.PERCENTILE.INC(D:D,0.6),3, D522&lt;=_xlfn.PERCENTILE.INC(D:D,0.8),4, TRUE,5)</f>
        <v>1</v>
      </c>
      <c r="H521" s="4">
        <f t="shared" si="8"/>
        <v>2</v>
      </c>
      <c r="I521" t="str" cm="1">
        <f t="array" ref="I521">INDEX($N$2:$N$26,MATCH(1,($K$2:$K$26=$E521)*($L$2:$L$26=$H521),0))</f>
        <v>Fiéis Potencial</v>
      </c>
    </row>
    <row r="522" spans="1:9" x14ac:dyDescent="0.25">
      <c r="A522" t="str">
        <v>Dl-13600</v>
      </c>
      <c r="B522" s="1" cm="1">
        <f t="array" ref="B522">MAX('TABELA TOTAL'!B:B) - MAX(IF('TABELA TOTAL'!E:E =RFM!A522,'TABELA TOTAL'!B:B))</f>
        <v>119</v>
      </c>
      <c r="C522" cm="1">
        <f t="array" ref="C522">COUNTA(_xlfn.UNIQUE(_xlfn._xlws.FILTER('TABELA TOTAL'!A:A,'TABELA TOTAL'!E:E=RFM!A522)))</f>
        <v>5</v>
      </c>
      <c r="D522" s="3">
        <f>SUMIF('TABELA TOTAL'!E:E,RFM!A522,'TABELA TOTAL'!G:G)</f>
        <v>755.60199999999998</v>
      </c>
      <c r="E522" s="1">
        <v>4</v>
      </c>
      <c r="F522" s="1">
        <v>2</v>
      </c>
      <c r="G522" s="1" cm="1">
        <f t="array" ref="G522">_xlfn.IFS(D522&lt;=_xlfn.PERCENTILE.INC(D:D,0.2),1, D522&lt;=_xlfn.PERCENTILE.INC(D:D,0.4),2, D522&lt;=_xlfn.PERCENTILE.INC(D:D,0.6),3, D523&lt;=_xlfn.PERCENTILE.INC(D:D,0.8),4, TRUE,5)</f>
        <v>1</v>
      </c>
      <c r="H522" s="4">
        <f t="shared" si="8"/>
        <v>2</v>
      </c>
      <c r="I522" t="str" cm="1">
        <f t="array" ref="I522">INDEX($N$2:$N$26,MATCH(1,($K$2:$K$26=$E522)*($L$2:$L$26=$H522),0))</f>
        <v>Fiéis Potencial</v>
      </c>
    </row>
    <row r="523" spans="1:9" x14ac:dyDescent="0.25">
      <c r="A523" t="str">
        <v>BE-11335</v>
      </c>
      <c r="B523" s="1" cm="1">
        <f t="array" ref="B523">MAX('TABELA TOTAL'!B:B) - MAX(IF('TABELA TOTAL'!E:E =RFM!A523,'TABELA TOTAL'!B:B))</f>
        <v>119</v>
      </c>
      <c r="C523" cm="1">
        <f t="array" ref="C523">COUNTA(_xlfn.UNIQUE(_xlfn._xlws.FILTER('TABELA TOTAL'!A:A,'TABELA TOTAL'!E:E=RFM!A523)))</f>
        <v>5</v>
      </c>
      <c r="D523" s="3">
        <f>SUMIF('TABELA TOTAL'!E:E,RFM!A523,'TABELA TOTAL'!G:G)</f>
        <v>4204.6759999999995</v>
      </c>
      <c r="E523" s="1">
        <v>4</v>
      </c>
      <c r="F523" s="1">
        <v>2</v>
      </c>
      <c r="G523" s="1" cm="1">
        <f t="array" ref="G523">_xlfn.IFS(D523&lt;=_xlfn.PERCENTILE.INC(D:D,0.2),1, D523&lt;=_xlfn.PERCENTILE.INC(D:D,0.4),2, D523&lt;=_xlfn.PERCENTILE.INC(D:D,0.6),3, D524&lt;=_xlfn.PERCENTILE.INC(D:D,0.8),4, TRUE,5)</f>
        <v>4</v>
      </c>
      <c r="H523" s="4">
        <f t="shared" si="8"/>
        <v>3</v>
      </c>
      <c r="I523" t="str" cm="1">
        <f t="array" ref="I523">INDEX($N$2:$N$26,MATCH(1,($K$2:$K$26=$E523)*($L$2:$L$26=$H523),0))</f>
        <v>Fiéis Potencial</v>
      </c>
    </row>
    <row r="524" spans="1:9" x14ac:dyDescent="0.25">
      <c r="A524" t="str">
        <v>RK-19300</v>
      </c>
      <c r="B524" s="1" cm="1">
        <f t="array" ref="B524">MAX('TABELA TOTAL'!B:B) - MAX(IF('TABELA TOTAL'!E:E =RFM!A524,'TABELA TOTAL'!B:B))</f>
        <v>119</v>
      </c>
      <c r="C524" cm="1">
        <f t="array" ref="C524">COUNTA(_xlfn.UNIQUE(_xlfn._xlws.FILTER('TABELA TOTAL'!A:A,'TABELA TOTAL'!E:E=RFM!A524)))</f>
        <v>3</v>
      </c>
      <c r="D524" s="3">
        <f>SUMIF('TABELA TOTAL'!E:E,RFM!A524,'TABELA TOTAL'!G:G)</f>
        <v>1460.1920000000002</v>
      </c>
      <c r="E524" s="1">
        <v>4</v>
      </c>
      <c r="F524" s="1">
        <v>1</v>
      </c>
      <c r="G524" s="1" cm="1">
        <f t="array" ref="G524">_xlfn.IFS(D524&lt;=_xlfn.PERCENTILE.INC(D:D,0.2),1, D524&lt;=_xlfn.PERCENTILE.INC(D:D,0.4),2, D524&lt;=_xlfn.PERCENTILE.INC(D:D,0.6),3, D525&lt;=_xlfn.PERCENTILE.INC(D:D,0.8),4, TRUE,5)</f>
        <v>2</v>
      </c>
      <c r="H524" s="4">
        <f t="shared" si="8"/>
        <v>2</v>
      </c>
      <c r="I524" t="str" cm="1">
        <f t="array" ref="I524">INDEX($N$2:$N$26,MATCH(1,($K$2:$K$26=$E524)*($L$2:$L$26=$H524),0))</f>
        <v>Fiéis Potencial</v>
      </c>
    </row>
    <row r="525" spans="1:9" x14ac:dyDescent="0.25">
      <c r="A525" t="str">
        <v>TB-21055</v>
      </c>
      <c r="B525" s="1" cm="1">
        <f t="array" ref="B525">MAX('TABELA TOTAL'!B:B) - MAX(IF('TABELA TOTAL'!E:E =RFM!A525,'TABELA TOTAL'!B:B))</f>
        <v>119</v>
      </c>
      <c r="C525" cm="1">
        <f t="array" ref="C525">COUNTA(_xlfn.UNIQUE(_xlfn._xlws.FILTER('TABELA TOTAL'!A:A,'TABELA TOTAL'!E:E=RFM!A525)))</f>
        <v>5</v>
      </c>
      <c r="D525" s="3">
        <f>SUMIF('TABELA TOTAL'!E:E,RFM!A525,'TABELA TOTAL'!G:G)</f>
        <v>1467.8810000000001</v>
      </c>
      <c r="E525" s="1">
        <v>4</v>
      </c>
      <c r="F525" s="1">
        <v>2</v>
      </c>
      <c r="G525" s="1" cm="1">
        <f t="array" ref="G525">_xlfn.IFS(D525&lt;=_xlfn.PERCENTILE.INC(D:D,0.2),1, D525&lt;=_xlfn.PERCENTILE.INC(D:D,0.4),2, D525&lt;=_xlfn.PERCENTILE.INC(D:D,0.6),3, D526&lt;=_xlfn.PERCENTILE.INC(D:D,0.8),4, TRUE,5)</f>
        <v>2</v>
      </c>
      <c r="H525" s="4">
        <f t="shared" si="8"/>
        <v>2</v>
      </c>
      <c r="I525" t="str" cm="1">
        <f t="array" ref="I525">INDEX($N$2:$N$26,MATCH(1,($K$2:$K$26=$E525)*($L$2:$L$26=$H525),0))</f>
        <v>Fiéis Potencial</v>
      </c>
    </row>
    <row r="526" spans="1:9" x14ac:dyDescent="0.25">
      <c r="A526" t="str">
        <v>JS-15595</v>
      </c>
      <c r="B526" s="1" cm="1">
        <f t="array" ref="B526">MAX('TABELA TOTAL'!B:B) - MAX(IF('TABELA TOTAL'!E:E =RFM!A526,'TABELA TOTAL'!B:B))</f>
        <v>119</v>
      </c>
      <c r="C526" cm="1">
        <f t="array" ref="C526">COUNTA(_xlfn.UNIQUE(_xlfn._xlws.FILTER('TABELA TOTAL'!A:A,'TABELA TOTAL'!E:E=RFM!A526)))</f>
        <v>4</v>
      </c>
      <c r="D526" s="3">
        <f>SUMIF('TABELA TOTAL'!E:E,RFM!A526,'TABELA TOTAL'!G:G)</f>
        <v>1417.654</v>
      </c>
      <c r="E526" s="1">
        <v>4</v>
      </c>
      <c r="F526" s="1">
        <v>2</v>
      </c>
      <c r="G526" s="1" cm="1">
        <f t="array" ref="G526">_xlfn.IFS(D526&lt;=_xlfn.PERCENTILE.INC(D:D,0.2),1, D526&lt;=_xlfn.PERCENTILE.INC(D:D,0.4),2, D526&lt;=_xlfn.PERCENTILE.INC(D:D,0.6),3, D527&lt;=_xlfn.PERCENTILE.INC(D:D,0.8),4, TRUE,5)</f>
        <v>2</v>
      </c>
      <c r="H526" s="4">
        <f t="shared" si="8"/>
        <v>2</v>
      </c>
      <c r="I526" t="str" cm="1">
        <f t="array" ref="I526">INDEX($N$2:$N$26,MATCH(1,($K$2:$K$26=$E526)*($L$2:$L$26=$H526),0))</f>
        <v>Fiéis Potencial</v>
      </c>
    </row>
    <row r="527" spans="1:9" x14ac:dyDescent="0.25">
      <c r="A527" t="str">
        <v>JL-15235</v>
      </c>
      <c r="B527" s="1" cm="1">
        <f t="array" ref="B527">MAX('TABELA TOTAL'!B:B) - MAX(IF('TABELA TOTAL'!E:E =RFM!A527,'TABELA TOTAL'!B:B))</f>
        <v>119</v>
      </c>
      <c r="C527" cm="1">
        <f t="array" ref="C527">COUNTA(_xlfn.UNIQUE(_xlfn._xlws.FILTER('TABELA TOTAL'!A:A,'TABELA TOTAL'!E:E=RFM!A527)))</f>
        <v>5</v>
      </c>
      <c r="D527" s="3">
        <f>SUMIF('TABELA TOTAL'!E:E,RFM!A527,'TABELA TOTAL'!G:G)</f>
        <v>2203.7000000000003</v>
      </c>
      <c r="E527" s="1">
        <v>4</v>
      </c>
      <c r="F527" s="1">
        <v>2</v>
      </c>
      <c r="G527" s="1" cm="1">
        <f t="array" ref="G527">_xlfn.IFS(D527&lt;=_xlfn.PERCENTILE.INC(D:D,0.2),1, D527&lt;=_xlfn.PERCENTILE.INC(D:D,0.4),2, D527&lt;=_xlfn.PERCENTILE.INC(D:D,0.6),3, D528&lt;=_xlfn.PERCENTILE.INC(D:D,0.8),4, TRUE,5)</f>
        <v>3</v>
      </c>
      <c r="H527" s="4">
        <f t="shared" si="8"/>
        <v>3</v>
      </c>
      <c r="I527" t="str" cm="1">
        <f t="array" ref="I527">INDEX($N$2:$N$26,MATCH(1,($K$2:$K$26=$E527)*($L$2:$L$26=$H527),0))</f>
        <v>Fiéis Potencial</v>
      </c>
    </row>
    <row r="528" spans="1:9" x14ac:dyDescent="0.25">
      <c r="A528" t="str">
        <v>MH-17290</v>
      </c>
      <c r="B528" s="1" cm="1">
        <f t="array" ref="B528">MAX('TABELA TOTAL'!B:B) - MAX(IF('TABELA TOTAL'!E:E =RFM!A528,'TABELA TOTAL'!B:B))</f>
        <v>119</v>
      </c>
      <c r="C528" cm="1">
        <f t="array" ref="C528">COUNTA(_xlfn.UNIQUE(_xlfn._xlws.FILTER('TABELA TOTAL'!A:A,'TABELA TOTAL'!E:E=RFM!A528)))</f>
        <v>6</v>
      </c>
      <c r="D528" s="3">
        <f>SUMIF('TABELA TOTAL'!E:E,RFM!A528,'TABELA TOTAL'!G:G)</f>
        <v>2394.0250000000001</v>
      </c>
      <c r="E528" s="1">
        <v>4</v>
      </c>
      <c r="F528" s="1">
        <v>2</v>
      </c>
      <c r="G528" s="1" cm="1">
        <f t="array" ref="G528">_xlfn.IFS(D528&lt;=_xlfn.PERCENTILE.INC(D:D,0.2),1, D528&lt;=_xlfn.PERCENTILE.INC(D:D,0.4),2, D528&lt;=_xlfn.PERCENTILE.INC(D:D,0.6),3, D529&lt;=_xlfn.PERCENTILE.INC(D:D,0.8),4, TRUE,5)</f>
        <v>3</v>
      </c>
      <c r="H528" s="4">
        <f t="shared" si="8"/>
        <v>3</v>
      </c>
      <c r="I528" t="str" cm="1">
        <f t="array" ref="I528">INDEX($N$2:$N$26,MATCH(1,($K$2:$K$26=$E528)*($L$2:$L$26=$H528),0))</f>
        <v>Fiéis Potencial</v>
      </c>
    </row>
    <row r="529" spans="1:9" x14ac:dyDescent="0.25">
      <c r="A529" t="str">
        <v>SS-20875</v>
      </c>
      <c r="B529" s="1" cm="1">
        <f t="array" ref="B529">MAX('TABELA TOTAL'!B:B) - MAX(IF('TABELA TOTAL'!E:E =RFM!A529,'TABELA TOTAL'!B:B))</f>
        <v>120</v>
      </c>
      <c r="C529" cm="1">
        <f t="array" ref="C529">COUNTA(_xlfn.UNIQUE(_xlfn._xlws.FILTER('TABELA TOTAL'!A:A,'TABELA TOTAL'!E:E=RFM!A529)))</f>
        <v>5</v>
      </c>
      <c r="D529" s="3">
        <f>SUMIF('TABELA TOTAL'!E:E,RFM!A529,'TABELA TOTAL'!G:G)</f>
        <v>964.63599999999997</v>
      </c>
      <c r="E529" s="1">
        <v>4</v>
      </c>
      <c r="F529" s="1">
        <v>2</v>
      </c>
      <c r="G529" s="1" cm="1">
        <f t="array" ref="G529">_xlfn.IFS(D529&lt;=_xlfn.PERCENTILE.INC(D:D,0.2),1, D529&lt;=_xlfn.PERCENTILE.INC(D:D,0.4),2, D529&lt;=_xlfn.PERCENTILE.INC(D:D,0.6),3, D530&lt;=_xlfn.PERCENTILE.INC(D:D,0.8),4, TRUE,5)</f>
        <v>2</v>
      </c>
      <c r="H529" s="4">
        <f t="shared" si="8"/>
        <v>2</v>
      </c>
      <c r="I529" t="str" cm="1">
        <f t="array" ref="I529">INDEX($N$2:$N$26,MATCH(1,($K$2:$K$26=$E529)*($L$2:$L$26=$H529),0))</f>
        <v>Fiéis Potencial</v>
      </c>
    </row>
    <row r="530" spans="1:9" x14ac:dyDescent="0.25">
      <c r="A530" t="str">
        <v>CK-12325</v>
      </c>
      <c r="B530" s="1" cm="1">
        <f t="array" ref="B530">MAX('TABELA TOTAL'!B:B) - MAX(IF('TABELA TOTAL'!E:E =RFM!A530,'TABELA TOTAL'!B:B))</f>
        <v>120</v>
      </c>
      <c r="C530" cm="1">
        <f t="array" ref="C530">COUNTA(_xlfn.UNIQUE(_xlfn._xlws.FILTER('TABELA TOTAL'!A:A,'TABELA TOTAL'!E:E=RFM!A530)))</f>
        <v>5</v>
      </c>
      <c r="D530" s="3">
        <f>SUMIF('TABELA TOTAL'!E:E,RFM!A530,'TABELA TOTAL'!G:G)</f>
        <v>2945.3209999999999</v>
      </c>
      <c r="E530" s="1">
        <v>4</v>
      </c>
      <c r="F530" s="1">
        <v>2</v>
      </c>
      <c r="G530" s="1" cm="1">
        <f t="array" ref="G530">_xlfn.IFS(D530&lt;=_xlfn.PERCENTILE.INC(D:D,0.2),1, D530&lt;=_xlfn.PERCENTILE.INC(D:D,0.4),2, D530&lt;=_xlfn.PERCENTILE.INC(D:D,0.6),3, D531&lt;=_xlfn.PERCENTILE.INC(D:D,0.8),4, TRUE,5)</f>
        <v>4</v>
      </c>
      <c r="H530" s="4">
        <f t="shared" si="8"/>
        <v>3</v>
      </c>
      <c r="I530" t="str" cm="1">
        <f t="array" ref="I530">INDEX($N$2:$N$26,MATCH(1,($K$2:$K$26=$E530)*($L$2:$L$26=$H530),0))</f>
        <v>Fiéis Potencial</v>
      </c>
    </row>
    <row r="531" spans="1:9" x14ac:dyDescent="0.25">
      <c r="A531" t="str">
        <v>CA-12775</v>
      </c>
      <c r="B531" s="1" cm="1">
        <f t="array" ref="B531">MAX('TABELA TOTAL'!B:B) - MAX(IF('TABELA TOTAL'!E:E =RFM!A531,'TABELA TOTAL'!B:B))</f>
        <v>120</v>
      </c>
      <c r="C531" cm="1">
        <f t="array" ref="C531">COUNTA(_xlfn.UNIQUE(_xlfn._xlws.FILTER('TABELA TOTAL'!A:A,'TABELA TOTAL'!E:E=RFM!A531)))</f>
        <v>7</v>
      </c>
      <c r="D531" s="3">
        <f>SUMIF('TABELA TOTAL'!E:E,RFM!A531,'TABELA TOTAL'!G:G)</f>
        <v>3041.5659999999998</v>
      </c>
      <c r="E531" s="1">
        <v>4</v>
      </c>
      <c r="F531" s="1">
        <v>3</v>
      </c>
      <c r="G531" s="1" cm="1">
        <f t="array" ref="G531">_xlfn.IFS(D531&lt;=_xlfn.PERCENTILE.INC(D:D,0.2),1, D531&lt;=_xlfn.PERCENTILE.INC(D:D,0.4),2, D531&lt;=_xlfn.PERCENTILE.INC(D:D,0.6),3, D532&lt;=_xlfn.PERCENTILE.INC(D:D,0.8),4, TRUE,5)</f>
        <v>5</v>
      </c>
      <c r="H531" s="4">
        <f t="shared" si="8"/>
        <v>4</v>
      </c>
      <c r="I531" t="str" cm="1">
        <f t="array" ref="I531">INDEX($N$2:$N$26,MATCH(1,($K$2:$K$26=$E531)*($L$2:$L$26=$H531),0))</f>
        <v>Fiéis</v>
      </c>
    </row>
    <row r="532" spans="1:9" x14ac:dyDescent="0.25">
      <c r="A532" t="str">
        <v>RW-19540</v>
      </c>
      <c r="B532" s="1" cm="1">
        <f t="array" ref="B532">MAX('TABELA TOTAL'!B:B) - MAX(IF('TABELA TOTAL'!E:E =RFM!A532,'TABELA TOTAL'!B:B))</f>
        <v>120</v>
      </c>
      <c r="C532" cm="1">
        <f t="array" ref="C532">COUNTA(_xlfn.UNIQUE(_xlfn._xlws.FILTER('TABELA TOTAL'!A:A,'TABELA TOTAL'!E:E=RFM!A532)))</f>
        <v>7</v>
      </c>
      <c r="D532" s="3">
        <f>SUMIF('TABELA TOTAL'!E:E,RFM!A532,'TABELA TOTAL'!G:G)</f>
        <v>7397.4010000000007</v>
      </c>
      <c r="E532" s="1">
        <v>4</v>
      </c>
      <c r="F532" s="1">
        <v>3</v>
      </c>
      <c r="G532" s="1" cm="1">
        <f t="array" ref="G532">_xlfn.IFS(D532&lt;=_xlfn.PERCENTILE.INC(D:D,0.2),1, D532&lt;=_xlfn.PERCENTILE.INC(D:D,0.4),2, D532&lt;=_xlfn.PERCENTILE.INC(D:D,0.6),3, D533&lt;=_xlfn.PERCENTILE.INC(D:D,0.8),4, TRUE,5)</f>
        <v>4</v>
      </c>
      <c r="H532" s="4">
        <f t="shared" si="8"/>
        <v>4</v>
      </c>
      <c r="I532" t="str" cm="1">
        <f t="array" ref="I532">INDEX($N$2:$N$26,MATCH(1,($K$2:$K$26=$E532)*($L$2:$L$26=$H532),0))</f>
        <v>Fiéis</v>
      </c>
    </row>
    <row r="533" spans="1:9" x14ac:dyDescent="0.25">
      <c r="A533" t="str">
        <v>JF-15490</v>
      </c>
      <c r="B533" s="1" cm="1">
        <f t="array" ref="B533">MAX('TABELA TOTAL'!B:B) - MAX(IF('TABELA TOTAL'!E:E =RFM!A533,'TABELA TOTAL'!B:B))</f>
        <v>121</v>
      </c>
      <c r="C533" cm="1">
        <f t="array" ref="C533">COUNTA(_xlfn.UNIQUE(_xlfn._xlws.FILTER('TABELA TOTAL'!A:A,'TABELA TOTAL'!E:E=RFM!A533)))</f>
        <v>11</v>
      </c>
      <c r="D533" s="3">
        <f>SUMIF('TABELA TOTAL'!E:E,RFM!A533,'TABELA TOTAL'!G:G)</f>
        <v>1082.9179999999999</v>
      </c>
      <c r="E533" s="1">
        <v>4</v>
      </c>
      <c r="F533" s="1">
        <v>4</v>
      </c>
      <c r="G533" s="1" cm="1">
        <f t="array" ref="G533">_xlfn.IFS(D533&lt;=_xlfn.PERCENTILE.INC(D:D,0.2),1, D533&lt;=_xlfn.PERCENTILE.INC(D:D,0.4),2, D533&lt;=_xlfn.PERCENTILE.INC(D:D,0.6),3, D534&lt;=_xlfn.PERCENTILE.INC(D:D,0.8),4, TRUE,5)</f>
        <v>2</v>
      </c>
      <c r="H533" s="4">
        <f t="shared" si="8"/>
        <v>3</v>
      </c>
      <c r="I533" t="str" cm="1">
        <f t="array" ref="I533">INDEX($N$2:$N$26,MATCH(1,($K$2:$K$26=$E533)*($L$2:$L$26=$H533),0))</f>
        <v>Fiéis Potencial</v>
      </c>
    </row>
    <row r="534" spans="1:9" x14ac:dyDescent="0.25">
      <c r="A534" t="str">
        <v>RL-19615</v>
      </c>
      <c r="B534" s="1" cm="1">
        <f t="array" ref="B534">MAX('TABELA TOTAL'!B:B) - MAX(IF('TABELA TOTAL'!E:E =RFM!A534,'TABELA TOTAL'!B:B))</f>
        <v>121</v>
      </c>
      <c r="C534" cm="1">
        <f t="array" ref="C534">COUNTA(_xlfn.UNIQUE(_xlfn._xlws.FILTER('TABELA TOTAL'!A:A,'TABELA TOTAL'!E:E=RFM!A534)))</f>
        <v>8</v>
      </c>
      <c r="D534" s="3">
        <f>SUMIF('TABELA TOTAL'!E:E,RFM!A534,'TABELA TOTAL'!G:G)</f>
        <v>6234.9099999999989</v>
      </c>
      <c r="E534" s="1">
        <v>4</v>
      </c>
      <c r="F534" s="1">
        <v>3</v>
      </c>
      <c r="G534" s="1" cm="1">
        <f t="array" ref="G534">_xlfn.IFS(D534&lt;=_xlfn.PERCENTILE.INC(D:D,0.2),1, D534&lt;=_xlfn.PERCENTILE.INC(D:D,0.4),2, D534&lt;=_xlfn.PERCENTILE.INC(D:D,0.6),3, D535&lt;=_xlfn.PERCENTILE.INC(D:D,0.8),4, TRUE,5)</f>
        <v>5</v>
      </c>
      <c r="H534" s="4">
        <f t="shared" si="8"/>
        <v>4</v>
      </c>
      <c r="I534" t="str" cm="1">
        <f t="array" ref="I534">INDEX($N$2:$N$26,MATCH(1,($K$2:$K$26=$E534)*($L$2:$L$26=$H534),0))</f>
        <v>Fiéis</v>
      </c>
    </row>
    <row r="535" spans="1:9" x14ac:dyDescent="0.25">
      <c r="A535" t="str">
        <v>BW-11110</v>
      </c>
      <c r="B535" s="1" cm="1">
        <f t="array" ref="B535">MAX('TABELA TOTAL'!B:B) - MAX(IF('TABELA TOTAL'!E:E =RFM!A535,'TABELA TOTAL'!B:B))</f>
        <v>121</v>
      </c>
      <c r="C535" cm="1">
        <f t="array" ref="C535">COUNTA(_xlfn.UNIQUE(_xlfn._xlws.FILTER('TABELA TOTAL'!A:A,'TABELA TOTAL'!E:E=RFM!A535)))</f>
        <v>8</v>
      </c>
      <c r="D535" s="3">
        <f>SUMIF('TABELA TOTAL'!E:E,RFM!A535,'TABELA TOTAL'!G:G)</f>
        <v>4750.3580000000002</v>
      </c>
      <c r="E535" s="1">
        <v>4</v>
      </c>
      <c r="F535" s="1">
        <v>3</v>
      </c>
      <c r="G535" s="1" cm="1">
        <f t="array" ref="G535">_xlfn.IFS(D535&lt;=_xlfn.PERCENTILE.INC(D:D,0.2),1, D535&lt;=_xlfn.PERCENTILE.INC(D:D,0.4),2, D535&lt;=_xlfn.PERCENTILE.INC(D:D,0.6),3, D536&lt;=_xlfn.PERCENTILE.INC(D:D,0.8),4, TRUE,5)</f>
        <v>4</v>
      </c>
      <c r="H535" s="4">
        <f t="shared" si="8"/>
        <v>4</v>
      </c>
      <c r="I535" t="str" cm="1">
        <f t="array" ref="I535">INDEX($N$2:$N$26,MATCH(1,($K$2:$K$26=$E535)*($L$2:$L$26=$H535),0))</f>
        <v>Fiéis</v>
      </c>
    </row>
    <row r="536" spans="1:9" x14ac:dyDescent="0.25">
      <c r="A536" t="str">
        <v>MS-17770</v>
      </c>
      <c r="B536" s="1" cm="1">
        <f t="array" ref="B536">MAX('TABELA TOTAL'!B:B) - MAX(IF('TABELA TOTAL'!E:E =RFM!A536,'TABELA TOTAL'!B:B))</f>
        <v>121</v>
      </c>
      <c r="C536" cm="1">
        <f t="array" ref="C536">COUNTA(_xlfn.UNIQUE(_xlfn._xlws.FILTER('TABELA TOTAL'!A:A,'TABELA TOTAL'!E:E=RFM!A536)))</f>
        <v>9</v>
      </c>
      <c r="D536" s="3">
        <f>SUMIF('TABELA TOTAL'!E:E,RFM!A536,'TABELA TOTAL'!G:G)</f>
        <v>3144.6780000000003</v>
      </c>
      <c r="E536" s="1">
        <v>4</v>
      </c>
      <c r="F536" s="1">
        <v>3</v>
      </c>
      <c r="G536" s="1" cm="1">
        <f t="array" ref="G536">_xlfn.IFS(D536&lt;=_xlfn.PERCENTILE.INC(D:D,0.2),1, D536&lt;=_xlfn.PERCENTILE.INC(D:D,0.4),2, D536&lt;=_xlfn.PERCENTILE.INC(D:D,0.6),3, D537&lt;=_xlfn.PERCENTILE.INC(D:D,0.8),4, TRUE,5)</f>
        <v>4</v>
      </c>
      <c r="H536" s="4">
        <f t="shared" si="8"/>
        <v>4</v>
      </c>
      <c r="I536" t="str" cm="1">
        <f t="array" ref="I536">INDEX($N$2:$N$26,MATCH(1,($K$2:$K$26=$E536)*($L$2:$L$26=$H536),0))</f>
        <v>Fiéis</v>
      </c>
    </row>
    <row r="537" spans="1:9" x14ac:dyDescent="0.25">
      <c r="A537" t="str">
        <v>AR-10405</v>
      </c>
      <c r="B537" s="1" cm="1">
        <f t="array" ref="B537">MAX('TABELA TOTAL'!B:B) - MAX(IF('TABELA TOTAL'!E:E =RFM!A537,'TABELA TOTAL'!B:B))</f>
        <v>125</v>
      </c>
      <c r="C537" cm="1">
        <f t="array" ref="C537">COUNTA(_xlfn.UNIQUE(_xlfn._xlws.FILTER('TABELA TOTAL'!A:A,'TABELA TOTAL'!E:E=RFM!A537)))</f>
        <v>5</v>
      </c>
      <c r="D537" s="3">
        <f>SUMIF('TABELA TOTAL'!E:E,RFM!A537,'TABELA TOTAL'!G:G)</f>
        <v>2236.1279999999997</v>
      </c>
      <c r="E537" s="1">
        <v>4</v>
      </c>
      <c r="F537" s="1">
        <v>2</v>
      </c>
      <c r="G537" s="1" cm="1">
        <f t="array" ref="G537">_xlfn.IFS(D537&lt;=_xlfn.PERCENTILE.INC(D:D,0.2),1, D537&lt;=_xlfn.PERCENTILE.INC(D:D,0.4),2, D537&lt;=_xlfn.PERCENTILE.INC(D:D,0.6),3, D538&lt;=_xlfn.PERCENTILE.INC(D:D,0.8),4, TRUE,5)</f>
        <v>3</v>
      </c>
      <c r="H537" s="4">
        <f t="shared" si="8"/>
        <v>3</v>
      </c>
      <c r="I537" t="str" cm="1">
        <f t="array" ref="I537">INDEX($N$2:$N$26,MATCH(1,($K$2:$K$26=$E537)*($L$2:$L$26=$H537),0))</f>
        <v>Fiéis Potencial</v>
      </c>
    </row>
    <row r="538" spans="1:9" x14ac:dyDescent="0.25">
      <c r="A538" t="str">
        <v>MR-17545</v>
      </c>
      <c r="B538" s="1" cm="1">
        <f t="array" ref="B538">MAX('TABELA TOTAL'!B:B) - MAX(IF('TABELA TOTAL'!E:E =RFM!A538,'TABELA TOTAL'!B:B))</f>
        <v>125</v>
      </c>
      <c r="C538" cm="1">
        <f t="array" ref="C538">COUNTA(_xlfn.UNIQUE(_xlfn._xlws.FILTER('TABELA TOTAL'!A:A,'TABELA TOTAL'!E:E=RFM!A538)))</f>
        <v>4</v>
      </c>
      <c r="D538" s="3">
        <f>SUMIF('TABELA TOTAL'!E:E,RFM!A538,'TABELA TOTAL'!G:G)</f>
        <v>639.178</v>
      </c>
      <c r="E538" s="1">
        <v>4</v>
      </c>
      <c r="F538" s="1">
        <v>2</v>
      </c>
      <c r="G538" s="1" cm="1">
        <f t="array" ref="G538">_xlfn.IFS(D538&lt;=_xlfn.PERCENTILE.INC(D:D,0.2),1, D538&lt;=_xlfn.PERCENTILE.INC(D:D,0.4),2, D538&lt;=_xlfn.PERCENTILE.INC(D:D,0.6),3, D539&lt;=_xlfn.PERCENTILE.INC(D:D,0.8),4, TRUE,5)</f>
        <v>1</v>
      </c>
      <c r="H538" s="4">
        <f t="shared" si="8"/>
        <v>2</v>
      </c>
      <c r="I538" t="str" cm="1">
        <f t="array" ref="I538">INDEX($N$2:$N$26,MATCH(1,($K$2:$K$26=$E538)*($L$2:$L$26=$H538),0))</f>
        <v>Fiéis Potencial</v>
      </c>
    </row>
    <row r="539" spans="1:9" x14ac:dyDescent="0.25">
      <c r="A539" t="str">
        <v>ST-20530</v>
      </c>
      <c r="B539" s="1" cm="1">
        <f t="array" ref="B539">MAX('TABELA TOTAL'!B:B) - MAX(IF('TABELA TOTAL'!E:E =RFM!A539,'TABELA TOTAL'!B:B))</f>
        <v>125</v>
      </c>
      <c r="C539" cm="1">
        <f t="array" ref="C539">COUNTA(_xlfn.UNIQUE(_xlfn._xlws.FILTER('TABELA TOTAL'!A:A,'TABELA TOTAL'!E:E=RFM!A539)))</f>
        <v>7</v>
      </c>
      <c r="D539" s="3">
        <f>SUMIF('TABELA TOTAL'!E:E,RFM!A539,'TABELA TOTAL'!G:G)</f>
        <v>433.33999999999992</v>
      </c>
      <c r="E539" s="1">
        <v>4</v>
      </c>
      <c r="F539" s="1">
        <v>3</v>
      </c>
      <c r="G539" s="1" cm="1">
        <f t="array" ref="G539">_xlfn.IFS(D539&lt;=_xlfn.PERCENTILE.INC(D:D,0.2),1, D539&lt;=_xlfn.PERCENTILE.INC(D:D,0.4),2, D539&lt;=_xlfn.PERCENTILE.INC(D:D,0.6),3, D540&lt;=_xlfn.PERCENTILE.INC(D:D,0.8),4, TRUE,5)</f>
        <v>1</v>
      </c>
      <c r="H539" s="4">
        <f t="shared" si="8"/>
        <v>2</v>
      </c>
      <c r="I539" t="str" cm="1">
        <f t="array" ref="I539">INDEX($N$2:$N$26,MATCH(1,($K$2:$K$26=$E539)*($L$2:$L$26=$H539),0))</f>
        <v>Fiéis Potencial</v>
      </c>
    </row>
    <row r="540" spans="1:9" x14ac:dyDescent="0.25">
      <c r="A540" t="str">
        <v>SC-20680</v>
      </c>
      <c r="B540" s="1" cm="1">
        <f t="array" ref="B540">MAX('TABELA TOTAL'!B:B) - MAX(IF('TABELA TOTAL'!E:E =RFM!A540,'TABELA TOTAL'!B:B))</f>
        <v>126</v>
      </c>
      <c r="C540" cm="1">
        <f t="array" ref="C540">COUNTA(_xlfn.UNIQUE(_xlfn._xlws.FILTER('TABELA TOTAL'!A:A,'TABELA TOTAL'!E:E=RFM!A540)))</f>
        <v>6</v>
      </c>
      <c r="D540" s="3">
        <f>SUMIF('TABELA TOTAL'!E:E,RFM!A540,'TABELA TOTAL'!G:G)</f>
        <v>1254.6400000000001</v>
      </c>
      <c r="E540" s="1">
        <v>4</v>
      </c>
      <c r="F540" s="1">
        <v>2</v>
      </c>
      <c r="G540" s="1" cm="1">
        <f t="array" ref="G540">_xlfn.IFS(D540&lt;=_xlfn.PERCENTILE.INC(D:D,0.2),1, D540&lt;=_xlfn.PERCENTILE.INC(D:D,0.4),2, D540&lt;=_xlfn.PERCENTILE.INC(D:D,0.6),3, D541&lt;=_xlfn.PERCENTILE.INC(D:D,0.8),4, TRUE,5)</f>
        <v>2</v>
      </c>
      <c r="H540" s="4">
        <f t="shared" si="8"/>
        <v>2</v>
      </c>
      <c r="I540" t="str" cm="1">
        <f t="array" ref="I540">INDEX($N$2:$N$26,MATCH(1,($K$2:$K$26=$E540)*($L$2:$L$26=$H540),0))</f>
        <v>Fiéis Potencial</v>
      </c>
    </row>
    <row r="541" spans="1:9" x14ac:dyDescent="0.25">
      <c r="A541" t="str">
        <v>DP-13000</v>
      </c>
      <c r="B541" s="1" cm="1">
        <f t="array" ref="B541">MAX('TABELA TOTAL'!B:B) - MAX(IF('TABELA TOTAL'!E:E =RFM!A541,'TABELA TOTAL'!B:B))</f>
        <v>126</v>
      </c>
      <c r="C541" cm="1">
        <f t="array" ref="C541">COUNTA(_xlfn.UNIQUE(_xlfn._xlws.FILTER('TABELA TOTAL'!A:A,'TABELA TOTAL'!E:E=RFM!A541)))</f>
        <v>9</v>
      </c>
      <c r="D541" s="3">
        <f>SUMIF('TABELA TOTAL'!E:E,RFM!A541,'TABELA TOTAL'!G:G)</f>
        <v>1050.6360000000002</v>
      </c>
      <c r="E541" s="1">
        <v>4</v>
      </c>
      <c r="F541" s="1">
        <v>3</v>
      </c>
      <c r="G541" s="1" cm="1">
        <f t="array" ref="G541">_xlfn.IFS(D541&lt;=_xlfn.PERCENTILE.INC(D:D,0.2),1, D541&lt;=_xlfn.PERCENTILE.INC(D:D,0.4),2, D541&lt;=_xlfn.PERCENTILE.INC(D:D,0.6),3, D542&lt;=_xlfn.PERCENTILE.INC(D:D,0.8),4, TRUE,5)</f>
        <v>2</v>
      </c>
      <c r="H541" s="4">
        <f t="shared" si="8"/>
        <v>3</v>
      </c>
      <c r="I541" t="str" cm="1">
        <f t="array" ref="I541">INDEX($N$2:$N$26,MATCH(1,($K$2:$K$26=$E541)*($L$2:$L$26=$H541),0))</f>
        <v>Fiéis Potencial</v>
      </c>
    </row>
    <row r="542" spans="1:9" x14ac:dyDescent="0.25">
      <c r="A542" t="str">
        <v>HJ-14875</v>
      </c>
      <c r="B542" s="1" cm="1">
        <f t="array" ref="B542">MAX('TABELA TOTAL'!B:B) - MAX(IF('TABELA TOTAL'!E:E =RFM!A542,'TABELA TOTAL'!B:B))</f>
        <v>126</v>
      </c>
      <c r="C542" cm="1">
        <f t="array" ref="C542">COUNTA(_xlfn.UNIQUE(_xlfn._xlws.FILTER('TABELA TOTAL'!A:A,'TABELA TOTAL'!E:E=RFM!A542)))</f>
        <v>5</v>
      </c>
      <c r="D542" s="3">
        <f>SUMIF('TABELA TOTAL'!E:E,RFM!A542,'TABELA TOTAL'!G:G)</f>
        <v>358.1</v>
      </c>
      <c r="E542" s="1">
        <v>4</v>
      </c>
      <c r="F542" s="1">
        <v>2</v>
      </c>
      <c r="G542" s="1" cm="1">
        <f t="array" ref="G542">_xlfn.IFS(D542&lt;=_xlfn.PERCENTILE.INC(D:D,0.2),1, D542&lt;=_xlfn.PERCENTILE.INC(D:D,0.4),2, D542&lt;=_xlfn.PERCENTILE.INC(D:D,0.6),3, D543&lt;=_xlfn.PERCENTILE.INC(D:D,0.8),4, TRUE,5)</f>
        <v>1</v>
      </c>
      <c r="H542" s="4">
        <f t="shared" si="8"/>
        <v>2</v>
      </c>
      <c r="I542" t="str" cm="1">
        <f t="array" ref="I542">INDEX($N$2:$N$26,MATCH(1,($K$2:$K$26=$E542)*($L$2:$L$26=$H542),0))</f>
        <v>Fiéis Potencial</v>
      </c>
    </row>
    <row r="543" spans="1:9" x14ac:dyDescent="0.25">
      <c r="A543" t="str">
        <v>TM-21490</v>
      </c>
      <c r="B543" s="1" cm="1">
        <f t="array" ref="B543">MAX('TABELA TOTAL'!B:B) - MAX(IF('TABELA TOTAL'!E:E =RFM!A543,'TABELA TOTAL'!B:B))</f>
        <v>130</v>
      </c>
      <c r="C543" cm="1">
        <f t="array" ref="C543">COUNTA(_xlfn.UNIQUE(_xlfn._xlws.FILTER('TABELA TOTAL'!A:A,'TABELA TOTAL'!E:E=RFM!A543)))</f>
        <v>3</v>
      </c>
      <c r="D543" s="3">
        <f>SUMIF('TABELA TOTAL'!E:E,RFM!A543,'TABELA TOTAL'!G:G)</f>
        <v>1094.6779999999999</v>
      </c>
      <c r="E543" s="1">
        <v>4</v>
      </c>
      <c r="F543" s="1">
        <v>1</v>
      </c>
      <c r="G543" s="1" cm="1">
        <f t="array" ref="G543">_xlfn.IFS(D543&lt;=_xlfn.PERCENTILE.INC(D:D,0.2),1, D543&lt;=_xlfn.PERCENTILE.INC(D:D,0.4),2, D543&lt;=_xlfn.PERCENTILE.INC(D:D,0.6),3, D544&lt;=_xlfn.PERCENTILE.INC(D:D,0.8),4, TRUE,5)</f>
        <v>2</v>
      </c>
      <c r="H543" s="4">
        <f t="shared" si="8"/>
        <v>2</v>
      </c>
      <c r="I543" t="str" cm="1">
        <f t="array" ref="I543">INDEX($N$2:$N$26,MATCH(1,($K$2:$K$26=$E543)*($L$2:$L$26=$H543),0))</f>
        <v>Fiéis Potencial</v>
      </c>
    </row>
    <row r="544" spans="1:9" x14ac:dyDescent="0.25">
      <c r="A544" t="str">
        <v>CM-11815</v>
      </c>
      <c r="B544" s="1" cm="1">
        <f t="array" ref="B544">MAX('TABELA TOTAL'!B:B) - MAX(IF('TABELA TOTAL'!E:E =RFM!A544,'TABELA TOTAL'!B:B))</f>
        <v>131</v>
      </c>
      <c r="C544" cm="1">
        <f t="array" ref="C544">COUNTA(_xlfn.UNIQUE(_xlfn._xlws.FILTER('TABELA TOTAL'!A:A,'TABELA TOTAL'!E:E=RFM!A544)))</f>
        <v>6</v>
      </c>
      <c r="D544" s="3">
        <f>SUMIF('TABELA TOTAL'!E:E,RFM!A544,'TABELA TOTAL'!G:G)</f>
        <v>1673.8880000000001</v>
      </c>
      <c r="E544" s="1">
        <v>4</v>
      </c>
      <c r="F544" s="1">
        <v>2</v>
      </c>
      <c r="G544" s="1" cm="1">
        <f t="array" ref="G544">_xlfn.IFS(D544&lt;=_xlfn.PERCENTILE.INC(D:D,0.2),1, D544&lt;=_xlfn.PERCENTILE.INC(D:D,0.4),2, D544&lt;=_xlfn.PERCENTILE.INC(D:D,0.6),3, D545&lt;=_xlfn.PERCENTILE.INC(D:D,0.8),4, TRUE,5)</f>
        <v>2</v>
      </c>
      <c r="H544" s="4">
        <f t="shared" si="8"/>
        <v>2</v>
      </c>
      <c r="I544" t="str" cm="1">
        <f t="array" ref="I544">INDEX($N$2:$N$26,MATCH(1,($K$2:$K$26=$E544)*($L$2:$L$26=$H544),0))</f>
        <v>Fiéis Potencial</v>
      </c>
    </row>
    <row r="545" spans="1:9" x14ac:dyDescent="0.25">
      <c r="A545" t="str">
        <v>SC-20845</v>
      </c>
      <c r="B545" s="1" cm="1">
        <f t="array" ref="B545">MAX('TABELA TOTAL'!B:B) - MAX(IF('TABELA TOTAL'!E:E =RFM!A545,'TABELA TOTAL'!B:B))</f>
        <v>131</v>
      </c>
      <c r="C545" cm="1">
        <f t="array" ref="C545">COUNTA(_xlfn.UNIQUE(_xlfn._xlws.FILTER('TABELA TOTAL'!A:A,'TABELA TOTAL'!E:E=RFM!A545)))</f>
        <v>2</v>
      </c>
      <c r="D545" s="3">
        <f>SUMIF('TABELA TOTAL'!E:E,RFM!A545,'TABELA TOTAL'!G:G)</f>
        <v>280.63200000000006</v>
      </c>
      <c r="E545" s="1">
        <v>4</v>
      </c>
      <c r="F545" s="1">
        <v>1</v>
      </c>
      <c r="G545" s="1" cm="1">
        <f t="array" ref="G545">_xlfn.IFS(D545&lt;=_xlfn.PERCENTILE.INC(D:D,0.2),1, D545&lt;=_xlfn.PERCENTILE.INC(D:D,0.4),2, D545&lt;=_xlfn.PERCENTILE.INC(D:D,0.6),3, D546&lt;=_xlfn.PERCENTILE.INC(D:D,0.8),4, TRUE,5)</f>
        <v>1</v>
      </c>
      <c r="H545" s="4">
        <f t="shared" si="8"/>
        <v>1</v>
      </c>
      <c r="I545" t="str" cm="1">
        <f t="array" ref="I545">INDEX($N$2:$N$26,MATCH(1,($K$2:$K$26=$E545)*($L$2:$L$26=$H545),0))</f>
        <v>Promissores</v>
      </c>
    </row>
    <row r="546" spans="1:9" x14ac:dyDescent="0.25">
      <c r="A546" t="str">
        <v>EM-13810</v>
      </c>
      <c r="B546" s="1" cm="1">
        <f t="array" ref="B546">MAX('TABELA TOTAL'!B:B) - MAX(IF('TABELA TOTAL'!E:E =RFM!A546,'TABELA TOTAL'!B:B))</f>
        <v>132</v>
      </c>
      <c r="C546" cm="1">
        <f t="array" ref="C546">COUNTA(_xlfn.UNIQUE(_xlfn._xlws.FILTER('TABELA TOTAL'!A:A,'TABELA TOTAL'!E:E=RFM!A546)))</f>
        <v>5</v>
      </c>
      <c r="D546" s="3">
        <f>SUMIF('TABELA TOTAL'!E:E,RFM!A546,'TABELA TOTAL'!G:G)</f>
        <v>2567.0099999999998</v>
      </c>
      <c r="E546" s="1">
        <v>4</v>
      </c>
      <c r="F546" s="1">
        <v>2</v>
      </c>
      <c r="G546" s="1" cm="1">
        <f t="array" ref="G546">_xlfn.IFS(D546&lt;=_xlfn.PERCENTILE.INC(D:D,0.2),1, D546&lt;=_xlfn.PERCENTILE.INC(D:D,0.4),2, D546&lt;=_xlfn.PERCENTILE.INC(D:D,0.6),3, D547&lt;=_xlfn.PERCENTILE.INC(D:D,0.8),4, TRUE,5)</f>
        <v>3</v>
      </c>
      <c r="H546" s="4">
        <f t="shared" si="8"/>
        <v>3</v>
      </c>
      <c r="I546" t="str" cm="1">
        <f t="array" ref="I546">INDEX($N$2:$N$26,MATCH(1,($K$2:$K$26=$E546)*($L$2:$L$26=$H546),0))</f>
        <v>Fiéis Potencial</v>
      </c>
    </row>
    <row r="547" spans="1:9" x14ac:dyDescent="0.25">
      <c r="A547" t="str">
        <v>LR-17035</v>
      </c>
      <c r="B547" s="1" cm="1">
        <f t="array" ref="B547">MAX('TABELA TOTAL'!B:B) - MAX(IF('TABELA TOTAL'!E:E =RFM!A547,'TABELA TOTAL'!B:B))</f>
        <v>132</v>
      </c>
      <c r="C547" cm="1">
        <f t="array" ref="C547">COUNTA(_xlfn.UNIQUE(_xlfn._xlws.FILTER('TABELA TOTAL'!A:A,'TABELA TOTAL'!E:E=RFM!A547)))</f>
        <v>5</v>
      </c>
      <c r="D547" s="3">
        <f>SUMIF('TABELA TOTAL'!E:E,RFM!A547,'TABELA TOTAL'!G:G)</f>
        <v>1879.306</v>
      </c>
      <c r="E547" s="1">
        <v>4</v>
      </c>
      <c r="F547" s="1">
        <v>2</v>
      </c>
      <c r="G547" s="1" cm="1">
        <f t="array" ref="G547">_xlfn.IFS(D547&lt;=_xlfn.PERCENTILE.INC(D:D,0.2),1, D547&lt;=_xlfn.PERCENTILE.INC(D:D,0.4),2, D547&lt;=_xlfn.PERCENTILE.INC(D:D,0.6),3, D548&lt;=_xlfn.PERCENTILE.INC(D:D,0.8),4, TRUE,5)</f>
        <v>3</v>
      </c>
      <c r="H547" s="4">
        <f t="shared" si="8"/>
        <v>3</v>
      </c>
      <c r="I547" t="str" cm="1">
        <f t="array" ref="I547">INDEX($N$2:$N$26,MATCH(1,($K$2:$K$26=$E547)*($L$2:$L$26=$H547),0))</f>
        <v>Fiéis Potencial</v>
      </c>
    </row>
    <row r="548" spans="1:9" x14ac:dyDescent="0.25">
      <c r="A548" t="str">
        <v>DO-13435</v>
      </c>
      <c r="B548" s="1" cm="1">
        <f t="array" ref="B548">MAX('TABELA TOTAL'!B:B) - MAX(IF('TABELA TOTAL'!E:E =RFM!A548,'TABELA TOTAL'!B:B))</f>
        <v>133</v>
      </c>
      <c r="C548" cm="1">
        <f t="array" ref="C548">COUNTA(_xlfn.UNIQUE(_xlfn._xlws.FILTER('TABELA TOTAL'!A:A,'TABELA TOTAL'!E:E=RFM!A548)))</f>
        <v>9</v>
      </c>
      <c r="D548" s="3">
        <f>SUMIF('TABELA TOTAL'!E:E,RFM!A548,'TABELA TOTAL'!G:G)</f>
        <v>1300.0315000000001</v>
      </c>
      <c r="E548" s="1">
        <v>4</v>
      </c>
      <c r="F548" s="1">
        <v>3</v>
      </c>
      <c r="G548" s="1" cm="1">
        <f t="array" ref="G548">_xlfn.IFS(D548&lt;=_xlfn.PERCENTILE.INC(D:D,0.2),1, D548&lt;=_xlfn.PERCENTILE.INC(D:D,0.4),2, D548&lt;=_xlfn.PERCENTILE.INC(D:D,0.6),3, D549&lt;=_xlfn.PERCENTILE.INC(D:D,0.8),4, TRUE,5)</f>
        <v>2</v>
      </c>
      <c r="H548" s="4">
        <f t="shared" si="8"/>
        <v>3</v>
      </c>
      <c r="I548" t="str" cm="1">
        <f t="array" ref="I548">INDEX($N$2:$N$26,MATCH(1,($K$2:$K$26=$E548)*($L$2:$L$26=$H548),0))</f>
        <v>Fiéis Potencial</v>
      </c>
    </row>
    <row r="549" spans="1:9" x14ac:dyDescent="0.25">
      <c r="A549" t="str">
        <v>PJ-19015</v>
      </c>
      <c r="B549" s="1" cm="1">
        <f t="array" ref="B549">MAX('TABELA TOTAL'!B:B) - MAX(IF('TABELA TOTAL'!E:E =RFM!A549,'TABELA TOTAL'!B:B))</f>
        <v>134</v>
      </c>
      <c r="C549" cm="1">
        <f t="array" ref="C549">COUNTA(_xlfn.UNIQUE(_xlfn._xlws.FILTER('TABELA TOTAL'!A:A,'TABELA TOTAL'!E:E=RFM!A549)))</f>
        <v>7</v>
      </c>
      <c r="D549" s="3">
        <f>SUMIF('TABELA TOTAL'!E:E,RFM!A549,'TABELA TOTAL'!G:G)</f>
        <v>1824.2340000000002</v>
      </c>
      <c r="E549" s="1">
        <v>4</v>
      </c>
      <c r="F549" s="1">
        <v>3</v>
      </c>
      <c r="G549" s="1" cm="1">
        <f t="array" ref="G549">_xlfn.IFS(D549&lt;=_xlfn.PERCENTILE.INC(D:D,0.2),1, D549&lt;=_xlfn.PERCENTILE.INC(D:D,0.4),2, D549&lt;=_xlfn.PERCENTILE.INC(D:D,0.6),3, D550&lt;=_xlfn.PERCENTILE.INC(D:D,0.8),4, TRUE,5)</f>
        <v>3</v>
      </c>
      <c r="H549" s="4">
        <f t="shared" si="8"/>
        <v>3</v>
      </c>
      <c r="I549" t="str" cm="1">
        <f t="array" ref="I549">INDEX($N$2:$N$26,MATCH(1,($K$2:$K$26=$E549)*($L$2:$L$26=$H549),0))</f>
        <v>Fiéis Potencial</v>
      </c>
    </row>
    <row r="550" spans="1:9" x14ac:dyDescent="0.25">
      <c r="A550" t="str">
        <v>EH-13765</v>
      </c>
      <c r="B550" s="1" cm="1">
        <f t="array" ref="B550">MAX('TABELA TOTAL'!B:B) - MAX(IF('TABELA TOTAL'!E:E =RFM!A550,'TABELA TOTAL'!B:B))</f>
        <v>135</v>
      </c>
      <c r="C550" cm="1">
        <f t="array" ref="C550">COUNTA(_xlfn.UNIQUE(_xlfn._xlws.FILTER('TABELA TOTAL'!A:A,'TABELA TOTAL'!E:E=RFM!A550)))</f>
        <v>12</v>
      </c>
      <c r="D550" s="3">
        <f>SUMIF('TABELA TOTAL'!E:E,RFM!A550,'TABELA TOTAL'!G:G)</f>
        <v>10310.879999999999</v>
      </c>
      <c r="E550" s="1">
        <v>4</v>
      </c>
      <c r="F550" s="1">
        <v>4</v>
      </c>
      <c r="G550" s="1" cm="1">
        <f t="array" ref="G550">_xlfn.IFS(D550&lt;=_xlfn.PERCENTILE.INC(D:D,0.2),1, D550&lt;=_xlfn.PERCENTILE.INC(D:D,0.4),2, D550&lt;=_xlfn.PERCENTILE.INC(D:D,0.6),3, D551&lt;=_xlfn.PERCENTILE.INC(D:D,0.8),4, TRUE,5)</f>
        <v>4</v>
      </c>
      <c r="H550" s="4">
        <f t="shared" si="8"/>
        <v>4</v>
      </c>
      <c r="I550" t="str" cm="1">
        <f t="array" ref="I550">INDEX($N$2:$N$26,MATCH(1,($K$2:$K$26=$E550)*($L$2:$L$26=$H550),0))</f>
        <v>Fiéis</v>
      </c>
    </row>
    <row r="551" spans="1:9" x14ac:dyDescent="0.25">
      <c r="A551" t="str">
        <v>ED-13885</v>
      </c>
      <c r="B551" s="1" cm="1">
        <f t="array" ref="B551">MAX('TABELA TOTAL'!B:B) - MAX(IF('TABELA TOTAL'!E:E =RFM!A551,'TABELA TOTAL'!B:B))</f>
        <v>135</v>
      </c>
      <c r="C551" cm="1">
        <f t="array" ref="C551">COUNTA(_xlfn.UNIQUE(_xlfn._xlws.FILTER('TABELA TOTAL'!A:A,'TABELA TOTAL'!E:E=RFM!A551)))</f>
        <v>8</v>
      </c>
      <c r="D551" s="3">
        <f>SUMIF('TABELA TOTAL'!E:E,RFM!A551,'TABELA TOTAL'!G:G)</f>
        <v>3484.92</v>
      </c>
      <c r="E551" s="1">
        <v>4</v>
      </c>
      <c r="F551" s="1">
        <v>3</v>
      </c>
      <c r="G551" s="1" cm="1">
        <f t="array" ref="G551">_xlfn.IFS(D551&lt;=_xlfn.PERCENTILE.INC(D:D,0.2),1, D551&lt;=_xlfn.PERCENTILE.INC(D:D,0.4),2, D551&lt;=_xlfn.PERCENTILE.INC(D:D,0.6),3, D552&lt;=_xlfn.PERCENTILE.INC(D:D,0.8),4, TRUE,5)</f>
        <v>4</v>
      </c>
      <c r="H551" s="4">
        <f t="shared" si="8"/>
        <v>4</v>
      </c>
      <c r="I551" t="str" cm="1">
        <f t="array" ref="I551">INDEX($N$2:$N$26,MATCH(1,($K$2:$K$26=$E551)*($L$2:$L$26=$H551),0))</f>
        <v>Fiéis</v>
      </c>
    </row>
    <row r="552" spans="1:9" x14ac:dyDescent="0.25">
      <c r="A552" t="str">
        <v>BO-11350</v>
      </c>
      <c r="B552" s="1" cm="1">
        <f t="array" ref="B552">MAX('TABELA TOTAL'!B:B) - MAX(IF('TABELA TOTAL'!E:E =RFM!A552,'TABELA TOTAL'!B:B))</f>
        <v>137</v>
      </c>
      <c r="C552" cm="1">
        <f t="array" ref="C552">COUNTA(_xlfn.UNIQUE(_xlfn._xlws.FILTER('TABELA TOTAL'!A:A,'TABELA TOTAL'!E:E=RFM!A552)))</f>
        <v>5</v>
      </c>
      <c r="D552" s="3">
        <f>SUMIF('TABELA TOTAL'!E:E,RFM!A552,'TABELA TOTAL'!G:G)</f>
        <v>2682.7280000000001</v>
      </c>
      <c r="E552" s="1">
        <v>4</v>
      </c>
      <c r="F552" s="1">
        <v>2</v>
      </c>
      <c r="G552" s="1" cm="1">
        <f t="array" ref="G552">_xlfn.IFS(D552&lt;=_xlfn.PERCENTILE.INC(D:D,0.2),1, D552&lt;=_xlfn.PERCENTILE.INC(D:D,0.4),2, D552&lt;=_xlfn.PERCENTILE.INC(D:D,0.6),3, D553&lt;=_xlfn.PERCENTILE.INC(D:D,0.8),4, TRUE,5)</f>
        <v>3</v>
      </c>
      <c r="H552" s="4">
        <f t="shared" si="8"/>
        <v>3</v>
      </c>
      <c r="I552" t="str" cm="1">
        <f t="array" ref="I552">INDEX($N$2:$N$26,MATCH(1,($K$2:$K$26=$E552)*($L$2:$L$26=$H552),0))</f>
        <v>Fiéis Potencial</v>
      </c>
    </row>
    <row r="553" spans="1:9" x14ac:dyDescent="0.25">
      <c r="A553" t="str">
        <v>NP-18700</v>
      </c>
      <c r="B553" s="1" cm="1">
        <f t="array" ref="B553">MAX('TABELA TOTAL'!B:B) - MAX(IF('TABELA TOTAL'!E:E =RFM!A553,'TABELA TOTAL'!B:B))</f>
        <v>138</v>
      </c>
      <c r="C553" cm="1">
        <f t="array" ref="C553">COUNTA(_xlfn.UNIQUE(_xlfn._xlws.FILTER('TABELA TOTAL'!A:A,'TABELA TOTAL'!E:E=RFM!A553)))</f>
        <v>7</v>
      </c>
      <c r="D553" s="3">
        <f>SUMIF('TABELA TOTAL'!E:E,RFM!A553,'TABELA TOTAL'!G:G)</f>
        <v>7903.1824999999999</v>
      </c>
      <c r="E553" s="1">
        <v>4</v>
      </c>
      <c r="F553" s="1">
        <v>3</v>
      </c>
      <c r="G553" s="1" cm="1">
        <f t="array" ref="G553">_xlfn.IFS(D553&lt;=_xlfn.PERCENTILE.INC(D:D,0.2),1, D553&lt;=_xlfn.PERCENTILE.INC(D:D,0.4),2, D553&lt;=_xlfn.PERCENTILE.INC(D:D,0.6),3, D554&lt;=_xlfn.PERCENTILE.INC(D:D,0.8),4, TRUE,5)</f>
        <v>5</v>
      </c>
      <c r="H553" s="4">
        <f t="shared" si="8"/>
        <v>4</v>
      </c>
      <c r="I553" t="str" cm="1">
        <f t="array" ref="I553">INDEX($N$2:$N$26,MATCH(1,($K$2:$K$26=$E553)*($L$2:$L$26=$H553),0))</f>
        <v>Fiéis</v>
      </c>
    </row>
    <row r="554" spans="1:9" x14ac:dyDescent="0.25">
      <c r="A554" t="str">
        <v>IL-15100</v>
      </c>
      <c r="B554" s="1" cm="1">
        <f t="array" ref="B554">MAX('TABELA TOTAL'!B:B) - MAX(IF('TABELA TOTAL'!E:E =RFM!A554,'TABELA TOTAL'!B:B))</f>
        <v>142</v>
      </c>
      <c r="C554" cm="1">
        <f t="array" ref="C554">COUNTA(_xlfn.UNIQUE(_xlfn._xlws.FILTER('TABELA TOTAL'!A:A,'TABELA TOTAL'!E:E=RFM!A554)))</f>
        <v>7</v>
      </c>
      <c r="D554" s="3">
        <f>SUMIF('TABELA TOTAL'!E:E,RFM!A554,'TABELA TOTAL'!G:G)</f>
        <v>5040.7360000000008</v>
      </c>
      <c r="E554" s="1">
        <v>4</v>
      </c>
      <c r="F554" s="1">
        <v>3</v>
      </c>
      <c r="G554" s="1" cm="1">
        <f t="array" ref="G554">_xlfn.IFS(D554&lt;=_xlfn.PERCENTILE.INC(D:D,0.2),1, D554&lt;=_xlfn.PERCENTILE.INC(D:D,0.4),2, D554&lt;=_xlfn.PERCENTILE.INC(D:D,0.6),3, D555&lt;=_xlfn.PERCENTILE.INC(D:D,0.8),4, TRUE,5)</f>
        <v>4</v>
      </c>
      <c r="H554" s="4">
        <f t="shared" si="8"/>
        <v>4</v>
      </c>
      <c r="I554" t="str" cm="1">
        <f t="array" ref="I554">INDEX($N$2:$N$26,MATCH(1,($K$2:$K$26=$E554)*($L$2:$L$26=$H554),0))</f>
        <v>Fiéis</v>
      </c>
    </row>
    <row r="555" spans="1:9" x14ac:dyDescent="0.25">
      <c r="A555" t="str">
        <v>FM-14380</v>
      </c>
      <c r="B555" s="1" cm="1">
        <f t="array" ref="B555">MAX('TABELA TOTAL'!B:B) - MAX(IF('TABELA TOTAL'!E:E =RFM!A555,'TABELA TOTAL'!B:B))</f>
        <v>145</v>
      </c>
      <c r="C555" cm="1">
        <f t="array" ref="C555">COUNTA(_xlfn.UNIQUE(_xlfn._xlws.FILTER('TABELA TOTAL'!A:A,'TABELA TOTAL'!E:E=RFM!A555)))</f>
        <v>9</v>
      </c>
      <c r="D555" s="3">
        <f>SUMIF('TABELA TOTAL'!E:E,RFM!A555,'TABELA TOTAL'!G:G)</f>
        <v>2523.2660000000001</v>
      </c>
      <c r="E555" s="1">
        <v>4</v>
      </c>
      <c r="F555" s="1">
        <v>3</v>
      </c>
      <c r="G555" s="1" cm="1">
        <f t="array" ref="G555">_xlfn.IFS(D555&lt;=_xlfn.PERCENTILE.INC(D:D,0.2),1, D555&lt;=_xlfn.PERCENTILE.INC(D:D,0.4),2, D555&lt;=_xlfn.PERCENTILE.INC(D:D,0.6),3, D556&lt;=_xlfn.PERCENTILE.INC(D:D,0.8),4, TRUE,5)</f>
        <v>3</v>
      </c>
      <c r="H555" s="4">
        <f t="shared" si="8"/>
        <v>3</v>
      </c>
      <c r="I555" t="str" cm="1">
        <f t="array" ref="I555">INDEX($N$2:$N$26,MATCH(1,($K$2:$K$26=$E555)*($L$2:$L$26=$H555),0))</f>
        <v>Fiéis Potencial</v>
      </c>
    </row>
    <row r="556" spans="1:9" x14ac:dyDescent="0.25">
      <c r="A556" t="str">
        <v>TB-21355</v>
      </c>
      <c r="B556" s="1" cm="1">
        <f t="array" ref="B556">MAX('TABELA TOTAL'!B:B) - MAX(IF('TABELA TOTAL'!E:E =RFM!A556,'TABELA TOTAL'!B:B))</f>
        <v>146</v>
      </c>
      <c r="C556" cm="1">
        <f t="array" ref="C556">COUNTA(_xlfn.UNIQUE(_xlfn._xlws.FILTER('TABELA TOTAL'!A:A,'TABELA TOTAL'!E:E=RFM!A556)))</f>
        <v>5</v>
      </c>
      <c r="D556" s="3">
        <f>SUMIF('TABELA TOTAL'!E:E,RFM!A556,'TABELA TOTAL'!G:G)</f>
        <v>834.32799999999997</v>
      </c>
      <c r="E556" s="1">
        <v>3</v>
      </c>
      <c r="F556" s="1">
        <v>2</v>
      </c>
      <c r="G556" s="1" cm="1">
        <f t="array" ref="G556">_xlfn.IFS(D556&lt;=_xlfn.PERCENTILE.INC(D:D,0.2),1, D556&lt;=_xlfn.PERCENTILE.INC(D:D,0.4),2, D556&lt;=_xlfn.PERCENTILE.INC(D:D,0.6),3, D557&lt;=_xlfn.PERCENTILE.INC(D:D,0.8),4, TRUE,5)</f>
        <v>1</v>
      </c>
      <c r="H556" s="4">
        <f t="shared" si="8"/>
        <v>2</v>
      </c>
      <c r="I556" t="str" cm="1">
        <f t="array" ref="I556">INDEX($N$2:$N$26,MATCH(1,($K$2:$K$26=$E556)*($L$2:$L$26=$H556),0))</f>
        <v>Quase Dormentes</v>
      </c>
    </row>
    <row r="557" spans="1:9" x14ac:dyDescent="0.25">
      <c r="A557" t="str">
        <v>GA-14515</v>
      </c>
      <c r="B557" s="1" cm="1">
        <f t="array" ref="B557">MAX('TABELA TOTAL'!B:B) - MAX(IF('TABELA TOTAL'!E:E =RFM!A557,'TABELA TOTAL'!B:B))</f>
        <v>149</v>
      </c>
      <c r="C557" cm="1">
        <f t="array" ref="C557">COUNTA(_xlfn.UNIQUE(_xlfn._xlws.FILTER('TABELA TOTAL'!A:A,'TABELA TOTAL'!E:E=RFM!A557)))</f>
        <v>8</v>
      </c>
      <c r="D557" s="3">
        <f>SUMIF('TABELA TOTAL'!E:E,RFM!A557,'TABELA TOTAL'!G:G)</f>
        <v>3919.7759999999998</v>
      </c>
      <c r="E557" s="1">
        <v>3</v>
      </c>
      <c r="F557" s="1">
        <v>3</v>
      </c>
      <c r="G557" s="1" cm="1">
        <f t="array" ref="G557">_xlfn.IFS(D557&lt;=_xlfn.PERCENTILE.INC(D:D,0.2),1, D557&lt;=_xlfn.PERCENTILE.INC(D:D,0.4),2, D557&lt;=_xlfn.PERCENTILE.INC(D:D,0.6),3, D558&lt;=_xlfn.PERCENTILE.INC(D:D,0.8),4, TRUE,5)</f>
        <v>5</v>
      </c>
      <c r="H557" s="4">
        <f t="shared" si="8"/>
        <v>4</v>
      </c>
      <c r="I557" t="str" cm="1">
        <f t="array" ref="I557">INDEX($N$2:$N$26,MATCH(1,($K$2:$K$26=$E557)*($L$2:$L$26=$H557),0))</f>
        <v>Fiéis</v>
      </c>
    </row>
    <row r="558" spans="1:9" x14ac:dyDescent="0.25">
      <c r="A558" t="str">
        <v>SC-20230</v>
      </c>
      <c r="B558" s="1" cm="1">
        <f t="array" ref="B558">MAX('TABELA TOTAL'!B:B) - MAX(IF('TABELA TOTAL'!E:E =RFM!A558,'TABELA TOTAL'!B:B))</f>
        <v>149</v>
      </c>
      <c r="C558" cm="1">
        <f t="array" ref="C558">COUNTA(_xlfn.UNIQUE(_xlfn._xlws.FILTER('TABELA TOTAL'!A:A,'TABELA TOTAL'!E:E=RFM!A558)))</f>
        <v>4</v>
      </c>
      <c r="D558" s="3">
        <f>SUMIF('TABELA TOTAL'!E:E,RFM!A558,'TABELA TOTAL'!G:G)</f>
        <v>4371.9580000000005</v>
      </c>
      <c r="E558" s="1">
        <v>3</v>
      </c>
      <c r="F558" s="1">
        <v>2</v>
      </c>
      <c r="G558" s="1" cm="1">
        <f t="array" ref="G558">_xlfn.IFS(D558&lt;=_xlfn.PERCENTILE.INC(D:D,0.2),1, D558&lt;=_xlfn.PERCENTILE.INC(D:D,0.4),2, D558&lt;=_xlfn.PERCENTILE.INC(D:D,0.6),3, D559&lt;=_xlfn.PERCENTILE.INC(D:D,0.8),4, TRUE,5)</f>
        <v>4</v>
      </c>
      <c r="H558" s="4">
        <f t="shared" si="8"/>
        <v>3</v>
      </c>
      <c r="I558" t="str" cm="1">
        <f t="array" ref="I558">INDEX($N$2:$N$26,MATCH(1,($K$2:$K$26=$E558)*($L$2:$L$26=$H558),0))</f>
        <v>Precisam Atenção</v>
      </c>
    </row>
    <row r="559" spans="1:9" x14ac:dyDescent="0.25">
      <c r="A559" t="str">
        <v>LH-16750</v>
      </c>
      <c r="B559" s="1" cm="1">
        <f t="array" ref="B559">MAX('TABELA TOTAL'!B:B) - MAX(IF('TABELA TOTAL'!E:E =RFM!A559,'TABELA TOTAL'!B:B))</f>
        <v>151</v>
      </c>
      <c r="C559" cm="1">
        <f t="array" ref="C559">COUNTA(_xlfn.UNIQUE(_xlfn._xlws.FILTER('TABELA TOTAL'!A:A,'TABELA TOTAL'!E:E=RFM!A559)))</f>
        <v>3</v>
      </c>
      <c r="D559" s="3">
        <f>SUMIF('TABELA TOTAL'!E:E,RFM!A559,'TABELA TOTAL'!G:G)</f>
        <v>287.42599999999999</v>
      </c>
      <c r="E559" s="1">
        <v>3</v>
      </c>
      <c r="F559" s="1">
        <v>1</v>
      </c>
      <c r="G559" s="1" cm="1">
        <f t="array" ref="G559">_xlfn.IFS(D559&lt;=_xlfn.PERCENTILE.INC(D:D,0.2),1, D559&lt;=_xlfn.PERCENTILE.INC(D:D,0.4),2, D559&lt;=_xlfn.PERCENTILE.INC(D:D,0.6),3, D560&lt;=_xlfn.PERCENTILE.INC(D:D,0.8),4, TRUE,5)</f>
        <v>1</v>
      </c>
      <c r="H559" s="4">
        <f t="shared" si="8"/>
        <v>1</v>
      </c>
      <c r="I559" t="str" cm="1">
        <f t="array" ref="I559">INDEX($N$2:$N$26,MATCH(1,($K$2:$K$26=$E559)*($L$2:$L$26=$H559),0))</f>
        <v>Quase Dormentes</v>
      </c>
    </row>
    <row r="560" spans="1:9" x14ac:dyDescent="0.25">
      <c r="A560" t="str">
        <v>HK-14890</v>
      </c>
      <c r="B560" s="1" cm="1">
        <f t="array" ref="B560">MAX('TABELA TOTAL'!B:B) - MAX(IF('TABELA TOTAL'!E:E =RFM!A560,'TABELA TOTAL'!B:B))</f>
        <v>151</v>
      </c>
      <c r="C560" cm="1">
        <f t="array" ref="C560">COUNTA(_xlfn.UNIQUE(_xlfn._xlws.FILTER('TABELA TOTAL'!A:A,'TABELA TOTAL'!E:E=RFM!A560)))</f>
        <v>8</v>
      </c>
      <c r="D560" s="3">
        <f>SUMIF('TABELA TOTAL'!E:E,RFM!A560,'TABELA TOTAL'!G:G)</f>
        <v>4877.7839999999997</v>
      </c>
      <c r="E560" s="1">
        <v>3</v>
      </c>
      <c r="F560" s="1">
        <v>3</v>
      </c>
      <c r="G560" s="1" cm="1">
        <f t="array" ref="G560">_xlfn.IFS(D560&lt;=_xlfn.PERCENTILE.INC(D:D,0.2),1, D560&lt;=_xlfn.PERCENTILE.INC(D:D,0.4),2, D560&lt;=_xlfn.PERCENTILE.INC(D:D,0.6),3, D561&lt;=_xlfn.PERCENTILE.INC(D:D,0.8),4, TRUE,5)</f>
        <v>4</v>
      </c>
      <c r="H560" s="4">
        <f t="shared" si="8"/>
        <v>4</v>
      </c>
      <c r="I560" t="str" cm="1">
        <f t="array" ref="I560">INDEX($N$2:$N$26,MATCH(1,($K$2:$K$26=$E560)*($L$2:$L$26=$H560),0))</f>
        <v>Fiéis</v>
      </c>
    </row>
    <row r="561" spans="1:9" x14ac:dyDescent="0.25">
      <c r="A561" t="str">
        <v>EM-13960</v>
      </c>
      <c r="B561" s="1" cm="1">
        <f t="array" ref="B561">MAX('TABELA TOTAL'!B:B) - MAX(IF('TABELA TOTAL'!E:E =RFM!A561,'TABELA TOTAL'!B:B))</f>
        <v>151</v>
      </c>
      <c r="C561" cm="1">
        <f t="array" ref="C561">COUNTA(_xlfn.UNIQUE(_xlfn._xlws.FILTER('TABELA TOTAL'!A:A,'TABELA TOTAL'!E:E=RFM!A561)))</f>
        <v>5</v>
      </c>
      <c r="D561" s="3">
        <f>SUMIF('TABELA TOTAL'!E:E,RFM!A561,'TABELA TOTAL'!G:G)</f>
        <v>933.70399999999995</v>
      </c>
      <c r="E561" s="1">
        <v>3</v>
      </c>
      <c r="F561" s="1">
        <v>2</v>
      </c>
      <c r="G561" s="1" cm="1">
        <f t="array" ref="G561">_xlfn.IFS(D561&lt;=_xlfn.PERCENTILE.INC(D:D,0.2),1, D561&lt;=_xlfn.PERCENTILE.INC(D:D,0.4),2, D561&lt;=_xlfn.PERCENTILE.INC(D:D,0.6),3, D562&lt;=_xlfn.PERCENTILE.INC(D:D,0.8),4, TRUE,5)</f>
        <v>1</v>
      </c>
      <c r="H561" s="4">
        <f t="shared" si="8"/>
        <v>2</v>
      </c>
      <c r="I561" t="str" cm="1">
        <f t="array" ref="I561">INDEX($N$2:$N$26,MATCH(1,($K$2:$K$26=$E561)*($L$2:$L$26=$H561),0))</f>
        <v>Quase Dormentes</v>
      </c>
    </row>
    <row r="562" spans="1:9" x14ac:dyDescent="0.25">
      <c r="A562" t="str">
        <v>EA-14035</v>
      </c>
      <c r="B562" s="1" cm="1">
        <f t="array" ref="B562">MAX('TABELA TOTAL'!B:B) - MAX(IF('TABELA TOTAL'!E:E =RFM!A562,'TABELA TOTAL'!B:B))</f>
        <v>152</v>
      </c>
      <c r="C562" cm="1">
        <f t="array" ref="C562">COUNTA(_xlfn.UNIQUE(_xlfn._xlws.FILTER('TABELA TOTAL'!A:A,'TABELA TOTAL'!E:E=RFM!A562)))</f>
        <v>13</v>
      </c>
      <c r="D562" s="3">
        <f>SUMIF('TABELA TOTAL'!E:E,RFM!A562,'TABELA TOTAL'!G:G)</f>
        <v>2846.7050000000008</v>
      </c>
      <c r="E562" s="1">
        <v>3</v>
      </c>
      <c r="F562" s="1">
        <v>5</v>
      </c>
      <c r="G562" s="1" cm="1">
        <f t="array" ref="G562">_xlfn.IFS(D562&lt;=_xlfn.PERCENTILE.INC(D:D,0.2),1, D562&lt;=_xlfn.PERCENTILE.INC(D:D,0.4),2, D562&lt;=_xlfn.PERCENTILE.INC(D:D,0.6),3, D563&lt;=_xlfn.PERCENTILE.INC(D:D,0.8),4, TRUE,5)</f>
        <v>4</v>
      </c>
      <c r="H562" s="4">
        <f t="shared" si="8"/>
        <v>5</v>
      </c>
      <c r="I562" t="str" cm="1">
        <f t="array" ref="I562">INDEX($N$2:$N$26,MATCH(1,($K$2:$K$26=$E562)*($L$2:$L$26=$H562),0))</f>
        <v>Fiéis</v>
      </c>
    </row>
    <row r="563" spans="1:9" x14ac:dyDescent="0.25">
      <c r="A563" t="str">
        <v>EH-14125</v>
      </c>
      <c r="B563" s="1" cm="1">
        <f t="array" ref="B563">MAX('TABELA TOTAL'!B:B) - MAX(IF('TABELA TOTAL'!E:E =RFM!A563,'TABELA TOTAL'!B:B))</f>
        <v>152</v>
      </c>
      <c r="C563" cm="1">
        <f t="array" ref="C563">COUNTA(_xlfn.UNIQUE(_xlfn._xlws.FILTER('TABELA TOTAL'!A:A,'TABELA TOTAL'!E:E=RFM!A563)))</f>
        <v>10</v>
      </c>
      <c r="D563" s="3">
        <f>SUMIF('TABELA TOTAL'!E:E,RFM!A563,'TABELA TOTAL'!G:G)</f>
        <v>3082.6529999999998</v>
      </c>
      <c r="E563" s="1">
        <v>3</v>
      </c>
      <c r="F563" s="1">
        <v>4</v>
      </c>
      <c r="G563" s="1" cm="1">
        <f t="array" ref="G563">_xlfn.IFS(D563&lt;=_xlfn.PERCENTILE.INC(D:D,0.2),1, D563&lt;=_xlfn.PERCENTILE.INC(D:D,0.4),2, D563&lt;=_xlfn.PERCENTILE.INC(D:D,0.6),3, D564&lt;=_xlfn.PERCENTILE.INC(D:D,0.8),4, TRUE,5)</f>
        <v>4</v>
      </c>
      <c r="H563" s="4">
        <f t="shared" si="8"/>
        <v>4</v>
      </c>
      <c r="I563" t="str" cm="1">
        <f t="array" ref="I563">INDEX($N$2:$N$26,MATCH(1,($K$2:$K$26=$E563)*($L$2:$L$26=$H563),0))</f>
        <v>Fiéis</v>
      </c>
    </row>
    <row r="564" spans="1:9" x14ac:dyDescent="0.25">
      <c r="A564" t="str">
        <v>GM-14680</v>
      </c>
      <c r="B564" s="1" cm="1">
        <f t="array" ref="B564">MAX('TABELA TOTAL'!B:B) - MAX(IF('TABELA TOTAL'!E:E =RFM!A564,'TABELA TOTAL'!B:B))</f>
        <v>152</v>
      </c>
      <c r="C564" cm="1">
        <f t="array" ref="C564">COUNTA(_xlfn.UNIQUE(_xlfn._xlws.FILTER('TABELA TOTAL'!A:A,'TABELA TOTAL'!E:E=RFM!A564)))</f>
        <v>6</v>
      </c>
      <c r="D564" s="3">
        <f>SUMIF('TABELA TOTAL'!E:E,RFM!A564,'TABELA TOTAL'!G:G)</f>
        <v>3163.6280000000002</v>
      </c>
      <c r="E564" s="1">
        <v>3</v>
      </c>
      <c r="F564" s="1">
        <v>2</v>
      </c>
      <c r="G564" s="1" cm="1">
        <f t="array" ref="G564">_xlfn.IFS(D564&lt;=_xlfn.PERCENTILE.INC(D:D,0.2),1, D564&lt;=_xlfn.PERCENTILE.INC(D:D,0.4),2, D564&lt;=_xlfn.PERCENTILE.INC(D:D,0.6),3, D565&lt;=_xlfn.PERCENTILE.INC(D:D,0.8),4, TRUE,5)</f>
        <v>5</v>
      </c>
      <c r="H564" s="4">
        <f t="shared" si="8"/>
        <v>4</v>
      </c>
      <c r="I564" t="str" cm="1">
        <f t="array" ref="I564">INDEX($N$2:$N$26,MATCH(1,($K$2:$K$26=$E564)*($L$2:$L$26=$H564),0))</f>
        <v>Fiéis</v>
      </c>
    </row>
    <row r="565" spans="1:9" x14ac:dyDescent="0.25">
      <c r="A565" t="str">
        <v>LB-16795</v>
      </c>
      <c r="B565" s="1" cm="1">
        <f t="array" ref="B565">MAX('TABELA TOTAL'!B:B) - MAX(IF('TABELA TOTAL'!E:E =RFM!A565,'TABELA TOTAL'!B:B))</f>
        <v>152</v>
      </c>
      <c r="C565" cm="1">
        <f t="array" ref="C565">COUNTA(_xlfn.UNIQUE(_xlfn._xlws.FILTER('TABELA TOTAL'!A:A,'TABELA TOTAL'!E:E=RFM!A565)))</f>
        <v>8</v>
      </c>
      <c r="D565" s="3">
        <f>SUMIF('TABELA TOTAL'!E:E,RFM!A565,'TABELA TOTAL'!G:G)</f>
        <v>4985.6760000000013</v>
      </c>
      <c r="E565" s="1">
        <v>3</v>
      </c>
      <c r="F565" s="1">
        <v>3</v>
      </c>
      <c r="G565" s="1" cm="1">
        <f t="array" ref="G565">_xlfn.IFS(D565&lt;=_xlfn.PERCENTILE.INC(D:D,0.2),1, D565&lt;=_xlfn.PERCENTILE.INC(D:D,0.4),2, D565&lt;=_xlfn.PERCENTILE.INC(D:D,0.6),3, D566&lt;=_xlfn.PERCENTILE.INC(D:D,0.8),4, TRUE,5)</f>
        <v>4</v>
      </c>
      <c r="H565" s="4">
        <f t="shared" si="8"/>
        <v>4</v>
      </c>
      <c r="I565" t="str" cm="1">
        <f t="array" ref="I565">INDEX($N$2:$N$26,MATCH(1,($K$2:$K$26=$E565)*($L$2:$L$26=$H565),0))</f>
        <v>Fiéis</v>
      </c>
    </row>
    <row r="566" spans="1:9" x14ac:dyDescent="0.25">
      <c r="A566" t="str">
        <v>TC-21475</v>
      </c>
      <c r="B566" s="1" cm="1">
        <f t="array" ref="B566">MAX('TABELA TOTAL'!B:B) - MAX(IF('TABELA TOTAL'!E:E =RFM!A566,'TABELA TOTAL'!B:B))</f>
        <v>153</v>
      </c>
      <c r="C566" cm="1">
        <f t="array" ref="C566">COUNTA(_xlfn.UNIQUE(_xlfn._xlws.FILTER('TABELA TOTAL'!A:A,'TABELA TOTAL'!E:E=RFM!A566)))</f>
        <v>9</v>
      </c>
      <c r="D566" s="3">
        <f>SUMIF('TABELA TOTAL'!E:E,RFM!A566,'TABELA TOTAL'!G:G)</f>
        <v>1244.9759999999999</v>
      </c>
      <c r="E566" s="1">
        <v>3</v>
      </c>
      <c r="F566" s="1">
        <v>3</v>
      </c>
      <c r="G566" s="1" cm="1">
        <f t="array" ref="G566">_xlfn.IFS(D566&lt;=_xlfn.PERCENTILE.INC(D:D,0.2),1, D566&lt;=_xlfn.PERCENTILE.INC(D:D,0.4),2, D566&lt;=_xlfn.PERCENTILE.INC(D:D,0.6),3, D567&lt;=_xlfn.PERCENTILE.INC(D:D,0.8),4, TRUE,5)</f>
        <v>2</v>
      </c>
      <c r="H566" s="4">
        <f t="shared" si="8"/>
        <v>3</v>
      </c>
      <c r="I566" t="str" cm="1">
        <f t="array" ref="I566">INDEX($N$2:$N$26,MATCH(1,($K$2:$K$26=$E566)*($L$2:$L$26=$H566),0))</f>
        <v>Precisam Atenção</v>
      </c>
    </row>
    <row r="567" spans="1:9" x14ac:dyDescent="0.25">
      <c r="A567" t="str">
        <v>LA-16780</v>
      </c>
      <c r="B567" s="1" cm="1">
        <f t="array" ref="B567">MAX('TABELA TOTAL'!B:B) - MAX(IF('TABELA TOTAL'!E:E =RFM!A567,'TABELA TOTAL'!B:B))</f>
        <v>154</v>
      </c>
      <c r="C567" cm="1">
        <f t="array" ref="C567">COUNTA(_xlfn.UNIQUE(_xlfn._xlws.FILTER('TABELA TOTAL'!A:A,'TABELA TOTAL'!E:E=RFM!A567)))</f>
        <v>11</v>
      </c>
      <c r="D567" s="3">
        <f>SUMIF('TABELA TOTAL'!E:E,RFM!A567,'TABELA TOTAL'!G:G)</f>
        <v>8673.2219999999979</v>
      </c>
      <c r="E567" s="1">
        <v>3</v>
      </c>
      <c r="F567" s="1">
        <v>4</v>
      </c>
      <c r="G567" s="1" cm="1">
        <f t="array" ref="G567">_xlfn.IFS(D567&lt;=_xlfn.PERCENTILE.INC(D:D,0.2),1, D567&lt;=_xlfn.PERCENTILE.INC(D:D,0.4),2, D567&lt;=_xlfn.PERCENTILE.INC(D:D,0.6),3, D568&lt;=_xlfn.PERCENTILE.INC(D:D,0.8),4, TRUE,5)</f>
        <v>4</v>
      </c>
      <c r="H567" s="4">
        <f t="shared" si="8"/>
        <v>4</v>
      </c>
      <c r="I567" t="str" cm="1">
        <f t="array" ref="I567">INDEX($N$2:$N$26,MATCH(1,($K$2:$K$26=$E567)*($L$2:$L$26=$H567),0))</f>
        <v>Fiéis</v>
      </c>
    </row>
    <row r="568" spans="1:9" x14ac:dyDescent="0.25">
      <c r="A568" t="str">
        <v>VG-21790</v>
      </c>
      <c r="B568" s="1" cm="1">
        <f t="array" ref="B568">MAX('TABELA TOTAL'!B:B) - MAX(IF('TABELA TOTAL'!E:E =RFM!A568,'TABELA TOTAL'!B:B))</f>
        <v>154</v>
      </c>
      <c r="C568" cm="1">
        <f t="array" ref="C568">COUNTA(_xlfn.UNIQUE(_xlfn._xlws.FILTER('TABELA TOTAL'!A:A,'TABELA TOTAL'!E:E=RFM!A568)))</f>
        <v>6</v>
      </c>
      <c r="D568" s="3">
        <f>SUMIF('TABELA TOTAL'!E:E,RFM!A568,'TABELA TOTAL'!G:G)</f>
        <v>846.0100000000001</v>
      </c>
      <c r="E568" s="1">
        <v>3</v>
      </c>
      <c r="F568" s="1">
        <v>2</v>
      </c>
      <c r="G568" s="1" cm="1">
        <f t="array" ref="G568">_xlfn.IFS(D568&lt;=_xlfn.PERCENTILE.INC(D:D,0.2),1, D568&lt;=_xlfn.PERCENTILE.INC(D:D,0.4),2, D568&lt;=_xlfn.PERCENTILE.INC(D:D,0.6),3, D569&lt;=_xlfn.PERCENTILE.INC(D:D,0.8),4, TRUE,5)</f>
        <v>1</v>
      </c>
      <c r="H568" s="4">
        <f t="shared" si="8"/>
        <v>2</v>
      </c>
      <c r="I568" t="str" cm="1">
        <f t="array" ref="I568">INDEX($N$2:$N$26,MATCH(1,($K$2:$K$26=$E568)*($L$2:$L$26=$H568),0))</f>
        <v>Quase Dormentes</v>
      </c>
    </row>
    <row r="569" spans="1:9" x14ac:dyDescent="0.25">
      <c r="A569" t="str">
        <v>MH-17620</v>
      </c>
      <c r="B569" s="1" cm="1">
        <f t="array" ref="B569">MAX('TABELA TOTAL'!B:B) - MAX(IF('TABELA TOTAL'!E:E =RFM!A569,'TABELA TOTAL'!B:B))</f>
        <v>155</v>
      </c>
      <c r="C569" cm="1">
        <f t="array" ref="C569">COUNTA(_xlfn.UNIQUE(_xlfn._xlws.FILTER('TABELA TOTAL'!A:A,'TABELA TOTAL'!E:E=RFM!A569)))</f>
        <v>4</v>
      </c>
      <c r="D569" s="3">
        <f>SUMIF('TABELA TOTAL'!E:E,RFM!A569,'TABELA TOTAL'!G:G)</f>
        <v>1252.8</v>
      </c>
      <c r="E569" s="1">
        <v>3</v>
      </c>
      <c r="F569" s="1">
        <v>2</v>
      </c>
      <c r="G569" s="1" cm="1">
        <f t="array" ref="G569">_xlfn.IFS(D569&lt;=_xlfn.PERCENTILE.INC(D:D,0.2),1, D569&lt;=_xlfn.PERCENTILE.INC(D:D,0.4),2, D569&lt;=_xlfn.PERCENTILE.INC(D:D,0.6),3, D570&lt;=_xlfn.PERCENTILE.INC(D:D,0.8),4, TRUE,5)</f>
        <v>2</v>
      </c>
      <c r="H569" s="4">
        <f t="shared" si="8"/>
        <v>2</v>
      </c>
      <c r="I569" t="str" cm="1">
        <f t="array" ref="I569">INDEX($N$2:$N$26,MATCH(1,($K$2:$K$26=$E569)*($L$2:$L$26=$H569),0))</f>
        <v>Quase Dormentes</v>
      </c>
    </row>
    <row r="570" spans="1:9" x14ac:dyDescent="0.25">
      <c r="A570" t="str">
        <v>GZ-14545</v>
      </c>
      <c r="B570" s="1" cm="1">
        <f t="array" ref="B570">MAX('TABELA TOTAL'!B:B) - MAX(IF('TABELA TOTAL'!E:E =RFM!A570,'TABELA TOTAL'!B:B))</f>
        <v>157</v>
      </c>
      <c r="C570" cm="1">
        <f t="array" ref="C570">COUNTA(_xlfn.UNIQUE(_xlfn._xlws.FILTER('TABELA TOTAL'!A:A,'TABELA TOTAL'!E:E=RFM!A570)))</f>
        <v>4</v>
      </c>
      <c r="D570" s="3">
        <f>SUMIF('TABELA TOTAL'!E:E,RFM!A570,'TABELA TOTAL'!G:G)</f>
        <v>2454.6220000000003</v>
      </c>
      <c r="E570" s="1">
        <v>3</v>
      </c>
      <c r="F570" s="1">
        <v>2</v>
      </c>
      <c r="G570" s="1" cm="1">
        <f t="array" ref="G570">_xlfn.IFS(D570&lt;=_xlfn.PERCENTILE.INC(D:D,0.2),1, D570&lt;=_xlfn.PERCENTILE.INC(D:D,0.4),2, D570&lt;=_xlfn.PERCENTILE.INC(D:D,0.6),3, D571&lt;=_xlfn.PERCENTILE.INC(D:D,0.8),4, TRUE,5)</f>
        <v>3</v>
      </c>
      <c r="H570" s="4">
        <f t="shared" si="8"/>
        <v>3</v>
      </c>
      <c r="I570" t="str" cm="1">
        <f t="array" ref="I570">INDEX($N$2:$N$26,MATCH(1,($K$2:$K$26=$E570)*($L$2:$L$26=$H570),0))</f>
        <v>Precisam Atenção</v>
      </c>
    </row>
    <row r="571" spans="1:9" x14ac:dyDescent="0.25">
      <c r="A571" t="str">
        <v>JC-15775</v>
      </c>
      <c r="B571" s="1" cm="1">
        <f t="array" ref="B571">MAX('TABELA TOTAL'!B:B) - MAX(IF('TABELA TOTAL'!E:E =RFM!A571,'TABELA TOTAL'!B:B))</f>
        <v>158</v>
      </c>
      <c r="C571" cm="1">
        <f t="array" ref="C571">COUNTA(_xlfn.UNIQUE(_xlfn._xlws.FILTER('TABELA TOTAL'!A:A,'TABELA TOTAL'!E:E=RFM!A571)))</f>
        <v>9</v>
      </c>
      <c r="D571" s="3">
        <f>SUMIF('TABELA TOTAL'!E:E,RFM!A571,'TABELA TOTAL'!G:G)</f>
        <v>2772.0550000000003</v>
      </c>
      <c r="E571" s="1">
        <v>3</v>
      </c>
      <c r="F571" s="1">
        <v>3</v>
      </c>
      <c r="G571" s="1" cm="1">
        <f t="array" ref="G571">_xlfn.IFS(D571&lt;=_xlfn.PERCENTILE.INC(D:D,0.2),1, D571&lt;=_xlfn.PERCENTILE.INC(D:D,0.4),2, D571&lt;=_xlfn.PERCENTILE.INC(D:D,0.6),3, D572&lt;=_xlfn.PERCENTILE.INC(D:D,0.8),4, TRUE,5)</f>
        <v>4</v>
      </c>
      <c r="H571" s="4">
        <f t="shared" si="8"/>
        <v>4</v>
      </c>
      <c r="I571" t="str" cm="1">
        <f t="array" ref="I571">INDEX($N$2:$N$26,MATCH(1,($K$2:$K$26=$E571)*($L$2:$L$26=$H571),0))</f>
        <v>Fiéis</v>
      </c>
    </row>
    <row r="572" spans="1:9" x14ac:dyDescent="0.25">
      <c r="A572" t="str">
        <v>EM-14200</v>
      </c>
      <c r="B572" s="1" cm="1">
        <f t="array" ref="B572">MAX('TABELA TOTAL'!B:B) - MAX(IF('TABELA TOTAL'!E:E =RFM!A572,'TABELA TOTAL'!B:B))</f>
        <v>158</v>
      </c>
      <c r="C572" cm="1">
        <f t="array" ref="C572">COUNTA(_xlfn.UNIQUE(_xlfn._xlws.FILTER('TABELA TOTAL'!A:A,'TABELA TOTAL'!E:E=RFM!A572)))</f>
        <v>3</v>
      </c>
      <c r="D572" s="3">
        <f>SUMIF('TABELA TOTAL'!E:E,RFM!A572,'TABELA TOTAL'!G:G)</f>
        <v>366.822</v>
      </c>
      <c r="E572" s="1">
        <v>3</v>
      </c>
      <c r="F572" s="1">
        <v>1</v>
      </c>
      <c r="G572" s="1" cm="1">
        <f t="array" ref="G572">_xlfn.IFS(D572&lt;=_xlfn.PERCENTILE.INC(D:D,0.2),1, D572&lt;=_xlfn.PERCENTILE.INC(D:D,0.4),2, D572&lt;=_xlfn.PERCENTILE.INC(D:D,0.6),3, D573&lt;=_xlfn.PERCENTILE.INC(D:D,0.8),4, TRUE,5)</f>
        <v>1</v>
      </c>
      <c r="H572" s="4">
        <f t="shared" si="8"/>
        <v>1</v>
      </c>
      <c r="I572" t="str" cm="1">
        <f t="array" ref="I572">INDEX($N$2:$N$26,MATCH(1,($K$2:$K$26=$E572)*($L$2:$L$26=$H572),0))</f>
        <v>Quase Dormentes</v>
      </c>
    </row>
    <row r="573" spans="1:9" x14ac:dyDescent="0.25">
      <c r="A573" t="str">
        <v>HR-14830</v>
      </c>
      <c r="B573" s="1" cm="1">
        <f t="array" ref="B573">MAX('TABELA TOTAL'!B:B) - MAX(IF('TABELA TOTAL'!E:E =RFM!A573,'TABELA TOTAL'!B:B))</f>
        <v>159</v>
      </c>
      <c r="C573" cm="1">
        <f t="array" ref="C573">COUNTA(_xlfn.UNIQUE(_xlfn._xlws.FILTER('TABELA TOTAL'!A:A,'TABELA TOTAL'!E:E=RFM!A573)))</f>
        <v>7</v>
      </c>
      <c r="D573" s="3">
        <f>SUMIF('TABELA TOTAL'!E:E,RFM!A573,'TABELA TOTAL'!G:G)</f>
        <v>5248.7869999999994</v>
      </c>
      <c r="E573" s="1">
        <v>3</v>
      </c>
      <c r="F573" s="1">
        <v>3</v>
      </c>
      <c r="G573" s="1" cm="1">
        <f t="array" ref="G573">_xlfn.IFS(D573&lt;=_xlfn.PERCENTILE.INC(D:D,0.2),1, D573&lt;=_xlfn.PERCENTILE.INC(D:D,0.4),2, D573&lt;=_xlfn.PERCENTILE.INC(D:D,0.6),3, D574&lt;=_xlfn.PERCENTILE.INC(D:D,0.8),4, TRUE,5)</f>
        <v>5</v>
      </c>
      <c r="H573" s="4">
        <f t="shared" si="8"/>
        <v>4</v>
      </c>
      <c r="I573" t="str" cm="1">
        <f t="array" ref="I573">INDEX($N$2:$N$26,MATCH(1,($K$2:$K$26=$E573)*($L$2:$L$26=$H573),0))</f>
        <v>Fiéis</v>
      </c>
    </row>
    <row r="574" spans="1:9" x14ac:dyDescent="0.25">
      <c r="A574" t="str">
        <v>CP-12340</v>
      </c>
      <c r="B574" s="1" cm="1">
        <f t="array" ref="B574">MAX('TABELA TOTAL'!B:B) - MAX(IF('TABELA TOTAL'!E:E =RFM!A574,'TABELA TOTAL'!B:B))</f>
        <v>160</v>
      </c>
      <c r="C574" cm="1">
        <f t="array" ref="C574">COUNTA(_xlfn.UNIQUE(_xlfn._xlws.FILTER('TABELA TOTAL'!A:A,'TABELA TOTAL'!E:E=RFM!A574)))</f>
        <v>8</v>
      </c>
      <c r="D574" s="3">
        <f>SUMIF('TABELA TOTAL'!E:E,RFM!A574,'TABELA TOTAL'!G:G)</f>
        <v>5888.2749999999996</v>
      </c>
      <c r="E574" s="1">
        <v>3</v>
      </c>
      <c r="F574" s="1">
        <v>3</v>
      </c>
      <c r="G574" s="1" cm="1">
        <f t="array" ref="G574">_xlfn.IFS(D574&lt;=_xlfn.PERCENTILE.INC(D:D,0.2),1, D574&lt;=_xlfn.PERCENTILE.INC(D:D,0.4),2, D574&lt;=_xlfn.PERCENTILE.INC(D:D,0.6),3, D575&lt;=_xlfn.PERCENTILE.INC(D:D,0.8),4, TRUE,5)</f>
        <v>5</v>
      </c>
      <c r="H574" s="4">
        <f t="shared" si="8"/>
        <v>4</v>
      </c>
      <c r="I574" t="str" cm="1">
        <f t="array" ref="I574">INDEX($N$2:$N$26,MATCH(1,($K$2:$K$26=$E574)*($L$2:$L$26=$H574),0))</f>
        <v>Fiéis</v>
      </c>
    </row>
    <row r="575" spans="1:9" x14ac:dyDescent="0.25">
      <c r="A575" t="str">
        <v>NM-18445</v>
      </c>
      <c r="B575" s="1" cm="1">
        <f t="array" ref="B575">MAX('TABELA TOTAL'!B:B) - MAX(IF('TABELA TOTAL'!E:E =RFM!A575,'TABELA TOTAL'!B:B))</f>
        <v>160</v>
      </c>
      <c r="C575" cm="1">
        <f t="array" ref="C575">COUNTA(_xlfn.UNIQUE(_xlfn._xlws.FILTER('TABELA TOTAL'!A:A,'TABELA TOTAL'!E:E=RFM!A575)))</f>
        <v>7</v>
      </c>
      <c r="D575" s="3">
        <f>SUMIF('TABELA TOTAL'!E:E,RFM!A575,'TABELA TOTAL'!G:G)</f>
        <v>6459.3439999999991</v>
      </c>
      <c r="E575" s="1">
        <v>3</v>
      </c>
      <c r="F575" s="1">
        <v>3</v>
      </c>
      <c r="G575" s="1" cm="1">
        <f t="array" ref="G575">_xlfn.IFS(D575&lt;=_xlfn.PERCENTILE.INC(D:D,0.2),1, D575&lt;=_xlfn.PERCENTILE.INC(D:D,0.4),2, D575&lt;=_xlfn.PERCENTILE.INC(D:D,0.6),3, D576&lt;=_xlfn.PERCENTILE.INC(D:D,0.8),4, TRUE,5)</f>
        <v>5</v>
      </c>
      <c r="H575" s="4">
        <f t="shared" si="8"/>
        <v>4</v>
      </c>
      <c r="I575" t="str" cm="1">
        <f t="array" ref="I575">INDEX($N$2:$N$26,MATCH(1,($K$2:$K$26=$E575)*($L$2:$L$26=$H575),0))</f>
        <v>Fiéis</v>
      </c>
    </row>
    <row r="576" spans="1:9" x14ac:dyDescent="0.25">
      <c r="A576" t="str">
        <v>PO-19180</v>
      </c>
      <c r="B576" s="1" cm="1">
        <f t="array" ref="B576">MAX('TABELA TOTAL'!B:B) - MAX(IF('TABELA TOTAL'!E:E =RFM!A576,'TABELA TOTAL'!B:B))</f>
        <v>160</v>
      </c>
      <c r="C576" cm="1">
        <f t="array" ref="C576">COUNTA(_xlfn.UNIQUE(_xlfn._xlws.FILTER('TABELA TOTAL'!A:A,'TABELA TOTAL'!E:E=RFM!A576)))</f>
        <v>9</v>
      </c>
      <c r="D576" s="3">
        <f>SUMIF('TABELA TOTAL'!E:E,RFM!A576,'TABELA TOTAL'!G:G)</f>
        <v>4893.0429999999997</v>
      </c>
      <c r="E576" s="1">
        <v>3</v>
      </c>
      <c r="F576" s="1">
        <v>3</v>
      </c>
      <c r="G576" s="1" cm="1">
        <f t="array" ref="G576">_xlfn.IFS(D576&lt;=_xlfn.PERCENTILE.INC(D:D,0.2),1, D576&lt;=_xlfn.PERCENTILE.INC(D:D,0.4),2, D576&lt;=_xlfn.PERCENTILE.INC(D:D,0.6),3, D577&lt;=_xlfn.PERCENTILE.INC(D:D,0.8),4, TRUE,5)</f>
        <v>4</v>
      </c>
      <c r="H576" s="4">
        <f t="shared" si="8"/>
        <v>4</v>
      </c>
      <c r="I576" t="str" cm="1">
        <f t="array" ref="I576">INDEX($N$2:$N$26,MATCH(1,($K$2:$K$26=$E576)*($L$2:$L$26=$H576),0))</f>
        <v>Fiéis</v>
      </c>
    </row>
    <row r="577" spans="1:9" x14ac:dyDescent="0.25">
      <c r="A577" t="str">
        <v>AZ-10750</v>
      </c>
      <c r="B577" s="1" cm="1">
        <f t="array" ref="B577">MAX('TABELA TOTAL'!B:B) - MAX(IF('TABELA TOTAL'!E:E =RFM!A577,'TABELA TOTAL'!B:B))</f>
        <v>160</v>
      </c>
      <c r="C577" cm="1">
        <f t="array" ref="C577">COUNTA(_xlfn.UNIQUE(_xlfn._xlws.FILTER('TABELA TOTAL'!A:A,'TABELA TOTAL'!E:E=RFM!A577)))</f>
        <v>6</v>
      </c>
      <c r="D577" s="3">
        <f>SUMIF('TABELA TOTAL'!E:E,RFM!A577,'TABELA TOTAL'!G:G)</f>
        <v>1622.0180000000003</v>
      </c>
      <c r="E577" s="1">
        <v>3</v>
      </c>
      <c r="F577" s="1">
        <v>2</v>
      </c>
      <c r="G577" s="1" cm="1">
        <f t="array" ref="G577">_xlfn.IFS(D577&lt;=_xlfn.PERCENTILE.INC(D:D,0.2),1, D577&lt;=_xlfn.PERCENTILE.INC(D:D,0.4),2, D577&lt;=_xlfn.PERCENTILE.INC(D:D,0.6),3, D578&lt;=_xlfn.PERCENTILE.INC(D:D,0.8),4, TRUE,5)</f>
        <v>2</v>
      </c>
      <c r="H577" s="4">
        <f t="shared" si="8"/>
        <v>2</v>
      </c>
      <c r="I577" t="str" cm="1">
        <f t="array" ref="I577">INDEX($N$2:$N$26,MATCH(1,($K$2:$K$26=$E577)*($L$2:$L$26=$H577),0))</f>
        <v>Quase Dormentes</v>
      </c>
    </row>
    <row r="578" spans="1:9" x14ac:dyDescent="0.25">
      <c r="A578" t="str">
        <v>EB-13930</v>
      </c>
      <c r="B578" s="1" cm="1">
        <f t="array" ref="B578">MAX('TABELA TOTAL'!B:B) - MAX(IF('TABELA TOTAL'!E:E =RFM!A578,'TABELA TOTAL'!B:B))</f>
        <v>161</v>
      </c>
      <c r="C578" cm="1">
        <f t="array" ref="C578">COUNTA(_xlfn.UNIQUE(_xlfn._xlws.FILTER('TABELA TOTAL'!A:A,'TABELA TOTAL'!E:E=RFM!A578)))</f>
        <v>5</v>
      </c>
      <c r="D578" s="3">
        <f>SUMIF('TABELA TOTAL'!E:E,RFM!A578,'TABELA TOTAL'!G:G)</f>
        <v>944.60000000000014</v>
      </c>
      <c r="E578" s="1">
        <v>3</v>
      </c>
      <c r="F578" s="1">
        <v>2</v>
      </c>
      <c r="G578" s="1" cm="1">
        <f t="array" ref="G578">_xlfn.IFS(D578&lt;=_xlfn.PERCENTILE.INC(D:D,0.2),1, D578&lt;=_xlfn.PERCENTILE.INC(D:D,0.4),2, D578&lt;=_xlfn.PERCENTILE.INC(D:D,0.6),3, D579&lt;=_xlfn.PERCENTILE.INC(D:D,0.8),4, TRUE,5)</f>
        <v>1</v>
      </c>
      <c r="H578" s="4">
        <f t="shared" si="8"/>
        <v>2</v>
      </c>
      <c r="I578" t="str" cm="1">
        <f t="array" ref="I578">INDEX($N$2:$N$26,MATCH(1,($K$2:$K$26=$E578)*($L$2:$L$26=$H578),0))</f>
        <v>Quase Dormentes</v>
      </c>
    </row>
    <row r="579" spans="1:9" x14ac:dyDescent="0.25">
      <c r="A579" t="str">
        <v>SW-20350</v>
      </c>
      <c r="B579" s="1" cm="1">
        <f t="array" ref="B579">MAX('TABELA TOTAL'!B:B) - MAX(IF('TABELA TOTAL'!E:E =RFM!A579,'TABELA TOTAL'!B:B))</f>
        <v>162</v>
      </c>
      <c r="C579" cm="1">
        <f t="array" ref="C579">COUNTA(_xlfn.UNIQUE(_xlfn._xlws.FILTER('TABELA TOTAL'!A:A,'TABELA TOTAL'!E:E=RFM!A579)))</f>
        <v>3</v>
      </c>
      <c r="D579" s="3">
        <f>SUMIF('TABELA TOTAL'!E:E,RFM!A579,'TABELA TOTAL'!G:G)</f>
        <v>1019.0439999999999</v>
      </c>
      <c r="E579" s="1">
        <v>3</v>
      </c>
      <c r="F579" s="1">
        <v>1</v>
      </c>
      <c r="G579" s="1" cm="1">
        <f t="array" ref="G579">_xlfn.IFS(D579&lt;=_xlfn.PERCENTILE.INC(D:D,0.2),1, D579&lt;=_xlfn.PERCENTILE.INC(D:D,0.4),2, D579&lt;=_xlfn.PERCENTILE.INC(D:D,0.6),3, D580&lt;=_xlfn.PERCENTILE.INC(D:D,0.8),4, TRUE,5)</f>
        <v>2</v>
      </c>
      <c r="H579" s="4">
        <f t="shared" ref="H579:H642" si="9">ROUND(AVERAGE(F579,G579),0)</f>
        <v>2</v>
      </c>
      <c r="I579" t="str" cm="1">
        <f t="array" ref="I579">INDEX($N$2:$N$26,MATCH(1,($K$2:$K$26=$E579)*($L$2:$L$26=$H579),0))</f>
        <v>Quase Dormentes</v>
      </c>
    </row>
    <row r="580" spans="1:9" x14ac:dyDescent="0.25">
      <c r="A580" t="str">
        <v>AM-10705</v>
      </c>
      <c r="B580" s="1" cm="1">
        <f t="array" ref="B580">MAX('TABELA TOTAL'!B:B) - MAX(IF('TABELA TOTAL'!E:E =RFM!A580,'TABELA TOTAL'!B:B))</f>
        <v>162</v>
      </c>
      <c r="C580" cm="1">
        <f t="array" ref="C580">COUNTA(_xlfn.UNIQUE(_xlfn._xlws.FILTER('TABELA TOTAL'!A:A,'TABELA TOTAL'!E:E=RFM!A580)))</f>
        <v>8</v>
      </c>
      <c r="D580" s="3">
        <f>SUMIF('TABELA TOTAL'!E:E,RFM!A580,'TABELA TOTAL'!G:G)</f>
        <v>5664.0219999999999</v>
      </c>
      <c r="E580" s="1">
        <v>3</v>
      </c>
      <c r="F580" s="1">
        <v>3</v>
      </c>
      <c r="G580" s="1" cm="1">
        <f t="array" ref="G580">_xlfn.IFS(D580&lt;=_xlfn.PERCENTILE.INC(D:D,0.2),1, D580&lt;=_xlfn.PERCENTILE.INC(D:D,0.4),2, D580&lt;=_xlfn.PERCENTILE.INC(D:D,0.6),3, D581&lt;=_xlfn.PERCENTILE.INC(D:D,0.8),4, TRUE,5)</f>
        <v>4</v>
      </c>
      <c r="H580" s="4">
        <f t="shared" si="9"/>
        <v>4</v>
      </c>
      <c r="I580" t="str" cm="1">
        <f t="array" ref="I580">INDEX($N$2:$N$26,MATCH(1,($K$2:$K$26=$E580)*($L$2:$L$26=$H580),0))</f>
        <v>Fiéis</v>
      </c>
    </row>
    <row r="581" spans="1:9" x14ac:dyDescent="0.25">
      <c r="A581" t="str">
        <v>SW-20455</v>
      </c>
      <c r="B581" s="1" cm="1">
        <f t="array" ref="B581">MAX('TABELA TOTAL'!B:B) - MAX(IF('TABELA TOTAL'!E:E =RFM!A581,'TABELA TOTAL'!B:B))</f>
        <v>162</v>
      </c>
      <c r="C581" cm="1">
        <f t="array" ref="C581">COUNTA(_xlfn.UNIQUE(_xlfn._xlws.FILTER('TABELA TOTAL'!A:A,'TABELA TOTAL'!E:E=RFM!A581)))</f>
        <v>7</v>
      </c>
      <c r="D581" s="3">
        <f>SUMIF('TABELA TOTAL'!E:E,RFM!A581,'TABELA TOTAL'!G:G)</f>
        <v>2921.5439999999999</v>
      </c>
      <c r="E581" s="1">
        <v>3</v>
      </c>
      <c r="F581" s="1">
        <v>3</v>
      </c>
      <c r="G581" s="1" cm="1">
        <f t="array" ref="G581">_xlfn.IFS(D581&lt;=_xlfn.PERCENTILE.INC(D:D,0.2),1, D581&lt;=_xlfn.PERCENTILE.INC(D:D,0.4),2, D581&lt;=_xlfn.PERCENTILE.INC(D:D,0.6),3, D582&lt;=_xlfn.PERCENTILE.INC(D:D,0.8),4, TRUE,5)</f>
        <v>4</v>
      </c>
      <c r="H581" s="4">
        <f t="shared" si="9"/>
        <v>4</v>
      </c>
      <c r="I581" t="str" cm="1">
        <f t="array" ref="I581">INDEX($N$2:$N$26,MATCH(1,($K$2:$K$26=$E581)*($L$2:$L$26=$H581),0))</f>
        <v>Fiéis</v>
      </c>
    </row>
    <row r="582" spans="1:9" x14ac:dyDescent="0.25">
      <c r="A582" t="str">
        <v>CS-11860</v>
      </c>
      <c r="B582" s="1" cm="1">
        <f t="array" ref="B582">MAX('TABELA TOTAL'!B:B) - MAX(IF('TABELA TOTAL'!E:E =RFM!A582,'TABELA TOTAL'!B:B))</f>
        <v>162</v>
      </c>
      <c r="C582" cm="1">
        <f t="array" ref="C582">COUNTA(_xlfn.UNIQUE(_xlfn._xlws.FILTER('TABELA TOTAL'!A:A,'TABELA TOTAL'!E:E=RFM!A582)))</f>
        <v>6</v>
      </c>
      <c r="D582" s="3">
        <f>SUMIF('TABELA TOTAL'!E:E,RFM!A582,'TABELA TOTAL'!G:G)</f>
        <v>537.63199999999995</v>
      </c>
      <c r="E582" s="1">
        <v>3</v>
      </c>
      <c r="F582" s="1">
        <v>2</v>
      </c>
      <c r="G582" s="1" cm="1">
        <f t="array" ref="G582">_xlfn.IFS(D582&lt;=_xlfn.PERCENTILE.INC(D:D,0.2),1, D582&lt;=_xlfn.PERCENTILE.INC(D:D,0.4),2, D582&lt;=_xlfn.PERCENTILE.INC(D:D,0.6),3, D583&lt;=_xlfn.PERCENTILE.INC(D:D,0.8),4, TRUE,5)</f>
        <v>1</v>
      </c>
      <c r="H582" s="4">
        <f t="shared" si="9"/>
        <v>2</v>
      </c>
      <c r="I582" t="str" cm="1">
        <f t="array" ref="I582">INDEX($N$2:$N$26,MATCH(1,($K$2:$K$26=$E582)*($L$2:$L$26=$H582),0))</f>
        <v>Quase Dormentes</v>
      </c>
    </row>
    <row r="583" spans="1:9" x14ac:dyDescent="0.25">
      <c r="A583" t="str">
        <v>AB-10255</v>
      </c>
      <c r="B583" s="1" cm="1">
        <f t="array" ref="B583">MAX('TABELA TOTAL'!B:B) - MAX(IF('TABELA TOTAL'!E:E =RFM!A583,'TABELA TOTAL'!B:B))</f>
        <v>166</v>
      </c>
      <c r="C583" cm="1">
        <f t="array" ref="C583">COUNTA(_xlfn.UNIQUE(_xlfn._xlws.FILTER('TABELA TOTAL'!A:A,'TABELA TOTAL'!E:E=RFM!A583)))</f>
        <v>9</v>
      </c>
      <c r="D583" s="3">
        <f>SUMIF('TABELA TOTAL'!E:E,RFM!A583,'TABELA TOTAL'!G:G)</f>
        <v>914.53199999999981</v>
      </c>
      <c r="E583" s="1">
        <v>3</v>
      </c>
      <c r="F583" s="1">
        <v>3</v>
      </c>
      <c r="G583" s="1" cm="1">
        <f t="array" ref="G583">_xlfn.IFS(D583&lt;=_xlfn.PERCENTILE.INC(D:D,0.2),1, D583&lt;=_xlfn.PERCENTILE.INC(D:D,0.4),2, D583&lt;=_xlfn.PERCENTILE.INC(D:D,0.6),3, D584&lt;=_xlfn.PERCENTILE.INC(D:D,0.8),4, TRUE,5)</f>
        <v>1</v>
      </c>
      <c r="H583" s="4">
        <f t="shared" si="9"/>
        <v>2</v>
      </c>
      <c r="I583" t="str" cm="1">
        <f t="array" ref="I583">INDEX($N$2:$N$26,MATCH(1,($K$2:$K$26=$E583)*($L$2:$L$26=$H583),0))</f>
        <v>Quase Dormentes</v>
      </c>
    </row>
    <row r="584" spans="1:9" x14ac:dyDescent="0.25">
      <c r="A584" t="str">
        <v>AJ-10795</v>
      </c>
      <c r="B584" s="1" cm="1">
        <f t="array" ref="B584">MAX('TABELA TOTAL'!B:B) - MAX(IF('TABELA TOTAL'!E:E =RFM!A584,'TABELA TOTAL'!B:B))</f>
        <v>166</v>
      </c>
      <c r="C584" cm="1">
        <f t="array" ref="C584">COUNTA(_xlfn.UNIQUE(_xlfn._xlws.FILTER('TABELA TOTAL'!A:A,'TABELA TOTAL'!E:E=RFM!A584)))</f>
        <v>7</v>
      </c>
      <c r="D584" s="3">
        <f>SUMIF('TABELA TOTAL'!E:E,RFM!A584,'TABELA TOTAL'!G:G)</f>
        <v>4501.3910000000005</v>
      </c>
      <c r="E584" s="1">
        <v>3</v>
      </c>
      <c r="F584" s="1">
        <v>3</v>
      </c>
      <c r="G584" s="1" cm="1">
        <f t="array" ref="G584">_xlfn.IFS(D584&lt;=_xlfn.PERCENTILE.INC(D:D,0.2),1, D584&lt;=_xlfn.PERCENTILE.INC(D:D,0.4),2, D584&lt;=_xlfn.PERCENTILE.INC(D:D,0.6),3, D585&lt;=_xlfn.PERCENTILE.INC(D:D,0.8),4, TRUE,5)</f>
        <v>4</v>
      </c>
      <c r="H584" s="4">
        <f t="shared" si="9"/>
        <v>4</v>
      </c>
      <c r="I584" t="str" cm="1">
        <f t="array" ref="I584">INDEX($N$2:$N$26,MATCH(1,($K$2:$K$26=$E584)*($L$2:$L$26=$H584),0))</f>
        <v>Fiéis</v>
      </c>
    </row>
    <row r="585" spans="1:9" x14ac:dyDescent="0.25">
      <c r="A585" t="str">
        <v>MM-17260</v>
      </c>
      <c r="B585" s="1" cm="1">
        <f t="array" ref="B585">MAX('TABELA TOTAL'!B:B) - MAX(IF('TABELA TOTAL'!E:E =RFM!A585,'TABELA TOTAL'!B:B))</f>
        <v>168</v>
      </c>
      <c r="C585" cm="1">
        <f t="array" ref="C585">COUNTA(_xlfn.UNIQUE(_xlfn._xlws.FILTER('TABELA TOTAL'!A:A,'TABELA TOTAL'!E:E=RFM!A585)))</f>
        <v>4</v>
      </c>
      <c r="D585" s="3">
        <f>SUMIF('TABELA TOTAL'!E:E,RFM!A585,'TABELA TOTAL'!G:G)</f>
        <v>1314.0230000000001</v>
      </c>
      <c r="E585" s="1">
        <v>3</v>
      </c>
      <c r="F585" s="1">
        <v>2</v>
      </c>
      <c r="G585" s="1" cm="1">
        <f t="array" ref="G585">_xlfn.IFS(D585&lt;=_xlfn.PERCENTILE.INC(D:D,0.2),1, D585&lt;=_xlfn.PERCENTILE.INC(D:D,0.4),2, D585&lt;=_xlfn.PERCENTILE.INC(D:D,0.6),3, D586&lt;=_xlfn.PERCENTILE.INC(D:D,0.8),4, TRUE,5)</f>
        <v>2</v>
      </c>
      <c r="H585" s="4">
        <f t="shared" si="9"/>
        <v>2</v>
      </c>
      <c r="I585" t="str" cm="1">
        <f t="array" ref="I585">INDEX($N$2:$N$26,MATCH(1,($K$2:$K$26=$E585)*($L$2:$L$26=$H585),0))</f>
        <v>Quase Dormentes</v>
      </c>
    </row>
    <row r="586" spans="1:9" x14ac:dyDescent="0.25">
      <c r="A586" t="str">
        <v>RR-19525</v>
      </c>
      <c r="B586" s="1" cm="1">
        <f t="array" ref="B586">MAX('TABELA TOTAL'!B:B) - MAX(IF('TABELA TOTAL'!E:E =RFM!A586,'TABELA TOTAL'!B:B))</f>
        <v>170</v>
      </c>
      <c r="C586" cm="1">
        <f t="array" ref="C586">COUNTA(_xlfn.UNIQUE(_xlfn._xlws.FILTER('TABELA TOTAL'!A:A,'TABELA TOTAL'!E:E=RFM!A586)))</f>
        <v>6</v>
      </c>
      <c r="D586" s="3">
        <f>SUMIF('TABELA TOTAL'!E:E,RFM!A586,'TABELA TOTAL'!G:G)</f>
        <v>3302.2619999999997</v>
      </c>
      <c r="E586" s="1">
        <v>3</v>
      </c>
      <c r="F586" s="1">
        <v>2</v>
      </c>
      <c r="G586" s="1" cm="1">
        <f t="array" ref="G586">_xlfn.IFS(D586&lt;=_xlfn.PERCENTILE.INC(D:D,0.2),1, D586&lt;=_xlfn.PERCENTILE.INC(D:D,0.4),2, D586&lt;=_xlfn.PERCENTILE.INC(D:D,0.6),3, D587&lt;=_xlfn.PERCENTILE.INC(D:D,0.8),4, TRUE,5)</f>
        <v>5</v>
      </c>
      <c r="H586" s="4">
        <f t="shared" si="9"/>
        <v>4</v>
      </c>
      <c r="I586" t="str" cm="1">
        <f t="array" ref="I586">INDEX($N$2:$N$26,MATCH(1,($K$2:$K$26=$E586)*($L$2:$L$26=$H586),0))</f>
        <v>Fiéis</v>
      </c>
    </row>
    <row r="587" spans="1:9" x14ac:dyDescent="0.25">
      <c r="A587" t="str">
        <v>NW-18400</v>
      </c>
      <c r="B587" s="1" cm="1">
        <f t="array" ref="B587">MAX('TABELA TOTAL'!B:B) - MAX(IF('TABELA TOTAL'!E:E =RFM!A587,'TABELA TOTAL'!B:B))</f>
        <v>172</v>
      </c>
      <c r="C587" cm="1">
        <f t="array" ref="C587">COUNTA(_xlfn.UNIQUE(_xlfn._xlws.FILTER('TABELA TOTAL'!A:A,'TABELA TOTAL'!E:E=RFM!A587)))</f>
        <v>7</v>
      </c>
      <c r="D587" s="3">
        <f>SUMIF('TABELA TOTAL'!E:E,RFM!A587,'TABELA TOTAL'!G:G)</f>
        <v>7234.0139999999992</v>
      </c>
      <c r="E587" s="1">
        <v>3</v>
      </c>
      <c r="F587" s="1">
        <v>3</v>
      </c>
      <c r="G587" s="1" cm="1">
        <f t="array" ref="G587">_xlfn.IFS(D587&lt;=_xlfn.PERCENTILE.INC(D:D,0.2),1, D587&lt;=_xlfn.PERCENTILE.INC(D:D,0.4),2, D587&lt;=_xlfn.PERCENTILE.INC(D:D,0.6),3, D588&lt;=_xlfn.PERCENTILE.INC(D:D,0.8),4, TRUE,5)</f>
        <v>4</v>
      </c>
      <c r="H587" s="4">
        <f t="shared" si="9"/>
        <v>4</v>
      </c>
      <c r="I587" t="str" cm="1">
        <f t="array" ref="I587">INDEX($N$2:$N$26,MATCH(1,($K$2:$K$26=$E587)*($L$2:$L$26=$H587),0))</f>
        <v>Fiéis</v>
      </c>
    </row>
    <row r="588" spans="1:9" x14ac:dyDescent="0.25">
      <c r="A588" t="str">
        <v>TS-21430</v>
      </c>
      <c r="B588" s="1" cm="1">
        <f t="array" ref="B588">MAX('TABELA TOTAL'!B:B) - MAX(IF('TABELA TOTAL'!E:E =RFM!A588,'TABELA TOTAL'!B:B))</f>
        <v>172</v>
      </c>
      <c r="C588" cm="1">
        <f t="array" ref="C588">COUNTA(_xlfn.UNIQUE(_xlfn._xlws.FILTER('TABELA TOTAL'!A:A,'TABELA TOTAL'!E:E=RFM!A588)))</f>
        <v>5</v>
      </c>
      <c r="D588" s="3">
        <f>SUMIF('TABELA TOTAL'!E:E,RFM!A588,'TABELA TOTAL'!G:G)</f>
        <v>2054.14</v>
      </c>
      <c r="E588" s="1">
        <v>3</v>
      </c>
      <c r="F588" s="1">
        <v>2</v>
      </c>
      <c r="G588" s="1" cm="1">
        <f t="array" ref="G588">_xlfn.IFS(D588&lt;=_xlfn.PERCENTILE.INC(D:D,0.2),1, D588&lt;=_xlfn.PERCENTILE.INC(D:D,0.4),2, D588&lt;=_xlfn.PERCENTILE.INC(D:D,0.6),3, D589&lt;=_xlfn.PERCENTILE.INC(D:D,0.8),4, TRUE,5)</f>
        <v>3</v>
      </c>
      <c r="H588" s="4">
        <f t="shared" si="9"/>
        <v>3</v>
      </c>
      <c r="I588" t="str" cm="1">
        <f t="array" ref="I588">INDEX($N$2:$N$26,MATCH(1,($K$2:$K$26=$E588)*($L$2:$L$26=$H588),0))</f>
        <v>Precisam Atenção</v>
      </c>
    </row>
    <row r="589" spans="1:9" x14ac:dyDescent="0.25">
      <c r="A589" t="str">
        <v>NS-18640</v>
      </c>
      <c r="B589" s="1" cm="1">
        <f t="array" ref="B589">MAX('TABELA TOTAL'!B:B) - MAX(IF('TABELA TOTAL'!E:E =RFM!A589,'TABELA TOTAL'!B:B))</f>
        <v>174</v>
      </c>
      <c r="C589" cm="1">
        <f t="array" ref="C589">COUNTA(_xlfn.UNIQUE(_xlfn._xlws.FILTER('TABELA TOTAL'!A:A,'TABELA TOTAL'!E:E=RFM!A589)))</f>
        <v>13</v>
      </c>
      <c r="D589" s="3">
        <f>SUMIF('TABELA TOTAL'!E:E,RFM!A589,'TABELA TOTAL'!G:G)</f>
        <v>2964.8230000000003</v>
      </c>
      <c r="E589" s="1">
        <v>3</v>
      </c>
      <c r="F589" s="1">
        <v>5</v>
      </c>
      <c r="G589" s="1" cm="1">
        <f t="array" ref="G589">_xlfn.IFS(D589&lt;=_xlfn.PERCENTILE.INC(D:D,0.2),1, D589&lt;=_xlfn.PERCENTILE.INC(D:D,0.4),2, D589&lt;=_xlfn.PERCENTILE.INC(D:D,0.6),3, D590&lt;=_xlfn.PERCENTILE.INC(D:D,0.8),4, TRUE,5)</f>
        <v>4</v>
      </c>
      <c r="H589" s="4">
        <f t="shared" si="9"/>
        <v>5</v>
      </c>
      <c r="I589" t="str" cm="1">
        <f t="array" ref="I589">INDEX($N$2:$N$26,MATCH(1,($K$2:$K$26=$E589)*($L$2:$L$26=$H589),0))</f>
        <v>Fiéis</v>
      </c>
    </row>
    <row r="590" spans="1:9" x14ac:dyDescent="0.25">
      <c r="A590" t="str">
        <v>JH-15820</v>
      </c>
      <c r="B590" s="1" cm="1">
        <f t="array" ref="B590">MAX('TABELA TOTAL'!B:B) - MAX(IF('TABELA TOTAL'!E:E =RFM!A590,'TABELA TOTAL'!B:B))</f>
        <v>174</v>
      </c>
      <c r="C590" cm="1">
        <f t="array" ref="C590">COUNTA(_xlfn.UNIQUE(_xlfn._xlws.FILTER('TABELA TOTAL'!A:A,'TABELA TOTAL'!E:E=RFM!A590)))</f>
        <v>6</v>
      </c>
      <c r="D590" s="3">
        <f>SUMIF('TABELA TOTAL'!E:E,RFM!A590,'TABELA TOTAL'!G:G)</f>
        <v>528.91</v>
      </c>
      <c r="E590" s="1">
        <v>3</v>
      </c>
      <c r="F590" s="1">
        <v>2</v>
      </c>
      <c r="G590" s="1" cm="1">
        <f t="array" ref="G590">_xlfn.IFS(D590&lt;=_xlfn.PERCENTILE.INC(D:D,0.2),1, D590&lt;=_xlfn.PERCENTILE.INC(D:D,0.4),2, D590&lt;=_xlfn.PERCENTILE.INC(D:D,0.6),3, D591&lt;=_xlfn.PERCENTILE.INC(D:D,0.8),4, TRUE,5)</f>
        <v>1</v>
      </c>
      <c r="H590" s="4">
        <f t="shared" si="9"/>
        <v>2</v>
      </c>
      <c r="I590" t="str" cm="1">
        <f t="array" ref="I590">INDEX($N$2:$N$26,MATCH(1,($K$2:$K$26=$E590)*($L$2:$L$26=$H590),0))</f>
        <v>Quase Dormentes</v>
      </c>
    </row>
    <row r="591" spans="1:9" x14ac:dyDescent="0.25">
      <c r="A591" t="str">
        <v>JC-15385</v>
      </c>
      <c r="B591" s="1" cm="1">
        <f t="array" ref="B591">MAX('TABELA TOTAL'!B:B) - MAX(IF('TABELA TOTAL'!E:E =RFM!A591,'TABELA TOTAL'!B:B))</f>
        <v>175</v>
      </c>
      <c r="C591" cm="1">
        <f t="array" ref="C591">COUNTA(_xlfn.UNIQUE(_xlfn._xlws.FILTER('TABELA TOTAL'!A:A,'TABELA TOTAL'!E:E=RFM!A591)))</f>
        <v>1</v>
      </c>
      <c r="D591" s="3">
        <f>SUMIF('TABELA TOTAL'!E:E,RFM!A591,'TABELA TOTAL'!G:G)</f>
        <v>1058.1080000000002</v>
      </c>
      <c r="E591" s="1">
        <v>3</v>
      </c>
      <c r="F591" s="1">
        <v>1</v>
      </c>
      <c r="G591" s="1" cm="1">
        <f t="array" ref="G591">_xlfn.IFS(D591&lt;=_xlfn.PERCENTILE.INC(D:D,0.2),1, D591&lt;=_xlfn.PERCENTILE.INC(D:D,0.4),2, D591&lt;=_xlfn.PERCENTILE.INC(D:D,0.6),3, D592&lt;=_xlfn.PERCENTILE.INC(D:D,0.8),4, TRUE,5)</f>
        <v>2</v>
      </c>
      <c r="H591" s="4">
        <f t="shared" si="9"/>
        <v>2</v>
      </c>
      <c r="I591" t="str" cm="1">
        <f t="array" ref="I591">INDEX($N$2:$N$26,MATCH(1,($K$2:$K$26=$E591)*($L$2:$L$26=$H591),0))</f>
        <v>Quase Dormentes</v>
      </c>
    </row>
    <row r="592" spans="1:9" x14ac:dyDescent="0.25">
      <c r="A592" t="str">
        <v>LS-16945</v>
      </c>
      <c r="B592" s="1" cm="1">
        <f t="array" ref="B592">MAX('TABELA TOTAL'!B:B) - MAX(IF('TABELA TOTAL'!E:E =RFM!A592,'TABELA TOTAL'!B:B))</f>
        <v>178</v>
      </c>
      <c r="C592" cm="1">
        <f t="array" ref="C592">COUNTA(_xlfn.UNIQUE(_xlfn._xlws.FILTER('TABELA TOTAL'!A:A,'TABELA TOTAL'!E:E=RFM!A592)))</f>
        <v>6</v>
      </c>
      <c r="D592" s="3">
        <f>SUMIF('TABELA TOTAL'!E:E,RFM!A592,'TABELA TOTAL'!G:G)</f>
        <v>2845.2700000000004</v>
      </c>
      <c r="E592" s="1">
        <v>3</v>
      </c>
      <c r="F592" s="1">
        <v>2</v>
      </c>
      <c r="G592" s="1" cm="1">
        <f t="array" ref="G592">_xlfn.IFS(D592&lt;=_xlfn.PERCENTILE.INC(D:D,0.2),1, D592&lt;=_xlfn.PERCENTILE.INC(D:D,0.4),2, D592&lt;=_xlfn.PERCENTILE.INC(D:D,0.6),3, D593&lt;=_xlfn.PERCENTILE.INC(D:D,0.8),4, TRUE,5)</f>
        <v>4</v>
      </c>
      <c r="H592" s="4">
        <f t="shared" si="9"/>
        <v>3</v>
      </c>
      <c r="I592" t="str" cm="1">
        <f t="array" ref="I592">INDEX($N$2:$N$26,MATCH(1,($K$2:$K$26=$E592)*($L$2:$L$26=$H592),0))</f>
        <v>Precisam Atenção</v>
      </c>
    </row>
    <row r="593" spans="1:9" x14ac:dyDescent="0.25">
      <c r="A593" t="str">
        <v>RD-19585</v>
      </c>
      <c r="B593" s="1" cm="1">
        <f t="array" ref="B593">MAX('TABELA TOTAL'!B:B) - MAX(IF('TABELA TOTAL'!E:E =RFM!A593,'TABELA TOTAL'!B:B))</f>
        <v>180</v>
      </c>
      <c r="C593" cm="1">
        <f t="array" ref="C593">COUNTA(_xlfn.UNIQUE(_xlfn._xlws.FILTER('TABELA TOTAL'!A:A,'TABELA TOTAL'!E:E=RFM!A593)))</f>
        <v>10</v>
      </c>
      <c r="D593" s="3">
        <f>SUMIF('TABELA TOTAL'!E:E,RFM!A593,'TABELA TOTAL'!G:G)</f>
        <v>2912.8939999999998</v>
      </c>
      <c r="E593" s="1">
        <v>3</v>
      </c>
      <c r="F593" s="1">
        <v>4</v>
      </c>
      <c r="G593" s="1" cm="1">
        <f t="array" ref="G593">_xlfn.IFS(D593&lt;=_xlfn.PERCENTILE.INC(D:D,0.2),1, D593&lt;=_xlfn.PERCENTILE.INC(D:D,0.4),2, D593&lt;=_xlfn.PERCENTILE.INC(D:D,0.6),3, D594&lt;=_xlfn.PERCENTILE.INC(D:D,0.8),4, TRUE,5)</f>
        <v>5</v>
      </c>
      <c r="H593" s="4">
        <f t="shared" si="9"/>
        <v>5</v>
      </c>
      <c r="I593" t="str" cm="1">
        <f t="array" ref="I593">INDEX($N$2:$N$26,MATCH(1,($K$2:$K$26=$E593)*($L$2:$L$26=$H593),0))</f>
        <v>Fiéis</v>
      </c>
    </row>
    <row r="594" spans="1:9" x14ac:dyDescent="0.25">
      <c r="A594" t="str">
        <v>JK-15640</v>
      </c>
      <c r="B594" s="1" cm="1">
        <f t="array" ref="B594">MAX('TABELA TOTAL'!B:B) - MAX(IF('TABELA TOTAL'!E:E =RFM!A594,'TABELA TOTAL'!B:B))</f>
        <v>180</v>
      </c>
      <c r="C594" cm="1">
        <f t="array" ref="C594">COUNTA(_xlfn.UNIQUE(_xlfn._xlws.FILTER('TABELA TOTAL'!A:A,'TABELA TOTAL'!E:E=RFM!A594)))</f>
        <v>9</v>
      </c>
      <c r="D594" s="3">
        <f>SUMIF('TABELA TOTAL'!E:E,RFM!A594,'TABELA TOTAL'!G:G)</f>
        <v>4760.4340000000002</v>
      </c>
      <c r="E594" s="1">
        <v>3</v>
      </c>
      <c r="F594" s="1">
        <v>3</v>
      </c>
      <c r="G594" s="1" cm="1">
        <f t="array" ref="G594">_xlfn.IFS(D594&lt;=_xlfn.PERCENTILE.INC(D:D,0.2),1, D594&lt;=_xlfn.PERCENTILE.INC(D:D,0.4),2, D594&lt;=_xlfn.PERCENTILE.INC(D:D,0.6),3, D595&lt;=_xlfn.PERCENTILE.INC(D:D,0.8),4, TRUE,5)</f>
        <v>4</v>
      </c>
      <c r="H594" s="4">
        <f t="shared" si="9"/>
        <v>4</v>
      </c>
      <c r="I594" t="str" cm="1">
        <f t="array" ref="I594">INDEX($N$2:$N$26,MATCH(1,($K$2:$K$26=$E594)*($L$2:$L$26=$H594),0))</f>
        <v>Fiéis</v>
      </c>
    </row>
    <row r="595" spans="1:9" x14ac:dyDescent="0.25">
      <c r="A595" t="str">
        <v>MO-17950</v>
      </c>
      <c r="B595" s="1" cm="1">
        <f t="array" ref="B595">MAX('TABELA TOTAL'!B:B) - MAX(IF('TABELA TOTAL'!E:E =RFM!A595,'TABELA TOTAL'!B:B))</f>
        <v>180</v>
      </c>
      <c r="C595" cm="1">
        <f t="array" ref="C595">COUNTA(_xlfn.UNIQUE(_xlfn._xlws.FILTER('TABELA TOTAL'!A:A,'TABELA TOTAL'!E:E=RFM!A595)))</f>
        <v>2</v>
      </c>
      <c r="D595" s="3">
        <f>SUMIF('TABELA TOTAL'!E:E,RFM!A595,'TABELA TOTAL'!G:G)</f>
        <v>154.28800000000001</v>
      </c>
      <c r="E595" s="1">
        <v>3</v>
      </c>
      <c r="F595" s="1">
        <v>1</v>
      </c>
      <c r="G595" s="1" cm="1">
        <f t="array" ref="G595">_xlfn.IFS(D595&lt;=_xlfn.PERCENTILE.INC(D:D,0.2),1, D595&lt;=_xlfn.PERCENTILE.INC(D:D,0.4),2, D595&lt;=_xlfn.PERCENTILE.INC(D:D,0.6),3, D596&lt;=_xlfn.PERCENTILE.INC(D:D,0.8),4, TRUE,5)</f>
        <v>1</v>
      </c>
      <c r="H595" s="4">
        <f t="shared" si="9"/>
        <v>1</v>
      </c>
      <c r="I595" t="str" cm="1">
        <f t="array" ref="I595">INDEX($N$2:$N$26,MATCH(1,($K$2:$K$26=$E595)*($L$2:$L$26=$H595),0))</f>
        <v>Quase Dormentes</v>
      </c>
    </row>
    <row r="596" spans="1:9" x14ac:dyDescent="0.25">
      <c r="A596" t="str">
        <v>SG-20470</v>
      </c>
      <c r="B596" s="1" cm="1">
        <f t="array" ref="B596">MAX('TABELA TOTAL'!B:B) - MAX(IF('TABELA TOTAL'!E:E =RFM!A596,'TABELA TOTAL'!B:B))</f>
        <v>183</v>
      </c>
      <c r="C596" cm="1">
        <f t="array" ref="C596">COUNTA(_xlfn.UNIQUE(_xlfn._xlws.FILTER('TABELA TOTAL'!A:A,'TABELA TOTAL'!E:E=RFM!A596)))</f>
        <v>8</v>
      </c>
      <c r="D596" s="3">
        <f>SUMIF('TABELA TOTAL'!E:E,RFM!A596,'TABELA TOTAL'!G:G)</f>
        <v>1884.7980000000002</v>
      </c>
      <c r="E596" s="1">
        <v>3</v>
      </c>
      <c r="F596" s="1">
        <v>3</v>
      </c>
      <c r="G596" s="1" cm="1">
        <f t="array" ref="G596">_xlfn.IFS(D596&lt;=_xlfn.PERCENTILE.INC(D:D,0.2),1, D596&lt;=_xlfn.PERCENTILE.INC(D:D,0.4),2, D596&lt;=_xlfn.PERCENTILE.INC(D:D,0.6),3, D597&lt;=_xlfn.PERCENTILE.INC(D:D,0.8),4, TRUE,5)</f>
        <v>3</v>
      </c>
      <c r="H596" s="4">
        <f t="shared" si="9"/>
        <v>3</v>
      </c>
      <c r="I596" t="str" cm="1">
        <f t="array" ref="I596">INDEX($N$2:$N$26,MATCH(1,($K$2:$K$26=$E596)*($L$2:$L$26=$H596),0))</f>
        <v>Precisam Atenção</v>
      </c>
    </row>
    <row r="597" spans="1:9" x14ac:dyDescent="0.25">
      <c r="A597" t="str">
        <v>TT-21220</v>
      </c>
      <c r="B597" s="1" cm="1">
        <f t="array" ref="B597">MAX('TABELA TOTAL'!B:B) - MAX(IF('TABELA TOTAL'!E:E =RFM!A597,'TABELA TOTAL'!B:B))</f>
        <v>183</v>
      </c>
      <c r="C597" cm="1">
        <f t="array" ref="C597">COUNTA(_xlfn.UNIQUE(_xlfn._xlws.FILTER('TABELA TOTAL'!A:A,'TABELA TOTAL'!E:E=RFM!A597)))</f>
        <v>8</v>
      </c>
      <c r="D597" s="3">
        <f>SUMIF('TABELA TOTAL'!E:E,RFM!A597,'TABELA TOTAL'!G:G)</f>
        <v>1427.0439999999996</v>
      </c>
      <c r="E597" s="1">
        <v>3</v>
      </c>
      <c r="F597" s="1">
        <v>3</v>
      </c>
      <c r="G597" s="1" cm="1">
        <f t="array" ref="G597">_xlfn.IFS(D597&lt;=_xlfn.PERCENTILE.INC(D:D,0.2),1, D597&lt;=_xlfn.PERCENTILE.INC(D:D,0.4),2, D597&lt;=_xlfn.PERCENTILE.INC(D:D,0.6),3, D598&lt;=_xlfn.PERCENTILE.INC(D:D,0.8),4, TRUE,5)</f>
        <v>2</v>
      </c>
      <c r="H597" s="4">
        <f t="shared" si="9"/>
        <v>3</v>
      </c>
      <c r="I597" t="str" cm="1">
        <f t="array" ref="I597">INDEX($N$2:$N$26,MATCH(1,($K$2:$K$26=$E597)*($L$2:$L$26=$H597),0))</f>
        <v>Precisam Atenção</v>
      </c>
    </row>
    <row r="598" spans="1:9" x14ac:dyDescent="0.25">
      <c r="A598" t="str">
        <v>ND-18460</v>
      </c>
      <c r="B598" s="1" cm="1">
        <f t="array" ref="B598">MAX('TABELA TOTAL'!B:B) - MAX(IF('TABELA TOTAL'!E:E =RFM!A598,'TABELA TOTAL'!B:B))</f>
        <v>183</v>
      </c>
      <c r="C598" cm="1">
        <f t="array" ref="C598">COUNTA(_xlfn.UNIQUE(_xlfn._xlws.FILTER('TABELA TOTAL'!A:A,'TABELA TOTAL'!E:E=RFM!A598)))</f>
        <v>6</v>
      </c>
      <c r="D598" s="3">
        <f>SUMIF('TABELA TOTAL'!E:E,RFM!A598,'TABELA TOTAL'!G:G)</f>
        <v>2893.4549999999999</v>
      </c>
      <c r="E598" s="1">
        <v>3</v>
      </c>
      <c r="F598" s="1">
        <v>2</v>
      </c>
      <c r="G598" s="1" cm="1">
        <f t="array" ref="G598">_xlfn.IFS(D598&lt;=_xlfn.PERCENTILE.INC(D:D,0.2),1, D598&lt;=_xlfn.PERCENTILE.INC(D:D,0.4),2, D598&lt;=_xlfn.PERCENTILE.INC(D:D,0.6),3, D599&lt;=_xlfn.PERCENTILE.INC(D:D,0.8),4, TRUE,5)</f>
        <v>5</v>
      </c>
      <c r="H598" s="4">
        <f t="shared" si="9"/>
        <v>4</v>
      </c>
      <c r="I598" t="str" cm="1">
        <f t="array" ref="I598">INDEX($N$2:$N$26,MATCH(1,($K$2:$K$26=$E598)*($L$2:$L$26=$H598),0))</f>
        <v>Fiéis</v>
      </c>
    </row>
    <row r="599" spans="1:9" x14ac:dyDescent="0.25">
      <c r="A599" t="str">
        <v>AA-10315</v>
      </c>
      <c r="B599" s="1" cm="1">
        <f t="array" ref="B599">MAX('TABELA TOTAL'!B:B) - MAX(IF('TABELA TOTAL'!E:E =RFM!A599,'TABELA TOTAL'!B:B))</f>
        <v>184</v>
      </c>
      <c r="C599" cm="1">
        <f t="array" ref="C599">COUNTA(_xlfn.UNIQUE(_xlfn._xlws.FILTER('TABELA TOTAL'!A:A,'TABELA TOTAL'!E:E=RFM!A599)))</f>
        <v>5</v>
      </c>
      <c r="D599" s="3">
        <f>SUMIF('TABELA TOTAL'!E:E,RFM!A599,'TABELA TOTAL'!G:G)</f>
        <v>5563.5599999999995</v>
      </c>
      <c r="E599" s="1">
        <v>3</v>
      </c>
      <c r="F599" s="1">
        <v>2</v>
      </c>
      <c r="G599" s="1" cm="1">
        <f t="array" ref="G599">_xlfn.IFS(D599&lt;=_xlfn.PERCENTILE.INC(D:D,0.2),1, D599&lt;=_xlfn.PERCENTILE.INC(D:D,0.4),2, D599&lt;=_xlfn.PERCENTILE.INC(D:D,0.6),3, D600&lt;=_xlfn.PERCENTILE.INC(D:D,0.8),4, TRUE,5)</f>
        <v>4</v>
      </c>
      <c r="H599" s="4">
        <f t="shared" si="9"/>
        <v>3</v>
      </c>
      <c r="I599" t="str" cm="1">
        <f t="array" ref="I599">INDEX($N$2:$N$26,MATCH(1,($K$2:$K$26=$E599)*($L$2:$L$26=$H599),0))</f>
        <v>Precisam Atenção</v>
      </c>
    </row>
    <row r="600" spans="1:9" x14ac:dyDescent="0.25">
      <c r="A600" t="str">
        <v>FC-14335</v>
      </c>
      <c r="B600" s="1" cm="1">
        <f t="array" ref="B600">MAX('TABELA TOTAL'!B:B) - MAX(IF('TABELA TOTAL'!E:E =RFM!A600,'TABELA TOTAL'!B:B))</f>
        <v>184</v>
      </c>
      <c r="C600" cm="1">
        <f t="array" ref="C600">COUNTA(_xlfn.UNIQUE(_xlfn._xlws.FILTER('TABELA TOTAL'!A:A,'TABELA TOTAL'!E:E=RFM!A600)))</f>
        <v>7</v>
      </c>
      <c r="D600" s="3">
        <f>SUMIF('TABELA TOTAL'!E:E,RFM!A600,'TABELA TOTAL'!G:G)</f>
        <v>3889.3659999999995</v>
      </c>
      <c r="E600" s="1">
        <v>3</v>
      </c>
      <c r="F600" s="1">
        <v>3</v>
      </c>
      <c r="G600" s="1" cm="1">
        <f t="array" ref="G600">_xlfn.IFS(D600&lt;=_xlfn.PERCENTILE.INC(D:D,0.2),1, D600&lt;=_xlfn.PERCENTILE.INC(D:D,0.4),2, D600&lt;=_xlfn.PERCENTILE.INC(D:D,0.6),3, D601&lt;=_xlfn.PERCENTILE.INC(D:D,0.8),4, TRUE,5)</f>
        <v>4</v>
      </c>
      <c r="H600" s="4">
        <f t="shared" si="9"/>
        <v>4</v>
      </c>
      <c r="I600" t="str" cm="1">
        <f t="array" ref="I600">INDEX($N$2:$N$26,MATCH(1,($K$2:$K$26=$E600)*($L$2:$L$26=$H600),0))</f>
        <v>Fiéis</v>
      </c>
    </row>
    <row r="601" spans="1:9" x14ac:dyDescent="0.25">
      <c r="A601" t="str">
        <v>MA-17995</v>
      </c>
      <c r="B601" s="1" cm="1">
        <f t="array" ref="B601">MAX('TABELA TOTAL'!B:B) - MAX(IF('TABELA TOTAL'!E:E =RFM!A601,'TABELA TOTAL'!B:B))</f>
        <v>186</v>
      </c>
      <c r="C601" cm="1">
        <f t="array" ref="C601">COUNTA(_xlfn.UNIQUE(_xlfn._xlws.FILTER('TABELA TOTAL'!A:A,'TABELA TOTAL'!E:E=RFM!A601)))</f>
        <v>6</v>
      </c>
      <c r="D601" s="3">
        <f>SUMIF('TABELA TOTAL'!E:E,RFM!A601,'TABELA TOTAL'!G:G)</f>
        <v>2453.2839999999997</v>
      </c>
      <c r="E601" s="1">
        <v>3</v>
      </c>
      <c r="F601" s="1">
        <v>2</v>
      </c>
      <c r="G601" s="1" cm="1">
        <f t="array" ref="G601">_xlfn.IFS(D601&lt;=_xlfn.PERCENTILE.INC(D:D,0.2),1, D601&lt;=_xlfn.PERCENTILE.INC(D:D,0.4),2, D601&lt;=_xlfn.PERCENTILE.INC(D:D,0.6),3, D602&lt;=_xlfn.PERCENTILE.INC(D:D,0.8),4, TRUE,5)</f>
        <v>3</v>
      </c>
      <c r="H601" s="4">
        <f t="shared" si="9"/>
        <v>3</v>
      </c>
      <c r="I601" t="str" cm="1">
        <f t="array" ref="I601">INDEX($N$2:$N$26,MATCH(1,($K$2:$K$26=$E601)*($L$2:$L$26=$H601),0))</f>
        <v>Precisam Atenção</v>
      </c>
    </row>
    <row r="602" spans="1:9" x14ac:dyDescent="0.25">
      <c r="A602" t="str">
        <v>DB-13405</v>
      </c>
      <c r="B602" s="1" cm="1">
        <f t="array" ref="B602">MAX('TABELA TOTAL'!B:B) - MAX(IF('TABELA TOTAL'!E:E =RFM!A602,'TABELA TOTAL'!B:B))</f>
        <v>187</v>
      </c>
      <c r="C602" cm="1">
        <f t="array" ref="C602">COUNTA(_xlfn.UNIQUE(_xlfn._xlws.FILTER('TABELA TOTAL'!A:A,'TABELA TOTAL'!E:E=RFM!A602)))</f>
        <v>4</v>
      </c>
      <c r="D602" s="3">
        <f>SUMIF('TABELA TOTAL'!E:E,RFM!A602,'TABELA TOTAL'!G:G)</f>
        <v>1711.692</v>
      </c>
      <c r="E602" s="1">
        <v>3</v>
      </c>
      <c r="F602" s="1">
        <v>2</v>
      </c>
      <c r="G602" s="1" cm="1">
        <f t="array" ref="G602">_xlfn.IFS(D602&lt;=_xlfn.PERCENTILE.INC(D:D,0.2),1, D602&lt;=_xlfn.PERCENTILE.INC(D:D,0.4),2, D602&lt;=_xlfn.PERCENTILE.INC(D:D,0.6),3, D603&lt;=_xlfn.PERCENTILE.INC(D:D,0.8),4, TRUE,5)</f>
        <v>2</v>
      </c>
      <c r="H602" s="4">
        <f t="shared" si="9"/>
        <v>2</v>
      </c>
      <c r="I602" t="str" cm="1">
        <f t="array" ref="I602">INDEX($N$2:$N$26,MATCH(1,($K$2:$K$26=$E602)*($L$2:$L$26=$H602),0))</f>
        <v>Quase Dormentes</v>
      </c>
    </row>
    <row r="603" spans="1:9" x14ac:dyDescent="0.25">
      <c r="A603" t="str">
        <v>SC-20725</v>
      </c>
      <c r="B603" s="1" cm="1">
        <f t="array" ref="B603">MAX('TABELA TOTAL'!B:B) - MAX(IF('TABELA TOTAL'!E:E =RFM!A603,'TABELA TOTAL'!B:B))</f>
        <v>187</v>
      </c>
      <c r="C603" cm="1">
        <f t="array" ref="C603">COUNTA(_xlfn.UNIQUE(_xlfn._xlws.FILTER('TABELA TOTAL'!A:A,'TABELA TOTAL'!E:E=RFM!A603)))</f>
        <v>11</v>
      </c>
      <c r="D603" s="3">
        <f>SUMIF('TABELA TOTAL'!E:E,RFM!A603,'TABELA TOTAL'!G:G)</f>
        <v>5226.21</v>
      </c>
      <c r="E603" s="1">
        <v>3</v>
      </c>
      <c r="F603" s="1">
        <v>4</v>
      </c>
      <c r="G603" s="1" cm="1">
        <f t="array" ref="G603">_xlfn.IFS(D603&lt;=_xlfn.PERCENTILE.INC(D:D,0.2),1, D603&lt;=_xlfn.PERCENTILE.INC(D:D,0.4),2, D603&lt;=_xlfn.PERCENTILE.INC(D:D,0.6),3, D604&lt;=_xlfn.PERCENTILE.INC(D:D,0.8),4, TRUE,5)</f>
        <v>4</v>
      </c>
      <c r="H603" s="4">
        <f t="shared" si="9"/>
        <v>4</v>
      </c>
      <c r="I603" t="str" cm="1">
        <f t="array" ref="I603">INDEX($N$2:$N$26,MATCH(1,($K$2:$K$26=$E603)*($L$2:$L$26=$H603),0))</f>
        <v>Fiéis</v>
      </c>
    </row>
    <row r="604" spans="1:9" x14ac:dyDescent="0.25">
      <c r="A604" t="str">
        <v>SC-20260</v>
      </c>
      <c r="B604" s="1" cm="1">
        <f t="array" ref="B604">MAX('TABELA TOTAL'!B:B) - MAX(IF('TABELA TOTAL'!E:E =RFM!A604,'TABELA TOTAL'!B:B))</f>
        <v>187</v>
      </c>
      <c r="C604" cm="1">
        <f t="array" ref="C604">COUNTA(_xlfn.UNIQUE(_xlfn._xlws.FILTER('TABELA TOTAL'!A:A,'TABELA TOTAL'!E:E=RFM!A604)))</f>
        <v>8</v>
      </c>
      <c r="D604" s="3">
        <f>SUMIF('TABELA TOTAL'!E:E,RFM!A604,'TABELA TOTAL'!G:G)</f>
        <v>3729.7929999999992</v>
      </c>
      <c r="E604" s="1">
        <v>3</v>
      </c>
      <c r="F604" s="1">
        <v>3</v>
      </c>
      <c r="G604" s="1" cm="1">
        <f t="array" ref="G604">_xlfn.IFS(D604&lt;=_xlfn.PERCENTILE.INC(D:D,0.2),1, D604&lt;=_xlfn.PERCENTILE.INC(D:D,0.4),2, D604&lt;=_xlfn.PERCENTILE.INC(D:D,0.6),3, D605&lt;=_xlfn.PERCENTILE.INC(D:D,0.8),4, TRUE,5)</f>
        <v>5</v>
      </c>
      <c r="H604" s="4">
        <f t="shared" si="9"/>
        <v>4</v>
      </c>
      <c r="I604" t="str" cm="1">
        <f t="array" ref="I604">INDEX($N$2:$N$26,MATCH(1,($K$2:$K$26=$E604)*($L$2:$L$26=$H604),0))</f>
        <v>Fiéis</v>
      </c>
    </row>
    <row r="605" spans="1:9" x14ac:dyDescent="0.25">
      <c r="A605" t="str">
        <v>SB-20185</v>
      </c>
      <c r="B605" s="1" cm="1">
        <f t="array" ref="B605">MAX('TABELA TOTAL'!B:B) - MAX(IF('TABELA TOTAL'!E:E =RFM!A605,'TABELA TOTAL'!B:B))</f>
        <v>188</v>
      </c>
      <c r="C605" cm="1">
        <f t="array" ref="C605">COUNTA(_xlfn.UNIQUE(_xlfn._xlws.FILTER('TABELA TOTAL'!A:A,'TABELA TOTAL'!E:E=RFM!A605)))</f>
        <v>6</v>
      </c>
      <c r="D605" s="3">
        <f>SUMIF('TABELA TOTAL'!E:E,RFM!A605,'TABELA TOTAL'!G:G)</f>
        <v>6410.9960000000001</v>
      </c>
      <c r="E605" s="1">
        <v>3</v>
      </c>
      <c r="F605" s="1">
        <v>2</v>
      </c>
      <c r="G605" s="1" cm="1">
        <f t="array" ref="G605">_xlfn.IFS(D605&lt;=_xlfn.PERCENTILE.INC(D:D,0.2),1, D605&lt;=_xlfn.PERCENTILE.INC(D:D,0.4),2, D605&lt;=_xlfn.PERCENTILE.INC(D:D,0.6),3, D606&lt;=_xlfn.PERCENTILE.INC(D:D,0.8),4, TRUE,5)</f>
        <v>5</v>
      </c>
      <c r="H605" s="4">
        <f t="shared" si="9"/>
        <v>4</v>
      </c>
      <c r="I605" t="str" cm="1">
        <f t="array" ref="I605">INDEX($N$2:$N$26,MATCH(1,($K$2:$K$26=$E605)*($L$2:$L$26=$H605),0))</f>
        <v>Fiéis</v>
      </c>
    </row>
    <row r="606" spans="1:9" x14ac:dyDescent="0.25">
      <c r="A606" t="str">
        <v>CJ-12010</v>
      </c>
      <c r="B606" s="1" cm="1">
        <f t="array" ref="B606">MAX('TABELA TOTAL'!B:B) - MAX(IF('TABELA TOTAL'!E:E =RFM!A606,'TABELA TOTAL'!B:B))</f>
        <v>189</v>
      </c>
      <c r="C606" cm="1">
        <f t="array" ref="C606">COUNTA(_xlfn.UNIQUE(_xlfn._xlws.FILTER('TABELA TOTAL'!A:A,'TABELA TOTAL'!E:E=RFM!A606)))</f>
        <v>8</v>
      </c>
      <c r="D606" s="3">
        <f>SUMIF('TABELA TOTAL'!E:E,RFM!A606,'TABELA TOTAL'!G:G)</f>
        <v>11164.974000000002</v>
      </c>
      <c r="E606" s="1">
        <v>3</v>
      </c>
      <c r="F606" s="1">
        <v>3</v>
      </c>
      <c r="G606" s="1" cm="1">
        <f t="array" ref="G606">_xlfn.IFS(D606&lt;=_xlfn.PERCENTILE.INC(D:D,0.2),1, D606&lt;=_xlfn.PERCENTILE.INC(D:D,0.4),2, D606&lt;=_xlfn.PERCENTILE.INC(D:D,0.6),3, D607&lt;=_xlfn.PERCENTILE.INC(D:D,0.8),4, TRUE,5)</f>
        <v>4</v>
      </c>
      <c r="H606" s="4">
        <f t="shared" si="9"/>
        <v>4</v>
      </c>
      <c r="I606" t="str" cm="1">
        <f t="array" ref="I606">INDEX($N$2:$N$26,MATCH(1,($K$2:$K$26=$E606)*($L$2:$L$26=$H606),0))</f>
        <v>Fiéis</v>
      </c>
    </row>
    <row r="607" spans="1:9" x14ac:dyDescent="0.25">
      <c r="A607" t="str">
        <v>NH-18610</v>
      </c>
      <c r="B607" s="1" cm="1">
        <f t="array" ref="B607">MAX('TABELA TOTAL'!B:B) - MAX(IF('TABELA TOTAL'!E:E =RFM!A607,'TABELA TOTAL'!B:B))</f>
        <v>189</v>
      </c>
      <c r="C607" cm="1">
        <f t="array" ref="C607">COUNTA(_xlfn.UNIQUE(_xlfn._xlws.FILTER('TABELA TOTAL'!A:A,'TABELA TOTAL'!E:E=RFM!A607)))</f>
        <v>7</v>
      </c>
      <c r="D607" s="3">
        <f>SUMIF('TABELA TOTAL'!E:E,RFM!A607,'TABELA TOTAL'!G:G)</f>
        <v>2673.29</v>
      </c>
      <c r="E607" s="1">
        <v>3</v>
      </c>
      <c r="F607" s="1">
        <v>3</v>
      </c>
      <c r="G607" s="1" cm="1">
        <f t="array" ref="G607">_xlfn.IFS(D607&lt;=_xlfn.PERCENTILE.INC(D:D,0.2),1, D607&lt;=_xlfn.PERCENTILE.INC(D:D,0.4),2, D607&lt;=_xlfn.PERCENTILE.INC(D:D,0.6),3, D608&lt;=_xlfn.PERCENTILE.INC(D:D,0.8),4, TRUE,5)</f>
        <v>3</v>
      </c>
      <c r="H607" s="4">
        <f t="shared" si="9"/>
        <v>3</v>
      </c>
      <c r="I607" t="str" cm="1">
        <f t="array" ref="I607">INDEX($N$2:$N$26,MATCH(1,($K$2:$K$26=$E607)*($L$2:$L$26=$H607),0))</f>
        <v>Precisam Atenção</v>
      </c>
    </row>
    <row r="608" spans="1:9" x14ac:dyDescent="0.25">
      <c r="A608" t="str">
        <v>MC-17635</v>
      </c>
      <c r="B608" s="1" cm="1">
        <f t="array" ref="B608">MAX('TABELA TOTAL'!B:B) - MAX(IF('TABELA TOTAL'!E:E =RFM!A608,'TABELA TOTAL'!B:B))</f>
        <v>189</v>
      </c>
      <c r="C608" cm="1">
        <f t="array" ref="C608">COUNTA(_xlfn.UNIQUE(_xlfn._xlws.FILTER('TABELA TOTAL'!A:A,'TABELA TOTAL'!E:E=RFM!A608)))</f>
        <v>4</v>
      </c>
      <c r="D608" s="3">
        <f>SUMIF('TABELA TOTAL'!E:E,RFM!A608,'TABELA TOTAL'!G:G)</f>
        <v>795.154</v>
      </c>
      <c r="E608" s="1">
        <v>3</v>
      </c>
      <c r="F608" s="1">
        <v>2</v>
      </c>
      <c r="G608" s="1" cm="1">
        <f t="array" ref="G608">_xlfn.IFS(D608&lt;=_xlfn.PERCENTILE.INC(D:D,0.2),1, D608&lt;=_xlfn.PERCENTILE.INC(D:D,0.4),2, D608&lt;=_xlfn.PERCENTILE.INC(D:D,0.6),3, D609&lt;=_xlfn.PERCENTILE.INC(D:D,0.8),4, TRUE,5)</f>
        <v>1</v>
      </c>
      <c r="H608" s="4">
        <f t="shared" si="9"/>
        <v>2</v>
      </c>
      <c r="I608" t="str" cm="1">
        <f t="array" ref="I608">INDEX($N$2:$N$26,MATCH(1,($K$2:$K$26=$E608)*($L$2:$L$26=$H608),0))</f>
        <v>Quase Dormentes</v>
      </c>
    </row>
    <row r="609" spans="1:9" x14ac:dyDescent="0.25">
      <c r="A609" t="str">
        <v>AS-10240</v>
      </c>
      <c r="B609" s="1" cm="1">
        <f t="array" ref="B609">MAX('TABELA TOTAL'!B:B) - MAX(IF('TABELA TOTAL'!E:E =RFM!A609,'TABELA TOTAL'!B:B))</f>
        <v>192</v>
      </c>
      <c r="C609" cm="1">
        <f t="array" ref="C609">COUNTA(_xlfn.UNIQUE(_xlfn._xlws.FILTER('TABELA TOTAL'!A:A,'TABELA TOTAL'!E:E=RFM!A609)))</f>
        <v>7</v>
      </c>
      <c r="D609" s="3">
        <f>SUMIF('TABELA TOTAL'!E:E,RFM!A609,'TABELA TOTAL'!G:G)</f>
        <v>584.60799999999995</v>
      </c>
      <c r="E609" s="1">
        <v>3</v>
      </c>
      <c r="F609" s="1">
        <v>3</v>
      </c>
      <c r="G609" s="1" cm="1">
        <f t="array" ref="G609">_xlfn.IFS(D609&lt;=_xlfn.PERCENTILE.INC(D:D,0.2),1, D609&lt;=_xlfn.PERCENTILE.INC(D:D,0.4),2, D609&lt;=_xlfn.PERCENTILE.INC(D:D,0.6),3, D610&lt;=_xlfn.PERCENTILE.INC(D:D,0.8),4, TRUE,5)</f>
        <v>1</v>
      </c>
      <c r="H609" s="4">
        <f t="shared" si="9"/>
        <v>2</v>
      </c>
      <c r="I609" t="str" cm="1">
        <f t="array" ref="I609">INDEX($N$2:$N$26,MATCH(1,($K$2:$K$26=$E609)*($L$2:$L$26=$H609),0))</f>
        <v>Quase Dormentes</v>
      </c>
    </row>
    <row r="610" spans="1:9" x14ac:dyDescent="0.25">
      <c r="A610" t="str">
        <v>TR-21325</v>
      </c>
      <c r="B610" s="1" cm="1">
        <f t="array" ref="B610">MAX('TABELA TOTAL'!B:B) - MAX(IF('TABELA TOTAL'!E:E =RFM!A610,'TABELA TOTAL'!B:B))</f>
        <v>193</v>
      </c>
      <c r="C610" cm="1">
        <f t="array" ref="C610">COUNTA(_xlfn.UNIQUE(_xlfn._xlws.FILTER('TABELA TOTAL'!A:A,'TABELA TOTAL'!E:E=RFM!A610)))</f>
        <v>5</v>
      </c>
      <c r="D610" s="3">
        <f>SUMIF('TABELA TOTAL'!E:E,RFM!A610,'TABELA TOTAL'!G:G)</f>
        <v>675.94200000000012</v>
      </c>
      <c r="E610" s="1">
        <v>3</v>
      </c>
      <c r="F610" s="1">
        <v>2</v>
      </c>
      <c r="G610" s="1" cm="1">
        <f t="array" ref="G610">_xlfn.IFS(D610&lt;=_xlfn.PERCENTILE.INC(D:D,0.2),1, D610&lt;=_xlfn.PERCENTILE.INC(D:D,0.4),2, D610&lt;=_xlfn.PERCENTILE.INC(D:D,0.6),3, D611&lt;=_xlfn.PERCENTILE.INC(D:D,0.8),4, TRUE,5)</f>
        <v>1</v>
      </c>
      <c r="H610" s="4">
        <f t="shared" si="9"/>
        <v>2</v>
      </c>
      <c r="I610" t="str" cm="1">
        <f t="array" ref="I610">INDEX($N$2:$N$26,MATCH(1,($K$2:$K$26=$E610)*($L$2:$L$26=$H610),0))</f>
        <v>Quase Dormentes</v>
      </c>
    </row>
    <row r="611" spans="1:9" x14ac:dyDescent="0.25">
      <c r="A611" t="str">
        <v>JE-15475</v>
      </c>
      <c r="B611" s="1" cm="1">
        <f t="array" ref="B611">MAX('TABELA TOTAL'!B:B) - MAX(IF('TABELA TOTAL'!E:E =RFM!A611,'TABELA TOTAL'!B:B))</f>
        <v>193</v>
      </c>
      <c r="C611" cm="1">
        <f t="array" ref="C611">COUNTA(_xlfn.UNIQUE(_xlfn._xlws.FILTER('TABELA TOTAL'!A:A,'TABELA TOTAL'!E:E=RFM!A611)))</f>
        <v>6</v>
      </c>
      <c r="D611" s="3">
        <f>SUMIF('TABELA TOTAL'!E:E,RFM!A611,'TABELA TOTAL'!G:G)</f>
        <v>1388.682</v>
      </c>
      <c r="E611" s="1">
        <v>3</v>
      </c>
      <c r="F611" s="1">
        <v>2</v>
      </c>
      <c r="G611" s="1" cm="1">
        <f t="array" ref="G611">_xlfn.IFS(D611&lt;=_xlfn.PERCENTILE.INC(D:D,0.2),1, D611&lt;=_xlfn.PERCENTILE.INC(D:D,0.4),2, D611&lt;=_xlfn.PERCENTILE.INC(D:D,0.6),3, D612&lt;=_xlfn.PERCENTILE.INC(D:D,0.8),4, TRUE,5)</f>
        <v>2</v>
      </c>
      <c r="H611" s="4">
        <f t="shared" si="9"/>
        <v>2</v>
      </c>
      <c r="I611" t="str" cm="1">
        <f t="array" ref="I611">INDEX($N$2:$N$26,MATCH(1,($K$2:$K$26=$E611)*($L$2:$L$26=$H611),0))</f>
        <v>Quase Dormentes</v>
      </c>
    </row>
    <row r="612" spans="1:9" x14ac:dyDescent="0.25">
      <c r="A612" t="str">
        <v>PF-19165</v>
      </c>
      <c r="B612" s="1" cm="1">
        <f t="array" ref="B612">MAX('TABELA TOTAL'!B:B) - MAX(IF('TABELA TOTAL'!E:E =RFM!A612,'TABELA TOTAL'!B:B))</f>
        <v>196</v>
      </c>
      <c r="C612" cm="1">
        <f t="array" ref="C612">COUNTA(_xlfn.UNIQUE(_xlfn._xlws.FILTER('TABELA TOTAL'!A:A,'TABELA TOTAL'!E:E=RFM!A612)))</f>
        <v>6</v>
      </c>
      <c r="D612" s="3">
        <f>SUMIF('TABELA TOTAL'!E:E,RFM!A612,'TABELA TOTAL'!G:G)</f>
        <v>2770</v>
      </c>
      <c r="E612" s="1">
        <v>3</v>
      </c>
      <c r="F612" s="1">
        <v>2</v>
      </c>
      <c r="G612" s="1" cm="1">
        <f t="array" ref="G612">_xlfn.IFS(D612&lt;=_xlfn.PERCENTILE.INC(D:D,0.2),1, D612&lt;=_xlfn.PERCENTILE.INC(D:D,0.4),2, D612&lt;=_xlfn.PERCENTILE.INC(D:D,0.6),3, D613&lt;=_xlfn.PERCENTILE.INC(D:D,0.8),4, TRUE,5)</f>
        <v>5</v>
      </c>
      <c r="H612" s="4">
        <f t="shared" si="9"/>
        <v>4</v>
      </c>
      <c r="I612" t="str" cm="1">
        <f t="array" ref="I612">INDEX($N$2:$N$26,MATCH(1,($K$2:$K$26=$E612)*($L$2:$L$26=$H612),0))</f>
        <v>Fiéis</v>
      </c>
    </row>
    <row r="613" spans="1:9" x14ac:dyDescent="0.25">
      <c r="A613" t="str">
        <v>SR-20740</v>
      </c>
      <c r="B613" s="1" cm="1">
        <f t="array" ref="B613">MAX('TABELA TOTAL'!B:B) - MAX(IF('TABELA TOTAL'!E:E =RFM!A613,'TABELA TOTAL'!B:B))</f>
        <v>196</v>
      </c>
      <c r="C613" cm="1">
        <f t="array" ref="C613">COUNTA(_xlfn.UNIQUE(_xlfn._xlws.FILTER('TABELA TOTAL'!A:A,'TABELA TOTAL'!E:E=RFM!A613)))</f>
        <v>8</v>
      </c>
      <c r="D613" s="3">
        <f>SUMIF('TABELA TOTAL'!E:E,RFM!A613,'TABELA TOTAL'!G:G)</f>
        <v>4345.8859999999995</v>
      </c>
      <c r="E613" s="1">
        <v>3</v>
      </c>
      <c r="F613" s="1">
        <v>3</v>
      </c>
      <c r="G613" s="1" cm="1">
        <f t="array" ref="G613">_xlfn.IFS(D613&lt;=_xlfn.PERCENTILE.INC(D:D,0.2),1, D613&lt;=_xlfn.PERCENTILE.INC(D:D,0.4),2, D613&lt;=_xlfn.PERCENTILE.INC(D:D,0.6),3, D614&lt;=_xlfn.PERCENTILE.INC(D:D,0.8),4, TRUE,5)</f>
        <v>4</v>
      </c>
      <c r="H613" s="4">
        <f t="shared" si="9"/>
        <v>4</v>
      </c>
      <c r="I613" t="str" cm="1">
        <f t="array" ref="I613">INDEX($N$2:$N$26,MATCH(1,($K$2:$K$26=$E613)*($L$2:$L$26=$H613),0))</f>
        <v>Fiéis</v>
      </c>
    </row>
    <row r="614" spans="1:9" x14ac:dyDescent="0.25">
      <c r="A614" t="str">
        <v>CB-12535</v>
      </c>
      <c r="B614" s="1" cm="1">
        <f t="array" ref="B614">MAX('TABELA TOTAL'!B:B) - MAX(IF('TABELA TOTAL'!E:E =RFM!A614,'TABELA TOTAL'!B:B))</f>
        <v>197</v>
      </c>
      <c r="C614" cm="1">
        <f t="array" ref="C614">COUNTA(_xlfn.UNIQUE(_xlfn._xlws.FILTER('TABELA TOTAL'!A:A,'TABELA TOTAL'!E:E=RFM!A614)))</f>
        <v>8</v>
      </c>
      <c r="D614" s="3">
        <f>SUMIF('TABELA TOTAL'!E:E,RFM!A614,'TABELA TOTAL'!G:G)</f>
        <v>4246.4555000000009</v>
      </c>
      <c r="E614" s="1">
        <v>3</v>
      </c>
      <c r="F614" s="1">
        <v>3</v>
      </c>
      <c r="G614" s="1" cm="1">
        <f t="array" ref="G614">_xlfn.IFS(D614&lt;=_xlfn.PERCENTILE.INC(D:D,0.2),1, D614&lt;=_xlfn.PERCENTILE.INC(D:D,0.4),2, D614&lt;=_xlfn.PERCENTILE.INC(D:D,0.6),3, D615&lt;=_xlfn.PERCENTILE.INC(D:D,0.8),4, TRUE,5)</f>
        <v>5</v>
      </c>
      <c r="H614" s="4">
        <f t="shared" si="9"/>
        <v>4</v>
      </c>
      <c r="I614" t="str" cm="1">
        <f t="array" ref="I614">INDEX($N$2:$N$26,MATCH(1,($K$2:$K$26=$E614)*($L$2:$L$26=$H614),0))</f>
        <v>Fiéis</v>
      </c>
    </row>
    <row r="615" spans="1:9" x14ac:dyDescent="0.25">
      <c r="A615" t="str">
        <v>TS-21205</v>
      </c>
      <c r="B615" s="1" cm="1">
        <f t="array" ref="B615">MAX('TABELA TOTAL'!B:B) - MAX(IF('TABELA TOTAL'!E:E =RFM!A615,'TABELA TOTAL'!B:B))</f>
        <v>198</v>
      </c>
      <c r="C615" cm="1">
        <f t="array" ref="C615">COUNTA(_xlfn.UNIQUE(_xlfn._xlws.FILTER('TABELA TOTAL'!A:A,'TABELA TOTAL'!E:E=RFM!A615)))</f>
        <v>7</v>
      </c>
      <c r="D615" s="3">
        <f>SUMIF('TABELA TOTAL'!E:E,RFM!A615,'TABELA TOTAL'!G:G)</f>
        <v>5371.0899999999992</v>
      </c>
      <c r="E615" s="1">
        <v>3</v>
      </c>
      <c r="F615" s="1">
        <v>3</v>
      </c>
      <c r="G615" s="1" cm="1">
        <f t="array" ref="G615">_xlfn.IFS(D615&lt;=_xlfn.PERCENTILE.INC(D:D,0.2),1, D615&lt;=_xlfn.PERCENTILE.INC(D:D,0.4),2, D615&lt;=_xlfn.PERCENTILE.INC(D:D,0.6),3, D616&lt;=_xlfn.PERCENTILE.INC(D:D,0.8),4, TRUE,5)</f>
        <v>5</v>
      </c>
      <c r="H615" s="4">
        <f t="shared" si="9"/>
        <v>4</v>
      </c>
      <c r="I615" t="str" cm="1">
        <f t="array" ref="I615">INDEX($N$2:$N$26,MATCH(1,($K$2:$K$26=$E615)*($L$2:$L$26=$H615),0))</f>
        <v>Fiéis</v>
      </c>
    </row>
    <row r="616" spans="1:9" x14ac:dyDescent="0.25">
      <c r="A616" t="str">
        <v>SD-20485</v>
      </c>
      <c r="B616" s="1" cm="1">
        <f t="array" ref="B616">MAX('TABELA TOTAL'!B:B) - MAX(IF('TABELA TOTAL'!E:E =RFM!A616,'TABELA TOTAL'!B:B))</f>
        <v>200</v>
      </c>
      <c r="C616" cm="1">
        <f t="array" ref="C616">COUNTA(_xlfn.UNIQUE(_xlfn._xlws.FILTER('TABELA TOTAL'!A:A,'TABELA TOTAL'!E:E=RFM!A616)))</f>
        <v>9</v>
      </c>
      <c r="D616" s="3">
        <f>SUMIF('TABELA TOTAL'!E:E,RFM!A616,'TABELA TOTAL'!G:G)</f>
        <v>6121.1139999999996</v>
      </c>
      <c r="E616" s="1">
        <v>3</v>
      </c>
      <c r="F616" s="1">
        <v>3</v>
      </c>
      <c r="G616" s="1" cm="1">
        <f t="array" ref="G616">_xlfn.IFS(D616&lt;=_xlfn.PERCENTILE.INC(D:D,0.2),1, D616&lt;=_xlfn.PERCENTILE.INC(D:D,0.4),2, D616&lt;=_xlfn.PERCENTILE.INC(D:D,0.6),3, D617&lt;=_xlfn.PERCENTILE.INC(D:D,0.8),4, TRUE,5)</f>
        <v>4</v>
      </c>
      <c r="H616" s="4">
        <f t="shared" si="9"/>
        <v>4</v>
      </c>
      <c r="I616" t="str" cm="1">
        <f t="array" ref="I616">INDEX($N$2:$N$26,MATCH(1,($K$2:$K$26=$E616)*($L$2:$L$26=$H616),0))</f>
        <v>Fiéis</v>
      </c>
    </row>
    <row r="617" spans="1:9" x14ac:dyDescent="0.25">
      <c r="A617" t="str">
        <v>SB-20170</v>
      </c>
      <c r="B617" s="1" cm="1">
        <f t="array" ref="B617">MAX('TABELA TOTAL'!B:B) - MAX(IF('TABELA TOTAL'!E:E =RFM!A617,'TABELA TOTAL'!B:B))</f>
        <v>201</v>
      </c>
      <c r="C617" cm="1">
        <f t="array" ref="C617">COUNTA(_xlfn.UNIQUE(_xlfn._xlws.FILTER('TABELA TOTAL'!A:A,'TABELA TOTAL'!E:E=RFM!A617)))</f>
        <v>3</v>
      </c>
      <c r="D617" s="3">
        <f>SUMIF('TABELA TOTAL'!E:E,RFM!A617,'TABELA TOTAL'!G:G)</f>
        <v>1348.0199999999998</v>
      </c>
      <c r="E617" s="1">
        <v>3</v>
      </c>
      <c r="F617" s="1">
        <v>1</v>
      </c>
      <c r="G617" s="1" cm="1">
        <f t="array" ref="G617">_xlfn.IFS(D617&lt;=_xlfn.PERCENTILE.INC(D:D,0.2),1, D617&lt;=_xlfn.PERCENTILE.INC(D:D,0.4),2, D617&lt;=_xlfn.PERCENTILE.INC(D:D,0.6),3, D618&lt;=_xlfn.PERCENTILE.INC(D:D,0.8),4, TRUE,5)</f>
        <v>2</v>
      </c>
      <c r="H617" s="4">
        <f t="shared" si="9"/>
        <v>2</v>
      </c>
      <c r="I617" t="str" cm="1">
        <f t="array" ref="I617">INDEX($N$2:$N$26,MATCH(1,($K$2:$K$26=$E617)*($L$2:$L$26=$H617),0))</f>
        <v>Quase Dormentes</v>
      </c>
    </row>
    <row r="618" spans="1:9" x14ac:dyDescent="0.25">
      <c r="A618" t="str">
        <v>BC-11125</v>
      </c>
      <c r="B618" s="1" cm="1">
        <f t="array" ref="B618">MAX('TABELA TOTAL'!B:B) - MAX(IF('TABELA TOTAL'!E:E =RFM!A618,'TABELA TOTAL'!B:B))</f>
        <v>202</v>
      </c>
      <c r="C618" cm="1">
        <f t="array" ref="C618">COUNTA(_xlfn.UNIQUE(_xlfn._xlws.FILTER('TABELA TOTAL'!A:A,'TABELA TOTAL'!E:E=RFM!A618)))</f>
        <v>9</v>
      </c>
      <c r="D618" s="3">
        <f>SUMIF('TABELA TOTAL'!E:E,RFM!A618,'TABELA TOTAL'!G:G)</f>
        <v>2933.6759999999999</v>
      </c>
      <c r="E618" s="1">
        <v>3</v>
      </c>
      <c r="F618" s="1">
        <v>3</v>
      </c>
      <c r="G618" s="1" cm="1">
        <f t="array" ref="G618">_xlfn.IFS(D618&lt;=_xlfn.PERCENTILE.INC(D:D,0.2),1, D618&lt;=_xlfn.PERCENTILE.INC(D:D,0.4),2, D618&lt;=_xlfn.PERCENTILE.INC(D:D,0.6),3, D619&lt;=_xlfn.PERCENTILE.INC(D:D,0.8),4, TRUE,5)</f>
        <v>5</v>
      </c>
      <c r="H618" s="4">
        <f t="shared" si="9"/>
        <v>4</v>
      </c>
      <c r="I618" t="str" cm="1">
        <f t="array" ref="I618">INDEX($N$2:$N$26,MATCH(1,($K$2:$K$26=$E618)*($L$2:$L$26=$H618),0))</f>
        <v>Fiéis</v>
      </c>
    </row>
    <row r="619" spans="1:9" x14ac:dyDescent="0.25">
      <c r="A619" t="str">
        <v>TB-21400</v>
      </c>
      <c r="B619" s="1" cm="1">
        <f t="array" ref="B619">MAX('TABELA TOTAL'!B:B) - MAX(IF('TABELA TOTAL'!E:E =RFM!A619,'TABELA TOTAL'!B:B))</f>
        <v>202</v>
      </c>
      <c r="C619" cm="1">
        <f t="array" ref="C619">COUNTA(_xlfn.UNIQUE(_xlfn._xlws.FILTER('TABELA TOTAL'!A:A,'TABELA TOTAL'!E:E=RFM!A619)))</f>
        <v>7</v>
      </c>
      <c r="D619" s="3">
        <f>SUMIF('TABELA TOTAL'!E:E,RFM!A619,'TABELA TOTAL'!G:G)</f>
        <v>9133.9900000000016</v>
      </c>
      <c r="E619" s="1">
        <v>3</v>
      </c>
      <c r="F619" s="1">
        <v>3</v>
      </c>
      <c r="G619" s="1" cm="1">
        <f t="array" ref="G619">_xlfn.IFS(D619&lt;=_xlfn.PERCENTILE.INC(D:D,0.2),1, D619&lt;=_xlfn.PERCENTILE.INC(D:D,0.4),2, D619&lt;=_xlfn.PERCENTILE.INC(D:D,0.6),3, D620&lt;=_xlfn.PERCENTILE.INC(D:D,0.8),4, TRUE,5)</f>
        <v>4</v>
      </c>
      <c r="H619" s="4">
        <f t="shared" si="9"/>
        <v>4</v>
      </c>
      <c r="I619" t="str" cm="1">
        <f t="array" ref="I619">INDEX($N$2:$N$26,MATCH(1,($K$2:$K$26=$E619)*($L$2:$L$26=$H619),0))</f>
        <v>Fiéis</v>
      </c>
    </row>
    <row r="620" spans="1:9" x14ac:dyDescent="0.25">
      <c r="A620" t="str">
        <v>ZD-21925</v>
      </c>
      <c r="B620" s="1" cm="1">
        <f t="array" ref="B620">MAX('TABELA TOTAL'!B:B) - MAX(IF('TABELA TOTAL'!E:E =RFM!A620,'TABELA TOTAL'!B:B))</f>
        <v>202</v>
      </c>
      <c r="C620" cm="1">
        <f t="array" ref="C620">COUNTA(_xlfn.UNIQUE(_xlfn._xlws.FILTER('TABELA TOTAL'!A:A,'TABELA TOTAL'!E:E=RFM!A620)))</f>
        <v>5</v>
      </c>
      <c r="D620" s="3">
        <f>SUMIF('TABELA TOTAL'!E:E,RFM!A620,'TABELA TOTAL'!G:G)</f>
        <v>1493.9440000000002</v>
      </c>
      <c r="E620" s="1">
        <v>3</v>
      </c>
      <c r="F620" s="1">
        <v>2</v>
      </c>
      <c r="G620" s="1" cm="1">
        <f t="array" ref="G620">_xlfn.IFS(D620&lt;=_xlfn.PERCENTILE.INC(D:D,0.2),1, D620&lt;=_xlfn.PERCENTILE.INC(D:D,0.4),2, D620&lt;=_xlfn.PERCENTILE.INC(D:D,0.6),3, D621&lt;=_xlfn.PERCENTILE.INC(D:D,0.8),4, TRUE,5)</f>
        <v>2</v>
      </c>
      <c r="H620" s="4">
        <f t="shared" si="9"/>
        <v>2</v>
      </c>
      <c r="I620" t="str" cm="1">
        <f t="array" ref="I620">INDEX($N$2:$N$26,MATCH(1,($K$2:$K$26=$E620)*($L$2:$L$26=$H620),0))</f>
        <v>Quase Dormentes</v>
      </c>
    </row>
    <row r="621" spans="1:9" x14ac:dyDescent="0.25">
      <c r="A621" t="str">
        <v>MT-18070</v>
      </c>
      <c r="B621" s="1" cm="1">
        <f t="array" ref="B621">MAX('TABELA TOTAL'!B:B) - MAX(IF('TABELA TOTAL'!E:E =RFM!A621,'TABELA TOTAL'!B:B))</f>
        <v>203</v>
      </c>
      <c r="C621" cm="1">
        <f t="array" ref="C621">COUNTA(_xlfn.UNIQUE(_xlfn._xlws.FILTER('TABELA TOTAL'!A:A,'TABELA TOTAL'!E:E=RFM!A621)))</f>
        <v>4</v>
      </c>
      <c r="D621" s="3">
        <f>SUMIF('TABELA TOTAL'!E:E,RFM!A621,'TABELA TOTAL'!G:G)</f>
        <v>1319.4497999999996</v>
      </c>
      <c r="E621" s="1">
        <v>3</v>
      </c>
      <c r="F621" s="1">
        <v>2</v>
      </c>
      <c r="G621" s="1" cm="1">
        <f t="array" ref="G621">_xlfn.IFS(D621&lt;=_xlfn.PERCENTILE.INC(D:D,0.2),1, D621&lt;=_xlfn.PERCENTILE.INC(D:D,0.4),2, D621&lt;=_xlfn.PERCENTILE.INC(D:D,0.6),3, D622&lt;=_xlfn.PERCENTILE.INC(D:D,0.8),4, TRUE,5)</f>
        <v>2</v>
      </c>
      <c r="H621" s="4">
        <f t="shared" si="9"/>
        <v>2</v>
      </c>
      <c r="I621" t="str" cm="1">
        <f t="array" ref="I621">INDEX($N$2:$N$26,MATCH(1,($K$2:$K$26=$E621)*($L$2:$L$26=$H621),0))</f>
        <v>Quase Dormentes</v>
      </c>
    </row>
    <row r="622" spans="1:9" x14ac:dyDescent="0.25">
      <c r="A622" t="str">
        <v>BW-11200</v>
      </c>
      <c r="B622" s="1" cm="1">
        <f t="array" ref="B622">MAX('TABELA TOTAL'!B:B) - MAX(IF('TABELA TOTAL'!E:E =RFM!A622,'TABELA TOTAL'!B:B))</f>
        <v>203</v>
      </c>
      <c r="C622" cm="1">
        <f t="array" ref="C622">COUNTA(_xlfn.UNIQUE(_xlfn._xlws.FILTER('TABELA TOTAL'!A:A,'TABELA TOTAL'!E:E=RFM!A622)))</f>
        <v>6</v>
      </c>
      <c r="D622" s="3">
        <f>SUMIF('TABELA TOTAL'!E:E,RFM!A622,'TABELA TOTAL'!G:G)</f>
        <v>1738.4059999999999</v>
      </c>
      <c r="E622" s="1">
        <v>3</v>
      </c>
      <c r="F622" s="1">
        <v>2</v>
      </c>
      <c r="G622" s="1" cm="1">
        <f t="array" ref="G622">_xlfn.IFS(D622&lt;=_xlfn.PERCENTILE.INC(D:D,0.2),1, D622&lt;=_xlfn.PERCENTILE.INC(D:D,0.4),2, D622&lt;=_xlfn.PERCENTILE.INC(D:D,0.6),3, D623&lt;=_xlfn.PERCENTILE.INC(D:D,0.8),4, TRUE,5)</f>
        <v>2</v>
      </c>
      <c r="H622" s="4">
        <f t="shared" si="9"/>
        <v>2</v>
      </c>
      <c r="I622" t="str" cm="1">
        <f t="array" ref="I622">INDEX($N$2:$N$26,MATCH(1,($K$2:$K$26=$E622)*($L$2:$L$26=$H622),0))</f>
        <v>Quase Dormentes</v>
      </c>
    </row>
    <row r="623" spans="1:9" x14ac:dyDescent="0.25">
      <c r="A623" t="str">
        <v>NC-18625</v>
      </c>
      <c r="B623" s="1" cm="1">
        <f t="array" ref="B623">MAX('TABELA TOTAL'!B:B) - MAX(IF('TABELA TOTAL'!E:E =RFM!A623,'TABELA TOTAL'!B:B))</f>
        <v>204</v>
      </c>
      <c r="C623" cm="1">
        <f t="array" ref="C623">COUNTA(_xlfn.UNIQUE(_xlfn._xlws.FILTER('TABELA TOTAL'!A:A,'TABELA TOTAL'!E:E=RFM!A623)))</f>
        <v>5</v>
      </c>
      <c r="D623" s="3">
        <f>SUMIF('TABELA TOTAL'!E:E,RFM!A623,'TABELA TOTAL'!G:G)</f>
        <v>1821.7420000000002</v>
      </c>
      <c r="E623" s="1">
        <v>3</v>
      </c>
      <c r="F623" s="1">
        <v>2</v>
      </c>
      <c r="G623" s="1" cm="1">
        <f t="array" ref="G623">_xlfn.IFS(D623&lt;=_xlfn.PERCENTILE.INC(D:D,0.2),1, D623&lt;=_xlfn.PERCENTILE.INC(D:D,0.4),2, D623&lt;=_xlfn.PERCENTILE.INC(D:D,0.6),3, D624&lt;=_xlfn.PERCENTILE.INC(D:D,0.8),4, TRUE,5)</f>
        <v>3</v>
      </c>
      <c r="H623" s="4">
        <f t="shared" si="9"/>
        <v>3</v>
      </c>
      <c r="I623" t="str" cm="1">
        <f t="array" ref="I623">INDEX($N$2:$N$26,MATCH(1,($K$2:$K$26=$E623)*($L$2:$L$26=$H623),0))</f>
        <v>Precisam Atenção</v>
      </c>
    </row>
    <row r="624" spans="1:9" x14ac:dyDescent="0.25">
      <c r="A624" t="str">
        <v>LW-17125</v>
      </c>
      <c r="B624" s="1" cm="1">
        <f t="array" ref="B624">MAX('TABELA TOTAL'!B:B) - MAX(IF('TABELA TOTAL'!E:E =RFM!A624,'TABELA TOTAL'!B:B))</f>
        <v>205</v>
      </c>
      <c r="C624" cm="1">
        <f t="array" ref="C624">COUNTA(_xlfn.UNIQUE(_xlfn._xlws.FILTER('TABELA TOTAL'!A:A,'TABELA TOTAL'!E:E=RFM!A624)))</f>
        <v>3</v>
      </c>
      <c r="D624" s="3">
        <f>SUMIF('TABELA TOTAL'!E:E,RFM!A624,'TABELA TOTAL'!G:G)</f>
        <v>1259.04</v>
      </c>
      <c r="E624" s="1">
        <v>3</v>
      </c>
      <c r="F624" s="1">
        <v>1</v>
      </c>
      <c r="G624" s="1" cm="1">
        <f t="array" ref="G624">_xlfn.IFS(D624&lt;=_xlfn.PERCENTILE.INC(D:D,0.2),1, D624&lt;=_xlfn.PERCENTILE.INC(D:D,0.4),2, D624&lt;=_xlfn.PERCENTILE.INC(D:D,0.6),3, D625&lt;=_xlfn.PERCENTILE.INC(D:D,0.8),4, TRUE,5)</f>
        <v>2</v>
      </c>
      <c r="H624" s="4">
        <f t="shared" si="9"/>
        <v>2</v>
      </c>
      <c r="I624" t="str" cm="1">
        <f t="array" ref="I624">INDEX($N$2:$N$26,MATCH(1,($K$2:$K$26=$E624)*($L$2:$L$26=$H624),0))</f>
        <v>Quase Dormentes</v>
      </c>
    </row>
    <row r="625" spans="1:9" x14ac:dyDescent="0.25">
      <c r="A625" t="str">
        <v>NR-18550</v>
      </c>
      <c r="B625" s="1" cm="1">
        <f t="array" ref="B625">MAX('TABELA TOTAL'!B:B) - MAX(IF('TABELA TOTAL'!E:E =RFM!A625,'TABELA TOTAL'!B:B))</f>
        <v>210</v>
      </c>
      <c r="C625" cm="1">
        <f t="array" ref="C625">COUNTA(_xlfn.UNIQUE(_xlfn._xlws.FILTER('TABELA TOTAL'!A:A,'TABELA TOTAL'!E:E=RFM!A625)))</f>
        <v>5</v>
      </c>
      <c r="D625" s="3">
        <f>SUMIF('TABELA TOTAL'!E:E,RFM!A625,'TABELA TOTAL'!G:G)</f>
        <v>2367.277</v>
      </c>
      <c r="E625" s="1">
        <v>3</v>
      </c>
      <c r="F625" s="1">
        <v>2</v>
      </c>
      <c r="G625" s="1" cm="1">
        <f t="array" ref="G625">_xlfn.IFS(D625&lt;=_xlfn.PERCENTILE.INC(D:D,0.2),1, D625&lt;=_xlfn.PERCENTILE.INC(D:D,0.4),2, D625&lt;=_xlfn.PERCENTILE.INC(D:D,0.6),3, D626&lt;=_xlfn.PERCENTILE.INC(D:D,0.8),4, TRUE,5)</f>
        <v>3</v>
      </c>
      <c r="H625" s="4">
        <f t="shared" si="9"/>
        <v>3</v>
      </c>
      <c r="I625" t="str" cm="1">
        <f t="array" ref="I625">INDEX($N$2:$N$26,MATCH(1,($K$2:$K$26=$E625)*($L$2:$L$26=$H625),0))</f>
        <v>Precisam Atenção</v>
      </c>
    </row>
    <row r="626" spans="1:9" x14ac:dyDescent="0.25">
      <c r="A626" t="str">
        <v>FH-14350</v>
      </c>
      <c r="B626" s="1" cm="1">
        <f t="array" ref="B626">MAX('TABELA TOTAL'!B:B) - MAX(IF('TABELA TOTAL'!E:E =RFM!A626,'TABELA TOTAL'!B:B))</f>
        <v>212</v>
      </c>
      <c r="C626" cm="1">
        <f t="array" ref="C626">COUNTA(_xlfn.UNIQUE(_xlfn._xlws.FILTER('TABELA TOTAL'!A:A,'TABELA TOTAL'!E:E=RFM!A626)))</f>
        <v>4</v>
      </c>
      <c r="D626" s="3">
        <f>SUMIF('TABELA TOTAL'!E:E,RFM!A626,'TABELA TOTAL'!G:G)</f>
        <v>2271.2840000000001</v>
      </c>
      <c r="E626" s="1">
        <v>3</v>
      </c>
      <c r="F626" s="1">
        <v>2</v>
      </c>
      <c r="G626" s="1" cm="1">
        <f t="array" ref="G626">_xlfn.IFS(D626&lt;=_xlfn.PERCENTILE.INC(D:D,0.2),1, D626&lt;=_xlfn.PERCENTILE.INC(D:D,0.4),2, D626&lt;=_xlfn.PERCENTILE.INC(D:D,0.6),3, D627&lt;=_xlfn.PERCENTILE.INC(D:D,0.8),4, TRUE,5)</f>
        <v>3</v>
      </c>
      <c r="H626" s="4">
        <f t="shared" si="9"/>
        <v>3</v>
      </c>
      <c r="I626" t="str" cm="1">
        <f t="array" ref="I626">INDEX($N$2:$N$26,MATCH(1,($K$2:$K$26=$E626)*($L$2:$L$26=$H626),0))</f>
        <v>Precisam Atenção</v>
      </c>
    </row>
    <row r="627" spans="1:9" x14ac:dyDescent="0.25">
      <c r="A627" t="str">
        <v>BW-11065</v>
      </c>
      <c r="B627" s="1" cm="1">
        <f t="array" ref="B627">MAX('TABELA TOTAL'!B:B) - MAX(IF('TABELA TOTAL'!E:E =RFM!A627,'TABELA TOTAL'!B:B))</f>
        <v>212</v>
      </c>
      <c r="C627" cm="1">
        <f t="array" ref="C627">COUNTA(_xlfn.UNIQUE(_xlfn._xlws.FILTER('TABELA TOTAL'!A:A,'TABELA TOTAL'!E:E=RFM!A627)))</f>
        <v>3</v>
      </c>
      <c r="D627" s="3">
        <f>SUMIF('TABELA TOTAL'!E:E,RFM!A627,'TABELA TOTAL'!G:G)</f>
        <v>385.51600000000002</v>
      </c>
      <c r="E627" s="1">
        <v>3</v>
      </c>
      <c r="F627" s="1">
        <v>1</v>
      </c>
      <c r="G627" s="1" cm="1">
        <f t="array" ref="G627">_xlfn.IFS(D627&lt;=_xlfn.PERCENTILE.INC(D:D,0.2),1, D627&lt;=_xlfn.PERCENTILE.INC(D:D,0.4),2, D627&lt;=_xlfn.PERCENTILE.INC(D:D,0.6),3, D628&lt;=_xlfn.PERCENTILE.INC(D:D,0.8),4, TRUE,5)</f>
        <v>1</v>
      </c>
      <c r="H627" s="4">
        <f t="shared" si="9"/>
        <v>1</v>
      </c>
      <c r="I627" t="str" cm="1">
        <f t="array" ref="I627">INDEX($N$2:$N$26,MATCH(1,($K$2:$K$26=$E627)*($L$2:$L$26=$H627),0))</f>
        <v>Quase Dormentes</v>
      </c>
    </row>
    <row r="628" spans="1:9" x14ac:dyDescent="0.25">
      <c r="A628" t="str">
        <v>JO-15550</v>
      </c>
      <c r="B628" s="1" cm="1">
        <f t="array" ref="B628">MAX('TABELA TOTAL'!B:B) - MAX(IF('TABELA TOTAL'!E:E =RFM!A628,'TABELA TOTAL'!B:B))</f>
        <v>215</v>
      </c>
      <c r="C628" cm="1">
        <f t="array" ref="C628">COUNTA(_xlfn.UNIQUE(_xlfn._xlws.FILTER('TABELA TOTAL'!A:A,'TABELA TOTAL'!E:E=RFM!A628)))</f>
        <v>5</v>
      </c>
      <c r="D628" s="3">
        <f>SUMIF('TABELA TOTAL'!E:E,RFM!A628,'TABELA TOTAL'!G:G)</f>
        <v>1090.8380000000002</v>
      </c>
      <c r="E628" s="1">
        <v>3</v>
      </c>
      <c r="F628" s="1">
        <v>2</v>
      </c>
      <c r="G628" s="1" cm="1">
        <f t="array" ref="G628">_xlfn.IFS(D628&lt;=_xlfn.PERCENTILE.INC(D:D,0.2),1, D628&lt;=_xlfn.PERCENTILE.INC(D:D,0.4),2, D628&lt;=_xlfn.PERCENTILE.INC(D:D,0.6),3, D629&lt;=_xlfn.PERCENTILE.INC(D:D,0.8),4, TRUE,5)</f>
        <v>2</v>
      </c>
      <c r="H628" s="4">
        <f t="shared" si="9"/>
        <v>2</v>
      </c>
      <c r="I628" t="str" cm="1">
        <f t="array" ref="I628">INDEX($N$2:$N$26,MATCH(1,($K$2:$K$26=$E628)*($L$2:$L$26=$H628),0))</f>
        <v>Quase Dormentes</v>
      </c>
    </row>
    <row r="629" spans="1:9" x14ac:dyDescent="0.25">
      <c r="A629" t="str">
        <v>DW-13480</v>
      </c>
      <c r="B629" s="1" cm="1">
        <f t="array" ref="B629">MAX('TABELA TOTAL'!B:B) - MAX(IF('TABELA TOTAL'!E:E =RFM!A629,'TABELA TOTAL'!B:B))</f>
        <v>217</v>
      </c>
      <c r="C629" cm="1">
        <f t="array" ref="C629">COUNTA(_xlfn.UNIQUE(_xlfn._xlws.FILTER('TABELA TOTAL'!A:A,'TABELA TOTAL'!E:E=RFM!A629)))</f>
        <v>5</v>
      </c>
      <c r="D629" s="3">
        <f>SUMIF('TABELA TOTAL'!E:E,RFM!A629,'TABELA TOTAL'!G:G)</f>
        <v>5271.6279999999997</v>
      </c>
      <c r="E629" s="1">
        <v>3</v>
      </c>
      <c r="F629" s="1">
        <v>2</v>
      </c>
      <c r="G629" s="1" cm="1">
        <f t="array" ref="G629">_xlfn.IFS(D629&lt;=_xlfn.PERCENTILE.INC(D:D,0.2),1, D629&lt;=_xlfn.PERCENTILE.INC(D:D,0.4),2, D629&lt;=_xlfn.PERCENTILE.INC(D:D,0.6),3, D630&lt;=_xlfn.PERCENTILE.INC(D:D,0.8),4, TRUE,5)</f>
        <v>4</v>
      </c>
      <c r="H629" s="4">
        <f t="shared" si="9"/>
        <v>3</v>
      </c>
      <c r="I629" t="str" cm="1">
        <f t="array" ref="I629">INDEX($N$2:$N$26,MATCH(1,($K$2:$K$26=$E629)*($L$2:$L$26=$H629),0))</f>
        <v>Precisam Atenção</v>
      </c>
    </row>
    <row r="630" spans="1:9" x14ac:dyDescent="0.25">
      <c r="A630" t="str">
        <v>EH-13945</v>
      </c>
      <c r="B630" s="1" cm="1">
        <f t="array" ref="B630">MAX('TABELA TOTAL'!B:B) - MAX(IF('TABELA TOTAL'!E:E =RFM!A630,'TABELA TOTAL'!B:B))</f>
        <v>217</v>
      </c>
      <c r="C630" cm="1">
        <f t="array" ref="C630">COUNTA(_xlfn.UNIQUE(_xlfn._xlws.FILTER('TABELA TOTAL'!A:A,'TABELA TOTAL'!E:E=RFM!A630)))</f>
        <v>8</v>
      </c>
      <c r="D630" s="3">
        <f>SUMIF('TABELA TOTAL'!E:E,RFM!A630,'TABELA TOTAL'!G:G)</f>
        <v>684.17100000000005</v>
      </c>
      <c r="E630" s="1">
        <v>3</v>
      </c>
      <c r="F630" s="1">
        <v>3</v>
      </c>
      <c r="G630" s="1" cm="1">
        <f t="array" ref="G630">_xlfn.IFS(D630&lt;=_xlfn.PERCENTILE.INC(D:D,0.2),1, D630&lt;=_xlfn.PERCENTILE.INC(D:D,0.4),2, D630&lt;=_xlfn.PERCENTILE.INC(D:D,0.6),3, D631&lt;=_xlfn.PERCENTILE.INC(D:D,0.8),4, TRUE,5)</f>
        <v>1</v>
      </c>
      <c r="H630" s="4">
        <f t="shared" si="9"/>
        <v>2</v>
      </c>
      <c r="I630" t="str" cm="1">
        <f t="array" ref="I630">INDEX($N$2:$N$26,MATCH(1,($K$2:$K$26=$E630)*($L$2:$L$26=$H630),0))</f>
        <v>Quase Dormentes</v>
      </c>
    </row>
    <row r="631" spans="1:9" x14ac:dyDescent="0.25">
      <c r="A631" t="str">
        <v>DN-13690</v>
      </c>
      <c r="B631" s="1" cm="1">
        <f t="array" ref="B631">MAX('TABELA TOTAL'!B:B) - MAX(IF('TABELA TOTAL'!E:E =RFM!A631,'TABELA TOTAL'!B:B))</f>
        <v>217</v>
      </c>
      <c r="C631" cm="1">
        <f t="array" ref="C631">COUNTA(_xlfn.UNIQUE(_xlfn._xlws.FILTER('TABELA TOTAL'!A:A,'TABELA TOTAL'!E:E=RFM!A631)))</f>
        <v>7</v>
      </c>
      <c r="D631" s="3">
        <f>SUMIF('TABELA TOTAL'!E:E,RFM!A631,'TABELA TOTAL'!G:G)</f>
        <v>2139.7900000000004</v>
      </c>
      <c r="E631" s="1">
        <v>3</v>
      </c>
      <c r="F631" s="1">
        <v>3</v>
      </c>
      <c r="G631" s="1" cm="1">
        <f t="array" ref="G631">_xlfn.IFS(D631&lt;=_xlfn.PERCENTILE.INC(D:D,0.2),1, D631&lt;=_xlfn.PERCENTILE.INC(D:D,0.4),2, D631&lt;=_xlfn.PERCENTILE.INC(D:D,0.6),3, D632&lt;=_xlfn.PERCENTILE.INC(D:D,0.8),4, TRUE,5)</f>
        <v>3</v>
      </c>
      <c r="H631" s="4">
        <f t="shared" si="9"/>
        <v>3</v>
      </c>
      <c r="I631" t="str" cm="1">
        <f t="array" ref="I631">INDEX($N$2:$N$26,MATCH(1,($K$2:$K$26=$E631)*($L$2:$L$26=$H631),0))</f>
        <v>Precisam Atenção</v>
      </c>
    </row>
    <row r="632" spans="1:9" x14ac:dyDescent="0.25">
      <c r="A632" t="str">
        <v>BM-11785</v>
      </c>
      <c r="B632" s="1" cm="1">
        <f t="array" ref="B632">MAX('TABELA TOTAL'!B:B) - MAX(IF('TABELA TOTAL'!E:E =RFM!A632,'TABELA TOTAL'!B:B))</f>
        <v>218</v>
      </c>
      <c r="C632" cm="1">
        <f t="array" ref="C632">COUNTA(_xlfn.UNIQUE(_xlfn._xlws.FILTER('TABELA TOTAL'!A:A,'TABELA TOTAL'!E:E=RFM!A632)))</f>
        <v>10</v>
      </c>
      <c r="D632" s="3">
        <f>SUMIF('TABELA TOTAL'!E:E,RFM!A632,'TABELA TOTAL'!G:G)</f>
        <v>1338.8419999999999</v>
      </c>
      <c r="E632" s="1">
        <v>3</v>
      </c>
      <c r="F632" s="1">
        <v>4</v>
      </c>
      <c r="G632" s="1" cm="1">
        <f t="array" ref="G632">_xlfn.IFS(D632&lt;=_xlfn.PERCENTILE.INC(D:D,0.2),1, D632&lt;=_xlfn.PERCENTILE.INC(D:D,0.4),2, D632&lt;=_xlfn.PERCENTILE.INC(D:D,0.6),3, D633&lt;=_xlfn.PERCENTILE.INC(D:D,0.8),4, TRUE,5)</f>
        <v>2</v>
      </c>
      <c r="H632" s="4">
        <f t="shared" si="9"/>
        <v>3</v>
      </c>
      <c r="I632" t="str" cm="1">
        <f t="array" ref="I632">INDEX($N$2:$N$26,MATCH(1,($K$2:$K$26=$E632)*($L$2:$L$26=$H632),0))</f>
        <v>Precisam Atenção</v>
      </c>
    </row>
    <row r="633" spans="1:9" x14ac:dyDescent="0.25">
      <c r="A633" t="str">
        <v>VS-21820</v>
      </c>
      <c r="B633" s="1" cm="1">
        <f t="array" ref="B633">MAX('TABELA TOTAL'!B:B) - MAX(IF('TABELA TOTAL'!E:E =RFM!A633,'TABELA TOTAL'!B:B))</f>
        <v>221</v>
      </c>
      <c r="C633" cm="1">
        <f t="array" ref="C633">COUNTA(_xlfn.UNIQUE(_xlfn._xlws.FILTER('TABELA TOTAL'!A:A,'TABELA TOTAL'!E:E=RFM!A633)))</f>
        <v>4</v>
      </c>
      <c r="D633" s="3">
        <f>SUMIF('TABELA TOTAL'!E:E,RFM!A633,'TABELA TOTAL'!G:G)</f>
        <v>1055.981</v>
      </c>
      <c r="E633" s="1">
        <v>2</v>
      </c>
      <c r="F633" s="1">
        <v>2</v>
      </c>
      <c r="G633" s="1" cm="1">
        <f t="array" ref="G633">_xlfn.IFS(D633&lt;=_xlfn.PERCENTILE.INC(D:D,0.2),1, D633&lt;=_xlfn.PERCENTILE.INC(D:D,0.4),2, D633&lt;=_xlfn.PERCENTILE.INC(D:D,0.6),3, D634&lt;=_xlfn.PERCENTILE.INC(D:D,0.8),4, TRUE,5)</f>
        <v>2</v>
      </c>
      <c r="H633" s="4">
        <f t="shared" si="9"/>
        <v>2</v>
      </c>
      <c r="I633" t="str" cm="1">
        <f t="array" ref="I633">INDEX($N$2:$N$26,MATCH(1,($K$2:$K$26=$E633)*($L$2:$L$26=$H633),0))</f>
        <v>Hibernando</v>
      </c>
    </row>
    <row r="634" spans="1:9" x14ac:dyDescent="0.25">
      <c r="A634" t="str">
        <v>JG-15805</v>
      </c>
      <c r="B634" s="1" cm="1">
        <f t="array" ref="B634">MAX('TABELA TOTAL'!B:B) - MAX(IF('TABELA TOTAL'!E:E =RFM!A634,'TABELA TOTAL'!B:B))</f>
        <v>223</v>
      </c>
      <c r="C634" cm="1">
        <f t="array" ref="C634">COUNTA(_xlfn.UNIQUE(_xlfn._xlws.FILTER('TABELA TOTAL'!A:A,'TABELA TOTAL'!E:E=RFM!A634)))</f>
        <v>6</v>
      </c>
      <c r="D634" s="3">
        <f>SUMIF('TABELA TOTAL'!E:E,RFM!A634,'TABELA TOTAL'!G:G)</f>
        <v>1507.0180000000003</v>
      </c>
      <c r="E634" s="1">
        <v>2</v>
      </c>
      <c r="F634" s="1">
        <v>2</v>
      </c>
      <c r="G634" s="1" cm="1">
        <f t="array" ref="G634">_xlfn.IFS(D634&lt;=_xlfn.PERCENTILE.INC(D:D,0.2),1, D634&lt;=_xlfn.PERCENTILE.INC(D:D,0.4),2, D634&lt;=_xlfn.PERCENTILE.INC(D:D,0.6),3, D635&lt;=_xlfn.PERCENTILE.INC(D:D,0.8),4, TRUE,5)</f>
        <v>2</v>
      </c>
      <c r="H634" s="4">
        <f t="shared" si="9"/>
        <v>2</v>
      </c>
      <c r="I634" t="str" cm="1">
        <f t="array" ref="I634">INDEX($N$2:$N$26,MATCH(1,($K$2:$K$26=$E634)*($L$2:$L$26=$H634),0))</f>
        <v>Hibernando</v>
      </c>
    </row>
    <row r="635" spans="1:9" x14ac:dyDescent="0.25">
      <c r="A635" t="str">
        <v>NC-18340</v>
      </c>
      <c r="B635" s="1" cm="1">
        <f t="array" ref="B635">MAX('TABELA TOTAL'!B:B) - MAX(IF('TABELA TOTAL'!E:E =RFM!A635,'TABELA TOTAL'!B:B))</f>
        <v>224</v>
      </c>
      <c r="C635" cm="1">
        <f t="array" ref="C635">COUNTA(_xlfn.UNIQUE(_xlfn._xlws.FILTER('TABELA TOTAL'!A:A,'TABELA TOTAL'!E:E=RFM!A635)))</f>
        <v>5</v>
      </c>
      <c r="D635" s="3">
        <f>SUMIF('TABELA TOTAL'!E:E,RFM!A635,'TABELA TOTAL'!G:G)</f>
        <v>2461.4040000000005</v>
      </c>
      <c r="E635" s="1">
        <v>2</v>
      </c>
      <c r="F635" s="1">
        <v>2</v>
      </c>
      <c r="G635" s="1" cm="1">
        <f t="array" ref="G635">_xlfn.IFS(D635&lt;=_xlfn.PERCENTILE.INC(D:D,0.2),1, D635&lt;=_xlfn.PERCENTILE.INC(D:D,0.4),2, D635&lt;=_xlfn.PERCENTILE.INC(D:D,0.6),3, D636&lt;=_xlfn.PERCENTILE.INC(D:D,0.8),4, TRUE,5)</f>
        <v>3</v>
      </c>
      <c r="H635" s="4">
        <f t="shared" si="9"/>
        <v>3</v>
      </c>
      <c r="I635" t="str" cm="1">
        <f t="array" ref="I635">INDEX($N$2:$N$26,MATCH(1,($K$2:$K$26=$E635)*($L$2:$L$26=$H635),0))</f>
        <v>Risco</v>
      </c>
    </row>
    <row r="636" spans="1:9" x14ac:dyDescent="0.25">
      <c r="A636" t="str">
        <v>JF-15295</v>
      </c>
      <c r="B636" s="1" cm="1">
        <f t="array" ref="B636">MAX('TABELA TOTAL'!B:B) - MAX(IF('TABELA TOTAL'!E:E =RFM!A636,'TABELA TOTAL'!B:B))</f>
        <v>225</v>
      </c>
      <c r="C636" cm="1">
        <f t="array" ref="C636">COUNTA(_xlfn.UNIQUE(_xlfn._xlws.FILTER('TABELA TOTAL'!A:A,'TABELA TOTAL'!E:E=RFM!A636)))</f>
        <v>5</v>
      </c>
      <c r="D636" s="3">
        <f>SUMIF('TABELA TOTAL'!E:E,RFM!A636,'TABELA TOTAL'!G:G)</f>
        <v>955.12400000000002</v>
      </c>
      <c r="E636" s="1">
        <v>2</v>
      </c>
      <c r="F636" s="1">
        <v>2</v>
      </c>
      <c r="G636" s="1" cm="1">
        <f t="array" ref="G636">_xlfn.IFS(D636&lt;=_xlfn.PERCENTILE.INC(D:D,0.2),1, D636&lt;=_xlfn.PERCENTILE.INC(D:D,0.4),2, D636&lt;=_xlfn.PERCENTILE.INC(D:D,0.6),3, D637&lt;=_xlfn.PERCENTILE.INC(D:D,0.8),4, TRUE,5)</f>
        <v>1</v>
      </c>
      <c r="H636" s="4">
        <f t="shared" si="9"/>
        <v>2</v>
      </c>
      <c r="I636" t="str" cm="1">
        <f t="array" ref="I636">INDEX($N$2:$N$26,MATCH(1,($K$2:$K$26=$E636)*($L$2:$L$26=$H636),0))</f>
        <v>Hibernando</v>
      </c>
    </row>
    <row r="637" spans="1:9" x14ac:dyDescent="0.25">
      <c r="A637" t="str">
        <v>TS-21340</v>
      </c>
      <c r="B637" s="1" cm="1">
        <f t="array" ref="B637">MAX('TABELA TOTAL'!B:B) - MAX(IF('TABELA TOTAL'!E:E =RFM!A637,'TABELA TOTAL'!B:B))</f>
        <v>226</v>
      </c>
      <c r="C637" cm="1">
        <f t="array" ref="C637">COUNTA(_xlfn.UNIQUE(_xlfn._xlws.FILTER('TABELA TOTAL'!A:A,'TABELA TOTAL'!E:E=RFM!A637)))</f>
        <v>5</v>
      </c>
      <c r="D637" s="3">
        <f>SUMIF('TABELA TOTAL'!E:E,RFM!A637,'TABELA TOTAL'!G:G)</f>
        <v>974.78200000000004</v>
      </c>
      <c r="E637" s="1">
        <v>2</v>
      </c>
      <c r="F637" s="1">
        <v>2</v>
      </c>
      <c r="G637" s="1" cm="1">
        <f t="array" ref="G637">_xlfn.IFS(D637&lt;=_xlfn.PERCENTILE.INC(D:D,0.2),1, D637&lt;=_xlfn.PERCENTILE.INC(D:D,0.4),2, D637&lt;=_xlfn.PERCENTILE.INC(D:D,0.6),3, D638&lt;=_xlfn.PERCENTILE.INC(D:D,0.8),4, TRUE,5)</f>
        <v>2</v>
      </c>
      <c r="H637" s="4">
        <f t="shared" si="9"/>
        <v>2</v>
      </c>
      <c r="I637" t="str" cm="1">
        <f t="array" ref="I637">INDEX($N$2:$N$26,MATCH(1,($K$2:$K$26=$E637)*($L$2:$L$26=$H637),0))</f>
        <v>Hibernando</v>
      </c>
    </row>
    <row r="638" spans="1:9" x14ac:dyDescent="0.25">
      <c r="A638" t="str">
        <v>SG-20890</v>
      </c>
      <c r="B638" s="1" cm="1">
        <f t="array" ref="B638">MAX('TABELA TOTAL'!B:B) - MAX(IF('TABELA TOTAL'!E:E =RFM!A638,'TABELA TOTAL'!B:B))</f>
        <v>226</v>
      </c>
      <c r="C638" cm="1">
        <f t="array" ref="C638">COUNTA(_xlfn.UNIQUE(_xlfn._xlws.FILTER('TABELA TOTAL'!A:A,'TABELA TOTAL'!E:E=RFM!A638)))</f>
        <v>3</v>
      </c>
      <c r="D638" s="3">
        <f>SUMIF('TABELA TOTAL'!E:E,RFM!A638,'TABELA TOTAL'!G:G)</f>
        <v>47.945999999999998</v>
      </c>
      <c r="E638" s="1">
        <v>2</v>
      </c>
      <c r="F638" s="1">
        <v>1</v>
      </c>
      <c r="G638" s="1" cm="1">
        <f t="array" ref="G638">_xlfn.IFS(D638&lt;=_xlfn.PERCENTILE.INC(D:D,0.2),1, D638&lt;=_xlfn.PERCENTILE.INC(D:D,0.4),2, D638&lt;=_xlfn.PERCENTILE.INC(D:D,0.6),3, D639&lt;=_xlfn.PERCENTILE.INC(D:D,0.8),4, TRUE,5)</f>
        <v>1</v>
      </c>
      <c r="H638" s="4">
        <f t="shared" si="9"/>
        <v>1</v>
      </c>
      <c r="I638" t="str" cm="1">
        <f t="array" ref="I638">INDEX($N$2:$N$26,MATCH(1,($K$2:$K$26=$E638)*($L$2:$L$26=$H638),0))</f>
        <v>Perdidos</v>
      </c>
    </row>
    <row r="639" spans="1:9" x14ac:dyDescent="0.25">
      <c r="A639" t="str">
        <v>AH-10465</v>
      </c>
      <c r="B639" s="1" cm="1">
        <f t="array" ref="B639">MAX('TABELA TOTAL'!B:B) - MAX(IF('TABELA TOTAL'!E:E =RFM!A639,'TABELA TOTAL'!B:B))</f>
        <v>230</v>
      </c>
      <c r="C639" cm="1">
        <f t="array" ref="C639">COUNTA(_xlfn.UNIQUE(_xlfn._xlws.FILTER('TABELA TOTAL'!A:A,'TABELA TOTAL'!E:E=RFM!A639)))</f>
        <v>5</v>
      </c>
      <c r="D639" s="3">
        <f>SUMIF('TABELA TOTAL'!E:E,RFM!A639,'TABELA TOTAL'!G:G)</f>
        <v>2495.3915999999999</v>
      </c>
      <c r="E639" s="1">
        <v>2</v>
      </c>
      <c r="F639" s="1">
        <v>2</v>
      </c>
      <c r="G639" s="1" cm="1">
        <f t="array" ref="G639">_xlfn.IFS(D639&lt;=_xlfn.PERCENTILE.INC(D:D,0.2),1, D639&lt;=_xlfn.PERCENTILE.INC(D:D,0.4),2, D639&lt;=_xlfn.PERCENTILE.INC(D:D,0.6),3, D640&lt;=_xlfn.PERCENTILE.INC(D:D,0.8),4, TRUE,5)</f>
        <v>3</v>
      </c>
      <c r="H639" s="4">
        <f t="shared" si="9"/>
        <v>3</v>
      </c>
      <c r="I639" t="str" cm="1">
        <f t="array" ref="I639">INDEX($N$2:$N$26,MATCH(1,($K$2:$K$26=$E639)*($L$2:$L$26=$H639),0))</f>
        <v>Risco</v>
      </c>
    </row>
    <row r="640" spans="1:9" x14ac:dyDescent="0.25">
      <c r="A640" t="str">
        <v>KB-16585</v>
      </c>
      <c r="B640" s="1" cm="1">
        <f t="array" ref="B640">MAX('TABELA TOTAL'!B:B) - MAX(IF('TABELA TOTAL'!E:E =RFM!A640,'TABELA TOTAL'!B:B))</f>
        <v>230</v>
      </c>
      <c r="C640" cm="1">
        <f t="array" ref="C640">COUNTA(_xlfn.UNIQUE(_xlfn._xlws.FILTER('TABELA TOTAL'!A:A,'TABELA TOTAL'!E:E=RFM!A640)))</f>
        <v>12</v>
      </c>
      <c r="D640" s="3">
        <f>SUMIF('TABELA TOTAL'!E:E,RFM!A640,'TABELA TOTAL'!G:G)</f>
        <v>2744.7420000000006</v>
      </c>
      <c r="E640" s="1">
        <v>2</v>
      </c>
      <c r="F640" s="1">
        <v>4</v>
      </c>
      <c r="G640" s="1" cm="1">
        <f t="array" ref="G640">_xlfn.IFS(D640&lt;=_xlfn.PERCENTILE.INC(D:D,0.2),1, D640&lt;=_xlfn.PERCENTILE.INC(D:D,0.4),2, D640&lt;=_xlfn.PERCENTILE.INC(D:D,0.6),3, D641&lt;=_xlfn.PERCENTILE.INC(D:D,0.8),4, TRUE,5)</f>
        <v>3</v>
      </c>
      <c r="H640" s="4">
        <f t="shared" si="9"/>
        <v>4</v>
      </c>
      <c r="I640" t="str" cm="1">
        <f t="array" ref="I640">INDEX($N$2:$N$26,MATCH(1,($K$2:$K$26=$E640)*($L$2:$L$26=$H640),0))</f>
        <v>Risco</v>
      </c>
    </row>
    <row r="641" spans="1:9" x14ac:dyDescent="0.25">
      <c r="A641" t="str">
        <v>AC-10420</v>
      </c>
      <c r="B641" s="1" cm="1">
        <f t="array" ref="B641">MAX('TABELA TOTAL'!B:B) - MAX(IF('TABELA TOTAL'!E:E =RFM!A641,'TABELA TOTAL'!B:B))</f>
        <v>232</v>
      </c>
      <c r="C641" cm="1">
        <f t="array" ref="C641">COUNTA(_xlfn.UNIQUE(_xlfn._xlws.FILTER('TABELA TOTAL'!A:A,'TABELA TOTAL'!E:E=RFM!A641)))</f>
        <v>3</v>
      </c>
      <c r="D641" s="3">
        <f>SUMIF('TABELA TOTAL'!E:E,RFM!A641,'TABELA TOTAL'!G:G)</f>
        <v>925.8</v>
      </c>
      <c r="E641" s="1">
        <v>2</v>
      </c>
      <c r="F641" s="1">
        <v>1</v>
      </c>
      <c r="G641" s="1" cm="1">
        <f t="array" ref="G641">_xlfn.IFS(D641&lt;=_xlfn.PERCENTILE.INC(D:D,0.2),1, D641&lt;=_xlfn.PERCENTILE.INC(D:D,0.4),2, D641&lt;=_xlfn.PERCENTILE.INC(D:D,0.6),3, D642&lt;=_xlfn.PERCENTILE.INC(D:D,0.8),4, TRUE,5)</f>
        <v>1</v>
      </c>
      <c r="H641" s="4">
        <f t="shared" si="9"/>
        <v>1</v>
      </c>
      <c r="I641" t="str" cm="1">
        <f t="array" ref="I641">INDEX($N$2:$N$26,MATCH(1,($K$2:$K$26=$E641)*($L$2:$L$26=$H641),0))</f>
        <v>Perdidos</v>
      </c>
    </row>
    <row r="642" spans="1:9" x14ac:dyDescent="0.25">
      <c r="A642" t="str">
        <v>CS-12175</v>
      </c>
      <c r="B642" s="1" cm="1">
        <f t="array" ref="B642">MAX('TABELA TOTAL'!B:B) - MAX(IF('TABELA TOTAL'!E:E =RFM!A642,'TABELA TOTAL'!B:B))</f>
        <v>232</v>
      </c>
      <c r="C642" cm="1">
        <f t="array" ref="C642">COUNTA(_xlfn.UNIQUE(_xlfn._xlws.FILTER('TABELA TOTAL'!A:A,'TABELA TOTAL'!E:E=RFM!A642)))</f>
        <v>5</v>
      </c>
      <c r="D642" s="3">
        <f>SUMIF('TABELA TOTAL'!E:E,RFM!A642,'TABELA TOTAL'!G:G)</f>
        <v>844.45800000000008</v>
      </c>
      <c r="E642" s="1">
        <v>2</v>
      </c>
      <c r="F642" s="1">
        <v>2</v>
      </c>
      <c r="G642" s="1" cm="1">
        <f t="array" ref="G642">_xlfn.IFS(D642&lt;=_xlfn.PERCENTILE.INC(D:D,0.2),1, D642&lt;=_xlfn.PERCENTILE.INC(D:D,0.4),2, D642&lt;=_xlfn.PERCENTILE.INC(D:D,0.6),3, D643&lt;=_xlfn.PERCENTILE.INC(D:D,0.8),4, TRUE,5)</f>
        <v>1</v>
      </c>
      <c r="H642" s="4">
        <f t="shared" si="9"/>
        <v>2</v>
      </c>
      <c r="I642" t="str" cm="1">
        <f t="array" ref="I642">INDEX($N$2:$N$26,MATCH(1,($K$2:$K$26=$E642)*($L$2:$L$26=$H642),0))</f>
        <v>Hibernando</v>
      </c>
    </row>
    <row r="643" spans="1:9" x14ac:dyDescent="0.25">
      <c r="A643" t="str">
        <v>PS-19045</v>
      </c>
      <c r="B643" s="1" cm="1">
        <f t="array" ref="B643">MAX('TABELA TOTAL'!B:B) - MAX(IF('TABELA TOTAL'!E:E =RFM!A643,'TABELA TOTAL'!B:B))</f>
        <v>236</v>
      </c>
      <c r="C643" cm="1">
        <f t="array" ref="C643">COUNTA(_xlfn.UNIQUE(_xlfn._xlws.FILTER('TABELA TOTAL'!A:A,'TABELA TOTAL'!E:E=RFM!A643)))</f>
        <v>7</v>
      </c>
      <c r="D643" s="3">
        <f>SUMIF('TABELA TOTAL'!E:E,RFM!A643,'TABELA TOTAL'!G:G)</f>
        <v>6843.6340000000018</v>
      </c>
      <c r="E643" s="1">
        <v>2</v>
      </c>
      <c r="F643" s="1">
        <v>3</v>
      </c>
      <c r="G643" s="1" cm="1">
        <f t="array" ref="G643">_xlfn.IFS(D643&lt;=_xlfn.PERCENTILE.INC(D:D,0.2),1, D643&lt;=_xlfn.PERCENTILE.INC(D:D,0.4),2, D643&lt;=_xlfn.PERCENTILE.INC(D:D,0.6),3, D644&lt;=_xlfn.PERCENTILE.INC(D:D,0.8),4, TRUE,5)</f>
        <v>4</v>
      </c>
      <c r="H643" s="4">
        <f t="shared" ref="H643:H706" si="10">ROUND(AVERAGE(F643,G643),0)</f>
        <v>4</v>
      </c>
      <c r="I643" t="str" cm="1">
        <f t="array" ref="I643">INDEX($N$2:$N$26,MATCH(1,($K$2:$K$26=$E643)*($L$2:$L$26=$H643),0))</f>
        <v>Risco</v>
      </c>
    </row>
    <row r="644" spans="1:9" x14ac:dyDescent="0.25">
      <c r="A644" t="str">
        <v>TS-21655</v>
      </c>
      <c r="B644" s="1" cm="1">
        <f t="array" ref="B644">MAX('TABELA TOTAL'!B:B) - MAX(IF('TABELA TOTAL'!E:E =RFM!A644,'TABELA TOTAL'!B:B))</f>
        <v>238</v>
      </c>
      <c r="C644" cm="1">
        <f t="array" ref="C644">COUNTA(_xlfn.UNIQUE(_xlfn._xlws.FILTER('TABELA TOTAL'!A:A,'TABELA TOTAL'!E:E=RFM!A644)))</f>
        <v>5</v>
      </c>
      <c r="D644" s="3">
        <f>SUMIF('TABELA TOTAL'!E:E,RFM!A644,'TABELA TOTAL'!G:G)</f>
        <v>3368.0940000000001</v>
      </c>
      <c r="E644" s="1">
        <v>2</v>
      </c>
      <c r="F644" s="1">
        <v>2</v>
      </c>
      <c r="G644" s="1" cm="1">
        <f t="array" ref="G644">_xlfn.IFS(D644&lt;=_xlfn.PERCENTILE.INC(D:D,0.2),1, D644&lt;=_xlfn.PERCENTILE.INC(D:D,0.4),2, D644&lt;=_xlfn.PERCENTILE.INC(D:D,0.6),3, D645&lt;=_xlfn.PERCENTILE.INC(D:D,0.8),4, TRUE,5)</f>
        <v>4</v>
      </c>
      <c r="H644" s="4">
        <f t="shared" si="10"/>
        <v>3</v>
      </c>
      <c r="I644" t="str" cm="1">
        <f t="array" ref="I644">INDEX($N$2:$N$26,MATCH(1,($K$2:$K$26=$E644)*($L$2:$L$26=$H644),0))</f>
        <v>Risco</v>
      </c>
    </row>
    <row r="645" spans="1:9" x14ac:dyDescent="0.25">
      <c r="A645" t="str">
        <v>LH-17020</v>
      </c>
      <c r="B645" s="1" cm="1">
        <f t="array" ref="B645">MAX('TABELA TOTAL'!B:B) - MAX(IF('TABELA TOTAL'!E:E =RFM!A645,'TABELA TOTAL'!B:B))</f>
        <v>239</v>
      </c>
      <c r="C645" cm="1">
        <f t="array" ref="C645">COUNTA(_xlfn.UNIQUE(_xlfn._xlws.FILTER('TABELA TOTAL'!A:A,'TABELA TOTAL'!E:E=RFM!A645)))</f>
        <v>4</v>
      </c>
      <c r="D645" s="3">
        <f>SUMIF('TABELA TOTAL'!E:E,RFM!A645,'TABELA TOTAL'!G:G)</f>
        <v>318.23900000000003</v>
      </c>
      <c r="E645" s="1">
        <v>2</v>
      </c>
      <c r="F645" s="1">
        <v>2</v>
      </c>
      <c r="G645" s="1" cm="1">
        <f t="array" ref="G645">_xlfn.IFS(D645&lt;=_xlfn.PERCENTILE.INC(D:D,0.2),1, D645&lt;=_xlfn.PERCENTILE.INC(D:D,0.4),2, D645&lt;=_xlfn.PERCENTILE.INC(D:D,0.6),3, D646&lt;=_xlfn.PERCENTILE.INC(D:D,0.8),4, TRUE,5)</f>
        <v>1</v>
      </c>
      <c r="H645" s="4">
        <f t="shared" si="10"/>
        <v>2</v>
      </c>
      <c r="I645" t="str" cm="1">
        <f t="array" ref="I645">INDEX($N$2:$N$26,MATCH(1,($K$2:$K$26=$E645)*($L$2:$L$26=$H645),0))</f>
        <v>Hibernando</v>
      </c>
    </row>
    <row r="646" spans="1:9" x14ac:dyDescent="0.25">
      <c r="A646" t="str">
        <v>MK-18160</v>
      </c>
      <c r="B646" s="1" cm="1">
        <f t="array" ref="B646">MAX('TABELA TOTAL'!B:B) - MAX(IF('TABELA TOTAL'!E:E =RFM!A646,'TABELA TOTAL'!B:B))</f>
        <v>240</v>
      </c>
      <c r="C646" cm="1">
        <f t="array" ref="C646">COUNTA(_xlfn.UNIQUE(_xlfn._xlws.FILTER('TABELA TOTAL'!A:A,'TABELA TOTAL'!E:E=RFM!A646)))</f>
        <v>4</v>
      </c>
      <c r="D646" s="3">
        <f>SUMIF('TABELA TOTAL'!E:E,RFM!A646,'TABELA TOTAL'!G:G)</f>
        <v>1031.6020000000001</v>
      </c>
      <c r="E646" s="1">
        <v>2</v>
      </c>
      <c r="F646" s="1">
        <v>2</v>
      </c>
      <c r="G646" s="1" cm="1">
        <f t="array" ref="G646">_xlfn.IFS(D646&lt;=_xlfn.PERCENTILE.INC(D:D,0.2),1, D646&lt;=_xlfn.PERCENTILE.INC(D:D,0.4),2, D646&lt;=_xlfn.PERCENTILE.INC(D:D,0.6),3, D647&lt;=_xlfn.PERCENTILE.INC(D:D,0.8),4, TRUE,5)</f>
        <v>2</v>
      </c>
      <c r="H646" s="4">
        <f t="shared" si="10"/>
        <v>2</v>
      </c>
      <c r="I646" t="str" cm="1">
        <f t="array" ref="I646">INDEX($N$2:$N$26,MATCH(1,($K$2:$K$26=$E646)*($L$2:$L$26=$H646),0))</f>
        <v>Hibernando</v>
      </c>
    </row>
    <row r="647" spans="1:9" x14ac:dyDescent="0.25">
      <c r="A647" t="str">
        <v>DB-12970</v>
      </c>
      <c r="B647" s="1" cm="1">
        <f t="array" ref="B647">MAX('TABELA TOTAL'!B:B) - MAX(IF('TABELA TOTAL'!E:E =RFM!A647,'TABELA TOTAL'!B:B))</f>
        <v>241</v>
      </c>
      <c r="C647" cm="1">
        <f t="array" ref="C647">COUNTA(_xlfn.UNIQUE(_xlfn._xlws.FILTER('TABELA TOTAL'!A:A,'TABELA TOTAL'!E:E=RFM!A647)))</f>
        <v>5</v>
      </c>
      <c r="D647" s="3">
        <f>SUMIF('TABELA TOTAL'!E:E,RFM!A647,'TABELA TOTAL'!G:G)</f>
        <v>2839.2271999999998</v>
      </c>
      <c r="E647" s="1">
        <v>2</v>
      </c>
      <c r="F647" s="1">
        <v>2</v>
      </c>
      <c r="G647" s="1" cm="1">
        <f t="array" ref="G647">_xlfn.IFS(D647&lt;=_xlfn.PERCENTILE.INC(D:D,0.2),1, D647&lt;=_xlfn.PERCENTILE.INC(D:D,0.4),2, D647&lt;=_xlfn.PERCENTILE.INC(D:D,0.6),3, D648&lt;=_xlfn.PERCENTILE.INC(D:D,0.8),4, TRUE,5)</f>
        <v>4</v>
      </c>
      <c r="H647" s="4">
        <f t="shared" si="10"/>
        <v>3</v>
      </c>
      <c r="I647" t="str" cm="1">
        <f t="array" ref="I647">INDEX($N$2:$N$26,MATCH(1,($K$2:$K$26=$E647)*($L$2:$L$26=$H647),0))</f>
        <v>Risco</v>
      </c>
    </row>
    <row r="648" spans="1:9" x14ac:dyDescent="0.25">
      <c r="A648" t="str">
        <v>DW-13585</v>
      </c>
      <c r="B648" s="1" cm="1">
        <f t="array" ref="B648">MAX('TABELA TOTAL'!B:B) - MAX(IF('TABELA TOTAL'!E:E =RFM!A648,'TABELA TOTAL'!B:B))</f>
        <v>242</v>
      </c>
      <c r="C648" cm="1">
        <f t="array" ref="C648">COUNTA(_xlfn.UNIQUE(_xlfn._xlws.FILTER('TABELA TOTAL'!A:A,'TABELA TOTAL'!E:E=RFM!A648)))</f>
        <v>7</v>
      </c>
      <c r="D648" s="3">
        <f>SUMIF('TABELA TOTAL'!E:E,RFM!A648,'TABELA TOTAL'!G:G)</f>
        <v>1204.854</v>
      </c>
      <c r="E648" s="1">
        <v>2</v>
      </c>
      <c r="F648" s="1">
        <v>3</v>
      </c>
      <c r="G648" s="1" cm="1">
        <f t="array" ref="G648">_xlfn.IFS(D648&lt;=_xlfn.PERCENTILE.INC(D:D,0.2),1, D648&lt;=_xlfn.PERCENTILE.INC(D:D,0.4),2, D648&lt;=_xlfn.PERCENTILE.INC(D:D,0.6),3, D649&lt;=_xlfn.PERCENTILE.INC(D:D,0.8),4, TRUE,5)</f>
        <v>2</v>
      </c>
      <c r="H648" s="4">
        <f t="shared" si="10"/>
        <v>3</v>
      </c>
      <c r="I648" t="str" cm="1">
        <f t="array" ref="I648">INDEX($N$2:$N$26,MATCH(1,($K$2:$K$26=$E648)*($L$2:$L$26=$H648),0))</f>
        <v>Risco</v>
      </c>
    </row>
    <row r="649" spans="1:9" x14ac:dyDescent="0.25">
      <c r="A649" t="str">
        <v>NM-18520</v>
      </c>
      <c r="B649" s="1" cm="1">
        <f t="array" ref="B649">MAX('TABELA TOTAL'!B:B) - MAX(IF('TABELA TOTAL'!E:E =RFM!A649,'TABELA TOTAL'!B:B))</f>
        <v>244</v>
      </c>
      <c r="C649" cm="1">
        <f t="array" ref="C649">COUNTA(_xlfn.UNIQUE(_xlfn._xlws.FILTER('TABELA TOTAL'!A:A,'TABELA TOTAL'!E:E=RFM!A649)))</f>
        <v>10</v>
      </c>
      <c r="D649" s="3">
        <f>SUMIF('TABELA TOTAL'!E:E,RFM!A649,'TABELA TOTAL'!G:G)</f>
        <v>2161.9790000000007</v>
      </c>
      <c r="E649" s="1">
        <v>2</v>
      </c>
      <c r="F649" s="1">
        <v>4</v>
      </c>
      <c r="G649" s="1" cm="1">
        <f t="array" ref="G649">_xlfn.IFS(D649&lt;=_xlfn.PERCENTILE.INC(D:D,0.2),1, D649&lt;=_xlfn.PERCENTILE.INC(D:D,0.4),2, D649&lt;=_xlfn.PERCENTILE.INC(D:D,0.6),3, D650&lt;=_xlfn.PERCENTILE.INC(D:D,0.8),4, TRUE,5)</f>
        <v>3</v>
      </c>
      <c r="H649" s="4">
        <f t="shared" si="10"/>
        <v>4</v>
      </c>
      <c r="I649" t="str" cm="1">
        <f t="array" ref="I649">INDEX($N$2:$N$26,MATCH(1,($K$2:$K$26=$E649)*($L$2:$L$26=$H649),0))</f>
        <v>Risco</v>
      </c>
    </row>
    <row r="650" spans="1:9" x14ac:dyDescent="0.25">
      <c r="A650" t="str">
        <v>HM-14980</v>
      </c>
      <c r="B650" s="1" cm="1">
        <f t="array" ref="B650">MAX('TABELA TOTAL'!B:B) - MAX(IF('TABELA TOTAL'!E:E =RFM!A650,'TABELA TOTAL'!B:B))</f>
        <v>247</v>
      </c>
      <c r="C650" cm="1">
        <f t="array" ref="C650">COUNTA(_xlfn.UNIQUE(_xlfn._xlws.FILTER('TABELA TOTAL'!A:A,'TABELA TOTAL'!E:E=RFM!A650)))</f>
        <v>4</v>
      </c>
      <c r="D650" s="3">
        <f>SUMIF('TABELA TOTAL'!E:E,RFM!A650,'TABELA TOTAL'!G:G)</f>
        <v>736.27599999999995</v>
      </c>
      <c r="E650" s="1">
        <v>2</v>
      </c>
      <c r="F650" s="1">
        <v>2</v>
      </c>
      <c r="G650" s="1" cm="1">
        <f t="array" ref="G650">_xlfn.IFS(D650&lt;=_xlfn.PERCENTILE.INC(D:D,0.2),1, D650&lt;=_xlfn.PERCENTILE.INC(D:D,0.4),2, D650&lt;=_xlfn.PERCENTILE.INC(D:D,0.6),3, D651&lt;=_xlfn.PERCENTILE.INC(D:D,0.8),4, TRUE,5)</f>
        <v>1</v>
      </c>
      <c r="H650" s="4">
        <f t="shared" si="10"/>
        <v>2</v>
      </c>
      <c r="I650" t="str" cm="1">
        <f t="array" ref="I650">INDEX($N$2:$N$26,MATCH(1,($K$2:$K$26=$E650)*($L$2:$L$26=$H650),0))</f>
        <v>Hibernando</v>
      </c>
    </row>
    <row r="651" spans="1:9" x14ac:dyDescent="0.25">
      <c r="A651" t="str">
        <v>LL-16840</v>
      </c>
      <c r="B651" s="1" cm="1">
        <f t="array" ref="B651">MAX('TABELA TOTAL'!B:B) - MAX(IF('TABELA TOTAL'!E:E =RFM!A651,'TABELA TOTAL'!B:B))</f>
        <v>249</v>
      </c>
      <c r="C651" cm="1">
        <f t="array" ref="C651">COUNTA(_xlfn.UNIQUE(_xlfn._xlws.FILTER('TABELA TOTAL'!A:A,'TABELA TOTAL'!E:E=RFM!A651)))</f>
        <v>6</v>
      </c>
      <c r="D651" s="3">
        <f>SUMIF('TABELA TOTAL'!E:E,RFM!A651,'TABELA TOTAL'!G:G)</f>
        <v>2741.2040000000002</v>
      </c>
      <c r="E651" s="1">
        <v>2</v>
      </c>
      <c r="F651" s="1">
        <v>2</v>
      </c>
      <c r="G651" s="1" cm="1">
        <f t="array" ref="G651">_xlfn.IFS(D651&lt;=_xlfn.PERCENTILE.INC(D:D,0.2),1, D651&lt;=_xlfn.PERCENTILE.INC(D:D,0.4),2, D651&lt;=_xlfn.PERCENTILE.INC(D:D,0.6),3, D652&lt;=_xlfn.PERCENTILE.INC(D:D,0.8),4, TRUE,5)</f>
        <v>3</v>
      </c>
      <c r="H651" s="4">
        <f t="shared" si="10"/>
        <v>3</v>
      </c>
      <c r="I651" t="str" cm="1">
        <f t="array" ref="I651">INDEX($N$2:$N$26,MATCH(1,($K$2:$K$26=$E651)*($L$2:$L$26=$H651),0))</f>
        <v>Risco</v>
      </c>
    </row>
    <row r="652" spans="1:9" x14ac:dyDescent="0.25">
      <c r="A652" t="str">
        <v>SJ-20500</v>
      </c>
      <c r="B652" s="1" cm="1">
        <f t="array" ref="B652">MAX('TABELA TOTAL'!B:B) - MAX(IF('TABELA TOTAL'!E:E =RFM!A652,'TABELA TOTAL'!B:B))</f>
        <v>253</v>
      </c>
      <c r="C652" cm="1">
        <f t="array" ref="C652">COUNTA(_xlfn.UNIQUE(_xlfn._xlws.FILTER('TABELA TOTAL'!A:A,'TABELA TOTAL'!E:E=RFM!A652)))</f>
        <v>5</v>
      </c>
      <c r="D652" s="3">
        <f>SUMIF('TABELA TOTAL'!E:E,RFM!A652,'TABELA TOTAL'!G:G)</f>
        <v>1318.7759999999998</v>
      </c>
      <c r="E652" s="1">
        <v>2</v>
      </c>
      <c r="F652" s="1">
        <v>2</v>
      </c>
      <c r="G652" s="1" cm="1">
        <f t="array" ref="G652">_xlfn.IFS(D652&lt;=_xlfn.PERCENTILE.INC(D:D,0.2),1, D652&lt;=_xlfn.PERCENTILE.INC(D:D,0.4),2, D652&lt;=_xlfn.PERCENTILE.INC(D:D,0.6),3, D653&lt;=_xlfn.PERCENTILE.INC(D:D,0.8),4, TRUE,5)</f>
        <v>2</v>
      </c>
      <c r="H652" s="4">
        <f t="shared" si="10"/>
        <v>2</v>
      </c>
      <c r="I652" t="str" cm="1">
        <f t="array" ref="I652">INDEX($N$2:$N$26,MATCH(1,($K$2:$K$26=$E652)*($L$2:$L$26=$H652),0))</f>
        <v>Hibernando</v>
      </c>
    </row>
    <row r="653" spans="1:9" x14ac:dyDescent="0.25">
      <c r="A653" t="str">
        <v>CV-12295</v>
      </c>
      <c r="B653" s="1" cm="1">
        <f t="array" ref="B653">MAX('TABELA TOTAL'!B:B) - MAX(IF('TABELA TOTAL'!E:E =RFM!A653,'TABELA TOTAL'!B:B))</f>
        <v>254</v>
      </c>
      <c r="C653" cm="1">
        <f t="array" ref="C653">COUNTA(_xlfn.UNIQUE(_xlfn._xlws.FILTER('TABELA TOTAL'!A:A,'TABELA TOTAL'!E:E=RFM!A653)))</f>
        <v>5</v>
      </c>
      <c r="D653" s="3">
        <f>SUMIF('TABELA TOTAL'!E:E,RFM!A653,'TABELA TOTAL'!G:G)</f>
        <v>2830.6279999999997</v>
      </c>
      <c r="E653" s="1">
        <v>2</v>
      </c>
      <c r="F653" s="1">
        <v>2</v>
      </c>
      <c r="G653" s="1" cm="1">
        <f t="array" ref="G653">_xlfn.IFS(D653&lt;=_xlfn.PERCENTILE.INC(D:D,0.2),1, D653&lt;=_xlfn.PERCENTILE.INC(D:D,0.4),2, D653&lt;=_xlfn.PERCENTILE.INC(D:D,0.6),3, D654&lt;=_xlfn.PERCENTILE.INC(D:D,0.8),4, TRUE,5)</f>
        <v>4</v>
      </c>
      <c r="H653" s="4">
        <f t="shared" si="10"/>
        <v>3</v>
      </c>
      <c r="I653" t="str" cm="1">
        <f t="array" ref="I653">INDEX($N$2:$N$26,MATCH(1,($K$2:$K$26=$E653)*($L$2:$L$26=$H653),0))</f>
        <v>Risco</v>
      </c>
    </row>
    <row r="654" spans="1:9" x14ac:dyDescent="0.25">
      <c r="A654" t="str">
        <v>BE-11455</v>
      </c>
      <c r="B654" s="1" cm="1">
        <f t="array" ref="B654">MAX('TABELA TOTAL'!B:B) - MAX(IF('TABELA TOTAL'!E:E =RFM!A654,'TABELA TOTAL'!B:B))</f>
        <v>254</v>
      </c>
      <c r="C654" cm="1">
        <f t="array" ref="C654">COUNTA(_xlfn.UNIQUE(_xlfn._xlws.FILTER('TABELA TOTAL'!A:A,'TABELA TOTAL'!E:E=RFM!A654)))</f>
        <v>6</v>
      </c>
      <c r="D654" s="3">
        <f>SUMIF('TABELA TOTAL'!E:E,RFM!A654,'TABELA TOTAL'!G:G)</f>
        <v>1727.652</v>
      </c>
      <c r="E654" s="1">
        <v>2</v>
      </c>
      <c r="F654" s="1">
        <v>2</v>
      </c>
      <c r="G654" s="1" cm="1">
        <f t="array" ref="G654">_xlfn.IFS(D654&lt;=_xlfn.PERCENTILE.INC(D:D,0.2),1, D654&lt;=_xlfn.PERCENTILE.INC(D:D,0.4),2, D654&lt;=_xlfn.PERCENTILE.INC(D:D,0.6),3, D655&lt;=_xlfn.PERCENTILE.INC(D:D,0.8),4, TRUE,5)</f>
        <v>2</v>
      </c>
      <c r="H654" s="4">
        <f t="shared" si="10"/>
        <v>2</v>
      </c>
      <c r="I654" t="str" cm="1">
        <f t="array" ref="I654">INDEX($N$2:$N$26,MATCH(1,($K$2:$K$26=$E654)*($L$2:$L$26=$H654),0))</f>
        <v>Hibernando</v>
      </c>
    </row>
    <row r="655" spans="1:9" x14ac:dyDescent="0.25">
      <c r="A655" t="str">
        <v>AA-10480</v>
      </c>
      <c r="B655" s="1" cm="1">
        <f t="array" ref="B655">MAX('TABELA TOTAL'!B:B) - MAX(IF('TABELA TOTAL'!E:E =RFM!A655,'TABELA TOTAL'!B:B))</f>
        <v>259</v>
      </c>
      <c r="C655" cm="1">
        <f t="array" ref="C655">COUNTA(_xlfn.UNIQUE(_xlfn._xlws.FILTER('TABELA TOTAL'!A:A,'TABELA TOTAL'!E:E=RFM!A655)))</f>
        <v>4</v>
      </c>
      <c r="D655" s="3">
        <f>SUMIF('TABELA TOTAL'!E:E,RFM!A655,'TABELA TOTAL'!G:G)</f>
        <v>1790.5120000000004</v>
      </c>
      <c r="E655" s="1">
        <v>2</v>
      </c>
      <c r="F655" s="1">
        <v>2</v>
      </c>
      <c r="G655" s="1" cm="1">
        <f t="array" ref="G655">_xlfn.IFS(D655&lt;=_xlfn.PERCENTILE.INC(D:D,0.2),1, D655&lt;=_xlfn.PERCENTILE.INC(D:D,0.4),2, D655&lt;=_xlfn.PERCENTILE.INC(D:D,0.6),3, D656&lt;=_xlfn.PERCENTILE.INC(D:D,0.8),4, TRUE,5)</f>
        <v>3</v>
      </c>
      <c r="H655" s="4">
        <f t="shared" si="10"/>
        <v>3</v>
      </c>
      <c r="I655" t="str" cm="1">
        <f t="array" ref="I655">INDEX($N$2:$N$26,MATCH(1,($K$2:$K$26=$E655)*($L$2:$L$26=$H655),0))</f>
        <v>Risco</v>
      </c>
    </row>
    <row r="656" spans="1:9" x14ac:dyDescent="0.25">
      <c r="A656" t="str">
        <v>MG-18205</v>
      </c>
      <c r="B656" s="1" cm="1">
        <f t="array" ref="B656">MAX('TABELA TOTAL'!B:B) - MAX(IF('TABELA TOTAL'!E:E =RFM!A656,'TABELA TOTAL'!B:B))</f>
        <v>264</v>
      </c>
      <c r="C656" cm="1">
        <f t="array" ref="C656">COUNTA(_xlfn.UNIQUE(_xlfn._xlws.FILTER('TABELA TOTAL'!A:A,'TABELA TOTAL'!E:E=RFM!A656)))</f>
        <v>1</v>
      </c>
      <c r="D656" s="3">
        <f>SUMIF('TABELA TOTAL'!E:E,RFM!A656,'TABELA TOTAL'!G:G)</f>
        <v>16.739000000000001</v>
      </c>
      <c r="E656" s="1">
        <v>2</v>
      </c>
      <c r="F656" s="1">
        <v>1</v>
      </c>
      <c r="G656" s="1" cm="1">
        <f t="array" ref="G656">_xlfn.IFS(D656&lt;=_xlfn.PERCENTILE.INC(D:D,0.2),1, D656&lt;=_xlfn.PERCENTILE.INC(D:D,0.4),2, D656&lt;=_xlfn.PERCENTILE.INC(D:D,0.6),3, D657&lt;=_xlfn.PERCENTILE.INC(D:D,0.8),4, TRUE,5)</f>
        <v>1</v>
      </c>
      <c r="H656" s="4">
        <f t="shared" si="10"/>
        <v>1</v>
      </c>
      <c r="I656" t="str" cm="1">
        <f t="array" ref="I656">INDEX($N$2:$N$26,MATCH(1,($K$2:$K$26=$E656)*($L$2:$L$26=$H656),0))</f>
        <v>Perdidos</v>
      </c>
    </row>
    <row r="657" spans="1:9" x14ac:dyDescent="0.25">
      <c r="A657" t="str">
        <v>DB-13360</v>
      </c>
      <c r="B657" s="1" cm="1">
        <f t="array" ref="B657">MAX('TABELA TOTAL'!B:B) - MAX(IF('TABELA TOTAL'!E:E =RFM!A657,'TABELA TOTAL'!B:B))</f>
        <v>264</v>
      </c>
      <c r="C657" cm="1">
        <f t="array" ref="C657">COUNTA(_xlfn.UNIQUE(_xlfn._xlws.FILTER('TABELA TOTAL'!A:A,'TABELA TOTAL'!E:E=RFM!A657)))</f>
        <v>5</v>
      </c>
      <c r="D657" s="3">
        <f>SUMIF('TABELA TOTAL'!E:E,RFM!A657,'TABELA TOTAL'!G:G)</f>
        <v>1081.4660000000001</v>
      </c>
      <c r="E657" s="1">
        <v>2</v>
      </c>
      <c r="F657" s="1">
        <v>2</v>
      </c>
      <c r="G657" s="1" cm="1">
        <f t="array" ref="G657">_xlfn.IFS(D657&lt;=_xlfn.PERCENTILE.INC(D:D,0.2),1, D657&lt;=_xlfn.PERCENTILE.INC(D:D,0.4),2, D657&lt;=_xlfn.PERCENTILE.INC(D:D,0.6),3, D658&lt;=_xlfn.PERCENTILE.INC(D:D,0.8),4, TRUE,5)</f>
        <v>2</v>
      </c>
      <c r="H657" s="4">
        <f t="shared" si="10"/>
        <v>2</v>
      </c>
      <c r="I657" t="str" cm="1">
        <f t="array" ref="I657">INDEX($N$2:$N$26,MATCH(1,($K$2:$K$26=$E657)*($L$2:$L$26=$H657),0))</f>
        <v>Hibernando</v>
      </c>
    </row>
    <row r="658" spans="1:9" x14ac:dyDescent="0.25">
      <c r="A658" t="str">
        <v>BS-11800</v>
      </c>
      <c r="B658" s="1" cm="1">
        <f t="array" ref="B658">MAX('TABELA TOTAL'!B:B) - MAX(IF('TABELA TOTAL'!E:E =RFM!A658,'TABELA TOTAL'!B:B))</f>
        <v>265</v>
      </c>
      <c r="C658" cm="1">
        <f t="array" ref="C658">COUNTA(_xlfn.UNIQUE(_xlfn._xlws.FILTER('TABELA TOTAL'!A:A,'TABELA TOTAL'!E:E=RFM!A658)))</f>
        <v>2</v>
      </c>
      <c r="D658" s="3">
        <f>SUMIF('TABELA TOTAL'!E:E,RFM!A658,'TABELA TOTAL'!G:G)</f>
        <v>949.43</v>
      </c>
      <c r="E658" s="1">
        <v>2</v>
      </c>
      <c r="F658" s="1">
        <v>1</v>
      </c>
      <c r="G658" s="1" cm="1">
        <f t="array" ref="G658">_xlfn.IFS(D658&lt;=_xlfn.PERCENTILE.INC(D:D,0.2),1, D658&lt;=_xlfn.PERCENTILE.INC(D:D,0.4),2, D658&lt;=_xlfn.PERCENTILE.INC(D:D,0.6),3, D659&lt;=_xlfn.PERCENTILE.INC(D:D,0.8),4, TRUE,5)</f>
        <v>1</v>
      </c>
      <c r="H658" s="4">
        <f t="shared" si="10"/>
        <v>1</v>
      </c>
      <c r="I658" t="str" cm="1">
        <f t="array" ref="I658">INDEX($N$2:$N$26,MATCH(1,($K$2:$K$26=$E658)*($L$2:$L$26=$H658),0))</f>
        <v>Perdidos</v>
      </c>
    </row>
    <row r="659" spans="1:9" x14ac:dyDescent="0.25">
      <c r="A659" t="str">
        <v>MS-17365</v>
      </c>
      <c r="B659" s="1" cm="1">
        <f t="array" ref="B659">MAX('TABELA TOTAL'!B:B) - MAX(IF('TABELA TOTAL'!E:E =RFM!A659,'TABELA TOTAL'!B:B))</f>
        <v>273</v>
      </c>
      <c r="C659" cm="1">
        <f t="array" ref="C659">COUNTA(_xlfn.UNIQUE(_xlfn._xlws.FILTER('TABELA TOTAL'!A:A,'TABELA TOTAL'!E:E=RFM!A659)))</f>
        <v>10</v>
      </c>
      <c r="D659" s="3">
        <f>SUMIF('TABELA TOTAL'!E:E,RFM!A659,'TABELA TOTAL'!G:G)</f>
        <v>7443.6900000000014</v>
      </c>
      <c r="E659" s="1">
        <v>2</v>
      </c>
      <c r="F659" s="1">
        <v>4</v>
      </c>
      <c r="G659" s="1" cm="1">
        <f t="array" ref="G659">_xlfn.IFS(D659&lt;=_xlfn.PERCENTILE.INC(D:D,0.2),1, D659&lt;=_xlfn.PERCENTILE.INC(D:D,0.4),2, D659&lt;=_xlfn.PERCENTILE.INC(D:D,0.6),3, D660&lt;=_xlfn.PERCENTILE.INC(D:D,0.8),4, TRUE,5)</f>
        <v>5</v>
      </c>
      <c r="H659" s="4">
        <f t="shared" si="10"/>
        <v>5</v>
      </c>
      <c r="I659" t="str" cm="1">
        <f t="array" ref="I659">INDEX($N$2:$N$26,MATCH(1,($K$2:$K$26=$E659)*($L$2:$L$26=$H659),0))</f>
        <v>Não Perder</v>
      </c>
    </row>
    <row r="660" spans="1:9" x14ac:dyDescent="0.25">
      <c r="A660" t="str">
        <v>DH-13075</v>
      </c>
      <c r="B660" s="1" cm="1">
        <f t="array" ref="B660">MAX('TABELA TOTAL'!B:B) - MAX(IF('TABELA TOTAL'!E:E =RFM!A660,'TABELA TOTAL'!B:B))</f>
        <v>277</v>
      </c>
      <c r="C660" cm="1">
        <f t="array" ref="C660">COUNTA(_xlfn.UNIQUE(_xlfn._xlws.FILTER('TABELA TOTAL'!A:A,'TABELA TOTAL'!E:E=RFM!A660)))</f>
        <v>6</v>
      </c>
      <c r="D660" s="3">
        <f>SUMIF('TABELA TOTAL'!E:E,RFM!A660,'TABELA TOTAL'!G:G)</f>
        <v>4932.8720000000003</v>
      </c>
      <c r="E660" s="1">
        <v>2</v>
      </c>
      <c r="F660" s="1">
        <v>2</v>
      </c>
      <c r="G660" s="1" cm="1">
        <f t="array" ref="G660">_xlfn.IFS(D660&lt;=_xlfn.PERCENTILE.INC(D:D,0.2),1, D660&lt;=_xlfn.PERCENTILE.INC(D:D,0.4),2, D660&lt;=_xlfn.PERCENTILE.INC(D:D,0.6),3, D661&lt;=_xlfn.PERCENTILE.INC(D:D,0.8),4, TRUE,5)</f>
        <v>4</v>
      </c>
      <c r="H660" s="4">
        <f t="shared" si="10"/>
        <v>3</v>
      </c>
      <c r="I660" t="str" cm="1">
        <f t="array" ref="I660">INDEX($N$2:$N$26,MATCH(1,($K$2:$K$26=$E660)*($L$2:$L$26=$H660),0))</f>
        <v>Risco</v>
      </c>
    </row>
    <row r="661" spans="1:9" x14ac:dyDescent="0.25">
      <c r="A661" t="str">
        <v>AG-10270</v>
      </c>
      <c r="B661" s="1" cm="1">
        <f t="array" ref="B661">MAX('TABELA TOTAL'!B:B) - MAX(IF('TABELA TOTAL'!E:E =RFM!A661,'TABELA TOTAL'!B:B))</f>
        <v>278</v>
      </c>
      <c r="C661" cm="1">
        <f t="array" ref="C661">COUNTA(_xlfn.UNIQUE(_xlfn._xlws.FILTER('TABELA TOTAL'!A:A,'TABELA TOTAL'!E:E=RFM!A661)))</f>
        <v>5</v>
      </c>
      <c r="D661" s="3">
        <f>SUMIF('TABELA TOTAL'!E:E,RFM!A661,'TABELA TOTAL'!G:G)</f>
        <v>2582.8979999999997</v>
      </c>
      <c r="E661" s="1">
        <v>2</v>
      </c>
      <c r="F661" s="1">
        <v>2</v>
      </c>
      <c r="G661" s="1" cm="1">
        <f t="array" ref="G661">_xlfn.IFS(D661&lt;=_xlfn.PERCENTILE.INC(D:D,0.2),1, D661&lt;=_xlfn.PERCENTILE.INC(D:D,0.4),2, D661&lt;=_xlfn.PERCENTILE.INC(D:D,0.6),3, D662&lt;=_xlfn.PERCENTILE.INC(D:D,0.8),4, TRUE,5)</f>
        <v>3</v>
      </c>
      <c r="H661" s="4">
        <f t="shared" si="10"/>
        <v>3</v>
      </c>
      <c r="I661" t="str" cm="1">
        <f t="array" ref="I661">INDEX($N$2:$N$26,MATCH(1,($K$2:$K$26=$E661)*($L$2:$L$26=$H661),0))</f>
        <v>Risco</v>
      </c>
    </row>
    <row r="662" spans="1:9" x14ac:dyDescent="0.25">
      <c r="A662" t="str">
        <v>BD-11560</v>
      </c>
      <c r="B662" s="1" cm="1">
        <f t="array" ref="B662">MAX('TABELA TOTAL'!B:B) - MAX(IF('TABELA TOTAL'!E:E =RFM!A662,'TABELA TOTAL'!B:B))</f>
        <v>278</v>
      </c>
      <c r="C662" cm="1">
        <f t="array" ref="C662">COUNTA(_xlfn.UNIQUE(_xlfn._xlws.FILTER('TABELA TOTAL'!A:A,'TABELA TOTAL'!E:E=RFM!A662)))</f>
        <v>2</v>
      </c>
      <c r="D662" s="3">
        <f>SUMIF('TABELA TOTAL'!E:E,RFM!A662,'TABELA TOTAL'!G:G)</f>
        <v>320.53999999999996</v>
      </c>
      <c r="E662" s="1">
        <v>2</v>
      </c>
      <c r="F662" s="1">
        <v>1</v>
      </c>
      <c r="G662" s="1" cm="1">
        <f t="array" ref="G662">_xlfn.IFS(D662&lt;=_xlfn.PERCENTILE.INC(D:D,0.2),1, D662&lt;=_xlfn.PERCENTILE.INC(D:D,0.4),2, D662&lt;=_xlfn.PERCENTILE.INC(D:D,0.6),3, D663&lt;=_xlfn.PERCENTILE.INC(D:D,0.8),4, TRUE,5)</f>
        <v>1</v>
      </c>
      <c r="H662" s="4">
        <f t="shared" si="10"/>
        <v>1</v>
      </c>
      <c r="I662" t="str" cm="1">
        <f t="array" ref="I662">INDEX($N$2:$N$26,MATCH(1,($K$2:$K$26=$E662)*($L$2:$L$26=$H662),0))</f>
        <v>Perdidos</v>
      </c>
    </row>
    <row r="663" spans="1:9" x14ac:dyDescent="0.25">
      <c r="A663" t="str">
        <v>AC-10660</v>
      </c>
      <c r="B663" s="1" cm="1">
        <f t="array" ref="B663">MAX('TABELA TOTAL'!B:B) - MAX(IF('TABELA TOTAL'!E:E =RFM!A663,'TABELA TOTAL'!B:B))</f>
        <v>282</v>
      </c>
      <c r="C663" cm="1">
        <f t="array" ref="C663">COUNTA(_xlfn.UNIQUE(_xlfn._xlws.FILTER('TABELA TOTAL'!A:A,'TABELA TOTAL'!E:E=RFM!A663)))</f>
        <v>5</v>
      </c>
      <c r="D663" s="3">
        <f>SUMIF('TABELA TOTAL'!E:E,RFM!A663,'TABELA TOTAL'!G:G)</f>
        <v>657.31599999999992</v>
      </c>
      <c r="E663" s="1">
        <v>2</v>
      </c>
      <c r="F663" s="1">
        <v>2</v>
      </c>
      <c r="G663" s="1" cm="1">
        <f t="array" ref="G663">_xlfn.IFS(D663&lt;=_xlfn.PERCENTILE.INC(D:D,0.2),1, D663&lt;=_xlfn.PERCENTILE.INC(D:D,0.4),2, D663&lt;=_xlfn.PERCENTILE.INC(D:D,0.6),3, D664&lt;=_xlfn.PERCENTILE.INC(D:D,0.8),4, TRUE,5)</f>
        <v>1</v>
      </c>
      <c r="H663" s="4">
        <f t="shared" si="10"/>
        <v>2</v>
      </c>
      <c r="I663" t="str" cm="1">
        <f t="array" ref="I663">INDEX($N$2:$N$26,MATCH(1,($K$2:$K$26=$E663)*($L$2:$L$26=$H663),0))</f>
        <v>Hibernando</v>
      </c>
    </row>
    <row r="664" spans="1:9" x14ac:dyDescent="0.25">
      <c r="A664" t="str">
        <v>MZ-17515</v>
      </c>
      <c r="B664" s="1" cm="1">
        <f t="array" ref="B664">MAX('TABELA TOTAL'!B:B) - MAX(IF('TABELA TOTAL'!E:E =RFM!A664,'TABELA TOTAL'!B:B))</f>
        <v>282</v>
      </c>
      <c r="C664" cm="1">
        <f t="array" ref="C664">COUNTA(_xlfn.UNIQUE(_xlfn._xlws.FILTER('TABELA TOTAL'!A:A,'TABELA TOTAL'!E:E=RFM!A664)))</f>
        <v>6</v>
      </c>
      <c r="D664" s="3">
        <f>SUMIF('TABELA TOTAL'!E:E,RFM!A664,'TABELA TOTAL'!G:G)</f>
        <v>2564.9059999999999</v>
      </c>
      <c r="E664" s="1">
        <v>2</v>
      </c>
      <c r="F664" s="1">
        <v>2</v>
      </c>
      <c r="G664" s="1" cm="1">
        <f t="array" ref="G664">_xlfn.IFS(D664&lt;=_xlfn.PERCENTILE.INC(D:D,0.2),1, D664&lt;=_xlfn.PERCENTILE.INC(D:D,0.4),2, D664&lt;=_xlfn.PERCENTILE.INC(D:D,0.6),3, D665&lt;=_xlfn.PERCENTILE.INC(D:D,0.8),4, TRUE,5)</f>
        <v>3</v>
      </c>
      <c r="H664" s="4">
        <f t="shared" si="10"/>
        <v>3</v>
      </c>
      <c r="I664" t="str" cm="1">
        <f t="array" ref="I664">INDEX($N$2:$N$26,MATCH(1,($K$2:$K$26=$E664)*($L$2:$L$26=$H664),0))</f>
        <v>Risco</v>
      </c>
    </row>
    <row r="665" spans="1:9" x14ac:dyDescent="0.25">
      <c r="A665" t="str">
        <v>CL-12565</v>
      </c>
      <c r="B665" s="1" cm="1">
        <f t="array" ref="B665">MAX('TABELA TOTAL'!B:B) - MAX(IF('TABELA TOTAL'!E:E =RFM!A665,'TABELA TOTAL'!B:B))</f>
        <v>284</v>
      </c>
      <c r="C665" cm="1">
        <f t="array" ref="C665">COUNTA(_xlfn.UNIQUE(_xlfn._xlws.FILTER('TABELA TOTAL'!A:A,'TABELA TOTAL'!E:E=RFM!A665)))</f>
        <v>12</v>
      </c>
      <c r="D665" s="3">
        <f>SUMIF('TABELA TOTAL'!E:E,RFM!A665,'TABELA TOTAL'!G:G)</f>
        <v>10880.545999999997</v>
      </c>
      <c r="E665" s="1">
        <v>2</v>
      </c>
      <c r="F665" s="1">
        <v>4</v>
      </c>
      <c r="G665" s="1" cm="1">
        <f t="array" ref="G665">_xlfn.IFS(D665&lt;=_xlfn.PERCENTILE.INC(D:D,0.2),1, D665&lt;=_xlfn.PERCENTILE.INC(D:D,0.4),2, D665&lt;=_xlfn.PERCENTILE.INC(D:D,0.6),3, D666&lt;=_xlfn.PERCENTILE.INC(D:D,0.8),4, TRUE,5)</f>
        <v>4</v>
      </c>
      <c r="H665" s="4">
        <f t="shared" si="10"/>
        <v>4</v>
      </c>
      <c r="I665" t="str" cm="1">
        <f t="array" ref="I665">INDEX($N$2:$N$26,MATCH(1,($K$2:$K$26=$E665)*($L$2:$L$26=$H665),0))</f>
        <v>Risco</v>
      </c>
    </row>
    <row r="666" spans="1:9" x14ac:dyDescent="0.25">
      <c r="A666" t="str">
        <v>TB-21595</v>
      </c>
      <c r="B666" s="1" cm="1">
        <f t="array" ref="B666">MAX('TABELA TOTAL'!B:B) - MAX(IF('TABELA TOTAL'!E:E =RFM!A666,'TABELA TOTAL'!B:B))</f>
        <v>285</v>
      </c>
      <c r="C666" cm="1">
        <f t="array" ref="C666">COUNTA(_xlfn.UNIQUE(_xlfn._xlws.FILTER('TABELA TOTAL'!A:A,'TABELA TOTAL'!E:E=RFM!A666)))</f>
        <v>5</v>
      </c>
      <c r="D666" s="3">
        <f>SUMIF('TABELA TOTAL'!E:E,RFM!A666,'TABELA TOTAL'!G:G)</f>
        <v>1387.5590000000002</v>
      </c>
      <c r="E666" s="1">
        <v>2</v>
      </c>
      <c r="F666" s="1">
        <v>2</v>
      </c>
      <c r="G666" s="1" cm="1">
        <f t="array" ref="G666">_xlfn.IFS(D666&lt;=_xlfn.PERCENTILE.INC(D:D,0.2),1, D666&lt;=_xlfn.PERCENTILE.INC(D:D,0.4),2, D666&lt;=_xlfn.PERCENTILE.INC(D:D,0.6),3, D667&lt;=_xlfn.PERCENTILE.INC(D:D,0.8),4, TRUE,5)</f>
        <v>2</v>
      </c>
      <c r="H666" s="4">
        <f t="shared" si="10"/>
        <v>2</v>
      </c>
      <c r="I666" t="str" cm="1">
        <f t="array" ref="I666">INDEX($N$2:$N$26,MATCH(1,($K$2:$K$26=$E666)*($L$2:$L$26=$H666),0))</f>
        <v>Hibernando</v>
      </c>
    </row>
    <row r="667" spans="1:9" x14ac:dyDescent="0.25">
      <c r="A667" t="str">
        <v>VG-21805</v>
      </c>
      <c r="B667" s="1" cm="1">
        <f t="array" ref="B667">MAX('TABELA TOTAL'!B:B) - MAX(IF('TABELA TOTAL'!E:E =RFM!A667,'TABELA TOTAL'!B:B))</f>
        <v>286</v>
      </c>
      <c r="C667" cm="1">
        <f t="array" ref="C667">COUNTA(_xlfn.UNIQUE(_xlfn._xlws.FILTER('TABELA TOTAL'!A:A,'TABELA TOTAL'!E:E=RFM!A667)))</f>
        <v>5</v>
      </c>
      <c r="D667" s="3">
        <f>SUMIF('TABELA TOTAL'!E:E,RFM!A667,'TABELA TOTAL'!G:G)</f>
        <v>427.37200000000001</v>
      </c>
      <c r="E667" s="1">
        <v>2</v>
      </c>
      <c r="F667" s="1">
        <v>2</v>
      </c>
      <c r="G667" s="1" cm="1">
        <f t="array" ref="G667">_xlfn.IFS(D667&lt;=_xlfn.PERCENTILE.INC(D:D,0.2),1, D667&lt;=_xlfn.PERCENTILE.INC(D:D,0.4),2, D667&lt;=_xlfn.PERCENTILE.INC(D:D,0.6),3, D668&lt;=_xlfn.PERCENTILE.INC(D:D,0.8),4, TRUE,5)</f>
        <v>1</v>
      </c>
      <c r="H667" s="4">
        <f t="shared" si="10"/>
        <v>2</v>
      </c>
      <c r="I667" t="str" cm="1">
        <f t="array" ref="I667">INDEX($N$2:$N$26,MATCH(1,($K$2:$K$26=$E667)*($L$2:$L$26=$H667),0))</f>
        <v>Hibernando</v>
      </c>
    </row>
    <row r="668" spans="1:9" x14ac:dyDescent="0.25">
      <c r="A668" t="str">
        <v>EN-13780</v>
      </c>
      <c r="B668" s="1" cm="1">
        <f t="array" ref="B668">MAX('TABELA TOTAL'!B:B) - MAX(IF('TABELA TOTAL'!E:E =RFM!A668,'TABELA TOTAL'!B:B))</f>
        <v>287</v>
      </c>
      <c r="C668" cm="1">
        <f t="array" ref="C668">COUNTA(_xlfn.UNIQUE(_xlfn._xlws.FILTER('TABELA TOTAL'!A:A,'TABELA TOTAL'!E:E=RFM!A668)))</f>
        <v>4</v>
      </c>
      <c r="D668" s="3">
        <f>SUMIF('TABELA TOTAL'!E:E,RFM!A668,'TABELA TOTAL'!G:G)</f>
        <v>2199.3659999999995</v>
      </c>
      <c r="E668" s="1">
        <v>2</v>
      </c>
      <c r="F668" s="1">
        <v>2</v>
      </c>
      <c r="G668" s="1" cm="1">
        <f t="array" ref="G668">_xlfn.IFS(D668&lt;=_xlfn.PERCENTILE.INC(D:D,0.2),1, D668&lt;=_xlfn.PERCENTILE.INC(D:D,0.4),2, D668&lt;=_xlfn.PERCENTILE.INC(D:D,0.6),3, D669&lt;=_xlfn.PERCENTILE.INC(D:D,0.8),4, TRUE,5)</f>
        <v>3</v>
      </c>
      <c r="H668" s="4">
        <f t="shared" si="10"/>
        <v>3</v>
      </c>
      <c r="I668" t="str" cm="1">
        <f t="array" ref="I668">INDEX($N$2:$N$26,MATCH(1,($K$2:$K$26=$E668)*($L$2:$L$26=$H668),0))</f>
        <v>Risco</v>
      </c>
    </row>
    <row r="669" spans="1:9" x14ac:dyDescent="0.25">
      <c r="A669" t="str">
        <v>JK-15325</v>
      </c>
      <c r="B669" s="1" cm="1">
        <f t="array" ref="B669">MAX('TABELA TOTAL'!B:B) - MAX(IF('TABELA TOTAL'!E:E =RFM!A669,'TABELA TOTAL'!B:B))</f>
        <v>287</v>
      </c>
      <c r="C669" cm="1">
        <f t="array" ref="C669">COUNTA(_xlfn.UNIQUE(_xlfn._xlws.FILTER('TABELA TOTAL'!A:A,'TABELA TOTAL'!E:E=RFM!A669)))</f>
        <v>3</v>
      </c>
      <c r="D669" s="3">
        <f>SUMIF('TABELA TOTAL'!E:E,RFM!A669,'TABELA TOTAL'!G:G)</f>
        <v>383.81200000000001</v>
      </c>
      <c r="E669" s="1">
        <v>2</v>
      </c>
      <c r="F669" s="1">
        <v>1</v>
      </c>
      <c r="G669" s="1" cm="1">
        <f t="array" ref="G669">_xlfn.IFS(D669&lt;=_xlfn.PERCENTILE.INC(D:D,0.2),1, D669&lt;=_xlfn.PERCENTILE.INC(D:D,0.4),2, D669&lt;=_xlfn.PERCENTILE.INC(D:D,0.6),3, D670&lt;=_xlfn.PERCENTILE.INC(D:D,0.8),4, TRUE,5)</f>
        <v>1</v>
      </c>
      <c r="H669" s="4">
        <f t="shared" si="10"/>
        <v>1</v>
      </c>
      <c r="I669" t="str" cm="1">
        <f t="array" ref="I669">INDEX($N$2:$N$26,MATCH(1,($K$2:$K$26=$E669)*($L$2:$L$26=$H669),0))</f>
        <v>Perdidos</v>
      </c>
    </row>
    <row r="670" spans="1:9" x14ac:dyDescent="0.25">
      <c r="A670" t="str">
        <v>KD-16615</v>
      </c>
      <c r="B670" s="1" cm="1">
        <f t="array" ref="B670">MAX('TABELA TOTAL'!B:B) - MAX(IF('TABELA TOTAL'!E:E =RFM!A670,'TABELA TOTAL'!B:B))</f>
        <v>289</v>
      </c>
      <c r="C670" cm="1">
        <f t="array" ref="C670">COUNTA(_xlfn.UNIQUE(_xlfn._xlws.FILTER('TABELA TOTAL'!A:A,'TABELA TOTAL'!E:E=RFM!A670)))</f>
        <v>5</v>
      </c>
      <c r="D670" s="3">
        <f>SUMIF('TABELA TOTAL'!E:E,RFM!A670,'TABELA TOTAL'!G:G)</f>
        <v>2243.5099999999998</v>
      </c>
      <c r="E670" s="1">
        <v>2</v>
      </c>
      <c r="F670" s="1">
        <v>2</v>
      </c>
      <c r="G670" s="1" cm="1">
        <f t="array" ref="G670">_xlfn.IFS(D670&lt;=_xlfn.PERCENTILE.INC(D:D,0.2),1, D670&lt;=_xlfn.PERCENTILE.INC(D:D,0.4),2, D670&lt;=_xlfn.PERCENTILE.INC(D:D,0.6),3, D671&lt;=_xlfn.PERCENTILE.INC(D:D,0.8),4, TRUE,5)</f>
        <v>3</v>
      </c>
      <c r="H670" s="4">
        <f t="shared" si="10"/>
        <v>3</v>
      </c>
      <c r="I670" t="str" cm="1">
        <f t="array" ref="I670">INDEX($N$2:$N$26,MATCH(1,($K$2:$K$26=$E670)*($L$2:$L$26=$H670),0))</f>
        <v>Risco</v>
      </c>
    </row>
    <row r="671" spans="1:9" x14ac:dyDescent="0.25">
      <c r="A671" t="str">
        <v>KS-16300</v>
      </c>
      <c r="B671" s="1" cm="1">
        <f t="array" ref="B671">MAX('TABELA TOTAL'!B:B) - MAX(IF('TABELA TOTAL'!E:E =RFM!A671,'TABELA TOTAL'!B:B))</f>
        <v>295</v>
      </c>
      <c r="C671" cm="1">
        <f t="array" ref="C671">COUNTA(_xlfn.UNIQUE(_xlfn._xlws.FILTER('TABELA TOTAL'!A:A,'TABELA TOTAL'!E:E=RFM!A671)))</f>
        <v>3</v>
      </c>
      <c r="D671" s="3">
        <f>SUMIF('TABELA TOTAL'!E:E,RFM!A671,'TABELA TOTAL'!G:G)</f>
        <v>88.472000000000008</v>
      </c>
      <c r="E671" s="1">
        <v>1</v>
      </c>
      <c r="F671" s="1">
        <v>1</v>
      </c>
      <c r="G671" s="1" cm="1">
        <f t="array" ref="G671">_xlfn.IFS(D671&lt;=_xlfn.PERCENTILE.INC(D:D,0.2),1, D671&lt;=_xlfn.PERCENTILE.INC(D:D,0.4),2, D671&lt;=_xlfn.PERCENTILE.INC(D:D,0.6),3, D672&lt;=_xlfn.PERCENTILE.INC(D:D,0.8),4, TRUE,5)</f>
        <v>1</v>
      </c>
      <c r="H671" s="4">
        <f t="shared" si="10"/>
        <v>1</v>
      </c>
      <c r="I671" t="str" cm="1">
        <f t="array" ref="I671">INDEX($N$2:$N$26,MATCH(1,($K$2:$K$26=$E671)*($L$2:$L$26=$H671),0))</f>
        <v>Perdidos</v>
      </c>
    </row>
    <row r="672" spans="1:9" x14ac:dyDescent="0.25">
      <c r="A672" t="str">
        <v>KB-16315</v>
      </c>
      <c r="B672" s="1" cm="1">
        <f t="array" ref="B672">MAX('TABELA TOTAL'!B:B) - MAX(IF('TABELA TOTAL'!E:E =RFM!A672,'TABELA TOTAL'!B:B))</f>
        <v>296</v>
      </c>
      <c r="C672" cm="1">
        <f t="array" ref="C672">COUNTA(_xlfn.UNIQUE(_xlfn._xlws.FILTER('TABELA TOTAL'!A:A,'TABELA TOTAL'!E:E=RFM!A672)))</f>
        <v>9</v>
      </c>
      <c r="D672" s="3">
        <f>SUMIF('TABELA TOTAL'!E:E,RFM!A672,'TABELA TOTAL'!G:G)</f>
        <v>1569.4640000000002</v>
      </c>
      <c r="E672" s="1">
        <v>1</v>
      </c>
      <c r="F672" s="1">
        <v>3</v>
      </c>
      <c r="G672" s="1" cm="1">
        <f t="array" ref="G672">_xlfn.IFS(D672&lt;=_xlfn.PERCENTILE.INC(D:D,0.2),1, D672&lt;=_xlfn.PERCENTILE.INC(D:D,0.4),2, D672&lt;=_xlfn.PERCENTILE.INC(D:D,0.6),3, D673&lt;=_xlfn.PERCENTILE.INC(D:D,0.8),4, TRUE,5)</f>
        <v>2</v>
      </c>
      <c r="H672" s="4">
        <f t="shared" si="10"/>
        <v>3</v>
      </c>
      <c r="I672" t="str" cm="1">
        <f t="array" ref="I672">INDEX($N$2:$N$26,MATCH(1,($K$2:$K$26=$E672)*($L$2:$L$26=$H672),0))</f>
        <v>Risco</v>
      </c>
    </row>
    <row r="673" spans="1:9" x14ac:dyDescent="0.25">
      <c r="A673" t="str">
        <v>RM-19750</v>
      </c>
      <c r="B673" s="1" cm="1">
        <f t="array" ref="B673">MAX('TABELA TOTAL'!B:B) - MAX(IF('TABELA TOTAL'!E:E =RFM!A673,'TABELA TOTAL'!B:B))</f>
        <v>299</v>
      </c>
      <c r="C673" cm="1">
        <f t="array" ref="C673">COUNTA(_xlfn.UNIQUE(_xlfn._xlws.FILTER('TABELA TOTAL'!A:A,'TABELA TOTAL'!E:E=RFM!A673)))</f>
        <v>1</v>
      </c>
      <c r="D673" s="3">
        <f>SUMIF('TABELA TOTAL'!E:E,RFM!A673,'TABELA TOTAL'!G:G)</f>
        <v>98.35</v>
      </c>
      <c r="E673" s="1">
        <v>1</v>
      </c>
      <c r="F673" s="1">
        <v>1</v>
      </c>
      <c r="G673" s="1" cm="1">
        <f t="array" ref="G673">_xlfn.IFS(D673&lt;=_xlfn.PERCENTILE.INC(D:D,0.2),1, D673&lt;=_xlfn.PERCENTILE.INC(D:D,0.4),2, D673&lt;=_xlfn.PERCENTILE.INC(D:D,0.6),3, D674&lt;=_xlfn.PERCENTILE.INC(D:D,0.8),4, TRUE,5)</f>
        <v>1</v>
      </c>
      <c r="H673" s="4">
        <f t="shared" si="10"/>
        <v>1</v>
      </c>
      <c r="I673" t="str" cm="1">
        <f t="array" ref="I673">INDEX($N$2:$N$26,MATCH(1,($K$2:$K$26=$E673)*($L$2:$L$26=$H673),0))</f>
        <v>Perdidos</v>
      </c>
    </row>
    <row r="674" spans="1:9" x14ac:dyDescent="0.25">
      <c r="A674" t="str">
        <v>JD-16060</v>
      </c>
      <c r="B674" s="1" cm="1">
        <f t="array" ref="B674">MAX('TABELA TOTAL'!B:B) - MAX(IF('TABELA TOTAL'!E:E =RFM!A674,'TABELA TOTAL'!B:B))</f>
        <v>300</v>
      </c>
      <c r="C674" cm="1">
        <f t="array" ref="C674">COUNTA(_xlfn.UNIQUE(_xlfn._xlws.FILTER('TABELA TOTAL'!A:A,'TABELA TOTAL'!E:E=RFM!A674)))</f>
        <v>3</v>
      </c>
      <c r="D674" s="3">
        <f>SUMIF('TABELA TOTAL'!E:E,RFM!A674,'TABELA TOTAL'!G:G)</f>
        <v>695.44200000000001</v>
      </c>
      <c r="E674" s="1">
        <v>1</v>
      </c>
      <c r="F674" s="1">
        <v>1</v>
      </c>
      <c r="G674" s="1" cm="1">
        <f t="array" ref="G674">_xlfn.IFS(D674&lt;=_xlfn.PERCENTILE.INC(D:D,0.2),1, D674&lt;=_xlfn.PERCENTILE.INC(D:D,0.4),2, D674&lt;=_xlfn.PERCENTILE.INC(D:D,0.6),3, D675&lt;=_xlfn.PERCENTILE.INC(D:D,0.8),4, TRUE,5)</f>
        <v>1</v>
      </c>
      <c r="H674" s="4">
        <f t="shared" si="10"/>
        <v>1</v>
      </c>
      <c r="I674" t="str" cm="1">
        <f t="array" ref="I674">INDEX($N$2:$N$26,MATCH(1,($K$2:$K$26=$E674)*($L$2:$L$26=$H674),0))</f>
        <v>Perdidos</v>
      </c>
    </row>
    <row r="675" spans="1:9" x14ac:dyDescent="0.25">
      <c r="A675" t="str">
        <v>RE-19450</v>
      </c>
      <c r="B675" s="1" cm="1">
        <f t="array" ref="B675">MAX('TABELA TOTAL'!B:B) - MAX(IF('TABELA TOTAL'!E:E =RFM!A675,'TABELA TOTAL'!B:B))</f>
        <v>302</v>
      </c>
      <c r="C675" cm="1">
        <f t="array" ref="C675">COUNTA(_xlfn.UNIQUE(_xlfn._xlws.FILTER('TABELA TOTAL'!A:A,'TABELA TOTAL'!E:E=RFM!A675)))</f>
        <v>5</v>
      </c>
      <c r="D675" s="3">
        <f>SUMIF('TABELA TOTAL'!E:E,RFM!A675,'TABELA TOTAL'!G:G)</f>
        <v>876.69600000000003</v>
      </c>
      <c r="E675" s="1">
        <v>1</v>
      </c>
      <c r="F675" s="1">
        <v>2</v>
      </c>
      <c r="G675" s="1" cm="1">
        <f t="array" ref="G675">_xlfn.IFS(D675&lt;=_xlfn.PERCENTILE.INC(D:D,0.2),1, D675&lt;=_xlfn.PERCENTILE.INC(D:D,0.4),2, D675&lt;=_xlfn.PERCENTILE.INC(D:D,0.6),3, D676&lt;=_xlfn.PERCENTILE.INC(D:D,0.8),4, TRUE,5)</f>
        <v>1</v>
      </c>
      <c r="H675" s="4">
        <f t="shared" si="10"/>
        <v>2</v>
      </c>
      <c r="I675" t="str" cm="1">
        <f t="array" ref="I675">INDEX($N$2:$N$26,MATCH(1,($K$2:$K$26=$E675)*($L$2:$L$26=$H675),0))</f>
        <v>Perdidos</v>
      </c>
    </row>
    <row r="676" spans="1:9" x14ac:dyDescent="0.25">
      <c r="A676" t="str">
        <v>EJ-13720</v>
      </c>
      <c r="B676" s="1" cm="1">
        <f t="array" ref="B676">MAX('TABELA TOTAL'!B:B) - MAX(IF('TABELA TOTAL'!E:E =RFM!A676,'TABELA TOTAL'!B:B))</f>
        <v>302</v>
      </c>
      <c r="C676" cm="1">
        <f t="array" ref="C676">COUNTA(_xlfn.UNIQUE(_xlfn._xlws.FILTER('TABELA TOTAL'!A:A,'TABELA TOTAL'!E:E=RFM!A676)))</f>
        <v>4</v>
      </c>
      <c r="D676" s="3">
        <f>SUMIF('TABELA TOTAL'!E:E,RFM!A676,'TABELA TOTAL'!G:G)</f>
        <v>2162.1740000000004</v>
      </c>
      <c r="E676" s="1">
        <v>1</v>
      </c>
      <c r="F676" s="1">
        <v>2</v>
      </c>
      <c r="G676" s="1" cm="1">
        <f t="array" ref="G676">_xlfn.IFS(D676&lt;=_xlfn.PERCENTILE.INC(D:D,0.2),1, D676&lt;=_xlfn.PERCENTILE.INC(D:D,0.4),2, D676&lt;=_xlfn.PERCENTILE.INC(D:D,0.6),3, D677&lt;=_xlfn.PERCENTILE.INC(D:D,0.8),4, TRUE,5)</f>
        <v>3</v>
      </c>
      <c r="H676" s="4">
        <f t="shared" si="10"/>
        <v>3</v>
      </c>
      <c r="I676" t="str" cm="1">
        <f t="array" ref="I676">INDEX($N$2:$N$26,MATCH(1,($K$2:$K$26=$E676)*($L$2:$L$26=$H676),0))</f>
        <v>Risco</v>
      </c>
    </row>
    <row r="677" spans="1:9" x14ac:dyDescent="0.25">
      <c r="A677" t="str">
        <v>BT-11395</v>
      </c>
      <c r="B677" s="1" cm="1">
        <f t="array" ref="B677">MAX('TABELA TOTAL'!B:B) - MAX(IF('TABELA TOTAL'!E:E =RFM!A677,'TABELA TOTAL'!B:B))</f>
        <v>302</v>
      </c>
      <c r="C677" cm="1">
        <f t="array" ref="C677">COUNTA(_xlfn.UNIQUE(_xlfn._xlws.FILTER('TABELA TOTAL'!A:A,'TABELA TOTAL'!E:E=RFM!A677)))</f>
        <v>6</v>
      </c>
      <c r="D677" s="3">
        <f>SUMIF('TABELA TOTAL'!E:E,RFM!A677,'TABELA TOTAL'!G:G)</f>
        <v>2186.6130000000003</v>
      </c>
      <c r="E677" s="1">
        <v>1</v>
      </c>
      <c r="F677" s="1">
        <v>2</v>
      </c>
      <c r="G677" s="1" cm="1">
        <f t="array" ref="G677">_xlfn.IFS(D677&lt;=_xlfn.PERCENTILE.INC(D:D,0.2),1, D677&lt;=_xlfn.PERCENTILE.INC(D:D,0.4),2, D677&lt;=_xlfn.PERCENTILE.INC(D:D,0.6),3, D678&lt;=_xlfn.PERCENTILE.INC(D:D,0.8),4, TRUE,5)</f>
        <v>3</v>
      </c>
      <c r="H677" s="4">
        <f t="shared" si="10"/>
        <v>3</v>
      </c>
      <c r="I677" t="str" cm="1">
        <f t="array" ref="I677">INDEX($N$2:$N$26,MATCH(1,($K$2:$K$26=$E677)*($L$2:$L$26=$H677),0))</f>
        <v>Risco</v>
      </c>
    </row>
    <row r="678" spans="1:9" x14ac:dyDescent="0.25">
      <c r="A678" t="str">
        <v>BM-11140</v>
      </c>
      <c r="B678" s="1" cm="1">
        <f t="array" ref="B678">MAX('TABELA TOTAL'!B:B) - MAX(IF('TABELA TOTAL'!E:E =RFM!A678,'TABELA TOTAL'!B:B))</f>
        <v>307</v>
      </c>
      <c r="C678" cm="1">
        <f t="array" ref="C678">COUNTA(_xlfn.UNIQUE(_xlfn._xlws.FILTER('TABELA TOTAL'!A:A,'TABELA TOTAL'!E:E=RFM!A678)))</f>
        <v>4</v>
      </c>
      <c r="D678" s="3">
        <f>SUMIF('TABELA TOTAL'!E:E,RFM!A678,'TABELA TOTAL'!G:G)</f>
        <v>11789.63</v>
      </c>
      <c r="E678" s="1">
        <v>1</v>
      </c>
      <c r="F678" s="1">
        <v>2</v>
      </c>
      <c r="G678" s="1" cm="1">
        <f t="array" ref="G678">_xlfn.IFS(D678&lt;=_xlfn.PERCENTILE.INC(D:D,0.2),1, D678&lt;=_xlfn.PERCENTILE.INC(D:D,0.4),2, D678&lt;=_xlfn.PERCENTILE.INC(D:D,0.6),3, D679&lt;=_xlfn.PERCENTILE.INC(D:D,0.8),4, TRUE,5)</f>
        <v>4</v>
      </c>
      <c r="H678" s="4">
        <f t="shared" si="10"/>
        <v>3</v>
      </c>
      <c r="I678" t="str" cm="1">
        <f t="array" ref="I678">INDEX($N$2:$N$26,MATCH(1,($K$2:$K$26=$E678)*($L$2:$L$26=$H678),0))</f>
        <v>Risco</v>
      </c>
    </row>
    <row r="679" spans="1:9" x14ac:dyDescent="0.25">
      <c r="A679" t="str">
        <v>SV-20785</v>
      </c>
      <c r="B679" s="1" cm="1">
        <f t="array" ref="B679">MAX('TABELA TOTAL'!B:B) - MAX(IF('TABELA TOTAL'!E:E =RFM!A679,'TABELA TOTAL'!B:B))</f>
        <v>320</v>
      </c>
      <c r="C679" cm="1">
        <f t="array" ref="C679">COUNTA(_xlfn.UNIQUE(_xlfn._xlws.FILTER('TABELA TOTAL'!A:A,'TABELA TOTAL'!E:E=RFM!A679)))</f>
        <v>9</v>
      </c>
      <c r="D679" s="3">
        <f>SUMIF('TABELA TOTAL'!E:E,RFM!A679,'TABELA TOTAL'!G:G)</f>
        <v>4105.3049999999994</v>
      </c>
      <c r="E679" s="1">
        <v>1</v>
      </c>
      <c r="F679" s="1">
        <v>3</v>
      </c>
      <c r="G679" s="1" cm="1">
        <f t="array" ref="G679">_xlfn.IFS(D679&lt;=_xlfn.PERCENTILE.INC(D:D,0.2),1, D679&lt;=_xlfn.PERCENTILE.INC(D:D,0.4),2, D679&lt;=_xlfn.PERCENTILE.INC(D:D,0.6),3, D680&lt;=_xlfn.PERCENTILE.INC(D:D,0.8),4, TRUE,5)</f>
        <v>4</v>
      </c>
      <c r="H679" s="4">
        <f t="shared" si="10"/>
        <v>4</v>
      </c>
      <c r="I679" t="str" cm="1">
        <f t="array" ref="I679">INDEX($N$2:$N$26,MATCH(1,($K$2:$K$26=$E679)*($L$2:$L$26=$H679),0))</f>
        <v>Risco</v>
      </c>
    </row>
    <row r="680" spans="1:9" x14ac:dyDescent="0.25">
      <c r="A680" t="str">
        <v>BD-11770</v>
      </c>
      <c r="B680" s="1" cm="1">
        <f t="array" ref="B680">MAX('TABELA TOTAL'!B:B) - MAX(IF('TABELA TOTAL'!E:E =RFM!A680,'TABELA TOTAL'!B:B))</f>
        <v>327</v>
      </c>
      <c r="C680" cm="1">
        <f t="array" ref="C680">COUNTA(_xlfn.UNIQUE(_xlfn._xlws.FILTER('TABELA TOTAL'!A:A,'TABELA TOTAL'!E:E=RFM!A680)))</f>
        <v>6</v>
      </c>
      <c r="D680" s="3">
        <f>SUMIF('TABELA TOTAL'!E:E,RFM!A680,'TABELA TOTAL'!G:G)</f>
        <v>658.46600000000001</v>
      </c>
      <c r="E680" s="1">
        <v>1</v>
      </c>
      <c r="F680" s="1">
        <v>2</v>
      </c>
      <c r="G680" s="1" cm="1">
        <f t="array" ref="G680">_xlfn.IFS(D680&lt;=_xlfn.PERCENTILE.INC(D:D,0.2),1, D680&lt;=_xlfn.PERCENTILE.INC(D:D,0.4),2, D680&lt;=_xlfn.PERCENTILE.INC(D:D,0.6),3, D681&lt;=_xlfn.PERCENTILE.INC(D:D,0.8),4, TRUE,5)</f>
        <v>1</v>
      </c>
      <c r="H680" s="4">
        <f t="shared" si="10"/>
        <v>2</v>
      </c>
      <c r="I680" t="str" cm="1">
        <f t="array" ref="I680">INDEX($N$2:$N$26,MATCH(1,($K$2:$K$26=$E680)*($L$2:$L$26=$H680),0))</f>
        <v>Perdidos</v>
      </c>
    </row>
    <row r="681" spans="1:9" x14ac:dyDescent="0.25">
      <c r="A681" t="str">
        <v>SP-20545</v>
      </c>
      <c r="B681" s="1" cm="1">
        <f t="array" ref="B681">MAX('TABELA TOTAL'!B:B) - MAX(IF('TABELA TOTAL'!E:E =RFM!A681,'TABELA TOTAL'!B:B))</f>
        <v>327</v>
      </c>
      <c r="C681" cm="1">
        <f t="array" ref="C681">COUNTA(_xlfn.UNIQUE(_xlfn._xlws.FILTER('TABELA TOTAL'!A:A,'TABELA TOTAL'!E:E=RFM!A681)))</f>
        <v>6</v>
      </c>
      <c r="D681" s="3">
        <f>SUMIF('TABELA TOTAL'!E:E,RFM!A681,'TABELA TOTAL'!G:G)</f>
        <v>1306.086</v>
      </c>
      <c r="E681" s="1">
        <v>1</v>
      </c>
      <c r="F681" s="1">
        <v>2</v>
      </c>
      <c r="G681" s="1" cm="1">
        <f t="array" ref="G681">_xlfn.IFS(D681&lt;=_xlfn.PERCENTILE.INC(D:D,0.2),1, D681&lt;=_xlfn.PERCENTILE.INC(D:D,0.4),2, D681&lt;=_xlfn.PERCENTILE.INC(D:D,0.6),3, D682&lt;=_xlfn.PERCENTILE.INC(D:D,0.8),4, TRUE,5)</f>
        <v>2</v>
      </c>
      <c r="H681" s="4">
        <f t="shared" si="10"/>
        <v>2</v>
      </c>
      <c r="I681" t="str" cm="1">
        <f t="array" ref="I681">INDEX($N$2:$N$26,MATCH(1,($K$2:$K$26=$E681)*($L$2:$L$26=$H681),0))</f>
        <v>Perdidos</v>
      </c>
    </row>
    <row r="682" spans="1:9" x14ac:dyDescent="0.25">
      <c r="A682" t="str">
        <v>BV-11245</v>
      </c>
      <c r="B682" s="1" cm="1">
        <f t="array" ref="B682">MAX('TABELA TOTAL'!B:B) - MAX(IF('TABELA TOTAL'!E:E =RFM!A682,'TABELA TOTAL'!B:B))</f>
        <v>334</v>
      </c>
      <c r="C682" cm="1">
        <f t="array" ref="C682">COUNTA(_xlfn.UNIQUE(_xlfn._xlws.FILTER('TABELA TOTAL'!A:A,'TABELA TOTAL'!E:E=RFM!A682)))</f>
        <v>5</v>
      </c>
      <c r="D682" s="3">
        <f>SUMIF('TABELA TOTAL'!E:E,RFM!A682,'TABELA TOTAL'!G:G)</f>
        <v>1523.2730000000001</v>
      </c>
      <c r="E682" s="1">
        <v>1</v>
      </c>
      <c r="F682" s="1">
        <v>2</v>
      </c>
      <c r="G682" s="1" cm="1">
        <f t="array" ref="G682">_xlfn.IFS(D682&lt;=_xlfn.PERCENTILE.INC(D:D,0.2),1, D682&lt;=_xlfn.PERCENTILE.INC(D:D,0.4),2, D682&lt;=_xlfn.PERCENTILE.INC(D:D,0.6),3, D683&lt;=_xlfn.PERCENTILE.INC(D:D,0.8),4, TRUE,5)</f>
        <v>2</v>
      </c>
      <c r="H682" s="4">
        <f t="shared" si="10"/>
        <v>2</v>
      </c>
      <c r="I682" t="str" cm="1">
        <f t="array" ref="I682">INDEX($N$2:$N$26,MATCH(1,($K$2:$K$26=$E682)*($L$2:$L$26=$H682),0))</f>
        <v>Perdidos</v>
      </c>
    </row>
    <row r="683" spans="1:9" x14ac:dyDescent="0.25">
      <c r="A683" t="str">
        <v>BT-11305</v>
      </c>
      <c r="B683" s="1" cm="1">
        <f t="array" ref="B683">MAX('TABELA TOTAL'!B:B) - MAX(IF('TABELA TOTAL'!E:E =RFM!A683,'TABELA TOTAL'!B:B))</f>
        <v>336</v>
      </c>
      <c r="C683" cm="1">
        <f t="array" ref="C683">COUNTA(_xlfn.UNIQUE(_xlfn._xlws.FILTER('TABELA TOTAL'!A:A,'TABELA TOTAL'!E:E=RFM!A683)))</f>
        <v>5</v>
      </c>
      <c r="D683" s="3">
        <f>SUMIF('TABELA TOTAL'!E:E,RFM!A683,'TABELA TOTAL'!G:G)</f>
        <v>2567.6559999999999</v>
      </c>
      <c r="E683" s="1">
        <v>1</v>
      </c>
      <c r="F683" s="1">
        <v>2</v>
      </c>
      <c r="G683" s="1" cm="1">
        <f t="array" ref="G683">_xlfn.IFS(D683&lt;=_xlfn.PERCENTILE.INC(D:D,0.2),1, D683&lt;=_xlfn.PERCENTILE.INC(D:D,0.4),2, D683&lt;=_xlfn.PERCENTILE.INC(D:D,0.6),3, D684&lt;=_xlfn.PERCENTILE.INC(D:D,0.8),4, TRUE,5)</f>
        <v>3</v>
      </c>
      <c r="H683" s="4">
        <f t="shared" si="10"/>
        <v>3</v>
      </c>
      <c r="I683" t="str" cm="1">
        <f t="array" ref="I683">INDEX($N$2:$N$26,MATCH(1,($K$2:$K$26=$E683)*($L$2:$L$26=$H683),0))</f>
        <v>Risco</v>
      </c>
    </row>
    <row r="684" spans="1:9" x14ac:dyDescent="0.25">
      <c r="A684" t="str">
        <v>TG-21310</v>
      </c>
      <c r="B684" s="1" cm="1">
        <f t="array" ref="B684">MAX('TABELA TOTAL'!B:B) - MAX(IF('TABELA TOTAL'!E:E =RFM!A684,'TABELA TOTAL'!B:B))</f>
        <v>337</v>
      </c>
      <c r="C684" cm="1">
        <f t="array" ref="C684">COUNTA(_xlfn.UNIQUE(_xlfn._xlws.FILTER('TABELA TOTAL'!A:A,'TABELA TOTAL'!E:E=RFM!A684)))</f>
        <v>5</v>
      </c>
      <c r="D684" s="3">
        <f>SUMIF('TABELA TOTAL'!E:E,RFM!A684,'TABELA TOTAL'!G:G)</f>
        <v>3058.3720000000003</v>
      </c>
      <c r="E684" s="1">
        <v>1</v>
      </c>
      <c r="F684" s="1">
        <v>2</v>
      </c>
      <c r="G684" s="1" cm="1">
        <f t="array" ref="G684">_xlfn.IFS(D684&lt;=_xlfn.PERCENTILE.INC(D:D,0.2),1, D684&lt;=_xlfn.PERCENTILE.INC(D:D,0.4),2, D684&lt;=_xlfn.PERCENTILE.INC(D:D,0.6),3, D685&lt;=_xlfn.PERCENTILE.INC(D:D,0.8),4, TRUE,5)</f>
        <v>4</v>
      </c>
      <c r="H684" s="4">
        <f t="shared" si="10"/>
        <v>3</v>
      </c>
      <c r="I684" t="str" cm="1">
        <f t="array" ref="I684">INDEX($N$2:$N$26,MATCH(1,($K$2:$K$26=$E684)*($L$2:$L$26=$H684),0))</f>
        <v>Risco</v>
      </c>
    </row>
    <row r="685" spans="1:9" x14ac:dyDescent="0.25">
      <c r="A685" t="str">
        <v>CG-12520</v>
      </c>
      <c r="B685" s="1" cm="1">
        <f t="array" ref="B685">MAX('TABELA TOTAL'!B:B) - MAX(IF('TABELA TOTAL'!E:E =RFM!A685,'TABELA TOTAL'!B:B))</f>
        <v>338</v>
      </c>
      <c r="C685" cm="1">
        <f t="array" ref="C685">COUNTA(_xlfn.UNIQUE(_xlfn._xlws.FILTER('TABELA TOTAL'!A:A,'TABELA TOTAL'!E:E=RFM!A685)))</f>
        <v>3</v>
      </c>
      <c r="D685" s="3">
        <f>SUMIF('TABELA TOTAL'!E:E,RFM!A685,'TABELA TOTAL'!G:G)</f>
        <v>1148.7800000000002</v>
      </c>
      <c r="E685" s="1">
        <v>1</v>
      </c>
      <c r="F685" s="1">
        <v>1</v>
      </c>
      <c r="G685" s="1" cm="1">
        <f t="array" ref="G685">_xlfn.IFS(D685&lt;=_xlfn.PERCENTILE.INC(D:D,0.2),1, D685&lt;=_xlfn.PERCENTILE.INC(D:D,0.4),2, D685&lt;=_xlfn.PERCENTILE.INC(D:D,0.6),3, D686&lt;=_xlfn.PERCENTILE.INC(D:D,0.8),4, TRUE,5)</f>
        <v>2</v>
      </c>
      <c r="H685" s="4">
        <f t="shared" si="10"/>
        <v>2</v>
      </c>
      <c r="I685" t="str" cm="1">
        <f t="array" ref="I685">INDEX($N$2:$N$26,MATCH(1,($K$2:$K$26=$E685)*($L$2:$L$26=$H685),0))</f>
        <v>Perdidos</v>
      </c>
    </row>
    <row r="686" spans="1:9" x14ac:dyDescent="0.25">
      <c r="A686" t="str">
        <v>TH-21100</v>
      </c>
      <c r="B686" s="1" cm="1">
        <f t="array" ref="B686">MAX('TABELA TOTAL'!B:B) - MAX(IF('TABELA TOTAL'!E:E =RFM!A686,'TABELA TOTAL'!B:B))</f>
        <v>344</v>
      </c>
      <c r="C686" cm="1">
        <f t="array" ref="C686">COUNTA(_xlfn.UNIQUE(_xlfn._xlws.FILTER('TABELA TOTAL'!A:A,'TABELA TOTAL'!E:E=RFM!A686)))</f>
        <v>5</v>
      </c>
      <c r="D686" s="3">
        <f>SUMIF('TABELA TOTAL'!E:E,RFM!A686,'TABELA TOTAL'!G:G)</f>
        <v>2422.8240000000001</v>
      </c>
      <c r="E686" s="1">
        <v>1</v>
      </c>
      <c r="F686" s="1">
        <v>2</v>
      </c>
      <c r="G686" s="1" cm="1">
        <f t="array" ref="G686">_xlfn.IFS(D686&lt;=_xlfn.PERCENTILE.INC(D:D,0.2),1, D686&lt;=_xlfn.PERCENTILE.INC(D:D,0.4),2, D686&lt;=_xlfn.PERCENTILE.INC(D:D,0.6),3, D687&lt;=_xlfn.PERCENTILE.INC(D:D,0.8),4, TRUE,5)</f>
        <v>3</v>
      </c>
      <c r="H686" s="4">
        <f t="shared" si="10"/>
        <v>3</v>
      </c>
      <c r="I686" t="str" cm="1">
        <f t="array" ref="I686">INDEX($N$2:$N$26,MATCH(1,($K$2:$K$26=$E686)*($L$2:$L$26=$H686),0))</f>
        <v>Risco</v>
      </c>
    </row>
    <row r="687" spans="1:9" x14ac:dyDescent="0.25">
      <c r="A687" t="str">
        <v>RM-19375</v>
      </c>
      <c r="B687" s="1" cm="1">
        <f t="array" ref="B687">MAX('TABELA TOTAL'!B:B) - MAX(IF('TABELA TOTAL'!E:E =RFM!A687,'TABELA TOTAL'!B:B))</f>
        <v>345</v>
      </c>
      <c r="C687" cm="1">
        <f t="array" ref="C687">COUNTA(_xlfn.UNIQUE(_xlfn._xlws.FILTER('TABELA TOTAL'!A:A,'TABELA TOTAL'!E:E=RFM!A687)))</f>
        <v>6</v>
      </c>
      <c r="D687" s="3">
        <f>SUMIF('TABELA TOTAL'!E:E,RFM!A687,'TABELA TOTAL'!G:G)</f>
        <v>1453.4740000000002</v>
      </c>
      <c r="E687" s="1">
        <v>1</v>
      </c>
      <c r="F687" s="1">
        <v>2</v>
      </c>
      <c r="G687" s="1" cm="1">
        <f t="array" ref="G687">_xlfn.IFS(D687&lt;=_xlfn.PERCENTILE.INC(D:D,0.2),1, D687&lt;=_xlfn.PERCENTILE.INC(D:D,0.4),2, D687&lt;=_xlfn.PERCENTILE.INC(D:D,0.6),3, D688&lt;=_xlfn.PERCENTILE.INC(D:D,0.8),4, TRUE,5)</f>
        <v>2</v>
      </c>
      <c r="H687" s="4">
        <f t="shared" si="10"/>
        <v>2</v>
      </c>
      <c r="I687" t="str" cm="1">
        <f t="array" ref="I687">INDEX($N$2:$N$26,MATCH(1,($K$2:$K$26=$E687)*($L$2:$L$26=$H687),0))</f>
        <v>Perdidos</v>
      </c>
    </row>
    <row r="688" spans="1:9" x14ac:dyDescent="0.25">
      <c r="A688" t="str">
        <v>SC-20095</v>
      </c>
      <c r="B688" s="1" cm="1">
        <f t="array" ref="B688">MAX('TABELA TOTAL'!B:B) - MAX(IF('TABELA TOTAL'!E:E =RFM!A688,'TABELA TOTAL'!B:B))</f>
        <v>349</v>
      </c>
      <c r="C688" cm="1">
        <f t="array" ref="C688">COUNTA(_xlfn.UNIQUE(_xlfn._xlws.FILTER('TABELA TOTAL'!A:A,'TABELA TOTAL'!E:E=RFM!A688)))</f>
        <v>9</v>
      </c>
      <c r="D688" s="3">
        <f>SUMIF('TABELA TOTAL'!E:E,RFM!A688,'TABELA TOTAL'!G:G)</f>
        <v>14142.334000000001</v>
      </c>
      <c r="E688" s="1">
        <v>1</v>
      </c>
      <c r="F688" s="1">
        <v>3</v>
      </c>
      <c r="G688" s="1" cm="1">
        <f t="array" ref="G688">_xlfn.IFS(D688&lt;=_xlfn.PERCENTILE.INC(D:D,0.2),1, D688&lt;=_xlfn.PERCENTILE.INC(D:D,0.4),2, D688&lt;=_xlfn.PERCENTILE.INC(D:D,0.6),3, D689&lt;=_xlfn.PERCENTILE.INC(D:D,0.8),4, TRUE,5)</f>
        <v>4</v>
      </c>
      <c r="H688" s="4">
        <f t="shared" si="10"/>
        <v>4</v>
      </c>
      <c r="I688" t="str" cm="1">
        <f t="array" ref="I688">INDEX($N$2:$N$26,MATCH(1,($K$2:$K$26=$E688)*($L$2:$L$26=$H688),0))</f>
        <v>Risco</v>
      </c>
    </row>
    <row r="689" spans="1:9" x14ac:dyDescent="0.25">
      <c r="A689" t="str">
        <v>TB-21250</v>
      </c>
      <c r="B689" s="1" cm="1">
        <f t="array" ref="B689">MAX('TABELA TOTAL'!B:B) - MAX(IF('TABELA TOTAL'!E:E =RFM!A689,'TABELA TOTAL'!B:B))</f>
        <v>349</v>
      </c>
      <c r="C689" cm="1">
        <f t="array" ref="C689">COUNTA(_xlfn.UNIQUE(_xlfn._xlws.FILTER('TABELA TOTAL'!A:A,'TABELA TOTAL'!E:E=RFM!A689)))</f>
        <v>7</v>
      </c>
      <c r="D689" s="3">
        <f>SUMIF('TABELA TOTAL'!E:E,RFM!A689,'TABELA TOTAL'!G:G)</f>
        <v>1602.3760000000002</v>
      </c>
      <c r="E689" s="1">
        <v>1</v>
      </c>
      <c r="F689" s="1">
        <v>3</v>
      </c>
      <c r="G689" s="1" cm="1">
        <f t="array" ref="G689">_xlfn.IFS(D689&lt;=_xlfn.PERCENTILE.INC(D:D,0.2),1, D689&lt;=_xlfn.PERCENTILE.INC(D:D,0.4),2, D689&lt;=_xlfn.PERCENTILE.INC(D:D,0.6),3, D690&lt;=_xlfn.PERCENTILE.INC(D:D,0.8),4, TRUE,5)</f>
        <v>2</v>
      </c>
      <c r="H689" s="4">
        <f t="shared" si="10"/>
        <v>3</v>
      </c>
      <c r="I689" t="str" cm="1">
        <f t="array" ref="I689">INDEX($N$2:$N$26,MATCH(1,($K$2:$K$26=$E689)*($L$2:$L$26=$H689),0))</f>
        <v>Risco</v>
      </c>
    </row>
    <row r="690" spans="1:9" x14ac:dyDescent="0.25">
      <c r="A690" t="str">
        <v>TP-21565</v>
      </c>
      <c r="B690" s="1" cm="1">
        <f t="array" ref="B690">MAX('TABELA TOTAL'!B:B) - MAX(IF('TABELA TOTAL'!E:E =RFM!A690,'TABELA TOTAL'!B:B))</f>
        <v>350</v>
      </c>
      <c r="C690" cm="1">
        <f t="array" ref="C690">COUNTA(_xlfn.UNIQUE(_xlfn._xlws.FILTER('TABELA TOTAL'!A:A,'TABELA TOTAL'!E:E=RFM!A690)))</f>
        <v>4</v>
      </c>
      <c r="D690" s="3">
        <f>SUMIF('TABELA TOTAL'!E:E,RFM!A690,'TABELA TOTAL'!G:G)</f>
        <v>1936.6399999999996</v>
      </c>
      <c r="E690" s="1">
        <v>1</v>
      </c>
      <c r="F690" s="1">
        <v>2</v>
      </c>
      <c r="G690" s="1" cm="1">
        <f t="array" ref="G690">_xlfn.IFS(D690&lt;=_xlfn.PERCENTILE.INC(D:D,0.2),1, D690&lt;=_xlfn.PERCENTILE.INC(D:D,0.4),2, D690&lt;=_xlfn.PERCENTILE.INC(D:D,0.6),3, D691&lt;=_xlfn.PERCENTILE.INC(D:D,0.8),4, TRUE,5)</f>
        <v>3</v>
      </c>
      <c r="H690" s="4">
        <f t="shared" si="10"/>
        <v>3</v>
      </c>
      <c r="I690" t="str" cm="1">
        <f t="array" ref="I690">INDEX($N$2:$N$26,MATCH(1,($K$2:$K$26=$E690)*($L$2:$L$26=$H690),0))</f>
        <v>Risco</v>
      </c>
    </row>
    <row r="691" spans="1:9" x14ac:dyDescent="0.25">
      <c r="A691" t="str">
        <v>DA-13450</v>
      </c>
      <c r="B691" s="1" cm="1">
        <f t="array" ref="B691">MAX('TABELA TOTAL'!B:B) - MAX(IF('TABELA TOTAL'!E:E =RFM!A691,'TABELA TOTAL'!B:B))</f>
        <v>352</v>
      </c>
      <c r="C691" cm="1">
        <f t="array" ref="C691">COUNTA(_xlfn.UNIQUE(_xlfn._xlws.FILTER('TABELA TOTAL'!A:A,'TABELA TOTAL'!E:E=RFM!A691)))</f>
        <v>4</v>
      </c>
      <c r="D691" s="3">
        <f>SUMIF('TABELA TOTAL'!E:E,RFM!A691,'TABELA TOTAL'!G:G)</f>
        <v>156.76</v>
      </c>
      <c r="E691" s="1">
        <v>1</v>
      </c>
      <c r="F691" s="1">
        <v>2</v>
      </c>
      <c r="G691" s="1" cm="1">
        <f t="array" ref="G691">_xlfn.IFS(D691&lt;=_xlfn.PERCENTILE.INC(D:D,0.2),1, D691&lt;=_xlfn.PERCENTILE.INC(D:D,0.4),2, D691&lt;=_xlfn.PERCENTILE.INC(D:D,0.6),3, D692&lt;=_xlfn.PERCENTILE.INC(D:D,0.8),4, TRUE,5)</f>
        <v>1</v>
      </c>
      <c r="H691" s="4">
        <f t="shared" si="10"/>
        <v>2</v>
      </c>
      <c r="I691" t="str" cm="1">
        <f t="array" ref="I691">INDEX($N$2:$N$26,MATCH(1,($K$2:$K$26=$E691)*($L$2:$L$26=$H691),0))</f>
        <v>Perdidos</v>
      </c>
    </row>
    <row r="692" spans="1:9" x14ac:dyDescent="0.25">
      <c r="A692" t="str">
        <v>TS-21085</v>
      </c>
      <c r="B692" s="1" cm="1">
        <f t="array" ref="B692">MAX('TABELA TOTAL'!B:B) - MAX(IF('TABELA TOTAL'!E:E =RFM!A692,'TABELA TOTAL'!B:B))</f>
        <v>357</v>
      </c>
      <c r="C692" cm="1">
        <f t="array" ref="C692">COUNTA(_xlfn.UNIQUE(_xlfn._xlws.FILTER('TABELA TOTAL'!A:A,'TABELA TOTAL'!E:E=RFM!A692)))</f>
        <v>2</v>
      </c>
      <c r="D692" s="3">
        <f>SUMIF('TABELA TOTAL'!E:E,RFM!A692,'TABELA TOTAL'!G:G)</f>
        <v>4.8330000000000002</v>
      </c>
      <c r="E692" s="1">
        <v>1</v>
      </c>
      <c r="F692" s="1">
        <v>1</v>
      </c>
      <c r="G692" s="1" cm="1">
        <f t="array" ref="G692">_xlfn.IFS(D692&lt;=_xlfn.PERCENTILE.INC(D:D,0.2),1, D692&lt;=_xlfn.PERCENTILE.INC(D:D,0.4),2, D692&lt;=_xlfn.PERCENTILE.INC(D:D,0.6),3, D693&lt;=_xlfn.PERCENTILE.INC(D:D,0.8),4, TRUE,5)</f>
        <v>1</v>
      </c>
      <c r="H692" s="4">
        <f t="shared" si="10"/>
        <v>1</v>
      </c>
      <c r="I692" t="str" cm="1">
        <f t="array" ref="I692">INDEX($N$2:$N$26,MATCH(1,($K$2:$K$26=$E692)*($L$2:$L$26=$H692),0))</f>
        <v>Perdidos</v>
      </c>
    </row>
    <row r="693" spans="1:9" x14ac:dyDescent="0.25">
      <c r="A693" t="str">
        <v>DP-13390</v>
      </c>
      <c r="B693" s="1" cm="1">
        <f t="array" ref="B693">MAX('TABELA TOTAL'!B:B) - MAX(IF('TABELA TOTAL'!E:E =RFM!A693,'TABELA TOTAL'!B:B))</f>
        <v>358</v>
      </c>
      <c r="C693" cm="1">
        <f t="array" ref="C693">COUNTA(_xlfn.UNIQUE(_xlfn._xlws.FILTER('TABELA TOTAL'!A:A,'TABELA TOTAL'!E:E=RFM!A693)))</f>
        <v>9</v>
      </c>
      <c r="D693" s="3">
        <f>SUMIF('TABELA TOTAL'!E:E,RFM!A693,'TABELA TOTAL'!G:G)</f>
        <v>5480.7239999999993</v>
      </c>
      <c r="E693" s="1">
        <v>1</v>
      </c>
      <c r="F693" s="1">
        <v>3</v>
      </c>
      <c r="G693" s="1" cm="1">
        <f t="array" ref="G693">_xlfn.IFS(D693&lt;=_xlfn.PERCENTILE.INC(D:D,0.2),1, D693&lt;=_xlfn.PERCENTILE.INC(D:D,0.4),2, D693&lt;=_xlfn.PERCENTILE.INC(D:D,0.6),3, D694&lt;=_xlfn.PERCENTILE.INC(D:D,0.8),4, TRUE,5)</f>
        <v>4</v>
      </c>
      <c r="H693" s="4">
        <f t="shared" si="10"/>
        <v>4</v>
      </c>
      <c r="I693" t="str" cm="1">
        <f t="array" ref="I693">INDEX($N$2:$N$26,MATCH(1,($K$2:$K$26=$E693)*($L$2:$L$26=$H693),0))</f>
        <v>Risco</v>
      </c>
    </row>
    <row r="694" spans="1:9" x14ac:dyDescent="0.25">
      <c r="A694" t="str">
        <v>FW-14395</v>
      </c>
      <c r="B694" s="1" cm="1">
        <f t="array" ref="B694">MAX('TABELA TOTAL'!B:B) - MAX(IF('TABELA TOTAL'!E:E =RFM!A694,'TABELA TOTAL'!B:B))</f>
        <v>362</v>
      </c>
      <c r="C694" cm="1">
        <f t="array" ref="C694">COUNTA(_xlfn.UNIQUE(_xlfn._xlws.FILTER('TABELA TOTAL'!A:A,'TABELA TOTAL'!E:E=RFM!A694)))</f>
        <v>3</v>
      </c>
      <c r="D694" s="3">
        <f>SUMIF('TABELA TOTAL'!E:E,RFM!A694,'TABELA TOTAL'!G:G)</f>
        <v>79.75</v>
      </c>
      <c r="E694" s="1">
        <v>1</v>
      </c>
      <c r="F694" s="1">
        <v>1</v>
      </c>
      <c r="G694" s="1" cm="1">
        <f t="array" ref="G694">_xlfn.IFS(D694&lt;=_xlfn.PERCENTILE.INC(D:D,0.2),1, D694&lt;=_xlfn.PERCENTILE.INC(D:D,0.4),2, D694&lt;=_xlfn.PERCENTILE.INC(D:D,0.6),3, D695&lt;=_xlfn.PERCENTILE.INC(D:D,0.8),4, TRUE,5)</f>
        <v>1</v>
      </c>
      <c r="H694" s="4">
        <f t="shared" si="10"/>
        <v>1</v>
      </c>
      <c r="I694" t="str" cm="1">
        <f t="array" ref="I694">INDEX($N$2:$N$26,MATCH(1,($K$2:$K$26=$E694)*($L$2:$L$26=$H694),0))</f>
        <v>Perdidos</v>
      </c>
    </row>
    <row r="695" spans="1:9" x14ac:dyDescent="0.25">
      <c r="A695" t="str">
        <v>CJ-11875</v>
      </c>
      <c r="B695" s="1" cm="1">
        <f t="array" ref="B695">MAX('TABELA TOTAL'!B:B) - MAX(IF('TABELA TOTAL'!E:E =RFM!A695,'TABELA TOTAL'!B:B))</f>
        <v>365</v>
      </c>
      <c r="C695" cm="1">
        <f t="array" ref="C695">COUNTA(_xlfn.UNIQUE(_xlfn._xlws.FILTER('TABELA TOTAL'!A:A,'TABELA TOTAL'!E:E=RFM!A695)))</f>
        <v>1</v>
      </c>
      <c r="D695" s="3">
        <f>SUMIF('TABELA TOTAL'!E:E,RFM!A695,'TABELA TOTAL'!G:G)</f>
        <v>16.52</v>
      </c>
      <c r="E695" s="1">
        <v>1</v>
      </c>
      <c r="F695" s="1">
        <v>1</v>
      </c>
      <c r="G695" s="1" cm="1">
        <f t="array" ref="G695">_xlfn.IFS(D695&lt;=_xlfn.PERCENTILE.INC(D:D,0.2),1, D695&lt;=_xlfn.PERCENTILE.INC(D:D,0.4),2, D695&lt;=_xlfn.PERCENTILE.INC(D:D,0.6),3, D696&lt;=_xlfn.PERCENTILE.INC(D:D,0.8),4, TRUE,5)</f>
        <v>1</v>
      </c>
      <c r="H695" s="4">
        <f t="shared" si="10"/>
        <v>1</v>
      </c>
      <c r="I695" t="str" cm="1">
        <f t="array" ref="I695">INDEX($N$2:$N$26,MATCH(1,($K$2:$K$26=$E695)*($L$2:$L$26=$H695),0))</f>
        <v>Perdidos</v>
      </c>
    </row>
    <row r="696" spans="1:9" x14ac:dyDescent="0.25">
      <c r="A696" t="str">
        <v>RC-19825</v>
      </c>
      <c r="B696" s="1" cm="1">
        <f t="array" ref="B696">MAX('TABELA TOTAL'!B:B) - MAX(IF('TABELA TOTAL'!E:E =RFM!A696,'TABELA TOTAL'!B:B))</f>
        <v>369</v>
      </c>
      <c r="C696" cm="1">
        <f t="array" ref="C696">COUNTA(_xlfn.UNIQUE(_xlfn._xlws.FILTER('TABELA TOTAL'!A:A,'TABELA TOTAL'!E:E=RFM!A696)))</f>
        <v>6</v>
      </c>
      <c r="D696" s="3">
        <f>SUMIF('TABELA TOTAL'!E:E,RFM!A696,'TABELA TOTAL'!G:G)</f>
        <v>966.40899999999988</v>
      </c>
      <c r="E696" s="1" t="e">
        <v>#N/A</v>
      </c>
      <c r="F696" s="1">
        <v>2</v>
      </c>
      <c r="G696" s="1" cm="1">
        <f t="array" ref="G696">_xlfn.IFS(D696&lt;=_xlfn.PERCENTILE.INC(D:D,0.2),1, D696&lt;=_xlfn.PERCENTILE.INC(D:D,0.4),2, D696&lt;=_xlfn.PERCENTILE.INC(D:D,0.6),3, D697&lt;=_xlfn.PERCENTILE.INC(D:D,0.8),4, TRUE,5)</f>
        <v>2</v>
      </c>
      <c r="H696" s="4">
        <f t="shared" si="10"/>
        <v>2</v>
      </c>
      <c r="I696" t="e" cm="1">
        <f t="array" ref="I696">INDEX($N$2:$N$26,MATCH(1,($K$2:$K$26=$E696)*($L$2:$L$26=$H696),0))</f>
        <v>#N/A</v>
      </c>
    </row>
    <row r="697" spans="1:9" x14ac:dyDescent="0.25">
      <c r="A697" t="str">
        <v>MC-18130</v>
      </c>
      <c r="B697" s="1" cm="1">
        <f t="array" ref="B697">MAX('TABELA TOTAL'!B:B) - MAX(IF('TABELA TOTAL'!E:E =RFM!A697,'TABELA TOTAL'!B:B))</f>
        <v>369</v>
      </c>
      <c r="C697" cm="1">
        <f t="array" ref="C697">COUNTA(_xlfn.UNIQUE(_xlfn._xlws.FILTER('TABELA TOTAL'!A:A,'TABELA TOTAL'!E:E=RFM!A697)))</f>
        <v>5</v>
      </c>
      <c r="D697" s="3">
        <f>SUMIF('TABELA TOTAL'!E:E,RFM!A697,'TABELA TOTAL'!G:G)</f>
        <v>1581.998</v>
      </c>
      <c r="E697" s="1" t="e">
        <v>#N/A</v>
      </c>
      <c r="F697" s="1">
        <v>2</v>
      </c>
      <c r="G697" s="1" cm="1">
        <f t="array" ref="G697">_xlfn.IFS(D697&lt;=_xlfn.PERCENTILE.INC(D:D,0.2),1, D697&lt;=_xlfn.PERCENTILE.INC(D:D,0.4),2, D697&lt;=_xlfn.PERCENTILE.INC(D:D,0.6),3, D698&lt;=_xlfn.PERCENTILE.INC(D:D,0.8),4, TRUE,5)</f>
        <v>2</v>
      </c>
      <c r="H697" s="4">
        <f t="shared" si="10"/>
        <v>2</v>
      </c>
      <c r="I697" t="e" cm="1">
        <f t="array" ref="I697">INDEX($N$2:$N$26,MATCH(1,($K$2:$K$26=$E697)*($L$2:$L$26=$H697),0))</f>
        <v>#N/A</v>
      </c>
    </row>
    <row r="698" spans="1:9" x14ac:dyDescent="0.25">
      <c r="A698" t="str">
        <v>MH-17440</v>
      </c>
      <c r="B698" s="1" cm="1">
        <f t="array" ref="B698">MAX('TABELA TOTAL'!B:B) - MAX(IF('TABELA TOTAL'!E:E =RFM!A698,'TABELA TOTAL'!B:B))</f>
        <v>376</v>
      </c>
      <c r="C698" cm="1">
        <f t="array" ref="C698">COUNTA(_xlfn.UNIQUE(_xlfn._xlws.FILTER('TABELA TOTAL'!A:A,'TABELA TOTAL'!E:E=RFM!A698)))</f>
        <v>4</v>
      </c>
      <c r="D698" s="3">
        <f>SUMIF('TABELA TOTAL'!E:E,RFM!A698,'TABELA TOTAL'!G:G)</f>
        <v>400.01600000000002</v>
      </c>
      <c r="E698" s="1" t="e">
        <v>#N/A</v>
      </c>
      <c r="F698" s="1">
        <v>2</v>
      </c>
      <c r="G698" s="1" cm="1">
        <f t="array" ref="G698">_xlfn.IFS(D698&lt;=_xlfn.PERCENTILE.INC(D:D,0.2),1, D698&lt;=_xlfn.PERCENTILE.INC(D:D,0.4),2, D698&lt;=_xlfn.PERCENTILE.INC(D:D,0.6),3, D699&lt;=_xlfn.PERCENTILE.INC(D:D,0.8),4, TRUE,5)</f>
        <v>1</v>
      </c>
      <c r="H698" s="4">
        <f t="shared" si="10"/>
        <v>2</v>
      </c>
      <c r="I698" t="e" cm="1">
        <f t="array" ref="I698">INDEX($N$2:$N$26,MATCH(1,($K$2:$K$26=$E698)*($L$2:$L$26=$H698),0))</f>
        <v>#N/A</v>
      </c>
    </row>
    <row r="699" spans="1:9" x14ac:dyDescent="0.25">
      <c r="A699" t="str">
        <v>LH-17155</v>
      </c>
      <c r="B699" s="1" cm="1">
        <f t="array" ref="B699">MAX('TABELA TOTAL'!B:B) - MAX(IF('TABELA TOTAL'!E:E =RFM!A699,'TABELA TOTAL'!B:B))</f>
        <v>385</v>
      </c>
      <c r="C699" cm="1">
        <f t="array" ref="C699">COUNTA(_xlfn.UNIQUE(_xlfn._xlws.FILTER('TABELA TOTAL'!A:A,'TABELA TOTAL'!E:E=RFM!A699)))</f>
        <v>9</v>
      </c>
      <c r="D699" s="3">
        <f>SUMIF('TABELA TOTAL'!E:E,RFM!A699,'TABELA TOTAL'!G:G)</f>
        <v>1739.6890000000001</v>
      </c>
      <c r="E699" s="1" t="e">
        <v>#N/A</v>
      </c>
      <c r="F699" s="1">
        <v>3</v>
      </c>
      <c r="G699" s="1" cm="1">
        <f t="array" ref="G699">_xlfn.IFS(D699&lt;=_xlfn.PERCENTILE.INC(D:D,0.2),1, D699&lt;=_xlfn.PERCENTILE.INC(D:D,0.4),2, D699&lt;=_xlfn.PERCENTILE.INC(D:D,0.6),3, D700&lt;=_xlfn.PERCENTILE.INC(D:D,0.8),4, TRUE,5)</f>
        <v>3</v>
      </c>
      <c r="H699" s="4">
        <f t="shared" si="10"/>
        <v>3</v>
      </c>
      <c r="I699" t="e" cm="1">
        <f t="array" ref="I699">INDEX($N$2:$N$26,MATCH(1,($K$2:$K$26=$E699)*($L$2:$L$26=$H699),0))</f>
        <v>#N/A</v>
      </c>
    </row>
    <row r="700" spans="1:9" x14ac:dyDescent="0.25">
      <c r="A700" t="str">
        <v>CM-12235</v>
      </c>
      <c r="B700" s="1" cm="1">
        <f t="array" ref="B700">MAX('TABELA TOTAL'!B:B) - MAX(IF('TABELA TOTAL'!E:E =RFM!A700,'TABELA TOTAL'!B:B))</f>
        <v>385</v>
      </c>
      <c r="C700" cm="1">
        <f t="array" ref="C700">COUNTA(_xlfn.UNIQUE(_xlfn._xlws.FILTER('TABELA TOTAL'!A:A,'TABELA TOTAL'!E:E=RFM!A700)))</f>
        <v>5</v>
      </c>
      <c r="D700" s="3">
        <f>SUMIF('TABELA TOTAL'!E:E,RFM!A700,'TABELA TOTAL'!G:G)</f>
        <v>2305.712</v>
      </c>
      <c r="E700" s="1" t="e">
        <v>#N/A</v>
      </c>
      <c r="F700" s="1">
        <v>2</v>
      </c>
      <c r="G700" s="1" cm="1">
        <f t="array" ref="G700">_xlfn.IFS(D700&lt;=_xlfn.PERCENTILE.INC(D:D,0.2),1, D700&lt;=_xlfn.PERCENTILE.INC(D:D,0.4),2, D700&lt;=_xlfn.PERCENTILE.INC(D:D,0.6),3, D701&lt;=_xlfn.PERCENTILE.INC(D:D,0.8),4, TRUE,5)</f>
        <v>3</v>
      </c>
      <c r="H700" s="4">
        <f t="shared" si="10"/>
        <v>3</v>
      </c>
      <c r="I700" t="e" cm="1">
        <f t="array" ref="I700">INDEX($N$2:$N$26,MATCH(1,($K$2:$K$26=$E700)*($L$2:$L$26=$H700),0))</f>
        <v>#N/A</v>
      </c>
    </row>
    <row r="701" spans="1:9" x14ac:dyDescent="0.25">
      <c r="A701" t="str">
        <v>SP-20650</v>
      </c>
      <c r="B701" s="1" cm="1">
        <f t="array" ref="B701">MAX('TABELA TOTAL'!B:B) - MAX(IF('TABELA TOTAL'!E:E =RFM!A701,'TABELA TOTAL'!B:B))</f>
        <v>386</v>
      </c>
      <c r="C701" cm="1">
        <f t="array" ref="C701">COUNTA(_xlfn.UNIQUE(_xlfn._xlws.FILTER('TABELA TOTAL'!A:A,'TABELA TOTAL'!E:E=RFM!A701)))</f>
        <v>9</v>
      </c>
      <c r="D701" s="3">
        <f>SUMIF('TABELA TOTAL'!E:E,RFM!A701,'TABELA TOTAL'!G:G)</f>
        <v>1872.4360000000001</v>
      </c>
      <c r="E701" s="1" t="e">
        <v>#N/A</v>
      </c>
      <c r="F701" s="1">
        <v>3</v>
      </c>
      <c r="G701" s="1" cm="1">
        <f t="array" ref="G701">_xlfn.IFS(D701&lt;=_xlfn.PERCENTILE.INC(D:D,0.2),1, D701&lt;=_xlfn.PERCENTILE.INC(D:D,0.4),2, D701&lt;=_xlfn.PERCENTILE.INC(D:D,0.6),3, D702&lt;=_xlfn.PERCENTILE.INC(D:D,0.8),4, TRUE,5)</f>
        <v>3</v>
      </c>
      <c r="H701" s="4">
        <f t="shared" si="10"/>
        <v>3</v>
      </c>
      <c r="I701" t="e" cm="1">
        <f t="array" ref="I701">INDEX($N$2:$N$26,MATCH(1,($K$2:$K$26=$E701)*($L$2:$L$26=$H701),0))</f>
        <v>#N/A</v>
      </c>
    </row>
    <row r="702" spans="1:9" x14ac:dyDescent="0.25">
      <c r="A702" t="str">
        <v>PM-18940</v>
      </c>
      <c r="B702" s="1" cm="1">
        <f t="array" ref="B702">MAX('TABELA TOTAL'!B:B) - MAX(IF('TABELA TOTAL'!E:E =RFM!A702,'TABELA TOTAL'!B:B))</f>
        <v>386</v>
      </c>
      <c r="C702" cm="1">
        <f t="array" ref="C702">COUNTA(_xlfn.UNIQUE(_xlfn._xlws.FILTER('TABELA TOTAL'!A:A,'TABELA TOTAL'!E:E=RFM!A702)))</f>
        <v>3</v>
      </c>
      <c r="D702" s="3">
        <f>SUMIF('TABELA TOTAL'!E:E,RFM!A702,'TABELA TOTAL'!G:G)</f>
        <v>1405.402</v>
      </c>
      <c r="E702" s="1" t="e">
        <v>#N/A</v>
      </c>
      <c r="F702" s="1">
        <v>1</v>
      </c>
      <c r="G702" s="1" cm="1">
        <f t="array" ref="G702">_xlfn.IFS(D702&lt;=_xlfn.PERCENTILE.INC(D:D,0.2),1, D702&lt;=_xlfn.PERCENTILE.INC(D:D,0.4),2, D702&lt;=_xlfn.PERCENTILE.INC(D:D,0.6),3, D703&lt;=_xlfn.PERCENTILE.INC(D:D,0.8),4, TRUE,5)</f>
        <v>2</v>
      </c>
      <c r="H702" s="4">
        <f t="shared" si="10"/>
        <v>2</v>
      </c>
      <c r="I702" t="e" cm="1">
        <f t="array" ref="I702">INDEX($N$2:$N$26,MATCH(1,($K$2:$K$26=$E702)*($L$2:$L$26=$H702),0))</f>
        <v>#N/A</v>
      </c>
    </row>
    <row r="703" spans="1:9" x14ac:dyDescent="0.25">
      <c r="A703" t="str">
        <v>GH-14485</v>
      </c>
      <c r="B703" s="1" cm="1">
        <f t="array" ref="B703">MAX('TABELA TOTAL'!B:B) - MAX(IF('TABELA TOTAL'!E:E =RFM!A703,'TABELA TOTAL'!B:B))</f>
        <v>387</v>
      </c>
      <c r="C703" cm="1">
        <f t="array" ref="C703">COUNTA(_xlfn.UNIQUE(_xlfn._xlws.FILTER('TABELA TOTAL'!A:A,'TABELA TOTAL'!E:E=RFM!A703)))</f>
        <v>2</v>
      </c>
      <c r="D703" s="3">
        <f>SUMIF('TABELA TOTAL'!E:E,RFM!A703,'TABELA TOTAL'!G:G)</f>
        <v>1361.2440000000001</v>
      </c>
      <c r="E703" s="1" t="e">
        <v>#N/A</v>
      </c>
      <c r="F703" s="1">
        <v>1</v>
      </c>
      <c r="G703" s="1" cm="1">
        <f t="array" ref="G703">_xlfn.IFS(D703&lt;=_xlfn.PERCENTILE.INC(D:D,0.2),1, D703&lt;=_xlfn.PERCENTILE.INC(D:D,0.4),2, D703&lt;=_xlfn.PERCENTILE.INC(D:D,0.6),3, D704&lt;=_xlfn.PERCENTILE.INC(D:D,0.8),4, TRUE,5)</f>
        <v>2</v>
      </c>
      <c r="H703" s="4">
        <f t="shared" si="10"/>
        <v>2</v>
      </c>
      <c r="I703" t="e" cm="1">
        <f t="array" ref="I703">INDEX($N$2:$N$26,MATCH(1,($K$2:$K$26=$E703)*($L$2:$L$26=$H703),0))</f>
        <v>#N/A</v>
      </c>
    </row>
    <row r="704" spans="1:9" x14ac:dyDescent="0.25">
      <c r="A704" t="str">
        <v>IM-15070</v>
      </c>
      <c r="B704" s="1" cm="1">
        <f t="array" ref="B704">MAX('TABELA TOTAL'!B:B) - MAX(IF('TABELA TOTAL'!E:E =RFM!A704,'TABELA TOTAL'!B:B))</f>
        <v>390</v>
      </c>
      <c r="C704" cm="1">
        <f t="array" ref="C704">COUNTA(_xlfn.UNIQUE(_xlfn._xlws.FILTER('TABELA TOTAL'!A:A,'TABELA TOTAL'!E:E=RFM!A704)))</f>
        <v>7</v>
      </c>
      <c r="D704" s="3">
        <f>SUMIF('TABELA TOTAL'!E:E,RFM!A704,'TABELA TOTAL'!G:G)</f>
        <v>4930.4740000000002</v>
      </c>
      <c r="E704" s="1" t="e">
        <v>#N/A</v>
      </c>
      <c r="F704" s="1">
        <v>3</v>
      </c>
      <c r="G704" s="1" cm="1">
        <f t="array" ref="G704">_xlfn.IFS(D704&lt;=_xlfn.PERCENTILE.INC(D:D,0.2),1, D704&lt;=_xlfn.PERCENTILE.INC(D:D,0.4),2, D704&lt;=_xlfn.PERCENTILE.INC(D:D,0.6),3, D705&lt;=_xlfn.PERCENTILE.INC(D:D,0.8),4, TRUE,5)</f>
        <v>4</v>
      </c>
      <c r="H704" s="4">
        <f t="shared" si="10"/>
        <v>4</v>
      </c>
      <c r="I704" t="e" cm="1">
        <f t="array" ref="I704">INDEX($N$2:$N$26,MATCH(1,($K$2:$K$26=$E704)*($L$2:$L$26=$H704),0))</f>
        <v>#N/A</v>
      </c>
    </row>
    <row r="705" spans="1:9" x14ac:dyDescent="0.25">
      <c r="A705" t="str">
        <v>RF-19345</v>
      </c>
      <c r="B705" s="1" cm="1">
        <f t="array" ref="B705">MAX('TABELA TOTAL'!B:B) - MAX(IF('TABELA TOTAL'!E:E =RFM!A705,'TABELA TOTAL'!B:B))</f>
        <v>390</v>
      </c>
      <c r="C705" cm="1">
        <f t="array" ref="C705">COUNTA(_xlfn.UNIQUE(_xlfn._xlws.FILTER('TABELA TOTAL'!A:A,'TABELA TOTAL'!E:E=RFM!A705)))</f>
        <v>8</v>
      </c>
      <c r="D705" s="3">
        <f>SUMIF('TABELA TOTAL'!E:E,RFM!A705,'TABELA TOTAL'!G:G)</f>
        <v>3309.15</v>
      </c>
      <c r="E705" s="1" t="e">
        <v>#N/A</v>
      </c>
      <c r="F705" s="1">
        <v>3</v>
      </c>
      <c r="G705" s="1" cm="1">
        <f t="array" ref="G705">_xlfn.IFS(D705&lt;=_xlfn.PERCENTILE.INC(D:D,0.2),1, D705&lt;=_xlfn.PERCENTILE.INC(D:D,0.4),2, D705&lt;=_xlfn.PERCENTILE.INC(D:D,0.6),3, D706&lt;=_xlfn.PERCENTILE.INC(D:D,0.8),4, TRUE,5)</f>
        <v>4</v>
      </c>
      <c r="H705" s="4">
        <f t="shared" si="10"/>
        <v>4</v>
      </c>
      <c r="I705" t="e" cm="1">
        <f t="array" ref="I705">INDEX($N$2:$N$26,MATCH(1,($K$2:$K$26=$E705)*($L$2:$L$26=$H705),0))</f>
        <v>#N/A</v>
      </c>
    </row>
    <row r="706" spans="1:9" x14ac:dyDescent="0.25">
      <c r="A706" t="str">
        <v>LM-17065</v>
      </c>
      <c r="B706" s="1" cm="1">
        <f t="array" ref="B706">MAX('TABELA TOTAL'!B:B) - MAX(IF('TABELA TOTAL'!E:E =RFM!A706,'TABELA TOTAL'!B:B))</f>
        <v>391</v>
      </c>
      <c r="C706" cm="1">
        <f t="array" ref="C706">COUNTA(_xlfn.UNIQUE(_xlfn._xlws.FILTER('TABELA TOTAL'!A:A,'TABELA TOTAL'!E:E=RFM!A706)))</f>
        <v>5</v>
      </c>
      <c r="D706" s="3">
        <f>SUMIF('TABELA TOTAL'!E:E,RFM!A706,'TABELA TOTAL'!G:G)</f>
        <v>1346.7740000000001</v>
      </c>
      <c r="E706" s="1" t="e">
        <v>#N/A</v>
      </c>
      <c r="F706" s="1">
        <v>2</v>
      </c>
      <c r="G706" s="1" cm="1">
        <f t="array" ref="G706">_xlfn.IFS(D706&lt;=_xlfn.PERCENTILE.INC(D:D,0.2),1, D706&lt;=_xlfn.PERCENTILE.INC(D:D,0.4),2, D706&lt;=_xlfn.PERCENTILE.INC(D:D,0.6),3, D707&lt;=_xlfn.PERCENTILE.INC(D:D,0.8),4, TRUE,5)</f>
        <v>2</v>
      </c>
      <c r="H706" s="4">
        <f t="shared" si="10"/>
        <v>2</v>
      </c>
      <c r="I706" t="e" cm="1">
        <f t="array" ref="I706">INDEX($N$2:$N$26,MATCH(1,($K$2:$K$26=$E706)*($L$2:$L$26=$H706),0))</f>
        <v>#N/A</v>
      </c>
    </row>
    <row r="707" spans="1:9" x14ac:dyDescent="0.25">
      <c r="A707" t="str">
        <v>KT-16465</v>
      </c>
      <c r="B707" s="1" cm="1">
        <f t="array" ref="B707">MAX('TABELA TOTAL'!B:B) - MAX(IF('TABELA TOTAL'!E:E =RFM!A707,'TABELA TOTAL'!B:B))</f>
        <v>391</v>
      </c>
      <c r="C707" cm="1">
        <f t="array" ref="C707">COUNTA(_xlfn.UNIQUE(_xlfn._xlws.FILTER('TABELA TOTAL'!A:A,'TABELA TOTAL'!E:E=RFM!A707)))</f>
        <v>7</v>
      </c>
      <c r="D707" s="3">
        <f>SUMIF('TABELA TOTAL'!E:E,RFM!A707,'TABELA TOTAL'!G:G)</f>
        <v>3057.1000000000004</v>
      </c>
      <c r="E707" s="1" t="e">
        <v>#N/A</v>
      </c>
      <c r="F707" s="1">
        <v>3</v>
      </c>
      <c r="G707" s="1" cm="1">
        <f t="array" ref="G707">_xlfn.IFS(D707&lt;=_xlfn.PERCENTILE.INC(D:D,0.2),1, D707&lt;=_xlfn.PERCENTILE.INC(D:D,0.4),2, D707&lt;=_xlfn.PERCENTILE.INC(D:D,0.6),3, D708&lt;=_xlfn.PERCENTILE.INC(D:D,0.8),4, TRUE,5)</f>
        <v>5</v>
      </c>
      <c r="H707" s="4">
        <f t="shared" ref="H707:H770" si="11">ROUND(AVERAGE(F707,G707),0)</f>
        <v>4</v>
      </c>
      <c r="I707" t="e" cm="1">
        <f t="array" ref="I707">INDEX($N$2:$N$26,MATCH(1,($K$2:$K$26=$E707)*($L$2:$L$26=$H707),0))</f>
        <v>#N/A</v>
      </c>
    </row>
    <row r="708" spans="1:9" x14ac:dyDescent="0.25">
      <c r="A708" t="str">
        <v>JD-15895</v>
      </c>
      <c r="B708" s="1" cm="1">
        <f t="array" ref="B708">MAX('TABELA TOTAL'!B:B) - MAX(IF('TABELA TOTAL'!E:E =RFM!A708,'TABELA TOTAL'!B:B))</f>
        <v>394</v>
      </c>
      <c r="C708" cm="1">
        <f t="array" ref="C708">COUNTA(_xlfn.UNIQUE(_xlfn._xlws.FILTER('TABELA TOTAL'!A:A,'TABELA TOTAL'!E:E=RFM!A708)))</f>
        <v>11</v>
      </c>
      <c r="D708" s="3">
        <f>SUMIF('TABELA TOTAL'!E:E,RFM!A708,'TABELA TOTAL'!G:G)</f>
        <v>7610.8639999999987</v>
      </c>
      <c r="E708" s="1" t="e">
        <v>#N/A</v>
      </c>
      <c r="F708" s="1">
        <v>4</v>
      </c>
      <c r="G708" s="1" cm="1">
        <f t="array" ref="G708">_xlfn.IFS(D708&lt;=_xlfn.PERCENTILE.INC(D:D,0.2),1, D708&lt;=_xlfn.PERCENTILE.INC(D:D,0.4),2, D708&lt;=_xlfn.PERCENTILE.INC(D:D,0.6),3, D709&lt;=_xlfn.PERCENTILE.INC(D:D,0.8),4, TRUE,5)</f>
        <v>5</v>
      </c>
      <c r="H708" s="4">
        <f t="shared" si="11"/>
        <v>5</v>
      </c>
      <c r="I708" t="e" cm="1">
        <f t="array" ref="I708">INDEX($N$2:$N$26,MATCH(1,($K$2:$K$26=$E708)*($L$2:$L$26=$H708),0))</f>
        <v>#N/A</v>
      </c>
    </row>
    <row r="709" spans="1:9" x14ac:dyDescent="0.25">
      <c r="A709" t="str">
        <v>MC-17425</v>
      </c>
      <c r="B709" s="1" cm="1">
        <f t="array" ref="B709">MAX('TABELA TOTAL'!B:B) - MAX(IF('TABELA TOTAL'!E:E =RFM!A709,'TABELA TOTAL'!B:B))</f>
        <v>399</v>
      </c>
      <c r="C709" cm="1">
        <f t="array" ref="C709">COUNTA(_xlfn.UNIQUE(_xlfn._xlws.FILTER('TABELA TOTAL'!A:A,'TABELA TOTAL'!E:E=RFM!A709)))</f>
        <v>5</v>
      </c>
      <c r="D709" s="3">
        <f>SUMIF('TABELA TOTAL'!E:E,RFM!A709,'TABELA TOTAL'!G:G)</f>
        <v>4432.1379999999999</v>
      </c>
      <c r="E709" s="1" t="e">
        <v>#N/A</v>
      </c>
      <c r="F709" s="1">
        <v>2</v>
      </c>
      <c r="G709" s="1" cm="1">
        <f t="array" ref="G709">_xlfn.IFS(D709&lt;=_xlfn.PERCENTILE.INC(D:D,0.2),1, D709&lt;=_xlfn.PERCENTILE.INC(D:D,0.4),2, D709&lt;=_xlfn.PERCENTILE.INC(D:D,0.6),3, D710&lt;=_xlfn.PERCENTILE.INC(D:D,0.8),4, TRUE,5)</f>
        <v>5</v>
      </c>
      <c r="H709" s="4">
        <f t="shared" si="11"/>
        <v>4</v>
      </c>
      <c r="I709" t="e" cm="1">
        <f t="array" ref="I709">INDEX($N$2:$N$26,MATCH(1,($K$2:$K$26=$E709)*($L$2:$L$26=$H709),0))</f>
        <v>#N/A</v>
      </c>
    </row>
    <row r="710" spans="1:9" x14ac:dyDescent="0.25">
      <c r="A710" t="str">
        <v>TC-20980</v>
      </c>
      <c r="B710" s="1" cm="1">
        <f t="array" ref="B710">MAX('TABELA TOTAL'!B:B) - MAX(IF('TABELA TOTAL'!E:E =RFM!A710,'TABELA TOTAL'!B:B))</f>
        <v>399</v>
      </c>
      <c r="C710" cm="1">
        <f t="array" ref="C710">COUNTA(_xlfn.UNIQUE(_xlfn._xlws.FILTER('TABELA TOTAL'!A:A,'TABELA TOTAL'!E:E=RFM!A710)))</f>
        <v>5</v>
      </c>
      <c r="D710" s="3">
        <f>SUMIF('TABELA TOTAL'!E:E,RFM!A710,'TABELA TOTAL'!G:G)</f>
        <v>19052.217999999997</v>
      </c>
      <c r="E710" s="1" t="e">
        <v>#N/A</v>
      </c>
      <c r="F710" s="1">
        <v>2</v>
      </c>
      <c r="G710" s="1" cm="1">
        <f t="array" ref="G710">_xlfn.IFS(D710&lt;=_xlfn.PERCENTILE.INC(D:D,0.2),1, D710&lt;=_xlfn.PERCENTILE.INC(D:D,0.4),2, D710&lt;=_xlfn.PERCENTILE.INC(D:D,0.6),3, D711&lt;=_xlfn.PERCENTILE.INC(D:D,0.8),4, TRUE,5)</f>
        <v>4</v>
      </c>
      <c r="H710" s="4">
        <f t="shared" si="11"/>
        <v>3</v>
      </c>
      <c r="I710" t="e" cm="1">
        <f t="array" ref="I710">INDEX($N$2:$N$26,MATCH(1,($K$2:$K$26=$E710)*($L$2:$L$26=$H710),0))</f>
        <v>#N/A</v>
      </c>
    </row>
    <row r="711" spans="1:9" x14ac:dyDescent="0.25">
      <c r="A711" t="str">
        <v>CD-12790</v>
      </c>
      <c r="B711" s="1" cm="1">
        <f t="array" ref="B711">MAX('TABELA TOTAL'!B:B) - MAX(IF('TABELA TOTAL'!E:E =RFM!A711,'TABELA TOTAL'!B:B))</f>
        <v>399</v>
      </c>
      <c r="C711" cm="1">
        <f t="array" ref="C711">COUNTA(_xlfn.UNIQUE(_xlfn._xlws.FILTER('TABELA TOTAL'!A:A,'TABELA TOTAL'!E:E=RFM!A711)))</f>
        <v>5</v>
      </c>
      <c r="D711" s="3">
        <f>SUMIF('TABELA TOTAL'!E:E,RFM!A711,'TABELA TOTAL'!G:G)</f>
        <v>1860.732</v>
      </c>
      <c r="E711" s="1" t="e">
        <v>#N/A</v>
      </c>
      <c r="F711" s="1">
        <v>2</v>
      </c>
      <c r="G711" s="1" cm="1">
        <f t="array" ref="G711">_xlfn.IFS(D711&lt;=_xlfn.PERCENTILE.INC(D:D,0.2),1, D711&lt;=_xlfn.PERCENTILE.INC(D:D,0.4),2, D711&lt;=_xlfn.PERCENTILE.INC(D:D,0.6),3, D712&lt;=_xlfn.PERCENTILE.INC(D:D,0.8),4, TRUE,5)</f>
        <v>3</v>
      </c>
      <c r="H711" s="4">
        <f t="shared" si="11"/>
        <v>3</v>
      </c>
      <c r="I711" t="e" cm="1">
        <f t="array" ref="I711">INDEX($N$2:$N$26,MATCH(1,($K$2:$K$26=$E711)*($L$2:$L$26=$H711),0))</f>
        <v>#N/A</v>
      </c>
    </row>
    <row r="712" spans="1:9" x14ac:dyDescent="0.25">
      <c r="A712" t="str">
        <v>CA-12055</v>
      </c>
      <c r="B712" s="1" cm="1">
        <f t="array" ref="B712">MAX('TABELA TOTAL'!B:B) - MAX(IF('TABELA TOTAL'!E:E =RFM!A712,'TABELA TOTAL'!B:B))</f>
        <v>401</v>
      </c>
      <c r="C712" cm="1">
        <f t="array" ref="C712">COUNTA(_xlfn.UNIQUE(_xlfn._xlws.FILTER('TABELA TOTAL'!A:A,'TABELA TOTAL'!E:E=RFM!A712)))</f>
        <v>5</v>
      </c>
      <c r="D712" s="3">
        <f>SUMIF('TABELA TOTAL'!E:E,RFM!A712,'TABELA TOTAL'!G:G)</f>
        <v>1679.7239999999999</v>
      </c>
      <c r="E712" s="1" t="e">
        <v>#N/A</v>
      </c>
      <c r="F712" s="1">
        <v>2</v>
      </c>
      <c r="G712" s="1" cm="1">
        <f t="array" ref="G712">_xlfn.IFS(D712&lt;=_xlfn.PERCENTILE.INC(D:D,0.2),1, D712&lt;=_xlfn.PERCENTILE.INC(D:D,0.4),2, D712&lt;=_xlfn.PERCENTILE.INC(D:D,0.6),3, D713&lt;=_xlfn.PERCENTILE.INC(D:D,0.8),4, TRUE,5)</f>
        <v>2</v>
      </c>
      <c r="H712" s="4">
        <f t="shared" si="11"/>
        <v>2</v>
      </c>
      <c r="I712" t="e" cm="1">
        <f t="array" ref="I712">INDEX($N$2:$N$26,MATCH(1,($K$2:$K$26=$E712)*($L$2:$L$26=$H712),0))</f>
        <v>#N/A</v>
      </c>
    </row>
    <row r="713" spans="1:9" x14ac:dyDescent="0.25">
      <c r="A713" t="str">
        <v>JH-16180</v>
      </c>
      <c r="B713" s="1" cm="1">
        <f t="array" ref="B713">MAX('TABELA TOTAL'!B:B) - MAX(IF('TABELA TOTAL'!E:E =RFM!A713,'TABELA TOTAL'!B:B))</f>
        <v>404</v>
      </c>
      <c r="C713" cm="1">
        <f t="array" ref="C713">COUNTA(_xlfn.UNIQUE(_xlfn._xlws.FILTER('TABELA TOTAL'!A:A,'TABELA TOTAL'!E:E=RFM!A713)))</f>
        <v>4</v>
      </c>
      <c r="D713" s="3">
        <f>SUMIF('TABELA TOTAL'!E:E,RFM!A713,'TABELA TOTAL'!G:G)</f>
        <v>2256.3939999999998</v>
      </c>
      <c r="E713" s="1" t="e">
        <v>#N/A</v>
      </c>
      <c r="F713" s="1">
        <v>2</v>
      </c>
      <c r="G713" s="1" cm="1">
        <f t="array" ref="G713">_xlfn.IFS(D713&lt;=_xlfn.PERCENTILE.INC(D:D,0.2),1, D713&lt;=_xlfn.PERCENTILE.INC(D:D,0.4),2, D713&lt;=_xlfn.PERCENTILE.INC(D:D,0.6),3, D714&lt;=_xlfn.PERCENTILE.INC(D:D,0.8),4, TRUE,5)</f>
        <v>3</v>
      </c>
      <c r="H713" s="4">
        <f t="shared" si="11"/>
        <v>3</v>
      </c>
      <c r="I713" t="e" cm="1">
        <f t="array" ref="I713">INDEX($N$2:$N$26,MATCH(1,($K$2:$K$26=$E713)*($L$2:$L$26=$H713),0))</f>
        <v>#N/A</v>
      </c>
    </row>
    <row r="714" spans="1:9" x14ac:dyDescent="0.25">
      <c r="A714" t="str">
        <v>EH-13990</v>
      </c>
      <c r="B714" s="1" cm="1">
        <f t="array" ref="B714">MAX('TABELA TOTAL'!B:B) - MAX(IF('TABELA TOTAL'!E:E =RFM!A714,'TABELA TOTAL'!B:B))</f>
        <v>405</v>
      </c>
      <c r="C714" cm="1">
        <f t="array" ref="C714">COUNTA(_xlfn.UNIQUE(_xlfn._xlws.FILTER('TABELA TOTAL'!A:A,'TABELA TOTAL'!E:E=RFM!A714)))</f>
        <v>6</v>
      </c>
      <c r="D714" s="3">
        <f>SUMIF('TABELA TOTAL'!E:E,RFM!A714,'TABELA TOTAL'!G:G)</f>
        <v>825.95</v>
      </c>
      <c r="E714" s="1" t="e">
        <v>#N/A</v>
      </c>
      <c r="F714" s="1">
        <v>2</v>
      </c>
      <c r="G714" s="1" cm="1">
        <f t="array" ref="G714">_xlfn.IFS(D714&lt;=_xlfn.PERCENTILE.INC(D:D,0.2),1, D714&lt;=_xlfn.PERCENTILE.INC(D:D,0.4),2, D714&lt;=_xlfn.PERCENTILE.INC(D:D,0.6),3, D715&lt;=_xlfn.PERCENTILE.INC(D:D,0.8),4, TRUE,5)</f>
        <v>1</v>
      </c>
      <c r="H714" s="4">
        <f t="shared" si="11"/>
        <v>2</v>
      </c>
      <c r="I714" t="e" cm="1">
        <f t="array" ref="I714">INDEX($N$2:$N$26,MATCH(1,($K$2:$K$26=$E714)*($L$2:$L$26=$H714),0))</f>
        <v>#N/A</v>
      </c>
    </row>
    <row r="715" spans="1:9" x14ac:dyDescent="0.25">
      <c r="A715" t="str">
        <v>NP-18685</v>
      </c>
      <c r="B715" s="1" cm="1">
        <f t="array" ref="B715">MAX('TABELA TOTAL'!B:B) - MAX(IF('TABELA TOTAL'!E:E =RFM!A715,'TABELA TOTAL'!B:B))</f>
        <v>406</v>
      </c>
      <c r="C715" cm="1">
        <f t="array" ref="C715">COUNTA(_xlfn.UNIQUE(_xlfn._xlws.FILTER('TABELA TOTAL'!A:A,'TABELA TOTAL'!E:E=RFM!A715)))</f>
        <v>6</v>
      </c>
      <c r="D715" s="3">
        <f>SUMIF('TABELA TOTAL'!E:E,RFM!A715,'TABELA TOTAL'!G:G)</f>
        <v>1228.6980000000001</v>
      </c>
      <c r="E715" s="1" t="e">
        <v>#N/A</v>
      </c>
      <c r="F715" s="1">
        <v>2</v>
      </c>
      <c r="G715" s="1" cm="1">
        <f t="array" ref="G715">_xlfn.IFS(D715&lt;=_xlfn.PERCENTILE.INC(D:D,0.2),1, D715&lt;=_xlfn.PERCENTILE.INC(D:D,0.4),2, D715&lt;=_xlfn.PERCENTILE.INC(D:D,0.6),3, D716&lt;=_xlfn.PERCENTILE.INC(D:D,0.8),4, TRUE,5)</f>
        <v>2</v>
      </c>
      <c r="H715" s="4">
        <f t="shared" si="11"/>
        <v>2</v>
      </c>
      <c r="I715" t="e" cm="1">
        <f t="array" ref="I715">INDEX($N$2:$N$26,MATCH(1,($K$2:$K$26=$E715)*($L$2:$L$26=$H715),0))</f>
        <v>#N/A</v>
      </c>
    </row>
    <row r="716" spans="1:9" x14ac:dyDescent="0.25">
      <c r="A716" t="str">
        <v>TT-21265</v>
      </c>
      <c r="B716" s="1" cm="1">
        <f t="array" ref="B716">MAX('TABELA TOTAL'!B:B) - MAX(IF('TABELA TOTAL'!E:E =RFM!A716,'TABELA TOTAL'!B:B))</f>
        <v>406</v>
      </c>
      <c r="C716" cm="1">
        <f t="array" ref="C716">COUNTA(_xlfn.UNIQUE(_xlfn._xlws.FILTER('TABELA TOTAL'!A:A,'TABELA TOTAL'!E:E=RFM!A716)))</f>
        <v>3</v>
      </c>
      <c r="D716" s="3">
        <f>SUMIF('TABELA TOTAL'!E:E,RFM!A716,'TABELA TOTAL'!G:G)</f>
        <v>439.5</v>
      </c>
      <c r="E716" s="1" t="e">
        <v>#N/A</v>
      </c>
      <c r="F716" s="1">
        <v>1</v>
      </c>
      <c r="G716" s="1" cm="1">
        <f t="array" ref="G716">_xlfn.IFS(D716&lt;=_xlfn.PERCENTILE.INC(D:D,0.2),1, D716&lt;=_xlfn.PERCENTILE.INC(D:D,0.4),2, D716&lt;=_xlfn.PERCENTILE.INC(D:D,0.6),3, D717&lt;=_xlfn.PERCENTILE.INC(D:D,0.8),4, TRUE,5)</f>
        <v>1</v>
      </c>
      <c r="H716" s="4">
        <f t="shared" si="11"/>
        <v>1</v>
      </c>
      <c r="I716" t="e" cm="1">
        <f t="array" ref="I716">INDEX($N$2:$N$26,MATCH(1,($K$2:$K$26=$E716)*($L$2:$L$26=$H716),0))</f>
        <v>#N/A</v>
      </c>
    </row>
    <row r="717" spans="1:9" x14ac:dyDescent="0.25">
      <c r="A717" t="str">
        <v>KC-16255</v>
      </c>
      <c r="B717" s="1" cm="1">
        <f t="array" ref="B717">MAX('TABELA TOTAL'!B:B) - MAX(IF('TABELA TOTAL'!E:E =RFM!A717,'TABELA TOTAL'!B:B))</f>
        <v>407</v>
      </c>
      <c r="C717" cm="1">
        <f t="array" ref="C717">COUNTA(_xlfn.UNIQUE(_xlfn._xlws.FILTER('TABELA TOTAL'!A:A,'TABELA TOTAL'!E:E=RFM!A717)))</f>
        <v>6</v>
      </c>
      <c r="D717" s="3">
        <f>SUMIF('TABELA TOTAL'!E:E,RFM!A717,'TABELA TOTAL'!G:G)</f>
        <v>2120.9540000000002</v>
      </c>
      <c r="E717" s="1" t="e">
        <v>#N/A</v>
      </c>
      <c r="F717" s="1">
        <v>2</v>
      </c>
      <c r="G717" s="1" cm="1">
        <f t="array" ref="G717">_xlfn.IFS(D717&lt;=_xlfn.PERCENTILE.INC(D:D,0.2),1, D717&lt;=_xlfn.PERCENTILE.INC(D:D,0.4),2, D717&lt;=_xlfn.PERCENTILE.INC(D:D,0.6),3, D718&lt;=_xlfn.PERCENTILE.INC(D:D,0.8),4, TRUE,5)</f>
        <v>3</v>
      </c>
      <c r="H717" s="4">
        <f t="shared" si="11"/>
        <v>3</v>
      </c>
      <c r="I717" t="e" cm="1">
        <f t="array" ref="I717">INDEX($N$2:$N$26,MATCH(1,($K$2:$K$26=$E717)*($L$2:$L$26=$H717),0))</f>
        <v>#N/A</v>
      </c>
    </row>
    <row r="718" spans="1:9" x14ac:dyDescent="0.25">
      <c r="A718" t="str">
        <v>IM-15055</v>
      </c>
      <c r="B718" s="1" cm="1">
        <f t="array" ref="B718">MAX('TABELA TOTAL'!B:B) - MAX(IF('TABELA TOTAL'!E:E =RFM!A718,'TABELA TOTAL'!B:B))</f>
        <v>409</v>
      </c>
      <c r="C718" cm="1">
        <f t="array" ref="C718">COUNTA(_xlfn.UNIQUE(_xlfn._xlws.FILTER('TABELA TOTAL'!A:A,'TABELA TOTAL'!E:E=RFM!A718)))</f>
        <v>3</v>
      </c>
      <c r="D718" s="3">
        <f>SUMIF('TABELA TOTAL'!E:E,RFM!A718,'TABELA TOTAL'!G:G)</f>
        <v>2872.63</v>
      </c>
      <c r="E718" s="1" t="e">
        <v>#N/A</v>
      </c>
      <c r="F718" s="1">
        <v>1</v>
      </c>
      <c r="G718" s="1" cm="1">
        <f t="array" ref="G718">_xlfn.IFS(D718&lt;=_xlfn.PERCENTILE.INC(D:D,0.2),1, D718&lt;=_xlfn.PERCENTILE.INC(D:D,0.4),2, D718&lt;=_xlfn.PERCENTILE.INC(D:D,0.6),3, D719&lt;=_xlfn.PERCENTILE.INC(D:D,0.8),4, TRUE,5)</f>
        <v>5</v>
      </c>
      <c r="H718" s="4">
        <f t="shared" si="11"/>
        <v>3</v>
      </c>
      <c r="I718" t="e" cm="1">
        <f t="array" ref="I718">INDEX($N$2:$N$26,MATCH(1,($K$2:$K$26=$E718)*($L$2:$L$26=$H718),0))</f>
        <v>#N/A</v>
      </c>
    </row>
    <row r="719" spans="1:9" x14ac:dyDescent="0.25">
      <c r="A719" t="str">
        <v>AH-10690</v>
      </c>
      <c r="B719" s="1" cm="1">
        <f t="array" ref="B719">MAX('TABELA TOTAL'!B:B) - MAX(IF('TABELA TOTAL'!E:E =RFM!A719,'TABELA TOTAL'!B:B))</f>
        <v>410</v>
      </c>
      <c r="C719" cm="1">
        <f t="array" ref="C719">COUNTA(_xlfn.UNIQUE(_xlfn._xlws.FILTER('TABELA TOTAL'!A:A,'TABELA TOTAL'!E:E=RFM!A719)))</f>
        <v>12</v>
      </c>
      <c r="D719" s="3">
        <f>SUMIF('TABELA TOTAL'!E:E,RFM!A719,'TABELA TOTAL'!G:G)</f>
        <v>7888.2940000000026</v>
      </c>
      <c r="E719" s="1" t="e">
        <v>#N/A</v>
      </c>
      <c r="F719" s="1">
        <v>4</v>
      </c>
      <c r="G719" s="1" cm="1">
        <f t="array" ref="G719">_xlfn.IFS(D719&lt;=_xlfn.PERCENTILE.INC(D:D,0.2),1, D719&lt;=_xlfn.PERCENTILE.INC(D:D,0.4),2, D719&lt;=_xlfn.PERCENTILE.INC(D:D,0.6),3, D720&lt;=_xlfn.PERCENTILE.INC(D:D,0.8),4, TRUE,5)</f>
        <v>4</v>
      </c>
      <c r="H719" s="4">
        <f t="shared" si="11"/>
        <v>4</v>
      </c>
      <c r="I719" t="e" cm="1">
        <f t="array" ref="I719">INDEX($N$2:$N$26,MATCH(1,($K$2:$K$26=$E719)*($L$2:$L$26=$H719),0))</f>
        <v>#N/A</v>
      </c>
    </row>
    <row r="720" spans="1:9" x14ac:dyDescent="0.25">
      <c r="A720" t="str">
        <v>ON-18715</v>
      </c>
      <c r="B720" s="1" cm="1">
        <f t="array" ref="B720">MAX('TABELA TOTAL'!B:B) - MAX(IF('TABELA TOTAL'!E:E =RFM!A720,'TABELA TOTAL'!B:B))</f>
        <v>410</v>
      </c>
      <c r="C720" cm="1">
        <f t="array" ref="C720">COUNTA(_xlfn.UNIQUE(_xlfn._xlws.FILTER('TABELA TOTAL'!A:A,'TABELA TOTAL'!E:E=RFM!A720)))</f>
        <v>9</v>
      </c>
      <c r="D720" s="3">
        <f>SUMIF('TABELA TOTAL'!E:E,RFM!A720,'TABELA TOTAL'!G:G)</f>
        <v>1567.52</v>
      </c>
      <c r="E720" s="1" t="e">
        <v>#N/A</v>
      </c>
      <c r="F720" s="1">
        <v>3</v>
      </c>
      <c r="G720" s="1" cm="1">
        <f t="array" ref="G720">_xlfn.IFS(D720&lt;=_xlfn.PERCENTILE.INC(D:D,0.2),1, D720&lt;=_xlfn.PERCENTILE.INC(D:D,0.4),2, D720&lt;=_xlfn.PERCENTILE.INC(D:D,0.6),3, D721&lt;=_xlfn.PERCENTILE.INC(D:D,0.8),4, TRUE,5)</f>
        <v>2</v>
      </c>
      <c r="H720" s="4">
        <f t="shared" si="11"/>
        <v>3</v>
      </c>
      <c r="I720" t="e" cm="1">
        <f t="array" ref="I720">INDEX($N$2:$N$26,MATCH(1,($K$2:$K$26=$E720)*($L$2:$L$26=$H720),0))</f>
        <v>#N/A</v>
      </c>
    </row>
    <row r="721" spans="1:9" x14ac:dyDescent="0.25">
      <c r="A721" t="str">
        <v>MS-17710</v>
      </c>
      <c r="B721" s="1" cm="1">
        <f t="array" ref="B721">MAX('TABELA TOTAL'!B:B) - MAX(IF('TABELA TOTAL'!E:E =RFM!A721,'TABELA TOTAL'!B:B))</f>
        <v>413</v>
      </c>
      <c r="C721" cm="1">
        <f t="array" ref="C721">COUNTA(_xlfn.UNIQUE(_xlfn._xlws.FILTER('TABELA TOTAL'!A:A,'TABELA TOTAL'!E:E=RFM!A721)))</f>
        <v>6</v>
      </c>
      <c r="D721" s="3">
        <f>SUMIF('TABELA TOTAL'!E:E,RFM!A721,'TABELA TOTAL'!G:G)</f>
        <v>1613.402</v>
      </c>
      <c r="E721" s="1" t="e">
        <v>#N/A</v>
      </c>
      <c r="F721" s="1">
        <v>2</v>
      </c>
      <c r="G721" s="1" cm="1">
        <f t="array" ref="G721">_xlfn.IFS(D721&lt;=_xlfn.PERCENTILE.INC(D:D,0.2),1, D721&lt;=_xlfn.PERCENTILE.INC(D:D,0.4),2, D721&lt;=_xlfn.PERCENTILE.INC(D:D,0.6),3, D722&lt;=_xlfn.PERCENTILE.INC(D:D,0.8),4, TRUE,5)</f>
        <v>2</v>
      </c>
      <c r="H721" s="4">
        <f t="shared" si="11"/>
        <v>2</v>
      </c>
      <c r="I721" t="e" cm="1">
        <f t="array" ref="I721">INDEX($N$2:$N$26,MATCH(1,($K$2:$K$26=$E721)*($L$2:$L$26=$H721),0))</f>
        <v>#N/A</v>
      </c>
    </row>
    <row r="722" spans="1:9" x14ac:dyDescent="0.25">
      <c r="A722" t="str">
        <v>LD-17005</v>
      </c>
      <c r="B722" s="1" cm="1">
        <f t="array" ref="B722">MAX('TABELA TOTAL'!B:B) - MAX(IF('TABELA TOTAL'!E:E =RFM!A722,'TABELA TOTAL'!B:B))</f>
        <v>414</v>
      </c>
      <c r="C722" cm="1">
        <f t="array" ref="C722">COUNTA(_xlfn.UNIQUE(_xlfn._xlws.FILTER('TABELA TOTAL'!A:A,'TABELA TOTAL'!E:E=RFM!A722)))</f>
        <v>4</v>
      </c>
      <c r="D722" s="3">
        <f>SUMIF('TABELA TOTAL'!E:E,RFM!A722,'TABELA TOTAL'!G:G)</f>
        <v>1961.934</v>
      </c>
      <c r="E722" s="1" t="e">
        <v>#N/A</v>
      </c>
      <c r="F722" s="1">
        <v>2</v>
      </c>
      <c r="G722" s="1" cm="1">
        <f t="array" ref="G722">_xlfn.IFS(D722&lt;=_xlfn.PERCENTILE.INC(D:D,0.2),1, D722&lt;=_xlfn.PERCENTILE.INC(D:D,0.4),2, D722&lt;=_xlfn.PERCENTILE.INC(D:D,0.6),3, D723&lt;=_xlfn.PERCENTILE.INC(D:D,0.8),4, TRUE,5)</f>
        <v>3</v>
      </c>
      <c r="H722" s="4">
        <f t="shared" si="11"/>
        <v>3</v>
      </c>
      <c r="I722" t="e" cm="1">
        <f t="array" ref="I722">INDEX($N$2:$N$26,MATCH(1,($K$2:$K$26=$E722)*($L$2:$L$26=$H722),0))</f>
        <v>#N/A</v>
      </c>
    </row>
    <row r="723" spans="1:9" x14ac:dyDescent="0.25">
      <c r="A723" t="str">
        <v>AF-10885</v>
      </c>
      <c r="B723" s="1" cm="1">
        <f t="array" ref="B723">MAX('TABELA TOTAL'!B:B) - MAX(IF('TABELA TOTAL'!E:E =RFM!A723,'TABELA TOTAL'!B:B))</f>
        <v>415</v>
      </c>
      <c r="C723" cm="1">
        <f t="array" ref="C723">COUNTA(_xlfn.UNIQUE(_xlfn._xlws.FILTER('TABELA TOTAL'!A:A,'TABELA TOTAL'!E:E=RFM!A723)))</f>
        <v>4</v>
      </c>
      <c r="D723" s="3">
        <f>SUMIF('TABELA TOTAL'!E:E,RFM!A723,'TABELA TOTAL'!G:G)</f>
        <v>861.56499999999994</v>
      </c>
      <c r="E723" s="1" t="e">
        <v>#N/A</v>
      </c>
      <c r="F723" s="1">
        <v>2</v>
      </c>
      <c r="G723" s="1" cm="1">
        <f t="array" ref="G723">_xlfn.IFS(D723&lt;=_xlfn.PERCENTILE.INC(D:D,0.2),1, D723&lt;=_xlfn.PERCENTILE.INC(D:D,0.4),2, D723&lt;=_xlfn.PERCENTILE.INC(D:D,0.6),3, D724&lt;=_xlfn.PERCENTILE.INC(D:D,0.8),4, TRUE,5)</f>
        <v>1</v>
      </c>
      <c r="H723" s="4">
        <f t="shared" si="11"/>
        <v>2</v>
      </c>
      <c r="I723" t="e" cm="1">
        <f t="array" ref="I723">INDEX($N$2:$N$26,MATCH(1,($K$2:$K$26=$E723)*($L$2:$L$26=$H723),0))</f>
        <v>#N/A</v>
      </c>
    </row>
    <row r="724" spans="1:9" x14ac:dyDescent="0.25">
      <c r="A724" t="str">
        <v>AB-10015</v>
      </c>
      <c r="B724" s="1" cm="1">
        <f t="array" ref="B724">MAX('TABELA TOTAL'!B:B) - MAX(IF('TABELA TOTAL'!E:E =RFM!A724,'TABELA TOTAL'!B:B))</f>
        <v>415</v>
      </c>
      <c r="C724" cm="1">
        <f t="array" ref="C724">COUNTA(_xlfn.UNIQUE(_xlfn._xlws.FILTER('TABELA TOTAL'!A:A,'TABELA TOTAL'!E:E=RFM!A724)))</f>
        <v>3</v>
      </c>
      <c r="D724" s="3">
        <f>SUMIF('TABELA TOTAL'!E:E,RFM!A724,'TABELA TOTAL'!G:G)</f>
        <v>886.15599999999995</v>
      </c>
      <c r="E724" s="1" t="e">
        <v>#N/A</v>
      </c>
      <c r="F724" s="1">
        <v>1</v>
      </c>
      <c r="G724" s="1" cm="1">
        <f t="array" ref="G724">_xlfn.IFS(D724&lt;=_xlfn.PERCENTILE.INC(D:D,0.2),1, D724&lt;=_xlfn.PERCENTILE.INC(D:D,0.4),2, D724&lt;=_xlfn.PERCENTILE.INC(D:D,0.6),3, D725&lt;=_xlfn.PERCENTILE.INC(D:D,0.8),4, TRUE,5)</f>
        <v>1</v>
      </c>
      <c r="H724" s="4">
        <f t="shared" si="11"/>
        <v>1</v>
      </c>
      <c r="I724" t="e" cm="1">
        <f t="array" ref="I724">INDEX($N$2:$N$26,MATCH(1,($K$2:$K$26=$E724)*($L$2:$L$26=$H724),0))</f>
        <v>#N/A</v>
      </c>
    </row>
    <row r="725" spans="1:9" x14ac:dyDescent="0.25">
      <c r="A725" t="str">
        <v>MF-17665</v>
      </c>
      <c r="B725" s="1" cm="1">
        <f t="array" ref="B725">MAX('TABELA TOTAL'!B:B) - MAX(IF('TABELA TOTAL'!E:E =RFM!A725,'TABELA TOTAL'!B:B))</f>
        <v>421</v>
      </c>
      <c r="C725" cm="1">
        <f t="array" ref="C725">COUNTA(_xlfn.UNIQUE(_xlfn._xlws.FILTER('TABELA TOTAL'!A:A,'TABELA TOTAL'!E:E=RFM!A725)))</f>
        <v>5</v>
      </c>
      <c r="D725" s="3">
        <f>SUMIF('TABELA TOTAL'!E:E,RFM!A725,'TABELA TOTAL'!G:G)</f>
        <v>937.03899999999999</v>
      </c>
      <c r="E725" s="1" t="e">
        <v>#N/A</v>
      </c>
      <c r="F725" s="1">
        <v>2</v>
      </c>
      <c r="G725" s="1" cm="1">
        <f t="array" ref="G725">_xlfn.IFS(D725&lt;=_xlfn.PERCENTILE.INC(D:D,0.2),1, D725&lt;=_xlfn.PERCENTILE.INC(D:D,0.4),2, D725&lt;=_xlfn.PERCENTILE.INC(D:D,0.6),3, D726&lt;=_xlfn.PERCENTILE.INC(D:D,0.8),4, TRUE,5)</f>
        <v>1</v>
      </c>
      <c r="H725" s="4">
        <f t="shared" si="11"/>
        <v>2</v>
      </c>
      <c r="I725" t="e" cm="1">
        <f t="array" ref="I725">INDEX($N$2:$N$26,MATCH(1,($K$2:$K$26=$E725)*($L$2:$L$26=$H725),0))</f>
        <v>#N/A</v>
      </c>
    </row>
    <row r="726" spans="1:9" x14ac:dyDescent="0.25">
      <c r="A726" t="str">
        <v>ER-13855</v>
      </c>
      <c r="B726" s="1" cm="1">
        <f t="array" ref="B726">MAX('TABELA TOTAL'!B:B) - MAX(IF('TABELA TOTAL'!E:E =RFM!A726,'TABELA TOTAL'!B:B))</f>
        <v>421</v>
      </c>
      <c r="C726" cm="1">
        <f t="array" ref="C726">COUNTA(_xlfn.UNIQUE(_xlfn._xlws.FILTER('TABELA TOTAL'!A:A,'TABELA TOTAL'!E:E=RFM!A726)))</f>
        <v>3</v>
      </c>
      <c r="D726" s="3">
        <f>SUMIF('TABELA TOTAL'!E:E,RFM!A726,'TABELA TOTAL'!G:G)</f>
        <v>1245.788</v>
      </c>
      <c r="E726" s="1" t="e">
        <v>#N/A</v>
      </c>
      <c r="F726" s="1">
        <v>1</v>
      </c>
      <c r="G726" s="1" cm="1">
        <f t="array" ref="G726">_xlfn.IFS(D726&lt;=_xlfn.PERCENTILE.INC(D:D,0.2),1, D726&lt;=_xlfn.PERCENTILE.INC(D:D,0.4),2, D726&lt;=_xlfn.PERCENTILE.INC(D:D,0.6),3, D727&lt;=_xlfn.PERCENTILE.INC(D:D,0.8),4, TRUE,5)</f>
        <v>2</v>
      </c>
      <c r="H726" s="4">
        <f t="shared" si="11"/>
        <v>2</v>
      </c>
      <c r="I726" t="e" cm="1">
        <f t="array" ref="I726">INDEX($N$2:$N$26,MATCH(1,($K$2:$K$26=$E726)*($L$2:$L$26=$H726),0))</f>
        <v>#N/A</v>
      </c>
    </row>
    <row r="727" spans="1:9" x14ac:dyDescent="0.25">
      <c r="A727" t="str">
        <v>SM-20005</v>
      </c>
      <c r="B727" s="1" cm="1">
        <f t="array" ref="B727">MAX('TABELA TOTAL'!B:B) - MAX(IF('TABELA TOTAL'!E:E =RFM!A727,'TABELA TOTAL'!B:B))</f>
        <v>421</v>
      </c>
      <c r="C727" cm="1">
        <f t="array" ref="C727">COUNTA(_xlfn.UNIQUE(_xlfn._xlws.FILTER('TABELA TOTAL'!A:A,'TABELA TOTAL'!E:E=RFM!A727)))</f>
        <v>4</v>
      </c>
      <c r="D727" s="3">
        <f>SUMIF('TABELA TOTAL'!E:E,RFM!A727,'TABELA TOTAL'!G:G)</f>
        <v>244.494</v>
      </c>
      <c r="E727" s="1" t="e">
        <v>#N/A</v>
      </c>
      <c r="F727" s="1">
        <v>2</v>
      </c>
      <c r="G727" s="1" cm="1">
        <f t="array" ref="G727">_xlfn.IFS(D727&lt;=_xlfn.PERCENTILE.INC(D:D,0.2),1, D727&lt;=_xlfn.PERCENTILE.INC(D:D,0.4),2, D727&lt;=_xlfn.PERCENTILE.INC(D:D,0.6),3, D728&lt;=_xlfn.PERCENTILE.INC(D:D,0.8),4, TRUE,5)</f>
        <v>1</v>
      </c>
      <c r="H727" s="4">
        <f t="shared" si="11"/>
        <v>2</v>
      </c>
      <c r="I727" t="e" cm="1">
        <f t="array" ref="I727">INDEX($N$2:$N$26,MATCH(1,($K$2:$K$26=$E727)*($L$2:$L$26=$H727),0))</f>
        <v>#N/A</v>
      </c>
    </row>
    <row r="728" spans="1:9" x14ac:dyDescent="0.25">
      <c r="A728" t="str">
        <v>CS-12490</v>
      </c>
      <c r="B728" s="1" cm="1">
        <f t="array" ref="B728">MAX('TABELA TOTAL'!B:B) - MAX(IF('TABELA TOTAL'!E:E =RFM!A728,'TABELA TOTAL'!B:B))</f>
        <v>424</v>
      </c>
      <c r="C728" cm="1">
        <f t="array" ref="C728">COUNTA(_xlfn.UNIQUE(_xlfn._xlws.FILTER('TABELA TOTAL'!A:A,'TABELA TOTAL'!E:E=RFM!A728)))</f>
        <v>4</v>
      </c>
      <c r="D728" s="3">
        <f>SUMIF('TABELA TOTAL'!E:E,RFM!A728,'TABELA TOTAL'!G:G)</f>
        <v>1077.2285000000002</v>
      </c>
      <c r="E728" s="1" t="e">
        <v>#N/A</v>
      </c>
      <c r="F728" s="1">
        <v>2</v>
      </c>
      <c r="G728" s="1" cm="1">
        <f t="array" ref="G728">_xlfn.IFS(D728&lt;=_xlfn.PERCENTILE.INC(D:D,0.2),1, D728&lt;=_xlfn.PERCENTILE.INC(D:D,0.4),2, D728&lt;=_xlfn.PERCENTILE.INC(D:D,0.6),3, D729&lt;=_xlfn.PERCENTILE.INC(D:D,0.8),4, TRUE,5)</f>
        <v>2</v>
      </c>
      <c r="H728" s="4">
        <f t="shared" si="11"/>
        <v>2</v>
      </c>
      <c r="I728" t="e" cm="1">
        <f t="array" ref="I728">INDEX($N$2:$N$26,MATCH(1,($K$2:$K$26=$E728)*($L$2:$L$26=$H728),0))</f>
        <v>#N/A</v>
      </c>
    </row>
    <row r="729" spans="1:9" x14ac:dyDescent="0.25">
      <c r="A729" t="str">
        <v>SS-20590</v>
      </c>
      <c r="B729" s="1" cm="1">
        <f t="array" ref="B729">MAX('TABELA TOTAL'!B:B) - MAX(IF('TABELA TOTAL'!E:E =RFM!A729,'TABELA TOTAL'!B:B))</f>
        <v>432</v>
      </c>
      <c r="C729" cm="1">
        <f t="array" ref="C729">COUNTA(_xlfn.UNIQUE(_xlfn._xlws.FILTER('TABELA TOTAL'!A:A,'TABELA TOTAL'!E:E=RFM!A729)))</f>
        <v>6</v>
      </c>
      <c r="D729" s="3">
        <f>SUMIF('TABELA TOTAL'!E:E,RFM!A729,'TABELA TOTAL'!G:G)</f>
        <v>418.49</v>
      </c>
      <c r="E729" s="1" t="e">
        <v>#N/A</v>
      </c>
      <c r="F729" s="1">
        <v>2</v>
      </c>
      <c r="G729" s="1" cm="1">
        <f t="array" ref="G729">_xlfn.IFS(D729&lt;=_xlfn.PERCENTILE.INC(D:D,0.2),1, D729&lt;=_xlfn.PERCENTILE.INC(D:D,0.4),2, D729&lt;=_xlfn.PERCENTILE.INC(D:D,0.6),3, D730&lt;=_xlfn.PERCENTILE.INC(D:D,0.8),4, TRUE,5)</f>
        <v>1</v>
      </c>
      <c r="H729" s="4">
        <f t="shared" si="11"/>
        <v>2</v>
      </c>
      <c r="I729" t="e" cm="1">
        <f t="array" ref="I729">INDEX($N$2:$N$26,MATCH(1,($K$2:$K$26=$E729)*($L$2:$L$26=$H729),0))</f>
        <v>#N/A</v>
      </c>
    </row>
    <row r="730" spans="1:9" x14ac:dyDescent="0.25">
      <c r="A730" t="str">
        <v>MS-17530</v>
      </c>
      <c r="B730" s="1" cm="1">
        <f t="array" ref="B730">MAX('TABELA TOTAL'!B:B) - MAX(IF('TABELA TOTAL'!E:E =RFM!A730,'TABELA TOTAL'!B:B))</f>
        <v>434</v>
      </c>
      <c r="C730" cm="1">
        <f t="array" ref="C730">COUNTA(_xlfn.UNIQUE(_xlfn._xlws.FILTER('TABELA TOTAL'!A:A,'TABELA TOTAL'!E:E=RFM!A730)))</f>
        <v>4</v>
      </c>
      <c r="D730" s="3">
        <f>SUMIF('TABELA TOTAL'!E:E,RFM!A730,'TABELA TOTAL'!G:G)</f>
        <v>475.65599999999995</v>
      </c>
      <c r="E730" s="1" t="e">
        <v>#N/A</v>
      </c>
      <c r="F730" s="1">
        <v>2</v>
      </c>
      <c r="G730" s="1" cm="1">
        <f t="array" ref="G730">_xlfn.IFS(D730&lt;=_xlfn.PERCENTILE.INC(D:D,0.2),1, D730&lt;=_xlfn.PERCENTILE.INC(D:D,0.4),2, D730&lt;=_xlfn.PERCENTILE.INC(D:D,0.6),3, D731&lt;=_xlfn.PERCENTILE.INC(D:D,0.8),4, TRUE,5)</f>
        <v>1</v>
      </c>
      <c r="H730" s="4">
        <f t="shared" si="11"/>
        <v>2</v>
      </c>
      <c r="I730" t="e" cm="1">
        <f t="array" ref="I730">INDEX($N$2:$N$26,MATCH(1,($K$2:$K$26=$E730)*($L$2:$L$26=$H730),0))</f>
        <v>#N/A</v>
      </c>
    </row>
    <row r="731" spans="1:9" x14ac:dyDescent="0.25">
      <c r="A731" t="str">
        <v>CM-12445</v>
      </c>
      <c r="B731" s="1" cm="1">
        <f t="array" ref="B731">MAX('TABELA TOTAL'!B:B) - MAX(IF('TABELA TOTAL'!E:E =RFM!A731,'TABELA TOTAL'!B:B))</f>
        <v>436</v>
      </c>
      <c r="C731" cm="1">
        <f t="array" ref="C731">COUNTA(_xlfn.UNIQUE(_xlfn._xlws.FILTER('TABELA TOTAL'!A:A,'TABELA TOTAL'!E:E=RFM!A731)))</f>
        <v>3</v>
      </c>
      <c r="D731" s="3">
        <f>SUMIF('TABELA TOTAL'!E:E,RFM!A731,'TABELA TOTAL'!G:G)</f>
        <v>287.99</v>
      </c>
      <c r="E731" s="1" t="e">
        <v>#N/A</v>
      </c>
      <c r="F731" s="1">
        <v>1</v>
      </c>
      <c r="G731" s="1" cm="1">
        <f t="array" ref="G731">_xlfn.IFS(D731&lt;=_xlfn.PERCENTILE.INC(D:D,0.2),1, D731&lt;=_xlfn.PERCENTILE.INC(D:D,0.4),2, D731&lt;=_xlfn.PERCENTILE.INC(D:D,0.6),3, D732&lt;=_xlfn.PERCENTILE.INC(D:D,0.8),4, TRUE,5)</f>
        <v>1</v>
      </c>
      <c r="H731" s="4">
        <f t="shared" si="11"/>
        <v>1</v>
      </c>
      <c r="I731" t="e" cm="1">
        <f t="array" ref="I731">INDEX($N$2:$N$26,MATCH(1,($K$2:$K$26=$E731)*($L$2:$L$26=$H731),0))</f>
        <v>#N/A</v>
      </c>
    </row>
    <row r="732" spans="1:9" x14ac:dyDescent="0.25">
      <c r="A732" t="str">
        <v>LC-16960</v>
      </c>
      <c r="B732" s="1" cm="1">
        <f t="array" ref="B732">MAX('TABELA TOTAL'!B:B) - MAX(IF('TABELA TOTAL'!E:E =RFM!A732,'TABELA TOTAL'!B:B))</f>
        <v>436</v>
      </c>
      <c r="C732" cm="1">
        <f t="array" ref="C732">COUNTA(_xlfn.UNIQUE(_xlfn._xlws.FILTER('TABELA TOTAL'!A:A,'TABELA TOTAL'!E:E=RFM!A732)))</f>
        <v>4</v>
      </c>
      <c r="D732" s="3">
        <f>SUMIF('TABELA TOTAL'!E:E,RFM!A732,'TABELA TOTAL'!G:G)</f>
        <v>3246.6260000000002</v>
      </c>
      <c r="E732" s="1" t="e">
        <v>#N/A</v>
      </c>
      <c r="F732" s="1">
        <v>2</v>
      </c>
      <c r="G732" s="1" cm="1">
        <f t="array" ref="G732">_xlfn.IFS(D732&lt;=_xlfn.PERCENTILE.INC(D:D,0.2),1, D732&lt;=_xlfn.PERCENTILE.INC(D:D,0.4),2, D732&lt;=_xlfn.PERCENTILE.INC(D:D,0.6),3, D733&lt;=_xlfn.PERCENTILE.INC(D:D,0.8),4, TRUE,5)</f>
        <v>4</v>
      </c>
      <c r="H732" s="4">
        <f t="shared" si="11"/>
        <v>3</v>
      </c>
      <c r="I732" t="e" cm="1">
        <f t="array" ref="I732">INDEX($N$2:$N$26,MATCH(1,($K$2:$K$26=$E732)*($L$2:$L$26=$H732),0))</f>
        <v>#N/A</v>
      </c>
    </row>
    <row r="733" spans="1:9" x14ac:dyDescent="0.25">
      <c r="A733" t="str">
        <v>MS-17830</v>
      </c>
      <c r="B733" s="1" cm="1">
        <f t="array" ref="B733">MAX('TABELA TOTAL'!B:B) - MAX(IF('TABELA TOTAL'!E:E =RFM!A733,'TABELA TOTAL'!B:B))</f>
        <v>452</v>
      </c>
      <c r="C733" cm="1">
        <f t="array" ref="C733">COUNTA(_xlfn.UNIQUE(_xlfn._xlws.FILTER('TABELA TOTAL'!A:A,'TABELA TOTAL'!E:E=RFM!A733)))</f>
        <v>4</v>
      </c>
      <c r="D733" s="3">
        <f>SUMIF('TABELA TOTAL'!E:E,RFM!A733,'TABELA TOTAL'!G:G)</f>
        <v>370.34800000000001</v>
      </c>
      <c r="E733" s="1" t="e">
        <v>#N/A</v>
      </c>
      <c r="F733" s="1">
        <v>2</v>
      </c>
      <c r="G733" s="1" cm="1">
        <f t="array" ref="G733">_xlfn.IFS(D733&lt;=_xlfn.PERCENTILE.INC(D:D,0.2),1, D733&lt;=_xlfn.PERCENTILE.INC(D:D,0.4),2, D733&lt;=_xlfn.PERCENTILE.INC(D:D,0.6),3, D734&lt;=_xlfn.PERCENTILE.INC(D:D,0.8),4, TRUE,5)</f>
        <v>1</v>
      </c>
      <c r="H733" s="4">
        <f t="shared" si="11"/>
        <v>2</v>
      </c>
      <c r="I733" t="e" cm="1">
        <f t="array" ref="I733">INDEX($N$2:$N$26,MATCH(1,($K$2:$K$26=$E733)*($L$2:$L$26=$H733),0))</f>
        <v>#N/A</v>
      </c>
    </row>
    <row r="734" spans="1:9" x14ac:dyDescent="0.25">
      <c r="A734" t="str">
        <v>CC-12100</v>
      </c>
      <c r="B734" s="1" cm="1">
        <f t="array" ref="B734">MAX('TABELA TOTAL'!B:B) - MAX(IF('TABELA TOTAL'!E:E =RFM!A734,'TABELA TOTAL'!B:B))</f>
        <v>457</v>
      </c>
      <c r="C734" cm="1">
        <f t="array" ref="C734">COUNTA(_xlfn.UNIQUE(_xlfn._xlws.FILTER('TABELA TOTAL'!A:A,'TABELA TOTAL'!E:E=RFM!A734)))</f>
        <v>6</v>
      </c>
      <c r="D734" s="3">
        <f>SUMIF('TABELA TOTAL'!E:E,RFM!A734,'TABELA TOTAL'!G:G)</f>
        <v>1770.9450000000002</v>
      </c>
      <c r="E734" s="1" t="e">
        <v>#N/A</v>
      </c>
      <c r="F734" s="1">
        <v>2</v>
      </c>
      <c r="G734" s="1" cm="1">
        <f t="array" ref="G734">_xlfn.IFS(D734&lt;=_xlfn.PERCENTILE.INC(D:D,0.2),1, D734&lt;=_xlfn.PERCENTILE.INC(D:D,0.4),2, D734&lt;=_xlfn.PERCENTILE.INC(D:D,0.6),3, D735&lt;=_xlfn.PERCENTILE.INC(D:D,0.8),4, TRUE,5)</f>
        <v>3</v>
      </c>
      <c r="H734" s="4">
        <f t="shared" si="11"/>
        <v>3</v>
      </c>
      <c r="I734" t="e" cm="1">
        <f t="array" ref="I734">INDEX($N$2:$N$26,MATCH(1,($K$2:$K$26=$E734)*($L$2:$L$26=$H734),0))</f>
        <v>#N/A</v>
      </c>
    </row>
    <row r="735" spans="1:9" x14ac:dyDescent="0.25">
      <c r="A735" t="str">
        <v>JW-16075</v>
      </c>
      <c r="B735" s="1" cm="1">
        <f t="array" ref="B735">MAX('TABELA TOTAL'!B:B) - MAX(IF('TABELA TOTAL'!E:E =RFM!A735,'TABELA TOTAL'!B:B))</f>
        <v>461</v>
      </c>
      <c r="C735" cm="1">
        <f t="array" ref="C735">COUNTA(_xlfn.UNIQUE(_xlfn._xlws.FILTER('TABELA TOTAL'!A:A,'TABELA TOTAL'!E:E=RFM!A735)))</f>
        <v>4</v>
      </c>
      <c r="D735" s="3">
        <f>SUMIF('TABELA TOTAL'!E:E,RFM!A735,'TABELA TOTAL'!G:G)</f>
        <v>1428.7310000000002</v>
      </c>
      <c r="E735" s="1" t="e">
        <v>#N/A</v>
      </c>
      <c r="F735" s="1">
        <v>2</v>
      </c>
      <c r="G735" s="1" cm="1">
        <f t="array" ref="G735">_xlfn.IFS(D735&lt;=_xlfn.PERCENTILE.INC(D:D,0.2),1, D735&lt;=_xlfn.PERCENTILE.INC(D:D,0.4),2, D735&lt;=_xlfn.PERCENTILE.INC(D:D,0.6),3, D736&lt;=_xlfn.PERCENTILE.INC(D:D,0.8),4, TRUE,5)</f>
        <v>2</v>
      </c>
      <c r="H735" s="4">
        <f t="shared" si="11"/>
        <v>2</v>
      </c>
      <c r="I735" t="e" cm="1">
        <f t="array" ref="I735">INDEX($N$2:$N$26,MATCH(1,($K$2:$K$26=$E735)*($L$2:$L$26=$H735),0))</f>
        <v>#N/A</v>
      </c>
    </row>
    <row r="736" spans="1:9" x14ac:dyDescent="0.25">
      <c r="A736" t="str">
        <v>JS-15940</v>
      </c>
      <c r="B736" s="1" cm="1">
        <f t="array" ref="B736">MAX('TABELA TOTAL'!B:B) - MAX(IF('TABELA TOTAL'!E:E =RFM!A736,'TABELA TOTAL'!B:B))</f>
        <v>463</v>
      </c>
      <c r="C736" cm="1">
        <f t="array" ref="C736">COUNTA(_xlfn.UNIQUE(_xlfn._xlws.FILTER('TABELA TOTAL'!A:A,'TABELA TOTAL'!E:E=RFM!A736)))</f>
        <v>5</v>
      </c>
      <c r="D736" s="3">
        <f>SUMIF('TABELA TOTAL'!E:E,RFM!A736,'TABELA TOTAL'!G:G)</f>
        <v>469.16899999999998</v>
      </c>
      <c r="E736" s="1" t="e">
        <v>#N/A</v>
      </c>
      <c r="F736" s="1">
        <v>2</v>
      </c>
      <c r="G736" s="1" cm="1">
        <f t="array" ref="G736">_xlfn.IFS(D736&lt;=_xlfn.PERCENTILE.INC(D:D,0.2),1, D736&lt;=_xlfn.PERCENTILE.INC(D:D,0.4),2, D736&lt;=_xlfn.PERCENTILE.INC(D:D,0.6),3, D737&lt;=_xlfn.PERCENTILE.INC(D:D,0.8),4, TRUE,5)</f>
        <v>1</v>
      </c>
      <c r="H736" s="4">
        <f t="shared" si="11"/>
        <v>2</v>
      </c>
      <c r="I736" t="e" cm="1">
        <f t="array" ref="I736">INDEX($N$2:$N$26,MATCH(1,($K$2:$K$26=$E736)*($L$2:$L$26=$H736),0))</f>
        <v>#N/A</v>
      </c>
    </row>
    <row r="737" spans="1:9" x14ac:dyDescent="0.25">
      <c r="A737" t="str">
        <v>PW-19240</v>
      </c>
      <c r="B737" s="1" cm="1">
        <f t="array" ref="B737">MAX('TABELA TOTAL'!B:B) - MAX(IF('TABELA TOTAL'!E:E =RFM!A737,'TABELA TOTAL'!B:B))</f>
        <v>464</v>
      </c>
      <c r="C737" cm="1">
        <f t="array" ref="C737">COUNTA(_xlfn.UNIQUE(_xlfn._xlws.FILTER('TABELA TOTAL'!A:A,'TABELA TOTAL'!E:E=RFM!A737)))</f>
        <v>7</v>
      </c>
      <c r="D737" s="3">
        <f>SUMIF('TABELA TOTAL'!E:E,RFM!A737,'TABELA TOTAL'!G:G)</f>
        <v>3922.415</v>
      </c>
      <c r="E737" s="1" t="e">
        <v>#N/A</v>
      </c>
      <c r="F737" s="1">
        <v>3</v>
      </c>
      <c r="G737" s="1" cm="1">
        <f t="array" ref="G737">_xlfn.IFS(D737&lt;=_xlfn.PERCENTILE.INC(D:D,0.2),1, D737&lt;=_xlfn.PERCENTILE.INC(D:D,0.4),2, D737&lt;=_xlfn.PERCENTILE.INC(D:D,0.6),3, D738&lt;=_xlfn.PERCENTILE.INC(D:D,0.8),4, TRUE,5)</f>
        <v>5</v>
      </c>
      <c r="H737" s="4">
        <f t="shared" si="11"/>
        <v>4</v>
      </c>
      <c r="I737" t="e" cm="1">
        <f t="array" ref="I737">INDEX($N$2:$N$26,MATCH(1,($K$2:$K$26=$E737)*($L$2:$L$26=$H737),0))</f>
        <v>#N/A</v>
      </c>
    </row>
    <row r="738" spans="1:9" x14ac:dyDescent="0.25">
      <c r="A738" t="str">
        <v>RH-19510</v>
      </c>
      <c r="B738" s="1" cm="1">
        <f t="array" ref="B738">MAX('TABELA TOTAL'!B:B) - MAX(IF('TABELA TOTAL'!E:E =RFM!A738,'TABELA TOTAL'!B:B))</f>
        <v>467</v>
      </c>
      <c r="C738" cm="1">
        <f t="array" ref="C738">COUNTA(_xlfn.UNIQUE(_xlfn._xlws.FILTER('TABELA TOTAL'!A:A,'TABELA TOTAL'!E:E=RFM!A738)))</f>
        <v>6</v>
      </c>
      <c r="D738" s="3">
        <f>SUMIF('TABELA TOTAL'!E:E,RFM!A738,'TABELA TOTAL'!G:G)</f>
        <v>6979.1799999999994</v>
      </c>
      <c r="E738" s="1" t="e">
        <v>#N/A</v>
      </c>
      <c r="F738" s="1">
        <v>2</v>
      </c>
      <c r="G738" s="1" cm="1">
        <f t="array" ref="G738">_xlfn.IFS(D738&lt;=_xlfn.PERCENTILE.INC(D:D,0.2),1, D738&lt;=_xlfn.PERCENTILE.INC(D:D,0.4),2, D738&lt;=_xlfn.PERCENTILE.INC(D:D,0.6),3, D739&lt;=_xlfn.PERCENTILE.INC(D:D,0.8),4, TRUE,5)</f>
        <v>4</v>
      </c>
      <c r="H738" s="4">
        <f t="shared" si="11"/>
        <v>3</v>
      </c>
      <c r="I738" t="e" cm="1">
        <f t="array" ref="I738">INDEX($N$2:$N$26,MATCH(1,($K$2:$K$26=$E738)*($L$2:$L$26=$H738),0))</f>
        <v>#N/A</v>
      </c>
    </row>
    <row r="739" spans="1:9" x14ac:dyDescent="0.25">
      <c r="A739" t="str">
        <v>CR-12625</v>
      </c>
      <c r="B739" s="1" cm="1">
        <f t="array" ref="B739">MAX('TABELA TOTAL'!B:B) - MAX(IF('TABELA TOTAL'!E:E =RFM!A739,'TABELA TOTAL'!B:B))</f>
        <v>470</v>
      </c>
      <c r="C739" cm="1">
        <f t="array" ref="C739">COUNTA(_xlfn.UNIQUE(_xlfn._xlws.FILTER('TABELA TOTAL'!A:A,'TABELA TOTAL'!E:E=RFM!A739)))</f>
        <v>3</v>
      </c>
      <c r="D739" s="3">
        <f>SUMIF('TABELA TOTAL'!E:E,RFM!A739,'TABELA TOTAL'!G:G)</f>
        <v>475.9</v>
      </c>
      <c r="E739" s="1" t="e">
        <v>#N/A</v>
      </c>
      <c r="F739" s="1">
        <v>1</v>
      </c>
      <c r="G739" s="1" cm="1">
        <f t="array" ref="G739">_xlfn.IFS(D739&lt;=_xlfn.PERCENTILE.INC(D:D,0.2),1, D739&lt;=_xlfn.PERCENTILE.INC(D:D,0.4),2, D739&lt;=_xlfn.PERCENTILE.INC(D:D,0.6),3, D740&lt;=_xlfn.PERCENTILE.INC(D:D,0.8),4, TRUE,5)</f>
        <v>1</v>
      </c>
      <c r="H739" s="4">
        <f t="shared" si="11"/>
        <v>1</v>
      </c>
      <c r="I739" t="e" cm="1">
        <f t="array" ref="I739">INDEX($N$2:$N$26,MATCH(1,($K$2:$K$26=$E739)*($L$2:$L$26=$H739),0))</f>
        <v>#N/A</v>
      </c>
    </row>
    <row r="740" spans="1:9" x14ac:dyDescent="0.25">
      <c r="A740" t="str">
        <v>DM-13525</v>
      </c>
      <c r="B740" s="1" cm="1">
        <f t="array" ref="B740">MAX('TABELA TOTAL'!B:B) - MAX(IF('TABELA TOTAL'!E:E =RFM!A740,'TABELA TOTAL'!B:B))</f>
        <v>481</v>
      </c>
      <c r="C740" cm="1">
        <f t="array" ref="C740">COUNTA(_xlfn.UNIQUE(_xlfn._xlws.FILTER('TABELA TOTAL'!A:A,'TABELA TOTAL'!E:E=RFM!A740)))</f>
        <v>3</v>
      </c>
      <c r="D740" s="3">
        <f>SUMIF('TABELA TOTAL'!E:E,RFM!A740,'TABELA TOTAL'!G:G)</f>
        <v>1376.7919999999999</v>
      </c>
      <c r="E740" s="1" t="e">
        <v>#N/A</v>
      </c>
      <c r="F740" s="1">
        <v>1</v>
      </c>
      <c r="G740" s="1" cm="1">
        <f t="array" ref="G740">_xlfn.IFS(D740&lt;=_xlfn.PERCENTILE.INC(D:D,0.2),1, D740&lt;=_xlfn.PERCENTILE.INC(D:D,0.4),2, D740&lt;=_xlfn.PERCENTILE.INC(D:D,0.6),3, D741&lt;=_xlfn.PERCENTILE.INC(D:D,0.8),4, TRUE,5)</f>
        <v>2</v>
      </c>
      <c r="H740" s="4">
        <f t="shared" si="11"/>
        <v>2</v>
      </c>
      <c r="I740" t="e" cm="1">
        <f t="array" ref="I740">INDEX($N$2:$N$26,MATCH(1,($K$2:$K$26=$E740)*($L$2:$L$26=$H740),0))</f>
        <v>#N/A</v>
      </c>
    </row>
    <row r="741" spans="1:9" x14ac:dyDescent="0.25">
      <c r="A741" t="str">
        <v>PK-18910</v>
      </c>
      <c r="B741" s="1" cm="1">
        <f t="array" ref="B741">MAX('TABELA TOTAL'!B:B) - MAX(IF('TABELA TOTAL'!E:E =RFM!A741,'TABELA TOTAL'!B:B))</f>
        <v>483</v>
      </c>
      <c r="C741" cm="1">
        <f t="array" ref="C741">COUNTA(_xlfn.UNIQUE(_xlfn._xlws.FILTER('TABELA TOTAL'!A:A,'TABELA TOTAL'!E:E=RFM!A741)))</f>
        <v>2</v>
      </c>
      <c r="D741" s="3">
        <f>SUMIF('TABELA TOTAL'!E:E,RFM!A741,'TABELA TOTAL'!G:G)</f>
        <v>1441.152</v>
      </c>
      <c r="E741" s="1" t="e">
        <v>#N/A</v>
      </c>
      <c r="F741" s="1">
        <v>1</v>
      </c>
      <c r="G741" s="1" cm="1">
        <f t="array" ref="G741">_xlfn.IFS(D741&lt;=_xlfn.PERCENTILE.INC(D:D,0.2),1, D741&lt;=_xlfn.PERCENTILE.INC(D:D,0.4),2, D741&lt;=_xlfn.PERCENTILE.INC(D:D,0.6),3, D742&lt;=_xlfn.PERCENTILE.INC(D:D,0.8),4, TRUE,5)</f>
        <v>2</v>
      </c>
      <c r="H741" s="4">
        <f t="shared" si="11"/>
        <v>2</v>
      </c>
      <c r="I741" t="e" cm="1">
        <f t="array" ref="I741">INDEX($N$2:$N$26,MATCH(1,($K$2:$K$26=$E741)*($L$2:$L$26=$H741),0))</f>
        <v>#N/A</v>
      </c>
    </row>
    <row r="742" spans="1:9" x14ac:dyDescent="0.25">
      <c r="A742" t="str">
        <v>JJ-15445</v>
      </c>
      <c r="B742" s="1" cm="1">
        <f t="array" ref="B742">MAX('TABELA TOTAL'!B:B) - MAX(IF('TABELA TOTAL'!E:E =RFM!A742,'TABELA TOTAL'!B:B))</f>
        <v>483</v>
      </c>
      <c r="C742" cm="1">
        <f t="array" ref="C742">COUNTA(_xlfn.UNIQUE(_xlfn._xlws.FILTER('TABELA TOTAL'!A:A,'TABELA TOTAL'!E:E=RFM!A742)))</f>
        <v>5</v>
      </c>
      <c r="D742" s="3">
        <f>SUMIF('TABELA TOTAL'!E:E,RFM!A742,'TABELA TOTAL'!G:G)</f>
        <v>709.17800000000011</v>
      </c>
      <c r="E742" s="1" t="e">
        <v>#N/A</v>
      </c>
      <c r="F742" s="1">
        <v>2</v>
      </c>
      <c r="G742" s="1" cm="1">
        <f t="array" ref="G742">_xlfn.IFS(D742&lt;=_xlfn.PERCENTILE.INC(D:D,0.2),1, D742&lt;=_xlfn.PERCENTILE.INC(D:D,0.4),2, D742&lt;=_xlfn.PERCENTILE.INC(D:D,0.6),3, D743&lt;=_xlfn.PERCENTILE.INC(D:D,0.8),4, TRUE,5)</f>
        <v>1</v>
      </c>
      <c r="H742" s="4">
        <f t="shared" si="11"/>
        <v>2</v>
      </c>
      <c r="I742" t="e" cm="1">
        <f t="array" ref="I742">INDEX($N$2:$N$26,MATCH(1,($K$2:$K$26=$E742)*($L$2:$L$26=$H742),0))</f>
        <v>#N/A</v>
      </c>
    </row>
    <row r="743" spans="1:9" x14ac:dyDescent="0.25">
      <c r="A743" t="str">
        <v>KD-16270</v>
      </c>
      <c r="B743" s="1" cm="1">
        <f t="array" ref="B743">MAX('TABELA TOTAL'!B:B) - MAX(IF('TABELA TOTAL'!E:E =RFM!A743,'TABELA TOTAL'!B:B))</f>
        <v>484</v>
      </c>
      <c r="C743" cm="1">
        <f t="array" ref="C743">COUNTA(_xlfn.UNIQUE(_xlfn._xlws.FILTER('TABELA TOTAL'!A:A,'TABELA TOTAL'!E:E=RFM!A743)))</f>
        <v>5</v>
      </c>
      <c r="D743" s="3">
        <f>SUMIF('TABELA TOTAL'!E:E,RFM!A743,'TABELA TOTAL'!G:G)</f>
        <v>8282.3580000000002</v>
      </c>
      <c r="E743" s="1" t="e">
        <v>#N/A</v>
      </c>
      <c r="F743" s="1">
        <v>2</v>
      </c>
      <c r="G743" s="1" cm="1">
        <f t="array" ref="G743">_xlfn.IFS(D743&lt;=_xlfn.PERCENTILE.INC(D:D,0.2),1, D743&lt;=_xlfn.PERCENTILE.INC(D:D,0.4),2, D743&lt;=_xlfn.PERCENTILE.INC(D:D,0.6),3, D744&lt;=_xlfn.PERCENTILE.INC(D:D,0.8),4, TRUE,5)</f>
        <v>4</v>
      </c>
      <c r="H743" s="4">
        <f t="shared" si="11"/>
        <v>3</v>
      </c>
      <c r="I743" t="e" cm="1">
        <f t="array" ref="I743">INDEX($N$2:$N$26,MATCH(1,($K$2:$K$26=$E743)*($L$2:$L$26=$H743),0))</f>
        <v>#N/A</v>
      </c>
    </row>
    <row r="744" spans="1:9" x14ac:dyDescent="0.25">
      <c r="A744" t="str">
        <v>CS-12130</v>
      </c>
      <c r="B744" s="1" cm="1">
        <f t="array" ref="B744">MAX('TABELA TOTAL'!B:B) - MAX(IF('TABELA TOTAL'!E:E =RFM!A744,'TABELA TOTAL'!B:B))</f>
        <v>489</v>
      </c>
      <c r="C744" cm="1">
        <f t="array" ref="C744">COUNTA(_xlfn.UNIQUE(_xlfn._xlws.FILTER('TABELA TOTAL'!A:A,'TABELA TOTAL'!E:E=RFM!A744)))</f>
        <v>4</v>
      </c>
      <c r="D744" s="3">
        <f>SUMIF('TABELA TOTAL'!E:E,RFM!A744,'TABELA TOTAL'!G:G)</f>
        <v>884.64</v>
      </c>
      <c r="E744" s="1" t="e">
        <v>#N/A</v>
      </c>
      <c r="F744" s="1">
        <v>2</v>
      </c>
      <c r="G744" s="1" cm="1">
        <f t="array" ref="G744">_xlfn.IFS(D744&lt;=_xlfn.PERCENTILE.INC(D:D,0.2),1, D744&lt;=_xlfn.PERCENTILE.INC(D:D,0.4),2, D744&lt;=_xlfn.PERCENTILE.INC(D:D,0.6),3, D745&lt;=_xlfn.PERCENTILE.INC(D:D,0.8),4, TRUE,5)</f>
        <v>1</v>
      </c>
      <c r="H744" s="4">
        <f t="shared" si="11"/>
        <v>2</v>
      </c>
      <c r="I744" t="e" cm="1">
        <f t="array" ref="I744">INDEX($N$2:$N$26,MATCH(1,($K$2:$K$26=$E744)*($L$2:$L$26=$H744),0))</f>
        <v>#N/A</v>
      </c>
    </row>
    <row r="745" spans="1:9" x14ac:dyDescent="0.25">
      <c r="A745" t="str">
        <v>SS-20515</v>
      </c>
      <c r="B745" s="1" cm="1">
        <f t="array" ref="B745">MAX('TABELA TOTAL'!B:B) - MAX(IF('TABELA TOTAL'!E:E =RFM!A745,'TABELA TOTAL'!B:B))</f>
        <v>491</v>
      </c>
      <c r="C745" cm="1">
        <f t="array" ref="C745">COUNTA(_xlfn.UNIQUE(_xlfn._xlws.FILTER('TABELA TOTAL'!A:A,'TABELA TOTAL'!E:E=RFM!A745)))</f>
        <v>3</v>
      </c>
      <c r="D745" s="3">
        <f>SUMIF('TABELA TOTAL'!E:E,RFM!A745,'TABELA TOTAL'!G:G)</f>
        <v>613.40000000000009</v>
      </c>
      <c r="E745" s="1" t="e">
        <v>#N/A</v>
      </c>
      <c r="F745" s="1">
        <v>1</v>
      </c>
      <c r="G745" s="1" cm="1">
        <f t="array" ref="G745">_xlfn.IFS(D745&lt;=_xlfn.PERCENTILE.INC(D:D,0.2),1, D745&lt;=_xlfn.PERCENTILE.INC(D:D,0.4),2, D745&lt;=_xlfn.PERCENTILE.INC(D:D,0.6),3, D746&lt;=_xlfn.PERCENTILE.INC(D:D,0.8),4, TRUE,5)</f>
        <v>1</v>
      </c>
      <c r="H745" s="4">
        <f t="shared" si="11"/>
        <v>1</v>
      </c>
      <c r="I745" t="e" cm="1">
        <f t="array" ref="I745">INDEX($N$2:$N$26,MATCH(1,($K$2:$K$26=$E745)*($L$2:$L$26=$H745),0))</f>
        <v>#N/A</v>
      </c>
    </row>
    <row r="746" spans="1:9" x14ac:dyDescent="0.25">
      <c r="A746" t="str">
        <v>RP-19270</v>
      </c>
      <c r="B746" s="1" cm="1">
        <f t="array" ref="B746">MAX('TABELA TOTAL'!B:B) - MAX(IF('TABELA TOTAL'!E:E =RFM!A746,'TABELA TOTAL'!B:B))</f>
        <v>496</v>
      </c>
      <c r="C746" cm="1">
        <f t="array" ref="C746">COUNTA(_xlfn.UNIQUE(_xlfn._xlws.FILTER('TABELA TOTAL'!A:A,'TABELA TOTAL'!E:E=RFM!A746)))</f>
        <v>4</v>
      </c>
      <c r="D746" s="3">
        <f>SUMIF('TABELA TOTAL'!E:E,RFM!A746,'TABELA TOTAL'!G:G)</f>
        <v>954.64520000000005</v>
      </c>
      <c r="E746" s="1" t="e">
        <v>#N/A</v>
      </c>
      <c r="F746" s="1">
        <v>2</v>
      </c>
      <c r="G746" s="1" cm="1">
        <f t="array" ref="G746">_xlfn.IFS(D746&lt;=_xlfn.PERCENTILE.INC(D:D,0.2),1, D746&lt;=_xlfn.PERCENTILE.INC(D:D,0.4),2, D746&lt;=_xlfn.PERCENTILE.INC(D:D,0.6),3, D747&lt;=_xlfn.PERCENTILE.INC(D:D,0.8),4, TRUE,5)</f>
        <v>1</v>
      </c>
      <c r="H746" s="4">
        <f t="shared" si="11"/>
        <v>2</v>
      </c>
      <c r="I746" t="e" cm="1">
        <f t="array" ref="I746">INDEX($N$2:$N$26,MATCH(1,($K$2:$K$26=$E746)*($L$2:$L$26=$H746),0))</f>
        <v>#N/A</v>
      </c>
    </row>
    <row r="747" spans="1:9" x14ac:dyDescent="0.25">
      <c r="A747" t="str">
        <v>AO-10810</v>
      </c>
      <c r="B747" s="1" cm="1">
        <f t="array" ref="B747">MAX('TABELA TOTAL'!B:B) - MAX(IF('TABELA TOTAL'!E:E =RFM!A747,'TABELA TOTAL'!B:B))</f>
        <v>501</v>
      </c>
      <c r="C747" cm="1">
        <f t="array" ref="C747">COUNTA(_xlfn.UNIQUE(_xlfn._xlws.FILTER('TABELA TOTAL'!A:A,'TABELA TOTAL'!E:E=RFM!A747)))</f>
        <v>1</v>
      </c>
      <c r="D747" s="3">
        <f>SUMIF('TABELA TOTAL'!E:E,RFM!A747,'TABELA TOTAL'!G:G)</f>
        <v>161.28</v>
      </c>
      <c r="E747" s="1" t="e">
        <v>#N/A</v>
      </c>
      <c r="F747" s="1">
        <v>1</v>
      </c>
      <c r="G747" s="1" cm="1">
        <f t="array" ref="G747">_xlfn.IFS(D747&lt;=_xlfn.PERCENTILE.INC(D:D,0.2),1, D747&lt;=_xlfn.PERCENTILE.INC(D:D,0.4),2, D747&lt;=_xlfn.PERCENTILE.INC(D:D,0.6),3, D748&lt;=_xlfn.PERCENTILE.INC(D:D,0.8),4, TRUE,5)</f>
        <v>1</v>
      </c>
      <c r="H747" s="4">
        <f t="shared" si="11"/>
        <v>1</v>
      </c>
      <c r="I747" t="e" cm="1">
        <f t="array" ref="I747">INDEX($N$2:$N$26,MATCH(1,($K$2:$K$26=$E747)*($L$2:$L$26=$H747),0))</f>
        <v>#N/A</v>
      </c>
    </row>
    <row r="748" spans="1:9" x14ac:dyDescent="0.25">
      <c r="A748" t="str">
        <v>TS-21160</v>
      </c>
      <c r="B748" s="1" cm="1">
        <f t="array" ref="B748">MAX('TABELA TOTAL'!B:B) - MAX(IF('TABELA TOTAL'!E:E =RFM!A748,'TABELA TOTAL'!B:B))</f>
        <v>504</v>
      </c>
      <c r="C748" cm="1">
        <f t="array" ref="C748">COUNTA(_xlfn.UNIQUE(_xlfn._xlws.FILTER('TABELA TOTAL'!A:A,'TABELA TOTAL'!E:E=RFM!A748)))</f>
        <v>6</v>
      </c>
      <c r="D748" s="3">
        <f>SUMIF('TABELA TOTAL'!E:E,RFM!A748,'TABELA TOTAL'!G:G)</f>
        <v>2163.6239999999998</v>
      </c>
      <c r="E748" s="1" t="e">
        <v>#N/A</v>
      </c>
      <c r="F748" s="1">
        <v>2</v>
      </c>
      <c r="G748" s="1" cm="1">
        <f t="array" ref="G748">_xlfn.IFS(D748&lt;=_xlfn.PERCENTILE.INC(D:D,0.2),1, D748&lt;=_xlfn.PERCENTILE.INC(D:D,0.4),2, D748&lt;=_xlfn.PERCENTILE.INC(D:D,0.6),3, D749&lt;=_xlfn.PERCENTILE.INC(D:D,0.8),4, TRUE,5)</f>
        <v>3</v>
      </c>
      <c r="H748" s="4">
        <f t="shared" si="11"/>
        <v>3</v>
      </c>
      <c r="I748" t="e" cm="1">
        <f t="array" ref="I748">INDEX($N$2:$N$26,MATCH(1,($K$2:$K$26=$E748)*($L$2:$L$26=$H748),0))</f>
        <v>#N/A</v>
      </c>
    </row>
    <row r="749" spans="1:9" x14ac:dyDescent="0.25">
      <c r="A749" t="str">
        <v>RH-19555</v>
      </c>
      <c r="B749" s="1" cm="1">
        <f t="array" ref="B749">MAX('TABELA TOTAL'!B:B) - MAX(IF('TABELA TOTAL'!E:E =RFM!A749,'TABELA TOTAL'!B:B))</f>
        <v>519</v>
      </c>
      <c r="C749" cm="1">
        <f t="array" ref="C749">COUNTA(_xlfn.UNIQUE(_xlfn._xlws.FILTER('TABELA TOTAL'!A:A,'TABELA TOTAL'!E:E=RFM!A749)))</f>
        <v>2</v>
      </c>
      <c r="D749" s="3">
        <f>SUMIF('TABELA TOTAL'!E:E,RFM!A749,'TABELA TOTAL'!G:G)</f>
        <v>740.38199999999995</v>
      </c>
      <c r="E749" s="1" t="e">
        <v>#N/A</v>
      </c>
      <c r="F749" s="1">
        <v>1</v>
      </c>
      <c r="G749" s="1" cm="1">
        <f t="array" ref="G749">_xlfn.IFS(D749&lt;=_xlfn.PERCENTILE.INC(D:D,0.2),1, D749&lt;=_xlfn.PERCENTILE.INC(D:D,0.4),2, D749&lt;=_xlfn.PERCENTILE.INC(D:D,0.6),3, D750&lt;=_xlfn.PERCENTILE.INC(D:D,0.8),4, TRUE,5)</f>
        <v>1</v>
      </c>
      <c r="H749" s="4">
        <f t="shared" si="11"/>
        <v>1</v>
      </c>
      <c r="I749" t="e" cm="1">
        <f t="array" ref="I749">INDEX($N$2:$N$26,MATCH(1,($K$2:$K$26=$E749)*($L$2:$L$26=$H749),0))</f>
        <v>#N/A</v>
      </c>
    </row>
    <row r="750" spans="1:9" x14ac:dyDescent="0.25">
      <c r="A750" t="str">
        <v>NF-18475</v>
      </c>
      <c r="B750" s="1" cm="1">
        <f t="array" ref="B750">MAX('TABELA TOTAL'!B:B) - MAX(IF('TABELA TOTAL'!E:E =RFM!A750,'TABELA TOTAL'!B:B))</f>
        <v>525</v>
      </c>
      <c r="C750" cm="1">
        <f t="array" ref="C750">COUNTA(_xlfn.UNIQUE(_xlfn._xlws.FILTER('TABELA TOTAL'!A:A,'TABELA TOTAL'!E:E=RFM!A750)))</f>
        <v>4</v>
      </c>
      <c r="D750" s="3">
        <f>SUMIF('TABELA TOTAL'!E:E,RFM!A750,'TABELA TOTAL'!G:G)</f>
        <v>377.16199999999998</v>
      </c>
      <c r="E750" s="1" t="e">
        <v>#N/A</v>
      </c>
      <c r="F750" s="1">
        <v>2</v>
      </c>
      <c r="G750" s="1" cm="1">
        <f t="array" ref="G750">_xlfn.IFS(D750&lt;=_xlfn.PERCENTILE.INC(D:D,0.2),1, D750&lt;=_xlfn.PERCENTILE.INC(D:D,0.4),2, D750&lt;=_xlfn.PERCENTILE.INC(D:D,0.6),3, D751&lt;=_xlfn.PERCENTILE.INC(D:D,0.8),4, TRUE,5)</f>
        <v>1</v>
      </c>
      <c r="H750" s="4">
        <f t="shared" si="11"/>
        <v>2</v>
      </c>
      <c r="I750" t="e" cm="1">
        <f t="array" ref="I750">INDEX($N$2:$N$26,MATCH(1,($K$2:$K$26=$E750)*($L$2:$L$26=$H750),0))</f>
        <v>#N/A</v>
      </c>
    </row>
    <row r="751" spans="1:9" x14ac:dyDescent="0.25">
      <c r="A751" t="str">
        <v>SW-20755</v>
      </c>
      <c r="B751" s="1" cm="1">
        <f t="array" ref="B751">MAX('TABELA TOTAL'!B:B) - MAX(IF('TABELA TOTAL'!E:E =RFM!A751,'TABELA TOTAL'!B:B))</f>
        <v>534</v>
      </c>
      <c r="C751" cm="1">
        <f t="array" ref="C751">COUNTA(_xlfn.UNIQUE(_xlfn._xlws.FILTER('TABELA TOTAL'!A:A,'TABELA TOTAL'!E:E=RFM!A751)))</f>
        <v>2</v>
      </c>
      <c r="D751" s="3">
        <f>SUMIF('TABELA TOTAL'!E:E,RFM!A751,'TABELA TOTAL'!G:G)</f>
        <v>758.69600000000003</v>
      </c>
      <c r="E751" s="1" t="e">
        <v>#N/A</v>
      </c>
      <c r="F751" s="1">
        <v>1</v>
      </c>
      <c r="G751" s="1" cm="1">
        <f t="array" ref="G751">_xlfn.IFS(D751&lt;=_xlfn.PERCENTILE.INC(D:D,0.2),1, D751&lt;=_xlfn.PERCENTILE.INC(D:D,0.4),2, D751&lt;=_xlfn.PERCENTILE.INC(D:D,0.6),3, D752&lt;=_xlfn.PERCENTILE.INC(D:D,0.8),4, TRUE,5)</f>
        <v>1</v>
      </c>
      <c r="H751" s="4">
        <f t="shared" si="11"/>
        <v>1</v>
      </c>
      <c r="I751" t="e" cm="1">
        <f t="array" ref="I751">INDEX($N$2:$N$26,MATCH(1,($K$2:$K$26=$E751)*($L$2:$L$26=$H751),0))</f>
        <v>#N/A</v>
      </c>
    </row>
    <row r="752" spans="1:9" x14ac:dyDescent="0.25">
      <c r="A752" t="str">
        <v>RH-19600</v>
      </c>
      <c r="B752" s="1" cm="1">
        <f t="array" ref="B752">MAX('TABELA TOTAL'!B:B) - MAX(IF('TABELA TOTAL'!E:E =RFM!A752,'TABELA TOTAL'!B:B))</f>
        <v>534</v>
      </c>
      <c r="C752" cm="1">
        <f t="array" ref="C752">COUNTA(_xlfn.UNIQUE(_xlfn._xlws.FILTER('TABELA TOTAL'!A:A,'TABELA TOTAL'!E:E=RFM!A752)))</f>
        <v>3</v>
      </c>
      <c r="D752" s="3">
        <f>SUMIF('TABELA TOTAL'!E:E,RFM!A752,'TABELA TOTAL'!G:G)</f>
        <v>2085.7399999999998</v>
      </c>
      <c r="E752" s="1" t="e">
        <v>#N/A</v>
      </c>
      <c r="F752" s="1">
        <v>1</v>
      </c>
      <c r="G752" s="1" cm="1">
        <f t="array" ref="G752">_xlfn.IFS(D752&lt;=_xlfn.PERCENTILE.INC(D:D,0.2),1, D752&lt;=_xlfn.PERCENTILE.INC(D:D,0.4),2, D752&lt;=_xlfn.PERCENTILE.INC(D:D,0.6),3, D753&lt;=_xlfn.PERCENTILE.INC(D:D,0.8),4, TRUE,5)</f>
        <v>3</v>
      </c>
      <c r="H752" s="4">
        <f t="shared" si="11"/>
        <v>2</v>
      </c>
      <c r="I752" t="e" cm="1">
        <f t="array" ref="I752">INDEX($N$2:$N$26,MATCH(1,($K$2:$K$26=$E752)*($L$2:$L$26=$H752),0))</f>
        <v>#N/A</v>
      </c>
    </row>
    <row r="753" spans="1:9" x14ac:dyDescent="0.25">
      <c r="A753" t="str">
        <v>JS-15880</v>
      </c>
      <c r="B753" s="1" cm="1">
        <f t="array" ref="B753">MAX('TABELA TOTAL'!B:B) - MAX(IF('TABELA TOTAL'!E:E =RFM!A753,'TABELA TOTAL'!B:B))</f>
        <v>534</v>
      </c>
      <c r="C753" cm="1">
        <f t="array" ref="C753">COUNTA(_xlfn.UNIQUE(_xlfn._xlws.FILTER('TABELA TOTAL'!A:A,'TABELA TOTAL'!E:E=RFM!A753)))</f>
        <v>5</v>
      </c>
      <c r="D753" s="3">
        <f>SUMIF('TABELA TOTAL'!E:E,RFM!A753,'TABELA TOTAL'!G:G)</f>
        <v>3868.02</v>
      </c>
      <c r="E753" s="1" t="e">
        <v>#N/A</v>
      </c>
      <c r="F753" s="1">
        <v>2</v>
      </c>
      <c r="G753" s="1" cm="1">
        <f t="array" ref="G753">_xlfn.IFS(D753&lt;=_xlfn.PERCENTILE.INC(D:D,0.2),1, D753&lt;=_xlfn.PERCENTILE.INC(D:D,0.4),2, D753&lt;=_xlfn.PERCENTILE.INC(D:D,0.6),3, D754&lt;=_xlfn.PERCENTILE.INC(D:D,0.8),4, TRUE,5)</f>
        <v>4</v>
      </c>
      <c r="H753" s="4">
        <f t="shared" si="11"/>
        <v>3</v>
      </c>
      <c r="I753" t="e" cm="1">
        <f t="array" ref="I753">INDEX($N$2:$N$26,MATCH(1,($K$2:$K$26=$E753)*($L$2:$L$26=$H753),0))</f>
        <v>#N/A</v>
      </c>
    </row>
    <row r="754" spans="1:9" x14ac:dyDescent="0.25">
      <c r="A754" t="str">
        <v>AR-10570</v>
      </c>
      <c r="B754" s="1" cm="1">
        <f t="array" ref="B754">MAX('TABELA TOTAL'!B:B) - MAX(IF('TABELA TOTAL'!E:E =RFM!A754,'TABELA TOTAL'!B:B))</f>
        <v>534</v>
      </c>
      <c r="C754" cm="1">
        <f t="array" ref="C754">COUNTA(_xlfn.UNIQUE(_xlfn._xlws.FILTER('TABELA TOTAL'!A:A,'TABELA TOTAL'!E:E=RFM!A754)))</f>
        <v>1</v>
      </c>
      <c r="D754" s="3">
        <f>SUMIF('TABELA TOTAL'!E:E,RFM!A754,'TABELA TOTAL'!G:G)</f>
        <v>88.15</v>
      </c>
      <c r="E754" s="1" t="e">
        <v>#N/A</v>
      </c>
      <c r="F754" s="1">
        <v>1</v>
      </c>
      <c r="G754" s="1" cm="1">
        <f t="array" ref="G754">_xlfn.IFS(D754&lt;=_xlfn.PERCENTILE.INC(D:D,0.2),1, D754&lt;=_xlfn.PERCENTILE.INC(D:D,0.4),2, D754&lt;=_xlfn.PERCENTILE.INC(D:D,0.6),3, D755&lt;=_xlfn.PERCENTILE.INC(D:D,0.8),4, TRUE,5)</f>
        <v>1</v>
      </c>
      <c r="H754" s="4">
        <f t="shared" si="11"/>
        <v>1</v>
      </c>
      <c r="I754" t="e" cm="1">
        <f t="array" ref="I754">INDEX($N$2:$N$26,MATCH(1,($K$2:$K$26=$E754)*($L$2:$L$26=$H754),0))</f>
        <v>#N/A</v>
      </c>
    </row>
    <row r="755" spans="1:9" x14ac:dyDescent="0.25">
      <c r="A755" t="str">
        <v>Co-12640</v>
      </c>
      <c r="B755" s="1" cm="1">
        <f t="array" ref="B755">MAX('TABELA TOTAL'!B:B) - MAX(IF('TABELA TOTAL'!E:E =RFM!A755,'TABELA TOTAL'!B:B))</f>
        <v>549</v>
      </c>
      <c r="C755" cm="1">
        <f t="array" ref="C755">COUNTA(_xlfn.UNIQUE(_xlfn._xlws.FILTER('TABELA TOTAL'!A:A,'TABELA TOTAL'!E:E=RFM!A755)))</f>
        <v>5</v>
      </c>
      <c r="D755" s="3">
        <f>SUMIF('TABELA TOTAL'!E:E,RFM!A755,'TABELA TOTAL'!G:G)</f>
        <v>1300.0759999999998</v>
      </c>
      <c r="E755" s="1" t="e">
        <v>#N/A</v>
      </c>
      <c r="F755" s="1">
        <v>2</v>
      </c>
      <c r="G755" s="1" cm="1">
        <f t="array" ref="G755">_xlfn.IFS(D755&lt;=_xlfn.PERCENTILE.INC(D:D,0.2),1, D755&lt;=_xlfn.PERCENTILE.INC(D:D,0.4),2, D755&lt;=_xlfn.PERCENTILE.INC(D:D,0.6),3, D756&lt;=_xlfn.PERCENTILE.INC(D:D,0.8),4, TRUE,5)</f>
        <v>2</v>
      </c>
      <c r="H755" s="4">
        <f t="shared" si="11"/>
        <v>2</v>
      </c>
      <c r="I755" t="e" cm="1">
        <f t="array" ref="I755">INDEX($N$2:$N$26,MATCH(1,($K$2:$K$26=$E755)*($L$2:$L$26=$H755),0))</f>
        <v>#N/A</v>
      </c>
    </row>
    <row r="756" spans="1:9" x14ac:dyDescent="0.25">
      <c r="A756" t="str">
        <v>LD-16855</v>
      </c>
      <c r="B756" s="1" cm="1">
        <f t="array" ref="B756">MAX('TABELA TOTAL'!B:B) - MAX(IF('TABELA TOTAL'!E:E =RFM!A756,'TABELA TOTAL'!B:B))</f>
        <v>552</v>
      </c>
      <c r="C756" cm="1">
        <f t="array" ref="C756">COUNTA(_xlfn.UNIQUE(_xlfn._xlws.FILTER('TABELA TOTAL'!A:A,'TABELA TOTAL'!E:E=RFM!A756)))</f>
        <v>1</v>
      </c>
      <c r="D756" s="3">
        <f>SUMIF('TABELA TOTAL'!E:E,RFM!A756,'TABELA TOTAL'!G:G)</f>
        <v>5.3040000000000003</v>
      </c>
      <c r="E756" s="1" t="e">
        <v>#N/A</v>
      </c>
      <c r="F756" s="1">
        <v>1</v>
      </c>
      <c r="G756" s="1" cm="1">
        <f t="array" ref="G756">_xlfn.IFS(D756&lt;=_xlfn.PERCENTILE.INC(D:D,0.2),1, D756&lt;=_xlfn.PERCENTILE.INC(D:D,0.4),2, D756&lt;=_xlfn.PERCENTILE.INC(D:D,0.6),3, D757&lt;=_xlfn.PERCENTILE.INC(D:D,0.8),4, TRUE,5)</f>
        <v>1</v>
      </c>
      <c r="H756" s="4">
        <f t="shared" si="11"/>
        <v>1</v>
      </c>
      <c r="I756" t="e" cm="1">
        <f t="array" ref="I756">INDEX($N$2:$N$26,MATCH(1,($K$2:$K$26=$E756)*($L$2:$L$26=$H756),0))</f>
        <v>#N/A</v>
      </c>
    </row>
    <row r="757" spans="1:9" x14ac:dyDescent="0.25">
      <c r="A757" t="str">
        <v>MG-17695</v>
      </c>
      <c r="B757" s="1" cm="1">
        <f t="array" ref="B757">MAX('TABELA TOTAL'!B:B) - MAX(IF('TABELA TOTAL'!E:E =RFM!A757,'TABELA TOTAL'!B:B))</f>
        <v>555</v>
      </c>
      <c r="C757" cm="1">
        <f t="array" ref="C757">COUNTA(_xlfn.UNIQUE(_xlfn._xlws.FILTER('TABELA TOTAL'!A:A,'TABELA TOTAL'!E:E=RFM!A757)))</f>
        <v>3</v>
      </c>
      <c r="D757" s="3">
        <f>SUMIF('TABELA TOTAL'!E:E,RFM!A757,'TABELA TOTAL'!G:G)</f>
        <v>1342.2819999999999</v>
      </c>
      <c r="E757" s="1" t="e">
        <v>#N/A</v>
      </c>
      <c r="F757" s="1">
        <v>1</v>
      </c>
      <c r="G757" s="1" cm="1">
        <f t="array" ref="G757">_xlfn.IFS(D757&lt;=_xlfn.PERCENTILE.INC(D:D,0.2),1, D757&lt;=_xlfn.PERCENTILE.INC(D:D,0.4),2, D757&lt;=_xlfn.PERCENTILE.INC(D:D,0.6),3, D758&lt;=_xlfn.PERCENTILE.INC(D:D,0.8),4, TRUE,5)</f>
        <v>2</v>
      </c>
      <c r="H757" s="4">
        <f t="shared" si="11"/>
        <v>2</v>
      </c>
      <c r="I757" t="e" cm="1">
        <f t="array" ref="I757">INDEX($N$2:$N$26,MATCH(1,($K$2:$K$26=$E757)*($L$2:$L$26=$H757),0))</f>
        <v>#N/A</v>
      </c>
    </row>
    <row r="758" spans="1:9" x14ac:dyDescent="0.25">
      <c r="A758" t="str">
        <v>BS-11365</v>
      </c>
      <c r="B758" s="1" cm="1">
        <f t="array" ref="B758">MAX('TABELA TOTAL'!B:B) - MAX(IF('TABELA TOTAL'!E:E =RFM!A758,'TABELA TOTAL'!B:B))</f>
        <v>558</v>
      </c>
      <c r="C758" cm="1">
        <f t="array" ref="C758">COUNTA(_xlfn.UNIQUE(_xlfn._xlws.FILTER('TABELA TOTAL'!A:A,'TABELA TOTAL'!E:E=RFM!A758)))</f>
        <v>5</v>
      </c>
      <c r="D758" s="3">
        <f>SUMIF('TABELA TOTAL'!E:E,RFM!A758,'TABELA TOTAL'!G:G)</f>
        <v>10501.652999999998</v>
      </c>
      <c r="E758" s="1" t="e">
        <v>#N/A</v>
      </c>
      <c r="F758" s="1">
        <v>2</v>
      </c>
      <c r="G758" s="1" cm="1">
        <f t="array" ref="G758">_xlfn.IFS(D758&lt;=_xlfn.PERCENTILE.INC(D:D,0.2),1, D758&lt;=_xlfn.PERCENTILE.INC(D:D,0.4),2, D758&lt;=_xlfn.PERCENTILE.INC(D:D,0.6),3, D759&lt;=_xlfn.PERCENTILE.INC(D:D,0.8),4, TRUE,5)</f>
        <v>4</v>
      </c>
      <c r="H758" s="4">
        <f t="shared" si="11"/>
        <v>3</v>
      </c>
      <c r="I758" t="e" cm="1">
        <f t="array" ref="I758">INDEX($N$2:$N$26,MATCH(1,($K$2:$K$26=$E758)*($L$2:$L$26=$H758),0))</f>
        <v>#N/A</v>
      </c>
    </row>
    <row r="759" spans="1:9" x14ac:dyDescent="0.25">
      <c r="A759" t="str">
        <v>BT-11440</v>
      </c>
      <c r="B759" s="1" cm="1">
        <f t="array" ref="B759">MAX('TABELA TOTAL'!B:B) - MAX(IF('TABELA TOTAL'!E:E =RFM!A759,'TABELA TOTAL'!B:B))</f>
        <v>560</v>
      </c>
      <c r="C759" cm="1">
        <f t="array" ref="C759">COUNTA(_xlfn.UNIQUE(_xlfn._xlws.FILTER('TABELA TOTAL'!A:A,'TABELA TOTAL'!E:E=RFM!A759)))</f>
        <v>4</v>
      </c>
      <c r="D759" s="3">
        <f>SUMIF('TABELA TOTAL'!E:E,RFM!A759,'TABELA TOTAL'!G:G)</f>
        <v>603.87599999999998</v>
      </c>
      <c r="E759" s="1" t="e">
        <v>#N/A</v>
      </c>
      <c r="F759" s="1">
        <v>2</v>
      </c>
      <c r="G759" s="1" cm="1">
        <f t="array" ref="G759">_xlfn.IFS(D759&lt;=_xlfn.PERCENTILE.INC(D:D,0.2),1, D759&lt;=_xlfn.PERCENTILE.INC(D:D,0.4),2, D759&lt;=_xlfn.PERCENTILE.INC(D:D,0.6),3, D760&lt;=_xlfn.PERCENTILE.INC(D:D,0.8),4, TRUE,5)</f>
        <v>1</v>
      </c>
      <c r="H759" s="4">
        <f t="shared" si="11"/>
        <v>2</v>
      </c>
      <c r="I759" t="e" cm="1">
        <f t="array" ref="I759">INDEX($N$2:$N$26,MATCH(1,($K$2:$K$26=$E759)*($L$2:$L$26=$H759),0))</f>
        <v>#N/A</v>
      </c>
    </row>
    <row r="760" spans="1:9" x14ac:dyDescent="0.25">
      <c r="A760" t="str">
        <v>VD-21670</v>
      </c>
      <c r="B760" s="1" cm="1">
        <f t="array" ref="B760">MAX('TABELA TOTAL'!B:B) - MAX(IF('TABELA TOTAL'!E:E =RFM!A760,'TABELA TOTAL'!B:B))</f>
        <v>581</v>
      </c>
      <c r="C760" cm="1">
        <f t="array" ref="C760">COUNTA(_xlfn.UNIQUE(_xlfn._xlws.FILTER('TABELA TOTAL'!A:A,'TABELA TOTAL'!E:E=RFM!A760)))</f>
        <v>6</v>
      </c>
      <c r="D760" s="3">
        <f>SUMIF('TABELA TOTAL'!E:E,RFM!A760,'TABELA TOTAL'!G:G)</f>
        <v>6442.2539999999999</v>
      </c>
      <c r="E760" s="1" t="e">
        <v>#N/A</v>
      </c>
      <c r="F760" s="1">
        <v>2</v>
      </c>
      <c r="G760" s="1" cm="1">
        <f t="array" ref="G760">_xlfn.IFS(D760&lt;=_xlfn.PERCENTILE.INC(D:D,0.2),1, D760&lt;=_xlfn.PERCENTILE.INC(D:D,0.4),2, D760&lt;=_xlfn.PERCENTILE.INC(D:D,0.6),3, D761&lt;=_xlfn.PERCENTILE.INC(D:D,0.8),4, TRUE,5)</f>
        <v>4</v>
      </c>
      <c r="H760" s="4">
        <f t="shared" si="11"/>
        <v>3</v>
      </c>
      <c r="I760" t="e" cm="1">
        <f t="array" ref="I760">INDEX($N$2:$N$26,MATCH(1,($K$2:$K$26=$E760)*($L$2:$L$26=$H760),0))</f>
        <v>#N/A</v>
      </c>
    </row>
    <row r="761" spans="1:9" x14ac:dyDescent="0.25">
      <c r="A761" t="str">
        <v>BS-11665</v>
      </c>
      <c r="B761" s="1" cm="1">
        <f t="array" ref="B761">MAX('TABELA TOTAL'!B:B) - MAX(IF('TABELA TOTAL'!E:E =RFM!A761,'TABELA TOTAL'!B:B))</f>
        <v>582</v>
      </c>
      <c r="C761" cm="1">
        <f t="array" ref="C761">COUNTA(_xlfn.UNIQUE(_xlfn._xlws.FILTER('TABELA TOTAL'!A:A,'TABELA TOTAL'!E:E=RFM!A761)))</f>
        <v>3</v>
      </c>
      <c r="D761" s="3">
        <f>SUMIF('TABELA TOTAL'!E:E,RFM!A761,'TABELA TOTAL'!G:G)</f>
        <v>3288.1100000000006</v>
      </c>
      <c r="E761" s="1" t="e">
        <v>#N/A</v>
      </c>
      <c r="F761" s="1">
        <v>1</v>
      </c>
      <c r="G761" s="1" cm="1">
        <f t="array" ref="G761">_xlfn.IFS(D761&lt;=_xlfn.PERCENTILE.INC(D:D,0.2),1, D761&lt;=_xlfn.PERCENTILE.INC(D:D,0.4),2, D761&lt;=_xlfn.PERCENTILE.INC(D:D,0.6),3, D762&lt;=_xlfn.PERCENTILE.INC(D:D,0.8),4, TRUE,5)</f>
        <v>4</v>
      </c>
      <c r="H761" s="4">
        <f t="shared" si="11"/>
        <v>3</v>
      </c>
      <c r="I761" t="e" cm="1">
        <f t="array" ref="I761">INDEX($N$2:$N$26,MATCH(1,($K$2:$K$26=$E761)*($L$2:$L$26=$H761),0))</f>
        <v>#N/A</v>
      </c>
    </row>
    <row r="762" spans="1:9" x14ac:dyDescent="0.25">
      <c r="A762" t="str">
        <v>TB-21280</v>
      </c>
      <c r="B762" s="1" cm="1">
        <f t="array" ref="B762">MAX('TABELA TOTAL'!B:B) - MAX(IF('TABELA TOTAL'!E:E =RFM!A762,'TABELA TOTAL'!B:B))</f>
        <v>583</v>
      </c>
      <c r="C762" cm="1">
        <f t="array" ref="C762">COUNTA(_xlfn.UNIQUE(_xlfn._xlws.FILTER('TABELA TOTAL'!A:A,'TABELA TOTAL'!E:E=RFM!A762)))</f>
        <v>6</v>
      </c>
      <c r="D762" s="3">
        <f>SUMIF('TABELA TOTAL'!E:E,RFM!A762,'TABELA TOTAL'!G:G)</f>
        <v>2198.4500000000003</v>
      </c>
      <c r="E762" s="1" t="e">
        <v>#N/A</v>
      </c>
      <c r="F762" s="1">
        <v>2</v>
      </c>
      <c r="G762" s="1" cm="1">
        <f t="array" ref="G762">_xlfn.IFS(D762&lt;=_xlfn.PERCENTILE.INC(D:D,0.2),1, D762&lt;=_xlfn.PERCENTILE.INC(D:D,0.4),2, D762&lt;=_xlfn.PERCENTILE.INC(D:D,0.6),3, D763&lt;=_xlfn.PERCENTILE.INC(D:D,0.8),4, TRUE,5)</f>
        <v>3</v>
      </c>
      <c r="H762" s="4">
        <f t="shared" si="11"/>
        <v>3</v>
      </c>
      <c r="I762" t="e" cm="1">
        <f t="array" ref="I762">INDEX($N$2:$N$26,MATCH(1,($K$2:$K$26=$E762)*($L$2:$L$26=$H762),0))</f>
        <v>#N/A</v>
      </c>
    </row>
    <row r="763" spans="1:9" x14ac:dyDescent="0.25">
      <c r="A763" t="str">
        <v>JR-15670</v>
      </c>
      <c r="B763" s="1" cm="1">
        <f t="array" ref="B763">MAX('TABELA TOTAL'!B:B) - MAX(IF('TABELA TOTAL'!E:E =RFM!A763,'TABELA TOTAL'!B:B))</f>
        <v>593</v>
      </c>
      <c r="C763" cm="1">
        <f t="array" ref="C763">COUNTA(_xlfn.UNIQUE(_xlfn._xlws.FILTER('TABELA TOTAL'!A:A,'TABELA TOTAL'!E:E=RFM!A763)))</f>
        <v>2</v>
      </c>
      <c r="D763" s="3">
        <f>SUMIF('TABELA TOTAL'!E:E,RFM!A763,'TABELA TOTAL'!G:G)</f>
        <v>1156.6579999999999</v>
      </c>
      <c r="E763" s="1" t="e">
        <v>#N/A</v>
      </c>
      <c r="F763" s="1">
        <v>1</v>
      </c>
      <c r="G763" s="1" cm="1">
        <f t="array" ref="G763">_xlfn.IFS(D763&lt;=_xlfn.PERCENTILE.INC(D:D,0.2),1, D763&lt;=_xlfn.PERCENTILE.INC(D:D,0.4),2, D763&lt;=_xlfn.PERCENTILE.INC(D:D,0.6),3, D764&lt;=_xlfn.PERCENTILE.INC(D:D,0.8),4, TRUE,5)</f>
        <v>2</v>
      </c>
      <c r="H763" s="4">
        <f t="shared" si="11"/>
        <v>2</v>
      </c>
      <c r="I763" t="e" cm="1">
        <f t="array" ref="I763">INDEX($N$2:$N$26,MATCH(1,($K$2:$K$26=$E763)*($L$2:$L$26=$H763),0))</f>
        <v>#N/A</v>
      </c>
    </row>
    <row r="764" spans="1:9" x14ac:dyDescent="0.25">
      <c r="A764" t="str">
        <v>SM-20905</v>
      </c>
      <c r="B764" s="1" cm="1">
        <f t="array" ref="B764">MAX('TABELA TOTAL'!B:B) - MAX(IF('TABELA TOTAL'!E:E =RFM!A764,'TABELA TOTAL'!B:B))</f>
        <v>606</v>
      </c>
      <c r="C764" cm="1">
        <f t="array" ref="C764">COUNTA(_xlfn.UNIQUE(_xlfn._xlws.FILTER('TABELA TOTAL'!A:A,'TABELA TOTAL'!E:E=RFM!A764)))</f>
        <v>1</v>
      </c>
      <c r="D764" s="3">
        <f>SUMIF('TABELA TOTAL'!E:E,RFM!A764,'TABELA TOTAL'!G:G)</f>
        <v>1043.0410000000002</v>
      </c>
      <c r="E764" s="1" t="e">
        <v>#N/A</v>
      </c>
      <c r="F764" s="1">
        <v>1</v>
      </c>
      <c r="G764" s="1" cm="1">
        <f t="array" ref="G764">_xlfn.IFS(D764&lt;=_xlfn.PERCENTILE.INC(D:D,0.2),1, D764&lt;=_xlfn.PERCENTILE.INC(D:D,0.4),2, D764&lt;=_xlfn.PERCENTILE.INC(D:D,0.6),3, D765&lt;=_xlfn.PERCENTILE.INC(D:D,0.8),4, TRUE,5)</f>
        <v>2</v>
      </c>
      <c r="H764" s="4">
        <f t="shared" si="11"/>
        <v>2</v>
      </c>
      <c r="I764" t="e" cm="1">
        <f t="array" ref="I764">INDEX($N$2:$N$26,MATCH(1,($K$2:$K$26=$E764)*($L$2:$L$26=$H764),0))</f>
        <v>#N/A</v>
      </c>
    </row>
    <row r="765" spans="1:9" x14ac:dyDescent="0.25">
      <c r="A765" t="str">
        <v>JL-15850</v>
      </c>
      <c r="B765" s="1" cm="1">
        <f t="array" ref="B765">MAX('TABELA TOTAL'!B:B) - MAX(IF('TABELA TOTAL'!E:E =RFM!A765,'TABELA TOTAL'!B:B))</f>
        <v>614</v>
      </c>
      <c r="C765" cm="1">
        <f t="array" ref="C765">COUNTA(_xlfn.UNIQUE(_xlfn._xlws.FILTER('TABELA TOTAL'!A:A,'TABELA TOTAL'!E:E=RFM!A765)))</f>
        <v>6</v>
      </c>
      <c r="D765" s="3">
        <f>SUMIF('TABELA TOTAL'!E:E,RFM!A765,'TABELA TOTAL'!G:G)</f>
        <v>2725.2559999999999</v>
      </c>
      <c r="E765" s="1" t="e">
        <v>#N/A</v>
      </c>
      <c r="F765" s="1">
        <v>2</v>
      </c>
      <c r="G765" s="1" cm="1">
        <f t="array" ref="G765">_xlfn.IFS(D765&lt;=_xlfn.PERCENTILE.INC(D:D,0.2),1, D765&lt;=_xlfn.PERCENTILE.INC(D:D,0.4),2, D765&lt;=_xlfn.PERCENTILE.INC(D:D,0.6),3, D766&lt;=_xlfn.PERCENTILE.INC(D:D,0.8),4, TRUE,5)</f>
        <v>3</v>
      </c>
      <c r="H765" s="4">
        <f t="shared" si="11"/>
        <v>3</v>
      </c>
      <c r="I765" t="e" cm="1">
        <f t="array" ref="I765">INDEX($N$2:$N$26,MATCH(1,($K$2:$K$26=$E765)*($L$2:$L$26=$H765),0))</f>
        <v>#N/A</v>
      </c>
    </row>
    <row r="766" spans="1:9" x14ac:dyDescent="0.25">
      <c r="A766" t="str">
        <v>DJ-13420</v>
      </c>
      <c r="B766" s="1" cm="1">
        <f t="array" ref="B766">MAX('TABELA TOTAL'!B:B) - MAX(IF('TABELA TOTAL'!E:E =RFM!A766,'TABELA TOTAL'!B:B))</f>
        <v>637</v>
      </c>
      <c r="C766" cm="1">
        <f t="array" ref="C766">COUNTA(_xlfn.UNIQUE(_xlfn._xlws.FILTER('TABELA TOTAL'!A:A,'TABELA TOTAL'!E:E=RFM!A766)))</f>
        <v>4</v>
      </c>
      <c r="D766" s="3">
        <f>SUMIF('TABELA TOTAL'!E:E,RFM!A766,'TABELA TOTAL'!G:G)</f>
        <v>2012.5200000000002</v>
      </c>
      <c r="E766" s="1" t="e">
        <v>#N/A</v>
      </c>
      <c r="F766" s="1">
        <v>2</v>
      </c>
      <c r="G766" s="1" cm="1">
        <f t="array" ref="G766">_xlfn.IFS(D766&lt;=_xlfn.PERCENTILE.INC(D:D,0.2),1, D766&lt;=_xlfn.PERCENTILE.INC(D:D,0.4),2, D766&lt;=_xlfn.PERCENTILE.INC(D:D,0.6),3, D767&lt;=_xlfn.PERCENTILE.INC(D:D,0.8),4, TRUE,5)</f>
        <v>3</v>
      </c>
      <c r="H766" s="4">
        <f t="shared" si="11"/>
        <v>3</v>
      </c>
      <c r="I766" t="e" cm="1">
        <f t="array" ref="I766">INDEX($N$2:$N$26,MATCH(1,($K$2:$K$26=$E766)*($L$2:$L$26=$H766),0))</f>
        <v>#N/A</v>
      </c>
    </row>
    <row r="767" spans="1:9" x14ac:dyDescent="0.25">
      <c r="A767" t="str">
        <v>RB-19645</v>
      </c>
      <c r="B767" s="1" cm="1">
        <f t="array" ref="B767">MAX('TABELA TOTAL'!B:B) - MAX(IF('TABELA TOTAL'!E:E =RFM!A767,'TABELA TOTAL'!B:B))</f>
        <v>648</v>
      </c>
      <c r="C767" cm="1">
        <f t="array" ref="C767">COUNTA(_xlfn.UNIQUE(_xlfn._xlws.FILTER('TABELA TOTAL'!A:A,'TABELA TOTAL'!E:E=RFM!A767)))</f>
        <v>5</v>
      </c>
      <c r="D767" s="3">
        <f>SUMIF('TABELA TOTAL'!E:E,RFM!A767,'TABELA TOTAL'!G:G)</f>
        <v>221.084</v>
      </c>
      <c r="E767" s="1" t="e">
        <v>#N/A</v>
      </c>
      <c r="F767" s="1">
        <v>2</v>
      </c>
      <c r="G767" s="1" cm="1">
        <f t="array" ref="G767">_xlfn.IFS(D767&lt;=_xlfn.PERCENTILE.INC(D:D,0.2),1, D767&lt;=_xlfn.PERCENTILE.INC(D:D,0.4),2, D767&lt;=_xlfn.PERCENTILE.INC(D:D,0.6),3, D768&lt;=_xlfn.PERCENTILE.INC(D:D,0.8),4, TRUE,5)</f>
        <v>1</v>
      </c>
      <c r="H767" s="4">
        <f t="shared" si="11"/>
        <v>2</v>
      </c>
      <c r="I767" t="e" cm="1">
        <f t="array" ref="I767">INDEX($N$2:$N$26,MATCH(1,($K$2:$K$26=$E767)*($L$2:$L$26=$H767),0))</f>
        <v>#N/A</v>
      </c>
    </row>
    <row r="768" spans="1:9" x14ac:dyDescent="0.25">
      <c r="A768" t="str">
        <v>BT-11485</v>
      </c>
      <c r="B768" s="1" cm="1">
        <f t="array" ref="B768">MAX('TABELA TOTAL'!B:B) - MAX(IF('TABELA TOTAL'!E:E =RFM!A768,'TABELA TOTAL'!B:B))</f>
        <v>659</v>
      </c>
      <c r="C768" cm="1">
        <f t="array" ref="C768">COUNTA(_xlfn.UNIQUE(_xlfn._xlws.FILTER('TABELA TOTAL'!A:A,'TABELA TOTAL'!E:E=RFM!A768)))</f>
        <v>2</v>
      </c>
      <c r="D768" s="3">
        <f>SUMIF('TABELA TOTAL'!E:E,RFM!A768,'TABELA TOTAL'!G:G)</f>
        <v>415.19599999999997</v>
      </c>
      <c r="E768" s="1" t="e">
        <v>#N/A</v>
      </c>
      <c r="F768" s="1">
        <v>1</v>
      </c>
      <c r="G768" s="1" cm="1">
        <f t="array" ref="G768">_xlfn.IFS(D768&lt;=_xlfn.PERCENTILE.INC(D:D,0.2),1, D768&lt;=_xlfn.PERCENTILE.INC(D:D,0.4),2, D768&lt;=_xlfn.PERCENTILE.INC(D:D,0.6),3, D769&lt;=_xlfn.PERCENTILE.INC(D:D,0.8),4, TRUE,5)</f>
        <v>1</v>
      </c>
      <c r="H768" s="4">
        <f t="shared" si="11"/>
        <v>1</v>
      </c>
      <c r="I768" t="e" cm="1">
        <f t="array" ref="I768">INDEX($N$2:$N$26,MATCH(1,($K$2:$K$26=$E768)*($L$2:$L$26=$H768),0))</f>
        <v>#N/A</v>
      </c>
    </row>
    <row r="769" spans="1:9" x14ac:dyDescent="0.25">
      <c r="A769" t="str">
        <v>PB-19210</v>
      </c>
      <c r="B769" s="1" cm="1">
        <f t="array" ref="B769">MAX('TABELA TOTAL'!B:B) - MAX(IF('TABELA TOTAL'!E:E =RFM!A769,'TABELA TOTAL'!B:B))</f>
        <v>688</v>
      </c>
      <c r="C769" cm="1">
        <f t="array" ref="C769">COUNTA(_xlfn.UNIQUE(_xlfn._xlws.FILTER('TABELA TOTAL'!A:A,'TABELA TOTAL'!E:E=RFM!A769)))</f>
        <v>2</v>
      </c>
      <c r="D769" s="3">
        <f>SUMIF('TABELA TOTAL'!E:E,RFM!A769,'TABELA TOTAL'!G:G)</f>
        <v>132.738</v>
      </c>
      <c r="E769" s="1" t="e">
        <v>#N/A</v>
      </c>
      <c r="F769" s="1">
        <v>1</v>
      </c>
      <c r="G769" s="1" cm="1">
        <f t="array" ref="G769">_xlfn.IFS(D769&lt;=_xlfn.PERCENTILE.INC(D:D,0.2),1, D769&lt;=_xlfn.PERCENTILE.INC(D:D,0.4),2, D769&lt;=_xlfn.PERCENTILE.INC(D:D,0.6),3, D770&lt;=_xlfn.PERCENTILE.INC(D:D,0.8),4, TRUE,5)</f>
        <v>1</v>
      </c>
      <c r="H769" s="4">
        <f t="shared" si="11"/>
        <v>1</v>
      </c>
      <c r="I769" t="e" cm="1">
        <f t="array" ref="I769">INDEX($N$2:$N$26,MATCH(1,($K$2:$K$26=$E769)*($L$2:$L$26=$H769),0))</f>
        <v>#N/A</v>
      </c>
    </row>
    <row r="770" spans="1:9" x14ac:dyDescent="0.25">
      <c r="A770" t="str">
        <v>CH-12070</v>
      </c>
      <c r="B770" s="1" cm="1">
        <f t="array" ref="B770">MAX('TABELA TOTAL'!B:B) - MAX(IF('TABELA TOTAL'!E:E =RFM!A770,'TABELA TOTAL'!B:B))</f>
        <v>691</v>
      </c>
      <c r="C770" cm="1">
        <f t="array" ref="C770">COUNTA(_xlfn.UNIQUE(_xlfn._xlws.FILTER('TABELA TOTAL'!A:A,'TABELA TOTAL'!E:E=RFM!A770)))</f>
        <v>3</v>
      </c>
      <c r="D770" s="3">
        <f>SUMIF('TABELA TOTAL'!E:E,RFM!A770,'TABELA TOTAL'!G:G)</f>
        <v>1537.2360000000003</v>
      </c>
      <c r="E770" s="1" t="e">
        <v>#N/A</v>
      </c>
      <c r="F770" s="1">
        <v>1</v>
      </c>
      <c r="G770" s="1" cm="1">
        <f t="array" ref="G770">_xlfn.IFS(D770&lt;=_xlfn.PERCENTILE.INC(D:D,0.2),1, D770&lt;=_xlfn.PERCENTILE.INC(D:D,0.4),2, D770&lt;=_xlfn.PERCENTILE.INC(D:D,0.6),3, D771&lt;=_xlfn.PERCENTILE.INC(D:D,0.8),4, TRUE,5)</f>
        <v>2</v>
      </c>
      <c r="H770" s="4">
        <f t="shared" si="11"/>
        <v>2</v>
      </c>
      <c r="I770" t="e" cm="1">
        <f t="array" ref="I770">INDEX($N$2:$N$26,MATCH(1,($K$2:$K$26=$E770)*($L$2:$L$26=$H770),0))</f>
        <v>#N/A</v>
      </c>
    </row>
    <row r="771" spans="1:9" x14ac:dyDescent="0.25">
      <c r="A771" t="str">
        <v>DF-13135</v>
      </c>
      <c r="B771" s="1" cm="1">
        <f t="array" ref="B771">MAX('TABELA TOTAL'!B:B) - MAX(IF('TABELA TOTAL'!E:E =RFM!A771,'TABELA TOTAL'!B:B))</f>
        <v>700</v>
      </c>
      <c r="C771" cm="1">
        <f t="array" ref="C771">COUNTA(_xlfn.UNIQUE(_xlfn._xlws.FILTER('TABELA TOTAL'!A:A,'TABELA TOTAL'!E:E=RFM!A771)))</f>
        <v>3</v>
      </c>
      <c r="D771" s="3">
        <f>SUMIF('TABELA TOTAL'!E:E,RFM!A771,'TABELA TOTAL'!G:G)</f>
        <v>2390.5340000000001</v>
      </c>
      <c r="E771" s="1" t="e">
        <v>#N/A</v>
      </c>
      <c r="F771" s="1">
        <v>1</v>
      </c>
      <c r="G771" s="1" cm="1">
        <f t="array" ref="G771">_xlfn.IFS(D771&lt;=_xlfn.PERCENTILE.INC(D:D,0.2),1, D771&lt;=_xlfn.PERCENTILE.INC(D:D,0.4),2, D771&lt;=_xlfn.PERCENTILE.INC(D:D,0.6),3, D772&lt;=_xlfn.PERCENTILE.INC(D:D,0.8),4, TRUE,5)</f>
        <v>3</v>
      </c>
      <c r="H771" s="4">
        <f t="shared" ref="H771:H834" si="12">ROUND(AVERAGE(F771,G771),0)</f>
        <v>2</v>
      </c>
      <c r="I771" t="e" cm="1">
        <f t="array" ref="I771">INDEX($N$2:$N$26,MATCH(1,($K$2:$K$26=$E771)*($L$2:$L$26=$H771),0))</f>
        <v>#N/A</v>
      </c>
    </row>
    <row r="772" spans="1:9" x14ac:dyDescent="0.25">
      <c r="A772" t="str">
        <v>CM-11935</v>
      </c>
      <c r="B772" s="1" cm="1">
        <f t="array" ref="B772">MAX('TABELA TOTAL'!B:B) - MAX(IF('TABELA TOTAL'!E:E =RFM!A772,'TABELA TOTAL'!B:B))</f>
        <v>708</v>
      </c>
      <c r="C772" cm="1">
        <f t="array" ref="C772">COUNTA(_xlfn.UNIQUE(_xlfn._xlws.FILTER('TABELA TOTAL'!A:A,'TABELA TOTAL'!E:E=RFM!A772)))</f>
        <v>2</v>
      </c>
      <c r="D772" s="3">
        <f>SUMIF('TABELA TOTAL'!E:E,RFM!A772,'TABELA TOTAL'!G:G)</f>
        <v>565.39200000000005</v>
      </c>
      <c r="E772" s="1" t="e">
        <v>#N/A</v>
      </c>
      <c r="F772" s="1">
        <v>1</v>
      </c>
      <c r="G772" s="1" cm="1">
        <f t="array" ref="G772">_xlfn.IFS(D772&lt;=_xlfn.PERCENTILE.INC(D:D,0.2),1, D772&lt;=_xlfn.PERCENTILE.INC(D:D,0.4),2, D772&lt;=_xlfn.PERCENTILE.INC(D:D,0.6),3, D773&lt;=_xlfn.PERCENTILE.INC(D:D,0.8),4, TRUE,5)</f>
        <v>1</v>
      </c>
      <c r="H772" s="4">
        <f t="shared" si="12"/>
        <v>1</v>
      </c>
      <c r="I772" t="e" cm="1">
        <f t="array" ref="I772">INDEX($N$2:$N$26,MATCH(1,($K$2:$K$26=$E772)*($L$2:$L$26=$H772),0))</f>
        <v>#N/A</v>
      </c>
    </row>
    <row r="773" spans="1:9" x14ac:dyDescent="0.25">
      <c r="A773" t="str">
        <v>DE-13255</v>
      </c>
      <c r="B773" s="1" cm="1">
        <f t="array" ref="B773">MAX('TABELA TOTAL'!B:B) - MAX(IF('TABELA TOTAL'!E:E =RFM!A773,'TABELA TOTAL'!B:B))</f>
        <v>719</v>
      </c>
      <c r="C773" cm="1">
        <f t="array" ref="C773">COUNTA(_xlfn.UNIQUE(_xlfn._xlws.FILTER('TABELA TOTAL'!A:A,'TABELA TOTAL'!E:E=RFM!A773)))</f>
        <v>5</v>
      </c>
      <c r="D773" s="3">
        <f>SUMIF('TABELA TOTAL'!E:E,RFM!A773,'TABELA TOTAL'!G:G)</f>
        <v>2550.8739999999998</v>
      </c>
      <c r="E773" s="1" t="e">
        <v>#N/A</v>
      </c>
      <c r="F773" s="1">
        <v>2</v>
      </c>
      <c r="G773" s="1" cm="1">
        <f t="array" ref="G773">_xlfn.IFS(D773&lt;=_xlfn.PERCENTILE.INC(D:D,0.2),1, D773&lt;=_xlfn.PERCENTILE.INC(D:D,0.4),2, D773&lt;=_xlfn.PERCENTILE.INC(D:D,0.6),3, D774&lt;=_xlfn.PERCENTILE.INC(D:D,0.8),4, TRUE,5)</f>
        <v>3</v>
      </c>
      <c r="H773" s="4">
        <f t="shared" si="12"/>
        <v>3</v>
      </c>
      <c r="I773" t="e" cm="1">
        <f t="array" ref="I773">INDEX($N$2:$N$26,MATCH(1,($K$2:$K$26=$E773)*($L$2:$L$26=$H773),0))</f>
        <v>#N/A</v>
      </c>
    </row>
    <row r="774" spans="1:9" x14ac:dyDescent="0.25">
      <c r="A774" t="str">
        <v>MP-17470</v>
      </c>
      <c r="B774" s="1" cm="1">
        <f t="array" ref="B774">MAX('TABELA TOTAL'!B:B) - MAX(IF('TABELA TOTAL'!E:E =RFM!A774,'TABELA TOTAL'!B:B))</f>
        <v>719</v>
      </c>
      <c r="C774" cm="1">
        <f t="array" ref="C774">COUNTA(_xlfn.UNIQUE(_xlfn._xlws.FILTER('TABELA TOTAL'!A:A,'TABELA TOTAL'!E:E=RFM!A774)))</f>
        <v>7</v>
      </c>
      <c r="D774" s="3">
        <f>SUMIF('TABELA TOTAL'!E:E,RFM!A774,'TABELA TOTAL'!G:G)</f>
        <v>3206.1320000000005</v>
      </c>
      <c r="E774" s="1" t="e">
        <v>#N/A</v>
      </c>
      <c r="F774" s="1">
        <v>3</v>
      </c>
      <c r="G774" s="1" cm="1">
        <f t="array" ref="G774">_xlfn.IFS(D774&lt;=_xlfn.PERCENTILE.INC(D:D,0.2),1, D774&lt;=_xlfn.PERCENTILE.INC(D:D,0.4),2, D774&lt;=_xlfn.PERCENTILE.INC(D:D,0.6),3, D775&lt;=_xlfn.PERCENTILE.INC(D:D,0.8),4, TRUE,5)</f>
        <v>4</v>
      </c>
      <c r="H774" s="4">
        <f t="shared" si="12"/>
        <v>4</v>
      </c>
      <c r="I774" t="e" cm="1">
        <f t="array" ref="I774">INDEX($N$2:$N$26,MATCH(1,($K$2:$K$26=$E774)*($L$2:$L$26=$H774),0))</f>
        <v>#N/A</v>
      </c>
    </row>
    <row r="775" spans="1:9" x14ac:dyDescent="0.25">
      <c r="A775" t="str">
        <v>JB-15925</v>
      </c>
      <c r="B775" s="1" cm="1">
        <f t="array" ref="B775">MAX('TABELA TOTAL'!B:B) - MAX(IF('TABELA TOTAL'!E:E =RFM!A775,'TABELA TOTAL'!B:B))</f>
        <v>737</v>
      </c>
      <c r="C775" cm="1">
        <f t="array" ref="C775">COUNTA(_xlfn.UNIQUE(_xlfn._xlws.FILTER('TABELA TOTAL'!A:A,'TABELA TOTAL'!E:E=RFM!A775)))</f>
        <v>3</v>
      </c>
      <c r="D775" s="3">
        <f>SUMIF('TABELA TOTAL'!E:E,RFM!A775,'TABELA TOTAL'!G:G)</f>
        <v>900.55200000000002</v>
      </c>
      <c r="E775" s="1" t="e">
        <v>#N/A</v>
      </c>
      <c r="F775" s="1">
        <v>1</v>
      </c>
      <c r="G775" s="1" cm="1">
        <f t="array" ref="G775">_xlfn.IFS(D775&lt;=_xlfn.PERCENTILE.INC(D:D,0.2),1, D775&lt;=_xlfn.PERCENTILE.INC(D:D,0.4),2, D775&lt;=_xlfn.PERCENTILE.INC(D:D,0.6),3, D776&lt;=_xlfn.PERCENTILE.INC(D:D,0.8),4, TRUE,5)</f>
        <v>1</v>
      </c>
      <c r="H775" s="4">
        <f t="shared" si="12"/>
        <v>1</v>
      </c>
      <c r="I775" t="e" cm="1">
        <f t="array" ref="I775">INDEX($N$2:$N$26,MATCH(1,($K$2:$K$26=$E775)*($L$2:$L$26=$H775),0))</f>
        <v>#N/A</v>
      </c>
    </row>
    <row r="776" spans="1:9" x14ac:dyDescent="0.25">
      <c r="A776" t="str">
        <v>JJ-15760</v>
      </c>
      <c r="B776" s="1" cm="1">
        <f t="array" ref="B776">MAX('TABELA TOTAL'!B:B) - MAX(IF('TABELA TOTAL'!E:E =RFM!A776,'TABELA TOTAL'!B:B))</f>
        <v>753</v>
      </c>
      <c r="C776" cm="1">
        <f t="array" ref="C776">COUNTA(_xlfn.UNIQUE(_xlfn._xlws.FILTER('TABELA TOTAL'!A:A,'TABELA TOTAL'!E:E=RFM!A776)))</f>
        <v>2</v>
      </c>
      <c r="D776" s="3">
        <f>SUMIF('TABELA TOTAL'!E:E,RFM!A776,'TABELA TOTAL'!G:G)</f>
        <v>195</v>
      </c>
      <c r="E776" s="1" t="e">
        <v>#N/A</v>
      </c>
      <c r="F776" s="1">
        <v>1</v>
      </c>
      <c r="G776" s="1" cm="1">
        <f t="array" ref="G776">_xlfn.IFS(D776&lt;=_xlfn.PERCENTILE.INC(D:D,0.2),1, D776&lt;=_xlfn.PERCENTILE.INC(D:D,0.4),2, D776&lt;=_xlfn.PERCENTILE.INC(D:D,0.6),3, D777&lt;=_xlfn.PERCENTILE.INC(D:D,0.8),4, TRUE,5)</f>
        <v>1</v>
      </c>
      <c r="H776" s="4">
        <f t="shared" si="12"/>
        <v>1</v>
      </c>
      <c r="I776" t="e" cm="1">
        <f t="array" ref="I776">INDEX($N$2:$N$26,MATCH(1,($K$2:$K$26=$E776)*($L$2:$L$26=$H776),0))</f>
        <v>#N/A</v>
      </c>
    </row>
    <row r="777" spans="1:9" x14ac:dyDescent="0.25">
      <c r="A777" t="str">
        <v>JG-15115</v>
      </c>
      <c r="B777" s="1" cm="1">
        <f t="array" ref="B777">MAX('TABELA TOTAL'!B:B) - MAX(IF('TABELA TOTAL'!E:E =RFM!A777,'TABELA TOTAL'!B:B))</f>
        <v>758</v>
      </c>
      <c r="C777" cm="1">
        <f t="array" ref="C777">COUNTA(_xlfn.UNIQUE(_xlfn._xlws.FILTER('TABELA TOTAL'!A:A,'TABELA TOTAL'!E:E=RFM!A777)))</f>
        <v>3</v>
      </c>
      <c r="D777" s="3">
        <f>SUMIF('TABELA TOTAL'!E:E,RFM!A777,'TABELA TOTAL'!G:G)</f>
        <v>2358.6759999999999</v>
      </c>
      <c r="E777" s="1" t="e">
        <v>#N/A</v>
      </c>
      <c r="F777" s="1">
        <v>1</v>
      </c>
      <c r="G777" s="1" cm="1">
        <f t="array" ref="G777">_xlfn.IFS(D777&lt;=_xlfn.PERCENTILE.INC(D:D,0.2),1, D777&lt;=_xlfn.PERCENTILE.INC(D:D,0.4),2, D777&lt;=_xlfn.PERCENTILE.INC(D:D,0.6),3, D778&lt;=_xlfn.PERCENTILE.INC(D:D,0.8),4, TRUE,5)</f>
        <v>3</v>
      </c>
      <c r="H777" s="4">
        <f t="shared" si="12"/>
        <v>2</v>
      </c>
      <c r="I777" t="e" cm="1">
        <f t="array" ref="I777">INDEX($N$2:$N$26,MATCH(1,($K$2:$K$26=$E777)*($L$2:$L$26=$H777),0))</f>
        <v>#N/A</v>
      </c>
    </row>
    <row r="778" spans="1:9" x14ac:dyDescent="0.25">
      <c r="A778" t="str">
        <v>GP-14740</v>
      </c>
      <c r="B778" s="1" cm="1">
        <f t="array" ref="B778">MAX('TABELA TOTAL'!B:B) - MAX(IF('TABELA TOTAL'!E:E =RFM!A778,'TABELA TOTAL'!B:B))</f>
        <v>765</v>
      </c>
      <c r="C778" cm="1">
        <f t="array" ref="C778">COUNTA(_xlfn.UNIQUE(_xlfn._xlws.FILTER('TABELA TOTAL'!A:A,'TABELA TOTAL'!E:E=RFM!A778)))</f>
        <v>2</v>
      </c>
      <c r="D778" s="3">
        <f>SUMIF('TABELA TOTAL'!E:E,RFM!A778,'TABELA TOTAL'!G:G)</f>
        <v>236.53</v>
      </c>
      <c r="E778" s="1" t="e">
        <v>#N/A</v>
      </c>
      <c r="F778" s="1">
        <v>1</v>
      </c>
      <c r="G778" s="1" cm="1">
        <f t="array" ref="G778">_xlfn.IFS(D778&lt;=_xlfn.PERCENTILE.INC(D:D,0.2),1, D778&lt;=_xlfn.PERCENTILE.INC(D:D,0.4),2, D778&lt;=_xlfn.PERCENTILE.INC(D:D,0.6),3, D779&lt;=_xlfn.PERCENTILE.INC(D:D,0.8),4, TRUE,5)</f>
        <v>1</v>
      </c>
      <c r="H778" s="4">
        <f t="shared" si="12"/>
        <v>1</v>
      </c>
      <c r="I778" t="e" cm="1">
        <f t="array" ref="I778">INDEX($N$2:$N$26,MATCH(1,($K$2:$K$26=$E778)*($L$2:$L$26=$H778),0))</f>
        <v>#N/A</v>
      </c>
    </row>
    <row r="779" spans="1:9" x14ac:dyDescent="0.25">
      <c r="A779" t="str">
        <v>SH-20635</v>
      </c>
      <c r="B779" s="1" cm="1">
        <f t="array" ref="B779">MAX('TABELA TOTAL'!B:B) - MAX(IF('TABELA TOTAL'!E:E =RFM!A779,'TABELA TOTAL'!B:B))</f>
        <v>765</v>
      </c>
      <c r="C779" cm="1">
        <f t="array" ref="C779">COUNTA(_xlfn.UNIQUE(_xlfn._xlws.FILTER('TABELA TOTAL'!A:A,'TABELA TOTAL'!E:E=RFM!A779)))</f>
        <v>2</v>
      </c>
      <c r="D779" s="3">
        <f>SUMIF('TABELA TOTAL'!E:E,RFM!A779,'TABELA TOTAL'!G:G)</f>
        <v>2096.3919999999998</v>
      </c>
      <c r="E779" s="1" t="e">
        <v>#N/A</v>
      </c>
      <c r="F779" s="1">
        <v>1</v>
      </c>
      <c r="G779" s="1" cm="1">
        <f t="array" ref="G779">_xlfn.IFS(D779&lt;=_xlfn.PERCENTILE.INC(D:D,0.2),1, D779&lt;=_xlfn.PERCENTILE.INC(D:D,0.4),2, D779&lt;=_xlfn.PERCENTILE.INC(D:D,0.6),3, D780&lt;=_xlfn.PERCENTILE.INC(D:D,0.8),4, TRUE,5)</f>
        <v>3</v>
      </c>
      <c r="H779" s="4">
        <f t="shared" si="12"/>
        <v>2</v>
      </c>
      <c r="I779" t="e" cm="1">
        <f t="array" ref="I779">INDEX($N$2:$N$26,MATCH(1,($K$2:$K$26=$E779)*($L$2:$L$26=$H779),0))</f>
        <v>#N/A</v>
      </c>
    </row>
    <row r="780" spans="1:9" x14ac:dyDescent="0.25">
      <c r="A780" t="str">
        <v>HD-14785</v>
      </c>
      <c r="B780" s="1" cm="1">
        <f t="array" ref="B780">MAX('TABELA TOTAL'!B:B) - MAX(IF('TABELA TOTAL'!E:E =RFM!A780,'TABELA TOTAL'!B:B))</f>
        <v>769</v>
      </c>
      <c r="C780" cm="1">
        <f t="array" ref="C780">COUNTA(_xlfn.UNIQUE(_xlfn._xlws.FILTER('TABELA TOTAL'!A:A,'TABELA TOTAL'!E:E=RFM!A780)))</f>
        <v>3</v>
      </c>
      <c r="D780" s="3">
        <f>SUMIF('TABELA TOTAL'!E:E,RFM!A780,'TABELA TOTAL'!G:G)</f>
        <v>251.36</v>
      </c>
      <c r="E780" s="1" t="e">
        <v>#N/A</v>
      </c>
      <c r="F780" s="1">
        <v>1</v>
      </c>
      <c r="G780" s="1" cm="1">
        <f t="array" ref="G780">_xlfn.IFS(D780&lt;=_xlfn.PERCENTILE.INC(D:D,0.2),1, D780&lt;=_xlfn.PERCENTILE.INC(D:D,0.4),2, D780&lt;=_xlfn.PERCENTILE.INC(D:D,0.6),3, D781&lt;=_xlfn.PERCENTILE.INC(D:D,0.8),4, TRUE,5)</f>
        <v>1</v>
      </c>
      <c r="H780" s="4">
        <f t="shared" si="12"/>
        <v>1</v>
      </c>
      <c r="I780" t="e" cm="1">
        <f t="array" ref="I780">INDEX($N$2:$N$26,MATCH(1,($K$2:$K$26=$E780)*($L$2:$L$26=$H780),0))</f>
        <v>#N/A</v>
      </c>
    </row>
    <row r="781" spans="1:9" x14ac:dyDescent="0.25">
      <c r="A781" t="str">
        <v>KW-16570</v>
      </c>
      <c r="B781" s="1" cm="1">
        <f t="array" ref="B781">MAX('TABELA TOTAL'!B:B) - MAX(IF('TABELA TOTAL'!E:E =RFM!A781,'TABELA TOTAL'!B:B))</f>
        <v>771</v>
      </c>
      <c r="C781" cm="1">
        <f t="array" ref="C781">COUNTA(_xlfn.UNIQUE(_xlfn._xlws.FILTER('TABELA TOTAL'!A:A,'TABELA TOTAL'!E:E=RFM!A781)))</f>
        <v>4</v>
      </c>
      <c r="D781" s="3">
        <f>SUMIF('TABELA TOTAL'!E:E,RFM!A781,'TABELA TOTAL'!G:G)</f>
        <v>449.096</v>
      </c>
      <c r="E781" s="1" t="e">
        <v>#N/A</v>
      </c>
      <c r="F781" s="1">
        <v>2</v>
      </c>
      <c r="G781" s="1" cm="1">
        <f t="array" ref="G781">_xlfn.IFS(D781&lt;=_xlfn.PERCENTILE.INC(D:D,0.2),1, D781&lt;=_xlfn.PERCENTILE.INC(D:D,0.4),2, D781&lt;=_xlfn.PERCENTILE.INC(D:D,0.6),3, D782&lt;=_xlfn.PERCENTILE.INC(D:D,0.8),4, TRUE,5)</f>
        <v>1</v>
      </c>
      <c r="H781" s="4">
        <f t="shared" si="12"/>
        <v>2</v>
      </c>
      <c r="I781" t="e" cm="1">
        <f t="array" ref="I781">INDEX($N$2:$N$26,MATCH(1,($K$2:$K$26=$E781)*($L$2:$L$26=$H781),0))</f>
        <v>#N/A</v>
      </c>
    </row>
    <row r="782" spans="1:9" x14ac:dyDescent="0.25">
      <c r="A782" t="str">
        <v>DH-13675</v>
      </c>
      <c r="B782" s="1" cm="1">
        <f t="array" ref="B782">MAX('TABELA TOTAL'!B:B) - MAX(IF('TABELA TOTAL'!E:E =RFM!A782,'TABELA TOTAL'!B:B))</f>
        <v>776</v>
      </c>
      <c r="C782" cm="1">
        <f t="array" ref="C782">COUNTA(_xlfn.UNIQUE(_xlfn._xlws.FILTER('TABELA TOTAL'!A:A,'TABELA TOTAL'!E:E=RFM!A782)))</f>
        <v>4</v>
      </c>
      <c r="D782" s="3">
        <f>SUMIF('TABELA TOTAL'!E:E,RFM!A782,'TABELA TOTAL'!G:G)</f>
        <v>1043.096</v>
      </c>
      <c r="E782" s="1" t="e">
        <v>#N/A</v>
      </c>
      <c r="F782" s="1">
        <v>2</v>
      </c>
      <c r="G782" s="1" cm="1">
        <f t="array" ref="G782">_xlfn.IFS(D782&lt;=_xlfn.PERCENTILE.INC(D:D,0.2),1, D782&lt;=_xlfn.PERCENTILE.INC(D:D,0.4),2, D782&lt;=_xlfn.PERCENTILE.INC(D:D,0.6),3, D783&lt;=_xlfn.PERCENTILE.INC(D:D,0.8),4, TRUE,5)</f>
        <v>2</v>
      </c>
      <c r="H782" s="4">
        <f t="shared" si="12"/>
        <v>2</v>
      </c>
      <c r="I782" t="e" cm="1">
        <f t="array" ref="I782">INDEX($N$2:$N$26,MATCH(1,($K$2:$K$26=$E782)*($L$2:$L$26=$H782),0))</f>
        <v>#N/A</v>
      </c>
    </row>
    <row r="783" spans="1:9" x14ac:dyDescent="0.25">
      <c r="A783" t="str">
        <v>LS-17230</v>
      </c>
      <c r="B783" s="1" cm="1">
        <f t="array" ref="B783">MAX('TABELA TOTAL'!B:B) - MAX(IF('TABELA TOTAL'!E:E =RFM!A783,'TABELA TOTAL'!B:B))</f>
        <v>777</v>
      </c>
      <c r="C783" cm="1">
        <f t="array" ref="C783">COUNTA(_xlfn.UNIQUE(_xlfn._xlws.FILTER('TABELA TOTAL'!A:A,'TABELA TOTAL'!E:E=RFM!A783)))</f>
        <v>3</v>
      </c>
      <c r="D783" s="3">
        <f>SUMIF('TABELA TOTAL'!E:E,RFM!A783,'TABELA TOTAL'!G:G)</f>
        <v>368.88</v>
      </c>
      <c r="E783" s="1" t="e">
        <v>#N/A</v>
      </c>
      <c r="F783" s="1">
        <v>1</v>
      </c>
      <c r="G783" s="1" cm="1">
        <f t="array" ref="G783">_xlfn.IFS(D783&lt;=_xlfn.PERCENTILE.INC(D:D,0.2),1, D783&lt;=_xlfn.PERCENTILE.INC(D:D,0.4),2, D783&lt;=_xlfn.PERCENTILE.INC(D:D,0.6),3, D784&lt;=_xlfn.PERCENTILE.INC(D:D,0.8),4, TRUE,5)</f>
        <v>1</v>
      </c>
      <c r="H783" s="4">
        <f t="shared" si="12"/>
        <v>1</v>
      </c>
      <c r="I783" t="e" cm="1">
        <f t="array" ref="I783">INDEX($N$2:$N$26,MATCH(1,($K$2:$K$26=$E783)*($L$2:$L$26=$H783),0))</f>
        <v>#N/A</v>
      </c>
    </row>
    <row r="784" spans="1:9" x14ac:dyDescent="0.25">
      <c r="A784" t="str">
        <v>SC-20020</v>
      </c>
      <c r="B784" s="1" cm="1">
        <f t="array" ref="B784">MAX('TABELA TOTAL'!B:B) - MAX(IF('TABELA TOTAL'!E:E =RFM!A784,'TABELA TOTAL'!B:B))</f>
        <v>781</v>
      </c>
      <c r="C784" cm="1">
        <f t="array" ref="C784">COUNTA(_xlfn.UNIQUE(_xlfn._xlws.FILTER('TABELA TOTAL'!A:A,'TABELA TOTAL'!E:E=RFM!A784)))</f>
        <v>5</v>
      </c>
      <c r="D784" s="3">
        <f>SUMIF('TABELA TOTAL'!E:E,RFM!A784,'TABELA TOTAL'!G:G)</f>
        <v>3362.9636</v>
      </c>
      <c r="E784" s="1" t="e">
        <v>#N/A</v>
      </c>
      <c r="F784" s="1">
        <v>2</v>
      </c>
      <c r="G784" s="1" cm="1">
        <f t="array" ref="G784">_xlfn.IFS(D784&lt;=_xlfn.PERCENTILE.INC(D:D,0.2),1, D784&lt;=_xlfn.PERCENTILE.INC(D:D,0.4),2, D784&lt;=_xlfn.PERCENTILE.INC(D:D,0.6),3, D785&lt;=_xlfn.PERCENTILE.INC(D:D,0.8),4, TRUE,5)</f>
        <v>4</v>
      </c>
      <c r="H784" s="4">
        <f t="shared" si="12"/>
        <v>3</v>
      </c>
      <c r="I784" t="e" cm="1">
        <f t="array" ref="I784">INDEX($N$2:$N$26,MATCH(1,($K$2:$K$26=$E784)*($L$2:$L$26=$H784),0))</f>
        <v>#N/A</v>
      </c>
    </row>
    <row r="785" spans="1:9" x14ac:dyDescent="0.25">
      <c r="A785" t="str">
        <v>CC-12685</v>
      </c>
      <c r="B785" s="1" cm="1">
        <f t="array" ref="B785">MAX('TABELA TOTAL'!B:B) - MAX(IF('TABELA TOTAL'!E:E =RFM!A785,'TABELA TOTAL'!B:B))</f>
        <v>799</v>
      </c>
      <c r="C785" cm="1">
        <f t="array" ref="C785">COUNTA(_xlfn.UNIQUE(_xlfn._xlws.FILTER('TABELA TOTAL'!A:A,'TABELA TOTAL'!E:E=RFM!A785)))</f>
        <v>4</v>
      </c>
      <c r="D785" s="3">
        <f>SUMIF('TABELA TOTAL'!E:E,RFM!A785,'TABELA TOTAL'!G:G)</f>
        <v>2854.1150000000007</v>
      </c>
      <c r="E785" s="1" t="e">
        <v>#N/A</v>
      </c>
      <c r="F785" s="1">
        <v>2</v>
      </c>
      <c r="G785" s="1" cm="1">
        <f t="array" ref="G785">_xlfn.IFS(D785&lt;=_xlfn.PERCENTILE.INC(D:D,0.2),1, D785&lt;=_xlfn.PERCENTILE.INC(D:D,0.4),2, D785&lt;=_xlfn.PERCENTILE.INC(D:D,0.6),3, D786&lt;=_xlfn.PERCENTILE.INC(D:D,0.8),4, TRUE,5)</f>
        <v>4</v>
      </c>
      <c r="H785" s="4">
        <f t="shared" si="12"/>
        <v>3</v>
      </c>
      <c r="I785" t="e" cm="1">
        <f t="array" ref="I785">INDEX($N$2:$N$26,MATCH(1,($K$2:$K$26=$E785)*($L$2:$L$26=$H785),0))</f>
        <v>#N/A</v>
      </c>
    </row>
    <row r="786" spans="1:9" x14ac:dyDescent="0.25">
      <c r="A786" t="str">
        <v>DP-13165</v>
      </c>
      <c r="B786" s="1" cm="1">
        <f t="array" ref="B786">MAX('TABELA TOTAL'!B:B) - MAX(IF('TABELA TOTAL'!E:E =RFM!A786,'TABELA TOTAL'!B:B))</f>
        <v>812</v>
      </c>
      <c r="C786" cm="1">
        <f t="array" ref="C786">COUNTA(_xlfn.UNIQUE(_xlfn._xlws.FILTER('TABELA TOTAL'!A:A,'TABELA TOTAL'!E:E=RFM!A786)))</f>
        <v>2</v>
      </c>
      <c r="D786" s="3">
        <f>SUMIF('TABELA TOTAL'!E:E,RFM!A786,'TABELA TOTAL'!G:G)</f>
        <v>1058.616</v>
      </c>
      <c r="E786" s="1" t="e">
        <v>#N/A</v>
      </c>
      <c r="F786" s="1">
        <v>1</v>
      </c>
      <c r="G786" s="1" cm="1">
        <f t="array" ref="G786">_xlfn.IFS(D786&lt;=_xlfn.PERCENTILE.INC(D:D,0.2),1, D786&lt;=_xlfn.PERCENTILE.INC(D:D,0.4),2, D786&lt;=_xlfn.PERCENTILE.INC(D:D,0.6),3, D787&lt;=_xlfn.PERCENTILE.INC(D:D,0.8),4, TRUE,5)</f>
        <v>2</v>
      </c>
      <c r="H786" s="4">
        <f t="shared" si="12"/>
        <v>2</v>
      </c>
      <c r="I786" t="e" cm="1">
        <f t="array" ref="I786">INDEX($N$2:$N$26,MATCH(1,($K$2:$K$26=$E786)*($L$2:$L$26=$H786),0))</f>
        <v>#N/A</v>
      </c>
    </row>
    <row r="787" spans="1:9" x14ac:dyDescent="0.25">
      <c r="A787" t="str">
        <v>PF-19120</v>
      </c>
      <c r="B787" s="1" cm="1">
        <f t="array" ref="B787">MAX('TABELA TOTAL'!B:B) - MAX(IF('TABELA TOTAL'!E:E =RFM!A787,'TABELA TOTAL'!B:B))</f>
        <v>835</v>
      </c>
      <c r="C787" cm="1">
        <f t="array" ref="C787">COUNTA(_xlfn.UNIQUE(_xlfn._xlws.FILTER('TABELA TOTAL'!A:A,'TABELA TOTAL'!E:E=RFM!A787)))</f>
        <v>4</v>
      </c>
      <c r="D787" s="3">
        <f>SUMIF('TABELA TOTAL'!E:E,RFM!A787,'TABELA TOTAL'!G:G)</f>
        <v>9062.8639999999996</v>
      </c>
      <c r="E787" s="1" t="e">
        <v>#N/A</v>
      </c>
      <c r="F787" s="1">
        <v>2</v>
      </c>
      <c r="G787" s="1" cm="1">
        <f t="array" ref="G787">_xlfn.IFS(D787&lt;=_xlfn.PERCENTILE.INC(D:D,0.2),1, D787&lt;=_xlfn.PERCENTILE.INC(D:D,0.4),2, D787&lt;=_xlfn.PERCENTILE.INC(D:D,0.6),3, D788&lt;=_xlfn.PERCENTILE.INC(D:D,0.8),4, TRUE,5)</f>
        <v>4</v>
      </c>
      <c r="H787" s="4">
        <f t="shared" si="12"/>
        <v>3</v>
      </c>
      <c r="I787" t="e" cm="1">
        <f t="array" ref="I787">INDEX($N$2:$N$26,MATCH(1,($K$2:$K$26=$E787)*($L$2:$L$26=$H787),0))</f>
        <v>#N/A</v>
      </c>
    </row>
    <row r="788" spans="1:9" x14ac:dyDescent="0.25">
      <c r="A788" t="str">
        <v>AG-10525</v>
      </c>
      <c r="B788" s="1" cm="1">
        <f t="array" ref="B788">MAX('TABELA TOTAL'!B:B) - MAX(IF('TABELA TOTAL'!E:E =RFM!A788,'TABELA TOTAL'!B:B))</f>
        <v>845</v>
      </c>
      <c r="C788" cm="1">
        <f t="array" ref="C788">COUNTA(_xlfn.UNIQUE(_xlfn._xlws.FILTER('TABELA TOTAL'!A:A,'TABELA TOTAL'!E:E=RFM!A788)))</f>
        <v>4</v>
      </c>
      <c r="D788" s="3">
        <f>SUMIF('TABELA TOTAL'!E:E,RFM!A788,'TABELA TOTAL'!G:G)</f>
        <v>1455.0379999999998</v>
      </c>
      <c r="E788" s="1" t="e">
        <v>#N/A</v>
      </c>
      <c r="F788" s="1">
        <v>2</v>
      </c>
      <c r="G788" s="1" cm="1">
        <f t="array" ref="G788">_xlfn.IFS(D788&lt;=_xlfn.PERCENTILE.INC(D:D,0.2),1, D788&lt;=_xlfn.PERCENTILE.INC(D:D,0.4),2, D788&lt;=_xlfn.PERCENTILE.INC(D:D,0.6),3, D789&lt;=_xlfn.PERCENTILE.INC(D:D,0.8),4, TRUE,5)</f>
        <v>2</v>
      </c>
      <c r="H788" s="4">
        <f t="shared" si="12"/>
        <v>2</v>
      </c>
      <c r="I788" t="e" cm="1">
        <f t="array" ref="I788">INDEX($N$2:$N$26,MATCH(1,($K$2:$K$26=$E788)*($L$2:$L$26=$H788),0))</f>
        <v>#N/A</v>
      </c>
    </row>
    <row r="789" spans="1:9" x14ac:dyDescent="0.25">
      <c r="A789" t="str">
        <v>PC-19000</v>
      </c>
      <c r="B789" s="1" cm="1">
        <f t="array" ref="B789">MAX('TABELA TOTAL'!B:B) - MAX(IF('TABELA TOTAL'!E:E =RFM!A789,'TABELA TOTAL'!B:B))</f>
        <v>882</v>
      </c>
      <c r="C789" cm="1">
        <f t="array" ref="C789">COUNTA(_xlfn.UNIQUE(_xlfn._xlws.FILTER('TABELA TOTAL'!A:A,'TABELA TOTAL'!E:E=RFM!A789)))</f>
        <v>2</v>
      </c>
      <c r="D789" s="3">
        <f>SUMIF('TABELA TOTAL'!E:E,RFM!A789,'TABELA TOTAL'!G:G)</f>
        <v>1061.4880000000001</v>
      </c>
      <c r="E789" s="1" t="e">
        <v>#N/A</v>
      </c>
      <c r="F789" s="1">
        <v>1</v>
      </c>
      <c r="G789" s="1" cm="1">
        <f t="array" ref="G789">_xlfn.IFS(D789&lt;=_xlfn.PERCENTILE.INC(D:D,0.2),1, D789&lt;=_xlfn.PERCENTILE.INC(D:D,0.4),2, D789&lt;=_xlfn.PERCENTILE.INC(D:D,0.6),3, D790&lt;=_xlfn.PERCENTILE.INC(D:D,0.8),4, TRUE,5)</f>
        <v>2</v>
      </c>
      <c r="H789" s="4">
        <f t="shared" si="12"/>
        <v>2</v>
      </c>
      <c r="I789" t="e" cm="1">
        <f t="array" ref="I789">INDEX($N$2:$N$26,MATCH(1,($K$2:$K$26=$E789)*($L$2:$L$26=$H789),0))</f>
        <v>#N/A</v>
      </c>
    </row>
    <row r="790" spans="1:9" x14ac:dyDescent="0.25">
      <c r="A790" t="str">
        <v>VT-21700</v>
      </c>
      <c r="B790" s="1" cm="1">
        <f t="array" ref="B790">MAX('TABELA TOTAL'!B:B) - MAX(IF('TABELA TOTAL'!E:E =RFM!A790,'TABELA TOTAL'!B:B))</f>
        <v>1000</v>
      </c>
      <c r="C790" cm="1">
        <f t="array" ref="C790">COUNTA(_xlfn.UNIQUE(_xlfn._xlws.FILTER('TABELA TOTAL'!A:A,'TABELA TOTAL'!E:E=RFM!A790)))</f>
        <v>2</v>
      </c>
      <c r="D790" s="3">
        <f>SUMIF('TABELA TOTAL'!E:E,RFM!A790,'TABELA TOTAL'!G:G)</f>
        <v>1736.596</v>
      </c>
      <c r="E790" s="1" t="e">
        <v>#N/A</v>
      </c>
      <c r="F790" s="1">
        <v>1</v>
      </c>
      <c r="G790" s="1" cm="1">
        <f t="array" ref="G790">_xlfn.IFS(D790&lt;=_xlfn.PERCENTILE.INC(D:D,0.2),1, D790&lt;=_xlfn.PERCENTILE.INC(D:D,0.4),2, D790&lt;=_xlfn.PERCENTILE.INC(D:D,0.6),3, D791&lt;=_xlfn.PERCENTILE.INC(D:D,0.8),4, TRUE,5)</f>
        <v>2</v>
      </c>
      <c r="H790" s="4">
        <f t="shared" si="12"/>
        <v>2</v>
      </c>
      <c r="I790" t="e" cm="1">
        <f t="array" ref="I790">INDEX($N$2:$N$26,MATCH(1,($K$2:$K$26=$E790)*($L$2:$L$26=$H790),0))</f>
        <v>#N/A</v>
      </c>
    </row>
    <row r="791" spans="1:9" x14ac:dyDescent="0.25">
      <c r="A791" t="str">
        <v>CM-12715</v>
      </c>
      <c r="B791" s="1" cm="1">
        <f t="array" ref="B791">MAX('TABELA TOTAL'!B:B) - MAX(IF('TABELA TOTAL'!E:E =RFM!A791,'TABELA TOTAL'!B:B))</f>
        <v>1035</v>
      </c>
      <c r="C791" cm="1">
        <f t="array" ref="C791">COUNTA(_xlfn.UNIQUE(_xlfn._xlws.FILTER('TABELA TOTAL'!A:A,'TABELA TOTAL'!E:E=RFM!A791)))</f>
        <v>4</v>
      </c>
      <c r="D791" s="3">
        <f>SUMIF('TABELA TOTAL'!E:E,RFM!A791,'TABELA TOTAL'!G:G)</f>
        <v>3984.4524000000001</v>
      </c>
      <c r="E791" s="1" t="e">
        <v>#N/A</v>
      </c>
      <c r="F791" s="1">
        <v>2</v>
      </c>
      <c r="G791" s="1" cm="1">
        <f t="array" ref="G791">_xlfn.IFS(D791&lt;=_xlfn.PERCENTILE.INC(D:D,0.2),1, D791&lt;=_xlfn.PERCENTILE.INC(D:D,0.4),2, D791&lt;=_xlfn.PERCENTILE.INC(D:D,0.6),3, D792&lt;=_xlfn.PERCENTILE.INC(D:D,0.8),4, TRUE,5)</f>
        <v>4</v>
      </c>
      <c r="H791" s="4">
        <f t="shared" si="12"/>
        <v>3</v>
      </c>
      <c r="I791" t="e" cm="1">
        <f t="array" ref="I791">INDEX($N$2:$N$26,MATCH(1,($K$2:$K$26=$E791)*($L$2:$L$26=$H791),0))</f>
        <v>#N/A</v>
      </c>
    </row>
    <row r="792" spans="1:9" x14ac:dyDescent="0.25">
      <c r="A792" t="str">
        <v>RE-19405</v>
      </c>
      <c r="B792" s="1" cm="1">
        <f t="array" ref="B792">MAX('TABELA TOTAL'!B:B) - MAX(IF('TABELA TOTAL'!E:E =RFM!A792,'TABELA TOTAL'!B:B))</f>
        <v>1097</v>
      </c>
      <c r="C792" cm="1">
        <f t="array" ref="C792">COUNTA(_xlfn.UNIQUE(_xlfn._xlws.FILTER('TABELA TOTAL'!A:A,'TABELA TOTAL'!E:E=RFM!A792)))</f>
        <v>1</v>
      </c>
      <c r="D792" s="3">
        <f>SUMIF('TABELA TOTAL'!E:E,RFM!A792,'TABELA TOTAL'!G:G)</f>
        <v>48.36</v>
      </c>
      <c r="E792" s="1" t="e">
        <v>#N/A</v>
      </c>
      <c r="F792" s="1">
        <v>1</v>
      </c>
      <c r="G792" s="1" cm="1">
        <f t="array" ref="G792">_xlfn.IFS(D792&lt;=_xlfn.PERCENTILE.INC(D:D,0.2),1, D792&lt;=_xlfn.PERCENTILE.INC(D:D,0.4),2, D792&lt;=_xlfn.PERCENTILE.INC(D:D,0.6),3, D793&lt;=_xlfn.PERCENTILE.INC(D:D,0.8),4, TRUE,5)</f>
        <v>1</v>
      </c>
      <c r="H792" s="4">
        <f t="shared" si="12"/>
        <v>1</v>
      </c>
      <c r="I792" t="e" cm="1">
        <f t="array" ref="I792">INDEX($N$2:$N$26,MATCH(1,($K$2:$K$26=$E792)*($L$2:$L$26=$H792),0))</f>
        <v>#N/A</v>
      </c>
    </row>
    <row r="793" spans="1:9" x14ac:dyDescent="0.25">
      <c r="A793" t="str">
        <v>GR-14560</v>
      </c>
      <c r="B793" s="1" cm="1">
        <f t="array" ref="B793">MAX('TABELA TOTAL'!B:B) - MAX(IF('TABELA TOTAL'!E:E =RFM!A793,'TABELA TOTAL'!B:B))</f>
        <v>1135</v>
      </c>
      <c r="C793" cm="1">
        <f t="array" ref="C793">COUNTA(_xlfn.UNIQUE(_xlfn._xlws.FILTER('TABELA TOTAL'!A:A,'TABELA TOTAL'!E:E=RFM!A793)))</f>
        <v>2</v>
      </c>
      <c r="D793" s="3">
        <f>SUMIF('TABELA TOTAL'!E:E,RFM!A793,'TABELA TOTAL'!G:G)</f>
        <v>1284.3800000000001</v>
      </c>
      <c r="E793" s="1" t="e">
        <v>#N/A</v>
      </c>
      <c r="F793" s="1">
        <v>1</v>
      </c>
      <c r="G793" s="1" cm="1">
        <f t="array" ref="G793">_xlfn.IFS(D793&lt;=_xlfn.PERCENTILE.INC(D:D,0.2),1, D793&lt;=_xlfn.PERCENTILE.INC(D:D,0.4),2, D793&lt;=_xlfn.PERCENTILE.INC(D:D,0.6),3, D794&lt;=_xlfn.PERCENTILE.INC(D:D,0.8),4, TRUE,5)</f>
        <v>2</v>
      </c>
      <c r="H793" s="4">
        <f t="shared" si="12"/>
        <v>2</v>
      </c>
      <c r="I793" t="e" cm="1">
        <f t="array" ref="I793">INDEX($N$2:$N$26,MATCH(1,($K$2:$K$26=$E793)*($L$2:$L$26=$H793),0))</f>
        <v>#N/A</v>
      </c>
    </row>
    <row r="794" spans="1:9" x14ac:dyDescent="0.25">
      <c r="A794" t="str">
        <v>NB-18580</v>
      </c>
      <c r="B794" s="1" cm="1">
        <f t="array" ref="B794">MAX('TABELA TOTAL'!B:B) - MAX(IF('TABELA TOTAL'!E:E =RFM!A794,'TABELA TOTAL'!B:B))</f>
        <v>1165</v>
      </c>
      <c r="C794" cm="1">
        <f t="array" ref="C794">COUNTA(_xlfn.UNIQUE(_xlfn._xlws.FILTER('TABELA TOTAL'!A:A,'TABELA TOTAL'!E:E=RFM!A794)))</f>
        <v>2</v>
      </c>
      <c r="D794" s="3">
        <f>SUMIF('TABELA TOTAL'!E:E,RFM!A794,'TABELA TOTAL'!G:G)</f>
        <v>273.87199999999996</v>
      </c>
      <c r="E794" s="1" t="e">
        <v>#N/A</v>
      </c>
      <c r="F794" s="1">
        <v>1</v>
      </c>
      <c r="G794" s="1" cm="1">
        <f t="array" ref="G794">_xlfn.IFS(D794&lt;=_xlfn.PERCENTILE.INC(D:D,0.2),1, D794&lt;=_xlfn.PERCENTILE.INC(D:D,0.4),2, D794&lt;=_xlfn.PERCENTILE.INC(D:D,0.6),3, D795&lt;=_xlfn.PERCENTILE.INC(D:D,0.8),4, TRUE,5)</f>
        <v>1</v>
      </c>
      <c r="H794" s="4">
        <f t="shared" si="12"/>
        <v>1</v>
      </c>
      <c r="I794" t="e" cm="1">
        <f t="array" ref="I794">INDEX($N$2:$N$26,MATCH(1,($K$2:$K$26=$E794)*($L$2:$L$26=$H794),0))</f>
        <v>#N/A</v>
      </c>
    </row>
    <row r="795" spans="1:9" x14ac:dyDescent="0.25">
      <c r="A795">
        <v>0</v>
      </c>
      <c r="B795" s="1" cm="1">
        <f t="array" ref="B795">MAX('TABELA TOTAL'!B:B) - MAX(IF('TABELA TOTAL'!E:E =RFM!A795,'TABELA TOTAL'!B:B))</f>
        <v>43099</v>
      </c>
      <c r="C795" cm="1">
        <f t="array" ref="C795">COUNTA(_xlfn.UNIQUE(_xlfn._xlws.FILTER('TABELA TOTAL'!A:A,'TABELA TOTAL'!E:E=RFM!A795)))</f>
        <v>1</v>
      </c>
      <c r="D795" s="3">
        <f>SUMIF('TABELA TOTAL'!E:E,RFM!A795,'TABELA TOTAL'!G:G)</f>
        <v>0</v>
      </c>
      <c r="E795" s="1" t="e">
        <v>#N/A</v>
      </c>
      <c r="F795" s="1">
        <v>1</v>
      </c>
      <c r="G795" s="1" cm="1">
        <f t="array" ref="G795">_xlfn.IFS(D795&lt;=_xlfn.PERCENTILE.INC(D:D,0.2),1, D795&lt;=_xlfn.PERCENTILE.INC(D:D,0.4),2, D795&lt;=_xlfn.PERCENTILE.INC(D:D,0.6),3, D796&lt;=_xlfn.PERCENTILE.INC(D:D,0.8),4, TRUE,5)</f>
        <v>1</v>
      </c>
      <c r="H795" s="4">
        <f t="shared" si="12"/>
        <v>1</v>
      </c>
      <c r="I795" t="e" cm="1">
        <f t="array" ref="I795">INDEX($N$2:$N$26,MATCH(1,($K$2:$K$26=$E795)*($L$2:$L$26=$H795),0))</f>
        <v>#N/A</v>
      </c>
    </row>
    <row r="796" spans="1:9" x14ac:dyDescent="0.25">
      <c r="E796" s="1" t="e">
        <v>#N/A</v>
      </c>
      <c r="G796" s="1" cm="1">
        <f t="array" ref="G796">_xlfn.IFS(D796&lt;=_xlfn.PERCENTILE.INC(D:D,0.2),1, D796&lt;=_xlfn.PERCENTILE.INC(D:D,0.4),2, D796&lt;=_xlfn.PERCENTILE.INC(D:D,0.6),3, D797&lt;=_xlfn.PERCENTILE.INC(D:D,0.8),4, TRUE,5)</f>
        <v>1</v>
      </c>
      <c r="H796" s="4">
        <f t="shared" si="12"/>
        <v>1</v>
      </c>
      <c r="I796" t="e" cm="1">
        <f t="array" ref="I796">INDEX($N$2:$N$26,MATCH(1,($K$2:$K$26=$E796)*($L$2:$L$26=$H796),0))</f>
        <v>#N/A</v>
      </c>
    </row>
    <row r="797" spans="1:9" x14ac:dyDescent="0.25">
      <c r="E797" s="1" t="e">
        <v>#N/A</v>
      </c>
      <c r="G797" s="1" cm="1">
        <f t="array" ref="G797">_xlfn.IFS(D797&lt;=_xlfn.PERCENTILE.INC(D:D,0.2),1, D797&lt;=_xlfn.PERCENTILE.INC(D:D,0.4),2, D797&lt;=_xlfn.PERCENTILE.INC(D:D,0.6),3, D798&lt;=_xlfn.PERCENTILE.INC(D:D,0.8),4, TRUE,5)</f>
        <v>1</v>
      </c>
      <c r="H797" s="4">
        <f t="shared" si="12"/>
        <v>1</v>
      </c>
      <c r="I797" t="e" cm="1">
        <f t="array" ref="I797">INDEX($N$2:$N$26,MATCH(1,($K$2:$K$26=$E797)*($L$2:$L$26=$H797),0))</f>
        <v>#N/A</v>
      </c>
    </row>
    <row r="798" spans="1:9" x14ac:dyDescent="0.25">
      <c r="E798" s="1" t="e">
        <v>#N/A</v>
      </c>
      <c r="G798" s="1" cm="1">
        <f t="array" ref="G798">_xlfn.IFS(D798&lt;=_xlfn.PERCENTILE.INC(D:D,0.2),1, D798&lt;=_xlfn.PERCENTILE.INC(D:D,0.4),2, D798&lt;=_xlfn.PERCENTILE.INC(D:D,0.6),3, D799&lt;=_xlfn.PERCENTILE.INC(D:D,0.8),4, TRUE,5)</f>
        <v>1</v>
      </c>
      <c r="H798" s="4">
        <f t="shared" si="12"/>
        <v>1</v>
      </c>
      <c r="I798" t="e" cm="1">
        <f t="array" ref="I798">INDEX($N$2:$N$26,MATCH(1,($K$2:$K$26=$E798)*($L$2:$L$26=$H798),0))</f>
        <v>#N/A</v>
      </c>
    </row>
    <row r="799" spans="1:9" x14ac:dyDescent="0.25">
      <c r="E799" s="1" t="e">
        <v>#N/A</v>
      </c>
      <c r="G799" s="1" cm="1">
        <f t="array" ref="G799">_xlfn.IFS(D799&lt;=_xlfn.PERCENTILE.INC(D:D,0.2),1, D799&lt;=_xlfn.PERCENTILE.INC(D:D,0.4),2, D799&lt;=_xlfn.PERCENTILE.INC(D:D,0.6),3, D800&lt;=_xlfn.PERCENTILE.INC(D:D,0.8),4, TRUE,5)</f>
        <v>1</v>
      </c>
      <c r="H799" s="4">
        <f t="shared" si="12"/>
        <v>1</v>
      </c>
      <c r="I799" t="e" cm="1">
        <f t="array" ref="I799">INDEX($N$2:$N$26,MATCH(1,($K$2:$K$26=$E799)*($L$2:$L$26=$H799),0))</f>
        <v>#N/A</v>
      </c>
    </row>
    <row r="800" spans="1:9" x14ac:dyDescent="0.25">
      <c r="E800" s="1" t="e">
        <v>#N/A</v>
      </c>
      <c r="G800" s="1" cm="1">
        <f t="array" ref="G800">_xlfn.IFS(D800&lt;=_xlfn.PERCENTILE.INC(D:D,0.2),1, D800&lt;=_xlfn.PERCENTILE.INC(D:D,0.4),2, D800&lt;=_xlfn.PERCENTILE.INC(D:D,0.6),3, D801&lt;=_xlfn.PERCENTILE.INC(D:D,0.8),4, TRUE,5)</f>
        <v>1</v>
      </c>
      <c r="H800" s="4">
        <f t="shared" si="12"/>
        <v>1</v>
      </c>
      <c r="I800" t="e" cm="1">
        <f t="array" ref="I800">INDEX($N$2:$N$26,MATCH(1,($K$2:$K$26=$E800)*($L$2:$L$26=$H800),0))</f>
        <v>#N/A</v>
      </c>
    </row>
    <row r="801" spans="5:9" x14ac:dyDescent="0.25">
      <c r="E801" s="1" t="e">
        <v>#N/A</v>
      </c>
      <c r="G801" s="1" cm="1">
        <f t="array" ref="G801">_xlfn.IFS(D801&lt;=_xlfn.PERCENTILE.INC(D:D,0.2),1, D801&lt;=_xlfn.PERCENTILE.INC(D:D,0.4),2, D801&lt;=_xlfn.PERCENTILE.INC(D:D,0.6),3, D802&lt;=_xlfn.PERCENTILE.INC(D:D,0.8),4, TRUE,5)</f>
        <v>1</v>
      </c>
      <c r="H801" s="4">
        <f t="shared" si="12"/>
        <v>1</v>
      </c>
      <c r="I801" t="e" cm="1">
        <f t="array" ref="I801">INDEX($N$2:$N$26,MATCH(1,($K$2:$K$26=$E801)*($L$2:$L$26=$H801),0))</f>
        <v>#N/A</v>
      </c>
    </row>
    <row r="802" spans="5:9" x14ac:dyDescent="0.25">
      <c r="E802" s="1" t="e">
        <v>#N/A</v>
      </c>
      <c r="G802" s="1" cm="1">
        <f t="array" ref="G802">_xlfn.IFS(D802&lt;=_xlfn.PERCENTILE.INC(D:D,0.2),1, D802&lt;=_xlfn.PERCENTILE.INC(D:D,0.4),2, D802&lt;=_xlfn.PERCENTILE.INC(D:D,0.6),3, D803&lt;=_xlfn.PERCENTILE.INC(D:D,0.8),4, TRUE,5)</f>
        <v>1</v>
      </c>
      <c r="H802" s="4">
        <f t="shared" si="12"/>
        <v>1</v>
      </c>
      <c r="I802" t="e" cm="1">
        <f t="array" ref="I802">INDEX($N$2:$N$26,MATCH(1,($K$2:$K$26=$E802)*($L$2:$L$26=$H802),0))</f>
        <v>#N/A</v>
      </c>
    </row>
    <row r="803" spans="5:9" x14ac:dyDescent="0.25">
      <c r="E803" s="1" t="e">
        <v>#N/A</v>
      </c>
      <c r="G803" s="1" cm="1">
        <f t="array" ref="G803">_xlfn.IFS(D803&lt;=_xlfn.PERCENTILE.INC(D:D,0.2),1, D803&lt;=_xlfn.PERCENTILE.INC(D:D,0.4),2, D803&lt;=_xlfn.PERCENTILE.INC(D:D,0.6),3, D804&lt;=_xlfn.PERCENTILE.INC(D:D,0.8),4, TRUE,5)</f>
        <v>1</v>
      </c>
      <c r="H803" s="4">
        <f t="shared" si="12"/>
        <v>1</v>
      </c>
      <c r="I803" t="e" cm="1">
        <f t="array" ref="I803">INDEX($N$2:$N$26,MATCH(1,($K$2:$K$26=$E803)*($L$2:$L$26=$H803),0))</f>
        <v>#N/A</v>
      </c>
    </row>
    <row r="804" spans="5:9" x14ac:dyDescent="0.25">
      <c r="E804" s="1" t="e">
        <v>#N/A</v>
      </c>
      <c r="G804" s="1" cm="1">
        <f t="array" ref="G804">_xlfn.IFS(D804&lt;=_xlfn.PERCENTILE.INC(D:D,0.2),1, D804&lt;=_xlfn.PERCENTILE.INC(D:D,0.4),2, D804&lt;=_xlfn.PERCENTILE.INC(D:D,0.6),3, D805&lt;=_xlfn.PERCENTILE.INC(D:D,0.8),4, TRUE,5)</f>
        <v>1</v>
      </c>
      <c r="H804" s="4">
        <f t="shared" si="12"/>
        <v>1</v>
      </c>
      <c r="I804" t="e" cm="1">
        <f t="array" ref="I804">INDEX($N$2:$N$26,MATCH(1,($K$2:$K$26=$E804)*($L$2:$L$26=$H804),0))</f>
        <v>#N/A</v>
      </c>
    </row>
    <row r="805" spans="5:9" x14ac:dyDescent="0.25">
      <c r="E805" s="1" t="e">
        <v>#N/A</v>
      </c>
      <c r="G805" s="1" cm="1">
        <f t="array" ref="G805">_xlfn.IFS(D805&lt;=_xlfn.PERCENTILE.INC(D:D,0.2),1, D805&lt;=_xlfn.PERCENTILE.INC(D:D,0.4),2, D805&lt;=_xlfn.PERCENTILE.INC(D:D,0.6),3, D806&lt;=_xlfn.PERCENTILE.INC(D:D,0.8),4, TRUE,5)</f>
        <v>1</v>
      </c>
      <c r="H805" s="4">
        <f t="shared" si="12"/>
        <v>1</v>
      </c>
      <c r="I805" t="e" cm="1">
        <f t="array" ref="I805">INDEX($N$2:$N$26,MATCH(1,($K$2:$K$26=$E805)*($L$2:$L$26=$H805),0))</f>
        <v>#N/A</v>
      </c>
    </row>
    <row r="806" spans="5:9" x14ac:dyDescent="0.25">
      <c r="E806" s="1" t="e">
        <v>#N/A</v>
      </c>
      <c r="G806" s="1" cm="1">
        <f t="array" ref="G806">_xlfn.IFS(D806&lt;=_xlfn.PERCENTILE.INC(D:D,0.2),1, D806&lt;=_xlfn.PERCENTILE.INC(D:D,0.4),2, D806&lt;=_xlfn.PERCENTILE.INC(D:D,0.6),3, D807&lt;=_xlfn.PERCENTILE.INC(D:D,0.8),4, TRUE,5)</f>
        <v>1</v>
      </c>
      <c r="H806" s="4">
        <f t="shared" si="12"/>
        <v>1</v>
      </c>
      <c r="I806" t="e" cm="1">
        <f t="array" ref="I806">INDEX($N$2:$N$26,MATCH(1,($K$2:$K$26=$E806)*($L$2:$L$26=$H806),0))</f>
        <v>#N/A</v>
      </c>
    </row>
    <row r="807" spans="5:9" x14ac:dyDescent="0.25">
      <c r="E807" s="1" t="e">
        <v>#N/A</v>
      </c>
      <c r="G807" s="1" cm="1">
        <f t="array" ref="G807">_xlfn.IFS(D807&lt;=_xlfn.PERCENTILE.INC(D:D,0.2),1, D807&lt;=_xlfn.PERCENTILE.INC(D:D,0.4),2, D807&lt;=_xlfn.PERCENTILE.INC(D:D,0.6),3, D808&lt;=_xlfn.PERCENTILE.INC(D:D,0.8),4, TRUE,5)</f>
        <v>1</v>
      </c>
      <c r="H807" s="4">
        <f t="shared" si="12"/>
        <v>1</v>
      </c>
      <c r="I807" t="e" cm="1">
        <f t="array" ref="I807">INDEX($N$2:$N$26,MATCH(1,($K$2:$K$26=$E807)*($L$2:$L$26=$H807),0))</f>
        <v>#N/A</v>
      </c>
    </row>
    <row r="808" spans="5:9" x14ac:dyDescent="0.25">
      <c r="E808" s="1" t="e">
        <v>#N/A</v>
      </c>
      <c r="G808" s="1" cm="1">
        <f t="array" ref="G808">_xlfn.IFS(D808&lt;=_xlfn.PERCENTILE.INC(D:D,0.2),1, D808&lt;=_xlfn.PERCENTILE.INC(D:D,0.4),2, D808&lt;=_xlfn.PERCENTILE.INC(D:D,0.6),3, D809&lt;=_xlfn.PERCENTILE.INC(D:D,0.8),4, TRUE,5)</f>
        <v>1</v>
      </c>
      <c r="H808" s="4">
        <f t="shared" si="12"/>
        <v>1</v>
      </c>
      <c r="I808" t="e" cm="1">
        <f t="array" ref="I808">INDEX($N$2:$N$26,MATCH(1,($K$2:$K$26=$E808)*($L$2:$L$26=$H808),0))</f>
        <v>#N/A</v>
      </c>
    </row>
    <row r="809" spans="5:9" x14ac:dyDescent="0.25">
      <c r="E809" s="1" t="e">
        <v>#N/A</v>
      </c>
      <c r="G809" s="1" cm="1">
        <f t="array" ref="G809">_xlfn.IFS(D809&lt;=_xlfn.PERCENTILE.INC(D:D,0.2),1, D809&lt;=_xlfn.PERCENTILE.INC(D:D,0.4),2, D809&lt;=_xlfn.PERCENTILE.INC(D:D,0.6),3, D810&lt;=_xlfn.PERCENTILE.INC(D:D,0.8),4, TRUE,5)</f>
        <v>1</v>
      </c>
      <c r="H809" s="4">
        <f t="shared" si="12"/>
        <v>1</v>
      </c>
      <c r="I809" t="e" cm="1">
        <f t="array" ref="I809">INDEX($N$2:$N$26,MATCH(1,($K$2:$K$26=$E809)*($L$2:$L$26=$H809),0))</f>
        <v>#N/A</v>
      </c>
    </row>
    <row r="810" spans="5:9" x14ac:dyDescent="0.25">
      <c r="E810" s="1" t="e">
        <v>#N/A</v>
      </c>
      <c r="G810" s="1" cm="1">
        <f t="array" ref="G810">_xlfn.IFS(D810&lt;=_xlfn.PERCENTILE.INC(D:D,0.2),1, D810&lt;=_xlfn.PERCENTILE.INC(D:D,0.4),2, D810&lt;=_xlfn.PERCENTILE.INC(D:D,0.6),3, D811&lt;=_xlfn.PERCENTILE.INC(D:D,0.8),4, TRUE,5)</f>
        <v>1</v>
      </c>
      <c r="H810" s="4">
        <f t="shared" si="12"/>
        <v>1</v>
      </c>
      <c r="I810" t="e" cm="1">
        <f t="array" ref="I810">INDEX($N$2:$N$26,MATCH(1,($K$2:$K$26=$E810)*($L$2:$L$26=$H810),0))</f>
        <v>#N/A</v>
      </c>
    </row>
    <row r="811" spans="5:9" x14ac:dyDescent="0.25">
      <c r="E811" s="1" t="e">
        <v>#N/A</v>
      </c>
      <c r="G811" s="1" cm="1">
        <f t="array" ref="G811">_xlfn.IFS(D811&lt;=_xlfn.PERCENTILE.INC(D:D,0.2),1, D811&lt;=_xlfn.PERCENTILE.INC(D:D,0.4),2, D811&lt;=_xlfn.PERCENTILE.INC(D:D,0.6),3, D812&lt;=_xlfn.PERCENTILE.INC(D:D,0.8),4, TRUE,5)</f>
        <v>1</v>
      </c>
      <c r="H811" s="4">
        <f t="shared" si="12"/>
        <v>1</v>
      </c>
      <c r="I811" t="e" cm="1">
        <f t="array" ref="I811">INDEX($N$2:$N$26,MATCH(1,($K$2:$K$26=$E811)*($L$2:$L$26=$H811),0))</f>
        <v>#N/A</v>
      </c>
    </row>
    <row r="812" spans="5:9" x14ac:dyDescent="0.25">
      <c r="E812" s="1" t="e">
        <v>#N/A</v>
      </c>
      <c r="G812" s="1" cm="1">
        <f t="array" ref="G812">_xlfn.IFS(D812&lt;=_xlfn.PERCENTILE.INC(D:D,0.2),1, D812&lt;=_xlfn.PERCENTILE.INC(D:D,0.4),2, D812&lt;=_xlfn.PERCENTILE.INC(D:D,0.6),3, D813&lt;=_xlfn.PERCENTILE.INC(D:D,0.8),4, TRUE,5)</f>
        <v>1</v>
      </c>
      <c r="H812" s="4">
        <f t="shared" si="12"/>
        <v>1</v>
      </c>
      <c r="I812" t="e" cm="1">
        <f t="array" ref="I812">INDEX($N$2:$N$26,MATCH(1,($K$2:$K$26=$E812)*($L$2:$L$26=$H812),0))</f>
        <v>#N/A</v>
      </c>
    </row>
    <row r="813" spans="5:9" x14ac:dyDescent="0.25">
      <c r="E813" s="1" t="e">
        <v>#N/A</v>
      </c>
      <c r="G813" s="1" cm="1">
        <f t="array" ref="G813">_xlfn.IFS(D813&lt;=_xlfn.PERCENTILE.INC(D:D,0.2),1, D813&lt;=_xlfn.PERCENTILE.INC(D:D,0.4),2, D813&lt;=_xlfn.PERCENTILE.INC(D:D,0.6),3, D814&lt;=_xlfn.PERCENTILE.INC(D:D,0.8),4, TRUE,5)</f>
        <v>1</v>
      </c>
      <c r="H813" s="4">
        <f t="shared" si="12"/>
        <v>1</v>
      </c>
      <c r="I813" t="e" cm="1">
        <f t="array" ref="I813">INDEX($N$2:$N$26,MATCH(1,($K$2:$K$26=$E813)*($L$2:$L$26=$H813),0))</f>
        <v>#N/A</v>
      </c>
    </row>
    <row r="814" spans="5:9" x14ac:dyDescent="0.25">
      <c r="E814" s="1" t="e">
        <v>#N/A</v>
      </c>
      <c r="G814" s="1" cm="1">
        <f t="array" ref="G814">_xlfn.IFS(D814&lt;=_xlfn.PERCENTILE.INC(D:D,0.2),1, D814&lt;=_xlfn.PERCENTILE.INC(D:D,0.4),2, D814&lt;=_xlfn.PERCENTILE.INC(D:D,0.6),3, D815&lt;=_xlfn.PERCENTILE.INC(D:D,0.8),4, TRUE,5)</f>
        <v>1</v>
      </c>
      <c r="H814" s="4">
        <f t="shared" si="12"/>
        <v>1</v>
      </c>
      <c r="I814" t="e" cm="1">
        <f t="array" ref="I814">INDEX($N$2:$N$26,MATCH(1,($K$2:$K$26=$E814)*($L$2:$L$26=$H814),0))</f>
        <v>#N/A</v>
      </c>
    </row>
    <row r="815" spans="5:9" x14ac:dyDescent="0.25">
      <c r="E815" s="1" t="e">
        <v>#N/A</v>
      </c>
      <c r="G815" s="1" cm="1">
        <f t="array" ref="G815">_xlfn.IFS(D815&lt;=_xlfn.PERCENTILE.INC(D:D,0.2),1, D815&lt;=_xlfn.PERCENTILE.INC(D:D,0.4),2, D815&lt;=_xlfn.PERCENTILE.INC(D:D,0.6),3, D816&lt;=_xlfn.PERCENTILE.INC(D:D,0.8),4, TRUE,5)</f>
        <v>1</v>
      </c>
      <c r="H815" s="4">
        <f t="shared" si="12"/>
        <v>1</v>
      </c>
      <c r="I815" t="e" cm="1">
        <f t="array" ref="I815">INDEX($N$2:$N$26,MATCH(1,($K$2:$K$26=$E815)*($L$2:$L$26=$H815),0))</f>
        <v>#N/A</v>
      </c>
    </row>
    <row r="816" spans="5:9" x14ac:dyDescent="0.25">
      <c r="E816" s="1" t="e">
        <v>#N/A</v>
      </c>
      <c r="G816" s="1" cm="1">
        <f t="array" ref="G816">_xlfn.IFS(D816&lt;=_xlfn.PERCENTILE.INC(D:D,0.2),1, D816&lt;=_xlfn.PERCENTILE.INC(D:D,0.4),2, D816&lt;=_xlfn.PERCENTILE.INC(D:D,0.6),3, D817&lt;=_xlfn.PERCENTILE.INC(D:D,0.8),4, TRUE,5)</f>
        <v>1</v>
      </c>
      <c r="H816" s="4">
        <f t="shared" si="12"/>
        <v>1</v>
      </c>
      <c r="I816" t="e" cm="1">
        <f t="array" ref="I816">INDEX($N$2:$N$26,MATCH(1,($K$2:$K$26=$E816)*($L$2:$L$26=$H816),0))</f>
        <v>#N/A</v>
      </c>
    </row>
    <row r="817" spans="5:9" x14ac:dyDescent="0.25">
      <c r="E817" s="1" t="e">
        <v>#N/A</v>
      </c>
      <c r="G817" s="1" cm="1">
        <f t="array" ref="G817">_xlfn.IFS(D817&lt;=_xlfn.PERCENTILE.INC(D:D,0.2),1, D817&lt;=_xlfn.PERCENTILE.INC(D:D,0.4),2, D817&lt;=_xlfn.PERCENTILE.INC(D:D,0.6),3, D818&lt;=_xlfn.PERCENTILE.INC(D:D,0.8),4, TRUE,5)</f>
        <v>1</v>
      </c>
      <c r="H817" s="4">
        <f t="shared" si="12"/>
        <v>1</v>
      </c>
      <c r="I817" t="e" cm="1">
        <f t="array" ref="I817">INDEX($N$2:$N$26,MATCH(1,($K$2:$K$26=$E817)*($L$2:$L$26=$H817),0))</f>
        <v>#N/A</v>
      </c>
    </row>
    <row r="818" spans="5:9" x14ac:dyDescent="0.25">
      <c r="E818" s="1" t="e">
        <v>#N/A</v>
      </c>
      <c r="G818" s="1" cm="1">
        <f t="array" ref="G818">_xlfn.IFS(D818&lt;=_xlfn.PERCENTILE.INC(D:D,0.2),1, D818&lt;=_xlfn.PERCENTILE.INC(D:D,0.4),2, D818&lt;=_xlfn.PERCENTILE.INC(D:D,0.6),3, D819&lt;=_xlfn.PERCENTILE.INC(D:D,0.8),4, TRUE,5)</f>
        <v>1</v>
      </c>
      <c r="H818" s="4">
        <f t="shared" si="12"/>
        <v>1</v>
      </c>
      <c r="I818" t="e" cm="1">
        <f t="array" ref="I818">INDEX($N$2:$N$26,MATCH(1,($K$2:$K$26=$E818)*($L$2:$L$26=$H818),0))</f>
        <v>#N/A</v>
      </c>
    </row>
    <row r="819" spans="5:9" x14ac:dyDescent="0.25">
      <c r="E819" s="1" t="e">
        <v>#N/A</v>
      </c>
      <c r="G819" s="1" cm="1">
        <f t="array" ref="G819">_xlfn.IFS(D819&lt;=_xlfn.PERCENTILE.INC(D:D,0.2),1, D819&lt;=_xlfn.PERCENTILE.INC(D:D,0.4),2, D819&lt;=_xlfn.PERCENTILE.INC(D:D,0.6),3, D820&lt;=_xlfn.PERCENTILE.INC(D:D,0.8),4, TRUE,5)</f>
        <v>1</v>
      </c>
      <c r="H819" s="4">
        <f t="shared" si="12"/>
        <v>1</v>
      </c>
      <c r="I819" t="e" cm="1">
        <f t="array" ref="I819">INDEX($N$2:$N$26,MATCH(1,($K$2:$K$26=$E819)*($L$2:$L$26=$H819),0))</f>
        <v>#N/A</v>
      </c>
    </row>
    <row r="820" spans="5:9" x14ac:dyDescent="0.25">
      <c r="E820" s="1" t="e">
        <v>#N/A</v>
      </c>
      <c r="G820" s="1" cm="1">
        <f t="array" ref="G820">_xlfn.IFS(D820&lt;=_xlfn.PERCENTILE.INC(D:D,0.2),1, D820&lt;=_xlfn.PERCENTILE.INC(D:D,0.4),2, D820&lt;=_xlfn.PERCENTILE.INC(D:D,0.6),3, D821&lt;=_xlfn.PERCENTILE.INC(D:D,0.8),4, TRUE,5)</f>
        <v>1</v>
      </c>
      <c r="H820" s="4">
        <f t="shared" si="12"/>
        <v>1</v>
      </c>
      <c r="I820" t="e" cm="1">
        <f t="array" ref="I820">INDEX($N$2:$N$26,MATCH(1,($K$2:$K$26=$E820)*($L$2:$L$26=$H820),0))</f>
        <v>#N/A</v>
      </c>
    </row>
    <row r="821" spans="5:9" x14ac:dyDescent="0.25">
      <c r="E821" s="1" t="e">
        <v>#N/A</v>
      </c>
      <c r="G821" s="1" cm="1">
        <f t="array" ref="G821">_xlfn.IFS(D821&lt;=_xlfn.PERCENTILE.INC(D:D,0.2),1, D821&lt;=_xlfn.PERCENTILE.INC(D:D,0.4),2, D821&lt;=_xlfn.PERCENTILE.INC(D:D,0.6),3, D822&lt;=_xlfn.PERCENTILE.INC(D:D,0.8),4, TRUE,5)</f>
        <v>1</v>
      </c>
      <c r="H821" s="4">
        <f t="shared" si="12"/>
        <v>1</v>
      </c>
      <c r="I821" t="e" cm="1">
        <f t="array" ref="I821">INDEX($N$2:$N$26,MATCH(1,($K$2:$K$26=$E821)*($L$2:$L$26=$H821),0))</f>
        <v>#N/A</v>
      </c>
    </row>
    <row r="822" spans="5:9" x14ac:dyDescent="0.25">
      <c r="E822" s="1" t="e">
        <v>#N/A</v>
      </c>
      <c r="G822" s="1" cm="1">
        <f t="array" ref="G822">_xlfn.IFS(D822&lt;=_xlfn.PERCENTILE.INC(D:D,0.2),1, D822&lt;=_xlfn.PERCENTILE.INC(D:D,0.4),2, D822&lt;=_xlfn.PERCENTILE.INC(D:D,0.6),3, D823&lt;=_xlfn.PERCENTILE.INC(D:D,0.8),4, TRUE,5)</f>
        <v>1</v>
      </c>
      <c r="H822" s="4">
        <f t="shared" si="12"/>
        <v>1</v>
      </c>
      <c r="I822" t="e" cm="1">
        <f t="array" ref="I822">INDEX($N$2:$N$26,MATCH(1,($K$2:$K$26=$E822)*($L$2:$L$26=$H822),0))</f>
        <v>#N/A</v>
      </c>
    </row>
    <row r="823" spans="5:9" x14ac:dyDescent="0.25">
      <c r="E823" s="1" t="e">
        <v>#N/A</v>
      </c>
      <c r="G823" s="1" cm="1">
        <f t="array" ref="G823">_xlfn.IFS(D823&lt;=_xlfn.PERCENTILE.INC(D:D,0.2),1, D823&lt;=_xlfn.PERCENTILE.INC(D:D,0.4),2, D823&lt;=_xlfn.PERCENTILE.INC(D:D,0.6),3, D824&lt;=_xlfn.PERCENTILE.INC(D:D,0.8),4, TRUE,5)</f>
        <v>1</v>
      </c>
      <c r="H823" s="4">
        <f t="shared" si="12"/>
        <v>1</v>
      </c>
      <c r="I823" t="e" cm="1">
        <f t="array" ref="I823">INDEX($N$2:$N$26,MATCH(1,($K$2:$K$26=$E823)*($L$2:$L$26=$H823),0))</f>
        <v>#N/A</v>
      </c>
    </row>
    <row r="824" spans="5:9" x14ac:dyDescent="0.25">
      <c r="E824" s="1" t="e">
        <v>#N/A</v>
      </c>
      <c r="G824" s="1" cm="1">
        <f t="array" ref="G824">_xlfn.IFS(D824&lt;=_xlfn.PERCENTILE.INC(D:D,0.2),1, D824&lt;=_xlfn.PERCENTILE.INC(D:D,0.4),2, D824&lt;=_xlfn.PERCENTILE.INC(D:D,0.6),3, D825&lt;=_xlfn.PERCENTILE.INC(D:D,0.8),4, TRUE,5)</f>
        <v>1</v>
      </c>
      <c r="H824" s="4">
        <f t="shared" si="12"/>
        <v>1</v>
      </c>
      <c r="I824" t="e" cm="1">
        <f t="array" ref="I824">INDEX($N$2:$N$26,MATCH(1,($K$2:$K$26=$E824)*($L$2:$L$26=$H824),0))</f>
        <v>#N/A</v>
      </c>
    </row>
    <row r="825" spans="5:9" x14ac:dyDescent="0.25">
      <c r="E825" s="1" t="e">
        <v>#N/A</v>
      </c>
      <c r="G825" s="1" cm="1">
        <f t="array" ref="G825">_xlfn.IFS(D825&lt;=_xlfn.PERCENTILE.INC(D:D,0.2),1, D825&lt;=_xlfn.PERCENTILE.INC(D:D,0.4),2, D825&lt;=_xlfn.PERCENTILE.INC(D:D,0.6),3, D826&lt;=_xlfn.PERCENTILE.INC(D:D,0.8),4, TRUE,5)</f>
        <v>1</v>
      </c>
      <c r="H825" s="4">
        <f t="shared" si="12"/>
        <v>1</v>
      </c>
      <c r="I825" t="e" cm="1">
        <f t="array" ref="I825">INDEX($N$2:$N$26,MATCH(1,($K$2:$K$26=$E825)*($L$2:$L$26=$H825),0))</f>
        <v>#N/A</v>
      </c>
    </row>
    <row r="826" spans="5:9" x14ac:dyDescent="0.25">
      <c r="E826" s="1" t="e">
        <v>#N/A</v>
      </c>
      <c r="G826" s="1" cm="1">
        <f t="array" ref="G826">_xlfn.IFS(D826&lt;=_xlfn.PERCENTILE.INC(D:D,0.2),1, D826&lt;=_xlfn.PERCENTILE.INC(D:D,0.4),2, D826&lt;=_xlfn.PERCENTILE.INC(D:D,0.6),3, D827&lt;=_xlfn.PERCENTILE.INC(D:D,0.8),4, TRUE,5)</f>
        <v>1</v>
      </c>
      <c r="H826" s="4">
        <f t="shared" si="12"/>
        <v>1</v>
      </c>
      <c r="I826" t="e" cm="1">
        <f t="array" ref="I826">INDEX($N$2:$N$26,MATCH(1,($K$2:$K$26=$E826)*($L$2:$L$26=$H826),0))</f>
        <v>#N/A</v>
      </c>
    </row>
    <row r="827" spans="5:9" x14ac:dyDescent="0.25">
      <c r="E827" s="1" t="e">
        <v>#N/A</v>
      </c>
      <c r="G827" s="1" cm="1">
        <f t="array" ref="G827">_xlfn.IFS(D827&lt;=_xlfn.PERCENTILE.INC(D:D,0.2),1, D827&lt;=_xlfn.PERCENTILE.INC(D:D,0.4),2, D827&lt;=_xlfn.PERCENTILE.INC(D:D,0.6),3, D828&lt;=_xlfn.PERCENTILE.INC(D:D,0.8),4, TRUE,5)</f>
        <v>1</v>
      </c>
      <c r="H827" s="4">
        <f t="shared" si="12"/>
        <v>1</v>
      </c>
      <c r="I827" t="e" cm="1">
        <f t="array" ref="I827">INDEX($N$2:$N$26,MATCH(1,($K$2:$K$26=$E827)*($L$2:$L$26=$H827),0))</f>
        <v>#N/A</v>
      </c>
    </row>
    <row r="828" spans="5:9" x14ac:dyDescent="0.25">
      <c r="E828" s="1" t="e">
        <v>#N/A</v>
      </c>
      <c r="G828" s="1" cm="1">
        <f t="array" ref="G828">_xlfn.IFS(D828&lt;=_xlfn.PERCENTILE.INC(D:D,0.2),1, D828&lt;=_xlfn.PERCENTILE.INC(D:D,0.4),2, D828&lt;=_xlfn.PERCENTILE.INC(D:D,0.6),3, D829&lt;=_xlfn.PERCENTILE.INC(D:D,0.8),4, TRUE,5)</f>
        <v>1</v>
      </c>
      <c r="H828" s="4">
        <f t="shared" si="12"/>
        <v>1</v>
      </c>
      <c r="I828" t="e" cm="1">
        <f t="array" ref="I828">INDEX($N$2:$N$26,MATCH(1,($K$2:$K$26=$E828)*($L$2:$L$26=$H828),0))</f>
        <v>#N/A</v>
      </c>
    </row>
    <row r="829" spans="5:9" x14ac:dyDescent="0.25">
      <c r="E829" s="1" t="e">
        <v>#N/A</v>
      </c>
      <c r="G829" s="1" cm="1">
        <f t="array" ref="G829">_xlfn.IFS(D829&lt;=_xlfn.PERCENTILE.INC(D:D,0.2),1, D829&lt;=_xlfn.PERCENTILE.INC(D:D,0.4),2, D829&lt;=_xlfn.PERCENTILE.INC(D:D,0.6),3, D830&lt;=_xlfn.PERCENTILE.INC(D:D,0.8),4, TRUE,5)</f>
        <v>1</v>
      </c>
      <c r="H829" s="4">
        <f t="shared" si="12"/>
        <v>1</v>
      </c>
      <c r="I829" t="e" cm="1">
        <f t="array" ref="I829">INDEX($N$2:$N$26,MATCH(1,($K$2:$K$26=$E829)*($L$2:$L$26=$H829),0))</f>
        <v>#N/A</v>
      </c>
    </row>
    <row r="830" spans="5:9" x14ac:dyDescent="0.25">
      <c r="E830" s="1" t="e">
        <v>#N/A</v>
      </c>
      <c r="G830" s="1" cm="1">
        <f t="array" ref="G830">_xlfn.IFS(D830&lt;=_xlfn.PERCENTILE.INC(D:D,0.2),1, D830&lt;=_xlfn.PERCENTILE.INC(D:D,0.4),2, D830&lt;=_xlfn.PERCENTILE.INC(D:D,0.6),3, D831&lt;=_xlfn.PERCENTILE.INC(D:D,0.8),4, TRUE,5)</f>
        <v>1</v>
      </c>
      <c r="H830" s="4">
        <f t="shared" si="12"/>
        <v>1</v>
      </c>
      <c r="I830" t="e" cm="1">
        <f t="array" ref="I830">INDEX($N$2:$N$26,MATCH(1,($K$2:$K$26=$E830)*($L$2:$L$26=$H830),0))</f>
        <v>#N/A</v>
      </c>
    </row>
    <row r="831" spans="5:9" x14ac:dyDescent="0.25">
      <c r="E831" s="1" t="e">
        <v>#N/A</v>
      </c>
      <c r="G831" s="1" cm="1">
        <f t="array" ref="G831">_xlfn.IFS(D831&lt;=_xlfn.PERCENTILE.INC(D:D,0.2),1, D831&lt;=_xlfn.PERCENTILE.INC(D:D,0.4),2, D831&lt;=_xlfn.PERCENTILE.INC(D:D,0.6),3, D832&lt;=_xlfn.PERCENTILE.INC(D:D,0.8),4, TRUE,5)</f>
        <v>1</v>
      </c>
      <c r="H831" s="4">
        <f t="shared" si="12"/>
        <v>1</v>
      </c>
      <c r="I831" t="e" cm="1">
        <f t="array" ref="I831">INDEX($N$2:$N$26,MATCH(1,($K$2:$K$26=$E831)*($L$2:$L$26=$H831),0))</f>
        <v>#N/A</v>
      </c>
    </row>
    <row r="832" spans="5:9" x14ac:dyDescent="0.25">
      <c r="E832" s="1" t="e">
        <v>#N/A</v>
      </c>
      <c r="G832" s="1" cm="1">
        <f t="array" ref="G832">_xlfn.IFS(D832&lt;=_xlfn.PERCENTILE.INC(D:D,0.2),1, D832&lt;=_xlfn.PERCENTILE.INC(D:D,0.4),2, D832&lt;=_xlfn.PERCENTILE.INC(D:D,0.6),3, D833&lt;=_xlfn.PERCENTILE.INC(D:D,0.8),4, TRUE,5)</f>
        <v>1</v>
      </c>
      <c r="H832" s="4">
        <f t="shared" si="12"/>
        <v>1</v>
      </c>
      <c r="I832" t="e" cm="1">
        <f t="array" ref="I832">INDEX($N$2:$N$26,MATCH(1,($K$2:$K$26=$E832)*($L$2:$L$26=$H832),0))</f>
        <v>#N/A</v>
      </c>
    </row>
    <row r="833" spans="5:9" x14ac:dyDescent="0.25">
      <c r="E833" s="1" t="e">
        <v>#N/A</v>
      </c>
      <c r="G833" s="1" cm="1">
        <f t="array" ref="G833">_xlfn.IFS(D833&lt;=_xlfn.PERCENTILE.INC(D:D,0.2),1, D833&lt;=_xlfn.PERCENTILE.INC(D:D,0.4),2, D833&lt;=_xlfn.PERCENTILE.INC(D:D,0.6),3, D834&lt;=_xlfn.PERCENTILE.INC(D:D,0.8),4, TRUE,5)</f>
        <v>1</v>
      </c>
      <c r="H833" s="4">
        <f t="shared" si="12"/>
        <v>1</v>
      </c>
      <c r="I833" t="e" cm="1">
        <f t="array" ref="I833">INDEX($N$2:$N$26,MATCH(1,($K$2:$K$26=$E833)*($L$2:$L$26=$H833),0))</f>
        <v>#N/A</v>
      </c>
    </row>
    <row r="834" spans="5:9" x14ac:dyDescent="0.25">
      <c r="E834" s="1" t="e">
        <v>#N/A</v>
      </c>
      <c r="G834" s="1" cm="1">
        <f t="array" ref="G834">_xlfn.IFS(D834&lt;=_xlfn.PERCENTILE.INC(D:D,0.2),1, D834&lt;=_xlfn.PERCENTILE.INC(D:D,0.4),2, D834&lt;=_xlfn.PERCENTILE.INC(D:D,0.6),3, D835&lt;=_xlfn.PERCENTILE.INC(D:D,0.8),4, TRUE,5)</f>
        <v>1</v>
      </c>
      <c r="H834" s="4">
        <f t="shared" si="12"/>
        <v>1</v>
      </c>
      <c r="I834" t="e" cm="1">
        <f t="array" ref="I834">INDEX($N$2:$N$26,MATCH(1,($K$2:$K$26=$E834)*($L$2:$L$26=$H834),0))</f>
        <v>#N/A</v>
      </c>
    </row>
    <row r="835" spans="5:9" x14ac:dyDescent="0.25">
      <c r="E835" s="1" t="e">
        <v>#N/A</v>
      </c>
      <c r="G835" s="1" cm="1">
        <f t="array" ref="G835">_xlfn.IFS(D835&lt;=_xlfn.PERCENTILE.INC(D:D,0.2),1, D835&lt;=_xlfn.PERCENTILE.INC(D:D,0.4),2, D835&lt;=_xlfn.PERCENTILE.INC(D:D,0.6),3, D836&lt;=_xlfn.PERCENTILE.INC(D:D,0.8),4, TRUE,5)</f>
        <v>1</v>
      </c>
      <c r="H835" s="4">
        <f t="shared" ref="H835:H898" si="13">ROUND(AVERAGE(F835,G835),0)</f>
        <v>1</v>
      </c>
      <c r="I835" t="e" cm="1">
        <f t="array" ref="I835">INDEX($N$2:$N$26,MATCH(1,($K$2:$K$26=$E835)*($L$2:$L$26=$H835),0))</f>
        <v>#N/A</v>
      </c>
    </row>
    <row r="836" spans="5:9" x14ac:dyDescent="0.25">
      <c r="E836" s="1" t="e">
        <v>#N/A</v>
      </c>
      <c r="G836" s="1" cm="1">
        <f t="array" ref="G836">_xlfn.IFS(D836&lt;=_xlfn.PERCENTILE.INC(D:D,0.2),1, D836&lt;=_xlfn.PERCENTILE.INC(D:D,0.4),2, D836&lt;=_xlfn.PERCENTILE.INC(D:D,0.6),3, D837&lt;=_xlfn.PERCENTILE.INC(D:D,0.8),4, TRUE,5)</f>
        <v>1</v>
      </c>
      <c r="H836" s="4">
        <f t="shared" si="13"/>
        <v>1</v>
      </c>
      <c r="I836" t="e" cm="1">
        <f t="array" ref="I836">INDEX($N$2:$N$26,MATCH(1,($K$2:$K$26=$E836)*($L$2:$L$26=$H836),0))</f>
        <v>#N/A</v>
      </c>
    </row>
    <row r="837" spans="5:9" x14ac:dyDescent="0.25">
      <c r="E837" s="1" t="e">
        <v>#N/A</v>
      </c>
      <c r="G837" s="1" cm="1">
        <f t="array" ref="G837">_xlfn.IFS(D837&lt;=_xlfn.PERCENTILE.INC(D:D,0.2),1, D837&lt;=_xlfn.PERCENTILE.INC(D:D,0.4),2, D837&lt;=_xlfn.PERCENTILE.INC(D:D,0.6),3, D838&lt;=_xlfn.PERCENTILE.INC(D:D,0.8),4, TRUE,5)</f>
        <v>1</v>
      </c>
      <c r="H837" s="4">
        <f t="shared" si="13"/>
        <v>1</v>
      </c>
      <c r="I837" t="e" cm="1">
        <f t="array" ref="I837">INDEX($N$2:$N$26,MATCH(1,($K$2:$K$26=$E837)*($L$2:$L$26=$H837),0))</f>
        <v>#N/A</v>
      </c>
    </row>
    <row r="838" spans="5:9" x14ac:dyDescent="0.25">
      <c r="E838" s="1" t="e">
        <v>#N/A</v>
      </c>
      <c r="G838" s="1" cm="1">
        <f t="array" ref="G838">_xlfn.IFS(D838&lt;=_xlfn.PERCENTILE.INC(D:D,0.2),1, D838&lt;=_xlfn.PERCENTILE.INC(D:D,0.4),2, D838&lt;=_xlfn.PERCENTILE.INC(D:D,0.6),3, D839&lt;=_xlfn.PERCENTILE.INC(D:D,0.8),4, TRUE,5)</f>
        <v>1</v>
      </c>
      <c r="H838" s="4">
        <f t="shared" si="13"/>
        <v>1</v>
      </c>
      <c r="I838" t="e" cm="1">
        <f t="array" ref="I838">INDEX($N$2:$N$26,MATCH(1,($K$2:$K$26=$E838)*($L$2:$L$26=$H838),0))</f>
        <v>#N/A</v>
      </c>
    </row>
    <row r="839" spans="5:9" x14ac:dyDescent="0.25">
      <c r="E839" s="1" t="e">
        <v>#N/A</v>
      </c>
      <c r="G839" s="1" cm="1">
        <f t="array" ref="G839">_xlfn.IFS(D839&lt;=_xlfn.PERCENTILE.INC(D:D,0.2),1, D839&lt;=_xlfn.PERCENTILE.INC(D:D,0.4),2, D839&lt;=_xlfn.PERCENTILE.INC(D:D,0.6),3, D840&lt;=_xlfn.PERCENTILE.INC(D:D,0.8),4, TRUE,5)</f>
        <v>1</v>
      </c>
      <c r="H839" s="4">
        <f t="shared" si="13"/>
        <v>1</v>
      </c>
      <c r="I839" t="e" cm="1">
        <f t="array" ref="I839">INDEX($N$2:$N$26,MATCH(1,($K$2:$K$26=$E839)*($L$2:$L$26=$H839),0))</f>
        <v>#N/A</v>
      </c>
    </row>
    <row r="840" spans="5:9" x14ac:dyDescent="0.25">
      <c r="E840" s="1" t="e">
        <v>#N/A</v>
      </c>
      <c r="G840" s="1" cm="1">
        <f t="array" ref="G840">_xlfn.IFS(D840&lt;=_xlfn.PERCENTILE.INC(D:D,0.2),1, D840&lt;=_xlfn.PERCENTILE.INC(D:D,0.4),2, D840&lt;=_xlfn.PERCENTILE.INC(D:D,0.6),3, D841&lt;=_xlfn.PERCENTILE.INC(D:D,0.8),4, TRUE,5)</f>
        <v>1</v>
      </c>
      <c r="H840" s="4">
        <f t="shared" si="13"/>
        <v>1</v>
      </c>
      <c r="I840" t="e" cm="1">
        <f t="array" ref="I840">INDEX($N$2:$N$26,MATCH(1,($K$2:$K$26=$E840)*($L$2:$L$26=$H840),0))</f>
        <v>#N/A</v>
      </c>
    </row>
    <row r="841" spans="5:9" x14ac:dyDescent="0.25">
      <c r="E841" s="1" t="e">
        <v>#N/A</v>
      </c>
      <c r="G841" s="1" cm="1">
        <f t="array" ref="G841">_xlfn.IFS(D841&lt;=_xlfn.PERCENTILE.INC(D:D,0.2),1, D841&lt;=_xlfn.PERCENTILE.INC(D:D,0.4),2, D841&lt;=_xlfn.PERCENTILE.INC(D:D,0.6),3, D842&lt;=_xlfn.PERCENTILE.INC(D:D,0.8),4, TRUE,5)</f>
        <v>1</v>
      </c>
      <c r="H841" s="4">
        <f t="shared" si="13"/>
        <v>1</v>
      </c>
      <c r="I841" t="e" cm="1">
        <f t="array" ref="I841">INDEX($N$2:$N$26,MATCH(1,($K$2:$K$26=$E841)*($L$2:$L$26=$H841),0))</f>
        <v>#N/A</v>
      </c>
    </row>
    <row r="842" spans="5:9" x14ac:dyDescent="0.25">
      <c r="E842" s="1" t="e">
        <v>#N/A</v>
      </c>
      <c r="G842" s="1" cm="1">
        <f t="array" ref="G842">_xlfn.IFS(D842&lt;=_xlfn.PERCENTILE.INC(D:D,0.2),1, D842&lt;=_xlfn.PERCENTILE.INC(D:D,0.4),2, D842&lt;=_xlfn.PERCENTILE.INC(D:D,0.6),3, D843&lt;=_xlfn.PERCENTILE.INC(D:D,0.8),4, TRUE,5)</f>
        <v>1</v>
      </c>
      <c r="H842" s="4">
        <f t="shared" si="13"/>
        <v>1</v>
      </c>
      <c r="I842" t="e" cm="1">
        <f t="array" ref="I842">INDEX($N$2:$N$26,MATCH(1,($K$2:$K$26=$E842)*($L$2:$L$26=$H842),0))</f>
        <v>#N/A</v>
      </c>
    </row>
    <row r="843" spans="5:9" x14ac:dyDescent="0.25">
      <c r="E843" s="1" t="e">
        <v>#N/A</v>
      </c>
      <c r="G843" s="1" cm="1">
        <f t="array" ref="G843">_xlfn.IFS(D843&lt;=_xlfn.PERCENTILE.INC(D:D,0.2),1, D843&lt;=_xlfn.PERCENTILE.INC(D:D,0.4),2, D843&lt;=_xlfn.PERCENTILE.INC(D:D,0.6),3, D844&lt;=_xlfn.PERCENTILE.INC(D:D,0.8),4, TRUE,5)</f>
        <v>1</v>
      </c>
      <c r="H843" s="4">
        <f t="shared" si="13"/>
        <v>1</v>
      </c>
      <c r="I843" t="e" cm="1">
        <f t="array" ref="I843">INDEX($N$2:$N$26,MATCH(1,($K$2:$K$26=$E843)*($L$2:$L$26=$H843),0))</f>
        <v>#N/A</v>
      </c>
    </row>
    <row r="844" spans="5:9" x14ac:dyDescent="0.25">
      <c r="E844" s="1" t="e">
        <v>#N/A</v>
      </c>
      <c r="G844" s="1" cm="1">
        <f t="array" ref="G844">_xlfn.IFS(D844&lt;=_xlfn.PERCENTILE.INC(D:D,0.2),1, D844&lt;=_xlfn.PERCENTILE.INC(D:D,0.4),2, D844&lt;=_xlfn.PERCENTILE.INC(D:D,0.6),3, D845&lt;=_xlfn.PERCENTILE.INC(D:D,0.8),4, TRUE,5)</f>
        <v>1</v>
      </c>
      <c r="H844" s="4">
        <f t="shared" si="13"/>
        <v>1</v>
      </c>
      <c r="I844" t="e" cm="1">
        <f t="array" ref="I844">INDEX($N$2:$N$26,MATCH(1,($K$2:$K$26=$E844)*($L$2:$L$26=$H844),0))</f>
        <v>#N/A</v>
      </c>
    </row>
    <row r="845" spans="5:9" x14ac:dyDescent="0.25">
      <c r="E845" s="1" t="e">
        <v>#N/A</v>
      </c>
      <c r="G845" s="1" cm="1">
        <f t="array" ref="G845">_xlfn.IFS(D845&lt;=_xlfn.PERCENTILE.INC(D:D,0.2),1, D845&lt;=_xlfn.PERCENTILE.INC(D:D,0.4),2, D845&lt;=_xlfn.PERCENTILE.INC(D:D,0.6),3, D846&lt;=_xlfn.PERCENTILE.INC(D:D,0.8),4, TRUE,5)</f>
        <v>1</v>
      </c>
      <c r="H845" s="4">
        <f t="shared" si="13"/>
        <v>1</v>
      </c>
      <c r="I845" t="e" cm="1">
        <f t="array" ref="I845">INDEX($N$2:$N$26,MATCH(1,($K$2:$K$26=$E845)*($L$2:$L$26=$H845),0))</f>
        <v>#N/A</v>
      </c>
    </row>
    <row r="846" spans="5:9" x14ac:dyDescent="0.25">
      <c r="E846" s="1" t="e">
        <v>#N/A</v>
      </c>
      <c r="G846" s="1" cm="1">
        <f t="array" ref="G846">_xlfn.IFS(D846&lt;=_xlfn.PERCENTILE.INC(D:D,0.2),1, D846&lt;=_xlfn.PERCENTILE.INC(D:D,0.4),2, D846&lt;=_xlfn.PERCENTILE.INC(D:D,0.6),3, D847&lt;=_xlfn.PERCENTILE.INC(D:D,0.8),4, TRUE,5)</f>
        <v>1</v>
      </c>
      <c r="H846" s="4">
        <f t="shared" si="13"/>
        <v>1</v>
      </c>
      <c r="I846" t="e" cm="1">
        <f t="array" ref="I846">INDEX($N$2:$N$26,MATCH(1,($K$2:$K$26=$E846)*($L$2:$L$26=$H846),0))</f>
        <v>#N/A</v>
      </c>
    </row>
    <row r="847" spans="5:9" x14ac:dyDescent="0.25">
      <c r="E847" s="1" t="e">
        <v>#N/A</v>
      </c>
      <c r="G847" s="1" cm="1">
        <f t="array" ref="G847">_xlfn.IFS(D847&lt;=_xlfn.PERCENTILE.INC(D:D,0.2),1, D847&lt;=_xlfn.PERCENTILE.INC(D:D,0.4),2, D847&lt;=_xlfn.PERCENTILE.INC(D:D,0.6),3, D848&lt;=_xlfn.PERCENTILE.INC(D:D,0.8),4, TRUE,5)</f>
        <v>1</v>
      </c>
      <c r="H847" s="4">
        <f t="shared" si="13"/>
        <v>1</v>
      </c>
      <c r="I847" t="e" cm="1">
        <f t="array" ref="I847">INDEX($N$2:$N$26,MATCH(1,($K$2:$K$26=$E847)*($L$2:$L$26=$H847),0))</f>
        <v>#N/A</v>
      </c>
    </row>
    <row r="848" spans="5:9" x14ac:dyDescent="0.25">
      <c r="E848" s="1" t="e">
        <v>#N/A</v>
      </c>
      <c r="G848" s="1" cm="1">
        <f t="array" ref="G848">_xlfn.IFS(D848&lt;=_xlfn.PERCENTILE.INC(D:D,0.2),1, D848&lt;=_xlfn.PERCENTILE.INC(D:D,0.4),2, D848&lt;=_xlfn.PERCENTILE.INC(D:D,0.6),3, D849&lt;=_xlfn.PERCENTILE.INC(D:D,0.8),4, TRUE,5)</f>
        <v>1</v>
      </c>
      <c r="H848" s="4">
        <f t="shared" si="13"/>
        <v>1</v>
      </c>
      <c r="I848" t="e" cm="1">
        <f t="array" ref="I848">INDEX($N$2:$N$26,MATCH(1,($K$2:$K$26=$E848)*($L$2:$L$26=$H848),0))</f>
        <v>#N/A</v>
      </c>
    </row>
    <row r="849" spans="5:9" x14ac:dyDescent="0.25">
      <c r="E849" s="1" t="e">
        <v>#N/A</v>
      </c>
      <c r="G849" s="1" cm="1">
        <f t="array" ref="G849">_xlfn.IFS(D849&lt;=_xlfn.PERCENTILE.INC(D:D,0.2),1, D849&lt;=_xlfn.PERCENTILE.INC(D:D,0.4),2, D849&lt;=_xlfn.PERCENTILE.INC(D:D,0.6),3, D850&lt;=_xlfn.PERCENTILE.INC(D:D,0.8),4, TRUE,5)</f>
        <v>1</v>
      </c>
      <c r="H849" s="4">
        <f t="shared" si="13"/>
        <v>1</v>
      </c>
      <c r="I849" t="e" cm="1">
        <f t="array" ref="I849">INDEX($N$2:$N$26,MATCH(1,($K$2:$K$26=$E849)*($L$2:$L$26=$H849),0))</f>
        <v>#N/A</v>
      </c>
    </row>
    <row r="850" spans="5:9" x14ac:dyDescent="0.25">
      <c r="E850" s="1" t="e">
        <v>#N/A</v>
      </c>
      <c r="G850" s="1" cm="1">
        <f t="array" ref="G850">_xlfn.IFS(D850&lt;=_xlfn.PERCENTILE.INC(D:D,0.2),1, D850&lt;=_xlfn.PERCENTILE.INC(D:D,0.4),2, D850&lt;=_xlfn.PERCENTILE.INC(D:D,0.6),3, D851&lt;=_xlfn.PERCENTILE.INC(D:D,0.8),4, TRUE,5)</f>
        <v>1</v>
      </c>
      <c r="H850" s="4">
        <f t="shared" si="13"/>
        <v>1</v>
      </c>
      <c r="I850" t="e" cm="1">
        <f t="array" ref="I850">INDEX($N$2:$N$26,MATCH(1,($K$2:$K$26=$E850)*($L$2:$L$26=$H850),0))</f>
        <v>#N/A</v>
      </c>
    </row>
    <row r="851" spans="5:9" x14ac:dyDescent="0.25">
      <c r="E851" s="1" t="e">
        <v>#N/A</v>
      </c>
      <c r="G851" s="1" cm="1">
        <f t="array" ref="G851">_xlfn.IFS(D851&lt;=_xlfn.PERCENTILE.INC(D:D,0.2),1, D851&lt;=_xlfn.PERCENTILE.INC(D:D,0.4),2, D851&lt;=_xlfn.PERCENTILE.INC(D:D,0.6),3, D852&lt;=_xlfn.PERCENTILE.INC(D:D,0.8),4, TRUE,5)</f>
        <v>1</v>
      </c>
      <c r="H851" s="4">
        <f t="shared" si="13"/>
        <v>1</v>
      </c>
      <c r="I851" t="e" cm="1">
        <f t="array" ref="I851">INDEX($N$2:$N$26,MATCH(1,($K$2:$K$26=$E851)*($L$2:$L$26=$H851),0))</f>
        <v>#N/A</v>
      </c>
    </row>
    <row r="852" spans="5:9" x14ac:dyDescent="0.25">
      <c r="E852" s="1" t="e">
        <v>#N/A</v>
      </c>
      <c r="G852" s="1" cm="1">
        <f t="array" ref="G852">_xlfn.IFS(D852&lt;=_xlfn.PERCENTILE.INC(D:D,0.2),1, D852&lt;=_xlfn.PERCENTILE.INC(D:D,0.4),2, D852&lt;=_xlfn.PERCENTILE.INC(D:D,0.6),3, D853&lt;=_xlfn.PERCENTILE.INC(D:D,0.8),4, TRUE,5)</f>
        <v>1</v>
      </c>
      <c r="H852" s="4">
        <f t="shared" si="13"/>
        <v>1</v>
      </c>
      <c r="I852" t="e" cm="1">
        <f t="array" ref="I852">INDEX($N$2:$N$26,MATCH(1,($K$2:$K$26=$E852)*($L$2:$L$26=$H852),0))</f>
        <v>#N/A</v>
      </c>
    </row>
    <row r="853" spans="5:9" x14ac:dyDescent="0.25">
      <c r="E853" s="1" t="e">
        <v>#N/A</v>
      </c>
      <c r="G853" s="1" cm="1">
        <f t="array" ref="G853">_xlfn.IFS(D853&lt;=_xlfn.PERCENTILE.INC(D:D,0.2),1, D853&lt;=_xlfn.PERCENTILE.INC(D:D,0.4),2, D853&lt;=_xlfn.PERCENTILE.INC(D:D,0.6),3, D854&lt;=_xlfn.PERCENTILE.INC(D:D,0.8),4, TRUE,5)</f>
        <v>1</v>
      </c>
      <c r="H853" s="4">
        <f t="shared" si="13"/>
        <v>1</v>
      </c>
      <c r="I853" t="e" cm="1">
        <f t="array" ref="I853">INDEX($N$2:$N$26,MATCH(1,($K$2:$K$26=$E853)*($L$2:$L$26=$H853),0))</f>
        <v>#N/A</v>
      </c>
    </row>
    <row r="854" spans="5:9" x14ac:dyDescent="0.25">
      <c r="E854" s="1" t="e">
        <v>#N/A</v>
      </c>
      <c r="G854" s="1" cm="1">
        <f t="array" ref="G854">_xlfn.IFS(D854&lt;=_xlfn.PERCENTILE.INC(D:D,0.2),1, D854&lt;=_xlfn.PERCENTILE.INC(D:D,0.4),2, D854&lt;=_xlfn.PERCENTILE.INC(D:D,0.6),3, D855&lt;=_xlfn.PERCENTILE.INC(D:D,0.8),4, TRUE,5)</f>
        <v>1</v>
      </c>
      <c r="H854" s="4">
        <f t="shared" si="13"/>
        <v>1</v>
      </c>
      <c r="I854" t="e" cm="1">
        <f t="array" ref="I854">INDEX($N$2:$N$26,MATCH(1,($K$2:$K$26=$E854)*($L$2:$L$26=$H854),0))</f>
        <v>#N/A</v>
      </c>
    </row>
    <row r="855" spans="5:9" x14ac:dyDescent="0.25">
      <c r="E855" s="1" t="e">
        <v>#N/A</v>
      </c>
      <c r="G855" s="1" cm="1">
        <f t="array" ref="G855">_xlfn.IFS(D855&lt;=_xlfn.PERCENTILE.INC(D:D,0.2),1, D855&lt;=_xlfn.PERCENTILE.INC(D:D,0.4),2, D855&lt;=_xlfn.PERCENTILE.INC(D:D,0.6),3, D856&lt;=_xlfn.PERCENTILE.INC(D:D,0.8),4, TRUE,5)</f>
        <v>1</v>
      </c>
      <c r="H855" s="4">
        <f t="shared" si="13"/>
        <v>1</v>
      </c>
      <c r="I855" t="e" cm="1">
        <f t="array" ref="I855">INDEX($N$2:$N$26,MATCH(1,($K$2:$K$26=$E855)*($L$2:$L$26=$H855),0))</f>
        <v>#N/A</v>
      </c>
    </row>
    <row r="856" spans="5:9" x14ac:dyDescent="0.25">
      <c r="E856" s="1" t="e">
        <v>#N/A</v>
      </c>
      <c r="G856" s="1" cm="1">
        <f t="array" ref="G856">_xlfn.IFS(D856&lt;=_xlfn.PERCENTILE.INC(D:D,0.2),1, D856&lt;=_xlfn.PERCENTILE.INC(D:D,0.4),2, D856&lt;=_xlfn.PERCENTILE.INC(D:D,0.6),3, D857&lt;=_xlfn.PERCENTILE.INC(D:D,0.8),4, TRUE,5)</f>
        <v>1</v>
      </c>
      <c r="H856" s="4">
        <f t="shared" si="13"/>
        <v>1</v>
      </c>
      <c r="I856" t="e" cm="1">
        <f t="array" ref="I856">INDEX($N$2:$N$26,MATCH(1,($K$2:$K$26=$E856)*($L$2:$L$26=$H856),0))</f>
        <v>#N/A</v>
      </c>
    </row>
    <row r="857" spans="5:9" x14ac:dyDescent="0.25">
      <c r="E857" s="1" t="e">
        <v>#N/A</v>
      </c>
      <c r="G857" s="1" cm="1">
        <f t="array" ref="G857">_xlfn.IFS(D857&lt;=_xlfn.PERCENTILE.INC(D:D,0.2),1, D857&lt;=_xlfn.PERCENTILE.INC(D:D,0.4),2, D857&lt;=_xlfn.PERCENTILE.INC(D:D,0.6),3, D858&lt;=_xlfn.PERCENTILE.INC(D:D,0.8),4, TRUE,5)</f>
        <v>1</v>
      </c>
      <c r="H857" s="4">
        <f t="shared" si="13"/>
        <v>1</v>
      </c>
      <c r="I857" t="e" cm="1">
        <f t="array" ref="I857">INDEX($N$2:$N$26,MATCH(1,($K$2:$K$26=$E857)*($L$2:$L$26=$H857),0))</f>
        <v>#N/A</v>
      </c>
    </row>
    <row r="858" spans="5:9" x14ac:dyDescent="0.25">
      <c r="E858" s="1" t="e">
        <v>#N/A</v>
      </c>
      <c r="G858" s="1" cm="1">
        <f t="array" ref="G858">_xlfn.IFS(D858&lt;=_xlfn.PERCENTILE.INC(D:D,0.2),1, D858&lt;=_xlfn.PERCENTILE.INC(D:D,0.4),2, D858&lt;=_xlfn.PERCENTILE.INC(D:D,0.6),3, D859&lt;=_xlfn.PERCENTILE.INC(D:D,0.8),4, TRUE,5)</f>
        <v>1</v>
      </c>
      <c r="H858" s="4">
        <f t="shared" si="13"/>
        <v>1</v>
      </c>
      <c r="I858" t="e" cm="1">
        <f t="array" ref="I858">INDEX($N$2:$N$26,MATCH(1,($K$2:$K$26=$E858)*($L$2:$L$26=$H858),0))</f>
        <v>#N/A</v>
      </c>
    </row>
    <row r="859" spans="5:9" x14ac:dyDescent="0.25">
      <c r="E859" s="1" t="e">
        <v>#N/A</v>
      </c>
      <c r="G859" s="1" cm="1">
        <f t="array" ref="G859">_xlfn.IFS(D859&lt;=_xlfn.PERCENTILE.INC(D:D,0.2),1, D859&lt;=_xlfn.PERCENTILE.INC(D:D,0.4),2, D859&lt;=_xlfn.PERCENTILE.INC(D:D,0.6),3, D860&lt;=_xlfn.PERCENTILE.INC(D:D,0.8),4, TRUE,5)</f>
        <v>1</v>
      </c>
      <c r="H859" s="4">
        <f t="shared" si="13"/>
        <v>1</v>
      </c>
      <c r="I859" t="e" cm="1">
        <f t="array" ref="I859">INDEX($N$2:$N$26,MATCH(1,($K$2:$K$26=$E859)*($L$2:$L$26=$H859),0))</f>
        <v>#N/A</v>
      </c>
    </row>
    <row r="860" spans="5:9" x14ac:dyDescent="0.25">
      <c r="E860" s="1" t="e">
        <v>#N/A</v>
      </c>
      <c r="G860" s="1" cm="1">
        <f t="array" ref="G860">_xlfn.IFS(D860&lt;=_xlfn.PERCENTILE.INC(D:D,0.2),1, D860&lt;=_xlfn.PERCENTILE.INC(D:D,0.4),2, D860&lt;=_xlfn.PERCENTILE.INC(D:D,0.6),3, D861&lt;=_xlfn.PERCENTILE.INC(D:D,0.8),4, TRUE,5)</f>
        <v>1</v>
      </c>
      <c r="H860" s="4">
        <f t="shared" si="13"/>
        <v>1</v>
      </c>
      <c r="I860" t="e" cm="1">
        <f t="array" ref="I860">INDEX($N$2:$N$26,MATCH(1,($K$2:$K$26=$E860)*($L$2:$L$26=$H860),0))</f>
        <v>#N/A</v>
      </c>
    </row>
    <row r="861" spans="5:9" x14ac:dyDescent="0.25">
      <c r="E861" s="1" t="e">
        <v>#N/A</v>
      </c>
      <c r="G861" s="1" cm="1">
        <f t="array" ref="G861">_xlfn.IFS(D861&lt;=_xlfn.PERCENTILE.INC(D:D,0.2),1, D861&lt;=_xlfn.PERCENTILE.INC(D:D,0.4),2, D861&lt;=_xlfn.PERCENTILE.INC(D:D,0.6),3, D862&lt;=_xlfn.PERCENTILE.INC(D:D,0.8),4, TRUE,5)</f>
        <v>1</v>
      </c>
      <c r="H861" s="4">
        <f t="shared" si="13"/>
        <v>1</v>
      </c>
      <c r="I861" t="e" cm="1">
        <f t="array" ref="I861">INDEX($N$2:$N$26,MATCH(1,($K$2:$K$26=$E861)*($L$2:$L$26=$H861),0))</f>
        <v>#N/A</v>
      </c>
    </row>
    <row r="862" spans="5:9" x14ac:dyDescent="0.25">
      <c r="E862" s="1" t="e">
        <v>#N/A</v>
      </c>
      <c r="G862" s="1" cm="1">
        <f t="array" ref="G862">_xlfn.IFS(D862&lt;=_xlfn.PERCENTILE.INC(D:D,0.2),1, D862&lt;=_xlfn.PERCENTILE.INC(D:D,0.4),2, D862&lt;=_xlfn.PERCENTILE.INC(D:D,0.6),3, D863&lt;=_xlfn.PERCENTILE.INC(D:D,0.8),4, TRUE,5)</f>
        <v>1</v>
      </c>
      <c r="H862" s="4">
        <f t="shared" si="13"/>
        <v>1</v>
      </c>
      <c r="I862" t="e" cm="1">
        <f t="array" ref="I862">INDEX($N$2:$N$26,MATCH(1,($K$2:$K$26=$E862)*($L$2:$L$26=$H862),0))</f>
        <v>#N/A</v>
      </c>
    </row>
    <row r="863" spans="5:9" x14ac:dyDescent="0.25">
      <c r="E863" s="1" t="e">
        <v>#N/A</v>
      </c>
      <c r="G863" s="1" cm="1">
        <f t="array" ref="G863">_xlfn.IFS(D863&lt;=_xlfn.PERCENTILE.INC(D:D,0.2),1, D863&lt;=_xlfn.PERCENTILE.INC(D:D,0.4),2, D863&lt;=_xlfn.PERCENTILE.INC(D:D,0.6),3, D864&lt;=_xlfn.PERCENTILE.INC(D:D,0.8),4, TRUE,5)</f>
        <v>1</v>
      </c>
      <c r="H863" s="4">
        <f t="shared" si="13"/>
        <v>1</v>
      </c>
      <c r="I863" t="e" cm="1">
        <f t="array" ref="I863">INDEX($N$2:$N$26,MATCH(1,($K$2:$K$26=$E863)*($L$2:$L$26=$H863),0))</f>
        <v>#N/A</v>
      </c>
    </row>
    <row r="864" spans="5:9" x14ac:dyDescent="0.25">
      <c r="E864" s="1" t="e">
        <v>#N/A</v>
      </c>
      <c r="G864" s="1" cm="1">
        <f t="array" ref="G864">_xlfn.IFS(D864&lt;=_xlfn.PERCENTILE.INC(D:D,0.2),1, D864&lt;=_xlfn.PERCENTILE.INC(D:D,0.4),2, D864&lt;=_xlfn.PERCENTILE.INC(D:D,0.6),3, D865&lt;=_xlfn.PERCENTILE.INC(D:D,0.8),4, TRUE,5)</f>
        <v>1</v>
      </c>
      <c r="H864" s="4">
        <f t="shared" si="13"/>
        <v>1</v>
      </c>
      <c r="I864" t="e" cm="1">
        <f t="array" ref="I864">INDEX($N$2:$N$26,MATCH(1,($K$2:$K$26=$E864)*($L$2:$L$26=$H864),0))</f>
        <v>#N/A</v>
      </c>
    </row>
    <row r="865" spans="5:9" x14ac:dyDescent="0.25">
      <c r="E865" s="1" t="e">
        <v>#N/A</v>
      </c>
      <c r="G865" s="1" cm="1">
        <f t="array" ref="G865">_xlfn.IFS(D865&lt;=_xlfn.PERCENTILE.INC(D:D,0.2),1, D865&lt;=_xlfn.PERCENTILE.INC(D:D,0.4),2, D865&lt;=_xlfn.PERCENTILE.INC(D:D,0.6),3, D866&lt;=_xlfn.PERCENTILE.INC(D:D,0.8),4, TRUE,5)</f>
        <v>1</v>
      </c>
      <c r="H865" s="4">
        <f t="shared" si="13"/>
        <v>1</v>
      </c>
      <c r="I865" t="e" cm="1">
        <f t="array" ref="I865">INDEX($N$2:$N$26,MATCH(1,($K$2:$K$26=$E865)*($L$2:$L$26=$H865),0))</f>
        <v>#N/A</v>
      </c>
    </row>
    <row r="866" spans="5:9" x14ac:dyDescent="0.25">
      <c r="E866" s="1" t="e">
        <v>#N/A</v>
      </c>
      <c r="G866" s="1" cm="1">
        <f t="array" ref="G866">_xlfn.IFS(D866&lt;=_xlfn.PERCENTILE.INC(D:D,0.2),1, D866&lt;=_xlfn.PERCENTILE.INC(D:D,0.4),2, D866&lt;=_xlfn.PERCENTILE.INC(D:D,0.6),3, D867&lt;=_xlfn.PERCENTILE.INC(D:D,0.8),4, TRUE,5)</f>
        <v>1</v>
      </c>
      <c r="H866" s="4">
        <f t="shared" si="13"/>
        <v>1</v>
      </c>
      <c r="I866" t="e" cm="1">
        <f t="array" ref="I866">INDEX($N$2:$N$26,MATCH(1,($K$2:$K$26=$E866)*($L$2:$L$26=$H866),0))</f>
        <v>#N/A</v>
      </c>
    </row>
    <row r="867" spans="5:9" x14ac:dyDescent="0.25">
      <c r="E867" s="1" t="e">
        <v>#N/A</v>
      </c>
      <c r="G867" s="1" cm="1">
        <f t="array" ref="G867">_xlfn.IFS(D867&lt;=_xlfn.PERCENTILE.INC(D:D,0.2),1, D867&lt;=_xlfn.PERCENTILE.INC(D:D,0.4),2, D867&lt;=_xlfn.PERCENTILE.INC(D:D,0.6),3, D868&lt;=_xlfn.PERCENTILE.INC(D:D,0.8),4, TRUE,5)</f>
        <v>1</v>
      </c>
      <c r="H867" s="4">
        <f t="shared" si="13"/>
        <v>1</v>
      </c>
      <c r="I867" t="e" cm="1">
        <f t="array" ref="I867">INDEX($N$2:$N$26,MATCH(1,($K$2:$K$26=$E867)*($L$2:$L$26=$H867),0))</f>
        <v>#N/A</v>
      </c>
    </row>
    <row r="868" spans="5:9" x14ac:dyDescent="0.25">
      <c r="E868" s="1" t="e">
        <v>#N/A</v>
      </c>
      <c r="G868" s="1" cm="1">
        <f t="array" ref="G868">_xlfn.IFS(D868&lt;=_xlfn.PERCENTILE.INC(D:D,0.2),1, D868&lt;=_xlfn.PERCENTILE.INC(D:D,0.4),2, D868&lt;=_xlfn.PERCENTILE.INC(D:D,0.6),3, D869&lt;=_xlfn.PERCENTILE.INC(D:D,0.8),4, TRUE,5)</f>
        <v>1</v>
      </c>
      <c r="H868" s="4">
        <f t="shared" si="13"/>
        <v>1</v>
      </c>
      <c r="I868" t="e" cm="1">
        <f t="array" ref="I868">INDEX($N$2:$N$26,MATCH(1,($K$2:$K$26=$E868)*($L$2:$L$26=$H868),0))</f>
        <v>#N/A</v>
      </c>
    </row>
    <row r="869" spans="5:9" x14ac:dyDescent="0.25">
      <c r="E869" s="1" t="e">
        <v>#N/A</v>
      </c>
      <c r="G869" s="1" cm="1">
        <f t="array" ref="G869">_xlfn.IFS(D869&lt;=_xlfn.PERCENTILE.INC(D:D,0.2),1, D869&lt;=_xlfn.PERCENTILE.INC(D:D,0.4),2, D869&lt;=_xlfn.PERCENTILE.INC(D:D,0.6),3, D870&lt;=_xlfn.PERCENTILE.INC(D:D,0.8),4, TRUE,5)</f>
        <v>1</v>
      </c>
      <c r="H869" s="4">
        <f t="shared" si="13"/>
        <v>1</v>
      </c>
      <c r="I869" t="e" cm="1">
        <f t="array" ref="I869">INDEX($N$2:$N$26,MATCH(1,($K$2:$K$26=$E869)*($L$2:$L$26=$H869),0))</f>
        <v>#N/A</v>
      </c>
    </row>
    <row r="870" spans="5:9" x14ac:dyDescent="0.25">
      <c r="E870" s="1" t="e">
        <v>#N/A</v>
      </c>
      <c r="G870" s="1" cm="1">
        <f t="array" ref="G870">_xlfn.IFS(D870&lt;=_xlfn.PERCENTILE.INC(D:D,0.2),1, D870&lt;=_xlfn.PERCENTILE.INC(D:D,0.4),2, D870&lt;=_xlfn.PERCENTILE.INC(D:D,0.6),3, D871&lt;=_xlfn.PERCENTILE.INC(D:D,0.8),4, TRUE,5)</f>
        <v>1</v>
      </c>
      <c r="H870" s="4">
        <f t="shared" si="13"/>
        <v>1</v>
      </c>
      <c r="I870" t="e" cm="1">
        <f t="array" ref="I870">INDEX($N$2:$N$26,MATCH(1,($K$2:$K$26=$E870)*($L$2:$L$26=$H870),0))</f>
        <v>#N/A</v>
      </c>
    </row>
    <row r="871" spans="5:9" x14ac:dyDescent="0.25">
      <c r="E871" s="1" t="e">
        <v>#N/A</v>
      </c>
      <c r="G871" s="1" cm="1">
        <f t="array" ref="G871">_xlfn.IFS(D871&lt;=_xlfn.PERCENTILE.INC(D:D,0.2),1, D871&lt;=_xlfn.PERCENTILE.INC(D:D,0.4),2, D871&lt;=_xlfn.PERCENTILE.INC(D:D,0.6),3, D872&lt;=_xlfn.PERCENTILE.INC(D:D,0.8),4, TRUE,5)</f>
        <v>1</v>
      </c>
      <c r="H871" s="4">
        <f t="shared" si="13"/>
        <v>1</v>
      </c>
      <c r="I871" t="e" cm="1">
        <f t="array" ref="I871">INDEX($N$2:$N$26,MATCH(1,($K$2:$K$26=$E871)*($L$2:$L$26=$H871),0))</f>
        <v>#N/A</v>
      </c>
    </row>
    <row r="872" spans="5:9" x14ac:dyDescent="0.25">
      <c r="E872" s="1" t="e">
        <v>#N/A</v>
      </c>
      <c r="G872" s="1" cm="1">
        <f t="array" ref="G872">_xlfn.IFS(D872&lt;=_xlfn.PERCENTILE.INC(D:D,0.2),1, D872&lt;=_xlfn.PERCENTILE.INC(D:D,0.4),2, D872&lt;=_xlfn.PERCENTILE.INC(D:D,0.6),3, D873&lt;=_xlfn.PERCENTILE.INC(D:D,0.8),4, TRUE,5)</f>
        <v>1</v>
      </c>
      <c r="H872" s="4">
        <f t="shared" si="13"/>
        <v>1</v>
      </c>
      <c r="I872" t="e" cm="1">
        <f t="array" ref="I872">INDEX($N$2:$N$26,MATCH(1,($K$2:$K$26=$E872)*($L$2:$L$26=$H872),0))</f>
        <v>#N/A</v>
      </c>
    </row>
    <row r="873" spans="5:9" x14ac:dyDescent="0.25">
      <c r="E873" s="1" t="e">
        <v>#N/A</v>
      </c>
      <c r="G873" s="1" cm="1">
        <f t="array" ref="G873">_xlfn.IFS(D873&lt;=_xlfn.PERCENTILE.INC(D:D,0.2),1, D873&lt;=_xlfn.PERCENTILE.INC(D:D,0.4),2, D873&lt;=_xlfn.PERCENTILE.INC(D:D,0.6),3, D874&lt;=_xlfn.PERCENTILE.INC(D:D,0.8),4, TRUE,5)</f>
        <v>1</v>
      </c>
      <c r="H873" s="4">
        <f t="shared" si="13"/>
        <v>1</v>
      </c>
      <c r="I873" t="e" cm="1">
        <f t="array" ref="I873">INDEX($N$2:$N$26,MATCH(1,($K$2:$K$26=$E873)*($L$2:$L$26=$H873),0))</f>
        <v>#N/A</v>
      </c>
    </row>
    <row r="874" spans="5:9" x14ac:dyDescent="0.25">
      <c r="E874" s="1" t="e">
        <v>#N/A</v>
      </c>
      <c r="G874" s="1" cm="1">
        <f t="array" ref="G874">_xlfn.IFS(D874&lt;=_xlfn.PERCENTILE.INC(D:D,0.2),1, D874&lt;=_xlfn.PERCENTILE.INC(D:D,0.4),2, D874&lt;=_xlfn.PERCENTILE.INC(D:D,0.6),3, D875&lt;=_xlfn.PERCENTILE.INC(D:D,0.8),4, TRUE,5)</f>
        <v>1</v>
      </c>
      <c r="H874" s="4">
        <f t="shared" si="13"/>
        <v>1</v>
      </c>
      <c r="I874" t="e" cm="1">
        <f t="array" ref="I874">INDEX($N$2:$N$26,MATCH(1,($K$2:$K$26=$E874)*($L$2:$L$26=$H874),0))</f>
        <v>#N/A</v>
      </c>
    </row>
    <row r="875" spans="5:9" x14ac:dyDescent="0.25">
      <c r="E875" s="1" t="e">
        <v>#N/A</v>
      </c>
      <c r="G875" s="1" cm="1">
        <f t="array" ref="G875">_xlfn.IFS(D875&lt;=_xlfn.PERCENTILE.INC(D:D,0.2),1, D875&lt;=_xlfn.PERCENTILE.INC(D:D,0.4),2, D875&lt;=_xlfn.PERCENTILE.INC(D:D,0.6),3, D876&lt;=_xlfn.PERCENTILE.INC(D:D,0.8),4, TRUE,5)</f>
        <v>1</v>
      </c>
      <c r="H875" s="4">
        <f t="shared" si="13"/>
        <v>1</v>
      </c>
      <c r="I875" t="e" cm="1">
        <f t="array" ref="I875">INDEX($N$2:$N$26,MATCH(1,($K$2:$K$26=$E875)*($L$2:$L$26=$H875),0))</f>
        <v>#N/A</v>
      </c>
    </row>
    <row r="876" spans="5:9" x14ac:dyDescent="0.25">
      <c r="E876" s="1" t="e">
        <v>#N/A</v>
      </c>
      <c r="G876" s="1" cm="1">
        <f t="array" ref="G876">_xlfn.IFS(D876&lt;=_xlfn.PERCENTILE.INC(D:D,0.2),1, D876&lt;=_xlfn.PERCENTILE.INC(D:D,0.4),2, D876&lt;=_xlfn.PERCENTILE.INC(D:D,0.6),3, D877&lt;=_xlfn.PERCENTILE.INC(D:D,0.8),4, TRUE,5)</f>
        <v>1</v>
      </c>
      <c r="H876" s="4">
        <f t="shared" si="13"/>
        <v>1</v>
      </c>
      <c r="I876" t="e" cm="1">
        <f t="array" ref="I876">INDEX($N$2:$N$26,MATCH(1,($K$2:$K$26=$E876)*($L$2:$L$26=$H876),0))</f>
        <v>#N/A</v>
      </c>
    </row>
    <row r="877" spans="5:9" x14ac:dyDescent="0.25">
      <c r="E877" s="1" t="e">
        <v>#N/A</v>
      </c>
      <c r="G877" s="1" cm="1">
        <f t="array" ref="G877">_xlfn.IFS(D877&lt;=_xlfn.PERCENTILE.INC(D:D,0.2),1, D877&lt;=_xlfn.PERCENTILE.INC(D:D,0.4),2, D877&lt;=_xlfn.PERCENTILE.INC(D:D,0.6),3, D878&lt;=_xlfn.PERCENTILE.INC(D:D,0.8),4, TRUE,5)</f>
        <v>1</v>
      </c>
      <c r="H877" s="4">
        <f t="shared" si="13"/>
        <v>1</v>
      </c>
      <c r="I877" t="e" cm="1">
        <f t="array" ref="I877">INDEX($N$2:$N$26,MATCH(1,($K$2:$K$26=$E877)*($L$2:$L$26=$H877),0))</f>
        <v>#N/A</v>
      </c>
    </row>
    <row r="878" spans="5:9" x14ac:dyDescent="0.25">
      <c r="E878" s="1" t="e">
        <v>#N/A</v>
      </c>
      <c r="G878" s="1" cm="1">
        <f t="array" ref="G878">_xlfn.IFS(D878&lt;=_xlfn.PERCENTILE.INC(D:D,0.2),1, D878&lt;=_xlfn.PERCENTILE.INC(D:D,0.4),2, D878&lt;=_xlfn.PERCENTILE.INC(D:D,0.6),3, D879&lt;=_xlfn.PERCENTILE.INC(D:D,0.8),4, TRUE,5)</f>
        <v>1</v>
      </c>
      <c r="H878" s="4">
        <f t="shared" si="13"/>
        <v>1</v>
      </c>
      <c r="I878" t="e" cm="1">
        <f t="array" ref="I878">INDEX($N$2:$N$26,MATCH(1,($K$2:$K$26=$E878)*($L$2:$L$26=$H878),0))</f>
        <v>#N/A</v>
      </c>
    </row>
    <row r="879" spans="5:9" x14ac:dyDescent="0.25">
      <c r="E879" s="1" t="e">
        <v>#N/A</v>
      </c>
      <c r="G879" s="1" cm="1">
        <f t="array" ref="G879">_xlfn.IFS(D879&lt;=_xlfn.PERCENTILE.INC(D:D,0.2),1, D879&lt;=_xlfn.PERCENTILE.INC(D:D,0.4),2, D879&lt;=_xlfn.PERCENTILE.INC(D:D,0.6),3, D880&lt;=_xlfn.PERCENTILE.INC(D:D,0.8),4, TRUE,5)</f>
        <v>1</v>
      </c>
      <c r="H879" s="4">
        <f t="shared" si="13"/>
        <v>1</v>
      </c>
      <c r="I879" t="e" cm="1">
        <f t="array" ref="I879">INDEX($N$2:$N$26,MATCH(1,($K$2:$K$26=$E879)*($L$2:$L$26=$H879),0))</f>
        <v>#N/A</v>
      </c>
    </row>
    <row r="880" spans="5:9" x14ac:dyDescent="0.25">
      <c r="E880" s="1" t="e">
        <v>#N/A</v>
      </c>
      <c r="G880" s="1" cm="1">
        <f t="array" ref="G880">_xlfn.IFS(D880&lt;=_xlfn.PERCENTILE.INC(D:D,0.2),1, D880&lt;=_xlfn.PERCENTILE.INC(D:D,0.4),2, D880&lt;=_xlfn.PERCENTILE.INC(D:D,0.6),3, D881&lt;=_xlfn.PERCENTILE.INC(D:D,0.8),4, TRUE,5)</f>
        <v>1</v>
      </c>
      <c r="H880" s="4">
        <f t="shared" si="13"/>
        <v>1</v>
      </c>
      <c r="I880" t="e" cm="1">
        <f t="array" ref="I880">INDEX($N$2:$N$26,MATCH(1,($K$2:$K$26=$E880)*($L$2:$L$26=$H880),0))</f>
        <v>#N/A</v>
      </c>
    </row>
    <row r="881" spans="5:9" x14ac:dyDescent="0.25">
      <c r="E881" s="1" t="e">
        <v>#N/A</v>
      </c>
      <c r="G881" s="1" cm="1">
        <f t="array" ref="G881">_xlfn.IFS(D881&lt;=_xlfn.PERCENTILE.INC(D:D,0.2),1, D881&lt;=_xlfn.PERCENTILE.INC(D:D,0.4),2, D881&lt;=_xlfn.PERCENTILE.INC(D:D,0.6),3, D882&lt;=_xlfn.PERCENTILE.INC(D:D,0.8),4, TRUE,5)</f>
        <v>1</v>
      </c>
      <c r="H881" s="4">
        <f t="shared" si="13"/>
        <v>1</v>
      </c>
      <c r="I881" t="e" cm="1">
        <f t="array" ref="I881">INDEX($N$2:$N$26,MATCH(1,($K$2:$K$26=$E881)*($L$2:$L$26=$H881),0))</f>
        <v>#N/A</v>
      </c>
    </row>
    <row r="882" spans="5:9" x14ac:dyDescent="0.25">
      <c r="E882" s="1" t="e">
        <v>#N/A</v>
      </c>
      <c r="G882" s="1" cm="1">
        <f t="array" ref="G882">_xlfn.IFS(D882&lt;=_xlfn.PERCENTILE.INC(D:D,0.2),1, D882&lt;=_xlfn.PERCENTILE.INC(D:D,0.4),2, D882&lt;=_xlfn.PERCENTILE.INC(D:D,0.6),3, D883&lt;=_xlfn.PERCENTILE.INC(D:D,0.8),4, TRUE,5)</f>
        <v>1</v>
      </c>
      <c r="H882" s="4">
        <f t="shared" si="13"/>
        <v>1</v>
      </c>
      <c r="I882" t="e" cm="1">
        <f t="array" ref="I882">INDEX($N$2:$N$26,MATCH(1,($K$2:$K$26=$E882)*($L$2:$L$26=$H882),0))</f>
        <v>#N/A</v>
      </c>
    </row>
    <row r="883" spans="5:9" x14ac:dyDescent="0.25">
      <c r="E883" s="1" t="e">
        <v>#N/A</v>
      </c>
      <c r="G883" s="1" cm="1">
        <f t="array" ref="G883">_xlfn.IFS(D883&lt;=_xlfn.PERCENTILE.INC(D:D,0.2),1, D883&lt;=_xlfn.PERCENTILE.INC(D:D,0.4),2, D883&lt;=_xlfn.PERCENTILE.INC(D:D,0.6),3, D884&lt;=_xlfn.PERCENTILE.INC(D:D,0.8),4, TRUE,5)</f>
        <v>1</v>
      </c>
      <c r="H883" s="4">
        <f t="shared" si="13"/>
        <v>1</v>
      </c>
      <c r="I883" t="e" cm="1">
        <f t="array" ref="I883">INDEX($N$2:$N$26,MATCH(1,($K$2:$K$26=$E883)*($L$2:$L$26=$H883),0))</f>
        <v>#N/A</v>
      </c>
    </row>
    <row r="884" spans="5:9" x14ac:dyDescent="0.25">
      <c r="E884" s="1" t="e">
        <v>#N/A</v>
      </c>
      <c r="G884" s="1" cm="1">
        <f t="array" ref="G884">_xlfn.IFS(D884&lt;=_xlfn.PERCENTILE.INC(D:D,0.2),1, D884&lt;=_xlfn.PERCENTILE.INC(D:D,0.4),2, D884&lt;=_xlfn.PERCENTILE.INC(D:D,0.6),3, D885&lt;=_xlfn.PERCENTILE.INC(D:D,0.8),4, TRUE,5)</f>
        <v>1</v>
      </c>
      <c r="H884" s="4">
        <f t="shared" si="13"/>
        <v>1</v>
      </c>
      <c r="I884" t="e" cm="1">
        <f t="array" ref="I884">INDEX($N$2:$N$26,MATCH(1,($K$2:$K$26=$E884)*($L$2:$L$26=$H884),0))</f>
        <v>#N/A</v>
      </c>
    </row>
    <row r="885" spans="5:9" x14ac:dyDescent="0.25">
      <c r="E885" s="1" t="e">
        <v>#N/A</v>
      </c>
      <c r="G885" s="1" cm="1">
        <f t="array" ref="G885">_xlfn.IFS(D885&lt;=_xlfn.PERCENTILE.INC(D:D,0.2),1, D885&lt;=_xlfn.PERCENTILE.INC(D:D,0.4),2, D885&lt;=_xlfn.PERCENTILE.INC(D:D,0.6),3, D886&lt;=_xlfn.PERCENTILE.INC(D:D,0.8),4, TRUE,5)</f>
        <v>1</v>
      </c>
      <c r="H885" s="4">
        <f t="shared" si="13"/>
        <v>1</v>
      </c>
      <c r="I885" t="e" cm="1">
        <f t="array" ref="I885">INDEX($N$2:$N$26,MATCH(1,($K$2:$K$26=$E885)*($L$2:$L$26=$H885),0))</f>
        <v>#N/A</v>
      </c>
    </row>
    <row r="886" spans="5:9" x14ac:dyDescent="0.25">
      <c r="E886" s="1" t="e">
        <v>#N/A</v>
      </c>
      <c r="G886" s="1" cm="1">
        <f t="array" ref="G886">_xlfn.IFS(D886&lt;=_xlfn.PERCENTILE.INC(D:D,0.2),1, D886&lt;=_xlfn.PERCENTILE.INC(D:D,0.4),2, D886&lt;=_xlfn.PERCENTILE.INC(D:D,0.6),3, D887&lt;=_xlfn.PERCENTILE.INC(D:D,0.8),4, TRUE,5)</f>
        <v>1</v>
      </c>
      <c r="H886" s="4">
        <f t="shared" si="13"/>
        <v>1</v>
      </c>
      <c r="I886" t="e" cm="1">
        <f t="array" ref="I886">INDEX($N$2:$N$26,MATCH(1,($K$2:$K$26=$E886)*($L$2:$L$26=$H886),0))</f>
        <v>#N/A</v>
      </c>
    </row>
    <row r="887" spans="5:9" x14ac:dyDescent="0.25">
      <c r="E887" s="1" t="e">
        <v>#N/A</v>
      </c>
      <c r="G887" s="1" cm="1">
        <f t="array" ref="G887">_xlfn.IFS(D887&lt;=_xlfn.PERCENTILE.INC(D:D,0.2),1, D887&lt;=_xlfn.PERCENTILE.INC(D:D,0.4),2, D887&lt;=_xlfn.PERCENTILE.INC(D:D,0.6),3, D888&lt;=_xlfn.PERCENTILE.INC(D:D,0.8),4, TRUE,5)</f>
        <v>1</v>
      </c>
      <c r="H887" s="4">
        <f t="shared" si="13"/>
        <v>1</v>
      </c>
      <c r="I887" t="e" cm="1">
        <f t="array" ref="I887">INDEX($N$2:$N$26,MATCH(1,($K$2:$K$26=$E887)*($L$2:$L$26=$H887),0))</f>
        <v>#N/A</v>
      </c>
    </row>
    <row r="888" spans="5:9" x14ac:dyDescent="0.25">
      <c r="E888" s="1" t="e">
        <v>#N/A</v>
      </c>
      <c r="G888" s="1" cm="1">
        <f t="array" ref="G888">_xlfn.IFS(D888&lt;=_xlfn.PERCENTILE.INC(D:D,0.2),1, D888&lt;=_xlfn.PERCENTILE.INC(D:D,0.4),2, D888&lt;=_xlfn.PERCENTILE.INC(D:D,0.6),3, D889&lt;=_xlfn.PERCENTILE.INC(D:D,0.8),4, TRUE,5)</f>
        <v>1</v>
      </c>
      <c r="H888" s="4">
        <f t="shared" si="13"/>
        <v>1</v>
      </c>
      <c r="I888" t="e" cm="1">
        <f t="array" ref="I888">INDEX($N$2:$N$26,MATCH(1,($K$2:$K$26=$E888)*($L$2:$L$26=$H888),0))</f>
        <v>#N/A</v>
      </c>
    </row>
    <row r="889" spans="5:9" x14ac:dyDescent="0.25">
      <c r="E889" s="1" t="e">
        <v>#N/A</v>
      </c>
      <c r="G889" s="1" cm="1">
        <f t="array" ref="G889">_xlfn.IFS(D889&lt;=_xlfn.PERCENTILE.INC(D:D,0.2),1, D889&lt;=_xlfn.PERCENTILE.INC(D:D,0.4),2, D889&lt;=_xlfn.PERCENTILE.INC(D:D,0.6),3, D890&lt;=_xlfn.PERCENTILE.INC(D:D,0.8),4, TRUE,5)</f>
        <v>1</v>
      </c>
      <c r="H889" s="4">
        <f t="shared" si="13"/>
        <v>1</v>
      </c>
      <c r="I889" t="e" cm="1">
        <f t="array" ref="I889">INDEX($N$2:$N$26,MATCH(1,($K$2:$K$26=$E889)*($L$2:$L$26=$H889),0))</f>
        <v>#N/A</v>
      </c>
    </row>
    <row r="890" spans="5:9" x14ac:dyDescent="0.25">
      <c r="E890" s="1" t="e">
        <v>#N/A</v>
      </c>
      <c r="G890" s="1" cm="1">
        <f t="array" ref="G890">_xlfn.IFS(D890&lt;=_xlfn.PERCENTILE.INC(D:D,0.2),1, D890&lt;=_xlfn.PERCENTILE.INC(D:D,0.4),2, D890&lt;=_xlfn.PERCENTILE.INC(D:D,0.6),3, D891&lt;=_xlfn.PERCENTILE.INC(D:D,0.8),4, TRUE,5)</f>
        <v>1</v>
      </c>
      <c r="H890" s="4">
        <f t="shared" si="13"/>
        <v>1</v>
      </c>
      <c r="I890" t="e" cm="1">
        <f t="array" ref="I890">INDEX($N$2:$N$26,MATCH(1,($K$2:$K$26=$E890)*($L$2:$L$26=$H890),0))</f>
        <v>#N/A</v>
      </c>
    </row>
    <row r="891" spans="5:9" x14ac:dyDescent="0.25">
      <c r="E891" s="1" t="e">
        <v>#N/A</v>
      </c>
      <c r="G891" s="1" cm="1">
        <f t="array" ref="G891">_xlfn.IFS(D891&lt;=_xlfn.PERCENTILE.INC(D:D,0.2),1, D891&lt;=_xlfn.PERCENTILE.INC(D:D,0.4),2, D891&lt;=_xlfn.PERCENTILE.INC(D:D,0.6),3, D892&lt;=_xlfn.PERCENTILE.INC(D:D,0.8),4, TRUE,5)</f>
        <v>1</v>
      </c>
      <c r="H891" s="4">
        <f t="shared" si="13"/>
        <v>1</v>
      </c>
      <c r="I891" t="e" cm="1">
        <f t="array" ref="I891">INDEX($N$2:$N$26,MATCH(1,($K$2:$K$26=$E891)*($L$2:$L$26=$H891),0))</f>
        <v>#N/A</v>
      </c>
    </row>
    <row r="892" spans="5:9" x14ac:dyDescent="0.25">
      <c r="E892" s="1" t="e">
        <v>#N/A</v>
      </c>
      <c r="G892" s="1" cm="1">
        <f t="array" ref="G892">_xlfn.IFS(D892&lt;=_xlfn.PERCENTILE.INC(D:D,0.2),1, D892&lt;=_xlfn.PERCENTILE.INC(D:D,0.4),2, D892&lt;=_xlfn.PERCENTILE.INC(D:D,0.6),3, D893&lt;=_xlfn.PERCENTILE.INC(D:D,0.8),4, TRUE,5)</f>
        <v>1</v>
      </c>
      <c r="H892" s="4">
        <f t="shared" si="13"/>
        <v>1</v>
      </c>
      <c r="I892" t="e" cm="1">
        <f t="array" ref="I892">INDEX($N$2:$N$26,MATCH(1,($K$2:$K$26=$E892)*($L$2:$L$26=$H892),0))</f>
        <v>#N/A</v>
      </c>
    </row>
    <row r="893" spans="5:9" x14ac:dyDescent="0.25">
      <c r="E893" s="1" t="e">
        <v>#N/A</v>
      </c>
      <c r="G893" s="1" cm="1">
        <f t="array" ref="G893">_xlfn.IFS(D893&lt;=_xlfn.PERCENTILE.INC(D:D,0.2),1, D893&lt;=_xlfn.PERCENTILE.INC(D:D,0.4),2, D893&lt;=_xlfn.PERCENTILE.INC(D:D,0.6),3, D894&lt;=_xlfn.PERCENTILE.INC(D:D,0.8),4, TRUE,5)</f>
        <v>1</v>
      </c>
      <c r="H893" s="4">
        <f t="shared" si="13"/>
        <v>1</v>
      </c>
      <c r="I893" t="e" cm="1">
        <f t="array" ref="I893">INDEX($N$2:$N$26,MATCH(1,($K$2:$K$26=$E893)*($L$2:$L$26=$H893),0))</f>
        <v>#N/A</v>
      </c>
    </row>
    <row r="894" spans="5:9" x14ac:dyDescent="0.25">
      <c r="E894" s="1" t="e">
        <v>#N/A</v>
      </c>
      <c r="G894" s="1" cm="1">
        <f t="array" ref="G894">_xlfn.IFS(D894&lt;=_xlfn.PERCENTILE.INC(D:D,0.2),1, D894&lt;=_xlfn.PERCENTILE.INC(D:D,0.4),2, D894&lt;=_xlfn.PERCENTILE.INC(D:D,0.6),3, D895&lt;=_xlfn.PERCENTILE.INC(D:D,0.8),4, TRUE,5)</f>
        <v>1</v>
      </c>
      <c r="H894" s="4">
        <f t="shared" si="13"/>
        <v>1</v>
      </c>
      <c r="I894" t="e" cm="1">
        <f t="array" ref="I894">INDEX($N$2:$N$26,MATCH(1,($K$2:$K$26=$E894)*($L$2:$L$26=$H894),0))</f>
        <v>#N/A</v>
      </c>
    </row>
    <row r="895" spans="5:9" x14ac:dyDescent="0.25">
      <c r="E895" s="1" t="e">
        <v>#N/A</v>
      </c>
      <c r="G895" s="1" cm="1">
        <f t="array" ref="G895">_xlfn.IFS(D895&lt;=_xlfn.PERCENTILE.INC(D:D,0.2),1, D895&lt;=_xlfn.PERCENTILE.INC(D:D,0.4),2, D895&lt;=_xlfn.PERCENTILE.INC(D:D,0.6),3, D896&lt;=_xlfn.PERCENTILE.INC(D:D,0.8),4, TRUE,5)</f>
        <v>1</v>
      </c>
      <c r="H895" s="4">
        <f t="shared" si="13"/>
        <v>1</v>
      </c>
      <c r="I895" t="e" cm="1">
        <f t="array" ref="I895">INDEX($N$2:$N$26,MATCH(1,($K$2:$K$26=$E895)*($L$2:$L$26=$H895),0))</f>
        <v>#N/A</v>
      </c>
    </row>
    <row r="896" spans="5:9" x14ac:dyDescent="0.25">
      <c r="E896" s="1" t="e">
        <v>#N/A</v>
      </c>
      <c r="G896" s="1" cm="1">
        <f t="array" ref="G896">_xlfn.IFS(D896&lt;=_xlfn.PERCENTILE.INC(D:D,0.2),1, D896&lt;=_xlfn.PERCENTILE.INC(D:D,0.4),2, D896&lt;=_xlfn.PERCENTILE.INC(D:D,0.6),3, D897&lt;=_xlfn.PERCENTILE.INC(D:D,0.8),4, TRUE,5)</f>
        <v>1</v>
      </c>
      <c r="H896" s="4">
        <f t="shared" si="13"/>
        <v>1</v>
      </c>
      <c r="I896" t="e" cm="1">
        <f t="array" ref="I896">INDEX($N$2:$N$26,MATCH(1,($K$2:$K$26=$E896)*($L$2:$L$26=$H896),0))</f>
        <v>#N/A</v>
      </c>
    </row>
    <row r="897" spans="5:9" x14ac:dyDescent="0.25">
      <c r="E897" s="1" t="e">
        <v>#N/A</v>
      </c>
      <c r="G897" s="1" cm="1">
        <f t="array" ref="G897">_xlfn.IFS(D897&lt;=_xlfn.PERCENTILE.INC(D:D,0.2),1, D897&lt;=_xlfn.PERCENTILE.INC(D:D,0.4),2, D897&lt;=_xlfn.PERCENTILE.INC(D:D,0.6),3, D898&lt;=_xlfn.PERCENTILE.INC(D:D,0.8),4, TRUE,5)</f>
        <v>1</v>
      </c>
      <c r="H897" s="4">
        <f t="shared" si="13"/>
        <v>1</v>
      </c>
      <c r="I897" t="e" cm="1">
        <f t="array" ref="I897">INDEX($N$2:$N$26,MATCH(1,($K$2:$K$26=$E897)*($L$2:$L$26=$H897),0))</f>
        <v>#N/A</v>
      </c>
    </row>
    <row r="898" spans="5:9" x14ac:dyDescent="0.25">
      <c r="E898" s="1" t="e">
        <v>#N/A</v>
      </c>
      <c r="G898" s="1" cm="1">
        <f t="array" ref="G898">_xlfn.IFS(D898&lt;=_xlfn.PERCENTILE.INC(D:D,0.2),1, D898&lt;=_xlfn.PERCENTILE.INC(D:D,0.4),2, D898&lt;=_xlfn.PERCENTILE.INC(D:D,0.6),3, D899&lt;=_xlfn.PERCENTILE.INC(D:D,0.8),4, TRUE,5)</f>
        <v>1</v>
      </c>
      <c r="H898" s="4">
        <f t="shared" si="13"/>
        <v>1</v>
      </c>
      <c r="I898" t="e" cm="1">
        <f t="array" ref="I898">INDEX($N$2:$N$26,MATCH(1,($K$2:$K$26=$E898)*($L$2:$L$26=$H898),0))</f>
        <v>#N/A</v>
      </c>
    </row>
    <row r="899" spans="5:9" x14ac:dyDescent="0.25">
      <c r="E899" s="1" t="e">
        <v>#N/A</v>
      </c>
      <c r="G899" s="1" cm="1">
        <f t="array" ref="G899">_xlfn.IFS(D899&lt;=_xlfn.PERCENTILE.INC(D:D,0.2),1, D899&lt;=_xlfn.PERCENTILE.INC(D:D,0.4),2, D899&lt;=_xlfn.PERCENTILE.INC(D:D,0.6),3, D900&lt;=_xlfn.PERCENTILE.INC(D:D,0.8),4, TRUE,5)</f>
        <v>1</v>
      </c>
      <c r="H899" s="4">
        <f t="shared" ref="H899:H962" si="14">ROUND(AVERAGE(F899,G899),0)</f>
        <v>1</v>
      </c>
      <c r="I899" t="e" cm="1">
        <f t="array" ref="I899">INDEX($N$2:$N$26,MATCH(1,($K$2:$K$26=$E899)*($L$2:$L$26=$H899),0))</f>
        <v>#N/A</v>
      </c>
    </row>
    <row r="900" spans="5:9" x14ac:dyDescent="0.25">
      <c r="E900" s="1" t="e">
        <v>#N/A</v>
      </c>
      <c r="G900" s="1" cm="1">
        <f t="array" ref="G900">_xlfn.IFS(D900&lt;=_xlfn.PERCENTILE.INC(D:D,0.2),1, D900&lt;=_xlfn.PERCENTILE.INC(D:D,0.4),2, D900&lt;=_xlfn.PERCENTILE.INC(D:D,0.6),3, D901&lt;=_xlfn.PERCENTILE.INC(D:D,0.8),4, TRUE,5)</f>
        <v>1</v>
      </c>
      <c r="H900" s="4">
        <f t="shared" si="14"/>
        <v>1</v>
      </c>
      <c r="I900" t="e" cm="1">
        <f t="array" ref="I900">INDEX($N$2:$N$26,MATCH(1,($K$2:$K$26=$E900)*($L$2:$L$26=$H900),0))</f>
        <v>#N/A</v>
      </c>
    </row>
    <row r="901" spans="5:9" x14ac:dyDescent="0.25">
      <c r="E901" s="1" t="e">
        <v>#N/A</v>
      </c>
      <c r="G901" s="1" cm="1">
        <f t="array" ref="G901">_xlfn.IFS(D901&lt;=_xlfn.PERCENTILE.INC(D:D,0.2),1, D901&lt;=_xlfn.PERCENTILE.INC(D:D,0.4),2, D901&lt;=_xlfn.PERCENTILE.INC(D:D,0.6),3, D902&lt;=_xlfn.PERCENTILE.INC(D:D,0.8),4, TRUE,5)</f>
        <v>1</v>
      </c>
      <c r="H901" s="4">
        <f t="shared" si="14"/>
        <v>1</v>
      </c>
      <c r="I901" t="e" cm="1">
        <f t="array" ref="I901">INDEX($N$2:$N$26,MATCH(1,($K$2:$K$26=$E901)*($L$2:$L$26=$H901),0))</f>
        <v>#N/A</v>
      </c>
    </row>
    <row r="902" spans="5:9" x14ac:dyDescent="0.25">
      <c r="E902" s="1" t="e">
        <v>#N/A</v>
      </c>
      <c r="G902" s="1" cm="1">
        <f t="array" ref="G902">_xlfn.IFS(D902&lt;=_xlfn.PERCENTILE.INC(D:D,0.2),1, D902&lt;=_xlfn.PERCENTILE.INC(D:D,0.4),2, D902&lt;=_xlfn.PERCENTILE.INC(D:D,0.6),3, D903&lt;=_xlfn.PERCENTILE.INC(D:D,0.8),4, TRUE,5)</f>
        <v>1</v>
      </c>
      <c r="H902" s="4">
        <f t="shared" si="14"/>
        <v>1</v>
      </c>
      <c r="I902" t="e" cm="1">
        <f t="array" ref="I902">INDEX($N$2:$N$26,MATCH(1,($K$2:$K$26=$E902)*($L$2:$L$26=$H902),0))</f>
        <v>#N/A</v>
      </c>
    </row>
    <row r="903" spans="5:9" x14ac:dyDescent="0.25">
      <c r="E903" s="1" t="e">
        <v>#N/A</v>
      </c>
      <c r="G903" s="1" cm="1">
        <f t="array" ref="G903">_xlfn.IFS(D903&lt;=_xlfn.PERCENTILE.INC(D:D,0.2),1, D903&lt;=_xlfn.PERCENTILE.INC(D:D,0.4),2, D903&lt;=_xlfn.PERCENTILE.INC(D:D,0.6),3, D904&lt;=_xlfn.PERCENTILE.INC(D:D,0.8),4, TRUE,5)</f>
        <v>1</v>
      </c>
      <c r="H903" s="4">
        <f t="shared" si="14"/>
        <v>1</v>
      </c>
      <c r="I903" t="e" cm="1">
        <f t="array" ref="I903">INDEX($N$2:$N$26,MATCH(1,($K$2:$K$26=$E903)*($L$2:$L$26=$H903),0))</f>
        <v>#N/A</v>
      </c>
    </row>
    <row r="904" spans="5:9" x14ac:dyDescent="0.25">
      <c r="E904" s="1" t="e">
        <v>#N/A</v>
      </c>
      <c r="G904" s="1" cm="1">
        <f t="array" ref="G904">_xlfn.IFS(D904&lt;=_xlfn.PERCENTILE.INC(D:D,0.2),1, D904&lt;=_xlfn.PERCENTILE.INC(D:D,0.4),2, D904&lt;=_xlfn.PERCENTILE.INC(D:D,0.6),3, D905&lt;=_xlfn.PERCENTILE.INC(D:D,0.8),4, TRUE,5)</f>
        <v>1</v>
      </c>
      <c r="H904" s="4">
        <f t="shared" si="14"/>
        <v>1</v>
      </c>
      <c r="I904" t="e" cm="1">
        <f t="array" ref="I904">INDEX($N$2:$N$26,MATCH(1,($K$2:$K$26=$E904)*($L$2:$L$26=$H904),0))</f>
        <v>#N/A</v>
      </c>
    </row>
    <row r="905" spans="5:9" x14ac:dyDescent="0.25">
      <c r="E905" s="1" t="e">
        <v>#N/A</v>
      </c>
      <c r="G905" s="1" cm="1">
        <f t="array" ref="G905">_xlfn.IFS(D905&lt;=_xlfn.PERCENTILE.INC(D:D,0.2),1, D905&lt;=_xlfn.PERCENTILE.INC(D:D,0.4),2, D905&lt;=_xlfn.PERCENTILE.INC(D:D,0.6),3, D906&lt;=_xlfn.PERCENTILE.INC(D:D,0.8),4, TRUE,5)</f>
        <v>1</v>
      </c>
      <c r="H905" s="4">
        <f t="shared" si="14"/>
        <v>1</v>
      </c>
      <c r="I905" t="e" cm="1">
        <f t="array" ref="I905">INDEX($N$2:$N$26,MATCH(1,($K$2:$K$26=$E905)*($L$2:$L$26=$H905),0))</f>
        <v>#N/A</v>
      </c>
    </row>
    <row r="906" spans="5:9" x14ac:dyDescent="0.25">
      <c r="E906" s="1" t="e">
        <v>#N/A</v>
      </c>
      <c r="G906" s="1" cm="1">
        <f t="array" ref="G906">_xlfn.IFS(D906&lt;=_xlfn.PERCENTILE.INC(D:D,0.2),1, D906&lt;=_xlfn.PERCENTILE.INC(D:D,0.4),2, D906&lt;=_xlfn.PERCENTILE.INC(D:D,0.6),3, D907&lt;=_xlfn.PERCENTILE.INC(D:D,0.8),4, TRUE,5)</f>
        <v>1</v>
      </c>
      <c r="H906" s="4">
        <f t="shared" si="14"/>
        <v>1</v>
      </c>
      <c r="I906" t="e" cm="1">
        <f t="array" ref="I906">INDEX($N$2:$N$26,MATCH(1,($K$2:$K$26=$E906)*($L$2:$L$26=$H906),0))</f>
        <v>#N/A</v>
      </c>
    </row>
    <row r="907" spans="5:9" x14ac:dyDescent="0.25">
      <c r="E907" s="1" t="e">
        <v>#N/A</v>
      </c>
      <c r="G907" s="1" cm="1">
        <f t="array" ref="G907">_xlfn.IFS(D907&lt;=_xlfn.PERCENTILE.INC(D:D,0.2),1, D907&lt;=_xlfn.PERCENTILE.INC(D:D,0.4),2, D907&lt;=_xlfn.PERCENTILE.INC(D:D,0.6),3, D908&lt;=_xlfn.PERCENTILE.INC(D:D,0.8),4, TRUE,5)</f>
        <v>1</v>
      </c>
      <c r="H907" s="4">
        <f t="shared" si="14"/>
        <v>1</v>
      </c>
      <c r="I907" t="e" cm="1">
        <f t="array" ref="I907">INDEX($N$2:$N$26,MATCH(1,($K$2:$K$26=$E907)*($L$2:$L$26=$H907),0))</f>
        <v>#N/A</v>
      </c>
    </row>
    <row r="908" spans="5:9" x14ac:dyDescent="0.25">
      <c r="E908" s="1" t="e">
        <v>#N/A</v>
      </c>
      <c r="G908" s="1" cm="1">
        <f t="array" ref="G908">_xlfn.IFS(D908&lt;=_xlfn.PERCENTILE.INC(D:D,0.2),1, D908&lt;=_xlfn.PERCENTILE.INC(D:D,0.4),2, D908&lt;=_xlfn.PERCENTILE.INC(D:D,0.6),3, D909&lt;=_xlfn.PERCENTILE.INC(D:D,0.8),4, TRUE,5)</f>
        <v>1</v>
      </c>
      <c r="H908" s="4">
        <f t="shared" si="14"/>
        <v>1</v>
      </c>
      <c r="I908" t="e" cm="1">
        <f t="array" ref="I908">INDEX($N$2:$N$26,MATCH(1,($K$2:$K$26=$E908)*($L$2:$L$26=$H908),0))</f>
        <v>#N/A</v>
      </c>
    </row>
    <row r="909" spans="5:9" x14ac:dyDescent="0.25">
      <c r="E909" s="1" t="e">
        <v>#N/A</v>
      </c>
      <c r="G909" s="1" cm="1">
        <f t="array" ref="G909">_xlfn.IFS(D909&lt;=_xlfn.PERCENTILE.INC(D:D,0.2),1, D909&lt;=_xlfn.PERCENTILE.INC(D:D,0.4),2, D909&lt;=_xlfn.PERCENTILE.INC(D:D,0.6),3, D910&lt;=_xlfn.PERCENTILE.INC(D:D,0.8),4, TRUE,5)</f>
        <v>1</v>
      </c>
      <c r="H909" s="4">
        <f t="shared" si="14"/>
        <v>1</v>
      </c>
      <c r="I909" t="e" cm="1">
        <f t="array" ref="I909">INDEX($N$2:$N$26,MATCH(1,($K$2:$K$26=$E909)*($L$2:$L$26=$H909),0))</f>
        <v>#N/A</v>
      </c>
    </row>
    <row r="910" spans="5:9" x14ac:dyDescent="0.25">
      <c r="E910" s="1" t="e">
        <v>#N/A</v>
      </c>
      <c r="G910" s="1" cm="1">
        <f t="array" ref="G910">_xlfn.IFS(D910&lt;=_xlfn.PERCENTILE.INC(D:D,0.2),1, D910&lt;=_xlfn.PERCENTILE.INC(D:D,0.4),2, D910&lt;=_xlfn.PERCENTILE.INC(D:D,0.6),3, D911&lt;=_xlfn.PERCENTILE.INC(D:D,0.8),4, TRUE,5)</f>
        <v>1</v>
      </c>
      <c r="H910" s="4">
        <f t="shared" si="14"/>
        <v>1</v>
      </c>
      <c r="I910" t="e" cm="1">
        <f t="array" ref="I910">INDEX($N$2:$N$26,MATCH(1,($K$2:$K$26=$E910)*($L$2:$L$26=$H910),0))</f>
        <v>#N/A</v>
      </c>
    </row>
    <row r="911" spans="5:9" x14ac:dyDescent="0.25">
      <c r="E911" s="1" t="e">
        <v>#N/A</v>
      </c>
      <c r="G911" s="1" cm="1">
        <f t="array" ref="G911">_xlfn.IFS(D911&lt;=_xlfn.PERCENTILE.INC(D:D,0.2),1, D911&lt;=_xlfn.PERCENTILE.INC(D:D,0.4),2, D911&lt;=_xlfn.PERCENTILE.INC(D:D,0.6),3, D912&lt;=_xlfn.PERCENTILE.INC(D:D,0.8),4, TRUE,5)</f>
        <v>1</v>
      </c>
      <c r="H911" s="4">
        <f t="shared" si="14"/>
        <v>1</v>
      </c>
      <c r="I911" t="e" cm="1">
        <f t="array" ref="I911">INDEX($N$2:$N$26,MATCH(1,($K$2:$K$26=$E911)*($L$2:$L$26=$H911),0))</f>
        <v>#N/A</v>
      </c>
    </row>
    <row r="912" spans="5:9" x14ac:dyDescent="0.25">
      <c r="E912" s="1" t="e">
        <v>#N/A</v>
      </c>
      <c r="G912" s="1" cm="1">
        <f t="array" ref="G912">_xlfn.IFS(D912&lt;=_xlfn.PERCENTILE.INC(D:D,0.2),1, D912&lt;=_xlfn.PERCENTILE.INC(D:D,0.4),2, D912&lt;=_xlfn.PERCENTILE.INC(D:D,0.6),3, D913&lt;=_xlfn.PERCENTILE.INC(D:D,0.8),4, TRUE,5)</f>
        <v>1</v>
      </c>
      <c r="H912" s="4">
        <f t="shared" si="14"/>
        <v>1</v>
      </c>
      <c r="I912" t="e" cm="1">
        <f t="array" ref="I912">INDEX($N$2:$N$26,MATCH(1,($K$2:$K$26=$E912)*($L$2:$L$26=$H912),0))</f>
        <v>#N/A</v>
      </c>
    </row>
    <row r="913" spans="5:9" x14ac:dyDescent="0.25">
      <c r="E913" s="1" t="e">
        <v>#N/A</v>
      </c>
      <c r="G913" s="1" cm="1">
        <f t="array" ref="G913">_xlfn.IFS(D913&lt;=_xlfn.PERCENTILE.INC(D:D,0.2),1, D913&lt;=_xlfn.PERCENTILE.INC(D:D,0.4),2, D913&lt;=_xlfn.PERCENTILE.INC(D:D,0.6),3, D914&lt;=_xlfn.PERCENTILE.INC(D:D,0.8),4, TRUE,5)</f>
        <v>1</v>
      </c>
      <c r="H913" s="4">
        <f t="shared" si="14"/>
        <v>1</v>
      </c>
      <c r="I913" t="e" cm="1">
        <f t="array" ref="I913">INDEX($N$2:$N$26,MATCH(1,($K$2:$K$26=$E913)*($L$2:$L$26=$H913),0))</f>
        <v>#N/A</v>
      </c>
    </row>
    <row r="914" spans="5:9" x14ac:dyDescent="0.25">
      <c r="E914" s="1" t="e">
        <v>#N/A</v>
      </c>
      <c r="G914" s="1" cm="1">
        <f t="array" ref="G914">_xlfn.IFS(D914&lt;=_xlfn.PERCENTILE.INC(D:D,0.2),1, D914&lt;=_xlfn.PERCENTILE.INC(D:D,0.4),2, D914&lt;=_xlfn.PERCENTILE.INC(D:D,0.6),3, D915&lt;=_xlfn.PERCENTILE.INC(D:D,0.8),4, TRUE,5)</f>
        <v>1</v>
      </c>
      <c r="H914" s="4">
        <f t="shared" si="14"/>
        <v>1</v>
      </c>
      <c r="I914" t="e" cm="1">
        <f t="array" ref="I914">INDEX($N$2:$N$26,MATCH(1,($K$2:$K$26=$E914)*($L$2:$L$26=$H914),0))</f>
        <v>#N/A</v>
      </c>
    </row>
    <row r="915" spans="5:9" x14ac:dyDescent="0.25">
      <c r="E915" s="1" t="e">
        <v>#N/A</v>
      </c>
      <c r="G915" s="1" cm="1">
        <f t="array" ref="G915">_xlfn.IFS(D915&lt;=_xlfn.PERCENTILE.INC(D:D,0.2),1, D915&lt;=_xlfn.PERCENTILE.INC(D:D,0.4),2, D915&lt;=_xlfn.PERCENTILE.INC(D:D,0.6),3, D916&lt;=_xlfn.PERCENTILE.INC(D:D,0.8),4, TRUE,5)</f>
        <v>1</v>
      </c>
      <c r="H915" s="4">
        <f t="shared" si="14"/>
        <v>1</v>
      </c>
      <c r="I915" t="e" cm="1">
        <f t="array" ref="I915">INDEX($N$2:$N$26,MATCH(1,($K$2:$K$26=$E915)*($L$2:$L$26=$H915),0))</f>
        <v>#N/A</v>
      </c>
    </row>
    <row r="916" spans="5:9" x14ac:dyDescent="0.25">
      <c r="E916" s="1" t="e">
        <v>#N/A</v>
      </c>
      <c r="G916" s="1" cm="1">
        <f t="array" ref="G916">_xlfn.IFS(D916&lt;=_xlfn.PERCENTILE.INC(D:D,0.2),1, D916&lt;=_xlfn.PERCENTILE.INC(D:D,0.4),2, D916&lt;=_xlfn.PERCENTILE.INC(D:D,0.6),3, D917&lt;=_xlfn.PERCENTILE.INC(D:D,0.8),4, TRUE,5)</f>
        <v>1</v>
      </c>
      <c r="H916" s="4">
        <f t="shared" si="14"/>
        <v>1</v>
      </c>
      <c r="I916" t="e" cm="1">
        <f t="array" ref="I916">INDEX($N$2:$N$26,MATCH(1,($K$2:$K$26=$E916)*($L$2:$L$26=$H916),0))</f>
        <v>#N/A</v>
      </c>
    </row>
    <row r="917" spans="5:9" x14ac:dyDescent="0.25">
      <c r="E917" s="1" t="e">
        <v>#N/A</v>
      </c>
      <c r="G917" s="1" cm="1">
        <f t="array" ref="G917">_xlfn.IFS(D917&lt;=_xlfn.PERCENTILE.INC(D:D,0.2),1, D917&lt;=_xlfn.PERCENTILE.INC(D:D,0.4),2, D917&lt;=_xlfn.PERCENTILE.INC(D:D,0.6),3, D918&lt;=_xlfn.PERCENTILE.INC(D:D,0.8),4, TRUE,5)</f>
        <v>1</v>
      </c>
      <c r="H917" s="4">
        <f t="shared" si="14"/>
        <v>1</v>
      </c>
      <c r="I917" t="e" cm="1">
        <f t="array" ref="I917">INDEX($N$2:$N$26,MATCH(1,($K$2:$K$26=$E917)*($L$2:$L$26=$H917),0))</f>
        <v>#N/A</v>
      </c>
    </row>
    <row r="918" spans="5:9" x14ac:dyDescent="0.25">
      <c r="E918" s="1" t="e">
        <v>#N/A</v>
      </c>
      <c r="G918" s="1" cm="1">
        <f t="array" ref="G918">_xlfn.IFS(D918&lt;=_xlfn.PERCENTILE.INC(D:D,0.2),1, D918&lt;=_xlfn.PERCENTILE.INC(D:D,0.4),2, D918&lt;=_xlfn.PERCENTILE.INC(D:D,0.6),3, D919&lt;=_xlfn.PERCENTILE.INC(D:D,0.8),4, TRUE,5)</f>
        <v>1</v>
      </c>
      <c r="H918" s="4">
        <f t="shared" si="14"/>
        <v>1</v>
      </c>
      <c r="I918" t="e" cm="1">
        <f t="array" ref="I918">INDEX($N$2:$N$26,MATCH(1,($K$2:$K$26=$E918)*($L$2:$L$26=$H918),0))</f>
        <v>#N/A</v>
      </c>
    </row>
    <row r="919" spans="5:9" x14ac:dyDescent="0.25">
      <c r="E919" s="1" t="e">
        <v>#N/A</v>
      </c>
      <c r="G919" s="1" cm="1">
        <f t="array" ref="G919">_xlfn.IFS(D919&lt;=_xlfn.PERCENTILE.INC(D:D,0.2),1, D919&lt;=_xlfn.PERCENTILE.INC(D:D,0.4),2, D919&lt;=_xlfn.PERCENTILE.INC(D:D,0.6),3, D920&lt;=_xlfn.PERCENTILE.INC(D:D,0.8),4, TRUE,5)</f>
        <v>1</v>
      </c>
      <c r="H919" s="4">
        <f t="shared" si="14"/>
        <v>1</v>
      </c>
      <c r="I919" t="e" cm="1">
        <f t="array" ref="I919">INDEX($N$2:$N$26,MATCH(1,($K$2:$K$26=$E919)*($L$2:$L$26=$H919),0))</f>
        <v>#N/A</v>
      </c>
    </row>
    <row r="920" spans="5:9" x14ac:dyDescent="0.25">
      <c r="E920" s="1" t="e">
        <v>#N/A</v>
      </c>
      <c r="G920" s="1" cm="1">
        <f t="array" ref="G920">_xlfn.IFS(D920&lt;=_xlfn.PERCENTILE.INC(D:D,0.2),1, D920&lt;=_xlfn.PERCENTILE.INC(D:D,0.4),2, D920&lt;=_xlfn.PERCENTILE.INC(D:D,0.6),3, D921&lt;=_xlfn.PERCENTILE.INC(D:D,0.8),4, TRUE,5)</f>
        <v>1</v>
      </c>
      <c r="H920" s="4">
        <f t="shared" si="14"/>
        <v>1</v>
      </c>
      <c r="I920" t="e" cm="1">
        <f t="array" ref="I920">INDEX($N$2:$N$26,MATCH(1,($K$2:$K$26=$E920)*($L$2:$L$26=$H920),0))</f>
        <v>#N/A</v>
      </c>
    </row>
    <row r="921" spans="5:9" x14ac:dyDescent="0.25">
      <c r="E921" s="1" t="e">
        <v>#N/A</v>
      </c>
      <c r="G921" s="1" cm="1">
        <f t="array" ref="G921">_xlfn.IFS(D921&lt;=_xlfn.PERCENTILE.INC(D:D,0.2),1, D921&lt;=_xlfn.PERCENTILE.INC(D:D,0.4),2, D921&lt;=_xlfn.PERCENTILE.INC(D:D,0.6),3, D922&lt;=_xlfn.PERCENTILE.INC(D:D,0.8),4, TRUE,5)</f>
        <v>1</v>
      </c>
      <c r="H921" s="4">
        <f t="shared" si="14"/>
        <v>1</v>
      </c>
      <c r="I921" t="e" cm="1">
        <f t="array" ref="I921">INDEX($N$2:$N$26,MATCH(1,($K$2:$K$26=$E921)*($L$2:$L$26=$H921),0))</f>
        <v>#N/A</v>
      </c>
    </row>
    <row r="922" spans="5:9" x14ac:dyDescent="0.25">
      <c r="E922" s="1" t="e">
        <v>#N/A</v>
      </c>
      <c r="G922" s="1" cm="1">
        <f t="array" ref="G922">_xlfn.IFS(D922&lt;=_xlfn.PERCENTILE.INC(D:D,0.2),1, D922&lt;=_xlfn.PERCENTILE.INC(D:D,0.4),2, D922&lt;=_xlfn.PERCENTILE.INC(D:D,0.6),3, D923&lt;=_xlfn.PERCENTILE.INC(D:D,0.8),4, TRUE,5)</f>
        <v>1</v>
      </c>
      <c r="H922" s="4">
        <f t="shared" si="14"/>
        <v>1</v>
      </c>
      <c r="I922" t="e" cm="1">
        <f t="array" ref="I922">INDEX($N$2:$N$26,MATCH(1,($K$2:$K$26=$E922)*($L$2:$L$26=$H922),0))</f>
        <v>#N/A</v>
      </c>
    </row>
    <row r="923" spans="5:9" x14ac:dyDescent="0.25">
      <c r="E923" s="1" t="e">
        <v>#N/A</v>
      </c>
      <c r="G923" s="1" cm="1">
        <f t="array" ref="G923">_xlfn.IFS(D923&lt;=_xlfn.PERCENTILE.INC(D:D,0.2),1, D923&lt;=_xlfn.PERCENTILE.INC(D:D,0.4),2, D923&lt;=_xlfn.PERCENTILE.INC(D:D,0.6),3, D924&lt;=_xlfn.PERCENTILE.INC(D:D,0.8),4, TRUE,5)</f>
        <v>1</v>
      </c>
      <c r="H923" s="4">
        <f t="shared" si="14"/>
        <v>1</v>
      </c>
      <c r="I923" t="e" cm="1">
        <f t="array" ref="I923">INDEX($N$2:$N$26,MATCH(1,($K$2:$K$26=$E923)*($L$2:$L$26=$H923),0))</f>
        <v>#N/A</v>
      </c>
    </row>
    <row r="924" spans="5:9" x14ac:dyDescent="0.25">
      <c r="E924" s="1" t="e">
        <v>#N/A</v>
      </c>
      <c r="G924" s="1" cm="1">
        <f t="array" ref="G924">_xlfn.IFS(D924&lt;=_xlfn.PERCENTILE.INC(D:D,0.2),1, D924&lt;=_xlfn.PERCENTILE.INC(D:D,0.4),2, D924&lt;=_xlfn.PERCENTILE.INC(D:D,0.6),3, D925&lt;=_xlfn.PERCENTILE.INC(D:D,0.8),4, TRUE,5)</f>
        <v>1</v>
      </c>
      <c r="H924" s="4">
        <f t="shared" si="14"/>
        <v>1</v>
      </c>
      <c r="I924" t="e" cm="1">
        <f t="array" ref="I924">INDEX($N$2:$N$26,MATCH(1,($K$2:$K$26=$E924)*($L$2:$L$26=$H924),0))</f>
        <v>#N/A</v>
      </c>
    </row>
    <row r="925" spans="5:9" x14ac:dyDescent="0.25">
      <c r="E925" s="1" t="e">
        <v>#N/A</v>
      </c>
      <c r="G925" s="1" cm="1">
        <f t="array" ref="G925">_xlfn.IFS(D925&lt;=_xlfn.PERCENTILE.INC(D:D,0.2),1, D925&lt;=_xlfn.PERCENTILE.INC(D:D,0.4),2, D925&lt;=_xlfn.PERCENTILE.INC(D:D,0.6),3, D926&lt;=_xlfn.PERCENTILE.INC(D:D,0.8),4, TRUE,5)</f>
        <v>1</v>
      </c>
      <c r="H925" s="4">
        <f t="shared" si="14"/>
        <v>1</v>
      </c>
      <c r="I925" t="e" cm="1">
        <f t="array" ref="I925">INDEX($N$2:$N$26,MATCH(1,($K$2:$K$26=$E925)*($L$2:$L$26=$H925),0))</f>
        <v>#N/A</v>
      </c>
    </row>
    <row r="926" spans="5:9" x14ac:dyDescent="0.25">
      <c r="E926" s="1" t="e">
        <v>#N/A</v>
      </c>
      <c r="G926" s="1" cm="1">
        <f t="array" ref="G926">_xlfn.IFS(D926&lt;=_xlfn.PERCENTILE.INC(D:D,0.2),1, D926&lt;=_xlfn.PERCENTILE.INC(D:D,0.4),2, D926&lt;=_xlfn.PERCENTILE.INC(D:D,0.6),3, D927&lt;=_xlfn.PERCENTILE.INC(D:D,0.8),4, TRUE,5)</f>
        <v>1</v>
      </c>
      <c r="H926" s="4">
        <f t="shared" si="14"/>
        <v>1</v>
      </c>
      <c r="I926" t="e" cm="1">
        <f t="array" ref="I926">INDEX($N$2:$N$26,MATCH(1,($K$2:$K$26=$E926)*($L$2:$L$26=$H926),0))</f>
        <v>#N/A</v>
      </c>
    </row>
    <row r="927" spans="5:9" x14ac:dyDescent="0.25">
      <c r="E927" s="1" t="e">
        <v>#N/A</v>
      </c>
      <c r="G927" s="1" cm="1">
        <f t="array" ref="G927">_xlfn.IFS(D927&lt;=_xlfn.PERCENTILE.INC(D:D,0.2),1, D927&lt;=_xlfn.PERCENTILE.INC(D:D,0.4),2, D927&lt;=_xlfn.PERCENTILE.INC(D:D,0.6),3, D928&lt;=_xlfn.PERCENTILE.INC(D:D,0.8),4, TRUE,5)</f>
        <v>1</v>
      </c>
      <c r="H927" s="4">
        <f t="shared" si="14"/>
        <v>1</v>
      </c>
      <c r="I927" t="e" cm="1">
        <f t="array" ref="I927">INDEX($N$2:$N$26,MATCH(1,($K$2:$K$26=$E927)*($L$2:$L$26=$H927),0))</f>
        <v>#N/A</v>
      </c>
    </row>
    <row r="928" spans="5:9" x14ac:dyDescent="0.25">
      <c r="E928" s="1" t="e">
        <v>#N/A</v>
      </c>
      <c r="G928" s="1" cm="1">
        <f t="array" ref="G928">_xlfn.IFS(D928&lt;=_xlfn.PERCENTILE.INC(D:D,0.2),1, D928&lt;=_xlfn.PERCENTILE.INC(D:D,0.4),2, D928&lt;=_xlfn.PERCENTILE.INC(D:D,0.6),3, D929&lt;=_xlfn.PERCENTILE.INC(D:D,0.8),4, TRUE,5)</f>
        <v>1</v>
      </c>
      <c r="H928" s="4">
        <f t="shared" si="14"/>
        <v>1</v>
      </c>
      <c r="I928" t="e" cm="1">
        <f t="array" ref="I928">INDEX($N$2:$N$26,MATCH(1,($K$2:$K$26=$E928)*($L$2:$L$26=$H928),0))</f>
        <v>#N/A</v>
      </c>
    </row>
    <row r="929" spans="5:9" x14ac:dyDescent="0.25">
      <c r="E929" s="1" t="e">
        <v>#N/A</v>
      </c>
      <c r="G929" s="1" cm="1">
        <f t="array" ref="G929">_xlfn.IFS(D929&lt;=_xlfn.PERCENTILE.INC(D:D,0.2),1, D929&lt;=_xlfn.PERCENTILE.INC(D:D,0.4),2, D929&lt;=_xlfn.PERCENTILE.INC(D:D,0.6),3, D930&lt;=_xlfn.PERCENTILE.INC(D:D,0.8),4, TRUE,5)</f>
        <v>1</v>
      </c>
      <c r="H929" s="4">
        <f t="shared" si="14"/>
        <v>1</v>
      </c>
      <c r="I929" t="e" cm="1">
        <f t="array" ref="I929">INDEX($N$2:$N$26,MATCH(1,($K$2:$K$26=$E929)*($L$2:$L$26=$H929),0))</f>
        <v>#N/A</v>
      </c>
    </row>
    <row r="930" spans="5:9" x14ac:dyDescent="0.25">
      <c r="E930" s="1" t="e">
        <v>#N/A</v>
      </c>
      <c r="G930" s="1" cm="1">
        <f t="array" ref="G930">_xlfn.IFS(D930&lt;=_xlfn.PERCENTILE.INC(D:D,0.2),1, D930&lt;=_xlfn.PERCENTILE.INC(D:D,0.4),2, D930&lt;=_xlfn.PERCENTILE.INC(D:D,0.6),3, D931&lt;=_xlfn.PERCENTILE.INC(D:D,0.8),4, TRUE,5)</f>
        <v>1</v>
      </c>
      <c r="H930" s="4">
        <f t="shared" si="14"/>
        <v>1</v>
      </c>
      <c r="I930" t="e" cm="1">
        <f t="array" ref="I930">INDEX($N$2:$N$26,MATCH(1,($K$2:$K$26=$E930)*($L$2:$L$26=$H930),0))</f>
        <v>#N/A</v>
      </c>
    </row>
    <row r="931" spans="5:9" x14ac:dyDescent="0.25">
      <c r="E931" s="1" t="e">
        <v>#N/A</v>
      </c>
      <c r="G931" s="1" cm="1">
        <f t="array" ref="G931">_xlfn.IFS(D931&lt;=_xlfn.PERCENTILE.INC(D:D,0.2),1, D931&lt;=_xlfn.PERCENTILE.INC(D:D,0.4),2, D931&lt;=_xlfn.PERCENTILE.INC(D:D,0.6),3, D932&lt;=_xlfn.PERCENTILE.INC(D:D,0.8),4, TRUE,5)</f>
        <v>1</v>
      </c>
      <c r="H931" s="4">
        <f t="shared" si="14"/>
        <v>1</v>
      </c>
      <c r="I931" t="e" cm="1">
        <f t="array" ref="I931">INDEX($N$2:$N$26,MATCH(1,($K$2:$K$26=$E931)*($L$2:$L$26=$H931),0))</f>
        <v>#N/A</v>
      </c>
    </row>
    <row r="932" spans="5:9" x14ac:dyDescent="0.25">
      <c r="E932" s="1" t="e">
        <v>#N/A</v>
      </c>
      <c r="G932" s="1" cm="1">
        <f t="array" ref="G932">_xlfn.IFS(D932&lt;=_xlfn.PERCENTILE.INC(D:D,0.2),1, D932&lt;=_xlfn.PERCENTILE.INC(D:D,0.4),2, D932&lt;=_xlfn.PERCENTILE.INC(D:D,0.6),3, D933&lt;=_xlfn.PERCENTILE.INC(D:D,0.8),4, TRUE,5)</f>
        <v>1</v>
      </c>
      <c r="H932" s="4">
        <f t="shared" si="14"/>
        <v>1</v>
      </c>
      <c r="I932" t="e" cm="1">
        <f t="array" ref="I932">INDEX($N$2:$N$26,MATCH(1,($K$2:$K$26=$E932)*($L$2:$L$26=$H932),0))</f>
        <v>#N/A</v>
      </c>
    </row>
    <row r="933" spans="5:9" x14ac:dyDescent="0.25">
      <c r="E933" s="1" t="e">
        <v>#N/A</v>
      </c>
      <c r="G933" s="1" cm="1">
        <f t="array" ref="G933">_xlfn.IFS(D933&lt;=_xlfn.PERCENTILE.INC(D:D,0.2),1, D933&lt;=_xlfn.PERCENTILE.INC(D:D,0.4),2, D933&lt;=_xlfn.PERCENTILE.INC(D:D,0.6),3, D934&lt;=_xlfn.PERCENTILE.INC(D:D,0.8),4, TRUE,5)</f>
        <v>1</v>
      </c>
      <c r="H933" s="4">
        <f t="shared" si="14"/>
        <v>1</v>
      </c>
      <c r="I933" t="e" cm="1">
        <f t="array" ref="I933">INDEX($N$2:$N$26,MATCH(1,($K$2:$K$26=$E933)*($L$2:$L$26=$H933),0))</f>
        <v>#N/A</v>
      </c>
    </row>
    <row r="934" spans="5:9" x14ac:dyDescent="0.25">
      <c r="E934" s="1" t="e">
        <v>#N/A</v>
      </c>
      <c r="G934" s="1" cm="1">
        <f t="array" ref="G934">_xlfn.IFS(D934&lt;=_xlfn.PERCENTILE.INC(D:D,0.2),1, D934&lt;=_xlfn.PERCENTILE.INC(D:D,0.4),2, D934&lt;=_xlfn.PERCENTILE.INC(D:D,0.6),3, D935&lt;=_xlfn.PERCENTILE.INC(D:D,0.8),4, TRUE,5)</f>
        <v>1</v>
      </c>
      <c r="H934" s="4">
        <f t="shared" si="14"/>
        <v>1</v>
      </c>
      <c r="I934" t="e" cm="1">
        <f t="array" ref="I934">INDEX($N$2:$N$26,MATCH(1,($K$2:$K$26=$E934)*($L$2:$L$26=$H934),0))</f>
        <v>#N/A</v>
      </c>
    </row>
    <row r="935" spans="5:9" x14ac:dyDescent="0.25">
      <c r="E935" s="1" t="e">
        <v>#N/A</v>
      </c>
      <c r="G935" s="1" cm="1">
        <f t="array" ref="G935">_xlfn.IFS(D935&lt;=_xlfn.PERCENTILE.INC(D:D,0.2),1, D935&lt;=_xlfn.PERCENTILE.INC(D:D,0.4),2, D935&lt;=_xlfn.PERCENTILE.INC(D:D,0.6),3, D936&lt;=_xlfn.PERCENTILE.INC(D:D,0.8),4, TRUE,5)</f>
        <v>1</v>
      </c>
      <c r="H935" s="4">
        <f t="shared" si="14"/>
        <v>1</v>
      </c>
      <c r="I935" t="e" cm="1">
        <f t="array" ref="I935">INDEX($N$2:$N$26,MATCH(1,($K$2:$K$26=$E935)*($L$2:$L$26=$H935),0))</f>
        <v>#N/A</v>
      </c>
    </row>
    <row r="936" spans="5:9" x14ac:dyDescent="0.25">
      <c r="E936" s="1" t="e">
        <v>#N/A</v>
      </c>
      <c r="G936" s="1" cm="1">
        <f t="array" ref="G936">_xlfn.IFS(D936&lt;=_xlfn.PERCENTILE.INC(D:D,0.2),1, D936&lt;=_xlfn.PERCENTILE.INC(D:D,0.4),2, D936&lt;=_xlfn.PERCENTILE.INC(D:D,0.6),3, D937&lt;=_xlfn.PERCENTILE.INC(D:D,0.8),4, TRUE,5)</f>
        <v>1</v>
      </c>
      <c r="H936" s="4">
        <f t="shared" si="14"/>
        <v>1</v>
      </c>
      <c r="I936" t="e" cm="1">
        <f t="array" ref="I936">INDEX($N$2:$N$26,MATCH(1,($K$2:$K$26=$E936)*($L$2:$L$26=$H936),0))</f>
        <v>#N/A</v>
      </c>
    </row>
    <row r="937" spans="5:9" x14ac:dyDescent="0.25">
      <c r="E937" s="1" t="e">
        <v>#N/A</v>
      </c>
      <c r="G937" s="1" cm="1">
        <f t="array" ref="G937">_xlfn.IFS(D937&lt;=_xlfn.PERCENTILE.INC(D:D,0.2),1, D937&lt;=_xlfn.PERCENTILE.INC(D:D,0.4),2, D937&lt;=_xlfn.PERCENTILE.INC(D:D,0.6),3, D938&lt;=_xlfn.PERCENTILE.INC(D:D,0.8),4, TRUE,5)</f>
        <v>1</v>
      </c>
      <c r="H937" s="4">
        <f t="shared" si="14"/>
        <v>1</v>
      </c>
      <c r="I937" t="e" cm="1">
        <f t="array" ref="I937">INDEX($N$2:$N$26,MATCH(1,($K$2:$K$26=$E937)*($L$2:$L$26=$H937),0))</f>
        <v>#N/A</v>
      </c>
    </row>
    <row r="938" spans="5:9" x14ac:dyDescent="0.25">
      <c r="E938" s="1" t="e">
        <v>#N/A</v>
      </c>
      <c r="G938" s="1" cm="1">
        <f t="array" ref="G938">_xlfn.IFS(D938&lt;=_xlfn.PERCENTILE.INC(D:D,0.2),1, D938&lt;=_xlfn.PERCENTILE.INC(D:D,0.4),2, D938&lt;=_xlfn.PERCENTILE.INC(D:D,0.6),3, D939&lt;=_xlfn.PERCENTILE.INC(D:D,0.8),4, TRUE,5)</f>
        <v>1</v>
      </c>
      <c r="H938" s="4">
        <f t="shared" si="14"/>
        <v>1</v>
      </c>
      <c r="I938" t="e" cm="1">
        <f t="array" ref="I938">INDEX($N$2:$N$26,MATCH(1,($K$2:$K$26=$E938)*($L$2:$L$26=$H938),0))</f>
        <v>#N/A</v>
      </c>
    </row>
    <row r="939" spans="5:9" x14ac:dyDescent="0.25">
      <c r="E939" s="1" t="e">
        <v>#N/A</v>
      </c>
      <c r="G939" s="1" cm="1">
        <f t="array" ref="G939">_xlfn.IFS(D939&lt;=_xlfn.PERCENTILE.INC(D:D,0.2),1, D939&lt;=_xlfn.PERCENTILE.INC(D:D,0.4),2, D939&lt;=_xlfn.PERCENTILE.INC(D:D,0.6),3, D940&lt;=_xlfn.PERCENTILE.INC(D:D,0.8),4, TRUE,5)</f>
        <v>1</v>
      </c>
      <c r="H939" s="4">
        <f t="shared" si="14"/>
        <v>1</v>
      </c>
      <c r="I939" t="e" cm="1">
        <f t="array" ref="I939">INDEX($N$2:$N$26,MATCH(1,($K$2:$K$26=$E939)*($L$2:$L$26=$H939),0))</f>
        <v>#N/A</v>
      </c>
    </row>
    <row r="940" spans="5:9" x14ac:dyDescent="0.25">
      <c r="E940" s="1" t="e">
        <v>#N/A</v>
      </c>
      <c r="G940" s="1" cm="1">
        <f t="array" ref="G940">_xlfn.IFS(D940&lt;=_xlfn.PERCENTILE.INC(D:D,0.2),1, D940&lt;=_xlfn.PERCENTILE.INC(D:D,0.4),2, D940&lt;=_xlfn.PERCENTILE.INC(D:D,0.6),3, D941&lt;=_xlfn.PERCENTILE.INC(D:D,0.8),4, TRUE,5)</f>
        <v>1</v>
      </c>
      <c r="H940" s="4">
        <f t="shared" si="14"/>
        <v>1</v>
      </c>
      <c r="I940" t="e" cm="1">
        <f t="array" ref="I940">INDEX($N$2:$N$26,MATCH(1,($K$2:$K$26=$E940)*($L$2:$L$26=$H940),0))</f>
        <v>#N/A</v>
      </c>
    </row>
    <row r="941" spans="5:9" x14ac:dyDescent="0.25">
      <c r="E941" s="1" t="e">
        <v>#N/A</v>
      </c>
      <c r="G941" s="1" cm="1">
        <f t="array" ref="G941">_xlfn.IFS(D941&lt;=_xlfn.PERCENTILE.INC(D:D,0.2),1, D941&lt;=_xlfn.PERCENTILE.INC(D:D,0.4),2, D941&lt;=_xlfn.PERCENTILE.INC(D:D,0.6),3, D942&lt;=_xlfn.PERCENTILE.INC(D:D,0.8),4, TRUE,5)</f>
        <v>1</v>
      </c>
      <c r="H941" s="4">
        <f t="shared" si="14"/>
        <v>1</v>
      </c>
      <c r="I941" t="e" cm="1">
        <f t="array" ref="I941">INDEX($N$2:$N$26,MATCH(1,($K$2:$K$26=$E941)*($L$2:$L$26=$H941),0))</f>
        <v>#N/A</v>
      </c>
    </row>
    <row r="942" spans="5:9" x14ac:dyDescent="0.25">
      <c r="E942" s="1" t="e">
        <v>#N/A</v>
      </c>
      <c r="G942" s="1" cm="1">
        <f t="array" ref="G942">_xlfn.IFS(D942&lt;=_xlfn.PERCENTILE.INC(D:D,0.2),1, D942&lt;=_xlfn.PERCENTILE.INC(D:D,0.4),2, D942&lt;=_xlfn.PERCENTILE.INC(D:D,0.6),3, D943&lt;=_xlfn.PERCENTILE.INC(D:D,0.8),4, TRUE,5)</f>
        <v>1</v>
      </c>
      <c r="H942" s="4">
        <f t="shared" si="14"/>
        <v>1</v>
      </c>
      <c r="I942" t="e" cm="1">
        <f t="array" ref="I942">INDEX($N$2:$N$26,MATCH(1,($K$2:$K$26=$E942)*($L$2:$L$26=$H942),0))</f>
        <v>#N/A</v>
      </c>
    </row>
    <row r="943" spans="5:9" x14ac:dyDescent="0.25">
      <c r="E943" s="1" t="e">
        <v>#N/A</v>
      </c>
      <c r="G943" s="1" cm="1">
        <f t="array" ref="G943">_xlfn.IFS(D943&lt;=_xlfn.PERCENTILE.INC(D:D,0.2),1, D943&lt;=_xlfn.PERCENTILE.INC(D:D,0.4),2, D943&lt;=_xlfn.PERCENTILE.INC(D:D,0.6),3, D944&lt;=_xlfn.PERCENTILE.INC(D:D,0.8),4, TRUE,5)</f>
        <v>1</v>
      </c>
      <c r="H943" s="4">
        <f t="shared" si="14"/>
        <v>1</v>
      </c>
      <c r="I943" t="e" cm="1">
        <f t="array" ref="I943">INDEX($N$2:$N$26,MATCH(1,($K$2:$K$26=$E943)*($L$2:$L$26=$H943),0))</f>
        <v>#N/A</v>
      </c>
    </row>
    <row r="944" spans="5:9" x14ac:dyDescent="0.25">
      <c r="E944" s="1" t="e">
        <v>#N/A</v>
      </c>
      <c r="G944" s="1" cm="1">
        <f t="array" ref="G944">_xlfn.IFS(D944&lt;=_xlfn.PERCENTILE.INC(D:D,0.2),1, D944&lt;=_xlfn.PERCENTILE.INC(D:D,0.4),2, D944&lt;=_xlfn.PERCENTILE.INC(D:D,0.6),3, D945&lt;=_xlfn.PERCENTILE.INC(D:D,0.8),4, TRUE,5)</f>
        <v>1</v>
      </c>
      <c r="H944" s="4">
        <f t="shared" si="14"/>
        <v>1</v>
      </c>
      <c r="I944" t="e" cm="1">
        <f t="array" ref="I944">INDEX($N$2:$N$26,MATCH(1,($K$2:$K$26=$E944)*($L$2:$L$26=$H944),0))</f>
        <v>#N/A</v>
      </c>
    </row>
    <row r="945" spans="5:9" x14ac:dyDescent="0.25">
      <c r="E945" s="1" t="e">
        <v>#N/A</v>
      </c>
      <c r="G945" s="1" cm="1">
        <f t="array" ref="G945">_xlfn.IFS(D945&lt;=_xlfn.PERCENTILE.INC(D:D,0.2),1, D945&lt;=_xlfn.PERCENTILE.INC(D:D,0.4),2, D945&lt;=_xlfn.PERCENTILE.INC(D:D,0.6),3, D946&lt;=_xlfn.PERCENTILE.INC(D:D,0.8),4, TRUE,5)</f>
        <v>1</v>
      </c>
      <c r="H945" s="4">
        <f t="shared" si="14"/>
        <v>1</v>
      </c>
      <c r="I945" t="e" cm="1">
        <f t="array" ref="I945">INDEX($N$2:$N$26,MATCH(1,($K$2:$K$26=$E945)*($L$2:$L$26=$H945),0))</f>
        <v>#N/A</v>
      </c>
    </row>
    <row r="946" spans="5:9" x14ac:dyDescent="0.25">
      <c r="E946" s="1" t="e">
        <v>#N/A</v>
      </c>
      <c r="G946" s="1" cm="1">
        <f t="array" ref="G946">_xlfn.IFS(D946&lt;=_xlfn.PERCENTILE.INC(D:D,0.2),1, D946&lt;=_xlfn.PERCENTILE.INC(D:D,0.4),2, D946&lt;=_xlfn.PERCENTILE.INC(D:D,0.6),3, D947&lt;=_xlfn.PERCENTILE.INC(D:D,0.8),4, TRUE,5)</f>
        <v>1</v>
      </c>
      <c r="H946" s="4">
        <f t="shared" si="14"/>
        <v>1</v>
      </c>
      <c r="I946" t="e" cm="1">
        <f t="array" ref="I946">INDEX($N$2:$N$26,MATCH(1,($K$2:$K$26=$E946)*($L$2:$L$26=$H946),0))</f>
        <v>#N/A</v>
      </c>
    </row>
    <row r="947" spans="5:9" x14ac:dyDescent="0.25">
      <c r="E947" s="1" t="e">
        <v>#N/A</v>
      </c>
      <c r="G947" s="1" cm="1">
        <f t="array" ref="G947">_xlfn.IFS(D947&lt;=_xlfn.PERCENTILE.INC(D:D,0.2),1, D947&lt;=_xlfn.PERCENTILE.INC(D:D,0.4),2, D947&lt;=_xlfn.PERCENTILE.INC(D:D,0.6),3, D948&lt;=_xlfn.PERCENTILE.INC(D:D,0.8),4, TRUE,5)</f>
        <v>1</v>
      </c>
      <c r="H947" s="4">
        <f t="shared" si="14"/>
        <v>1</v>
      </c>
      <c r="I947" t="e" cm="1">
        <f t="array" ref="I947">INDEX($N$2:$N$26,MATCH(1,($K$2:$K$26=$E947)*($L$2:$L$26=$H947),0))</f>
        <v>#N/A</v>
      </c>
    </row>
    <row r="948" spans="5:9" x14ac:dyDescent="0.25">
      <c r="E948" s="1" t="e">
        <v>#N/A</v>
      </c>
      <c r="G948" s="1" cm="1">
        <f t="array" ref="G948">_xlfn.IFS(D948&lt;=_xlfn.PERCENTILE.INC(D:D,0.2),1, D948&lt;=_xlfn.PERCENTILE.INC(D:D,0.4),2, D948&lt;=_xlfn.PERCENTILE.INC(D:D,0.6),3, D949&lt;=_xlfn.PERCENTILE.INC(D:D,0.8),4, TRUE,5)</f>
        <v>1</v>
      </c>
      <c r="H948" s="4">
        <f t="shared" si="14"/>
        <v>1</v>
      </c>
      <c r="I948" t="e" cm="1">
        <f t="array" ref="I948">INDEX($N$2:$N$26,MATCH(1,($K$2:$K$26=$E948)*($L$2:$L$26=$H948),0))</f>
        <v>#N/A</v>
      </c>
    </row>
    <row r="949" spans="5:9" x14ac:dyDescent="0.25">
      <c r="E949" s="1" t="e">
        <v>#N/A</v>
      </c>
      <c r="G949" s="1" cm="1">
        <f t="array" ref="G949">_xlfn.IFS(D949&lt;=_xlfn.PERCENTILE.INC(D:D,0.2),1, D949&lt;=_xlfn.PERCENTILE.INC(D:D,0.4),2, D949&lt;=_xlfn.PERCENTILE.INC(D:D,0.6),3, D950&lt;=_xlfn.PERCENTILE.INC(D:D,0.8),4, TRUE,5)</f>
        <v>1</v>
      </c>
      <c r="H949" s="4">
        <f t="shared" si="14"/>
        <v>1</v>
      </c>
      <c r="I949" t="e" cm="1">
        <f t="array" ref="I949">INDEX($N$2:$N$26,MATCH(1,($K$2:$K$26=$E949)*($L$2:$L$26=$H949),0))</f>
        <v>#N/A</v>
      </c>
    </row>
    <row r="950" spans="5:9" x14ac:dyDescent="0.25">
      <c r="E950" s="1" t="e">
        <v>#N/A</v>
      </c>
      <c r="G950" s="1" cm="1">
        <f t="array" ref="G950">_xlfn.IFS(D950&lt;=_xlfn.PERCENTILE.INC(D:D,0.2),1, D950&lt;=_xlfn.PERCENTILE.INC(D:D,0.4),2, D950&lt;=_xlfn.PERCENTILE.INC(D:D,0.6),3, D951&lt;=_xlfn.PERCENTILE.INC(D:D,0.8),4, TRUE,5)</f>
        <v>1</v>
      </c>
      <c r="H950" s="4">
        <f t="shared" si="14"/>
        <v>1</v>
      </c>
      <c r="I950" t="e" cm="1">
        <f t="array" ref="I950">INDEX($N$2:$N$26,MATCH(1,($K$2:$K$26=$E950)*($L$2:$L$26=$H950),0))</f>
        <v>#N/A</v>
      </c>
    </row>
    <row r="951" spans="5:9" x14ac:dyDescent="0.25">
      <c r="E951" s="1" t="e">
        <v>#N/A</v>
      </c>
      <c r="G951" s="1" cm="1">
        <f t="array" ref="G951">_xlfn.IFS(D951&lt;=_xlfn.PERCENTILE.INC(D:D,0.2),1, D951&lt;=_xlfn.PERCENTILE.INC(D:D,0.4),2, D951&lt;=_xlfn.PERCENTILE.INC(D:D,0.6),3, D952&lt;=_xlfn.PERCENTILE.INC(D:D,0.8),4, TRUE,5)</f>
        <v>1</v>
      </c>
      <c r="H951" s="4">
        <f t="shared" si="14"/>
        <v>1</v>
      </c>
      <c r="I951" t="e" cm="1">
        <f t="array" ref="I951">INDEX($N$2:$N$26,MATCH(1,($K$2:$K$26=$E951)*($L$2:$L$26=$H951),0))</f>
        <v>#N/A</v>
      </c>
    </row>
    <row r="952" spans="5:9" x14ac:dyDescent="0.25">
      <c r="E952" s="1" t="e">
        <v>#N/A</v>
      </c>
      <c r="G952" s="1" cm="1">
        <f t="array" ref="G952">_xlfn.IFS(D952&lt;=_xlfn.PERCENTILE.INC(D:D,0.2),1, D952&lt;=_xlfn.PERCENTILE.INC(D:D,0.4),2, D952&lt;=_xlfn.PERCENTILE.INC(D:D,0.6),3, D953&lt;=_xlfn.PERCENTILE.INC(D:D,0.8),4, TRUE,5)</f>
        <v>1</v>
      </c>
      <c r="H952" s="4">
        <f t="shared" si="14"/>
        <v>1</v>
      </c>
      <c r="I952" t="e" cm="1">
        <f t="array" ref="I952">INDEX($N$2:$N$26,MATCH(1,($K$2:$K$26=$E952)*($L$2:$L$26=$H952),0))</f>
        <v>#N/A</v>
      </c>
    </row>
    <row r="953" spans="5:9" x14ac:dyDescent="0.25">
      <c r="E953" s="1" t="e">
        <v>#N/A</v>
      </c>
      <c r="G953" s="1" cm="1">
        <f t="array" ref="G953">_xlfn.IFS(D953&lt;=_xlfn.PERCENTILE.INC(D:D,0.2),1, D953&lt;=_xlfn.PERCENTILE.INC(D:D,0.4),2, D953&lt;=_xlfn.PERCENTILE.INC(D:D,0.6),3, D954&lt;=_xlfn.PERCENTILE.INC(D:D,0.8),4, TRUE,5)</f>
        <v>1</v>
      </c>
      <c r="H953" s="4">
        <f t="shared" si="14"/>
        <v>1</v>
      </c>
      <c r="I953" t="e" cm="1">
        <f t="array" ref="I953">INDEX($N$2:$N$26,MATCH(1,($K$2:$K$26=$E953)*($L$2:$L$26=$H953),0))</f>
        <v>#N/A</v>
      </c>
    </row>
    <row r="954" spans="5:9" x14ac:dyDescent="0.25">
      <c r="E954" s="1" t="e">
        <v>#N/A</v>
      </c>
      <c r="G954" s="1" cm="1">
        <f t="array" ref="G954">_xlfn.IFS(D954&lt;=_xlfn.PERCENTILE.INC(D:D,0.2),1, D954&lt;=_xlfn.PERCENTILE.INC(D:D,0.4),2, D954&lt;=_xlfn.PERCENTILE.INC(D:D,0.6),3, D955&lt;=_xlfn.PERCENTILE.INC(D:D,0.8),4, TRUE,5)</f>
        <v>1</v>
      </c>
      <c r="H954" s="4">
        <f t="shared" si="14"/>
        <v>1</v>
      </c>
      <c r="I954" t="e" cm="1">
        <f t="array" ref="I954">INDEX($N$2:$N$26,MATCH(1,($K$2:$K$26=$E954)*($L$2:$L$26=$H954),0))</f>
        <v>#N/A</v>
      </c>
    </row>
    <row r="955" spans="5:9" x14ac:dyDescent="0.25">
      <c r="E955" s="1" t="e">
        <v>#N/A</v>
      </c>
      <c r="G955" s="1" cm="1">
        <f t="array" ref="G955">_xlfn.IFS(D955&lt;=_xlfn.PERCENTILE.INC(D:D,0.2),1, D955&lt;=_xlfn.PERCENTILE.INC(D:D,0.4),2, D955&lt;=_xlfn.PERCENTILE.INC(D:D,0.6),3, D956&lt;=_xlfn.PERCENTILE.INC(D:D,0.8),4, TRUE,5)</f>
        <v>1</v>
      </c>
      <c r="H955" s="4">
        <f t="shared" si="14"/>
        <v>1</v>
      </c>
      <c r="I955" t="e" cm="1">
        <f t="array" ref="I955">INDEX($N$2:$N$26,MATCH(1,($K$2:$K$26=$E955)*($L$2:$L$26=$H955),0))</f>
        <v>#N/A</v>
      </c>
    </row>
    <row r="956" spans="5:9" x14ac:dyDescent="0.25">
      <c r="E956" s="1" t="e">
        <v>#N/A</v>
      </c>
      <c r="G956" s="1" cm="1">
        <f t="array" ref="G956">_xlfn.IFS(D956&lt;=_xlfn.PERCENTILE.INC(D:D,0.2),1, D956&lt;=_xlfn.PERCENTILE.INC(D:D,0.4),2, D956&lt;=_xlfn.PERCENTILE.INC(D:D,0.6),3, D957&lt;=_xlfn.PERCENTILE.INC(D:D,0.8),4, TRUE,5)</f>
        <v>1</v>
      </c>
      <c r="H956" s="4">
        <f t="shared" si="14"/>
        <v>1</v>
      </c>
      <c r="I956" t="e" cm="1">
        <f t="array" ref="I956">INDEX($N$2:$N$26,MATCH(1,($K$2:$K$26=$E956)*($L$2:$L$26=$H956),0))</f>
        <v>#N/A</v>
      </c>
    </row>
    <row r="957" spans="5:9" x14ac:dyDescent="0.25">
      <c r="E957" s="1" t="e">
        <v>#N/A</v>
      </c>
      <c r="G957" s="1" cm="1">
        <f t="array" ref="G957">_xlfn.IFS(D957&lt;=_xlfn.PERCENTILE.INC(D:D,0.2),1, D957&lt;=_xlfn.PERCENTILE.INC(D:D,0.4),2, D957&lt;=_xlfn.PERCENTILE.INC(D:D,0.6),3, D958&lt;=_xlfn.PERCENTILE.INC(D:D,0.8),4, TRUE,5)</f>
        <v>1</v>
      </c>
      <c r="H957" s="4">
        <f t="shared" si="14"/>
        <v>1</v>
      </c>
      <c r="I957" t="e" cm="1">
        <f t="array" ref="I957">INDEX($N$2:$N$26,MATCH(1,($K$2:$K$26=$E957)*($L$2:$L$26=$H957),0))</f>
        <v>#N/A</v>
      </c>
    </row>
    <row r="958" spans="5:9" x14ac:dyDescent="0.25">
      <c r="E958" s="1" t="e">
        <v>#N/A</v>
      </c>
      <c r="G958" s="1" cm="1">
        <f t="array" ref="G958">_xlfn.IFS(D958&lt;=_xlfn.PERCENTILE.INC(D:D,0.2),1, D958&lt;=_xlfn.PERCENTILE.INC(D:D,0.4),2, D958&lt;=_xlfn.PERCENTILE.INC(D:D,0.6),3, D959&lt;=_xlfn.PERCENTILE.INC(D:D,0.8),4, TRUE,5)</f>
        <v>1</v>
      </c>
      <c r="H958" s="4">
        <f t="shared" si="14"/>
        <v>1</v>
      </c>
      <c r="I958" t="e" cm="1">
        <f t="array" ref="I958">INDEX($N$2:$N$26,MATCH(1,($K$2:$K$26=$E958)*($L$2:$L$26=$H958),0))</f>
        <v>#N/A</v>
      </c>
    </row>
    <row r="959" spans="5:9" x14ac:dyDescent="0.25">
      <c r="E959" s="1" t="e">
        <v>#N/A</v>
      </c>
      <c r="G959" s="1" cm="1">
        <f t="array" ref="G959">_xlfn.IFS(D959&lt;=_xlfn.PERCENTILE.INC(D:D,0.2),1, D959&lt;=_xlfn.PERCENTILE.INC(D:D,0.4),2, D959&lt;=_xlfn.PERCENTILE.INC(D:D,0.6),3, D960&lt;=_xlfn.PERCENTILE.INC(D:D,0.8),4, TRUE,5)</f>
        <v>1</v>
      </c>
      <c r="H959" s="4">
        <f t="shared" si="14"/>
        <v>1</v>
      </c>
      <c r="I959" t="e" cm="1">
        <f t="array" ref="I959">INDEX($N$2:$N$26,MATCH(1,($K$2:$K$26=$E959)*($L$2:$L$26=$H959),0))</f>
        <v>#N/A</v>
      </c>
    </row>
    <row r="960" spans="5:9" x14ac:dyDescent="0.25">
      <c r="E960" s="1" t="e">
        <v>#N/A</v>
      </c>
      <c r="G960" s="1" cm="1">
        <f t="array" ref="G960">_xlfn.IFS(D960&lt;=_xlfn.PERCENTILE.INC(D:D,0.2),1, D960&lt;=_xlfn.PERCENTILE.INC(D:D,0.4),2, D960&lt;=_xlfn.PERCENTILE.INC(D:D,0.6),3, D961&lt;=_xlfn.PERCENTILE.INC(D:D,0.8),4, TRUE,5)</f>
        <v>1</v>
      </c>
      <c r="H960" s="4">
        <f t="shared" si="14"/>
        <v>1</v>
      </c>
      <c r="I960" t="e" cm="1">
        <f t="array" ref="I960">INDEX($N$2:$N$26,MATCH(1,($K$2:$K$26=$E960)*($L$2:$L$26=$H960),0))</f>
        <v>#N/A</v>
      </c>
    </row>
    <row r="961" spans="5:9" x14ac:dyDescent="0.25">
      <c r="E961" s="1" t="e">
        <v>#N/A</v>
      </c>
      <c r="G961" s="1" cm="1">
        <f t="array" ref="G961">_xlfn.IFS(D961&lt;=_xlfn.PERCENTILE.INC(D:D,0.2),1, D961&lt;=_xlfn.PERCENTILE.INC(D:D,0.4),2, D961&lt;=_xlfn.PERCENTILE.INC(D:D,0.6),3, D962&lt;=_xlfn.PERCENTILE.INC(D:D,0.8),4, TRUE,5)</f>
        <v>1</v>
      </c>
      <c r="H961" s="4">
        <f t="shared" si="14"/>
        <v>1</v>
      </c>
      <c r="I961" t="e" cm="1">
        <f t="array" ref="I961">INDEX($N$2:$N$26,MATCH(1,($K$2:$K$26=$E961)*($L$2:$L$26=$H961),0))</f>
        <v>#N/A</v>
      </c>
    </row>
    <row r="962" spans="5:9" x14ac:dyDescent="0.25">
      <c r="E962" s="1" t="e">
        <v>#N/A</v>
      </c>
      <c r="G962" s="1" cm="1">
        <f t="array" ref="G962">_xlfn.IFS(D962&lt;=_xlfn.PERCENTILE.INC(D:D,0.2),1, D962&lt;=_xlfn.PERCENTILE.INC(D:D,0.4),2, D962&lt;=_xlfn.PERCENTILE.INC(D:D,0.6),3, D963&lt;=_xlfn.PERCENTILE.INC(D:D,0.8),4, TRUE,5)</f>
        <v>1</v>
      </c>
      <c r="H962" s="4">
        <f t="shared" si="14"/>
        <v>1</v>
      </c>
      <c r="I962" t="e" cm="1">
        <f t="array" ref="I962">INDEX($N$2:$N$26,MATCH(1,($K$2:$K$26=$E962)*($L$2:$L$26=$H962),0))</f>
        <v>#N/A</v>
      </c>
    </row>
    <row r="963" spans="5:9" x14ac:dyDescent="0.25">
      <c r="E963" s="1" t="e">
        <v>#N/A</v>
      </c>
      <c r="G963" s="1" cm="1">
        <f t="array" ref="G963">_xlfn.IFS(D963&lt;=_xlfn.PERCENTILE.INC(D:D,0.2),1, D963&lt;=_xlfn.PERCENTILE.INC(D:D,0.4),2, D963&lt;=_xlfn.PERCENTILE.INC(D:D,0.6),3, D964&lt;=_xlfn.PERCENTILE.INC(D:D,0.8),4, TRUE,5)</f>
        <v>1</v>
      </c>
      <c r="H963" s="4">
        <f t="shared" ref="H963:H1026" si="15">ROUND(AVERAGE(F963,G963),0)</f>
        <v>1</v>
      </c>
      <c r="I963" t="e" cm="1">
        <f t="array" ref="I963">INDEX($N$2:$N$26,MATCH(1,($K$2:$K$26=$E963)*($L$2:$L$26=$H963),0))</f>
        <v>#N/A</v>
      </c>
    </row>
    <row r="964" spans="5:9" x14ac:dyDescent="0.25">
      <c r="E964" s="1" t="e">
        <v>#N/A</v>
      </c>
      <c r="G964" s="1" cm="1">
        <f t="array" ref="G964">_xlfn.IFS(D964&lt;=_xlfn.PERCENTILE.INC(D:D,0.2),1, D964&lt;=_xlfn.PERCENTILE.INC(D:D,0.4),2, D964&lt;=_xlfn.PERCENTILE.INC(D:D,0.6),3, D965&lt;=_xlfn.PERCENTILE.INC(D:D,0.8),4, TRUE,5)</f>
        <v>1</v>
      </c>
      <c r="H964" s="4">
        <f t="shared" si="15"/>
        <v>1</v>
      </c>
      <c r="I964" t="e" cm="1">
        <f t="array" ref="I964">INDEX($N$2:$N$26,MATCH(1,($K$2:$K$26=$E964)*($L$2:$L$26=$H964),0))</f>
        <v>#N/A</v>
      </c>
    </row>
    <row r="965" spans="5:9" x14ac:dyDescent="0.25">
      <c r="E965" s="1" t="e">
        <v>#N/A</v>
      </c>
      <c r="G965" s="1" cm="1">
        <f t="array" ref="G965">_xlfn.IFS(D965&lt;=_xlfn.PERCENTILE.INC(D:D,0.2),1, D965&lt;=_xlfn.PERCENTILE.INC(D:D,0.4),2, D965&lt;=_xlfn.PERCENTILE.INC(D:D,0.6),3, D966&lt;=_xlfn.PERCENTILE.INC(D:D,0.8),4, TRUE,5)</f>
        <v>1</v>
      </c>
      <c r="H965" s="4">
        <f t="shared" si="15"/>
        <v>1</v>
      </c>
      <c r="I965" t="e" cm="1">
        <f t="array" ref="I965">INDEX($N$2:$N$26,MATCH(1,($K$2:$K$26=$E965)*($L$2:$L$26=$H965),0))</f>
        <v>#N/A</v>
      </c>
    </row>
    <row r="966" spans="5:9" x14ac:dyDescent="0.25">
      <c r="E966" s="1" t="e">
        <v>#N/A</v>
      </c>
      <c r="G966" s="1" cm="1">
        <f t="array" ref="G966">_xlfn.IFS(D966&lt;=_xlfn.PERCENTILE.INC(D:D,0.2),1, D966&lt;=_xlfn.PERCENTILE.INC(D:D,0.4),2, D966&lt;=_xlfn.PERCENTILE.INC(D:D,0.6),3, D967&lt;=_xlfn.PERCENTILE.INC(D:D,0.8),4, TRUE,5)</f>
        <v>1</v>
      </c>
      <c r="H966" s="4">
        <f t="shared" si="15"/>
        <v>1</v>
      </c>
      <c r="I966" t="e" cm="1">
        <f t="array" ref="I966">INDEX($N$2:$N$26,MATCH(1,($K$2:$K$26=$E966)*($L$2:$L$26=$H966),0))</f>
        <v>#N/A</v>
      </c>
    </row>
    <row r="967" spans="5:9" x14ac:dyDescent="0.25">
      <c r="E967" s="1" t="e">
        <v>#N/A</v>
      </c>
      <c r="G967" s="1" cm="1">
        <f t="array" ref="G967">_xlfn.IFS(D967&lt;=_xlfn.PERCENTILE.INC(D:D,0.2),1, D967&lt;=_xlfn.PERCENTILE.INC(D:D,0.4),2, D967&lt;=_xlfn.PERCENTILE.INC(D:D,0.6),3, D968&lt;=_xlfn.PERCENTILE.INC(D:D,0.8),4, TRUE,5)</f>
        <v>1</v>
      </c>
      <c r="H967" s="4">
        <f t="shared" si="15"/>
        <v>1</v>
      </c>
      <c r="I967" t="e" cm="1">
        <f t="array" ref="I967">INDEX($N$2:$N$26,MATCH(1,($K$2:$K$26=$E967)*($L$2:$L$26=$H967),0))</f>
        <v>#N/A</v>
      </c>
    </row>
    <row r="968" spans="5:9" x14ac:dyDescent="0.25">
      <c r="E968" s="1" t="e">
        <v>#N/A</v>
      </c>
      <c r="G968" s="1" cm="1">
        <f t="array" ref="G968">_xlfn.IFS(D968&lt;=_xlfn.PERCENTILE.INC(D:D,0.2),1, D968&lt;=_xlfn.PERCENTILE.INC(D:D,0.4),2, D968&lt;=_xlfn.PERCENTILE.INC(D:D,0.6),3, D969&lt;=_xlfn.PERCENTILE.INC(D:D,0.8),4, TRUE,5)</f>
        <v>1</v>
      </c>
      <c r="H968" s="4">
        <f t="shared" si="15"/>
        <v>1</v>
      </c>
      <c r="I968" t="e" cm="1">
        <f t="array" ref="I968">INDEX($N$2:$N$26,MATCH(1,($K$2:$K$26=$E968)*($L$2:$L$26=$H968),0))</f>
        <v>#N/A</v>
      </c>
    </row>
    <row r="969" spans="5:9" x14ac:dyDescent="0.25">
      <c r="E969" s="1" t="e">
        <v>#N/A</v>
      </c>
      <c r="G969" s="1" cm="1">
        <f t="array" ref="G969">_xlfn.IFS(D969&lt;=_xlfn.PERCENTILE.INC(D:D,0.2),1, D969&lt;=_xlfn.PERCENTILE.INC(D:D,0.4),2, D969&lt;=_xlfn.PERCENTILE.INC(D:D,0.6),3, D970&lt;=_xlfn.PERCENTILE.INC(D:D,0.8),4, TRUE,5)</f>
        <v>1</v>
      </c>
      <c r="H969" s="4">
        <f t="shared" si="15"/>
        <v>1</v>
      </c>
      <c r="I969" t="e" cm="1">
        <f t="array" ref="I969">INDEX($N$2:$N$26,MATCH(1,($K$2:$K$26=$E969)*($L$2:$L$26=$H969),0))</f>
        <v>#N/A</v>
      </c>
    </row>
    <row r="970" spans="5:9" x14ac:dyDescent="0.25">
      <c r="E970" s="1" t="e">
        <v>#N/A</v>
      </c>
      <c r="G970" s="1" cm="1">
        <f t="array" ref="G970">_xlfn.IFS(D970&lt;=_xlfn.PERCENTILE.INC(D:D,0.2),1, D970&lt;=_xlfn.PERCENTILE.INC(D:D,0.4),2, D970&lt;=_xlfn.PERCENTILE.INC(D:D,0.6),3, D971&lt;=_xlfn.PERCENTILE.INC(D:D,0.8),4, TRUE,5)</f>
        <v>1</v>
      </c>
      <c r="H970" s="4">
        <f t="shared" si="15"/>
        <v>1</v>
      </c>
      <c r="I970" t="e" cm="1">
        <f t="array" ref="I970">INDEX($N$2:$N$26,MATCH(1,($K$2:$K$26=$E970)*($L$2:$L$26=$H970),0))</f>
        <v>#N/A</v>
      </c>
    </row>
    <row r="971" spans="5:9" x14ac:dyDescent="0.25">
      <c r="E971" s="1" t="e">
        <v>#N/A</v>
      </c>
      <c r="G971" s="1" cm="1">
        <f t="array" ref="G971">_xlfn.IFS(D971&lt;=_xlfn.PERCENTILE.INC(D:D,0.2),1, D971&lt;=_xlfn.PERCENTILE.INC(D:D,0.4),2, D971&lt;=_xlfn.PERCENTILE.INC(D:D,0.6),3, D972&lt;=_xlfn.PERCENTILE.INC(D:D,0.8),4, TRUE,5)</f>
        <v>1</v>
      </c>
      <c r="H971" s="4">
        <f t="shared" si="15"/>
        <v>1</v>
      </c>
      <c r="I971" t="e" cm="1">
        <f t="array" ref="I971">INDEX($N$2:$N$26,MATCH(1,($K$2:$K$26=$E971)*($L$2:$L$26=$H971),0))</f>
        <v>#N/A</v>
      </c>
    </row>
    <row r="972" spans="5:9" x14ac:dyDescent="0.25">
      <c r="E972" s="1" t="e">
        <v>#N/A</v>
      </c>
      <c r="G972" s="1" cm="1">
        <f t="array" ref="G972">_xlfn.IFS(D972&lt;=_xlfn.PERCENTILE.INC(D:D,0.2),1, D972&lt;=_xlfn.PERCENTILE.INC(D:D,0.4),2, D972&lt;=_xlfn.PERCENTILE.INC(D:D,0.6),3, D973&lt;=_xlfn.PERCENTILE.INC(D:D,0.8),4, TRUE,5)</f>
        <v>1</v>
      </c>
      <c r="H972" s="4">
        <f t="shared" si="15"/>
        <v>1</v>
      </c>
      <c r="I972" t="e" cm="1">
        <f t="array" ref="I972">INDEX($N$2:$N$26,MATCH(1,($K$2:$K$26=$E972)*($L$2:$L$26=$H972),0))</f>
        <v>#N/A</v>
      </c>
    </row>
    <row r="973" spans="5:9" x14ac:dyDescent="0.25">
      <c r="E973" s="1" t="e">
        <v>#N/A</v>
      </c>
      <c r="G973" s="1" cm="1">
        <f t="array" ref="G973">_xlfn.IFS(D973&lt;=_xlfn.PERCENTILE.INC(D:D,0.2),1, D973&lt;=_xlfn.PERCENTILE.INC(D:D,0.4),2, D973&lt;=_xlfn.PERCENTILE.INC(D:D,0.6),3, D974&lt;=_xlfn.PERCENTILE.INC(D:D,0.8),4, TRUE,5)</f>
        <v>1</v>
      </c>
      <c r="H973" s="4">
        <f t="shared" si="15"/>
        <v>1</v>
      </c>
      <c r="I973" t="e" cm="1">
        <f t="array" ref="I973">INDEX($N$2:$N$26,MATCH(1,($K$2:$K$26=$E973)*($L$2:$L$26=$H973),0))</f>
        <v>#N/A</v>
      </c>
    </row>
    <row r="974" spans="5:9" x14ac:dyDescent="0.25">
      <c r="E974" s="1" t="e">
        <v>#N/A</v>
      </c>
      <c r="G974" s="1" cm="1">
        <f t="array" ref="G974">_xlfn.IFS(D974&lt;=_xlfn.PERCENTILE.INC(D:D,0.2),1, D974&lt;=_xlfn.PERCENTILE.INC(D:D,0.4),2, D974&lt;=_xlfn.PERCENTILE.INC(D:D,0.6),3, D975&lt;=_xlfn.PERCENTILE.INC(D:D,0.8),4, TRUE,5)</f>
        <v>1</v>
      </c>
      <c r="H974" s="4">
        <f t="shared" si="15"/>
        <v>1</v>
      </c>
      <c r="I974" t="e" cm="1">
        <f t="array" ref="I974">INDEX($N$2:$N$26,MATCH(1,($K$2:$K$26=$E974)*($L$2:$L$26=$H974),0))</f>
        <v>#N/A</v>
      </c>
    </row>
    <row r="975" spans="5:9" x14ac:dyDescent="0.25">
      <c r="E975" s="1" t="e">
        <v>#N/A</v>
      </c>
      <c r="G975" s="1" cm="1">
        <f t="array" ref="G975">_xlfn.IFS(D975&lt;=_xlfn.PERCENTILE.INC(D:D,0.2),1, D975&lt;=_xlfn.PERCENTILE.INC(D:D,0.4),2, D975&lt;=_xlfn.PERCENTILE.INC(D:D,0.6),3, D976&lt;=_xlfn.PERCENTILE.INC(D:D,0.8),4, TRUE,5)</f>
        <v>1</v>
      </c>
      <c r="H975" s="4">
        <f t="shared" si="15"/>
        <v>1</v>
      </c>
      <c r="I975" t="e" cm="1">
        <f t="array" ref="I975">INDEX($N$2:$N$26,MATCH(1,($K$2:$K$26=$E975)*($L$2:$L$26=$H975),0))</f>
        <v>#N/A</v>
      </c>
    </row>
    <row r="976" spans="5:9" x14ac:dyDescent="0.25">
      <c r="E976" s="1" t="e">
        <v>#N/A</v>
      </c>
      <c r="G976" s="1" cm="1">
        <f t="array" ref="G976">_xlfn.IFS(D976&lt;=_xlfn.PERCENTILE.INC(D:D,0.2),1, D976&lt;=_xlfn.PERCENTILE.INC(D:D,0.4),2, D976&lt;=_xlfn.PERCENTILE.INC(D:D,0.6),3, D977&lt;=_xlfn.PERCENTILE.INC(D:D,0.8),4, TRUE,5)</f>
        <v>1</v>
      </c>
      <c r="H976" s="4">
        <f t="shared" si="15"/>
        <v>1</v>
      </c>
      <c r="I976" t="e" cm="1">
        <f t="array" ref="I976">INDEX($N$2:$N$26,MATCH(1,($K$2:$K$26=$E976)*($L$2:$L$26=$H976),0))</f>
        <v>#N/A</v>
      </c>
    </row>
    <row r="977" spans="5:9" x14ac:dyDescent="0.25">
      <c r="E977" s="1" t="e">
        <v>#N/A</v>
      </c>
      <c r="G977" s="1" cm="1">
        <f t="array" ref="G977">_xlfn.IFS(D977&lt;=_xlfn.PERCENTILE.INC(D:D,0.2),1, D977&lt;=_xlfn.PERCENTILE.INC(D:D,0.4),2, D977&lt;=_xlfn.PERCENTILE.INC(D:D,0.6),3, D978&lt;=_xlfn.PERCENTILE.INC(D:D,0.8),4, TRUE,5)</f>
        <v>1</v>
      </c>
      <c r="H977" s="4">
        <f t="shared" si="15"/>
        <v>1</v>
      </c>
      <c r="I977" t="e" cm="1">
        <f t="array" ref="I977">INDEX($N$2:$N$26,MATCH(1,($K$2:$K$26=$E977)*($L$2:$L$26=$H977),0))</f>
        <v>#N/A</v>
      </c>
    </row>
    <row r="978" spans="5:9" x14ac:dyDescent="0.25">
      <c r="E978" s="1" t="e">
        <v>#N/A</v>
      </c>
      <c r="G978" s="1" cm="1">
        <f t="array" ref="G978">_xlfn.IFS(D978&lt;=_xlfn.PERCENTILE.INC(D:D,0.2),1, D978&lt;=_xlfn.PERCENTILE.INC(D:D,0.4),2, D978&lt;=_xlfn.PERCENTILE.INC(D:D,0.6),3, D979&lt;=_xlfn.PERCENTILE.INC(D:D,0.8),4, TRUE,5)</f>
        <v>1</v>
      </c>
      <c r="H978" s="4">
        <f t="shared" si="15"/>
        <v>1</v>
      </c>
      <c r="I978" t="e" cm="1">
        <f t="array" ref="I978">INDEX($N$2:$N$26,MATCH(1,($K$2:$K$26=$E978)*($L$2:$L$26=$H978),0))</f>
        <v>#N/A</v>
      </c>
    </row>
    <row r="979" spans="5:9" x14ac:dyDescent="0.25">
      <c r="E979" s="1" t="e">
        <v>#N/A</v>
      </c>
      <c r="G979" s="1" cm="1">
        <f t="array" ref="G979">_xlfn.IFS(D979&lt;=_xlfn.PERCENTILE.INC(D:D,0.2),1, D979&lt;=_xlfn.PERCENTILE.INC(D:D,0.4),2, D979&lt;=_xlfn.PERCENTILE.INC(D:D,0.6),3, D980&lt;=_xlfn.PERCENTILE.INC(D:D,0.8),4, TRUE,5)</f>
        <v>1</v>
      </c>
      <c r="H979" s="4">
        <f t="shared" si="15"/>
        <v>1</v>
      </c>
      <c r="I979" t="e" cm="1">
        <f t="array" ref="I979">INDEX($N$2:$N$26,MATCH(1,($K$2:$K$26=$E979)*($L$2:$L$26=$H979),0))</f>
        <v>#N/A</v>
      </c>
    </row>
    <row r="980" spans="5:9" x14ac:dyDescent="0.25">
      <c r="E980" s="1" t="e">
        <v>#N/A</v>
      </c>
      <c r="G980" s="1" cm="1">
        <f t="array" ref="G980">_xlfn.IFS(D980&lt;=_xlfn.PERCENTILE.INC(D:D,0.2),1, D980&lt;=_xlfn.PERCENTILE.INC(D:D,0.4),2, D980&lt;=_xlfn.PERCENTILE.INC(D:D,0.6),3, D981&lt;=_xlfn.PERCENTILE.INC(D:D,0.8),4, TRUE,5)</f>
        <v>1</v>
      </c>
      <c r="H980" s="4">
        <f t="shared" si="15"/>
        <v>1</v>
      </c>
      <c r="I980" t="e" cm="1">
        <f t="array" ref="I980">INDEX($N$2:$N$26,MATCH(1,($K$2:$K$26=$E980)*($L$2:$L$26=$H980),0))</f>
        <v>#N/A</v>
      </c>
    </row>
    <row r="981" spans="5:9" x14ac:dyDescent="0.25">
      <c r="E981" s="1" t="e">
        <v>#N/A</v>
      </c>
      <c r="G981" s="1" cm="1">
        <f t="array" ref="G981">_xlfn.IFS(D981&lt;=_xlfn.PERCENTILE.INC(D:D,0.2),1, D981&lt;=_xlfn.PERCENTILE.INC(D:D,0.4),2, D981&lt;=_xlfn.PERCENTILE.INC(D:D,0.6),3, D982&lt;=_xlfn.PERCENTILE.INC(D:D,0.8),4, TRUE,5)</f>
        <v>1</v>
      </c>
      <c r="H981" s="4">
        <f t="shared" si="15"/>
        <v>1</v>
      </c>
      <c r="I981" t="e" cm="1">
        <f t="array" ref="I981">INDEX($N$2:$N$26,MATCH(1,($K$2:$K$26=$E981)*($L$2:$L$26=$H981),0))</f>
        <v>#N/A</v>
      </c>
    </row>
    <row r="982" spans="5:9" x14ac:dyDescent="0.25">
      <c r="E982" s="1" t="e">
        <v>#N/A</v>
      </c>
      <c r="G982" s="1" cm="1">
        <f t="array" ref="G982">_xlfn.IFS(D982&lt;=_xlfn.PERCENTILE.INC(D:D,0.2),1, D982&lt;=_xlfn.PERCENTILE.INC(D:D,0.4),2, D982&lt;=_xlfn.PERCENTILE.INC(D:D,0.6),3, D983&lt;=_xlfn.PERCENTILE.INC(D:D,0.8),4, TRUE,5)</f>
        <v>1</v>
      </c>
      <c r="H982" s="4">
        <f t="shared" si="15"/>
        <v>1</v>
      </c>
      <c r="I982" t="e" cm="1">
        <f t="array" ref="I982">INDEX($N$2:$N$26,MATCH(1,($K$2:$K$26=$E982)*($L$2:$L$26=$H982),0))</f>
        <v>#N/A</v>
      </c>
    </row>
    <row r="983" spans="5:9" x14ac:dyDescent="0.25">
      <c r="E983" s="1" t="e">
        <v>#N/A</v>
      </c>
      <c r="G983" s="1" cm="1">
        <f t="array" ref="G983">_xlfn.IFS(D983&lt;=_xlfn.PERCENTILE.INC(D:D,0.2),1, D983&lt;=_xlfn.PERCENTILE.INC(D:D,0.4),2, D983&lt;=_xlfn.PERCENTILE.INC(D:D,0.6),3, D984&lt;=_xlfn.PERCENTILE.INC(D:D,0.8),4, TRUE,5)</f>
        <v>1</v>
      </c>
      <c r="H983" s="4">
        <f t="shared" si="15"/>
        <v>1</v>
      </c>
      <c r="I983" t="e" cm="1">
        <f t="array" ref="I983">INDEX($N$2:$N$26,MATCH(1,($K$2:$K$26=$E983)*($L$2:$L$26=$H983),0))</f>
        <v>#N/A</v>
      </c>
    </row>
    <row r="984" spans="5:9" x14ac:dyDescent="0.25">
      <c r="E984" s="1" t="e">
        <v>#N/A</v>
      </c>
      <c r="G984" s="1" cm="1">
        <f t="array" ref="G984">_xlfn.IFS(D984&lt;=_xlfn.PERCENTILE.INC(D:D,0.2),1, D984&lt;=_xlfn.PERCENTILE.INC(D:D,0.4),2, D984&lt;=_xlfn.PERCENTILE.INC(D:D,0.6),3, D985&lt;=_xlfn.PERCENTILE.INC(D:D,0.8),4, TRUE,5)</f>
        <v>1</v>
      </c>
      <c r="H984" s="4">
        <f t="shared" si="15"/>
        <v>1</v>
      </c>
      <c r="I984" t="e" cm="1">
        <f t="array" ref="I984">INDEX($N$2:$N$26,MATCH(1,($K$2:$K$26=$E984)*($L$2:$L$26=$H984),0))</f>
        <v>#N/A</v>
      </c>
    </row>
    <row r="985" spans="5:9" x14ac:dyDescent="0.25">
      <c r="E985" s="1" t="e">
        <v>#N/A</v>
      </c>
      <c r="G985" s="1" cm="1">
        <f t="array" ref="G985">_xlfn.IFS(D985&lt;=_xlfn.PERCENTILE.INC(D:D,0.2),1, D985&lt;=_xlfn.PERCENTILE.INC(D:D,0.4),2, D985&lt;=_xlfn.PERCENTILE.INC(D:D,0.6),3, D986&lt;=_xlfn.PERCENTILE.INC(D:D,0.8),4, TRUE,5)</f>
        <v>1</v>
      </c>
      <c r="H985" s="4">
        <f t="shared" si="15"/>
        <v>1</v>
      </c>
      <c r="I985" t="e" cm="1">
        <f t="array" ref="I985">INDEX($N$2:$N$26,MATCH(1,($K$2:$K$26=$E985)*($L$2:$L$26=$H985),0))</f>
        <v>#N/A</v>
      </c>
    </row>
    <row r="986" spans="5:9" x14ac:dyDescent="0.25">
      <c r="E986" s="1" t="e">
        <v>#N/A</v>
      </c>
      <c r="G986" s="1" cm="1">
        <f t="array" ref="G986">_xlfn.IFS(D986&lt;=_xlfn.PERCENTILE.INC(D:D,0.2),1, D986&lt;=_xlfn.PERCENTILE.INC(D:D,0.4),2, D986&lt;=_xlfn.PERCENTILE.INC(D:D,0.6),3, D987&lt;=_xlfn.PERCENTILE.INC(D:D,0.8),4, TRUE,5)</f>
        <v>1</v>
      </c>
      <c r="H986" s="4">
        <f t="shared" si="15"/>
        <v>1</v>
      </c>
      <c r="I986" t="e" cm="1">
        <f t="array" ref="I986">INDEX($N$2:$N$26,MATCH(1,($K$2:$K$26=$E986)*($L$2:$L$26=$H986),0))</f>
        <v>#N/A</v>
      </c>
    </row>
    <row r="987" spans="5:9" x14ac:dyDescent="0.25">
      <c r="E987" s="1" t="e">
        <v>#N/A</v>
      </c>
      <c r="G987" s="1" cm="1">
        <f t="array" ref="G987">_xlfn.IFS(D987&lt;=_xlfn.PERCENTILE.INC(D:D,0.2),1, D987&lt;=_xlfn.PERCENTILE.INC(D:D,0.4),2, D987&lt;=_xlfn.PERCENTILE.INC(D:D,0.6),3, D988&lt;=_xlfn.PERCENTILE.INC(D:D,0.8),4, TRUE,5)</f>
        <v>1</v>
      </c>
      <c r="H987" s="4">
        <f t="shared" si="15"/>
        <v>1</v>
      </c>
      <c r="I987" t="e" cm="1">
        <f t="array" ref="I987">INDEX($N$2:$N$26,MATCH(1,($K$2:$K$26=$E987)*($L$2:$L$26=$H987),0))</f>
        <v>#N/A</v>
      </c>
    </row>
    <row r="988" spans="5:9" x14ac:dyDescent="0.25">
      <c r="E988" s="1" t="e">
        <v>#N/A</v>
      </c>
      <c r="G988" s="1" cm="1">
        <f t="array" ref="G988">_xlfn.IFS(D988&lt;=_xlfn.PERCENTILE.INC(D:D,0.2),1, D988&lt;=_xlfn.PERCENTILE.INC(D:D,0.4),2, D988&lt;=_xlfn.PERCENTILE.INC(D:D,0.6),3, D989&lt;=_xlfn.PERCENTILE.INC(D:D,0.8),4, TRUE,5)</f>
        <v>1</v>
      </c>
      <c r="H988" s="4">
        <f t="shared" si="15"/>
        <v>1</v>
      </c>
      <c r="I988" t="e" cm="1">
        <f t="array" ref="I988">INDEX($N$2:$N$26,MATCH(1,($K$2:$K$26=$E988)*($L$2:$L$26=$H988),0))</f>
        <v>#N/A</v>
      </c>
    </row>
    <row r="989" spans="5:9" x14ac:dyDescent="0.25">
      <c r="E989" s="1" t="e">
        <v>#N/A</v>
      </c>
      <c r="G989" s="1" cm="1">
        <f t="array" ref="G989">_xlfn.IFS(D989&lt;=_xlfn.PERCENTILE.INC(D:D,0.2),1, D989&lt;=_xlfn.PERCENTILE.INC(D:D,0.4),2, D989&lt;=_xlfn.PERCENTILE.INC(D:D,0.6),3, D990&lt;=_xlfn.PERCENTILE.INC(D:D,0.8),4, TRUE,5)</f>
        <v>1</v>
      </c>
      <c r="H989" s="4">
        <f t="shared" si="15"/>
        <v>1</v>
      </c>
      <c r="I989" t="e" cm="1">
        <f t="array" ref="I989">INDEX($N$2:$N$26,MATCH(1,($K$2:$K$26=$E989)*($L$2:$L$26=$H989),0))</f>
        <v>#N/A</v>
      </c>
    </row>
    <row r="990" spans="5:9" x14ac:dyDescent="0.25">
      <c r="E990" s="1" t="e">
        <v>#N/A</v>
      </c>
      <c r="G990" s="1" cm="1">
        <f t="array" ref="G990">_xlfn.IFS(D990&lt;=_xlfn.PERCENTILE.INC(D:D,0.2),1, D990&lt;=_xlfn.PERCENTILE.INC(D:D,0.4),2, D990&lt;=_xlfn.PERCENTILE.INC(D:D,0.6),3, D991&lt;=_xlfn.PERCENTILE.INC(D:D,0.8),4, TRUE,5)</f>
        <v>1</v>
      </c>
      <c r="H990" s="4">
        <f t="shared" si="15"/>
        <v>1</v>
      </c>
      <c r="I990" t="e" cm="1">
        <f t="array" ref="I990">INDEX($N$2:$N$26,MATCH(1,($K$2:$K$26=$E990)*($L$2:$L$26=$H990),0))</f>
        <v>#N/A</v>
      </c>
    </row>
    <row r="991" spans="5:9" x14ac:dyDescent="0.25">
      <c r="E991" s="1" t="e">
        <v>#N/A</v>
      </c>
      <c r="G991" s="1" cm="1">
        <f t="array" ref="G991">_xlfn.IFS(D991&lt;=_xlfn.PERCENTILE.INC(D:D,0.2),1, D991&lt;=_xlfn.PERCENTILE.INC(D:D,0.4),2, D991&lt;=_xlfn.PERCENTILE.INC(D:D,0.6),3, D992&lt;=_xlfn.PERCENTILE.INC(D:D,0.8),4, TRUE,5)</f>
        <v>1</v>
      </c>
      <c r="H991" s="4">
        <f t="shared" si="15"/>
        <v>1</v>
      </c>
      <c r="I991" t="e" cm="1">
        <f t="array" ref="I991">INDEX($N$2:$N$26,MATCH(1,($K$2:$K$26=$E991)*($L$2:$L$26=$H991),0))</f>
        <v>#N/A</v>
      </c>
    </row>
    <row r="992" spans="5:9" x14ac:dyDescent="0.25">
      <c r="E992" s="1" t="e">
        <v>#N/A</v>
      </c>
      <c r="G992" s="1" cm="1">
        <f t="array" ref="G992">_xlfn.IFS(D992&lt;=_xlfn.PERCENTILE.INC(D:D,0.2),1, D992&lt;=_xlfn.PERCENTILE.INC(D:D,0.4),2, D992&lt;=_xlfn.PERCENTILE.INC(D:D,0.6),3, D993&lt;=_xlfn.PERCENTILE.INC(D:D,0.8),4, TRUE,5)</f>
        <v>1</v>
      </c>
      <c r="H992" s="4">
        <f t="shared" si="15"/>
        <v>1</v>
      </c>
      <c r="I992" t="e" cm="1">
        <f t="array" ref="I992">INDEX($N$2:$N$26,MATCH(1,($K$2:$K$26=$E992)*($L$2:$L$26=$H992),0))</f>
        <v>#N/A</v>
      </c>
    </row>
    <row r="993" spans="5:9" x14ac:dyDescent="0.25">
      <c r="E993" s="1" t="e">
        <v>#N/A</v>
      </c>
      <c r="G993" s="1" cm="1">
        <f t="array" ref="G993">_xlfn.IFS(D993&lt;=_xlfn.PERCENTILE.INC(D:D,0.2),1, D993&lt;=_xlfn.PERCENTILE.INC(D:D,0.4),2, D993&lt;=_xlfn.PERCENTILE.INC(D:D,0.6),3, D994&lt;=_xlfn.PERCENTILE.INC(D:D,0.8),4, TRUE,5)</f>
        <v>1</v>
      </c>
      <c r="H993" s="4">
        <f t="shared" si="15"/>
        <v>1</v>
      </c>
      <c r="I993" t="e" cm="1">
        <f t="array" ref="I993">INDEX($N$2:$N$26,MATCH(1,($K$2:$K$26=$E993)*($L$2:$L$26=$H993),0))</f>
        <v>#N/A</v>
      </c>
    </row>
    <row r="994" spans="5:9" x14ac:dyDescent="0.25">
      <c r="E994" s="1" t="e">
        <v>#N/A</v>
      </c>
      <c r="G994" s="1" cm="1">
        <f t="array" ref="G994">_xlfn.IFS(D994&lt;=_xlfn.PERCENTILE.INC(D:D,0.2),1, D994&lt;=_xlfn.PERCENTILE.INC(D:D,0.4),2, D994&lt;=_xlfn.PERCENTILE.INC(D:D,0.6),3, D995&lt;=_xlfn.PERCENTILE.INC(D:D,0.8),4, TRUE,5)</f>
        <v>1</v>
      </c>
      <c r="H994" s="4">
        <f t="shared" si="15"/>
        <v>1</v>
      </c>
      <c r="I994" t="e" cm="1">
        <f t="array" ref="I994">INDEX($N$2:$N$26,MATCH(1,($K$2:$K$26=$E994)*($L$2:$L$26=$H994),0))</f>
        <v>#N/A</v>
      </c>
    </row>
    <row r="995" spans="5:9" x14ac:dyDescent="0.25">
      <c r="E995" s="1" t="e">
        <v>#N/A</v>
      </c>
      <c r="G995" s="1" cm="1">
        <f t="array" ref="G995">_xlfn.IFS(D995&lt;=_xlfn.PERCENTILE.INC(D:D,0.2),1, D995&lt;=_xlfn.PERCENTILE.INC(D:D,0.4),2, D995&lt;=_xlfn.PERCENTILE.INC(D:D,0.6),3, D996&lt;=_xlfn.PERCENTILE.INC(D:D,0.8),4, TRUE,5)</f>
        <v>1</v>
      </c>
      <c r="H995" s="4">
        <f t="shared" si="15"/>
        <v>1</v>
      </c>
      <c r="I995" t="e" cm="1">
        <f t="array" ref="I995">INDEX($N$2:$N$26,MATCH(1,($K$2:$K$26=$E995)*($L$2:$L$26=$H995),0))</f>
        <v>#N/A</v>
      </c>
    </row>
    <row r="996" spans="5:9" x14ac:dyDescent="0.25">
      <c r="E996" s="1" t="e">
        <v>#N/A</v>
      </c>
      <c r="G996" s="1" cm="1">
        <f t="array" ref="G996">_xlfn.IFS(D996&lt;=_xlfn.PERCENTILE.INC(D:D,0.2),1, D996&lt;=_xlfn.PERCENTILE.INC(D:D,0.4),2, D996&lt;=_xlfn.PERCENTILE.INC(D:D,0.6),3, D997&lt;=_xlfn.PERCENTILE.INC(D:D,0.8),4, TRUE,5)</f>
        <v>1</v>
      </c>
      <c r="H996" s="4">
        <f t="shared" si="15"/>
        <v>1</v>
      </c>
      <c r="I996" t="e" cm="1">
        <f t="array" ref="I996">INDEX($N$2:$N$26,MATCH(1,($K$2:$K$26=$E996)*($L$2:$L$26=$H996),0))</f>
        <v>#N/A</v>
      </c>
    </row>
    <row r="997" spans="5:9" x14ac:dyDescent="0.25">
      <c r="E997" s="1" t="e">
        <v>#N/A</v>
      </c>
      <c r="G997" s="1" cm="1">
        <f t="array" ref="G997">_xlfn.IFS(D997&lt;=_xlfn.PERCENTILE.INC(D:D,0.2),1, D997&lt;=_xlfn.PERCENTILE.INC(D:D,0.4),2, D997&lt;=_xlfn.PERCENTILE.INC(D:D,0.6),3, D998&lt;=_xlfn.PERCENTILE.INC(D:D,0.8),4, TRUE,5)</f>
        <v>1</v>
      </c>
      <c r="H997" s="4">
        <f t="shared" si="15"/>
        <v>1</v>
      </c>
      <c r="I997" t="e" cm="1">
        <f t="array" ref="I997">INDEX($N$2:$N$26,MATCH(1,($K$2:$K$26=$E997)*($L$2:$L$26=$H997),0))</f>
        <v>#N/A</v>
      </c>
    </row>
    <row r="998" spans="5:9" x14ac:dyDescent="0.25">
      <c r="E998" s="1" t="e">
        <v>#N/A</v>
      </c>
      <c r="G998" s="1" cm="1">
        <f t="array" ref="G998">_xlfn.IFS(D998&lt;=_xlfn.PERCENTILE.INC(D:D,0.2),1, D998&lt;=_xlfn.PERCENTILE.INC(D:D,0.4),2, D998&lt;=_xlfn.PERCENTILE.INC(D:D,0.6),3, D999&lt;=_xlfn.PERCENTILE.INC(D:D,0.8),4, TRUE,5)</f>
        <v>1</v>
      </c>
      <c r="H998" s="4">
        <f t="shared" si="15"/>
        <v>1</v>
      </c>
      <c r="I998" t="e" cm="1">
        <f t="array" ref="I998">INDEX($N$2:$N$26,MATCH(1,($K$2:$K$26=$E998)*($L$2:$L$26=$H998),0))</f>
        <v>#N/A</v>
      </c>
    </row>
    <row r="999" spans="5:9" x14ac:dyDescent="0.25">
      <c r="E999" s="1" t="e">
        <v>#N/A</v>
      </c>
      <c r="G999" s="1" cm="1">
        <f t="array" ref="G999">_xlfn.IFS(D999&lt;=_xlfn.PERCENTILE.INC(D:D,0.2),1, D999&lt;=_xlfn.PERCENTILE.INC(D:D,0.4),2, D999&lt;=_xlfn.PERCENTILE.INC(D:D,0.6),3, D1000&lt;=_xlfn.PERCENTILE.INC(D:D,0.8),4, TRUE,5)</f>
        <v>1</v>
      </c>
      <c r="H999" s="4">
        <f t="shared" si="15"/>
        <v>1</v>
      </c>
      <c r="I999" t="e" cm="1">
        <f t="array" ref="I999">INDEX($N$2:$N$26,MATCH(1,($K$2:$K$26=$E999)*($L$2:$L$26=$H999),0))</f>
        <v>#N/A</v>
      </c>
    </row>
    <row r="1000" spans="5:9" x14ac:dyDescent="0.25">
      <c r="E1000" s="1" t="e">
        <v>#N/A</v>
      </c>
      <c r="G1000" s="1" cm="1">
        <f t="array" ref="G1000">_xlfn.IFS(D1000&lt;=_xlfn.PERCENTILE.INC(D:D,0.2),1, D1000&lt;=_xlfn.PERCENTILE.INC(D:D,0.4),2, D1000&lt;=_xlfn.PERCENTILE.INC(D:D,0.6),3, D1001&lt;=_xlfn.PERCENTILE.INC(D:D,0.8),4, TRUE,5)</f>
        <v>1</v>
      </c>
      <c r="H1000" s="4">
        <f t="shared" si="15"/>
        <v>1</v>
      </c>
      <c r="I1000" t="e" cm="1">
        <f t="array" ref="I1000">INDEX($N$2:$N$26,MATCH(1,($K$2:$K$26=$E1000)*($L$2:$L$26=$H1000),0))</f>
        <v>#N/A</v>
      </c>
    </row>
    <row r="1001" spans="5:9" x14ac:dyDescent="0.25">
      <c r="E1001" s="1" t="e">
        <v>#N/A</v>
      </c>
      <c r="G1001" s="1" cm="1">
        <f t="array" ref="G1001">_xlfn.IFS(D1001&lt;=_xlfn.PERCENTILE.INC(D:D,0.2),1, D1001&lt;=_xlfn.PERCENTILE.INC(D:D,0.4),2, D1001&lt;=_xlfn.PERCENTILE.INC(D:D,0.6),3, D1002&lt;=_xlfn.PERCENTILE.INC(D:D,0.8),4, TRUE,5)</f>
        <v>1</v>
      </c>
      <c r="H1001" s="4">
        <f t="shared" si="15"/>
        <v>1</v>
      </c>
      <c r="I1001" t="e" cm="1">
        <f t="array" ref="I1001">INDEX($N$2:$N$26,MATCH(1,($K$2:$K$26=$E1001)*($L$2:$L$26=$H1001),0))</f>
        <v>#N/A</v>
      </c>
    </row>
    <row r="1002" spans="5:9" x14ac:dyDescent="0.25">
      <c r="E1002" s="1" t="e">
        <v>#N/A</v>
      </c>
      <c r="G1002" s="1" cm="1">
        <f t="array" ref="G1002">_xlfn.IFS(D1002&lt;=_xlfn.PERCENTILE.INC(D:D,0.2),1, D1002&lt;=_xlfn.PERCENTILE.INC(D:D,0.4),2, D1002&lt;=_xlfn.PERCENTILE.INC(D:D,0.6),3, D1003&lt;=_xlfn.PERCENTILE.INC(D:D,0.8),4, TRUE,5)</f>
        <v>1</v>
      </c>
      <c r="H1002" s="4">
        <f t="shared" si="15"/>
        <v>1</v>
      </c>
      <c r="I1002" t="e" cm="1">
        <f t="array" ref="I1002">INDEX($N$2:$N$26,MATCH(1,($K$2:$K$26=$E1002)*($L$2:$L$26=$H1002),0))</f>
        <v>#N/A</v>
      </c>
    </row>
    <row r="1003" spans="5:9" x14ac:dyDescent="0.25">
      <c r="E1003" s="1" t="e">
        <v>#N/A</v>
      </c>
      <c r="G1003" s="1" cm="1">
        <f t="array" ref="G1003">_xlfn.IFS(D1003&lt;=_xlfn.PERCENTILE.INC(D:D,0.2),1, D1003&lt;=_xlfn.PERCENTILE.INC(D:D,0.4),2, D1003&lt;=_xlfn.PERCENTILE.INC(D:D,0.6),3, D1004&lt;=_xlfn.PERCENTILE.INC(D:D,0.8),4, TRUE,5)</f>
        <v>1</v>
      </c>
      <c r="H1003" s="4">
        <f t="shared" si="15"/>
        <v>1</v>
      </c>
      <c r="I1003" t="e" cm="1">
        <f t="array" ref="I1003">INDEX($N$2:$N$26,MATCH(1,($K$2:$K$26=$E1003)*($L$2:$L$26=$H1003),0))</f>
        <v>#N/A</v>
      </c>
    </row>
    <row r="1004" spans="5:9" x14ac:dyDescent="0.25">
      <c r="E1004" s="1" t="e">
        <v>#N/A</v>
      </c>
      <c r="G1004" s="1" cm="1">
        <f t="array" ref="G1004">_xlfn.IFS(D1004&lt;=_xlfn.PERCENTILE.INC(D:D,0.2),1, D1004&lt;=_xlfn.PERCENTILE.INC(D:D,0.4),2, D1004&lt;=_xlfn.PERCENTILE.INC(D:D,0.6),3, D1005&lt;=_xlfn.PERCENTILE.INC(D:D,0.8),4, TRUE,5)</f>
        <v>1</v>
      </c>
      <c r="H1004" s="4">
        <f t="shared" si="15"/>
        <v>1</v>
      </c>
      <c r="I1004" t="e" cm="1">
        <f t="array" ref="I1004">INDEX($N$2:$N$26,MATCH(1,($K$2:$K$26=$E1004)*($L$2:$L$26=$H1004),0))</f>
        <v>#N/A</v>
      </c>
    </row>
    <row r="1005" spans="5:9" x14ac:dyDescent="0.25">
      <c r="E1005" s="1" t="e">
        <v>#N/A</v>
      </c>
      <c r="G1005" s="1" cm="1">
        <f t="array" ref="G1005">_xlfn.IFS(D1005&lt;=_xlfn.PERCENTILE.INC(D:D,0.2),1, D1005&lt;=_xlfn.PERCENTILE.INC(D:D,0.4),2, D1005&lt;=_xlfn.PERCENTILE.INC(D:D,0.6),3, D1006&lt;=_xlfn.PERCENTILE.INC(D:D,0.8),4, TRUE,5)</f>
        <v>1</v>
      </c>
      <c r="H1005" s="4">
        <f t="shared" si="15"/>
        <v>1</v>
      </c>
      <c r="I1005" t="e" cm="1">
        <f t="array" ref="I1005">INDEX($N$2:$N$26,MATCH(1,($K$2:$K$26=$E1005)*($L$2:$L$26=$H1005),0))</f>
        <v>#N/A</v>
      </c>
    </row>
    <row r="1006" spans="5:9" x14ac:dyDescent="0.25">
      <c r="E1006" s="1" t="e">
        <v>#N/A</v>
      </c>
      <c r="G1006" s="1" cm="1">
        <f t="array" ref="G1006">_xlfn.IFS(D1006&lt;=_xlfn.PERCENTILE.INC(D:D,0.2),1, D1006&lt;=_xlfn.PERCENTILE.INC(D:D,0.4),2, D1006&lt;=_xlfn.PERCENTILE.INC(D:D,0.6),3, D1007&lt;=_xlfn.PERCENTILE.INC(D:D,0.8),4, TRUE,5)</f>
        <v>1</v>
      </c>
      <c r="H1006" s="4">
        <f t="shared" si="15"/>
        <v>1</v>
      </c>
      <c r="I1006" t="e" cm="1">
        <f t="array" ref="I1006">INDEX($N$2:$N$26,MATCH(1,($K$2:$K$26=$E1006)*($L$2:$L$26=$H1006),0))</f>
        <v>#N/A</v>
      </c>
    </row>
    <row r="1007" spans="5:9" x14ac:dyDescent="0.25">
      <c r="E1007" s="1" t="e">
        <v>#N/A</v>
      </c>
      <c r="G1007" s="1" cm="1">
        <f t="array" ref="G1007">_xlfn.IFS(D1007&lt;=_xlfn.PERCENTILE.INC(D:D,0.2),1, D1007&lt;=_xlfn.PERCENTILE.INC(D:D,0.4),2, D1007&lt;=_xlfn.PERCENTILE.INC(D:D,0.6),3, D1008&lt;=_xlfn.PERCENTILE.INC(D:D,0.8),4, TRUE,5)</f>
        <v>1</v>
      </c>
      <c r="H1007" s="4">
        <f t="shared" si="15"/>
        <v>1</v>
      </c>
      <c r="I1007" t="e" cm="1">
        <f t="array" ref="I1007">INDEX($N$2:$N$26,MATCH(1,($K$2:$K$26=$E1007)*($L$2:$L$26=$H1007),0))</f>
        <v>#N/A</v>
      </c>
    </row>
    <row r="1008" spans="5:9" x14ac:dyDescent="0.25">
      <c r="E1008" s="1" t="e">
        <v>#N/A</v>
      </c>
      <c r="G1008" s="1" cm="1">
        <f t="array" ref="G1008">_xlfn.IFS(D1008&lt;=_xlfn.PERCENTILE.INC(D:D,0.2),1, D1008&lt;=_xlfn.PERCENTILE.INC(D:D,0.4),2, D1008&lt;=_xlfn.PERCENTILE.INC(D:D,0.6),3, D1009&lt;=_xlfn.PERCENTILE.INC(D:D,0.8),4, TRUE,5)</f>
        <v>1</v>
      </c>
      <c r="H1008" s="4">
        <f t="shared" si="15"/>
        <v>1</v>
      </c>
      <c r="I1008" t="e" cm="1">
        <f t="array" ref="I1008">INDEX($N$2:$N$26,MATCH(1,($K$2:$K$26=$E1008)*($L$2:$L$26=$H1008),0))</f>
        <v>#N/A</v>
      </c>
    </row>
    <row r="1009" spans="5:9" x14ac:dyDescent="0.25">
      <c r="E1009" s="1" t="e">
        <v>#N/A</v>
      </c>
      <c r="G1009" s="1" cm="1">
        <f t="array" ref="G1009">_xlfn.IFS(D1009&lt;=_xlfn.PERCENTILE.INC(D:D,0.2),1, D1009&lt;=_xlfn.PERCENTILE.INC(D:D,0.4),2, D1009&lt;=_xlfn.PERCENTILE.INC(D:D,0.6),3, D1010&lt;=_xlfn.PERCENTILE.INC(D:D,0.8),4, TRUE,5)</f>
        <v>1</v>
      </c>
      <c r="H1009" s="4">
        <f t="shared" si="15"/>
        <v>1</v>
      </c>
      <c r="I1009" t="e" cm="1">
        <f t="array" ref="I1009">INDEX($N$2:$N$26,MATCH(1,($K$2:$K$26=$E1009)*($L$2:$L$26=$H1009),0))</f>
        <v>#N/A</v>
      </c>
    </row>
    <row r="1010" spans="5:9" x14ac:dyDescent="0.25">
      <c r="E1010" s="1" t="e">
        <v>#N/A</v>
      </c>
      <c r="G1010" s="1" cm="1">
        <f t="array" ref="G1010">_xlfn.IFS(D1010&lt;=_xlfn.PERCENTILE.INC(D:D,0.2),1, D1010&lt;=_xlfn.PERCENTILE.INC(D:D,0.4),2, D1010&lt;=_xlfn.PERCENTILE.INC(D:D,0.6),3, D1011&lt;=_xlfn.PERCENTILE.INC(D:D,0.8),4, TRUE,5)</f>
        <v>1</v>
      </c>
      <c r="H1010" s="4">
        <f t="shared" si="15"/>
        <v>1</v>
      </c>
      <c r="I1010" t="e" cm="1">
        <f t="array" ref="I1010">INDEX($N$2:$N$26,MATCH(1,($K$2:$K$26=$E1010)*($L$2:$L$26=$H1010),0))</f>
        <v>#N/A</v>
      </c>
    </row>
    <row r="1011" spans="5:9" x14ac:dyDescent="0.25">
      <c r="E1011" s="1" t="e">
        <v>#N/A</v>
      </c>
      <c r="G1011" s="1" cm="1">
        <f t="array" ref="G1011">_xlfn.IFS(D1011&lt;=_xlfn.PERCENTILE.INC(D:D,0.2),1, D1011&lt;=_xlfn.PERCENTILE.INC(D:D,0.4),2, D1011&lt;=_xlfn.PERCENTILE.INC(D:D,0.6),3, D1012&lt;=_xlfn.PERCENTILE.INC(D:D,0.8),4, TRUE,5)</f>
        <v>1</v>
      </c>
      <c r="H1011" s="4">
        <f t="shared" si="15"/>
        <v>1</v>
      </c>
      <c r="I1011" t="e" cm="1">
        <f t="array" ref="I1011">INDEX($N$2:$N$26,MATCH(1,($K$2:$K$26=$E1011)*($L$2:$L$26=$H1011),0))</f>
        <v>#N/A</v>
      </c>
    </row>
    <row r="1012" spans="5:9" x14ac:dyDescent="0.25">
      <c r="E1012" s="1" t="e">
        <v>#N/A</v>
      </c>
      <c r="G1012" s="1" cm="1">
        <f t="array" ref="G1012">_xlfn.IFS(D1012&lt;=_xlfn.PERCENTILE.INC(D:D,0.2),1, D1012&lt;=_xlfn.PERCENTILE.INC(D:D,0.4),2, D1012&lt;=_xlfn.PERCENTILE.INC(D:D,0.6),3, D1013&lt;=_xlfn.PERCENTILE.INC(D:D,0.8),4, TRUE,5)</f>
        <v>1</v>
      </c>
      <c r="H1012" s="4">
        <f t="shared" si="15"/>
        <v>1</v>
      </c>
      <c r="I1012" t="e" cm="1">
        <f t="array" ref="I1012">INDEX($N$2:$N$26,MATCH(1,($K$2:$K$26=$E1012)*($L$2:$L$26=$H1012),0))</f>
        <v>#N/A</v>
      </c>
    </row>
    <row r="1013" spans="5:9" x14ac:dyDescent="0.25">
      <c r="E1013" s="1" t="e">
        <v>#N/A</v>
      </c>
      <c r="G1013" s="1" cm="1">
        <f t="array" ref="G1013">_xlfn.IFS(D1013&lt;=_xlfn.PERCENTILE.INC(D:D,0.2),1, D1013&lt;=_xlfn.PERCENTILE.INC(D:D,0.4),2, D1013&lt;=_xlfn.PERCENTILE.INC(D:D,0.6),3, D1014&lt;=_xlfn.PERCENTILE.INC(D:D,0.8),4, TRUE,5)</f>
        <v>1</v>
      </c>
      <c r="H1013" s="4">
        <f t="shared" si="15"/>
        <v>1</v>
      </c>
      <c r="I1013" t="e" cm="1">
        <f t="array" ref="I1013">INDEX($N$2:$N$26,MATCH(1,($K$2:$K$26=$E1013)*($L$2:$L$26=$H1013),0))</f>
        <v>#N/A</v>
      </c>
    </row>
    <row r="1014" spans="5:9" x14ac:dyDescent="0.25">
      <c r="E1014" s="1" t="e">
        <v>#N/A</v>
      </c>
      <c r="G1014" s="1" cm="1">
        <f t="array" ref="G1014">_xlfn.IFS(D1014&lt;=_xlfn.PERCENTILE.INC(D:D,0.2),1, D1014&lt;=_xlfn.PERCENTILE.INC(D:D,0.4),2, D1014&lt;=_xlfn.PERCENTILE.INC(D:D,0.6),3, D1015&lt;=_xlfn.PERCENTILE.INC(D:D,0.8),4, TRUE,5)</f>
        <v>1</v>
      </c>
      <c r="H1014" s="4">
        <f t="shared" si="15"/>
        <v>1</v>
      </c>
      <c r="I1014" t="e" cm="1">
        <f t="array" ref="I1014">INDEX($N$2:$N$26,MATCH(1,($K$2:$K$26=$E1014)*($L$2:$L$26=$H1014),0))</f>
        <v>#N/A</v>
      </c>
    </row>
    <row r="1015" spans="5:9" x14ac:dyDescent="0.25">
      <c r="E1015" s="1" t="e">
        <v>#N/A</v>
      </c>
      <c r="G1015" s="1" cm="1">
        <f t="array" ref="G1015">_xlfn.IFS(D1015&lt;=_xlfn.PERCENTILE.INC(D:D,0.2),1, D1015&lt;=_xlfn.PERCENTILE.INC(D:D,0.4),2, D1015&lt;=_xlfn.PERCENTILE.INC(D:D,0.6),3, D1016&lt;=_xlfn.PERCENTILE.INC(D:D,0.8),4, TRUE,5)</f>
        <v>1</v>
      </c>
      <c r="H1015" s="4">
        <f t="shared" si="15"/>
        <v>1</v>
      </c>
      <c r="I1015" t="e" cm="1">
        <f t="array" ref="I1015">INDEX($N$2:$N$26,MATCH(1,($K$2:$K$26=$E1015)*($L$2:$L$26=$H1015),0))</f>
        <v>#N/A</v>
      </c>
    </row>
    <row r="1016" spans="5:9" x14ac:dyDescent="0.25">
      <c r="E1016" s="1" t="e">
        <v>#N/A</v>
      </c>
      <c r="G1016" s="1" cm="1">
        <f t="array" ref="G1016">_xlfn.IFS(D1016&lt;=_xlfn.PERCENTILE.INC(D:D,0.2),1, D1016&lt;=_xlfn.PERCENTILE.INC(D:D,0.4),2, D1016&lt;=_xlfn.PERCENTILE.INC(D:D,0.6),3, D1017&lt;=_xlfn.PERCENTILE.INC(D:D,0.8),4, TRUE,5)</f>
        <v>1</v>
      </c>
      <c r="H1016" s="4">
        <f t="shared" si="15"/>
        <v>1</v>
      </c>
      <c r="I1016" t="e" cm="1">
        <f t="array" ref="I1016">INDEX($N$2:$N$26,MATCH(1,($K$2:$K$26=$E1016)*($L$2:$L$26=$H1016),0))</f>
        <v>#N/A</v>
      </c>
    </row>
    <row r="1017" spans="5:9" x14ac:dyDescent="0.25">
      <c r="E1017" s="1" t="e">
        <v>#N/A</v>
      </c>
      <c r="G1017" s="1" cm="1">
        <f t="array" ref="G1017">_xlfn.IFS(D1017&lt;=_xlfn.PERCENTILE.INC(D:D,0.2),1, D1017&lt;=_xlfn.PERCENTILE.INC(D:D,0.4),2, D1017&lt;=_xlfn.PERCENTILE.INC(D:D,0.6),3, D1018&lt;=_xlfn.PERCENTILE.INC(D:D,0.8),4, TRUE,5)</f>
        <v>1</v>
      </c>
      <c r="H1017" s="4">
        <f t="shared" si="15"/>
        <v>1</v>
      </c>
      <c r="I1017" t="e" cm="1">
        <f t="array" ref="I1017">INDEX($N$2:$N$26,MATCH(1,($K$2:$K$26=$E1017)*($L$2:$L$26=$H1017),0))</f>
        <v>#N/A</v>
      </c>
    </row>
    <row r="1018" spans="5:9" x14ac:dyDescent="0.25">
      <c r="E1018" s="1" t="e">
        <v>#N/A</v>
      </c>
      <c r="G1018" s="1" cm="1">
        <f t="array" ref="G1018">_xlfn.IFS(D1018&lt;=_xlfn.PERCENTILE.INC(D:D,0.2),1, D1018&lt;=_xlfn.PERCENTILE.INC(D:D,0.4),2, D1018&lt;=_xlfn.PERCENTILE.INC(D:D,0.6),3, D1019&lt;=_xlfn.PERCENTILE.INC(D:D,0.8),4, TRUE,5)</f>
        <v>1</v>
      </c>
      <c r="H1018" s="4">
        <f t="shared" si="15"/>
        <v>1</v>
      </c>
      <c r="I1018" t="e" cm="1">
        <f t="array" ref="I1018">INDEX($N$2:$N$26,MATCH(1,($K$2:$K$26=$E1018)*($L$2:$L$26=$H1018),0))</f>
        <v>#N/A</v>
      </c>
    </row>
    <row r="1019" spans="5:9" x14ac:dyDescent="0.25">
      <c r="E1019" s="1" t="e">
        <v>#N/A</v>
      </c>
      <c r="G1019" s="1" cm="1">
        <f t="array" ref="G1019">_xlfn.IFS(D1019&lt;=_xlfn.PERCENTILE.INC(D:D,0.2),1, D1019&lt;=_xlfn.PERCENTILE.INC(D:D,0.4),2, D1019&lt;=_xlfn.PERCENTILE.INC(D:D,0.6),3, D1020&lt;=_xlfn.PERCENTILE.INC(D:D,0.8),4, TRUE,5)</f>
        <v>1</v>
      </c>
      <c r="H1019" s="4">
        <f t="shared" si="15"/>
        <v>1</v>
      </c>
      <c r="I1019" t="e" cm="1">
        <f t="array" ref="I1019">INDEX($N$2:$N$26,MATCH(1,($K$2:$K$26=$E1019)*($L$2:$L$26=$H1019),0))</f>
        <v>#N/A</v>
      </c>
    </row>
    <row r="1020" spans="5:9" x14ac:dyDescent="0.25">
      <c r="E1020" s="1" t="e">
        <v>#N/A</v>
      </c>
      <c r="G1020" s="1" cm="1">
        <f t="array" ref="G1020">_xlfn.IFS(D1020&lt;=_xlfn.PERCENTILE.INC(D:D,0.2),1, D1020&lt;=_xlfn.PERCENTILE.INC(D:D,0.4),2, D1020&lt;=_xlfn.PERCENTILE.INC(D:D,0.6),3, D1021&lt;=_xlfn.PERCENTILE.INC(D:D,0.8),4, TRUE,5)</f>
        <v>1</v>
      </c>
      <c r="H1020" s="4">
        <f t="shared" si="15"/>
        <v>1</v>
      </c>
      <c r="I1020" t="e" cm="1">
        <f t="array" ref="I1020">INDEX($N$2:$N$26,MATCH(1,($K$2:$K$26=$E1020)*($L$2:$L$26=$H1020),0))</f>
        <v>#N/A</v>
      </c>
    </row>
    <row r="1021" spans="5:9" x14ac:dyDescent="0.25">
      <c r="E1021" s="1" t="e">
        <v>#N/A</v>
      </c>
      <c r="G1021" s="1" cm="1">
        <f t="array" ref="G1021">_xlfn.IFS(D1021&lt;=_xlfn.PERCENTILE.INC(D:D,0.2),1, D1021&lt;=_xlfn.PERCENTILE.INC(D:D,0.4),2, D1021&lt;=_xlfn.PERCENTILE.INC(D:D,0.6),3, D1022&lt;=_xlfn.PERCENTILE.INC(D:D,0.8),4, TRUE,5)</f>
        <v>1</v>
      </c>
      <c r="H1021" s="4">
        <f t="shared" si="15"/>
        <v>1</v>
      </c>
      <c r="I1021" t="e" cm="1">
        <f t="array" ref="I1021">INDEX($N$2:$N$26,MATCH(1,($K$2:$K$26=$E1021)*($L$2:$L$26=$H1021),0))</f>
        <v>#N/A</v>
      </c>
    </row>
    <row r="1022" spans="5:9" x14ac:dyDescent="0.25">
      <c r="E1022" s="1" t="e">
        <v>#N/A</v>
      </c>
      <c r="G1022" s="1" cm="1">
        <f t="array" ref="G1022">_xlfn.IFS(D1022&lt;=_xlfn.PERCENTILE.INC(D:D,0.2),1, D1022&lt;=_xlfn.PERCENTILE.INC(D:D,0.4),2, D1022&lt;=_xlfn.PERCENTILE.INC(D:D,0.6),3, D1023&lt;=_xlfn.PERCENTILE.INC(D:D,0.8),4, TRUE,5)</f>
        <v>1</v>
      </c>
      <c r="H1022" s="4">
        <f t="shared" si="15"/>
        <v>1</v>
      </c>
      <c r="I1022" t="e" cm="1">
        <f t="array" ref="I1022">INDEX($N$2:$N$26,MATCH(1,($K$2:$K$26=$E1022)*($L$2:$L$26=$H1022),0))</f>
        <v>#N/A</v>
      </c>
    </row>
    <row r="1023" spans="5:9" x14ac:dyDescent="0.25">
      <c r="E1023" s="1" t="e">
        <v>#N/A</v>
      </c>
      <c r="G1023" s="1" cm="1">
        <f t="array" ref="G1023">_xlfn.IFS(D1023&lt;=_xlfn.PERCENTILE.INC(D:D,0.2),1, D1023&lt;=_xlfn.PERCENTILE.INC(D:D,0.4),2, D1023&lt;=_xlfn.PERCENTILE.INC(D:D,0.6),3, D1024&lt;=_xlfn.PERCENTILE.INC(D:D,0.8),4, TRUE,5)</f>
        <v>1</v>
      </c>
      <c r="H1023" s="4">
        <f t="shared" si="15"/>
        <v>1</v>
      </c>
      <c r="I1023" t="e" cm="1">
        <f t="array" ref="I1023">INDEX($N$2:$N$26,MATCH(1,($K$2:$K$26=$E1023)*($L$2:$L$26=$H1023),0))</f>
        <v>#N/A</v>
      </c>
    </row>
    <row r="1024" spans="5:9" x14ac:dyDescent="0.25">
      <c r="E1024" s="1" t="e">
        <v>#N/A</v>
      </c>
      <c r="G1024" s="1" cm="1">
        <f t="array" ref="G1024">_xlfn.IFS(D1024&lt;=_xlfn.PERCENTILE.INC(D:D,0.2),1, D1024&lt;=_xlfn.PERCENTILE.INC(D:D,0.4),2, D1024&lt;=_xlfn.PERCENTILE.INC(D:D,0.6),3, D1025&lt;=_xlfn.PERCENTILE.INC(D:D,0.8),4, TRUE,5)</f>
        <v>1</v>
      </c>
      <c r="H1024" s="4">
        <f t="shared" si="15"/>
        <v>1</v>
      </c>
      <c r="I1024" t="e" cm="1">
        <f t="array" ref="I1024">INDEX($N$2:$N$26,MATCH(1,($K$2:$K$26=$E1024)*($L$2:$L$26=$H1024),0))</f>
        <v>#N/A</v>
      </c>
    </row>
    <row r="1025" spans="5:9" x14ac:dyDescent="0.25">
      <c r="E1025" s="1" t="e">
        <v>#N/A</v>
      </c>
      <c r="G1025" s="1" cm="1">
        <f t="array" ref="G1025">_xlfn.IFS(D1025&lt;=_xlfn.PERCENTILE.INC(D:D,0.2),1, D1025&lt;=_xlfn.PERCENTILE.INC(D:D,0.4),2, D1025&lt;=_xlfn.PERCENTILE.INC(D:D,0.6),3, D1026&lt;=_xlfn.PERCENTILE.INC(D:D,0.8),4, TRUE,5)</f>
        <v>1</v>
      </c>
      <c r="H1025" s="4">
        <f t="shared" si="15"/>
        <v>1</v>
      </c>
      <c r="I1025" t="e" cm="1">
        <f t="array" ref="I1025">INDEX($N$2:$N$26,MATCH(1,($K$2:$K$26=$E1025)*($L$2:$L$26=$H1025),0))</f>
        <v>#N/A</v>
      </c>
    </row>
    <row r="1026" spans="5:9" x14ac:dyDescent="0.25">
      <c r="E1026" s="1" t="e">
        <v>#N/A</v>
      </c>
      <c r="G1026" s="1" cm="1">
        <f t="array" ref="G1026">_xlfn.IFS(D1026&lt;=_xlfn.PERCENTILE.INC(D:D,0.2),1, D1026&lt;=_xlfn.PERCENTILE.INC(D:D,0.4),2, D1026&lt;=_xlfn.PERCENTILE.INC(D:D,0.6),3, D1027&lt;=_xlfn.PERCENTILE.INC(D:D,0.8),4, TRUE,5)</f>
        <v>1</v>
      </c>
      <c r="H1026" s="4">
        <f t="shared" si="15"/>
        <v>1</v>
      </c>
      <c r="I1026" t="e" cm="1">
        <f t="array" ref="I1026">INDEX($N$2:$N$26,MATCH(1,($K$2:$K$26=$E1026)*($L$2:$L$26=$H1026),0))</f>
        <v>#N/A</v>
      </c>
    </row>
    <row r="1027" spans="5:9" x14ac:dyDescent="0.25">
      <c r="E1027" s="1" t="e">
        <v>#N/A</v>
      </c>
      <c r="G1027" s="1" cm="1">
        <f t="array" ref="G1027">_xlfn.IFS(D1027&lt;=_xlfn.PERCENTILE.INC(D:D,0.2),1, D1027&lt;=_xlfn.PERCENTILE.INC(D:D,0.4),2, D1027&lt;=_xlfn.PERCENTILE.INC(D:D,0.6),3, D1028&lt;=_xlfn.PERCENTILE.INC(D:D,0.8),4, TRUE,5)</f>
        <v>1</v>
      </c>
      <c r="H1027" s="4">
        <f t="shared" ref="H1027:H1090" si="16">ROUND(AVERAGE(F1027,G1027),0)</f>
        <v>1</v>
      </c>
      <c r="I1027" t="e" cm="1">
        <f t="array" ref="I1027">INDEX($N$2:$N$26,MATCH(1,($K$2:$K$26=$E1027)*($L$2:$L$26=$H1027),0))</f>
        <v>#N/A</v>
      </c>
    </row>
    <row r="1028" spans="5:9" x14ac:dyDescent="0.25">
      <c r="E1028" s="1" t="e">
        <v>#N/A</v>
      </c>
      <c r="G1028" s="1" cm="1">
        <f t="array" ref="G1028">_xlfn.IFS(D1028&lt;=_xlfn.PERCENTILE.INC(D:D,0.2),1, D1028&lt;=_xlfn.PERCENTILE.INC(D:D,0.4),2, D1028&lt;=_xlfn.PERCENTILE.INC(D:D,0.6),3, D1029&lt;=_xlfn.PERCENTILE.INC(D:D,0.8),4, TRUE,5)</f>
        <v>1</v>
      </c>
      <c r="H1028" s="4">
        <f t="shared" si="16"/>
        <v>1</v>
      </c>
      <c r="I1028" t="e" cm="1">
        <f t="array" ref="I1028">INDEX($N$2:$N$26,MATCH(1,($K$2:$K$26=$E1028)*($L$2:$L$26=$H1028),0))</f>
        <v>#N/A</v>
      </c>
    </row>
    <row r="1029" spans="5:9" x14ac:dyDescent="0.25">
      <c r="E1029" s="1" t="e">
        <v>#N/A</v>
      </c>
      <c r="G1029" s="1" cm="1">
        <f t="array" ref="G1029">_xlfn.IFS(D1029&lt;=_xlfn.PERCENTILE.INC(D:D,0.2),1, D1029&lt;=_xlfn.PERCENTILE.INC(D:D,0.4),2, D1029&lt;=_xlfn.PERCENTILE.INC(D:D,0.6),3, D1030&lt;=_xlfn.PERCENTILE.INC(D:D,0.8),4, TRUE,5)</f>
        <v>1</v>
      </c>
      <c r="H1029" s="4">
        <f t="shared" si="16"/>
        <v>1</v>
      </c>
      <c r="I1029" t="e" cm="1">
        <f t="array" ref="I1029">INDEX($N$2:$N$26,MATCH(1,($K$2:$K$26=$E1029)*($L$2:$L$26=$H1029),0))</f>
        <v>#N/A</v>
      </c>
    </row>
    <row r="1030" spans="5:9" x14ac:dyDescent="0.25">
      <c r="E1030" s="1" t="e">
        <v>#N/A</v>
      </c>
      <c r="G1030" s="1" cm="1">
        <f t="array" ref="G1030">_xlfn.IFS(D1030&lt;=_xlfn.PERCENTILE.INC(D:D,0.2),1, D1030&lt;=_xlfn.PERCENTILE.INC(D:D,0.4),2, D1030&lt;=_xlfn.PERCENTILE.INC(D:D,0.6),3, D1031&lt;=_xlfn.PERCENTILE.INC(D:D,0.8),4, TRUE,5)</f>
        <v>1</v>
      </c>
      <c r="H1030" s="4">
        <f t="shared" si="16"/>
        <v>1</v>
      </c>
      <c r="I1030" t="e" cm="1">
        <f t="array" ref="I1030">INDEX($N$2:$N$26,MATCH(1,($K$2:$K$26=$E1030)*($L$2:$L$26=$H1030),0))</f>
        <v>#N/A</v>
      </c>
    </row>
    <row r="1031" spans="5:9" x14ac:dyDescent="0.25">
      <c r="E1031" s="1" t="e">
        <v>#N/A</v>
      </c>
      <c r="G1031" s="1" cm="1">
        <f t="array" ref="G1031">_xlfn.IFS(D1031&lt;=_xlfn.PERCENTILE.INC(D:D,0.2),1, D1031&lt;=_xlfn.PERCENTILE.INC(D:D,0.4),2, D1031&lt;=_xlfn.PERCENTILE.INC(D:D,0.6),3, D1032&lt;=_xlfn.PERCENTILE.INC(D:D,0.8),4, TRUE,5)</f>
        <v>1</v>
      </c>
      <c r="H1031" s="4">
        <f t="shared" si="16"/>
        <v>1</v>
      </c>
      <c r="I1031" t="e" cm="1">
        <f t="array" ref="I1031">INDEX($N$2:$N$26,MATCH(1,($K$2:$K$26=$E1031)*($L$2:$L$26=$H1031),0))</f>
        <v>#N/A</v>
      </c>
    </row>
    <row r="1032" spans="5:9" x14ac:dyDescent="0.25">
      <c r="E1032" s="1" t="e">
        <v>#N/A</v>
      </c>
      <c r="G1032" s="1" cm="1">
        <f t="array" ref="G1032">_xlfn.IFS(D1032&lt;=_xlfn.PERCENTILE.INC(D:D,0.2),1, D1032&lt;=_xlfn.PERCENTILE.INC(D:D,0.4),2, D1032&lt;=_xlfn.PERCENTILE.INC(D:D,0.6),3, D1033&lt;=_xlfn.PERCENTILE.INC(D:D,0.8),4, TRUE,5)</f>
        <v>1</v>
      </c>
      <c r="H1032" s="4">
        <f t="shared" si="16"/>
        <v>1</v>
      </c>
      <c r="I1032" t="e" cm="1">
        <f t="array" ref="I1032">INDEX($N$2:$N$26,MATCH(1,($K$2:$K$26=$E1032)*($L$2:$L$26=$H1032),0))</f>
        <v>#N/A</v>
      </c>
    </row>
    <row r="1033" spans="5:9" x14ac:dyDescent="0.25">
      <c r="E1033" s="1" t="e">
        <v>#N/A</v>
      </c>
      <c r="G1033" s="1" cm="1">
        <f t="array" ref="G1033">_xlfn.IFS(D1033&lt;=_xlfn.PERCENTILE.INC(D:D,0.2),1, D1033&lt;=_xlfn.PERCENTILE.INC(D:D,0.4),2, D1033&lt;=_xlfn.PERCENTILE.INC(D:D,0.6),3, D1034&lt;=_xlfn.PERCENTILE.INC(D:D,0.8),4, TRUE,5)</f>
        <v>1</v>
      </c>
      <c r="H1033" s="4">
        <f t="shared" si="16"/>
        <v>1</v>
      </c>
      <c r="I1033" t="e" cm="1">
        <f t="array" ref="I1033">INDEX($N$2:$N$26,MATCH(1,($K$2:$K$26=$E1033)*($L$2:$L$26=$H1033),0))</f>
        <v>#N/A</v>
      </c>
    </row>
    <row r="1034" spans="5:9" x14ac:dyDescent="0.25">
      <c r="E1034" s="1" t="e">
        <v>#N/A</v>
      </c>
      <c r="G1034" s="1" cm="1">
        <f t="array" ref="G1034">_xlfn.IFS(D1034&lt;=_xlfn.PERCENTILE.INC(D:D,0.2),1, D1034&lt;=_xlfn.PERCENTILE.INC(D:D,0.4),2, D1034&lt;=_xlfn.PERCENTILE.INC(D:D,0.6),3, D1035&lt;=_xlfn.PERCENTILE.INC(D:D,0.8),4, TRUE,5)</f>
        <v>1</v>
      </c>
      <c r="H1034" s="4">
        <f t="shared" si="16"/>
        <v>1</v>
      </c>
      <c r="I1034" t="e" cm="1">
        <f t="array" ref="I1034">INDEX($N$2:$N$26,MATCH(1,($K$2:$K$26=$E1034)*($L$2:$L$26=$H1034),0))</f>
        <v>#N/A</v>
      </c>
    </row>
    <row r="1035" spans="5:9" x14ac:dyDescent="0.25">
      <c r="E1035" s="1" t="e">
        <v>#N/A</v>
      </c>
      <c r="G1035" s="1" cm="1">
        <f t="array" ref="G1035">_xlfn.IFS(D1035&lt;=_xlfn.PERCENTILE.INC(D:D,0.2),1, D1035&lt;=_xlfn.PERCENTILE.INC(D:D,0.4),2, D1035&lt;=_xlfn.PERCENTILE.INC(D:D,0.6),3, D1036&lt;=_xlfn.PERCENTILE.INC(D:D,0.8),4, TRUE,5)</f>
        <v>1</v>
      </c>
      <c r="H1035" s="4">
        <f t="shared" si="16"/>
        <v>1</v>
      </c>
      <c r="I1035" t="e" cm="1">
        <f t="array" ref="I1035">INDEX($N$2:$N$26,MATCH(1,($K$2:$K$26=$E1035)*($L$2:$L$26=$H1035),0))</f>
        <v>#N/A</v>
      </c>
    </row>
    <row r="1036" spans="5:9" x14ac:dyDescent="0.25">
      <c r="E1036" s="1" t="e">
        <v>#N/A</v>
      </c>
      <c r="G1036" s="1" cm="1">
        <f t="array" ref="G1036">_xlfn.IFS(D1036&lt;=_xlfn.PERCENTILE.INC(D:D,0.2),1, D1036&lt;=_xlfn.PERCENTILE.INC(D:D,0.4),2, D1036&lt;=_xlfn.PERCENTILE.INC(D:D,0.6),3, D1037&lt;=_xlfn.PERCENTILE.INC(D:D,0.8),4, TRUE,5)</f>
        <v>1</v>
      </c>
      <c r="H1036" s="4">
        <f t="shared" si="16"/>
        <v>1</v>
      </c>
      <c r="I1036" t="e" cm="1">
        <f t="array" ref="I1036">INDEX($N$2:$N$26,MATCH(1,($K$2:$K$26=$E1036)*($L$2:$L$26=$H1036),0))</f>
        <v>#N/A</v>
      </c>
    </row>
    <row r="1037" spans="5:9" x14ac:dyDescent="0.25">
      <c r="E1037" s="1" t="e">
        <v>#N/A</v>
      </c>
      <c r="G1037" s="1" cm="1">
        <f t="array" ref="G1037">_xlfn.IFS(D1037&lt;=_xlfn.PERCENTILE.INC(D:D,0.2),1, D1037&lt;=_xlfn.PERCENTILE.INC(D:D,0.4),2, D1037&lt;=_xlfn.PERCENTILE.INC(D:D,0.6),3, D1038&lt;=_xlfn.PERCENTILE.INC(D:D,0.8),4, TRUE,5)</f>
        <v>1</v>
      </c>
      <c r="H1037" s="4">
        <f t="shared" si="16"/>
        <v>1</v>
      </c>
      <c r="I1037" t="e" cm="1">
        <f t="array" ref="I1037">INDEX($N$2:$N$26,MATCH(1,($K$2:$K$26=$E1037)*($L$2:$L$26=$H1037),0))</f>
        <v>#N/A</v>
      </c>
    </row>
    <row r="1038" spans="5:9" x14ac:dyDescent="0.25">
      <c r="E1038" s="1" t="e">
        <v>#N/A</v>
      </c>
      <c r="G1038" s="1" cm="1">
        <f t="array" ref="G1038">_xlfn.IFS(D1038&lt;=_xlfn.PERCENTILE.INC(D:D,0.2),1, D1038&lt;=_xlfn.PERCENTILE.INC(D:D,0.4),2, D1038&lt;=_xlfn.PERCENTILE.INC(D:D,0.6),3, D1039&lt;=_xlfn.PERCENTILE.INC(D:D,0.8),4, TRUE,5)</f>
        <v>1</v>
      </c>
      <c r="H1038" s="4">
        <f t="shared" si="16"/>
        <v>1</v>
      </c>
      <c r="I1038" t="e" cm="1">
        <f t="array" ref="I1038">INDEX($N$2:$N$26,MATCH(1,($K$2:$K$26=$E1038)*($L$2:$L$26=$H1038),0))</f>
        <v>#N/A</v>
      </c>
    </row>
    <row r="1039" spans="5:9" x14ac:dyDescent="0.25">
      <c r="E1039" s="1" t="e">
        <v>#N/A</v>
      </c>
      <c r="G1039" s="1" cm="1">
        <f t="array" ref="G1039">_xlfn.IFS(D1039&lt;=_xlfn.PERCENTILE.INC(D:D,0.2),1, D1039&lt;=_xlfn.PERCENTILE.INC(D:D,0.4),2, D1039&lt;=_xlfn.PERCENTILE.INC(D:D,0.6),3, D1040&lt;=_xlfn.PERCENTILE.INC(D:D,0.8),4, TRUE,5)</f>
        <v>1</v>
      </c>
      <c r="H1039" s="4">
        <f t="shared" si="16"/>
        <v>1</v>
      </c>
      <c r="I1039" t="e" cm="1">
        <f t="array" ref="I1039">INDEX($N$2:$N$26,MATCH(1,($K$2:$K$26=$E1039)*($L$2:$L$26=$H1039),0))</f>
        <v>#N/A</v>
      </c>
    </row>
    <row r="1040" spans="5:9" x14ac:dyDescent="0.25">
      <c r="E1040" s="1" t="e">
        <v>#N/A</v>
      </c>
      <c r="G1040" s="1" cm="1">
        <f t="array" ref="G1040">_xlfn.IFS(D1040&lt;=_xlfn.PERCENTILE.INC(D:D,0.2),1, D1040&lt;=_xlfn.PERCENTILE.INC(D:D,0.4),2, D1040&lt;=_xlfn.PERCENTILE.INC(D:D,0.6),3, D1041&lt;=_xlfn.PERCENTILE.INC(D:D,0.8),4, TRUE,5)</f>
        <v>1</v>
      </c>
      <c r="H1040" s="4">
        <f t="shared" si="16"/>
        <v>1</v>
      </c>
      <c r="I1040" t="e" cm="1">
        <f t="array" ref="I1040">INDEX($N$2:$N$26,MATCH(1,($K$2:$K$26=$E1040)*($L$2:$L$26=$H1040),0))</f>
        <v>#N/A</v>
      </c>
    </row>
    <row r="1041" spans="5:9" x14ac:dyDescent="0.25">
      <c r="E1041" s="1" t="e">
        <v>#N/A</v>
      </c>
      <c r="G1041" s="1" cm="1">
        <f t="array" ref="G1041">_xlfn.IFS(D1041&lt;=_xlfn.PERCENTILE.INC(D:D,0.2),1, D1041&lt;=_xlfn.PERCENTILE.INC(D:D,0.4),2, D1041&lt;=_xlfn.PERCENTILE.INC(D:D,0.6),3, D1042&lt;=_xlfn.PERCENTILE.INC(D:D,0.8),4, TRUE,5)</f>
        <v>1</v>
      </c>
      <c r="H1041" s="4">
        <f t="shared" si="16"/>
        <v>1</v>
      </c>
      <c r="I1041" t="e" cm="1">
        <f t="array" ref="I1041">INDEX($N$2:$N$26,MATCH(1,($K$2:$K$26=$E1041)*($L$2:$L$26=$H1041),0))</f>
        <v>#N/A</v>
      </c>
    </row>
    <row r="1042" spans="5:9" x14ac:dyDescent="0.25">
      <c r="E1042" s="1" t="e">
        <v>#N/A</v>
      </c>
      <c r="G1042" s="1" cm="1">
        <f t="array" ref="G1042">_xlfn.IFS(D1042&lt;=_xlfn.PERCENTILE.INC(D:D,0.2),1, D1042&lt;=_xlfn.PERCENTILE.INC(D:D,0.4),2, D1042&lt;=_xlfn.PERCENTILE.INC(D:D,0.6),3, D1043&lt;=_xlfn.PERCENTILE.INC(D:D,0.8),4, TRUE,5)</f>
        <v>1</v>
      </c>
      <c r="H1042" s="4">
        <f t="shared" si="16"/>
        <v>1</v>
      </c>
      <c r="I1042" t="e" cm="1">
        <f t="array" ref="I1042">INDEX($N$2:$N$26,MATCH(1,($K$2:$K$26=$E1042)*($L$2:$L$26=$H1042),0))</f>
        <v>#N/A</v>
      </c>
    </row>
    <row r="1043" spans="5:9" x14ac:dyDescent="0.25">
      <c r="E1043" s="1" t="e">
        <v>#N/A</v>
      </c>
      <c r="G1043" s="1" cm="1">
        <f t="array" ref="G1043">_xlfn.IFS(D1043&lt;=_xlfn.PERCENTILE.INC(D:D,0.2),1, D1043&lt;=_xlfn.PERCENTILE.INC(D:D,0.4),2, D1043&lt;=_xlfn.PERCENTILE.INC(D:D,0.6),3, D1044&lt;=_xlfn.PERCENTILE.INC(D:D,0.8),4, TRUE,5)</f>
        <v>1</v>
      </c>
      <c r="H1043" s="4">
        <f t="shared" si="16"/>
        <v>1</v>
      </c>
      <c r="I1043" t="e" cm="1">
        <f t="array" ref="I1043">INDEX($N$2:$N$26,MATCH(1,($K$2:$K$26=$E1043)*($L$2:$L$26=$H1043),0))</f>
        <v>#N/A</v>
      </c>
    </row>
    <row r="1044" spans="5:9" x14ac:dyDescent="0.25">
      <c r="E1044" s="1" t="e">
        <v>#N/A</v>
      </c>
      <c r="G1044" s="1" cm="1">
        <f t="array" ref="G1044">_xlfn.IFS(D1044&lt;=_xlfn.PERCENTILE.INC(D:D,0.2),1, D1044&lt;=_xlfn.PERCENTILE.INC(D:D,0.4),2, D1044&lt;=_xlfn.PERCENTILE.INC(D:D,0.6),3, D1045&lt;=_xlfn.PERCENTILE.INC(D:D,0.8),4, TRUE,5)</f>
        <v>1</v>
      </c>
      <c r="H1044" s="4">
        <f t="shared" si="16"/>
        <v>1</v>
      </c>
      <c r="I1044" t="e" cm="1">
        <f t="array" ref="I1044">INDEX($N$2:$N$26,MATCH(1,($K$2:$K$26=$E1044)*($L$2:$L$26=$H1044),0))</f>
        <v>#N/A</v>
      </c>
    </row>
    <row r="1045" spans="5:9" x14ac:dyDescent="0.25">
      <c r="E1045" s="1" t="e">
        <v>#N/A</v>
      </c>
      <c r="G1045" s="1" cm="1">
        <f t="array" ref="G1045">_xlfn.IFS(D1045&lt;=_xlfn.PERCENTILE.INC(D:D,0.2),1, D1045&lt;=_xlfn.PERCENTILE.INC(D:D,0.4),2, D1045&lt;=_xlfn.PERCENTILE.INC(D:D,0.6),3, D1046&lt;=_xlfn.PERCENTILE.INC(D:D,0.8),4, TRUE,5)</f>
        <v>1</v>
      </c>
      <c r="H1045" s="4">
        <f t="shared" si="16"/>
        <v>1</v>
      </c>
      <c r="I1045" t="e" cm="1">
        <f t="array" ref="I1045">INDEX($N$2:$N$26,MATCH(1,($K$2:$K$26=$E1045)*($L$2:$L$26=$H1045),0))</f>
        <v>#N/A</v>
      </c>
    </row>
    <row r="1046" spans="5:9" x14ac:dyDescent="0.25">
      <c r="E1046" s="1" t="e">
        <v>#N/A</v>
      </c>
      <c r="G1046" s="1" cm="1">
        <f t="array" ref="G1046">_xlfn.IFS(D1046&lt;=_xlfn.PERCENTILE.INC(D:D,0.2),1, D1046&lt;=_xlfn.PERCENTILE.INC(D:D,0.4),2, D1046&lt;=_xlfn.PERCENTILE.INC(D:D,0.6),3, D1047&lt;=_xlfn.PERCENTILE.INC(D:D,0.8),4, TRUE,5)</f>
        <v>1</v>
      </c>
      <c r="H1046" s="4">
        <f t="shared" si="16"/>
        <v>1</v>
      </c>
      <c r="I1046" t="e" cm="1">
        <f t="array" ref="I1046">INDEX($N$2:$N$26,MATCH(1,($K$2:$K$26=$E1046)*($L$2:$L$26=$H1046),0))</f>
        <v>#N/A</v>
      </c>
    </row>
    <row r="1047" spans="5:9" x14ac:dyDescent="0.25">
      <c r="E1047" s="1" t="e">
        <v>#N/A</v>
      </c>
      <c r="G1047" s="1" cm="1">
        <f t="array" ref="G1047">_xlfn.IFS(D1047&lt;=_xlfn.PERCENTILE.INC(D:D,0.2),1, D1047&lt;=_xlfn.PERCENTILE.INC(D:D,0.4),2, D1047&lt;=_xlfn.PERCENTILE.INC(D:D,0.6),3, D1048&lt;=_xlfn.PERCENTILE.INC(D:D,0.8),4, TRUE,5)</f>
        <v>1</v>
      </c>
      <c r="H1047" s="4">
        <f t="shared" si="16"/>
        <v>1</v>
      </c>
      <c r="I1047" t="e" cm="1">
        <f t="array" ref="I1047">INDEX($N$2:$N$26,MATCH(1,($K$2:$K$26=$E1047)*($L$2:$L$26=$H1047),0))</f>
        <v>#N/A</v>
      </c>
    </row>
    <row r="1048" spans="5:9" x14ac:dyDescent="0.25">
      <c r="E1048" s="1" t="e">
        <v>#N/A</v>
      </c>
      <c r="G1048" s="1" cm="1">
        <f t="array" ref="G1048">_xlfn.IFS(D1048&lt;=_xlfn.PERCENTILE.INC(D:D,0.2),1, D1048&lt;=_xlfn.PERCENTILE.INC(D:D,0.4),2, D1048&lt;=_xlfn.PERCENTILE.INC(D:D,0.6),3, D1049&lt;=_xlfn.PERCENTILE.INC(D:D,0.8),4, TRUE,5)</f>
        <v>1</v>
      </c>
      <c r="H1048" s="4">
        <f t="shared" si="16"/>
        <v>1</v>
      </c>
      <c r="I1048" t="e" cm="1">
        <f t="array" ref="I1048">INDEX($N$2:$N$26,MATCH(1,($K$2:$K$26=$E1048)*($L$2:$L$26=$H1048),0))</f>
        <v>#N/A</v>
      </c>
    </row>
    <row r="1049" spans="5:9" x14ac:dyDescent="0.25">
      <c r="E1049" s="1" t="e">
        <v>#N/A</v>
      </c>
      <c r="G1049" s="1" cm="1">
        <f t="array" ref="G1049">_xlfn.IFS(D1049&lt;=_xlfn.PERCENTILE.INC(D:D,0.2),1, D1049&lt;=_xlfn.PERCENTILE.INC(D:D,0.4),2, D1049&lt;=_xlfn.PERCENTILE.INC(D:D,0.6),3, D1050&lt;=_xlfn.PERCENTILE.INC(D:D,0.8),4, TRUE,5)</f>
        <v>1</v>
      </c>
      <c r="H1049" s="4">
        <f t="shared" si="16"/>
        <v>1</v>
      </c>
      <c r="I1049" t="e" cm="1">
        <f t="array" ref="I1049">INDEX($N$2:$N$26,MATCH(1,($K$2:$K$26=$E1049)*($L$2:$L$26=$H1049),0))</f>
        <v>#N/A</v>
      </c>
    </row>
    <row r="1050" spans="5:9" x14ac:dyDescent="0.25">
      <c r="E1050" s="1" t="e">
        <v>#N/A</v>
      </c>
      <c r="G1050" s="1" cm="1">
        <f t="array" ref="G1050">_xlfn.IFS(D1050&lt;=_xlfn.PERCENTILE.INC(D:D,0.2),1, D1050&lt;=_xlfn.PERCENTILE.INC(D:D,0.4),2, D1050&lt;=_xlfn.PERCENTILE.INC(D:D,0.6),3, D1051&lt;=_xlfn.PERCENTILE.INC(D:D,0.8),4, TRUE,5)</f>
        <v>1</v>
      </c>
      <c r="H1050" s="4">
        <f t="shared" si="16"/>
        <v>1</v>
      </c>
      <c r="I1050" t="e" cm="1">
        <f t="array" ref="I1050">INDEX($N$2:$N$26,MATCH(1,($K$2:$K$26=$E1050)*($L$2:$L$26=$H1050),0))</f>
        <v>#N/A</v>
      </c>
    </row>
    <row r="1051" spans="5:9" x14ac:dyDescent="0.25">
      <c r="E1051" s="1" t="e">
        <v>#N/A</v>
      </c>
      <c r="G1051" s="1" cm="1">
        <f t="array" ref="G1051">_xlfn.IFS(D1051&lt;=_xlfn.PERCENTILE.INC(D:D,0.2),1, D1051&lt;=_xlfn.PERCENTILE.INC(D:D,0.4),2, D1051&lt;=_xlfn.PERCENTILE.INC(D:D,0.6),3, D1052&lt;=_xlfn.PERCENTILE.INC(D:D,0.8),4, TRUE,5)</f>
        <v>1</v>
      </c>
      <c r="H1051" s="4">
        <f t="shared" si="16"/>
        <v>1</v>
      </c>
      <c r="I1051" t="e" cm="1">
        <f t="array" ref="I1051">INDEX($N$2:$N$26,MATCH(1,($K$2:$K$26=$E1051)*($L$2:$L$26=$H1051),0))</f>
        <v>#N/A</v>
      </c>
    </row>
    <row r="1052" spans="5:9" x14ac:dyDescent="0.25">
      <c r="E1052" s="1" t="e">
        <v>#N/A</v>
      </c>
      <c r="G1052" s="1" cm="1">
        <f t="array" ref="G1052">_xlfn.IFS(D1052&lt;=_xlfn.PERCENTILE.INC(D:D,0.2),1, D1052&lt;=_xlfn.PERCENTILE.INC(D:D,0.4),2, D1052&lt;=_xlfn.PERCENTILE.INC(D:D,0.6),3, D1053&lt;=_xlfn.PERCENTILE.INC(D:D,0.8),4, TRUE,5)</f>
        <v>1</v>
      </c>
      <c r="H1052" s="4">
        <f t="shared" si="16"/>
        <v>1</v>
      </c>
      <c r="I1052" t="e" cm="1">
        <f t="array" ref="I1052">INDEX($N$2:$N$26,MATCH(1,($K$2:$K$26=$E1052)*($L$2:$L$26=$H1052),0))</f>
        <v>#N/A</v>
      </c>
    </row>
    <row r="1053" spans="5:9" x14ac:dyDescent="0.25">
      <c r="E1053" s="1" t="e">
        <v>#N/A</v>
      </c>
      <c r="G1053" s="1" cm="1">
        <f t="array" ref="G1053">_xlfn.IFS(D1053&lt;=_xlfn.PERCENTILE.INC(D:D,0.2),1, D1053&lt;=_xlfn.PERCENTILE.INC(D:D,0.4),2, D1053&lt;=_xlfn.PERCENTILE.INC(D:D,0.6),3, D1054&lt;=_xlfn.PERCENTILE.INC(D:D,0.8),4, TRUE,5)</f>
        <v>1</v>
      </c>
      <c r="H1053" s="4">
        <f t="shared" si="16"/>
        <v>1</v>
      </c>
      <c r="I1053" t="e" cm="1">
        <f t="array" ref="I1053">INDEX($N$2:$N$26,MATCH(1,($K$2:$K$26=$E1053)*($L$2:$L$26=$H1053),0))</f>
        <v>#N/A</v>
      </c>
    </row>
    <row r="1054" spans="5:9" x14ac:dyDescent="0.25">
      <c r="E1054" s="1" t="e">
        <v>#N/A</v>
      </c>
      <c r="G1054" s="1" cm="1">
        <f t="array" ref="G1054">_xlfn.IFS(D1054&lt;=_xlfn.PERCENTILE.INC(D:D,0.2),1, D1054&lt;=_xlfn.PERCENTILE.INC(D:D,0.4),2, D1054&lt;=_xlfn.PERCENTILE.INC(D:D,0.6),3, D1055&lt;=_xlfn.PERCENTILE.INC(D:D,0.8),4, TRUE,5)</f>
        <v>1</v>
      </c>
      <c r="H1054" s="4">
        <f t="shared" si="16"/>
        <v>1</v>
      </c>
      <c r="I1054" t="e" cm="1">
        <f t="array" ref="I1054">INDEX($N$2:$N$26,MATCH(1,($K$2:$K$26=$E1054)*($L$2:$L$26=$H1054),0))</f>
        <v>#N/A</v>
      </c>
    </row>
    <row r="1055" spans="5:9" x14ac:dyDescent="0.25">
      <c r="E1055" s="1" t="e">
        <v>#N/A</v>
      </c>
      <c r="G1055" s="1" cm="1">
        <f t="array" ref="G1055">_xlfn.IFS(D1055&lt;=_xlfn.PERCENTILE.INC(D:D,0.2),1, D1055&lt;=_xlfn.PERCENTILE.INC(D:D,0.4),2, D1055&lt;=_xlfn.PERCENTILE.INC(D:D,0.6),3, D1056&lt;=_xlfn.PERCENTILE.INC(D:D,0.8),4, TRUE,5)</f>
        <v>1</v>
      </c>
      <c r="H1055" s="4">
        <f t="shared" si="16"/>
        <v>1</v>
      </c>
      <c r="I1055" t="e" cm="1">
        <f t="array" ref="I1055">INDEX($N$2:$N$26,MATCH(1,($K$2:$K$26=$E1055)*($L$2:$L$26=$H1055),0))</f>
        <v>#N/A</v>
      </c>
    </row>
    <row r="1056" spans="5:9" x14ac:dyDescent="0.25">
      <c r="E1056" s="1" t="e">
        <v>#N/A</v>
      </c>
      <c r="G1056" s="1" cm="1">
        <f t="array" ref="G1056">_xlfn.IFS(D1056&lt;=_xlfn.PERCENTILE.INC(D:D,0.2),1, D1056&lt;=_xlfn.PERCENTILE.INC(D:D,0.4),2, D1056&lt;=_xlfn.PERCENTILE.INC(D:D,0.6),3, D1057&lt;=_xlfn.PERCENTILE.INC(D:D,0.8),4, TRUE,5)</f>
        <v>1</v>
      </c>
      <c r="H1056" s="4">
        <f t="shared" si="16"/>
        <v>1</v>
      </c>
      <c r="I1056" t="e" cm="1">
        <f t="array" ref="I1056">INDEX($N$2:$N$26,MATCH(1,($K$2:$K$26=$E1056)*($L$2:$L$26=$H1056),0))</f>
        <v>#N/A</v>
      </c>
    </row>
    <row r="1057" spans="5:9" x14ac:dyDescent="0.25">
      <c r="E1057" s="1" t="e">
        <v>#N/A</v>
      </c>
      <c r="G1057" s="1" cm="1">
        <f t="array" ref="G1057">_xlfn.IFS(D1057&lt;=_xlfn.PERCENTILE.INC(D:D,0.2),1, D1057&lt;=_xlfn.PERCENTILE.INC(D:D,0.4),2, D1057&lt;=_xlfn.PERCENTILE.INC(D:D,0.6),3, D1058&lt;=_xlfn.PERCENTILE.INC(D:D,0.8),4, TRUE,5)</f>
        <v>1</v>
      </c>
      <c r="H1057" s="4">
        <f t="shared" si="16"/>
        <v>1</v>
      </c>
      <c r="I1057" t="e" cm="1">
        <f t="array" ref="I1057">INDEX($N$2:$N$26,MATCH(1,($K$2:$K$26=$E1057)*($L$2:$L$26=$H1057),0))</f>
        <v>#N/A</v>
      </c>
    </row>
    <row r="1058" spans="5:9" x14ac:dyDescent="0.25">
      <c r="E1058" s="1" t="e">
        <v>#N/A</v>
      </c>
      <c r="G1058" s="1" cm="1">
        <f t="array" ref="G1058">_xlfn.IFS(D1058&lt;=_xlfn.PERCENTILE.INC(D:D,0.2),1, D1058&lt;=_xlfn.PERCENTILE.INC(D:D,0.4),2, D1058&lt;=_xlfn.PERCENTILE.INC(D:D,0.6),3, D1059&lt;=_xlfn.PERCENTILE.INC(D:D,0.8),4, TRUE,5)</f>
        <v>1</v>
      </c>
      <c r="H1058" s="4">
        <f t="shared" si="16"/>
        <v>1</v>
      </c>
      <c r="I1058" t="e" cm="1">
        <f t="array" ref="I1058">INDEX($N$2:$N$26,MATCH(1,($K$2:$K$26=$E1058)*($L$2:$L$26=$H1058),0))</f>
        <v>#N/A</v>
      </c>
    </row>
    <row r="1059" spans="5:9" x14ac:dyDescent="0.25">
      <c r="E1059" s="1" t="e">
        <v>#N/A</v>
      </c>
      <c r="G1059" s="1" cm="1">
        <f t="array" ref="G1059">_xlfn.IFS(D1059&lt;=_xlfn.PERCENTILE.INC(D:D,0.2),1, D1059&lt;=_xlfn.PERCENTILE.INC(D:D,0.4),2, D1059&lt;=_xlfn.PERCENTILE.INC(D:D,0.6),3, D1060&lt;=_xlfn.PERCENTILE.INC(D:D,0.8),4, TRUE,5)</f>
        <v>1</v>
      </c>
      <c r="H1059" s="4">
        <f t="shared" si="16"/>
        <v>1</v>
      </c>
      <c r="I1059" t="e" cm="1">
        <f t="array" ref="I1059">INDEX($N$2:$N$26,MATCH(1,($K$2:$K$26=$E1059)*($L$2:$L$26=$H1059),0))</f>
        <v>#N/A</v>
      </c>
    </row>
    <row r="1060" spans="5:9" x14ac:dyDescent="0.25">
      <c r="E1060" s="1" t="e">
        <v>#N/A</v>
      </c>
      <c r="G1060" s="1" cm="1">
        <f t="array" ref="G1060">_xlfn.IFS(D1060&lt;=_xlfn.PERCENTILE.INC(D:D,0.2),1, D1060&lt;=_xlfn.PERCENTILE.INC(D:D,0.4),2, D1060&lt;=_xlfn.PERCENTILE.INC(D:D,0.6),3, D1061&lt;=_xlfn.PERCENTILE.INC(D:D,0.8),4, TRUE,5)</f>
        <v>1</v>
      </c>
      <c r="H1060" s="4">
        <f t="shared" si="16"/>
        <v>1</v>
      </c>
      <c r="I1060" t="e" cm="1">
        <f t="array" ref="I1060">INDEX($N$2:$N$26,MATCH(1,($K$2:$K$26=$E1060)*($L$2:$L$26=$H1060),0))</f>
        <v>#N/A</v>
      </c>
    </row>
    <row r="1061" spans="5:9" x14ac:dyDescent="0.25">
      <c r="E1061" s="1" t="e">
        <v>#N/A</v>
      </c>
      <c r="G1061" s="1" cm="1">
        <f t="array" ref="G1061">_xlfn.IFS(D1061&lt;=_xlfn.PERCENTILE.INC(D:D,0.2),1, D1061&lt;=_xlfn.PERCENTILE.INC(D:D,0.4),2, D1061&lt;=_xlfn.PERCENTILE.INC(D:D,0.6),3, D1062&lt;=_xlfn.PERCENTILE.INC(D:D,0.8),4, TRUE,5)</f>
        <v>1</v>
      </c>
      <c r="H1061" s="4">
        <f t="shared" si="16"/>
        <v>1</v>
      </c>
      <c r="I1061" t="e" cm="1">
        <f t="array" ref="I1061">INDEX($N$2:$N$26,MATCH(1,($K$2:$K$26=$E1061)*($L$2:$L$26=$H1061),0))</f>
        <v>#N/A</v>
      </c>
    </row>
    <row r="1062" spans="5:9" x14ac:dyDescent="0.25">
      <c r="E1062" s="1" t="e">
        <v>#N/A</v>
      </c>
      <c r="G1062" s="1" cm="1">
        <f t="array" ref="G1062">_xlfn.IFS(D1062&lt;=_xlfn.PERCENTILE.INC(D:D,0.2),1, D1062&lt;=_xlfn.PERCENTILE.INC(D:D,0.4),2, D1062&lt;=_xlfn.PERCENTILE.INC(D:D,0.6),3, D1063&lt;=_xlfn.PERCENTILE.INC(D:D,0.8),4, TRUE,5)</f>
        <v>1</v>
      </c>
      <c r="H1062" s="4">
        <f t="shared" si="16"/>
        <v>1</v>
      </c>
      <c r="I1062" t="e" cm="1">
        <f t="array" ref="I1062">INDEX($N$2:$N$26,MATCH(1,($K$2:$K$26=$E1062)*($L$2:$L$26=$H1062),0))</f>
        <v>#N/A</v>
      </c>
    </row>
    <row r="1063" spans="5:9" x14ac:dyDescent="0.25">
      <c r="E1063" s="1" t="e">
        <v>#N/A</v>
      </c>
      <c r="G1063" s="1" cm="1">
        <f t="array" ref="G1063">_xlfn.IFS(D1063&lt;=_xlfn.PERCENTILE.INC(D:D,0.2),1, D1063&lt;=_xlfn.PERCENTILE.INC(D:D,0.4),2, D1063&lt;=_xlfn.PERCENTILE.INC(D:D,0.6),3, D1064&lt;=_xlfn.PERCENTILE.INC(D:D,0.8),4, TRUE,5)</f>
        <v>1</v>
      </c>
      <c r="H1063" s="4">
        <f t="shared" si="16"/>
        <v>1</v>
      </c>
      <c r="I1063" t="e" cm="1">
        <f t="array" ref="I1063">INDEX($N$2:$N$26,MATCH(1,($K$2:$K$26=$E1063)*($L$2:$L$26=$H1063),0))</f>
        <v>#N/A</v>
      </c>
    </row>
    <row r="1064" spans="5:9" x14ac:dyDescent="0.25">
      <c r="E1064" s="1" t="e">
        <v>#N/A</v>
      </c>
      <c r="G1064" s="1" cm="1">
        <f t="array" ref="G1064">_xlfn.IFS(D1064&lt;=_xlfn.PERCENTILE.INC(D:D,0.2),1, D1064&lt;=_xlfn.PERCENTILE.INC(D:D,0.4),2, D1064&lt;=_xlfn.PERCENTILE.INC(D:D,0.6),3, D1065&lt;=_xlfn.PERCENTILE.INC(D:D,0.8),4, TRUE,5)</f>
        <v>1</v>
      </c>
      <c r="H1064" s="4">
        <f t="shared" si="16"/>
        <v>1</v>
      </c>
      <c r="I1064" t="e" cm="1">
        <f t="array" ref="I1064">INDEX($N$2:$N$26,MATCH(1,($K$2:$K$26=$E1064)*($L$2:$L$26=$H1064),0))</f>
        <v>#N/A</v>
      </c>
    </row>
    <row r="1065" spans="5:9" x14ac:dyDescent="0.25">
      <c r="E1065" s="1" t="e">
        <v>#N/A</v>
      </c>
      <c r="G1065" s="1" cm="1">
        <f t="array" ref="G1065">_xlfn.IFS(D1065&lt;=_xlfn.PERCENTILE.INC(D:D,0.2),1, D1065&lt;=_xlfn.PERCENTILE.INC(D:D,0.4),2, D1065&lt;=_xlfn.PERCENTILE.INC(D:D,0.6),3, D1066&lt;=_xlfn.PERCENTILE.INC(D:D,0.8),4, TRUE,5)</f>
        <v>1</v>
      </c>
      <c r="H1065" s="4">
        <f t="shared" si="16"/>
        <v>1</v>
      </c>
      <c r="I1065" t="e" cm="1">
        <f t="array" ref="I1065">INDEX($N$2:$N$26,MATCH(1,($K$2:$K$26=$E1065)*($L$2:$L$26=$H1065),0))</f>
        <v>#N/A</v>
      </c>
    </row>
    <row r="1066" spans="5:9" x14ac:dyDescent="0.25">
      <c r="E1066" s="1" t="e">
        <v>#N/A</v>
      </c>
      <c r="G1066" s="1" cm="1">
        <f t="array" ref="G1066">_xlfn.IFS(D1066&lt;=_xlfn.PERCENTILE.INC(D:D,0.2),1, D1066&lt;=_xlfn.PERCENTILE.INC(D:D,0.4),2, D1066&lt;=_xlfn.PERCENTILE.INC(D:D,0.6),3, D1067&lt;=_xlfn.PERCENTILE.INC(D:D,0.8),4, TRUE,5)</f>
        <v>1</v>
      </c>
      <c r="H1066" s="4">
        <f t="shared" si="16"/>
        <v>1</v>
      </c>
      <c r="I1066" t="e" cm="1">
        <f t="array" ref="I1066">INDEX($N$2:$N$26,MATCH(1,($K$2:$K$26=$E1066)*($L$2:$L$26=$H1066),0))</f>
        <v>#N/A</v>
      </c>
    </row>
    <row r="1067" spans="5:9" x14ac:dyDescent="0.25">
      <c r="E1067" s="1" t="e">
        <v>#N/A</v>
      </c>
      <c r="G1067" s="1" cm="1">
        <f t="array" ref="G1067">_xlfn.IFS(D1067&lt;=_xlfn.PERCENTILE.INC(D:D,0.2),1, D1067&lt;=_xlfn.PERCENTILE.INC(D:D,0.4),2, D1067&lt;=_xlfn.PERCENTILE.INC(D:D,0.6),3, D1068&lt;=_xlfn.PERCENTILE.INC(D:D,0.8),4, TRUE,5)</f>
        <v>1</v>
      </c>
      <c r="H1067" s="4">
        <f t="shared" si="16"/>
        <v>1</v>
      </c>
      <c r="I1067" t="e" cm="1">
        <f t="array" ref="I1067">INDEX($N$2:$N$26,MATCH(1,($K$2:$K$26=$E1067)*($L$2:$L$26=$H1067),0))</f>
        <v>#N/A</v>
      </c>
    </row>
    <row r="1068" spans="5:9" x14ac:dyDescent="0.25">
      <c r="E1068" s="1" t="e">
        <v>#N/A</v>
      </c>
      <c r="G1068" s="1" cm="1">
        <f t="array" ref="G1068">_xlfn.IFS(D1068&lt;=_xlfn.PERCENTILE.INC(D:D,0.2),1, D1068&lt;=_xlfn.PERCENTILE.INC(D:D,0.4),2, D1068&lt;=_xlfn.PERCENTILE.INC(D:D,0.6),3, D1069&lt;=_xlfn.PERCENTILE.INC(D:D,0.8),4, TRUE,5)</f>
        <v>1</v>
      </c>
      <c r="H1068" s="4">
        <f t="shared" si="16"/>
        <v>1</v>
      </c>
      <c r="I1068" t="e" cm="1">
        <f t="array" ref="I1068">INDEX($N$2:$N$26,MATCH(1,($K$2:$K$26=$E1068)*($L$2:$L$26=$H1068),0))</f>
        <v>#N/A</v>
      </c>
    </row>
    <row r="1069" spans="5:9" x14ac:dyDescent="0.25">
      <c r="E1069" s="1" t="e">
        <v>#N/A</v>
      </c>
      <c r="G1069" s="1" cm="1">
        <f t="array" ref="G1069">_xlfn.IFS(D1069&lt;=_xlfn.PERCENTILE.INC(D:D,0.2),1, D1069&lt;=_xlfn.PERCENTILE.INC(D:D,0.4),2, D1069&lt;=_xlfn.PERCENTILE.INC(D:D,0.6),3, D1070&lt;=_xlfn.PERCENTILE.INC(D:D,0.8),4, TRUE,5)</f>
        <v>1</v>
      </c>
      <c r="H1069" s="4">
        <f t="shared" si="16"/>
        <v>1</v>
      </c>
      <c r="I1069" t="e" cm="1">
        <f t="array" ref="I1069">INDEX($N$2:$N$26,MATCH(1,($K$2:$K$26=$E1069)*($L$2:$L$26=$H1069),0))</f>
        <v>#N/A</v>
      </c>
    </row>
    <row r="1070" spans="5:9" x14ac:dyDescent="0.25">
      <c r="E1070" s="1" t="e">
        <v>#N/A</v>
      </c>
      <c r="G1070" s="1" cm="1">
        <f t="array" ref="G1070">_xlfn.IFS(D1070&lt;=_xlfn.PERCENTILE.INC(D:D,0.2),1, D1070&lt;=_xlfn.PERCENTILE.INC(D:D,0.4),2, D1070&lt;=_xlfn.PERCENTILE.INC(D:D,0.6),3, D1071&lt;=_xlfn.PERCENTILE.INC(D:D,0.8),4, TRUE,5)</f>
        <v>1</v>
      </c>
      <c r="H1070" s="4">
        <f t="shared" si="16"/>
        <v>1</v>
      </c>
      <c r="I1070" t="e" cm="1">
        <f t="array" ref="I1070">INDEX($N$2:$N$26,MATCH(1,($K$2:$K$26=$E1070)*($L$2:$L$26=$H1070),0))</f>
        <v>#N/A</v>
      </c>
    </row>
    <row r="1071" spans="5:9" x14ac:dyDescent="0.25">
      <c r="E1071" s="1" t="e">
        <v>#N/A</v>
      </c>
      <c r="G1071" s="1" cm="1">
        <f t="array" ref="G1071">_xlfn.IFS(D1071&lt;=_xlfn.PERCENTILE.INC(D:D,0.2),1, D1071&lt;=_xlfn.PERCENTILE.INC(D:D,0.4),2, D1071&lt;=_xlfn.PERCENTILE.INC(D:D,0.6),3, D1072&lt;=_xlfn.PERCENTILE.INC(D:D,0.8),4, TRUE,5)</f>
        <v>1</v>
      </c>
      <c r="H1071" s="4">
        <f t="shared" si="16"/>
        <v>1</v>
      </c>
      <c r="I1071" t="e" cm="1">
        <f t="array" ref="I1071">INDEX($N$2:$N$26,MATCH(1,($K$2:$K$26=$E1071)*($L$2:$L$26=$H1071),0))</f>
        <v>#N/A</v>
      </c>
    </row>
    <row r="1072" spans="5:9" x14ac:dyDescent="0.25">
      <c r="E1072" s="1" t="e">
        <v>#N/A</v>
      </c>
      <c r="G1072" s="1" cm="1">
        <f t="array" ref="G1072">_xlfn.IFS(D1072&lt;=_xlfn.PERCENTILE.INC(D:D,0.2),1, D1072&lt;=_xlfn.PERCENTILE.INC(D:D,0.4),2, D1072&lt;=_xlfn.PERCENTILE.INC(D:D,0.6),3, D1073&lt;=_xlfn.PERCENTILE.INC(D:D,0.8),4, TRUE,5)</f>
        <v>1</v>
      </c>
      <c r="H1072" s="4">
        <f t="shared" si="16"/>
        <v>1</v>
      </c>
      <c r="I1072" t="e" cm="1">
        <f t="array" ref="I1072">INDEX($N$2:$N$26,MATCH(1,($K$2:$K$26=$E1072)*($L$2:$L$26=$H1072),0))</f>
        <v>#N/A</v>
      </c>
    </row>
    <row r="1073" spans="5:9" x14ac:dyDescent="0.25">
      <c r="E1073" s="1" t="e">
        <v>#N/A</v>
      </c>
      <c r="G1073" s="1" cm="1">
        <f t="array" ref="G1073">_xlfn.IFS(D1073&lt;=_xlfn.PERCENTILE.INC(D:D,0.2),1, D1073&lt;=_xlfn.PERCENTILE.INC(D:D,0.4),2, D1073&lt;=_xlfn.PERCENTILE.INC(D:D,0.6),3, D1074&lt;=_xlfn.PERCENTILE.INC(D:D,0.8),4, TRUE,5)</f>
        <v>1</v>
      </c>
      <c r="H1073" s="4">
        <f t="shared" si="16"/>
        <v>1</v>
      </c>
      <c r="I1073" t="e" cm="1">
        <f t="array" ref="I1073">INDEX($N$2:$N$26,MATCH(1,($K$2:$K$26=$E1073)*($L$2:$L$26=$H1073),0))</f>
        <v>#N/A</v>
      </c>
    </row>
    <row r="1074" spans="5:9" x14ac:dyDescent="0.25">
      <c r="E1074" s="1" t="e">
        <v>#N/A</v>
      </c>
      <c r="G1074" s="1" cm="1">
        <f t="array" ref="G1074">_xlfn.IFS(D1074&lt;=_xlfn.PERCENTILE.INC(D:D,0.2),1, D1074&lt;=_xlfn.PERCENTILE.INC(D:D,0.4),2, D1074&lt;=_xlfn.PERCENTILE.INC(D:D,0.6),3, D1075&lt;=_xlfn.PERCENTILE.INC(D:D,0.8),4, TRUE,5)</f>
        <v>1</v>
      </c>
      <c r="H1074" s="4">
        <f t="shared" si="16"/>
        <v>1</v>
      </c>
      <c r="I1074" t="e" cm="1">
        <f t="array" ref="I1074">INDEX($N$2:$N$26,MATCH(1,($K$2:$K$26=$E1074)*($L$2:$L$26=$H1074),0))</f>
        <v>#N/A</v>
      </c>
    </row>
    <row r="1075" spans="5:9" x14ac:dyDescent="0.25">
      <c r="E1075" s="1" t="e">
        <v>#N/A</v>
      </c>
      <c r="G1075" s="1" cm="1">
        <f t="array" ref="G1075">_xlfn.IFS(D1075&lt;=_xlfn.PERCENTILE.INC(D:D,0.2),1, D1075&lt;=_xlfn.PERCENTILE.INC(D:D,0.4),2, D1075&lt;=_xlfn.PERCENTILE.INC(D:D,0.6),3, D1076&lt;=_xlfn.PERCENTILE.INC(D:D,0.8),4, TRUE,5)</f>
        <v>1</v>
      </c>
      <c r="H1075" s="4">
        <f t="shared" si="16"/>
        <v>1</v>
      </c>
      <c r="I1075" t="e" cm="1">
        <f t="array" ref="I1075">INDEX($N$2:$N$26,MATCH(1,($K$2:$K$26=$E1075)*($L$2:$L$26=$H1075),0))</f>
        <v>#N/A</v>
      </c>
    </row>
    <row r="1076" spans="5:9" x14ac:dyDescent="0.25">
      <c r="E1076" s="1" t="e">
        <v>#N/A</v>
      </c>
      <c r="G1076" s="1" cm="1">
        <f t="array" ref="G1076">_xlfn.IFS(D1076&lt;=_xlfn.PERCENTILE.INC(D:D,0.2),1, D1076&lt;=_xlfn.PERCENTILE.INC(D:D,0.4),2, D1076&lt;=_xlfn.PERCENTILE.INC(D:D,0.6),3, D1077&lt;=_xlfn.PERCENTILE.INC(D:D,0.8),4, TRUE,5)</f>
        <v>1</v>
      </c>
      <c r="H1076" s="4">
        <f t="shared" si="16"/>
        <v>1</v>
      </c>
      <c r="I1076" t="e" cm="1">
        <f t="array" ref="I1076">INDEX($N$2:$N$26,MATCH(1,($K$2:$K$26=$E1076)*($L$2:$L$26=$H1076),0))</f>
        <v>#N/A</v>
      </c>
    </row>
    <row r="1077" spans="5:9" x14ac:dyDescent="0.25">
      <c r="E1077" s="1" t="e">
        <v>#N/A</v>
      </c>
      <c r="G1077" s="1" cm="1">
        <f t="array" ref="G1077">_xlfn.IFS(D1077&lt;=_xlfn.PERCENTILE.INC(D:D,0.2),1, D1077&lt;=_xlfn.PERCENTILE.INC(D:D,0.4),2, D1077&lt;=_xlfn.PERCENTILE.INC(D:D,0.6),3, D1078&lt;=_xlfn.PERCENTILE.INC(D:D,0.8),4, TRUE,5)</f>
        <v>1</v>
      </c>
      <c r="H1077" s="4">
        <f t="shared" si="16"/>
        <v>1</v>
      </c>
      <c r="I1077" t="e" cm="1">
        <f t="array" ref="I1077">INDEX($N$2:$N$26,MATCH(1,($K$2:$K$26=$E1077)*($L$2:$L$26=$H1077),0))</f>
        <v>#N/A</v>
      </c>
    </row>
    <row r="1078" spans="5:9" x14ac:dyDescent="0.25">
      <c r="E1078" s="1" t="e">
        <v>#N/A</v>
      </c>
      <c r="G1078" s="1" cm="1">
        <f t="array" ref="G1078">_xlfn.IFS(D1078&lt;=_xlfn.PERCENTILE.INC(D:D,0.2),1, D1078&lt;=_xlfn.PERCENTILE.INC(D:D,0.4),2, D1078&lt;=_xlfn.PERCENTILE.INC(D:D,0.6),3, D1079&lt;=_xlfn.PERCENTILE.INC(D:D,0.8),4, TRUE,5)</f>
        <v>1</v>
      </c>
      <c r="H1078" s="4">
        <f t="shared" si="16"/>
        <v>1</v>
      </c>
      <c r="I1078" t="e" cm="1">
        <f t="array" ref="I1078">INDEX($N$2:$N$26,MATCH(1,($K$2:$K$26=$E1078)*($L$2:$L$26=$H1078),0))</f>
        <v>#N/A</v>
      </c>
    </row>
    <row r="1079" spans="5:9" x14ac:dyDescent="0.25">
      <c r="E1079" s="1" t="e">
        <v>#N/A</v>
      </c>
      <c r="G1079" s="1" cm="1">
        <f t="array" ref="G1079">_xlfn.IFS(D1079&lt;=_xlfn.PERCENTILE.INC(D:D,0.2),1, D1079&lt;=_xlfn.PERCENTILE.INC(D:D,0.4),2, D1079&lt;=_xlfn.PERCENTILE.INC(D:D,0.6),3, D1080&lt;=_xlfn.PERCENTILE.INC(D:D,0.8),4, TRUE,5)</f>
        <v>1</v>
      </c>
      <c r="H1079" s="4">
        <f t="shared" si="16"/>
        <v>1</v>
      </c>
      <c r="I1079" t="e" cm="1">
        <f t="array" ref="I1079">INDEX($N$2:$N$26,MATCH(1,($K$2:$K$26=$E1079)*($L$2:$L$26=$H1079),0))</f>
        <v>#N/A</v>
      </c>
    </row>
    <row r="1080" spans="5:9" x14ac:dyDescent="0.25">
      <c r="E1080" s="1" t="e">
        <v>#N/A</v>
      </c>
      <c r="G1080" s="1" cm="1">
        <f t="array" ref="G1080">_xlfn.IFS(D1080&lt;=_xlfn.PERCENTILE.INC(D:D,0.2),1, D1080&lt;=_xlfn.PERCENTILE.INC(D:D,0.4),2, D1080&lt;=_xlfn.PERCENTILE.INC(D:D,0.6),3, D1081&lt;=_xlfn.PERCENTILE.INC(D:D,0.8),4, TRUE,5)</f>
        <v>1</v>
      </c>
      <c r="H1080" s="4">
        <f t="shared" si="16"/>
        <v>1</v>
      </c>
      <c r="I1080" t="e" cm="1">
        <f t="array" ref="I1080">INDEX($N$2:$N$26,MATCH(1,($K$2:$K$26=$E1080)*($L$2:$L$26=$H1080),0))</f>
        <v>#N/A</v>
      </c>
    </row>
    <row r="1081" spans="5:9" x14ac:dyDescent="0.25">
      <c r="E1081" s="1" t="e">
        <v>#N/A</v>
      </c>
      <c r="G1081" s="1" cm="1">
        <f t="array" ref="G1081">_xlfn.IFS(D1081&lt;=_xlfn.PERCENTILE.INC(D:D,0.2),1, D1081&lt;=_xlfn.PERCENTILE.INC(D:D,0.4),2, D1081&lt;=_xlfn.PERCENTILE.INC(D:D,0.6),3, D1082&lt;=_xlfn.PERCENTILE.INC(D:D,0.8),4, TRUE,5)</f>
        <v>1</v>
      </c>
      <c r="H1081" s="4">
        <f t="shared" si="16"/>
        <v>1</v>
      </c>
      <c r="I1081" t="e" cm="1">
        <f t="array" ref="I1081">INDEX($N$2:$N$26,MATCH(1,($K$2:$K$26=$E1081)*($L$2:$L$26=$H1081),0))</f>
        <v>#N/A</v>
      </c>
    </row>
    <row r="1082" spans="5:9" x14ac:dyDescent="0.25">
      <c r="E1082" s="1" t="e">
        <v>#N/A</v>
      </c>
      <c r="G1082" s="1" cm="1">
        <f t="array" ref="G1082">_xlfn.IFS(D1082&lt;=_xlfn.PERCENTILE.INC(D:D,0.2),1, D1082&lt;=_xlfn.PERCENTILE.INC(D:D,0.4),2, D1082&lt;=_xlfn.PERCENTILE.INC(D:D,0.6),3, D1083&lt;=_xlfn.PERCENTILE.INC(D:D,0.8),4, TRUE,5)</f>
        <v>1</v>
      </c>
      <c r="H1082" s="4">
        <f t="shared" si="16"/>
        <v>1</v>
      </c>
      <c r="I1082" t="e" cm="1">
        <f t="array" ref="I1082">INDEX($N$2:$N$26,MATCH(1,($K$2:$K$26=$E1082)*($L$2:$L$26=$H1082),0))</f>
        <v>#N/A</v>
      </c>
    </row>
    <row r="1083" spans="5:9" x14ac:dyDescent="0.25">
      <c r="E1083" s="1" t="e">
        <v>#N/A</v>
      </c>
      <c r="G1083" s="1" cm="1">
        <f t="array" ref="G1083">_xlfn.IFS(D1083&lt;=_xlfn.PERCENTILE.INC(D:D,0.2),1, D1083&lt;=_xlfn.PERCENTILE.INC(D:D,0.4),2, D1083&lt;=_xlfn.PERCENTILE.INC(D:D,0.6),3, D1084&lt;=_xlfn.PERCENTILE.INC(D:D,0.8),4, TRUE,5)</f>
        <v>1</v>
      </c>
      <c r="H1083" s="4">
        <f t="shared" si="16"/>
        <v>1</v>
      </c>
      <c r="I1083" t="e" cm="1">
        <f t="array" ref="I1083">INDEX($N$2:$N$26,MATCH(1,($K$2:$K$26=$E1083)*($L$2:$L$26=$H1083),0))</f>
        <v>#N/A</v>
      </c>
    </row>
    <row r="1084" spans="5:9" x14ac:dyDescent="0.25">
      <c r="E1084" s="1" t="e">
        <v>#N/A</v>
      </c>
      <c r="G1084" s="1" cm="1">
        <f t="array" ref="G1084">_xlfn.IFS(D1084&lt;=_xlfn.PERCENTILE.INC(D:D,0.2),1, D1084&lt;=_xlfn.PERCENTILE.INC(D:D,0.4),2, D1084&lt;=_xlfn.PERCENTILE.INC(D:D,0.6),3, D1085&lt;=_xlfn.PERCENTILE.INC(D:D,0.8),4, TRUE,5)</f>
        <v>1</v>
      </c>
      <c r="H1084" s="4">
        <f t="shared" si="16"/>
        <v>1</v>
      </c>
      <c r="I1084" t="e" cm="1">
        <f t="array" ref="I1084">INDEX($N$2:$N$26,MATCH(1,($K$2:$K$26=$E1084)*($L$2:$L$26=$H1084),0))</f>
        <v>#N/A</v>
      </c>
    </row>
    <row r="1085" spans="5:9" x14ac:dyDescent="0.25">
      <c r="E1085" s="1" t="e">
        <v>#N/A</v>
      </c>
      <c r="G1085" s="1" cm="1">
        <f t="array" ref="G1085">_xlfn.IFS(D1085&lt;=_xlfn.PERCENTILE.INC(D:D,0.2),1, D1085&lt;=_xlfn.PERCENTILE.INC(D:D,0.4),2, D1085&lt;=_xlfn.PERCENTILE.INC(D:D,0.6),3, D1086&lt;=_xlfn.PERCENTILE.INC(D:D,0.8),4, TRUE,5)</f>
        <v>1</v>
      </c>
      <c r="H1085" s="4">
        <f t="shared" si="16"/>
        <v>1</v>
      </c>
      <c r="I1085" t="e" cm="1">
        <f t="array" ref="I1085">INDEX($N$2:$N$26,MATCH(1,($K$2:$K$26=$E1085)*($L$2:$L$26=$H1085),0))</f>
        <v>#N/A</v>
      </c>
    </row>
    <row r="1086" spans="5:9" x14ac:dyDescent="0.25">
      <c r="E1086" s="1" t="e">
        <v>#N/A</v>
      </c>
      <c r="G1086" s="1" cm="1">
        <f t="array" ref="G1086">_xlfn.IFS(D1086&lt;=_xlfn.PERCENTILE.INC(D:D,0.2),1, D1086&lt;=_xlfn.PERCENTILE.INC(D:D,0.4),2, D1086&lt;=_xlfn.PERCENTILE.INC(D:D,0.6),3, D1087&lt;=_xlfn.PERCENTILE.INC(D:D,0.8),4, TRUE,5)</f>
        <v>1</v>
      </c>
      <c r="H1086" s="4">
        <f t="shared" si="16"/>
        <v>1</v>
      </c>
      <c r="I1086" t="e" cm="1">
        <f t="array" ref="I1086">INDEX($N$2:$N$26,MATCH(1,($K$2:$K$26=$E1086)*($L$2:$L$26=$H1086),0))</f>
        <v>#N/A</v>
      </c>
    </row>
    <row r="1087" spans="5:9" x14ac:dyDescent="0.25">
      <c r="E1087" s="1" t="e">
        <v>#N/A</v>
      </c>
      <c r="G1087" s="1" cm="1">
        <f t="array" ref="G1087">_xlfn.IFS(D1087&lt;=_xlfn.PERCENTILE.INC(D:D,0.2),1, D1087&lt;=_xlfn.PERCENTILE.INC(D:D,0.4),2, D1087&lt;=_xlfn.PERCENTILE.INC(D:D,0.6),3, D1088&lt;=_xlfn.PERCENTILE.INC(D:D,0.8),4, TRUE,5)</f>
        <v>1</v>
      </c>
      <c r="H1087" s="4">
        <f t="shared" si="16"/>
        <v>1</v>
      </c>
      <c r="I1087" t="e" cm="1">
        <f t="array" ref="I1087">INDEX($N$2:$N$26,MATCH(1,($K$2:$K$26=$E1087)*($L$2:$L$26=$H1087),0))</f>
        <v>#N/A</v>
      </c>
    </row>
    <row r="1088" spans="5:9" x14ac:dyDescent="0.25">
      <c r="E1088" s="1" t="e">
        <v>#N/A</v>
      </c>
      <c r="G1088" s="1" cm="1">
        <f t="array" ref="G1088">_xlfn.IFS(D1088&lt;=_xlfn.PERCENTILE.INC(D:D,0.2),1, D1088&lt;=_xlfn.PERCENTILE.INC(D:D,0.4),2, D1088&lt;=_xlfn.PERCENTILE.INC(D:D,0.6),3, D1089&lt;=_xlfn.PERCENTILE.INC(D:D,0.8),4, TRUE,5)</f>
        <v>1</v>
      </c>
      <c r="H1088" s="4">
        <f t="shared" si="16"/>
        <v>1</v>
      </c>
      <c r="I1088" t="e" cm="1">
        <f t="array" ref="I1088">INDEX($N$2:$N$26,MATCH(1,($K$2:$K$26=$E1088)*($L$2:$L$26=$H1088),0))</f>
        <v>#N/A</v>
      </c>
    </row>
    <row r="1089" spans="5:9" x14ac:dyDescent="0.25">
      <c r="E1089" s="1" t="e">
        <v>#N/A</v>
      </c>
      <c r="G1089" s="1" cm="1">
        <f t="array" ref="G1089">_xlfn.IFS(D1089&lt;=_xlfn.PERCENTILE.INC(D:D,0.2),1, D1089&lt;=_xlfn.PERCENTILE.INC(D:D,0.4),2, D1089&lt;=_xlfn.PERCENTILE.INC(D:D,0.6),3, D1090&lt;=_xlfn.PERCENTILE.INC(D:D,0.8),4, TRUE,5)</f>
        <v>1</v>
      </c>
      <c r="H1089" s="4">
        <f t="shared" si="16"/>
        <v>1</v>
      </c>
      <c r="I1089" t="e" cm="1">
        <f t="array" ref="I1089">INDEX($N$2:$N$26,MATCH(1,($K$2:$K$26=$E1089)*($L$2:$L$26=$H1089),0))</f>
        <v>#N/A</v>
      </c>
    </row>
    <row r="1090" spans="5:9" x14ac:dyDescent="0.25">
      <c r="E1090" s="1" t="e">
        <v>#N/A</v>
      </c>
      <c r="G1090" s="1" cm="1">
        <f t="array" ref="G1090">_xlfn.IFS(D1090&lt;=_xlfn.PERCENTILE.INC(D:D,0.2),1, D1090&lt;=_xlfn.PERCENTILE.INC(D:D,0.4),2, D1090&lt;=_xlfn.PERCENTILE.INC(D:D,0.6),3, D1091&lt;=_xlfn.PERCENTILE.INC(D:D,0.8),4, TRUE,5)</f>
        <v>1</v>
      </c>
      <c r="H1090" s="4">
        <f t="shared" si="16"/>
        <v>1</v>
      </c>
      <c r="I1090" t="e" cm="1">
        <f t="array" ref="I1090">INDEX($N$2:$N$26,MATCH(1,($K$2:$K$26=$E1090)*($L$2:$L$26=$H1090),0))</f>
        <v>#N/A</v>
      </c>
    </row>
    <row r="1091" spans="5:9" x14ac:dyDescent="0.25">
      <c r="E1091" s="1" t="e">
        <v>#N/A</v>
      </c>
      <c r="G1091" s="1" cm="1">
        <f t="array" ref="G1091">_xlfn.IFS(D1091&lt;=_xlfn.PERCENTILE.INC(D:D,0.2),1, D1091&lt;=_xlfn.PERCENTILE.INC(D:D,0.4),2, D1091&lt;=_xlfn.PERCENTILE.INC(D:D,0.6),3, D1092&lt;=_xlfn.PERCENTILE.INC(D:D,0.8),4, TRUE,5)</f>
        <v>1</v>
      </c>
      <c r="H1091" s="4">
        <f t="shared" ref="H1091:H1154" si="17">ROUND(AVERAGE(F1091,G1091),0)</f>
        <v>1</v>
      </c>
      <c r="I1091" t="e" cm="1">
        <f t="array" ref="I1091">INDEX($N$2:$N$26,MATCH(1,($K$2:$K$26=$E1091)*($L$2:$L$26=$H1091),0))</f>
        <v>#N/A</v>
      </c>
    </row>
    <row r="1092" spans="5:9" x14ac:dyDescent="0.25">
      <c r="E1092" s="1" t="e">
        <v>#N/A</v>
      </c>
      <c r="G1092" s="1" cm="1">
        <f t="array" ref="G1092">_xlfn.IFS(D1092&lt;=_xlfn.PERCENTILE.INC(D:D,0.2),1, D1092&lt;=_xlfn.PERCENTILE.INC(D:D,0.4),2, D1092&lt;=_xlfn.PERCENTILE.INC(D:D,0.6),3, D1093&lt;=_xlfn.PERCENTILE.INC(D:D,0.8),4, TRUE,5)</f>
        <v>1</v>
      </c>
      <c r="H1092" s="4">
        <f t="shared" si="17"/>
        <v>1</v>
      </c>
      <c r="I1092" t="e" cm="1">
        <f t="array" ref="I1092">INDEX($N$2:$N$26,MATCH(1,($K$2:$K$26=$E1092)*($L$2:$L$26=$H1092),0))</f>
        <v>#N/A</v>
      </c>
    </row>
    <row r="1093" spans="5:9" x14ac:dyDescent="0.25">
      <c r="E1093" s="1" t="e">
        <v>#N/A</v>
      </c>
      <c r="G1093" s="1" cm="1">
        <f t="array" ref="G1093">_xlfn.IFS(D1093&lt;=_xlfn.PERCENTILE.INC(D:D,0.2),1, D1093&lt;=_xlfn.PERCENTILE.INC(D:D,0.4),2, D1093&lt;=_xlfn.PERCENTILE.INC(D:D,0.6),3, D1094&lt;=_xlfn.PERCENTILE.INC(D:D,0.8),4, TRUE,5)</f>
        <v>1</v>
      </c>
      <c r="H1093" s="4">
        <f t="shared" si="17"/>
        <v>1</v>
      </c>
      <c r="I1093" t="e" cm="1">
        <f t="array" ref="I1093">INDEX($N$2:$N$26,MATCH(1,($K$2:$K$26=$E1093)*($L$2:$L$26=$H1093),0))</f>
        <v>#N/A</v>
      </c>
    </row>
    <row r="1094" spans="5:9" x14ac:dyDescent="0.25">
      <c r="E1094" s="1" t="e">
        <v>#N/A</v>
      </c>
      <c r="G1094" s="1" cm="1">
        <f t="array" ref="G1094">_xlfn.IFS(D1094&lt;=_xlfn.PERCENTILE.INC(D:D,0.2),1, D1094&lt;=_xlfn.PERCENTILE.INC(D:D,0.4),2, D1094&lt;=_xlfn.PERCENTILE.INC(D:D,0.6),3, D1095&lt;=_xlfn.PERCENTILE.INC(D:D,0.8),4, TRUE,5)</f>
        <v>1</v>
      </c>
      <c r="H1094" s="4">
        <f t="shared" si="17"/>
        <v>1</v>
      </c>
      <c r="I1094" t="e" cm="1">
        <f t="array" ref="I1094">INDEX($N$2:$N$26,MATCH(1,($K$2:$K$26=$E1094)*($L$2:$L$26=$H1094),0))</f>
        <v>#N/A</v>
      </c>
    </row>
    <row r="1095" spans="5:9" x14ac:dyDescent="0.25">
      <c r="E1095" s="1" t="e">
        <v>#N/A</v>
      </c>
      <c r="G1095" s="1" cm="1">
        <f t="array" ref="G1095">_xlfn.IFS(D1095&lt;=_xlfn.PERCENTILE.INC(D:D,0.2),1, D1095&lt;=_xlfn.PERCENTILE.INC(D:D,0.4),2, D1095&lt;=_xlfn.PERCENTILE.INC(D:D,0.6),3, D1096&lt;=_xlfn.PERCENTILE.INC(D:D,0.8),4, TRUE,5)</f>
        <v>1</v>
      </c>
      <c r="H1095" s="4">
        <f t="shared" si="17"/>
        <v>1</v>
      </c>
      <c r="I1095" t="e" cm="1">
        <f t="array" ref="I1095">INDEX($N$2:$N$26,MATCH(1,($K$2:$K$26=$E1095)*($L$2:$L$26=$H1095),0))</f>
        <v>#N/A</v>
      </c>
    </row>
    <row r="1096" spans="5:9" x14ac:dyDescent="0.25">
      <c r="E1096" s="1" t="e">
        <v>#N/A</v>
      </c>
      <c r="G1096" s="1" cm="1">
        <f t="array" ref="G1096">_xlfn.IFS(D1096&lt;=_xlfn.PERCENTILE.INC(D:D,0.2),1, D1096&lt;=_xlfn.PERCENTILE.INC(D:D,0.4),2, D1096&lt;=_xlfn.PERCENTILE.INC(D:D,0.6),3, D1097&lt;=_xlfn.PERCENTILE.INC(D:D,0.8),4, TRUE,5)</f>
        <v>1</v>
      </c>
      <c r="H1096" s="4">
        <f t="shared" si="17"/>
        <v>1</v>
      </c>
      <c r="I1096" t="e" cm="1">
        <f t="array" ref="I1096">INDEX($N$2:$N$26,MATCH(1,($K$2:$K$26=$E1096)*($L$2:$L$26=$H1096),0))</f>
        <v>#N/A</v>
      </c>
    </row>
    <row r="1097" spans="5:9" x14ac:dyDescent="0.25">
      <c r="E1097" s="1" t="e">
        <v>#N/A</v>
      </c>
      <c r="G1097" s="1" cm="1">
        <f t="array" ref="G1097">_xlfn.IFS(D1097&lt;=_xlfn.PERCENTILE.INC(D:D,0.2),1, D1097&lt;=_xlfn.PERCENTILE.INC(D:D,0.4),2, D1097&lt;=_xlfn.PERCENTILE.INC(D:D,0.6),3, D1098&lt;=_xlfn.PERCENTILE.INC(D:D,0.8),4, TRUE,5)</f>
        <v>1</v>
      </c>
      <c r="H1097" s="4">
        <f t="shared" si="17"/>
        <v>1</v>
      </c>
      <c r="I1097" t="e" cm="1">
        <f t="array" ref="I1097">INDEX($N$2:$N$26,MATCH(1,($K$2:$K$26=$E1097)*($L$2:$L$26=$H1097),0))</f>
        <v>#N/A</v>
      </c>
    </row>
    <row r="1098" spans="5:9" x14ac:dyDescent="0.25">
      <c r="E1098" s="1" t="e">
        <v>#N/A</v>
      </c>
      <c r="G1098" s="1" cm="1">
        <f t="array" ref="G1098">_xlfn.IFS(D1098&lt;=_xlfn.PERCENTILE.INC(D:D,0.2),1, D1098&lt;=_xlfn.PERCENTILE.INC(D:D,0.4),2, D1098&lt;=_xlfn.PERCENTILE.INC(D:D,0.6),3, D1099&lt;=_xlfn.PERCENTILE.INC(D:D,0.8),4, TRUE,5)</f>
        <v>1</v>
      </c>
      <c r="H1098" s="4">
        <f t="shared" si="17"/>
        <v>1</v>
      </c>
      <c r="I1098" t="e" cm="1">
        <f t="array" ref="I1098">INDEX($N$2:$N$26,MATCH(1,($K$2:$K$26=$E1098)*($L$2:$L$26=$H1098),0))</f>
        <v>#N/A</v>
      </c>
    </row>
    <row r="1099" spans="5:9" x14ac:dyDescent="0.25">
      <c r="E1099" s="1" t="e">
        <v>#N/A</v>
      </c>
      <c r="G1099" s="1" cm="1">
        <f t="array" ref="G1099">_xlfn.IFS(D1099&lt;=_xlfn.PERCENTILE.INC(D:D,0.2),1, D1099&lt;=_xlfn.PERCENTILE.INC(D:D,0.4),2, D1099&lt;=_xlfn.PERCENTILE.INC(D:D,0.6),3, D1100&lt;=_xlfn.PERCENTILE.INC(D:D,0.8),4, TRUE,5)</f>
        <v>1</v>
      </c>
      <c r="H1099" s="4">
        <f t="shared" si="17"/>
        <v>1</v>
      </c>
      <c r="I1099" t="e" cm="1">
        <f t="array" ref="I1099">INDEX($N$2:$N$26,MATCH(1,($K$2:$K$26=$E1099)*($L$2:$L$26=$H1099),0))</f>
        <v>#N/A</v>
      </c>
    </row>
    <row r="1100" spans="5:9" x14ac:dyDescent="0.25">
      <c r="E1100" s="1" t="e">
        <v>#N/A</v>
      </c>
      <c r="G1100" s="1" cm="1">
        <f t="array" ref="G1100">_xlfn.IFS(D1100&lt;=_xlfn.PERCENTILE.INC(D:D,0.2),1, D1100&lt;=_xlfn.PERCENTILE.INC(D:D,0.4),2, D1100&lt;=_xlfn.PERCENTILE.INC(D:D,0.6),3, D1101&lt;=_xlfn.PERCENTILE.INC(D:D,0.8),4, TRUE,5)</f>
        <v>1</v>
      </c>
      <c r="H1100" s="4">
        <f t="shared" si="17"/>
        <v>1</v>
      </c>
      <c r="I1100" t="e" cm="1">
        <f t="array" ref="I1100">INDEX($N$2:$N$26,MATCH(1,($K$2:$K$26=$E1100)*($L$2:$L$26=$H1100),0))</f>
        <v>#N/A</v>
      </c>
    </row>
    <row r="1101" spans="5:9" x14ac:dyDescent="0.25">
      <c r="E1101" s="1" t="e">
        <v>#N/A</v>
      </c>
      <c r="G1101" s="1" cm="1">
        <f t="array" ref="G1101">_xlfn.IFS(D1101&lt;=_xlfn.PERCENTILE.INC(D:D,0.2),1, D1101&lt;=_xlfn.PERCENTILE.INC(D:D,0.4),2, D1101&lt;=_xlfn.PERCENTILE.INC(D:D,0.6),3, D1102&lt;=_xlfn.PERCENTILE.INC(D:D,0.8),4, TRUE,5)</f>
        <v>1</v>
      </c>
      <c r="H1101" s="4">
        <f t="shared" si="17"/>
        <v>1</v>
      </c>
      <c r="I1101" t="e" cm="1">
        <f t="array" ref="I1101">INDEX($N$2:$N$26,MATCH(1,($K$2:$K$26=$E1101)*($L$2:$L$26=$H1101),0))</f>
        <v>#N/A</v>
      </c>
    </row>
    <row r="1102" spans="5:9" x14ac:dyDescent="0.25">
      <c r="E1102" s="1" t="e">
        <v>#N/A</v>
      </c>
      <c r="G1102" s="1" cm="1">
        <f t="array" ref="G1102">_xlfn.IFS(D1102&lt;=_xlfn.PERCENTILE.INC(D:D,0.2),1, D1102&lt;=_xlfn.PERCENTILE.INC(D:D,0.4),2, D1102&lt;=_xlfn.PERCENTILE.INC(D:D,0.6),3, D1103&lt;=_xlfn.PERCENTILE.INC(D:D,0.8),4, TRUE,5)</f>
        <v>1</v>
      </c>
      <c r="H1102" s="4">
        <f t="shared" si="17"/>
        <v>1</v>
      </c>
      <c r="I1102" t="e" cm="1">
        <f t="array" ref="I1102">INDEX($N$2:$N$26,MATCH(1,($K$2:$K$26=$E1102)*($L$2:$L$26=$H1102),0))</f>
        <v>#N/A</v>
      </c>
    </row>
    <row r="1103" spans="5:9" x14ac:dyDescent="0.25">
      <c r="E1103" s="1" t="e">
        <v>#N/A</v>
      </c>
      <c r="G1103" s="1" cm="1">
        <f t="array" ref="G1103">_xlfn.IFS(D1103&lt;=_xlfn.PERCENTILE.INC(D:D,0.2),1, D1103&lt;=_xlfn.PERCENTILE.INC(D:D,0.4),2, D1103&lt;=_xlfn.PERCENTILE.INC(D:D,0.6),3, D1104&lt;=_xlfn.PERCENTILE.INC(D:D,0.8),4, TRUE,5)</f>
        <v>1</v>
      </c>
      <c r="H1103" s="4">
        <f t="shared" si="17"/>
        <v>1</v>
      </c>
      <c r="I1103" t="e" cm="1">
        <f t="array" ref="I1103">INDEX($N$2:$N$26,MATCH(1,($K$2:$K$26=$E1103)*($L$2:$L$26=$H1103),0))</f>
        <v>#N/A</v>
      </c>
    </row>
    <row r="1104" spans="5:9" x14ac:dyDescent="0.25">
      <c r="E1104" s="1" t="e">
        <v>#N/A</v>
      </c>
      <c r="G1104" s="1" cm="1">
        <f t="array" ref="G1104">_xlfn.IFS(D1104&lt;=_xlfn.PERCENTILE.INC(D:D,0.2),1, D1104&lt;=_xlfn.PERCENTILE.INC(D:D,0.4),2, D1104&lt;=_xlfn.PERCENTILE.INC(D:D,0.6),3, D1105&lt;=_xlfn.PERCENTILE.INC(D:D,0.8),4, TRUE,5)</f>
        <v>1</v>
      </c>
      <c r="H1104" s="4">
        <f t="shared" si="17"/>
        <v>1</v>
      </c>
      <c r="I1104" t="e" cm="1">
        <f t="array" ref="I1104">INDEX($N$2:$N$26,MATCH(1,($K$2:$K$26=$E1104)*($L$2:$L$26=$H1104),0))</f>
        <v>#N/A</v>
      </c>
    </row>
    <row r="1105" spans="5:9" x14ac:dyDescent="0.25">
      <c r="E1105" s="1" t="e">
        <v>#N/A</v>
      </c>
      <c r="G1105" s="1" cm="1">
        <f t="array" ref="G1105">_xlfn.IFS(D1105&lt;=_xlfn.PERCENTILE.INC(D:D,0.2),1, D1105&lt;=_xlfn.PERCENTILE.INC(D:D,0.4),2, D1105&lt;=_xlfn.PERCENTILE.INC(D:D,0.6),3, D1106&lt;=_xlfn.PERCENTILE.INC(D:D,0.8),4, TRUE,5)</f>
        <v>1</v>
      </c>
      <c r="H1105" s="4">
        <f t="shared" si="17"/>
        <v>1</v>
      </c>
      <c r="I1105" t="e" cm="1">
        <f t="array" ref="I1105">INDEX($N$2:$N$26,MATCH(1,($K$2:$K$26=$E1105)*($L$2:$L$26=$H1105),0))</f>
        <v>#N/A</v>
      </c>
    </row>
    <row r="1106" spans="5:9" x14ac:dyDescent="0.25">
      <c r="E1106" s="1" t="e">
        <v>#N/A</v>
      </c>
      <c r="G1106" s="1" cm="1">
        <f t="array" ref="G1106">_xlfn.IFS(D1106&lt;=_xlfn.PERCENTILE.INC(D:D,0.2),1, D1106&lt;=_xlfn.PERCENTILE.INC(D:D,0.4),2, D1106&lt;=_xlfn.PERCENTILE.INC(D:D,0.6),3, D1107&lt;=_xlfn.PERCENTILE.INC(D:D,0.8),4, TRUE,5)</f>
        <v>1</v>
      </c>
      <c r="H1106" s="4">
        <f t="shared" si="17"/>
        <v>1</v>
      </c>
      <c r="I1106" t="e" cm="1">
        <f t="array" ref="I1106">INDEX($N$2:$N$26,MATCH(1,($K$2:$K$26=$E1106)*($L$2:$L$26=$H1106),0))</f>
        <v>#N/A</v>
      </c>
    </row>
    <row r="1107" spans="5:9" x14ac:dyDescent="0.25">
      <c r="E1107" s="1" t="e">
        <v>#N/A</v>
      </c>
      <c r="G1107" s="1" cm="1">
        <f t="array" ref="G1107">_xlfn.IFS(D1107&lt;=_xlfn.PERCENTILE.INC(D:D,0.2),1, D1107&lt;=_xlfn.PERCENTILE.INC(D:D,0.4),2, D1107&lt;=_xlfn.PERCENTILE.INC(D:D,0.6),3, D1108&lt;=_xlfn.PERCENTILE.INC(D:D,0.8),4, TRUE,5)</f>
        <v>1</v>
      </c>
      <c r="H1107" s="4">
        <f t="shared" si="17"/>
        <v>1</v>
      </c>
      <c r="I1107" t="e" cm="1">
        <f t="array" ref="I1107">INDEX($N$2:$N$26,MATCH(1,($K$2:$K$26=$E1107)*($L$2:$L$26=$H1107),0))</f>
        <v>#N/A</v>
      </c>
    </row>
    <row r="1108" spans="5:9" x14ac:dyDescent="0.25">
      <c r="E1108" s="1" t="e">
        <v>#N/A</v>
      </c>
      <c r="G1108" s="1" cm="1">
        <f t="array" ref="G1108">_xlfn.IFS(D1108&lt;=_xlfn.PERCENTILE.INC(D:D,0.2),1, D1108&lt;=_xlfn.PERCENTILE.INC(D:D,0.4),2, D1108&lt;=_xlfn.PERCENTILE.INC(D:D,0.6),3, D1109&lt;=_xlfn.PERCENTILE.INC(D:D,0.8),4, TRUE,5)</f>
        <v>1</v>
      </c>
      <c r="H1108" s="4">
        <f t="shared" si="17"/>
        <v>1</v>
      </c>
      <c r="I1108" t="e" cm="1">
        <f t="array" ref="I1108">INDEX($N$2:$N$26,MATCH(1,($K$2:$K$26=$E1108)*($L$2:$L$26=$H1108),0))</f>
        <v>#N/A</v>
      </c>
    </row>
    <row r="1109" spans="5:9" x14ac:dyDescent="0.25">
      <c r="E1109" s="1" t="e">
        <v>#N/A</v>
      </c>
      <c r="G1109" s="1" cm="1">
        <f t="array" ref="G1109">_xlfn.IFS(D1109&lt;=_xlfn.PERCENTILE.INC(D:D,0.2),1, D1109&lt;=_xlfn.PERCENTILE.INC(D:D,0.4),2, D1109&lt;=_xlfn.PERCENTILE.INC(D:D,0.6),3, D1110&lt;=_xlfn.PERCENTILE.INC(D:D,0.8),4, TRUE,5)</f>
        <v>1</v>
      </c>
      <c r="H1109" s="4">
        <f t="shared" si="17"/>
        <v>1</v>
      </c>
      <c r="I1109" t="e" cm="1">
        <f t="array" ref="I1109">INDEX($N$2:$N$26,MATCH(1,($K$2:$K$26=$E1109)*($L$2:$L$26=$H1109),0))</f>
        <v>#N/A</v>
      </c>
    </row>
    <row r="1110" spans="5:9" x14ac:dyDescent="0.25">
      <c r="E1110" s="1" t="e">
        <v>#N/A</v>
      </c>
      <c r="G1110" s="1" cm="1">
        <f t="array" ref="G1110">_xlfn.IFS(D1110&lt;=_xlfn.PERCENTILE.INC(D:D,0.2),1, D1110&lt;=_xlfn.PERCENTILE.INC(D:D,0.4),2, D1110&lt;=_xlfn.PERCENTILE.INC(D:D,0.6),3, D1111&lt;=_xlfn.PERCENTILE.INC(D:D,0.8),4, TRUE,5)</f>
        <v>1</v>
      </c>
      <c r="H1110" s="4">
        <f t="shared" si="17"/>
        <v>1</v>
      </c>
      <c r="I1110" t="e" cm="1">
        <f t="array" ref="I1110">INDEX($N$2:$N$26,MATCH(1,($K$2:$K$26=$E1110)*($L$2:$L$26=$H1110),0))</f>
        <v>#N/A</v>
      </c>
    </row>
    <row r="1111" spans="5:9" x14ac:dyDescent="0.25">
      <c r="E1111" s="1" t="e">
        <v>#N/A</v>
      </c>
      <c r="G1111" s="1" cm="1">
        <f t="array" ref="G1111">_xlfn.IFS(D1111&lt;=_xlfn.PERCENTILE.INC(D:D,0.2),1, D1111&lt;=_xlfn.PERCENTILE.INC(D:D,0.4),2, D1111&lt;=_xlfn.PERCENTILE.INC(D:D,0.6),3, D1112&lt;=_xlfn.PERCENTILE.INC(D:D,0.8),4, TRUE,5)</f>
        <v>1</v>
      </c>
      <c r="H1111" s="4">
        <f t="shared" si="17"/>
        <v>1</v>
      </c>
      <c r="I1111" t="e" cm="1">
        <f t="array" ref="I1111">INDEX($N$2:$N$26,MATCH(1,($K$2:$K$26=$E1111)*($L$2:$L$26=$H1111),0))</f>
        <v>#N/A</v>
      </c>
    </row>
    <row r="1112" spans="5:9" x14ac:dyDescent="0.25">
      <c r="E1112" s="1" t="e">
        <v>#N/A</v>
      </c>
      <c r="G1112" s="1" cm="1">
        <f t="array" ref="G1112">_xlfn.IFS(D1112&lt;=_xlfn.PERCENTILE.INC(D:D,0.2),1, D1112&lt;=_xlfn.PERCENTILE.INC(D:D,0.4),2, D1112&lt;=_xlfn.PERCENTILE.INC(D:D,0.6),3, D1113&lt;=_xlfn.PERCENTILE.INC(D:D,0.8),4, TRUE,5)</f>
        <v>1</v>
      </c>
      <c r="H1112" s="4">
        <f t="shared" si="17"/>
        <v>1</v>
      </c>
      <c r="I1112" t="e" cm="1">
        <f t="array" ref="I1112">INDEX($N$2:$N$26,MATCH(1,($K$2:$K$26=$E1112)*($L$2:$L$26=$H1112),0))</f>
        <v>#N/A</v>
      </c>
    </row>
    <row r="1113" spans="5:9" x14ac:dyDescent="0.25">
      <c r="E1113" s="1" t="e">
        <v>#N/A</v>
      </c>
      <c r="G1113" s="1" cm="1">
        <f t="array" ref="G1113">_xlfn.IFS(D1113&lt;=_xlfn.PERCENTILE.INC(D:D,0.2),1, D1113&lt;=_xlfn.PERCENTILE.INC(D:D,0.4),2, D1113&lt;=_xlfn.PERCENTILE.INC(D:D,0.6),3, D1114&lt;=_xlfn.PERCENTILE.INC(D:D,0.8),4, TRUE,5)</f>
        <v>1</v>
      </c>
      <c r="H1113" s="4">
        <f t="shared" si="17"/>
        <v>1</v>
      </c>
      <c r="I1113" t="e" cm="1">
        <f t="array" ref="I1113">INDEX($N$2:$N$26,MATCH(1,($K$2:$K$26=$E1113)*($L$2:$L$26=$H1113),0))</f>
        <v>#N/A</v>
      </c>
    </row>
    <row r="1114" spans="5:9" x14ac:dyDescent="0.25">
      <c r="E1114" s="1" t="e">
        <v>#N/A</v>
      </c>
      <c r="G1114" s="1" cm="1">
        <f t="array" ref="G1114">_xlfn.IFS(D1114&lt;=_xlfn.PERCENTILE.INC(D:D,0.2),1, D1114&lt;=_xlfn.PERCENTILE.INC(D:D,0.4),2, D1114&lt;=_xlfn.PERCENTILE.INC(D:D,0.6),3, D1115&lt;=_xlfn.PERCENTILE.INC(D:D,0.8),4, TRUE,5)</f>
        <v>1</v>
      </c>
      <c r="H1114" s="4">
        <f t="shared" si="17"/>
        <v>1</v>
      </c>
      <c r="I1114" t="e" cm="1">
        <f t="array" ref="I1114">INDEX($N$2:$N$26,MATCH(1,($K$2:$K$26=$E1114)*($L$2:$L$26=$H1114),0))</f>
        <v>#N/A</v>
      </c>
    </row>
    <row r="1115" spans="5:9" x14ac:dyDescent="0.25">
      <c r="E1115" s="1" t="e">
        <v>#N/A</v>
      </c>
      <c r="G1115" s="1" cm="1">
        <f t="array" ref="G1115">_xlfn.IFS(D1115&lt;=_xlfn.PERCENTILE.INC(D:D,0.2),1, D1115&lt;=_xlfn.PERCENTILE.INC(D:D,0.4),2, D1115&lt;=_xlfn.PERCENTILE.INC(D:D,0.6),3, D1116&lt;=_xlfn.PERCENTILE.INC(D:D,0.8),4, TRUE,5)</f>
        <v>1</v>
      </c>
      <c r="H1115" s="4">
        <f t="shared" si="17"/>
        <v>1</v>
      </c>
      <c r="I1115" t="e" cm="1">
        <f t="array" ref="I1115">INDEX($N$2:$N$26,MATCH(1,($K$2:$K$26=$E1115)*($L$2:$L$26=$H1115),0))</f>
        <v>#N/A</v>
      </c>
    </row>
    <row r="1116" spans="5:9" x14ac:dyDescent="0.25">
      <c r="E1116" s="1" t="e">
        <v>#N/A</v>
      </c>
      <c r="G1116" s="1" cm="1">
        <f t="array" ref="G1116">_xlfn.IFS(D1116&lt;=_xlfn.PERCENTILE.INC(D:D,0.2),1, D1116&lt;=_xlfn.PERCENTILE.INC(D:D,0.4),2, D1116&lt;=_xlfn.PERCENTILE.INC(D:D,0.6),3, D1117&lt;=_xlfn.PERCENTILE.INC(D:D,0.8),4, TRUE,5)</f>
        <v>1</v>
      </c>
      <c r="H1116" s="4">
        <f t="shared" si="17"/>
        <v>1</v>
      </c>
      <c r="I1116" t="e" cm="1">
        <f t="array" ref="I1116">INDEX($N$2:$N$26,MATCH(1,($K$2:$K$26=$E1116)*($L$2:$L$26=$H1116),0))</f>
        <v>#N/A</v>
      </c>
    </row>
    <row r="1117" spans="5:9" x14ac:dyDescent="0.25">
      <c r="E1117" s="1" t="e">
        <v>#N/A</v>
      </c>
      <c r="G1117" s="1" cm="1">
        <f t="array" ref="G1117">_xlfn.IFS(D1117&lt;=_xlfn.PERCENTILE.INC(D:D,0.2),1, D1117&lt;=_xlfn.PERCENTILE.INC(D:D,0.4),2, D1117&lt;=_xlfn.PERCENTILE.INC(D:D,0.6),3, D1118&lt;=_xlfn.PERCENTILE.INC(D:D,0.8),4, TRUE,5)</f>
        <v>1</v>
      </c>
      <c r="H1117" s="4">
        <f t="shared" si="17"/>
        <v>1</v>
      </c>
      <c r="I1117" t="e" cm="1">
        <f t="array" ref="I1117">INDEX($N$2:$N$26,MATCH(1,($K$2:$K$26=$E1117)*($L$2:$L$26=$H1117),0))</f>
        <v>#N/A</v>
      </c>
    </row>
    <row r="1118" spans="5:9" x14ac:dyDescent="0.25">
      <c r="E1118" s="1" t="e">
        <v>#N/A</v>
      </c>
      <c r="G1118" s="1" cm="1">
        <f t="array" ref="G1118">_xlfn.IFS(D1118&lt;=_xlfn.PERCENTILE.INC(D:D,0.2),1, D1118&lt;=_xlfn.PERCENTILE.INC(D:D,0.4),2, D1118&lt;=_xlfn.PERCENTILE.INC(D:D,0.6),3, D1119&lt;=_xlfn.PERCENTILE.INC(D:D,0.8),4, TRUE,5)</f>
        <v>1</v>
      </c>
      <c r="H1118" s="4">
        <f t="shared" si="17"/>
        <v>1</v>
      </c>
      <c r="I1118" t="e" cm="1">
        <f t="array" ref="I1118">INDEX($N$2:$N$26,MATCH(1,($K$2:$K$26=$E1118)*($L$2:$L$26=$H1118),0))</f>
        <v>#N/A</v>
      </c>
    </row>
    <row r="1119" spans="5:9" x14ac:dyDescent="0.25">
      <c r="E1119" s="1" t="e">
        <v>#N/A</v>
      </c>
      <c r="G1119" s="1" cm="1">
        <f t="array" ref="G1119">_xlfn.IFS(D1119&lt;=_xlfn.PERCENTILE.INC(D:D,0.2),1, D1119&lt;=_xlfn.PERCENTILE.INC(D:D,0.4),2, D1119&lt;=_xlfn.PERCENTILE.INC(D:D,0.6),3, D1120&lt;=_xlfn.PERCENTILE.INC(D:D,0.8),4, TRUE,5)</f>
        <v>1</v>
      </c>
      <c r="H1119" s="4">
        <f t="shared" si="17"/>
        <v>1</v>
      </c>
      <c r="I1119" t="e" cm="1">
        <f t="array" ref="I1119">INDEX($N$2:$N$26,MATCH(1,($K$2:$K$26=$E1119)*($L$2:$L$26=$H1119),0))</f>
        <v>#N/A</v>
      </c>
    </row>
    <row r="1120" spans="5:9" x14ac:dyDescent="0.25">
      <c r="E1120" s="1" t="e">
        <v>#N/A</v>
      </c>
      <c r="G1120" s="1" cm="1">
        <f t="array" ref="G1120">_xlfn.IFS(D1120&lt;=_xlfn.PERCENTILE.INC(D:D,0.2),1, D1120&lt;=_xlfn.PERCENTILE.INC(D:D,0.4),2, D1120&lt;=_xlfn.PERCENTILE.INC(D:D,0.6),3, D1121&lt;=_xlfn.PERCENTILE.INC(D:D,0.8),4, TRUE,5)</f>
        <v>1</v>
      </c>
      <c r="H1120" s="4">
        <f t="shared" si="17"/>
        <v>1</v>
      </c>
      <c r="I1120" t="e" cm="1">
        <f t="array" ref="I1120">INDEX($N$2:$N$26,MATCH(1,($K$2:$K$26=$E1120)*($L$2:$L$26=$H1120),0))</f>
        <v>#N/A</v>
      </c>
    </row>
    <row r="1121" spans="5:9" x14ac:dyDescent="0.25">
      <c r="E1121" s="1" t="e">
        <v>#N/A</v>
      </c>
      <c r="G1121" s="1" cm="1">
        <f t="array" ref="G1121">_xlfn.IFS(D1121&lt;=_xlfn.PERCENTILE.INC(D:D,0.2),1, D1121&lt;=_xlfn.PERCENTILE.INC(D:D,0.4),2, D1121&lt;=_xlfn.PERCENTILE.INC(D:D,0.6),3, D1122&lt;=_xlfn.PERCENTILE.INC(D:D,0.8),4, TRUE,5)</f>
        <v>1</v>
      </c>
      <c r="H1121" s="4">
        <f t="shared" si="17"/>
        <v>1</v>
      </c>
      <c r="I1121" t="e" cm="1">
        <f t="array" ref="I1121">INDEX($N$2:$N$26,MATCH(1,($K$2:$K$26=$E1121)*($L$2:$L$26=$H1121),0))</f>
        <v>#N/A</v>
      </c>
    </row>
    <row r="1122" spans="5:9" x14ac:dyDescent="0.25">
      <c r="E1122" s="1" t="e">
        <v>#N/A</v>
      </c>
      <c r="G1122" s="1" cm="1">
        <f t="array" ref="G1122">_xlfn.IFS(D1122&lt;=_xlfn.PERCENTILE.INC(D:D,0.2),1, D1122&lt;=_xlfn.PERCENTILE.INC(D:D,0.4),2, D1122&lt;=_xlfn.PERCENTILE.INC(D:D,0.6),3, D1123&lt;=_xlfn.PERCENTILE.INC(D:D,0.8),4, TRUE,5)</f>
        <v>1</v>
      </c>
      <c r="H1122" s="4">
        <f t="shared" si="17"/>
        <v>1</v>
      </c>
      <c r="I1122" t="e" cm="1">
        <f t="array" ref="I1122">INDEX($N$2:$N$26,MATCH(1,($K$2:$K$26=$E1122)*($L$2:$L$26=$H1122),0))</f>
        <v>#N/A</v>
      </c>
    </row>
    <row r="1123" spans="5:9" x14ac:dyDescent="0.25">
      <c r="E1123" s="1" t="e">
        <v>#N/A</v>
      </c>
      <c r="G1123" s="1" cm="1">
        <f t="array" ref="G1123">_xlfn.IFS(D1123&lt;=_xlfn.PERCENTILE.INC(D:D,0.2),1, D1123&lt;=_xlfn.PERCENTILE.INC(D:D,0.4),2, D1123&lt;=_xlfn.PERCENTILE.INC(D:D,0.6),3, D1124&lt;=_xlfn.PERCENTILE.INC(D:D,0.8),4, TRUE,5)</f>
        <v>1</v>
      </c>
      <c r="H1123" s="4">
        <f t="shared" si="17"/>
        <v>1</v>
      </c>
      <c r="I1123" t="e" cm="1">
        <f t="array" ref="I1123">INDEX($N$2:$N$26,MATCH(1,($K$2:$K$26=$E1123)*($L$2:$L$26=$H1123),0))</f>
        <v>#N/A</v>
      </c>
    </row>
    <row r="1124" spans="5:9" x14ac:dyDescent="0.25">
      <c r="E1124" s="1" t="e">
        <v>#N/A</v>
      </c>
      <c r="G1124" s="1" cm="1">
        <f t="array" ref="G1124">_xlfn.IFS(D1124&lt;=_xlfn.PERCENTILE.INC(D:D,0.2),1, D1124&lt;=_xlfn.PERCENTILE.INC(D:D,0.4),2, D1124&lt;=_xlfn.PERCENTILE.INC(D:D,0.6),3, D1125&lt;=_xlfn.PERCENTILE.INC(D:D,0.8),4, TRUE,5)</f>
        <v>1</v>
      </c>
      <c r="H1124" s="4">
        <f t="shared" si="17"/>
        <v>1</v>
      </c>
      <c r="I1124" t="e" cm="1">
        <f t="array" ref="I1124">INDEX($N$2:$N$26,MATCH(1,($K$2:$K$26=$E1124)*($L$2:$L$26=$H1124),0))</f>
        <v>#N/A</v>
      </c>
    </row>
    <row r="1125" spans="5:9" x14ac:dyDescent="0.25">
      <c r="E1125" s="1" t="e">
        <v>#N/A</v>
      </c>
      <c r="G1125" s="1" cm="1">
        <f t="array" ref="G1125">_xlfn.IFS(D1125&lt;=_xlfn.PERCENTILE.INC(D:D,0.2),1, D1125&lt;=_xlfn.PERCENTILE.INC(D:D,0.4),2, D1125&lt;=_xlfn.PERCENTILE.INC(D:D,0.6),3, D1126&lt;=_xlfn.PERCENTILE.INC(D:D,0.8),4, TRUE,5)</f>
        <v>1</v>
      </c>
      <c r="H1125" s="4">
        <f t="shared" si="17"/>
        <v>1</v>
      </c>
      <c r="I1125" t="e" cm="1">
        <f t="array" ref="I1125">INDEX($N$2:$N$26,MATCH(1,($K$2:$K$26=$E1125)*($L$2:$L$26=$H1125),0))</f>
        <v>#N/A</v>
      </c>
    </row>
    <row r="1126" spans="5:9" x14ac:dyDescent="0.25">
      <c r="E1126" s="1" t="e">
        <v>#N/A</v>
      </c>
      <c r="G1126" s="1" cm="1">
        <f t="array" ref="G1126">_xlfn.IFS(D1126&lt;=_xlfn.PERCENTILE.INC(D:D,0.2),1, D1126&lt;=_xlfn.PERCENTILE.INC(D:D,0.4),2, D1126&lt;=_xlfn.PERCENTILE.INC(D:D,0.6),3, D1127&lt;=_xlfn.PERCENTILE.INC(D:D,0.8),4, TRUE,5)</f>
        <v>1</v>
      </c>
      <c r="H1126" s="4">
        <f t="shared" si="17"/>
        <v>1</v>
      </c>
      <c r="I1126" t="e" cm="1">
        <f t="array" ref="I1126">INDEX($N$2:$N$26,MATCH(1,($K$2:$K$26=$E1126)*($L$2:$L$26=$H1126),0))</f>
        <v>#N/A</v>
      </c>
    </row>
    <row r="1127" spans="5:9" x14ac:dyDescent="0.25">
      <c r="E1127" s="1" t="e">
        <v>#N/A</v>
      </c>
      <c r="G1127" s="1" cm="1">
        <f t="array" ref="G1127">_xlfn.IFS(D1127&lt;=_xlfn.PERCENTILE.INC(D:D,0.2),1, D1127&lt;=_xlfn.PERCENTILE.INC(D:D,0.4),2, D1127&lt;=_xlfn.PERCENTILE.INC(D:D,0.6),3, D1128&lt;=_xlfn.PERCENTILE.INC(D:D,0.8),4, TRUE,5)</f>
        <v>1</v>
      </c>
      <c r="H1127" s="4">
        <f t="shared" si="17"/>
        <v>1</v>
      </c>
      <c r="I1127" t="e" cm="1">
        <f t="array" ref="I1127">INDEX($N$2:$N$26,MATCH(1,($K$2:$K$26=$E1127)*($L$2:$L$26=$H1127),0))</f>
        <v>#N/A</v>
      </c>
    </row>
    <row r="1128" spans="5:9" x14ac:dyDescent="0.25">
      <c r="E1128" s="1" t="e">
        <v>#N/A</v>
      </c>
      <c r="G1128" s="1" cm="1">
        <f t="array" ref="G1128">_xlfn.IFS(D1128&lt;=_xlfn.PERCENTILE.INC(D:D,0.2),1, D1128&lt;=_xlfn.PERCENTILE.INC(D:D,0.4),2, D1128&lt;=_xlfn.PERCENTILE.INC(D:D,0.6),3, D1129&lt;=_xlfn.PERCENTILE.INC(D:D,0.8),4, TRUE,5)</f>
        <v>1</v>
      </c>
      <c r="H1128" s="4">
        <f t="shared" si="17"/>
        <v>1</v>
      </c>
      <c r="I1128" t="e" cm="1">
        <f t="array" ref="I1128">INDEX($N$2:$N$26,MATCH(1,($K$2:$K$26=$E1128)*($L$2:$L$26=$H1128),0))</f>
        <v>#N/A</v>
      </c>
    </row>
    <row r="1129" spans="5:9" x14ac:dyDescent="0.25">
      <c r="E1129" s="1" t="e">
        <v>#N/A</v>
      </c>
      <c r="G1129" s="1" cm="1">
        <f t="array" ref="G1129">_xlfn.IFS(D1129&lt;=_xlfn.PERCENTILE.INC(D:D,0.2),1, D1129&lt;=_xlfn.PERCENTILE.INC(D:D,0.4),2, D1129&lt;=_xlfn.PERCENTILE.INC(D:D,0.6),3, D1130&lt;=_xlfn.PERCENTILE.INC(D:D,0.8),4, TRUE,5)</f>
        <v>1</v>
      </c>
      <c r="H1129" s="4">
        <f t="shared" si="17"/>
        <v>1</v>
      </c>
      <c r="I1129" t="e" cm="1">
        <f t="array" ref="I1129">INDEX($N$2:$N$26,MATCH(1,($K$2:$K$26=$E1129)*($L$2:$L$26=$H1129),0))</f>
        <v>#N/A</v>
      </c>
    </row>
    <row r="1130" spans="5:9" x14ac:dyDescent="0.25">
      <c r="E1130" s="1" t="e">
        <v>#N/A</v>
      </c>
      <c r="G1130" s="1" cm="1">
        <f t="array" ref="G1130">_xlfn.IFS(D1130&lt;=_xlfn.PERCENTILE.INC(D:D,0.2),1, D1130&lt;=_xlfn.PERCENTILE.INC(D:D,0.4),2, D1130&lt;=_xlfn.PERCENTILE.INC(D:D,0.6),3, D1131&lt;=_xlfn.PERCENTILE.INC(D:D,0.8),4, TRUE,5)</f>
        <v>1</v>
      </c>
      <c r="H1130" s="4">
        <f t="shared" si="17"/>
        <v>1</v>
      </c>
      <c r="I1130" t="e" cm="1">
        <f t="array" ref="I1130">INDEX($N$2:$N$26,MATCH(1,($K$2:$K$26=$E1130)*($L$2:$L$26=$H1130),0))</f>
        <v>#N/A</v>
      </c>
    </row>
    <row r="1131" spans="5:9" x14ac:dyDescent="0.25">
      <c r="E1131" s="1" t="e">
        <v>#N/A</v>
      </c>
      <c r="G1131" s="1" cm="1">
        <f t="array" ref="G1131">_xlfn.IFS(D1131&lt;=_xlfn.PERCENTILE.INC(D:D,0.2),1, D1131&lt;=_xlfn.PERCENTILE.INC(D:D,0.4),2, D1131&lt;=_xlfn.PERCENTILE.INC(D:D,0.6),3, D1132&lt;=_xlfn.PERCENTILE.INC(D:D,0.8),4, TRUE,5)</f>
        <v>1</v>
      </c>
      <c r="H1131" s="4">
        <f t="shared" si="17"/>
        <v>1</v>
      </c>
      <c r="I1131" t="e" cm="1">
        <f t="array" ref="I1131">INDEX($N$2:$N$26,MATCH(1,($K$2:$K$26=$E1131)*($L$2:$L$26=$H1131),0))</f>
        <v>#N/A</v>
      </c>
    </row>
    <row r="1132" spans="5:9" x14ac:dyDescent="0.25">
      <c r="E1132" s="1" t="e">
        <v>#N/A</v>
      </c>
      <c r="G1132" s="1" cm="1">
        <f t="array" ref="G1132">_xlfn.IFS(D1132&lt;=_xlfn.PERCENTILE.INC(D:D,0.2),1, D1132&lt;=_xlfn.PERCENTILE.INC(D:D,0.4),2, D1132&lt;=_xlfn.PERCENTILE.INC(D:D,0.6),3, D1133&lt;=_xlfn.PERCENTILE.INC(D:D,0.8),4, TRUE,5)</f>
        <v>1</v>
      </c>
      <c r="H1132" s="4">
        <f t="shared" si="17"/>
        <v>1</v>
      </c>
      <c r="I1132" t="e" cm="1">
        <f t="array" ref="I1132">INDEX($N$2:$N$26,MATCH(1,($K$2:$K$26=$E1132)*($L$2:$L$26=$H1132),0))</f>
        <v>#N/A</v>
      </c>
    </row>
    <row r="1133" spans="5:9" x14ac:dyDescent="0.25">
      <c r="E1133" s="1" t="e">
        <v>#N/A</v>
      </c>
      <c r="G1133" s="1" cm="1">
        <f t="array" ref="G1133">_xlfn.IFS(D1133&lt;=_xlfn.PERCENTILE.INC(D:D,0.2),1, D1133&lt;=_xlfn.PERCENTILE.INC(D:D,0.4),2, D1133&lt;=_xlfn.PERCENTILE.INC(D:D,0.6),3, D1134&lt;=_xlfn.PERCENTILE.INC(D:D,0.8),4, TRUE,5)</f>
        <v>1</v>
      </c>
      <c r="H1133" s="4">
        <f t="shared" si="17"/>
        <v>1</v>
      </c>
      <c r="I1133" t="e" cm="1">
        <f t="array" ref="I1133">INDEX($N$2:$N$26,MATCH(1,($K$2:$K$26=$E1133)*($L$2:$L$26=$H1133),0))</f>
        <v>#N/A</v>
      </c>
    </row>
    <row r="1134" spans="5:9" x14ac:dyDescent="0.25">
      <c r="E1134" s="1" t="e">
        <v>#N/A</v>
      </c>
      <c r="G1134" s="1" cm="1">
        <f t="array" ref="G1134">_xlfn.IFS(D1134&lt;=_xlfn.PERCENTILE.INC(D:D,0.2),1, D1134&lt;=_xlfn.PERCENTILE.INC(D:D,0.4),2, D1134&lt;=_xlfn.PERCENTILE.INC(D:D,0.6),3, D1135&lt;=_xlfn.PERCENTILE.INC(D:D,0.8),4, TRUE,5)</f>
        <v>1</v>
      </c>
      <c r="H1134" s="4">
        <f t="shared" si="17"/>
        <v>1</v>
      </c>
      <c r="I1134" t="e" cm="1">
        <f t="array" ref="I1134">INDEX($N$2:$N$26,MATCH(1,($K$2:$K$26=$E1134)*($L$2:$L$26=$H1134),0))</f>
        <v>#N/A</v>
      </c>
    </row>
    <row r="1135" spans="5:9" x14ac:dyDescent="0.25">
      <c r="E1135" s="1" t="e">
        <v>#N/A</v>
      </c>
      <c r="G1135" s="1" cm="1">
        <f t="array" ref="G1135">_xlfn.IFS(D1135&lt;=_xlfn.PERCENTILE.INC(D:D,0.2),1, D1135&lt;=_xlfn.PERCENTILE.INC(D:D,0.4),2, D1135&lt;=_xlfn.PERCENTILE.INC(D:D,0.6),3, D1136&lt;=_xlfn.PERCENTILE.INC(D:D,0.8),4, TRUE,5)</f>
        <v>1</v>
      </c>
      <c r="H1135" s="4">
        <f t="shared" si="17"/>
        <v>1</v>
      </c>
      <c r="I1135" t="e" cm="1">
        <f t="array" ref="I1135">INDEX($N$2:$N$26,MATCH(1,($K$2:$K$26=$E1135)*($L$2:$L$26=$H1135),0))</f>
        <v>#N/A</v>
      </c>
    </row>
    <row r="1136" spans="5:9" x14ac:dyDescent="0.25">
      <c r="E1136" s="1" t="e">
        <v>#N/A</v>
      </c>
      <c r="G1136" s="1" cm="1">
        <f t="array" ref="G1136">_xlfn.IFS(D1136&lt;=_xlfn.PERCENTILE.INC(D:D,0.2),1, D1136&lt;=_xlfn.PERCENTILE.INC(D:D,0.4),2, D1136&lt;=_xlfn.PERCENTILE.INC(D:D,0.6),3, D1137&lt;=_xlfn.PERCENTILE.INC(D:D,0.8),4, TRUE,5)</f>
        <v>1</v>
      </c>
      <c r="H1136" s="4">
        <f t="shared" si="17"/>
        <v>1</v>
      </c>
      <c r="I1136" t="e" cm="1">
        <f t="array" ref="I1136">INDEX($N$2:$N$26,MATCH(1,($K$2:$K$26=$E1136)*($L$2:$L$26=$H1136),0))</f>
        <v>#N/A</v>
      </c>
    </row>
    <row r="1137" spans="5:9" x14ac:dyDescent="0.25">
      <c r="E1137" s="1" t="e">
        <v>#N/A</v>
      </c>
      <c r="G1137" s="1" cm="1">
        <f t="array" ref="G1137">_xlfn.IFS(D1137&lt;=_xlfn.PERCENTILE.INC(D:D,0.2),1, D1137&lt;=_xlfn.PERCENTILE.INC(D:D,0.4),2, D1137&lt;=_xlfn.PERCENTILE.INC(D:D,0.6),3, D1138&lt;=_xlfn.PERCENTILE.INC(D:D,0.8),4, TRUE,5)</f>
        <v>1</v>
      </c>
      <c r="H1137" s="4">
        <f t="shared" si="17"/>
        <v>1</v>
      </c>
      <c r="I1137" t="e" cm="1">
        <f t="array" ref="I1137">INDEX($N$2:$N$26,MATCH(1,($K$2:$K$26=$E1137)*($L$2:$L$26=$H1137),0))</f>
        <v>#N/A</v>
      </c>
    </row>
    <row r="1138" spans="5:9" x14ac:dyDescent="0.25">
      <c r="E1138" s="1" t="e">
        <v>#N/A</v>
      </c>
      <c r="G1138" s="1" cm="1">
        <f t="array" ref="G1138">_xlfn.IFS(D1138&lt;=_xlfn.PERCENTILE.INC(D:D,0.2),1, D1138&lt;=_xlfn.PERCENTILE.INC(D:D,0.4),2, D1138&lt;=_xlfn.PERCENTILE.INC(D:D,0.6),3, D1139&lt;=_xlfn.PERCENTILE.INC(D:D,0.8),4, TRUE,5)</f>
        <v>1</v>
      </c>
      <c r="H1138" s="4">
        <f t="shared" si="17"/>
        <v>1</v>
      </c>
      <c r="I1138" t="e" cm="1">
        <f t="array" ref="I1138">INDEX($N$2:$N$26,MATCH(1,($K$2:$K$26=$E1138)*($L$2:$L$26=$H1138),0))</f>
        <v>#N/A</v>
      </c>
    </row>
    <row r="1139" spans="5:9" x14ac:dyDescent="0.25">
      <c r="E1139" s="1" t="e">
        <v>#N/A</v>
      </c>
      <c r="G1139" s="1" cm="1">
        <f t="array" ref="G1139">_xlfn.IFS(D1139&lt;=_xlfn.PERCENTILE.INC(D:D,0.2),1, D1139&lt;=_xlfn.PERCENTILE.INC(D:D,0.4),2, D1139&lt;=_xlfn.PERCENTILE.INC(D:D,0.6),3, D1140&lt;=_xlfn.PERCENTILE.INC(D:D,0.8),4, TRUE,5)</f>
        <v>1</v>
      </c>
      <c r="H1139" s="4">
        <f t="shared" si="17"/>
        <v>1</v>
      </c>
      <c r="I1139" t="e" cm="1">
        <f t="array" ref="I1139">INDEX($N$2:$N$26,MATCH(1,($K$2:$K$26=$E1139)*($L$2:$L$26=$H1139),0))</f>
        <v>#N/A</v>
      </c>
    </row>
    <row r="1140" spans="5:9" x14ac:dyDescent="0.25">
      <c r="E1140" s="1" t="e">
        <v>#N/A</v>
      </c>
      <c r="G1140" s="1" cm="1">
        <f t="array" ref="G1140">_xlfn.IFS(D1140&lt;=_xlfn.PERCENTILE.INC(D:D,0.2),1, D1140&lt;=_xlfn.PERCENTILE.INC(D:D,0.4),2, D1140&lt;=_xlfn.PERCENTILE.INC(D:D,0.6),3, D1141&lt;=_xlfn.PERCENTILE.INC(D:D,0.8),4, TRUE,5)</f>
        <v>1</v>
      </c>
      <c r="H1140" s="4">
        <f t="shared" si="17"/>
        <v>1</v>
      </c>
      <c r="I1140" t="e" cm="1">
        <f t="array" ref="I1140">INDEX($N$2:$N$26,MATCH(1,($K$2:$K$26=$E1140)*($L$2:$L$26=$H1140),0))</f>
        <v>#N/A</v>
      </c>
    </row>
    <row r="1141" spans="5:9" x14ac:dyDescent="0.25">
      <c r="E1141" s="1" t="e">
        <v>#N/A</v>
      </c>
      <c r="G1141" s="1" cm="1">
        <f t="array" ref="G1141">_xlfn.IFS(D1141&lt;=_xlfn.PERCENTILE.INC(D:D,0.2),1, D1141&lt;=_xlfn.PERCENTILE.INC(D:D,0.4),2, D1141&lt;=_xlfn.PERCENTILE.INC(D:D,0.6),3, D1142&lt;=_xlfn.PERCENTILE.INC(D:D,0.8),4, TRUE,5)</f>
        <v>1</v>
      </c>
      <c r="H1141" s="4">
        <f t="shared" si="17"/>
        <v>1</v>
      </c>
      <c r="I1141" t="e" cm="1">
        <f t="array" ref="I1141">INDEX($N$2:$N$26,MATCH(1,($K$2:$K$26=$E1141)*($L$2:$L$26=$H1141),0))</f>
        <v>#N/A</v>
      </c>
    </row>
    <row r="1142" spans="5:9" x14ac:dyDescent="0.25">
      <c r="E1142" s="1" t="e">
        <v>#N/A</v>
      </c>
      <c r="G1142" s="1" cm="1">
        <f t="array" ref="G1142">_xlfn.IFS(D1142&lt;=_xlfn.PERCENTILE.INC(D:D,0.2),1, D1142&lt;=_xlfn.PERCENTILE.INC(D:D,0.4),2, D1142&lt;=_xlfn.PERCENTILE.INC(D:D,0.6),3, D1143&lt;=_xlfn.PERCENTILE.INC(D:D,0.8),4, TRUE,5)</f>
        <v>1</v>
      </c>
      <c r="H1142" s="4">
        <f t="shared" si="17"/>
        <v>1</v>
      </c>
      <c r="I1142" t="e" cm="1">
        <f t="array" ref="I1142">INDEX($N$2:$N$26,MATCH(1,($K$2:$K$26=$E1142)*($L$2:$L$26=$H1142),0))</f>
        <v>#N/A</v>
      </c>
    </row>
    <row r="1143" spans="5:9" x14ac:dyDescent="0.25">
      <c r="E1143" s="1" t="e">
        <v>#N/A</v>
      </c>
      <c r="G1143" s="1" cm="1">
        <f t="array" ref="G1143">_xlfn.IFS(D1143&lt;=_xlfn.PERCENTILE.INC(D:D,0.2),1, D1143&lt;=_xlfn.PERCENTILE.INC(D:D,0.4),2, D1143&lt;=_xlfn.PERCENTILE.INC(D:D,0.6),3, D1144&lt;=_xlfn.PERCENTILE.INC(D:D,0.8),4, TRUE,5)</f>
        <v>1</v>
      </c>
      <c r="H1143" s="4">
        <f t="shared" si="17"/>
        <v>1</v>
      </c>
      <c r="I1143" t="e" cm="1">
        <f t="array" ref="I1143">INDEX($N$2:$N$26,MATCH(1,($K$2:$K$26=$E1143)*($L$2:$L$26=$H1143),0))</f>
        <v>#N/A</v>
      </c>
    </row>
    <row r="1144" spans="5:9" x14ac:dyDescent="0.25">
      <c r="E1144" s="1" t="e">
        <v>#N/A</v>
      </c>
      <c r="G1144" s="1" cm="1">
        <f t="array" ref="G1144">_xlfn.IFS(D1144&lt;=_xlfn.PERCENTILE.INC(D:D,0.2),1, D1144&lt;=_xlfn.PERCENTILE.INC(D:D,0.4),2, D1144&lt;=_xlfn.PERCENTILE.INC(D:D,0.6),3, D1145&lt;=_xlfn.PERCENTILE.INC(D:D,0.8),4, TRUE,5)</f>
        <v>1</v>
      </c>
      <c r="H1144" s="4">
        <f t="shared" si="17"/>
        <v>1</v>
      </c>
      <c r="I1144" t="e" cm="1">
        <f t="array" ref="I1144">INDEX($N$2:$N$26,MATCH(1,($K$2:$K$26=$E1144)*($L$2:$L$26=$H1144),0))</f>
        <v>#N/A</v>
      </c>
    </row>
    <row r="1145" spans="5:9" x14ac:dyDescent="0.25">
      <c r="E1145" s="1" t="e">
        <v>#N/A</v>
      </c>
      <c r="G1145" s="1" cm="1">
        <f t="array" ref="G1145">_xlfn.IFS(D1145&lt;=_xlfn.PERCENTILE.INC(D:D,0.2),1, D1145&lt;=_xlfn.PERCENTILE.INC(D:D,0.4),2, D1145&lt;=_xlfn.PERCENTILE.INC(D:D,0.6),3, D1146&lt;=_xlfn.PERCENTILE.INC(D:D,0.8),4, TRUE,5)</f>
        <v>1</v>
      </c>
      <c r="H1145" s="4">
        <f t="shared" si="17"/>
        <v>1</v>
      </c>
      <c r="I1145" t="e" cm="1">
        <f t="array" ref="I1145">INDEX($N$2:$N$26,MATCH(1,($K$2:$K$26=$E1145)*($L$2:$L$26=$H1145),0))</f>
        <v>#N/A</v>
      </c>
    </row>
    <row r="1146" spans="5:9" x14ac:dyDescent="0.25">
      <c r="E1146" s="1" t="e">
        <v>#N/A</v>
      </c>
      <c r="G1146" s="1" cm="1">
        <f t="array" ref="G1146">_xlfn.IFS(D1146&lt;=_xlfn.PERCENTILE.INC(D:D,0.2),1, D1146&lt;=_xlfn.PERCENTILE.INC(D:D,0.4),2, D1146&lt;=_xlfn.PERCENTILE.INC(D:D,0.6),3, D1147&lt;=_xlfn.PERCENTILE.INC(D:D,0.8),4, TRUE,5)</f>
        <v>1</v>
      </c>
      <c r="H1146" s="4">
        <f t="shared" si="17"/>
        <v>1</v>
      </c>
      <c r="I1146" t="e" cm="1">
        <f t="array" ref="I1146">INDEX($N$2:$N$26,MATCH(1,($K$2:$K$26=$E1146)*($L$2:$L$26=$H1146),0))</f>
        <v>#N/A</v>
      </c>
    </row>
    <row r="1147" spans="5:9" x14ac:dyDescent="0.25">
      <c r="E1147" s="1" t="e">
        <v>#N/A</v>
      </c>
      <c r="G1147" s="1" cm="1">
        <f t="array" ref="G1147">_xlfn.IFS(D1147&lt;=_xlfn.PERCENTILE.INC(D:D,0.2),1, D1147&lt;=_xlfn.PERCENTILE.INC(D:D,0.4),2, D1147&lt;=_xlfn.PERCENTILE.INC(D:D,0.6),3, D1148&lt;=_xlfn.PERCENTILE.INC(D:D,0.8),4, TRUE,5)</f>
        <v>1</v>
      </c>
      <c r="H1147" s="4">
        <f t="shared" si="17"/>
        <v>1</v>
      </c>
      <c r="I1147" t="e" cm="1">
        <f t="array" ref="I1147">INDEX($N$2:$N$26,MATCH(1,($K$2:$K$26=$E1147)*($L$2:$L$26=$H1147),0))</f>
        <v>#N/A</v>
      </c>
    </row>
    <row r="1148" spans="5:9" x14ac:dyDescent="0.25">
      <c r="E1148" s="1" t="e">
        <v>#N/A</v>
      </c>
      <c r="G1148" s="1" cm="1">
        <f t="array" ref="G1148">_xlfn.IFS(D1148&lt;=_xlfn.PERCENTILE.INC(D:D,0.2),1, D1148&lt;=_xlfn.PERCENTILE.INC(D:D,0.4),2, D1148&lt;=_xlfn.PERCENTILE.INC(D:D,0.6),3, D1149&lt;=_xlfn.PERCENTILE.INC(D:D,0.8),4, TRUE,5)</f>
        <v>1</v>
      </c>
      <c r="H1148" s="4">
        <f t="shared" si="17"/>
        <v>1</v>
      </c>
      <c r="I1148" t="e" cm="1">
        <f t="array" ref="I1148">INDEX($N$2:$N$26,MATCH(1,($K$2:$K$26=$E1148)*($L$2:$L$26=$H1148),0))</f>
        <v>#N/A</v>
      </c>
    </row>
    <row r="1149" spans="5:9" x14ac:dyDescent="0.25">
      <c r="E1149" s="1" t="e">
        <v>#N/A</v>
      </c>
      <c r="G1149" s="1" cm="1">
        <f t="array" ref="G1149">_xlfn.IFS(D1149&lt;=_xlfn.PERCENTILE.INC(D:D,0.2),1, D1149&lt;=_xlfn.PERCENTILE.INC(D:D,0.4),2, D1149&lt;=_xlfn.PERCENTILE.INC(D:D,0.6),3, D1150&lt;=_xlfn.PERCENTILE.INC(D:D,0.8),4, TRUE,5)</f>
        <v>1</v>
      </c>
      <c r="H1149" s="4">
        <f t="shared" si="17"/>
        <v>1</v>
      </c>
      <c r="I1149" t="e" cm="1">
        <f t="array" ref="I1149">INDEX($N$2:$N$26,MATCH(1,($K$2:$K$26=$E1149)*($L$2:$L$26=$H1149),0))</f>
        <v>#N/A</v>
      </c>
    </row>
    <row r="1150" spans="5:9" x14ac:dyDescent="0.25">
      <c r="E1150" s="1" t="e">
        <v>#N/A</v>
      </c>
      <c r="G1150" s="1" cm="1">
        <f t="array" ref="G1150">_xlfn.IFS(D1150&lt;=_xlfn.PERCENTILE.INC(D:D,0.2),1, D1150&lt;=_xlfn.PERCENTILE.INC(D:D,0.4),2, D1150&lt;=_xlfn.PERCENTILE.INC(D:D,0.6),3, D1151&lt;=_xlfn.PERCENTILE.INC(D:D,0.8),4, TRUE,5)</f>
        <v>1</v>
      </c>
      <c r="H1150" s="4">
        <f t="shared" si="17"/>
        <v>1</v>
      </c>
      <c r="I1150" t="e" cm="1">
        <f t="array" ref="I1150">INDEX($N$2:$N$26,MATCH(1,($K$2:$K$26=$E1150)*($L$2:$L$26=$H1150),0))</f>
        <v>#N/A</v>
      </c>
    </row>
    <row r="1151" spans="5:9" x14ac:dyDescent="0.25">
      <c r="E1151" s="1" t="e">
        <v>#N/A</v>
      </c>
      <c r="G1151" s="1" cm="1">
        <f t="array" ref="G1151">_xlfn.IFS(D1151&lt;=_xlfn.PERCENTILE.INC(D:D,0.2),1, D1151&lt;=_xlfn.PERCENTILE.INC(D:D,0.4),2, D1151&lt;=_xlfn.PERCENTILE.INC(D:D,0.6),3, D1152&lt;=_xlfn.PERCENTILE.INC(D:D,0.8),4, TRUE,5)</f>
        <v>1</v>
      </c>
      <c r="H1151" s="4">
        <f t="shared" si="17"/>
        <v>1</v>
      </c>
      <c r="I1151" t="e" cm="1">
        <f t="array" ref="I1151">INDEX($N$2:$N$26,MATCH(1,($K$2:$K$26=$E1151)*($L$2:$L$26=$H1151),0))</f>
        <v>#N/A</v>
      </c>
    </row>
    <row r="1152" spans="5:9" x14ac:dyDescent="0.25">
      <c r="E1152" s="1" t="e">
        <v>#N/A</v>
      </c>
      <c r="G1152" s="1" cm="1">
        <f t="array" ref="G1152">_xlfn.IFS(D1152&lt;=_xlfn.PERCENTILE.INC(D:D,0.2),1, D1152&lt;=_xlfn.PERCENTILE.INC(D:D,0.4),2, D1152&lt;=_xlfn.PERCENTILE.INC(D:D,0.6),3, D1153&lt;=_xlfn.PERCENTILE.INC(D:D,0.8),4, TRUE,5)</f>
        <v>1</v>
      </c>
      <c r="H1152" s="4">
        <f t="shared" si="17"/>
        <v>1</v>
      </c>
      <c r="I1152" t="e" cm="1">
        <f t="array" ref="I1152">INDEX($N$2:$N$26,MATCH(1,($K$2:$K$26=$E1152)*($L$2:$L$26=$H1152),0))</f>
        <v>#N/A</v>
      </c>
    </row>
    <row r="1153" spans="5:9" x14ac:dyDescent="0.25">
      <c r="E1153" s="1" t="e">
        <v>#N/A</v>
      </c>
      <c r="G1153" s="1" cm="1">
        <f t="array" ref="G1153">_xlfn.IFS(D1153&lt;=_xlfn.PERCENTILE.INC(D:D,0.2),1, D1153&lt;=_xlfn.PERCENTILE.INC(D:D,0.4),2, D1153&lt;=_xlfn.PERCENTILE.INC(D:D,0.6),3, D1154&lt;=_xlfn.PERCENTILE.INC(D:D,0.8),4, TRUE,5)</f>
        <v>1</v>
      </c>
      <c r="H1153" s="4">
        <f t="shared" si="17"/>
        <v>1</v>
      </c>
      <c r="I1153" t="e" cm="1">
        <f t="array" ref="I1153">INDEX($N$2:$N$26,MATCH(1,($K$2:$K$26=$E1153)*($L$2:$L$26=$H1153),0))</f>
        <v>#N/A</v>
      </c>
    </row>
    <row r="1154" spans="5:9" x14ac:dyDescent="0.25">
      <c r="E1154" s="1" t="e">
        <v>#N/A</v>
      </c>
      <c r="G1154" s="1" cm="1">
        <f t="array" ref="G1154">_xlfn.IFS(D1154&lt;=_xlfn.PERCENTILE.INC(D:D,0.2),1, D1154&lt;=_xlfn.PERCENTILE.INC(D:D,0.4),2, D1154&lt;=_xlfn.PERCENTILE.INC(D:D,0.6),3, D1155&lt;=_xlfn.PERCENTILE.INC(D:D,0.8),4, TRUE,5)</f>
        <v>1</v>
      </c>
      <c r="H1154" s="4">
        <f t="shared" si="17"/>
        <v>1</v>
      </c>
      <c r="I1154" t="e" cm="1">
        <f t="array" ref="I1154">INDEX($N$2:$N$26,MATCH(1,($K$2:$K$26=$E1154)*($L$2:$L$26=$H1154),0))</f>
        <v>#N/A</v>
      </c>
    </row>
    <row r="1155" spans="5:9" x14ac:dyDescent="0.25">
      <c r="E1155" s="1" t="e">
        <v>#N/A</v>
      </c>
      <c r="G1155" s="1" cm="1">
        <f t="array" ref="G1155">_xlfn.IFS(D1155&lt;=_xlfn.PERCENTILE.INC(D:D,0.2),1, D1155&lt;=_xlfn.PERCENTILE.INC(D:D,0.4),2, D1155&lt;=_xlfn.PERCENTILE.INC(D:D,0.6),3, D1156&lt;=_xlfn.PERCENTILE.INC(D:D,0.8),4, TRUE,5)</f>
        <v>1</v>
      </c>
      <c r="H1155" s="4">
        <f t="shared" ref="H1155:H1218" si="18">ROUND(AVERAGE(F1155,G1155),0)</f>
        <v>1</v>
      </c>
      <c r="I1155" t="e" cm="1">
        <f t="array" ref="I1155">INDEX($N$2:$N$26,MATCH(1,($K$2:$K$26=$E1155)*($L$2:$L$26=$H1155),0))</f>
        <v>#N/A</v>
      </c>
    </row>
    <row r="1156" spans="5:9" x14ac:dyDescent="0.25">
      <c r="E1156" s="1" t="e">
        <v>#N/A</v>
      </c>
      <c r="G1156" s="1" cm="1">
        <f t="array" ref="G1156">_xlfn.IFS(D1156&lt;=_xlfn.PERCENTILE.INC(D:D,0.2),1, D1156&lt;=_xlfn.PERCENTILE.INC(D:D,0.4),2, D1156&lt;=_xlfn.PERCENTILE.INC(D:D,0.6),3, D1157&lt;=_xlfn.PERCENTILE.INC(D:D,0.8),4, TRUE,5)</f>
        <v>1</v>
      </c>
      <c r="H1156" s="4">
        <f t="shared" si="18"/>
        <v>1</v>
      </c>
      <c r="I1156" t="e" cm="1">
        <f t="array" ref="I1156">INDEX($N$2:$N$26,MATCH(1,($K$2:$K$26=$E1156)*($L$2:$L$26=$H1156),0))</f>
        <v>#N/A</v>
      </c>
    </row>
    <row r="1157" spans="5:9" x14ac:dyDescent="0.25">
      <c r="E1157" s="1" t="e">
        <v>#N/A</v>
      </c>
      <c r="G1157" s="1" cm="1">
        <f t="array" ref="G1157">_xlfn.IFS(D1157&lt;=_xlfn.PERCENTILE.INC(D:D,0.2),1, D1157&lt;=_xlfn.PERCENTILE.INC(D:D,0.4),2, D1157&lt;=_xlfn.PERCENTILE.INC(D:D,0.6),3, D1158&lt;=_xlfn.PERCENTILE.INC(D:D,0.8),4, TRUE,5)</f>
        <v>1</v>
      </c>
      <c r="H1157" s="4">
        <f t="shared" si="18"/>
        <v>1</v>
      </c>
      <c r="I1157" t="e" cm="1">
        <f t="array" ref="I1157">INDEX($N$2:$N$26,MATCH(1,($K$2:$K$26=$E1157)*($L$2:$L$26=$H1157),0))</f>
        <v>#N/A</v>
      </c>
    </row>
    <row r="1158" spans="5:9" x14ac:dyDescent="0.25">
      <c r="E1158" s="1" t="e">
        <v>#N/A</v>
      </c>
      <c r="G1158" s="1" cm="1">
        <f t="array" ref="G1158">_xlfn.IFS(D1158&lt;=_xlfn.PERCENTILE.INC(D:D,0.2),1, D1158&lt;=_xlfn.PERCENTILE.INC(D:D,0.4),2, D1158&lt;=_xlfn.PERCENTILE.INC(D:D,0.6),3, D1159&lt;=_xlfn.PERCENTILE.INC(D:D,0.8),4, TRUE,5)</f>
        <v>1</v>
      </c>
      <c r="H1158" s="4">
        <f t="shared" si="18"/>
        <v>1</v>
      </c>
      <c r="I1158" t="e" cm="1">
        <f t="array" ref="I1158">INDEX($N$2:$N$26,MATCH(1,($K$2:$K$26=$E1158)*($L$2:$L$26=$H1158),0))</f>
        <v>#N/A</v>
      </c>
    </row>
    <row r="1159" spans="5:9" x14ac:dyDescent="0.25">
      <c r="E1159" s="1" t="e">
        <v>#N/A</v>
      </c>
      <c r="G1159" s="1" cm="1">
        <f t="array" ref="G1159">_xlfn.IFS(D1159&lt;=_xlfn.PERCENTILE.INC(D:D,0.2),1, D1159&lt;=_xlfn.PERCENTILE.INC(D:D,0.4),2, D1159&lt;=_xlfn.PERCENTILE.INC(D:D,0.6),3, D1160&lt;=_xlfn.PERCENTILE.INC(D:D,0.8),4, TRUE,5)</f>
        <v>1</v>
      </c>
      <c r="H1159" s="4">
        <f t="shared" si="18"/>
        <v>1</v>
      </c>
      <c r="I1159" t="e" cm="1">
        <f t="array" ref="I1159">INDEX($N$2:$N$26,MATCH(1,($K$2:$K$26=$E1159)*($L$2:$L$26=$H1159),0))</f>
        <v>#N/A</v>
      </c>
    </row>
    <row r="1160" spans="5:9" x14ac:dyDescent="0.25">
      <c r="E1160" s="1" t="e">
        <v>#N/A</v>
      </c>
      <c r="G1160" s="1" cm="1">
        <f t="array" ref="G1160">_xlfn.IFS(D1160&lt;=_xlfn.PERCENTILE.INC(D:D,0.2),1, D1160&lt;=_xlfn.PERCENTILE.INC(D:D,0.4),2, D1160&lt;=_xlfn.PERCENTILE.INC(D:D,0.6),3, D1161&lt;=_xlfn.PERCENTILE.INC(D:D,0.8),4, TRUE,5)</f>
        <v>1</v>
      </c>
      <c r="H1160" s="4">
        <f t="shared" si="18"/>
        <v>1</v>
      </c>
      <c r="I1160" t="e" cm="1">
        <f t="array" ref="I1160">INDEX($N$2:$N$26,MATCH(1,($K$2:$K$26=$E1160)*($L$2:$L$26=$H1160),0))</f>
        <v>#N/A</v>
      </c>
    </row>
    <row r="1161" spans="5:9" x14ac:dyDescent="0.25">
      <c r="E1161" s="1" t="e">
        <v>#N/A</v>
      </c>
      <c r="G1161" s="1" cm="1">
        <f t="array" ref="G1161">_xlfn.IFS(D1161&lt;=_xlfn.PERCENTILE.INC(D:D,0.2),1, D1161&lt;=_xlfn.PERCENTILE.INC(D:D,0.4),2, D1161&lt;=_xlfn.PERCENTILE.INC(D:D,0.6),3, D1162&lt;=_xlfn.PERCENTILE.INC(D:D,0.8),4, TRUE,5)</f>
        <v>1</v>
      </c>
      <c r="H1161" s="4">
        <f t="shared" si="18"/>
        <v>1</v>
      </c>
      <c r="I1161" t="e" cm="1">
        <f t="array" ref="I1161">INDEX($N$2:$N$26,MATCH(1,($K$2:$K$26=$E1161)*($L$2:$L$26=$H1161),0))</f>
        <v>#N/A</v>
      </c>
    </row>
    <row r="1162" spans="5:9" x14ac:dyDescent="0.25">
      <c r="E1162" s="1" t="e">
        <v>#N/A</v>
      </c>
      <c r="G1162" s="1" cm="1">
        <f t="array" ref="G1162">_xlfn.IFS(D1162&lt;=_xlfn.PERCENTILE.INC(D:D,0.2),1, D1162&lt;=_xlfn.PERCENTILE.INC(D:D,0.4),2, D1162&lt;=_xlfn.PERCENTILE.INC(D:D,0.6),3, D1163&lt;=_xlfn.PERCENTILE.INC(D:D,0.8),4, TRUE,5)</f>
        <v>1</v>
      </c>
      <c r="H1162" s="4">
        <f t="shared" si="18"/>
        <v>1</v>
      </c>
      <c r="I1162" t="e" cm="1">
        <f t="array" ref="I1162">INDEX($N$2:$N$26,MATCH(1,($K$2:$K$26=$E1162)*($L$2:$L$26=$H1162),0))</f>
        <v>#N/A</v>
      </c>
    </row>
    <row r="1163" spans="5:9" x14ac:dyDescent="0.25">
      <c r="E1163" s="1" t="e">
        <v>#N/A</v>
      </c>
      <c r="G1163" s="1" cm="1">
        <f t="array" ref="G1163">_xlfn.IFS(D1163&lt;=_xlfn.PERCENTILE.INC(D:D,0.2),1, D1163&lt;=_xlfn.PERCENTILE.INC(D:D,0.4),2, D1163&lt;=_xlfn.PERCENTILE.INC(D:D,0.6),3, D1164&lt;=_xlfn.PERCENTILE.INC(D:D,0.8),4, TRUE,5)</f>
        <v>1</v>
      </c>
      <c r="H1163" s="4">
        <f t="shared" si="18"/>
        <v>1</v>
      </c>
      <c r="I1163" t="e" cm="1">
        <f t="array" ref="I1163">INDEX($N$2:$N$26,MATCH(1,($K$2:$K$26=$E1163)*($L$2:$L$26=$H1163),0))</f>
        <v>#N/A</v>
      </c>
    </row>
    <row r="1164" spans="5:9" x14ac:dyDescent="0.25">
      <c r="E1164" s="1" t="e">
        <v>#N/A</v>
      </c>
      <c r="G1164" s="1" cm="1">
        <f t="array" ref="G1164">_xlfn.IFS(D1164&lt;=_xlfn.PERCENTILE.INC(D:D,0.2),1, D1164&lt;=_xlfn.PERCENTILE.INC(D:D,0.4),2, D1164&lt;=_xlfn.PERCENTILE.INC(D:D,0.6),3, D1165&lt;=_xlfn.PERCENTILE.INC(D:D,0.8),4, TRUE,5)</f>
        <v>1</v>
      </c>
      <c r="H1164" s="4">
        <f t="shared" si="18"/>
        <v>1</v>
      </c>
      <c r="I1164" t="e" cm="1">
        <f t="array" ref="I1164">INDEX($N$2:$N$26,MATCH(1,($K$2:$K$26=$E1164)*($L$2:$L$26=$H1164),0))</f>
        <v>#N/A</v>
      </c>
    </row>
    <row r="1165" spans="5:9" x14ac:dyDescent="0.25">
      <c r="E1165" s="1" t="e">
        <v>#N/A</v>
      </c>
      <c r="G1165" s="1" cm="1">
        <f t="array" ref="G1165">_xlfn.IFS(D1165&lt;=_xlfn.PERCENTILE.INC(D:D,0.2),1, D1165&lt;=_xlfn.PERCENTILE.INC(D:D,0.4),2, D1165&lt;=_xlfn.PERCENTILE.INC(D:D,0.6),3, D1166&lt;=_xlfn.PERCENTILE.INC(D:D,0.8),4, TRUE,5)</f>
        <v>1</v>
      </c>
      <c r="H1165" s="4">
        <f t="shared" si="18"/>
        <v>1</v>
      </c>
      <c r="I1165" t="e" cm="1">
        <f t="array" ref="I1165">INDEX($N$2:$N$26,MATCH(1,($K$2:$K$26=$E1165)*($L$2:$L$26=$H1165),0))</f>
        <v>#N/A</v>
      </c>
    </row>
    <row r="1166" spans="5:9" x14ac:dyDescent="0.25">
      <c r="E1166" s="1" t="e">
        <v>#N/A</v>
      </c>
      <c r="G1166" s="1" cm="1">
        <f t="array" ref="G1166">_xlfn.IFS(D1166&lt;=_xlfn.PERCENTILE.INC(D:D,0.2),1, D1166&lt;=_xlfn.PERCENTILE.INC(D:D,0.4),2, D1166&lt;=_xlfn.PERCENTILE.INC(D:D,0.6),3, D1167&lt;=_xlfn.PERCENTILE.INC(D:D,0.8),4, TRUE,5)</f>
        <v>1</v>
      </c>
      <c r="H1166" s="4">
        <f t="shared" si="18"/>
        <v>1</v>
      </c>
      <c r="I1166" t="e" cm="1">
        <f t="array" ref="I1166">INDEX($N$2:$N$26,MATCH(1,($K$2:$K$26=$E1166)*($L$2:$L$26=$H1166),0))</f>
        <v>#N/A</v>
      </c>
    </row>
    <row r="1167" spans="5:9" x14ac:dyDescent="0.25">
      <c r="E1167" s="1" t="e">
        <v>#N/A</v>
      </c>
      <c r="G1167" s="1" cm="1">
        <f t="array" ref="G1167">_xlfn.IFS(D1167&lt;=_xlfn.PERCENTILE.INC(D:D,0.2),1, D1167&lt;=_xlfn.PERCENTILE.INC(D:D,0.4),2, D1167&lt;=_xlfn.PERCENTILE.INC(D:D,0.6),3, D1168&lt;=_xlfn.PERCENTILE.INC(D:D,0.8),4, TRUE,5)</f>
        <v>1</v>
      </c>
      <c r="H1167" s="4">
        <f t="shared" si="18"/>
        <v>1</v>
      </c>
      <c r="I1167" t="e" cm="1">
        <f t="array" ref="I1167">INDEX($N$2:$N$26,MATCH(1,($K$2:$K$26=$E1167)*($L$2:$L$26=$H1167),0))</f>
        <v>#N/A</v>
      </c>
    </row>
    <row r="1168" spans="5:9" x14ac:dyDescent="0.25">
      <c r="E1168" s="1" t="e">
        <v>#N/A</v>
      </c>
      <c r="G1168" s="1" cm="1">
        <f t="array" ref="G1168">_xlfn.IFS(D1168&lt;=_xlfn.PERCENTILE.INC(D:D,0.2),1, D1168&lt;=_xlfn.PERCENTILE.INC(D:D,0.4),2, D1168&lt;=_xlfn.PERCENTILE.INC(D:D,0.6),3, D1169&lt;=_xlfn.PERCENTILE.INC(D:D,0.8),4, TRUE,5)</f>
        <v>1</v>
      </c>
      <c r="H1168" s="4">
        <f t="shared" si="18"/>
        <v>1</v>
      </c>
      <c r="I1168" t="e" cm="1">
        <f t="array" ref="I1168">INDEX($N$2:$N$26,MATCH(1,($K$2:$K$26=$E1168)*($L$2:$L$26=$H1168),0))</f>
        <v>#N/A</v>
      </c>
    </row>
    <row r="1169" spans="5:9" x14ac:dyDescent="0.25">
      <c r="E1169" s="1" t="e">
        <v>#N/A</v>
      </c>
      <c r="G1169" s="1" cm="1">
        <f t="array" ref="G1169">_xlfn.IFS(D1169&lt;=_xlfn.PERCENTILE.INC(D:D,0.2),1, D1169&lt;=_xlfn.PERCENTILE.INC(D:D,0.4),2, D1169&lt;=_xlfn.PERCENTILE.INC(D:D,0.6),3, D1170&lt;=_xlfn.PERCENTILE.INC(D:D,0.8),4, TRUE,5)</f>
        <v>1</v>
      </c>
      <c r="H1169" s="4">
        <f t="shared" si="18"/>
        <v>1</v>
      </c>
      <c r="I1169" t="e" cm="1">
        <f t="array" ref="I1169">INDEX($N$2:$N$26,MATCH(1,($K$2:$K$26=$E1169)*($L$2:$L$26=$H1169),0))</f>
        <v>#N/A</v>
      </c>
    </row>
    <row r="1170" spans="5:9" x14ac:dyDescent="0.25">
      <c r="E1170" s="1" t="e">
        <v>#N/A</v>
      </c>
      <c r="G1170" s="1" cm="1">
        <f t="array" ref="G1170">_xlfn.IFS(D1170&lt;=_xlfn.PERCENTILE.INC(D:D,0.2),1, D1170&lt;=_xlfn.PERCENTILE.INC(D:D,0.4),2, D1170&lt;=_xlfn.PERCENTILE.INC(D:D,0.6),3, D1171&lt;=_xlfn.PERCENTILE.INC(D:D,0.8),4, TRUE,5)</f>
        <v>1</v>
      </c>
      <c r="H1170" s="4">
        <f t="shared" si="18"/>
        <v>1</v>
      </c>
      <c r="I1170" t="e" cm="1">
        <f t="array" ref="I1170">INDEX($N$2:$N$26,MATCH(1,($K$2:$K$26=$E1170)*($L$2:$L$26=$H1170),0))</f>
        <v>#N/A</v>
      </c>
    </row>
    <row r="1171" spans="5:9" x14ac:dyDescent="0.25">
      <c r="E1171" s="1" t="e">
        <v>#N/A</v>
      </c>
      <c r="G1171" s="1" cm="1">
        <f t="array" ref="G1171">_xlfn.IFS(D1171&lt;=_xlfn.PERCENTILE.INC(D:D,0.2),1, D1171&lt;=_xlfn.PERCENTILE.INC(D:D,0.4),2, D1171&lt;=_xlfn.PERCENTILE.INC(D:D,0.6),3, D1172&lt;=_xlfn.PERCENTILE.INC(D:D,0.8),4, TRUE,5)</f>
        <v>1</v>
      </c>
      <c r="H1171" s="4">
        <f t="shared" si="18"/>
        <v>1</v>
      </c>
      <c r="I1171" t="e" cm="1">
        <f t="array" ref="I1171">INDEX($N$2:$N$26,MATCH(1,($K$2:$K$26=$E1171)*($L$2:$L$26=$H1171),0))</f>
        <v>#N/A</v>
      </c>
    </row>
    <row r="1172" spans="5:9" x14ac:dyDescent="0.25">
      <c r="E1172" s="1" t="e">
        <v>#N/A</v>
      </c>
      <c r="G1172" s="1" cm="1">
        <f t="array" ref="G1172">_xlfn.IFS(D1172&lt;=_xlfn.PERCENTILE.INC(D:D,0.2),1, D1172&lt;=_xlfn.PERCENTILE.INC(D:D,0.4),2, D1172&lt;=_xlfn.PERCENTILE.INC(D:D,0.6),3, D1173&lt;=_xlfn.PERCENTILE.INC(D:D,0.8),4, TRUE,5)</f>
        <v>1</v>
      </c>
      <c r="H1172" s="4">
        <f t="shared" si="18"/>
        <v>1</v>
      </c>
      <c r="I1172" t="e" cm="1">
        <f t="array" ref="I1172">INDEX($N$2:$N$26,MATCH(1,($K$2:$K$26=$E1172)*($L$2:$L$26=$H1172),0))</f>
        <v>#N/A</v>
      </c>
    </row>
    <row r="1173" spans="5:9" x14ac:dyDescent="0.25">
      <c r="E1173" s="1" t="e">
        <v>#N/A</v>
      </c>
      <c r="G1173" s="1" cm="1">
        <f t="array" ref="G1173">_xlfn.IFS(D1173&lt;=_xlfn.PERCENTILE.INC(D:D,0.2),1, D1173&lt;=_xlfn.PERCENTILE.INC(D:D,0.4),2, D1173&lt;=_xlfn.PERCENTILE.INC(D:D,0.6),3, D1174&lt;=_xlfn.PERCENTILE.INC(D:D,0.8),4, TRUE,5)</f>
        <v>1</v>
      </c>
      <c r="H1173" s="4">
        <f t="shared" si="18"/>
        <v>1</v>
      </c>
      <c r="I1173" t="e" cm="1">
        <f t="array" ref="I1173">INDEX($N$2:$N$26,MATCH(1,($K$2:$K$26=$E1173)*($L$2:$L$26=$H1173),0))</f>
        <v>#N/A</v>
      </c>
    </row>
    <row r="1174" spans="5:9" x14ac:dyDescent="0.25">
      <c r="E1174" s="1" t="e">
        <v>#N/A</v>
      </c>
      <c r="G1174" s="1" cm="1">
        <f t="array" ref="G1174">_xlfn.IFS(D1174&lt;=_xlfn.PERCENTILE.INC(D:D,0.2),1, D1174&lt;=_xlfn.PERCENTILE.INC(D:D,0.4),2, D1174&lt;=_xlfn.PERCENTILE.INC(D:D,0.6),3, D1175&lt;=_xlfn.PERCENTILE.INC(D:D,0.8),4, TRUE,5)</f>
        <v>1</v>
      </c>
      <c r="H1174" s="4">
        <f t="shared" si="18"/>
        <v>1</v>
      </c>
      <c r="I1174" t="e" cm="1">
        <f t="array" ref="I1174">INDEX($N$2:$N$26,MATCH(1,($K$2:$K$26=$E1174)*($L$2:$L$26=$H1174),0))</f>
        <v>#N/A</v>
      </c>
    </row>
    <row r="1175" spans="5:9" x14ac:dyDescent="0.25">
      <c r="E1175" s="1" t="e">
        <v>#N/A</v>
      </c>
      <c r="G1175" s="1" cm="1">
        <f t="array" ref="G1175">_xlfn.IFS(D1175&lt;=_xlfn.PERCENTILE.INC(D:D,0.2),1, D1175&lt;=_xlfn.PERCENTILE.INC(D:D,0.4),2, D1175&lt;=_xlfn.PERCENTILE.INC(D:D,0.6),3, D1176&lt;=_xlfn.PERCENTILE.INC(D:D,0.8),4, TRUE,5)</f>
        <v>1</v>
      </c>
      <c r="H1175" s="4">
        <f t="shared" si="18"/>
        <v>1</v>
      </c>
      <c r="I1175" t="e" cm="1">
        <f t="array" ref="I1175">INDEX($N$2:$N$26,MATCH(1,($K$2:$K$26=$E1175)*($L$2:$L$26=$H1175),0))</f>
        <v>#N/A</v>
      </c>
    </row>
    <row r="1176" spans="5:9" x14ac:dyDescent="0.25">
      <c r="E1176" s="1" t="e">
        <v>#N/A</v>
      </c>
      <c r="G1176" s="1" cm="1">
        <f t="array" ref="G1176">_xlfn.IFS(D1176&lt;=_xlfn.PERCENTILE.INC(D:D,0.2),1, D1176&lt;=_xlfn.PERCENTILE.INC(D:D,0.4),2, D1176&lt;=_xlfn.PERCENTILE.INC(D:D,0.6),3, D1177&lt;=_xlfn.PERCENTILE.INC(D:D,0.8),4, TRUE,5)</f>
        <v>1</v>
      </c>
      <c r="H1176" s="4">
        <f t="shared" si="18"/>
        <v>1</v>
      </c>
      <c r="I1176" t="e" cm="1">
        <f t="array" ref="I1176">INDEX($N$2:$N$26,MATCH(1,($K$2:$K$26=$E1176)*($L$2:$L$26=$H1176),0))</f>
        <v>#N/A</v>
      </c>
    </row>
    <row r="1177" spans="5:9" x14ac:dyDescent="0.25">
      <c r="E1177" s="1" t="e">
        <v>#N/A</v>
      </c>
      <c r="G1177" s="1" cm="1">
        <f t="array" ref="G1177">_xlfn.IFS(D1177&lt;=_xlfn.PERCENTILE.INC(D:D,0.2),1, D1177&lt;=_xlfn.PERCENTILE.INC(D:D,0.4),2, D1177&lt;=_xlfn.PERCENTILE.INC(D:D,0.6),3, D1178&lt;=_xlfn.PERCENTILE.INC(D:D,0.8),4, TRUE,5)</f>
        <v>1</v>
      </c>
      <c r="H1177" s="4">
        <f t="shared" si="18"/>
        <v>1</v>
      </c>
      <c r="I1177" t="e" cm="1">
        <f t="array" ref="I1177">INDEX($N$2:$N$26,MATCH(1,($K$2:$K$26=$E1177)*($L$2:$L$26=$H1177),0))</f>
        <v>#N/A</v>
      </c>
    </row>
    <row r="1178" spans="5:9" x14ac:dyDescent="0.25">
      <c r="E1178" s="1" t="e">
        <v>#N/A</v>
      </c>
      <c r="G1178" s="1" cm="1">
        <f t="array" ref="G1178">_xlfn.IFS(D1178&lt;=_xlfn.PERCENTILE.INC(D:D,0.2),1, D1178&lt;=_xlfn.PERCENTILE.INC(D:D,0.4),2, D1178&lt;=_xlfn.PERCENTILE.INC(D:D,0.6),3, D1179&lt;=_xlfn.PERCENTILE.INC(D:D,0.8),4, TRUE,5)</f>
        <v>1</v>
      </c>
      <c r="H1178" s="4">
        <f t="shared" si="18"/>
        <v>1</v>
      </c>
      <c r="I1178" t="e" cm="1">
        <f t="array" ref="I1178">INDEX($N$2:$N$26,MATCH(1,($K$2:$K$26=$E1178)*($L$2:$L$26=$H1178),0))</f>
        <v>#N/A</v>
      </c>
    </row>
    <row r="1179" spans="5:9" x14ac:dyDescent="0.25">
      <c r="E1179" s="1" t="e">
        <v>#N/A</v>
      </c>
      <c r="G1179" s="1" cm="1">
        <f t="array" ref="G1179">_xlfn.IFS(D1179&lt;=_xlfn.PERCENTILE.INC(D:D,0.2),1, D1179&lt;=_xlfn.PERCENTILE.INC(D:D,0.4),2, D1179&lt;=_xlfn.PERCENTILE.INC(D:D,0.6),3, D1180&lt;=_xlfn.PERCENTILE.INC(D:D,0.8),4, TRUE,5)</f>
        <v>1</v>
      </c>
      <c r="H1179" s="4">
        <f t="shared" si="18"/>
        <v>1</v>
      </c>
      <c r="I1179" t="e" cm="1">
        <f t="array" ref="I1179">INDEX($N$2:$N$26,MATCH(1,($K$2:$K$26=$E1179)*($L$2:$L$26=$H1179),0))</f>
        <v>#N/A</v>
      </c>
    </row>
    <row r="1180" spans="5:9" x14ac:dyDescent="0.25">
      <c r="E1180" s="1" t="e">
        <v>#N/A</v>
      </c>
      <c r="G1180" s="1" cm="1">
        <f t="array" ref="G1180">_xlfn.IFS(D1180&lt;=_xlfn.PERCENTILE.INC(D:D,0.2),1, D1180&lt;=_xlfn.PERCENTILE.INC(D:D,0.4),2, D1180&lt;=_xlfn.PERCENTILE.INC(D:D,0.6),3, D1181&lt;=_xlfn.PERCENTILE.INC(D:D,0.8),4, TRUE,5)</f>
        <v>1</v>
      </c>
      <c r="H1180" s="4">
        <f t="shared" si="18"/>
        <v>1</v>
      </c>
      <c r="I1180" t="e" cm="1">
        <f t="array" ref="I1180">INDEX($N$2:$N$26,MATCH(1,($K$2:$K$26=$E1180)*($L$2:$L$26=$H1180),0))</f>
        <v>#N/A</v>
      </c>
    </row>
    <row r="1181" spans="5:9" x14ac:dyDescent="0.25">
      <c r="E1181" s="1" t="e">
        <v>#N/A</v>
      </c>
      <c r="G1181" s="1" cm="1">
        <f t="array" ref="G1181">_xlfn.IFS(D1181&lt;=_xlfn.PERCENTILE.INC(D:D,0.2),1, D1181&lt;=_xlfn.PERCENTILE.INC(D:D,0.4),2, D1181&lt;=_xlfn.PERCENTILE.INC(D:D,0.6),3, D1182&lt;=_xlfn.PERCENTILE.INC(D:D,0.8),4, TRUE,5)</f>
        <v>1</v>
      </c>
      <c r="H1181" s="4">
        <f t="shared" si="18"/>
        <v>1</v>
      </c>
      <c r="I1181" t="e" cm="1">
        <f t="array" ref="I1181">INDEX($N$2:$N$26,MATCH(1,($K$2:$K$26=$E1181)*($L$2:$L$26=$H1181),0))</f>
        <v>#N/A</v>
      </c>
    </row>
    <row r="1182" spans="5:9" x14ac:dyDescent="0.25">
      <c r="E1182" s="1" t="e">
        <v>#N/A</v>
      </c>
      <c r="G1182" s="1" cm="1">
        <f t="array" ref="G1182">_xlfn.IFS(D1182&lt;=_xlfn.PERCENTILE.INC(D:D,0.2),1, D1182&lt;=_xlfn.PERCENTILE.INC(D:D,0.4),2, D1182&lt;=_xlfn.PERCENTILE.INC(D:D,0.6),3, D1183&lt;=_xlfn.PERCENTILE.INC(D:D,0.8),4, TRUE,5)</f>
        <v>1</v>
      </c>
      <c r="H1182" s="4">
        <f t="shared" si="18"/>
        <v>1</v>
      </c>
      <c r="I1182" t="e" cm="1">
        <f t="array" ref="I1182">INDEX($N$2:$N$26,MATCH(1,($K$2:$K$26=$E1182)*($L$2:$L$26=$H1182),0))</f>
        <v>#N/A</v>
      </c>
    </row>
    <row r="1183" spans="5:9" x14ac:dyDescent="0.25">
      <c r="E1183" s="1" t="e">
        <v>#N/A</v>
      </c>
      <c r="G1183" s="1" cm="1">
        <f t="array" ref="G1183">_xlfn.IFS(D1183&lt;=_xlfn.PERCENTILE.INC(D:D,0.2),1, D1183&lt;=_xlfn.PERCENTILE.INC(D:D,0.4),2, D1183&lt;=_xlfn.PERCENTILE.INC(D:D,0.6),3, D1184&lt;=_xlfn.PERCENTILE.INC(D:D,0.8),4, TRUE,5)</f>
        <v>1</v>
      </c>
      <c r="H1183" s="4">
        <f t="shared" si="18"/>
        <v>1</v>
      </c>
      <c r="I1183" t="e" cm="1">
        <f t="array" ref="I1183">INDEX($N$2:$N$26,MATCH(1,($K$2:$K$26=$E1183)*($L$2:$L$26=$H1183),0))</f>
        <v>#N/A</v>
      </c>
    </row>
    <row r="1184" spans="5:9" x14ac:dyDescent="0.25">
      <c r="E1184" s="1" t="e">
        <v>#N/A</v>
      </c>
      <c r="G1184" s="1" cm="1">
        <f t="array" ref="G1184">_xlfn.IFS(D1184&lt;=_xlfn.PERCENTILE.INC(D:D,0.2),1, D1184&lt;=_xlfn.PERCENTILE.INC(D:D,0.4),2, D1184&lt;=_xlfn.PERCENTILE.INC(D:D,0.6),3, D1185&lt;=_xlfn.PERCENTILE.INC(D:D,0.8),4, TRUE,5)</f>
        <v>1</v>
      </c>
      <c r="H1184" s="4">
        <f t="shared" si="18"/>
        <v>1</v>
      </c>
      <c r="I1184" t="e" cm="1">
        <f t="array" ref="I1184">INDEX($N$2:$N$26,MATCH(1,($K$2:$K$26=$E1184)*($L$2:$L$26=$H1184),0))</f>
        <v>#N/A</v>
      </c>
    </row>
    <row r="1185" spans="5:9" x14ac:dyDescent="0.25">
      <c r="E1185" s="1" t="e">
        <v>#N/A</v>
      </c>
      <c r="G1185" s="1" cm="1">
        <f t="array" ref="G1185">_xlfn.IFS(D1185&lt;=_xlfn.PERCENTILE.INC(D:D,0.2),1, D1185&lt;=_xlfn.PERCENTILE.INC(D:D,0.4),2, D1185&lt;=_xlfn.PERCENTILE.INC(D:D,0.6),3, D1186&lt;=_xlfn.PERCENTILE.INC(D:D,0.8),4, TRUE,5)</f>
        <v>1</v>
      </c>
      <c r="H1185" s="4">
        <f t="shared" si="18"/>
        <v>1</v>
      </c>
      <c r="I1185" t="e" cm="1">
        <f t="array" ref="I1185">INDEX($N$2:$N$26,MATCH(1,($K$2:$K$26=$E1185)*($L$2:$L$26=$H1185),0))</f>
        <v>#N/A</v>
      </c>
    </row>
    <row r="1186" spans="5:9" x14ac:dyDescent="0.25">
      <c r="E1186" s="1" t="e">
        <v>#N/A</v>
      </c>
      <c r="G1186" s="1" cm="1">
        <f t="array" ref="G1186">_xlfn.IFS(D1186&lt;=_xlfn.PERCENTILE.INC(D:D,0.2),1, D1186&lt;=_xlfn.PERCENTILE.INC(D:D,0.4),2, D1186&lt;=_xlfn.PERCENTILE.INC(D:D,0.6),3, D1187&lt;=_xlfn.PERCENTILE.INC(D:D,0.8),4, TRUE,5)</f>
        <v>1</v>
      </c>
      <c r="H1186" s="4">
        <f t="shared" si="18"/>
        <v>1</v>
      </c>
      <c r="I1186" t="e" cm="1">
        <f t="array" ref="I1186">INDEX($N$2:$N$26,MATCH(1,($K$2:$K$26=$E1186)*($L$2:$L$26=$H1186),0))</f>
        <v>#N/A</v>
      </c>
    </row>
    <row r="1187" spans="5:9" x14ac:dyDescent="0.25">
      <c r="E1187" s="1" t="e">
        <v>#N/A</v>
      </c>
      <c r="G1187" s="1" cm="1">
        <f t="array" ref="G1187">_xlfn.IFS(D1187&lt;=_xlfn.PERCENTILE.INC(D:D,0.2),1, D1187&lt;=_xlfn.PERCENTILE.INC(D:D,0.4),2, D1187&lt;=_xlfn.PERCENTILE.INC(D:D,0.6),3, D1188&lt;=_xlfn.PERCENTILE.INC(D:D,0.8),4, TRUE,5)</f>
        <v>1</v>
      </c>
      <c r="H1187" s="4">
        <f t="shared" si="18"/>
        <v>1</v>
      </c>
      <c r="I1187" t="e" cm="1">
        <f t="array" ref="I1187">INDEX($N$2:$N$26,MATCH(1,($K$2:$K$26=$E1187)*($L$2:$L$26=$H1187),0))</f>
        <v>#N/A</v>
      </c>
    </row>
    <row r="1188" spans="5:9" x14ac:dyDescent="0.25">
      <c r="E1188" s="1" t="e">
        <v>#N/A</v>
      </c>
      <c r="G1188" s="1" cm="1">
        <f t="array" ref="G1188">_xlfn.IFS(D1188&lt;=_xlfn.PERCENTILE.INC(D:D,0.2),1, D1188&lt;=_xlfn.PERCENTILE.INC(D:D,0.4),2, D1188&lt;=_xlfn.PERCENTILE.INC(D:D,0.6),3, D1189&lt;=_xlfn.PERCENTILE.INC(D:D,0.8),4, TRUE,5)</f>
        <v>1</v>
      </c>
      <c r="H1188" s="4">
        <f t="shared" si="18"/>
        <v>1</v>
      </c>
      <c r="I1188" t="e" cm="1">
        <f t="array" ref="I1188">INDEX($N$2:$N$26,MATCH(1,($K$2:$K$26=$E1188)*($L$2:$L$26=$H1188),0))</f>
        <v>#N/A</v>
      </c>
    </row>
    <row r="1189" spans="5:9" x14ac:dyDescent="0.25">
      <c r="E1189" s="1" t="e">
        <v>#N/A</v>
      </c>
      <c r="G1189" s="1" cm="1">
        <f t="array" ref="G1189">_xlfn.IFS(D1189&lt;=_xlfn.PERCENTILE.INC(D:D,0.2),1, D1189&lt;=_xlfn.PERCENTILE.INC(D:D,0.4),2, D1189&lt;=_xlfn.PERCENTILE.INC(D:D,0.6),3, D1190&lt;=_xlfn.PERCENTILE.INC(D:D,0.8),4, TRUE,5)</f>
        <v>1</v>
      </c>
      <c r="H1189" s="4">
        <f t="shared" si="18"/>
        <v>1</v>
      </c>
      <c r="I1189" t="e" cm="1">
        <f t="array" ref="I1189">INDEX($N$2:$N$26,MATCH(1,($K$2:$K$26=$E1189)*($L$2:$L$26=$H1189),0))</f>
        <v>#N/A</v>
      </c>
    </row>
    <row r="1190" spans="5:9" x14ac:dyDescent="0.25">
      <c r="E1190" s="1" t="e">
        <v>#N/A</v>
      </c>
      <c r="G1190" s="1" cm="1">
        <f t="array" ref="G1190">_xlfn.IFS(D1190&lt;=_xlfn.PERCENTILE.INC(D:D,0.2),1, D1190&lt;=_xlfn.PERCENTILE.INC(D:D,0.4),2, D1190&lt;=_xlfn.PERCENTILE.INC(D:D,0.6),3, D1191&lt;=_xlfn.PERCENTILE.INC(D:D,0.8),4, TRUE,5)</f>
        <v>1</v>
      </c>
      <c r="H1190" s="4">
        <f t="shared" si="18"/>
        <v>1</v>
      </c>
      <c r="I1190" t="e" cm="1">
        <f t="array" ref="I1190">INDEX($N$2:$N$26,MATCH(1,($K$2:$K$26=$E1190)*($L$2:$L$26=$H1190),0))</f>
        <v>#N/A</v>
      </c>
    </row>
    <row r="1191" spans="5:9" x14ac:dyDescent="0.25">
      <c r="E1191" s="1" t="e">
        <v>#N/A</v>
      </c>
      <c r="G1191" s="1" cm="1">
        <f t="array" ref="G1191">_xlfn.IFS(D1191&lt;=_xlfn.PERCENTILE.INC(D:D,0.2),1, D1191&lt;=_xlfn.PERCENTILE.INC(D:D,0.4),2, D1191&lt;=_xlfn.PERCENTILE.INC(D:D,0.6),3, D1192&lt;=_xlfn.PERCENTILE.INC(D:D,0.8),4, TRUE,5)</f>
        <v>1</v>
      </c>
      <c r="H1191" s="4">
        <f t="shared" si="18"/>
        <v>1</v>
      </c>
      <c r="I1191" t="e" cm="1">
        <f t="array" ref="I1191">INDEX($N$2:$N$26,MATCH(1,($K$2:$K$26=$E1191)*($L$2:$L$26=$H1191),0))</f>
        <v>#N/A</v>
      </c>
    </row>
    <row r="1192" spans="5:9" x14ac:dyDescent="0.25">
      <c r="E1192" s="1" t="e">
        <v>#N/A</v>
      </c>
      <c r="G1192" s="1" cm="1">
        <f t="array" ref="G1192">_xlfn.IFS(D1192&lt;=_xlfn.PERCENTILE.INC(D:D,0.2),1, D1192&lt;=_xlfn.PERCENTILE.INC(D:D,0.4),2, D1192&lt;=_xlfn.PERCENTILE.INC(D:D,0.6),3, D1193&lt;=_xlfn.PERCENTILE.INC(D:D,0.8),4, TRUE,5)</f>
        <v>1</v>
      </c>
      <c r="H1192" s="4">
        <f t="shared" si="18"/>
        <v>1</v>
      </c>
      <c r="I1192" t="e" cm="1">
        <f t="array" ref="I1192">INDEX($N$2:$N$26,MATCH(1,($K$2:$K$26=$E1192)*($L$2:$L$26=$H1192),0))</f>
        <v>#N/A</v>
      </c>
    </row>
    <row r="1193" spans="5:9" x14ac:dyDescent="0.25">
      <c r="E1193" s="1" t="e">
        <v>#N/A</v>
      </c>
      <c r="G1193" s="1" cm="1">
        <f t="array" ref="G1193">_xlfn.IFS(D1193&lt;=_xlfn.PERCENTILE.INC(D:D,0.2),1, D1193&lt;=_xlfn.PERCENTILE.INC(D:D,0.4),2, D1193&lt;=_xlfn.PERCENTILE.INC(D:D,0.6),3, D1194&lt;=_xlfn.PERCENTILE.INC(D:D,0.8),4, TRUE,5)</f>
        <v>1</v>
      </c>
      <c r="H1193" s="4">
        <f t="shared" si="18"/>
        <v>1</v>
      </c>
      <c r="I1193" t="e" cm="1">
        <f t="array" ref="I1193">INDEX($N$2:$N$26,MATCH(1,($K$2:$K$26=$E1193)*($L$2:$L$26=$H1193),0))</f>
        <v>#N/A</v>
      </c>
    </row>
    <row r="1194" spans="5:9" x14ac:dyDescent="0.25">
      <c r="E1194" s="1" t="e">
        <v>#N/A</v>
      </c>
      <c r="G1194" s="1" cm="1">
        <f t="array" ref="G1194">_xlfn.IFS(D1194&lt;=_xlfn.PERCENTILE.INC(D:D,0.2),1, D1194&lt;=_xlfn.PERCENTILE.INC(D:D,0.4),2, D1194&lt;=_xlfn.PERCENTILE.INC(D:D,0.6),3, D1195&lt;=_xlfn.PERCENTILE.INC(D:D,0.8),4, TRUE,5)</f>
        <v>1</v>
      </c>
      <c r="H1194" s="4">
        <f t="shared" si="18"/>
        <v>1</v>
      </c>
      <c r="I1194" t="e" cm="1">
        <f t="array" ref="I1194">INDEX($N$2:$N$26,MATCH(1,($K$2:$K$26=$E1194)*($L$2:$L$26=$H1194),0))</f>
        <v>#N/A</v>
      </c>
    </row>
    <row r="1195" spans="5:9" x14ac:dyDescent="0.25">
      <c r="E1195" s="1" t="e">
        <v>#N/A</v>
      </c>
      <c r="G1195" s="1" cm="1">
        <f t="array" ref="G1195">_xlfn.IFS(D1195&lt;=_xlfn.PERCENTILE.INC(D:D,0.2),1, D1195&lt;=_xlfn.PERCENTILE.INC(D:D,0.4),2, D1195&lt;=_xlfn.PERCENTILE.INC(D:D,0.6),3, D1196&lt;=_xlfn.PERCENTILE.INC(D:D,0.8),4, TRUE,5)</f>
        <v>1</v>
      </c>
      <c r="H1195" s="4">
        <f t="shared" si="18"/>
        <v>1</v>
      </c>
      <c r="I1195" t="e" cm="1">
        <f t="array" ref="I1195">INDEX($N$2:$N$26,MATCH(1,($K$2:$K$26=$E1195)*($L$2:$L$26=$H1195),0))</f>
        <v>#N/A</v>
      </c>
    </row>
    <row r="1196" spans="5:9" x14ac:dyDescent="0.25">
      <c r="E1196" s="1" t="e">
        <v>#N/A</v>
      </c>
      <c r="G1196" s="1" cm="1">
        <f t="array" ref="G1196">_xlfn.IFS(D1196&lt;=_xlfn.PERCENTILE.INC(D:D,0.2),1, D1196&lt;=_xlfn.PERCENTILE.INC(D:D,0.4),2, D1196&lt;=_xlfn.PERCENTILE.INC(D:D,0.6),3, D1197&lt;=_xlfn.PERCENTILE.INC(D:D,0.8),4, TRUE,5)</f>
        <v>1</v>
      </c>
      <c r="H1196" s="4">
        <f t="shared" si="18"/>
        <v>1</v>
      </c>
      <c r="I1196" t="e" cm="1">
        <f t="array" ref="I1196">INDEX($N$2:$N$26,MATCH(1,($K$2:$K$26=$E1196)*($L$2:$L$26=$H1196),0))</f>
        <v>#N/A</v>
      </c>
    </row>
    <row r="1197" spans="5:9" x14ac:dyDescent="0.25">
      <c r="E1197" s="1" t="e">
        <v>#N/A</v>
      </c>
      <c r="G1197" s="1" cm="1">
        <f t="array" ref="G1197">_xlfn.IFS(D1197&lt;=_xlfn.PERCENTILE.INC(D:D,0.2),1, D1197&lt;=_xlfn.PERCENTILE.INC(D:D,0.4),2, D1197&lt;=_xlfn.PERCENTILE.INC(D:D,0.6),3, D1198&lt;=_xlfn.PERCENTILE.INC(D:D,0.8),4, TRUE,5)</f>
        <v>1</v>
      </c>
      <c r="H1197" s="4">
        <f t="shared" si="18"/>
        <v>1</v>
      </c>
      <c r="I1197" t="e" cm="1">
        <f t="array" ref="I1197">INDEX($N$2:$N$26,MATCH(1,($K$2:$K$26=$E1197)*($L$2:$L$26=$H1197),0))</f>
        <v>#N/A</v>
      </c>
    </row>
    <row r="1198" spans="5:9" x14ac:dyDescent="0.25">
      <c r="E1198" s="1" t="e">
        <v>#N/A</v>
      </c>
      <c r="G1198" s="1" cm="1">
        <f t="array" ref="G1198">_xlfn.IFS(D1198&lt;=_xlfn.PERCENTILE.INC(D:D,0.2),1, D1198&lt;=_xlfn.PERCENTILE.INC(D:D,0.4),2, D1198&lt;=_xlfn.PERCENTILE.INC(D:D,0.6),3, D1199&lt;=_xlfn.PERCENTILE.INC(D:D,0.8),4, TRUE,5)</f>
        <v>1</v>
      </c>
      <c r="H1198" s="4">
        <f t="shared" si="18"/>
        <v>1</v>
      </c>
      <c r="I1198" t="e" cm="1">
        <f t="array" ref="I1198">INDEX($N$2:$N$26,MATCH(1,($K$2:$K$26=$E1198)*($L$2:$L$26=$H1198),0))</f>
        <v>#N/A</v>
      </c>
    </row>
    <row r="1199" spans="5:9" x14ac:dyDescent="0.25">
      <c r="E1199" s="1" t="e">
        <v>#N/A</v>
      </c>
      <c r="G1199" s="1" cm="1">
        <f t="array" ref="G1199">_xlfn.IFS(D1199&lt;=_xlfn.PERCENTILE.INC(D:D,0.2),1, D1199&lt;=_xlfn.PERCENTILE.INC(D:D,0.4),2, D1199&lt;=_xlfn.PERCENTILE.INC(D:D,0.6),3, D1200&lt;=_xlfn.PERCENTILE.INC(D:D,0.8),4, TRUE,5)</f>
        <v>1</v>
      </c>
      <c r="H1199" s="4">
        <f t="shared" si="18"/>
        <v>1</v>
      </c>
      <c r="I1199" t="e" cm="1">
        <f t="array" ref="I1199">INDEX($N$2:$N$26,MATCH(1,($K$2:$K$26=$E1199)*($L$2:$L$26=$H1199),0))</f>
        <v>#N/A</v>
      </c>
    </row>
    <row r="1200" spans="5:9" x14ac:dyDescent="0.25">
      <c r="E1200" s="1" t="e">
        <v>#N/A</v>
      </c>
      <c r="G1200" s="1" cm="1">
        <f t="array" ref="G1200">_xlfn.IFS(D1200&lt;=_xlfn.PERCENTILE.INC(D:D,0.2),1, D1200&lt;=_xlfn.PERCENTILE.INC(D:D,0.4),2, D1200&lt;=_xlfn.PERCENTILE.INC(D:D,0.6),3, D1201&lt;=_xlfn.PERCENTILE.INC(D:D,0.8),4, TRUE,5)</f>
        <v>1</v>
      </c>
      <c r="H1200" s="4">
        <f t="shared" si="18"/>
        <v>1</v>
      </c>
      <c r="I1200" t="e" cm="1">
        <f t="array" ref="I1200">INDEX($N$2:$N$26,MATCH(1,($K$2:$K$26=$E1200)*($L$2:$L$26=$H1200),0))</f>
        <v>#N/A</v>
      </c>
    </row>
    <row r="1201" spans="5:9" x14ac:dyDescent="0.25">
      <c r="E1201" s="1" t="e">
        <v>#N/A</v>
      </c>
      <c r="G1201" s="1" cm="1">
        <f t="array" ref="G1201">_xlfn.IFS(D1201&lt;=_xlfn.PERCENTILE.INC(D:D,0.2),1, D1201&lt;=_xlfn.PERCENTILE.INC(D:D,0.4),2, D1201&lt;=_xlfn.PERCENTILE.INC(D:D,0.6),3, D1202&lt;=_xlfn.PERCENTILE.INC(D:D,0.8),4, TRUE,5)</f>
        <v>1</v>
      </c>
      <c r="H1201" s="4">
        <f t="shared" si="18"/>
        <v>1</v>
      </c>
      <c r="I1201" t="e" cm="1">
        <f t="array" ref="I1201">INDEX($N$2:$N$26,MATCH(1,($K$2:$K$26=$E1201)*($L$2:$L$26=$H1201),0))</f>
        <v>#N/A</v>
      </c>
    </row>
    <row r="1202" spans="5:9" x14ac:dyDescent="0.25">
      <c r="E1202" s="1" t="e">
        <v>#N/A</v>
      </c>
      <c r="G1202" s="1" cm="1">
        <f t="array" ref="G1202">_xlfn.IFS(D1202&lt;=_xlfn.PERCENTILE.INC(D:D,0.2),1, D1202&lt;=_xlfn.PERCENTILE.INC(D:D,0.4),2, D1202&lt;=_xlfn.PERCENTILE.INC(D:D,0.6),3, D1203&lt;=_xlfn.PERCENTILE.INC(D:D,0.8),4, TRUE,5)</f>
        <v>1</v>
      </c>
      <c r="H1202" s="4">
        <f t="shared" si="18"/>
        <v>1</v>
      </c>
      <c r="I1202" t="e" cm="1">
        <f t="array" ref="I1202">INDEX($N$2:$N$26,MATCH(1,($K$2:$K$26=$E1202)*($L$2:$L$26=$H1202),0))</f>
        <v>#N/A</v>
      </c>
    </row>
    <row r="1203" spans="5:9" x14ac:dyDescent="0.25">
      <c r="E1203" s="1" t="e">
        <v>#N/A</v>
      </c>
      <c r="G1203" s="1" cm="1">
        <f t="array" ref="G1203">_xlfn.IFS(D1203&lt;=_xlfn.PERCENTILE.INC(D:D,0.2),1, D1203&lt;=_xlfn.PERCENTILE.INC(D:D,0.4),2, D1203&lt;=_xlfn.PERCENTILE.INC(D:D,0.6),3, D1204&lt;=_xlfn.PERCENTILE.INC(D:D,0.8),4, TRUE,5)</f>
        <v>1</v>
      </c>
      <c r="H1203" s="4">
        <f t="shared" si="18"/>
        <v>1</v>
      </c>
      <c r="I1203" t="e" cm="1">
        <f t="array" ref="I1203">INDEX($N$2:$N$26,MATCH(1,($K$2:$K$26=$E1203)*($L$2:$L$26=$H1203),0))</f>
        <v>#N/A</v>
      </c>
    </row>
    <row r="1204" spans="5:9" x14ac:dyDescent="0.25">
      <c r="E1204" s="1" t="e">
        <v>#N/A</v>
      </c>
      <c r="G1204" s="1" cm="1">
        <f t="array" ref="G1204">_xlfn.IFS(D1204&lt;=_xlfn.PERCENTILE.INC(D:D,0.2),1, D1204&lt;=_xlfn.PERCENTILE.INC(D:D,0.4),2, D1204&lt;=_xlfn.PERCENTILE.INC(D:D,0.6),3, D1205&lt;=_xlfn.PERCENTILE.INC(D:D,0.8),4, TRUE,5)</f>
        <v>1</v>
      </c>
      <c r="H1204" s="4">
        <f t="shared" si="18"/>
        <v>1</v>
      </c>
      <c r="I1204" t="e" cm="1">
        <f t="array" ref="I1204">INDEX($N$2:$N$26,MATCH(1,($K$2:$K$26=$E1204)*($L$2:$L$26=$H1204),0))</f>
        <v>#N/A</v>
      </c>
    </row>
    <row r="1205" spans="5:9" x14ac:dyDescent="0.25">
      <c r="E1205" s="1" t="e">
        <v>#N/A</v>
      </c>
      <c r="G1205" s="1" cm="1">
        <f t="array" ref="G1205">_xlfn.IFS(D1205&lt;=_xlfn.PERCENTILE.INC(D:D,0.2),1, D1205&lt;=_xlfn.PERCENTILE.INC(D:D,0.4),2, D1205&lt;=_xlfn.PERCENTILE.INC(D:D,0.6),3, D1206&lt;=_xlfn.PERCENTILE.INC(D:D,0.8),4, TRUE,5)</f>
        <v>1</v>
      </c>
      <c r="H1205" s="4">
        <f t="shared" si="18"/>
        <v>1</v>
      </c>
      <c r="I1205" t="e" cm="1">
        <f t="array" ref="I1205">INDEX($N$2:$N$26,MATCH(1,($K$2:$K$26=$E1205)*($L$2:$L$26=$H1205),0))</f>
        <v>#N/A</v>
      </c>
    </row>
    <row r="1206" spans="5:9" x14ac:dyDescent="0.25">
      <c r="E1206" s="1" t="e">
        <v>#N/A</v>
      </c>
      <c r="G1206" s="1" cm="1">
        <f t="array" ref="G1206">_xlfn.IFS(D1206&lt;=_xlfn.PERCENTILE.INC(D:D,0.2),1, D1206&lt;=_xlfn.PERCENTILE.INC(D:D,0.4),2, D1206&lt;=_xlfn.PERCENTILE.INC(D:D,0.6),3, D1207&lt;=_xlfn.PERCENTILE.INC(D:D,0.8),4, TRUE,5)</f>
        <v>1</v>
      </c>
      <c r="H1206" s="4">
        <f t="shared" si="18"/>
        <v>1</v>
      </c>
      <c r="I1206" t="e" cm="1">
        <f t="array" ref="I1206">INDEX($N$2:$N$26,MATCH(1,($K$2:$K$26=$E1206)*($L$2:$L$26=$H1206),0))</f>
        <v>#N/A</v>
      </c>
    </row>
    <row r="1207" spans="5:9" x14ac:dyDescent="0.25">
      <c r="E1207" s="1" t="e">
        <v>#N/A</v>
      </c>
      <c r="G1207" s="1" cm="1">
        <f t="array" ref="G1207">_xlfn.IFS(D1207&lt;=_xlfn.PERCENTILE.INC(D:D,0.2),1, D1207&lt;=_xlfn.PERCENTILE.INC(D:D,0.4),2, D1207&lt;=_xlfn.PERCENTILE.INC(D:D,0.6),3, D1208&lt;=_xlfn.PERCENTILE.INC(D:D,0.8),4, TRUE,5)</f>
        <v>1</v>
      </c>
      <c r="H1207" s="4">
        <f t="shared" si="18"/>
        <v>1</v>
      </c>
      <c r="I1207" t="e" cm="1">
        <f t="array" ref="I1207">INDEX($N$2:$N$26,MATCH(1,($K$2:$K$26=$E1207)*($L$2:$L$26=$H1207),0))</f>
        <v>#N/A</v>
      </c>
    </row>
    <row r="1208" spans="5:9" x14ac:dyDescent="0.25">
      <c r="E1208" s="1" t="e">
        <v>#N/A</v>
      </c>
      <c r="G1208" s="1" cm="1">
        <f t="array" ref="G1208">_xlfn.IFS(D1208&lt;=_xlfn.PERCENTILE.INC(D:D,0.2),1, D1208&lt;=_xlfn.PERCENTILE.INC(D:D,0.4),2, D1208&lt;=_xlfn.PERCENTILE.INC(D:D,0.6),3, D1209&lt;=_xlfn.PERCENTILE.INC(D:D,0.8),4, TRUE,5)</f>
        <v>1</v>
      </c>
      <c r="H1208" s="4">
        <f t="shared" si="18"/>
        <v>1</v>
      </c>
      <c r="I1208" t="e" cm="1">
        <f t="array" ref="I1208">INDEX($N$2:$N$26,MATCH(1,($K$2:$K$26=$E1208)*($L$2:$L$26=$H1208),0))</f>
        <v>#N/A</v>
      </c>
    </row>
    <row r="1209" spans="5:9" x14ac:dyDescent="0.25">
      <c r="E1209" s="1" t="e">
        <v>#N/A</v>
      </c>
      <c r="G1209" s="1" cm="1">
        <f t="array" ref="G1209">_xlfn.IFS(D1209&lt;=_xlfn.PERCENTILE.INC(D:D,0.2),1, D1209&lt;=_xlfn.PERCENTILE.INC(D:D,0.4),2, D1209&lt;=_xlfn.PERCENTILE.INC(D:D,0.6),3, D1210&lt;=_xlfn.PERCENTILE.INC(D:D,0.8),4, TRUE,5)</f>
        <v>1</v>
      </c>
      <c r="H1209" s="4">
        <f t="shared" si="18"/>
        <v>1</v>
      </c>
      <c r="I1209" t="e" cm="1">
        <f t="array" ref="I1209">INDEX($N$2:$N$26,MATCH(1,($K$2:$K$26=$E1209)*($L$2:$L$26=$H1209),0))</f>
        <v>#N/A</v>
      </c>
    </row>
    <row r="1210" spans="5:9" x14ac:dyDescent="0.25">
      <c r="E1210" s="1" t="e">
        <v>#N/A</v>
      </c>
      <c r="G1210" s="1" cm="1">
        <f t="array" ref="G1210">_xlfn.IFS(D1210&lt;=_xlfn.PERCENTILE.INC(D:D,0.2),1, D1210&lt;=_xlfn.PERCENTILE.INC(D:D,0.4),2, D1210&lt;=_xlfn.PERCENTILE.INC(D:D,0.6),3, D1211&lt;=_xlfn.PERCENTILE.INC(D:D,0.8),4, TRUE,5)</f>
        <v>1</v>
      </c>
      <c r="H1210" s="4">
        <f t="shared" si="18"/>
        <v>1</v>
      </c>
      <c r="I1210" t="e" cm="1">
        <f t="array" ref="I1210">INDEX($N$2:$N$26,MATCH(1,($K$2:$K$26=$E1210)*($L$2:$L$26=$H1210),0))</f>
        <v>#N/A</v>
      </c>
    </row>
    <row r="1211" spans="5:9" x14ac:dyDescent="0.25">
      <c r="E1211" s="1" t="e">
        <v>#N/A</v>
      </c>
      <c r="G1211" s="1" cm="1">
        <f t="array" ref="G1211">_xlfn.IFS(D1211&lt;=_xlfn.PERCENTILE.INC(D:D,0.2),1, D1211&lt;=_xlfn.PERCENTILE.INC(D:D,0.4),2, D1211&lt;=_xlfn.PERCENTILE.INC(D:D,0.6),3, D1212&lt;=_xlfn.PERCENTILE.INC(D:D,0.8),4, TRUE,5)</f>
        <v>1</v>
      </c>
      <c r="H1211" s="4">
        <f t="shared" si="18"/>
        <v>1</v>
      </c>
      <c r="I1211" t="e" cm="1">
        <f t="array" ref="I1211">INDEX($N$2:$N$26,MATCH(1,($K$2:$K$26=$E1211)*($L$2:$L$26=$H1211),0))</f>
        <v>#N/A</v>
      </c>
    </row>
    <row r="1212" spans="5:9" x14ac:dyDescent="0.25">
      <c r="E1212" s="1" t="e">
        <v>#N/A</v>
      </c>
      <c r="G1212" s="1" cm="1">
        <f t="array" ref="G1212">_xlfn.IFS(D1212&lt;=_xlfn.PERCENTILE.INC(D:D,0.2),1, D1212&lt;=_xlfn.PERCENTILE.INC(D:D,0.4),2, D1212&lt;=_xlfn.PERCENTILE.INC(D:D,0.6),3, D1213&lt;=_xlfn.PERCENTILE.INC(D:D,0.8),4, TRUE,5)</f>
        <v>1</v>
      </c>
      <c r="H1212" s="4">
        <f t="shared" si="18"/>
        <v>1</v>
      </c>
      <c r="I1212" t="e" cm="1">
        <f t="array" ref="I1212">INDEX($N$2:$N$26,MATCH(1,($K$2:$K$26=$E1212)*($L$2:$L$26=$H1212),0))</f>
        <v>#N/A</v>
      </c>
    </row>
    <row r="1213" spans="5:9" x14ac:dyDescent="0.25">
      <c r="E1213" s="1" t="e">
        <v>#N/A</v>
      </c>
      <c r="G1213" s="1" cm="1">
        <f t="array" ref="G1213">_xlfn.IFS(D1213&lt;=_xlfn.PERCENTILE.INC(D:D,0.2),1, D1213&lt;=_xlfn.PERCENTILE.INC(D:D,0.4),2, D1213&lt;=_xlfn.PERCENTILE.INC(D:D,0.6),3, D1214&lt;=_xlfn.PERCENTILE.INC(D:D,0.8),4, TRUE,5)</f>
        <v>1</v>
      </c>
      <c r="H1213" s="4">
        <f t="shared" si="18"/>
        <v>1</v>
      </c>
      <c r="I1213" t="e" cm="1">
        <f t="array" ref="I1213">INDEX($N$2:$N$26,MATCH(1,($K$2:$K$26=$E1213)*($L$2:$L$26=$H1213),0))</f>
        <v>#N/A</v>
      </c>
    </row>
    <row r="1214" spans="5:9" x14ac:dyDescent="0.25">
      <c r="E1214" s="1" t="e">
        <v>#N/A</v>
      </c>
      <c r="G1214" s="1" cm="1">
        <f t="array" ref="G1214">_xlfn.IFS(D1214&lt;=_xlfn.PERCENTILE.INC(D:D,0.2),1, D1214&lt;=_xlfn.PERCENTILE.INC(D:D,0.4),2, D1214&lt;=_xlfn.PERCENTILE.INC(D:D,0.6),3, D1215&lt;=_xlfn.PERCENTILE.INC(D:D,0.8),4, TRUE,5)</f>
        <v>1</v>
      </c>
      <c r="H1214" s="4">
        <f t="shared" si="18"/>
        <v>1</v>
      </c>
      <c r="I1214" t="e" cm="1">
        <f t="array" ref="I1214">INDEX($N$2:$N$26,MATCH(1,($K$2:$K$26=$E1214)*($L$2:$L$26=$H1214),0))</f>
        <v>#N/A</v>
      </c>
    </row>
    <row r="1215" spans="5:9" x14ac:dyDescent="0.25">
      <c r="E1215" s="1" t="e">
        <v>#N/A</v>
      </c>
      <c r="G1215" s="1" cm="1">
        <f t="array" ref="G1215">_xlfn.IFS(D1215&lt;=_xlfn.PERCENTILE.INC(D:D,0.2),1, D1215&lt;=_xlfn.PERCENTILE.INC(D:D,0.4),2, D1215&lt;=_xlfn.PERCENTILE.INC(D:D,0.6),3, D1216&lt;=_xlfn.PERCENTILE.INC(D:D,0.8),4, TRUE,5)</f>
        <v>1</v>
      </c>
      <c r="H1215" s="4">
        <f t="shared" si="18"/>
        <v>1</v>
      </c>
      <c r="I1215" t="e" cm="1">
        <f t="array" ref="I1215">INDEX($N$2:$N$26,MATCH(1,($K$2:$K$26=$E1215)*($L$2:$L$26=$H1215),0))</f>
        <v>#N/A</v>
      </c>
    </row>
    <row r="1216" spans="5:9" x14ac:dyDescent="0.25">
      <c r="E1216" s="1" t="e">
        <v>#N/A</v>
      </c>
      <c r="G1216" s="1" cm="1">
        <f t="array" ref="G1216">_xlfn.IFS(D1216&lt;=_xlfn.PERCENTILE.INC(D:D,0.2),1, D1216&lt;=_xlfn.PERCENTILE.INC(D:D,0.4),2, D1216&lt;=_xlfn.PERCENTILE.INC(D:D,0.6),3, D1217&lt;=_xlfn.PERCENTILE.INC(D:D,0.8),4, TRUE,5)</f>
        <v>1</v>
      </c>
      <c r="H1216" s="4">
        <f t="shared" si="18"/>
        <v>1</v>
      </c>
      <c r="I1216" t="e" cm="1">
        <f t="array" ref="I1216">INDEX($N$2:$N$26,MATCH(1,($K$2:$K$26=$E1216)*($L$2:$L$26=$H1216),0))</f>
        <v>#N/A</v>
      </c>
    </row>
    <row r="1217" spans="5:9" x14ac:dyDescent="0.25">
      <c r="E1217" s="1" t="e">
        <v>#N/A</v>
      </c>
      <c r="G1217" s="1" cm="1">
        <f t="array" ref="G1217">_xlfn.IFS(D1217&lt;=_xlfn.PERCENTILE.INC(D:D,0.2),1, D1217&lt;=_xlfn.PERCENTILE.INC(D:D,0.4),2, D1217&lt;=_xlfn.PERCENTILE.INC(D:D,0.6),3, D1218&lt;=_xlfn.PERCENTILE.INC(D:D,0.8),4, TRUE,5)</f>
        <v>1</v>
      </c>
      <c r="H1217" s="4">
        <f t="shared" si="18"/>
        <v>1</v>
      </c>
      <c r="I1217" t="e" cm="1">
        <f t="array" ref="I1217">INDEX($N$2:$N$26,MATCH(1,($K$2:$K$26=$E1217)*($L$2:$L$26=$H1217),0))</f>
        <v>#N/A</v>
      </c>
    </row>
    <row r="1218" spans="5:9" x14ac:dyDescent="0.25">
      <c r="E1218" s="1" t="e">
        <v>#N/A</v>
      </c>
      <c r="G1218" s="1" cm="1">
        <f t="array" ref="G1218">_xlfn.IFS(D1218&lt;=_xlfn.PERCENTILE.INC(D:D,0.2),1, D1218&lt;=_xlfn.PERCENTILE.INC(D:D,0.4),2, D1218&lt;=_xlfn.PERCENTILE.INC(D:D,0.6),3, D1219&lt;=_xlfn.PERCENTILE.INC(D:D,0.8),4, TRUE,5)</f>
        <v>1</v>
      </c>
      <c r="H1218" s="4">
        <f t="shared" si="18"/>
        <v>1</v>
      </c>
      <c r="I1218" t="e" cm="1">
        <f t="array" ref="I1218">INDEX($N$2:$N$26,MATCH(1,($K$2:$K$26=$E1218)*($L$2:$L$26=$H1218),0))</f>
        <v>#N/A</v>
      </c>
    </row>
    <row r="1219" spans="5:9" x14ac:dyDescent="0.25">
      <c r="E1219" s="1" t="e">
        <v>#N/A</v>
      </c>
      <c r="G1219" s="1" cm="1">
        <f t="array" ref="G1219">_xlfn.IFS(D1219&lt;=_xlfn.PERCENTILE.INC(D:D,0.2),1, D1219&lt;=_xlfn.PERCENTILE.INC(D:D,0.4),2, D1219&lt;=_xlfn.PERCENTILE.INC(D:D,0.6),3, D1220&lt;=_xlfn.PERCENTILE.INC(D:D,0.8),4, TRUE,5)</f>
        <v>1</v>
      </c>
      <c r="H1219" s="4">
        <f t="shared" ref="H1219:H1282" si="19">ROUND(AVERAGE(F1219,G1219),0)</f>
        <v>1</v>
      </c>
      <c r="I1219" t="e" cm="1">
        <f t="array" ref="I1219">INDEX($N$2:$N$26,MATCH(1,($K$2:$K$26=$E1219)*($L$2:$L$26=$H1219),0))</f>
        <v>#N/A</v>
      </c>
    </row>
    <row r="1220" spans="5:9" x14ac:dyDescent="0.25">
      <c r="E1220" s="1" t="e">
        <v>#N/A</v>
      </c>
      <c r="G1220" s="1" cm="1">
        <f t="array" ref="G1220">_xlfn.IFS(D1220&lt;=_xlfn.PERCENTILE.INC(D:D,0.2),1, D1220&lt;=_xlfn.PERCENTILE.INC(D:D,0.4),2, D1220&lt;=_xlfn.PERCENTILE.INC(D:D,0.6),3, D1221&lt;=_xlfn.PERCENTILE.INC(D:D,0.8),4, TRUE,5)</f>
        <v>1</v>
      </c>
      <c r="H1220" s="4">
        <f t="shared" si="19"/>
        <v>1</v>
      </c>
      <c r="I1220" t="e" cm="1">
        <f t="array" ref="I1220">INDEX($N$2:$N$26,MATCH(1,($K$2:$K$26=$E1220)*($L$2:$L$26=$H1220),0))</f>
        <v>#N/A</v>
      </c>
    </row>
    <row r="1221" spans="5:9" x14ac:dyDescent="0.25">
      <c r="E1221" s="1" t="e">
        <v>#N/A</v>
      </c>
      <c r="G1221" s="1" cm="1">
        <f t="array" ref="G1221">_xlfn.IFS(D1221&lt;=_xlfn.PERCENTILE.INC(D:D,0.2),1, D1221&lt;=_xlfn.PERCENTILE.INC(D:D,0.4),2, D1221&lt;=_xlfn.PERCENTILE.INC(D:D,0.6),3, D1222&lt;=_xlfn.PERCENTILE.INC(D:D,0.8),4, TRUE,5)</f>
        <v>1</v>
      </c>
      <c r="H1221" s="4">
        <f t="shared" si="19"/>
        <v>1</v>
      </c>
      <c r="I1221" t="e" cm="1">
        <f t="array" ref="I1221">INDEX($N$2:$N$26,MATCH(1,($K$2:$K$26=$E1221)*($L$2:$L$26=$H1221),0))</f>
        <v>#N/A</v>
      </c>
    </row>
    <row r="1222" spans="5:9" x14ac:dyDescent="0.25">
      <c r="E1222" s="1" t="e">
        <v>#N/A</v>
      </c>
      <c r="G1222" s="1" cm="1">
        <f t="array" ref="G1222">_xlfn.IFS(D1222&lt;=_xlfn.PERCENTILE.INC(D:D,0.2),1, D1222&lt;=_xlfn.PERCENTILE.INC(D:D,0.4),2, D1222&lt;=_xlfn.PERCENTILE.INC(D:D,0.6),3, D1223&lt;=_xlfn.PERCENTILE.INC(D:D,0.8),4, TRUE,5)</f>
        <v>1</v>
      </c>
      <c r="H1222" s="4">
        <f t="shared" si="19"/>
        <v>1</v>
      </c>
      <c r="I1222" t="e" cm="1">
        <f t="array" ref="I1222">INDEX($N$2:$N$26,MATCH(1,($K$2:$K$26=$E1222)*($L$2:$L$26=$H1222),0))</f>
        <v>#N/A</v>
      </c>
    </row>
    <row r="1223" spans="5:9" x14ac:dyDescent="0.25">
      <c r="E1223" s="1" t="e">
        <v>#N/A</v>
      </c>
      <c r="G1223" s="1" cm="1">
        <f t="array" ref="G1223">_xlfn.IFS(D1223&lt;=_xlfn.PERCENTILE.INC(D:D,0.2),1, D1223&lt;=_xlfn.PERCENTILE.INC(D:D,0.4),2, D1223&lt;=_xlfn.PERCENTILE.INC(D:D,0.6),3, D1224&lt;=_xlfn.PERCENTILE.INC(D:D,0.8),4, TRUE,5)</f>
        <v>1</v>
      </c>
      <c r="H1223" s="4">
        <f t="shared" si="19"/>
        <v>1</v>
      </c>
      <c r="I1223" t="e" cm="1">
        <f t="array" ref="I1223">INDEX($N$2:$N$26,MATCH(1,($K$2:$K$26=$E1223)*($L$2:$L$26=$H1223),0))</f>
        <v>#N/A</v>
      </c>
    </row>
    <row r="1224" spans="5:9" x14ac:dyDescent="0.25">
      <c r="E1224" s="1" t="e">
        <v>#N/A</v>
      </c>
      <c r="G1224" s="1" cm="1">
        <f t="array" ref="G1224">_xlfn.IFS(D1224&lt;=_xlfn.PERCENTILE.INC(D:D,0.2),1, D1224&lt;=_xlfn.PERCENTILE.INC(D:D,0.4),2, D1224&lt;=_xlfn.PERCENTILE.INC(D:D,0.6),3, D1225&lt;=_xlfn.PERCENTILE.INC(D:D,0.8),4, TRUE,5)</f>
        <v>1</v>
      </c>
      <c r="H1224" s="4">
        <f t="shared" si="19"/>
        <v>1</v>
      </c>
      <c r="I1224" t="e" cm="1">
        <f t="array" ref="I1224">INDEX($N$2:$N$26,MATCH(1,($K$2:$K$26=$E1224)*($L$2:$L$26=$H1224),0))</f>
        <v>#N/A</v>
      </c>
    </row>
    <row r="1225" spans="5:9" x14ac:dyDescent="0.25">
      <c r="E1225" s="1" t="e">
        <v>#N/A</v>
      </c>
      <c r="G1225" s="1" cm="1">
        <f t="array" ref="G1225">_xlfn.IFS(D1225&lt;=_xlfn.PERCENTILE.INC(D:D,0.2),1, D1225&lt;=_xlfn.PERCENTILE.INC(D:D,0.4),2, D1225&lt;=_xlfn.PERCENTILE.INC(D:D,0.6),3, D1226&lt;=_xlfn.PERCENTILE.INC(D:D,0.8),4, TRUE,5)</f>
        <v>1</v>
      </c>
      <c r="H1225" s="4">
        <f t="shared" si="19"/>
        <v>1</v>
      </c>
      <c r="I1225" t="e" cm="1">
        <f t="array" ref="I1225">INDEX($N$2:$N$26,MATCH(1,($K$2:$K$26=$E1225)*($L$2:$L$26=$H1225),0))</f>
        <v>#N/A</v>
      </c>
    </row>
    <row r="1226" spans="5:9" x14ac:dyDescent="0.25">
      <c r="E1226" s="1" t="e">
        <v>#N/A</v>
      </c>
      <c r="G1226" s="1" cm="1">
        <f t="array" ref="G1226">_xlfn.IFS(D1226&lt;=_xlfn.PERCENTILE.INC(D:D,0.2),1, D1226&lt;=_xlfn.PERCENTILE.INC(D:D,0.4),2, D1226&lt;=_xlfn.PERCENTILE.INC(D:D,0.6),3, D1227&lt;=_xlfn.PERCENTILE.INC(D:D,0.8),4, TRUE,5)</f>
        <v>1</v>
      </c>
      <c r="H1226" s="4">
        <f t="shared" si="19"/>
        <v>1</v>
      </c>
      <c r="I1226" t="e" cm="1">
        <f t="array" ref="I1226">INDEX($N$2:$N$26,MATCH(1,($K$2:$K$26=$E1226)*($L$2:$L$26=$H1226),0))</f>
        <v>#N/A</v>
      </c>
    </row>
    <row r="1227" spans="5:9" x14ac:dyDescent="0.25">
      <c r="E1227" s="1" t="e">
        <v>#N/A</v>
      </c>
      <c r="G1227" s="1" cm="1">
        <f t="array" ref="G1227">_xlfn.IFS(D1227&lt;=_xlfn.PERCENTILE.INC(D:D,0.2),1, D1227&lt;=_xlfn.PERCENTILE.INC(D:D,0.4),2, D1227&lt;=_xlfn.PERCENTILE.INC(D:D,0.6),3, D1228&lt;=_xlfn.PERCENTILE.INC(D:D,0.8),4, TRUE,5)</f>
        <v>1</v>
      </c>
      <c r="H1227" s="4">
        <f t="shared" si="19"/>
        <v>1</v>
      </c>
      <c r="I1227" t="e" cm="1">
        <f t="array" ref="I1227">INDEX($N$2:$N$26,MATCH(1,($K$2:$K$26=$E1227)*($L$2:$L$26=$H1227),0))</f>
        <v>#N/A</v>
      </c>
    </row>
    <row r="1228" spans="5:9" x14ac:dyDescent="0.25">
      <c r="E1228" s="1" t="e">
        <v>#N/A</v>
      </c>
      <c r="G1228" s="1" cm="1">
        <f t="array" ref="G1228">_xlfn.IFS(D1228&lt;=_xlfn.PERCENTILE.INC(D:D,0.2),1, D1228&lt;=_xlfn.PERCENTILE.INC(D:D,0.4),2, D1228&lt;=_xlfn.PERCENTILE.INC(D:D,0.6),3, D1229&lt;=_xlfn.PERCENTILE.INC(D:D,0.8),4, TRUE,5)</f>
        <v>1</v>
      </c>
      <c r="H1228" s="4">
        <f t="shared" si="19"/>
        <v>1</v>
      </c>
      <c r="I1228" t="e" cm="1">
        <f t="array" ref="I1228">INDEX($N$2:$N$26,MATCH(1,($K$2:$K$26=$E1228)*($L$2:$L$26=$H1228),0))</f>
        <v>#N/A</v>
      </c>
    </row>
    <row r="1229" spans="5:9" x14ac:dyDescent="0.25">
      <c r="E1229" s="1" t="e">
        <v>#N/A</v>
      </c>
      <c r="G1229" s="1" cm="1">
        <f t="array" ref="G1229">_xlfn.IFS(D1229&lt;=_xlfn.PERCENTILE.INC(D:D,0.2),1, D1229&lt;=_xlfn.PERCENTILE.INC(D:D,0.4),2, D1229&lt;=_xlfn.PERCENTILE.INC(D:D,0.6),3, D1230&lt;=_xlfn.PERCENTILE.INC(D:D,0.8),4, TRUE,5)</f>
        <v>1</v>
      </c>
      <c r="H1229" s="4">
        <f t="shared" si="19"/>
        <v>1</v>
      </c>
      <c r="I1229" t="e" cm="1">
        <f t="array" ref="I1229">INDEX($N$2:$N$26,MATCH(1,($K$2:$K$26=$E1229)*($L$2:$L$26=$H1229),0))</f>
        <v>#N/A</v>
      </c>
    </row>
    <row r="1230" spans="5:9" x14ac:dyDescent="0.25">
      <c r="E1230" s="1" t="e">
        <v>#N/A</v>
      </c>
      <c r="G1230" s="1" cm="1">
        <f t="array" ref="G1230">_xlfn.IFS(D1230&lt;=_xlfn.PERCENTILE.INC(D:D,0.2),1, D1230&lt;=_xlfn.PERCENTILE.INC(D:D,0.4),2, D1230&lt;=_xlfn.PERCENTILE.INC(D:D,0.6),3, D1231&lt;=_xlfn.PERCENTILE.INC(D:D,0.8),4, TRUE,5)</f>
        <v>1</v>
      </c>
      <c r="H1230" s="4">
        <f t="shared" si="19"/>
        <v>1</v>
      </c>
      <c r="I1230" t="e" cm="1">
        <f t="array" ref="I1230">INDEX($N$2:$N$26,MATCH(1,($K$2:$K$26=$E1230)*($L$2:$L$26=$H1230),0))</f>
        <v>#N/A</v>
      </c>
    </row>
    <row r="1231" spans="5:9" x14ac:dyDescent="0.25">
      <c r="E1231" s="1" t="e">
        <v>#N/A</v>
      </c>
      <c r="G1231" s="1" cm="1">
        <f t="array" ref="G1231">_xlfn.IFS(D1231&lt;=_xlfn.PERCENTILE.INC(D:D,0.2),1, D1231&lt;=_xlfn.PERCENTILE.INC(D:D,0.4),2, D1231&lt;=_xlfn.PERCENTILE.INC(D:D,0.6),3, D1232&lt;=_xlfn.PERCENTILE.INC(D:D,0.8),4, TRUE,5)</f>
        <v>1</v>
      </c>
      <c r="H1231" s="4">
        <f t="shared" si="19"/>
        <v>1</v>
      </c>
      <c r="I1231" t="e" cm="1">
        <f t="array" ref="I1231">INDEX($N$2:$N$26,MATCH(1,($K$2:$K$26=$E1231)*($L$2:$L$26=$H1231),0))</f>
        <v>#N/A</v>
      </c>
    </row>
    <row r="1232" spans="5:9" x14ac:dyDescent="0.25">
      <c r="E1232" s="1" t="e">
        <v>#N/A</v>
      </c>
      <c r="G1232" s="1" cm="1">
        <f t="array" ref="G1232">_xlfn.IFS(D1232&lt;=_xlfn.PERCENTILE.INC(D:D,0.2),1, D1232&lt;=_xlfn.PERCENTILE.INC(D:D,0.4),2, D1232&lt;=_xlfn.PERCENTILE.INC(D:D,0.6),3, D1233&lt;=_xlfn.PERCENTILE.INC(D:D,0.8),4, TRUE,5)</f>
        <v>1</v>
      </c>
      <c r="H1232" s="4">
        <f t="shared" si="19"/>
        <v>1</v>
      </c>
      <c r="I1232" t="e" cm="1">
        <f t="array" ref="I1232">INDEX($N$2:$N$26,MATCH(1,($K$2:$K$26=$E1232)*($L$2:$L$26=$H1232),0))</f>
        <v>#N/A</v>
      </c>
    </row>
    <row r="1233" spans="5:9" x14ac:dyDescent="0.25">
      <c r="E1233" s="1" t="e">
        <v>#N/A</v>
      </c>
      <c r="G1233" s="1" cm="1">
        <f t="array" ref="G1233">_xlfn.IFS(D1233&lt;=_xlfn.PERCENTILE.INC(D:D,0.2),1, D1233&lt;=_xlfn.PERCENTILE.INC(D:D,0.4),2, D1233&lt;=_xlfn.PERCENTILE.INC(D:D,0.6),3, D1234&lt;=_xlfn.PERCENTILE.INC(D:D,0.8),4, TRUE,5)</f>
        <v>1</v>
      </c>
      <c r="H1233" s="4">
        <f t="shared" si="19"/>
        <v>1</v>
      </c>
      <c r="I1233" t="e" cm="1">
        <f t="array" ref="I1233">INDEX($N$2:$N$26,MATCH(1,($K$2:$K$26=$E1233)*($L$2:$L$26=$H1233),0))</f>
        <v>#N/A</v>
      </c>
    </row>
    <row r="1234" spans="5:9" x14ac:dyDescent="0.25">
      <c r="E1234" s="1" t="e">
        <v>#N/A</v>
      </c>
      <c r="G1234" s="1" cm="1">
        <f t="array" ref="G1234">_xlfn.IFS(D1234&lt;=_xlfn.PERCENTILE.INC(D:D,0.2),1, D1234&lt;=_xlfn.PERCENTILE.INC(D:D,0.4),2, D1234&lt;=_xlfn.PERCENTILE.INC(D:D,0.6),3, D1235&lt;=_xlfn.PERCENTILE.INC(D:D,0.8),4, TRUE,5)</f>
        <v>1</v>
      </c>
      <c r="H1234" s="4">
        <f t="shared" si="19"/>
        <v>1</v>
      </c>
      <c r="I1234" t="e" cm="1">
        <f t="array" ref="I1234">INDEX($N$2:$N$26,MATCH(1,($K$2:$K$26=$E1234)*($L$2:$L$26=$H1234),0))</f>
        <v>#N/A</v>
      </c>
    </row>
    <row r="1235" spans="5:9" x14ac:dyDescent="0.25">
      <c r="E1235" s="1" t="e">
        <v>#N/A</v>
      </c>
      <c r="G1235" s="1" cm="1">
        <f t="array" ref="G1235">_xlfn.IFS(D1235&lt;=_xlfn.PERCENTILE.INC(D:D,0.2),1, D1235&lt;=_xlfn.PERCENTILE.INC(D:D,0.4),2, D1235&lt;=_xlfn.PERCENTILE.INC(D:D,0.6),3, D1236&lt;=_xlfn.PERCENTILE.INC(D:D,0.8),4, TRUE,5)</f>
        <v>1</v>
      </c>
      <c r="H1235" s="4">
        <f t="shared" si="19"/>
        <v>1</v>
      </c>
      <c r="I1235" t="e" cm="1">
        <f t="array" ref="I1235">INDEX($N$2:$N$26,MATCH(1,($K$2:$K$26=$E1235)*($L$2:$L$26=$H1235),0))</f>
        <v>#N/A</v>
      </c>
    </row>
    <row r="1236" spans="5:9" x14ac:dyDescent="0.25">
      <c r="E1236" s="1" t="e">
        <v>#N/A</v>
      </c>
      <c r="G1236" s="1" cm="1">
        <f t="array" ref="G1236">_xlfn.IFS(D1236&lt;=_xlfn.PERCENTILE.INC(D:D,0.2),1, D1236&lt;=_xlfn.PERCENTILE.INC(D:D,0.4),2, D1236&lt;=_xlfn.PERCENTILE.INC(D:D,0.6),3, D1237&lt;=_xlfn.PERCENTILE.INC(D:D,0.8),4, TRUE,5)</f>
        <v>1</v>
      </c>
      <c r="H1236" s="4">
        <f t="shared" si="19"/>
        <v>1</v>
      </c>
      <c r="I1236" t="e" cm="1">
        <f t="array" ref="I1236">INDEX($N$2:$N$26,MATCH(1,($K$2:$K$26=$E1236)*($L$2:$L$26=$H1236),0))</f>
        <v>#N/A</v>
      </c>
    </row>
    <row r="1237" spans="5:9" x14ac:dyDescent="0.25">
      <c r="E1237" s="1" t="e">
        <v>#N/A</v>
      </c>
      <c r="G1237" s="1" cm="1">
        <f t="array" ref="G1237">_xlfn.IFS(D1237&lt;=_xlfn.PERCENTILE.INC(D:D,0.2),1, D1237&lt;=_xlfn.PERCENTILE.INC(D:D,0.4),2, D1237&lt;=_xlfn.PERCENTILE.INC(D:D,0.6),3, D1238&lt;=_xlfn.PERCENTILE.INC(D:D,0.8),4, TRUE,5)</f>
        <v>1</v>
      </c>
      <c r="H1237" s="4">
        <f t="shared" si="19"/>
        <v>1</v>
      </c>
      <c r="I1237" t="e" cm="1">
        <f t="array" ref="I1237">INDEX($N$2:$N$26,MATCH(1,($K$2:$K$26=$E1237)*($L$2:$L$26=$H1237),0))</f>
        <v>#N/A</v>
      </c>
    </row>
    <row r="1238" spans="5:9" x14ac:dyDescent="0.25">
      <c r="E1238" s="1" t="e">
        <v>#N/A</v>
      </c>
      <c r="G1238" s="1" cm="1">
        <f t="array" ref="G1238">_xlfn.IFS(D1238&lt;=_xlfn.PERCENTILE.INC(D:D,0.2),1, D1238&lt;=_xlfn.PERCENTILE.INC(D:D,0.4),2, D1238&lt;=_xlfn.PERCENTILE.INC(D:D,0.6),3, D1239&lt;=_xlfn.PERCENTILE.INC(D:D,0.8),4, TRUE,5)</f>
        <v>1</v>
      </c>
      <c r="H1238" s="4">
        <f t="shared" si="19"/>
        <v>1</v>
      </c>
      <c r="I1238" t="e" cm="1">
        <f t="array" ref="I1238">INDEX($N$2:$N$26,MATCH(1,($K$2:$K$26=$E1238)*($L$2:$L$26=$H1238),0))</f>
        <v>#N/A</v>
      </c>
    </row>
    <row r="1239" spans="5:9" x14ac:dyDescent="0.25">
      <c r="E1239" s="1" t="e">
        <v>#N/A</v>
      </c>
      <c r="G1239" s="1" cm="1">
        <f t="array" ref="G1239">_xlfn.IFS(D1239&lt;=_xlfn.PERCENTILE.INC(D:D,0.2),1, D1239&lt;=_xlfn.PERCENTILE.INC(D:D,0.4),2, D1239&lt;=_xlfn.PERCENTILE.INC(D:D,0.6),3, D1240&lt;=_xlfn.PERCENTILE.INC(D:D,0.8),4, TRUE,5)</f>
        <v>1</v>
      </c>
      <c r="H1239" s="4">
        <f t="shared" si="19"/>
        <v>1</v>
      </c>
      <c r="I1239" t="e" cm="1">
        <f t="array" ref="I1239">INDEX($N$2:$N$26,MATCH(1,($K$2:$K$26=$E1239)*($L$2:$L$26=$H1239),0))</f>
        <v>#N/A</v>
      </c>
    </row>
    <row r="1240" spans="5:9" x14ac:dyDescent="0.25">
      <c r="E1240" s="1" t="e">
        <v>#N/A</v>
      </c>
      <c r="G1240" s="1" cm="1">
        <f t="array" ref="G1240">_xlfn.IFS(D1240&lt;=_xlfn.PERCENTILE.INC(D:D,0.2),1, D1240&lt;=_xlfn.PERCENTILE.INC(D:D,0.4),2, D1240&lt;=_xlfn.PERCENTILE.INC(D:D,0.6),3, D1241&lt;=_xlfn.PERCENTILE.INC(D:D,0.8),4, TRUE,5)</f>
        <v>1</v>
      </c>
      <c r="H1240" s="4">
        <f t="shared" si="19"/>
        <v>1</v>
      </c>
      <c r="I1240" t="e" cm="1">
        <f t="array" ref="I1240">INDEX($N$2:$N$26,MATCH(1,($K$2:$K$26=$E1240)*($L$2:$L$26=$H1240),0))</f>
        <v>#N/A</v>
      </c>
    </row>
    <row r="1241" spans="5:9" x14ac:dyDescent="0.25">
      <c r="E1241" s="1" t="e">
        <v>#N/A</v>
      </c>
      <c r="G1241" s="1" cm="1">
        <f t="array" ref="G1241">_xlfn.IFS(D1241&lt;=_xlfn.PERCENTILE.INC(D:D,0.2),1, D1241&lt;=_xlfn.PERCENTILE.INC(D:D,0.4),2, D1241&lt;=_xlfn.PERCENTILE.INC(D:D,0.6),3, D1242&lt;=_xlfn.PERCENTILE.INC(D:D,0.8),4, TRUE,5)</f>
        <v>1</v>
      </c>
      <c r="H1241" s="4">
        <f t="shared" si="19"/>
        <v>1</v>
      </c>
      <c r="I1241" t="e" cm="1">
        <f t="array" ref="I1241">INDEX($N$2:$N$26,MATCH(1,($K$2:$K$26=$E1241)*($L$2:$L$26=$H1241),0))</f>
        <v>#N/A</v>
      </c>
    </row>
    <row r="1242" spans="5:9" x14ac:dyDescent="0.25">
      <c r="E1242" s="1" t="e">
        <v>#N/A</v>
      </c>
      <c r="G1242" s="1" cm="1">
        <f t="array" ref="G1242">_xlfn.IFS(D1242&lt;=_xlfn.PERCENTILE.INC(D:D,0.2),1, D1242&lt;=_xlfn.PERCENTILE.INC(D:D,0.4),2, D1242&lt;=_xlfn.PERCENTILE.INC(D:D,0.6),3, D1243&lt;=_xlfn.PERCENTILE.INC(D:D,0.8),4, TRUE,5)</f>
        <v>1</v>
      </c>
      <c r="H1242" s="4">
        <f t="shared" si="19"/>
        <v>1</v>
      </c>
      <c r="I1242" t="e" cm="1">
        <f t="array" ref="I1242">INDEX($N$2:$N$26,MATCH(1,($K$2:$K$26=$E1242)*($L$2:$L$26=$H1242),0))</f>
        <v>#N/A</v>
      </c>
    </row>
    <row r="1243" spans="5:9" x14ac:dyDescent="0.25">
      <c r="E1243" s="1" t="e">
        <v>#N/A</v>
      </c>
      <c r="G1243" s="1" cm="1">
        <f t="array" ref="G1243">_xlfn.IFS(D1243&lt;=_xlfn.PERCENTILE.INC(D:D,0.2),1, D1243&lt;=_xlfn.PERCENTILE.INC(D:D,0.4),2, D1243&lt;=_xlfn.PERCENTILE.INC(D:D,0.6),3, D1244&lt;=_xlfn.PERCENTILE.INC(D:D,0.8),4, TRUE,5)</f>
        <v>1</v>
      </c>
      <c r="H1243" s="4">
        <f t="shared" si="19"/>
        <v>1</v>
      </c>
      <c r="I1243" t="e" cm="1">
        <f t="array" ref="I1243">INDEX($N$2:$N$26,MATCH(1,($K$2:$K$26=$E1243)*($L$2:$L$26=$H1243),0))</f>
        <v>#N/A</v>
      </c>
    </row>
    <row r="1244" spans="5:9" x14ac:dyDescent="0.25">
      <c r="E1244" s="1" t="e">
        <v>#N/A</v>
      </c>
      <c r="G1244" s="1" cm="1">
        <f t="array" ref="G1244">_xlfn.IFS(D1244&lt;=_xlfn.PERCENTILE.INC(D:D,0.2),1, D1244&lt;=_xlfn.PERCENTILE.INC(D:D,0.4),2, D1244&lt;=_xlfn.PERCENTILE.INC(D:D,0.6),3, D1245&lt;=_xlfn.PERCENTILE.INC(D:D,0.8),4, TRUE,5)</f>
        <v>1</v>
      </c>
      <c r="H1244" s="4">
        <f t="shared" si="19"/>
        <v>1</v>
      </c>
      <c r="I1244" t="e" cm="1">
        <f t="array" ref="I1244">INDEX($N$2:$N$26,MATCH(1,($K$2:$K$26=$E1244)*($L$2:$L$26=$H1244),0))</f>
        <v>#N/A</v>
      </c>
    </row>
    <row r="1245" spans="5:9" x14ac:dyDescent="0.25">
      <c r="E1245" s="1" t="e">
        <v>#N/A</v>
      </c>
      <c r="G1245" s="1" cm="1">
        <f t="array" ref="G1245">_xlfn.IFS(D1245&lt;=_xlfn.PERCENTILE.INC(D:D,0.2),1, D1245&lt;=_xlfn.PERCENTILE.INC(D:D,0.4),2, D1245&lt;=_xlfn.PERCENTILE.INC(D:D,0.6),3, D1246&lt;=_xlfn.PERCENTILE.INC(D:D,0.8),4, TRUE,5)</f>
        <v>1</v>
      </c>
      <c r="H1245" s="4">
        <f t="shared" si="19"/>
        <v>1</v>
      </c>
      <c r="I1245" t="e" cm="1">
        <f t="array" ref="I1245">INDEX($N$2:$N$26,MATCH(1,($K$2:$K$26=$E1245)*($L$2:$L$26=$H1245),0))</f>
        <v>#N/A</v>
      </c>
    </row>
    <row r="1246" spans="5:9" x14ac:dyDescent="0.25">
      <c r="E1246" s="1" t="e">
        <v>#N/A</v>
      </c>
      <c r="G1246" s="1" cm="1">
        <f t="array" ref="G1246">_xlfn.IFS(D1246&lt;=_xlfn.PERCENTILE.INC(D:D,0.2),1, D1246&lt;=_xlfn.PERCENTILE.INC(D:D,0.4),2, D1246&lt;=_xlfn.PERCENTILE.INC(D:D,0.6),3, D1247&lt;=_xlfn.PERCENTILE.INC(D:D,0.8),4, TRUE,5)</f>
        <v>1</v>
      </c>
      <c r="H1246" s="4">
        <f t="shared" si="19"/>
        <v>1</v>
      </c>
      <c r="I1246" t="e" cm="1">
        <f t="array" ref="I1246">INDEX($N$2:$N$26,MATCH(1,($K$2:$K$26=$E1246)*($L$2:$L$26=$H1246),0))</f>
        <v>#N/A</v>
      </c>
    </row>
    <row r="1247" spans="5:9" x14ac:dyDescent="0.25">
      <c r="E1247" s="1" t="e">
        <v>#N/A</v>
      </c>
      <c r="G1247" s="1" cm="1">
        <f t="array" ref="G1247">_xlfn.IFS(D1247&lt;=_xlfn.PERCENTILE.INC(D:D,0.2),1, D1247&lt;=_xlfn.PERCENTILE.INC(D:D,0.4),2, D1247&lt;=_xlfn.PERCENTILE.INC(D:D,0.6),3, D1248&lt;=_xlfn.PERCENTILE.INC(D:D,0.8),4, TRUE,5)</f>
        <v>1</v>
      </c>
      <c r="H1247" s="4">
        <f t="shared" si="19"/>
        <v>1</v>
      </c>
      <c r="I1247" t="e" cm="1">
        <f t="array" ref="I1247">INDEX($N$2:$N$26,MATCH(1,($K$2:$K$26=$E1247)*($L$2:$L$26=$H1247),0))</f>
        <v>#N/A</v>
      </c>
    </row>
    <row r="1248" spans="5:9" x14ac:dyDescent="0.25">
      <c r="E1248" s="1" t="e">
        <v>#N/A</v>
      </c>
      <c r="G1248" s="1" cm="1">
        <f t="array" ref="G1248">_xlfn.IFS(D1248&lt;=_xlfn.PERCENTILE.INC(D:D,0.2),1, D1248&lt;=_xlfn.PERCENTILE.INC(D:D,0.4),2, D1248&lt;=_xlfn.PERCENTILE.INC(D:D,0.6),3, D1249&lt;=_xlfn.PERCENTILE.INC(D:D,0.8),4, TRUE,5)</f>
        <v>1</v>
      </c>
      <c r="H1248" s="4">
        <f t="shared" si="19"/>
        <v>1</v>
      </c>
      <c r="I1248" t="e" cm="1">
        <f t="array" ref="I1248">INDEX($N$2:$N$26,MATCH(1,($K$2:$K$26=$E1248)*($L$2:$L$26=$H1248),0))</f>
        <v>#N/A</v>
      </c>
    </row>
    <row r="1249" spans="5:9" x14ac:dyDescent="0.25">
      <c r="E1249" s="1" t="e">
        <v>#N/A</v>
      </c>
      <c r="G1249" s="1" cm="1">
        <f t="array" ref="G1249">_xlfn.IFS(D1249&lt;=_xlfn.PERCENTILE.INC(D:D,0.2),1, D1249&lt;=_xlfn.PERCENTILE.INC(D:D,0.4),2, D1249&lt;=_xlfn.PERCENTILE.INC(D:D,0.6),3, D1250&lt;=_xlfn.PERCENTILE.INC(D:D,0.8),4, TRUE,5)</f>
        <v>1</v>
      </c>
      <c r="H1249" s="4">
        <f t="shared" si="19"/>
        <v>1</v>
      </c>
      <c r="I1249" t="e" cm="1">
        <f t="array" ref="I1249">INDEX($N$2:$N$26,MATCH(1,($K$2:$K$26=$E1249)*($L$2:$L$26=$H1249),0))</f>
        <v>#N/A</v>
      </c>
    </row>
    <row r="1250" spans="5:9" x14ac:dyDescent="0.25">
      <c r="E1250" s="1" t="e">
        <v>#N/A</v>
      </c>
      <c r="G1250" s="1" cm="1">
        <f t="array" ref="G1250">_xlfn.IFS(D1250&lt;=_xlfn.PERCENTILE.INC(D:D,0.2),1, D1250&lt;=_xlfn.PERCENTILE.INC(D:D,0.4),2, D1250&lt;=_xlfn.PERCENTILE.INC(D:D,0.6),3, D1251&lt;=_xlfn.PERCENTILE.INC(D:D,0.8),4, TRUE,5)</f>
        <v>1</v>
      </c>
      <c r="H1250" s="4">
        <f t="shared" si="19"/>
        <v>1</v>
      </c>
      <c r="I1250" t="e" cm="1">
        <f t="array" ref="I1250">INDEX($N$2:$N$26,MATCH(1,($K$2:$K$26=$E1250)*($L$2:$L$26=$H1250),0))</f>
        <v>#N/A</v>
      </c>
    </row>
    <row r="1251" spans="5:9" x14ac:dyDescent="0.25">
      <c r="E1251" s="1" t="e">
        <v>#N/A</v>
      </c>
      <c r="G1251" s="1" cm="1">
        <f t="array" ref="G1251">_xlfn.IFS(D1251&lt;=_xlfn.PERCENTILE.INC(D:D,0.2),1, D1251&lt;=_xlfn.PERCENTILE.INC(D:D,0.4),2, D1251&lt;=_xlfn.PERCENTILE.INC(D:D,0.6),3, D1252&lt;=_xlfn.PERCENTILE.INC(D:D,0.8),4, TRUE,5)</f>
        <v>1</v>
      </c>
      <c r="H1251" s="4">
        <f t="shared" si="19"/>
        <v>1</v>
      </c>
      <c r="I1251" t="e" cm="1">
        <f t="array" ref="I1251">INDEX($N$2:$N$26,MATCH(1,($K$2:$K$26=$E1251)*($L$2:$L$26=$H1251),0))</f>
        <v>#N/A</v>
      </c>
    </row>
    <row r="1252" spans="5:9" x14ac:dyDescent="0.25">
      <c r="E1252" s="1" t="e">
        <v>#N/A</v>
      </c>
      <c r="G1252" s="1" cm="1">
        <f t="array" ref="G1252">_xlfn.IFS(D1252&lt;=_xlfn.PERCENTILE.INC(D:D,0.2),1, D1252&lt;=_xlfn.PERCENTILE.INC(D:D,0.4),2, D1252&lt;=_xlfn.PERCENTILE.INC(D:D,0.6),3, D1253&lt;=_xlfn.PERCENTILE.INC(D:D,0.8),4, TRUE,5)</f>
        <v>1</v>
      </c>
      <c r="H1252" s="4">
        <f t="shared" si="19"/>
        <v>1</v>
      </c>
      <c r="I1252" t="e" cm="1">
        <f t="array" ref="I1252">INDEX($N$2:$N$26,MATCH(1,($K$2:$K$26=$E1252)*($L$2:$L$26=$H1252),0))</f>
        <v>#N/A</v>
      </c>
    </row>
    <row r="1253" spans="5:9" x14ac:dyDescent="0.25">
      <c r="E1253" s="1" t="e">
        <v>#N/A</v>
      </c>
      <c r="G1253" s="1" cm="1">
        <f t="array" ref="G1253">_xlfn.IFS(D1253&lt;=_xlfn.PERCENTILE.INC(D:D,0.2),1, D1253&lt;=_xlfn.PERCENTILE.INC(D:D,0.4),2, D1253&lt;=_xlfn.PERCENTILE.INC(D:D,0.6),3, D1254&lt;=_xlfn.PERCENTILE.INC(D:D,0.8),4, TRUE,5)</f>
        <v>1</v>
      </c>
      <c r="H1253" s="4">
        <f t="shared" si="19"/>
        <v>1</v>
      </c>
      <c r="I1253" t="e" cm="1">
        <f t="array" ref="I1253">INDEX($N$2:$N$26,MATCH(1,($K$2:$K$26=$E1253)*($L$2:$L$26=$H1253),0))</f>
        <v>#N/A</v>
      </c>
    </row>
    <row r="1254" spans="5:9" x14ac:dyDescent="0.25">
      <c r="E1254" s="1" t="e">
        <v>#N/A</v>
      </c>
      <c r="G1254" s="1" cm="1">
        <f t="array" ref="G1254">_xlfn.IFS(D1254&lt;=_xlfn.PERCENTILE.INC(D:D,0.2),1, D1254&lt;=_xlfn.PERCENTILE.INC(D:D,0.4),2, D1254&lt;=_xlfn.PERCENTILE.INC(D:D,0.6),3, D1255&lt;=_xlfn.PERCENTILE.INC(D:D,0.8),4, TRUE,5)</f>
        <v>1</v>
      </c>
      <c r="H1254" s="4">
        <f t="shared" si="19"/>
        <v>1</v>
      </c>
      <c r="I1254" t="e" cm="1">
        <f t="array" ref="I1254">INDEX($N$2:$N$26,MATCH(1,($K$2:$K$26=$E1254)*($L$2:$L$26=$H1254),0))</f>
        <v>#N/A</v>
      </c>
    </row>
    <row r="1255" spans="5:9" x14ac:dyDescent="0.25">
      <c r="E1255" s="1" t="e">
        <v>#N/A</v>
      </c>
      <c r="G1255" s="1" cm="1">
        <f t="array" ref="G1255">_xlfn.IFS(D1255&lt;=_xlfn.PERCENTILE.INC(D:D,0.2),1, D1255&lt;=_xlfn.PERCENTILE.INC(D:D,0.4),2, D1255&lt;=_xlfn.PERCENTILE.INC(D:D,0.6),3, D1256&lt;=_xlfn.PERCENTILE.INC(D:D,0.8),4, TRUE,5)</f>
        <v>1</v>
      </c>
      <c r="H1255" s="4">
        <f t="shared" si="19"/>
        <v>1</v>
      </c>
      <c r="I1255" t="e" cm="1">
        <f t="array" ref="I1255">INDEX($N$2:$N$26,MATCH(1,($K$2:$K$26=$E1255)*($L$2:$L$26=$H1255),0))</f>
        <v>#N/A</v>
      </c>
    </row>
    <row r="1256" spans="5:9" x14ac:dyDescent="0.25">
      <c r="E1256" s="1" t="e">
        <v>#N/A</v>
      </c>
      <c r="G1256" s="1" cm="1">
        <f t="array" ref="G1256">_xlfn.IFS(D1256&lt;=_xlfn.PERCENTILE.INC(D:D,0.2),1, D1256&lt;=_xlfn.PERCENTILE.INC(D:D,0.4),2, D1256&lt;=_xlfn.PERCENTILE.INC(D:D,0.6),3, D1257&lt;=_xlfn.PERCENTILE.INC(D:D,0.8),4, TRUE,5)</f>
        <v>1</v>
      </c>
      <c r="H1256" s="4">
        <f t="shared" si="19"/>
        <v>1</v>
      </c>
      <c r="I1256" t="e" cm="1">
        <f t="array" ref="I1256">INDEX($N$2:$N$26,MATCH(1,($K$2:$K$26=$E1256)*($L$2:$L$26=$H1256),0))</f>
        <v>#N/A</v>
      </c>
    </row>
    <row r="1257" spans="5:9" x14ac:dyDescent="0.25">
      <c r="E1257" s="1" t="e">
        <v>#N/A</v>
      </c>
      <c r="G1257" s="1" cm="1">
        <f t="array" ref="G1257">_xlfn.IFS(D1257&lt;=_xlfn.PERCENTILE.INC(D:D,0.2),1, D1257&lt;=_xlfn.PERCENTILE.INC(D:D,0.4),2, D1257&lt;=_xlfn.PERCENTILE.INC(D:D,0.6),3, D1258&lt;=_xlfn.PERCENTILE.INC(D:D,0.8),4, TRUE,5)</f>
        <v>1</v>
      </c>
      <c r="H1257" s="4">
        <f t="shared" si="19"/>
        <v>1</v>
      </c>
      <c r="I1257" t="e" cm="1">
        <f t="array" ref="I1257">INDEX($N$2:$N$26,MATCH(1,($K$2:$K$26=$E1257)*($L$2:$L$26=$H1257),0))</f>
        <v>#N/A</v>
      </c>
    </row>
    <row r="1258" spans="5:9" x14ac:dyDescent="0.25">
      <c r="E1258" s="1" t="e">
        <v>#N/A</v>
      </c>
      <c r="G1258" s="1" cm="1">
        <f t="array" ref="G1258">_xlfn.IFS(D1258&lt;=_xlfn.PERCENTILE.INC(D:D,0.2),1, D1258&lt;=_xlfn.PERCENTILE.INC(D:D,0.4),2, D1258&lt;=_xlfn.PERCENTILE.INC(D:D,0.6),3, D1259&lt;=_xlfn.PERCENTILE.INC(D:D,0.8),4, TRUE,5)</f>
        <v>1</v>
      </c>
      <c r="H1258" s="4">
        <f t="shared" si="19"/>
        <v>1</v>
      </c>
      <c r="I1258" t="e" cm="1">
        <f t="array" ref="I1258">INDEX($N$2:$N$26,MATCH(1,($K$2:$K$26=$E1258)*($L$2:$L$26=$H1258),0))</f>
        <v>#N/A</v>
      </c>
    </row>
    <row r="1259" spans="5:9" x14ac:dyDescent="0.25">
      <c r="E1259" s="1" t="e">
        <v>#N/A</v>
      </c>
      <c r="G1259" s="1" cm="1">
        <f t="array" ref="G1259">_xlfn.IFS(D1259&lt;=_xlfn.PERCENTILE.INC(D:D,0.2),1, D1259&lt;=_xlfn.PERCENTILE.INC(D:D,0.4),2, D1259&lt;=_xlfn.PERCENTILE.INC(D:D,0.6),3, D1260&lt;=_xlfn.PERCENTILE.INC(D:D,0.8),4, TRUE,5)</f>
        <v>1</v>
      </c>
      <c r="H1259" s="4">
        <f t="shared" si="19"/>
        <v>1</v>
      </c>
      <c r="I1259" t="e" cm="1">
        <f t="array" ref="I1259">INDEX($N$2:$N$26,MATCH(1,($K$2:$K$26=$E1259)*($L$2:$L$26=$H1259),0))</f>
        <v>#N/A</v>
      </c>
    </row>
    <row r="1260" spans="5:9" x14ac:dyDescent="0.25">
      <c r="E1260" s="1" t="e">
        <v>#N/A</v>
      </c>
      <c r="G1260" s="1" cm="1">
        <f t="array" ref="G1260">_xlfn.IFS(D1260&lt;=_xlfn.PERCENTILE.INC(D:D,0.2),1, D1260&lt;=_xlfn.PERCENTILE.INC(D:D,0.4),2, D1260&lt;=_xlfn.PERCENTILE.INC(D:D,0.6),3, D1261&lt;=_xlfn.PERCENTILE.INC(D:D,0.8),4, TRUE,5)</f>
        <v>1</v>
      </c>
      <c r="H1260" s="4">
        <f t="shared" si="19"/>
        <v>1</v>
      </c>
      <c r="I1260" t="e" cm="1">
        <f t="array" ref="I1260">INDEX($N$2:$N$26,MATCH(1,($K$2:$K$26=$E1260)*($L$2:$L$26=$H1260),0))</f>
        <v>#N/A</v>
      </c>
    </row>
    <row r="1261" spans="5:9" x14ac:dyDescent="0.25">
      <c r="E1261" s="1" t="e">
        <v>#N/A</v>
      </c>
      <c r="G1261" s="1" cm="1">
        <f t="array" ref="G1261">_xlfn.IFS(D1261&lt;=_xlfn.PERCENTILE.INC(D:D,0.2),1, D1261&lt;=_xlfn.PERCENTILE.INC(D:D,0.4),2, D1261&lt;=_xlfn.PERCENTILE.INC(D:D,0.6),3, D1262&lt;=_xlfn.PERCENTILE.INC(D:D,0.8),4, TRUE,5)</f>
        <v>1</v>
      </c>
      <c r="H1261" s="4">
        <f t="shared" si="19"/>
        <v>1</v>
      </c>
      <c r="I1261" t="e" cm="1">
        <f t="array" ref="I1261">INDEX($N$2:$N$26,MATCH(1,($K$2:$K$26=$E1261)*($L$2:$L$26=$H1261),0))</f>
        <v>#N/A</v>
      </c>
    </row>
    <row r="1262" spans="5:9" x14ac:dyDescent="0.25">
      <c r="E1262" s="1" t="e">
        <v>#N/A</v>
      </c>
      <c r="G1262" s="1" cm="1">
        <f t="array" ref="G1262">_xlfn.IFS(D1262&lt;=_xlfn.PERCENTILE.INC(D:D,0.2),1, D1262&lt;=_xlfn.PERCENTILE.INC(D:D,0.4),2, D1262&lt;=_xlfn.PERCENTILE.INC(D:D,0.6),3, D1263&lt;=_xlfn.PERCENTILE.INC(D:D,0.8),4, TRUE,5)</f>
        <v>1</v>
      </c>
      <c r="H1262" s="4">
        <f t="shared" si="19"/>
        <v>1</v>
      </c>
      <c r="I1262" t="e" cm="1">
        <f t="array" ref="I1262">INDEX($N$2:$N$26,MATCH(1,($K$2:$K$26=$E1262)*($L$2:$L$26=$H1262),0))</f>
        <v>#N/A</v>
      </c>
    </row>
    <row r="1263" spans="5:9" x14ac:dyDescent="0.25">
      <c r="E1263" s="1" t="e">
        <v>#N/A</v>
      </c>
      <c r="G1263" s="1" cm="1">
        <f t="array" ref="G1263">_xlfn.IFS(D1263&lt;=_xlfn.PERCENTILE.INC(D:D,0.2),1, D1263&lt;=_xlfn.PERCENTILE.INC(D:D,0.4),2, D1263&lt;=_xlfn.PERCENTILE.INC(D:D,0.6),3, D1264&lt;=_xlfn.PERCENTILE.INC(D:D,0.8),4, TRUE,5)</f>
        <v>1</v>
      </c>
      <c r="H1263" s="4">
        <f t="shared" si="19"/>
        <v>1</v>
      </c>
      <c r="I1263" t="e" cm="1">
        <f t="array" ref="I1263">INDEX($N$2:$N$26,MATCH(1,($K$2:$K$26=$E1263)*($L$2:$L$26=$H1263),0))</f>
        <v>#N/A</v>
      </c>
    </row>
    <row r="1264" spans="5:9" x14ac:dyDescent="0.25">
      <c r="E1264" s="1" t="e">
        <v>#N/A</v>
      </c>
      <c r="G1264" s="1" cm="1">
        <f t="array" ref="G1264">_xlfn.IFS(D1264&lt;=_xlfn.PERCENTILE.INC(D:D,0.2),1, D1264&lt;=_xlfn.PERCENTILE.INC(D:D,0.4),2, D1264&lt;=_xlfn.PERCENTILE.INC(D:D,0.6),3, D1265&lt;=_xlfn.PERCENTILE.INC(D:D,0.8),4, TRUE,5)</f>
        <v>1</v>
      </c>
      <c r="H1264" s="4">
        <f t="shared" si="19"/>
        <v>1</v>
      </c>
      <c r="I1264" t="e" cm="1">
        <f t="array" ref="I1264">INDEX($N$2:$N$26,MATCH(1,($K$2:$K$26=$E1264)*($L$2:$L$26=$H1264),0))</f>
        <v>#N/A</v>
      </c>
    </row>
    <row r="1265" spans="5:9" x14ac:dyDescent="0.25">
      <c r="E1265" s="1" t="e">
        <v>#N/A</v>
      </c>
      <c r="G1265" s="1" cm="1">
        <f t="array" ref="G1265">_xlfn.IFS(D1265&lt;=_xlfn.PERCENTILE.INC(D:D,0.2),1, D1265&lt;=_xlfn.PERCENTILE.INC(D:D,0.4),2, D1265&lt;=_xlfn.PERCENTILE.INC(D:D,0.6),3, D1266&lt;=_xlfn.PERCENTILE.INC(D:D,0.8),4, TRUE,5)</f>
        <v>1</v>
      </c>
      <c r="H1265" s="4">
        <f t="shared" si="19"/>
        <v>1</v>
      </c>
      <c r="I1265" t="e" cm="1">
        <f t="array" ref="I1265">INDEX($N$2:$N$26,MATCH(1,($K$2:$K$26=$E1265)*($L$2:$L$26=$H1265),0))</f>
        <v>#N/A</v>
      </c>
    </row>
    <row r="1266" spans="5:9" x14ac:dyDescent="0.25">
      <c r="E1266" s="1" t="e">
        <v>#N/A</v>
      </c>
      <c r="G1266" s="1" cm="1">
        <f t="array" ref="G1266">_xlfn.IFS(D1266&lt;=_xlfn.PERCENTILE.INC(D:D,0.2),1, D1266&lt;=_xlfn.PERCENTILE.INC(D:D,0.4),2, D1266&lt;=_xlfn.PERCENTILE.INC(D:D,0.6),3, D1267&lt;=_xlfn.PERCENTILE.INC(D:D,0.8),4, TRUE,5)</f>
        <v>1</v>
      </c>
      <c r="H1266" s="4">
        <f t="shared" si="19"/>
        <v>1</v>
      </c>
      <c r="I1266" t="e" cm="1">
        <f t="array" ref="I1266">INDEX($N$2:$N$26,MATCH(1,($K$2:$K$26=$E1266)*($L$2:$L$26=$H1266),0))</f>
        <v>#N/A</v>
      </c>
    </row>
    <row r="1267" spans="5:9" x14ac:dyDescent="0.25">
      <c r="E1267" s="1" t="e">
        <v>#N/A</v>
      </c>
      <c r="G1267" s="1" cm="1">
        <f t="array" ref="G1267">_xlfn.IFS(D1267&lt;=_xlfn.PERCENTILE.INC(D:D,0.2),1, D1267&lt;=_xlfn.PERCENTILE.INC(D:D,0.4),2, D1267&lt;=_xlfn.PERCENTILE.INC(D:D,0.6),3, D1268&lt;=_xlfn.PERCENTILE.INC(D:D,0.8),4, TRUE,5)</f>
        <v>1</v>
      </c>
      <c r="H1267" s="4">
        <f t="shared" si="19"/>
        <v>1</v>
      </c>
      <c r="I1267" t="e" cm="1">
        <f t="array" ref="I1267">INDEX($N$2:$N$26,MATCH(1,($K$2:$K$26=$E1267)*($L$2:$L$26=$H1267),0))</f>
        <v>#N/A</v>
      </c>
    </row>
    <row r="1268" spans="5:9" x14ac:dyDescent="0.25">
      <c r="E1268" s="1" t="e">
        <v>#N/A</v>
      </c>
      <c r="G1268" s="1" cm="1">
        <f t="array" ref="G1268">_xlfn.IFS(D1268&lt;=_xlfn.PERCENTILE.INC(D:D,0.2),1, D1268&lt;=_xlfn.PERCENTILE.INC(D:D,0.4),2, D1268&lt;=_xlfn.PERCENTILE.INC(D:D,0.6),3, D1269&lt;=_xlfn.PERCENTILE.INC(D:D,0.8),4, TRUE,5)</f>
        <v>1</v>
      </c>
      <c r="H1268" s="4">
        <f t="shared" si="19"/>
        <v>1</v>
      </c>
      <c r="I1268" t="e" cm="1">
        <f t="array" ref="I1268">INDEX($N$2:$N$26,MATCH(1,($K$2:$K$26=$E1268)*($L$2:$L$26=$H1268),0))</f>
        <v>#N/A</v>
      </c>
    </row>
    <row r="1269" spans="5:9" x14ac:dyDescent="0.25">
      <c r="E1269" s="1" t="e">
        <v>#N/A</v>
      </c>
      <c r="G1269" s="1" cm="1">
        <f t="array" ref="G1269">_xlfn.IFS(D1269&lt;=_xlfn.PERCENTILE.INC(D:D,0.2),1, D1269&lt;=_xlfn.PERCENTILE.INC(D:D,0.4),2, D1269&lt;=_xlfn.PERCENTILE.INC(D:D,0.6),3, D1270&lt;=_xlfn.PERCENTILE.INC(D:D,0.8),4, TRUE,5)</f>
        <v>1</v>
      </c>
      <c r="H1269" s="4">
        <f t="shared" si="19"/>
        <v>1</v>
      </c>
      <c r="I1269" t="e" cm="1">
        <f t="array" ref="I1269">INDEX($N$2:$N$26,MATCH(1,($K$2:$K$26=$E1269)*($L$2:$L$26=$H1269),0))</f>
        <v>#N/A</v>
      </c>
    </row>
    <row r="1270" spans="5:9" x14ac:dyDescent="0.25">
      <c r="E1270" s="1" t="e">
        <v>#N/A</v>
      </c>
      <c r="G1270" s="1" cm="1">
        <f t="array" ref="G1270">_xlfn.IFS(D1270&lt;=_xlfn.PERCENTILE.INC(D:D,0.2),1, D1270&lt;=_xlfn.PERCENTILE.INC(D:D,0.4),2, D1270&lt;=_xlfn.PERCENTILE.INC(D:D,0.6),3, D1271&lt;=_xlfn.PERCENTILE.INC(D:D,0.8),4, TRUE,5)</f>
        <v>1</v>
      </c>
      <c r="H1270" s="4">
        <f t="shared" si="19"/>
        <v>1</v>
      </c>
      <c r="I1270" t="e" cm="1">
        <f t="array" ref="I1270">INDEX($N$2:$N$26,MATCH(1,($K$2:$K$26=$E1270)*($L$2:$L$26=$H1270),0))</f>
        <v>#N/A</v>
      </c>
    </row>
    <row r="1271" spans="5:9" x14ac:dyDescent="0.25">
      <c r="E1271" s="1" t="e">
        <v>#N/A</v>
      </c>
      <c r="G1271" s="1" cm="1">
        <f t="array" ref="G1271">_xlfn.IFS(D1271&lt;=_xlfn.PERCENTILE.INC(D:D,0.2),1, D1271&lt;=_xlfn.PERCENTILE.INC(D:D,0.4),2, D1271&lt;=_xlfn.PERCENTILE.INC(D:D,0.6),3, D1272&lt;=_xlfn.PERCENTILE.INC(D:D,0.8),4, TRUE,5)</f>
        <v>1</v>
      </c>
      <c r="H1271" s="4">
        <f t="shared" si="19"/>
        <v>1</v>
      </c>
      <c r="I1271" t="e" cm="1">
        <f t="array" ref="I1271">INDEX($N$2:$N$26,MATCH(1,($K$2:$K$26=$E1271)*($L$2:$L$26=$H1271),0))</f>
        <v>#N/A</v>
      </c>
    </row>
    <row r="1272" spans="5:9" x14ac:dyDescent="0.25">
      <c r="E1272" s="1" t="e">
        <v>#N/A</v>
      </c>
      <c r="G1272" s="1" cm="1">
        <f t="array" ref="G1272">_xlfn.IFS(D1272&lt;=_xlfn.PERCENTILE.INC(D:D,0.2),1, D1272&lt;=_xlfn.PERCENTILE.INC(D:D,0.4),2, D1272&lt;=_xlfn.PERCENTILE.INC(D:D,0.6),3, D1273&lt;=_xlfn.PERCENTILE.INC(D:D,0.8),4, TRUE,5)</f>
        <v>1</v>
      </c>
      <c r="H1272" s="4">
        <f t="shared" si="19"/>
        <v>1</v>
      </c>
      <c r="I1272" t="e" cm="1">
        <f t="array" ref="I1272">INDEX($N$2:$N$26,MATCH(1,($K$2:$K$26=$E1272)*($L$2:$L$26=$H1272),0))</f>
        <v>#N/A</v>
      </c>
    </row>
    <row r="1273" spans="5:9" x14ac:dyDescent="0.25">
      <c r="E1273" s="1" t="e">
        <v>#N/A</v>
      </c>
      <c r="G1273" s="1" cm="1">
        <f t="array" ref="G1273">_xlfn.IFS(D1273&lt;=_xlfn.PERCENTILE.INC(D:D,0.2),1, D1273&lt;=_xlfn.PERCENTILE.INC(D:D,0.4),2, D1273&lt;=_xlfn.PERCENTILE.INC(D:D,0.6),3, D1274&lt;=_xlfn.PERCENTILE.INC(D:D,0.8),4, TRUE,5)</f>
        <v>1</v>
      </c>
      <c r="H1273" s="4">
        <f t="shared" si="19"/>
        <v>1</v>
      </c>
      <c r="I1273" t="e" cm="1">
        <f t="array" ref="I1273">INDEX($N$2:$N$26,MATCH(1,($K$2:$K$26=$E1273)*($L$2:$L$26=$H1273),0))</f>
        <v>#N/A</v>
      </c>
    </row>
    <row r="1274" spans="5:9" x14ac:dyDescent="0.25">
      <c r="E1274" s="1" t="e">
        <v>#N/A</v>
      </c>
      <c r="G1274" s="1" cm="1">
        <f t="array" ref="G1274">_xlfn.IFS(D1274&lt;=_xlfn.PERCENTILE.INC(D:D,0.2),1, D1274&lt;=_xlfn.PERCENTILE.INC(D:D,0.4),2, D1274&lt;=_xlfn.PERCENTILE.INC(D:D,0.6),3, D1275&lt;=_xlfn.PERCENTILE.INC(D:D,0.8),4, TRUE,5)</f>
        <v>1</v>
      </c>
      <c r="H1274" s="4">
        <f t="shared" si="19"/>
        <v>1</v>
      </c>
      <c r="I1274" t="e" cm="1">
        <f t="array" ref="I1274">INDEX($N$2:$N$26,MATCH(1,($K$2:$K$26=$E1274)*($L$2:$L$26=$H1274),0))</f>
        <v>#N/A</v>
      </c>
    </row>
    <row r="1275" spans="5:9" x14ac:dyDescent="0.25">
      <c r="E1275" s="1" t="e">
        <v>#N/A</v>
      </c>
      <c r="G1275" s="1" cm="1">
        <f t="array" ref="G1275">_xlfn.IFS(D1275&lt;=_xlfn.PERCENTILE.INC(D:D,0.2),1, D1275&lt;=_xlfn.PERCENTILE.INC(D:D,0.4),2, D1275&lt;=_xlfn.PERCENTILE.INC(D:D,0.6),3, D1276&lt;=_xlfn.PERCENTILE.INC(D:D,0.8),4, TRUE,5)</f>
        <v>1</v>
      </c>
      <c r="H1275" s="4">
        <f t="shared" si="19"/>
        <v>1</v>
      </c>
      <c r="I1275" t="e" cm="1">
        <f t="array" ref="I1275">INDEX($N$2:$N$26,MATCH(1,($K$2:$K$26=$E1275)*($L$2:$L$26=$H1275),0))</f>
        <v>#N/A</v>
      </c>
    </row>
    <row r="1276" spans="5:9" x14ac:dyDescent="0.25">
      <c r="E1276" s="1" t="e">
        <v>#N/A</v>
      </c>
      <c r="G1276" s="1" cm="1">
        <f t="array" ref="G1276">_xlfn.IFS(D1276&lt;=_xlfn.PERCENTILE.INC(D:D,0.2),1, D1276&lt;=_xlfn.PERCENTILE.INC(D:D,0.4),2, D1276&lt;=_xlfn.PERCENTILE.INC(D:D,0.6),3, D1277&lt;=_xlfn.PERCENTILE.INC(D:D,0.8),4, TRUE,5)</f>
        <v>1</v>
      </c>
      <c r="H1276" s="4">
        <f t="shared" si="19"/>
        <v>1</v>
      </c>
      <c r="I1276" t="e" cm="1">
        <f t="array" ref="I1276">INDEX($N$2:$N$26,MATCH(1,($K$2:$K$26=$E1276)*($L$2:$L$26=$H1276),0))</f>
        <v>#N/A</v>
      </c>
    </row>
    <row r="1277" spans="5:9" x14ac:dyDescent="0.25">
      <c r="E1277" s="1" t="e">
        <v>#N/A</v>
      </c>
      <c r="G1277" s="1" cm="1">
        <f t="array" ref="G1277">_xlfn.IFS(D1277&lt;=_xlfn.PERCENTILE.INC(D:D,0.2),1, D1277&lt;=_xlfn.PERCENTILE.INC(D:D,0.4),2, D1277&lt;=_xlfn.PERCENTILE.INC(D:D,0.6),3, D1278&lt;=_xlfn.PERCENTILE.INC(D:D,0.8),4, TRUE,5)</f>
        <v>1</v>
      </c>
      <c r="H1277" s="4">
        <f t="shared" si="19"/>
        <v>1</v>
      </c>
      <c r="I1277" t="e" cm="1">
        <f t="array" ref="I1277">INDEX($N$2:$N$26,MATCH(1,($K$2:$K$26=$E1277)*($L$2:$L$26=$H1277),0))</f>
        <v>#N/A</v>
      </c>
    </row>
    <row r="1278" spans="5:9" x14ac:dyDescent="0.25">
      <c r="E1278" s="1" t="e">
        <v>#N/A</v>
      </c>
      <c r="G1278" s="1" cm="1">
        <f t="array" ref="G1278">_xlfn.IFS(D1278&lt;=_xlfn.PERCENTILE.INC(D:D,0.2),1, D1278&lt;=_xlfn.PERCENTILE.INC(D:D,0.4),2, D1278&lt;=_xlfn.PERCENTILE.INC(D:D,0.6),3, D1279&lt;=_xlfn.PERCENTILE.INC(D:D,0.8),4, TRUE,5)</f>
        <v>1</v>
      </c>
      <c r="H1278" s="4">
        <f t="shared" si="19"/>
        <v>1</v>
      </c>
      <c r="I1278" t="e" cm="1">
        <f t="array" ref="I1278">INDEX($N$2:$N$26,MATCH(1,($K$2:$K$26=$E1278)*($L$2:$L$26=$H1278),0))</f>
        <v>#N/A</v>
      </c>
    </row>
    <row r="1279" spans="5:9" x14ac:dyDescent="0.25">
      <c r="E1279" s="1" t="e">
        <v>#N/A</v>
      </c>
      <c r="G1279" s="1" cm="1">
        <f t="array" ref="G1279">_xlfn.IFS(D1279&lt;=_xlfn.PERCENTILE.INC(D:D,0.2),1, D1279&lt;=_xlfn.PERCENTILE.INC(D:D,0.4),2, D1279&lt;=_xlfn.PERCENTILE.INC(D:D,0.6),3, D1280&lt;=_xlfn.PERCENTILE.INC(D:D,0.8),4, TRUE,5)</f>
        <v>1</v>
      </c>
      <c r="H1279" s="4">
        <f t="shared" si="19"/>
        <v>1</v>
      </c>
      <c r="I1279" t="e" cm="1">
        <f t="array" ref="I1279">INDEX($N$2:$N$26,MATCH(1,($K$2:$K$26=$E1279)*($L$2:$L$26=$H1279),0))</f>
        <v>#N/A</v>
      </c>
    </row>
    <row r="1280" spans="5:9" x14ac:dyDescent="0.25">
      <c r="E1280" s="1" t="e">
        <v>#N/A</v>
      </c>
      <c r="G1280" s="1" cm="1">
        <f t="array" ref="G1280">_xlfn.IFS(D1280&lt;=_xlfn.PERCENTILE.INC(D:D,0.2),1, D1280&lt;=_xlfn.PERCENTILE.INC(D:D,0.4),2, D1280&lt;=_xlfn.PERCENTILE.INC(D:D,0.6),3, D1281&lt;=_xlfn.PERCENTILE.INC(D:D,0.8),4, TRUE,5)</f>
        <v>1</v>
      </c>
      <c r="H1280" s="4">
        <f t="shared" si="19"/>
        <v>1</v>
      </c>
      <c r="I1280" t="e" cm="1">
        <f t="array" ref="I1280">INDEX($N$2:$N$26,MATCH(1,($K$2:$K$26=$E1280)*($L$2:$L$26=$H1280),0))</f>
        <v>#N/A</v>
      </c>
    </row>
    <row r="1281" spans="5:9" x14ac:dyDescent="0.25">
      <c r="E1281" s="1" t="e">
        <v>#N/A</v>
      </c>
      <c r="G1281" s="1" cm="1">
        <f t="array" ref="G1281">_xlfn.IFS(D1281&lt;=_xlfn.PERCENTILE.INC(D:D,0.2),1, D1281&lt;=_xlfn.PERCENTILE.INC(D:D,0.4),2, D1281&lt;=_xlfn.PERCENTILE.INC(D:D,0.6),3, D1282&lt;=_xlfn.PERCENTILE.INC(D:D,0.8),4, TRUE,5)</f>
        <v>1</v>
      </c>
      <c r="H1281" s="4">
        <f t="shared" si="19"/>
        <v>1</v>
      </c>
      <c r="I1281" t="e" cm="1">
        <f t="array" ref="I1281">INDEX($N$2:$N$26,MATCH(1,($K$2:$K$26=$E1281)*($L$2:$L$26=$H1281),0))</f>
        <v>#N/A</v>
      </c>
    </row>
    <row r="1282" spans="5:9" x14ac:dyDescent="0.25">
      <c r="E1282" s="1" t="e">
        <v>#N/A</v>
      </c>
      <c r="G1282" s="1" cm="1">
        <f t="array" ref="G1282">_xlfn.IFS(D1282&lt;=_xlfn.PERCENTILE.INC(D:D,0.2),1, D1282&lt;=_xlfn.PERCENTILE.INC(D:D,0.4),2, D1282&lt;=_xlfn.PERCENTILE.INC(D:D,0.6),3, D1283&lt;=_xlfn.PERCENTILE.INC(D:D,0.8),4, TRUE,5)</f>
        <v>1</v>
      </c>
      <c r="H1282" s="4">
        <f t="shared" si="19"/>
        <v>1</v>
      </c>
      <c r="I1282" t="e" cm="1">
        <f t="array" ref="I1282">INDEX($N$2:$N$26,MATCH(1,($K$2:$K$26=$E1282)*($L$2:$L$26=$H1282),0))</f>
        <v>#N/A</v>
      </c>
    </row>
    <row r="1283" spans="5:9" x14ac:dyDescent="0.25">
      <c r="E1283" s="1" t="e">
        <v>#N/A</v>
      </c>
      <c r="G1283" s="1" cm="1">
        <f t="array" ref="G1283">_xlfn.IFS(D1283&lt;=_xlfn.PERCENTILE.INC(D:D,0.2),1, D1283&lt;=_xlfn.PERCENTILE.INC(D:D,0.4),2, D1283&lt;=_xlfn.PERCENTILE.INC(D:D,0.6),3, D1284&lt;=_xlfn.PERCENTILE.INC(D:D,0.8),4, TRUE,5)</f>
        <v>1</v>
      </c>
      <c r="H1283" s="4">
        <f t="shared" ref="H1283:H1346" si="20">ROUND(AVERAGE(F1283,G1283),0)</f>
        <v>1</v>
      </c>
      <c r="I1283" t="e" cm="1">
        <f t="array" ref="I1283">INDEX($N$2:$N$26,MATCH(1,($K$2:$K$26=$E1283)*($L$2:$L$26=$H1283),0))</f>
        <v>#N/A</v>
      </c>
    </row>
    <row r="1284" spans="5:9" x14ac:dyDescent="0.25">
      <c r="E1284" s="1" t="e">
        <v>#N/A</v>
      </c>
      <c r="G1284" s="1" cm="1">
        <f t="array" ref="G1284">_xlfn.IFS(D1284&lt;=_xlfn.PERCENTILE.INC(D:D,0.2),1, D1284&lt;=_xlfn.PERCENTILE.INC(D:D,0.4),2, D1284&lt;=_xlfn.PERCENTILE.INC(D:D,0.6),3, D1285&lt;=_xlfn.PERCENTILE.INC(D:D,0.8),4, TRUE,5)</f>
        <v>1</v>
      </c>
      <c r="H1284" s="4">
        <f t="shared" si="20"/>
        <v>1</v>
      </c>
      <c r="I1284" t="e" cm="1">
        <f t="array" ref="I1284">INDEX($N$2:$N$26,MATCH(1,($K$2:$K$26=$E1284)*($L$2:$L$26=$H1284),0))</f>
        <v>#N/A</v>
      </c>
    </row>
    <row r="1285" spans="5:9" x14ac:dyDescent="0.25">
      <c r="E1285" s="1" t="e">
        <v>#N/A</v>
      </c>
      <c r="G1285" s="1" cm="1">
        <f t="array" ref="G1285">_xlfn.IFS(D1285&lt;=_xlfn.PERCENTILE.INC(D:D,0.2),1, D1285&lt;=_xlfn.PERCENTILE.INC(D:D,0.4),2, D1285&lt;=_xlfn.PERCENTILE.INC(D:D,0.6),3, D1286&lt;=_xlfn.PERCENTILE.INC(D:D,0.8),4, TRUE,5)</f>
        <v>1</v>
      </c>
      <c r="H1285" s="4">
        <f t="shared" si="20"/>
        <v>1</v>
      </c>
      <c r="I1285" t="e" cm="1">
        <f t="array" ref="I1285">INDEX($N$2:$N$26,MATCH(1,($K$2:$K$26=$E1285)*($L$2:$L$26=$H1285),0))</f>
        <v>#N/A</v>
      </c>
    </row>
    <row r="1286" spans="5:9" x14ac:dyDescent="0.25">
      <c r="E1286" s="1" t="e">
        <v>#N/A</v>
      </c>
      <c r="G1286" s="1" cm="1">
        <f t="array" ref="G1286">_xlfn.IFS(D1286&lt;=_xlfn.PERCENTILE.INC(D:D,0.2),1, D1286&lt;=_xlfn.PERCENTILE.INC(D:D,0.4),2, D1286&lt;=_xlfn.PERCENTILE.INC(D:D,0.6),3, D1287&lt;=_xlfn.PERCENTILE.INC(D:D,0.8),4, TRUE,5)</f>
        <v>1</v>
      </c>
      <c r="H1286" s="4">
        <f t="shared" si="20"/>
        <v>1</v>
      </c>
      <c r="I1286" t="e" cm="1">
        <f t="array" ref="I1286">INDEX($N$2:$N$26,MATCH(1,($K$2:$K$26=$E1286)*($L$2:$L$26=$H1286),0))</f>
        <v>#N/A</v>
      </c>
    </row>
    <row r="1287" spans="5:9" x14ac:dyDescent="0.25">
      <c r="E1287" s="1" t="e">
        <v>#N/A</v>
      </c>
      <c r="G1287" s="1" cm="1">
        <f t="array" ref="G1287">_xlfn.IFS(D1287&lt;=_xlfn.PERCENTILE.INC(D:D,0.2),1, D1287&lt;=_xlfn.PERCENTILE.INC(D:D,0.4),2, D1287&lt;=_xlfn.PERCENTILE.INC(D:D,0.6),3, D1288&lt;=_xlfn.PERCENTILE.INC(D:D,0.8),4, TRUE,5)</f>
        <v>1</v>
      </c>
      <c r="H1287" s="4">
        <f t="shared" si="20"/>
        <v>1</v>
      </c>
      <c r="I1287" t="e" cm="1">
        <f t="array" ref="I1287">INDEX($N$2:$N$26,MATCH(1,($K$2:$K$26=$E1287)*($L$2:$L$26=$H1287),0))</f>
        <v>#N/A</v>
      </c>
    </row>
    <row r="1288" spans="5:9" x14ac:dyDescent="0.25">
      <c r="E1288" s="1" t="e">
        <v>#N/A</v>
      </c>
      <c r="G1288" s="1" cm="1">
        <f t="array" ref="G1288">_xlfn.IFS(D1288&lt;=_xlfn.PERCENTILE.INC(D:D,0.2),1, D1288&lt;=_xlfn.PERCENTILE.INC(D:D,0.4),2, D1288&lt;=_xlfn.PERCENTILE.INC(D:D,0.6),3, D1289&lt;=_xlfn.PERCENTILE.INC(D:D,0.8),4, TRUE,5)</f>
        <v>1</v>
      </c>
      <c r="H1288" s="4">
        <f t="shared" si="20"/>
        <v>1</v>
      </c>
      <c r="I1288" t="e" cm="1">
        <f t="array" ref="I1288">INDEX($N$2:$N$26,MATCH(1,($K$2:$K$26=$E1288)*($L$2:$L$26=$H1288),0))</f>
        <v>#N/A</v>
      </c>
    </row>
    <row r="1289" spans="5:9" x14ac:dyDescent="0.25">
      <c r="E1289" s="1" t="e">
        <v>#N/A</v>
      </c>
      <c r="G1289" s="1" cm="1">
        <f t="array" ref="G1289">_xlfn.IFS(D1289&lt;=_xlfn.PERCENTILE.INC(D:D,0.2),1, D1289&lt;=_xlfn.PERCENTILE.INC(D:D,0.4),2, D1289&lt;=_xlfn.PERCENTILE.INC(D:D,0.6),3, D1290&lt;=_xlfn.PERCENTILE.INC(D:D,0.8),4, TRUE,5)</f>
        <v>1</v>
      </c>
      <c r="H1289" s="4">
        <f t="shared" si="20"/>
        <v>1</v>
      </c>
      <c r="I1289" t="e" cm="1">
        <f t="array" ref="I1289">INDEX($N$2:$N$26,MATCH(1,($K$2:$K$26=$E1289)*($L$2:$L$26=$H1289),0))</f>
        <v>#N/A</v>
      </c>
    </row>
    <row r="1290" spans="5:9" x14ac:dyDescent="0.25">
      <c r="E1290" s="1" t="e">
        <v>#N/A</v>
      </c>
      <c r="G1290" s="1" cm="1">
        <f t="array" ref="G1290">_xlfn.IFS(D1290&lt;=_xlfn.PERCENTILE.INC(D:D,0.2),1, D1290&lt;=_xlfn.PERCENTILE.INC(D:D,0.4),2, D1290&lt;=_xlfn.PERCENTILE.INC(D:D,0.6),3, D1291&lt;=_xlfn.PERCENTILE.INC(D:D,0.8),4, TRUE,5)</f>
        <v>1</v>
      </c>
      <c r="H1290" s="4">
        <f t="shared" si="20"/>
        <v>1</v>
      </c>
      <c r="I1290" t="e" cm="1">
        <f t="array" ref="I1290">INDEX($N$2:$N$26,MATCH(1,($K$2:$K$26=$E1290)*($L$2:$L$26=$H1290),0))</f>
        <v>#N/A</v>
      </c>
    </row>
    <row r="1291" spans="5:9" x14ac:dyDescent="0.25">
      <c r="E1291" s="1" t="e">
        <v>#N/A</v>
      </c>
      <c r="G1291" s="1" cm="1">
        <f t="array" ref="G1291">_xlfn.IFS(D1291&lt;=_xlfn.PERCENTILE.INC(D:D,0.2),1, D1291&lt;=_xlfn.PERCENTILE.INC(D:D,0.4),2, D1291&lt;=_xlfn.PERCENTILE.INC(D:D,0.6),3, D1292&lt;=_xlfn.PERCENTILE.INC(D:D,0.8),4, TRUE,5)</f>
        <v>1</v>
      </c>
      <c r="H1291" s="4">
        <f t="shared" si="20"/>
        <v>1</v>
      </c>
      <c r="I1291" t="e" cm="1">
        <f t="array" ref="I1291">INDEX($N$2:$N$26,MATCH(1,($K$2:$K$26=$E1291)*($L$2:$L$26=$H1291),0))</f>
        <v>#N/A</v>
      </c>
    </row>
    <row r="1292" spans="5:9" x14ac:dyDescent="0.25">
      <c r="E1292" s="1" t="e">
        <v>#N/A</v>
      </c>
      <c r="G1292" s="1" cm="1">
        <f t="array" ref="G1292">_xlfn.IFS(D1292&lt;=_xlfn.PERCENTILE.INC(D:D,0.2),1, D1292&lt;=_xlfn.PERCENTILE.INC(D:D,0.4),2, D1292&lt;=_xlfn.PERCENTILE.INC(D:D,0.6),3, D1293&lt;=_xlfn.PERCENTILE.INC(D:D,0.8),4, TRUE,5)</f>
        <v>1</v>
      </c>
      <c r="H1292" s="4">
        <f t="shared" si="20"/>
        <v>1</v>
      </c>
      <c r="I1292" t="e" cm="1">
        <f t="array" ref="I1292">INDEX($N$2:$N$26,MATCH(1,($K$2:$K$26=$E1292)*($L$2:$L$26=$H1292),0))</f>
        <v>#N/A</v>
      </c>
    </row>
    <row r="1293" spans="5:9" x14ac:dyDescent="0.25">
      <c r="E1293" s="1" t="e">
        <v>#N/A</v>
      </c>
      <c r="G1293" s="1" cm="1">
        <f t="array" ref="G1293">_xlfn.IFS(D1293&lt;=_xlfn.PERCENTILE.INC(D:D,0.2),1, D1293&lt;=_xlfn.PERCENTILE.INC(D:D,0.4),2, D1293&lt;=_xlfn.PERCENTILE.INC(D:D,0.6),3, D1294&lt;=_xlfn.PERCENTILE.INC(D:D,0.8),4, TRUE,5)</f>
        <v>1</v>
      </c>
      <c r="H1293" s="4">
        <f t="shared" si="20"/>
        <v>1</v>
      </c>
      <c r="I1293" t="e" cm="1">
        <f t="array" ref="I1293">INDEX($N$2:$N$26,MATCH(1,($K$2:$K$26=$E1293)*($L$2:$L$26=$H1293),0))</f>
        <v>#N/A</v>
      </c>
    </row>
    <row r="1294" spans="5:9" x14ac:dyDescent="0.25">
      <c r="E1294" s="1" t="e">
        <v>#N/A</v>
      </c>
      <c r="G1294" s="1" cm="1">
        <f t="array" ref="G1294">_xlfn.IFS(D1294&lt;=_xlfn.PERCENTILE.INC(D:D,0.2),1, D1294&lt;=_xlfn.PERCENTILE.INC(D:D,0.4),2, D1294&lt;=_xlfn.PERCENTILE.INC(D:D,0.6),3, D1295&lt;=_xlfn.PERCENTILE.INC(D:D,0.8),4, TRUE,5)</f>
        <v>1</v>
      </c>
      <c r="H1294" s="4">
        <f t="shared" si="20"/>
        <v>1</v>
      </c>
      <c r="I1294" t="e" cm="1">
        <f t="array" ref="I1294">INDEX($N$2:$N$26,MATCH(1,($K$2:$K$26=$E1294)*($L$2:$L$26=$H1294),0))</f>
        <v>#N/A</v>
      </c>
    </row>
    <row r="1295" spans="5:9" x14ac:dyDescent="0.25">
      <c r="E1295" s="1" t="e">
        <v>#N/A</v>
      </c>
      <c r="G1295" s="1" cm="1">
        <f t="array" ref="G1295">_xlfn.IFS(D1295&lt;=_xlfn.PERCENTILE.INC(D:D,0.2),1, D1295&lt;=_xlfn.PERCENTILE.INC(D:D,0.4),2, D1295&lt;=_xlfn.PERCENTILE.INC(D:D,0.6),3, D1296&lt;=_xlfn.PERCENTILE.INC(D:D,0.8),4, TRUE,5)</f>
        <v>1</v>
      </c>
      <c r="H1295" s="4">
        <f t="shared" si="20"/>
        <v>1</v>
      </c>
      <c r="I1295" t="e" cm="1">
        <f t="array" ref="I1295">INDEX($N$2:$N$26,MATCH(1,($K$2:$K$26=$E1295)*($L$2:$L$26=$H1295),0))</f>
        <v>#N/A</v>
      </c>
    </row>
    <row r="1296" spans="5:9" x14ac:dyDescent="0.25">
      <c r="E1296" s="1" t="e">
        <v>#N/A</v>
      </c>
      <c r="G1296" s="1" cm="1">
        <f t="array" ref="G1296">_xlfn.IFS(D1296&lt;=_xlfn.PERCENTILE.INC(D:D,0.2),1, D1296&lt;=_xlfn.PERCENTILE.INC(D:D,0.4),2, D1296&lt;=_xlfn.PERCENTILE.INC(D:D,0.6),3, D1297&lt;=_xlfn.PERCENTILE.INC(D:D,0.8),4, TRUE,5)</f>
        <v>1</v>
      </c>
      <c r="H1296" s="4">
        <f t="shared" si="20"/>
        <v>1</v>
      </c>
      <c r="I1296" t="e" cm="1">
        <f t="array" ref="I1296">INDEX($N$2:$N$26,MATCH(1,($K$2:$K$26=$E1296)*($L$2:$L$26=$H1296),0))</f>
        <v>#N/A</v>
      </c>
    </row>
    <row r="1297" spans="5:9" x14ac:dyDescent="0.25">
      <c r="E1297" s="1" t="e">
        <v>#N/A</v>
      </c>
      <c r="G1297" s="1" cm="1">
        <f t="array" ref="G1297">_xlfn.IFS(D1297&lt;=_xlfn.PERCENTILE.INC(D:D,0.2),1, D1297&lt;=_xlfn.PERCENTILE.INC(D:D,0.4),2, D1297&lt;=_xlfn.PERCENTILE.INC(D:D,0.6),3, D1298&lt;=_xlfn.PERCENTILE.INC(D:D,0.8),4, TRUE,5)</f>
        <v>1</v>
      </c>
      <c r="H1297" s="4">
        <f t="shared" si="20"/>
        <v>1</v>
      </c>
      <c r="I1297" t="e" cm="1">
        <f t="array" ref="I1297">INDEX($N$2:$N$26,MATCH(1,($K$2:$K$26=$E1297)*($L$2:$L$26=$H1297),0))</f>
        <v>#N/A</v>
      </c>
    </row>
    <row r="1298" spans="5:9" x14ac:dyDescent="0.25">
      <c r="E1298" s="1" t="e">
        <v>#N/A</v>
      </c>
      <c r="G1298" s="1" cm="1">
        <f t="array" ref="G1298">_xlfn.IFS(D1298&lt;=_xlfn.PERCENTILE.INC(D:D,0.2),1, D1298&lt;=_xlfn.PERCENTILE.INC(D:D,0.4),2, D1298&lt;=_xlfn.PERCENTILE.INC(D:D,0.6),3, D1299&lt;=_xlfn.PERCENTILE.INC(D:D,0.8),4, TRUE,5)</f>
        <v>1</v>
      </c>
      <c r="H1298" s="4">
        <f t="shared" si="20"/>
        <v>1</v>
      </c>
      <c r="I1298" t="e" cm="1">
        <f t="array" ref="I1298">INDEX($N$2:$N$26,MATCH(1,($K$2:$K$26=$E1298)*($L$2:$L$26=$H1298),0))</f>
        <v>#N/A</v>
      </c>
    </row>
    <row r="1299" spans="5:9" x14ac:dyDescent="0.25">
      <c r="E1299" s="1" t="e">
        <v>#N/A</v>
      </c>
      <c r="G1299" s="1" cm="1">
        <f t="array" ref="G1299">_xlfn.IFS(D1299&lt;=_xlfn.PERCENTILE.INC(D:D,0.2),1, D1299&lt;=_xlfn.PERCENTILE.INC(D:D,0.4),2, D1299&lt;=_xlfn.PERCENTILE.INC(D:D,0.6),3, D1300&lt;=_xlfn.PERCENTILE.INC(D:D,0.8),4, TRUE,5)</f>
        <v>1</v>
      </c>
      <c r="H1299" s="4">
        <f t="shared" si="20"/>
        <v>1</v>
      </c>
      <c r="I1299" t="e" cm="1">
        <f t="array" ref="I1299">INDEX($N$2:$N$26,MATCH(1,($K$2:$K$26=$E1299)*($L$2:$L$26=$H1299),0))</f>
        <v>#N/A</v>
      </c>
    </row>
    <row r="1300" spans="5:9" x14ac:dyDescent="0.25">
      <c r="E1300" s="1" t="e">
        <v>#N/A</v>
      </c>
      <c r="G1300" s="1" cm="1">
        <f t="array" ref="G1300">_xlfn.IFS(D1300&lt;=_xlfn.PERCENTILE.INC(D:D,0.2),1, D1300&lt;=_xlfn.PERCENTILE.INC(D:D,0.4),2, D1300&lt;=_xlfn.PERCENTILE.INC(D:D,0.6),3, D1301&lt;=_xlfn.PERCENTILE.INC(D:D,0.8),4, TRUE,5)</f>
        <v>1</v>
      </c>
      <c r="H1300" s="4">
        <f t="shared" si="20"/>
        <v>1</v>
      </c>
      <c r="I1300" t="e" cm="1">
        <f t="array" ref="I1300">INDEX($N$2:$N$26,MATCH(1,($K$2:$K$26=$E1300)*($L$2:$L$26=$H1300),0))</f>
        <v>#N/A</v>
      </c>
    </row>
    <row r="1301" spans="5:9" x14ac:dyDescent="0.25">
      <c r="E1301" s="1" t="e">
        <v>#N/A</v>
      </c>
      <c r="G1301" s="1" cm="1">
        <f t="array" ref="G1301">_xlfn.IFS(D1301&lt;=_xlfn.PERCENTILE.INC(D:D,0.2),1, D1301&lt;=_xlfn.PERCENTILE.INC(D:D,0.4),2, D1301&lt;=_xlfn.PERCENTILE.INC(D:D,0.6),3, D1302&lt;=_xlfn.PERCENTILE.INC(D:D,0.8),4, TRUE,5)</f>
        <v>1</v>
      </c>
      <c r="H1301" s="4">
        <f t="shared" si="20"/>
        <v>1</v>
      </c>
      <c r="I1301" t="e" cm="1">
        <f t="array" ref="I1301">INDEX($N$2:$N$26,MATCH(1,($K$2:$K$26=$E1301)*($L$2:$L$26=$H1301),0))</f>
        <v>#N/A</v>
      </c>
    </row>
    <row r="1302" spans="5:9" x14ac:dyDescent="0.25">
      <c r="E1302" s="1" t="e">
        <v>#N/A</v>
      </c>
      <c r="G1302" s="1" cm="1">
        <f t="array" ref="G1302">_xlfn.IFS(D1302&lt;=_xlfn.PERCENTILE.INC(D:D,0.2),1, D1302&lt;=_xlfn.PERCENTILE.INC(D:D,0.4),2, D1302&lt;=_xlfn.PERCENTILE.INC(D:D,0.6),3, D1303&lt;=_xlfn.PERCENTILE.INC(D:D,0.8),4, TRUE,5)</f>
        <v>1</v>
      </c>
      <c r="H1302" s="4">
        <f t="shared" si="20"/>
        <v>1</v>
      </c>
      <c r="I1302" t="e" cm="1">
        <f t="array" ref="I1302">INDEX($N$2:$N$26,MATCH(1,($K$2:$K$26=$E1302)*($L$2:$L$26=$H1302),0))</f>
        <v>#N/A</v>
      </c>
    </row>
    <row r="1303" spans="5:9" x14ac:dyDescent="0.25">
      <c r="E1303" s="1" t="e">
        <v>#N/A</v>
      </c>
      <c r="G1303" s="1" cm="1">
        <f t="array" ref="G1303">_xlfn.IFS(D1303&lt;=_xlfn.PERCENTILE.INC(D:D,0.2),1, D1303&lt;=_xlfn.PERCENTILE.INC(D:D,0.4),2, D1303&lt;=_xlfn.PERCENTILE.INC(D:D,0.6),3, D1304&lt;=_xlfn.PERCENTILE.INC(D:D,0.8),4, TRUE,5)</f>
        <v>1</v>
      </c>
      <c r="H1303" s="4">
        <f t="shared" si="20"/>
        <v>1</v>
      </c>
      <c r="I1303" t="e" cm="1">
        <f t="array" ref="I1303">INDEX($N$2:$N$26,MATCH(1,($K$2:$K$26=$E1303)*($L$2:$L$26=$H1303),0))</f>
        <v>#N/A</v>
      </c>
    </row>
    <row r="1304" spans="5:9" x14ac:dyDescent="0.25">
      <c r="E1304" s="1" t="e">
        <v>#N/A</v>
      </c>
      <c r="G1304" s="1" cm="1">
        <f t="array" ref="G1304">_xlfn.IFS(D1304&lt;=_xlfn.PERCENTILE.INC(D:D,0.2),1, D1304&lt;=_xlfn.PERCENTILE.INC(D:D,0.4),2, D1304&lt;=_xlfn.PERCENTILE.INC(D:D,0.6),3, D1305&lt;=_xlfn.PERCENTILE.INC(D:D,0.8),4, TRUE,5)</f>
        <v>1</v>
      </c>
      <c r="H1304" s="4">
        <f t="shared" si="20"/>
        <v>1</v>
      </c>
      <c r="I1304" t="e" cm="1">
        <f t="array" ref="I1304">INDEX($N$2:$N$26,MATCH(1,($K$2:$K$26=$E1304)*($L$2:$L$26=$H1304),0))</f>
        <v>#N/A</v>
      </c>
    </row>
    <row r="1305" spans="5:9" x14ac:dyDescent="0.25">
      <c r="E1305" s="1" t="e">
        <v>#N/A</v>
      </c>
      <c r="G1305" s="1" cm="1">
        <f t="array" ref="G1305">_xlfn.IFS(D1305&lt;=_xlfn.PERCENTILE.INC(D:D,0.2),1, D1305&lt;=_xlfn.PERCENTILE.INC(D:D,0.4),2, D1305&lt;=_xlfn.PERCENTILE.INC(D:D,0.6),3, D1306&lt;=_xlfn.PERCENTILE.INC(D:D,0.8),4, TRUE,5)</f>
        <v>1</v>
      </c>
      <c r="H1305" s="4">
        <f t="shared" si="20"/>
        <v>1</v>
      </c>
      <c r="I1305" t="e" cm="1">
        <f t="array" ref="I1305">INDEX($N$2:$N$26,MATCH(1,($K$2:$K$26=$E1305)*($L$2:$L$26=$H1305),0))</f>
        <v>#N/A</v>
      </c>
    </row>
    <row r="1306" spans="5:9" x14ac:dyDescent="0.25">
      <c r="E1306" s="1" t="e">
        <v>#N/A</v>
      </c>
      <c r="G1306" s="1" cm="1">
        <f t="array" ref="G1306">_xlfn.IFS(D1306&lt;=_xlfn.PERCENTILE.INC(D:D,0.2),1, D1306&lt;=_xlfn.PERCENTILE.INC(D:D,0.4),2, D1306&lt;=_xlfn.PERCENTILE.INC(D:D,0.6),3, D1307&lt;=_xlfn.PERCENTILE.INC(D:D,0.8),4, TRUE,5)</f>
        <v>1</v>
      </c>
      <c r="H1306" s="4">
        <f t="shared" si="20"/>
        <v>1</v>
      </c>
      <c r="I1306" t="e" cm="1">
        <f t="array" ref="I1306">INDEX($N$2:$N$26,MATCH(1,($K$2:$K$26=$E1306)*($L$2:$L$26=$H1306),0))</f>
        <v>#N/A</v>
      </c>
    </row>
    <row r="1307" spans="5:9" x14ac:dyDescent="0.25">
      <c r="E1307" s="1" t="e">
        <v>#N/A</v>
      </c>
      <c r="G1307" s="1" cm="1">
        <f t="array" ref="G1307">_xlfn.IFS(D1307&lt;=_xlfn.PERCENTILE.INC(D:D,0.2),1, D1307&lt;=_xlfn.PERCENTILE.INC(D:D,0.4),2, D1307&lt;=_xlfn.PERCENTILE.INC(D:D,0.6),3, D1308&lt;=_xlfn.PERCENTILE.INC(D:D,0.8),4, TRUE,5)</f>
        <v>1</v>
      </c>
      <c r="H1307" s="4">
        <f t="shared" si="20"/>
        <v>1</v>
      </c>
      <c r="I1307" t="e" cm="1">
        <f t="array" ref="I1307">INDEX($N$2:$N$26,MATCH(1,($K$2:$K$26=$E1307)*($L$2:$L$26=$H1307),0))</f>
        <v>#N/A</v>
      </c>
    </row>
    <row r="1308" spans="5:9" x14ac:dyDescent="0.25">
      <c r="E1308" s="1" t="e">
        <v>#N/A</v>
      </c>
      <c r="G1308" s="1" cm="1">
        <f t="array" ref="G1308">_xlfn.IFS(D1308&lt;=_xlfn.PERCENTILE.INC(D:D,0.2),1, D1308&lt;=_xlfn.PERCENTILE.INC(D:D,0.4),2, D1308&lt;=_xlfn.PERCENTILE.INC(D:D,0.6),3, D1309&lt;=_xlfn.PERCENTILE.INC(D:D,0.8),4, TRUE,5)</f>
        <v>1</v>
      </c>
      <c r="H1308" s="4">
        <f t="shared" si="20"/>
        <v>1</v>
      </c>
      <c r="I1308" t="e" cm="1">
        <f t="array" ref="I1308">INDEX($N$2:$N$26,MATCH(1,($K$2:$K$26=$E1308)*($L$2:$L$26=$H1308),0))</f>
        <v>#N/A</v>
      </c>
    </row>
    <row r="1309" spans="5:9" x14ac:dyDescent="0.25">
      <c r="E1309" s="1" t="e">
        <v>#N/A</v>
      </c>
      <c r="G1309" s="1" cm="1">
        <f t="array" ref="G1309">_xlfn.IFS(D1309&lt;=_xlfn.PERCENTILE.INC(D:D,0.2),1, D1309&lt;=_xlfn.PERCENTILE.INC(D:D,0.4),2, D1309&lt;=_xlfn.PERCENTILE.INC(D:D,0.6),3, D1310&lt;=_xlfn.PERCENTILE.INC(D:D,0.8),4, TRUE,5)</f>
        <v>1</v>
      </c>
      <c r="H1309" s="4">
        <f t="shared" si="20"/>
        <v>1</v>
      </c>
      <c r="I1309" t="e" cm="1">
        <f t="array" ref="I1309">INDEX($N$2:$N$26,MATCH(1,($K$2:$K$26=$E1309)*($L$2:$L$26=$H1309),0))</f>
        <v>#N/A</v>
      </c>
    </row>
    <row r="1310" spans="5:9" x14ac:dyDescent="0.25">
      <c r="E1310" s="1" t="e">
        <v>#N/A</v>
      </c>
      <c r="G1310" s="1" cm="1">
        <f t="array" ref="G1310">_xlfn.IFS(D1310&lt;=_xlfn.PERCENTILE.INC(D:D,0.2),1, D1310&lt;=_xlfn.PERCENTILE.INC(D:D,0.4),2, D1310&lt;=_xlfn.PERCENTILE.INC(D:D,0.6),3, D1311&lt;=_xlfn.PERCENTILE.INC(D:D,0.8),4, TRUE,5)</f>
        <v>1</v>
      </c>
      <c r="H1310" s="4">
        <f t="shared" si="20"/>
        <v>1</v>
      </c>
      <c r="I1310" t="e" cm="1">
        <f t="array" ref="I1310">INDEX($N$2:$N$26,MATCH(1,($K$2:$K$26=$E1310)*($L$2:$L$26=$H1310),0))</f>
        <v>#N/A</v>
      </c>
    </row>
    <row r="1311" spans="5:9" x14ac:dyDescent="0.25">
      <c r="E1311" s="1" t="e">
        <v>#N/A</v>
      </c>
      <c r="G1311" s="1" cm="1">
        <f t="array" ref="G1311">_xlfn.IFS(D1311&lt;=_xlfn.PERCENTILE.INC(D:D,0.2),1, D1311&lt;=_xlfn.PERCENTILE.INC(D:D,0.4),2, D1311&lt;=_xlfn.PERCENTILE.INC(D:D,0.6),3, D1312&lt;=_xlfn.PERCENTILE.INC(D:D,0.8),4, TRUE,5)</f>
        <v>1</v>
      </c>
      <c r="H1311" s="4">
        <f t="shared" si="20"/>
        <v>1</v>
      </c>
      <c r="I1311" t="e" cm="1">
        <f t="array" ref="I1311">INDEX($N$2:$N$26,MATCH(1,($K$2:$K$26=$E1311)*($L$2:$L$26=$H1311),0))</f>
        <v>#N/A</v>
      </c>
    </row>
    <row r="1312" spans="5:9" x14ac:dyDescent="0.25">
      <c r="E1312" s="1" t="e">
        <v>#N/A</v>
      </c>
      <c r="G1312" s="1" cm="1">
        <f t="array" ref="G1312">_xlfn.IFS(D1312&lt;=_xlfn.PERCENTILE.INC(D:D,0.2),1, D1312&lt;=_xlfn.PERCENTILE.INC(D:D,0.4),2, D1312&lt;=_xlfn.PERCENTILE.INC(D:D,0.6),3, D1313&lt;=_xlfn.PERCENTILE.INC(D:D,0.8),4, TRUE,5)</f>
        <v>1</v>
      </c>
      <c r="H1312" s="4">
        <f t="shared" si="20"/>
        <v>1</v>
      </c>
      <c r="I1312" t="e" cm="1">
        <f t="array" ref="I1312">INDEX($N$2:$N$26,MATCH(1,($K$2:$K$26=$E1312)*($L$2:$L$26=$H1312),0))</f>
        <v>#N/A</v>
      </c>
    </row>
    <row r="1313" spans="5:9" x14ac:dyDescent="0.25">
      <c r="E1313" s="1" t="e">
        <v>#N/A</v>
      </c>
      <c r="G1313" s="1" cm="1">
        <f t="array" ref="G1313">_xlfn.IFS(D1313&lt;=_xlfn.PERCENTILE.INC(D:D,0.2),1, D1313&lt;=_xlfn.PERCENTILE.INC(D:D,0.4),2, D1313&lt;=_xlfn.PERCENTILE.INC(D:D,0.6),3, D1314&lt;=_xlfn.PERCENTILE.INC(D:D,0.8),4, TRUE,5)</f>
        <v>1</v>
      </c>
      <c r="H1313" s="4">
        <f t="shared" si="20"/>
        <v>1</v>
      </c>
      <c r="I1313" t="e" cm="1">
        <f t="array" ref="I1313">INDEX($N$2:$N$26,MATCH(1,($K$2:$K$26=$E1313)*($L$2:$L$26=$H1313),0))</f>
        <v>#N/A</v>
      </c>
    </row>
    <row r="1314" spans="5:9" x14ac:dyDescent="0.25">
      <c r="E1314" s="1" t="e">
        <v>#N/A</v>
      </c>
      <c r="G1314" s="1" cm="1">
        <f t="array" ref="G1314">_xlfn.IFS(D1314&lt;=_xlfn.PERCENTILE.INC(D:D,0.2),1, D1314&lt;=_xlfn.PERCENTILE.INC(D:D,0.4),2, D1314&lt;=_xlfn.PERCENTILE.INC(D:D,0.6),3, D1315&lt;=_xlfn.PERCENTILE.INC(D:D,0.8),4, TRUE,5)</f>
        <v>1</v>
      </c>
      <c r="H1314" s="4">
        <f t="shared" si="20"/>
        <v>1</v>
      </c>
      <c r="I1314" t="e" cm="1">
        <f t="array" ref="I1314">INDEX($N$2:$N$26,MATCH(1,($K$2:$K$26=$E1314)*($L$2:$L$26=$H1314),0))</f>
        <v>#N/A</v>
      </c>
    </row>
    <row r="1315" spans="5:9" x14ac:dyDescent="0.25">
      <c r="E1315" s="1" t="e">
        <v>#N/A</v>
      </c>
      <c r="G1315" s="1" cm="1">
        <f t="array" ref="G1315">_xlfn.IFS(D1315&lt;=_xlfn.PERCENTILE.INC(D:D,0.2),1, D1315&lt;=_xlfn.PERCENTILE.INC(D:D,0.4),2, D1315&lt;=_xlfn.PERCENTILE.INC(D:D,0.6),3, D1316&lt;=_xlfn.PERCENTILE.INC(D:D,0.8),4, TRUE,5)</f>
        <v>1</v>
      </c>
      <c r="H1315" s="4">
        <f t="shared" si="20"/>
        <v>1</v>
      </c>
      <c r="I1315" t="e" cm="1">
        <f t="array" ref="I1315">INDEX($N$2:$N$26,MATCH(1,($K$2:$K$26=$E1315)*($L$2:$L$26=$H1315),0))</f>
        <v>#N/A</v>
      </c>
    </row>
    <row r="1316" spans="5:9" x14ac:dyDescent="0.25">
      <c r="E1316" s="1" t="e">
        <v>#N/A</v>
      </c>
      <c r="G1316" s="1" cm="1">
        <f t="array" ref="G1316">_xlfn.IFS(D1316&lt;=_xlfn.PERCENTILE.INC(D:D,0.2),1, D1316&lt;=_xlfn.PERCENTILE.INC(D:D,0.4),2, D1316&lt;=_xlfn.PERCENTILE.INC(D:D,0.6),3, D1317&lt;=_xlfn.PERCENTILE.INC(D:D,0.8),4, TRUE,5)</f>
        <v>1</v>
      </c>
      <c r="H1316" s="4">
        <f t="shared" si="20"/>
        <v>1</v>
      </c>
      <c r="I1316" t="e" cm="1">
        <f t="array" ref="I1316">INDEX($N$2:$N$26,MATCH(1,($K$2:$K$26=$E1316)*($L$2:$L$26=$H1316),0))</f>
        <v>#N/A</v>
      </c>
    </row>
    <row r="1317" spans="5:9" x14ac:dyDescent="0.25">
      <c r="E1317" s="1" t="e">
        <v>#N/A</v>
      </c>
      <c r="G1317" s="1" cm="1">
        <f t="array" ref="G1317">_xlfn.IFS(D1317&lt;=_xlfn.PERCENTILE.INC(D:D,0.2),1, D1317&lt;=_xlfn.PERCENTILE.INC(D:D,0.4),2, D1317&lt;=_xlfn.PERCENTILE.INC(D:D,0.6),3, D1318&lt;=_xlfn.PERCENTILE.INC(D:D,0.8),4, TRUE,5)</f>
        <v>1</v>
      </c>
      <c r="H1317" s="4">
        <f t="shared" si="20"/>
        <v>1</v>
      </c>
      <c r="I1317" t="e" cm="1">
        <f t="array" ref="I1317">INDEX($N$2:$N$26,MATCH(1,($K$2:$K$26=$E1317)*($L$2:$L$26=$H1317),0))</f>
        <v>#N/A</v>
      </c>
    </row>
    <row r="1318" spans="5:9" x14ac:dyDescent="0.25">
      <c r="E1318" s="1" t="e">
        <v>#N/A</v>
      </c>
      <c r="G1318" s="1" cm="1">
        <f t="array" ref="G1318">_xlfn.IFS(D1318&lt;=_xlfn.PERCENTILE.INC(D:D,0.2),1, D1318&lt;=_xlfn.PERCENTILE.INC(D:D,0.4),2, D1318&lt;=_xlfn.PERCENTILE.INC(D:D,0.6),3, D1319&lt;=_xlfn.PERCENTILE.INC(D:D,0.8),4, TRUE,5)</f>
        <v>1</v>
      </c>
      <c r="H1318" s="4">
        <f t="shared" si="20"/>
        <v>1</v>
      </c>
      <c r="I1318" t="e" cm="1">
        <f t="array" ref="I1318">INDEX($N$2:$N$26,MATCH(1,($K$2:$K$26=$E1318)*($L$2:$L$26=$H1318),0))</f>
        <v>#N/A</v>
      </c>
    </row>
    <row r="1319" spans="5:9" x14ac:dyDescent="0.25">
      <c r="E1319" s="1" t="e">
        <v>#N/A</v>
      </c>
      <c r="G1319" s="1" cm="1">
        <f t="array" ref="G1319">_xlfn.IFS(D1319&lt;=_xlfn.PERCENTILE.INC(D:D,0.2),1, D1319&lt;=_xlfn.PERCENTILE.INC(D:D,0.4),2, D1319&lt;=_xlfn.PERCENTILE.INC(D:D,0.6),3, D1320&lt;=_xlfn.PERCENTILE.INC(D:D,0.8),4, TRUE,5)</f>
        <v>1</v>
      </c>
      <c r="H1319" s="4">
        <f t="shared" si="20"/>
        <v>1</v>
      </c>
      <c r="I1319" t="e" cm="1">
        <f t="array" ref="I1319">INDEX($N$2:$N$26,MATCH(1,($K$2:$K$26=$E1319)*($L$2:$L$26=$H1319),0))</f>
        <v>#N/A</v>
      </c>
    </row>
    <row r="1320" spans="5:9" x14ac:dyDescent="0.25">
      <c r="E1320" s="1" t="e">
        <v>#N/A</v>
      </c>
      <c r="G1320" s="1" cm="1">
        <f t="array" ref="G1320">_xlfn.IFS(D1320&lt;=_xlfn.PERCENTILE.INC(D:D,0.2),1, D1320&lt;=_xlfn.PERCENTILE.INC(D:D,0.4),2, D1320&lt;=_xlfn.PERCENTILE.INC(D:D,0.6),3, D1321&lt;=_xlfn.PERCENTILE.INC(D:D,0.8),4, TRUE,5)</f>
        <v>1</v>
      </c>
      <c r="H1320" s="4">
        <f t="shared" si="20"/>
        <v>1</v>
      </c>
      <c r="I1320" t="e" cm="1">
        <f t="array" ref="I1320">INDEX($N$2:$N$26,MATCH(1,($K$2:$K$26=$E1320)*($L$2:$L$26=$H1320),0))</f>
        <v>#N/A</v>
      </c>
    </row>
    <row r="1321" spans="5:9" x14ac:dyDescent="0.25">
      <c r="E1321" s="1" t="e">
        <v>#N/A</v>
      </c>
      <c r="G1321" s="1" cm="1">
        <f t="array" ref="G1321">_xlfn.IFS(D1321&lt;=_xlfn.PERCENTILE.INC(D:D,0.2),1, D1321&lt;=_xlfn.PERCENTILE.INC(D:D,0.4),2, D1321&lt;=_xlfn.PERCENTILE.INC(D:D,0.6),3, D1322&lt;=_xlfn.PERCENTILE.INC(D:D,0.8),4, TRUE,5)</f>
        <v>1</v>
      </c>
      <c r="H1321" s="4">
        <f t="shared" si="20"/>
        <v>1</v>
      </c>
      <c r="I1321" t="e" cm="1">
        <f t="array" ref="I1321">INDEX($N$2:$N$26,MATCH(1,($K$2:$K$26=$E1321)*($L$2:$L$26=$H1321),0))</f>
        <v>#N/A</v>
      </c>
    </row>
    <row r="1322" spans="5:9" x14ac:dyDescent="0.25">
      <c r="E1322" s="1" t="e">
        <v>#N/A</v>
      </c>
      <c r="G1322" s="1" cm="1">
        <f t="array" ref="G1322">_xlfn.IFS(D1322&lt;=_xlfn.PERCENTILE.INC(D:D,0.2),1, D1322&lt;=_xlfn.PERCENTILE.INC(D:D,0.4),2, D1322&lt;=_xlfn.PERCENTILE.INC(D:D,0.6),3, D1323&lt;=_xlfn.PERCENTILE.INC(D:D,0.8),4, TRUE,5)</f>
        <v>1</v>
      </c>
      <c r="H1322" s="4">
        <f t="shared" si="20"/>
        <v>1</v>
      </c>
      <c r="I1322" t="e" cm="1">
        <f t="array" ref="I1322">INDEX($N$2:$N$26,MATCH(1,($K$2:$K$26=$E1322)*($L$2:$L$26=$H1322),0))</f>
        <v>#N/A</v>
      </c>
    </row>
    <row r="1323" spans="5:9" x14ac:dyDescent="0.25">
      <c r="E1323" s="1" t="e">
        <v>#N/A</v>
      </c>
      <c r="G1323" s="1" cm="1">
        <f t="array" ref="G1323">_xlfn.IFS(D1323&lt;=_xlfn.PERCENTILE.INC(D:D,0.2),1, D1323&lt;=_xlfn.PERCENTILE.INC(D:D,0.4),2, D1323&lt;=_xlfn.PERCENTILE.INC(D:D,0.6),3, D1324&lt;=_xlfn.PERCENTILE.INC(D:D,0.8),4, TRUE,5)</f>
        <v>1</v>
      </c>
      <c r="H1323" s="4">
        <f t="shared" si="20"/>
        <v>1</v>
      </c>
      <c r="I1323" t="e" cm="1">
        <f t="array" ref="I1323">INDEX($N$2:$N$26,MATCH(1,($K$2:$K$26=$E1323)*($L$2:$L$26=$H1323),0))</f>
        <v>#N/A</v>
      </c>
    </row>
    <row r="1324" spans="5:9" x14ac:dyDescent="0.25">
      <c r="E1324" s="1" t="e">
        <v>#N/A</v>
      </c>
      <c r="G1324" s="1" cm="1">
        <f t="array" ref="G1324">_xlfn.IFS(D1324&lt;=_xlfn.PERCENTILE.INC(D:D,0.2),1, D1324&lt;=_xlfn.PERCENTILE.INC(D:D,0.4),2, D1324&lt;=_xlfn.PERCENTILE.INC(D:D,0.6),3, D1325&lt;=_xlfn.PERCENTILE.INC(D:D,0.8),4, TRUE,5)</f>
        <v>1</v>
      </c>
      <c r="H1324" s="4">
        <f t="shared" si="20"/>
        <v>1</v>
      </c>
      <c r="I1324" t="e" cm="1">
        <f t="array" ref="I1324">INDEX($N$2:$N$26,MATCH(1,($K$2:$K$26=$E1324)*($L$2:$L$26=$H1324),0))</f>
        <v>#N/A</v>
      </c>
    </row>
    <row r="1325" spans="5:9" x14ac:dyDescent="0.25">
      <c r="E1325" s="1" t="e">
        <v>#N/A</v>
      </c>
      <c r="G1325" s="1" cm="1">
        <f t="array" ref="G1325">_xlfn.IFS(D1325&lt;=_xlfn.PERCENTILE.INC(D:D,0.2),1, D1325&lt;=_xlfn.PERCENTILE.INC(D:D,0.4),2, D1325&lt;=_xlfn.PERCENTILE.INC(D:D,0.6),3, D1326&lt;=_xlfn.PERCENTILE.INC(D:D,0.8),4, TRUE,5)</f>
        <v>1</v>
      </c>
      <c r="H1325" s="4">
        <f t="shared" si="20"/>
        <v>1</v>
      </c>
      <c r="I1325" t="e" cm="1">
        <f t="array" ref="I1325">INDEX($N$2:$N$26,MATCH(1,($K$2:$K$26=$E1325)*($L$2:$L$26=$H1325),0))</f>
        <v>#N/A</v>
      </c>
    </row>
    <row r="1326" spans="5:9" x14ac:dyDescent="0.25">
      <c r="E1326" s="1" t="e">
        <v>#N/A</v>
      </c>
      <c r="G1326" s="1" cm="1">
        <f t="array" ref="G1326">_xlfn.IFS(D1326&lt;=_xlfn.PERCENTILE.INC(D:D,0.2),1, D1326&lt;=_xlfn.PERCENTILE.INC(D:D,0.4),2, D1326&lt;=_xlfn.PERCENTILE.INC(D:D,0.6),3, D1327&lt;=_xlfn.PERCENTILE.INC(D:D,0.8),4, TRUE,5)</f>
        <v>1</v>
      </c>
      <c r="H1326" s="4">
        <f t="shared" si="20"/>
        <v>1</v>
      </c>
      <c r="I1326" t="e" cm="1">
        <f t="array" ref="I1326">INDEX($N$2:$N$26,MATCH(1,($K$2:$K$26=$E1326)*($L$2:$L$26=$H1326),0))</f>
        <v>#N/A</v>
      </c>
    </row>
    <row r="1327" spans="5:9" x14ac:dyDescent="0.25">
      <c r="E1327" s="1" t="e">
        <v>#N/A</v>
      </c>
      <c r="G1327" s="1" cm="1">
        <f t="array" ref="G1327">_xlfn.IFS(D1327&lt;=_xlfn.PERCENTILE.INC(D:D,0.2),1, D1327&lt;=_xlfn.PERCENTILE.INC(D:D,0.4),2, D1327&lt;=_xlfn.PERCENTILE.INC(D:D,0.6),3, D1328&lt;=_xlfn.PERCENTILE.INC(D:D,0.8),4, TRUE,5)</f>
        <v>1</v>
      </c>
      <c r="H1327" s="4">
        <f t="shared" si="20"/>
        <v>1</v>
      </c>
      <c r="I1327" t="e" cm="1">
        <f t="array" ref="I1327">INDEX($N$2:$N$26,MATCH(1,($K$2:$K$26=$E1327)*($L$2:$L$26=$H1327),0))</f>
        <v>#N/A</v>
      </c>
    </row>
    <row r="1328" spans="5:9" x14ac:dyDescent="0.25">
      <c r="E1328" s="1" t="e">
        <v>#N/A</v>
      </c>
      <c r="G1328" s="1" cm="1">
        <f t="array" ref="G1328">_xlfn.IFS(D1328&lt;=_xlfn.PERCENTILE.INC(D:D,0.2),1, D1328&lt;=_xlfn.PERCENTILE.INC(D:D,0.4),2, D1328&lt;=_xlfn.PERCENTILE.INC(D:D,0.6),3, D1329&lt;=_xlfn.PERCENTILE.INC(D:D,0.8),4, TRUE,5)</f>
        <v>1</v>
      </c>
      <c r="H1328" s="4">
        <f t="shared" si="20"/>
        <v>1</v>
      </c>
      <c r="I1328" t="e" cm="1">
        <f t="array" ref="I1328">INDEX($N$2:$N$26,MATCH(1,($K$2:$K$26=$E1328)*($L$2:$L$26=$H1328),0))</f>
        <v>#N/A</v>
      </c>
    </row>
    <row r="1329" spans="5:9" x14ac:dyDescent="0.25">
      <c r="E1329" s="1" t="e">
        <v>#N/A</v>
      </c>
      <c r="G1329" s="1" cm="1">
        <f t="array" ref="G1329">_xlfn.IFS(D1329&lt;=_xlfn.PERCENTILE.INC(D:D,0.2),1, D1329&lt;=_xlfn.PERCENTILE.INC(D:D,0.4),2, D1329&lt;=_xlfn.PERCENTILE.INC(D:D,0.6),3, D1330&lt;=_xlfn.PERCENTILE.INC(D:D,0.8),4, TRUE,5)</f>
        <v>1</v>
      </c>
      <c r="H1329" s="4">
        <f t="shared" si="20"/>
        <v>1</v>
      </c>
      <c r="I1329" t="e" cm="1">
        <f t="array" ref="I1329">INDEX($N$2:$N$26,MATCH(1,($K$2:$K$26=$E1329)*($L$2:$L$26=$H1329),0))</f>
        <v>#N/A</v>
      </c>
    </row>
    <row r="1330" spans="5:9" x14ac:dyDescent="0.25">
      <c r="E1330" s="1" t="e">
        <v>#N/A</v>
      </c>
      <c r="G1330" s="1" cm="1">
        <f t="array" ref="G1330">_xlfn.IFS(D1330&lt;=_xlfn.PERCENTILE.INC(D:D,0.2),1, D1330&lt;=_xlfn.PERCENTILE.INC(D:D,0.4),2, D1330&lt;=_xlfn.PERCENTILE.INC(D:D,0.6),3, D1331&lt;=_xlfn.PERCENTILE.INC(D:D,0.8),4, TRUE,5)</f>
        <v>1</v>
      </c>
      <c r="H1330" s="4">
        <f t="shared" si="20"/>
        <v>1</v>
      </c>
      <c r="I1330" t="e" cm="1">
        <f t="array" ref="I1330">INDEX($N$2:$N$26,MATCH(1,($K$2:$K$26=$E1330)*($L$2:$L$26=$H1330),0))</f>
        <v>#N/A</v>
      </c>
    </row>
    <row r="1331" spans="5:9" x14ac:dyDescent="0.25">
      <c r="E1331" s="1" t="e">
        <v>#N/A</v>
      </c>
      <c r="G1331" s="1" cm="1">
        <f t="array" ref="G1331">_xlfn.IFS(D1331&lt;=_xlfn.PERCENTILE.INC(D:D,0.2),1, D1331&lt;=_xlfn.PERCENTILE.INC(D:D,0.4),2, D1331&lt;=_xlfn.PERCENTILE.INC(D:D,0.6),3, D1332&lt;=_xlfn.PERCENTILE.INC(D:D,0.8),4, TRUE,5)</f>
        <v>1</v>
      </c>
      <c r="H1331" s="4">
        <f t="shared" si="20"/>
        <v>1</v>
      </c>
      <c r="I1331" t="e" cm="1">
        <f t="array" ref="I1331">INDEX($N$2:$N$26,MATCH(1,($K$2:$K$26=$E1331)*($L$2:$L$26=$H1331),0))</f>
        <v>#N/A</v>
      </c>
    </row>
    <row r="1332" spans="5:9" x14ac:dyDescent="0.25">
      <c r="E1332" s="1" t="e">
        <v>#N/A</v>
      </c>
      <c r="G1332" s="1" cm="1">
        <f t="array" ref="G1332">_xlfn.IFS(D1332&lt;=_xlfn.PERCENTILE.INC(D:D,0.2),1, D1332&lt;=_xlfn.PERCENTILE.INC(D:D,0.4),2, D1332&lt;=_xlfn.PERCENTILE.INC(D:D,0.6),3, D1333&lt;=_xlfn.PERCENTILE.INC(D:D,0.8),4, TRUE,5)</f>
        <v>1</v>
      </c>
      <c r="H1332" s="4">
        <f t="shared" si="20"/>
        <v>1</v>
      </c>
      <c r="I1332" t="e" cm="1">
        <f t="array" ref="I1332">INDEX($N$2:$N$26,MATCH(1,($K$2:$K$26=$E1332)*($L$2:$L$26=$H1332),0))</f>
        <v>#N/A</v>
      </c>
    </row>
    <row r="1333" spans="5:9" x14ac:dyDescent="0.25">
      <c r="E1333" s="1" t="e">
        <v>#N/A</v>
      </c>
      <c r="G1333" s="1" cm="1">
        <f t="array" ref="G1333">_xlfn.IFS(D1333&lt;=_xlfn.PERCENTILE.INC(D:D,0.2),1, D1333&lt;=_xlfn.PERCENTILE.INC(D:D,0.4),2, D1333&lt;=_xlfn.PERCENTILE.INC(D:D,0.6),3, D1334&lt;=_xlfn.PERCENTILE.INC(D:D,0.8),4, TRUE,5)</f>
        <v>1</v>
      </c>
      <c r="H1333" s="4">
        <f t="shared" si="20"/>
        <v>1</v>
      </c>
      <c r="I1333" t="e" cm="1">
        <f t="array" ref="I1333">INDEX($N$2:$N$26,MATCH(1,($K$2:$K$26=$E1333)*($L$2:$L$26=$H1333),0))</f>
        <v>#N/A</v>
      </c>
    </row>
    <row r="1334" spans="5:9" x14ac:dyDescent="0.25">
      <c r="E1334" s="1" t="e">
        <v>#N/A</v>
      </c>
      <c r="G1334" s="1" cm="1">
        <f t="array" ref="G1334">_xlfn.IFS(D1334&lt;=_xlfn.PERCENTILE.INC(D:D,0.2),1, D1334&lt;=_xlfn.PERCENTILE.INC(D:D,0.4),2, D1334&lt;=_xlfn.PERCENTILE.INC(D:D,0.6),3, D1335&lt;=_xlfn.PERCENTILE.INC(D:D,0.8),4, TRUE,5)</f>
        <v>1</v>
      </c>
      <c r="H1334" s="4">
        <f t="shared" si="20"/>
        <v>1</v>
      </c>
      <c r="I1334" t="e" cm="1">
        <f t="array" ref="I1334">INDEX($N$2:$N$26,MATCH(1,($K$2:$K$26=$E1334)*($L$2:$L$26=$H1334),0))</f>
        <v>#N/A</v>
      </c>
    </row>
    <row r="1335" spans="5:9" x14ac:dyDescent="0.25">
      <c r="E1335" s="1" t="e">
        <v>#N/A</v>
      </c>
      <c r="G1335" s="1" cm="1">
        <f t="array" ref="G1335">_xlfn.IFS(D1335&lt;=_xlfn.PERCENTILE.INC(D:D,0.2),1, D1335&lt;=_xlfn.PERCENTILE.INC(D:D,0.4),2, D1335&lt;=_xlfn.PERCENTILE.INC(D:D,0.6),3, D1336&lt;=_xlfn.PERCENTILE.INC(D:D,0.8),4, TRUE,5)</f>
        <v>1</v>
      </c>
      <c r="H1335" s="4">
        <f t="shared" si="20"/>
        <v>1</v>
      </c>
      <c r="I1335" t="e" cm="1">
        <f t="array" ref="I1335">INDEX($N$2:$N$26,MATCH(1,($K$2:$K$26=$E1335)*($L$2:$L$26=$H1335),0))</f>
        <v>#N/A</v>
      </c>
    </row>
    <row r="1336" spans="5:9" x14ac:dyDescent="0.25">
      <c r="E1336" s="1" t="e">
        <v>#N/A</v>
      </c>
      <c r="G1336" s="1" cm="1">
        <f t="array" ref="G1336">_xlfn.IFS(D1336&lt;=_xlfn.PERCENTILE.INC(D:D,0.2),1, D1336&lt;=_xlfn.PERCENTILE.INC(D:D,0.4),2, D1336&lt;=_xlfn.PERCENTILE.INC(D:D,0.6),3, D1337&lt;=_xlfn.PERCENTILE.INC(D:D,0.8),4, TRUE,5)</f>
        <v>1</v>
      </c>
      <c r="H1336" s="4">
        <f t="shared" si="20"/>
        <v>1</v>
      </c>
      <c r="I1336" t="e" cm="1">
        <f t="array" ref="I1336">INDEX($N$2:$N$26,MATCH(1,($K$2:$K$26=$E1336)*($L$2:$L$26=$H1336),0))</f>
        <v>#N/A</v>
      </c>
    </row>
    <row r="1337" spans="5:9" x14ac:dyDescent="0.25">
      <c r="E1337" s="1" t="e">
        <v>#N/A</v>
      </c>
      <c r="G1337" s="1" cm="1">
        <f t="array" ref="G1337">_xlfn.IFS(D1337&lt;=_xlfn.PERCENTILE.INC(D:D,0.2),1, D1337&lt;=_xlfn.PERCENTILE.INC(D:D,0.4),2, D1337&lt;=_xlfn.PERCENTILE.INC(D:D,0.6),3, D1338&lt;=_xlfn.PERCENTILE.INC(D:D,0.8),4, TRUE,5)</f>
        <v>1</v>
      </c>
      <c r="H1337" s="4">
        <f t="shared" si="20"/>
        <v>1</v>
      </c>
      <c r="I1337" t="e" cm="1">
        <f t="array" ref="I1337">INDEX($N$2:$N$26,MATCH(1,($K$2:$K$26=$E1337)*($L$2:$L$26=$H1337),0))</f>
        <v>#N/A</v>
      </c>
    </row>
    <row r="1338" spans="5:9" x14ac:dyDescent="0.25">
      <c r="E1338" s="1" t="e">
        <v>#N/A</v>
      </c>
      <c r="G1338" s="1" cm="1">
        <f t="array" ref="G1338">_xlfn.IFS(D1338&lt;=_xlfn.PERCENTILE.INC(D:D,0.2),1, D1338&lt;=_xlfn.PERCENTILE.INC(D:D,0.4),2, D1338&lt;=_xlfn.PERCENTILE.INC(D:D,0.6),3, D1339&lt;=_xlfn.PERCENTILE.INC(D:D,0.8),4, TRUE,5)</f>
        <v>1</v>
      </c>
      <c r="H1338" s="4">
        <f t="shared" si="20"/>
        <v>1</v>
      </c>
      <c r="I1338" t="e" cm="1">
        <f t="array" ref="I1338">INDEX($N$2:$N$26,MATCH(1,($K$2:$K$26=$E1338)*($L$2:$L$26=$H1338),0))</f>
        <v>#N/A</v>
      </c>
    </row>
    <row r="1339" spans="5:9" x14ac:dyDescent="0.25">
      <c r="E1339" s="1" t="e">
        <v>#N/A</v>
      </c>
      <c r="G1339" s="1" cm="1">
        <f t="array" ref="G1339">_xlfn.IFS(D1339&lt;=_xlfn.PERCENTILE.INC(D:D,0.2),1, D1339&lt;=_xlfn.PERCENTILE.INC(D:D,0.4),2, D1339&lt;=_xlfn.PERCENTILE.INC(D:D,0.6),3, D1340&lt;=_xlfn.PERCENTILE.INC(D:D,0.8),4, TRUE,5)</f>
        <v>1</v>
      </c>
      <c r="H1339" s="4">
        <f t="shared" si="20"/>
        <v>1</v>
      </c>
      <c r="I1339" t="e" cm="1">
        <f t="array" ref="I1339">INDEX($N$2:$N$26,MATCH(1,($K$2:$K$26=$E1339)*($L$2:$L$26=$H1339),0))</f>
        <v>#N/A</v>
      </c>
    </row>
    <row r="1340" spans="5:9" x14ac:dyDescent="0.25">
      <c r="E1340" s="1" t="e">
        <v>#N/A</v>
      </c>
      <c r="G1340" s="1" cm="1">
        <f t="array" ref="G1340">_xlfn.IFS(D1340&lt;=_xlfn.PERCENTILE.INC(D:D,0.2),1, D1340&lt;=_xlfn.PERCENTILE.INC(D:D,0.4),2, D1340&lt;=_xlfn.PERCENTILE.INC(D:D,0.6),3, D1341&lt;=_xlfn.PERCENTILE.INC(D:D,0.8),4, TRUE,5)</f>
        <v>1</v>
      </c>
      <c r="H1340" s="4">
        <f t="shared" si="20"/>
        <v>1</v>
      </c>
      <c r="I1340" t="e" cm="1">
        <f t="array" ref="I1340">INDEX($N$2:$N$26,MATCH(1,($K$2:$K$26=$E1340)*($L$2:$L$26=$H1340),0))</f>
        <v>#N/A</v>
      </c>
    </row>
    <row r="1341" spans="5:9" x14ac:dyDescent="0.25">
      <c r="E1341" s="1" t="e">
        <v>#N/A</v>
      </c>
      <c r="G1341" s="1" cm="1">
        <f t="array" ref="G1341">_xlfn.IFS(D1341&lt;=_xlfn.PERCENTILE.INC(D:D,0.2),1, D1341&lt;=_xlfn.PERCENTILE.INC(D:D,0.4),2, D1341&lt;=_xlfn.PERCENTILE.INC(D:D,0.6),3, D1342&lt;=_xlfn.PERCENTILE.INC(D:D,0.8),4, TRUE,5)</f>
        <v>1</v>
      </c>
      <c r="H1341" s="4">
        <f t="shared" si="20"/>
        <v>1</v>
      </c>
      <c r="I1341" t="e" cm="1">
        <f t="array" ref="I1341">INDEX($N$2:$N$26,MATCH(1,($K$2:$K$26=$E1341)*($L$2:$L$26=$H1341),0))</f>
        <v>#N/A</v>
      </c>
    </row>
    <row r="1342" spans="5:9" x14ac:dyDescent="0.25">
      <c r="E1342" s="1" t="e">
        <v>#N/A</v>
      </c>
      <c r="G1342" s="1" cm="1">
        <f t="array" ref="G1342">_xlfn.IFS(D1342&lt;=_xlfn.PERCENTILE.INC(D:D,0.2),1, D1342&lt;=_xlfn.PERCENTILE.INC(D:D,0.4),2, D1342&lt;=_xlfn.PERCENTILE.INC(D:D,0.6),3, D1343&lt;=_xlfn.PERCENTILE.INC(D:D,0.8),4, TRUE,5)</f>
        <v>1</v>
      </c>
      <c r="H1342" s="4">
        <f t="shared" si="20"/>
        <v>1</v>
      </c>
      <c r="I1342" t="e" cm="1">
        <f t="array" ref="I1342">INDEX($N$2:$N$26,MATCH(1,($K$2:$K$26=$E1342)*($L$2:$L$26=$H1342),0))</f>
        <v>#N/A</v>
      </c>
    </row>
    <row r="1343" spans="5:9" x14ac:dyDescent="0.25">
      <c r="E1343" s="1" t="e">
        <v>#N/A</v>
      </c>
      <c r="G1343" s="1" cm="1">
        <f t="array" ref="G1343">_xlfn.IFS(D1343&lt;=_xlfn.PERCENTILE.INC(D:D,0.2),1, D1343&lt;=_xlfn.PERCENTILE.INC(D:D,0.4),2, D1343&lt;=_xlfn.PERCENTILE.INC(D:D,0.6),3, D1344&lt;=_xlfn.PERCENTILE.INC(D:D,0.8),4, TRUE,5)</f>
        <v>1</v>
      </c>
      <c r="H1343" s="4">
        <f t="shared" si="20"/>
        <v>1</v>
      </c>
      <c r="I1343" t="e" cm="1">
        <f t="array" ref="I1343">INDEX($N$2:$N$26,MATCH(1,($K$2:$K$26=$E1343)*($L$2:$L$26=$H1343),0))</f>
        <v>#N/A</v>
      </c>
    </row>
    <row r="1344" spans="5:9" x14ac:dyDescent="0.25">
      <c r="E1344" s="1" t="e">
        <v>#N/A</v>
      </c>
      <c r="G1344" s="1" cm="1">
        <f t="array" ref="G1344">_xlfn.IFS(D1344&lt;=_xlfn.PERCENTILE.INC(D:D,0.2),1, D1344&lt;=_xlfn.PERCENTILE.INC(D:D,0.4),2, D1344&lt;=_xlfn.PERCENTILE.INC(D:D,0.6),3, D1345&lt;=_xlfn.PERCENTILE.INC(D:D,0.8),4, TRUE,5)</f>
        <v>1</v>
      </c>
      <c r="H1344" s="4">
        <f t="shared" si="20"/>
        <v>1</v>
      </c>
      <c r="I1344" t="e" cm="1">
        <f t="array" ref="I1344">INDEX($N$2:$N$26,MATCH(1,($K$2:$K$26=$E1344)*($L$2:$L$26=$H1344),0))</f>
        <v>#N/A</v>
      </c>
    </row>
    <row r="1345" spans="5:9" x14ac:dyDescent="0.25">
      <c r="E1345" s="1" t="e">
        <v>#N/A</v>
      </c>
      <c r="G1345" s="1" cm="1">
        <f t="array" ref="G1345">_xlfn.IFS(D1345&lt;=_xlfn.PERCENTILE.INC(D:D,0.2),1, D1345&lt;=_xlfn.PERCENTILE.INC(D:D,0.4),2, D1345&lt;=_xlfn.PERCENTILE.INC(D:D,0.6),3, D1346&lt;=_xlfn.PERCENTILE.INC(D:D,0.8),4, TRUE,5)</f>
        <v>1</v>
      </c>
      <c r="H1345" s="4">
        <f t="shared" si="20"/>
        <v>1</v>
      </c>
      <c r="I1345" t="e" cm="1">
        <f t="array" ref="I1345">INDEX($N$2:$N$26,MATCH(1,($K$2:$K$26=$E1345)*($L$2:$L$26=$H1345),0))</f>
        <v>#N/A</v>
      </c>
    </row>
    <row r="1346" spans="5:9" x14ac:dyDescent="0.25">
      <c r="E1346" s="1" t="e">
        <v>#N/A</v>
      </c>
      <c r="G1346" s="1" cm="1">
        <f t="array" ref="G1346">_xlfn.IFS(D1346&lt;=_xlfn.PERCENTILE.INC(D:D,0.2),1, D1346&lt;=_xlfn.PERCENTILE.INC(D:D,0.4),2, D1346&lt;=_xlfn.PERCENTILE.INC(D:D,0.6),3, D1347&lt;=_xlfn.PERCENTILE.INC(D:D,0.8),4, TRUE,5)</f>
        <v>1</v>
      </c>
      <c r="H1346" s="4">
        <f t="shared" si="20"/>
        <v>1</v>
      </c>
      <c r="I1346" t="e" cm="1">
        <f t="array" ref="I1346">INDEX($N$2:$N$26,MATCH(1,($K$2:$K$26=$E1346)*($L$2:$L$26=$H1346),0))</f>
        <v>#N/A</v>
      </c>
    </row>
    <row r="1347" spans="5:9" x14ac:dyDescent="0.25">
      <c r="E1347" s="1" t="e">
        <v>#N/A</v>
      </c>
      <c r="G1347" s="1" cm="1">
        <f t="array" ref="G1347">_xlfn.IFS(D1347&lt;=_xlfn.PERCENTILE.INC(D:D,0.2),1, D1347&lt;=_xlfn.PERCENTILE.INC(D:D,0.4),2, D1347&lt;=_xlfn.PERCENTILE.INC(D:D,0.6),3, D1348&lt;=_xlfn.PERCENTILE.INC(D:D,0.8),4, TRUE,5)</f>
        <v>1</v>
      </c>
      <c r="H1347" s="4">
        <f t="shared" ref="H1347:H1410" si="21">ROUND(AVERAGE(F1347,G1347),0)</f>
        <v>1</v>
      </c>
      <c r="I1347" t="e" cm="1">
        <f t="array" ref="I1347">INDEX($N$2:$N$26,MATCH(1,($K$2:$K$26=$E1347)*($L$2:$L$26=$H1347),0))</f>
        <v>#N/A</v>
      </c>
    </row>
    <row r="1348" spans="5:9" x14ac:dyDescent="0.25">
      <c r="E1348" s="1" t="e">
        <v>#N/A</v>
      </c>
      <c r="G1348" s="1" cm="1">
        <f t="array" ref="G1348">_xlfn.IFS(D1348&lt;=_xlfn.PERCENTILE.INC(D:D,0.2),1, D1348&lt;=_xlfn.PERCENTILE.INC(D:D,0.4),2, D1348&lt;=_xlfn.PERCENTILE.INC(D:D,0.6),3, D1349&lt;=_xlfn.PERCENTILE.INC(D:D,0.8),4, TRUE,5)</f>
        <v>1</v>
      </c>
      <c r="H1348" s="4">
        <f t="shared" si="21"/>
        <v>1</v>
      </c>
      <c r="I1348" t="e" cm="1">
        <f t="array" ref="I1348">INDEX($N$2:$N$26,MATCH(1,($K$2:$K$26=$E1348)*($L$2:$L$26=$H1348),0))</f>
        <v>#N/A</v>
      </c>
    </row>
    <row r="1349" spans="5:9" x14ac:dyDescent="0.25">
      <c r="E1349" s="1" t="e">
        <v>#N/A</v>
      </c>
      <c r="G1349" s="1" cm="1">
        <f t="array" ref="G1349">_xlfn.IFS(D1349&lt;=_xlfn.PERCENTILE.INC(D:D,0.2),1, D1349&lt;=_xlfn.PERCENTILE.INC(D:D,0.4),2, D1349&lt;=_xlfn.PERCENTILE.INC(D:D,0.6),3, D1350&lt;=_xlfn.PERCENTILE.INC(D:D,0.8),4, TRUE,5)</f>
        <v>1</v>
      </c>
      <c r="H1349" s="4">
        <f t="shared" si="21"/>
        <v>1</v>
      </c>
      <c r="I1349" t="e" cm="1">
        <f t="array" ref="I1349">INDEX($N$2:$N$26,MATCH(1,($K$2:$K$26=$E1349)*($L$2:$L$26=$H1349),0))</f>
        <v>#N/A</v>
      </c>
    </row>
    <row r="1350" spans="5:9" x14ac:dyDescent="0.25">
      <c r="E1350" s="1" t="e">
        <v>#N/A</v>
      </c>
      <c r="G1350" s="1" cm="1">
        <f t="array" ref="G1350">_xlfn.IFS(D1350&lt;=_xlfn.PERCENTILE.INC(D:D,0.2),1, D1350&lt;=_xlfn.PERCENTILE.INC(D:D,0.4),2, D1350&lt;=_xlfn.PERCENTILE.INC(D:D,0.6),3, D1351&lt;=_xlfn.PERCENTILE.INC(D:D,0.8),4, TRUE,5)</f>
        <v>1</v>
      </c>
      <c r="H1350" s="4">
        <f t="shared" si="21"/>
        <v>1</v>
      </c>
      <c r="I1350" t="e" cm="1">
        <f t="array" ref="I1350">INDEX($N$2:$N$26,MATCH(1,($K$2:$K$26=$E1350)*($L$2:$L$26=$H1350),0))</f>
        <v>#N/A</v>
      </c>
    </row>
    <row r="1351" spans="5:9" x14ac:dyDescent="0.25">
      <c r="E1351" s="1" t="e">
        <v>#N/A</v>
      </c>
      <c r="G1351" s="1" cm="1">
        <f t="array" ref="G1351">_xlfn.IFS(D1351&lt;=_xlfn.PERCENTILE.INC(D:D,0.2),1, D1351&lt;=_xlfn.PERCENTILE.INC(D:D,0.4),2, D1351&lt;=_xlfn.PERCENTILE.INC(D:D,0.6),3, D1352&lt;=_xlfn.PERCENTILE.INC(D:D,0.8),4, TRUE,5)</f>
        <v>1</v>
      </c>
      <c r="H1351" s="4">
        <f t="shared" si="21"/>
        <v>1</v>
      </c>
      <c r="I1351" t="e" cm="1">
        <f t="array" ref="I1351">INDEX($N$2:$N$26,MATCH(1,($K$2:$K$26=$E1351)*($L$2:$L$26=$H1351),0))</f>
        <v>#N/A</v>
      </c>
    </row>
    <row r="1352" spans="5:9" x14ac:dyDescent="0.25">
      <c r="E1352" s="1" t="e">
        <v>#N/A</v>
      </c>
      <c r="G1352" s="1" cm="1">
        <f t="array" ref="G1352">_xlfn.IFS(D1352&lt;=_xlfn.PERCENTILE.INC(D:D,0.2),1, D1352&lt;=_xlfn.PERCENTILE.INC(D:D,0.4),2, D1352&lt;=_xlfn.PERCENTILE.INC(D:D,0.6),3, D1353&lt;=_xlfn.PERCENTILE.INC(D:D,0.8),4, TRUE,5)</f>
        <v>1</v>
      </c>
      <c r="H1352" s="4">
        <f t="shared" si="21"/>
        <v>1</v>
      </c>
      <c r="I1352" t="e" cm="1">
        <f t="array" ref="I1352">INDEX($N$2:$N$26,MATCH(1,($K$2:$K$26=$E1352)*($L$2:$L$26=$H1352),0))</f>
        <v>#N/A</v>
      </c>
    </row>
    <row r="1353" spans="5:9" x14ac:dyDescent="0.25">
      <c r="E1353" s="1" t="e">
        <v>#N/A</v>
      </c>
      <c r="G1353" s="1" cm="1">
        <f t="array" ref="G1353">_xlfn.IFS(D1353&lt;=_xlfn.PERCENTILE.INC(D:D,0.2),1, D1353&lt;=_xlfn.PERCENTILE.INC(D:D,0.4),2, D1353&lt;=_xlfn.PERCENTILE.INC(D:D,0.6),3, D1354&lt;=_xlfn.PERCENTILE.INC(D:D,0.8),4, TRUE,5)</f>
        <v>1</v>
      </c>
      <c r="H1353" s="4">
        <f t="shared" si="21"/>
        <v>1</v>
      </c>
      <c r="I1353" t="e" cm="1">
        <f t="array" ref="I1353">INDEX($N$2:$N$26,MATCH(1,($K$2:$K$26=$E1353)*($L$2:$L$26=$H1353),0))</f>
        <v>#N/A</v>
      </c>
    </row>
    <row r="1354" spans="5:9" x14ac:dyDescent="0.25">
      <c r="E1354" s="1" t="e">
        <v>#N/A</v>
      </c>
      <c r="G1354" s="1" cm="1">
        <f t="array" ref="G1354">_xlfn.IFS(D1354&lt;=_xlfn.PERCENTILE.INC(D:D,0.2),1, D1354&lt;=_xlfn.PERCENTILE.INC(D:D,0.4),2, D1354&lt;=_xlfn.PERCENTILE.INC(D:D,0.6),3, D1355&lt;=_xlfn.PERCENTILE.INC(D:D,0.8),4, TRUE,5)</f>
        <v>1</v>
      </c>
      <c r="H1354" s="4">
        <f t="shared" si="21"/>
        <v>1</v>
      </c>
      <c r="I1354" t="e" cm="1">
        <f t="array" ref="I1354">INDEX($N$2:$N$26,MATCH(1,($K$2:$K$26=$E1354)*($L$2:$L$26=$H1354),0))</f>
        <v>#N/A</v>
      </c>
    </row>
    <row r="1355" spans="5:9" x14ac:dyDescent="0.25">
      <c r="E1355" s="1" t="e">
        <v>#N/A</v>
      </c>
      <c r="G1355" s="1" cm="1">
        <f t="array" ref="G1355">_xlfn.IFS(D1355&lt;=_xlfn.PERCENTILE.INC(D:D,0.2),1, D1355&lt;=_xlfn.PERCENTILE.INC(D:D,0.4),2, D1355&lt;=_xlfn.PERCENTILE.INC(D:D,0.6),3, D1356&lt;=_xlfn.PERCENTILE.INC(D:D,0.8),4, TRUE,5)</f>
        <v>1</v>
      </c>
      <c r="H1355" s="4">
        <f t="shared" si="21"/>
        <v>1</v>
      </c>
      <c r="I1355" t="e" cm="1">
        <f t="array" ref="I1355">INDEX($N$2:$N$26,MATCH(1,($K$2:$K$26=$E1355)*($L$2:$L$26=$H1355),0))</f>
        <v>#N/A</v>
      </c>
    </row>
    <row r="1356" spans="5:9" x14ac:dyDescent="0.25">
      <c r="E1356" s="1" t="e">
        <v>#N/A</v>
      </c>
      <c r="G1356" s="1" cm="1">
        <f t="array" ref="G1356">_xlfn.IFS(D1356&lt;=_xlfn.PERCENTILE.INC(D:D,0.2),1, D1356&lt;=_xlfn.PERCENTILE.INC(D:D,0.4),2, D1356&lt;=_xlfn.PERCENTILE.INC(D:D,0.6),3, D1357&lt;=_xlfn.PERCENTILE.INC(D:D,0.8),4, TRUE,5)</f>
        <v>1</v>
      </c>
      <c r="H1356" s="4">
        <f t="shared" si="21"/>
        <v>1</v>
      </c>
      <c r="I1356" t="e" cm="1">
        <f t="array" ref="I1356">INDEX($N$2:$N$26,MATCH(1,($K$2:$K$26=$E1356)*($L$2:$L$26=$H1356),0))</f>
        <v>#N/A</v>
      </c>
    </row>
    <row r="1357" spans="5:9" x14ac:dyDescent="0.25">
      <c r="E1357" s="1" t="e">
        <v>#N/A</v>
      </c>
      <c r="G1357" s="1" cm="1">
        <f t="array" ref="G1357">_xlfn.IFS(D1357&lt;=_xlfn.PERCENTILE.INC(D:D,0.2),1, D1357&lt;=_xlfn.PERCENTILE.INC(D:D,0.4),2, D1357&lt;=_xlfn.PERCENTILE.INC(D:D,0.6),3, D1358&lt;=_xlfn.PERCENTILE.INC(D:D,0.8),4, TRUE,5)</f>
        <v>1</v>
      </c>
      <c r="H1357" s="4">
        <f t="shared" si="21"/>
        <v>1</v>
      </c>
      <c r="I1357" t="e" cm="1">
        <f t="array" ref="I1357">INDEX($N$2:$N$26,MATCH(1,($K$2:$K$26=$E1357)*($L$2:$L$26=$H1357),0))</f>
        <v>#N/A</v>
      </c>
    </row>
    <row r="1358" spans="5:9" x14ac:dyDescent="0.25">
      <c r="E1358" s="1" t="e">
        <v>#N/A</v>
      </c>
      <c r="G1358" s="1" cm="1">
        <f t="array" ref="G1358">_xlfn.IFS(D1358&lt;=_xlfn.PERCENTILE.INC(D:D,0.2),1, D1358&lt;=_xlfn.PERCENTILE.INC(D:D,0.4),2, D1358&lt;=_xlfn.PERCENTILE.INC(D:D,0.6),3, D1359&lt;=_xlfn.PERCENTILE.INC(D:D,0.8),4, TRUE,5)</f>
        <v>1</v>
      </c>
      <c r="H1358" s="4">
        <f t="shared" si="21"/>
        <v>1</v>
      </c>
      <c r="I1358" t="e" cm="1">
        <f t="array" ref="I1358">INDEX($N$2:$N$26,MATCH(1,($K$2:$K$26=$E1358)*($L$2:$L$26=$H1358),0))</f>
        <v>#N/A</v>
      </c>
    </row>
    <row r="1359" spans="5:9" x14ac:dyDescent="0.25">
      <c r="E1359" s="1" t="e">
        <v>#N/A</v>
      </c>
      <c r="G1359" s="1" cm="1">
        <f t="array" ref="G1359">_xlfn.IFS(D1359&lt;=_xlfn.PERCENTILE.INC(D:D,0.2),1, D1359&lt;=_xlfn.PERCENTILE.INC(D:D,0.4),2, D1359&lt;=_xlfn.PERCENTILE.INC(D:D,0.6),3, D1360&lt;=_xlfn.PERCENTILE.INC(D:D,0.8),4, TRUE,5)</f>
        <v>1</v>
      </c>
      <c r="H1359" s="4">
        <f t="shared" si="21"/>
        <v>1</v>
      </c>
      <c r="I1359" t="e" cm="1">
        <f t="array" ref="I1359">INDEX($N$2:$N$26,MATCH(1,($K$2:$K$26=$E1359)*($L$2:$L$26=$H1359),0))</f>
        <v>#N/A</v>
      </c>
    </row>
    <row r="1360" spans="5:9" x14ac:dyDescent="0.25">
      <c r="E1360" s="1" t="e">
        <v>#N/A</v>
      </c>
      <c r="G1360" s="1" cm="1">
        <f t="array" ref="G1360">_xlfn.IFS(D1360&lt;=_xlfn.PERCENTILE.INC(D:D,0.2),1, D1360&lt;=_xlfn.PERCENTILE.INC(D:D,0.4),2, D1360&lt;=_xlfn.PERCENTILE.INC(D:D,0.6),3, D1361&lt;=_xlfn.PERCENTILE.INC(D:D,0.8),4, TRUE,5)</f>
        <v>1</v>
      </c>
      <c r="H1360" s="4">
        <f t="shared" si="21"/>
        <v>1</v>
      </c>
      <c r="I1360" t="e" cm="1">
        <f t="array" ref="I1360">INDEX($N$2:$N$26,MATCH(1,($K$2:$K$26=$E1360)*($L$2:$L$26=$H1360),0))</f>
        <v>#N/A</v>
      </c>
    </row>
    <row r="1361" spans="5:9" x14ac:dyDescent="0.25">
      <c r="E1361" s="1" t="e">
        <v>#N/A</v>
      </c>
      <c r="G1361" s="1" cm="1">
        <f t="array" ref="G1361">_xlfn.IFS(D1361&lt;=_xlfn.PERCENTILE.INC(D:D,0.2),1, D1361&lt;=_xlfn.PERCENTILE.INC(D:D,0.4),2, D1361&lt;=_xlfn.PERCENTILE.INC(D:D,0.6),3, D1362&lt;=_xlfn.PERCENTILE.INC(D:D,0.8),4, TRUE,5)</f>
        <v>1</v>
      </c>
      <c r="H1361" s="4">
        <f t="shared" si="21"/>
        <v>1</v>
      </c>
      <c r="I1361" t="e" cm="1">
        <f t="array" ref="I1361">INDEX($N$2:$N$26,MATCH(1,($K$2:$K$26=$E1361)*($L$2:$L$26=$H1361),0))</f>
        <v>#N/A</v>
      </c>
    </row>
    <row r="1362" spans="5:9" x14ac:dyDescent="0.25">
      <c r="E1362" s="1" t="e">
        <v>#N/A</v>
      </c>
      <c r="G1362" s="1" cm="1">
        <f t="array" ref="G1362">_xlfn.IFS(D1362&lt;=_xlfn.PERCENTILE.INC(D:D,0.2),1, D1362&lt;=_xlfn.PERCENTILE.INC(D:D,0.4),2, D1362&lt;=_xlfn.PERCENTILE.INC(D:D,0.6),3, D1363&lt;=_xlfn.PERCENTILE.INC(D:D,0.8),4, TRUE,5)</f>
        <v>1</v>
      </c>
      <c r="H1362" s="4">
        <f t="shared" si="21"/>
        <v>1</v>
      </c>
      <c r="I1362" t="e" cm="1">
        <f t="array" ref="I1362">INDEX($N$2:$N$26,MATCH(1,($K$2:$K$26=$E1362)*($L$2:$L$26=$H1362),0))</f>
        <v>#N/A</v>
      </c>
    </row>
    <row r="1363" spans="5:9" x14ac:dyDescent="0.25">
      <c r="E1363" s="1" t="e">
        <v>#N/A</v>
      </c>
      <c r="G1363" s="1" cm="1">
        <f t="array" ref="G1363">_xlfn.IFS(D1363&lt;=_xlfn.PERCENTILE.INC(D:D,0.2),1, D1363&lt;=_xlfn.PERCENTILE.INC(D:D,0.4),2, D1363&lt;=_xlfn.PERCENTILE.INC(D:D,0.6),3, D1364&lt;=_xlfn.PERCENTILE.INC(D:D,0.8),4, TRUE,5)</f>
        <v>1</v>
      </c>
      <c r="H1363" s="4">
        <f t="shared" si="21"/>
        <v>1</v>
      </c>
      <c r="I1363" t="e" cm="1">
        <f t="array" ref="I1363">INDEX($N$2:$N$26,MATCH(1,($K$2:$K$26=$E1363)*($L$2:$L$26=$H1363),0))</f>
        <v>#N/A</v>
      </c>
    </row>
    <row r="1364" spans="5:9" x14ac:dyDescent="0.25">
      <c r="E1364" s="1" t="e">
        <v>#N/A</v>
      </c>
      <c r="G1364" s="1" cm="1">
        <f t="array" ref="G1364">_xlfn.IFS(D1364&lt;=_xlfn.PERCENTILE.INC(D:D,0.2),1, D1364&lt;=_xlfn.PERCENTILE.INC(D:D,0.4),2, D1364&lt;=_xlfn.PERCENTILE.INC(D:D,0.6),3, D1365&lt;=_xlfn.PERCENTILE.INC(D:D,0.8),4, TRUE,5)</f>
        <v>1</v>
      </c>
      <c r="H1364" s="4">
        <f t="shared" si="21"/>
        <v>1</v>
      </c>
      <c r="I1364" t="e" cm="1">
        <f t="array" ref="I1364">INDEX($N$2:$N$26,MATCH(1,($K$2:$K$26=$E1364)*($L$2:$L$26=$H1364),0))</f>
        <v>#N/A</v>
      </c>
    </row>
    <row r="1365" spans="5:9" x14ac:dyDescent="0.25">
      <c r="E1365" s="1" t="e">
        <v>#N/A</v>
      </c>
      <c r="G1365" s="1" cm="1">
        <f t="array" ref="G1365">_xlfn.IFS(D1365&lt;=_xlfn.PERCENTILE.INC(D:D,0.2),1, D1365&lt;=_xlfn.PERCENTILE.INC(D:D,0.4),2, D1365&lt;=_xlfn.PERCENTILE.INC(D:D,0.6),3, D1366&lt;=_xlfn.PERCENTILE.INC(D:D,0.8),4, TRUE,5)</f>
        <v>1</v>
      </c>
      <c r="H1365" s="4">
        <f t="shared" si="21"/>
        <v>1</v>
      </c>
      <c r="I1365" t="e" cm="1">
        <f t="array" ref="I1365">INDEX($N$2:$N$26,MATCH(1,($K$2:$K$26=$E1365)*($L$2:$L$26=$H1365),0))</f>
        <v>#N/A</v>
      </c>
    </row>
    <row r="1366" spans="5:9" x14ac:dyDescent="0.25">
      <c r="E1366" s="1" t="e">
        <v>#N/A</v>
      </c>
      <c r="G1366" s="1" cm="1">
        <f t="array" ref="G1366">_xlfn.IFS(D1366&lt;=_xlfn.PERCENTILE.INC(D:D,0.2),1, D1366&lt;=_xlfn.PERCENTILE.INC(D:D,0.4),2, D1366&lt;=_xlfn.PERCENTILE.INC(D:D,0.6),3, D1367&lt;=_xlfn.PERCENTILE.INC(D:D,0.8),4, TRUE,5)</f>
        <v>1</v>
      </c>
      <c r="H1366" s="4">
        <f t="shared" si="21"/>
        <v>1</v>
      </c>
      <c r="I1366" t="e" cm="1">
        <f t="array" ref="I1366">INDEX($N$2:$N$26,MATCH(1,($K$2:$K$26=$E1366)*($L$2:$L$26=$H1366),0))</f>
        <v>#N/A</v>
      </c>
    </row>
    <row r="1367" spans="5:9" x14ac:dyDescent="0.25">
      <c r="E1367" s="1" t="e">
        <v>#N/A</v>
      </c>
      <c r="G1367" s="1" cm="1">
        <f t="array" ref="G1367">_xlfn.IFS(D1367&lt;=_xlfn.PERCENTILE.INC(D:D,0.2),1, D1367&lt;=_xlfn.PERCENTILE.INC(D:D,0.4),2, D1367&lt;=_xlfn.PERCENTILE.INC(D:D,0.6),3, D1368&lt;=_xlfn.PERCENTILE.INC(D:D,0.8),4, TRUE,5)</f>
        <v>1</v>
      </c>
      <c r="H1367" s="4">
        <f t="shared" si="21"/>
        <v>1</v>
      </c>
      <c r="I1367" t="e" cm="1">
        <f t="array" ref="I1367">INDEX($N$2:$N$26,MATCH(1,($K$2:$K$26=$E1367)*($L$2:$L$26=$H1367),0))</f>
        <v>#N/A</v>
      </c>
    </row>
    <row r="1368" spans="5:9" x14ac:dyDescent="0.25">
      <c r="E1368" s="1" t="e">
        <v>#N/A</v>
      </c>
      <c r="G1368" s="1" cm="1">
        <f t="array" ref="G1368">_xlfn.IFS(D1368&lt;=_xlfn.PERCENTILE.INC(D:D,0.2),1, D1368&lt;=_xlfn.PERCENTILE.INC(D:D,0.4),2, D1368&lt;=_xlfn.PERCENTILE.INC(D:D,0.6),3, D1369&lt;=_xlfn.PERCENTILE.INC(D:D,0.8),4, TRUE,5)</f>
        <v>1</v>
      </c>
      <c r="H1368" s="4">
        <f t="shared" si="21"/>
        <v>1</v>
      </c>
      <c r="I1368" t="e" cm="1">
        <f t="array" ref="I1368">INDEX($N$2:$N$26,MATCH(1,($K$2:$K$26=$E1368)*($L$2:$L$26=$H1368),0))</f>
        <v>#N/A</v>
      </c>
    </row>
    <row r="1369" spans="5:9" x14ac:dyDescent="0.25">
      <c r="E1369" s="1" t="e">
        <v>#N/A</v>
      </c>
      <c r="G1369" s="1" cm="1">
        <f t="array" ref="G1369">_xlfn.IFS(D1369&lt;=_xlfn.PERCENTILE.INC(D:D,0.2),1, D1369&lt;=_xlfn.PERCENTILE.INC(D:D,0.4),2, D1369&lt;=_xlfn.PERCENTILE.INC(D:D,0.6),3, D1370&lt;=_xlfn.PERCENTILE.INC(D:D,0.8),4, TRUE,5)</f>
        <v>1</v>
      </c>
      <c r="H1369" s="4">
        <f t="shared" si="21"/>
        <v>1</v>
      </c>
      <c r="I1369" t="e" cm="1">
        <f t="array" ref="I1369">INDEX($N$2:$N$26,MATCH(1,($K$2:$K$26=$E1369)*($L$2:$L$26=$H1369),0))</f>
        <v>#N/A</v>
      </c>
    </row>
    <row r="1370" spans="5:9" x14ac:dyDescent="0.25">
      <c r="E1370" s="1" t="e">
        <v>#N/A</v>
      </c>
      <c r="G1370" s="1" cm="1">
        <f t="array" ref="G1370">_xlfn.IFS(D1370&lt;=_xlfn.PERCENTILE.INC(D:D,0.2),1, D1370&lt;=_xlfn.PERCENTILE.INC(D:D,0.4),2, D1370&lt;=_xlfn.PERCENTILE.INC(D:D,0.6),3, D1371&lt;=_xlfn.PERCENTILE.INC(D:D,0.8),4, TRUE,5)</f>
        <v>1</v>
      </c>
      <c r="H1370" s="4">
        <f t="shared" si="21"/>
        <v>1</v>
      </c>
      <c r="I1370" t="e" cm="1">
        <f t="array" ref="I1370">INDEX($N$2:$N$26,MATCH(1,($K$2:$K$26=$E1370)*($L$2:$L$26=$H1370),0))</f>
        <v>#N/A</v>
      </c>
    </row>
    <row r="1371" spans="5:9" x14ac:dyDescent="0.25">
      <c r="E1371" s="1" t="e">
        <v>#N/A</v>
      </c>
      <c r="G1371" s="1" cm="1">
        <f t="array" ref="G1371">_xlfn.IFS(D1371&lt;=_xlfn.PERCENTILE.INC(D:D,0.2),1, D1371&lt;=_xlfn.PERCENTILE.INC(D:D,0.4),2, D1371&lt;=_xlfn.PERCENTILE.INC(D:D,0.6),3, D1372&lt;=_xlfn.PERCENTILE.INC(D:D,0.8),4, TRUE,5)</f>
        <v>1</v>
      </c>
      <c r="H1371" s="4">
        <f t="shared" si="21"/>
        <v>1</v>
      </c>
      <c r="I1371" t="e" cm="1">
        <f t="array" ref="I1371">INDEX($N$2:$N$26,MATCH(1,($K$2:$K$26=$E1371)*($L$2:$L$26=$H1371),0))</f>
        <v>#N/A</v>
      </c>
    </row>
    <row r="1372" spans="5:9" x14ac:dyDescent="0.25">
      <c r="E1372" s="1" t="e">
        <v>#N/A</v>
      </c>
      <c r="G1372" s="1" cm="1">
        <f t="array" ref="G1372">_xlfn.IFS(D1372&lt;=_xlfn.PERCENTILE.INC(D:D,0.2),1, D1372&lt;=_xlfn.PERCENTILE.INC(D:D,0.4),2, D1372&lt;=_xlfn.PERCENTILE.INC(D:D,0.6),3, D1373&lt;=_xlfn.PERCENTILE.INC(D:D,0.8),4, TRUE,5)</f>
        <v>1</v>
      </c>
      <c r="H1372" s="4">
        <f t="shared" si="21"/>
        <v>1</v>
      </c>
      <c r="I1372" t="e" cm="1">
        <f t="array" ref="I1372">INDEX($N$2:$N$26,MATCH(1,($K$2:$K$26=$E1372)*($L$2:$L$26=$H1372),0))</f>
        <v>#N/A</v>
      </c>
    </row>
    <row r="1373" spans="5:9" x14ac:dyDescent="0.25">
      <c r="E1373" s="1" t="e">
        <v>#N/A</v>
      </c>
      <c r="G1373" s="1" cm="1">
        <f t="array" ref="G1373">_xlfn.IFS(D1373&lt;=_xlfn.PERCENTILE.INC(D:D,0.2),1, D1373&lt;=_xlfn.PERCENTILE.INC(D:D,0.4),2, D1373&lt;=_xlfn.PERCENTILE.INC(D:D,0.6),3, D1374&lt;=_xlfn.PERCENTILE.INC(D:D,0.8),4, TRUE,5)</f>
        <v>1</v>
      </c>
      <c r="H1373" s="4">
        <f t="shared" si="21"/>
        <v>1</v>
      </c>
      <c r="I1373" t="e" cm="1">
        <f t="array" ref="I1373">INDEX($N$2:$N$26,MATCH(1,($K$2:$K$26=$E1373)*($L$2:$L$26=$H1373),0))</f>
        <v>#N/A</v>
      </c>
    </row>
    <row r="1374" spans="5:9" x14ac:dyDescent="0.25">
      <c r="E1374" s="1" t="e">
        <v>#N/A</v>
      </c>
      <c r="G1374" s="1" cm="1">
        <f t="array" ref="G1374">_xlfn.IFS(D1374&lt;=_xlfn.PERCENTILE.INC(D:D,0.2),1, D1374&lt;=_xlfn.PERCENTILE.INC(D:D,0.4),2, D1374&lt;=_xlfn.PERCENTILE.INC(D:D,0.6),3, D1375&lt;=_xlfn.PERCENTILE.INC(D:D,0.8),4, TRUE,5)</f>
        <v>1</v>
      </c>
      <c r="H1374" s="4">
        <f t="shared" si="21"/>
        <v>1</v>
      </c>
      <c r="I1374" t="e" cm="1">
        <f t="array" ref="I1374">INDEX($N$2:$N$26,MATCH(1,($K$2:$K$26=$E1374)*($L$2:$L$26=$H1374),0))</f>
        <v>#N/A</v>
      </c>
    </row>
    <row r="1375" spans="5:9" x14ac:dyDescent="0.25">
      <c r="E1375" s="1" t="e">
        <v>#N/A</v>
      </c>
      <c r="G1375" s="1" cm="1">
        <f t="array" ref="G1375">_xlfn.IFS(D1375&lt;=_xlfn.PERCENTILE.INC(D:D,0.2),1, D1375&lt;=_xlfn.PERCENTILE.INC(D:D,0.4),2, D1375&lt;=_xlfn.PERCENTILE.INC(D:D,0.6),3, D1376&lt;=_xlfn.PERCENTILE.INC(D:D,0.8),4, TRUE,5)</f>
        <v>1</v>
      </c>
      <c r="H1375" s="4">
        <f t="shared" si="21"/>
        <v>1</v>
      </c>
      <c r="I1375" t="e" cm="1">
        <f t="array" ref="I1375">INDEX($N$2:$N$26,MATCH(1,($K$2:$K$26=$E1375)*($L$2:$L$26=$H1375),0))</f>
        <v>#N/A</v>
      </c>
    </row>
    <row r="1376" spans="5:9" x14ac:dyDescent="0.25">
      <c r="E1376" s="1" t="e">
        <v>#N/A</v>
      </c>
      <c r="G1376" s="1" cm="1">
        <f t="array" ref="G1376">_xlfn.IFS(D1376&lt;=_xlfn.PERCENTILE.INC(D:D,0.2),1, D1376&lt;=_xlfn.PERCENTILE.INC(D:D,0.4),2, D1376&lt;=_xlfn.PERCENTILE.INC(D:D,0.6),3, D1377&lt;=_xlfn.PERCENTILE.INC(D:D,0.8),4, TRUE,5)</f>
        <v>1</v>
      </c>
      <c r="H1376" s="4">
        <f t="shared" si="21"/>
        <v>1</v>
      </c>
      <c r="I1376" t="e" cm="1">
        <f t="array" ref="I1376">INDEX($N$2:$N$26,MATCH(1,($K$2:$K$26=$E1376)*($L$2:$L$26=$H1376),0))</f>
        <v>#N/A</v>
      </c>
    </row>
    <row r="1377" spans="5:9" x14ac:dyDescent="0.25">
      <c r="E1377" s="1" t="e">
        <v>#N/A</v>
      </c>
      <c r="G1377" s="1" cm="1">
        <f t="array" ref="G1377">_xlfn.IFS(D1377&lt;=_xlfn.PERCENTILE.INC(D:D,0.2),1, D1377&lt;=_xlfn.PERCENTILE.INC(D:D,0.4),2, D1377&lt;=_xlfn.PERCENTILE.INC(D:D,0.6),3, D1378&lt;=_xlfn.PERCENTILE.INC(D:D,0.8),4, TRUE,5)</f>
        <v>1</v>
      </c>
      <c r="H1377" s="4">
        <f t="shared" si="21"/>
        <v>1</v>
      </c>
      <c r="I1377" t="e" cm="1">
        <f t="array" ref="I1377">INDEX($N$2:$N$26,MATCH(1,($K$2:$K$26=$E1377)*($L$2:$L$26=$H1377),0))</f>
        <v>#N/A</v>
      </c>
    </row>
    <row r="1378" spans="5:9" x14ac:dyDescent="0.25">
      <c r="E1378" s="1" t="e">
        <v>#N/A</v>
      </c>
      <c r="G1378" s="1" cm="1">
        <f t="array" ref="G1378">_xlfn.IFS(D1378&lt;=_xlfn.PERCENTILE.INC(D:D,0.2),1, D1378&lt;=_xlfn.PERCENTILE.INC(D:D,0.4),2, D1378&lt;=_xlfn.PERCENTILE.INC(D:D,0.6),3, D1379&lt;=_xlfn.PERCENTILE.INC(D:D,0.8),4, TRUE,5)</f>
        <v>1</v>
      </c>
      <c r="H1378" s="4">
        <f t="shared" si="21"/>
        <v>1</v>
      </c>
      <c r="I1378" t="e" cm="1">
        <f t="array" ref="I1378">INDEX($N$2:$N$26,MATCH(1,($K$2:$K$26=$E1378)*($L$2:$L$26=$H1378),0))</f>
        <v>#N/A</v>
      </c>
    </row>
    <row r="1379" spans="5:9" x14ac:dyDescent="0.25">
      <c r="E1379" s="1" t="e">
        <v>#N/A</v>
      </c>
      <c r="G1379" s="1" cm="1">
        <f t="array" ref="G1379">_xlfn.IFS(D1379&lt;=_xlfn.PERCENTILE.INC(D:D,0.2),1, D1379&lt;=_xlfn.PERCENTILE.INC(D:D,0.4),2, D1379&lt;=_xlfn.PERCENTILE.INC(D:D,0.6),3, D1380&lt;=_xlfn.PERCENTILE.INC(D:D,0.8),4, TRUE,5)</f>
        <v>1</v>
      </c>
      <c r="H1379" s="4">
        <f t="shared" si="21"/>
        <v>1</v>
      </c>
      <c r="I1379" t="e" cm="1">
        <f t="array" ref="I1379">INDEX($N$2:$N$26,MATCH(1,($K$2:$K$26=$E1379)*($L$2:$L$26=$H1379),0))</f>
        <v>#N/A</v>
      </c>
    </row>
    <row r="1380" spans="5:9" x14ac:dyDescent="0.25">
      <c r="E1380" s="1" t="e">
        <v>#N/A</v>
      </c>
      <c r="G1380" s="1" cm="1">
        <f t="array" ref="G1380">_xlfn.IFS(D1380&lt;=_xlfn.PERCENTILE.INC(D:D,0.2),1, D1380&lt;=_xlfn.PERCENTILE.INC(D:D,0.4),2, D1380&lt;=_xlfn.PERCENTILE.INC(D:D,0.6),3, D1381&lt;=_xlfn.PERCENTILE.INC(D:D,0.8),4, TRUE,5)</f>
        <v>1</v>
      </c>
      <c r="H1380" s="4">
        <f t="shared" si="21"/>
        <v>1</v>
      </c>
      <c r="I1380" t="e" cm="1">
        <f t="array" ref="I1380">INDEX($N$2:$N$26,MATCH(1,($K$2:$K$26=$E1380)*($L$2:$L$26=$H1380),0))</f>
        <v>#N/A</v>
      </c>
    </row>
    <row r="1381" spans="5:9" x14ac:dyDescent="0.25">
      <c r="E1381" s="1" t="e">
        <v>#N/A</v>
      </c>
      <c r="G1381" s="1" cm="1">
        <f t="array" ref="G1381">_xlfn.IFS(D1381&lt;=_xlfn.PERCENTILE.INC(D:D,0.2),1, D1381&lt;=_xlfn.PERCENTILE.INC(D:D,0.4),2, D1381&lt;=_xlfn.PERCENTILE.INC(D:D,0.6),3, D1382&lt;=_xlfn.PERCENTILE.INC(D:D,0.8),4, TRUE,5)</f>
        <v>1</v>
      </c>
      <c r="H1381" s="4">
        <f t="shared" si="21"/>
        <v>1</v>
      </c>
      <c r="I1381" t="e" cm="1">
        <f t="array" ref="I1381">INDEX($N$2:$N$26,MATCH(1,($K$2:$K$26=$E1381)*($L$2:$L$26=$H1381),0))</f>
        <v>#N/A</v>
      </c>
    </row>
    <row r="1382" spans="5:9" x14ac:dyDescent="0.25">
      <c r="E1382" s="1" t="e">
        <v>#N/A</v>
      </c>
      <c r="G1382" s="1" cm="1">
        <f t="array" ref="G1382">_xlfn.IFS(D1382&lt;=_xlfn.PERCENTILE.INC(D:D,0.2),1, D1382&lt;=_xlfn.PERCENTILE.INC(D:D,0.4),2, D1382&lt;=_xlfn.PERCENTILE.INC(D:D,0.6),3, D1383&lt;=_xlfn.PERCENTILE.INC(D:D,0.8),4, TRUE,5)</f>
        <v>1</v>
      </c>
      <c r="H1382" s="4">
        <f t="shared" si="21"/>
        <v>1</v>
      </c>
      <c r="I1382" t="e" cm="1">
        <f t="array" ref="I1382">INDEX($N$2:$N$26,MATCH(1,($K$2:$K$26=$E1382)*($L$2:$L$26=$H1382),0))</f>
        <v>#N/A</v>
      </c>
    </row>
    <row r="1383" spans="5:9" x14ac:dyDescent="0.25">
      <c r="E1383" s="1" t="e">
        <v>#N/A</v>
      </c>
      <c r="G1383" s="1" cm="1">
        <f t="array" ref="G1383">_xlfn.IFS(D1383&lt;=_xlfn.PERCENTILE.INC(D:D,0.2),1, D1383&lt;=_xlfn.PERCENTILE.INC(D:D,0.4),2, D1383&lt;=_xlfn.PERCENTILE.INC(D:D,0.6),3, D1384&lt;=_xlfn.PERCENTILE.INC(D:D,0.8),4, TRUE,5)</f>
        <v>1</v>
      </c>
      <c r="H1383" s="4">
        <f t="shared" si="21"/>
        <v>1</v>
      </c>
      <c r="I1383" t="e" cm="1">
        <f t="array" ref="I1383">INDEX($N$2:$N$26,MATCH(1,($K$2:$K$26=$E1383)*($L$2:$L$26=$H1383),0))</f>
        <v>#N/A</v>
      </c>
    </row>
    <row r="1384" spans="5:9" x14ac:dyDescent="0.25">
      <c r="E1384" s="1" t="e">
        <v>#N/A</v>
      </c>
      <c r="G1384" s="1" cm="1">
        <f t="array" ref="G1384">_xlfn.IFS(D1384&lt;=_xlfn.PERCENTILE.INC(D:D,0.2),1, D1384&lt;=_xlfn.PERCENTILE.INC(D:D,0.4),2, D1384&lt;=_xlfn.PERCENTILE.INC(D:D,0.6),3, D1385&lt;=_xlfn.PERCENTILE.INC(D:D,0.8),4, TRUE,5)</f>
        <v>1</v>
      </c>
      <c r="H1384" s="4">
        <f t="shared" si="21"/>
        <v>1</v>
      </c>
      <c r="I1384" t="e" cm="1">
        <f t="array" ref="I1384">INDEX($N$2:$N$26,MATCH(1,($K$2:$K$26=$E1384)*($L$2:$L$26=$H1384),0))</f>
        <v>#N/A</v>
      </c>
    </row>
    <row r="1385" spans="5:9" x14ac:dyDescent="0.25">
      <c r="E1385" s="1" t="e">
        <v>#N/A</v>
      </c>
      <c r="G1385" s="1" cm="1">
        <f t="array" ref="G1385">_xlfn.IFS(D1385&lt;=_xlfn.PERCENTILE.INC(D:D,0.2),1, D1385&lt;=_xlfn.PERCENTILE.INC(D:D,0.4),2, D1385&lt;=_xlfn.PERCENTILE.INC(D:D,0.6),3, D1386&lt;=_xlfn.PERCENTILE.INC(D:D,0.8),4, TRUE,5)</f>
        <v>1</v>
      </c>
      <c r="H1385" s="4">
        <f t="shared" si="21"/>
        <v>1</v>
      </c>
      <c r="I1385" t="e" cm="1">
        <f t="array" ref="I1385">INDEX($N$2:$N$26,MATCH(1,($K$2:$K$26=$E1385)*($L$2:$L$26=$H1385),0))</f>
        <v>#N/A</v>
      </c>
    </row>
    <row r="1386" spans="5:9" x14ac:dyDescent="0.25">
      <c r="E1386" s="1" t="e">
        <v>#N/A</v>
      </c>
      <c r="G1386" s="1" cm="1">
        <f t="array" ref="G1386">_xlfn.IFS(D1386&lt;=_xlfn.PERCENTILE.INC(D:D,0.2),1, D1386&lt;=_xlfn.PERCENTILE.INC(D:D,0.4),2, D1386&lt;=_xlfn.PERCENTILE.INC(D:D,0.6),3, D1387&lt;=_xlfn.PERCENTILE.INC(D:D,0.8),4, TRUE,5)</f>
        <v>1</v>
      </c>
      <c r="H1386" s="4">
        <f t="shared" si="21"/>
        <v>1</v>
      </c>
      <c r="I1386" t="e" cm="1">
        <f t="array" ref="I1386">INDEX($N$2:$N$26,MATCH(1,($K$2:$K$26=$E1386)*($L$2:$L$26=$H1386),0))</f>
        <v>#N/A</v>
      </c>
    </row>
    <row r="1387" spans="5:9" x14ac:dyDescent="0.25">
      <c r="E1387" s="1" t="e">
        <v>#N/A</v>
      </c>
      <c r="G1387" s="1" cm="1">
        <f t="array" ref="G1387">_xlfn.IFS(D1387&lt;=_xlfn.PERCENTILE.INC(D:D,0.2),1, D1387&lt;=_xlfn.PERCENTILE.INC(D:D,0.4),2, D1387&lt;=_xlfn.PERCENTILE.INC(D:D,0.6),3, D1388&lt;=_xlfn.PERCENTILE.INC(D:D,0.8),4, TRUE,5)</f>
        <v>1</v>
      </c>
      <c r="H1387" s="4">
        <f t="shared" si="21"/>
        <v>1</v>
      </c>
      <c r="I1387" t="e" cm="1">
        <f t="array" ref="I1387">INDEX($N$2:$N$26,MATCH(1,($K$2:$K$26=$E1387)*($L$2:$L$26=$H1387),0))</f>
        <v>#N/A</v>
      </c>
    </row>
    <row r="1388" spans="5:9" x14ac:dyDescent="0.25">
      <c r="E1388" s="1" t="e">
        <v>#N/A</v>
      </c>
      <c r="G1388" s="1" cm="1">
        <f t="array" ref="G1388">_xlfn.IFS(D1388&lt;=_xlfn.PERCENTILE.INC(D:D,0.2),1, D1388&lt;=_xlfn.PERCENTILE.INC(D:D,0.4),2, D1388&lt;=_xlfn.PERCENTILE.INC(D:D,0.6),3, D1389&lt;=_xlfn.PERCENTILE.INC(D:D,0.8),4, TRUE,5)</f>
        <v>1</v>
      </c>
      <c r="H1388" s="4">
        <f t="shared" si="21"/>
        <v>1</v>
      </c>
      <c r="I1388" t="e" cm="1">
        <f t="array" ref="I1388">INDEX($N$2:$N$26,MATCH(1,($K$2:$K$26=$E1388)*($L$2:$L$26=$H1388),0))</f>
        <v>#N/A</v>
      </c>
    </row>
    <row r="1389" spans="5:9" x14ac:dyDescent="0.25">
      <c r="E1389" s="1" t="e">
        <v>#N/A</v>
      </c>
      <c r="G1389" s="1" cm="1">
        <f t="array" ref="G1389">_xlfn.IFS(D1389&lt;=_xlfn.PERCENTILE.INC(D:D,0.2),1, D1389&lt;=_xlfn.PERCENTILE.INC(D:D,0.4),2, D1389&lt;=_xlfn.PERCENTILE.INC(D:D,0.6),3, D1390&lt;=_xlfn.PERCENTILE.INC(D:D,0.8),4, TRUE,5)</f>
        <v>1</v>
      </c>
      <c r="H1389" s="4">
        <f t="shared" si="21"/>
        <v>1</v>
      </c>
      <c r="I1389" t="e" cm="1">
        <f t="array" ref="I1389">INDEX($N$2:$N$26,MATCH(1,($K$2:$K$26=$E1389)*($L$2:$L$26=$H1389),0))</f>
        <v>#N/A</v>
      </c>
    </row>
    <row r="1390" spans="5:9" x14ac:dyDescent="0.25">
      <c r="E1390" s="1" t="e">
        <v>#N/A</v>
      </c>
      <c r="G1390" s="1" cm="1">
        <f t="array" ref="G1390">_xlfn.IFS(D1390&lt;=_xlfn.PERCENTILE.INC(D:D,0.2),1, D1390&lt;=_xlfn.PERCENTILE.INC(D:D,0.4),2, D1390&lt;=_xlfn.PERCENTILE.INC(D:D,0.6),3, D1391&lt;=_xlfn.PERCENTILE.INC(D:D,0.8),4, TRUE,5)</f>
        <v>1</v>
      </c>
      <c r="H1390" s="4">
        <f t="shared" si="21"/>
        <v>1</v>
      </c>
      <c r="I1390" t="e" cm="1">
        <f t="array" ref="I1390">INDEX($N$2:$N$26,MATCH(1,($K$2:$K$26=$E1390)*($L$2:$L$26=$H1390),0))</f>
        <v>#N/A</v>
      </c>
    </row>
    <row r="1391" spans="5:9" x14ac:dyDescent="0.25">
      <c r="E1391" s="1" t="e">
        <v>#N/A</v>
      </c>
      <c r="G1391" s="1" cm="1">
        <f t="array" ref="G1391">_xlfn.IFS(D1391&lt;=_xlfn.PERCENTILE.INC(D:D,0.2),1, D1391&lt;=_xlfn.PERCENTILE.INC(D:D,0.4),2, D1391&lt;=_xlfn.PERCENTILE.INC(D:D,0.6),3, D1392&lt;=_xlfn.PERCENTILE.INC(D:D,0.8),4, TRUE,5)</f>
        <v>1</v>
      </c>
      <c r="H1391" s="4">
        <f t="shared" si="21"/>
        <v>1</v>
      </c>
      <c r="I1391" t="e" cm="1">
        <f t="array" ref="I1391">INDEX($N$2:$N$26,MATCH(1,($K$2:$K$26=$E1391)*($L$2:$L$26=$H1391),0))</f>
        <v>#N/A</v>
      </c>
    </row>
    <row r="1392" spans="5:9" x14ac:dyDescent="0.25">
      <c r="E1392" s="1" t="e">
        <v>#N/A</v>
      </c>
      <c r="G1392" s="1" cm="1">
        <f t="array" ref="G1392">_xlfn.IFS(D1392&lt;=_xlfn.PERCENTILE.INC(D:D,0.2),1, D1392&lt;=_xlfn.PERCENTILE.INC(D:D,0.4),2, D1392&lt;=_xlfn.PERCENTILE.INC(D:D,0.6),3, D1393&lt;=_xlfn.PERCENTILE.INC(D:D,0.8),4, TRUE,5)</f>
        <v>1</v>
      </c>
      <c r="H1392" s="4">
        <f t="shared" si="21"/>
        <v>1</v>
      </c>
      <c r="I1392" t="e" cm="1">
        <f t="array" ref="I1392">INDEX($N$2:$N$26,MATCH(1,($K$2:$K$26=$E1392)*($L$2:$L$26=$H1392),0))</f>
        <v>#N/A</v>
      </c>
    </row>
    <row r="1393" spans="5:9" x14ac:dyDescent="0.25">
      <c r="E1393" s="1" t="e">
        <v>#N/A</v>
      </c>
      <c r="G1393" s="1" cm="1">
        <f t="array" ref="G1393">_xlfn.IFS(D1393&lt;=_xlfn.PERCENTILE.INC(D:D,0.2),1, D1393&lt;=_xlfn.PERCENTILE.INC(D:D,0.4),2, D1393&lt;=_xlfn.PERCENTILE.INC(D:D,0.6),3, D1394&lt;=_xlfn.PERCENTILE.INC(D:D,0.8),4, TRUE,5)</f>
        <v>1</v>
      </c>
      <c r="H1393" s="4">
        <f t="shared" si="21"/>
        <v>1</v>
      </c>
      <c r="I1393" t="e" cm="1">
        <f t="array" ref="I1393">INDEX($N$2:$N$26,MATCH(1,($K$2:$K$26=$E1393)*($L$2:$L$26=$H1393),0))</f>
        <v>#N/A</v>
      </c>
    </row>
    <row r="1394" spans="5:9" x14ac:dyDescent="0.25">
      <c r="E1394" s="1" t="e">
        <v>#N/A</v>
      </c>
      <c r="G1394" s="1" cm="1">
        <f t="array" ref="G1394">_xlfn.IFS(D1394&lt;=_xlfn.PERCENTILE.INC(D:D,0.2),1, D1394&lt;=_xlfn.PERCENTILE.INC(D:D,0.4),2, D1394&lt;=_xlfn.PERCENTILE.INC(D:D,0.6),3, D1395&lt;=_xlfn.PERCENTILE.INC(D:D,0.8),4, TRUE,5)</f>
        <v>1</v>
      </c>
      <c r="H1394" s="4">
        <f t="shared" si="21"/>
        <v>1</v>
      </c>
      <c r="I1394" t="e" cm="1">
        <f t="array" ref="I1394">INDEX($N$2:$N$26,MATCH(1,($K$2:$K$26=$E1394)*($L$2:$L$26=$H1394),0))</f>
        <v>#N/A</v>
      </c>
    </row>
    <row r="1395" spans="5:9" x14ac:dyDescent="0.25">
      <c r="E1395" s="1" t="e">
        <v>#N/A</v>
      </c>
      <c r="G1395" s="1" cm="1">
        <f t="array" ref="G1395">_xlfn.IFS(D1395&lt;=_xlfn.PERCENTILE.INC(D:D,0.2),1, D1395&lt;=_xlfn.PERCENTILE.INC(D:D,0.4),2, D1395&lt;=_xlfn.PERCENTILE.INC(D:D,0.6),3, D1396&lt;=_xlfn.PERCENTILE.INC(D:D,0.8),4, TRUE,5)</f>
        <v>1</v>
      </c>
      <c r="H1395" s="4">
        <f t="shared" si="21"/>
        <v>1</v>
      </c>
      <c r="I1395" t="e" cm="1">
        <f t="array" ref="I1395">INDEX($N$2:$N$26,MATCH(1,($K$2:$K$26=$E1395)*($L$2:$L$26=$H1395),0))</f>
        <v>#N/A</v>
      </c>
    </row>
    <row r="1396" spans="5:9" x14ac:dyDescent="0.25">
      <c r="E1396" s="1" t="e">
        <v>#N/A</v>
      </c>
      <c r="G1396" s="1" cm="1">
        <f t="array" ref="G1396">_xlfn.IFS(D1396&lt;=_xlfn.PERCENTILE.INC(D:D,0.2),1, D1396&lt;=_xlfn.PERCENTILE.INC(D:D,0.4),2, D1396&lt;=_xlfn.PERCENTILE.INC(D:D,0.6),3, D1397&lt;=_xlfn.PERCENTILE.INC(D:D,0.8),4, TRUE,5)</f>
        <v>1</v>
      </c>
      <c r="H1396" s="4">
        <f t="shared" si="21"/>
        <v>1</v>
      </c>
      <c r="I1396" t="e" cm="1">
        <f t="array" ref="I1396">INDEX($N$2:$N$26,MATCH(1,($K$2:$K$26=$E1396)*($L$2:$L$26=$H1396),0))</f>
        <v>#N/A</v>
      </c>
    </row>
    <row r="1397" spans="5:9" x14ac:dyDescent="0.25">
      <c r="E1397" s="1" t="e">
        <v>#N/A</v>
      </c>
      <c r="G1397" s="1" cm="1">
        <f t="array" ref="G1397">_xlfn.IFS(D1397&lt;=_xlfn.PERCENTILE.INC(D:D,0.2),1, D1397&lt;=_xlfn.PERCENTILE.INC(D:D,0.4),2, D1397&lt;=_xlfn.PERCENTILE.INC(D:D,0.6),3, D1398&lt;=_xlfn.PERCENTILE.INC(D:D,0.8),4, TRUE,5)</f>
        <v>1</v>
      </c>
      <c r="H1397" s="4">
        <f t="shared" si="21"/>
        <v>1</v>
      </c>
      <c r="I1397" t="e" cm="1">
        <f t="array" ref="I1397">INDEX($N$2:$N$26,MATCH(1,($K$2:$K$26=$E1397)*($L$2:$L$26=$H1397),0))</f>
        <v>#N/A</v>
      </c>
    </row>
    <row r="1398" spans="5:9" x14ac:dyDescent="0.25">
      <c r="E1398" s="1" t="e">
        <v>#N/A</v>
      </c>
      <c r="G1398" s="1" cm="1">
        <f t="array" ref="G1398">_xlfn.IFS(D1398&lt;=_xlfn.PERCENTILE.INC(D:D,0.2),1, D1398&lt;=_xlfn.PERCENTILE.INC(D:D,0.4),2, D1398&lt;=_xlfn.PERCENTILE.INC(D:D,0.6),3, D1399&lt;=_xlfn.PERCENTILE.INC(D:D,0.8),4, TRUE,5)</f>
        <v>1</v>
      </c>
      <c r="H1398" s="4">
        <f t="shared" si="21"/>
        <v>1</v>
      </c>
      <c r="I1398" t="e" cm="1">
        <f t="array" ref="I1398">INDEX($N$2:$N$26,MATCH(1,($K$2:$K$26=$E1398)*($L$2:$L$26=$H1398),0))</f>
        <v>#N/A</v>
      </c>
    </row>
    <row r="1399" spans="5:9" x14ac:dyDescent="0.25">
      <c r="E1399" s="1" t="e">
        <v>#N/A</v>
      </c>
      <c r="G1399" s="1" cm="1">
        <f t="array" ref="G1399">_xlfn.IFS(D1399&lt;=_xlfn.PERCENTILE.INC(D:D,0.2),1, D1399&lt;=_xlfn.PERCENTILE.INC(D:D,0.4),2, D1399&lt;=_xlfn.PERCENTILE.INC(D:D,0.6),3, D1400&lt;=_xlfn.PERCENTILE.INC(D:D,0.8),4, TRUE,5)</f>
        <v>1</v>
      </c>
      <c r="H1399" s="4">
        <f t="shared" si="21"/>
        <v>1</v>
      </c>
      <c r="I1399" t="e" cm="1">
        <f t="array" ref="I1399">INDEX($N$2:$N$26,MATCH(1,($K$2:$K$26=$E1399)*($L$2:$L$26=$H1399),0))</f>
        <v>#N/A</v>
      </c>
    </row>
    <row r="1400" spans="5:9" x14ac:dyDescent="0.25">
      <c r="E1400" s="1" t="e">
        <v>#N/A</v>
      </c>
      <c r="G1400" s="1" cm="1">
        <f t="array" ref="G1400">_xlfn.IFS(D1400&lt;=_xlfn.PERCENTILE.INC(D:D,0.2),1, D1400&lt;=_xlfn.PERCENTILE.INC(D:D,0.4),2, D1400&lt;=_xlfn.PERCENTILE.INC(D:D,0.6),3, D1401&lt;=_xlfn.PERCENTILE.INC(D:D,0.8),4, TRUE,5)</f>
        <v>1</v>
      </c>
      <c r="H1400" s="4">
        <f t="shared" si="21"/>
        <v>1</v>
      </c>
      <c r="I1400" t="e" cm="1">
        <f t="array" ref="I1400">INDEX($N$2:$N$26,MATCH(1,($K$2:$K$26=$E1400)*($L$2:$L$26=$H1400),0))</f>
        <v>#N/A</v>
      </c>
    </row>
    <row r="1401" spans="5:9" x14ac:dyDescent="0.25">
      <c r="E1401" s="1" t="e">
        <v>#N/A</v>
      </c>
      <c r="G1401" s="1" cm="1">
        <f t="array" ref="G1401">_xlfn.IFS(D1401&lt;=_xlfn.PERCENTILE.INC(D:D,0.2),1, D1401&lt;=_xlfn.PERCENTILE.INC(D:D,0.4),2, D1401&lt;=_xlfn.PERCENTILE.INC(D:D,0.6),3, D1402&lt;=_xlfn.PERCENTILE.INC(D:D,0.8),4, TRUE,5)</f>
        <v>1</v>
      </c>
      <c r="H1401" s="4">
        <f t="shared" si="21"/>
        <v>1</v>
      </c>
      <c r="I1401" t="e" cm="1">
        <f t="array" ref="I1401">INDEX($N$2:$N$26,MATCH(1,($K$2:$K$26=$E1401)*($L$2:$L$26=$H1401),0))</f>
        <v>#N/A</v>
      </c>
    </row>
    <row r="1402" spans="5:9" x14ac:dyDescent="0.25">
      <c r="E1402" s="1" t="e">
        <v>#N/A</v>
      </c>
      <c r="G1402" s="1" cm="1">
        <f t="array" ref="G1402">_xlfn.IFS(D1402&lt;=_xlfn.PERCENTILE.INC(D:D,0.2),1, D1402&lt;=_xlfn.PERCENTILE.INC(D:D,0.4),2, D1402&lt;=_xlfn.PERCENTILE.INC(D:D,0.6),3, D1403&lt;=_xlfn.PERCENTILE.INC(D:D,0.8),4, TRUE,5)</f>
        <v>1</v>
      </c>
      <c r="H1402" s="4">
        <f t="shared" si="21"/>
        <v>1</v>
      </c>
      <c r="I1402" t="e" cm="1">
        <f t="array" ref="I1402">INDEX($N$2:$N$26,MATCH(1,($K$2:$K$26=$E1402)*($L$2:$L$26=$H1402),0))</f>
        <v>#N/A</v>
      </c>
    </row>
    <row r="1403" spans="5:9" x14ac:dyDescent="0.25">
      <c r="E1403" s="1" t="e">
        <v>#N/A</v>
      </c>
      <c r="G1403" s="1" cm="1">
        <f t="array" ref="G1403">_xlfn.IFS(D1403&lt;=_xlfn.PERCENTILE.INC(D:D,0.2),1, D1403&lt;=_xlfn.PERCENTILE.INC(D:D,0.4),2, D1403&lt;=_xlfn.PERCENTILE.INC(D:D,0.6),3, D1404&lt;=_xlfn.PERCENTILE.INC(D:D,0.8),4, TRUE,5)</f>
        <v>1</v>
      </c>
      <c r="H1403" s="4">
        <f t="shared" si="21"/>
        <v>1</v>
      </c>
      <c r="I1403" t="e" cm="1">
        <f t="array" ref="I1403">INDEX($N$2:$N$26,MATCH(1,($K$2:$K$26=$E1403)*($L$2:$L$26=$H1403),0))</f>
        <v>#N/A</v>
      </c>
    </row>
    <row r="1404" spans="5:9" x14ac:dyDescent="0.25">
      <c r="E1404" s="1" t="e">
        <v>#N/A</v>
      </c>
      <c r="G1404" s="1" cm="1">
        <f t="array" ref="G1404">_xlfn.IFS(D1404&lt;=_xlfn.PERCENTILE.INC(D:D,0.2),1, D1404&lt;=_xlfn.PERCENTILE.INC(D:D,0.4),2, D1404&lt;=_xlfn.PERCENTILE.INC(D:D,0.6),3, D1405&lt;=_xlfn.PERCENTILE.INC(D:D,0.8),4, TRUE,5)</f>
        <v>1</v>
      </c>
      <c r="H1404" s="4">
        <f t="shared" si="21"/>
        <v>1</v>
      </c>
      <c r="I1404" t="e" cm="1">
        <f t="array" ref="I1404">INDEX($N$2:$N$26,MATCH(1,($K$2:$K$26=$E1404)*($L$2:$L$26=$H1404),0))</f>
        <v>#N/A</v>
      </c>
    </row>
    <row r="1405" spans="5:9" x14ac:dyDescent="0.25">
      <c r="E1405" s="1" t="e">
        <v>#N/A</v>
      </c>
      <c r="G1405" s="1" cm="1">
        <f t="array" ref="G1405">_xlfn.IFS(D1405&lt;=_xlfn.PERCENTILE.INC(D:D,0.2),1, D1405&lt;=_xlfn.PERCENTILE.INC(D:D,0.4),2, D1405&lt;=_xlfn.PERCENTILE.INC(D:D,0.6),3, D1406&lt;=_xlfn.PERCENTILE.INC(D:D,0.8),4, TRUE,5)</f>
        <v>1</v>
      </c>
      <c r="H1405" s="4">
        <f t="shared" si="21"/>
        <v>1</v>
      </c>
      <c r="I1405" t="e" cm="1">
        <f t="array" ref="I1405">INDEX($N$2:$N$26,MATCH(1,($K$2:$K$26=$E1405)*($L$2:$L$26=$H1405),0))</f>
        <v>#N/A</v>
      </c>
    </row>
    <row r="1406" spans="5:9" x14ac:dyDescent="0.25">
      <c r="E1406" s="1" t="e">
        <v>#N/A</v>
      </c>
      <c r="G1406" s="1" cm="1">
        <f t="array" ref="G1406">_xlfn.IFS(D1406&lt;=_xlfn.PERCENTILE.INC(D:D,0.2),1, D1406&lt;=_xlfn.PERCENTILE.INC(D:D,0.4),2, D1406&lt;=_xlfn.PERCENTILE.INC(D:D,0.6),3, D1407&lt;=_xlfn.PERCENTILE.INC(D:D,0.8),4, TRUE,5)</f>
        <v>1</v>
      </c>
      <c r="H1406" s="4">
        <f t="shared" si="21"/>
        <v>1</v>
      </c>
      <c r="I1406" t="e" cm="1">
        <f t="array" ref="I1406">INDEX($N$2:$N$26,MATCH(1,($K$2:$K$26=$E1406)*($L$2:$L$26=$H1406),0))</f>
        <v>#N/A</v>
      </c>
    </row>
    <row r="1407" spans="5:9" x14ac:dyDescent="0.25">
      <c r="E1407" s="1" t="e">
        <v>#N/A</v>
      </c>
      <c r="G1407" s="1" cm="1">
        <f t="array" ref="G1407">_xlfn.IFS(D1407&lt;=_xlfn.PERCENTILE.INC(D:D,0.2),1, D1407&lt;=_xlfn.PERCENTILE.INC(D:D,0.4),2, D1407&lt;=_xlfn.PERCENTILE.INC(D:D,0.6),3, D1408&lt;=_xlfn.PERCENTILE.INC(D:D,0.8),4, TRUE,5)</f>
        <v>1</v>
      </c>
      <c r="H1407" s="4">
        <f t="shared" si="21"/>
        <v>1</v>
      </c>
      <c r="I1407" t="e" cm="1">
        <f t="array" ref="I1407">INDEX($N$2:$N$26,MATCH(1,($K$2:$K$26=$E1407)*($L$2:$L$26=$H1407),0))</f>
        <v>#N/A</v>
      </c>
    </row>
    <row r="1408" spans="5:9" x14ac:dyDescent="0.25">
      <c r="E1408" s="1" t="e">
        <v>#N/A</v>
      </c>
      <c r="G1408" s="1" cm="1">
        <f t="array" ref="G1408">_xlfn.IFS(D1408&lt;=_xlfn.PERCENTILE.INC(D:D,0.2),1, D1408&lt;=_xlfn.PERCENTILE.INC(D:D,0.4),2, D1408&lt;=_xlfn.PERCENTILE.INC(D:D,0.6),3, D1409&lt;=_xlfn.PERCENTILE.INC(D:D,0.8),4, TRUE,5)</f>
        <v>1</v>
      </c>
      <c r="H1408" s="4">
        <f t="shared" si="21"/>
        <v>1</v>
      </c>
      <c r="I1408" t="e" cm="1">
        <f t="array" ref="I1408">INDEX($N$2:$N$26,MATCH(1,($K$2:$K$26=$E1408)*($L$2:$L$26=$H1408),0))</f>
        <v>#N/A</v>
      </c>
    </row>
    <row r="1409" spans="5:9" x14ac:dyDescent="0.25">
      <c r="E1409" s="1" t="e">
        <v>#N/A</v>
      </c>
      <c r="G1409" s="1" cm="1">
        <f t="array" ref="G1409">_xlfn.IFS(D1409&lt;=_xlfn.PERCENTILE.INC(D:D,0.2),1, D1409&lt;=_xlfn.PERCENTILE.INC(D:D,0.4),2, D1409&lt;=_xlfn.PERCENTILE.INC(D:D,0.6),3, D1410&lt;=_xlfn.PERCENTILE.INC(D:D,0.8),4, TRUE,5)</f>
        <v>1</v>
      </c>
      <c r="H1409" s="4">
        <f t="shared" si="21"/>
        <v>1</v>
      </c>
      <c r="I1409" t="e" cm="1">
        <f t="array" ref="I1409">INDEX($N$2:$N$26,MATCH(1,($K$2:$K$26=$E1409)*($L$2:$L$26=$H1409),0))</f>
        <v>#N/A</v>
      </c>
    </row>
    <row r="1410" spans="5:9" x14ac:dyDescent="0.25">
      <c r="E1410" s="1" t="e">
        <v>#N/A</v>
      </c>
      <c r="G1410" s="1" cm="1">
        <f t="array" ref="G1410">_xlfn.IFS(D1410&lt;=_xlfn.PERCENTILE.INC(D:D,0.2),1, D1410&lt;=_xlfn.PERCENTILE.INC(D:D,0.4),2, D1410&lt;=_xlfn.PERCENTILE.INC(D:D,0.6),3, D1411&lt;=_xlfn.PERCENTILE.INC(D:D,0.8),4, TRUE,5)</f>
        <v>1</v>
      </c>
      <c r="H1410" s="4">
        <f t="shared" si="21"/>
        <v>1</v>
      </c>
      <c r="I1410" t="e" cm="1">
        <f t="array" ref="I1410">INDEX($N$2:$N$26,MATCH(1,($K$2:$K$26=$E1410)*($L$2:$L$26=$H1410),0))</f>
        <v>#N/A</v>
      </c>
    </row>
    <row r="1411" spans="5:9" x14ac:dyDescent="0.25">
      <c r="E1411" s="1" t="e">
        <v>#N/A</v>
      </c>
      <c r="G1411" s="1" cm="1">
        <f t="array" ref="G1411">_xlfn.IFS(D1411&lt;=_xlfn.PERCENTILE.INC(D:D,0.2),1, D1411&lt;=_xlfn.PERCENTILE.INC(D:D,0.4),2, D1411&lt;=_xlfn.PERCENTILE.INC(D:D,0.6),3, D1412&lt;=_xlfn.PERCENTILE.INC(D:D,0.8),4, TRUE,5)</f>
        <v>1</v>
      </c>
      <c r="H1411" s="4">
        <f t="shared" ref="H1411:H1474" si="22">ROUND(AVERAGE(F1411,G1411),0)</f>
        <v>1</v>
      </c>
      <c r="I1411" t="e" cm="1">
        <f t="array" ref="I1411">INDEX($N$2:$N$26,MATCH(1,($K$2:$K$26=$E1411)*($L$2:$L$26=$H1411),0))</f>
        <v>#N/A</v>
      </c>
    </row>
    <row r="1412" spans="5:9" x14ac:dyDescent="0.25">
      <c r="E1412" s="1" t="e">
        <v>#N/A</v>
      </c>
      <c r="G1412" s="1" cm="1">
        <f t="array" ref="G1412">_xlfn.IFS(D1412&lt;=_xlfn.PERCENTILE.INC(D:D,0.2),1, D1412&lt;=_xlfn.PERCENTILE.INC(D:D,0.4),2, D1412&lt;=_xlfn.PERCENTILE.INC(D:D,0.6),3, D1413&lt;=_xlfn.PERCENTILE.INC(D:D,0.8),4, TRUE,5)</f>
        <v>1</v>
      </c>
      <c r="H1412" s="4">
        <f t="shared" si="22"/>
        <v>1</v>
      </c>
      <c r="I1412" t="e" cm="1">
        <f t="array" ref="I1412">INDEX($N$2:$N$26,MATCH(1,($K$2:$K$26=$E1412)*($L$2:$L$26=$H1412),0))</f>
        <v>#N/A</v>
      </c>
    </row>
    <row r="1413" spans="5:9" x14ac:dyDescent="0.25">
      <c r="E1413" s="1" t="e">
        <v>#N/A</v>
      </c>
      <c r="G1413" s="1" cm="1">
        <f t="array" ref="G1413">_xlfn.IFS(D1413&lt;=_xlfn.PERCENTILE.INC(D:D,0.2),1, D1413&lt;=_xlfn.PERCENTILE.INC(D:D,0.4),2, D1413&lt;=_xlfn.PERCENTILE.INC(D:D,0.6),3, D1414&lt;=_xlfn.PERCENTILE.INC(D:D,0.8),4, TRUE,5)</f>
        <v>1</v>
      </c>
      <c r="H1413" s="4">
        <f t="shared" si="22"/>
        <v>1</v>
      </c>
      <c r="I1413" t="e" cm="1">
        <f t="array" ref="I1413">INDEX($N$2:$N$26,MATCH(1,($K$2:$K$26=$E1413)*($L$2:$L$26=$H1413),0))</f>
        <v>#N/A</v>
      </c>
    </row>
    <row r="1414" spans="5:9" x14ac:dyDescent="0.25">
      <c r="E1414" s="1" t="e">
        <v>#N/A</v>
      </c>
      <c r="G1414" s="1" cm="1">
        <f t="array" ref="G1414">_xlfn.IFS(D1414&lt;=_xlfn.PERCENTILE.INC(D:D,0.2),1, D1414&lt;=_xlfn.PERCENTILE.INC(D:D,0.4),2, D1414&lt;=_xlfn.PERCENTILE.INC(D:D,0.6),3, D1415&lt;=_xlfn.PERCENTILE.INC(D:D,0.8),4, TRUE,5)</f>
        <v>1</v>
      </c>
      <c r="H1414" s="4">
        <f t="shared" si="22"/>
        <v>1</v>
      </c>
      <c r="I1414" t="e" cm="1">
        <f t="array" ref="I1414">INDEX($N$2:$N$26,MATCH(1,($K$2:$K$26=$E1414)*($L$2:$L$26=$H1414),0))</f>
        <v>#N/A</v>
      </c>
    </row>
    <row r="1415" spans="5:9" x14ac:dyDescent="0.25">
      <c r="E1415" s="1" t="e">
        <v>#N/A</v>
      </c>
      <c r="G1415" s="1" cm="1">
        <f t="array" ref="G1415">_xlfn.IFS(D1415&lt;=_xlfn.PERCENTILE.INC(D:D,0.2),1, D1415&lt;=_xlfn.PERCENTILE.INC(D:D,0.4),2, D1415&lt;=_xlfn.PERCENTILE.INC(D:D,0.6),3, D1416&lt;=_xlfn.PERCENTILE.INC(D:D,0.8),4, TRUE,5)</f>
        <v>1</v>
      </c>
      <c r="H1415" s="4">
        <f t="shared" si="22"/>
        <v>1</v>
      </c>
      <c r="I1415" t="e" cm="1">
        <f t="array" ref="I1415">INDEX($N$2:$N$26,MATCH(1,($K$2:$K$26=$E1415)*($L$2:$L$26=$H1415),0))</f>
        <v>#N/A</v>
      </c>
    </row>
    <row r="1416" spans="5:9" x14ac:dyDescent="0.25">
      <c r="E1416" s="1" t="e">
        <v>#N/A</v>
      </c>
      <c r="G1416" s="1" cm="1">
        <f t="array" ref="G1416">_xlfn.IFS(D1416&lt;=_xlfn.PERCENTILE.INC(D:D,0.2),1, D1416&lt;=_xlfn.PERCENTILE.INC(D:D,0.4),2, D1416&lt;=_xlfn.PERCENTILE.INC(D:D,0.6),3, D1417&lt;=_xlfn.PERCENTILE.INC(D:D,0.8),4, TRUE,5)</f>
        <v>1</v>
      </c>
      <c r="H1416" s="4">
        <f t="shared" si="22"/>
        <v>1</v>
      </c>
      <c r="I1416" t="e" cm="1">
        <f t="array" ref="I1416">INDEX($N$2:$N$26,MATCH(1,($K$2:$K$26=$E1416)*($L$2:$L$26=$H1416),0))</f>
        <v>#N/A</v>
      </c>
    </row>
    <row r="1417" spans="5:9" x14ac:dyDescent="0.25">
      <c r="E1417" s="1" t="e">
        <v>#N/A</v>
      </c>
      <c r="G1417" s="1" cm="1">
        <f t="array" ref="G1417">_xlfn.IFS(D1417&lt;=_xlfn.PERCENTILE.INC(D:D,0.2),1, D1417&lt;=_xlfn.PERCENTILE.INC(D:D,0.4),2, D1417&lt;=_xlfn.PERCENTILE.INC(D:D,0.6),3, D1418&lt;=_xlfn.PERCENTILE.INC(D:D,0.8),4, TRUE,5)</f>
        <v>1</v>
      </c>
      <c r="H1417" s="4">
        <f t="shared" si="22"/>
        <v>1</v>
      </c>
      <c r="I1417" t="e" cm="1">
        <f t="array" ref="I1417">INDEX($N$2:$N$26,MATCH(1,($K$2:$K$26=$E1417)*($L$2:$L$26=$H1417),0))</f>
        <v>#N/A</v>
      </c>
    </row>
    <row r="1418" spans="5:9" x14ac:dyDescent="0.25">
      <c r="E1418" s="1" t="e">
        <v>#N/A</v>
      </c>
      <c r="G1418" s="1" cm="1">
        <f t="array" ref="G1418">_xlfn.IFS(D1418&lt;=_xlfn.PERCENTILE.INC(D:D,0.2),1, D1418&lt;=_xlfn.PERCENTILE.INC(D:D,0.4),2, D1418&lt;=_xlfn.PERCENTILE.INC(D:D,0.6),3, D1419&lt;=_xlfn.PERCENTILE.INC(D:D,0.8),4, TRUE,5)</f>
        <v>1</v>
      </c>
      <c r="H1418" s="4">
        <f t="shared" si="22"/>
        <v>1</v>
      </c>
      <c r="I1418" t="e" cm="1">
        <f t="array" ref="I1418">INDEX($N$2:$N$26,MATCH(1,($K$2:$K$26=$E1418)*($L$2:$L$26=$H1418),0))</f>
        <v>#N/A</v>
      </c>
    </row>
    <row r="1419" spans="5:9" x14ac:dyDescent="0.25">
      <c r="E1419" s="1" t="e">
        <v>#N/A</v>
      </c>
      <c r="G1419" s="1" cm="1">
        <f t="array" ref="G1419">_xlfn.IFS(D1419&lt;=_xlfn.PERCENTILE.INC(D:D,0.2),1, D1419&lt;=_xlfn.PERCENTILE.INC(D:D,0.4),2, D1419&lt;=_xlfn.PERCENTILE.INC(D:D,0.6),3, D1420&lt;=_xlfn.PERCENTILE.INC(D:D,0.8),4, TRUE,5)</f>
        <v>1</v>
      </c>
      <c r="H1419" s="4">
        <f t="shared" si="22"/>
        <v>1</v>
      </c>
      <c r="I1419" t="e" cm="1">
        <f t="array" ref="I1419">INDEX($N$2:$N$26,MATCH(1,($K$2:$K$26=$E1419)*($L$2:$L$26=$H1419),0))</f>
        <v>#N/A</v>
      </c>
    </row>
    <row r="1420" spans="5:9" x14ac:dyDescent="0.25">
      <c r="E1420" s="1" t="e">
        <v>#N/A</v>
      </c>
      <c r="G1420" s="1" cm="1">
        <f t="array" ref="G1420">_xlfn.IFS(D1420&lt;=_xlfn.PERCENTILE.INC(D:D,0.2),1, D1420&lt;=_xlfn.PERCENTILE.INC(D:D,0.4),2, D1420&lt;=_xlfn.PERCENTILE.INC(D:D,0.6),3, D1421&lt;=_xlfn.PERCENTILE.INC(D:D,0.8),4, TRUE,5)</f>
        <v>1</v>
      </c>
      <c r="H1420" s="4">
        <f t="shared" si="22"/>
        <v>1</v>
      </c>
      <c r="I1420" t="e" cm="1">
        <f t="array" ref="I1420">INDEX($N$2:$N$26,MATCH(1,($K$2:$K$26=$E1420)*($L$2:$L$26=$H1420),0))</f>
        <v>#N/A</v>
      </c>
    </row>
    <row r="1421" spans="5:9" x14ac:dyDescent="0.25">
      <c r="E1421" s="1" t="e">
        <v>#N/A</v>
      </c>
      <c r="G1421" s="1" cm="1">
        <f t="array" ref="G1421">_xlfn.IFS(D1421&lt;=_xlfn.PERCENTILE.INC(D:D,0.2),1, D1421&lt;=_xlfn.PERCENTILE.INC(D:D,0.4),2, D1421&lt;=_xlfn.PERCENTILE.INC(D:D,0.6),3, D1422&lt;=_xlfn.PERCENTILE.INC(D:D,0.8),4, TRUE,5)</f>
        <v>1</v>
      </c>
      <c r="H1421" s="4">
        <f t="shared" si="22"/>
        <v>1</v>
      </c>
      <c r="I1421" t="e" cm="1">
        <f t="array" ref="I1421">INDEX($N$2:$N$26,MATCH(1,($K$2:$K$26=$E1421)*($L$2:$L$26=$H1421),0))</f>
        <v>#N/A</v>
      </c>
    </row>
    <row r="1422" spans="5:9" x14ac:dyDescent="0.25">
      <c r="E1422" s="1" t="e">
        <v>#N/A</v>
      </c>
      <c r="G1422" s="1" cm="1">
        <f t="array" ref="G1422">_xlfn.IFS(D1422&lt;=_xlfn.PERCENTILE.INC(D:D,0.2),1, D1422&lt;=_xlfn.PERCENTILE.INC(D:D,0.4),2, D1422&lt;=_xlfn.PERCENTILE.INC(D:D,0.6),3, D1423&lt;=_xlfn.PERCENTILE.INC(D:D,0.8),4, TRUE,5)</f>
        <v>1</v>
      </c>
      <c r="H1422" s="4">
        <f t="shared" si="22"/>
        <v>1</v>
      </c>
      <c r="I1422" t="e" cm="1">
        <f t="array" ref="I1422">INDEX($N$2:$N$26,MATCH(1,($K$2:$K$26=$E1422)*($L$2:$L$26=$H1422),0))</f>
        <v>#N/A</v>
      </c>
    </row>
    <row r="1423" spans="5:9" x14ac:dyDescent="0.25">
      <c r="E1423" s="1" t="e">
        <v>#N/A</v>
      </c>
      <c r="G1423" s="1" cm="1">
        <f t="array" ref="G1423">_xlfn.IFS(D1423&lt;=_xlfn.PERCENTILE.INC(D:D,0.2),1, D1423&lt;=_xlfn.PERCENTILE.INC(D:D,0.4),2, D1423&lt;=_xlfn.PERCENTILE.INC(D:D,0.6),3, D1424&lt;=_xlfn.PERCENTILE.INC(D:D,0.8),4, TRUE,5)</f>
        <v>1</v>
      </c>
      <c r="H1423" s="4">
        <f t="shared" si="22"/>
        <v>1</v>
      </c>
      <c r="I1423" t="e" cm="1">
        <f t="array" ref="I1423">INDEX($N$2:$N$26,MATCH(1,($K$2:$K$26=$E1423)*($L$2:$L$26=$H1423),0))</f>
        <v>#N/A</v>
      </c>
    </row>
    <row r="1424" spans="5:9" x14ac:dyDescent="0.25">
      <c r="E1424" s="1" t="e">
        <v>#N/A</v>
      </c>
      <c r="G1424" s="1" cm="1">
        <f t="array" ref="G1424">_xlfn.IFS(D1424&lt;=_xlfn.PERCENTILE.INC(D:D,0.2),1, D1424&lt;=_xlfn.PERCENTILE.INC(D:D,0.4),2, D1424&lt;=_xlfn.PERCENTILE.INC(D:D,0.6),3, D1425&lt;=_xlfn.PERCENTILE.INC(D:D,0.8),4, TRUE,5)</f>
        <v>1</v>
      </c>
      <c r="H1424" s="4">
        <f t="shared" si="22"/>
        <v>1</v>
      </c>
      <c r="I1424" t="e" cm="1">
        <f t="array" ref="I1424">INDEX($N$2:$N$26,MATCH(1,($K$2:$K$26=$E1424)*($L$2:$L$26=$H1424),0))</f>
        <v>#N/A</v>
      </c>
    </row>
    <row r="1425" spans="5:9" x14ac:dyDescent="0.25">
      <c r="E1425" s="1" t="e">
        <v>#N/A</v>
      </c>
      <c r="G1425" s="1" cm="1">
        <f t="array" ref="G1425">_xlfn.IFS(D1425&lt;=_xlfn.PERCENTILE.INC(D:D,0.2),1, D1425&lt;=_xlfn.PERCENTILE.INC(D:D,0.4),2, D1425&lt;=_xlfn.PERCENTILE.INC(D:D,0.6),3, D1426&lt;=_xlfn.PERCENTILE.INC(D:D,0.8),4, TRUE,5)</f>
        <v>1</v>
      </c>
      <c r="H1425" s="4">
        <f t="shared" si="22"/>
        <v>1</v>
      </c>
      <c r="I1425" t="e" cm="1">
        <f t="array" ref="I1425">INDEX($N$2:$N$26,MATCH(1,($K$2:$K$26=$E1425)*($L$2:$L$26=$H1425),0))</f>
        <v>#N/A</v>
      </c>
    </row>
    <row r="1426" spans="5:9" x14ac:dyDescent="0.25">
      <c r="E1426" s="1" t="e">
        <v>#N/A</v>
      </c>
      <c r="G1426" s="1" cm="1">
        <f t="array" ref="G1426">_xlfn.IFS(D1426&lt;=_xlfn.PERCENTILE.INC(D:D,0.2),1, D1426&lt;=_xlfn.PERCENTILE.INC(D:D,0.4),2, D1426&lt;=_xlfn.PERCENTILE.INC(D:D,0.6),3, D1427&lt;=_xlfn.PERCENTILE.INC(D:D,0.8),4, TRUE,5)</f>
        <v>1</v>
      </c>
      <c r="H1426" s="4">
        <f t="shared" si="22"/>
        <v>1</v>
      </c>
      <c r="I1426" t="e" cm="1">
        <f t="array" ref="I1426">INDEX($N$2:$N$26,MATCH(1,($K$2:$K$26=$E1426)*($L$2:$L$26=$H1426),0))</f>
        <v>#N/A</v>
      </c>
    </row>
    <row r="1427" spans="5:9" x14ac:dyDescent="0.25">
      <c r="E1427" s="1" t="e">
        <v>#N/A</v>
      </c>
      <c r="G1427" s="1" cm="1">
        <f t="array" ref="G1427">_xlfn.IFS(D1427&lt;=_xlfn.PERCENTILE.INC(D:D,0.2),1, D1427&lt;=_xlfn.PERCENTILE.INC(D:D,0.4),2, D1427&lt;=_xlfn.PERCENTILE.INC(D:D,0.6),3, D1428&lt;=_xlfn.PERCENTILE.INC(D:D,0.8),4, TRUE,5)</f>
        <v>1</v>
      </c>
      <c r="H1427" s="4">
        <f t="shared" si="22"/>
        <v>1</v>
      </c>
      <c r="I1427" t="e" cm="1">
        <f t="array" ref="I1427">INDEX($N$2:$N$26,MATCH(1,($K$2:$K$26=$E1427)*($L$2:$L$26=$H1427),0))</f>
        <v>#N/A</v>
      </c>
    </row>
    <row r="1428" spans="5:9" x14ac:dyDescent="0.25">
      <c r="E1428" s="1" t="e">
        <v>#N/A</v>
      </c>
      <c r="G1428" s="1" cm="1">
        <f t="array" ref="G1428">_xlfn.IFS(D1428&lt;=_xlfn.PERCENTILE.INC(D:D,0.2),1, D1428&lt;=_xlfn.PERCENTILE.INC(D:D,0.4),2, D1428&lt;=_xlfn.PERCENTILE.INC(D:D,0.6),3, D1429&lt;=_xlfn.PERCENTILE.INC(D:D,0.8),4, TRUE,5)</f>
        <v>1</v>
      </c>
      <c r="H1428" s="4">
        <f t="shared" si="22"/>
        <v>1</v>
      </c>
      <c r="I1428" t="e" cm="1">
        <f t="array" ref="I1428">INDEX($N$2:$N$26,MATCH(1,($K$2:$K$26=$E1428)*($L$2:$L$26=$H1428),0))</f>
        <v>#N/A</v>
      </c>
    </row>
    <row r="1429" spans="5:9" x14ac:dyDescent="0.25">
      <c r="E1429" s="1" t="e">
        <v>#N/A</v>
      </c>
      <c r="G1429" s="1" cm="1">
        <f t="array" ref="G1429">_xlfn.IFS(D1429&lt;=_xlfn.PERCENTILE.INC(D:D,0.2),1, D1429&lt;=_xlfn.PERCENTILE.INC(D:D,0.4),2, D1429&lt;=_xlfn.PERCENTILE.INC(D:D,0.6),3, D1430&lt;=_xlfn.PERCENTILE.INC(D:D,0.8),4, TRUE,5)</f>
        <v>1</v>
      </c>
      <c r="H1429" s="4">
        <f t="shared" si="22"/>
        <v>1</v>
      </c>
      <c r="I1429" t="e" cm="1">
        <f t="array" ref="I1429">INDEX($N$2:$N$26,MATCH(1,($K$2:$K$26=$E1429)*($L$2:$L$26=$H1429),0))</f>
        <v>#N/A</v>
      </c>
    </row>
    <row r="1430" spans="5:9" x14ac:dyDescent="0.25">
      <c r="E1430" s="1" t="e">
        <v>#N/A</v>
      </c>
      <c r="G1430" s="1" cm="1">
        <f t="array" ref="G1430">_xlfn.IFS(D1430&lt;=_xlfn.PERCENTILE.INC(D:D,0.2),1, D1430&lt;=_xlfn.PERCENTILE.INC(D:D,0.4),2, D1430&lt;=_xlfn.PERCENTILE.INC(D:D,0.6),3, D1431&lt;=_xlfn.PERCENTILE.INC(D:D,0.8),4, TRUE,5)</f>
        <v>1</v>
      </c>
      <c r="H1430" s="4">
        <f t="shared" si="22"/>
        <v>1</v>
      </c>
      <c r="I1430" t="e" cm="1">
        <f t="array" ref="I1430">INDEX($N$2:$N$26,MATCH(1,($K$2:$K$26=$E1430)*($L$2:$L$26=$H1430),0))</f>
        <v>#N/A</v>
      </c>
    </row>
    <row r="1431" spans="5:9" x14ac:dyDescent="0.25">
      <c r="E1431" s="1" t="e">
        <v>#N/A</v>
      </c>
      <c r="G1431" s="1" cm="1">
        <f t="array" ref="G1431">_xlfn.IFS(D1431&lt;=_xlfn.PERCENTILE.INC(D:D,0.2),1, D1431&lt;=_xlfn.PERCENTILE.INC(D:D,0.4),2, D1431&lt;=_xlfn.PERCENTILE.INC(D:D,0.6),3, D1432&lt;=_xlfn.PERCENTILE.INC(D:D,0.8),4, TRUE,5)</f>
        <v>1</v>
      </c>
      <c r="H1431" s="4">
        <f t="shared" si="22"/>
        <v>1</v>
      </c>
      <c r="I1431" t="e" cm="1">
        <f t="array" ref="I1431">INDEX($N$2:$N$26,MATCH(1,($K$2:$K$26=$E1431)*($L$2:$L$26=$H1431),0))</f>
        <v>#N/A</v>
      </c>
    </row>
    <row r="1432" spans="5:9" x14ac:dyDescent="0.25">
      <c r="E1432" s="1" t="e">
        <v>#N/A</v>
      </c>
      <c r="G1432" s="1" cm="1">
        <f t="array" ref="G1432">_xlfn.IFS(D1432&lt;=_xlfn.PERCENTILE.INC(D:D,0.2),1, D1432&lt;=_xlfn.PERCENTILE.INC(D:D,0.4),2, D1432&lt;=_xlfn.PERCENTILE.INC(D:D,0.6),3, D1433&lt;=_xlfn.PERCENTILE.INC(D:D,0.8),4, TRUE,5)</f>
        <v>1</v>
      </c>
      <c r="H1432" s="4">
        <f t="shared" si="22"/>
        <v>1</v>
      </c>
      <c r="I1432" t="e" cm="1">
        <f t="array" ref="I1432">INDEX($N$2:$N$26,MATCH(1,($K$2:$K$26=$E1432)*($L$2:$L$26=$H1432),0))</f>
        <v>#N/A</v>
      </c>
    </row>
    <row r="1433" spans="5:9" x14ac:dyDescent="0.25">
      <c r="E1433" s="1" t="e">
        <v>#N/A</v>
      </c>
      <c r="G1433" s="1" cm="1">
        <f t="array" ref="G1433">_xlfn.IFS(D1433&lt;=_xlfn.PERCENTILE.INC(D:D,0.2),1, D1433&lt;=_xlfn.PERCENTILE.INC(D:D,0.4),2, D1433&lt;=_xlfn.PERCENTILE.INC(D:D,0.6),3, D1434&lt;=_xlfn.PERCENTILE.INC(D:D,0.8),4, TRUE,5)</f>
        <v>1</v>
      </c>
      <c r="H1433" s="4">
        <f t="shared" si="22"/>
        <v>1</v>
      </c>
      <c r="I1433" t="e" cm="1">
        <f t="array" ref="I1433">INDEX($N$2:$N$26,MATCH(1,($K$2:$K$26=$E1433)*($L$2:$L$26=$H1433),0))</f>
        <v>#N/A</v>
      </c>
    </row>
    <row r="1434" spans="5:9" x14ac:dyDescent="0.25">
      <c r="E1434" s="1" t="e">
        <v>#N/A</v>
      </c>
      <c r="G1434" s="1" cm="1">
        <f t="array" ref="G1434">_xlfn.IFS(D1434&lt;=_xlfn.PERCENTILE.INC(D:D,0.2),1, D1434&lt;=_xlfn.PERCENTILE.INC(D:D,0.4),2, D1434&lt;=_xlfn.PERCENTILE.INC(D:D,0.6),3, D1435&lt;=_xlfn.PERCENTILE.INC(D:D,0.8),4, TRUE,5)</f>
        <v>1</v>
      </c>
      <c r="H1434" s="4">
        <f t="shared" si="22"/>
        <v>1</v>
      </c>
      <c r="I1434" t="e" cm="1">
        <f t="array" ref="I1434">INDEX($N$2:$N$26,MATCH(1,($K$2:$K$26=$E1434)*($L$2:$L$26=$H1434),0))</f>
        <v>#N/A</v>
      </c>
    </row>
    <row r="1435" spans="5:9" x14ac:dyDescent="0.25">
      <c r="E1435" s="1" t="e">
        <v>#N/A</v>
      </c>
      <c r="G1435" s="1" cm="1">
        <f t="array" ref="G1435">_xlfn.IFS(D1435&lt;=_xlfn.PERCENTILE.INC(D:D,0.2),1, D1435&lt;=_xlfn.PERCENTILE.INC(D:D,0.4),2, D1435&lt;=_xlfn.PERCENTILE.INC(D:D,0.6),3, D1436&lt;=_xlfn.PERCENTILE.INC(D:D,0.8),4, TRUE,5)</f>
        <v>1</v>
      </c>
      <c r="H1435" s="4">
        <f t="shared" si="22"/>
        <v>1</v>
      </c>
      <c r="I1435" t="e" cm="1">
        <f t="array" ref="I1435">INDEX($N$2:$N$26,MATCH(1,($K$2:$K$26=$E1435)*($L$2:$L$26=$H1435),0))</f>
        <v>#N/A</v>
      </c>
    </row>
    <row r="1436" spans="5:9" x14ac:dyDescent="0.25">
      <c r="E1436" s="1" t="e">
        <v>#N/A</v>
      </c>
      <c r="G1436" s="1" cm="1">
        <f t="array" ref="G1436">_xlfn.IFS(D1436&lt;=_xlfn.PERCENTILE.INC(D:D,0.2),1, D1436&lt;=_xlfn.PERCENTILE.INC(D:D,0.4),2, D1436&lt;=_xlfn.PERCENTILE.INC(D:D,0.6),3, D1437&lt;=_xlfn.PERCENTILE.INC(D:D,0.8),4, TRUE,5)</f>
        <v>1</v>
      </c>
      <c r="H1436" s="4">
        <f t="shared" si="22"/>
        <v>1</v>
      </c>
      <c r="I1436" t="e" cm="1">
        <f t="array" ref="I1436">INDEX($N$2:$N$26,MATCH(1,($K$2:$K$26=$E1436)*($L$2:$L$26=$H1436),0))</f>
        <v>#N/A</v>
      </c>
    </row>
    <row r="1437" spans="5:9" x14ac:dyDescent="0.25">
      <c r="E1437" s="1" t="e">
        <v>#N/A</v>
      </c>
      <c r="G1437" s="1" cm="1">
        <f t="array" ref="G1437">_xlfn.IFS(D1437&lt;=_xlfn.PERCENTILE.INC(D:D,0.2),1, D1437&lt;=_xlfn.PERCENTILE.INC(D:D,0.4),2, D1437&lt;=_xlfn.PERCENTILE.INC(D:D,0.6),3, D1438&lt;=_xlfn.PERCENTILE.INC(D:D,0.8),4, TRUE,5)</f>
        <v>1</v>
      </c>
      <c r="H1437" s="4">
        <f t="shared" si="22"/>
        <v>1</v>
      </c>
      <c r="I1437" t="e" cm="1">
        <f t="array" ref="I1437">INDEX($N$2:$N$26,MATCH(1,($K$2:$K$26=$E1437)*($L$2:$L$26=$H1437),0))</f>
        <v>#N/A</v>
      </c>
    </row>
    <row r="1438" spans="5:9" x14ac:dyDescent="0.25">
      <c r="E1438" s="1" t="e">
        <v>#N/A</v>
      </c>
      <c r="G1438" s="1" cm="1">
        <f t="array" ref="G1438">_xlfn.IFS(D1438&lt;=_xlfn.PERCENTILE.INC(D:D,0.2),1, D1438&lt;=_xlfn.PERCENTILE.INC(D:D,0.4),2, D1438&lt;=_xlfn.PERCENTILE.INC(D:D,0.6),3, D1439&lt;=_xlfn.PERCENTILE.INC(D:D,0.8),4, TRUE,5)</f>
        <v>1</v>
      </c>
      <c r="H1438" s="4">
        <f t="shared" si="22"/>
        <v>1</v>
      </c>
      <c r="I1438" t="e" cm="1">
        <f t="array" ref="I1438">INDEX($N$2:$N$26,MATCH(1,($K$2:$K$26=$E1438)*($L$2:$L$26=$H1438),0))</f>
        <v>#N/A</v>
      </c>
    </row>
    <row r="1439" spans="5:9" x14ac:dyDescent="0.25">
      <c r="E1439" s="1" t="e">
        <v>#N/A</v>
      </c>
      <c r="G1439" s="1" cm="1">
        <f t="array" ref="G1439">_xlfn.IFS(D1439&lt;=_xlfn.PERCENTILE.INC(D:D,0.2),1, D1439&lt;=_xlfn.PERCENTILE.INC(D:D,0.4),2, D1439&lt;=_xlfn.PERCENTILE.INC(D:D,0.6),3, D1440&lt;=_xlfn.PERCENTILE.INC(D:D,0.8),4, TRUE,5)</f>
        <v>1</v>
      </c>
      <c r="H1439" s="4">
        <f t="shared" si="22"/>
        <v>1</v>
      </c>
      <c r="I1439" t="e" cm="1">
        <f t="array" ref="I1439">INDEX($N$2:$N$26,MATCH(1,($K$2:$K$26=$E1439)*($L$2:$L$26=$H1439),0))</f>
        <v>#N/A</v>
      </c>
    </row>
    <row r="1440" spans="5:9" x14ac:dyDescent="0.25">
      <c r="E1440" s="1" t="e">
        <v>#N/A</v>
      </c>
      <c r="G1440" s="1" cm="1">
        <f t="array" ref="G1440">_xlfn.IFS(D1440&lt;=_xlfn.PERCENTILE.INC(D:D,0.2),1, D1440&lt;=_xlfn.PERCENTILE.INC(D:D,0.4),2, D1440&lt;=_xlfn.PERCENTILE.INC(D:D,0.6),3, D1441&lt;=_xlfn.PERCENTILE.INC(D:D,0.8),4, TRUE,5)</f>
        <v>1</v>
      </c>
      <c r="H1440" s="4">
        <f t="shared" si="22"/>
        <v>1</v>
      </c>
      <c r="I1440" t="e" cm="1">
        <f t="array" ref="I1440">INDEX($N$2:$N$26,MATCH(1,($K$2:$K$26=$E1440)*($L$2:$L$26=$H1440),0))</f>
        <v>#N/A</v>
      </c>
    </row>
    <row r="1441" spans="5:9" x14ac:dyDescent="0.25">
      <c r="E1441" s="1" t="e">
        <v>#N/A</v>
      </c>
      <c r="G1441" s="1" cm="1">
        <f t="array" ref="G1441">_xlfn.IFS(D1441&lt;=_xlfn.PERCENTILE.INC(D:D,0.2),1, D1441&lt;=_xlfn.PERCENTILE.INC(D:D,0.4),2, D1441&lt;=_xlfn.PERCENTILE.INC(D:D,0.6),3, D1442&lt;=_xlfn.PERCENTILE.INC(D:D,0.8),4, TRUE,5)</f>
        <v>1</v>
      </c>
      <c r="H1441" s="4">
        <f t="shared" si="22"/>
        <v>1</v>
      </c>
      <c r="I1441" t="e" cm="1">
        <f t="array" ref="I1441">INDEX($N$2:$N$26,MATCH(1,($K$2:$K$26=$E1441)*($L$2:$L$26=$H1441),0))</f>
        <v>#N/A</v>
      </c>
    </row>
    <row r="1442" spans="5:9" x14ac:dyDescent="0.25">
      <c r="E1442" s="1" t="e">
        <v>#N/A</v>
      </c>
      <c r="G1442" s="1" cm="1">
        <f t="array" ref="G1442">_xlfn.IFS(D1442&lt;=_xlfn.PERCENTILE.INC(D:D,0.2),1, D1442&lt;=_xlfn.PERCENTILE.INC(D:D,0.4),2, D1442&lt;=_xlfn.PERCENTILE.INC(D:D,0.6),3, D1443&lt;=_xlfn.PERCENTILE.INC(D:D,0.8),4, TRUE,5)</f>
        <v>1</v>
      </c>
      <c r="H1442" s="4">
        <f t="shared" si="22"/>
        <v>1</v>
      </c>
      <c r="I1442" t="e" cm="1">
        <f t="array" ref="I1442">INDEX($N$2:$N$26,MATCH(1,($K$2:$K$26=$E1442)*($L$2:$L$26=$H1442),0))</f>
        <v>#N/A</v>
      </c>
    </row>
    <row r="1443" spans="5:9" x14ac:dyDescent="0.25">
      <c r="E1443" s="1" t="e">
        <v>#N/A</v>
      </c>
      <c r="G1443" s="1" cm="1">
        <f t="array" ref="G1443">_xlfn.IFS(D1443&lt;=_xlfn.PERCENTILE.INC(D:D,0.2),1, D1443&lt;=_xlfn.PERCENTILE.INC(D:D,0.4),2, D1443&lt;=_xlfn.PERCENTILE.INC(D:D,0.6),3, D1444&lt;=_xlfn.PERCENTILE.INC(D:D,0.8),4, TRUE,5)</f>
        <v>1</v>
      </c>
      <c r="H1443" s="4">
        <f t="shared" si="22"/>
        <v>1</v>
      </c>
      <c r="I1443" t="e" cm="1">
        <f t="array" ref="I1443">INDEX($N$2:$N$26,MATCH(1,($K$2:$K$26=$E1443)*($L$2:$L$26=$H1443),0))</f>
        <v>#N/A</v>
      </c>
    </row>
    <row r="1444" spans="5:9" x14ac:dyDescent="0.25">
      <c r="E1444" s="1" t="e">
        <v>#N/A</v>
      </c>
      <c r="G1444" s="1" cm="1">
        <f t="array" ref="G1444">_xlfn.IFS(D1444&lt;=_xlfn.PERCENTILE.INC(D:D,0.2),1, D1444&lt;=_xlfn.PERCENTILE.INC(D:D,0.4),2, D1444&lt;=_xlfn.PERCENTILE.INC(D:D,0.6),3, D1445&lt;=_xlfn.PERCENTILE.INC(D:D,0.8),4, TRUE,5)</f>
        <v>1</v>
      </c>
      <c r="H1444" s="4">
        <f t="shared" si="22"/>
        <v>1</v>
      </c>
      <c r="I1444" t="e" cm="1">
        <f t="array" ref="I1444">INDEX($N$2:$N$26,MATCH(1,($K$2:$K$26=$E1444)*($L$2:$L$26=$H1444),0))</f>
        <v>#N/A</v>
      </c>
    </row>
    <row r="1445" spans="5:9" x14ac:dyDescent="0.25">
      <c r="E1445" s="1" t="e">
        <v>#N/A</v>
      </c>
      <c r="G1445" s="1" cm="1">
        <f t="array" ref="G1445">_xlfn.IFS(D1445&lt;=_xlfn.PERCENTILE.INC(D:D,0.2),1, D1445&lt;=_xlfn.PERCENTILE.INC(D:D,0.4),2, D1445&lt;=_xlfn.PERCENTILE.INC(D:D,0.6),3, D1446&lt;=_xlfn.PERCENTILE.INC(D:D,0.8),4, TRUE,5)</f>
        <v>1</v>
      </c>
      <c r="H1445" s="4">
        <f t="shared" si="22"/>
        <v>1</v>
      </c>
      <c r="I1445" t="e" cm="1">
        <f t="array" ref="I1445">INDEX($N$2:$N$26,MATCH(1,($K$2:$K$26=$E1445)*($L$2:$L$26=$H1445),0))</f>
        <v>#N/A</v>
      </c>
    </row>
    <row r="1446" spans="5:9" x14ac:dyDescent="0.25">
      <c r="E1446" s="1" t="e">
        <v>#N/A</v>
      </c>
      <c r="G1446" s="1" cm="1">
        <f t="array" ref="G1446">_xlfn.IFS(D1446&lt;=_xlfn.PERCENTILE.INC(D:D,0.2),1, D1446&lt;=_xlfn.PERCENTILE.INC(D:D,0.4),2, D1446&lt;=_xlfn.PERCENTILE.INC(D:D,0.6),3, D1447&lt;=_xlfn.PERCENTILE.INC(D:D,0.8),4, TRUE,5)</f>
        <v>1</v>
      </c>
      <c r="H1446" s="4">
        <f t="shared" si="22"/>
        <v>1</v>
      </c>
      <c r="I1446" t="e" cm="1">
        <f t="array" ref="I1446">INDEX($N$2:$N$26,MATCH(1,($K$2:$K$26=$E1446)*($L$2:$L$26=$H1446),0))</f>
        <v>#N/A</v>
      </c>
    </row>
    <row r="1447" spans="5:9" x14ac:dyDescent="0.25">
      <c r="E1447" s="1" t="e">
        <v>#N/A</v>
      </c>
      <c r="G1447" s="1" cm="1">
        <f t="array" ref="G1447">_xlfn.IFS(D1447&lt;=_xlfn.PERCENTILE.INC(D:D,0.2),1, D1447&lt;=_xlfn.PERCENTILE.INC(D:D,0.4),2, D1447&lt;=_xlfn.PERCENTILE.INC(D:D,0.6),3, D1448&lt;=_xlfn.PERCENTILE.INC(D:D,0.8),4, TRUE,5)</f>
        <v>1</v>
      </c>
      <c r="H1447" s="4">
        <f t="shared" si="22"/>
        <v>1</v>
      </c>
      <c r="I1447" t="e" cm="1">
        <f t="array" ref="I1447">INDEX($N$2:$N$26,MATCH(1,($K$2:$K$26=$E1447)*($L$2:$L$26=$H1447),0))</f>
        <v>#N/A</v>
      </c>
    </row>
    <row r="1448" spans="5:9" x14ac:dyDescent="0.25">
      <c r="E1448" s="1" t="e">
        <v>#N/A</v>
      </c>
      <c r="G1448" s="1" cm="1">
        <f t="array" ref="G1448">_xlfn.IFS(D1448&lt;=_xlfn.PERCENTILE.INC(D:D,0.2),1, D1448&lt;=_xlfn.PERCENTILE.INC(D:D,0.4),2, D1448&lt;=_xlfn.PERCENTILE.INC(D:D,0.6),3, D1449&lt;=_xlfn.PERCENTILE.INC(D:D,0.8),4, TRUE,5)</f>
        <v>1</v>
      </c>
      <c r="H1448" s="4">
        <f t="shared" si="22"/>
        <v>1</v>
      </c>
      <c r="I1448" t="e" cm="1">
        <f t="array" ref="I1448">INDEX($N$2:$N$26,MATCH(1,($K$2:$K$26=$E1448)*($L$2:$L$26=$H1448),0))</f>
        <v>#N/A</v>
      </c>
    </row>
    <row r="1449" spans="5:9" x14ac:dyDescent="0.25">
      <c r="E1449" s="1" t="e">
        <v>#N/A</v>
      </c>
      <c r="G1449" s="1" cm="1">
        <f t="array" ref="G1449">_xlfn.IFS(D1449&lt;=_xlfn.PERCENTILE.INC(D:D,0.2),1, D1449&lt;=_xlfn.PERCENTILE.INC(D:D,0.4),2, D1449&lt;=_xlfn.PERCENTILE.INC(D:D,0.6),3, D1450&lt;=_xlfn.PERCENTILE.INC(D:D,0.8),4, TRUE,5)</f>
        <v>1</v>
      </c>
      <c r="H1449" s="4">
        <f t="shared" si="22"/>
        <v>1</v>
      </c>
      <c r="I1449" t="e" cm="1">
        <f t="array" ref="I1449">INDEX($N$2:$N$26,MATCH(1,($K$2:$K$26=$E1449)*($L$2:$L$26=$H1449),0))</f>
        <v>#N/A</v>
      </c>
    </row>
    <row r="1450" spans="5:9" x14ac:dyDescent="0.25">
      <c r="E1450" s="1" t="e">
        <v>#N/A</v>
      </c>
      <c r="G1450" s="1" cm="1">
        <f t="array" ref="G1450">_xlfn.IFS(D1450&lt;=_xlfn.PERCENTILE.INC(D:D,0.2),1, D1450&lt;=_xlfn.PERCENTILE.INC(D:D,0.4),2, D1450&lt;=_xlfn.PERCENTILE.INC(D:D,0.6),3, D1451&lt;=_xlfn.PERCENTILE.INC(D:D,0.8),4, TRUE,5)</f>
        <v>1</v>
      </c>
      <c r="H1450" s="4">
        <f t="shared" si="22"/>
        <v>1</v>
      </c>
      <c r="I1450" t="e" cm="1">
        <f t="array" ref="I1450">INDEX($N$2:$N$26,MATCH(1,($K$2:$K$26=$E1450)*($L$2:$L$26=$H1450),0))</f>
        <v>#N/A</v>
      </c>
    </row>
    <row r="1451" spans="5:9" x14ac:dyDescent="0.25">
      <c r="E1451" s="1" t="e">
        <v>#N/A</v>
      </c>
      <c r="G1451" s="1" cm="1">
        <f t="array" ref="G1451">_xlfn.IFS(D1451&lt;=_xlfn.PERCENTILE.INC(D:D,0.2),1, D1451&lt;=_xlfn.PERCENTILE.INC(D:D,0.4),2, D1451&lt;=_xlfn.PERCENTILE.INC(D:D,0.6),3, D1452&lt;=_xlfn.PERCENTILE.INC(D:D,0.8),4, TRUE,5)</f>
        <v>1</v>
      </c>
      <c r="H1451" s="4">
        <f t="shared" si="22"/>
        <v>1</v>
      </c>
      <c r="I1451" t="e" cm="1">
        <f t="array" ref="I1451">INDEX($N$2:$N$26,MATCH(1,($K$2:$K$26=$E1451)*($L$2:$L$26=$H1451),0))</f>
        <v>#N/A</v>
      </c>
    </row>
    <row r="1452" spans="5:9" x14ac:dyDescent="0.25">
      <c r="E1452" s="1" t="e">
        <v>#N/A</v>
      </c>
      <c r="G1452" s="1" cm="1">
        <f t="array" ref="G1452">_xlfn.IFS(D1452&lt;=_xlfn.PERCENTILE.INC(D:D,0.2),1, D1452&lt;=_xlfn.PERCENTILE.INC(D:D,0.4),2, D1452&lt;=_xlfn.PERCENTILE.INC(D:D,0.6),3, D1453&lt;=_xlfn.PERCENTILE.INC(D:D,0.8),4, TRUE,5)</f>
        <v>1</v>
      </c>
      <c r="H1452" s="4">
        <f t="shared" si="22"/>
        <v>1</v>
      </c>
      <c r="I1452" t="e" cm="1">
        <f t="array" ref="I1452">INDEX($N$2:$N$26,MATCH(1,($K$2:$K$26=$E1452)*($L$2:$L$26=$H1452),0))</f>
        <v>#N/A</v>
      </c>
    </row>
    <row r="1453" spans="5:9" x14ac:dyDescent="0.25">
      <c r="E1453" s="1" t="e">
        <v>#N/A</v>
      </c>
      <c r="G1453" s="1" cm="1">
        <f t="array" ref="G1453">_xlfn.IFS(D1453&lt;=_xlfn.PERCENTILE.INC(D:D,0.2),1, D1453&lt;=_xlfn.PERCENTILE.INC(D:D,0.4),2, D1453&lt;=_xlfn.PERCENTILE.INC(D:D,0.6),3, D1454&lt;=_xlfn.PERCENTILE.INC(D:D,0.8),4, TRUE,5)</f>
        <v>1</v>
      </c>
      <c r="H1453" s="4">
        <f t="shared" si="22"/>
        <v>1</v>
      </c>
      <c r="I1453" t="e" cm="1">
        <f t="array" ref="I1453">INDEX($N$2:$N$26,MATCH(1,($K$2:$K$26=$E1453)*($L$2:$L$26=$H1453),0))</f>
        <v>#N/A</v>
      </c>
    </row>
    <row r="1454" spans="5:9" x14ac:dyDescent="0.25">
      <c r="E1454" s="1" t="e">
        <v>#N/A</v>
      </c>
      <c r="G1454" s="1" cm="1">
        <f t="array" ref="G1454">_xlfn.IFS(D1454&lt;=_xlfn.PERCENTILE.INC(D:D,0.2),1, D1454&lt;=_xlfn.PERCENTILE.INC(D:D,0.4),2, D1454&lt;=_xlfn.PERCENTILE.INC(D:D,0.6),3, D1455&lt;=_xlfn.PERCENTILE.INC(D:D,0.8),4, TRUE,5)</f>
        <v>1</v>
      </c>
      <c r="H1454" s="4">
        <f t="shared" si="22"/>
        <v>1</v>
      </c>
      <c r="I1454" t="e" cm="1">
        <f t="array" ref="I1454">INDEX($N$2:$N$26,MATCH(1,($K$2:$K$26=$E1454)*($L$2:$L$26=$H1454),0))</f>
        <v>#N/A</v>
      </c>
    </row>
    <row r="1455" spans="5:9" x14ac:dyDescent="0.25">
      <c r="E1455" s="1" t="e">
        <v>#N/A</v>
      </c>
      <c r="G1455" s="1" cm="1">
        <f t="array" ref="G1455">_xlfn.IFS(D1455&lt;=_xlfn.PERCENTILE.INC(D:D,0.2),1, D1455&lt;=_xlfn.PERCENTILE.INC(D:D,0.4),2, D1455&lt;=_xlfn.PERCENTILE.INC(D:D,0.6),3, D1456&lt;=_xlfn.PERCENTILE.INC(D:D,0.8),4, TRUE,5)</f>
        <v>1</v>
      </c>
      <c r="H1455" s="4">
        <f t="shared" si="22"/>
        <v>1</v>
      </c>
      <c r="I1455" t="e" cm="1">
        <f t="array" ref="I1455">INDEX($N$2:$N$26,MATCH(1,($K$2:$K$26=$E1455)*($L$2:$L$26=$H1455),0))</f>
        <v>#N/A</v>
      </c>
    </row>
    <row r="1456" spans="5:9" x14ac:dyDescent="0.25">
      <c r="E1456" s="1" t="e">
        <v>#N/A</v>
      </c>
      <c r="G1456" s="1" cm="1">
        <f t="array" ref="G1456">_xlfn.IFS(D1456&lt;=_xlfn.PERCENTILE.INC(D:D,0.2),1, D1456&lt;=_xlfn.PERCENTILE.INC(D:D,0.4),2, D1456&lt;=_xlfn.PERCENTILE.INC(D:D,0.6),3, D1457&lt;=_xlfn.PERCENTILE.INC(D:D,0.8),4, TRUE,5)</f>
        <v>1</v>
      </c>
      <c r="H1456" s="4">
        <f t="shared" si="22"/>
        <v>1</v>
      </c>
      <c r="I1456" t="e" cm="1">
        <f t="array" ref="I1456">INDEX($N$2:$N$26,MATCH(1,($K$2:$K$26=$E1456)*($L$2:$L$26=$H1456),0))</f>
        <v>#N/A</v>
      </c>
    </row>
    <row r="1457" spans="5:9" x14ac:dyDescent="0.25">
      <c r="E1457" s="1" t="e">
        <v>#N/A</v>
      </c>
      <c r="G1457" s="1" cm="1">
        <f t="array" ref="G1457">_xlfn.IFS(D1457&lt;=_xlfn.PERCENTILE.INC(D:D,0.2),1, D1457&lt;=_xlfn.PERCENTILE.INC(D:D,0.4),2, D1457&lt;=_xlfn.PERCENTILE.INC(D:D,0.6),3, D1458&lt;=_xlfn.PERCENTILE.INC(D:D,0.8),4, TRUE,5)</f>
        <v>1</v>
      </c>
      <c r="H1457" s="4">
        <f t="shared" si="22"/>
        <v>1</v>
      </c>
      <c r="I1457" t="e" cm="1">
        <f t="array" ref="I1457">INDEX($N$2:$N$26,MATCH(1,($K$2:$K$26=$E1457)*($L$2:$L$26=$H1457),0))</f>
        <v>#N/A</v>
      </c>
    </row>
    <row r="1458" spans="5:9" x14ac:dyDescent="0.25">
      <c r="E1458" s="1" t="e">
        <v>#N/A</v>
      </c>
      <c r="G1458" s="1" cm="1">
        <f t="array" ref="G1458">_xlfn.IFS(D1458&lt;=_xlfn.PERCENTILE.INC(D:D,0.2),1, D1458&lt;=_xlfn.PERCENTILE.INC(D:D,0.4),2, D1458&lt;=_xlfn.PERCENTILE.INC(D:D,0.6),3, D1459&lt;=_xlfn.PERCENTILE.INC(D:D,0.8),4, TRUE,5)</f>
        <v>1</v>
      </c>
      <c r="H1458" s="4">
        <f t="shared" si="22"/>
        <v>1</v>
      </c>
      <c r="I1458" t="e" cm="1">
        <f t="array" ref="I1458">INDEX($N$2:$N$26,MATCH(1,($K$2:$K$26=$E1458)*($L$2:$L$26=$H1458),0))</f>
        <v>#N/A</v>
      </c>
    </row>
    <row r="1459" spans="5:9" x14ac:dyDescent="0.25">
      <c r="E1459" s="1" t="e">
        <v>#N/A</v>
      </c>
      <c r="G1459" s="1" cm="1">
        <f t="array" ref="G1459">_xlfn.IFS(D1459&lt;=_xlfn.PERCENTILE.INC(D:D,0.2),1, D1459&lt;=_xlfn.PERCENTILE.INC(D:D,0.4),2, D1459&lt;=_xlfn.PERCENTILE.INC(D:D,0.6),3, D1460&lt;=_xlfn.PERCENTILE.INC(D:D,0.8),4, TRUE,5)</f>
        <v>1</v>
      </c>
      <c r="H1459" s="4">
        <f t="shared" si="22"/>
        <v>1</v>
      </c>
      <c r="I1459" t="e" cm="1">
        <f t="array" ref="I1459">INDEX($N$2:$N$26,MATCH(1,($K$2:$K$26=$E1459)*($L$2:$L$26=$H1459),0))</f>
        <v>#N/A</v>
      </c>
    </row>
    <row r="1460" spans="5:9" x14ac:dyDescent="0.25">
      <c r="E1460" s="1" t="e">
        <v>#N/A</v>
      </c>
      <c r="G1460" s="1" cm="1">
        <f t="array" ref="G1460">_xlfn.IFS(D1460&lt;=_xlfn.PERCENTILE.INC(D:D,0.2),1, D1460&lt;=_xlfn.PERCENTILE.INC(D:D,0.4),2, D1460&lt;=_xlfn.PERCENTILE.INC(D:D,0.6),3, D1461&lt;=_xlfn.PERCENTILE.INC(D:D,0.8),4, TRUE,5)</f>
        <v>1</v>
      </c>
      <c r="H1460" s="4">
        <f t="shared" si="22"/>
        <v>1</v>
      </c>
      <c r="I1460" t="e" cm="1">
        <f t="array" ref="I1460">INDEX($N$2:$N$26,MATCH(1,($K$2:$K$26=$E1460)*($L$2:$L$26=$H1460),0))</f>
        <v>#N/A</v>
      </c>
    </row>
    <row r="1461" spans="5:9" x14ac:dyDescent="0.25">
      <c r="E1461" s="1" t="e">
        <v>#N/A</v>
      </c>
      <c r="G1461" s="1" cm="1">
        <f t="array" ref="G1461">_xlfn.IFS(D1461&lt;=_xlfn.PERCENTILE.INC(D:D,0.2),1, D1461&lt;=_xlfn.PERCENTILE.INC(D:D,0.4),2, D1461&lt;=_xlfn.PERCENTILE.INC(D:D,0.6),3, D1462&lt;=_xlfn.PERCENTILE.INC(D:D,0.8),4, TRUE,5)</f>
        <v>1</v>
      </c>
      <c r="H1461" s="4">
        <f t="shared" si="22"/>
        <v>1</v>
      </c>
      <c r="I1461" t="e" cm="1">
        <f t="array" ref="I1461">INDEX($N$2:$N$26,MATCH(1,($K$2:$K$26=$E1461)*($L$2:$L$26=$H1461),0))</f>
        <v>#N/A</v>
      </c>
    </row>
    <row r="1462" spans="5:9" x14ac:dyDescent="0.25">
      <c r="E1462" s="1" t="e">
        <v>#N/A</v>
      </c>
      <c r="G1462" s="1" cm="1">
        <f t="array" ref="G1462">_xlfn.IFS(D1462&lt;=_xlfn.PERCENTILE.INC(D:D,0.2),1, D1462&lt;=_xlfn.PERCENTILE.INC(D:D,0.4),2, D1462&lt;=_xlfn.PERCENTILE.INC(D:D,0.6),3, D1463&lt;=_xlfn.PERCENTILE.INC(D:D,0.8),4, TRUE,5)</f>
        <v>1</v>
      </c>
      <c r="H1462" s="4">
        <f t="shared" si="22"/>
        <v>1</v>
      </c>
      <c r="I1462" t="e" cm="1">
        <f t="array" ref="I1462">INDEX($N$2:$N$26,MATCH(1,($K$2:$K$26=$E1462)*($L$2:$L$26=$H1462),0))</f>
        <v>#N/A</v>
      </c>
    </row>
    <row r="1463" spans="5:9" x14ac:dyDescent="0.25">
      <c r="E1463" s="1" t="e">
        <v>#N/A</v>
      </c>
      <c r="G1463" s="1" cm="1">
        <f t="array" ref="G1463">_xlfn.IFS(D1463&lt;=_xlfn.PERCENTILE.INC(D:D,0.2),1, D1463&lt;=_xlfn.PERCENTILE.INC(D:D,0.4),2, D1463&lt;=_xlfn.PERCENTILE.INC(D:D,0.6),3, D1464&lt;=_xlfn.PERCENTILE.INC(D:D,0.8),4, TRUE,5)</f>
        <v>1</v>
      </c>
      <c r="H1463" s="4">
        <f t="shared" si="22"/>
        <v>1</v>
      </c>
      <c r="I1463" t="e" cm="1">
        <f t="array" ref="I1463">INDEX($N$2:$N$26,MATCH(1,($K$2:$K$26=$E1463)*($L$2:$L$26=$H1463),0))</f>
        <v>#N/A</v>
      </c>
    </row>
    <row r="1464" spans="5:9" x14ac:dyDescent="0.25">
      <c r="E1464" s="1" t="e">
        <v>#N/A</v>
      </c>
      <c r="G1464" s="1" cm="1">
        <f t="array" ref="G1464">_xlfn.IFS(D1464&lt;=_xlfn.PERCENTILE.INC(D:D,0.2),1, D1464&lt;=_xlfn.PERCENTILE.INC(D:D,0.4),2, D1464&lt;=_xlfn.PERCENTILE.INC(D:D,0.6),3, D1465&lt;=_xlfn.PERCENTILE.INC(D:D,0.8),4, TRUE,5)</f>
        <v>1</v>
      </c>
      <c r="H1464" s="4">
        <f t="shared" si="22"/>
        <v>1</v>
      </c>
      <c r="I1464" t="e" cm="1">
        <f t="array" ref="I1464">INDEX($N$2:$N$26,MATCH(1,($K$2:$K$26=$E1464)*($L$2:$L$26=$H1464),0))</f>
        <v>#N/A</v>
      </c>
    </row>
    <row r="1465" spans="5:9" x14ac:dyDescent="0.25">
      <c r="E1465" s="1" t="e">
        <v>#N/A</v>
      </c>
      <c r="G1465" s="1" cm="1">
        <f t="array" ref="G1465">_xlfn.IFS(D1465&lt;=_xlfn.PERCENTILE.INC(D:D,0.2),1, D1465&lt;=_xlfn.PERCENTILE.INC(D:D,0.4),2, D1465&lt;=_xlfn.PERCENTILE.INC(D:D,0.6),3, D1466&lt;=_xlfn.PERCENTILE.INC(D:D,0.8),4, TRUE,5)</f>
        <v>1</v>
      </c>
      <c r="H1465" s="4">
        <f t="shared" si="22"/>
        <v>1</v>
      </c>
      <c r="I1465" t="e" cm="1">
        <f t="array" ref="I1465">INDEX($N$2:$N$26,MATCH(1,($K$2:$K$26=$E1465)*($L$2:$L$26=$H1465),0))</f>
        <v>#N/A</v>
      </c>
    </row>
    <row r="1466" spans="5:9" x14ac:dyDescent="0.25">
      <c r="E1466" s="1" t="e">
        <v>#N/A</v>
      </c>
      <c r="G1466" s="1" cm="1">
        <f t="array" ref="G1466">_xlfn.IFS(D1466&lt;=_xlfn.PERCENTILE.INC(D:D,0.2),1, D1466&lt;=_xlfn.PERCENTILE.INC(D:D,0.4),2, D1466&lt;=_xlfn.PERCENTILE.INC(D:D,0.6),3, D1467&lt;=_xlfn.PERCENTILE.INC(D:D,0.8),4, TRUE,5)</f>
        <v>1</v>
      </c>
      <c r="H1466" s="4">
        <f t="shared" si="22"/>
        <v>1</v>
      </c>
      <c r="I1466" t="e" cm="1">
        <f t="array" ref="I1466">INDEX($N$2:$N$26,MATCH(1,($K$2:$K$26=$E1466)*($L$2:$L$26=$H1466),0))</f>
        <v>#N/A</v>
      </c>
    </row>
    <row r="1467" spans="5:9" x14ac:dyDescent="0.25">
      <c r="E1467" s="1" t="e">
        <v>#N/A</v>
      </c>
      <c r="G1467" s="1" cm="1">
        <f t="array" ref="G1467">_xlfn.IFS(D1467&lt;=_xlfn.PERCENTILE.INC(D:D,0.2),1, D1467&lt;=_xlfn.PERCENTILE.INC(D:D,0.4),2, D1467&lt;=_xlfn.PERCENTILE.INC(D:D,0.6),3, D1468&lt;=_xlfn.PERCENTILE.INC(D:D,0.8),4, TRUE,5)</f>
        <v>1</v>
      </c>
      <c r="H1467" s="4">
        <f t="shared" si="22"/>
        <v>1</v>
      </c>
      <c r="I1467" t="e" cm="1">
        <f t="array" ref="I1467">INDEX($N$2:$N$26,MATCH(1,($K$2:$K$26=$E1467)*($L$2:$L$26=$H1467),0))</f>
        <v>#N/A</v>
      </c>
    </row>
    <row r="1468" spans="5:9" x14ac:dyDescent="0.25">
      <c r="E1468" s="1" t="e">
        <v>#N/A</v>
      </c>
      <c r="G1468" s="1" cm="1">
        <f t="array" ref="G1468">_xlfn.IFS(D1468&lt;=_xlfn.PERCENTILE.INC(D:D,0.2),1, D1468&lt;=_xlfn.PERCENTILE.INC(D:D,0.4),2, D1468&lt;=_xlfn.PERCENTILE.INC(D:D,0.6),3, D1469&lt;=_xlfn.PERCENTILE.INC(D:D,0.8),4, TRUE,5)</f>
        <v>1</v>
      </c>
      <c r="H1468" s="4">
        <f t="shared" si="22"/>
        <v>1</v>
      </c>
      <c r="I1468" t="e" cm="1">
        <f t="array" ref="I1468">INDEX($N$2:$N$26,MATCH(1,($K$2:$K$26=$E1468)*($L$2:$L$26=$H1468),0))</f>
        <v>#N/A</v>
      </c>
    </row>
    <row r="1469" spans="5:9" x14ac:dyDescent="0.25">
      <c r="E1469" s="1" t="e">
        <v>#N/A</v>
      </c>
      <c r="G1469" s="1" cm="1">
        <f t="array" ref="G1469">_xlfn.IFS(D1469&lt;=_xlfn.PERCENTILE.INC(D:D,0.2),1, D1469&lt;=_xlfn.PERCENTILE.INC(D:D,0.4),2, D1469&lt;=_xlfn.PERCENTILE.INC(D:D,0.6),3, D1470&lt;=_xlfn.PERCENTILE.INC(D:D,0.8),4, TRUE,5)</f>
        <v>1</v>
      </c>
      <c r="H1469" s="4">
        <f t="shared" si="22"/>
        <v>1</v>
      </c>
      <c r="I1469" t="e" cm="1">
        <f t="array" ref="I1469">INDEX($N$2:$N$26,MATCH(1,($K$2:$K$26=$E1469)*($L$2:$L$26=$H1469),0))</f>
        <v>#N/A</v>
      </c>
    </row>
    <row r="1470" spans="5:9" x14ac:dyDescent="0.25">
      <c r="E1470" s="1" t="e">
        <v>#N/A</v>
      </c>
      <c r="G1470" s="1" cm="1">
        <f t="array" ref="G1470">_xlfn.IFS(D1470&lt;=_xlfn.PERCENTILE.INC(D:D,0.2),1, D1470&lt;=_xlfn.PERCENTILE.INC(D:D,0.4),2, D1470&lt;=_xlfn.PERCENTILE.INC(D:D,0.6),3, D1471&lt;=_xlfn.PERCENTILE.INC(D:D,0.8),4, TRUE,5)</f>
        <v>1</v>
      </c>
      <c r="H1470" s="4">
        <f t="shared" si="22"/>
        <v>1</v>
      </c>
      <c r="I1470" t="e" cm="1">
        <f t="array" ref="I1470">INDEX($N$2:$N$26,MATCH(1,($K$2:$K$26=$E1470)*($L$2:$L$26=$H1470),0))</f>
        <v>#N/A</v>
      </c>
    </row>
    <row r="1471" spans="5:9" x14ac:dyDescent="0.25">
      <c r="E1471" s="1" t="e">
        <v>#N/A</v>
      </c>
      <c r="G1471" s="1" cm="1">
        <f t="array" ref="G1471">_xlfn.IFS(D1471&lt;=_xlfn.PERCENTILE.INC(D:D,0.2),1, D1471&lt;=_xlfn.PERCENTILE.INC(D:D,0.4),2, D1471&lt;=_xlfn.PERCENTILE.INC(D:D,0.6),3, D1472&lt;=_xlfn.PERCENTILE.INC(D:D,0.8),4, TRUE,5)</f>
        <v>1</v>
      </c>
      <c r="H1471" s="4">
        <f t="shared" si="22"/>
        <v>1</v>
      </c>
      <c r="I1471" t="e" cm="1">
        <f t="array" ref="I1471">INDEX($N$2:$N$26,MATCH(1,($K$2:$K$26=$E1471)*($L$2:$L$26=$H1471),0))</f>
        <v>#N/A</v>
      </c>
    </row>
    <row r="1472" spans="5:9" x14ac:dyDescent="0.25">
      <c r="E1472" s="1" t="e">
        <v>#N/A</v>
      </c>
      <c r="G1472" s="1" cm="1">
        <f t="array" ref="G1472">_xlfn.IFS(D1472&lt;=_xlfn.PERCENTILE.INC(D:D,0.2),1, D1472&lt;=_xlfn.PERCENTILE.INC(D:D,0.4),2, D1472&lt;=_xlfn.PERCENTILE.INC(D:D,0.6),3, D1473&lt;=_xlfn.PERCENTILE.INC(D:D,0.8),4, TRUE,5)</f>
        <v>1</v>
      </c>
      <c r="H1472" s="4">
        <f t="shared" si="22"/>
        <v>1</v>
      </c>
      <c r="I1472" t="e" cm="1">
        <f t="array" ref="I1472">INDEX($N$2:$N$26,MATCH(1,($K$2:$K$26=$E1472)*($L$2:$L$26=$H1472),0))</f>
        <v>#N/A</v>
      </c>
    </row>
    <row r="1473" spans="5:9" x14ac:dyDescent="0.25">
      <c r="E1473" s="1" t="e">
        <v>#N/A</v>
      </c>
      <c r="G1473" s="1" cm="1">
        <f t="array" ref="G1473">_xlfn.IFS(D1473&lt;=_xlfn.PERCENTILE.INC(D:D,0.2),1, D1473&lt;=_xlfn.PERCENTILE.INC(D:D,0.4),2, D1473&lt;=_xlfn.PERCENTILE.INC(D:D,0.6),3, D1474&lt;=_xlfn.PERCENTILE.INC(D:D,0.8),4, TRUE,5)</f>
        <v>1</v>
      </c>
      <c r="H1473" s="4">
        <f t="shared" si="22"/>
        <v>1</v>
      </c>
      <c r="I1473" t="e" cm="1">
        <f t="array" ref="I1473">INDEX($N$2:$N$26,MATCH(1,($K$2:$K$26=$E1473)*($L$2:$L$26=$H1473),0))</f>
        <v>#N/A</v>
      </c>
    </row>
    <row r="1474" spans="5:9" x14ac:dyDescent="0.25">
      <c r="E1474" s="1" t="e">
        <v>#N/A</v>
      </c>
      <c r="G1474" s="1" cm="1">
        <f t="array" ref="G1474">_xlfn.IFS(D1474&lt;=_xlfn.PERCENTILE.INC(D:D,0.2),1, D1474&lt;=_xlfn.PERCENTILE.INC(D:D,0.4),2, D1474&lt;=_xlfn.PERCENTILE.INC(D:D,0.6),3, D1475&lt;=_xlfn.PERCENTILE.INC(D:D,0.8),4, TRUE,5)</f>
        <v>1</v>
      </c>
      <c r="H1474" s="4">
        <f t="shared" si="22"/>
        <v>1</v>
      </c>
      <c r="I1474" t="e" cm="1">
        <f t="array" ref="I1474">INDEX($N$2:$N$26,MATCH(1,($K$2:$K$26=$E1474)*($L$2:$L$26=$H1474),0))</f>
        <v>#N/A</v>
      </c>
    </row>
    <row r="1475" spans="5:9" x14ac:dyDescent="0.25">
      <c r="E1475" s="1" t="e">
        <v>#N/A</v>
      </c>
      <c r="G1475" s="1" cm="1">
        <f t="array" ref="G1475">_xlfn.IFS(D1475&lt;=_xlfn.PERCENTILE.INC(D:D,0.2),1, D1475&lt;=_xlfn.PERCENTILE.INC(D:D,0.4),2, D1475&lt;=_xlfn.PERCENTILE.INC(D:D,0.6),3, D1476&lt;=_xlfn.PERCENTILE.INC(D:D,0.8),4, TRUE,5)</f>
        <v>1</v>
      </c>
      <c r="H1475" s="4">
        <f t="shared" ref="H1475:H1538" si="23">ROUND(AVERAGE(F1475,G1475),0)</f>
        <v>1</v>
      </c>
      <c r="I1475" t="e" cm="1">
        <f t="array" ref="I1475">INDEX($N$2:$N$26,MATCH(1,($K$2:$K$26=$E1475)*($L$2:$L$26=$H1475),0))</f>
        <v>#N/A</v>
      </c>
    </row>
    <row r="1476" spans="5:9" x14ac:dyDescent="0.25">
      <c r="E1476" s="1" t="e">
        <v>#N/A</v>
      </c>
      <c r="G1476" s="1" cm="1">
        <f t="array" ref="G1476">_xlfn.IFS(D1476&lt;=_xlfn.PERCENTILE.INC(D:D,0.2),1, D1476&lt;=_xlfn.PERCENTILE.INC(D:D,0.4),2, D1476&lt;=_xlfn.PERCENTILE.INC(D:D,0.6),3, D1477&lt;=_xlfn.PERCENTILE.INC(D:D,0.8),4, TRUE,5)</f>
        <v>1</v>
      </c>
      <c r="H1476" s="4">
        <f t="shared" si="23"/>
        <v>1</v>
      </c>
      <c r="I1476" t="e" cm="1">
        <f t="array" ref="I1476">INDEX($N$2:$N$26,MATCH(1,($K$2:$K$26=$E1476)*($L$2:$L$26=$H1476),0))</f>
        <v>#N/A</v>
      </c>
    </row>
    <row r="1477" spans="5:9" x14ac:dyDescent="0.25">
      <c r="E1477" s="1" t="e">
        <v>#N/A</v>
      </c>
      <c r="G1477" s="1" cm="1">
        <f t="array" ref="G1477">_xlfn.IFS(D1477&lt;=_xlfn.PERCENTILE.INC(D:D,0.2),1, D1477&lt;=_xlfn.PERCENTILE.INC(D:D,0.4),2, D1477&lt;=_xlfn.PERCENTILE.INC(D:D,0.6),3, D1478&lt;=_xlfn.PERCENTILE.INC(D:D,0.8),4, TRUE,5)</f>
        <v>1</v>
      </c>
      <c r="H1477" s="4">
        <f t="shared" si="23"/>
        <v>1</v>
      </c>
      <c r="I1477" t="e" cm="1">
        <f t="array" ref="I1477">INDEX($N$2:$N$26,MATCH(1,($K$2:$K$26=$E1477)*($L$2:$L$26=$H1477),0))</f>
        <v>#N/A</v>
      </c>
    </row>
    <row r="1478" spans="5:9" x14ac:dyDescent="0.25">
      <c r="E1478" s="1" t="e">
        <v>#N/A</v>
      </c>
      <c r="G1478" s="1" cm="1">
        <f t="array" ref="G1478">_xlfn.IFS(D1478&lt;=_xlfn.PERCENTILE.INC(D:D,0.2),1, D1478&lt;=_xlfn.PERCENTILE.INC(D:D,0.4),2, D1478&lt;=_xlfn.PERCENTILE.INC(D:D,0.6),3, D1479&lt;=_xlfn.PERCENTILE.INC(D:D,0.8),4, TRUE,5)</f>
        <v>1</v>
      </c>
      <c r="H1478" s="4">
        <f t="shared" si="23"/>
        <v>1</v>
      </c>
      <c r="I1478" t="e" cm="1">
        <f t="array" ref="I1478">INDEX($N$2:$N$26,MATCH(1,($K$2:$K$26=$E1478)*($L$2:$L$26=$H1478),0))</f>
        <v>#N/A</v>
      </c>
    </row>
    <row r="1479" spans="5:9" x14ac:dyDescent="0.25">
      <c r="E1479" s="1" t="e">
        <v>#N/A</v>
      </c>
      <c r="G1479" s="1" cm="1">
        <f t="array" ref="G1479">_xlfn.IFS(D1479&lt;=_xlfn.PERCENTILE.INC(D:D,0.2),1, D1479&lt;=_xlfn.PERCENTILE.INC(D:D,0.4),2, D1479&lt;=_xlfn.PERCENTILE.INC(D:D,0.6),3, D1480&lt;=_xlfn.PERCENTILE.INC(D:D,0.8),4, TRUE,5)</f>
        <v>1</v>
      </c>
      <c r="H1479" s="4">
        <f t="shared" si="23"/>
        <v>1</v>
      </c>
      <c r="I1479" t="e" cm="1">
        <f t="array" ref="I1479">INDEX($N$2:$N$26,MATCH(1,($K$2:$K$26=$E1479)*($L$2:$L$26=$H1479),0))</f>
        <v>#N/A</v>
      </c>
    </row>
    <row r="1480" spans="5:9" x14ac:dyDescent="0.25">
      <c r="E1480" s="1" t="e">
        <v>#N/A</v>
      </c>
      <c r="G1480" s="1" cm="1">
        <f t="array" ref="G1480">_xlfn.IFS(D1480&lt;=_xlfn.PERCENTILE.INC(D:D,0.2),1, D1480&lt;=_xlfn.PERCENTILE.INC(D:D,0.4),2, D1480&lt;=_xlfn.PERCENTILE.INC(D:D,0.6),3, D1481&lt;=_xlfn.PERCENTILE.INC(D:D,0.8),4, TRUE,5)</f>
        <v>1</v>
      </c>
      <c r="H1480" s="4">
        <f t="shared" si="23"/>
        <v>1</v>
      </c>
      <c r="I1480" t="e" cm="1">
        <f t="array" ref="I1480">INDEX($N$2:$N$26,MATCH(1,($K$2:$K$26=$E1480)*($L$2:$L$26=$H1480),0))</f>
        <v>#N/A</v>
      </c>
    </row>
    <row r="1481" spans="5:9" x14ac:dyDescent="0.25">
      <c r="E1481" s="1" t="e">
        <v>#N/A</v>
      </c>
      <c r="G1481" s="1" cm="1">
        <f t="array" ref="G1481">_xlfn.IFS(D1481&lt;=_xlfn.PERCENTILE.INC(D:D,0.2),1, D1481&lt;=_xlfn.PERCENTILE.INC(D:D,0.4),2, D1481&lt;=_xlfn.PERCENTILE.INC(D:D,0.6),3, D1482&lt;=_xlfn.PERCENTILE.INC(D:D,0.8),4, TRUE,5)</f>
        <v>1</v>
      </c>
      <c r="H1481" s="4">
        <f t="shared" si="23"/>
        <v>1</v>
      </c>
      <c r="I1481" t="e" cm="1">
        <f t="array" ref="I1481">INDEX($N$2:$N$26,MATCH(1,($K$2:$K$26=$E1481)*($L$2:$L$26=$H1481),0))</f>
        <v>#N/A</v>
      </c>
    </row>
    <row r="1482" spans="5:9" x14ac:dyDescent="0.25">
      <c r="E1482" s="1" t="e">
        <v>#N/A</v>
      </c>
      <c r="G1482" s="1" cm="1">
        <f t="array" ref="G1482">_xlfn.IFS(D1482&lt;=_xlfn.PERCENTILE.INC(D:D,0.2),1, D1482&lt;=_xlfn.PERCENTILE.INC(D:D,0.4),2, D1482&lt;=_xlfn.PERCENTILE.INC(D:D,0.6),3, D1483&lt;=_xlfn.PERCENTILE.INC(D:D,0.8),4, TRUE,5)</f>
        <v>1</v>
      </c>
      <c r="H1482" s="4">
        <f t="shared" si="23"/>
        <v>1</v>
      </c>
      <c r="I1482" t="e" cm="1">
        <f t="array" ref="I1482">INDEX($N$2:$N$26,MATCH(1,($K$2:$K$26=$E1482)*($L$2:$L$26=$H1482),0))</f>
        <v>#N/A</v>
      </c>
    </row>
    <row r="1483" spans="5:9" x14ac:dyDescent="0.25">
      <c r="E1483" s="1" t="e">
        <v>#N/A</v>
      </c>
      <c r="G1483" s="1" cm="1">
        <f t="array" ref="G1483">_xlfn.IFS(D1483&lt;=_xlfn.PERCENTILE.INC(D:D,0.2),1, D1483&lt;=_xlfn.PERCENTILE.INC(D:D,0.4),2, D1483&lt;=_xlfn.PERCENTILE.INC(D:D,0.6),3, D1484&lt;=_xlfn.PERCENTILE.INC(D:D,0.8),4, TRUE,5)</f>
        <v>1</v>
      </c>
      <c r="H1483" s="4">
        <f t="shared" si="23"/>
        <v>1</v>
      </c>
      <c r="I1483" t="e" cm="1">
        <f t="array" ref="I1483">INDEX($N$2:$N$26,MATCH(1,($K$2:$K$26=$E1483)*($L$2:$L$26=$H1483),0))</f>
        <v>#N/A</v>
      </c>
    </row>
    <row r="1484" spans="5:9" x14ac:dyDescent="0.25">
      <c r="E1484" s="1" t="e">
        <v>#N/A</v>
      </c>
      <c r="G1484" s="1" cm="1">
        <f t="array" ref="G1484">_xlfn.IFS(D1484&lt;=_xlfn.PERCENTILE.INC(D:D,0.2),1, D1484&lt;=_xlfn.PERCENTILE.INC(D:D,0.4),2, D1484&lt;=_xlfn.PERCENTILE.INC(D:D,0.6),3, D1485&lt;=_xlfn.PERCENTILE.INC(D:D,0.8),4, TRUE,5)</f>
        <v>1</v>
      </c>
      <c r="H1484" s="4">
        <f t="shared" si="23"/>
        <v>1</v>
      </c>
      <c r="I1484" t="e" cm="1">
        <f t="array" ref="I1484">INDEX($N$2:$N$26,MATCH(1,($K$2:$K$26=$E1484)*($L$2:$L$26=$H1484),0))</f>
        <v>#N/A</v>
      </c>
    </row>
    <row r="1485" spans="5:9" x14ac:dyDescent="0.25">
      <c r="E1485" s="1" t="e">
        <v>#N/A</v>
      </c>
      <c r="G1485" s="1" cm="1">
        <f t="array" ref="G1485">_xlfn.IFS(D1485&lt;=_xlfn.PERCENTILE.INC(D:D,0.2),1, D1485&lt;=_xlfn.PERCENTILE.INC(D:D,0.4),2, D1485&lt;=_xlfn.PERCENTILE.INC(D:D,0.6),3, D1486&lt;=_xlfn.PERCENTILE.INC(D:D,0.8),4, TRUE,5)</f>
        <v>1</v>
      </c>
      <c r="H1485" s="4">
        <f t="shared" si="23"/>
        <v>1</v>
      </c>
      <c r="I1485" t="e" cm="1">
        <f t="array" ref="I1485">INDEX($N$2:$N$26,MATCH(1,($K$2:$K$26=$E1485)*($L$2:$L$26=$H1485),0))</f>
        <v>#N/A</v>
      </c>
    </row>
    <row r="1486" spans="5:9" x14ac:dyDescent="0.25">
      <c r="E1486" s="1" t="e">
        <v>#N/A</v>
      </c>
      <c r="G1486" s="1" cm="1">
        <f t="array" ref="G1486">_xlfn.IFS(D1486&lt;=_xlfn.PERCENTILE.INC(D:D,0.2),1, D1486&lt;=_xlfn.PERCENTILE.INC(D:D,0.4),2, D1486&lt;=_xlfn.PERCENTILE.INC(D:D,0.6),3, D1487&lt;=_xlfn.PERCENTILE.INC(D:D,0.8),4, TRUE,5)</f>
        <v>1</v>
      </c>
      <c r="H1486" s="4">
        <f t="shared" si="23"/>
        <v>1</v>
      </c>
      <c r="I1486" t="e" cm="1">
        <f t="array" ref="I1486">INDEX($N$2:$N$26,MATCH(1,($K$2:$K$26=$E1486)*($L$2:$L$26=$H1486),0))</f>
        <v>#N/A</v>
      </c>
    </row>
    <row r="1487" spans="5:9" x14ac:dyDescent="0.25">
      <c r="E1487" s="1" t="e">
        <v>#N/A</v>
      </c>
      <c r="G1487" s="1" cm="1">
        <f t="array" ref="G1487">_xlfn.IFS(D1487&lt;=_xlfn.PERCENTILE.INC(D:D,0.2),1, D1487&lt;=_xlfn.PERCENTILE.INC(D:D,0.4),2, D1487&lt;=_xlfn.PERCENTILE.INC(D:D,0.6),3, D1488&lt;=_xlfn.PERCENTILE.INC(D:D,0.8),4, TRUE,5)</f>
        <v>1</v>
      </c>
      <c r="H1487" s="4">
        <f t="shared" si="23"/>
        <v>1</v>
      </c>
      <c r="I1487" t="e" cm="1">
        <f t="array" ref="I1487">INDEX($N$2:$N$26,MATCH(1,($K$2:$K$26=$E1487)*($L$2:$L$26=$H1487),0))</f>
        <v>#N/A</v>
      </c>
    </row>
    <row r="1488" spans="5:9" x14ac:dyDescent="0.25">
      <c r="E1488" s="1" t="e">
        <v>#N/A</v>
      </c>
      <c r="G1488" s="1" cm="1">
        <f t="array" ref="G1488">_xlfn.IFS(D1488&lt;=_xlfn.PERCENTILE.INC(D:D,0.2),1, D1488&lt;=_xlfn.PERCENTILE.INC(D:D,0.4),2, D1488&lt;=_xlfn.PERCENTILE.INC(D:D,0.6),3, D1489&lt;=_xlfn.PERCENTILE.INC(D:D,0.8),4, TRUE,5)</f>
        <v>1</v>
      </c>
      <c r="H1488" s="4">
        <f t="shared" si="23"/>
        <v>1</v>
      </c>
      <c r="I1488" t="e" cm="1">
        <f t="array" ref="I1488">INDEX($N$2:$N$26,MATCH(1,($K$2:$K$26=$E1488)*($L$2:$L$26=$H1488),0))</f>
        <v>#N/A</v>
      </c>
    </row>
    <row r="1489" spans="5:9" x14ac:dyDescent="0.25">
      <c r="E1489" s="1" t="e">
        <v>#N/A</v>
      </c>
      <c r="G1489" s="1" cm="1">
        <f t="array" ref="G1489">_xlfn.IFS(D1489&lt;=_xlfn.PERCENTILE.INC(D:D,0.2),1, D1489&lt;=_xlfn.PERCENTILE.INC(D:D,0.4),2, D1489&lt;=_xlfn.PERCENTILE.INC(D:D,0.6),3, D1490&lt;=_xlfn.PERCENTILE.INC(D:D,0.8),4, TRUE,5)</f>
        <v>1</v>
      </c>
      <c r="H1489" s="4">
        <f t="shared" si="23"/>
        <v>1</v>
      </c>
      <c r="I1489" t="e" cm="1">
        <f t="array" ref="I1489">INDEX($N$2:$N$26,MATCH(1,($K$2:$K$26=$E1489)*($L$2:$L$26=$H1489),0))</f>
        <v>#N/A</v>
      </c>
    </row>
    <row r="1490" spans="5:9" x14ac:dyDescent="0.25">
      <c r="E1490" s="1" t="e">
        <v>#N/A</v>
      </c>
      <c r="G1490" s="1" cm="1">
        <f t="array" ref="G1490">_xlfn.IFS(D1490&lt;=_xlfn.PERCENTILE.INC(D:D,0.2),1, D1490&lt;=_xlfn.PERCENTILE.INC(D:D,0.4),2, D1490&lt;=_xlfn.PERCENTILE.INC(D:D,0.6),3, D1491&lt;=_xlfn.PERCENTILE.INC(D:D,0.8),4, TRUE,5)</f>
        <v>1</v>
      </c>
      <c r="H1490" s="4">
        <f t="shared" si="23"/>
        <v>1</v>
      </c>
      <c r="I1490" t="e" cm="1">
        <f t="array" ref="I1490">INDEX($N$2:$N$26,MATCH(1,($K$2:$K$26=$E1490)*($L$2:$L$26=$H1490),0))</f>
        <v>#N/A</v>
      </c>
    </row>
    <row r="1491" spans="5:9" x14ac:dyDescent="0.25">
      <c r="E1491" s="1" t="e">
        <v>#N/A</v>
      </c>
      <c r="G1491" s="1" cm="1">
        <f t="array" ref="G1491">_xlfn.IFS(D1491&lt;=_xlfn.PERCENTILE.INC(D:D,0.2),1, D1491&lt;=_xlfn.PERCENTILE.INC(D:D,0.4),2, D1491&lt;=_xlfn.PERCENTILE.INC(D:D,0.6),3, D1492&lt;=_xlfn.PERCENTILE.INC(D:D,0.8),4, TRUE,5)</f>
        <v>1</v>
      </c>
      <c r="H1491" s="4">
        <f t="shared" si="23"/>
        <v>1</v>
      </c>
      <c r="I1491" t="e" cm="1">
        <f t="array" ref="I1491">INDEX($N$2:$N$26,MATCH(1,($K$2:$K$26=$E1491)*($L$2:$L$26=$H1491),0))</f>
        <v>#N/A</v>
      </c>
    </row>
    <row r="1492" spans="5:9" x14ac:dyDescent="0.25">
      <c r="E1492" s="1" t="e">
        <v>#N/A</v>
      </c>
      <c r="G1492" s="1" cm="1">
        <f t="array" ref="G1492">_xlfn.IFS(D1492&lt;=_xlfn.PERCENTILE.INC(D:D,0.2),1, D1492&lt;=_xlfn.PERCENTILE.INC(D:D,0.4),2, D1492&lt;=_xlfn.PERCENTILE.INC(D:D,0.6),3, D1493&lt;=_xlfn.PERCENTILE.INC(D:D,0.8),4, TRUE,5)</f>
        <v>1</v>
      </c>
      <c r="H1492" s="4">
        <f t="shared" si="23"/>
        <v>1</v>
      </c>
      <c r="I1492" t="e" cm="1">
        <f t="array" ref="I1492">INDEX($N$2:$N$26,MATCH(1,($K$2:$K$26=$E1492)*($L$2:$L$26=$H1492),0))</f>
        <v>#N/A</v>
      </c>
    </row>
    <row r="1493" spans="5:9" x14ac:dyDescent="0.25">
      <c r="E1493" s="1" t="e">
        <v>#N/A</v>
      </c>
      <c r="G1493" s="1" cm="1">
        <f t="array" ref="G1493">_xlfn.IFS(D1493&lt;=_xlfn.PERCENTILE.INC(D:D,0.2),1, D1493&lt;=_xlfn.PERCENTILE.INC(D:D,0.4),2, D1493&lt;=_xlfn.PERCENTILE.INC(D:D,0.6),3, D1494&lt;=_xlfn.PERCENTILE.INC(D:D,0.8),4, TRUE,5)</f>
        <v>1</v>
      </c>
      <c r="H1493" s="4">
        <f t="shared" si="23"/>
        <v>1</v>
      </c>
      <c r="I1493" t="e" cm="1">
        <f t="array" ref="I1493">INDEX($N$2:$N$26,MATCH(1,($K$2:$K$26=$E1493)*($L$2:$L$26=$H1493),0))</f>
        <v>#N/A</v>
      </c>
    </row>
    <row r="1494" spans="5:9" x14ac:dyDescent="0.25">
      <c r="E1494" s="1" t="e">
        <v>#N/A</v>
      </c>
      <c r="G1494" s="1" cm="1">
        <f t="array" ref="G1494">_xlfn.IFS(D1494&lt;=_xlfn.PERCENTILE.INC(D:D,0.2),1, D1494&lt;=_xlfn.PERCENTILE.INC(D:D,0.4),2, D1494&lt;=_xlfn.PERCENTILE.INC(D:D,0.6),3, D1495&lt;=_xlfn.PERCENTILE.INC(D:D,0.8),4, TRUE,5)</f>
        <v>1</v>
      </c>
      <c r="H1494" s="4">
        <f t="shared" si="23"/>
        <v>1</v>
      </c>
      <c r="I1494" t="e" cm="1">
        <f t="array" ref="I1494">INDEX($N$2:$N$26,MATCH(1,($K$2:$K$26=$E1494)*($L$2:$L$26=$H1494),0))</f>
        <v>#N/A</v>
      </c>
    </row>
    <row r="1495" spans="5:9" x14ac:dyDescent="0.25">
      <c r="E1495" s="1" t="e">
        <v>#N/A</v>
      </c>
      <c r="G1495" s="1" cm="1">
        <f t="array" ref="G1495">_xlfn.IFS(D1495&lt;=_xlfn.PERCENTILE.INC(D:D,0.2),1, D1495&lt;=_xlfn.PERCENTILE.INC(D:D,0.4),2, D1495&lt;=_xlfn.PERCENTILE.INC(D:D,0.6),3, D1496&lt;=_xlfn.PERCENTILE.INC(D:D,0.8),4, TRUE,5)</f>
        <v>1</v>
      </c>
      <c r="H1495" s="4">
        <f t="shared" si="23"/>
        <v>1</v>
      </c>
      <c r="I1495" t="e" cm="1">
        <f t="array" ref="I1495">INDEX($N$2:$N$26,MATCH(1,($K$2:$K$26=$E1495)*($L$2:$L$26=$H1495),0))</f>
        <v>#N/A</v>
      </c>
    </row>
    <row r="1496" spans="5:9" x14ac:dyDescent="0.25">
      <c r="E1496" s="1" t="e">
        <v>#N/A</v>
      </c>
      <c r="G1496" s="1" cm="1">
        <f t="array" ref="G1496">_xlfn.IFS(D1496&lt;=_xlfn.PERCENTILE.INC(D:D,0.2),1, D1496&lt;=_xlfn.PERCENTILE.INC(D:D,0.4),2, D1496&lt;=_xlfn.PERCENTILE.INC(D:D,0.6),3, D1497&lt;=_xlfn.PERCENTILE.INC(D:D,0.8),4, TRUE,5)</f>
        <v>1</v>
      </c>
      <c r="H1496" s="4">
        <f t="shared" si="23"/>
        <v>1</v>
      </c>
      <c r="I1496" t="e" cm="1">
        <f t="array" ref="I1496">INDEX($N$2:$N$26,MATCH(1,($K$2:$K$26=$E1496)*($L$2:$L$26=$H1496),0))</f>
        <v>#N/A</v>
      </c>
    </row>
    <row r="1497" spans="5:9" x14ac:dyDescent="0.25">
      <c r="E1497" s="1" t="e">
        <v>#N/A</v>
      </c>
      <c r="G1497" s="1" cm="1">
        <f t="array" ref="G1497">_xlfn.IFS(D1497&lt;=_xlfn.PERCENTILE.INC(D:D,0.2),1, D1497&lt;=_xlfn.PERCENTILE.INC(D:D,0.4),2, D1497&lt;=_xlfn.PERCENTILE.INC(D:D,0.6),3, D1498&lt;=_xlfn.PERCENTILE.INC(D:D,0.8),4, TRUE,5)</f>
        <v>1</v>
      </c>
      <c r="H1497" s="4">
        <f t="shared" si="23"/>
        <v>1</v>
      </c>
      <c r="I1497" t="e" cm="1">
        <f t="array" ref="I1497">INDEX($N$2:$N$26,MATCH(1,($K$2:$K$26=$E1497)*($L$2:$L$26=$H1497),0))</f>
        <v>#N/A</v>
      </c>
    </row>
    <row r="1498" spans="5:9" x14ac:dyDescent="0.25">
      <c r="E1498" s="1" t="e">
        <v>#N/A</v>
      </c>
      <c r="G1498" s="1" cm="1">
        <f t="array" ref="G1498">_xlfn.IFS(D1498&lt;=_xlfn.PERCENTILE.INC(D:D,0.2),1, D1498&lt;=_xlfn.PERCENTILE.INC(D:D,0.4),2, D1498&lt;=_xlfn.PERCENTILE.INC(D:D,0.6),3, D1499&lt;=_xlfn.PERCENTILE.INC(D:D,0.8),4, TRUE,5)</f>
        <v>1</v>
      </c>
      <c r="H1498" s="4">
        <f t="shared" si="23"/>
        <v>1</v>
      </c>
      <c r="I1498" t="e" cm="1">
        <f t="array" ref="I1498">INDEX($N$2:$N$26,MATCH(1,($K$2:$K$26=$E1498)*($L$2:$L$26=$H1498),0))</f>
        <v>#N/A</v>
      </c>
    </row>
    <row r="1499" spans="5:9" x14ac:dyDescent="0.25">
      <c r="E1499" s="1" t="e">
        <v>#N/A</v>
      </c>
      <c r="G1499" s="1" cm="1">
        <f t="array" ref="G1499">_xlfn.IFS(D1499&lt;=_xlfn.PERCENTILE.INC(D:D,0.2),1, D1499&lt;=_xlfn.PERCENTILE.INC(D:D,0.4),2, D1499&lt;=_xlfn.PERCENTILE.INC(D:D,0.6),3, D1500&lt;=_xlfn.PERCENTILE.INC(D:D,0.8),4, TRUE,5)</f>
        <v>1</v>
      </c>
      <c r="H1499" s="4">
        <f t="shared" si="23"/>
        <v>1</v>
      </c>
      <c r="I1499" t="e" cm="1">
        <f t="array" ref="I1499">INDEX($N$2:$N$26,MATCH(1,($K$2:$K$26=$E1499)*($L$2:$L$26=$H1499),0))</f>
        <v>#N/A</v>
      </c>
    </row>
    <row r="1500" spans="5:9" x14ac:dyDescent="0.25">
      <c r="E1500" s="1" t="e">
        <v>#N/A</v>
      </c>
      <c r="G1500" s="1" cm="1">
        <f t="array" ref="G1500">_xlfn.IFS(D1500&lt;=_xlfn.PERCENTILE.INC(D:D,0.2),1, D1500&lt;=_xlfn.PERCENTILE.INC(D:D,0.4),2, D1500&lt;=_xlfn.PERCENTILE.INC(D:D,0.6),3, D1501&lt;=_xlfn.PERCENTILE.INC(D:D,0.8),4, TRUE,5)</f>
        <v>1</v>
      </c>
      <c r="H1500" s="4">
        <f t="shared" si="23"/>
        <v>1</v>
      </c>
      <c r="I1500" t="e" cm="1">
        <f t="array" ref="I1500">INDEX($N$2:$N$26,MATCH(1,($K$2:$K$26=$E1500)*($L$2:$L$26=$H1500),0))</f>
        <v>#N/A</v>
      </c>
    </row>
    <row r="1501" spans="5:9" x14ac:dyDescent="0.25">
      <c r="E1501" s="1" t="e">
        <v>#N/A</v>
      </c>
      <c r="G1501" s="1" cm="1">
        <f t="array" ref="G1501">_xlfn.IFS(D1501&lt;=_xlfn.PERCENTILE.INC(D:D,0.2),1, D1501&lt;=_xlfn.PERCENTILE.INC(D:D,0.4),2, D1501&lt;=_xlfn.PERCENTILE.INC(D:D,0.6),3, D1502&lt;=_xlfn.PERCENTILE.INC(D:D,0.8),4, TRUE,5)</f>
        <v>1</v>
      </c>
      <c r="H1501" s="4">
        <f t="shared" si="23"/>
        <v>1</v>
      </c>
      <c r="I1501" t="e" cm="1">
        <f t="array" ref="I1501">INDEX($N$2:$N$26,MATCH(1,($K$2:$K$26=$E1501)*($L$2:$L$26=$H1501),0))</f>
        <v>#N/A</v>
      </c>
    </row>
    <row r="1502" spans="5:9" x14ac:dyDescent="0.25">
      <c r="E1502" s="1" t="e">
        <v>#N/A</v>
      </c>
      <c r="G1502" s="1" cm="1">
        <f t="array" ref="G1502">_xlfn.IFS(D1502&lt;=_xlfn.PERCENTILE.INC(D:D,0.2),1, D1502&lt;=_xlfn.PERCENTILE.INC(D:D,0.4),2, D1502&lt;=_xlfn.PERCENTILE.INC(D:D,0.6),3, D1503&lt;=_xlfn.PERCENTILE.INC(D:D,0.8),4, TRUE,5)</f>
        <v>1</v>
      </c>
      <c r="H1502" s="4">
        <f t="shared" si="23"/>
        <v>1</v>
      </c>
      <c r="I1502" t="e" cm="1">
        <f t="array" ref="I1502">INDEX($N$2:$N$26,MATCH(1,($K$2:$K$26=$E1502)*($L$2:$L$26=$H1502),0))</f>
        <v>#N/A</v>
      </c>
    </row>
    <row r="1503" spans="5:9" x14ac:dyDescent="0.25">
      <c r="E1503" s="1" t="e">
        <v>#N/A</v>
      </c>
      <c r="G1503" s="1" cm="1">
        <f t="array" ref="G1503">_xlfn.IFS(D1503&lt;=_xlfn.PERCENTILE.INC(D:D,0.2),1, D1503&lt;=_xlfn.PERCENTILE.INC(D:D,0.4),2, D1503&lt;=_xlfn.PERCENTILE.INC(D:D,0.6),3, D1504&lt;=_xlfn.PERCENTILE.INC(D:D,0.8),4, TRUE,5)</f>
        <v>1</v>
      </c>
      <c r="H1503" s="4">
        <f t="shared" si="23"/>
        <v>1</v>
      </c>
      <c r="I1503" t="e" cm="1">
        <f t="array" ref="I1503">INDEX($N$2:$N$26,MATCH(1,($K$2:$K$26=$E1503)*($L$2:$L$26=$H1503),0))</f>
        <v>#N/A</v>
      </c>
    </row>
    <row r="1504" spans="5:9" x14ac:dyDescent="0.25">
      <c r="E1504" s="1" t="e">
        <v>#N/A</v>
      </c>
      <c r="G1504" s="1" cm="1">
        <f t="array" ref="G1504">_xlfn.IFS(D1504&lt;=_xlfn.PERCENTILE.INC(D:D,0.2),1, D1504&lt;=_xlfn.PERCENTILE.INC(D:D,0.4),2, D1504&lt;=_xlfn.PERCENTILE.INC(D:D,0.6),3, D1505&lt;=_xlfn.PERCENTILE.INC(D:D,0.8),4, TRUE,5)</f>
        <v>1</v>
      </c>
      <c r="H1504" s="4">
        <f t="shared" si="23"/>
        <v>1</v>
      </c>
      <c r="I1504" t="e" cm="1">
        <f t="array" ref="I1504">INDEX($N$2:$N$26,MATCH(1,($K$2:$K$26=$E1504)*($L$2:$L$26=$H1504),0))</f>
        <v>#N/A</v>
      </c>
    </row>
    <row r="1505" spans="5:9" x14ac:dyDescent="0.25">
      <c r="E1505" s="1" t="e">
        <v>#N/A</v>
      </c>
      <c r="G1505" s="1" cm="1">
        <f t="array" ref="G1505">_xlfn.IFS(D1505&lt;=_xlfn.PERCENTILE.INC(D:D,0.2),1, D1505&lt;=_xlfn.PERCENTILE.INC(D:D,0.4),2, D1505&lt;=_xlfn.PERCENTILE.INC(D:D,0.6),3, D1506&lt;=_xlfn.PERCENTILE.INC(D:D,0.8),4, TRUE,5)</f>
        <v>1</v>
      </c>
      <c r="H1505" s="4">
        <f t="shared" si="23"/>
        <v>1</v>
      </c>
      <c r="I1505" t="e" cm="1">
        <f t="array" ref="I1505">INDEX($N$2:$N$26,MATCH(1,($K$2:$K$26=$E1505)*($L$2:$L$26=$H1505),0))</f>
        <v>#N/A</v>
      </c>
    </row>
    <row r="1506" spans="5:9" x14ac:dyDescent="0.25">
      <c r="E1506" s="1" t="e">
        <v>#N/A</v>
      </c>
      <c r="G1506" s="1" cm="1">
        <f t="array" ref="G1506">_xlfn.IFS(D1506&lt;=_xlfn.PERCENTILE.INC(D:D,0.2),1, D1506&lt;=_xlfn.PERCENTILE.INC(D:D,0.4),2, D1506&lt;=_xlfn.PERCENTILE.INC(D:D,0.6),3, D1507&lt;=_xlfn.PERCENTILE.INC(D:D,0.8),4, TRUE,5)</f>
        <v>1</v>
      </c>
      <c r="H1506" s="4">
        <f t="shared" si="23"/>
        <v>1</v>
      </c>
      <c r="I1506" t="e" cm="1">
        <f t="array" ref="I1506">INDEX($N$2:$N$26,MATCH(1,($K$2:$K$26=$E1506)*($L$2:$L$26=$H1506),0))</f>
        <v>#N/A</v>
      </c>
    </row>
    <row r="1507" spans="5:9" x14ac:dyDescent="0.25">
      <c r="E1507" s="1" t="e">
        <v>#N/A</v>
      </c>
      <c r="G1507" s="1" cm="1">
        <f t="array" ref="G1507">_xlfn.IFS(D1507&lt;=_xlfn.PERCENTILE.INC(D:D,0.2),1, D1507&lt;=_xlfn.PERCENTILE.INC(D:D,0.4),2, D1507&lt;=_xlfn.PERCENTILE.INC(D:D,0.6),3, D1508&lt;=_xlfn.PERCENTILE.INC(D:D,0.8),4, TRUE,5)</f>
        <v>1</v>
      </c>
      <c r="H1507" s="4">
        <f t="shared" si="23"/>
        <v>1</v>
      </c>
      <c r="I1507" t="e" cm="1">
        <f t="array" ref="I1507">INDEX($N$2:$N$26,MATCH(1,($K$2:$K$26=$E1507)*($L$2:$L$26=$H1507),0))</f>
        <v>#N/A</v>
      </c>
    </row>
    <row r="1508" spans="5:9" x14ac:dyDescent="0.25">
      <c r="E1508" s="1" t="e">
        <v>#N/A</v>
      </c>
      <c r="G1508" s="1" cm="1">
        <f t="array" ref="G1508">_xlfn.IFS(D1508&lt;=_xlfn.PERCENTILE.INC(D:D,0.2),1, D1508&lt;=_xlfn.PERCENTILE.INC(D:D,0.4),2, D1508&lt;=_xlfn.PERCENTILE.INC(D:D,0.6),3, D1509&lt;=_xlfn.PERCENTILE.INC(D:D,0.8),4, TRUE,5)</f>
        <v>1</v>
      </c>
      <c r="H1508" s="4">
        <f t="shared" si="23"/>
        <v>1</v>
      </c>
      <c r="I1508" t="e" cm="1">
        <f t="array" ref="I1508">INDEX($N$2:$N$26,MATCH(1,($K$2:$K$26=$E1508)*($L$2:$L$26=$H1508),0))</f>
        <v>#N/A</v>
      </c>
    </row>
    <row r="1509" spans="5:9" x14ac:dyDescent="0.25">
      <c r="E1509" s="1" t="e">
        <v>#N/A</v>
      </c>
      <c r="G1509" s="1" cm="1">
        <f t="array" ref="G1509">_xlfn.IFS(D1509&lt;=_xlfn.PERCENTILE.INC(D:D,0.2),1, D1509&lt;=_xlfn.PERCENTILE.INC(D:D,0.4),2, D1509&lt;=_xlfn.PERCENTILE.INC(D:D,0.6),3, D1510&lt;=_xlfn.PERCENTILE.INC(D:D,0.8),4, TRUE,5)</f>
        <v>1</v>
      </c>
      <c r="H1509" s="4">
        <f t="shared" si="23"/>
        <v>1</v>
      </c>
      <c r="I1509" t="e" cm="1">
        <f t="array" ref="I1509">INDEX($N$2:$N$26,MATCH(1,($K$2:$K$26=$E1509)*($L$2:$L$26=$H1509),0))</f>
        <v>#N/A</v>
      </c>
    </row>
    <row r="1510" spans="5:9" x14ac:dyDescent="0.25">
      <c r="E1510" s="1" t="e">
        <v>#N/A</v>
      </c>
      <c r="G1510" s="1" cm="1">
        <f t="array" ref="G1510">_xlfn.IFS(D1510&lt;=_xlfn.PERCENTILE.INC(D:D,0.2),1, D1510&lt;=_xlfn.PERCENTILE.INC(D:D,0.4),2, D1510&lt;=_xlfn.PERCENTILE.INC(D:D,0.6),3, D1511&lt;=_xlfn.PERCENTILE.INC(D:D,0.8),4, TRUE,5)</f>
        <v>1</v>
      </c>
      <c r="H1510" s="4">
        <f t="shared" si="23"/>
        <v>1</v>
      </c>
      <c r="I1510" t="e" cm="1">
        <f t="array" ref="I1510">INDEX($N$2:$N$26,MATCH(1,($K$2:$K$26=$E1510)*($L$2:$L$26=$H1510),0))</f>
        <v>#N/A</v>
      </c>
    </row>
    <row r="1511" spans="5:9" x14ac:dyDescent="0.25">
      <c r="E1511" s="1" t="e">
        <v>#N/A</v>
      </c>
      <c r="G1511" s="1" cm="1">
        <f t="array" ref="G1511">_xlfn.IFS(D1511&lt;=_xlfn.PERCENTILE.INC(D:D,0.2),1, D1511&lt;=_xlfn.PERCENTILE.INC(D:D,0.4),2, D1511&lt;=_xlfn.PERCENTILE.INC(D:D,0.6),3, D1512&lt;=_xlfn.PERCENTILE.INC(D:D,0.8),4, TRUE,5)</f>
        <v>1</v>
      </c>
      <c r="H1511" s="4">
        <f t="shared" si="23"/>
        <v>1</v>
      </c>
      <c r="I1511" t="e" cm="1">
        <f t="array" ref="I1511">INDEX($N$2:$N$26,MATCH(1,($K$2:$K$26=$E1511)*($L$2:$L$26=$H1511),0))</f>
        <v>#N/A</v>
      </c>
    </row>
    <row r="1512" spans="5:9" x14ac:dyDescent="0.25">
      <c r="E1512" s="1" t="e">
        <v>#N/A</v>
      </c>
      <c r="G1512" s="1" cm="1">
        <f t="array" ref="G1512">_xlfn.IFS(D1512&lt;=_xlfn.PERCENTILE.INC(D:D,0.2),1, D1512&lt;=_xlfn.PERCENTILE.INC(D:D,0.4),2, D1512&lt;=_xlfn.PERCENTILE.INC(D:D,0.6),3, D1513&lt;=_xlfn.PERCENTILE.INC(D:D,0.8),4, TRUE,5)</f>
        <v>1</v>
      </c>
      <c r="H1512" s="4">
        <f t="shared" si="23"/>
        <v>1</v>
      </c>
      <c r="I1512" t="e" cm="1">
        <f t="array" ref="I1512">INDEX($N$2:$N$26,MATCH(1,($K$2:$K$26=$E1512)*($L$2:$L$26=$H1512),0))</f>
        <v>#N/A</v>
      </c>
    </row>
    <row r="1513" spans="5:9" x14ac:dyDescent="0.25">
      <c r="E1513" s="1" t="e">
        <v>#N/A</v>
      </c>
      <c r="G1513" s="1" cm="1">
        <f t="array" ref="G1513">_xlfn.IFS(D1513&lt;=_xlfn.PERCENTILE.INC(D:D,0.2),1, D1513&lt;=_xlfn.PERCENTILE.INC(D:D,0.4),2, D1513&lt;=_xlfn.PERCENTILE.INC(D:D,0.6),3, D1514&lt;=_xlfn.PERCENTILE.INC(D:D,0.8),4, TRUE,5)</f>
        <v>1</v>
      </c>
      <c r="H1513" s="4">
        <f t="shared" si="23"/>
        <v>1</v>
      </c>
      <c r="I1513" t="e" cm="1">
        <f t="array" ref="I1513">INDEX($N$2:$N$26,MATCH(1,($K$2:$K$26=$E1513)*($L$2:$L$26=$H1513),0))</f>
        <v>#N/A</v>
      </c>
    </row>
    <row r="1514" spans="5:9" x14ac:dyDescent="0.25">
      <c r="E1514" s="1" t="e">
        <v>#N/A</v>
      </c>
      <c r="G1514" s="1" cm="1">
        <f t="array" ref="G1514">_xlfn.IFS(D1514&lt;=_xlfn.PERCENTILE.INC(D:D,0.2),1, D1514&lt;=_xlfn.PERCENTILE.INC(D:D,0.4),2, D1514&lt;=_xlfn.PERCENTILE.INC(D:D,0.6),3, D1515&lt;=_xlfn.PERCENTILE.INC(D:D,0.8),4, TRUE,5)</f>
        <v>1</v>
      </c>
      <c r="H1514" s="4">
        <f t="shared" si="23"/>
        <v>1</v>
      </c>
      <c r="I1514" t="e" cm="1">
        <f t="array" ref="I1514">INDEX($N$2:$N$26,MATCH(1,($K$2:$K$26=$E1514)*($L$2:$L$26=$H1514),0))</f>
        <v>#N/A</v>
      </c>
    </row>
    <row r="1515" spans="5:9" x14ac:dyDescent="0.25">
      <c r="E1515" s="1" t="e">
        <v>#N/A</v>
      </c>
      <c r="G1515" s="1" cm="1">
        <f t="array" ref="G1515">_xlfn.IFS(D1515&lt;=_xlfn.PERCENTILE.INC(D:D,0.2),1, D1515&lt;=_xlfn.PERCENTILE.INC(D:D,0.4),2, D1515&lt;=_xlfn.PERCENTILE.INC(D:D,0.6),3, D1516&lt;=_xlfn.PERCENTILE.INC(D:D,0.8),4, TRUE,5)</f>
        <v>1</v>
      </c>
      <c r="H1515" s="4">
        <f t="shared" si="23"/>
        <v>1</v>
      </c>
      <c r="I1515" t="e" cm="1">
        <f t="array" ref="I1515">INDEX($N$2:$N$26,MATCH(1,($K$2:$K$26=$E1515)*($L$2:$L$26=$H1515),0))</f>
        <v>#N/A</v>
      </c>
    </row>
    <row r="1516" spans="5:9" x14ac:dyDescent="0.25">
      <c r="E1516" s="1" t="e">
        <v>#N/A</v>
      </c>
      <c r="G1516" s="1" cm="1">
        <f t="array" ref="G1516">_xlfn.IFS(D1516&lt;=_xlfn.PERCENTILE.INC(D:D,0.2),1, D1516&lt;=_xlfn.PERCENTILE.INC(D:D,0.4),2, D1516&lt;=_xlfn.PERCENTILE.INC(D:D,0.6),3, D1517&lt;=_xlfn.PERCENTILE.INC(D:D,0.8),4, TRUE,5)</f>
        <v>1</v>
      </c>
      <c r="H1516" s="4">
        <f t="shared" si="23"/>
        <v>1</v>
      </c>
      <c r="I1516" t="e" cm="1">
        <f t="array" ref="I1516">INDEX($N$2:$N$26,MATCH(1,($K$2:$K$26=$E1516)*($L$2:$L$26=$H1516),0))</f>
        <v>#N/A</v>
      </c>
    </row>
    <row r="1517" spans="5:9" x14ac:dyDescent="0.25">
      <c r="E1517" s="1" t="e">
        <v>#N/A</v>
      </c>
      <c r="G1517" s="1" cm="1">
        <f t="array" ref="G1517">_xlfn.IFS(D1517&lt;=_xlfn.PERCENTILE.INC(D:D,0.2),1, D1517&lt;=_xlfn.PERCENTILE.INC(D:D,0.4),2, D1517&lt;=_xlfn.PERCENTILE.INC(D:D,0.6),3, D1518&lt;=_xlfn.PERCENTILE.INC(D:D,0.8),4, TRUE,5)</f>
        <v>1</v>
      </c>
      <c r="H1517" s="4">
        <f t="shared" si="23"/>
        <v>1</v>
      </c>
      <c r="I1517" t="e" cm="1">
        <f t="array" ref="I1517">INDEX($N$2:$N$26,MATCH(1,($K$2:$K$26=$E1517)*($L$2:$L$26=$H1517),0))</f>
        <v>#N/A</v>
      </c>
    </row>
    <row r="1518" spans="5:9" x14ac:dyDescent="0.25">
      <c r="E1518" s="1" t="e">
        <v>#N/A</v>
      </c>
      <c r="G1518" s="1" cm="1">
        <f t="array" ref="G1518">_xlfn.IFS(D1518&lt;=_xlfn.PERCENTILE.INC(D:D,0.2),1, D1518&lt;=_xlfn.PERCENTILE.INC(D:D,0.4),2, D1518&lt;=_xlfn.PERCENTILE.INC(D:D,0.6),3, D1519&lt;=_xlfn.PERCENTILE.INC(D:D,0.8),4, TRUE,5)</f>
        <v>1</v>
      </c>
      <c r="H1518" s="4">
        <f t="shared" si="23"/>
        <v>1</v>
      </c>
      <c r="I1518" t="e" cm="1">
        <f t="array" ref="I1518">INDEX($N$2:$N$26,MATCH(1,($K$2:$K$26=$E1518)*($L$2:$L$26=$H1518),0))</f>
        <v>#N/A</v>
      </c>
    </row>
    <row r="1519" spans="5:9" x14ac:dyDescent="0.25">
      <c r="E1519" s="1" t="e">
        <v>#N/A</v>
      </c>
      <c r="G1519" s="1" cm="1">
        <f t="array" ref="G1519">_xlfn.IFS(D1519&lt;=_xlfn.PERCENTILE.INC(D:D,0.2),1, D1519&lt;=_xlfn.PERCENTILE.INC(D:D,0.4),2, D1519&lt;=_xlfn.PERCENTILE.INC(D:D,0.6),3, D1520&lt;=_xlfn.PERCENTILE.INC(D:D,0.8),4, TRUE,5)</f>
        <v>1</v>
      </c>
      <c r="H1519" s="4">
        <f t="shared" si="23"/>
        <v>1</v>
      </c>
      <c r="I1519" t="e" cm="1">
        <f t="array" ref="I1519">INDEX($N$2:$N$26,MATCH(1,($K$2:$K$26=$E1519)*($L$2:$L$26=$H1519),0))</f>
        <v>#N/A</v>
      </c>
    </row>
    <row r="1520" spans="5:9" x14ac:dyDescent="0.25">
      <c r="E1520" s="1" t="e">
        <v>#N/A</v>
      </c>
      <c r="G1520" s="1" cm="1">
        <f t="array" ref="G1520">_xlfn.IFS(D1520&lt;=_xlfn.PERCENTILE.INC(D:D,0.2),1, D1520&lt;=_xlfn.PERCENTILE.INC(D:D,0.4),2, D1520&lt;=_xlfn.PERCENTILE.INC(D:D,0.6),3, D1521&lt;=_xlfn.PERCENTILE.INC(D:D,0.8),4, TRUE,5)</f>
        <v>1</v>
      </c>
      <c r="H1520" s="4">
        <f t="shared" si="23"/>
        <v>1</v>
      </c>
      <c r="I1520" t="e" cm="1">
        <f t="array" ref="I1520">INDEX($N$2:$N$26,MATCH(1,($K$2:$K$26=$E1520)*($L$2:$L$26=$H1520),0))</f>
        <v>#N/A</v>
      </c>
    </row>
    <row r="1521" spans="5:9" x14ac:dyDescent="0.25">
      <c r="E1521" s="1" t="e">
        <v>#N/A</v>
      </c>
      <c r="G1521" s="1" cm="1">
        <f t="array" ref="G1521">_xlfn.IFS(D1521&lt;=_xlfn.PERCENTILE.INC(D:D,0.2),1, D1521&lt;=_xlfn.PERCENTILE.INC(D:D,0.4),2, D1521&lt;=_xlfn.PERCENTILE.INC(D:D,0.6),3, D1522&lt;=_xlfn.PERCENTILE.INC(D:D,0.8),4, TRUE,5)</f>
        <v>1</v>
      </c>
      <c r="H1521" s="4">
        <f t="shared" si="23"/>
        <v>1</v>
      </c>
      <c r="I1521" t="e" cm="1">
        <f t="array" ref="I1521">INDEX($N$2:$N$26,MATCH(1,($K$2:$K$26=$E1521)*($L$2:$L$26=$H1521),0))</f>
        <v>#N/A</v>
      </c>
    </row>
    <row r="1522" spans="5:9" x14ac:dyDescent="0.25">
      <c r="E1522" s="1" t="e">
        <v>#N/A</v>
      </c>
      <c r="G1522" s="1" cm="1">
        <f t="array" ref="G1522">_xlfn.IFS(D1522&lt;=_xlfn.PERCENTILE.INC(D:D,0.2),1, D1522&lt;=_xlfn.PERCENTILE.INC(D:D,0.4),2, D1522&lt;=_xlfn.PERCENTILE.INC(D:D,0.6),3, D1523&lt;=_xlfn.PERCENTILE.INC(D:D,0.8),4, TRUE,5)</f>
        <v>1</v>
      </c>
      <c r="H1522" s="4">
        <f t="shared" si="23"/>
        <v>1</v>
      </c>
      <c r="I1522" t="e" cm="1">
        <f t="array" ref="I1522">INDEX($N$2:$N$26,MATCH(1,($K$2:$K$26=$E1522)*($L$2:$L$26=$H1522),0))</f>
        <v>#N/A</v>
      </c>
    </row>
    <row r="1523" spans="5:9" x14ac:dyDescent="0.25">
      <c r="E1523" s="1" t="e">
        <v>#N/A</v>
      </c>
      <c r="G1523" s="1" cm="1">
        <f t="array" ref="G1523">_xlfn.IFS(D1523&lt;=_xlfn.PERCENTILE.INC(D:D,0.2),1, D1523&lt;=_xlfn.PERCENTILE.INC(D:D,0.4),2, D1523&lt;=_xlfn.PERCENTILE.INC(D:D,0.6),3, D1524&lt;=_xlfn.PERCENTILE.INC(D:D,0.8),4, TRUE,5)</f>
        <v>1</v>
      </c>
      <c r="H1523" s="4">
        <f t="shared" si="23"/>
        <v>1</v>
      </c>
      <c r="I1523" t="e" cm="1">
        <f t="array" ref="I1523">INDEX($N$2:$N$26,MATCH(1,($K$2:$K$26=$E1523)*($L$2:$L$26=$H1523),0))</f>
        <v>#N/A</v>
      </c>
    </row>
    <row r="1524" spans="5:9" x14ac:dyDescent="0.25">
      <c r="E1524" s="1" t="e">
        <v>#N/A</v>
      </c>
      <c r="G1524" s="1" cm="1">
        <f t="array" ref="G1524">_xlfn.IFS(D1524&lt;=_xlfn.PERCENTILE.INC(D:D,0.2),1, D1524&lt;=_xlfn.PERCENTILE.INC(D:D,0.4),2, D1524&lt;=_xlfn.PERCENTILE.INC(D:D,0.6),3, D1525&lt;=_xlfn.PERCENTILE.INC(D:D,0.8),4, TRUE,5)</f>
        <v>1</v>
      </c>
      <c r="H1524" s="4">
        <f t="shared" si="23"/>
        <v>1</v>
      </c>
      <c r="I1524" t="e" cm="1">
        <f t="array" ref="I1524">INDEX($N$2:$N$26,MATCH(1,($K$2:$K$26=$E1524)*($L$2:$L$26=$H1524),0))</f>
        <v>#N/A</v>
      </c>
    </row>
    <row r="1525" spans="5:9" x14ac:dyDescent="0.25">
      <c r="E1525" s="1" t="e">
        <v>#N/A</v>
      </c>
      <c r="G1525" s="1" cm="1">
        <f t="array" ref="G1525">_xlfn.IFS(D1525&lt;=_xlfn.PERCENTILE.INC(D:D,0.2),1, D1525&lt;=_xlfn.PERCENTILE.INC(D:D,0.4),2, D1525&lt;=_xlfn.PERCENTILE.INC(D:D,0.6),3, D1526&lt;=_xlfn.PERCENTILE.INC(D:D,0.8),4, TRUE,5)</f>
        <v>1</v>
      </c>
      <c r="H1525" s="4">
        <f t="shared" si="23"/>
        <v>1</v>
      </c>
      <c r="I1525" t="e" cm="1">
        <f t="array" ref="I1525">INDEX($N$2:$N$26,MATCH(1,($K$2:$K$26=$E1525)*($L$2:$L$26=$H1525),0))</f>
        <v>#N/A</v>
      </c>
    </row>
    <row r="1526" spans="5:9" x14ac:dyDescent="0.25">
      <c r="E1526" s="1" t="e">
        <v>#N/A</v>
      </c>
      <c r="G1526" s="1" cm="1">
        <f t="array" ref="G1526">_xlfn.IFS(D1526&lt;=_xlfn.PERCENTILE.INC(D:D,0.2),1, D1526&lt;=_xlfn.PERCENTILE.INC(D:D,0.4),2, D1526&lt;=_xlfn.PERCENTILE.INC(D:D,0.6),3, D1527&lt;=_xlfn.PERCENTILE.INC(D:D,0.8),4, TRUE,5)</f>
        <v>1</v>
      </c>
      <c r="H1526" s="4">
        <f t="shared" si="23"/>
        <v>1</v>
      </c>
      <c r="I1526" t="e" cm="1">
        <f t="array" ref="I1526">INDEX($N$2:$N$26,MATCH(1,($K$2:$K$26=$E1526)*($L$2:$L$26=$H1526),0))</f>
        <v>#N/A</v>
      </c>
    </row>
    <row r="1527" spans="5:9" x14ac:dyDescent="0.25">
      <c r="E1527" s="1" t="e">
        <v>#N/A</v>
      </c>
      <c r="G1527" s="1" cm="1">
        <f t="array" ref="G1527">_xlfn.IFS(D1527&lt;=_xlfn.PERCENTILE.INC(D:D,0.2),1, D1527&lt;=_xlfn.PERCENTILE.INC(D:D,0.4),2, D1527&lt;=_xlfn.PERCENTILE.INC(D:D,0.6),3, D1528&lt;=_xlfn.PERCENTILE.INC(D:D,0.8),4, TRUE,5)</f>
        <v>1</v>
      </c>
      <c r="H1527" s="4">
        <f t="shared" si="23"/>
        <v>1</v>
      </c>
      <c r="I1527" t="e" cm="1">
        <f t="array" ref="I1527">INDEX($N$2:$N$26,MATCH(1,($K$2:$K$26=$E1527)*($L$2:$L$26=$H1527),0))</f>
        <v>#N/A</v>
      </c>
    </row>
    <row r="1528" spans="5:9" x14ac:dyDescent="0.25">
      <c r="E1528" s="1" t="e">
        <v>#N/A</v>
      </c>
      <c r="G1528" s="1" cm="1">
        <f t="array" ref="G1528">_xlfn.IFS(D1528&lt;=_xlfn.PERCENTILE.INC(D:D,0.2),1, D1528&lt;=_xlfn.PERCENTILE.INC(D:D,0.4),2, D1528&lt;=_xlfn.PERCENTILE.INC(D:D,0.6),3, D1529&lt;=_xlfn.PERCENTILE.INC(D:D,0.8),4, TRUE,5)</f>
        <v>1</v>
      </c>
      <c r="H1528" s="4">
        <f t="shared" si="23"/>
        <v>1</v>
      </c>
      <c r="I1528" t="e" cm="1">
        <f t="array" ref="I1528">INDEX($N$2:$N$26,MATCH(1,($K$2:$K$26=$E1528)*($L$2:$L$26=$H1528),0))</f>
        <v>#N/A</v>
      </c>
    </row>
    <row r="1529" spans="5:9" x14ac:dyDescent="0.25">
      <c r="E1529" s="1" t="e">
        <v>#N/A</v>
      </c>
      <c r="G1529" s="1" cm="1">
        <f t="array" ref="G1529">_xlfn.IFS(D1529&lt;=_xlfn.PERCENTILE.INC(D:D,0.2),1, D1529&lt;=_xlfn.PERCENTILE.INC(D:D,0.4),2, D1529&lt;=_xlfn.PERCENTILE.INC(D:D,0.6),3, D1530&lt;=_xlfn.PERCENTILE.INC(D:D,0.8),4, TRUE,5)</f>
        <v>1</v>
      </c>
      <c r="H1529" s="4">
        <f t="shared" si="23"/>
        <v>1</v>
      </c>
      <c r="I1529" t="e" cm="1">
        <f t="array" ref="I1529">INDEX($N$2:$N$26,MATCH(1,($K$2:$K$26=$E1529)*($L$2:$L$26=$H1529),0))</f>
        <v>#N/A</v>
      </c>
    </row>
    <row r="1530" spans="5:9" x14ac:dyDescent="0.25">
      <c r="E1530" s="1" t="e">
        <v>#N/A</v>
      </c>
      <c r="G1530" s="1" cm="1">
        <f t="array" ref="G1530">_xlfn.IFS(D1530&lt;=_xlfn.PERCENTILE.INC(D:D,0.2),1, D1530&lt;=_xlfn.PERCENTILE.INC(D:D,0.4),2, D1530&lt;=_xlfn.PERCENTILE.INC(D:D,0.6),3, D1531&lt;=_xlfn.PERCENTILE.INC(D:D,0.8),4, TRUE,5)</f>
        <v>1</v>
      </c>
      <c r="H1530" s="4">
        <f t="shared" si="23"/>
        <v>1</v>
      </c>
      <c r="I1530" t="e" cm="1">
        <f t="array" ref="I1530">INDEX($N$2:$N$26,MATCH(1,($K$2:$K$26=$E1530)*($L$2:$L$26=$H1530),0))</f>
        <v>#N/A</v>
      </c>
    </row>
    <row r="1531" spans="5:9" x14ac:dyDescent="0.25">
      <c r="E1531" s="1" t="e">
        <v>#N/A</v>
      </c>
      <c r="G1531" s="1" cm="1">
        <f t="array" ref="G1531">_xlfn.IFS(D1531&lt;=_xlfn.PERCENTILE.INC(D:D,0.2),1, D1531&lt;=_xlfn.PERCENTILE.INC(D:D,0.4),2, D1531&lt;=_xlfn.PERCENTILE.INC(D:D,0.6),3, D1532&lt;=_xlfn.PERCENTILE.INC(D:D,0.8),4, TRUE,5)</f>
        <v>1</v>
      </c>
      <c r="H1531" s="4">
        <f t="shared" si="23"/>
        <v>1</v>
      </c>
      <c r="I1531" t="e" cm="1">
        <f t="array" ref="I1531">INDEX($N$2:$N$26,MATCH(1,($K$2:$K$26=$E1531)*($L$2:$L$26=$H1531),0))</f>
        <v>#N/A</v>
      </c>
    </row>
    <row r="1532" spans="5:9" x14ac:dyDescent="0.25">
      <c r="E1532" s="1" t="e">
        <v>#N/A</v>
      </c>
      <c r="G1532" s="1" cm="1">
        <f t="array" ref="G1532">_xlfn.IFS(D1532&lt;=_xlfn.PERCENTILE.INC(D:D,0.2),1, D1532&lt;=_xlfn.PERCENTILE.INC(D:D,0.4),2, D1532&lt;=_xlfn.PERCENTILE.INC(D:D,0.6),3, D1533&lt;=_xlfn.PERCENTILE.INC(D:D,0.8),4, TRUE,5)</f>
        <v>1</v>
      </c>
      <c r="H1532" s="4">
        <f t="shared" si="23"/>
        <v>1</v>
      </c>
      <c r="I1532" t="e" cm="1">
        <f t="array" ref="I1532">INDEX($N$2:$N$26,MATCH(1,($K$2:$K$26=$E1532)*($L$2:$L$26=$H1532),0))</f>
        <v>#N/A</v>
      </c>
    </row>
    <row r="1533" spans="5:9" x14ac:dyDescent="0.25">
      <c r="E1533" s="1" t="e">
        <v>#N/A</v>
      </c>
      <c r="G1533" s="1" cm="1">
        <f t="array" ref="G1533">_xlfn.IFS(D1533&lt;=_xlfn.PERCENTILE.INC(D:D,0.2),1, D1533&lt;=_xlfn.PERCENTILE.INC(D:D,0.4),2, D1533&lt;=_xlfn.PERCENTILE.INC(D:D,0.6),3, D1534&lt;=_xlfn.PERCENTILE.INC(D:D,0.8),4, TRUE,5)</f>
        <v>1</v>
      </c>
      <c r="H1533" s="4">
        <f t="shared" si="23"/>
        <v>1</v>
      </c>
      <c r="I1533" t="e" cm="1">
        <f t="array" ref="I1533">INDEX($N$2:$N$26,MATCH(1,($K$2:$K$26=$E1533)*($L$2:$L$26=$H1533),0))</f>
        <v>#N/A</v>
      </c>
    </row>
    <row r="1534" spans="5:9" x14ac:dyDescent="0.25">
      <c r="E1534" s="1" t="e">
        <v>#N/A</v>
      </c>
      <c r="G1534" s="1" cm="1">
        <f t="array" ref="G1534">_xlfn.IFS(D1534&lt;=_xlfn.PERCENTILE.INC(D:D,0.2),1, D1534&lt;=_xlfn.PERCENTILE.INC(D:D,0.4),2, D1534&lt;=_xlfn.PERCENTILE.INC(D:D,0.6),3, D1535&lt;=_xlfn.PERCENTILE.INC(D:D,0.8),4, TRUE,5)</f>
        <v>1</v>
      </c>
      <c r="H1534" s="4">
        <f t="shared" si="23"/>
        <v>1</v>
      </c>
      <c r="I1534" t="e" cm="1">
        <f t="array" ref="I1534">INDEX($N$2:$N$26,MATCH(1,($K$2:$K$26=$E1534)*($L$2:$L$26=$H1534),0))</f>
        <v>#N/A</v>
      </c>
    </row>
    <row r="1535" spans="5:9" x14ac:dyDescent="0.25">
      <c r="E1535" s="1" t="e">
        <v>#N/A</v>
      </c>
      <c r="G1535" s="1" cm="1">
        <f t="array" ref="G1535">_xlfn.IFS(D1535&lt;=_xlfn.PERCENTILE.INC(D:D,0.2),1, D1535&lt;=_xlfn.PERCENTILE.INC(D:D,0.4),2, D1535&lt;=_xlfn.PERCENTILE.INC(D:D,0.6),3, D1536&lt;=_xlfn.PERCENTILE.INC(D:D,0.8),4, TRUE,5)</f>
        <v>1</v>
      </c>
      <c r="H1535" s="4">
        <f t="shared" si="23"/>
        <v>1</v>
      </c>
      <c r="I1535" t="e" cm="1">
        <f t="array" ref="I1535">INDEX($N$2:$N$26,MATCH(1,($K$2:$K$26=$E1535)*($L$2:$L$26=$H1535),0))</f>
        <v>#N/A</v>
      </c>
    </row>
    <row r="1536" spans="5:9" x14ac:dyDescent="0.25">
      <c r="E1536" s="1" t="e">
        <v>#N/A</v>
      </c>
      <c r="G1536" s="1" cm="1">
        <f t="array" ref="G1536">_xlfn.IFS(D1536&lt;=_xlfn.PERCENTILE.INC(D:D,0.2),1, D1536&lt;=_xlfn.PERCENTILE.INC(D:D,0.4),2, D1536&lt;=_xlfn.PERCENTILE.INC(D:D,0.6),3, D1537&lt;=_xlfn.PERCENTILE.INC(D:D,0.8),4, TRUE,5)</f>
        <v>1</v>
      </c>
      <c r="H1536" s="4">
        <f t="shared" si="23"/>
        <v>1</v>
      </c>
      <c r="I1536" t="e" cm="1">
        <f t="array" ref="I1536">INDEX($N$2:$N$26,MATCH(1,($K$2:$K$26=$E1536)*($L$2:$L$26=$H1536),0))</f>
        <v>#N/A</v>
      </c>
    </row>
    <row r="1537" spans="5:9" x14ac:dyDescent="0.25">
      <c r="E1537" s="1" t="e">
        <v>#N/A</v>
      </c>
      <c r="G1537" s="1" cm="1">
        <f t="array" ref="G1537">_xlfn.IFS(D1537&lt;=_xlfn.PERCENTILE.INC(D:D,0.2),1, D1537&lt;=_xlfn.PERCENTILE.INC(D:D,0.4),2, D1537&lt;=_xlfn.PERCENTILE.INC(D:D,0.6),3, D1538&lt;=_xlfn.PERCENTILE.INC(D:D,0.8),4, TRUE,5)</f>
        <v>1</v>
      </c>
      <c r="H1537" s="4">
        <f t="shared" si="23"/>
        <v>1</v>
      </c>
      <c r="I1537" t="e" cm="1">
        <f t="array" ref="I1537">INDEX($N$2:$N$26,MATCH(1,($K$2:$K$26=$E1537)*($L$2:$L$26=$H1537),0))</f>
        <v>#N/A</v>
      </c>
    </row>
    <row r="1538" spans="5:9" x14ac:dyDescent="0.25">
      <c r="E1538" s="1" t="e">
        <v>#N/A</v>
      </c>
      <c r="G1538" s="1" cm="1">
        <f t="array" ref="G1538">_xlfn.IFS(D1538&lt;=_xlfn.PERCENTILE.INC(D:D,0.2),1, D1538&lt;=_xlfn.PERCENTILE.INC(D:D,0.4),2, D1538&lt;=_xlfn.PERCENTILE.INC(D:D,0.6),3, D1539&lt;=_xlfn.PERCENTILE.INC(D:D,0.8),4, TRUE,5)</f>
        <v>1</v>
      </c>
      <c r="H1538" s="4">
        <f t="shared" si="23"/>
        <v>1</v>
      </c>
      <c r="I1538" t="e" cm="1">
        <f t="array" ref="I1538">INDEX($N$2:$N$26,MATCH(1,($K$2:$K$26=$E1538)*($L$2:$L$26=$H1538),0))</f>
        <v>#N/A</v>
      </c>
    </row>
    <row r="1539" spans="5:9" x14ac:dyDescent="0.25">
      <c r="E1539" s="1" t="e">
        <v>#N/A</v>
      </c>
      <c r="G1539" s="1" cm="1">
        <f t="array" ref="G1539">_xlfn.IFS(D1539&lt;=_xlfn.PERCENTILE.INC(D:D,0.2),1, D1539&lt;=_xlfn.PERCENTILE.INC(D:D,0.4),2, D1539&lt;=_xlfn.PERCENTILE.INC(D:D,0.6),3, D1540&lt;=_xlfn.PERCENTILE.INC(D:D,0.8),4, TRUE,5)</f>
        <v>1</v>
      </c>
      <c r="H1539" s="4">
        <f t="shared" ref="H1539:H1602" si="24">ROUND(AVERAGE(F1539,G1539),0)</f>
        <v>1</v>
      </c>
      <c r="I1539" t="e" cm="1">
        <f t="array" ref="I1539">INDEX($N$2:$N$26,MATCH(1,($K$2:$K$26=$E1539)*($L$2:$L$26=$H1539),0))</f>
        <v>#N/A</v>
      </c>
    </row>
    <row r="1540" spans="5:9" x14ac:dyDescent="0.25">
      <c r="E1540" s="1" t="e">
        <v>#N/A</v>
      </c>
      <c r="G1540" s="1" cm="1">
        <f t="array" ref="G1540">_xlfn.IFS(D1540&lt;=_xlfn.PERCENTILE.INC(D:D,0.2),1, D1540&lt;=_xlfn.PERCENTILE.INC(D:D,0.4),2, D1540&lt;=_xlfn.PERCENTILE.INC(D:D,0.6),3, D1541&lt;=_xlfn.PERCENTILE.INC(D:D,0.8),4, TRUE,5)</f>
        <v>1</v>
      </c>
      <c r="H1540" s="4">
        <f t="shared" si="24"/>
        <v>1</v>
      </c>
      <c r="I1540" t="e" cm="1">
        <f t="array" ref="I1540">INDEX($N$2:$N$26,MATCH(1,($K$2:$K$26=$E1540)*($L$2:$L$26=$H1540),0))</f>
        <v>#N/A</v>
      </c>
    </row>
    <row r="1541" spans="5:9" x14ac:dyDescent="0.25">
      <c r="E1541" s="1" t="e">
        <v>#N/A</v>
      </c>
      <c r="G1541" s="1" cm="1">
        <f t="array" ref="G1541">_xlfn.IFS(D1541&lt;=_xlfn.PERCENTILE.INC(D:D,0.2),1, D1541&lt;=_xlfn.PERCENTILE.INC(D:D,0.4),2, D1541&lt;=_xlfn.PERCENTILE.INC(D:D,0.6),3, D1542&lt;=_xlfn.PERCENTILE.INC(D:D,0.8),4, TRUE,5)</f>
        <v>1</v>
      </c>
      <c r="H1541" s="4">
        <f t="shared" si="24"/>
        <v>1</v>
      </c>
      <c r="I1541" t="e" cm="1">
        <f t="array" ref="I1541">INDEX($N$2:$N$26,MATCH(1,($K$2:$K$26=$E1541)*($L$2:$L$26=$H1541),0))</f>
        <v>#N/A</v>
      </c>
    </row>
    <row r="1542" spans="5:9" x14ac:dyDescent="0.25">
      <c r="E1542" s="1" t="e">
        <v>#N/A</v>
      </c>
      <c r="G1542" s="1" cm="1">
        <f t="array" ref="G1542">_xlfn.IFS(D1542&lt;=_xlfn.PERCENTILE.INC(D:D,0.2),1, D1542&lt;=_xlfn.PERCENTILE.INC(D:D,0.4),2, D1542&lt;=_xlfn.PERCENTILE.INC(D:D,0.6),3, D1543&lt;=_xlfn.PERCENTILE.INC(D:D,0.8),4, TRUE,5)</f>
        <v>1</v>
      </c>
      <c r="H1542" s="4">
        <f t="shared" si="24"/>
        <v>1</v>
      </c>
      <c r="I1542" t="e" cm="1">
        <f t="array" ref="I1542">INDEX($N$2:$N$26,MATCH(1,($K$2:$K$26=$E1542)*($L$2:$L$26=$H1542),0))</f>
        <v>#N/A</v>
      </c>
    </row>
    <row r="1543" spans="5:9" x14ac:dyDescent="0.25">
      <c r="E1543" s="1" t="e">
        <v>#N/A</v>
      </c>
      <c r="G1543" s="1" cm="1">
        <f t="array" ref="G1543">_xlfn.IFS(D1543&lt;=_xlfn.PERCENTILE.INC(D:D,0.2),1, D1543&lt;=_xlfn.PERCENTILE.INC(D:D,0.4),2, D1543&lt;=_xlfn.PERCENTILE.INC(D:D,0.6),3, D1544&lt;=_xlfn.PERCENTILE.INC(D:D,0.8),4, TRUE,5)</f>
        <v>1</v>
      </c>
      <c r="H1543" s="4">
        <f t="shared" si="24"/>
        <v>1</v>
      </c>
      <c r="I1543" t="e" cm="1">
        <f t="array" ref="I1543">INDEX($N$2:$N$26,MATCH(1,($K$2:$K$26=$E1543)*($L$2:$L$26=$H1543),0))</f>
        <v>#N/A</v>
      </c>
    </row>
    <row r="1544" spans="5:9" x14ac:dyDescent="0.25">
      <c r="E1544" s="1" t="e">
        <v>#N/A</v>
      </c>
      <c r="G1544" s="1" cm="1">
        <f t="array" ref="G1544">_xlfn.IFS(D1544&lt;=_xlfn.PERCENTILE.INC(D:D,0.2),1, D1544&lt;=_xlfn.PERCENTILE.INC(D:D,0.4),2, D1544&lt;=_xlfn.PERCENTILE.INC(D:D,0.6),3, D1545&lt;=_xlfn.PERCENTILE.INC(D:D,0.8),4, TRUE,5)</f>
        <v>1</v>
      </c>
      <c r="H1544" s="4">
        <f t="shared" si="24"/>
        <v>1</v>
      </c>
      <c r="I1544" t="e" cm="1">
        <f t="array" ref="I1544">INDEX($N$2:$N$26,MATCH(1,($K$2:$K$26=$E1544)*($L$2:$L$26=$H1544),0))</f>
        <v>#N/A</v>
      </c>
    </row>
    <row r="1545" spans="5:9" x14ac:dyDescent="0.25">
      <c r="E1545" s="1" t="e">
        <v>#N/A</v>
      </c>
      <c r="G1545" s="1" cm="1">
        <f t="array" ref="G1545">_xlfn.IFS(D1545&lt;=_xlfn.PERCENTILE.INC(D:D,0.2),1, D1545&lt;=_xlfn.PERCENTILE.INC(D:D,0.4),2, D1545&lt;=_xlfn.PERCENTILE.INC(D:D,0.6),3, D1546&lt;=_xlfn.PERCENTILE.INC(D:D,0.8),4, TRUE,5)</f>
        <v>1</v>
      </c>
      <c r="H1545" s="4">
        <f t="shared" si="24"/>
        <v>1</v>
      </c>
      <c r="I1545" t="e" cm="1">
        <f t="array" ref="I1545">INDEX($N$2:$N$26,MATCH(1,($K$2:$K$26=$E1545)*($L$2:$L$26=$H1545),0))</f>
        <v>#N/A</v>
      </c>
    </row>
    <row r="1546" spans="5:9" x14ac:dyDescent="0.25">
      <c r="E1546" s="1" t="e">
        <v>#N/A</v>
      </c>
      <c r="G1546" s="1" cm="1">
        <f t="array" ref="G1546">_xlfn.IFS(D1546&lt;=_xlfn.PERCENTILE.INC(D:D,0.2),1, D1546&lt;=_xlfn.PERCENTILE.INC(D:D,0.4),2, D1546&lt;=_xlfn.PERCENTILE.INC(D:D,0.6),3, D1547&lt;=_xlfn.PERCENTILE.INC(D:D,0.8),4, TRUE,5)</f>
        <v>1</v>
      </c>
      <c r="H1546" s="4">
        <f t="shared" si="24"/>
        <v>1</v>
      </c>
      <c r="I1546" t="e" cm="1">
        <f t="array" ref="I1546">INDEX($N$2:$N$26,MATCH(1,($K$2:$K$26=$E1546)*($L$2:$L$26=$H1546),0))</f>
        <v>#N/A</v>
      </c>
    </row>
    <row r="1547" spans="5:9" x14ac:dyDescent="0.25">
      <c r="E1547" s="1" t="e">
        <v>#N/A</v>
      </c>
      <c r="G1547" s="1" cm="1">
        <f t="array" ref="G1547">_xlfn.IFS(D1547&lt;=_xlfn.PERCENTILE.INC(D:D,0.2),1, D1547&lt;=_xlfn.PERCENTILE.INC(D:D,0.4),2, D1547&lt;=_xlfn.PERCENTILE.INC(D:D,0.6),3, D1548&lt;=_xlfn.PERCENTILE.INC(D:D,0.8),4, TRUE,5)</f>
        <v>1</v>
      </c>
      <c r="H1547" s="4">
        <f t="shared" si="24"/>
        <v>1</v>
      </c>
      <c r="I1547" t="e" cm="1">
        <f t="array" ref="I1547">INDEX($N$2:$N$26,MATCH(1,($K$2:$K$26=$E1547)*($L$2:$L$26=$H1547),0))</f>
        <v>#N/A</v>
      </c>
    </row>
    <row r="1548" spans="5:9" x14ac:dyDescent="0.25">
      <c r="E1548" s="1" t="e">
        <v>#N/A</v>
      </c>
      <c r="G1548" s="1" cm="1">
        <f t="array" ref="G1548">_xlfn.IFS(D1548&lt;=_xlfn.PERCENTILE.INC(D:D,0.2),1, D1548&lt;=_xlfn.PERCENTILE.INC(D:D,0.4),2, D1548&lt;=_xlfn.PERCENTILE.INC(D:D,0.6),3, D1549&lt;=_xlfn.PERCENTILE.INC(D:D,0.8),4, TRUE,5)</f>
        <v>1</v>
      </c>
      <c r="H1548" s="4">
        <f t="shared" si="24"/>
        <v>1</v>
      </c>
      <c r="I1548" t="e" cm="1">
        <f t="array" ref="I1548">INDEX($N$2:$N$26,MATCH(1,($K$2:$K$26=$E1548)*($L$2:$L$26=$H1548),0))</f>
        <v>#N/A</v>
      </c>
    </row>
    <row r="1549" spans="5:9" x14ac:dyDescent="0.25">
      <c r="E1549" s="1" t="e">
        <v>#N/A</v>
      </c>
      <c r="G1549" s="1" cm="1">
        <f t="array" ref="G1549">_xlfn.IFS(D1549&lt;=_xlfn.PERCENTILE.INC(D:D,0.2),1, D1549&lt;=_xlfn.PERCENTILE.INC(D:D,0.4),2, D1549&lt;=_xlfn.PERCENTILE.INC(D:D,0.6),3, D1550&lt;=_xlfn.PERCENTILE.INC(D:D,0.8),4, TRUE,5)</f>
        <v>1</v>
      </c>
      <c r="H1549" s="4">
        <f t="shared" si="24"/>
        <v>1</v>
      </c>
      <c r="I1549" t="e" cm="1">
        <f t="array" ref="I1549">INDEX($N$2:$N$26,MATCH(1,($K$2:$K$26=$E1549)*($L$2:$L$26=$H1549),0))</f>
        <v>#N/A</v>
      </c>
    </row>
    <row r="1550" spans="5:9" x14ac:dyDescent="0.25">
      <c r="E1550" s="1" t="e">
        <v>#N/A</v>
      </c>
      <c r="G1550" s="1" cm="1">
        <f t="array" ref="G1550">_xlfn.IFS(D1550&lt;=_xlfn.PERCENTILE.INC(D:D,0.2),1, D1550&lt;=_xlfn.PERCENTILE.INC(D:D,0.4),2, D1550&lt;=_xlfn.PERCENTILE.INC(D:D,0.6),3, D1551&lt;=_xlfn.PERCENTILE.INC(D:D,0.8),4, TRUE,5)</f>
        <v>1</v>
      </c>
      <c r="H1550" s="4">
        <f t="shared" si="24"/>
        <v>1</v>
      </c>
      <c r="I1550" t="e" cm="1">
        <f t="array" ref="I1550">INDEX($N$2:$N$26,MATCH(1,($K$2:$K$26=$E1550)*($L$2:$L$26=$H1550),0))</f>
        <v>#N/A</v>
      </c>
    </row>
    <row r="1551" spans="5:9" x14ac:dyDescent="0.25">
      <c r="E1551" s="1" t="e">
        <v>#N/A</v>
      </c>
      <c r="G1551" s="1" cm="1">
        <f t="array" ref="G1551">_xlfn.IFS(D1551&lt;=_xlfn.PERCENTILE.INC(D:D,0.2),1, D1551&lt;=_xlfn.PERCENTILE.INC(D:D,0.4),2, D1551&lt;=_xlfn.PERCENTILE.INC(D:D,0.6),3, D1552&lt;=_xlfn.PERCENTILE.INC(D:D,0.8),4, TRUE,5)</f>
        <v>1</v>
      </c>
      <c r="H1551" s="4">
        <f t="shared" si="24"/>
        <v>1</v>
      </c>
      <c r="I1551" t="e" cm="1">
        <f t="array" ref="I1551">INDEX($N$2:$N$26,MATCH(1,($K$2:$K$26=$E1551)*($L$2:$L$26=$H1551),0))</f>
        <v>#N/A</v>
      </c>
    </row>
    <row r="1552" spans="5:9" x14ac:dyDescent="0.25">
      <c r="E1552" s="1" t="e">
        <v>#N/A</v>
      </c>
      <c r="G1552" s="1" cm="1">
        <f t="array" ref="G1552">_xlfn.IFS(D1552&lt;=_xlfn.PERCENTILE.INC(D:D,0.2),1, D1552&lt;=_xlfn.PERCENTILE.INC(D:D,0.4),2, D1552&lt;=_xlfn.PERCENTILE.INC(D:D,0.6),3, D1553&lt;=_xlfn.PERCENTILE.INC(D:D,0.8),4, TRUE,5)</f>
        <v>1</v>
      </c>
      <c r="H1552" s="4">
        <f t="shared" si="24"/>
        <v>1</v>
      </c>
      <c r="I1552" t="e" cm="1">
        <f t="array" ref="I1552">INDEX($N$2:$N$26,MATCH(1,($K$2:$K$26=$E1552)*($L$2:$L$26=$H1552),0))</f>
        <v>#N/A</v>
      </c>
    </row>
    <row r="1553" spans="5:9" x14ac:dyDescent="0.25">
      <c r="E1553" s="1" t="e">
        <v>#N/A</v>
      </c>
      <c r="G1553" s="1" cm="1">
        <f t="array" ref="G1553">_xlfn.IFS(D1553&lt;=_xlfn.PERCENTILE.INC(D:D,0.2),1, D1553&lt;=_xlfn.PERCENTILE.INC(D:D,0.4),2, D1553&lt;=_xlfn.PERCENTILE.INC(D:D,0.6),3, D1554&lt;=_xlfn.PERCENTILE.INC(D:D,0.8),4, TRUE,5)</f>
        <v>1</v>
      </c>
      <c r="H1553" s="4">
        <f t="shared" si="24"/>
        <v>1</v>
      </c>
      <c r="I1553" t="e" cm="1">
        <f t="array" ref="I1553">INDEX($N$2:$N$26,MATCH(1,($K$2:$K$26=$E1553)*($L$2:$L$26=$H1553),0))</f>
        <v>#N/A</v>
      </c>
    </row>
    <row r="1554" spans="5:9" x14ac:dyDescent="0.25">
      <c r="E1554" s="1" t="e">
        <v>#N/A</v>
      </c>
      <c r="G1554" s="1" cm="1">
        <f t="array" ref="G1554">_xlfn.IFS(D1554&lt;=_xlfn.PERCENTILE.INC(D:D,0.2),1, D1554&lt;=_xlfn.PERCENTILE.INC(D:D,0.4),2, D1554&lt;=_xlfn.PERCENTILE.INC(D:D,0.6),3, D1555&lt;=_xlfn.PERCENTILE.INC(D:D,0.8),4, TRUE,5)</f>
        <v>1</v>
      </c>
      <c r="H1554" s="4">
        <f t="shared" si="24"/>
        <v>1</v>
      </c>
      <c r="I1554" t="e" cm="1">
        <f t="array" ref="I1554">INDEX($N$2:$N$26,MATCH(1,($K$2:$K$26=$E1554)*($L$2:$L$26=$H1554),0))</f>
        <v>#N/A</v>
      </c>
    </row>
    <row r="1555" spans="5:9" x14ac:dyDescent="0.25">
      <c r="E1555" s="1" t="e">
        <v>#N/A</v>
      </c>
      <c r="G1555" s="1" cm="1">
        <f t="array" ref="G1555">_xlfn.IFS(D1555&lt;=_xlfn.PERCENTILE.INC(D:D,0.2),1, D1555&lt;=_xlfn.PERCENTILE.INC(D:D,0.4),2, D1555&lt;=_xlfn.PERCENTILE.INC(D:D,0.6),3, D1556&lt;=_xlfn.PERCENTILE.INC(D:D,0.8),4, TRUE,5)</f>
        <v>1</v>
      </c>
      <c r="H1555" s="4">
        <f t="shared" si="24"/>
        <v>1</v>
      </c>
      <c r="I1555" t="e" cm="1">
        <f t="array" ref="I1555">INDEX($N$2:$N$26,MATCH(1,($K$2:$K$26=$E1555)*($L$2:$L$26=$H1555),0))</f>
        <v>#N/A</v>
      </c>
    </row>
    <row r="1556" spans="5:9" x14ac:dyDescent="0.25">
      <c r="E1556" s="1" t="e">
        <v>#N/A</v>
      </c>
      <c r="G1556" s="1" cm="1">
        <f t="array" ref="G1556">_xlfn.IFS(D1556&lt;=_xlfn.PERCENTILE.INC(D:D,0.2),1, D1556&lt;=_xlfn.PERCENTILE.INC(D:D,0.4),2, D1556&lt;=_xlfn.PERCENTILE.INC(D:D,0.6),3, D1557&lt;=_xlfn.PERCENTILE.INC(D:D,0.8),4, TRUE,5)</f>
        <v>1</v>
      </c>
      <c r="H1556" s="4">
        <f t="shared" si="24"/>
        <v>1</v>
      </c>
      <c r="I1556" t="e" cm="1">
        <f t="array" ref="I1556">INDEX($N$2:$N$26,MATCH(1,($K$2:$K$26=$E1556)*($L$2:$L$26=$H1556),0))</f>
        <v>#N/A</v>
      </c>
    </row>
    <row r="1557" spans="5:9" x14ac:dyDescent="0.25">
      <c r="E1557" s="1" t="e">
        <v>#N/A</v>
      </c>
      <c r="G1557" s="1" cm="1">
        <f t="array" ref="G1557">_xlfn.IFS(D1557&lt;=_xlfn.PERCENTILE.INC(D:D,0.2),1, D1557&lt;=_xlfn.PERCENTILE.INC(D:D,0.4),2, D1557&lt;=_xlfn.PERCENTILE.INC(D:D,0.6),3, D1558&lt;=_xlfn.PERCENTILE.INC(D:D,0.8),4, TRUE,5)</f>
        <v>1</v>
      </c>
      <c r="H1557" s="4">
        <f t="shared" si="24"/>
        <v>1</v>
      </c>
      <c r="I1557" t="e" cm="1">
        <f t="array" ref="I1557">INDEX($N$2:$N$26,MATCH(1,($K$2:$K$26=$E1557)*($L$2:$L$26=$H1557),0))</f>
        <v>#N/A</v>
      </c>
    </row>
    <row r="1558" spans="5:9" x14ac:dyDescent="0.25">
      <c r="E1558" s="1" t="e">
        <v>#N/A</v>
      </c>
      <c r="G1558" s="1" cm="1">
        <f t="array" ref="G1558">_xlfn.IFS(D1558&lt;=_xlfn.PERCENTILE.INC(D:D,0.2),1, D1558&lt;=_xlfn.PERCENTILE.INC(D:D,0.4),2, D1558&lt;=_xlfn.PERCENTILE.INC(D:D,0.6),3, D1559&lt;=_xlfn.PERCENTILE.INC(D:D,0.8),4, TRUE,5)</f>
        <v>1</v>
      </c>
      <c r="H1558" s="4">
        <f t="shared" si="24"/>
        <v>1</v>
      </c>
      <c r="I1558" t="e" cm="1">
        <f t="array" ref="I1558">INDEX($N$2:$N$26,MATCH(1,($K$2:$K$26=$E1558)*($L$2:$L$26=$H1558),0))</f>
        <v>#N/A</v>
      </c>
    </row>
    <row r="1559" spans="5:9" x14ac:dyDescent="0.25">
      <c r="E1559" s="1" t="e">
        <v>#N/A</v>
      </c>
      <c r="G1559" s="1" cm="1">
        <f t="array" ref="G1559">_xlfn.IFS(D1559&lt;=_xlfn.PERCENTILE.INC(D:D,0.2),1, D1559&lt;=_xlfn.PERCENTILE.INC(D:D,0.4),2, D1559&lt;=_xlfn.PERCENTILE.INC(D:D,0.6),3, D1560&lt;=_xlfn.PERCENTILE.INC(D:D,0.8),4, TRUE,5)</f>
        <v>1</v>
      </c>
      <c r="H1559" s="4">
        <f t="shared" si="24"/>
        <v>1</v>
      </c>
      <c r="I1559" t="e" cm="1">
        <f t="array" ref="I1559">INDEX($N$2:$N$26,MATCH(1,($K$2:$K$26=$E1559)*($L$2:$L$26=$H1559),0))</f>
        <v>#N/A</v>
      </c>
    </row>
    <row r="1560" spans="5:9" x14ac:dyDescent="0.25">
      <c r="E1560" s="1" t="e">
        <v>#N/A</v>
      </c>
      <c r="G1560" s="1" cm="1">
        <f t="array" ref="G1560">_xlfn.IFS(D1560&lt;=_xlfn.PERCENTILE.INC(D:D,0.2),1, D1560&lt;=_xlfn.PERCENTILE.INC(D:D,0.4),2, D1560&lt;=_xlfn.PERCENTILE.INC(D:D,0.6),3, D1561&lt;=_xlfn.PERCENTILE.INC(D:D,0.8),4, TRUE,5)</f>
        <v>1</v>
      </c>
      <c r="H1560" s="4">
        <f t="shared" si="24"/>
        <v>1</v>
      </c>
      <c r="I1560" t="e" cm="1">
        <f t="array" ref="I1560">INDEX($N$2:$N$26,MATCH(1,($K$2:$K$26=$E1560)*($L$2:$L$26=$H1560),0))</f>
        <v>#N/A</v>
      </c>
    </row>
    <row r="1561" spans="5:9" x14ac:dyDescent="0.25">
      <c r="E1561" s="1" t="e">
        <v>#N/A</v>
      </c>
      <c r="G1561" s="1" cm="1">
        <f t="array" ref="G1561">_xlfn.IFS(D1561&lt;=_xlfn.PERCENTILE.INC(D:D,0.2),1, D1561&lt;=_xlfn.PERCENTILE.INC(D:D,0.4),2, D1561&lt;=_xlfn.PERCENTILE.INC(D:D,0.6),3, D1562&lt;=_xlfn.PERCENTILE.INC(D:D,0.8),4, TRUE,5)</f>
        <v>1</v>
      </c>
      <c r="H1561" s="4">
        <f t="shared" si="24"/>
        <v>1</v>
      </c>
      <c r="I1561" t="e" cm="1">
        <f t="array" ref="I1561">INDEX($N$2:$N$26,MATCH(1,($K$2:$K$26=$E1561)*($L$2:$L$26=$H1561),0))</f>
        <v>#N/A</v>
      </c>
    </row>
    <row r="1562" spans="5:9" x14ac:dyDescent="0.25">
      <c r="E1562" s="1" t="e">
        <v>#N/A</v>
      </c>
      <c r="G1562" s="1" cm="1">
        <f t="array" ref="G1562">_xlfn.IFS(D1562&lt;=_xlfn.PERCENTILE.INC(D:D,0.2),1, D1562&lt;=_xlfn.PERCENTILE.INC(D:D,0.4),2, D1562&lt;=_xlfn.PERCENTILE.INC(D:D,0.6),3, D1563&lt;=_xlfn.PERCENTILE.INC(D:D,0.8),4, TRUE,5)</f>
        <v>1</v>
      </c>
      <c r="H1562" s="4">
        <f t="shared" si="24"/>
        <v>1</v>
      </c>
      <c r="I1562" t="e" cm="1">
        <f t="array" ref="I1562">INDEX($N$2:$N$26,MATCH(1,($K$2:$K$26=$E1562)*($L$2:$L$26=$H1562),0))</f>
        <v>#N/A</v>
      </c>
    </row>
    <row r="1563" spans="5:9" x14ac:dyDescent="0.25">
      <c r="E1563" s="1" t="e">
        <v>#N/A</v>
      </c>
      <c r="G1563" s="1" cm="1">
        <f t="array" ref="G1563">_xlfn.IFS(D1563&lt;=_xlfn.PERCENTILE.INC(D:D,0.2),1, D1563&lt;=_xlfn.PERCENTILE.INC(D:D,0.4),2, D1563&lt;=_xlfn.PERCENTILE.INC(D:D,0.6),3, D1564&lt;=_xlfn.PERCENTILE.INC(D:D,0.8),4, TRUE,5)</f>
        <v>1</v>
      </c>
      <c r="H1563" s="4">
        <f t="shared" si="24"/>
        <v>1</v>
      </c>
      <c r="I1563" t="e" cm="1">
        <f t="array" ref="I1563">INDEX($N$2:$N$26,MATCH(1,($K$2:$K$26=$E1563)*($L$2:$L$26=$H1563),0))</f>
        <v>#N/A</v>
      </c>
    </row>
    <row r="1564" spans="5:9" x14ac:dyDescent="0.25">
      <c r="E1564" s="1" t="e">
        <v>#N/A</v>
      </c>
      <c r="G1564" s="1" cm="1">
        <f t="array" ref="G1564">_xlfn.IFS(D1564&lt;=_xlfn.PERCENTILE.INC(D:D,0.2),1, D1564&lt;=_xlfn.PERCENTILE.INC(D:D,0.4),2, D1564&lt;=_xlfn.PERCENTILE.INC(D:D,0.6),3, D1565&lt;=_xlfn.PERCENTILE.INC(D:D,0.8),4, TRUE,5)</f>
        <v>1</v>
      </c>
      <c r="H1564" s="4">
        <f t="shared" si="24"/>
        <v>1</v>
      </c>
      <c r="I1564" t="e" cm="1">
        <f t="array" ref="I1564">INDEX($N$2:$N$26,MATCH(1,($K$2:$K$26=$E1564)*($L$2:$L$26=$H1564),0))</f>
        <v>#N/A</v>
      </c>
    </row>
    <row r="1565" spans="5:9" x14ac:dyDescent="0.25">
      <c r="E1565" s="1" t="e">
        <v>#N/A</v>
      </c>
      <c r="G1565" s="1" cm="1">
        <f t="array" ref="G1565">_xlfn.IFS(D1565&lt;=_xlfn.PERCENTILE.INC(D:D,0.2),1, D1565&lt;=_xlfn.PERCENTILE.INC(D:D,0.4),2, D1565&lt;=_xlfn.PERCENTILE.INC(D:D,0.6),3, D1566&lt;=_xlfn.PERCENTILE.INC(D:D,0.8),4, TRUE,5)</f>
        <v>1</v>
      </c>
      <c r="H1565" s="4">
        <f t="shared" si="24"/>
        <v>1</v>
      </c>
      <c r="I1565" t="e" cm="1">
        <f t="array" ref="I1565">INDEX($N$2:$N$26,MATCH(1,($K$2:$K$26=$E1565)*($L$2:$L$26=$H1565),0))</f>
        <v>#N/A</v>
      </c>
    </row>
    <row r="1566" spans="5:9" x14ac:dyDescent="0.25">
      <c r="E1566" s="1" t="e">
        <v>#N/A</v>
      </c>
      <c r="G1566" s="1" cm="1">
        <f t="array" ref="G1566">_xlfn.IFS(D1566&lt;=_xlfn.PERCENTILE.INC(D:D,0.2),1, D1566&lt;=_xlfn.PERCENTILE.INC(D:D,0.4),2, D1566&lt;=_xlfn.PERCENTILE.INC(D:D,0.6),3, D1567&lt;=_xlfn.PERCENTILE.INC(D:D,0.8),4, TRUE,5)</f>
        <v>1</v>
      </c>
      <c r="H1566" s="4">
        <f t="shared" si="24"/>
        <v>1</v>
      </c>
      <c r="I1566" t="e" cm="1">
        <f t="array" ref="I1566">INDEX($N$2:$N$26,MATCH(1,($K$2:$K$26=$E1566)*($L$2:$L$26=$H1566),0))</f>
        <v>#N/A</v>
      </c>
    </row>
    <row r="1567" spans="5:9" x14ac:dyDescent="0.25">
      <c r="E1567" s="1" t="e">
        <v>#N/A</v>
      </c>
      <c r="G1567" s="1" cm="1">
        <f t="array" ref="G1567">_xlfn.IFS(D1567&lt;=_xlfn.PERCENTILE.INC(D:D,0.2),1, D1567&lt;=_xlfn.PERCENTILE.INC(D:D,0.4),2, D1567&lt;=_xlfn.PERCENTILE.INC(D:D,0.6),3, D1568&lt;=_xlfn.PERCENTILE.INC(D:D,0.8),4, TRUE,5)</f>
        <v>1</v>
      </c>
      <c r="H1567" s="4">
        <f t="shared" si="24"/>
        <v>1</v>
      </c>
      <c r="I1567" t="e" cm="1">
        <f t="array" ref="I1567">INDEX($N$2:$N$26,MATCH(1,($K$2:$K$26=$E1567)*($L$2:$L$26=$H1567),0))</f>
        <v>#N/A</v>
      </c>
    </row>
    <row r="1568" spans="5:9" x14ac:dyDescent="0.25">
      <c r="E1568" s="1" t="e">
        <v>#N/A</v>
      </c>
      <c r="G1568" s="1" cm="1">
        <f t="array" ref="G1568">_xlfn.IFS(D1568&lt;=_xlfn.PERCENTILE.INC(D:D,0.2),1, D1568&lt;=_xlfn.PERCENTILE.INC(D:D,0.4),2, D1568&lt;=_xlfn.PERCENTILE.INC(D:D,0.6),3, D1569&lt;=_xlfn.PERCENTILE.INC(D:D,0.8),4, TRUE,5)</f>
        <v>1</v>
      </c>
      <c r="H1568" s="4">
        <f t="shared" si="24"/>
        <v>1</v>
      </c>
      <c r="I1568" t="e" cm="1">
        <f t="array" ref="I1568">INDEX($N$2:$N$26,MATCH(1,($K$2:$K$26=$E1568)*($L$2:$L$26=$H1568),0))</f>
        <v>#N/A</v>
      </c>
    </row>
    <row r="1569" spans="5:9" x14ac:dyDescent="0.25">
      <c r="E1569" s="1" t="e">
        <v>#N/A</v>
      </c>
      <c r="G1569" s="1" cm="1">
        <f t="array" ref="G1569">_xlfn.IFS(D1569&lt;=_xlfn.PERCENTILE.INC(D:D,0.2),1, D1569&lt;=_xlfn.PERCENTILE.INC(D:D,0.4),2, D1569&lt;=_xlfn.PERCENTILE.INC(D:D,0.6),3, D1570&lt;=_xlfn.PERCENTILE.INC(D:D,0.8),4, TRUE,5)</f>
        <v>1</v>
      </c>
      <c r="H1569" s="4">
        <f t="shared" si="24"/>
        <v>1</v>
      </c>
      <c r="I1569" t="e" cm="1">
        <f t="array" ref="I1569">INDEX($N$2:$N$26,MATCH(1,($K$2:$K$26=$E1569)*($L$2:$L$26=$H1569),0))</f>
        <v>#N/A</v>
      </c>
    </row>
    <row r="1570" spans="5:9" x14ac:dyDescent="0.25">
      <c r="E1570" s="1" t="e">
        <v>#N/A</v>
      </c>
      <c r="G1570" s="1" cm="1">
        <f t="array" ref="G1570">_xlfn.IFS(D1570&lt;=_xlfn.PERCENTILE.INC(D:D,0.2),1, D1570&lt;=_xlfn.PERCENTILE.INC(D:D,0.4),2, D1570&lt;=_xlfn.PERCENTILE.INC(D:D,0.6),3, D1571&lt;=_xlfn.PERCENTILE.INC(D:D,0.8),4, TRUE,5)</f>
        <v>1</v>
      </c>
      <c r="H1570" s="4">
        <f t="shared" si="24"/>
        <v>1</v>
      </c>
      <c r="I1570" t="e" cm="1">
        <f t="array" ref="I1570">INDEX($N$2:$N$26,MATCH(1,($K$2:$K$26=$E1570)*($L$2:$L$26=$H1570),0))</f>
        <v>#N/A</v>
      </c>
    </row>
    <row r="1571" spans="5:9" x14ac:dyDescent="0.25">
      <c r="E1571" s="1" t="e">
        <v>#N/A</v>
      </c>
      <c r="G1571" s="1" cm="1">
        <f t="array" ref="G1571">_xlfn.IFS(D1571&lt;=_xlfn.PERCENTILE.INC(D:D,0.2),1, D1571&lt;=_xlfn.PERCENTILE.INC(D:D,0.4),2, D1571&lt;=_xlfn.PERCENTILE.INC(D:D,0.6),3, D1572&lt;=_xlfn.PERCENTILE.INC(D:D,0.8),4, TRUE,5)</f>
        <v>1</v>
      </c>
      <c r="H1571" s="4">
        <f t="shared" si="24"/>
        <v>1</v>
      </c>
      <c r="I1571" t="e" cm="1">
        <f t="array" ref="I1571">INDEX($N$2:$N$26,MATCH(1,($K$2:$K$26=$E1571)*($L$2:$L$26=$H1571),0))</f>
        <v>#N/A</v>
      </c>
    </row>
    <row r="1572" spans="5:9" x14ac:dyDescent="0.25">
      <c r="E1572" s="1" t="e">
        <v>#N/A</v>
      </c>
      <c r="G1572" s="1" cm="1">
        <f t="array" ref="G1572">_xlfn.IFS(D1572&lt;=_xlfn.PERCENTILE.INC(D:D,0.2),1, D1572&lt;=_xlfn.PERCENTILE.INC(D:D,0.4),2, D1572&lt;=_xlfn.PERCENTILE.INC(D:D,0.6),3, D1573&lt;=_xlfn.PERCENTILE.INC(D:D,0.8),4, TRUE,5)</f>
        <v>1</v>
      </c>
      <c r="H1572" s="4">
        <f t="shared" si="24"/>
        <v>1</v>
      </c>
      <c r="I1572" t="e" cm="1">
        <f t="array" ref="I1572">INDEX($N$2:$N$26,MATCH(1,($K$2:$K$26=$E1572)*($L$2:$L$26=$H1572),0))</f>
        <v>#N/A</v>
      </c>
    </row>
    <row r="1573" spans="5:9" x14ac:dyDescent="0.25">
      <c r="E1573" s="1" t="e">
        <v>#N/A</v>
      </c>
      <c r="G1573" s="1" cm="1">
        <f t="array" ref="G1573">_xlfn.IFS(D1573&lt;=_xlfn.PERCENTILE.INC(D:D,0.2),1, D1573&lt;=_xlfn.PERCENTILE.INC(D:D,0.4),2, D1573&lt;=_xlfn.PERCENTILE.INC(D:D,0.6),3, D1574&lt;=_xlfn.PERCENTILE.INC(D:D,0.8),4, TRUE,5)</f>
        <v>1</v>
      </c>
      <c r="H1573" s="4">
        <f t="shared" si="24"/>
        <v>1</v>
      </c>
      <c r="I1573" t="e" cm="1">
        <f t="array" ref="I1573">INDEX($N$2:$N$26,MATCH(1,($K$2:$K$26=$E1573)*($L$2:$L$26=$H1573),0))</f>
        <v>#N/A</v>
      </c>
    </row>
    <row r="1574" spans="5:9" x14ac:dyDescent="0.25">
      <c r="E1574" s="1" t="e">
        <v>#N/A</v>
      </c>
      <c r="G1574" s="1" cm="1">
        <f t="array" ref="G1574">_xlfn.IFS(D1574&lt;=_xlfn.PERCENTILE.INC(D:D,0.2),1, D1574&lt;=_xlfn.PERCENTILE.INC(D:D,0.4),2, D1574&lt;=_xlfn.PERCENTILE.INC(D:D,0.6),3, D1575&lt;=_xlfn.PERCENTILE.INC(D:D,0.8),4, TRUE,5)</f>
        <v>1</v>
      </c>
      <c r="H1574" s="4">
        <f t="shared" si="24"/>
        <v>1</v>
      </c>
      <c r="I1574" t="e" cm="1">
        <f t="array" ref="I1574">INDEX($N$2:$N$26,MATCH(1,($K$2:$K$26=$E1574)*($L$2:$L$26=$H1574),0))</f>
        <v>#N/A</v>
      </c>
    </row>
    <row r="1575" spans="5:9" x14ac:dyDescent="0.25">
      <c r="E1575" s="1" t="e">
        <v>#N/A</v>
      </c>
      <c r="G1575" s="1" cm="1">
        <f t="array" ref="G1575">_xlfn.IFS(D1575&lt;=_xlfn.PERCENTILE.INC(D:D,0.2),1, D1575&lt;=_xlfn.PERCENTILE.INC(D:D,0.4),2, D1575&lt;=_xlfn.PERCENTILE.INC(D:D,0.6),3, D1576&lt;=_xlfn.PERCENTILE.INC(D:D,0.8),4, TRUE,5)</f>
        <v>1</v>
      </c>
      <c r="H1575" s="4">
        <f t="shared" si="24"/>
        <v>1</v>
      </c>
      <c r="I1575" t="e" cm="1">
        <f t="array" ref="I1575">INDEX($N$2:$N$26,MATCH(1,($K$2:$K$26=$E1575)*($L$2:$L$26=$H1575),0))</f>
        <v>#N/A</v>
      </c>
    </row>
    <row r="1576" spans="5:9" x14ac:dyDescent="0.25">
      <c r="E1576" s="1" t="e">
        <v>#N/A</v>
      </c>
      <c r="G1576" s="1" cm="1">
        <f t="array" ref="G1576">_xlfn.IFS(D1576&lt;=_xlfn.PERCENTILE.INC(D:D,0.2),1, D1576&lt;=_xlfn.PERCENTILE.INC(D:D,0.4),2, D1576&lt;=_xlfn.PERCENTILE.INC(D:D,0.6),3, D1577&lt;=_xlfn.PERCENTILE.INC(D:D,0.8),4, TRUE,5)</f>
        <v>1</v>
      </c>
      <c r="H1576" s="4">
        <f t="shared" si="24"/>
        <v>1</v>
      </c>
      <c r="I1576" t="e" cm="1">
        <f t="array" ref="I1576">INDEX($N$2:$N$26,MATCH(1,($K$2:$K$26=$E1576)*($L$2:$L$26=$H1576),0))</f>
        <v>#N/A</v>
      </c>
    </row>
    <row r="1577" spans="5:9" x14ac:dyDescent="0.25">
      <c r="E1577" s="1" t="e">
        <v>#N/A</v>
      </c>
      <c r="G1577" s="1" cm="1">
        <f t="array" ref="G1577">_xlfn.IFS(D1577&lt;=_xlfn.PERCENTILE.INC(D:D,0.2),1, D1577&lt;=_xlfn.PERCENTILE.INC(D:D,0.4),2, D1577&lt;=_xlfn.PERCENTILE.INC(D:D,0.6),3, D1578&lt;=_xlfn.PERCENTILE.INC(D:D,0.8),4, TRUE,5)</f>
        <v>1</v>
      </c>
      <c r="H1577" s="4">
        <f t="shared" si="24"/>
        <v>1</v>
      </c>
      <c r="I1577" t="e" cm="1">
        <f t="array" ref="I1577">INDEX($N$2:$N$26,MATCH(1,($K$2:$K$26=$E1577)*($L$2:$L$26=$H1577),0))</f>
        <v>#N/A</v>
      </c>
    </row>
    <row r="1578" spans="5:9" x14ac:dyDescent="0.25">
      <c r="E1578" s="1" t="e">
        <v>#N/A</v>
      </c>
      <c r="G1578" s="1" cm="1">
        <f t="array" ref="G1578">_xlfn.IFS(D1578&lt;=_xlfn.PERCENTILE.INC(D:D,0.2),1, D1578&lt;=_xlfn.PERCENTILE.INC(D:D,0.4),2, D1578&lt;=_xlfn.PERCENTILE.INC(D:D,0.6),3, D1579&lt;=_xlfn.PERCENTILE.INC(D:D,0.8),4, TRUE,5)</f>
        <v>1</v>
      </c>
      <c r="H1578" s="4">
        <f t="shared" si="24"/>
        <v>1</v>
      </c>
      <c r="I1578" t="e" cm="1">
        <f t="array" ref="I1578">INDEX($N$2:$N$26,MATCH(1,($K$2:$K$26=$E1578)*($L$2:$L$26=$H1578),0))</f>
        <v>#N/A</v>
      </c>
    </row>
    <row r="1579" spans="5:9" x14ac:dyDescent="0.25">
      <c r="E1579" s="1" t="e">
        <v>#N/A</v>
      </c>
      <c r="G1579" s="1" cm="1">
        <f t="array" ref="G1579">_xlfn.IFS(D1579&lt;=_xlfn.PERCENTILE.INC(D:D,0.2),1, D1579&lt;=_xlfn.PERCENTILE.INC(D:D,0.4),2, D1579&lt;=_xlfn.PERCENTILE.INC(D:D,0.6),3, D1580&lt;=_xlfn.PERCENTILE.INC(D:D,0.8),4, TRUE,5)</f>
        <v>1</v>
      </c>
      <c r="H1579" s="4">
        <f t="shared" si="24"/>
        <v>1</v>
      </c>
      <c r="I1579" t="e" cm="1">
        <f t="array" ref="I1579">INDEX($N$2:$N$26,MATCH(1,($K$2:$K$26=$E1579)*($L$2:$L$26=$H1579),0))</f>
        <v>#N/A</v>
      </c>
    </row>
    <row r="1580" spans="5:9" x14ac:dyDescent="0.25">
      <c r="E1580" s="1" t="e">
        <v>#N/A</v>
      </c>
      <c r="G1580" s="1" cm="1">
        <f t="array" ref="G1580">_xlfn.IFS(D1580&lt;=_xlfn.PERCENTILE.INC(D:D,0.2),1, D1580&lt;=_xlfn.PERCENTILE.INC(D:D,0.4),2, D1580&lt;=_xlfn.PERCENTILE.INC(D:D,0.6),3, D1581&lt;=_xlfn.PERCENTILE.INC(D:D,0.8),4, TRUE,5)</f>
        <v>1</v>
      </c>
      <c r="H1580" s="4">
        <f t="shared" si="24"/>
        <v>1</v>
      </c>
      <c r="I1580" t="e" cm="1">
        <f t="array" ref="I1580">INDEX($N$2:$N$26,MATCH(1,($K$2:$K$26=$E1580)*($L$2:$L$26=$H1580),0))</f>
        <v>#N/A</v>
      </c>
    </row>
    <row r="1581" spans="5:9" x14ac:dyDescent="0.25">
      <c r="E1581" s="1" t="e">
        <v>#N/A</v>
      </c>
      <c r="G1581" s="1" cm="1">
        <f t="array" ref="G1581">_xlfn.IFS(D1581&lt;=_xlfn.PERCENTILE.INC(D:D,0.2),1, D1581&lt;=_xlfn.PERCENTILE.INC(D:D,0.4),2, D1581&lt;=_xlfn.PERCENTILE.INC(D:D,0.6),3, D1582&lt;=_xlfn.PERCENTILE.INC(D:D,0.8),4, TRUE,5)</f>
        <v>1</v>
      </c>
      <c r="H1581" s="4">
        <f t="shared" si="24"/>
        <v>1</v>
      </c>
      <c r="I1581" t="e" cm="1">
        <f t="array" ref="I1581">INDEX($N$2:$N$26,MATCH(1,($K$2:$K$26=$E1581)*($L$2:$L$26=$H1581),0))</f>
        <v>#N/A</v>
      </c>
    </row>
    <row r="1582" spans="5:9" x14ac:dyDescent="0.25">
      <c r="E1582" s="1" t="e">
        <v>#N/A</v>
      </c>
      <c r="G1582" s="1" cm="1">
        <f t="array" ref="G1582">_xlfn.IFS(D1582&lt;=_xlfn.PERCENTILE.INC(D:D,0.2),1, D1582&lt;=_xlfn.PERCENTILE.INC(D:D,0.4),2, D1582&lt;=_xlfn.PERCENTILE.INC(D:D,0.6),3, D1583&lt;=_xlfn.PERCENTILE.INC(D:D,0.8),4, TRUE,5)</f>
        <v>1</v>
      </c>
      <c r="H1582" s="4">
        <f t="shared" si="24"/>
        <v>1</v>
      </c>
      <c r="I1582" t="e" cm="1">
        <f t="array" ref="I1582">INDEX($N$2:$N$26,MATCH(1,($K$2:$K$26=$E1582)*($L$2:$L$26=$H1582),0))</f>
        <v>#N/A</v>
      </c>
    </row>
    <row r="1583" spans="5:9" x14ac:dyDescent="0.25">
      <c r="E1583" s="1" t="e">
        <v>#N/A</v>
      </c>
      <c r="G1583" s="1" cm="1">
        <f t="array" ref="G1583">_xlfn.IFS(D1583&lt;=_xlfn.PERCENTILE.INC(D:D,0.2),1, D1583&lt;=_xlfn.PERCENTILE.INC(D:D,0.4),2, D1583&lt;=_xlfn.PERCENTILE.INC(D:D,0.6),3, D1584&lt;=_xlfn.PERCENTILE.INC(D:D,0.8),4, TRUE,5)</f>
        <v>1</v>
      </c>
      <c r="H1583" s="4">
        <f t="shared" si="24"/>
        <v>1</v>
      </c>
      <c r="I1583" t="e" cm="1">
        <f t="array" ref="I1583">INDEX($N$2:$N$26,MATCH(1,($K$2:$K$26=$E1583)*($L$2:$L$26=$H1583),0))</f>
        <v>#N/A</v>
      </c>
    </row>
    <row r="1584" spans="5:9" x14ac:dyDescent="0.25">
      <c r="E1584" s="1" t="e">
        <v>#N/A</v>
      </c>
      <c r="G1584" s="1" cm="1">
        <f t="array" ref="G1584">_xlfn.IFS(D1584&lt;=_xlfn.PERCENTILE.INC(D:D,0.2),1, D1584&lt;=_xlfn.PERCENTILE.INC(D:D,0.4),2, D1584&lt;=_xlfn.PERCENTILE.INC(D:D,0.6),3, D1585&lt;=_xlfn.PERCENTILE.INC(D:D,0.8),4, TRUE,5)</f>
        <v>1</v>
      </c>
      <c r="H1584" s="4">
        <f t="shared" si="24"/>
        <v>1</v>
      </c>
      <c r="I1584" t="e" cm="1">
        <f t="array" ref="I1584">INDEX($N$2:$N$26,MATCH(1,($K$2:$K$26=$E1584)*($L$2:$L$26=$H1584),0))</f>
        <v>#N/A</v>
      </c>
    </row>
    <row r="1585" spans="5:9" x14ac:dyDescent="0.25">
      <c r="E1585" s="1" t="e">
        <v>#N/A</v>
      </c>
      <c r="G1585" s="1" cm="1">
        <f t="array" ref="G1585">_xlfn.IFS(D1585&lt;=_xlfn.PERCENTILE.INC(D:D,0.2),1, D1585&lt;=_xlfn.PERCENTILE.INC(D:D,0.4),2, D1585&lt;=_xlfn.PERCENTILE.INC(D:D,0.6),3, D1586&lt;=_xlfn.PERCENTILE.INC(D:D,0.8),4, TRUE,5)</f>
        <v>1</v>
      </c>
      <c r="H1585" s="4">
        <f t="shared" si="24"/>
        <v>1</v>
      </c>
      <c r="I1585" t="e" cm="1">
        <f t="array" ref="I1585">INDEX($N$2:$N$26,MATCH(1,($K$2:$K$26=$E1585)*($L$2:$L$26=$H1585),0))</f>
        <v>#N/A</v>
      </c>
    </row>
    <row r="1586" spans="5:9" x14ac:dyDescent="0.25">
      <c r="E1586" s="1" t="e">
        <v>#N/A</v>
      </c>
      <c r="G1586" s="1" cm="1">
        <f t="array" ref="G1586">_xlfn.IFS(D1586&lt;=_xlfn.PERCENTILE.INC(D:D,0.2),1, D1586&lt;=_xlfn.PERCENTILE.INC(D:D,0.4),2, D1586&lt;=_xlfn.PERCENTILE.INC(D:D,0.6),3, D1587&lt;=_xlfn.PERCENTILE.INC(D:D,0.8),4, TRUE,5)</f>
        <v>1</v>
      </c>
      <c r="H1586" s="4">
        <f t="shared" si="24"/>
        <v>1</v>
      </c>
      <c r="I1586" t="e" cm="1">
        <f t="array" ref="I1586">INDEX($N$2:$N$26,MATCH(1,($K$2:$K$26=$E1586)*($L$2:$L$26=$H1586),0))</f>
        <v>#N/A</v>
      </c>
    </row>
    <row r="1587" spans="5:9" x14ac:dyDescent="0.25">
      <c r="E1587" s="1" t="e">
        <v>#N/A</v>
      </c>
      <c r="G1587" s="1" cm="1">
        <f t="array" ref="G1587">_xlfn.IFS(D1587&lt;=_xlfn.PERCENTILE.INC(D:D,0.2),1, D1587&lt;=_xlfn.PERCENTILE.INC(D:D,0.4),2, D1587&lt;=_xlfn.PERCENTILE.INC(D:D,0.6),3, D1588&lt;=_xlfn.PERCENTILE.INC(D:D,0.8),4, TRUE,5)</f>
        <v>1</v>
      </c>
      <c r="H1587" s="4">
        <f t="shared" si="24"/>
        <v>1</v>
      </c>
      <c r="I1587" t="e" cm="1">
        <f t="array" ref="I1587">INDEX($N$2:$N$26,MATCH(1,($K$2:$K$26=$E1587)*($L$2:$L$26=$H1587),0))</f>
        <v>#N/A</v>
      </c>
    </row>
    <row r="1588" spans="5:9" x14ac:dyDescent="0.25">
      <c r="E1588" s="1" t="e">
        <v>#N/A</v>
      </c>
      <c r="G1588" s="1" cm="1">
        <f t="array" ref="G1588">_xlfn.IFS(D1588&lt;=_xlfn.PERCENTILE.INC(D:D,0.2),1, D1588&lt;=_xlfn.PERCENTILE.INC(D:D,0.4),2, D1588&lt;=_xlfn.PERCENTILE.INC(D:D,0.6),3, D1589&lt;=_xlfn.PERCENTILE.INC(D:D,0.8),4, TRUE,5)</f>
        <v>1</v>
      </c>
      <c r="H1588" s="4">
        <f t="shared" si="24"/>
        <v>1</v>
      </c>
      <c r="I1588" t="e" cm="1">
        <f t="array" ref="I1588">INDEX($N$2:$N$26,MATCH(1,($K$2:$K$26=$E1588)*($L$2:$L$26=$H1588),0))</f>
        <v>#N/A</v>
      </c>
    </row>
    <row r="1589" spans="5:9" x14ac:dyDescent="0.25">
      <c r="E1589" s="1" t="e">
        <v>#N/A</v>
      </c>
      <c r="G1589" s="1" cm="1">
        <f t="array" ref="G1589">_xlfn.IFS(D1589&lt;=_xlfn.PERCENTILE.INC(D:D,0.2),1, D1589&lt;=_xlfn.PERCENTILE.INC(D:D,0.4),2, D1589&lt;=_xlfn.PERCENTILE.INC(D:D,0.6),3, D1590&lt;=_xlfn.PERCENTILE.INC(D:D,0.8),4, TRUE,5)</f>
        <v>1</v>
      </c>
      <c r="H1589" s="4">
        <f t="shared" si="24"/>
        <v>1</v>
      </c>
      <c r="I1589" t="e" cm="1">
        <f t="array" ref="I1589">INDEX($N$2:$N$26,MATCH(1,($K$2:$K$26=$E1589)*($L$2:$L$26=$H1589),0))</f>
        <v>#N/A</v>
      </c>
    </row>
    <row r="1590" spans="5:9" x14ac:dyDescent="0.25">
      <c r="E1590" s="1" t="e">
        <v>#N/A</v>
      </c>
      <c r="G1590" s="1" cm="1">
        <f t="array" ref="G1590">_xlfn.IFS(D1590&lt;=_xlfn.PERCENTILE.INC(D:D,0.2),1, D1590&lt;=_xlfn.PERCENTILE.INC(D:D,0.4),2, D1590&lt;=_xlfn.PERCENTILE.INC(D:D,0.6),3, D1591&lt;=_xlfn.PERCENTILE.INC(D:D,0.8),4, TRUE,5)</f>
        <v>1</v>
      </c>
      <c r="H1590" s="4">
        <f t="shared" si="24"/>
        <v>1</v>
      </c>
      <c r="I1590" t="e" cm="1">
        <f t="array" ref="I1590">INDEX($N$2:$N$26,MATCH(1,($K$2:$K$26=$E1590)*($L$2:$L$26=$H1590),0))</f>
        <v>#N/A</v>
      </c>
    </row>
    <row r="1591" spans="5:9" x14ac:dyDescent="0.25">
      <c r="E1591" s="1" t="e">
        <v>#N/A</v>
      </c>
      <c r="G1591" s="1" cm="1">
        <f t="array" ref="G1591">_xlfn.IFS(D1591&lt;=_xlfn.PERCENTILE.INC(D:D,0.2),1, D1591&lt;=_xlfn.PERCENTILE.INC(D:D,0.4),2, D1591&lt;=_xlfn.PERCENTILE.INC(D:D,0.6),3, D1592&lt;=_xlfn.PERCENTILE.INC(D:D,0.8),4, TRUE,5)</f>
        <v>1</v>
      </c>
      <c r="H1591" s="4">
        <f t="shared" si="24"/>
        <v>1</v>
      </c>
      <c r="I1591" t="e" cm="1">
        <f t="array" ref="I1591">INDEX($N$2:$N$26,MATCH(1,($K$2:$K$26=$E1591)*($L$2:$L$26=$H1591),0))</f>
        <v>#N/A</v>
      </c>
    </row>
    <row r="1592" spans="5:9" x14ac:dyDescent="0.25">
      <c r="E1592" s="1" t="e">
        <v>#N/A</v>
      </c>
      <c r="G1592" s="1" cm="1">
        <f t="array" ref="G1592">_xlfn.IFS(D1592&lt;=_xlfn.PERCENTILE.INC(D:D,0.2),1, D1592&lt;=_xlfn.PERCENTILE.INC(D:D,0.4),2, D1592&lt;=_xlfn.PERCENTILE.INC(D:D,0.6),3, D1593&lt;=_xlfn.PERCENTILE.INC(D:D,0.8),4, TRUE,5)</f>
        <v>1</v>
      </c>
      <c r="H1592" s="4">
        <f t="shared" si="24"/>
        <v>1</v>
      </c>
      <c r="I1592" t="e" cm="1">
        <f t="array" ref="I1592">INDEX($N$2:$N$26,MATCH(1,($K$2:$K$26=$E1592)*($L$2:$L$26=$H1592),0))</f>
        <v>#N/A</v>
      </c>
    </row>
    <row r="1593" spans="5:9" x14ac:dyDescent="0.25">
      <c r="E1593" s="1" t="e">
        <v>#N/A</v>
      </c>
      <c r="G1593" s="1" cm="1">
        <f t="array" ref="G1593">_xlfn.IFS(D1593&lt;=_xlfn.PERCENTILE.INC(D:D,0.2),1, D1593&lt;=_xlfn.PERCENTILE.INC(D:D,0.4),2, D1593&lt;=_xlfn.PERCENTILE.INC(D:D,0.6),3, D1594&lt;=_xlfn.PERCENTILE.INC(D:D,0.8),4, TRUE,5)</f>
        <v>1</v>
      </c>
      <c r="H1593" s="4">
        <f t="shared" si="24"/>
        <v>1</v>
      </c>
      <c r="I1593" t="e" cm="1">
        <f t="array" ref="I1593">INDEX($N$2:$N$26,MATCH(1,($K$2:$K$26=$E1593)*($L$2:$L$26=$H1593),0))</f>
        <v>#N/A</v>
      </c>
    </row>
    <row r="1594" spans="5:9" x14ac:dyDescent="0.25">
      <c r="E1594" s="1" t="e">
        <v>#N/A</v>
      </c>
      <c r="G1594" s="1" cm="1">
        <f t="array" ref="G1594">_xlfn.IFS(D1594&lt;=_xlfn.PERCENTILE.INC(D:D,0.2),1, D1594&lt;=_xlfn.PERCENTILE.INC(D:D,0.4),2, D1594&lt;=_xlfn.PERCENTILE.INC(D:D,0.6),3, D1595&lt;=_xlfn.PERCENTILE.INC(D:D,0.8),4, TRUE,5)</f>
        <v>1</v>
      </c>
      <c r="H1594" s="4">
        <f t="shared" si="24"/>
        <v>1</v>
      </c>
      <c r="I1594" t="e" cm="1">
        <f t="array" ref="I1594">INDEX($N$2:$N$26,MATCH(1,($K$2:$K$26=$E1594)*($L$2:$L$26=$H1594),0))</f>
        <v>#N/A</v>
      </c>
    </row>
    <row r="1595" spans="5:9" x14ac:dyDescent="0.25">
      <c r="E1595" s="1" t="e">
        <v>#N/A</v>
      </c>
      <c r="G1595" s="1" cm="1">
        <f t="array" ref="G1595">_xlfn.IFS(D1595&lt;=_xlfn.PERCENTILE.INC(D:D,0.2),1, D1595&lt;=_xlfn.PERCENTILE.INC(D:D,0.4),2, D1595&lt;=_xlfn.PERCENTILE.INC(D:D,0.6),3, D1596&lt;=_xlfn.PERCENTILE.INC(D:D,0.8),4, TRUE,5)</f>
        <v>1</v>
      </c>
      <c r="H1595" s="4">
        <f t="shared" si="24"/>
        <v>1</v>
      </c>
      <c r="I1595" t="e" cm="1">
        <f t="array" ref="I1595">INDEX($N$2:$N$26,MATCH(1,($K$2:$K$26=$E1595)*($L$2:$L$26=$H1595),0))</f>
        <v>#N/A</v>
      </c>
    </row>
    <row r="1596" spans="5:9" x14ac:dyDescent="0.25">
      <c r="E1596" s="1" t="e">
        <v>#N/A</v>
      </c>
      <c r="G1596" s="1" cm="1">
        <f t="array" ref="G1596">_xlfn.IFS(D1596&lt;=_xlfn.PERCENTILE.INC(D:D,0.2),1, D1596&lt;=_xlfn.PERCENTILE.INC(D:D,0.4),2, D1596&lt;=_xlfn.PERCENTILE.INC(D:D,0.6),3, D1597&lt;=_xlfn.PERCENTILE.INC(D:D,0.8),4, TRUE,5)</f>
        <v>1</v>
      </c>
      <c r="H1596" s="4">
        <f t="shared" si="24"/>
        <v>1</v>
      </c>
      <c r="I1596" t="e" cm="1">
        <f t="array" ref="I1596">INDEX($N$2:$N$26,MATCH(1,($K$2:$K$26=$E1596)*($L$2:$L$26=$H1596),0))</f>
        <v>#N/A</v>
      </c>
    </row>
    <row r="1597" spans="5:9" x14ac:dyDescent="0.25">
      <c r="E1597" s="1" t="e">
        <v>#N/A</v>
      </c>
      <c r="G1597" s="1" cm="1">
        <f t="array" ref="G1597">_xlfn.IFS(D1597&lt;=_xlfn.PERCENTILE.INC(D:D,0.2),1, D1597&lt;=_xlfn.PERCENTILE.INC(D:D,0.4),2, D1597&lt;=_xlfn.PERCENTILE.INC(D:D,0.6),3, D1598&lt;=_xlfn.PERCENTILE.INC(D:D,0.8),4, TRUE,5)</f>
        <v>1</v>
      </c>
      <c r="H1597" s="4">
        <f t="shared" si="24"/>
        <v>1</v>
      </c>
      <c r="I1597" t="e" cm="1">
        <f t="array" ref="I1597">INDEX($N$2:$N$26,MATCH(1,($K$2:$K$26=$E1597)*($L$2:$L$26=$H1597),0))</f>
        <v>#N/A</v>
      </c>
    </row>
    <row r="1598" spans="5:9" x14ac:dyDescent="0.25">
      <c r="E1598" s="1" t="e">
        <v>#N/A</v>
      </c>
      <c r="G1598" s="1" cm="1">
        <f t="array" ref="G1598">_xlfn.IFS(D1598&lt;=_xlfn.PERCENTILE.INC(D:D,0.2),1, D1598&lt;=_xlfn.PERCENTILE.INC(D:D,0.4),2, D1598&lt;=_xlfn.PERCENTILE.INC(D:D,0.6),3, D1599&lt;=_xlfn.PERCENTILE.INC(D:D,0.8),4, TRUE,5)</f>
        <v>1</v>
      </c>
      <c r="H1598" s="4">
        <f t="shared" si="24"/>
        <v>1</v>
      </c>
      <c r="I1598" t="e" cm="1">
        <f t="array" ref="I1598">INDEX($N$2:$N$26,MATCH(1,($K$2:$K$26=$E1598)*($L$2:$L$26=$H1598),0))</f>
        <v>#N/A</v>
      </c>
    </row>
    <row r="1599" spans="5:9" x14ac:dyDescent="0.25">
      <c r="E1599" s="1" t="e">
        <v>#N/A</v>
      </c>
      <c r="G1599" s="1" cm="1">
        <f t="array" ref="G1599">_xlfn.IFS(D1599&lt;=_xlfn.PERCENTILE.INC(D:D,0.2),1, D1599&lt;=_xlfn.PERCENTILE.INC(D:D,0.4),2, D1599&lt;=_xlfn.PERCENTILE.INC(D:D,0.6),3, D1600&lt;=_xlfn.PERCENTILE.INC(D:D,0.8),4, TRUE,5)</f>
        <v>1</v>
      </c>
      <c r="H1599" s="4">
        <f t="shared" si="24"/>
        <v>1</v>
      </c>
      <c r="I1599" t="e" cm="1">
        <f t="array" ref="I1599">INDEX($N$2:$N$26,MATCH(1,($K$2:$K$26=$E1599)*($L$2:$L$26=$H1599),0))</f>
        <v>#N/A</v>
      </c>
    </row>
    <row r="1600" spans="5:9" x14ac:dyDescent="0.25">
      <c r="E1600" s="1" t="e">
        <v>#N/A</v>
      </c>
      <c r="G1600" s="1" cm="1">
        <f t="array" ref="G1600">_xlfn.IFS(D1600&lt;=_xlfn.PERCENTILE.INC(D:D,0.2),1, D1600&lt;=_xlfn.PERCENTILE.INC(D:D,0.4),2, D1600&lt;=_xlfn.PERCENTILE.INC(D:D,0.6),3, D1601&lt;=_xlfn.PERCENTILE.INC(D:D,0.8),4, TRUE,5)</f>
        <v>1</v>
      </c>
      <c r="H1600" s="4">
        <f t="shared" si="24"/>
        <v>1</v>
      </c>
      <c r="I1600" t="e" cm="1">
        <f t="array" ref="I1600">INDEX($N$2:$N$26,MATCH(1,($K$2:$K$26=$E1600)*($L$2:$L$26=$H1600),0))</f>
        <v>#N/A</v>
      </c>
    </row>
    <row r="1601" spans="5:9" x14ac:dyDescent="0.25">
      <c r="E1601" s="1" t="e">
        <v>#N/A</v>
      </c>
      <c r="G1601" s="1" cm="1">
        <f t="array" ref="G1601">_xlfn.IFS(D1601&lt;=_xlfn.PERCENTILE.INC(D:D,0.2),1, D1601&lt;=_xlfn.PERCENTILE.INC(D:D,0.4),2, D1601&lt;=_xlfn.PERCENTILE.INC(D:D,0.6),3, D1602&lt;=_xlfn.PERCENTILE.INC(D:D,0.8),4, TRUE,5)</f>
        <v>1</v>
      </c>
      <c r="H1601" s="4">
        <f t="shared" si="24"/>
        <v>1</v>
      </c>
      <c r="I1601" t="e" cm="1">
        <f t="array" ref="I1601">INDEX($N$2:$N$26,MATCH(1,($K$2:$K$26=$E1601)*($L$2:$L$26=$H1601),0))</f>
        <v>#N/A</v>
      </c>
    </row>
    <row r="1602" spans="5:9" x14ac:dyDescent="0.25">
      <c r="E1602" s="1" t="e">
        <v>#N/A</v>
      </c>
      <c r="G1602" s="1" cm="1">
        <f t="array" ref="G1602">_xlfn.IFS(D1602&lt;=_xlfn.PERCENTILE.INC(D:D,0.2),1, D1602&lt;=_xlfn.PERCENTILE.INC(D:D,0.4),2, D1602&lt;=_xlfn.PERCENTILE.INC(D:D,0.6),3, D1603&lt;=_xlfn.PERCENTILE.INC(D:D,0.8),4, TRUE,5)</f>
        <v>1</v>
      </c>
      <c r="H1602" s="4">
        <f t="shared" si="24"/>
        <v>1</v>
      </c>
      <c r="I1602" t="e" cm="1">
        <f t="array" ref="I1602">INDEX($N$2:$N$26,MATCH(1,($K$2:$K$26=$E1602)*($L$2:$L$26=$H1602),0))</f>
        <v>#N/A</v>
      </c>
    </row>
    <row r="1603" spans="5:9" x14ac:dyDescent="0.25">
      <c r="E1603" s="1" t="e">
        <v>#N/A</v>
      </c>
      <c r="G1603" s="1" cm="1">
        <f t="array" ref="G1603">_xlfn.IFS(D1603&lt;=_xlfn.PERCENTILE.INC(D:D,0.2),1, D1603&lt;=_xlfn.PERCENTILE.INC(D:D,0.4),2, D1603&lt;=_xlfn.PERCENTILE.INC(D:D,0.6),3, D1604&lt;=_xlfn.PERCENTILE.INC(D:D,0.8),4, TRUE,5)</f>
        <v>1</v>
      </c>
      <c r="H1603" s="4">
        <f t="shared" ref="H1603:H1666" si="25">ROUND(AVERAGE(F1603,G1603),0)</f>
        <v>1</v>
      </c>
      <c r="I1603" t="e" cm="1">
        <f t="array" ref="I1603">INDEX($N$2:$N$26,MATCH(1,($K$2:$K$26=$E1603)*($L$2:$L$26=$H1603),0))</f>
        <v>#N/A</v>
      </c>
    </row>
    <row r="1604" spans="5:9" x14ac:dyDescent="0.25">
      <c r="E1604" s="1" t="e">
        <v>#N/A</v>
      </c>
      <c r="G1604" s="1" cm="1">
        <f t="array" ref="G1604">_xlfn.IFS(D1604&lt;=_xlfn.PERCENTILE.INC(D:D,0.2),1, D1604&lt;=_xlfn.PERCENTILE.INC(D:D,0.4),2, D1604&lt;=_xlfn.PERCENTILE.INC(D:D,0.6),3, D1605&lt;=_xlfn.PERCENTILE.INC(D:D,0.8),4, TRUE,5)</f>
        <v>1</v>
      </c>
      <c r="H1604" s="4">
        <f t="shared" si="25"/>
        <v>1</v>
      </c>
      <c r="I1604" t="e" cm="1">
        <f t="array" ref="I1604">INDEX($N$2:$N$26,MATCH(1,($K$2:$K$26=$E1604)*($L$2:$L$26=$H1604),0))</f>
        <v>#N/A</v>
      </c>
    </row>
    <row r="1605" spans="5:9" x14ac:dyDescent="0.25">
      <c r="E1605" s="1" t="e">
        <v>#N/A</v>
      </c>
      <c r="G1605" s="1" cm="1">
        <f t="array" ref="G1605">_xlfn.IFS(D1605&lt;=_xlfn.PERCENTILE.INC(D:D,0.2),1, D1605&lt;=_xlfn.PERCENTILE.INC(D:D,0.4),2, D1605&lt;=_xlfn.PERCENTILE.INC(D:D,0.6),3, D1606&lt;=_xlfn.PERCENTILE.INC(D:D,0.8),4, TRUE,5)</f>
        <v>1</v>
      </c>
      <c r="H1605" s="4">
        <f t="shared" si="25"/>
        <v>1</v>
      </c>
      <c r="I1605" t="e" cm="1">
        <f t="array" ref="I1605">INDEX($N$2:$N$26,MATCH(1,($K$2:$K$26=$E1605)*($L$2:$L$26=$H1605),0))</f>
        <v>#N/A</v>
      </c>
    </row>
    <row r="1606" spans="5:9" x14ac:dyDescent="0.25">
      <c r="E1606" s="1" t="e">
        <v>#N/A</v>
      </c>
      <c r="G1606" s="1" cm="1">
        <f t="array" ref="G1606">_xlfn.IFS(D1606&lt;=_xlfn.PERCENTILE.INC(D:D,0.2),1, D1606&lt;=_xlfn.PERCENTILE.INC(D:D,0.4),2, D1606&lt;=_xlfn.PERCENTILE.INC(D:D,0.6),3, D1607&lt;=_xlfn.PERCENTILE.INC(D:D,0.8),4, TRUE,5)</f>
        <v>1</v>
      </c>
      <c r="H1606" s="4">
        <f t="shared" si="25"/>
        <v>1</v>
      </c>
      <c r="I1606" t="e" cm="1">
        <f t="array" ref="I1606">INDEX($N$2:$N$26,MATCH(1,($K$2:$K$26=$E1606)*($L$2:$L$26=$H1606),0))</f>
        <v>#N/A</v>
      </c>
    </row>
    <row r="1607" spans="5:9" x14ac:dyDescent="0.25">
      <c r="E1607" s="1" t="e">
        <v>#N/A</v>
      </c>
      <c r="G1607" s="1" cm="1">
        <f t="array" ref="G1607">_xlfn.IFS(D1607&lt;=_xlfn.PERCENTILE.INC(D:D,0.2),1, D1607&lt;=_xlfn.PERCENTILE.INC(D:D,0.4),2, D1607&lt;=_xlfn.PERCENTILE.INC(D:D,0.6),3, D1608&lt;=_xlfn.PERCENTILE.INC(D:D,0.8),4, TRUE,5)</f>
        <v>1</v>
      </c>
      <c r="H1607" s="4">
        <f t="shared" si="25"/>
        <v>1</v>
      </c>
      <c r="I1607" t="e" cm="1">
        <f t="array" ref="I1607">INDEX($N$2:$N$26,MATCH(1,($K$2:$K$26=$E1607)*($L$2:$L$26=$H1607),0))</f>
        <v>#N/A</v>
      </c>
    </row>
    <row r="1608" spans="5:9" x14ac:dyDescent="0.25">
      <c r="E1608" s="1" t="e">
        <v>#N/A</v>
      </c>
      <c r="G1608" s="1" cm="1">
        <f t="array" ref="G1608">_xlfn.IFS(D1608&lt;=_xlfn.PERCENTILE.INC(D:D,0.2),1, D1608&lt;=_xlfn.PERCENTILE.INC(D:D,0.4),2, D1608&lt;=_xlfn.PERCENTILE.INC(D:D,0.6),3, D1609&lt;=_xlfn.PERCENTILE.INC(D:D,0.8),4, TRUE,5)</f>
        <v>1</v>
      </c>
      <c r="H1608" s="4">
        <f t="shared" si="25"/>
        <v>1</v>
      </c>
      <c r="I1608" t="e" cm="1">
        <f t="array" ref="I1608">INDEX($N$2:$N$26,MATCH(1,($K$2:$K$26=$E1608)*($L$2:$L$26=$H1608),0))</f>
        <v>#N/A</v>
      </c>
    </row>
    <row r="1609" spans="5:9" x14ac:dyDescent="0.25">
      <c r="E1609" s="1" t="e">
        <v>#N/A</v>
      </c>
      <c r="G1609" s="1" cm="1">
        <f t="array" ref="G1609">_xlfn.IFS(D1609&lt;=_xlfn.PERCENTILE.INC(D:D,0.2),1, D1609&lt;=_xlfn.PERCENTILE.INC(D:D,0.4),2, D1609&lt;=_xlfn.PERCENTILE.INC(D:D,0.6),3, D1610&lt;=_xlfn.PERCENTILE.INC(D:D,0.8),4, TRUE,5)</f>
        <v>1</v>
      </c>
      <c r="H1609" s="4">
        <f t="shared" si="25"/>
        <v>1</v>
      </c>
      <c r="I1609" t="e" cm="1">
        <f t="array" ref="I1609">INDEX($N$2:$N$26,MATCH(1,($K$2:$K$26=$E1609)*($L$2:$L$26=$H1609),0))</f>
        <v>#N/A</v>
      </c>
    </row>
    <row r="1610" spans="5:9" x14ac:dyDescent="0.25">
      <c r="E1610" s="1" t="e">
        <v>#N/A</v>
      </c>
      <c r="G1610" s="1" cm="1">
        <f t="array" ref="G1610">_xlfn.IFS(D1610&lt;=_xlfn.PERCENTILE.INC(D:D,0.2),1, D1610&lt;=_xlfn.PERCENTILE.INC(D:D,0.4),2, D1610&lt;=_xlfn.PERCENTILE.INC(D:D,0.6),3, D1611&lt;=_xlfn.PERCENTILE.INC(D:D,0.8),4, TRUE,5)</f>
        <v>1</v>
      </c>
      <c r="H1610" s="4">
        <f t="shared" si="25"/>
        <v>1</v>
      </c>
      <c r="I1610" t="e" cm="1">
        <f t="array" ref="I1610">INDEX($N$2:$N$26,MATCH(1,($K$2:$K$26=$E1610)*($L$2:$L$26=$H1610),0))</f>
        <v>#N/A</v>
      </c>
    </row>
    <row r="1611" spans="5:9" x14ac:dyDescent="0.25">
      <c r="E1611" s="1" t="e">
        <v>#N/A</v>
      </c>
      <c r="G1611" s="1" cm="1">
        <f t="array" ref="G1611">_xlfn.IFS(D1611&lt;=_xlfn.PERCENTILE.INC(D:D,0.2),1, D1611&lt;=_xlfn.PERCENTILE.INC(D:D,0.4),2, D1611&lt;=_xlfn.PERCENTILE.INC(D:D,0.6),3, D1612&lt;=_xlfn.PERCENTILE.INC(D:D,0.8),4, TRUE,5)</f>
        <v>1</v>
      </c>
      <c r="H1611" s="4">
        <f t="shared" si="25"/>
        <v>1</v>
      </c>
      <c r="I1611" t="e" cm="1">
        <f t="array" ref="I1611">INDEX($N$2:$N$26,MATCH(1,($K$2:$K$26=$E1611)*($L$2:$L$26=$H1611),0))</f>
        <v>#N/A</v>
      </c>
    </row>
    <row r="1612" spans="5:9" x14ac:dyDescent="0.25">
      <c r="E1612" s="1" t="e">
        <v>#N/A</v>
      </c>
      <c r="G1612" s="1" cm="1">
        <f t="array" ref="G1612">_xlfn.IFS(D1612&lt;=_xlfn.PERCENTILE.INC(D:D,0.2),1, D1612&lt;=_xlfn.PERCENTILE.INC(D:D,0.4),2, D1612&lt;=_xlfn.PERCENTILE.INC(D:D,0.6),3, D1613&lt;=_xlfn.PERCENTILE.INC(D:D,0.8),4, TRUE,5)</f>
        <v>1</v>
      </c>
      <c r="H1612" s="4">
        <f t="shared" si="25"/>
        <v>1</v>
      </c>
      <c r="I1612" t="e" cm="1">
        <f t="array" ref="I1612">INDEX($N$2:$N$26,MATCH(1,($K$2:$K$26=$E1612)*($L$2:$L$26=$H1612),0))</f>
        <v>#N/A</v>
      </c>
    </row>
    <row r="1613" spans="5:9" x14ac:dyDescent="0.25">
      <c r="E1613" s="1" t="e">
        <v>#N/A</v>
      </c>
      <c r="G1613" s="1" cm="1">
        <f t="array" ref="G1613">_xlfn.IFS(D1613&lt;=_xlfn.PERCENTILE.INC(D:D,0.2),1, D1613&lt;=_xlfn.PERCENTILE.INC(D:D,0.4),2, D1613&lt;=_xlfn.PERCENTILE.INC(D:D,0.6),3, D1614&lt;=_xlfn.PERCENTILE.INC(D:D,0.8),4, TRUE,5)</f>
        <v>1</v>
      </c>
      <c r="H1613" s="4">
        <f t="shared" si="25"/>
        <v>1</v>
      </c>
      <c r="I1613" t="e" cm="1">
        <f t="array" ref="I1613">INDEX($N$2:$N$26,MATCH(1,($K$2:$K$26=$E1613)*($L$2:$L$26=$H1613),0))</f>
        <v>#N/A</v>
      </c>
    </row>
    <row r="1614" spans="5:9" x14ac:dyDescent="0.25">
      <c r="E1614" s="1" t="e">
        <v>#N/A</v>
      </c>
      <c r="G1614" s="1" cm="1">
        <f t="array" ref="G1614">_xlfn.IFS(D1614&lt;=_xlfn.PERCENTILE.INC(D:D,0.2),1, D1614&lt;=_xlfn.PERCENTILE.INC(D:D,0.4),2, D1614&lt;=_xlfn.PERCENTILE.INC(D:D,0.6),3, D1615&lt;=_xlfn.PERCENTILE.INC(D:D,0.8),4, TRUE,5)</f>
        <v>1</v>
      </c>
      <c r="H1614" s="4">
        <f t="shared" si="25"/>
        <v>1</v>
      </c>
      <c r="I1614" t="e" cm="1">
        <f t="array" ref="I1614">INDEX($N$2:$N$26,MATCH(1,($K$2:$K$26=$E1614)*($L$2:$L$26=$H1614),0))</f>
        <v>#N/A</v>
      </c>
    </row>
    <row r="1615" spans="5:9" x14ac:dyDescent="0.25">
      <c r="E1615" s="1" t="e">
        <v>#N/A</v>
      </c>
      <c r="G1615" s="1" cm="1">
        <f t="array" ref="G1615">_xlfn.IFS(D1615&lt;=_xlfn.PERCENTILE.INC(D:D,0.2),1, D1615&lt;=_xlfn.PERCENTILE.INC(D:D,0.4),2, D1615&lt;=_xlfn.PERCENTILE.INC(D:D,0.6),3, D1616&lt;=_xlfn.PERCENTILE.INC(D:D,0.8),4, TRUE,5)</f>
        <v>1</v>
      </c>
      <c r="H1615" s="4">
        <f t="shared" si="25"/>
        <v>1</v>
      </c>
      <c r="I1615" t="e" cm="1">
        <f t="array" ref="I1615">INDEX($N$2:$N$26,MATCH(1,($K$2:$K$26=$E1615)*($L$2:$L$26=$H1615),0))</f>
        <v>#N/A</v>
      </c>
    </row>
    <row r="1616" spans="5:9" x14ac:dyDescent="0.25">
      <c r="E1616" s="1" t="e">
        <v>#N/A</v>
      </c>
      <c r="G1616" s="1" cm="1">
        <f t="array" ref="G1616">_xlfn.IFS(D1616&lt;=_xlfn.PERCENTILE.INC(D:D,0.2),1, D1616&lt;=_xlfn.PERCENTILE.INC(D:D,0.4),2, D1616&lt;=_xlfn.PERCENTILE.INC(D:D,0.6),3, D1617&lt;=_xlfn.PERCENTILE.INC(D:D,0.8),4, TRUE,5)</f>
        <v>1</v>
      </c>
      <c r="H1616" s="4">
        <f t="shared" si="25"/>
        <v>1</v>
      </c>
      <c r="I1616" t="e" cm="1">
        <f t="array" ref="I1616">INDEX($N$2:$N$26,MATCH(1,($K$2:$K$26=$E1616)*($L$2:$L$26=$H1616),0))</f>
        <v>#N/A</v>
      </c>
    </row>
    <row r="1617" spans="5:9" x14ac:dyDescent="0.25">
      <c r="E1617" s="1" t="e">
        <v>#N/A</v>
      </c>
      <c r="G1617" s="1" cm="1">
        <f t="array" ref="G1617">_xlfn.IFS(D1617&lt;=_xlfn.PERCENTILE.INC(D:D,0.2),1, D1617&lt;=_xlfn.PERCENTILE.INC(D:D,0.4),2, D1617&lt;=_xlfn.PERCENTILE.INC(D:D,0.6),3, D1618&lt;=_xlfn.PERCENTILE.INC(D:D,0.8),4, TRUE,5)</f>
        <v>1</v>
      </c>
      <c r="H1617" s="4">
        <f t="shared" si="25"/>
        <v>1</v>
      </c>
      <c r="I1617" t="e" cm="1">
        <f t="array" ref="I1617">INDEX($N$2:$N$26,MATCH(1,($K$2:$K$26=$E1617)*($L$2:$L$26=$H1617),0))</f>
        <v>#N/A</v>
      </c>
    </row>
    <row r="1618" spans="5:9" x14ac:dyDescent="0.25">
      <c r="E1618" s="1" t="e">
        <v>#N/A</v>
      </c>
      <c r="G1618" s="1" cm="1">
        <f t="array" ref="G1618">_xlfn.IFS(D1618&lt;=_xlfn.PERCENTILE.INC(D:D,0.2),1, D1618&lt;=_xlfn.PERCENTILE.INC(D:D,0.4),2, D1618&lt;=_xlfn.PERCENTILE.INC(D:D,0.6),3, D1619&lt;=_xlfn.PERCENTILE.INC(D:D,0.8),4, TRUE,5)</f>
        <v>1</v>
      </c>
      <c r="H1618" s="4">
        <f t="shared" si="25"/>
        <v>1</v>
      </c>
      <c r="I1618" t="e" cm="1">
        <f t="array" ref="I1618">INDEX($N$2:$N$26,MATCH(1,($K$2:$K$26=$E1618)*($L$2:$L$26=$H1618),0))</f>
        <v>#N/A</v>
      </c>
    </row>
    <row r="1619" spans="5:9" x14ac:dyDescent="0.25">
      <c r="E1619" s="1" t="e">
        <v>#N/A</v>
      </c>
      <c r="G1619" s="1" cm="1">
        <f t="array" ref="G1619">_xlfn.IFS(D1619&lt;=_xlfn.PERCENTILE.INC(D:D,0.2),1, D1619&lt;=_xlfn.PERCENTILE.INC(D:D,0.4),2, D1619&lt;=_xlfn.PERCENTILE.INC(D:D,0.6),3, D1620&lt;=_xlfn.PERCENTILE.INC(D:D,0.8),4, TRUE,5)</f>
        <v>1</v>
      </c>
      <c r="H1619" s="4">
        <f t="shared" si="25"/>
        <v>1</v>
      </c>
      <c r="I1619" t="e" cm="1">
        <f t="array" ref="I1619">INDEX($N$2:$N$26,MATCH(1,($K$2:$K$26=$E1619)*($L$2:$L$26=$H1619),0))</f>
        <v>#N/A</v>
      </c>
    </row>
    <row r="1620" spans="5:9" x14ac:dyDescent="0.25">
      <c r="E1620" s="1" t="e">
        <v>#N/A</v>
      </c>
      <c r="G1620" s="1" cm="1">
        <f t="array" ref="G1620">_xlfn.IFS(D1620&lt;=_xlfn.PERCENTILE.INC(D:D,0.2),1, D1620&lt;=_xlfn.PERCENTILE.INC(D:D,0.4),2, D1620&lt;=_xlfn.PERCENTILE.INC(D:D,0.6),3, D1621&lt;=_xlfn.PERCENTILE.INC(D:D,0.8),4, TRUE,5)</f>
        <v>1</v>
      </c>
      <c r="H1620" s="4">
        <f t="shared" si="25"/>
        <v>1</v>
      </c>
      <c r="I1620" t="e" cm="1">
        <f t="array" ref="I1620">INDEX($N$2:$N$26,MATCH(1,($K$2:$K$26=$E1620)*($L$2:$L$26=$H1620),0))</f>
        <v>#N/A</v>
      </c>
    </row>
    <row r="1621" spans="5:9" x14ac:dyDescent="0.25">
      <c r="E1621" s="1" t="e">
        <v>#N/A</v>
      </c>
      <c r="G1621" s="1" cm="1">
        <f t="array" ref="G1621">_xlfn.IFS(D1621&lt;=_xlfn.PERCENTILE.INC(D:D,0.2),1, D1621&lt;=_xlfn.PERCENTILE.INC(D:D,0.4),2, D1621&lt;=_xlfn.PERCENTILE.INC(D:D,0.6),3, D1622&lt;=_xlfn.PERCENTILE.INC(D:D,0.8),4, TRUE,5)</f>
        <v>1</v>
      </c>
      <c r="H1621" s="4">
        <f t="shared" si="25"/>
        <v>1</v>
      </c>
      <c r="I1621" t="e" cm="1">
        <f t="array" ref="I1621">INDEX($N$2:$N$26,MATCH(1,($K$2:$K$26=$E1621)*($L$2:$L$26=$H1621),0))</f>
        <v>#N/A</v>
      </c>
    </row>
    <row r="1622" spans="5:9" x14ac:dyDescent="0.25">
      <c r="E1622" s="1" t="e">
        <v>#N/A</v>
      </c>
      <c r="G1622" s="1" cm="1">
        <f t="array" ref="G1622">_xlfn.IFS(D1622&lt;=_xlfn.PERCENTILE.INC(D:D,0.2),1, D1622&lt;=_xlfn.PERCENTILE.INC(D:D,0.4),2, D1622&lt;=_xlfn.PERCENTILE.INC(D:D,0.6),3, D1623&lt;=_xlfn.PERCENTILE.INC(D:D,0.8),4, TRUE,5)</f>
        <v>1</v>
      </c>
      <c r="H1622" s="4">
        <f t="shared" si="25"/>
        <v>1</v>
      </c>
      <c r="I1622" t="e" cm="1">
        <f t="array" ref="I1622">INDEX($N$2:$N$26,MATCH(1,($K$2:$K$26=$E1622)*($L$2:$L$26=$H1622),0))</f>
        <v>#N/A</v>
      </c>
    </row>
    <row r="1623" spans="5:9" x14ac:dyDescent="0.25">
      <c r="E1623" s="1" t="e">
        <v>#N/A</v>
      </c>
      <c r="G1623" s="1" cm="1">
        <f t="array" ref="G1623">_xlfn.IFS(D1623&lt;=_xlfn.PERCENTILE.INC(D:D,0.2),1, D1623&lt;=_xlfn.PERCENTILE.INC(D:D,0.4),2, D1623&lt;=_xlfn.PERCENTILE.INC(D:D,0.6),3, D1624&lt;=_xlfn.PERCENTILE.INC(D:D,0.8),4, TRUE,5)</f>
        <v>1</v>
      </c>
      <c r="H1623" s="4">
        <f t="shared" si="25"/>
        <v>1</v>
      </c>
      <c r="I1623" t="e" cm="1">
        <f t="array" ref="I1623">INDEX($N$2:$N$26,MATCH(1,($K$2:$K$26=$E1623)*($L$2:$L$26=$H1623),0))</f>
        <v>#N/A</v>
      </c>
    </row>
    <row r="1624" spans="5:9" x14ac:dyDescent="0.25">
      <c r="E1624" s="1" t="e">
        <v>#N/A</v>
      </c>
      <c r="G1624" s="1" cm="1">
        <f t="array" ref="G1624">_xlfn.IFS(D1624&lt;=_xlfn.PERCENTILE.INC(D:D,0.2),1, D1624&lt;=_xlfn.PERCENTILE.INC(D:D,0.4),2, D1624&lt;=_xlfn.PERCENTILE.INC(D:D,0.6),3, D1625&lt;=_xlfn.PERCENTILE.INC(D:D,0.8),4, TRUE,5)</f>
        <v>1</v>
      </c>
      <c r="H1624" s="4">
        <f t="shared" si="25"/>
        <v>1</v>
      </c>
      <c r="I1624" t="e" cm="1">
        <f t="array" ref="I1624">INDEX($N$2:$N$26,MATCH(1,($K$2:$K$26=$E1624)*($L$2:$L$26=$H1624),0))</f>
        <v>#N/A</v>
      </c>
    </row>
    <row r="1625" spans="5:9" x14ac:dyDescent="0.25">
      <c r="E1625" s="1" t="e">
        <v>#N/A</v>
      </c>
      <c r="G1625" s="1" cm="1">
        <f t="array" ref="G1625">_xlfn.IFS(D1625&lt;=_xlfn.PERCENTILE.INC(D:D,0.2),1, D1625&lt;=_xlfn.PERCENTILE.INC(D:D,0.4),2, D1625&lt;=_xlfn.PERCENTILE.INC(D:D,0.6),3, D1626&lt;=_xlfn.PERCENTILE.INC(D:D,0.8),4, TRUE,5)</f>
        <v>1</v>
      </c>
      <c r="H1625" s="4">
        <f t="shared" si="25"/>
        <v>1</v>
      </c>
      <c r="I1625" t="e" cm="1">
        <f t="array" ref="I1625">INDEX($N$2:$N$26,MATCH(1,($K$2:$K$26=$E1625)*($L$2:$L$26=$H1625),0))</f>
        <v>#N/A</v>
      </c>
    </row>
    <row r="1626" spans="5:9" x14ac:dyDescent="0.25">
      <c r="E1626" s="1" t="e">
        <v>#N/A</v>
      </c>
      <c r="G1626" s="1" cm="1">
        <f t="array" ref="G1626">_xlfn.IFS(D1626&lt;=_xlfn.PERCENTILE.INC(D:D,0.2),1, D1626&lt;=_xlfn.PERCENTILE.INC(D:D,0.4),2, D1626&lt;=_xlfn.PERCENTILE.INC(D:D,0.6),3, D1627&lt;=_xlfn.PERCENTILE.INC(D:D,0.8),4, TRUE,5)</f>
        <v>1</v>
      </c>
      <c r="H1626" s="4">
        <f t="shared" si="25"/>
        <v>1</v>
      </c>
      <c r="I1626" t="e" cm="1">
        <f t="array" ref="I1626">INDEX($N$2:$N$26,MATCH(1,($K$2:$K$26=$E1626)*($L$2:$L$26=$H1626),0))</f>
        <v>#N/A</v>
      </c>
    </row>
    <row r="1627" spans="5:9" x14ac:dyDescent="0.25">
      <c r="E1627" s="1" t="e">
        <v>#N/A</v>
      </c>
      <c r="G1627" s="1" cm="1">
        <f t="array" ref="G1627">_xlfn.IFS(D1627&lt;=_xlfn.PERCENTILE.INC(D:D,0.2),1, D1627&lt;=_xlfn.PERCENTILE.INC(D:D,0.4),2, D1627&lt;=_xlfn.PERCENTILE.INC(D:D,0.6),3, D1628&lt;=_xlfn.PERCENTILE.INC(D:D,0.8),4, TRUE,5)</f>
        <v>1</v>
      </c>
      <c r="H1627" s="4">
        <f t="shared" si="25"/>
        <v>1</v>
      </c>
      <c r="I1627" t="e" cm="1">
        <f t="array" ref="I1627">INDEX($N$2:$N$26,MATCH(1,($K$2:$K$26=$E1627)*($L$2:$L$26=$H1627),0))</f>
        <v>#N/A</v>
      </c>
    </row>
    <row r="1628" spans="5:9" x14ac:dyDescent="0.25">
      <c r="E1628" s="1" t="e">
        <v>#N/A</v>
      </c>
      <c r="G1628" s="1" cm="1">
        <f t="array" ref="G1628">_xlfn.IFS(D1628&lt;=_xlfn.PERCENTILE.INC(D:D,0.2),1, D1628&lt;=_xlfn.PERCENTILE.INC(D:D,0.4),2, D1628&lt;=_xlfn.PERCENTILE.INC(D:D,0.6),3, D1629&lt;=_xlfn.PERCENTILE.INC(D:D,0.8),4, TRUE,5)</f>
        <v>1</v>
      </c>
      <c r="H1628" s="4">
        <f t="shared" si="25"/>
        <v>1</v>
      </c>
      <c r="I1628" t="e" cm="1">
        <f t="array" ref="I1628">INDEX($N$2:$N$26,MATCH(1,($K$2:$K$26=$E1628)*($L$2:$L$26=$H1628),0))</f>
        <v>#N/A</v>
      </c>
    </row>
    <row r="1629" spans="5:9" x14ac:dyDescent="0.25">
      <c r="E1629" s="1" t="e">
        <v>#N/A</v>
      </c>
      <c r="G1629" s="1" cm="1">
        <f t="array" ref="G1629">_xlfn.IFS(D1629&lt;=_xlfn.PERCENTILE.INC(D:D,0.2),1, D1629&lt;=_xlfn.PERCENTILE.INC(D:D,0.4),2, D1629&lt;=_xlfn.PERCENTILE.INC(D:D,0.6),3, D1630&lt;=_xlfn.PERCENTILE.INC(D:D,0.8),4, TRUE,5)</f>
        <v>1</v>
      </c>
      <c r="H1629" s="4">
        <f t="shared" si="25"/>
        <v>1</v>
      </c>
      <c r="I1629" t="e" cm="1">
        <f t="array" ref="I1629">INDEX($N$2:$N$26,MATCH(1,($K$2:$K$26=$E1629)*($L$2:$L$26=$H1629),0))</f>
        <v>#N/A</v>
      </c>
    </row>
    <row r="1630" spans="5:9" x14ac:dyDescent="0.25">
      <c r="E1630" s="1" t="e">
        <v>#N/A</v>
      </c>
      <c r="G1630" s="1" cm="1">
        <f t="array" ref="G1630">_xlfn.IFS(D1630&lt;=_xlfn.PERCENTILE.INC(D:D,0.2),1, D1630&lt;=_xlfn.PERCENTILE.INC(D:D,0.4),2, D1630&lt;=_xlfn.PERCENTILE.INC(D:D,0.6),3, D1631&lt;=_xlfn.PERCENTILE.INC(D:D,0.8),4, TRUE,5)</f>
        <v>1</v>
      </c>
      <c r="H1630" s="4">
        <f t="shared" si="25"/>
        <v>1</v>
      </c>
      <c r="I1630" t="e" cm="1">
        <f t="array" ref="I1630">INDEX($N$2:$N$26,MATCH(1,($K$2:$K$26=$E1630)*($L$2:$L$26=$H1630),0))</f>
        <v>#N/A</v>
      </c>
    </row>
    <row r="1631" spans="5:9" x14ac:dyDescent="0.25">
      <c r="E1631" s="1" t="e">
        <v>#N/A</v>
      </c>
      <c r="G1631" s="1" cm="1">
        <f t="array" ref="G1631">_xlfn.IFS(D1631&lt;=_xlfn.PERCENTILE.INC(D:D,0.2),1, D1631&lt;=_xlfn.PERCENTILE.INC(D:D,0.4),2, D1631&lt;=_xlfn.PERCENTILE.INC(D:D,0.6),3, D1632&lt;=_xlfn.PERCENTILE.INC(D:D,0.8),4, TRUE,5)</f>
        <v>1</v>
      </c>
      <c r="H1631" s="4">
        <f t="shared" si="25"/>
        <v>1</v>
      </c>
      <c r="I1631" t="e" cm="1">
        <f t="array" ref="I1631">INDEX($N$2:$N$26,MATCH(1,($K$2:$K$26=$E1631)*($L$2:$L$26=$H1631),0))</f>
        <v>#N/A</v>
      </c>
    </row>
    <row r="1632" spans="5:9" x14ac:dyDescent="0.25">
      <c r="E1632" s="1" t="e">
        <v>#N/A</v>
      </c>
      <c r="G1632" s="1" cm="1">
        <f t="array" ref="G1632">_xlfn.IFS(D1632&lt;=_xlfn.PERCENTILE.INC(D:D,0.2),1, D1632&lt;=_xlfn.PERCENTILE.INC(D:D,0.4),2, D1632&lt;=_xlfn.PERCENTILE.INC(D:D,0.6),3, D1633&lt;=_xlfn.PERCENTILE.INC(D:D,0.8),4, TRUE,5)</f>
        <v>1</v>
      </c>
      <c r="H1632" s="4">
        <f t="shared" si="25"/>
        <v>1</v>
      </c>
      <c r="I1632" t="e" cm="1">
        <f t="array" ref="I1632">INDEX($N$2:$N$26,MATCH(1,($K$2:$K$26=$E1632)*($L$2:$L$26=$H1632),0))</f>
        <v>#N/A</v>
      </c>
    </row>
    <row r="1633" spans="5:9" x14ac:dyDescent="0.25">
      <c r="E1633" s="1" t="e">
        <v>#N/A</v>
      </c>
      <c r="G1633" s="1" cm="1">
        <f t="array" ref="G1633">_xlfn.IFS(D1633&lt;=_xlfn.PERCENTILE.INC(D:D,0.2),1, D1633&lt;=_xlfn.PERCENTILE.INC(D:D,0.4),2, D1633&lt;=_xlfn.PERCENTILE.INC(D:D,0.6),3, D1634&lt;=_xlfn.PERCENTILE.INC(D:D,0.8),4, TRUE,5)</f>
        <v>1</v>
      </c>
      <c r="H1633" s="4">
        <f t="shared" si="25"/>
        <v>1</v>
      </c>
      <c r="I1633" t="e" cm="1">
        <f t="array" ref="I1633">INDEX($N$2:$N$26,MATCH(1,($K$2:$K$26=$E1633)*($L$2:$L$26=$H1633),0))</f>
        <v>#N/A</v>
      </c>
    </row>
    <row r="1634" spans="5:9" x14ac:dyDescent="0.25">
      <c r="E1634" s="1" t="e">
        <v>#N/A</v>
      </c>
      <c r="G1634" s="1" cm="1">
        <f t="array" ref="G1634">_xlfn.IFS(D1634&lt;=_xlfn.PERCENTILE.INC(D:D,0.2),1, D1634&lt;=_xlfn.PERCENTILE.INC(D:D,0.4),2, D1634&lt;=_xlfn.PERCENTILE.INC(D:D,0.6),3, D1635&lt;=_xlfn.PERCENTILE.INC(D:D,0.8),4, TRUE,5)</f>
        <v>1</v>
      </c>
      <c r="H1634" s="4">
        <f t="shared" si="25"/>
        <v>1</v>
      </c>
      <c r="I1634" t="e" cm="1">
        <f t="array" ref="I1634">INDEX($N$2:$N$26,MATCH(1,($K$2:$K$26=$E1634)*($L$2:$L$26=$H1634),0))</f>
        <v>#N/A</v>
      </c>
    </row>
    <row r="1635" spans="5:9" x14ac:dyDescent="0.25">
      <c r="E1635" s="1" t="e">
        <v>#N/A</v>
      </c>
      <c r="G1635" s="1" cm="1">
        <f t="array" ref="G1635">_xlfn.IFS(D1635&lt;=_xlfn.PERCENTILE.INC(D:D,0.2),1, D1635&lt;=_xlfn.PERCENTILE.INC(D:D,0.4),2, D1635&lt;=_xlfn.PERCENTILE.INC(D:D,0.6),3, D1636&lt;=_xlfn.PERCENTILE.INC(D:D,0.8),4, TRUE,5)</f>
        <v>1</v>
      </c>
      <c r="H1635" s="4">
        <f t="shared" si="25"/>
        <v>1</v>
      </c>
      <c r="I1635" t="e" cm="1">
        <f t="array" ref="I1635">INDEX($N$2:$N$26,MATCH(1,($K$2:$K$26=$E1635)*($L$2:$L$26=$H1635),0))</f>
        <v>#N/A</v>
      </c>
    </row>
    <row r="1636" spans="5:9" x14ac:dyDescent="0.25">
      <c r="E1636" s="1" t="e">
        <v>#N/A</v>
      </c>
      <c r="G1636" s="1" cm="1">
        <f t="array" ref="G1636">_xlfn.IFS(D1636&lt;=_xlfn.PERCENTILE.INC(D:D,0.2),1, D1636&lt;=_xlfn.PERCENTILE.INC(D:D,0.4),2, D1636&lt;=_xlfn.PERCENTILE.INC(D:D,0.6),3, D1637&lt;=_xlfn.PERCENTILE.INC(D:D,0.8),4, TRUE,5)</f>
        <v>1</v>
      </c>
      <c r="H1636" s="4">
        <f t="shared" si="25"/>
        <v>1</v>
      </c>
      <c r="I1636" t="e" cm="1">
        <f t="array" ref="I1636">INDEX($N$2:$N$26,MATCH(1,($K$2:$K$26=$E1636)*($L$2:$L$26=$H1636),0))</f>
        <v>#N/A</v>
      </c>
    </row>
    <row r="1637" spans="5:9" x14ac:dyDescent="0.25">
      <c r="E1637" s="1" t="e">
        <v>#N/A</v>
      </c>
      <c r="G1637" s="1" cm="1">
        <f t="array" ref="G1637">_xlfn.IFS(D1637&lt;=_xlfn.PERCENTILE.INC(D:D,0.2),1, D1637&lt;=_xlfn.PERCENTILE.INC(D:D,0.4),2, D1637&lt;=_xlfn.PERCENTILE.INC(D:D,0.6),3, D1638&lt;=_xlfn.PERCENTILE.INC(D:D,0.8),4, TRUE,5)</f>
        <v>1</v>
      </c>
      <c r="H1637" s="4">
        <f t="shared" si="25"/>
        <v>1</v>
      </c>
      <c r="I1637" t="e" cm="1">
        <f t="array" ref="I1637">INDEX($N$2:$N$26,MATCH(1,($K$2:$K$26=$E1637)*($L$2:$L$26=$H1637),0))</f>
        <v>#N/A</v>
      </c>
    </row>
    <row r="1638" spans="5:9" x14ac:dyDescent="0.25">
      <c r="E1638" s="1" t="e">
        <v>#N/A</v>
      </c>
      <c r="G1638" s="1" cm="1">
        <f t="array" ref="G1638">_xlfn.IFS(D1638&lt;=_xlfn.PERCENTILE.INC(D:D,0.2),1, D1638&lt;=_xlfn.PERCENTILE.INC(D:D,0.4),2, D1638&lt;=_xlfn.PERCENTILE.INC(D:D,0.6),3, D1639&lt;=_xlfn.PERCENTILE.INC(D:D,0.8),4, TRUE,5)</f>
        <v>1</v>
      </c>
      <c r="H1638" s="4">
        <f t="shared" si="25"/>
        <v>1</v>
      </c>
      <c r="I1638" t="e" cm="1">
        <f t="array" ref="I1638">INDEX($N$2:$N$26,MATCH(1,($K$2:$K$26=$E1638)*($L$2:$L$26=$H1638),0))</f>
        <v>#N/A</v>
      </c>
    </row>
    <row r="1639" spans="5:9" x14ac:dyDescent="0.25">
      <c r="E1639" s="1" t="e">
        <v>#N/A</v>
      </c>
      <c r="G1639" s="1" cm="1">
        <f t="array" ref="G1639">_xlfn.IFS(D1639&lt;=_xlfn.PERCENTILE.INC(D:D,0.2),1, D1639&lt;=_xlfn.PERCENTILE.INC(D:D,0.4),2, D1639&lt;=_xlfn.PERCENTILE.INC(D:D,0.6),3, D1640&lt;=_xlfn.PERCENTILE.INC(D:D,0.8),4, TRUE,5)</f>
        <v>1</v>
      </c>
      <c r="H1639" s="4">
        <f t="shared" si="25"/>
        <v>1</v>
      </c>
      <c r="I1639" t="e" cm="1">
        <f t="array" ref="I1639">INDEX($N$2:$N$26,MATCH(1,($K$2:$K$26=$E1639)*($L$2:$L$26=$H1639),0))</f>
        <v>#N/A</v>
      </c>
    </row>
    <row r="1640" spans="5:9" x14ac:dyDescent="0.25">
      <c r="E1640" s="1" t="e">
        <v>#N/A</v>
      </c>
      <c r="G1640" s="1" cm="1">
        <f t="array" ref="G1640">_xlfn.IFS(D1640&lt;=_xlfn.PERCENTILE.INC(D:D,0.2),1, D1640&lt;=_xlfn.PERCENTILE.INC(D:D,0.4),2, D1640&lt;=_xlfn.PERCENTILE.INC(D:D,0.6),3, D1641&lt;=_xlfn.PERCENTILE.INC(D:D,0.8),4, TRUE,5)</f>
        <v>1</v>
      </c>
      <c r="H1640" s="4">
        <f t="shared" si="25"/>
        <v>1</v>
      </c>
      <c r="I1640" t="e" cm="1">
        <f t="array" ref="I1640">INDEX($N$2:$N$26,MATCH(1,($K$2:$K$26=$E1640)*($L$2:$L$26=$H1640),0))</f>
        <v>#N/A</v>
      </c>
    </row>
    <row r="1641" spans="5:9" x14ac:dyDescent="0.25">
      <c r="E1641" s="1" t="e">
        <v>#N/A</v>
      </c>
      <c r="G1641" s="1" cm="1">
        <f t="array" ref="G1641">_xlfn.IFS(D1641&lt;=_xlfn.PERCENTILE.INC(D:D,0.2),1, D1641&lt;=_xlfn.PERCENTILE.INC(D:D,0.4),2, D1641&lt;=_xlfn.PERCENTILE.INC(D:D,0.6),3, D1642&lt;=_xlfn.PERCENTILE.INC(D:D,0.8),4, TRUE,5)</f>
        <v>1</v>
      </c>
      <c r="H1641" s="4">
        <f t="shared" si="25"/>
        <v>1</v>
      </c>
      <c r="I1641" t="e" cm="1">
        <f t="array" ref="I1641">INDEX($N$2:$N$26,MATCH(1,($K$2:$K$26=$E1641)*($L$2:$L$26=$H1641),0))</f>
        <v>#N/A</v>
      </c>
    </row>
    <row r="1642" spans="5:9" x14ac:dyDescent="0.25">
      <c r="E1642" s="1" t="e">
        <v>#N/A</v>
      </c>
      <c r="G1642" s="1" cm="1">
        <f t="array" ref="G1642">_xlfn.IFS(D1642&lt;=_xlfn.PERCENTILE.INC(D:D,0.2),1, D1642&lt;=_xlfn.PERCENTILE.INC(D:D,0.4),2, D1642&lt;=_xlfn.PERCENTILE.INC(D:D,0.6),3, D1643&lt;=_xlfn.PERCENTILE.INC(D:D,0.8),4, TRUE,5)</f>
        <v>1</v>
      </c>
      <c r="H1642" s="4">
        <f t="shared" si="25"/>
        <v>1</v>
      </c>
      <c r="I1642" t="e" cm="1">
        <f t="array" ref="I1642">INDEX($N$2:$N$26,MATCH(1,($K$2:$K$26=$E1642)*($L$2:$L$26=$H1642),0))</f>
        <v>#N/A</v>
      </c>
    </row>
    <row r="1643" spans="5:9" x14ac:dyDescent="0.25">
      <c r="E1643" s="1" t="e">
        <v>#N/A</v>
      </c>
      <c r="G1643" s="1" cm="1">
        <f t="array" ref="G1643">_xlfn.IFS(D1643&lt;=_xlfn.PERCENTILE.INC(D:D,0.2),1, D1643&lt;=_xlfn.PERCENTILE.INC(D:D,0.4),2, D1643&lt;=_xlfn.PERCENTILE.INC(D:D,0.6),3, D1644&lt;=_xlfn.PERCENTILE.INC(D:D,0.8),4, TRUE,5)</f>
        <v>1</v>
      </c>
      <c r="H1643" s="4">
        <f t="shared" si="25"/>
        <v>1</v>
      </c>
      <c r="I1643" t="e" cm="1">
        <f t="array" ref="I1643">INDEX($N$2:$N$26,MATCH(1,($K$2:$K$26=$E1643)*($L$2:$L$26=$H1643),0))</f>
        <v>#N/A</v>
      </c>
    </row>
    <row r="1644" spans="5:9" x14ac:dyDescent="0.25">
      <c r="E1644" s="1" t="e">
        <v>#N/A</v>
      </c>
      <c r="G1644" s="1" cm="1">
        <f t="array" ref="G1644">_xlfn.IFS(D1644&lt;=_xlfn.PERCENTILE.INC(D:D,0.2),1, D1644&lt;=_xlfn.PERCENTILE.INC(D:D,0.4),2, D1644&lt;=_xlfn.PERCENTILE.INC(D:D,0.6),3, D1645&lt;=_xlfn.PERCENTILE.INC(D:D,0.8),4, TRUE,5)</f>
        <v>1</v>
      </c>
      <c r="H1644" s="4">
        <f t="shared" si="25"/>
        <v>1</v>
      </c>
      <c r="I1644" t="e" cm="1">
        <f t="array" ref="I1644">INDEX($N$2:$N$26,MATCH(1,($K$2:$K$26=$E1644)*($L$2:$L$26=$H1644),0))</f>
        <v>#N/A</v>
      </c>
    </row>
    <row r="1645" spans="5:9" x14ac:dyDescent="0.25">
      <c r="E1645" s="1" t="e">
        <v>#N/A</v>
      </c>
      <c r="G1645" s="1" cm="1">
        <f t="array" ref="G1645">_xlfn.IFS(D1645&lt;=_xlfn.PERCENTILE.INC(D:D,0.2),1, D1645&lt;=_xlfn.PERCENTILE.INC(D:D,0.4),2, D1645&lt;=_xlfn.PERCENTILE.INC(D:D,0.6),3, D1646&lt;=_xlfn.PERCENTILE.INC(D:D,0.8),4, TRUE,5)</f>
        <v>1</v>
      </c>
      <c r="H1645" s="4">
        <f t="shared" si="25"/>
        <v>1</v>
      </c>
      <c r="I1645" t="e" cm="1">
        <f t="array" ref="I1645">INDEX($N$2:$N$26,MATCH(1,($K$2:$K$26=$E1645)*($L$2:$L$26=$H1645),0))</f>
        <v>#N/A</v>
      </c>
    </row>
    <row r="1646" spans="5:9" x14ac:dyDescent="0.25">
      <c r="E1646" s="1" t="e">
        <v>#N/A</v>
      </c>
      <c r="G1646" s="1" cm="1">
        <f t="array" ref="G1646">_xlfn.IFS(D1646&lt;=_xlfn.PERCENTILE.INC(D:D,0.2),1, D1646&lt;=_xlfn.PERCENTILE.INC(D:D,0.4),2, D1646&lt;=_xlfn.PERCENTILE.INC(D:D,0.6),3, D1647&lt;=_xlfn.PERCENTILE.INC(D:D,0.8),4, TRUE,5)</f>
        <v>1</v>
      </c>
      <c r="H1646" s="4">
        <f t="shared" si="25"/>
        <v>1</v>
      </c>
      <c r="I1646" t="e" cm="1">
        <f t="array" ref="I1646">INDEX($N$2:$N$26,MATCH(1,($K$2:$K$26=$E1646)*($L$2:$L$26=$H1646),0))</f>
        <v>#N/A</v>
      </c>
    </row>
    <row r="1647" spans="5:9" x14ac:dyDescent="0.25">
      <c r="E1647" s="1" t="e">
        <v>#N/A</v>
      </c>
      <c r="G1647" s="1" cm="1">
        <f t="array" ref="G1647">_xlfn.IFS(D1647&lt;=_xlfn.PERCENTILE.INC(D:D,0.2),1, D1647&lt;=_xlfn.PERCENTILE.INC(D:D,0.4),2, D1647&lt;=_xlfn.PERCENTILE.INC(D:D,0.6),3, D1648&lt;=_xlfn.PERCENTILE.INC(D:D,0.8),4, TRUE,5)</f>
        <v>1</v>
      </c>
      <c r="H1647" s="4">
        <f t="shared" si="25"/>
        <v>1</v>
      </c>
      <c r="I1647" t="e" cm="1">
        <f t="array" ref="I1647">INDEX($N$2:$N$26,MATCH(1,($K$2:$K$26=$E1647)*($L$2:$L$26=$H1647),0))</f>
        <v>#N/A</v>
      </c>
    </row>
    <row r="1648" spans="5:9" x14ac:dyDescent="0.25">
      <c r="E1648" s="1" t="e">
        <v>#N/A</v>
      </c>
      <c r="G1648" s="1" cm="1">
        <f t="array" ref="G1648">_xlfn.IFS(D1648&lt;=_xlfn.PERCENTILE.INC(D:D,0.2),1, D1648&lt;=_xlfn.PERCENTILE.INC(D:D,0.4),2, D1648&lt;=_xlfn.PERCENTILE.INC(D:D,0.6),3, D1649&lt;=_xlfn.PERCENTILE.INC(D:D,0.8),4, TRUE,5)</f>
        <v>1</v>
      </c>
      <c r="H1648" s="4">
        <f t="shared" si="25"/>
        <v>1</v>
      </c>
      <c r="I1648" t="e" cm="1">
        <f t="array" ref="I1648">INDEX($N$2:$N$26,MATCH(1,($K$2:$K$26=$E1648)*($L$2:$L$26=$H1648),0))</f>
        <v>#N/A</v>
      </c>
    </row>
    <row r="1649" spans="5:9" x14ac:dyDescent="0.25">
      <c r="E1649" s="1" t="e">
        <v>#N/A</v>
      </c>
      <c r="G1649" s="1" cm="1">
        <f t="array" ref="G1649">_xlfn.IFS(D1649&lt;=_xlfn.PERCENTILE.INC(D:D,0.2),1, D1649&lt;=_xlfn.PERCENTILE.INC(D:D,0.4),2, D1649&lt;=_xlfn.PERCENTILE.INC(D:D,0.6),3, D1650&lt;=_xlfn.PERCENTILE.INC(D:D,0.8),4, TRUE,5)</f>
        <v>1</v>
      </c>
      <c r="H1649" s="4">
        <f t="shared" si="25"/>
        <v>1</v>
      </c>
      <c r="I1649" t="e" cm="1">
        <f t="array" ref="I1649">INDEX($N$2:$N$26,MATCH(1,($K$2:$K$26=$E1649)*($L$2:$L$26=$H1649),0))</f>
        <v>#N/A</v>
      </c>
    </row>
    <row r="1650" spans="5:9" x14ac:dyDescent="0.25">
      <c r="E1650" s="1" t="e">
        <v>#N/A</v>
      </c>
      <c r="G1650" s="1" cm="1">
        <f t="array" ref="G1650">_xlfn.IFS(D1650&lt;=_xlfn.PERCENTILE.INC(D:D,0.2),1, D1650&lt;=_xlfn.PERCENTILE.INC(D:D,0.4),2, D1650&lt;=_xlfn.PERCENTILE.INC(D:D,0.6),3, D1651&lt;=_xlfn.PERCENTILE.INC(D:D,0.8),4, TRUE,5)</f>
        <v>1</v>
      </c>
      <c r="H1650" s="4">
        <f t="shared" si="25"/>
        <v>1</v>
      </c>
      <c r="I1650" t="e" cm="1">
        <f t="array" ref="I1650">INDEX($N$2:$N$26,MATCH(1,($K$2:$K$26=$E1650)*($L$2:$L$26=$H1650),0))</f>
        <v>#N/A</v>
      </c>
    </row>
    <row r="1651" spans="5:9" x14ac:dyDescent="0.25">
      <c r="E1651" s="1" t="e">
        <v>#N/A</v>
      </c>
      <c r="G1651" s="1" cm="1">
        <f t="array" ref="G1651">_xlfn.IFS(D1651&lt;=_xlfn.PERCENTILE.INC(D:D,0.2),1, D1651&lt;=_xlfn.PERCENTILE.INC(D:D,0.4),2, D1651&lt;=_xlfn.PERCENTILE.INC(D:D,0.6),3, D1652&lt;=_xlfn.PERCENTILE.INC(D:D,0.8),4, TRUE,5)</f>
        <v>1</v>
      </c>
      <c r="H1651" s="4">
        <f t="shared" si="25"/>
        <v>1</v>
      </c>
      <c r="I1651" t="e" cm="1">
        <f t="array" ref="I1651">INDEX($N$2:$N$26,MATCH(1,($K$2:$K$26=$E1651)*($L$2:$L$26=$H1651),0))</f>
        <v>#N/A</v>
      </c>
    </row>
    <row r="1652" spans="5:9" x14ac:dyDescent="0.25">
      <c r="E1652" s="1" t="e">
        <v>#N/A</v>
      </c>
      <c r="G1652" s="1" cm="1">
        <f t="array" ref="G1652">_xlfn.IFS(D1652&lt;=_xlfn.PERCENTILE.INC(D:D,0.2),1, D1652&lt;=_xlfn.PERCENTILE.INC(D:D,0.4),2, D1652&lt;=_xlfn.PERCENTILE.INC(D:D,0.6),3, D1653&lt;=_xlfn.PERCENTILE.INC(D:D,0.8),4, TRUE,5)</f>
        <v>1</v>
      </c>
      <c r="H1652" s="4">
        <f t="shared" si="25"/>
        <v>1</v>
      </c>
      <c r="I1652" t="e" cm="1">
        <f t="array" ref="I1652">INDEX($N$2:$N$26,MATCH(1,($K$2:$K$26=$E1652)*($L$2:$L$26=$H1652),0))</f>
        <v>#N/A</v>
      </c>
    </row>
    <row r="1653" spans="5:9" x14ac:dyDescent="0.25">
      <c r="E1653" s="1" t="e">
        <v>#N/A</v>
      </c>
      <c r="G1653" s="1" cm="1">
        <f t="array" ref="G1653">_xlfn.IFS(D1653&lt;=_xlfn.PERCENTILE.INC(D:D,0.2),1, D1653&lt;=_xlfn.PERCENTILE.INC(D:D,0.4),2, D1653&lt;=_xlfn.PERCENTILE.INC(D:D,0.6),3, D1654&lt;=_xlfn.PERCENTILE.INC(D:D,0.8),4, TRUE,5)</f>
        <v>1</v>
      </c>
      <c r="H1653" s="4">
        <f t="shared" si="25"/>
        <v>1</v>
      </c>
      <c r="I1653" t="e" cm="1">
        <f t="array" ref="I1653">INDEX($N$2:$N$26,MATCH(1,($K$2:$K$26=$E1653)*($L$2:$L$26=$H1653),0))</f>
        <v>#N/A</v>
      </c>
    </row>
    <row r="1654" spans="5:9" x14ac:dyDescent="0.25">
      <c r="E1654" s="1" t="e">
        <v>#N/A</v>
      </c>
      <c r="G1654" s="1" cm="1">
        <f t="array" ref="G1654">_xlfn.IFS(D1654&lt;=_xlfn.PERCENTILE.INC(D:D,0.2),1, D1654&lt;=_xlfn.PERCENTILE.INC(D:D,0.4),2, D1654&lt;=_xlfn.PERCENTILE.INC(D:D,0.6),3, D1655&lt;=_xlfn.PERCENTILE.INC(D:D,0.8),4, TRUE,5)</f>
        <v>1</v>
      </c>
      <c r="H1654" s="4">
        <f t="shared" si="25"/>
        <v>1</v>
      </c>
      <c r="I1654" t="e" cm="1">
        <f t="array" ref="I1654">INDEX($N$2:$N$26,MATCH(1,($K$2:$K$26=$E1654)*($L$2:$L$26=$H1654),0))</f>
        <v>#N/A</v>
      </c>
    </row>
    <row r="1655" spans="5:9" x14ac:dyDescent="0.25">
      <c r="E1655" s="1" t="e">
        <v>#N/A</v>
      </c>
      <c r="G1655" s="1" cm="1">
        <f t="array" ref="G1655">_xlfn.IFS(D1655&lt;=_xlfn.PERCENTILE.INC(D:D,0.2),1, D1655&lt;=_xlfn.PERCENTILE.INC(D:D,0.4),2, D1655&lt;=_xlfn.PERCENTILE.INC(D:D,0.6),3, D1656&lt;=_xlfn.PERCENTILE.INC(D:D,0.8),4, TRUE,5)</f>
        <v>1</v>
      </c>
      <c r="H1655" s="4">
        <f t="shared" si="25"/>
        <v>1</v>
      </c>
      <c r="I1655" t="e" cm="1">
        <f t="array" ref="I1655">INDEX($N$2:$N$26,MATCH(1,($K$2:$K$26=$E1655)*($L$2:$L$26=$H1655),0))</f>
        <v>#N/A</v>
      </c>
    </row>
    <row r="1656" spans="5:9" x14ac:dyDescent="0.25">
      <c r="E1656" s="1" t="e">
        <v>#N/A</v>
      </c>
      <c r="G1656" s="1" cm="1">
        <f t="array" ref="G1656">_xlfn.IFS(D1656&lt;=_xlfn.PERCENTILE.INC(D:D,0.2),1, D1656&lt;=_xlfn.PERCENTILE.INC(D:D,0.4),2, D1656&lt;=_xlfn.PERCENTILE.INC(D:D,0.6),3, D1657&lt;=_xlfn.PERCENTILE.INC(D:D,0.8),4, TRUE,5)</f>
        <v>1</v>
      </c>
      <c r="H1656" s="4">
        <f t="shared" si="25"/>
        <v>1</v>
      </c>
      <c r="I1656" t="e" cm="1">
        <f t="array" ref="I1656">INDEX($N$2:$N$26,MATCH(1,($K$2:$K$26=$E1656)*($L$2:$L$26=$H1656),0))</f>
        <v>#N/A</v>
      </c>
    </row>
    <row r="1657" spans="5:9" x14ac:dyDescent="0.25">
      <c r="E1657" s="1" t="e">
        <v>#N/A</v>
      </c>
      <c r="G1657" s="1" cm="1">
        <f t="array" ref="G1657">_xlfn.IFS(D1657&lt;=_xlfn.PERCENTILE.INC(D:D,0.2),1, D1657&lt;=_xlfn.PERCENTILE.INC(D:D,0.4),2, D1657&lt;=_xlfn.PERCENTILE.INC(D:D,0.6),3, D1658&lt;=_xlfn.PERCENTILE.INC(D:D,0.8),4, TRUE,5)</f>
        <v>1</v>
      </c>
      <c r="H1657" s="4">
        <f t="shared" si="25"/>
        <v>1</v>
      </c>
      <c r="I1657" t="e" cm="1">
        <f t="array" ref="I1657">INDEX($N$2:$N$26,MATCH(1,($K$2:$K$26=$E1657)*($L$2:$L$26=$H1657),0))</f>
        <v>#N/A</v>
      </c>
    </row>
    <row r="1658" spans="5:9" x14ac:dyDescent="0.25">
      <c r="E1658" s="1" t="e">
        <v>#N/A</v>
      </c>
      <c r="G1658" s="1" cm="1">
        <f t="array" ref="G1658">_xlfn.IFS(D1658&lt;=_xlfn.PERCENTILE.INC(D:D,0.2),1, D1658&lt;=_xlfn.PERCENTILE.INC(D:D,0.4),2, D1658&lt;=_xlfn.PERCENTILE.INC(D:D,0.6),3, D1659&lt;=_xlfn.PERCENTILE.INC(D:D,0.8),4, TRUE,5)</f>
        <v>1</v>
      </c>
      <c r="H1658" s="4">
        <f t="shared" si="25"/>
        <v>1</v>
      </c>
      <c r="I1658" t="e" cm="1">
        <f t="array" ref="I1658">INDEX($N$2:$N$26,MATCH(1,($K$2:$K$26=$E1658)*($L$2:$L$26=$H1658),0))</f>
        <v>#N/A</v>
      </c>
    </row>
    <row r="1659" spans="5:9" x14ac:dyDescent="0.25">
      <c r="E1659" s="1" t="e">
        <v>#N/A</v>
      </c>
      <c r="G1659" s="1" cm="1">
        <f t="array" ref="G1659">_xlfn.IFS(D1659&lt;=_xlfn.PERCENTILE.INC(D:D,0.2),1, D1659&lt;=_xlfn.PERCENTILE.INC(D:D,0.4),2, D1659&lt;=_xlfn.PERCENTILE.INC(D:D,0.6),3, D1660&lt;=_xlfn.PERCENTILE.INC(D:D,0.8),4, TRUE,5)</f>
        <v>1</v>
      </c>
      <c r="H1659" s="4">
        <f t="shared" si="25"/>
        <v>1</v>
      </c>
      <c r="I1659" t="e" cm="1">
        <f t="array" ref="I1659">INDEX($N$2:$N$26,MATCH(1,($K$2:$K$26=$E1659)*($L$2:$L$26=$H1659),0))</f>
        <v>#N/A</v>
      </c>
    </row>
    <row r="1660" spans="5:9" x14ac:dyDescent="0.25">
      <c r="E1660" s="1" t="e">
        <v>#N/A</v>
      </c>
      <c r="G1660" s="1" cm="1">
        <f t="array" ref="G1660">_xlfn.IFS(D1660&lt;=_xlfn.PERCENTILE.INC(D:D,0.2),1, D1660&lt;=_xlfn.PERCENTILE.INC(D:D,0.4),2, D1660&lt;=_xlfn.PERCENTILE.INC(D:D,0.6),3, D1661&lt;=_xlfn.PERCENTILE.INC(D:D,0.8),4, TRUE,5)</f>
        <v>1</v>
      </c>
      <c r="H1660" s="4">
        <f t="shared" si="25"/>
        <v>1</v>
      </c>
      <c r="I1660" t="e" cm="1">
        <f t="array" ref="I1660">INDEX($N$2:$N$26,MATCH(1,($K$2:$K$26=$E1660)*($L$2:$L$26=$H1660),0))</f>
        <v>#N/A</v>
      </c>
    </row>
    <row r="1661" spans="5:9" x14ac:dyDescent="0.25">
      <c r="E1661" s="1" t="e">
        <v>#N/A</v>
      </c>
      <c r="G1661" s="1" cm="1">
        <f t="array" ref="G1661">_xlfn.IFS(D1661&lt;=_xlfn.PERCENTILE.INC(D:D,0.2),1, D1661&lt;=_xlfn.PERCENTILE.INC(D:D,0.4),2, D1661&lt;=_xlfn.PERCENTILE.INC(D:D,0.6),3, D1662&lt;=_xlfn.PERCENTILE.INC(D:D,0.8),4, TRUE,5)</f>
        <v>1</v>
      </c>
      <c r="H1661" s="4">
        <f t="shared" si="25"/>
        <v>1</v>
      </c>
      <c r="I1661" t="e" cm="1">
        <f t="array" ref="I1661">INDEX($N$2:$N$26,MATCH(1,($K$2:$K$26=$E1661)*($L$2:$L$26=$H1661),0))</f>
        <v>#N/A</v>
      </c>
    </row>
    <row r="1662" spans="5:9" x14ac:dyDescent="0.25">
      <c r="E1662" s="1" t="e">
        <v>#N/A</v>
      </c>
      <c r="G1662" s="1" cm="1">
        <f t="array" ref="G1662">_xlfn.IFS(D1662&lt;=_xlfn.PERCENTILE.INC(D:D,0.2),1, D1662&lt;=_xlfn.PERCENTILE.INC(D:D,0.4),2, D1662&lt;=_xlfn.PERCENTILE.INC(D:D,0.6),3, D1663&lt;=_xlfn.PERCENTILE.INC(D:D,0.8),4, TRUE,5)</f>
        <v>1</v>
      </c>
      <c r="H1662" s="4">
        <f t="shared" si="25"/>
        <v>1</v>
      </c>
      <c r="I1662" t="e" cm="1">
        <f t="array" ref="I1662">INDEX($N$2:$N$26,MATCH(1,($K$2:$K$26=$E1662)*($L$2:$L$26=$H1662),0))</f>
        <v>#N/A</v>
      </c>
    </row>
    <row r="1663" spans="5:9" x14ac:dyDescent="0.25">
      <c r="E1663" s="1" t="e">
        <v>#N/A</v>
      </c>
      <c r="G1663" s="1" cm="1">
        <f t="array" ref="G1663">_xlfn.IFS(D1663&lt;=_xlfn.PERCENTILE.INC(D:D,0.2),1, D1663&lt;=_xlfn.PERCENTILE.INC(D:D,0.4),2, D1663&lt;=_xlfn.PERCENTILE.INC(D:D,0.6),3, D1664&lt;=_xlfn.PERCENTILE.INC(D:D,0.8),4, TRUE,5)</f>
        <v>1</v>
      </c>
      <c r="H1663" s="4">
        <f t="shared" si="25"/>
        <v>1</v>
      </c>
      <c r="I1663" t="e" cm="1">
        <f t="array" ref="I1663">INDEX($N$2:$N$26,MATCH(1,($K$2:$K$26=$E1663)*($L$2:$L$26=$H1663),0))</f>
        <v>#N/A</v>
      </c>
    </row>
    <row r="1664" spans="5:9" x14ac:dyDescent="0.25">
      <c r="E1664" s="1" t="e">
        <v>#N/A</v>
      </c>
      <c r="G1664" s="1" cm="1">
        <f t="array" ref="G1664">_xlfn.IFS(D1664&lt;=_xlfn.PERCENTILE.INC(D:D,0.2),1, D1664&lt;=_xlfn.PERCENTILE.INC(D:D,0.4),2, D1664&lt;=_xlfn.PERCENTILE.INC(D:D,0.6),3, D1665&lt;=_xlfn.PERCENTILE.INC(D:D,0.8),4, TRUE,5)</f>
        <v>1</v>
      </c>
      <c r="H1664" s="4">
        <f t="shared" si="25"/>
        <v>1</v>
      </c>
      <c r="I1664" t="e" cm="1">
        <f t="array" ref="I1664">INDEX($N$2:$N$26,MATCH(1,($K$2:$K$26=$E1664)*($L$2:$L$26=$H1664),0))</f>
        <v>#N/A</v>
      </c>
    </row>
    <row r="1665" spans="5:9" x14ac:dyDescent="0.25">
      <c r="E1665" s="1" t="e">
        <v>#N/A</v>
      </c>
      <c r="G1665" s="1" cm="1">
        <f t="array" ref="G1665">_xlfn.IFS(D1665&lt;=_xlfn.PERCENTILE.INC(D:D,0.2),1, D1665&lt;=_xlfn.PERCENTILE.INC(D:D,0.4),2, D1665&lt;=_xlfn.PERCENTILE.INC(D:D,0.6),3, D1666&lt;=_xlfn.PERCENTILE.INC(D:D,0.8),4, TRUE,5)</f>
        <v>1</v>
      </c>
      <c r="H1665" s="4">
        <f t="shared" si="25"/>
        <v>1</v>
      </c>
      <c r="I1665" t="e" cm="1">
        <f t="array" ref="I1665">INDEX($N$2:$N$26,MATCH(1,($K$2:$K$26=$E1665)*($L$2:$L$26=$H1665),0))</f>
        <v>#N/A</v>
      </c>
    </row>
    <row r="1666" spans="5:9" x14ac:dyDescent="0.25">
      <c r="E1666" s="1" t="e">
        <v>#N/A</v>
      </c>
      <c r="G1666" s="1" cm="1">
        <f t="array" ref="G1666">_xlfn.IFS(D1666&lt;=_xlfn.PERCENTILE.INC(D:D,0.2),1, D1666&lt;=_xlfn.PERCENTILE.INC(D:D,0.4),2, D1666&lt;=_xlfn.PERCENTILE.INC(D:D,0.6),3, D1667&lt;=_xlfn.PERCENTILE.INC(D:D,0.8),4, TRUE,5)</f>
        <v>1</v>
      </c>
      <c r="H1666" s="4">
        <f t="shared" si="25"/>
        <v>1</v>
      </c>
      <c r="I1666" t="e" cm="1">
        <f t="array" ref="I1666">INDEX($N$2:$N$26,MATCH(1,($K$2:$K$26=$E1666)*($L$2:$L$26=$H1666),0))</f>
        <v>#N/A</v>
      </c>
    </row>
    <row r="1667" spans="5:9" x14ac:dyDescent="0.25">
      <c r="E1667" s="1" t="e">
        <v>#N/A</v>
      </c>
      <c r="G1667" s="1" cm="1">
        <f t="array" ref="G1667">_xlfn.IFS(D1667&lt;=_xlfn.PERCENTILE.INC(D:D,0.2),1, D1667&lt;=_xlfn.PERCENTILE.INC(D:D,0.4),2, D1667&lt;=_xlfn.PERCENTILE.INC(D:D,0.6),3, D1668&lt;=_xlfn.PERCENTILE.INC(D:D,0.8),4, TRUE,5)</f>
        <v>1</v>
      </c>
      <c r="H1667" s="4">
        <f t="shared" ref="H1667:H1730" si="26">ROUND(AVERAGE(F1667,G1667),0)</f>
        <v>1</v>
      </c>
      <c r="I1667" t="e" cm="1">
        <f t="array" ref="I1667">INDEX($N$2:$N$26,MATCH(1,($K$2:$K$26=$E1667)*($L$2:$L$26=$H1667),0))</f>
        <v>#N/A</v>
      </c>
    </row>
    <row r="1668" spans="5:9" x14ac:dyDescent="0.25">
      <c r="E1668" s="1" t="e">
        <v>#N/A</v>
      </c>
      <c r="G1668" s="1" cm="1">
        <f t="array" ref="G1668">_xlfn.IFS(D1668&lt;=_xlfn.PERCENTILE.INC(D:D,0.2),1, D1668&lt;=_xlfn.PERCENTILE.INC(D:D,0.4),2, D1668&lt;=_xlfn.PERCENTILE.INC(D:D,0.6),3, D1669&lt;=_xlfn.PERCENTILE.INC(D:D,0.8),4, TRUE,5)</f>
        <v>1</v>
      </c>
      <c r="H1668" s="4">
        <f t="shared" si="26"/>
        <v>1</v>
      </c>
      <c r="I1668" t="e" cm="1">
        <f t="array" ref="I1668">INDEX($N$2:$N$26,MATCH(1,($K$2:$K$26=$E1668)*($L$2:$L$26=$H1668),0))</f>
        <v>#N/A</v>
      </c>
    </row>
    <row r="1669" spans="5:9" x14ac:dyDescent="0.25">
      <c r="E1669" s="1" t="e">
        <v>#N/A</v>
      </c>
      <c r="G1669" s="1" cm="1">
        <f t="array" ref="G1669">_xlfn.IFS(D1669&lt;=_xlfn.PERCENTILE.INC(D:D,0.2),1, D1669&lt;=_xlfn.PERCENTILE.INC(D:D,0.4),2, D1669&lt;=_xlfn.PERCENTILE.INC(D:D,0.6),3, D1670&lt;=_xlfn.PERCENTILE.INC(D:D,0.8),4, TRUE,5)</f>
        <v>1</v>
      </c>
      <c r="H1669" s="4">
        <f t="shared" si="26"/>
        <v>1</v>
      </c>
      <c r="I1669" t="e" cm="1">
        <f t="array" ref="I1669">INDEX($N$2:$N$26,MATCH(1,($K$2:$K$26=$E1669)*($L$2:$L$26=$H1669),0))</f>
        <v>#N/A</v>
      </c>
    </row>
    <row r="1670" spans="5:9" x14ac:dyDescent="0.25">
      <c r="E1670" s="1" t="e">
        <v>#N/A</v>
      </c>
      <c r="G1670" s="1" cm="1">
        <f t="array" ref="G1670">_xlfn.IFS(D1670&lt;=_xlfn.PERCENTILE.INC(D:D,0.2),1, D1670&lt;=_xlfn.PERCENTILE.INC(D:D,0.4),2, D1670&lt;=_xlfn.PERCENTILE.INC(D:D,0.6),3, D1671&lt;=_xlfn.PERCENTILE.INC(D:D,0.8),4, TRUE,5)</f>
        <v>1</v>
      </c>
      <c r="H1670" s="4">
        <f t="shared" si="26"/>
        <v>1</v>
      </c>
      <c r="I1670" t="e" cm="1">
        <f t="array" ref="I1670">INDEX($N$2:$N$26,MATCH(1,($K$2:$K$26=$E1670)*($L$2:$L$26=$H1670),0))</f>
        <v>#N/A</v>
      </c>
    </row>
    <row r="1671" spans="5:9" x14ac:dyDescent="0.25">
      <c r="E1671" s="1" t="e">
        <v>#N/A</v>
      </c>
      <c r="G1671" s="1" cm="1">
        <f t="array" ref="G1671">_xlfn.IFS(D1671&lt;=_xlfn.PERCENTILE.INC(D:D,0.2),1, D1671&lt;=_xlfn.PERCENTILE.INC(D:D,0.4),2, D1671&lt;=_xlfn.PERCENTILE.INC(D:D,0.6),3, D1672&lt;=_xlfn.PERCENTILE.INC(D:D,0.8),4, TRUE,5)</f>
        <v>1</v>
      </c>
      <c r="H1671" s="4">
        <f t="shared" si="26"/>
        <v>1</v>
      </c>
      <c r="I1671" t="e" cm="1">
        <f t="array" ref="I1671">INDEX($N$2:$N$26,MATCH(1,($K$2:$K$26=$E1671)*($L$2:$L$26=$H1671),0))</f>
        <v>#N/A</v>
      </c>
    </row>
    <row r="1672" spans="5:9" x14ac:dyDescent="0.25">
      <c r="E1672" s="1" t="e">
        <v>#N/A</v>
      </c>
      <c r="G1672" s="1" cm="1">
        <f t="array" ref="G1672">_xlfn.IFS(D1672&lt;=_xlfn.PERCENTILE.INC(D:D,0.2),1, D1672&lt;=_xlfn.PERCENTILE.INC(D:D,0.4),2, D1672&lt;=_xlfn.PERCENTILE.INC(D:D,0.6),3, D1673&lt;=_xlfn.PERCENTILE.INC(D:D,0.8),4, TRUE,5)</f>
        <v>1</v>
      </c>
      <c r="H1672" s="4">
        <f t="shared" si="26"/>
        <v>1</v>
      </c>
      <c r="I1672" t="e" cm="1">
        <f t="array" ref="I1672">INDEX($N$2:$N$26,MATCH(1,($K$2:$K$26=$E1672)*($L$2:$L$26=$H1672),0))</f>
        <v>#N/A</v>
      </c>
    </row>
    <row r="1673" spans="5:9" x14ac:dyDescent="0.25">
      <c r="E1673" s="1" t="e">
        <v>#N/A</v>
      </c>
      <c r="G1673" s="1" cm="1">
        <f t="array" ref="G1673">_xlfn.IFS(D1673&lt;=_xlfn.PERCENTILE.INC(D:D,0.2),1, D1673&lt;=_xlfn.PERCENTILE.INC(D:D,0.4),2, D1673&lt;=_xlfn.PERCENTILE.INC(D:D,0.6),3, D1674&lt;=_xlfn.PERCENTILE.INC(D:D,0.8),4, TRUE,5)</f>
        <v>1</v>
      </c>
      <c r="H1673" s="4">
        <f t="shared" si="26"/>
        <v>1</v>
      </c>
      <c r="I1673" t="e" cm="1">
        <f t="array" ref="I1673">INDEX($N$2:$N$26,MATCH(1,($K$2:$K$26=$E1673)*($L$2:$L$26=$H1673),0))</f>
        <v>#N/A</v>
      </c>
    </row>
    <row r="1674" spans="5:9" x14ac:dyDescent="0.25">
      <c r="E1674" s="1" t="e">
        <v>#N/A</v>
      </c>
      <c r="G1674" s="1" cm="1">
        <f t="array" ref="G1674">_xlfn.IFS(D1674&lt;=_xlfn.PERCENTILE.INC(D:D,0.2),1, D1674&lt;=_xlfn.PERCENTILE.INC(D:D,0.4),2, D1674&lt;=_xlfn.PERCENTILE.INC(D:D,0.6),3, D1675&lt;=_xlfn.PERCENTILE.INC(D:D,0.8),4, TRUE,5)</f>
        <v>1</v>
      </c>
      <c r="H1674" s="4">
        <f t="shared" si="26"/>
        <v>1</v>
      </c>
      <c r="I1674" t="e" cm="1">
        <f t="array" ref="I1674">INDEX($N$2:$N$26,MATCH(1,($K$2:$K$26=$E1674)*($L$2:$L$26=$H1674),0))</f>
        <v>#N/A</v>
      </c>
    </row>
    <row r="1675" spans="5:9" x14ac:dyDescent="0.25">
      <c r="E1675" s="1" t="e">
        <v>#N/A</v>
      </c>
      <c r="G1675" s="1" cm="1">
        <f t="array" ref="G1675">_xlfn.IFS(D1675&lt;=_xlfn.PERCENTILE.INC(D:D,0.2),1, D1675&lt;=_xlfn.PERCENTILE.INC(D:D,0.4),2, D1675&lt;=_xlfn.PERCENTILE.INC(D:D,0.6),3, D1676&lt;=_xlfn.PERCENTILE.INC(D:D,0.8),4, TRUE,5)</f>
        <v>1</v>
      </c>
      <c r="H1675" s="4">
        <f t="shared" si="26"/>
        <v>1</v>
      </c>
      <c r="I1675" t="e" cm="1">
        <f t="array" ref="I1675">INDEX($N$2:$N$26,MATCH(1,($K$2:$K$26=$E1675)*($L$2:$L$26=$H1675),0))</f>
        <v>#N/A</v>
      </c>
    </row>
    <row r="1676" spans="5:9" x14ac:dyDescent="0.25">
      <c r="E1676" s="1" t="e">
        <v>#N/A</v>
      </c>
      <c r="G1676" s="1" cm="1">
        <f t="array" ref="G1676">_xlfn.IFS(D1676&lt;=_xlfn.PERCENTILE.INC(D:D,0.2),1, D1676&lt;=_xlfn.PERCENTILE.INC(D:D,0.4),2, D1676&lt;=_xlfn.PERCENTILE.INC(D:D,0.6),3, D1677&lt;=_xlfn.PERCENTILE.INC(D:D,0.8),4, TRUE,5)</f>
        <v>1</v>
      </c>
      <c r="H1676" s="4">
        <f t="shared" si="26"/>
        <v>1</v>
      </c>
      <c r="I1676" t="e" cm="1">
        <f t="array" ref="I1676">INDEX($N$2:$N$26,MATCH(1,($K$2:$K$26=$E1676)*($L$2:$L$26=$H1676),0))</f>
        <v>#N/A</v>
      </c>
    </row>
    <row r="1677" spans="5:9" x14ac:dyDescent="0.25">
      <c r="E1677" s="1" t="e">
        <v>#N/A</v>
      </c>
      <c r="G1677" s="1" cm="1">
        <f t="array" ref="G1677">_xlfn.IFS(D1677&lt;=_xlfn.PERCENTILE.INC(D:D,0.2),1, D1677&lt;=_xlfn.PERCENTILE.INC(D:D,0.4),2, D1677&lt;=_xlfn.PERCENTILE.INC(D:D,0.6),3, D1678&lt;=_xlfn.PERCENTILE.INC(D:D,0.8),4, TRUE,5)</f>
        <v>1</v>
      </c>
      <c r="H1677" s="4">
        <f t="shared" si="26"/>
        <v>1</v>
      </c>
      <c r="I1677" t="e" cm="1">
        <f t="array" ref="I1677">INDEX($N$2:$N$26,MATCH(1,($K$2:$K$26=$E1677)*($L$2:$L$26=$H1677),0))</f>
        <v>#N/A</v>
      </c>
    </row>
    <row r="1678" spans="5:9" x14ac:dyDescent="0.25">
      <c r="E1678" s="1" t="e">
        <v>#N/A</v>
      </c>
      <c r="G1678" s="1" cm="1">
        <f t="array" ref="G1678">_xlfn.IFS(D1678&lt;=_xlfn.PERCENTILE.INC(D:D,0.2),1, D1678&lt;=_xlfn.PERCENTILE.INC(D:D,0.4),2, D1678&lt;=_xlfn.PERCENTILE.INC(D:D,0.6),3, D1679&lt;=_xlfn.PERCENTILE.INC(D:D,0.8),4, TRUE,5)</f>
        <v>1</v>
      </c>
      <c r="H1678" s="4">
        <f t="shared" si="26"/>
        <v>1</v>
      </c>
      <c r="I1678" t="e" cm="1">
        <f t="array" ref="I1678">INDEX($N$2:$N$26,MATCH(1,($K$2:$K$26=$E1678)*($L$2:$L$26=$H1678),0))</f>
        <v>#N/A</v>
      </c>
    </row>
    <row r="1679" spans="5:9" x14ac:dyDescent="0.25">
      <c r="E1679" s="1" t="e">
        <v>#N/A</v>
      </c>
      <c r="G1679" s="1" cm="1">
        <f t="array" ref="G1679">_xlfn.IFS(D1679&lt;=_xlfn.PERCENTILE.INC(D:D,0.2),1, D1679&lt;=_xlfn.PERCENTILE.INC(D:D,0.4),2, D1679&lt;=_xlfn.PERCENTILE.INC(D:D,0.6),3, D1680&lt;=_xlfn.PERCENTILE.INC(D:D,0.8),4, TRUE,5)</f>
        <v>1</v>
      </c>
      <c r="H1679" s="4">
        <f t="shared" si="26"/>
        <v>1</v>
      </c>
      <c r="I1679" t="e" cm="1">
        <f t="array" ref="I1679">INDEX($N$2:$N$26,MATCH(1,($K$2:$K$26=$E1679)*($L$2:$L$26=$H1679),0))</f>
        <v>#N/A</v>
      </c>
    </row>
    <row r="1680" spans="5:9" x14ac:dyDescent="0.25">
      <c r="E1680" s="1" t="e">
        <v>#N/A</v>
      </c>
      <c r="G1680" s="1" cm="1">
        <f t="array" ref="G1680">_xlfn.IFS(D1680&lt;=_xlfn.PERCENTILE.INC(D:D,0.2),1, D1680&lt;=_xlfn.PERCENTILE.INC(D:D,0.4),2, D1680&lt;=_xlfn.PERCENTILE.INC(D:D,0.6),3, D1681&lt;=_xlfn.PERCENTILE.INC(D:D,0.8),4, TRUE,5)</f>
        <v>1</v>
      </c>
      <c r="H1680" s="4">
        <f t="shared" si="26"/>
        <v>1</v>
      </c>
      <c r="I1680" t="e" cm="1">
        <f t="array" ref="I1680">INDEX($N$2:$N$26,MATCH(1,($K$2:$K$26=$E1680)*($L$2:$L$26=$H1680),0))</f>
        <v>#N/A</v>
      </c>
    </row>
    <row r="1681" spans="5:9" x14ac:dyDescent="0.25">
      <c r="E1681" s="1" t="e">
        <v>#N/A</v>
      </c>
      <c r="G1681" s="1" cm="1">
        <f t="array" ref="G1681">_xlfn.IFS(D1681&lt;=_xlfn.PERCENTILE.INC(D:D,0.2),1, D1681&lt;=_xlfn.PERCENTILE.INC(D:D,0.4),2, D1681&lt;=_xlfn.PERCENTILE.INC(D:D,0.6),3, D1682&lt;=_xlfn.PERCENTILE.INC(D:D,0.8),4, TRUE,5)</f>
        <v>1</v>
      </c>
      <c r="H1681" s="4">
        <f t="shared" si="26"/>
        <v>1</v>
      </c>
      <c r="I1681" t="e" cm="1">
        <f t="array" ref="I1681">INDEX($N$2:$N$26,MATCH(1,($K$2:$K$26=$E1681)*($L$2:$L$26=$H1681),0))</f>
        <v>#N/A</v>
      </c>
    </row>
    <row r="1682" spans="5:9" x14ac:dyDescent="0.25">
      <c r="E1682" s="1" t="e">
        <v>#N/A</v>
      </c>
      <c r="G1682" s="1" cm="1">
        <f t="array" ref="G1682">_xlfn.IFS(D1682&lt;=_xlfn.PERCENTILE.INC(D:D,0.2),1, D1682&lt;=_xlfn.PERCENTILE.INC(D:D,0.4),2, D1682&lt;=_xlfn.PERCENTILE.INC(D:D,0.6),3, D1683&lt;=_xlfn.PERCENTILE.INC(D:D,0.8),4, TRUE,5)</f>
        <v>1</v>
      </c>
      <c r="H1682" s="4">
        <f t="shared" si="26"/>
        <v>1</v>
      </c>
      <c r="I1682" t="e" cm="1">
        <f t="array" ref="I1682">INDEX($N$2:$N$26,MATCH(1,($K$2:$K$26=$E1682)*($L$2:$L$26=$H1682),0))</f>
        <v>#N/A</v>
      </c>
    </row>
    <row r="1683" spans="5:9" x14ac:dyDescent="0.25">
      <c r="E1683" s="1" t="e">
        <v>#N/A</v>
      </c>
      <c r="G1683" s="1" cm="1">
        <f t="array" ref="G1683">_xlfn.IFS(D1683&lt;=_xlfn.PERCENTILE.INC(D:D,0.2),1, D1683&lt;=_xlfn.PERCENTILE.INC(D:D,0.4),2, D1683&lt;=_xlfn.PERCENTILE.INC(D:D,0.6),3, D1684&lt;=_xlfn.PERCENTILE.INC(D:D,0.8),4, TRUE,5)</f>
        <v>1</v>
      </c>
      <c r="H1683" s="4">
        <f t="shared" si="26"/>
        <v>1</v>
      </c>
      <c r="I1683" t="e" cm="1">
        <f t="array" ref="I1683">INDEX($N$2:$N$26,MATCH(1,($K$2:$K$26=$E1683)*($L$2:$L$26=$H1683),0))</f>
        <v>#N/A</v>
      </c>
    </row>
    <row r="1684" spans="5:9" x14ac:dyDescent="0.25">
      <c r="E1684" s="1" t="e">
        <v>#N/A</v>
      </c>
      <c r="G1684" s="1" cm="1">
        <f t="array" ref="G1684">_xlfn.IFS(D1684&lt;=_xlfn.PERCENTILE.INC(D:D,0.2),1, D1684&lt;=_xlfn.PERCENTILE.INC(D:D,0.4),2, D1684&lt;=_xlfn.PERCENTILE.INC(D:D,0.6),3, D1685&lt;=_xlfn.PERCENTILE.INC(D:D,0.8),4, TRUE,5)</f>
        <v>1</v>
      </c>
      <c r="H1684" s="4">
        <f t="shared" si="26"/>
        <v>1</v>
      </c>
      <c r="I1684" t="e" cm="1">
        <f t="array" ref="I1684">INDEX($N$2:$N$26,MATCH(1,($K$2:$K$26=$E1684)*($L$2:$L$26=$H1684),0))</f>
        <v>#N/A</v>
      </c>
    </row>
    <row r="1685" spans="5:9" x14ac:dyDescent="0.25">
      <c r="E1685" s="1" t="e">
        <v>#N/A</v>
      </c>
      <c r="G1685" s="1" cm="1">
        <f t="array" ref="G1685">_xlfn.IFS(D1685&lt;=_xlfn.PERCENTILE.INC(D:D,0.2),1, D1685&lt;=_xlfn.PERCENTILE.INC(D:D,0.4),2, D1685&lt;=_xlfn.PERCENTILE.INC(D:D,0.6),3, D1686&lt;=_xlfn.PERCENTILE.INC(D:D,0.8),4, TRUE,5)</f>
        <v>1</v>
      </c>
      <c r="H1685" s="4">
        <f t="shared" si="26"/>
        <v>1</v>
      </c>
      <c r="I1685" t="e" cm="1">
        <f t="array" ref="I1685">INDEX($N$2:$N$26,MATCH(1,($K$2:$K$26=$E1685)*($L$2:$L$26=$H1685),0))</f>
        <v>#N/A</v>
      </c>
    </row>
    <row r="1686" spans="5:9" x14ac:dyDescent="0.25">
      <c r="E1686" s="1" t="e">
        <v>#N/A</v>
      </c>
      <c r="G1686" s="1" cm="1">
        <f t="array" ref="G1686">_xlfn.IFS(D1686&lt;=_xlfn.PERCENTILE.INC(D:D,0.2),1, D1686&lt;=_xlfn.PERCENTILE.INC(D:D,0.4),2, D1686&lt;=_xlfn.PERCENTILE.INC(D:D,0.6),3, D1687&lt;=_xlfn.PERCENTILE.INC(D:D,0.8),4, TRUE,5)</f>
        <v>1</v>
      </c>
      <c r="H1686" s="4">
        <f t="shared" si="26"/>
        <v>1</v>
      </c>
      <c r="I1686" t="e" cm="1">
        <f t="array" ref="I1686">INDEX($N$2:$N$26,MATCH(1,($K$2:$K$26=$E1686)*($L$2:$L$26=$H1686),0))</f>
        <v>#N/A</v>
      </c>
    </row>
    <row r="1687" spans="5:9" x14ac:dyDescent="0.25">
      <c r="E1687" s="1" t="e">
        <v>#N/A</v>
      </c>
      <c r="G1687" s="1" cm="1">
        <f t="array" ref="G1687">_xlfn.IFS(D1687&lt;=_xlfn.PERCENTILE.INC(D:D,0.2),1, D1687&lt;=_xlfn.PERCENTILE.INC(D:D,0.4),2, D1687&lt;=_xlfn.PERCENTILE.INC(D:D,0.6),3, D1688&lt;=_xlfn.PERCENTILE.INC(D:D,0.8),4, TRUE,5)</f>
        <v>1</v>
      </c>
      <c r="H1687" s="4">
        <f t="shared" si="26"/>
        <v>1</v>
      </c>
      <c r="I1687" t="e" cm="1">
        <f t="array" ref="I1687">INDEX($N$2:$N$26,MATCH(1,($K$2:$K$26=$E1687)*($L$2:$L$26=$H1687),0))</f>
        <v>#N/A</v>
      </c>
    </row>
    <row r="1688" spans="5:9" x14ac:dyDescent="0.25">
      <c r="E1688" s="1" t="e">
        <v>#N/A</v>
      </c>
      <c r="G1688" s="1" cm="1">
        <f t="array" ref="G1688">_xlfn.IFS(D1688&lt;=_xlfn.PERCENTILE.INC(D:D,0.2),1, D1688&lt;=_xlfn.PERCENTILE.INC(D:D,0.4),2, D1688&lt;=_xlfn.PERCENTILE.INC(D:D,0.6),3, D1689&lt;=_xlfn.PERCENTILE.INC(D:D,0.8),4, TRUE,5)</f>
        <v>1</v>
      </c>
      <c r="H1688" s="4">
        <f t="shared" si="26"/>
        <v>1</v>
      </c>
      <c r="I1688" t="e" cm="1">
        <f t="array" ref="I1688">INDEX($N$2:$N$26,MATCH(1,($K$2:$K$26=$E1688)*($L$2:$L$26=$H1688),0))</f>
        <v>#N/A</v>
      </c>
    </row>
    <row r="1689" spans="5:9" x14ac:dyDescent="0.25">
      <c r="E1689" s="1" t="e">
        <v>#N/A</v>
      </c>
      <c r="G1689" s="1" cm="1">
        <f t="array" ref="G1689">_xlfn.IFS(D1689&lt;=_xlfn.PERCENTILE.INC(D:D,0.2),1, D1689&lt;=_xlfn.PERCENTILE.INC(D:D,0.4),2, D1689&lt;=_xlfn.PERCENTILE.INC(D:D,0.6),3, D1690&lt;=_xlfn.PERCENTILE.INC(D:D,0.8),4, TRUE,5)</f>
        <v>1</v>
      </c>
      <c r="H1689" s="4">
        <f t="shared" si="26"/>
        <v>1</v>
      </c>
      <c r="I1689" t="e" cm="1">
        <f t="array" ref="I1689">INDEX($N$2:$N$26,MATCH(1,($K$2:$K$26=$E1689)*($L$2:$L$26=$H1689),0))</f>
        <v>#N/A</v>
      </c>
    </row>
    <row r="1690" spans="5:9" x14ac:dyDescent="0.25">
      <c r="E1690" s="1" t="e">
        <v>#N/A</v>
      </c>
      <c r="G1690" s="1" cm="1">
        <f t="array" ref="G1690">_xlfn.IFS(D1690&lt;=_xlfn.PERCENTILE.INC(D:D,0.2),1, D1690&lt;=_xlfn.PERCENTILE.INC(D:D,0.4),2, D1690&lt;=_xlfn.PERCENTILE.INC(D:D,0.6),3, D1691&lt;=_xlfn.PERCENTILE.INC(D:D,0.8),4, TRUE,5)</f>
        <v>1</v>
      </c>
      <c r="H1690" s="4">
        <f t="shared" si="26"/>
        <v>1</v>
      </c>
      <c r="I1690" t="e" cm="1">
        <f t="array" ref="I1690">INDEX($N$2:$N$26,MATCH(1,($K$2:$K$26=$E1690)*($L$2:$L$26=$H1690),0))</f>
        <v>#N/A</v>
      </c>
    </row>
    <row r="1691" spans="5:9" x14ac:dyDescent="0.25">
      <c r="E1691" s="1" t="e">
        <v>#N/A</v>
      </c>
      <c r="G1691" s="1" cm="1">
        <f t="array" ref="G1691">_xlfn.IFS(D1691&lt;=_xlfn.PERCENTILE.INC(D:D,0.2),1, D1691&lt;=_xlfn.PERCENTILE.INC(D:D,0.4),2, D1691&lt;=_xlfn.PERCENTILE.INC(D:D,0.6),3, D1692&lt;=_xlfn.PERCENTILE.INC(D:D,0.8),4, TRUE,5)</f>
        <v>1</v>
      </c>
      <c r="H1691" s="4">
        <f t="shared" si="26"/>
        <v>1</v>
      </c>
      <c r="I1691" t="e" cm="1">
        <f t="array" ref="I1691">INDEX($N$2:$N$26,MATCH(1,($K$2:$K$26=$E1691)*($L$2:$L$26=$H1691),0))</f>
        <v>#N/A</v>
      </c>
    </row>
    <row r="1692" spans="5:9" x14ac:dyDescent="0.25">
      <c r="E1692" s="1" t="e">
        <v>#N/A</v>
      </c>
      <c r="G1692" s="1" cm="1">
        <f t="array" ref="G1692">_xlfn.IFS(D1692&lt;=_xlfn.PERCENTILE.INC(D:D,0.2),1, D1692&lt;=_xlfn.PERCENTILE.INC(D:D,0.4),2, D1692&lt;=_xlfn.PERCENTILE.INC(D:D,0.6),3, D1693&lt;=_xlfn.PERCENTILE.INC(D:D,0.8),4, TRUE,5)</f>
        <v>1</v>
      </c>
      <c r="H1692" s="4">
        <f t="shared" si="26"/>
        <v>1</v>
      </c>
      <c r="I1692" t="e" cm="1">
        <f t="array" ref="I1692">INDEX($N$2:$N$26,MATCH(1,($K$2:$K$26=$E1692)*($L$2:$L$26=$H1692),0))</f>
        <v>#N/A</v>
      </c>
    </row>
    <row r="1693" spans="5:9" x14ac:dyDescent="0.25">
      <c r="E1693" s="1" t="e">
        <v>#N/A</v>
      </c>
      <c r="G1693" s="1" cm="1">
        <f t="array" ref="G1693">_xlfn.IFS(D1693&lt;=_xlfn.PERCENTILE.INC(D:D,0.2),1, D1693&lt;=_xlfn.PERCENTILE.INC(D:D,0.4),2, D1693&lt;=_xlfn.PERCENTILE.INC(D:D,0.6),3, D1694&lt;=_xlfn.PERCENTILE.INC(D:D,0.8),4, TRUE,5)</f>
        <v>1</v>
      </c>
      <c r="H1693" s="4">
        <f t="shared" si="26"/>
        <v>1</v>
      </c>
      <c r="I1693" t="e" cm="1">
        <f t="array" ref="I1693">INDEX($N$2:$N$26,MATCH(1,($K$2:$K$26=$E1693)*($L$2:$L$26=$H1693),0))</f>
        <v>#N/A</v>
      </c>
    </row>
    <row r="1694" spans="5:9" x14ac:dyDescent="0.25">
      <c r="E1694" s="1" t="e">
        <v>#N/A</v>
      </c>
      <c r="G1694" s="1" cm="1">
        <f t="array" ref="G1694">_xlfn.IFS(D1694&lt;=_xlfn.PERCENTILE.INC(D:D,0.2),1, D1694&lt;=_xlfn.PERCENTILE.INC(D:D,0.4),2, D1694&lt;=_xlfn.PERCENTILE.INC(D:D,0.6),3, D1695&lt;=_xlfn.PERCENTILE.INC(D:D,0.8),4, TRUE,5)</f>
        <v>1</v>
      </c>
      <c r="H1694" s="4">
        <f t="shared" si="26"/>
        <v>1</v>
      </c>
      <c r="I1694" t="e" cm="1">
        <f t="array" ref="I1694">INDEX($N$2:$N$26,MATCH(1,($K$2:$K$26=$E1694)*($L$2:$L$26=$H1694),0))</f>
        <v>#N/A</v>
      </c>
    </row>
    <row r="1695" spans="5:9" x14ac:dyDescent="0.25">
      <c r="E1695" s="1" t="e">
        <v>#N/A</v>
      </c>
      <c r="G1695" s="1" cm="1">
        <f t="array" ref="G1695">_xlfn.IFS(D1695&lt;=_xlfn.PERCENTILE.INC(D:D,0.2),1, D1695&lt;=_xlfn.PERCENTILE.INC(D:D,0.4),2, D1695&lt;=_xlfn.PERCENTILE.INC(D:D,0.6),3, D1696&lt;=_xlfn.PERCENTILE.INC(D:D,0.8),4, TRUE,5)</f>
        <v>1</v>
      </c>
      <c r="H1695" s="4">
        <f t="shared" si="26"/>
        <v>1</v>
      </c>
      <c r="I1695" t="e" cm="1">
        <f t="array" ref="I1695">INDEX($N$2:$N$26,MATCH(1,($K$2:$K$26=$E1695)*($L$2:$L$26=$H1695),0))</f>
        <v>#N/A</v>
      </c>
    </row>
    <row r="1696" spans="5:9" x14ac:dyDescent="0.25">
      <c r="E1696" s="1" t="e">
        <v>#N/A</v>
      </c>
      <c r="G1696" s="1" cm="1">
        <f t="array" ref="G1696">_xlfn.IFS(D1696&lt;=_xlfn.PERCENTILE.INC(D:D,0.2),1, D1696&lt;=_xlfn.PERCENTILE.INC(D:D,0.4),2, D1696&lt;=_xlfn.PERCENTILE.INC(D:D,0.6),3, D1697&lt;=_xlfn.PERCENTILE.INC(D:D,0.8),4, TRUE,5)</f>
        <v>1</v>
      </c>
      <c r="H1696" s="4">
        <f t="shared" si="26"/>
        <v>1</v>
      </c>
      <c r="I1696" t="e" cm="1">
        <f t="array" ref="I1696">INDEX($N$2:$N$26,MATCH(1,($K$2:$K$26=$E1696)*($L$2:$L$26=$H1696),0))</f>
        <v>#N/A</v>
      </c>
    </row>
    <row r="1697" spans="5:9" x14ac:dyDescent="0.25">
      <c r="E1697" s="1" t="e">
        <v>#N/A</v>
      </c>
      <c r="G1697" s="1" cm="1">
        <f t="array" ref="G1697">_xlfn.IFS(D1697&lt;=_xlfn.PERCENTILE.INC(D:D,0.2),1, D1697&lt;=_xlfn.PERCENTILE.INC(D:D,0.4),2, D1697&lt;=_xlfn.PERCENTILE.INC(D:D,0.6),3, D1698&lt;=_xlfn.PERCENTILE.INC(D:D,0.8),4, TRUE,5)</f>
        <v>1</v>
      </c>
      <c r="H1697" s="4">
        <f t="shared" si="26"/>
        <v>1</v>
      </c>
      <c r="I1697" t="e" cm="1">
        <f t="array" ref="I1697">INDEX($N$2:$N$26,MATCH(1,($K$2:$K$26=$E1697)*($L$2:$L$26=$H1697),0))</f>
        <v>#N/A</v>
      </c>
    </row>
    <row r="1698" spans="5:9" x14ac:dyDescent="0.25">
      <c r="E1698" s="1" t="e">
        <v>#N/A</v>
      </c>
      <c r="G1698" s="1" cm="1">
        <f t="array" ref="G1698">_xlfn.IFS(D1698&lt;=_xlfn.PERCENTILE.INC(D:D,0.2),1, D1698&lt;=_xlfn.PERCENTILE.INC(D:D,0.4),2, D1698&lt;=_xlfn.PERCENTILE.INC(D:D,0.6),3, D1699&lt;=_xlfn.PERCENTILE.INC(D:D,0.8),4, TRUE,5)</f>
        <v>1</v>
      </c>
      <c r="H1698" s="4">
        <f t="shared" si="26"/>
        <v>1</v>
      </c>
      <c r="I1698" t="e" cm="1">
        <f t="array" ref="I1698">INDEX($N$2:$N$26,MATCH(1,($K$2:$K$26=$E1698)*($L$2:$L$26=$H1698),0))</f>
        <v>#N/A</v>
      </c>
    </row>
    <row r="1699" spans="5:9" x14ac:dyDescent="0.25">
      <c r="E1699" s="1" t="e">
        <v>#N/A</v>
      </c>
      <c r="G1699" s="1" cm="1">
        <f t="array" ref="G1699">_xlfn.IFS(D1699&lt;=_xlfn.PERCENTILE.INC(D:D,0.2),1, D1699&lt;=_xlfn.PERCENTILE.INC(D:D,0.4),2, D1699&lt;=_xlfn.PERCENTILE.INC(D:D,0.6),3, D1700&lt;=_xlfn.PERCENTILE.INC(D:D,0.8),4, TRUE,5)</f>
        <v>1</v>
      </c>
      <c r="H1699" s="4">
        <f t="shared" si="26"/>
        <v>1</v>
      </c>
      <c r="I1699" t="e" cm="1">
        <f t="array" ref="I1699">INDEX($N$2:$N$26,MATCH(1,($K$2:$K$26=$E1699)*($L$2:$L$26=$H1699),0))</f>
        <v>#N/A</v>
      </c>
    </row>
    <row r="1700" spans="5:9" x14ac:dyDescent="0.25">
      <c r="E1700" s="1" t="e">
        <v>#N/A</v>
      </c>
      <c r="G1700" s="1" cm="1">
        <f t="array" ref="G1700">_xlfn.IFS(D1700&lt;=_xlfn.PERCENTILE.INC(D:D,0.2),1, D1700&lt;=_xlfn.PERCENTILE.INC(D:D,0.4),2, D1700&lt;=_xlfn.PERCENTILE.INC(D:D,0.6),3, D1701&lt;=_xlfn.PERCENTILE.INC(D:D,0.8),4, TRUE,5)</f>
        <v>1</v>
      </c>
      <c r="H1700" s="4">
        <f t="shared" si="26"/>
        <v>1</v>
      </c>
      <c r="I1700" t="e" cm="1">
        <f t="array" ref="I1700">INDEX($N$2:$N$26,MATCH(1,($K$2:$K$26=$E1700)*($L$2:$L$26=$H1700),0))</f>
        <v>#N/A</v>
      </c>
    </row>
    <row r="1701" spans="5:9" x14ac:dyDescent="0.25">
      <c r="E1701" s="1" t="e">
        <v>#N/A</v>
      </c>
      <c r="G1701" s="1" cm="1">
        <f t="array" ref="G1701">_xlfn.IFS(D1701&lt;=_xlfn.PERCENTILE.INC(D:D,0.2),1, D1701&lt;=_xlfn.PERCENTILE.INC(D:D,0.4),2, D1701&lt;=_xlfn.PERCENTILE.INC(D:D,0.6),3, D1702&lt;=_xlfn.PERCENTILE.INC(D:D,0.8),4, TRUE,5)</f>
        <v>1</v>
      </c>
      <c r="H1701" s="4">
        <f t="shared" si="26"/>
        <v>1</v>
      </c>
      <c r="I1701" t="e" cm="1">
        <f t="array" ref="I1701">INDEX($N$2:$N$26,MATCH(1,($K$2:$K$26=$E1701)*($L$2:$L$26=$H1701),0))</f>
        <v>#N/A</v>
      </c>
    </row>
    <row r="1702" spans="5:9" x14ac:dyDescent="0.25">
      <c r="E1702" s="1" t="e">
        <v>#N/A</v>
      </c>
      <c r="G1702" s="1" cm="1">
        <f t="array" ref="G1702">_xlfn.IFS(D1702&lt;=_xlfn.PERCENTILE.INC(D:D,0.2),1, D1702&lt;=_xlfn.PERCENTILE.INC(D:D,0.4),2, D1702&lt;=_xlfn.PERCENTILE.INC(D:D,0.6),3, D1703&lt;=_xlfn.PERCENTILE.INC(D:D,0.8),4, TRUE,5)</f>
        <v>1</v>
      </c>
      <c r="H1702" s="4">
        <f t="shared" si="26"/>
        <v>1</v>
      </c>
      <c r="I1702" t="e" cm="1">
        <f t="array" ref="I1702">INDEX($N$2:$N$26,MATCH(1,($K$2:$K$26=$E1702)*($L$2:$L$26=$H1702),0))</f>
        <v>#N/A</v>
      </c>
    </row>
    <row r="1703" spans="5:9" x14ac:dyDescent="0.25">
      <c r="E1703" s="1" t="e">
        <v>#N/A</v>
      </c>
      <c r="G1703" s="1" cm="1">
        <f t="array" ref="G1703">_xlfn.IFS(D1703&lt;=_xlfn.PERCENTILE.INC(D:D,0.2),1, D1703&lt;=_xlfn.PERCENTILE.INC(D:D,0.4),2, D1703&lt;=_xlfn.PERCENTILE.INC(D:D,0.6),3, D1704&lt;=_xlfn.PERCENTILE.INC(D:D,0.8),4, TRUE,5)</f>
        <v>1</v>
      </c>
      <c r="H1703" s="4">
        <f t="shared" si="26"/>
        <v>1</v>
      </c>
      <c r="I1703" t="e" cm="1">
        <f t="array" ref="I1703">INDEX($N$2:$N$26,MATCH(1,($K$2:$K$26=$E1703)*($L$2:$L$26=$H1703),0))</f>
        <v>#N/A</v>
      </c>
    </row>
    <row r="1704" spans="5:9" x14ac:dyDescent="0.25">
      <c r="E1704" s="1" t="e">
        <v>#N/A</v>
      </c>
      <c r="G1704" s="1" cm="1">
        <f t="array" ref="G1704">_xlfn.IFS(D1704&lt;=_xlfn.PERCENTILE.INC(D:D,0.2),1, D1704&lt;=_xlfn.PERCENTILE.INC(D:D,0.4),2, D1704&lt;=_xlfn.PERCENTILE.INC(D:D,0.6),3, D1705&lt;=_xlfn.PERCENTILE.INC(D:D,0.8),4, TRUE,5)</f>
        <v>1</v>
      </c>
      <c r="H1704" s="4">
        <f t="shared" si="26"/>
        <v>1</v>
      </c>
      <c r="I1704" t="e" cm="1">
        <f t="array" ref="I1704">INDEX($N$2:$N$26,MATCH(1,($K$2:$K$26=$E1704)*($L$2:$L$26=$H1704),0))</f>
        <v>#N/A</v>
      </c>
    </row>
    <row r="1705" spans="5:9" x14ac:dyDescent="0.25">
      <c r="E1705" s="1" t="e">
        <v>#N/A</v>
      </c>
      <c r="G1705" s="1" cm="1">
        <f t="array" ref="G1705">_xlfn.IFS(D1705&lt;=_xlfn.PERCENTILE.INC(D:D,0.2),1, D1705&lt;=_xlfn.PERCENTILE.INC(D:D,0.4),2, D1705&lt;=_xlfn.PERCENTILE.INC(D:D,0.6),3, D1706&lt;=_xlfn.PERCENTILE.INC(D:D,0.8),4, TRUE,5)</f>
        <v>1</v>
      </c>
      <c r="H1705" s="4">
        <f t="shared" si="26"/>
        <v>1</v>
      </c>
      <c r="I1705" t="e" cm="1">
        <f t="array" ref="I1705">INDEX($N$2:$N$26,MATCH(1,($K$2:$K$26=$E1705)*($L$2:$L$26=$H1705),0))</f>
        <v>#N/A</v>
      </c>
    </row>
    <row r="1706" spans="5:9" x14ac:dyDescent="0.25">
      <c r="E1706" s="1" t="e">
        <v>#N/A</v>
      </c>
      <c r="G1706" s="1" cm="1">
        <f t="array" ref="G1706">_xlfn.IFS(D1706&lt;=_xlfn.PERCENTILE.INC(D:D,0.2),1, D1706&lt;=_xlfn.PERCENTILE.INC(D:D,0.4),2, D1706&lt;=_xlfn.PERCENTILE.INC(D:D,0.6),3, D1707&lt;=_xlfn.PERCENTILE.INC(D:D,0.8),4, TRUE,5)</f>
        <v>1</v>
      </c>
      <c r="H1706" s="4">
        <f t="shared" si="26"/>
        <v>1</v>
      </c>
      <c r="I1706" t="e" cm="1">
        <f t="array" ref="I1706">INDEX($N$2:$N$26,MATCH(1,($K$2:$K$26=$E1706)*($L$2:$L$26=$H1706),0))</f>
        <v>#N/A</v>
      </c>
    </row>
    <row r="1707" spans="5:9" x14ac:dyDescent="0.25">
      <c r="E1707" s="1" t="e">
        <v>#N/A</v>
      </c>
      <c r="G1707" s="1" cm="1">
        <f t="array" ref="G1707">_xlfn.IFS(D1707&lt;=_xlfn.PERCENTILE.INC(D:D,0.2),1, D1707&lt;=_xlfn.PERCENTILE.INC(D:D,0.4),2, D1707&lt;=_xlfn.PERCENTILE.INC(D:D,0.6),3, D1708&lt;=_xlfn.PERCENTILE.INC(D:D,0.8),4, TRUE,5)</f>
        <v>1</v>
      </c>
      <c r="H1707" s="4">
        <f t="shared" si="26"/>
        <v>1</v>
      </c>
      <c r="I1707" t="e" cm="1">
        <f t="array" ref="I1707">INDEX($N$2:$N$26,MATCH(1,($K$2:$K$26=$E1707)*($L$2:$L$26=$H1707),0))</f>
        <v>#N/A</v>
      </c>
    </row>
    <row r="1708" spans="5:9" x14ac:dyDescent="0.25">
      <c r="E1708" s="1" t="e">
        <v>#N/A</v>
      </c>
      <c r="G1708" s="1" cm="1">
        <f t="array" ref="G1708">_xlfn.IFS(D1708&lt;=_xlfn.PERCENTILE.INC(D:D,0.2),1, D1708&lt;=_xlfn.PERCENTILE.INC(D:D,0.4),2, D1708&lt;=_xlfn.PERCENTILE.INC(D:D,0.6),3, D1709&lt;=_xlfn.PERCENTILE.INC(D:D,0.8),4, TRUE,5)</f>
        <v>1</v>
      </c>
      <c r="H1708" s="4">
        <f t="shared" si="26"/>
        <v>1</v>
      </c>
      <c r="I1708" t="e" cm="1">
        <f t="array" ref="I1708">INDEX($N$2:$N$26,MATCH(1,($K$2:$K$26=$E1708)*($L$2:$L$26=$H1708),0))</f>
        <v>#N/A</v>
      </c>
    </row>
    <row r="1709" spans="5:9" x14ac:dyDescent="0.25">
      <c r="E1709" s="1" t="e">
        <v>#N/A</v>
      </c>
      <c r="G1709" s="1" cm="1">
        <f t="array" ref="G1709">_xlfn.IFS(D1709&lt;=_xlfn.PERCENTILE.INC(D:D,0.2),1, D1709&lt;=_xlfn.PERCENTILE.INC(D:D,0.4),2, D1709&lt;=_xlfn.PERCENTILE.INC(D:D,0.6),3, D1710&lt;=_xlfn.PERCENTILE.INC(D:D,0.8),4, TRUE,5)</f>
        <v>1</v>
      </c>
      <c r="H1709" s="4">
        <f t="shared" si="26"/>
        <v>1</v>
      </c>
      <c r="I1709" t="e" cm="1">
        <f t="array" ref="I1709">INDEX($N$2:$N$26,MATCH(1,($K$2:$K$26=$E1709)*($L$2:$L$26=$H1709),0))</f>
        <v>#N/A</v>
      </c>
    </row>
    <row r="1710" spans="5:9" x14ac:dyDescent="0.25">
      <c r="E1710" s="1" t="e">
        <v>#N/A</v>
      </c>
      <c r="G1710" s="1" cm="1">
        <f t="array" ref="G1710">_xlfn.IFS(D1710&lt;=_xlfn.PERCENTILE.INC(D:D,0.2),1, D1710&lt;=_xlfn.PERCENTILE.INC(D:D,0.4),2, D1710&lt;=_xlfn.PERCENTILE.INC(D:D,0.6),3, D1711&lt;=_xlfn.PERCENTILE.INC(D:D,0.8),4, TRUE,5)</f>
        <v>1</v>
      </c>
      <c r="H1710" s="4">
        <f t="shared" si="26"/>
        <v>1</v>
      </c>
      <c r="I1710" t="e" cm="1">
        <f t="array" ref="I1710">INDEX($N$2:$N$26,MATCH(1,($K$2:$K$26=$E1710)*($L$2:$L$26=$H1710),0))</f>
        <v>#N/A</v>
      </c>
    </row>
    <row r="1711" spans="5:9" x14ac:dyDescent="0.25">
      <c r="E1711" s="1" t="e">
        <v>#N/A</v>
      </c>
      <c r="G1711" s="1" cm="1">
        <f t="array" ref="G1711">_xlfn.IFS(D1711&lt;=_xlfn.PERCENTILE.INC(D:D,0.2),1, D1711&lt;=_xlfn.PERCENTILE.INC(D:D,0.4),2, D1711&lt;=_xlfn.PERCENTILE.INC(D:D,0.6),3, D1712&lt;=_xlfn.PERCENTILE.INC(D:D,0.8),4, TRUE,5)</f>
        <v>1</v>
      </c>
      <c r="H1711" s="4">
        <f t="shared" si="26"/>
        <v>1</v>
      </c>
      <c r="I1711" t="e" cm="1">
        <f t="array" ref="I1711">INDEX($N$2:$N$26,MATCH(1,($K$2:$K$26=$E1711)*($L$2:$L$26=$H1711),0))</f>
        <v>#N/A</v>
      </c>
    </row>
    <row r="1712" spans="5:9" x14ac:dyDescent="0.25">
      <c r="E1712" s="1" t="e">
        <v>#N/A</v>
      </c>
      <c r="G1712" s="1" cm="1">
        <f t="array" ref="G1712">_xlfn.IFS(D1712&lt;=_xlfn.PERCENTILE.INC(D:D,0.2),1, D1712&lt;=_xlfn.PERCENTILE.INC(D:D,0.4),2, D1712&lt;=_xlfn.PERCENTILE.INC(D:D,0.6),3, D1713&lt;=_xlfn.PERCENTILE.INC(D:D,0.8),4, TRUE,5)</f>
        <v>1</v>
      </c>
      <c r="H1712" s="4">
        <f t="shared" si="26"/>
        <v>1</v>
      </c>
      <c r="I1712" t="e" cm="1">
        <f t="array" ref="I1712">INDEX($N$2:$N$26,MATCH(1,($K$2:$K$26=$E1712)*($L$2:$L$26=$H1712),0))</f>
        <v>#N/A</v>
      </c>
    </row>
    <row r="1713" spans="5:9" x14ac:dyDescent="0.25">
      <c r="E1713" s="1" t="e">
        <v>#N/A</v>
      </c>
      <c r="G1713" s="1" cm="1">
        <f t="array" ref="G1713">_xlfn.IFS(D1713&lt;=_xlfn.PERCENTILE.INC(D:D,0.2),1, D1713&lt;=_xlfn.PERCENTILE.INC(D:D,0.4),2, D1713&lt;=_xlfn.PERCENTILE.INC(D:D,0.6),3, D1714&lt;=_xlfn.PERCENTILE.INC(D:D,0.8),4, TRUE,5)</f>
        <v>1</v>
      </c>
      <c r="H1713" s="4">
        <f t="shared" si="26"/>
        <v>1</v>
      </c>
      <c r="I1713" t="e" cm="1">
        <f t="array" ref="I1713">INDEX($N$2:$N$26,MATCH(1,($K$2:$K$26=$E1713)*($L$2:$L$26=$H1713),0))</f>
        <v>#N/A</v>
      </c>
    </row>
    <row r="1714" spans="5:9" x14ac:dyDescent="0.25">
      <c r="E1714" s="1" t="e">
        <v>#N/A</v>
      </c>
      <c r="G1714" s="1" cm="1">
        <f t="array" ref="G1714">_xlfn.IFS(D1714&lt;=_xlfn.PERCENTILE.INC(D:D,0.2),1, D1714&lt;=_xlfn.PERCENTILE.INC(D:D,0.4),2, D1714&lt;=_xlfn.PERCENTILE.INC(D:D,0.6),3, D1715&lt;=_xlfn.PERCENTILE.INC(D:D,0.8),4, TRUE,5)</f>
        <v>1</v>
      </c>
      <c r="H1714" s="4">
        <f t="shared" si="26"/>
        <v>1</v>
      </c>
      <c r="I1714" t="e" cm="1">
        <f t="array" ref="I1714">INDEX($N$2:$N$26,MATCH(1,($K$2:$K$26=$E1714)*($L$2:$L$26=$H1714),0))</f>
        <v>#N/A</v>
      </c>
    </row>
    <row r="1715" spans="5:9" x14ac:dyDescent="0.25">
      <c r="E1715" s="1" t="e">
        <v>#N/A</v>
      </c>
      <c r="G1715" s="1" cm="1">
        <f t="array" ref="G1715">_xlfn.IFS(D1715&lt;=_xlfn.PERCENTILE.INC(D:D,0.2),1, D1715&lt;=_xlfn.PERCENTILE.INC(D:D,0.4),2, D1715&lt;=_xlfn.PERCENTILE.INC(D:D,0.6),3, D1716&lt;=_xlfn.PERCENTILE.INC(D:D,0.8),4, TRUE,5)</f>
        <v>1</v>
      </c>
      <c r="H1715" s="4">
        <f t="shared" si="26"/>
        <v>1</v>
      </c>
      <c r="I1715" t="e" cm="1">
        <f t="array" ref="I1715">INDEX($N$2:$N$26,MATCH(1,($K$2:$K$26=$E1715)*($L$2:$L$26=$H1715),0))</f>
        <v>#N/A</v>
      </c>
    </row>
    <row r="1716" spans="5:9" x14ac:dyDescent="0.25">
      <c r="E1716" s="1" t="e">
        <v>#N/A</v>
      </c>
      <c r="G1716" s="1" cm="1">
        <f t="array" ref="G1716">_xlfn.IFS(D1716&lt;=_xlfn.PERCENTILE.INC(D:D,0.2),1, D1716&lt;=_xlfn.PERCENTILE.INC(D:D,0.4),2, D1716&lt;=_xlfn.PERCENTILE.INC(D:D,0.6),3, D1717&lt;=_xlfn.PERCENTILE.INC(D:D,0.8),4, TRUE,5)</f>
        <v>1</v>
      </c>
      <c r="H1716" s="4">
        <f t="shared" si="26"/>
        <v>1</v>
      </c>
      <c r="I1716" t="e" cm="1">
        <f t="array" ref="I1716">INDEX($N$2:$N$26,MATCH(1,($K$2:$K$26=$E1716)*($L$2:$L$26=$H1716),0))</f>
        <v>#N/A</v>
      </c>
    </row>
    <row r="1717" spans="5:9" x14ac:dyDescent="0.25">
      <c r="E1717" s="1" t="e">
        <v>#N/A</v>
      </c>
      <c r="G1717" s="1" cm="1">
        <f t="array" ref="G1717">_xlfn.IFS(D1717&lt;=_xlfn.PERCENTILE.INC(D:D,0.2),1, D1717&lt;=_xlfn.PERCENTILE.INC(D:D,0.4),2, D1717&lt;=_xlfn.PERCENTILE.INC(D:D,0.6),3, D1718&lt;=_xlfn.PERCENTILE.INC(D:D,0.8),4, TRUE,5)</f>
        <v>1</v>
      </c>
      <c r="H1717" s="4">
        <f t="shared" si="26"/>
        <v>1</v>
      </c>
      <c r="I1717" t="e" cm="1">
        <f t="array" ref="I1717">INDEX($N$2:$N$26,MATCH(1,($K$2:$K$26=$E1717)*($L$2:$L$26=$H1717),0))</f>
        <v>#N/A</v>
      </c>
    </row>
    <row r="1718" spans="5:9" x14ac:dyDescent="0.25">
      <c r="E1718" s="1" t="e">
        <v>#N/A</v>
      </c>
      <c r="G1718" s="1" cm="1">
        <f t="array" ref="G1718">_xlfn.IFS(D1718&lt;=_xlfn.PERCENTILE.INC(D:D,0.2),1, D1718&lt;=_xlfn.PERCENTILE.INC(D:D,0.4),2, D1718&lt;=_xlfn.PERCENTILE.INC(D:D,0.6),3, D1719&lt;=_xlfn.PERCENTILE.INC(D:D,0.8),4, TRUE,5)</f>
        <v>1</v>
      </c>
      <c r="H1718" s="4">
        <f t="shared" si="26"/>
        <v>1</v>
      </c>
      <c r="I1718" t="e" cm="1">
        <f t="array" ref="I1718">INDEX($N$2:$N$26,MATCH(1,($K$2:$K$26=$E1718)*($L$2:$L$26=$H1718),0))</f>
        <v>#N/A</v>
      </c>
    </row>
    <row r="1719" spans="5:9" x14ac:dyDescent="0.25">
      <c r="E1719" s="1" t="e">
        <v>#N/A</v>
      </c>
      <c r="G1719" s="1" cm="1">
        <f t="array" ref="G1719">_xlfn.IFS(D1719&lt;=_xlfn.PERCENTILE.INC(D:D,0.2),1, D1719&lt;=_xlfn.PERCENTILE.INC(D:D,0.4),2, D1719&lt;=_xlfn.PERCENTILE.INC(D:D,0.6),3, D1720&lt;=_xlfn.PERCENTILE.INC(D:D,0.8),4, TRUE,5)</f>
        <v>1</v>
      </c>
      <c r="H1719" s="4">
        <f t="shared" si="26"/>
        <v>1</v>
      </c>
      <c r="I1719" t="e" cm="1">
        <f t="array" ref="I1719">INDEX($N$2:$N$26,MATCH(1,($K$2:$K$26=$E1719)*($L$2:$L$26=$H1719),0))</f>
        <v>#N/A</v>
      </c>
    </row>
    <row r="1720" spans="5:9" x14ac:dyDescent="0.25">
      <c r="E1720" s="1" t="e">
        <v>#N/A</v>
      </c>
      <c r="G1720" s="1" cm="1">
        <f t="array" ref="G1720">_xlfn.IFS(D1720&lt;=_xlfn.PERCENTILE.INC(D:D,0.2),1, D1720&lt;=_xlfn.PERCENTILE.INC(D:D,0.4),2, D1720&lt;=_xlfn.PERCENTILE.INC(D:D,0.6),3, D1721&lt;=_xlfn.PERCENTILE.INC(D:D,0.8),4, TRUE,5)</f>
        <v>1</v>
      </c>
      <c r="H1720" s="4">
        <f t="shared" si="26"/>
        <v>1</v>
      </c>
      <c r="I1720" t="e" cm="1">
        <f t="array" ref="I1720">INDEX($N$2:$N$26,MATCH(1,($K$2:$K$26=$E1720)*($L$2:$L$26=$H1720),0))</f>
        <v>#N/A</v>
      </c>
    </row>
    <row r="1721" spans="5:9" x14ac:dyDescent="0.25">
      <c r="E1721" s="1" t="e">
        <v>#N/A</v>
      </c>
      <c r="G1721" s="1" cm="1">
        <f t="array" ref="G1721">_xlfn.IFS(D1721&lt;=_xlfn.PERCENTILE.INC(D:D,0.2),1, D1721&lt;=_xlfn.PERCENTILE.INC(D:D,0.4),2, D1721&lt;=_xlfn.PERCENTILE.INC(D:D,0.6),3, D1722&lt;=_xlfn.PERCENTILE.INC(D:D,0.8),4, TRUE,5)</f>
        <v>1</v>
      </c>
      <c r="H1721" s="4">
        <f t="shared" si="26"/>
        <v>1</v>
      </c>
      <c r="I1721" t="e" cm="1">
        <f t="array" ref="I1721">INDEX($N$2:$N$26,MATCH(1,($K$2:$K$26=$E1721)*($L$2:$L$26=$H1721),0))</f>
        <v>#N/A</v>
      </c>
    </row>
    <row r="1722" spans="5:9" x14ac:dyDescent="0.25">
      <c r="E1722" s="1" t="e">
        <v>#N/A</v>
      </c>
      <c r="G1722" s="1" cm="1">
        <f t="array" ref="G1722">_xlfn.IFS(D1722&lt;=_xlfn.PERCENTILE.INC(D:D,0.2),1, D1722&lt;=_xlfn.PERCENTILE.INC(D:D,0.4),2, D1722&lt;=_xlfn.PERCENTILE.INC(D:D,0.6),3, D1723&lt;=_xlfn.PERCENTILE.INC(D:D,0.8),4, TRUE,5)</f>
        <v>1</v>
      </c>
      <c r="H1722" s="4">
        <f t="shared" si="26"/>
        <v>1</v>
      </c>
      <c r="I1722" t="e" cm="1">
        <f t="array" ref="I1722">INDEX($N$2:$N$26,MATCH(1,($K$2:$K$26=$E1722)*($L$2:$L$26=$H1722),0))</f>
        <v>#N/A</v>
      </c>
    </row>
    <row r="1723" spans="5:9" x14ac:dyDescent="0.25">
      <c r="E1723" s="1" t="e">
        <v>#N/A</v>
      </c>
      <c r="G1723" s="1" cm="1">
        <f t="array" ref="G1723">_xlfn.IFS(D1723&lt;=_xlfn.PERCENTILE.INC(D:D,0.2),1, D1723&lt;=_xlfn.PERCENTILE.INC(D:D,0.4),2, D1723&lt;=_xlfn.PERCENTILE.INC(D:D,0.6),3, D1724&lt;=_xlfn.PERCENTILE.INC(D:D,0.8),4, TRUE,5)</f>
        <v>1</v>
      </c>
      <c r="H1723" s="4">
        <f t="shared" si="26"/>
        <v>1</v>
      </c>
      <c r="I1723" t="e" cm="1">
        <f t="array" ref="I1723">INDEX($N$2:$N$26,MATCH(1,($K$2:$K$26=$E1723)*($L$2:$L$26=$H1723),0))</f>
        <v>#N/A</v>
      </c>
    </row>
    <row r="1724" spans="5:9" x14ac:dyDescent="0.25">
      <c r="E1724" s="1" t="e">
        <v>#N/A</v>
      </c>
      <c r="G1724" s="1" cm="1">
        <f t="array" ref="G1724">_xlfn.IFS(D1724&lt;=_xlfn.PERCENTILE.INC(D:D,0.2),1, D1724&lt;=_xlfn.PERCENTILE.INC(D:D,0.4),2, D1724&lt;=_xlfn.PERCENTILE.INC(D:D,0.6),3, D1725&lt;=_xlfn.PERCENTILE.INC(D:D,0.8),4, TRUE,5)</f>
        <v>1</v>
      </c>
      <c r="H1724" s="4">
        <f t="shared" si="26"/>
        <v>1</v>
      </c>
      <c r="I1724" t="e" cm="1">
        <f t="array" ref="I1724">INDEX($N$2:$N$26,MATCH(1,($K$2:$K$26=$E1724)*($L$2:$L$26=$H1724),0))</f>
        <v>#N/A</v>
      </c>
    </row>
    <row r="1725" spans="5:9" x14ac:dyDescent="0.25">
      <c r="E1725" s="1" t="e">
        <v>#N/A</v>
      </c>
      <c r="G1725" s="1" cm="1">
        <f t="array" ref="G1725">_xlfn.IFS(D1725&lt;=_xlfn.PERCENTILE.INC(D:D,0.2),1, D1725&lt;=_xlfn.PERCENTILE.INC(D:D,0.4),2, D1725&lt;=_xlfn.PERCENTILE.INC(D:D,0.6),3, D1726&lt;=_xlfn.PERCENTILE.INC(D:D,0.8),4, TRUE,5)</f>
        <v>1</v>
      </c>
      <c r="H1725" s="4">
        <f t="shared" si="26"/>
        <v>1</v>
      </c>
      <c r="I1725" t="e" cm="1">
        <f t="array" ref="I1725">INDEX($N$2:$N$26,MATCH(1,($K$2:$K$26=$E1725)*($L$2:$L$26=$H1725),0))</f>
        <v>#N/A</v>
      </c>
    </row>
    <row r="1726" spans="5:9" x14ac:dyDescent="0.25">
      <c r="E1726" s="1" t="e">
        <v>#N/A</v>
      </c>
      <c r="G1726" s="1" cm="1">
        <f t="array" ref="G1726">_xlfn.IFS(D1726&lt;=_xlfn.PERCENTILE.INC(D:D,0.2),1, D1726&lt;=_xlfn.PERCENTILE.INC(D:D,0.4),2, D1726&lt;=_xlfn.PERCENTILE.INC(D:D,0.6),3, D1727&lt;=_xlfn.PERCENTILE.INC(D:D,0.8),4, TRUE,5)</f>
        <v>1</v>
      </c>
      <c r="H1726" s="4">
        <f t="shared" si="26"/>
        <v>1</v>
      </c>
      <c r="I1726" t="e" cm="1">
        <f t="array" ref="I1726">INDEX($N$2:$N$26,MATCH(1,($K$2:$K$26=$E1726)*($L$2:$L$26=$H1726),0))</f>
        <v>#N/A</v>
      </c>
    </row>
    <row r="1727" spans="5:9" x14ac:dyDescent="0.25">
      <c r="E1727" s="1" t="e">
        <v>#N/A</v>
      </c>
      <c r="G1727" s="1" cm="1">
        <f t="array" ref="G1727">_xlfn.IFS(D1727&lt;=_xlfn.PERCENTILE.INC(D:D,0.2),1, D1727&lt;=_xlfn.PERCENTILE.INC(D:D,0.4),2, D1727&lt;=_xlfn.PERCENTILE.INC(D:D,0.6),3, D1728&lt;=_xlfn.PERCENTILE.INC(D:D,0.8),4, TRUE,5)</f>
        <v>1</v>
      </c>
      <c r="H1727" s="4">
        <f t="shared" si="26"/>
        <v>1</v>
      </c>
      <c r="I1727" t="e" cm="1">
        <f t="array" ref="I1727">INDEX($N$2:$N$26,MATCH(1,($K$2:$K$26=$E1727)*($L$2:$L$26=$H1727),0))</f>
        <v>#N/A</v>
      </c>
    </row>
    <row r="1728" spans="5:9" x14ac:dyDescent="0.25">
      <c r="E1728" s="1" t="e">
        <v>#N/A</v>
      </c>
      <c r="G1728" s="1" cm="1">
        <f t="array" ref="G1728">_xlfn.IFS(D1728&lt;=_xlfn.PERCENTILE.INC(D:D,0.2),1, D1728&lt;=_xlfn.PERCENTILE.INC(D:D,0.4),2, D1728&lt;=_xlfn.PERCENTILE.INC(D:D,0.6),3, D1729&lt;=_xlfn.PERCENTILE.INC(D:D,0.8),4, TRUE,5)</f>
        <v>1</v>
      </c>
      <c r="H1728" s="4">
        <f t="shared" si="26"/>
        <v>1</v>
      </c>
      <c r="I1728" t="e" cm="1">
        <f t="array" ref="I1728">INDEX($N$2:$N$26,MATCH(1,($K$2:$K$26=$E1728)*($L$2:$L$26=$H1728),0))</f>
        <v>#N/A</v>
      </c>
    </row>
    <row r="1729" spans="5:9" x14ac:dyDescent="0.25">
      <c r="E1729" s="1" t="e">
        <v>#N/A</v>
      </c>
      <c r="G1729" s="1" cm="1">
        <f t="array" ref="G1729">_xlfn.IFS(D1729&lt;=_xlfn.PERCENTILE.INC(D:D,0.2),1, D1729&lt;=_xlfn.PERCENTILE.INC(D:D,0.4),2, D1729&lt;=_xlfn.PERCENTILE.INC(D:D,0.6),3, D1730&lt;=_xlfn.PERCENTILE.INC(D:D,0.8),4, TRUE,5)</f>
        <v>1</v>
      </c>
      <c r="H1729" s="4">
        <f t="shared" si="26"/>
        <v>1</v>
      </c>
      <c r="I1729" t="e" cm="1">
        <f t="array" ref="I1729">INDEX($N$2:$N$26,MATCH(1,($K$2:$K$26=$E1729)*($L$2:$L$26=$H1729),0))</f>
        <v>#N/A</v>
      </c>
    </row>
    <row r="1730" spans="5:9" x14ac:dyDescent="0.25">
      <c r="E1730" s="1" t="e">
        <v>#N/A</v>
      </c>
      <c r="G1730" s="1" cm="1">
        <f t="array" ref="G1730">_xlfn.IFS(D1730&lt;=_xlfn.PERCENTILE.INC(D:D,0.2),1, D1730&lt;=_xlfn.PERCENTILE.INC(D:D,0.4),2, D1730&lt;=_xlfn.PERCENTILE.INC(D:D,0.6),3, D1731&lt;=_xlfn.PERCENTILE.INC(D:D,0.8),4, TRUE,5)</f>
        <v>1</v>
      </c>
      <c r="H1730" s="4">
        <f t="shared" si="26"/>
        <v>1</v>
      </c>
      <c r="I1730" t="e" cm="1">
        <f t="array" ref="I1730">INDEX($N$2:$N$26,MATCH(1,($K$2:$K$26=$E1730)*($L$2:$L$26=$H1730),0))</f>
        <v>#N/A</v>
      </c>
    </row>
    <row r="1731" spans="5:9" x14ac:dyDescent="0.25">
      <c r="E1731" s="1" t="e">
        <v>#N/A</v>
      </c>
      <c r="G1731" s="1" cm="1">
        <f t="array" ref="G1731">_xlfn.IFS(D1731&lt;=_xlfn.PERCENTILE.INC(D:D,0.2),1, D1731&lt;=_xlfn.PERCENTILE.INC(D:D,0.4),2, D1731&lt;=_xlfn.PERCENTILE.INC(D:D,0.6),3, D1732&lt;=_xlfn.PERCENTILE.INC(D:D,0.8),4, TRUE,5)</f>
        <v>1</v>
      </c>
      <c r="H1731" s="4">
        <f t="shared" ref="H1731:H1794" si="27">ROUND(AVERAGE(F1731,G1731),0)</f>
        <v>1</v>
      </c>
      <c r="I1731" t="e" cm="1">
        <f t="array" ref="I1731">INDEX($N$2:$N$26,MATCH(1,($K$2:$K$26=$E1731)*($L$2:$L$26=$H1731),0))</f>
        <v>#N/A</v>
      </c>
    </row>
    <row r="1732" spans="5:9" x14ac:dyDescent="0.25">
      <c r="E1732" s="1" t="e">
        <v>#N/A</v>
      </c>
      <c r="G1732" s="1" cm="1">
        <f t="array" ref="G1732">_xlfn.IFS(D1732&lt;=_xlfn.PERCENTILE.INC(D:D,0.2),1, D1732&lt;=_xlfn.PERCENTILE.INC(D:D,0.4),2, D1732&lt;=_xlfn.PERCENTILE.INC(D:D,0.6),3, D1733&lt;=_xlfn.PERCENTILE.INC(D:D,0.8),4, TRUE,5)</f>
        <v>1</v>
      </c>
      <c r="H1732" s="4">
        <f t="shared" si="27"/>
        <v>1</v>
      </c>
      <c r="I1732" t="e" cm="1">
        <f t="array" ref="I1732">INDEX($N$2:$N$26,MATCH(1,($K$2:$K$26=$E1732)*($L$2:$L$26=$H1732),0))</f>
        <v>#N/A</v>
      </c>
    </row>
    <row r="1733" spans="5:9" x14ac:dyDescent="0.25">
      <c r="E1733" s="1" t="e">
        <v>#N/A</v>
      </c>
      <c r="G1733" s="1" cm="1">
        <f t="array" ref="G1733">_xlfn.IFS(D1733&lt;=_xlfn.PERCENTILE.INC(D:D,0.2),1, D1733&lt;=_xlfn.PERCENTILE.INC(D:D,0.4),2, D1733&lt;=_xlfn.PERCENTILE.INC(D:D,0.6),3, D1734&lt;=_xlfn.PERCENTILE.INC(D:D,0.8),4, TRUE,5)</f>
        <v>1</v>
      </c>
      <c r="H1733" s="4">
        <f t="shared" si="27"/>
        <v>1</v>
      </c>
      <c r="I1733" t="e" cm="1">
        <f t="array" ref="I1733">INDEX($N$2:$N$26,MATCH(1,($K$2:$K$26=$E1733)*($L$2:$L$26=$H1733),0))</f>
        <v>#N/A</v>
      </c>
    </row>
    <row r="1734" spans="5:9" x14ac:dyDescent="0.25">
      <c r="E1734" s="1" t="e">
        <v>#N/A</v>
      </c>
      <c r="G1734" s="1" cm="1">
        <f t="array" ref="G1734">_xlfn.IFS(D1734&lt;=_xlfn.PERCENTILE.INC(D:D,0.2),1, D1734&lt;=_xlfn.PERCENTILE.INC(D:D,0.4),2, D1734&lt;=_xlfn.PERCENTILE.INC(D:D,0.6),3, D1735&lt;=_xlfn.PERCENTILE.INC(D:D,0.8),4, TRUE,5)</f>
        <v>1</v>
      </c>
      <c r="H1734" s="4">
        <f t="shared" si="27"/>
        <v>1</v>
      </c>
      <c r="I1734" t="e" cm="1">
        <f t="array" ref="I1734">INDEX($N$2:$N$26,MATCH(1,($K$2:$K$26=$E1734)*($L$2:$L$26=$H1734),0))</f>
        <v>#N/A</v>
      </c>
    </row>
    <row r="1735" spans="5:9" x14ac:dyDescent="0.25">
      <c r="E1735" s="1" t="e">
        <v>#N/A</v>
      </c>
      <c r="G1735" s="1" cm="1">
        <f t="array" ref="G1735">_xlfn.IFS(D1735&lt;=_xlfn.PERCENTILE.INC(D:D,0.2),1, D1735&lt;=_xlfn.PERCENTILE.INC(D:D,0.4),2, D1735&lt;=_xlfn.PERCENTILE.INC(D:D,0.6),3, D1736&lt;=_xlfn.PERCENTILE.INC(D:D,0.8),4, TRUE,5)</f>
        <v>1</v>
      </c>
      <c r="H1735" s="4">
        <f t="shared" si="27"/>
        <v>1</v>
      </c>
      <c r="I1735" t="e" cm="1">
        <f t="array" ref="I1735">INDEX($N$2:$N$26,MATCH(1,($K$2:$K$26=$E1735)*($L$2:$L$26=$H1735),0))</f>
        <v>#N/A</v>
      </c>
    </row>
    <row r="1736" spans="5:9" x14ac:dyDescent="0.25">
      <c r="E1736" s="1" t="e">
        <v>#N/A</v>
      </c>
      <c r="G1736" s="1" cm="1">
        <f t="array" ref="G1736">_xlfn.IFS(D1736&lt;=_xlfn.PERCENTILE.INC(D:D,0.2),1, D1736&lt;=_xlfn.PERCENTILE.INC(D:D,0.4),2, D1736&lt;=_xlfn.PERCENTILE.INC(D:D,0.6),3, D1737&lt;=_xlfn.PERCENTILE.INC(D:D,0.8),4, TRUE,5)</f>
        <v>1</v>
      </c>
      <c r="H1736" s="4">
        <f t="shared" si="27"/>
        <v>1</v>
      </c>
      <c r="I1736" t="e" cm="1">
        <f t="array" ref="I1736">INDEX($N$2:$N$26,MATCH(1,($K$2:$K$26=$E1736)*($L$2:$L$26=$H1736),0))</f>
        <v>#N/A</v>
      </c>
    </row>
    <row r="1737" spans="5:9" x14ac:dyDescent="0.25">
      <c r="E1737" s="1" t="e">
        <v>#N/A</v>
      </c>
      <c r="G1737" s="1" cm="1">
        <f t="array" ref="G1737">_xlfn.IFS(D1737&lt;=_xlfn.PERCENTILE.INC(D:D,0.2),1, D1737&lt;=_xlfn.PERCENTILE.INC(D:D,0.4),2, D1737&lt;=_xlfn.PERCENTILE.INC(D:D,0.6),3, D1738&lt;=_xlfn.PERCENTILE.INC(D:D,0.8),4, TRUE,5)</f>
        <v>1</v>
      </c>
      <c r="H1737" s="4">
        <f t="shared" si="27"/>
        <v>1</v>
      </c>
      <c r="I1737" t="e" cm="1">
        <f t="array" ref="I1737">INDEX($N$2:$N$26,MATCH(1,($K$2:$K$26=$E1737)*($L$2:$L$26=$H1737),0))</f>
        <v>#N/A</v>
      </c>
    </row>
    <row r="1738" spans="5:9" x14ac:dyDescent="0.25">
      <c r="E1738" s="1" t="e">
        <v>#N/A</v>
      </c>
      <c r="G1738" s="1" cm="1">
        <f t="array" ref="G1738">_xlfn.IFS(D1738&lt;=_xlfn.PERCENTILE.INC(D:D,0.2),1, D1738&lt;=_xlfn.PERCENTILE.INC(D:D,0.4),2, D1738&lt;=_xlfn.PERCENTILE.INC(D:D,0.6),3, D1739&lt;=_xlfn.PERCENTILE.INC(D:D,0.8),4, TRUE,5)</f>
        <v>1</v>
      </c>
      <c r="H1738" s="4">
        <f t="shared" si="27"/>
        <v>1</v>
      </c>
      <c r="I1738" t="e" cm="1">
        <f t="array" ref="I1738">INDEX($N$2:$N$26,MATCH(1,($K$2:$K$26=$E1738)*($L$2:$L$26=$H1738),0))</f>
        <v>#N/A</v>
      </c>
    </row>
    <row r="1739" spans="5:9" x14ac:dyDescent="0.25">
      <c r="E1739" s="1" t="e">
        <v>#N/A</v>
      </c>
      <c r="G1739" s="1" cm="1">
        <f t="array" ref="G1739">_xlfn.IFS(D1739&lt;=_xlfn.PERCENTILE.INC(D:D,0.2),1, D1739&lt;=_xlfn.PERCENTILE.INC(D:D,0.4),2, D1739&lt;=_xlfn.PERCENTILE.INC(D:D,0.6),3, D1740&lt;=_xlfn.PERCENTILE.INC(D:D,0.8),4, TRUE,5)</f>
        <v>1</v>
      </c>
      <c r="H1739" s="4">
        <f t="shared" si="27"/>
        <v>1</v>
      </c>
      <c r="I1739" t="e" cm="1">
        <f t="array" ref="I1739">INDEX($N$2:$N$26,MATCH(1,($K$2:$K$26=$E1739)*($L$2:$L$26=$H1739),0))</f>
        <v>#N/A</v>
      </c>
    </row>
    <row r="1740" spans="5:9" x14ac:dyDescent="0.25">
      <c r="E1740" s="1" t="e">
        <v>#N/A</v>
      </c>
      <c r="G1740" s="1" cm="1">
        <f t="array" ref="G1740">_xlfn.IFS(D1740&lt;=_xlfn.PERCENTILE.INC(D:D,0.2),1, D1740&lt;=_xlfn.PERCENTILE.INC(D:D,0.4),2, D1740&lt;=_xlfn.PERCENTILE.INC(D:D,0.6),3, D1741&lt;=_xlfn.PERCENTILE.INC(D:D,0.8),4, TRUE,5)</f>
        <v>1</v>
      </c>
      <c r="H1740" s="4">
        <f t="shared" si="27"/>
        <v>1</v>
      </c>
      <c r="I1740" t="e" cm="1">
        <f t="array" ref="I1740">INDEX($N$2:$N$26,MATCH(1,($K$2:$K$26=$E1740)*($L$2:$L$26=$H1740),0))</f>
        <v>#N/A</v>
      </c>
    </row>
    <row r="1741" spans="5:9" x14ac:dyDescent="0.25">
      <c r="E1741" s="1" t="e">
        <v>#N/A</v>
      </c>
      <c r="G1741" s="1" cm="1">
        <f t="array" ref="G1741">_xlfn.IFS(D1741&lt;=_xlfn.PERCENTILE.INC(D:D,0.2),1, D1741&lt;=_xlfn.PERCENTILE.INC(D:D,0.4),2, D1741&lt;=_xlfn.PERCENTILE.INC(D:D,0.6),3, D1742&lt;=_xlfn.PERCENTILE.INC(D:D,0.8),4, TRUE,5)</f>
        <v>1</v>
      </c>
      <c r="H1741" s="4">
        <f t="shared" si="27"/>
        <v>1</v>
      </c>
      <c r="I1741" t="e" cm="1">
        <f t="array" ref="I1741">INDEX($N$2:$N$26,MATCH(1,($K$2:$K$26=$E1741)*($L$2:$L$26=$H1741),0))</f>
        <v>#N/A</v>
      </c>
    </row>
    <row r="1742" spans="5:9" x14ac:dyDescent="0.25">
      <c r="E1742" s="1" t="e">
        <v>#N/A</v>
      </c>
      <c r="G1742" s="1" cm="1">
        <f t="array" ref="G1742">_xlfn.IFS(D1742&lt;=_xlfn.PERCENTILE.INC(D:D,0.2),1, D1742&lt;=_xlfn.PERCENTILE.INC(D:D,0.4),2, D1742&lt;=_xlfn.PERCENTILE.INC(D:D,0.6),3, D1743&lt;=_xlfn.PERCENTILE.INC(D:D,0.8),4, TRUE,5)</f>
        <v>1</v>
      </c>
      <c r="H1742" s="4">
        <f t="shared" si="27"/>
        <v>1</v>
      </c>
      <c r="I1742" t="e" cm="1">
        <f t="array" ref="I1742">INDEX($N$2:$N$26,MATCH(1,($K$2:$K$26=$E1742)*($L$2:$L$26=$H1742),0))</f>
        <v>#N/A</v>
      </c>
    </row>
    <row r="1743" spans="5:9" x14ac:dyDescent="0.25">
      <c r="E1743" s="1" t="e">
        <v>#N/A</v>
      </c>
      <c r="G1743" s="1" cm="1">
        <f t="array" ref="G1743">_xlfn.IFS(D1743&lt;=_xlfn.PERCENTILE.INC(D:D,0.2),1, D1743&lt;=_xlfn.PERCENTILE.INC(D:D,0.4),2, D1743&lt;=_xlfn.PERCENTILE.INC(D:D,0.6),3, D1744&lt;=_xlfn.PERCENTILE.INC(D:D,0.8),4, TRUE,5)</f>
        <v>1</v>
      </c>
      <c r="H1743" s="4">
        <f t="shared" si="27"/>
        <v>1</v>
      </c>
      <c r="I1743" t="e" cm="1">
        <f t="array" ref="I1743">INDEX($N$2:$N$26,MATCH(1,($K$2:$K$26=$E1743)*($L$2:$L$26=$H1743),0))</f>
        <v>#N/A</v>
      </c>
    </row>
    <row r="1744" spans="5:9" x14ac:dyDescent="0.25">
      <c r="E1744" s="1" t="e">
        <v>#N/A</v>
      </c>
      <c r="G1744" s="1" cm="1">
        <f t="array" ref="G1744">_xlfn.IFS(D1744&lt;=_xlfn.PERCENTILE.INC(D:D,0.2),1, D1744&lt;=_xlfn.PERCENTILE.INC(D:D,0.4),2, D1744&lt;=_xlfn.PERCENTILE.INC(D:D,0.6),3, D1745&lt;=_xlfn.PERCENTILE.INC(D:D,0.8),4, TRUE,5)</f>
        <v>1</v>
      </c>
      <c r="H1744" s="4">
        <f t="shared" si="27"/>
        <v>1</v>
      </c>
      <c r="I1744" t="e" cm="1">
        <f t="array" ref="I1744">INDEX($N$2:$N$26,MATCH(1,($K$2:$K$26=$E1744)*($L$2:$L$26=$H1744),0))</f>
        <v>#N/A</v>
      </c>
    </row>
    <row r="1745" spans="5:9" x14ac:dyDescent="0.25">
      <c r="E1745" s="1" t="e">
        <v>#N/A</v>
      </c>
      <c r="G1745" s="1" cm="1">
        <f t="array" ref="G1745">_xlfn.IFS(D1745&lt;=_xlfn.PERCENTILE.INC(D:D,0.2),1, D1745&lt;=_xlfn.PERCENTILE.INC(D:D,0.4),2, D1745&lt;=_xlfn.PERCENTILE.INC(D:D,0.6),3, D1746&lt;=_xlfn.PERCENTILE.INC(D:D,0.8),4, TRUE,5)</f>
        <v>1</v>
      </c>
      <c r="H1745" s="4">
        <f t="shared" si="27"/>
        <v>1</v>
      </c>
      <c r="I1745" t="e" cm="1">
        <f t="array" ref="I1745">INDEX($N$2:$N$26,MATCH(1,($K$2:$K$26=$E1745)*($L$2:$L$26=$H1745),0))</f>
        <v>#N/A</v>
      </c>
    </row>
    <row r="1746" spans="5:9" x14ac:dyDescent="0.25">
      <c r="E1746" s="1" t="e">
        <v>#N/A</v>
      </c>
      <c r="G1746" s="1" cm="1">
        <f t="array" ref="G1746">_xlfn.IFS(D1746&lt;=_xlfn.PERCENTILE.INC(D:D,0.2),1, D1746&lt;=_xlfn.PERCENTILE.INC(D:D,0.4),2, D1746&lt;=_xlfn.PERCENTILE.INC(D:D,0.6),3, D1747&lt;=_xlfn.PERCENTILE.INC(D:D,0.8),4, TRUE,5)</f>
        <v>1</v>
      </c>
      <c r="H1746" s="4">
        <f t="shared" si="27"/>
        <v>1</v>
      </c>
      <c r="I1746" t="e" cm="1">
        <f t="array" ref="I1746">INDEX($N$2:$N$26,MATCH(1,($K$2:$K$26=$E1746)*($L$2:$L$26=$H1746),0))</f>
        <v>#N/A</v>
      </c>
    </row>
    <row r="1747" spans="5:9" x14ac:dyDescent="0.25">
      <c r="E1747" s="1" t="e">
        <v>#N/A</v>
      </c>
      <c r="G1747" s="1" cm="1">
        <f t="array" ref="G1747">_xlfn.IFS(D1747&lt;=_xlfn.PERCENTILE.INC(D:D,0.2),1, D1747&lt;=_xlfn.PERCENTILE.INC(D:D,0.4),2, D1747&lt;=_xlfn.PERCENTILE.INC(D:D,0.6),3, D1748&lt;=_xlfn.PERCENTILE.INC(D:D,0.8),4, TRUE,5)</f>
        <v>1</v>
      </c>
      <c r="H1747" s="4">
        <f t="shared" si="27"/>
        <v>1</v>
      </c>
      <c r="I1747" t="e" cm="1">
        <f t="array" ref="I1747">INDEX($N$2:$N$26,MATCH(1,($K$2:$K$26=$E1747)*($L$2:$L$26=$H1747),0))</f>
        <v>#N/A</v>
      </c>
    </row>
    <row r="1748" spans="5:9" x14ac:dyDescent="0.25">
      <c r="E1748" s="1" t="e">
        <v>#N/A</v>
      </c>
      <c r="G1748" s="1" cm="1">
        <f t="array" ref="G1748">_xlfn.IFS(D1748&lt;=_xlfn.PERCENTILE.INC(D:D,0.2),1, D1748&lt;=_xlfn.PERCENTILE.INC(D:D,0.4),2, D1748&lt;=_xlfn.PERCENTILE.INC(D:D,0.6),3, D1749&lt;=_xlfn.PERCENTILE.INC(D:D,0.8),4, TRUE,5)</f>
        <v>1</v>
      </c>
      <c r="H1748" s="4">
        <f t="shared" si="27"/>
        <v>1</v>
      </c>
      <c r="I1748" t="e" cm="1">
        <f t="array" ref="I1748">INDEX($N$2:$N$26,MATCH(1,($K$2:$K$26=$E1748)*($L$2:$L$26=$H1748),0))</f>
        <v>#N/A</v>
      </c>
    </row>
    <row r="1749" spans="5:9" x14ac:dyDescent="0.25">
      <c r="E1749" s="1" t="e">
        <v>#N/A</v>
      </c>
      <c r="G1749" s="1" cm="1">
        <f t="array" ref="G1749">_xlfn.IFS(D1749&lt;=_xlfn.PERCENTILE.INC(D:D,0.2),1, D1749&lt;=_xlfn.PERCENTILE.INC(D:D,0.4),2, D1749&lt;=_xlfn.PERCENTILE.INC(D:D,0.6),3, D1750&lt;=_xlfn.PERCENTILE.INC(D:D,0.8),4, TRUE,5)</f>
        <v>1</v>
      </c>
      <c r="H1749" s="4">
        <f t="shared" si="27"/>
        <v>1</v>
      </c>
      <c r="I1749" t="e" cm="1">
        <f t="array" ref="I1749">INDEX($N$2:$N$26,MATCH(1,($K$2:$K$26=$E1749)*($L$2:$L$26=$H1749),0))</f>
        <v>#N/A</v>
      </c>
    </row>
    <row r="1750" spans="5:9" x14ac:dyDescent="0.25">
      <c r="E1750" s="1" t="e">
        <v>#N/A</v>
      </c>
      <c r="G1750" s="1" cm="1">
        <f t="array" ref="G1750">_xlfn.IFS(D1750&lt;=_xlfn.PERCENTILE.INC(D:D,0.2),1, D1750&lt;=_xlfn.PERCENTILE.INC(D:D,0.4),2, D1750&lt;=_xlfn.PERCENTILE.INC(D:D,0.6),3, D1751&lt;=_xlfn.PERCENTILE.INC(D:D,0.8),4, TRUE,5)</f>
        <v>1</v>
      </c>
      <c r="H1750" s="4">
        <f t="shared" si="27"/>
        <v>1</v>
      </c>
      <c r="I1750" t="e" cm="1">
        <f t="array" ref="I1750">INDEX($N$2:$N$26,MATCH(1,($K$2:$K$26=$E1750)*($L$2:$L$26=$H1750),0))</f>
        <v>#N/A</v>
      </c>
    </row>
    <row r="1751" spans="5:9" x14ac:dyDescent="0.25">
      <c r="E1751" s="1" t="e">
        <v>#N/A</v>
      </c>
      <c r="G1751" s="1" cm="1">
        <f t="array" ref="G1751">_xlfn.IFS(D1751&lt;=_xlfn.PERCENTILE.INC(D:D,0.2),1, D1751&lt;=_xlfn.PERCENTILE.INC(D:D,0.4),2, D1751&lt;=_xlfn.PERCENTILE.INC(D:D,0.6),3, D1752&lt;=_xlfn.PERCENTILE.INC(D:D,0.8),4, TRUE,5)</f>
        <v>1</v>
      </c>
      <c r="H1751" s="4">
        <f t="shared" si="27"/>
        <v>1</v>
      </c>
      <c r="I1751" t="e" cm="1">
        <f t="array" ref="I1751">INDEX($N$2:$N$26,MATCH(1,($K$2:$K$26=$E1751)*($L$2:$L$26=$H1751),0))</f>
        <v>#N/A</v>
      </c>
    </row>
    <row r="1752" spans="5:9" x14ac:dyDescent="0.25">
      <c r="E1752" s="1" t="e">
        <v>#N/A</v>
      </c>
      <c r="G1752" s="1" cm="1">
        <f t="array" ref="G1752">_xlfn.IFS(D1752&lt;=_xlfn.PERCENTILE.INC(D:D,0.2),1, D1752&lt;=_xlfn.PERCENTILE.INC(D:D,0.4),2, D1752&lt;=_xlfn.PERCENTILE.INC(D:D,0.6),3, D1753&lt;=_xlfn.PERCENTILE.INC(D:D,0.8),4, TRUE,5)</f>
        <v>1</v>
      </c>
      <c r="H1752" s="4">
        <f t="shared" si="27"/>
        <v>1</v>
      </c>
      <c r="I1752" t="e" cm="1">
        <f t="array" ref="I1752">INDEX($N$2:$N$26,MATCH(1,($K$2:$K$26=$E1752)*($L$2:$L$26=$H1752),0))</f>
        <v>#N/A</v>
      </c>
    </row>
    <row r="1753" spans="5:9" x14ac:dyDescent="0.25">
      <c r="E1753" s="1" t="e">
        <v>#N/A</v>
      </c>
      <c r="G1753" s="1" cm="1">
        <f t="array" ref="G1753">_xlfn.IFS(D1753&lt;=_xlfn.PERCENTILE.INC(D:D,0.2),1, D1753&lt;=_xlfn.PERCENTILE.INC(D:D,0.4),2, D1753&lt;=_xlfn.PERCENTILE.INC(D:D,0.6),3, D1754&lt;=_xlfn.PERCENTILE.INC(D:D,0.8),4, TRUE,5)</f>
        <v>1</v>
      </c>
      <c r="H1753" s="4">
        <f t="shared" si="27"/>
        <v>1</v>
      </c>
      <c r="I1753" t="e" cm="1">
        <f t="array" ref="I1753">INDEX($N$2:$N$26,MATCH(1,($K$2:$K$26=$E1753)*($L$2:$L$26=$H1753),0))</f>
        <v>#N/A</v>
      </c>
    </row>
    <row r="1754" spans="5:9" x14ac:dyDescent="0.25">
      <c r="E1754" s="1" t="e">
        <v>#N/A</v>
      </c>
      <c r="G1754" s="1" cm="1">
        <f t="array" ref="G1754">_xlfn.IFS(D1754&lt;=_xlfn.PERCENTILE.INC(D:D,0.2),1, D1754&lt;=_xlfn.PERCENTILE.INC(D:D,0.4),2, D1754&lt;=_xlfn.PERCENTILE.INC(D:D,0.6),3, D1755&lt;=_xlfn.PERCENTILE.INC(D:D,0.8),4, TRUE,5)</f>
        <v>1</v>
      </c>
      <c r="H1754" s="4">
        <f t="shared" si="27"/>
        <v>1</v>
      </c>
      <c r="I1754" t="e" cm="1">
        <f t="array" ref="I1754">INDEX($N$2:$N$26,MATCH(1,($K$2:$K$26=$E1754)*($L$2:$L$26=$H1754),0))</f>
        <v>#N/A</v>
      </c>
    </row>
    <row r="1755" spans="5:9" x14ac:dyDescent="0.25">
      <c r="E1755" s="1" t="e">
        <v>#N/A</v>
      </c>
      <c r="G1755" s="1" cm="1">
        <f t="array" ref="G1755">_xlfn.IFS(D1755&lt;=_xlfn.PERCENTILE.INC(D:D,0.2),1, D1755&lt;=_xlfn.PERCENTILE.INC(D:D,0.4),2, D1755&lt;=_xlfn.PERCENTILE.INC(D:D,0.6),3, D1756&lt;=_xlfn.PERCENTILE.INC(D:D,0.8),4, TRUE,5)</f>
        <v>1</v>
      </c>
      <c r="H1755" s="4">
        <f t="shared" si="27"/>
        <v>1</v>
      </c>
      <c r="I1755" t="e" cm="1">
        <f t="array" ref="I1755">INDEX($N$2:$N$26,MATCH(1,($K$2:$K$26=$E1755)*($L$2:$L$26=$H1755),0))</f>
        <v>#N/A</v>
      </c>
    </row>
    <row r="1756" spans="5:9" x14ac:dyDescent="0.25">
      <c r="E1756" s="1" t="e">
        <v>#N/A</v>
      </c>
      <c r="G1756" s="1" cm="1">
        <f t="array" ref="G1756">_xlfn.IFS(D1756&lt;=_xlfn.PERCENTILE.INC(D:D,0.2),1, D1756&lt;=_xlfn.PERCENTILE.INC(D:D,0.4),2, D1756&lt;=_xlfn.PERCENTILE.INC(D:D,0.6),3, D1757&lt;=_xlfn.PERCENTILE.INC(D:D,0.8),4, TRUE,5)</f>
        <v>1</v>
      </c>
      <c r="H1756" s="4">
        <f t="shared" si="27"/>
        <v>1</v>
      </c>
      <c r="I1756" t="e" cm="1">
        <f t="array" ref="I1756">INDEX($N$2:$N$26,MATCH(1,($K$2:$K$26=$E1756)*($L$2:$L$26=$H1756),0))</f>
        <v>#N/A</v>
      </c>
    </row>
    <row r="1757" spans="5:9" x14ac:dyDescent="0.25">
      <c r="E1757" s="1" t="e">
        <v>#N/A</v>
      </c>
      <c r="G1757" s="1" cm="1">
        <f t="array" ref="G1757">_xlfn.IFS(D1757&lt;=_xlfn.PERCENTILE.INC(D:D,0.2),1, D1757&lt;=_xlfn.PERCENTILE.INC(D:D,0.4),2, D1757&lt;=_xlfn.PERCENTILE.INC(D:D,0.6),3, D1758&lt;=_xlfn.PERCENTILE.INC(D:D,0.8),4, TRUE,5)</f>
        <v>1</v>
      </c>
      <c r="H1757" s="4">
        <f t="shared" si="27"/>
        <v>1</v>
      </c>
      <c r="I1757" t="e" cm="1">
        <f t="array" ref="I1757">INDEX($N$2:$N$26,MATCH(1,($K$2:$K$26=$E1757)*($L$2:$L$26=$H1757),0))</f>
        <v>#N/A</v>
      </c>
    </row>
    <row r="1758" spans="5:9" x14ac:dyDescent="0.25">
      <c r="E1758" s="1" t="e">
        <v>#N/A</v>
      </c>
      <c r="G1758" s="1" cm="1">
        <f t="array" ref="G1758">_xlfn.IFS(D1758&lt;=_xlfn.PERCENTILE.INC(D:D,0.2),1, D1758&lt;=_xlfn.PERCENTILE.INC(D:D,0.4),2, D1758&lt;=_xlfn.PERCENTILE.INC(D:D,0.6),3, D1759&lt;=_xlfn.PERCENTILE.INC(D:D,0.8),4, TRUE,5)</f>
        <v>1</v>
      </c>
      <c r="H1758" s="4">
        <f t="shared" si="27"/>
        <v>1</v>
      </c>
      <c r="I1758" t="e" cm="1">
        <f t="array" ref="I1758">INDEX($N$2:$N$26,MATCH(1,($K$2:$K$26=$E1758)*($L$2:$L$26=$H1758),0))</f>
        <v>#N/A</v>
      </c>
    </row>
    <row r="1759" spans="5:9" x14ac:dyDescent="0.25">
      <c r="E1759" s="1" t="e">
        <v>#N/A</v>
      </c>
      <c r="G1759" s="1" cm="1">
        <f t="array" ref="G1759">_xlfn.IFS(D1759&lt;=_xlfn.PERCENTILE.INC(D:D,0.2),1, D1759&lt;=_xlfn.PERCENTILE.INC(D:D,0.4),2, D1759&lt;=_xlfn.PERCENTILE.INC(D:D,0.6),3, D1760&lt;=_xlfn.PERCENTILE.INC(D:D,0.8),4, TRUE,5)</f>
        <v>1</v>
      </c>
      <c r="H1759" s="4">
        <f t="shared" si="27"/>
        <v>1</v>
      </c>
      <c r="I1759" t="e" cm="1">
        <f t="array" ref="I1759">INDEX($N$2:$N$26,MATCH(1,($K$2:$K$26=$E1759)*($L$2:$L$26=$H1759),0))</f>
        <v>#N/A</v>
      </c>
    </row>
    <row r="1760" spans="5:9" x14ac:dyDescent="0.25">
      <c r="E1760" s="1" t="e">
        <v>#N/A</v>
      </c>
      <c r="G1760" s="1" cm="1">
        <f t="array" ref="G1760">_xlfn.IFS(D1760&lt;=_xlfn.PERCENTILE.INC(D:D,0.2),1, D1760&lt;=_xlfn.PERCENTILE.INC(D:D,0.4),2, D1760&lt;=_xlfn.PERCENTILE.INC(D:D,0.6),3, D1761&lt;=_xlfn.PERCENTILE.INC(D:D,0.8),4, TRUE,5)</f>
        <v>1</v>
      </c>
      <c r="H1760" s="4">
        <f t="shared" si="27"/>
        <v>1</v>
      </c>
      <c r="I1760" t="e" cm="1">
        <f t="array" ref="I1760">INDEX($N$2:$N$26,MATCH(1,($K$2:$K$26=$E1760)*($L$2:$L$26=$H1760),0))</f>
        <v>#N/A</v>
      </c>
    </row>
    <row r="1761" spans="5:9" x14ac:dyDescent="0.25">
      <c r="E1761" s="1" t="e">
        <v>#N/A</v>
      </c>
      <c r="G1761" s="1" cm="1">
        <f t="array" ref="G1761">_xlfn.IFS(D1761&lt;=_xlfn.PERCENTILE.INC(D:D,0.2),1, D1761&lt;=_xlfn.PERCENTILE.INC(D:D,0.4),2, D1761&lt;=_xlfn.PERCENTILE.INC(D:D,0.6),3, D1762&lt;=_xlfn.PERCENTILE.INC(D:D,0.8),4, TRUE,5)</f>
        <v>1</v>
      </c>
      <c r="H1761" s="4">
        <f t="shared" si="27"/>
        <v>1</v>
      </c>
      <c r="I1761" t="e" cm="1">
        <f t="array" ref="I1761">INDEX($N$2:$N$26,MATCH(1,($K$2:$K$26=$E1761)*($L$2:$L$26=$H1761),0))</f>
        <v>#N/A</v>
      </c>
    </row>
    <row r="1762" spans="5:9" x14ac:dyDescent="0.25">
      <c r="E1762" s="1" t="e">
        <v>#N/A</v>
      </c>
      <c r="G1762" s="1" cm="1">
        <f t="array" ref="G1762">_xlfn.IFS(D1762&lt;=_xlfn.PERCENTILE.INC(D:D,0.2),1, D1762&lt;=_xlfn.PERCENTILE.INC(D:D,0.4),2, D1762&lt;=_xlfn.PERCENTILE.INC(D:D,0.6),3, D1763&lt;=_xlfn.PERCENTILE.INC(D:D,0.8),4, TRUE,5)</f>
        <v>1</v>
      </c>
      <c r="H1762" s="4">
        <f t="shared" si="27"/>
        <v>1</v>
      </c>
      <c r="I1762" t="e" cm="1">
        <f t="array" ref="I1762">INDEX($N$2:$N$26,MATCH(1,($K$2:$K$26=$E1762)*($L$2:$L$26=$H1762),0))</f>
        <v>#N/A</v>
      </c>
    </row>
    <row r="1763" spans="5:9" x14ac:dyDescent="0.25">
      <c r="E1763" s="1" t="e">
        <v>#N/A</v>
      </c>
      <c r="G1763" s="1" cm="1">
        <f t="array" ref="G1763">_xlfn.IFS(D1763&lt;=_xlfn.PERCENTILE.INC(D:D,0.2),1, D1763&lt;=_xlfn.PERCENTILE.INC(D:D,0.4),2, D1763&lt;=_xlfn.PERCENTILE.INC(D:D,0.6),3, D1764&lt;=_xlfn.PERCENTILE.INC(D:D,0.8),4, TRUE,5)</f>
        <v>1</v>
      </c>
      <c r="H1763" s="4">
        <f t="shared" si="27"/>
        <v>1</v>
      </c>
      <c r="I1763" t="e" cm="1">
        <f t="array" ref="I1763">INDEX($N$2:$N$26,MATCH(1,($K$2:$K$26=$E1763)*($L$2:$L$26=$H1763),0))</f>
        <v>#N/A</v>
      </c>
    </row>
    <row r="1764" spans="5:9" x14ac:dyDescent="0.25">
      <c r="E1764" s="1" t="e">
        <v>#N/A</v>
      </c>
      <c r="G1764" s="1" cm="1">
        <f t="array" ref="G1764">_xlfn.IFS(D1764&lt;=_xlfn.PERCENTILE.INC(D:D,0.2),1, D1764&lt;=_xlfn.PERCENTILE.INC(D:D,0.4),2, D1764&lt;=_xlfn.PERCENTILE.INC(D:D,0.6),3, D1765&lt;=_xlfn.PERCENTILE.INC(D:D,0.8),4, TRUE,5)</f>
        <v>1</v>
      </c>
      <c r="H1764" s="4">
        <f t="shared" si="27"/>
        <v>1</v>
      </c>
      <c r="I1764" t="e" cm="1">
        <f t="array" ref="I1764">INDEX($N$2:$N$26,MATCH(1,($K$2:$K$26=$E1764)*($L$2:$L$26=$H1764),0))</f>
        <v>#N/A</v>
      </c>
    </row>
    <row r="1765" spans="5:9" x14ac:dyDescent="0.25">
      <c r="E1765" s="1" t="e">
        <v>#N/A</v>
      </c>
      <c r="G1765" s="1" cm="1">
        <f t="array" ref="G1765">_xlfn.IFS(D1765&lt;=_xlfn.PERCENTILE.INC(D:D,0.2),1, D1765&lt;=_xlfn.PERCENTILE.INC(D:D,0.4),2, D1765&lt;=_xlfn.PERCENTILE.INC(D:D,0.6),3, D1766&lt;=_xlfn.PERCENTILE.INC(D:D,0.8),4, TRUE,5)</f>
        <v>1</v>
      </c>
      <c r="H1765" s="4">
        <f t="shared" si="27"/>
        <v>1</v>
      </c>
      <c r="I1765" t="e" cm="1">
        <f t="array" ref="I1765">INDEX($N$2:$N$26,MATCH(1,($K$2:$K$26=$E1765)*($L$2:$L$26=$H1765),0))</f>
        <v>#N/A</v>
      </c>
    </row>
    <row r="1766" spans="5:9" x14ac:dyDescent="0.25">
      <c r="E1766" s="1" t="e">
        <v>#N/A</v>
      </c>
      <c r="G1766" s="1" cm="1">
        <f t="array" ref="G1766">_xlfn.IFS(D1766&lt;=_xlfn.PERCENTILE.INC(D:D,0.2),1, D1766&lt;=_xlfn.PERCENTILE.INC(D:D,0.4),2, D1766&lt;=_xlfn.PERCENTILE.INC(D:D,0.6),3, D1767&lt;=_xlfn.PERCENTILE.INC(D:D,0.8),4, TRUE,5)</f>
        <v>1</v>
      </c>
      <c r="H1766" s="4">
        <f t="shared" si="27"/>
        <v>1</v>
      </c>
      <c r="I1766" t="e" cm="1">
        <f t="array" ref="I1766">INDEX($N$2:$N$26,MATCH(1,($K$2:$K$26=$E1766)*($L$2:$L$26=$H1766),0))</f>
        <v>#N/A</v>
      </c>
    </row>
    <row r="1767" spans="5:9" x14ac:dyDescent="0.25">
      <c r="E1767" s="1" t="e">
        <v>#N/A</v>
      </c>
      <c r="G1767" s="1" cm="1">
        <f t="array" ref="G1767">_xlfn.IFS(D1767&lt;=_xlfn.PERCENTILE.INC(D:D,0.2),1, D1767&lt;=_xlfn.PERCENTILE.INC(D:D,0.4),2, D1767&lt;=_xlfn.PERCENTILE.INC(D:D,0.6),3, D1768&lt;=_xlfn.PERCENTILE.INC(D:D,0.8),4, TRUE,5)</f>
        <v>1</v>
      </c>
      <c r="H1767" s="4">
        <f t="shared" si="27"/>
        <v>1</v>
      </c>
      <c r="I1767" t="e" cm="1">
        <f t="array" ref="I1767">INDEX($N$2:$N$26,MATCH(1,($K$2:$K$26=$E1767)*($L$2:$L$26=$H1767),0))</f>
        <v>#N/A</v>
      </c>
    </row>
    <row r="1768" spans="5:9" x14ac:dyDescent="0.25">
      <c r="E1768" s="1" t="e">
        <v>#N/A</v>
      </c>
      <c r="G1768" s="1" cm="1">
        <f t="array" ref="G1768">_xlfn.IFS(D1768&lt;=_xlfn.PERCENTILE.INC(D:D,0.2),1, D1768&lt;=_xlfn.PERCENTILE.INC(D:D,0.4),2, D1768&lt;=_xlfn.PERCENTILE.INC(D:D,0.6),3, D1769&lt;=_xlfn.PERCENTILE.INC(D:D,0.8),4, TRUE,5)</f>
        <v>1</v>
      </c>
      <c r="H1768" s="4">
        <f t="shared" si="27"/>
        <v>1</v>
      </c>
      <c r="I1768" t="e" cm="1">
        <f t="array" ref="I1768">INDEX($N$2:$N$26,MATCH(1,($K$2:$K$26=$E1768)*($L$2:$L$26=$H1768),0))</f>
        <v>#N/A</v>
      </c>
    </row>
    <row r="1769" spans="5:9" x14ac:dyDescent="0.25">
      <c r="E1769" s="1" t="e">
        <v>#N/A</v>
      </c>
      <c r="G1769" s="1" cm="1">
        <f t="array" ref="G1769">_xlfn.IFS(D1769&lt;=_xlfn.PERCENTILE.INC(D:D,0.2),1, D1769&lt;=_xlfn.PERCENTILE.INC(D:D,0.4),2, D1769&lt;=_xlfn.PERCENTILE.INC(D:D,0.6),3, D1770&lt;=_xlfn.PERCENTILE.INC(D:D,0.8),4, TRUE,5)</f>
        <v>1</v>
      </c>
      <c r="H1769" s="4">
        <f t="shared" si="27"/>
        <v>1</v>
      </c>
      <c r="I1769" t="e" cm="1">
        <f t="array" ref="I1769">INDEX($N$2:$N$26,MATCH(1,($K$2:$K$26=$E1769)*($L$2:$L$26=$H1769),0))</f>
        <v>#N/A</v>
      </c>
    </row>
    <row r="1770" spans="5:9" x14ac:dyDescent="0.25">
      <c r="E1770" s="1" t="e">
        <v>#N/A</v>
      </c>
      <c r="G1770" s="1" cm="1">
        <f t="array" ref="G1770">_xlfn.IFS(D1770&lt;=_xlfn.PERCENTILE.INC(D:D,0.2),1, D1770&lt;=_xlfn.PERCENTILE.INC(D:D,0.4),2, D1770&lt;=_xlfn.PERCENTILE.INC(D:D,0.6),3, D1771&lt;=_xlfn.PERCENTILE.INC(D:D,0.8),4, TRUE,5)</f>
        <v>1</v>
      </c>
      <c r="H1770" s="4">
        <f t="shared" si="27"/>
        <v>1</v>
      </c>
      <c r="I1770" t="e" cm="1">
        <f t="array" ref="I1770">INDEX($N$2:$N$26,MATCH(1,($K$2:$K$26=$E1770)*($L$2:$L$26=$H1770),0))</f>
        <v>#N/A</v>
      </c>
    </row>
    <row r="1771" spans="5:9" x14ac:dyDescent="0.25">
      <c r="E1771" s="1" t="e">
        <v>#N/A</v>
      </c>
      <c r="G1771" s="1" cm="1">
        <f t="array" ref="G1771">_xlfn.IFS(D1771&lt;=_xlfn.PERCENTILE.INC(D:D,0.2),1, D1771&lt;=_xlfn.PERCENTILE.INC(D:D,0.4),2, D1771&lt;=_xlfn.PERCENTILE.INC(D:D,0.6),3, D1772&lt;=_xlfn.PERCENTILE.INC(D:D,0.8),4, TRUE,5)</f>
        <v>1</v>
      </c>
      <c r="H1771" s="4">
        <f t="shared" si="27"/>
        <v>1</v>
      </c>
      <c r="I1771" t="e" cm="1">
        <f t="array" ref="I1771">INDEX($N$2:$N$26,MATCH(1,($K$2:$K$26=$E1771)*($L$2:$L$26=$H1771),0))</f>
        <v>#N/A</v>
      </c>
    </row>
    <row r="1772" spans="5:9" x14ac:dyDescent="0.25">
      <c r="E1772" s="1" t="e">
        <v>#N/A</v>
      </c>
      <c r="G1772" s="1" cm="1">
        <f t="array" ref="G1772">_xlfn.IFS(D1772&lt;=_xlfn.PERCENTILE.INC(D:D,0.2),1, D1772&lt;=_xlfn.PERCENTILE.INC(D:D,0.4),2, D1772&lt;=_xlfn.PERCENTILE.INC(D:D,0.6),3, D1773&lt;=_xlfn.PERCENTILE.INC(D:D,0.8),4, TRUE,5)</f>
        <v>1</v>
      </c>
      <c r="H1772" s="4">
        <f t="shared" si="27"/>
        <v>1</v>
      </c>
      <c r="I1772" t="e" cm="1">
        <f t="array" ref="I1772">INDEX($N$2:$N$26,MATCH(1,($K$2:$K$26=$E1772)*($L$2:$L$26=$H1772),0))</f>
        <v>#N/A</v>
      </c>
    </row>
    <row r="1773" spans="5:9" x14ac:dyDescent="0.25">
      <c r="E1773" s="1" t="e">
        <v>#N/A</v>
      </c>
      <c r="G1773" s="1" cm="1">
        <f t="array" ref="G1773">_xlfn.IFS(D1773&lt;=_xlfn.PERCENTILE.INC(D:D,0.2),1, D1773&lt;=_xlfn.PERCENTILE.INC(D:D,0.4),2, D1773&lt;=_xlfn.PERCENTILE.INC(D:D,0.6),3, D1774&lt;=_xlfn.PERCENTILE.INC(D:D,0.8),4, TRUE,5)</f>
        <v>1</v>
      </c>
      <c r="H1773" s="4">
        <f t="shared" si="27"/>
        <v>1</v>
      </c>
      <c r="I1773" t="e" cm="1">
        <f t="array" ref="I1773">INDEX($N$2:$N$26,MATCH(1,($K$2:$K$26=$E1773)*($L$2:$L$26=$H1773),0))</f>
        <v>#N/A</v>
      </c>
    </row>
    <row r="1774" spans="5:9" x14ac:dyDescent="0.25">
      <c r="E1774" s="1" t="e">
        <v>#N/A</v>
      </c>
      <c r="G1774" s="1" cm="1">
        <f t="array" ref="G1774">_xlfn.IFS(D1774&lt;=_xlfn.PERCENTILE.INC(D:D,0.2),1, D1774&lt;=_xlfn.PERCENTILE.INC(D:D,0.4),2, D1774&lt;=_xlfn.PERCENTILE.INC(D:D,0.6),3, D1775&lt;=_xlfn.PERCENTILE.INC(D:D,0.8),4, TRUE,5)</f>
        <v>1</v>
      </c>
      <c r="H1774" s="4">
        <f t="shared" si="27"/>
        <v>1</v>
      </c>
      <c r="I1774" t="e" cm="1">
        <f t="array" ref="I1774">INDEX($N$2:$N$26,MATCH(1,($K$2:$K$26=$E1774)*($L$2:$L$26=$H1774),0))</f>
        <v>#N/A</v>
      </c>
    </row>
    <row r="1775" spans="5:9" x14ac:dyDescent="0.25">
      <c r="E1775" s="1" t="e">
        <v>#N/A</v>
      </c>
      <c r="G1775" s="1" cm="1">
        <f t="array" ref="G1775">_xlfn.IFS(D1775&lt;=_xlfn.PERCENTILE.INC(D:D,0.2),1, D1775&lt;=_xlfn.PERCENTILE.INC(D:D,0.4),2, D1775&lt;=_xlfn.PERCENTILE.INC(D:D,0.6),3, D1776&lt;=_xlfn.PERCENTILE.INC(D:D,0.8),4, TRUE,5)</f>
        <v>1</v>
      </c>
      <c r="H1775" s="4">
        <f t="shared" si="27"/>
        <v>1</v>
      </c>
      <c r="I1775" t="e" cm="1">
        <f t="array" ref="I1775">INDEX($N$2:$N$26,MATCH(1,($K$2:$K$26=$E1775)*($L$2:$L$26=$H1775),0))</f>
        <v>#N/A</v>
      </c>
    </row>
    <row r="1776" spans="5:9" x14ac:dyDescent="0.25">
      <c r="E1776" s="1" t="e">
        <v>#N/A</v>
      </c>
      <c r="G1776" s="1" cm="1">
        <f t="array" ref="G1776">_xlfn.IFS(D1776&lt;=_xlfn.PERCENTILE.INC(D:D,0.2),1, D1776&lt;=_xlfn.PERCENTILE.INC(D:D,0.4),2, D1776&lt;=_xlfn.PERCENTILE.INC(D:D,0.6),3, D1777&lt;=_xlfn.PERCENTILE.INC(D:D,0.8),4, TRUE,5)</f>
        <v>1</v>
      </c>
      <c r="H1776" s="4">
        <f t="shared" si="27"/>
        <v>1</v>
      </c>
      <c r="I1776" t="e" cm="1">
        <f t="array" ref="I1776">INDEX($N$2:$N$26,MATCH(1,($K$2:$K$26=$E1776)*($L$2:$L$26=$H1776),0))</f>
        <v>#N/A</v>
      </c>
    </row>
    <row r="1777" spans="5:9" x14ac:dyDescent="0.25">
      <c r="E1777" s="1" t="e">
        <v>#N/A</v>
      </c>
      <c r="G1777" s="1" cm="1">
        <f t="array" ref="G1777">_xlfn.IFS(D1777&lt;=_xlfn.PERCENTILE.INC(D:D,0.2),1, D1777&lt;=_xlfn.PERCENTILE.INC(D:D,0.4),2, D1777&lt;=_xlfn.PERCENTILE.INC(D:D,0.6),3, D1778&lt;=_xlfn.PERCENTILE.INC(D:D,0.8),4, TRUE,5)</f>
        <v>1</v>
      </c>
      <c r="H1777" s="4">
        <f t="shared" si="27"/>
        <v>1</v>
      </c>
      <c r="I1777" t="e" cm="1">
        <f t="array" ref="I1777">INDEX($N$2:$N$26,MATCH(1,($K$2:$K$26=$E1777)*($L$2:$L$26=$H1777),0))</f>
        <v>#N/A</v>
      </c>
    </row>
    <row r="1778" spans="5:9" x14ac:dyDescent="0.25">
      <c r="E1778" s="1" t="e">
        <v>#N/A</v>
      </c>
      <c r="G1778" s="1" cm="1">
        <f t="array" ref="G1778">_xlfn.IFS(D1778&lt;=_xlfn.PERCENTILE.INC(D:D,0.2),1, D1778&lt;=_xlfn.PERCENTILE.INC(D:D,0.4),2, D1778&lt;=_xlfn.PERCENTILE.INC(D:D,0.6),3, D1779&lt;=_xlfn.PERCENTILE.INC(D:D,0.8),4, TRUE,5)</f>
        <v>1</v>
      </c>
      <c r="H1778" s="4">
        <f t="shared" si="27"/>
        <v>1</v>
      </c>
      <c r="I1778" t="e" cm="1">
        <f t="array" ref="I1778">INDEX($N$2:$N$26,MATCH(1,($K$2:$K$26=$E1778)*($L$2:$L$26=$H1778),0))</f>
        <v>#N/A</v>
      </c>
    </row>
    <row r="1779" spans="5:9" x14ac:dyDescent="0.25">
      <c r="E1779" s="1" t="e">
        <v>#N/A</v>
      </c>
      <c r="G1779" s="1" cm="1">
        <f t="array" ref="G1779">_xlfn.IFS(D1779&lt;=_xlfn.PERCENTILE.INC(D:D,0.2),1, D1779&lt;=_xlfn.PERCENTILE.INC(D:D,0.4),2, D1779&lt;=_xlfn.PERCENTILE.INC(D:D,0.6),3, D1780&lt;=_xlfn.PERCENTILE.INC(D:D,0.8),4, TRUE,5)</f>
        <v>1</v>
      </c>
      <c r="H1779" s="4">
        <f t="shared" si="27"/>
        <v>1</v>
      </c>
      <c r="I1779" t="e" cm="1">
        <f t="array" ref="I1779">INDEX($N$2:$N$26,MATCH(1,($K$2:$K$26=$E1779)*($L$2:$L$26=$H1779),0))</f>
        <v>#N/A</v>
      </c>
    </row>
    <row r="1780" spans="5:9" x14ac:dyDescent="0.25">
      <c r="E1780" s="1" t="e">
        <v>#N/A</v>
      </c>
      <c r="G1780" s="1" cm="1">
        <f t="array" ref="G1780">_xlfn.IFS(D1780&lt;=_xlfn.PERCENTILE.INC(D:D,0.2),1, D1780&lt;=_xlfn.PERCENTILE.INC(D:D,0.4),2, D1780&lt;=_xlfn.PERCENTILE.INC(D:D,0.6),3, D1781&lt;=_xlfn.PERCENTILE.INC(D:D,0.8),4, TRUE,5)</f>
        <v>1</v>
      </c>
      <c r="H1780" s="4">
        <f t="shared" si="27"/>
        <v>1</v>
      </c>
      <c r="I1780" t="e" cm="1">
        <f t="array" ref="I1780">INDEX($N$2:$N$26,MATCH(1,($K$2:$K$26=$E1780)*($L$2:$L$26=$H1780),0))</f>
        <v>#N/A</v>
      </c>
    </row>
    <row r="1781" spans="5:9" x14ac:dyDescent="0.25">
      <c r="E1781" s="1" t="e">
        <v>#N/A</v>
      </c>
      <c r="G1781" s="1" cm="1">
        <f t="array" ref="G1781">_xlfn.IFS(D1781&lt;=_xlfn.PERCENTILE.INC(D:D,0.2),1, D1781&lt;=_xlfn.PERCENTILE.INC(D:D,0.4),2, D1781&lt;=_xlfn.PERCENTILE.INC(D:D,0.6),3, D1782&lt;=_xlfn.PERCENTILE.INC(D:D,0.8),4, TRUE,5)</f>
        <v>1</v>
      </c>
      <c r="H1781" s="4">
        <f t="shared" si="27"/>
        <v>1</v>
      </c>
      <c r="I1781" t="e" cm="1">
        <f t="array" ref="I1781">INDEX($N$2:$N$26,MATCH(1,($K$2:$K$26=$E1781)*($L$2:$L$26=$H1781),0))</f>
        <v>#N/A</v>
      </c>
    </row>
    <row r="1782" spans="5:9" x14ac:dyDescent="0.25">
      <c r="E1782" s="1" t="e">
        <v>#N/A</v>
      </c>
      <c r="G1782" s="1" cm="1">
        <f t="array" ref="G1782">_xlfn.IFS(D1782&lt;=_xlfn.PERCENTILE.INC(D:D,0.2),1, D1782&lt;=_xlfn.PERCENTILE.INC(D:D,0.4),2, D1782&lt;=_xlfn.PERCENTILE.INC(D:D,0.6),3, D1783&lt;=_xlfn.PERCENTILE.INC(D:D,0.8),4, TRUE,5)</f>
        <v>1</v>
      </c>
      <c r="H1782" s="4">
        <f t="shared" si="27"/>
        <v>1</v>
      </c>
      <c r="I1782" t="e" cm="1">
        <f t="array" ref="I1782">INDEX($N$2:$N$26,MATCH(1,($K$2:$K$26=$E1782)*($L$2:$L$26=$H1782),0))</f>
        <v>#N/A</v>
      </c>
    </row>
    <row r="1783" spans="5:9" x14ac:dyDescent="0.25">
      <c r="E1783" s="1" t="e">
        <v>#N/A</v>
      </c>
      <c r="G1783" s="1" cm="1">
        <f t="array" ref="G1783">_xlfn.IFS(D1783&lt;=_xlfn.PERCENTILE.INC(D:D,0.2),1, D1783&lt;=_xlfn.PERCENTILE.INC(D:D,0.4),2, D1783&lt;=_xlfn.PERCENTILE.INC(D:D,0.6),3, D1784&lt;=_xlfn.PERCENTILE.INC(D:D,0.8),4, TRUE,5)</f>
        <v>1</v>
      </c>
      <c r="H1783" s="4">
        <f t="shared" si="27"/>
        <v>1</v>
      </c>
      <c r="I1783" t="e" cm="1">
        <f t="array" ref="I1783">INDEX($N$2:$N$26,MATCH(1,($K$2:$K$26=$E1783)*($L$2:$L$26=$H1783),0))</f>
        <v>#N/A</v>
      </c>
    </row>
    <row r="1784" spans="5:9" x14ac:dyDescent="0.25">
      <c r="E1784" s="1" t="e">
        <v>#N/A</v>
      </c>
      <c r="G1784" s="1" cm="1">
        <f t="array" ref="G1784">_xlfn.IFS(D1784&lt;=_xlfn.PERCENTILE.INC(D:D,0.2),1, D1784&lt;=_xlfn.PERCENTILE.INC(D:D,0.4),2, D1784&lt;=_xlfn.PERCENTILE.INC(D:D,0.6),3, D1785&lt;=_xlfn.PERCENTILE.INC(D:D,0.8),4, TRUE,5)</f>
        <v>1</v>
      </c>
      <c r="H1784" s="4">
        <f t="shared" si="27"/>
        <v>1</v>
      </c>
      <c r="I1784" t="e" cm="1">
        <f t="array" ref="I1784">INDEX($N$2:$N$26,MATCH(1,($K$2:$K$26=$E1784)*($L$2:$L$26=$H1784),0))</f>
        <v>#N/A</v>
      </c>
    </row>
    <row r="1785" spans="5:9" x14ac:dyDescent="0.25">
      <c r="E1785" s="1" t="e">
        <v>#N/A</v>
      </c>
      <c r="G1785" s="1" cm="1">
        <f t="array" ref="G1785">_xlfn.IFS(D1785&lt;=_xlfn.PERCENTILE.INC(D:D,0.2),1, D1785&lt;=_xlfn.PERCENTILE.INC(D:D,0.4),2, D1785&lt;=_xlfn.PERCENTILE.INC(D:D,0.6),3, D1786&lt;=_xlfn.PERCENTILE.INC(D:D,0.8),4, TRUE,5)</f>
        <v>1</v>
      </c>
      <c r="H1785" s="4">
        <f t="shared" si="27"/>
        <v>1</v>
      </c>
      <c r="I1785" t="e" cm="1">
        <f t="array" ref="I1785">INDEX($N$2:$N$26,MATCH(1,($K$2:$K$26=$E1785)*($L$2:$L$26=$H1785),0))</f>
        <v>#N/A</v>
      </c>
    </row>
    <row r="1786" spans="5:9" x14ac:dyDescent="0.25">
      <c r="E1786" s="1" t="e">
        <v>#N/A</v>
      </c>
      <c r="G1786" s="1" cm="1">
        <f t="array" ref="G1786">_xlfn.IFS(D1786&lt;=_xlfn.PERCENTILE.INC(D:D,0.2),1, D1786&lt;=_xlfn.PERCENTILE.INC(D:D,0.4),2, D1786&lt;=_xlfn.PERCENTILE.INC(D:D,0.6),3, D1787&lt;=_xlfn.PERCENTILE.INC(D:D,0.8),4, TRUE,5)</f>
        <v>1</v>
      </c>
      <c r="H1786" s="4">
        <f t="shared" si="27"/>
        <v>1</v>
      </c>
      <c r="I1786" t="e" cm="1">
        <f t="array" ref="I1786">INDEX($N$2:$N$26,MATCH(1,($K$2:$K$26=$E1786)*($L$2:$L$26=$H1786),0))</f>
        <v>#N/A</v>
      </c>
    </row>
    <row r="1787" spans="5:9" x14ac:dyDescent="0.25">
      <c r="E1787" s="1" t="e">
        <v>#N/A</v>
      </c>
      <c r="G1787" s="1" cm="1">
        <f t="array" ref="G1787">_xlfn.IFS(D1787&lt;=_xlfn.PERCENTILE.INC(D:D,0.2),1, D1787&lt;=_xlfn.PERCENTILE.INC(D:D,0.4),2, D1787&lt;=_xlfn.PERCENTILE.INC(D:D,0.6),3, D1788&lt;=_xlfn.PERCENTILE.INC(D:D,0.8),4, TRUE,5)</f>
        <v>1</v>
      </c>
      <c r="H1787" s="4">
        <f t="shared" si="27"/>
        <v>1</v>
      </c>
      <c r="I1787" t="e" cm="1">
        <f t="array" ref="I1787">INDEX($N$2:$N$26,MATCH(1,($K$2:$K$26=$E1787)*($L$2:$L$26=$H1787),0))</f>
        <v>#N/A</v>
      </c>
    </row>
    <row r="1788" spans="5:9" x14ac:dyDescent="0.25">
      <c r="E1788" s="1" t="e">
        <v>#N/A</v>
      </c>
      <c r="G1788" s="1" cm="1">
        <f t="array" ref="G1788">_xlfn.IFS(D1788&lt;=_xlfn.PERCENTILE.INC(D:D,0.2),1, D1788&lt;=_xlfn.PERCENTILE.INC(D:D,0.4),2, D1788&lt;=_xlfn.PERCENTILE.INC(D:D,0.6),3, D1789&lt;=_xlfn.PERCENTILE.INC(D:D,0.8),4, TRUE,5)</f>
        <v>1</v>
      </c>
      <c r="H1788" s="4">
        <f t="shared" si="27"/>
        <v>1</v>
      </c>
      <c r="I1788" t="e" cm="1">
        <f t="array" ref="I1788">INDEX($N$2:$N$26,MATCH(1,($K$2:$K$26=$E1788)*($L$2:$L$26=$H1788),0))</f>
        <v>#N/A</v>
      </c>
    </row>
    <row r="1789" spans="5:9" x14ac:dyDescent="0.25">
      <c r="E1789" s="1" t="e">
        <v>#N/A</v>
      </c>
      <c r="G1789" s="1" cm="1">
        <f t="array" ref="G1789">_xlfn.IFS(D1789&lt;=_xlfn.PERCENTILE.INC(D:D,0.2),1, D1789&lt;=_xlfn.PERCENTILE.INC(D:D,0.4),2, D1789&lt;=_xlfn.PERCENTILE.INC(D:D,0.6),3, D1790&lt;=_xlfn.PERCENTILE.INC(D:D,0.8),4, TRUE,5)</f>
        <v>1</v>
      </c>
      <c r="H1789" s="4">
        <f t="shared" si="27"/>
        <v>1</v>
      </c>
      <c r="I1789" t="e" cm="1">
        <f t="array" ref="I1789">INDEX($N$2:$N$26,MATCH(1,($K$2:$K$26=$E1789)*($L$2:$L$26=$H1789),0))</f>
        <v>#N/A</v>
      </c>
    </row>
    <row r="1790" spans="5:9" x14ac:dyDescent="0.25">
      <c r="E1790" s="1" t="e">
        <v>#N/A</v>
      </c>
      <c r="G1790" s="1" cm="1">
        <f t="array" ref="G1790">_xlfn.IFS(D1790&lt;=_xlfn.PERCENTILE.INC(D:D,0.2),1, D1790&lt;=_xlfn.PERCENTILE.INC(D:D,0.4),2, D1790&lt;=_xlfn.PERCENTILE.INC(D:D,0.6),3, D1791&lt;=_xlfn.PERCENTILE.INC(D:D,0.8),4, TRUE,5)</f>
        <v>1</v>
      </c>
      <c r="H1790" s="4">
        <f t="shared" si="27"/>
        <v>1</v>
      </c>
      <c r="I1790" t="e" cm="1">
        <f t="array" ref="I1790">INDEX($N$2:$N$26,MATCH(1,($K$2:$K$26=$E1790)*($L$2:$L$26=$H1790),0))</f>
        <v>#N/A</v>
      </c>
    </row>
    <row r="1791" spans="5:9" x14ac:dyDescent="0.25">
      <c r="E1791" s="1" t="e">
        <v>#N/A</v>
      </c>
      <c r="G1791" s="1" cm="1">
        <f t="array" ref="G1791">_xlfn.IFS(D1791&lt;=_xlfn.PERCENTILE.INC(D:D,0.2),1, D1791&lt;=_xlfn.PERCENTILE.INC(D:D,0.4),2, D1791&lt;=_xlfn.PERCENTILE.INC(D:D,0.6),3, D1792&lt;=_xlfn.PERCENTILE.INC(D:D,0.8),4, TRUE,5)</f>
        <v>1</v>
      </c>
      <c r="H1791" s="4">
        <f t="shared" si="27"/>
        <v>1</v>
      </c>
      <c r="I1791" t="e" cm="1">
        <f t="array" ref="I1791">INDEX($N$2:$N$26,MATCH(1,($K$2:$K$26=$E1791)*($L$2:$L$26=$H1791),0))</f>
        <v>#N/A</v>
      </c>
    </row>
    <row r="1792" spans="5:9" x14ac:dyDescent="0.25">
      <c r="E1792" s="1" t="e">
        <v>#N/A</v>
      </c>
      <c r="G1792" s="1" cm="1">
        <f t="array" ref="G1792">_xlfn.IFS(D1792&lt;=_xlfn.PERCENTILE.INC(D:D,0.2),1, D1792&lt;=_xlfn.PERCENTILE.INC(D:D,0.4),2, D1792&lt;=_xlfn.PERCENTILE.INC(D:D,0.6),3, D1793&lt;=_xlfn.PERCENTILE.INC(D:D,0.8),4, TRUE,5)</f>
        <v>1</v>
      </c>
      <c r="H1792" s="4">
        <f t="shared" si="27"/>
        <v>1</v>
      </c>
      <c r="I1792" t="e" cm="1">
        <f t="array" ref="I1792">INDEX($N$2:$N$26,MATCH(1,($K$2:$K$26=$E1792)*($L$2:$L$26=$H1792),0))</f>
        <v>#N/A</v>
      </c>
    </row>
    <row r="1793" spans="5:9" x14ac:dyDescent="0.25">
      <c r="E1793" s="1" t="e">
        <v>#N/A</v>
      </c>
      <c r="G1793" s="1" cm="1">
        <f t="array" ref="G1793">_xlfn.IFS(D1793&lt;=_xlfn.PERCENTILE.INC(D:D,0.2),1, D1793&lt;=_xlfn.PERCENTILE.INC(D:D,0.4),2, D1793&lt;=_xlfn.PERCENTILE.INC(D:D,0.6),3, D1794&lt;=_xlfn.PERCENTILE.INC(D:D,0.8),4, TRUE,5)</f>
        <v>1</v>
      </c>
      <c r="H1793" s="4">
        <f t="shared" si="27"/>
        <v>1</v>
      </c>
      <c r="I1793" t="e" cm="1">
        <f t="array" ref="I1793">INDEX($N$2:$N$26,MATCH(1,($K$2:$K$26=$E1793)*($L$2:$L$26=$H1793),0))</f>
        <v>#N/A</v>
      </c>
    </row>
    <row r="1794" spans="5:9" x14ac:dyDescent="0.25">
      <c r="E1794" s="1" t="e">
        <v>#N/A</v>
      </c>
      <c r="G1794" s="1" cm="1">
        <f t="array" ref="G1794">_xlfn.IFS(D1794&lt;=_xlfn.PERCENTILE.INC(D:D,0.2),1, D1794&lt;=_xlfn.PERCENTILE.INC(D:D,0.4),2, D1794&lt;=_xlfn.PERCENTILE.INC(D:D,0.6),3, D1795&lt;=_xlfn.PERCENTILE.INC(D:D,0.8),4, TRUE,5)</f>
        <v>1</v>
      </c>
      <c r="H1794" s="4">
        <f t="shared" si="27"/>
        <v>1</v>
      </c>
      <c r="I1794" t="e" cm="1">
        <f t="array" ref="I1794">INDEX($N$2:$N$26,MATCH(1,($K$2:$K$26=$E1794)*($L$2:$L$26=$H1794),0))</f>
        <v>#N/A</v>
      </c>
    </row>
    <row r="1795" spans="5:9" x14ac:dyDescent="0.25">
      <c r="E1795" s="1" t="e">
        <v>#N/A</v>
      </c>
      <c r="G1795" s="1" cm="1">
        <f t="array" ref="G1795">_xlfn.IFS(D1795&lt;=_xlfn.PERCENTILE.INC(D:D,0.2),1, D1795&lt;=_xlfn.PERCENTILE.INC(D:D,0.4),2, D1795&lt;=_xlfn.PERCENTILE.INC(D:D,0.6),3, D1796&lt;=_xlfn.PERCENTILE.INC(D:D,0.8),4, TRUE,5)</f>
        <v>1</v>
      </c>
      <c r="H1795" s="4">
        <f t="shared" ref="H1795:H1858" si="28">ROUND(AVERAGE(F1795,G1795),0)</f>
        <v>1</v>
      </c>
      <c r="I1795" t="e" cm="1">
        <f t="array" ref="I1795">INDEX($N$2:$N$26,MATCH(1,($K$2:$K$26=$E1795)*($L$2:$L$26=$H1795),0))</f>
        <v>#N/A</v>
      </c>
    </row>
    <row r="1796" spans="5:9" x14ac:dyDescent="0.25">
      <c r="E1796" s="1" t="e">
        <v>#N/A</v>
      </c>
      <c r="G1796" s="1" cm="1">
        <f t="array" ref="G1796">_xlfn.IFS(D1796&lt;=_xlfn.PERCENTILE.INC(D:D,0.2),1, D1796&lt;=_xlfn.PERCENTILE.INC(D:D,0.4),2, D1796&lt;=_xlfn.PERCENTILE.INC(D:D,0.6),3, D1797&lt;=_xlfn.PERCENTILE.INC(D:D,0.8),4, TRUE,5)</f>
        <v>1</v>
      </c>
      <c r="H1796" s="4">
        <f t="shared" si="28"/>
        <v>1</v>
      </c>
      <c r="I1796" t="e" cm="1">
        <f t="array" ref="I1796">INDEX($N$2:$N$26,MATCH(1,($K$2:$K$26=$E1796)*($L$2:$L$26=$H1796),0))</f>
        <v>#N/A</v>
      </c>
    </row>
    <row r="1797" spans="5:9" x14ac:dyDescent="0.25">
      <c r="E1797" s="1" t="e">
        <v>#N/A</v>
      </c>
      <c r="G1797" s="1" cm="1">
        <f t="array" ref="G1797">_xlfn.IFS(D1797&lt;=_xlfn.PERCENTILE.INC(D:D,0.2),1, D1797&lt;=_xlfn.PERCENTILE.INC(D:D,0.4),2, D1797&lt;=_xlfn.PERCENTILE.INC(D:D,0.6),3, D1798&lt;=_xlfn.PERCENTILE.INC(D:D,0.8),4, TRUE,5)</f>
        <v>1</v>
      </c>
      <c r="H1797" s="4">
        <f t="shared" si="28"/>
        <v>1</v>
      </c>
      <c r="I1797" t="e" cm="1">
        <f t="array" ref="I1797">INDEX($N$2:$N$26,MATCH(1,($K$2:$K$26=$E1797)*($L$2:$L$26=$H1797),0))</f>
        <v>#N/A</v>
      </c>
    </row>
    <row r="1798" spans="5:9" x14ac:dyDescent="0.25">
      <c r="E1798" s="1" t="e">
        <v>#N/A</v>
      </c>
      <c r="G1798" s="1" cm="1">
        <f t="array" ref="G1798">_xlfn.IFS(D1798&lt;=_xlfn.PERCENTILE.INC(D:D,0.2),1, D1798&lt;=_xlfn.PERCENTILE.INC(D:D,0.4),2, D1798&lt;=_xlfn.PERCENTILE.INC(D:D,0.6),3, D1799&lt;=_xlfn.PERCENTILE.INC(D:D,0.8),4, TRUE,5)</f>
        <v>1</v>
      </c>
      <c r="H1798" s="4">
        <f t="shared" si="28"/>
        <v>1</v>
      </c>
      <c r="I1798" t="e" cm="1">
        <f t="array" ref="I1798">INDEX($N$2:$N$26,MATCH(1,($K$2:$K$26=$E1798)*($L$2:$L$26=$H1798),0))</f>
        <v>#N/A</v>
      </c>
    </row>
    <row r="1799" spans="5:9" x14ac:dyDescent="0.25">
      <c r="E1799" s="1" t="e">
        <v>#N/A</v>
      </c>
      <c r="G1799" s="1" cm="1">
        <f t="array" ref="G1799">_xlfn.IFS(D1799&lt;=_xlfn.PERCENTILE.INC(D:D,0.2),1, D1799&lt;=_xlfn.PERCENTILE.INC(D:D,0.4),2, D1799&lt;=_xlfn.PERCENTILE.INC(D:D,0.6),3, D1800&lt;=_xlfn.PERCENTILE.INC(D:D,0.8),4, TRUE,5)</f>
        <v>1</v>
      </c>
      <c r="H1799" s="4">
        <f t="shared" si="28"/>
        <v>1</v>
      </c>
      <c r="I1799" t="e" cm="1">
        <f t="array" ref="I1799">INDEX($N$2:$N$26,MATCH(1,($K$2:$K$26=$E1799)*($L$2:$L$26=$H1799),0))</f>
        <v>#N/A</v>
      </c>
    </row>
    <row r="1800" spans="5:9" x14ac:dyDescent="0.25">
      <c r="E1800" s="1" t="e">
        <v>#N/A</v>
      </c>
      <c r="G1800" s="1" cm="1">
        <f t="array" ref="G1800">_xlfn.IFS(D1800&lt;=_xlfn.PERCENTILE.INC(D:D,0.2),1, D1800&lt;=_xlfn.PERCENTILE.INC(D:D,0.4),2, D1800&lt;=_xlfn.PERCENTILE.INC(D:D,0.6),3, D1801&lt;=_xlfn.PERCENTILE.INC(D:D,0.8),4, TRUE,5)</f>
        <v>1</v>
      </c>
      <c r="H1800" s="4">
        <f t="shared" si="28"/>
        <v>1</v>
      </c>
      <c r="I1800" t="e" cm="1">
        <f t="array" ref="I1800">INDEX($N$2:$N$26,MATCH(1,($K$2:$K$26=$E1800)*($L$2:$L$26=$H1800),0))</f>
        <v>#N/A</v>
      </c>
    </row>
    <row r="1801" spans="5:9" x14ac:dyDescent="0.25">
      <c r="E1801" s="1" t="e">
        <v>#N/A</v>
      </c>
      <c r="G1801" s="1" cm="1">
        <f t="array" ref="G1801">_xlfn.IFS(D1801&lt;=_xlfn.PERCENTILE.INC(D:D,0.2),1, D1801&lt;=_xlfn.PERCENTILE.INC(D:D,0.4),2, D1801&lt;=_xlfn.PERCENTILE.INC(D:D,0.6),3, D1802&lt;=_xlfn.PERCENTILE.INC(D:D,0.8),4, TRUE,5)</f>
        <v>1</v>
      </c>
      <c r="H1801" s="4">
        <f t="shared" si="28"/>
        <v>1</v>
      </c>
      <c r="I1801" t="e" cm="1">
        <f t="array" ref="I1801">INDEX($N$2:$N$26,MATCH(1,($K$2:$K$26=$E1801)*($L$2:$L$26=$H1801),0))</f>
        <v>#N/A</v>
      </c>
    </row>
    <row r="1802" spans="5:9" x14ac:dyDescent="0.25">
      <c r="E1802" s="1" t="e">
        <v>#N/A</v>
      </c>
      <c r="G1802" s="1" cm="1">
        <f t="array" ref="G1802">_xlfn.IFS(D1802&lt;=_xlfn.PERCENTILE.INC(D:D,0.2),1, D1802&lt;=_xlfn.PERCENTILE.INC(D:D,0.4),2, D1802&lt;=_xlfn.PERCENTILE.INC(D:D,0.6),3, D1803&lt;=_xlfn.PERCENTILE.INC(D:D,0.8),4, TRUE,5)</f>
        <v>1</v>
      </c>
      <c r="H1802" s="4">
        <f t="shared" si="28"/>
        <v>1</v>
      </c>
      <c r="I1802" t="e" cm="1">
        <f t="array" ref="I1802">INDEX($N$2:$N$26,MATCH(1,($K$2:$K$26=$E1802)*($L$2:$L$26=$H1802),0))</f>
        <v>#N/A</v>
      </c>
    </row>
    <row r="1803" spans="5:9" x14ac:dyDescent="0.25">
      <c r="E1803" s="1" t="e">
        <v>#N/A</v>
      </c>
      <c r="G1803" s="1" cm="1">
        <f t="array" ref="G1803">_xlfn.IFS(D1803&lt;=_xlfn.PERCENTILE.INC(D:D,0.2),1, D1803&lt;=_xlfn.PERCENTILE.INC(D:D,0.4),2, D1803&lt;=_xlfn.PERCENTILE.INC(D:D,0.6),3, D1804&lt;=_xlfn.PERCENTILE.INC(D:D,0.8),4, TRUE,5)</f>
        <v>1</v>
      </c>
      <c r="H1803" s="4">
        <f t="shared" si="28"/>
        <v>1</v>
      </c>
      <c r="I1803" t="e" cm="1">
        <f t="array" ref="I1803">INDEX($N$2:$N$26,MATCH(1,($K$2:$K$26=$E1803)*($L$2:$L$26=$H1803),0))</f>
        <v>#N/A</v>
      </c>
    </row>
    <row r="1804" spans="5:9" x14ac:dyDescent="0.25">
      <c r="E1804" s="1" t="e">
        <v>#N/A</v>
      </c>
      <c r="G1804" s="1" cm="1">
        <f t="array" ref="G1804">_xlfn.IFS(D1804&lt;=_xlfn.PERCENTILE.INC(D:D,0.2),1, D1804&lt;=_xlfn.PERCENTILE.INC(D:D,0.4),2, D1804&lt;=_xlfn.PERCENTILE.INC(D:D,0.6),3, D1805&lt;=_xlfn.PERCENTILE.INC(D:D,0.8),4, TRUE,5)</f>
        <v>1</v>
      </c>
      <c r="H1804" s="4">
        <f t="shared" si="28"/>
        <v>1</v>
      </c>
      <c r="I1804" t="e" cm="1">
        <f t="array" ref="I1804">INDEX($N$2:$N$26,MATCH(1,($K$2:$K$26=$E1804)*($L$2:$L$26=$H1804),0))</f>
        <v>#N/A</v>
      </c>
    </row>
    <row r="1805" spans="5:9" x14ac:dyDescent="0.25">
      <c r="E1805" s="1" t="e">
        <v>#N/A</v>
      </c>
      <c r="G1805" s="1" cm="1">
        <f t="array" ref="G1805">_xlfn.IFS(D1805&lt;=_xlfn.PERCENTILE.INC(D:D,0.2),1, D1805&lt;=_xlfn.PERCENTILE.INC(D:D,0.4),2, D1805&lt;=_xlfn.PERCENTILE.INC(D:D,0.6),3, D1806&lt;=_xlfn.PERCENTILE.INC(D:D,0.8),4, TRUE,5)</f>
        <v>1</v>
      </c>
      <c r="H1805" s="4">
        <f t="shared" si="28"/>
        <v>1</v>
      </c>
      <c r="I1805" t="e" cm="1">
        <f t="array" ref="I1805">INDEX($N$2:$N$26,MATCH(1,($K$2:$K$26=$E1805)*($L$2:$L$26=$H1805),0))</f>
        <v>#N/A</v>
      </c>
    </row>
    <row r="1806" spans="5:9" x14ac:dyDescent="0.25">
      <c r="E1806" s="1" t="e">
        <v>#N/A</v>
      </c>
      <c r="G1806" s="1" cm="1">
        <f t="array" ref="G1806">_xlfn.IFS(D1806&lt;=_xlfn.PERCENTILE.INC(D:D,0.2),1, D1806&lt;=_xlfn.PERCENTILE.INC(D:D,0.4),2, D1806&lt;=_xlfn.PERCENTILE.INC(D:D,0.6),3, D1807&lt;=_xlfn.PERCENTILE.INC(D:D,0.8),4, TRUE,5)</f>
        <v>1</v>
      </c>
      <c r="H1806" s="4">
        <f t="shared" si="28"/>
        <v>1</v>
      </c>
      <c r="I1806" t="e" cm="1">
        <f t="array" ref="I1806">INDEX($N$2:$N$26,MATCH(1,($K$2:$K$26=$E1806)*($L$2:$L$26=$H1806),0))</f>
        <v>#N/A</v>
      </c>
    </row>
    <row r="1807" spans="5:9" x14ac:dyDescent="0.25">
      <c r="E1807" s="1" t="e">
        <v>#N/A</v>
      </c>
      <c r="G1807" s="1" cm="1">
        <f t="array" ref="G1807">_xlfn.IFS(D1807&lt;=_xlfn.PERCENTILE.INC(D:D,0.2),1, D1807&lt;=_xlfn.PERCENTILE.INC(D:D,0.4),2, D1807&lt;=_xlfn.PERCENTILE.INC(D:D,0.6),3, D1808&lt;=_xlfn.PERCENTILE.INC(D:D,0.8),4, TRUE,5)</f>
        <v>1</v>
      </c>
      <c r="H1807" s="4">
        <f t="shared" si="28"/>
        <v>1</v>
      </c>
      <c r="I1807" t="e" cm="1">
        <f t="array" ref="I1807">INDEX($N$2:$N$26,MATCH(1,($K$2:$K$26=$E1807)*($L$2:$L$26=$H1807),0))</f>
        <v>#N/A</v>
      </c>
    </row>
    <row r="1808" spans="5:9" x14ac:dyDescent="0.25">
      <c r="E1808" s="1" t="e">
        <v>#N/A</v>
      </c>
      <c r="G1808" s="1" cm="1">
        <f t="array" ref="G1808">_xlfn.IFS(D1808&lt;=_xlfn.PERCENTILE.INC(D:D,0.2),1, D1808&lt;=_xlfn.PERCENTILE.INC(D:D,0.4),2, D1808&lt;=_xlfn.PERCENTILE.INC(D:D,0.6),3, D1809&lt;=_xlfn.PERCENTILE.INC(D:D,0.8),4, TRUE,5)</f>
        <v>1</v>
      </c>
      <c r="H1808" s="4">
        <f t="shared" si="28"/>
        <v>1</v>
      </c>
      <c r="I1808" t="e" cm="1">
        <f t="array" ref="I1808">INDEX($N$2:$N$26,MATCH(1,($K$2:$K$26=$E1808)*($L$2:$L$26=$H1808),0))</f>
        <v>#N/A</v>
      </c>
    </row>
    <row r="1809" spans="5:9" x14ac:dyDescent="0.25">
      <c r="E1809" s="1" t="e">
        <v>#N/A</v>
      </c>
      <c r="G1809" s="1" cm="1">
        <f t="array" ref="G1809">_xlfn.IFS(D1809&lt;=_xlfn.PERCENTILE.INC(D:D,0.2),1, D1809&lt;=_xlfn.PERCENTILE.INC(D:D,0.4),2, D1809&lt;=_xlfn.PERCENTILE.INC(D:D,0.6),3, D1810&lt;=_xlfn.PERCENTILE.INC(D:D,0.8),4, TRUE,5)</f>
        <v>1</v>
      </c>
      <c r="H1809" s="4">
        <f t="shared" si="28"/>
        <v>1</v>
      </c>
      <c r="I1809" t="e" cm="1">
        <f t="array" ref="I1809">INDEX($N$2:$N$26,MATCH(1,($K$2:$K$26=$E1809)*($L$2:$L$26=$H1809),0))</f>
        <v>#N/A</v>
      </c>
    </row>
    <row r="1810" spans="5:9" x14ac:dyDescent="0.25">
      <c r="E1810" s="1" t="e">
        <v>#N/A</v>
      </c>
      <c r="G1810" s="1" cm="1">
        <f t="array" ref="G1810">_xlfn.IFS(D1810&lt;=_xlfn.PERCENTILE.INC(D:D,0.2),1, D1810&lt;=_xlfn.PERCENTILE.INC(D:D,0.4),2, D1810&lt;=_xlfn.PERCENTILE.INC(D:D,0.6),3, D1811&lt;=_xlfn.PERCENTILE.INC(D:D,0.8),4, TRUE,5)</f>
        <v>1</v>
      </c>
      <c r="H1810" s="4">
        <f t="shared" si="28"/>
        <v>1</v>
      </c>
      <c r="I1810" t="e" cm="1">
        <f t="array" ref="I1810">INDEX($N$2:$N$26,MATCH(1,($K$2:$K$26=$E1810)*($L$2:$L$26=$H1810),0))</f>
        <v>#N/A</v>
      </c>
    </row>
    <row r="1811" spans="5:9" x14ac:dyDescent="0.25">
      <c r="E1811" s="1" t="e">
        <v>#N/A</v>
      </c>
      <c r="G1811" s="1" cm="1">
        <f t="array" ref="G1811">_xlfn.IFS(D1811&lt;=_xlfn.PERCENTILE.INC(D:D,0.2),1, D1811&lt;=_xlfn.PERCENTILE.INC(D:D,0.4),2, D1811&lt;=_xlfn.PERCENTILE.INC(D:D,0.6),3, D1812&lt;=_xlfn.PERCENTILE.INC(D:D,0.8),4, TRUE,5)</f>
        <v>1</v>
      </c>
      <c r="H1811" s="4">
        <f t="shared" si="28"/>
        <v>1</v>
      </c>
      <c r="I1811" t="e" cm="1">
        <f t="array" ref="I1811">INDEX($N$2:$N$26,MATCH(1,($K$2:$K$26=$E1811)*($L$2:$L$26=$H1811),0))</f>
        <v>#N/A</v>
      </c>
    </row>
    <row r="1812" spans="5:9" x14ac:dyDescent="0.25">
      <c r="E1812" s="1" t="e">
        <v>#N/A</v>
      </c>
      <c r="G1812" s="1" cm="1">
        <f t="array" ref="G1812">_xlfn.IFS(D1812&lt;=_xlfn.PERCENTILE.INC(D:D,0.2),1, D1812&lt;=_xlfn.PERCENTILE.INC(D:D,0.4),2, D1812&lt;=_xlfn.PERCENTILE.INC(D:D,0.6),3, D1813&lt;=_xlfn.PERCENTILE.INC(D:D,0.8),4, TRUE,5)</f>
        <v>1</v>
      </c>
      <c r="H1812" s="4">
        <f t="shared" si="28"/>
        <v>1</v>
      </c>
      <c r="I1812" t="e" cm="1">
        <f t="array" ref="I1812">INDEX($N$2:$N$26,MATCH(1,($K$2:$K$26=$E1812)*($L$2:$L$26=$H1812),0))</f>
        <v>#N/A</v>
      </c>
    </row>
    <row r="1813" spans="5:9" x14ac:dyDescent="0.25">
      <c r="E1813" s="1" t="e">
        <v>#N/A</v>
      </c>
      <c r="G1813" s="1" cm="1">
        <f t="array" ref="G1813">_xlfn.IFS(D1813&lt;=_xlfn.PERCENTILE.INC(D:D,0.2),1, D1813&lt;=_xlfn.PERCENTILE.INC(D:D,0.4),2, D1813&lt;=_xlfn.PERCENTILE.INC(D:D,0.6),3, D1814&lt;=_xlfn.PERCENTILE.INC(D:D,0.8),4, TRUE,5)</f>
        <v>1</v>
      </c>
      <c r="H1813" s="4">
        <f t="shared" si="28"/>
        <v>1</v>
      </c>
      <c r="I1813" t="e" cm="1">
        <f t="array" ref="I1813">INDEX($N$2:$N$26,MATCH(1,($K$2:$K$26=$E1813)*($L$2:$L$26=$H1813),0))</f>
        <v>#N/A</v>
      </c>
    </row>
    <row r="1814" spans="5:9" x14ac:dyDescent="0.25">
      <c r="E1814" s="1" t="e">
        <v>#N/A</v>
      </c>
      <c r="G1814" s="1" cm="1">
        <f t="array" ref="G1814">_xlfn.IFS(D1814&lt;=_xlfn.PERCENTILE.INC(D:D,0.2),1, D1814&lt;=_xlfn.PERCENTILE.INC(D:D,0.4),2, D1814&lt;=_xlfn.PERCENTILE.INC(D:D,0.6),3, D1815&lt;=_xlfn.PERCENTILE.INC(D:D,0.8),4, TRUE,5)</f>
        <v>1</v>
      </c>
      <c r="H1814" s="4">
        <f t="shared" si="28"/>
        <v>1</v>
      </c>
      <c r="I1814" t="e" cm="1">
        <f t="array" ref="I1814">INDEX($N$2:$N$26,MATCH(1,($K$2:$K$26=$E1814)*($L$2:$L$26=$H1814),0))</f>
        <v>#N/A</v>
      </c>
    </row>
    <row r="1815" spans="5:9" x14ac:dyDescent="0.25">
      <c r="E1815" s="1" t="e">
        <v>#N/A</v>
      </c>
      <c r="G1815" s="1" cm="1">
        <f t="array" ref="G1815">_xlfn.IFS(D1815&lt;=_xlfn.PERCENTILE.INC(D:D,0.2),1, D1815&lt;=_xlfn.PERCENTILE.INC(D:D,0.4),2, D1815&lt;=_xlfn.PERCENTILE.INC(D:D,0.6),3, D1816&lt;=_xlfn.PERCENTILE.INC(D:D,0.8),4, TRUE,5)</f>
        <v>1</v>
      </c>
      <c r="H1815" s="4">
        <f t="shared" si="28"/>
        <v>1</v>
      </c>
      <c r="I1815" t="e" cm="1">
        <f t="array" ref="I1815">INDEX($N$2:$N$26,MATCH(1,($K$2:$K$26=$E1815)*($L$2:$L$26=$H1815),0))</f>
        <v>#N/A</v>
      </c>
    </row>
    <row r="1816" spans="5:9" x14ac:dyDescent="0.25">
      <c r="E1816" s="1" t="e">
        <v>#N/A</v>
      </c>
      <c r="G1816" s="1" cm="1">
        <f t="array" ref="G1816">_xlfn.IFS(D1816&lt;=_xlfn.PERCENTILE.INC(D:D,0.2),1, D1816&lt;=_xlfn.PERCENTILE.INC(D:D,0.4),2, D1816&lt;=_xlfn.PERCENTILE.INC(D:D,0.6),3, D1817&lt;=_xlfn.PERCENTILE.INC(D:D,0.8),4, TRUE,5)</f>
        <v>1</v>
      </c>
      <c r="H1816" s="4">
        <f t="shared" si="28"/>
        <v>1</v>
      </c>
      <c r="I1816" t="e" cm="1">
        <f t="array" ref="I1816">INDEX($N$2:$N$26,MATCH(1,($K$2:$K$26=$E1816)*($L$2:$L$26=$H1816),0))</f>
        <v>#N/A</v>
      </c>
    </row>
    <row r="1817" spans="5:9" x14ac:dyDescent="0.25">
      <c r="E1817" s="1" t="e">
        <v>#N/A</v>
      </c>
      <c r="G1817" s="1" cm="1">
        <f t="array" ref="G1817">_xlfn.IFS(D1817&lt;=_xlfn.PERCENTILE.INC(D:D,0.2),1, D1817&lt;=_xlfn.PERCENTILE.INC(D:D,0.4),2, D1817&lt;=_xlfn.PERCENTILE.INC(D:D,0.6),3, D1818&lt;=_xlfn.PERCENTILE.INC(D:D,0.8),4, TRUE,5)</f>
        <v>1</v>
      </c>
      <c r="H1817" s="4">
        <f t="shared" si="28"/>
        <v>1</v>
      </c>
      <c r="I1817" t="e" cm="1">
        <f t="array" ref="I1817">INDEX($N$2:$N$26,MATCH(1,($K$2:$K$26=$E1817)*($L$2:$L$26=$H1817),0))</f>
        <v>#N/A</v>
      </c>
    </row>
    <row r="1818" spans="5:9" x14ac:dyDescent="0.25">
      <c r="E1818" s="1" t="e">
        <v>#N/A</v>
      </c>
      <c r="G1818" s="1" cm="1">
        <f t="array" ref="G1818">_xlfn.IFS(D1818&lt;=_xlfn.PERCENTILE.INC(D:D,0.2),1, D1818&lt;=_xlfn.PERCENTILE.INC(D:D,0.4),2, D1818&lt;=_xlfn.PERCENTILE.INC(D:D,0.6),3, D1819&lt;=_xlfn.PERCENTILE.INC(D:D,0.8),4, TRUE,5)</f>
        <v>1</v>
      </c>
      <c r="H1818" s="4">
        <f t="shared" si="28"/>
        <v>1</v>
      </c>
      <c r="I1818" t="e" cm="1">
        <f t="array" ref="I1818">INDEX($N$2:$N$26,MATCH(1,($K$2:$K$26=$E1818)*($L$2:$L$26=$H1818),0))</f>
        <v>#N/A</v>
      </c>
    </row>
    <row r="1819" spans="5:9" x14ac:dyDescent="0.25">
      <c r="E1819" s="1" t="e">
        <v>#N/A</v>
      </c>
      <c r="G1819" s="1" cm="1">
        <f t="array" ref="G1819">_xlfn.IFS(D1819&lt;=_xlfn.PERCENTILE.INC(D:D,0.2),1, D1819&lt;=_xlfn.PERCENTILE.INC(D:D,0.4),2, D1819&lt;=_xlfn.PERCENTILE.INC(D:D,0.6),3, D1820&lt;=_xlfn.PERCENTILE.INC(D:D,0.8),4, TRUE,5)</f>
        <v>1</v>
      </c>
      <c r="H1819" s="4">
        <f t="shared" si="28"/>
        <v>1</v>
      </c>
      <c r="I1819" t="e" cm="1">
        <f t="array" ref="I1819">INDEX($N$2:$N$26,MATCH(1,($K$2:$K$26=$E1819)*($L$2:$L$26=$H1819),0))</f>
        <v>#N/A</v>
      </c>
    </row>
    <row r="1820" spans="5:9" x14ac:dyDescent="0.25">
      <c r="E1820" s="1" t="e">
        <v>#N/A</v>
      </c>
      <c r="G1820" s="1" cm="1">
        <f t="array" ref="G1820">_xlfn.IFS(D1820&lt;=_xlfn.PERCENTILE.INC(D:D,0.2),1, D1820&lt;=_xlfn.PERCENTILE.INC(D:D,0.4),2, D1820&lt;=_xlfn.PERCENTILE.INC(D:D,0.6),3, D1821&lt;=_xlfn.PERCENTILE.INC(D:D,0.8),4, TRUE,5)</f>
        <v>1</v>
      </c>
      <c r="H1820" s="4">
        <f t="shared" si="28"/>
        <v>1</v>
      </c>
      <c r="I1820" t="e" cm="1">
        <f t="array" ref="I1820">INDEX($N$2:$N$26,MATCH(1,($K$2:$K$26=$E1820)*($L$2:$L$26=$H1820),0))</f>
        <v>#N/A</v>
      </c>
    </row>
    <row r="1821" spans="5:9" x14ac:dyDescent="0.25">
      <c r="E1821" s="1" t="e">
        <v>#N/A</v>
      </c>
      <c r="G1821" s="1" cm="1">
        <f t="array" ref="G1821">_xlfn.IFS(D1821&lt;=_xlfn.PERCENTILE.INC(D:D,0.2),1, D1821&lt;=_xlfn.PERCENTILE.INC(D:D,0.4),2, D1821&lt;=_xlfn.PERCENTILE.INC(D:D,0.6),3, D1822&lt;=_xlfn.PERCENTILE.INC(D:D,0.8),4, TRUE,5)</f>
        <v>1</v>
      </c>
      <c r="H1821" s="4">
        <f t="shared" si="28"/>
        <v>1</v>
      </c>
      <c r="I1821" t="e" cm="1">
        <f t="array" ref="I1821">INDEX($N$2:$N$26,MATCH(1,($K$2:$K$26=$E1821)*($L$2:$L$26=$H1821),0))</f>
        <v>#N/A</v>
      </c>
    </row>
    <row r="1822" spans="5:9" x14ac:dyDescent="0.25">
      <c r="E1822" s="1" t="e">
        <v>#N/A</v>
      </c>
      <c r="G1822" s="1" cm="1">
        <f t="array" ref="G1822">_xlfn.IFS(D1822&lt;=_xlfn.PERCENTILE.INC(D:D,0.2),1, D1822&lt;=_xlfn.PERCENTILE.INC(D:D,0.4),2, D1822&lt;=_xlfn.PERCENTILE.INC(D:D,0.6),3, D1823&lt;=_xlfn.PERCENTILE.INC(D:D,0.8),4, TRUE,5)</f>
        <v>1</v>
      </c>
      <c r="H1822" s="4">
        <f t="shared" si="28"/>
        <v>1</v>
      </c>
      <c r="I1822" t="e" cm="1">
        <f t="array" ref="I1822">INDEX($N$2:$N$26,MATCH(1,($K$2:$K$26=$E1822)*($L$2:$L$26=$H1822),0))</f>
        <v>#N/A</v>
      </c>
    </row>
    <row r="1823" spans="5:9" x14ac:dyDescent="0.25">
      <c r="E1823" s="1" t="e">
        <v>#N/A</v>
      </c>
      <c r="G1823" s="1" cm="1">
        <f t="array" ref="G1823">_xlfn.IFS(D1823&lt;=_xlfn.PERCENTILE.INC(D:D,0.2),1, D1823&lt;=_xlfn.PERCENTILE.INC(D:D,0.4),2, D1823&lt;=_xlfn.PERCENTILE.INC(D:D,0.6),3, D1824&lt;=_xlfn.PERCENTILE.INC(D:D,0.8),4, TRUE,5)</f>
        <v>1</v>
      </c>
      <c r="H1823" s="4">
        <f t="shared" si="28"/>
        <v>1</v>
      </c>
      <c r="I1823" t="e" cm="1">
        <f t="array" ref="I1823">INDEX($N$2:$N$26,MATCH(1,($K$2:$K$26=$E1823)*($L$2:$L$26=$H1823),0))</f>
        <v>#N/A</v>
      </c>
    </row>
    <row r="1824" spans="5:9" x14ac:dyDescent="0.25">
      <c r="E1824" s="1" t="e">
        <v>#N/A</v>
      </c>
      <c r="G1824" s="1" cm="1">
        <f t="array" ref="G1824">_xlfn.IFS(D1824&lt;=_xlfn.PERCENTILE.INC(D:D,0.2),1, D1824&lt;=_xlfn.PERCENTILE.INC(D:D,0.4),2, D1824&lt;=_xlfn.PERCENTILE.INC(D:D,0.6),3, D1825&lt;=_xlfn.PERCENTILE.INC(D:D,0.8),4, TRUE,5)</f>
        <v>1</v>
      </c>
      <c r="H1824" s="4">
        <f t="shared" si="28"/>
        <v>1</v>
      </c>
      <c r="I1824" t="e" cm="1">
        <f t="array" ref="I1824">INDEX($N$2:$N$26,MATCH(1,($K$2:$K$26=$E1824)*($L$2:$L$26=$H1824),0))</f>
        <v>#N/A</v>
      </c>
    </row>
    <row r="1825" spans="5:9" x14ac:dyDescent="0.25">
      <c r="E1825" s="1" t="e">
        <v>#N/A</v>
      </c>
      <c r="G1825" s="1" cm="1">
        <f t="array" ref="G1825">_xlfn.IFS(D1825&lt;=_xlfn.PERCENTILE.INC(D:D,0.2),1, D1825&lt;=_xlfn.PERCENTILE.INC(D:D,0.4),2, D1825&lt;=_xlfn.PERCENTILE.INC(D:D,0.6),3, D1826&lt;=_xlfn.PERCENTILE.INC(D:D,0.8),4, TRUE,5)</f>
        <v>1</v>
      </c>
      <c r="H1825" s="4">
        <f t="shared" si="28"/>
        <v>1</v>
      </c>
      <c r="I1825" t="e" cm="1">
        <f t="array" ref="I1825">INDEX($N$2:$N$26,MATCH(1,($K$2:$K$26=$E1825)*($L$2:$L$26=$H1825),0))</f>
        <v>#N/A</v>
      </c>
    </row>
    <row r="1826" spans="5:9" x14ac:dyDescent="0.25">
      <c r="E1826" s="1" t="e">
        <v>#N/A</v>
      </c>
      <c r="G1826" s="1" cm="1">
        <f t="array" ref="G1826">_xlfn.IFS(D1826&lt;=_xlfn.PERCENTILE.INC(D:D,0.2),1, D1826&lt;=_xlfn.PERCENTILE.INC(D:D,0.4),2, D1826&lt;=_xlfn.PERCENTILE.INC(D:D,0.6),3, D1827&lt;=_xlfn.PERCENTILE.INC(D:D,0.8),4, TRUE,5)</f>
        <v>1</v>
      </c>
      <c r="H1826" s="4">
        <f t="shared" si="28"/>
        <v>1</v>
      </c>
      <c r="I1826" t="e" cm="1">
        <f t="array" ref="I1826">INDEX($N$2:$N$26,MATCH(1,($K$2:$K$26=$E1826)*($L$2:$L$26=$H1826),0))</f>
        <v>#N/A</v>
      </c>
    </row>
    <row r="1827" spans="5:9" x14ac:dyDescent="0.25">
      <c r="E1827" s="1" t="e">
        <v>#N/A</v>
      </c>
      <c r="G1827" s="1" cm="1">
        <f t="array" ref="G1827">_xlfn.IFS(D1827&lt;=_xlfn.PERCENTILE.INC(D:D,0.2),1, D1827&lt;=_xlfn.PERCENTILE.INC(D:D,0.4),2, D1827&lt;=_xlfn.PERCENTILE.INC(D:D,0.6),3, D1828&lt;=_xlfn.PERCENTILE.INC(D:D,0.8),4, TRUE,5)</f>
        <v>1</v>
      </c>
      <c r="H1827" s="4">
        <f t="shared" si="28"/>
        <v>1</v>
      </c>
      <c r="I1827" t="e" cm="1">
        <f t="array" ref="I1827">INDEX($N$2:$N$26,MATCH(1,($K$2:$K$26=$E1827)*($L$2:$L$26=$H1827),0))</f>
        <v>#N/A</v>
      </c>
    </row>
    <row r="1828" spans="5:9" x14ac:dyDescent="0.25">
      <c r="E1828" s="1" t="e">
        <v>#N/A</v>
      </c>
      <c r="G1828" s="1" cm="1">
        <f t="array" ref="G1828">_xlfn.IFS(D1828&lt;=_xlfn.PERCENTILE.INC(D:D,0.2),1, D1828&lt;=_xlfn.PERCENTILE.INC(D:D,0.4),2, D1828&lt;=_xlfn.PERCENTILE.INC(D:D,0.6),3, D1829&lt;=_xlfn.PERCENTILE.INC(D:D,0.8),4, TRUE,5)</f>
        <v>1</v>
      </c>
      <c r="H1828" s="4">
        <f t="shared" si="28"/>
        <v>1</v>
      </c>
      <c r="I1828" t="e" cm="1">
        <f t="array" ref="I1828">INDEX($N$2:$N$26,MATCH(1,($K$2:$K$26=$E1828)*($L$2:$L$26=$H1828),0))</f>
        <v>#N/A</v>
      </c>
    </row>
    <row r="1829" spans="5:9" x14ac:dyDescent="0.25">
      <c r="E1829" s="1" t="e">
        <v>#N/A</v>
      </c>
      <c r="G1829" s="1" cm="1">
        <f t="array" ref="G1829">_xlfn.IFS(D1829&lt;=_xlfn.PERCENTILE.INC(D:D,0.2),1, D1829&lt;=_xlfn.PERCENTILE.INC(D:D,0.4),2, D1829&lt;=_xlfn.PERCENTILE.INC(D:D,0.6),3, D1830&lt;=_xlfn.PERCENTILE.INC(D:D,0.8),4, TRUE,5)</f>
        <v>1</v>
      </c>
      <c r="H1829" s="4">
        <f t="shared" si="28"/>
        <v>1</v>
      </c>
      <c r="I1829" t="e" cm="1">
        <f t="array" ref="I1829">INDEX($N$2:$N$26,MATCH(1,($K$2:$K$26=$E1829)*($L$2:$L$26=$H1829),0))</f>
        <v>#N/A</v>
      </c>
    </row>
    <row r="1830" spans="5:9" x14ac:dyDescent="0.25">
      <c r="E1830" s="1" t="e">
        <v>#N/A</v>
      </c>
      <c r="G1830" s="1" cm="1">
        <f t="array" ref="G1830">_xlfn.IFS(D1830&lt;=_xlfn.PERCENTILE.INC(D:D,0.2),1, D1830&lt;=_xlfn.PERCENTILE.INC(D:D,0.4),2, D1830&lt;=_xlfn.PERCENTILE.INC(D:D,0.6),3, D1831&lt;=_xlfn.PERCENTILE.INC(D:D,0.8),4, TRUE,5)</f>
        <v>1</v>
      </c>
      <c r="H1830" s="4">
        <f t="shared" si="28"/>
        <v>1</v>
      </c>
      <c r="I1830" t="e" cm="1">
        <f t="array" ref="I1830">INDEX($N$2:$N$26,MATCH(1,($K$2:$K$26=$E1830)*($L$2:$L$26=$H1830),0))</f>
        <v>#N/A</v>
      </c>
    </row>
    <row r="1831" spans="5:9" x14ac:dyDescent="0.25">
      <c r="E1831" s="1" t="e">
        <v>#N/A</v>
      </c>
      <c r="G1831" s="1" cm="1">
        <f t="array" ref="G1831">_xlfn.IFS(D1831&lt;=_xlfn.PERCENTILE.INC(D:D,0.2),1, D1831&lt;=_xlfn.PERCENTILE.INC(D:D,0.4),2, D1831&lt;=_xlfn.PERCENTILE.INC(D:D,0.6),3, D1832&lt;=_xlfn.PERCENTILE.INC(D:D,0.8),4, TRUE,5)</f>
        <v>1</v>
      </c>
      <c r="H1831" s="4">
        <f t="shared" si="28"/>
        <v>1</v>
      </c>
      <c r="I1831" t="e" cm="1">
        <f t="array" ref="I1831">INDEX($N$2:$N$26,MATCH(1,($K$2:$K$26=$E1831)*($L$2:$L$26=$H1831),0))</f>
        <v>#N/A</v>
      </c>
    </row>
    <row r="1832" spans="5:9" x14ac:dyDescent="0.25">
      <c r="E1832" s="1" t="e">
        <v>#N/A</v>
      </c>
      <c r="G1832" s="1" cm="1">
        <f t="array" ref="G1832">_xlfn.IFS(D1832&lt;=_xlfn.PERCENTILE.INC(D:D,0.2),1, D1832&lt;=_xlfn.PERCENTILE.INC(D:D,0.4),2, D1832&lt;=_xlfn.PERCENTILE.INC(D:D,0.6),3, D1833&lt;=_xlfn.PERCENTILE.INC(D:D,0.8),4, TRUE,5)</f>
        <v>1</v>
      </c>
      <c r="H1832" s="4">
        <f t="shared" si="28"/>
        <v>1</v>
      </c>
      <c r="I1832" t="e" cm="1">
        <f t="array" ref="I1832">INDEX($N$2:$N$26,MATCH(1,($K$2:$K$26=$E1832)*($L$2:$L$26=$H1832),0))</f>
        <v>#N/A</v>
      </c>
    </row>
    <row r="1833" spans="5:9" x14ac:dyDescent="0.25">
      <c r="E1833" s="1" t="e">
        <v>#N/A</v>
      </c>
      <c r="G1833" s="1" cm="1">
        <f t="array" ref="G1833">_xlfn.IFS(D1833&lt;=_xlfn.PERCENTILE.INC(D:D,0.2),1, D1833&lt;=_xlfn.PERCENTILE.INC(D:D,0.4),2, D1833&lt;=_xlfn.PERCENTILE.INC(D:D,0.6),3, D1834&lt;=_xlfn.PERCENTILE.INC(D:D,0.8),4, TRUE,5)</f>
        <v>1</v>
      </c>
      <c r="H1833" s="4">
        <f t="shared" si="28"/>
        <v>1</v>
      </c>
      <c r="I1833" t="e" cm="1">
        <f t="array" ref="I1833">INDEX($N$2:$N$26,MATCH(1,($K$2:$K$26=$E1833)*($L$2:$L$26=$H1833),0))</f>
        <v>#N/A</v>
      </c>
    </row>
    <row r="1834" spans="5:9" x14ac:dyDescent="0.25">
      <c r="E1834" s="1" t="e">
        <v>#N/A</v>
      </c>
      <c r="G1834" s="1" cm="1">
        <f t="array" ref="G1834">_xlfn.IFS(D1834&lt;=_xlfn.PERCENTILE.INC(D:D,0.2),1, D1834&lt;=_xlfn.PERCENTILE.INC(D:D,0.4),2, D1834&lt;=_xlfn.PERCENTILE.INC(D:D,0.6),3, D1835&lt;=_xlfn.PERCENTILE.INC(D:D,0.8),4, TRUE,5)</f>
        <v>1</v>
      </c>
      <c r="H1834" s="4">
        <f t="shared" si="28"/>
        <v>1</v>
      </c>
      <c r="I1834" t="e" cm="1">
        <f t="array" ref="I1834">INDEX($N$2:$N$26,MATCH(1,($K$2:$K$26=$E1834)*($L$2:$L$26=$H1834),0))</f>
        <v>#N/A</v>
      </c>
    </row>
    <row r="1835" spans="5:9" x14ac:dyDescent="0.25">
      <c r="E1835" s="1" t="e">
        <v>#N/A</v>
      </c>
      <c r="G1835" s="1" cm="1">
        <f t="array" ref="G1835">_xlfn.IFS(D1835&lt;=_xlfn.PERCENTILE.INC(D:D,0.2),1, D1835&lt;=_xlfn.PERCENTILE.INC(D:D,0.4),2, D1835&lt;=_xlfn.PERCENTILE.INC(D:D,0.6),3, D1836&lt;=_xlfn.PERCENTILE.INC(D:D,0.8),4, TRUE,5)</f>
        <v>1</v>
      </c>
      <c r="H1835" s="4">
        <f t="shared" si="28"/>
        <v>1</v>
      </c>
      <c r="I1835" t="e" cm="1">
        <f t="array" ref="I1835">INDEX($N$2:$N$26,MATCH(1,($K$2:$K$26=$E1835)*($L$2:$L$26=$H1835),0))</f>
        <v>#N/A</v>
      </c>
    </row>
    <row r="1836" spans="5:9" x14ac:dyDescent="0.25">
      <c r="E1836" s="1" t="e">
        <v>#N/A</v>
      </c>
      <c r="G1836" s="1" cm="1">
        <f t="array" ref="G1836">_xlfn.IFS(D1836&lt;=_xlfn.PERCENTILE.INC(D:D,0.2),1, D1836&lt;=_xlfn.PERCENTILE.INC(D:D,0.4),2, D1836&lt;=_xlfn.PERCENTILE.INC(D:D,0.6),3, D1837&lt;=_xlfn.PERCENTILE.INC(D:D,0.8),4, TRUE,5)</f>
        <v>1</v>
      </c>
      <c r="H1836" s="4">
        <f t="shared" si="28"/>
        <v>1</v>
      </c>
      <c r="I1836" t="e" cm="1">
        <f t="array" ref="I1836">INDEX($N$2:$N$26,MATCH(1,($K$2:$K$26=$E1836)*($L$2:$L$26=$H1836),0))</f>
        <v>#N/A</v>
      </c>
    </row>
    <row r="1837" spans="5:9" x14ac:dyDescent="0.25">
      <c r="E1837" s="1" t="e">
        <v>#N/A</v>
      </c>
      <c r="G1837" s="1" cm="1">
        <f t="array" ref="G1837">_xlfn.IFS(D1837&lt;=_xlfn.PERCENTILE.INC(D:D,0.2),1, D1837&lt;=_xlfn.PERCENTILE.INC(D:D,0.4),2, D1837&lt;=_xlfn.PERCENTILE.INC(D:D,0.6),3, D1838&lt;=_xlfn.PERCENTILE.INC(D:D,0.8),4, TRUE,5)</f>
        <v>1</v>
      </c>
      <c r="H1837" s="4">
        <f t="shared" si="28"/>
        <v>1</v>
      </c>
      <c r="I1837" t="e" cm="1">
        <f t="array" ref="I1837">INDEX($N$2:$N$26,MATCH(1,($K$2:$K$26=$E1837)*($L$2:$L$26=$H1837),0))</f>
        <v>#N/A</v>
      </c>
    </row>
    <row r="1838" spans="5:9" x14ac:dyDescent="0.25">
      <c r="E1838" s="1" t="e">
        <v>#N/A</v>
      </c>
      <c r="G1838" s="1" cm="1">
        <f t="array" ref="G1838">_xlfn.IFS(D1838&lt;=_xlfn.PERCENTILE.INC(D:D,0.2),1, D1838&lt;=_xlfn.PERCENTILE.INC(D:D,0.4),2, D1838&lt;=_xlfn.PERCENTILE.INC(D:D,0.6),3, D1839&lt;=_xlfn.PERCENTILE.INC(D:D,0.8),4, TRUE,5)</f>
        <v>1</v>
      </c>
      <c r="H1838" s="4">
        <f t="shared" si="28"/>
        <v>1</v>
      </c>
      <c r="I1838" t="e" cm="1">
        <f t="array" ref="I1838">INDEX($N$2:$N$26,MATCH(1,($K$2:$K$26=$E1838)*($L$2:$L$26=$H1838),0))</f>
        <v>#N/A</v>
      </c>
    </row>
    <row r="1839" spans="5:9" x14ac:dyDescent="0.25">
      <c r="E1839" s="1" t="e">
        <v>#N/A</v>
      </c>
      <c r="G1839" s="1" cm="1">
        <f t="array" ref="G1839">_xlfn.IFS(D1839&lt;=_xlfn.PERCENTILE.INC(D:D,0.2),1, D1839&lt;=_xlfn.PERCENTILE.INC(D:D,0.4),2, D1839&lt;=_xlfn.PERCENTILE.INC(D:D,0.6),3, D1840&lt;=_xlfn.PERCENTILE.INC(D:D,0.8),4, TRUE,5)</f>
        <v>1</v>
      </c>
      <c r="H1839" s="4">
        <f t="shared" si="28"/>
        <v>1</v>
      </c>
      <c r="I1839" t="e" cm="1">
        <f t="array" ref="I1839">INDEX($N$2:$N$26,MATCH(1,($K$2:$K$26=$E1839)*($L$2:$L$26=$H1839),0))</f>
        <v>#N/A</v>
      </c>
    </row>
    <row r="1840" spans="5:9" x14ac:dyDescent="0.25">
      <c r="E1840" s="1" t="e">
        <v>#N/A</v>
      </c>
      <c r="G1840" s="1" cm="1">
        <f t="array" ref="G1840">_xlfn.IFS(D1840&lt;=_xlfn.PERCENTILE.INC(D:D,0.2),1, D1840&lt;=_xlfn.PERCENTILE.INC(D:D,0.4),2, D1840&lt;=_xlfn.PERCENTILE.INC(D:D,0.6),3, D1841&lt;=_xlfn.PERCENTILE.INC(D:D,0.8),4, TRUE,5)</f>
        <v>1</v>
      </c>
      <c r="H1840" s="4">
        <f t="shared" si="28"/>
        <v>1</v>
      </c>
      <c r="I1840" t="e" cm="1">
        <f t="array" ref="I1840">INDEX($N$2:$N$26,MATCH(1,($K$2:$K$26=$E1840)*($L$2:$L$26=$H1840),0))</f>
        <v>#N/A</v>
      </c>
    </row>
    <row r="1841" spans="5:9" x14ac:dyDescent="0.25">
      <c r="E1841" s="1" t="e">
        <v>#N/A</v>
      </c>
      <c r="G1841" s="1" cm="1">
        <f t="array" ref="G1841">_xlfn.IFS(D1841&lt;=_xlfn.PERCENTILE.INC(D:D,0.2),1, D1841&lt;=_xlfn.PERCENTILE.INC(D:D,0.4),2, D1841&lt;=_xlfn.PERCENTILE.INC(D:D,0.6),3, D1842&lt;=_xlfn.PERCENTILE.INC(D:D,0.8),4, TRUE,5)</f>
        <v>1</v>
      </c>
      <c r="H1841" s="4">
        <f t="shared" si="28"/>
        <v>1</v>
      </c>
      <c r="I1841" t="e" cm="1">
        <f t="array" ref="I1841">INDEX($N$2:$N$26,MATCH(1,($K$2:$K$26=$E1841)*($L$2:$L$26=$H1841),0))</f>
        <v>#N/A</v>
      </c>
    </row>
    <row r="1842" spans="5:9" x14ac:dyDescent="0.25">
      <c r="E1842" s="1" t="e">
        <v>#N/A</v>
      </c>
      <c r="G1842" s="1" cm="1">
        <f t="array" ref="G1842">_xlfn.IFS(D1842&lt;=_xlfn.PERCENTILE.INC(D:D,0.2),1, D1842&lt;=_xlfn.PERCENTILE.INC(D:D,0.4),2, D1842&lt;=_xlfn.PERCENTILE.INC(D:D,0.6),3, D1843&lt;=_xlfn.PERCENTILE.INC(D:D,0.8),4, TRUE,5)</f>
        <v>1</v>
      </c>
      <c r="H1842" s="4">
        <f t="shared" si="28"/>
        <v>1</v>
      </c>
      <c r="I1842" t="e" cm="1">
        <f t="array" ref="I1842">INDEX($N$2:$N$26,MATCH(1,($K$2:$K$26=$E1842)*($L$2:$L$26=$H1842),0))</f>
        <v>#N/A</v>
      </c>
    </row>
    <row r="1843" spans="5:9" x14ac:dyDescent="0.25">
      <c r="E1843" s="1" t="e">
        <v>#N/A</v>
      </c>
      <c r="G1843" s="1" cm="1">
        <f t="array" ref="G1843">_xlfn.IFS(D1843&lt;=_xlfn.PERCENTILE.INC(D:D,0.2),1, D1843&lt;=_xlfn.PERCENTILE.INC(D:D,0.4),2, D1843&lt;=_xlfn.PERCENTILE.INC(D:D,0.6),3, D1844&lt;=_xlfn.PERCENTILE.INC(D:D,0.8),4, TRUE,5)</f>
        <v>1</v>
      </c>
      <c r="H1843" s="4">
        <f t="shared" si="28"/>
        <v>1</v>
      </c>
      <c r="I1843" t="e" cm="1">
        <f t="array" ref="I1843">INDEX($N$2:$N$26,MATCH(1,($K$2:$K$26=$E1843)*($L$2:$L$26=$H1843),0))</f>
        <v>#N/A</v>
      </c>
    </row>
    <row r="1844" spans="5:9" x14ac:dyDescent="0.25">
      <c r="E1844" s="1" t="e">
        <v>#N/A</v>
      </c>
      <c r="G1844" s="1" cm="1">
        <f t="array" ref="G1844">_xlfn.IFS(D1844&lt;=_xlfn.PERCENTILE.INC(D:D,0.2),1, D1844&lt;=_xlfn.PERCENTILE.INC(D:D,0.4),2, D1844&lt;=_xlfn.PERCENTILE.INC(D:D,0.6),3, D1845&lt;=_xlfn.PERCENTILE.INC(D:D,0.8),4, TRUE,5)</f>
        <v>1</v>
      </c>
      <c r="H1844" s="4">
        <f t="shared" si="28"/>
        <v>1</v>
      </c>
      <c r="I1844" t="e" cm="1">
        <f t="array" ref="I1844">INDEX($N$2:$N$26,MATCH(1,($K$2:$K$26=$E1844)*($L$2:$L$26=$H1844),0))</f>
        <v>#N/A</v>
      </c>
    </row>
    <row r="1845" spans="5:9" x14ac:dyDescent="0.25">
      <c r="E1845" s="1" t="e">
        <v>#N/A</v>
      </c>
      <c r="G1845" s="1" cm="1">
        <f t="array" ref="G1845">_xlfn.IFS(D1845&lt;=_xlfn.PERCENTILE.INC(D:D,0.2),1, D1845&lt;=_xlfn.PERCENTILE.INC(D:D,0.4),2, D1845&lt;=_xlfn.PERCENTILE.INC(D:D,0.6),3, D1846&lt;=_xlfn.PERCENTILE.INC(D:D,0.8),4, TRUE,5)</f>
        <v>1</v>
      </c>
      <c r="H1845" s="4">
        <f t="shared" si="28"/>
        <v>1</v>
      </c>
      <c r="I1845" t="e" cm="1">
        <f t="array" ref="I1845">INDEX($N$2:$N$26,MATCH(1,($K$2:$K$26=$E1845)*($L$2:$L$26=$H1845),0))</f>
        <v>#N/A</v>
      </c>
    </row>
    <row r="1846" spans="5:9" x14ac:dyDescent="0.25">
      <c r="E1846" s="1" t="e">
        <v>#N/A</v>
      </c>
      <c r="G1846" s="1" cm="1">
        <f t="array" ref="G1846">_xlfn.IFS(D1846&lt;=_xlfn.PERCENTILE.INC(D:D,0.2),1, D1846&lt;=_xlfn.PERCENTILE.INC(D:D,0.4),2, D1846&lt;=_xlfn.PERCENTILE.INC(D:D,0.6),3, D1847&lt;=_xlfn.PERCENTILE.INC(D:D,0.8),4, TRUE,5)</f>
        <v>1</v>
      </c>
      <c r="H1846" s="4">
        <f t="shared" si="28"/>
        <v>1</v>
      </c>
      <c r="I1846" t="e" cm="1">
        <f t="array" ref="I1846">INDEX($N$2:$N$26,MATCH(1,($K$2:$K$26=$E1846)*($L$2:$L$26=$H1846),0))</f>
        <v>#N/A</v>
      </c>
    </row>
    <row r="1847" spans="5:9" x14ac:dyDescent="0.25">
      <c r="E1847" s="1" t="e">
        <v>#N/A</v>
      </c>
      <c r="G1847" s="1" cm="1">
        <f t="array" ref="G1847">_xlfn.IFS(D1847&lt;=_xlfn.PERCENTILE.INC(D:D,0.2),1, D1847&lt;=_xlfn.PERCENTILE.INC(D:D,0.4),2, D1847&lt;=_xlfn.PERCENTILE.INC(D:D,0.6),3, D1848&lt;=_xlfn.PERCENTILE.INC(D:D,0.8),4, TRUE,5)</f>
        <v>1</v>
      </c>
      <c r="H1847" s="4">
        <f t="shared" si="28"/>
        <v>1</v>
      </c>
      <c r="I1847" t="e" cm="1">
        <f t="array" ref="I1847">INDEX($N$2:$N$26,MATCH(1,($K$2:$K$26=$E1847)*($L$2:$L$26=$H1847),0))</f>
        <v>#N/A</v>
      </c>
    </row>
    <row r="1848" spans="5:9" x14ac:dyDescent="0.25">
      <c r="E1848" s="1" t="e">
        <v>#N/A</v>
      </c>
      <c r="G1848" s="1" cm="1">
        <f t="array" ref="G1848">_xlfn.IFS(D1848&lt;=_xlfn.PERCENTILE.INC(D:D,0.2),1, D1848&lt;=_xlfn.PERCENTILE.INC(D:D,0.4),2, D1848&lt;=_xlfn.PERCENTILE.INC(D:D,0.6),3, D1849&lt;=_xlfn.PERCENTILE.INC(D:D,0.8),4, TRUE,5)</f>
        <v>1</v>
      </c>
      <c r="H1848" s="4">
        <f t="shared" si="28"/>
        <v>1</v>
      </c>
      <c r="I1848" t="e" cm="1">
        <f t="array" ref="I1848">INDEX($N$2:$N$26,MATCH(1,($K$2:$K$26=$E1848)*($L$2:$L$26=$H1848),0))</f>
        <v>#N/A</v>
      </c>
    </row>
    <row r="1849" spans="5:9" x14ac:dyDescent="0.25">
      <c r="E1849" s="1" t="e">
        <v>#N/A</v>
      </c>
      <c r="G1849" s="1" cm="1">
        <f t="array" ref="G1849">_xlfn.IFS(D1849&lt;=_xlfn.PERCENTILE.INC(D:D,0.2),1, D1849&lt;=_xlfn.PERCENTILE.INC(D:D,0.4),2, D1849&lt;=_xlfn.PERCENTILE.INC(D:D,0.6),3, D1850&lt;=_xlfn.PERCENTILE.INC(D:D,0.8),4, TRUE,5)</f>
        <v>1</v>
      </c>
      <c r="H1849" s="4">
        <f t="shared" si="28"/>
        <v>1</v>
      </c>
      <c r="I1849" t="e" cm="1">
        <f t="array" ref="I1849">INDEX($N$2:$N$26,MATCH(1,($K$2:$K$26=$E1849)*($L$2:$L$26=$H1849),0))</f>
        <v>#N/A</v>
      </c>
    </row>
    <row r="1850" spans="5:9" x14ac:dyDescent="0.25">
      <c r="E1850" s="1" t="e">
        <v>#N/A</v>
      </c>
      <c r="G1850" s="1" cm="1">
        <f t="array" ref="G1850">_xlfn.IFS(D1850&lt;=_xlfn.PERCENTILE.INC(D:D,0.2),1, D1850&lt;=_xlfn.PERCENTILE.INC(D:D,0.4),2, D1850&lt;=_xlfn.PERCENTILE.INC(D:D,0.6),3, D1851&lt;=_xlfn.PERCENTILE.INC(D:D,0.8),4, TRUE,5)</f>
        <v>1</v>
      </c>
      <c r="H1850" s="4">
        <f t="shared" si="28"/>
        <v>1</v>
      </c>
      <c r="I1850" t="e" cm="1">
        <f t="array" ref="I1850">INDEX($N$2:$N$26,MATCH(1,($K$2:$K$26=$E1850)*($L$2:$L$26=$H1850),0))</f>
        <v>#N/A</v>
      </c>
    </row>
    <row r="1851" spans="5:9" x14ac:dyDescent="0.25">
      <c r="E1851" s="1" t="e">
        <v>#N/A</v>
      </c>
      <c r="G1851" s="1" cm="1">
        <f t="array" ref="G1851">_xlfn.IFS(D1851&lt;=_xlfn.PERCENTILE.INC(D:D,0.2),1, D1851&lt;=_xlfn.PERCENTILE.INC(D:D,0.4),2, D1851&lt;=_xlfn.PERCENTILE.INC(D:D,0.6),3, D1852&lt;=_xlfn.PERCENTILE.INC(D:D,0.8),4, TRUE,5)</f>
        <v>1</v>
      </c>
      <c r="H1851" s="4">
        <f t="shared" si="28"/>
        <v>1</v>
      </c>
      <c r="I1851" t="e" cm="1">
        <f t="array" ref="I1851">INDEX($N$2:$N$26,MATCH(1,($K$2:$K$26=$E1851)*($L$2:$L$26=$H1851),0))</f>
        <v>#N/A</v>
      </c>
    </row>
    <row r="1852" spans="5:9" x14ac:dyDescent="0.25">
      <c r="E1852" s="1" t="e">
        <v>#N/A</v>
      </c>
      <c r="G1852" s="1" cm="1">
        <f t="array" ref="G1852">_xlfn.IFS(D1852&lt;=_xlfn.PERCENTILE.INC(D:D,0.2),1, D1852&lt;=_xlfn.PERCENTILE.INC(D:D,0.4),2, D1852&lt;=_xlfn.PERCENTILE.INC(D:D,0.6),3, D1853&lt;=_xlfn.PERCENTILE.INC(D:D,0.8),4, TRUE,5)</f>
        <v>1</v>
      </c>
      <c r="H1852" s="4">
        <f t="shared" si="28"/>
        <v>1</v>
      </c>
      <c r="I1852" t="e" cm="1">
        <f t="array" ref="I1852">INDEX($N$2:$N$26,MATCH(1,($K$2:$K$26=$E1852)*($L$2:$L$26=$H1852),0))</f>
        <v>#N/A</v>
      </c>
    </row>
    <row r="1853" spans="5:9" x14ac:dyDescent="0.25">
      <c r="E1853" s="1" t="e">
        <v>#N/A</v>
      </c>
      <c r="G1853" s="1" cm="1">
        <f t="array" ref="G1853">_xlfn.IFS(D1853&lt;=_xlfn.PERCENTILE.INC(D:D,0.2),1, D1853&lt;=_xlfn.PERCENTILE.INC(D:D,0.4),2, D1853&lt;=_xlfn.PERCENTILE.INC(D:D,0.6),3, D1854&lt;=_xlfn.PERCENTILE.INC(D:D,0.8),4, TRUE,5)</f>
        <v>1</v>
      </c>
      <c r="H1853" s="4">
        <f t="shared" si="28"/>
        <v>1</v>
      </c>
      <c r="I1853" t="e" cm="1">
        <f t="array" ref="I1853">INDEX($N$2:$N$26,MATCH(1,($K$2:$K$26=$E1853)*($L$2:$L$26=$H1853),0))</f>
        <v>#N/A</v>
      </c>
    </row>
    <row r="1854" spans="5:9" x14ac:dyDescent="0.25">
      <c r="E1854" s="1" t="e">
        <v>#N/A</v>
      </c>
      <c r="G1854" s="1" cm="1">
        <f t="array" ref="G1854">_xlfn.IFS(D1854&lt;=_xlfn.PERCENTILE.INC(D:D,0.2),1, D1854&lt;=_xlfn.PERCENTILE.INC(D:D,0.4),2, D1854&lt;=_xlfn.PERCENTILE.INC(D:D,0.6),3, D1855&lt;=_xlfn.PERCENTILE.INC(D:D,0.8),4, TRUE,5)</f>
        <v>1</v>
      </c>
      <c r="H1854" s="4">
        <f t="shared" si="28"/>
        <v>1</v>
      </c>
      <c r="I1854" t="e" cm="1">
        <f t="array" ref="I1854">INDEX($N$2:$N$26,MATCH(1,($K$2:$K$26=$E1854)*($L$2:$L$26=$H1854),0))</f>
        <v>#N/A</v>
      </c>
    </row>
    <row r="1855" spans="5:9" x14ac:dyDescent="0.25">
      <c r="E1855" s="1" t="e">
        <v>#N/A</v>
      </c>
      <c r="G1855" s="1" cm="1">
        <f t="array" ref="G1855">_xlfn.IFS(D1855&lt;=_xlfn.PERCENTILE.INC(D:D,0.2),1, D1855&lt;=_xlfn.PERCENTILE.INC(D:D,0.4),2, D1855&lt;=_xlfn.PERCENTILE.INC(D:D,0.6),3, D1856&lt;=_xlfn.PERCENTILE.INC(D:D,0.8),4, TRUE,5)</f>
        <v>1</v>
      </c>
      <c r="H1855" s="4">
        <f t="shared" si="28"/>
        <v>1</v>
      </c>
      <c r="I1855" t="e" cm="1">
        <f t="array" ref="I1855">INDEX($N$2:$N$26,MATCH(1,($K$2:$K$26=$E1855)*($L$2:$L$26=$H1855),0))</f>
        <v>#N/A</v>
      </c>
    </row>
    <row r="1856" spans="5:9" x14ac:dyDescent="0.25">
      <c r="E1856" s="1" t="e">
        <v>#N/A</v>
      </c>
      <c r="G1856" s="1" cm="1">
        <f t="array" ref="G1856">_xlfn.IFS(D1856&lt;=_xlfn.PERCENTILE.INC(D:D,0.2),1, D1856&lt;=_xlfn.PERCENTILE.INC(D:D,0.4),2, D1856&lt;=_xlfn.PERCENTILE.INC(D:D,0.6),3, D1857&lt;=_xlfn.PERCENTILE.INC(D:D,0.8),4, TRUE,5)</f>
        <v>1</v>
      </c>
      <c r="H1856" s="4">
        <f t="shared" si="28"/>
        <v>1</v>
      </c>
      <c r="I1856" t="e" cm="1">
        <f t="array" ref="I1856">INDEX($N$2:$N$26,MATCH(1,($K$2:$K$26=$E1856)*($L$2:$L$26=$H1856),0))</f>
        <v>#N/A</v>
      </c>
    </row>
    <row r="1857" spans="5:9" x14ac:dyDescent="0.25">
      <c r="E1857" s="1" t="e">
        <v>#N/A</v>
      </c>
      <c r="G1857" s="1" cm="1">
        <f t="array" ref="G1857">_xlfn.IFS(D1857&lt;=_xlfn.PERCENTILE.INC(D:D,0.2),1, D1857&lt;=_xlfn.PERCENTILE.INC(D:D,0.4),2, D1857&lt;=_xlfn.PERCENTILE.INC(D:D,0.6),3, D1858&lt;=_xlfn.PERCENTILE.INC(D:D,0.8),4, TRUE,5)</f>
        <v>1</v>
      </c>
      <c r="H1857" s="4">
        <f t="shared" si="28"/>
        <v>1</v>
      </c>
      <c r="I1857" t="e" cm="1">
        <f t="array" ref="I1857">INDEX($N$2:$N$26,MATCH(1,($K$2:$K$26=$E1857)*($L$2:$L$26=$H1857),0))</f>
        <v>#N/A</v>
      </c>
    </row>
    <row r="1858" spans="5:9" x14ac:dyDescent="0.25">
      <c r="E1858" s="1" t="e">
        <v>#N/A</v>
      </c>
      <c r="G1858" s="1" cm="1">
        <f t="array" ref="G1858">_xlfn.IFS(D1858&lt;=_xlfn.PERCENTILE.INC(D:D,0.2),1, D1858&lt;=_xlfn.PERCENTILE.INC(D:D,0.4),2, D1858&lt;=_xlfn.PERCENTILE.INC(D:D,0.6),3, D1859&lt;=_xlfn.PERCENTILE.INC(D:D,0.8),4, TRUE,5)</f>
        <v>1</v>
      </c>
      <c r="H1858" s="4">
        <f t="shared" si="28"/>
        <v>1</v>
      </c>
      <c r="I1858" t="e" cm="1">
        <f t="array" ref="I1858">INDEX($N$2:$N$26,MATCH(1,($K$2:$K$26=$E1858)*($L$2:$L$26=$H1858),0))</f>
        <v>#N/A</v>
      </c>
    </row>
    <row r="1859" spans="5:9" x14ac:dyDescent="0.25">
      <c r="E1859" s="1" t="e">
        <v>#N/A</v>
      </c>
      <c r="G1859" s="1" cm="1">
        <f t="array" ref="G1859">_xlfn.IFS(D1859&lt;=_xlfn.PERCENTILE.INC(D:D,0.2),1, D1859&lt;=_xlfn.PERCENTILE.INC(D:D,0.4),2, D1859&lt;=_xlfn.PERCENTILE.INC(D:D,0.6),3, D1860&lt;=_xlfn.PERCENTILE.INC(D:D,0.8),4, TRUE,5)</f>
        <v>1</v>
      </c>
      <c r="H1859" s="4">
        <f t="shared" ref="H1859:H1922" si="29">ROUND(AVERAGE(F1859,G1859),0)</f>
        <v>1</v>
      </c>
      <c r="I1859" t="e" cm="1">
        <f t="array" ref="I1859">INDEX($N$2:$N$26,MATCH(1,($K$2:$K$26=$E1859)*($L$2:$L$26=$H1859),0))</f>
        <v>#N/A</v>
      </c>
    </row>
    <row r="1860" spans="5:9" x14ac:dyDescent="0.25">
      <c r="E1860" s="1" t="e">
        <v>#N/A</v>
      </c>
      <c r="G1860" s="1" cm="1">
        <f t="array" ref="G1860">_xlfn.IFS(D1860&lt;=_xlfn.PERCENTILE.INC(D:D,0.2),1, D1860&lt;=_xlfn.PERCENTILE.INC(D:D,0.4),2, D1860&lt;=_xlfn.PERCENTILE.INC(D:D,0.6),3, D1861&lt;=_xlfn.PERCENTILE.INC(D:D,0.8),4, TRUE,5)</f>
        <v>1</v>
      </c>
      <c r="H1860" s="4">
        <f t="shared" si="29"/>
        <v>1</v>
      </c>
      <c r="I1860" t="e" cm="1">
        <f t="array" ref="I1860">INDEX($N$2:$N$26,MATCH(1,($K$2:$K$26=$E1860)*($L$2:$L$26=$H1860),0))</f>
        <v>#N/A</v>
      </c>
    </row>
    <row r="1861" spans="5:9" x14ac:dyDescent="0.25">
      <c r="E1861" s="1" t="e">
        <v>#N/A</v>
      </c>
      <c r="G1861" s="1" cm="1">
        <f t="array" ref="G1861">_xlfn.IFS(D1861&lt;=_xlfn.PERCENTILE.INC(D:D,0.2),1, D1861&lt;=_xlfn.PERCENTILE.INC(D:D,0.4),2, D1861&lt;=_xlfn.PERCENTILE.INC(D:D,0.6),3, D1862&lt;=_xlfn.PERCENTILE.INC(D:D,0.8),4, TRUE,5)</f>
        <v>1</v>
      </c>
      <c r="H1861" s="4">
        <f t="shared" si="29"/>
        <v>1</v>
      </c>
      <c r="I1861" t="e" cm="1">
        <f t="array" ref="I1861">INDEX($N$2:$N$26,MATCH(1,($K$2:$K$26=$E1861)*($L$2:$L$26=$H1861),0))</f>
        <v>#N/A</v>
      </c>
    </row>
    <row r="1862" spans="5:9" x14ac:dyDescent="0.25">
      <c r="E1862" s="1" t="e">
        <v>#N/A</v>
      </c>
      <c r="G1862" s="1" cm="1">
        <f t="array" ref="G1862">_xlfn.IFS(D1862&lt;=_xlfn.PERCENTILE.INC(D:D,0.2),1, D1862&lt;=_xlfn.PERCENTILE.INC(D:D,0.4),2, D1862&lt;=_xlfn.PERCENTILE.INC(D:D,0.6),3, D1863&lt;=_xlfn.PERCENTILE.INC(D:D,0.8),4, TRUE,5)</f>
        <v>1</v>
      </c>
      <c r="H1862" s="4">
        <f t="shared" si="29"/>
        <v>1</v>
      </c>
      <c r="I1862" t="e" cm="1">
        <f t="array" ref="I1862">INDEX($N$2:$N$26,MATCH(1,($K$2:$K$26=$E1862)*($L$2:$L$26=$H1862),0))</f>
        <v>#N/A</v>
      </c>
    </row>
    <row r="1863" spans="5:9" x14ac:dyDescent="0.25">
      <c r="E1863" s="1" t="e">
        <v>#N/A</v>
      </c>
      <c r="G1863" s="1" cm="1">
        <f t="array" ref="G1863">_xlfn.IFS(D1863&lt;=_xlfn.PERCENTILE.INC(D:D,0.2),1, D1863&lt;=_xlfn.PERCENTILE.INC(D:D,0.4),2, D1863&lt;=_xlfn.PERCENTILE.INC(D:D,0.6),3, D1864&lt;=_xlfn.PERCENTILE.INC(D:D,0.8),4, TRUE,5)</f>
        <v>1</v>
      </c>
      <c r="H1863" s="4">
        <f t="shared" si="29"/>
        <v>1</v>
      </c>
      <c r="I1863" t="e" cm="1">
        <f t="array" ref="I1863">INDEX($N$2:$N$26,MATCH(1,($K$2:$K$26=$E1863)*($L$2:$L$26=$H1863),0))</f>
        <v>#N/A</v>
      </c>
    </row>
    <row r="1864" spans="5:9" x14ac:dyDescent="0.25">
      <c r="E1864" s="1" t="e">
        <v>#N/A</v>
      </c>
      <c r="G1864" s="1" cm="1">
        <f t="array" ref="G1864">_xlfn.IFS(D1864&lt;=_xlfn.PERCENTILE.INC(D:D,0.2),1, D1864&lt;=_xlfn.PERCENTILE.INC(D:D,0.4),2, D1864&lt;=_xlfn.PERCENTILE.INC(D:D,0.6),3, D1865&lt;=_xlfn.PERCENTILE.INC(D:D,0.8),4, TRUE,5)</f>
        <v>1</v>
      </c>
      <c r="H1864" s="4">
        <f t="shared" si="29"/>
        <v>1</v>
      </c>
      <c r="I1864" t="e" cm="1">
        <f t="array" ref="I1864">INDEX($N$2:$N$26,MATCH(1,($K$2:$K$26=$E1864)*($L$2:$L$26=$H1864),0))</f>
        <v>#N/A</v>
      </c>
    </row>
    <row r="1865" spans="5:9" x14ac:dyDescent="0.25">
      <c r="E1865" s="1" t="e">
        <v>#N/A</v>
      </c>
      <c r="G1865" s="1" cm="1">
        <f t="array" ref="G1865">_xlfn.IFS(D1865&lt;=_xlfn.PERCENTILE.INC(D:D,0.2),1, D1865&lt;=_xlfn.PERCENTILE.INC(D:D,0.4),2, D1865&lt;=_xlfn.PERCENTILE.INC(D:D,0.6),3, D1866&lt;=_xlfn.PERCENTILE.INC(D:D,0.8),4, TRUE,5)</f>
        <v>1</v>
      </c>
      <c r="H1865" s="4">
        <f t="shared" si="29"/>
        <v>1</v>
      </c>
      <c r="I1865" t="e" cm="1">
        <f t="array" ref="I1865">INDEX($N$2:$N$26,MATCH(1,($K$2:$K$26=$E1865)*($L$2:$L$26=$H1865),0))</f>
        <v>#N/A</v>
      </c>
    </row>
    <row r="1866" spans="5:9" x14ac:dyDescent="0.25">
      <c r="E1866" s="1" t="e">
        <v>#N/A</v>
      </c>
      <c r="G1866" s="1" cm="1">
        <f t="array" ref="G1866">_xlfn.IFS(D1866&lt;=_xlfn.PERCENTILE.INC(D:D,0.2),1, D1866&lt;=_xlfn.PERCENTILE.INC(D:D,0.4),2, D1866&lt;=_xlfn.PERCENTILE.INC(D:D,0.6),3, D1867&lt;=_xlfn.PERCENTILE.INC(D:D,0.8),4, TRUE,5)</f>
        <v>1</v>
      </c>
      <c r="H1866" s="4">
        <f t="shared" si="29"/>
        <v>1</v>
      </c>
      <c r="I1866" t="e" cm="1">
        <f t="array" ref="I1866">INDEX($N$2:$N$26,MATCH(1,($K$2:$K$26=$E1866)*($L$2:$L$26=$H1866),0))</f>
        <v>#N/A</v>
      </c>
    </row>
    <row r="1867" spans="5:9" x14ac:dyDescent="0.25">
      <c r="E1867" s="1" t="e">
        <v>#N/A</v>
      </c>
      <c r="G1867" s="1" cm="1">
        <f t="array" ref="G1867">_xlfn.IFS(D1867&lt;=_xlfn.PERCENTILE.INC(D:D,0.2),1, D1867&lt;=_xlfn.PERCENTILE.INC(D:D,0.4),2, D1867&lt;=_xlfn.PERCENTILE.INC(D:D,0.6),3, D1868&lt;=_xlfn.PERCENTILE.INC(D:D,0.8),4, TRUE,5)</f>
        <v>1</v>
      </c>
      <c r="H1867" s="4">
        <f t="shared" si="29"/>
        <v>1</v>
      </c>
      <c r="I1867" t="e" cm="1">
        <f t="array" ref="I1867">INDEX($N$2:$N$26,MATCH(1,($K$2:$K$26=$E1867)*($L$2:$L$26=$H1867),0))</f>
        <v>#N/A</v>
      </c>
    </row>
    <row r="1868" spans="5:9" x14ac:dyDescent="0.25">
      <c r="E1868" s="1" t="e">
        <v>#N/A</v>
      </c>
      <c r="G1868" s="1" cm="1">
        <f t="array" ref="G1868">_xlfn.IFS(D1868&lt;=_xlfn.PERCENTILE.INC(D:D,0.2),1, D1868&lt;=_xlfn.PERCENTILE.INC(D:D,0.4),2, D1868&lt;=_xlfn.PERCENTILE.INC(D:D,0.6),3, D1869&lt;=_xlfn.PERCENTILE.INC(D:D,0.8),4, TRUE,5)</f>
        <v>1</v>
      </c>
      <c r="H1868" s="4">
        <f t="shared" si="29"/>
        <v>1</v>
      </c>
      <c r="I1868" t="e" cm="1">
        <f t="array" ref="I1868">INDEX($N$2:$N$26,MATCH(1,($K$2:$K$26=$E1868)*($L$2:$L$26=$H1868),0))</f>
        <v>#N/A</v>
      </c>
    </row>
    <row r="1869" spans="5:9" x14ac:dyDescent="0.25">
      <c r="E1869" s="1" t="e">
        <v>#N/A</v>
      </c>
      <c r="G1869" s="1" cm="1">
        <f t="array" ref="G1869">_xlfn.IFS(D1869&lt;=_xlfn.PERCENTILE.INC(D:D,0.2),1, D1869&lt;=_xlfn.PERCENTILE.INC(D:D,0.4),2, D1869&lt;=_xlfn.PERCENTILE.INC(D:D,0.6),3, D1870&lt;=_xlfn.PERCENTILE.INC(D:D,0.8),4, TRUE,5)</f>
        <v>1</v>
      </c>
      <c r="H1869" s="4">
        <f t="shared" si="29"/>
        <v>1</v>
      </c>
      <c r="I1869" t="e" cm="1">
        <f t="array" ref="I1869">INDEX($N$2:$N$26,MATCH(1,($K$2:$K$26=$E1869)*($L$2:$L$26=$H1869),0))</f>
        <v>#N/A</v>
      </c>
    </row>
    <row r="1870" spans="5:9" x14ac:dyDescent="0.25">
      <c r="E1870" s="1" t="e">
        <v>#N/A</v>
      </c>
      <c r="G1870" s="1" cm="1">
        <f t="array" ref="G1870">_xlfn.IFS(D1870&lt;=_xlfn.PERCENTILE.INC(D:D,0.2),1, D1870&lt;=_xlfn.PERCENTILE.INC(D:D,0.4),2, D1870&lt;=_xlfn.PERCENTILE.INC(D:D,0.6),3, D1871&lt;=_xlfn.PERCENTILE.INC(D:D,0.8),4, TRUE,5)</f>
        <v>1</v>
      </c>
      <c r="H1870" s="4">
        <f t="shared" si="29"/>
        <v>1</v>
      </c>
      <c r="I1870" t="e" cm="1">
        <f t="array" ref="I1870">INDEX($N$2:$N$26,MATCH(1,($K$2:$K$26=$E1870)*($L$2:$L$26=$H1870),0))</f>
        <v>#N/A</v>
      </c>
    </row>
    <row r="1871" spans="5:9" x14ac:dyDescent="0.25">
      <c r="E1871" s="1" t="e">
        <v>#N/A</v>
      </c>
      <c r="G1871" s="1" cm="1">
        <f t="array" ref="G1871">_xlfn.IFS(D1871&lt;=_xlfn.PERCENTILE.INC(D:D,0.2),1, D1871&lt;=_xlfn.PERCENTILE.INC(D:D,0.4),2, D1871&lt;=_xlfn.PERCENTILE.INC(D:D,0.6),3, D1872&lt;=_xlfn.PERCENTILE.INC(D:D,0.8),4, TRUE,5)</f>
        <v>1</v>
      </c>
      <c r="H1871" s="4">
        <f t="shared" si="29"/>
        <v>1</v>
      </c>
      <c r="I1871" t="e" cm="1">
        <f t="array" ref="I1871">INDEX($N$2:$N$26,MATCH(1,($K$2:$K$26=$E1871)*($L$2:$L$26=$H1871),0))</f>
        <v>#N/A</v>
      </c>
    </row>
    <row r="1872" spans="5:9" x14ac:dyDescent="0.25">
      <c r="E1872" s="1" t="e">
        <v>#N/A</v>
      </c>
      <c r="G1872" s="1" cm="1">
        <f t="array" ref="G1872">_xlfn.IFS(D1872&lt;=_xlfn.PERCENTILE.INC(D:D,0.2),1, D1872&lt;=_xlfn.PERCENTILE.INC(D:D,0.4),2, D1872&lt;=_xlfn.PERCENTILE.INC(D:D,0.6),3, D1873&lt;=_xlfn.PERCENTILE.INC(D:D,0.8),4, TRUE,5)</f>
        <v>1</v>
      </c>
      <c r="H1872" s="4">
        <f t="shared" si="29"/>
        <v>1</v>
      </c>
      <c r="I1872" t="e" cm="1">
        <f t="array" ref="I1872">INDEX($N$2:$N$26,MATCH(1,($K$2:$K$26=$E1872)*($L$2:$L$26=$H1872),0))</f>
        <v>#N/A</v>
      </c>
    </row>
    <row r="1873" spans="5:9" x14ac:dyDescent="0.25">
      <c r="E1873" s="1" t="e">
        <v>#N/A</v>
      </c>
      <c r="G1873" s="1" cm="1">
        <f t="array" ref="G1873">_xlfn.IFS(D1873&lt;=_xlfn.PERCENTILE.INC(D:D,0.2),1, D1873&lt;=_xlfn.PERCENTILE.INC(D:D,0.4),2, D1873&lt;=_xlfn.PERCENTILE.INC(D:D,0.6),3, D1874&lt;=_xlfn.PERCENTILE.INC(D:D,0.8),4, TRUE,5)</f>
        <v>1</v>
      </c>
      <c r="H1873" s="4">
        <f t="shared" si="29"/>
        <v>1</v>
      </c>
      <c r="I1873" t="e" cm="1">
        <f t="array" ref="I1873">INDEX($N$2:$N$26,MATCH(1,($K$2:$K$26=$E1873)*($L$2:$L$26=$H1873),0))</f>
        <v>#N/A</v>
      </c>
    </row>
    <row r="1874" spans="5:9" x14ac:dyDescent="0.25">
      <c r="E1874" s="1" t="e">
        <v>#N/A</v>
      </c>
      <c r="G1874" s="1" cm="1">
        <f t="array" ref="G1874">_xlfn.IFS(D1874&lt;=_xlfn.PERCENTILE.INC(D:D,0.2),1, D1874&lt;=_xlfn.PERCENTILE.INC(D:D,0.4),2, D1874&lt;=_xlfn.PERCENTILE.INC(D:D,0.6),3, D1875&lt;=_xlfn.PERCENTILE.INC(D:D,0.8),4, TRUE,5)</f>
        <v>1</v>
      </c>
      <c r="H1874" s="4">
        <f t="shared" si="29"/>
        <v>1</v>
      </c>
      <c r="I1874" t="e" cm="1">
        <f t="array" ref="I1874">INDEX($N$2:$N$26,MATCH(1,($K$2:$K$26=$E1874)*($L$2:$L$26=$H1874),0))</f>
        <v>#N/A</v>
      </c>
    </row>
    <row r="1875" spans="5:9" x14ac:dyDescent="0.25">
      <c r="E1875" s="1" t="e">
        <v>#N/A</v>
      </c>
      <c r="G1875" s="1" cm="1">
        <f t="array" ref="G1875">_xlfn.IFS(D1875&lt;=_xlfn.PERCENTILE.INC(D:D,0.2),1, D1875&lt;=_xlfn.PERCENTILE.INC(D:D,0.4),2, D1875&lt;=_xlfn.PERCENTILE.INC(D:D,0.6),3, D1876&lt;=_xlfn.PERCENTILE.INC(D:D,0.8),4, TRUE,5)</f>
        <v>1</v>
      </c>
      <c r="H1875" s="4">
        <f t="shared" si="29"/>
        <v>1</v>
      </c>
      <c r="I1875" t="e" cm="1">
        <f t="array" ref="I1875">INDEX($N$2:$N$26,MATCH(1,($K$2:$K$26=$E1875)*($L$2:$L$26=$H1875),0))</f>
        <v>#N/A</v>
      </c>
    </row>
    <row r="1876" spans="5:9" x14ac:dyDescent="0.25">
      <c r="E1876" s="1" t="e">
        <v>#N/A</v>
      </c>
      <c r="G1876" s="1" cm="1">
        <f t="array" ref="G1876">_xlfn.IFS(D1876&lt;=_xlfn.PERCENTILE.INC(D:D,0.2),1, D1876&lt;=_xlfn.PERCENTILE.INC(D:D,0.4),2, D1876&lt;=_xlfn.PERCENTILE.INC(D:D,0.6),3, D1877&lt;=_xlfn.PERCENTILE.INC(D:D,0.8),4, TRUE,5)</f>
        <v>1</v>
      </c>
      <c r="H1876" s="4">
        <f t="shared" si="29"/>
        <v>1</v>
      </c>
      <c r="I1876" t="e" cm="1">
        <f t="array" ref="I1876">INDEX($N$2:$N$26,MATCH(1,($K$2:$K$26=$E1876)*($L$2:$L$26=$H1876),0))</f>
        <v>#N/A</v>
      </c>
    </row>
    <row r="1877" spans="5:9" x14ac:dyDescent="0.25">
      <c r="E1877" s="1" t="e">
        <v>#N/A</v>
      </c>
      <c r="G1877" s="1" cm="1">
        <f t="array" ref="G1877">_xlfn.IFS(D1877&lt;=_xlfn.PERCENTILE.INC(D:D,0.2),1, D1877&lt;=_xlfn.PERCENTILE.INC(D:D,0.4),2, D1877&lt;=_xlfn.PERCENTILE.INC(D:D,0.6),3, D1878&lt;=_xlfn.PERCENTILE.INC(D:D,0.8),4, TRUE,5)</f>
        <v>1</v>
      </c>
      <c r="H1877" s="4">
        <f t="shared" si="29"/>
        <v>1</v>
      </c>
      <c r="I1877" t="e" cm="1">
        <f t="array" ref="I1877">INDEX($N$2:$N$26,MATCH(1,($K$2:$K$26=$E1877)*($L$2:$L$26=$H1877),0))</f>
        <v>#N/A</v>
      </c>
    </row>
    <row r="1878" spans="5:9" x14ac:dyDescent="0.25">
      <c r="E1878" s="1" t="e">
        <v>#N/A</v>
      </c>
      <c r="G1878" s="1" cm="1">
        <f t="array" ref="G1878">_xlfn.IFS(D1878&lt;=_xlfn.PERCENTILE.INC(D:D,0.2),1, D1878&lt;=_xlfn.PERCENTILE.INC(D:D,0.4),2, D1878&lt;=_xlfn.PERCENTILE.INC(D:D,0.6),3, D1879&lt;=_xlfn.PERCENTILE.INC(D:D,0.8),4, TRUE,5)</f>
        <v>1</v>
      </c>
      <c r="H1878" s="4">
        <f t="shared" si="29"/>
        <v>1</v>
      </c>
      <c r="I1878" t="e" cm="1">
        <f t="array" ref="I1878">INDEX($N$2:$N$26,MATCH(1,($K$2:$K$26=$E1878)*($L$2:$L$26=$H1878),0))</f>
        <v>#N/A</v>
      </c>
    </row>
    <row r="1879" spans="5:9" x14ac:dyDescent="0.25">
      <c r="E1879" s="1" t="e">
        <v>#N/A</v>
      </c>
      <c r="G1879" s="1" cm="1">
        <f t="array" ref="G1879">_xlfn.IFS(D1879&lt;=_xlfn.PERCENTILE.INC(D:D,0.2),1, D1879&lt;=_xlfn.PERCENTILE.INC(D:D,0.4),2, D1879&lt;=_xlfn.PERCENTILE.INC(D:D,0.6),3, D1880&lt;=_xlfn.PERCENTILE.INC(D:D,0.8),4, TRUE,5)</f>
        <v>1</v>
      </c>
      <c r="H1879" s="4">
        <f t="shared" si="29"/>
        <v>1</v>
      </c>
      <c r="I1879" t="e" cm="1">
        <f t="array" ref="I1879">INDEX($N$2:$N$26,MATCH(1,($K$2:$K$26=$E1879)*($L$2:$L$26=$H1879),0))</f>
        <v>#N/A</v>
      </c>
    </row>
    <row r="1880" spans="5:9" x14ac:dyDescent="0.25">
      <c r="E1880" s="1" t="e">
        <v>#N/A</v>
      </c>
      <c r="G1880" s="1" cm="1">
        <f t="array" ref="G1880">_xlfn.IFS(D1880&lt;=_xlfn.PERCENTILE.INC(D:D,0.2),1, D1880&lt;=_xlfn.PERCENTILE.INC(D:D,0.4),2, D1880&lt;=_xlfn.PERCENTILE.INC(D:D,0.6),3, D1881&lt;=_xlfn.PERCENTILE.INC(D:D,0.8),4, TRUE,5)</f>
        <v>1</v>
      </c>
      <c r="H1880" s="4">
        <f t="shared" si="29"/>
        <v>1</v>
      </c>
      <c r="I1880" t="e" cm="1">
        <f t="array" ref="I1880">INDEX($N$2:$N$26,MATCH(1,($K$2:$K$26=$E1880)*($L$2:$L$26=$H1880),0))</f>
        <v>#N/A</v>
      </c>
    </row>
    <row r="1881" spans="5:9" x14ac:dyDescent="0.25">
      <c r="E1881" s="1" t="e">
        <v>#N/A</v>
      </c>
      <c r="G1881" s="1" cm="1">
        <f t="array" ref="G1881">_xlfn.IFS(D1881&lt;=_xlfn.PERCENTILE.INC(D:D,0.2),1, D1881&lt;=_xlfn.PERCENTILE.INC(D:D,0.4),2, D1881&lt;=_xlfn.PERCENTILE.INC(D:D,0.6),3, D1882&lt;=_xlfn.PERCENTILE.INC(D:D,0.8),4, TRUE,5)</f>
        <v>1</v>
      </c>
      <c r="H1881" s="4">
        <f t="shared" si="29"/>
        <v>1</v>
      </c>
      <c r="I1881" t="e" cm="1">
        <f t="array" ref="I1881">INDEX($N$2:$N$26,MATCH(1,($K$2:$K$26=$E1881)*($L$2:$L$26=$H1881),0))</f>
        <v>#N/A</v>
      </c>
    </row>
    <row r="1882" spans="5:9" x14ac:dyDescent="0.25">
      <c r="E1882" s="1" t="e">
        <v>#N/A</v>
      </c>
      <c r="G1882" s="1" cm="1">
        <f t="array" ref="G1882">_xlfn.IFS(D1882&lt;=_xlfn.PERCENTILE.INC(D:D,0.2),1, D1882&lt;=_xlfn.PERCENTILE.INC(D:D,0.4),2, D1882&lt;=_xlfn.PERCENTILE.INC(D:D,0.6),3, D1883&lt;=_xlfn.PERCENTILE.INC(D:D,0.8),4, TRUE,5)</f>
        <v>1</v>
      </c>
      <c r="H1882" s="4">
        <f t="shared" si="29"/>
        <v>1</v>
      </c>
      <c r="I1882" t="e" cm="1">
        <f t="array" ref="I1882">INDEX($N$2:$N$26,MATCH(1,($K$2:$K$26=$E1882)*($L$2:$L$26=$H1882),0))</f>
        <v>#N/A</v>
      </c>
    </row>
    <row r="1883" spans="5:9" x14ac:dyDescent="0.25">
      <c r="E1883" s="1" t="e">
        <v>#N/A</v>
      </c>
      <c r="G1883" s="1" cm="1">
        <f t="array" ref="G1883">_xlfn.IFS(D1883&lt;=_xlfn.PERCENTILE.INC(D:D,0.2),1, D1883&lt;=_xlfn.PERCENTILE.INC(D:D,0.4),2, D1883&lt;=_xlfn.PERCENTILE.INC(D:D,0.6),3, D1884&lt;=_xlfn.PERCENTILE.INC(D:D,0.8),4, TRUE,5)</f>
        <v>1</v>
      </c>
      <c r="H1883" s="4">
        <f t="shared" si="29"/>
        <v>1</v>
      </c>
      <c r="I1883" t="e" cm="1">
        <f t="array" ref="I1883">INDEX($N$2:$N$26,MATCH(1,($K$2:$K$26=$E1883)*($L$2:$L$26=$H1883),0))</f>
        <v>#N/A</v>
      </c>
    </row>
    <row r="1884" spans="5:9" x14ac:dyDescent="0.25">
      <c r="E1884" s="1" t="e">
        <v>#N/A</v>
      </c>
      <c r="G1884" s="1" cm="1">
        <f t="array" ref="G1884">_xlfn.IFS(D1884&lt;=_xlfn.PERCENTILE.INC(D:D,0.2),1, D1884&lt;=_xlfn.PERCENTILE.INC(D:D,0.4),2, D1884&lt;=_xlfn.PERCENTILE.INC(D:D,0.6),3, D1885&lt;=_xlfn.PERCENTILE.INC(D:D,0.8),4, TRUE,5)</f>
        <v>1</v>
      </c>
      <c r="H1884" s="4">
        <f t="shared" si="29"/>
        <v>1</v>
      </c>
      <c r="I1884" t="e" cm="1">
        <f t="array" ref="I1884">INDEX($N$2:$N$26,MATCH(1,($K$2:$K$26=$E1884)*($L$2:$L$26=$H1884),0))</f>
        <v>#N/A</v>
      </c>
    </row>
    <row r="1885" spans="5:9" x14ac:dyDescent="0.25">
      <c r="E1885" s="1" t="e">
        <v>#N/A</v>
      </c>
      <c r="G1885" s="1" cm="1">
        <f t="array" ref="G1885">_xlfn.IFS(D1885&lt;=_xlfn.PERCENTILE.INC(D:D,0.2),1, D1885&lt;=_xlfn.PERCENTILE.INC(D:D,0.4),2, D1885&lt;=_xlfn.PERCENTILE.INC(D:D,0.6),3, D1886&lt;=_xlfn.PERCENTILE.INC(D:D,0.8),4, TRUE,5)</f>
        <v>1</v>
      </c>
      <c r="H1885" s="4">
        <f t="shared" si="29"/>
        <v>1</v>
      </c>
      <c r="I1885" t="e" cm="1">
        <f t="array" ref="I1885">INDEX($N$2:$N$26,MATCH(1,($K$2:$K$26=$E1885)*($L$2:$L$26=$H1885),0))</f>
        <v>#N/A</v>
      </c>
    </row>
    <row r="1886" spans="5:9" x14ac:dyDescent="0.25">
      <c r="E1886" s="1" t="e">
        <v>#N/A</v>
      </c>
      <c r="G1886" s="1" cm="1">
        <f t="array" ref="G1886">_xlfn.IFS(D1886&lt;=_xlfn.PERCENTILE.INC(D:D,0.2),1, D1886&lt;=_xlfn.PERCENTILE.INC(D:D,0.4),2, D1886&lt;=_xlfn.PERCENTILE.INC(D:D,0.6),3, D1887&lt;=_xlfn.PERCENTILE.INC(D:D,0.8),4, TRUE,5)</f>
        <v>1</v>
      </c>
      <c r="H1886" s="4">
        <f t="shared" si="29"/>
        <v>1</v>
      </c>
      <c r="I1886" t="e" cm="1">
        <f t="array" ref="I1886">INDEX($N$2:$N$26,MATCH(1,($K$2:$K$26=$E1886)*($L$2:$L$26=$H1886),0))</f>
        <v>#N/A</v>
      </c>
    </row>
    <row r="1887" spans="5:9" x14ac:dyDescent="0.25">
      <c r="E1887" s="1" t="e">
        <v>#N/A</v>
      </c>
      <c r="G1887" s="1" cm="1">
        <f t="array" ref="G1887">_xlfn.IFS(D1887&lt;=_xlfn.PERCENTILE.INC(D:D,0.2),1, D1887&lt;=_xlfn.PERCENTILE.INC(D:D,0.4),2, D1887&lt;=_xlfn.PERCENTILE.INC(D:D,0.6),3, D1888&lt;=_xlfn.PERCENTILE.INC(D:D,0.8),4, TRUE,5)</f>
        <v>1</v>
      </c>
      <c r="H1887" s="4">
        <f t="shared" si="29"/>
        <v>1</v>
      </c>
      <c r="I1887" t="e" cm="1">
        <f t="array" ref="I1887">INDEX($N$2:$N$26,MATCH(1,($K$2:$K$26=$E1887)*($L$2:$L$26=$H1887),0))</f>
        <v>#N/A</v>
      </c>
    </row>
    <row r="1888" spans="5:9" x14ac:dyDescent="0.25">
      <c r="E1888" s="1" t="e">
        <v>#N/A</v>
      </c>
      <c r="G1888" s="1" cm="1">
        <f t="array" ref="G1888">_xlfn.IFS(D1888&lt;=_xlfn.PERCENTILE.INC(D:D,0.2),1, D1888&lt;=_xlfn.PERCENTILE.INC(D:D,0.4),2, D1888&lt;=_xlfn.PERCENTILE.INC(D:D,0.6),3, D1889&lt;=_xlfn.PERCENTILE.INC(D:D,0.8),4, TRUE,5)</f>
        <v>1</v>
      </c>
      <c r="H1888" s="4">
        <f t="shared" si="29"/>
        <v>1</v>
      </c>
      <c r="I1888" t="e" cm="1">
        <f t="array" ref="I1888">INDEX($N$2:$N$26,MATCH(1,($K$2:$K$26=$E1888)*($L$2:$L$26=$H1888),0))</f>
        <v>#N/A</v>
      </c>
    </row>
    <row r="1889" spans="5:9" x14ac:dyDescent="0.25">
      <c r="E1889" s="1" t="e">
        <v>#N/A</v>
      </c>
      <c r="G1889" s="1" cm="1">
        <f t="array" ref="G1889">_xlfn.IFS(D1889&lt;=_xlfn.PERCENTILE.INC(D:D,0.2),1, D1889&lt;=_xlfn.PERCENTILE.INC(D:D,0.4),2, D1889&lt;=_xlfn.PERCENTILE.INC(D:D,0.6),3, D1890&lt;=_xlfn.PERCENTILE.INC(D:D,0.8),4, TRUE,5)</f>
        <v>1</v>
      </c>
      <c r="H1889" s="4">
        <f t="shared" si="29"/>
        <v>1</v>
      </c>
      <c r="I1889" t="e" cm="1">
        <f t="array" ref="I1889">INDEX($N$2:$N$26,MATCH(1,($K$2:$K$26=$E1889)*($L$2:$L$26=$H1889),0))</f>
        <v>#N/A</v>
      </c>
    </row>
    <row r="1890" spans="5:9" x14ac:dyDescent="0.25">
      <c r="E1890" s="1" t="e">
        <v>#N/A</v>
      </c>
      <c r="G1890" s="1" cm="1">
        <f t="array" ref="G1890">_xlfn.IFS(D1890&lt;=_xlfn.PERCENTILE.INC(D:D,0.2),1, D1890&lt;=_xlfn.PERCENTILE.INC(D:D,0.4),2, D1890&lt;=_xlfn.PERCENTILE.INC(D:D,0.6),3, D1891&lt;=_xlfn.PERCENTILE.INC(D:D,0.8),4, TRUE,5)</f>
        <v>1</v>
      </c>
      <c r="H1890" s="4">
        <f t="shared" si="29"/>
        <v>1</v>
      </c>
      <c r="I1890" t="e" cm="1">
        <f t="array" ref="I1890">INDEX($N$2:$N$26,MATCH(1,($K$2:$K$26=$E1890)*($L$2:$L$26=$H1890),0))</f>
        <v>#N/A</v>
      </c>
    </row>
    <row r="1891" spans="5:9" x14ac:dyDescent="0.25">
      <c r="E1891" s="1" t="e">
        <v>#N/A</v>
      </c>
      <c r="G1891" s="1" cm="1">
        <f t="array" ref="G1891">_xlfn.IFS(D1891&lt;=_xlfn.PERCENTILE.INC(D:D,0.2),1, D1891&lt;=_xlfn.PERCENTILE.INC(D:D,0.4),2, D1891&lt;=_xlfn.PERCENTILE.INC(D:D,0.6),3, D1892&lt;=_xlfn.PERCENTILE.INC(D:D,0.8),4, TRUE,5)</f>
        <v>1</v>
      </c>
      <c r="H1891" s="4">
        <f t="shared" si="29"/>
        <v>1</v>
      </c>
      <c r="I1891" t="e" cm="1">
        <f t="array" ref="I1891">INDEX($N$2:$N$26,MATCH(1,($K$2:$K$26=$E1891)*($L$2:$L$26=$H1891),0))</f>
        <v>#N/A</v>
      </c>
    </row>
    <row r="1892" spans="5:9" x14ac:dyDescent="0.25">
      <c r="E1892" s="1" t="e">
        <v>#N/A</v>
      </c>
      <c r="G1892" s="1" cm="1">
        <f t="array" ref="G1892">_xlfn.IFS(D1892&lt;=_xlfn.PERCENTILE.INC(D:D,0.2),1, D1892&lt;=_xlfn.PERCENTILE.INC(D:D,0.4),2, D1892&lt;=_xlfn.PERCENTILE.INC(D:D,0.6),3, D1893&lt;=_xlfn.PERCENTILE.INC(D:D,0.8),4, TRUE,5)</f>
        <v>1</v>
      </c>
      <c r="H1892" s="4">
        <f t="shared" si="29"/>
        <v>1</v>
      </c>
      <c r="I1892" t="e" cm="1">
        <f t="array" ref="I1892">INDEX($N$2:$N$26,MATCH(1,($K$2:$K$26=$E1892)*($L$2:$L$26=$H1892),0))</f>
        <v>#N/A</v>
      </c>
    </row>
    <row r="1893" spans="5:9" x14ac:dyDescent="0.25">
      <c r="E1893" s="1" t="e">
        <v>#N/A</v>
      </c>
      <c r="G1893" s="1" cm="1">
        <f t="array" ref="G1893">_xlfn.IFS(D1893&lt;=_xlfn.PERCENTILE.INC(D:D,0.2),1, D1893&lt;=_xlfn.PERCENTILE.INC(D:D,0.4),2, D1893&lt;=_xlfn.PERCENTILE.INC(D:D,0.6),3, D1894&lt;=_xlfn.PERCENTILE.INC(D:D,0.8),4, TRUE,5)</f>
        <v>1</v>
      </c>
      <c r="H1893" s="4">
        <f t="shared" si="29"/>
        <v>1</v>
      </c>
      <c r="I1893" t="e" cm="1">
        <f t="array" ref="I1893">INDEX($N$2:$N$26,MATCH(1,($K$2:$K$26=$E1893)*($L$2:$L$26=$H1893),0))</f>
        <v>#N/A</v>
      </c>
    </row>
    <row r="1894" spans="5:9" x14ac:dyDescent="0.25">
      <c r="E1894" s="1" t="e">
        <v>#N/A</v>
      </c>
      <c r="G1894" s="1" cm="1">
        <f t="array" ref="G1894">_xlfn.IFS(D1894&lt;=_xlfn.PERCENTILE.INC(D:D,0.2),1, D1894&lt;=_xlfn.PERCENTILE.INC(D:D,0.4),2, D1894&lt;=_xlfn.PERCENTILE.INC(D:D,0.6),3, D1895&lt;=_xlfn.PERCENTILE.INC(D:D,0.8),4, TRUE,5)</f>
        <v>1</v>
      </c>
      <c r="H1894" s="4">
        <f t="shared" si="29"/>
        <v>1</v>
      </c>
      <c r="I1894" t="e" cm="1">
        <f t="array" ref="I1894">INDEX($N$2:$N$26,MATCH(1,($K$2:$K$26=$E1894)*($L$2:$L$26=$H1894),0))</f>
        <v>#N/A</v>
      </c>
    </row>
    <row r="1895" spans="5:9" x14ac:dyDescent="0.25">
      <c r="E1895" s="1" t="e">
        <v>#N/A</v>
      </c>
      <c r="G1895" s="1" cm="1">
        <f t="array" ref="G1895">_xlfn.IFS(D1895&lt;=_xlfn.PERCENTILE.INC(D:D,0.2),1, D1895&lt;=_xlfn.PERCENTILE.INC(D:D,0.4),2, D1895&lt;=_xlfn.PERCENTILE.INC(D:D,0.6),3, D1896&lt;=_xlfn.PERCENTILE.INC(D:D,0.8),4, TRUE,5)</f>
        <v>1</v>
      </c>
      <c r="H1895" s="4">
        <f t="shared" si="29"/>
        <v>1</v>
      </c>
      <c r="I1895" t="e" cm="1">
        <f t="array" ref="I1895">INDEX($N$2:$N$26,MATCH(1,($K$2:$K$26=$E1895)*($L$2:$L$26=$H1895),0))</f>
        <v>#N/A</v>
      </c>
    </row>
    <row r="1896" spans="5:9" x14ac:dyDescent="0.25">
      <c r="E1896" s="1" t="e">
        <v>#N/A</v>
      </c>
      <c r="G1896" s="1" cm="1">
        <f t="array" ref="G1896">_xlfn.IFS(D1896&lt;=_xlfn.PERCENTILE.INC(D:D,0.2),1, D1896&lt;=_xlfn.PERCENTILE.INC(D:D,0.4),2, D1896&lt;=_xlfn.PERCENTILE.INC(D:D,0.6),3, D1897&lt;=_xlfn.PERCENTILE.INC(D:D,0.8),4, TRUE,5)</f>
        <v>1</v>
      </c>
      <c r="H1896" s="4">
        <f t="shared" si="29"/>
        <v>1</v>
      </c>
      <c r="I1896" t="e" cm="1">
        <f t="array" ref="I1896">INDEX($N$2:$N$26,MATCH(1,($K$2:$K$26=$E1896)*($L$2:$L$26=$H1896),0))</f>
        <v>#N/A</v>
      </c>
    </row>
    <row r="1897" spans="5:9" x14ac:dyDescent="0.25">
      <c r="E1897" s="1" t="e">
        <v>#N/A</v>
      </c>
      <c r="G1897" s="1" cm="1">
        <f t="array" ref="G1897">_xlfn.IFS(D1897&lt;=_xlfn.PERCENTILE.INC(D:D,0.2),1, D1897&lt;=_xlfn.PERCENTILE.INC(D:D,0.4),2, D1897&lt;=_xlfn.PERCENTILE.INC(D:D,0.6),3, D1898&lt;=_xlfn.PERCENTILE.INC(D:D,0.8),4, TRUE,5)</f>
        <v>1</v>
      </c>
      <c r="H1897" s="4">
        <f t="shared" si="29"/>
        <v>1</v>
      </c>
      <c r="I1897" t="e" cm="1">
        <f t="array" ref="I1897">INDEX($N$2:$N$26,MATCH(1,($K$2:$K$26=$E1897)*($L$2:$L$26=$H1897),0))</f>
        <v>#N/A</v>
      </c>
    </row>
    <row r="1898" spans="5:9" x14ac:dyDescent="0.25">
      <c r="E1898" s="1" t="e">
        <v>#N/A</v>
      </c>
      <c r="G1898" s="1" cm="1">
        <f t="array" ref="G1898">_xlfn.IFS(D1898&lt;=_xlfn.PERCENTILE.INC(D:D,0.2),1, D1898&lt;=_xlfn.PERCENTILE.INC(D:D,0.4),2, D1898&lt;=_xlfn.PERCENTILE.INC(D:D,0.6),3, D1899&lt;=_xlfn.PERCENTILE.INC(D:D,0.8),4, TRUE,5)</f>
        <v>1</v>
      </c>
      <c r="H1898" s="4">
        <f t="shared" si="29"/>
        <v>1</v>
      </c>
      <c r="I1898" t="e" cm="1">
        <f t="array" ref="I1898">INDEX($N$2:$N$26,MATCH(1,($K$2:$K$26=$E1898)*($L$2:$L$26=$H1898),0))</f>
        <v>#N/A</v>
      </c>
    </row>
    <row r="1899" spans="5:9" x14ac:dyDescent="0.25">
      <c r="E1899" s="1" t="e">
        <v>#N/A</v>
      </c>
      <c r="G1899" s="1" cm="1">
        <f t="array" ref="G1899">_xlfn.IFS(D1899&lt;=_xlfn.PERCENTILE.INC(D:D,0.2),1, D1899&lt;=_xlfn.PERCENTILE.INC(D:D,0.4),2, D1899&lt;=_xlfn.PERCENTILE.INC(D:D,0.6),3, D1900&lt;=_xlfn.PERCENTILE.INC(D:D,0.8),4, TRUE,5)</f>
        <v>1</v>
      </c>
      <c r="H1899" s="4">
        <f t="shared" si="29"/>
        <v>1</v>
      </c>
      <c r="I1899" t="e" cm="1">
        <f t="array" ref="I1899">INDEX($N$2:$N$26,MATCH(1,($K$2:$K$26=$E1899)*($L$2:$L$26=$H1899),0))</f>
        <v>#N/A</v>
      </c>
    </row>
    <row r="1900" spans="5:9" x14ac:dyDescent="0.25">
      <c r="E1900" s="1" t="e">
        <v>#N/A</v>
      </c>
      <c r="G1900" s="1" cm="1">
        <f t="array" ref="G1900">_xlfn.IFS(D1900&lt;=_xlfn.PERCENTILE.INC(D:D,0.2),1, D1900&lt;=_xlfn.PERCENTILE.INC(D:D,0.4),2, D1900&lt;=_xlfn.PERCENTILE.INC(D:D,0.6),3, D1901&lt;=_xlfn.PERCENTILE.INC(D:D,0.8),4, TRUE,5)</f>
        <v>1</v>
      </c>
      <c r="H1900" s="4">
        <f t="shared" si="29"/>
        <v>1</v>
      </c>
      <c r="I1900" t="e" cm="1">
        <f t="array" ref="I1900">INDEX($N$2:$N$26,MATCH(1,($K$2:$K$26=$E1900)*($L$2:$L$26=$H1900),0))</f>
        <v>#N/A</v>
      </c>
    </row>
    <row r="1901" spans="5:9" x14ac:dyDescent="0.25">
      <c r="E1901" s="1" t="e">
        <v>#N/A</v>
      </c>
      <c r="G1901" s="1" cm="1">
        <f t="array" ref="G1901">_xlfn.IFS(D1901&lt;=_xlfn.PERCENTILE.INC(D:D,0.2),1, D1901&lt;=_xlfn.PERCENTILE.INC(D:D,0.4),2, D1901&lt;=_xlfn.PERCENTILE.INC(D:D,0.6),3, D1902&lt;=_xlfn.PERCENTILE.INC(D:D,0.8),4, TRUE,5)</f>
        <v>1</v>
      </c>
      <c r="H1901" s="4">
        <f t="shared" si="29"/>
        <v>1</v>
      </c>
      <c r="I1901" t="e" cm="1">
        <f t="array" ref="I1901">INDEX($N$2:$N$26,MATCH(1,($K$2:$K$26=$E1901)*($L$2:$L$26=$H1901),0))</f>
        <v>#N/A</v>
      </c>
    </row>
    <row r="1902" spans="5:9" x14ac:dyDescent="0.25">
      <c r="E1902" s="1" t="e">
        <v>#N/A</v>
      </c>
      <c r="G1902" s="1" cm="1">
        <f t="array" ref="G1902">_xlfn.IFS(D1902&lt;=_xlfn.PERCENTILE.INC(D:D,0.2),1, D1902&lt;=_xlfn.PERCENTILE.INC(D:D,0.4),2, D1902&lt;=_xlfn.PERCENTILE.INC(D:D,0.6),3, D1903&lt;=_xlfn.PERCENTILE.INC(D:D,0.8),4, TRUE,5)</f>
        <v>1</v>
      </c>
      <c r="H1902" s="4">
        <f t="shared" si="29"/>
        <v>1</v>
      </c>
      <c r="I1902" t="e" cm="1">
        <f t="array" ref="I1902">INDEX($N$2:$N$26,MATCH(1,($K$2:$K$26=$E1902)*($L$2:$L$26=$H1902),0))</f>
        <v>#N/A</v>
      </c>
    </row>
    <row r="1903" spans="5:9" x14ac:dyDescent="0.25">
      <c r="E1903" s="1" t="e">
        <v>#N/A</v>
      </c>
      <c r="G1903" s="1" cm="1">
        <f t="array" ref="G1903">_xlfn.IFS(D1903&lt;=_xlfn.PERCENTILE.INC(D:D,0.2),1, D1903&lt;=_xlfn.PERCENTILE.INC(D:D,0.4),2, D1903&lt;=_xlfn.PERCENTILE.INC(D:D,0.6),3, D1904&lt;=_xlfn.PERCENTILE.INC(D:D,0.8),4, TRUE,5)</f>
        <v>1</v>
      </c>
      <c r="H1903" s="4">
        <f t="shared" si="29"/>
        <v>1</v>
      </c>
      <c r="I1903" t="e" cm="1">
        <f t="array" ref="I1903">INDEX($N$2:$N$26,MATCH(1,($K$2:$K$26=$E1903)*($L$2:$L$26=$H1903),0))</f>
        <v>#N/A</v>
      </c>
    </row>
    <row r="1904" spans="5:9" x14ac:dyDescent="0.25">
      <c r="E1904" s="1" t="e">
        <v>#N/A</v>
      </c>
      <c r="G1904" s="1" cm="1">
        <f t="array" ref="G1904">_xlfn.IFS(D1904&lt;=_xlfn.PERCENTILE.INC(D:D,0.2),1, D1904&lt;=_xlfn.PERCENTILE.INC(D:D,0.4),2, D1904&lt;=_xlfn.PERCENTILE.INC(D:D,0.6),3, D1905&lt;=_xlfn.PERCENTILE.INC(D:D,0.8),4, TRUE,5)</f>
        <v>1</v>
      </c>
      <c r="H1904" s="4">
        <f t="shared" si="29"/>
        <v>1</v>
      </c>
      <c r="I1904" t="e" cm="1">
        <f t="array" ref="I1904">INDEX($N$2:$N$26,MATCH(1,($K$2:$K$26=$E1904)*($L$2:$L$26=$H1904),0))</f>
        <v>#N/A</v>
      </c>
    </row>
    <row r="1905" spans="5:9" x14ac:dyDescent="0.25">
      <c r="E1905" s="1" t="e">
        <v>#N/A</v>
      </c>
      <c r="G1905" s="1" cm="1">
        <f t="array" ref="G1905">_xlfn.IFS(D1905&lt;=_xlfn.PERCENTILE.INC(D:D,0.2),1, D1905&lt;=_xlfn.PERCENTILE.INC(D:D,0.4),2, D1905&lt;=_xlfn.PERCENTILE.INC(D:D,0.6),3, D1906&lt;=_xlfn.PERCENTILE.INC(D:D,0.8),4, TRUE,5)</f>
        <v>1</v>
      </c>
      <c r="H1905" s="4">
        <f t="shared" si="29"/>
        <v>1</v>
      </c>
      <c r="I1905" t="e" cm="1">
        <f t="array" ref="I1905">INDEX($N$2:$N$26,MATCH(1,($K$2:$K$26=$E1905)*($L$2:$L$26=$H1905),0))</f>
        <v>#N/A</v>
      </c>
    </row>
    <row r="1906" spans="5:9" x14ac:dyDescent="0.25">
      <c r="E1906" s="1" t="e">
        <v>#N/A</v>
      </c>
      <c r="G1906" s="1" cm="1">
        <f t="array" ref="G1906">_xlfn.IFS(D1906&lt;=_xlfn.PERCENTILE.INC(D:D,0.2),1, D1906&lt;=_xlfn.PERCENTILE.INC(D:D,0.4),2, D1906&lt;=_xlfn.PERCENTILE.INC(D:D,0.6),3, D1907&lt;=_xlfn.PERCENTILE.INC(D:D,0.8),4, TRUE,5)</f>
        <v>1</v>
      </c>
      <c r="H1906" s="4">
        <f t="shared" si="29"/>
        <v>1</v>
      </c>
      <c r="I1906" t="e" cm="1">
        <f t="array" ref="I1906">INDEX($N$2:$N$26,MATCH(1,($K$2:$K$26=$E1906)*($L$2:$L$26=$H1906),0))</f>
        <v>#N/A</v>
      </c>
    </row>
    <row r="1907" spans="5:9" x14ac:dyDescent="0.25">
      <c r="E1907" s="1" t="e">
        <v>#N/A</v>
      </c>
      <c r="G1907" s="1" cm="1">
        <f t="array" ref="G1907">_xlfn.IFS(D1907&lt;=_xlfn.PERCENTILE.INC(D:D,0.2),1, D1907&lt;=_xlfn.PERCENTILE.INC(D:D,0.4),2, D1907&lt;=_xlfn.PERCENTILE.INC(D:D,0.6),3, D1908&lt;=_xlfn.PERCENTILE.INC(D:D,0.8),4, TRUE,5)</f>
        <v>1</v>
      </c>
      <c r="H1907" s="4">
        <f t="shared" si="29"/>
        <v>1</v>
      </c>
      <c r="I1907" t="e" cm="1">
        <f t="array" ref="I1907">INDEX($N$2:$N$26,MATCH(1,($K$2:$K$26=$E1907)*($L$2:$L$26=$H1907),0))</f>
        <v>#N/A</v>
      </c>
    </row>
    <row r="1908" spans="5:9" x14ac:dyDescent="0.25">
      <c r="E1908" s="1" t="e">
        <v>#N/A</v>
      </c>
      <c r="G1908" s="1" cm="1">
        <f t="array" ref="G1908">_xlfn.IFS(D1908&lt;=_xlfn.PERCENTILE.INC(D:D,0.2),1, D1908&lt;=_xlfn.PERCENTILE.INC(D:D,0.4),2, D1908&lt;=_xlfn.PERCENTILE.INC(D:D,0.6),3, D1909&lt;=_xlfn.PERCENTILE.INC(D:D,0.8),4, TRUE,5)</f>
        <v>1</v>
      </c>
      <c r="H1908" s="4">
        <f t="shared" si="29"/>
        <v>1</v>
      </c>
      <c r="I1908" t="e" cm="1">
        <f t="array" ref="I1908">INDEX($N$2:$N$26,MATCH(1,($K$2:$K$26=$E1908)*($L$2:$L$26=$H1908),0))</f>
        <v>#N/A</v>
      </c>
    </row>
    <row r="1909" spans="5:9" x14ac:dyDescent="0.25">
      <c r="E1909" s="1" t="e">
        <v>#N/A</v>
      </c>
      <c r="G1909" s="1" cm="1">
        <f t="array" ref="G1909">_xlfn.IFS(D1909&lt;=_xlfn.PERCENTILE.INC(D:D,0.2),1, D1909&lt;=_xlfn.PERCENTILE.INC(D:D,0.4),2, D1909&lt;=_xlfn.PERCENTILE.INC(D:D,0.6),3, D1910&lt;=_xlfn.PERCENTILE.INC(D:D,0.8),4, TRUE,5)</f>
        <v>1</v>
      </c>
      <c r="H1909" s="4">
        <f t="shared" si="29"/>
        <v>1</v>
      </c>
      <c r="I1909" t="e" cm="1">
        <f t="array" ref="I1909">INDEX($N$2:$N$26,MATCH(1,($K$2:$K$26=$E1909)*($L$2:$L$26=$H1909),0))</f>
        <v>#N/A</v>
      </c>
    </row>
    <row r="1910" spans="5:9" x14ac:dyDescent="0.25">
      <c r="E1910" s="1" t="e">
        <v>#N/A</v>
      </c>
      <c r="G1910" s="1" cm="1">
        <f t="array" ref="G1910">_xlfn.IFS(D1910&lt;=_xlfn.PERCENTILE.INC(D:D,0.2),1, D1910&lt;=_xlfn.PERCENTILE.INC(D:D,0.4),2, D1910&lt;=_xlfn.PERCENTILE.INC(D:D,0.6),3, D1911&lt;=_xlfn.PERCENTILE.INC(D:D,0.8),4, TRUE,5)</f>
        <v>1</v>
      </c>
      <c r="H1910" s="4">
        <f t="shared" si="29"/>
        <v>1</v>
      </c>
      <c r="I1910" t="e" cm="1">
        <f t="array" ref="I1910">INDEX($N$2:$N$26,MATCH(1,($K$2:$K$26=$E1910)*($L$2:$L$26=$H1910),0))</f>
        <v>#N/A</v>
      </c>
    </row>
    <row r="1911" spans="5:9" x14ac:dyDescent="0.25">
      <c r="E1911" s="1" t="e">
        <v>#N/A</v>
      </c>
      <c r="G1911" s="1" cm="1">
        <f t="array" ref="G1911">_xlfn.IFS(D1911&lt;=_xlfn.PERCENTILE.INC(D:D,0.2),1, D1911&lt;=_xlfn.PERCENTILE.INC(D:D,0.4),2, D1911&lt;=_xlfn.PERCENTILE.INC(D:D,0.6),3, D1912&lt;=_xlfn.PERCENTILE.INC(D:D,0.8),4, TRUE,5)</f>
        <v>1</v>
      </c>
      <c r="H1911" s="4">
        <f t="shared" si="29"/>
        <v>1</v>
      </c>
      <c r="I1911" t="e" cm="1">
        <f t="array" ref="I1911">INDEX($N$2:$N$26,MATCH(1,($K$2:$K$26=$E1911)*($L$2:$L$26=$H1911),0))</f>
        <v>#N/A</v>
      </c>
    </row>
    <row r="1912" spans="5:9" x14ac:dyDescent="0.25">
      <c r="E1912" s="1" t="e">
        <v>#N/A</v>
      </c>
      <c r="G1912" s="1" cm="1">
        <f t="array" ref="G1912">_xlfn.IFS(D1912&lt;=_xlfn.PERCENTILE.INC(D:D,0.2),1, D1912&lt;=_xlfn.PERCENTILE.INC(D:D,0.4),2, D1912&lt;=_xlfn.PERCENTILE.INC(D:D,0.6),3, D1913&lt;=_xlfn.PERCENTILE.INC(D:D,0.8),4, TRUE,5)</f>
        <v>1</v>
      </c>
      <c r="H1912" s="4">
        <f t="shared" si="29"/>
        <v>1</v>
      </c>
      <c r="I1912" t="e" cm="1">
        <f t="array" ref="I1912">INDEX($N$2:$N$26,MATCH(1,($K$2:$K$26=$E1912)*($L$2:$L$26=$H1912),0))</f>
        <v>#N/A</v>
      </c>
    </row>
    <row r="1913" spans="5:9" x14ac:dyDescent="0.25">
      <c r="E1913" s="1" t="e">
        <v>#N/A</v>
      </c>
      <c r="G1913" s="1" cm="1">
        <f t="array" ref="G1913">_xlfn.IFS(D1913&lt;=_xlfn.PERCENTILE.INC(D:D,0.2),1, D1913&lt;=_xlfn.PERCENTILE.INC(D:D,0.4),2, D1913&lt;=_xlfn.PERCENTILE.INC(D:D,0.6),3, D1914&lt;=_xlfn.PERCENTILE.INC(D:D,0.8),4, TRUE,5)</f>
        <v>1</v>
      </c>
      <c r="H1913" s="4">
        <f t="shared" si="29"/>
        <v>1</v>
      </c>
      <c r="I1913" t="e" cm="1">
        <f t="array" ref="I1913">INDEX($N$2:$N$26,MATCH(1,($K$2:$K$26=$E1913)*($L$2:$L$26=$H1913),0))</f>
        <v>#N/A</v>
      </c>
    </row>
    <row r="1914" spans="5:9" x14ac:dyDescent="0.25">
      <c r="E1914" s="1" t="e">
        <v>#N/A</v>
      </c>
      <c r="G1914" s="1" cm="1">
        <f t="array" ref="G1914">_xlfn.IFS(D1914&lt;=_xlfn.PERCENTILE.INC(D:D,0.2),1, D1914&lt;=_xlfn.PERCENTILE.INC(D:D,0.4),2, D1914&lt;=_xlfn.PERCENTILE.INC(D:D,0.6),3, D1915&lt;=_xlfn.PERCENTILE.INC(D:D,0.8),4, TRUE,5)</f>
        <v>1</v>
      </c>
      <c r="H1914" s="4">
        <f t="shared" si="29"/>
        <v>1</v>
      </c>
      <c r="I1914" t="e" cm="1">
        <f t="array" ref="I1914">INDEX($N$2:$N$26,MATCH(1,($K$2:$K$26=$E1914)*($L$2:$L$26=$H1914),0))</f>
        <v>#N/A</v>
      </c>
    </row>
    <row r="1915" spans="5:9" x14ac:dyDescent="0.25">
      <c r="E1915" s="1" t="e">
        <v>#N/A</v>
      </c>
      <c r="G1915" s="1" cm="1">
        <f t="array" ref="G1915">_xlfn.IFS(D1915&lt;=_xlfn.PERCENTILE.INC(D:D,0.2),1, D1915&lt;=_xlfn.PERCENTILE.INC(D:D,0.4),2, D1915&lt;=_xlfn.PERCENTILE.INC(D:D,0.6),3, D1916&lt;=_xlfn.PERCENTILE.INC(D:D,0.8),4, TRUE,5)</f>
        <v>1</v>
      </c>
      <c r="H1915" s="4">
        <f t="shared" si="29"/>
        <v>1</v>
      </c>
      <c r="I1915" t="e" cm="1">
        <f t="array" ref="I1915">INDEX($N$2:$N$26,MATCH(1,($K$2:$K$26=$E1915)*($L$2:$L$26=$H1915),0))</f>
        <v>#N/A</v>
      </c>
    </row>
    <row r="1916" spans="5:9" x14ac:dyDescent="0.25">
      <c r="E1916" s="1" t="e">
        <v>#N/A</v>
      </c>
      <c r="G1916" s="1" cm="1">
        <f t="array" ref="G1916">_xlfn.IFS(D1916&lt;=_xlfn.PERCENTILE.INC(D:D,0.2),1, D1916&lt;=_xlfn.PERCENTILE.INC(D:D,0.4),2, D1916&lt;=_xlfn.PERCENTILE.INC(D:D,0.6),3, D1917&lt;=_xlfn.PERCENTILE.INC(D:D,0.8),4, TRUE,5)</f>
        <v>1</v>
      </c>
      <c r="H1916" s="4">
        <f t="shared" si="29"/>
        <v>1</v>
      </c>
      <c r="I1916" t="e" cm="1">
        <f t="array" ref="I1916">INDEX($N$2:$N$26,MATCH(1,($K$2:$K$26=$E1916)*($L$2:$L$26=$H1916),0))</f>
        <v>#N/A</v>
      </c>
    </row>
    <row r="1917" spans="5:9" x14ac:dyDescent="0.25">
      <c r="E1917" s="1" t="e">
        <v>#N/A</v>
      </c>
      <c r="G1917" s="1" cm="1">
        <f t="array" ref="G1917">_xlfn.IFS(D1917&lt;=_xlfn.PERCENTILE.INC(D:D,0.2),1, D1917&lt;=_xlfn.PERCENTILE.INC(D:D,0.4),2, D1917&lt;=_xlfn.PERCENTILE.INC(D:D,0.6),3, D1918&lt;=_xlfn.PERCENTILE.INC(D:D,0.8),4, TRUE,5)</f>
        <v>1</v>
      </c>
      <c r="H1917" s="4">
        <f t="shared" si="29"/>
        <v>1</v>
      </c>
      <c r="I1917" t="e" cm="1">
        <f t="array" ref="I1917">INDEX($N$2:$N$26,MATCH(1,($K$2:$K$26=$E1917)*($L$2:$L$26=$H1917),0))</f>
        <v>#N/A</v>
      </c>
    </row>
    <row r="1918" spans="5:9" x14ac:dyDescent="0.25">
      <c r="E1918" s="1" t="e">
        <v>#N/A</v>
      </c>
      <c r="G1918" s="1" cm="1">
        <f t="array" ref="G1918">_xlfn.IFS(D1918&lt;=_xlfn.PERCENTILE.INC(D:D,0.2),1, D1918&lt;=_xlfn.PERCENTILE.INC(D:D,0.4),2, D1918&lt;=_xlfn.PERCENTILE.INC(D:D,0.6),3, D1919&lt;=_xlfn.PERCENTILE.INC(D:D,0.8),4, TRUE,5)</f>
        <v>1</v>
      </c>
      <c r="H1918" s="4">
        <f t="shared" si="29"/>
        <v>1</v>
      </c>
      <c r="I1918" t="e" cm="1">
        <f t="array" ref="I1918">INDEX($N$2:$N$26,MATCH(1,($K$2:$K$26=$E1918)*($L$2:$L$26=$H1918),0))</f>
        <v>#N/A</v>
      </c>
    </row>
    <row r="1919" spans="5:9" x14ac:dyDescent="0.25">
      <c r="E1919" s="1" t="e">
        <v>#N/A</v>
      </c>
      <c r="G1919" s="1" cm="1">
        <f t="array" ref="G1919">_xlfn.IFS(D1919&lt;=_xlfn.PERCENTILE.INC(D:D,0.2),1, D1919&lt;=_xlfn.PERCENTILE.INC(D:D,0.4),2, D1919&lt;=_xlfn.PERCENTILE.INC(D:D,0.6),3, D1920&lt;=_xlfn.PERCENTILE.INC(D:D,0.8),4, TRUE,5)</f>
        <v>1</v>
      </c>
      <c r="H1919" s="4">
        <f t="shared" si="29"/>
        <v>1</v>
      </c>
      <c r="I1919" t="e" cm="1">
        <f t="array" ref="I1919">INDEX($N$2:$N$26,MATCH(1,($K$2:$K$26=$E1919)*($L$2:$L$26=$H1919),0))</f>
        <v>#N/A</v>
      </c>
    </row>
    <row r="1920" spans="5:9" x14ac:dyDescent="0.25">
      <c r="E1920" s="1" t="e">
        <v>#N/A</v>
      </c>
      <c r="G1920" s="1" cm="1">
        <f t="array" ref="G1920">_xlfn.IFS(D1920&lt;=_xlfn.PERCENTILE.INC(D:D,0.2),1, D1920&lt;=_xlfn.PERCENTILE.INC(D:D,0.4),2, D1920&lt;=_xlfn.PERCENTILE.INC(D:D,0.6),3, D1921&lt;=_xlfn.PERCENTILE.INC(D:D,0.8),4, TRUE,5)</f>
        <v>1</v>
      </c>
      <c r="H1920" s="4">
        <f t="shared" si="29"/>
        <v>1</v>
      </c>
      <c r="I1920" t="e" cm="1">
        <f t="array" ref="I1920">INDEX($N$2:$N$26,MATCH(1,($K$2:$K$26=$E1920)*($L$2:$L$26=$H1920),0))</f>
        <v>#N/A</v>
      </c>
    </row>
    <row r="1921" spans="5:9" x14ac:dyDescent="0.25">
      <c r="E1921" s="1" t="e">
        <v>#N/A</v>
      </c>
      <c r="G1921" s="1" cm="1">
        <f t="array" ref="G1921">_xlfn.IFS(D1921&lt;=_xlfn.PERCENTILE.INC(D:D,0.2),1, D1921&lt;=_xlfn.PERCENTILE.INC(D:D,0.4),2, D1921&lt;=_xlfn.PERCENTILE.INC(D:D,0.6),3, D1922&lt;=_xlfn.PERCENTILE.INC(D:D,0.8),4, TRUE,5)</f>
        <v>1</v>
      </c>
      <c r="H1921" s="4">
        <f t="shared" si="29"/>
        <v>1</v>
      </c>
      <c r="I1921" t="e" cm="1">
        <f t="array" ref="I1921">INDEX($N$2:$N$26,MATCH(1,($K$2:$K$26=$E1921)*($L$2:$L$26=$H1921),0))</f>
        <v>#N/A</v>
      </c>
    </row>
    <row r="1922" spans="5:9" x14ac:dyDescent="0.25">
      <c r="E1922" s="1" t="e">
        <v>#N/A</v>
      </c>
      <c r="G1922" s="1" cm="1">
        <f t="array" ref="G1922">_xlfn.IFS(D1922&lt;=_xlfn.PERCENTILE.INC(D:D,0.2),1, D1922&lt;=_xlfn.PERCENTILE.INC(D:D,0.4),2, D1922&lt;=_xlfn.PERCENTILE.INC(D:D,0.6),3, D1923&lt;=_xlfn.PERCENTILE.INC(D:D,0.8),4, TRUE,5)</f>
        <v>1</v>
      </c>
      <c r="H1922" s="4">
        <f t="shared" si="29"/>
        <v>1</v>
      </c>
      <c r="I1922" t="e" cm="1">
        <f t="array" ref="I1922">INDEX($N$2:$N$26,MATCH(1,($K$2:$K$26=$E1922)*($L$2:$L$26=$H1922),0))</f>
        <v>#N/A</v>
      </c>
    </row>
    <row r="1923" spans="5:9" x14ac:dyDescent="0.25">
      <c r="E1923" s="1" t="e">
        <v>#N/A</v>
      </c>
      <c r="G1923" s="1" cm="1">
        <f t="array" ref="G1923">_xlfn.IFS(D1923&lt;=_xlfn.PERCENTILE.INC(D:D,0.2),1, D1923&lt;=_xlfn.PERCENTILE.INC(D:D,0.4),2, D1923&lt;=_xlfn.PERCENTILE.INC(D:D,0.6),3, D1924&lt;=_xlfn.PERCENTILE.INC(D:D,0.8),4, TRUE,5)</f>
        <v>1</v>
      </c>
      <c r="H1923" s="4">
        <f t="shared" ref="H1923:H1986" si="30">ROUND(AVERAGE(F1923,G1923),0)</f>
        <v>1</v>
      </c>
      <c r="I1923" t="e" cm="1">
        <f t="array" ref="I1923">INDEX($N$2:$N$26,MATCH(1,($K$2:$K$26=$E1923)*($L$2:$L$26=$H1923),0))</f>
        <v>#N/A</v>
      </c>
    </row>
    <row r="1924" spans="5:9" x14ac:dyDescent="0.25">
      <c r="E1924" s="1" t="e">
        <v>#N/A</v>
      </c>
      <c r="G1924" s="1" cm="1">
        <f t="array" ref="G1924">_xlfn.IFS(D1924&lt;=_xlfn.PERCENTILE.INC(D:D,0.2),1, D1924&lt;=_xlfn.PERCENTILE.INC(D:D,0.4),2, D1924&lt;=_xlfn.PERCENTILE.INC(D:D,0.6),3, D1925&lt;=_xlfn.PERCENTILE.INC(D:D,0.8),4, TRUE,5)</f>
        <v>1</v>
      </c>
      <c r="H1924" s="4">
        <f t="shared" si="30"/>
        <v>1</v>
      </c>
      <c r="I1924" t="e" cm="1">
        <f t="array" ref="I1924">INDEX($N$2:$N$26,MATCH(1,($K$2:$K$26=$E1924)*($L$2:$L$26=$H1924),0))</f>
        <v>#N/A</v>
      </c>
    </row>
    <row r="1925" spans="5:9" x14ac:dyDescent="0.25">
      <c r="E1925" s="1" t="e">
        <v>#N/A</v>
      </c>
      <c r="G1925" s="1" cm="1">
        <f t="array" ref="G1925">_xlfn.IFS(D1925&lt;=_xlfn.PERCENTILE.INC(D:D,0.2),1, D1925&lt;=_xlfn.PERCENTILE.INC(D:D,0.4),2, D1925&lt;=_xlfn.PERCENTILE.INC(D:D,0.6),3, D1926&lt;=_xlfn.PERCENTILE.INC(D:D,0.8),4, TRUE,5)</f>
        <v>1</v>
      </c>
      <c r="H1925" s="4">
        <f t="shared" si="30"/>
        <v>1</v>
      </c>
      <c r="I1925" t="e" cm="1">
        <f t="array" ref="I1925">INDEX($N$2:$N$26,MATCH(1,($K$2:$K$26=$E1925)*($L$2:$L$26=$H1925),0))</f>
        <v>#N/A</v>
      </c>
    </row>
    <row r="1926" spans="5:9" x14ac:dyDescent="0.25">
      <c r="E1926" s="1" t="e">
        <v>#N/A</v>
      </c>
      <c r="G1926" s="1" cm="1">
        <f t="array" ref="G1926">_xlfn.IFS(D1926&lt;=_xlfn.PERCENTILE.INC(D:D,0.2),1, D1926&lt;=_xlfn.PERCENTILE.INC(D:D,0.4),2, D1926&lt;=_xlfn.PERCENTILE.INC(D:D,0.6),3, D1927&lt;=_xlfn.PERCENTILE.INC(D:D,0.8),4, TRUE,5)</f>
        <v>1</v>
      </c>
      <c r="H1926" s="4">
        <f t="shared" si="30"/>
        <v>1</v>
      </c>
      <c r="I1926" t="e" cm="1">
        <f t="array" ref="I1926">INDEX($N$2:$N$26,MATCH(1,($K$2:$K$26=$E1926)*($L$2:$L$26=$H1926),0))</f>
        <v>#N/A</v>
      </c>
    </row>
    <row r="1927" spans="5:9" x14ac:dyDescent="0.25">
      <c r="E1927" s="1" t="e">
        <v>#N/A</v>
      </c>
      <c r="G1927" s="1" cm="1">
        <f t="array" ref="G1927">_xlfn.IFS(D1927&lt;=_xlfn.PERCENTILE.INC(D:D,0.2),1, D1927&lt;=_xlfn.PERCENTILE.INC(D:D,0.4),2, D1927&lt;=_xlfn.PERCENTILE.INC(D:D,0.6),3, D1928&lt;=_xlfn.PERCENTILE.INC(D:D,0.8),4, TRUE,5)</f>
        <v>1</v>
      </c>
      <c r="H1927" s="4">
        <f t="shared" si="30"/>
        <v>1</v>
      </c>
      <c r="I1927" t="e" cm="1">
        <f t="array" ref="I1927">INDEX($N$2:$N$26,MATCH(1,($K$2:$K$26=$E1927)*($L$2:$L$26=$H1927),0))</f>
        <v>#N/A</v>
      </c>
    </row>
    <row r="1928" spans="5:9" x14ac:dyDescent="0.25">
      <c r="E1928" s="1" t="e">
        <v>#N/A</v>
      </c>
      <c r="G1928" s="1" cm="1">
        <f t="array" ref="G1928">_xlfn.IFS(D1928&lt;=_xlfn.PERCENTILE.INC(D:D,0.2),1, D1928&lt;=_xlfn.PERCENTILE.INC(D:D,0.4),2, D1928&lt;=_xlfn.PERCENTILE.INC(D:D,0.6),3, D1929&lt;=_xlfn.PERCENTILE.INC(D:D,0.8),4, TRUE,5)</f>
        <v>1</v>
      </c>
      <c r="H1928" s="4">
        <f t="shared" si="30"/>
        <v>1</v>
      </c>
      <c r="I1928" t="e" cm="1">
        <f t="array" ref="I1928">INDEX($N$2:$N$26,MATCH(1,($K$2:$K$26=$E1928)*($L$2:$L$26=$H1928),0))</f>
        <v>#N/A</v>
      </c>
    </row>
    <row r="1929" spans="5:9" x14ac:dyDescent="0.25">
      <c r="E1929" s="1" t="e">
        <v>#N/A</v>
      </c>
      <c r="G1929" s="1" cm="1">
        <f t="array" ref="G1929">_xlfn.IFS(D1929&lt;=_xlfn.PERCENTILE.INC(D:D,0.2),1, D1929&lt;=_xlfn.PERCENTILE.INC(D:D,0.4),2, D1929&lt;=_xlfn.PERCENTILE.INC(D:D,0.6),3, D1930&lt;=_xlfn.PERCENTILE.INC(D:D,0.8),4, TRUE,5)</f>
        <v>1</v>
      </c>
      <c r="H1929" s="4">
        <f t="shared" si="30"/>
        <v>1</v>
      </c>
      <c r="I1929" t="e" cm="1">
        <f t="array" ref="I1929">INDEX($N$2:$N$26,MATCH(1,($K$2:$K$26=$E1929)*($L$2:$L$26=$H1929),0))</f>
        <v>#N/A</v>
      </c>
    </row>
    <row r="1930" spans="5:9" x14ac:dyDescent="0.25">
      <c r="E1930" s="1" t="e">
        <v>#N/A</v>
      </c>
      <c r="G1930" s="1" cm="1">
        <f t="array" ref="G1930">_xlfn.IFS(D1930&lt;=_xlfn.PERCENTILE.INC(D:D,0.2),1, D1930&lt;=_xlfn.PERCENTILE.INC(D:D,0.4),2, D1930&lt;=_xlfn.PERCENTILE.INC(D:D,0.6),3, D1931&lt;=_xlfn.PERCENTILE.INC(D:D,0.8),4, TRUE,5)</f>
        <v>1</v>
      </c>
      <c r="H1930" s="4">
        <f t="shared" si="30"/>
        <v>1</v>
      </c>
      <c r="I1930" t="e" cm="1">
        <f t="array" ref="I1930">INDEX($N$2:$N$26,MATCH(1,($K$2:$K$26=$E1930)*($L$2:$L$26=$H1930),0))</f>
        <v>#N/A</v>
      </c>
    </row>
    <row r="1931" spans="5:9" x14ac:dyDescent="0.25">
      <c r="E1931" s="1" t="e">
        <v>#N/A</v>
      </c>
      <c r="G1931" s="1" cm="1">
        <f t="array" ref="G1931">_xlfn.IFS(D1931&lt;=_xlfn.PERCENTILE.INC(D:D,0.2),1, D1931&lt;=_xlfn.PERCENTILE.INC(D:D,0.4),2, D1931&lt;=_xlfn.PERCENTILE.INC(D:D,0.6),3, D1932&lt;=_xlfn.PERCENTILE.INC(D:D,0.8),4, TRUE,5)</f>
        <v>1</v>
      </c>
      <c r="H1931" s="4">
        <f t="shared" si="30"/>
        <v>1</v>
      </c>
      <c r="I1931" t="e" cm="1">
        <f t="array" ref="I1931">INDEX($N$2:$N$26,MATCH(1,($K$2:$K$26=$E1931)*($L$2:$L$26=$H1931),0))</f>
        <v>#N/A</v>
      </c>
    </row>
    <row r="1932" spans="5:9" x14ac:dyDescent="0.25">
      <c r="E1932" s="1" t="e">
        <v>#N/A</v>
      </c>
      <c r="G1932" s="1" cm="1">
        <f t="array" ref="G1932">_xlfn.IFS(D1932&lt;=_xlfn.PERCENTILE.INC(D:D,0.2),1, D1932&lt;=_xlfn.PERCENTILE.INC(D:D,0.4),2, D1932&lt;=_xlfn.PERCENTILE.INC(D:D,0.6),3, D1933&lt;=_xlfn.PERCENTILE.INC(D:D,0.8),4, TRUE,5)</f>
        <v>1</v>
      </c>
      <c r="H1932" s="4">
        <f t="shared" si="30"/>
        <v>1</v>
      </c>
      <c r="I1932" t="e" cm="1">
        <f t="array" ref="I1932">INDEX($N$2:$N$26,MATCH(1,($K$2:$K$26=$E1932)*($L$2:$L$26=$H1932),0))</f>
        <v>#N/A</v>
      </c>
    </row>
    <row r="1933" spans="5:9" x14ac:dyDescent="0.25">
      <c r="E1933" s="1" t="e">
        <v>#N/A</v>
      </c>
      <c r="G1933" s="1" cm="1">
        <f t="array" ref="G1933">_xlfn.IFS(D1933&lt;=_xlfn.PERCENTILE.INC(D:D,0.2),1, D1933&lt;=_xlfn.PERCENTILE.INC(D:D,0.4),2, D1933&lt;=_xlfn.PERCENTILE.INC(D:D,0.6),3, D1934&lt;=_xlfn.PERCENTILE.INC(D:D,0.8),4, TRUE,5)</f>
        <v>1</v>
      </c>
      <c r="H1933" s="4">
        <f t="shared" si="30"/>
        <v>1</v>
      </c>
      <c r="I1933" t="e" cm="1">
        <f t="array" ref="I1933">INDEX($N$2:$N$26,MATCH(1,($K$2:$K$26=$E1933)*($L$2:$L$26=$H1933),0))</f>
        <v>#N/A</v>
      </c>
    </row>
    <row r="1934" spans="5:9" x14ac:dyDescent="0.25">
      <c r="E1934" s="1" t="e">
        <v>#N/A</v>
      </c>
      <c r="G1934" s="1" cm="1">
        <f t="array" ref="G1934">_xlfn.IFS(D1934&lt;=_xlfn.PERCENTILE.INC(D:D,0.2),1, D1934&lt;=_xlfn.PERCENTILE.INC(D:D,0.4),2, D1934&lt;=_xlfn.PERCENTILE.INC(D:D,0.6),3, D1935&lt;=_xlfn.PERCENTILE.INC(D:D,0.8),4, TRUE,5)</f>
        <v>1</v>
      </c>
      <c r="H1934" s="4">
        <f t="shared" si="30"/>
        <v>1</v>
      </c>
      <c r="I1934" t="e" cm="1">
        <f t="array" ref="I1934">INDEX($N$2:$N$26,MATCH(1,($K$2:$K$26=$E1934)*($L$2:$L$26=$H1934),0))</f>
        <v>#N/A</v>
      </c>
    </row>
    <row r="1935" spans="5:9" x14ac:dyDescent="0.25">
      <c r="E1935" s="1" t="e">
        <v>#N/A</v>
      </c>
      <c r="G1935" s="1" cm="1">
        <f t="array" ref="G1935">_xlfn.IFS(D1935&lt;=_xlfn.PERCENTILE.INC(D:D,0.2),1, D1935&lt;=_xlfn.PERCENTILE.INC(D:D,0.4),2, D1935&lt;=_xlfn.PERCENTILE.INC(D:D,0.6),3, D1936&lt;=_xlfn.PERCENTILE.INC(D:D,0.8),4, TRUE,5)</f>
        <v>1</v>
      </c>
      <c r="H1935" s="4">
        <f t="shared" si="30"/>
        <v>1</v>
      </c>
      <c r="I1935" t="e" cm="1">
        <f t="array" ref="I1935">INDEX($N$2:$N$26,MATCH(1,($K$2:$K$26=$E1935)*($L$2:$L$26=$H1935),0))</f>
        <v>#N/A</v>
      </c>
    </row>
    <row r="1936" spans="5:9" x14ac:dyDescent="0.25">
      <c r="E1936" s="1" t="e">
        <v>#N/A</v>
      </c>
      <c r="G1936" s="1" cm="1">
        <f t="array" ref="G1936">_xlfn.IFS(D1936&lt;=_xlfn.PERCENTILE.INC(D:D,0.2),1, D1936&lt;=_xlfn.PERCENTILE.INC(D:D,0.4),2, D1936&lt;=_xlfn.PERCENTILE.INC(D:D,0.6),3, D1937&lt;=_xlfn.PERCENTILE.INC(D:D,0.8),4, TRUE,5)</f>
        <v>1</v>
      </c>
      <c r="H1936" s="4">
        <f t="shared" si="30"/>
        <v>1</v>
      </c>
      <c r="I1936" t="e" cm="1">
        <f t="array" ref="I1936">INDEX($N$2:$N$26,MATCH(1,($K$2:$K$26=$E1936)*($L$2:$L$26=$H1936),0))</f>
        <v>#N/A</v>
      </c>
    </row>
    <row r="1937" spans="5:9" x14ac:dyDescent="0.25">
      <c r="E1937" s="1" t="e">
        <v>#N/A</v>
      </c>
      <c r="G1937" s="1" cm="1">
        <f t="array" ref="G1937">_xlfn.IFS(D1937&lt;=_xlfn.PERCENTILE.INC(D:D,0.2),1, D1937&lt;=_xlfn.PERCENTILE.INC(D:D,0.4),2, D1937&lt;=_xlfn.PERCENTILE.INC(D:D,0.6),3, D1938&lt;=_xlfn.PERCENTILE.INC(D:D,0.8),4, TRUE,5)</f>
        <v>1</v>
      </c>
      <c r="H1937" s="4">
        <f t="shared" si="30"/>
        <v>1</v>
      </c>
      <c r="I1937" t="e" cm="1">
        <f t="array" ref="I1937">INDEX($N$2:$N$26,MATCH(1,($K$2:$K$26=$E1937)*($L$2:$L$26=$H1937),0))</f>
        <v>#N/A</v>
      </c>
    </row>
    <row r="1938" spans="5:9" x14ac:dyDescent="0.25">
      <c r="E1938" s="1" t="e">
        <v>#N/A</v>
      </c>
      <c r="G1938" s="1" cm="1">
        <f t="array" ref="G1938">_xlfn.IFS(D1938&lt;=_xlfn.PERCENTILE.INC(D:D,0.2),1, D1938&lt;=_xlfn.PERCENTILE.INC(D:D,0.4),2, D1938&lt;=_xlfn.PERCENTILE.INC(D:D,0.6),3, D1939&lt;=_xlfn.PERCENTILE.INC(D:D,0.8),4, TRUE,5)</f>
        <v>1</v>
      </c>
      <c r="H1938" s="4">
        <f t="shared" si="30"/>
        <v>1</v>
      </c>
      <c r="I1938" t="e" cm="1">
        <f t="array" ref="I1938">INDEX($N$2:$N$26,MATCH(1,($K$2:$K$26=$E1938)*($L$2:$L$26=$H1938),0))</f>
        <v>#N/A</v>
      </c>
    </row>
    <row r="1939" spans="5:9" x14ac:dyDescent="0.25">
      <c r="E1939" s="1" t="e">
        <v>#N/A</v>
      </c>
      <c r="G1939" s="1" cm="1">
        <f t="array" ref="G1939">_xlfn.IFS(D1939&lt;=_xlfn.PERCENTILE.INC(D:D,0.2),1, D1939&lt;=_xlfn.PERCENTILE.INC(D:D,0.4),2, D1939&lt;=_xlfn.PERCENTILE.INC(D:D,0.6),3, D1940&lt;=_xlfn.PERCENTILE.INC(D:D,0.8),4, TRUE,5)</f>
        <v>1</v>
      </c>
      <c r="H1939" s="4">
        <f t="shared" si="30"/>
        <v>1</v>
      </c>
      <c r="I1939" t="e" cm="1">
        <f t="array" ref="I1939">INDEX($N$2:$N$26,MATCH(1,($K$2:$K$26=$E1939)*($L$2:$L$26=$H1939),0))</f>
        <v>#N/A</v>
      </c>
    </row>
    <row r="1940" spans="5:9" x14ac:dyDescent="0.25">
      <c r="E1940" s="1" t="e">
        <v>#N/A</v>
      </c>
      <c r="G1940" s="1" cm="1">
        <f t="array" ref="G1940">_xlfn.IFS(D1940&lt;=_xlfn.PERCENTILE.INC(D:D,0.2),1, D1940&lt;=_xlfn.PERCENTILE.INC(D:D,0.4),2, D1940&lt;=_xlfn.PERCENTILE.INC(D:D,0.6),3, D1941&lt;=_xlfn.PERCENTILE.INC(D:D,0.8),4, TRUE,5)</f>
        <v>1</v>
      </c>
      <c r="H1940" s="4">
        <f t="shared" si="30"/>
        <v>1</v>
      </c>
      <c r="I1940" t="e" cm="1">
        <f t="array" ref="I1940">INDEX($N$2:$N$26,MATCH(1,($K$2:$K$26=$E1940)*($L$2:$L$26=$H1940),0))</f>
        <v>#N/A</v>
      </c>
    </row>
    <row r="1941" spans="5:9" x14ac:dyDescent="0.25">
      <c r="E1941" s="1" t="e">
        <v>#N/A</v>
      </c>
      <c r="G1941" s="1" cm="1">
        <f t="array" ref="G1941">_xlfn.IFS(D1941&lt;=_xlfn.PERCENTILE.INC(D:D,0.2),1, D1941&lt;=_xlfn.PERCENTILE.INC(D:D,0.4),2, D1941&lt;=_xlfn.PERCENTILE.INC(D:D,0.6),3, D1942&lt;=_xlfn.PERCENTILE.INC(D:D,0.8),4, TRUE,5)</f>
        <v>1</v>
      </c>
      <c r="H1941" s="4">
        <f t="shared" si="30"/>
        <v>1</v>
      </c>
      <c r="I1941" t="e" cm="1">
        <f t="array" ref="I1941">INDEX($N$2:$N$26,MATCH(1,($K$2:$K$26=$E1941)*($L$2:$L$26=$H1941),0))</f>
        <v>#N/A</v>
      </c>
    </row>
    <row r="1942" spans="5:9" x14ac:dyDescent="0.25">
      <c r="E1942" s="1" t="e">
        <v>#N/A</v>
      </c>
      <c r="G1942" s="1" cm="1">
        <f t="array" ref="G1942">_xlfn.IFS(D1942&lt;=_xlfn.PERCENTILE.INC(D:D,0.2),1, D1942&lt;=_xlfn.PERCENTILE.INC(D:D,0.4),2, D1942&lt;=_xlfn.PERCENTILE.INC(D:D,0.6),3, D1943&lt;=_xlfn.PERCENTILE.INC(D:D,0.8),4, TRUE,5)</f>
        <v>1</v>
      </c>
      <c r="H1942" s="4">
        <f t="shared" si="30"/>
        <v>1</v>
      </c>
      <c r="I1942" t="e" cm="1">
        <f t="array" ref="I1942">INDEX($N$2:$N$26,MATCH(1,($K$2:$K$26=$E1942)*($L$2:$L$26=$H1942),0))</f>
        <v>#N/A</v>
      </c>
    </row>
    <row r="1943" spans="5:9" x14ac:dyDescent="0.25">
      <c r="E1943" s="1" t="e">
        <v>#N/A</v>
      </c>
      <c r="G1943" s="1" cm="1">
        <f t="array" ref="G1943">_xlfn.IFS(D1943&lt;=_xlfn.PERCENTILE.INC(D:D,0.2),1, D1943&lt;=_xlfn.PERCENTILE.INC(D:D,0.4),2, D1943&lt;=_xlfn.PERCENTILE.INC(D:D,0.6),3, D1944&lt;=_xlfn.PERCENTILE.INC(D:D,0.8),4, TRUE,5)</f>
        <v>1</v>
      </c>
      <c r="H1943" s="4">
        <f t="shared" si="30"/>
        <v>1</v>
      </c>
      <c r="I1943" t="e" cm="1">
        <f t="array" ref="I1943">INDEX($N$2:$N$26,MATCH(1,($K$2:$K$26=$E1943)*($L$2:$L$26=$H1943),0))</f>
        <v>#N/A</v>
      </c>
    </row>
    <row r="1944" spans="5:9" x14ac:dyDescent="0.25">
      <c r="E1944" s="1" t="e">
        <v>#N/A</v>
      </c>
      <c r="G1944" s="1" cm="1">
        <f t="array" ref="G1944">_xlfn.IFS(D1944&lt;=_xlfn.PERCENTILE.INC(D:D,0.2),1, D1944&lt;=_xlfn.PERCENTILE.INC(D:D,0.4),2, D1944&lt;=_xlfn.PERCENTILE.INC(D:D,0.6),3, D1945&lt;=_xlfn.PERCENTILE.INC(D:D,0.8),4, TRUE,5)</f>
        <v>1</v>
      </c>
      <c r="H1944" s="4">
        <f t="shared" si="30"/>
        <v>1</v>
      </c>
      <c r="I1944" t="e" cm="1">
        <f t="array" ref="I1944">INDEX($N$2:$N$26,MATCH(1,($K$2:$K$26=$E1944)*($L$2:$L$26=$H1944),0))</f>
        <v>#N/A</v>
      </c>
    </row>
    <row r="1945" spans="5:9" x14ac:dyDescent="0.25">
      <c r="E1945" s="1" t="e">
        <v>#N/A</v>
      </c>
      <c r="G1945" s="1" cm="1">
        <f t="array" ref="G1945">_xlfn.IFS(D1945&lt;=_xlfn.PERCENTILE.INC(D:D,0.2),1, D1945&lt;=_xlfn.PERCENTILE.INC(D:D,0.4),2, D1945&lt;=_xlfn.PERCENTILE.INC(D:D,0.6),3, D1946&lt;=_xlfn.PERCENTILE.INC(D:D,0.8),4, TRUE,5)</f>
        <v>1</v>
      </c>
      <c r="H1945" s="4">
        <f t="shared" si="30"/>
        <v>1</v>
      </c>
      <c r="I1945" t="e" cm="1">
        <f t="array" ref="I1945">INDEX($N$2:$N$26,MATCH(1,($K$2:$K$26=$E1945)*($L$2:$L$26=$H1945),0))</f>
        <v>#N/A</v>
      </c>
    </row>
    <row r="1946" spans="5:9" x14ac:dyDescent="0.25">
      <c r="E1946" s="1" t="e">
        <v>#N/A</v>
      </c>
      <c r="G1946" s="1" cm="1">
        <f t="array" ref="G1946">_xlfn.IFS(D1946&lt;=_xlfn.PERCENTILE.INC(D:D,0.2),1, D1946&lt;=_xlfn.PERCENTILE.INC(D:D,0.4),2, D1946&lt;=_xlfn.PERCENTILE.INC(D:D,0.6),3, D1947&lt;=_xlfn.PERCENTILE.INC(D:D,0.8),4, TRUE,5)</f>
        <v>1</v>
      </c>
      <c r="H1946" s="4">
        <f t="shared" si="30"/>
        <v>1</v>
      </c>
      <c r="I1946" t="e" cm="1">
        <f t="array" ref="I1946">INDEX($N$2:$N$26,MATCH(1,($K$2:$K$26=$E1946)*($L$2:$L$26=$H1946),0))</f>
        <v>#N/A</v>
      </c>
    </row>
    <row r="1947" spans="5:9" x14ac:dyDescent="0.25">
      <c r="E1947" s="1" t="e">
        <v>#N/A</v>
      </c>
      <c r="G1947" s="1" cm="1">
        <f t="array" ref="G1947">_xlfn.IFS(D1947&lt;=_xlfn.PERCENTILE.INC(D:D,0.2),1, D1947&lt;=_xlfn.PERCENTILE.INC(D:D,0.4),2, D1947&lt;=_xlfn.PERCENTILE.INC(D:D,0.6),3, D1948&lt;=_xlfn.PERCENTILE.INC(D:D,0.8),4, TRUE,5)</f>
        <v>1</v>
      </c>
      <c r="H1947" s="4">
        <f t="shared" si="30"/>
        <v>1</v>
      </c>
      <c r="I1947" t="e" cm="1">
        <f t="array" ref="I1947">INDEX($N$2:$N$26,MATCH(1,($K$2:$K$26=$E1947)*($L$2:$L$26=$H1947),0))</f>
        <v>#N/A</v>
      </c>
    </row>
    <row r="1948" spans="5:9" x14ac:dyDescent="0.25">
      <c r="E1948" s="1" t="e">
        <v>#N/A</v>
      </c>
      <c r="G1948" s="1" cm="1">
        <f t="array" ref="G1948">_xlfn.IFS(D1948&lt;=_xlfn.PERCENTILE.INC(D:D,0.2),1, D1948&lt;=_xlfn.PERCENTILE.INC(D:D,0.4),2, D1948&lt;=_xlfn.PERCENTILE.INC(D:D,0.6),3, D1949&lt;=_xlfn.PERCENTILE.INC(D:D,0.8),4, TRUE,5)</f>
        <v>1</v>
      </c>
      <c r="H1948" s="4">
        <f t="shared" si="30"/>
        <v>1</v>
      </c>
      <c r="I1948" t="e" cm="1">
        <f t="array" ref="I1948">INDEX($N$2:$N$26,MATCH(1,($K$2:$K$26=$E1948)*($L$2:$L$26=$H1948),0))</f>
        <v>#N/A</v>
      </c>
    </row>
    <row r="1949" spans="5:9" x14ac:dyDescent="0.25">
      <c r="E1949" s="1" t="e">
        <v>#N/A</v>
      </c>
      <c r="G1949" s="1" cm="1">
        <f t="array" ref="G1949">_xlfn.IFS(D1949&lt;=_xlfn.PERCENTILE.INC(D:D,0.2),1, D1949&lt;=_xlfn.PERCENTILE.INC(D:D,0.4),2, D1949&lt;=_xlfn.PERCENTILE.INC(D:D,0.6),3, D1950&lt;=_xlfn.PERCENTILE.INC(D:D,0.8),4, TRUE,5)</f>
        <v>1</v>
      </c>
      <c r="H1949" s="4">
        <f t="shared" si="30"/>
        <v>1</v>
      </c>
      <c r="I1949" t="e" cm="1">
        <f t="array" ref="I1949">INDEX($N$2:$N$26,MATCH(1,($K$2:$K$26=$E1949)*($L$2:$L$26=$H1949),0))</f>
        <v>#N/A</v>
      </c>
    </row>
    <row r="1950" spans="5:9" x14ac:dyDescent="0.25">
      <c r="E1950" s="1" t="e">
        <v>#N/A</v>
      </c>
      <c r="G1950" s="1" cm="1">
        <f t="array" ref="G1950">_xlfn.IFS(D1950&lt;=_xlfn.PERCENTILE.INC(D:D,0.2),1, D1950&lt;=_xlfn.PERCENTILE.INC(D:D,0.4),2, D1950&lt;=_xlfn.PERCENTILE.INC(D:D,0.6),3, D1951&lt;=_xlfn.PERCENTILE.INC(D:D,0.8),4, TRUE,5)</f>
        <v>1</v>
      </c>
      <c r="H1950" s="4">
        <f t="shared" si="30"/>
        <v>1</v>
      </c>
      <c r="I1950" t="e" cm="1">
        <f t="array" ref="I1950">INDEX($N$2:$N$26,MATCH(1,($K$2:$K$26=$E1950)*($L$2:$L$26=$H1950),0))</f>
        <v>#N/A</v>
      </c>
    </row>
    <row r="1951" spans="5:9" x14ac:dyDescent="0.25">
      <c r="E1951" s="1" t="e">
        <v>#N/A</v>
      </c>
      <c r="G1951" s="1" cm="1">
        <f t="array" ref="G1951">_xlfn.IFS(D1951&lt;=_xlfn.PERCENTILE.INC(D:D,0.2),1, D1951&lt;=_xlfn.PERCENTILE.INC(D:D,0.4),2, D1951&lt;=_xlfn.PERCENTILE.INC(D:D,0.6),3, D1952&lt;=_xlfn.PERCENTILE.INC(D:D,0.8),4, TRUE,5)</f>
        <v>1</v>
      </c>
      <c r="H1951" s="4">
        <f t="shared" si="30"/>
        <v>1</v>
      </c>
      <c r="I1951" t="e" cm="1">
        <f t="array" ref="I1951">INDEX($N$2:$N$26,MATCH(1,($K$2:$K$26=$E1951)*($L$2:$L$26=$H1951),0))</f>
        <v>#N/A</v>
      </c>
    </row>
    <row r="1952" spans="5:9" x14ac:dyDescent="0.25">
      <c r="E1952" s="1" t="e">
        <v>#N/A</v>
      </c>
      <c r="G1952" s="1" cm="1">
        <f t="array" ref="G1952">_xlfn.IFS(D1952&lt;=_xlfn.PERCENTILE.INC(D:D,0.2),1, D1952&lt;=_xlfn.PERCENTILE.INC(D:D,0.4),2, D1952&lt;=_xlfn.PERCENTILE.INC(D:D,0.6),3, D1953&lt;=_xlfn.PERCENTILE.INC(D:D,0.8),4, TRUE,5)</f>
        <v>1</v>
      </c>
      <c r="H1952" s="4">
        <f t="shared" si="30"/>
        <v>1</v>
      </c>
      <c r="I1952" t="e" cm="1">
        <f t="array" ref="I1952">INDEX($N$2:$N$26,MATCH(1,($K$2:$K$26=$E1952)*($L$2:$L$26=$H1952),0))</f>
        <v>#N/A</v>
      </c>
    </row>
    <row r="1953" spans="5:9" x14ac:dyDescent="0.25">
      <c r="E1953" s="1" t="e">
        <v>#N/A</v>
      </c>
      <c r="G1953" s="1" cm="1">
        <f t="array" ref="G1953">_xlfn.IFS(D1953&lt;=_xlfn.PERCENTILE.INC(D:D,0.2),1, D1953&lt;=_xlfn.PERCENTILE.INC(D:D,0.4),2, D1953&lt;=_xlfn.PERCENTILE.INC(D:D,0.6),3, D1954&lt;=_xlfn.PERCENTILE.INC(D:D,0.8),4, TRUE,5)</f>
        <v>1</v>
      </c>
      <c r="H1953" s="4">
        <f t="shared" si="30"/>
        <v>1</v>
      </c>
      <c r="I1953" t="e" cm="1">
        <f t="array" ref="I1953">INDEX($N$2:$N$26,MATCH(1,($K$2:$K$26=$E1953)*($L$2:$L$26=$H1953),0))</f>
        <v>#N/A</v>
      </c>
    </row>
    <row r="1954" spans="5:9" x14ac:dyDescent="0.25">
      <c r="E1954" s="1" t="e">
        <v>#N/A</v>
      </c>
      <c r="G1954" s="1" cm="1">
        <f t="array" ref="G1954">_xlfn.IFS(D1954&lt;=_xlfn.PERCENTILE.INC(D:D,0.2),1, D1954&lt;=_xlfn.PERCENTILE.INC(D:D,0.4),2, D1954&lt;=_xlfn.PERCENTILE.INC(D:D,0.6),3, D1955&lt;=_xlfn.PERCENTILE.INC(D:D,0.8),4, TRUE,5)</f>
        <v>1</v>
      </c>
      <c r="H1954" s="4">
        <f t="shared" si="30"/>
        <v>1</v>
      </c>
      <c r="I1954" t="e" cm="1">
        <f t="array" ref="I1954">INDEX($N$2:$N$26,MATCH(1,($K$2:$K$26=$E1954)*($L$2:$L$26=$H1954),0))</f>
        <v>#N/A</v>
      </c>
    </row>
    <row r="1955" spans="5:9" x14ac:dyDescent="0.25">
      <c r="E1955" s="1" t="e">
        <v>#N/A</v>
      </c>
      <c r="G1955" s="1" cm="1">
        <f t="array" ref="G1955">_xlfn.IFS(D1955&lt;=_xlfn.PERCENTILE.INC(D:D,0.2),1, D1955&lt;=_xlfn.PERCENTILE.INC(D:D,0.4),2, D1955&lt;=_xlfn.PERCENTILE.INC(D:D,0.6),3, D1956&lt;=_xlfn.PERCENTILE.INC(D:D,0.8),4, TRUE,5)</f>
        <v>1</v>
      </c>
      <c r="H1955" s="4">
        <f t="shared" si="30"/>
        <v>1</v>
      </c>
      <c r="I1955" t="e" cm="1">
        <f t="array" ref="I1955">INDEX($N$2:$N$26,MATCH(1,($K$2:$K$26=$E1955)*($L$2:$L$26=$H1955),0))</f>
        <v>#N/A</v>
      </c>
    </row>
    <row r="1956" spans="5:9" x14ac:dyDescent="0.25">
      <c r="E1956" s="1" t="e">
        <v>#N/A</v>
      </c>
      <c r="G1956" s="1" cm="1">
        <f t="array" ref="G1956">_xlfn.IFS(D1956&lt;=_xlfn.PERCENTILE.INC(D:D,0.2),1, D1956&lt;=_xlfn.PERCENTILE.INC(D:D,0.4),2, D1956&lt;=_xlfn.PERCENTILE.INC(D:D,0.6),3, D1957&lt;=_xlfn.PERCENTILE.INC(D:D,0.8),4, TRUE,5)</f>
        <v>1</v>
      </c>
      <c r="H1956" s="4">
        <f t="shared" si="30"/>
        <v>1</v>
      </c>
      <c r="I1956" t="e" cm="1">
        <f t="array" ref="I1956">INDEX($N$2:$N$26,MATCH(1,($K$2:$K$26=$E1956)*($L$2:$L$26=$H1956),0))</f>
        <v>#N/A</v>
      </c>
    </row>
    <row r="1957" spans="5:9" x14ac:dyDescent="0.25">
      <c r="E1957" s="1" t="e">
        <v>#N/A</v>
      </c>
      <c r="G1957" s="1" cm="1">
        <f t="array" ref="G1957">_xlfn.IFS(D1957&lt;=_xlfn.PERCENTILE.INC(D:D,0.2),1, D1957&lt;=_xlfn.PERCENTILE.INC(D:D,0.4),2, D1957&lt;=_xlfn.PERCENTILE.INC(D:D,0.6),3, D1958&lt;=_xlfn.PERCENTILE.INC(D:D,0.8),4, TRUE,5)</f>
        <v>1</v>
      </c>
      <c r="H1957" s="4">
        <f t="shared" si="30"/>
        <v>1</v>
      </c>
      <c r="I1957" t="e" cm="1">
        <f t="array" ref="I1957">INDEX($N$2:$N$26,MATCH(1,($K$2:$K$26=$E1957)*($L$2:$L$26=$H1957),0))</f>
        <v>#N/A</v>
      </c>
    </row>
    <row r="1958" spans="5:9" x14ac:dyDescent="0.25">
      <c r="E1958" s="1" t="e">
        <v>#N/A</v>
      </c>
      <c r="G1958" s="1" cm="1">
        <f t="array" ref="G1958">_xlfn.IFS(D1958&lt;=_xlfn.PERCENTILE.INC(D:D,0.2),1, D1958&lt;=_xlfn.PERCENTILE.INC(D:D,0.4),2, D1958&lt;=_xlfn.PERCENTILE.INC(D:D,0.6),3, D1959&lt;=_xlfn.PERCENTILE.INC(D:D,0.8),4, TRUE,5)</f>
        <v>1</v>
      </c>
      <c r="H1958" s="4">
        <f t="shared" si="30"/>
        <v>1</v>
      </c>
      <c r="I1958" t="e" cm="1">
        <f t="array" ref="I1958">INDEX($N$2:$N$26,MATCH(1,($K$2:$K$26=$E1958)*($L$2:$L$26=$H1958),0))</f>
        <v>#N/A</v>
      </c>
    </row>
    <row r="1959" spans="5:9" x14ac:dyDescent="0.25">
      <c r="E1959" s="1" t="e">
        <v>#N/A</v>
      </c>
      <c r="G1959" s="1" cm="1">
        <f t="array" ref="G1959">_xlfn.IFS(D1959&lt;=_xlfn.PERCENTILE.INC(D:D,0.2),1, D1959&lt;=_xlfn.PERCENTILE.INC(D:D,0.4),2, D1959&lt;=_xlfn.PERCENTILE.INC(D:D,0.6),3, D1960&lt;=_xlfn.PERCENTILE.INC(D:D,0.8),4, TRUE,5)</f>
        <v>1</v>
      </c>
      <c r="H1959" s="4">
        <f t="shared" si="30"/>
        <v>1</v>
      </c>
      <c r="I1959" t="e" cm="1">
        <f t="array" ref="I1959">INDEX($N$2:$N$26,MATCH(1,($K$2:$K$26=$E1959)*($L$2:$L$26=$H1959),0))</f>
        <v>#N/A</v>
      </c>
    </row>
    <row r="1960" spans="5:9" x14ac:dyDescent="0.25">
      <c r="E1960" s="1" t="e">
        <v>#N/A</v>
      </c>
      <c r="G1960" s="1" cm="1">
        <f t="array" ref="G1960">_xlfn.IFS(D1960&lt;=_xlfn.PERCENTILE.INC(D:D,0.2),1, D1960&lt;=_xlfn.PERCENTILE.INC(D:D,0.4),2, D1960&lt;=_xlfn.PERCENTILE.INC(D:D,0.6),3, D1961&lt;=_xlfn.PERCENTILE.INC(D:D,0.8),4, TRUE,5)</f>
        <v>1</v>
      </c>
      <c r="H1960" s="4">
        <f t="shared" si="30"/>
        <v>1</v>
      </c>
      <c r="I1960" t="e" cm="1">
        <f t="array" ref="I1960">INDEX($N$2:$N$26,MATCH(1,($K$2:$K$26=$E1960)*($L$2:$L$26=$H1960),0))</f>
        <v>#N/A</v>
      </c>
    </row>
    <row r="1961" spans="5:9" x14ac:dyDescent="0.25">
      <c r="E1961" s="1" t="e">
        <v>#N/A</v>
      </c>
      <c r="G1961" s="1" cm="1">
        <f t="array" ref="G1961">_xlfn.IFS(D1961&lt;=_xlfn.PERCENTILE.INC(D:D,0.2),1, D1961&lt;=_xlfn.PERCENTILE.INC(D:D,0.4),2, D1961&lt;=_xlfn.PERCENTILE.INC(D:D,0.6),3, D1962&lt;=_xlfn.PERCENTILE.INC(D:D,0.8),4, TRUE,5)</f>
        <v>1</v>
      </c>
      <c r="H1961" s="4">
        <f t="shared" si="30"/>
        <v>1</v>
      </c>
      <c r="I1961" t="e" cm="1">
        <f t="array" ref="I1961">INDEX($N$2:$N$26,MATCH(1,($K$2:$K$26=$E1961)*($L$2:$L$26=$H1961),0))</f>
        <v>#N/A</v>
      </c>
    </row>
    <row r="1962" spans="5:9" x14ac:dyDescent="0.25">
      <c r="E1962" s="1" t="e">
        <v>#N/A</v>
      </c>
      <c r="G1962" s="1" cm="1">
        <f t="array" ref="G1962">_xlfn.IFS(D1962&lt;=_xlfn.PERCENTILE.INC(D:D,0.2),1, D1962&lt;=_xlfn.PERCENTILE.INC(D:D,0.4),2, D1962&lt;=_xlfn.PERCENTILE.INC(D:D,0.6),3, D1963&lt;=_xlfn.PERCENTILE.INC(D:D,0.8),4, TRUE,5)</f>
        <v>1</v>
      </c>
      <c r="H1962" s="4">
        <f t="shared" si="30"/>
        <v>1</v>
      </c>
      <c r="I1962" t="e" cm="1">
        <f t="array" ref="I1962">INDEX($N$2:$N$26,MATCH(1,($K$2:$K$26=$E1962)*($L$2:$L$26=$H1962),0))</f>
        <v>#N/A</v>
      </c>
    </row>
    <row r="1963" spans="5:9" x14ac:dyDescent="0.25">
      <c r="E1963" s="1" t="e">
        <v>#N/A</v>
      </c>
      <c r="G1963" s="1" cm="1">
        <f t="array" ref="G1963">_xlfn.IFS(D1963&lt;=_xlfn.PERCENTILE.INC(D:D,0.2),1, D1963&lt;=_xlfn.PERCENTILE.INC(D:D,0.4),2, D1963&lt;=_xlfn.PERCENTILE.INC(D:D,0.6),3, D1964&lt;=_xlfn.PERCENTILE.INC(D:D,0.8),4, TRUE,5)</f>
        <v>1</v>
      </c>
      <c r="H1963" s="4">
        <f t="shared" si="30"/>
        <v>1</v>
      </c>
      <c r="I1963" t="e" cm="1">
        <f t="array" ref="I1963">INDEX($N$2:$N$26,MATCH(1,($K$2:$K$26=$E1963)*($L$2:$L$26=$H1963),0))</f>
        <v>#N/A</v>
      </c>
    </row>
    <row r="1964" spans="5:9" x14ac:dyDescent="0.25">
      <c r="E1964" s="1" t="e">
        <v>#N/A</v>
      </c>
      <c r="G1964" s="1" cm="1">
        <f t="array" ref="G1964">_xlfn.IFS(D1964&lt;=_xlfn.PERCENTILE.INC(D:D,0.2),1, D1964&lt;=_xlfn.PERCENTILE.INC(D:D,0.4),2, D1964&lt;=_xlfn.PERCENTILE.INC(D:D,0.6),3, D1965&lt;=_xlfn.PERCENTILE.INC(D:D,0.8),4, TRUE,5)</f>
        <v>1</v>
      </c>
      <c r="H1964" s="4">
        <f t="shared" si="30"/>
        <v>1</v>
      </c>
      <c r="I1964" t="e" cm="1">
        <f t="array" ref="I1964">INDEX($N$2:$N$26,MATCH(1,($K$2:$K$26=$E1964)*($L$2:$L$26=$H1964),0))</f>
        <v>#N/A</v>
      </c>
    </row>
    <row r="1965" spans="5:9" x14ac:dyDescent="0.25">
      <c r="E1965" s="1" t="e">
        <v>#N/A</v>
      </c>
      <c r="G1965" s="1" cm="1">
        <f t="array" ref="G1965">_xlfn.IFS(D1965&lt;=_xlfn.PERCENTILE.INC(D:D,0.2),1, D1965&lt;=_xlfn.PERCENTILE.INC(D:D,0.4),2, D1965&lt;=_xlfn.PERCENTILE.INC(D:D,0.6),3, D1966&lt;=_xlfn.PERCENTILE.INC(D:D,0.8),4, TRUE,5)</f>
        <v>1</v>
      </c>
      <c r="H1965" s="4">
        <f t="shared" si="30"/>
        <v>1</v>
      </c>
      <c r="I1965" t="e" cm="1">
        <f t="array" ref="I1965">INDEX($N$2:$N$26,MATCH(1,($K$2:$K$26=$E1965)*($L$2:$L$26=$H1965),0))</f>
        <v>#N/A</v>
      </c>
    </row>
    <row r="1966" spans="5:9" x14ac:dyDescent="0.25">
      <c r="E1966" s="1" t="e">
        <v>#N/A</v>
      </c>
      <c r="G1966" s="1" cm="1">
        <f t="array" ref="G1966">_xlfn.IFS(D1966&lt;=_xlfn.PERCENTILE.INC(D:D,0.2),1, D1966&lt;=_xlfn.PERCENTILE.INC(D:D,0.4),2, D1966&lt;=_xlfn.PERCENTILE.INC(D:D,0.6),3, D1967&lt;=_xlfn.PERCENTILE.INC(D:D,0.8),4, TRUE,5)</f>
        <v>1</v>
      </c>
      <c r="H1966" s="4">
        <f t="shared" si="30"/>
        <v>1</v>
      </c>
      <c r="I1966" t="e" cm="1">
        <f t="array" ref="I1966">INDEX($N$2:$N$26,MATCH(1,($K$2:$K$26=$E1966)*($L$2:$L$26=$H1966),0))</f>
        <v>#N/A</v>
      </c>
    </row>
    <row r="1967" spans="5:9" x14ac:dyDescent="0.25">
      <c r="E1967" s="1" t="e">
        <v>#N/A</v>
      </c>
      <c r="G1967" s="1" cm="1">
        <f t="array" ref="G1967">_xlfn.IFS(D1967&lt;=_xlfn.PERCENTILE.INC(D:D,0.2),1, D1967&lt;=_xlfn.PERCENTILE.INC(D:D,0.4),2, D1967&lt;=_xlfn.PERCENTILE.INC(D:D,0.6),3, D1968&lt;=_xlfn.PERCENTILE.INC(D:D,0.8),4, TRUE,5)</f>
        <v>1</v>
      </c>
      <c r="H1967" s="4">
        <f t="shared" si="30"/>
        <v>1</v>
      </c>
      <c r="I1967" t="e" cm="1">
        <f t="array" ref="I1967">INDEX($N$2:$N$26,MATCH(1,($K$2:$K$26=$E1967)*($L$2:$L$26=$H1967),0))</f>
        <v>#N/A</v>
      </c>
    </row>
    <row r="1968" spans="5:9" x14ac:dyDescent="0.25">
      <c r="E1968" s="1" t="e">
        <v>#N/A</v>
      </c>
      <c r="G1968" s="1" cm="1">
        <f t="array" ref="G1968">_xlfn.IFS(D1968&lt;=_xlfn.PERCENTILE.INC(D:D,0.2),1, D1968&lt;=_xlfn.PERCENTILE.INC(D:D,0.4),2, D1968&lt;=_xlfn.PERCENTILE.INC(D:D,0.6),3, D1969&lt;=_xlfn.PERCENTILE.INC(D:D,0.8),4, TRUE,5)</f>
        <v>1</v>
      </c>
      <c r="H1968" s="4">
        <f t="shared" si="30"/>
        <v>1</v>
      </c>
      <c r="I1968" t="e" cm="1">
        <f t="array" ref="I1968">INDEX($N$2:$N$26,MATCH(1,($K$2:$K$26=$E1968)*($L$2:$L$26=$H1968),0))</f>
        <v>#N/A</v>
      </c>
    </row>
    <row r="1969" spans="5:9" x14ac:dyDescent="0.25">
      <c r="E1969" s="1" t="e">
        <v>#N/A</v>
      </c>
      <c r="G1969" s="1" cm="1">
        <f t="array" ref="G1969">_xlfn.IFS(D1969&lt;=_xlfn.PERCENTILE.INC(D:D,0.2),1, D1969&lt;=_xlfn.PERCENTILE.INC(D:D,0.4),2, D1969&lt;=_xlfn.PERCENTILE.INC(D:D,0.6),3, D1970&lt;=_xlfn.PERCENTILE.INC(D:D,0.8),4, TRUE,5)</f>
        <v>1</v>
      </c>
      <c r="H1969" s="4">
        <f t="shared" si="30"/>
        <v>1</v>
      </c>
      <c r="I1969" t="e" cm="1">
        <f t="array" ref="I1969">INDEX($N$2:$N$26,MATCH(1,($K$2:$K$26=$E1969)*($L$2:$L$26=$H1969),0))</f>
        <v>#N/A</v>
      </c>
    </row>
    <row r="1970" spans="5:9" x14ac:dyDescent="0.25">
      <c r="E1970" s="1" t="e">
        <v>#N/A</v>
      </c>
      <c r="G1970" s="1" cm="1">
        <f t="array" ref="G1970">_xlfn.IFS(D1970&lt;=_xlfn.PERCENTILE.INC(D:D,0.2),1, D1970&lt;=_xlfn.PERCENTILE.INC(D:D,0.4),2, D1970&lt;=_xlfn.PERCENTILE.INC(D:D,0.6),3, D1971&lt;=_xlfn.PERCENTILE.INC(D:D,0.8),4, TRUE,5)</f>
        <v>1</v>
      </c>
      <c r="H1970" s="4">
        <f t="shared" si="30"/>
        <v>1</v>
      </c>
      <c r="I1970" t="e" cm="1">
        <f t="array" ref="I1970">INDEX($N$2:$N$26,MATCH(1,($K$2:$K$26=$E1970)*($L$2:$L$26=$H1970),0))</f>
        <v>#N/A</v>
      </c>
    </row>
    <row r="1971" spans="5:9" x14ac:dyDescent="0.25">
      <c r="E1971" s="1" t="e">
        <v>#N/A</v>
      </c>
      <c r="G1971" s="1" cm="1">
        <f t="array" ref="G1971">_xlfn.IFS(D1971&lt;=_xlfn.PERCENTILE.INC(D:D,0.2),1, D1971&lt;=_xlfn.PERCENTILE.INC(D:D,0.4),2, D1971&lt;=_xlfn.PERCENTILE.INC(D:D,0.6),3, D1972&lt;=_xlfn.PERCENTILE.INC(D:D,0.8),4, TRUE,5)</f>
        <v>1</v>
      </c>
      <c r="H1971" s="4">
        <f t="shared" si="30"/>
        <v>1</v>
      </c>
      <c r="I1971" t="e" cm="1">
        <f t="array" ref="I1971">INDEX($N$2:$N$26,MATCH(1,($K$2:$K$26=$E1971)*($L$2:$L$26=$H1971),0))</f>
        <v>#N/A</v>
      </c>
    </row>
    <row r="1972" spans="5:9" x14ac:dyDescent="0.25">
      <c r="E1972" s="1" t="e">
        <v>#N/A</v>
      </c>
      <c r="G1972" s="1" cm="1">
        <f t="array" ref="G1972">_xlfn.IFS(D1972&lt;=_xlfn.PERCENTILE.INC(D:D,0.2),1, D1972&lt;=_xlfn.PERCENTILE.INC(D:D,0.4),2, D1972&lt;=_xlfn.PERCENTILE.INC(D:D,0.6),3, D1973&lt;=_xlfn.PERCENTILE.INC(D:D,0.8),4, TRUE,5)</f>
        <v>1</v>
      </c>
      <c r="H1972" s="4">
        <f t="shared" si="30"/>
        <v>1</v>
      </c>
      <c r="I1972" t="e" cm="1">
        <f t="array" ref="I1972">INDEX($N$2:$N$26,MATCH(1,($K$2:$K$26=$E1972)*($L$2:$L$26=$H1972),0))</f>
        <v>#N/A</v>
      </c>
    </row>
    <row r="1973" spans="5:9" x14ac:dyDescent="0.25">
      <c r="E1973" s="1" t="e">
        <v>#N/A</v>
      </c>
      <c r="G1973" s="1" cm="1">
        <f t="array" ref="G1973">_xlfn.IFS(D1973&lt;=_xlfn.PERCENTILE.INC(D:D,0.2),1, D1973&lt;=_xlfn.PERCENTILE.INC(D:D,0.4),2, D1973&lt;=_xlfn.PERCENTILE.INC(D:D,0.6),3, D1974&lt;=_xlfn.PERCENTILE.INC(D:D,0.8),4, TRUE,5)</f>
        <v>1</v>
      </c>
      <c r="H1973" s="4">
        <f t="shared" si="30"/>
        <v>1</v>
      </c>
      <c r="I1973" t="e" cm="1">
        <f t="array" ref="I1973">INDEX($N$2:$N$26,MATCH(1,($K$2:$K$26=$E1973)*($L$2:$L$26=$H1973),0))</f>
        <v>#N/A</v>
      </c>
    </row>
    <row r="1974" spans="5:9" x14ac:dyDescent="0.25">
      <c r="E1974" s="1" t="e">
        <v>#N/A</v>
      </c>
      <c r="G1974" s="1" cm="1">
        <f t="array" ref="G1974">_xlfn.IFS(D1974&lt;=_xlfn.PERCENTILE.INC(D:D,0.2),1, D1974&lt;=_xlfn.PERCENTILE.INC(D:D,0.4),2, D1974&lt;=_xlfn.PERCENTILE.INC(D:D,0.6),3, D1975&lt;=_xlfn.PERCENTILE.INC(D:D,0.8),4, TRUE,5)</f>
        <v>1</v>
      </c>
      <c r="H1974" s="4">
        <f t="shared" si="30"/>
        <v>1</v>
      </c>
      <c r="I1974" t="e" cm="1">
        <f t="array" ref="I1974">INDEX($N$2:$N$26,MATCH(1,($K$2:$K$26=$E1974)*($L$2:$L$26=$H1974),0))</f>
        <v>#N/A</v>
      </c>
    </row>
    <row r="1975" spans="5:9" x14ac:dyDescent="0.25">
      <c r="E1975" s="1" t="e">
        <v>#N/A</v>
      </c>
      <c r="G1975" s="1" cm="1">
        <f t="array" ref="G1975">_xlfn.IFS(D1975&lt;=_xlfn.PERCENTILE.INC(D:D,0.2),1, D1975&lt;=_xlfn.PERCENTILE.INC(D:D,0.4),2, D1975&lt;=_xlfn.PERCENTILE.INC(D:D,0.6),3, D1976&lt;=_xlfn.PERCENTILE.INC(D:D,0.8),4, TRUE,5)</f>
        <v>1</v>
      </c>
      <c r="H1975" s="4">
        <f t="shared" si="30"/>
        <v>1</v>
      </c>
      <c r="I1975" t="e" cm="1">
        <f t="array" ref="I1975">INDEX($N$2:$N$26,MATCH(1,($K$2:$K$26=$E1975)*($L$2:$L$26=$H1975),0))</f>
        <v>#N/A</v>
      </c>
    </row>
    <row r="1976" spans="5:9" x14ac:dyDescent="0.25">
      <c r="E1976" s="1" t="e">
        <v>#N/A</v>
      </c>
      <c r="G1976" s="1" cm="1">
        <f t="array" ref="G1976">_xlfn.IFS(D1976&lt;=_xlfn.PERCENTILE.INC(D:D,0.2),1, D1976&lt;=_xlfn.PERCENTILE.INC(D:D,0.4),2, D1976&lt;=_xlfn.PERCENTILE.INC(D:D,0.6),3, D1977&lt;=_xlfn.PERCENTILE.INC(D:D,0.8),4, TRUE,5)</f>
        <v>1</v>
      </c>
      <c r="H1976" s="4">
        <f t="shared" si="30"/>
        <v>1</v>
      </c>
      <c r="I1976" t="e" cm="1">
        <f t="array" ref="I1976">INDEX($N$2:$N$26,MATCH(1,($K$2:$K$26=$E1976)*($L$2:$L$26=$H1976),0))</f>
        <v>#N/A</v>
      </c>
    </row>
    <row r="1977" spans="5:9" x14ac:dyDescent="0.25">
      <c r="E1977" s="1" t="e">
        <v>#N/A</v>
      </c>
      <c r="G1977" s="1" cm="1">
        <f t="array" ref="G1977">_xlfn.IFS(D1977&lt;=_xlfn.PERCENTILE.INC(D:D,0.2),1, D1977&lt;=_xlfn.PERCENTILE.INC(D:D,0.4),2, D1977&lt;=_xlfn.PERCENTILE.INC(D:D,0.6),3, D1978&lt;=_xlfn.PERCENTILE.INC(D:D,0.8),4, TRUE,5)</f>
        <v>1</v>
      </c>
      <c r="H1977" s="4">
        <f t="shared" si="30"/>
        <v>1</v>
      </c>
      <c r="I1977" t="e" cm="1">
        <f t="array" ref="I1977">INDEX($N$2:$N$26,MATCH(1,($K$2:$K$26=$E1977)*($L$2:$L$26=$H1977),0))</f>
        <v>#N/A</v>
      </c>
    </row>
    <row r="1978" spans="5:9" x14ac:dyDescent="0.25">
      <c r="E1978" s="1" t="e">
        <v>#N/A</v>
      </c>
      <c r="G1978" s="1" cm="1">
        <f t="array" ref="G1978">_xlfn.IFS(D1978&lt;=_xlfn.PERCENTILE.INC(D:D,0.2),1, D1978&lt;=_xlfn.PERCENTILE.INC(D:D,0.4),2, D1978&lt;=_xlfn.PERCENTILE.INC(D:D,0.6),3, D1979&lt;=_xlfn.PERCENTILE.INC(D:D,0.8),4, TRUE,5)</f>
        <v>1</v>
      </c>
      <c r="H1978" s="4">
        <f t="shared" si="30"/>
        <v>1</v>
      </c>
      <c r="I1978" t="e" cm="1">
        <f t="array" ref="I1978">INDEX($N$2:$N$26,MATCH(1,($K$2:$K$26=$E1978)*($L$2:$L$26=$H1978),0))</f>
        <v>#N/A</v>
      </c>
    </row>
    <row r="1979" spans="5:9" x14ac:dyDescent="0.25">
      <c r="E1979" s="1" t="e">
        <v>#N/A</v>
      </c>
      <c r="G1979" s="1" cm="1">
        <f t="array" ref="G1979">_xlfn.IFS(D1979&lt;=_xlfn.PERCENTILE.INC(D:D,0.2),1, D1979&lt;=_xlfn.PERCENTILE.INC(D:D,0.4),2, D1979&lt;=_xlfn.PERCENTILE.INC(D:D,0.6),3, D1980&lt;=_xlfn.PERCENTILE.INC(D:D,0.8),4, TRUE,5)</f>
        <v>1</v>
      </c>
      <c r="H1979" s="4">
        <f t="shared" si="30"/>
        <v>1</v>
      </c>
      <c r="I1979" t="e" cm="1">
        <f t="array" ref="I1979">INDEX($N$2:$N$26,MATCH(1,($K$2:$K$26=$E1979)*($L$2:$L$26=$H1979),0))</f>
        <v>#N/A</v>
      </c>
    </row>
    <row r="1980" spans="5:9" x14ac:dyDescent="0.25">
      <c r="E1980" s="1" t="e">
        <v>#N/A</v>
      </c>
      <c r="G1980" s="1" cm="1">
        <f t="array" ref="G1980">_xlfn.IFS(D1980&lt;=_xlfn.PERCENTILE.INC(D:D,0.2),1, D1980&lt;=_xlfn.PERCENTILE.INC(D:D,0.4),2, D1980&lt;=_xlfn.PERCENTILE.INC(D:D,0.6),3, D1981&lt;=_xlfn.PERCENTILE.INC(D:D,0.8),4, TRUE,5)</f>
        <v>1</v>
      </c>
      <c r="H1980" s="4">
        <f t="shared" si="30"/>
        <v>1</v>
      </c>
      <c r="I1980" t="e" cm="1">
        <f t="array" ref="I1980">INDEX($N$2:$N$26,MATCH(1,($K$2:$K$26=$E1980)*($L$2:$L$26=$H1980),0))</f>
        <v>#N/A</v>
      </c>
    </row>
    <row r="1981" spans="5:9" x14ac:dyDescent="0.25">
      <c r="E1981" s="1" t="e">
        <v>#N/A</v>
      </c>
      <c r="G1981" s="1" cm="1">
        <f t="array" ref="G1981">_xlfn.IFS(D1981&lt;=_xlfn.PERCENTILE.INC(D:D,0.2),1, D1981&lt;=_xlfn.PERCENTILE.INC(D:D,0.4),2, D1981&lt;=_xlfn.PERCENTILE.INC(D:D,0.6),3, D1982&lt;=_xlfn.PERCENTILE.INC(D:D,0.8),4, TRUE,5)</f>
        <v>1</v>
      </c>
      <c r="H1981" s="4">
        <f t="shared" si="30"/>
        <v>1</v>
      </c>
      <c r="I1981" t="e" cm="1">
        <f t="array" ref="I1981">INDEX($N$2:$N$26,MATCH(1,($K$2:$K$26=$E1981)*($L$2:$L$26=$H1981),0))</f>
        <v>#N/A</v>
      </c>
    </row>
    <row r="1982" spans="5:9" x14ac:dyDescent="0.25">
      <c r="E1982" s="1" t="e">
        <v>#N/A</v>
      </c>
      <c r="G1982" s="1" cm="1">
        <f t="array" ref="G1982">_xlfn.IFS(D1982&lt;=_xlfn.PERCENTILE.INC(D:D,0.2),1, D1982&lt;=_xlfn.PERCENTILE.INC(D:D,0.4),2, D1982&lt;=_xlfn.PERCENTILE.INC(D:D,0.6),3, D1983&lt;=_xlfn.PERCENTILE.INC(D:D,0.8),4, TRUE,5)</f>
        <v>1</v>
      </c>
      <c r="H1982" s="4">
        <f t="shared" si="30"/>
        <v>1</v>
      </c>
      <c r="I1982" t="e" cm="1">
        <f t="array" ref="I1982">INDEX($N$2:$N$26,MATCH(1,($K$2:$K$26=$E1982)*($L$2:$L$26=$H1982),0))</f>
        <v>#N/A</v>
      </c>
    </row>
    <row r="1983" spans="5:9" x14ac:dyDescent="0.25">
      <c r="E1983" s="1" t="e">
        <v>#N/A</v>
      </c>
      <c r="G1983" s="1" cm="1">
        <f t="array" ref="G1983">_xlfn.IFS(D1983&lt;=_xlfn.PERCENTILE.INC(D:D,0.2),1, D1983&lt;=_xlfn.PERCENTILE.INC(D:D,0.4),2, D1983&lt;=_xlfn.PERCENTILE.INC(D:D,0.6),3, D1984&lt;=_xlfn.PERCENTILE.INC(D:D,0.8),4, TRUE,5)</f>
        <v>1</v>
      </c>
      <c r="H1983" s="4">
        <f t="shared" si="30"/>
        <v>1</v>
      </c>
      <c r="I1983" t="e" cm="1">
        <f t="array" ref="I1983">INDEX($N$2:$N$26,MATCH(1,($K$2:$K$26=$E1983)*($L$2:$L$26=$H1983),0))</f>
        <v>#N/A</v>
      </c>
    </row>
    <row r="1984" spans="5:9" x14ac:dyDescent="0.25">
      <c r="E1984" s="1" t="e">
        <v>#N/A</v>
      </c>
      <c r="G1984" s="1" cm="1">
        <f t="array" ref="G1984">_xlfn.IFS(D1984&lt;=_xlfn.PERCENTILE.INC(D:D,0.2),1, D1984&lt;=_xlfn.PERCENTILE.INC(D:D,0.4),2, D1984&lt;=_xlfn.PERCENTILE.INC(D:D,0.6),3, D1985&lt;=_xlfn.PERCENTILE.INC(D:D,0.8),4, TRUE,5)</f>
        <v>1</v>
      </c>
      <c r="H1984" s="4">
        <f t="shared" si="30"/>
        <v>1</v>
      </c>
      <c r="I1984" t="e" cm="1">
        <f t="array" ref="I1984">INDEX($N$2:$N$26,MATCH(1,($K$2:$K$26=$E1984)*($L$2:$L$26=$H1984),0))</f>
        <v>#N/A</v>
      </c>
    </row>
    <row r="1985" spans="5:9" x14ac:dyDescent="0.25">
      <c r="E1985" s="1" t="e">
        <v>#N/A</v>
      </c>
      <c r="G1985" s="1" cm="1">
        <f t="array" ref="G1985">_xlfn.IFS(D1985&lt;=_xlfn.PERCENTILE.INC(D:D,0.2),1, D1985&lt;=_xlfn.PERCENTILE.INC(D:D,0.4),2, D1985&lt;=_xlfn.PERCENTILE.INC(D:D,0.6),3, D1986&lt;=_xlfn.PERCENTILE.INC(D:D,0.8),4, TRUE,5)</f>
        <v>1</v>
      </c>
      <c r="H1985" s="4">
        <f t="shared" si="30"/>
        <v>1</v>
      </c>
      <c r="I1985" t="e" cm="1">
        <f t="array" ref="I1985">INDEX($N$2:$N$26,MATCH(1,($K$2:$K$26=$E1985)*($L$2:$L$26=$H1985),0))</f>
        <v>#N/A</v>
      </c>
    </row>
    <row r="1986" spans="5:9" x14ac:dyDescent="0.25">
      <c r="E1986" s="1" t="e">
        <v>#N/A</v>
      </c>
      <c r="G1986" s="1" cm="1">
        <f t="array" ref="G1986">_xlfn.IFS(D1986&lt;=_xlfn.PERCENTILE.INC(D:D,0.2),1, D1986&lt;=_xlfn.PERCENTILE.INC(D:D,0.4),2, D1986&lt;=_xlfn.PERCENTILE.INC(D:D,0.6),3, D1987&lt;=_xlfn.PERCENTILE.INC(D:D,0.8),4, TRUE,5)</f>
        <v>1</v>
      </c>
      <c r="H1986" s="4">
        <f t="shared" si="30"/>
        <v>1</v>
      </c>
      <c r="I1986" t="e" cm="1">
        <f t="array" ref="I1986">INDEX($N$2:$N$26,MATCH(1,($K$2:$K$26=$E1986)*($L$2:$L$26=$H1986),0))</f>
        <v>#N/A</v>
      </c>
    </row>
    <row r="1987" spans="5:9" x14ac:dyDescent="0.25">
      <c r="E1987" s="1" t="e">
        <v>#N/A</v>
      </c>
      <c r="G1987" s="1" cm="1">
        <f t="array" ref="G1987">_xlfn.IFS(D1987&lt;=_xlfn.PERCENTILE.INC(D:D,0.2),1, D1987&lt;=_xlfn.PERCENTILE.INC(D:D,0.4),2, D1987&lt;=_xlfn.PERCENTILE.INC(D:D,0.6),3, D1988&lt;=_xlfn.PERCENTILE.INC(D:D,0.8),4, TRUE,5)</f>
        <v>1</v>
      </c>
      <c r="H1987" s="4">
        <f t="shared" ref="H1987:H2050" si="31">ROUND(AVERAGE(F1987,G1987),0)</f>
        <v>1</v>
      </c>
      <c r="I1987" t="e" cm="1">
        <f t="array" ref="I1987">INDEX($N$2:$N$26,MATCH(1,($K$2:$K$26=$E1987)*($L$2:$L$26=$H1987),0))</f>
        <v>#N/A</v>
      </c>
    </row>
    <row r="1988" spans="5:9" x14ac:dyDescent="0.25">
      <c r="E1988" s="1" t="e">
        <v>#N/A</v>
      </c>
      <c r="G1988" s="1" cm="1">
        <f t="array" ref="G1988">_xlfn.IFS(D1988&lt;=_xlfn.PERCENTILE.INC(D:D,0.2),1, D1988&lt;=_xlfn.PERCENTILE.INC(D:D,0.4),2, D1988&lt;=_xlfn.PERCENTILE.INC(D:D,0.6),3, D1989&lt;=_xlfn.PERCENTILE.INC(D:D,0.8),4, TRUE,5)</f>
        <v>1</v>
      </c>
      <c r="H1988" s="4">
        <f t="shared" si="31"/>
        <v>1</v>
      </c>
      <c r="I1988" t="e" cm="1">
        <f t="array" ref="I1988">INDEX($N$2:$N$26,MATCH(1,($K$2:$K$26=$E1988)*($L$2:$L$26=$H1988),0))</f>
        <v>#N/A</v>
      </c>
    </row>
    <row r="1989" spans="5:9" x14ac:dyDescent="0.25">
      <c r="E1989" s="1" t="e">
        <v>#N/A</v>
      </c>
      <c r="G1989" s="1" cm="1">
        <f t="array" ref="G1989">_xlfn.IFS(D1989&lt;=_xlfn.PERCENTILE.INC(D:D,0.2),1, D1989&lt;=_xlfn.PERCENTILE.INC(D:D,0.4),2, D1989&lt;=_xlfn.PERCENTILE.INC(D:D,0.6),3, D1990&lt;=_xlfn.PERCENTILE.INC(D:D,0.8),4, TRUE,5)</f>
        <v>1</v>
      </c>
      <c r="H1989" s="4">
        <f t="shared" si="31"/>
        <v>1</v>
      </c>
      <c r="I1989" t="e" cm="1">
        <f t="array" ref="I1989">INDEX($N$2:$N$26,MATCH(1,($K$2:$K$26=$E1989)*($L$2:$L$26=$H1989),0))</f>
        <v>#N/A</v>
      </c>
    </row>
    <row r="1990" spans="5:9" x14ac:dyDescent="0.25">
      <c r="E1990" s="1" t="e">
        <v>#N/A</v>
      </c>
      <c r="G1990" s="1" cm="1">
        <f t="array" ref="G1990">_xlfn.IFS(D1990&lt;=_xlfn.PERCENTILE.INC(D:D,0.2),1, D1990&lt;=_xlfn.PERCENTILE.INC(D:D,0.4),2, D1990&lt;=_xlfn.PERCENTILE.INC(D:D,0.6),3, D1991&lt;=_xlfn.PERCENTILE.INC(D:D,0.8),4, TRUE,5)</f>
        <v>1</v>
      </c>
      <c r="H1990" s="4">
        <f t="shared" si="31"/>
        <v>1</v>
      </c>
      <c r="I1990" t="e" cm="1">
        <f t="array" ref="I1990">INDEX($N$2:$N$26,MATCH(1,($K$2:$K$26=$E1990)*($L$2:$L$26=$H1990),0))</f>
        <v>#N/A</v>
      </c>
    </row>
    <row r="1991" spans="5:9" x14ac:dyDescent="0.25">
      <c r="E1991" s="1" t="e">
        <v>#N/A</v>
      </c>
      <c r="G1991" s="1" cm="1">
        <f t="array" ref="G1991">_xlfn.IFS(D1991&lt;=_xlfn.PERCENTILE.INC(D:D,0.2),1, D1991&lt;=_xlfn.PERCENTILE.INC(D:D,0.4),2, D1991&lt;=_xlfn.PERCENTILE.INC(D:D,0.6),3, D1992&lt;=_xlfn.PERCENTILE.INC(D:D,0.8),4, TRUE,5)</f>
        <v>1</v>
      </c>
      <c r="H1991" s="4">
        <f t="shared" si="31"/>
        <v>1</v>
      </c>
      <c r="I1991" t="e" cm="1">
        <f t="array" ref="I1991">INDEX($N$2:$N$26,MATCH(1,($K$2:$K$26=$E1991)*($L$2:$L$26=$H1991),0))</f>
        <v>#N/A</v>
      </c>
    </row>
    <row r="1992" spans="5:9" x14ac:dyDescent="0.25">
      <c r="E1992" s="1" t="e">
        <v>#N/A</v>
      </c>
      <c r="G1992" s="1" cm="1">
        <f t="array" ref="G1992">_xlfn.IFS(D1992&lt;=_xlfn.PERCENTILE.INC(D:D,0.2),1, D1992&lt;=_xlfn.PERCENTILE.INC(D:D,0.4),2, D1992&lt;=_xlfn.PERCENTILE.INC(D:D,0.6),3, D1993&lt;=_xlfn.PERCENTILE.INC(D:D,0.8),4, TRUE,5)</f>
        <v>1</v>
      </c>
      <c r="H1992" s="4">
        <f t="shared" si="31"/>
        <v>1</v>
      </c>
      <c r="I1992" t="e" cm="1">
        <f t="array" ref="I1992">INDEX($N$2:$N$26,MATCH(1,($K$2:$K$26=$E1992)*($L$2:$L$26=$H1992),0))</f>
        <v>#N/A</v>
      </c>
    </row>
    <row r="1993" spans="5:9" x14ac:dyDescent="0.25">
      <c r="E1993" s="1" t="e">
        <v>#N/A</v>
      </c>
      <c r="G1993" s="1" cm="1">
        <f t="array" ref="G1993">_xlfn.IFS(D1993&lt;=_xlfn.PERCENTILE.INC(D:D,0.2),1, D1993&lt;=_xlfn.PERCENTILE.INC(D:D,0.4),2, D1993&lt;=_xlfn.PERCENTILE.INC(D:D,0.6),3, D1994&lt;=_xlfn.PERCENTILE.INC(D:D,0.8),4, TRUE,5)</f>
        <v>1</v>
      </c>
      <c r="H1993" s="4">
        <f t="shared" si="31"/>
        <v>1</v>
      </c>
      <c r="I1993" t="e" cm="1">
        <f t="array" ref="I1993">INDEX($N$2:$N$26,MATCH(1,($K$2:$K$26=$E1993)*($L$2:$L$26=$H1993),0))</f>
        <v>#N/A</v>
      </c>
    </row>
    <row r="1994" spans="5:9" x14ac:dyDescent="0.25">
      <c r="E1994" s="1" t="e">
        <v>#N/A</v>
      </c>
      <c r="G1994" s="1" cm="1">
        <f t="array" ref="G1994">_xlfn.IFS(D1994&lt;=_xlfn.PERCENTILE.INC(D:D,0.2),1, D1994&lt;=_xlfn.PERCENTILE.INC(D:D,0.4),2, D1994&lt;=_xlfn.PERCENTILE.INC(D:D,0.6),3, D1995&lt;=_xlfn.PERCENTILE.INC(D:D,0.8),4, TRUE,5)</f>
        <v>1</v>
      </c>
      <c r="H1994" s="4">
        <f t="shared" si="31"/>
        <v>1</v>
      </c>
      <c r="I1994" t="e" cm="1">
        <f t="array" ref="I1994">INDEX($N$2:$N$26,MATCH(1,($K$2:$K$26=$E1994)*($L$2:$L$26=$H1994),0))</f>
        <v>#N/A</v>
      </c>
    </row>
    <row r="1995" spans="5:9" x14ac:dyDescent="0.25">
      <c r="E1995" s="1" t="e">
        <v>#N/A</v>
      </c>
      <c r="G1995" s="1" cm="1">
        <f t="array" ref="G1995">_xlfn.IFS(D1995&lt;=_xlfn.PERCENTILE.INC(D:D,0.2),1, D1995&lt;=_xlfn.PERCENTILE.INC(D:D,0.4),2, D1995&lt;=_xlfn.PERCENTILE.INC(D:D,0.6),3, D1996&lt;=_xlfn.PERCENTILE.INC(D:D,0.8),4, TRUE,5)</f>
        <v>1</v>
      </c>
      <c r="H1995" s="4">
        <f t="shared" si="31"/>
        <v>1</v>
      </c>
      <c r="I1995" t="e" cm="1">
        <f t="array" ref="I1995">INDEX($N$2:$N$26,MATCH(1,($K$2:$K$26=$E1995)*($L$2:$L$26=$H1995),0))</f>
        <v>#N/A</v>
      </c>
    </row>
    <row r="1996" spans="5:9" x14ac:dyDescent="0.25">
      <c r="E1996" s="1" t="e">
        <v>#N/A</v>
      </c>
      <c r="G1996" s="1" cm="1">
        <f t="array" ref="G1996">_xlfn.IFS(D1996&lt;=_xlfn.PERCENTILE.INC(D:D,0.2),1, D1996&lt;=_xlfn.PERCENTILE.INC(D:D,0.4),2, D1996&lt;=_xlfn.PERCENTILE.INC(D:D,0.6),3, D1997&lt;=_xlfn.PERCENTILE.INC(D:D,0.8),4, TRUE,5)</f>
        <v>1</v>
      </c>
      <c r="H1996" s="4">
        <f t="shared" si="31"/>
        <v>1</v>
      </c>
      <c r="I1996" t="e" cm="1">
        <f t="array" ref="I1996">INDEX($N$2:$N$26,MATCH(1,($K$2:$K$26=$E1996)*($L$2:$L$26=$H1996),0))</f>
        <v>#N/A</v>
      </c>
    </row>
    <row r="1997" spans="5:9" x14ac:dyDescent="0.25">
      <c r="E1997" s="1" t="e">
        <v>#N/A</v>
      </c>
      <c r="G1997" s="1" cm="1">
        <f t="array" ref="G1997">_xlfn.IFS(D1997&lt;=_xlfn.PERCENTILE.INC(D:D,0.2),1, D1997&lt;=_xlfn.PERCENTILE.INC(D:D,0.4),2, D1997&lt;=_xlfn.PERCENTILE.INC(D:D,0.6),3, D1998&lt;=_xlfn.PERCENTILE.INC(D:D,0.8),4, TRUE,5)</f>
        <v>1</v>
      </c>
      <c r="H1997" s="4">
        <f t="shared" si="31"/>
        <v>1</v>
      </c>
      <c r="I1997" t="e" cm="1">
        <f t="array" ref="I1997">INDEX($N$2:$N$26,MATCH(1,($K$2:$K$26=$E1997)*($L$2:$L$26=$H1997),0))</f>
        <v>#N/A</v>
      </c>
    </row>
    <row r="1998" spans="5:9" x14ac:dyDescent="0.25">
      <c r="E1998" s="1" t="e">
        <v>#N/A</v>
      </c>
      <c r="G1998" s="1" cm="1">
        <f t="array" ref="G1998">_xlfn.IFS(D1998&lt;=_xlfn.PERCENTILE.INC(D:D,0.2),1, D1998&lt;=_xlfn.PERCENTILE.INC(D:D,0.4),2, D1998&lt;=_xlfn.PERCENTILE.INC(D:D,0.6),3, D1999&lt;=_xlfn.PERCENTILE.INC(D:D,0.8),4, TRUE,5)</f>
        <v>1</v>
      </c>
      <c r="H1998" s="4">
        <f t="shared" si="31"/>
        <v>1</v>
      </c>
      <c r="I1998" t="e" cm="1">
        <f t="array" ref="I1998">INDEX($N$2:$N$26,MATCH(1,($K$2:$K$26=$E1998)*($L$2:$L$26=$H1998),0))</f>
        <v>#N/A</v>
      </c>
    </row>
    <row r="1999" spans="5:9" x14ac:dyDescent="0.25">
      <c r="E1999" s="1" t="e">
        <v>#N/A</v>
      </c>
      <c r="G1999" s="1" cm="1">
        <f t="array" ref="G1999">_xlfn.IFS(D1999&lt;=_xlfn.PERCENTILE.INC(D:D,0.2),1, D1999&lt;=_xlfn.PERCENTILE.INC(D:D,0.4),2, D1999&lt;=_xlfn.PERCENTILE.INC(D:D,0.6),3, D2000&lt;=_xlfn.PERCENTILE.INC(D:D,0.8),4, TRUE,5)</f>
        <v>1</v>
      </c>
      <c r="H1999" s="4">
        <f t="shared" si="31"/>
        <v>1</v>
      </c>
      <c r="I1999" t="e" cm="1">
        <f t="array" ref="I1999">INDEX($N$2:$N$26,MATCH(1,($K$2:$K$26=$E1999)*($L$2:$L$26=$H1999),0))</f>
        <v>#N/A</v>
      </c>
    </row>
    <row r="2000" spans="5:9" x14ac:dyDescent="0.25">
      <c r="E2000" s="1" t="e">
        <v>#N/A</v>
      </c>
      <c r="G2000" s="1" cm="1">
        <f t="array" ref="G2000">_xlfn.IFS(D2000&lt;=_xlfn.PERCENTILE.INC(D:D,0.2),1, D2000&lt;=_xlfn.PERCENTILE.INC(D:D,0.4),2, D2000&lt;=_xlfn.PERCENTILE.INC(D:D,0.6),3, D2001&lt;=_xlfn.PERCENTILE.INC(D:D,0.8),4, TRUE,5)</f>
        <v>1</v>
      </c>
      <c r="H2000" s="4">
        <f t="shared" si="31"/>
        <v>1</v>
      </c>
      <c r="I2000" t="e" cm="1">
        <f t="array" ref="I2000">INDEX($N$2:$N$26,MATCH(1,($K$2:$K$26=$E2000)*($L$2:$L$26=$H2000),0))</f>
        <v>#N/A</v>
      </c>
    </row>
    <row r="2001" spans="5:9" x14ac:dyDescent="0.25">
      <c r="E2001" s="1" t="e">
        <v>#N/A</v>
      </c>
      <c r="G2001" s="1" cm="1">
        <f t="array" ref="G2001">_xlfn.IFS(D2001&lt;=_xlfn.PERCENTILE.INC(D:D,0.2),1, D2001&lt;=_xlfn.PERCENTILE.INC(D:D,0.4),2, D2001&lt;=_xlfn.PERCENTILE.INC(D:D,0.6),3, D2002&lt;=_xlfn.PERCENTILE.INC(D:D,0.8),4, TRUE,5)</f>
        <v>1</v>
      </c>
      <c r="H2001" s="4">
        <f t="shared" si="31"/>
        <v>1</v>
      </c>
      <c r="I2001" t="e" cm="1">
        <f t="array" ref="I2001">INDEX($N$2:$N$26,MATCH(1,($K$2:$K$26=$E2001)*($L$2:$L$26=$H2001),0))</f>
        <v>#N/A</v>
      </c>
    </row>
    <row r="2002" spans="5:9" x14ac:dyDescent="0.25">
      <c r="E2002" s="1" t="e">
        <v>#N/A</v>
      </c>
      <c r="G2002" s="1" cm="1">
        <f t="array" ref="G2002">_xlfn.IFS(D2002&lt;=_xlfn.PERCENTILE.INC(D:D,0.2),1, D2002&lt;=_xlfn.PERCENTILE.INC(D:D,0.4),2, D2002&lt;=_xlfn.PERCENTILE.INC(D:D,0.6),3, D2003&lt;=_xlfn.PERCENTILE.INC(D:D,0.8),4, TRUE,5)</f>
        <v>1</v>
      </c>
      <c r="H2002" s="4">
        <f t="shared" si="31"/>
        <v>1</v>
      </c>
      <c r="I2002" t="e" cm="1">
        <f t="array" ref="I2002">INDEX($N$2:$N$26,MATCH(1,($K$2:$K$26=$E2002)*($L$2:$L$26=$H2002),0))</f>
        <v>#N/A</v>
      </c>
    </row>
    <row r="2003" spans="5:9" x14ac:dyDescent="0.25">
      <c r="E2003" s="1" t="e">
        <v>#N/A</v>
      </c>
      <c r="G2003" s="1" cm="1">
        <f t="array" ref="G2003">_xlfn.IFS(D2003&lt;=_xlfn.PERCENTILE.INC(D:D,0.2),1, D2003&lt;=_xlfn.PERCENTILE.INC(D:D,0.4),2, D2003&lt;=_xlfn.PERCENTILE.INC(D:D,0.6),3, D2004&lt;=_xlfn.PERCENTILE.INC(D:D,0.8),4, TRUE,5)</f>
        <v>1</v>
      </c>
      <c r="H2003" s="4">
        <f t="shared" si="31"/>
        <v>1</v>
      </c>
      <c r="I2003" t="e" cm="1">
        <f t="array" ref="I2003">INDEX($N$2:$N$26,MATCH(1,($K$2:$K$26=$E2003)*($L$2:$L$26=$H2003),0))</f>
        <v>#N/A</v>
      </c>
    </row>
    <row r="2004" spans="5:9" x14ac:dyDescent="0.25">
      <c r="E2004" s="1" t="e">
        <v>#N/A</v>
      </c>
      <c r="G2004" s="1" cm="1">
        <f t="array" ref="G2004">_xlfn.IFS(D2004&lt;=_xlfn.PERCENTILE.INC(D:D,0.2),1, D2004&lt;=_xlfn.PERCENTILE.INC(D:D,0.4),2, D2004&lt;=_xlfn.PERCENTILE.INC(D:D,0.6),3, D2005&lt;=_xlfn.PERCENTILE.INC(D:D,0.8),4, TRUE,5)</f>
        <v>1</v>
      </c>
      <c r="H2004" s="4">
        <f t="shared" si="31"/>
        <v>1</v>
      </c>
      <c r="I2004" t="e" cm="1">
        <f t="array" ref="I2004">INDEX($N$2:$N$26,MATCH(1,($K$2:$K$26=$E2004)*($L$2:$L$26=$H2004),0))</f>
        <v>#N/A</v>
      </c>
    </row>
    <row r="2005" spans="5:9" x14ac:dyDescent="0.25">
      <c r="E2005" s="1" t="e">
        <v>#N/A</v>
      </c>
      <c r="G2005" s="1" cm="1">
        <f t="array" ref="G2005">_xlfn.IFS(D2005&lt;=_xlfn.PERCENTILE.INC(D:D,0.2),1, D2005&lt;=_xlfn.PERCENTILE.INC(D:D,0.4),2, D2005&lt;=_xlfn.PERCENTILE.INC(D:D,0.6),3, D2006&lt;=_xlfn.PERCENTILE.INC(D:D,0.8),4, TRUE,5)</f>
        <v>1</v>
      </c>
      <c r="H2005" s="4">
        <f t="shared" si="31"/>
        <v>1</v>
      </c>
      <c r="I2005" t="e" cm="1">
        <f t="array" ref="I2005">INDEX($N$2:$N$26,MATCH(1,($K$2:$K$26=$E2005)*($L$2:$L$26=$H2005),0))</f>
        <v>#N/A</v>
      </c>
    </row>
    <row r="2006" spans="5:9" x14ac:dyDescent="0.25">
      <c r="E2006" s="1" t="e">
        <v>#N/A</v>
      </c>
      <c r="G2006" s="1" cm="1">
        <f t="array" ref="G2006">_xlfn.IFS(D2006&lt;=_xlfn.PERCENTILE.INC(D:D,0.2),1, D2006&lt;=_xlfn.PERCENTILE.INC(D:D,0.4),2, D2006&lt;=_xlfn.PERCENTILE.INC(D:D,0.6),3, D2007&lt;=_xlfn.PERCENTILE.INC(D:D,0.8),4, TRUE,5)</f>
        <v>1</v>
      </c>
      <c r="H2006" s="4">
        <f t="shared" si="31"/>
        <v>1</v>
      </c>
      <c r="I2006" t="e" cm="1">
        <f t="array" ref="I2006">INDEX($N$2:$N$26,MATCH(1,($K$2:$K$26=$E2006)*($L$2:$L$26=$H2006),0))</f>
        <v>#N/A</v>
      </c>
    </row>
    <row r="2007" spans="5:9" x14ac:dyDescent="0.25">
      <c r="E2007" s="1" t="e">
        <v>#N/A</v>
      </c>
      <c r="G2007" s="1" cm="1">
        <f t="array" ref="G2007">_xlfn.IFS(D2007&lt;=_xlfn.PERCENTILE.INC(D:D,0.2),1, D2007&lt;=_xlfn.PERCENTILE.INC(D:D,0.4),2, D2007&lt;=_xlfn.PERCENTILE.INC(D:D,0.6),3, D2008&lt;=_xlfn.PERCENTILE.INC(D:D,0.8),4, TRUE,5)</f>
        <v>1</v>
      </c>
      <c r="H2007" s="4">
        <f t="shared" si="31"/>
        <v>1</v>
      </c>
      <c r="I2007" t="e" cm="1">
        <f t="array" ref="I2007">INDEX($N$2:$N$26,MATCH(1,($K$2:$K$26=$E2007)*($L$2:$L$26=$H2007),0))</f>
        <v>#N/A</v>
      </c>
    </row>
    <row r="2008" spans="5:9" x14ac:dyDescent="0.25">
      <c r="E2008" s="1" t="e">
        <v>#N/A</v>
      </c>
      <c r="G2008" s="1" cm="1">
        <f t="array" ref="G2008">_xlfn.IFS(D2008&lt;=_xlfn.PERCENTILE.INC(D:D,0.2),1, D2008&lt;=_xlfn.PERCENTILE.INC(D:D,0.4),2, D2008&lt;=_xlfn.PERCENTILE.INC(D:D,0.6),3, D2009&lt;=_xlfn.PERCENTILE.INC(D:D,0.8),4, TRUE,5)</f>
        <v>1</v>
      </c>
      <c r="H2008" s="4">
        <f t="shared" si="31"/>
        <v>1</v>
      </c>
      <c r="I2008" t="e" cm="1">
        <f t="array" ref="I2008">INDEX($N$2:$N$26,MATCH(1,($K$2:$K$26=$E2008)*($L$2:$L$26=$H2008),0))</f>
        <v>#N/A</v>
      </c>
    </row>
    <row r="2009" spans="5:9" x14ac:dyDescent="0.25">
      <c r="E2009" s="1" t="e">
        <v>#N/A</v>
      </c>
      <c r="G2009" s="1" cm="1">
        <f t="array" ref="G2009">_xlfn.IFS(D2009&lt;=_xlfn.PERCENTILE.INC(D:D,0.2),1, D2009&lt;=_xlfn.PERCENTILE.INC(D:D,0.4),2, D2009&lt;=_xlfn.PERCENTILE.INC(D:D,0.6),3, D2010&lt;=_xlfn.PERCENTILE.INC(D:D,0.8),4, TRUE,5)</f>
        <v>1</v>
      </c>
      <c r="H2009" s="4">
        <f t="shared" si="31"/>
        <v>1</v>
      </c>
      <c r="I2009" t="e" cm="1">
        <f t="array" ref="I2009">INDEX($N$2:$N$26,MATCH(1,($K$2:$K$26=$E2009)*($L$2:$L$26=$H2009),0))</f>
        <v>#N/A</v>
      </c>
    </row>
    <row r="2010" spans="5:9" x14ac:dyDescent="0.25">
      <c r="E2010" s="1" t="e">
        <v>#N/A</v>
      </c>
      <c r="G2010" s="1" cm="1">
        <f t="array" ref="G2010">_xlfn.IFS(D2010&lt;=_xlfn.PERCENTILE.INC(D:D,0.2),1, D2010&lt;=_xlfn.PERCENTILE.INC(D:D,0.4),2, D2010&lt;=_xlfn.PERCENTILE.INC(D:D,0.6),3, D2011&lt;=_xlfn.PERCENTILE.INC(D:D,0.8),4, TRUE,5)</f>
        <v>1</v>
      </c>
      <c r="H2010" s="4">
        <f t="shared" si="31"/>
        <v>1</v>
      </c>
      <c r="I2010" t="e" cm="1">
        <f t="array" ref="I2010">INDEX($N$2:$N$26,MATCH(1,($K$2:$K$26=$E2010)*($L$2:$L$26=$H2010),0))</f>
        <v>#N/A</v>
      </c>
    </row>
    <row r="2011" spans="5:9" x14ac:dyDescent="0.25">
      <c r="E2011" s="1" t="e">
        <v>#N/A</v>
      </c>
      <c r="G2011" s="1" cm="1">
        <f t="array" ref="G2011">_xlfn.IFS(D2011&lt;=_xlfn.PERCENTILE.INC(D:D,0.2),1, D2011&lt;=_xlfn.PERCENTILE.INC(D:D,0.4),2, D2011&lt;=_xlfn.PERCENTILE.INC(D:D,0.6),3, D2012&lt;=_xlfn.PERCENTILE.INC(D:D,0.8),4, TRUE,5)</f>
        <v>1</v>
      </c>
      <c r="H2011" s="4">
        <f t="shared" si="31"/>
        <v>1</v>
      </c>
      <c r="I2011" t="e" cm="1">
        <f t="array" ref="I2011">INDEX($N$2:$N$26,MATCH(1,($K$2:$K$26=$E2011)*($L$2:$L$26=$H2011),0))</f>
        <v>#N/A</v>
      </c>
    </row>
    <row r="2012" spans="5:9" x14ac:dyDescent="0.25">
      <c r="E2012" s="1" t="e">
        <v>#N/A</v>
      </c>
      <c r="G2012" s="1" cm="1">
        <f t="array" ref="G2012">_xlfn.IFS(D2012&lt;=_xlfn.PERCENTILE.INC(D:D,0.2),1, D2012&lt;=_xlfn.PERCENTILE.INC(D:D,0.4),2, D2012&lt;=_xlfn.PERCENTILE.INC(D:D,0.6),3, D2013&lt;=_xlfn.PERCENTILE.INC(D:D,0.8),4, TRUE,5)</f>
        <v>1</v>
      </c>
      <c r="H2012" s="4">
        <f t="shared" si="31"/>
        <v>1</v>
      </c>
      <c r="I2012" t="e" cm="1">
        <f t="array" ref="I2012">INDEX($N$2:$N$26,MATCH(1,($K$2:$K$26=$E2012)*($L$2:$L$26=$H2012),0))</f>
        <v>#N/A</v>
      </c>
    </row>
    <row r="2013" spans="5:9" x14ac:dyDescent="0.25">
      <c r="E2013" s="1" t="e">
        <v>#N/A</v>
      </c>
      <c r="G2013" s="1" cm="1">
        <f t="array" ref="G2013">_xlfn.IFS(D2013&lt;=_xlfn.PERCENTILE.INC(D:D,0.2),1, D2013&lt;=_xlfn.PERCENTILE.INC(D:D,0.4),2, D2013&lt;=_xlfn.PERCENTILE.INC(D:D,0.6),3, D2014&lt;=_xlfn.PERCENTILE.INC(D:D,0.8),4, TRUE,5)</f>
        <v>1</v>
      </c>
      <c r="H2013" s="4">
        <f t="shared" si="31"/>
        <v>1</v>
      </c>
      <c r="I2013" t="e" cm="1">
        <f t="array" ref="I2013">INDEX($N$2:$N$26,MATCH(1,($K$2:$K$26=$E2013)*($L$2:$L$26=$H2013),0))</f>
        <v>#N/A</v>
      </c>
    </row>
    <row r="2014" spans="5:9" x14ac:dyDescent="0.25">
      <c r="E2014" s="1" t="e">
        <v>#N/A</v>
      </c>
      <c r="G2014" s="1" cm="1">
        <f t="array" ref="G2014">_xlfn.IFS(D2014&lt;=_xlfn.PERCENTILE.INC(D:D,0.2),1, D2014&lt;=_xlfn.PERCENTILE.INC(D:D,0.4),2, D2014&lt;=_xlfn.PERCENTILE.INC(D:D,0.6),3, D2015&lt;=_xlfn.PERCENTILE.INC(D:D,0.8),4, TRUE,5)</f>
        <v>1</v>
      </c>
      <c r="H2014" s="4">
        <f t="shared" si="31"/>
        <v>1</v>
      </c>
      <c r="I2014" t="e" cm="1">
        <f t="array" ref="I2014">INDEX($N$2:$N$26,MATCH(1,($K$2:$K$26=$E2014)*($L$2:$L$26=$H2014),0))</f>
        <v>#N/A</v>
      </c>
    </row>
    <row r="2015" spans="5:9" x14ac:dyDescent="0.25">
      <c r="E2015" s="1" t="e">
        <v>#N/A</v>
      </c>
      <c r="G2015" s="1" cm="1">
        <f t="array" ref="G2015">_xlfn.IFS(D2015&lt;=_xlfn.PERCENTILE.INC(D:D,0.2),1, D2015&lt;=_xlfn.PERCENTILE.INC(D:D,0.4),2, D2015&lt;=_xlfn.PERCENTILE.INC(D:D,0.6),3, D2016&lt;=_xlfn.PERCENTILE.INC(D:D,0.8),4, TRUE,5)</f>
        <v>1</v>
      </c>
      <c r="H2015" s="4">
        <f t="shared" si="31"/>
        <v>1</v>
      </c>
      <c r="I2015" t="e" cm="1">
        <f t="array" ref="I2015">INDEX($N$2:$N$26,MATCH(1,($K$2:$K$26=$E2015)*($L$2:$L$26=$H2015),0))</f>
        <v>#N/A</v>
      </c>
    </row>
    <row r="2016" spans="5:9" x14ac:dyDescent="0.25">
      <c r="E2016" s="1" t="e">
        <v>#N/A</v>
      </c>
      <c r="G2016" s="1" cm="1">
        <f t="array" ref="G2016">_xlfn.IFS(D2016&lt;=_xlfn.PERCENTILE.INC(D:D,0.2),1, D2016&lt;=_xlfn.PERCENTILE.INC(D:D,0.4),2, D2016&lt;=_xlfn.PERCENTILE.INC(D:D,0.6),3, D2017&lt;=_xlfn.PERCENTILE.INC(D:D,0.8),4, TRUE,5)</f>
        <v>1</v>
      </c>
      <c r="H2016" s="4">
        <f t="shared" si="31"/>
        <v>1</v>
      </c>
      <c r="I2016" t="e" cm="1">
        <f t="array" ref="I2016">INDEX($N$2:$N$26,MATCH(1,($K$2:$K$26=$E2016)*($L$2:$L$26=$H2016),0))</f>
        <v>#N/A</v>
      </c>
    </row>
    <row r="2017" spans="5:9" x14ac:dyDescent="0.25">
      <c r="E2017" s="1" t="e">
        <v>#N/A</v>
      </c>
      <c r="G2017" s="1" cm="1">
        <f t="array" ref="G2017">_xlfn.IFS(D2017&lt;=_xlfn.PERCENTILE.INC(D:D,0.2),1, D2017&lt;=_xlfn.PERCENTILE.INC(D:D,0.4),2, D2017&lt;=_xlfn.PERCENTILE.INC(D:D,0.6),3, D2018&lt;=_xlfn.PERCENTILE.INC(D:D,0.8),4, TRUE,5)</f>
        <v>1</v>
      </c>
      <c r="H2017" s="4">
        <f t="shared" si="31"/>
        <v>1</v>
      </c>
      <c r="I2017" t="e" cm="1">
        <f t="array" ref="I2017">INDEX($N$2:$N$26,MATCH(1,($K$2:$K$26=$E2017)*($L$2:$L$26=$H2017),0))</f>
        <v>#N/A</v>
      </c>
    </row>
    <row r="2018" spans="5:9" x14ac:dyDescent="0.25">
      <c r="E2018" s="1" t="e">
        <v>#N/A</v>
      </c>
      <c r="G2018" s="1" cm="1">
        <f t="array" ref="G2018">_xlfn.IFS(D2018&lt;=_xlfn.PERCENTILE.INC(D:D,0.2),1, D2018&lt;=_xlfn.PERCENTILE.INC(D:D,0.4),2, D2018&lt;=_xlfn.PERCENTILE.INC(D:D,0.6),3, D2019&lt;=_xlfn.PERCENTILE.INC(D:D,0.8),4, TRUE,5)</f>
        <v>1</v>
      </c>
      <c r="H2018" s="4">
        <f t="shared" si="31"/>
        <v>1</v>
      </c>
      <c r="I2018" t="e" cm="1">
        <f t="array" ref="I2018">INDEX($N$2:$N$26,MATCH(1,($K$2:$K$26=$E2018)*($L$2:$L$26=$H2018),0))</f>
        <v>#N/A</v>
      </c>
    </row>
    <row r="2019" spans="5:9" x14ac:dyDescent="0.25">
      <c r="E2019" s="1" t="e">
        <v>#N/A</v>
      </c>
      <c r="G2019" s="1" cm="1">
        <f t="array" ref="G2019">_xlfn.IFS(D2019&lt;=_xlfn.PERCENTILE.INC(D:D,0.2),1, D2019&lt;=_xlfn.PERCENTILE.INC(D:D,0.4),2, D2019&lt;=_xlfn.PERCENTILE.INC(D:D,0.6),3, D2020&lt;=_xlfn.PERCENTILE.INC(D:D,0.8),4, TRUE,5)</f>
        <v>1</v>
      </c>
      <c r="H2019" s="4">
        <f t="shared" si="31"/>
        <v>1</v>
      </c>
      <c r="I2019" t="e" cm="1">
        <f t="array" ref="I2019">INDEX($N$2:$N$26,MATCH(1,($K$2:$K$26=$E2019)*($L$2:$L$26=$H2019),0))</f>
        <v>#N/A</v>
      </c>
    </row>
    <row r="2020" spans="5:9" x14ac:dyDescent="0.25">
      <c r="E2020" s="1" t="e">
        <v>#N/A</v>
      </c>
      <c r="G2020" s="1" cm="1">
        <f t="array" ref="G2020">_xlfn.IFS(D2020&lt;=_xlfn.PERCENTILE.INC(D:D,0.2),1, D2020&lt;=_xlfn.PERCENTILE.INC(D:D,0.4),2, D2020&lt;=_xlfn.PERCENTILE.INC(D:D,0.6),3, D2021&lt;=_xlfn.PERCENTILE.INC(D:D,0.8),4, TRUE,5)</f>
        <v>1</v>
      </c>
      <c r="H2020" s="4">
        <f t="shared" si="31"/>
        <v>1</v>
      </c>
      <c r="I2020" t="e" cm="1">
        <f t="array" ref="I2020">INDEX($N$2:$N$26,MATCH(1,($K$2:$K$26=$E2020)*($L$2:$L$26=$H2020),0))</f>
        <v>#N/A</v>
      </c>
    </row>
    <row r="2021" spans="5:9" x14ac:dyDescent="0.25">
      <c r="E2021" s="1" t="e">
        <v>#N/A</v>
      </c>
      <c r="G2021" s="1" cm="1">
        <f t="array" ref="G2021">_xlfn.IFS(D2021&lt;=_xlfn.PERCENTILE.INC(D:D,0.2),1, D2021&lt;=_xlfn.PERCENTILE.INC(D:D,0.4),2, D2021&lt;=_xlfn.PERCENTILE.INC(D:D,0.6),3, D2022&lt;=_xlfn.PERCENTILE.INC(D:D,0.8),4, TRUE,5)</f>
        <v>1</v>
      </c>
      <c r="H2021" s="4">
        <f t="shared" si="31"/>
        <v>1</v>
      </c>
      <c r="I2021" t="e" cm="1">
        <f t="array" ref="I2021">INDEX($N$2:$N$26,MATCH(1,($K$2:$K$26=$E2021)*($L$2:$L$26=$H2021),0))</f>
        <v>#N/A</v>
      </c>
    </row>
    <row r="2022" spans="5:9" x14ac:dyDescent="0.25">
      <c r="E2022" s="1" t="e">
        <v>#N/A</v>
      </c>
      <c r="G2022" s="1" cm="1">
        <f t="array" ref="G2022">_xlfn.IFS(D2022&lt;=_xlfn.PERCENTILE.INC(D:D,0.2),1, D2022&lt;=_xlfn.PERCENTILE.INC(D:D,0.4),2, D2022&lt;=_xlfn.PERCENTILE.INC(D:D,0.6),3, D2023&lt;=_xlfn.PERCENTILE.INC(D:D,0.8),4, TRUE,5)</f>
        <v>1</v>
      </c>
      <c r="H2022" s="4">
        <f t="shared" si="31"/>
        <v>1</v>
      </c>
      <c r="I2022" t="e" cm="1">
        <f t="array" ref="I2022">INDEX($N$2:$N$26,MATCH(1,($K$2:$K$26=$E2022)*($L$2:$L$26=$H2022),0))</f>
        <v>#N/A</v>
      </c>
    </row>
    <row r="2023" spans="5:9" x14ac:dyDescent="0.25">
      <c r="E2023" s="1" t="e">
        <v>#N/A</v>
      </c>
      <c r="G2023" s="1" cm="1">
        <f t="array" ref="G2023">_xlfn.IFS(D2023&lt;=_xlfn.PERCENTILE.INC(D:D,0.2),1, D2023&lt;=_xlfn.PERCENTILE.INC(D:D,0.4),2, D2023&lt;=_xlfn.PERCENTILE.INC(D:D,0.6),3, D2024&lt;=_xlfn.PERCENTILE.INC(D:D,0.8),4, TRUE,5)</f>
        <v>1</v>
      </c>
      <c r="H2023" s="4">
        <f t="shared" si="31"/>
        <v>1</v>
      </c>
      <c r="I2023" t="e" cm="1">
        <f t="array" ref="I2023">INDEX($N$2:$N$26,MATCH(1,($K$2:$K$26=$E2023)*($L$2:$L$26=$H2023),0))</f>
        <v>#N/A</v>
      </c>
    </row>
    <row r="2024" spans="5:9" x14ac:dyDescent="0.25">
      <c r="E2024" s="1" t="e">
        <v>#N/A</v>
      </c>
      <c r="G2024" s="1" cm="1">
        <f t="array" ref="G2024">_xlfn.IFS(D2024&lt;=_xlfn.PERCENTILE.INC(D:D,0.2),1, D2024&lt;=_xlfn.PERCENTILE.INC(D:D,0.4),2, D2024&lt;=_xlfn.PERCENTILE.INC(D:D,0.6),3, D2025&lt;=_xlfn.PERCENTILE.INC(D:D,0.8),4, TRUE,5)</f>
        <v>1</v>
      </c>
      <c r="H2024" s="4">
        <f t="shared" si="31"/>
        <v>1</v>
      </c>
      <c r="I2024" t="e" cm="1">
        <f t="array" ref="I2024">INDEX($N$2:$N$26,MATCH(1,($K$2:$K$26=$E2024)*($L$2:$L$26=$H2024),0))</f>
        <v>#N/A</v>
      </c>
    </row>
    <row r="2025" spans="5:9" x14ac:dyDescent="0.25">
      <c r="E2025" s="1" t="e">
        <v>#N/A</v>
      </c>
      <c r="G2025" s="1" cm="1">
        <f t="array" ref="G2025">_xlfn.IFS(D2025&lt;=_xlfn.PERCENTILE.INC(D:D,0.2),1, D2025&lt;=_xlfn.PERCENTILE.INC(D:D,0.4),2, D2025&lt;=_xlfn.PERCENTILE.INC(D:D,0.6),3, D2026&lt;=_xlfn.PERCENTILE.INC(D:D,0.8),4, TRUE,5)</f>
        <v>1</v>
      </c>
      <c r="H2025" s="4">
        <f t="shared" si="31"/>
        <v>1</v>
      </c>
      <c r="I2025" t="e" cm="1">
        <f t="array" ref="I2025">INDEX($N$2:$N$26,MATCH(1,($K$2:$K$26=$E2025)*($L$2:$L$26=$H2025),0))</f>
        <v>#N/A</v>
      </c>
    </row>
    <row r="2026" spans="5:9" x14ac:dyDescent="0.25">
      <c r="E2026" s="1" t="e">
        <v>#N/A</v>
      </c>
      <c r="G2026" s="1" cm="1">
        <f t="array" ref="G2026">_xlfn.IFS(D2026&lt;=_xlfn.PERCENTILE.INC(D:D,0.2),1, D2026&lt;=_xlfn.PERCENTILE.INC(D:D,0.4),2, D2026&lt;=_xlfn.PERCENTILE.INC(D:D,0.6),3, D2027&lt;=_xlfn.PERCENTILE.INC(D:D,0.8),4, TRUE,5)</f>
        <v>1</v>
      </c>
      <c r="H2026" s="4">
        <f t="shared" si="31"/>
        <v>1</v>
      </c>
      <c r="I2026" t="e" cm="1">
        <f t="array" ref="I2026">INDEX($N$2:$N$26,MATCH(1,($K$2:$K$26=$E2026)*($L$2:$L$26=$H2026),0))</f>
        <v>#N/A</v>
      </c>
    </row>
    <row r="2027" spans="5:9" x14ac:dyDescent="0.25">
      <c r="E2027" s="1" t="e">
        <v>#N/A</v>
      </c>
      <c r="G2027" s="1" cm="1">
        <f t="array" ref="G2027">_xlfn.IFS(D2027&lt;=_xlfn.PERCENTILE.INC(D:D,0.2),1, D2027&lt;=_xlfn.PERCENTILE.INC(D:D,0.4),2, D2027&lt;=_xlfn.PERCENTILE.INC(D:D,0.6),3, D2028&lt;=_xlfn.PERCENTILE.INC(D:D,0.8),4, TRUE,5)</f>
        <v>1</v>
      </c>
      <c r="H2027" s="4">
        <f t="shared" si="31"/>
        <v>1</v>
      </c>
      <c r="I2027" t="e" cm="1">
        <f t="array" ref="I2027">INDEX($N$2:$N$26,MATCH(1,($K$2:$K$26=$E2027)*($L$2:$L$26=$H2027),0))</f>
        <v>#N/A</v>
      </c>
    </row>
    <row r="2028" spans="5:9" x14ac:dyDescent="0.25">
      <c r="E2028" s="1" t="e">
        <v>#N/A</v>
      </c>
      <c r="G2028" s="1" cm="1">
        <f t="array" ref="G2028">_xlfn.IFS(D2028&lt;=_xlfn.PERCENTILE.INC(D:D,0.2),1, D2028&lt;=_xlfn.PERCENTILE.INC(D:D,0.4),2, D2028&lt;=_xlfn.PERCENTILE.INC(D:D,0.6),3, D2029&lt;=_xlfn.PERCENTILE.INC(D:D,0.8),4, TRUE,5)</f>
        <v>1</v>
      </c>
      <c r="H2028" s="4">
        <f t="shared" si="31"/>
        <v>1</v>
      </c>
      <c r="I2028" t="e" cm="1">
        <f t="array" ref="I2028">INDEX($N$2:$N$26,MATCH(1,($K$2:$K$26=$E2028)*($L$2:$L$26=$H2028),0))</f>
        <v>#N/A</v>
      </c>
    </row>
    <row r="2029" spans="5:9" x14ac:dyDescent="0.25">
      <c r="E2029" s="1" t="e">
        <v>#N/A</v>
      </c>
      <c r="G2029" s="1" cm="1">
        <f t="array" ref="G2029">_xlfn.IFS(D2029&lt;=_xlfn.PERCENTILE.INC(D:D,0.2),1, D2029&lt;=_xlfn.PERCENTILE.INC(D:D,0.4),2, D2029&lt;=_xlfn.PERCENTILE.INC(D:D,0.6),3, D2030&lt;=_xlfn.PERCENTILE.INC(D:D,0.8),4, TRUE,5)</f>
        <v>1</v>
      </c>
      <c r="H2029" s="4">
        <f t="shared" si="31"/>
        <v>1</v>
      </c>
      <c r="I2029" t="e" cm="1">
        <f t="array" ref="I2029">INDEX($N$2:$N$26,MATCH(1,($K$2:$K$26=$E2029)*($L$2:$L$26=$H2029),0))</f>
        <v>#N/A</v>
      </c>
    </row>
    <row r="2030" spans="5:9" x14ac:dyDescent="0.25">
      <c r="E2030" s="1" t="e">
        <v>#N/A</v>
      </c>
      <c r="G2030" s="1" cm="1">
        <f t="array" ref="G2030">_xlfn.IFS(D2030&lt;=_xlfn.PERCENTILE.INC(D:D,0.2),1, D2030&lt;=_xlfn.PERCENTILE.INC(D:D,0.4),2, D2030&lt;=_xlfn.PERCENTILE.INC(D:D,0.6),3, D2031&lt;=_xlfn.PERCENTILE.INC(D:D,0.8),4, TRUE,5)</f>
        <v>1</v>
      </c>
      <c r="H2030" s="4">
        <f t="shared" si="31"/>
        <v>1</v>
      </c>
      <c r="I2030" t="e" cm="1">
        <f t="array" ref="I2030">INDEX($N$2:$N$26,MATCH(1,($K$2:$K$26=$E2030)*($L$2:$L$26=$H2030),0))</f>
        <v>#N/A</v>
      </c>
    </row>
    <row r="2031" spans="5:9" x14ac:dyDescent="0.25">
      <c r="E2031" s="1" t="e">
        <v>#N/A</v>
      </c>
      <c r="G2031" s="1" cm="1">
        <f t="array" ref="G2031">_xlfn.IFS(D2031&lt;=_xlfn.PERCENTILE.INC(D:D,0.2),1, D2031&lt;=_xlfn.PERCENTILE.INC(D:D,0.4),2, D2031&lt;=_xlfn.PERCENTILE.INC(D:D,0.6),3, D2032&lt;=_xlfn.PERCENTILE.INC(D:D,0.8),4, TRUE,5)</f>
        <v>1</v>
      </c>
      <c r="H2031" s="4">
        <f t="shared" si="31"/>
        <v>1</v>
      </c>
      <c r="I2031" t="e" cm="1">
        <f t="array" ref="I2031">INDEX($N$2:$N$26,MATCH(1,($K$2:$K$26=$E2031)*($L$2:$L$26=$H2031),0))</f>
        <v>#N/A</v>
      </c>
    </row>
    <row r="2032" spans="5:9" x14ac:dyDescent="0.25">
      <c r="E2032" s="1" t="e">
        <v>#N/A</v>
      </c>
      <c r="G2032" s="1" cm="1">
        <f t="array" ref="G2032">_xlfn.IFS(D2032&lt;=_xlfn.PERCENTILE.INC(D:D,0.2),1, D2032&lt;=_xlfn.PERCENTILE.INC(D:D,0.4),2, D2032&lt;=_xlfn.PERCENTILE.INC(D:D,0.6),3, D2033&lt;=_xlfn.PERCENTILE.INC(D:D,0.8),4, TRUE,5)</f>
        <v>1</v>
      </c>
      <c r="H2032" s="4">
        <f t="shared" si="31"/>
        <v>1</v>
      </c>
      <c r="I2032" t="e" cm="1">
        <f t="array" ref="I2032">INDEX($N$2:$N$26,MATCH(1,($K$2:$K$26=$E2032)*($L$2:$L$26=$H2032),0))</f>
        <v>#N/A</v>
      </c>
    </row>
    <row r="2033" spans="5:9" x14ac:dyDescent="0.25">
      <c r="E2033" s="1" t="e">
        <v>#N/A</v>
      </c>
      <c r="G2033" s="1" cm="1">
        <f t="array" ref="G2033">_xlfn.IFS(D2033&lt;=_xlfn.PERCENTILE.INC(D:D,0.2),1, D2033&lt;=_xlfn.PERCENTILE.INC(D:D,0.4),2, D2033&lt;=_xlfn.PERCENTILE.INC(D:D,0.6),3, D2034&lt;=_xlfn.PERCENTILE.INC(D:D,0.8),4, TRUE,5)</f>
        <v>1</v>
      </c>
      <c r="H2033" s="4">
        <f t="shared" si="31"/>
        <v>1</v>
      </c>
      <c r="I2033" t="e" cm="1">
        <f t="array" ref="I2033">INDEX($N$2:$N$26,MATCH(1,($K$2:$K$26=$E2033)*($L$2:$L$26=$H2033),0))</f>
        <v>#N/A</v>
      </c>
    </row>
    <row r="2034" spans="5:9" x14ac:dyDescent="0.25">
      <c r="E2034" s="1" t="e">
        <v>#N/A</v>
      </c>
      <c r="G2034" s="1" cm="1">
        <f t="array" ref="G2034">_xlfn.IFS(D2034&lt;=_xlfn.PERCENTILE.INC(D:D,0.2),1, D2034&lt;=_xlfn.PERCENTILE.INC(D:D,0.4),2, D2034&lt;=_xlfn.PERCENTILE.INC(D:D,0.6),3, D2035&lt;=_xlfn.PERCENTILE.INC(D:D,0.8),4, TRUE,5)</f>
        <v>1</v>
      </c>
      <c r="H2034" s="4">
        <f t="shared" si="31"/>
        <v>1</v>
      </c>
      <c r="I2034" t="e" cm="1">
        <f t="array" ref="I2034">INDEX($N$2:$N$26,MATCH(1,($K$2:$K$26=$E2034)*($L$2:$L$26=$H2034),0))</f>
        <v>#N/A</v>
      </c>
    </row>
    <row r="2035" spans="5:9" x14ac:dyDescent="0.25">
      <c r="E2035" s="1" t="e">
        <v>#N/A</v>
      </c>
      <c r="G2035" s="1" cm="1">
        <f t="array" ref="G2035">_xlfn.IFS(D2035&lt;=_xlfn.PERCENTILE.INC(D:D,0.2),1, D2035&lt;=_xlfn.PERCENTILE.INC(D:D,0.4),2, D2035&lt;=_xlfn.PERCENTILE.INC(D:D,0.6),3, D2036&lt;=_xlfn.PERCENTILE.INC(D:D,0.8),4, TRUE,5)</f>
        <v>1</v>
      </c>
      <c r="H2035" s="4">
        <f t="shared" si="31"/>
        <v>1</v>
      </c>
      <c r="I2035" t="e" cm="1">
        <f t="array" ref="I2035">INDEX($N$2:$N$26,MATCH(1,($K$2:$K$26=$E2035)*($L$2:$L$26=$H2035),0))</f>
        <v>#N/A</v>
      </c>
    </row>
    <row r="2036" spans="5:9" x14ac:dyDescent="0.25">
      <c r="E2036" s="1" t="e">
        <v>#N/A</v>
      </c>
      <c r="G2036" s="1" cm="1">
        <f t="array" ref="G2036">_xlfn.IFS(D2036&lt;=_xlfn.PERCENTILE.INC(D:D,0.2),1, D2036&lt;=_xlfn.PERCENTILE.INC(D:D,0.4),2, D2036&lt;=_xlfn.PERCENTILE.INC(D:D,0.6),3, D2037&lt;=_xlfn.PERCENTILE.INC(D:D,0.8),4, TRUE,5)</f>
        <v>1</v>
      </c>
      <c r="H2036" s="4">
        <f t="shared" si="31"/>
        <v>1</v>
      </c>
      <c r="I2036" t="e" cm="1">
        <f t="array" ref="I2036">INDEX($N$2:$N$26,MATCH(1,($K$2:$K$26=$E2036)*($L$2:$L$26=$H2036),0))</f>
        <v>#N/A</v>
      </c>
    </row>
    <row r="2037" spans="5:9" x14ac:dyDescent="0.25">
      <c r="E2037" s="1" t="e">
        <v>#N/A</v>
      </c>
      <c r="G2037" s="1" cm="1">
        <f t="array" ref="G2037">_xlfn.IFS(D2037&lt;=_xlfn.PERCENTILE.INC(D:D,0.2),1, D2037&lt;=_xlfn.PERCENTILE.INC(D:D,0.4),2, D2037&lt;=_xlfn.PERCENTILE.INC(D:D,0.6),3, D2038&lt;=_xlfn.PERCENTILE.INC(D:D,0.8),4, TRUE,5)</f>
        <v>1</v>
      </c>
      <c r="H2037" s="4">
        <f t="shared" si="31"/>
        <v>1</v>
      </c>
      <c r="I2037" t="e" cm="1">
        <f t="array" ref="I2037">INDEX($N$2:$N$26,MATCH(1,($K$2:$K$26=$E2037)*($L$2:$L$26=$H2037),0))</f>
        <v>#N/A</v>
      </c>
    </row>
    <row r="2038" spans="5:9" x14ac:dyDescent="0.25">
      <c r="E2038" s="1" t="e">
        <v>#N/A</v>
      </c>
      <c r="G2038" s="1" cm="1">
        <f t="array" ref="G2038">_xlfn.IFS(D2038&lt;=_xlfn.PERCENTILE.INC(D:D,0.2),1, D2038&lt;=_xlfn.PERCENTILE.INC(D:D,0.4),2, D2038&lt;=_xlfn.PERCENTILE.INC(D:D,0.6),3, D2039&lt;=_xlfn.PERCENTILE.INC(D:D,0.8),4, TRUE,5)</f>
        <v>1</v>
      </c>
      <c r="H2038" s="4">
        <f t="shared" si="31"/>
        <v>1</v>
      </c>
      <c r="I2038" t="e" cm="1">
        <f t="array" ref="I2038">INDEX($N$2:$N$26,MATCH(1,($K$2:$K$26=$E2038)*($L$2:$L$26=$H2038),0))</f>
        <v>#N/A</v>
      </c>
    </row>
    <row r="2039" spans="5:9" x14ac:dyDescent="0.25">
      <c r="E2039" s="1" t="e">
        <v>#N/A</v>
      </c>
      <c r="G2039" s="1" cm="1">
        <f t="array" ref="G2039">_xlfn.IFS(D2039&lt;=_xlfn.PERCENTILE.INC(D:D,0.2),1, D2039&lt;=_xlfn.PERCENTILE.INC(D:D,0.4),2, D2039&lt;=_xlfn.PERCENTILE.INC(D:D,0.6),3, D2040&lt;=_xlfn.PERCENTILE.INC(D:D,0.8),4, TRUE,5)</f>
        <v>1</v>
      </c>
      <c r="H2039" s="4">
        <f t="shared" si="31"/>
        <v>1</v>
      </c>
      <c r="I2039" t="e" cm="1">
        <f t="array" ref="I2039">INDEX($N$2:$N$26,MATCH(1,($K$2:$K$26=$E2039)*($L$2:$L$26=$H2039),0))</f>
        <v>#N/A</v>
      </c>
    </row>
    <row r="2040" spans="5:9" x14ac:dyDescent="0.25">
      <c r="E2040" s="1" t="e">
        <v>#N/A</v>
      </c>
      <c r="G2040" s="1" cm="1">
        <f t="array" ref="G2040">_xlfn.IFS(D2040&lt;=_xlfn.PERCENTILE.INC(D:D,0.2),1, D2040&lt;=_xlfn.PERCENTILE.INC(D:D,0.4),2, D2040&lt;=_xlfn.PERCENTILE.INC(D:D,0.6),3, D2041&lt;=_xlfn.PERCENTILE.INC(D:D,0.8),4, TRUE,5)</f>
        <v>1</v>
      </c>
      <c r="H2040" s="4">
        <f t="shared" si="31"/>
        <v>1</v>
      </c>
      <c r="I2040" t="e" cm="1">
        <f t="array" ref="I2040">INDEX($N$2:$N$26,MATCH(1,($K$2:$K$26=$E2040)*($L$2:$L$26=$H2040),0))</f>
        <v>#N/A</v>
      </c>
    </row>
    <row r="2041" spans="5:9" x14ac:dyDescent="0.25">
      <c r="E2041" s="1" t="e">
        <v>#N/A</v>
      </c>
      <c r="G2041" s="1" cm="1">
        <f t="array" ref="G2041">_xlfn.IFS(D2041&lt;=_xlfn.PERCENTILE.INC(D:D,0.2),1, D2041&lt;=_xlfn.PERCENTILE.INC(D:D,0.4),2, D2041&lt;=_xlfn.PERCENTILE.INC(D:D,0.6),3, D2042&lt;=_xlfn.PERCENTILE.INC(D:D,0.8),4, TRUE,5)</f>
        <v>1</v>
      </c>
      <c r="H2041" s="4">
        <f t="shared" si="31"/>
        <v>1</v>
      </c>
      <c r="I2041" t="e" cm="1">
        <f t="array" ref="I2041">INDEX($N$2:$N$26,MATCH(1,($K$2:$K$26=$E2041)*($L$2:$L$26=$H2041),0))</f>
        <v>#N/A</v>
      </c>
    </row>
    <row r="2042" spans="5:9" x14ac:dyDescent="0.25">
      <c r="E2042" s="1" t="e">
        <v>#N/A</v>
      </c>
      <c r="G2042" s="1" cm="1">
        <f t="array" ref="G2042">_xlfn.IFS(D2042&lt;=_xlfn.PERCENTILE.INC(D:D,0.2),1, D2042&lt;=_xlfn.PERCENTILE.INC(D:D,0.4),2, D2042&lt;=_xlfn.PERCENTILE.INC(D:D,0.6),3, D2043&lt;=_xlfn.PERCENTILE.INC(D:D,0.8),4, TRUE,5)</f>
        <v>1</v>
      </c>
      <c r="H2042" s="4">
        <f t="shared" si="31"/>
        <v>1</v>
      </c>
      <c r="I2042" t="e" cm="1">
        <f t="array" ref="I2042">INDEX($N$2:$N$26,MATCH(1,($K$2:$K$26=$E2042)*($L$2:$L$26=$H2042),0))</f>
        <v>#N/A</v>
      </c>
    </row>
    <row r="2043" spans="5:9" x14ac:dyDescent="0.25">
      <c r="E2043" s="1" t="e">
        <v>#N/A</v>
      </c>
      <c r="G2043" s="1" cm="1">
        <f t="array" ref="G2043">_xlfn.IFS(D2043&lt;=_xlfn.PERCENTILE.INC(D:D,0.2),1, D2043&lt;=_xlfn.PERCENTILE.INC(D:D,0.4),2, D2043&lt;=_xlfn.PERCENTILE.INC(D:D,0.6),3, D2044&lt;=_xlfn.PERCENTILE.INC(D:D,0.8),4, TRUE,5)</f>
        <v>1</v>
      </c>
      <c r="H2043" s="4">
        <f t="shared" si="31"/>
        <v>1</v>
      </c>
      <c r="I2043" t="e" cm="1">
        <f t="array" ref="I2043">INDEX($N$2:$N$26,MATCH(1,($K$2:$K$26=$E2043)*($L$2:$L$26=$H2043),0))</f>
        <v>#N/A</v>
      </c>
    </row>
    <row r="2044" spans="5:9" x14ac:dyDescent="0.25">
      <c r="E2044" s="1" t="e">
        <v>#N/A</v>
      </c>
      <c r="G2044" s="1" cm="1">
        <f t="array" ref="G2044">_xlfn.IFS(D2044&lt;=_xlfn.PERCENTILE.INC(D:D,0.2),1, D2044&lt;=_xlfn.PERCENTILE.INC(D:D,0.4),2, D2044&lt;=_xlfn.PERCENTILE.INC(D:D,0.6),3, D2045&lt;=_xlfn.PERCENTILE.INC(D:D,0.8),4, TRUE,5)</f>
        <v>1</v>
      </c>
      <c r="H2044" s="4">
        <f t="shared" si="31"/>
        <v>1</v>
      </c>
      <c r="I2044" t="e" cm="1">
        <f t="array" ref="I2044">INDEX($N$2:$N$26,MATCH(1,($K$2:$K$26=$E2044)*($L$2:$L$26=$H2044),0))</f>
        <v>#N/A</v>
      </c>
    </row>
    <row r="2045" spans="5:9" x14ac:dyDescent="0.25">
      <c r="E2045" s="1" t="e">
        <v>#N/A</v>
      </c>
      <c r="G2045" s="1" cm="1">
        <f t="array" ref="G2045">_xlfn.IFS(D2045&lt;=_xlfn.PERCENTILE.INC(D:D,0.2),1, D2045&lt;=_xlfn.PERCENTILE.INC(D:D,0.4),2, D2045&lt;=_xlfn.PERCENTILE.INC(D:D,0.6),3, D2046&lt;=_xlfn.PERCENTILE.INC(D:D,0.8),4, TRUE,5)</f>
        <v>1</v>
      </c>
      <c r="H2045" s="4">
        <f t="shared" si="31"/>
        <v>1</v>
      </c>
      <c r="I2045" t="e" cm="1">
        <f t="array" ref="I2045">INDEX($N$2:$N$26,MATCH(1,($K$2:$K$26=$E2045)*($L$2:$L$26=$H2045),0))</f>
        <v>#N/A</v>
      </c>
    </row>
    <row r="2046" spans="5:9" x14ac:dyDescent="0.25">
      <c r="E2046" s="1" t="e">
        <v>#N/A</v>
      </c>
      <c r="G2046" s="1" cm="1">
        <f t="array" ref="G2046">_xlfn.IFS(D2046&lt;=_xlfn.PERCENTILE.INC(D:D,0.2),1, D2046&lt;=_xlfn.PERCENTILE.INC(D:D,0.4),2, D2046&lt;=_xlfn.PERCENTILE.INC(D:D,0.6),3, D2047&lt;=_xlfn.PERCENTILE.INC(D:D,0.8),4, TRUE,5)</f>
        <v>1</v>
      </c>
      <c r="H2046" s="4">
        <f t="shared" si="31"/>
        <v>1</v>
      </c>
      <c r="I2046" t="e" cm="1">
        <f t="array" ref="I2046">INDEX($N$2:$N$26,MATCH(1,($K$2:$K$26=$E2046)*($L$2:$L$26=$H2046),0))</f>
        <v>#N/A</v>
      </c>
    </row>
    <row r="2047" spans="5:9" x14ac:dyDescent="0.25">
      <c r="E2047" s="1" t="e">
        <v>#N/A</v>
      </c>
      <c r="G2047" s="1" cm="1">
        <f t="array" ref="G2047">_xlfn.IFS(D2047&lt;=_xlfn.PERCENTILE.INC(D:D,0.2),1, D2047&lt;=_xlfn.PERCENTILE.INC(D:D,0.4),2, D2047&lt;=_xlfn.PERCENTILE.INC(D:D,0.6),3, D2048&lt;=_xlfn.PERCENTILE.INC(D:D,0.8),4, TRUE,5)</f>
        <v>1</v>
      </c>
      <c r="H2047" s="4">
        <f t="shared" si="31"/>
        <v>1</v>
      </c>
      <c r="I2047" t="e" cm="1">
        <f t="array" ref="I2047">INDEX($N$2:$N$26,MATCH(1,($K$2:$K$26=$E2047)*($L$2:$L$26=$H2047),0))</f>
        <v>#N/A</v>
      </c>
    </row>
    <row r="2048" spans="5:9" x14ac:dyDescent="0.25">
      <c r="E2048" s="1" t="e">
        <v>#N/A</v>
      </c>
      <c r="G2048" s="1" cm="1">
        <f t="array" ref="G2048">_xlfn.IFS(D2048&lt;=_xlfn.PERCENTILE.INC(D:D,0.2),1, D2048&lt;=_xlfn.PERCENTILE.INC(D:D,0.4),2, D2048&lt;=_xlfn.PERCENTILE.INC(D:D,0.6),3, D2049&lt;=_xlfn.PERCENTILE.INC(D:D,0.8),4, TRUE,5)</f>
        <v>1</v>
      </c>
      <c r="H2048" s="4">
        <f t="shared" si="31"/>
        <v>1</v>
      </c>
      <c r="I2048" t="e" cm="1">
        <f t="array" ref="I2048">INDEX($N$2:$N$26,MATCH(1,($K$2:$K$26=$E2048)*($L$2:$L$26=$H2048),0))</f>
        <v>#N/A</v>
      </c>
    </row>
    <row r="2049" spans="5:9" x14ac:dyDescent="0.25">
      <c r="E2049" s="1" t="e">
        <v>#N/A</v>
      </c>
      <c r="G2049" s="1" cm="1">
        <f t="array" ref="G2049">_xlfn.IFS(D2049&lt;=_xlfn.PERCENTILE.INC(D:D,0.2),1, D2049&lt;=_xlfn.PERCENTILE.INC(D:D,0.4),2, D2049&lt;=_xlfn.PERCENTILE.INC(D:D,0.6),3, D2050&lt;=_xlfn.PERCENTILE.INC(D:D,0.8),4, TRUE,5)</f>
        <v>1</v>
      </c>
      <c r="H2049" s="4">
        <f t="shared" si="31"/>
        <v>1</v>
      </c>
      <c r="I2049" t="e" cm="1">
        <f t="array" ref="I2049">INDEX($N$2:$N$26,MATCH(1,($K$2:$K$26=$E2049)*($L$2:$L$26=$H2049),0))</f>
        <v>#N/A</v>
      </c>
    </row>
    <row r="2050" spans="5:9" x14ac:dyDescent="0.25">
      <c r="E2050" s="1" t="e">
        <v>#N/A</v>
      </c>
      <c r="G2050" s="1" cm="1">
        <f t="array" ref="G2050">_xlfn.IFS(D2050&lt;=_xlfn.PERCENTILE.INC(D:D,0.2),1, D2050&lt;=_xlfn.PERCENTILE.INC(D:D,0.4),2, D2050&lt;=_xlfn.PERCENTILE.INC(D:D,0.6),3, D2051&lt;=_xlfn.PERCENTILE.INC(D:D,0.8),4, TRUE,5)</f>
        <v>1</v>
      </c>
      <c r="H2050" s="4">
        <f t="shared" si="31"/>
        <v>1</v>
      </c>
      <c r="I2050" t="e" cm="1">
        <f t="array" ref="I2050">INDEX($N$2:$N$26,MATCH(1,($K$2:$K$26=$E2050)*($L$2:$L$26=$H2050),0))</f>
        <v>#N/A</v>
      </c>
    </row>
    <row r="2051" spans="5:9" x14ac:dyDescent="0.25">
      <c r="E2051" s="1" t="e">
        <v>#N/A</v>
      </c>
      <c r="G2051" s="1" cm="1">
        <f t="array" ref="G2051">_xlfn.IFS(D2051&lt;=_xlfn.PERCENTILE.INC(D:D,0.2),1, D2051&lt;=_xlfn.PERCENTILE.INC(D:D,0.4),2, D2051&lt;=_xlfn.PERCENTILE.INC(D:D,0.6),3, D2052&lt;=_xlfn.PERCENTILE.INC(D:D,0.8),4, TRUE,5)</f>
        <v>1</v>
      </c>
      <c r="H2051" s="4">
        <f t="shared" ref="H2051:H2114" si="32">ROUND(AVERAGE(F2051,G2051),0)</f>
        <v>1</v>
      </c>
      <c r="I2051" t="e" cm="1">
        <f t="array" ref="I2051">INDEX($N$2:$N$26,MATCH(1,($K$2:$K$26=$E2051)*($L$2:$L$26=$H2051),0))</f>
        <v>#N/A</v>
      </c>
    </row>
    <row r="2052" spans="5:9" x14ac:dyDescent="0.25">
      <c r="E2052" s="1" t="e">
        <v>#N/A</v>
      </c>
      <c r="G2052" s="1" cm="1">
        <f t="array" ref="G2052">_xlfn.IFS(D2052&lt;=_xlfn.PERCENTILE.INC(D:D,0.2),1, D2052&lt;=_xlfn.PERCENTILE.INC(D:D,0.4),2, D2052&lt;=_xlfn.PERCENTILE.INC(D:D,0.6),3, D2053&lt;=_xlfn.PERCENTILE.INC(D:D,0.8),4, TRUE,5)</f>
        <v>1</v>
      </c>
      <c r="H2052" s="4">
        <f t="shared" si="32"/>
        <v>1</v>
      </c>
      <c r="I2052" t="e" cm="1">
        <f t="array" ref="I2052">INDEX($N$2:$N$26,MATCH(1,($K$2:$K$26=$E2052)*($L$2:$L$26=$H2052),0))</f>
        <v>#N/A</v>
      </c>
    </row>
    <row r="2053" spans="5:9" x14ac:dyDescent="0.25">
      <c r="E2053" s="1" t="e">
        <v>#N/A</v>
      </c>
      <c r="G2053" s="1" cm="1">
        <f t="array" ref="G2053">_xlfn.IFS(D2053&lt;=_xlfn.PERCENTILE.INC(D:D,0.2),1, D2053&lt;=_xlfn.PERCENTILE.INC(D:D,0.4),2, D2053&lt;=_xlfn.PERCENTILE.INC(D:D,0.6),3, D2054&lt;=_xlfn.PERCENTILE.INC(D:D,0.8),4, TRUE,5)</f>
        <v>1</v>
      </c>
      <c r="H2053" s="4">
        <f t="shared" si="32"/>
        <v>1</v>
      </c>
      <c r="I2053" t="e" cm="1">
        <f t="array" ref="I2053">INDEX($N$2:$N$26,MATCH(1,($K$2:$K$26=$E2053)*($L$2:$L$26=$H2053),0))</f>
        <v>#N/A</v>
      </c>
    </row>
    <row r="2054" spans="5:9" x14ac:dyDescent="0.25">
      <c r="E2054" s="1" t="e">
        <v>#N/A</v>
      </c>
      <c r="G2054" s="1" cm="1">
        <f t="array" ref="G2054">_xlfn.IFS(D2054&lt;=_xlfn.PERCENTILE.INC(D:D,0.2),1, D2054&lt;=_xlfn.PERCENTILE.INC(D:D,0.4),2, D2054&lt;=_xlfn.PERCENTILE.INC(D:D,0.6),3, D2055&lt;=_xlfn.PERCENTILE.INC(D:D,0.8),4, TRUE,5)</f>
        <v>1</v>
      </c>
      <c r="H2054" s="4">
        <f t="shared" si="32"/>
        <v>1</v>
      </c>
      <c r="I2054" t="e" cm="1">
        <f t="array" ref="I2054">INDEX($N$2:$N$26,MATCH(1,($K$2:$K$26=$E2054)*($L$2:$L$26=$H2054),0))</f>
        <v>#N/A</v>
      </c>
    </row>
    <row r="2055" spans="5:9" x14ac:dyDescent="0.25">
      <c r="E2055" s="1" t="e">
        <v>#N/A</v>
      </c>
      <c r="G2055" s="1" cm="1">
        <f t="array" ref="G2055">_xlfn.IFS(D2055&lt;=_xlfn.PERCENTILE.INC(D:D,0.2),1, D2055&lt;=_xlfn.PERCENTILE.INC(D:D,0.4),2, D2055&lt;=_xlfn.PERCENTILE.INC(D:D,0.6),3, D2056&lt;=_xlfn.PERCENTILE.INC(D:D,0.8),4, TRUE,5)</f>
        <v>1</v>
      </c>
      <c r="H2055" s="4">
        <f t="shared" si="32"/>
        <v>1</v>
      </c>
      <c r="I2055" t="e" cm="1">
        <f t="array" ref="I2055">INDEX($N$2:$N$26,MATCH(1,($K$2:$K$26=$E2055)*($L$2:$L$26=$H2055),0))</f>
        <v>#N/A</v>
      </c>
    </row>
    <row r="2056" spans="5:9" x14ac:dyDescent="0.25">
      <c r="E2056" s="1" t="e">
        <v>#N/A</v>
      </c>
      <c r="G2056" s="1" cm="1">
        <f t="array" ref="G2056">_xlfn.IFS(D2056&lt;=_xlfn.PERCENTILE.INC(D:D,0.2),1, D2056&lt;=_xlfn.PERCENTILE.INC(D:D,0.4),2, D2056&lt;=_xlfn.PERCENTILE.INC(D:D,0.6),3, D2057&lt;=_xlfn.PERCENTILE.INC(D:D,0.8),4, TRUE,5)</f>
        <v>1</v>
      </c>
      <c r="H2056" s="4">
        <f t="shared" si="32"/>
        <v>1</v>
      </c>
      <c r="I2056" t="e" cm="1">
        <f t="array" ref="I2056">INDEX($N$2:$N$26,MATCH(1,($K$2:$K$26=$E2056)*($L$2:$L$26=$H2056),0))</f>
        <v>#N/A</v>
      </c>
    </row>
    <row r="2057" spans="5:9" x14ac:dyDescent="0.25">
      <c r="E2057" s="1" t="e">
        <v>#N/A</v>
      </c>
      <c r="G2057" s="1" cm="1">
        <f t="array" ref="G2057">_xlfn.IFS(D2057&lt;=_xlfn.PERCENTILE.INC(D:D,0.2),1, D2057&lt;=_xlfn.PERCENTILE.INC(D:D,0.4),2, D2057&lt;=_xlfn.PERCENTILE.INC(D:D,0.6),3, D2058&lt;=_xlfn.PERCENTILE.INC(D:D,0.8),4, TRUE,5)</f>
        <v>1</v>
      </c>
      <c r="H2057" s="4">
        <f t="shared" si="32"/>
        <v>1</v>
      </c>
      <c r="I2057" t="e" cm="1">
        <f t="array" ref="I2057">INDEX($N$2:$N$26,MATCH(1,($K$2:$K$26=$E2057)*($L$2:$L$26=$H2057),0))</f>
        <v>#N/A</v>
      </c>
    </row>
    <row r="2058" spans="5:9" x14ac:dyDescent="0.25">
      <c r="E2058" s="1" t="e">
        <v>#N/A</v>
      </c>
      <c r="G2058" s="1" cm="1">
        <f t="array" ref="G2058">_xlfn.IFS(D2058&lt;=_xlfn.PERCENTILE.INC(D:D,0.2),1, D2058&lt;=_xlfn.PERCENTILE.INC(D:D,0.4),2, D2058&lt;=_xlfn.PERCENTILE.INC(D:D,0.6),3, D2059&lt;=_xlfn.PERCENTILE.INC(D:D,0.8),4, TRUE,5)</f>
        <v>1</v>
      </c>
      <c r="H2058" s="4">
        <f t="shared" si="32"/>
        <v>1</v>
      </c>
      <c r="I2058" t="e" cm="1">
        <f t="array" ref="I2058">INDEX($N$2:$N$26,MATCH(1,($K$2:$K$26=$E2058)*($L$2:$L$26=$H2058),0))</f>
        <v>#N/A</v>
      </c>
    </row>
    <row r="2059" spans="5:9" x14ac:dyDescent="0.25">
      <c r="E2059" s="1" t="e">
        <v>#N/A</v>
      </c>
      <c r="G2059" s="1" cm="1">
        <f t="array" ref="G2059">_xlfn.IFS(D2059&lt;=_xlfn.PERCENTILE.INC(D:D,0.2),1, D2059&lt;=_xlfn.PERCENTILE.INC(D:D,0.4),2, D2059&lt;=_xlfn.PERCENTILE.INC(D:D,0.6),3, D2060&lt;=_xlfn.PERCENTILE.INC(D:D,0.8),4, TRUE,5)</f>
        <v>1</v>
      </c>
      <c r="H2059" s="4">
        <f t="shared" si="32"/>
        <v>1</v>
      </c>
      <c r="I2059" t="e" cm="1">
        <f t="array" ref="I2059">INDEX($N$2:$N$26,MATCH(1,($K$2:$K$26=$E2059)*($L$2:$L$26=$H2059),0))</f>
        <v>#N/A</v>
      </c>
    </row>
    <row r="2060" spans="5:9" x14ac:dyDescent="0.25">
      <c r="E2060" s="1" t="e">
        <v>#N/A</v>
      </c>
      <c r="G2060" s="1" cm="1">
        <f t="array" ref="G2060">_xlfn.IFS(D2060&lt;=_xlfn.PERCENTILE.INC(D:D,0.2),1, D2060&lt;=_xlfn.PERCENTILE.INC(D:D,0.4),2, D2060&lt;=_xlfn.PERCENTILE.INC(D:D,0.6),3, D2061&lt;=_xlfn.PERCENTILE.INC(D:D,0.8),4, TRUE,5)</f>
        <v>1</v>
      </c>
      <c r="H2060" s="4">
        <f t="shared" si="32"/>
        <v>1</v>
      </c>
      <c r="I2060" t="e" cm="1">
        <f t="array" ref="I2060">INDEX($N$2:$N$26,MATCH(1,($K$2:$K$26=$E2060)*($L$2:$L$26=$H2060),0))</f>
        <v>#N/A</v>
      </c>
    </row>
    <row r="2061" spans="5:9" x14ac:dyDescent="0.25">
      <c r="E2061" s="1" t="e">
        <v>#N/A</v>
      </c>
      <c r="G2061" s="1" cm="1">
        <f t="array" ref="G2061">_xlfn.IFS(D2061&lt;=_xlfn.PERCENTILE.INC(D:D,0.2),1, D2061&lt;=_xlfn.PERCENTILE.INC(D:D,0.4),2, D2061&lt;=_xlfn.PERCENTILE.INC(D:D,0.6),3, D2062&lt;=_xlfn.PERCENTILE.INC(D:D,0.8),4, TRUE,5)</f>
        <v>1</v>
      </c>
      <c r="H2061" s="4">
        <f t="shared" si="32"/>
        <v>1</v>
      </c>
      <c r="I2061" t="e" cm="1">
        <f t="array" ref="I2061">INDEX($N$2:$N$26,MATCH(1,($K$2:$K$26=$E2061)*($L$2:$L$26=$H2061),0))</f>
        <v>#N/A</v>
      </c>
    </row>
    <row r="2062" spans="5:9" x14ac:dyDescent="0.25">
      <c r="E2062" s="1" t="e">
        <v>#N/A</v>
      </c>
      <c r="G2062" s="1" cm="1">
        <f t="array" ref="G2062">_xlfn.IFS(D2062&lt;=_xlfn.PERCENTILE.INC(D:D,0.2),1, D2062&lt;=_xlfn.PERCENTILE.INC(D:D,0.4),2, D2062&lt;=_xlfn.PERCENTILE.INC(D:D,0.6),3, D2063&lt;=_xlfn.PERCENTILE.INC(D:D,0.8),4, TRUE,5)</f>
        <v>1</v>
      </c>
      <c r="H2062" s="4">
        <f t="shared" si="32"/>
        <v>1</v>
      </c>
      <c r="I2062" t="e" cm="1">
        <f t="array" ref="I2062">INDEX($N$2:$N$26,MATCH(1,($K$2:$K$26=$E2062)*($L$2:$L$26=$H2062),0))</f>
        <v>#N/A</v>
      </c>
    </row>
    <row r="2063" spans="5:9" x14ac:dyDescent="0.25">
      <c r="E2063" s="1" t="e">
        <v>#N/A</v>
      </c>
      <c r="G2063" s="1" cm="1">
        <f t="array" ref="G2063">_xlfn.IFS(D2063&lt;=_xlfn.PERCENTILE.INC(D:D,0.2),1, D2063&lt;=_xlfn.PERCENTILE.INC(D:D,0.4),2, D2063&lt;=_xlfn.PERCENTILE.INC(D:D,0.6),3, D2064&lt;=_xlfn.PERCENTILE.INC(D:D,0.8),4, TRUE,5)</f>
        <v>1</v>
      </c>
      <c r="H2063" s="4">
        <f t="shared" si="32"/>
        <v>1</v>
      </c>
      <c r="I2063" t="e" cm="1">
        <f t="array" ref="I2063">INDEX($N$2:$N$26,MATCH(1,($K$2:$K$26=$E2063)*($L$2:$L$26=$H2063),0))</f>
        <v>#N/A</v>
      </c>
    </row>
    <row r="2064" spans="5:9" x14ac:dyDescent="0.25">
      <c r="E2064" s="1" t="e">
        <v>#N/A</v>
      </c>
      <c r="G2064" s="1" cm="1">
        <f t="array" ref="G2064">_xlfn.IFS(D2064&lt;=_xlfn.PERCENTILE.INC(D:D,0.2),1, D2064&lt;=_xlfn.PERCENTILE.INC(D:D,0.4),2, D2064&lt;=_xlfn.PERCENTILE.INC(D:D,0.6),3, D2065&lt;=_xlfn.PERCENTILE.INC(D:D,0.8),4, TRUE,5)</f>
        <v>1</v>
      </c>
      <c r="H2064" s="4">
        <f t="shared" si="32"/>
        <v>1</v>
      </c>
      <c r="I2064" t="e" cm="1">
        <f t="array" ref="I2064">INDEX($N$2:$N$26,MATCH(1,($K$2:$K$26=$E2064)*($L$2:$L$26=$H2064),0))</f>
        <v>#N/A</v>
      </c>
    </row>
    <row r="2065" spans="5:9" x14ac:dyDescent="0.25">
      <c r="E2065" s="1" t="e">
        <v>#N/A</v>
      </c>
      <c r="G2065" s="1" cm="1">
        <f t="array" ref="G2065">_xlfn.IFS(D2065&lt;=_xlfn.PERCENTILE.INC(D:D,0.2),1, D2065&lt;=_xlfn.PERCENTILE.INC(D:D,0.4),2, D2065&lt;=_xlfn.PERCENTILE.INC(D:D,0.6),3, D2066&lt;=_xlfn.PERCENTILE.INC(D:D,0.8),4, TRUE,5)</f>
        <v>1</v>
      </c>
      <c r="H2065" s="4">
        <f t="shared" si="32"/>
        <v>1</v>
      </c>
      <c r="I2065" t="e" cm="1">
        <f t="array" ref="I2065">INDEX($N$2:$N$26,MATCH(1,($K$2:$K$26=$E2065)*($L$2:$L$26=$H2065),0))</f>
        <v>#N/A</v>
      </c>
    </row>
    <row r="2066" spans="5:9" x14ac:dyDescent="0.25">
      <c r="E2066" s="1" t="e">
        <v>#N/A</v>
      </c>
      <c r="G2066" s="1" cm="1">
        <f t="array" ref="G2066">_xlfn.IFS(D2066&lt;=_xlfn.PERCENTILE.INC(D:D,0.2),1, D2066&lt;=_xlfn.PERCENTILE.INC(D:D,0.4),2, D2066&lt;=_xlfn.PERCENTILE.INC(D:D,0.6),3, D2067&lt;=_xlfn.PERCENTILE.INC(D:D,0.8),4, TRUE,5)</f>
        <v>1</v>
      </c>
      <c r="H2066" s="4">
        <f t="shared" si="32"/>
        <v>1</v>
      </c>
      <c r="I2066" t="e" cm="1">
        <f t="array" ref="I2066">INDEX($N$2:$N$26,MATCH(1,($K$2:$K$26=$E2066)*($L$2:$L$26=$H2066),0))</f>
        <v>#N/A</v>
      </c>
    </row>
    <row r="2067" spans="5:9" x14ac:dyDescent="0.25">
      <c r="E2067" s="1" t="e">
        <v>#N/A</v>
      </c>
      <c r="G2067" s="1" cm="1">
        <f t="array" ref="G2067">_xlfn.IFS(D2067&lt;=_xlfn.PERCENTILE.INC(D:D,0.2),1, D2067&lt;=_xlfn.PERCENTILE.INC(D:D,0.4),2, D2067&lt;=_xlfn.PERCENTILE.INC(D:D,0.6),3, D2068&lt;=_xlfn.PERCENTILE.INC(D:D,0.8),4, TRUE,5)</f>
        <v>1</v>
      </c>
      <c r="H2067" s="4">
        <f t="shared" si="32"/>
        <v>1</v>
      </c>
      <c r="I2067" t="e" cm="1">
        <f t="array" ref="I2067">INDEX($N$2:$N$26,MATCH(1,($K$2:$K$26=$E2067)*($L$2:$L$26=$H2067),0))</f>
        <v>#N/A</v>
      </c>
    </row>
    <row r="2068" spans="5:9" x14ac:dyDescent="0.25">
      <c r="E2068" s="1" t="e">
        <v>#N/A</v>
      </c>
      <c r="G2068" s="1" cm="1">
        <f t="array" ref="G2068">_xlfn.IFS(D2068&lt;=_xlfn.PERCENTILE.INC(D:D,0.2),1, D2068&lt;=_xlfn.PERCENTILE.INC(D:D,0.4),2, D2068&lt;=_xlfn.PERCENTILE.INC(D:D,0.6),3, D2069&lt;=_xlfn.PERCENTILE.INC(D:D,0.8),4, TRUE,5)</f>
        <v>1</v>
      </c>
      <c r="H2068" s="4">
        <f t="shared" si="32"/>
        <v>1</v>
      </c>
      <c r="I2068" t="e" cm="1">
        <f t="array" ref="I2068">INDEX($N$2:$N$26,MATCH(1,($K$2:$K$26=$E2068)*($L$2:$L$26=$H2068),0))</f>
        <v>#N/A</v>
      </c>
    </row>
    <row r="2069" spans="5:9" x14ac:dyDescent="0.25">
      <c r="E2069" s="1" t="e">
        <v>#N/A</v>
      </c>
      <c r="G2069" s="1" cm="1">
        <f t="array" ref="G2069">_xlfn.IFS(D2069&lt;=_xlfn.PERCENTILE.INC(D:D,0.2),1, D2069&lt;=_xlfn.PERCENTILE.INC(D:D,0.4),2, D2069&lt;=_xlfn.PERCENTILE.INC(D:D,0.6),3, D2070&lt;=_xlfn.PERCENTILE.INC(D:D,0.8),4, TRUE,5)</f>
        <v>1</v>
      </c>
      <c r="H2069" s="4">
        <f t="shared" si="32"/>
        <v>1</v>
      </c>
      <c r="I2069" t="e" cm="1">
        <f t="array" ref="I2069">INDEX($N$2:$N$26,MATCH(1,($K$2:$K$26=$E2069)*($L$2:$L$26=$H2069),0))</f>
        <v>#N/A</v>
      </c>
    </row>
    <row r="2070" spans="5:9" x14ac:dyDescent="0.25">
      <c r="E2070" s="1" t="e">
        <v>#N/A</v>
      </c>
      <c r="G2070" s="1" cm="1">
        <f t="array" ref="G2070">_xlfn.IFS(D2070&lt;=_xlfn.PERCENTILE.INC(D:D,0.2),1, D2070&lt;=_xlfn.PERCENTILE.INC(D:D,0.4),2, D2070&lt;=_xlfn.PERCENTILE.INC(D:D,0.6),3, D2071&lt;=_xlfn.PERCENTILE.INC(D:D,0.8),4, TRUE,5)</f>
        <v>1</v>
      </c>
      <c r="H2070" s="4">
        <f t="shared" si="32"/>
        <v>1</v>
      </c>
      <c r="I2070" t="e" cm="1">
        <f t="array" ref="I2070">INDEX($N$2:$N$26,MATCH(1,($K$2:$K$26=$E2070)*($L$2:$L$26=$H2070),0))</f>
        <v>#N/A</v>
      </c>
    </row>
    <row r="2071" spans="5:9" x14ac:dyDescent="0.25">
      <c r="E2071" s="1" t="e">
        <v>#N/A</v>
      </c>
      <c r="G2071" s="1" cm="1">
        <f t="array" ref="G2071">_xlfn.IFS(D2071&lt;=_xlfn.PERCENTILE.INC(D:D,0.2),1, D2071&lt;=_xlfn.PERCENTILE.INC(D:D,0.4),2, D2071&lt;=_xlfn.PERCENTILE.INC(D:D,0.6),3, D2072&lt;=_xlfn.PERCENTILE.INC(D:D,0.8),4, TRUE,5)</f>
        <v>1</v>
      </c>
      <c r="H2071" s="4">
        <f t="shared" si="32"/>
        <v>1</v>
      </c>
      <c r="I2071" t="e" cm="1">
        <f t="array" ref="I2071">INDEX($N$2:$N$26,MATCH(1,($K$2:$K$26=$E2071)*($L$2:$L$26=$H2071),0))</f>
        <v>#N/A</v>
      </c>
    </row>
    <row r="2072" spans="5:9" x14ac:dyDescent="0.25">
      <c r="E2072" s="1" t="e">
        <v>#N/A</v>
      </c>
      <c r="G2072" s="1" cm="1">
        <f t="array" ref="G2072">_xlfn.IFS(D2072&lt;=_xlfn.PERCENTILE.INC(D:D,0.2),1, D2072&lt;=_xlfn.PERCENTILE.INC(D:D,0.4),2, D2072&lt;=_xlfn.PERCENTILE.INC(D:D,0.6),3, D2073&lt;=_xlfn.PERCENTILE.INC(D:D,0.8),4, TRUE,5)</f>
        <v>1</v>
      </c>
      <c r="H2072" s="4">
        <f t="shared" si="32"/>
        <v>1</v>
      </c>
      <c r="I2072" t="e" cm="1">
        <f t="array" ref="I2072">INDEX($N$2:$N$26,MATCH(1,($K$2:$K$26=$E2072)*($L$2:$L$26=$H2072),0))</f>
        <v>#N/A</v>
      </c>
    </row>
    <row r="2073" spans="5:9" x14ac:dyDescent="0.25">
      <c r="E2073" s="1" t="e">
        <v>#N/A</v>
      </c>
      <c r="G2073" s="1" cm="1">
        <f t="array" ref="G2073">_xlfn.IFS(D2073&lt;=_xlfn.PERCENTILE.INC(D:D,0.2),1, D2073&lt;=_xlfn.PERCENTILE.INC(D:D,0.4),2, D2073&lt;=_xlfn.PERCENTILE.INC(D:D,0.6),3, D2074&lt;=_xlfn.PERCENTILE.INC(D:D,0.8),4, TRUE,5)</f>
        <v>1</v>
      </c>
      <c r="H2073" s="4">
        <f t="shared" si="32"/>
        <v>1</v>
      </c>
      <c r="I2073" t="e" cm="1">
        <f t="array" ref="I2073">INDEX($N$2:$N$26,MATCH(1,($K$2:$K$26=$E2073)*($L$2:$L$26=$H2073),0))</f>
        <v>#N/A</v>
      </c>
    </row>
    <row r="2074" spans="5:9" x14ac:dyDescent="0.25">
      <c r="E2074" s="1" t="e">
        <v>#N/A</v>
      </c>
      <c r="G2074" s="1" cm="1">
        <f t="array" ref="G2074">_xlfn.IFS(D2074&lt;=_xlfn.PERCENTILE.INC(D:D,0.2),1, D2074&lt;=_xlfn.PERCENTILE.INC(D:D,0.4),2, D2074&lt;=_xlfn.PERCENTILE.INC(D:D,0.6),3, D2075&lt;=_xlfn.PERCENTILE.INC(D:D,0.8),4, TRUE,5)</f>
        <v>1</v>
      </c>
      <c r="H2074" s="4">
        <f t="shared" si="32"/>
        <v>1</v>
      </c>
      <c r="I2074" t="e" cm="1">
        <f t="array" ref="I2074">INDEX($N$2:$N$26,MATCH(1,($K$2:$K$26=$E2074)*($L$2:$L$26=$H2074),0))</f>
        <v>#N/A</v>
      </c>
    </row>
    <row r="2075" spans="5:9" x14ac:dyDescent="0.25">
      <c r="E2075" s="1" t="e">
        <v>#N/A</v>
      </c>
      <c r="G2075" s="1" cm="1">
        <f t="array" ref="G2075">_xlfn.IFS(D2075&lt;=_xlfn.PERCENTILE.INC(D:D,0.2),1, D2075&lt;=_xlfn.PERCENTILE.INC(D:D,0.4),2, D2075&lt;=_xlfn.PERCENTILE.INC(D:D,0.6),3, D2076&lt;=_xlfn.PERCENTILE.INC(D:D,0.8),4, TRUE,5)</f>
        <v>1</v>
      </c>
      <c r="H2075" s="4">
        <f t="shared" si="32"/>
        <v>1</v>
      </c>
      <c r="I2075" t="e" cm="1">
        <f t="array" ref="I2075">INDEX($N$2:$N$26,MATCH(1,($K$2:$K$26=$E2075)*($L$2:$L$26=$H2075),0))</f>
        <v>#N/A</v>
      </c>
    </row>
    <row r="2076" spans="5:9" x14ac:dyDescent="0.25">
      <c r="E2076" s="1" t="e">
        <v>#N/A</v>
      </c>
      <c r="G2076" s="1" cm="1">
        <f t="array" ref="G2076">_xlfn.IFS(D2076&lt;=_xlfn.PERCENTILE.INC(D:D,0.2),1, D2076&lt;=_xlfn.PERCENTILE.INC(D:D,0.4),2, D2076&lt;=_xlfn.PERCENTILE.INC(D:D,0.6),3, D2077&lt;=_xlfn.PERCENTILE.INC(D:D,0.8),4, TRUE,5)</f>
        <v>1</v>
      </c>
      <c r="H2076" s="4">
        <f t="shared" si="32"/>
        <v>1</v>
      </c>
      <c r="I2076" t="e" cm="1">
        <f t="array" ref="I2076">INDEX($N$2:$N$26,MATCH(1,($K$2:$K$26=$E2076)*($L$2:$L$26=$H2076),0))</f>
        <v>#N/A</v>
      </c>
    </row>
    <row r="2077" spans="5:9" x14ac:dyDescent="0.25">
      <c r="E2077" s="1" t="e">
        <v>#N/A</v>
      </c>
      <c r="G2077" s="1" cm="1">
        <f t="array" ref="G2077">_xlfn.IFS(D2077&lt;=_xlfn.PERCENTILE.INC(D:D,0.2),1, D2077&lt;=_xlfn.PERCENTILE.INC(D:D,0.4),2, D2077&lt;=_xlfn.PERCENTILE.INC(D:D,0.6),3, D2078&lt;=_xlfn.PERCENTILE.INC(D:D,0.8),4, TRUE,5)</f>
        <v>1</v>
      </c>
      <c r="H2077" s="4">
        <f t="shared" si="32"/>
        <v>1</v>
      </c>
      <c r="I2077" t="e" cm="1">
        <f t="array" ref="I2077">INDEX($N$2:$N$26,MATCH(1,($K$2:$K$26=$E2077)*($L$2:$L$26=$H2077),0))</f>
        <v>#N/A</v>
      </c>
    </row>
    <row r="2078" spans="5:9" x14ac:dyDescent="0.25">
      <c r="E2078" s="1" t="e">
        <v>#N/A</v>
      </c>
      <c r="G2078" s="1" cm="1">
        <f t="array" ref="G2078">_xlfn.IFS(D2078&lt;=_xlfn.PERCENTILE.INC(D:D,0.2),1, D2078&lt;=_xlfn.PERCENTILE.INC(D:D,0.4),2, D2078&lt;=_xlfn.PERCENTILE.INC(D:D,0.6),3, D2079&lt;=_xlfn.PERCENTILE.INC(D:D,0.8),4, TRUE,5)</f>
        <v>1</v>
      </c>
      <c r="H2078" s="4">
        <f t="shared" si="32"/>
        <v>1</v>
      </c>
      <c r="I2078" t="e" cm="1">
        <f t="array" ref="I2078">INDEX($N$2:$N$26,MATCH(1,($K$2:$K$26=$E2078)*($L$2:$L$26=$H2078),0))</f>
        <v>#N/A</v>
      </c>
    </row>
    <row r="2079" spans="5:9" x14ac:dyDescent="0.25">
      <c r="E2079" s="1" t="e">
        <v>#N/A</v>
      </c>
      <c r="G2079" s="1" cm="1">
        <f t="array" ref="G2079">_xlfn.IFS(D2079&lt;=_xlfn.PERCENTILE.INC(D:D,0.2),1, D2079&lt;=_xlfn.PERCENTILE.INC(D:D,0.4),2, D2079&lt;=_xlfn.PERCENTILE.INC(D:D,0.6),3, D2080&lt;=_xlfn.PERCENTILE.INC(D:D,0.8),4, TRUE,5)</f>
        <v>1</v>
      </c>
      <c r="H2079" s="4">
        <f t="shared" si="32"/>
        <v>1</v>
      </c>
      <c r="I2079" t="e" cm="1">
        <f t="array" ref="I2079">INDEX($N$2:$N$26,MATCH(1,($K$2:$K$26=$E2079)*($L$2:$L$26=$H2079),0))</f>
        <v>#N/A</v>
      </c>
    </row>
    <row r="2080" spans="5:9" x14ac:dyDescent="0.25">
      <c r="E2080" s="1" t="e">
        <v>#N/A</v>
      </c>
      <c r="G2080" s="1" cm="1">
        <f t="array" ref="G2080">_xlfn.IFS(D2080&lt;=_xlfn.PERCENTILE.INC(D:D,0.2),1, D2080&lt;=_xlfn.PERCENTILE.INC(D:D,0.4),2, D2080&lt;=_xlfn.PERCENTILE.INC(D:D,0.6),3, D2081&lt;=_xlfn.PERCENTILE.INC(D:D,0.8),4, TRUE,5)</f>
        <v>1</v>
      </c>
      <c r="H2080" s="4">
        <f t="shared" si="32"/>
        <v>1</v>
      </c>
      <c r="I2080" t="e" cm="1">
        <f t="array" ref="I2080">INDEX($N$2:$N$26,MATCH(1,($K$2:$K$26=$E2080)*($L$2:$L$26=$H2080),0))</f>
        <v>#N/A</v>
      </c>
    </row>
    <row r="2081" spans="5:9" x14ac:dyDescent="0.25">
      <c r="E2081" s="1" t="e">
        <v>#N/A</v>
      </c>
      <c r="G2081" s="1" cm="1">
        <f t="array" ref="G2081">_xlfn.IFS(D2081&lt;=_xlfn.PERCENTILE.INC(D:D,0.2),1, D2081&lt;=_xlfn.PERCENTILE.INC(D:D,0.4),2, D2081&lt;=_xlfn.PERCENTILE.INC(D:D,0.6),3, D2082&lt;=_xlfn.PERCENTILE.INC(D:D,0.8),4, TRUE,5)</f>
        <v>1</v>
      </c>
      <c r="H2081" s="4">
        <f t="shared" si="32"/>
        <v>1</v>
      </c>
      <c r="I2081" t="e" cm="1">
        <f t="array" ref="I2081">INDEX($N$2:$N$26,MATCH(1,($K$2:$K$26=$E2081)*($L$2:$L$26=$H2081),0))</f>
        <v>#N/A</v>
      </c>
    </row>
    <row r="2082" spans="5:9" x14ac:dyDescent="0.25">
      <c r="E2082" s="1" t="e">
        <v>#N/A</v>
      </c>
      <c r="G2082" s="1" cm="1">
        <f t="array" ref="G2082">_xlfn.IFS(D2082&lt;=_xlfn.PERCENTILE.INC(D:D,0.2),1, D2082&lt;=_xlfn.PERCENTILE.INC(D:D,0.4),2, D2082&lt;=_xlfn.PERCENTILE.INC(D:D,0.6),3, D2083&lt;=_xlfn.PERCENTILE.INC(D:D,0.8),4, TRUE,5)</f>
        <v>1</v>
      </c>
      <c r="H2082" s="4">
        <f t="shared" si="32"/>
        <v>1</v>
      </c>
      <c r="I2082" t="e" cm="1">
        <f t="array" ref="I2082">INDEX($N$2:$N$26,MATCH(1,($K$2:$K$26=$E2082)*($L$2:$L$26=$H2082),0))</f>
        <v>#N/A</v>
      </c>
    </row>
    <row r="2083" spans="5:9" x14ac:dyDescent="0.25">
      <c r="E2083" s="1" t="e">
        <v>#N/A</v>
      </c>
      <c r="G2083" s="1" cm="1">
        <f t="array" ref="G2083">_xlfn.IFS(D2083&lt;=_xlfn.PERCENTILE.INC(D:D,0.2),1, D2083&lt;=_xlfn.PERCENTILE.INC(D:D,0.4),2, D2083&lt;=_xlfn.PERCENTILE.INC(D:D,0.6),3, D2084&lt;=_xlfn.PERCENTILE.INC(D:D,0.8),4, TRUE,5)</f>
        <v>1</v>
      </c>
      <c r="H2083" s="4">
        <f t="shared" si="32"/>
        <v>1</v>
      </c>
      <c r="I2083" t="e" cm="1">
        <f t="array" ref="I2083">INDEX($N$2:$N$26,MATCH(1,($K$2:$K$26=$E2083)*($L$2:$L$26=$H2083),0))</f>
        <v>#N/A</v>
      </c>
    </row>
    <row r="2084" spans="5:9" x14ac:dyDescent="0.25">
      <c r="E2084" s="1" t="e">
        <v>#N/A</v>
      </c>
      <c r="G2084" s="1" cm="1">
        <f t="array" ref="G2084">_xlfn.IFS(D2084&lt;=_xlfn.PERCENTILE.INC(D:D,0.2),1, D2084&lt;=_xlfn.PERCENTILE.INC(D:D,0.4),2, D2084&lt;=_xlfn.PERCENTILE.INC(D:D,0.6),3, D2085&lt;=_xlfn.PERCENTILE.INC(D:D,0.8),4, TRUE,5)</f>
        <v>1</v>
      </c>
      <c r="H2084" s="4">
        <f t="shared" si="32"/>
        <v>1</v>
      </c>
      <c r="I2084" t="e" cm="1">
        <f t="array" ref="I2084">INDEX($N$2:$N$26,MATCH(1,($K$2:$K$26=$E2084)*($L$2:$L$26=$H2084),0))</f>
        <v>#N/A</v>
      </c>
    </row>
    <row r="2085" spans="5:9" x14ac:dyDescent="0.25">
      <c r="E2085" s="1" t="e">
        <v>#N/A</v>
      </c>
      <c r="G2085" s="1" cm="1">
        <f t="array" ref="G2085">_xlfn.IFS(D2085&lt;=_xlfn.PERCENTILE.INC(D:D,0.2),1, D2085&lt;=_xlfn.PERCENTILE.INC(D:D,0.4),2, D2085&lt;=_xlfn.PERCENTILE.INC(D:D,0.6),3, D2086&lt;=_xlfn.PERCENTILE.INC(D:D,0.8),4, TRUE,5)</f>
        <v>1</v>
      </c>
      <c r="H2085" s="4">
        <f t="shared" si="32"/>
        <v>1</v>
      </c>
      <c r="I2085" t="e" cm="1">
        <f t="array" ref="I2085">INDEX($N$2:$N$26,MATCH(1,($K$2:$K$26=$E2085)*($L$2:$L$26=$H2085),0))</f>
        <v>#N/A</v>
      </c>
    </row>
    <row r="2086" spans="5:9" x14ac:dyDescent="0.25">
      <c r="E2086" s="1" t="e">
        <v>#N/A</v>
      </c>
      <c r="G2086" s="1" cm="1">
        <f t="array" ref="G2086">_xlfn.IFS(D2086&lt;=_xlfn.PERCENTILE.INC(D:D,0.2),1, D2086&lt;=_xlfn.PERCENTILE.INC(D:D,0.4),2, D2086&lt;=_xlfn.PERCENTILE.INC(D:D,0.6),3, D2087&lt;=_xlfn.PERCENTILE.INC(D:D,0.8),4, TRUE,5)</f>
        <v>1</v>
      </c>
      <c r="H2086" s="4">
        <f t="shared" si="32"/>
        <v>1</v>
      </c>
      <c r="I2086" t="e" cm="1">
        <f t="array" ref="I2086">INDEX($N$2:$N$26,MATCH(1,($K$2:$K$26=$E2086)*($L$2:$L$26=$H2086),0))</f>
        <v>#N/A</v>
      </c>
    </row>
    <row r="2087" spans="5:9" x14ac:dyDescent="0.25">
      <c r="E2087" s="1" t="e">
        <v>#N/A</v>
      </c>
      <c r="G2087" s="1" cm="1">
        <f t="array" ref="G2087">_xlfn.IFS(D2087&lt;=_xlfn.PERCENTILE.INC(D:D,0.2),1, D2087&lt;=_xlfn.PERCENTILE.INC(D:D,0.4),2, D2087&lt;=_xlfn.PERCENTILE.INC(D:D,0.6),3, D2088&lt;=_xlfn.PERCENTILE.INC(D:D,0.8),4, TRUE,5)</f>
        <v>1</v>
      </c>
      <c r="H2087" s="4">
        <f t="shared" si="32"/>
        <v>1</v>
      </c>
      <c r="I2087" t="e" cm="1">
        <f t="array" ref="I2087">INDEX($N$2:$N$26,MATCH(1,($K$2:$K$26=$E2087)*($L$2:$L$26=$H2087),0))</f>
        <v>#N/A</v>
      </c>
    </row>
    <row r="2088" spans="5:9" x14ac:dyDescent="0.25">
      <c r="E2088" s="1" t="e">
        <v>#N/A</v>
      </c>
      <c r="G2088" s="1" cm="1">
        <f t="array" ref="G2088">_xlfn.IFS(D2088&lt;=_xlfn.PERCENTILE.INC(D:D,0.2),1, D2088&lt;=_xlfn.PERCENTILE.INC(D:D,0.4),2, D2088&lt;=_xlfn.PERCENTILE.INC(D:D,0.6),3, D2089&lt;=_xlfn.PERCENTILE.INC(D:D,0.8),4, TRUE,5)</f>
        <v>1</v>
      </c>
      <c r="H2088" s="4">
        <f t="shared" si="32"/>
        <v>1</v>
      </c>
      <c r="I2088" t="e" cm="1">
        <f t="array" ref="I2088">INDEX($N$2:$N$26,MATCH(1,($K$2:$K$26=$E2088)*($L$2:$L$26=$H2088),0))</f>
        <v>#N/A</v>
      </c>
    </row>
    <row r="2089" spans="5:9" x14ac:dyDescent="0.25">
      <c r="E2089" s="1" t="e">
        <v>#N/A</v>
      </c>
      <c r="G2089" s="1" cm="1">
        <f t="array" ref="G2089">_xlfn.IFS(D2089&lt;=_xlfn.PERCENTILE.INC(D:D,0.2),1, D2089&lt;=_xlfn.PERCENTILE.INC(D:D,0.4),2, D2089&lt;=_xlfn.PERCENTILE.INC(D:D,0.6),3, D2090&lt;=_xlfn.PERCENTILE.INC(D:D,0.8),4, TRUE,5)</f>
        <v>1</v>
      </c>
      <c r="H2089" s="4">
        <f t="shared" si="32"/>
        <v>1</v>
      </c>
      <c r="I2089" t="e" cm="1">
        <f t="array" ref="I2089">INDEX($N$2:$N$26,MATCH(1,($K$2:$K$26=$E2089)*($L$2:$L$26=$H2089),0))</f>
        <v>#N/A</v>
      </c>
    </row>
    <row r="2090" spans="5:9" x14ac:dyDescent="0.25">
      <c r="E2090" s="1" t="e">
        <v>#N/A</v>
      </c>
      <c r="G2090" s="1" cm="1">
        <f t="array" ref="G2090">_xlfn.IFS(D2090&lt;=_xlfn.PERCENTILE.INC(D:D,0.2),1, D2090&lt;=_xlfn.PERCENTILE.INC(D:D,0.4),2, D2090&lt;=_xlfn.PERCENTILE.INC(D:D,0.6),3, D2091&lt;=_xlfn.PERCENTILE.INC(D:D,0.8),4, TRUE,5)</f>
        <v>1</v>
      </c>
      <c r="H2090" s="4">
        <f t="shared" si="32"/>
        <v>1</v>
      </c>
      <c r="I2090" t="e" cm="1">
        <f t="array" ref="I2090">INDEX($N$2:$N$26,MATCH(1,($K$2:$K$26=$E2090)*($L$2:$L$26=$H2090),0))</f>
        <v>#N/A</v>
      </c>
    </row>
    <row r="2091" spans="5:9" x14ac:dyDescent="0.25">
      <c r="E2091" s="1" t="e">
        <v>#N/A</v>
      </c>
      <c r="G2091" s="1" cm="1">
        <f t="array" ref="G2091">_xlfn.IFS(D2091&lt;=_xlfn.PERCENTILE.INC(D:D,0.2),1, D2091&lt;=_xlfn.PERCENTILE.INC(D:D,0.4),2, D2091&lt;=_xlfn.PERCENTILE.INC(D:D,0.6),3, D2092&lt;=_xlfn.PERCENTILE.INC(D:D,0.8),4, TRUE,5)</f>
        <v>1</v>
      </c>
      <c r="H2091" s="4">
        <f t="shared" si="32"/>
        <v>1</v>
      </c>
      <c r="I2091" t="e" cm="1">
        <f t="array" ref="I2091">INDEX($N$2:$N$26,MATCH(1,($K$2:$K$26=$E2091)*($L$2:$L$26=$H2091),0))</f>
        <v>#N/A</v>
      </c>
    </row>
    <row r="2092" spans="5:9" x14ac:dyDescent="0.25">
      <c r="E2092" s="1" t="e">
        <v>#N/A</v>
      </c>
      <c r="G2092" s="1" cm="1">
        <f t="array" ref="G2092">_xlfn.IFS(D2092&lt;=_xlfn.PERCENTILE.INC(D:D,0.2),1, D2092&lt;=_xlfn.PERCENTILE.INC(D:D,0.4),2, D2092&lt;=_xlfn.PERCENTILE.INC(D:D,0.6),3, D2093&lt;=_xlfn.PERCENTILE.INC(D:D,0.8),4, TRUE,5)</f>
        <v>1</v>
      </c>
      <c r="H2092" s="4">
        <f t="shared" si="32"/>
        <v>1</v>
      </c>
      <c r="I2092" t="e" cm="1">
        <f t="array" ref="I2092">INDEX($N$2:$N$26,MATCH(1,($K$2:$K$26=$E2092)*($L$2:$L$26=$H2092),0))</f>
        <v>#N/A</v>
      </c>
    </row>
    <row r="2093" spans="5:9" x14ac:dyDescent="0.25">
      <c r="E2093" s="1" t="e">
        <v>#N/A</v>
      </c>
      <c r="G2093" s="1" cm="1">
        <f t="array" ref="G2093">_xlfn.IFS(D2093&lt;=_xlfn.PERCENTILE.INC(D:D,0.2),1, D2093&lt;=_xlfn.PERCENTILE.INC(D:D,0.4),2, D2093&lt;=_xlfn.PERCENTILE.INC(D:D,0.6),3, D2094&lt;=_xlfn.PERCENTILE.INC(D:D,0.8),4, TRUE,5)</f>
        <v>1</v>
      </c>
      <c r="H2093" s="4">
        <f t="shared" si="32"/>
        <v>1</v>
      </c>
      <c r="I2093" t="e" cm="1">
        <f t="array" ref="I2093">INDEX($N$2:$N$26,MATCH(1,($K$2:$K$26=$E2093)*($L$2:$L$26=$H2093),0))</f>
        <v>#N/A</v>
      </c>
    </row>
    <row r="2094" spans="5:9" x14ac:dyDescent="0.25">
      <c r="E2094" s="1" t="e">
        <v>#N/A</v>
      </c>
      <c r="G2094" s="1" cm="1">
        <f t="array" ref="G2094">_xlfn.IFS(D2094&lt;=_xlfn.PERCENTILE.INC(D:D,0.2),1, D2094&lt;=_xlfn.PERCENTILE.INC(D:D,0.4),2, D2094&lt;=_xlfn.PERCENTILE.INC(D:D,0.6),3, D2095&lt;=_xlfn.PERCENTILE.INC(D:D,0.8),4, TRUE,5)</f>
        <v>1</v>
      </c>
      <c r="H2094" s="4">
        <f t="shared" si="32"/>
        <v>1</v>
      </c>
      <c r="I2094" t="e" cm="1">
        <f t="array" ref="I2094">INDEX($N$2:$N$26,MATCH(1,($K$2:$K$26=$E2094)*($L$2:$L$26=$H2094),0))</f>
        <v>#N/A</v>
      </c>
    </row>
    <row r="2095" spans="5:9" x14ac:dyDescent="0.25">
      <c r="E2095" s="1" t="e">
        <v>#N/A</v>
      </c>
      <c r="G2095" s="1" cm="1">
        <f t="array" ref="G2095">_xlfn.IFS(D2095&lt;=_xlfn.PERCENTILE.INC(D:D,0.2),1, D2095&lt;=_xlfn.PERCENTILE.INC(D:D,0.4),2, D2095&lt;=_xlfn.PERCENTILE.INC(D:D,0.6),3, D2096&lt;=_xlfn.PERCENTILE.INC(D:D,0.8),4, TRUE,5)</f>
        <v>1</v>
      </c>
      <c r="H2095" s="4">
        <f t="shared" si="32"/>
        <v>1</v>
      </c>
      <c r="I2095" t="e" cm="1">
        <f t="array" ref="I2095">INDEX($N$2:$N$26,MATCH(1,($K$2:$K$26=$E2095)*($L$2:$L$26=$H2095),0))</f>
        <v>#N/A</v>
      </c>
    </row>
    <row r="2096" spans="5:9" x14ac:dyDescent="0.25">
      <c r="E2096" s="1" t="e">
        <v>#N/A</v>
      </c>
      <c r="G2096" s="1" cm="1">
        <f t="array" ref="G2096">_xlfn.IFS(D2096&lt;=_xlfn.PERCENTILE.INC(D:D,0.2),1, D2096&lt;=_xlfn.PERCENTILE.INC(D:D,0.4),2, D2096&lt;=_xlfn.PERCENTILE.INC(D:D,0.6),3, D2097&lt;=_xlfn.PERCENTILE.INC(D:D,0.8),4, TRUE,5)</f>
        <v>1</v>
      </c>
      <c r="H2096" s="4">
        <f t="shared" si="32"/>
        <v>1</v>
      </c>
      <c r="I2096" t="e" cm="1">
        <f t="array" ref="I2096">INDEX($N$2:$N$26,MATCH(1,($K$2:$K$26=$E2096)*($L$2:$L$26=$H2096),0))</f>
        <v>#N/A</v>
      </c>
    </row>
    <row r="2097" spans="5:9" x14ac:dyDescent="0.25">
      <c r="E2097" s="1" t="e">
        <v>#N/A</v>
      </c>
      <c r="G2097" s="1" cm="1">
        <f t="array" ref="G2097">_xlfn.IFS(D2097&lt;=_xlfn.PERCENTILE.INC(D:D,0.2),1, D2097&lt;=_xlfn.PERCENTILE.INC(D:D,0.4),2, D2097&lt;=_xlfn.PERCENTILE.INC(D:D,0.6),3, D2098&lt;=_xlfn.PERCENTILE.INC(D:D,0.8),4, TRUE,5)</f>
        <v>1</v>
      </c>
      <c r="H2097" s="4">
        <f t="shared" si="32"/>
        <v>1</v>
      </c>
      <c r="I2097" t="e" cm="1">
        <f t="array" ref="I2097">INDEX($N$2:$N$26,MATCH(1,($K$2:$K$26=$E2097)*($L$2:$L$26=$H2097),0))</f>
        <v>#N/A</v>
      </c>
    </row>
    <row r="2098" spans="5:9" x14ac:dyDescent="0.25">
      <c r="E2098" s="1" t="e">
        <v>#N/A</v>
      </c>
      <c r="G2098" s="1" cm="1">
        <f t="array" ref="G2098">_xlfn.IFS(D2098&lt;=_xlfn.PERCENTILE.INC(D:D,0.2),1, D2098&lt;=_xlfn.PERCENTILE.INC(D:D,0.4),2, D2098&lt;=_xlfn.PERCENTILE.INC(D:D,0.6),3, D2099&lt;=_xlfn.PERCENTILE.INC(D:D,0.8),4, TRUE,5)</f>
        <v>1</v>
      </c>
      <c r="H2098" s="4">
        <f t="shared" si="32"/>
        <v>1</v>
      </c>
      <c r="I2098" t="e" cm="1">
        <f t="array" ref="I2098">INDEX($N$2:$N$26,MATCH(1,($K$2:$K$26=$E2098)*($L$2:$L$26=$H2098),0))</f>
        <v>#N/A</v>
      </c>
    </row>
    <row r="2099" spans="5:9" x14ac:dyDescent="0.25">
      <c r="E2099" s="1" t="e">
        <v>#N/A</v>
      </c>
      <c r="G2099" s="1" cm="1">
        <f t="array" ref="G2099">_xlfn.IFS(D2099&lt;=_xlfn.PERCENTILE.INC(D:D,0.2),1, D2099&lt;=_xlfn.PERCENTILE.INC(D:D,0.4),2, D2099&lt;=_xlfn.PERCENTILE.INC(D:D,0.6),3, D2100&lt;=_xlfn.PERCENTILE.INC(D:D,0.8),4, TRUE,5)</f>
        <v>1</v>
      </c>
      <c r="H2099" s="4">
        <f t="shared" si="32"/>
        <v>1</v>
      </c>
      <c r="I2099" t="e" cm="1">
        <f t="array" ref="I2099">INDEX($N$2:$N$26,MATCH(1,($K$2:$K$26=$E2099)*($L$2:$L$26=$H2099),0))</f>
        <v>#N/A</v>
      </c>
    </row>
    <row r="2100" spans="5:9" x14ac:dyDescent="0.25">
      <c r="E2100" s="1" t="e">
        <v>#N/A</v>
      </c>
      <c r="G2100" s="1" cm="1">
        <f t="array" ref="G2100">_xlfn.IFS(D2100&lt;=_xlfn.PERCENTILE.INC(D:D,0.2),1, D2100&lt;=_xlfn.PERCENTILE.INC(D:D,0.4),2, D2100&lt;=_xlfn.PERCENTILE.INC(D:D,0.6),3, D2101&lt;=_xlfn.PERCENTILE.INC(D:D,0.8),4, TRUE,5)</f>
        <v>1</v>
      </c>
      <c r="H2100" s="4">
        <f t="shared" si="32"/>
        <v>1</v>
      </c>
      <c r="I2100" t="e" cm="1">
        <f t="array" ref="I2100">INDEX($N$2:$N$26,MATCH(1,($K$2:$K$26=$E2100)*($L$2:$L$26=$H2100),0))</f>
        <v>#N/A</v>
      </c>
    </row>
    <row r="2101" spans="5:9" x14ac:dyDescent="0.25">
      <c r="E2101" s="1" t="e">
        <v>#N/A</v>
      </c>
      <c r="G2101" s="1" cm="1">
        <f t="array" ref="G2101">_xlfn.IFS(D2101&lt;=_xlfn.PERCENTILE.INC(D:D,0.2),1, D2101&lt;=_xlfn.PERCENTILE.INC(D:D,0.4),2, D2101&lt;=_xlfn.PERCENTILE.INC(D:D,0.6),3, D2102&lt;=_xlfn.PERCENTILE.INC(D:D,0.8),4, TRUE,5)</f>
        <v>1</v>
      </c>
      <c r="H2101" s="4">
        <f t="shared" si="32"/>
        <v>1</v>
      </c>
      <c r="I2101" t="e" cm="1">
        <f t="array" ref="I2101">INDEX($N$2:$N$26,MATCH(1,($K$2:$K$26=$E2101)*($L$2:$L$26=$H2101),0))</f>
        <v>#N/A</v>
      </c>
    </row>
    <row r="2102" spans="5:9" x14ac:dyDescent="0.25">
      <c r="E2102" s="1" t="e">
        <v>#N/A</v>
      </c>
      <c r="G2102" s="1" cm="1">
        <f t="array" ref="G2102">_xlfn.IFS(D2102&lt;=_xlfn.PERCENTILE.INC(D:D,0.2),1, D2102&lt;=_xlfn.PERCENTILE.INC(D:D,0.4),2, D2102&lt;=_xlfn.PERCENTILE.INC(D:D,0.6),3, D2103&lt;=_xlfn.PERCENTILE.INC(D:D,0.8),4, TRUE,5)</f>
        <v>1</v>
      </c>
      <c r="H2102" s="4">
        <f t="shared" si="32"/>
        <v>1</v>
      </c>
      <c r="I2102" t="e" cm="1">
        <f t="array" ref="I2102">INDEX($N$2:$N$26,MATCH(1,($K$2:$K$26=$E2102)*($L$2:$L$26=$H2102),0))</f>
        <v>#N/A</v>
      </c>
    </row>
    <row r="2103" spans="5:9" x14ac:dyDescent="0.25">
      <c r="E2103" s="1" t="e">
        <v>#N/A</v>
      </c>
      <c r="G2103" s="1" cm="1">
        <f t="array" ref="G2103">_xlfn.IFS(D2103&lt;=_xlfn.PERCENTILE.INC(D:D,0.2),1, D2103&lt;=_xlfn.PERCENTILE.INC(D:D,0.4),2, D2103&lt;=_xlfn.PERCENTILE.INC(D:D,0.6),3, D2104&lt;=_xlfn.PERCENTILE.INC(D:D,0.8),4, TRUE,5)</f>
        <v>1</v>
      </c>
      <c r="H2103" s="4">
        <f t="shared" si="32"/>
        <v>1</v>
      </c>
      <c r="I2103" t="e" cm="1">
        <f t="array" ref="I2103">INDEX($N$2:$N$26,MATCH(1,($K$2:$K$26=$E2103)*($L$2:$L$26=$H2103),0))</f>
        <v>#N/A</v>
      </c>
    </row>
    <row r="2104" spans="5:9" x14ac:dyDescent="0.25">
      <c r="E2104" s="1" t="e">
        <v>#N/A</v>
      </c>
      <c r="G2104" s="1" cm="1">
        <f t="array" ref="G2104">_xlfn.IFS(D2104&lt;=_xlfn.PERCENTILE.INC(D:D,0.2),1, D2104&lt;=_xlfn.PERCENTILE.INC(D:D,0.4),2, D2104&lt;=_xlfn.PERCENTILE.INC(D:D,0.6),3, D2105&lt;=_xlfn.PERCENTILE.INC(D:D,0.8),4, TRUE,5)</f>
        <v>1</v>
      </c>
      <c r="H2104" s="4">
        <f t="shared" si="32"/>
        <v>1</v>
      </c>
      <c r="I2104" t="e" cm="1">
        <f t="array" ref="I2104">INDEX($N$2:$N$26,MATCH(1,($K$2:$K$26=$E2104)*($L$2:$L$26=$H2104),0))</f>
        <v>#N/A</v>
      </c>
    </row>
    <row r="2105" spans="5:9" x14ac:dyDescent="0.25">
      <c r="E2105" s="1" t="e">
        <v>#N/A</v>
      </c>
      <c r="G2105" s="1" cm="1">
        <f t="array" ref="G2105">_xlfn.IFS(D2105&lt;=_xlfn.PERCENTILE.INC(D:D,0.2),1, D2105&lt;=_xlfn.PERCENTILE.INC(D:D,0.4),2, D2105&lt;=_xlfn.PERCENTILE.INC(D:D,0.6),3, D2106&lt;=_xlfn.PERCENTILE.INC(D:D,0.8),4, TRUE,5)</f>
        <v>1</v>
      </c>
      <c r="H2105" s="4">
        <f t="shared" si="32"/>
        <v>1</v>
      </c>
      <c r="I2105" t="e" cm="1">
        <f t="array" ref="I2105">INDEX($N$2:$N$26,MATCH(1,($K$2:$K$26=$E2105)*($L$2:$L$26=$H2105),0))</f>
        <v>#N/A</v>
      </c>
    </row>
    <row r="2106" spans="5:9" x14ac:dyDescent="0.25">
      <c r="E2106" s="1" t="e">
        <v>#N/A</v>
      </c>
      <c r="G2106" s="1" cm="1">
        <f t="array" ref="G2106">_xlfn.IFS(D2106&lt;=_xlfn.PERCENTILE.INC(D:D,0.2),1, D2106&lt;=_xlfn.PERCENTILE.INC(D:D,0.4),2, D2106&lt;=_xlfn.PERCENTILE.INC(D:D,0.6),3, D2107&lt;=_xlfn.PERCENTILE.INC(D:D,0.8),4, TRUE,5)</f>
        <v>1</v>
      </c>
      <c r="H2106" s="4">
        <f t="shared" si="32"/>
        <v>1</v>
      </c>
      <c r="I2106" t="e" cm="1">
        <f t="array" ref="I2106">INDEX($N$2:$N$26,MATCH(1,($K$2:$K$26=$E2106)*($L$2:$L$26=$H2106),0))</f>
        <v>#N/A</v>
      </c>
    </row>
    <row r="2107" spans="5:9" x14ac:dyDescent="0.25">
      <c r="E2107" s="1" t="e">
        <v>#N/A</v>
      </c>
      <c r="G2107" s="1" cm="1">
        <f t="array" ref="G2107">_xlfn.IFS(D2107&lt;=_xlfn.PERCENTILE.INC(D:D,0.2),1, D2107&lt;=_xlfn.PERCENTILE.INC(D:D,0.4),2, D2107&lt;=_xlfn.PERCENTILE.INC(D:D,0.6),3, D2108&lt;=_xlfn.PERCENTILE.INC(D:D,0.8),4, TRUE,5)</f>
        <v>1</v>
      </c>
      <c r="H2107" s="4">
        <f t="shared" si="32"/>
        <v>1</v>
      </c>
      <c r="I2107" t="e" cm="1">
        <f t="array" ref="I2107">INDEX($N$2:$N$26,MATCH(1,($K$2:$K$26=$E2107)*($L$2:$L$26=$H2107),0))</f>
        <v>#N/A</v>
      </c>
    </row>
    <row r="2108" spans="5:9" x14ac:dyDescent="0.25">
      <c r="E2108" s="1" t="e">
        <v>#N/A</v>
      </c>
      <c r="G2108" s="1" cm="1">
        <f t="array" ref="G2108">_xlfn.IFS(D2108&lt;=_xlfn.PERCENTILE.INC(D:D,0.2),1, D2108&lt;=_xlfn.PERCENTILE.INC(D:D,0.4),2, D2108&lt;=_xlfn.PERCENTILE.INC(D:D,0.6),3, D2109&lt;=_xlfn.PERCENTILE.INC(D:D,0.8),4, TRUE,5)</f>
        <v>1</v>
      </c>
      <c r="H2108" s="4">
        <f t="shared" si="32"/>
        <v>1</v>
      </c>
      <c r="I2108" t="e" cm="1">
        <f t="array" ref="I2108">INDEX($N$2:$N$26,MATCH(1,($K$2:$K$26=$E2108)*($L$2:$L$26=$H2108),0))</f>
        <v>#N/A</v>
      </c>
    </row>
    <row r="2109" spans="5:9" x14ac:dyDescent="0.25">
      <c r="E2109" s="1" t="e">
        <v>#N/A</v>
      </c>
      <c r="G2109" s="1" cm="1">
        <f t="array" ref="G2109">_xlfn.IFS(D2109&lt;=_xlfn.PERCENTILE.INC(D:D,0.2),1, D2109&lt;=_xlfn.PERCENTILE.INC(D:D,0.4),2, D2109&lt;=_xlfn.PERCENTILE.INC(D:D,0.6),3, D2110&lt;=_xlfn.PERCENTILE.INC(D:D,0.8),4, TRUE,5)</f>
        <v>1</v>
      </c>
      <c r="H2109" s="4">
        <f t="shared" si="32"/>
        <v>1</v>
      </c>
      <c r="I2109" t="e" cm="1">
        <f t="array" ref="I2109">INDEX($N$2:$N$26,MATCH(1,($K$2:$K$26=$E2109)*($L$2:$L$26=$H2109),0))</f>
        <v>#N/A</v>
      </c>
    </row>
    <row r="2110" spans="5:9" x14ac:dyDescent="0.25">
      <c r="E2110" s="1" t="e">
        <v>#N/A</v>
      </c>
      <c r="G2110" s="1" cm="1">
        <f t="array" ref="G2110">_xlfn.IFS(D2110&lt;=_xlfn.PERCENTILE.INC(D:D,0.2),1, D2110&lt;=_xlfn.PERCENTILE.INC(D:D,0.4),2, D2110&lt;=_xlfn.PERCENTILE.INC(D:D,0.6),3, D2111&lt;=_xlfn.PERCENTILE.INC(D:D,0.8),4, TRUE,5)</f>
        <v>1</v>
      </c>
      <c r="H2110" s="4">
        <f t="shared" si="32"/>
        <v>1</v>
      </c>
      <c r="I2110" t="e" cm="1">
        <f t="array" ref="I2110">INDEX($N$2:$N$26,MATCH(1,($K$2:$K$26=$E2110)*($L$2:$L$26=$H2110),0))</f>
        <v>#N/A</v>
      </c>
    </row>
    <row r="2111" spans="5:9" x14ac:dyDescent="0.25">
      <c r="E2111" s="1" t="e">
        <v>#N/A</v>
      </c>
      <c r="G2111" s="1" cm="1">
        <f t="array" ref="G2111">_xlfn.IFS(D2111&lt;=_xlfn.PERCENTILE.INC(D:D,0.2),1, D2111&lt;=_xlfn.PERCENTILE.INC(D:D,0.4),2, D2111&lt;=_xlfn.PERCENTILE.INC(D:D,0.6),3, D2112&lt;=_xlfn.PERCENTILE.INC(D:D,0.8),4, TRUE,5)</f>
        <v>1</v>
      </c>
      <c r="H2111" s="4">
        <f t="shared" si="32"/>
        <v>1</v>
      </c>
      <c r="I2111" t="e" cm="1">
        <f t="array" ref="I2111">INDEX($N$2:$N$26,MATCH(1,($K$2:$K$26=$E2111)*($L$2:$L$26=$H2111),0))</f>
        <v>#N/A</v>
      </c>
    </row>
    <row r="2112" spans="5:9" x14ac:dyDescent="0.25">
      <c r="E2112" s="1" t="e">
        <v>#N/A</v>
      </c>
      <c r="G2112" s="1" cm="1">
        <f t="array" ref="G2112">_xlfn.IFS(D2112&lt;=_xlfn.PERCENTILE.INC(D:D,0.2),1, D2112&lt;=_xlfn.PERCENTILE.INC(D:D,0.4),2, D2112&lt;=_xlfn.PERCENTILE.INC(D:D,0.6),3, D2113&lt;=_xlfn.PERCENTILE.INC(D:D,0.8),4, TRUE,5)</f>
        <v>1</v>
      </c>
      <c r="H2112" s="4">
        <f t="shared" si="32"/>
        <v>1</v>
      </c>
      <c r="I2112" t="e" cm="1">
        <f t="array" ref="I2112">INDEX($N$2:$N$26,MATCH(1,($K$2:$K$26=$E2112)*($L$2:$L$26=$H2112),0))</f>
        <v>#N/A</v>
      </c>
    </row>
    <row r="2113" spans="5:9" x14ac:dyDescent="0.25">
      <c r="E2113" s="1" t="e">
        <v>#N/A</v>
      </c>
      <c r="G2113" s="1" cm="1">
        <f t="array" ref="G2113">_xlfn.IFS(D2113&lt;=_xlfn.PERCENTILE.INC(D:D,0.2),1, D2113&lt;=_xlfn.PERCENTILE.INC(D:D,0.4),2, D2113&lt;=_xlfn.PERCENTILE.INC(D:D,0.6),3, D2114&lt;=_xlfn.PERCENTILE.INC(D:D,0.8),4, TRUE,5)</f>
        <v>1</v>
      </c>
      <c r="H2113" s="4">
        <f t="shared" si="32"/>
        <v>1</v>
      </c>
      <c r="I2113" t="e" cm="1">
        <f t="array" ref="I2113">INDEX($N$2:$N$26,MATCH(1,($K$2:$K$26=$E2113)*($L$2:$L$26=$H2113),0))</f>
        <v>#N/A</v>
      </c>
    </row>
    <row r="2114" spans="5:9" x14ac:dyDescent="0.25">
      <c r="E2114" s="1" t="e">
        <v>#N/A</v>
      </c>
      <c r="G2114" s="1" cm="1">
        <f t="array" ref="G2114">_xlfn.IFS(D2114&lt;=_xlfn.PERCENTILE.INC(D:D,0.2),1, D2114&lt;=_xlfn.PERCENTILE.INC(D:D,0.4),2, D2114&lt;=_xlfn.PERCENTILE.INC(D:D,0.6),3, D2115&lt;=_xlfn.PERCENTILE.INC(D:D,0.8),4, TRUE,5)</f>
        <v>1</v>
      </c>
      <c r="H2114" s="4">
        <f t="shared" si="32"/>
        <v>1</v>
      </c>
      <c r="I2114" t="e" cm="1">
        <f t="array" ref="I2114">INDEX($N$2:$N$26,MATCH(1,($K$2:$K$26=$E2114)*($L$2:$L$26=$H2114),0))</f>
        <v>#N/A</v>
      </c>
    </row>
    <row r="2115" spans="5:9" x14ac:dyDescent="0.25">
      <c r="E2115" s="1" t="e">
        <v>#N/A</v>
      </c>
      <c r="G2115" s="1" cm="1">
        <f t="array" ref="G2115">_xlfn.IFS(D2115&lt;=_xlfn.PERCENTILE.INC(D:D,0.2),1, D2115&lt;=_xlfn.PERCENTILE.INC(D:D,0.4),2, D2115&lt;=_xlfn.PERCENTILE.INC(D:D,0.6),3, D2116&lt;=_xlfn.PERCENTILE.INC(D:D,0.8),4, TRUE,5)</f>
        <v>1</v>
      </c>
      <c r="H2115" s="4">
        <f t="shared" ref="H2115:H2178" si="33">ROUND(AVERAGE(F2115,G2115),0)</f>
        <v>1</v>
      </c>
      <c r="I2115" t="e" cm="1">
        <f t="array" ref="I2115">INDEX($N$2:$N$26,MATCH(1,($K$2:$K$26=$E2115)*($L$2:$L$26=$H2115),0))</f>
        <v>#N/A</v>
      </c>
    </row>
    <row r="2116" spans="5:9" x14ac:dyDescent="0.25">
      <c r="E2116" s="1" t="e">
        <v>#N/A</v>
      </c>
      <c r="G2116" s="1" cm="1">
        <f t="array" ref="G2116">_xlfn.IFS(D2116&lt;=_xlfn.PERCENTILE.INC(D:D,0.2),1, D2116&lt;=_xlfn.PERCENTILE.INC(D:D,0.4),2, D2116&lt;=_xlfn.PERCENTILE.INC(D:D,0.6),3, D2117&lt;=_xlfn.PERCENTILE.INC(D:D,0.8),4, TRUE,5)</f>
        <v>1</v>
      </c>
      <c r="H2116" s="4">
        <f t="shared" si="33"/>
        <v>1</v>
      </c>
      <c r="I2116" t="e" cm="1">
        <f t="array" ref="I2116">INDEX($N$2:$N$26,MATCH(1,($K$2:$K$26=$E2116)*($L$2:$L$26=$H2116),0))</f>
        <v>#N/A</v>
      </c>
    </row>
    <row r="2117" spans="5:9" x14ac:dyDescent="0.25">
      <c r="E2117" s="1" t="e">
        <v>#N/A</v>
      </c>
      <c r="G2117" s="1" cm="1">
        <f t="array" ref="G2117">_xlfn.IFS(D2117&lt;=_xlfn.PERCENTILE.INC(D:D,0.2),1, D2117&lt;=_xlfn.PERCENTILE.INC(D:D,0.4),2, D2117&lt;=_xlfn.PERCENTILE.INC(D:D,0.6),3, D2118&lt;=_xlfn.PERCENTILE.INC(D:D,0.8),4, TRUE,5)</f>
        <v>1</v>
      </c>
      <c r="H2117" s="4">
        <f t="shared" si="33"/>
        <v>1</v>
      </c>
      <c r="I2117" t="e" cm="1">
        <f t="array" ref="I2117">INDEX($N$2:$N$26,MATCH(1,($K$2:$K$26=$E2117)*($L$2:$L$26=$H2117),0))</f>
        <v>#N/A</v>
      </c>
    </row>
    <row r="2118" spans="5:9" x14ac:dyDescent="0.25">
      <c r="E2118" s="1" t="e">
        <v>#N/A</v>
      </c>
      <c r="G2118" s="1" cm="1">
        <f t="array" ref="G2118">_xlfn.IFS(D2118&lt;=_xlfn.PERCENTILE.INC(D:D,0.2),1, D2118&lt;=_xlfn.PERCENTILE.INC(D:D,0.4),2, D2118&lt;=_xlfn.PERCENTILE.INC(D:D,0.6),3, D2119&lt;=_xlfn.PERCENTILE.INC(D:D,0.8),4, TRUE,5)</f>
        <v>1</v>
      </c>
      <c r="H2118" s="4">
        <f t="shared" si="33"/>
        <v>1</v>
      </c>
      <c r="I2118" t="e" cm="1">
        <f t="array" ref="I2118">INDEX($N$2:$N$26,MATCH(1,($K$2:$K$26=$E2118)*($L$2:$L$26=$H2118),0))</f>
        <v>#N/A</v>
      </c>
    </row>
    <row r="2119" spans="5:9" x14ac:dyDescent="0.25">
      <c r="E2119" s="1" t="e">
        <v>#N/A</v>
      </c>
      <c r="G2119" s="1" cm="1">
        <f t="array" ref="G2119">_xlfn.IFS(D2119&lt;=_xlfn.PERCENTILE.INC(D:D,0.2),1, D2119&lt;=_xlfn.PERCENTILE.INC(D:D,0.4),2, D2119&lt;=_xlfn.PERCENTILE.INC(D:D,0.6),3, D2120&lt;=_xlfn.PERCENTILE.INC(D:D,0.8),4, TRUE,5)</f>
        <v>1</v>
      </c>
      <c r="H2119" s="4">
        <f t="shared" si="33"/>
        <v>1</v>
      </c>
      <c r="I2119" t="e" cm="1">
        <f t="array" ref="I2119">INDEX($N$2:$N$26,MATCH(1,($K$2:$K$26=$E2119)*($L$2:$L$26=$H2119),0))</f>
        <v>#N/A</v>
      </c>
    </row>
    <row r="2120" spans="5:9" x14ac:dyDescent="0.25">
      <c r="E2120" s="1" t="e">
        <v>#N/A</v>
      </c>
      <c r="G2120" s="1" cm="1">
        <f t="array" ref="G2120">_xlfn.IFS(D2120&lt;=_xlfn.PERCENTILE.INC(D:D,0.2),1, D2120&lt;=_xlfn.PERCENTILE.INC(D:D,0.4),2, D2120&lt;=_xlfn.PERCENTILE.INC(D:D,0.6),3, D2121&lt;=_xlfn.PERCENTILE.INC(D:D,0.8),4, TRUE,5)</f>
        <v>1</v>
      </c>
      <c r="H2120" s="4">
        <f t="shared" si="33"/>
        <v>1</v>
      </c>
      <c r="I2120" t="e" cm="1">
        <f t="array" ref="I2120">INDEX($N$2:$N$26,MATCH(1,($K$2:$K$26=$E2120)*($L$2:$L$26=$H2120),0))</f>
        <v>#N/A</v>
      </c>
    </row>
    <row r="2121" spans="5:9" x14ac:dyDescent="0.25">
      <c r="E2121" s="1" t="e">
        <v>#N/A</v>
      </c>
      <c r="G2121" s="1" cm="1">
        <f t="array" ref="G2121">_xlfn.IFS(D2121&lt;=_xlfn.PERCENTILE.INC(D:D,0.2),1, D2121&lt;=_xlfn.PERCENTILE.INC(D:D,0.4),2, D2121&lt;=_xlfn.PERCENTILE.INC(D:D,0.6),3, D2122&lt;=_xlfn.PERCENTILE.INC(D:D,0.8),4, TRUE,5)</f>
        <v>1</v>
      </c>
      <c r="H2121" s="4">
        <f t="shared" si="33"/>
        <v>1</v>
      </c>
      <c r="I2121" t="e" cm="1">
        <f t="array" ref="I2121">INDEX($N$2:$N$26,MATCH(1,($K$2:$K$26=$E2121)*($L$2:$L$26=$H2121),0))</f>
        <v>#N/A</v>
      </c>
    </row>
    <row r="2122" spans="5:9" x14ac:dyDescent="0.25">
      <c r="E2122" s="1" t="e">
        <v>#N/A</v>
      </c>
      <c r="G2122" s="1" cm="1">
        <f t="array" ref="G2122">_xlfn.IFS(D2122&lt;=_xlfn.PERCENTILE.INC(D:D,0.2),1, D2122&lt;=_xlfn.PERCENTILE.INC(D:D,0.4),2, D2122&lt;=_xlfn.PERCENTILE.INC(D:D,0.6),3, D2123&lt;=_xlfn.PERCENTILE.INC(D:D,0.8),4, TRUE,5)</f>
        <v>1</v>
      </c>
      <c r="H2122" s="4">
        <f t="shared" si="33"/>
        <v>1</v>
      </c>
      <c r="I2122" t="e" cm="1">
        <f t="array" ref="I2122">INDEX($N$2:$N$26,MATCH(1,($K$2:$K$26=$E2122)*($L$2:$L$26=$H2122),0))</f>
        <v>#N/A</v>
      </c>
    </row>
    <row r="2123" spans="5:9" x14ac:dyDescent="0.25">
      <c r="E2123" s="1" t="e">
        <v>#N/A</v>
      </c>
      <c r="G2123" s="1" cm="1">
        <f t="array" ref="G2123">_xlfn.IFS(D2123&lt;=_xlfn.PERCENTILE.INC(D:D,0.2),1, D2123&lt;=_xlfn.PERCENTILE.INC(D:D,0.4),2, D2123&lt;=_xlfn.PERCENTILE.INC(D:D,0.6),3, D2124&lt;=_xlfn.PERCENTILE.INC(D:D,0.8),4, TRUE,5)</f>
        <v>1</v>
      </c>
      <c r="H2123" s="4">
        <f t="shared" si="33"/>
        <v>1</v>
      </c>
      <c r="I2123" t="e" cm="1">
        <f t="array" ref="I2123">INDEX($N$2:$N$26,MATCH(1,($K$2:$K$26=$E2123)*($L$2:$L$26=$H2123),0))</f>
        <v>#N/A</v>
      </c>
    </row>
    <row r="2124" spans="5:9" x14ac:dyDescent="0.25">
      <c r="E2124" s="1" t="e">
        <v>#N/A</v>
      </c>
      <c r="G2124" s="1" cm="1">
        <f t="array" ref="G2124">_xlfn.IFS(D2124&lt;=_xlfn.PERCENTILE.INC(D:D,0.2),1, D2124&lt;=_xlfn.PERCENTILE.INC(D:D,0.4),2, D2124&lt;=_xlfn.PERCENTILE.INC(D:D,0.6),3, D2125&lt;=_xlfn.PERCENTILE.INC(D:D,0.8),4, TRUE,5)</f>
        <v>1</v>
      </c>
      <c r="H2124" s="4">
        <f t="shared" si="33"/>
        <v>1</v>
      </c>
      <c r="I2124" t="e" cm="1">
        <f t="array" ref="I2124">INDEX($N$2:$N$26,MATCH(1,($K$2:$K$26=$E2124)*($L$2:$L$26=$H2124),0))</f>
        <v>#N/A</v>
      </c>
    </row>
    <row r="2125" spans="5:9" x14ac:dyDescent="0.25">
      <c r="E2125" s="1" t="e">
        <v>#N/A</v>
      </c>
      <c r="G2125" s="1" cm="1">
        <f t="array" ref="G2125">_xlfn.IFS(D2125&lt;=_xlfn.PERCENTILE.INC(D:D,0.2),1, D2125&lt;=_xlfn.PERCENTILE.INC(D:D,0.4),2, D2125&lt;=_xlfn.PERCENTILE.INC(D:D,0.6),3, D2126&lt;=_xlfn.PERCENTILE.INC(D:D,0.8),4, TRUE,5)</f>
        <v>1</v>
      </c>
      <c r="H2125" s="4">
        <f t="shared" si="33"/>
        <v>1</v>
      </c>
      <c r="I2125" t="e" cm="1">
        <f t="array" ref="I2125">INDEX($N$2:$N$26,MATCH(1,($K$2:$K$26=$E2125)*($L$2:$L$26=$H2125),0))</f>
        <v>#N/A</v>
      </c>
    </row>
    <row r="2126" spans="5:9" x14ac:dyDescent="0.25">
      <c r="E2126" s="1" t="e">
        <v>#N/A</v>
      </c>
      <c r="G2126" s="1" cm="1">
        <f t="array" ref="G2126">_xlfn.IFS(D2126&lt;=_xlfn.PERCENTILE.INC(D:D,0.2),1, D2126&lt;=_xlfn.PERCENTILE.INC(D:D,0.4),2, D2126&lt;=_xlfn.PERCENTILE.INC(D:D,0.6),3, D2127&lt;=_xlfn.PERCENTILE.INC(D:D,0.8),4, TRUE,5)</f>
        <v>1</v>
      </c>
      <c r="H2126" s="4">
        <f t="shared" si="33"/>
        <v>1</v>
      </c>
      <c r="I2126" t="e" cm="1">
        <f t="array" ref="I2126">INDEX($N$2:$N$26,MATCH(1,($K$2:$K$26=$E2126)*($L$2:$L$26=$H2126),0))</f>
        <v>#N/A</v>
      </c>
    </row>
    <row r="2127" spans="5:9" x14ac:dyDescent="0.25">
      <c r="E2127" s="1" t="e">
        <v>#N/A</v>
      </c>
      <c r="G2127" s="1" cm="1">
        <f t="array" ref="G2127">_xlfn.IFS(D2127&lt;=_xlfn.PERCENTILE.INC(D:D,0.2),1, D2127&lt;=_xlfn.PERCENTILE.INC(D:D,0.4),2, D2127&lt;=_xlfn.PERCENTILE.INC(D:D,0.6),3, D2128&lt;=_xlfn.PERCENTILE.INC(D:D,0.8),4, TRUE,5)</f>
        <v>1</v>
      </c>
      <c r="H2127" s="4">
        <f t="shared" si="33"/>
        <v>1</v>
      </c>
      <c r="I2127" t="e" cm="1">
        <f t="array" ref="I2127">INDEX($N$2:$N$26,MATCH(1,($K$2:$K$26=$E2127)*($L$2:$L$26=$H2127),0))</f>
        <v>#N/A</v>
      </c>
    </row>
    <row r="2128" spans="5:9" x14ac:dyDescent="0.25">
      <c r="E2128" s="1" t="e">
        <v>#N/A</v>
      </c>
      <c r="G2128" s="1" cm="1">
        <f t="array" ref="G2128">_xlfn.IFS(D2128&lt;=_xlfn.PERCENTILE.INC(D:D,0.2),1, D2128&lt;=_xlfn.PERCENTILE.INC(D:D,0.4),2, D2128&lt;=_xlfn.PERCENTILE.INC(D:D,0.6),3, D2129&lt;=_xlfn.PERCENTILE.INC(D:D,0.8),4, TRUE,5)</f>
        <v>1</v>
      </c>
      <c r="H2128" s="4">
        <f t="shared" si="33"/>
        <v>1</v>
      </c>
      <c r="I2128" t="e" cm="1">
        <f t="array" ref="I2128">INDEX($N$2:$N$26,MATCH(1,($K$2:$K$26=$E2128)*($L$2:$L$26=$H2128),0))</f>
        <v>#N/A</v>
      </c>
    </row>
    <row r="2129" spans="5:9" x14ac:dyDescent="0.25">
      <c r="E2129" s="1" t="e">
        <v>#N/A</v>
      </c>
      <c r="G2129" s="1" cm="1">
        <f t="array" ref="G2129">_xlfn.IFS(D2129&lt;=_xlfn.PERCENTILE.INC(D:D,0.2),1, D2129&lt;=_xlfn.PERCENTILE.INC(D:D,0.4),2, D2129&lt;=_xlfn.PERCENTILE.INC(D:D,0.6),3, D2130&lt;=_xlfn.PERCENTILE.INC(D:D,0.8),4, TRUE,5)</f>
        <v>1</v>
      </c>
      <c r="H2129" s="4">
        <f t="shared" si="33"/>
        <v>1</v>
      </c>
      <c r="I2129" t="e" cm="1">
        <f t="array" ref="I2129">INDEX($N$2:$N$26,MATCH(1,($K$2:$K$26=$E2129)*($L$2:$L$26=$H2129),0))</f>
        <v>#N/A</v>
      </c>
    </row>
    <row r="2130" spans="5:9" x14ac:dyDescent="0.25">
      <c r="E2130" s="1" t="e">
        <v>#N/A</v>
      </c>
      <c r="G2130" s="1" cm="1">
        <f t="array" ref="G2130">_xlfn.IFS(D2130&lt;=_xlfn.PERCENTILE.INC(D:D,0.2),1, D2130&lt;=_xlfn.PERCENTILE.INC(D:D,0.4),2, D2130&lt;=_xlfn.PERCENTILE.INC(D:D,0.6),3, D2131&lt;=_xlfn.PERCENTILE.INC(D:D,0.8),4, TRUE,5)</f>
        <v>1</v>
      </c>
      <c r="H2130" s="4">
        <f t="shared" si="33"/>
        <v>1</v>
      </c>
      <c r="I2130" t="e" cm="1">
        <f t="array" ref="I2130">INDEX($N$2:$N$26,MATCH(1,($K$2:$K$26=$E2130)*($L$2:$L$26=$H2130),0))</f>
        <v>#N/A</v>
      </c>
    </row>
    <row r="2131" spans="5:9" x14ac:dyDescent="0.25">
      <c r="E2131" s="1" t="e">
        <v>#N/A</v>
      </c>
      <c r="G2131" s="1" cm="1">
        <f t="array" ref="G2131">_xlfn.IFS(D2131&lt;=_xlfn.PERCENTILE.INC(D:D,0.2),1, D2131&lt;=_xlfn.PERCENTILE.INC(D:D,0.4),2, D2131&lt;=_xlfn.PERCENTILE.INC(D:D,0.6),3, D2132&lt;=_xlfn.PERCENTILE.INC(D:D,0.8),4, TRUE,5)</f>
        <v>1</v>
      </c>
      <c r="H2131" s="4">
        <f t="shared" si="33"/>
        <v>1</v>
      </c>
      <c r="I2131" t="e" cm="1">
        <f t="array" ref="I2131">INDEX($N$2:$N$26,MATCH(1,($K$2:$K$26=$E2131)*($L$2:$L$26=$H2131),0))</f>
        <v>#N/A</v>
      </c>
    </row>
    <row r="2132" spans="5:9" x14ac:dyDescent="0.25">
      <c r="E2132" s="1" t="e">
        <v>#N/A</v>
      </c>
      <c r="G2132" s="1" cm="1">
        <f t="array" ref="G2132">_xlfn.IFS(D2132&lt;=_xlfn.PERCENTILE.INC(D:D,0.2),1, D2132&lt;=_xlfn.PERCENTILE.INC(D:D,0.4),2, D2132&lt;=_xlfn.PERCENTILE.INC(D:D,0.6),3, D2133&lt;=_xlfn.PERCENTILE.INC(D:D,0.8),4, TRUE,5)</f>
        <v>1</v>
      </c>
      <c r="H2132" s="4">
        <f t="shared" si="33"/>
        <v>1</v>
      </c>
      <c r="I2132" t="e" cm="1">
        <f t="array" ref="I2132">INDEX($N$2:$N$26,MATCH(1,($K$2:$K$26=$E2132)*($L$2:$L$26=$H2132),0))</f>
        <v>#N/A</v>
      </c>
    </row>
    <row r="2133" spans="5:9" x14ac:dyDescent="0.25">
      <c r="E2133" s="1" t="e">
        <v>#N/A</v>
      </c>
      <c r="G2133" s="1" cm="1">
        <f t="array" ref="G2133">_xlfn.IFS(D2133&lt;=_xlfn.PERCENTILE.INC(D:D,0.2),1, D2133&lt;=_xlfn.PERCENTILE.INC(D:D,0.4),2, D2133&lt;=_xlfn.PERCENTILE.INC(D:D,0.6),3, D2134&lt;=_xlfn.PERCENTILE.INC(D:D,0.8),4, TRUE,5)</f>
        <v>1</v>
      </c>
      <c r="H2133" s="4">
        <f t="shared" si="33"/>
        <v>1</v>
      </c>
      <c r="I2133" t="e" cm="1">
        <f t="array" ref="I2133">INDEX($N$2:$N$26,MATCH(1,($K$2:$K$26=$E2133)*($L$2:$L$26=$H2133),0))</f>
        <v>#N/A</v>
      </c>
    </row>
    <row r="2134" spans="5:9" x14ac:dyDescent="0.25">
      <c r="E2134" s="1" t="e">
        <v>#N/A</v>
      </c>
      <c r="G2134" s="1" cm="1">
        <f t="array" ref="G2134">_xlfn.IFS(D2134&lt;=_xlfn.PERCENTILE.INC(D:D,0.2),1, D2134&lt;=_xlfn.PERCENTILE.INC(D:D,0.4),2, D2134&lt;=_xlfn.PERCENTILE.INC(D:D,0.6),3, D2135&lt;=_xlfn.PERCENTILE.INC(D:D,0.8),4, TRUE,5)</f>
        <v>1</v>
      </c>
      <c r="H2134" s="4">
        <f t="shared" si="33"/>
        <v>1</v>
      </c>
      <c r="I2134" t="e" cm="1">
        <f t="array" ref="I2134">INDEX($N$2:$N$26,MATCH(1,($K$2:$K$26=$E2134)*($L$2:$L$26=$H2134),0))</f>
        <v>#N/A</v>
      </c>
    </row>
    <row r="2135" spans="5:9" x14ac:dyDescent="0.25">
      <c r="E2135" s="1" t="e">
        <v>#N/A</v>
      </c>
      <c r="G2135" s="1" cm="1">
        <f t="array" ref="G2135">_xlfn.IFS(D2135&lt;=_xlfn.PERCENTILE.INC(D:D,0.2),1, D2135&lt;=_xlfn.PERCENTILE.INC(D:D,0.4),2, D2135&lt;=_xlfn.PERCENTILE.INC(D:D,0.6),3, D2136&lt;=_xlfn.PERCENTILE.INC(D:D,0.8),4, TRUE,5)</f>
        <v>1</v>
      </c>
      <c r="H2135" s="4">
        <f t="shared" si="33"/>
        <v>1</v>
      </c>
      <c r="I2135" t="e" cm="1">
        <f t="array" ref="I2135">INDEX($N$2:$N$26,MATCH(1,($K$2:$K$26=$E2135)*($L$2:$L$26=$H2135),0))</f>
        <v>#N/A</v>
      </c>
    </row>
    <row r="2136" spans="5:9" x14ac:dyDescent="0.25">
      <c r="E2136" s="1" t="e">
        <v>#N/A</v>
      </c>
      <c r="G2136" s="1" cm="1">
        <f t="array" ref="G2136">_xlfn.IFS(D2136&lt;=_xlfn.PERCENTILE.INC(D:D,0.2),1, D2136&lt;=_xlfn.PERCENTILE.INC(D:D,0.4),2, D2136&lt;=_xlfn.PERCENTILE.INC(D:D,0.6),3, D2137&lt;=_xlfn.PERCENTILE.INC(D:D,0.8),4, TRUE,5)</f>
        <v>1</v>
      </c>
      <c r="H2136" s="4">
        <f t="shared" si="33"/>
        <v>1</v>
      </c>
      <c r="I2136" t="e" cm="1">
        <f t="array" ref="I2136">INDEX($N$2:$N$26,MATCH(1,($K$2:$K$26=$E2136)*($L$2:$L$26=$H2136),0))</f>
        <v>#N/A</v>
      </c>
    </row>
    <row r="2137" spans="5:9" x14ac:dyDescent="0.25">
      <c r="E2137" s="1" t="e">
        <v>#N/A</v>
      </c>
      <c r="G2137" s="1" cm="1">
        <f t="array" ref="G2137">_xlfn.IFS(D2137&lt;=_xlfn.PERCENTILE.INC(D:D,0.2),1, D2137&lt;=_xlfn.PERCENTILE.INC(D:D,0.4),2, D2137&lt;=_xlfn.PERCENTILE.INC(D:D,0.6),3, D2138&lt;=_xlfn.PERCENTILE.INC(D:D,0.8),4, TRUE,5)</f>
        <v>1</v>
      </c>
      <c r="H2137" s="4">
        <f t="shared" si="33"/>
        <v>1</v>
      </c>
      <c r="I2137" t="e" cm="1">
        <f t="array" ref="I2137">INDEX($N$2:$N$26,MATCH(1,($K$2:$K$26=$E2137)*($L$2:$L$26=$H2137),0))</f>
        <v>#N/A</v>
      </c>
    </row>
    <row r="2138" spans="5:9" x14ac:dyDescent="0.25">
      <c r="E2138" s="1" t="e">
        <v>#N/A</v>
      </c>
      <c r="G2138" s="1" cm="1">
        <f t="array" ref="G2138">_xlfn.IFS(D2138&lt;=_xlfn.PERCENTILE.INC(D:D,0.2),1, D2138&lt;=_xlfn.PERCENTILE.INC(D:D,0.4),2, D2138&lt;=_xlfn.PERCENTILE.INC(D:D,0.6),3, D2139&lt;=_xlfn.PERCENTILE.INC(D:D,0.8),4, TRUE,5)</f>
        <v>1</v>
      </c>
      <c r="H2138" s="4">
        <f t="shared" si="33"/>
        <v>1</v>
      </c>
      <c r="I2138" t="e" cm="1">
        <f t="array" ref="I2138">INDEX($N$2:$N$26,MATCH(1,($K$2:$K$26=$E2138)*($L$2:$L$26=$H2138),0))</f>
        <v>#N/A</v>
      </c>
    </row>
    <row r="2139" spans="5:9" x14ac:dyDescent="0.25">
      <c r="E2139" s="1" t="e">
        <v>#N/A</v>
      </c>
      <c r="G2139" s="1" cm="1">
        <f t="array" ref="G2139">_xlfn.IFS(D2139&lt;=_xlfn.PERCENTILE.INC(D:D,0.2),1, D2139&lt;=_xlfn.PERCENTILE.INC(D:D,0.4),2, D2139&lt;=_xlfn.PERCENTILE.INC(D:D,0.6),3, D2140&lt;=_xlfn.PERCENTILE.INC(D:D,0.8),4, TRUE,5)</f>
        <v>1</v>
      </c>
      <c r="H2139" s="4">
        <f t="shared" si="33"/>
        <v>1</v>
      </c>
      <c r="I2139" t="e" cm="1">
        <f t="array" ref="I2139">INDEX($N$2:$N$26,MATCH(1,($K$2:$K$26=$E2139)*($L$2:$L$26=$H2139),0))</f>
        <v>#N/A</v>
      </c>
    </row>
    <row r="2140" spans="5:9" x14ac:dyDescent="0.25">
      <c r="E2140" s="1" t="e">
        <v>#N/A</v>
      </c>
      <c r="G2140" s="1" cm="1">
        <f t="array" ref="G2140">_xlfn.IFS(D2140&lt;=_xlfn.PERCENTILE.INC(D:D,0.2),1, D2140&lt;=_xlfn.PERCENTILE.INC(D:D,0.4),2, D2140&lt;=_xlfn.PERCENTILE.INC(D:D,0.6),3, D2141&lt;=_xlfn.PERCENTILE.INC(D:D,0.8),4, TRUE,5)</f>
        <v>1</v>
      </c>
      <c r="H2140" s="4">
        <f t="shared" si="33"/>
        <v>1</v>
      </c>
      <c r="I2140" t="e" cm="1">
        <f t="array" ref="I2140">INDEX($N$2:$N$26,MATCH(1,($K$2:$K$26=$E2140)*($L$2:$L$26=$H2140),0))</f>
        <v>#N/A</v>
      </c>
    </row>
    <row r="2141" spans="5:9" x14ac:dyDescent="0.25">
      <c r="E2141" s="1" t="e">
        <v>#N/A</v>
      </c>
      <c r="G2141" s="1" cm="1">
        <f t="array" ref="G2141">_xlfn.IFS(D2141&lt;=_xlfn.PERCENTILE.INC(D:D,0.2),1, D2141&lt;=_xlfn.PERCENTILE.INC(D:D,0.4),2, D2141&lt;=_xlfn.PERCENTILE.INC(D:D,0.6),3, D2142&lt;=_xlfn.PERCENTILE.INC(D:D,0.8),4, TRUE,5)</f>
        <v>1</v>
      </c>
      <c r="H2141" s="4">
        <f t="shared" si="33"/>
        <v>1</v>
      </c>
      <c r="I2141" t="e" cm="1">
        <f t="array" ref="I2141">INDEX($N$2:$N$26,MATCH(1,($K$2:$K$26=$E2141)*($L$2:$L$26=$H2141),0))</f>
        <v>#N/A</v>
      </c>
    </row>
    <row r="2142" spans="5:9" x14ac:dyDescent="0.25">
      <c r="E2142" s="1" t="e">
        <v>#N/A</v>
      </c>
      <c r="G2142" s="1" cm="1">
        <f t="array" ref="G2142">_xlfn.IFS(D2142&lt;=_xlfn.PERCENTILE.INC(D:D,0.2),1, D2142&lt;=_xlfn.PERCENTILE.INC(D:D,0.4),2, D2142&lt;=_xlfn.PERCENTILE.INC(D:D,0.6),3, D2143&lt;=_xlfn.PERCENTILE.INC(D:D,0.8),4, TRUE,5)</f>
        <v>1</v>
      </c>
      <c r="H2142" s="4">
        <f t="shared" si="33"/>
        <v>1</v>
      </c>
      <c r="I2142" t="e" cm="1">
        <f t="array" ref="I2142">INDEX($N$2:$N$26,MATCH(1,($K$2:$K$26=$E2142)*($L$2:$L$26=$H2142),0))</f>
        <v>#N/A</v>
      </c>
    </row>
    <row r="2143" spans="5:9" x14ac:dyDescent="0.25">
      <c r="E2143" s="1" t="e">
        <v>#N/A</v>
      </c>
      <c r="G2143" s="1" cm="1">
        <f t="array" ref="G2143">_xlfn.IFS(D2143&lt;=_xlfn.PERCENTILE.INC(D:D,0.2),1, D2143&lt;=_xlfn.PERCENTILE.INC(D:D,0.4),2, D2143&lt;=_xlfn.PERCENTILE.INC(D:D,0.6),3, D2144&lt;=_xlfn.PERCENTILE.INC(D:D,0.8),4, TRUE,5)</f>
        <v>1</v>
      </c>
      <c r="H2143" s="4">
        <f t="shared" si="33"/>
        <v>1</v>
      </c>
      <c r="I2143" t="e" cm="1">
        <f t="array" ref="I2143">INDEX($N$2:$N$26,MATCH(1,($K$2:$K$26=$E2143)*($L$2:$L$26=$H2143),0))</f>
        <v>#N/A</v>
      </c>
    </row>
    <row r="2144" spans="5:9" x14ac:dyDescent="0.25">
      <c r="E2144" s="1" t="e">
        <v>#N/A</v>
      </c>
      <c r="G2144" s="1" cm="1">
        <f t="array" ref="G2144">_xlfn.IFS(D2144&lt;=_xlfn.PERCENTILE.INC(D:D,0.2),1, D2144&lt;=_xlfn.PERCENTILE.INC(D:D,0.4),2, D2144&lt;=_xlfn.PERCENTILE.INC(D:D,0.6),3, D2145&lt;=_xlfn.PERCENTILE.INC(D:D,0.8),4, TRUE,5)</f>
        <v>1</v>
      </c>
      <c r="H2144" s="4">
        <f t="shared" si="33"/>
        <v>1</v>
      </c>
      <c r="I2144" t="e" cm="1">
        <f t="array" ref="I2144">INDEX($N$2:$N$26,MATCH(1,($K$2:$K$26=$E2144)*($L$2:$L$26=$H2144),0))</f>
        <v>#N/A</v>
      </c>
    </row>
    <row r="2145" spans="5:9" x14ac:dyDescent="0.25">
      <c r="E2145" s="1" t="e">
        <v>#N/A</v>
      </c>
      <c r="G2145" s="1" cm="1">
        <f t="array" ref="G2145">_xlfn.IFS(D2145&lt;=_xlfn.PERCENTILE.INC(D:D,0.2),1, D2145&lt;=_xlfn.PERCENTILE.INC(D:D,0.4),2, D2145&lt;=_xlfn.PERCENTILE.INC(D:D,0.6),3, D2146&lt;=_xlfn.PERCENTILE.INC(D:D,0.8),4, TRUE,5)</f>
        <v>1</v>
      </c>
      <c r="H2145" s="4">
        <f t="shared" si="33"/>
        <v>1</v>
      </c>
      <c r="I2145" t="e" cm="1">
        <f t="array" ref="I2145">INDEX($N$2:$N$26,MATCH(1,($K$2:$K$26=$E2145)*($L$2:$L$26=$H2145),0))</f>
        <v>#N/A</v>
      </c>
    </row>
    <row r="2146" spans="5:9" x14ac:dyDescent="0.25">
      <c r="E2146" s="1" t="e">
        <v>#N/A</v>
      </c>
      <c r="G2146" s="1" cm="1">
        <f t="array" ref="G2146">_xlfn.IFS(D2146&lt;=_xlfn.PERCENTILE.INC(D:D,0.2),1, D2146&lt;=_xlfn.PERCENTILE.INC(D:D,0.4),2, D2146&lt;=_xlfn.PERCENTILE.INC(D:D,0.6),3, D2147&lt;=_xlfn.PERCENTILE.INC(D:D,0.8),4, TRUE,5)</f>
        <v>1</v>
      </c>
      <c r="H2146" s="4">
        <f t="shared" si="33"/>
        <v>1</v>
      </c>
      <c r="I2146" t="e" cm="1">
        <f t="array" ref="I2146">INDEX($N$2:$N$26,MATCH(1,($K$2:$K$26=$E2146)*($L$2:$L$26=$H2146),0))</f>
        <v>#N/A</v>
      </c>
    </row>
    <row r="2147" spans="5:9" x14ac:dyDescent="0.25">
      <c r="E2147" s="1" t="e">
        <v>#N/A</v>
      </c>
      <c r="G2147" s="1" cm="1">
        <f t="array" ref="G2147">_xlfn.IFS(D2147&lt;=_xlfn.PERCENTILE.INC(D:D,0.2),1, D2147&lt;=_xlfn.PERCENTILE.INC(D:D,0.4),2, D2147&lt;=_xlfn.PERCENTILE.INC(D:D,0.6),3, D2148&lt;=_xlfn.PERCENTILE.INC(D:D,0.8),4, TRUE,5)</f>
        <v>1</v>
      </c>
      <c r="H2147" s="4">
        <f t="shared" si="33"/>
        <v>1</v>
      </c>
      <c r="I2147" t="e" cm="1">
        <f t="array" ref="I2147">INDEX($N$2:$N$26,MATCH(1,($K$2:$K$26=$E2147)*($L$2:$L$26=$H2147),0))</f>
        <v>#N/A</v>
      </c>
    </row>
    <row r="2148" spans="5:9" x14ac:dyDescent="0.25">
      <c r="E2148" s="1" t="e">
        <v>#N/A</v>
      </c>
      <c r="G2148" s="1" cm="1">
        <f t="array" ref="G2148">_xlfn.IFS(D2148&lt;=_xlfn.PERCENTILE.INC(D:D,0.2),1, D2148&lt;=_xlfn.PERCENTILE.INC(D:D,0.4),2, D2148&lt;=_xlfn.PERCENTILE.INC(D:D,0.6),3, D2149&lt;=_xlfn.PERCENTILE.INC(D:D,0.8),4, TRUE,5)</f>
        <v>1</v>
      </c>
      <c r="H2148" s="4">
        <f t="shared" si="33"/>
        <v>1</v>
      </c>
      <c r="I2148" t="e" cm="1">
        <f t="array" ref="I2148">INDEX($N$2:$N$26,MATCH(1,($K$2:$K$26=$E2148)*($L$2:$L$26=$H2148),0))</f>
        <v>#N/A</v>
      </c>
    </row>
    <row r="2149" spans="5:9" x14ac:dyDescent="0.25">
      <c r="E2149" s="1" t="e">
        <v>#N/A</v>
      </c>
      <c r="G2149" s="1" cm="1">
        <f t="array" ref="G2149">_xlfn.IFS(D2149&lt;=_xlfn.PERCENTILE.INC(D:D,0.2),1, D2149&lt;=_xlfn.PERCENTILE.INC(D:D,0.4),2, D2149&lt;=_xlfn.PERCENTILE.INC(D:D,0.6),3, D2150&lt;=_xlfn.PERCENTILE.INC(D:D,0.8),4, TRUE,5)</f>
        <v>1</v>
      </c>
      <c r="H2149" s="4">
        <f t="shared" si="33"/>
        <v>1</v>
      </c>
      <c r="I2149" t="e" cm="1">
        <f t="array" ref="I2149">INDEX($N$2:$N$26,MATCH(1,($K$2:$K$26=$E2149)*($L$2:$L$26=$H2149),0))</f>
        <v>#N/A</v>
      </c>
    </row>
    <row r="2150" spans="5:9" x14ac:dyDescent="0.25">
      <c r="E2150" s="1" t="e">
        <v>#N/A</v>
      </c>
      <c r="G2150" s="1" cm="1">
        <f t="array" ref="G2150">_xlfn.IFS(D2150&lt;=_xlfn.PERCENTILE.INC(D:D,0.2),1, D2150&lt;=_xlfn.PERCENTILE.INC(D:D,0.4),2, D2150&lt;=_xlfn.PERCENTILE.INC(D:D,0.6),3, D2151&lt;=_xlfn.PERCENTILE.INC(D:D,0.8),4, TRUE,5)</f>
        <v>1</v>
      </c>
      <c r="H2150" s="4">
        <f t="shared" si="33"/>
        <v>1</v>
      </c>
      <c r="I2150" t="e" cm="1">
        <f t="array" ref="I2150">INDEX($N$2:$N$26,MATCH(1,($K$2:$K$26=$E2150)*($L$2:$L$26=$H2150),0))</f>
        <v>#N/A</v>
      </c>
    </row>
    <row r="2151" spans="5:9" x14ac:dyDescent="0.25">
      <c r="E2151" s="1" t="e">
        <v>#N/A</v>
      </c>
      <c r="G2151" s="1" cm="1">
        <f t="array" ref="G2151">_xlfn.IFS(D2151&lt;=_xlfn.PERCENTILE.INC(D:D,0.2),1, D2151&lt;=_xlfn.PERCENTILE.INC(D:D,0.4),2, D2151&lt;=_xlfn.PERCENTILE.INC(D:D,0.6),3, D2152&lt;=_xlfn.PERCENTILE.INC(D:D,0.8),4, TRUE,5)</f>
        <v>1</v>
      </c>
      <c r="H2151" s="4">
        <f t="shared" si="33"/>
        <v>1</v>
      </c>
      <c r="I2151" t="e" cm="1">
        <f t="array" ref="I2151">INDEX($N$2:$N$26,MATCH(1,($K$2:$K$26=$E2151)*($L$2:$L$26=$H2151),0))</f>
        <v>#N/A</v>
      </c>
    </row>
    <row r="2152" spans="5:9" x14ac:dyDescent="0.25">
      <c r="E2152" s="1" t="e">
        <v>#N/A</v>
      </c>
      <c r="G2152" s="1" cm="1">
        <f t="array" ref="G2152">_xlfn.IFS(D2152&lt;=_xlfn.PERCENTILE.INC(D:D,0.2),1, D2152&lt;=_xlfn.PERCENTILE.INC(D:D,0.4),2, D2152&lt;=_xlfn.PERCENTILE.INC(D:D,0.6),3, D2153&lt;=_xlfn.PERCENTILE.INC(D:D,0.8),4, TRUE,5)</f>
        <v>1</v>
      </c>
      <c r="H2152" s="4">
        <f t="shared" si="33"/>
        <v>1</v>
      </c>
      <c r="I2152" t="e" cm="1">
        <f t="array" ref="I2152">INDEX($N$2:$N$26,MATCH(1,($K$2:$K$26=$E2152)*($L$2:$L$26=$H2152),0))</f>
        <v>#N/A</v>
      </c>
    </row>
    <row r="2153" spans="5:9" x14ac:dyDescent="0.25">
      <c r="E2153" s="1" t="e">
        <v>#N/A</v>
      </c>
      <c r="G2153" s="1" cm="1">
        <f t="array" ref="G2153">_xlfn.IFS(D2153&lt;=_xlfn.PERCENTILE.INC(D:D,0.2),1, D2153&lt;=_xlfn.PERCENTILE.INC(D:D,0.4),2, D2153&lt;=_xlfn.PERCENTILE.INC(D:D,0.6),3, D2154&lt;=_xlfn.PERCENTILE.INC(D:D,0.8),4, TRUE,5)</f>
        <v>1</v>
      </c>
      <c r="H2153" s="4">
        <f t="shared" si="33"/>
        <v>1</v>
      </c>
      <c r="I2153" t="e" cm="1">
        <f t="array" ref="I2153">INDEX($N$2:$N$26,MATCH(1,($K$2:$K$26=$E2153)*($L$2:$L$26=$H2153),0))</f>
        <v>#N/A</v>
      </c>
    </row>
    <row r="2154" spans="5:9" x14ac:dyDescent="0.25">
      <c r="E2154" s="1" t="e">
        <v>#N/A</v>
      </c>
      <c r="G2154" s="1" cm="1">
        <f t="array" ref="G2154">_xlfn.IFS(D2154&lt;=_xlfn.PERCENTILE.INC(D:D,0.2),1, D2154&lt;=_xlfn.PERCENTILE.INC(D:D,0.4),2, D2154&lt;=_xlfn.PERCENTILE.INC(D:D,0.6),3, D2155&lt;=_xlfn.PERCENTILE.INC(D:D,0.8),4, TRUE,5)</f>
        <v>1</v>
      </c>
      <c r="H2154" s="4">
        <f t="shared" si="33"/>
        <v>1</v>
      </c>
      <c r="I2154" t="e" cm="1">
        <f t="array" ref="I2154">INDEX($N$2:$N$26,MATCH(1,($K$2:$K$26=$E2154)*($L$2:$L$26=$H2154),0))</f>
        <v>#N/A</v>
      </c>
    </row>
    <row r="2155" spans="5:9" x14ac:dyDescent="0.25">
      <c r="E2155" s="1" t="e">
        <v>#N/A</v>
      </c>
      <c r="G2155" s="1" cm="1">
        <f t="array" ref="G2155">_xlfn.IFS(D2155&lt;=_xlfn.PERCENTILE.INC(D:D,0.2),1, D2155&lt;=_xlfn.PERCENTILE.INC(D:D,0.4),2, D2155&lt;=_xlfn.PERCENTILE.INC(D:D,0.6),3, D2156&lt;=_xlfn.PERCENTILE.INC(D:D,0.8),4, TRUE,5)</f>
        <v>1</v>
      </c>
      <c r="H2155" s="4">
        <f t="shared" si="33"/>
        <v>1</v>
      </c>
      <c r="I2155" t="e" cm="1">
        <f t="array" ref="I2155">INDEX($N$2:$N$26,MATCH(1,($K$2:$K$26=$E2155)*($L$2:$L$26=$H2155),0))</f>
        <v>#N/A</v>
      </c>
    </row>
    <row r="2156" spans="5:9" x14ac:dyDescent="0.25">
      <c r="E2156" s="1" t="e">
        <v>#N/A</v>
      </c>
      <c r="G2156" s="1" cm="1">
        <f t="array" ref="G2156">_xlfn.IFS(D2156&lt;=_xlfn.PERCENTILE.INC(D:D,0.2),1, D2156&lt;=_xlfn.PERCENTILE.INC(D:D,0.4),2, D2156&lt;=_xlfn.PERCENTILE.INC(D:D,0.6),3, D2157&lt;=_xlfn.PERCENTILE.INC(D:D,0.8),4, TRUE,5)</f>
        <v>1</v>
      </c>
      <c r="H2156" s="4">
        <f t="shared" si="33"/>
        <v>1</v>
      </c>
      <c r="I2156" t="e" cm="1">
        <f t="array" ref="I2156">INDEX($N$2:$N$26,MATCH(1,($K$2:$K$26=$E2156)*($L$2:$L$26=$H2156),0))</f>
        <v>#N/A</v>
      </c>
    </row>
    <row r="2157" spans="5:9" x14ac:dyDescent="0.25">
      <c r="E2157" s="1" t="e">
        <v>#N/A</v>
      </c>
      <c r="G2157" s="1" cm="1">
        <f t="array" ref="G2157">_xlfn.IFS(D2157&lt;=_xlfn.PERCENTILE.INC(D:D,0.2),1, D2157&lt;=_xlfn.PERCENTILE.INC(D:D,0.4),2, D2157&lt;=_xlfn.PERCENTILE.INC(D:D,0.6),3, D2158&lt;=_xlfn.PERCENTILE.INC(D:D,0.8),4, TRUE,5)</f>
        <v>1</v>
      </c>
      <c r="H2157" s="4">
        <f t="shared" si="33"/>
        <v>1</v>
      </c>
      <c r="I2157" t="e" cm="1">
        <f t="array" ref="I2157">INDEX($N$2:$N$26,MATCH(1,($K$2:$K$26=$E2157)*($L$2:$L$26=$H2157),0))</f>
        <v>#N/A</v>
      </c>
    </row>
    <row r="2158" spans="5:9" x14ac:dyDescent="0.25">
      <c r="E2158" s="1" t="e">
        <v>#N/A</v>
      </c>
      <c r="G2158" s="1" cm="1">
        <f t="array" ref="G2158">_xlfn.IFS(D2158&lt;=_xlfn.PERCENTILE.INC(D:D,0.2),1, D2158&lt;=_xlfn.PERCENTILE.INC(D:D,0.4),2, D2158&lt;=_xlfn.PERCENTILE.INC(D:D,0.6),3, D2159&lt;=_xlfn.PERCENTILE.INC(D:D,0.8),4, TRUE,5)</f>
        <v>1</v>
      </c>
      <c r="H2158" s="4">
        <f t="shared" si="33"/>
        <v>1</v>
      </c>
      <c r="I2158" t="e" cm="1">
        <f t="array" ref="I2158">INDEX($N$2:$N$26,MATCH(1,($K$2:$K$26=$E2158)*($L$2:$L$26=$H2158),0))</f>
        <v>#N/A</v>
      </c>
    </row>
    <row r="2159" spans="5:9" x14ac:dyDescent="0.25">
      <c r="E2159" s="1" t="e">
        <v>#N/A</v>
      </c>
      <c r="G2159" s="1" cm="1">
        <f t="array" ref="G2159">_xlfn.IFS(D2159&lt;=_xlfn.PERCENTILE.INC(D:D,0.2),1, D2159&lt;=_xlfn.PERCENTILE.INC(D:D,0.4),2, D2159&lt;=_xlfn.PERCENTILE.INC(D:D,0.6),3, D2160&lt;=_xlfn.PERCENTILE.INC(D:D,0.8),4, TRUE,5)</f>
        <v>1</v>
      </c>
      <c r="H2159" s="4">
        <f t="shared" si="33"/>
        <v>1</v>
      </c>
      <c r="I2159" t="e" cm="1">
        <f t="array" ref="I2159">INDEX($N$2:$N$26,MATCH(1,($K$2:$K$26=$E2159)*($L$2:$L$26=$H2159),0))</f>
        <v>#N/A</v>
      </c>
    </row>
    <row r="2160" spans="5:9" x14ac:dyDescent="0.25">
      <c r="E2160" s="1" t="e">
        <v>#N/A</v>
      </c>
      <c r="G2160" s="1" cm="1">
        <f t="array" ref="G2160">_xlfn.IFS(D2160&lt;=_xlfn.PERCENTILE.INC(D:D,0.2),1, D2160&lt;=_xlfn.PERCENTILE.INC(D:D,0.4),2, D2160&lt;=_xlfn.PERCENTILE.INC(D:D,0.6),3, D2161&lt;=_xlfn.PERCENTILE.INC(D:D,0.8),4, TRUE,5)</f>
        <v>1</v>
      </c>
      <c r="H2160" s="4">
        <f t="shared" si="33"/>
        <v>1</v>
      </c>
      <c r="I2160" t="e" cm="1">
        <f t="array" ref="I2160">INDEX($N$2:$N$26,MATCH(1,($K$2:$K$26=$E2160)*($L$2:$L$26=$H2160),0))</f>
        <v>#N/A</v>
      </c>
    </row>
    <row r="2161" spans="5:9" x14ac:dyDescent="0.25">
      <c r="E2161" s="1" t="e">
        <v>#N/A</v>
      </c>
      <c r="G2161" s="1" cm="1">
        <f t="array" ref="G2161">_xlfn.IFS(D2161&lt;=_xlfn.PERCENTILE.INC(D:D,0.2),1, D2161&lt;=_xlfn.PERCENTILE.INC(D:D,0.4),2, D2161&lt;=_xlfn.PERCENTILE.INC(D:D,0.6),3, D2162&lt;=_xlfn.PERCENTILE.INC(D:D,0.8),4, TRUE,5)</f>
        <v>1</v>
      </c>
      <c r="H2161" s="4">
        <f t="shared" si="33"/>
        <v>1</v>
      </c>
      <c r="I2161" t="e" cm="1">
        <f t="array" ref="I2161">INDEX($N$2:$N$26,MATCH(1,($K$2:$K$26=$E2161)*($L$2:$L$26=$H2161),0))</f>
        <v>#N/A</v>
      </c>
    </row>
    <row r="2162" spans="5:9" x14ac:dyDescent="0.25">
      <c r="E2162" s="1" t="e">
        <v>#N/A</v>
      </c>
      <c r="G2162" s="1" cm="1">
        <f t="array" ref="G2162">_xlfn.IFS(D2162&lt;=_xlfn.PERCENTILE.INC(D:D,0.2),1, D2162&lt;=_xlfn.PERCENTILE.INC(D:D,0.4),2, D2162&lt;=_xlfn.PERCENTILE.INC(D:D,0.6),3, D2163&lt;=_xlfn.PERCENTILE.INC(D:D,0.8),4, TRUE,5)</f>
        <v>1</v>
      </c>
      <c r="H2162" s="4">
        <f t="shared" si="33"/>
        <v>1</v>
      </c>
      <c r="I2162" t="e" cm="1">
        <f t="array" ref="I2162">INDEX($N$2:$N$26,MATCH(1,($K$2:$K$26=$E2162)*($L$2:$L$26=$H2162),0))</f>
        <v>#N/A</v>
      </c>
    </row>
    <row r="2163" spans="5:9" x14ac:dyDescent="0.25">
      <c r="E2163" s="1" t="e">
        <v>#N/A</v>
      </c>
      <c r="G2163" s="1" cm="1">
        <f t="array" ref="G2163">_xlfn.IFS(D2163&lt;=_xlfn.PERCENTILE.INC(D:D,0.2),1, D2163&lt;=_xlfn.PERCENTILE.INC(D:D,0.4),2, D2163&lt;=_xlfn.PERCENTILE.INC(D:D,0.6),3, D2164&lt;=_xlfn.PERCENTILE.INC(D:D,0.8),4, TRUE,5)</f>
        <v>1</v>
      </c>
      <c r="H2163" s="4">
        <f t="shared" si="33"/>
        <v>1</v>
      </c>
      <c r="I2163" t="e" cm="1">
        <f t="array" ref="I2163">INDEX($N$2:$N$26,MATCH(1,($K$2:$K$26=$E2163)*($L$2:$L$26=$H2163),0))</f>
        <v>#N/A</v>
      </c>
    </row>
    <row r="2164" spans="5:9" x14ac:dyDescent="0.25">
      <c r="E2164" s="1" t="e">
        <v>#N/A</v>
      </c>
      <c r="G2164" s="1" cm="1">
        <f t="array" ref="G2164">_xlfn.IFS(D2164&lt;=_xlfn.PERCENTILE.INC(D:D,0.2),1, D2164&lt;=_xlfn.PERCENTILE.INC(D:D,0.4),2, D2164&lt;=_xlfn.PERCENTILE.INC(D:D,0.6),3, D2165&lt;=_xlfn.PERCENTILE.INC(D:D,0.8),4, TRUE,5)</f>
        <v>1</v>
      </c>
      <c r="H2164" s="4">
        <f t="shared" si="33"/>
        <v>1</v>
      </c>
      <c r="I2164" t="e" cm="1">
        <f t="array" ref="I2164">INDEX($N$2:$N$26,MATCH(1,($K$2:$K$26=$E2164)*($L$2:$L$26=$H2164),0))</f>
        <v>#N/A</v>
      </c>
    </row>
    <row r="2165" spans="5:9" x14ac:dyDescent="0.25">
      <c r="E2165" s="1" t="e">
        <v>#N/A</v>
      </c>
      <c r="G2165" s="1" cm="1">
        <f t="array" ref="G2165">_xlfn.IFS(D2165&lt;=_xlfn.PERCENTILE.INC(D:D,0.2),1, D2165&lt;=_xlfn.PERCENTILE.INC(D:D,0.4),2, D2165&lt;=_xlfn.PERCENTILE.INC(D:D,0.6),3, D2166&lt;=_xlfn.PERCENTILE.INC(D:D,0.8),4, TRUE,5)</f>
        <v>1</v>
      </c>
      <c r="H2165" s="4">
        <f t="shared" si="33"/>
        <v>1</v>
      </c>
      <c r="I2165" t="e" cm="1">
        <f t="array" ref="I2165">INDEX($N$2:$N$26,MATCH(1,($K$2:$K$26=$E2165)*($L$2:$L$26=$H2165),0))</f>
        <v>#N/A</v>
      </c>
    </row>
    <row r="2166" spans="5:9" x14ac:dyDescent="0.25">
      <c r="E2166" s="1" t="e">
        <v>#N/A</v>
      </c>
      <c r="G2166" s="1" cm="1">
        <f t="array" ref="G2166">_xlfn.IFS(D2166&lt;=_xlfn.PERCENTILE.INC(D:D,0.2),1, D2166&lt;=_xlfn.PERCENTILE.INC(D:D,0.4),2, D2166&lt;=_xlfn.PERCENTILE.INC(D:D,0.6),3, D2167&lt;=_xlfn.PERCENTILE.INC(D:D,0.8),4, TRUE,5)</f>
        <v>1</v>
      </c>
      <c r="H2166" s="4">
        <f t="shared" si="33"/>
        <v>1</v>
      </c>
      <c r="I2166" t="e" cm="1">
        <f t="array" ref="I2166">INDEX($N$2:$N$26,MATCH(1,($K$2:$K$26=$E2166)*($L$2:$L$26=$H2166),0))</f>
        <v>#N/A</v>
      </c>
    </row>
    <row r="2167" spans="5:9" x14ac:dyDescent="0.25">
      <c r="E2167" s="1" t="e">
        <v>#N/A</v>
      </c>
      <c r="G2167" s="1" cm="1">
        <f t="array" ref="G2167">_xlfn.IFS(D2167&lt;=_xlfn.PERCENTILE.INC(D:D,0.2),1, D2167&lt;=_xlfn.PERCENTILE.INC(D:D,0.4),2, D2167&lt;=_xlfn.PERCENTILE.INC(D:D,0.6),3, D2168&lt;=_xlfn.PERCENTILE.INC(D:D,0.8),4, TRUE,5)</f>
        <v>1</v>
      </c>
      <c r="H2167" s="4">
        <f t="shared" si="33"/>
        <v>1</v>
      </c>
      <c r="I2167" t="e" cm="1">
        <f t="array" ref="I2167">INDEX($N$2:$N$26,MATCH(1,($K$2:$K$26=$E2167)*($L$2:$L$26=$H2167),0))</f>
        <v>#N/A</v>
      </c>
    </row>
    <row r="2168" spans="5:9" x14ac:dyDescent="0.25">
      <c r="E2168" s="1" t="e">
        <v>#N/A</v>
      </c>
      <c r="G2168" s="1" cm="1">
        <f t="array" ref="G2168">_xlfn.IFS(D2168&lt;=_xlfn.PERCENTILE.INC(D:D,0.2),1, D2168&lt;=_xlfn.PERCENTILE.INC(D:D,0.4),2, D2168&lt;=_xlfn.PERCENTILE.INC(D:D,0.6),3, D2169&lt;=_xlfn.PERCENTILE.INC(D:D,0.8),4, TRUE,5)</f>
        <v>1</v>
      </c>
      <c r="H2168" s="4">
        <f t="shared" si="33"/>
        <v>1</v>
      </c>
      <c r="I2168" t="e" cm="1">
        <f t="array" ref="I2168">INDEX($N$2:$N$26,MATCH(1,($K$2:$K$26=$E2168)*($L$2:$L$26=$H2168),0))</f>
        <v>#N/A</v>
      </c>
    </row>
    <row r="2169" spans="5:9" x14ac:dyDescent="0.25">
      <c r="E2169" s="1" t="e">
        <v>#N/A</v>
      </c>
      <c r="G2169" s="1" cm="1">
        <f t="array" ref="G2169">_xlfn.IFS(D2169&lt;=_xlfn.PERCENTILE.INC(D:D,0.2),1, D2169&lt;=_xlfn.PERCENTILE.INC(D:D,0.4),2, D2169&lt;=_xlfn.PERCENTILE.INC(D:D,0.6),3, D2170&lt;=_xlfn.PERCENTILE.INC(D:D,0.8),4, TRUE,5)</f>
        <v>1</v>
      </c>
      <c r="H2169" s="4">
        <f t="shared" si="33"/>
        <v>1</v>
      </c>
      <c r="I2169" t="e" cm="1">
        <f t="array" ref="I2169">INDEX($N$2:$N$26,MATCH(1,($K$2:$K$26=$E2169)*($L$2:$L$26=$H2169),0))</f>
        <v>#N/A</v>
      </c>
    </row>
    <row r="2170" spans="5:9" x14ac:dyDescent="0.25">
      <c r="E2170" s="1" t="e">
        <v>#N/A</v>
      </c>
      <c r="G2170" s="1" cm="1">
        <f t="array" ref="G2170">_xlfn.IFS(D2170&lt;=_xlfn.PERCENTILE.INC(D:D,0.2),1, D2170&lt;=_xlfn.PERCENTILE.INC(D:D,0.4),2, D2170&lt;=_xlfn.PERCENTILE.INC(D:D,0.6),3, D2171&lt;=_xlfn.PERCENTILE.INC(D:D,0.8),4, TRUE,5)</f>
        <v>1</v>
      </c>
      <c r="H2170" s="4">
        <f t="shared" si="33"/>
        <v>1</v>
      </c>
      <c r="I2170" t="e" cm="1">
        <f t="array" ref="I2170">INDEX($N$2:$N$26,MATCH(1,($K$2:$K$26=$E2170)*($L$2:$L$26=$H2170),0))</f>
        <v>#N/A</v>
      </c>
    </row>
    <row r="2171" spans="5:9" x14ac:dyDescent="0.25">
      <c r="E2171" s="1" t="e">
        <v>#N/A</v>
      </c>
      <c r="G2171" s="1" cm="1">
        <f t="array" ref="G2171">_xlfn.IFS(D2171&lt;=_xlfn.PERCENTILE.INC(D:D,0.2),1, D2171&lt;=_xlfn.PERCENTILE.INC(D:D,0.4),2, D2171&lt;=_xlfn.PERCENTILE.INC(D:D,0.6),3, D2172&lt;=_xlfn.PERCENTILE.INC(D:D,0.8),4, TRUE,5)</f>
        <v>1</v>
      </c>
      <c r="H2171" s="4">
        <f t="shared" si="33"/>
        <v>1</v>
      </c>
      <c r="I2171" t="e" cm="1">
        <f t="array" ref="I2171">INDEX($N$2:$N$26,MATCH(1,($K$2:$K$26=$E2171)*($L$2:$L$26=$H2171),0))</f>
        <v>#N/A</v>
      </c>
    </row>
    <row r="2172" spans="5:9" x14ac:dyDescent="0.25">
      <c r="E2172" s="1" t="e">
        <v>#N/A</v>
      </c>
      <c r="G2172" s="1" cm="1">
        <f t="array" ref="G2172">_xlfn.IFS(D2172&lt;=_xlfn.PERCENTILE.INC(D:D,0.2),1, D2172&lt;=_xlfn.PERCENTILE.INC(D:D,0.4),2, D2172&lt;=_xlfn.PERCENTILE.INC(D:D,0.6),3, D2173&lt;=_xlfn.PERCENTILE.INC(D:D,0.8),4, TRUE,5)</f>
        <v>1</v>
      </c>
      <c r="H2172" s="4">
        <f t="shared" si="33"/>
        <v>1</v>
      </c>
      <c r="I2172" t="e" cm="1">
        <f t="array" ref="I2172">INDEX($N$2:$N$26,MATCH(1,($K$2:$K$26=$E2172)*($L$2:$L$26=$H2172),0))</f>
        <v>#N/A</v>
      </c>
    </row>
    <row r="2173" spans="5:9" x14ac:dyDescent="0.25">
      <c r="E2173" s="1" t="e">
        <v>#N/A</v>
      </c>
      <c r="G2173" s="1" cm="1">
        <f t="array" ref="G2173">_xlfn.IFS(D2173&lt;=_xlfn.PERCENTILE.INC(D:D,0.2),1, D2173&lt;=_xlfn.PERCENTILE.INC(D:D,0.4),2, D2173&lt;=_xlfn.PERCENTILE.INC(D:D,0.6),3, D2174&lt;=_xlfn.PERCENTILE.INC(D:D,0.8),4, TRUE,5)</f>
        <v>1</v>
      </c>
      <c r="H2173" s="4">
        <f t="shared" si="33"/>
        <v>1</v>
      </c>
      <c r="I2173" t="e" cm="1">
        <f t="array" ref="I2173">INDEX($N$2:$N$26,MATCH(1,($K$2:$K$26=$E2173)*($L$2:$L$26=$H2173),0))</f>
        <v>#N/A</v>
      </c>
    </row>
    <row r="2174" spans="5:9" x14ac:dyDescent="0.25">
      <c r="E2174" s="1" t="e">
        <v>#N/A</v>
      </c>
      <c r="G2174" s="1" cm="1">
        <f t="array" ref="G2174">_xlfn.IFS(D2174&lt;=_xlfn.PERCENTILE.INC(D:D,0.2),1, D2174&lt;=_xlfn.PERCENTILE.INC(D:D,0.4),2, D2174&lt;=_xlfn.PERCENTILE.INC(D:D,0.6),3, D2175&lt;=_xlfn.PERCENTILE.INC(D:D,0.8),4, TRUE,5)</f>
        <v>1</v>
      </c>
      <c r="H2174" s="4">
        <f t="shared" si="33"/>
        <v>1</v>
      </c>
      <c r="I2174" t="e" cm="1">
        <f t="array" ref="I2174">INDEX($N$2:$N$26,MATCH(1,($K$2:$K$26=$E2174)*($L$2:$L$26=$H2174),0))</f>
        <v>#N/A</v>
      </c>
    </row>
    <row r="2175" spans="5:9" x14ac:dyDescent="0.25">
      <c r="E2175" s="1" t="e">
        <v>#N/A</v>
      </c>
      <c r="G2175" s="1" cm="1">
        <f t="array" ref="G2175">_xlfn.IFS(D2175&lt;=_xlfn.PERCENTILE.INC(D:D,0.2),1, D2175&lt;=_xlfn.PERCENTILE.INC(D:D,0.4),2, D2175&lt;=_xlfn.PERCENTILE.INC(D:D,0.6),3, D2176&lt;=_xlfn.PERCENTILE.INC(D:D,0.8),4, TRUE,5)</f>
        <v>1</v>
      </c>
      <c r="H2175" s="4">
        <f t="shared" si="33"/>
        <v>1</v>
      </c>
      <c r="I2175" t="e" cm="1">
        <f t="array" ref="I2175">INDEX($N$2:$N$26,MATCH(1,($K$2:$K$26=$E2175)*($L$2:$L$26=$H2175),0))</f>
        <v>#N/A</v>
      </c>
    </row>
    <row r="2176" spans="5:9" x14ac:dyDescent="0.25">
      <c r="E2176" s="1" t="e">
        <v>#N/A</v>
      </c>
      <c r="G2176" s="1" cm="1">
        <f t="array" ref="G2176">_xlfn.IFS(D2176&lt;=_xlfn.PERCENTILE.INC(D:D,0.2),1, D2176&lt;=_xlfn.PERCENTILE.INC(D:D,0.4),2, D2176&lt;=_xlfn.PERCENTILE.INC(D:D,0.6),3, D2177&lt;=_xlfn.PERCENTILE.INC(D:D,0.8),4, TRUE,5)</f>
        <v>1</v>
      </c>
      <c r="H2176" s="4">
        <f t="shared" si="33"/>
        <v>1</v>
      </c>
      <c r="I2176" t="e" cm="1">
        <f t="array" ref="I2176">INDEX($N$2:$N$26,MATCH(1,($K$2:$K$26=$E2176)*($L$2:$L$26=$H2176),0))</f>
        <v>#N/A</v>
      </c>
    </row>
    <row r="2177" spans="5:9" x14ac:dyDescent="0.25">
      <c r="E2177" s="1" t="e">
        <v>#N/A</v>
      </c>
      <c r="G2177" s="1" cm="1">
        <f t="array" ref="G2177">_xlfn.IFS(D2177&lt;=_xlfn.PERCENTILE.INC(D:D,0.2),1, D2177&lt;=_xlfn.PERCENTILE.INC(D:D,0.4),2, D2177&lt;=_xlfn.PERCENTILE.INC(D:D,0.6),3, D2178&lt;=_xlfn.PERCENTILE.INC(D:D,0.8),4, TRUE,5)</f>
        <v>1</v>
      </c>
      <c r="H2177" s="4">
        <f t="shared" si="33"/>
        <v>1</v>
      </c>
      <c r="I2177" t="e" cm="1">
        <f t="array" ref="I2177">INDEX($N$2:$N$26,MATCH(1,($K$2:$K$26=$E2177)*($L$2:$L$26=$H2177),0))</f>
        <v>#N/A</v>
      </c>
    </row>
    <row r="2178" spans="5:9" x14ac:dyDescent="0.25">
      <c r="E2178" s="1" t="e">
        <v>#N/A</v>
      </c>
      <c r="G2178" s="1" cm="1">
        <f t="array" ref="G2178">_xlfn.IFS(D2178&lt;=_xlfn.PERCENTILE.INC(D:D,0.2),1, D2178&lt;=_xlfn.PERCENTILE.INC(D:D,0.4),2, D2178&lt;=_xlfn.PERCENTILE.INC(D:D,0.6),3, D2179&lt;=_xlfn.PERCENTILE.INC(D:D,0.8),4, TRUE,5)</f>
        <v>1</v>
      </c>
      <c r="H2178" s="4">
        <f t="shared" si="33"/>
        <v>1</v>
      </c>
      <c r="I2178" t="e" cm="1">
        <f t="array" ref="I2178">INDEX($N$2:$N$26,MATCH(1,($K$2:$K$26=$E2178)*($L$2:$L$26=$H2178),0))</f>
        <v>#N/A</v>
      </c>
    </row>
    <row r="2179" spans="5:9" x14ac:dyDescent="0.25">
      <c r="E2179" s="1" t="e">
        <v>#N/A</v>
      </c>
      <c r="G2179" s="1" cm="1">
        <f t="array" ref="G2179">_xlfn.IFS(D2179&lt;=_xlfn.PERCENTILE.INC(D:D,0.2),1, D2179&lt;=_xlfn.PERCENTILE.INC(D:D,0.4),2, D2179&lt;=_xlfn.PERCENTILE.INC(D:D,0.6),3, D2180&lt;=_xlfn.PERCENTILE.INC(D:D,0.8),4, TRUE,5)</f>
        <v>1</v>
      </c>
      <c r="H2179" s="4">
        <f t="shared" ref="H2179:H2242" si="34">ROUND(AVERAGE(F2179,G2179),0)</f>
        <v>1</v>
      </c>
      <c r="I2179" t="e" cm="1">
        <f t="array" ref="I2179">INDEX($N$2:$N$26,MATCH(1,($K$2:$K$26=$E2179)*($L$2:$L$26=$H2179),0))</f>
        <v>#N/A</v>
      </c>
    </row>
    <row r="2180" spans="5:9" x14ac:dyDescent="0.25">
      <c r="E2180" s="1" t="e">
        <v>#N/A</v>
      </c>
      <c r="G2180" s="1" cm="1">
        <f t="array" ref="G2180">_xlfn.IFS(D2180&lt;=_xlfn.PERCENTILE.INC(D:D,0.2),1, D2180&lt;=_xlfn.PERCENTILE.INC(D:D,0.4),2, D2180&lt;=_xlfn.PERCENTILE.INC(D:D,0.6),3, D2181&lt;=_xlfn.PERCENTILE.INC(D:D,0.8),4, TRUE,5)</f>
        <v>1</v>
      </c>
      <c r="H2180" s="4">
        <f t="shared" si="34"/>
        <v>1</v>
      </c>
      <c r="I2180" t="e" cm="1">
        <f t="array" ref="I2180">INDEX($N$2:$N$26,MATCH(1,($K$2:$K$26=$E2180)*($L$2:$L$26=$H2180),0))</f>
        <v>#N/A</v>
      </c>
    </row>
    <row r="2181" spans="5:9" x14ac:dyDescent="0.25">
      <c r="E2181" s="1" t="e">
        <v>#N/A</v>
      </c>
      <c r="G2181" s="1" cm="1">
        <f t="array" ref="G2181">_xlfn.IFS(D2181&lt;=_xlfn.PERCENTILE.INC(D:D,0.2),1, D2181&lt;=_xlfn.PERCENTILE.INC(D:D,0.4),2, D2181&lt;=_xlfn.PERCENTILE.INC(D:D,0.6),3, D2182&lt;=_xlfn.PERCENTILE.INC(D:D,0.8),4, TRUE,5)</f>
        <v>1</v>
      </c>
      <c r="H2181" s="4">
        <f t="shared" si="34"/>
        <v>1</v>
      </c>
      <c r="I2181" t="e" cm="1">
        <f t="array" ref="I2181">INDEX($N$2:$N$26,MATCH(1,($K$2:$K$26=$E2181)*($L$2:$L$26=$H2181),0))</f>
        <v>#N/A</v>
      </c>
    </row>
    <row r="2182" spans="5:9" x14ac:dyDescent="0.25">
      <c r="E2182" s="1" t="e">
        <v>#N/A</v>
      </c>
      <c r="G2182" s="1" cm="1">
        <f t="array" ref="G2182">_xlfn.IFS(D2182&lt;=_xlfn.PERCENTILE.INC(D:D,0.2),1, D2182&lt;=_xlfn.PERCENTILE.INC(D:D,0.4),2, D2182&lt;=_xlfn.PERCENTILE.INC(D:D,0.6),3, D2183&lt;=_xlfn.PERCENTILE.INC(D:D,0.8),4, TRUE,5)</f>
        <v>1</v>
      </c>
      <c r="H2182" s="4">
        <f t="shared" si="34"/>
        <v>1</v>
      </c>
      <c r="I2182" t="e" cm="1">
        <f t="array" ref="I2182">INDEX($N$2:$N$26,MATCH(1,($K$2:$K$26=$E2182)*($L$2:$L$26=$H2182),0))</f>
        <v>#N/A</v>
      </c>
    </row>
    <row r="2183" spans="5:9" x14ac:dyDescent="0.25">
      <c r="E2183" s="1" t="e">
        <v>#N/A</v>
      </c>
      <c r="G2183" s="1" cm="1">
        <f t="array" ref="G2183">_xlfn.IFS(D2183&lt;=_xlfn.PERCENTILE.INC(D:D,0.2),1, D2183&lt;=_xlfn.PERCENTILE.INC(D:D,0.4),2, D2183&lt;=_xlfn.PERCENTILE.INC(D:D,0.6),3, D2184&lt;=_xlfn.PERCENTILE.INC(D:D,0.8),4, TRUE,5)</f>
        <v>1</v>
      </c>
      <c r="H2183" s="4">
        <f t="shared" si="34"/>
        <v>1</v>
      </c>
      <c r="I2183" t="e" cm="1">
        <f t="array" ref="I2183">INDEX($N$2:$N$26,MATCH(1,($K$2:$K$26=$E2183)*($L$2:$L$26=$H2183),0))</f>
        <v>#N/A</v>
      </c>
    </row>
    <row r="2184" spans="5:9" x14ac:dyDescent="0.25">
      <c r="E2184" s="1" t="e">
        <v>#N/A</v>
      </c>
      <c r="G2184" s="1" cm="1">
        <f t="array" ref="G2184">_xlfn.IFS(D2184&lt;=_xlfn.PERCENTILE.INC(D:D,0.2),1, D2184&lt;=_xlfn.PERCENTILE.INC(D:D,0.4),2, D2184&lt;=_xlfn.PERCENTILE.INC(D:D,0.6),3, D2185&lt;=_xlfn.PERCENTILE.INC(D:D,0.8),4, TRUE,5)</f>
        <v>1</v>
      </c>
      <c r="H2184" s="4">
        <f t="shared" si="34"/>
        <v>1</v>
      </c>
      <c r="I2184" t="e" cm="1">
        <f t="array" ref="I2184">INDEX($N$2:$N$26,MATCH(1,($K$2:$K$26=$E2184)*($L$2:$L$26=$H2184),0))</f>
        <v>#N/A</v>
      </c>
    </row>
    <row r="2185" spans="5:9" x14ac:dyDescent="0.25">
      <c r="E2185" s="1" t="e">
        <v>#N/A</v>
      </c>
      <c r="G2185" s="1" cm="1">
        <f t="array" ref="G2185">_xlfn.IFS(D2185&lt;=_xlfn.PERCENTILE.INC(D:D,0.2),1, D2185&lt;=_xlfn.PERCENTILE.INC(D:D,0.4),2, D2185&lt;=_xlfn.PERCENTILE.INC(D:D,0.6),3, D2186&lt;=_xlfn.PERCENTILE.INC(D:D,0.8),4, TRUE,5)</f>
        <v>1</v>
      </c>
      <c r="H2185" s="4">
        <f t="shared" si="34"/>
        <v>1</v>
      </c>
      <c r="I2185" t="e" cm="1">
        <f t="array" ref="I2185">INDEX($N$2:$N$26,MATCH(1,($K$2:$K$26=$E2185)*($L$2:$L$26=$H2185),0))</f>
        <v>#N/A</v>
      </c>
    </row>
    <row r="2186" spans="5:9" x14ac:dyDescent="0.25">
      <c r="E2186" s="1" t="e">
        <v>#N/A</v>
      </c>
      <c r="G2186" s="1" cm="1">
        <f t="array" ref="G2186">_xlfn.IFS(D2186&lt;=_xlfn.PERCENTILE.INC(D:D,0.2),1, D2186&lt;=_xlfn.PERCENTILE.INC(D:D,0.4),2, D2186&lt;=_xlfn.PERCENTILE.INC(D:D,0.6),3, D2187&lt;=_xlfn.PERCENTILE.INC(D:D,0.8),4, TRUE,5)</f>
        <v>1</v>
      </c>
      <c r="H2186" s="4">
        <f t="shared" si="34"/>
        <v>1</v>
      </c>
      <c r="I2186" t="e" cm="1">
        <f t="array" ref="I2186">INDEX($N$2:$N$26,MATCH(1,($K$2:$K$26=$E2186)*($L$2:$L$26=$H2186),0))</f>
        <v>#N/A</v>
      </c>
    </row>
    <row r="2187" spans="5:9" x14ac:dyDescent="0.25">
      <c r="E2187" s="1" t="e">
        <v>#N/A</v>
      </c>
      <c r="G2187" s="1" cm="1">
        <f t="array" ref="G2187">_xlfn.IFS(D2187&lt;=_xlfn.PERCENTILE.INC(D:D,0.2),1, D2187&lt;=_xlfn.PERCENTILE.INC(D:D,0.4),2, D2187&lt;=_xlfn.PERCENTILE.INC(D:D,0.6),3, D2188&lt;=_xlfn.PERCENTILE.INC(D:D,0.8),4, TRUE,5)</f>
        <v>1</v>
      </c>
      <c r="H2187" s="4">
        <f t="shared" si="34"/>
        <v>1</v>
      </c>
      <c r="I2187" t="e" cm="1">
        <f t="array" ref="I2187">INDEX($N$2:$N$26,MATCH(1,($K$2:$K$26=$E2187)*($L$2:$L$26=$H2187),0))</f>
        <v>#N/A</v>
      </c>
    </row>
    <row r="2188" spans="5:9" x14ac:dyDescent="0.25">
      <c r="E2188" s="1" t="e">
        <v>#N/A</v>
      </c>
      <c r="G2188" s="1" cm="1">
        <f t="array" ref="G2188">_xlfn.IFS(D2188&lt;=_xlfn.PERCENTILE.INC(D:D,0.2),1, D2188&lt;=_xlfn.PERCENTILE.INC(D:D,0.4),2, D2188&lt;=_xlfn.PERCENTILE.INC(D:D,0.6),3, D2189&lt;=_xlfn.PERCENTILE.INC(D:D,0.8),4, TRUE,5)</f>
        <v>1</v>
      </c>
      <c r="H2188" s="4">
        <f t="shared" si="34"/>
        <v>1</v>
      </c>
      <c r="I2188" t="e" cm="1">
        <f t="array" ref="I2188">INDEX($N$2:$N$26,MATCH(1,($K$2:$K$26=$E2188)*($L$2:$L$26=$H2188),0))</f>
        <v>#N/A</v>
      </c>
    </row>
    <row r="2189" spans="5:9" x14ac:dyDescent="0.25">
      <c r="E2189" s="1" t="e">
        <v>#N/A</v>
      </c>
      <c r="G2189" s="1" cm="1">
        <f t="array" ref="G2189">_xlfn.IFS(D2189&lt;=_xlfn.PERCENTILE.INC(D:D,0.2),1, D2189&lt;=_xlfn.PERCENTILE.INC(D:D,0.4),2, D2189&lt;=_xlfn.PERCENTILE.INC(D:D,0.6),3, D2190&lt;=_xlfn.PERCENTILE.INC(D:D,0.8),4, TRUE,5)</f>
        <v>1</v>
      </c>
      <c r="H2189" s="4">
        <f t="shared" si="34"/>
        <v>1</v>
      </c>
      <c r="I2189" t="e" cm="1">
        <f t="array" ref="I2189">INDEX($N$2:$N$26,MATCH(1,($K$2:$K$26=$E2189)*($L$2:$L$26=$H2189),0))</f>
        <v>#N/A</v>
      </c>
    </row>
    <row r="2190" spans="5:9" x14ac:dyDescent="0.25">
      <c r="E2190" s="1" t="e">
        <v>#N/A</v>
      </c>
      <c r="G2190" s="1" cm="1">
        <f t="array" ref="G2190">_xlfn.IFS(D2190&lt;=_xlfn.PERCENTILE.INC(D:D,0.2),1, D2190&lt;=_xlfn.PERCENTILE.INC(D:D,0.4),2, D2190&lt;=_xlfn.PERCENTILE.INC(D:D,0.6),3, D2191&lt;=_xlfn.PERCENTILE.INC(D:D,0.8),4, TRUE,5)</f>
        <v>1</v>
      </c>
      <c r="H2190" s="4">
        <f t="shared" si="34"/>
        <v>1</v>
      </c>
      <c r="I2190" t="e" cm="1">
        <f t="array" ref="I2190">INDEX($N$2:$N$26,MATCH(1,($K$2:$K$26=$E2190)*($L$2:$L$26=$H2190),0))</f>
        <v>#N/A</v>
      </c>
    </row>
    <row r="2191" spans="5:9" x14ac:dyDescent="0.25">
      <c r="E2191" s="1" t="e">
        <v>#N/A</v>
      </c>
      <c r="G2191" s="1" cm="1">
        <f t="array" ref="G2191">_xlfn.IFS(D2191&lt;=_xlfn.PERCENTILE.INC(D:D,0.2),1, D2191&lt;=_xlfn.PERCENTILE.INC(D:D,0.4),2, D2191&lt;=_xlfn.PERCENTILE.INC(D:D,0.6),3, D2192&lt;=_xlfn.PERCENTILE.INC(D:D,0.8),4, TRUE,5)</f>
        <v>1</v>
      </c>
      <c r="H2191" s="4">
        <f t="shared" si="34"/>
        <v>1</v>
      </c>
      <c r="I2191" t="e" cm="1">
        <f t="array" ref="I2191">INDEX($N$2:$N$26,MATCH(1,($K$2:$K$26=$E2191)*($L$2:$L$26=$H2191),0))</f>
        <v>#N/A</v>
      </c>
    </row>
    <row r="2192" spans="5:9" x14ac:dyDescent="0.25">
      <c r="E2192" s="1" t="e">
        <v>#N/A</v>
      </c>
      <c r="G2192" s="1" cm="1">
        <f t="array" ref="G2192">_xlfn.IFS(D2192&lt;=_xlfn.PERCENTILE.INC(D:D,0.2),1, D2192&lt;=_xlfn.PERCENTILE.INC(D:D,0.4),2, D2192&lt;=_xlfn.PERCENTILE.INC(D:D,0.6),3, D2193&lt;=_xlfn.PERCENTILE.INC(D:D,0.8),4, TRUE,5)</f>
        <v>1</v>
      </c>
      <c r="H2192" s="4">
        <f t="shared" si="34"/>
        <v>1</v>
      </c>
      <c r="I2192" t="e" cm="1">
        <f t="array" ref="I2192">INDEX($N$2:$N$26,MATCH(1,($K$2:$K$26=$E2192)*($L$2:$L$26=$H2192),0))</f>
        <v>#N/A</v>
      </c>
    </row>
    <row r="2193" spans="5:9" x14ac:dyDescent="0.25">
      <c r="E2193" s="1" t="e">
        <v>#N/A</v>
      </c>
      <c r="G2193" s="1" cm="1">
        <f t="array" ref="G2193">_xlfn.IFS(D2193&lt;=_xlfn.PERCENTILE.INC(D:D,0.2),1, D2193&lt;=_xlfn.PERCENTILE.INC(D:D,0.4),2, D2193&lt;=_xlfn.PERCENTILE.INC(D:D,0.6),3, D2194&lt;=_xlfn.PERCENTILE.INC(D:D,0.8),4, TRUE,5)</f>
        <v>1</v>
      </c>
      <c r="H2193" s="4">
        <f t="shared" si="34"/>
        <v>1</v>
      </c>
      <c r="I2193" t="e" cm="1">
        <f t="array" ref="I2193">INDEX($N$2:$N$26,MATCH(1,($K$2:$K$26=$E2193)*($L$2:$L$26=$H2193),0))</f>
        <v>#N/A</v>
      </c>
    </row>
    <row r="2194" spans="5:9" x14ac:dyDescent="0.25">
      <c r="E2194" s="1" t="e">
        <v>#N/A</v>
      </c>
      <c r="G2194" s="1" cm="1">
        <f t="array" ref="G2194">_xlfn.IFS(D2194&lt;=_xlfn.PERCENTILE.INC(D:D,0.2),1, D2194&lt;=_xlfn.PERCENTILE.INC(D:D,0.4),2, D2194&lt;=_xlfn.PERCENTILE.INC(D:D,0.6),3, D2195&lt;=_xlfn.PERCENTILE.INC(D:D,0.8),4, TRUE,5)</f>
        <v>1</v>
      </c>
      <c r="H2194" s="4">
        <f t="shared" si="34"/>
        <v>1</v>
      </c>
      <c r="I2194" t="e" cm="1">
        <f t="array" ref="I2194">INDEX($N$2:$N$26,MATCH(1,($K$2:$K$26=$E2194)*($L$2:$L$26=$H2194),0))</f>
        <v>#N/A</v>
      </c>
    </row>
    <row r="2195" spans="5:9" x14ac:dyDescent="0.25">
      <c r="E2195" s="1" t="e">
        <v>#N/A</v>
      </c>
      <c r="G2195" s="1" cm="1">
        <f t="array" ref="G2195">_xlfn.IFS(D2195&lt;=_xlfn.PERCENTILE.INC(D:D,0.2),1, D2195&lt;=_xlfn.PERCENTILE.INC(D:D,0.4),2, D2195&lt;=_xlfn.PERCENTILE.INC(D:D,0.6),3, D2196&lt;=_xlfn.PERCENTILE.INC(D:D,0.8),4, TRUE,5)</f>
        <v>1</v>
      </c>
      <c r="H2195" s="4">
        <f t="shared" si="34"/>
        <v>1</v>
      </c>
      <c r="I2195" t="e" cm="1">
        <f t="array" ref="I2195">INDEX($N$2:$N$26,MATCH(1,($K$2:$K$26=$E2195)*($L$2:$L$26=$H2195),0))</f>
        <v>#N/A</v>
      </c>
    </row>
    <row r="2196" spans="5:9" x14ac:dyDescent="0.25">
      <c r="E2196" s="1" t="e">
        <v>#N/A</v>
      </c>
      <c r="G2196" s="1" cm="1">
        <f t="array" ref="G2196">_xlfn.IFS(D2196&lt;=_xlfn.PERCENTILE.INC(D:D,0.2),1, D2196&lt;=_xlfn.PERCENTILE.INC(D:D,0.4),2, D2196&lt;=_xlfn.PERCENTILE.INC(D:D,0.6),3, D2197&lt;=_xlfn.PERCENTILE.INC(D:D,0.8),4, TRUE,5)</f>
        <v>1</v>
      </c>
      <c r="H2196" s="4">
        <f t="shared" si="34"/>
        <v>1</v>
      </c>
      <c r="I2196" t="e" cm="1">
        <f t="array" ref="I2196">INDEX($N$2:$N$26,MATCH(1,($K$2:$K$26=$E2196)*($L$2:$L$26=$H2196),0))</f>
        <v>#N/A</v>
      </c>
    </row>
    <row r="2197" spans="5:9" x14ac:dyDescent="0.25">
      <c r="E2197" s="1" t="e">
        <v>#N/A</v>
      </c>
      <c r="G2197" s="1" cm="1">
        <f t="array" ref="G2197">_xlfn.IFS(D2197&lt;=_xlfn.PERCENTILE.INC(D:D,0.2),1, D2197&lt;=_xlfn.PERCENTILE.INC(D:D,0.4),2, D2197&lt;=_xlfn.PERCENTILE.INC(D:D,0.6),3, D2198&lt;=_xlfn.PERCENTILE.INC(D:D,0.8),4, TRUE,5)</f>
        <v>1</v>
      </c>
      <c r="H2197" s="4">
        <f t="shared" si="34"/>
        <v>1</v>
      </c>
      <c r="I2197" t="e" cm="1">
        <f t="array" ref="I2197">INDEX($N$2:$N$26,MATCH(1,($K$2:$K$26=$E2197)*($L$2:$L$26=$H2197),0))</f>
        <v>#N/A</v>
      </c>
    </row>
    <row r="2198" spans="5:9" x14ac:dyDescent="0.25">
      <c r="E2198" s="1" t="e">
        <v>#N/A</v>
      </c>
      <c r="G2198" s="1" cm="1">
        <f t="array" ref="G2198">_xlfn.IFS(D2198&lt;=_xlfn.PERCENTILE.INC(D:D,0.2),1, D2198&lt;=_xlfn.PERCENTILE.INC(D:D,0.4),2, D2198&lt;=_xlfn.PERCENTILE.INC(D:D,0.6),3, D2199&lt;=_xlfn.PERCENTILE.INC(D:D,0.8),4, TRUE,5)</f>
        <v>1</v>
      </c>
      <c r="H2198" s="4">
        <f t="shared" si="34"/>
        <v>1</v>
      </c>
      <c r="I2198" t="e" cm="1">
        <f t="array" ref="I2198">INDEX($N$2:$N$26,MATCH(1,($K$2:$K$26=$E2198)*($L$2:$L$26=$H2198),0))</f>
        <v>#N/A</v>
      </c>
    </row>
    <row r="2199" spans="5:9" x14ac:dyDescent="0.25">
      <c r="E2199" s="1" t="e">
        <v>#N/A</v>
      </c>
      <c r="G2199" s="1" cm="1">
        <f t="array" ref="G2199">_xlfn.IFS(D2199&lt;=_xlfn.PERCENTILE.INC(D:D,0.2),1, D2199&lt;=_xlfn.PERCENTILE.INC(D:D,0.4),2, D2199&lt;=_xlfn.PERCENTILE.INC(D:D,0.6),3, D2200&lt;=_xlfn.PERCENTILE.INC(D:D,0.8),4, TRUE,5)</f>
        <v>1</v>
      </c>
      <c r="H2199" s="4">
        <f t="shared" si="34"/>
        <v>1</v>
      </c>
      <c r="I2199" t="e" cm="1">
        <f t="array" ref="I2199">INDEX($N$2:$N$26,MATCH(1,($K$2:$K$26=$E2199)*($L$2:$L$26=$H2199),0))</f>
        <v>#N/A</v>
      </c>
    </row>
    <row r="2200" spans="5:9" x14ac:dyDescent="0.25">
      <c r="E2200" s="1" t="e">
        <v>#N/A</v>
      </c>
      <c r="G2200" s="1" cm="1">
        <f t="array" ref="G2200">_xlfn.IFS(D2200&lt;=_xlfn.PERCENTILE.INC(D:D,0.2),1, D2200&lt;=_xlfn.PERCENTILE.INC(D:D,0.4),2, D2200&lt;=_xlfn.PERCENTILE.INC(D:D,0.6),3, D2201&lt;=_xlfn.PERCENTILE.INC(D:D,0.8),4, TRUE,5)</f>
        <v>1</v>
      </c>
      <c r="H2200" s="4">
        <f t="shared" si="34"/>
        <v>1</v>
      </c>
      <c r="I2200" t="e" cm="1">
        <f t="array" ref="I2200">INDEX($N$2:$N$26,MATCH(1,($K$2:$K$26=$E2200)*($L$2:$L$26=$H2200),0))</f>
        <v>#N/A</v>
      </c>
    </row>
    <row r="2201" spans="5:9" x14ac:dyDescent="0.25">
      <c r="E2201" s="1" t="e">
        <v>#N/A</v>
      </c>
      <c r="G2201" s="1" cm="1">
        <f t="array" ref="G2201">_xlfn.IFS(D2201&lt;=_xlfn.PERCENTILE.INC(D:D,0.2),1, D2201&lt;=_xlfn.PERCENTILE.INC(D:D,0.4),2, D2201&lt;=_xlfn.PERCENTILE.INC(D:D,0.6),3, D2202&lt;=_xlfn.PERCENTILE.INC(D:D,0.8),4, TRUE,5)</f>
        <v>1</v>
      </c>
      <c r="H2201" s="4">
        <f t="shared" si="34"/>
        <v>1</v>
      </c>
      <c r="I2201" t="e" cm="1">
        <f t="array" ref="I2201">INDEX($N$2:$N$26,MATCH(1,($K$2:$K$26=$E2201)*($L$2:$L$26=$H2201),0))</f>
        <v>#N/A</v>
      </c>
    </row>
    <row r="2202" spans="5:9" x14ac:dyDescent="0.25">
      <c r="E2202" s="1" t="e">
        <v>#N/A</v>
      </c>
      <c r="G2202" s="1" cm="1">
        <f t="array" ref="G2202">_xlfn.IFS(D2202&lt;=_xlfn.PERCENTILE.INC(D:D,0.2),1, D2202&lt;=_xlfn.PERCENTILE.INC(D:D,0.4),2, D2202&lt;=_xlfn.PERCENTILE.INC(D:D,0.6),3, D2203&lt;=_xlfn.PERCENTILE.INC(D:D,0.8),4, TRUE,5)</f>
        <v>1</v>
      </c>
      <c r="H2202" s="4">
        <f t="shared" si="34"/>
        <v>1</v>
      </c>
      <c r="I2202" t="e" cm="1">
        <f t="array" ref="I2202">INDEX($N$2:$N$26,MATCH(1,($K$2:$K$26=$E2202)*($L$2:$L$26=$H2202),0))</f>
        <v>#N/A</v>
      </c>
    </row>
    <row r="2203" spans="5:9" x14ac:dyDescent="0.25">
      <c r="E2203" s="1" t="e">
        <v>#N/A</v>
      </c>
      <c r="G2203" s="1" cm="1">
        <f t="array" ref="G2203">_xlfn.IFS(D2203&lt;=_xlfn.PERCENTILE.INC(D:D,0.2),1, D2203&lt;=_xlfn.PERCENTILE.INC(D:D,0.4),2, D2203&lt;=_xlfn.PERCENTILE.INC(D:D,0.6),3, D2204&lt;=_xlfn.PERCENTILE.INC(D:D,0.8),4, TRUE,5)</f>
        <v>1</v>
      </c>
      <c r="H2203" s="4">
        <f t="shared" si="34"/>
        <v>1</v>
      </c>
      <c r="I2203" t="e" cm="1">
        <f t="array" ref="I2203">INDEX($N$2:$N$26,MATCH(1,($K$2:$K$26=$E2203)*($L$2:$L$26=$H2203),0))</f>
        <v>#N/A</v>
      </c>
    </row>
    <row r="2204" spans="5:9" x14ac:dyDescent="0.25">
      <c r="E2204" s="1" t="e">
        <v>#N/A</v>
      </c>
      <c r="G2204" s="1" cm="1">
        <f t="array" ref="G2204">_xlfn.IFS(D2204&lt;=_xlfn.PERCENTILE.INC(D:D,0.2),1, D2204&lt;=_xlfn.PERCENTILE.INC(D:D,0.4),2, D2204&lt;=_xlfn.PERCENTILE.INC(D:D,0.6),3, D2205&lt;=_xlfn.PERCENTILE.INC(D:D,0.8),4, TRUE,5)</f>
        <v>1</v>
      </c>
      <c r="H2204" s="4">
        <f t="shared" si="34"/>
        <v>1</v>
      </c>
      <c r="I2204" t="e" cm="1">
        <f t="array" ref="I2204">INDEX($N$2:$N$26,MATCH(1,($K$2:$K$26=$E2204)*($L$2:$L$26=$H2204),0))</f>
        <v>#N/A</v>
      </c>
    </row>
    <row r="2205" spans="5:9" x14ac:dyDescent="0.25">
      <c r="E2205" s="1" t="e">
        <v>#N/A</v>
      </c>
      <c r="G2205" s="1" cm="1">
        <f t="array" ref="G2205">_xlfn.IFS(D2205&lt;=_xlfn.PERCENTILE.INC(D:D,0.2),1, D2205&lt;=_xlfn.PERCENTILE.INC(D:D,0.4),2, D2205&lt;=_xlfn.PERCENTILE.INC(D:D,0.6),3, D2206&lt;=_xlfn.PERCENTILE.INC(D:D,0.8),4, TRUE,5)</f>
        <v>1</v>
      </c>
      <c r="H2205" s="4">
        <f t="shared" si="34"/>
        <v>1</v>
      </c>
      <c r="I2205" t="e" cm="1">
        <f t="array" ref="I2205">INDEX($N$2:$N$26,MATCH(1,($K$2:$K$26=$E2205)*($L$2:$L$26=$H2205),0))</f>
        <v>#N/A</v>
      </c>
    </row>
    <row r="2206" spans="5:9" x14ac:dyDescent="0.25">
      <c r="E2206" s="1" t="e">
        <v>#N/A</v>
      </c>
      <c r="G2206" s="1" cm="1">
        <f t="array" ref="G2206">_xlfn.IFS(D2206&lt;=_xlfn.PERCENTILE.INC(D:D,0.2),1, D2206&lt;=_xlfn.PERCENTILE.INC(D:D,0.4),2, D2206&lt;=_xlfn.PERCENTILE.INC(D:D,0.6),3, D2207&lt;=_xlfn.PERCENTILE.INC(D:D,0.8),4, TRUE,5)</f>
        <v>1</v>
      </c>
      <c r="H2206" s="4">
        <f t="shared" si="34"/>
        <v>1</v>
      </c>
      <c r="I2206" t="e" cm="1">
        <f t="array" ref="I2206">INDEX($N$2:$N$26,MATCH(1,($K$2:$K$26=$E2206)*($L$2:$L$26=$H2206),0))</f>
        <v>#N/A</v>
      </c>
    </row>
    <row r="2207" spans="5:9" x14ac:dyDescent="0.25">
      <c r="E2207" s="1" t="e">
        <v>#N/A</v>
      </c>
      <c r="G2207" s="1" cm="1">
        <f t="array" ref="G2207">_xlfn.IFS(D2207&lt;=_xlfn.PERCENTILE.INC(D:D,0.2),1, D2207&lt;=_xlfn.PERCENTILE.INC(D:D,0.4),2, D2207&lt;=_xlfn.PERCENTILE.INC(D:D,0.6),3, D2208&lt;=_xlfn.PERCENTILE.INC(D:D,0.8),4, TRUE,5)</f>
        <v>1</v>
      </c>
      <c r="H2207" s="4">
        <f t="shared" si="34"/>
        <v>1</v>
      </c>
      <c r="I2207" t="e" cm="1">
        <f t="array" ref="I2207">INDEX($N$2:$N$26,MATCH(1,($K$2:$K$26=$E2207)*($L$2:$L$26=$H2207),0))</f>
        <v>#N/A</v>
      </c>
    </row>
    <row r="2208" spans="5:9" x14ac:dyDescent="0.25">
      <c r="E2208" s="1" t="e">
        <v>#N/A</v>
      </c>
      <c r="G2208" s="1" cm="1">
        <f t="array" ref="G2208">_xlfn.IFS(D2208&lt;=_xlfn.PERCENTILE.INC(D:D,0.2),1, D2208&lt;=_xlfn.PERCENTILE.INC(D:D,0.4),2, D2208&lt;=_xlfn.PERCENTILE.INC(D:D,0.6),3, D2209&lt;=_xlfn.PERCENTILE.INC(D:D,0.8),4, TRUE,5)</f>
        <v>1</v>
      </c>
      <c r="H2208" s="4">
        <f t="shared" si="34"/>
        <v>1</v>
      </c>
      <c r="I2208" t="e" cm="1">
        <f t="array" ref="I2208">INDEX($N$2:$N$26,MATCH(1,($K$2:$K$26=$E2208)*($L$2:$L$26=$H2208),0))</f>
        <v>#N/A</v>
      </c>
    </row>
    <row r="2209" spans="5:9" x14ac:dyDescent="0.25">
      <c r="E2209" s="1" t="e">
        <v>#N/A</v>
      </c>
      <c r="G2209" s="1" cm="1">
        <f t="array" ref="G2209">_xlfn.IFS(D2209&lt;=_xlfn.PERCENTILE.INC(D:D,0.2),1, D2209&lt;=_xlfn.PERCENTILE.INC(D:D,0.4),2, D2209&lt;=_xlfn.PERCENTILE.INC(D:D,0.6),3, D2210&lt;=_xlfn.PERCENTILE.INC(D:D,0.8),4, TRUE,5)</f>
        <v>1</v>
      </c>
      <c r="H2209" s="4">
        <f t="shared" si="34"/>
        <v>1</v>
      </c>
      <c r="I2209" t="e" cm="1">
        <f t="array" ref="I2209">INDEX($N$2:$N$26,MATCH(1,($K$2:$K$26=$E2209)*($L$2:$L$26=$H2209),0))</f>
        <v>#N/A</v>
      </c>
    </row>
    <row r="2210" spans="5:9" x14ac:dyDescent="0.25">
      <c r="E2210" s="1" t="e">
        <v>#N/A</v>
      </c>
      <c r="G2210" s="1" cm="1">
        <f t="array" ref="G2210">_xlfn.IFS(D2210&lt;=_xlfn.PERCENTILE.INC(D:D,0.2),1, D2210&lt;=_xlfn.PERCENTILE.INC(D:D,0.4),2, D2210&lt;=_xlfn.PERCENTILE.INC(D:D,0.6),3, D2211&lt;=_xlfn.PERCENTILE.INC(D:D,0.8),4, TRUE,5)</f>
        <v>1</v>
      </c>
      <c r="H2210" s="4">
        <f t="shared" si="34"/>
        <v>1</v>
      </c>
      <c r="I2210" t="e" cm="1">
        <f t="array" ref="I2210">INDEX($N$2:$N$26,MATCH(1,($K$2:$K$26=$E2210)*($L$2:$L$26=$H2210),0))</f>
        <v>#N/A</v>
      </c>
    </row>
    <row r="2211" spans="5:9" x14ac:dyDescent="0.25">
      <c r="E2211" s="1" t="e">
        <v>#N/A</v>
      </c>
      <c r="G2211" s="1" cm="1">
        <f t="array" ref="G2211">_xlfn.IFS(D2211&lt;=_xlfn.PERCENTILE.INC(D:D,0.2),1, D2211&lt;=_xlfn.PERCENTILE.INC(D:D,0.4),2, D2211&lt;=_xlfn.PERCENTILE.INC(D:D,0.6),3, D2212&lt;=_xlfn.PERCENTILE.INC(D:D,0.8),4, TRUE,5)</f>
        <v>1</v>
      </c>
      <c r="H2211" s="4">
        <f t="shared" si="34"/>
        <v>1</v>
      </c>
      <c r="I2211" t="e" cm="1">
        <f t="array" ref="I2211">INDEX($N$2:$N$26,MATCH(1,($K$2:$K$26=$E2211)*($L$2:$L$26=$H2211),0))</f>
        <v>#N/A</v>
      </c>
    </row>
    <row r="2212" spans="5:9" x14ac:dyDescent="0.25">
      <c r="E2212" s="1" t="e">
        <v>#N/A</v>
      </c>
      <c r="G2212" s="1" cm="1">
        <f t="array" ref="G2212">_xlfn.IFS(D2212&lt;=_xlfn.PERCENTILE.INC(D:D,0.2),1, D2212&lt;=_xlfn.PERCENTILE.INC(D:D,0.4),2, D2212&lt;=_xlfn.PERCENTILE.INC(D:D,0.6),3, D2213&lt;=_xlfn.PERCENTILE.INC(D:D,0.8),4, TRUE,5)</f>
        <v>1</v>
      </c>
      <c r="H2212" s="4">
        <f t="shared" si="34"/>
        <v>1</v>
      </c>
      <c r="I2212" t="e" cm="1">
        <f t="array" ref="I2212">INDEX($N$2:$N$26,MATCH(1,($K$2:$K$26=$E2212)*($L$2:$L$26=$H2212),0))</f>
        <v>#N/A</v>
      </c>
    </row>
    <row r="2213" spans="5:9" x14ac:dyDescent="0.25">
      <c r="E2213" s="1" t="e">
        <v>#N/A</v>
      </c>
      <c r="G2213" s="1" cm="1">
        <f t="array" ref="G2213">_xlfn.IFS(D2213&lt;=_xlfn.PERCENTILE.INC(D:D,0.2),1, D2213&lt;=_xlfn.PERCENTILE.INC(D:D,0.4),2, D2213&lt;=_xlfn.PERCENTILE.INC(D:D,0.6),3, D2214&lt;=_xlfn.PERCENTILE.INC(D:D,0.8),4, TRUE,5)</f>
        <v>1</v>
      </c>
      <c r="H2213" s="4">
        <f t="shared" si="34"/>
        <v>1</v>
      </c>
      <c r="I2213" t="e" cm="1">
        <f t="array" ref="I2213">INDEX($N$2:$N$26,MATCH(1,($K$2:$K$26=$E2213)*($L$2:$L$26=$H2213),0))</f>
        <v>#N/A</v>
      </c>
    </row>
    <row r="2214" spans="5:9" x14ac:dyDescent="0.25">
      <c r="E2214" s="1" t="e">
        <v>#N/A</v>
      </c>
      <c r="G2214" s="1" cm="1">
        <f t="array" ref="G2214">_xlfn.IFS(D2214&lt;=_xlfn.PERCENTILE.INC(D:D,0.2),1, D2214&lt;=_xlfn.PERCENTILE.INC(D:D,0.4),2, D2214&lt;=_xlfn.PERCENTILE.INC(D:D,0.6),3, D2215&lt;=_xlfn.PERCENTILE.INC(D:D,0.8),4, TRUE,5)</f>
        <v>1</v>
      </c>
      <c r="H2214" s="4">
        <f t="shared" si="34"/>
        <v>1</v>
      </c>
      <c r="I2214" t="e" cm="1">
        <f t="array" ref="I2214">INDEX($N$2:$N$26,MATCH(1,($K$2:$K$26=$E2214)*($L$2:$L$26=$H2214),0))</f>
        <v>#N/A</v>
      </c>
    </row>
    <row r="2215" spans="5:9" x14ac:dyDescent="0.25">
      <c r="E2215" s="1" t="e">
        <v>#N/A</v>
      </c>
      <c r="G2215" s="1" cm="1">
        <f t="array" ref="G2215">_xlfn.IFS(D2215&lt;=_xlfn.PERCENTILE.INC(D:D,0.2),1, D2215&lt;=_xlfn.PERCENTILE.INC(D:D,0.4),2, D2215&lt;=_xlfn.PERCENTILE.INC(D:D,0.6),3, D2216&lt;=_xlfn.PERCENTILE.INC(D:D,0.8),4, TRUE,5)</f>
        <v>1</v>
      </c>
      <c r="H2215" s="4">
        <f t="shared" si="34"/>
        <v>1</v>
      </c>
      <c r="I2215" t="e" cm="1">
        <f t="array" ref="I2215">INDEX($N$2:$N$26,MATCH(1,($K$2:$K$26=$E2215)*($L$2:$L$26=$H2215),0))</f>
        <v>#N/A</v>
      </c>
    </row>
    <row r="2216" spans="5:9" x14ac:dyDescent="0.25">
      <c r="E2216" s="1" t="e">
        <v>#N/A</v>
      </c>
      <c r="G2216" s="1" cm="1">
        <f t="array" ref="G2216">_xlfn.IFS(D2216&lt;=_xlfn.PERCENTILE.INC(D:D,0.2),1, D2216&lt;=_xlfn.PERCENTILE.INC(D:D,0.4),2, D2216&lt;=_xlfn.PERCENTILE.INC(D:D,0.6),3, D2217&lt;=_xlfn.PERCENTILE.INC(D:D,0.8),4, TRUE,5)</f>
        <v>1</v>
      </c>
      <c r="H2216" s="4">
        <f t="shared" si="34"/>
        <v>1</v>
      </c>
      <c r="I2216" t="e" cm="1">
        <f t="array" ref="I2216">INDEX($N$2:$N$26,MATCH(1,($K$2:$K$26=$E2216)*($L$2:$L$26=$H2216),0))</f>
        <v>#N/A</v>
      </c>
    </row>
    <row r="2217" spans="5:9" x14ac:dyDescent="0.25">
      <c r="E2217" s="1" t="e">
        <v>#N/A</v>
      </c>
      <c r="G2217" s="1" cm="1">
        <f t="array" ref="G2217">_xlfn.IFS(D2217&lt;=_xlfn.PERCENTILE.INC(D:D,0.2),1, D2217&lt;=_xlfn.PERCENTILE.INC(D:D,0.4),2, D2217&lt;=_xlfn.PERCENTILE.INC(D:D,0.6),3, D2218&lt;=_xlfn.PERCENTILE.INC(D:D,0.8),4, TRUE,5)</f>
        <v>1</v>
      </c>
      <c r="H2217" s="4">
        <f t="shared" si="34"/>
        <v>1</v>
      </c>
      <c r="I2217" t="e" cm="1">
        <f t="array" ref="I2217">INDEX($N$2:$N$26,MATCH(1,($K$2:$K$26=$E2217)*($L$2:$L$26=$H2217),0))</f>
        <v>#N/A</v>
      </c>
    </row>
    <row r="2218" spans="5:9" x14ac:dyDescent="0.25">
      <c r="E2218" s="1" t="e">
        <v>#N/A</v>
      </c>
      <c r="G2218" s="1" cm="1">
        <f t="array" ref="G2218">_xlfn.IFS(D2218&lt;=_xlfn.PERCENTILE.INC(D:D,0.2),1, D2218&lt;=_xlfn.PERCENTILE.INC(D:D,0.4),2, D2218&lt;=_xlfn.PERCENTILE.INC(D:D,0.6),3, D2219&lt;=_xlfn.PERCENTILE.INC(D:D,0.8),4, TRUE,5)</f>
        <v>1</v>
      </c>
      <c r="H2218" s="4">
        <f t="shared" si="34"/>
        <v>1</v>
      </c>
      <c r="I2218" t="e" cm="1">
        <f t="array" ref="I2218">INDEX($N$2:$N$26,MATCH(1,($K$2:$K$26=$E2218)*($L$2:$L$26=$H2218),0))</f>
        <v>#N/A</v>
      </c>
    </row>
    <row r="2219" spans="5:9" x14ac:dyDescent="0.25">
      <c r="E2219" s="1" t="e">
        <v>#N/A</v>
      </c>
      <c r="G2219" s="1" cm="1">
        <f t="array" ref="G2219">_xlfn.IFS(D2219&lt;=_xlfn.PERCENTILE.INC(D:D,0.2),1, D2219&lt;=_xlfn.PERCENTILE.INC(D:D,0.4),2, D2219&lt;=_xlfn.PERCENTILE.INC(D:D,0.6),3, D2220&lt;=_xlfn.PERCENTILE.INC(D:D,0.8),4, TRUE,5)</f>
        <v>1</v>
      </c>
      <c r="H2219" s="4">
        <f t="shared" si="34"/>
        <v>1</v>
      </c>
      <c r="I2219" t="e" cm="1">
        <f t="array" ref="I2219">INDEX($N$2:$N$26,MATCH(1,($K$2:$K$26=$E2219)*($L$2:$L$26=$H2219),0))</f>
        <v>#N/A</v>
      </c>
    </row>
    <row r="2220" spans="5:9" x14ac:dyDescent="0.25">
      <c r="E2220" s="1" t="e">
        <v>#N/A</v>
      </c>
      <c r="G2220" s="1" cm="1">
        <f t="array" ref="G2220">_xlfn.IFS(D2220&lt;=_xlfn.PERCENTILE.INC(D:D,0.2),1, D2220&lt;=_xlfn.PERCENTILE.INC(D:D,0.4),2, D2220&lt;=_xlfn.PERCENTILE.INC(D:D,0.6),3, D2221&lt;=_xlfn.PERCENTILE.INC(D:D,0.8),4, TRUE,5)</f>
        <v>1</v>
      </c>
      <c r="H2220" s="4">
        <f t="shared" si="34"/>
        <v>1</v>
      </c>
      <c r="I2220" t="e" cm="1">
        <f t="array" ref="I2220">INDEX($N$2:$N$26,MATCH(1,($K$2:$K$26=$E2220)*($L$2:$L$26=$H2220),0))</f>
        <v>#N/A</v>
      </c>
    </row>
    <row r="2221" spans="5:9" x14ac:dyDescent="0.25">
      <c r="E2221" s="1" t="e">
        <v>#N/A</v>
      </c>
      <c r="G2221" s="1" cm="1">
        <f t="array" ref="G2221">_xlfn.IFS(D2221&lt;=_xlfn.PERCENTILE.INC(D:D,0.2),1, D2221&lt;=_xlfn.PERCENTILE.INC(D:D,0.4),2, D2221&lt;=_xlfn.PERCENTILE.INC(D:D,0.6),3, D2222&lt;=_xlfn.PERCENTILE.INC(D:D,0.8),4, TRUE,5)</f>
        <v>1</v>
      </c>
      <c r="H2221" s="4">
        <f t="shared" si="34"/>
        <v>1</v>
      </c>
      <c r="I2221" t="e" cm="1">
        <f t="array" ref="I2221">INDEX($N$2:$N$26,MATCH(1,($K$2:$K$26=$E2221)*($L$2:$L$26=$H2221),0))</f>
        <v>#N/A</v>
      </c>
    </row>
    <row r="2222" spans="5:9" x14ac:dyDescent="0.25">
      <c r="E2222" s="1" t="e">
        <v>#N/A</v>
      </c>
      <c r="G2222" s="1" cm="1">
        <f t="array" ref="G2222">_xlfn.IFS(D2222&lt;=_xlfn.PERCENTILE.INC(D:D,0.2),1, D2222&lt;=_xlfn.PERCENTILE.INC(D:D,0.4),2, D2222&lt;=_xlfn.PERCENTILE.INC(D:D,0.6),3, D2223&lt;=_xlfn.PERCENTILE.INC(D:D,0.8),4, TRUE,5)</f>
        <v>1</v>
      </c>
      <c r="H2222" s="4">
        <f t="shared" si="34"/>
        <v>1</v>
      </c>
      <c r="I2222" t="e" cm="1">
        <f t="array" ref="I2222">INDEX($N$2:$N$26,MATCH(1,($K$2:$K$26=$E2222)*($L$2:$L$26=$H2222),0))</f>
        <v>#N/A</v>
      </c>
    </row>
    <row r="2223" spans="5:9" x14ac:dyDescent="0.25">
      <c r="E2223" s="1" t="e">
        <v>#N/A</v>
      </c>
      <c r="G2223" s="1" cm="1">
        <f t="array" ref="G2223">_xlfn.IFS(D2223&lt;=_xlfn.PERCENTILE.INC(D:D,0.2),1, D2223&lt;=_xlfn.PERCENTILE.INC(D:D,0.4),2, D2223&lt;=_xlfn.PERCENTILE.INC(D:D,0.6),3, D2224&lt;=_xlfn.PERCENTILE.INC(D:D,0.8),4, TRUE,5)</f>
        <v>1</v>
      </c>
      <c r="H2223" s="4">
        <f t="shared" si="34"/>
        <v>1</v>
      </c>
      <c r="I2223" t="e" cm="1">
        <f t="array" ref="I2223">INDEX($N$2:$N$26,MATCH(1,($K$2:$K$26=$E2223)*($L$2:$L$26=$H2223),0))</f>
        <v>#N/A</v>
      </c>
    </row>
    <row r="2224" spans="5:9" x14ac:dyDescent="0.25">
      <c r="E2224" s="1" t="e">
        <v>#N/A</v>
      </c>
      <c r="G2224" s="1" cm="1">
        <f t="array" ref="G2224">_xlfn.IFS(D2224&lt;=_xlfn.PERCENTILE.INC(D:D,0.2),1, D2224&lt;=_xlfn.PERCENTILE.INC(D:D,0.4),2, D2224&lt;=_xlfn.PERCENTILE.INC(D:D,0.6),3, D2225&lt;=_xlfn.PERCENTILE.INC(D:D,0.8),4, TRUE,5)</f>
        <v>1</v>
      </c>
      <c r="H2224" s="4">
        <f t="shared" si="34"/>
        <v>1</v>
      </c>
      <c r="I2224" t="e" cm="1">
        <f t="array" ref="I2224">INDEX($N$2:$N$26,MATCH(1,($K$2:$K$26=$E2224)*($L$2:$L$26=$H2224),0))</f>
        <v>#N/A</v>
      </c>
    </row>
    <row r="2225" spans="5:9" x14ac:dyDescent="0.25">
      <c r="E2225" s="1" t="e">
        <v>#N/A</v>
      </c>
      <c r="G2225" s="1" cm="1">
        <f t="array" ref="G2225">_xlfn.IFS(D2225&lt;=_xlfn.PERCENTILE.INC(D:D,0.2),1, D2225&lt;=_xlfn.PERCENTILE.INC(D:D,0.4),2, D2225&lt;=_xlfn.PERCENTILE.INC(D:D,0.6),3, D2226&lt;=_xlfn.PERCENTILE.INC(D:D,0.8),4, TRUE,5)</f>
        <v>1</v>
      </c>
      <c r="H2225" s="4">
        <f t="shared" si="34"/>
        <v>1</v>
      </c>
      <c r="I2225" t="e" cm="1">
        <f t="array" ref="I2225">INDEX($N$2:$N$26,MATCH(1,($K$2:$K$26=$E2225)*($L$2:$L$26=$H2225),0))</f>
        <v>#N/A</v>
      </c>
    </row>
    <row r="2226" spans="5:9" x14ac:dyDescent="0.25">
      <c r="E2226" s="1" t="e">
        <v>#N/A</v>
      </c>
      <c r="G2226" s="1" cm="1">
        <f t="array" ref="G2226">_xlfn.IFS(D2226&lt;=_xlfn.PERCENTILE.INC(D:D,0.2),1, D2226&lt;=_xlfn.PERCENTILE.INC(D:D,0.4),2, D2226&lt;=_xlfn.PERCENTILE.INC(D:D,0.6),3, D2227&lt;=_xlfn.PERCENTILE.INC(D:D,0.8),4, TRUE,5)</f>
        <v>1</v>
      </c>
      <c r="H2226" s="4">
        <f t="shared" si="34"/>
        <v>1</v>
      </c>
      <c r="I2226" t="e" cm="1">
        <f t="array" ref="I2226">INDEX($N$2:$N$26,MATCH(1,($K$2:$K$26=$E2226)*($L$2:$L$26=$H2226),0))</f>
        <v>#N/A</v>
      </c>
    </row>
    <row r="2227" spans="5:9" x14ac:dyDescent="0.25">
      <c r="E2227" s="1" t="e">
        <v>#N/A</v>
      </c>
      <c r="G2227" s="1" cm="1">
        <f t="array" ref="G2227">_xlfn.IFS(D2227&lt;=_xlfn.PERCENTILE.INC(D:D,0.2),1, D2227&lt;=_xlfn.PERCENTILE.INC(D:D,0.4),2, D2227&lt;=_xlfn.PERCENTILE.INC(D:D,0.6),3, D2228&lt;=_xlfn.PERCENTILE.INC(D:D,0.8),4, TRUE,5)</f>
        <v>1</v>
      </c>
      <c r="H2227" s="4">
        <f t="shared" si="34"/>
        <v>1</v>
      </c>
      <c r="I2227" t="e" cm="1">
        <f t="array" ref="I2227">INDEX($N$2:$N$26,MATCH(1,($K$2:$K$26=$E2227)*($L$2:$L$26=$H2227),0))</f>
        <v>#N/A</v>
      </c>
    </row>
    <row r="2228" spans="5:9" x14ac:dyDescent="0.25">
      <c r="E2228" s="1" t="e">
        <v>#N/A</v>
      </c>
      <c r="G2228" s="1" cm="1">
        <f t="array" ref="G2228">_xlfn.IFS(D2228&lt;=_xlfn.PERCENTILE.INC(D:D,0.2),1, D2228&lt;=_xlfn.PERCENTILE.INC(D:D,0.4),2, D2228&lt;=_xlfn.PERCENTILE.INC(D:D,0.6),3, D2229&lt;=_xlfn.PERCENTILE.INC(D:D,0.8),4, TRUE,5)</f>
        <v>1</v>
      </c>
      <c r="H2228" s="4">
        <f t="shared" si="34"/>
        <v>1</v>
      </c>
      <c r="I2228" t="e" cm="1">
        <f t="array" ref="I2228">INDEX($N$2:$N$26,MATCH(1,($K$2:$K$26=$E2228)*($L$2:$L$26=$H2228),0))</f>
        <v>#N/A</v>
      </c>
    </row>
    <row r="2229" spans="5:9" x14ac:dyDescent="0.25">
      <c r="E2229" s="1" t="e">
        <v>#N/A</v>
      </c>
      <c r="G2229" s="1" cm="1">
        <f t="array" ref="G2229">_xlfn.IFS(D2229&lt;=_xlfn.PERCENTILE.INC(D:D,0.2),1, D2229&lt;=_xlfn.PERCENTILE.INC(D:D,0.4),2, D2229&lt;=_xlfn.PERCENTILE.INC(D:D,0.6),3, D2230&lt;=_xlfn.PERCENTILE.INC(D:D,0.8),4, TRUE,5)</f>
        <v>1</v>
      </c>
      <c r="H2229" s="4">
        <f t="shared" si="34"/>
        <v>1</v>
      </c>
      <c r="I2229" t="e" cm="1">
        <f t="array" ref="I2229">INDEX($N$2:$N$26,MATCH(1,($K$2:$K$26=$E2229)*($L$2:$L$26=$H2229),0))</f>
        <v>#N/A</v>
      </c>
    </row>
    <row r="2230" spans="5:9" x14ac:dyDescent="0.25">
      <c r="E2230" s="1" t="e">
        <v>#N/A</v>
      </c>
      <c r="G2230" s="1" cm="1">
        <f t="array" ref="G2230">_xlfn.IFS(D2230&lt;=_xlfn.PERCENTILE.INC(D:D,0.2),1, D2230&lt;=_xlfn.PERCENTILE.INC(D:D,0.4),2, D2230&lt;=_xlfn.PERCENTILE.INC(D:D,0.6),3, D2231&lt;=_xlfn.PERCENTILE.INC(D:D,0.8),4, TRUE,5)</f>
        <v>1</v>
      </c>
      <c r="H2230" s="4">
        <f t="shared" si="34"/>
        <v>1</v>
      </c>
      <c r="I2230" t="e" cm="1">
        <f t="array" ref="I2230">INDEX($N$2:$N$26,MATCH(1,($K$2:$K$26=$E2230)*($L$2:$L$26=$H2230),0))</f>
        <v>#N/A</v>
      </c>
    </row>
    <row r="2231" spans="5:9" x14ac:dyDescent="0.25">
      <c r="E2231" s="1" t="e">
        <v>#N/A</v>
      </c>
      <c r="G2231" s="1" cm="1">
        <f t="array" ref="G2231">_xlfn.IFS(D2231&lt;=_xlfn.PERCENTILE.INC(D:D,0.2),1, D2231&lt;=_xlfn.PERCENTILE.INC(D:D,0.4),2, D2231&lt;=_xlfn.PERCENTILE.INC(D:D,0.6),3, D2232&lt;=_xlfn.PERCENTILE.INC(D:D,0.8),4, TRUE,5)</f>
        <v>1</v>
      </c>
      <c r="H2231" s="4">
        <f t="shared" si="34"/>
        <v>1</v>
      </c>
      <c r="I2231" t="e" cm="1">
        <f t="array" ref="I2231">INDEX($N$2:$N$26,MATCH(1,($K$2:$K$26=$E2231)*($L$2:$L$26=$H2231),0))</f>
        <v>#N/A</v>
      </c>
    </row>
    <row r="2232" spans="5:9" x14ac:dyDescent="0.25">
      <c r="E2232" s="1" t="e">
        <v>#N/A</v>
      </c>
      <c r="G2232" s="1" cm="1">
        <f t="array" ref="G2232">_xlfn.IFS(D2232&lt;=_xlfn.PERCENTILE.INC(D:D,0.2),1, D2232&lt;=_xlfn.PERCENTILE.INC(D:D,0.4),2, D2232&lt;=_xlfn.PERCENTILE.INC(D:D,0.6),3, D2233&lt;=_xlfn.PERCENTILE.INC(D:D,0.8),4, TRUE,5)</f>
        <v>1</v>
      </c>
      <c r="H2232" s="4">
        <f t="shared" si="34"/>
        <v>1</v>
      </c>
      <c r="I2232" t="e" cm="1">
        <f t="array" ref="I2232">INDEX($N$2:$N$26,MATCH(1,($K$2:$K$26=$E2232)*($L$2:$L$26=$H2232),0))</f>
        <v>#N/A</v>
      </c>
    </row>
    <row r="2233" spans="5:9" x14ac:dyDescent="0.25">
      <c r="E2233" s="1" t="e">
        <v>#N/A</v>
      </c>
      <c r="G2233" s="1" cm="1">
        <f t="array" ref="G2233">_xlfn.IFS(D2233&lt;=_xlfn.PERCENTILE.INC(D:D,0.2),1, D2233&lt;=_xlfn.PERCENTILE.INC(D:D,0.4),2, D2233&lt;=_xlfn.PERCENTILE.INC(D:D,0.6),3, D2234&lt;=_xlfn.PERCENTILE.INC(D:D,0.8),4, TRUE,5)</f>
        <v>1</v>
      </c>
      <c r="H2233" s="4">
        <f t="shared" si="34"/>
        <v>1</v>
      </c>
      <c r="I2233" t="e" cm="1">
        <f t="array" ref="I2233">INDEX($N$2:$N$26,MATCH(1,($K$2:$K$26=$E2233)*($L$2:$L$26=$H2233),0))</f>
        <v>#N/A</v>
      </c>
    </row>
    <row r="2234" spans="5:9" x14ac:dyDescent="0.25">
      <c r="E2234" s="1" t="e">
        <v>#N/A</v>
      </c>
      <c r="G2234" s="1" cm="1">
        <f t="array" ref="G2234">_xlfn.IFS(D2234&lt;=_xlfn.PERCENTILE.INC(D:D,0.2),1, D2234&lt;=_xlfn.PERCENTILE.INC(D:D,0.4),2, D2234&lt;=_xlfn.PERCENTILE.INC(D:D,0.6),3, D2235&lt;=_xlfn.PERCENTILE.INC(D:D,0.8),4, TRUE,5)</f>
        <v>1</v>
      </c>
      <c r="H2234" s="4">
        <f t="shared" si="34"/>
        <v>1</v>
      </c>
      <c r="I2234" t="e" cm="1">
        <f t="array" ref="I2234">INDEX($N$2:$N$26,MATCH(1,($K$2:$K$26=$E2234)*($L$2:$L$26=$H2234),0))</f>
        <v>#N/A</v>
      </c>
    </row>
    <row r="2235" spans="5:9" x14ac:dyDescent="0.25">
      <c r="E2235" s="1" t="e">
        <v>#N/A</v>
      </c>
      <c r="G2235" s="1" cm="1">
        <f t="array" ref="G2235">_xlfn.IFS(D2235&lt;=_xlfn.PERCENTILE.INC(D:D,0.2),1, D2235&lt;=_xlfn.PERCENTILE.INC(D:D,0.4),2, D2235&lt;=_xlfn.PERCENTILE.INC(D:D,0.6),3, D2236&lt;=_xlfn.PERCENTILE.INC(D:D,0.8),4, TRUE,5)</f>
        <v>1</v>
      </c>
      <c r="H2235" s="4">
        <f t="shared" si="34"/>
        <v>1</v>
      </c>
      <c r="I2235" t="e" cm="1">
        <f t="array" ref="I2235">INDEX($N$2:$N$26,MATCH(1,($K$2:$K$26=$E2235)*($L$2:$L$26=$H2235),0))</f>
        <v>#N/A</v>
      </c>
    </row>
    <row r="2236" spans="5:9" x14ac:dyDescent="0.25">
      <c r="E2236" s="1" t="e">
        <v>#N/A</v>
      </c>
      <c r="G2236" s="1" cm="1">
        <f t="array" ref="G2236">_xlfn.IFS(D2236&lt;=_xlfn.PERCENTILE.INC(D:D,0.2),1, D2236&lt;=_xlfn.PERCENTILE.INC(D:D,0.4),2, D2236&lt;=_xlfn.PERCENTILE.INC(D:D,0.6),3, D2237&lt;=_xlfn.PERCENTILE.INC(D:D,0.8),4, TRUE,5)</f>
        <v>1</v>
      </c>
      <c r="H2236" s="4">
        <f t="shared" si="34"/>
        <v>1</v>
      </c>
      <c r="I2236" t="e" cm="1">
        <f t="array" ref="I2236">INDEX($N$2:$N$26,MATCH(1,($K$2:$K$26=$E2236)*($L$2:$L$26=$H2236),0))</f>
        <v>#N/A</v>
      </c>
    </row>
    <row r="2237" spans="5:9" x14ac:dyDescent="0.25">
      <c r="E2237" s="1" t="e">
        <v>#N/A</v>
      </c>
      <c r="G2237" s="1" cm="1">
        <f t="array" ref="G2237">_xlfn.IFS(D2237&lt;=_xlfn.PERCENTILE.INC(D:D,0.2),1, D2237&lt;=_xlfn.PERCENTILE.INC(D:D,0.4),2, D2237&lt;=_xlfn.PERCENTILE.INC(D:D,0.6),3, D2238&lt;=_xlfn.PERCENTILE.INC(D:D,0.8),4, TRUE,5)</f>
        <v>1</v>
      </c>
      <c r="H2237" s="4">
        <f t="shared" si="34"/>
        <v>1</v>
      </c>
      <c r="I2237" t="e" cm="1">
        <f t="array" ref="I2237">INDEX($N$2:$N$26,MATCH(1,($K$2:$K$26=$E2237)*($L$2:$L$26=$H2237),0))</f>
        <v>#N/A</v>
      </c>
    </row>
    <row r="2238" spans="5:9" x14ac:dyDescent="0.25">
      <c r="E2238" s="1" t="e">
        <v>#N/A</v>
      </c>
      <c r="G2238" s="1" cm="1">
        <f t="array" ref="G2238">_xlfn.IFS(D2238&lt;=_xlfn.PERCENTILE.INC(D:D,0.2),1, D2238&lt;=_xlfn.PERCENTILE.INC(D:D,0.4),2, D2238&lt;=_xlfn.PERCENTILE.INC(D:D,0.6),3, D2239&lt;=_xlfn.PERCENTILE.INC(D:D,0.8),4, TRUE,5)</f>
        <v>1</v>
      </c>
      <c r="H2238" s="4">
        <f t="shared" si="34"/>
        <v>1</v>
      </c>
      <c r="I2238" t="e" cm="1">
        <f t="array" ref="I2238">INDEX($N$2:$N$26,MATCH(1,($K$2:$K$26=$E2238)*($L$2:$L$26=$H2238),0))</f>
        <v>#N/A</v>
      </c>
    </row>
    <row r="2239" spans="5:9" x14ac:dyDescent="0.25">
      <c r="E2239" s="1" t="e">
        <v>#N/A</v>
      </c>
      <c r="G2239" s="1" cm="1">
        <f t="array" ref="G2239">_xlfn.IFS(D2239&lt;=_xlfn.PERCENTILE.INC(D:D,0.2),1, D2239&lt;=_xlfn.PERCENTILE.INC(D:D,0.4),2, D2239&lt;=_xlfn.PERCENTILE.INC(D:D,0.6),3, D2240&lt;=_xlfn.PERCENTILE.INC(D:D,0.8),4, TRUE,5)</f>
        <v>1</v>
      </c>
      <c r="H2239" s="4">
        <f t="shared" si="34"/>
        <v>1</v>
      </c>
      <c r="I2239" t="e" cm="1">
        <f t="array" ref="I2239">INDEX($N$2:$N$26,MATCH(1,($K$2:$K$26=$E2239)*($L$2:$L$26=$H2239),0))</f>
        <v>#N/A</v>
      </c>
    </row>
    <row r="2240" spans="5:9" x14ac:dyDescent="0.25">
      <c r="E2240" s="1" t="e">
        <v>#N/A</v>
      </c>
      <c r="G2240" s="1" cm="1">
        <f t="array" ref="G2240">_xlfn.IFS(D2240&lt;=_xlfn.PERCENTILE.INC(D:D,0.2),1, D2240&lt;=_xlfn.PERCENTILE.INC(D:D,0.4),2, D2240&lt;=_xlfn.PERCENTILE.INC(D:D,0.6),3, D2241&lt;=_xlfn.PERCENTILE.INC(D:D,0.8),4, TRUE,5)</f>
        <v>1</v>
      </c>
      <c r="H2240" s="4">
        <f t="shared" si="34"/>
        <v>1</v>
      </c>
      <c r="I2240" t="e" cm="1">
        <f t="array" ref="I2240">INDEX($N$2:$N$26,MATCH(1,($K$2:$K$26=$E2240)*($L$2:$L$26=$H2240),0))</f>
        <v>#N/A</v>
      </c>
    </row>
    <row r="2241" spans="5:9" x14ac:dyDescent="0.25">
      <c r="E2241" s="1" t="e">
        <v>#N/A</v>
      </c>
      <c r="G2241" s="1" cm="1">
        <f t="array" ref="G2241">_xlfn.IFS(D2241&lt;=_xlfn.PERCENTILE.INC(D:D,0.2),1, D2241&lt;=_xlfn.PERCENTILE.INC(D:D,0.4),2, D2241&lt;=_xlfn.PERCENTILE.INC(D:D,0.6),3, D2242&lt;=_xlfn.PERCENTILE.INC(D:D,0.8),4, TRUE,5)</f>
        <v>1</v>
      </c>
      <c r="H2241" s="4">
        <f t="shared" si="34"/>
        <v>1</v>
      </c>
      <c r="I2241" t="e" cm="1">
        <f t="array" ref="I2241">INDEX($N$2:$N$26,MATCH(1,($K$2:$K$26=$E2241)*($L$2:$L$26=$H2241),0))</f>
        <v>#N/A</v>
      </c>
    </row>
    <row r="2242" spans="5:9" x14ac:dyDescent="0.25">
      <c r="E2242" s="1" t="e">
        <v>#N/A</v>
      </c>
      <c r="G2242" s="1" cm="1">
        <f t="array" ref="G2242">_xlfn.IFS(D2242&lt;=_xlfn.PERCENTILE.INC(D:D,0.2),1, D2242&lt;=_xlfn.PERCENTILE.INC(D:D,0.4),2, D2242&lt;=_xlfn.PERCENTILE.INC(D:D,0.6),3, D2243&lt;=_xlfn.PERCENTILE.INC(D:D,0.8),4, TRUE,5)</f>
        <v>1</v>
      </c>
      <c r="H2242" s="4">
        <f t="shared" si="34"/>
        <v>1</v>
      </c>
      <c r="I2242" t="e" cm="1">
        <f t="array" ref="I2242">INDEX($N$2:$N$26,MATCH(1,($K$2:$K$26=$E2242)*($L$2:$L$26=$H2242),0))</f>
        <v>#N/A</v>
      </c>
    </row>
    <row r="2243" spans="5:9" x14ac:dyDescent="0.25">
      <c r="E2243" s="1" t="e">
        <v>#N/A</v>
      </c>
      <c r="G2243" s="1" cm="1">
        <f t="array" ref="G2243">_xlfn.IFS(D2243&lt;=_xlfn.PERCENTILE.INC(D:D,0.2),1, D2243&lt;=_xlfn.PERCENTILE.INC(D:D,0.4),2, D2243&lt;=_xlfn.PERCENTILE.INC(D:D,0.6),3, D2244&lt;=_xlfn.PERCENTILE.INC(D:D,0.8),4, TRUE,5)</f>
        <v>1</v>
      </c>
      <c r="H2243" s="4">
        <f t="shared" ref="H2243:H2306" si="35">ROUND(AVERAGE(F2243,G2243),0)</f>
        <v>1</v>
      </c>
      <c r="I2243" t="e" cm="1">
        <f t="array" ref="I2243">INDEX($N$2:$N$26,MATCH(1,($K$2:$K$26=$E2243)*($L$2:$L$26=$H2243),0))</f>
        <v>#N/A</v>
      </c>
    </row>
    <row r="2244" spans="5:9" x14ac:dyDescent="0.25">
      <c r="E2244" s="1" t="e">
        <v>#N/A</v>
      </c>
      <c r="G2244" s="1" cm="1">
        <f t="array" ref="G2244">_xlfn.IFS(D2244&lt;=_xlfn.PERCENTILE.INC(D:D,0.2),1, D2244&lt;=_xlfn.PERCENTILE.INC(D:D,0.4),2, D2244&lt;=_xlfn.PERCENTILE.INC(D:D,0.6),3, D2245&lt;=_xlfn.PERCENTILE.INC(D:D,0.8),4, TRUE,5)</f>
        <v>1</v>
      </c>
      <c r="H2244" s="4">
        <f t="shared" si="35"/>
        <v>1</v>
      </c>
      <c r="I2244" t="e" cm="1">
        <f t="array" ref="I2244">INDEX($N$2:$N$26,MATCH(1,($K$2:$K$26=$E2244)*($L$2:$L$26=$H2244),0))</f>
        <v>#N/A</v>
      </c>
    </row>
    <row r="2245" spans="5:9" x14ac:dyDescent="0.25">
      <c r="E2245" s="1" t="e">
        <v>#N/A</v>
      </c>
      <c r="G2245" s="1" cm="1">
        <f t="array" ref="G2245">_xlfn.IFS(D2245&lt;=_xlfn.PERCENTILE.INC(D:D,0.2),1, D2245&lt;=_xlfn.PERCENTILE.INC(D:D,0.4),2, D2245&lt;=_xlfn.PERCENTILE.INC(D:D,0.6),3, D2246&lt;=_xlfn.PERCENTILE.INC(D:D,0.8),4, TRUE,5)</f>
        <v>1</v>
      </c>
      <c r="H2245" s="4">
        <f t="shared" si="35"/>
        <v>1</v>
      </c>
      <c r="I2245" t="e" cm="1">
        <f t="array" ref="I2245">INDEX($N$2:$N$26,MATCH(1,($K$2:$K$26=$E2245)*($L$2:$L$26=$H2245),0))</f>
        <v>#N/A</v>
      </c>
    </row>
    <row r="2246" spans="5:9" x14ac:dyDescent="0.25">
      <c r="E2246" s="1" t="e">
        <v>#N/A</v>
      </c>
      <c r="G2246" s="1" cm="1">
        <f t="array" ref="G2246">_xlfn.IFS(D2246&lt;=_xlfn.PERCENTILE.INC(D:D,0.2),1, D2246&lt;=_xlfn.PERCENTILE.INC(D:D,0.4),2, D2246&lt;=_xlfn.PERCENTILE.INC(D:D,0.6),3, D2247&lt;=_xlfn.PERCENTILE.INC(D:D,0.8),4, TRUE,5)</f>
        <v>1</v>
      </c>
      <c r="H2246" s="4">
        <f t="shared" si="35"/>
        <v>1</v>
      </c>
      <c r="I2246" t="e" cm="1">
        <f t="array" ref="I2246">INDEX($N$2:$N$26,MATCH(1,($K$2:$K$26=$E2246)*($L$2:$L$26=$H2246),0))</f>
        <v>#N/A</v>
      </c>
    </row>
    <row r="2247" spans="5:9" x14ac:dyDescent="0.25">
      <c r="E2247" s="1" t="e">
        <v>#N/A</v>
      </c>
      <c r="G2247" s="1" cm="1">
        <f t="array" ref="G2247">_xlfn.IFS(D2247&lt;=_xlfn.PERCENTILE.INC(D:D,0.2),1, D2247&lt;=_xlfn.PERCENTILE.INC(D:D,0.4),2, D2247&lt;=_xlfn.PERCENTILE.INC(D:D,0.6),3, D2248&lt;=_xlfn.PERCENTILE.INC(D:D,0.8),4, TRUE,5)</f>
        <v>1</v>
      </c>
      <c r="H2247" s="4">
        <f t="shared" si="35"/>
        <v>1</v>
      </c>
      <c r="I2247" t="e" cm="1">
        <f t="array" ref="I2247">INDEX($N$2:$N$26,MATCH(1,($K$2:$K$26=$E2247)*($L$2:$L$26=$H2247),0))</f>
        <v>#N/A</v>
      </c>
    </row>
    <row r="2248" spans="5:9" x14ac:dyDescent="0.25">
      <c r="E2248" s="1" t="e">
        <v>#N/A</v>
      </c>
      <c r="G2248" s="1" cm="1">
        <f t="array" ref="G2248">_xlfn.IFS(D2248&lt;=_xlfn.PERCENTILE.INC(D:D,0.2),1, D2248&lt;=_xlfn.PERCENTILE.INC(D:D,0.4),2, D2248&lt;=_xlfn.PERCENTILE.INC(D:D,0.6),3, D2249&lt;=_xlfn.PERCENTILE.INC(D:D,0.8),4, TRUE,5)</f>
        <v>1</v>
      </c>
      <c r="H2248" s="4">
        <f t="shared" si="35"/>
        <v>1</v>
      </c>
      <c r="I2248" t="e" cm="1">
        <f t="array" ref="I2248">INDEX($N$2:$N$26,MATCH(1,($K$2:$K$26=$E2248)*($L$2:$L$26=$H2248),0))</f>
        <v>#N/A</v>
      </c>
    </row>
    <row r="2249" spans="5:9" x14ac:dyDescent="0.25">
      <c r="E2249" s="1" t="e">
        <v>#N/A</v>
      </c>
      <c r="G2249" s="1" cm="1">
        <f t="array" ref="G2249">_xlfn.IFS(D2249&lt;=_xlfn.PERCENTILE.INC(D:D,0.2),1, D2249&lt;=_xlfn.PERCENTILE.INC(D:D,0.4),2, D2249&lt;=_xlfn.PERCENTILE.INC(D:D,0.6),3, D2250&lt;=_xlfn.PERCENTILE.INC(D:D,0.8),4, TRUE,5)</f>
        <v>1</v>
      </c>
      <c r="H2249" s="4">
        <f t="shared" si="35"/>
        <v>1</v>
      </c>
      <c r="I2249" t="e" cm="1">
        <f t="array" ref="I2249">INDEX($N$2:$N$26,MATCH(1,($K$2:$K$26=$E2249)*($L$2:$L$26=$H2249),0))</f>
        <v>#N/A</v>
      </c>
    </row>
    <row r="2250" spans="5:9" x14ac:dyDescent="0.25">
      <c r="E2250" s="1" t="e">
        <v>#N/A</v>
      </c>
      <c r="G2250" s="1" cm="1">
        <f t="array" ref="G2250">_xlfn.IFS(D2250&lt;=_xlfn.PERCENTILE.INC(D:D,0.2),1, D2250&lt;=_xlfn.PERCENTILE.INC(D:D,0.4),2, D2250&lt;=_xlfn.PERCENTILE.INC(D:D,0.6),3, D2251&lt;=_xlfn.PERCENTILE.INC(D:D,0.8),4, TRUE,5)</f>
        <v>1</v>
      </c>
      <c r="H2250" s="4">
        <f t="shared" si="35"/>
        <v>1</v>
      </c>
      <c r="I2250" t="e" cm="1">
        <f t="array" ref="I2250">INDEX($N$2:$N$26,MATCH(1,($K$2:$K$26=$E2250)*($L$2:$L$26=$H2250),0))</f>
        <v>#N/A</v>
      </c>
    </row>
    <row r="2251" spans="5:9" x14ac:dyDescent="0.25">
      <c r="E2251" s="1" t="e">
        <v>#N/A</v>
      </c>
      <c r="G2251" s="1" cm="1">
        <f t="array" ref="G2251">_xlfn.IFS(D2251&lt;=_xlfn.PERCENTILE.INC(D:D,0.2),1, D2251&lt;=_xlfn.PERCENTILE.INC(D:D,0.4),2, D2251&lt;=_xlfn.PERCENTILE.INC(D:D,0.6),3, D2252&lt;=_xlfn.PERCENTILE.INC(D:D,0.8),4, TRUE,5)</f>
        <v>1</v>
      </c>
      <c r="H2251" s="4">
        <f t="shared" si="35"/>
        <v>1</v>
      </c>
      <c r="I2251" t="e" cm="1">
        <f t="array" ref="I2251">INDEX($N$2:$N$26,MATCH(1,($K$2:$K$26=$E2251)*($L$2:$L$26=$H2251),0))</f>
        <v>#N/A</v>
      </c>
    </row>
    <row r="2252" spans="5:9" x14ac:dyDescent="0.25">
      <c r="E2252" s="1" t="e">
        <v>#N/A</v>
      </c>
      <c r="G2252" s="1" cm="1">
        <f t="array" ref="G2252">_xlfn.IFS(D2252&lt;=_xlfn.PERCENTILE.INC(D:D,0.2),1, D2252&lt;=_xlfn.PERCENTILE.INC(D:D,0.4),2, D2252&lt;=_xlfn.PERCENTILE.INC(D:D,0.6),3, D2253&lt;=_xlfn.PERCENTILE.INC(D:D,0.8),4, TRUE,5)</f>
        <v>1</v>
      </c>
      <c r="H2252" s="4">
        <f t="shared" si="35"/>
        <v>1</v>
      </c>
      <c r="I2252" t="e" cm="1">
        <f t="array" ref="I2252">INDEX($N$2:$N$26,MATCH(1,($K$2:$K$26=$E2252)*($L$2:$L$26=$H2252),0))</f>
        <v>#N/A</v>
      </c>
    </row>
    <row r="2253" spans="5:9" x14ac:dyDescent="0.25">
      <c r="E2253" s="1" t="e">
        <v>#N/A</v>
      </c>
      <c r="G2253" s="1" cm="1">
        <f t="array" ref="G2253">_xlfn.IFS(D2253&lt;=_xlfn.PERCENTILE.INC(D:D,0.2),1, D2253&lt;=_xlfn.PERCENTILE.INC(D:D,0.4),2, D2253&lt;=_xlfn.PERCENTILE.INC(D:D,0.6),3, D2254&lt;=_xlfn.PERCENTILE.INC(D:D,0.8),4, TRUE,5)</f>
        <v>1</v>
      </c>
      <c r="H2253" s="4">
        <f t="shared" si="35"/>
        <v>1</v>
      </c>
      <c r="I2253" t="e" cm="1">
        <f t="array" ref="I2253">INDEX($N$2:$N$26,MATCH(1,($K$2:$K$26=$E2253)*($L$2:$L$26=$H2253),0))</f>
        <v>#N/A</v>
      </c>
    </row>
    <row r="2254" spans="5:9" x14ac:dyDescent="0.25">
      <c r="E2254" s="1" t="e">
        <v>#N/A</v>
      </c>
      <c r="G2254" s="1" cm="1">
        <f t="array" ref="G2254">_xlfn.IFS(D2254&lt;=_xlfn.PERCENTILE.INC(D:D,0.2),1, D2254&lt;=_xlfn.PERCENTILE.INC(D:D,0.4),2, D2254&lt;=_xlfn.PERCENTILE.INC(D:D,0.6),3, D2255&lt;=_xlfn.PERCENTILE.INC(D:D,0.8),4, TRUE,5)</f>
        <v>1</v>
      </c>
      <c r="H2254" s="4">
        <f t="shared" si="35"/>
        <v>1</v>
      </c>
      <c r="I2254" t="e" cm="1">
        <f t="array" ref="I2254">INDEX($N$2:$N$26,MATCH(1,($K$2:$K$26=$E2254)*($L$2:$L$26=$H2254),0))</f>
        <v>#N/A</v>
      </c>
    </row>
    <row r="2255" spans="5:9" x14ac:dyDescent="0.25">
      <c r="E2255" s="1" t="e">
        <v>#N/A</v>
      </c>
      <c r="G2255" s="1" cm="1">
        <f t="array" ref="G2255">_xlfn.IFS(D2255&lt;=_xlfn.PERCENTILE.INC(D:D,0.2),1, D2255&lt;=_xlfn.PERCENTILE.INC(D:D,0.4),2, D2255&lt;=_xlfn.PERCENTILE.INC(D:D,0.6),3, D2256&lt;=_xlfn.PERCENTILE.INC(D:D,0.8),4, TRUE,5)</f>
        <v>1</v>
      </c>
      <c r="H2255" s="4">
        <f t="shared" si="35"/>
        <v>1</v>
      </c>
      <c r="I2255" t="e" cm="1">
        <f t="array" ref="I2255">INDEX($N$2:$N$26,MATCH(1,($K$2:$K$26=$E2255)*($L$2:$L$26=$H2255),0))</f>
        <v>#N/A</v>
      </c>
    </row>
    <row r="2256" spans="5:9" x14ac:dyDescent="0.25">
      <c r="E2256" s="1" t="e">
        <v>#N/A</v>
      </c>
      <c r="G2256" s="1" cm="1">
        <f t="array" ref="G2256">_xlfn.IFS(D2256&lt;=_xlfn.PERCENTILE.INC(D:D,0.2),1, D2256&lt;=_xlfn.PERCENTILE.INC(D:D,0.4),2, D2256&lt;=_xlfn.PERCENTILE.INC(D:D,0.6),3, D2257&lt;=_xlfn.PERCENTILE.INC(D:D,0.8),4, TRUE,5)</f>
        <v>1</v>
      </c>
      <c r="H2256" s="4">
        <f t="shared" si="35"/>
        <v>1</v>
      </c>
      <c r="I2256" t="e" cm="1">
        <f t="array" ref="I2256">INDEX($N$2:$N$26,MATCH(1,($K$2:$K$26=$E2256)*($L$2:$L$26=$H2256),0))</f>
        <v>#N/A</v>
      </c>
    </row>
    <row r="2257" spans="5:9" x14ac:dyDescent="0.25">
      <c r="E2257" s="1" t="e">
        <v>#N/A</v>
      </c>
      <c r="G2257" s="1" cm="1">
        <f t="array" ref="G2257">_xlfn.IFS(D2257&lt;=_xlfn.PERCENTILE.INC(D:D,0.2),1, D2257&lt;=_xlfn.PERCENTILE.INC(D:D,0.4),2, D2257&lt;=_xlfn.PERCENTILE.INC(D:D,0.6),3, D2258&lt;=_xlfn.PERCENTILE.INC(D:D,0.8),4, TRUE,5)</f>
        <v>1</v>
      </c>
      <c r="H2257" s="4">
        <f t="shared" si="35"/>
        <v>1</v>
      </c>
      <c r="I2257" t="e" cm="1">
        <f t="array" ref="I2257">INDEX($N$2:$N$26,MATCH(1,($K$2:$K$26=$E2257)*($L$2:$L$26=$H2257),0))</f>
        <v>#N/A</v>
      </c>
    </row>
    <row r="2258" spans="5:9" x14ac:dyDescent="0.25">
      <c r="E2258" s="1" t="e">
        <v>#N/A</v>
      </c>
      <c r="G2258" s="1" cm="1">
        <f t="array" ref="G2258">_xlfn.IFS(D2258&lt;=_xlfn.PERCENTILE.INC(D:D,0.2),1, D2258&lt;=_xlfn.PERCENTILE.INC(D:D,0.4),2, D2258&lt;=_xlfn.PERCENTILE.INC(D:D,0.6),3, D2259&lt;=_xlfn.PERCENTILE.INC(D:D,0.8),4, TRUE,5)</f>
        <v>1</v>
      </c>
      <c r="H2258" s="4">
        <f t="shared" si="35"/>
        <v>1</v>
      </c>
      <c r="I2258" t="e" cm="1">
        <f t="array" ref="I2258">INDEX($N$2:$N$26,MATCH(1,($K$2:$K$26=$E2258)*($L$2:$L$26=$H2258),0))</f>
        <v>#N/A</v>
      </c>
    </row>
    <row r="2259" spans="5:9" x14ac:dyDescent="0.25">
      <c r="E2259" s="1" t="e">
        <v>#N/A</v>
      </c>
      <c r="G2259" s="1" cm="1">
        <f t="array" ref="G2259">_xlfn.IFS(D2259&lt;=_xlfn.PERCENTILE.INC(D:D,0.2),1, D2259&lt;=_xlfn.PERCENTILE.INC(D:D,0.4),2, D2259&lt;=_xlfn.PERCENTILE.INC(D:D,0.6),3, D2260&lt;=_xlfn.PERCENTILE.INC(D:D,0.8),4, TRUE,5)</f>
        <v>1</v>
      </c>
      <c r="H2259" s="4">
        <f t="shared" si="35"/>
        <v>1</v>
      </c>
      <c r="I2259" t="e" cm="1">
        <f t="array" ref="I2259">INDEX($N$2:$N$26,MATCH(1,($K$2:$K$26=$E2259)*($L$2:$L$26=$H2259),0))</f>
        <v>#N/A</v>
      </c>
    </row>
    <row r="2260" spans="5:9" x14ac:dyDescent="0.25">
      <c r="E2260" s="1" t="e">
        <v>#N/A</v>
      </c>
      <c r="G2260" s="1" cm="1">
        <f t="array" ref="G2260">_xlfn.IFS(D2260&lt;=_xlfn.PERCENTILE.INC(D:D,0.2),1, D2260&lt;=_xlfn.PERCENTILE.INC(D:D,0.4),2, D2260&lt;=_xlfn.PERCENTILE.INC(D:D,0.6),3, D2261&lt;=_xlfn.PERCENTILE.INC(D:D,0.8),4, TRUE,5)</f>
        <v>1</v>
      </c>
      <c r="H2260" s="4">
        <f t="shared" si="35"/>
        <v>1</v>
      </c>
      <c r="I2260" t="e" cm="1">
        <f t="array" ref="I2260">INDEX($N$2:$N$26,MATCH(1,($K$2:$K$26=$E2260)*($L$2:$L$26=$H2260),0))</f>
        <v>#N/A</v>
      </c>
    </row>
    <row r="2261" spans="5:9" x14ac:dyDescent="0.25">
      <c r="E2261" s="1" t="e">
        <v>#N/A</v>
      </c>
      <c r="G2261" s="1" cm="1">
        <f t="array" ref="G2261">_xlfn.IFS(D2261&lt;=_xlfn.PERCENTILE.INC(D:D,0.2),1, D2261&lt;=_xlfn.PERCENTILE.INC(D:D,0.4),2, D2261&lt;=_xlfn.PERCENTILE.INC(D:D,0.6),3, D2262&lt;=_xlfn.PERCENTILE.INC(D:D,0.8),4, TRUE,5)</f>
        <v>1</v>
      </c>
      <c r="H2261" s="4">
        <f t="shared" si="35"/>
        <v>1</v>
      </c>
      <c r="I2261" t="e" cm="1">
        <f t="array" ref="I2261">INDEX($N$2:$N$26,MATCH(1,($K$2:$K$26=$E2261)*($L$2:$L$26=$H2261),0))</f>
        <v>#N/A</v>
      </c>
    </row>
    <row r="2262" spans="5:9" x14ac:dyDescent="0.25">
      <c r="E2262" s="1" t="e">
        <v>#N/A</v>
      </c>
      <c r="G2262" s="1" cm="1">
        <f t="array" ref="G2262">_xlfn.IFS(D2262&lt;=_xlfn.PERCENTILE.INC(D:D,0.2),1, D2262&lt;=_xlfn.PERCENTILE.INC(D:D,0.4),2, D2262&lt;=_xlfn.PERCENTILE.INC(D:D,0.6),3, D2263&lt;=_xlfn.PERCENTILE.INC(D:D,0.8),4, TRUE,5)</f>
        <v>1</v>
      </c>
      <c r="H2262" s="4">
        <f t="shared" si="35"/>
        <v>1</v>
      </c>
      <c r="I2262" t="e" cm="1">
        <f t="array" ref="I2262">INDEX($N$2:$N$26,MATCH(1,($K$2:$K$26=$E2262)*($L$2:$L$26=$H2262),0))</f>
        <v>#N/A</v>
      </c>
    </row>
    <row r="2263" spans="5:9" x14ac:dyDescent="0.25">
      <c r="E2263" s="1" t="e">
        <v>#N/A</v>
      </c>
      <c r="G2263" s="1" cm="1">
        <f t="array" ref="G2263">_xlfn.IFS(D2263&lt;=_xlfn.PERCENTILE.INC(D:D,0.2),1, D2263&lt;=_xlfn.PERCENTILE.INC(D:D,0.4),2, D2263&lt;=_xlfn.PERCENTILE.INC(D:D,0.6),3, D2264&lt;=_xlfn.PERCENTILE.INC(D:D,0.8),4, TRUE,5)</f>
        <v>1</v>
      </c>
      <c r="H2263" s="4">
        <f t="shared" si="35"/>
        <v>1</v>
      </c>
      <c r="I2263" t="e" cm="1">
        <f t="array" ref="I2263">INDEX($N$2:$N$26,MATCH(1,($K$2:$K$26=$E2263)*($L$2:$L$26=$H2263),0))</f>
        <v>#N/A</v>
      </c>
    </row>
    <row r="2264" spans="5:9" x14ac:dyDescent="0.25">
      <c r="E2264" s="1" t="e">
        <v>#N/A</v>
      </c>
      <c r="G2264" s="1" cm="1">
        <f t="array" ref="G2264">_xlfn.IFS(D2264&lt;=_xlfn.PERCENTILE.INC(D:D,0.2),1, D2264&lt;=_xlfn.PERCENTILE.INC(D:D,0.4),2, D2264&lt;=_xlfn.PERCENTILE.INC(D:D,0.6),3, D2265&lt;=_xlfn.PERCENTILE.INC(D:D,0.8),4, TRUE,5)</f>
        <v>1</v>
      </c>
      <c r="H2264" s="4">
        <f t="shared" si="35"/>
        <v>1</v>
      </c>
      <c r="I2264" t="e" cm="1">
        <f t="array" ref="I2264">INDEX($N$2:$N$26,MATCH(1,($K$2:$K$26=$E2264)*($L$2:$L$26=$H2264),0))</f>
        <v>#N/A</v>
      </c>
    </row>
    <row r="2265" spans="5:9" x14ac:dyDescent="0.25">
      <c r="E2265" s="1" t="e">
        <v>#N/A</v>
      </c>
      <c r="G2265" s="1" cm="1">
        <f t="array" ref="G2265">_xlfn.IFS(D2265&lt;=_xlfn.PERCENTILE.INC(D:D,0.2),1, D2265&lt;=_xlfn.PERCENTILE.INC(D:D,0.4),2, D2265&lt;=_xlfn.PERCENTILE.INC(D:D,0.6),3, D2266&lt;=_xlfn.PERCENTILE.INC(D:D,0.8),4, TRUE,5)</f>
        <v>1</v>
      </c>
      <c r="H2265" s="4">
        <f t="shared" si="35"/>
        <v>1</v>
      </c>
      <c r="I2265" t="e" cm="1">
        <f t="array" ref="I2265">INDEX($N$2:$N$26,MATCH(1,($K$2:$K$26=$E2265)*($L$2:$L$26=$H2265),0))</f>
        <v>#N/A</v>
      </c>
    </row>
    <row r="2266" spans="5:9" x14ac:dyDescent="0.25">
      <c r="E2266" s="1" t="e">
        <v>#N/A</v>
      </c>
      <c r="G2266" s="1" cm="1">
        <f t="array" ref="G2266">_xlfn.IFS(D2266&lt;=_xlfn.PERCENTILE.INC(D:D,0.2),1, D2266&lt;=_xlfn.PERCENTILE.INC(D:D,0.4),2, D2266&lt;=_xlfn.PERCENTILE.INC(D:D,0.6),3, D2267&lt;=_xlfn.PERCENTILE.INC(D:D,0.8),4, TRUE,5)</f>
        <v>1</v>
      </c>
      <c r="H2266" s="4">
        <f t="shared" si="35"/>
        <v>1</v>
      </c>
      <c r="I2266" t="e" cm="1">
        <f t="array" ref="I2266">INDEX($N$2:$N$26,MATCH(1,($K$2:$K$26=$E2266)*($L$2:$L$26=$H2266),0))</f>
        <v>#N/A</v>
      </c>
    </row>
    <row r="2267" spans="5:9" x14ac:dyDescent="0.25">
      <c r="E2267" s="1" t="e">
        <v>#N/A</v>
      </c>
      <c r="G2267" s="1" cm="1">
        <f t="array" ref="G2267">_xlfn.IFS(D2267&lt;=_xlfn.PERCENTILE.INC(D:D,0.2),1, D2267&lt;=_xlfn.PERCENTILE.INC(D:D,0.4),2, D2267&lt;=_xlfn.PERCENTILE.INC(D:D,0.6),3, D2268&lt;=_xlfn.PERCENTILE.INC(D:D,0.8),4, TRUE,5)</f>
        <v>1</v>
      </c>
      <c r="H2267" s="4">
        <f t="shared" si="35"/>
        <v>1</v>
      </c>
      <c r="I2267" t="e" cm="1">
        <f t="array" ref="I2267">INDEX($N$2:$N$26,MATCH(1,($K$2:$K$26=$E2267)*($L$2:$L$26=$H2267),0))</f>
        <v>#N/A</v>
      </c>
    </row>
    <row r="2268" spans="5:9" x14ac:dyDescent="0.25">
      <c r="E2268" s="1" t="e">
        <v>#N/A</v>
      </c>
      <c r="G2268" s="1" cm="1">
        <f t="array" ref="G2268">_xlfn.IFS(D2268&lt;=_xlfn.PERCENTILE.INC(D:D,0.2),1, D2268&lt;=_xlfn.PERCENTILE.INC(D:D,0.4),2, D2268&lt;=_xlfn.PERCENTILE.INC(D:D,0.6),3, D2269&lt;=_xlfn.PERCENTILE.INC(D:D,0.8),4, TRUE,5)</f>
        <v>1</v>
      </c>
      <c r="H2268" s="4">
        <f t="shared" si="35"/>
        <v>1</v>
      </c>
      <c r="I2268" t="e" cm="1">
        <f t="array" ref="I2268">INDEX($N$2:$N$26,MATCH(1,($K$2:$K$26=$E2268)*($L$2:$L$26=$H2268),0))</f>
        <v>#N/A</v>
      </c>
    </row>
    <row r="2269" spans="5:9" x14ac:dyDescent="0.25">
      <c r="E2269" s="1" t="e">
        <v>#N/A</v>
      </c>
      <c r="G2269" s="1" cm="1">
        <f t="array" ref="G2269">_xlfn.IFS(D2269&lt;=_xlfn.PERCENTILE.INC(D:D,0.2),1, D2269&lt;=_xlfn.PERCENTILE.INC(D:D,0.4),2, D2269&lt;=_xlfn.PERCENTILE.INC(D:D,0.6),3, D2270&lt;=_xlfn.PERCENTILE.INC(D:D,0.8),4, TRUE,5)</f>
        <v>1</v>
      </c>
      <c r="H2269" s="4">
        <f t="shared" si="35"/>
        <v>1</v>
      </c>
      <c r="I2269" t="e" cm="1">
        <f t="array" ref="I2269">INDEX($N$2:$N$26,MATCH(1,($K$2:$K$26=$E2269)*($L$2:$L$26=$H2269),0))</f>
        <v>#N/A</v>
      </c>
    </row>
    <row r="2270" spans="5:9" x14ac:dyDescent="0.25">
      <c r="E2270" s="1" t="e">
        <v>#N/A</v>
      </c>
      <c r="G2270" s="1" cm="1">
        <f t="array" ref="G2270">_xlfn.IFS(D2270&lt;=_xlfn.PERCENTILE.INC(D:D,0.2),1, D2270&lt;=_xlfn.PERCENTILE.INC(D:D,0.4),2, D2270&lt;=_xlfn.PERCENTILE.INC(D:D,0.6),3, D2271&lt;=_xlfn.PERCENTILE.INC(D:D,0.8),4, TRUE,5)</f>
        <v>1</v>
      </c>
      <c r="H2270" s="4">
        <f t="shared" si="35"/>
        <v>1</v>
      </c>
      <c r="I2270" t="e" cm="1">
        <f t="array" ref="I2270">INDEX($N$2:$N$26,MATCH(1,($K$2:$K$26=$E2270)*($L$2:$L$26=$H2270),0))</f>
        <v>#N/A</v>
      </c>
    </row>
    <row r="2271" spans="5:9" x14ac:dyDescent="0.25">
      <c r="E2271" s="1" t="e">
        <v>#N/A</v>
      </c>
      <c r="G2271" s="1" cm="1">
        <f t="array" ref="G2271">_xlfn.IFS(D2271&lt;=_xlfn.PERCENTILE.INC(D:D,0.2),1, D2271&lt;=_xlfn.PERCENTILE.INC(D:D,0.4),2, D2271&lt;=_xlfn.PERCENTILE.INC(D:D,0.6),3, D2272&lt;=_xlfn.PERCENTILE.INC(D:D,0.8),4, TRUE,5)</f>
        <v>1</v>
      </c>
      <c r="H2271" s="4">
        <f t="shared" si="35"/>
        <v>1</v>
      </c>
      <c r="I2271" t="e" cm="1">
        <f t="array" ref="I2271">INDEX($N$2:$N$26,MATCH(1,($K$2:$K$26=$E2271)*($L$2:$L$26=$H2271),0))</f>
        <v>#N/A</v>
      </c>
    </row>
    <row r="2272" spans="5:9" x14ac:dyDescent="0.25">
      <c r="E2272" s="1" t="e">
        <v>#N/A</v>
      </c>
      <c r="G2272" s="1" cm="1">
        <f t="array" ref="G2272">_xlfn.IFS(D2272&lt;=_xlfn.PERCENTILE.INC(D:D,0.2),1, D2272&lt;=_xlfn.PERCENTILE.INC(D:D,0.4),2, D2272&lt;=_xlfn.PERCENTILE.INC(D:D,0.6),3, D2273&lt;=_xlfn.PERCENTILE.INC(D:D,0.8),4, TRUE,5)</f>
        <v>1</v>
      </c>
      <c r="H2272" s="4">
        <f t="shared" si="35"/>
        <v>1</v>
      </c>
      <c r="I2272" t="e" cm="1">
        <f t="array" ref="I2272">INDEX($N$2:$N$26,MATCH(1,($K$2:$K$26=$E2272)*($L$2:$L$26=$H2272),0))</f>
        <v>#N/A</v>
      </c>
    </row>
    <row r="2273" spans="5:9" x14ac:dyDescent="0.25">
      <c r="E2273" s="1" t="e">
        <v>#N/A</v>
      </c>
      <c r="G2273" s="1" cm="1">
        <f t="array" ref="G2273">_xlfn.IFS(D2273&lt;=_xlfn.PERCENTILE.INC(D:D,0.2),1, D2273&lt;=_xlfn.PERCENTILE.INC(D:D,0.4),2, D2273&lt;=_xlfn.PERCENTILE.INC(D:D,0.6),3, D2274&lt;=_xlfn.PERCENTILE.INC(D:D,0.8),4, TRUE,5)</f>
        <v>1</v>
      </c>
      <c r="H2273" s="4">
        <f t="shared" si="35"/>
        <v>1</v>
      </c>
      <c r="I2273" t="e" cm="1">
        <f t="array" ref="I2273">INDEX($N$2:$N$26,MATCH(1,($K$2:$K$26=$E2273)*($L$2:$L$26=$H2273),0))</f>
        <v>#N/A</v>
      </c>
    </row>
    <row r="2274" spans="5:9" x14ac:dyDescent="0.25">
      <c r="E2274" s="1" t="e">
        <v>#N/A</v>
      </c>
      <c r="G2274" s="1" cm="1">
        <f t="array" ref="G2274">_xlfn.IFS(D2274&lt;=_xlfn.PERCENTILE.INC(D:D,0.2),1, D2274&lt;=_xlfn.PERCENTILE.INC(D:D,0.4),2, D2274&lt;=_xlfn.PERCENTILE.INC(D:D,0.6),3, D2275&lt;=_xlfn.PERCENTILE.INC(D:D,0.8),4, TRUE,5)</f>
        <v>1</v>
      </c>
      <c r="H2274" s="4">
        <f t="shared" si="35"/>
        <v>1</v>
      </c>
      <c r="I2274" t="e" cm="1">
        <f t="array" ref="I2274">INDEX($N$2:$N$26,MATCH(1,($K$2:$K$26=$E2274)*($L$2:$L$26=$H2274),0))</f>
        <v>#N/A</v>
      </c>
    </row>
    <row r="2275" spans="5:9" x14ac:dyDescent="0.25">
      <c r="E2275" s="1" t="e">
        <v>#N/A</v>
      </c>
      <c r="G2275" s="1" cm="1">
        <f t="array" ref="G2275">_xlfn.IFS(D2275&lt;=_xlfn.PERCENTILE.INC(D:D,0.2),1, D2275&lt;=_xlfn.PERCENTILE.INC(D:D,0.4),2, D2275&lt;=_xlfn.PERCENTILE.INC(D:D,0.6),3, D2276&lt;=_xlfn.PERCENTILE.INC(D:D,0.8),4, TRUE,5)</f>
        <v>1</v>
      </c>
      <c r="H2275" s="4">
        <f t="shared" si="35"/>
        <v>1</v>
      </c>
      <c r="I2275" t="e" cm="1">
        <f t="array" ref="I2275">INDEX($N$2:$N$26,MATCH(1,($K$2:$K$26=$E2275)*($L$2:$L$26=$H2275),0))</f>
        <v>#N/A</v>
      </c>
    </row>
    <row r="2276" spans="5:9" x14ac:dyDescent="0.25">
      <c r="E2276" s="1" t="e">
        <v>#N/A</v>
      </c>
      <c r="G2276" s="1" cm="1">
        <f t="array" ref="G2276">_xlfn.IFS(D2276&lt;=_xlfn.PERCENTILE.INC(D:D,0.2),1, D2276&lt;=_xlfn.PERCENTILE.INC(D:D,0.4),2, D2276&lt;=_xlfn.PERCENTILE.INC(D:D,0.6),3, D2277&lt;=_xlfn.PERCENTILE.INC(D:D,0.8),4, TRUE,5)</f>
        <v>1</v>
      </c>
      <c r="H2276" s="4">
        <f t="shared" si="35"/>
        <v>1</v>
      </c>
      <c r="I2276" t="e" cm="1">
        <f t="array" ref="I2276">INDEX($N$2:$N$26,MATCH(1,($K$2:$K$26=$E2276)*($L$2:$L$26=$H2276),0))</f>
        <v>#N/A</v>
      </c>
    </row>
    <row r="2277" spans="5:9" x14ac:dyDescent="0.25">
      <c r="E2277" s="1" t="e">
        <v>#N/A</v>
      </c>
      <c r="G2277" s="1" cm="1">
        <f t="array" ref="G2277">_xlfn.IFS(D2277&lt;=_xlfn.PERCENTILE.INC(D:D,0.2),1, D2277&lt;=_xlfn.PERCENTILE.INC(D:D,0.4),2, D2277&lt;=_xlfn.PERCENTILE.INC(D:D,0.6),3, D2278&lt;=_xlfn.PERCENTILE.INC(D:D,0.8),4, TRUE,5)</f>
        <v>1</v>
      </c>
      <c r="H2277" s="4">
        <f t="shared" si="35"/>
        <v>1</v>
      </c>
      <c r="I2277" t="e" cm="1">
        <f t="array" ref="I2277">INDEX($N$2:$N$26,MATCH(1,($K$2:$K$26=$E2277)*($L$2:$L$26=$H2277),0))</f>
        <v>#N/A</v>
      </c>
    </row>
    <row r="2278" spans="5:9" x14ac:dyDescent="0.25">
      <c r="E2278" s="1" t="e">
        <v>#N/A</v>
      </c>
      <c r="G2278" s="1" cm="1">
        <f t="array" ref="G2278">_xlfn.IFS(D2278&lt;=_xlfn.PERCENTILE.INC(D:D,0.2),1, D2278&lt;=_xlfn.PERCENTILE.INC(D:D,0.4),2, D2278&lt;=_xlfn.PERCENTILE.INC(D:D,0.6),3, D2279&lt;=_xlfn.PERCENTILE.INC(D:D,0.8),4, TRUE,5)</f>
        <v>1</v>
      </c>
      <c r="H2278" s="4">
        <f t="shared" si="35"/>
        <v>1</v>
      </c>
      <c r="I2278" t="e" cm="1">
        <f t="array" ref="I2278">INDEX($N$2:$N$26,MATCH(1,($K$2:$K$26=$E2278)*($L$2:$L$26=$H2278),0))</f>
        <v>#N/A</v>
      </c>
    </row>
    <row r="2279" spans="5:9" x14ac:dyDescent="0.25">
      <c r="E2279" s="1" t="e">
        <v>#N/A</v>
      </c>
      <c r="G2279" s="1" cm="1">
        <f t="array" ref="G2279">_xlfn.IFS(D2279&lt;=_xlfn.PERCENTILE.INC(D:D,0.2),1, D2279&lt;=_xlfn.PERCENTILE.INC(D:D,0.4),2, D2279&lt;=_xlfn.PERCENTILE.INC(D:D,0.6),3, D2280&lt;=_xlfn.PERCENTILE.INC(D:D,0.8),4, TRUE,5)</f>
        <v>1</v>
      </c>
      <c r="H2279" s="4">
        <f t="shared" si="35"/>
        <v>1</v>
      </c>
      <c r="I2279" t="e" cm="1">
        <f t="array" ref="I2279">INDEX($N$2:$N$26,MATCH(1,($K$2:$K$26=$E2279)*($L$2:$L$26=$H2279),0))</f>
        <v>#N/A</v>
      </c>
    </row>
    <row r="2280" spans="5:9" x14ac:dyDescent="0.25">
      <c r="E2280" s="1" t="e">
        <v>#N/A</v>
      </c>
      <c r="G2280" s="1" cm="1">
        <f t="array" ref="G2280">_xlfn.IFS(D2280&lt;=_xlfn.PERCENTILE.INC(D:D,0.2),1, D2280&lt;=_xlfn.PERCENTILE.INC(D:D,0.4),2, D2280&lt;=_xlfn.PERCENTILE.INC(D:D,0.6),3, D2281&lt;=_xlfn.PERCENTILE.INC(D:D,0.8),4, TRUE,5)</f>
        <v>1</v>
      </c>
      <c r="H2280" s="4">
        <f t="shared" si="35"/>
        <v>1</v>
      </c>
      <c r="I2280" t="e" cm="1">
        <f t="array" ref="I2280">INDEX($N$2:$N$26,MATCH(1,($K$2:$K$26=$E2280)*($L$2:$L$26=$H2280),0))</f>
        <v>#N/A</v>
      </c>
    </row>
    <row r="2281" spans="5:9" x14ac:dyDescent="0.25">
      <c r="E2281" s="1" t="e">
        <v>#N/A</v>
      </c>
      <c r="G2281" s="1" cm="1">
        <f t="array" ref="G2281">_xlfn.IFS(D2281&lt;=_xlfn.PERCENTILE.INC(D:D,0.2),1, D2281&lt;=_xlfn.PERCENTILE.INC(D:D,0.4),2, D2281&lt;=_xlfn.PERCENTILE.INC(D:D,0.6),3, D2282&lt;=_xlfn.PERCENTILE.INC(D:D,0.8),4, TRUE,5)</f>
        <v>1</v>
      </c>
      <c r="H2281" s="4">
        <f t="shared" si="35"/>
        <v>1</v>
      </c>
      <c r="I2281" t="e" cm="1">
        <f t="array" ref="I2281">INDEX($N$2:$N$26,MATCH(1,($K$2:$K$26=$E2281)*($L$2:$L$26=$H2281),0))</f>
        <v>#N/A</v>
      </c>
    </row>
    <row r="2282" spans="5:9" x14ac:dyDescent="0.25">
      <c r="E2282" s="1" t="e">
        <v>#N/A</v>
      </c>
      <c r="G2282" s="1" cm="1">
        <f t="array" ref="G2282">_xlfn.IFS(D2282&lt;=_xlfn.PERCENTILE.INC(D:D,0.2),1, D2282&lt;=_xlfn.PERCENTILE.INC(D:D,0.4),2, D2282&lt;=_xlfn.PERCENTILE.INC(D:D,0.6),3, D2283&lt;=_xlfn.PERCENTILE.INC(D:D,0.8),4, TRUE,5)</f>
        <v>1</v>
      </c>
      <c r="H2282" s="4">
        <f t="shared" si="35"/>
        <v>1</v>
      </c>
      <c r="I2282" t="e" cm="1">
        <f t="array" ref="I2282">INDEX($N$2:$N$26,MATCH(1,($K$2:$K$26=$E2282)*($L$2:$L$26=$H2282),0))</f>
        <v>#N/A</v>
      </c>
    </row>
    <row r="2283" spans="5:9" x14ac:dyDescent="0.25">
      <c r="E2283" s="1" t="e">
        <v>#N/A</v>
      </c>
      <c r="G2283" s="1" cm="1">
        <f t="array" ref="G2283">_xlfn.IFS(D2283&lt;=_xlfn.PERCENTILE.INC(D:D,0.2),1, D2283&lt;=_xlfn.PERCENTILE.INC(D:D,0.4),2, D2283&lt;=_xlfn.PERCENTILE.INC(D:D,0.6),3, D2284&lt;=_xlfn.PERCENTILE.INC(D:D,0.8),4, TRUE,5)</f>
        <v>1</v>
      </c>
      <c r="H2283" s="4">
        <f t="shared" si="35"/>
        <v>1</v>
      </c>
      <c r="I2283" t="e" cm="1">
        <f t="array" ref="I2283">INDEX($N$2:$N$26,MATCH(1,($K$2:$K$26=$E2283)*($L$2:$L$26=$H2283),0))</f>
        <v>#N/A</v>
      </c>
    </row>
    <row r="2284" spans="5:9" x14ac:dyDescent="0.25">
      <c r="E2284" s="1" t="e">
        <v>#N/A</v>
      </c>
      <c r="G2284" s="1" cm="1">
        <f t="array" ref="G2284">_xlfn.IFS(D2284&lt;=_xlfn.PERCENTILE.INC(D:D,0.2),1, D2284&lt;=_xlfn.PERCENTILE.INC(D:D,0.4),2, D2284&lt;=_xlfn.PERCENTILE.INC(D:D,0.6),3, D2285&lt;=_xlfn.PERCENTILE.INC(D:D,0.8),4, TRUE,5)</f>
        <v>1</v>
      </c>
      <c r="H2284" s="4">
        <f t="shared" si="35"/>
        <v>1</v>
      </c>
      <c r="I2284" t="e" cm="1">
        <f t="array" ref="I2284">INDEX($N$2:$N$26,MATCH(1,($K$2:$K$26=$E2284)*($L$2:$L$26=$H2284),0))</f>
        <v>#N/A</v>
      </c>
    </row>
    <row r="2285" spans="5:9" x14ac:dyDescent="0.25">
      <c r="E2285" s="1" t="e">
        <v>#N/A</v>
      </c>
      <c r="G2285" s="1" cm="1">
        <f t="array" ref="G2285">_xlfn.IFS(D2285&lt;=_xlfn.PERCENTILE.INC(D:D,0.2),1, D2285&lt;=_xlfn.PERCENTILE.INC(D:D,0.4),2, D2285&lt;=_xlfn.PERCENTILE.INC(D:D,0.6),3, D2286&lt;=_xlfn.PERCENTILE.INC(D:D,0.8),4, TRUE,5)</f>
        <v>1</v>
      </c>
      <c r="H2285" s="4">
        <f t="shared" si="35"/>
        <v>1</v>
      </c>
      <c r="I2285" t="e" cm="1">
        <f t="array" ref="I2285">INDEX($N$2:$N$26,MATCH(1,($K$2:$K$26=$E2285)*($L$2:$L$26=$H2285),0))</f>
        <v>#N/A</v>
      </c>
    </row>
    <row r="2286" spans="5:9" x14ac:dyDescent="0.25">
      <c r="E2286" s="1" t="e">
        <v>#N/A</v>
      </c>
      <c r="G2286" s="1" cm="1">
        <f t="array" ref="G2286">_xlfn.IFS(D2286&lt;=_xlfn.PERCENTILE.INC(D:D,0.2),1, D2286&lt;=_xlfn.PERCENTILE.INC(D:D,0.4),2, D2286&lt;=_xlfn.PERCENTILE.INC(D:D,0.6),3, D2287&lt;=_xlfn.PERCENTILE.INC(D:D,0.8),4, TRUE,5)</f>
        <v>1</v>
      </c>
      <c r="H2286" s="4">
        <f t="shared" si="35"/>
        <v>1</v>
      </c>
      <c r="I2286" t="e" cm="1">
        <f t="array" ref="I2286">INDEX($N$2:$N$26,MATCH(1,($K$2:$K$26=$E2286)*($L$2:$L$26=$H2286),0))</f>
        <v>#N/A</v>
      </c>
    </row>
    <row r="2287" spans="5:9" x14ac:dyDescent="0.25">
      <c r="E2287" s="1" t="e">
        <v>#N/A</v>
      </c>
      <c r="G2287" s="1" cm="1">
        <f t="array" ref="G2287">_xlfn.IFS(D2287&lt;=_xlfn.PERCENTILE.INC(D:D,0.2),1, D2287&lt;=_xlfn.PERCENTILE.INC(D:D,0.4),2, D2287&lt;=_xlfn.PERCENTILE.INC(D:D,0.6),3, D2288&lt;=_xlfn.PERCENTILE.INC(D:D,0.8),4, TRUE,5)</f>
        <v>1</v>
      </c>
      <c r="H2287" s="4">
        <f t="shared" si="35"/>
        <v>1</v>
      </c>
      <c r="I2287" t="e" cm="1">
        <f t="array" ref="I2287">INDEX($N$2:$N$26,MATCH(1,($K$2:$K$26=$E2287)*($L$2:$L$26=$H2287),0))</f>
        <v>#N/A</v>
      </c>
    </row>
    <row r="2288" spans="5:9" x14ac:dyDescent="0.25">
      <c r="E2288" s="1" t="e">
        <v>#N/A</v>
      </c>
      <c r="G2288" s="1" cm="1">
        <f t="array" ref="G2288">_xlfn.IFS(D2288&lt;=_xlfn.PERCENTILE.INC(D:D,0.2),1, D2288&lt;=_xlfn.PERCENTILE.INC(D:D,0.4),2, D2288&lt;=_xlfn.PERCENTILE.INC(D:D,0.6),3, D2289&lt;=_xlfn.PERCENTILE.INC(D:D,0.8),4, TRUE,5)</f>
        <v>1</v>
      </c>
      <c r="H2288" s="4">
        <f t="shared" si="35"/>
        <v>1</v>
      </c>
      <c r="I2288" t="e" cm="1">
        <f t="array" ref="I2288">INDEX($N$2:$N$26,MATCH(1,($K$2:$K$26=$E2288)*($L$2:$L$26=$H2288),0))</f>
        <v>#N/A</v>
      </c>
    </row>
    <row r="2289" spans="5:9" x14ac:dyDescent="0.25">
      <c r="E2289" s="1" t="e">
        <v>#N/A</v>
      </c>
      <c r="G2289" s="1" cm="1">
        <f t="array" ref="G2289">_xlfn.IFS(D2289&lt;=_xlfn.PERCENTILE.INC(D:D,0.2),1, D2289&lt;=_xlfn.PERCENTILE.INC(D:D,0.4),2, D2289&lt;=_xlfn.PERCENTILE.INC(D:D,0.6),3, D2290&lt;=_xlfn.PERCENTILE.INC(D:D,0.8),4, TRUE,5)</f>
        <v>1</v>
      </c>
      <c r="H2289" s="4">
        <f t="shared" si="35"/>
        <v>1</v>
      </c>
      <c r="I2289" t="e" cm="1">
        <f t="array" ref="I2289">INDEX($N$2:$N$26,MATCH(1,($K$2:$K$26=$E2289)*($L$2:$L$26=$H2289),0))</f>
        <v>#N/A</v>
      </c>
    </row>
    <row r="2290" spans="5:9" x14ac:dyDescent="0.25">
      <c r="E2290" s="1" t="e">
        <v>#N/A</v>
      </c>
      <c r="G2290" s="1" cm="1">
        <f t="array" ref="G2290">_xlfn.IFS(D2290&lt;=_xlfn.PERCENTILE.INC(D:D,0.2),1, D2290&lt;=_xlfn.PERCENTILE.INC(D:D,0.4),2, D2290&lt;=_xlfn.PERCENTILE.INC(D:D,0.6),3, D2291&lt;=_xlfn.PERCENTILE.INC(D:D,0.8),4, TRUE,5)</f>
        <v>1</v>
      </c>
      <c r="H2290" s="4">
        <f t="shared" si="35"/>
        <v>1</v>
      </c>
      <c r="I2290" t="e" cm="1">
        <f t="array" ref="I2290">INDEX($N$2:$N$26,MATCH(1,($K$2:$K$26=$E2290)*($L$2:$L$26=$H2290),0))</f>
        <v>#N/A</v>
      </c>
    </row>
    <row r="2291" spans="5:9" x14ac:dyDescent="0.25">
      <c r="E2291" s="1" t="e">
        <v>#N/A</v>
      </c>
      <c r="G2291" s="1" cm="1">
        <f t="array" ref="G2291">_xlfn.IFS(D2291&lt;=_xlfn.PERCENTILE.INC(D:D,0.2),1, D2291&lt;=_xlfn.PERCENTILE.INC(D:D,0.4),2, D2291&lt;=_xlfn.PERCENTILE.INC(D:D,0.6),3, D2292&lt;=_xlfn.PERCENTILE.INC(D:D,0.8),4, TRUE,5)</f>
        <v>1</v>
      </c>
      <c r="H2291" s="4">
        <f t="shared" si="35"/>
        <v>1</v>
      </c>
      <c r="I2291" t="e" cm="1">
        <f t="array" ref="I2291">INDEX($N$2:$N$26,MATCH(1,($K$2:$K$26=$E2291)*($L$2:$L$26=$H2291),0))</f>
        <v>#N/A</v>
      </c>
    </row>
    <row r="2292" spans="5:9" x14ac:dyDescent="0.25">
      <c r="E2292" s="1" t="e">
        <v>#N/A</v>
      </c>
      <c r="G2292" s="1" cm="1">
        <f t="array" ref="G2292">_xlfn.IFS(D2292&lt;=_xlfn.PERCENTILE.INC(D:D,0.2),1, D2292&lt;=_xlfn.PERCENTILE.INC(D:D,0.4),2, D2292&lt;=_xlfn.PERCENTILE.INC(D:D,0.6),3, D2293&lt;=_xlfn.PERCENTILE.INC(D:D,0.8),4, TRUE,5)</f>
        <v>1</v>
      </c>
      <c r="H2292" s="4">
        <f t="shared" si="35"/>
        <v>1</v>
      </c>
      <c r="I2292" t="e" cm="1">
        <f t="array" ref="I2292">INDEX($N$2:$N$26,MATCH(1,($K$2:$K$26=$E2292)*($L$2:$L$26=$H2292),0))</f>
        <v>#N/A</v>
      </c>
    </row>
    <row r="2293" spans="5:9" x14ac:dyDescent="0.25">
      <c r="E2293" s="1" t="e">
        <v>#N/A</v>
      </c>
      <c r="G2293" s="1" cm="1">
        <f t="array" ref="G2293">_xlfn.IFS(D2293&lt;=_xlfn.PERCENTILE.INC(D:D,0.2),1, D2293&lt;=_xlfn.PERCENTILE.INC(D:D,0.4),2, D2293&lt;=_xlfn.PERCENTILE.INC(D:D,0.6),3, D2294&lt;=_xlfn.PERCENTILE.INC(D:D,0.8),4, TRUE,5)</f>
        <v>1</v>
      </c>
      <c r="H2293" s="4">
        <f t="shared" si="35"/>
        <v>1</v>
      </c>
      <c r="I2293" t="e" cm="1">
        <f t="array" ref="I2293">INDEX($N$2:$N$26,MATCH(1,($K$2:$K$26=$E2293)*($L$2:$L$26=$H2293),0))</f>
        <v>#N/A</v>
      </c>
    </row>
    <row r="2294" spans="5:9" x14ac:dyDescent="0.25">
      <c r="E2294" s="1" t="e">
        <v>#N/A</v>
      </c>
      <c r="G2294" s="1" cm="1">
        <f t="array" ref="G2294">_xlfn.IFS(D2294&lt;=_xlfn.PERCENTILE.INC(D:D,0.2),1, D2294&lt;=_xlfn.PERCENTILE.INC(D:D,0.4),2, D2294&lt;=_xlfn.PERCENTILE.INC(D:D,0.6),3, D2295&lt;=_xlfn.PERCENTILE.INC(D:D,0.8),4, TRUE,5)</f>
        <v>1</v>
      </c>
      <c r="H2294" s="4">
        <f t="shared" si="35"/>
        <v>1</v>
      </c>
      <c r="I2294" t="e" cm="1">
        <f t="array" ref="I2294">INDEX($N$2:$N$26,MATCH(1,($K$2:$K$26=$E2294)*($L$2:$L$26=$H2294),0))</f>
        <v>#N/A</v>
      </c>
    </row>
    <row r="2295" spans="5:9" x14ac:dyDescent="0.25">
      <c r="E2295" s="1" t="e">
        <v>#N/A</v>
      </c>
      <c r="G2295" s="1" cm="1">
        <f t="array" ref="G2295">_xlfn.IFS(D2295&lt;=_xlfn.PERCENTILE.INC(D:D,0.2),1, D2295&lt;=_xlfn.PERCENTILE.INC(D:D,0.4),2, D2295&lt;=_xlfn.PERCENTILE.INC(D:D,0.6),3, D2296&lt;=_xlfn.PERCENTILE.INC(D:D,0.8),4, TRUE,5)</f>
        <v>1</v>
      </c>
      <c r="H2295" s="4">
        <f t="shared" si="35"/>
        <v>1</v>
      </c>
      <c r="I2295" t="e" cm="1">
        <f t="array" ref="I2295">INDEX($N$2:$N$26,MATCH(1,($K$2:$K$26=$E2295)*($L$2:$L$26=$H2295),0))</f>
        <v>#N/A</v>
      </c>
    </row>
    <row r="2296" spans="5:9" x14ac:dyDescent="0.25">
      <c r="E2296" s="1" t="e">
        <v>#N/A</v>
      </c>
      <c r="G2296" s="1" cm="1">
        <f t="array" ref="G2296">_xlfn.IFS(D2296&lt;=_xlfn.PERCENTILE.INC(D:D,0.2),1, D2296&lt;=_xlfn.PERCENTILE.INC(D:D,0.4),2, D2296&lt;=_xlfn.PERCENTILE.INC(D:D,0.6),3, D2297&lt;=_xlfn.PERCENTILE.INC(D:D,0.8),4, TRUE,5)</f>
        <v>1</v>
      </c>
      <c r="H2296" s="4">
        <f t="shared" si="35"/>
        <v>1</v>
      </c>
      <c r="I2296" t="e" cm="1">
        <f t="array" ref="I2296">INDEX($N$2:$N$26,MATCH(1,($K$2:$K$26=$E2296)*($L$2:$L$26=$H2296),0))</f>
        <v>#N/A</v>
      </c>
    </row>
    <row r="2297" spans="5:9" x14ac:dyDescent="0.25">
      <c r="E2297" s="1" t="e">
        <v>#N/A</v>
      </c>
      <c r="G2297" s="1" cm="1">
        <f t="array" ref="G2297">_xlfn.IFS(D2297&lt;=_xlfn.PERCENTILE.INC(D:D,0.2),1, D2297&lt;=_xlfn.PERCENTILE.INC(D:D,0.4),2, D2297&lt;=_xlfn.PERCENTILE.INC(D:D,0.6),3, D2298&lt;=_xlfn.PERCENTILE.INC(D:D,0.8),4, TRUE,5)</f>
        <v>1</v>
      </c>
      <c r="H2297" s="4">
        <f t="shared" si="35"/>
        <v>1</v>
      </c>
      <c r="I2297" t="e" cm="1">
        <f t="array" ref="I2297">INDEX($N$2:$N$26,MATCH(1,($K$2:$K$26=$E2297)*($L$2:$L$26=$H2297),0))</f>
        <v>#N/A</v>
      </c>
    </row>
    <row r="2298" spans="5:9" x14ac:dyDescent="0.25">
      <c r="E2298" s="1" t="e">
        <v>#N/A</v>
      </c>
      <c r="G2298" s="1" cm="1">
        <f t="array" ref="G2298">_xlfn.IFS(D2298&lt;=_xlfn.PERCENTILE.INC(D:D,0.2),1, D2298&lt;=_xlfn.PERCENTILE.INC(D:D,0.4),2, D2298&lt;=_xlfn.PERCENTILE.INC(D:D,0.6),3, D2299&lt;=_xlfn.PERCENTILE.INC(D:D,0.8),4, TRUE,5)</f>
        <v>1</v>
      </c>
      <c r="H2298" s="4">
        <f t="shared" si="35"/>
        <v>1</v>
      </c>
      <c r="I2298" t="e" cm="1">
        <f t="array" ref="I2298">INDEX($N$2:$N$26,MATCH(1,($K$2:$K$26=$E2298)*($L$2:$L$26=$H2298),0))</f>
        <v>#N/A</v>
      </c>
    </row>
    <row r="2299" spans="5:9" x14ac:dyDescent="0.25">
      <c r="E2299" s="1" t="e">
        <v>#N/A</v>
      </c>
      <c r="G2299" s="1" cm="1">
        <f t="array" ref="G2299">_xlfn.IFS(D2299&lt;=_xlfn.PERCENTILE.INC(D:D,0.2),1, D2299&lt;=_xlfn.PERCENTILE.INC(D:D,0.4),2, D2299&lt;=_xlfn.PERCENTILE.INC(D:D,0.6),3, D2300&lt;=_xlfn.PERCENTILE.INC(D:D,0.8),4, TRUE,5)</f>
        <v>1</v>
      </c>
      <c r="H2299" s="4">
        <f t="shared" si="35"/>
        <v>1</v>
      </c>
      <c r="I2299" t="e" cm="1">
        <f t="array" ref="I2299">INDEX($N$2:$N$26,MATCH(1,($K$2:$K$26=$E2299)*($L$2:$L$26=$H2299),0))</f>
        <v>#N/A</v>
      </c>
    </row>
    <row r="2300" spans="5:9" x14ac:dyDescent="0.25">
      <c r="E2300" s="1" t="e">
        <v>#N/A</v>
      </c>
      <c r="G2300" s="1" cm="1">
        <f t="array" ref="G2300">_xlfn.IFS(D2300&lt;=_xlfn.PERCENTILE.INC(D:D,0.2),1, D2300&lt;=_xlfn.PERCENTILE.INC(D:D,0.4),2, D2300&lt;=_xlfn.PERCENTILE.INC(D:D,0.6),3, D2301&lt;=_xlfn.PERCENTILE.INC(D:D,0.8),4, TRUE,5)</f>
        <v>1</v>
      </c>
      <c r="H2300" s="4">
        <f t="shared" si="35"/>
        <v>1</v>
      </c>
      <c r="I2300" t="e" cm="1">
        <f t="array" ref="I2300">INDEX($N$2:$N$26,MATCH(1,($K$2:$K$26=$E2300)*($L$2:$L$26=$H2300),0))</f>
        <v>#N/A</v>
      </c>
    </row>
    <row r="2301" spans="5:9" x14ac:dyDescent="0.25">
      <c r="E2301" s="1" t="e">
        <v>#N/A</v>
      </c>
      <c r="G2301" s="1" cm="1">
        <f t="array" ref="G2301">_xlfn.IFS(D2301&lt;=_xlfn.PERCENTILE.INC(D:D,0.2),1, D2301&lt;=_xlfn.PERCENTILE.INC(D:D,0.4),2, D2301&lt;=_xlfn.PERCENTILE.INC(D:D,0.6),3, D2302&lt;=_xlfn.PERCENTILE.INC(D:D,0.8),4, TRUE,5)</f>
        <v>1</v>
      </c>
      <c r="H2301" s="4">
        <f t="shared" si="35"/>
        <v>1</v>
      </c>
      <c r="I2301" t="e" cm="1">
        <f t="array" ref="I2301">INDEX($N$2:$N$26,MATCH(1,($K$2:$K$26=$E2301)*($L$2:$L$26=$H2301),0))</f>
        <v>#N/A</v>
      </c>
    </row>
    <row r="2302" spans="5:9" x14ac:dyDescent="0.25">
      <c r="E2302" s="1" t="e">
        <v>#N/A</v>
      </c>
      <c r="G2302" s="1" cm="1">
        <f t="array" ref="G2302">_xlfn.IFS(D2302&lt;=_xlfn.PERCENTILE.INC(D:D,0.2),1, D2302&lt;=_xlfn.PERCENTILE.INC(D:D,0.4),2, D2302&lt;=_xlfn.PERCENTILE.INC(D:D,0.6),3, D2303&lt;=_xlfn.PERCENTILE.INC(D:D,0.8),4, TRUE,5)</f>
        <v>1</v>
      </c>
      <c r="H2302" s="4">
        <f t="shared" si="35"/>
        <v>1</v>
      </c>
      <c r="I2302" t="e" cm="1">
        <f t="array" ref="I2302">INDEX($N$2:$N$26,MATCH(1,($K$2:$K$26=$E2302)*($L$2:$L$26=$H2302),0))</f>
        <v>#N/A</v>
      </c>
    </row>
    <row r="2303" spans="5:9" x14ac:dyDescent="0.25">
      <c r="E2303" s="1" t="e">
        <v>#N/A</v>
      </c>
      <c r="G2303" s="1" cm="1">
        <f t="array" ref="G2303">_xlfn.IFS(D2303&lt;=_xlfn.PERCENTILE.INC(D:D,0.2),1, D2303&lt;=_xlfn.PERCENTILE.INC(D:D,0.4),2, D2303&lt;=_xlfn.PERCENTILE.INC(D:D,0.6),3, D2304&lt;=_xlfn.PERCENTILE.INC(D:D,0.8),4, TRUE,5)</f>
        <v>1</v>
      </c>
      <c r="H2303" s="4">
        <f t="shared" si="35"/>
        <v>1</v>
      </c>
      <c r="I2303" t="e" cm="1">
        <f t="array" ref="I2303">INDEX($N$2:$N$26,MATCH(1,($K$2:$K$26=$E2303)*($L$2:$L$26=$H2303),0))</f>
        <v>#N/A</v>
      </c>
    </row>
    <row r="2304" spans="5:9" x14ac:dyDescent="0.25">
      <c r="E2304" s="1" t="e">
        <v>#N/A</v>
      </c>
      <c r="G2304" s="1" cm="1">
        <f t="array" ref="G2304">_xlfn.IFS(D2304&lt;=_xlfn.PERCENTILE.INC(D:D,0.2),1, D2304&lt;=_xlfn.PERCENTILE.INC(D:D,0.4),2, D2304&lt;=_xlfn.PERCENTILE.INC(D:D,0.6),3, D2305&lt;=_xlfn.PERCENTILE.INC(D:D,0.8),4, TRUE,5)</f>
        <v>1</v>
      </c>
      <c r="H2304" s="4">
        <f t="shared" si="35"/>
        <v>1</v>
      </c>
      <c r="I2304" t="e" cm="1">
        <f t="array" ref="I2304">INDEX($N$2:$N$26,MATCH(1,($K$2:$K$26=$E2304)*($L$2:$L$26=$H2304),0))</f>
        <v>#N/A</v>
      </c>
    </row>
    <row r="2305" spans="5:9" x14ac:dyDescent="0.25">
      <c r="E2305" s="1" t="e">
        <v>#N/A</v>
      </c>
      <c r="G2305" s="1" cm="1">
        <f t="array" ref="G2305">_xlfn.IFS(D2305&lt;=_xlfn.PERCENTILE.INC(D:D,0.2),1, D2305&lt;=_xlfn.PERCENTILE.INC(D:D,0.4),2, D2305&lt;=_xlfn.PERCENTILE.INC(D:D,0.6),3, D2306&lt;=_xlfn.PERCENTILE.INC(D:D,0.8),4, TRUE,5)</f>
        <v>1</v>
      </c>
      <c r="H2305" s="4">
        <f t="shared" si="35"/>
        <v>1</v>
      </c>
      <c r="I2305" t="e" cm="1">
        <f t="array" ref="I2305">INDEX($N$2:$N$26,MATCH(1,($K$2:$K$26=$E2305)*($L$2:$L$26=$H2305),0))</f>
        <v>#N/A</v>
      </c>
    </row>
    <row r="2306" spans="5:9" x14ac:dyDescent="0.25">
      <c r="E2306" s="1" t="e">
        <v>#N/A</v>
      </c>
      <c r="G2306" s="1" cm="1">
        <f t="array" ref="G2306">_xlfn.IFS(D2306&lt;=_xlfn.PERCENTILE.INC(D:D,0.2),1, D2306&lt;=_xlfn.PERCENTILE.INC(D:D,0.4),2, D2306&lt;=_xlfn.PERCENTILE.INC(D:D,0.6),3, D2307&lt;=_xlfn.PERCENTILE.INC(D:D,0.8),4, TRUE,5)</f>
        <v>1</v>
      </c>
      <c r="H2306" s="4">
        <f t="shared" si="35"/>
        <v>1</v>
      </c>
      <c r="I2306" t="e" cm="1">
        <f t="array" ref="I2306">INDEX($N$2:$N$26,MATCH(1,($K$2:$K$26=$E2306)*($L$2:$L$26=$H2306),0))</f>
        <v>#N/A</v>
      </c>
    </row>
    <row r="2307" spans="5:9" x14ac:dyDescent="0.25">
      <c r="E2307" s="1" t="e">
        <v>#N/A</v>
      </c>
      <c r="G2307" s="1" cm="1">
        <f t="array" ref="G2307">_xlfn.IFS(D2307&lt;=_xlfn.PERCENTILE.INC(D:D,0.2),1, D2307&lt;=_xlfn.PERCENTILE.INC(D:D,0.4),2, D2307&lt;=_xlfn.PERCENTILE.INC(D:D,0.6),3, D2308&lt;=_xlfn.PERCENTILE.INC(D:D,0.8),4, TRUE,5)</f>
        <v>1</v>
      </c>
      <c r="H2307" s="4">
        <f t="shared" ref="H2307:H2370" si="36">ROUND(AVERAGE(F2307,G2307),0)</f>
        <v>1</v>
      </c>
      <c r="I2307" t="e" cm="1">
        <f t="array" ref="I2307">INDEX($N$2:$N$26,MATCH(1,($K$2:$K$26=$E2307)*($L$2:$L$26=$H2307),0))</f>
        <v>#N/A</v>
      </c>
    </row>
    <row r="2308" spans="5:9" x14ac:dyDescent="0.25">
      <c r="E2308" s="1" t="e">
        <v>#N/A</v>
      </c>
      <c r="G2308" s="1" cm="1">
        <f t="array" ref="G2308">_xlfn.IFS(D2308&lt;=_xlfn.PERCENTILE.INC(D:D,0.2),1, D2308&lt;=_xlfn.PERCENTILE.INC(D:D,0.4),2, D2308&lt;=_xlfn.PERCENTILE.INC(D:D,0.6),3, D2309&lt;=_xlfn.PERCENTILE.INC(D:D,0.8),4, TRUE,5)</f>
        <v>1</v>
      </c>
      <c r="H2308" s="4">
        <f t="shared" si="36"/>
        <v>1</v>
      </c>
      <c r="I2308" t="e" cm="1">
        <f t="array" ref="I2308">INDEX($N$2:$N$26,MATCH(1,($K$2:$K$26=$E2308)*($L$2:$L$26=$H2308),0))</f>
        <v>#N/A</v>
      </c>
    </row>
    <row r="2309" spans="5:9" x14ac:dyDescent="0.25">
      <c r="E2309" s="1" t="e">
        <v>#N/A</v>
      </c>
      <c r="G2309" s="1" cm="1">
        <f t="array" ref="G2309">_xlfn.IFS(D2309&lt;=_xlfn.PERCENTILE.INC(D:D,0.2),1, D2309&lt;=_xlfn.PERCENTILE.INC(D:D,0.4),2, D2309&lt;=_xlfn.PERCENTILE.INC(D:D,0.6),3, D2310&lt;=_xlfn.PERCENTILE.INC(D:D,0.8),4, TRUE,5)</f>
        <v>1</v>
      </c>
      <c r="H2309" s="4">
        <f t="shared" si="36"/>
        <v>1</v>
      </c>
      <c r="I2309" t="e" cm="1">
        <f t="array" ref="I2309">INDEX($N$2:$N$26,MATCH(1,($K$2:$K$26=$E2309)*($L$2:$L$26=$H2309),0))</f>
        <v>#N/A</v>
      </c>
    </row>
    <row r="2310" spans="5:9" x14ac:dyDescent="0.25">
      <c r="E2310" s="1" t="e">
        <v>#N/A</v>
      </c>
      <c r="G2310" s="1" cm="1">
        <f t="array" ref="G2310">_xlfn.IFS(D2310&lt;=_xlfn.PERCENTILE.INC(D:D,0.2),1, D2310&lt;=_xlfn.PERCENTILE.INC(D:D,0.4),2, D2310&lt;=_xlfn.PERCENTILE.INC(D:D,0.6),3, D2311&lt;=_xlfn.PERCENTILE.INC(D:D,0.8),4, TRUE,5)</f>
        <v>1</v>
      </c>
      <c r="H2310" s="4">
        <f t="shared" si="36"/>
        <v>1</v>
      </c>
      <c r="I2310" t="e" cm="1">
        <f t="array" ref="I2310">INDEX($N$2:$N$26,MATCH(1,($K$2:$K$26=$E2310)*($L$2:$L$26=$H2310),0))</f>
        <v>#N/A</v>
      </c>
    </row>
    <row r="2311" spans="5:9" x14ac:dyDescent="0.25">
      <c r="E2311" s="1" t="e">
        <v>#N/A</v>
      </c>
      <c r="G2311" s="1" cm="1">
        <f t="array" ref="G2311">_xlfn.IFS(D2311&lt;=_xlfn.PERCENTILE.INC(D:D,0.2),1, D2311&lt;=_xlfn.PERCENTILE.INC(D:D,0.4),2, D2311&lt;=_xlfn.PERCENTILE.INC(D:D,0.6),3, D2312&lt;=_xlfn.PERCENTILE.INC(D:D,0.8),4, TRUE,5)</f>
        <v>1</v>
      </c>
      <c r="H2311" s="4">
        <f t="shared" si="36"/>
        <v>1</v>
      </c>
      <c r="I2311" t="e" cm="1">
        <f t="array" ref="I2311">INDEX($N$2:$N$26,MATCH(1,($K$2:$K$26=$E2311)*($L$2:$L$26=$H2311),0))</f>
        <v>#N/A</v>
      </c>
    </row>
    <row r="2312" spans="5:9" x14ac:dyDescent="0.25">
      <c r="E2312" s="1" t="e">
        <v>#N/A</v>
      </c>
      <c r="G2312" s="1" cm="1">
        <f t="array" ref="G2312">_xlfn.IFS(D2312&lt;=_xlfn.PERCENTILE.INC(D:D,0.2),1, D2312&lt;=_xlfn.PERCENTILE.INC(D:D,0.4),2, D2312&lt;=_xlfn.PERCENTILE.INC(D:D,0.6),3, D2313&lt;=_xlfn.PERCENTILE.INC(D:D,0.8),4, TRUE,5)</f>
        <v>1</v>
      </c>
      <c r="H2312" s="4">
        <f t="shared" si="36"/>
        <v>1</v>
      </c>
      <c r="I2312" t="e" cm="1">
        <f t="array" ref="I2312">INDEX($N$2:$N$26,MATCH(1,($K$2:$K$26=$E2312)*($L$2:$L$26=$H2312),0))</f>
        <v>#N/A</v>
      </c>
    </row>
    <row r="2313" spans="5:9" x14ac:dyDescent="0.25">
      <c r="E2313" s="1" t="e">
        <v>#N/A</v>
      </c>
      <c r="G2313" s="1" cm="1">
        <f t="array" ref="G2313">_xlfn.IFS(D2313&lt;=_xlfn.PERCENTILE.INC(D:D,0.2),1, D2313&lt;=_xlfn.PERCENTILE.INC(D:D,0.4),2, D2313&lt;=_xlfn.PERCENTILE.INC(D:D,0.6),3, D2314&lt;=_xlfn.PERCENTILE.INC(D:D,0.8),4, TRUE,5)</f>
        <v>1</v>
      </c>
      <c r="H2313" s="4">
        <f t="shared" si="36"/>
        <v>1</v>
      </c>
      <c r="I2313" t="e" cm="1">
        <f t="array" ref="I2313">INDEX($N$2:$N$26,MATCH(1,($K$2:$K$26=$E2313)*($L$2:$L$26=$H2313),0))</f>
        <v>#N/A</v>
      </c>
    </row>
    <row r="2314" spans="5:9" x14ac:dyDescent="0.25">
      <c r="E2314" s="1" t="e">
        <v>#N/A</v>
      </c>
      <c r="G2314" s="1" cm="1">
        <f t="array" ref="G2314">_xlfn.IFS(D2314&lt;=_xlfn.PERCENTILE.INC(D:D,0.2),1, D2314&lt;=_xlfn.PERCENTILE.INC(D:D,0.4),2, D2314&lt;=_xlfn.PERCENTILE.INC(D:D,0.6),3, D2315&lt;=_xlfn.PERCENTILE.INC(D:D,0.8),4, TRUE,5)</f>
        <v>1</v>
      </c>
      <c r="H2314" s="4">
        <f t="shared" si="36"/>
        <v>1</v>
      </c>
      <c r="I2314" t="e" cm="1">
        <f t="array" ref="I2314">INDEX($N$2:$N$26,MATCH(1,($K$2:$K$26=$E2314)*($L$2:$L$26=$H2314),0))</f>
        <v>#N/A</v>
      </c>
    </row>
    <row r="2315" spans="5:9" x14ac:dyDescent="0.25">
      <c r="E2315" s="1" t="e">
        <v>#N/A</v>
      </c>
      <c r="G2315" s="1" cm="1">
        <f t="array" ref="G2315">_xlfn.IFS(D2315&lt;=_xlfn.PERCENTILE.INC(D:D,0.2),1, D2315&lt;=_xlfn.PERCENTILE.INC(D:D,0.4),2, D2315&lt;=_xlfn.PERCENTILE.INC(D:D,0.6),3, D2316&lt;=_xlfn.PERCENTILE.INC(D:D,0.8),4, TRUE,5)</f>
        <v>1</v>
      </c>
      <c r="H2315" s="4">
        <f t="shared" si="36"/>
        <v>1</v>
      </c>
      <c r="I2315" t="e" cm="1">
        <f t="array" ref="I2315">INDEX($N$2:$N$26,MATCH(1,($K$2:$K$26=$E2315)*($L$2:$L$26=$H2315),0))</f>
        <v>#N/A</v>
      </c>
    </row>
    <row r="2316" spans="5:9" x14ac:dyDescent="0.25">
      <c r="E2316" s="1" t="e">
        <v>#N/A</v>
      </c>
      <c r="G2316" s="1" cm="1">
        <f t="array" ref="G2316">_xlfn.IFS(D2316&lt;=_xlfn.PERCENTILE.INC(D:D,0.2),1, D2316&lt;=_xlfn.PERCENTILE.INC(D:D,0.4),2, D2316&lt;=_xlfn.PERCENTILE.INC(D:D,0.6),3, D2317&lt;=_xlfn.PERCENTILE.INC(D:D,0.8),4, TRUE,5)</f>
        <v>1</v>
      </c>
      <c r="H2316" s="4">
        <f t="shared" si="36"/>
        <v>1</v>
      </c>
      <c r="I2316" t="e" cm="1">
        <f t="array" ref="I2316">INDEX($N$2:$N$26,MATCH(1,($K$2:$K$26=$E2316)*($L$2:$L$26=$H2316),0))</f>
        <v>#N/A</v>
      </c>
    </row>
    <row r="2317" spans="5:9" x14ac:dyDescent="0.25">
      <c r="E2317" s="1" t="e">
        <v>#N/A</v>
      </c>
      <c r="G2317" s="1" cm="1">
        <f t="array" ref="G2317">_xlfn.IFS(D2317&lt;=_xlfn.PERCENTILE.INC(D:D,0.2),1, D2317&lt;=_xlfn.PERCENTILE.INC(D:D,0.4),2, D2317&lt;=_xlfn.PERCENTILE.INC(D:D,0.6),3, D2318&lt;=_xlfn.PERCENTILE.INC(D:D,0.8),4, TRUE,5)</f>
        <v>1</v>
      </c>
      <c r="H2317" s="4">
        <f t="shared" si="36"/>
        <v>1</v>
      </c>
      <c r="I2317" t="e" cm="1">
        <f t="array" ref="I2317">INDEX($N$2:$N$26,MATCH(1,($K$2:$K$26=$E2317)*($L$2:$L$26=$H2317),0))</f>
        <v>#N/A</v>
      </c>
    </row>
    <row r="2318" spans="5:9" x14ac:dyDescent="0.25">
      <c r="E2318" s="1" t="e">
        <v>#N/A</v>
      </c>
      <c r="G2318" s="1" cm="1">
        <f t="array" ref="G2318">_xlfn.IFS(D2318&lt;=_xlfn.PERCENTILE.INC(D:D,0.2),1, D2318&lt;=_xlfn.PERCENTILE.INC(D:D,0.4),2, D2318&lt;=_xlfn.PERCENTILE.INC(D:D,0.6),3, D2319&lt;=_xlfn.PERCENTILE.INC(D:D,0.8),4, TRUE,5)</f>
        <v>1</v>
      </c>
      <c r="H2318" s="4">
        <f t="shared" si="36"/>
        <v>1</v>
      </c>
      <c r="I2318" t="e" cm="1">
        <f t="array" ref="I2318">INDEX($N$2:$N$26,MATCH(1,($K$2:$K$26=$E2318)*($L$2:$L$26=$H2318),0))</f>
        <v>#N/A</v>
      </c>
    </row>
    <row r="2319" spans="5:9" x14ac:dyDescent="0.25">
      <c r="E2319" s="1" t="e">
        <v>#N/A</v>
      </c>
      <c r="G2319" s="1" cm="1">
        <f t="array" ref="G2319">_xlfn.IFS(D2319&lt;=_xlfn.PERCENTILE.INC(D:D,0.2),1, D2319&lt;=_xlfn.PERCENTILE.INC(D:D,0.4),2, D2319&lt;=_xlfn.PERCENTILE.INC(D:D,0.6),3, D2320&lt;=_xlfn.PERCENTILE.INC(D:D,0.8),4, TRUE,5)</f>
        <v>1</v>
      </c>
      <c r="H2319" s="4">
        <f t="shared" si="36"/>
        <v>1</v>
      </c>
      <c r="I2319" t="e" cm="1">
        <f t="array" ref="I2319">INDEX($N$2:$N$26,MATCH(1,($K$2:$K$26=$E2319)*($L$2:$L$26=$H2319),0))</f>
        <v>#N/A</v>
      </c>
    </row>
    <row r="2320" spans="5:9" x14ac:dyDescent="0.25">
      <c r="E2320" s="1" t="e">
        <v>#N/A</v>
      </c>
      <c r="G2320" s="1" cm="1">
        <f t="array" ref="G2320">_xlfn.IFS(D2320&lt;=_xlfn.PERCENTILE.INC(D:D,0.2),1, D2320&lt;=_xlfn.PERCENTILE.INC(D:D,0.4),2, D2320&lt;=_xlfn.PERCENTILE.INC(D:D,0.6),3, D2321&lt;=_xlfn.PERCENTILE.INC(D:D,0.8),4, TRUE,5)</f>
        <v>1</v>
      </c>
      <c r="H2320" s="4">
        <f t="shared" si="36"/>
        <v>1</v>
      </c>
      <c r="I2320" t="e" cm="1">
        <f t="array" ref="I2320">INDEX($N$2:$N$26,MATCH(1,($K$2:$K$26=$E2320)*($L$2:$L$26=$H2320),0))</f>
        <v>#N/A</v>
      </c>
    </row>
    <row r="2321" spans="5:9" x14ac:dyDescent="0.25">
      <c r="E2321" s="1" t="e">
        <v>#N/A</v>
      </c>
      <c r="G2321" s="1" cm="1">
        <f t="array" ref="G2321">_xlfn.IFS(D2321&lt;=_xlfn.PERCENTILE.INC(D:D,0.2),1, D2321&lt;=_xlfn.PERCENTILE.INC(D:D,0.4),2, D2321&lt;=_xlfn.PERCENTILE.INC(D:D,0.6),3, D2322&lt;=_xlfn.PERCENTILE.INC(D:D,0.8),4, TRUE,5)</f>
        <v>1</v>
      </c>
      <c r="H2321" s="4">
        <f t="shared" si="36"/>
        <v>1</v>
      </c>
      <c r="I2321" t="e" cm="1">
        <f t="array" ref="I2321">INDEX($N$2:$N$26,MATCH(1,($K$2:$K$26=$E2321)*($L$2:$L$26=$H2321),0))</f>
        <v>#N/A</v>
      </c>
    </row>
    <row r="2322" spans="5:9" x14ac:dyDescent="0.25">
      <c r="E2322" s="1" t="e">
        <v>#N/A</v>
      </c>
      <c r="G2322" s="1" cm="1">
        <f t="array" ref="G2322">_xlfn.IFS(D2322&lt;=_xlfn.PERCENTILE.INC(D:D,0.2),1, D2322&lt;=_xlfn.PERCENTILE.INC(D:D,0.4),2, D2322&lt;=_xlfn.PERCENTILE.INC(D:D,0.6),3, D2323&lt;=_xlfn.PERCENTILE.INC(D:D,0.8),4, TRUE,5)</f>
        <v>1</v>
      </c>
      <c r="H2322" s="4">
        <f t="shared" si="36"/>
        <v>1</v>
      </c>
      <c r="I2322" t="e" cm="1">
        <f t="array" ref="I2322">INDEX($N$2:$N$26,MATCH(1,($K$2:$K$26=$E2322)*($L$2:$L$26=$H2322),0))</f>
        <v>#N/A</v>
      </c>
    </row>
    <row r="2323" spans="5:9" x14ac:dyDescent="0.25">
      <c r="E2323" s="1" t="e">
        <v>#N/A</v>
      </c>
      <c r="G2323" s="1" cm="1">
        <f t="array" ref="G2323">_xlfn.IFS(D2323&lt;=_xlfn.PERCENTILE.INC(D:D,0.2),1, D2323&lt;=_xlfn.PERCENTILE.INC(D:D,0.4),2, D2323&lt;=_xlfn.PERCENTILE.INC(D:D,0.6),3, D2324&lt;=_xlfn.PERCENTILE.INC(D:D,0.8),4, TRUE,5)</f>
        <v>1</v>
      </c>
      <c r="H2323" s="4">
        <f t="shared" si="36"/>
        <v>1</v>
      </c>
      <c r="I2323" t="e" cm="1">
        <f t="array" ref="I2323">INDEX($N$2:$N$26,MATCH(1,($K$2:$K$26=$E2323)*($L$2:$L$26=$H2323),0))</f>
        <v>#N/A</v>
      </c>
    </row>
    <row r="2324" spans="5:9" x14ac:dyDescent="0.25">
      <c r="E2324" s="1" t="e">
        <v>#N/A</v>
      </c>
      <c r="G2324" s="1" cm="1">
        <f t="array" ref="G2324">_xlfn.IFS(D2324&lt;=_xlfn.PERCENTILE.INC(D:D,0.2),1, D2324&lt;=_xlfn.PERCENTILE.INC(D:D,0.4),2, D2324&lt;=_xlfn.PERCENTILE.INC(D:D,0.6),3, D2325&lt;=_xlfn.PERCENTILE.INC(D:D,0.8),4, TRUE,5)</f>
        <v>1</v>
      </c>
      <c r="H2324" s="4">
        <f t="shared" si="36"/>
        <v>1</v>
      </c>
      <c r="I2324" t="e" cm="1">
        <f t="array" ref="I2324">INDEX($N$2:$N$26,MATCH(1,($K$2:$K$26=$E2324)*($L$2:$L$26=$H2324),0))</f>
        <v>#N/A</v>
      </c>
    </row>
    <row r="2325" spans="5:9" x14ac:dyDescent="0.25">
      <c r="E2325" s="1" t="e">
        <v>#N/A</v>
      </c>
      <c r="G2325" s="1" cm="1">
        <f t="array" ref="G2325">_xlfn.IFS(D2325&lt;=_xlfn.PERCENTILE.INC(D:D,0.2),1, D2325&lt;=_xlfn.PERCENTILE.INC(D:D,0.4),2, D2325&lt;=_xlfn.PERCENTILE.INC(D:D,0.6),3, D2326&lt;=_xlfn.PERCENTILE.INC(D:D,0.8),4, TRUE,5)</f>
        <v>1</v>
      </c>
      <c r="H2325" s="4">
        <f t="shared" si="36"/>
        <v>1</v>
      </c>
      <c r="I2325" t="e" cm="1">
        <f t="array" ref="I2325">INDEX($N$2:$N$26,MATCH(1,($K$2:$K$26=$E2325)*($L$2:$L$26=$H2325),0))</f>
        <v>#N/A</v>
      </c>
    </row>
    <row r="2326" spans="5:9" x14ac:dyDescent="0.25">
      <c r="E2326" s="1" t="e">
        <v>#N/A</v>
      </c>
      <c r="G2326" s="1" cm="1">
        <f t="array" ref="G2326">_xlfn.IFS(D2326&lt;=_xlfn.PERCENTILE.INC(D:D,0.2),1, D2326&lt;=_xlfn.PERCENTILE.INC(D:D,0.4),2, D2326&lt;=_xlfn.PERCENTILE.INC(D:D,0.6),3, D2327&lt;=_xlfn.PERCENTILE.INC(D:D,0.8),4, TRUE,5)</f>
        <v>1</v>
      </c>
      <c r="H2326" s="4">
        <f t="shared" si="36"/>
        <v>1</v>
      </c>
      <c r="I2326" t="e" cm="1">
        <f t="array" ref="I2326">INDEX($N$2:$N$26,MATCH(1,($K$2:$K$26=$E2326)*($L$2:$L$26=$H2326),0))</f>
        <v>#N/A</v>
      </c>
    </row>
    <row r="2327" spans="5:9" x14ac:dyDescent="0.25">
      <c r="E2327" s="1" t="e">
        <v>#N/A</v>
      </c>
      <c r="G2327" s="1" cm="1">
        <f t="array" ref="G2327">_xlfn.IFS(D2327&lt;=_xlfn.PERCENTILE.INC(D:D,0.2),1, D2327&lt;=_xlfn.PERCENTILE.INC(D:D,0.4),2, D2327&lt;=_xlfn.PERCENTILE.INC(D:D,0.6),3, D2328&lt;=_xlfn.PERCENTILE.INC(D:D,0.8),4, TRUE,5)</f>
        <v>1</v>
      </c>
      <c r="H2327" s="4">
        <f t="shared" si="36"/>
        <v>1</v>
      </c>
      <c r="I2327" t="e" cm="1">
        <f t="array" ref="I2327">INDEX($N$2:$N$26,MATCH(1,($K$2:$K$26=$E2327)*($L$2:$L$26=$H2327),0))</f>
        <v>#N/A</v>
      </c>
    </row>
    <row r="2328" spans="5:9" x14ac:dyDescent="0.25">
      <c r="E2328" s="1" t="e">
        <v>#N/A</v>
      </c>
      <c r="G2328" s="1" cm="1">
        <f t="array" ref="G2328">_xlfn.IFS(D2328&lt;=_xlfn.PERCENTILE.INC(D:D,0.2),1, D2328&lt;=_xlfn.PERCENTILE.INC(D:D,0.4),2, D2328&lt;=_xlfn.PERCENTILE.INC(D:D,0.6),3, D2329&lt;=_xlfn.PERCENTILE.INC(D:D,0.8),4, TRUE,5)</f>
        <v>1</v>
      </c>
      <c r="H2328" s="4">
        <f t="shared" si="36"/>
        <v>1</v>
      </c>
      <c r="I2328" t="e" cm="1">
        <f t="array" ref="I2328">INDEX($N$2:$N$26,MATCH(1,($K$2:$K$26=$E2328)*($L$2:$L$26=$H2328),0))</f>
        <v>#N/A</v>
      </c>
    </row>
    <row r="2329" spans="5:9" x14ac:dyDescent="0.25">
      <c r="E2329" s="1" t="e">
        <v>#N/A</v>
      </c>
      <c r="G2329" s="1" cm="1">
        <f t="array" ref="G2329">_xlfn.IFS(D2329&lt;=_xlfn.PERCENTILE.INC(D:D,0.2),1, D2329&lt;=_xlfn.PERCENTILE.INC(D:D,0.4),2, D2329&lt;=_xlfn.PERCENTILE.INC(D:D,0.6),3, D2330&lt;=_xlfn.PERCENTILE.INC(D:D,0.8),4, TRUE,5)</f>
        <v>1</v>
      </c>
      <c r="H2329" s="4">
        <f t="shared" si="36"/>
        <v>1</v>
      </c>
      <c r="I2329" t="e" cm="1">
        <f t="array" ref="I2329">INDEX($N$2:$N$26,MATCH(1,($K$2:$K$26=$E2329)*($L$2:$L$26=$H2329),0))</f>
        <v>#N/A</v>
      </c>
    </row>
    <row r="2330" spans="5:9" x14ac:dyDescent="0.25">
      <c r="E2330" s="1" t="e">
        <v>#N/A</v>
      </c>
      <c r="G2330" s="1" cm="1">
        <f t="array" ref="G2330">_xlfn.IFS(D2330&lt;=_xlfn.PERCENTILE.INC(D:D,0.2),1, D2330&lt;=_xlfn.PERCENTILE.INC(D:D,0.4),2, D2330&lt;=_xlfn.PERCENTILE.INC(D:D,0.6),3, D2331&lt;=_xlfn.PERCENTILE.INC(D:D,0.8),4, TRUE,5)</f>
        <v>1</v>
      </c>
      <c r="H2330" s="4">
        <f t="shared" si="36"/>
        <v>1</v>
      </c>
      <c r="I2330" t="e" cm="1">
        <f t="array" ref="I2330">INDEX($N$2:$N$26,MATCH(1,($K$2:$K$26=$E2330)*($L$2:$L$26=$H2330),0))</f>
        <v>#N/A</v>
      </c>
    </row>
    <row r="2331" spans="5:9" x14ac:dyDescent="0.25">
      <c r="E2331" s="1" t="e">
        <v>#N/A</v>
      </c>
      <c r="G2331" s="1" cm="1">
        <f t="array" ref="G2331">_xlfn.IFS(D2331&lt;=_xlfn.PERCENTILE.INC(D:D,0.2),1, D2331&lt;=_xlfn.PERCENTILE.INC(D:D,0.4),2, D2331&lt;=_xlfn.PERCENTILE.INC(D:D,0.6),3, D2332&lt;=_xlfn.PERCENTILE.INC(D:D,0.8),4, TRUE,5)</f>
        <v>1</v>
      </c>
      <c r="H2331" s="4">
        <f t="shared" si="36"/>
        <v>1</v>
      </c>
      <c r="I2331" t="e" cm="1">
        <f t="array" ref="I2331">INDEX($N$2:$N$26,MATCH(1,($K$2:$K$26=$E2331)*($L$2:$L$26=$H2331),0))</f>
        <v>#N/A</v>
      </c>
    </row>
    <row r="2332" spans="5:9" x14ac:dyDescent="0.25">
      <c r="E2332" s="1" t="e">
        <v>#N/A</v>
      </c>
      <c r="G2332" s="1" cm="1">
        <f t="array" ref="G2332">_xlfn.IFS(D2332&lt;=_xlfn.PERCENTILE.INC(D:D,0.2),1, D2332&lt;=_xlfn.PERCENTILE.INC(D:D,0.4),2, D2332&lt;=_xlfn.PERCENTILE.INC(D:D,0.6),3, D2333&lt;=_xlfn.PERCENTILE.INC(D:D,0.8),4, TRUE,5)</f>
        <v>1</v>
      </c>
      <c r="H2332" s="4">
        <f t="shared" si="36"/>
        <v>1</v>
      </c>
      <c r="I2332" t="e" cm="1">
        <f t="array" ref="I2332">INDEX($N$2:$N$26,MATCH(1,($K$2:$K$26=$E2332)*($L$2:$L$26=$H2332),0))</f>
        <v>#N/A</v>
      </c>
    </row>
    <row r="2333" spans="5:9" x14ac:dyDescent="0.25">
      <c r="E2333" s="1" t="e">
        <v>#N/A</v>
      </c>
      <c r="G2333" s="1" cm="1">
        <f t="array" ref="G2333">_xlfn.IFS(D2333&lt;=_xlfn.PERCENTILE.INC(D:D,0.2),1, D2333&lt;=_xlfn.PERCENTILE.INC(D:D,0.4),2, D2333&lt;=_xlfn.PERCENTILE.INC(D:D,0.6),3, D2334&lt;=_xlfn.PERCENTILE.INC(D:D,0.8),4, TRUE,5)</f>
        <v>1</v>
      </c>
      <c r="H2333" s="4">
        <f t="shared" si="36"/>
        <v>1</v>
      </c>
      <c r="I2333" t="e" cm="1">
        <f t="array" ref="I2333">INDEX($N$2:$N$26,MATCH(1,($K$2:$K$26=$E2333)*($L$2:$L$26=$H2333),0))</f>
        <v>#N/A</v>
      </c>
    </row>
    <row r="2334" spans="5:9" x14ac:dyDescent="0.25">
      <c r="E2334" s="1" t="e">
        <v>#N/A</v>
      </c>
      <c r="G2334" s="1" cm="1">
        <f t="array" ref="G2334">_xlfn.IFS(D2334&lt;=_xlfn.PERCENTILE.INC(D:D,0.2),1, D2334&lt;=_xlfn.PERCENTILE.INC(D:D,0.4),2, D2334&lt;=_xlfn.PERCENTILE.INC(D:D,0.6),3, D2335&lt;=_xlfn.PERCENTILE.INC(D:D,0.8),4, TRUE,5)</f>
        <v>1</v>
      </c>
      <c r="H2334" s="4">
        <f t="shared" si="36"/>
        <v>1</v>
      </c>
      <c r="I2334" t="e" cm="1">
        <f t="array" ref="I2334">INDEX($N$2:$N$26,MATCH(1,($K$2:$K$26=$E2334)*($L$2:$L$26=$H2334),0))</f>
        <v>#N/A</v>
      </c>
    </row>
    <row r="2335" spans="5:9" x14ac:dyDescent="0.25">
      <c r="E2335" s="1" t="e">
        <v>#N/A</v>
      </c>
      <c r="G2335" s="1" cm="1">
        <f t="array" ref="G2335">_xlfn.IFS(D2335&lt;=_xlfn.PERCENTILE.INC(D:D,0.2),1, D2335&lt;=_xlfn.PERCENTILE.INC(D:D,0.4),2, D2335&lt;=_xlfn.PERCENTILE.INC(D:D,0.6),3, D2336&lt;=_xlfn.PERCENTILE.INC(D:D,0.8),4, TRUE,5)</f>
        <v>1</v>
      </c>
      <c r="H2335" s="4">
        <f t="shared" si="36"/>
        <v>1</v>
      </c>
      <c r="I2335" t="e" cm="1">
        <f t="array" ref="I2335">INDEX($N$2:$N$26,MATCH(1,($K$2:$K$26=$E2335)*($L$2:$L$26=$H2335),0))</f>
        <v>#N/A</v>
      </c>
    </row>
    <row r="2336" spans="5:9" x14ac:dyDescent="0.25">
      <c r="E2336" s="1" t="e">
        <v>#N/A</v>
      </c>
      <c r="G2336" s="1" cm="1">
        <f t="array" ref="G2336">_xlfn.IFS(D2336&lt;=_xlfn.PERCENTILE.INC(D:D,0.2),1, D2336&lt;=_xlfn.PERCENTILE.INC(D:D,0.4),2, D2336&lt;=_xlfn.PERCENTILE.INC(D:D,0.6),3, D2337&lt;=_xlfn.PERCENTILE.INC(D:D,0.8),4, TRUE,5)</f>
        <v>1</v>
      </c>
      <c r="H2336" s="4">
        <f t="shared" si="36"/>
        <v>1</v>
      </c>
      <c r="I2336" t="e" cm="1">
        <f t="array" ref="I2336">INDEX($N$2:$N$26,MATCH(1,($K$2:$K$26=$E2336)*($L$2:$L$26=$H2336),0))</f>
        <v>#N/A</v>
      </c>
    </row>
    <row r="2337" spans="5:9" x14ac:dyDescent="0.25">
      <c r="E2337" s="1" t="e">
        <v>#N/A</v>
      </c>
      <c r="G2337" s="1" cm="1">
        <f t="array" ref="G2337">_xlfn.IFS(D2337&lt;=_xlfn.PERCENTILE.INC(D:D,0.2),1, D2337&lt;=_xlfn.PERCENTILE.INC(D:D,0.4),2, D2337&lt;=_xlfn.PERCENTILE.INC(D:D,0.6),3, D2338&lt;=_xlfn.PERCENTILE.INC(D:D,0.8),4, TRUE,5)</f>
        <v>1</v>
      </c>
      <c r="H2337" s="4">
        <f t="shared" si="36"/>
        <v>1</v>
      </c>
      <c r="I2337" t="e" cm="1">
        <f t="array" ref="I2337">INDEX($N$2:$N$26,MATCH(1,($K$2:$K$26=$E2337)*($L$2:$L$26=$H2337),0))</f>
        <v>#N/A</v>
      </c>
    </row>
    <row r="2338" spans="5:9" x14ac:dyDescent="0.25">
      <c r="E2338" s="1" t="e">
        <v>#N/A</v>
      </c>
      <c r="G2338" s="1" cm="1">
        <f t="array" ref="G2338">_xlfn.IFS(D2338&lt;=_xlfn.PERCENTILE.INC(D:D,0.2),1, D2338&lt;=_xlfn.PERCENTILE.INC(D:D,0.4),2, D2338&lt;=_xlfn.PERCENTILE.INC(D:D,0.6),3, D2339&lt;=_xlfn.PERCENTILE.INC(D:D,0.8),4, TRUE,5)</f>
        <v>1</v>
      </c>
      <c r="H2338" s="4">
        <f t="shared" si="36"/>
        <v>1</v>
      </c>
      <c r="I2338" t="e" cm="1">
        <f t="array" ref="I2338">INDEX($N$2:$N$26,MATCH(1,($K$2:$K$26=$E2338)*($L$2:$L$26=$H2338),0))</f>
        <v>#N/A</v>
      </c>
    </row>
    <row r="2339" spans="5:9" x14ac:dyDescent="0.25">
      <c r="E2339" s="1" t="e">
        <v>#N/A</v>
      </c>
      <c r="G2339" s="1" cm="1">
        <f t="array" ref="G2339">_xlfn.IFS(D2339&lt;=_xlfn.PERCENTILE.INC(D:D,0.2),1, D2339&lt;=_xlfn.PERCENTILE.INC(D:D,0.4),2, D2339&lt;=_xlfn.PERCENTILE.INC(D:D,0.6),3, D2340&lt;=_xlfn.PERCENTILE.INC(D:D,0.8),4, TRUE,5)</f>
        <v>1</v>
      </c>
      <c r="H2339" s="4">
        <f t="shared" si="36"/>
        <v>1</v>
      </c>
      <c r="I2339" t="e" cm="1">
        <f t="array" ref="I2339">INDEX($N$2:$N$26,MATCH(1,($K$2:$K$26=$E2339)*($L$2:$L$26=$H2339),0))</f>
        <v>#N/A</v>
      </c>
    </row>
    <row r="2340" spans="5:9" x14ac:dyDescent="0.25">
      <c r="E2340" s="1" t="e">
        <v>#N/A</v>
      </c>
      <c r="G2340" s="1" cm="1">
        <f t="array" ref="G2340">_xlfn.IFS(D2340&lt;=_xlfn.PERCENTILE.INC(D:D,0.2),1, D2340&lt;=_xlfn.PERCENTILE.INC(D:D,0.4),2, D2340&lt;=_xlfn.PERCENTILE.INC(D:D,0.6),3, D2341&lt;=_xlfn.PERCENTILE.INC(D:D,0.8),4, TRUE,5)</f>
        <v>1</v>
      </c>
      <c r="H2340" s="4">
        <f t="shared" si="36"/>
        <v>1</v>
      </c>
      <c r="I2340" t="e" cm="1">
        <f t="array" ref="I2340">INDEX($N$2:$N$26,MATCH(1,($K$2:$K$26=$E2340)*($L$2:$L$26=$H2340),0))</f>
        <v>#N/A</v>
      </c>
    </row>
    <row r="2341" spans="5:9" x14ac:dyDescent="0.25">
      <c r="E2341" s="1" t="e">
        <v>#N/A</v>
      </c>
      <c r="G2341" s="1" cm="1">
        <f t="array" ref="G2341">_xlfn.IFS(D2341&lt;=_xlfn.PERCENTILE.INC(D:D,0.2),1, D2341&lt;=_xlfn.PERCENTILE.INC(D:D,0.4),2, D2341&lt;=_xlfn.PERCENTILE.INC(D:D,0.6),3, D2342&lt;=_xlfn.PERCENTILE.INC(D:D,0.8),4, TRUE,5)</f>
        <v>1</v>
      </c>
      <c r="H2341" s="4">
        <f t="shared" si="36"/>
        <v>1</v>
      </c>
      <c r="I2341" t="e" cm="1">
        <f t="array" ref="I2341">INDEX($N$2:$N$26,MATCH(1,($K$2:$K$26=$E2341)*($L$2:$L$26=$H2341),0))</f>
        <v>#N/A</v>
      </c>
    </row>
    <row r="2342" spans="5:9" x14ac:dyDescent="0.25">
      <c r="E2342" s="1" t="e">
        <v>#N/A</v>
      </c>
      <c r="G2342" s="1" cm="1">
        <f t="array" ref="G2342">_xlfn.IFS(D2342&lt;=_xlfn.PERCENTILE.INC(D:D,0.2),1, D2342&lt;=_xlfn.PERCENTILE.INC(D:D,0.4),2, D2342&lt;=_xlfn.PERCENTILE.INC(D:D,0.6),3, D2343&lt;=_xlfn.PERCENTILE.INC(D:D,0.8),4, TRUE,5)</f>
        <v>1</v>
      </c>
      <c r="H2342" s="4">
        <f t="shared" si="36"/>
        <v>1</v>
      </c>
      <c r="I2342" t="e" cm="1">
        <f t="array" ref="I2342">INDEX($N$2:$N$26,MATCH(1,($K$2:$K$26=$E2342)*($L$2:$L$26=$H2342),0))</f>
        <v>#N/A</v>
      </c>
    </row>
    <row r="2343" spans="5:9" x14ac:dyDescent="0.25">
      <c r="E2343" s="1" t="e">
        <v>#N/A</v>
      </c>
      <c r="G2343" s="1" cm="1">
        <f t="array" ref="G2343">_xlfn.IFS(D2343&lt;=_xlfn.PERCENTILE.INC(D:D,0.2),1, D2343&lt;=_xlfn.PERCENTILE.INC(D:D,0.4),2, D2343&lt;=_xlfn.PERCENTILE.INC(D:D,0.6),3, D2344&lt;=_xlfn.PERCENTILE.INC(D:D,0.8),4, TRUE,5)</f>
        <v>1</v>
      </c>
      <c r="H2343" s="4">
        <f t="shared" si="36"/>
        <v>1</v>
      </c>
      <c r="I2343" t="e" cm="1">
        <f t="array" ref="I2343">INDEX($N$2:$N$26,MATCH(1,($K$2:$K$26=$E2343)*($L$2:$L$26=$H2343),0))</f>
        <v>#N/A</v>
      </c>
    </row>
    <row r="2344" spans="5:9" x14ac:dyDescent="0.25">
      <c r="E2344" s="1" t="e">
        <v>#N/A</v>
      </c>
      <c r="G2344" s="1" cm="1">
        <f t="array" ref="G2344">_xlfn.IFS(D2344&lt;=_xlfn.PERCENTILE.INC(D:D,0.2),1, D2344&lt;=_xlfn.PERCENTILE.INC(D:D,0.4),2, D2344&lt;=_xlfn.PERCENTILE.INC(D:D,0.6),3, D2345&lt;=_xlfn.PERCENTILE.INC(D:D,0.8),4, TRUE,5)</f>
        <v>1</v>
      </c>
      <c r="H2344" s="4">
        <f t="shared" si="36"/>
        <v>1</v>
      </c>
      <c r="I2344" t="e" cm="1">
        <f t="array" ref="I2344">INDEX($N$2:$N$26,MATCH(1,($K$2:$K$26=$E2344)*($L$2:$L$26=$H2344),0))</f>
        <v>#N/A</v>
      </c>
    </row>
    <row r="2345" spans="5:9" x14ac:dyDescent="0.25">
      <c r="E2345" s="1" t="e">
        <v>#N/A</v>
      </c>
      <c r="G2345" s="1" cm="1">
        <f t="array" ref="G2345">_xlfn.IFS(D2345&lt;=_xlfn.PERCENTILE.INC(D:D,0.2),1, D2345&lt;=_xlfn.PERCENTILE.INC(D:D,0.4),2, D2345&lt;=_xlfn.PERCENTILE.INC(D:D,0.6),3, D2346&lt;=_xlfn.PERCENTILE.INC(D:D,0.8),4, TRUE,5)</f>
        <v>1</v>
      </c>
      <c r="H2345" s="4">
        <f t="shared" si="36"/>
        <v>1</v>
      </c>
      <c r="I2345" t="e" cm="1">
        <f t="array" ref="I2345">INDEX($N$2:$N$26,MATCH(1,($K$2:$K$26=$E2345)*($L$2:$L$26=$H2345),0))</f>
        <v>#N/A</v>
      </c>
    </row>
    <row r="2346" spans="5:9" x14ac:dyDescent="0.25">
      <c r="E2346" s="1" t="e">
        <v>#N/A</v>
      </c>
      <c r="G2346" s="1" cm="1">
        <f t="array" ref="G2346">_xlfn.IFS(D2346&lt;=_xlfn.PERCENTILE.INC(D:D,0.2),1, D2346&lt;=_xlfn.PERCENTILE.INC(D:D,0.4),2, D2346&lt;=_xlfn.PERCENTILE.INC(D:D,0.6),3, D2347&lt;=_xlfn.PERCENTILE.INC(D:D,0.8),4, TRUE,5)</f>
        <v>1</v>
      </c>
      <c r="H2346" s="4">
        <f t="shared" si="36"/>
        <v>1</v>
      </c>
      <c r="I2346" t="e" cm="1">
        <f t="array" ref="I2346">INDEX($N$2:$N$26,MATCH(1,($K$2:$K$26=$E2346)*($L$2:$L$26=$H2346),0))</f>
        <v>#N/A</v>
      </c>
    </row>
    <row r="2347" spans="5:9" x14ac:dyDescent="0.25">
      <c r="E2347" s="1" t="e">
        <v>#N/A</v>
      </c>
      <c r="G2347" s="1" cm="1">
        <f t="array" ref="G2347">_xlfn.IFS(D2347&lt;=_xlfn.PERCENTILE.INC(D:D,0.2),1, D2347&lt;=_xlfn.PERCENTILE.INC(D:D,0.4),2, D2347&lt;=_xlfn.PERCENTILE.INC(D:D,0.6),3, D2348&lt;=_xlfn.PERCENTILE.INC(D:D,0.8),4, TRUE,5)</f>
        <v>1</v>
      </c>
      <c r="H2347" s="4">
        <f t="shared" si="36"/>
        <v>1</v>
      </c>
      <c r="I2347" t="e" cm="1">
        <f t="array" ref="I2347">INDEX($N$2:$N$26,MATCH(1,($K$2:$K$26=$E2347)*($L$2:$L$26=$H2347),0))</f>
        <v>#N/A</v>
      </c>
    </row>
    <row r="2348" spans="5:9" x14ac:dyDescent="0.25">
      <c r="E2348" s="1" t="e">
        <v>#N/A</v>
      </c>
      <c r="G2348" s="1" cm="1">
        <f t="array" ref="G2348">_xlfn.IFS(D2348&lt;=_xlfn.PERCENTILE.INC(D:D,0.2),1, D2348&lt;=_xlfn.PERCENTILE.INC(D:D,0.4),2, D2348&lt;=_xlfn.PERCENTILE.INC(D:D,0.6),3, D2349&lt;=_xlfn.PERCENTILE.INC(D:D,0.8),4, TRUE,5)</f>
        <v>1</v>
      </c>
      <c r="H2348" s="4">
        <f t="shared" si="36"/>
        <v>1</v>
      </c>
      <c r="I2348" t="e" cm="1">
        <f t="array" ref="I2348">INDEX($N$2:$N$26,MATCH(1,($K$2:$K$26=$E2348)*($L$2:$L$26=$H2348),0))</f>
        <v>#N/A</v>
      </c>
    </row>
    <row r="2349" spans="5:9" x14ac:dyDescent="0.25">
      <c r="E2349" s="1" t="e">
        <v>#N/A</v>
      </c>
      <c r="G2349" s="1" cm="1">
        <f t="array" ref="G2349">_xlfn.IFS(D2349&lt;=_xlfn.PERCENTILE.INC(D:D,0.2),1, D2349&lt;=_xlfn.PERCENTILE.INC(D:D,0.4),2, D2349&lt;=_xlfn.PERCENTILE.INC(D:D,0.6),3, D2350&lt;=_xlfn.PERCENTILE.INC(D:D,0.8),4, TRUE,5)</f>
        <v>1</v>
      </c>
      <c r="H2349" s="4">
        <f t="shared" si="36"/>
        <v>1</v>
      </c>
      <c r="I2349" t="e" cm="1">
        <f t="array" ref="I2349">INDEX($N$2:$N$26,MATCH(1,($K$2:$K$26=$E2349)*($L$2:$L$26=$H2349),0))</f>
        <v>#N/A</v>
      </c>
    </row>
    <row r="2350" spans="5:9" x14ac:dyDescent="0.25">
      <c r="E2350" s="1" t="e">
        <v>#N/A</v>
      </c>
      <c r="G2350" s="1" cm="1">
        <f t="array" ref="G2350">_xlfn.IFS(D2350&lt;=_xlfn.PERCENTILE.INC(D:D,0.2),1, D2350&lt;=_xlfn.PERCENTILE.INC(D:D,0.4),2, D2350&lt;=_xlfn.PERCENTILE.INC(D:D,0.6),3, D2351&lt;=_xlfn.PERCENTILE.INC(D:D,0.8),4, TRUE,5)</f>
        <v>1</v>
      </c>
      <c r="H2350" s="4">
        <f t="shared" si="36"/>
        <v>1</v>
      </c>
      <c r="I2350" t="e" cm="1">
        <f t="array" ref="I2350">INDEX($N$2:$N$26,MATCH(1,($K$2:$K$26=$E2350)*($L$2:$L$26=$H2350),0))</f>
        <v>#N/A</v>
      </c>
    </row>
    <row r="2351" spans="5:9" x14ac:dyDescent="0.25">
      <c r="E2351" s="1" t="e">
        <v>#N/A</v>
      </c>
      <c r="G2351" s="1" cm="1">
        <f t="array" ref="G2351">_xlfn.IFS(D2351&lt;=_xlfn.PERCENTILE.INC(D:D,0.2),1, D2351&lt;=_xlfn.PERCENTILE.INC(D:D,0.4),2, D2351&lt;=_xlfn.PERCENTILE.INC(D:D,0.6),3, D2352&lt;=_xlfn.PERCENTILE.INC(D:D,0.8),4, TRUE,5)</f>
        <v>1</v>
      </c>
      <c r="H2351" s="4">
        <f t="shared" si="36"/>
        <v>1</v>
      </c>
      <c r="I2351" t="e" cm="1">
        <f t="array" ref="I2351">INDEX($N$2:$N$26,MATCH(1,($K$2:$K$26=$E2351)*($L$2:$L$26=$H2351),0))</f>
        <v>#N/A</v>
      </c>
    </row>
    <row r="2352" spans="5:9" x14ac:dyDescent="0.25">
      <c r="E2352" s="1" t="e">
        <v>#N/A</v>
      </c>
      <c r="G2352" s="1" cm="1">
        <f t="array" ref="G2352">_xlfn.IFS(D2352&lt;=_xlfn.PERCENTILE.INC(D:D,0.2),1, D2352&lt;=_xlfn.PERCENTILE.INC(D:D,0.4),2, D2352&lt;=_xlfn.PERCENTILE.INC(D:D,0.6),3, D2353&lt;=_xlfn.PERCENTILE.INC(D:D,0.8),4, TRUE,5)</f>
        <v>1</v>
      </c>
      <c r="H2352" s="4">
        <f t="shared" si="36"/>
        <v>1</v>
      </c>
      <c r="I2352" t="e" cm="1">
        <f t="array" ref="I2352">INDEX($N$2:$N$26,MATCH(1,($K$2:$K$26=$E2352)*($L$2:$L$26=$H2352),0))</f>
        <v>#N/A</v>
      </c>
    </row>
    <row r="2353" spans="5:9" x14ac:dyDescent="0.25">
      <c r="E2353" s="1" t="e">
        <v>#N/A</v>
      </c>
      <c r="G2353" s="1" cm="1">
        <f t="array" ref="G2353">_xlfn.IFS(D2353&lt;=_xlfn.PERCENTILE.INC(D:D,0.2),1, D2353&lt;=_xlfn.PERCENTILE.INC(D:D,0.4),2, D2353&lt;=_xlfn.PERCENTILE.INC(D:D,0.6),3, D2354&lt;=_xlfn.PERCENTILE.INC(D:D,0.8),4, TRUE,5)</f>
        <v>1</v>
      </c>
      <c r="H2353" s="4">
        <f t="shared" si="36"/>
        <v>1</v>
      </c>
      <c r="I2353" t="e" cm="1">
        <f t="array" ref="I2353">INDEX($N$2:$N$26,MATCH(1,($K$2:$K$26=$E2353)*($L$2:$L$26=$H2353),0))</f>
        <v>#N/A</v>
      </c>
    </row>
    <row r="2354" spans="5:9" x14ac:dyDescent="0.25">
      <c r="E2354" s="1" t="e">
        <v>#N/A</v>
      </c>
      <c r="G2354" s="1" cm="1">
        <f t="array" ref="G2354">_xlfn.IFS(D2354&lt;=_xlfn.PERCENTILE.INC(D:D,0.2),1, D2354&lt;=_xlfn.PERCENTILE.INC(D:D,0.4),2, D2354&lt;=_xlfn.PERCENTILE.INC(D:D,0.6),3, D2355&lt;=_xlfn.PERCENTILE.INC(D:D,0.8),4, TRUE,5)</f>
        <v>1</v>
      </c>
      <c r="H2354" s="4">
        <f t="shared" si="36"/>
        <v>1</v>
      </c>
      <c r="I2354" t="e" cm="1">
        <f t="array" ref="I2354">INDEX($N$2:$N$26,MATCH(1,($K$2:$K$26=$E2354)*($L$2:$L$26=$H2354),0))</f>
        <v>#N/A</v>
      </c>
    </row>
    <row r="2355" spans="5:9" x14ac:dyDescent="0.25">
      <c r="E2355" s="1" t="e">
        <v>#N/A</v>
      </c>
      <c r="G2355" s="1" cm="1">
        <f t="array" ref="G2355">_xlfn.IFS(D2355&lt;=_xlfn.PERCENTILE.INC(D:D,0.2),1, D2355&lt;=_xlfn.PERCENTILE.INC(D:D,0.4),2, D2355&lt;=_xlfn.PERCENTILE.INC(D:D,0.6),3, D2356&lt;=_xlfn.PERCENTILE.INC(D:D,0.8),4, TRUE,5)</f>
        <v>1</v>
      </c>
      <c r="H2355" s="4">
        <f t="shared" si="36"/>
        <v>1</v>
      </c>
      <c r="I2355" t="e" cm="1">
        <f t="array" ref="I2355">INDEX($N$2:$N$26,MATCH(1,($K$2:$K$26=$E2355)*($L$2:$L$26=$H2355),0))</f>
        <v>#N/A</v>
      </c>
    </row>
    <row r="2356" spans="5:9" x14ac:dyDescent="0.25">
      <c r="E2356" s="1" t="e">
        <v>#N/A</v>
      </c>
      <c r="G2356" s="1" cm="1">
        <f t="array" ref="G2356">_xlfn.IFS(D2356&lt;=_xlfn.PERCENTILE.INC(D:D,0.2),1, D2356&lt;=_xlfn.PERCENTILE.INC(D:D,0.4),2, D2356&lt;=_xlfn.PERCENTILE.INC(D:D,0.6),3, D2357&lt;=_xlfn.PERCENTILE.INC(D:D,0.8),4, TRUE,5)</f>
        <v>1</v>
      </c>
      <c r="H2356" s="4">
        <f t="shared" si="36"/>
        <v>1</v>
      </c>
      <c r="I2356" t="e" cm="1">
        <f t="array" ref="I2356">INDEX($N$2:$N$26,MATCH(1,($K$2:$K$26=$E2356)*($L$2:$L$26=$H2356),0))</f>
        <v>#N/A</v>
      </c>
    </row>
    <row r="2357" spans="5:9" x14ac:dyDescent="0.25">
      <c r="E2357" s="1" t="e">
        <v>#N/A</v>
      </c>
      <c r="G2357" s="1" cm="1">
        <f t="array" ref="G2357">_xlfn.IFS(D2357&lt;=_xlfn.PERCENTILE.INC(D:D,0.2),1, D2357&lt;=_xlfn.PERCENTILE.INC(D:D,0.4),2, D2357&lt;=_xlfn.PERCENTILE.INC(D:D,0.6),3, D2358&lt;=_xlfn.PERCENTILE.INC(D:D,0.8),4, TRUE,5)</f>
        <v>1</v>
      </c>
      <c r="H2357" s="4">
        <f t="shared" si="36"/>
        <v>1</v>
      </c>
      <c r="I2357" t="e" cm="1">
        <f t="array" ref="I2357">INDEX($N$2:$N$26,MATCH(1,($K$2:$K$26=$E2357)*($L$2:$L$26=$H2357),0))</f>
        <v>#N/A</v>
      </c>
    </row>
    <row r="2358" spans="5:9" x14ac:dyDescent="0.25">
      <c r="E2358" s="1" t="e">
        <v>#N/A</v>
      </c>
      <c r="G2358" s="1" cm="1">
        <f t="array" ref="G2358">_xlfn.IFS(D2358&lt;=_xlfn.PERCENTILE.INC(D:D,0.2),1, D2358&lt;=_xlfn.PERCENTILE.INC(D:D,0.4),2, D2358&lt;=_xlfn.PERCENTILE.INC(D:D,0.6),3, D2359&lt;=_xlfn.PERCENTILE.INC(D:D,0.8),4, TRUE,5)</f>
        <v>1</v>
      </c>
      <c r="H2358" s="4">
        <f t="shared" si="36"/>
        <v>1</v>
      </c>
      <c r="I2358" t="e" cm="1">
        <f t="array" ref="I2358">INDEX($N$2:$N$26,MATCH(1,($K$2:$K$26=$E2358)*($L$2:$L$26=$H2358),0))</f>
        <v>#N/A</v>
      </c>
    </row>
    <row r="2359" spans="5:9" x14ac:dyDescent="0.25">
      <c r="E2359" s="1" t="e">
        <v>#N/A</v>
      </c>
      <c r="G2359" s="1" cm="1">
        <f t="array" ref="G2359">_xlfn.IFS(D2359&lt;=_xlfn.PERCENTILE.INC(D:D,0.2),1, D2359&lt;=_xlfn.PERCENTILE.INC(D:D,0.4),2, D2359&lt;=_xlfn.PERCENTILE.INC(D:D,0.6),3, D2360&lt;=_xlfn.PERCENTILE.INC(D:D,0.8),4, TRUE,5)</f>
        <v>1</v>
      </c>
      <c r="H2359" s="4">
        <f t="shared" si="36"/>
        <v>1</v>
      </c>
      <c r="I2359" t="e" cm="1">
        <f t="array" ref="I2359">INDEX($N$2:$N$26,MATCH(1,($K$2:$K$26=$E2359)*($L$2:$L$26=$H2359),0))</f>
        <v>#N/A</v>
      </c>
    </row>
    <row r="2360" spans="5:9" x14ac:dyDescent="0.25">
      <c r="E2360" s="1" t="e">
        <v>#N/A</v>
      </c>
      <c r="G2360" s="1" cm="1">
        <f t="array" ref="G2360">_xlfn.IFS(D2360&lt;=_xlfn.PERCENTILE.INC(D:D,0.2),1, D2360&lt;=_xlfn.PERCENTILE.INC(D:D,0.4),2, D2360&lt;=_xlfn.PERCENTILE.INC(D:D,0.6),3, D2361&lt;=_xlfn.PERCENTILE.INC(D:D,0.8),4, TRUE,5)</f>
        <v>1</v>
      </c>
      <c r="H2360" s="4">
        <f t="shared" si="36"/>
        <v>1</v>
      </c>
      <c r="I2360" t="e" cm="1">
        <f t="array" ref="I2360">INDEX($N$2:$N$26,MATCH(1,($K$2:$K$26=$E2360)*($L$2:$L$26=$H2360),0))</f>
        <v>#N/A</v>
      </c>
    </row>
    <row r="2361" spans="5:9" x14ac:dyDescent="0.25">
      <c r="E2361" s="1" t="e">
        <v>#N/A</v>
      </c>
      <c r="G2361" s="1" cm="1">
        <f t="array" ref="G2361">_xlfn.IFS(D2361&lt;=_xlfn.PERCENTILE.INC(D:D,0.2),1, D2361&lt;=_xlfn.PERCENTILE.INC(D:D,0.4),2, D2361&lt;=_xlfn.PERCENTILE.INC(D:D,0.6),3, D2362&lt;=_xlfn.PERCENTILE.INC(D:D,0.8),4, TRUE,5)</f>
        <v>1</v>
      </c>
      <c r="H2361" s="4">
        <f t="shared" si="36"/>
        <v>1</v>
      </c>
      <c r="I2361" t="e" cm="1">
        <f t="array" ref="I2361">INDEX($N$2:$N$26,MATCH(1,($K$2:$K$26=$E2361)*($L$2:$L$26=$H2361),0))</f>
        <v>#N/A</v>
      </c>
    </row>
    <row r="2362" spans="5:9" x14ac:dyDescent="0.25">
      <c r="E2362" s="1" t="e">
        <v>#N/A</v>
      </c>
      <c r="G2362" s="1" cm="1">
        <f t="array" ref="G2362">_xlfn.IFS(D2362&lt;=_xlfn.PERCENTILE.INC(D:D,0.2),1, D2362&lt;=_xlfn.PERCENTILE.INC(D:D,0.4),2, D2362&lt;=_xlfn.PERCENTILE.INC(D:D,0.6),3, D2363&lt;=_xlfn.PERCENTILE.INC(D:D,0.8),4, TRUE,5)</f>
        <v>1</v>
      </c>
      <c r="H2362" s="4">
        <f t="shared" si="36"/>
        <v>1</v>
      </c>
      <c r="I2362" t="e" cm="1">
        <f t="array" ref="I2362">INDEX($N$2:$N$26,MATCH(1,($K$2:$K$26=$E2362)*($L$2:$L$26=$H2362),0))</f>
        <v>#N/A</v>
      </c>
    </row>
    <row r="2363" spans="5:9" x14ac:dyDescent="0.25">
      <c r="E2363" s="1" t="e">
        <v>#N/A</v>
      </c>
      <c r="G2363" s="1" cm="1">
        <f t="array" ref="G2363">_xlfn.IFS(D2363&lt;=_xlfn.PERCENTILE.INC(D:D,0.2),1, D2363&lt;=_xlfn.PERCENTILE.INC(D:D,0.4),2, D2363&lt;=_xlfn.PERCENTILE.INC(D:D,0.6),3, D2364&lt;=_xlfn.PERCENTILE.INC(D:D,0.8),4, TRUE,5)</f>
        <v>1</v>
      </c>
      <c r="H2363" s="4">
        <f t="shared" si="36"/>
        <v>1</v>
      </c>
      <c r="I2363" t="e" cm="1">
        <f t="array" ref="I2363">INDEX($N$2:$N$26,MATCH(1,($K$2:$K$26=$E2363)*($L$2:$L$26=$H2363),0))</f>
        <v>#N/A</v>
      </c>
    </row>
    <row r="2364" spans="5:9" x14ac:dyDescent="0.25">
      <c r="E2364" s="1" t="e">
        <v>#N/A</v>
      </c>
      <c r="G2364" s="1" cm="1">
        <f t="array" ref="G2364">_xlfn.IFS(D2364&lt;=_xlfn.PERCENTILE.INC(D:D,0.2),1, D2364&lt;=_xlfn.PERCENTILE.INC(D:D,0.4),2, D2364&lt;=_xlfn.PERCENTILE.INC(D:D,0.6),3, D2365&lt;=_xlfn.PERCENTILE.INC(D:D,0.8),4, TRUE,5)</f>
        <v>1</v>
      </c>
      <c r="H2364" s="4">
        <f t="shared" si="36"/>
        <v>1</v>
      </c>
      <c r="I2364" t="e" cm="1">
        <f t="array" ref="I2364">INDEX($N$2:$N$26,MATCH(1,($K$2:$K$26=$E2364)*($L$2:$L$26=$H2364),0))</f>
        <v>#N/A</v>
      </c>
    </row>
    <row r="2365" spans="5:9" x14ac:dyDescent="0.25">
      <c r="E2365" s="1" t="e">
        <v>#N/A</v>
      </c>
      <c r="G2365" s="1" cm="1">
        <f t="array" ref="G2365">_xlfn.IFS(D2365&lt;=_xlfn.PERCENTILE.INC(D:D,0.2),1, D2365&lt;=_xlfn.PERCENTILE.INC(D:D,0.4),2, D2365&lt;=_xlfn.PERCENTILE.INC(D:D,0.6),3, D2366&lt;=_xlfn.PERCENTILE.INC(D:D,0.8),4, TRUE,5)</f>
        <v>1</v>
      </c>
      <c r="H2365" s="4">
        <f t="shared" si="36"/>
        <v>1</v>
      </c>
      <c r="I2365" t="e" cm="1">
        <f t="array" ref="I2365">INDEX($N$2:$N$26,MATCH(1,($K$2:$K$26=$E2365)*($L$2:$L$26=$H2365),0))</f>
        <v>#N/A</v>
      </c>
    </row>
    <row r="2366" spans="5:9" x14ac:dyDescent="0.25">
      <c r="E2366" s="1" t="e">
        <v>#N/A</v>
      </c>
      <c r="G2366" s="1" cm="1">
        <f t="array" ref="G2366">_xlfn.IFS(D2366&lt;=_xlfn.PERCENTILE.INC(D:D,0.2),1, D2366&lt;=_xlfn.PERCENTILE.INC(D:D,0.4),2, D2366&lt;=_xlfn.PERCENTILE.INC(D:D,0.6),3, D2367&lt;=_xlfn.PERCENTILE.INC(D:D,0.8),4, TRUE,5)</f>
        <v>1</v>
      </c>
      <c r="H2366" s="4">
        <f t="shared" si="36"/>
        <v>1</v>
      </c>
      <c r="I2366" t="e" cm="1">
        <f t="array" ref="I2366">INDEX($N$2:$N$26,MATCH(1,($K$2:$K$26=$E2366)*($L$2:$L$26=$H2366),0))</f>
        <v>#N/A</v>
      </c>
    </row>
    <row r="2367" spans="5:9" x14ac:dyDescent="0.25">
      <c r="E2367" s="1" t="e">
        <v>#N/A</v>
      </c>
      <c r="G2367" s="1" cm="1">
        <f t="array" ref="G2367">_xlfn.IFS(D2367&lt;=_xlfn.PERCENTILE.INC(D:D,0.2),1, D2367&lt;=_xlfn.PERCENTILE.INC(D:D,0.4),2, D2367&lt;=_xlfn.PERCENTILE.INC(D:D,0.6),3, D2368&lt;=_xlfn.PERCENTILE.INC(D:D,0.8),4, TRUE,5)</f>
        <v>1</v>
      </c>
      <c r="H2367" s="4">
        <f t="shared" si="36"/>
        <v>1</v>
      </c>
      <c r="I2367" t="e" cm="1">
        <f t="array" ref="I2367">INDEX($N$2:$N$26,MATCH(1,($K$2:$K$26=$E2367)*($L$2:$L$26=$H2367),0))</f>
        <v>#N/A</v>
      </c>
    </row>
    <row r="2368" spans="5:9" x14ac:dyDescent="0.25">
      <c r="E2368" s="1" t="e">
        <v>#N/A</v>
      </c>
      <c r="G2368" s="1" cm="1">
        <f t="array" ref="G2368">_xlfn.IFS(D2368&lt;=_xlfn.PERCENTILE.INC(D:D,0.2),1, D2368&lt;=_xlfn.PERCENTILE.INC(D:D,0.4),2, D2368&lt;=_xlfn.PERCENTILE.INC(D:D,0.6),3, D2369&lt;=_xlfn.PERCENTILE.INC(D:D,0.8),4, TRUE,5)</f>
        <v>1</v>
      </c>
      <c r="H2368" s="4">
        <f t="shared" si="36"/>
        <v>1</v>
      </c>
      <c r="I2368" t="e" cm="1">
        <f t="array" ref="I2368">INDEX($N$2:$N$26,MATCH(1,($K$2:$K$26=$E2368)*($L$2:$L$26=$H2368),0))</f>
        <v>#N/A</v>
      </c>
    </row>
    <row r="2369" spans="5:9" x14ac:dyDescent="0.25">
      <c r="E2369" s="1" t="e">
        <v>#N/A</v>
      </c>
      <c r="G2369" s="1" cm="1">
        <f t="array" ref="G2369">_xlfn.IFS(D2369&lt;=_xlfn.PERCENTILE.INC(D:D,0.2),1, D2369&lt;=_xlfn.PERCENTILE.INC(D:D,0.4),2, D2369&lt;=_xlfn.PERCENTILE.INC(D:D,0.6),3, D2370&lt;=_xlfn.PERCENTILE.INC(D:D,0.8),4, TRUE,5)</f>
        <v>1</v>
      </c>
      <c r="H2369" s="4">
        <f t="shared" si="36"/>
        <v>1</v>
      </c>
      <c r="I2369" t="e" cm="1">
        <f t="array" ref="I2369">INDEX($N$2:$N$26,MATCH(1,($K$2:$K$26=$E2369)*($L$2:$L$26=$H2369),0))</f>
        <v>#N/A</v>
      </c>
    </row>
    <row r="2370" spans="5:9" x14ac:dyDescent="0.25">
      <c r="E2370" s="1" t="e">
        <v>#N/A</v>
      </c>
      <c r="G2370" s="1" cm="1">
        <f t="array" ref="G2370">_xlfn.IFS(D2370&lt;=_xlfn.PERCENTILE.INC(D:D,0.2),1, D2370&lt;=_xlfn.PERCENTILE.INC(D:D,0.4),2, D2370&lt;=_xlfn.PERCENTILE.INC(D:D,0.6),3, D2371&lt;=_xlfn.PERCENTILE.INC(D:D,0.8),4, TRUE,5)</f>
        <v>1</v>
      </c>
      <c r="H2370" s="4">
        <f t="shared" si="36"/>
        <v>1</v>
      </c>
      <c r="I2370" t="e" cm="1">
        <f t="array" ref="I2370">INDEX($N$2:$N$26,MATCH(1,($K$2:$K$26=$E2370)*($L$2:$L$26=$H2370),0))</f>
        <v>#N/A</v>
      </c>
    </row>
    <row r="2371" spans="5:9" x14ac:dyDescent="0.25">
      <c r="E2371" s="1" t="e">
        <v>#N/A</v>
      </c>
      <c r="G2371" s="1" cm="1">
        <f t="array" ref="G2371">_xlfn.IFS(D2371&lt;=_xlfn.PERCENTILE.INC(D:D,0.2),1, D2371&lt;=_xlfn.PERCENTILE.INC(D:D,0.4),2, D2371&lt;=_xlfn.PERCENTILE.INC(D:D,0.6),3, D2372&lt;=_xlfn.PERCENTILE.INC(D:D,0.8),4, TRUE,5)</f>
        <v>1</v>
      </c>
      <c r="H2371" s="4">
        <f t="shared" ref="H2371:H2434" si="37">ROUND(AVERAGE(F2371,G2371),0)</f>
        <v>1</v>
      </c>
      <c r="I2371" t="e" cm="1">
        <f t="array" ref="I2371">INDEX($N$2:$N$26,MATCH(1,($K$2:$K$26=$E2371)*($L$2:$L$26=$H2371),0))</f>
        <v>#N/A</v>
      </c>
    </row>
    <row r="2372" spans="5:9" x14ac:dyDescent="0.25">
      <c r="E2372" s="1" t="e">
        <v>#N/A</v>
      </c>
      <c r="G2372" s="1" cm="1">
        <f t="array" ref="G2372">_xlfn.IFS(D2372&lt;=_xlfn.PERCENTILE.INC(D:D,0.2),1, D2372&lt;=_xlfn.PERCENTILE.INC(D:D,0.4),2, D2372&lt;=_xlfn.PERCENTILE.INC(D:D,0.6),3, D2373&lt;=_xlfn.PERCENTILE.INC(D:D,0.8),4, TRUE,5)</f>
        <v>1</v>
      </c>
      <c r="H2372" s="4">
        <f t="shared" si="37"/>
        <v>1</v>
      </c>
      <c r="I2372" t="e" cm="1">
        <f t="array" ref="I2372">INDEX($N$2:$N$26,MATCH(1,($K$2:$K$26=$E2372)*($L$2:$L$26=$H2372),0))</f>
        <v>#N/A</v>
      </c>
    </row>
    <row r="2373" spans="5:9" x14ac:dyDescent="0.25">
      <c r="E2373" s="1" t="e">
        <v>#N/A</v>
      </c>
      <c r="G2373" s="1" cm="1">
        <f t="array" ref="G2373">_xlfn.IFS(D2373&lt;=_xlfn.PERCENTILE.INC(D:D,0.2),1, D2373&lt;=_xlfn.PERCENTILE.INC(D:D,0.4),2, D2373&lt;=_xlfn.PERCENTILE.INC(D:D,0.6),3, D2374&lt;=_xlfn.PERCENTILE.INC(D:D,0.8),4, TRUE,5)</f>
        <v>1</v>
      </c>
      <c r="H2373" s="4">
        <f t="shared" si="37"/>
        <v>1</v>
      </c>
      <c r="I2373" t="e" cm="1">
        <f t="array" ref="I2373">INDEX($N$2:$N$26,MATCH(1,($K$2:$K$26=$E2373)*($L$2:$L$26=$H2373),0))</f>
        <v>#N/A</v>
      </c>
    </row>
    <row r="2374" spans="5:9" x14ac:dyDescent="0.25">
      <c r="E2374" s="1" t="e">
        <v>#N/A</v>
      </c>
      <c r="G2374" s="1" cm="1">
        <f t="array" ref="G2374">_xlfn.IFS(D2374&lt;=_xlfn.PERCENTILE.INC(D:D,0.2),1, D2374&lt;=_xlfn.PERCENTILE.INC(D:D,0.4),2, D2374&lt;=_xlfn.PERCENTILE.INC(D:D,0.6),3, D2375&lt;=_xlfn.PERCENTILE.INC(D:D,0.8),4, TRUE,5)</f>
        <v>1</v>
      </c>
      <c r="H2374" s="4">
        <f t="shared" si="37"/>
        <v>1</v>
      </c>
      <c r="I2374" t="e" cm="1">
        <f t="array" ref="I2374">INDEX($N$2:$N$26,MATCH(1,($K$2:$K$26=$E2374)*($L$2:$L$26=$H2374),0))</f>
        <v>#N/A</v>
      </c>
    </row>
    <row r="2375" spans="5:9" x14ac:dyDescent="0.25">
      <c r="E2375" s="1" t="e">
        <v>#N/A</v>
      </c>
      <c r="G2375" s="1" cm="1">
        <f t="array" ref="G2375">_xlfn.IFS(D2375&lt;=_xlfn.PERCENTILE.INC(D:D,0.2),1, D2375&lt;=_xlfn.PERCENTILE.INC(D:D,0.4),2, D2375&lt;=_xlfn.PERCENTILE.INC(D:D,0.6),3, D2376&lt;=_xlfn.PERCENTILE.INC(D:D,0.8),4, TRUE,5)</f>
        <v>1</v>
      </c>
      <c r="H2375" s="4">
        <f t="shared" si="37"/>
        <v>1</v>
      </c>
      <c r="I2375" t="e" cm="1">
        <f t="array" ref="I2375">INDEX($N$2:$N$26,MATCH(1,($K$2:$K$26=$E2375)*($L$2:$L$26=$H2375),0))</f>
        <v>#N/A</v>
      </c>
    </row>
    <row r="2376" spans="5:9" x14ac:dyDescent="0.25">
      <c r="E2376" s="1" t="e">
        <v>#N/A</v>
      </c>
      <c r="G2376" s="1" cm="1">
        <f t="array" ref="G2376">_xlfn.IFS(D2376&lt;=_xlfn.PERCENTILE.INC(D:D,0.2),1, D2376&lt;=_xlfn.PERCENTILE.INC(D:D,0.4),2, D2376&lt;=_xlfn.PERCENTILE.INC(D:D,0.6),3, D2377&lt;=_xlfn.PERCENTILE.INC(D:D,0.8),4, TRUE,5)</f>
        <v>1</v>
      </c>
      <c r="H2376" s="4">
        <f t="shared" si="37"/>
        <v>1</v>
      </c>
      <c r="I2376" t="e" cm="1">
        <f t="array" ref="I2376">INDEX($N$2:$N$26,MATCH(1,($K$2:$K$26=$E2376)*($L$2:$L$26=$H2376),0))</f>
        <v>#N/A</v>
      </c>
    </row>
    <row r="2377" spans="5:9" x14ac:dyDescent="0.25">
      <c r="E2377" s="1" t="e">
        <v>#N/A</v>
      </c>
      <c r="G2377" s="1" cm="1">
        <f t="array" ref="G2377">_xlfn.IFS(D2377&lt;=_xlfn.PERCENTILE.INC(D:D,0.2),1, D2377&lt;=_xlfn.PERCENTILE.INC(D:D,0.4),2, D2377&lt;=_xlfn.PERCENTILE.INC(D:D,0.6),3, D2378&lt;=_xlfn.PERCENTILE.INC(D:D,0.8),4, TRUE,5)</f>
        <v>1</v>
      </c>
      <c r="H2377" s="4">
        <f t="shared" si="37"/>
        <v>1</v>
      </c>
      <c r="I2377" t="e" cm="1">
        <f t="array" ref="I2377">INDEX($N$2:$N$26,MATCH(1,($K$2:$K$26=$E2377)*($L$2:$L$26=$H2377),0))</f>
        <v>#N/A</v>
      </c>
    </row>
    <row r="2378" spans="5:9" x14ac:dyDescent="0.25">
      <c r="E2378" s="1" t="e">
        <v>#N/A</v>
      </c>
      <c r="G2378" s="1" cm="1">
        <f t="array" ref="G2378">_xlfn.IFS(D2378&lt;=_xlfn.PERCENTILE.INC(D:D,0.2),1, D2378&lt;=_xlfn.PERCENTILE.INC(D:D,0.4),2, D2378&lt;=_xlfn.PERCENTILE.INC(D:D,0.6),3, D2379&lt;=_xlfn.PERCENTILE.INC(D:D,0.8),4, TRUE,5)</f>
        <v>1</v>
      </c>
      <c r="H2378" s="4">
        <f t="shared" si="37"/>
        <v>1</v>
      </c>
      <c r="I2378" t="e" cm="1">
        <f t="array" ref="I2378">INDEX($N$2:$N$26,MATCH(1,($K$2:$K$26=$E2378)*($L$2:$L$26=$H2378),0))</f>
        <v>#N/A</v>
      </c>
    </row>
    <row r="2379" spans="5:9" x14ac:dyDescent="0.25">
      <c r="E2379" s="1" t="e">
        <v>#N/A</v>
      </c>
      <c r="G2379" s="1" cm="1">
        <f t="array" ref="G2379">_xlfn.IFS(D2379&lt;=_xlfn.PERCENTILE.INC(D:D,0.2),1, D2379&lt;=_xlfn.PERCENTILE.INC(D:D,0.4),2, D2379&lt;=_xlfn.PERCENTILE.INC(D:D,0.6),3, D2380&lt;=_xlfn.PERCENTILE.INC(D:D,0.8),4, TRUE,5)</f>
        <v>1</v>
      </c>
      <c r="H2379" s="4">
        <f t="shared" si="37"/>
        <v>1</v>
      </c>
      <c r="I2379" t="e" cm="1">
        <f t="array" ref="I2379">INDEX($N$2:$N$26,MATCH(1,($K$2:$K$26=$E2379)*($L$2:$L$26=$H2379),0))</f>
        <v>#N/A</v>
      </c>
    </row>
    <row r="2380" spans="5:9" x14ac:dyDescent="0.25">
      <c r="E2380" s="1" t="e">
        <v>#N/A</v>
      </c>
      <c r="G2380" s="1" cm="1">
        <f t="array" ref="G2380">_xlfn.IFS(D2380&lt;=_xlfn.PERCENTILE.INC(D:D,0.2),1, D2380&lt;=_xlfn.PERCENTILE.INC(D:D,0.4),2, D2380&lt;=_xlfn.PERCENTILE.INC(D:D,0.6),3, D2381&lt;=_xlfn.PERCENTILE.INC(D:D,0.8),4, TRUE,5)</f>
        <v>1</v>
      </c>
      <c r="H2380" s="4">
        <f t="shared" si="37"/>
        <v>1</v>
      </c>
      <c r="I2380" t="e" cm="1">
        <f t="array" ref="I2380">INDEX($N$2:$N$26,MATCH(1,($K$2:$K$26=$E2380)*($L$2:$L$26=$H2380),0))</f>
        <v>#N/A</v>
      </c>
    </row>
    <row r="2381" spans="5:9" x14ac:dyDescent="0.25">
      <c r="E2381" s="1" t="e">
        <v>#N/A</v>
      </c>
      <c r="G2381" s="1" cm="1">
        <f t="array" ref="G2381">_xlfn.IFS(D2381&lt;=_xlfn.PERCENTILE.INC(D:D,0.2),1, D2381&lt;=_xlfn.PERCENTILE.INC(D:D,0.4),2, D2381&lt;=_xlfn.PERCENTILE.INC(D:D,0.6),3, D2382&lt;=_xlfn.PERCENTILE.INC(D:D,0.8),4, TRUE,5)</f>
        <v>1</v>
      </c>
      <c r="H2381" s="4">
        <f t="shared" si="37"/>
        <v>1</v>
      </c>
      <c r="I2381" t="e" cm="1">
        <f t="array" ref="I2381">INDEX($N$2:$N$26,MATCH(1,($K$2:$K$26=$E2381)*($L$2:$L$26=$H2381),0))</f>
        <v>#N/A</v>
      </c>
    </row>
    <row r="2382" spans="5:9" x14ac:dyDescent="0.25">
      <c r="E2382" s="1" t="e">
        <v>#N/A</v>
      </c>
      <c r="G2382" s="1" cm="1">
        <f t="array" ref="G2382">_xlfn.IFS(D2382&lt;=_xlfn.PERCENTILE.INC(D:D,0.2),1, D2382&lt;=_xlfn.PERCENTILE.INC(D:D,0.4),2, D2382&lt;=_xlfn.PERCENTILE.INC(D:D,0.6),3, D2383&lt;=_xlfn.PERCENTILE.INC(D:D,0.8),4, TRUE,5)</f>
        <v>1</v>
      </c>
      <c r="H2382" s="4">
        <f t="shared" si="37"/>
        <v>1</v>
      </c>
      <c r="I2382" t="e" cm="1">
        <f t="array" ref="I2382">INDEX($N$2:$N$26,MATCH(1,($K$2:$K$26=$E2382)*($L$2:$L$26=$H2382),0))</f>
        <v>#N/A</v>
      </c>
    </row>
    <row r="2383" spans="5:9" x14ac:dyDescent="0.25">
      <c r="E2383" s="1" t="e">
        <v>#N/A</v>
      </c>
      <c r="G2383" s="1" cm="1">
        <f t="array" ref="G2383">_xlfn.IFS(D2383&lt;=_xlfn.PERCENTILE.INC(D:D,0.2),1, D2383&lt;=_xlfn.PERCENTILE.INC(D:D,0.4),2, D2383&lt;=_xlfn.PERCENTILE.INC(D:D,0.6),3, D2384&lt;=_xlfn.PERCENTILE.INC(D:D,0.8),4, TRUE,5)</f>
        <v>1</v>
      </c>
      <c r="H2383" s="4">
        <f t="shared" si="37"/>
        <v>1</v>
      </c>
      <c r="I2383" t="e" cm="1">
        <f t="array" ref="I2383">INDEX($N$2:$N$26,MATCH(1,($K$2:$K$26=$E2383)*($L$2:$L$26=$H2383),0))</f>
        <v>#N/A</v>
      </c>
    </row>
    <row r="2384" spans="5:9" x14ac:dyDescent="0.25">
      <c r="E2384" s="1" t="e">
        <v>#N/A</v>
      </c>
      <c r="G2384" s="1" cm="1">
        <f t="array" ref="G2384">_xlfn.IFS(D2384&lt;=_xlfn.PERCENTILE.INC(D:D,0.2),1, D2384&lt;=_xlfn.PERCENTILE.INC(D:D,0.4),2, D2384&lt;=_xlfn.PERCENTILE.INC(D:D,0.6),3, D2385&lt;=_xlfn.PERCENTILE.INC(D:D,0.8),4, TRUE,5)</f>
        <v>1</v>
      </c>
      <c r="H2384" s="4">
        <f t="shared" si="37"/>
        <v>1</v>
      </c>
      <c r="I2384" t="e" cm="1">
        <f t="array" ref="I2384">INDEX($N$2:$N$26,MATCH(1,($K$2:$K$26=$E2384)*($L$2:$L$26=$H2384),0))</f>
        <v>#N/A</v>
      </c>
    </row>
    <row r="2385" spans="5:9" x14ac:dyDescent="0.25">
      <c r="E2385" s="1" t="e">
        <v>#N/A</v>
      </c>
      <c r="G2385" s="1" cm="1">
        <f t="array" ref="G2385">_xlfn.IFS(D2385&lt;=_xlfn.PERCENTILE.INC(D:D,0.2),1, D2385&lt;=_xlfn.PERCENTILE.INC(D:D,0.4),2, D2385&lt;=_xlfn.PERCENTILE.INC(D:D,0.6),3, D2386&lt;=_xlfn.PERCENTILE.INC(D:D,0.8),4, TRUE,5)</f>
        <v>1</v>
      </c>
      <c r="H2385" s="4">
        <f t="shared" si="37"/>
        <v>1</v>
      </c>
      <c r="I2385" t="e" cm="1">
        <f t="array" ref="I2385">INDEX($N$2:$N$26,MATCH(1,($K$2:$K$26=$E2385)*($L$2:$L$26=$H2385),0))</f>
        <v>#N/A</v>
      </c>
    </row>
    <row r="2386" spans="5:9" x14ac:dyDescent="0.25">
      <c r="E2386" s="1" t="e">
        <v>#N/A</v>
      </c>
      <c r="G2386" s="1" cm="1">
        <f t="array" ref="G2386">_xlfn.IFS(D2386&lt;=_xlfn.PERCENTILE.INC(D:D,0.2),1, D2386&lt;=_xlfn.PERCENTILE.INC(D:D,0.4),2, D2386&lt;=_xlfn.PERCENTILE.INC(D:D,0.6),3, D2387&lt;=_xlfn.PERCENTILE.INC(D:D,0.8),4, TRUE,5)</f>
        <v>1</v>
      </c>
      <c r="H2386" s="4">
        <f t="shared" si="37"/>
        <v>1</v>
      </c>
      <c r="I2386" t="e" cm="1">
        <f t="array" ref="I2386">INDEX($N$2:$N$26,MATCH(1,($K$2:$K$26=$E2386)*($L$2:$L$26=$H2386),0))</f>
        <v>#N/A</v>
      </c>
    </row>
    <row r="2387" spans="5:9" x14ac:dyDescent="0.25">
      <c r="E2387" s="1" t="e">
        <v>#N/A</v>
      </c>
      <c r="G2387" s="1" cm="1">
        <f t="array" ref="G2387">_xlfn.IFS(D2387&lt;=_xlfn.PERCENTILE.INC(D:D,0.2),1, D2387&lt;=_xlfn.PERCENTILE.INC(D:D,0.4),2, D2387&lt;=_xlfn.PERCENTILE.INC(D:D,0.6),3, D2388&lt;=_xlfn.PERCENTILE.INC(D:D,0.8),4, TRUE,5)</f>
        <v>1</v>
      </c>
      <c r="H2387" s="4">
        <f t="shared" si="37"/>
        <v>1</v>
      </c>
      <c r="I2387" t="e" cm="1">
        <f t="array" ref="I2387">INDEX($N$2:$N$26,MATCH(1,($K$2:$K$26=$E2387)*($L$2:$L$26=$H2387),0))</f>
        <v>#N/A</v>
      </c>
    </row>
    <row r="2388" spans="5:9" x14ac:dyDescent="0.25">
      <c r="E2388" s="1" t="e">
        <v>#N/A</v>
      </c>
      <c r="G2388" s="1" cm="1">
        <f t="array" ref="G2388">_xlfn.IFS(D2388&lt;=_xlfn.PERCENTILE.INC(D:D,0.2),1, D2388&lt;=_xlfn.PERCENTILE.INC(D:D,0.4),2, D2388&lt;=_xlfn.PERCENTILE.INC(D:D,0.6),3, D2389&lt;=_xlfn.PERCENTILE.INC(D:D,0.8),4, TRUE,5)</f>
        <v>1</v>
      </c>
      <c r="H2388" s="4">
        <f t="shared" si="37"/>
        <v>1</v>
      </c>
      <c r="I2388" t="e" cm="1">
        <f t="array" ref="I2388">INDEX($N$2:$N$26,MATCH(1,($K$2:$K$26=$E2388)*($L$2:$L$26=$H2388),0))</f>
        <v>#N/A</v>
      </c>
    </row>
    <row r="2389" spans="5:9" x14ac:dyDescent="0.25">
      <c r="E2389" s="1" t="e">
        <v>#N/A</v>
      </c>
      <c r="G2389" s="1" cm="1">
        <f t="array" ref="G2389">_xlfn.IFS(D2389&lt;=_xlfn.PERCENTILE.INC(D:D,0.2),1, D2389&lt;=_xlfn.PERCENTILE.INC(D:D,0.4),2, D2389&lt;=_xlfn.PERCENTILE.INC(D:D,0.6),3, D2390&lt;=_xlfn.PERCENTILE.INC(D:D,0.8),4, TRUE,5)</f>
        <v>1</v>
      </c>
      <c r="H2389" s="4">
        <f t="shared" si="37"/>
        <v>1</v>
      </c>
      <c r="I2389" t="e" cm="1">
        <f t="array" ref="I2389">INDEX($N$2:$N$26,MATCH(1,($K$2:$K$26=$E2389)*($L$2:$L$26=$H2389),0))</f>
        <v>#N/A</v>
      </c>
    </row>
    <row r="2390" spans="5:9" x14ac:dyDescent="0.25">
      <c r="E2390" s="1" t="e">
        <v>#N/A</v>
      </c>
      <c r="G2390" s="1" cm="1">
        <f t="array" ref="G2390">_xlfn.IFS(D2390&lt;=_xlfn.PERCENTILE.INC(D:D,0.2),1, D2390&lt;=_xlfn.PERCENTILE.INC(D:D,0.4),2, D2390&lt;=_xlfn.PERCENTILE.INC(D:D,0.6),3, D2391&lt;=_xlfn.PERCENTILE.INC(D:D,0.8),4, TRUE,5)</f>
        <v>1</v>
      </c>
      <c r="H2390" s="4">
        <f t="shared" si="37"/>
        <v>1</v>
      </c>
      <c r="I2390" t="e" cm="1">
        <f t="array" ref="I2390">INDEX($N$2:$N$26,MATCH(1,($K$2:$K$26=$E2390)*($L$2:$L$26=$H2390),0))</f>
        <v>#N/A</v>
      </c>
    </row>
    <row r="2391" spans="5:9" x14ac:dyDescent="0.25">
      <c r="E2391" s="1" t="e">
        <v>#N/A</v>
      </c>
      <c r="G2391" s="1" cm="1">
        <f t="array" ref="G2391">_xlfn.IFS(D2391&lt;=_xlfn.PERCENTILE.INC(D:D,0.2),1, D2391&lt;=_xlfn.PERCENTILE.INC(D:D,0.4),2, D2391&lt;=_xlfn.PERCENTILE.INC(D:D,0.6),3, D2392&lt;=_xlfn.PERCENTILE.INC(D:D,0.8),4, TRUE,5)</f>
        <v>1</v>
      </c>
      <c r="H2391" s="4">
        <f t="shared" si="37"/>
        <v>1</v>
      </c>
      <c r="I2391" t="e" cm="1">
        <f t="array" ref="I2391">INDEX($N$2:$N$26,MATCH(1,($K$2:$K$26=$E2391)*($L$2:$L$26=$H2391),0))</f>
        <v>#N/A</v>
      </c>
    </row>
    <row r="2392" spans="5:9" x14ac:dyDescent="0.25">
      <c r="E2392" s="1" t="e">
        <v>#N/A</v>
      </c>
      <c r="G2392" s="1" cm="1">
        <f t="array" ref="G2392">_xlfn.IFS(D2392&lt;=_xlfn.PERCENTILE.INC(D:D,0.2),1, D2392&lt;=_xlfn.PERCENTILE.INC(D:D,0.4),2, D2392&lt;=_xlfn.PERCENTILE.INC(D:D,0.6),3, D2393&lt;=_xlfn.PERCENTILE.INC(D:D,0.8),4, TRUE,5)</f>
        <v>1</v>
      </c>
      <c r="H2392" s="4">
        <f t="shared" si="37"/>
        <v>1</v>
      </c>
      <c r="I2392" t="e" cm="1">
        <f t="array" ref="I2392">INDEX($N$2:$N$26,MATCH(1,($K$2:$K$26=$E2392)*($L$2:$L$26=$H2392),0))</f>
        <v>#N/A</v>
      </c>
    </row>
    <row r="2393" spans="5:9" x14ac:dyDescent="0.25">
      <c r="E2393" s="1" t="e">
        <v>#N/A</v>
      </c>
      <c r="G2393" s="1" cm="1">
        <f t="array" ref="G2393">_xlfn.IFS(D2393&lt;=_xlfn.PERCENTILE.INC(D:D,0.2),1, D2393&lt;=_xlfn.PERCENTILE.INC(D:D,0.4),2, D2393&lt;=_xlfn.PERCENTILE.INC(D:D,0.6),3, D2394&lt;=_xlfn.PERCENTILE.INC(D:D,0.8),4, TRUE,5)</f>
        <v>1</v>
      </c>
      <c r="H2393" s="4">
        <f t="shared" si="37"/>
        <v>1</v>
      </c>
      <c r="I2393" t="e" cm="1">
        <f t="array" ref="I2393">INDEX($N$2:$N$26,MATCH(1,($K$2:$K$26=$E2393)*($L$2:$L$26=$H2393),0))</f>
        <v>#N/A</v>
      </c>
    </row>
    <row r="2394" spans="5:9" x14ac:dyDescent="0.25">
      <c r="E2394" s="1" t="e">
        <v>#N/A</v>
      </c>
      <c r="G2394" s="1" cm="1">
        <f t="array" ref="G2394">_xlfn.IFS(D2394&lt;=_xlfn.PERCENTILE.INC(D:D,0.2),1, D2394&lt;=_xlfn.PERCENTILE.INC(D:D,0.4),2, D2394&lt;=_xlfn.PERCENTILE.INC(D:D,0.6),3, D2395&lt;=_xlfn.PERCENTILE.INC(D:D,0.8),4, TRUE,5)</f>
        <v>1</v>
      </c>
      <c r="H2394" s="4">
        <f t="shared" si="37"/>
        <v>1</v>
      </c>
      <c r="I2394" t="e" cm="1">
        <f t="array" ref="I2394">INDEX($N$2:$N$26,MATCH(1,($K$2:$K$26=$E2394)*($L$2:$L$26=$H2394),0))</f>
        <v>#N/A</v>
      </c>
    </row>
    <row r="2395" spans="5:9" x14ac:dyDescent="0.25">
      <c r="E2395" s="1" t="e">
        <v>#N/A</v>
      </c>
      <c r="G2395" s="1" cm="1">
        <f t="array" ref="G2395">_xlfn.IFS(D2395&lt;=_xlfn.PERCENTILE.INC(D:D,0.2),1, D2395&lt;=_xlfn.PERCENTILE.INC(D:D,0.4),2, D2395&lt;=_xlfn.PERCENTILE.INC(D:D,0.6),3, D2396&lt;=_xlfn.PERCENTILE.INC(D:D,0.8),4, TRUE,5)</f>
        <v>1</v>
      </c>
      <c r="H2395" s="4">
        <f t="shared" si="37"/>
        <v>1</v>
      </c>
      <c r="I2395" t="e" cm="1">
        <f t="array" ref="I2395">INDEX($N$2:$N$26,MATCH(1,($K$2:$K$26=$E2395)*($L$2:$L$26=$H2395),0))</f>
        <v>#N/A</v>
      </c>
    </row>
    <row r="2396" spans="5:9" x14ac:dyDescent="0.25">
      <c r="E2396" s="1" t="e">
        <v>#N/A</v>
      </c>
      <c r="G2396" s="1" cm="1">
        <f t="array" ref="G2396">_xlfn.IFS(D2396&lt;=_xlfn.PERCENTILE.INC(D:D,0.2),1, D2396&lt;=_xlfn.PERCENTILE.INC(D:D,0.4),2, D2396&lt;=_xlfn.PERCENTILE.INC(D:D,0.6),3, D2397&lt;=_xlfn.PERCENTILE.INC(D:D,0.8),4, TRUE,5)</f>
        <v>1</v>
      </c>
      <c r="H2396" s="4">
        <f t="shared" si="37"/>
        <v>1</v>
      </c>
      <c r="I2396" t="e" cm="1">
        <f t="array" ref="I2396">INDEX($N$2:$N$26,MATCH(1,($K$2:$K$26=$E2396)*($L$2:$L$26=$H2396),0))</f>
        <v>#N/A</v>
      </c>
    </row>
    <row r="2397" spans="5:9" x14ac:dyDescent="0.25">
      <c r="E2397" s="1" t="e">
        <v>#N/A</v>
      </c>
      <c r="G2397" s="1" cm="1">
        <f t="array" ref="G2397">_xlfn.IFS(D2397&lt;=_xlfn.PERCENTILE.INC(D:D,0.2),1, D2397&lt;=_xlfn.PERCENTILE.INC(D:D,0.4),2, D2397&lt;=_xlfn.PERCENTILE.INC(D:D,0.6),3, D2398&lt;=_xlfn.PERCENTILE.INC(D:D,0.8),4, TRUE,5)</f>
        <v>1</v>
      </c>
      <c r="H2397" s="4">
        <f t="shared" si="37"/>
        <v>1</v>
      </c>
      <c r="I2397" t="e" cm="1">
        <f t="array" ref="I2397">INDEX($N$2:$N$26,MATCH(1,($K$2:$K$26=$E2397)*($L$2:$L$26=$H2397),0))</f>
        <v>#N/A</v>
      </c>
    </row>
    <row r="2398" spans="5:9" x14ac:dyDescent="0.25">
      <c r="E2398" s="1" t="e">
        <v>#N/A</v>
      </c>
      <c r="G2398" s="1" cm="1">
        <f t="array" ref="G2398">_xlfn.IFS(D2398&lt;=_xlfn.PERCENTILE.INC(D:D,0.2),1, D2398&lt;=_xlfn.PERCENTILE.INC(D:D,0.4),2, D2398&lt;=_xlfn.PERCENTILE.INC(D:D,0.6),3, D2399&lt;=_xlfn.PERCENTILE.INC(D:D,0.8),4, TRUE,5)</f>
        <v>1</v>
      </c>
      <c r="H2398" s="4">
        <f t="shared" si="37"/>
        <v>1</v>
      </c>
      <c r="I2398" t="e" cm="1">
        <f t="array" ref="I2398">INDEX($N$2:$N$26,MATCH(1,($K$2:$K$26=$E2398)*($L$2:$L$26=$H2398),0))</f>
        <v>#N/A</v>
      </c>
    </row>
    <row r="2399" spans="5:9" x14ac:dyDescent="0.25">
      <c r="E2399" s="1" t="e">
        <v>#N/A</v>
      </c>
      <c r="G2399" s="1" cm="1">
        <f t="array" ref="G2399">_xlfn.IFS(D2399&lt;=_xlfn.PERCENTILE.INC(D:D,0.2),1, D2399&lt;=_xlfn.PERCENTILE.INC(D:D,0.4),2, D2399&lt;=_xlfn.PERCENTILE.INC(D:D,0.6),3, D2400&lt;=_xlfn.PERCENTILE.INC(D:D,0.8),4, TRUE,5)</f>
        <v>1</v>
      </c>
      <c r="H2399" s="4">
        <f t="shared" si="37"/>
        <v>1</v>
      </c>
      <c r="I2399" t="e" cm="1">
        <f t="array" ref="I2399">INDEX($N$2:$N$26,MATCH(1,($K$2:$K$26=$E2399)*($L$2:$L$26=$H2399),0))</f>
        <v>#N/A</v>
      </c>
    </row>
    <row r="2400" spans="5:9" x14ac:dyDescent="0.25">
      <c r="E2400" s="1" t="e">
        <v>#N/A</v>
      </c>
      <c r="G2400" s="1" cm="1">
        <f t="array" ref="G2400">_xlfn.IFS(D2400&lt;=_xlfn.PERCENTILE.INC(D:D,0.2),1, D2400&lt;=_xlfn.PERCENTILE.INC(D:D,0.4),2, D2400&lt;=_xlfn.PERCENTILE.INC(D:D,0.6),3, D2401&lt;=_xlfn.PERCENTILE.INC(D:D,0.8),4, TRUE,5)</f>
        <v>1</v>
      </c>
      <c r="H2400" s="4">
        <f t="shared" si="37"/>
        <v>1</v>
      </c>
      <c r="I2400" t="e" cm="1">
        <f t="array" ref="I2400">INDEX($N$2:$N$26,MATCH(1,($K$2:$K$26=$E2400)*($L$2:$L$26=$H2400),0))</f>
        <v>#N/A</v>
      </c>
    </row>
    <row r="2401" spans="5:9" x14ac:dyDescent="0.25">
      <c r="E2401" s="1" t="e">
        <v>#N/A</v>
      </c>
      <c r="G2401" s="1" cm="1">
        <f t="array" ref="G2401">_xlfn.IFS(D2401&lt;=_xlfn.PERCENTILE.INC(D:D,0.2),1, D2401&lt;=_xlfn.PERCENTILE.INC(D:D,0.4),2, D2401&lt;=_xlfn.PERCENTILE.INC(D:D,0.6),3, D2402&lt;=_xlfn.PERCENTILE.INC(D:D,0.8),4, TRUE,5)</f>
        <v>1</v>
      </c>
      <c r="H2401" s="4">
        <f t="shared" si="37"/>
        <v>1</v>
      </c>
      <c r="I2401" t="e" cm="1">
        <f t="array" ref="I2401">INDEX($N$2:$N$26,MATCH(1,($K$2:$K$26=$E2401)*($L$2:$L$26=$H2401),0))</f>
        <v>#N/A</v>
      </c>
    </row>
    <row r="2402" spans="5:9" x14ac:dyDescent="0.25">
      <c r="E2402" s="1" t="e">
        <v>#N/A</v>
      </c>
      <c r="G2402" s="1" cm="1">
        <f t="array" ref="G2402">_xlfn.IFS(D2402&lt;=_xlfn.PERCENTILE.INC(D:D,0.2),1, D2402&lt;=_xlfn.PERCENTILE.INC(D:D,0.4),2, D2402&lt;=_xlfn.PERCENTILE.INC(D:D,0.6),3, D2403&lt;=_xlfn.PERCENTILE.INC(D:D,0.8),4, TRUE,5)</f>
        <v>1</v>
      </c>
      <c r="H2402" s="4">
        <f t="shared" si="37"/>
        <v>1</v>
      </c>
      <c r="I2402" t="e" cm="1">
        <f t="array" ref="I2402">INDEX($N$2:$N$26,MATCH(1,($K$2:$K$26=$E2402)*($L$2:$L$26=$H2402),0))</f>
        <v>#N/A</v>
      </c>
    </row>
    <row r="2403" spans="5:9" x14ac:dyDescent="0.25">
      <c r="E2403" s="1" t="e">
        <v>#N/A</v>
      </c>
      <c r="G2403" s="1" cm="1">
        <f t="array" ref="G2403">_xlfn.IFS(D2403&lt;=_xlfn.PERCENTILE.INC(D:D,0.2),1, D2403&lt;=_xlfn.PERCENTILE.INC(D:D,0.4),2, D2403&lt;=_xlfn.PERCENTILE.INC(D:D,0.6),3, D2404&lt;=_xlfn.PERCENTILE.INC(D:D,0.8),4, TRUE,5)</f>
        <v>1</v>
      </c>
      <c r="H2403" s="4">
        <f t="shared" si="37"/>
        <v>1</v>
      </c>
      <c r="I2403" t="e" cm="1">
        <f t="array" ref="I2403">INDEX($N$2:$N$26,MATCH(1,($K$2:$K$26=$E2403)*($L$2:$L$26=$H2403),0))</f>
        <v>#N/A</v>
      </c>
    </row>
    <row r="2404" spans="5:9" x14ac:dyDescent="0.25">
      <c r="E2404" s="1" t="e">
        <v>#N/A</v>
      </c>
      <c r="G2404" s="1" cm="1">
        <f t="array" ref="G2404">_xlfn.IFS(D2404&lt;=_xlfn.PERCENTILE.INC(D:D,0.2),1, D2404&lt;=_xlfn.PERCENTILE.INC(D:D,0.4),2, D2404&lt;=_xlfn.PERCENTILE.INC(D:D,0.6),3, D2405&lt;=_xlfn.PERCENTILE.INC(D:D,0.8),4, TRUE,5)</f>
        <v>1</v>
      </c>
      <c r="H2404" s="4">
        <f t="shared" si="37"/>
        <v>1</v>
      </c>
      <c r="I2404" t="e" cm="1">
        <f t="array" ref="I2404">INDEX($N$2:$N$26,MATCH(1,($K$2:$K$26=$E2404)*($L$2:$L$26=$H2404),0))</f>
        <v>#N/A</v>
      </c>
    </row>
    <row r="2405" spans="5:9" x14ac:dyDescent="0.25">
      <c r="E2405" s="1" t="e">
        <v>#N/A</v>
      </c>
      <c r="G2405" s="1" cm="1">
        <f t="array" ref="G2405">_xlfn.IFS(D2405&lt;=_xlfn.PERCENTILE.INC(D:D,0.2),1, D2405&lt;=_xlfn.PERCENTILE.INC(D:D,0.4),2, D2405&lt;=_xlfn.PERCENTILE.INC(D:D,0.6),3, D2406&lt;=_xlfn.PERCENTILE.INC(D:D,0.8),4, TRUE,5)</f>
        <v>1</v>
      </c>
      <c r="H2405" s="4">
        <f t="shared" si="37"/>
        <v>1</v>
      </c>
      <c r="I2405" t="e" cm="1">
        <f t="array" ref="I2405">INDEX($N$2:$N$26,MATCH(1,($K$2:$K$26=$E2405)*($L$2:$L$26=$H2405),0))</f>
        <v>#N/A</v>
      </c>
    </row>
    <row r="2406" spans="5:9" x14ac:dyDescent="0.25">
      <c r="E2406" s="1" t="e">
        <v>#N/A</v>
      </c>
      <c r="G2406" s="1" cm="1">
        <f t="array" ref="G2406">_xlfn.IFS(D2406&lt;=_xlfn.PERCENTILE.INC(D:D,0.2),1, D2406&lt;=_xlfn.PERCENTILE.INC(D:D,0.4),2, D2406&lt;=_xlfn.PERCENTILE.INC(D:D,0.6),3, D2407&lt;=_xlfn.PERCENTILE.INC(D:D,0.8),4, TRUE,5)</f>
        <v>1</v>
      </c>
      <c r="H2406" s="4">
        <f t="shared" si="37"/>
        <v>1</v>
      </c>
      <c r="I2406" t="e" cm="1">
        <f t="array" ref="I2406">INDEX($N$2:$N$26,MATCH(1,($K$2:$K$26=$E2406)*($L$2:$L$26=$H2406),0))</f>
        <v>#N/A</v>
      </c>
    </row>
    <row r="2407" spans="5:9" x14ac:dyDescent="0.25">
      <c r="E2407" s="1" t="e">
        <v>#N/A</v>
      </c>
      <c r="G2407" s="1" cm="1">
        <f t="array" ref="G2407">_xlfn.IFS(D2407&lt;=_xlfn.PERCENTILE.INC(D:D,0.2),1, D2407&lt;=_xlfn.PERCENTILE.INC(D:D,0.4),2, D2407&lt;=_xlfn.PERCENTILE.INC(D:D,0.6),3, D2408&lt;=_xlfn.PERCENTILE.INC(D:D,0.8),4, TRUE,5)</f>
        <v>1</v>
      </c>
      <c r="H2407" s="4">
        <f t="shared" si="37"/>
        <v>1</v>
      </c>
      <c r="I2407" t="e" cm="1">
        <f t="array" ref="I2407">INDEX($N$2:$N$26,MATCH(1,($K$2:$K$26=$E2407)*($L$2:$L$26=$H2407),0))</f>
        <v>#N/A</v>
      </c>
    </row>
    <row r="2408" spans="5:9" x14ac:dyDescent="0.25">
      <c r="E2408" s="1" t="e">
        <v>#N/A</v>
      </c>
      <c r="G2408" s="1" cm="1">
        <f t="array" ref="G2408">_xlfn.IFS(D2408&lt;=_xlfn.PERCENTILE.INC(D:D,0.2),1, D2408&lt;=_xlfn.PERCENTILE.INC(D:D,0.4),2, D2408&lt;=_xlfn.PERCENTILE.INC(D:D,0.6),3, D2409&lt;=_xlfn.PERCENTILE.INC(D:D,0.8),4, TRUE,5)</f>
        <v>1</v>
      </c>
      <c r="H2408" s="4">
        <f t="shared" si="37"/>
        <v>1</v>
      </c>
      <c r="I2408" t="e" cm="1">
        <f t="array" ref="I2408">INDEX($N$2:$N$26,MATCH(1,($K$2:$K$26=$E2408)*($L$2:$L$26=$H2408),0))</f>
        <v>#N/A</v>
      </c>
    </row>
    <row r="2409" spans="5:9" x14ac:dyDescent="0.25">
      <c r="E2409" s="1" t="e">
        <v>#N/A</v>
      </c>
      <c r="G2409" s="1" cm="1">
        <f t="array" ref="G2409">_xlfn.IFS(D2409&lt;=_xlfn.PERCENTILE.INC(D:D,0.2),1, D2409&lt;=_xlfn.PERCENTILE.INC(D:D,0.4),2, D2409&lt;=_xlfn.PERCENTILE.INC(D:D,0.6),3, D2410&lt;=_xlfn.PERCENTILE.INC(D:D,0.8),4, TRUE,5)</f>
        <v>1</v>
      </c>
      <c r="H2409" s="4">
        <f t="shared" si="37"/>
        <v>1</v>
      </c>
      <c r="I2409" t="e" cm="1">
        <f t="array" ref="I2409">INDEX($N$2:$N$26,MATCH(1,($K$2:$K$26=$E2409)*($L$2:$L$26=$H2409),0))</f>
        <v>#N/A</v>
      </c>
    </row>
    <row r="2410" spans="5:9" x14ac:dyDescent="0.25">
      <c r="E2410" s="1" t="e">
        <v>#N/A</v>
      </c>
      <c r="G2410" s="1" cm="1">
        <f t="array" ref="G2410">_xlfn.IFS(D2410&lt;=_xlfn.PERCENTILE.INC(D:D,0.2),1, D2410&lt;=_xlfn.PERCENTILE.INC(D:D,0.4),2, D2410&lt;=_xlfn.PERCENTILE.INC(D:D,0.6),3, D2411&lt;=_xlfn.PERCENTILE.INC(D:D,0.8),4, TRUE,5)</f>
        <v>1</v>
      </c>
      <c r="H2410" s="4">
        <f t="shared" si="37"/>
        <v>1</v>
      </c>
      <c r="I2410" t="e" cm="1">
        <f t="array" ref="I2410">INDEX($N$2:$N$26,MATCH(1,($K$2:$K$26=$E2410)*($L$2:$L$26=$H2410),0))</f>
        <v>#N/A</v>
      </c>
    </row>
    <row r="2411" spans="5:9" x14ac:dyDescent="0.25">
      <c r="E2411" s="1" t="e">
        <v>#N/A</v>
      </c>
      <c r="G2411" s="1" cm="1">
        <f t="array" ref="G2411">_xlfn.IFS(D2411&lt;=_xlfn.PERCENTILE.INC(D:D,0.2),1, D2411&lt;=_xlfn.PERCENTILE.INC(D:D,0.4),2, D2411&lt;=_xlfn.PERCENTILE.INC(D:D,0.6),3, D2412&lt;=_xlfn.PERCENTILE.INC(D:D,0.8),4, TRUE,5)</f>
        <v>1</v>
      </c>
      <c r="H2411" s="4">
        <f t="shared" si="37"/>
        <v>1</v>
      </c>
      <c r="I2411" t="e" cm="1">
        <f t="array" ref="I2411">INDEX($N$2:$N$26,MATCH(1,($K$2:$K$26=$E2411)*($L$2:$L$26=$H2411),0))</f>
        <v>#N/A</v>
      </c>
    </row>
    <row r="2412" spans="5:9" x14ac:dyDescent="0.25">
      <c r="E2412" s="1" t="e">
        <v>#N/A</v>
      </c>
      <c r="G2412" s="1" cm="1">
        <f t="array" ref="G2412">_xlfn.IFS(D2412&lt;=_xlfn.PERCENTILE.INC(D:D,0.2),1, D2412&lt;=_xlfn.PERCENTILE.INC(D:D,0.4),2, D2412&lt;=_xlfn.PERCENTILE.INC(D:D,0.6),3, D2413&lt;=_xlfn.PERCENTILE.INC(D:D,0.8),4, TRUE,5)</f>
        <v>1</v>
      </c>
      <c r="H2412" s="4">
        <f t="shared" si="37"/>
        <v>1</v>
      </c>
      <c r="I2412" t="e" cm="1">
        <f t="array" ref="I2412">INDEX($N$2:$N$26,MATCH(1,($K$2:$K$26=$E2412)*($L$2:$L$26=$H2412),0))</f>
        <v>#N/A</v>
      </c>
    </row>
    <row r="2413" spans="5:9" x14ac:dyDescent="0.25">
      <c r="E2413" s="1" t="e">
        <v>#N/A</v>
      </c>
      <c r="G2413" s="1" cm="1">
        <f t="array" ref="G2413">_xlfn.IFS(D2413&lt;=_xlfn.PERCENTILE.INC(D:D,0.2),1, D2413&lt;=_xlfn.PERCENTILE.INC(D:D,0.4),2, D2413&lt;=_xlfn.PERCENTILE.INC(D:D,0.6),3, D2414&lt;=_xlfn.PERCENTILE.INC(D:D,0.8),4, TRUE,5)</f>
        <v>1</v>
      </c>
      <c r="H2413" s="4">
        <f t="shared" si="37"/>
        <v>1</v>
      </c>
      <c r="I2413" t="e" cm="1">
        <f t="array" ref="I2413">INDEX($N$2:$N$26,MATCH(1,($K$2:$K$26=$E2413)*($L$2:$L$26=$H2413),0))</f>
        <v>#N/A</v>
      </c>
    </row>
    <row r="2414" spans="5:9" x14ac:dyDescent="0.25">
      <c r="E2414" s="1" t="e">
        <v>#N/A</v>
      </c>
      <c r="G2414" s="1" cm="1">
        <f t="array" ref="G2414">_xlfn.IFS(D2414&lt;=_xlfn.PERCENTILE.INC(D:D,0.2),1, D2414&lt;=_xlfn.PERCENTILE.INC(D:D,0.4),2, D2414&lt;=_xlfn.PERCENTILE.INC(D:D,0.6),3, D2415&lt;=_xlfn.PERCENTILE.INC(D:D,0.8),4, TRUE,5)</f>
        <v>1</v>
      </c>
      <c r="H2414" s="4">
        <f t="shared" si="37"/>
        <v>1</v>
      </c>
      <c r="I2414" t="e" cm="1">
        <f t="array" ref="I2414">INDEX($N$2:$N$26,MATCH(1,($K$2:$K$26=$E2414)*($L$2:$L$26=$H2414),0))</f>
        <v>#N/A</v>
      </c>
    </row>
    <row r="2415" spans="5:9" x14ac:dyDescent="0.25">
      <c r="E2415" s="1" t="e">
        <v>#N/A</v>
      </c>
      <c r="G2415" s="1" cm="1">
        <f t="array" ref="G2415">_xlfn.IFS(D2415&lt;=_xlfn.PERCENTILE.INC(D:D,0.2),1, D2415&lt;=_xlfn.PERCENTILE.INC(D:D,0.4),2, D2415&lt;=_xlfn.PERCENTILE.INC(D:D,0.6),3, D2416&lt;=_xlfn.PERCENTILE.INC(D:D,0.8),4, TRUE,5)</f>
        <v>1</v>
      </c>
      <c r="H2415" s="4">
        <f t="shared" si="37"/>
        <v>1</v>
      </c>
      <c r="I2415" t="e" cm="1">
        <f t="array" ref="I2415">INDEX($N$2:$N$26,MATCH(1,($K$2:$K$26=$E2415)*($L$2:$L$26=$H2415),0))</f>
        <v>#N/A</v>
      </c>
    </row>
    <row r="2416" spans="5:9" x14ac:dyDescent="0.25">
      <c r="E2416" s="1" t="e">
        <v>#N/A</v>
      </c>
      <c r="G2416" s="1" cm="1">
        <f t="array" ref="G2416">_xlfn.IFS(D2416&lt;=_xlfn.PERCENTILE.INC(D:D,0.2),1, D2416&lt;=_xlfn.PERCENTILE.INC(D:D,0.4),2, D2416&lt;=_xlfn.PERCENTILE.INC(D:D,0.6),3, D2417&lt;=_xlfn.PERCENTILE.INC(D:D,0.8),4, TRUE,5)</f>
        <v>1</v>
      </c>
      <c r="H2416" s="4">
        <f t="shared" si="37"/>
        <v>1</v>
      </c>
      <c r="I2416" t="e" cm="1">
        <f t="array" ref="I2416">INDEX($N$2:$N$26,MATCH(1,($K$2:$K$26=$E2416)*($L$2:$L$26=$H2416),0))</f>
        <v>#N/A</v>
      </c>
    </row>
    <row r="2417" spans="5:9" x14ac:dyDescent="0.25">
      <c r="E2417" s="1" t="e">
        <v>#N/A</v>
      </c>
      <c r="G2417" s="1" cm="1">
        <f t="array" ref="G2417">_xlfn.IFS(D2417&lt;=_xlfn.PERCENTILE.INC(D:D,0.2),1, D2417&lt;=_xlfn.PERCENTILE.INC(D:D,0.4),2, D2417&lt;=_xlfn.PERCENTILE.INC(D:D,0.6),3, D2418&lt;=_xlfn.PERCENTILE.INC(D:D,0.8),4, TRUE,5)</f>
        <v>1</v>
      </c>
      <c r="H2417" s="4">
        <f t="shared" si="37"/>
        <v>1</v>
      </c>
      <c r="I2417" t="e" cm="1">
        <f t="array" ref="I2417">INDEX($N$2:$N$26,MATCH(1,($K$2:$K$26=$E2417)*($L$2:$L$26=$H2417),0))</f>
        <v>#N/A</v>
      </c>
    </row>
    <row r="2418" spans="5:9" x14ac:dyDescent="0.25">
      <c r="E2418" s="1" t="e">
        <v>#N/A</v>
      </c>
      <c r="G2418" s="1" cm="1">
        <f t="array" ref="G2418">_xlfn.IFS(D2418&lt;=_xlfn.PERCENTILE.INC(D:D,0.2),1, D2418&lt;=_xlfn.PERCENTILE.INC(D:D,0.4),2, D2418&lt;=_xlfn.PERCENTILE.INC(D:D,0.6),3, D2419&lt;=_xlfn.PERCENTILE.INC(D:D,0.8),4, TRUE,5)</f>
        <v>1</v>
      </c>
      <c r="H2418" s="4">
        <f t="shared" si="37"/>
        <v>1</v>
      </c>
      <c r="I2418" t="e" cm="1">
        <f t="array" ref="I2418">INDEX($N$2:$N$26,MATCH(1,($K$2:$K$26=$E2418)*($L$2:$L$26=$H2418),0))</f>
        <v>#N/A</v>
      </c>
    </row>
    <row r="2419" spans="5:9" x14ac:dyDescent="0.25">
      <c r="E2419" s="1" t="e">
        <v>#N/A</v>
      </c>
      <c r="G2419" s="1" cm="1">
        <f t="array" ref="G2419">_xlfn.IFS(D2419&lt;=_xlfn.PERCENTILE.INC(D:D,0.2),1, D2419&lt;=_xlfn.PERCENTILE.INC(D:D,0.4),2, D2419&lt;=_xlfn.PERCENTILE.INC(D:D,0.6),3, D2420&lt;=_xlfn.PERCENTILE.INC(D:D,0.8),4, TRUE,5)</f>
        <v>1</v>
      </c>
      <c r="H2419" s="4">
        <f t="shared" si="37"/>
        <v>1</v>
      </c>
      <c r="I2419" t="e" cm="1">
        <f t="array" ref="I2419">INDEX($N$2:$N$26,MATCH(1,($K$2:$K$26=$E2419)*($L$2:$L$26=$H2419),0))</f>
        <v>#N/A</v>
      </c>
    </row>
    <row r="2420" spans="5:9" x14ac:dyDescent="0.25">
      <c r="E2420" s="1" t="e">
        <v>#N/A</v>
      </c>
      <c r="G2420" s="1" cm="1">
        <f t="array" ref="G2420">_xlfn.IFS(D2420&lt;=_xlfn.PERCENTILE.INC(D:D,0.2),1, D2420&lt;=_xlfn.PERCENTILE.INC(D:D,0.4),2, D2420&lt;=_xlfn.PERCENTILE.INC(D:D,0.6),3, D2421&lt;=_xlfn.PERCENTILE.INC(D:D,0.8),4, TRUE,5)</f>
        <v>1</v>
      </c>
      <c r="H2420" s="4">
        <f t="shared" si="37"/>
        <v>1</v>
      </c>
      <c r="I2420" t="e" cm="1">
        <f t="array" ref="I2420">INDEX($N$2:$N$26,MATCH(1,($K$2:$K$26=$E2420)*($L$2:$L$26=$H2420),0))</f>
        <v>#N/A</v>
      </c>
    </row>
    <row r="2421" spans="5:9" x14ac:dyDescent="0.25">
      <c r="E2421" s="1" t="e">
        <v>#N/A</v>
      </c>
      <c r="G2421" s="1" cm="1">
        <f t="array" ref="G2421">_xlfn.IFS(D2421&lt;=_xlfn.PERCENTILE.INC(D:D,0.2),1, D2421&lt;=_xlfn.PERCENTILE.INC(D:D,0.4),2, D2421&lt;=_xlfn.PERCENTILE.INC(D:D,0.6),3, D2422&lt;=_xlfn.PERCENTILE.INC(D:D,0.8),4, TRUE,5)</f>
        <v>1</v>
      </c>
      <c r="H2421" s="4">
        <f t="shared" si="37"/>
        <v>1</v>
      </c>
      <c r="I2421" t="e" cm="1">
        <f t="array" ref="I2421">INDEX($N$2:$N$26,MATCH(1,($K$2:$K$26=$E2421)*($L$2:$L$26=$H2421),0))</f>
        <v>#N/A</v>
      </c>
    </row>
    <row r="2422" spans="5:9" x14ac:dyDescent="0.25">
      <c r="E2422" s="1" t="e">
        <v>#N/A</v>
      </c>
      <c r="G2422" s="1" cm="1">
        <f t="array" ref="G2422">_xlfn.IFS(D2422&lt;=_xlfn.PERCENTILE.INC(D:D,0.2),1, D2422&lt;=_xlfn.PERCENTILE.INC(D:D,0.4),2, D2422&lt;=_xlfn.PERCENTILE.INC(D:D,0.6),3, D2423&lt;=_xlfn.PERCENTILE.INC(D:D,0.8),4, TRUE,5)</f>
        <v>1</v>
      </c>
      <c r="H2422" s="4">
        <f t="shared" si="37"/>
        <v>1</v>
      </c>
      <c r="I2422" t="e" cm="1">
        <f t="array" ref="I2422">INDEX($N$2:$N$26,MATCH(1,($K$2:$K$26=$E2422)*($L$2:$L$26=$H2422),0))</f>
        <v>#N/A</v>
      </c>
    </row>
    <row r="2423" spans="5:9" x14ac:dyDescent="0.25">
      <c r="E2423" s="1" t="e">
        <v>#N/A</v>
      </c>
      <c r="G2423" s="1" cm="1">
        <f t="array" ref="G2423">_xlfn.IFS(D2423&lt;=_xlfn.PERCENTILE.INC(D:D,0.2),1, D2423&lt;=_xlfn.PERCENTILE.INC(D:D,0.4),2, D2423&lt;=_xlfn.PERCENTILE.INC(D:D,0.6),3, D2424&lt;=_xlfn.PERCENTILE.INC(D:D,0.8),4, TRUE,5)</f>
        <v>1</v>
      </c>
      <c r="H2423" s="4">
        <f t="shared" si="37"/>
        <v>1</v>
      </c>
      <c r="I2423" t="e" cm="1">
        <f t="array" ref="I2423">INDEX($N$2:$N$26,MATCH(1,($K$2:$K$26=$E2423)*($L$2:$L$26=$H2423),0))</f>
        <v>#N/A</v>
      </c>
    </row>
    <row r="2424" spans="5:9" x14ac:dyDescent="0.25">
      <c r="E2424" s="1" t="e">
        <v>#N/A</v>
      </c>
      <c r="G2424" s="1" cm="1">
        <f t="array" ref="G2424">_xlfn.IFS(D2424&lt;=_xlfn.PERCENTILE.INC(D:D,0.2),1, D2424&lt;=_xlfn.PERCENTILE.INC(D:D,0.4),2, D2424&lt;=_xlfn.PERCENTILE.INC(D:D,0.6),3, D2425&lt;=_xlfn.PERCENTILE.INC(D:D,0.8),4, TRUE,5)</f>
        <v>1</v>
      </c>
      <c r="H2424" s="4">
        <f t="shared" si="37"/>
        <v>1</v>
      </c>
      <c r="I2424" t="e" cm="1">
        <f t="array" ref="I2424">INDEX($N$2:$N$26,MATCH(1,($K$2:$K$26=$E2424)*($L$2:$L$26=$H2424),0))</f>
        <v>#N/A</v>
      </c>
    </row>
    <row r="2425" spans="5:9" x14ac:dyDescent="0.25">
      <c r="E2425" s="1" t="e">
        <v>#N/A</v>
      </c>
      <c r="G2425" s="1" cm="1">
        <f t="array" ref="G2425">_xlfn.IFS(D2425&lt;=_xlfn.PERCENTILE.INC(D:D,0.2),1, D2425&lt;=_xlfn.PERCENTILE.INC(D:D,0.4),2, D2425&lt;=_xlfn.PERCENTILE.INC(D:D,0.6),3, D2426&lt;=_xlfn.PERCENTILE.INC(D:D,0.8),4, TRUE,5)</f>
        <v>1</v>
      </c>
      <c r="H2425" s="4">
        <f t="shared" si="37"/>
        <v>1</v>
      </c>
      <c r="I2425" t="e" cm="1">
        <f t="array" ref="I2425">INDEX($N$2:$N$26,MATCH(1,($K$2:$K$26=$E2425)*($L$2:$L$26=$H2425),0))</f>
        <v>#N/A</v>
      </c>
    </row>
    <row r="2426" spans="5:9" x14ac:dyDescent="0.25">
      <c r="E2426" s="1" t="e">
        <v>#N/A</v>
      </c>
      <c r="G2426" s="1" cm="1">
        <f t="array" ref="G2426">_xlfn.IFS(D2426&lt;=_xlfn.PERCENTILE.INC(D:D,0.2),1, D2426&lt;=_xlfn.PERCENTILE.INC(D:D,0.4),2, D2426&lt;=_xlfn.PERCENTILE.INC(D:D,0.6),3, D2427&lt;=_xlfn.PERCENTILE.INC(D:D,0.8),4, TRUE,5)</f>
        <v>1</v>
      </c>
      <c r="H2426" s="4">
        <f t="shared" si="37"/>
        <v>1</v>
      </c>
      <c r="I2426" t="e" cm="1">
        <f t="array" ref="I2426">INDEX($N$2:$N$26,MATCH(1,($K$2:$K$26=$E2426)*($L$2:$L$26=$H2426),0))</f>
        <v>#N/A</v>
      </c>
    </row>
    <row r="2427" spans="5:9" x14ac:dyDescent="0.25">
      <c r="E2427" s="1" t="e">
        <v>#N/A</v>
      </c>
      <c r="G2427" s="1" cm="1">
        <f t="array" ref="G2427">_xlfn.IFS(D2427&lt;=_xlfn.PERCENTILE.INC(D:D,0.2),1, D2427&lt;=_xlfn.PERCENTILE.INC(D:D,0.4),2, D2427&lt;=_xlfn.PERCENTILE.INC(D:D,0.6),3, D2428&lt;=_xlfn.PERCENTILE.INC(D:D,0.8),4, TRUE,5)</f>
        <v>1</v>
      </c>
      <c r="H2427" s="4">
        <f t="shared" si="37"/>
        <v>1</v>
      </c>
      <c r="I2427" t="e" cm="1">
        <f t="array" ref="I2427">INDEX($N$2:$N$26,MATCH(1,($K$2:$K$26=$E2427)*($L$2:$L$26=$H2427),0))</f>
        <v>#N/A</v>
      </c>
    </row>
    <row r="2428" spans="5:9" x14ac:dyDescent="0.25">
      <c r="E2428" s="1" t="e">
        <v>#N/A</v>
      </c>
      <c r="G2428" s="1" cm="1">
        <f t="array" ref="G2428">_xlfn.IFS(D2428&lt;=_xlfn.PERCENTILE.INC(D:D,0.2),1, D2428&lt;=_xlfn.PERCENTILE.INC(D:D,0.4),2, D2428&lt;=_xlfn.PERCENTILE.INC(D:D,0.6),3, D2429&lt;=_xlfn.PERCENTILE.INC(D:D,0.8),4, TRUE,5)</f>
        <v>1</v>
      </c>
      <c r="H2428" s="4">
        <f t="shared" si="37"/>
        <v>1</v>
      </c>
      <c r="I2428" t="e" cm="1">
        <f t="array" ref="I2428">INDEX($N$2:$N$26,MATCH(1,($K$2:$K$26=$E2428)*($L$2:$L$26=$H2428),0))</f>
        <v>#N/A</v>
      </c>
    </row>
    <row r="2429" spans="5:9" x14ac:dyDescent="0.25">
      <c r="E2429" s="1" t="e">
        <v>#N/A</v>
      </c>
      <c r="G2429" s="1" cm="1">
        <f t="array" ref="G2429">_xlfn.IFS(D2429&lt;=_xlfn.PERCENTILE.INC(D:D,0.2),1, D2429&lt;=_xlfn.PERCENTILE.INC(D:D,0.4),2, D2429&lt;=_xlfn.PERCENTILE.INC(D:D,0.6),3, D2430&lt;=_xlfn.PERCENTILE.INC(D:D,0.8),4, TRUE,5)</f>
        <v>1</v>
      </c>
      <c r="H2429" s="4">
        <f t="shared" si="37"/>
        <v>1</v>
      </c>
      <c r="I2429" t="e" cm="1">
        <f t="array" ref="I2429">INDEX($N$2:$N$26,MATCH(1,($K$2:$K$26=$E2429)*($L$2:$L$26=$H2429),0))</f>
        <v>#N/A</v>
      </c>
    </row>
    <row r="2430" spans="5:9" x14ac:dyDescent="0.25">
      <c r="E2430" s="1" t="e">
        <v>#N/A</v>
      </c>
      <c r="G2430" s="1" cm="1">
        <f t="array" ref="G2430">_xlfn.IFS(D2430&lt;=_xlfn.PERCENTILE.INC(D:D,0.2),1, D2430&lt;=_xlfn.PERCENTILE.INC(D:D,0.4),2, D2430&lt;=_xlfn.PERCENTILE.INC(D:D,0.6),3, D2431&lt;=_xlfn.PERCENTILE.INC(D:D,0.8),4, TRUE,5)</f>
        <v>1</v>
      </c>
      <c r="H2430" s="4">
        <f t="shared" si="37"/>
        <v>1</v>
      </c>
      <c r="I2430" t="e" cm="1">
        <f t="array" ref="I2430">INDEX($N$2:$N$26,MATCH(1,($K$2:$K$26=$E2430)*($L$2:$L$26=$H2430),0))</f>
        <v>#N/A</v>
      </c>
    </row>
    <row r="2431" spans="5:9" x14ac:dyDescent="0.25">
      <c r="E2431" s="1" t="e">
        <v>#N/A</v>
      </c>
      <c r="G2431" s="1" cm="1">
        <f t="array" ref="G2431">_xlfn.IFS(D2431&lt;=_xlfn.PERCENTILE.INC(D:D,0.2),1, D2431&lt;=_xlfn.PERCENTILE.INC(D:D,0.4),2, D2431&lt;=_xlfn.PERCENTILE.INC(D:D,0.6),3, D2432&lt;=_xlfn.PERCENTILE.INC(D:D,0.8),4, TRUE,5)</f>
        <v>1</v>
      </c>
      <c r="H2431" s="4">
        <f t="shared" si="37"/>
        <v>1</v>
      </c>
      <c r="I2431" t="e" cm="1">
        <f t="array" ref="I2431">INDEX($N$2:$N$26,MATCH(1,($K$2:$K$26=$E2431)*($L$2:$L$26=$H2431),0))</f>
        <v>#N/A</v>
      </c>
    </row>
    <row r="2432" spans="5:9" x14ac:dyDescent="0.25">
      <c r="E2432" s="1" t="e">
        <v>#N/A</v>
      </c>
      <c r="G2432" s="1" cm="1">
        <f t="array" ref="G2432">_xlfn.IFS(D2432&lt;=_xlfn.PERCENTILE.INC(D:D,0.2),1, D2432&lt;=_xlfn.PERCENTILE.INC(D:D,0.4),2, D2432&lt;=_xlfn.PERCENTILE.INC(D:D,0.6),3, D2433&lt;=_xlfn.PERCENTILE.INC(D:D,0.8),4, TRUE,5)</f>
        <v>1</v>
      </c>
      <c r="H2432" s="4">
        <f t="shared" si="37"/>
        <v>1</v>
      </c>
      <c r="I2432" t="e" cm="1">
        <f t="array" ref="I2432">INDEX($N$2:$N$26,MATCH(1,($K$2:$K$26=$E2432)*($L$2:$L$26=$H2432),0))</f>
        <v>#N/A</v>
      </c>
    </row>
    <row r="2433" spans="5:9" x14ac:dyDescent="0.25">
      <c r="E2433" s="1" t="e">
        <v>#N/A</v>
      </c>
      <c r="G2433" s="1" cm="1">
        <f t="array" ref="G2433">_xlfn.IFS(D2433&lt;=_xlfn.PERCENTILE.INC(D:D,0.2),1, D2433&lt;=_xlfn.PERCENTILE.INC(D:D,0.4),2, D2433&lt;=_xlfn.PERCENTILE.INC(D:D,0.6),3, D2434&lt;=_xlfn.PERCENTILE.INC(D:D,0.8),4, TRUE,5)</f>
        <v>1</v>
      </c>
      <c r="H2433" s="4">
        <f t="shared" si="37"/>
        <v>1</v>
      </c>
      <c r="I2433" t="e" cm="1">
        <f t="array" ref="I2433">INDEX($N$2:$N$26,MATCH(1,($K$2:$K$26=$E2433)*($L$2:$L$26=$H2433),0))</f>
        <v>#N/A</v>
      </c>
    </row>
    <row r="2434" spans="5:9" x14ac:dyDescent="0.25">
      <c r="E2434" s="1" t="e">
        <v>#N/A</v>
      </c>
      <c r="G2434" s="1" cm="1">
        <f t="array" ref="G2434">_xlfn.IFS(D2434&lt;=_xlfn.PERCENTILE.INC(D:D,0.2),1, D2434&lt;=_xlfn.PERCENTILE.INC(D:D,0.4),2, D2434&lt;=_xlfn.PERCENTILE.INC(D:D,0.6),3, D2435&lt;=_xlfn.PERCENTILE.INC(D:D,0.8),4, TRUE,5)</f>
        <v>1</v>
      </c>
      <c r="H2434" s="4">
        <f t="shared" si="37"/>
        <v>1</v>
      </c>
      <c r="I2434" t="e" cm="1">
        <f t="array" ref="I2434">INDEX($N$2:$N$26,MATCH(1,($K$2:$K$26=$E2434)*($L$2:$L$26=$H2434),0))</f>
        <v>#N/A</v>
      </c>
    </row>
    <row r="2435" spans="5:9" x14ac:dyDescent="0.25">
      <c r="E2435" s="1" t="e">
        <v>#N/A</v>
      </c>
      <c r="G2435" s="1" cm="1">
        <f t="array" ref="G2435">_xlfn.IFS(D2435&lt;=_xlfn.PERCENTILE.INC(D:D,0.2),1, D2435&lt;=_xlfn.PERCENTILE.INC(D:D,0.4),2, D2435&lt;=_xlfn.PERCENTILE.INC(D:D,0.6),3, D2436&lt;=_xlfn.PERCENTILE.INC(D:D,0.8),4, TRUE,5)</f>
        <v>1</v>
      </c>
      <c r="H2435" s="4">
        <f t="shared" ref="H2435:H2498" si="38">ROUND(AVERAGE(F2435,G2435),0)</f>
        <v>1</v>
      </c>
      <c r="I2435" t="e" cm="1">
        <f t="array" ref="I2435">INDEX($N$2:$N$26,MATCH(1,($K$2:$K$26=$E2435)*($L$2:$L$26=$H2435),0))</f>
        <v>#N/A</v>
      </c>
    </row>
    <row r="2436" spans="5:9" x14ac:dyDescent="0.25">
      <c r="E2436" s="1" t="e">
        <v>#N/A</v>
      </c>
      <c r="G2436" s="1" cm="1">
        <f t="array" ref="G2436">_xlfn.IFS(D2436&lt;=_xlfn.PERCENTILE.INC(D:D,0.2),1, D2436&lt;=_xlfn.PERCENTILE.INC(D:D,0.4),2, D2436&lt;=_xlfn.PERCENTILE.INC(D:D,0.6),3, D2437&lt;=_xlfn.PERCENTILE.INC(D:D,0.8),4, TRUE,5)</f>
        <v>1</v>
      </c>
      <c r="H2436" s="4">
        <f t="shared" si="38"/>
        <v>1</v>
      </c>
      <c r="I2436" t="e" cm="1">
        <f t="array" ref="I2436">INDEX($N$2:$N$26,MATCH(1,($K$2:$K$26=$E2436)*($L$2:$L$26=$H2436),0))</f>
        <v>#N/A</v>
      </c>
    </row>
    <row r="2437" spans="5:9" x14ac:dyDescent="0.25">
      <c r="E2437" s="1" t="e">
        <v>#N/A</v>
      </c>
      <c r="G2437" s="1" cm="1">
        <f t="array" ref="G2437">_xlfn.IFS(D2437&lt;=_xlfn.PERCENTILE.INC(D:D,0.2),1, D2437&lt;=_xlfn.PERCENTILE.INC(D:D,0.4),2, D2437&lt;=_xlfn.PERCENTILE.INC(D:D,0.6),3, D2438&lt;=_xlfn.PERCENTILE.INC(D:D,0.8),4, TRUE,5)</f>
        <v>1</v>
      </c>
      <c r="H2437" s="4">
        <f t="shared" si="38"/>
        <v>1</v>
      </c>
      <c r="I2437" t="e" cm="1">
        <f t="array" ref="I2437">INDEX($N$2:$N$26,MATCH(1,($K$2:$K$26=$E2437)*($L$2:$L$26=$H2437),0))</f>
        <v>#N/A</v>
      </c>
    </row>
    <row r="2438" spans="5:9" x14ac:dyDescent="0.25">
      <c r="E2438" s="1" t="e">
        <v>#N/A</v>
      </c>
      <c r="G2438" s="1" cm="1">
        <f t="array" ref="G2438">_xlfn.IFS(D2438&lt;=_xlfn.PERCENTILE.INC(D:D,0.2),1, D2438&lt;=_xlfn.PERCENTILE.INC(D:D,0.4),2, D2438&lt;=_xlfn.PERCENTILE.INC(D:D,0.6),3, D2439&lt;=_xlfn.PERCENTILE.INC(D:D,0.8),4, TRUE,5)</f>
        <v>1</v>
      </c>
      <c r="H2438" s="4">
        <f t="shared" si="38"/>
        <v>1</v>
      </c>
      <c r="I2438" t="e" cm="1">
        <f t="array" ref="I2438">INDEX($N$2:$N$26,MATCH(1,($K$2:$K$26=$E2438)*($L$2:$L$26=$H2438),0))</f>
        <v>#N/A</v>
      </c>
    </row>
    <row r="2439" spans="5:9" x14ac:dyDescent="0.25">
      <c r="E2439" s="1" t="e">
        <v>#N/A</v>
      </c>
      <c r="G2439" s="1" cm="1">
        <f t="array" ref="G2439">_xlfn.IFS(D2439&lt;=_xlfn.PERCENTILE.INC(D:D,0.2),1, D2439&lt;=_xlfn.PERCENTILE.INC(D:D,0.4),2, D2439&lt;=_xlfn.PERCENTILE.INC(D:D,0.6),3, D2440&lt;=_xlfn.PERCENTILE.INC(D:D,0.8),4, TRUE,5)</f>
        <v>1</v>
      </c>
      <c r="H2439" s="4">
        <f t="shared" si="38"/>
        <v>1</v>
      </c>
      <c r="I2439" t="e" cm="1">
        <f t="array" ref="I2439">INDEX($N$2:$N$26,MATCH(1,($K$2:$K$26=$E2439)*($L$2:$L$26=$H2439),0))</f>
        <v>#N/A</v>
      </c>
    </row>
    <row r="2440" spans="5:9" x14ac:dyDescent="0.25">
      <c r="E2440" s="1" t="e">
        <v>#N/A</v>
      </c>
      <c r="G2440" s="1" cm="1">
        <f t="array" ref="G2440">_xlfn.IFS(D2440&lt;=_xlfn.PERCENTILE.INC(D:D,0.2),1, D2440&lt;=_xlfn.PERCENTILE.INC(D:D,0.4),2, D2440&lt;=_xlfn.PERCENTILE.INC(D:D,0.6),3, D2441&lt;=_xlfn.PERCENTILE.INC(D:D,0.8),4, TRUE,5)</f>
        <v>1</v>
      </c>
      <c r="H2440" s="4">
        <f t="shared" si="38"/>
        <v>1</v>
      </c>
      <c r="I2440" t="e" cm="1">
        <f t="array" ref="I2440">INDEX($N$2:$N$26,MATCH(1,($K$2:$K$26=$E2440)*($L$2:$L$26=$H2440),0))</f>
        <v>#N/A</v>
      </c>
    </row>
    <row r="2441" spans="5:9" x14ac:dyDescent="0.25">
      <c r="E2441" s="1" t="e">
        <v>#N/A</v>
      </c>
      <c r="G2441" s="1" cm="1">
        <f t="array" ref="G2441">_xlfn.IFS(D2441&lt;=_xlfn.PERCENTILE.INC(D:D,0.2),1, D2441&lt;=_xlfn.PERCENTILE.INC(D:D,0.4),2, D2441&lt;=_xlfn.PERCENTILE.INC(D:D,0.6),3, D2442&lt;=_xlfn.PERCENTILE.INC(D:D,0.8),4, TRUE,5)</f>
        <v>1</v>
      </c>
      <c r="H2441" s="4">
        <f t="shared" si="38"/>
        <v>1</v>
      </c>
      <c r="I2441" t="e" cm="1">
        <f t="array" ref="I2441">INDEX($N$2:$N$26,MATCH(1,($K$2:$K$26=$E2441)*($L$2:$L$26=$H2441),0))</f>
        <v>#N/A</v>
      </c>
    </row>
    <row r="2442" spans="5:9" x14ac:dyDescent="0.25">
      <c r="E2442" s="1" t="e">
        <v>#N/A</v>
      </c>
      <c r="G2442" s="1" cm="1">
        <f t="array" ref="G2442">_xlfn.IFS(D2442&lt;=_xlfn.PERCENTILE.INC(D:D,0.2),1, D2442&lt;=_xlfn.PERCENTILE.INC(D:D,0.4),2, D2442&lt;=_xlfn.PERCENTILE.INC(D:D,0.6),3, D2443&lt;=_xlfn.PERCENTILE.INC(D:D,0.8),4, TRUE,5)</f>
        <v>1</v>
      </c>
      <c r="H2442" s="4">
        <f t="shared" si="38"/>
        <v>1</v>
      </c>
      <c r="I2442" t="e" cm="1">
        <f t="array" ref="I2442">INDEX($N$2:$N$26,MATCH(1,($K$2:$K$26=$E2442)*($L$2:$L$26=$H2442),0))</f>
        <v>#N/A</v>
      </c>
    </row>
    <row r="2443" spans="5:9" x14ac:dyDescent="0.25">
      <c r="E2443" s="1" t="e">
        <v>#N/A</v>
      </c>
      <c r="G2443" s="1" cm="1">
        <f t="array" ref="G2443">_xlfn.IFS(D2443&lt;=_xlfn.PERCENTILE.INC(D:D,0.2),1, D2443&lt;=_xlfn.PERCENTILE.INC(D:D,0.4),2, D2443&lt;=_xlfn.PERCENTILE.INC(D:D,0.6),3, D2444&lt;=_xlfn.PERCENTILE.INC(D:D,0.8),4, TRUE,5)</f>
        <v>1</v>
      </c>
      <c r="H2443" s="4">
        <f t="shared" si="38"/>
        <v>1</v>
      </c>
      <c r="I2443" t="e" cm="1">
        <f t="array" ref="I2443">INDEX($N$2:$N$26,MATCH(1,($K$2:$K$26=$E2443)*($L$2:$L$26=$H2443),0))</f>
        <v>#N/A</v>
      </c>
    </row>
    <row r="2444" spans="5:9" x14ac:dyDescent="0.25">
      <c r="E2444" s="1" t="e">
        <v>#N/A</v>
      </c>
      <c r="G2444" s="1" cm="1">
        <f t="array" ref="G2444">_xlfn.IFS(D2444&lt;=_xlfn.PERCENTILE.INC(D:D,0.2),1, D2444&lt;=_xlfn.PERCENTILE.INC(D:D,0.4),2, D2444&lt;=_xlfn.PERCENTILE.INC(D:D,0.6),3, D2445&lt;=_xlfn.PERCENTILE.INC(D:D,0.8),4, TRUE,5)</f>
        <v>1</v>
      </c>
      <c r="H2444" s="4">
        <f t="shared" si="38"/>
        <v>1</v>
      </c>
      <c r="I2444" t="e" cm="1">
        <f t="array" ref="I2444">INDEX($N$2:$N$26,MATCH(1,($K$2:$K$26=$E2444)*($L$2:$L$26=$H2444),0))</f>
        <v>#N/A</v>
      </c>
    </row>
    <row r="2445" spans="5:9" x14ac:dyDescent="0.25">
      <c r="E2445" s="1" t="e">
        <v>#N/A</v>
      </c>
      <c r="G2445" s="1" cm="1">
        <f t="array" ref="G2445">_xlfn.IFS(D2445&lt;=_xlfn.PERCENTILE.INC(D:D,0.2),1, D2445&lt;=_xlfn.PERCENTILE.INC(D:D,0.4),2, D2445&lt;=_xlfn.PERCENTILE.INC(D:D,0.6),3, D2446&lt;=_xlfn.PERCENTILE.INC(D:D,0.8),4, TRUE,5)</f>
        <v>1</v>
      </c>
      <c r="H2445" s="4">
        <f t="shared" si="38"/>
        <v>1</v>
      </c>
      <c r="I2445" t="e" cm="1">
        <f t="array" ref="I2445">INDEX($N$2:$N$26,MATCH(1,($K$2:$K$26=$E2445)*($L$2:$L$26=$H2445),0))</f>
        <v>#N/A</v>
      </c>
    </row>
    <row r="2446" spans="5:9" x14ac:dyDescent="0.25">
      <c r="E2446" s="1" t="e">
        <v>#N/A</v>
      </c>
      <c r="G2446" s="1" cm="1">
        <f t="array" ref="G2446">_xlfn.IFS(D2446&lt;=_xlfn.PERCENTILE.INC(D:D,0.2),1, D2446&lt;=_xlfn.PERCENTILE.INC(D:D,0.4),2, D2446&lt;=_xlfn.PERCENTILE.INC(D:D,0.6),3, D2447&lt;=_xlfn.PERCENTILE.INC(D:D,0.8),4, TRUE,5)</f>
        <v>1</v>
      </c>
      <c r="H2446" s="4">
        <f t="shared" si="38"/>
        <v>1</v>
      </c>
      <c r="I2446" t="e" cm="1">
        <f t="array" ref="I2446">INDEX($N$2:$N$26,MATCH(1,($K$2:$K$26=$E2446)*($L$2:$L$26=$H2446),0))</f>
        <v>#N/A</v>
      </c>
    </row>
    <row r="2447" spans="5:9" x14ac:dyDescent="0.25">
      <c r="E2447" s="1" t="e">
        <v>#N/A</v>
      </c>
      <c r="G2447" s="1" cm="1">
        <f t="array" ref="G2447">_xlfn.IFS(D2447&lt;=_xlfn.PERCENTILE.INC(D:D,0.2),1, D2447&lt;=_xlfn.PERCENTILE.INC(D:D,0.4),2, D2447&lt;=_xlfn.PERCENTILE.INC(D:D,0.6),3, D2448&lt;=_xlfn.PERCENTILE.INC(D:D,0.8),4, TRUE,5)</f>
        <v>1</v>
      </c>
      <c r="H2447" s="4">
        <f t="shared" si="38"/>
        <v>1</v>
      </c>
      <c r="I2447" t="e" cm="1">
        <f t="array" ref="I2447">INDEX($N$2:$N$26,MATCH(1,($K$2:$K$26=$E2447)*($L$2:$L$26=$H2447),0))</f>
        <v>#N/A</v>
      </c>
    </row>
    <row r="2448" spans="5:9" x14ac:dyDescent="0.25">
      <c r="E2448" s="1" t="e">
        <v>#N/A</v>
      </c>
      <c r="G2448" s="1" cm="1">
        <f t="array" ref="G2448">_xlfn.IFS(D2448&lt;=_xlfn.PERCENTILE.INC(D:D,0.2),1, D2448&lt;=_xlfn.PERCENTILE.INC(D:D,0.4),2, D2448&lt;=_xlfn.PERCENTILE.INC(D:D,0.6),3, D2449&lt;=_xlfn.PERCENTILE.INC(D:D,0.8),4, TRUE,5)</f>
        <v>1</v>
      </c>
      <c r="H2448" s="4">
        <f t="shared" si="38"/>
        <v>1</v>
      </c>
      <c r="I2448" t="e" cm="1">
        <f t="array" ref="I2448">INDEX($N$2:$N$26,MATCH(1,($K$2:$K$26=$E2448)*($L$2:$L$26=$H2448),0))</f>
        <v>#N/A</v>
      </c>
    </row>
    <row r="2449" spans="5:9" x14ac:dyDescent="0.25">
      <c r="E2449" s="1" t="e">
        <v>#N/A</v>
      </c>
      <c r="G2449" s="1" cm="1">
        <f t="array" ref="G2449">_xlfn.IFS(D2449&lt;=_xlfn.PERCENTILE.INC(D:D,0.2),1, D2449&lt;=_xlfn.PERCENTILE.INC(D:D,0.4),2, D2449&lt;=_xlfn.PERCENTILE.INC(D:D,0.6),3, D2450&lt;=_xlfn.PERCENTILE.INC(D:D,0.8),4, TRUE,5)</f>
        <v>1</v>
      </c>
      <c r="H2449" s="4">
        <f t="shared" si="38"/>
        <v>1</v>
      </c>
      <c r="I2449" t="e" cm="1">
        <f t="array" ref="I2449">INDEX($N$2:$N$26,MATCH(1,($K$2:$K$26=$E2449)*($L$2:$L$26=$H2449),0))</f>
        <v>#N/A</v>
      </c>
    </row>
    <row r="2450" spans="5:9" x14ac:dyDescent="0.25">
      <c r="E2450" s="1" t="e">
        <v>#N/A</v>
      </c>
      <c r="G2450" s="1" cm="1">
        <f t="array" ref="G2450">_xlfn.IFS(D2450&lt;=_xlfn.PERCENTILE.INC(D:D,0.2),1, D2450&lt;=_xlfn.PERCENTILE.INC(D:D,0.4),2, D2450&lt;=_xlfn.PERCENTILE.INC(D:D,0.6),3, D2451&lt;=_xlfn.PERCENTILE.INC(D:D,0.8),4, TRUE,5)</f>
        <v>1</v>
      </c>
      <c r="H2450" s="4">
        <f t="shared" si="38"/>
        <v>1</v>
      </c>
      <c r="I2450" t="e" cm="1">
        <f t="array" ref="I2450">INDEX($N$2:$N$26,MATCH(1,($K$2:$K$26=$E2450)*($L$2:$L$26=$H2450),0))</f>
        <v>#N/A</v>
      </c>
    </row>
    <row r="2451" spans="5:9" x14ac:dyDescent="0.25">
      <c r="E2451" s="1" t="e">
        <v>#N/A</v>
      </c>
      <c r="G2451" s="1" cm="1">
        <f t="array" ref="G2451">_xlfn.IFS(D2451&lt;=_xlfn.PERCENTILE.INC(D:D,0.2),1, D2451&lt;=_xlfn.PERCENTILE.INC(D:D,0.4),2, D2451&lt;=_xlfn.PERCENTILE.INC(D:D,0.6),3, D2452&lt;=_xlfn.PERCENTILE.INC(D:D,0.8),4, TRUE,5)</f>
        <v>1</v>
      </c>
      <c r="H2451" s="4">
        <f t="shared" si="38"/>
        <v>1</v>
      </c>
      <c r="I2451" t="e" cm="1">
        <f t="array" ref="I2451">INDEX($N$2:$N$26,MATCH(1,($K$2:$K$26=$E2451)*($L$2:$L$26=$H2451),0))</f>
        <v>#N/A</v>
      </c>
    </row>
    <row r="2452" spans="5:9" x14ac:dyDescent="0.25">
      <c r="E2452" s="1" t="e">
        <v>#N/A</v>
      </c>
      <c r="G2452" s="1" cm="1">
        <f t="array" ref="G2452">_xlfn.IFS(D2452&lt;=_xlfn.PERCENTILE.INC(D:D,0.2),1, D2452&lt;=_xlfn.PERCENTILE.INC(D:D,0.4),2, D2452&lt;=_xlfn.PERCENTILE.INC(D:D,0.6),3, D2453&lt;=_xlfn.PERCENTILE.INC(D:D,0.8),4, TRUE,5)</f>
        <v>1</v>
      </c>
      <c r="H2452" s="4">
        <f t="shared" si="38"/>
        <v>1</v>
      </c>
      <c r="I2452" t="e" cm="1">
        <f t="array" ref="I2452">INDEX($N$2:$N$26,MATCH(1,($K$2:$K$26=$E2452)*($L$2:$L$26=$H2452),0))</f>
        <v>#N/A</v>
      </c>
    </row>
    <row r="2453" spans="5:9" x14ac:dyDescent="0.25">
      <c r="E2453" s="1" t="e">
        <v>#N/A</v>
      </c>
      <c r="G2453" s="1" cm="1">
        <f t="array" ref="G2453">_xlfn.IFS(D2453&lt;=_xlfn.PERCENTILE.INC(D:D,0.2),1, D2453&lt;=_xlfn.PERCENTILE.INC(D:D,0.4),2, D2453&lt;=_xlfn.PERCENTILE.INC(D:D,0.6),3, D2454&lt;=_xlfn.PERCENTILE.INC(D:D,0.8),4, TRUE,5)</f>
        <v>1</v>
      </c>
      <c r="H2453" s="4">
        <f t="shared" si="38"/>
        <v>1</v>
      </c>
      <c r="I2453" t="e" cm="1">
        <f t="array" ref="I2453">INDEX($N$2:$N$26,MATCH(1,($K$2:$K$26=$E2453)*($L$2:$L$26=$H2453),0))</f>
        <v>#N/A</v>
      </c>
    </row>
    <row r="2454" spans="5:9" x14ac:dyDescent="0.25">
      <c r="E2454" s="1" t="e">
        <v>#N/A</v>
      </c>
      <c r="G2454" s="1" cm="1">
        <f t="array" ref="G2454">_xlfn.IFS(D2454&lt;=_xlfn.PERCENTILE.INC(D:D,0.2),1, D2454&lt;=_xlfn.PERCENTILE.INC(D:D,0.4),2, D2454&lt;=_xlfn.PERCENTILE.INC(D:D,0.6),3, D2455&lt;=_xlfn.PERCENTILE.INC(D:D,0.8),4, TRUE,5)</f>
        <v>1</v>
      </c>
      <c r="H2454" s="4">
        <f t="shared" si="38"/>
        <v>1</v>
      </c>
      <c r="I2454" t="e" cm="1">
        <f t="array" ref="I2454">INDEX($N$2:$N$26,MATCH(1,($K$2:$K$26=$E2454)*($L$2:$L$26=$H2454),0))</f>
        <v>#N/A</v>
      </c>
    </row>
    <row r="2455" spans="5:9" x14ac:dyDescent="0.25">
      <c r="E2455" s="1" t="e">
        <v>#N/A</v>
      </c>
      <c r="G2455" s="1" cm="1">
        <f t="array" ref="G2455">_xlfn.IFS(D2455&lt;=_xlfn.PERCENTILE.INC(D:D,0.2),1, D2455&lt;=_xlfn.PERCENTILE.INC(D:D,0.4),2, D2455&lt;=_xlfn.PERCENTILE.INC(D:D,0.6),3, D2456&lt;=_xlfn.PERCENTILE.INC(D:D,0.8),4, TRUE,5)</f>
        <v>1</v>
      </c>
      <c r="H2455" s="4">
        <f t="shared" si="38"/>
        <v>1</v>
      </c>
      <c r="I2455" t="e" cm="1">
        <f t="array" ref="I2455">INDEX($N$2:$N$26,MATCH(1,($K$2:$K$26=$E2455)*($L$2:$L$26=$H2455),0))</f>
        <v>#N/A</v>
      </c>
    </row>
    <row r="2456" spans="5:9" x14ac:dyDescent="0.25">
      <c r="E2456" s="1" t="e">
        <v>#N/A</v>
      </c>
      <c r="G2456" s="1" cm="1">
        <f t="array" ref="G2456">_xlfn.IFS(D2456&lt;=_xlfn.PERCENTILE.INC(D:D,0.2),1, D2456&lt;=_xlfn.PERCENTILE.INC(D:D,0.4),2, D2456&lt;=_xlfn.PERCENTILE.INC(D:D,0.6),3, D2457&lt;=_xlfn.PERCENTILE.INC(D:D,0.8),4, TRUE,5)</f>
        <v>1</v>
      </c>
      <c r="H2456" s="4">
        <f t="shared" si="38"/>
        <v>1</v>
      </c>
      <c r="I2456" t="e" cm="1">
        <f t="array" ref="I2456">INDEX($N$2:$N$26,MATCH(1,($K$2:$K$26=$E2456)*($L$2:$L$26=$H2456),0))</f>
        <v>#N/A</v>
      </c>
    </row>
    <row r="2457" spans="5:9" x14ac:dyDescent="0.25">
      <c r="E2457" s="1" t="e">
        <v>#N/A</v>
      </c>
      <c r="G2457" s="1" cm="1">
        <f t="array" ref="G2457">_xlfn.IFS(D2457&lt;=_xlfn.PERCENTILE.INC(D:D,0.2),1, D2457&lt;=_xlfn.PERCENTILE.INC(D:D,0.4),2, D2457&lt;=_xlfn.PERCENTILE.INC(D:D,0.6),3, D2458&lt;=_xlfn.PERCENTILE.INC(D:D,0.8),4, TRUE,5)</f>
        <v>1</v>
      </c>
      <c r="H2457" s="4">
        <f t="shared" si="38"/>
        <v>1</v>
      </c>
      <c r="I2457" t="e" cm="1">
        <f t="array" ref="I2457">INDEX($N$2:$N$26,MATCH(1,($K$2:$K$26=$E2457)*($L$2:$L$26=$H2457),0))</f>
        <v>#N/A</v>
      </c>
    </row>
    <row r="2458" spans="5:9" x14ac:dyDescent="0.25">
      <c r="E2458" s="1" t="e">
        <v>#N/A</v>
      </c>
      <c r="G2458" s="1" cm="1">
        <f t="array" ref="G2458">_xlfn.IFS(D2458&lt;=_xlfn.PERCENTILE.INC(D:D,0.2),1, D2458&lt;=_xlfn.PERCENTILE.INC(D:D,0.4),2, D2458&lt;=_xlfn.PERCENTILE.INC(D:D,0.6),3, D2459&lt;=_xlfn.PERCENTILE.INC(D:D,0.8),4, TRUE,5)</f>
        <v>1</v>
      </c>
      <c r="H2458" s="4">
        <f t="shared" si="38"/>
        <v>1</v>
      </c>
      <c r="I2458" t="e" cm="1">
        <f t="array" ref="I2458">INDEX($N$2:$N$26,MATCH(1,($K$2:$K$26=$E2458)*($L$2:$L$26=$H2458),0))</f>
        <v>#N/A</v>
      </c>
    </row>
    <row r="2459" spans="5:9" x14ac:dyDescent="0.25">
      <c r="E2459" s="1" t="e">
        <v>#N/A</v>
      </c>
      <c r="G2459" s="1" cm="1">
        <f t="array" ref="G2459">_xlfn.IFS(D2459&lt;=_xlfn.PERCENTILE.INC(D:D,0.2),1, D2459&lt;=_xlfn.PERCENTILE.INC(D:D,0.4),2, D2459&lt;=_xlfn.PERCENTILE.INC(D:D,0.6),3, D2460&lt;=_xlfn.PERCENTILE.INC(D:D,0.8),4, TRUE,5)</f>
        <v>1</v>
      </c>
      <c r="H2459" s="4">
        <f t="shared" si="38"/>
        <v>1</v>
      </c>
      <c r="I2459" t="e" cm="1">
        <f t="array" ref="I2459">INDEX($N$2:$N$26,MATCH(1,($K$2:$K$26=$E2459)*($L$2:$L$26=$H2459),0))</f>
        <v>#N/A</v>
      </c>
    </row>
    <row r="2460" spans="5:9" x14ac:dyDescent="0.25">
      <c r="E2460" s="1" t="e">
        <v>#N/A</v>
      </c>
      <c r="G2460" s="1" cm="1">
        <f t="array" ref="G2460">_xlfn.IFS(D2460&lt;=_xlfn.PERCENTILE.INC(D:D,0.2),1, D2460&lt;=_xlfn.PERCENTILE.INC(D:D,0.4),2, D2460&lt;=_xlfn.PERCENTILE.INC(D:D,0.6),3, D2461&lt;=_xlfn.PERCENTILE.INC(D:D,0.8),4, TRUE,5)</f>
        <v>1</v>
      </c>
      <c r="H2460" s="4">
        <f t="shared" si="38"/>
        <v>1</v>
      </c>
      <c r="I2460" t="e" cm="1">
        <f t="array" ref="I2460">INDEX($N$2:$N$26,MATCH(1,($K$2:$K$26=$E2460)*($L$2:$L$26=$H2460),0))</f>
        <v>#N/A</v>
      </c>
    </row>
    <row r="2461" spans="5:9" x14ac:dyDescent="0.25">
      <c r="E2461" s="1" t="e">
        <v>#N/A</v>
      </c>
      <c r="G2461" s="1" cm="1">
        <f t="array" ref="G2461">_xlfn.IFS(D2461&lt;=_xlfn.PERCENTILE.INC(D:D,0.2),1, D2461&lt;=_xlfn.PERCENTILE.INC(D:D,0.4),2, D2461&lt;=_xlfn.PERCENTILE.INC(D:D,0.6),3, D2462&lt;=_xlfn.PERCENTILE.INC(D:D,0.8),4, TRUE,5)</f>
        <v>1</v>
      </c>
      <c r="H2461" s="4">
        <f t="shared" si="38"/>
        <v>1</v>
      </c>
      <c r="I2461" t="e" cm="1">
        <f t="array" ref="I2461">INDEX($N$2:$N$26,MATCH(1,($K$2:$K$26=$E2461)*($L$2:$L$26=$H2461),0))</f>
        <v>#N/A</v>
      </c>
    </row>
    <row r="2462" spans="5:9" x14ac:dyDescent="0.25">
      <c r="E2462" s="1" t="e">
        <v>#N/A</v>
      </c>
      <c r="G2462" s="1" cm="1">
        <f t="array" ref="G2462">_xlfn.IFS(D2462&lt;=_xlfn.PERCENTILE.INC(D:D,0.2),1, D2462&lt;=_xlfn.PERCENTILE.INC(D:D,0.4),2, D2462&lt;=_xlfn.PERCENTILE.INC(D:D,0.6),3, D2463&lt;=_xlfn.PERCENTILE.INC(D:D,0.8),4, TRUE,5)</f>
        <v>1</v>
      </c>
      <c r="H2462" s="4">
        <f t="shared" si="38"/>
        <v>1</v>
      </c>
      <c r="I2462" t="e" cm="1">
        <f t="array" ref="I2462">INDEX($N$2:$N$26,MATCH(1,($K$2:$K$26=$E2462)*($L$2:$L$26=$H2462),0))</f>
        <v>#N/A</v>
      </c>
    </row>
    <row r="2463" spans="5:9" x14ac:dyDescent="0.25">
      <c r="E2463" s="1" t="e">
        <v>#N/A</v>
      </c>
      <c r="G2463" s="1" cm="1">
        <f t="array" ref="G2463">_xlfn.IFS(D2463&lt;=_xlfn.PERCENTILE.INC(D:D,0.2),1, D2463&lt;=_xlfn.PERCENTILE.INC(D:D,0.4),2, D2463&lt;=_xlfn.PERCENTILE.INC(D:D,0.6),3, D2464&lt;=_xlfn.PERCENTILE.INC(D:D,0.8),4, TRUE,5)</f>
        <v>1</v>
      </c>
      <c r="H2463" s="4">
        <f t="shared" si="38"/>
        <v>1</v>
      </c>
      <c r="I2463" t="e" cm="1">
        <f t="array" ref="I2463">INDEX($N$2:$N$26,MATCH(1,($K$2:$K$26=$E2463)*($L$2:$L$26=$H2463),0))</f>
        <v>#N/A</v>
      </c>
    </row>
    <row r="2464" spans="5:9" x14ac:dyDescent="0.25">
      <c r="E2464" s="1" t="e">
        <v>#N/A</v>
      </c>
      <c r="G2464" s="1" cm="1">
        <f t="array" ref="G2464">_xlfn.IFS(D2464&lt;=_xlfn.PERCENTILE.INC(D:D,0.2),1, D2464&lt;=_xlfn.PERCENTILE.INC(D:D,0.4),2, D2464&lt;=_xlfn.PERCENTILE.INC(D:D,0.6),3, D2465&lt;=_xlfn.PERCENTILE.INC(D:D,0.8),4, TRUE,5)</f>
        <v>1</v>
      </c>
      <c r="H2464" s="4">
        <f t="shared" si="38"/>
        <v>1</v>
      </c>
      <c r="I2464" t="e" cm="1">
        <f t="array" ref="I2464">INDEX($N$2:$N$26,MATCH(1,($K$2:$K$26=$E2464)*($L$2:$L$26=$H2464),0))</f>
        <v>#N/A</v>
      </c>
    </row>
    <row r="2465" spans="5:9" x14ac:dyDescent="0.25">
      <c r="E2465" s="1" t="e">
        <v>#N/A</v>
      </c>
      <c r="G2465" s="1" cm="1">
        <f t="array" ref="G2465">_xlfn.IFS(D2465&lt;=_xlfn.PERCENTILE.INC(D:D,0.2),1, D2465&lt;=_xlfn.PERCENTILE.INC(D:D,0.4),2, D2465&lt;=_xlfn.PERCENTILE.INC(D:D,0.6),3, D2466&lt;=_xlfn.PERCENTILE.INC(D:D,0.8),4, TRUE,5)</f>
        <v>1</v>
      </c>
      <c r="H2465" s="4">
        <f t="shared" si="38"/>
        <v>1</v>
      </c>
      <c r="I2465" t="e" cm="1">
        <f t="array" ref="I2465">INDEX($N$2:$N$26,MATCH(1,($K$2:$K$26=$E2465)*($L$2:$L$26=$H2465),0))</f>
        <v>#N/A</v>
      </c>
    </row>
    <row r="2466" spans="5:9" x14ac:dyDescent="0.25">
      <c r="E2466" s="1" t="e">
        <v>#N/A</v>
      </c>
      <c r="G2466" s="1" cm="1">
        <f t="array" ref="G2466">_xlfn.IFS(D2466&lt;=_xlfn.PERCENTILE.INC(D:D,0.2),1, D2466&lt;=_xlfn.PERCENTILE.INC(D:D,0.4),2, D2466&lt;=_xlfn.PERCENTILE.INC(D:D,0.6),3, D2467&lt;=_xlfn.PERCENTILE.INC(D:D,0.8),4, TRUE,5)</f>
        <v>1</v>
      </c>
      <c r="H2466" s="4">
        <f t="shared" si="38"/>
        <v>1</v>
      </c>
      <c r="I2466" t="e" cm="1">
        <f t="array" ref="I2466">INDEX($N$2:$N$26,MATCH(1,($K$2:$K$26=$E2466)*($L$2:$L$26=$H2466),0))</f>
        <v>#N/A</v>
      </c>
    </row>
    <row r="2467" spans="5:9" x14ac:dyDescent="0.25">
      <c r="E2467" s="1" t="e">
        <v>#N/A</v>
      </c>
      <c r="G2467" s="1" cm="1">
        <f t="array" ref="G2467">_xlfn.IFS(D2467&lt;=_xlfn.PERCENTILE.INC(D:D,0.2),1, D2467&lt;=_xlfn.PERCENTILE.INC(D:D,0.4),2, D2467&lt;=_xlfn.PERCENTILE.INC(D:D,0.6),3, D2468&lt;=_xlfn.PERCENTILE.INC(D:D,0.8),4, TRUE,5)</f>
        <v>1</v>
      </c>
      <c r="H2467" s="4">
        <f t="shared" si="38"/>
        <v>1</v>
      </c>
      <c r="I2467" t="e" cm="1">
        <f t="array" ref="I2467">INDEX($N$2:$N$26,MATCH(1,($K$2:$K$26=$E2467)*($L$2:$L$26=$H2467),0))</f>
        <v>#N/A</v>
      </c>
    </row>
    <row r="2468" spans="5:9" x14ac:dyDescent="0.25">
      <c r="E2468" s="1" t="e">
        <v>#N/A</v>
      </c>
      <c r="G2468" s="1" cm="1">
        <f t="array" ref="G2468">_xlfn.IFS(D2468&lt;=_xlfn.PERCENTILE.INC(D:D,0.2),1, D2468&lt;=_xlfn.PERCENTILE.INC(D:D,0.4),2, D2468&lt;=_xlfn.PERCENTILE.INC(D:D,0.6),3, D2469&lt;=_xlfn.PERCENTILE.INC(D:D,0.8),4, TRUE,5)</f>
        <v>1</v>
      </c>
      <c r="H2468" s="4">
        <f t="shared" si="38"/>
        <v>1</v>
      </c>
      <c r="I2468" t="e" cm="1">
        <f t="array" ref="I2468">INDEX($N$2:$N$26,MATCH(1,($K$2:$K$26=$E2468)*($L$2:$L$26=$H2468),0))</f>
        <v>#N/A</v>
      </c>
    </row>
    <row r="2469" spans="5:9" x14ac:dyDescent="0.25">
      <c r="E2469" s="1" t="e">
        <v>#N/A</v>
      </c>
      <c r="G2469" s="1" cm="1">
        <f t="array" ref="G2469">_xlfn.IFS(D2469&lt;=_xlfn.PERCENTILE.INC(D:D,0.2),1, D2469&lt;=_xlfn.PERCENTILE.INC(D:D,0.4),2, D2469&lt;=_xlfn.PERCENTILE.INC(D:D,0.6),3, D2470&lt;=_xlfn.PERCENTILE.INC(D:D,0.8),4, TRUE,5)</f>
        <v>1</v>
      </c>
      <c r="H2469" s="4">
        <f t="shared" si="38"/>
        <v>1</v>
      </c>
      <c r="I2469" t="e" cm="1">
        <f t="array" ref="I2469">INDEX($N$2:$N$26,MATCH(1,($K$2:$K$26=$E2469)*($L$2:$L$26=$H2469),0))</f>
        <v>#N/A</v>
      </c>
    </row>
    <row r="2470" spans="5:9" x14ac:dyDescent="0.25">
      <c r="E2470" s="1" t="e">
        <v>#N/A</v>
      </c>
      <c r="G2470" s="1" cm="1">
        <f t="array" ref="G2470">_xlfn.IFS(D2470&lt;=_xlfn.PERCENTILE.INC(D:D,0.2),1, D2470&lt;=_xlfn.PERCENTILE.INC(D:D,0.4),2, D2470&lt;=_xlfn.PERCENTILE.INC(D:D,0.6),3, D2471&lt;=_xlfn.PERCENTILE.INC(D:D,0.8),4, TRUE,5)</f>
        <v>1</v>
      </c>
      <c r="H2470" s="4">
        <f t="shared" si="38"/>
        <v>1</v>
      </c>
      <c r="I2470" t="e" cm="1">
        <f t="array" ref="I2470">INDEX($N$2:$N$26,MATCH(1,($K$2:$K$26=$E2470)*($L$2:$L$26=$H2470),0))</f>
        <v>#N/A</v>
      </c>
    </row>
    <row r="2471" spans="5:9" x14ac:dyDescent="0.25">
      <c r="E2471" s="1" t="e">
        <v>#N/A</v>
      </c>
      <c r="G2471" s="1" cm="1">
        <f t="array" ref="G2471">_xlfn.IFS(D2471&lt;=_xlfn.PERCENTILE.INC(D:D,0.2),1, D2471&lt;=_xlfn.PERCENTILE.INC(D:D,0.4),2, D2471&lt;=_xlfn.PERCENTILE.INC(D:D,0.6),3, D2472&lt;=_xlfn.PERCENTILE.INC(D:D,0.8),4, TRUE,5)</f>
        <v>1</v>
      </c>
      <c r="H2471" s="4">
        <f t="shared" si="38"/>
        <v>1</v>
      </c>
      <c r="I2471" t="e" cm="1">
        <f t="array" ref="I2471">INDEX($N$2:$N$26,MATCH(1,($K$2:$K$26=$E2471)*($L$2:$L$26=$H2471),0))</f>
        <v>#N/A</v>
      </c>
    </row>
    <row r="2472" spans="5:9" x14ac:dyDescent="0.25">
      <c r="E2472" s="1" t="e">
        <v>#N/A</v>
      </c>
      <c r="G2472" s="1" cm="1">
        <f t="array" ref="G2472">_xlfn.IFS(D2472&lt;=_xlfn.PERCENTILE.INC(D:D,0.2),1, D2472&lt;=_xlfn.PERCENTILE.INC(D:D,0.4),2, D2472&lt;=_xlfn.PERCENTILE.INC(D:D,0.6),3, D2473&lt;=_xlfn.PERCENTILE.INC(D:D,0.8),4, TRUE,5)</f>
        <v>1</v>
      </c>
      <c r="H2472" s="4">
        <f t="shared" si="38"/>
        <v>1</v>
      </c>
      <c r="I2472" t="e" cm="1">
        <f t="array" ref="I2472">INDEX($N$2:$N$26,MATCH(1,($K$2:$K$26=$E2472)*($L$2:$L$26=$H2472),0))</f>
        <v>#N/A</v>
      </c>
    </row>
    <row r="2473" spans="5:9" x14ac:dyDescent="0.25">
      <c r="E2473" s="1" t="e">
        <v>#N/A</v>
      </c>
      <c r="G2473" s="1" cm="1">
        <f t="array" ref="G2473">_xlfn.IFS(D2473&lt;=_xlfn.PERCENTILE.INC(D:D,0.2),1, D2473&lt;=_xlfn.PERCENTILE.INC(D:D,0.4),2, D2473&lt;=_xlfn.PERCENTILE.INC(D:D,0.6),3, D2474&lt;=_xlfn.PERCENTILE.INC(D:D,0.8),4, TRUE,5)</f>
        <v>1</v>
      </c>
      <c r="H2473" s="4">
        <f t="shared" si="38"/>
        <v>1</v>
      </c>
      <c r="I2473" t="e" cm="1">
        <f t="array" ref="I2473">INDEX($N$2:$N$26,MATCH(1,($K$2:$K$26=$E2473)*($L$2:$L$26=$H2473),0))</f>
        <v>#N/A</v>
      </c>
    </row>
    <row r="2474" spans="5:9" x14ac:dyDescent="0.25">
      <c r="E2474" s="1" t="e">
        <v>#N/A</v>
      </c>
      <c r="G2474" s="1" cm="1">
        <f t="array" ref="G2474">_xlfn.IFS(D2474&lt;=_xlfn.PERCENTILE.INC(D:D,0.2),1, D2474&lt;=_xlfn.PERCENTILE.INC(D:D,0.4),2, D2474&lt;=_xlfn.PERCENTILE.INC(D:D,0.6),3, D2475&lt;=_xlfn.PERCENTILE.INC(D:D,0.8),4, TRUE,5)</f>
        <v>1</v>
      </c>
      <c r="H2474" s="4">
        <f t="shared" si="38"/>
        <v>1</v>
      </c>
      <c r="I2474" t="e" cm="1">
        <f t="array" ref="I2474">INDEX($N$2:$N$26,MATCH(1,($K$2:$K$26=$E2474)*($L$2:$L$26=$H2474),0))</f>
        <v>#N/A</v>
      </c>
    </row>
    <row r="2475" spans="5:9" x14ac:dyDescent="0.25">
      <c r="E2475" s="1" t="e">
        <v>#N/A</v>
      </c>
      <c r="G2475" s="1" cm="1">
        <f t="array" ref="G2475">_xlfn.IFS(D2475&lt;=_xlfn.PERCENTILE.INC(D:D,0.2),1, D2475&lt;=_xlfn.PERCENTILE.INC(D:D,0.4),2, D2475&lt;=_xlfn.PERCENTILE.INC(D:D,0.6),3, D2476&lt;=_xlfn.PERCENTILE.INC(D:D,0.8),4, TRUE,5)</f>
        <v>1</v>
      </c>
      <c r="H2475" s="4">
        <f t="shared" si="38"/>
        <v>1</v>
      </c>
      <c r="I2475" t="e" cm="1">
        <f t="array" ref="I2475">INDEX($N$2:$N$26,MATCH(1,($K$2:$K$26=$E2475)*($L$2:$L$26=$H2475),0))</f>
        <v>#N/A</v>
      </c>
    </row>
    <row r="2476" spans="5:9" x14ac:dyDescent="0.25">
      <c r="E2476" s="1" t="e">
        <v>#N/A</v>
      </c>
      <c r="G2476" s="1" cm="1">
        <f t="array" ref="G2476">_xlfn.IFS(D2476&lt;=_xlfn.PERCENTILE.INC(D:D,0.2),1, D2476&lt;=_xlfn.PERCENTILE.INC(D:D,0.4),2, D2476&lt;=_xlfn.PERCENTILE.INC(D:D,0.6),3, D2477&lt;=_xlfn.PERCENTILE.INC(D:D,0.8),4, TRUE,5)</f>
        <v>1</v>
      </c>
      <c r="H2476" s="4">
        <f t="shared" si="38"/>
        <v>1</v>
      </c>
      <c r="I2476" t="e" cm="1">
        <f t="array" ref="I2476">INDEX($N$2:$N$26,MATCH(1,($K$2:$K$26=$E2476)*($L$2:$L$26=$H2476),0))</f>
        <v>#N/A</v>
      </c>
    </row>
    <row r="2477" spans="5:9" x14ac:dyDescent="0.25">
      <c r="E2477" s="1" t="e">
        <v>#N/A</v>
      </c>
      <c r="G2477" s="1" cm="1">
        <f t="array" ref="G2477">_xlfn.IFS(D2477&lt;=_xlfn.PERCENTILE.INC(D:D,0.2),1, D2477&lt;=_xlfn.PERCENTILE.INC(D:D,0.4),2, D2477&lt;=_xlfn.PERCENTILE.INC(D:D,0.6),3, D2478&lt;=_xlfn.PERCENTILE.INC(D:D,0.8),4, TRUE,5)</f>
        <v>1</v>
      </c>
      <c r="H2477" s="4">
        <f t="shared" si="38"/>
        <v>1</v>
      </c>
      <c r="I2477" t="e" cm="1">
        <f t="array" ref="I2477">INDEX($N$2:$N$26,MATCH(1,($K$2:$K$26=$E2477)*($L$2:$L$26=$H2477),0))</f>
        <v>#N/A</v>
      </c>
    </row>
    <row r="2478" spans="5:9" x14ac:dyDescent="0.25">
      <c r="E2478" s="1" t="e">
        <v>#N/A</v>
      </c>
      <c r="G2478" s="1" cm="1">
        <f t="array" ref="G2478">_xlfn.IFS(D2478&lt;=_xlfn.PERCENTILE.INC(D:D,0.2),1, D2478&lt;=_xlfn.PERCENTILE.INC(D:D,0.4),2, D2478&lt;=_xlfn.PERCENTILE.INC(D:D,0.6),3, D2479&lt;=_xlfn.PERCENTILE.INC(D:D,0.8),4, TRUE,5)</f>
        <v>1</v>
      </c>
      <c r="H2478" s="4">
        <f t="shared" si="38"/>
        <v>1</v>
      </c>
      <c r="I2478" t="e" cm="1">
        <f t="array" ref="I2478">INDEX($N$2:$N$26,MATCH(1,($K$2:$K$26=$E2478)*($L$2:$L$26=$H2478),0))</f>
        <v>#N/A</v>
      </c>
    </row>
    <row r="2479" spans="5:9" x14ac:dyDescent="0.25">
      <c r="E2479" s="1" t="e">
        <v>#N/A</v>
      </c>
      <c r="G2479" s="1" cm="1">
        <f t="array" ref="G2479">_xlfn.IFS(D2479&lt;=_xlfn.PERCENTILE.INC(D:D,0.2),1, D2479&lt;=_xlfn.PERCENTILE.INC(D:D,0.4),2, D2479&lt;=_xlfn.PERCENTILE.INC(D:D,0.6),3, D2480&lt;=_xlfn.PERCENTILE.INC(D:D,0.8),4, TRUE,5)</f>
        <v>1</v>
      </c>
      <c r="H2479" s="4">
        <f t="shared" si="38"/>
        <v>1</v>
      </c>
      <c r="I2479" t="e" cm="1">
        <f t="array" ref="I2479">INDEX($N$2:$N$26,MATCH(1,($K$2:$K$26=$E2479)*($L$2:$L$26=$H2479),0))</f>
        <v>#N/A</v>
      </c>
    </row>
    <row r="2480" spans="5:9" x14ac:dyDescent="0.25">
      <c r="E2480" s="1" t="e">
        <v>#N/A</v>
      </c>
      <c r="G2480" s="1" cm="1">
        <f t="array" ref="G2480">_xlfn.IFS(D2480&lt;=_xlfn.PERCENTILE.INC(D:D,0.2),1, D2480&lt;=_xlfn.PERCENTILE.INC(D:D,0.4),2, D2480&lt;=_xlfn.PERCENTILE.INC(D:D,0.6),3, D2481&lt;=_xlfn.PERCENTILE.INC(D:D,0.8),4, TRUE,5)</f>
        <v>1</v>
      </c>
      <c r="H2480" s="4">
        <f t="shared" si="38"/>
        <v>1</v>
      </c>
      <c r="I2480" t="e" cm="1">
        <f t="array" ref="I2480">INDEX($N$2:$N$26,MATCH(1,($K$2:$K$26=$E2480)*($L$2:$L$26=$H2480),0))</f>
        <v>#N/A</v>
      </c>
    </row>
    <row r="2481" spans="5:9" x14ac:dyDescent="0.25">
      <c r="E2481" s="1" t="e">
        <v>#N/A</v>
      </c>
      <c r="G2481" s="1" cm="1">
        <f t="array" ref="G2481">_xlfn.IFS(D2481&lt;=_xlfn.PERCENTILE.INC(D:D,0.2),1, D2481&lt;=_xlfn.PERCENTILE.INC(D:D,0.4),2, D2481&lt;=_xlfn.PERCENTILE.INC(D:D,0.6),3, D2482&lt;=_xlfn.PERCENTILE.INC(D:D,0.8),4, TRUE,5)</f>
        <v>1</v>
      </c>
      <c r="H2481" s="4">
        <f t="shared" si="38"/>
        <v>1</v>
      </c>
      <c r="I2481" t="e" cm="1">
        <f t="array" ref="I2481">INDEX($N$2:$N$26,MATCH(1,($K$2:$K$26=$E2481)*($L$2:$L$26=$H2481),0))</f>
        <v>#N/A</v>
      </c>
    </row>
    <row r="2482" spans="5:9" x14ac:dyDescent="0.25">
      <c r="E2482" s="1" t="e">
        <v>#N/A</v>
      </c>
      <c r="G2482" s="1" cm="1">
        <f t="array" ref="G2482">_xlfn.IFS(D2482&lt;=_xlfn.PERCENTILE.INC(D:D,0.2),1, D2482&lt;=_xlfn.PERCENTILE.INC(D:D,0.4),2, D2482&lt;=_xlfn.PERCENTILE.INC(D:D,0.6),3, D2483&lt;=_xlfn.PERCENTILE.INC(D:D,0.8),4, TRUE,5)</f>
        <v>1</v>
      </c>
      <c r="H2482" s="4">
        <f t="shared" si="38"/>
        <v>1</v>
      </c>
      <c r="I2482" t="e" cm="1">
        <f t="array" ref="I2482">INDEX($N$2:$N$26,MATCH(1,($K$2:$K$26=$E2482)*($L$2:$L$26=$H2482),0))</f>
        <v>#N/A</v>
      </c>
    </row>
    <row r="2483" spans="5:9" x14ac:dyDescent="0.25">
      <c r="E2483" s="1" t="e">
        <v>#N/A</v>
      </c>
      <c r="G2483" s="1" cm="1">
        <f t="array" ref="G2483">_xlfn.IFS(D2483&lt;=_xlfn.PERCENTILE.INC(D:D,0.2),1, D2483&lt;=_xlfn.PERCENTILE.INC(D:D,0.4),2, D2483&lt;=_xlfn.PERCENTILE.INC(D:D,0.6),3, D2484&lt;=_xlfn.PERCENTILE.INC(D:D,0.8),4, TRUE,5)</f>
        <v>1</v>
      </c>
      <c r="H2483" s="4">
        <f t="shared" si="38"/>
        <v>1</v>
      </c>
      <c r="I2483" t="e" cm="1">
        <f t="array" ref="I2483">INDEX($N$2:$N$26,MATCH(1,($K$2:$K$26=$E2483)*($L$2:$L$26=$H2483),0))</f>
        <v>#N/A</v>
      </c>
    </row>
    <row r="2484" spans="5:9" x14ac:dyDescent="0.25">
      <c r="E2484" s="1" t="e">
        <v>#N/A</v>
      </c>
      <c r="G2484" s="1" cm="1">
        <f t="array" ref="G2484">_xlfn.IFS(D2484&lt;=_xlfn.PERCENTILE.INC(D:D,0.2),1, D2484&lt;=_xlfn.PERCENTILE.INC(D:D,0.4),2, D2484&lt;=_xlfn.PERCENTILE.INC(D:D,0.6),3, D2485&lt;=_xlfn.PERCENTILE.INC(D:D,0.8),4, TRUE,5)</f>
        <v>1</v>
      </c>
      <c r="H2484" s="4">
        <f t="shared" si="38"/>
        <v>1</v>
      </c>
      <c r="I2484" t="e" cm="1">
        <f t="array" ref="I2484">INDEX($N$2:$N$26,MATCH(1,($K$2:$K$26=$E2484)*($L$2:$L$26=$H2484),0))</f>
        <v>#N/A</v>
      </c>
    </row>
    <row r="2485" spans="5:9" x14ac:dyDescent="0.25">
      <c r="E2485" s="1" t="e">
        <v>#N/A</v>
      </c>
      <c r="G2485" s="1" cm="1">
        <f t="array" ref="G2485">_xlfn.IFS(D2485&lt;=_xlfn.PERCENTILE.INC(D:D,0.2),1, D2485&lt;=_xlfn.PERCENTILE.INC(D:D,0.4),2, D2485&lt;=_xlfn.PERCENTILE.INC(D:D,0.6),3, D2486&lt;=_xlfn.PERCENTILE.INC(D:D,0.8),4, TRUE,5)</f>
        <v>1</v>
      </c>
      <c r="H2485" s="4">
        <f t="shared" si="38"/>
        <v>1</v>
      </c>
      <c r="I2485" t="e" cm="1">
        <f t="array" ref="I2485">INDEX($N$2:$N$26,MATCH(1,($K$2:$K$26=$E2485)*($L$2:$L$26=$H2485),0))</f>
        <v>#N/A</v>
      </c>
    </row>
    <row r="2486" spans="5:9" x14ac:dyDescent="0.25">
      <c r="E2486" s="1" t="e">
        <v>#N/A</v>
      </c>
      <c r="G2486" s="1" cm="1">
        <f t="array" ref="G2486">_xlfn.IFS(D2486&lt;=_xlfn.PERCENTILE.INC(D:D,0.2),1, D2486&lt;=_xlfn.PERCENTILE.INC(D:D,0.4),2, D2486&lt;=_xlfn.PERCENTILE.INC(D:D,0.6),3, D2487&lt;=_xlfn.PERCENTILE.INC(D:D,0.8),4, TRUE,5)</f>
        <v>1</v>
      </c>
      <c r="H2486" s="4">
        <f t="shared" si="38"/>
        <v>1</v>
      </c>
      <c r="I2486" t="e" cm="1">
        <f t="array" ref="I2486">INDEX($N$2:$N$26,MATCH(1,($K$2:$K$26=$E2486)*($L$2:$L$26=$H2486),0))</f>
        <v>#N/A</v>
      </c>
    </row>
    <row r="2487" spans="5:9" x14ac:dyDescent="0.25">
      <c r="E2487" s="1" t="e">
        <v>#N/A</v>
      </c>
      <c r="G2487" s="1" cm="1">
        <f t="array" ref="G2487">_xlfn.IFS(D2487&lt;=_xlfn.PERCENTILE.INC(D:D,0.2),1, D2487&lt;=_xlfn.PERCENTILE.INC(D:D,0.4),2, D2487&lt;=_xlfn.PERCENTILE.INC(D:D,0.6),3, D2488&lt;=_xlfn.PERCENTILE.INC(D:D,0.8),4, TRUE,5)</f>
        <v>1</v>
      </c>
      <c r="H2487" s="4">
        <f t="shared" si="38"/>
        <v>1</v>
      </c>
      <c r="I2487" t="e" cm="1">
        <f t="array" ref="I2487">INDEX($N$2:$N$26,MATCH(1,($K$2:$K$26=$E2487)*($L$2:$L$26=$H2487),0))</f>
        <v>#N/A</v>
      </c>
    </row>
    <row r="2488" spans="5:9" x14ac:dyDescent="0.25">
      <c r="E2488" s="1" t="e">
        <v>#N/A</v>
      </c>
      <c r="G2488" s="1" cm="1">
        <f t="array" ref="G2488">_xlfn.IFS(D2488&lt;=_xlfn.PERCENTILE.INC(D:D,0.2),1, D2488&lt;=_xlfn.PERCENTILE.INC(D:D,0.4),2, D2488&lt;=_xlfn.PERCENTILE.INC(D:D,0.6),3, D2489&lt;=_xlfn.PERCENTILE.INC(D:D,0.8),4, TRUE,5)</f>
        <v>1</v>
      </c>
      <c r="H2488" s="4">
        <f t="shared" si="38"/>
        <v>1</v>
      </c>
      <c r="I2488" t="e" cm="1">
        <f t="array" ref="I2488">INDEX($N$2:$N$26,MATCH(1,($K$2:$K$26=$E2488)*($L$2:$L$26=$H2488),0))</f>
        <v>#N/A</v>
      </c>
    </row>
    <row r="2489" spans="5:9" x14ac:dyDescent="0.25">
      <c r="E2489" s="1" t="e">
        <v>#N/A</v>
      </c>
      <c r="G2489" s="1" cm="1">
        <f t="array" ref="G2489">_xlfn.IFS(D2489&lt;=_xlfn.PERCENTILE.INC(D:D,0.2),1, D2489&lt;=_xlfn.PERCENTILE.INC(D:D,0.4),2, D2489&lt;=_xlfn.PERCENTILE.INC(D:D,0.6),3, D2490&lt;=_xlfn.PERCENTILE.INC(D:D,0.8),4, TRUE,5)</f>
        <v>1</v>
      </c>
      <c r="H2489" s="4">
        <f t="shared" si="38"/>
        <v>1</v>
      </c>
      <c r="I2489" t="e" cm="1">
        <f t="array" ref="I2489">INDEX($N$2:$N$26,MATCH(1,($K$2:$K$26=$E2489)*($L$2:$L$26=$H2489),0))</f>
        <v>#N/A</v>
      </c>
    </row>
    <row r="2490" spans="5:9" x14ac:dyDescent="0.25">
      <c r="E2490" s="1" t="e">
        <v>#N/A</v>
      </c>
      <c r="G2490" s="1" cm="1">
        <f t="array" ref="G2490">_xlfn.IFS(D2490&lt;=_xlfn.PERCENTILE.INC(D:D,0.2),1, D2490&lt;=_xlfn.PERCENTILE.INC(D:D,0.4),2, D2490&lt;=_xlfn.PERCENTILE.INC(D:D,0.6),3, D2491&lt;=_xlfn.PERCENTILE.INC(D:D,0.8),4, TRUE,5)</f>
        <v>1</v>
      </c>
      <c r="H2490" s="4">
        <f t="shared" si="38"/>
        <v>1</v>
      </c>
      <c r="I2490" t="e" cm="1">
        <f t="array" ref="I2490">INDEX($N$2:$N$26,MATCH(1,($K$2:$K$26=$E2490)*($L$2:$L$26=$H2490),0))</f>
        <v>#N/A</v>
      </c>
    </row>
    <row r="2491" spans="5:9" x14ac:dyDescent="0.25">
      <c r="E2491" s="1" t="e">
        <v>#N/A</v>
      </c>
      <c r="G2491" s="1" cm="1">
        <f t="array" ref="G2491">_xlfn.IFS(D2491&lt;=_xlfn.PERCENTILE.INC(D:D,0.2),1, D2491&lt;=_xlfn.PERCENTILE.INC(D:D,0.4),2, D2491&lt;=_xlfn.PERCENTILE.INC(D:D,0.6),3, D2492&lt;=_xlfn.PERCENTILE.INC(D:D,0.8),4, TRUE,5)</f>
        <v>1</v>
      </c>
      <c r="H2491" s="4">
        <f t="shared" si="38"/>
        <v>1</v>
      </c>
      <c r="I2491" t="e" cm="1">
        <f t="array" ref="I2491">INDEX($N$2:$N$26,MATCH(1,($K$2:$K$26=$E2491)*($L$2:$L$26=$H2491),0))</f>
        <v>#N/A</v>
      </c>
    </row>
    <row r="2492" spans="5:9" x14ac:dyDescent="0.25">
      <c r="E2492" s="1" t="e">
        <v>#N/A</v>
      </c>
      <c r="G2492" s="1" cm="1">
        <f t="array" ref="G2492">_xlfn.IFS(D2492&lt;=_xlfn.PERCENTILE.INC(D:D,0.2),1, D2492&lt;=_xlfn.PERCENTILE.INC(D:D,0.4),2, D2492&lt;=_xlfn.PERCENTILE.INC(D:D,0.6),3, D2493&lt;=_xlfn.PERCENTILE.INC(D:D,0.8),4, TRUE,5)</f>
        <v>1</v>
      </c>
      <c r="H2492" s="4">
        <f t="shared" si="38"/>
        <v>1</v>
      </c>
      <c r="I2492" t="e" cm="1">
        <f t="array" ref="I2492">INDEX($N$2:$N$26,MATCH(1,($K$2:$K$26=$E2492)*($L$2:$L$26=$H2492),0))</f>
        <v>#N/A</v>
      </c>
    </row>
    <row r="2493" spans="5:9" x14ac:dyDescent="0.25">
      <c r="E2493" s="1" t="e">
        <v>#N/A</v>
      </c>
      <c r="G2493" s="1" cm="1">
        <f t="array" ref="G2493">_xlfn.IFS(D2493&lt;=_xlfn.PERCENTILE.INC(D:D,0.2),1, D2493&lt;=_xlfn.PERCENTILE.INC(D:D,0.4),2, D2493&lt;=_xlfn.PERCENTILE.INC(D:D,0.6),3, D2494&lt;=_xlfn.PERCENTILE.INC(D:D,0.8),4, TRUE,5)</f>
        <v>1</v>
      </c>
      <c r="H2493" s="4">
        <f t="shared" si="38"/>
        <v>1</v>
      </c>
      <c r="I2493" t="e" cm="1">
        <f t="array" ref="I2493">INDEX($N$2:$N$26,MATCH(1,($K$2:$K$26=$E2493)*($L$2:$L$26=$H2493),0))</f>
        <v>#N/A</v>
      </c>
    </row>
    <row r="2494" spans="5:9" x14ac:dyDescent="0.25">
      <c r="E2494" s="1" t="e">
        <v>#N/A</v>
      </c>
      <c r="G2494" s="1" cm="1">
        <f t="array" ref="G2494">_xlfn.IFS(D2494&lt;=_xlfn.PERCENTILE.INC(D:D,0.2),1, D2494&lt;=_xlfn.PERCENTILE.INC(D:D,0.4),2, D2494&lt;=_xlfn.PERCENTILE.INC(D:D,0.6),3, D2495&lt;=_xlfn.PERCENTILE.INC(D:D,0.8),4, TRUE,5)</f>
        <v>1</v>
      </c>
      <c r="H2494" s="4">
        <f t="shared" si="38"/>
        <v>1</v>
      </c>
      <c r="I2494" t="e" cm="1">
        <f t="array" ref="I2494">INDEX($N$2:$N$26,MATCH(1,($K$2:$K$26=$E2494)*($L$2:$L$26=$H2494),0))</f>
        <v>#N/A</v>
      </c>
    </row>
    <row r="2495" spans="5:9" x14ac:dyDescent="0.25">
      <c r="E2495" s="1" t="e">
        <v>#N/A</v>
      </c>
      <c r="G2495" s="1" cm="1">
        <f t="array" ref="G2495">_xlfn.IFS(D2495&lt;=_xlfn.PERCENTILE.INC(D:D,0.2),1, D2495&lt;=_xlfn.PERCENTILE.INC(D:D,0.4),2, D2495&lt;=_xlfn.PERCENTILE.INC(D:D,0.6),3, D2496&lt;=_xlfn.PERCENTILE.INC(D:D,0.8),4, TRUE,5)</f>
        <v>1</v>
      </c>
      <c r="H2495" s="4">
        <f t="shared" si="38"/>
        <v>1</v>
      </c>
      <c r="I2495" t="e" cm="1">
        <f t="array" ref="I2495">INDEX($N$2:$N$26,MATCH(1,($K$2:$K$26=$E2495)*($L$2:$L$26=$H2495),0))</f>
        <v>#N/A</v>
      </c>
    </row>
    <row r="2496" spans="5:9" x14ac:dyDescent="0.25">
      <c r="E2496" s="1" t="e">
        <v>#N/A</v>
      </c>
      <c r="G2496" s="1" cm="1">
        <f t="array" ref="G2496">_xlfn.IFS(D2496&lt;=_xlfn.PERCENTILE.INC(D:D,0.2),1, D2496&lt;=_xlfn.PERCENTILE.INC(D:D,0.4),2, D2496&lt;=_xlfn.PERCENTILE.INC(D:D,0.6),3, D2497&lt;=_xlfn.PERCENTILE.INC(D:D,0.8),4, TRUE,5)</f>
        <v>1</v>
      </c>
      <c r="H2496" s="4">
        <f t="shared" si="38"/>
        <v>1</v>
      </c>
      <c r="I2496" t="e" cm="1">
        <f t="array" ref="I2496">INDEX($N$2:$N$26,MATCH(1,($K$2:$K$26=$E2496)*($L$2:$L$26=$H2496),0))</f>
        <v>#N/A</v>
      </c>
    </row>
    <row r="2497" spans="5:9" x14ac:dyDescent="0.25">
      <c r="E2497" s="1" t="e">
        <v>#N/A</v>
      </c>
      <c r="G2497" s="1" cm="1">
        <f t="array" ref="G2497">_xlfn.IFS(D2497&lt;=_xlfn.PERCENTILE.INC(D:D,0.2),1, D2497&lt;=_xlfn.PERCENTILE.INC(D:D,0.4),2, D2497&lt;=_xlfn.PERCENTILE.INC(D:D,0.6),3, D2498&lt;=_xlfn.PERCENTILE.INC(D:D,0.8),4, TRUE,5)</f>
        <v>1</v>
      </c>
      <c r="H2497" s="4">
        <f t="shared" si="38"/>
        <v>1</v>
      </c>
      <c r="I2497" t="e" cm="1">
        <f t="array" ref="I2497">INDEX($N$2:$N$26,MATCH(1,($K$2:$K$26=$E2497)*($L$2:$L$26=$H2497),0))</f>
        <v>#N/A</v>
      </c>
    </row>
    <row r="2498" spans="5:9" x14ac:dyDescent="0.25">
      <c r="E2498" s="1" t="e">
        <v>#N/A</v>
      </c>
      <c r="G2498" s="1" cm="1">
        <f t="array" ref="G2498">_xlfn.IFS(D2498&lt;=_xlfn.PERCENTILE.INC(D:D,0.2),1, D2498&lt;=_xlfn.PERCENTILE.INC(D:D,0.4),2, D2498&lt;=_xlfn.PERCENTILE.INC(D:D,0.6),3, D2499&lt;=_xlfn.PERCENTILE.INC(D:D,0.8),4, TRUE,5)</f>
        <v>1</v>
      </c>
      <c r="H2498" s="4">
        <f t="shared" si="38"/>
        <v>1</v>
      </c>
      <c r="I2498" t="e" cm="1">
        <f t="array" ref="I2498">INDEX($N$2:$N$26,MATCH(1,($K$2:$K$26=$E2498)*($L$2:$L$26=$H2498),0))</f>
        <v>#N/A</v>
      </c>
    </row>
    <row r="2499" spans="5:9" x14ac:dyDescent="0.25">
      <c r="E2499" s="1" t="e">
        <v>#N/A</v>
      </c>
      <c r="G2499" s="1" cm="1">
        <f t="array" ref="G2499">_xlfn.IFS(D2499&lt;=_xlfn.PERCENTILE.INC(D:D,0.2),1, D2499&lt;=_xlfn.PERCENTILE.INC(D:D,0.4),2, D2499&lt;=_xlfn.PERCENTILE.INC(D:D,0.6),3, D2500&lt;=_xlfn.PERCENTILE.INC(D:D,0.8),4, TRUE,5)</f>
        <v>1</v>
      </c>
      <c r="H2499" s="4">
        <f t="shared" ref="H2499:H2562" si="39">ROUND(AVERAGE(F2499,G2499),0)</f>
        <v>1</v>
      </c>
      <c r="I2499" t="e" cm="1">
        <f t="array" ref="I2499">INDEX($N$2:$N$26,MATCH(1,($K$2:$K$26=$E2499)*($L$2:$L$26=$H2499),0))</f>
        <v>#N/A</v>
      </c>
    </row>
    <row r="2500" spans="5:9" x14ac:dyDescent="0.25">
      <c r="E2500" s="1" t="e">
        <v>#N/A</v>
      </c>
      <c r="G2500" s="1" cm="1">
        <f t="array" ref="G2500">_xlfn.IFS(D2500&lt;=_xlfn.PERCENTILE.INC(D:D,0.2),1, D2500&lt;=_xlfn.PERCENTILE.INC(D:D,0.4),2, D2500&lt;=_xlfn.PERCENTILE.INC(D:D,0.6),3, D2501&lt;=_xlfn.PERCENTILE.INC(D:D,0.8),4, TRUE,5)</f>
        <v>1</v>
      </c>
      <c r="H2500" s="4">
        <f t="shared" si="39"/>
        <v>1</v>
      </c>
      <c r="I2500" t="e" cm="1">
        <f t="array" ref="I2500">INDEX($N$2:$N$26,MATCH(1,($K$2:$K$26=$E2500)*($L$2:$L$26=$H2500),0))</f>
        <v>#N/A</v>
      </c>
    </row>
    <row r="2501" spans="5:9" x14ac:dyDescent="0.25">
      <c r="E2501" s="1" t="e">
        <v>#N/A</v>
      </c>
      <c r="G2501" s="1" cm="1">
        <f t="array" ref="G2501">_xlfn.IFS(D2501&lt;=_xlfn.PERCENTILE.INC(D:D,0.2),1, D2501&lt;=_xlfn.PERCENTILE.INC(D:D,0.4),2, D2501&lt;=_xlfn.PERCENTILE.INC(D:D,0.6),3, D2502&lt;=_xlfn.PERCENTILE.INC(D:D,0.8),4, TRUE,5)</f>
        <v>1</v>
      </c>
      <c r="H2501" s="4">
        <f t="shared" si="39"/>
        <v>1</v>
      </c>
      <c r="I2501" t="e" cm="1">
        <f t="array" ref="I2501">INDEX($N$2:$N$26,MATCH(1,($K$2:$K$26=$E2501)*($L$2:$L$26=$H2501),0))</f>
        <v>#N/A</v>
      </c>
    </row>
    <row r="2502" spans="5:9" x14ac:dyDescent="0.25">
      <c r="E2502" s="1" t="e">
        <v>#N/A</v>
      </c>
      <c r="G2502" s="1" cm="1">
        <f t="array" ref="G2502">_xlfn.IFS(D2502&lt;=_xlfn.PERCENTILE.INC(D:D,0.2),1, D2502&lt;=_xlfn.PERCENTILE.INC(D:D,0.4),2, D2502&lt;=_xlfn.PERCENTILE.INC(D:D,0.6),3, D2503&lt;=_xlfn.PERCENTILE.INC(D:D,0.8),4, TRUE,5)</f>
        <v>1</v>
      </c>
      <c r="H2502" s="4">
        <f t="shared" si="39"/>
        <v>1</v>
      </c>
      <c r="I2502" t="e" cm="1">
        <f t="array" ref="I2502">INDEX($N$2:$N$26,MATCH(1,($K$2:$K$26=$E2502)*($L$2:$L$26=$H2502),0))</f>
        <v>#N/A</v>
      </c>
    </row>
    <row r="2503" spans="5:9" x14ac:dyDescent="0.25">
      <c r="E2503" s="1" t="e">
        <v>#N/A</v>
      </c>
      <c r="G2503" s="1" cm="1">
        <f t="array" ref="G2503">_xlfn.IFS(D2503&lt;=_xlfn.PERCENTILE.INC(D:D,0.2),1, D2503&lt;=_xlfn.PERCENTILE.INC(D:D,0.4),2, D2503&lt;=_xlfn.PERCENTILE.INC(D:D,0.6),3, D2504&lt;=_xlfn.PERCENTILE.INC(D:D,0.8),4, TRUE,5)</f>
        <v>1</v>
      </c>
      <c r="H2503" s="4">
        <f t="shared" si="39"/>
        <v>1</v>
      </c>
      <c r="I2503" t="e" cm="1">
        <f t="array" ref="I2503">INDEX($N$2:$N$26,MATCH(1,($K$2:$K$26=$E2503)*($L$2:$L$26=$H2503),0))</f>
        <v>#N/A</v>
      </c>
    </row>
    <row r="2504" spans="5:9" x14ac:dyDescent="0.25">
      <c r="E2504" s="1" t="e">
        <v>#N/A</v>
      </c>
      <c r="G2504" s="1" cm="1">
        <f t="array" ref="G2504">_xlfn.IFS(D2504&lt;=_xlfn.PERCENTILE.INC(D:D,0.2),1, D2504&lt;=_xlfn.PERCENTILE.INC(D:D,0.4),2, D2504&lt;=_xlfn.PERCENTILE.INC(D:D,0.6),3, D2505&lt;=_xlfn.PERCENTILE.INC(D:D,0.8),4, TRUE,5)</f>
        <v>1</v>
      </c>
      <c r="H2504" s="4">
        <f t="shared" si="39"/>
        <v>1</v>
      </c>
      <c r="I2504" t="e" cm="1">
        <f t="array" ref="I2504">INDEX($N$2:$N$26,MATCH(1,($K$2:$K$26=$E2504)*($L$2:$L$26=$H2504),0))</f>
        <v>#N/A</v>
      </c>
    </row>
    <row r="2505" spans="5:9" x14ac:dyDescent="0.25">
      <c r="E2505" s="1" t="e">
        <v>#N/A</v>
      </c>
      <c r="G2505" s="1" cm="1">
        <f t="array" ref="G2505">_xlfn.IFS(D2505&lt;=_xlfn.PERCENTILE.INC(D:D,0.2),1, D2505&lt;=_xlfn.PERCENTILE.INC(D:D,0.4),2, D2505&lt;=_xlfn.PERCENTILE.INC(D:D,0.6),3, D2506&lt;=_xlfn.PERCENTILE.INC(D:D,0.8),4, TRUE,5)</f>
        <v>1</v>
      </c>
      <c r="H2505" s="4">
        <f t="shared" si="39"/>
        <v>1</v>
      </c>
      <c r="I2505" t="e" cm="1">
        <f t="array" ref="I2505">INDEX($N$2:$N$26,MATCH(1,($K$2:$K$26=$E2505)*($L$2:$L$26=$H2505),0))</f>
        <v>#N/A</v>
      </c>
    </row>
    <row r="2506" spans="5:9" x14ac:dyDescent="0.25">
      <c r="E2506" s="1" t="e">
        <v>#N/A</v>
      </c>
      <c r="G2506" s="1" cm="1">
        <f t="array" ref="G2506">_xlfn.IFS(D2506&lt;=_xlfn.PERCENTILE.INC(D:D,0.2),1, D2506&lt;=_xlfn.PERCENTILE.INC(D:D,0.4),2, D2506&lt;=_xlfn.PERCENTILE.INC(D:D,0.6),3, D2507&lt;=_xlfn.PERCENTILE.INC(D:D,0.8),4, TRUE,5)</f>
        <v>1</v>
      </c>
      <c r="H2506" s="4">
        <f t="shared" si="39"/>
        <v>1</v>
      </c>
      <c r="I2506" t="e" cm="1">
        <f t="array" ref="I2506">INDEX($N$2:$N$26,MATCH(1,($K$2:$K$26=$E2506)*($L$2:$L$26=$H2506),0))</f>
        <v>#N/A</v>
      </c>
    </row>
    <row r="2507" spans="5:9" x14ac:dyDescent="0.25">
      <c r="E2507" s="1" t="e">
        <v>#N/A</v>
      </c>
      <c r="G2507" s="1" cm="1">
        <f t="array" ref="G2507">_xlfn.IFS(D2507&lt;=_xlfn.PERCENTILE.INC(D:D,0.2),1, D2507&lt;=_xlfn.PERCENTILE.INC(D:D,0.4),2, D2507&lt;=_xlfn.PERCENTILE.INC(D:D,0.6),3, D2508&lt;=_xlfn.PERCENTILE.INC(D:D,0.8),4, TRUE,5)</f>
        <v>1</v>
      </c>
      <c r="H2507" s="4">
        <f t="shared" si="39"/>
        <v>1</v>
      </c>
      <c r="I2507" t="e" cm="1">
        <f t="array" ref="I2507">INDEX($N$2:$N$26,MATCH(1,($K$2:$K$26=$E2507)*($L$2:$L$26=$H2507),0))</f>
        <v>#N/A</v>
      </c>
    </row>
    <row r="2508" spans="5:9" x14ac:dyDescent="0.25">
      <c r="E2508" s="1" t="e">
        <v>#N/A</v>
      </c>
      <c r="G2508" s="1" cm="1">
        <f t="array" ref="G2508">_xlfn.IFS(D2508&lt;=_xlfn.PERCENTILE.INC(D:D,0.2),1, D2508&lt;=_xlfn.PERCENTILE.INC(D:D,0.4),2, D2508&lt;=_xlfn.PERCENTILE.INC(D:D,0.6),3, D2509&lt;=_xlfn.PERCENTILE.INC(D:D,0.8),4, TRUE,5)</f>
        <v>1</v>
      </c>
      <c r="H2508" s="4">
        <f t="shared" si="39"/>
        <v>1</v>
      </c>
      <c r="I2508" t="e" cm="1">
        <f t="array" ref="I2508">INDEX($N$2:$N$26,MATCH(1,($K$2:$K$26=$E2508)*($L$2:$L$26=$H2508),0))</f>
        <v>#N/A</v>
      </c>
    </row>
    <row r="2509" spans="5:9" x14ac:dyDescent="0.25">
      <c r="E2509" s="1" t="e">
        <v>#N/A</v>
      </c>
      <c r="G2509" s="1" cm="1">
        <f t="array" ref="G2509">_xlfn.IFS(D2509&lt;=_xlfn.PERCENTILE.INC(D:D,0.2),1, D2509&lt;=_xlfn.PERCENTILE.INC(D:D,0.4),2, D2509&lt;=_xlfn.PERCENTILE.INC(D:D,0.6),3, D2510&lt;=_xlfn.PERCENTILE.INC(D:D,0.8),4, TRUE,5)</f>
        <v>1</v>
      </c>
      <c r="H2509" s="4">
        <f t="shared" si="39"/>
        <v>1</v>
      </c>
      <c r="I2509" t="e" cm="1">
        <f t="array" ref="I2509">INDEX($N$2:$N$26,MATCH(1,($K$2:$K$26=$E2509)*($L$2:$L$26=$H2509),0))</f>
        <v>#N/A</v>
      </c>
    </row>
    <row r="2510" spans="5:9" x14ac:dyDescent="0.25">
      <c r="E2510" s="1" t="e">
        <v>#N/A</v>
      </c>
      <c r="G2510" s="1" cm="1">
        <f t="array" ref="G2510">_xlfn.IFS(D2510&lt;=_xlfn.PERCENTILE.INC(D:D,0.2),1, D2510&lt;=_xlfn.PERCENTILE.INC(D:D,0.4),2, D2510&lt;=_xlfn.PERCENTILE.INC(D:D,0.6),3, D2511&lt;=_xlfn.PERCENTILE.INC(D:D,0.8),4, TRUE,5)</f>
        <v>1</v>
      </c>
      <c r="H2510" s="4">
        <f t="shared" si="39"/>
        <v>1</v>
      </c>
      <c r="I2510" t="e" cm="1">
        <f t="array" ref="I2510">INDEX($N$2:$N$26,MATCH(1,($K$2:$K$26=$E2510)*($L$2:$L$26=$H2510),0))</f>
        <v>#N/A</v>
      </c>
    </row>
    <row r="2511" spans="5:9" x14ac:dyDescent="0.25">
      <c r="E2511" s="1" t="e">
        <v>#N/A</v>
      </c>
      <c r="G2511" s="1" cm="1">
        <f t="array" ref="G2511">_xlfn.IFS(D2511&lt;=_xlfn.PERCENTILE.INC(D:D,0.2),1, D2511&lt;=_xlfn.PERCENTILE.INC(D:D,0.4),2, D2511&lt;=_xlfn.PERCENTILE.INC(D:D,0.6),3, D2512&lt;=_xlfn.PERCENTILE.INC(D:D,0.8),4, TRUE,5)</f>
        <v>1</v>
      </c>
      <c r="H2511" s="4">
        <f t="shared" si="39"/>
        <v>1</v>
      </c>
      <c r="I2511" t="e" cm="1">
        <f t="array" ref="I2511">INDEX($N$2:$N$26,MATCH(1,($K$2:$K$26=$E2511)*($L$2:$L$26=$H2511),0))</f>
        <v>#N/A</v>
      </c>
    </row>
    <row r="2512" spans="5:9" x14ac:dyDescent="0.25">
      <c r="E2512" s="1" t="e">
        <v>#N/A</v>
      </c>
      <c r="G2512" s="1" cm="1">
        <f t="array" ref="G2512">_xlfn.IFS(D2512&lt;=_xlfn.PERCENTILE.INC(D:D,0.2),1, D2512&lt;=_xlfn.PERCENTILE.INC(D:D,0.4),2, D2512&lt;=_xlfn.PERCENTILE.INC(D:D,0.6),3, D2513&lt;=_xlfn.PERCENTILE.INC(D:D,0.8),4, TRUE,5)</f>
        <v>1</v>
      </c>
      <c r="H2512" s="4">
        <f t="shared" si="39"/>
        <v>1</v>
      </c>
      <c r="I2512" t="e" cm="1">
        <f t="array" ref="I2512">INDEX($N$2:$N$26,MATCH(1,($K$2:$K$26=$E2512)*($L$2:$L$26=$H2512),0))</f>
        <v>#N/A</v>
      </c>
    </row>
    <row r="2513" spans="5:9" x14ac:dyDescent="0.25">
      <c r="E2513" s="1" t="e">
        <v>#N/A</v>
      </c>
      <c r="G2513" s="1" cm="1">
        <f t="array" ref="G2513">_xlfn.IFS(D2513&lt;=_xlfn.PERCENTILE.INC(D:D,0.2),1, D2513&lt;=_xlfn.PERCENTILE.INC(D:D,0.4),2, D2513&lt;=_xlfn.PERCENTILE.INC(D:D,0.6),3, D2514&lt;=_xlfn.PERCENTILE.INC(D:D,0.8),4, TRUE,5)</f>
        <v>1</v>
      </c>
      <c r="H2513" s="4">
        <f t="shared" si="39"/>
        <v>1</v>
      </c>
      <c r="I2513" t="e" cm="1">
        <f t="array" ref="I2513">INDEX($N$2:$N$26,MATCH(1,($K$2:$K$26=$E2513)*($L$2:$L$26=$H2513),0))</f>
        <v>#N/A</v>
      </c>
    </row>
    <row r="2514" spans="5:9" x14ac:dyDescent="0.25">
      <c r="E2514" s="1" t="e">
        <v>#N/A</v>
      </c>
      <c r="G2514" s="1" cm="1">
        <f t="array" ref="G2514">_xlfn.IFS(D2514&lt;=_xlfn.PERCENTILE.INC(D:D,0.2),1, D2514&lt;=_xlfn.PERCENTILE.INC(D:D,0.4),2, D2514&lt;=_xlfn.PERCENTILE.INC(D:D,0.6),3, D2515&lt;=_xlfn.PERCENTILE.INC(D:D,0.8),4, TRUE,5)</f>
        <v>1</v>
      </c>
      <c r="H2514" s="4">
        <f t="shared" si="39"/>
        <v>1</v>
      </c>
      <c r="I2514" t="e" cm="1">
        <f t="array" ref="I2514">INDEX($N$2:$N$26,MATCH(1,($K$2:$K$26=$E2514)*($L$2:$L$26=$H2514),0))</f>
        <v>#N/A</v>
      </c>
    </row>
    <row r="2515" spans="5:9" x14ac:dyDescent="0.25">
      <c r="E2515" s="1" t="e">
        <v>#N/A</v>
      </c>
      <c r="G2515" s="1" cm="1">
        <f t="array" ref="G2515">_xlfn.IFS(D2515&lt;=_xlfn.PERCENTILE.INC(D:D,0.2),1, D2515&lt;=_xlfn.PERCENTILE.INC(D:D,0.4),2, D2515&lt;=_xlfn.PERCENTILE.INC(D:D,0.6),3, D2516&lt;=_xlfn.PERCENTILE.INC(D:D,0.8),4, TRUE,5)</f>
        <v>1</v>
      </c>
      <c r="H2515" s="4">
        <f t="shared" si="39"/>
        <v>1</v>
      </c>
      <c r="I2515" t="e" cm="1">
        <f t="array" ref="I2515">INDEX($N$2:$N$26,MATCH(1,($K$2:$K$26=$E2515)*($L$2:$L$26=$H2515),0))</f>
        <v>#N/A</v>
      </c>
    </row>
    <row r="2516" spans="5:9" x14ac:dyDescent="0.25">
      <c r="E2516" s="1" t="e">
        <v>#N/A</v>
      </c>
      <c r="G2516" s="1" cm="1">
        <f t="array" ref="G2516">_xlfn.IFS(D2516&lt;=_xlfn.PERCENTILE.INC(D:D,0.2),1, D2516&lt;=_xlfn.PERCENTILE.INC(D:D,0.4),2, D2516&lt;=_xlfn.PERCENTILE.INC(D:D,0.6),3, D2517&lt;=_xlfn.PERCENTILE.INC(D:D,0.8),4, TRUE,5)</f>
        <v>1</v>
      </c>
      <c r="H2516" s="4">
        <f t="shared" si="39"/>
        <v>1</v>
      </c>
      <c r="I2516" t="e" cm="1">
        <f t="array" ref="I2516">INDEX($N$2:$N$26,MATCH(1,($K$2:$K$26=$E2516)*($L$2:$L$26=$H2516),0))</f>
        <v>#N/A</v>
      </c>
    </row>
    <row r="2517" spans="5:9" x14ac:dyDescent="0.25">
      <c r="E2517" s="1" t="e">
        <v>#N/A</v>
      </c>
      <c r="G2517" s="1" cm="1">
        <f t="array" ref="G2517">_xlfn.IFS(D2517&lt;=_xlfn.PERCENTILE.INC(D:D,0.2),1, D2517&lt;=_xlfn.PERCENTILE.INC(D:D,0.4),2, D2517&lt;=_xlfn.PERCENTILE.INC(D:D,0.6),3, D2518&lt;=_xlfn.PERCENTILE.INC(D:D,0.8),4, TRUE,5)</f>
        <v>1</v>
      </c>
      <c r="H2517" s="4">
        <f t="shared" si="39"/>
        <v>1</v>
      </c>
      <c r="I2517" t="e" cm="1">
        <f t="array" ref="I2517">INDEX($N$2:$N$26,MATCH(1,($K$2:$K$26=$E2517)*($L$2:$L$26=$H2517),0))</f>
        <v>#N/A</v>
      </c>
    </row>
    <row r="2518" spans="5:9" x14ac:dyDescent="0.25">
      <c r="E2518" s="1" t="e">
        <v>#N/A</v>
      </c>
      <c r="G2518" s="1" cm="1">
        <f t="array" ref="G2518">_xlfn.IFS(D2518&lt;=_xlfn.PERCENTILE.INC(D:D,0.2),1, D2518&lt;=_xlfn.PERCENTILE.INC(D:D,0.4),2, D2518&lt;=_xlfn.PERCENTILE.INC(D:D,0.6),3, D2519&lt;=_xlfn.PERCENTILE.INC(D:D,0.8),4, TRUE,5)</f>
        <v>1</v>
      </c>
      <c r="H2518" s="4">
        <f t="shared" si="39"/>
        <v>1</v>
      </c>
      <c r="I2518" t="e" cm="1">
        <f t="array" ref="I2518">INDEX($N$2:$N$26,MATCH(1,($K$2:$K$26=$E2518)*($L$2:$L$26=$H2518),0))</f>
        <v>#N/A</v>
      </c>
    </row>
    <row r="2519" spans="5:9" x14ac:dyDescent="0.25">
      <c r="E2519" s="1" t="e">
        <v>#N/A</v>
      </c>
      <c r="G2519" s="1" cm="1">
        <f t="array" ref="G2519">_xlfn.IFS(D2519&lt;=_xlfn.PERCENTILE.INC(D:D,0.2),1, D2519&lt;=_xlfn.PERCENTILE.INC(D:D,0.4),2, D2519&lt;=_xlfn.PERCENTILE.INC(D:D,0.6),3, D2520&lt;=_xlfn.PERCENTILE.INC(D:D,0.8),4, TRUE,5)</f>
        <v>1</v>
      </c>
      <c r="H2519" s="4">
        <f t="shared" si="39"/>
        <v>1</v>
      </c>
      <c r="I2519" t="e" cm="1">
        <f t="array" ref="I2519">INDEX($N$2:$N$26,MATCH(1,($K$2:$K$26=$E2519)*($L$2:$L$26=$H2519),0))</f>
        <v>#N/A</v>
      </c>
    </row>
    <row r="2520" spans="5:9" x14ac:dyDescent="0.25">
      <c r="E2520" s="1" t="e">
        <v>#N/A</v>
      </c>
      <c r="G2520" s="1" cm="1">
        <f t="array" ref="G2520">_xlfn.IFS(D2520&lt;=_xlfn.PERCENTILE.INC(D:D,0.2),1, D2520&lt;=_xlfn.PERCENTILE.INC(D:D,0.4),2, D2520&lt;=_xlfn.PERCENTILE.INC(D:D,0.6),3, D2521&lt;=_xlfn.PERCENTILE.INC(D:D,0.8),4, TRUE,5)</f>
        <v>1</v>
      </c>
      <c r="H2520" s="4">
        <f t="shared" si="39"/>
        <v>1</v>
      </c>
      <c r="I2520" t="e" cm="1">
        <f t="array" ref="I2520">INDEX($N$2:$N$26,MATCH(1,($K$2:$K$26=$E2520)*($L$2:$L$26=$H2520),0))</f>
        <v>#N/A</v>
      </c>
    </row>
    <row r="2521" spans="5:9" x14ac:dyDescent="0.25">
      <c r="E2521" s="1" t="e">
        <v>#N/A</v>
      </c>
      <c r="G2521" s="1" cm="1">
        <f t="array" ref="G2521">_xlfn.IFS(D2521&lt;=_xlfn.PERCENTILE.INC(D:D,0.2),1, D2521&lt;=_xlfn.PERCENTILE.INC(D:D,0.4),2, D2521&lt;=_xlfn.PERCENTILE.INC(D:D,0.6),3, D2522&lt;=_xlfn.PERCENTILE.INC(D:D,0.8),4, TRUE,5)</f>
        <v>1</v>
      </c>
      <c r="H2521" s="4">
        <f t="shared" si="39"/>
        <v>1</v>
      </c>
      <c r="I2521" t="e" cm="1">
        <f t="array" ref="I2521">INDEX($N$2:$N$26,MATCH(1,($K$2:$K$26=$E2521)*($L$2:$L$26=$H2521),0))</f>
        <v>#N/A</v>
      </c>
    </row>
    <row r="2522" spans="5:9" x14ac:dyDescent="0.25">
      <c r="E2522" s="1" t="e">
        <v>#N/A</v>
      </c>
      <c r="G2522" s="1" cm="1">
        <f t="array" ref="G2522">_xlfn.IFS(D2522&lt;=_xlfn.PERCENTILE.INC(D:D,0.2),1, D2522&lt;=_xlfn.PERCENTILE.INC(D:D,0.4),2, D2522&lt;=_xlfn.PERCENTILE.INC(D:D,0.6),3, D2523&lt;=_xlfn.PERCENTILE.INC(D:D,0.8),4, TRUE,5)</f>
        <v>1</v>
      </c>
      <c r="H2522" s="4">
        <f t="shared" si="39"/>
        <v>1</v>
      </c>
      <c r="I2522" t="e" cm="1">
        <f t="array" ref="I2522">INDEX($N$2:$N$26,MATCH(1,($K$2:$K$26=$E2522)*($L$2:$L$26=$H2522),0))</f>
        <v>#N/A</v>
      </c>
    </row>
    <row r="2523" spans="5:9" x14ac:dyDescent="0.25">
      <c r="E2523" s="1" t="e">
        <v>#N/A</v>
      </c>
      <c r="G2523" s="1" cm="1">
        <f t="array" ref="G2523">_xlfn.IFS(D2523&lt;=_xlfn.PERCENTILE.INC(D:D,0.2),1, D2523&lt;=_xlfn.PERCENTILE.INC(D:D,0.4),2, D2523&lt;=_xlfn.PERCENTILE.INC(D:D,0.6),3, D2524&lt;=_xlfn.PERCENTILE.INC(D:D,0.8),4, TRUE,5)</f>
        <v>1</v>
      </c>
      <c r="H2523" s="4">
        <f t="shared" si="39"/>
        <v>1</v>
      </c>
      <c r="I2523" t="e" cm="1">
        <f t="array" ref="I2523">INDEX($N$2:$N$26,MATCH(1,($K$2:$K$26=$E2523)*($L$2:$L$26=$H2523),0))</f>
        <v>#N/A</v>
      </c>
    </row>
    <row r="2524" spans="5:9" x14ac:dyDescent="0.25">
      <c r="E2524" s="1" t="e">
        <v>#N/A</v>
      </c>
      <c r="G2524" s="1" cm="1">
        <f t="array" ref="G2524">_xlfn.IFS(D2524&lt;=_xlfn.PERCENTILE.INC(D:D,0.2),1, D2524&lt;=_xlfn.PERCENTILE.INC(D:D,0.4),2, D2524&lt;=_xlfn.PERCENTILE.INC(D:D,0.6),3, D2525&lt;=_xlfn.PERCENTILE.INC(D:D,0.8),4, TRUE,5)</f>
        <v>1</v>
      </c>
      <c r="H2524" s="4">
        <f t="shared" si="39"/>
        <v>1</v>
      </c>
      <c r="I2524" t="e" cm="1">
        <f t="array" ref="I2524">INDEX($N$2:$N$26,MATCH(1,($K$2:$K$26=$E2524)*($L$2:$L$26=$H2524),0))</f>
        <v>#N/A</v>
      </c>
    </row>
    <row r="2525" spans="5:9" x14ac:dyDescent="0.25">
      <c r="E2525" s="1" t="e">
        <v>#N/A</v>
      </c>
      <c r="G2525" s="1" cm="1">
        <f t="array" ref="G2525">_xlfn.IFS(D2525&lt;=_xlfn.PERCENTILE.INC(D:D,0.2),1, D2525&lt;=_xlfn.PERCENTILE.INC(D:D,0.4),2, D2525&lt;=_xlfn.PERCENTILE.INC(D:D,0.6),3, D2526&lt;=_xlfn.PERCENTILE.INC(D:D,0.8),4, TRUE,5)</f>
        <v>1</v>
      </c>
      <c r="H2525" s="4">
        <f t="shared" si="39"/>
        <v>1</v>
      </c>
      <c r="I2525" t="e" cm="1">
        <f t="array" ref="I2525">INDEX($N$2:$N$26,MATCH(1,($K$2:$K$26=$E2525)*($L$2:$L$26=$H2525),0))</f>
        <v>#N/A</v>
      </c>
    </row>
    <row r="2526" spans="5:9" x14ac:dyDescent="0.25">
      <c r="E2526" s="1" t="e">
        <v>#N/A</v>
      </c>
      <c r="G2526" s="1" cm="1">
        <f t="array" ref="G2526">_xlfn.IFS(D2526&lt;=_xlfn.PERCENTILE.INC(D:D,0.2),1, D2526&lt;=_xlfn.PERCENTILE.INC(D:D,0.4),2, D2526&lt;=_xlfn.PERCENTILE.INC(D:D,0.6),3, D2527&lt;=_xlfn.PERCENTILE.INC(D:D,0.8),4, TRUE,5)</f>
        <v>1</v>
      </c>
      <c r="H2526" s="4">
        <f t="shared" si="39"/>
        <v>1</v>
      </c>
      <c r="I2526" t="e" cm="1">
        <f t="array" ref="I2526">INDEX($N$2:$N$26,MATCH(1,($K$2:$K$26=$E2526)*($L$2:$L$26=$H2526),0))</f>
        <v>#N/A</v>
      </c>
    </row>
    <row r="2527" spans="5:9" x14ac:dyDescent="0.25">
      <c r="E2527" s="1" t="e">
        <v>#N/A</v>
      </c>
      <c r="G2527" s="1" cm="1">
        <f t="array" ref="G2527">_xlfn.IFS(D2527&lt;=_xlfn.PERCENTILE.INC(D:D,0.2),1, D2527&lt;=_xlfn.PERCENTILE.INC(D:D,0.4),2, D2527&lt;=_xlfn.PERCENTILE.INC(D:D,0.6),3, D2528&lt;=_xlfn.PERCENTILE.INC(D:D,0.8),4, TRUE,5)</f>
        <v>1</v>
      </c>
      <c r="H2527" s="4">
        <f t="shared" si="39"/>
        <v>1</v>
      </c>
      <c r="I2527" t="e" cm="1">
        <f t="array" ref="I2527">INDEX($N$2:$N$26,MATCH(1,($K$2:$K$26=$E2527)*($L$2:$L$26=$H2527),0))</f>
        <v>#N/A</v>
      </c>
    </row>
    <row r="2528" spans="5:9" x14ac:dyDescent="0.25">
      <c r="E2528" s="1" t="e">
        <v>#N/A</v>
      </c>
      <c r="G2528" s="1" cm="1">
        <f t="array" ref="G2528">_xlfn.IFS(D2528&lt;=_xlfn.PERCENTILE.INC(D:D,0.2),1, D2528&lt;=_xlfn.PERCENTILE.INC(D:D,0.4),2, D2528&lt;=_xlfn.PERCENTILE.INC(D:D,0.6),3, D2529&lt;=_xlfn.PERCENTILE.INC(D:D,0.8),4, TRUE,5)</f>
        <v>1</v>
      </c>
      <c r="H2528" s="4">
        <f t="shared" si="39"/>
        <v>1</v>
      </c>
      <c r="I2528" t="e" cm="1">
        <f t="array" ref="I2528">INDEX($N$2:$N$26,MATCH(1,($K$2:$K$26=$E2528)*($L$2:$L$26=$H2528),0))</f>
        <v>#N/A</v>
      </c>
    </row>
    <row r="2529" spans="5:9" x14ac:dyDescent="0.25">
      <c r="E2529" s="1" t="e">
        <v>#N/A</v>
      </c>
      <c r="G2529" s="1" cm="1">
        <f t="array" ref="G2529">_xlfn.IFS(D2529&lt;=_xlfn.PERCENTILE.INC(D:D,0.2),1, D2529&lt;=_xlfn.PERCENTILE.INC(D:D,0.4),2, D2529&lt;=_xlfn.PERCENTILE.INC(D:D,0.6),3, D2530&lt;=_xlfn.PERCENTILE.INC(D:D,0.8),4, TRUE,5)</f>
        <v>1</v>
      </c>
      <c r="H2529" s="4">
        <f t="shared" si="39"/>
        <v>1</v>
      </c>
      <c r="I2529" t="e" cm="1">
        <f t="array" ref="I2529">INDEX($N$2:$N$26,MATCH(1,($K$2:$K$26=$E2529)*($L$2:$L$26=$H2529),0))</f>
        <v>#N/A</v>
      </c>
    </row>
    <row r="2530" spans="5:9" x14ac:dyDescent="0.25">
      <c r="E2530" s="1" t="e">
        <v>#N/A</v>
      </c>
      <c r="G2530" s="1" cm="1">
        <f t="array" ref="G2530">_xlfn.IFS(D2530&lt;=_xlfn.PERCENTILE.INC(D:D,0.2),1, D2530&lt;=_xlfn.PERCENTILE.INC(D:D,0.4),2, D2530&lt;=_xlfn.PERCENTILE.INC(D:D,0.6),3, D2531&lt;=_xlfn.PERCENTILE.INC(D:D,0.8),4, TRUE,5)</f>
        <v>1</v>
      </c>
      <c r="H2530" s="4">
        <f t="shared" si="39"/>
        <v>1</v>
      </c>
      <c r="I2530" t="e" cm="1">
        <f t="array" ref="I2530">INDEX($N$2:$N$26,MATCH(1,($K$2:$K$26=$E2530)*($L$2:$L$26=$H2530),0))</f>
        <v>#N/A</v>
      </c>
    </row>
    <row r="2531" spans="5:9" x14ac:dyDescent="0.25">
      <c r="E2531" s="1" t="e">
        <v>#N/A</v>
      </c>
      <c r="G2531" s="1" cm="1">
        <f t="array" ref="G2531">_xlfn.IFS(D2531&lt;=_xlfn.PERCENTILE.INC(D:D,0.2),1, D2531&lt;=_xlfn.PERCENTILE.INC(D:D,0.4),2, D2531&lt;=_xlfn.PERCENTILE.INC(D:D,0.6),3, D2532&lt;=_xlfn.PERCENTILE.INC(D:D,0.8),4, TRUE,5)</f>
        <v>1</v>
      </c>
      <c r="H2531" s="4">
        <f t="shared" si="39"/>
        <v>1</v>
      </c>
      <c r="I2531" t="e" cm="1">
        <f t="array" ref="I2531">INDEX($N$2:$N$26,MATCH(1,($K$2:$K$26=$E2531)*($L$2:$L$26=$H2531),0))</f>
        <v>#N/A</v>
      </c>
    </row>
    <row r="2532" spans="5:9" x14ac:dyDescent="0.25">
      <c r="E2532" s="1" t="e">
        <v>#N/A</v>
      </c>
      <c r="G2532" s="1" cm="1">
        <f t="array" ref="G2532">_xlfn.IFS(D2532&lt;=_xlfn.PERCENTILE.INC(D:D,0.2),1, D2532&lt;=_xlfn.PERCENTILE.INC(D:D,0.4),2, D2532&lt;=_xlfn.PERCENTILE.INC(D:D,0.6),3, D2533&lt;=_xlfn.PERCENTILE.INC(D:D,0.8),4, TRUE,5)</f>
        <v>1</v>
      </c>
      <c r="H2532" s="4">
        <f t="shared" si="39"/>
        <v>1</v>
      </c>
      <c r="I2532" t="e" cm="1">
        <f t="array" ref="I2532">INDEX($N$2:$N$26,MATCH(1,($K$2:$K$26=$E2532)*($L$2:$L$26=$H2532),0))</f>
        <v>#N/A</v>
      </c>
    </row>
    <row r="2533" spans="5:9" x14ac:dyDescent="0.25">
      <c r="E2533" s="1" t="e">
        <v>#N/A</v>
      </c>
      <c r="G2533" s="1" cm="1">
        <f t="array" ref="G2533">_xlfn.IFS(D2533&lt;=_xlfn.PERCENTILE.INC(D:D,0.2),1, D2533&lt;=_xlfn.PERCENTILE.INC(D:D,0.4),2, D2533&lt;=_xlfn.PERCENTILE.INC(D:D,0.6),3, D2534&lt;=_xlfn.PERCENTILE.INC(D:D,0.8),4, TRUE,5)</f>
        <v>1</v>
      </c>
      <c r="H2533" s="4">
        <f t="shared" si="39"/>
        <v>1</v>
      </c>
      <c r="I2533" t="e" cm="1">
        <f t="array" ref="I2533">INDEX($N$2:$N$26,MATCH(1,($K$2:$K$26=$E2533)*($L$2:$L$26=$H2533),0))</f>
        <v>#N/A</v>
      </c>
    </row>
    <row r="2534" spans="5:9" x14ac:dyDescent="0.25">
      <c r="E2534" s="1" t="e">
        <v>#N/A</v>
      </c>
      <c r="G2534" s="1" cm="1">
        <f t="array" ref="G2534">_xlfn.IFS(D2534&lt;=_xlfn.PERCENTILE.INC(D:D,0.2),1, D2534&lt;=_xlfn.PERCENTILE.INC(D:D,0.4),2, D2534&lt;=_xlfn.PERCENTILE.INC(D:D,0.6),3, D2535&lt;=_xlfn.PERCENTILE.INC(D:D,0.8),4, TRUE,5)</f>
        <v>1</v>
      </c>
      <c r="H2534" s="4">
        <f t="shared" si="39"/>
        <v>1</v>
      </c>
      <c r="I2534" t="e" cm="1">
        <f t="array" ref="I2534">INDEX($N$2:$N$26,MATCH(1,($K$2:$K$26=$E2534)*($L$2:$L$26=$H2534),0))</f>
        <v>#N/A</v>
      </c>
    </row>
    <row r="2535" spans="5:9" x14ac:dyDescent="0.25">
      <c r="E2535" s="1" t="e">
        <v>#N/A</v>
      </c>
      <c r="G2535" s="1" cm="1">
        <f t="array" ref="G2535">_xlfn.IFS(D2535&lt;=_xlfn.PERCENTILE.INC(D:D,0.2),1, D2535&lt;=_xlfn.PERCENTILE.INC(D:D,0.4),2, D2535&lt;=_xlfn.PERCENTILE.INC(D:D,0.6),3, D2536&lt;=_xlfn.PERCENTILE.INC(D:D,0.8),4, TRUE,5)</f>
        <v>1</v>
      </c>
      <c r="H2535" s="4">
        <f t="shared" si="39"/>
        <v>1</v>
      </c>
      <c r="I2535" t="e" cm="1">
        <f t="array" ref="I2535">INDEX($N$2:$N$26,MATCH(1,($K$2:$K$26=$E2535)*($L$2:$L$26=$H2535),0))</f>
        <v>#N/A</v>
      </c>
    </row>
    <row r="2536" spans="5:9" x14ac:dyDescent="0.25">
      <c r="E2536" s="1" t="e">
        <v>#N/A</v>
      </c>
      <c r="G2536" s="1" cm="1">
        <f t="array" ref="G2536">_xlfn.IFS(D2536&lt;=_xlfn.PERCENTILE.INC(D:D,0.2),1, D2536&lt;=_xlfn.PERCENTILE.INC(D:D,0.4),2, D2536&lt;=_xlfn.PERCENTILE.INC(D:D,0.6),3, D2537&lt;=_xlfn.PERCENTILE.INC(D:D,0.8),4, TRUE,5)</f>
        <v>1</v>
      </c>
      <c r="H2536" s="4">
        <f t="shared" si="39"/>
        <v>1</v>
      </c>
      <c r="I2536" t="e" cm="1">
        <f t="array" ref="I2536">INDEX($N$2:$N$26,MATCH(1,($K$2:$K$26=$E2536)*($L$2:$L$26=$H2536),0))</f>
        <v>#N/A</v>
      </c>
    </row>
    <row r="2537" spans="5:9" x14ac:dyDescent="0.25">
      <c r="E2537" s="1" t="e">
        <v>#N/A</v>
      </c>
      <c r="G2537" s="1" cm="1">
        <f t="array" ref="G2537">_xlfn.IFS(D2537&lt;=_xlfn.PERCENTILE.INC(D:D,0.2),1, D2537&lt;=_xlfn.PERCENTILE.INC(D:D,0.4),2, D2537&lt;=_xlfn.PERCENTILE.INC(D:D,0.6),3, D2538&lt;=_xlfn.PERCENTILE.INC(D:D,0.8),4, TRUE,5)</f>
        <v>1</v>
      </c>
      <c r="H2537" s="4">
        <f t="shared" si="39"/>
        <v>1</v>
      </c>
      <c r="I2537" t="e" cm="1">
        <f t="array" ref="I2537">INDEX($N$2:$N$26,MATCH(1,($K$2:$K$26=$E2537)*($L$2:$L$26=$H2537),0))</f>
        <v>#N/A</v>
      </c>
    </row>
    <row r="2538" spans="5:9" x14ac:dyDescent="0.25">
      <c r="E2538" s="1" t="e">
        <v>#N/A</v>
      </c>
      <c r="G2538" s="1" cm="1">
        <f t="array" ref="G2538">_xlfn.IFS(D2538&lt;=_xlfn.PERCENTILE.INC(D:D,0.2),1, D2538&lt;=_xlfn.PERCENTILE.INC(D:D,0.4),2, D2538&lt;=_xlfn.PERCENTILE.INC(D:D,0.6),3, D2539&lt;=_xlfn.PERCENTILE.INC(D:D,0.8),4, TRUE,5)</f>
        <v>1</v>
      </c>
      <c r="H2538" s="4">
        <f t="shared" si="39"/>
        <v>1</v>
      </c>
      <c r="I2538" t="e" cm="1">
        <f t="array" ref="I2538">INDEX($N$2:$N$26,MATCH(1,($K$2:$K$26=$E2538)*($L$2:$L$26=$H2538),0))</f>
        <v>#N/A</v>
      </c>
    </row>
    <row r="2539" spans="5:9" x14ac:dyDescent="0.25">
      <c r="E2539" s="1" t="e">
        <v>#N/A</v>
      </c>
      <c r="G2539" s="1" cm="1">
        <f t="array" ref="G2539">_xlfn.IFS(D2539&lt;=_xlfn.PERCENTILE.INC(D:D,0.2),1, D2539&lt;=_xlfn.PERCENTILE.INC(D:D,0.4),2, D2539&lt;=_xlfn.PERCENTILE.INC(D:D,0.6),3, D2540&lt;=_xlfn.PERCENTILE.INC(D:D,0.8),4, TRUE,5)</f>
        <v>1</v>
      </c>
      <c r="H2539" s="4">
        <f t="shared" si="39"/>
        <v>1</v>
      </c>
      <c r="I2539" t="e" cm="1">
        <f t="array" ref="I2539">INDEX($N$2:$N$26,MATCH(1,($K$2:$K$26=$E2539)*($L$2:$L$26=$H2539),0))</f>
        <v>#N/A</v>
      </c>
    </row>
    <row r="2540" spans="5:9" x14ac:dyDescent="0.25">
      <c r="E2540" s="1" t="e">
        <v>#N/A</v>
      </c>
      <c r="G2540" s="1" cm="1">
        <f t="array" ref="G2540">_xlfn.IFS(D2540&lt;=_xlfn.PERCENTILE.INC(D:D,0.2),1, D2540&lt;=_xlfn.PERCENTILE.INC(D:D,0.4),2, D2540&lt;=_xlfn.PERCENTILE.INC(D:D,0.6),3, D2541&lt;=_xlfn.PERCENTILE.INC(D:D,0.8),4, TRUE,5)</f>
        <v>1</v>
      </c>
      <c r="H2540" s="4">
        <f t="shared" si="39"/>
        <v>1</v>
      </c>
      <c r="I2540" t="e" cm="1">
        <f t="array" ref="I2540">INDEX($N$2:$N$26,MATCH(1,($K$2:$K$26=$E2540)*($L$2:$L$26=$H2540),0))</f>
        <v>#N/A</v>
      </c>
    </row>
    <row r="2541" spans="5:9" x14ac:dyDescent="0.25">
      <c r="E2541" s="1" t="e">
        <v>#N/A</v>
      </c>
      <c r="G2541" s="1" cm="1">
        <f t="array" ref="G2541">_xlfn.IFS(D2541&lt;=_xlfn.PERCENTILE.INC(D:D,0.2),1, D2541&lt;=_xlfn.PERCENTILE.INC(D:D,0.4),2, D2541&lt;=_xlfn.PERCENTILE.INC(D:D,0.6),3, D2542&lt;=_xlfn.PERCENTILE.INC(D:D,0.8),4, TRUE,5)</f>
        <v>1</v>
      </c>
      <c r="H2541" s="4">
        <f t="shared" si="39"/>
        <v>1</v>
      </c>
      <c r="I2541" t="e" cm="1">
        <f t="array" ref="I2541">INDEX($N$2:$N$26,MATCH(1,($K$2:$K$26=$E2541)*($L$2:$L$26=$H2541),0))</f>
        <v>#N/A</v>
      </c>
    </row>
    <row r="2542" spans="5:9" x14ac:dyDescent="0.25">
      <c r="E2542" s="1" t="e">
        <v>#N/A</v>
      </c>
      <c r="G2542" s="1" cm="1">
        <f t="array" ref="G2542">_xlfn.IFS(D2542&lt;=_xlfn.PERCENTILE.INC(D:D,0.2),1, D2542&lt;=_xlfn.PERCENTILE.INC(D:D,0.4),2, D2542&lt;=_xlfn.PERCENTILE.INC(D:D,0.6),3, D2543&lt;=_xlfn.PERCENTILE.INC(D:D,0.8),4, TRUE,5)</f>
        <v>1</v>
      </c>
      <c r="H2542" s="4">
        <f t="shared" si="39"/>
        <v>1</v>
      </c>
      <c r="I2542" t="e" cm="1">
        <f t="array" ref="I2542">INDEX($N$2:$N$26,MATCH(1,($K$2:$K$26=$E2542)*($L$2:$L$26=$H2542),0))</f>
        <v>#N/A</v>
      </c>
    </row>
    <row r="2543" spans="5:9" x14ac:dyDescent="0.25">
      <c r="E2543" s="1" t="e">
        <v>#N/A</v>
      </c>
      <c r="G2543" s="1" cm="1">
        <f t="array" ref="G2543">_xlfn.IFS(D2543&lt;=_xlfn.PERCENTILE.INC(D:D,0.2),1, D2543&lt;=_xlfn.PERCENTILE.INC(D:D,0.4),2, D2543&lt;=_xlfn.PERCENTILE.INC(D:D,0.6),3, D2544&lt;=_xlfn.PERCENTILE.INC(D:D,0.8),4, TRUE,5)</f>
        <v>1</v>
      </c>
      <c r="H2543" s="4">
        <f t="shared" si="39"/>
        <v>1</v>
      </c>
      <c r="I2543" t="e" cm="1">
        <f t="array" ref="I2543">INDEX($N$2:$N$26,MATCH(1,($K$2:$K$26=$E2543)*($L$2:$L$26=$H2543),0))</f>
        <v>#N/A</v>
      </c>
    </row>
    <row r="2544" spans="5:9" x14ac:dyDescent="0.25">
      <c r="E2544" s="1" t="e">
        <v>#N/A</v>
      </c>
      <c r="G2544" s="1" cm="1">
        <f t="array" ref="G2544">_xlfn.IFS(D2544&lt;=_xlfn.PERCENTILE.INC(D:D,0.2),1, D2544&lt;=_xlfn.PERCENTILE.INC(D:D,0.4),2, D2544&lt;=_xlfn.PERCENTILE.INC(D:D,0.6),3, D2545&lt;=_xlfn.PERCENTILE.INC(D:D,0.8),4, TRUE,5)</f>
        <v>1</v>
      </c>
      <c r="H2544" s="4">
        <f t="shared" si="39"/>
        <v>1</v>
      </c>
      <c r="I2544" t="e" cm="1">
        <f t="array" ref="I2544">INDEX($N$2:$N$26,MATCH(1,($K$2:$K$26=$E2544)*($L$2:$L$26=$H2544),0))</f>
        <v>#N/A</v>
      </c>
    </row>
    <row r="2545" spans="5:9" x14ac:dyDescent="0.25">
      <c r="E2545" s="1" t="e">
        <v>#N/A</v>
      </c>
      <c r="G2545" s="1" cm="1">
        <f t="array" ref="G2545">_xlfn.IFS(D2545&lt;=_xlfn.PERCENTILE.INC(D:D,0.2),1, D2545&lt;=_xlfn.PERCENTILE.INC(D:D,0.4),2, D2545&lt;=_xlfn.PERCENTILE.INC(D:D,0.6),3, D2546&lt;=_xlfn.PERCENTILE.INC(D:D,0.8),4, TRUE,5)</f>
        <v>1</v>
      </c>
      <c r="H2545" s="4">
        <f t="shared" si="39"/>
        <v>1</v>
      </c>
      <c r="I2545" t="e" cm="1">
        <f t="array" ref="I2545">INDEX($N$2:$N$26,MATCH(1,($K$2:$K$26=$E2545)*($L$2:$L$26=$H2545),0))</f>
        <v>#N/A</v>
      </c>
    </row>
    <row r="2546" spans="5:9" x14ac:dyDescent="0.25">
      <c r="E2546" s="1" t="e">
        <v>#N/A</v>
      </c>
      <c r="G2546" s="1" cm="1">
        <f t="array" ref="G2546">_xlfn.IFS(D2546&lt;=_xlfn.PERCENTILE.INC(D:D,0.2),1, D2546&lt;=_xlfn.PERCENTILE.INC(D:D,0.4),2, D2546&lt;=_xlfn.PERCENTILE.INC(D:D,0.6),3, D2547&lt;=_xlfn.PERCENTILE.INC(D:D,0.8),4, TRUE,5)</f>
        <v>1</v>
      </c>
      <c r="H2546" s="4">
        <f t="shared" si="39"/>
        <v>1</v>
      </c>
      <c r="I2546" t="e" cm="1">
        <f t="array" ref="I2546">INDEX($N$2:$N$26,MATCH(1,($K$2:$K$26=$E2546)*($L$2:$L$26=$H2546),0))</f>
        <v>#N/A</v>
      </c>
    </row>
    <row r="2547" spans="5:9" x14ac:dyDescent="0.25">
      <c r="E2547" s="1" t="e">
        <v>#N/A</v>
      </c>
      <c r="G2547" s="1" cm="1">
        <f t="array" ref="G2547">_xlfn.IFS(D2547&lt;=_xlfn.PERCENTILE.INC(D:D,0.2),1, D2547&lt;=_xlfn.PERCENTILE.INC(D:D,0.4),2, D2547&lt;=_xlfn.PERCENTILE.INC(D:D,0.6),3, D2548&lt;=_xlfn.PERCENTILE.INC(D:D,0.8),4, TRUE,5)</f>
        <v>1</v>
      </c>
      <c r="H2547" s="4">
        <f t="shared" si="39"/>
        <v>1</v>
      </c>
      <c r="I2547" t="e" cm="1">
        <f t="array" ref="I2547">INDEX($N$2:$N$26,MATCH(1,($K$2:$K$26=$E2547)*($L$2:$L$26=$H2547),0))</f>
        <v>#N/A</v>
      </c>
    </row>
    <row r="2548" spans="5:9" x14ac:dyDescent="0.25">
      <c r="E2548" s="1" t="e">
        <v>#N/A</v>
      </c>
      <c r="G2548" s="1" cm="1">
        <f t="array" ref="G2548">_xlfn.IFS(D2548&lt;=_xlfn.PERCENTILE.INC(D:D,0.2),1, D2548&lt;=_xlfn.PERCENTILE.INC(D:D,0.4),2, D2548&lt;=_xlfn.PERCENTILE.INC(D:D,0.6),3, D2549&lt;=_xlfn.PERCENTILE.INC(D:D,0.8),4, TRUE,5)</f>
        <v>1</v>
      </c>
      <c r="H2548" s="4">
        <f t="shared" si="39"/>
        <v>1</v>
      </c>
      <c r="I2548" t="e" cm="1">
        <f t="array" ref="I2548">INDEX($N$2:$N$26,MATCH(1,($K$2:$K$26=$E2548)*($L$2:$L$26=$H2548),0))</f>
        <v>#N/A</v>
      </c>
    </row>
    <row r="2549" spans="5:9" x14ac:dyDescent="0.25">
      <c r="E2549" s="1" t="e">
        <v>#N/A</v>
      </c>
      <c r="G2549" s="1" cm="1">
        <f t="array" ref="G2549">_xlfn.IFS(D2549&lt;=_xlfn.PERCENTILE.INC(D:D,0.2),1, D2549&lt;=_xlfn.PERCENTILE.INC(D:D,0.4),2, D2549&lt;=_xlfn.PERCENTILE.INC(D:D,0.6),3, D2550&lt;=_xlfn.PERCENTILE.INC(D:D,0.8),4, TRUE,5)</f>
        <v>1</v>
      </c>
      <c r="H2549" s="4">
        <f t="shared" si="39"/>
        <v>1</v>
      </c>
      <c r="I2549" t="e" cm="1">
        <f t="array" ref="I2549">INDEX($N$2:$N$26,MATCH(1,($K$2:$K$26=$E2549)*($L$2:$L$26=$H2549),0))</f>
        <v>#N/A</v>
      </c>
    </row>
    <row r="2550" spans="5:9" x14ac:dyDescent="0.25">
      <c r="E2550" s="1" t="e">
        <v>#N/A</v>
      </c>
      <c r="G2550" s="1" cm="1">
        <f t="array" ref="G2550">_xlfn.IFS(D2550&lt;=_xlfn.PERCENTILE.INC(D:D,0.2),1, D2550&lt;=_xlfn.PERCENTILE.INC(D:D,0.4),2, D2550&lt;=_xlfn.PERCENTILE.INC(D:D,0.6),3, D2551&lt;=_xlfn.PERCENTILE.INC(D:D,0.8),4, TRUE,5)</f>
        <v>1</v>
      </c>
      <c r="H2550" s="4">
        <f t="shared" si="39"/>
        <v>1</v>
      </c>
      <c r="I2550" t="e" cm="1">
        <f t="array" ref="I2550">INDEX($N$2:$N$26,MATCH(1,($K$2:$K$26=$E2550)*($L$2:$L$26=$H2550),0))</f>
        <v>#N/A</v>
      </c>
    </row>
    <row r="2551" spans="5:9" x14ac:dyDescent="0.25">
      <c r="E2551" s="1" t="e">
        <v>#N/A</v>
      </c>
      <c r="G2551" s="1" cm="1">
        <f t="array" ref="G2551">_xlfn.IFS(D2551&lt;=_xlfn.PERCENTILE.INC(D:D,0.2),1, D2551&lt;=_xlfn.PERCENTILE.INC(D:D,0.4),2, D2551&lt;=_xlfn.PERCENTILE.INC(D:D,0.6),3, D2552&lt;=_xlfn.PERCENTILE.INC(D:D,0.8),4, TRUE,5)</f>
        <v>1</v>
      </c>
      <c r="H2551" s="4">
        <f t="shared" si="39"/>
        <v>1</v>
      </c>
      <c r="I2551" t="e" cm="1">
        <f t="array" ref="I2551">INDEX($N$2:$N$26,MATCH(1,($K$2:$K$26=$E2551)*($L$2:$L$26=$H2551),0))</f>
        <v>#N/A</v>
      </c>
    </row>
    <row r="2552" spans="5:9" x14ac:dyDescent="0.25">
      <c r="E2552" s="1" t="e">
        <v>#N/A</v>
      </c>
      <c r="G2552" s="1" cm="1">
        <f t="array" ref="G2552">_xlfn.IFS(D2552&lt;=_xlfn.PERCENTILE.INC(D:D,0.2),1, D2552&lt;=_xlfn.PERCENTILE.INC(D:D,0.4),2, D2552&lt;=_xlfn.PERCENTILE.INC(D:D,0.6),3, D2553&lt;=_xlfn.PERCENTILE.INC(D:D,0.8),4, TRUE,5)</f>
        <v>1</v>
      </c>
      <c r="H2552" s="4">
        <f t="shared" si="39"/>
        <v>1</v>
      </c>
      <c r="I2552" t="e" cm="1">
        <f t="array" ref="I2552">INDEX($N$2:$N$26,MATCH(1,($K$2:$K$26=$E2552)*($L$2:$L$26=$H2552),0))</f>
        <v>#N/A</v>
      </c>
    </row>
    <row r="2553" spans="5:9" x14ac:dyDescent="0.25">
      <c r="E2553" s="1" t="e">
        <v>#N/A</v>
      </c>
      <c r="G2553" s="1" cm="1">
        <f t="array" ref="G2553">_xlfn.IFS(D2553&lt;=_xlfn.PERCENTILE.INC(D:D,0.2),1, D2553&lt;=_xlfn.PERCENTILE.INC(D:D,0.4),2, D2553&lt;=_xlfn.PERCENTILE.INC(D:D,0.6),3, D2554&lt;=_xlfn.PERCENTILE.INC(D:D,0.8),4, TRUE,5)</f>
        <v>1</v>
      </c>
      <c r="H2553" s="4">
        <f t="shared" si="39"/>
        <v>1</v>
      </c>
      <c r="I2553" t="e" cm="1">
        <f t="array" ref="I2553">INDEX($N$2:$N$26,MATCH(1,($K$2:$K$26=$E2553)*($L$2:$L$26=$H2553),0))</f>
        <v>#N/A</v>
      </c>
    </row>
    <row r="2554" spans="5:9" x14ac:dyDescent="0.25">
      <c r="E2554" s="1" t="e">
        <v>#N/A</v>
      </c>
      <c r="G2554" s="1" cm="1">
        <f t="array" ref="G2554">_xlfn.IFS(D2554&lt;=_xlfn.PERCENTILE.INC(D:D,0.2),1, D2554&lt;=_xlfn.PERCENTILE.INC(D:D,0.4),2, D2554&lt;=_xlfn.PERCENTILE.INC(D:D,0.6),3, D2555&lt;=_xlfn.PERCENTILE.INC(D:D,0.8),4, TRUE,5)</f>
        <v>1</v>
      </c>
      <c r="H2554" s="4">
        <f t="shared" si="39"/>
        <v>1</v>
      </c>
      <c r="I2554" t="e" cm="1">
        <f t="array" ref="I2554">INDEX($N$2:$N$26,MATCH(1,($K$2:$K$26=$E2554)*($L$2:$L$26=$H2554),0))</f>
        <v>#N/A</v>
      </c>
    </row>
    <row r="2555" spans="5:9" x14ac:dyDescent="0.25">
      <c r="E2555" s="1" t="e">
        <v>#N/A</v>
      </c>
      <c r="G2555" s="1" cm="1">
        <f t="array" ref="G2555">_xlfn.IFS(D2555&lt;=_xlfn.PERCENTILE.INC(D:D,0.2),1, D2555&lt;=_xlfn.PERCENTILE.INC(D:D,0.4),2, D2555&lt;=_xlfn.PERCENTILE.INC(D:D,0.6),3, D2556&lt;=_xlfn.PERCENTILE.INC(D:D,0.8),4, TRUE,5)</f>
        <v>1</v>
      </c>
      <c r="H2555" s="4">
        <f t="shared" si="39"/>
        <v>1</v>
      </c>
      <c r="I2555" t="e" cm="1">
        <f t="array" ref="I2555">INDEX($N$2:$N$26,MATCH(1,($K$2:$K$26=$E2555)*($L$2:$L$26=$H2555),0))</f>
        <v>#N/A</v>
      </c>
    </row>
    <row r="2556" spans="5:9" x14ac:dyDescent="0.25">
      <c r="E2556" s="1" t="e">
        <v>#N/A</v>
      </c>
      <c r="G2556" s="1" cm="1">
        <f t="array" ref="G2556">_xlfn.IFS(D2556&lt;=_xlfn.PERCENTILE.INC(D:D,0.2),1, D2556&lt;=_xlfn.PERCENTILE.INC(D:D,0.4),2, D2556&lt;=_xlfn.PERCENTILE.INC(D:D,0.6),3, D2557&lt;=_xlfn.PERCENTILE.INC(D:D,0.8),4, TRUE,5)</f>
        <v>1</v>
      </c>
      <c r="H2556" s="4">
        <f t="shared" si="39"/>
        <v>1</v>
      </c>
      <c r="I2556" t="e" cm="1">
        <f t="array" ref="I2556">INDEX($N$2:$N$26,MATCH(1,($K$2:$K$26=$E2556)*($L$2:$L$26=$H2556),0))</f>
        <v>#N/A</v>
      </c>
    </row>
    <row r="2557" spans="5:9" x14ac:dyDescent="0.25">
      <c r="E2557" s="1" t="e">
        <v>#N/A</v>
      </c>
      <c r="G2557" s="1" cm="1">
        <f t="array" ref="G2557">_xlfn.IFS(D2557&lt;=_xlfn.PERCENTILE.INC(D:D,0.2),1, D2557&lt;=_xlfn.PERCENTILE.INC(D:D,0.4),2, D2557&lt;=_xlfn.PERCENTILE.INC(D:D,0.6),3, D2558&lt;=_xlfn.PERCENTILE.INC(D:D,0.8),4, TRUE,5)</f>
        <v>1</v>
      </c>
      <c r="H2557" s="4">
        <f t="shared" si="39"/>
        <v>1</v>
      </c>
      <c r="I2557" t="e" cm="1">
        <f t="array" ref="I2557">INDEX($N$2:$N$26,MATCH(1,($K$2:$K$26=$E2557)*($L$2:$L$26=$H2557),0))</f>
        <v>#N/A</v>
      </c>
    </row>
    <row r="2558" spans="5:9" x14ac:dyDescent="0.25">
      <c r="E2558" s="1" t="e">
        <v>#N/A</v>
      </c>
      <c r="G2558" s="1" cm="1">
        <f t="array" ref="G2558">_xlfn.IFS(D2558&lt;=_xlfn.PERCENTILE.INC(D:D,0.2),1, D2558&lt;=_xlfn.PERCENTILE.INC(D:D,0.4),2, D2558&lt;=_xlfn.PERCENTILE.INC(D:D,0.6),3, D2559&lt;=_xlfn.PERCENTILE.INC(D:D,0.8),4, TRUE,5)</f>
        <v>1</v>
      </c>
      <c r="H2558" s="4">
        <f t="shared" si="39"/>
        <v>1</v>
      </c>
      <c r="I2558" t="e" cm="1">
        <f t="array" ref="I2558">INDEX($N$2:$N$26,MATCH(1,($K$2:$K$26=$E2558)*($L$2:$L$26=$H2558),0))</f>
        <v>#N/A</v>
      </c>
    </row>
    <row r="2559" spans="5:9" x14ac:dyDescent="0.25">
      <c r="E2559" s="1" t="e">
        <v>#N/A</v>
      </c>
      <c r="G2559" s="1" cm="1">
        <f t="array" ref="G2559">_xlfn.IFS(D2559&lt;=_xlfn.PERCENTILE.INC(D:D,0.2),1, D2559&lt;=_xlfn.PERCENTILE.INC(D:D,0.4),2, D2559&lt;=_xlfn.PERCENTILE.INC(D:D,0.6),3, D2560&lt;=_xlfn.PERCENTILE.INC(D:D,0.8),4, TRUE,5)</f>
        <v>1</v>
      </c>
      <c r="H2559" s="4">
        <f t="shared" si="39"/>
        <v>1</v>
      </c>
      <c r="I2559" t="e" cm="1">
        <f t="array" ref="I2559">INDEX($N$2:$N$26,MATCH(1,($K$2:$K$26=$E2559)*($L$2:$L$26=$H2559),0))</f>
        <v>#N/A</v>
      </c>
    </row>
    <row r="2560" spans="5:9" x14ac:dyDescent="0.25">
      <c r="E2560" s="1" t="e">
        <v>#N/A</v>
      </c>
      <c r="G2560" s="1" cm="1">
        <f t="array" ref="G2560">_xlfn.IFS(D2560&lt;=_xlfn.PERCENTILE.INC(D:D,0.2),1, D2560&lt;=_xlfn.PERCENTILE.INC(D:D,0.4),2, D2560&lt;=_xlfn.PERCENTILE.INC(D:D,0.6),3, D2561&lt;=_xlfn.PERCENTILE.INC(D:D,0.8),4, TRUE,5)</f>
        <v>1</v>
      </c>
      <c r="H2560" s="4">
        <f t="shared" si="39"/>
        <v>1</v>
      </c>
      <c r="I2560" t="e" cm="1">
        <f t="array" ref="I2560">INDEX($N$2:$N$26,MATCH(1,($K$2:$K$26=$E2560)*($L$2:$L$26=$H2560),0))</f>
        <v>#N/A</v>
      </c>
    </row>
    <row r="2561" spans="5:9" x14ac:dyDescent="0.25">
      <c r="E2561" s="1" t="e">
        <v>#N/A</v>
      </c>
      <c r="G2561" s="1" cm="1">
        <f t="array" ref="G2561">_xlfn.IFS(D2561&lt;=_xlfn.PERCENTILE.INC(D:D,0.2),1, D2561&lt;=_xlfn.PERCENTILE.INC(D:D,0.4),2, D2561&lt;=_xlfn.PERCENTILE.INC(D:D,0.6),3, D2562&lt;=_xlfn.PERCENTILE.INC(D:D,0.8),4, TRUE,5)</f>
        <v>1</v>
      </c>
      <c r="H2561" s="4">
        <f t="shared" si="39"/>
        <v>1</v>
      </c>
      <c r="I2561" t="e" cm="1">
        <f t="array" ref="I2561">INDEX($N$2:$N$26,MATCH(1,($K$2:$K$26=$E2561)*($L$2:$L$26=$H2561),0))</f>
        <v>#N/A</v>
      </c>
    </row>
    <row r="2562" spans="5:9" x14ac:dyDescent="0.25">
      <c r="E2562" s="1" t="e">
        <v>#N/A</v>
      </c>
      <c r="G2562" s="1" cm="1">
        <f t="array" ref="G2562">_xlfn.IFS(D2562&lt;=_xlfn.PERCENTILE.INC(D:D,0.2),1, D2562&lt;=_xlfn.PERCENTILE.INC(D:D,0.4),2, D2562&lt;=_xlfn.PERCENTILE.INC(D:D,0.6),3, D2563&lt;=_xlfn.PERCENTILE.INC(D:D,0.8),4, TRUE,5)</f>
        <v>1</v>
      </c>
      <c r="H2562" s="4">
        <f t="shared" si="39"/>
        <v>1</v>
      </c>
      <c r="I2562" t="e" cm="1">
        <f t="array" ref="I2562">INDEX($N$2:$N$26,MATCH(1,($K$2:$K$26=$E2562)*($L$2:$L$26=$H2562),0))</f>
        <v>#N/A</v>
      </c>
    </row>
    <row r="2563" spans="5:9" x14ac:dyDescent="0.25">
      <c r="E2563" s="1" t="e">
        <v>#N/A</v>
      </c>
      <c r="G2563" s="1" cm="1">
        <f t="array" ref="G2563">_xlfn.IFS(D2563&lt;=_xlfn.PERCENTILE.INC(D:D,0.2),1, D2563&lt;=_xlfn.PERCENTILE.INC(D:D,0.4),2, D2563&lt;=_xlfn.PERCENTILE.INC(D:D,0.6),3, D2564&lt;=_xlfn.PERCENTILE.INC(D:D,0.8),4, TRUE,5)</f>
        <v>1</v>
      </c>
      <c r="H2563" s="4">
        <f t="shared" ref="H2563:H2626" si="40">ROUND(AVERAGE(F2563,G2563),0)</f>
        <v>1</v>
      </c>
      <c r="I2563" t="e" cm="1">
        <f t="array" ref="I2563">INDEX($N$2:$N$26,MATCH(1,($K$2:$K$26=$E2563)*($L$2:$L$26=$H2563),0))</f>
        <v>#N/A</v>
      </c>
    </row>
    <row r="2564" spans="5:9" x14ac:dyDescent="0.25">
      <c r="E2564" s="1" t="e">
        <v>#N/A</v>
      </c>
      <c r="G2564" s="1" cm="1">
        <f t="array" ref="G2564">_xlfn.IFS(D2564&lt;=_xlfn.PERCENTILE.INC(D:D,0.2),1, D2564&lt;=_xlfn.PERCENTILE.INC(D:D,0.4),2, D2564&lt;=_xlfn.PERCENTILE.INC(D:D,0.6),3, D2565&lt;=_xlfn.PERCENTILE.INC(D:D,0.8),4, TRUE,5)</f>
        <v>1</v>
      </c>
      <c r="H2564" s="4">
        <f t="shared" si="40"/>
        <v>1</v>
      </c>
      <c r="I2564" t="e" cm="1">
        <f t="array" ref="I2564">INDEX($N$2:$N$26,MATCH(1,($K$2:$K$26=$E2564)*($L$2:$L$26=$H2564),0))</f>
        <v>#N/A</v>
      </c>
    </row>
    <row r="2565" spans="5:9" x14ac:dyDescent="0.25">
      <c r="E2565" s="1" t="e">
        <v>#N/A</v>
      </c>
      <c r="G2565" s="1" cm="1">
        <f t="array" ref="G2565">_xlfn.IFS(D2565&lt;=_xlfn.PERCENTILE.INC(D:D,0.2),1, D2565&lt;=_xlfn.PERCENTILE.INC(D:D,0.4),2, D2565&lt;=_xlfn.PERCENTILE.INC(D:D,0.6),3, D2566&lt;=_xlfn.PERCENTILE.INC(D:D,0.8),4, TRUE,5)</f>
        <v>1</v>
      </c>
      <c r="H2565" s="4">
        <f t="shared" si="40"/>
        <v>1</v>
      </c>
      <c r="I2565" t="e" cm="1">
        <f t="array" ref="I2565">INDEX($N$2:$N$26,MATCH(1,($K$2:$K$26=$E2565)*($L$2:$L$26=$H2565),0))</f>
        <v>#N/A</v>
      </c>
    </row>
    <row r="2566" spans="5:9" x14ac:dyDescent="0.25">
      <c r="E2566" s="1" t="e">
        <v>#N/A</v>
      </c>
      <c r="G2566" s="1" cm="1">
        <f t="array" ref="G2566">_xlfn.IFS(D2566&lt;=_xlfn.PERCENTILE.INC(D:D,0.2),1, D2566&lt;=_xlfn.PERCENTILE.INC(D:D,0.4),2, D2566&lt;=_xlfn.PERCENTILE.INC(D:D,0.6),3, D2567&lt;=_xlfn.PERCENTILE.INC(D:D,0.8),4, TRUE,5)</f>
        <v>1</v>
      </c>
      <c r="H2566" s="4">
        <f t="shared" si="40"/>
        <v>1</v>
      </c>
      <c r="I2566" t="e" cm="1">
        <f t="array" ref="I2566">INDEX($N$2:$N$26,MATCH(1,($K$2:$K$26=$E2566)*($L$2:$L$26=$H2566),0))</f>
        <v>#N/A</v>
      </c>
    </row>
    <row r="2567" spans="5:9" x14ac:dyDescent="0.25">
      <c r="E2567" s="1" t="e">
        <v>#N/A</v>
      </c>
      <c r="G2567" s="1" cm="1">
        <f t="array" ref="G2567">_xlfn.IFS(D2567&lt;=_xlfn.PERCENTILE.INC(D:D,0.2),1, D2567&lt;=_xlfn.PERCENTILE.INC(D:D,0.4),2, D2567&lt;=_xlfn.PERCENTILE.INC(D:D,0.6),3, D2568&lt;=_xlfn.PERCENTILE.INC(D:D,0.8),4, TRUE,5)</f>
        <v>1</v>
      </c>
      <c r="H2567" s="4">
        <f t="shared" si="40"/>
        <v>1</v>
      </c>
      <c r="I2567" t="e" cm="1">
        <f t="array" ref="I2567">INDEX($N$2:$N$26,MATCH(1,($K$2:$K$26=$E2567)*($L$2:$L$26=$H2567),0))</f>
        <v>#N/A</v>
      </c>
    </row>
    <row r="2568" spans="5:9" x14ac:dyDescent="0.25">
      <c r="E2568" s="1" t="e">
        <v>#N/A</v>
      </c>
      <c r="G2568" s="1" cm="1">
        <f t="array" ref="G2568">_xlfn.IFS(D2568&lt;=_xlfn.PERCENTILE.INC(D:D,0.2),1, D2568&lt;=_xlfn.PERCENTILE.INC(D:D,0.4),2, D2568&lt;=_xlfn.PERCENTILE.INC(D:D,0.6),3, D2569&lt;=_xlfn.PERCENTILE.INC(D:D,0.8),4, TRUE,5)</f>
        <v>1</v>
      </c>
      <c r="H2568" s="4">
        <f t="shared" si="40"/>
        <v>1</v>
      </c>
      <c r="I2568" t="e" cm="1">
        <f t="array" ref="I2568">INDEX($N$2:$N$26,MATCH(1,($K$2:$K$26=$E2568)*($L$2:$L$26=$H2568),0))</f>
        <v>#N/A</v>
      </c>
    </row>
    <row r="2569" spans="5:9" x14ac:dyDescent="0.25">
      <c r="E2569" s="1" t="e">
        <v>#N/A</v>
      </c>
      <c r="G2569" s="1" cm="1">
        <f t="array" ref="G2569">_xlfn.IFS(D2569&lt;=_xlfn.PERCENTILE.INC(D:D,0.2),1, D2569&lt;=_xlfn.PERCENTILE.INC(D:D,0.4),2, D2569&lt;=_xlfn.PERCENTILE.INC(D:D,0.6),3, D2570&lt;=_xlfn.PERCENTILE.INC(D:D,0.8),4, TRUE,5)</f>
        <v>1</v>
      </c>
      <c r="H2569" s="4">
        <f t="shared" si="40"/>
        <v>1</v>
      </c>
      <c r="I2569" t="e" cm="1">
        <f t="array" ref="I2569">INDEX($N$2:$N$26,MATCH(1,($K$2:$K$26=$E2569)*($L$2:$L$26=$H2569),0))</f>
        <v>#N/A</v>
      </c>
    </row>
    <row r="2570" spans="5:9" x14ac:dyDescent="0.25">
      <c r="E2570" s="1" t="e">
        <v>#N/A</v>
      </c>
      <c r="G2570" s="1" cm="1">
        <f t="array" ref="G2570">_xlfn.IFS(D2570&lt;=_xlfn.PERCENTILE.INC(D:D,0.2),1, D2570&lt;=_xlfn.PERCENTILE.INC(D:D,0.4),2, D2570&lt;=_xlfn.PERCENTILE.INC(D:D,0.6),3, D2571&lt;=_xlfn.PERCENTILE.INC(D:D,0.8),4, TRUE,5)</f>
        <v>1</v>
      </c>
      <c r="H2570" s="4">
        <f t="shared" si="40"/>
        <v>1</v>
      </c>
      <c r="I2570" t="e" cm="1">
        <f t="array" ref="I2570">INDEX($N$2:$N$26,MATCH(1,($K$2:$K$26=$E2570)*($L$2:$L$26=$H2570),0))</f>
        <v>#N/A</v>
      </c>
    </row>
    <row r="2571" spans="5:9" x14ac:dyDescent="0.25">
      <c r="E2571" s="1" t="e">
        <v>#N/A</v>
      </c>
      <c r="G2571" s="1" cm="1">
        <f t="array" ref="G2571">_xlfn.IFS(D2571&lt;=_xlfn.PERCENTILE.INC(D:D,0.2),1, D2571&lt;=_xlfn.PERCENTILE.INC(D:D,0.4),2, D2571&lt;=_xlfn.PERCENTILE.INC(D:D,0.6),3, D2572&lt;=_xlfn.PERCENTILE.INC(D:D,0.8),4, TRUE,5)</f>
        <v>1</v>
      </c>
      <c r="H2571" s="4">
        <f t="shared" si="40"/>
        <v>1</v>
      </c>
      <c r="I2571" t="e" cm="1">
        <f t="array" ref="I2571">INDEX($N$2:$N$26,MATCH(1,($K$2:$K$26=$E2571)*($L$2:$L$26=$H2571),0))</f>
        <v>#N/A</v>
      </c>
    </row>
    <row r="2572" spans="5:9" x14ac:dyDescent="0.25">
      <c r="E2572" s="1" t="e">
        <v>#N/A</v>
      </c>
      <c r="G2572" s="1" cm="1">
        <f t="array" ref="G2572">_xlfn.IFS(D2572&lt;=_xlfn.PERCENTILE.INC(D:D,0.2),1, D2572&lt;=_xlfn.PERCENTILE.INC(D:D,0.4),2, D2572&lt;=_xlfn.PERCENTILE.INC(D:D,0.6),3, D2573&lt;=_xlfn.PERCENTILE.INC(D:D,0.8),4, TRUE,5)</f>
        <v>1</v>
      </c>
      <c r="H2572" s="4">
        <f t="shared" si="40"/>
        <v>1</v>
      </c>
      <c r="I2572" t="e" cm="1">
        <f t="array" ref="I2572">INDEX($N$2:$N$26,MATCH(1,($K$2:$K$26=$E2572)*($L$2:$L$26=$H2572),0))</f>
        <v>#N/A</v>
      </c>
    </row>
    <row r="2573" spans="5:9" x14ac:dyDescent="0.25">
      <c r="E2573" s="1" t="e">
        <v>#N/A</v>
      </c>
      <c r="G2573" s="1" cm="1">
        <f t="array" ref="G2573">_xlfn.IFS(D2573&lt;=_xlfn.PERCENTILE.INC(D:D,0.2),1, D2573&lt;=_xlfn.PERCENTILE.INC(D:D,0.4),2, D2573&lt;=_xlfn.PERCENTILE.INC(D:D,0.6),3, D2574&lt;=_xlfn.PERCENTILE.INC(D:D,0.8),4, TRUE,5)</f>
        <v>1</v>
      </c>
      <c r="H2573" s="4">
        <f t="shared" si="40"/>
        <v>1</v>
      </c>
      <c r="I2573" t="e" cm="1">
        <f t="array" ref="I2573">INDEX($N$2:$N$26,MATCH(1,($K$2:$K$26=$E2573)*($L$2:$L$26=$H2573),0))</f>
        <v>#N/A</v>
      </c>
    </row>
    <row r="2574" spans="5:9" x14ac:dyDescent="0.25">
      <c r="E2574" s="1" t="e">
        <v>#N/A</v>
      </c>
      <c r="G2574" s="1" cm="1">
        <f t="array" ref="G2574">_xlfn.IFS(D2574&lt;=_xlfn.PERCENTILE.INC(D:D,0.2),1, D2574&lt;=_xlfn.PERCENTILE.INC(D:D,0.4),2, D2574&lt;=_xlfn.PERCENTILE.INC(D:D,0.6),3, D2575&lt;=_xlfn.PERCENTILE.INC(D:D,0.8),4, TRUE,5)</f>
        <v>1</v>
      </c>
      <c r="H2574" s="4">
        <f t="shared" si="40"/>
        <v>1</v>
      </c>
      <c r="I2574" t="e" cm="1">
        <f t="array" ref="I2574">INDEX($N$2:$N$26,MATCH(1,($K$2:$K$26=$E2574)*($L$2:$L$26=$H2574),0))</f>
        <v>#N/A</v>
      </c>
    </row>
    <row r="2575" spans="5:9" x14ac:dyDescent="0.25">
      <c r="E2575" s="1" t="e">
        <v>#N/A</v>
      </c>
      <c r="G2575" s="1" cm="1">
        <f t="array" ref="G2575">_xlfn.IFS(D2575&lt;=_xlfn.PERCENTILE.INC(D:D,0.2),1, D2575&lt;=_xlfn.PERCENTILE.INC(D:D,0.4),2, D2575&lt;=_xlfn.PERCENTILE.INC(D:D,0.6),3, D2576&lt;=_xlfn.PERCENTILE.INC(D:D,0.8),4, TRUE,5)</f>
        <v>1</v>
      </c>
      <c r="H2575" s="4">
        <f t="shared" si="40"/>
        <v>1</v>
      </c>
      <c r="I2575" t="e" cm="1">
        <f t="array" ref="I2575">INDEX($N$2:$N$26,MATCH(1,($K$2:$K$26=$E2575)*($L$2:$L$26=$H2575),0))</f>
        <v>#N/A</v>
      </c>
    </row>
    <row r="2576" spans="5:9" x14ac:dyDescent="0.25">
      <c r="E2576" s="1" t="e">
        <v>#N/A</v>
      </c>
      <c r="G2576" s="1" cm="1">
        <f t="array" ref="G2576">_xlfn.IFS(D2576&lt;=_xlfn.PERCENTILE.INC(D:D,0.2),1, D2576&lt;=_xlfn.PERCENTILE.INC(D:D,0.4),2, D2576&lt;=_xlfn.PERCENTILE.INC(D:D,0.6),3, D2577&lt;=_xlfn.PERCENTILE.INC(D:D,0.8),4, TRUE,5)</f>
        <v>1</v>
      </c>
      <c r="H2576" s="4">
        <f t="shared" si="40"/>
        <v>1</v>
      </c>
      <c r="I2576" t="e" cm="1">
        <f t="array" ref="I2576">INDEX($N$2:$N$26,MATCH(1,($K$2:$K$26=$E2576)*($L$2:$L$26=$H2576),0))</f>
        <v>#N/A</v>
      </c>
    </row>
    <row r="2577" spans="5:9" x14ac:dyDescent="0.25">
      <c r="E2577" s="1" t="e">
        <v>#N/A</v>
      </c>
      <c r="G2577" s="1" cm="1">
        <f t="array" ref="G2577">_xlfn.IFS(D2577&lt;=_xlfn.PERCENTILE.INC(D:D,0.2),1, D2577&lt;=_xlfn.PERCENTILE.INC(D:D,0.4),2, D2577&lt;=_xlfn.PERCENTILE.INC(D:D,0.6),3, D2578&lt;=_xlfn.PERCENTILE.INC(D:D,0.8),4, TRUE,5)</f>
        <v>1</v>
      </c>
      <c r="H2577" s="4">
        <f t="shared" si="40"/>
        <v>1</v>
      </c>
      <c r="I2577" t="e" cm="1">
        <f t="array" ref="I2577">INDEX($N$2:$N$26,MATCH(1,($K$2:$K$26=$E2577)*($L$2:$L$26=$H2577),0))</f>
        <v>#N/A</v>
      </c>
    </row>
    <row r="2578" spans="5:9" x14ac:dyDescent="0.25">
      <c r="E2578" s="1" t="e">
        <v>#N/A</v>
      </c>
      <c r="G2578" s="1" cm="1">
        <f t="array" ref="G2578">_xlfn.IFS(D2578&lt;=_xlfn.PERCENTILE.INC(D:D,0.2),1, D2578&lt;=_xlfn.PERCENTILE.INC(D:D,0.4),2, D2578&lt;=_xlfn.PERCENTILE.INC(D:D,0.6),3, D2579&lt;=_xlfn.PERCENTILE.INC(D:D,0.8),4, TRUE,5)</f>
        <v>1</v>
      </c>
      <c r="H2578" s="4">
        <f t="shared" si="40"/>
        <v>1</v>
      </c>
      <c r="I2578" t="e" cm="1">
        <f t="array" ref="I2578">INDEX($N$2:$N$26,MATCH(1,($K$2:$K$26=$E2578)*($L$2:$L$26=$H2578),0))</f>
        <v>#N/A</v>
      </c>
    </row>
    <row r="2579" spans="5:9" x14ac:dyDescent="0.25">
      <c r="E2579" s="1" t="e">
        <v>#N/A</v>
      </c>
      <c r="G2579" s="1" cm="1">
        <f t="array" ref="G2579">_xlfn.IFS(D2579&lt;=_xlfn.PERCENTILE.INC(D:D,0.2),1, D2579&lt;=_xlfn.PERCENTILE.INC(D:D,0.4),2, D2579&lt;=_xlfn.PERCENTILE.INC(D:D,0.6),3, D2580&lt;=_xlfn.PERCENTILE.INC(D:D,0.8),4, TRUE,5)</f>
        <v>1</v>
      </c>
      <c r="H2579" s="4">
        <f t="shared" si="40"/>
        <v>1</v>
      </c>
      <c r="I2579" t="e" cm="1">
        <f t="array" ref="I2579">INDEX($N$2:$N$26,MATCH(1,($K$2:$K$26=$E2579)*($L$2:$L$26=$H2579),0))</f>
        <v>#N/A</v>
      </c>
    </row>
    <row r="2580" spans="5:9" x14ac:dyDescent="0.25">
      <c r="E2580" s="1" t="e">
        <v>#N/A</v>
      </c>
      <c r="G2580" s="1" cm="1">
        <f t="array" ref="G2580">_xlfn.IFS(D2580&lt;=_xlfn.PERCENTILE.INC(D:D,0.2),1, D2580&lt;=_xlfn.PERCENTILE.INC(D:D,0.4),2, D2580&lt;=_xlfn.PERCENTILE.INC(D:D,0.6),3, D2581&lt;=_xlfn.PERCENTILE.INC(D:D,0.8),4, TRUE,5)</f>
        <v>1</v>
      </c>
      <c r="H2580" s="4">
        <f t="shared" si="40"/>
        <v>1</v>
      </c>
      <c r="I2580" t="e" cm="1">
        <f t="array" ref="I2580">INDEX($N$2:$N$26,MATCH(1,($K$2:$K$26=$E2580)*($L$2:$L$26=$H2580),0))</f>
        <v>#N/A</v>
      </c>
    </row>
    <row r="2581" spans="5:9" x14ac:dyDescent="0.25">
      <c r="E2581" s="1" t="e">
        <v>#N/A</v>
      </c>
      <c r="G2581" s="1" cm="1">
        <f t="array" ref="G2581">_xlfn.IFS(D2581&lt;=_xlfn.PERCENTILE.INC(D:D,0.2),1, D2581&lt;=_xlfn.PERCENTILE.INC(D:D,0.4),2, D2581&lt;=_xlfn.PERCENTILE.INC(D:D,0.6),3, D2582&lt;=_xlfn.PERCENTILE.INC(D:D,0.8),4, TRUE,5)</f>
        <v>1</v>
      </c>
      <c r="H2581" s="4">
        <f t="shared" si="40"/>
        <v>1</v>
      </c>
      <c r="I2581" t="e" cm="1">
        <f t="array" ref="I2581">INDEX($N$2:$N$26,MATCH(1,($K$2:$K$26=$E2581)*($L$2:$L$26=$H2581),0))</f>
        <v>#N/A</v>
      </c>
    </row>
    <row r="2582" spans="5:9" x14ac:dyDescent="0.25">
      <c r="E2582" s="1" t="e">
        <v>#N/A</v>
      </c>
      <c r="G2582" s="1" cm="1">
        <f t="array" ref="G2582">_xlfn.IFS(D2582&lt;=_xlfn.PERCENTILE.INC(D:D,0.2),1, D2582&lt;=_xlfn.PERCENTILE.INC(D:D,0.4),2, D2582&lt;=_xlfn.PERCENTILE.INC(D:D,0.6),3, D2583&lt;=_xlfn.PERCENTILE.INC(D:D,0.8),4, TRUE,5)</f>
        <v>1</v>
      </c>
      <c r="H2582" s="4">
        <f t="shared" si="40"/>
        <v>1</v>
      </c>
      <c r="I2582" t="e" cm="1">
        <f t="array" ref="I2582">INDEX($N$2:$N$26,MATCH(1,($K$2:$K$26=$E2582)*($L$2:$L$26=$H2582),0))</f>
        <v>#N/A</v>
      </c>
    </row>
    <row r="2583" spans="5:9" x14ac:dyDescent="0.25">
      <c r="E2583" s="1" t="e">
        <v>#N/A</v>
      </c>
      <c r="G2583" s="1" cm="1">
        <f t="array" ref="G2583">_xlfn.IFS(D2583&lt;=_xlfn.PERCENTILE.INC(D:D,0.2),1, D2583&lt;=_xlfn.PERCENTILE.INC(D:D,0.4),2, D2583&lt;=_xlfn.PERCENTILE.INC(D:D,0.6),3, D2584&lt;=_xlfn.PERCENTILE.INC(D:D,0.8),4, TRUE,5)</f>
        <v>1</v>
      </c>
      <c r="H2583" s="4">
        <f t="shared" si="40"/>
        <v>1</v>
      </c>
      <c r="I2583" t="e" cm="1">
        <f t="array" ref="I2583">INDEX($N$2:$N$26,MATCH(1,($K$2:$K$26=$E2583)*($L$2:$L$26=$H2583),0))</f>
        <v>#N/A</v>
      </c>
    </row>
    <row r="2584" spans="5:9" x14ac:dyDescent="0.25">
      <c r="E2584" s="1" t="e">
        <v>#N/A</v>
      </c>
      <c r="G2584" s="1" cm="1">
        <f t="array" ref="G2584">_xlfn.IFS(D2584&lt;=_xlfn.PERCENTILE.INC(D:D,0.2),1, D2584&lt;=_xlfn.PERCENTILE.INC(D:D,0.4),2, D2584&lt;=_xlfn.PERCENTILE.INC(D:D,0.6),3, D2585&lt;=_xlfn.PERCENTILE.INC(D:D,0.8),4, TRUE,5)</f>
        <v>1</v>
      </c>
      <c r="H2584" s="4">
        <f t="shared" si="40"/>
        <v>1</v>
      </c>
      <c r="I2584" t="e" cm="1">
        <f t="array" ref="I2584">INDEX($N$2:$N$26,MATCH(1,($K$2:$K$26=$E2584)*($L$2:$L$26=$H2584),0))</f>
        <v>#N/A</v>
      </c>
    </row>
    <row r="2585" spans="5:9" x14ac:dyDescent="0.25">
      <c r="E2585" s="1" t="e">
        <v>#N/A</v>
      </c>
      <c r="G2585" s="1" cm="1">
        <f t="array" ref="G2585">_xlfn.IFS(D2585&lt;=_xlfn.PERCENTILE.INC(D:D,0.2),1, D2585&lt;=_xlfn.PERCENTILE.INC(D:D,0.4),2, D2585&lt;=_xlfn.PERCENTILE.INC(D:D,0.6),3, D2586&lt;=_xlfn.PERCENTILE.INC(D:D,0.8),4, TRUE,5)</f>
        <v>1</v>
      </c>
      <c r="H2585" s="4">
        <f t="shared" si="40"/>
        <v>1</v>
      </c>
      <c r="I2585" t="e" cm="1">
        <f t="array" ref="I2585">INDEX($N$2:$N$26,MATCH(1,($K$2:$K$26=$E2585)*($L$2:$L$26=$H2585),0))</f>
        <v>#N/A</v>
      </c>
    </row>
    <row r="2586" spans="5:9" x14ac:dyDescent="0.25">
      <c r="E2586" s="1" t="e">
        <v>#N/A</v>
      </c>
      <c r="G2586" s="1" cm="1">
        <f t="array" ref="G2586">_xlfn.IFS(D2586&lt;=_xlfn.PERCENTILE.INC(D:D,0.2),1, D2586&lt;=_xlfn.PERCENTILE.INC(D:D,0.4),2, D2586&lt;=_xlfn.PERCENTILE.INC(D:D,0.6),3, D2587&lt;=_xlfn.PERCENTILE.INC(D:D,0.8),4, TRUE,5)</f>
        <v>1</v>
      </c>
      <c r="H2586" s="4">
        <f t="shared" si="40"/>
        <v>1</v>
      </c>
      <c r="I2586" t="e" cm="1">
        <f t="array" ref="I2586">INDEX($N$2:$N$26,MATCH(1,($K$2:$K$26=$E2586)*($L$2:$L$26=$H2586),0))</f>
        <v>#N/A</v>
      </c>
    </row>
    <row r="2587" spans="5:9" x14ac:dyDescent="0.25">
      <c r="E2587" s="1" t="e">
        <v>#N/A</v>
      </c>
      <c r="G2587" s="1" cm="1">
        <f t="array" ref="G2587">_xlfn.IFS(D2587&lt;=_xlfn.PERCENTILE.INC(D:D,0.2),1, D2587&lt;=_xlfn.PERCENTILE.INC(D:D,0.4),2, D2587&lt;=_xlfn.PERCENTILE.INC(D:D,0.6),3, D2588&lt;=_xlfn.PERCENTILE.INC(D:D,0.8),4, TRUE,5)</f>
        <v>1</v>
      </c>
      <c r="H2587" s="4">
        <f t="shared" si="40"/>
        <v>1</v>
      </c>
      <c r="I2587" t="e" cm="1">
        <f t="array" ref="I2587">INDEX($N$2:$N$26,MATCH(1,($K$2:$K$26=$E2587)*($L$2:$L$26=$H2587),0))</f>
        <v>#N/A</v>
      </c>
    </row>
    <row r="2588" spans="5:9" x14ac:dyDescent="0.25">
      <c r="E2588" s="1" t="e">
        <v>#N/A</v>
      </c>
      <c r="G2588" s="1" cm="1">
        <f t="array" ref="G2588">_xlfn.IFS(D2588&lt;=_xlfn.PERCENTILE.INC(D:D,0.2),1, D2588&lt;=_xlfn.PERCENTILE.INC(D:D,0.4),2, D2588&lt;=_xlfn.PERCENTILE.INC(D:D,0.6),3, D2589&lt;=_xlfn.PERCENTILE.INC(D:D,0.8),4, TRUE,5)</f>
        <v>1</v>
      </c>
      <c r="H2588" s="4">
        <f t="shared" si="40"/>
        <v>1</v>
      </c>
      <c r="I2588" t="e" cm="1">
        <f t="array" ref="I2588">INDEX($N$2:$N$26,MATCH(1,($K$2:$K$26=$E2588)*($L$2:$L$26=$H2588),0))</f>
        <v>#N/A</v>
      </c>
    </row>
    <row r="2589" spans="5:9" x14ac:dyDescent="0.25">
      <c r="E2589" s="1" t="e">
        <v>#N/A</v>
      </c>
      <c r="G2589" s="1" cm="1">
        <f t="array" ref="G2589">_xlfn.IFS(D2589&lt;=_xlfn.PERCENTILE.INC(D:D,0.2),1, D2589&lt;=_xlfn.PERCENTILE.INC(D:D,0.4),2, D2589&lt;=_xlfn.PERCENTILE.INC(D:D,0.6),3, D2590&lt;=_xlfn.PERCENTILE.INC(D:D,0.8),4, TRUE,5)</f>
        <v>1</v>
      </c>
      <c r="H2589" s="4">
        <f t="shared" si="40"/>
        <v>1</v>
      </c>
      <c r="I2589" t="e" cm="1">
        <f t="array" ref="I2589">INDEX($N$2:$N$26,MATCH(1,($K$2:$K$26=$E2589)*($L$2:$L$26=$H2589),0))</f>
        <v>#N/A</v>
      </c>
    </row>
    <row r="2590" spans="5:9" x14ac:dyDescent="0.25">
      <c r="E2590" s="1" t="e">
        <v>#N/A</v>
      </c>
      <c r="G2590" s="1" cm="1">
        <f t="array" ref="G2590">_xlfn.IFS(D2590&lt;=_xlfn.PERCENTILE.INC(D:D,0.2),1, D2590&lt;=_xlfn.PERCENTILE.INC(D:D,0.4),2, D2590&lt;=_xlfn.PERCENTILE.INC(D:D,0.6),3, D2591&lt;=_xlfn.PERCENTILE.INC(D:D,0.8),4, TRUE,5)</f>
        <v>1</v>
      </c>
      <c r="H2590" s="4">
        <f t="shared" si="40"/>
        <v>1</v>
      </c>
      <c r="I2590" t="e" cm="1">
        <f t="array" ref="I2590">INDEX($N$2:$N$26,MATCH(1,($K$2:$K$26=$E2590)*($L$2:$L$26=$H2590),0))</f>
        <v>#N/A</v>
      </c>
    </row>
    <row r="2591" spans="5:9" x14ac:dyDescent="0.25">
      <c r="E2591" s="1" t="e">
        <v>#N/A</v>
      </c>
      <c r="G2591" s="1" cm="1">
        <f t="array" ref="G2591">_xlfn.IFS(D2591&lt;=_xlfn.PERCENTILE.INC(D:D,0.2),1, D2591&lt;=_xlfn.PERCENTILE.INC(D:D,0.4),2, D2591&lt;=_xlfn.PERCENTILE.INC(D:D,0.6),3, D2592&lt;=_xlfn.PERCENTILE.INC(D:D,0.8),4, TRUE,5)</f>
        <v>1</v>
      </c>
      <c r="H2591" s="4">
        <f t="shared" si="40"/>
        <v>1</v>
      </c>
      <c r="I2591" t="e" cm="1">
        <f t="array" ref="I2591">INDEX($N$2:$N$26,MATCH(1,($K$2:$K$26=$E2591)*($L$2:$L$26=$H2591),0))</f>
        <v>#N/A</v>
      </c>
    </row>
    <row r="2592" spans="5:9" x14ac:dyDescent="0.25">
      <c r="E2592" s="1" t="e">
        <v>#N/A</v>
      </c>
      <c r="G2592" s="1" cm="1">
        <f t="array" ref="G2592">_xlfn.IFS(D2592&lt;=_xlfn.PERCENTILE.INC(D:D,0.2),1, D2592&lt;=_xlfn.PERCENTILE.INC(D:D,0.4),2, D2592&lt;=_xlfn.PERCENTILE.INC(D:D,0.6),3, D2593&lt;=_xlfn.PERCENTILE.INC(D:D,0.8),4, TRUE,5)</f>
        <v>1</v>
      </c>
      <c r="H2592" s="4">
        <f t="shared" si="40"/>
        <v>1</v>
      </c>
      <c r="I2592" t="e" cm="1">
        <f t="array" ref="I2592">INDEX($N$2:$N$26,MATCH(1,($K$2:$K$26=$E2592)*($L$2:$L$26=$H2592),0))</f>
        <v>#N/A</v>
      </c>
    </row>
    <row r="2593" spans="5:9" x14ac:dyDescent="0.25">
      <c r="E2593" s="1" t="e">
        <v>#N/A</v>
      </c>
      <c r="G2593" s="1" cm="1">
        <f t="array" ref="G2593">_xlfn.IFS(D2593&lt;=_xlfn.PERCENTILE.INC(D:D,0.2),1, D2593&lt;=_xlfn.PERCENTILE.INC(D:D,0.4),2, D2593&lt;=_xlfn.PERCENTILE.INC(D:D,0.6),3, D2594&lt;=_xlfn.PERCENTILE.INC(D:D,0.8),4, TRUE,5)</f>
        <v>1</v>
      </c>
      <c r="H2593" s="4">
        <f t="shared" si="40"/>
        <v>1</v>
      </c>
      <c r="I2593" t="e" cm="1">
        <f t="array" ref="I2593">INDEX($N$2:$N$26,MATCH(1,($K$2:$K$26=$E2593)*($L$2:$L$26=$H2593),0))</f>
        <v>#N/A</v>
      </c>
    </row>
    <row r="2594" spans="5:9" x14ac:dyDescent="0.25">
      <c r="E2594" s="1" t="e">
        <v>#N/A</v>
      </c>
      <c r="G2594" s="1" cm="1">
        <f t="array" ref="G2594">_xlfn.IFS(D2594&lt;=_xlfn.PERCENTILE.INC(D:D,0.2),1, D2594&lt;=_xlfn.PERCENTILE.INC(D:D,0.4),2, D2594&lt;=_xlfn.PERCENTILE.INC(D:D,0.6),3, D2595&lt;=_xlfn.PERCENTILE.INC(D:D,0.8),4, TRUE,5)</f>
        <v>1</v>
      </c>
      <c r="H2594" s="4">
        <f t="shared" si="40"/>
        <v>1</v>
      </c>
      <c r="I2594" t="e" cm="1">
        <f t="array" ref="I2594">INDEX($N$2:$N$26,MATCH(1,($K$2:$K$26=$E2594)*($L$2:$L$26=$H2594),0))</f>
        <v>#N/A</v>
      </c>
    </row>
    <row r="2595" spans="5:9" x14ac:dyDescent="0.25">
      <c r="E2595" s="1" t="e">
        <v>#N/A</v>
      </c>
      <c r="G2595" s="1" cm="1">
        <f t="array" ref="G2595">_xlfn.IFS(D2595&lt;=_xlfn.PERCENTILE.INC(D:D,0.2),1, D2595&lt;=_xlfn.PERCENTILE.INC(D:D,0.4),2, D2595&lt;=_xlfn.PERCENTILE.INC(D:D,0.6),3, D2596&lt;=_xlfn.PERCENTILE.INC(D:D,0.8),4, TRUE,5)</f>
        <v>1</v>
      </c>
      <c r="H2595" s="4">
        <f t="shared" si="40"/>
        <v>1</v>
      </c>
      <c r="I2595" t="e" cm="1">
        <f t="array" ref="I2595">INDEX($N$2:$N$26,MATCH(1,($K$2:$K$26=$E2595)*($L$2:$L$26=$H2595),0))</f>
        <v>#N/A</v>
      </c>
    </row>
    <row r="2596" spans="5:9" x14ac:dyDescent="0.25">
      <c r="E2596" s="1" t="e">
        <v>#N/A</v>
      </c>
      <c r="G2596" s="1" cm="1">
        <f t="array" ref="G2596">_xlfn.IFS(D2596&lt;=_xlfn.PERCENTILE.INC(D:D,0.2),1, D2596&lt;=_xlfn.PERCENTILE.INC(D:D,0.4),2, D2596&lt;=_xlfn.PERCENTILE.INC(D:D,0.6),3, D2597&lt;=_xlfn.PERCENTILE.INC(D:D,0.8),4, TRUE,5)</f>
        <v>1</v>
      </c>
      <c r="H2596" s="4">
        <f t="shared" si="40"/>
        <v>1</v>
      </c>
      <c r="I2596" t="e" cm="1">
        <f t="array" ref="I2596">INDEX($N$2:$N$26,MATCH(1,($K$2:$K$26=$E2596)*($L$2:$L$26=$H2596),0))</f>
        <v>#N/A</v>
      </c>
    </row>
    <row r="2597" spans="5:9" x14ac:dyDescent="0.25">
      <c r="E2597" s="1" t="e">
        <v>#N/A</v>
      </c>
      <c r="G2597" s="1" cm="1">
        <f t="array" ref="G2597">_xlfn.IFS(D2597&lt;=_xlfn.PERCENTILE.INC(D:D,0.2),1, D2597&lt;=_xlfn.PERCENTILE.INC(D:D,0.4),2, D2597&lt;=_xlfn.PERCENTILE.INC(D:D,0.6),3, D2598&lt;=_xlfn.PERCENTILE.INC(D:D,0.8),4, TRUE,5)</f>
        <v>1</v>
      </c>
      <c r="H2597" s="4">
        <f t="shared" si="40"/>
        <v>1</v>
      </c>
      <c r="I2597" t="e" cm="1">
        <f t="array" ref="I2597">INDEX($N$2:$N$26,MATCH(1,($K$2:$K$26=$E2597)*($L$2:$L$26=$H2597),0))</f>
        <v>#N/A</v>
      </c>
    </row>
    <row r="2598" spans="5:9" x14ac:dyDescent="0.25">
      <c r="E2598" s="1" t="e">
        <v>#N/A</v>
      </c>
      <c r="G2598" s="1" cm="1">
        <f t="array" ref="G2598">_xlfn.IFS(D2598&lt;=_xlfn.PERCENTILE.INC(D:D,0.2),1, D2598&lt;=_xlfn.PERCENTILE.INC(D:D,0.4),2, D2598&lt;=_xlfn.PERCENTILE.INC(D:D,0.6),3, D2599&lt;=_xlfn.PERCENTILE.INC(D:D,0.8),4, TRUE,5)</f>
        <v>1</v>
      </c>
      <c r="H2598" s="4">
        <f t="shared" si="40"/>
        <v>1</v>
      </c>
      <c r="I2598" t="e" cm="1">
        <f t="array" ref="I2598">INDEX($N$2:$N$26,MATCH(1,($K$2:$K$26=$E2598)*($L$2:$L$26=$H2598),0))</f>
        <v>#N/A</v>
      </c>
    </row>
    <row r="2599" spans="5:9" x14ac:dyDescent="0.25">
      <c r="E2599" s="1" t="e">
        <v>#N/A</v>
      </c>
      <c r="G2599" s="1" cm="1">
        <f t="array" ref="G2599">_xlfn.IFS(D2599&lt;=_xlfn.PERCENTILE.INC(D:D,0.2),1, D2599&lt;=_xlfn.PERCENTILE.INC(D:D,0.4),2, D2599&lt;=_xlfn.PERCENTILE.INC(D:D,0.6),3, D2600&lt;=_xlfn.PERCENTILE.INC(D:D,0.8),4, TRUE,5)</f>
        <v>1</v>
      </c>
      <c r="H2599" s="4">
        <f t="shared" si="40"/>
        <v>1</v>
      </c>
      <c r="I2599" t="e" cm="1">
        <f t="array" ref="I2599">INDEX($N$2:$N$26,MATCH(1,($K$2:$K$26=$E2599)*($L$2:$L$26=$H2599),0))</f>
        <v>#N/A</v>
      </c>
    </row>
    <row r="2600" spans="5:9" x14ac:dyDescent="0.25">
      <c r="E2600" s="1" t="e">
        <v>#N/A</v>
      </c>
      <c r="G2600" s="1" cm="1">
        <f t="array" ref="G2600">_xlfn.IFS(D2600&lt;=_xlfn.PERCENTILE.INC(D:D,0.2),1, D2600&lt;=_xlfn.PERCENTILE.INC(D:D,0.4),2, D2600&lt;=_xlfn.PERCENTILE.INC(D:D,0.6),3, D2601&lt;=_xlfn.PERCENTILE.INC(D:D,0.8),4, TRUE,5)</f>
        <v>1</v>
      </c>
      <c r="H2600" s="4">
        <f t="shared" si="40"/>
        <v>1</v>
      </c>
      <c r="I2600" t="e" cm="1">
        <f t="array" ref="I2600">INDEX($N$2:$N$26,MATCH(1,($K$2:$K$26=$E2600)*($L$2:$L$26=$H2600),0))</f>
        <v>#N/A</v>
      </c>
    </row>
    <row r="2601" spans="5:9" x14ac:dyDescent="0.25">
      <c r="E2601" s="1" t="e">
        <v>#N/A</v>
      </c>
      <c r="G2601" s="1" cm="1">
        <f t="array" ref="G2601">_xlfn.IFS(D2601&lt;=_xlfn.PERCENTILE.INC(D:D,0.2),1, D2601&lt;=_xlfn.PERCENTILE.INC(D:D,0.4),2, D2601&lt;=_xlfn.PERCENTILE.INC(D:D,0.6),3, D2602&lt;=_xlfn.PERCENTILE.INC(D:D,0.8),4, TRUE,5)</f>
        <v>1</v>
      </c>
      <c r="H2601" s="4">
        <f t="shared" si="40"/>
        <v>1</v>
      </c>
      <c r="I2601" t="e" cm="1">
        <f t="array" ref="I2601">INDEX($N$2:$N$26,MATCH(1,($K$2:$K$26=$E2601)*($L$2:$L$26=$H2601),0))</f>
        <v>#N/A</v>
      </c>
    </row>
    <row r="2602" spans="5:9" x14ac:dyDescent="0.25">
      <c r="E2602" s="1" t="e">
        <v>#N/A</v>
      </c>
      <c r="G2602" s="1" cm="1">
        <f t="array" ref="G2602">_xlfn.IFS(D2602&lt;=_xlfn.PERCENTILE.INC(D:D,0.2),1, D2602&lt;=_xlfn.PERCENTILE.INC(D:D,0.4),2, D2602&lt;=_xlfn.PERCENTILE.INC(D:D,0.6),3, D2603&lt;=_xlfn.PERCENTILE.INC(D:D,0.8),4, TRUE,5)</f>
        <v>1</v>
      </c>
      <c r="H2602" s="4">
        <f t="shared" si="40"/>
        <v>1</v>
      </c>
      <c r="I2602" t="e" cm="1">
        <f t="array" ref="I2602">INDEX($N$2:$N$26,MATCH(1,($K$2:$K$26=$E2602)*($L$2:$L$26=$H2602),0))</f>
        <v>#N/A</v>
      </c>
    </row>
    <row r="2603" spans="5:9" x14ac:dyDescent="0.25">
      <c r="E2603" s="1" t="e">
        <v>#N/A</v>
      </c>
      <c r="G2603" s="1" cm="1">
        <f t="array" ref="G2603">_xlfn.IFS(D2603&lt;=_xlfn.PERCENTILE.INC(D:D,0.2),1, D2603&lt;=_xlfn.PERCENTILE.INC(D:D,0.4),2, D2603&lt;=_xlfn.PERCENTILE.INC(D:D,0.6),3, D2604&lt;=_xlfn.PERCENTILE.INC(D:D,0.8),4, TRUE,5)</f>
        <v>1</v>
      </c>
      <c r="H2603" s="4">
        <f t="shared" si="40"/>
        <v>1</v>
      </c>
      <c r="I2603" t="e" cm="1">
        <f t="array" ref="I2603">INDEX($N$2:$N$26,MATCH(1,($K$2:$K$26=$E2603)*($L$2:$L$26=$H2603),0))</f>
        <v>#N/A</v>
      </c>
    </row>
    <row r="2604" spans="5:9" x14ac:dyDescent="0.25">
      <c r="E2604" s="1" t="e">
        <v>#N/A</v>
      </c>
      <c r="G2604" s="1" cm="1">
        <f t="array" ref="G2604">_xlfn.IFS(D2604&lt;=_xlfn.PERCENTILE.INC(D:D,0.2),1, D2604&lt;=_xlfn.PERCENTILE.INC(D:D,0.4),2, D2604&lt;=_xlfn.PERCENTILE.INC(D:D,0.6),3, D2605&lt;=_xlfn.PERCENTILE.INC(D:D,0.8),4, TRUE,5)</f>
        <v>1</v>
      </c>
      <c r="H2604" s="4">
        <f t="shared" si="40"/>
        <v>1</v>
      </c>
      <c r="I2604" t="e" cm="1">
        <f t="array" ref="I2604">INDEX($N$2:$N$26,MATCH(1,($K$2:$K$26=$E2604)*($L$2:$L$26=$H2604),0))</f>
        <v>#N/A</v>
      </c>
    </row>
    <row r="2605" spans="5:9" x14ac:dyDescent="0.25">
      <c r="E2605" s="1" t="e">
        <v>#N/A</v>
      </c>
      <c r="G2605" s="1" cm="1">
        <f t="array" ref="G2605">_xlfn.IFS(D2605&lt;=_xlfn.PERCENTILE.INC(D:D,0.2),1, D2605&lt;=_xlfn.PERCENTILE.INC(D:D,0.4),2, D2605&lt;=_xlfn.PERCENTILE.INC(D:D,0.6),3, D2606&lt;=_xlfn.PERCENTILE.INC(D:D,0.8),4, TRUE,5)</f>
        <v>1</v>
      </c>
      <c r="H2605" s="4">
        <f t="shared" si="40"/>
        <v>1</v>
      </c>
      <c r="I2605" t="e" cm="1">
        <f t="array" ref="I2605">INDEX($N$2:$N$26,MATCH(1,($K$2:$K$26=$E2605)*($L$2:$L$26=$H2605),0))</f>
        <v>#N/A</v>
      </c>
    </row>
    <row r="2606" spans="5:9" x14ac:dyDescent="0.25">
      <c r="E2606" s="1" t="e">
        <v>#N/A</v>
      </c>
      <c r="G2606" s="1" cm="1">
        <f t="array" ref="G2606">_xlfn.IFS(D2606&lt;=_xlfn.PERCENTILE.INC(D:D,0.2),1, D2606&lt;=_xlfn.PERCENTILE.INC(D:D,0.4),2, D2606&lt;=_xlfn.PERCENTILE.INC(D:D,0.6),3, D2607&lt;=_xlfn.PERCENTILE.INC(D:D,0.8),4, TRUE,5)</f>
        <v>1</v>
      </c>
      <c r="H2606" s="4">
        <f t="shared" si="40"/>
        <v>1</v>
      </c>
      <c r="I2606" t="e" cm="1">
        <f t="array" ref="I2606">INDEX($N$2:$N$26,MATCH(1,($K$2:$K$26=$E2606)*($L$2:$L$26=$H2606),0))</f>
        <v>#N/A</v>
      </c>
    </row>
    <row r="2607" spans="5:9" x14ac:dyDescent="0.25">
      <c r="E2607" s="1" t="e">
        <v>#N/A</v>
      </c>
      <c r="G2607" s="1" cm="1">
        <f t="array" ref="G2607">_xlfn.IFS(D2607&lt;=_xlfn.PERCENTILE.INC(D:D,0.2),1, D2607&lt;=_xlfn.PERCENTILE.INC(D:D,0.4),2, D2607&lt;=_xlfn.PERCENTILE.INC(D:D,0.6),3, D2608&lt;=_xlfn.PERCENTILE.INC(D:D,0.8),4, TRUE,5)</f>
        <v>1</v>
      </c>
      <c r="H2607" s="4">
        <f t="shared" si="40"/>
        <v>1</v>
      </c>
      <c r="I2607" t="e" cm="1">
        <f t="array" ref="I2607">INDEX($N$2:$N$26,MATCH(1,($K$2:$K$26=$E2607)*($L$2:$L$26=$H2607),0))</f>
        <v>#N/A</v>
      </c>
    </row>
    <row r="2608" spans="5:9" x14ac:dyDescent="0.25">
      <c r="E2608" s="1" t="e">
        <v>#N/A</v>
      </c>
      <c r="G2608" s="1" cm="1">
        <f t="array" ref="G2608">_xlfn.IFS(D2608&lt;=_xlfn.PERCENTILE.INC(D:D,0.2),1, D2608&lt;=_xlfn.PERCENTILE.INC(D:D,0.4),2, D2608&lt;=_xlfn.PERCENTILE.INC(D:D,0.6),3, D2609&lt;=_xlfn.PERCENTILE.INC(D:D,0.8),4, TRUE,5)</f>
        <v>1</v>
      </c>
      <c r="H2608" s="4">
        <f t="shared" si="40"/>
        <v>1</v>
      </c>
      <c r="I2608" t="e" cm="1">
        <f t="array" ref="I2608">INDEX($N$2:$N$26,MATCH(1,($K$2:$K$26=$E2608)*($L$2:$L$26=$H2608),0))</f>
        <v>#N/A</v>
      </c>
    </row>
    <row r="2609" spans="5:9" x14ac:dyDescent="0.25">
      <c r="E2609" s="1" t="e">
        <v>#N/A</v>
      </c>
      <c r="G2609" s="1" cm="1">
        <f t="array" ref="G2609">_xlfn.IFS(D2609&lt;=_xlfn.PERCENTILE.INC(D:D,0.2),1, D2609&lt;=_xlfn.PERCENTILE.INC(D:D,0.4),2, D2609&lt;=_xlfn.PERCENTILE.INC(D:D,0.6),3, D2610&lt;=_xlfn.PERCENTILE.INC(D:D,0.8),4, TRUE,5)</f>
        <v>1</v>
      </c>
      <c r="H2609" s="4">
        <f t="shared" si="40"/>
        <v>1</v>
      </c>
      <c r="I2609" t="e" cm="1">
        <f t="array" ref="I2609">INDEX($N$2:$N$26,MATCH(1,($K$2:$K$26=$E2609)*($L$2:$L$26=$H2609),0))</f>
        <v>#N/A</v>
      </c>
    </row>
    <row r="2610" spans="5:9" x14ac:dyDescent="0.25">
      <c r="E2610" s="1" t="e">
        <v>#N/A</v>
      </c>
      <c r="G2610" s="1" cm="1">
        <f t="array" ref="G2610">_xlfn.IFS(D2610&lt;=_xlfn.PERCENTILE.INC(D:D,0.2),1, D2610&lt;=_xlfn.PERCENTILE.INC(D:D,0.4),2, D2610&lt;=_xlfn.PERCENTILE.INC(D:D,0.6),3, D2611&lt;=_xlfn.PERCENTILE.INC(D:D,0.8),4, TRUE,5)</f>
        <v>1</v>
      </c>
      <c r="H2610" s="4">
        <f t="shared" si="40"/>
        <v>1</v>
      </c>
      <c r="I2610" t="e" cm="1">
        <f t="array" ref="I2610">INDEX($N$2:$N$26,MATCH(1,($K$2:$K$26=$E2610)*($L$2:$L$26=$H2610),0))</f>
        <v>#N/A</v>
      </c>
    </row>
    <row r="2611" spans="5:9" x14ac:dyDescent="0.25">
      <c r="E2611" s="1" t="e">
        <v>#N/A</v>
      </c>
      <c r="G2611" s="1" cm="1">
        <f t="array" ref="G2611">_xlfn.IFS(D2611&lt;=_xlfn.PERCENTILE.INC(D:D,0.2),1, D2611&lt;=_xlfn.PERCENTILE.INC(D:D,0.4),2, D2611&lt;=_xlfn.PERCENTILE.INC(D:D,0.6),3, D2612&lt;=_xlfn.PERCENTILE.INC(D:D,0.8),4, TRUE,5)</f>
        <v>1</v>
      </c>
      <c r="H2611" s="4">
        <f t="shared" si="40"/>
        <v>1</v>
      </c>
      <c r="I2611" t="e" cm="1">
        <f t="array" ref="I2611">INDEX($N$2:$N$26,MATCH(1,($K$2:$K$26=$E2611)*($L$2:$L$26=$H2611),0))</f>
        <v>#N/A</v>
      </c>
    </row>
    <row r="2612" spans="5:9" x14ac:dyDescent="0.25">
      <c r="E2612" s="1" t="e">
        <v>#N/A</v>
      </c>
      <c r="G2612" s="1" cm="1">
        <f t="array" ref="G2612">_xlfn.IFS(D2612&lt;=_xlfn.PERCENTILE.INC(D:D,0.2),1, D2612&lt;=_xlfn.PERCENTILE.INC(D:D,0.4),2, D2612&lt;=_xlfn.PERCENTILE.INC(D:D,0.6),3, D2613&lt;=_xlfn.PERCENTILE.INC(D:D,0.8),4, TRUE,5)</f>
        <v>1</v>
      </c>
      <c r="H2612" s="4">
        <f t="shared" si="40"/>
        <v>1</v>
      </c>
      <c r="I2612" t="e" cm="1">
        <f t="array" ref="I2612">INDEX($N$2:$N$26,MATCH(1,($K$2:$K$26=$E2612)*($L$2:$L$26=$H2612),0))</f>
        <v>#N/A</v>
      </c>
    </row>
    <row r="2613" spans="5:9" x14ac:dyDescent="0.25">
      <c r="E2613" s="1" t="e">
        <v>#N/A</v>
      </c>
      <c r="G2613" s="1" cm="1">
        <f t="array" ref="G2613">_xlfn.IFS(D2613&lt;=_xlfn.PERCENTILE.INC(D:D,0.2),1, D2613&lt;=_xlfn.PERCENTILE.INC(D:D,0.4),2, D2613&lt;=_xlfn.PERCENTILE.INC(D:D,0.6),3, D2614&lt;=_xlfn.PERCENTILE.INC(D:D,0.8),4, TRUE,5)</f>
        <v>1</v>
      </c>
      <c r="H2613" s="4">
        <f t="shared" si="40"/>
        <v>1</v>
      </c>
      <c r="I2613" t="e" cm="1">
        <f t="array" ref="I2613">INDEX($N$2:$N$26,MATCH(1,($K$2:$K$26=$E2613)*($L$2:$L$26=$H2613),0))</f>
        <v>#N/A</v>
      </c>
    </row>
    <row r="2614" spans="5:9" x14ac:dyDescent="0.25">
      <c r="E2614" s="1" t="e">
        <v>#N/A</v>
      </c>
      <c r="G2614" s="1" cm="1">
        <f t="array" ref="G2614">_xlfn.IFS(D2614&lt;=_xlfn.PERCENTILE.INC(D:D,0.2),1, D2614&lt;=_xlfn.PERCENTILE.INC(D:D,0.4),2, D2614&lt;=_xlfn.PERCENTILE.INC(D:D,0.6),3, D2615&lt;=_xlfn.PERCENTILE.INC(D:D,0.8),4, TRUE,5)</f>
        <v>1</v>
      </c>
      <c r="H2614" s="4">
        <f t="shared" si="40"/>
        <v>1</v>
      </c>
      <c r="I2614" t="e" cm="1">
        <f t="array" ref="I2614">INDEX($N$2:$N$26,MATCH(1,($K$2:$K$26=$E2614)*($L$2:$L$26=$H2614),0))</f>
        <v>#N/A</v>
      </c>
    </row>
    <row r="2615" spans="5:9" x14ac:dyDescent="0.25">
      <c r="E2615" s="1" t="e">
        <v>#N/A</v>
      </c>
      <c r="G2615" s="1" cm="1">
        <f t="array" ref="G2615">_xlfn.IFS(D2615&lt;=_xlfn.PERCENTILE.INC(D:D,0.2),1, D2615&lt;=_xlfn.PERCENTILE.INC(D:D,0.4),2, D2615&lt;=_xlfn.PERCENTILE.INC(D:D,0.6),3, D2616&lt;=_xlfn.PERCENTILE.INC(D:D,0.8),4, TRUE,5)</f>
        <v>1</v>
      </c>
      <c r="H2615" s="4">
        <f t="shared" si="40"/>
        <v>1</v>
      </c>
      <c r="I2615" t="e" cm="1">
        <f t="array" ref="I2615">INDEX($N$2:$N$26,MATCH(1,($K$2:$K$26=$E2615)*($L$2:$L$26=$H2615),0))</f>
        <v>#N/A</v>
      </c>
    </row>
    <row r="2616" spans="5:9" x14ac:dyDescent="0.25">
      <c r="E2616" s="1" t="e">
        <v>#N/A</v>
      </c>
      <c r="G2616" s="1" cm="1">
        <f t="array" ref="G2616">_xlfn.IFS(D2616&lt;=_xlfn.PERCENTILE.INC(D:D,0.2),1, D2616&lt;=_xlfn.PERCENTILE.INC(D:D,0.4),2, D2616&lt;=_xlfn.PERCENTILE.INC(D:D,0.6),3, D2617&lt;=_xlfn.PERCENTILE.INC(D:D,0.8),4, TRUE,5)</f>
        <v>1</v>
      </c>
      <c r="H2616" s="4">
        <f t="shared" si="40"/>
        <v>1</v>
      </c>
      <c r="I2616" t="e" cm="1">
        <f t="array" ref="I2616">INDEX($N$2:$N$26,MATCH(1,($K$2:$K$26=$E2616)*($L$2:$L$26=$H2616),0))</f>
        <v>#N/A</v>
      </c>
    </row>
    <row r="2617" spans="5:9" x14ac:dyDescent="0.25">
      <c r="E2617" s="1" t="e">
        <v>#N/A</v>
      </c>
      <c r="G2617" s="1" cm="1">
        <f t="array" ref="G2617">_xlfn.IFS(D2617&lt;=_xlfn.PERCENTILE.INC(D:D,0.2),1, D2617&lt;=_xlfn.PERCENTILE.INC(D:D,0.4),2, D2617&lt;=_xlfn.PERCENTILE.INC(D:D,0.6),3, D2618&lt;=_xlfn.PERCENTILE.INC(D:D,0.8),4, TRUE,5)</f>
        <v>1</v>
      </c>
      <c r="H2617" s="4">
        <f t="shared" si="40"/>
        <v>1</v>
      </c>
      <c r="I2617" t="e" cm="1">
        <f t="array" ref="I2617">INDEX($N$2:$N$26,MATCH(1,($K$2:$K$26=$E2617)*($L$2:$L$26=$H2617),0))</f>
        <v>#N/A</v>
      </c>
    </row>
    <row r="2618" spans="5:9" x14ac:dyDescent="0.25">
      <c r="E2618" s="1" t="e">
        <v>#N/A</v>
      </c>
      <c r="G2618" s="1" cm="1">
        <f t="array" ref="G2618">_xlfn.IFS(D2618&lt;=_xlfn.PERCENTILE.INC(D:D,0.2),1, D2618&lt;=_xlfn.PERCENTILE.INC(D:D,0.4),2, D2618&lt;=_xlfn.PERCENTILE.INC(D:D,0.6),3, D2619&lt;=_xlfn.PERCENTILE.INC(D:D,0.8),4, TRUE,5)</f>
        <v>1</v>
      </c>
      <c r="H2618" s="4">
        <f t="shared" si="40"/>
        <v>1</v>
      </c>
      <c r="I2618" t="e" cm="1">
        <f t="array" ref="I2618">INDEX($N$2:$N$26,MATCH(1,($K$2:$K$26=$E2618)*($L$2:$L$26=$H2618),0))</f>
        <v>#N/A</v>
      </c>
    </row>
    <row r="2619" spans="5:9" x14ac:dyDescent="0.25">
      <c r="E2619" s="1" t="e">
        <v>#N/A</v>
      </c>
      <c r="G2619" s="1" cm="1">
        <f t="array" ref="G2619">_xlfn.IFS(D2619&lt;=_xlfn.PERCENTILE.INC(D:D,0.2),1, D2619&lt;=_xlfn.PERCENTILE.INC(D:D,0.4),2, D2619&lt;=_xlfn.PERCENTILE.INC(D:D,0.6),3, D2620&lt;=_xlfn.PERCENTILE.INC(D:D,0.8),4, TRUE,5)</f>
        <v>1</v>
      </c>
      <c r="H2619" s="4">
        <f t="shared" si="40"/>
        <v>1</v>
      </c>
      <c r="I2619" t="e" cm="1">
        <f t="array" ref="I2619">INDEX($N$2:$N$26,MATCH(1,($K$2:$K$26=$E2619)*($L$2:$L$26=$H2619),0))</f>
        <v>#N/A</v>
      </c>
    </row>
    <row r="2620" spans="5:9" x14ac:dyDescent="0.25">
      <c r="E2620" s="1" t="e">
        <v>#N/A</v>
      </c>
      <c r="G2620" s="1" cm="1">
        <f t="array" ref="G2620">_xlfn.IFS(D2620&lt;=_xlfn.PERCENTILE.INC(D:D,0.2),1, D2620&lt;=_xlfn.PERCENTILE.INC(D:D,0.4),2, D2620&lt;=_xlfn.PERCENTILE.INC(D:D,0.6),3, D2621&lt;=_xlfn.PERCENTILE.INC(D:D,0.8),4, TRUE,5)</f>
        <v>1</v>
      </c>
      <c r="H2620" s="4">
        <f t="shared" si="40"/>
        <v>1</v>
      </c>
      <c r="I2620" t="e" cm="1">
        <f t="array" ref="I2620">INDEX($N$2:$N$26,MATCH(1,($K$2:$K$26=$E2620)*($L$2:$L$26=$H2620),0))</f>
        <v>#N/A</v>
      </c>
    </row>
    <row r="2621" spans="5:9" x14ac:dyDescent="0.25">
      <c r="E2621" s="1" t="e">
        <v>#N/A</v>
      </c>
      <c r="G2621" s="1" cm="1">
        <f t="array" ref="G2621">_xlfn.IFS(D2621&lt;=_xlfn.PERCENTILE.INC(D:D,0.2),1, D2621&lt;=_xlfn.PERCENTILE.INC(D:D,0.4),2, D2621&lt;=_xlfn.PERCENTILE.INC(D:D,0.6),3, D2622&lt;=_xlfn.PERCENTILE.INC(D:D,0.8),4, TRUE,5)</f>
        <v>1</v>
      </c>
      <c r="H2621" s="4">
        <f t="shared" si="40"/>
        <v>1</v>
      </c>
      <c r="I2621" t="e" cm="1">
        <f t="array" ref="I2621">INDEX($N$2:$N$26,MATCH(1,($K$2:$K$26=$E2621)*($L$2:$L$26=$H2621),0))</f>
        <v>#N/A</v>
      </c>
    </row>
    <row r="2622" spans="5:9" x14ac:dyDescent="0.25">
      <c r="E2622" s="1" t="e">
        <v>#N/A</v>
      </c>
      <c r="G2622" s="1" cm="1">
        <f t="array" ref="G2622">_xlfn.IFS(D2622&lt;=_xlfn.PERCENTILE.INC(D:D,0.2),1, D2622&lt;=_xlfn.PERCENTILE.INC(D:D,0.4),2, D2622&lt;=_xlfn.PERCENTILE.INC(D:D,0.6),3, D2623&lt;=_xlfn.PERCENTILE.INC(D:D,0.8),4, TRUE,5)</f>
        <v>1</v>
      </c>
      <c r="H2622" s="4">
        <f t="shared" si="40"/>
        <v>1</v>
      </c>
      <c r="I2622" t="e" cm="1">
        <f t="array" ref="I2622">INDEX($N$2:$N$26,MATCH(1,($K$2:$K$26=$E2622)*($L$2:$L$26=$H2622),0))</f>
        <v>#N/A</v>
      </c>
    </row>
    <row r="2623" spans="5:9" x14ac:dyDescent="0.25">
      <c r="E2623" s="1" t="e">
        <v>#N/A</v>
      </c>
      <c r="G2623" s="1" cm="1">
        <f t="array" ref="G2623">_xlfn.IFS(D2623&lt;=_xlfn.PERCENTILE.INC(D:D,0.2),1, D2623&lt;=_xlfn.PERCENTILE.INC(D:D,0.4),2, D2623&lt;=_xlfn.PERCENTILE.INC(D:D,0.6),3, D2624&lt;=_xlfn.PERCENTILE.INC(D:D,0.8),4, TRUE,5)</f>
        <v>1</v>
      </c>
      <c r="H2623" s="4">
        <f t="shared" si="40"/>
        <v>1</v>
      </c>
      <c r="I2623" t="e" cm="1">
        <f t="array" ref="I2623">INDEX($N$2:$N$26,MATCH(1,($K$2:$K$26=$E2623)*($L$2:$L$26=$H2623),0))</f>
        <v>#N/A</v>
      </c>
    </row>
    <row r="2624" spans="5:9" x14ac:dyDescent="0.25">
      <c r="E2624" s="1" t="e">
        <v>#N/A</v>
      </c>
      <c r="G2624" s="1" cm="1">
        <f t="array" ref="G2624">_xlfn.IFS(D2624&lt;=_xlfn.PERCENTILE.INC(D:D,0.2),1, D2624&lt;=_xlfn.PERCENTILE.INC(D:D,0.4),2, D2624&lt;=_xlfn.PERCENTILE.INC(D:D,0.6),3, D2625&lt;=_xlfn.PERCENTILE.INC(D:D,0.8),4, TRUE,5)</f>
        <v>1</v>
      </c>
      <c r="H2624" s="4">
        <f t="shared" si="40"/>
        <v>1</v>
      </c>
      <c r="I2624" t="e" cm="1">
        <f t="array" ref="I2624">INDEX($N$2:$N$26,MATCH(1,($K$2:$K$26=$E2624)*($L$2:$L$26=$H2624),0))</f>
        <v>#N/A</v>
      </c>
    </row>
    <row r="2625" spans="5:9" x14ac:dyDescent="0.25">
      <c r="E2625" s="1" t="e">
        <v>#N/A</v>
      </c>
      <c r="G2625" s="1" cm="1">
        <f t="array" ref="G2625">_xlfn.IFS(D2625&lt;=_xlfn.PERCENTILE.INC(D:D,0.2),1, D2625&lt;=_xlfn.PERCENTILE.INC(D:D,0.4),2, D2625&lt;=_xlfn.PERCENTILE.INC(D:D,0.6),3, D2626&lt;=_xlfn.PERCENTILE.INC(D:D,0.8),4, TRUE,5)</f>
        <v>1</v>
      </c>
      <c r="H2625" s="4">
        <f t="shared" si="40"/>
        <v>1</v>
      </c>
      <c r="I2625" t="e" cm="1">
        <f t="array" ref="I2625">INDEX($N$2:$N$26,MATCH(1,($K$2:$K$26=$E2625)*($L$2:$L$26=$H2625),0))</f>
        <v>#N/A</v>
      </c>
    </row>
    <row r="2626" spans="5:9" x14ac:dyDescent="0.25">
      <c r="E2626" s="1" t="e">
        <v>#N/A</v>
      </c>
      <c r="G2626" s="1" cm="1">
        <f t="array" ref="G2626">_xlfn.IFS(D2626&lt;=_xlfn.PERCENTILE.INC(D:D,0.2),1, D2626&lt;=_xlfn.PERCENTILE.INC(D:D,0.4),2, D2626&lt;=_xlfn.PERCENTILE.INC(D:D,0.6),3, D2627&lt;=_xlfn.PERCENTILE.INC(D:D,0.8),4, TRUE,5)</f>
        <v>1</v>
      </c>
      <c r="H2626" s="4">
        <f t="shared" si="40"/>
        <v>1</v>
      </c>
      <c r="I2626" t="e" cm="1">
        <f t="array" ref="I2626">INDEX($N$2:$N$26,MATCH(1,($K$2:$K$26=$E2626)*($L$2:$L$26=$H2626),0))</f>
        <v>#N/A</v>
      </c>
    </row>
    <row r="2627" spans="5:9" x14ac:dyDescent="0.25">
      <c r="E2627" s="1" t="e">
        <v>#N/A</v>
      </c>
      <c r="G2627" s="1" cm="1">
        <f t="array" ref="G2627">_xlfn.IFS(D2627&lt;=_xlfn.PERCENTILE.INC(D:D,0.2),1, D2627&lt;=_xlfn.PERCENTILE.INC(D:D,0.4),2, D2627&lt;=_xlfn.PERCENTILE.INC(D:D,0.6),3, D2628&lt;=_xlfn.PERCENTILE.INC(D:D,0.8),4, TRUE,5)</f>
        <v>1</v>
      </c>
      <c r="H2627" s="4">
        <f t="shared" ref="H2627:H2690" si="41">ROUND(AVERAGE(F2627,G2627),0)</f>
        <v>1</v>
      </c>
      <c r="I2627" t="e" cm="1">
        <f t="array" ref="I2627">INDEX($N$2:$N$26,MATCH(1,($K$2:$K$26=$E2627)*($L$2:$L$26=$H2627),0))</f>
        <v>#N/A</v>
      </c>
    </row>
    <row r="2628" spans="5:9" x14ac:dyDescent="0.25">
      <c r="E2628" s="1" t="e">
        <v>#N/A</v>
      </c>
      <c r="G2628" s="1" cm="1">
        <f t="array" ref="G2628">_xlfn.IFS(D2628&lt;=_xlfn.PERCENTILE.INC(D:D,0.2),1, D2628&lt;=_xlfn.PERCENTILE.INC(D:D,0.4),2, D2628&lt;=_xlfn.PERCENTILE.INC(D:D,0.6),3, D2629&lt;=_xlfn.PERCENTILE.INC(D:D,0.8),4, TRUE,5)</f>
        <v>1</v>
      </c>
      <c r="H2628" s="4">
        <f t="shared" si="41"/>
        <v>1</v>
      </c>
      <c r="I2628" t="e" cm="1">
        <f t="array" ref="I2628">INDEX($N$2:$N$26,MATCH(1,($K$2:$K$26=$E2628)*($L$2:$L$26=$H2628),0))</f>
        <v>#N/A</v>
      </c>
    </row>
    <row r="2629" spans="5:9" x14ac:dyDescent="0.25">
      <c r="E2629" s="1" t="e">
        <v>#N/A</v>
      </c>
      <c r="G2629" s="1" cm="1">
        <f t="array" ref="G2629">_xlfn.IFS(D2629&lt;=_xlfn.PERCENTILE.INC(D:D,0.2),1, D2629&lt;=_xlfn.PERCENTILE.INC(D:D,0.4),2, D2629&lt;=_xlfn.PERCENTILE.INC(D:D,0.6),3, D2630&lt;=_xlfn.PERCENTILE.INC(D:D,0.8),4, TRUE,5)</f>
        <v>1</v>
      </c>
      <c r="H2629" s="4">
        <f t="shared" si="41"/>
        <v>1</v>
      </c>
      <c r="I2629" t="e" cm="1">
        <f t="array" ref="I2629">INDEX($N$2:$N$26,MATCH(1,($K$2:$K$26=$E2629)*($L$2:$L$26=$H2629),0))</f>
        <v>#N/A</v>
      </c>
    </row>
    <row r="2630" spans="5:9" x14ac:dyDescent="0.25">
      <c r="E2630" s="1" t="e">
        <v>#N/A</v>
      </c>
      <c r="G2630" s="1" cm="1">
        <f t="array" ref="G2630">_xlfn.IFS(D2630&lt;=_xlfn.PERCENTILE.INC(D:D,0.2),1, D2630&lt;=_xlfn.PERCENTILE.INC(D:D,0.4),2, D2630&lt;=_xlfn.PERCENTILE.INC(D:D,0.6),3, D2631&lt;=_xlfn.PERCENTILE.INC(D:D,0.8),4, TRUE,5)</f>
        <v>1</v>
      </c>
      <c r="H2630" s="4">
        <f t="shared" si="41"/>
        <v>1</v>
      </c>
      <c r="I2630" t="e" cm="1">
        <f t="array" ref="I2630">INDEX($N$2:$N$26,MATCH(1,($K$2:$K$26=$E2630)*($L$2:$L$26=$H2630),0))</f>
        <v>#N/A</v>
      </c>
    </row>
    <row r="2631" spans="5:9" x14ac:dyDescent="0.25">
      <c r="E2631" s="1" t="e">
        <v>#N/A</v>
      </c>
      <c r="G2631" s="1" cm="1">
        <f t="array" ref="G2631">_xlfn.IFS(D2631&lt;=_xlfn.PERCENTILE.INC(D:D,0.2),1, D2631&lt;=_xlfn.PERCENTILE.INC(D:D,0.4),2, D2631&lt;=_xlfn.PERCENTILE.INC(D:D,0.6),3, D2632&lt;=_xlfn.PERCENTILE.INC(D:D,0.8),4, TRUE,5)</f>
        <v>1</v>
      </c>
      <c r="H2631" s="4">
        <f t="shared" si="41"/>
        <v>1</v>
      </c>
      <c r="I2631" t="e" cm="1">
        <f t="array" ref="I2631">INDEX($N$2:$N$26,MATCH(1,($K$2:$K$26=$E2631)*($L$2:$L$26=$H2631),0))</f>
        <v>#N/A</v>
      </c>
    </row>
    <row r="2632" spans="5:9" x14ac:dyDescent="0.25">
      <c r="E2632" s="1" t="e">
        <v>#N/A</v>
      </c>
      <c r="G2632" s="1" cm="1">
        <f t="array" ref="G2632">_xlfn.IFS(D2632&lt;=_xlfn.PERCENTILE.INC(D:D,0.2),1, D2632&lt;=_xlfn.PERCENTILE.INC(D:D,0.4),2, D2632&lt;=_xlfn.PERCENTILE.INC(D:D,0.6),3, D2633&lt;=_xlfn.PERCENTILE.INC(D:D,0.8),4, TRUE,5)</f>
        <v>1</v>
      </c>
      <c r="H2632" s="4">
        <f t="shared" si="41"/>
        <v>1</v>
      </c>
      <c r="I2632" t="e" cm="1">
        <f t="array" ref="I2632">INDEX($N$2:$N$26,MATCH(1,($K$2:$K$26=$E2632)*($L$2:$L$26=$H2632),0))</f>
        <v>#N/A</v>
      </c>
    </row>
    <row r="2633" spans="5:9" x14ac:dyDescent="0.25">
      <c r="E2633" s="1" t="e">
        <v>#N/A</v>
      </c>
      <c r="G2633" s="1" cm="1">
        <f t="array" ref="G2633">_xlfn.IFS(D2633&lt;=_xlfn.PERCENTILE.INC(D:D,0.2),1, D2633&lt;=_xlfn.PERCENTILE.INC(D:D,0.4),2, D2633&lt;=_xlfn.PERCENTILE.INC(D:D,0.6),3, D2634&lt;=_xlfn.PERCENTILE.INC(D:D,0.8),4, TRUE,5)</f>
        <v>1</v>
      </c>
      <c r="H2633" s="4">
        <f t="shared" si="41"/>
        <v>1</v>
      </c>
      <c r="I2633" t="e" cm="1">
        <f t="array" ref="I2633">INDEX($N$2:$N$26,MATCH(1,($K$2:$K$26=$E2633)*($L$2:$L$26=$H2633),0))</f>
        <v>#N/A</v>
      </c>
    </row>
    <row r="2634" spans="5:9" x14ac:dyDescent="0.25">
      <c r="E2634" s="1" t="e">
        <v>#N/A</v>
      </c>
      <c r="G2634" s="1" cm="1">
        <f t="array" ref="G2634">_xlfn.IFS(D2634&lt;=_xlfn.PERCENTILE.INC(D:D,0.2),1, D2634&lt;=_xlfn.PERCENTILE.INC(D:D,0.4),2, D2634&lt;=_xlfn.PERCENTILE.INC(D:D,0.6),3, D2635&lt;=_xlfn.PERCENTILE.INC(D:D,0.8),4, TRUE,5)</f>
        <v>1</v>
      </c>
      <c r="H2634" s="4">
        <f t="shared" si="41"/>
        <v>1</v>
      </c>
      <c r="I2634" t="e" cm="1">
        <f t="array" ref="I2634">INDEX($N$2:$N$26,MATCH(1,($K$2:$K$26=$E2634)*($L$2:$L$26=$H2634),0))</f>
        <v>#N/A</v>
      </c>
    </row>
    <row r="2635" spans="5:9" x14ac:dyDescent="0.25">
      <c r="E2635" s="1" t="e">
        <v>#N/A</v>
      </c>
      <c r="G2635" s="1" cm="1">
        <f t="array" ref="G2635">_xlfn.IFS(D2635&lt;=_xlfn.PERCENTILE.INC(D:D,0.2),1, D2635&lt;=_xlfn.PERCENTILE.INC(D:D,0.4),2, D2635&lt;=_xlfn.PERCENTILE.INC(D:D,0.6),3, D2636&lt;=_xlfn.PERCENTILE.INC(D:D,0.8),4, TRUE,5)</f>
        <v>1</v>
      </c>
      <c r="H2635" s="4">
        <f t="shared" si="41"/>
        <v>1</v>
      </c>
      <c r="I2635" t="e" cm="1">
        <f t="array" ref="I2635">INDEX($N$2:$N$26,MATCH(1,($K$2:$K$26=$E2635)*($L$2:$L$26=$H2635),0))</f>
        <v>#N/A</v>
      </c>
    </row>
    <row r="2636" spans="5:9" x14ac:dyDescent="0.25">
      <c r="E2636" s="1" t="e">
        <v>#N/A</v>
      </c>
      <c r="G2636" s="1" cm="1">
        <f t="array" ref="G2636">_xlfn.IFS(D2636&lt;=_xlfn.PERCENTILE.INC(D:D,0.2),1, D2636&lt;=_xlfn.PERCENTILE.INC(D:D,0.4),2, D2636&lt;=_xlfn.PERCENTILE.INC(D:D,0.6),3, D2637&lt;=_xlfn.PERCENTILE.INC(D:D,0.8),4, TRUE,5)</f>
        <v>1</v>
      </c>
      <c r="H2636" s="4">
        <f t="shared" si="41"/>
        <v>1</v>
      </c>
      <c r="I2636" t="e" cm="1">
        <f t="array" ref="I2636">INDEX($N$2:$N$26,MATCH(1,($K$2:$K$26=$E2636)*($L$2:$L$26=$H2636),0))</f>
        <v>#N/A</v>
      </c>
    </row>
    <row r="2637" spans="5:9" x14ac:dyDescent="0.25">
      <c r="E2637" s="1" t="e">
        <v>#N/A</v>
      </c>
      <c r="G2637" s="1" cm="1">
        <f t="array" ref="G2637">_xlfn.IFS(D2637&lt;=_xlfn.PERCENTILE.INC(D:D,0.2),1, D2637&lt;=_xlfn.PERCENTILE.INC(D:D,0.4),2, D2637&lt;=_xlfn.PERCENTILE.INC(D:D,0.6),3, D2638&lt;=_xlfn.PERCENTILE.INC(D:D,0.8),4, TRUE,5)</f>
        <v>1</v>
      </c>
      <c r="H2637" s="4">
        <f t="shared" si="41"/>
        <v>1</v>
      </c>
      <c r="I2637" t="e" cm="1">
        <f t="array" ref="I2637">INDEX($N$2:$N$26,MATCH(1,($K$2:$K$26=$E2637)*($L$2:$L$26=$H2637),0))</f>
        <v>#N/A</v>
      </c>
    </row>
    <row r="2638" spans="5:9" x14ac:dyDescent="0.25">
      <c r="E2638" s="1" t="e">
        <v>#N/A</v>
      </c>
      <c r="G2638" s="1" cm="1">
        <f t="array" ref="G2638">_xlfn.IFS(D2638&lt;=_xlfn.PERCENTILE.INC(D:D,0.2),1, D2638&lt;=_xlfn.PERCENTILE.INC(D:D,0.4),2, D2638&lt;=_xlfn.PERCENTILE.INC(D:D,0.6),3, D2639&lt;=_xlfn.PERCENTILE.INC(D:D,0.8),4, TRUE,5)</f>
        <v>1</v>
      </c>
      <c r="H2638" s="4">
        <f t="shared" si="41"/>
        <v>1</v>
      </c>
      <c r="I2638" t="e" cm="1">
        <f t="array" ref="I2638">INDEX($N$2:$N$26,MATCH(1,($K$2:$K$26=$E2638)*($L$2:$L$26=$H2638),0))</f>
        <v>#N/A</v>
      </c>
    </row>
    <row r="2639" spans="5:9" x14ac:dyDescent="0.25">
      <c r="E2639" s="1" t="e">
        <v>#N/A</v>
      </c>
      <c r="G2639" s="1" cm="1">
        <f t="array" ref="G2639">_xlfn.IFS(D2639&lt;=_xlfn.PERCENTILE.INC(D:D,0.2),1, D2639&lt;=_xlfn.PERCENTILE.INC(D:D,0.4),2, D2639&lt;=_xlfn.PERCENTILE.INC(D:D,0.6),3, D2640&lt;=_xlfn.PERCENTILE.INC(D:D,0.8),4, TRUE,5)</f>
        <v>1</v>
      </c>
      <c r="H2639" s="4">
        <f t="shared" si="41"/>
        <v>1</v>
      </c>
      <c r="I2639" t="e" cm="1">
        <f t="array" ref="I2639">INDEX($N$2:$N$26,MATCH(1,($K$2:$K$26=$E2639)*($L$2:$L$26=$H2639),0))</f>
        <v>#N/A</v>
      </c>
    </row>
    <row r="2640" spans="5:9" x14ac:dyDescent="0.25">
      <c r="E2640" s="1" t="e">
        <v>#N/A</v>
      </c>
      <c r="G2640" s="1" cm="1">
        <f t="array" ref="G2640">_xlfn.IFS(D2640&lt;=_xlfn.PERCENTILE.INC(D:D,0.2),1, D2640&lt;=_xlfn.PERCENTILE.INC(D:D,0.4),2, D2640&lt;=_xlfn.PERCENTILE.INC(D:D,0.6),3, D2641&lt;=_xlfn.PERCENTILE.INC(D:D,0.8),4, TRUE,5)</f>
        <v>1</v>
      </c>
      <c r="H2640" s="4">
        <f t="shared" si="41"/>
        <v>1</v>
      </c>
      <c r="I2640" t="e" cm="1">
        <f t="array" ref="I2640">INDEX($N$2:$N$26,MATCH(1,($K$2:$K$26=$E2640)*($L$2:$L$26=$H2640),0))</f>
        <v>#N/A</v>
      </c>
    </row>
    <row r="2641" spans="5:9" x14ac:dyDescent="0.25">
      <c r="E2641" s="1" t="e">
        <v>#N/A</v>
      </c>
      <c r="G2641" s="1" cm="1">
        <f t="array" ref="G2641">_xlfn.IFS(D2641&lt;=_xlfn.PERCENTILE.INC(D:D,0.2),1, D2641&lt;=_xlfn.PERCENTILE.INC(D:D,0.4),2, D2641&lt;=_xlfn.PERCENTILE.INC(D:D,0.6),3, D2642&lt;=_xlfn.PERCENTILE.INC(D:D,0.8),4, TRUE,5)</f>
        <v>1</v>
      </c>
      <c r="H2641" s="4">
        <f t="shared" si="41"/>
        <v>1</v>
      </c>
      <c r="I2641" t="e" cm="1">
        <f t="array" ref="I2641">INDEX($N$2:$N$26,MATCH(1,($K$2:$K$26=$E2641)*($L$2:$L$26=$H2641),0))</f>
        <v>#N/A</v>
      </c>
    </row>
    <row r="2642" spans="5:9" x14ac:dyDescent="0.25">
      <c r="E2642" s="1" t="e">
        <v>#N/A</v>
      </c>
      <c r="G2642" s="1" cm="1">
        <f t="array" ref="G2642">_xlfn.IFS(D2642&lt;=_xlfn.PERCENTILE.INC(D:D,0.2),1, D2642&lt;=_xlfn.PERCENTILE.INC(D:D,0.4),2, D2642&lt;=_xlfn.PERCENTILE.INC(D:D,0.6),3, D2643&lt;=_xlfn.PERCENTILE.INC(D:D,0.8),4, TRUE,5)</f>
        <v>1</v>
      </c>
      <c r="H2642" s="4">
        <f t="shared" si="41"/>
        <v>1</v>
      </c>
      <c r="I2642" t="e" cm="1">
        <f t="array" ref="I2642">INDEX($N$2:$N$26,MATCH(1,($K$2:$K$26=$E2642)*($L$2:$L$26=$H2642),0))</f>
        <v>#N/A</v>
      </c>
    </row>
    <row r="2643" spans="5:9" x14ac:dyDescent="0.25">
      <c r="E2643" s="1" t="e">
        <v>#N/A</v>
      </c>
      <c r="G2643" s="1" cm="1">
        <f t="array" ref="G2643">_xlfn.IFS(D2643&lt;=_xlfn.PERCENTILE.INC(D:D,0.2),1, D2643&lt;=_xlfn.PERCENTILE.INC(D:D,0.4),2, D2643&lt;=_xlfn.PERCENTILE.INC(D:D,0.6),3, D2644&lt;=_xlfn.PERCENTILE.INC(D:D,0.8),4, TRUE,5)</f>
        <v>1</v>
      </c>
      <c r="H2643" s="4">
        <f t="shared" si="41"/>
        <v>1</v>
      </c>
      <c r="I2643" t="e" cm="1">
        <f t="array" ref="I2643">INDEX($N$2:$N$26,MATCH(1,($K$2:$K$26=$E2643)*($L$2:$L$26=$H2643),0))</f>
        <v>#N/A</v>
      </c>
    </row>
    <row r="2644" spans="5:9" x14ac:dyDescent="0.25">
      <c r="E2644" s="1" t="e">
        <v>#N/A</v>
      </c>
      <c r="G2644" s="1" cm="1">
        <f t="array" ref="G2644">_xlfn.IFS(D2644&lt;=_xlfn.PERCENTILE.INC(D:D,0.2),1, D2644&lt;=_xlfn.PERCENTILE.INC(D:D,0.4),2, D2644&lt;=_xlfn.PERCENTILE.INC(D:D,0.6),3, D2645&lt;=_xlfn.PERCENTILE.INC(D:D,0.8),4, TRUE,5)</f>
        <v>1</v>
      </c>
      <c r="H2644" s="4">
        <f t="shared" si="41"/>
        <v>1</v>
      </c>
      <c r="I2644" t="e" cm="1">
        <f t="array" ref="I2644">INDEX($N$2:$N$26,MATCH(1,($K$2:$K$26=$E2644)*($L$2:$L$26=$H2644),0))</f>
        <v>#N/A</v>
      </c>
    </row>
    <row r="2645" spans="5:9" x14ac:dyDescent="0.25">
      <c r="E2645" s="1" t="e">
        <v>#N/A</v>
      </c>
      <c r="G2645" s="1" cm="1">
        <f t="array" ref="G2645">_xlfn.IFS(D2645&lt;=_xlfn.PERCENTILE.INC(D:D,0.2),1, D2645&lt;=_xlfn.PERCENTILE.INC(D:D,0.4),2, D2645&lt;=_xlfn.PERCENTILE.INC(D:D,0.6),3, D2646&lt;=_xlfn.PERCENTILE.INC(D:D,0.8),4, TRUE,5)</f>
        <v>1</v>
      </c>
      <c r="H2645" s="4">
        <f t="shared" si="41"/>
        <v>1</v>
      </c>
      <c r="I2645" t="e" cm="1">
        <f t="array" ref="I2645">INDEX($N$2:$N$26,MATCH(1,($K$2:$K$26=$E2645)*($L$2:$L$26=$H2645),0))</f>
        <v>#N/A</v>
      </c>
    </row>
    <row r="2646" spans="5:9" x14ac:dyDescent="0.25">
      <c r="E2646" s="1" t="e">
        <v>#N/A</v>
      </c>
      <c r="G2646" s="1" cm="1">
        <f t="array" ref="G2646">_xlfn.IFS(D2646&lt;=_xlfn.PERCENTILE.INC(D:D,0.2),1, D2646&lt;=_xlfn.PERCENTILE.INC(D:D,0.4),2, D2646&lt;=_xlfn.PERCENTILE.INC(D:D,0.6),3, D2647&lt;=_xlfn.PERCENTILE.INC(D:D,0.8),4, TRUE,5)</f>
        <v>1</v>
      </c>
      <c r="H2646" s="4">
        <f t="shared" si="41"/>
        <v>1</v>
      </c>
      <c r="I2646" t="e" cm="1">
        <f t="array" ref="I2646">INDEX($N$2:$N$26,MATCH(1,($K$2:$K$26=$E2646)*($L$2:$L$26=$H2646),0))</f>
        <v>#N/A</v>
      </c>
    </row>
    <row r="2647" spans="5:9" x14ac:dyDescent="0.25">
      <c r="E2647" s="1" t="e">
        <v>#N/A</v>
      </c>
      <c r="G2647" s="1" cm="1">
        <f t="array" ref="G2647">_xlfn.IFS(D2647&lt;=_xlfn.PERCENTILE.INC(D:D,0.2),1, D2647&lt;=_xlfn.PERCENTILE.INC(D:D,0.4),2, D2647&lt;=_xlfn.PERCENTILE.INC(D:D,0.6),3, D2648&lt;=_xlfn.PERCENTILE.INC(D:D,0.8),4, TRUE,5)</f>
        <v>1</v>
      </c>
      <c r="H2647" s="4">
        <f t="shared" si="41"/>
        <v>1</v>
      </c>
      <c r="I2647" t="e" cm="1">
        <f t="array" ref="I2647">INDEX($N$2:$N$26,MATCH(1,($K$2:$K$26=$E2647)*($L$2:$L$26=$H2647),0))</f>
        <v>#N/A</v>
      </c>
    </row>
    <row r="2648" spans="5:9" x14ac:dyDescent="0.25">
      <c r="E2648" s="1" t="e">
        <v>#N/A</v>
      </c>
      <c r="G2648" s="1" cm="1">
        <f t="array" ref="G2648">_xlfn.IFS(D2648&lt;=_xlfn.PERCENTILE.INC(D:D,0.2),1, D2648&lt;=_xlfn.PERCENTILE.INC(D:D,0.4),2, D2648&lt;=_xlfn.PERCENTILE.INC(D:D,0.6),3, D2649&lt;=_xlfn.PERCENTILE.INC(D:D,0.8),4, TRUE,5)</f>
        <v>1</v>
      </c>
      <c r="H2648" s="4">
        <f t="shared" si="41"/>
        <v>1</v>
      </c>
      <c r="I2648" t="e" cm="1">
        <f t="array" ref="I2648">INDEX($N$2:$N$26,MATCH(1,($K$2:$K$26=$E2648)*($L$2:$L$26=$H2648),0))</f>
        <v>#N/A</v>
      </c>
    </row>
    <row r="2649" spans="5:9" x14ac:dyDescent="0.25">
      <c r="E2649" s="1" t="e">
        <v>#N/A</v>
      </c>
      <c r="G2649" s="1" cm="1">
        <f t="array" ref="G2649">_xlfn.IFS(D2649&lt;=_xlfn.PERCENTILE.INC(D:D,0.2),1, D2649&lt;=_xlfn.PERCENTILE.INC(D:D,0.4),2, D2649&lt;=_xlfn.PERCENTILE.INC(D:D,0.6),3, D2650&lt;=_xlfn.PERCENTILE.INC(D:D,0.8),4, TRUE,5)</f>
        <v>1</v>
      </c>
      <c r="H2649" s="4">
        <f t="shared" si="41"/>
        <v>1</v>
      </c>
      <c r="I2649" t="e" cm="1">
        <f t="array" ref="I2649">INDEX($N$2:$N$26,MATCH(1,($K$2:$K$26=$E2649)*($L$2:$L$26=$H2649),0))</f>
        <v>#N/A</v>
      </c>
    </row>
    <row r="2650" spans="5:9" x14ac:dyDescent="0.25">
      <c r="E2650" s="1" t="e">
        <v>#N/A</v>
      </c>
      <c r="G2650" s="1" cm="1">
        <f t="array" ref="G2650">_xlfn.IFS(D2650&lt;=_xlfn.PERCENTILE.INC(D:D,0.2),1, D2650&lt;=_xlfn.PERCENTILE.INC(D:D,0.4),2, D2650&lt;=_xlfn.PERCENTILE.INC(D:D,0.6),3, D2651&lt;=_xlfn.PERCENTILE.INC(D:D,0.8),4, TRUE,5)</f>
        <v>1</v>
      </c>
      <c r="H2650" s="4">
        <f t="shared" si="41"/>
        <v>1</v>
      </c>
      <c r="I2650" t="e" cm="1">
        <f t="array" ref="I2650">INDEX($N$2:$N$26,MATCH(1,($K$2:$K$26=$E2650)*($L$2:$L$26=$H2650),0))</f>
        <v>#N/A</v>
      </c>
    </row>
    <row r="2651" spans="5:9" x14ac:dyDescent="0.25">
      <c r="E2651" s="1" t="e">
        <v>#N/A</v>
      </c>
      <c r="G2651" s="1" cm="1">
        <f t="array" ref="G2651">_xlfn.IFS(D2651&lt;=_xlfn.PERCENTILE.INC(D:D,0.2),1, D2651&lt;=_xlfn.PERCENTILE.INC(D:D,0.4),2, D2651&lt;=_xlfn.PERCENTILE.INC(D:D,0.6),3, D2652&lt;=_xlfn.PERCENTILE.INC(D:D,0.8),4, TRUE,5)</f>
        <v>1</v>
      </c>
      <c r="H2651" s="4">
        <f t="shared" si="41"/>
        <v>1</v>
      </c>
      <c r="I2651" t="e" cm="1">
        <f t="array" ref="I2651">INDEX($N$2:$N$26,MATCH(1,($K$2:$K$26=$E2651)*($L$2:$L$26=$H2651),0))</f>
        <v>#N/A</v>
      </c>
    </row>
    <row r="2652" spans="5:9" x14ac:dyDescent="0.25">
      <c r="E2652" s="1" t="e">
        <v>#N/A</v>
      </c>
      <c r="G2652" s="1" cm="1">
        <f t="array" ref="G2652">_xlfn.IFS(D2652&lt;=_xlfn.PERCENTILE.INC(D:D,0.2),1, D2652&lt;=_xlfn.PERCENTILE.INC(D:D,0.4),2, D2652&lt;=_xlfn.PERCENTILE.INC(D:D,0.6),3, D2653&lt;=_xlfn.PERCENTILE.INC(D:D,0.8),4, TRUE,5)</f>
        <v>1</v>
      </c>
      <c r="H2652" s="4">
        <f t="shared" si="41"/>
        <v>1</v>
      </c>
      <c r="I2652" t="e" cm="1">
        <f t="array" ref="I2652">INDEX($N$2:$N$26,MATCH(1,($K$2:$K$26=$E2652)*($L$2:$L$26=$H2652),0))</f>
        <v>#N/A</v>
      </c>
    </row>
    <row r="2653" spans="5:9" x14ac:dyDescent="0.25">
      <c r="E2653" s="1" t="e">
        <v>#N/A</v>
      </c>
      <c r="G2653" s="1" cm="1">
        <f t="array" ref="G2653">_xlfn.IFS(D2653&lt;=_xlfn.PERCENTILE.INC(D:D,0.2),1, D2653&lt;=_xlfn.PERCENTILE.INC(D:D,0.4),2, D2653&lt;=_xlfn.PERCENTILE.INC(D:D,0.6),3, D2654&lt;=_xlfn.PERCENTILE.INC(D:D,0.8),4, TRUE,5)</f>
        <v>1</v>
      </c>
      <c r="H2653" s="4">
        <f t="shared" si="41"/>
        <v>1</v>
      </c>
      <c r="I2653" t="e" cm="1">
        <f t="array" ref="I2653">INDEX($N$2:$N$26,MATCH(1,($K$2:$K$26=$E2653)*($L$2:$L$26=$H2653),0))</f>
        <v>#N/A</v>
      </c>
    </row>
    <row r="2654" spans="5:9" x14ac:dyDescent="0.25">
      <c r="E2654" s="1" t="e">
        <v>#N/A</v>
      </c>
      <c r="G2654" s="1" cm="1">
        <f t="array" ref="G2654">_xlfn.IFS(D2654&lt;=_xlfn.PERCENTILE.INC(D:D,0.2),1, D2654&lt;=_xlfn.PERCENTILE.INC(D:D,0.4),2, D2654&lt;=_xlfn.PERCENTILE.INC(D:D,0.6),3, D2655&lt;=_xlfn.PERCENTILE.INC(D:D,0.8),4, TRUE,5)</f>
        <v>1</v>
      </c>
      <c r="H2654" s="4">
        <f t="shared" si="41"/>
        <v>1</v>
      </c>
      <c r="I2654" t="e" cm="1">
        <f t="array" ref="I2654">INDEX($N$2:$N$26,MATCH(1,($K$2:$K$26=$E2654)*($L$2:$L$26=$H2654),0))</f>
        <v>#N/A</v>
      </c>
    </row>
    <row r="2655" spans="5:9" x14ac:dyDescent="0.25">
      <c r="E2655" s="1" t="e">
        <v>#N/A</v>
      </c>
      <c r="G2655" s="1" cm="1">
        <f t="array" ref="G2655">_xlfn.IFS(D2655&lt;=_xlfn.PERCENTILE.INC(D:D,0.2),1, D2655&lt;=_xlfn.PERCENTILE.INC(D:D,0.4),2, D2655&lt;=_xlfn.PERCENTILE.INC(D:D,0.6),3, D2656&lt;=_xlfn.PERCENTILE.INC(D:D,0.8),4, TRUE,5)</f>
        <v>1</v>
      </c>
      <c r="H2655" s="4">
        <f t="shared" si="41"/>
        <v>1</v>
      </c>
      <c r="I2655" t="e" cm="1">
        <f t="array" ref="I2655">INDEX($N$2:$N$26,MATCH(1,($K$2:$K$26=$E2655)*($L$2:$L$26=$H2655),0))</f>
        <v>#N/A</v>
      </c>
    </row>
    <row r="2656" spans="5:9" x14ac:dyDescent="0.25">
      <c r="E2656" s="1" t="e">
        <v>#N/A</v>
      </c>
      <c r="G2656" s="1" cm="1">
        <f t="array" ref="G2656">_xlfn.IFS(D2656&lt;=_xlfn.PERCENTILE.INC(D:D,0.2),1, D2656&lt;=_xlfn.PERCENTILE.INC(D:D,0.4),2, D2656&lt;=_xlfn.PERCENTILE.INC(D:D,0.6),3, D2657&lt;=_xlfn.PERCENTILE.INC(D:D,0.8),4, TRUE,5)</f>
        <v>1</v>
      </c>
      <c r="H2656" s="4">
        <f t="shared" si="41"/>
        <v>1</v>
      </c>
      <c r="I2656" t="e" cm="1">
        <f t="array" ref="I2656">INDEX($N$2:$N$26,MATCH(1,($K$2:$K$26=$E2656)*($L$2:$L$26=$H2656),0))</f>
        <v>#N/A</v>
      </c>
    </row>
    <row r="2657" spans="5:9" x14ac:dyDescent="0.25">
      <c r="E2657" s="1" t="e">
        <v>#N/A</v>
      </c>
      <c r="G2657" s="1" cm="1">
        <f t="array" ref="G2657">_xlfn.IFS(D2657&lt;=_xlfn.PERCENTILE.INC(D:D,0.2),1, D2657&lt;=_xlfn.PERCENTILE.INC(D:D,0.4),2, D2657&lt;=_xlfn.PERCENTILE.INC(D:D,0.6),3, D2658&lt;=_xlfn.PERCENTILE.INC(D:D,0.8),4, TRUE,5)</f>
        <v>1</v>
      </c>
      <c r="H2657" s="4">
        <f t="shared" si="41"/>
        <v>1</v>
      </c>
      <c r="I2657" t="e" cm="1">
        <f t="array" ref="I2657">INDEX($N$2:$N$26,MATCH(1,($K$2:$K$26=$E2657)*($L$2:$L$26=$H2657),0))</f>
        <v>#N/A</v>
      </c>
    </row>
    <row r="2658" spans="5:9" x14ac:dyDescent="0.25">
      <c r="E2658" s="1" t="e">
        <v>#N/A</v>
      </c>
      <c r="G2658" s="1" cm="1">
        <f t="array" ref="G2658">_xlfn.IFS(D2658&lt;=_xlfn.PERCENTILE.INC(D:D,0.2),1, D2658&lt;=_xlfn.PERCENTILE.INC(D:D,0.4),2, D2658&lt;=_xlfn.PERCENTILE.INC(D:D,0.6),3, D2659&lt;=_xlfn.PERCENTILE.INC(D:D,0.8),4, TRUE,5)</f>
        <v>1</v>
      </c>
      <c r="H2658" s="4">
        <f t="shared" si="41"/>
        <v>1</v>
      </c>
      <c r="I2658" t="e" cm="1">
        <f t="array" ref="I2658">INDEX($N$2:$N$26,MATCH(1,($K$2:$K$26=$E2658)*($L$2:$L$26=$H2658),0))</f>
        <v>#N/A</v>
      </c>
    </row>
    <row r="2659" spans="5:9" x14ac:dyDescent="0.25">
      <c r="E2659" s="1" t="e">
        <v>#N/A</v>
      </c>
      <c r="G2659" s="1" cm="1">
        <f t="array" ref="G2659">_xlfn.IFS(D2659&lt;=_xlfn.PERCENTILE.INC(D:D,0.2),1, D2659&lt;=_xlfn.PERCENTILE.INC(D:D,0.4),2, D2659&lt;=_xlfn.PERCENTILE.INC(D:D,0.6),3, D2660&lt;=_xlfn.PERCENTILE.INC(D:D,0.8),4, TRUE,5)</f>
        <v>1</v>
      </c>
      <c r="H2659" s="4">
        <f t="shared" si="41"/>
        <v>1</v>
      </c>
      <c r="I2659" t="e" cm="1">
        <f t="array" ref="I2659">INDEX($N$2:$N$26,MATCH(1,($K$2:$K$26=$E2659)*($L$2:$L$26=$H2659),0))</f>
        <v>#N/A</v>
      </c>
    </row>
    <row r="2660" spans="5:9" x14ac:dyDescent="0.25">
      <c r="E2660" s="1" t="e">
        <v>#N/A</v>
      </c>
      <c r="G2660" s="1" cm="1">
        <f t="array" ref="G2660">_xlfn.IFS(D2660&lt;=_xlfn.PERCENTILE.INC(D:D,0.2),1, D2660&lt;=_xlfn.PERCENTILE.INC(D:D,0.4),2, D2660&lt;=_xlfn.PERCENTILE.INC(D:D,0.6),3, D2661&lt;=_xlfn.PERCENTILE.INC(D:D,0.8),4, TRUE,5)</f>
        <v>1</v>
      </c>
      <c r="H2660" s="4">
        <f t="shared" si="41"/>
        <v>1</v>
      </c>
      <c r="I2660" t="e" cm="1">
        <f t="array" ref="I2660">INDEX($N$2:$N$26,MATCH(1,($K$2:$K$26=$E2660)*($L$2:$L$26=$H2660),0))</f>
        <v>#N/A</v>
      </c>
    </row>
    <row r="2661" spans="5:9" x14ac:dyDescent="0.25">
      <c r="E2661" s="1" t="e">
        <v>#N/A</v>
      </c>
      <c r="G2661" s="1" cm="1">
        <f t="array" ref="G2661">_xlfn.IFS(D2661&lt;=_xlfn.PERCENTILE.INC(D:D,0.2),1, D2661&lt;=_xlfn.PERCENTILE.INC(D:D,0.4),2, D2661&lt;=_xlfn.PERCENTILE.INC(D:D,0.6),3, D2662&lt;=_xlfn.PERCENTILE.INC(D:D,0.8),4, TRUE,5)</f>
        <v>1</v>
      </c>
      <c r="H2661" s="4">
        <f t="shared" si="41"/>
        <v>1</v>
      </c>
      <c r="I2661" t="e" cm="1">
        <f t="array" ref="I2661">INDEX($N$2:$N$26,MATCH(1,($K$2:$K$26=$E2661)*($L$2:$L$26=$H2661),0))</f>
        <v>#N/A</v>
      </c>
    </row>
    <row r="2662" spans="5:9" x14ac:dyDescent="0.25">
      <c r="E2662" s="1" t="e">
        <v>#N/A</v>
      </c>
      <c r="G2662" s="1" cm="1">
        <f t="array" ref="G2662">_xlfn.IFS(D2662&lt;=_xlfn.PERCENTILE.INC(D:D,0.2),1, D2662&lt;=_xlfn.PERCENTILE.INC(D:D,0.4),2, D2662&lt;=_xlfn.PERCENTILE.INC(D:D,0.6),3, D2663&lt;=_xlfn.PERCENTILE.INC(D:D,0.8),4, TRUE,5)</f>
        <v>1</v>
      </c>
      <c r="H2662" s="4">
        <f t="shared" si="41"/>
        <v>1</v>
      </c>
      <c r="I2662" t="e" cm="1">
        <f t="array" ref="I2662">INDEX($N$2:$N$26,MATCH(1,($K$2:$K$26=$E2662)*($L$2:$L$26=$H2662),0))</f>
        <v>#N/A</v>
      </c>
    </row>
    <row r="2663" spans="5:9" x14ac:dyDescent="0.25">
      <c r="E2663" s="1" t="e">
        <v>#N/A</v>
      </c>
      <c r="G2663" s="1" cm="1">
        <f t="array" ref="G2663">_xlfn.IFS(D2663&lt;=_xlfn.PERCENTILE.INC(D:D,0.2),1, D2663&lt;=_xlfn.PERCENTILE.INC(D:D,0.4),2, D2663&lt;=_xlfn.PERCENTILE.INC(D:D,0.6),3, D2664&lt;=_xlfn.PERCENTILE.INC(D:D,0.8),4, TRUE,5)</f>
        <v>1</v>
      </c>
      <c r="H2663" s="4">
        <f t="shared" si="41"/>
        <v>1</v>
      </c>
      <c r="I2663" t="e" cm="1">
        <f t="array" ref="I2663">INDEX($N$2:$N$26,MATCH(1,($K$2:$K$26=$E2663)*($L$2:$L$26=$H2663),0))</f>
        <v>#N/A</v>
      </c>
    </row>
    <row r="2664" spans="5:9" x14ac:dyDescent="0.25">
      <c r="E2664" s="1" t="e">
        <v>#N/A</v>
      </c>
      <c r="G2664" s="1" cm="1">
        <f t="array" ref="G2664">_xlfn.IFS(D2664&lt;=_xlfn.PERCENTILE.INC(D:D,0.2),1, D2664&lt;=_xlfn.PERCENTILE.INC(D:D,0.4),2, D2664&lt;=_xlfn.PERCENTILE.INC(D:D,0.6),3, D2665&lt;=_xlfn.PERCENTILE.INC(D:D,0.8),4, TRUE,5)</f>
        <v>1</v>
      </c>
      <c r="H2664" s="4">
        <f t="shared" si="41"/>
        <v>1</v>
      </c>
      <c r="I2664" t="e" cm="1">
        <f t="array" ref="I2664">INDEX($N$2:$N$26,MATCH(1,($K$2:$K$26=$E2664)*($L$2:$L$26=$H2664),0))</f>
        <v>#N/A</v>
      </c>
    </row>
    <row r="2665" spans="5:9" x14ac:dyDescent="0.25">
      <c r="E2665" s="1" t="e">
        <v>#N/A</v>
      </c>
      <c r="G2665" s="1" cm="1">
        <f t="array" ref="G2665">_xlfn.IFS(D2665&lt;=_xlfn.PERCENTILE.INC(D:D,0.2),1, D2665&lt;=_xlfn.PERCENTILE.INC(D:D,0.4),2, D2665&lt;=_xlfn.PERCENTILE.INC(D:D,0.6),3, D2666&lt;=_xlfn.PERCENTILE.INC(D:D,0.8),4, TRUE,5)</f>
        <v>1</v>
      </c>
      <c r="H2665" s="4">
        <f t="shared" si="41"/>
        <v>1</v>
      </c>
      <c r="I2665" t="e" cm="1">
        <f t="array" ref="I2665">INDEX($N$2:$N$26,MATCH(1,($K$2:$K$26=$E2665)*($L$2:$L$26=$H2665),0))</f>
        <v>#N/A</v>
      </c>
    </row>
    <row r="2666" spans="5:9" x14ac:dyDescent="0.25">
      <c r="E2666" s="1" t="e">
        <v>#N/A</v>
      </c>
      <c r="G2666" s="1" cm="1">
        <f t="array" ref="G2666">_xlfn.IFS(D2666&lt;=_xlfn.PERCENTILE.INC(D:D,0.2),1, D2666&lt;=_xlfn.PERCENTILE.INC(D:D,0.4),2, D2666&lt;=_xlfn.PERCENTILE.INC(D:D,0.6),3, D2667&lt;=_xlfn.PERCENTILE.INC(D:D,0.8),4, TRUE,5)</f>
        <v>1</v>
      </c>
      <c r="H2666" s="4">
        <f t="shared" si="41"/>
        <v>1</v>
      </c>
      <c r="I2666" t="e" cm="1">
        <f t="array" ref="I2666">INDEX($N$2:$N$26,MATCH(1,($K$2:$K$26=$E2666)*($L$2:$L$26=$H2666),0))</f>
        <v>#N/A</v>
      </c>
    </row>
    <row r="2667" spans="5:9" x14ac:dyDescent="0.25">
      <c r="E2667" s="1" t="e">
        <v>#N/A</v>
      </c>
      <c r="G2667" s="1" cm="1">
        <f t="array" ref="G2667">_xlfn.IFS(D2667&lt;=_xlfn.PERCENTILE.INC(D:D,0.2),1, D2667&lt;=_xlfn.PERCENTILE.INC(D:D,0.4),2, D2667&lt;=_xlfn.PERCENTILE.INC(D:D,0.6),3, D2668&lt;=_xlfn.PERCENTILE.INC(D:D,0.8),4, TRUE,5)</f>
        <v>1</v>
      </c>
      <c r="H2667" s="4">
        <f t="shared" si="41"/>
        <v>1</v>
      </c>
      <c r="I2667" t="e" cm="1">
        <f t="array" ref="I2667">INDEX($N$2:$N$26,MATCH(1,($K$2:$K$26=$E2667)*($L$2:$L$26=$H2667),0))</f>
        <v>#N/A</v>
      </c>
    </row>
    <row r="2668" spans="5:9" x14ac:dyDescent="0.25">
      <c r="E2668" s="1" t="e">
        <v>#N/A</v>
      </c>
      <c r="G2668" s="1" cm="1">
        <f t="array" ref="G2668">_xlfn.IFS(D2668&lt;=_xlfn.PERCENTILE.INC(D:D,0.2),1, D2668&lt;=_xlfn.PERCENTILE.INC(D:D,0.4),2, D2668&lt;=_xlfn.PERCENTILE.INC(D:D,0.6),3, D2669&lt;=_xlfn.PERCENTILE.INC(D:D,0.8),4, TRUE,5)</f>
        <v>1</v>
      </c>
      <c r="H2668" s="4">
        <f t="shared" si="41"/>
        <v>1</v>
      </c>
      <c r="I2668" t="e" cm="1">
        <f t="array" ref="I2668">INDEX($N$2:$N$26,MATCH(1,($K$2:$K$26=$E2668)*($L$2:$L$26=$H2668),0))</f>
        <v>#N/A</v>
      </c>
    </row>
    <row r="2669" spans="5:9" x14ac:dyDescent="0.25">
      <c r="E2669" s="1" t="e">
        <v>#N/A</v>
      </c>
      <c r="G2669" s="1" cm="1">
        <f t="array" ref="G2669">_xlfn.IFS(D2669&lt;=_xlfn.PERCENTILE.INC(D:D,0.2),1, D2669&lt;=_xlfn.PERCENTILE.INC(D:D,0.4),2, D2669&lt;=_xlfn.PERCENTILE.INC(D:D,0.6),3, D2670&lt;=_xlfn.PERCENTILE.INC(D:D,0.8),4, TRUE,5)</f>
        <v>1</v>
      </c>
      <c r="H2669" s="4">
        <f t="shared" si="41"/>
        <v>1</v>
      </c>
      <c r="I2669" t="e" cm="1">
        <f t="array" ref="I2669">INDEX($N$2:$N$26,MATCH(1,($K$2:$K$26=$E2669)*($L$2:$L$26=$H2669),0))</f>
        <v>#N/A</v>
      </c>
    </row>
    <row r="2670" spans="5:9" x14ac:dyDescent="0.25">
      <c r="E2670" s="1" t="e">
        <v>#N/A</v>
      </c>
      <c r="G2670" s="1" cm="1">
        <f t="array" ref="G2670">_xlfn.IFS(D2670&lt;=_xlfn.PERCENTILE.INC(D:D,0.2),1, D2670&lt;=_xlfn.PERCENTILE.INC(D:D,0.4),2, D2670&lt;=_xlfn.PERCENTILE.INC(D:D,0.6),3, D2671&lt;=_xlfn.PERCENTILE.INC(D:D,0.8),4, TRUE,5)</f>
        <v>1</v>
      </c>
      <c r="H2670" s="4">
        <f t="shared" si="41"/>
        <v>1</v>
      </c>
      <c r="I2670" t="e" cm="1">
        <f t="array" ref="I2670">INDEX($N$2:$N$26,MATCH(1,($K$2:$K$26=$E2670)*($L$2:$L$26=$H2670),0))</f>
        <v>#N/A</v>
      </c>
    </row>
    <row r="2671" spans="5:9" x14ac:dyDescent="0.25">
      <c r="E2671" s="1" t="e">
        <v>#N/A</v>
      </c>
      <c r="G2671" s="1" cm="1">
        <f t="array" ref="G2671">_xlfn.IFS(D2671&lt;=_xlfn.PERCENTILE.INC(D:D,0.2),1, D2671&lt;=_xlfn.PERCENTILE.INC(D:D,0.4),2, D2671&lt;=_xlfn.PERCENTILE.INC(D:D,0.6),3, D2672&lt;=_xlfn.PERCENTILE.INC(D:D,0.8),4, TRUE,5)</f>
        <v>1</v>
      </c>
      <c r="H2671" s="4">
        <f t="shared" si="41"/>
        <v>1</v>
      </c>
      <c r="I2671" t="e" cm="1">
        <f t="array" ref="I2671">INDEX($N$2:$N$26,MATCH(1,($K$2:$K$26=$E2671)*($L$2:$L$26=$H2671),0))</f>
        <v>#N/A</v>
      </c>
    </row>
    <row r="2672" spans="5:9" x14ac:dyDescent="0.25">
      <c r="E2672" s="1" t="e">
        <v>#N/A</v>
      </c>
      <c r="G2672" s="1" cm="1">
        <f t="array" ref="G2672">_xlfn.IFS(D2672&lt;=_xlfn.PERCENTILE.INC(D:D,0.2),1, D2672&lt;=_xlfn.PERCENTILE.INC(D:D,0.4),2, D2672&lt;=_xlfn.PERCENTILE.INC(D:D,0.6),3, D2673&lt;=_xlfn.PERCENTILE.INC(D:D,0.8),4, TRUE,5)</f>
        <v>1</v>
      </c>
      <c r="H2672" s="4">
        <f t="shared" si="41"/>
        <v>1</v>
      </c>
      <c r="I2672" t="e" cm="1">
        <f t="array" ref="I2672">INDEX($N$2:$N$26,MATCH(1,($K$2:$K$26=$E2672)*($L$2:$L$26=$H2672),0))</f>
        <v>#N/A</v>
      </c>
    </row>
    <row r="2673" spans="5:9" x14ac:dyDescent="0.25">
      <c r="E2673" s="1" t="e">
        <v>#N/A</v>
      </c>
      <c r="G2673" s="1" cm="1">
        <f t="array" ref="G2673">_xlfn.IFS(D2673&lt;=_xlfn.PERCENTILE.INC(D:D,0.2),1, D2673&lt;=_xlfn.PERCENTILE.INC(D:D,0.4),2, D2673&lt;=_xlfn.PERCENTILE.INC(D:D,0.6),3, D2674&lt;=_xlfn.PERCENTILE.INC(D:D,0.8),4, TRUE,5)</f>
        <v>1</v>
      </c>
      <c r="H2673" s="4">
        <f t="shared" si="41"/>
        <v>1</v>
      </c>
      <c r="I2673" t="e" cm="1">
        <f t="array" ref="I2673">INDEX($N$2:$N$26,MATCH(1,($K$2:$K$26=$E2673)*($L$2:$L$26=$H2673),0))</f>
        <v>#N/A</v>
      </c>
    </row>
    <row r="2674" spans="5:9" x14ac:dyDescent="0.25">
      <c r="E2674" s="1" t="e">
        <v>#N/A</v>
      </c>
      <c r="G2674" s="1" cm="1">
        <f t="array" ref="G2674">_xlfn.IFS(D2674&lt;=_xlfn.PERCENTILE.INC(D:D,0.2),1, D2674&lt;=_xlfn.PERCENTILE.INC(D:D,0.4),2, D2674&lt;=_xlfn.PERCENTILE.INC(D:D,0.6),3, D2675&lt;=_xlfn.PERCENTILE.INC(D:D,0.8),4, TRUE,5)</f>
        <v>1</v>
      </c>
      <c r="H2674" s="4">
        <f t="shared" si="41"/>
        <v>1</v>
      </c>
      <c r="I2674" t="e" cm="1">
        <f t="array" ref="I2674">INDEX($N$2:$N$26,MATCH(1,($K$2:$K$26=$E2674)*($L$2:$L$26=$H2674),0))</f>
        <v>#N/A</v>
      </c>
    </row>
    <row r="2675" spans="5:9" x14ac:dyDescent="0.25">
      <c r="E2675" s="1" t="e">
        <v>#N/A</v>
      </c>
      <c r="G2675" s="1" cm="1">
        <f t="array" ref="G2675">_xlfn.IFS(D2675&lt;=_xlfn.PERCENTILE.INC(D:D,0.2),1, D2675&lt;=_xlfn.PERCENTILE.INC(D:D,0.4),2, D2675&lt;=_xlfn.PERCENTILE.INC(D:D,0.6),3, D2676&lt;=_xlfn.PERCENTILE.INC(D:D,0.8),4, TRUE,5)</f>
        <v>1</v>
      </c>
      <c r="H2675" s="4">
        <f t="shared" si="41"/>
        <v>1</v>
      </c>
      <c r="I2675" t="e" cm="1">
        <f t="array" ref="I2675">INDEX($N$2:$N$26,MATCH(1,($K$2:$K$26=$E2675)*($L$2:$L$26=$H2675),0))</f>
        <v>#N/A</v>
      </c>
    </row>
    <row r="2676" spans="5:9" x14ac:dyDescent="0.25">
      <c r="E2676" s="1" t="e">
        <v>#N/A</v>
      </c>
      <c r="G2676" s="1" cm="1">
        <f t="array" ref="G2676">_xlfn.IFS(D2676&lt;=_xlfn.PERCENTILE.INC(D:D,0.2),1, D2676&lt;=_xlfn.PERCENTILE.INC(D:D,0.4),2, D2676&lt;=_xlfn.PERCENTILE.INC(D:D,0.6),3, D2677&lt;=_xlfn.PERCENTILE.INC(D:D,0.8),4, TRUE,5)</f>
        <v>1</v>
      </c>
      <c r="H2676" s="4">
        <f t="shared" si="41"/>
        <v>1</v>
      </c>
      <c r="I2676" t="e" cm="1">
        <f t="array" ref="I2676">INDEX($N$2:$N$26,MATCH(1,($K$2:$K$26=$E2676)*($L$2:$L$26=$H2676),0))</f>
        <v>#N/A</v>
      </c>
    </row>
    <row r="2677" spans="5:9" x14ac:dyDescent="0.25">
      <c r="E2677" s="1" t="e">
        <v>#N/A</v>
      </c>
      <c r="G2677" s="1" cm="1">
        <f t="array" ref="G2677">_xlfn.IFS(D2677&lt;=_xlfn.PERCENTILE.INC(D:D,0.2),1, D2677&lt;=_xlfn.PERCENTILE.INC(D:D,0.4),2, D2677&lt;=_xlfn.PERCENTILE.INC(D:D,0.6),3, D2678&lt;=_xlfn.PERCENTILE.INC(D:D,0.8),4, TRUE,5)</f>
        <v>1</v>
      </c>
      <c r="H2677" s="4">
        <f t="shared" si="41"/>
        <v>1</v>
      </c>
      <c r="I2677" t="e" cm="1">
        <f t="array" ref="I2677">INDEX($N$2:$N$26,MATCH(1,($K$2:$K$26=$E2677)*($L$2:$L$26=$H2677),0))</f>
        <v>#N/A</v>
      </c>
    </row>
    <row r="2678" spans="5:9" x14ac:dyDescent="0.25">
      <c r="E2678" s="1" t="e">
        <v>#N/A</v>
      </c>
      <c r="G2678" s="1" cm="1">
        <f t="array" ref="G2678">_xlfn.IFS(D2678&lt;=_xlfn.PERCENTILE.INC(D:D,0.2),1, D2678&lt;=_xlfn.PERCENTILE.INC(D:D,0.4),2, D2678&lt;=_xlfn.PERCENTILE.INC(D:D,0.6),3, D2679&lt;=_xlfn.PERCENTILE.INC(D:D,0.8),4, TRUE,5)</f>
        <v>1</v>
      </c>
      <c r="H2678" s="4">
        <f t="shared" si="41"/>
        <v>1</v>
      </c>
      <c r="I2678" t="e" cm="1">
        <f t="array" ref="I2678">INDEX($N$2:$N$26,MATCH(1,($K$2:$K$26=$E2678)*($L$2:$L$26=$H2678),0))</f>
        <v>#N/A</v>
      </c>
    </row>
    <row r="2679" spans="5:9" x14ac:dyDescent="0.25">
      <c r="E2679" s="1" t="e">
        <v>#N/A</v>
      </c>
      <c r="G2679" s="1" cm="1">
        <f t="array" ref="G2679">_xlfn.IFS(D2679&lt;=_xlfn.PERCENTILE.INC(D:D,0.2),1, D2679&lt;=_xlfn.PERCENTILE.INC(D:D,0.4),2, D2679&lt;=_xlfn.PERCENTILE.INC(D:D,0.6),3, D2680&lt;=_xlfn.PERCENTILE.INC(D:D,0.8),4, TRUE,5)</f>
        <v>1</v>
      </c>
      <c r="H2679" s="4">
        <f t="shared" si="41"/>
        <v>1</v>
      </c>
      <c r="I2679" t="e" cm="1">
        <f t="array" ref="I2679">INDEX($N$2:$N$26,MATCH(1,($K$2:$K$26=$E2679)*($L$2:$L$26=$H2679),0))</f>
        <v>#N/A</v>
      </c>
    </row>
    <row r="2680" spans="5:9" x14ac:dyDescent="0.25">
      <c r="E2680" s="1" t="e">
        <v>#N/A</v>
      </c>
      <c r="G2680" s="1" cm="1">
        <f t="array" ref="G2680">_xlfn.IFS(D2680&lt;=_xlfn.PERCENTILE.INC(D:D,0.2),1, D2680&lt;=_xlfn.PERCENTILE.INC(D:D,0.4),2, D2680&lt;=_xlfn.PERCENTILE.INC(D:D,0.6),3, D2681&lt;=_xlfn.PERCENTILE.INC(D:D,0.8),4, TRUE,5)</f>
        <v>1</v>
      </c>
      <c r="H2680" s="4">
        <f t="shared" si="41"/>
        <v>1</v>
      </c>
      <c r="I2680" t="e" cm="1">
        <f t="array" ref="I2680">INDEX($N$2:$N$26,MATCH(1,($K$2:$K$26=$E2680)*($L$2:$L$26=$H2680),0))</f>
        <v>#N/A</v>
      </c>
    </row>
    <row r="2681" spans="5:9" x14ac:dyDescent="0.25">
      <c r="E2681" s="1" t="e">
        <v>#N/A</v>
      </c>
      <c r="G2681" s="1" cm="1">
        <f t="array" ref="G2681">_xlfn.IFS(D2681&lt;=_xlfn.PERCENTILE.INC(D:D,0.2),1, D2681&lt;=_xlfn.PERCENTILE.INC(D:D,0.4),2, D2681&lt;=_xlfn.PERCENTILE.INC(D:D,0.6),3, D2682&lt;=_xlfn.PERCENTILE.INC(D:D,0.8),4, TRUE,5)</f>
        <v>1</v>
      </c>
      <c r="H2681" s="4">
        <f t="shared" si="41"/>
        <v>1</v>
      </c>
      <c r="I2681" t="e" cm="1">
        <f t="array" ref="I2681">INDEX($N$2:$N$26,MATCH(1,($K$2:$K$26=$E2681)*($L$2:$L$26=$H2681),0))</f>
        <v>#N/A</v>
      </c>
    </row>
    <row r="2682" spans="5:9" x14ac:dyDescent="0.25">
      <c r="E2682" s="1" t="e">
        <v>#N/A</v>
      </c>
      <c r="G2682" s="1" cm="1">
        <f t="array" ref="G2682">_xlfn.IFS(D2682&lt;=_xlfn.PERCENTILE.INC(D:D,0.2),1, D2682&lt;=_xlfn.PERCENTILE.INC(D:D,0.4),2, D2682&lt;=_xlfn.PERCENTILE.INC(D:D,0.6),3, D2683&lt;=_xlfn.PERCENTILE.INC(D:D,0.8),4, TRUE,5)</f>
        <v>1</v>
      </c>
      <c r="H2682" s="4">
        <f t="shared" si="41"/>
        <v>1</v>
      </c>
      <c r="I2682" t="e" cm="1">
        <f t="array" ref="I2682">INDEX($N$2:$N$26,MATCH(1,($K$2:$K$26=$E2682)*($L$2:$L$26=$H2682),0))</f>
        <v>#N/A</v>
      </c>
    </row>
    <row r="2683" spans="5:9" x14ac:dyDescent="0.25">
      <c r="E2683" s="1" t="e">
        <v>#N/A</v>
      </c>
      <c r="G2683" s="1" cm="1">
        <f t="array" ref="G2683">_xlfn.IFS(D2683&lt;=_xlfn.PERCENTILE.INC(D:D,0.2),1, D2683&lt;=_xlfn.PERCENTILE.INC(D:D,0.4),2, D2683&lt;=_xlfn.PERCENTILE.INC(D:D,0.6),3, D2684&lt;=_xlfn.PERCENTILE.INC(D:D,0.8),4, TRUE,5)</f>
        <v>1</v>
      </c>
      <c r="H2683" s="4">
        <f t="shared" si="41"/>
        <v>1</v>
      </c>
      <c r="I2683" t="e" cm="1">
        <f t="array" ref="I2683">INDEX($N$2:$N$26,MATCH(1,($K$2:$K$26=$E2683)*($L$2:$L$26=$H2683),0))</f>
        <v>#N/A</v>
      </c>
    </row>
    <row r="2684" spans="5:9" x14ac:dyDescent="0.25">
      <c r="E2684" s="1" t="e">
        <v>#N/A</v>
      </c>
      <c r="G2684" s="1" cm="1">
        <f t="array" ref="G2684">_xlfn.IFS(D2684&lt;=_xlfn.PERCENTILE.INC(D:D,0.2),1, D2684&lt;=_xlfn.PERCENTILE.INC(D:D,0.4),2, D2684&lt;=_xlfn.PERCENTILE.INC(D:D,0.6),3, D2685&lt;=_xlfn.PERCENTILE.INC(D:D,0.8),4, TRUE,5)</f>
        <v>1</v>
      </c>
      <c r="H2684" s="4">
        <f t="shared" si="41"/>
        <v>1</v>
      </c>
      <c r="I2684" t="e" cm="1">
        <f t="array" ref="I2684">INDEX($N$2:$N$26,MATCH(1,($K$2:$K$26=$E2684)*($L$2:$L$26=$H2684),0))</f>
        <v>#N/A</v>
      </c>
    </row>
    <row r="2685" spans="5:9" x14ac:dyDescent="0.25">
      <c r="E2685" s="1" t="e">
        <v>#N/A</v>
      </c>
      <c r="G2685" s="1" cm="1">
        <f t="array" ref="G2685">_xlfn.IFS(D2685&lt;=_xlfn.PERCENTILE.INC(D:D,0.2),1, D2685&lt;=_xlfn.PERCENTILE.INC(D:D,0.4),2, D2685&lt;=_xlfn.PERCENTILE.INC(D:D,0.6),3, D2686&lt;=_xlfn.PERCENTILE.INC(D:D,0.8),4, TRUE,5)</f>
        <v>1</v>
      </c>
      <c r="H2685" s="4">
        <f t="shared" si="41"/>
        <v>1</v>
      </c>
      <c r="I2685" t="e" cm="1">
        <f t="array" ref="I2685">INDEX($N$2:$N$26,MATCH(1,($K$2:$K$26=$E2685)*($L$2:$L$26=$H2685),0))</f>
        <v>#N/A</v>
      </c>
    </row>
    <row r="2686" spans="5:9" x14ac:dyDescent="0.25">
      <c r="E2686" s="1" t="e">
        <v>#N/A</v>
      </c>
      <c r="G2686" s="1" cm="1">
        <f t="array" ref="G2686">_xlfn.IFS(D2686&lt;=_xlfn.PERCENTILE.INC(D:D,0.2),1, D2686&lt;=_xlfn.PERCENTILE.INC(D:D,0.4),2, D2686&lt;=_xlfn.PERCENTILE.INC(D:D,0.6),3, D2687&lt;=_xlfn.PERCENTILE.INC(D:D,0.8),4, TRUE,5)</f>
        <v>1</v>
      </c>
      <c r="H2686" s="4">
        <f t="shared" si="41"/>
        <v>1</v>
      </c>
      <c r="I2686" t="e" cm="1">
        <f t="array" ref="I2686">INDEX($N$2:$N$26,MATCH(1,($K$2:$K$26=$E2686)*($L$2:$L$26=$H2686),0))</f>
        <v>#N/A</v>
      </c>
    </row>
    <row r="2687" spans="5:9" x14ac:dyDescent="0.25">
      <c r="E2687" s="1" t="e">
        <v>#N/A</v>
      </c>
      <c r="G2687" s="1" cm="1">
        <f t="array" ref="G2687">_xlfn.IFS(D2687&lt;=_xlfn.PERCENTILE.INC(D:D,0.2),1, D2687&lt;=_xlfn.PERCENTILE.INC(D:D,0.4),2, D2687&lt;=_xlfn.PERCENTILE.INC(D:D,0.6),3, D2688&lt;=_xlfn.PERCENTILE.INC(D:D,0.8),4, TRUE,5)</f>
        <v>1</v>
      </c>
      <c r="H2687" s="4">
        <f t="shared" si="41"/>
        <v>1</v>
      </c>
      <c r="I2687" t="e" cm="1">
        <f t="array" ref="I2687">INDEX($N$2:$N$26,MATCH(1,($K$2:$K$26=$E2687)*($L$2:$L$26=$H2687),0))</f>
        <v>#N/A</v>
      </c>
    </row>
    <row r="2688" spans="5:9" x14ac:dyDescent="0.25">
      <c r="E2688" s="1" t="e">
        <v>#N/A</v>
      </c>
      <c r="G2688" s="1" cm="1">
        <f t="array" ref="G2688">_xlfn.IFS(D2688&lt;=_xlfn.PERCENTILE.INC(D:D,0.2),1, D2688&lt;=_xlfn.PERCENTILE.INC(D:D,0.4),2, D2688&lt;=_xlfn.PERCENTILE.INC(D:D,0.6),3, D2689&lt;=_xlfn.PERCENTILE.INC(D:D,0.8),4, TRUE,5)</f>
        <v>1</v>
      </c>
      <c r="H2688" s="4">
        <f t="shared" si="41"/>
        <v>1</v>
      </c>
      <c r="I2688" t="e" cm="1">
        <f t="array" ref="I2688">INDEX($N$2:$N$26,MATCH(1,($K$2:$K$26=$E2688)*($L$2:$L$26=$H2688),0))</f>
        <v>#N/A</v>
      </c>
    </row>
    <row r="2689" spans="5:9" x14ac:dyDescent="0.25">
      <c r="E2689" s="1" t="e">
        <v>#N/A</v>
      </c>
      <c r="G2689" s="1" cm="1">
        <f t="array" ref="G2689">_xlfn.IFS(D2689&lt;=_xlfn.PERCENTILE.INC(D:D,0.2),1, D2689&lt;=_xlfn.PERCENTILE.INC(D:D,0.4),2, D2689&lt;=_xlfn.PERCENTILE.INC(D:D,0.6),3, D2690&lt;=_xlfn.PERCENTILE.INC(D:D,0.8),4, TRUE,5)</f>
        <v>1</v>
      </c>
      <c r="H2689" s="4">
        <f t="shared" si="41"/>
        <v>1</v>
      </c>
      <c r="I2689" t="e" cm="1">
        <f t="array" ref="I2689">INDEX($N$2:$N$26,MATCH(1,($K$2:$K$26=$E2689)*($L$2:$L$26=$H2689),0))</f>
        <v>#N/A</v>
      </c>
    </row>
    <row r="2690" spans="5:9" x14ac:dyDescent="0.25">
      <c r="E2690" s="1" t="e">
        <v>#N/A</v>
      </c>
      <c r="G2690" s="1" cm="1">
        <f t="array" ref="G2690">_xlfn.IFS(D2690&lt;=_xlfn.PERCENTILE.INC(D:D,0.2),1, D2690&lt;=_xlfn.PERCENTILE.INC(D:D,0.4),2, D2690&lt;=_xlfn.PERCENTILE.INC(D:D,0.6),3, D2691&lt;=_xlfn.PERCENTILE.INC(D:D,0.8),4, TRUE,5)</f>
        <v>1</v>
      </c>
      <c r="H2690" s="4">
        <f t="shared" si="41"/>
        <v>1</v>
      </c>
      <c r="I2690" t="e" cm="1">
        <f t="array" ref="I2690">INDEX($N$2:$N$26,MATCH(1,($K$2:$K$26=$E2690)*($L$2:$L$26=$H2690),0))</f>
        <v>#N/A</v>
      </c>
    </row>
    <row r="2691" spans="5:9" x14ac:dyDescent="0.25">
      <c r="E2691" s="1" t="e">
        <v>#N/A</v>
      </c>
      <c r="G2691" s="1" cm="1">
        <f t="array" ref="G2691">_xlfn.IFS(D2691&lt;=_xlfn.PERCENTILE.INC(D:D,0.2),1, D2691&lt;=_xlfn.PERCENTILE.INC(D:D,0.4),2, D2691&lt;=_xlfn.PERCENTILE.INC(D:D,0.6),3, D2692&lt;=_xlfn.PERCENTILE.INC(D:D,0.8),4, TRUE,5)</f>
        <v>1</v>
      </c>
      <c r="H2691" s="4">
        <f t="shared" ref="H2691:H2754" si="42">ROUND(AVERAGE(F2691,G2691),0)</f>
        <v>1</v>
      </c>
      <c r="I2691" t="e" cm="1">
        <f t="array" ref="I2691">INDEX($N$2:$N$26,MATCH(1,($K$2:$K$26=$E2691)*($L$2:$L$26=$H2691),0))</f>
        <v>#N/A</v>
      </c>
    </row>
    <row r="2692" spans="5:9" x14ac:dyDescent="0.25">
      <c r="E2692" s="1" t="e">
        <v>#N/A</v>
      </c>
      <c r="G2692" s="1" cm="1">
        <f t="array" ref="G2692">_xlfn.IFS(D2692&lt;=_xlfn.PERCENTILE.INC(D:D,0.2),1, D2692&lt;=_xlfn.PERCENTILE.INC(D:D,0.4),2, D2692&lt;=_xlfn.PERCENTILE.INC(D:D,0.6),3, D2693&lt;=_xlfn.PERCENTILE.INC(D:D,0.8),4, TRUE,5)</f>
        <v>1</v>
      </c>
      <c r="H2692" s="4">
        <f t="shared" si="42"/>
        <v>1</v>
      </c>
      <c r="I2692" t="e" cm="1">
        <f t="array" ref="I2692">INDEX($N$2:$N$26,MATCH(1,($K$2:$K$26=$E2692)*($L$2:$L$26=$H2692),0))</f>
        <v>#N/A</v>
      </c>
    </row>
    <row r="2693" spans="5:9" x14ac:dyDescent="0.25">
      <c r="E2693" s="1" t="e">
        <v>#N/A</v>
      </c>
      <c r="G2693" s="1" cm="1">
        <f t="array" ref="G2693">_xlfn.IFS(D2693&lt;=_xlfn.PERCENTILE.INC(D:D,0.2),1, D2693&lt;=_xlfn.PERCENTILE.INC(D:D,0.4),2, D2693&lt;=_xlfn.PERCENTILE.INC(D:D,0.6),3, D2694&lt;=_xlfn.PERCENTILE.INC(D:D,0.8),4, TRUE,5)</f>
        <v>1</v>
      </c>
      <c r="H2693" s="4">
        <f t="shared" si="42"/>
        <v>1</v>
      </c>
      <c r="I2693" t="e" cm="1">
        <f t="array" ref="I2693">INDEX($N$2:$N$26,MATCH(1,($K$2:$K$26=$E2693)*($L$2:$L$26=$H2693),0))</f>
        <v>#N/A</v>
      </c>
    </row>
    <row r="2694" spans="5:9" x14ac:dyDescent="0.25">
      <c r="E2694" s="1" t="e">
        <v>#N/A</v>
      </c>
      <c r="G2694" s="1" cm="1">
        <f t="array" ref="G2694">_xlfn.IFS(D2694&lt;=_xlfn.PERCENTILE.INC(D:D,0.2),1, D2694&lt;=_xlfn.PERCENTILE.INC(D:D,0.4),2, D2694&lt;=_xlfn.PERCENTILE.INC(D:D,0.6),3, D2695&lt;=_xlfn.PERCENTILE.INC(D:D,0.8),4, TRUE,5)</f>
        <v>1</v>
      </c>
      <c r="H2694" s="4">
        <f t="shared" si="42"/>
        <v>1</v>
      </c>
      <c r="I2694" t="e" cm="1">
        <f t="array" ref="I2694">INDEX($N$2:$N$26,MATCH(1,($K$2:$K$26=$E2694)*($L$2:$L$26=$H2694),0))</f>
        <v>#N/A</v>
      </c>
    </row>
    <row r="2695" spans="5:9" x14ac:dyDescent="0.25">
      <c r="E2695" s="1" t="e">
        <v>#N/A</v>
      </c>
      <c r="G2695" s="1" cm="1">
        <f t="array" ref="G2695">_xlfn.IFS(D2695&lt;=_xlfn.PERCENTILE.INC(D:D,0.2),1, D2695&lt;=_xlfn.PERCENTILE.INC(D:D,0.4),2, D2695&lt;=_xlfn.PERCENTILE.INC(D:D,0.6),3, D2696&lt;=_xlfn.PERCENTILE.INC(D:D,0.8),4, TRUE,5)</f>
        <v>1</v>
      </c>
      <c r="H2695" s="4">
        <f t="shared" si="42"/>
        <v>1</v>
      </c>
      <c r="I2695" t="e" cm="1">
        <f t="array" ref="I2695">INDEX($N$2:$N$26,MATCH(1,($K$2:$K$26=$E2695)*($L$2:$L$26=$H2695),0))</f>
        <v>#N/A</v>
      </c>
    </row>
    <row r="2696" spans="5:9" x14ac:dyDescent="0.25">
      <c r="E2696" s="1" t="e">
        <v>#N/A</v>
      </c>
      <c r="G2696" s="1" cm="1">
        <f t="array" ref="G2696">_xlfn.IFS(D2696&lt;=_xlfn.PERCENTILE.INC(D:D,0.2),1, D2696&lt;=_xlfn.PERCENTILE.INC(D:D,0.4),2, D2696&lt;=_xlfn.PERCENTILE.INC(D:D,0.6),3, D2697&lt;=_xlfn.PERCENTILE.INC(D:D,0.8),4, TRUE,5)</f>
        <v>1</v>
      </c>
      <c r="H2696" s="4">
        <f t="shared" si="42"/>
        <v>1</v>
      </c>
      <c r="I2696" t="e" cm="1">
        <f t="array" ref="I2696">INDEX($N$2:$N$26,MATCH(1,($K$2:$K$26=$E2696)*($L$2:$L$26=$H2696),0))</f>
        <v>#N/A</v>
      </c>
    </row>
    <row r="2697" spans="5:9" x14ac:dyDescent="0.25">
      <c r="E2697" s="1" t="e">
        <v>#N/A</v>
      </c>
      <c r="G2697" s="1" cm="1">
        <f t="array" ref="G2697">_xlfn.IFS(D2697&lt;=_xlfn.PERCENTILE.INC(D:D,0.2),1, D2697&lt;=_xlfn.PERCENTILE.INC(D:D,0.4),2, D2697&lt;=_xlfn.PERCENTILE.INC(D:D,0.6),3, D2698&lt;=_xlfn.PERCENTILE.INC(D:D,0.8),4, TRUE,5)</f>
        <v>1</v>
      </c>
      <c r="H2697" s="4">
        <f t="shared" si="42"/>
        <v>1</v>
      </c>
      <c r="I2697" t="e" cm="1">
        <f t="array" ref="I2697">INDEX($N$2:$N$26,MATCH(1,($K$2:$K$26=$E2697)*($L$2:$L$26=$H2697),0))</f>
        <v>#N/A</v>
      </c>
    </row>
    <row r="2698" spans="5:9" x14ac:dyDescent="0.25">
      <c r="E2698" s="1" t="e">
        <v>#N/A</v>
      </c>
      <c r="G2698" s="1" cm="1">
        <f t="array" ref="G2698">_xlfn.IFS(D2698&lt;=_xlfn.PERCENTILE.INC(D:D,0.2),1, D2698&lt;=_xlfn.PERCENTILE.INC(D:D,0.4),2, D2698&lt;=_xlfn.PERCENTILE.INC(D:D,0.6),3, D2699&lt;=_xlfn.PERCENTILE.INC(D:D,0.8),4, TRUE,5)</f>
        <v>1</v>
      </c>
      <c r="H2698" s="4">
        <f t="shared" si="42"/>
        <v>1</v>
      </c>
      <c r="I2698" t="e" cm="1">
        <f t="array" ref="I2698">INDEX($N$2:$N$26,MATCH(1,($K$2:$K$26=$E2698)*($L$2:$L$26=$H2698),0))</f>
        <v>#N/A</v>
      </c>
    </row>
    <row r="2699" spans="5:9" x14ac:dyDescent="0.25">
      <c r="E2699" s="1" t="e">
        <v>#N/A</v>
      </c>
      <c r="G2699" s="1" cm="1">
        <f t="array" ref="G2699">_xlfn.IFS(D2699&lt;=_xlfn.PERCENTILE.INC(D:D,0.2),1, D2699&lt;=_xlfn.PERCENTILE.INC(D:D,0.4),2, D2699&lt;=_xlfn.PERCENTILE.INC(D:D,0.6),3, D2700&lt;=_xlfn.PERCENTILE.INC(D:D,0.8),4, TRUE,5)</f>
        <v>1</v>
      </c>
      <c r="H2699" s="4">
        <f t="shared" si="42"/>
        <v>1</v>
      </c>
      <c r="I2699" t="e" cm="1">
        <f t="array" ref="I2699">INDEX($N$2:$N$26,MATCH(1,($K$2:$K$26=$E2699)*($L$2:$L$26=$H2699),0))</f>
        <v>#N/A</v>
      </c>
    </row>
    <row r="2700" spans="5:9" x14ac:dyDescent="0.25">
      <c r="E2700" s="1" t="e">
        <v>#N/A</v>
      </c>
      <c r="G2700" s="1" cm="1">
        <f t="array" ref="G2700">_xlfn.IFS(D2700&lt;=_xlfn.PERCENTILE.INC(D:D,0.2),1, D2700&lt;=_xlfn.PERCENTILE.INC(D:D,0.4),2, D2700&lt;=_xlfn.PERCENTILE.INC(D:D,0.6),3, D2701&lt;=_xlfn.PERCENTILE.INC(D:D,0.8),4, TRUE,5)</f>
        <v>1</v>
      </c>
      <c r="H2700" s="4">
        <f t="shared" si="42"/>
        <v>1</v>
      </c>
      <c r="I2700" t="e" cm="1">
        <f t="array" ref="I2700">INDEX($N$2:$N$26,MATCH(1,($K$2:$K$26=$E2700)*($L$2:$L$26=$H2700),0))</f>
        <v>#N/A</v>
      </c>
    </row>
    <row r="2701" spans="5:9" x14ac:dyDescent="0.25">
      <c r="E2701" s="1" t="e">
        <v>#N/A</v>
      </c>
      <c r="G2701" s="1" cm="1">
        <f t="array" ref="G2701">_xlfn.IFS(D2701&lt;=_xlfn.PERCENTILE.INC(D:D,0.2),1, D2701&lt;=_xlfn.PERCENTILE.INC(D:D,0.4),2, D2701&lt;=_xlfn.PERCENTILE.INC(D:D,0.6),3, D2702&lt;=_xlfn.PERCENTILE.INC(D:D,0.8),4, TRUE,5)</f>
        <v>1</v>
      </c>
      <c r="H2701" s="4">
        <f t="shared" si="42"/>
        <v>1</v>
      </c>
      <c r="I2701" t="e" cm="1">
        <f t="array" ref="I2701">INDEX($N$2:$N$26,MATCH(1,($K$2:$K$26=$E2701)*($L$2:$L$26=$H2701),0))</f>
        <v>#N/A</v>
      </c>
    </row>
    <row r="2702" spans="5:9" x14ac:dyDescent="0.25">
      <c r="E2702" s="1" t="e">
        <v>#N/A</v>
      </c>
      <c r="G2702" s="1" cm="1">
        <f t="array" ref="G2702">_xlfn.IFS(D2702&lt;=_xlfn.PERCENTILE.INC(D:D,0.2),1, D2702&lt;=_xlfn.PERCENTILE.INC(D:D,0.4),2, D2702&lt;=_xlfn.PERCENTILE.INC(D:D,0.6),3, D2703&lt;=_xlfn.PERCENTILE.INC(D:D,0.8),4, TRUE,5)</f>
        <v>1</v>
      </c>
      <c r="H2702" s="4">
        <f t="shared" si="42"/>
        <v>1</v>
      </c>
      <c r="I2702" t="e" cm="1">
        <f t="array" ref="I2702">INDEX($N$2:$N$26,MATCH(1,($K$2:$K$26=$E2702)*($L$2:$L$26=$H2702),0))</f>
        <v>#N/A</v>
      </c>
    </row>
    <row r="2703" spans="5:9" x14ac:dyDescent="0.25">
      <c r="E2703" s="1" t="e">
        <v>#N/A</v>
      </c>
      <c r="G2703" s="1" cm="1">
        <f t="array" ref="G2703">_xlfn.IFS(D2703&lt;=_xlfn.PERCENTILE.INC(D:D,0.2),1, D2703&lt;=_xlfn.PERCENTILE.INC(D:D,0.4),2, D2703&lt;=_xlfn.PERCENTILE.INC(D:D,0.6),3, D2704&lt;=_xlfn.PERCENTILE.INC(D:D,0.8),4, TRUE,5)</f>
        <v>1</v>
      </c>
      <c r="H2703" s="4">
        <f t="shared" si="42"/>
        <v>1</v>
      </c>
      <c r="I2703" t="e" cm="1">
        <f t="array" ref="I2703">INDEX($N$2:$N$26,MATCH(1,($K$2:$K$26=$E2703)*($L$2:$L$26=$H2703),0))</f>
        <v>#N/A</v>
      </c>
    </row>
    <row r="2704" spans="5:9" x14ac:dyDescent="0.25">
      <c r="E2704" s="1" t="e">
        <v>#N/A</v>
      </c>
      <c r="G2704" s="1" cm="1">
        <f t="array" ref="G2704">_xlfn.IFS(D2704&lt;=_xlfn.PERCENTILE.INC(D:D,0.2),1, D2704&lt;=_xlfn.PERCENTILE.INC(D:D,0.4),2, D2704&lt;=_xlfn.PERCENTILE.INC(D:D,0.6),3, D2705&lt;=_xlfn.PERCENTILE.INC(D:D,0.8),4, TRUE,5)</f>
        <v>1</v>
      </c>
      <c r="H2704" s="4">
        <f t="shared" si="42"/>
        <v>1</v>
      </c>
      <c r="I2704" t="e" cm="1">
        <f t="array" ref="I2704">INDEX($N$2:$N$26,MATCH(1,($K$2:$K$26=$E2704)*($L$2:$L$26=$H2704),0))</f>
        <v>#N/A</v>
      </c>
    </row>
    <row r="2705" spans="5:9" x14ac:dyDescent="0.25">
      <c r="E2705" s="1" t="e">
        <v>#N/A</v>
      </c>
      <c r="G2705" s="1" cm="1">
        <f t="array" ref="G2705">_xlfn.IFS(D2705&lt;=_xlfn.PERCENTILE.INC(D:D,0.2),1, D2705&lt;=_xlfn.PERCENTILE.INC(D:D,0.4),2, D2705&lt;=_xlfn.PERCENTILE.INC(D:D,0.6),3, D2706&lt;=_xlfn.PERCENTILE.INC(D:D,0.8),4, TRUE,5)</f>
        <v>1</v>
      </c>
      <c r="H2705" s="4">
        <f t="shared" si="42"/>
        <v>1</v>
      </c>
      <c r="I2705" t="e" cm="1">
        <f t="array" ref="I2705">INDEX($N$2:$N$26,MATCH(1,($K$2:$K$26=$E2705)*($L$2:$L$26=$H2705),0))</f>
        <v>#N/A</v>
      </c>
    </row>
    <row r="2706" spans="5:9" x14ac:dyDescent="0.25">
      <c r="E2706" s="1" t="e">
        <v>#N/A</v>
      </c>
      <c r="G2706" s="1" cm="1">
        <f t="array" ref="G2706">_xlfn.IFS(D2706&lt;=_xlfn.PERCENTILE.INC(D:D,0.2),1, D2706&lt;=_xlfn.PERCENTILE.INC(D:D,0.4),2, D2706&lt;=_xlfn.PERCENTILE.INC(D:D,0.6),3, D2707&lt;=_xlfn.PERCENTILE.INC(D:D,0.8),4, TRUE,5)</f>
        <v>1</v>
      </c>
      <c r="H2706" s="4">
        <f t="shared" si="42"/>
        <v>1</v>
      </c>
      <c r="I2706" t="e" cm="1">
        <f t="array" ref="I2706">INDEX($N$2:$N$26,MATCH(1,($K$2:$K$26=$E2706)*($L$2:$L$26=$H2706),0))</f>
        <v>#N/A</v>
      </c>
    </row>
    <row r="2707" spans="5:9" x14ac:dyDescent="0.25">
      <c r="E2707" s="1" t="e">
        <v>#N/A</v>
      </c>
      <c r="G2707" s="1" cm="1">
        <f t="array" ref="G2707">_xlfn.IFS(D2707&lt;=_xlfn.PERCENTILE.INC(D:D,0.2),1, D2707&lt;=_xlfn.PERCENTILE.INC(D:D,0.4),2, D2707&lt;=_xlfn.PERCENTILE.INC(D:D,0.6),3, D2708&lt;=_xlfn.PERCENTILE.INC(D:D,0.8),4, TRUE,5)</f>
        <v>1</v>
      </c>
      <c r="H2707" s="4">
        <f t="shared" si="42"/>
        <v>1</v>
      </c>
      <c r="I2707" t="e" cm="1">
        <f t="array" ref="I2707">INDEX($N$2:$N$26,MATCH(1,($K$2:$K$26=$E2707)*($L$2:$L$26=$H2707),0))</f>
        <v>#N/A</v>
      </c>
    </row>
    <row r="2708" spans="5:9" x14ac:dyDescent="0.25">
      <c r="E2708" s="1" t="e">
        <v>#N/A</v>
      </c>
      <c r="G2708" s="1" cm="1">
        <f t="array" ref="G2708">_xlfn.IFS(D2708&lt;=_xlfn.PERCENTILE.INC(D:D,0.2),1, D2708&lt;=_xlfn.PERCENTILE.INC(D:D,0.4),2, D2708&lt;=_xlfn.PERCENTILE.INC(D:D,0.6),3, D2709&lt;=_xlfn.PERCENTILE.INC(D:D,0.8),4, TRUE,5)</f>
        <v>1</v>
      </c>
      <c r="H2708" s="4">
        <f t="shared" si="42"/>
        <v>1</v>
      </c>
      <c r="I2708" t="e" cm="1">
        <f t="array" ref="I2708">INDEX($N$2:$N$26,MATCH(1,($K$2:$K$26=$E2708)*($L$2:$L$26=$H2708),0))</f>
        <v>#N/A</v>
      </c>
    </row>
    <row r="2709" spans="5:9" x14ac:dyDescent="0.25">
      <c r="E2709" s="1" t="e">
        <v>#N/A</v>
      </c>
      <c r="G2709" s="1" cm="1">
        <f t="array" ref="G2709">_xlfn.IFS(D2709&lt;=_xlfn.PERCENTILE.INC(D:D,0.2),1, D2709&lt;=_xlfn.PERCENTILE.INC(D:D,0.4),2, D2709&lt;=_xlfn.PERCENTILE.INC(D:D,0.6),3, D2710&lt;=_xlfn.PERCENTILE.INC(D:D,0.8),4, TRUE,5)</f>
        <v>1</v>
      </c>
      <c r="H2709" s="4">
        <f t="shared" si="42"/>
        <v>1</v>
      </c>
      <c r="I2709" t="e" cm="1">
        <f t="array" ref="I2709">INDEX($N$2:$N$26,MATCH(1,($K$2:$K$26=$E2709)*($L$2:$L$26=$H2709),0))</f>
        <v>#N/A</v>
      </c>
    </row>
    <row r="2710" spans="5:9" x14ac:dyDescent="0.25">
      <c r="E2710" s="1" t="e">
        <v>#N/A</v>
      </c>
      <c r="G2710" s="1" cm="1">
        <f t="array" ref="G2710">_xlfn.IFS(D2710&lt;=_xlfn.PERCENTILE.INC(D:D,0.2),1, D2710&lt;=_xlfn.PERCENTILE.INC(D:D,0.4),2, D2710&lt;=_xlfn.PERCENTILE.INC(D:D,0.6),3, D2711&lt;=_xlfn.PERCENTILE.INC(D:D,0.8),4, TRUE,5)</f>
        <v>1</v>
      </c>
      <c r="H2710" s="4">
        <f t="shared" si="42"/>
        <v>1</v>
      </c>
      <c r="I2710" t="e" cm="1">
        <f t="array" ref="I2710">INDEX($N$2:$N$26,MATCH(1,($K$2:$K$26=$E2710)*($L$2:$L$26=$H2710),0))</f>
        <v>#N/A</v>
      </c>
    </row>
    <row r="2711" spans="5:9" x14ac:dyDescent="0.25">
      <c r="E2711" s="1" t="e">
        <v>#N/A</v>
      </c>
      <c r="G2711" s="1" cm="1">
        <f t="array" ref="G2711">_xlfn.IFS(D2711&lt;=_xlfn.PERCENTILE.INC(D:D,0.2),1, D2711&lt;=_xlfn.PERCENTILE.INC(D:D,0.4),2, D2711&lt;=_xlfn.PERCENTILE.INC(D:D,0.6),3, D2712&lt;=_xlfn.PERCENTILE.INC(D:D,0.8),4, TRUE,5)</f>
        <v>1</v>
      </c>
      <c r="H2711" s="4">
        <f t="shared" si="42"/>
        <v>1</v>
      </c>
      <c r="I2711" t="e" cm="1">
        <f t="array" ref="I2711">INDEX($N$2:$N$26,MATCH(1,($K$2:$K$26=$E2711)*($L$2:$L$26=$H2711),0))</f>
        <v>#N/A</v>
      </c>
    </row>
    <row r="2712" spans="5:9" x14ac:dyDescent="0.25">
      <c r="E2712" s="1" t="e">
        <v>#N/A</v>
      </c>
      <c r="G2712" s="1" cm="1">
        <f t="array" ref="G2712">_xlfn.IFS(D2712&lt;=_xlfn.PERCENTILE.INC(D:D,0.2),1, D2712&lt;=_xlfn.PERCENTILE.INC(D:D,0.4),2, D2712&lt;=_xlfn.PERCENTILE.INC(D:D,0.6),3, D2713&lt;=_xlfn.PERCENTILE.INC(D:D,0.8),4, TRUE,5)</f>
        <v>1</v>
      </c>
      <c r="H2712" s="4">
        <f t="shared" si="42"/>
        <v>1</v>
      </c>
      <c r="I2712" t="e" cm="1">
        <f t="array" ref="I2712">INDEX($N$2:$N$26,MATCH(1,($K$2:$K$26=$E2712)*($L$2:$L$26=$H2712),0))</f>
        <v>#N/A</v>
      </c>
    </row>
    <row r="2713" spans="5:9" x14ac:dyDescent="0.25">
      <c r="E2713" s="1" t="e">
        <v>#N/A</v>
      </c>
      <c r="G2713" s="1" cm="1">
        <f t="array" ref="G2713">_xlfn.IFS(D2713&lt;=_xlfn.PERCENTILE.INC(D:D,0.2),1, D2713&lt;=_xlfn.PERCENTILE.INC(D:D,0.4),2, D2713&lt;=_xlfn.PERCENTILE.INC(D:D,0.6),3, D2714&lt;=_xlfn.PERCENTILE.INC(D:D,0.8),4, TRUE,5)</f>
        <v>1</v>
      </c>
      <c r="H2713" s="4">
        <f t="shared" si="42"/>
        <v>1</v>
      </c>
      <c r="I2713" t="e" cm="1">
        <f t="array" ref="I2713">INDEX($N$2:$N$26,MATCH(1,($K$2:$K$26=$E2713)*($L$2:$L$26=$H2713),0))</f>
        <v>#N/A</v>
      </c>
    </row>
    <row r="2714" spans="5:9" x14ac:dyDescent="0.25">
      <c r="E2714" s="1" t="e">
        <v>#N/A</v>
      </c>
      <c r="G2714" s="1" cm="1">
        <f t="array" ref="G2714">_xlfn.IFS(D2714&lt;=_xlfn.PERCENTILE.INC(D:D,0.2),1, D2714&lt;=_xlfn.PERCENTILE.INC(D:D,0.4),2, D2714&lt;=_xlfn.PERCENTILE.INC(D:D,0.6),3, D2715&lt;=_xlfn.PERCENTILE.INC(D:D,0.8),4, TRUE,5)</f>
        <v>1</v>
      </c>
      <c r="H2714" s="4">
        <f t="shared" si="42"/>
        <v>1</v>
      </c>
      <c r="I2714" t="e" cm="1">
        <f t="array" ref="I2714">INDEX($N$2:$N$26,MATCH(1,($K$2:$K$26=$E2714)*($L$2:$L$26=$H2714),0))</f>
        <v>#N/A</v>
      </c>
    </row>
    <row r="2715" spans="5:9" x14ac:dyDescent="0.25">
      <c r="E2715" s="1" t="e">
        <v>#N/A</v>
      </c>
      <c r="G2715" s="1" cm="1">
        <f t="array" ref="G2715">_xlfn.IFS(D2715&lt;=_xlfn.PERCENTILE.INC(D:D,0.2),1, D2715&lt;=_xlfn.PERCENTILE.INC(D:D,0.4),2, D2715&lt;=_xlfn.PERCENTILE.INC(D:D,0.6),3, D2716&lt;=_xlfn.PERCENTILE.INC(D:D,0.8),4, TRUE,5)</f>
        <v>1</v>
      </c>
      <c r="H2715" s="4">
        <f t="shared" si="42"/>
        <v>1</v>
      </c>
      <c r="I2715" t="e" cm="1">
        <f t="array" ref="I2715">INDEX($N$2:$N$26,MATCH(1,($K$2:$K$26=$E2715)*($L$2:$L$26=$H2715),0))</f>
        <v>#N/A</v>
      </c>
    </row>
    <row r="2716" spans="5:9" x14ac:dyDescent="0.25">
      <c r="E2716" s="1" t="e">
        <v>#N/A</v>
      </c>
      <c r="G2716" s="1" cm="1">
        <f t="array" ref="G2716">_xlfn.IFS(D2716&lt;=_xlfn.PERCENTILE.INC(D:D,0.2),1, D2716&lt;=_xlfn.PERCENTILE.INC(D:D,0.4),2, D2716&lt;=_xlfn.PERCENTILE.INC(D:D,0.6),3, D2717&lt;=_xlfn.PERCENTILE.INC(D:D,0.8),4, TRUE,5)</f>
        <v>1</v>
      </c>
      <c r="H2716" s="4">
        <f t="shared" si="42"/>
        <v>1</v>
      </c>
      <c r="I2716" t="e" cm="1">
        <f t="array" ref="I2716">INDEX($N$2:$N$26,MATCH(1,($K$2:$K$26=$E2716)*($L$2:$L$26=$H2716),0))</f>
        <v>#N/A</v>
      </c>
    </row>
    <row r="2717" spans="5:9" x14ac:dyDescent="0.25">
      <c r="E2717" s="1" t="e">
        <v>#N/A</v>
      </c>
      <c r="G2717" s="1" cm="1">
        <f t="array" ref="G2717">_xlfn.IFS(D2717&lt;=_xlfn.PERCENTILE.INC(D:D,0.2),1, D2717&lt;=_xlfn.PERCENTILE.INC(D:D,0.4),2, D2717&lt;=_xlfn.PERCENTILE.INC(D:D,0.6),3, D2718&lt;=_xlfn.PERCENTILE.INC(D:D,0.8),4, TRUE,5)</f>
        <v>1</v>
      </c>
      <c r="H2717" s="4">
        <f t="shared" si="42"/>
        <v>1</v>
      </c>
      <c r="I2717" t="e" cm="1">
        <f t="array" ref="I2717">INDEX($N$2:$N$26,MATCH(1,($K$2:$K$26=$E2717)*($L$2:$L$26=$H2717),0))</f>
        <v>#N/A</v>
      </c>
    </row>
    <row r="2718" spans="5:9" x14ac:dyDescent="0.25">
      <c r="E2718" s="1" t="e">
        <v>#N/A</v>
      </c>
      <c r="G2718" s="1" cm="1">
        <f t="array" ref="G2718">_xlfn.IFS(D2718&lt;=_xlfn.PERCENTILE.INC(D:D,0.2),1, D2718&lt;=_xlfn.PERCENTILE.INC(D:D,0.4),2, D2718&lt;=_xlfn.PERCENTILE.INC(D:D,0.6),3, D2719&lt;=_xlfn.PERCENTILE.INC(D:D,0.8),4, TRUE,5)</f>
        <v>1</v>
      </c>
      <c r="H2718" s="4">
        <f t="shared" si="42"/>
        <v>1</v>
      </c>
      <c r="I2718" t="e" cm="1">
        <f t="array" ref="I2718">INDEX($N$2:$N$26,MATCH(1,($K$2:$K$26=$E2718)*($L$2:$L$26=$H2718),0))</f>
        <v>#N/A</v>
      </c>
    </row>
    <row r="2719" spans="5:9" x14ac:dyDescent="0.25">
      <c r="E2719" s="1" t="e">
        <v>#N/A</v>
      </c>
      <c r="G2719" s="1" cm="1">
        <f t="array" ref="G2719">_xlfn.IFS(D2719&lt;=_xlfn.PERCENTILE.INC(D:D,0.2),1, D2719&lt;=_xlfn.PERCENTILE.INC(D:D,0.4),2, D2719&lt;=_xlfn.PERCENTILE.INC(D:D,0.6),3, D2720&lt;=_xlfn.PERCENTILE.INC(D:D,0.8),4, TRUE,5)</f>
        <v>1</v>
      </c>
      <c r="H2719" s="4">
        <f t="shared" si="42"/>
        <v>1</v>
      </c>
      <c r="I2719" t="e" cm="1">
        <f t="array" ref="I2719">INDEX($N$2:$N$26,MATCH(1,($K$2:$K$26=$E2719)*($L$2:$L$26=$H2719),0))</f>
        <v>#N/A</v>
      </c>
    </row>
    <row r="2720" spans="5:9" x14ac:dyDescent="0.25">
      <c r="E2720" s="1" t="e">
        <v>#N/A</v>
      </c>
      <c r="G2720" s="1" cm="1">
        <f t="array" ref="G2720">_xlfn.IFS(D2720&lt;=_xlfn.PERCENTILE.INC(D:D,0.2),1, D2720&lt;=_xlfn.PERCENTILE.INC(D:D,0.4),2, D2720&lt;=_xlfn.PERCENTILE.INC(D:D,0.6),3, D2721&lt;=_xlfn.PERCENTILE.INC(D:D,0.8),4, TRUE,5)</f>
        <v>1</v>
      </c>
      <c r="H2720" s="4">
        <f t="shared" si="42"/>
        <v>1</v>
      </c>
      <c r="I2720" t="e" cm="1">
        <f t="array" ref="I2720">INDEX($N$2:$N$26,MATCH(1,($K$2:$K$26=$E2720)*($L$2:$L$26=$H2720),0))</f>
        <v>#N/A</v>
      </c>
    </row>
    <row r="2721" spans="5:9" x14ac:dyDescent="0.25">
      <c r="E2721" s="1" t="e">
        <v>#N/A</v>
      </c>
      <c r="G2721" s="1" cm="1">
        <f t="array" ref="G2721">_xlfn.IFS(D2721&lt;=_xlfn.PERCENTILE.INC(D:D,0.2),1, D2721&lt;=_xlfn.PERCENTILE.INC(D:D,0.4),2, D2721&lt;=_xlfn.PERCENTILE.INC(D:D,0.6),3, D2722&lt;=_xlfn.PERCENTILE.INC(D:D,0.8),4, TRUE,5)</f>
        <v>1</v>
      </c>
      <c r="H2721" s="4">
        <f t="shared" si="42"/>
        <v>1</v>
      </c>
      <c r="I2721" t="e" cm="1">
        <f t="array" ref="I2721">INDEX($N$2:$N$26,MATCH(1,($K$2:$K$26=$E2721)*($L$2:$L$26=$H2721),0))</f>
        <v>#N/A</v>
      </c>
    </row>
    <row r="2722" spans="5:9" x14ac:dyDescent="0.25">
      <c r="E2722" s="1" t="e">
        <v>#N/A</v>
      </c>
      <c r="G2722" s="1" cm="1">
        <f t="array" ref="G2722">_xlfn.IFS(D2722&lt;=_xlfn.PERCENTILE.INC(D:D,0.2),1, D2722&lt;=_xlfn.PERCENTILE.INC(D:D,0.4),2, D2722&lt;=_xlfn.PERCENTILE.INC(D:D,0.6),3, D2723&lt;=_xlfn.PERCENTILE.INC(D:D,0.8),4, TRUE,5)</f>
        <v>1</v>
      </c>
      <c r="H2722" s="4">
        <f t="shared" si="42"/>
        <v>1</v>
      </c>
      <c r="I2722" t="e" cm="1">
        <f t="array" ref="I2722">INDEX($N$2:$N$26,MATCH(1,($K$2:$K$26=$E2722)*($L$2:$L$26=$H2722),0))</f>
        <v>#N/A</v>
      </c>
    </row>
    <row r="2723" spans="5:9" x14ac:dyDescent="0.25">
      <c r="E2723" s="1" t="e">
        <v>#N/A</v>
      </c>
      <c r="G2723" s="1" cm="1">
        <f t="array" ref="G2723">_xlfn.IFS(D2723&lt;=_xlfn.PERCENTILE.INC(D:D,0.2),1, D2723&lt;=_xlfn.PERCENTILE.INC(D:D,0.4),2, D2723&lt;=_xlfn.PERCENTILE.INC(D:D,0.6),3, D2724&lt;=_xlfn.PERCENTILE.INC(D:D,0.8),4, TRUE,5)</f>
        <v>1</v>
      </c>
      <c r="H2723" s="4">
        <f t="shared" si="42"/>
        <v>1</v>
      </c>
      <c r="I2723" t="e" cm="1">
        <f t="array" ref="I2723">INDEX($N$2:$N$26,MATCH(1,($K$2:$K$26=$E2723)*($L$2:$L$26=$H2723),0))</f>
        <v>#N/A</v>
      </c>
    </row>
    <row r="2724" spans="5:9" x14ac:dyDescent="0.25">
      <c r="E2724" s="1" t="e">
        <v>#N/A</v>
      </c>
      <c r="G2724" s="1" cm="1">
        <f t="array" ref="G2724">_xlfn.IFS(D2724&lt;=_xlfn.PERCENTILE.INC(D:D,0.2),1, D2724&lt;=_xlfn.PERCENTILE.INC(D:D,0.4),2, D2724&lt;=_xlfn.PERCENTILE.INC(D:D,0.6),3, D2725&lt;=_xlfn.PERCENTILE.INC(D:D,0.8),4, TRUE,5)</f>
        <v>1</v>
      </c>
      <c r="H2724" s="4">
        <f t="shared" si="42"/>
        <v>1</v>
      </c>
      <c r="I2724" t="e" cm="1">
        <f t="array" ref="I2724">INDEX($N$2:$N$26,MATCH(1,($K$2:$K$26=$E2724)*($L$2:$L$26=$H2724),0))</f>
        <v>#N/A</v>
      </c>
    </row>
    <row r="2725" spans="5:9" x14ac:dyDescent="0.25">
      <c r="E2725" s="1" t="e">
        <v>#N/A</v>
      </c>
      <c r="G2725" s="1" cm="1">
        <f t="array" ref="G2725">_xlfn.IFS(D2725&lt;=_xlfn.PERCENTILE.INC(D:D,0.2),1, D2725&lt;=_xlfn.PERCENTILE.INC(D:D,0.4),2, D2725&lt;=_xlfn.PERCENTILE.INC(D:D,0.6),3, D2726&lt;=_xlfn.PERCENTILE.INC(D:D,0.8),4, TRUE,5)</f>
        <v>1</v>
      </c>
      <c r="H2725" s="4">
        <f t="shared" si="42"/>
        <v>1</v>
      </c>
      <c r="I2725" t="e" cm="1">
        <f t="array" ref="I2725">INDEX($N$2:$N$26,MATCH(1,($K$2:$K$26=$E2725)*($L$2:$L$26=$H2725),0))</f>
        <v>#N/A</v>
      </c>
    </row>
    <row r="2726" spans="5:9" x14ac:dyDescent="0.25">
      <c r="E2726" s="1" t="e">
        <v>#N/A</v>
      </c>
      <c r="G2726" s="1" cm="1">
        <f t="array" ref="G2726">_xlfn.IFS(D2726&lt;=_xlfn.PERCENTILE.INC(D:D,0.2),1, D2726&lt;=_xlfn.PERCENTILE.INC(D:D,0.4),2, D2726&lt;=_xlfn.PERCENTILE.INC(D:D,0.6),3, D2727&lt;=_xlfn.PERCENTILE.INC(D:D,0.8),4, TRUE,5)</f>
        <v>1</v>
      </c>
      <c r="H2726" s="4">
        <f t="shared" si="42"/>
        <v>1</v>
      </c>
      <c r="I2726" t="e" cm="1">
        <f t="array" ref="I2726">INDEX($N$2:$N$26,MATCH(1,($K$2:$K$26=$E2726)*($L$2:$L$26=$H2726),0))</f>
        <v>#N/A</v>
      </c>
    </row>
    <row r="2727" spans="5:9" x14ac:dyDescent="0.25">
      <c r="E2727" s="1" t="e">
        <v>#N/A</v>
      </c>
      <c r="G2727" s="1" cm="1">
        <f t="array" ref="G2727">_xlfn.IFS(D2727&lt;=_xlfn.PERCENTILE.INC(D:D,0.2),1, D2727&lt;=_xlfn.PERCENTILE.INC(D:D,0.4),2, D2727&lt;=_xlfn.PERCENTILE.INC(D:D,0.6),3, D2728&lt;=_xlfn.PERCENTILE.INC(D:D,0.8),4, TRUE,5)</f>
        <v>1</v>
      </c>
      <c r="H2727" s="4">
        <f t="shared" si="42"/>
        <v>1</v>
      </c>
      <c r="I2727" t="e" cm="1">
        <f t="array" ref="I2727">INDEX($N$2:$N$26,MATCH(1,($K$2:$K$26=$E2727)*($L$2:$L$26=$H2727),0))</f>
        <v>#N/A</v>
      </c>
    </row>
    <row r="2728" spans="5:9" x14ac:dyDescent="0.25">
      <c r="E2728" s="1" t="e">
        <v>#N/A</v>
      </c>
      <c r="G2728" s="1" cm="1">
        <f t="array" ref="G2728">_xlfn.IFS(D2728&lt;=_xlfn.PERCENTILE.INC(D:D,0.2),1, D2728&lt;=_xlfn.PERCENTILE.INC(D:D,0.4),2, D2728&lt;=_xlfn.PERCENTILE.INC(D:D,0.6),3, D2729&lt;=_xlfn.PERCENTILE.INC(D:D,0.8),4, TRUE,5)</f>
        <v>1</v>
      </c>
      <c r="H2728" s="4">
        <f t="shared" si="42"/>
        <v>1</v>
      </c>
      <c r="I2728" t="e" cm="1">
        <f t="array" ref="I2728">INDEX($N$2:$N$26,MATCH(1,($K$2:$K$26=$E2728)*($L$2:$L$26=$H2728),0))</f>
        <v>#N/A</v>
      </c>
    </row>
    <row r="2729" spans="5:9" x14ac:dyDescent="0.25">
      <c r="E2729" s="1" t="e">
        <v>#N/A</v>
      </c>
      <c r="G2729" s="1" cm="1">
        <f t="array" ref="G2729">_xlfn.IFS(D2729&lt;=_xlfn.PERCENTILE.INC(D:D,0.2),1, D2729&lt;=_xlfn.PERCENTILE.INC(D:D,0.4),2, D2729&lt;=_xlfn.PERCENTILE.INC(D:D,0.6),3, D2730&lt;=_xlfn.PERCENTILE.INC(D:D,0.8),4, TRUE,5)</f>
        <v>1</v>
      </c>
      <c r="H2729" s="4">
        <f t="shared" si="42"/>
        <v>1</v>
      </c>
      <c r="I2729" t="e" cm="1">
        <f t="array" ref="I2729">INDEX($N$2:$N$26,MATCH(1,($K$2:$K$26=$E2729)*($L$2:$L$26=$H2729),0))</f>
        <v>#N/A</v>
      </c>
    </row>
    <row r="2730" spans="5:9" x14ac:dyDescent="0.25">
      <c r="E2730" s="1" t="e">
        <v>#N/A</v>
      </c>
      <c r="G2730" s="1" cm="1">
        <f t="array" ref="G2730">_xlfn.IFS(D2730&lt;=_xlfn.PERCENTILE.INC(D:D,0.2),1, D2730&lt;=_xlfn.PERCENTILE.INC(D:D,0.4),2, D2730&lt;=_xlfn.PERCENTILE.INC(D:D,0.6),3, D2731&lt;=_xlfn.PERCENTILE.INC(D:D,0.8),4, TRUE,5)</f>
        <v>1</v>
      </c>
      <c r="H2730" s="4">
        <f t="shared" si="42"/>
        <v>1</v>
      </c>
      <c r="I2730" t="e" cm="1">
        <f t="array" ref="I2730">INDEX($N$2:$N$26,MATCH(1,($K$2:$K$26=$E2730)*($L$2:$L$26=$H2730),0))</f>
        <v>#N/A</v>
      </c>
    </row>
    <row r="2731" spans="5:9" x14ac:dyDescent="0.25">
      <c r="E2731" s="1" t="e">
        <v>#N/A</v>
      </c>
      <c r="G2731" s="1" cm="1">
        <f t="array" ref="G2731">_xlfn.IFS(D2731&lt;=_xlfn.PERCENTILE.INC(D:D,0.2),1, D2731&lt;=_xlfn.PERCENTILE.INC(D:D,0.4),2, D2731&lt;=_xlfn.PERCENTILE.INC(D:D,0.6),3, D2732&lt;=_xlfn.PERCENTILE.INC(D:D,0.8),4, TRUE,5)</f>
        <v>1</v>
      </c>
      <c r="H2731" s="4">
        <f t="shared" si="42"/>
        <v>1</v>
      </c>
      <c r="I2731" t="e" cm="1">
        <f t="array" ref="I2731">INDEX($N$2:$N$26,MATCH(1,($K$2:$K$26=$E2731)*($L$2:$L$26=$H2731),0))</f>
        <v>#N/A</v>
      </c>
    </row>
    <row r="2732" spans="5:9" x14ac:dyDescent="0.25">
      <c r="E2732" s="1" t="e">
        <v>#N/A</v>
      </c>
      <c r="G2732" s="1" cm="1">
        <f t="array" ref="G2732">_xlfn.IFS(D2732&lt;=_xlfn.PERCENTILE.INC(D:D,0.2),1, D2732&lt;=_xlfn.PERCENTILE.INC(D:D,0.4),2, D2732&lt;=_xlfn.PERCENTILE.INC(D:D,0.6),3, D2733&lt;=_xlfn.PERCENTILE.INC(D:D,0.8),4, TRUE,5)</f>
        <v>1</v>
      </c>
      <c r="H2732" s="4">
        <f t="shared" si="42"/>
        <v>1</v>
      </c>
      <c r="I2732" t="e" cm="1">
        <f t="array" ref="I2732">INDEX($N$2:$N$26,MATCH(1,($K$2:$K$26=$E2732)*($L$2:$L$26=$H2732),0))</f>
        <v>#N/A</v>
      </c>
    </row>
    <row r="2733" spans="5:9" x14ac:dyDescent="0.25">
      <c r="E2733" s="1" t="e">
        <v>#N/A</v>
      </c>
      <c r="G2733" s="1" cm="1">
        <f t="array" ref="G2733">_xlfn.IFS(D2733&lt;=_xlfn.PERCENTILE.INC(D:D,0.2),1, D2733&lt;=_xlfn.PERCENTILE.INC(D:D,0.4),2, D2733&lt;=_xlfn.PERCENTILE.INC(D:D,0.6),3, D2734&lt;=_xlfn.PERCENTILE.INC(D:D,0.8),4, TRUE,5)</f>
        <v>1</v>
      </c>
      <c r="H2733" s="4">
        <f t="shared" si="42"/>
        <v>1</v>
      </c>
      <c r="I2733" t="e" cm="1">
        <f t="array" ref="I2733">INDEX($N$2:$N$26,MATCH(1,($K$2:$K$26=$E2733)*($L$2:$L$26=$H2733),0))</f>
        <v>#N/A</v>
      </c>
    </row>
    <row r="2734" spans="5:9" x14ac:dyDescent="0.25">
      <c r="E2734" s="1" t="e">
        <v>#N/A</v>
      </c>
      <c r="G2734" s="1" cm="1">
        <f t="array" ref="G2734">_xlfn.IFS(D2734&lt;=_xlfn.PERCENTILE.INC(D:D,0.2),1, D2734&lt;=_xlfn.PERCENTILE.INC(D:D,0.4),2, D2734&lt;=_xlfn.PERCENTILE.INC(D:D,0.6),3, D2735&lt;=_xlfn.PERCENTILE.INC(D:D,0.8),4, TRUE,5)</f>
        <v>1</v>
      </c>
      <c r="H2734" s="4">
        <f t="shared" si="42"/>
        <v>1</v>
      </c>
      <c r="I2734" t="e" cm="1">
        <f t="array" ref="I2734">INDEX($N$2:$N$26,MATCH(1,($K$2:$K$26=$E2734)*($L$2:$L$26=$H2734),0))</f>
        <v>#N/A</v>
      </c>
    </row>
    <row r="2735" spans="5:9" x14ac:dyDescent="0.25">
      <c r="E2735" s="1" t="e">
        <v>#N/A</v>
      </c>
      <c r="G2735" s="1" cm="1">
        <f t="array" ref="G2735">_xlfn.IFS(D2735&lt;=_xlfn.PERCENTILE.INC(D:D,0.2),1, D2735&lt;=_xlfn.PERCENTILE.INC(D:D,0.4),2, D2735&lt;=_xlfn.PERCENTILE.INC(D:D,0.6),3, D2736&lt;=_xlfn.PERCENTILE.INC(D:D,0.8),4, TRUE,5)</f>
        <v>1</v>
      </c>
      <c r="H2735" s="4">
        <f t="shared" si="42"/>
        <v>1</v>
      </c>
      <c r="I2735" t="e" cm="1">
        <f t="array" ref="I2735">INDEX($N$2:$N$26,MATCH(1,($K$2:$K$26=$E2735)*($L$2:$L$26=$H2735),0))</f>
        <v>#N/A</v>
      </c>
    </row>
    <row r="2736" spans="5:9" x14ac:dyDescent="0.25">
      <c r="E2736" s="1" t="e">
        <v>#N/A</v>
      </c>
      <c r="G2736" s="1" cm="1">
        <f t="array" ref="G2736">_xlfn.IFS(D2736&lt;=_xlfn.PERCENTILE.INC(D:D,0.2),1, D2736&lt;=_xlfn.PERCENTILE.INC(D:D,0.4),2, D2736&lt;=_xlfn.PERCENTILE.INC(D:D,0.6),3, D2737&lt;=_xlfn.PERCENTILE.INC(D:D,0.8),4, TRUE,5)</f>
        <v>1</v>
      </c>
      <c r="H2736" s="4">
        <f t="shared" si="42"/>
        <v>1</v>
      </c>
      <c r="I2736" t="e" cm="1">
        <f t="array" ref="I2736">INDEX($N$2:$N$26,MATCH(1,($K$2:$K$26=$E2736)*($L$2:$L$26=$H2736),0))</f>
        <v>#N/A</v>
      </c>
    </row>
    <row r="2737" spans="5:9" x14ac:dyDescent="0.25">
      <c r="E2737" s="1" t="e">
        <v>#N/A</v>
      </c>
      <c r="G2737" s="1" cm="1">
        <f t="array" ref="G2737">_xlfn.IFS(D2737&lt;=_xlfn.PERCENTILE.INC(D:D,0.2),1, D2737&lt;=_xlfn.PERCENTILE.INC(D:D,0.4),2, D2737&lt;=_xlfn.PERCENTILE.INC(D:D,0.6),3, D2738&lt;=_xlfn.PERCENTILE.INC(D:D,0.8),4, TRUE,5)</f>
        <v>1</v>
      </c>
      <c r="H2737" s="4">
        <f t="shared" si="42"/>
        <v>1</v>
      </c>
      <c r="I2737" t="e" cm="1">
        <f t="array" ref="I2737">INDEX($N$2:$N$26,MATCH(1,($K$2:$K$26=$E2737)*($L$2:$L$26=$H2737),0))</f>
        <v>#N/A</v>
      </c>
    </row>
    <row r="2738" spans="5:9" x14ac:dyDescent="0.25">
      <c r="E2738" s="1" t="e">
        <v>#N/A</v>
      </c>
      <c r="G2738" s="1" cm="1">
        <f t="array" ref="G2738">_xlfn.IFS(D2738&lt;=_xlfn.PERCENTILE.INC(D:D,0.2),1, D2738&lt;=_xlfn.PERCENTILE.INC(D:D,0.4),2, D2738&lt;=_xlfn.PERCENTILE.INC(D:D,0.6),3, D2739&lt;=_xlfn.PERCENTILE.INC(D:D,0.8),4, TRUE,5)</f>
        <v>1</v>
      </c>
      <c r="H2738" s="4">
        <f t="shared" si="42"/>
        <v>1</v>
      </c>
      <c r="I2738" t="e" cm="1">
        <f t="array" ref="I2738">INDEX($N$2:$N$26,MATCH(1,($K$2:$K$26=$E2738)*($L$2:$L$26=$H2738),0))</f>
        <v>#N/A</v>
      </c>
    </row>
    <row r="2739" spans="5:9" x14ac:dyDescent="0.25">
      <c r="E2739" s="1" t="e">
        <v>#N/A</v>
      </c>
      <c r="G2739" s="1" cm="1">
        <f t="array" ref="G2739">_xlfn.IFS(D2739&lt;=_xlfn.PERCENTILE.INC(D:D,0.2),1, D2739&lt;=_xlfn.PERCENTILE.INC(D:D,0.4),2, D2739&lt;=_xlfn.PERCENTILE.INC(D:D,0.6),3, D2740&lt;=_xlfn.PERCENTILE.INC(D:D,0.8),4, TRUE,5)</f>
        <v>1</v>
      </c>
      <c r="H2739" s="4">
        <f t="shared" si="42"/>
        <v>1</v>
      </c>
      <c r="I2739" t="e" cm="1">
        <f t="array" ref="I2739">INDEX($N$2:$N$26,MATCH(1,($K$2:$K$26=$E2739)*($L$2:$L$26=$H2739),0))</f>
        <v>#N/A</v>
      </c>
    </row>
    <row r="2740" spans="5:9" x14ac:dyDescent="0.25">
      <c r="E2740" s="1" t="e">
        <v>#N/A</v>
      </c>
      <c r="G2740" s="1" cm="1">
        <f t="array" ref="G2740">_xlfn.IFS(D2740&lt;=_xlfn.PERCENTILE.INC(D:D,0.2),1, D2740&lt;=_xlfn.PERCENTILE.INC(D:D,0.4),2, D2740&lt;=_xlfn.PERCENTILE.INC(D:D,0.6),3, D2741&lt;=_xlfn.PERCENTILE.INC(D:D,0.8),4, TRUE,5)</f>
        <v>1</v>
      </c>
      <c r="H2740" s="4">
        <f t="shared" si="42"/>
        <v>1</v>
      </c>
      <c r="I2740" t="e" cm="1">
        <f t="array" ref="I2740">INDEX($N$2:$N$26,MATCH(1,($K$2:$K$26=$E2740)*($L$2:$L$26=$H2740),0))</f>
        <v>#N/A</v>
      </c>
    </row>
    <row r="2741" spans="5:9" x14ac:dyDescent="0.25">
      <c r="E2741" s="1" t="e">
        <v>#N/A</v>
      </c>
      <c r="G2741" s="1" cm="1">
        <f t="array" ref="G2741">_xlfn.IFS(D2741&lt;=_xlfn.PERCENTILE.INC(D:D,0.2),1, D2741&lt;=_xlfn.PERCENTILE.INC(D:D,0.4),2, D2741&lt;=_xlfn.PERCENTILE.INC(D:D,0.6),3, D2742&lt;=_xlfn.PERCENTILE.INC(D:D,0.8),4, TRUE,5)</f>
        <v>1</v>
      </c>
      <c r="H2741" s="4">
        <f t="shared" si="42"/>
        <v>1</v>
      </c>
      <c r="I2741" t="e" cm="1">
        <f t="array" ref="I2741">INDEX($N$2:$N$26,MATCH(1,($K$2:$K$26=$E2741)*($L$2:$L$26=$H2741),0))</f>
        <v>#N/A</v>
      </c>
    </row>
    <row r="2742" spans="5:9" x14ac:dyDescent="0.25">
      <c r="E2742" s="1" t="e">
        <v>#N/A</v>
      </c>
      <c r="G2742" s="1" cm="1">
        <f t="array" ref="G2742">_xlfn.IFS(D2742&lt;=_xlfn.PERCENTILE.INC(D:D,0.2),1, D2742&lt;=_xlfn.PERCENTILE.INC(D:D,0.4),2, D2742&lt;=_xlfn.PERCENTILE.INC(D:D,0.6),3, D2743&lt;=_xlfn.PERCENTILE.INC(D:D,0.8),4, TRUE,5)</f>
        <v>1</v>
      </c>
      <c r="H2742" s="4">
        <f t="shared" si="42"/>
        <v>1</v>
      </c>
      <c r="I2742" t="e" cm="1">
        <f t="array" ref="I2742">INDEX($N$2:$N$26,MATCH(1,($K$2:$K$26=$E2742)*($L$2:$L$26=$H2742),0))</f>
        <v>#N/A</v>
      </c>
    </row>
    <row r="2743" spans="5:9" x14ac:dyDescent="0.25">
      <c r="E2743" s="1" t="e">
        <v>#N/A</v>
      </c>
      <c r="G2743" s="1" cm="1">
        <f t="array" ref="G2743">_xlfn.IFS(D2743&lt;=_xlfn.PERCENTILE.INC(D:D,0.2),1, D2743&lt;=_xlfn.PERCENTILE.INC(D:D,0.4),2, D2743&lt;=_xlfn.PERCENTILE.INC(D:D,0.6),3, D2744&lt;=_xlfn.PERCENTILE.INC(D:D,0.8),4, TRUE,5)</f>
        <v>1</v>
      </c>
      <c r="H2743" s="4">
        <f t="shared" si="42"/>
        <v>1</v>
      </c>
      <c r="I2743" t="e" cm="1">
        <f t="array" ref="I2743">INDEX($N$2:$N$26,MATCH(1,($K$2:$K$26=$E2743)*($L$2:$L$26=$H2743),0))</f>
        <v>#N/A</v>
      </c>
    </row>
    <row r="2744" spans="5:9" x14ac:dyDescent="0.25">
      <c r="E2744" s="1" t="e">
        <v>#N/A</v>
      </c>
      <c r="G2744" s="1" cm="1">
        <f t="array" ref="G2744">_xlfn.IFS(D2744&lt;=_xlfn.PERCENTILE.INC(D:D,0.2),1, D2744&lt;=_xlfn.PERCENTILE.INC(D:D,0.4),2, D2744&lt;=_xlfn.PERCENTILE.INC(D:D,0.6),3, D2745&lt;=_xlfn.PERCENTILE.INC(D:D,0.8),4, TRUE,5)</f>
        <v>1</v>
      </c>
      <c r="H2744" s="4">
        <f t="shared" si="42"/>
        <v>1</v>
      </c>
      <c r="I2744" t="e" cm="1">
        <f t="array" ref="I2744">INDEX($N$2:$N$26,MATCH(1,($K$2:$K$26=$E2744)*($L$2:$L$26=$H2744),0))</f>
        <v>#N/A</v>
      </c>
    </row>
    <row r="2745" spans="5:9" x14ac:dyDescent="0.25">
      <c r="E2745" s="1" t="e">
        <v>#N/A</v>
      </c>
      <c r="G2745" s="1" cm="1">
        <f t="array" ref="G2745">_xlfn.IFS(D2745&lt;=_xlfn.PERCENTILE.INC(D:D,0.2),1, D2745&lt;=_xlfn.PERCENTILE.INC(D:D,0.4),2, D2745&lt;=_xlfn.PERCENTILE.INC(D:D,0.6),3, D2746&lt;=_xlfn.PERCENTILE.INC(D:D,0.8),4, TRUE,5)</f>
        <v>1</v>
      </c>
      <c r="H2745" s="4">
        <f t="shared" si="42"/>
        <v>1</v>
      </c>
      <c r="I2745" t="e" cm="1">
        <f t="array" ref="I2745">INDEX($N$2:$N$26,MATCH(1,($K$2:$K$26=$E2745)*($L$2:$L$26=$H2745),0))</f>
        <v>#N/A</v>
      </c>
    </row>
    <row r="2746" spans="5:9" x14ac:dyDescent="0.25">
      <c r="E2746" s="1" t="e">
        <v>#N/A</v>
      </c>
      <c r="G2746" s="1" cm="1">
        <f t="array" ref="G2746">_xlfn.IFS(D2746&lt;=_xlfn.PERCENTILE.INC(D:D,0.2),1, D2746&lt;=_xlfn.PERCENTILE.INC(D:D,0.4),2, D2746&lt;=_xlfn.PERCENTILE.INC(D:D,0.6),3, D2747&lt;=_xlfn.PERCENTILE.INC(D:D,0.8),4, TRUE,5)</f>
        <v>1</v>
      </c>
      <c r="H2746" s="4">
        <f t="shared" si="42"/>
        <v>1</v>
      </c>
      <c r="I2746" t="e" cm="1">
        <f t="array" ref="I2746">INDEX($N$2:$N$26,MATCH(1,($K$2:$K$26=$E2746)*($L$2:$L$26=$H2746),0))</f>
        <v>#N/A</v>
      </c>
    </row>
    <row r="2747" spans="5:9" x14ac:dyDescent="0.25">
      <c r="E2747" s="1" t="e">
        <v>#N/A</v>
      </c>
      <c r="G2747" s="1" cm="1">
        <f t="array" ref="G2747">_xlfn.IFS(D2747&lt;=_xlfn.PERCENTILE.INC(D:D,0.2),1, D2747&lt;=_xlfn.PERCENTILE.INC(D:D,0.4),2, D2747&lt;=_xlfn.PERCENTILE.INC(D:D,0.6),3, D2748&lt;=_xlfn.PERCENTILE.INC(D:D,0.8),4, TRUE,5)</f>
        <v>1</v>
      </c>
      <c r="H2747" s="4">
        <f t="shared" si="42"/>
        <v>1</v>
      </c>
      <c r="I2747" t="e" cm="1">
        <f t="array" ref="I2747">INDEX($N$2:$N$26,MATCH(1,($K$2:$K$26=$E2747)*($L$2:$L$26=$H2747),0))</f>
        <v>#N/A</v>
      </c>
    </row>
    <row r="2748" spans="5:9" x14ac:dyDescent="0.25">
      <c r="E2748" s="1" t="e">
        <v>#N/A</v>
      </c>
      <c r="G2748" s="1" cm="1">
        <f t="array" ref="G2748">_xlfn.IFS(D2748&lt;=_xlfn.PERCENTILE.INC(D:D,0.2),1, D2748&lt;=_xlfn.PERCENTILE.INC(D:D,0.4),2, D2748&lt;=_xlfn.PERCENTILE.INC(D:D,0.6),3, D2749&lt;=_xlfn.PERCENTILE.INC(D:D,0.8),4, TRUE,5)</f>
        <v>1</v>
      </c>
      <c r="H2748" s="4">
        <f t="shared" si="42"/>
        <v>1</v>
      </c>
      <c r="I2748" t="e" cm="1">
        <f t="array" ref="I2748">INDEX($N$2:$N$26,MATCH(1,($K$2:$K$26=$E2748)*($L$2:$L$26=$H2748),0))</f>
        <v>#N/A</v>
      </c>
    </row>
    <row r="2749" spans="5:9" x14ac:dyDescent="0.25">
      <c r="E2749" s="1" t="e">
        <v>#N/A</v>
      </c>
      <c r="G2749" s="1" cm="1">
        <f t="array" ref="G2749">_xlfn.IFS(D2749&lt;=_xlfn.PERCENTILE.INC(D:D,0.2),1, D2749&lt;=_xlfn.PERCENTILE.INC(D:D,0.4),2, D2749&lt;=_xlfn.PERCENTILE.INC(D:D,0.6),3, D2750&lt;=_xlfn.PERCENTILE.INC(D:D,0.8),4, TRUE,5)</f>
        <v>1</v>
      </c>
      <c r="H2749" s="4">
        <f t="shared" si="42"/>
        <v>1</v>
      </c>
      <c r="I2749" t="e" cm="1">
        <f t="array" ref="I2749">INDEX($N$2:$N$26,MATCH(1,($K$2:$K$26=$E2749)*($L$2:$L$26=$H2749),0))</f>
        <v>#N/A</v>
      </c>
    </row>
    <row r="2750" spans="5:9" x14ac:dyDescent="0.25">
      <c r="E2750" s="1" t="e">
        <v>#N/A</v>
      </c>
      <c r="G2750" s="1" cm="1">
        <f t="array" ref="G2750">_xlfn.IFS(D2750&lt;=_xlfn.PERCENTILE.INC(D:D,0.2),1, D2750&lt;=_xlfn.PERCENTILE.INC(D:D,0.4),2, D2750&lt;=_xlfn.PERCENTILE.INC(D:D,0.6),3, D2751&lt;=_xlfn.PERCENTILE.INC(D:D,0.8),4, TRUE,5)</f>
        <v>1</v>
      </c>
      <c r="H2750" s="4">
        <f t="shared" si="42"/>
        <v>1</v>
      </c>
      <c r="I2750" t="e" cm="1">
        <f t="array" ref="I2750">INDEX($N$2:$N$26,MATCH(1,($K$2:$K$26=$E2750)*($L$2:$L$26=$H2750),0))</f>
        <v>#N/A</v>
      </c>
    </row>
    <row r="2751" spans="5:9" x14ac:dyDescent="0.25">
      <c r="E2751" s="1" t="e">
        <v>#N/A</v>
      </c>
      <c r="G2751" s="1" cm="1">
        <f t="array" ref="G2751">_xlfn.IFS(D2751&lt;=_xlfn.PERCENTILE.INC(D:D,0.2),1, D2751&lt;=_xlfn.PERCENTILE.INC(D:D,0.4),2, D2751&lt;=_xlfn.PERCENTILE.INC(D:D,0.6),3, D2752&lt;=_xlfn.PERCENTILE.INC(D:D,0.8),4, TRUE,5)</f>
        <v>1</v>
      </c>
      <c r="H2751" s="4">
        <f t="shared" si="42"/>
        <v>1</v>
      </c>
      <c r="I2751" t="e" cm="1">
        <f t="array" ref="I2751">INDEX($N$2:$N$26,MATCH(1,($K$2:$K$26=$E2751)*($L$2:$L$26=$H2751),0))</f>
        <v>#N/A</v>
      </c>
    </row>
    <row r="2752" spans="5:9" x14ac:dyDescent="0.25">
      <c r="E2752" s="1" t="e">
        <v>#N/A</v>
      </c>
      <c r="G2752" s="1" cm="1">
        <f t="array" ref="G2752">_xlfn.IFS(D2752&lt;=_xlfn.PERCENTILE.INC(D:D,0.2),1, D2752&lt;=_xlfn.PERCENTILE.INC(D:D,0.4),2, D2752&lt;=_xlfn.PERCENTILE.INC(D:D,0.6),3, D2753&lt;=_xlfn.PERCENTILE.INC(D:D,0.8),4, TRUE,5)</f>
        <v>1</v>
      </c>
      <c r="H2752" s="4">
        <f t="shared" si="42"/>
        <v>1</v>
      </c>
      <c r="I2752" t="e" cm="1">
        <f t="array" ref="I2752">INDEX($N$2:$N$26,MATCH(1,($K$2:$K$26=$E2752)*($L$2:$L$26=$H2752),0))</f>
        <v>#N/A</v>
      </c>
    </row>
    <row r="2753" spans="5:9" x14ac:dyDescent="0.25">
      <c r="E2753" s="1" t="e">
        <v>#N/A</v>
      </c>
      <c r="G2753" s="1" cm="1">
        <f t="array" ref="G2753">_xlfn.IFS(D2753&lt;=_xlfn.PERCENTILE.INC(D:D,0.2),1, D2753&lt;=_xlfn.PERCENTILE.INC(D:D,0.4),2, D2753&lt;=_xlfn.PERCENTILE.INC(D:D,0.6),3, D2754&lt;=_xlfn.PERCENTILE.INC(D:D,0.8),4, TRUE,5)</f>
        <v>1</v>
      </c>
      <c r="H2753" s="4">
        <f t="shared" si="42"/>
        <v>1</v>
      </c>
      <c r="I2753" t="e" cm="1">
        <f t="array" ref="I2753">INDEX($N$2:$N$26,MATCH(1,($K$2:$K$26=$E2753)*($L$2:$L$26=$H2753),0))</f>
        <v>#N/A</v>
      </c>
    </row>
    <row r="2754" spans="5:9" x14ac:dyDescent="0.25">
      <c r="E2754" s="1" t="e">
        <v>#N/A</v>
      </c>
      <c r="G2754" s="1" cm="1">
        <f t="array" ref="G2754">_xlfn.IFS(D2754&lt;=_xlfn.PERCENTILE.INC(D:D,0.2),1, D2754&lt;=_xlfn.PERCENTILE.INC(D:D,0.4),2, D2754&lt;=_xlfn.PERCENTILE.INC(D:D,0.6),3, D2755&lt;=_xlfn.PERCENTILE.INC(D:D,0.8),4, TRUE,5)</f>
        <v>1</v>
      </c>
      <c r="H2754" s="4">
        <f t="shared" si="42"/>
        <v>1</v>
      </c>
      <c r="I2754" t="e" cm="1">
        <f t="array" ref="I2754">INDEX($N$2:$N$26,MATCH(1,($K$2:$K$26=$E2754)*($L$2:$L$26=$H2754),0))</f>
        <v>#N/A</v>
      </c>
    </row>
    <row r="2755" spans="5:9" x14ac:dyDescent="0.25">
      <c r="E2755" s="1" t="e">
        <v>#N/A</v>
      </c>
      <c r="G2755" s="1" cm="1">
        <f t="array" ref="G2755">_xlfn.IFS(D2755&lt;=_xlfn.PERCENTILE.INC(D:D,0.2),1, D2755&lt;=_xlfn.PERCENTILE.INC(D:D,0.4),2, D2755&lt;=_xlfn.PERCENTILE.INC(D:D,0.6),3, D2756&lt;=_xlfn.PERCENTILE.INC(D:D,0.8),4, TRUE,5)</f>
        <v>1</v>
      </c>
      <c r="H2755" s="4">
        <f t="shared" ref="H2755:H2764" si="43">ROUND(AVERAGE(F2755,G2755),0)</f>
        <v>1</v>
      </c>
      <c r="I2755" t="e" cm="1">
        <f t="array" ref="I2755">INDEX($N$2:$N$26,MATCH(1,($K$2:$K$26=$E2755)*($L$2:$L$26=$H2755),0))</f>
        <v>#N/A</v>
      </c>
    </row>
    <row r="2756" spans="5:9" x14ac:dyDescent="0.25">
      <c r="E2756" s="1" t="e">
        <v>#N/A</v>
      </c>
      <c r="G2756" s="1" cm="1">
        <f t="array" ref="G2756">_xlfn.IFS(D2756&lt;=_xlfn.PERCENTILE.INC(D:D,0.2),1, D2756&lt;=_xlfn.PERCENTILE.INC(D:D,0.4),2, D2756&lt;=_xlfn.PERCENTILE.INC(D:D,0.6),3, D2757&lt;=_xlfn.PERCENTILE.INC(D:D,0.8),4, TRUE,5)</f>
        <v>1</v>
      </c>
      <c r="H2756" s="4">
        <f t="shared" si="43"/>
        <v>1</v>
      </c>
      <c r="I2756" t="e" cm="1">
        <f t="array" ref="I2756">INDEX($N$2:$N$26,MATCH(1,($K$2:$K$26=$E2756)*($L$2:$L$26=$H2756),0))</f>
        <v>#N/A</v>
      </c>
    </row>
    <row r="2757" spans="5:9" x14ac:dyDescent="0.25">
      <c r="E2757" s="1" t="e">
        <v>#N/A</v>
      </c>
      <c r="G2757" s="1" cm="1">
        <f t="array" ref="G2757">_xlfn.IFS(D2757&lt;=_xlfn.PERCENTILE.INC(D:D,0.2),1, D2757&lt;=_xlfn.PERCENTILE.INC(D:D,0.4),2, D2757&lt;=_xlfn.PERCENTILE.INC(D:D,0.6),3, D2758&lt;=_xlfn.PERCENTILE.INC(D:D,0.8),4, TRUE,5)</f>
        <v>1</v>
      </c>
      <c r="H2757" s="4">
        <f t="shared" si="43"/>
        <v>1</v>
      </c>
      <c r="I2757" t="e" cm="1">
        <f t="array" ref="I2757">INDEX($N$2:$N$26,MATCH(1,($K$2:$K$26=$E2757)*($L$2:$L$26=$H2757),0))</f>
        <v>#N/A</v>
      </c>
    </row>
    <row r="2758" spans="5:9" x14ac:dyDescent="0.25">
      <c r="E2758" s="1" t="e">
        <v>#N/A</v>
      </c>
      <c r="G2758" s="1" cm="1">
        <f t="array" ref="G2758">_xlfn.IFS(D2758&lt;=_xlfn.PERCENTILE.INC(D:D,0.2),1, D2758&lt;=_xlfn.PERCENTILE.INC(D:D,0.4),2, D2758&lt;=_xlfn.PERCENTILE.INC(D:D,0.6),3, D2759&lt;=_xlfn.PERCENTILE.INC(D:D,0.8),4, TRUE,5)</f>
        <v>1</v>
      </c>
      <c r="H2758" s="4">
        <f t="shared" si="43"/>
        <v>1</v>
      </c>
      <c r="I2758" t="e" cm="1">
        <f t="array" ref="I2758">INDEX($N$2:$N$26,MATCH(1,($K$2:$K$26=$E2758)*($L$2:$L$26=$H2758),0))</f>
        <v>#N/A</v>
      </c>
    </row>
    <row r="2759" spans="5:9" x14ac:dyDescent="0.25">
      <c r="E2759" s="1" t="e">
        <v>#N/A</v>
      </c>
      <c r="G2759" s="1" cm="1">
        <f t="array" ref="G2759">_xlfn.IFS(D2759&lt;=_xlfn.PERCENTILE.INC(D:D,0.2),1, D2759&lt;=_xlfn.PERCENTILE.INC(D:D,0.4),2, D2759&lt;=_xlfn.PERCENTILE.INC(D:D,0.6),3, D2760&lt;=_xlfn.PERCENTILE.INC(D:D,0.8),4, TRUE,5)</f>
        <v>1</v>
      </c>
      <c r="H2759" s="4">
        <f t="shared" si="43"/>
        <v>1</v>
      </c>
      <c r="I2759" t="e" cm="1">
        <f t="array" ref="I2759">INDEX($N$2:$N$26,MATCH(1,($K$2:$K$26=$E2759)*($L$2:$L$26=$H2759),0))</f>
        <v>#N/A</v>
      </c>
    </row>
    <row r="2760" spans="5:9" x14ac:dyDescent="0.25">
      <c r="E2760" s="1" t="e">
        <v>#N/A</v>
      </c>
      <c r="G2760" s="1" cm="1">
        <f t="array" ref="G2760">_xlfn.IFS(D2760&lt;=_xlfn.PERCENTILE.INC(D:D,0.2),1, D2760&lt;=_xlfn.PERCENTILE.INC(D:D,0.4),2, D2760&lt;=_xlfn.PERCENTILE.INC(D:D,0.6),3, D2761&lt;=_xlfn.PERCENTILE.INC(D:D,0.8),4, TRUE,5)</f>
        <v>1</v>
      </c>
      <c r="H2760" s="4">
        <f t="shared" si="43"/>
        <v>1</v>
      </c>
      <c r="I2760" t="e" cm="1">
        <f t="array" ref="I2760">INDEX($N$2:$N$26,MATCH(1,($K$2:$K$26=$E2760)*($L$2:$L$26=$H2760),0))</f>
        <v>#N/A</v>
      </c>
    </row>
    <row r="2761" spans="5:9" x14ac:dyDescent="0.25">
      <c r="E2761" s="1" t="e">
        <v>#N/A</v>
      </c>
      <c r="G2761" s="1" cm="1">
        <f t="array" ref="G2761">_xlfn.IFS(D2761&lt;=_xlfn.PERCENTILE.INC(D:D,0.2),1, D2761&lt;=_xlfn.PERCENTILE.INC(D:D,0.4),2, D2761&lt;=_xlfn.PERCENTILE.INC(D:D,0.6),3, D2762&lt;=_xlfn.PERCENTILE.INC(D:D,0.8),4, TRUE,5)</f>
        <v>1</v>
      </c>
      <c r="H2761" s="4">
        <f t="shared" si="43"/>
        <v>1</v>
      </c>
      <c r="I2761" t="e" cm="1">
        <f t="array" ref="I2761">INDEX($N$2:$N$26,MATCH(1,($K$2:$K$26=$E2761)*($L$2:$L$26=$H2761),0))</f>
        <v>#N/A</v>
      </c>
    </row>
    <row r="2762" spans="5:9" x14ac:dyDescent="0.25">
      <c r="E2762" s="1" t="e">
        <v>#N/A</v>
      </c>
      <c r="G2762" s="1" cm="1">
        <f t="array" ref="G2762">_xlfn.IFS(D2762&lt;=_xlfn.PERCENTILE.INC(D:D,0.2),1, D2762&lt;=_xlfn.PERCENTILE.INC(D:D,0.4),2, D2762&lt;=_xlfn.PERCENTILE.INC(D:D,0.6),3, D2763&lt;=_xlfn.PERCENTILE.INC(D:D,0.8),4, TRUE,5)</f>
        <v>1</v>
      </c>
      <c r="H2762" s="4">
        <f t="shared" si="43"/>
        <v>1</v>
      </c>
      <c r="I2762" t="e" cm="1">
        <f t="array" ref="I2762">INDEX($N$2:$N$26,MATCH(1,($K$2:$K$26=$E2762)*($L$2:$L$26=$H2762),0))</f>
        <v>#N/A</v>
      </c>
    </row>
    <row r="2763" spans="5:9" x14ac:dyDescent="0.25">
      <c r="E2763" s="1" t="e">
        <v>#N/A</v>
      </c>
      <c r="G2763" s="1" cm="1">
        <f t="array" ref="G2763">_xlfn.IFS(D2763&lt;=_xlfn.PERCENTILE.INC(D:D,0.2),1, D2763&lt;=_xlfn.PERCENTILE.INC(D:D,0.4),2, D2763&lt;=_xlfn.PERCENTILE.INC(D:D,0.6),3, D2764&lt;=_xlfn.PERCENTILE.INC(D:D,0.8),4, TRUE,5)</f>
        <v>1</v>
      </c>
      <c r="H2763" s="4">
        <f t="shared" si="43"/>
        <v>1</v>
      </c>
      <c r="I2763" t="e" cm="1">
        <f t="array" ref="I2763">INDEX($N$2:$N$26,MATCH(1,($K$2:$K$26=$E2763)*($L$2:$L$26=$H2763),0))</f>
        <v>#N/A</v>
      </c>
    </row>
    <row r="2764" spans="5:9" x14ac:dyDescent="0.25">
      <c r="E2764" s="1" t="e">
        <v>#N/A</v>
      </c>
      <c r="G2764" s="1" cm="1">
        <f t="array" ref="G2764">_xlfn.IFS(D2764&lt;=_xlfn.PERCENTILE.INC(D:D,0.2),1, D2764&lt;=_xlfn.PERCENTILE.INC(D:D,0.4),2, D2764&lt;=_xlfn.PERCENTILE.INC(D:D,0.6),3, D2765&lt;=_xlfn.PERCENTILE.INC(D:D,0.8),4, TRUE,5)</f>
        <v>1</v>
      </c>
      <c r="H2764" s="4">
        <f t="shared" si="43"/>
        <v>1</v>
      </c>
      <c r="I2764" t="e" cm="1">
        <f t="array" ref="I2764">INDEX($N$2:$N$26,MATCH(1,($K$2:$K$26=$E2764)*($L$2:$L$26=$H2764),0))</f>
        <v>#N/A</v>
      </c>
    </row>
    <row r="2765" spans="5:9" x14ac:dyDescent="0.25">
      <c r="E2765" s="1" t="e">
        <v>#N/A</v>
      </c>
    </row>
    <row r="2766" spans="5:9" x14ac:dyDescent="0.25">
      <c r="E2766" s="1" t="e">
        <v>#N/A</v>
      </c>
    </row>
    <row r="2767" spans="5:9" x14ac:dyDescent="0.25">
      <c r="E2767" s="1" t="e">
        <v>#N/A</v>
      </c>
    </row>
    <row r="2768" spans="5:9" x14ac:dyDescent="0.25">
      <c r="E2768" s="1" t="e">
        <v>#N/A</v>
      </c>
    </row>
    <row r="2769" spans="5:5" x14ac:dyDescent="0.25">
      <c r="E2769" s="1" t="e">
        <v>#N/A</v>
      </c>
    </row>
    <row r="2770" spans="5:5" x14ac:dyDescent="0.25">
      <c r="E2770" s="1" t="e">
        <v>#N/A</v>
      </c>
    </row>
    <row r="2771" spans="5:5" x14ac:dyDescent="0.25">
      <c r="E2771" s="1" t="e">
        <v>#N/A</v>
      </c>
    </row>
    <row r="2772" spans="5:5" x14ac:dyDescent="0.25">
      <c r="E2772" s="1" t="e">
        <v>#N/A</v>
      </c>
    </row>
    <row r="2773" spans="5:5" x14ac:dyDescent="0.25">
      <c r="E2773" s="1" t="e">
        <v>#N/A</v>
      </c>
    </row>
    <row r="2774" spans="5:5" x14ac:dyDescent="0.25">
      <c r="E2774" s="1" t="e">
        <v>#N/A</v>
      </c>
    </row>
    <row r="2775" spans="5:5" x14ac:dyDescent="0.25">
      <c r="E2775" s="1" t="e">
        <v>#N/A</v>
      </c>
    </row>
    <row r="2776" spans="5:5" x14ac:dyDescent="0.25">
      <c r="E2776" s="1" t="e">
        <v>#N/A</v>
      </c>
    </row>
    <row r="2777" spans="5:5" x14ac:dyDescent="0.25">
      <c r="E2777" s="1" t="e">
        <v>#N/A</v>
      </c>
    </row>
    <row r="2778" spans="5:5" x14ac:dyDescent="0.25">
      <c r="E2778" s="1" t="e">
        <v>#N/A</v>
      </c>
    </row>
    <row r="2779" spans="5:5" x14ac:dyDescent="0.25">
      <c r="E2779" s="1" t="e">
        <v>#N/A</v>
      </c>
    </row>
    <row r="2780" spans="5:5" x14ac:dyDescent="0.25">
      <c r="E2780" s="1" t="e">
        <v>#N/A</v>
      </c>
    </row>
    <row r="2781" spans="5:5" x14ac:dyDescent="0.25">
      <c r="E2781" s="1" t="e">
        <v>#N/A</v>
      </c>
    </row>
    <row r="2782" spans="5:5" x14ac:dyDescent="0.25">
      <c r="E2782" s="1" t="e">
        <v>#N/A</v>
      </c>
    </row>
    <row r="2783" spans="5:5" x14ac:dyDescent="0.25">
      <c r="E2783" s="1" t="e">
        <v>#N/A</v>
      </c>
    </row>
    <row r="2784" spans="5:5" x14ac:dyDescent="0.25">
      <c r="E2784" s="1" t="e">
        <v>#N/A</v>
      </c>
    </row>
    <row r="2785" spans="5:5" x14ac:dyDescent="0.25">
      <c r="E2785" s="1" t="e">
        <v>#N/A</v>
      </c>
    </row>
    <row r="2786" spans="5:5" x14ac:dyDescent="0.25">
      <c r="E2786" s="1" t="e">
        <v>#N/A</v>
      </c>
    </row>
    <row r="2787" spans="5:5" x14ac:dyDescent="0.25">
      <c r="E2787" s="1" t="e">
        <v>#N/A</v>
      </c>
    </row>
    <row r="2788" spans="5:5" x14ac:dyDescent="0.25">
      <c r="E2788" s="1" t="e">
        <v>#N/A</v>
      </c>
    </row>
    <row r="2789" spans="5:5" x14ac:dyDescent="0.25">
      <c r="E2789" s="1" t="e">
        <v>#N/A</v>
      </c>
    </row>
    <row r="2790" spans="5:5" x14ac:dyDescent="0.25">
      <c r="E2790" s="1" t="e">
        <v>#N/A</v>
      </c>
    </row>
    <row r="2791" spans="5:5" x14ac:dyDescent="0.25">
      <c r="E2791" s="1" t="e">
        <v>#N/A</v>
      </c>
    </row>
    <row r="2792" spans="5:5" x14ac:dyDescent="0.25">
      <c r="E2792" s="1" t="e">
        <v>#N/A</v>
      </c>
    </row>
    <row r="2793" spans="5:5" x14ac:dyDescent="0.25">
      <c r="E2793" s="1" t="e">
        <v>#N/A</v>
      </c>
    </row>
    <row r="2794" spans="5:5" x14ac:dyDescent="0.25">
      <c r="E2794" s="1" t="e">
        <v>#N/A</v>
      </c>
    </row>
    <row r="2795" spans="5:5" x14ac:dyDescent="0.25">
      <c r="E2795" s="1" t="e">
        <v>#N/A</v>
      </c>
    </row>
    <row r="2796" spans="5:5" x14ac:dyDescent="0.25">
      <c r="E2796" s="1" t="e">
        <v>#N/A</v>
      </c>
    </row>
    <row r="2797" spans="5:5" x14ac:dyDescent="0.25">
      <c r="E2797" s="1" t="e">
        <v>#N/A</v>
      </c>
    </row>
    <row r="2798" spans="5:5" x14ac:dyDescent="0.25">
      <c r="E2798" s="1" t="e">
        <v>#N/A</v>
      </c>
    </row>
    <row r="2799" spans="5:5" x14ac:dyDescent="0.25">
      <c r="E2799" s="1" t="e">
        <v>#N/A</v>
      </c>
    </row>
    <row r="2800" spans="5:5" x14ac:dyDescent="0.25">
      <c r="E2800" s="1" t="e">
        <v>#N/A</v>
      </c>
    </row>
    <row r="2801" spans="5:5" x14ac:dyDescent="0.25">
      <c r="E2801" s="1" t="e">
        <v>#N/A</v>
      </c>
    </row>
    <row r="2802" spans="5:5" x14ac:dyDescent="0.25">
      <c r="E2802" s="1" t="e">
        <v>#N/A</v>
      </c>
    </row>
    <row r="2803" spans="5:5" x14ac:dyDescent="0.25">
      <c r="E2803" s="1" t="e">
        <v>#N/A</v>
      </c>
    </row>
    <row r="2804" spans="5:5" x14ac:dyDescent="0.25">
      <c r="E2804" s="1" t="e">
        <v>#N/A</v>
      </c>
    </row>
    <row r="2805" spans="5:5" x14ac:dyDescent="0.25">
      <c r="E2805" s="1" t="e">
        <v>#N/A</v>
      </c>
    </row>
    <row r="2806" spans="5:5" x14ac:dyDescent="0.25">
      <c r="E2806" s="1" t="e">
        <v>#N/A</v>
      </c>
    </row>
    <row r="2807" spans="5:5" x14ac:dyDescent="0.25">
      <c r="E2807" s="1" t="e">
        <v>#N/A</v>
      </c>
    </row>
    <row r="2808" spans="5:5" x14ac:dyDescent="0.25">
      <c r="E2808" s="1" t="e">
        <v>#N/A</v>
      </c>
    </row>
    <row r="2809" spans="5:5" x14ac:dyDescent="0.25">
      <c r="E2809" s="1" t="e">
        <v>#N/A</v>
      </c>
    </row>
    <row r="2810" spans="5:5" x14ac:dyDescent="0.25">
      <c r="E2810" s="1" t="e">
        <v>#N/A</v>
      </c>
    </row>
    <row r="2811" spans="5:5" x14ac:dyDescent="0.25">
      <c r="E2811" s="1" t="e">
        <v>#N/A</v>
      </c>
    </row>
    <row r="2812" spans="5:5" x14ac:dyDescent="0.25">
      <c r="E2812" s="1" t="e">
        <v>#N/A</v>
      </c>
    </row>
    <row r="2813" spans="5:5" x14ac:dyDescent="0.25">
      <c r="E2813" s="1" t="e">
        <v>#N/A</v>
      </c>
    </row>
    <row r="2814" spans="5:5" x14ac:dyDescent="0.25">
      <c r="E2814" s="1" t="e">
        <v>#N/A</v>
      </c>
    </row>
    <row r="2815" spans="5:5" x14ac:dyDescent="0.25">
      <c r="E2815" s="1" t="e">
        <v>#N/A</v>
      </c>
    </row>
    <row r="2816" spans="5:5" x14ac:dyDescent="0.25">
      <c r="E2816" s="1" t="e">
        <v>#N/A</v>
      </c>
    </row>
    <row r="2817" spans="5:5" x14ac:dyDescent="0.25">
      <c r="E2817" s="1" t="e">
        <v>#N/A</v>
      </c>
    </row>
    <row r="2818" spans="5:5" x14ac:dyDescent="0.25">
      <c r="E2818" s="1" t="e">
        <v>#N/A</v>
      </c>
    </row>
    <row r="2819" spans="5:5" x14ac:dyDescent="0.25">
      <c r="E2819" s="1" t="e">
        <v>#N/A</v>
      </c>
    </row>
    <row r="2820" spans="5:5" x14ac:dyDescent="0.25">
      <c r="E2820" s="1" t="e">
        <v>#N/A</v>
      </c>
    </row>
    <row r="2821" spans="5:5" x14ac:dyDescent="0.25">
      <c r="E2821" s="1" t="e">
        <v>#N/A</v>
      </c>
    </row>
    <row r="2822" spans="5:5" x14ac:dyDescent="0.25">
      <c r="E2822" s="1" t="e">
        <v>#N/A</v>
      </c>
    </row>
    <row r="2823" spans="5:5" x14ac:dyDescent="0.25">
      <c r="E2823" s="1" t="e">
        <v>#N/A</v>
      </c>
    </row>
    <row r="2824" spans="5:5" x14ac:dyDescent="0.25">
      <c r="E2824" s="1" t="e">
        <v>#N/A</v>
      </c>
    </row>
    <row r="2825" spans="5:5" x14ac:dyDescent="0.25">
      <c r="E2825" s="1" t="e">
        <v>#N/A</v>
      </c>
    </row>
    <row r="2826" spans="5:5" x14ac:dyDescent="0.25">
      <c r="E2826" s="1" t="e">
        <v>#N/A</v>
      </c>
    </row>
    <row r="2827" spans="5:5" x14ac:dyDescent="0.25">
      <c r="E2827" s="1" t="e">
        <v>#N/A</v>
      </c>
    </row>
    <row r="2828" spans="5:5" x14ac:dyDescent="0.25">
      <c r="E2828" s="1" t="e">
        <v>#N/A</v>
      </c>
    </row>
    <row r="2829" spans="5:5" x14ac:dyDescent="0.25">
      <c r="E2829" s="1" t="e">
        <v>#N/A</v>
      </c>
    </row>
    <row r="2830" spans="5:5" x14ac:dyDescent="0.25">
      <c r="E2830" s="1" t="e">
        <v>#N/A</v>
      </c>
    </row>
    <row r="2831" spans="5:5" x14ac:dyDescent="0.25">
      <c r="E2831" s="1" t="e">
        <v>#N/A</v>
      </c>
    </row>
    <row r="2832" spans="5:5" x14ac:dyDescent="0.25">
      <c r="E2832" s="1" t="e">
        <v>#N/A</v>
      </c>
    </row>
    <row r="2833" spans="5:5" x14ac:dyDescent="0.25">
      <c r="E2833" s="1" t="e">
        <v>#N/A</v>
      </c>
    </row>
    <row r="2834" spans="5:5" x14ac:dyDescent="0.25">
      <c r="E2834" s="1" t="e">
        <v>#N/A</v>
      </c>
    </row>
    <row r="2835" spans="5:5" x14ac:dyDescent="0.25">
      <c r="E2835" s="1" t="e">
        <v>#N/A</v>
      </c>
    </row>
    <row r="2836" spans="5:5" x14ac:dyDescent="0.25">
      <c r="E2836" s="1" t="e">
        <v>#N/A</v>
      </c>
    </row>
    <row r="2837" spans="5:5" x14ac:dyDescent="0.25">
      <c r="E2837" s="1" t="e">
        <v>#N/A</v>
      </c>
    </row>
    <row r="2838" spans="5:5" x14ac:dyDescent="0.25">
      <c r="E2838" s="1" t="e">
        <v>#N/A</v>
      </c>
    </row>
    <row r="2839" spans="5:5" x14ac:dyDescent="0.25">
      <c r="E2839" s="1" t="e">
        <v>#N/A</v>
      </c>
    </row>
    <row r="2840" spans="5:5" x14ac:dyDescent="0.25">
      <c r="E2840" s="1" t="e">
        <v>#N/A</v>
      </c>
    </row>
    <row r="2841" spans="5:5" x14ac:dyDescent="0.25">
      <c r="E2841" s="1" t="e">
        <v>#N/A</v>
      </c>
    </row>
    <row r="2842" spans="5:5" x14ac:dyDescent="0.25">
      <c r="E2842" s="1" t="e">
        <v>#N/A</v>
      </c>
    </row>
    <row r="2843" spans="5:5" x14ac:dyDescent="0.25">
      <c r="E2843" s="1" t="e">
        <v>#N/A</v>
      </c>
    </row>
    <row r="2844" spans="5:5" x14ac:dyDescent="0.25">
      <c r="E2844" s="1" t="e">
        <v>#N/A</v>
      </c>
    </row>
    <row r="2845" spans="5:5" x14ac:dyDescent="0.25">
      <c r="E2845" s="1" t="e">
        <v>#N/A</v>
      </c>
    </row>
    <row r="2846" spans="5:5" x14ac:dyDescent="0.25">
      <c r="E2846" s="1" t="e">
        <v>#N/A</v>
      </c>
    </row>
    <row r="2847" spans="5:5" x14ac:dyDescent="0.25">
      <c r="E2847" s="1" t="e">
        <v>#N/A</v>
      </c>
    </row>
    <row r="2848" spans="5:5" x14ac:dyDescent="0.25">
      <c r="E2848" s="1" t="e">
        <v>#N/A</v>
      </c>
    </row>
    <row r="2849" spans="5:5" x14ac:dyDescent="0.25">
      <c r="E2849" s="1" t="e">
        <v>#N/A</v>
      </c>
    </row>
    <row r="2850" spans="5:5" x14ac:dyDescent="0.25">
      <c r="E2850" s="1" t="e">
        <v>#N/A</v>
      </c>
    </row>
    <row r="2851" spans="5:5" x14ac:dyDescent="0.25">
      <c r="E2851" s="1" t="e">
        <v>#N/A</v>
      </c>
    </row>
    <row r="2852" spans="5:5" x14ac:dyDescent="0.25">
      <c r="E2852" s="1" t="e">
        <v>#N/A</v>
      </c>
    </row>
    <row r="2853" spans="5:5" x14ac:dyDescent="0.25">
      <c r="E2853" s="1" t="e">
        <v>#N/A</v>
      </c>
    </row>
    <row r="2854" spans="5:5" x14ac:dyDescent="0.25">
      <c r="E2854" s="1" t="e">
        <v>#N/A</v>
      </c>
    </row>
    <row r="2855" spans="5:5" x14ac:dyDescent="0.25">
      <c r="E2855" s="1" t="e">
        <v>#N/A</v>
      </c>
    </row>
    <row r="2856" spans="5:5" x14ac:dyDescent="0.25">
      <c r="E2856" s="1" t="e">
        <v>#N/A</v>
      </c>
    </row>
    <row r="2857" spans="5:5" x14ac:dyDescent="0.25">
      <c r="E2857" s="1" t="e">
        <v>#N/A</v>
      </c>
    </row>
    <row r="2858" spans="5:5" x14ac:dyDescent="0.25">
      <c r="E2858" s="1" t="e">
        <v>#N/A</v>
      </c>
    </row>
    <row r="2859" spans="5:5" x14ac:dyDescent="0.25">
      <c r="E2859" s="1" t="e">
        <v>#N/A</v>
      </c>
    </row>
    <row r="2860" spans="5:5" x14ac:dyDescent="0.25">
      <c r="E2860" s="1" t="e">
        <v>#N/A</v>
      </c>
    </row>
    <row r="2861" spans="5:5" x14ac:dyDescent="0.25">
      <c r="E2861" s="1" t="e">
        <v>#N/A</v>
      </c>
    </row>
    <row r="2862" spans="5:5" x14ac:dyDescent="0.25">
      <c r="E2862" s="1" t="e">
        <v>#N/A</v>
      </c>
    </row>
    <row r="2863" spans="5:5" x14ac:dyDescent="0.25">
      <c r="E2863" s="1" t="e">
        <v>#N/A</v>
      </c>
    </row>
    <row r="2864" spans="5:5" x14ac:dyDescent="0.25">
      <c r="E2864" s="1" t="e">
        <v>#N/A</v>
      </c>
    </row>
    <row r="2865" spans="5:5" x14ac:dyDescent="0.25">
      <c r="E2865" s="1" t="e">
        <v>#N/A</v>
      </c>
    </row>
    <row r="2866" spans="5:5" x14ac:dyDescent="0.25">
      <c r="E2866" s="1" t="e">
        <v>#N/A</v>
      </c>
    </row>
    <row r="2867" spans="5:5" x14ac:dyDescent="0.25">
      <c r="E2867" s="1" t="e">
        <v>#N/A</v>
      </c>
    </row>
    <row r="2868" spans="5:5" x14ac:dyDescent="0.25">
      <c r="E2868" s="1" t="e">
        <v>#N/A</v>
      </c>
    </row>
    <row r="2869" spans="5:5" x14ac:dyDescent="0.25">
      <c r="E2869" s="1" t="e">
        <v>#N/A</v>
      </c>
    </row>
    <row r="2870" spans="5:5" x14ac:dyDescent="0.25">
      <c r="E2870" s="1" t="e">
        <v>#N/A</v>
      </c>
    </row>
    <row r="2871" spans="5:5" x14ac:dyDescent="0.25">
      <c r="E2871" s="1" t="e">
        <v>#N/A</v>
      </c>
    </row>
    <row r="2872" spans="5:5" x14ac:dyDescent="0.25">
      <c r="E2872" s="1" t="e">
        <v>#N/A</v>
      </c>
    </row>
    <row r="2873" spans="5:5" x14ac:dyDescent="0.25">
      <c r="E2873" s="1" t="e">
        <v>#N/A</v>
      </c>
    </row>
    <row r="2874" spans="5:5" x14ac:dyDescent="0.25">
      <c r="E2874" s="1" t="e">
        <v>#N/A</v>
      </c>
    </row>
    <row r="2875" spans="5:5" x14ac:dyDescent="0.25">
      <c r="E2875" s="1" t="e">
        <v>#N/A</v>
      </c>
    </row>
    <row r="2876" spans="5:5" x14ac:dyDescent="0.25">
      <c r="E2876" s="1" t="e">
        <v>#N/A</v>
      </c>
    </row>
    <row r="2877" spans="5:5" x14ac:dyDescent="0.25">
      <c r="E2877" s="1" t="e">
        <v>#N/A</v>
      </c>
    </row>
    <row r="2878" spans="5:5" x14ac:dyDescent="0.25">
      <c r="E2878" s="1" t="e">
        <v>#N/A</v>
      </c>
    </row>
    <row r="2879" spans="5:5" x14ac:dyDescent="0.25">
      <c r="E2879" s="1" t="e">
        <v>#N/A</v>
      </c>
    </row>
    <row r="2880" spans="5:5" x14ac:dyDescent="0.25">
      <c r="E2880" s="1" t="e">
        <v>#N/A</v>
      </c>
    </row>
    <row r="2881" spans="5:5" x14ac:dyDescent="0.25">
      <c r="E2881" s="1" t="e">
        <v>#N/A</v>
      </c>
    </row>
    <row r="2882" spans="5:5" x14ac:dyDescent="0.25">
      <c r="E2882" s="1" t="e">
        <v>#N/A</v>
      </c>
    </row>
    <row r="2883" spans="5:5" x14ac:dyDescent="0.25">
      <c r="E2883" s="1" t="e">
        <v>#N/A</v>
      </c>
    </row>
    <row r="2884" spans="5:5" x14ac:dyDescent="0.25">
      <c r="E2884" s="1" t="e">
        <v>#N/A</v>
      </c>
    </row>
    <row r="2885" spans="5:5" x14ac:dyDescent="0.25">
      <c r="E2885" s="1" t="e">
        <v>#N/A</v>
      </c>
    </row>
    <row r="2886" spans="5:5" x14ac:dyDescent="0.25">
      <c r="E2886" s="1" t="e">
        <v>#N/A</v>
      </c>
    </row>
    <row r="2887" spans="5:5" x14ac:dyDescent="0.25">
      <c r="E2887" s="1" t="e">
        <v>#N/A</v>
      </c>
    </row>
    <row r="2888" spans="5:5" x14ac:dyDescent="0.25">
      <c r="E2888" s="1" t="e">
        <v>#N/A</v>
      </c>
    </row>
    <row r="2889" spans="5:5" x14ac:dyDescent="0.25">
      <c r="E2889" s="1" t="e">
        <v>#N/A</v>
      </c>
    </row>
    <row r="2890" spans="5:5" x14ac:dyDescent="0.25">
      <c r="E2890" s="1" t="e">
        <v>#N/A</v>
      </c>
    </row>
    <row r="2891" spans="5:5" x14ac:dyDescent="0.25">
      <c r="E2891" s="1" t="e">
        <v>#N/A</v>
      </c>
    </row>
    <row r="2892" spans="5:5" x14ac:dyDescent="0.25">
      <c r="E2892" s="1" t="e">
        <v>#N/A</v>
      </c>
    </row>
    <row r="2893" spans="5:5" x14ac:dyDescent="0.25">
      <c r="E2893" s="1" t="e">
        <v>#N/A</v>
      </c>
    </row>
    <row r="2894" spans="5:5" x14ac:dyDescent="0.25">
      <c r="E2894" s="1" t="e">
        <v>#N/A</v>
      </c>
    </row>
    <row r="2895" spans="5:5" x14ac:dyDescent="0.25">
      <c r="E2895" s="1" t="e">
        <v>#N/A</v>
      </c>
    </row>
    <row r="2896" spans="5:5" x14ac:dyDescent="0.25">
      <c r="E2896" s="1" t="e">
        <v>#N/A</v>
      </c>
    </row>
    <row r="2897" spans="5:5" x14ac:dyDescent="0.25">
      <c r="E2897" s="1" t="e">
        <v>#N/A</v>
      </c>
    </row>
    <row r="2898" spans="5:5" x14ac:dyDescent="0.25">
      <c r="E2898" s="1" t="e">
        <v>#N/A</v>
      </c>
    </row>
    <row r="2899" spans="5:5" x14ac:dyDescent="0.25">
      <c r="E2899" s="1" t="e">
        <v>#N/A</v>
      </c>
    </row>
    <row r="2900" spans="5:5" x14ac:dyDescent="0.25">
      <c r="E2900" s="1" t="e">
        <v>#N/A</v>
      </c>
    </row>
    <row r="2901" spans="5:5" x14ac:dyDescent="0.25">
      <c r="E2901" s="1" t="e">
        <v>#N/A</v>
      </c>
    </row>
    <row r="2902" spans="5:5" x14ac:dyDescent="0.25">
      <c r="E2902" s="1" t="e">
        <v>#N/A</v>
      </c>
    </row>
    <row r="2903" spans="5:5" x14ac:dyDescent="0.25">
      <c r="E2903" s="1" t="e">
        <v>#N/A</v>
      </c>
    </row>
    <row r="2904" spans="5:5" x14ac:dyDescent="0.25">
      <c r="E2904" s="1" t="e">
        <v>#N/A</v>
      </c>
    </row>
    <row r="2905" spans="5:5" x14ac:dyDescent="0.25">
      <c r="E2905" s="1" t="e">
        <v>#N/A</v>
      </c>
    </row>
    <row r="2906" spans="5:5" x14ac:dyDescent="0.25">
      <c r="E2906" s="1" t="e">
        <v>#N/A</v>
      </c>
    </row>
    <row r="2907" spans="5:5" x14ac:dyDescent="0.25">
      <c r="E2907" s="1" t="e">
        <v>#N/A</v>
      </c>
    </row>
    <row r="2908" spans="5:5" x14ac:dyDescent="0.25">
      <c r="E2908" s="1" t="e">
        <v>#N/A</v>
      </c>
    </row>
    <row r="2909" spans="5:5" x14ac:dyDescent="0.25">
      <c r="E2909" s="1" t="e">
        <v>#N/A</v>
      </c>
    </row>
    <row r="2910" spans="5:5" x14ac:dyDescent="0.25">
      <c r="E2910" s="1" t="e">
        <v>#N/A</v>
      </c>
    </row>
    <row r="2911" spans="5:5" x14ac:dyDescent="0.25">
      <c r="E2911" s="1" t="e">
        <v>#N/A</v>
      </c>
    </row>
    <row r="2912" spans="5:5" x14ac:dyDescent="0.25">
      <c r="E2912" s="1" t="e">
        <v>#N/A</v>
      </c>
    </row>
    <row r="2913" spans="5:5" x14ac:dyDescent="0.25">
      <c r="E2913" s="1" t="e">
        <v>#N/A</v>
      </c>
    </row>
    <row r="2914" spans="5:5" x14ac:dyDescent="0.25">
      <c r="E2914" s="1" t="e">
        <v>#N/A</v>
      </c>
    </row>
    <row r="2915" spans="5:5" x14ac:dyDescent="0.25">
      <c r="E2915" s="1" t="e">
        <v>#N/A</v>
      </c>
    </row>
    <row r="2916" spans="5:5" x14ac:dyDescent="0.25">
      <c r="E2916" s="1" t="e">
        <v>#N/A</v>
      </c>
    </row>
    <row r="2917" spans="5:5" x14ac:dyDescent="0.25">
      <c r="E2917" s="1" t="e">
        <v>#N/A</v>
      </c>
    </row>
    <row r="2918" spans="5:5" x14ac:dyDescent="0.25">
      <c r="E2918" s="1" t="e">
        <v>#N/A</v>
      </c>
    </row>
    <row r="2919" spans="5:5" x14ac:dyDescent="0.25">
      <c r="E2919" s="1" t="e">
        <v>#N/A</v>
      </c>
    </row>
    <row r="2920" spans="5:5" x14ac:dyDescent="0.25">
      <c r="E2920" s="1" t="e">
        <v>#N/A</v>
      </c>
    </row>
    <row r="2921" spans="5:5" x14ac:dyDescent="0.25">
      <c r="E2921" s="1" t="e">
        <v>#N/A</v>
      </c>
    </row>
    <row r="2922" spans="5:5" x14ac:dyDescent="0.25">
      <c r="E2922" s="1" t="e">
        <v>#N/A</v>
      </c>
    </row>
    <row r="2923" spans="5:5" x14ac:dyDescent="0.25">
      <c r="E2923" s="1" t="e">
        <v>#N/A</v>
      </c>
    </row>
    <row r="2924" spans="5:5" x14ac:dyDescent="0.25">
      <c r="E2924" s="1" t="e">
        <v>#N/A</v>
      </c>
    </row>
    <row r="2925" spans="5:5" x14ac:dyDescent="0.25">
      <c r="E2925" s="1" t="e">
        <v>#N/A</v>
      </c>
    </row>
    <row r="2926" spans="5:5" x14ac:dyDescent="0.25">
      <c r="E2926" s="1" t="e">
        <v>#N/A</v>
      </c>
    </row>
    <row r="2927" spans="5:5" x14ac:dyDescent="0.25">
      <c r="E2927" s="1" t="e">
        <v>#N/A</v>
      </c>
    </row>
    <row r="2928" spans="5:5" x14ac:dyDescent="0.25">
      <c r="E2928" s="1" t="e">
        <v>#N/A</v>
      </c>
    </row>
    <row r="2929" spans="5:5" x14ac:dyDescent="0.25">
      <c r="E2929" s="1" t="e">
        <v>#N/A</v>
      </c>
    </row>
    <row r="2930" spans="5:5" x14ac:dyDescent="0.25">
      <c r="E2930" s="1" t="e">
        <v>#N/A</v>
      </c>
    </row>
    <row r="2931" spans="5:5" x14ac:dyDescent="0.25">
      <c r="E2931" s="1" t="e">
        <v>#N/A</v>
      </c>
    </row>
    <row r="2932" spans="5:5" x14ac:dyDescent="0.25">
      <c r="E2932" s="1" t="e">
        <v>#N/A</v>
      </c>
    </row>
    <row r="2933" spans="5:5" x14ac:dyDescent="0.25">
      <c r="E2933" s="1" t="e">
        <v>#N/A</v>
      </c>
    </row>
    <row r="2934" spans="5:5" x14ac:dyDescent="0.25">
      <c r="E2934" s="1" t="e">
        <v>#N/A</v>
      </c>
    </row>
    <row r="2935" spans="5:5" x14ac:dyDescent="0.25">
      <c r="E2935" s="1" t="e">
        <v>#N/A</v>
      </c>
    </row>
    <row r="2936" spans="5:5" x14ac:dyDescent="0.25">
      <c r="E2936" s="1" t="e">
        <v>#N/A</v>
      </c>
    </row>
    <row r="2937" spans="5:5" x14ac:dyDescent="0.25">
      <c r="E2937" s="1" t="e">
        <v>#N/A</v>
      </c>
    </row>
    <row r="2938" spans="5:5" x14ac:dyDescent="0.25">
      <c r="E2938" s="1" t="e">
        <v>#N/A</v>
      </c>
    </row>
    <row r="2939" spans="5:5" x14ac:dyDescent="0.25">
      <c r="E2939" s="1" t="e">
        <v>#N/A</v>
      </c>
    </row>
    <row r="2940" spans="5:5" x14ac:dyDescent="0.25">
      <c r="E2940" s="1" t="e">
        <v>#N/A</v>
      </c>
    </row>
    <row r="2941" spans="5:5" x14ac:dyDescent="0.25">
      <c r="E2941" s="1" t="e">
        <v>#N/A</v>
      </c>
    </row>
    <row r="2942" spans="5:5" x14ac:dyDescent="0.25">
      <c r="E2942" s="1" t="e">
        <v>#N/A</v>
      </c>
    </row>
    <row r="2943" spans="5:5" x14ac:dyDescent="0.25">
      <c r="E2943" s="1" t="e">
        <v>#N/A</v>
      </c>
    </row>
    <row r="2944" spans="5:5" x14ac:dyDescent="0.25">
      <c r="E2944" s="1" t="e">
        <v>#N/A</v>
      </c>
    </row>
    <row r="2945" spans="5:5" x14ac:dyDescent="0.25">
      <c r="E2945" s="1" t="e">
        <v>#N/A</v>
      </c>
    </row>
    <row r="2946" spans="5:5" x14ac:dyDescent="0.25">
      <c r="E2946" s="1" t="e">
        <v>#N/A</v>
      </c>
    </row>
    <row r="2947" spans="5:5" x14ac:dyDescent="0.25">
      <c r="E2947" s="1" t="e">
        <v>#N/A</v>
      </c>
    </row>
    <row r="2948" spans="5:5" x14ac:dyDescent="0.25">
      <c r="E2948" s="1" t="e">
        <v>#N/A</v>
      </c>
    </row>
    <row r="2949" spans="5:5" x14ac:dyDescent="0.25">
      <c r="E2949" s="1" t="e">
        <v>#N/A</v>
      </c>
    </row>
    <row r="2950" spans="5:5" x14ac:dyDescent="0.25">
      <c r="E2950" s="1" t="e">
        <v>#N/A</v>
      </c>
    </row>
    <row r="2951" spans="5:5" x14ac:dyDescent="0.25">
      <c r="E2951" s="1" t="e">
        <v>#N/A</v>
      </c>
    </row>
    <row r="2952" spans="5:5" x14ac:dyDescent="0.25">
      <c r="E2952" s="1" t="e">
        <v>#N/A</v>
      </c>
    </row>
    <row r="2953" spans="5:5" x14ac:dyDescent="0.25">
      <c r="E2953" s="1" t="e">
        <v>#N/A</v>
      </c>
    </row>
    <row r="2954" spans="5:5" x14ac:dyDescent="0.25">
      <c r="E2954" s="1" t="e">
        <v>#N/A</v>
      </c>
    </row>
    <row r="2955" spans="5:5" x14ac:dyDescent="0.25">
      <c r="E2955" s="1" t="e">
        <v>#N/A</v>
      </c>
    </row>
    <row r="2956" spans="5:5" x14ac:dyDescent="0.25">
      <c r="E2956" s="1" t="e">
        <v>#N/A</v>
      </c>
    </row>
    <row r="2957" spans="5:5" x14ac:dyDescent="0.25">
      <c r="E2957" s="1" t="e">
        <v>#N/A</v>
      </c>
    </row>
    <row r="2958" spans="5:5" x14ac:dyDescent="0.25">
      <c r="E2958" s="1" t="e">
        <v>#N/A</v>
      </c>
    </row>
    <row r="2959" spans="5:5" x14ac:dyDescent="0.25">
      <c r="E2959" s="1" t="e">
        <v>#N/A</v>
      </c>
    </row>
    <row r="2960" spans="5:5" x14ac:dyDescent="0.25">
      <c r="E2960" s="1" t="e">
        <v>#N/A</v>
      </c>
    </row>
    <row r="2961" spans="5:5" x14ac:dyDescent="0.25">
      <c r="E2961" s="1" t="e">
        <v>#N/A</v>
      </c>
    </row>
    <row r="2962" spans="5:5" x14ac:dyDescent="0.25">
      <c r="E2962" s="1" t="e">
        <v>#N/A</v>
      </c>
    </row>
    <row r="2963" spans="5:5" x14ac:dyDescent="0.25">
      <c r="E2963" s="1" t="e">
        <v>#N/A</v>
      </c>
    </row>
    <row r="2964" spans="5:5" x14ac:dyDescent="0.25">
      <c r="E2964" s="1" t="e">
        <v>#N/A</v>
      </c>
    </row>
    <row r="2965" spans="5:5" x14ac:dyDescent="0.25">
      <c r="E2965" s="1" t="e">
        <v>#N/A</v>
      </c>
    </row>
    <row r="2966" spans="5:5" x14ac:dyDescent="0.25">
      <c r="E2966" s="1" t="e">
        <v>#N/A</v>
      </c>
    </row>
    <row r="2967" spans="5:5" x14ac:dyDescent="0.25">
      <c r="E2967" s="1" t="e">
        <v>#N/A</v>
      </c>
    </row>
    <row r="2968" spans="5:5" x14ac:dyDescent="0.25">
      <c r="E2968" s="1" t="e">
        <v>#N/A</v>
      </c>
    </row>
    <row r="2969" spans="5:5" x14ac:dyDescent="0.25">
      <c r="E2969" s="1" t="e">
        <v>#N/A</v>
      </c>
    </row>
    <row r="2970" spans="5:5" x14ac:dyDescent="0.25">
      <c r="E2970" s="1" t="e">
        <v>#N/A</v>
      </c>
    </row>
    <row r="2971" spans="5:5" x14ac:dyDescent="0.25">
      <c r="E2971" s="1" t="e">
        <v>#N/A</v>
      </c>
    </row>
    <row r="2972" spans="5:5" x14ac:dyDescent="0.25">
      <c r="E2972" s="1" t="e">
        <v>#N/A</v>
      </c>
    </row>
    <row r="2973" spans="5:5" x14ac:dyDescent="0.25">
      <c r="E2973" s="1" t="e">
        <v>#N/A</v>
      </c>
    </row>
    <row r="2974" spans="5:5" x14ac:dyDescent="0.25">
      <c r="E2974" s="1" t="e">
        <v>#N/A</v>
      </c>
    </row>
    <row r="2975" spans="5:5" x14ac:dyDescent="0.25">
      <c r="E2975" s="1" t="e">
        <v>#N/A</v>
      </c>
    </row>
    <row r="2976" spans="5:5" x14ac:dyDescent="0.25">
      <c r="E2976" s="1" t="e">
        <v>#N/A</v>
      </c>
    </row>
    <row r="2977" spans="5:5" x14ac:dyDescent="0.25">
      <c r="E2977" s="1" t="e">
        <v>#N/A</v>
      </c>
    </row>
    <row r="2978" spans="5:5" x14ac:dyDescent="0.25">
      <c r="E2978" s="1" t="e">
        <v>#N/A</v>
      </c>
    </row>
    <row r="2979" spans="5:5" x14ac:dyDescent="0.25">
      <c r="E2979" s="1" t="e">
        <v>#N/A</v>
      </c>
    </row>
    <row r="2980" spans="5:5" x14ac:dyDescent="0.25">
      <c r="E2980" s="1" t="e">
        <v>#N/A</v>
      </c>
    </row>
    <row r="2981" spans="5:5" x14ac:dyDescent="0.25">
      <c r="E2981" s="1" t="e">
        <v>#N/A</v>
      </c>
    </row>
    <row r="2982" spans="5:5" x14ac:dyDescent="0.25">
      <c r="E2982" s="1" t="e">
        <v>#N/A</v>
      </c>
    </row>
    <row r="2983" spans="5:5" x14ac:dyDescent="0.25">
      <c r="E2983" s="1" t="e">
        <v>#N/A</v>
      </c>
    </row>
    <row r="2984" spans="5:5" x14ac:dyDescent="0.25">
      <c r="E2984" s="1" t="e">
        <v>#N/A</v>
      </c>
    </row>
    <row r="2985" spans="5:5" x14ac:dyDescent="0.25">
      <c r="E2985" s="1" t="e">
        <v>#N/A</v>
      </c>
    </row>
    <row r="2986" spans="5:5" x14ac:dyDescent="0.25">
      <c r="E2986" s="1" t="e">
        <v>#N/A</v>
      </c>
    </row>
    <row r="2987" spans="5:5" x14ac:dyDescent="0.25">
      <c r="E2987" s="1" t="e">
        <v>#N/A</v>
      </c>
    </row>
    <row r="2988" spans="5:5" x14ac:dyDescent="0.25">
      <c r="E2988" s="1" t="e">
        <v>#N/A</v>
      </c>
    </row>
    <row r="2989" spans="5:5" x14ac:dyDescent="0.25">
      <c r="E2989" s="1" t="e">
        <v>#N/A</v>
      </c>
    </row>
    <row r="2990" spans="5:5" x14ac:dyDescent="0.25">
      <c r="E2990" s="1" t="e">
        <v>#N/A</v>
      </c>
    </row>
    <row r="2991" spans="5:5" x14ac:dyDescent="0.25">
      <c r="E2991" s="1" t="e">
        <v>#N/A</v>
      </c>
    </row>
    <row r="2992" spans="5:5" x14ac:dyDescent="0.25">
      <c r="E2992" s="1" t="e">
        <v>#N/A</v>
      </c>
    </row>
    <row r="2993" spans="5:5" x14ac:dyDescent="0.25">
      <c r="E2993" s="1" t="e">
        <v>#N/A</v>
      </c>
    </row>
    <row r="2994" spans="5:5" x14ac:dyDescent="0.25">
      <c r="E2994" s="1" t="e">
        <v>#N/A</v>
      </c>
    </row>
    <row r="2995" spans="5:5" x14ac:dyDescent="0.25">
      <c r="E2995" s="1" t="e">
        <v>#N/A</v>
      </c>
    </row>
    <row r="2996" spans="5:5" x14ac:dyDescent="0.25">
      <c r="E2996" s="1" t="e">
        <v>#N/A</v>
      </c>
    </row>
    <row r="2997" spans="5:5" x14ac:dyDescent="0.25">
      <c r="E2997" s="1" t="e">
        <v>#N/A</v>
      </c>
    </row>
    <row r="2998" spans="5:5" x14ac:dyDescent="0.25">
      <c r="E2998" s="1" t="e">
        <v>#N/A</v>
      </c>
    </row>
    <row r="2999" spans="5:5" x14ac:dyDescent="0.25">
      <c r="E2999" s="1" t="e">
        <v>#N/A</v>
      </c>
    </row>
    <row r="3000" spans="5:5" x14ac:dyDescent="0.25">
      <c r="E3000" s="1" t="e">
        <v>#N/A</v>
      </c>
    </row>
    <row r="3001" spans="5:5" x14ac:dyDescent="0.25">
      <c r="E3001" s="1" t="e">
        <v>#N/A</v>
      </c>
    </row>
    <row r="3002" spans="5:5" x14ac:dyDescent="0.25">
      <c r="E3002" s="1" t="e">
        <v>#N/A</v>
      </c>
    </row>
    <row r="3003" spans="5:5" x14ac:dyDescent="0.25">
      <c r="E3003" s="1" t="e">
        <v>#N/A</v>
      </c>
    </row>
    <row r="3004" spans="5:5" x14ac:dyDescent="0.25">
      <c r="E3004" s="1" t="e">
        <v>#N/A</v>
      </c>
    </row>
    <row r="3005" spans="5:5" x14ac:dyDescent="0.25">
      <c r="E3005" s="1" t="e">
        <v>#N/A</v>
      </c>
    </row>
    <row r="3006" spans="5:5" x14ac:dyDescent="0.25">
      <c r="E3006" s="1" t="e">
        <v>#N/A</v>
      </c>
    </row>
    <row r="3007" spans="5:5" x14ac:dyDescent="0.25">
      <c r="E3007" s="1" t="e">
        <v>#N/A</v>
      </c>
    </row>
    <row r="3008" spans="5:5" x14ac:dyDescent="0.25">
      <c r="E3008" s="1" t="e">
        <v>#N/A</v>
      </c>
    </row>
    <row r="3009" spans="5:5" x14ac:dyDescent="0.25">
      <c r="E3009" s="1" t="e">
        <v>#N/A</v>
      </c>
    </row>
    <row r="3010" spans="5:5" x14ac:dyDescent="0.25">
      <c r="E3010" s="1" t="e">
        <v>#N/A</v>
      </c>
    </row>
    <row r="3011" spans="5:5" x14ac:dyDescent="0.25">
      <c r="E3011" s="1" t="e">
        <v>#N/A</v>
      </c>
    </row>
    <row r="3012" spans="5:5" x14ac:dyDescent="0.25">
      <c r="E3012" s="1" t="e">
        <v>#N/A</v>
      </c>
    </row>
    <row r="3013" spans="5:5" x14ac:dyDescent="0.25">
      <c r="E3013" s="1" t="e">
        <v>#N/A</v>
      </c>
    </row>
    <row r="3014" spans="5:5" x14ac:dyDescent="0.25">
      <c r="E3014" s="1" t="e">
        <v>#N/A</v>
      </c>
    </row>
    <row r="3015" spans="5:5" x14ac:dyDescent="0.25">
      <c r="E3015" s="1" t="e">
        <v>#N/A</v>
      </c>
    </row>
    <row r="3016" spans="5:5" x14ac:dyDescent="0.25">
      <c r="E3016" s="1" t="e">
        <v>#N/A</v>
      </c>
    </row>
    <row r="3017" spans="5:5" x14ac:dyDescent="0.25">
      <c r="E3017" s="1" t="e">
        <v>#N/A</v>
      </c>
    </row>
    <row r="3018" spans="5:5" x14ac:dyDescent="0.25">
      <c r="E3018" s="1" t="e">
        <v>#N/A</v>
      </c>
    </row>
    <row r="3019" spans="5:5" x14ac:dyDescent="0.25">
      <c r="E3019" s="1" t="e">
        <v>#N/A</v>
      </c>
    </row>
    <row r="3020" spans="5:5" x14ac:dyDescent="0.25">
      <c r="E3020" s="1" t="e">
        <v>#N/A</v>
      </c>
    </row>
    <row r="3021" spans="5:5" x14ac:dyDescent="0.25">
      <c r="E3021" s="1" t="e">
        <v>#N/A</v>
      </c>
    </row>
    <row r="3022" spans="5:5" x14ac:dyDescent="0.25">
      <c r="E3022" s="1" t="e">
        <v>#N/A</v>
      </c>
    </row>
    <row r="3023" spans="5:5" x14ac:dyDescent="0.25">
      <c r="E3023" s="1" t="e">
        <v>#N/A</v>
      </c>
    </row>
    <row r="3024" spans="5:5" x14ac:dyDescent="0.25">
      <c r="E3024" s="1" t="e">
        <v>#N/A</v>
      </c>
    </row>
    <row r="3025" spans="5:5" x14ac:dyDescent="0.25">
      <c r="E3025" s="1" t="e">
        <v>#N/A</v>
      </c>
    </row>
    <row r="3026" spans="5:5" x14ac:dyDescent="0.25">
      <c r="E3026" s="1" t="e">
        <v>#N/A</v>
      </c>
    </row>
    <row r="3027" spans="5:5" x14ac:dyDescent="0.25">
      <c r="E3027" s="1" t="e">
        <v>#N/A</v>
      </c>
    </row>
    <row r="3028" spans="5:5" x14ac:dyDescent="0.25">
      <c r="E3028" s="1" t="e">
        <v>#N/A</v>
      </c>
    </row>
    <row r="3029" spans="5:5" x14ac:dyDescent="0.25">
      <c r="E3029" s="1" t="e">
        <v>#N/A</v>
      </c>
    </row>
    <row r="3030" spans="5:5" x14ac:dyDescent="0.25">
      <c r="E3030" s="1" t="e">
        <v>#N/A</v>
      </c>
    </row>
    <row r="3031" spans="5:5" x14ac:dyDescent="0.25">
      <c r="E3031" s="1" t="e">
        <v>#N/A</v>
      </c>
    </row>
    <row r="3032" spans="5:5" x14ac:dyDescent="0.25">
      <c r="E3032" s="1" t="e">
        <v>#N/A</v>
      </c>
    </row>
    <row r="3033" spans="5:5" x14ac:dyDescent="0.25">
      <c r="E3033" s="1" t="e">
        <v>#N/A</v>
      </c>
    </row>
    <row r="3034" spans="5:5" x14ac:dyDescent="0.25">
      <c r="E3034" s="1" t="e">
        <v>#N/A</v>
      </c>
    </row>
    <row r="3035" spans="5:5" x14ac:dyDescent="0.25">
      <c r="E3035" s="1" t="e">
        <v>#N/A</v>
      </c>
    </row>
    <row r="3036" spans="5:5" x14ac:dyDescent="0.25">
      <c r="E3036" s="1" t="e">
        <v>#N/A</v>
      </c>
    </row>
    <row r="3037" spans="5:5" x14ac:dyDescent="0.25">
      <c r="E3037" s="1" t="e">
        <v>#N/A</v>
      </c>
    </row>
    <row r="3038" spans="5:5" x14ac:dyDescent="0.25">
      <c r="E3038" s="1" t="e">
        <v>#N/A</v>
      </c>
    </row>
    <row r="3039" spans="5:5" x14ac:dyDescent="0.25">
      <c r="E3039" s="1" t="e">
        <v>#N/A</v>
      </c>
    </row>
    <row r="3040" spans="5:5" x14ac:dyDescent="0.25">
      <c r="E3040" s="1" t="e">
        <v>#N/A</v>
      </c>
    </row>
    <row r="3041" spans="5:5" x14ac:dyDescent="0.25">
      <c r="E3041" s="1" t="e">
        <v>#N/A</v>
      </c>
    </row>
    <row r="3042" spans="5:5" x14ac:dyDescent="0.25">
      <c r="E3042" s="1" t="e">
        <v>#N/A</v>
      </c>
    </row>
    <row r="3043" spans="5:5" x14ac:dyDescent="0.25">
      <c r="E3043" s="1" t="e">
        <v>#N/A</v>
      </c>
    </row>
    <row r="3044" spans="5:5" x14ac:dyDescent="0.25">
      <c r="E3044" s="1" t="e">
        <v>#N/A</v>
      </c>
    </row>
    <row r="3045" spans="5:5" x14ac:dyDescent="0.25">
      <c r="E3045" s="1" t="e">
        <v>#N/A</v>
      </c>
    </row>
    <row r="3046" spans="5:5" x14ac:dyDescent="0.25">
      <c r="E3046" s="1" t="e">
        <v>#N/A</v>
      </c>
    </row>
    <row r="3047" spans="5:5" x14ac:dyDescent="0.25">
      <c r="E3047" s="1" t="e">
        <v>#N/A</v>
      </c>
    </row>
    <row r="3048" spans="5:5" x14ac:dyDescent="0.25">
      <c r="E3048" s="1" t="e">
        <v>#N/A</v>
      </c>
    </row>
    <row r="3049" spans="5:5" x14ac:dyDescent="0.25">
      <c r="E3049" s="1" t="e">
        <v>#N/A</v>
      </c>
    </row>
    <row r="3050" spans="5:5" x14ac:dyDescent="0.25">
      <c r="E3050" s="1" t="e">
        <v>#N/A</v>
      </c>
    </row>
    <row r="3051" spans="5:5" x14ac:dyDescent="0.25">
      <c r="E3051" s="1" t="e">
        <v>#N/A</v>
      </c>
    </row>
    <row r="3052" spans="5:5" x14ac:dyDescent="0.25">
      <c r="E3052" s="1" t="e">
        <v>#N/A</v>
      </c>
    </row>
    <row r="3053" spans="5:5" x14ac:dyDescent="0.25">
      <c r="E3053" s="1" t="e">
        <v>#N/A</v>
      </c>
    </row>
    <row r="3054" spans="5:5" x14ac:dyDescent="0.25">
      <c r="E3054" s="1" t="e">
        <v>#N/A</v>
      </c>
    </row>
    <row r="3055" spans="5:5" x14ac:dyDescent="0.25">
      <c r="E3055" s="1" t="e">
        <v>#N/A</v>
      </c>
    </row>
    <row r="3056" spans="5:5" x14ac:dyDescent="0.25">
      <c r="E3056" s="1" t="e">
        <v>#N/A</v>
      </c>
    </row>
    <row r="3057" spans="5:5" x14ac:dyDescent="0.25">
      <c r="E3057" s="1" t="e">
        <v>#N/A</v>
      </c>
    </row>
    <row r="3058" spans="5:5" x14ac:dyDescent="0.25">
      <c r="E3058" s="1" t="e">
        <v>#N/A</v>
      </c>
    </row>
    <row r="3059" spans="5:5" x14ac:dyDescent="0.25">
      <c r="E3059" s="1" t="e">
        <v>#N/A</v>
      </c>
    </row>
    <row r="3060" spans="5:5" x14ac:dyDescent="0.25">
      <c r="E3060" s="1" t="e">
        <v>#N/A</v>
      </c>
    </row>
    <row r="3061" spans="5:5" x14ac:dyDescent="0.25">
      <c r="E3061" s="1" t="e">
        <v>#N/A</v>
      </c>
    </row>
    <row r="3062" spans="5:5" x14ac:dyDescent="0.25">
      <c r="E3062" s="1" t="e">
        <v>#N/A</v>
      </c>
    </row>
    <row r="3063" spans="5:5" x14ac:dyDescent="0.25">
      <c r="E3063" s="1" t="e">
        <v>#N/A</v>
      </c>
    </row>
    <row r="3064" spans="5:5" x14ac:dyDescent="0.25">
      <c r="E3064" s="1" t="e">
        <v>#N/A</v>
      </c>
    </row>
    <row r="3065" spans="5:5" x14ac:dyDescent="0.25">
      <c r="E3065" s="1" t="e">
        <v>#N/A</v>
      </c>
    </row>
    <row r="3066" spans="5:5" x14ac:dyDescent="0.25">
      <c r="E3066" s="1" t="e">
        <v>#N/A</v>
      </c>
    </row>
    <row r="3067" spans="5:5" x14ac:dyDescent="0.25">
      <c r="E3067" s="1" t="e">
        <v>#N/A</v>
      </c>
    </row>
    <row r="3068" spans="5:5" x14ac:dyDescent="0.25">
      <c r="E3068" s="1" t="e">
        <v>#N/A</v>
      </c>
    </row>
    <row r="3069" spans="5:5" x14ac:dyDescent="0.25">
      <c r="E3069" s="1" t="e">
        <v>#N/A</v>
      </c>
    </row>
    <row r="3070" spans="5:5" x14ac:dyDescent="0.25">
      <c r="E3070" s="1" t="e">
        <v>#N/A</v>
      </c>
    </row>
    <row r="3071" spans="5:5" x14ac:dyDescent="0.25">
      <c r="E3071" s="1" t="e">
        <v>#N/A</v>
      </c>
    </row>
    <row r="3072" spans="5:5" x14ac:dyDescent="0.25">
      <c r="E3072" s="1" t="e">
        <v>#N/A</v>
      </c>
    </row>
    <row r="3073" spans="5:5" x14ac:dyDescent="0.25">
      <c r="E3073" s="1" t="e">
        <v>#N/A</v>
      </c>
    </row>
    <row r="3074" spans="5:5" x14ac:dyDescent="0.25">
      <c r="E3074" s="1" t="e">
        <v>#N/A</v>
      </c>
    </row>
    <row r="3075" spans="5:5" x14ac:dyDescent="0.25">
      <c r="E3075" s="1" t="e">
        <v>#N/A</v>
      </c>
    </row>
    <row r="3076" spans="5:5" x14ac:dyDescent="0.25">
      <c r="E3076" s="1" t="e">
        <v>#N/A</v>
      </c>
    </row>
    <row r="3077" spans="5:5" x14ac:dyDescent="0.25">
      <c r="E3077" s="1" t="e">
        <v>#N/A</v>
      </c>
    </row>
    <row r="3078" spans="5:5" x14ac:dyDescent="0.25">
      <c r="E3078" s="1" t="e">
        <v>#N/A</v>
      </c>
    </row>
    <row r="3079" spans="5:5" x14ac:dyDescent="0.25">
      <c r="E3079" s="1" t="e">
        <v>#N/A</v>
      </c>
    </row>
    <row r="3080" spans="5:5" x14ac:dyDescent="0.25">
      <c r="E3080" s="1" t="e">
        <v>#N/A</v>
      </c>
    </row>
    <row r="3081" spans="5:5" x14ac:dyDescent="0.25">
      <c r="E3081" s="1" t="e">
        <v>#N/A</v>
      </c>
    </row>
    <row r="3082" spans="5:5" x14ac:dyDescent="0.25">
      <c r="E3082" s="1" t="e">
        <v>#N/A</v>
      </c>
    </row>
    <row r="3083" spans="5:5" x14ac:dyDescent="0.25">
      <c r="E3083" s="1" t="e">
        <v>#N/A</v>
      </c>
    </row>
    <row r="3084" spans="5:5" x14ac:dyDescent="0.25">
      <c r="E3084" s="1" t="e">
        <v>#N/A</v>
      </c>
    </row>
    <row r="3085" spans="5:5" x14ac:dyDescent="0.25">
      <c r="E3085" s="1" t="e">
        <v>#N/A</v>
      </c>
    </row>
    <row r="3086" spans="5:5" x14ac:dyDescent="0.25">
      <c r="E3086" s="1" t="e">
        <v>#N/A</v>
      </c>
    </row>
    <row r="3087" spans="5:5" x14ac:dyDescent="0.25">
      <c r="E3087" s="1" t="e">
        <v>#N/A</v>
      </c>
    </row>
    <row r="3088" spans="5:5" x14ac:dyDescent="0.25">
      <c r="E3088" s="1" t="e">
        <v>#N/A</v>
      </c>
    </row>
    <row r="3089" spans="5:5" x14ac:dyDescent="0.25">
      <c r="E3089" s="1" t="e">
        <v>#N/A</v>
      </c>
    </row>
    <row r="3090" spans="5:5" x14ac:dyDescent="0.25">
      <c r="E3090" s="1" t="e">
        <v>#N/A</v>
      </c>
    </row>
    <row r="3091" spans="5:5" x14ac:dyDescent="0.25">
      <c r="E3091" s="1" t="e">
        <v>#N/A</v>
      </c>
    </row>
    <row r="3092" spans="5:5" x14ac:dyDescent="0.25">
      <c r="E3092" s="1" t="e">
        <v>#N/A</v>
      </c>
    </row>
    <row r="3093" spans="5:5" x14ac:dyDescent="0.25">
      <c r="E3093" s="1" t="e">
        <v>#N/A</v>
      </c>
    </row>
    <row r="3094" spans="5:5" x14ac:dyDescent="0.25">
      <c r="E3094" s="1" t="e">
        <v>#N/A</v>
      </c>
    </row>
    <row r="3095" spans="5:5" x14ac:dyDescent="0.25">
      <c r="E3095" s="1" t="e">
        <v>#N/A</v>
      </c>
    </row>
    <row r="3096" spans="5:5" x14ac:dyDescent="0.25">
      <c r="E3096" s="1" t="e">
        <v>#N/A</v>
      </c>
    </row>
    <row r="3097" spans="5:5" x14ac:dyDescent="0.25">
      <c r="E3097" s="1" t="e">
        <v>#N/A</v>
      </c>
    </row>
    <row r="3098" spans="5:5" x14ac:dyDescent="0.25">
      <c r="E3098" s="1" t="e">
        <v>#N/A</v>
      </c>
    </row>
    <row r="3099" spans="5:5" x14ac:dyDescent="0.25">
      <c r="E3099" s="1" t="e">
        <v>#N/A</v>
      </c>
    </row>
    <row r="3100" spans="5:5" x14ac:dyDescent="0.25">
      <c r="E3100" s="1" t="e">
        <v>#N/A</v>
      </c>
    </row>
    <row r="3101" spans="5:5" x14ac:dyDescent="0.25">
      <c r="E3101" s="1" t="e">
        <v>#N/A</v>
      </c>
    </row>
    <row r="3102" spans="5:5" x14ac:dyDescent="0.25">
      <c r="E3102" s="1" t="e">
        <v>#N/A</v>
      </c>
    </row>
    <row r="3103" spans="5:5" x14ac:dyDescent="0.25">
      <c r="E3103" s="1" t="e">
        <v>#N/A</v>
      </c>
    </row>
    <row r="3104" spans="5:5" x14ac:dyDescent="0.25">
      <c r="E3104" s="1" t="e">
        <v>#N/A</v>
      </c>
    </row>
    <row r="3105" spans="5:5" x14ac:dyDescent="0.25">
      <c r="E3105" s="1" t="e">
        <v>#N/A</v>
      </c>
    </row>
    <row r="3106" spans="5:5" x14ac:dyDescent="0.25">
      <c r="E3106" s="1" t="e">
        <v>#N/A</v>
      </c>
    </row>
    <row r="3107" spans="5:5" x14ac:dyDescent="0.25">
      <c r="E3107" s="1" t="e">
        <v>#N/A</v>
      </c>
    </row>
    <row r="3108" spans="5:5" x14ac:dyDescent="0.25">
      <c r="E3108" s="1" t="e">
        <v>#N/A</v>
      </c>
    </row>
    <row r="3109" spans="5:5" x14ac:dyDescent="0.25">
      <c r="E3109" s="1" t="e">
        <v>#N/A</v>
      </c>
    </row>
    <row r="3110" spans="5:5" x14ac:dyDescent="0.25">
      <c r="E3110" s="1" t="e">
        <v>#N/A</v>
      </c>
    </row>
    <row r="3111" spans="5:5" x14ac:dyDescent="0.25">
      <c r="E3111" s="1" t="e">
        <v>#N/A</v>
      </c>
    </row>
    <row r="3112" spans="5:5" x14ac:dyDescent="0.25">
      <c r="E3112" s="1" t="e">
        <v>#N/A</v>
      </c>
    </row>
    <row r="3113" spans="5:5" x14ac:dyDescent="0.25">
      <c r="E3113" s="1" t="e">
        <v>#N/A</v>
      </c>
    </row>
    <row r="3114" spans="5:5" x14ac:dyDescent="0.25">
      <c r="E3114" s="1" t="e">
        <v>#N/A</v>
      </c>
    </row>
    <row r="3115" spans="5:5" x14ac:dyDescent="0.25">
      <c r="E3115" s="1" t="e">
        <v>#N/A</v>
      </c>
    </row>
    <row r="3116" spans="5:5" x14ac:dyDescent="0.25">
      <c r="E3116" s="1" t="e">
        <v>#N/A</v>
      </c>
    </row>
    <row r="3117" spans="5:5" x14ac:dyDescent="0.25">
      <c r="E3117" s="1" t="e">
        <v>#N/A</v>
      </c>
    </row>
    <row r="3118" spans="5:5" x14ac:dyDescent="0.25">
      <c r="E3118" s="1" t="e">
        <v>#N/A</v>
      </c>
    </row>
    <row r="3119" spans="5:5" x14ac:dyDescent="0.25">
      <c r="E3119" s="1" t="e">
        <v>#N/A</v>
      </c>
    </row>
    <row r="3120" spans="5:5" x14ac:dyDescent="0.25">
      <c r="E3120" s="1" t="e">
        <v>#N/A</v>
      </c>
    </row>
    <row r="3121" spans="5:5" x14ac:dyDescent="0.25">
      <c r="E3121" s="1" t="e">
        <v>#N/A</v>
      </c>
    </row>
    <row r="3122" spans="5:5" x14ac:dyDescent="0.25">
      <c r="E3122" s="1" t="e">
        <v>#N/A</v>
      </c>
    </row>
    <row r="3123" spans="5:5" x14ac:dyDescent="0.25">
      <c r="E3123" s="1" t="e">
        <v>#N/A</v>
      </c>
    </row>
    <row r="3124" spans="5:5" x14ac:dyDescent="0.25">
      <c r="E3124" s="1" t="e">
        <v>#N/A</v>
      </c>
    </row>
    <row r="3125" spans="5:5" x14ac:dyDescent="0.25">
      <c r="E3125" s="1" t="e">
        <v>#N/A</v>
      </c>
    </row>
    <row r="3126" spans="5:5" x14ac:dyDescent="0.25">
      <c r="E3126" s="1" t="e">
        <v>#N/A</v>
      </c>
    </row>
    <row r="3127" spans="5:5" x14ac:dyDescent="0.25">
      <c r="E3127" s="1" t="e">
        <v>#N/A</v>
      </c>
    </row>
    <row r="3128" spans="5:5" x14ac:dyDescent="0.25">
      <c r="E3128" s="1" t="e">
        <v>#N/A</v>
      </c>
    </row>
    <row r="3129" spans="5:5" x14ac:dyDescent="0.25">
      <c r="E3129" s="1" t="e">
        <v>#N/A</v>
      </c>
    </row>
    <row r="3130" spans="5:5" x14ac:dyDescent="0.25">
      <c r="E3130" s="1" t="e">
        <v>#N/A</v>
      </c>
    </row>
    <row r="3131" spans="5:5" x14ac:dyDescent="0.25">
      <c r="E3131" s="1" t="e">
        <v>#N/A</v>
      </c>
    </row>
    <row r="3132" spans="5:5" x14ac:dyDescent="0.25">
      <c r="E3132" s="1" t="e">
        <v>#N/A</v>
      </c>
    </row>
    <row r="3133" spans="5:5" x14ac:dyDescent="0.25">
      <c r="E3133" s="1" t="e">
        <v>#N/A</v>
      </c>
    </row>
    <row r="3134" spans="5:5" x14ac:dyDescent="0.25">
      <c r="E3134" s="1" t="e">
        <v>#N/A</v>
      </c>
    </row>
    <row r="3135" spans="5:5" x14ac:dyDescent="0.25">
      <c r="E3135" s="1" t="e">
        <v>#N/A</v>
      </c>
    </row>
    <row r="3136" spans="5:5" x14ac:dyDescent="0.25">
      <c r="E3136" s="1" t="e">
        <v>#N/A</v>
      </c>
    </row>
    <row r="3137" spans="5:5" x14ac:dyDescent="0.25">
      <c r="E3137" s="1" t="e">
        <v>#N/A</v>
      </c>
    </row>
    <row r="3138" spans="5:5" x14ac:dyDescent="0.25">
      <c r="E3138" s="1" t="e">
        <v>#N/A</v>
      </c>
    </row>
    <row r="3139" spans="5:5" x14ac:dyDescent="0.25">
      <c r="E3139" s="1" t="e">
        <v>#N/A</v>
      </c>
    </row>
    <row r="3140" spans="5:5" x14ac:dyDescent="0.25">
      <c r="E3140" s="1" t="e">
        <v>#N/A</v>
      </c>
    </row>
    <row r="3141" spans="5:5" x14ac:dyDescent="0.25">
      <c r="E3141" s="1" t="e">
        <v>#N/A</v>
      </c>
    </row>
    <row r="3142" spans="5:5" x14ac:dyDescent="0.25">
      <c r="E3142" s="1" t="e">
        <v>#N/A</v>
      </c>
    </row>
    <row r="3143" spans="5:5" x14ac:dyDescent="0.25">
      <c r="E3143" s="1" t="e">
        <v>#N/A</v>
      </c>
    </row>
    <row r="3144" spans="5:5" x14ac:dyDescent="0.25">
      <c r="E3144" s="1" t="e">
        <v>#N/A</v>
      </c>
    </row>
    <row r="3145" spans="5:5" x14ac:dyDescent="0.25">
      <c r="E3145" s="1" t="e">
        <v>#N/A</v>
      </c>
    </row>
    <row r="3146" spans="5:5" x14ac:dyDescent="0.25">
      <c r="E3146" s="1" t="e">
        <v>#N/A</v>
      </c>
    </row>
    <row r="3147" spans="5:5" x14ac:dyDescent="0.25">
      <c r="E3147" s="1" t="e">
        <v>#N/A</v>
      </c>
    </row>
    <row r="3148" spans="5:5" x14ac:dyDescent="0.25">
      <c r="E3148" s="1" t="e">
        <v>#N/A</v>
      </c>
    </row>
    <row r="3149" spans="5:5" x14ac:dyDescent="0.25">
      <c r="E3149" s="1" t="e">
        <v>#N/A</v>
      </c>
    </row>
    <row r="3150" spans="5:5" x14ac:dyDescent="0.25">
      <c r="E3150" s="1" t="e">
        <v>#N/A</v>
      </c>
    </row>
    <row r="3151" spans="5:5" x14ac:dyDescent="0.25">
      <c r="E3151" s="1" t="e">
        <v>#N/A</v>
      </c>
    </row>
    <row r="3152" spans="5:5" x14ac:dyDescent="0.25">
      <c r="E3152" s="1" t="e">
        <v>#N/A</v>
      </c>
    </row>
    <row r="3153" spans="5:5" x14ac:dyDescent="0.25">
      <c r="E3153" s="1" t="e">
        <v>#N/A</v>
      </c>
    </row>
    <row r="3154" spans="5:5" x14ac:dyDescent="0.25">
      <c r="E3154" s="1" t="e">
        <v>#N/A</v>
      </c>
    </row>
    <row r="3155" spans="5:5" x14ac:dyDescent="0.25">
      <c r="E3155" s="1" t="e">
        <v>#N/A</v>
      </c>
    </row>
    <row r="3156" spans="5:5" x14ac:dyDescent="0.25">
      <c r="E3156" s="1" t="e">
        <v>#N/A</v>
      </c>
    </row>
    <row r="3157" spans="5:5" x14ac:dyDescent="0.25">
      <c r="E3157" s="1" t="e">
        <v>#N/A</v>
      </c>
    </row>
    <row r="3158" spans="5:5" x14ac:dyDescent="0.25">
      <c r="E3158" s="1" t="e">
        <v>#N/A</v>
      </c>
    </row>
    <row r="3159" spans="5:5" x14ac:dyDescent="0.25">
      <c r="E3159" s="1" t="e">
        <v>#N/A</v>
      </c>
    </row>
    <row r="3160" spans="5:5" x14ac:dyDescent="0.25">
      <c r="E3160" s="1" t="e">
        <v>#N/A</v>
      </c>
    </row>
    <row r="3161" spans="5:5" x14ac:dyDescent="0.25">
      <c r="E3161" s="1" t="e">
        <v>#N/A</v>
      </c>
    </row>
    <row r="3162" spans="5:5" x14ac:dyDescent="0.25">
      <c r="E3162" s="1" t="e">
        <v>#N/A</v>
      </c>
    </row>
    <row r="3163" spans="5:5" x14ac:dyDescent="0.25">
      <c r="E3163" s="1" t="e">
        <v>#N/A</v>
      </c>
    </row>
    <row r="3164" spans="5:5" x14ac:dyDescent="0.25">
      <c r="E3164" s="1" t="e">
        <v>#N/A</v>
      </c>
    </row>
    <row r="3165" spans="5:5" x14ac:dyDescent="0.25">
      <c r="E3165" s="1" t="e">
        <v>#N/A</v>
      </c>
    </row>
    <row r="3166" spans="5:5" x14ac:dyDescent="0.25">
      <c r="E3166" s="1" t="e">
        <v>#N/A</v>
      </c>
    </row>
    <row r="3167" spans="5:5" x14ac:dyDescent="0.25">
      <c r="E3167" s="1" t="e">
        <v>#N/A</v>
      </c>
    </row>
    <row r="3168" spans="5:5" x14ac:dyDescent="0.25">
      <c r="E3168" s="1" t="e">
        <v>#N/A</v>
      </c>
    </row>
    <row r="3169" spans="5:5" x14ac:dyDescent="0.25">
      <c r="E3169" s="1" t="e">
        <v>#N/A</v>
      </c>
    </row>
    <row r="3170" spans="5:5" x14ac:dyDescent="0.25">
      <c r="E3170" s="1" t="e">
        <v>#N/A</v>
      </c>
    </row>
    <row r="3171" spans="5:5" x14ac:dyDescent="0.25">
      <c r="E3171" s="1" t="e">
        <v>#N/A</v>
      </c>
    </row>
    <row r="3172" spans="5:5" x14ac:dyDescent="0.25">
      <c r="E3172" s="1" t="e">
        <v>#N/A</v>
      </c>
    </row>
    <row r="3173" spans="5:5" x14ac:dyDescent="0.25">
      <c r="E3173" s="1" t="e">
        <v>#N/A</v>
      </c>
    </row>
    <row r="3174" spans="5:5" x14ac:dyDescent="0.25">
      <c r="E3174" s="1" t="e">
        <v>#N/A</v>
      </c>
    </row>
    <row r="3175" spans="5:5" x14ac:dyDescent="0.25">
      <c r="E3175" s="1" t="e">
        <v>#N/A</v>
      </c>
    </row>
    <row r="3176" spans="5:5" x14ac:dyDescent="0.25">
      <c r="E3176" s="1" t="e">
        <v>#N/A</v>
      </c>
    </row>
    <row r="3177" spans="5:5" x14ac:dyDescent="0.25">
      <c r="E3177" s="1" t="e">
        <v>#N/A</v>
      </c>
    </row>
    <row r="3178" spans="5:5" x14ac:dyDescent="0.25">
      <c r="E3178" s="1" t="e">
        <v>#N/A</v>
      </c>
    </row>
    <row r="3179" spans="5:5" x14ac:dyDescent="0.25">
      <c r="E3179" s="1" t="e">
        <v>#N/A</v>
      </c>
    </row>
    <row r="3180" spans="5:5" x14ac:dyDescent="0.25">
      <c r="E3180" s="1" t="e">
        <v>#N/A</v>
      </c>
    </row>
    <row r="3181" spans="5:5" x14ac:dyDescent="0.25">
      <c r="E3181" s="1" t="e">
        <v>#N/A</v>
      </c>
    </row>
    <row r="3182" spans="5:5" x14ac:dyDescent="0.25">
      <c r="E3182" s="1" t="e">
        <v>#N/A</v>
      </c>
    </row>
    <row r="3183" spans="5:5" x14ac:dyDescent="0.25">
      <c r="E3183" s="1" t="e">
        <v>#N/A</v>
      </c>
    </row>
    <row r="3184" spans="5:5" x14ac:dyDescent="0.25">
      <c r="E3184" s="1" t="e">
        <v>#N/A</v>
      </c>
    </row>
    <row r="3185" spans="5:5" x14ac:dyDescent="0.25">
      <c r="E3185" s="1" t="e">
        <v>#N/A</v>
      </c>
    </row>
    <row r="3186" spans="5:5" x14ac:dyDescent="0.25">
      <c r="E3186" s="1" t="e">
        <v>#N/A</v>
      </c>
    </row>
    <row r="3187" spans="5:5" x14ac:dyDescent="0.25">
      <c r="E3187" s="1" t="e">
        <v>#N/A</v>
      </c>
    </row>
    <row r="3188" spans="5:5" x14ac:dyDescent="0.25">
      <c r="E3188" s="1" t="e">
        <v>#N/A</v>
      </c>
    </row>
    <row r="3189" spans="5:5" x14ac:dyDescent="0.25">
      <c r="E3189" s="1" t="e">
        <v>#N/A</v>
      </c>
    </row>
    <row r="3190" spans="5:5" x14ac:dyDescent="0.25">
      <c r="E3190" s="1" t="e">
        <v>#N/A</v>
      </c>
    </row>
    <row r="3191" spans="5:5" x14ac:dyDescent="0.25">
      <c r="E3191" s="1" t="e">
        <v>#N/A</v>
      </c>
    </row>
    <row r="3192" spans="5:5" x14ac:dyDescent="0.25">
      <c r="E3192" s="1" t="e">
        <v>#N/A</v>
      </c>
    </row>
    <row r="3193" spans="5:5" x14ac:dyDescent="0.25">
      <c r="E3193" s="1" t="e">
        <v>#N/A</v>
      </c>
    </row>
    <row r="3194" spans="5:5" x14ac:dyDescent="0.25">
      <c r="E3194" s="1" t="e">
        <v>#N/A</v>
      </c>
    </row>
    <row r="3195" spans="5:5" x14ac:dyDescent="0.25">
      <c r="E3195" s="1" t="e">
        <v>#N/A</v>
      </c>
    </row>
    <row r="3196" spans="5:5" x14ac:dyDescent="0.25">
      <c r="E3196" s="1" t="e">
        <v>#N/A</v>
      </c>
    </row>
    <row r="3197" spans="5:5" x14ac:dyDescent="0.25">
      <c r="E3197" s="1" t="e">
        <v>#N/A</v>
      </c>
    </row>
    <row r="3198" spans="5:5" x14ac:dyDescent="0.25">
      <c r="E3198" s="1" t="e">
        <v>#N/A</v>
      </c>
    </row>
    <row r="3199" spans="5:5" x14ac:dyDescent="0.25">
      <c r="E3199" s="1" t="e">
        <v>#N/A</v>
      </c>
    </row>
    <row r="3200" spans="5:5" x14ac:dyDescent="0.25">
      <c r="E3200" s="1" t="e">
        <v>#N/A</v>
      </c>
    </row>
    <row r="3201" spans="5:5" x14ac:dyDescent="0.25">
      <c r="E3201" s="1" t="e">
        <v>#N/A</v>
      </c>
    </row>
    <row r="3202" spans="5:5" x14ac:dyDescent="0.25">
      <c r="E3202" s="1" t="e">
        <v>#N/A</v>
      </c>
    </row>
    <row r="3203" spans="5:5" x14ac:dyDescent="0.25">
      <c r="E3203" s="1" t="e">
        <v>#N/A</v>
      </c>
    </row>
    <row r="3204" spans="5:5" x14ac:dyDescent="0.25">
      <c r="E3204" s="1" t="e">
        <v>#N/A</v>
      </c>
    </row>
    <row r="3205" spans="5:5" x14ac:dyDescent="0.25">
      <c r="E3205" s="1" t="e">
        <v>#N/A</v>
      </c>
    </row>
    <row r="3206" spans="5:5" x14ac:dyDescent="0.25">
      <c r="E3206" s="1" t="e">
        <v>#N/A</v>
      </c>
    </row>
    <row r="3207" spans="5:5" x14ac:dyDescent="0.25">
      <c r="E3207" s="1" t="e">
        <v>#N/A</v>
      </c>
    </row>
    <row r="3208" spans="5:5" x14ac:dyDescent="0.25">
      <c r="E3208" s="1" t="e">
        <v>#N/A</v>
      </c>
    </row>
    <row r="3209" spans="5:5" x14ac:dyDescent="0.25">
      <c r="E3209" s="1" t="e">
        <v>#N/A</v>
      </c>
    </row>
    <row r="3210" spans="5:5" x14ac:dyDescent="0.25">
      <c r="E3210" s="1" t="e">
        <v>#N/A</v>
      </c>
    </row>
    <row r="3211" spans="5:5" x14ac:dyDescent="0.25">
      <c r="E3211" s="1" t="e">
        <v>#N/A</v>
      </c>
    </row>
    <row r="3212" spans="5:5" x14ac:dyDescent="0.25">
      <c r="E3212" s="1" t="e">
        <v>#N/A</v>
      </c>
    </row>
    <row r="3213" spans="5:5" x14ac:dyDescent="0.25">
      <c r="E3213" s="1" t="e">
        <v>#N/A</v>
      </c>
    </row>
    <row r="3214" spans="5:5" x14ac:dyDescent="0.25">
      <c r="E3214" s="1" t="e">
        <v>#N/A</v>
      </c>
    </row>
    <row r="3215" spans="5:5" x14ac:dyDescent="0.25">
      <c r="E3215" s="1" t="e">
        <v>#N/A</v>
      </c>
    </row>
    <row r="3216" spans="5:5" x14ac:dyDescent="0.25">
      <c r="E3216" s="1" t="e">
        <v>#N/A</v>
      </c>
    </row>
    <row r="3217" spans="5:5" x14ac:dyDescent="0.25">
      <c r="E3217" s="1" t="e">
        <v>#N/A</v>
      </c>
    </row>
    <row r="3218" spans="5:5" x14ac:dyDescent="0.25">
      <c r="E3218" s="1" t="e">
        <v>#N/A</v>
      </c>
    </row>
    <row r="3219" spans="5:5" x14ac:dyDescent="0.25">
      <c r="E3219" s="1" t="e">
        <v>#N/A</v>
      </c>
    </row>
    <row r="3220" spans="5:5" x14ac:dyDescent="0.25">
      <c r="E3220" s="1" t="e">
        <v>#N/A</v>
      </c>
    </row>
    <row r="3221" spans="5:5" x14ac:dyDescent="0.25">
      <c r="E3221" s="1" t="e">
        <v>#N/A</v>
      </c>
    </row>
    <row r="3222" spans="5:5" x14ac:dyDescent="0.25">
      <c r="E3222" s="1" t="e">
        <v>#N/A</v>
      </c>
    </row>
    <row r="3223" spans="5:5" x14ac:dyDescent="0.25">
      <c r="E3223" s="1" t="e">
        <v>#N/A</v>
      </c>
    </row>
    <row r="3224" spans="5:5" x14ac:dyDescent="0.25">
      <c r="E3224" s="1" t="e">
        <v>#N/A</v>
      </c>
    </row>
    <row r="3225" spans="5:5" x14ac:dyDescent="0.25">
      <c r="E3225" s="1" t="e">
        <v>#N/A</v>
      </c>
    </row>
    <row r="3226" spans="5:5" x14ac:dyDescent="0.25">
      <c r="E3226" s="1" t="e">
        <v>#N/A</v>
      </c>
    </row>
    <row r="3227" spans="5:5" x14ac:dyDescent="0.25">
      <c r="E3227" s="1" t="e">
        <v>#N/A</v>
      </c>
    </row>
    <row r="3228" spans="5:5" x14ac:dyDescent="0.25">
      <c r="E3228" s="1" t="e">
        <v>#N/A</v>
      </c>
    </row>
    <row r="3229" spans="5:5" x14ac:dyDescent="0.25">
      <c r="E3229" s="1" t="e">
        <v>#N/A</v>
      </c>
    </row>
    <row r="3230" spans="5:5" x14ac:dyDescent="0.25">
      <c r="E3230" s="1" t="e">
        <v>#N/A</v>
      </c>
    </row>
    <row r="3231" spans="5:5" x14ac:dyDescent="0.25">
      <c r="E3231" s="1" t="e">
        <v>#N/A</v>
      </c>
    </row>
    <row r="3232" spans="5:5" x14ac:dyDescent="0.25">
      <c r="E3232" s="1" t="e">
        <v>#N/A</v>
      </c>
    </row>
    <row r="3233" spans="5:5" x14ac:dyDescent="0.25">
      <c r="E3233" s="1" t="e">
        <v>#N/A</v>
      </c>
    </row>
    <row r="3234" spans="5:5" x14ac:dyDescent="0.25">
      <c r="E3234" s="1" t="e">
        <v>#N/A</v>
      </c>
    </row>
    <row r="3235" spans="5:5" x14ac:dyDescent="0.25">
      <c r="E3235" s="1" t="e">
        <v>#N/A</v>
      </c>
    </row>
    <row r="3236" spans="5:5" x14ac:dyDescent="0.25">
      <c r="E3236" s="1" t="e">
        <v>#N/A</v>
      </c>
    </row>
    <row r="3237" spans="5:5" x14ac:dyDescent="0.25">
      <c r="E3237" s="1" t="e">
        <v>#N/A</v>
      </c>
    </row>
    <row r="3238" spans="5:5" x14ac:dyDescent="0.25">
      <c r="E3238" s="1" t="e">
        <v>#N/A</v>
      </c>
    </row>
    <row r="3239" spans="5:5" x14ac:dyDescent="0.25">
      <c r="E3239" s="1" t="e">
        <v>#N/A</v>
      </c>
    </row>
    <row r="3240" spans="5:5" x14ac:dyDescent="0.25">
      <c r="E3240" s="1" t="e">
        <v>#N/A</v>
      </c>
    </row>
    <row r="3241" spans="5:5" x14ac:dyDescent="0.25">
      <c r="E3241" s="1" t="e">
        <v>#N/A</v>
      </c>
    </row>
    <row r="3242" spans="5:5" x14ac:dyDescent="0.25">
      <c r="E3242" s="1" t="e">
        <v>#N/A</v>
      </c>
    </row>
    <row r="3243" spans="5:5" x14ac:dyDescent="0.25">
      <c r="E3243" s="1" t="e">
        <v>#N/A</v>
      </c>
    </row>
    <row r="3244" spans="5:5" x14ac:dyDescent="0.25">
      <c r="E3244" s="1" t="e">
        <v>#N/A</v>
      </c>
    </row>
    <row r="3245" spans="5:5" x14ac:dyDescent="0.25">
      <c r="E3245" s="1" t="e">
        <v>#N/A</v>
      </c>
    </row>
    <row r="3246" spans="5:5" x14ac:dyDescent="0.25">
      <c r="E3246" s="1" t="e">
        <v>#N/A</v>
      </c>
    </row>
    <row r="3247" spans="5:5" x14ac:dyDescent="0.25">
      <c r="E3247" s="1" t="e">
        <v>#N/A</v>
      </c>
    </row>
    <row r="3248" spans="5:5" x14ac:dyDescent="0.25">
      <c r="E3248" s="1" t="e">
        <v>#N/A</v>
      </c>
    </row>
    <row r="3249" spans="5:5" x14ac:dyDescent="0.25">
      <c r="E3249" s="1" t="e">
        <v>#N/A</v>
      </c>
    </row>
    <row r="3250" spans="5:5" x14ac:dyDescent="0.25">
      <c r="E3250" s="1" t="e">
        <v>#N/A</v>
      </c>
    </row>
    <row r="3251" spans="5:5" x14ac:dyDescent="0.25">
      <c r="E3251" s="1" t="e">
        <v>#N/A</v>
      </c>
    </row>
    <row r="3252" spans="5:5" x14ac:dyDescent="0.25">
      <c r="E3252" s="1" t="e">
        <v>#N/A</v>
      </c>
    </row>
    <row r="3253" spans="5:5" x14ac:dyDescent="0.25">
      <c r="E3253" s="1" t="e">
        <v>#N/A</v>
      </c>
    </row>
    <row r="3254" spans="5:5" x14ac:dyDescent="0.25">
      <c r="E3254" s="1" t="e">
        <v>#N/A</v>
      </c>
    </row>
    <row r="3255" spans="5:5" x14ac:dyDescent="0.25">
      <c r="E3255" s="1" t="e">
        <v>#N/A</v>
      </c>
    </row>
    <row r="3256" spans="5:5" x14ac:dyDescent="0.25">
      <c r="E3256" s="1" t="e">
        <v>#N/A</v>
      </c>
    </row>
    <row r="3257" spans="5:5" x14ac:dyDescent="0.25">
      <c r="E3257" s="1" t="e">
        <v>#N/A</v>
      </c>
    </row>
    <row r="3258" spans="5:5" x14ac:dyDescent="0.25">
      <c r="E3258" s="1" t="e">
        <v>#N/A</v>
      </c>
    </row>
    <row r="3259" spans="5:5" x14ac:dyDescent="0.25">
      <c r="E3259" s="1" t="e">
        <v>#N/A</v>
      </c>
    </row>
    <row r="3260" spans="5:5" x14ac:dyDescent="0.25">
      <c r="E3260" s="1" t="e">
        <v>#N/A</v>
      </c>
    </row>
    <row r="3261" spans="5:5" x14ac:dyDescent="0.25">
      <c r="E3261" s="1" t="e">
        <v>#N/A</v>
      </c>
    </row>
    <row r="3262" spans="5:5" x14ac:dyDescent="0.25">
      <c r="E3262" s="1" t="e">
        <v>#N/A</v>
      </c>
    </row>
    <row r="3263" spans="5:5" x14ac:dyDescent="0.25">
      <c r="E3263" s="1" t="e">
        <v>#N/A</v>
      </c>
    </row>
    <row r="3264" spans="5:5" x14ac:dyDescent="0.25">
      <c r="E3264" s="1" t="e">
        <v>#N/A</v>
      </c>
    </row>
    <row r="3265" spans="5:5" x14ac:dyDescent="0.25">
      <c r="E3265" s="1" t="e">
        <v>#N/A</v>
      </c>
    </row>
    <row r="3266" spans="5:5" x14ac:dyDescent="0.25">
      <c r="E3266" s="1" t="e">
        <v>#N/A</v>
      </c>
    </row>
    <row r="3267" spans="5:5" x14ac:dyDescent="0.25">
      <c r="E3267" s="1" t="e">
        <v>#N/A</v>
      </c>
    </row>
    <row r="3268" spans="5:5" x14ac:dyDescent="0.25">
      <c r="E3268" s="1" t="e">
        <v>#N/A</v>
      </c>
    </row>
    <row r="3269" spans="5:5" x14ac:dyDescent="0.25">
      <c r="E3269" s="1" t="e">
        <v>#N/A</v>
      </c>
    </row>
    <row r="3270" spans="5:5" x14ac:dyDescent="0.25">
      <c r="E3270" s="1" t="e">
        <v>#N/A</v>
      </c>
    </row>
    <row r="3271" spans="5:5" x14ac:dyDescent="0.25">
      <c r="E3271" s="1" t="e">
        <v>#N/A</v>
      </c>
    </row>
    <row r="3272" spans="5:5" x14ac:dyDescent="0.25">
      <c r="E3272" s="1" t="e">
        <v>#N/A</v>
      </c>
    </row>
    <row r="3273" spans="5:5" x14ac:dyDescent="0.25">
      <c r="E3273" s="1" t="e">
        <v>#N/A</v>
      </c>
    </row>
    <row r="3274" spans="5:5" x14ac:dyDescent="0.25">
      <c r="E3274" s="1" t="e">
        <v>#N/A</v>
      </c>
    </row>
    <row r="3275" spans="5:5" x14ac:dyDescent="0.25">
      <c r="E3275" s="1" t="e">
        <v>#N/A</v>
      </c>
    </row>
    <row r="3276" spans="5:5" x14ac:dyDescent="0.25">
      <c r="E3276" s="1" t="e">
        <v>#N/A</v>
      </c>
    </row>
    <row r="3277" spans="5:5" x14ac:dyDescent="0.25">
      <c r="E3277" s="1" t="e">
        <v>#N/A</v>
      </c>
    </row>
    <row r="3278" spans="5:5" x14ac:dyDescent="0.25">
      <c r="E3278" s="1" t="e">
        <v>#N/A</v>
      </c>
    </row>
    <row r="3279" spans="5:5" x14ac:dyDescent="0.25">
      <c r="E3279" s="1" t="e">
        <v>#N/A</v>
      </c>
    </row>
    <row r="3280" spans="5:5" x14ac:dyDescent="0.25">
      <c r="E3280" s="1" t="e">
        <v>#N/A</v>
      </c>
    </row>
    <row r="3281" spans="5:5" x14ac:dyDescent="0.25">
      <c r="E3281" s="1" t="e">
        <v>#N/A</v>
      </c>
    </row>
    <row r="3282" spans="5:5" x14ac:dyDescent="0.25">
      <c r="E3282" s="1" t="e">
        <v>#N/A</v>
      </c>
    </row>
    <row r="3283" spans="5:5" x14ac:dyDescent="0.25">
      <c r="E3283" s="1" t="e">
        <v>#N/A</v>
      </c>
    </row>
    <row r="3284" spans="5:5" x14ac:dyDescent="0.25">
      <c r="E3284" s="1" t="e">
        <v>#N/A</v>
      </c>
    </row>
    <row r="3285" spans="5:5" x14ac:dyDescent="0.25">
      <c r="E3285" s="1" t="e">
        <v>#N/A</v>
      </c>
    </row>
    <row r="3286" spans="5:5" x14ac:dyDescent="0.25">
      <c r="E3286" s="1" t="e">
        <v>#N/A</v>
      </c>
    </row>
    <row r="3287" spans="5:5" x14ac:dyDescent="0.25">
      <c r="E3287" s="1" t="e">
        <v>#N/A</v>
      </c>
    </row>
    <row r="3288" spans="5:5" x14ac:dyDescent="0.25">
      <c r="E3288" s="1" t="e">
        <v>#N/A</v>
      </c>
    </row>
    <row r="3289" spans="5:5" x14ac:dyDescent="0.25">
      <c r="E3289" s="1" t="e">
        <v>#N/A</v>
      </c>
    </row>
    <row r="3290" spans="5:5" x14ac:dyDescent="0.25">
      <c r="E3290" s="1" t="e">
        <v>#N/A</v>
      </c>
    </row>
    <row r="3291" spans="5:5" x14ac:dyDescent="0.25">
      <c r="E3291" s="1" t="e">
        <v>#N/A</v>
      </c>
    </row>
    <row r="3292" spans="5:5" x14ac:dyDescent="0.25">
      <c r="E3292" s="1" t="e">
        <v>#N/A</v>
      </c>
    </row>
    <row r="3293" spans="5:5" x14ac:dyDescent="0.25">
      <c r="E3293" s="1" t="e">
        <v>#N/A</v>
      </c>
    </row>
    <row r="3294" spans="5:5" x14ac:dyDescent="0.25">
      <c r="E3294" s="1" t="e">
        <v>#N/A</v>
      </c>
    </row>
    <row r="3295" spans="5:5" x14ac:dyDescent="0.25">
      <c r="E3295" s="1" t="e">
        <v>#N/A</v>
      </c>
    </row>
    <row r="3296" spans="5:5" x14ac:dyDescent="0.25">
      <c r="E3296" s="1" t="e">
        <v>#N/A</v>
      </c>
    </row>
    <row r="3297" spans="5:5" x14ac:dyDescent="0.25">
      <c r="E3297" s="1" t="e">
        <v>#N/A</v>
      </c>
    </row>
    <row r="3298" spans="5:5" x14ac:dyDescent="0.25">
      <c r="E3298" s="1" t="e">
        <v>#N/A</v>
      </c>
    </row>
    <row r="3299" spans="5:5" x14ac:dyDescent="0.25">
      <c r="E3299" s="1" t="e">
        <v>#N/A</v>
      </c>
    </row>
    <row r="3300" spans="5:5" x14ac:dyDescent="0.25">
      <c r="E3300" s="1" t="e">
        <v>#N/A</v>
      </c>
    </row>
    <row r="3301" spans="5:5" x14ac:dyDescent="0.25">
      <c r="E3301" s="1" t="e">
        <v>#N/A</v>
      </c>
    </row>
    <row r="3302" spans="5:5" x14ac:dyDescent="0.25">
      <c r="E3302" s="1" t="e">
        <v>#N/A</v>
      </c>
    </row>
    <row r="3303" spans="5:5" x14ac:dyDescent="0.25">
      <c r="E3303" s="1" t="e">
        <v>#N/A</v>
      </c>
    </row>
    <row r="3304" spans="5:5" x14ac:dyDescent="0.25">
      <c r="E3304" s="1" t="e">
        <v>#N/A</v>
      </c>
    </row>
    <row r="3305" spans="5:5" x14ac:dyDescent="0.25">
      <c r="E3305" s="1" t="e">
        <v>#N/A</v>
      </c>
    </row>
    <row r="3306" spans="5:5" x14ac:dyDescent="0.25">
      <c r="E3306" s="1" t="e">
        <v>#N/A</v>
      </c>
    </row>
    <row r="3307" spans="5:5" x14ac:dyDescent="0.25">
      <c r="E3307" s="1" t="e">
        <v>#N/A</v>
      </c>
    </row>
    <row r="3308" spans="5:5" x14ac:dyDescent="0.25">
      <c r="E3308" s="1" t="e">
        <v>#N/A</v>
      </c>
    </row>
    <row r="3309" spans="5:5" x14ac:dyDescent="0.25">
      <c r="E3309" s="1" t="e">
        <v>#N/A</v>
      </c>
    </row>
    <row r="3310" spans="5:5" x14ac:dyDescent="0.25">
      <c r="E3310" s="1" t="e">
        <v>#N/A</v>
      </c>
    </row>
    <row r="3311" spans="5:5" x14ac:dyDescent="0.25">
      <c r="E3311" s="1" t="e">
        <v>#N/A</v>
      </c>
    </row>
    <row r="3312" spans="5:5" x14ac:dyDescent="0.25">
      <c r="E3312" s="1" t="e">
        <v>#N/A</v>
      </c>
    </row>
    <row r="3313" spans="5:5" x14ac:dyDescent="0.25">
      <c r="E3313" s="1" t="e">
        <v>#N/A</v>
      </c>
    </row>
    <row r="3314" spans="5:5" x14ac:dyDescent="0.25">
      <c r="E3314" s="1" t="e">
        <v>#N/A</v>
      </c>
    </row>
    <row r="3315" spans="5:5" x14ac:dyDescent="0.25">
      <c r="E3315" s="1" t="e">
        <v>#N/A</v>
      </c>
    </row>
    <row r="3316" spans="5:5" x14ac:dyDescent="0.25">
      <c r="E3316" s="1" t="e">
        <v>#N/A</v>
      </c>
    </row>
    <row r="3317" spans="5:5" x14ac:dyDescent="0.25">
      <c r="E3317" s="1" t="e">
        <v>#N/A</v>
      </c>
    </row>
    <row r="3318" spans="5:5" x14ac:dyDescent="0.25">
      <c r="E3318" s="1" t="e">
        <v>#N/A</v>
      </c>
    </row>
    <row r="3319" spans="5:5" x14ac:dyDescent="0.25">
      <c r="E3319" s="1" t="e">
        <v>#N/A</v>
      </c>
    </row>
    <row r="3320" spans="5:5" x14ac:dyDescent="0.25">
      <c r="E3320" s="1" t="e">
        <v>#N/A</v>
      </c>
    </row>
    <row r="3321" spans="5:5" x14ac:dyDescent="0.25">
      <c r="E3321" s="1" t="e">
        <v>#N/A</v>
      </c>
    </row>
    <row r="3322" spans="5:5" x14ac:dyDescent="0.25">
      <c r="E3322" s="1" t="e">
        <v>#N/A</v>
      </c>
    </row>
    <row r="3323" spans="5:5" x14ac:dyDescent="0.25">
      <c r="E3323" s="1" t="e">
        <v>#N/A</v>
      </c>
    </row>
    <row r="3324" spans="5:5" x14ac:dyDescent="0.25">
      <c r="E3324" s="1" t="e">
        <v>#N/A</v>
      </c>
    </row>
    <row r="3325" spans="5:5" x14ac:dyDescent="0.25">
      <c r="E3325" s="1" t="e">
        <v>#N/A</v>
      </c>
    </row>
    <row r="3326" spans="5:5" x14ac:dyDescent="0.25">
      <c r="E3326" s="1" t="e">
        <v>#N/A</v>
      </c>
    </row>
    <row r="3327" spans="5:5" x14ac:dyDescent="0.25">
      <c r="E3327" s="1" t="e">
        <v>#N/A</v>
      </c>
    </row>
    <row r="3328" spans="5:5" x14ac:dyDescent="0.25">
      <c r="E3328" s="1" t="e">
        <v>#N/A</v>
      </c>
    </row>
    <row r="3329" spans="5:5" x14ac:dyDescent="0.25">
      <c r="E3329" s="1" t="e">
        <v>#N/A</v>
      </c>
    </row>
    <row r="3330" spans="5:5" x14ac:dyDescent="0.25">
      <c r="E3330" s="1" t="e">
        <v>#N/A</v>
      </c>
    </row>
    <row r="3331" spans="5:5" x14ac:dyDescent="0.25">
      <c r="E3331" s="1" t="e">
        <v>#N/A</v>
      </c>
    </row>
    <row r="3332" spans="5:5" x14ac:dyDescent="0.25">
      <c r="E3332" s="1" t="e">
        <v>#N/A</v>
      </c>
    </row>
    <row r="3333" spans="5:5" x14ac:dyDescent="0.25">
      <c r="E3333" s="1" t="e">
        <v>#N/A</v>
      </c>
    </row>
    <row r="3334" spans="5:5" x14ac:dyDescent="0.25">
      <c r="E3334" s="1" t="e">
        <v>#N/A</v>
      </c>
    </row>
    <row r="3335" spans="5:5" x14ac:dyDescent="0.25">
      <c r="E3335" s="1" t="e">
        <v>#N/A</v>
      </c>
    </row>
    <row r="3336" spans="5:5" x14ac:dyDescent="0.25">
      <c r="E3336" s="1" t="e">
        <v>#N/A</v>
      </c>
    </row>
    <row r="3337" spans="5:5" x14ac:dyDescent="0.25">
      <c r="E3337" s="1" t="e">
        <v>#N/A</v>
      </c>
    </row>
    <row r="3338" spans="5:5" x14ac:dyDescent="0.25">
      <c r="E3338" s="1" t="e">
        <v>#N/A</v>
      </c>
    </row>
    <row r="3339" spans="5:5" x14ac:dyDescent="0.25">
      <c r="E3339" s="1" t="e">
        <v>#N/A</v>
      </c>
    </row>
    <row r="3340" spans="5:5" x14ac:dyDescent="0.25">
      <c r="E3340" s="1" t="e">
        <v>#N/A</v>
      </c>
    </row>
    <row r="3341" spans="5:5" x14ac:dyDescent="0.25">
      <c r="E3341" s="1" t="e">
        <v>#N/A</v>
      </c>
    </row>
    <row r="3342" spans="5:5" x14ac:dyDescent="0.25">
      <c r="E3342" s="1" t="e">
        <v>#N/A</v>
      </c>
    </row>
    <row r="3343" spans="5:5" x14ac:dyDescent="0.25">
      <c r="E3343" s="1" t="e">
        <v>#N/A</v>
      </c>
    </row>
    <row r="3344" spans="5:5" x14ac:dyDescent="0.25">
      <c r="E3344" s="1" t="e">
        <v>#N/A</v>
      </c>
    </row>
    <row r="3345" spans="5:5" x14ac:dyDescent="0.25">
      <c r="E3345" s="1" t="e">
        <v>#N/A</v>
      </c>
    </row>
    <row r="3346" spans="5:5" x14ac:dyDescent="0.25">
      <c r="E3346" s="1" t="e">
        <v>#N/A</v>
      </c>
    </row>
    <row r="3347" spans="5:5" x14ac:dyDescent="0.25">
      <c r="E3347" s="1" t="e">
        <v>#N/A</v>
      </c>
    </row>
    <row r="3348" spans="5:5" x14ac:dyDescent="0.25">
      <c r="E3348" s="1" t="e">
        <v>#N/A</v>
      </c>
    </row>
    <row r="3349" spans="5:5" x14ac:dyDescent="0.25">
      <c r="E3349" s="1" t="e">
        <v>#N/A</v>
      </c>
    </row>
    <row r="3350" spans="5:5" x14ac:dyDescent="0.25">
      <c r="E3350" s="1" t="e">
        <v>#N/A</v>
      </c>
    </row>
    <row r="3351" spans="5:5" x14ac:dyDescent="0.25">
      <c r="E3351" s="1" t="e">
        <v>#N/A</v>
      </c>
    </row>
    <row r="3352" spans="5:5" x14ac:dyDescent="0.25">
      <c r="E3352" s="1" t="e">
        <v>#N/A</v>
      </c>
    </row>
    <row r="3353" spans="5:5" x14ac:dyDescent="0.25">
      <c r="E3353" s="1" t="e">
        <v>#N/A</v>
      </c>
    </row>
    <row r="3354" spans="5:5" x14ac:dyDescent="0.25">
      <c r="E3354" s="1" t="e">
        <v>#N/A</v>
      </c>
    </row>
    <row r="3355" spans="5:5" x14ac:dyDescent="0.25">
      <c r="E3355" s="1" t="e">
        <v>#N/A</v>
      </c>
    </row>
    <row r="3356" spans="5:5" x14ac:dyDescent="0.25">
      <c r="E3356" s="1" t="e">
        <v>#N/A</v>
      </c>
    </row>
    <row r="3357" spans="5:5" x14ac:dyDescent="0.25">
      <c r="E3357" s="1" t="e">
        <v>#N/A</v>
      </c>
    </row>
    <row r="3358" spans="5:5" x14ac:dyDescent="0.25">
      <c r="E3358" s="1" t="e">
        <v>#N/A</v>
      </c>
    </row>
    <row r="3359" spans="5:5" x14ac:dyDescent="0.25">
      <c r="E3359" s="1" t="e">
        <v>#N/A</v>
      </c>
    </row>
    <row r="3360" spans="5:5" x14ac:dyDescent="0.25">
      <c r="E3360" s="1" t="e">
        <v>#N/A</v>
      </c>
    </row>
    <row r="3361" spans="5:5" x14ac:dyDescent="0.25">
      <c r="E3361" s="1" t="e">
        <v>#N/A</v>
      </c>
    </row>
    <row r="3362" spans="5:5" x14ac:dyDescent="0.25">
      <c r="E3362" s="1" t="e">
        <v>#N/A</v>
      </c>
    </row>
    <row r="3363" spans="5:5" x14ac:dyDescent="0.25">
      <c r="E3363" s="1" t="e">
        <v>#N/A</v>
      </c>
    </row>
    <row r="3364" spans="5:5" x14ac:dyDescent="0.25">
      <c r="E3364" s="1" t="e">
        <v>#N/A</v>
      </c>
    </row>
    <row r="3365" spans="5:5" x14ac:dyDescent="0.25">
      <c r="E3365" s="1" t="e">
        <v>#N/A</v>
      </c>
    </row>
    <row r="3366" spans="5:5" x14ac:dyDescent="0.25">
      <c r="E3366" s="1" t="e">
        <v>#N/A</v>
      </c>
    </row>
    <row r="3367" spans="5:5" x14ac:dyDescent="0.25">
      <c r="E3367" s="1" t="e">
        <v>#N/A</v>
      </c>
    </row>
    <row r="3368" spans="5:5" x14ac:dyDescent="0.25">
      <c r="E3368" s="1" t="e">
        <v>#N/A</v>
      </c>
    </row>
    <row r="3369" spans="5:5" x14ac:dyDescent="0.25">
      <c r="E3369" s="1" t="e">
        <v>#N/A</v>
      </c>
    </row>
    <row r="3370" spans="5:5" x14ac:dyDescent="0.25">
      <c r="E3370" s="1" t="e">
        <v>#N/A</v>
      </c>
    </row>
    <row r="3371" spans="5:5" x14ac:dyDescent="0.25">
      <c r="E3371" s="1" t="e">
        <v>#N/A</v>
      </c>
    </row>
    <row r="3372" spans="5:5" x14ac:dyDescent="0.25">
      <c r="E3372" s="1" t="e">
        <v>#N/A</v>
      </c>
    </row>
    <row r="3373" spans="5:5" x14ac:dyDescent="0.25">
      <c r="E3373" s="1" t="e">
        <v>#N/A</v>
      </c>
    </row>
    <row r="3374" spans="5:5" x14ac:dyDescent="0.25">
      <c r="E3374" s="1" t="e">
        <v>#N/A</v>
      </c>
    </row>
    <row r="3375" spans="5:5" x14ac:dyDescent="0.25">
      <c r="E3375" s="1" t="e">
        <v>#N/A</v>
      </c>
    </row>
    <row r="3376" spans="5:5" x14ac:dyDescent="0.25">
      <c r="E3376" s="1" t="e">
        <v>#N/A</v>
      </c>
    </row>
    <row r="3377" spans="5:5" x14ac:dyDescent="0.25">
      <c r="E3377" s="1" t="e">
        <v>#N/A</v>
      </c>
    </row>
    <row r="3378" spans="5:5" x14ac:dyDescent="0.25">
      <c r="E3378" s="1" t="e">
        <v>#N/A</v>
      </c>
    </row>
    <row r="3379" spans="5:5" x14ac:dyDescent="0.25">
      <c r="E3379" s="1" t="e">
        <v>#N/A</v>
      </c>
    </row>
    <row r="3380" spans="5:5" x14ac:dyDescent="0.25">
      <c r="E3380" s="1" t="e">
        <v>#N/A</v>
      </c>
    </row>
    <row r="3381" spans="5:5" x14ac:dyDescent="0.25">
      <c r="E3381" s="1" t="e">
        <v>#N/A</v>
      </c>
    </row>
    <row r="3382" spans="5:5" x14ac:dyDescent="0.25">
      <c r="E3382" s="1" t="e">
        <v>#N/A</v>
      </c>
    </row>
    <row r="3383" spans="5:5" x14ac:dyDescent="0.25">
      <c r="E3383" s="1" t="e">
        <v>#N/A</v>
      </c>
    </row>
    <row r="3384" spans="5:5" x14ac:dyDescent="0.25">
      <c r="E3384" s="1" t="e">
        <v>#N/A</v>
      </c>
    </row>
    <row r="3385" spans="5:5" x14ac:dyDescent="0.25">
      <c r="E3385" s="1" t="e">
        <v>#N/A</v>
      </c>
    </row>
    <row r="3386" spans="5:5" x14ac:dyDescent="0.25">
      <c r="E3386" s="1" t="e">
        <v>#N/A</v>
      </c>
    </row>
    <row r="3387" spans="5:5" x14ac:dyDescent="0.25">
      <c r="E3387" s="1" t="e">
        <v>#N/A</v>
      </c>
    </row>
    <row r="3388" spans="5:5" x14ac:dyDescent="0.25">
      <c r="E3388" s="1" t="e">
        <v>#N/A</v>
      </c>
    </row>
    <row r="3389" spans="5:5" x14ac:dyDescent="0.25">
      <c r="E3389" s="1" t="e">
        <v>#N/A</v>
      </c>
    </row>
    <row r="3390" spans="5:5" x14ac:dyDescent="0.25">
      <c r="E3390" s="1" t="e">
        <v>#N/A</v>
      </c>
    </row>
    <row r="3391" spans="5:5" x14ac:dyDescent="0.25">
      <c r="E3391" s="1" t="e">
        <v>#N/A</v>
      </c>
    </row>
    <row r="3392" spans="5:5" x14ac:dyDescent="0.25">
      <c r="E3392" s="1" t="e">
        <v>#N/A</v>
      </c>
    </row>
    <row r="3393" spans="5:5" x14ac:dyDescent="0.25">
      <c r="E3393" s="1" t="e">
        <v>#N/A</v>
      </c>
    </row>
    <row r="3394" spans="5:5" x14ac:dyDescent="0.25">
      <c r="E3394" s="1" t="e">
        <v>#N/A</v>
      </c>
    </row>
    <row r="3395" spans="5:5" x14ac:dyDescent="0.25">
      <c r="E3395" s="1" t="e">
        <v>#N/A</v>
      </c>
    </row>
    <row r="3396" spans="5:5" x14ac:dyDescent="0.25">
      <c r="E3396" s="1" t="e">
        <v>#N/A</v>
      </c>
    </row>
    <row r="3397" spans="5:5" x14ac:dyDescent="0.25">
      <c r="E3397" s="1" t="e">
        <v>#N/A</v>
      </c>
    </row>
    <row r="3398" spans="5:5" x14ac:dyDescent="0.25">
      <c r="E3398" s="1" t="e">
        <v>#N/A</v>
      </c>
    </row>
    <row r="3399" spans="5:5" x14ac:dyDescent="0.25">
      <c r="E3399" s="1" t="e">
        <v>#N/A</v>
      </c>
    </row>
    <row r="3400" spans="5:5" x14ac:dyDescent="0.25">
      <c r="E3400" s="1" t="e">
        <v>#N/A</v>
      </c>
    </row>
    <row r="3401" spans="5:5" x14ac:dyDescent="0.25">
      <c r="E3401" s="1" t="e">
        <v>#N/A</v>
      </c>
    </row>
    <row r="3402" spans="5:5" x14ac:dyDescent="0.25">
      <c r="E3402" s="1" t="e">
        <v>#N/A</v>
      </c>
    </row>
    <row r="3403" spans="5:5" x14ac:dyDescent="0.25">
      <c r="E3403" s="1" t="e">
        <v>#N/A</v>
      </c>
    </row>
    <row r="3404" spans="5:5" x14ac:dyDescent="0.25">
      <c r="E3404" s="1" t="e">
        <v>#N/A</v>
      </c>
    </row>
    <row r="3405" spans="5:5" x14ac:dyDescent="0.25">
      <c r="E3405" s="1" t="e">
        <v>#N/A</v>
      </c>
    </row>
    <row r="3406" spans="5:5" x14ac:dyDescent="0.25">
      <c r="E3406" s="1" t="e">
        <v>#N/A</v>
      </c>
    </row>
    <row r="3407" spans="5:5" x14ac:dyDescent="0.25">
      <c r="E3407" s="1" t="e">
        <v>#N/A</v>
      </c>
    </row>
    <row r="3408" spans="5:5" x14ac:dyDescent="0.25">
      <c r="E3408" s="1" t="e">
        <v>#N/A</v>
      </c>
    </row>
    <row r="3409" spans="5:5" x14ac:dyDescent="0.25">
      <c r="E3409" s="1" t="e">
        <v>#N/A</v>
      </c>
    </row>
    <row r="3410" spans="5:5" x14ac:dyDescent="0.25">
      <c r="E3410" s="1" t="e">
        <v>#N/A</v>
      </c>
    </row>
    <row r="3411" spans="5:5" x14ac:dyDescent="0.25">
      <c r="E3411" s="1" t="e">
        <v>#N/A</v>
      </c>
    </row>
    <row r="3412" spans="5:5" x14ac:dyDescent="0.25">
      <c r="E3412" s="1" t="e">
        <v>#N/A</v>
      </c>
    </row>
    <row r="3413" spans="5:5" x14ac:dyDescent="0.25">
      <c r="E3413" s="1" t="e">
        <v>#N/A</v>
      </c>
    </row>
    <row r="3414" spans="5:5" x14ac:dyDescent="0.25">
      <c r="E3414" s="1" t="e">
        <v>#N/A</v>
      </c>
    </row>
    <row r="3415" spans="5:5" x14ac:dyDescent="0.25">
      <c r="E3415" s="1" t="e">
        <v>#N/A</v>
      </c>
    </row>
    <row r="3416" spans="5:5" x14ac:dyDescent="0.25">
      <c r="E3416" s="1" t="e">
        <v>#N/A</v>
      </c>
    </row>
    <row r="3417" spans="5:5" x14ac:dyDescent="0.25">
      <c r="E3417" s="1" t="e">
        <v>#N/A</v>
      </c>
    </row>
    <row r="3418" spans="5:5" x14ac:dyDescent="0.25">
      <c r="E3418" s="1" t="e">
        <v>#N/A</v>
      </c>
    </row>
    <row r="3419" spans="5:5" x14ac:dyDescent="0.25">
      <c r="E3419" s="1" t="e">
        <v>#N/A</v>
      </c>
    </row>
    <row r="3420" spans="5:5" x14ac:dyDescent="0.25">
      <c r="E3420" s="1" t="e">
        <v>#N/A</v>
      </c>
    </row>
    <row r="3421" spans="5:5" x14ac:dyDescent="0.25">
      <c r="E3421" s="1" t="e">
        <v>#N/A</v>
      </c>
    </row>
    <row r="3422" spans="5:5" x14ac:dyDescent="0.25">
      <c r="E3422" s="1" t="e">
        <v>#N/A</v>
      </c>
    </row>
    <row r="3423" spans="5:5" x14ac:dyDescent="0.25">
      <c r="E3423" s="1" t="e">
        <v>#N/A</v>
      </c>
    </row>
    <row r="3424" spans="5:5" x14ac:dyDescent="0.25">
      <c r="E3424" s="1" t="e">
        <v>#N/A</v>
      </c>
    </row>
    <row r="3425" spans="5:5" x14ac:dyDescent="0.25">
      <c r="E3425" s="1" t="e">
        <v>#N/A</v>
      </c>
    </row>
    <row r="3426" spans="5:5" x14ac:dyDescent="0.25">
      <c r="E3426" s="1" t="e">
        <v>#N/A</v>
      </c>
    </row>
    <row r="3427" spans="5:5" x14ac:dyDescent="0.25">
      <c r="E3427" s="1" t="e">
        <v>#N/A</v>
      </c>
    </row>
    <row r="3428" spans="5:5" x14ac:dyDescent="0.25">
      <c r="E3428" s="1" t="e">
        <v>#N/A</v>
      </c>
    </row>
    <row r="3429" spans="5:5" x14ac:dyDescent="0.25">
      <c r="E3429" s="1" t="e">
        <v>#N/A</v>
      </c>
    </row>
    <row r="3430" spans="5:5" x14ac:dyDescent="0.25">
      <c r="E3430" s="1" t="e">
        <v>#N/A</v>
      </c>
    </row>
    <row r="3431" spans="5:5" x14ac:dyDescent="0.25">
      <c r="E3431" s="1" t="e">
        <v>#N/A</v>
      </c>
    </row>
    <row r="3432" spans="5:5" x14ac:dyDescent="0.25">
      <c r="E3432" s="1" t="e">
        <v>#N/A</v>
      </c>
    </row>
    <row r="3433" spans="5:5" x14ac:dyDescent="0.25">
      <c r="E3433" s="1" t="e">
        <v>#N/A</v>
      </c>
    </row>
    <row r="3434" spans="5:5" x14ac:dyDescent="0.25">
      <c r="E3434" s="1" t="e">
        <v>#N/A</v>
      </c>
    </row>
    <row r="3435" spans="5:5" x14ac:dyDescent="0.25">
      <c r="E3435" s="1" t="e">
        <v>#N/A</v>
      </c>
    </row>
    <row r="3436" spans="5:5" x14ac:dyDescent="0.25">
      <c r="E3436" s="1" t="e">
        <v>#N/A</v>
      </c>
    </row>
    <row r="3437" spans="5:5" x14ac:dyDescent="0.25">
      <c r="E3437" s="1" t="e">
        <v>#N/A</v>
      </c>
    </row>
    <row r="3438" spans="5:5" x14ac:dyDescent="0.25">
      <c r="E3438" s="1" t="e">
        <v>#N/A</v>
      </c>
    </row>
    <row r="3439" spans="5:5" x14ac:dyDescent="0.25">
      <c r="E3439" s="1" t="e">
        <v>#N/A</v>
      </c>
    </row>
    <row r="3440" spans="5:5" x14ac:dyDescent="0.25">
      <c r="E3440" s="1" t="e">
        <v>#N/A</v>
      </c>
    </row>
    <row r="3441" spans="5:5" x14ac:dyDescent="0.25">
      <c r="E3441" s="1" t="e">
        <v>#N/A</v>
      </c>
    </row>
    <row r="3442" spans="5:5" x14ac:dyDescent="0.25">
      <c r="E3442" s="1" t="e">
        <v>#N/A</v>
      </c>
    </row>
    <row r="3443" spans="5:5" x14ac:dyDescent="0.25">
      <c r="E3443" s="1" t="e">
        <v>#N/A</v>
      </c>
    </row>
    <row r="3444" spans="5:5" x14ac:dyDescent="0.25">
      <c r="E3444" s="1" t="e">
        <v>#N/A</v>
      </c>
    </row>
    <row r="3445" spans="5:5" x14ac:dyDescent="0.25">
      <c r="E3445" s="1" t="e">
        <v>#N/A</v>
      </c>
    </row>
    <row r="3446" spans="5:5" x14ac:dyDescent="0.25">
      <c r="E3446" s="1" t="e">
        <v>#N/A</v>
      </c>
    </row>
    <row r="3447" spans="5:5" x14ac:dyDescent="0.25">
      <c r="E3447" s="1" t="e">
        <v>#N/A</v>
      </c>
    </row>
    <row r="3448" spans="5:5" x14ac:dyDescent="0.25">
      <c r="E3448" s="1" t="e">
        <v>#N/A</v>
      </c>
    </row>
    <row r="3449" spans="5:5" x14ac:dyDescent="0.25">
      <c r="E3449" s="1" t="e">
        <v>#N/A</v>
      </c>
    </row>
    <row r="3450" spans="5:5" x14ac:dyDescent="0.25">
      <c r="E3450" s="1" t="e">
        <v>#N/A</v>
      </c>
    </row>
    <row r="3451" spans="5:5" x14ac:dyDescent="0.25">
      <c r="E3451" s="1" t="e">
        <v>#N/A</v>
      </c>
    </row>
    <row r="3452" spans="5:5" x14ac:dyDescent="0.25">
      <c r="E3452" s="1" t="e">
        <v>#N/A</v>
      </c>
    </row>
    <row r="3453" spans="5:5" x14ac:dyDescent="0.25">
      <c r="E3453" s="1" t="e">
        <v>#N/A</v>
      </c>
    </row>
    <row r="3454" spans="5:5" x14ac:dyDescent="0.25">
      <c r="E3454" s="1" t="e">
        <v>#N/A</v>
      </c>
    </row>
    <row r="3455" spans="5:5" x14ac:dyDescent="0.25">
      <c r="E3455" s="1" t="e">
        <v>#N/A</v>
      </c>
    </row>
    <row r="3456" spans="5:5" x14ac:dyDescent="0.25">
      <c r="E3456" s="1" t="e">
        <v>#N/A</v>
      </c>
    </row>
    <row r="3457" spans="5:5" x14ac:dyDescent="0.25">
      <c r="E3457" s="1" t="e">
        <v>#N/A</v>
      </c>
    </row>
    <row r="3458" spans="5:5" x14ac:dyDescent="0.25">
      <c r="E3458" s="1" t="e">
        <v>#N/A</v>
      </c>
    </row>
    <row r="3459" spans="5:5" x14ac:dyDescent="0.25">
      <c r="E3459" s="1" t="e">
        <v>#N/A</v>
      </c>
    </row>
    <row r="3460" spans="5:5" x14ac:dyDescent="0.25">
      <c r="E3460" s="1" t="e">
        <v>#N/A</v>
      </c>
    </row>
    <row r="3461" spans="5:5" x14ac:dyDescent="0.25">
      <c r="E3461" s="1" t="e">
        <v>#N/A</v>
      </c>
    </row>
    <row r="3462" spans="5:5" x14ac:dyDescent="0.25">
      <c r="E3462" s="1" t="e">
        <v>#N/A</v>
      </c>
    </row>
    <row r="3463" spans="5:5" x14ac:dyDescent="0.25">
      <c r="E3463" s="1" t="e">
        <v>#N/A</v>
      </c>
    </row>
    <row r="3464" spans="5:5" x14ac:dyDescent="0.25">
      <c r="E3464" s="1" t="e">
        <v>#N/A</v>
      </c>
    </row>
    <row r="3465" spans="5:5" x14ac:dyDescent="0.25">
      <c r="E3465" s="1" t="e">
        <v>#N/A</v>
      </c>
    </row>
    <row r="3466" spans="5:5" x14ac:dyDescent="0.25">
      <c r="E3466" s="1" t="e">
        <v>#N/A</v>
      </c>
    </row>
    <row r="3467" spans="5:5" x14ac:dyDescent="0.25">
      <c r="E3467" s="1" t="e">
        <v>#N/A</v>
      </c>
    </row>
    <row r="3468" spans="5:5" x14ac:dyDescent="0.25">
      <c r="E3468" s="1" t="e">
        <v>#N/A</v>
      </c>
    </row>
    <row r="3469" spans="5:5" x14ac:dyDescent="0.25">
      <c r="E3469" s="1" t="e">
        <v>#N/A</v>
      </c>
    </row>
    <row r="3470" spans="5:5" x14ac:dyDescent="0.25">
      <c r="E3470" s="1" t="e">
        <v>#N/A</v>
      </c>
    </row>
    <row r="3471" spans="5:5" x14ac:dyDescent="0.25">
      <c r="E3471" s="1" t="e">
        <v>#N/A</v>
      </c>
    </row>
    <row r="3472" spans="5:5" x14ac:dyDescent="0.25">
      <c r="E3472" s="1" t="e">
        <v>#N/A</v>
      </c>
    </row>
    <row r="3473" spans="5:5" x14ac:dyDescent="0.25">
      <c r="E3473" s="1" t="e">
        <v>#N/A</v>
      </c>
    </row>
    <row r="3474" spans="5:5" x14ac:dyDescent="0.25">
      <c r="E3474" s="1" t="e">
        <v>#N/A</v>
      </c>
    </row>
    <row r="3475" spans="5:5" x14ac:dyDescent="0.25">
      <c r="E3475" s="1" t="e">
        <v>#N/A</v>
      </c>
    </row>
    <row r="3476" spans="5:5" x14ac:dyDescent="0.25">
      <c r="E3476" s="1" t="e">
        <v>#N/A</v>
      </c>
    </row>
    <row r="3477" spans="5:5" x14ac:dyDescent="0.25">
      <c r="E3477" s="1" t="e">
        <v>#N/A</v>
      </c>
    </row>
    <row r="3478" spans="5:5" x14ac:dyDescent="0.25">
      <c r="E3478" s="1" t="e">
        <v>#N/A</v>
      </c>
    </row>
    <row r="3479" spans="5:5" x14ac:dyDescent="0.25">
      <c r="E3479" s="1" t="e">
        <v>#N/A</v>
      </c>
    </row>
    <row r="3480" spans="5:5" x14ac:dyDescent="0.25">
      <c r="E3480" s="1" t="e">
        <v>#N/A</v>
      </c>
    </row>
    <row r="3481" spans="5:5" x14ac:dyDescent="0.25">
      <c r="E3481" s="1" t="e">
        <v>#N/A</v>
      </c>
    </row>
    <row r="3482" spans="5:5" x14ac:dyDescent="0.25">
      <c r="E3482" s="1" t="e">
        <v>#N/A</v>
      </c>
    </row>
    <row r="3483" spans="5:5" x14ac:dyDescent="0.25">
      <c r="E3483" s="1" t="e">
        <v>#N/A</v>
      </c>
    </row>
    <row r="3484" spans="5:5" x14ac:dyDescent="0.25">
      <c r="E3484" s="1" t="e">
        <v>#N/A</v>
      </c>
    </row>
    <row r="3485" spans="5:5" x14ac:dyDescent="0.25">
      <c r="E3485" s="1" t="e">
        <v>#N/A</v>
      </c>
    </row>
    <row r="3486" spans="5:5" x14ac:dyDescent="0.25">
      <c r="E3486" s="1" t="e">
        <v>#N/A</v>
      </c>
    </row>
    <row r="3487" spans="5:5" x14ac:dyDescent="0.25">
      <c r="E3487" s="1" t="e">
        <v>#N/A</v>
      </c>
    </row>
    <row r="3488" spans="5:5" x14ac:dyDescent="0.25">
      <c r="E3488" s="1" t="e">
        <v>#N/A</v>
      </c>
    </row>
    <row r="3489" spans="5:5" x14ac:dyDescent="0.25">
      <c r="E3489" s="1" t="e">
        <v>#N/A</v>
      </c>
    </row>
    <row r="3490" spans="5:5" x14ac:dyDescent="0.25">
      <c r="E3490" s="1" t="e">
        <v>#N/A</v>
      </c>
    </row>
    <row r="3491" spans="5:5" x14ac:dyDescent="0.25">
      <c r="E3491" s="1" t="e">
        <v>#N/A</v>
      </c>
    </row>
    <row r="3492" spans="5:5" x14ac:dyDescent="0.25">
      <c r="E3492" s="1" t="e">
        <v>#N/A</v>
      </c>
    </row>
    <row r="3493" spans="5:5" x14ac:dyDescent="0.25">
      <c r="E3493" s="1" t="e">
        <v>#N/A</v>
      </c>
    </row>
    <row r="3494" spans="5:5" x14ac:dyDescent="0.25">
      <c r="E3494" s="1" t="e">
        <v>#N/A</v>
      </c>
    </row>
    <row r="3495" spans="5:5" x14ac:dyDescent="0.25">
      <c r="E3495" s="1" t="e">
        <v>#N/A</v>
      </c>
    </row>
    <row r="3496" spans="5:5" x14ac:dyDescent="0.25">
      <c r="E3496" s="1" t="e">
        <v>#N/A</v>
      </c>
    </row>
    <row r="3497" spans="5:5" x14ac:dyDescent="0.25">
      <c r="E3497" s="1" t="e">
        <v>#N/A</v>
      </c>
    </row>
    <row r="3498" spans="5:5" x14ac:dyDescent="0.25">
      <c r="E3498" s="1" t="e">
        <v>#N/A</v>
      </c>
    </row>
    <row r="3499" spans="5:5" x14ac:dyDescent="0.25">
      <c r="E3499" s="1" t="e">
        <v>#N/A</v>
      </c>
    </row>
    <row r="3500" spans="5:5" x14ac:dyDescent="0.25">
      <c r="E3500" s="1" t="e">
        <v>#N/A</v>
      </c>
    </row>
    <row r="3501" spans="5:5" x14ac:dyDescent="0.25">
      <c r="E3501" s="1" t="e">
        <v>#N/A</v>
      </c>
    </row>
    <row r="3502" spans="5:5" x14ac:dyDescent="0.25">
      <c r="E3502" s="1" t="e">
        <v>#N/A</v>
      </c>
    </row>
    <row r="3503" spans="5:5" x14ac:dyDescent="0.25">
      <c r="E3503" s="1" t="e">
        <v>#N/A</v>
      </c>
    </row>
    <row r="3504" spans="5:5" x14ac:dyDescent="0.25">
      <c r="E3504" s="1" t="e">
        <v>#N/A</v>
      </c>
    </row>
    <row r="3505" spans="5:5" x14ac:dyDescent="0.25">
      <c r="E3505" s="1" t="e">
        <v>#N/A</v>
      </c>
    </row>
    <row r="3506" spans="5:5" x14ac:dyDescent="0.25">
      <c r="E3506" s="1" t="e">
        <v>#N/A</v>
      </c>
    </row>
    <row r="3507" spans="5:5" x14ac:dyDescent="0.25">
      <c r="E3507" s="1" t="e">
        <v>#N/A</v>
      </c>
    </row>
    <row r="3508" spans="5:5" x14ac:dyDescent="0.25">
      <c r="E3508" s="1" t="e">
        <v>#N/A</v>
      </c>
    </row>
    <row r="3509" spans="5:5" x14ac:dyDescent="0.25">
      <c r="E3509" s="1" t="e">
        <v>#N/A</v>
      </c>
    </row>
    <row r="3510" spans="5:5" x14ac:dyDescent="0.25">
      <c r="E3510" s="1" t="e">
        <v>#N/A</v>
      </c>
    </row>
    <row r="3511" spans="5:5" x14ac:dyDescent="0.25">
      <c r="E3511" s="1" t="e">
        <v>#N/A</v>
      </c>
    </row>
    <row r="3512" spans="5:5" x14ac:dyDescent="0.25">
      <c r="E3512" s="1" t="e">
        <v>#N/A</v>
      </c>
    </row>
    <row r="3513" spans="5:5" x14ac:dyDescent="0.25">
      <c r="E3513" s="1" t="e">
        <v>#N/A</v>
      </c>
    </row>
    <row r="3514" spans="5:5" x14ac:dyDescent="0.25">
      <c r="E3514" s="1" t="e">
        <v>#N/A</v>
      </c>
    </row>
    <row r="3515" spans="5:5" x14ac:dyDescent="0.25">
      <c r="E3515" s="1" t="e">
        <v>#N/A</v>
      </c>
    </row>
    <row r="3516" spans="5:5" x14ac:dyDescent="0.25">
      <c r="E3516" s="1" t="e">
        <v>#N/A</v>
      </c>
    </row>
    <row r="3517" spans="5:5" x14ac:dyDescent="0.25">
      <c r="E3517" s="1" t="e">
        <v>#N/A</v>
      </c>
    </row>
    <row r="3518" spans="5:5" x14ac:dyDescent="0.25">
      <c r="E3518" s="1" t="e">
        <v>#N/A</v>
      </c>
    </row>
    <row r="3519" spans="5:5" x14ac:dyDescent="0.25">
      <c r="E3519" s="1" t="e">
        <v>#N/A</v>
      </c>
    </row>
    <row r="3520" spans="5:5" x14ac:dyDescent="0.25">
      <c r="E3520" s="1" t="e">
        <v>#N/A</v>
      </c>
    </row>
    <row r="3521" spans="5:5" x14ac:dyDescent="0.25">
      <c r="E3521" s="1" t="e">
        <v>#N/A</v>
      </c>
    </row>
    <row r="3522" spans="5:5" x14ac:dyDescent="0.25">
      <c r="E3522" s="1" t="e">
        <v>#N/A</v>
      </c>
    </row>
    <row r="3523" spans="5:5" x14ac:dyDescent="0.25">
      <c r="E3523" s="1" t="e">
        <v>#N/A</v>
      </c>
    </row>
    <row r="3524" spans="5:5" x14ac:dyDescent="0.25">
      <c r="E3524" s="1" t="e">
        <v>#N/A</v>
      </c>
    </row>
    <row r="3525" spans="5:5" x14ac:dyDescent="0.25">
      <c r="E3525" s="1" t="e">
        <v>#N/A</v>
      </c>
    </row>
    <row r="3526" spans="5:5" x14ac:dyDescent="0.25">
      <c r="E3526" s="1" t="e">
        <v>#N/A</v>
      </c>
    </row>
    <row r="3527" spans="5:5" x14ac:dyDescent="0.25">
      <c r="E3527" s="1" t="e">
        <v>#N/A</v>
      </c>
    </row>
    <row r="3528" spans="5:5" x14ac:dyDescent="0.25">
      <c r="E3528" s="1" t="e">
        <v>#N/A</v>
      </c>
    </row>
    <row r="3529" spans="5:5" x14ac:dyDescent="0.25">
      <c r="E3529" s="1" t="e">
        <v>#N/A</v>
      </c>
    </row>
    <row r="3530" spans="5:5" x14ac:dyDescent="0.25">
      <c r="E3530" s="1" t="e">
        <v>#N/A</v>
      </c>
    </row>
    <row r="3531" spans="5:5" x14ac:dyDescent="0.25">
      <c r="E3531" s="1" t="e">
        <v>#N/A</v>
      </c>
    </row>
    <row r="3532" spans="5:5" x14ac:dyDescent="0.25">
      <c r="E3532" s="1" t="e">
        <v>#N/A</v>
      </c>
    </row>
    <row r="3533" spans="5:5" x14ac:dyDescent="0.25">
      <c r="E3533" s="1" t="e">
        <v>#N/A</v>
      </c>
    </row>
    <row r="3534" spans="5:5" x14ac:dyDescent="0.25">
      <c r="E3534" s="1" t="e">
        <v>#N/A</v>
      </c>
    </row>
    <row r="3535" spans="5:5" x14ac:dyDescent="0.25">
      <c r="E3535" s="1" t="e">
        <v>#N/A</v>
      </c>
    </row>
    <row r="3536" spans="5:5" x14ac:dyDescent="0.25">
      <c r="E3536" s="1" t="e">
        <v>#N/A</v>
      </c>
    </row>
    <row r="3537" spans="5:5" x14ac:dyDescent="0.25">
      <c r="E3537" s="1" t="e">
        <v>#N/A</v>
      </c>
    </row>
    <row r="3538" spans="5:5" x14ac:dyDescent="0.25">
      <c r="E3538" s="1" t="e">
        <v>#N/A</v>
      </c>
    </row>
    <row r="3539" spans="5:5" x14ac:dyDescent="0.25">
      <c r="E3539" s="1" t="e">
        <v>#N/A</v>
      </c>
    </row>
    <row r="3540" spans="5:5" x14ac:dyDescent="0.25">
      <c r="E3540" s="1" t="e">
        <v>#N/A</v>
      </c>
    </row>
    <row r="3541" spans="5:5" x14ac:dyDescent="0.25">
      <c r="E3541" s="1" t="e">
        <v>#N/A</v>
      </c>
    </row>
    <row r="3542" spans="5:5" x14ac:dyDescent="0.25">
      <c r="E3542" s="1" t="e">
        <v>#N/A</v>
      </c>
    </row>
    <row r="3543" spans="5:5" x14ac:dyDescent="0.25">
      <c r="E3543" s="1" t="e">
        <v>#N/A</v>
      </c>
    </row>
    <row r="3544" spans="5:5" x14ac:dyDescent="0.25">
      <c r="E3544" s="1" t="e">
        <v>#N/A</v>
      </c>
    </row>
    <row r="3545" spans="5:5" x14ac:dyDescent="0.25">
      <c r="E3545" s="1" t="e">
        <v>#N/A</v>
      </c>
    </row>
    <row r="3546" spans="5:5" x14ac:dyDescent="0.25">
      <c r="E3546" s="1" t="e">
        <v>#N/A</v>
      </c>
    </row>
    <row r="3547" spans="5:5" x14ac:dyDescent="0.25">
      <c r="E3547" s="1" t="e">
        <v>#N/A</v>
      </c>
    </row>
    <row r="3548" spans="5:5" x14ac:dyDescent="0.25">
      <c r="E3548" s="1" t="e">
        <v>#N/A</v>
      </c>
    </row>
    <row r="3549" spans="5:5" x14ac:dyDescent="0.25">
      <c r="E3549" s="1" t="e">
        <v>#N/A</v>
      </c>
    </row>
    <row r="3550" spans="5:5" x14ac:dyDescent="0.25">
      <c r="E3550" s="1" t="e">
        <v>#N/A</v>
      </c>
    </row>
    <row r="3551" spans="5:5" x14ac:dyDescent="0.25">
      <c r="E3551" s="1" t="e">
        <v>#N/A</v>
      </c>
    </row>
    <row r="3552" spans="5:5" x14ac:dyDescent="0.25">
      <c r="E3552" s="1" t="e">
        <v>#N/A</v>
      </c>
    </row>
    <row r="3553" spans="5:5" x14ac:dyDescent="0.25">
      <c r="E3553" s="1" t="e">
        <v>#N/A</v>
      </c>
    </row>
    <row r="3554" spans="5:5" x14ac:dyDescent="0.25">
      <c r="E3554" s="1" t="e">
        <v>#N/A</v>
      </c>
    </row>
    <row r="3555" spans="5:5" x14ac:dyDescent="0.25">
      <c r="E3555" s="1" t="e">
        <v>#N/A</v>
      </c>
    </row>
    <row r="3556" spans="5:5" x14ac:dyDescent="0.25">
      <c r="E3556" s="1" t="e">
        <v>#N/A</v>
      </c>
    </row>
    <row r="3557" spans="5:5" x14ac:dyDescent="0.25">
      <c r="E3557" s="1" t="e">
        <v>#N/A</v>
      </c>
    </row>
    <row r="3558" spans="5:5" x14ac:dyDescent="0.25">
      <c r="E3558" s="1" t="e">
        <v>#N/A</v>
      </c>
    </row>
    <row r="3559" spans="5:5" x14ac:dyDescent="0.25">
      <c r="E3559" s="1" t="e">
        <v>#N/A</v>
      </c>
    </row>
    <row r="3560" spans="5:5" x14ac:dyDescent="0.25">
      <c r="E3560" s="1" t="e">
        <v>#N/A</v>
      </c>
    </row>
    <row r="3561" spans="5:5" x14ac:dyDescent="0.25">
      <c r="E3561" s="1" t="e">
        <v>#N/A</v>
      </c>
    </row>
    <row r="3562" spans="5:5" x14ac:dyDescent="0.25">
      <c r="E3562" s="1" t="e">
        <v>#N/A</v>
      </c>
    </row>
    <row r="3563" spans="5:5" x14ac:dyDescent="0.25">
      <c r="E3563" s="1" t="e">
        <v>#N/A</v>
      </c>
    </row>
    <row r="3564" spans="5:5" x14ac:dyDescent="0.25">
      <c r="E3564" s="1" t="e">
        <v>#N/A</v>
      </c>
    </row>
    <row r="3565" spans="5:5" x14ac:dyDescent="0.25">
      <c r="E3565" s="1" t="e">
        <v>#N/A</v>
      </c>
    </row>
    <row r="3566" spans="5:5" x14ac:dyDescent="0.25">
      <c r="E3566" s="1" t="e">
        <v>#N/A</v>
      </c>
    </row>
    <row r="3567" spans="5:5" x14ac:dyDescent="0.25">
      <c r="E3567" s="1" t="e">
        <v>#N/A</v>
      </c>
    </row>
    <row r="3568" spans="5:5" x14ac:dyDescent="0.25">
      <c r="E3568" s="1" t="e">
        <v>#N/A</v>
      </c>
    </row>
    <row r="3569" spans="5:5" x14ac:dyDescent="0.25">
      <c r="E3569" s="1" t="e">
        <v>#N/A</v>
      </c>
    </row>
    <row r="3570" spans="5:5" x14ac:dyDescent="0.25">
      <c r="E3570" s="1" t="e">
        <v>#N/A</v>
      </c>
    </row>
    <row r="3571" spans="5:5" x14ac:dyDescent="0.25">
      <c r="E3571" s="1" t="e">
        <v>#N/A</v>
      </c>
    </row>
    <row r="3572" spans="5:5" x14ac:dyDescent="0.25">
      <c r="E3572" s="1" t="e">
        <v>#N/A</v>
      </c>
    </row>
    <row r="3573" spans="5:5" x14ac:dyDescent="0.25">
      <c r="E3573" s="1" t="e">
        <v>#N/A</v>
      </c>
    </row>
    <row r="3574" spans="5:5" x14ac:dyDescent="0.25">
      <c r="E3574" s="1" t="e">
        <v>#N/A</v>
      </c>
    </row>
    <row r="3575" spans="5:5" x14ac:dyDescent="0.25">
      <c r="E3575" s="1" t="e">
        <v>#N/A</v>
      </c>
    </row>
    <row r="3576" spans="5:5" x14ac:dyDescent="0.25">
      <c r="E3576" s="1" t="e">
        <v>#N/A</v>
      </c>
    </row>
    <row r="3577" spans="5:5" x14ac:dyDescent="0.25">
      <c r="E3577" s="1" t="e">
        <v>#N/A</v>
      </c>
    </row>
    <row r="3578" spans="5:5" x14ac:dyDescent="0.25">
      <c r="E3578" s="1" t="e">
        <v>#N/A</v>
      </c>
    </row>
    <row r="3579" spans="5:5" x14ac:dyDescent="0.25">
      <c r="E3579" s="1" t="e">
        <v>#N/A</v>
      </c>
    </row>
    <row r="3580" spans="5:5" x14ac:dyDescent="0.25">
      <c r="E3580" s="1" t="e">
        <v>#N/A</v>
      </c>
    </row>
    <row r="3581" spans="5:5" x14ac:dyDescent="0.25">
      <c r="E3581" s="1" t="e">
        <v>#N/A</v>
      </c>
    </row>
    <row r="3582" spans="5:5" x14ac:dyDescent="0.25">
      <c r="E3582" s="1" t="e">
        <v>#N/A</v>
      </c>
    </row>
    <row r="3583" spans="5:5" x14ac:dyDescent="0.25">
      <c r="E3583" s="1" t="e">
        <v>#N/A</v>
      </c>
    </row>
    <row r="3584" spans="5:5" x14ac:dyDescent="0.25">
      <c r="E3584" s="1" t="e">
        <v>#N/A</v>
      </c>
    </row>
    <row r="3585" spans="5:5" x14ac:dyDescent="0.25">
      <c r="E3585" s="1" t="e">
        <v>#N/A</v>
      </c>
    </row>
    <row r="3586" spans="5:5" x14ac:dyDescent="0.25">
      <c r="E3586" s="1" t="e">
        <v>#N/A</v>
      </c>
    </row>
    <row r="3587" spans="5:5" x14ac:dyDescent="0.25">
      <c r="E3587" s="1" t="e">
        <v>#N/A</v>
      </c>
    </row>
    <row r="3588" spans="5:5" x14ac:dyDescent="0.25">
      <c r="E3588" s="1" t="e">
        <v>#N/A</v>
      </c>
    </row>
    <row r="3589" spans="5:5" x14ac:dyDescent="0.25">
      <c r="E3589" s="1" t="e">
        <v>#N/A</v>
      </c>
    </row>
    <row r="3590" spans="5:5" x14ac:dyDescent="0.25">
      <c r="E3590" s="1" t="e">
        <v>#N/A</v>
      </c>
    </row>
    <row r="3591" spans="5:5" x14ac:dyDescent="0.25">
      <c r="E3591" s="1" t="e">
        <v>#N/A</v>
      </c>
    </row>
    <row r="3592" spans="5:5" x14ac:dyDescent="0.25">
      <c r="E3592" s="1" t="e">
        <v>#N/A</v>
      </c>
    </row>
    <row r="3593" spans="5:5" x14ac:dyDescent="0.25">
      <c r="E3593" s="1" t="e">
        <v>#N/A</v>
      </c>
    </row>
    <row r="3594" spans="5:5" x14ac:dyDescent="0.25">
      <c r="E3594" s="1" t="e">
        <v>#N/A</v>
      </c>
    </row>
    <row r="3595" spans="5:5" x14ac:dyDescent="0.25">
      <c r="E3595" s="1" t="e">
        <v>#N/A</v>
      </c>
    </row>
    <row r="3596" spans="5:5" x14ac:dyDescent="0.25">
      <c r="E3596" s="1" t="e">
        <v>#N/A</v>
      </c>
    </row>
    <row r="3597" spans="5:5" x14ac:dyDescent="0.25">
      <c r="E3597" s="1" t="e">
        <v>#N/A</v>
      </c>
    </row>
    <row r="3598" spans="5:5" x14ac:dyDescent="0.25">
      <c r="E3598" s="1" t="e">
        <v>#N/A</v>
      </c>
    </row>
    <row r="3599" spans="5:5" x14ac:dyDescent="0.25">
      <c r="E3599" s="1" t="e">
        <v>#N/A</v>
      </c>
    </row>
    <row r="3600" spans="5:5" x14ac:dyDescent="0.25">
      <c r="E3600" s="1" t="e">
        <v>#N/A</v>
      </c>
    </row>
    <row r="3601" spans="5:5" x14ac:dyDescent="0.25">
      <c r="E3601" s="1" t="e">
        <v>#N/A</v>
      </c>
    </row>
    <row r="3602" spans="5:5" x14ac:dyDescent="0.25">
      <c r="E3602" s="1" t="e">
        <v>#N/A</v>
      </c>
    </row>
    <row r="3603" spans="5:5" x14ac:dyDescent="0.25">
      <c r="E3603" s="1" t="e">
        <v>#N/A</v>
      </c>
    </row>
    <row r="3604" spans="5:5" x14ac:dyDescent="0.25">
      <c r="E3604" s="1" t="e">
        <v>#N/A</v>
      </c>
    </row>
    <row r="3605" spans="5:5" x14ac:dyDescent="0.25">
      <c r="E3605" s="1" t="e">
        <v>#N/A</v>
      </c>
    </row>
    <row r="3606" spans="5:5" x14ac:dyDescent="0.25">
      <c r="E3606" s="1" t="e">
        <v>#N/A</v>
      </c>
    </row>
    <row r="3607" spans="5:5" x14ac:dyDescent="0.25">
      <c r="E3607" s="1" t="e">
        <v>#N/A</v>
      </c>
    </row>
    <row r="3608" spans="5:5" x14ac:dyDescent="0.25">
      <c r="E3608" s="1" t="e">
        <v>#N/A</v>
      </c>
    </row>
    <row r="3609" spans="5:5" x14ac:dyDescent="0.25">
      <c r="E3609" s="1" t="e">
        <v>#N/A</v>
      </c>
    </row>
    <row r="3610" spans="5:5" x14ac:dyDescent="0.25">
      <c r="E3610" s="1" t="e">
        <v>#N/A</v>
      </c>
    </row>
    <row r="3611" spans="5:5" x14ac:dyDescent="0.25">
      <c r="E3611" s="1" t="e">
        <v>#N/A</v>
      </c>
    </row>
    <row r="3612" spans="5:5" x14ac:dyDescent="0.25">
      <c r="E3612" s="1" t="e">
        <v>#N/A</v>
      </c>
    </row>
    <row r="3613" spans="5:5" x14ac:dyDescent="0.25">
      <c r="E3613" s="1" t="e">
        <v>#N/A</v>
      </c>
    </row>
    <row r="3614" spans="5:5" x14ac:dyDescent="0.25">
      <c r="E3614" s="1" t="e">
        <v>#N/A</v>
      </c>
    </row>
    <row r="3615" spans="5:5" x14ac:dyDescent="0.25">
      <c r="E3615" s="1" t="e">
        <v>#N/A</v>
      </c>
    </row>
    <row r="3616" spans="5:5" x14ac:dyDescent="0.25">
      <c r="E3616" s="1" t="e">
        <v>#N/A</v>
      </c>
    </row>
    <row r="3617" spans="5:5" x14ac:dyDescent="0.25">
      <c r="E3617" s="1" t="e">
        <v>#N/A</v>
      </c>
    </row>
    <row r="3618" spans="5:5" x14ac:dyDescent="0.25">
      <c r="E3618" s="1" t="e">
        <v>#N/A</v>
      </c>
    </row>
    <row r="3619" spans="5:5" x14ac:dyDescent="0.25">
      <c r="E3619" s="1" t="e">
        <v>#N/A</v>
      </c>
    </row>
    <row r="3620" spans="5:5" x14ac:dyDescent="0.25">
      <c r="E3620" s="1" t="e">
        <v>#N/A</v>
      </c>
    </row>
    <row r="3621" spans="5:5" x14ac:dyDescent="0.25">
      <c r="E3621" s="1" t="e">
        <v>#N/A</v>
      </c>
    </row>
    <row r="3622" spans="5:5" x14ac:dyDescent="0.25">
      <c r="E3622" s="1" t="e">
        <v>#N/A</v>
      </c>
    </row>
    <row r="3623" spans="5:5" x14ac:dyDescent="0.25">
      <c r="E3623" s="1" t="e">
        <v>#N/A</v>
      </c>
    </row>
    <row r="3624" spans="5:5" x14ac:dyDescent="0.25">
      <c r="E3624" s="1" t="e">
        <v>#N/A</v>
      </c>
    </row>
    <row r="3625" spans="5:5" x14ac:dyDescent="0.25">
      <c r="E3625" s="1" t="e">
        <v>#N/A</v>
      </c>
    </row>
    <row r="3626" spans="5:5" x14ac:dyDescent="0.25">
      <c r="E3626" s="1" t="e">
        <v>#N/A</v>
      </c>
    </row>
    <row r="3627" spans="5:5" x14ac:dyDescent="0.25">
      <c r="E3627" s="1" t="e">
        <v>#N/A</v>
      </c>
    </row>
    <row r="3628" spans="5:5" x14ac:dyDescent="0.25">
      <c r="E3628" s="1" t="e">
        <v>#N/A</v>
      </c>
    </row>
    <row r="3629" spans="5:5" x14ac:dyDescent="0.25">
      <c r="E3629" s="1" t="e">
        <v>#N/A</v>
      </c>
    </row>
    <row r="3630" spans="5:5" x14ac:dyDescent="0.25">
      <c r="E3630" s="1" t="e">
        <v>#N/A</v>
      </c>
    </row>
    <row r="3631" spans="5:5" x14ac:dyDescent="0.25">
      <c r="E3631" s="1" t="e">
        <v>#N/A</v>
      </c>
    </row>
    <row r="3632" spans="5:5" x14ac:dyDescent="0.25">
      <c r="E3632" s="1" t="e">
        <v>#N/A</v>
      </c>
    </row>
    <row r="3633" spans="5:5" x14ac:dyDescent="0.25">
      <c r="E3633" s="1" t="e">
        <v>#N/A</v>
      </c>
    </row>
    <row r="3634" spans="5:5" x14ac:dyDescent="0.25">
      <c r="E3634" s="1" t="e">
        <v>#N/A</v>
      </c>
    </row>
    <row r="3635" spans="5:5" x14ac:dyDescent="0.25">
      <c r="E3635" s="1" t="e">
        <v>#N/A</v>
      </c>
    </row>
    <row r="3636" spans="5:5" x14ac:dyDescent="0.25">
      <c r="E3636" s="1" t="e">
        <v>#N/A</v>
      </c>
    </row>
    <row r="3637" spans="5:5" x14ac:dyDescent="0.25">
      <c r="E3637" s="1" t="e">
        <v>#N/A</v>
      </c>
    </row>
    <row r="3638" spans="5:5" x14ac:dyDescent="0.25">
      <c r="E3638" s="1" t="e">
        <v>#N/A</v>
      </c>
    </row>
    <row r="3639" spans="5:5" x14ac:dyDescent="0.25">
      <c r="E3639" s="1" t="e">
        <v>#N/A</v>
      </c>
    </row>
    <row r="3640" spans="5:5" x14ac:dyDescent="0.25">
      <c r="E3640" s="1" t="e">
        <v>#N/A</v>
      </c>
    </row>
    <row r="3641" spans="5:5" x14ac:dyDescent="0.25">
      <c r="E3641" s="1" t="e">
        <v>#N/A</v>
      </c>
    </row>
    <row r="3642" spans="5:5" x14ac:dyDescent="0.25">
      <c r="E3642" s="1" t="e">
        <v>#N/A</v>
      </c>
    </row>
    <row r="3643" spans="5:5" x14ac:dyDescent="0.25">
      <c r="E3643" s="1" t="e">
        <v>#N/A</v>
      </c>
    </row>
    <row r="3644" spans="5:5" x14ac:dyDescent="0.25">
      <c r="E3644" s="1" t="e">
        <v>#N/A</v>
      </c>
    </row>
    <row r="3645" spans="5:5" x14ac:dyDescent="0.25">
      <c r="E3645" s="1" t="e">
        <v>#N/A</v>
      </c>
    </row>
    <row r="3646" spans="5:5" x14ac:dyDescent="0.25">
      <c r="E3646" s="1" t="e">
        <v>#N/A</v>
      </c>
    </row>
    <row r="3647" spans="5:5" x14ac:dyDescent="0.25">
      <c r="E3647" s="1" t="e">
        <v>#N/A</v>
      </c>
    </row>
    <row r="3648" spans="5:5" x14ac:dyDescent="0.25">
      <c r="E3648" s="1" t="e">
        <v>#N/A</v>
      </c>
    </row>
    <row r="3649" spans="5:5" x14ac:dyDescent="0.25">
      <c r="E3649" s="1" t="e">
        <v>#N/A</v>
      </c>
    </row>
    <row r="3650" spans="5:5" x14ac:dyDescent="0.25">
      <c r="E3650" s="1" t="e">
        <v>#N/A</v>
      </c>
    </row>
    <row r="3651" spans="5:5" x14ac:dyDescent="0.25">
      <c r="E3651" s="1" t="e">
        <v>#N/A</v>
      </c>
    </row>
    <row r="3652" spans="5:5" x14ac:dyDescent="0.25">
      <c r="E3652" s="1" t="e">
        <v>#N/A</v>
      </c>
    </row>
    <row r="3653" spans="5:5" x14ac:dyDescent="0.25">
      <c r="E3653" s="1" t="e">
        <v>#N/A</v>
      </c>
    </row>
    <row r="3654" spans="5:5" x14ac:dyDescent="0.25">
      <c r="E3654" s="1" t="e">
        <v>#N/A</v>
      </c>
    </row>
    <row r="3655" spans="5:5" x14ac:dyDescent="0.25">
      <c r="E3655" s="1" t="e">
        <v>#N/A</v>
      </c>
    </row>
    <row r="3656" spans="5:5" x14ac:dyDescent="0.25">
      <c r="E3656" s="1" t="e">
        <v>#N/A</v>
      </c>
    </row>
    <row r="3657" spans="5:5" x14ac:dyDescent="0.25">
      <c r="E3657" s="1" t="e">
        <v>#N/A</v>
      </c>
    </row>
    <row r="3658" spans="5:5" x14ac:dyDescent="0.25">
      <c r="E3658" s="1" t="e">
        <v>#N/A</v>
      </c>
    </row>
    <row r="3659" spans="5:5" x14ac:dyDescent="0.25">
      <c r="E3659" s="1" t="e">
        <v>#N/A</v>
      </c>
    </row>
    <row r="3660" spans="5:5" x14ac:dyDescent="0.25">
      <c r="E3660" s="1" t="e">
        <v>#N/A</v>
      </c>
    </row>
    <row r="3661" spans="5:5" x14ac:dyDescent="0.25">
      <c r="E3661" s="1" t="e">
        <v>#N/A</v>
      </c>
    </row>
    <row r="3662" spans="5:5" x14ac:dyDescent="0.25">
      <c r="E3662" s="1" t="e">
        <v>#N/A</v>
      </c>
    </row>
    <row r="3663" spans="5:5" x14ac:dyDescent="0.25">
      <c r="E3663" s="1" t="e">
        <v>#N/A</v>
      </c>
    </row>
    <row r="3664" spans="5:5" x14ac:dyDescent="0.25">
      <c r="E3664" s="1" t="e">
        <v>#N/A</v>
      </c>
    </row>
    <row r="3665" spans="5:5" x14ac:dyDescent="0.25">
      <c r="E3665" s="1" t="e">
        <v>#N/A</v>
      </c>
    </row>
    <row r="3666" spans="5:5" x14ac:dyDescent="0.25">
      <c r="E3666" s="1" t="e">
        <v>#N/A</v>
      </c>
    </row>
    <row r="3667" spans="5:5" x14ac:dyDescent="0.25">
      <c r="E3667" s="1" t="e">
        <v>#N/A</v>
      </c>
    </row>
    <row r="3668" spans="5:5" x14ac:dyDescent="0.25">
      <c r="E3668" s="1" t="e">
        <v>#N/A</v>
      </c>
    </row>
    <row r="3669" spans="5:5" x14ac:dyDescent="0.25">
      <c r="E3669" s="1" t="e">
        <v>#N/A</v>
      </c>
    </row>
    <row r="3670" spans="5:5" x14ac:dyDescent="0.25">
      <c r="E3670" s="1" t="e">
        <v>#N/A</v>
      </c>
    </row>
    <row r="3671" spans="5:5" x14ac:dyDescent="0.25">
      <c r="E3671" s="1" t="e">
        <v>#N/A</v>
      </c>
    </row>
    <row r="3672" spans="5:5" x14ac:dyDescent="0.25">
      <c r="E3672" s="1" t="e">
        <v>#N/A</v>
      </c>
    </row>
    <row r="3673" spans="5:5" x14ac:dyDescent="0.25">
      <c r="E3673" s="1" t="e">
        <v>#N/A</v>
      </c>
    </row>
    <row r="3674" spans="5:5" x14ac:dyDescent="0.25">
      <c r="E3674" s="1" t="e">
        <v>#N/A</v>
      </c>
    </row>
    <row r="3675" spans="5:5" x14ac:dyDescent="0.25">
      <c r="E3675" s="1" t="e">
        <v>#N/A</v>
      </c>
    </row>
    <row r="3676" spans="5:5" x14ac:dyDescent="0.25">
      <c r="E3676" s="1" t="e">
        <v>#N/A</v>
      </c>
    </row>
    <row r="3677" spans="5:5" x14ac:dyDescent="0.25">
      <c r="E3677" s="1" t="e">
        <v>#N/A</v>
      </c>
    </row>
    <row r="3678" spans="5:5" x14ac:dyDescent="0.25">
      <c r="E3678" s="1" t="e">
        <v>#N/A</v>
      </c>
    </row>
    <row r="3679" spans="5:5" x14ac:dyDescent="0.25">
      <c r="E3679" s="1" t="e">
        <v>#N/A</v>
      </c>
    </row>
    <row r="3680" spans="5:5" x14ac:dyDescent="0.25">
      <c r="E3680" s="1" t="e">
        <v>#N/A</v>
      </c>
    </row>
    <row r="3681" spans="5:5" x14ac:dyDescent="0.25">
      <c r="E3681" s="1" t="e">
        <v>#N/A</v>
      </c>
    </row>
    <row r="3682" spans="5:5" x14ac:dyDescent="0.25">
      <c r="E3682" s="1" t="e">
        <v>#N/A</v>
      </c>
    </row>
    <row r="3683" spans="5:5" x14ac:dyDescent="0.25">
      <c r="E3683" s="1" t="e">
        <v>#N/A</v>
      </c>
    </row>
    <row r="3684" spans="5:5" x14ac:dyDescent="0.25">
      <c r="E3684" s="1" t="e">
        <v>#N/A</v>
      </c>
    </row>
    <row r="3685" spans="5:5" x14ac:dyDescent="0.25">
      <c r="E3685" s="1" t="e">
        <v>#N/A</v>
      </c>
    </row>
    <row r="3686" spans="5:5" x14ac:dyDescent="0.25">
      <c r="E3686" s="1" t="e">
        <v>#N/A</v>
      </c>
    </row>
    <row r="3687" spans="5:5" x14ac:dyDescent="0.25">
      <c r="E3687" s="1" t="e">
        <v>#N/A</v>
      </c>
    </row>
    <row r="3688" spans="5:5" x14ac:dyDescent="0.25">
      <c r="E3688" s="1" t="e">
        <v>#N/A</v>
      </c>
    </row>
    <row r="3689" spans="5:5" x14ac:dyDescent="0.25">
      <c r="E3689" s="1" t="e">
        <v>#N/A</v>
      </c>
    </row>
    <row r="3690" spans="5:5" x14ac:dyDescent="0.25">
      <c r="E3690" s="1" t="e">
        <v>#N/A</v>
      </c>
    </row>
    <row r="3691" spans="5:5" x14ac:dyDescent="0.25">
      <c r="E3691" s="1" t="e">
        <v>#N/A</v>
      </c>
    </row>
    <row r="3692" spans="5:5" x14ac:dyDescent="0.25">
      <c r="E3692" s="1" t="e">
        <v>#N/A</v>
      </c>
    </row>
    <row r="3693" spans="5:5" x14ac:dyDescent="0.25">
      <c r="E3693" s="1" t="e">
        <v>#N/A</v>
      </c>
    </row>
    <row r="3694" spans="5:5" x14ac:dyDescent="0.25">
      <c r="E3694" s="1" t="e">
        <v>#N/A</v>
      </c>
    </row>
    <row r="3695" spans="5:5" x14ac:dyDescent="0.25">
      <c r="E3695" s="1" t="e">
        <v>#N/A</v>
      </c>
    </row>
    <row r="3696" spans="5:5" x14ac:dyDescent="0.25">
      <c r="E3696" s="1" t="e">
        <v>#N/A</v>
      </c>
    </row>
    <row r="3697" spans="5:5" x14ac:dyDescent="0.25">
      <c r="E3697" s="1" t="e">
        <v>#N/A</v>
      </c>
    </row>
    <row r="3698" spans="5:5" x14ac:dyDescent="0.25">
      <c r="E3698" s="1" t="e">
        <v>#N/A</v>
      </c>
    </row>
    <row r="3699" spans="5:5" x14ac:dyDescent="0.25">
      <c r="E3699" s="1" t="e">
        <v>#N/A</v>
      </c>
    </row>
    <row r="3700" spans="5:5" x14ac:dyDescent="0.25">
      <c r="E3700" s="1" t="e">
        <v>#N/A</v>
      </c>
    </row>
    <row r="3701" spans="5:5" x14ac:dyDescent="0.25">
      <c r="E3701" s="1" t="e">
        <v>#N/A</v>
      </c>
    </row>
    <row r="3702" spans="5:5" x14ac:dyDescent="0.25">
      <c r="E3702" s="1" t="e">
        <v>#N/A</v>
      </c>
    </row>
    <row r="3703" spans="5:5" x14ac:dyDescent="0.25">
      <c r="E3703" s="1" t="e">
        <v>#N/A</v>
      </c>
    </row>
    <row r="3704" spans="5:5" x14ac:dyDescent="0.25">
      <c r="E3704" s="1" t="e">
        <v>#N/A</v>
      </c>
    </row>
    <row r="3705" spans="5:5" x14ac:dyDescent="0.25">
      <c r="E3705" s="1" t="e">
        <v>#N/A</v>
      </c>
    </row>
    <row r="3706" spans="5:5" x14ac:dyDescent="0.25">
      <c r="E3706" s="1" t="e">
        <v>#N/A</v>
      </c>
    </row>
    <row r="3707" spans="5:5" x14ac:dyDescent="0.25">
      <c r="E3707" s="1" t="e">
        <v>#N/A</v>
      </c>
    </row>
    <row r="3708" spans="5:5" x14ac:dyDescent="0.25">
      <c r="E3708" s="1" t="e">
        <v>#N/A</v>
      </c>
    </row>
    <row r="3709" spans="5:5" x14ac:dyDescent="0.25">
      <c r="E3709" s="1" t="e">
        <v>#N/A</v>
      </c>
    </row>
    <row r="3710" spans="5:5" x14ac:dyDescent="0.25">
      <c r="E3710" s="1" t="e">
        <v>#N/A</v>
      </c>
    </row>
    <row r="3711" spans="5:5" x14ac:dyDescent="0.25">
      <c r="E3711" s="1" t="e">
        <v>#N/A</v>
      </c>
    </row>
    <row r="3712" spans="5:5" x14ac:dyDescent="0.25">
      <c r="E3712" s="1" t="e">
        <v>#N/A</v>
      </c>
    </row>
    <row r="3713" spans="5:5" x14ac:dyDescent="0.25">
      <c r="E3713" s="1" t="e">
        <v>#N/A</v>
      </c>
    </row>
    <row r="3714" spans="5:5" x14ac:dyDescent="0.25">
      <c r="E3714" s="1" t="e">
        <v>#N/A</v>
      </c>
    </row>
    <row r="3715" spans="5:5" x14ac:dyDescent="0.25">
      <c r="E3715" s="1" t="e">
        <v>#N/A</v>
      </c>
    </row>
    <row r="3716" spans="5:5" x14ac:dyDescent="0.25">
      <c r="E3716" s="1" t="e">
        <v>#N/A</v>
      </c>
    </row>
    <row r="3717" spans="5:5" x14ac:dyDescent="0.25">
      <c r="E3717" s="1" t="e">
        <v>#N/A</v>
      </c>
    </row>
    <row r="3718" spans="5:5" x14ac:dyDescent="0.25">
      <c r="E3718" s="1" t="e">
        <v>#N/A</v>
      </c>
    </row>
    <row r="3719" spans="5:5" x14ac:dyDescent="0.25">
      <c r="E3719" s="1" t="e">
        <v>#N/A</v>
      </c>
    </row>
    <row r="3720" spans="5:5" x14ac:dyDescent="0.25">
      <c r="E3720" s="1" t="e">
        <v>#N/A</v>
      </c>
    </row>
    <row r="3721" spans="5:5" x14ac:dyDescent="0.25">
      <c r="E3721" s="1" t="e">
        <v>#N/A</v>
      </c>
    </row>
    <row r="3722" spans="5:5" x14ac:dyDescent="0.25">
      <c r="E3722" s="1" t="e">
        <v>#N/A</v>
      </c>
    </row>
    <row r="3723" spans="5:5" x14ac:dyDescent="0.25">
      <c r="E3723" s="1" t="e">
        <v>#N/A</v>
      </c>
    </row>
    <row r="3724" spans="5:5" x14ac:dyDescent="0.25">
      <c r="E3724" s="1" t="e">
        <v>#N/A</v>
      </c>
    </row>
    <row r="3725" spans="5:5" x14ac:dyDescent="0.25">
      <c r="E3725" s="1" t="e">
        <v>#N/A</v>
      </c>
    </row>
    <row r="3726" spans="5:5" x14ac:dyDescent="0.25">
      <c r="E3726" s="1" t="e">
        <v>#N/A</v>
      </c>
    </row>
    <row r="3727" spans="5:5" x14ac:dyDescent="0.25">
      <c r="E3727" s="1" t="e">
        <v>#N/A</v>
      </c>
    </row>
    <row r="3728" spans="5:5" x14ac:dyDescent="0.25">
      <c r="E3728" s="1" t="e">
        <v>#N/A</v>
      </c>
    </row>
    <row r="3729" spans="5:5" x14ac:dyDescent="0.25">
      <c r="E3729" s="1" t="e">
        <v>#N/A</v>
      </c>
    </row>
    <row r="3730" spans="5:5" x14ac:dyDescent="0.25">
      <c r="E3730" s="1" t="e">
        <v>#N/A</v>
      </c>
    </row>
    <row r="3731" spans="5:5" x14ac:dyDescent="0.25">
      <c r="E3731" s="1" t="e">
        <v>#N/A</v>
      </c>
    </row>
    <row r="3732" spans="5:5" x14ac:dyDescent="0.25">
      <c r="E3732" s="1" t="e">
        <v>#N/A</v>
      </c>
    </row>
    <row r="3733" spans="5:5" x14ac:dyDescent="0.25">
      <c r="E3733" s="1" t="e">
        <v>#N/A</v>
      </c>
    </row>
    <row r="3734" spans="5:5" x14ac:dyDescent="0.25">
      <c r="E3734" s="1" t="e">
        <v>#N/A</v>
      </c>
    </row>
    <row r="3735" spans="5:5" x14ac:dyDescent="0.25">
      <c r="E3735" s="1" t="e">
        <v>#N/A</v>
      </c>
    </row>
    <row r="3736" spans="5:5" x14ac:dyDescent="0.25">
      <c r="E3736" s="1" t="e">
        <v>#N/A</v>
      </c>
    </row>
    <row r="3737" spans="5:5" x14ac:dyDescent="0.25">
      <c r="E3737" s="1" t="e">
        <v>#N/A</v>
      </c>
    </row>
    <row r="3738" spans="5:5" x14ac:dyDescent="0.25">
      <c r="E3738" s="1" t="e">
        <v>#N/A</v>
      </c>
    </row>
    <row r="3739" spans="5:5" x14ac:dyDescent="0.25">
      <c r="E3739" s="1" t="e">
        <v>#N/A</v>
      </c>
    </row>
    <row r="3740" spans="5:5" x14ac:dyDescent="0.25">
      <c r="E3740" s="1" t="e">
        <v>#N/A</v>
      </c>
    </row>
    <row r="3741" spans="5:5" x14ac:dyDescent="0.25">
      <c r="E3741" s="1" t="e">
        <v>#N/A</v>
      </c>
    </row>
    <row r="3742" spans="5:5" x14ac:dyDescent="0.25">
      <c r="E3742" s="1" t="e">
        <v>#N/A</v>
      </c>
    </row>
    <row r="3743" spans="5:5" x14ac:dyDescent="0.25">
      <c r="E3743" s="1" t="e">
        <v>#N/A</v>
      </c>
    </row>
    <row r="3744" spans="5:5" x14ac:dyDescent="0.25">
      <c r="E3744" s="1" t="e">
        <v>#N/A</v>
      </c>
    </row>
    <row r="3745" spans="5:5" x14ac:dyDescent="0.25">
      <c r="E3745" s="1" t="e">
        <v>#N/A</v>
      </c>
    </row>
    <row r="3746" spans="5:5" x14ac:dyDescent="0.25">
      <c r="E3746" s="1" t="e">
        <v>#N/A</v>
      </c>
    </row>
    <row r="3747" spans="5:5" x14ac:dyDescent="0.25">
      <c r="E3747" s="1" t="e">
        <v>#N/A</v>
      </c>
    </row>
    <row r="3748" spans="5:5" x14ac:dyDescent="0.25">
      <c r="E3748" s="1" t="e">
        <v>#N/A</v>
      </c>
    </row>
    <row r="3749" spans="5:5" x14ac:dyDescent="0.25">
      <c r="E3749" s="1" t="e">
        <v>#N/A</v>
      </c>
    </row>
    <row r="3750" spans="5:5" x14ac:dyDescent="0.25">
      <c r="E3750" s="1" t="e">
        <v>#N/A</v>
      </c>
    </row>
    <row r="3751" spans="5:5" x14ac:dyDescent="0.25">
      <c r="E3751" s="1" t="e">
        <v>#N/A</v>
      </c>
    </row>
    <row r="3752" spans="5:5" x14ac:dyDescent="0.25">
      <c r="E3752" s="1" t="e">
        <v>#N/A</v>
      </c>
    </row>
    <row r="3753" spans="5:5" x14ac:dyDescent="0.25">
      <c r="E3753" s="1" t="e">
        <v>#N/A</v>
      </c>
    </row>
    <row r="3754" spans="5:5" x14ac:dyDescent="0.25">
      <c r="E3754" s="1" t="e">
        <v>#N/A</v>
      </c>
    </row>
    <row r="3755" spans="5:5" x14ac:dyDescent="0.25">
      <c r="E3755" s="1" t="e">
        <v>#N/A</v>
      </c>
    </row>
    <row r="3756" spans="5:5" x14ac:dyDescent="0.25">
      <c r="E3756" s="1" t="e">
        <v>#N/A</v>
      </c>
    </row>
    <row r="3757" spans="5:5" x14ac:dyDescent="0.25">
      <c r="E3757" s="1" t="e">
        <v>#N/A</v>
      </c>
    </row>
    <row r="3758" spans="5:5" x14ac:dyDescent="0.25">
      <c r="E3758" s="1" t="e">
        <v>#N/A</v>
      </c>
    </row>
    <row r="3759" spans="5:5" x14ac:dyDescent="0.25">
      <c r="E3759" s="1" t="e">
        <v>#N/A</v>
      </c>
    </row>
    <row r="3760" spans="5:5" x14ac:dyDescent="0.25">
      <c r="E3760" s="1" t="e">
        <v>#N/A</v>
      </c>
    </row>
    <row r="3761" spans="5:5" x14ac:dyDescent="0.25">
      <c r="E3761" s="1" t="e">
        <v>#N/A</v>
      </c>
    </row>
    <row r="3762" spans="5:5" x14ac:dyDescent="0.25">
      <c r="E3762" s="1" t="e">
        <v>#N/A</v>
      </c>
    </row>
    <row r="3763" spans="5:5" x14ac:dyDescent="0.25">
      <c r="E3763" s="1" t="e">
        <v>#N/A</v>
      </c>
    </row>
    <row r="3764" spans="5:5" x14ac:dyDescent="0.25">
      <c r="E3764" s="1" t="e">
        <v>#N/A</v>
      </c>
    </row>
    <row r="3765" spans="5:5" x14ac:dyDescent="0.25">
      <c r="E3765" s="1" t="e">
        <v>#N/A</v>
      </c>
    </row>
    <row r="3766" spans="5:5" x14ac:dyDescent="0.25">
      <c r="E3766" s="1" t="e">
        <v>#N/A</v>
      </c>
    </row>
    <row r="3767" spans="5:5" x14ac:dyDescent="0.25">
      <c r="E3767" s="1" t="e">
        <v>#N/A</v>
      </c>
    </row>
    <row r="3768" spans="5:5" x14ac:dyDescent="0.25">
      <c r="E3768" s="1" t="e">
        <v>#N/A</v>
      </c>
    </row>
    <row r="3769" spans="5:5" x14ac:dyDescent="0.25">
      <c r="E3769" s="1" t="e">
        <v>#N/A</v>
      </c>
    </row>
    <row r="3770" spans="5:5" x14ac:dyDescent="0.25">
      <c r="E3770" s="1" t="e">
        <v>#N/A</v>
      </c>
    </row>
    <row r="3771" spans="5:5" x14ac:dyDescent="0.25">
      <c r="E3771" s="1" t="e">
        <v>#N/A</v>
      </c>
    </row>
    <row r="3772" spans="5:5" x14ac:dyDescent="0.25">
      <c r="E3772" s="1" t="e">
        <v>#N/A</v>
      </c>
    </row>
    <row r="3773" spans="5:5" x14ac:dyDescent="0.25">
      <c r="E3773" s="1" t="e">
        <v>#N/A</v>
      </c>
    </row>
    <row r="3774" spans="5:5" x14ac:dyDescent="0.25">
      <c r="E3774" s="1" t="e">
        <v>#N/A</v>
      </c>
    </row>
    <row r="3775" spans="5:5" x14ac:dyDescent="0.25">
      <c r="E3775" s="1" t="e">
        <v>#N/A</v>
      </c>
    </row>
    <row r="3776" spans="5:5" x14ac:dyDescent="0.25">
      <c r="E3776" s="1" t="e">
        <v>#N/A</v>
      </c>
    </row>
    <row r="3777" spans="5:5" x14ac:dyDescent="0.25">
      <c r="E3777" s="1" t="e">
        <v>#N/A</v>
      </c>
    </row>
    <row r="3778" spans="5:5" x14ac:dyDescent="0.25">
      <c r="E3778" s="1" t="e">
        <v>#N/A</v>
      </c>
    </row>
    <row r="3779" spans="5:5" x14ac:dyDescent="0.25">
      <c r="E3779" s="1" t="e">
        <v>#N/A</v>
      </c>
    </row>
    <row r="3780" spans="5:5" x14ac:dyDescent="0.25">
      <c r="E3780" s="1" t="e">
        <v>#N/A</v>
      </c>
    </row>
    <row r="3781" spans="5:5" x14ac:dyDescent="0.25">
      <c r="E3781" s="1" t="e">
        <v>#N/A</v>
      </c>
    </row>
    <row r="3782" spans="5:5" x14ac:dyDescent="0.25">
      <c r="E3782" s="1" t="e">
        <v>#N/A</v>
      </c>
    </row>
    <row r="3783" spans="5:5" x14ac:dyDescent="0.25">
      <c r="E3783" s="1" t="e">
        <v>#N/A</v>
      </c>
    </row>
    <row r="3784" spans="5:5" x14ac:dyDescent="0.25">
      <c r="E3784" s="1" t="e">
        <v>#N/A</v>
      </c>
    </row>
    <row r="3785" spans="5:5" x14ac:dyDescent="0.25">
      <c r="E3785" s="1" t="e">
        <v>#N/A</v>
      </c>
    </row>
    <row r="3786" spans="5:5" x14ac:dyDescent="0.25">
      <c r="E3786" s="1" t="e">
        <v>#N/A</v>
      </c>
    </row>
    <row r="3787" spans="5:5" x14ac:dyDescent="0.25">
      <c r="E3787" s="1" t="e">
        <v>#N/A</v>
      </c>
    </row>
    <row r="3788" spans="5:5" x14ac:dyDescent="0.25">
      <c r="E3788" s="1" t="e">
        <v>#N/A</v>
      </c>
    </row>
    <row r="3789" spans="5:5" x14ac:dyDescent="0.25">
      <c r="E3789" s="1" t="e">
        <v>#N/A</v>
      </c>
    </row>
    <row r="3790" spans="5:5" x14ac:dyDescent="0.25">
      <c r="E3790" s="1" t="e">
        <v>#N/A</v>
      </c>
    </row>
    <row r="3791" spans="5:5" x14ac:dyDescent="0.25">
      <c r="E3791" s="1" t="e">
        <v>#N/A</v>
      </c>
    </row>
    <row r="3792" spans="5:5" x14ac:dyDescent="0.25">
      <c r="E3792" s="1" t="e">
        <v>#N/A</v>
      </c>
    </row>
    <row r="3793" spans="5:5" x14ac:dyDescent="0.25">
      <c r="E3793" s="1" t="e">
        <v>#N/A</v>
      </c>
    </row>
    <row r="3794" spans="5:5" x14ac:dyDescent="0.25">
      <c r="E3794" s="1" t="e">
        <v>#N/A</v>
      </c>
    </row>
    <row r="3795" spans="5:5" x14ac:dyDescent="0.25">
      <c r="E3795" s="1" t="e">
        <v>#N/A</v>
      </c>
    </row>
    <row r="3796" spans="5:5" x14ac:dyDescent="0.25">
      <c r="E3796" s="1" t="e">
        <v>#N/A</v>
      </c>
    </row>
    <row r="3797" spans="5:5" x14ac:dyDescent="0.25">
      <c r="E3797" s="1" t="e">
        <v>#N/A</v>
      </c>
    </row>
    <row r="3798" spans="5:5" x14ac:dyDescent="0.25">
      <c r="E3798" s="1" t="e">
        <v>#N/A</v>
      </c>
    </row>
    <row r="3799" spans="5:5" x14ac:dyDescent="0.25">
      <c r="E3799" s="1" t="e">
        <v>#N/A</v>
      </c>
    </row>
    <row r="3800" spans="5:5" x14ac:dyDescent="0.25">
      <c r="E3800" s="1" t="e">
        <v>#N/A</v>
      </c>
    </row>
    <row r="3801" spans="5:5" x14ac:dyDescent="0.25">
      <c r="E3801" s="1" t="e">
        <v>#N/A</v>
      </c>
    </row>
    <row r="3802" spans="5:5" x14ac:dyDescent="0.25">
      <c r="E3802" s="1" t="e">
        <v>#N/A</v>
      </c>
    </row>
    <row r="3803" spans="5:5" x14ac:dyDescent="0.25">
      <c r="E3803" s="1" t="e">
        <v>#N/A</v>
      </c>
    </row>
    <row r="3804" spans="5:5" x14ac:dyDescent="0.25">
      <c r="E3804" s="1" t="e">
        <v>#N/A</v>
      </c>
    </row>
    <row r="3805" spans="5:5" x14ac:dyDescent="0.25">
      <c r="E3805" s="1" t="e">
        <v>#N/A</v>
      </c>
    </row>
    <row r="3806" spans="5:5" x14ac:dyDescent="0.25">
      <c r="E3806" s="1" t="e">
        <v>#N/A</v>
      </c>
    </row>
    <row r="3807" spans="5:5" x14ac:dyDescent="0.25">
      <c r="E3807" s="1" t="e">
        <v>#N/A</v>
      </c>
    </row>
    <row r="3808" spans="5:5" x14ac:dyDescent="0.25">
      <c r="E3808" s="1" t="e">
        <v>#N/A</v>
      </c>
    </row>
    <row r="3809" spans="5:5" x14ac:dyDescent="0.25">
      <c r="E3809" s="1" t="e">
        <v>#N/A</v>
      </c>
    </row>
    <row r="3810" spans="5:5" x14ac:dyDescent="0.25">
      <c r="E3810" s="1" t="e">
        <v>#N/A</v>
      </c>
    </row>
    <row r="3811" spans="5:5" x14ac:dyDescent="0.25">
      <c r="E3811" s="1" t="e">
        <v>#N/A</v>
      </c>
    </row>
    <row r="3812" spans="5:5" x14ac:dyDescent="0.25">
      <c r="E3812" s="1" t="e">
        <v>#N/A</v>
      </c>
    </row>
    <row r="3813" spans="5:5" x14ac:dyDescent="0.25">
      <c r="E3813" s="1" t="e">
        <v>#N/A</v>
      </c>
    </row>
    <row r="3814" spans="5:5" x14ac:dyDescent="0.25">
      <c r="E3814" s="1" t="e">
        <v>#N/A</v>
      </c>
    </row>
    <row r="3815" spans="5:5" x14ac:dyDescent="0.25">
      <c r="E3815" s="1" t="e">
        <v>#N/A</v>
      </c>
    </row>
    <row r="3816" spans="5:5" x14ac:dyDescent="0.25">
      <c r="E3816" s="1" t="e">
        <v>#N/A</v>
      </c>
    </row>
    <row r="3817" spans="5:5" x14ac:dyDescent="0.25">
      <c r="E3817" s="1" t="e">
        <v>#N/A</v>
      </c>
    </row>
    <row r="3818" spans="5:5" x14ac:dyDescent="0.25">
      <c r="E3818" s="1" t="e">
        <v>#N/A</v>
      </c>
    </row>
    <row r="3819" spans="5:5" x14ac:dyDescent="0.25">
      <c r="E3819" s="1" t="e">
        <v>#N/A</v>
      </c>
    </row>
    <row r="3820" spans="5:5" x14ac:dyDescent="0.25">
      <c r="E3820" s="1" t="e">
        <v>#N/A</v>
      </c>
    </row>
    <row r="3821" spans="5:5" x14ac:dyDescent="0.25">
      <c r="E3821" s="1" t="e">
        <v>#N/A</v>
      </c>
    </row>
    <row r="3822" spans="5:5" x14ac:dyDescent="0.25">
      <c r="E3822" s="1" t="e">
        <v>#N/A</v>
      </c>
    </row>
    <row r="3823" spans="5:5" x14ac:dyDescent="0.25">
      <c r="E3823" s="1" t="e">
        <v>#N/A</v>
      </c>
    </row>
    <row r="3824" spans="5:5" x14ac:dyDescent="0.25">
      <c r="E3824" s="1" t="e">
        <v>#N/A</v>
      </c>
    </row>
    <row r="3825" spans="5:5" x14ac:dyDescent="0.25">
      <c r="E3825" s="1" t="e">
        <v>#N/A</v>
      </c>
    </row>
    <row r="3826" spans="5:5" x14ac:dyDescent="0.25">
      <c r="E3826" s="1" t="e">
        <v>#N/A</v>
      </c>
    </row>
    <row r="3827" spans="5:5" x14ac:dyDescent="0.25">
      <c r="E3827" s="1" t="e">
        <v>#N/A</v>
      </c>
    </row>
    <row r="3828" spans="5:5" x14ac:dyDescent="0.25">
      <c r="E3828" s="1" t="e">
        <v>#N/A</v>
      </c>
    </row>
    <row r="3829" spans="5:5" x14ac:dyDescent="0.25">
      <c r="E3829" s="1" t="e">
        <v>#N/A</v>
      </c>
    </row>
    <row r="3830" spans="5:5" x14ac:dyDescent="0.25">
      <c r="E3830" s="1" t="e">
        <v>#N/A</v>
      </c>
    </row>
    <row r="3831" spans="5:5" x14ac:dyDescent="0.25">
      <c r="E3831" s="1" t="e">
        <v>#N/A</v>
      </c>
    </row>
    <row r="3832" spans="5:5" x14ac:dyDescent="0.25">
      <c r="E3832" s="1" t="e">
        <v>#N/A</v>
      </c>
    </row>
    <row r="3833" spans="5:5" x14ac:dyDescent="0.25">
      <c r="E3833" s="1" t="e">
        <v>#N/A</v>
      </c>
    </row>
    <row r="3834" spans="5:5" x14ac:dyDescent="0.25">
      <c r="E3834" s="1" t="e">
        <v>#N/A</v>
      </c>
    </row>
    <row r="3835" spans="5:5" x14ac:dyDescent="0.25">
      <c r="E3835" s="1" t="e">
        <v>#N/A</v>
      </c>
    </row>
    <row r="3836" spans="5:5" x14ac:dyDescent="0.25">
      <c r="E3836" s="1" t="e">
        <v>#N/A</v>
      </c>
    </row>
    <row r="3837" spans="5:5" x14ac:dyDescent="0.25">
      <c r="E3837" s="1" t="e">
        <v>#N/A</v>
      </c>
    </row>
    <row r="3838" spans="5:5" x14ac:dyDescent="0.25">
      <c r="E3838" s="1" t="e">
        <v>#N/A</v>
      </c>
    </row>
    <row r="3839" spans="5:5" x14ac:dyDescent="0.25">
      <c r="E3839" s="1" t="e">
        <v>#N/A</v>
      </c>
    </row>
    <row r="3840" spans="5:5" x14ac:dyDescent="0.25">
      <c r="E3840" s="1" t="e">
        <v>#N/A</v>
      </c>
    </row>
    <row r="3841" spans="5:5" x14ac:dyDescent="0.25">
      <c r="E3841" s="1" t="e">
        <v>#N/A</v>
      </c>
    </row>
    <row r="3842" spans="5:5" x14ac:dyDescent="0.25">
      <c r="E3842" s="1" t="e">
        <v>#N/A</v>
      </c>
    </row>
    <row r="3843" spans="5:5" x14ac:dyDescent="0.25">
      <c r="E3843" s="1" t="e">
        <v>#N/A</v>
      </c>
    </row>
    <row r="3844" spans="5:5" x14ac:dyDescent="0.25">
      <c r="E3844" s="1" t="e">
        <v>#N/A</v>
      </c>
    </row>
    <row r="3845" spans="5:5" x14ac:dyDescent="0.25">
      <c r="E3845" s="1" t="e">
        <v>#N/A</v>
      </c>
    </row>
    <row r="3846" spans="5:5" x14ac:dyDescent="0.25">
      <c r="E3846" s="1" t="e">
        <v>#N/A</v>
      </c>
    </row>
    <row r="3847" spans="5:5" x14ac:dyDescent="0.25">
      <c r="E3847" s="1" t="e">
        <v>#N/A</v>
      </c>
    </row>
    <row r="3848" spans="5:5" x14ac:dyDescent="0.25">
      <c r="E3848" s="1" t="e">
        <v>#N/A</v>
      </c>
    </row>
    <row r="3849" spans="5:5" x14ac:dyDescent="0.25">
      <c r="E3849" s="1" t="e">
        <v>#N/A</v>
      </c>
    </row>
    <row r="3850" spans="5:5" x14ac:dyDescent="0.25">
      <c r="E3850" s="1" t="e">
        <v>#N/A</v>
      </c>
    </row>
    <row r="3851" spans="5:5" x14ac:dyDescent="0.25">
      <c r="E3851" s="1" t="e">
        <v>#N/A</v>
      </c>
    </row>
    <row r="3852" spans="5:5" x14ac:dyDescent="0.25">
      <c r="E3852" s="1" t="e">
        <v>#N/A</v>
      </c>
    </row>
    <row r="3853" spans="5:5" x14ac:dyDescent="0.25">
      <c r="E3853" s="1" t="e">
        <v>#N/A</v>
      </c>
    </row>
    <row r="3854" spans="5:5" x14ac:dyDescent="0.25">
      <c r="E3854" s="1" t="e">
        <v>#N/A</v>
      </c>
    </row>
    <row r="3855" spans="5:5" x14ac:dyDescent="0.25">
      <c r="E3855" s="1" t="e">
        <v>#N/A</v>
      </c>
    </row>
    <row r="3856" spans="5:5" x14ac:dyDescent="0.25">
      <c r="E3856" s="1" t="e">
        <v>#N/A</v>
      </c>
    </row>
    <row r="3857" spans="5:5" x14ac:dyDescent="0.25">
      <c r="E3857" s="1" t="e">
        <v>#N/A</v>
      </c>
    </row>
    <row r="3858" spans="5:5" x14ac:dyDescent="0.25">
      <c r="E3858" s="1" t="e">
        <v>#N/A</v>
      </c>
    </row>
    <row r="3859" spans="5:5" x14ac:dyDescent="0.25">
      <c r="E3859" s="1" t="e">
        <v>#N/A</v>
      </c>
    </row>
    <row r="3860" spans="5:5" x14ac:dyDescent="0.25">
      <c r="E3860" s="1" t="e">
        <v>#N/A</v>
      </c>
    </row>
    <row r="3861" spans="5:5" x14ac:dyDescent="0.25">
      <c r="E3861" s="1" t="e">
        <v>#N/A</v>
      </c>
    </row>
    <row r="3862" spans="5:5" x14ac:dyDescent="0.25">
      <c r="E3862" s="1" t="e">
        <v>#N/A</v>
      </c>
    </row>
    <row r="3863" spans="5:5" x14ac:dyDescent="0.25">
      <c r="E3863" s="1" t="e">
        <v>#N/A</v>
      </c>
    </row>
    <row r="3864" spans="5:5" x14ac:dyDescent="0.25">
      <c r="E3864" s="1" t="e">
        <v>#N/A</v>
      </c>
    </row>
    <row r="3865" spans="5:5" x14ac:dyDescent="0.25">
      <c r="E3865" s="1" t="e">
        <v>#N/A</v>
      </c>
    </row>
    <row r="3866" spans="5:5" x14ac:dyDescent="0.25">
      <c r="E3866" s="1" t="e">
        <v>#N/A</v>
      </c>
    </row>
    <row r="3867" spans="5:5" x14ac:dyDescent="0.25">
      <c r="E3867" s="1" t="e">
        <v>#N/A</v>
      </c>
    </row>
    <row r="3868" spans="5:5" x14ac:dyDescent="0.25">
      <c r="E3868" s="1" t="e">
        <v>#N/A</v>
      </c>
    </row>
    <row r="3869" spans="5:5" x14ac:dyDescent="0.25">
      <c r="E3869" s="1" t="e">
        <v>#N/A</v>
      </c>
    </row>
    <row r="3870" spans="5:5" x14ac:dyDescent="0.25">
      <c r="E3870" s="1" t="e">
        <v>#N/A</v>
      </c>
    </row>
    <row r="3871" spans="5:5" x14ac:dyDescent="0.25">
      <c r="E3871" s="1" t="e">
        <v>#N/A</v>
      </c>
    </row>
    <row r="3872" spans="5:5" x14ac:dyDescent="0.25">
      <c r="E3872" s="1" t="e">
        <v>#N/A</v>
      </c>
    </row>
    <row r="3873" spans="5:5" x14ac:dyDescent="0.25">
      <c r="E3873" s="1" t="e">
        <v>#N/A</v>
      </c>
    </row>
    <row r="3874" spans="5:5" x14ac:dyDescent="0.25">
      <c r="E3874" s="1" t="e">
        <v>#N/A</v>
      </c>
    </row>
    <row r="3875" spans="5:5" x14ac:dyDescent="0.25">
      <c r="E3875" s="1" t="e">
        <v>#N/A</v>
      </c>
    </row>
    <row r="3876" spans="5:5" x14ac:dyDescent="0.25">
      <c r="E3876" s="1" t="e">
        <v>#N/A</v>
      </c>
    </row>
    <row r="3877" spans="5:5" x14ac:dyDescent="0.25">
      <c r="E3877" s="1" t="e">
        <v>#N/A</v>
      </c>
    </row>
    <row r="3878" spans="5:5" x14ac:dyDescent="0.25">
      <c r="E3878" s="1" t="e">
        <v>#N/A</v>
      </c>
    </row>
    <row r="3879" spans="5:5" x14ac:dyDescent="0.25">
      <c r="E3879" s="1" t="e">
        <v>#N/A</v>
      </c>
    </row>
    <row r="3880" spans="5:5" x14ac:dyDescent="0.25">
      <c r="E3880" s="1" t="e">
        <v>#N/A</v>
      </c>
    </row>
    <row r="3881" spans="5:5" x14ac:dyDescent="0.25">
      <c r="E3881" s="1" t="e">
        <v>#N/A</v>
      </c>
    </row>
    <row r="3882" spans="5:5" x14ac:dyDescent="0.25">
      <c r="E3882" s="1" t="e">
        <v>#N/A</v>
      </c>
    </row>
    <row r="3883" spans="5:5" x14ac:dyDescent="0.25">
      <c r="E3883" s="1" t="e">
        <v>#N/A</v>
      </c>
    </row>
    <row r="3884" spans="5:5" x14ac:dyDescent="0.25">
      <c r="E3884" s="1" t="e">
        <v>#N/A</v>
      </c>
    </row>
    <row r="3885" spans="5:5" x14ac:dyDescent="0.25">
      <c r="E3885" s="1" t="e">
        <v>#N/A</v>
      </c>
    </row>
    <row r="3886" spans="5:5" x14ac:dyDescent="0.25">
      <c r="E3886" s="1" t="e">
        <v>#N/A</v>
      </c>
    </row>
    <row r="3887" spans="5:5" x14ac:dyDescent="0.25">
      <c r="E3887" s="1" t="e">
        <v>#N/A</v>
      </c>
    </row>
    <row r="3888" spans="5:5" x14ac:dyDescent="0.25">
      <c r="E3888" s="1" t="e">
        <v>#N/A</v>
      </c>
    </row>
    <row r="3889" spans="5:5" x14ac:dyDescent="0.25">
      <c r="E3889" s="1" t="e">
        <v>#N/A</v>
      </c>
    </row>
    <row r="3890" spans="5:5" x14ac:dyDescent="0.25">
      <c r="E3890" s="1" t="e">
        <v>#N/A</v>
      </c>
    </row>
    <row r="3891" spans="5:5" x14ac:dyDescent="0.25">
      <c r="E3891" s="1" t="e">
        <v>#N/A</v>
      </c>
    </row>
    <row r="3892" spans="5:5" x14ac:dyDescent="0.25">
      <c r="E3892" s="1" t="e">
        <v>#N/A</v>
      </c>
    </row>
    <row r="3893" spans="5:5" x14ac:dyDescent="0.25">
      <c r="E3893" s="1" t="e">
        <v>#N/A</v>
      </c>
    </row>
    <row r="3894" spans="5:5" x14ac:dyDescent="0.25">
      <c r="E3894" s="1" t="e">
        <v>#N/A</v>
      </c>
    </row>
    <row r="3895" spans="5:5" x14ac:dyDescent="0.25">
      <c r="E3895" s="1" t="e">
        <v>#N/A</v>
      </c>
    </row>
    <row r="3896" spans="5:5" x14ac:dyDescent="0.25">
      <c r="E3896" s="1" t="e">
        <v>#N/A</v>
      </c>
    </row>
    <row r="3897" spans="5:5" x14ac:dyDescent="0.25">
      <c r="E3897" s="1" t="e">
        <v>#N/A</v>
      </c>
    </row>
    <row r="3898" spans="5:5" x14ac:dyDescent="0.25">
      <c r="E3898" s="1" t="e">
        <v>#N/A</v>
      </c>
    </row>
    <row r="3899" spans="5:5" x14ac:dyDescent="0.25">
      <c r="E3899" s="1" t="e">
        <v>#N/A</v>
      </c>
    </row>
    <row r="3900" spans="5:5" x14ac:dyDescent="0.25">
      <c r="E3900" s="1" t="e">
        <v>#N/A</v>
      </c>
    </row>
    <row r="3901" spans="5:5" x14ac:dyDescent="0.25">
      <c r="E3901" s="1" t="e">
        <v>#N/A</v>
      </c>
    </row>
    <row r="3902" spans="5:5" x14ac:dyDescent="0.25">
      <c r="E3902" s="1" t="e">
        <v>#N/A</v>
      </c>
    </row>
    <row r="3903" spans="5:5" x14ac:dyDescent="0.25">
      <c r="E3903" s="1" t="e">
        <v>#N/A</v>
      </c>
    </row>
    <row r="3904" spans="5:5" x14ac:dyDescent="0.25">
      <c r="E3904" s="1" t="e">
        <v>#N/A</v>
      </c>
    </row>
    <row r="3905" spans="5:5" x14ac:dyDescent="0.25">
      <c r="E3905" s="1" t="e">
        <v>#N/A</v>
      </c>
    </row>
    <row r="3906" spans="5:5" x14ac:dyDescent="0.25">
      <c r="E3906" s="1" t="e">
        <v>#N/A</v>
      </c>
    </row>
    <row r="3907" spans="5:5" x14ac:dyDescent="0.25">
      <c r="E3907" s="1" t="e">
        <v>#N/A</v>
      </c>
    </row>
    <row r="3908" spans="5:5" x14ac:dyDescent="0.25">
      <c r="E3908" s="1" t="e">
        <v>#N/A</v>
      </c>
    </row>
    <row r="3909" spans="5:5" x14ac:dyDescent="0.25">
      <c r="E3909" s="1" t="e">
        <v>#N/A</v>
      </c>
    </row>
    <row r="3910" spans="5:5" x14ac:dyDescent="0.25">
      <c r="E3910" s="1" t="e">
        <v>#N/A</v>
      </c>
    </row>
    <row r="3911" spans="5:5" x14ac:dyDescent="0.25">
      <c r="E3911" s="1" t="e">
        <v>#N/A</v>
      </c>
    </row>
    <row r="3912" spans="5:5" x14ac:dyDescent="0.25">
      <c r="E3912" s="1" t="e">
        <v>#N/A</v>
      </c>
    </row>
    <row r="3913" spans="5:5" x14ac:dyDescent="0.25">
      <c r="E3913" s="1" t="e">
        <v>#N/A</v>
      </c>
    </row>
    <row r="3914" spans="5:5" x14ac:dyDescent="0.25">
      <c r="E3914" s="1" t="e">
        <v>#N/A</v>
      </c>
    </row>
    <row r="3915" spans="5:5" x14ac:dyDescent="0.25">
      <c r="E3915" s="1" t="e">
        <v>#N/A</v>
      </c>
    </row>
    <row r="3916" spans="5:5" x14ac:dyDescent="0.25">
      <c r="E3916" s="1" t="e">
        <v>#N/A</v>
      </c>
    </row>
    <row r="3917" spans="5:5" x14ac:dyDescent="0.25">
      <c r="E3917" s="1" t="e">
        <v>#N/A</v>
      </c>
    </row>
    <row r="3918" spans="5:5" x14ac:dyDescent="0.25">
      <c r="E3918" s="1" t="e">
        <v>#N/A</v>
      </c>
    </row>
    <row r="3919" spans="5:5" x14ac:dyDescent="0.25">
      <c r="E3919" s="1" t="e">
        <v>#N/A</v>
      </c>
    </row>
    <row r="3920" spans="5:5" x14ac:dyDescent="0.25">
      <c r="E3920" s="1" t="e">
        <v>#N/A</v>
      </c>
    </row>
    <row r="3921" spans="5:5" x14ac:dyDescent="0.25">
      <c r="E3921" s="1" t="e">
        <v>#N/A</v>
      </c>
    </row>
    <row r="3922" spans="5:5" x14ac:dyDescent="0.25">
      <c r="E3922" s="1" t="e">
        <v>#N/A</v>
      </c>
    </row>
    <row r="3923" spans="5:5" x14ac:dyDescent="0.25">
      <c r="E3923" s="1" t="e">
        <v>#N/A</v>
      </c>
    </row>
    <row r="3924" spans="5:5" x14ac:dyDescent="0.25">
      <c r="E3924" s="1" t="e">
        <v>#N/A</v>
      </c>
    </row>
    <row r="3925" spans="5:5" x14ac:dyDescent="0.25">
      <c r="E3925" s="1" t="e">
        <v>#N/A</v>
      </c>
    </row>
    <row r="3926" spans="5:5" x14ac:dyDescent="0.25">
      <c r="E3926" s="1" t="e">
        <v>#N/A</v>
      </c>
    </row>
    <row r="3927" spans="5:5" x14ac:dyDescent="0.25">
      <c r="E3927" s="1" t="e">
        <v>#N/A</v>
      </c>
    </row>
    <row r="3928" spans="5:5" x14ac:dyDescent="0.25">
      <c r="E3928" s="1" t="e">
        <v>#N/A</v>
      </c>
    </row>
    <row r="3929" spans="5:5" x14ac:dyDescent="0.25">
      <c r="E3929" s="1" t="e">
        <v>#N/A</v>
      </c>
    </row>
    <row r="3930" spans="5:5" x14ac:dyDescent="0.25">
      <c r="E3930" s="1" t="e">
        <v>#N/A</v>
      </c>
    </row>
    <row r="3931" spans="5:5" x14ac:dyDescent="0.25">
      <c r="E3931" s="1" t="e">
        <v>#N/A</v>
      </c>
    </row>
    <row r="3932" spans="5:5" x14ac:dyDescent="0.25">
      <c r="E3932" s="1" t="e">
        <v>#N/A</v>
      </c>
    </row>
    <row r="3933" spans="5:5" x14ac:dyDescent="0.25">
      <c r="E3933" s="1" t="e">
        <v>#N/A</v>
      </c>
    </row>
    <row r="3934" spans="5:5" x14ac:dyDescent="0.25">
      <c r="E3934" s="1" t="e">
        <v>#N/A</v>
      </c>
    </row>
    <row r="3935" spans="5:5" x14ac:dyDescent="0.25">
      <c r="E3935" s="1" t="e">
        <v>#N/A</v>
      </c>
    </row>
    <row r="3936" spans="5:5" x14ac:dyDescent="0.25">
      <c r="E3936" s="1" t="e">
        <v>#N/A</v>
      </c>
    </row>
    <row r="3937" spans="5:5" x14ac:dyDescent="0.25">
      <c r="E3937" s="1" t="e">
        <v>#N/A</v>
      </c>
    </row>
    <row r="3938" spans="5:5" x14ac:dyDescent="0.25">
      <c r="E3938" s="1" t="e">
        <v>#N/A</v>
      </c>
    </row>
    <row r="3939" spans="5:5" x14ac:dyDescent="0.25">
      <c r="E3939" s="1" t="e">
        <v>#N/A</v>
      </c>
    </row>
    <row r="3940" spans="5:5" x14ac:dyDescent="0.25">
      <c r="E3940" s="1" t="e">
        <v>#N/A</v>
      </c>
    </row>
    <row r="3941" spans="5:5" x14ac:dyDescent="0.25">
      <c r="E3941" s="1" t="e">
        <v>#N/A</v>
      </c>
    </row>
    <row r="3942" spans="5:5" x14ac:dyDescent="0.25">
      <c r="E3942" s="1" t="e">
        <v>#N/A</v>
      </c>
    </row>
    <row r="3943" spans="5:5" x14ac:dyDescent="0.25">
      <c r="E3943" s="1" t="e">
        <v>#N/A</v>
      </c>
    </row>
    <row r="3944" spans="5:5" x14ac:dyDescent="0.25">
      <c r="E3944" s="1" t="e">
        <v>#N/A</v>
      </c>
    </row>
    <row r="3945" spans="5:5" x14ac:dyDescent="0.25">
      <c r="E3945" s="1" t="e">
        <v>#N/A</v>
      </c>
    </row>
    <row r="3946" spans="5:5" x14ac:dyDescent="0.25">
      <c r="E3946" s="1" t="e">
        <v>#N/A</v>
      </c>
    </row>
    <row r="3947" spans="5:5" x14ac:dyDescent="0.25">
      <c r="E3947" s="1" t="e">
        <v>#N/A</v>
      </c>
    </row>
    <row r="3948" spans="5:5" x14ac:dyDescent="0.25">
      <c r="E3948" s="1" t="e">
        <v>#N/A</v>
      </c>
    </row>
    <row r="3949" spans="5:5" x14ac:dyDescent="0.25">
      <c r="E3949" s="1" t="e">
        <v>#N/A</v>
      </c>
    </row>
    <row r="3950" spans="5:5" x14ac:dyDescent="0.25">
      <c r="E3950" s="1" t="e">
        <v>#N/A</v>
      </c>
    </row>
    <row r="3951" spans="5:5" x14ac:dyDescent="0.25">
      <c r="E3951" s="1" t="e">
        <v>#N/A</v>
      </c>
    </row>
    <row r="3952" spans="5:5" x14ac:dyDescent="0.25">
      <c r="E3952" s="1" t="e">
        <v>#N/A</v>
      </c>
    </row>
    <row r="3953" spans="5:5" x14ac:dyDescent="0.25">
      <c r="E3953" s="1" t="e">
        <v>#N/A</v>
      </c>
    </row>
    <row r="3954" spans="5:5" x14ac:dyDescent="0.25">
      <c r="E3954" s="1" t="e">
        <v>#N/A</v>
      </c>
    </row>
    <row r="3955" spans="5:5" x14ac:dyDescent="0.25">
      <c r="E3955" s="1" t="e">
        <v>#N/A</v>
      </c>
    </row>
    <row r="3956" spans="5:5" x14ac:dyDescent="0.25">
      <c r="E3956" s="1" t="e">
        <v>#N/A</v>
      </c>
    </row>
    <row r="3957" spans="5:5" x14ac:dyDescent="0.25">
      <c r="E3957" s="1" t="e">
        <v>#N/A</v>
      </c>
    </row>
    <row r="3958" spans="5:5" x14ac:dyDescent="0.25">
      <c r="E3958" s="1" t="e">
        <v>#N/A</v>
      </c>
    </row>
    <row r="3959" spans="5:5" x14ac:dyDescent="0.25">
      <c r="E3959" s="1" t="e">
        <v>#N/A</v>
      </c>
    </row>
    <row r="3960" spans="5:5" x14ac:dyDescent="0.25">
      <c r="E3960" s="1" t="e">
        <v>#N/A</v>
      </c>
    </row>
    <row r="3961" spans="5:5" x14ac:dyDescent="0.25">
      <c r="E3961" s="1" t="e">
        <v>#N/A</v>
      </c>
    </row>
    <row r="3962" spans="5:5" x14ac:dyDescent="0.25">
      <c r="E3962" s="1" t="e">
        <v>#N/A</v>
      </c>
    </row>
    <row r="3963" spans="5:5" x14ac:dyDescent="0.25">
      <c r="E3963" s="1" t="e">
        <v>#N/A</v>
      </c>
    </row>
    <row r="3964" spans="5:5" x14ac:dyDescent="0.25">
      <c r="E3964" s="1" t="e">
        <v>#N/A</v>
      </c>
    </row>
    <row r="3965" spans="5:5" x14ac:dyDescent="0.25">
      <c r="E3965" s="1" t="e">
        <v>#N/A</v>
      </c>
    </row>
    <row r="3966" spans="5:5" x14ac:dyDescent="0.25">
      <c r="E3966" s="1" t="e">
        <v>#N/A</v>
      </c>
    </row>
    <row r="3967" spans="5:5" x14ac:dyDescent="0.25">
      <c r="E3967" s="1" t="e">
        <v>#N/A</v>
      </c>
    </row>
    <row r="3968" spans="5:5" x14ac:dyDescent="0.25">
      <c r="E3968" s="1" t="e">
        <v>#N/A</v>
      </c>
    </row>
    <row r="3969" spans="5:5" x14ac:dyDescent="0.25">
      <c r="E3969" s="1" t="e">
        <v>#N/A</v>
      </c>
    </row>
    <row r="3970" spans="5:5" x14ac:dyDescent="0.25">
      <c r="E3970" s="1" t="e">
        <v>#N/A</v>
      </c>
    </row>
    <row r="3971" spans="5:5" x14ac:dyDescent="0.25">
      <c r="E3971" s="1" t="e">
        <v>#N/A</v>
      </c>
    </row>
    <row r="3972" spans="5:5" x14ac:dyDescent="0.25">
      <c r="E3972" s="1" t="e">
        <v>#N/A</v>
      </c>
    </row>
    <row r="3973" spans="5:5" x14ac:dyDescent="0.25">
      <c r="E3973" s="1" t="e">
        <v>#N/A</v>
      </c>
    </row>
    <row r="3974" spans="5:5" x14ac:dyDescent="0.25">
      <c r="E3974" s="1" t="e">
        <v>#N/A</v>
      </c>
    </row>
    <row r="3975" spans="5:5" x14ac:dyDescent="0.25">
      <c r="E3975" s="1" t="e">
        <v>#N/A</v>
      </c>
    </row>
    <row r="3976" spans="5:5" x14ac:dyDescent="0.25">
      <c r="E3976" s="1" t="e">
        <v>#N/A</v>
      </c>
    </row>
    <row r="3977" spans="5:5" x14ac:dyDescent="0.25">
      <c r="E3977" s="1" t="e">
        <v>#N/A</v>
      </c>
    </row>
    <row r="3978" spans="5:5" x14ac:dyDescent="0.25">
      <c r="E3978" s="1" t="e">
        <v>#N/A</v>
      </c>
    </row>
    <row r="3979" spans="5:5" x14ac:dyDescent="0.25">
      <c r="E3979" s="1" t="e">
        <v>#N/A</v>
      </c>
    </row>
    <row r="3980" spans="5:5" x14ac:dyDescent="0.25">
      <c r="E3980" s="1" t="e">
        <v>#N/A</v>
      </c>
    </row>
    <row r="3981" spans="5:5" x14ac:dyDescent="0.25">
      <c r="E3981" s="1" t="e">
        <v>#N/A</v>
      </c>
    </row>
    <row r="3982" spans="5:5" x14ac:dyDescent="0.25">
      <c r="E3982" s="1" t="e">
        <v>#N/A</v>
      </c>
    </row>
    <row r="3983" spans="5:5" x14ac:dyDescent="0.25">
      <c r="E3983" s="1" t="e">
        <v>#N/A</v>
      </c>
    </row>
    <row r="3984" spans="5:5" x14ac:dyDescent="0.25">
      <c r="E3984" s="1" t="e">
        <v>#N/A</v>
      </c>
    </row>
    <row r="3985" spans="5:5" x14ac:dyDescent="0.25">
      <c r="E3985" s="1" t="e">
        <v>#N/A</v>
      </c>
    </row>
    <row r="3986" spans="5:5" x14ac:dyDescent="0.25">
      <c r="E3986" s="1" t="e">
        <v>#N/A</v>
      </c>
    </row>
    <row r="3987" spans="5:5" x14ac:dyDescent="0.25">
      <c r="E3987" s="1" t="e">
        <v>#N/A</v>
      </c>
    </row>
    <row r="3988" spans="5:5" x14ac:dyDescent="0.25">
      <c r="E3988" s="1" t="e">
        <v>#N/A</v>
      </c>
    </row>
    <row r="3989" spans="5:5" x14ac:dyDescent="0.25">
      <c r="E3989" s="1" t="e">
        <v>#N/A</v>
      </c>
    </row>
    <row r="3990" spans="5:5" x14ac:dyDescent="0.25">
      <c r="E3990" s="1" t="e">
        <v>#N/A</v>
      </c>
    </row>
    <row r="3991" spans="5:5" x14ac:dyDescent="0.25">
      <c r="E3991" s="1" t="e">
        <v>#N/A</v>
      </c>
    </row>
    <row r="3992" spans="5:5" x14ac:dyDescent="0.25">
      <c r="E3992" s="1" t="e">
        <v>#N/A</v>
      </c>
    </row>
    <row r="3993" spans="5:5" x14ac:dyDescent="0.25">
      <c r="E3993" s="1" t="e">
        <v>#N/A</v>
      </c>
    </row>
    <row r="3994" spans="5:5" x14ac:dyDescent="0.25">
      <c r="E3994" s="1" t="e">
        <v>#N/A</v>
      </c>
    </row>
    <row r="3995" spans="5:5" x14ac:dyDescent="0.25">
      <c r="E3995" s="1" t="e">
        <v>#N/A</v>
      </c>
    </row>
    <row r="3996" spans="5:5" x14ac:dyDescent="0.25">
      <c r="E3996" s="1" t="e">
        <v>#N/A</v>
      </c>
    </row>
    <row r="3997" spans="5:5" x14ac:dyDescent="0.25">
      <c r="E3997" s="1" t="e">
        <v>#N/A</v>
      </c>
    </row>
    <row r="3998" spans="5:5" x14ac:dyDescent="0.25">
      <c r="E3998" s="1" t="e">
        <v>#N/A</v>
      </c>
    </row>
    <row r="3999" spans="5:5" x14ac:dyDescent="0.25">
      <c r="E3999" s="1" t="e">
        <v>#N/A</v>
      </c>
    </row>
    <row r="4000" spans="5:5" x14ac:dyDescent="0.25">
      <c r="E4000" s="1" t="e">
        <v>#N/A</v>
      </c>
    </row>
    <row r="4001" spans="5:5" x14ac:dyDescent="0.25">
      <c r="E4001" s="1" t="e">
        <v>#N/A</v>
      </c>
    </row>
    <row r="4002" spans="5:5" x14ac:dyDescent="0.25">
      <c r="E4002" s="1" t="e">
        <v>#N/A</v>
      </c>
    </row>
    <row r="4003" spans="5:5" x14ac:dyDescent="0.25">
      <c r="E4003" s="1" t="e">
        <v>#N/A</v>
      </c>
    </row>
    <row r="4004" spans="5:5" x14ac:dyDescent="0.25">
      <c r="E4004" s="1" t="e">
        <v>#N/A</v>
      </c>
    </row>
    <row r="4005" spans="5:5" x14ac:dyDescent="0.25">
      <c r="E4005" s="1" t="e">
        <v>#N/A</v>
      </c>
    </row>
    <row r="4006" spans="5:5" x14ac:dyDescent="0.25">
      <c r="E4006" s="1" t="e">
        <v>#N/A</v>
      </c>
    </row>
    <row r="4007" spans="5:5" x14ac:dyDescent="0.25">
      <c r="E4007" s="1" t="e">
        <v>#N/A</v>
      </c>
    </row>
    <row r="4008" spans="5:5" x14ac:dyDescent="0.25">
      <c r="E4008" s="1" t="e">
        <v>#N/A</v>
      </c>
    </row>
    <row r="4009" spans="5:5" x14ac:dyDescent="0.25">
      <c r="E4009" s="1" t="e">
        <v>#N/A</v>
      </c>
    </row>
    <row r="4010" spans="5:5" x14ac:dyDescent="0.25">
      <c r="E4010" s="1" t="e">
        <v>#N/A</v>
      </c>
    </row>
    <row r="4011" spans="5:5" x14ac:dyDescent="0.25">
      <c r="E4011" s="1" t="e">
        <v>#N/A</v>
      </c>
    </row>
    <row r="4012" spans="5:5" x14ac:dyDescent="0.25">
      <c r="E4012" s="1" t="e">
        <v>#N/A</v>
      </c>
    </row>
    <row r="4013" spans="5:5" x14ac:dyDescent="0.25">
      <c r="E4013" s="1" t="e">
        <v>#N/A</v>
      </c>
    </row>
    <row r="4014" spans="5:5" x14ac:dyDescent="0.25">
      <c r="E4014" s="1" t="e">
        <v>#N/A</v>
      </c>
    </row>
    <row r="4015" spans="5:5" x14ac:dyDescent="0.25">
      <c r="E4015" s="1" t="e">
        <v>#N/A</v>
      </c>
    </row>
    <row r="4016" spans="5:5" x14ac:dyDescent="0.25">
      <c r="E4016" s="1" t="e">
        <v>#N/A</v>
      </c>
    </row>
    <row r="4017" spans="5:5" x14ac:dyDescent="0.25">
      <c r="E4017" s="1" t="e">
        <v>#N/A</v>
      </c>
    </row>
    <row r="4018" spans="5:5" x14ac:dyDescent="0.25">
      <c r="E4018" s="1" t="e">
        <v>#N/A</v>
      </c>
    </row>
    <row r="4019" spans="5:5" x14ac:dyDescent="0.25">
      <c r="E4019" s="1" t="e">
        <v>#N/A</v>
      </c>
    </row>
    <row r="4020" spans="5:5" x14ac:dyDescent="0.25">
      <c r="E4020" s="1" t="e">
        <v>#N/A</v>
      </c>
    </row>
    <row r="4021" spans="5:5" x14ac:dyDescent="0.25">
      <c r="E4021" s="1" t="e">
        <v>#N/A</v>
      </c>
    </row>
    <row r="4022" spans="5:5" x14ac:dyDescent="0.25">
      <c r="E4022" s="1" t="e">
        <v>#N/A</v>
      </c>
    </row>
    <row r="4023" spans="5:5" x14ac:dyDescent="0.25">
      <c r="E4023" s="1" t="e">
        <v>#N/A</v>
      </c>
    </row>
    <row r="4024" spans="5:5" x14ac:dyDescent="0.25">
      <c r="E4024" s="1" t="e">
        <v>#N/A</v>
      </c>
    </row>
    <row r="4025" spans="5:5" x14ac:dyDescent="0.25">
      <c r="E4025" s="1" t="e">
        <v>#N/A</v>
      </c>
    </row>
    <row r="4026" spans="5:5" x14ac:dyDescent="0.25">
      <c r="E4026" s="1" t="e">
        <v>#N/A</v>
      </c>
    </row>
    <row r="4027" spans="5:5" x14ac:dyDescent="0.25">
      <c r="E4027" s="1" t="e">
        <v>#N/A</v>
      </c>
    </row>
    <row r="4028" spans="5:5" x14ac:dyDescent="0.25">
      <c r="E4028" s="1" t="e">
        <v>#N/A</v>
      </c>
    </row>
    <row r="4029" spans="5:5" x14ac:dyDescent="0.25">
      <c r="E4029" s="1" t="e">
        <v>#N/A</v>
      </c>
    </row>
    <row r="4030" spans="5:5" x14ac:dyDescent="0.25">
      <c r="E4030" s="1" t="e">
        <v>#N/A</v>
      </c>
    </row>
    <row r="4031" spans="5:5" x14ac:dyDescent="0.25">
      <c r="E4031" s="1" t="e">
        <v>#N/A</v>
      </c>
    </row>
    <row r="4032" spans="5:5" x14ac:dyDescent="0.25">
      <c r="E4032" s="1" t="e">
        <v>#N/A</v>
      </c>
    </row>
    <row r="4033" spans="5:5" x14ac:dyDescent="0.25">
      <c r="E4033" s="1" t="e">
        <v>#N/A</v>
      </c>
    </row>
    <row r="4034" spans="5:5" x14ac:dyDescent="0.25">
      <c r="E4034" s="1" t="e">
        <v>#N/A</v>
      </c>
    </row>
    <row r="4035" spans="5:5" x14ac:dyDescent="0.25">
      <c r="E4035" s="1" t="e">
        <v>#N/A</v>
      </c>
    </row>
    <row r="4036" spans="5:5" x14ac:dyDescent="0.25">
      <c r="E4036" s="1" t="e">
        <v>#N/A</v>
      </c>
    </row>
    <row r="4037" spans="5:5" x14ac:dyDescent="0.25">
      <c r="E4037" s="1" t="e">
        <v>#N/A</v>
      </c>
    </row>
    <row r="4038" spans="5:5" x14ac:dyDescent="0.25">
      <c r="E4038" s="1" t="e">
        <v>#N/A</v>
      </c>
    </row>
    <row r="4039" spans="5:5" x14ac:dyDescent="0.25">
      <c r="E4039" s="1" t="e">
        <v>#N/A</v>
      </c>
    </row>
    <row r="4040" spans="5:5" x14ac:dyDescent="0.25">
      <c r="E4040" s="1" t="e">
        <v>#N/A</v>
      </c>
    </row>
    <row r="4041" spans="5:5" x14ac:dyDescent="0.25">
      <c r="E4041" s="1" t="e">
        <v>#N/A</v>
      </c>
    </row>
    <row r="4042" spans="5:5" x14ac:dyDescent="0.25">
      <c r="E4042" s="1" t="e">
        <v>#N/A</v>
      </c>
    </row>
    <row r="4043" spans="5:5" x14ac:dyDescent="0.25">
      <c r="E4043" s="1" t="e">
        <v>#N/A</v>
      </c>
    </row>
    <row r="4044" spans="5:5" x14ac:dyDescent="0.25">
      <c r="E4044" s="1" t="e">
        <v>#N/A</v>
      </c>
    </row>
    <row r="4045" spans="5:5" x14ac:dyDescent="0.25">
      <c r="E4045" s="1" t="e">
        <v>#N/A</v>
      </c>
    </row>
    <row r="4046" spans="5:5" x14ac:dyDescent="0.25">
      <c r="E4046" s="1" t="e">
        <v>#N/A</v>
      </c>
    </row>
    <row r="4047" spans="5:5" x14ac:dyDescent="0.25">
      <c r="E4047" s="1" t="e">
        <v>#N/A</v>
      </c>
    </row>
    <row r="4048" spans="5:5" x14ac:dyDescent="0.25">
      <c r="E4048" s="1" t="e">
        <v>#N/A</v>
      </c>
    </row>
    <row r="4049" spans="5:5" x14ac:dyDescent="0.25">
      <c r="E4049" s="1" t="e">
        <v>#N/A</v>
      </c>
    </row>
    <row r="4050" spans="5:5" x14ac:dyDescent="0.25">
      <c r="E4050" s="1" t="e">
        <v>#N/A</v>
      </c>
    </row>
    <row r="4051" spans="5:5" x14ac:dyDescent="0.25">
      <c r="E4051" s="1" t="e">
        <v>#N/A</v>
      </c>
    </row>
    <row r="4052" spans="5:5" x14ac:dyDescent="0.25">
      <c r="E4052" s="1" t="e">
        <v>#N/A</v>
      </c>
    </row>
    <row r="4053" spans="5:5" x14ac:dyDescent="0.25">
      <c r="E4053" s="1" t="e">
        <v>#N/A</v>
      </c>
    </row>
    <row r="4054" spans="5:5" x14ac:dyDescent="0.25">
      <c r="E4054" s="1" t="e">
        <v>#N/A</v>
      </c>
    </row>
    <row r="4055" spans="5:5" x14ac:dyDescent="0.25">
      <c r="E4055" s="1" t="e">
        <v>#N/A</v>
      </c>
    </row>
    <row r="4056" spans="5:5" x14ac:dyDescent="0.25">
      <c r="E4056" s="1" t="e">
        <v>#N/A</v>
      </c>
    </row>
    <row r="4057" spans="5:5" x14ac:dyDescent="0.25">
      <c r="E4057" s="1" t="e">
        <v>#N/A</v>
      </c>
    </row>
    <row r="4058" spans="5:5" x14ac:dyDescent="0.25">
      <c r="E4058" s="1" t="e">
        <v>#N/A</v>
      </c>
    </row>
    <row r="4059" spans="5:5" x14ac:dyDescent="0.25">
      <c r="E4059" s="1" t="e">
        <v>#N/A</v>
      </c>
    </row>
    <row r="4060" spans="5:5" x14ac:dyDescent="0.25">
      <c r="E4060" s="1" t="e">
        <v>#N/A</v>
      </c>
    </row>
    <row r="4061" spans="5:5" x14ac:dyDescent="0.25">
      <c r="E4061" s="1" t="e">
        <v>#N/A</v>
      </c>
    </row>
    <row r="4062" spans="5:5" x14ac:dyDescent="0.25">
      <c r="E4062" s="1" t="e">
        <v>#N/A</v>
      </c>
    </row>
    <row r="4063" spans="5:5" x14ac:dyDescent="0.25">
      <c r="E4063" s="1" t="e">
        <v>#N/A</v>
      </c>
    </row>
    <row r="4064" spans="5:5" x14ac:dyDescent="0.25">
      <c r="E4064" s="1" t="e">
        <v>#N/A</v>
      </c>
    </row>
    <row r="4065" spans="5:5" x14ac:dyDescent="0.25">
      <c r="E4065" s="1" t="e">
        <v>#N/A</v>
      </c>
    </row>
    <row r="4066" spans="5:5" x14ac:dyDescent="0.25">
      <c r="E4066" s="1" t="e">
        <v>#N/A</v>
      </c>
    </row>
    <row r="4067" spans="5:5" x14ac:dyDescent="0.25">
      <c r="E4067" s="1" t="e">
        <v>#N/A</v>
      </c>
    </row>
    <row r="4068" spans="5:5" x14ac:dyDescent="0.25">
      <c r="E4068" s="1" t="e">
        <v>#N/A</v>
      </c>
    </row>
    <row r="4069" spans="5:5" x14ac:dyDescent="0.25">
      <c r="E4069" s="1" t="e">
        <v>#N/A</v>
      </c>
    </row>
    <row r="4070" spans="5:5" x14ac:dyDescent="0.25">
      <c r="E4070" s="1" t="e">
        <v>#N/A</v>
      </c>
    </row>
    <row r="4071" spans="5:5" x14ac:dyDescent="0.25">
      <c r="E4071" s="1" t="e">
        <v>#N/A</v>
      </c>
    </row>
    <row r="4072" spans="5:5" x14ac:dyDescent="0.25">
      <c r="E4072" s="1" t="e">
        <v>#N/A</v>
      </c>
    </row>
    <row r="4073" spans="5:5" x14ac:dyDescent="0.25">
      <c r="E4073" s="1" t="e">
        <v>#N/A</v>
      </c>
    </row>
    <row r="4074" spans="5:5" x14ac:dyDescent="0.25">
      <c r="E4074" s="1" t="e">
        <v>#N/A</v>
      </c>
    </row>
    <row r="4075" spans="5:5" x14ac:dyDescent="0.25">
      <c r="E4075" s="1" t="e">
        <v>#N/A</v>
      </c>
    </row>
    <row r="4076" spans="5:5" x14ac:dyDescent="0.25">
      <c r="E4076" s="1" t="e">
        <v>#N/A</v>
      </c>
    </row>
    <row r="4077" spans="5:5" x14ac:dyDescent="0.25">
      <c r="E4077" s="1" t="e">
        <v>#N/A</v>
      </c>
    </row>
    <row r="4078" spans="5:5" x14ac:dyDescent="0.25">
      <c r="E4078" s="1" t="e">
        <v>#N/A</v>
      </c>
    </row>
    <row r="4079" spans="5:5" x14ac:dyDescent="0.25">
      <c r="E4079" s="1" t="e">
        <v>#N/A</v>
      </c>
    </row>
    <row r="4080" spans="5:5" x14ac:dyDescent="0.25">
      <c r="E4080" s="1" t="e">
        <v>#N/A</v>
      </c>
    </row>
    <row r="4081" spans="5:5" x14ac:dyDescent="0.25">
      <c r="E4081" s="1" t="e">
        <v>#N/A</v>
      </c>
    </row>
    <row r="4082" spans="5:5" x14ac:dyDescent="0.25">
      <c r="E4082" s="1" t="e">
        <v>#N/A</v>
      </c>
    </row>
    <row r="4083" spans="5:5" x14ac:dyDescent="0.25">
      <c r="E4083" s="1" t="e">
        <v>#N/A</v>
      </c>
    </row>
    <row r="4084" spans="5:5" x14ac:dyDescent="0.25">
      <c r="E4084" s="1" t="e">
        <v>#N/A</v>
      </c>
    </row>
    <row r="4085" spans="5:5" x14ac:dyDescent="0.25">
      <c r="E4085" s="1" t="e">
        <v>#N/A</v>
      </c>
    </row>
    <row r="4086" spans="5:5" x14ac:dyDescent="0.25">
      <c r="E4086" s="1" t="e">
        <v>#N/A</v>
      </c>
    </row>
    <row r="4087" spans="5:5" x14ac:dyDescent="0.25">
      <c r="E4087" s="1" t="e">
        <v>#N/A</v>
      </c>
    </row>
    <row r="4088" spans="5:5" x14ac:dyDescent="0.25">
      <c r="E4088" s="1" t="e">
        <v>#N/A</v>
      </c>
    </row>
    <row r="4089" spans="5:5" x14ac:dyDescent="0.25">
      <c r="E4089" s="1" t="e">
        <v>#N/A</v>
      </c>
    </row>
    <row r="4090" spans="5:5" x14ac:dyDescent="0.25">
      <c r="E4090" s="1" t="e">
        <v>#N/A</v>
      </c>
    </row>
    <row r="4091" spans="5:5" x14ac:dyDescent="0.25">
      <c r="E4091" s="1" t="e">
        <v>#N/A</v>
      </c>
    </row>
    <row r="4092" spans="5:5" x14ac:dyDescent="0.25">
      <c r="E4092" s="1" t="e">
        <v>#N/A</v>
      </c>
    </row>
    <row r="4093" spans="5:5" x14ac:dyDescent="0.25">
      <c r="E4093" s="1" t="e">
        <v>#N/A</v>
      </c>
    </row>
    <row r="4094" spans="5:5" x14ac:dyDescent="0.25">
      <c r="E4094" s="1" t="e">
        <v>#N/A</v>
      </c>
    </row>
    <row r="4095" spans="5:5" x14ac:dyDescent="0.25">
      <c r="E4095" s="1" t="e">
        <v>#N/A</v>
      </c>
    </row>
    <row r="4096" spans="5:5" x14ac:dyDescent="0.25">
      <c r="E4096" s="1" t="e">
        <v>#N/A</v>
      </c>
    </row>
    <row r="4097" spans="5:5" x14ac:dyDescent="0.25">
      <c r="E4097" s="1" t="e">
        <v>#N/A</v>
      </c>
    </row>
    <row r="4098" spans="5:5" x14ac:dyDescent="0.25">
      <c r="E4098" s="1" t="e">
        <v>#N/A</v>
      </c>
    </row>
    <row r="4099" spans="5:5" x14ac:dyDescent="0.25">
      <c r="E4099" s="1" t="e">
        <v>#N/A</v>
      </c>
    </row>
    <row r="4100" spans="5:5" x14ac:dyDescent="0.25">
      <c r="E4100" s="1" t="e">
        <v>#N/A</v>
      </c>
    </row>
    <row r="4101" spans="5:5" x14ac:dyDescent="0.25">
      <c r="E4101" s="1" t="e">
        <v>#N/A</v>
      </c>
    </row>
    <row r="4102" spans="5:5" x14ac:dyDescent="0.25">
      <c r="E4102" s="1" t="e">
        <v>#N/A</v>
      </c>
    </row>
    <row r="4103" spans="5:5" x14ac:dyDescent="0.25">
      <c r="E4103" s="1" t="e">
        <v>#N/A</v>
      </c>
    </row>
    <row r="4104" spans="5:5" x14ac:dyDescent="0.25">
      <c r="E4104" s="1" t="e">
        <v>#N/A</v>
      </c>
    </row>
    <row r="4105" spans="5:5" x14ac:dyDescent="0.25">
      <c r="E4105" s="1" t="e">
        <v>#N/A</v>
      </c>
    </row>
    <row r="4106" spans="5:5" x14ac:dyDescent="0.25">
      <c r="E4106" s="1" t="e">
        <v>#N/A</v>
      </c>
    </row>
    <row r="4107" spans="5:5" x14ac:dyDescent="0.25">
      <c r="E4107" s="1" t="e">
        <v>#N/A</v>
      </c>
    </row>
    <row r="4108" spans="5:5" x14ac:dyDescent="0.25">
      <c r="E4108" s="1" t="e">
        <v>#N/A</v>
      </c>
    </row>
    <row r="4109" spans="5:5" x14ac:dyDescent="0.25">
      <c r="E4109" s="1" t="e">
        <v>#N/A</v>
      </c>
    </row>
    <row r="4110" spans="5:5" x14ac:dyDescent="0.25">
      <c r="E4110" s="1" t="e">
        <v>#N/A</v>
      </c>
    </row>
    <row r="4111" spans="5:5" x14ac:dyDescent="0.25">
      <c r="E4111" s="1" t="e">
        <v>#N/A</v>
      </c>
    </row>
    <row r="4112" spans="5:5" x14ac:dyDescent="0.25">
      <c r="E4112" s="1" t="e">
        <v>#N/A</v>
      </c>
    </row>
    <row r="4113" spans="5:5" x14ac:dyDescent="0.25">
      <c r="E4113" s="1" t="e">
        <v>#N/A</v>
      </c>
    </row>
    <row r="4114" spans="5:5" x14ac:dyDescent="0.25">
      <c r="E4114" s="1" t="e">
        <v>#N/A</v>
      </c>
    </row>
    <row r="4115" spans="5:5" x14ac:dyDescent="0.25">
      <c r="E4115" s="1" t="e">
        <v>#N/A</v>
      </c>
    </row>
    <row r="4116" spans="5:5" x14ac:dyDescent="0.25">
      <c r="E4116" s="1" t="e">
        <v>#N/A</v>
      </c>
    </row>
    <row r="4117" spans="5:5" x14ac:dyDescent="0.25">
      <c r="E4117" s="1" t="e">
        <v>#N/A</v>
      </c>
    </row>
    <row r="4118" spans="5:5" x14ac:dyDescent="0.25">
      <c r="E4118" s="1" t="e">
        <v>#N/A</v>
      </c>
    </row>
    <row r="4119" spans="5:5" x14ac:dyDescent="0.25">
      <c r="E4119" s="1" t="e">
        <v>#N/A</v>
      </c>
    </row>
    <row r="4120" spans="5:5" x14ac:dyDescent="0.25">
      <c r="E4120" s="1" t="e">
        <v>#N/A</v>
      </c>
    </row>
    <row r="4121" spans="5:5" x14ac:dyDescent="0.25">
      <c r="E4121" s="1" t="e">
        <v>#N/A</v>
      </c>
    </row>
    <row r="4122" spans="5:5" x14ac:dyDescent="0.25">
      <c r="E4122" s="1" t="e">
        <v>#N/A</v>
      </c>
    </row>
    <row r="4123" spans="5:5" x14ac:dyDescent="0.25">
      <c r="E4123" s="1" t="e">
        <v>#N/A</v>
      </c>
    </row>
    <row r="4124" spans="5:5" x14ac:dyDescent="0.25">
      <c r="E4124" s="1" t="e">
        <v>#N/A</v>
      </c>
    </row>
    <row r="4125" spans="5:5" x14ac:dyDescent="0.25">
      <c r="E4125" s="1" t="e">
        <v>#N/A</v>
      </c>
    </row>
    <row r="4126" spans="5:5" x14ac:dyDescent="0.25">
      <c r="E4126" s="1" t="e">
        <v>#N/A</v>
      </c>
    </row>
    <row r="4127" spans="5:5" x14ac:dyDescent="0.25">
      <c r="E4127" s="1" t="e">
        <v>#N/A</v>
      </c>
    </row>
    <row r="4128" spans="5:5" x14ac:dyDescent="0.25">
      <c r="E4128" s="1" t="e">
        <v>#N/A</v>
      </c>
    </row>
    <row r="4129" spans="5:5" x14ac:dyDescent="0.25">
      <c r="E4129" s="1" t="e">
        <v>#N/A</v>
      </c>
    </row>
    <row r="4130" spans="5:5" x14ac:dyDescent="0.25">
      <c r="E4130" s="1" t="e">
        <v>#N/A</v>
      </c>
    </row>
    <row r="4131" spans="5:5" x14ac:dyDescent="0.25">
      <c r="E4131" s="1" t="e">
        <v>#N/A</v>
      </c>
    </row>
    <row r="4132" spans="5:5" x14ac:dyDescent="0.25">
      <c r="E4132" s="1" t="e">
        <v>#N/A</v>
      </c>
    </row>
    <row r="4133" spans="5:5" x14ac:dyDescent="0.25">
      <c r="E4133" s="1" t="e">
        <v>#N/A</v>
      </c>
    </row>
    <row r="4134" spans="5:5" x14ac:dyDescent="0.25">
      <c r="E4134" s="1" t="e">
        <v>#N/A</v>
      </c>
    </row>
    <row r="4135" spans="5:5" x14ac:dyDescent="0.25">
      <c r="E4135" s="1" t="e">
        <v>#N/A</v>
      </c>
    </row>
    <row r="4136" spans="5:5" x14ac:dyDescent="0.25">
      <c r="E4136" s="1" t="e">
        <v>#N/A</v>
      </c>
    </row>
    <row r="4137" spans="5:5" x14ac:dyDescent="0.25">
      <c r="E4137" s="1" t="e">
        <v>#N/A</v>
      </c>
    </row>
    <row r="4138" spans="5:5" x14ac:dyDescent="0.25">
      <c r="E4138" s="1" t="e">
        <v>#N/A</v>
      </c>
    </row>
    <row r="4139" spans="5:5" x14ac:dyDescent="0.25">
      <c r="E4139" s="1" t="e">
        <v>#N/A</v>
      </c>
    </row>
    <row r="4140" spans="5:5" x14ac:dyDescent="0.25">
      <c r="E4140" s="1" t="e">
        <v>#N/A</v>
      </c>
    </row>
    <row r="4141" spans="5:5" x14ac:dyDescent="0.25">
      <c r="E4141" s="1" t="e">
        <v>#N/A</v>
      </c>
    </row>
    <row r="4142" spans="5:5" x14ac:dyDescent="0.25">
      <c r="E4142" s="1" t="e">
        <v>#N/A</v>
      </c>
    </row>
    <row r="4143" spans="5:5" x14ac:dyDescent="0.25">
      <c r="E4143" s="1" t="e">
        <v>#N/A</v>
      </c>
    </row>
    <row r="4144" spans="5:5" x14ac:dyDescent="0.25">
      <c r="E4144" s="1" t="e">
        <v>#N/A</v>
      </c>
    </row>
    <row r="4145" spans="5:5" x14ac:dyDescent="0.25">
      <c r="E4145" s="1" t="e">
        <v>#N/A</v>
      </c>
    </row>
    <row r="4146" spans="5:5" x14ac:dyDescent="0.25">
      <c r="E4146" s="1" t="e">
        <v>#N/A</v>
      </c>
    </row>
    <row r="4147" spans="5:5" x14ac:dyDescent="0.25">
      <c r="E4147" s="1" t="e">
        <v>#N/A</v>
      </c>
    </row>
    <row r="4148" spans="5:5" x14ac:dyDescent="0.25">
      <c r="E4148" s="1" t="e">
        <v>#N/A</v>
      </c>
    </row>
    <row r="4149" spans="5:5" x14ac:dyDescent="0.25">
      <c r="E4149" s="1" t="e">
        <v>#N/A</v>
      </c>
    </row>
    <row r="4150" spans="5:5" x14ac:dyDescent="0.25">
      <c r="E4150" s="1" t="e">
        <v>#N/A</v>
      </c>
    </row>
    <row r="4151" spans="5:5" x14ac:dyDescent="0.25">
      <c r="E4151" s="1" t="e">
        <v>#N/A</v>
      </c>
    </row>
    <row r="4152" spans="5:5" x14ac:dyDescent="0.25">
      <c r="E4152" s="1" t="e">
        <v>#N/A</v>
      </c>
    </row>
    <row r="4153" spans="5:5" x14ac:dyDescent="0.25">
      <c r="E4153" s="1" t="e">
        <v>#N/A</v>
      </c>
    </row>
    <row r="4154" spans="5:5" x14ac:dyDescent="0.25">
      <c r="E4154" s="1" t="e">
        <v>#N/A</v>
      </c>
    </row>
    <row r="4155" spans="5:5" x14ac:dyDescent="0.25">
      <c r="E4155" s="1" t="e">
        <v>#N/A</v>
      </c>
    </row>
    <row r="4156" spans="5:5" x14ac:dyDescent="0.25">
      <c r="E4156" s="1" t="e">
        <v>#N/A</v>
      </c>
    </row>
    <row r="4157" spans="5:5" x14ac:dyDescent="0.25">
      <c r="E4157" s="1" t="e">
        <v>#N/A</v>
      </c>
    </row>
    <row r="4158" spans="5:5" x14ac:dyDescent="0.25">
      <c r="E4158" s="1" t="e">
        <v>#N/A</v>
      </c>
    </row>
    <row r="4159" spans="5:5" x14ac:dyDescent="0.25">
      <c r="E4159" s="1" t="e">
        <v>#N/A</v>
      </c>
    </row>
    <row r="4160" spans="5:5" x14ac:dyDescent="0.25">
      <c r="E4160" s="1" t="e">
        <v>#N/A</v>
      </c>
    </row>
    <row r="4161" spans="5:5" x14ac:dyDescent="0.25">
      <c r="E4161" s="1" t="e">
        <v>#N/A</v>
      </c>
    </row>
    <row r="4162" spans="5:5" x14ac:dyDescent="0.25">
      <c r="E4162" s="1" t="e">
        <v>#N/A</v>
      </c>
    </row>
    <row r="4163" spans="5:5" x14ac:dyDescent="0.25">
      <c r="E4163" s="1" t="e">
        <v>#N/A</v>
      </c>
    </row>
    <row r="4164" spans="5:5" x14ac:dyDescent="0.25">
      <c r="E4164" s="1" t="e">
        <v>#N/A</v>
      </c>
    </row>
    <row r="4165" spans="5:5" x14ac:dyDescent="0.25">
      <c r="E4165" s="1" t="e">
        <v>#N/A</v>
      </c>
    </row>
    <row r="4166" spans="5:5" x14ac:dyDescent="0.25">
      <c r="E4166" s="1" t="e">
        <v>#N/A</v>
      </c>
    </row>
    <row r="4167" spans="5:5" x14ac:dyDescent="0.25">
      <c r="E4167" s="1" t="e">
        <v>#N/A</v>
      </c>
    </row>
    <row r="4168" spans="5:5" x14ac:dyDescent="0.25">
      <c r="E4168" s="1" t="e">
        <v>#N/A</v>
      </c>
    </row>
    <row r="4169" spans="5:5" x14ac:dyDescent="0.25">
      <c r="E4169" s="1" t="e">
        <v>#N/A</v>
      </c>
    </row>
    <row r="4170" spans="5:5" x14ac:dyDescent="0.25">
      <c r="E4170" s="1" t="e">
        <v>#N/A</v>
      </c>
    </row>
    <row r="4171" spans="5:5" x14ac:dyDescent="0.25">
      <c r="E4171" s="1" t="e">
        <v>#N/A</v>
      </c>
    </row>
    <row r="4172" spans="5:5" x14ac:dyDescent="0.25">
      <c r="E4172" s="1" t="e">
        <v>#N/A</v>
      </c>
    </row>
    <row r="4173" spans="5:5" x14ac:dyDescent="0.25">
      <c r="E4173" s="1" t="e">
        <v>#N/A</v>
      </c>
    </row>
    <row r="4174" spans="5:5" x14ac:dyDescent="0.25">
      <c r="E4174" s="1" t="e">
        <v>#N/A</v>
      </c>
    </row>
    <row r="4175" spans="5:5" x14ac:dyDescent="0.25">
      <c r="E4175" s="1" t="e">
        <v>#N/A</v>
      </c>
    </row>
    <row r="4176" spans="5:5" x14ac:dyDescent="0.25">
      <c r="E4176" s="1" t="e">
        <v>#N/A</v>
      </c>
    </row>
    <row r="4177" spans="5:5" x14ac:dyDescent="0.25">
      <c r="E4177" s="1" t="e">
        <v>#N/A</v>
      </c>
    </row>
    <row r="4178" spans="5:5" x14ac:dyDescent="0.25">
      <c r="E4178" s="1" t="e">
        <v>#N/A</v>
      </c>
    </row>
    <row r="4179" spans="5:5" x14ac:dyDescent="0.25">
      <c r="E4179" s="1" t="e">
        <v>#N/A</v>
      </c>
    </row>
    <row r="4180" spans="5:5" x14ac:dyDescent="0.25">
      <c r="E4180" s="1" t="e">
        <v>#N/A</v>
      </c>
    </row>
    <row r="4181" spans="5:5" x14ac:dyDescent="0.25">
      <c r="E4181" s="1" t="e">
        <v>#N/A</v>
      </c>
    </row>
    <row r="4182" spans="5:5" x14ac:dyDescent="0.25">
      <c r="E4182" s="1" t="e">
        <v>#N/A</v>
      </c>
    </row>
    <row r="4183" spans="5:5" x14ac:dyDescent="0.25">
      <c r="E4183" s="1" t="e">
        <v>#N/A</v>
      </c>
    </row>
    <row r="4184" spans="5:5" x14ac:dyDescent="0.25">
      <c r="E4184" s="1" t="e">
        <v>#N/A</v>
      </c>
    </row>
    <row r="4185" spans="5:5" x14ac:dyDescent="0.25">
      <c r="E4185" s="1" t="e">
        <v>#N/A</v>
      </c>
    </row>
    <row r="4186" spans="5:5" x14ac:dyDescent="0.25">
      <c r="E4186" s="1" t="e">
        <v>#N/A</v>
      </c>
    </row>
    <row r="4187" spans="5:5" x14ac:dyDescent="0.25">
      <c r="E4187" s="1" t="e">
        <v>#N/A</v>
      </c>
    </row>
    <row r="4188" spans="5:5" x14ac:dyDescent="0.25">
      <c r="E4188" s="1" t="e">
        <v>#N/A</v>
      </c>
    </row>
    <row r="4189" spans="5:5" x14ac:dyDescent="0.25">
      <c r="E4189" s="1" t="e">
        <v>#N/A</v>
      </c>
    </row>
    <row r="4190" spans="5:5" x14ac:dyDescent="0.25">
      <c r="E4190" s="1" t="e">
        <v>#N/A</v>
      </c>
    </row>
    <row r="4191" spans="5:5" x14ac:dyDescent="0.25">
      <c r="E4191" s="1" t="e">
        <v>#N/A</v>
      </c>
    </row>
    <row r="4192" spans="5:5" x14ac:dyDescent="0.25">
      <c r="E4192" s="1" t="e">
        <v>#N/A</v>
      </c>
    </row>
    <row r="4193" spans="5:5" x14ac:dyDescent="0.25">
      <c r="E4193" s="1" t="e">
        <v>#N/A</v>
      </c>
    </row>
    <row r="4194" spans="5:5" x14ac:dyDescent="0.25">
      <c r="E4194" s="1" t="e">
        <v>#N/A</v>
      </c>
    </row>
    <row r="4195" spans="5:5" x14ac:dyDescent="0.25">
      <c r="E4195" s="1" t="e">
        <v>#N/A</v>
      </c>
    </row>
    <row r="4196" spans="5:5" x14ac:dyDescent="0.25">
      <c r="E4196" s="1" t="e">
        <v>#N/A</v>
      </c>
    </row>
    <row r="4197" spans="5:5" x14ac:dyDescent="0.25">
      <c r="E4197" s="1" t="e">
        <v>#N/A</v>
      </c>
    </row>
    <row r="4198" spans="5:5" x14ac:dyDescent="0.25">
      <c r="E4198" s="1" t="e">
        <v>#N/A</v>
      </c>
    </row>
    <row r="4199" spans="5:5" x14ac:dyDescent="0.25">
      <c r="E4199" s="1" t="e">
        <v>#N/A</v>
      </c>
    </row>
    <row r="4200" spans="5:5" x14ac:dyDescent="0.25">
      <c r="E4200" s="1" t="e">
        <v>#N/A</v>
      </c>
    </row>
    <row r="4201" spans="5:5" x14ac:dyDescent="0.25">
      <c r="E4201" s="1" t="e">
        <v>#N/A</v>
      </c>
    </row>
    <row r="4202" spans="5:5" x14ac:dyDescent="0.25">
      <c r="E4202" s="1" t="e">
        <v>#N/A</v>
      </c>
    </row>
    <row r="4203" spans="5:5" x14ac:dyDescent="0.25">
      <c r="E4203" s="1" t="e">
        <v>#N/A</v>
      </c>
    </row>
    <row r="4204" spans="5:5" x14ac:dyDescent="0.25">
      <c r="E4204" s="1" t="e">
        <v>#N/A</v>
      </c>
    </row>
    <row r="4205" spans="5:5" x14ac:dyDescent="0.25">
      <c r="E4205" s="1" t="e">
        <v>#N/A</v>
      </c>
    </row>
    <row r="4206" spans="5:5" x14ac:dyDescent="0.25">
      <c r="E4206" s="1" t="e">
        <v>#N/A</v>
      </c>
    </row>
    <row r="4207" spans="5:5" x14ac:dyDescent="0.25">
      <c r="E4207" s="1" t="e">
        <v>#N/A</v>
      </c>
    </row>
    <row r="4208" spans="5:5" x14ac:dyDescent="0.25">
      <c r="E4208" s="1" t="e">
        <v>#N/A</v>
      </c>
    </row>
    <row r="4209" spans="5:5" x14ac:dyDescent="0.25">
      <c r="E4209" s="1" t="e">
        <v>#N/A</v>
      </c>
    </row>
    <row r="4210" spans="5:5" x14ac:dyDescent="0.25">
      <c r="E4210" s="1" t="e">
        <v>#N/A</v>
      </c>
    </row>
    <row r="4211" spans="5:5" x14ac:dyDescent="0.25">
      <c r="E4211" s="1" t="e">
        <v>#N/A</v>
      </c>
    </row>
    <row r="4212" spans="5:5" x14ac:dyDescent="0.25">
      <c r="E4212" s="1" t="e">
        <v>#N/A</v>
      </c>
    </row>
    <row r="4213" spans="5:5" x14ac:dyDescent="0.25">
      <c r="E4213" s="1" t="e">
        <v>#N/A</v>
      </c>
    </row>
    <row r="4214" spans="5:5" x14ac:dyDescent="0.25">
      <c r="E4214" s="1" t="e">
        <v>#N/A</v>
      </c>
    </row>
    <row r="4215" spans="5:5" x14ac:dyDescent="0.25">
      <c r="E4215" s="1" t="e">
        <v>#N/A</v>
      </c>
    </row>
    <row r="4216" spans="5:5" x14ac:dyDescent="0.25">
      <c r="E4216" s="1" t="e">
        <v>#N/A</v>
      </c>
    </row>
    <row r="4217" spans="5:5" x14ac:dyDescent="0.25">
      <c r="E4217" s="1" t="e">
        <v>#N/A</v>
      </c>
    </row>
    <row r="4218" spans="5:5" x14ac:dyDescent="0.25">
      <c r="E4218" s="1" t="e">
        <v>#N/A</v>
      </c>
    </row>
    <row r="4219" spans="5:5" x14ac:dyDescent="0.25">
      <c r="E4219" s="1" t="e">
        <v>#N/A</v>
      </c>
    </row>
    <row r="4220" spans="5:5" x14ac:dyDescent="0.25">
      <c r="E4220" s="1" t="e">
        <v>#N/A</v>
      </c>
    </row>
    <row r="4221" spans="5:5" x14ac:dyDescent="0.25">
      <c r="E4221" s="1" t="e">
        <v>#N/A</v>
      </c>
    </row>
    <row r="4222" spans="5:5" x14ac:dyDescent="0.25">
      <c r="E4222" s="1" t="e">
        <v>#N/A</v>
      </c>
    </row>
    <row r="4223" spans="5:5" x14ac:dyDescent="0.25">
      <c r="E4223" s="1" t="e">
        <v>#N/A</v>
      </c>
    </row>
    <row r="4224" spans="5:5" x14ac:dyDescent="0.25">
      <c r="E4224" s="1" t="e">
        <v>#N/A</v>
      </c>
    </row>
    <row r="4225" spans="5:5" x14ac:dyDescent="0.25">
      <c r="E4225" s="1" t="e">
        <v>#N/A</v>
      </c>
    </row>
    <row r="4226" spans="5:5" x14ac:dyDescent="0.25">
      <c r="E4226" s="1" t="e">
        <v>#N/A</v>
      </c>
    </row>
    <row r="4227" spans="5:5" x14ac:dyDescent="0.25">
      <c r="E4227" s="1" t="e">
        <v>#N/A</v>
      </c>
    </row>
    <row r="4228" spans="5:5" x14ac:dyDescent="0.25">
      <c r="E4228" s="1" t="e">
        <v>#N/A</v>
      </c>
    </row>
    <row r="4229" spans="5:5" x14ac:dyDescent="0.25">
      <c r="E4229" s="1" t="e">
        <v>#N/A</v>
      </c>
    </row>
    <row r="4230" spans="5:5" x14ac:dyDescent="0.25">
      <c r="E4230" s="1" t="e">
        <v>#N/A</v>
      </c>
    </row>
    <row r="4231" spans="5:5" x14ac:dyDescent="0.25">
      <c r="E4231" s="1" t="e">
        <v>#N/A</v>
      </c>
    </row>
    <row r="4232" spans="5:5" x14ac:dyDescent="0.25">
      <c r="E4232" s="1" t="e">
        <v>#N/A</v>
      </c>
    </row>
    <row r="4233" spans="5:5" x14ac:dyDescent="0.25">
      <c r="E4233" s="1" t="e">
        <v>#N/A</v>
      </c>
    </row>
    <row r="4234" spans="5:5" x14ac:dyDescent="0.25">
      <c r="E4234" s="1" t="e">
        <v>#N/A</v>
      </c>
    </row>
    <row r="4235" spans="5:5" x14ac:dyDescent="0.25">
      <c r="E4235" s="1" t="e">
        <v>#N/A</v>
      </c>
    </row>
    <row r="4236" spans="5:5" x14ac:dyDescent="0.25">
      <c r="E4236" s="1" t="e">
        <v>#N/A</v>
      </c>
    </row>
    <row r="4237" spans="5:5" x14ac:dyDescent="0.25">
      <c r="E4237" s="1" t="e">
        <v>#N/A</v>
      </c>
    </row>
    <row r="4238" spans="5:5" x14ac:dyDescent="0.25">
      <c r="E4238" s="1" t="e">
        <v>#N/A</v>
      </c>
    </row>
    <row r="4239" spans="5:5" x14ac:dyDescent="0.25">
      <c r="E4239" s="1" t="e">
        <v>#N/A</v>
      </c>
    </row>
    <row r="4240" spans="5:5" x14ac:dyDescent="0.25">
      <c r="E4240" s="1" t="e">
        <v>#N/A</v>
      </c>
    </row>
    <row r="4241" spans="5:5" x14ac:dyDescent="0.25">
      <c r="E4241" s="1" t="e">
        <v>#N/A</v>
      </c>
    </row>
    <row r="4242" spans="5:5" x14ac:dyDescent="0.25">
      <c r="E4242" s="1" t="e">
        <v>#N/A</v>
      </c>
    </row>
    <row r="4243" spans="5:5" x14ac:dyDescent="0.25">
      <c r="E4243" s="1" t="e">
        <v>#N/A</v>
      </c>
    </row>
    <row r="4244" spans="5:5" x14ac:dyDescent="0.25">
      <c r="E4244" s="1" t="e">
        <v>#N/A</v>
      </c>
    </row>
    <row r="4245" spans="5:5" x14ac:dyDescent="0.25">
      <c r="E4245" s="1" t="e">
        <v>#N/A</v>
      </c>
    </row>
    <row r="4246" spans="5:5" x14ac:dyDescent="0.25">
      <c r="E4246" s="1" t="e">
        <v>#N/A</v>
      </c>
    </row>
    <row r="4247" spans="5:5" x14ac:dyDescent="0.25">
      <c r="E4247" s="1" t="e">
        <v>#N/A</v>
      </c>
    </row>
    <row r="4248" spans="5:5" x14ac:dyDescent="0.25">
      <c r="E4248" s="1" t="e">
        <v>#N/A</v>
      </c>
    </row>
    <row r="4249" spans="5:5" x14ac:dyDescent="0.25">
      <c r="E4249" s="1" t="e">
        <v>#N/A</v>
      </c>
    </row>
    <row r="4250" spans="5:5" x14ac:dyDescent="0.25">
      <c r="E4250" s="1" t="e">
        <v>#N/A</v>
      </c>
    </row>
    <row r="4251" spans="5:5" x14ac:dyDescent="0.25">
      <c r="E4251" s="1" t="e">
        <v>#N/A</v>
      </c>
    </row>
    <row r="4252" spans="5:5" x14ac:dyDescent="0.25">
      <c r="E4252" s="1" t="e">
        <v>#N/A</v>
      </c>
    </row>
    <row r="4253" spans="5:5" x14ac:dyDescent="0.25">
      <c r="E4253" s="1" t="e">
        <v>#N/A</v>
      </c>
    </row>
    <row r="4254" spans="5:5" x14ac:dyDescent="0.25">
      <c r="E4254" s="1" t="e">
        <v>#N/A</v>
      </c>
    </row>
    <row r="4255" spans="5:5" x14ac:dyDescent="0.25">
      <c r="E4255" s="1" t="e">
        <v>#N/A</v>
      </c>
    </row>
    <row r="4256" spans="5:5" x14ac:dyDescent="0.25">
      <c r="E4256" s="1" t="e">
        <v>#N/A</v>
      </c>
    </row>
    <row r="4257" spans="5:5" x14ac:dyDescent="0.25">
      <c r="E4257" s="1" t="e">
        <v>#N/A</v>
      </c>
    </row>
    <row r="4258" spans="5:5" x14ac:dyDescent="0.25">
      <c r="E4258" s="1" t="e">
        <v>#N/A</v>
      </c>
    </row>
    <row r="4259" spans="5:5" x14ac:dyDescent="0.25">
      <c r="E4259" s="1" t="e">
        <v>#N/A</v>
      </c>
    </row>
    <row r="4260" spans="5:5" x14ac:dyDescent="0.25">
      <c r="E4260" s="1" t="e">
        <v>#N/A</v>
      </c>
    </row>
    <row r="4261" spans="5:5" x14ac:dyDescent="0.25">
      <c r="E4261" s="1" t="e">
        <v>#N/A</v>
      </c>
    </row>
    <row r="4262" spans="5:5" x14ac:dyDescent="0.25">
      <c r="E4262" s="1" t="e">
        <v>#N/A</v>
      </c>
    </row>
    <row r="4263" spans="5:5" x14ac:dyDescent="0.25">
      <c r="E4263" s="1" t="e">
        <v>#N/A</v>
      </c>
    </row>
    <row r="4264" spans="5:5" x14ac:dyDescent="0.25">
      <c r="E4264" s="1" t="e">
        <v>#N/A</v>
      </c>
    </row>
    <row r="4265" spans="5:5" x14ac:dyDescent="0.25">
      <c r="E4265" s="1" t="e">
        <v>#N/A</v>
      </c>
    </row>
    <row r="4266" spans="5:5" x14ac:dyDescent="0.25">
      <c r="E4266" s="1" t="e">
        <v>#N/A</v>
      </c>
    </row>
    <row r="4267" spans="5:5" x14ac:dyDescent="0.25">
      <c r="E4267" s="1" t="e">
        <v>#N/A</v>
      </c>
    </row>
    <row r="4268" spans="5:5" x14ac:dyDescent="0.25">
      <c r="E4268" s="1" t="e">
        <v>#N/A</v>
      </c>
    </row>
    <row r="4269" spans="5:5" x14ac:dyDescent="0.25">
      <c r="E4269" s="1" t="e">
        <v>#N/A</v>
      </c>
    </row>
    <row r="4270" spans="5:5" x14ac:dyDescent="0.25">
      <c r="E4270" s="1" t="e">
        <v>#N/A</v>
      </c>
    </row>
    <row r="4271" spans="5:5" x14ac:dyDescent="0.25">
      <c r="E4271" s="1" t="e">
        <v>#N/A</v>
      </c>
    </row>
    <row r="4272" spans="5:5" x14ac:dyDescent="0.25">
      <c r="E4272" s="1" t="e">
        <v>#N/A</v>
      </c>
    </row>
    <row r="4273" spans="5:5" x14ac:dyDescent="0.25">
      <c r="E4273" s="1" t="e">
        <v>#N/A</v>
      </c>
    </row>
    <row r="4274" spans="5:5" x14ac:dyDescent="0.25">
      <c r="E4274" s="1" t="e">
        <v>#N/A</v>
      </c>
    </row>
    <row r="4275" spans="5:5" x14ac:dyDescent="0.25">
      <c r="E4275" s="1" t="e">
        <v>#N/A</v>
      </c>
    </row>
    <row r="4276" spans="5:5" x14ac:dyDescent="0.25">
      <c r="E4276" s="1" t="e">
        <v>#N/A</v>
      </c>
    </row>
    <row r="4277" spans="5:5" x14ac:dyDescent="0.25">
      <c r="E4277" s="1" t="e">
        <v>#N/A</v>
      </c>
    </row>
    <row r="4278" spans="5:5" x14ac:dyDescent="0.25">
      <c r="E4278" s="1" t="e">
        <v>#N/A</v>
      </c>
    </row>
    <row r="4279" spans="5:5" x14ac:dyDescent="0.25">
      <c r="E4279" s="1" t="e">
        <v>#N/A</v>
      </c>
    </row>
    <row r="4280" spans="5:5" x14ac:dyDescent="0.25">
      <c r="E4280" s="1" t="e">
        <v>#N/A</v>
      </c>
    </row>
    <row r="4281" spans="5:5" x14ac:dyDescent="0.25">
      <c r="E4281" s="1" t="e">
        <v>#N/A</v>
      </c>
    </row>
    <row r="4282" spans="5:5" x14ac:dyDescent="0.25">
      <c r="E4282" s="1" t="e">
        <v>#N/A</v>
      </c>
    </row>
    <row r="4283" spans="5:5" x14ac:dyDescent="0.25">
      <c r="E4283" s="1" t="e">
        <v>#N/A</v>
      </c>
    </row>
    <row r="4284" spans="5:5" x14ac:dyDescent="0.25">
      <c r="E4284" s="1" t="e">
        <v>#N/A</v>
      </c>
    </row>
    <row r="4285" spans="5:5" x14ac:dyDescent="0.25">
      <c r="E4285" s="1" t="e">
        <v>#N/A</v>
      </c>
    </row>
    <row r="4286" spans="5:5" x14ac:dyDescent="0.25">
      <c r="E4286" s="1" t="e">
        <v>#N/A</v>
      </c>
    </row>
    <row r="4287" spans="5:5" x14ac:dyDescent="0.25">
      <c r="E4287" s="1" t="e">
        <v>#N/A</v>
      </c>
    </row>
    <row r="4288" spans="5:5" x14ac:dyDescent="0.25">
      <c r="E4288" s="1" t="e">
        <v>#N/A</v>
      </c>
    </row>
    <row r="4289" spans="5:5" x14ac:dyDescent="0.25">
      <c r="E4289" s="1" t="e">
        <v>#N/A</v>
      </c>
    </row>
    <row r="4290" spans="5:5" x14ac:dyDescent="0.25">
      <c r="E4290" s="1" t="e">
        <v>#N/A</v>
      </c>
    </row>
    <row r="4291" spans="5:5" x14ac:dyDescent="0.25">
      <c r="E4291" s="1" t="e">
        <v>#N/A</v>
      </c>
    </row>
    <row r="4292" spans="5:5" x14ac:dyDescent="0.25">
      <c r="E4292" s="1" t="e">
        <v>#N/A</v>
      </c>
    </row>
    <row r="4293" spans="5:5" x14ac:dyDescent="0.25">
      <c r="E4293" s="1" t="e">
        <v>#N/A</v>
      </c>
    </row>
    <row r="4294" spans="5:5" x14ac:dyDescent="0.25">
      <c r="E4294" s="1" t="e">
        <v>#N/A</v>
      </c>
    </row>
    <row r="4295" spans="5:5" x14ac:dyDescent="0.25">
      <c r="E4295" s="1" t="e">
        <v>#N/A</v>
      </c>
    </row>
    <row r="4296" spans="5:5" x14ac:dyDescent="0.25">
      <c r="E4296" s="1" t="e">
        <v>#N/A</v>
      </c>
    </row>
    <row r="4297" spans="5:5" x14ac:dyDescent="0.25">
      <c r="E4297" s="1" t="e">
        <v>#N/A</v>
      </c>
    </row>
    <row r="4298" spans="5:5" x14ac:dyDescent="0.25">
      <c r="E4298" s="1" t="e">
        <v>#N/A</v>
      </c>
    </row>
    <row r="4299" spans="5:5" x14ac:dyDescent="0.25">
      <c r="E4299" s="1" t="e">
        <v>#N/A</v>
      </c>
    </row>
    <row r="4300" spans="5:5" x14ac:dyDescent="0.25">
      <c r="E4300" s="1" t="e">
        <v>#N/A</v>
      </c>
    </row>
    <row r="4301" spans="5:5" x14ac:dyDescent="0.25">
      <c r="E4301" s="1" t="e">
        <v>#N/A</v>
      </c>
    </row>
    <row r="4302" spans="5:5" x14ac:dyDescent="0.25">
      <c r="E4302" s="1" t="e">
        <v>#N/A</v>
      </c>
    </row>
    <row r="4303" spans="5:5" x14ac:dyDescent="0.25">
      <c r="E4303" s="1" t="e">
        <v>#N/A</v>
      </c>
    </row>
    <row r="4304" spans="5:5" x14ac:dyDescent="0.25">
      <c r="E4304" s="1" t="e">
        <v>#N/A</v>
      </c>
    </row>
    <row r="4305" spans="5:5" x14ac:dyDescent="0.25">
      <c r="E4305" s="1" t="e">
        <v>#N/A</v>
      </c>
    </row>
    <row r="4306" spans="5:5" x14ac:dyDescent="0.25">
      <c r="E4306" s="1" t="e">
        <v>#N/A</v>
      </c>
    </row>
    <row r="4307" spans="5:5" x14ac:dyDescent="0.25">
      <c r="E4307" s="1" t="e">
        <v>#N/A</v>
      </c>
    </row>
    <row r="4308" spans="5:5" x14ac:dyDescent="0.25">
      <c r="E4308" s="1" t="e">
        <v>#N/A</v>
      </c>
    </row>
    <row r="4309" spans="5:5" x14ac:dyDescent="0.25">
      <c r="E4309" s="1" t="e">
        <v>#N/A</v>
      </c>
    </row>
    <row r="4310" spans="5:5" x14ac:dyDescent="0.25">
      <c r="E4310" s="1" t="e">
        <v>#N/A</v>
      </c>
    </row>
    <row r="4311" spans="5:5" x14ac:dyDescent="0.25">
      <c r="E4311" s="1" t="e">
        <v>#N/A</v>
      </c>
    </row>
    <row r="4312" spans="5:5" x14ac:dyDescent="0.25">
      <c r="E4312" s="1" t="e">
        <v>#N/A</v>
      </c>
    </row>
    <row r="4313" spans="5:5" x14ac:dyDescent="0.25">
      <c r="E4313" s="1" t="e">
        <v>#N/A</v>
      </c>
    </row>
    <row r="4314" spans="5:5" x14ac:dyDescent="0.25">
      <c r="E4314" s="1" t="e">
        <v>#N/A</v>
      </c>
    </row>
    <row r="4315" spans="5:5" x14ac:dyDescent="0.25">
      <c r="E4315" s="1" t="e">
        <v>#N/A</v>
      </c>
    </row>
    <row r="4316" spans="5:5" x14ac:dyDescent="0.25">
      <c r="E4316" s="1" t="e">
        <v>#N/A</v>
      </c>
    </row>
    <row r="4317" spans="5:5" x14ac:dyDescent="0.25">
      <c r="E4317" s="1" t="e">
        <v>#N/A</v>
      </c>
    </row>
    <row r="4318" spans="5:5" x14ac:dyDescent="0.25">
      <c r="E4318" s="1" t="e">
        <v>#N/A</v>
      </c>
    </row>
    <row r="4319" spans="5:5" x14ac:dyDescent="0.25">
      <c r="E4319" s="1" t="e">
        <v>#N/A</v>
      </c>
    </row>
    <row r="4320" spans="5:5" x14ac:dyDescent="0.25">
      <c r="E4320" s="1" t="e">
        <v>#N/A</v>
      </c>
    </row>
    <row r="4321" spans="5:5" x14ac:dyDescent="0.25">
      <c r="E4321" s="1" t="e">
        <v>#N/A</v>
      </c>
    </row>
    <row r="4322" spans="5:5" x14ac:dyDescent="0.25">
      <c r="E4322" s="1" t="e">
        <v>#N/A</v>
      </c>
    </row>
    <row r="4323" spans="5:5" x14ac:dyDescent="0.25">
      <c r="E4323" s="1" t="e">
        <v>#N/A</v>
      </c>
    </row>
    <row r="4324" spans="5:5" x14ac:dyDescent="0.25">
      <c r="E4324" s="1" t="e">
        <v>#N/A</v>
      </c>
    </row>
    <row r="4325" spans="5:5" x14ac:dyDescent="0.25">
      <c r="E4325" s="1" t="e">
        <v>#N/A</v>
      </c>
    </row>
    <row r="4326" spans="5:5" x14ac:dyDescent="0.25">
      <c r="E4326" s="1" t="e">
        <v>#N/A</v>
      </c>
    </row>
    <row r="4327" spans="5:5" x14ac:dyDescent="0.25">
      <c r="E4327" s="1" t="e">
        <v>#N/A</v>
      </c>
    </row>
    <row r="4328" spans="5:5" x14ac:dyDescent="0.25">
      <c r="E4328" s="1" t="e">
        <v>#N/A</v>
      </c>
    </row>
    <row r="4329" spans="5:5" x14ac:dyDescent="0.25">
      <c r="E4329" s="1" t="e">
        <v>#N/A</v>
      </c>
    </row>
    <row r="4330" spans="5:5" x14ac:dyDescent="0.25">
      <c r="E4330" s="1" t="e">
        <v>#N/A</v>
      </c>
    </row>
    <row r="4331" spans="5:5" x14ac:dyDescent="0.25">
      <c r="E4331" s="1" t="e">
        <v>#N/A</v>
      </c>
    </row>
    <row r="4332" spans="5:5" x14ac:dyDescent="0.25">
      <c r="E4332" s="1" t="e">
        <v>#N/A</v>
      </c>
    </row>
    <row r="4333" spans="5:5" x14ac:dyDescent="0.25">
      <c r="E4333" s="1" t="e">
        <v>#N/A</v>
      </c>
    </row>
    <row r="4334" spans="5:5" x14ac:dyDescent="0.25">
      <c r="E4334" s="1" t="e">
        <v>#N/A</v>
      </c>
    </row>
    <row r="4335" spans="5:5" x14ac:dyDescent="0.25">
      <c r="E4335" s="1" t="e">
        <v>#N/A</v>
      </c>
    </row>
    <row r="4336" spans="5:5" x14ac:dyDescent="0.25">
      <c r="E4336" s="1" t="e">
        <v>#N/A</v>
      </c>
    </row>
    <row r="4337" spans="5:5" x14ac:dyDescent="0.25">
      <c r="E4337" s="1" t="e">
        <v>#N/A</v>
      </c>
    </row>
    <row r="4338" spans="5:5" x14ac:dyDescent="0.25">
      <c r="E4338" s="1" t="e">
        <v>#N/A</v>
      </c>
    </row>
    <row r="4339" spans="5:5" x14ac:dyDescent="0.25">
      <c r="E4339" s="1" t="e">
        <v>#N/A</v>
      </c>
    </row>
    <row r="4340" spans="5:5" x14ac:dyDescent="0.25">
      <c r="E4340" s="1" t="e">
        <v>#N/A</v>
      </c>
    </row>
    <row r="4341" spans="5:5" x14ac:dyDescent="0.25">
      <c r="E4341" s="1" t="e">
        <v>#N/A</v>
      </c>
    </row>
    <row r="4342" spans="5:5" x14ac:dyDescent="0.25">
      <c r="E4342" s="1" t="e">
        <v>#N/A</v>
      </c>
    </row>
    <row r="4343" spans="5:5" x14ac:dyDescent="0.25">
      <c r="E4343" s="1" t="e">
        <v>#N/A</v>
      </c>
    </row>
    <row r="4344" spans="5:5" x14ac:dyDescent="0.25">
      <c r="E4344" s="1" t="e">
        <v>#N/A</v>
      </c>
    </row>
    <row r="4345" spans="5:5" x14ac:dyDescent="0.25">
      <c r="E4345" s="1" t="e">
        <v>#N/A</v>
      </c>
    </row>
    <row r="4346" spans="5:5" x14ac:dyDescent="0.25">
      <c r="E4346" s="1" t="e">
        <v>#N/A</v>
      </c>
    </row>
    <row r="4347" spans="5:5" x14ac:dyDescent="0.25">
      <c r="E4347" s="1" t="e">
        <v>#N/A</v>
      </c>
    </row>
    <row r="4348" spans="5:5" x14ac:dyDescent="0.25">
      <c r="E4348" s="1" t="e">
        <v>#N/A</v>
      </c>
    </row>
    <row r="4349" spans="5:5" x14ac:dyDescent="0.25">
      <c r="E4349" s="1" t="e">
        <v>#N/A</v>
      </c>
    </row>
    <row r="4350" spans="5:5" x14ac:dyDescent="0.25">
      <c r="E4350" s="1" t="e">
        <v>#N/A</v>
      </c>
    </row>
    <row r="4351" spans="5:5" x14ac:dyDescent="0.25">
      <c r="E4351" s="1" t="e">
        <v>#N/A</v>
      </c>
    </row>
    <row r="4352" spans="5:5" x14ac:dyDescent="0.25">
      <c r="E4352" s="1" t="e">
        <v>#N/A</v>
      </c>
    </row>
    <row r="4353" spans="5:5" x14ac:dyDescent="0.25">
      <c r="E4353" s="1" t="e">
        <v>#N/A</v>
      </c>
    </row>
    <row r="4354" spans="5:5" x14ac:dyDescent="0.25">
      <c r="E4354" s="1" t="e">
        <v>#N/A</v>
      </c>
    </row>
    <row r="4355" spans="5:5" x14ac:dyDescent="0.25">
      <c r="E4355" s="1" t="e">
        <v>#N/A</v>
      </c>
    </row>
    <row r="4356" spans="5:5" x14ac:dyDescent="0.25">
      <c r="E4356" s="1" t="e">
        <v>#N/A</v>
      </c>
    </row>
    <row r="4357" spans="5:5" x14ac:dyDescent="0.25">
      <c r="E4357" s="1" t="e">
        <v>#N/A</v>
      </c>
    </row>
    <row r="4358" spans="5:5" x14ac:dyDescent="0.25">
      <c r="E4358" s="1" t="e">
        <v>#N/A</v>
      </c>
    </row>
    <row r="4359" spans="5:5" x14ac:dyDescent="0.25">
      <c r="E4359" s="1" t="e">
        <v>#N/A</v>
      </c>
    </row>
    <row r="4360" spans="5:5" x14ac:dyDescent="0.25">
      <c r="E4360" s="1" t="e">
        <v>#N/A</v>
      </c>
    </row>
    <row r="4361" spans="5:5" x14ac:dyDescent="0.25">
      <c r="E4361" s="1" t="e">
        <v>#N/A</v>
      </c>
    </row>
    <row r="4362" spans="5:5" x14ac:dyDescent="0.25">
      <c r="E4362" s="1" t="e">
        <v>#N/A</v>
      </c>
    </row>
    <row r="4363" spans="5:5" x14ac:dyDescent="0.25">
      <c r="E4363" s="1" t="e">
        <v>#N/A</v>
      </c>
    </row>
    <row r="4364" spans="5:5" x14ac:dyDescent="0.25">
      <c r="E4364" s="1" t="e">
        <v>#N/A</v>
      </c>
    </row>
    <row r="4365" spans="5:5" x14ac:dyDescent="0.25">
      <c r="E4365" s="1" t="e">
        <v>#N/A</v>
      </c>
    </row>
    <row r="4366" spans="5:5" x14ac:dyDescent="0.25">
      <c r="E4366" s="1" t="e">
        <v>#N/A</v>
      </c>
    </row>
    <row r="4367" spans="5:5" x14ac:dyDescent="0.25">
      <c r="E4367" s="1" t="e">
        <v>#N/A</v>
      </c>
    </row>
    <row r="4368" spans="5:5" x14ac:dyDescent="0.25">
      <c r="E4368" s="1" t="e">
        <v>#N/A</v>
      </c>
    </row>
    <row r="4369" spans="5:5" x14ac:dyDescent="0.25">
      <c r="E4369" s="1" t="e">
        <v>#N/A</v>
      </c>
    </row>
    <row r="4370" spans="5:5" x14ac:dyDescent="0.25">
      <c r="E4370" s="1" t="e">
        <v>#N/A</v>
      </c>
    </row>
    <row r="4371" spans="5:5" x14ac:dyDescent="0.25">
      <c r="E4371" s="1" t="e">
        <v>#N/A</v>
      </c>
    </row>
    <row r="4372" spans="5:5" x14ac:dyDescent="0.25">
      <c r="E4372" s="1" t="e">
        <v>#N/A</v>
      </c>
    </row>
    <row r="4373" spans="5:5" x14ac:dyDescent="0.25">
      <c r="E4373" s="1" t="e">
        <v>#N/A</v>
      </c>
    </row>
    <row r="4374" spans="5:5" x14ac:dyDescent="0.25">
      <c r="E4374" s="1" t="e">
        <v>#N/A</v>
      </c>
    </row>
    <row r="4375" spans="5:5" x14ac:dyDescent="0.25">
      <c r="E4375" s="1" t="e">
        <v>#N/A</v>
      </c>
    </row>
    <row r="4376" spans="5:5" x14ac:dyDescent="0.25">
      <c r="E4376" s="1" t="e">
        <v>#N/A</v>
      </c>
    </row>
    <row r="4377" spans="5:5" x14ac:dyDescent="0.25">
      <c r="E4377" s="1" t="e">
        <v>#N/A</v>
      </c>
    </row>
    <row r="4378" spans="5:5" x14ac:dyDescent="0.25">
      <c r="E4378" s="1" t="e">
        <v>#N/A</v>
      </c>
    </row>
    <row r="4379" spans="5:5" x14ac:dyDescent="0.25">
      <c r="E4379" s="1" t="e">
        <v>#N/A</v>
      </c>
    </row>
    <row r="4380" spans="5:5" x14ac:dyDescent="0.25">
      <c r="E4380" s="1" t="e">
        <v>#N/A</v>
      </c>
    </row>
    <row r="4381" spans="5:5" x14ac:dyDescent="0.25">
      <c r="E4381" s="1" t="e">
        <v>#N/A</v>
      </c>
    </row>
    <row r="4382" spans="5:5" x14ac:dyDescent="0.25">
      <c r="E4382" s="1" t="e">
        <v>#N/A</v>
      </c>
    </row>
    <row r="4383" spans="5:5" x14ac:dyDescent="0.25">
      <c r="E4383" s="1" t="e">
        <v>#N/A</v>
      </c>
    </row>
    <row r="4384" spans="5:5" x14ac:dyDescent="0.25">
      <c r="E4384" s="1" t="e">
        <v>#N/A</v>
      </c>
    </row>
    <row r="4385" spans="5:5" x14ac:dyDescent="0.25">
      <c r="E4385" s="1" t="e">
        <v>#N/A</v>
      </c>
    </row>
    <row r="4386" spans="5:5" x14ac:dyDescent="0.25">
      <c r="E4386" s="1" t="e">
        <v>#N/A</v>
      </c>
    </row>
    <row r="4387" spans="5:5" x14ac:dyDescent="0.25">
      <c r="E4387" s="1" t="e">
        <v>#N/A</v>
      </c>
    </row>
    <row r="4388" spans="5:5" x14ac:dyDescent="0.25">
      <c r="E4388" s="1" t="e">
        <v>#N/A</v>
      </c>
    </row>
    <row r="4389" spans="5:5" x14ac:dyDescent="0.25">
      <c r="E4389" s="1" t="e">
        <v>#N/A</v>
      </c>
    </row>
    <row r="4390" spans="5:5" x14ac:dyDescent="0.25">
      <c r="E4390" s="1" t="e">
        <v>#N/A</v>
      </c>
    </row>
    <row r="4391" spans="5:5" x14ac:dyDescent="0.25">
      <c r="E4391" s="1" t="e">
        <v>#N/A</v>
      </c>
    </row>
    <row r="4392" spans="5:5" x14ac:dyDescent="0.25">
      <c r="E4392" s="1" t="e">
        <v>#N/A</v>
      </c>
    </row>
    <row r="4393" spans="5:5" x14ac:dyDescent="0.25">
      <c r="E4393" s="1" t="e">
        <v>#N/A</v>
      </c>
    </row>
    <row r="4394" spans="5:5" x14ac:dyDescent="0.25">
      <c r="E4394" s="1" t="e">
        <v>#N/A</v>
      </c>
    </row>
    <row r="4395" spans="5:5" x14ac:dyDescent="0.25">
      <c r="E4395" s="1" t="e">
        <v>#N/A</v>
      </c>
    </row>
    <row r="4396" spans="5:5" x14ac:dyDescent="0.25">
      <c r="E4396" s="1" t="e">
        <v>#N/A</v>
      </c>
    </row>
    <row r="4397" spans="5:5" x14ac:dyDescent="0.25">
      <c r="E4397" s="1" t="e">
        <v>#N/A</v>
      </c>
    </row>
    <row r="4398" spans="5:5" x14ac:dyDescent="0.25">
      <c r="E4398" s="1" t="e">
        <v>#N/A</v>
      </c>
    </row>
    <row r="4399" spans="5:5" x14ac:dyDescent="0.25">
      <c r="E4399" s="1" t="e">
        <v>#N/A</v>
      </c>
    </row>
    <row r="4400" spans="5:5" x14ac:dyDescent="0.25">
      <c r="E4400" s="1" t="e">
        <v>#N/A</v>
      </c>
    </row>
    <row r="4401" spans="5:5" x14ac:dyDescent="0.25">
      <c r="E4401" s="1" t="e">
        <v>#N/A</v>
      </c>
    </row>
    <row r="4402" spans="5:5" x14ac:dyDescent="0.25">
      <c r="E4402" s="1" t="e">
        <v>#N/A</v>
      </c>
    </row>
    <row r="4403" spans="5:5" x14ac:dyDescent="0.25">
      <c r="E4403" s="1" t="e">
        <v>#N/A</v>
      </c>
    </row>
    <row r="4404" spans="5:5" x14ac:dyDescent="0.25">
      <c r="E4404" s="1" t="e">
        <v>#N/A</v>
      </c>
    </row>
    <row r="4405" spans="5:5" x14ac:dyDescent="0.25">
      <c r="E4405" s="1" t="e">
        <v>#N/A</v>
      </c>
    </row>
    <row r="4406" spans="5:5" x14ac:dyDescent="0.25">
      <c r="E4406" s="1" t="e">
        <v>#N/A</v>
      </c>
    </row>
    <row r="4407" spans="5:5" x14ac:dyDescent="0.25">
      <c r="E4407" s="1" t="e">
        <v>#N/A</v>
      </c>
    </row>
    <row r="4408" spans="5:5" x14ac:dyDescent="0.25">
      <c r="E4408" s="1" t="e">
        <v>#N/A</v>
      </c>
    </row>
    <row r="4409" spans="5:5" x14ac:dyDescent="0.25">
      <c r="E4409" s="1" t="e">
        <v>#N/A</v>
      </c>
    </row>
    <row r="4410" spans="5:5" x14ac:dyDescent="0.25">
      <c r="E4410" s="1" t="e">
        <v>#N/A</v>
      </c>
    </row>
    <row r="4411" spans="5:5" x14ac:dyDescent="0.25">
      <c r="E4411" s="1" t="e">
        <v>#N/A</v>
      </c>
    </row>
    <row r="4412" spans="5:5" x14ac:dyDescent="0.25">
      <c r="E4412" s="1" t="e">
        <v>#N/A</v>
      </c>
    </row>
    <row r="4413" spans="5:5" x14ac:dyDescent="0.25">
      <c r="E4413" s="1" t="e">
        <v>#N/A</v>
      </c>
    </row>
    <row r="4414" spans="5:5" x14ac:dyDescent="0.25">
      <c r="E4414" s="1" t="e">
        <v>#N/A</v>
      </c>
    </row>
    <row r="4415" spans="5:5" x14ac:dyDescent="0.25">
      <c r="E4415" s="1" t="e">
        <v>#N/A</v>
      </c>
    </row>
    <row r="4416" spans="5:5" x14ac:dyDescent="0.25">
      <c r="E4416" s="1" t="e">
        <v>#N/A</v>
      </c>
    </row>
    <row r="4417" spans="5:5" x14ac:dyDescent="0.25">
      <c r="E4417" s="1" t="e">
        <v>#N/A</v>
      </c>
    </row>
    <row r="4418" spans="5:5" x14ac:dyDescent="0.25">
      <c r="E4418" s="1" t="e">
        <v>#N/A</v>
      </c>
    </row>
    <row r="4419" spans="5:5" x14ac:dyDescent="0.25">
      <c r="E4419" s="1" t="e">
        <v>#N/A</v>
      </c>
    </row>
    <row r="4420" spans="5:5" x14ac:dyDescent="0.25">
      <c r="E4420" s="1" t="e">
        <v>#N/A</v>
      </c>
    </row>
    <row r="4421" spans="5:5" x14ac:dyDescent="0.25">
      <c r="E4421" s="1" t="e">
        <v>#N/A</v>
      </c>
    </row>
    <row r="4422" spans="5:5" x14ac:dyDescent="0.25">
      <c r="E4422" s="1" t="e">
        <v>#N/A</v>
      </c>
    </row>
    <row r="4423" spans="5:5" x14ac:dyDescent="0.25">
      <c r="E4423" s="1" t="e">
        <v>#N/A</v>
      </c>
    </row>
    <row r="4424" spans="5:5" x14ac:dyDescent="0.25">
      <c r="E4424" s="1" t="e">
        <v>#N/A</v>
      </c>
    </row>
    <row r="4425" spans="5:5" x14ac:dyDescent="0.25">
      <c r="E4425" s="1" t="e">
        <v>#N/A</v>
      </c>
    </row>
    <row r="4426" spans="5:5" x14ac:dyDescent="0.25">
      <c r="E4426" s="1" t="e">
        <v>#N/A</v>
      </c>
    </row>
    <row r="4427" spans="5:5" x14ac:dyDescent="0.25">
      <c r="E4427" s="1" t="e">
        <v>#N/A</v>
      </c>
    </row>
    <row r="4428" spans="5:5" x14ac:dyDescent="0.25">
      <c r="E4428" s="1" t="e">
        <v>#N/A</v>
      </c>
    </row>
    <row r="4429" spans="5:5" x14ac:dyDescent="0.25">
      <c r="E4429" s="1" t="e">
        <v>#N/A</v>
      </c>
    </row>
    <row r="4430" spans="5:5" x14ac:dyDescent="0.25">
      <c r="E4430" s="1" t="e">
        <v>#N/A</v>
      </c>
    </row>
    <row r="4431" spans="5:5" x14ac:dyDescent="0.25">
      <c r="E4431" s="1" t="e">
        <v>#N/A</v>
      </c>
    </row>
    <row r="4432" spans="5:5" x14ac:dyDescent="0.25">
      <c r="E4432" s="1" t="e">
        <v>#N/A</v>
      </c>
    </row>
    <row r="4433" spans="5:5" x14ac:dyDescent="0.25">
      <c r="E4433" s="1" t="e">
        <v>#N/A</v>
      </c>
    </row>
    <row r="4434" spans="5:5" x14ac:dyDescent="0.25">
      <c r="E4434" s="1" t="e">
        <v>#N/A</v>
      </c>
    </row>
    <row r="4435" spans="5:5" x14ac:dyDescent="0.25">
      <c r="E4435" s="1" t="e">
        <v>#N/A</v>
      </c>
    </row>
    <row r="4436" spans="5:5" x14ac:dyDescent="0.25">
      <c r="E4436" s="1" t="e">
        <v>#N/A</v>
      </c>
    </row>
    <row r="4437" spans="5:5" x14ac:dyDescent="0.25">
      <c r="E4437" s="1" t="e">
        <v>#N/A</v>
      </c>
    </row>
    <row r="4438" spans="5:5" x14ac:dyDescent="0.25">
      <c r="E4438" s="1" t="e">
        <v>#N/A</v>
      </c>
    </row>
    <row r="4439" spans="5:5" x14ac:dyDescent="0.25">
      <c r="E4439" s="1" t="e">
        <v>#N/A</v>
      </c>
    </row>
    <row r="4440" spans="5:5" x14ac:dyDescent="0.25">
      <c r="E4440" s="1" t="e">
        <v>#N/A</v>
      </c>
    </row>
    <row r="4441" spans="5:5" x14ac:dyDescent="0.25">
      <c r="E4441" s="1" t="e">
        <v>#N/A</v>
      </c>
    </row>
    <row r="4442" spans="5:5" x14ac:dyDescent="0.25">
      <c r="E4442" s="1" t="e">
        <v>#N/A</v>
      </c>
    </row>
    <row r="4443" spans="5:5" x14ac:dyDescent="0.25">
      <c r="E4443" s="1" t="e">
        <v>#N/A</v>
      </c>
    </row>
    <row r="4444" spans="5:5" x14ac:dyDescent="0.25">
      <c r="E4444" s="1" t="e">
        <v>#N/A</v>
      </c>
    </row>
    <row r="4445" spans="5:5" x14ac:dyDescent="0.25">
      <c r="E4445" s="1" t="e">
        <v>#N/A</v>
      </c>
    </row>
    <row r="4446" spans="5:5" x14ac:dyDescent="0.25">
      <c r="E4446" s="1" t="e">
        <v>#N/A</v>
      </c>
    </row>
    <row r="4447" spans="5:5" x14ac:dyDescent="0.25">
      <c r="E4447" s="1" t="e">
        <v>#N/A</v>
      </c>
    </row>
    <row r="4448" spans="5:5" x14ac:dyDescent="0.25">
      <c r="E4448" s="1" t="e">
        <v>#N/A</v>
      </c>
    </row>
    <row r="4449" spans="5:5" x14ac:dyDescent="0.25">
      <c r="E4449" s="1" t="e">
        <v>#N/A</v>
      </c>
    </row>
    <row r="4450" spans="5:5" x14ac:dyDescent="0.25">
      <c r="E4450" s="1" t="e">
        <v>#N/A</v>
      </c>
    </row>
    <row r="4451" spans="5:5" x14ac:dyDescent="0.25">
      <c r="E4451" s="1" t="e">
        <v>#N/A</v>
      </c>
    </row>
    <row r="4452" spans="5:5" x14ac:dyDescent="0.25">
      <c r="E4452" s="1" t="e">
        <v>#N/A</v>
      </c>
    </row>
    <row r="4453" spans="5:5" x14ac:dyDescent="0.25">
      <c r="E4453" s="1" t="e">
        <v>#N/A</v>
      </c>
    </row>
    <row r="4454" spans="5:5" x14ac:dyDescent="0.25">
      <c r="E4454" s="1" t="e">
        <v>#N/A</v>
      </c>
    </row>
    <row r="4455" spans="5:5" x14ac:dyDescent="0.25">
      <c r="E4455" s="1" t="e">
        <v>#N/A</v>
      </c>
    </row>
    <row r="4456" spans="5:5" x14ac:dyDescent="0.25">
      <c r="E4456" s="1" t="e">
        <v>#N/A</v>
      </c>
    </row>
    <row r="4457" spans="5:5" x14ac:dyDescent="0.25">
      <c r="E4457" s="1" t="e">
        <v>#N/A</v>
      </c>
    </row>
    <row r="4458" spans="5:5" x14ac:dyDescent="0.25">
      <c r="E4458" s="1" t="e">
        <v>#N/A</v>
      </c>
    </row>
    <row r="4459" spans="5:5" x14ac:dyDescent="0.25">
      <c r="E4459" s="1" t="e">
        <v>#N/A</v>
      </c>
    </row>
    <row r="4460" spans="5:5" x14ac:dyDescent="0.25">
      <c r="E4460" s="1" t="e">
        <v>#N/A</v>
      </c>
    </row>
    <row r="4461" spans="5:5" x14ac:dyDescent="0.25">
      <c r="E4461" s="1" t="e">
        <v>#N/A</v>
      </c>
    </row>
    <row r="4462" spans="5:5" x14ac:dyDescent="0.25">
      <c r="E4462" s="1" t="e">
        <v>#N/A</v>
      </c>
    </row>
    <row r="4463" spans="5:5" x14ac:dyDescent="0.25">
      <c r="E4463" s="1" t="e">
        <v>#N/A</v>
      </c>
    </row>
    <row r="4464" spans="5:5" x14ac:dyDescent="0.25">
      <c r="E4464" s="1" t="e">
        <v>#N/A</v>
      </c>
    </row>
    <row r="4465" spans="5:5" x14ac:dyDescent="0.25">
      <c r="E4465" s="1" t="e">
        <v>#N/A</v>
      </c>
    </row>
    <row r="4466" spans="5:5" x14ac:dyDescent="0.25">
      <c r="E4466" s="1" t="e">
        <v>#N/A</v>
      </c>
    </row>
    <row r="4467" spans="5:5" x14ac:dyDescent="0.25">
      <c r="E4467" s="1" t="e">
        <v>#N/A</v>
      </c>
    </row>
    <row r="4468" spans="5:5" x14ac:dyDescent="0.25">
      <c r="E4468" s="1" t="e">
        <v>#N/A</v>
      </c>
    </row>
    <row r="4469" spans="5:5" x14ac:dyDescent="0.25">
      <c r="E4469" s="1" t="e">
        <v>#N/A</v>
      </c>
    </row>
    <row r="4470" spans="5:5" x14ac:dyDescent="0.25">
      <c r="E4470" s="1" t="e">
        <v>#N/A</v>
      </c>
    </row>
    <row r="4471" spans="5:5" x14ac:dyDescent="0.25">
      <c r="E4471" s="1" t="e">
        <v>#N/A</v>
      </c>
    </row>
    <row r="4472" spans="5:5" x14ac:dyDescent="0.25">
      <c r="E4472" s="1" t="e">
        <v>#N/A</v>
      </c>
    </row>
    <row r="4473" spans="5:5" x14ac:dyDescent="0.25">
      <c r="E4473" s="1" t="e">
        <v>#N/A</v>
      </c>
    </row>
    <row r="4474" spans="5:5" x14ac:dyDescent="0.25">
      <c r="E4474" s="1" t="e">
        <v>#N/A</v>
      </c>
    </row>
    <row r="4475" spans="5:5" x14ac:dyDescent="0.25">
      <c r="E4475" s="1" t="e">
        <v>#N/A</v>
      </c>
    </row>
    <row r="4476" spans="5:5" x14ac:dyDescent="0.25">
      <c r="E4476" s="1" t="e">
        <v>#N/A</v>
      </c>
    </row>
    <row r="4477" spans="5:5" x14ac:dyDescent="0.25">
      <c r="E4477" s="1" t="e">
        <v>#N/A</v>
      </c>
    </row>
    <row r="4478" spans="5:5" x14ac:dyDescent="0.25">
      <c r="E4478" s="1" t="e">
        <v>#N/A</v>
      </c>
    </row>
    <row r="4479" spans="5:5" x14ac:dyDescent="0.25">
      <c r="E4479" s="1" t="e">
        <v>#N/A</v>
      </c>
    </row>
    <row r="4480" spans="5:5" x14ac:dyDescent="0.25">
      <c r="E4480" s="1" t="e">
        <v>#N/A</v>
      </c>
    </row>
    <row r="4481" spans="5:5" x14ac:dyDescent="0.25">
      <c r="E4481" s="1" t="e">
        <v>#N/A</v>
      </c>
    </row>
    <row r="4482" spans="5:5" x14ac:dyDescent="0.25">
      <c r="E4482" s="1" t="e">
        <v>#N/A</v>
      </c>
    </row>
    <row r="4483" spans="5:5" x14ac:dyDescent="0.25">
      <c r="E4483" s="1" t="e">
        <v>#N/A</v>
      </c>
    </row>
    <row r="4484" spans="5:5" x14ac:dyDescent="0.25">
      <c r="E4484" s="1" t="e">
        <v>#N/A</v>
      </c>
    </row>
    <row r="4485" spans="5:5" x14ac:dyDescent="0.25">
      <c r="E4485" s="1" t="e">
        <v>#N/A</v>
      </c>
    </row>
    <row r="4486" spans="5:5" x14ac:dyDescent="0.25">
      <c r="E4486" s="1" t="e">
        <v>#N/A</v>
      </c>
    </row>
    <row r="4487" spans="5:5" x14ac:dyDescent="0.25">
      <c r="E4487" s="1" t="e">
        <v>#N/A</v>
      </c>
    </row>
    <row r="4488" spans="5:5" x14ac:dyDescent="0.25">
      <c r="E4488" s="1" t="e">
        <v>#N/A</v>
      </c>
    </row>
    <row r="4489" spans="5:5" x14ac:dyDescent="0.25">
      <c r="E4489" s="1" t="e">
        <v>#N/A</v>
      </c>
    </row>
    <row r="4490" spans="5:5" x14ac:dyDescent="0.25">
      <c r="E4490" s="1" t="e">
        <v>#N/A</v>
      </c>
    </row>
    <row r="4491" spans="5:5" x14ac:dyDescent="0.25">
      <c r="E4491" s="1" t="e">
        <v>#N/A</v>
      </c>
    </row>
    <row r="4492" spans="5:5" x14ac:dyDescent="0.25">
      <c r="E4492" s="1" t="e">
        <v>#N/A</v>
      </c>
    </row>
    <row r="4493" spans="5:5" x14ac:dyDescent="0.25">
      <c r="E4493" s="1" t="e">
        <v>#N/A</v>
      </c>
    </row>
    <row r="4494" spans="5:5" x14ac:dyDescent="0.25">
      <c r="E4494" s="1" t="e">
        <v>#N/A</v>
      </c>
    </row>
    <row r="4495" spans="5:5" x14ac:dyDescent="0.25">
      <c r="E4495" s="1" t="e">
        <v>#N/A</v>
      </c>
    </row>
    <row r="4496" spans="5:5" x14ac:dyDescent="0.25">
      <c r="E4496" s="1" t="e">
        <v>#N/A</v>
      </c>
    </row>
    <row r="4497" spans="5:5" x14ac:dyDescent="0.25">
      <c r="E4497" s="1" t="e">
        <v>#N/A</v>
      </c>
    </row>
    <row r="4498" spans="5:5" x14ac:dyDescent="0.25">
      <c r="E4498" s="1" t="e">
        <v>#N/A</v>
      </c>
    </row>
    <row r="4499" spans="5:5" x14ac:dyDescent="0.25">
      <c r="E4499" s="1" t="e">
        <v>#N/A</v>
      </c>
    </row>
    <row r="4500" spans="5:5" x14ac:dyDescent="0.25">
      <c r="E4500" s="1" t="e">
        <v>#N/A</v>
      </c>
    </row>
    <row r="4501" spans="5:5" x14ac:dyDescent="0.25">
      <c r="E4501" s="1" t="e">
        <v>#N/A</v>
      </c>
    </row>
    <row r="4502" spans="5:5" x14ac:dyDescent="0.25">
      <c r="E4502" s="1" t="e">
        <v>#N/A</v>
      </c>
    </row>
    <row r="4503" spans="5:5" x14ac:dyDescent="0.25">
      <c r="E4503" s="1" t="e">
        <v>#N/A</v>
      </c>
    </row>
    <row r="4504" spans="5:5" x14ac:dyDescent="0.25">
      <c r="E4504" s="1" t="e">
        <v>#N/A</v>
      </c>
    </row>
    <row r="4505" spans="5:5" x14ac:dyDescent="0.25">
      <c r="E4505" s="1" t="e">
        <v>#N/A</v>
      </c>
    </row>
    <row r="4506" spans="5:5" x14ac:dyDescent="0.25">
      <c r="E4506" s="1" t="e">
        <v>#N/A</v>
      </c>
    </row>
    <row r="4507" spans="5:5" x14ac:dyDescent="0.25">
      <c r="E4507" s="1" t="e">
        <v>#N/A</v>
      </c>
    </row>
    <row r="4508" spans="5:5" x14ac:dyDescent="0.25">
      <c r="E4508" s="1" t="e">
        <v>#N/A</v>
      </c>
    </row>
    <row r="4509" spans="5:5" x14ac:dyDescent="0.25">
      <c r="E4509" s="1" t="e">
        <v>#N/A</v>
      </c>
    </row>
    <row r="4510" spans="5:5" x14ac:dyDescent="0.25">
      <c r="E4510" s="1" t="e">
        <v>#N/A</v>
      </c>
    </row>
    <row r="4511" spans="5:5" x14ac:dyDescent="0.25">
      <c r="E4511" s="1" t="e">
        <v>#N/A</v>
      </c>
    </row>
    <row r="4512" spans="5:5" x14ac:dyDescent="0.25">
      <c r="E4512" s="1" t="e">
        <v>#N/A</v>
      </c>
    </row>
    <row r="4513" spans="5:5" x14ac:dyDescent="0.25">
      <c r="E4513" s="1" t="e">
        <v>#N/A</v>
      </c>
    </row>
    <row r="4514" spans="5:5" x14ac:dyDescent="0.25">
      <c r="E4514" s="1" t="e">
        <v>#N/A</v>
      </c>
    </row>
    <row r="4515" spans="5:5" x14ac:dyDescent="0.25">
      <c r="E4515" s="1" t="e">
        <v>#N/A</v>
      </c>
    </row>
    <row r="4516" spans="5:5" x14ac:dyDescent="0.25">
      <c r="E4516" s="1" t="e">
        <v>#N/A</v>
      </c>
    </row>
    <row r="4517" spans="5:5" x14ac:dyDescent="0.25">
      <c r="E4517" s="1" t="e">
        <v>#N/A</v>
      </c>
    </row>
    <row r="4518" spans="5:5" x14ac:dyDescent="0.25">
      <c r="E4518" s="1" t="e">
        <v>#N/A</v>
      </c>
    </row>
    <row r="4519" spans="5:5" x14ac:dyDescent="0.25">
      <c r="E4519" s="1" t="e">
        <v>#N/A</v>
      </c>
    </row>
    <row r="4520" spans="5:5" x14ac:dyDescent="0.25">
      <c r="E4520" s="1" t="e">
        <v>#N/A</v>
      </c>
    </row>
    <row r="4521" spans="5:5" x14ac:dyDescent="0.25">
      <c r="E4521" s="1" t="e">
        <v>#N/A</v>
      </c>
    </row>
    <row r="4522" spans="5:5" x14ac:dyDescent="0.25">
      <c r="E4522" s="1" t="e">
        <v>#N/A</v>
      </c>
    </row>
    <row r="4523" spans="5:5" x14ac:dyDescent="0.25">
      <c r="E4523" s="1" t="e">
        <v>#N/A</v>
      </c>
    </row>
    <row r="4524" spans="5:5" x14ac:dyDescent="0.25">
      <c r="E4524" s="1" t="e">
        <v>#N/A</v>
      </c>
    </row>
    <row r="4525" spans="5:5" x14ac:dyDescent="0.25">
      <c r="E4525" s="1" t="e">
        <v>#N/A</v>
      </c>
    </row>
    <row r="4526" spans="5:5" x14ac:dyDescent="0.25">
      <c r="E4526" s="1" t="e">
        <v>#N/A</v>
      </c>
    </row>
    <row r="4527" spans="5:5" x14ac:dyDescent="0.25">
      <c r="E4527" s="1" t="e">
        <v>#N/A</v>
      </c>
    </row>
    <row r="4528" spans="5:5" x14ac:dyDescent="0.25">
      <c r="E4528" s="1" t="e">
        <v>#N/A</v>
      </c>
    </row>
    <row r="4529" spans="5:5" x14ac:dyDescent="0.25">
      <c r="E4529" s="1" t="e">
        <v>#N/A</v>
      </c>
    </row>
    <row r="4530" spans="5:5" x14ac:dyDescent="0.25">
      <c r="E4530" s="1" t="e">
        <v>#N/A</v>
      </c>
    </row>
    <row r="4531" spans="5:5" x14ac:dyDescent="0.25">
      <c r="E4531" s="1" t="e">
        <v>#N/A</v>
      </c>
    </row>
    <row r="4532" spans="5:5" x14ac:dyDescent="0.25">
      <c r="E4532" s="1" t="e">
        <v>#N/A</v>
      </c>
    </row>
    <row r="4533" spans="5:5" x14ac:dyDescent="0.25">
      <c r="E4533" s="1" t="e">
        <v>#N/A</v>
      </c>
    </row>
    <row r="4534" spans="5:5" x14ac:dyDescent="0.25">
      <c r="E4534" s="1" t="e">
        <v>#N/A</v>
      </c>
    </row>
    <row r="4535" spans="5:5" x14ac:dyDescent="0.25">
      <c r="E4535" s="1" t="e">
        <v>#N/A</v>
      </c>
    </row>
    <row r="4536" spans="5:5" x14ac:dyDescent="0.25">
      <c r="E4536" s="1" t="e">
        <v>#N/A</v>
      </c>
    </row>
    <row r="4537" spans="5:5" x14ac:dyDescent="0.25">
      <c r="E4537" s="1" t="e">
        <v>#N/A</v>
      </c>
    </row>
    <row r="4538" spans="5:5" x14ac:dyDescent="0.25">
      <c r="E4538" s="1" t="e">
        <v>#N/A</v>
      </c>
    </row>
    <row r="4539" spans="5:5" x14ac:dyDescent="0.25">
      <c r="E4539" s="1" t="e">
        <v>#N/A</v>
      </c>
    </row>
    <row r="4540" spans="5:5" x14ac:dyDescent="0.25">
      <c r="E4540" s="1" t="e">
        <v>#N/A</v>
      </c>
    </row>
    <row r="4541" spans="5:5" x14ac:dyDescent="0.25">
      <c r="E4541" s="1" t="e">
        <v>#N/A</v>
      </c>
    </row>
    <row r="4542" spans="5:5" x14ac:dyDescent="0.25">
      <c r="E4542" s="1" t="e">
        <v>#N/A</v>
      </c>
    </row>
    <row r="4543" spans="5:5" x14ac:dyDescent="0.25">
      <c r="E4543" s="1" t="e">
        <v>#N/A</v>
      </c>
    </row>
    <row r="4544" spans="5:5" x14ac:dyDescent="0.25">
      <c r="E4544" s="1" t="e">
        <v>#N/A</v>
      </c>
    </row>
    <row r="4545" spans="5:5" x14ac:dyDescent="0.25">
      <c r="E4545" s="1" t="e">
        <v>#N/A</v>
      </c>
    </row>
    <row r="4546" spans="5:5" x14ac:dyDescent="0.25">
      <c r="E4546" s="1" t="e">
        <v>#N/A</v>
      </c>
    </row>
    <row r="4547" spans="5:5" x14ac:dyDescent="0.25">
      <c r="E4547" s="1" t="e">
        <v>#N/A</v>
      </c>
    </row>
    <row r="4548" spans="5:5" x14ac:dyDescent="0.25">
      <c r="E4548" s="1" t="e">
        <v>#N/A</v>
      </c>
    </row>
    <row r="4549" spans="5:5" x14ac:dyDescent="0.25">
      <c r="E4549" s="1" t="e">
        <v>#N/A</v>
      </c>
    </row>
    <row r="4550" spans="5:5" x14ac:dyDescent="0.25">
      <c r="E4550" s="1" t="e">
        <v>#N/A</v>
      </c>
    </row>
    <row r="4551" spans="5:5" x14ac:dyDescent="0.25">
      <c r="E4551" s="1" t="e">
        <v>#N/A</v>
      </c>
    </row>
    <row r="4552" spans="5:5" x14ac:dyDescent="0.25">
      <c r="E4552" s="1" t="e">
        <v>#N/A</v>
      </c>
    </row>
    <row r="4553" spans="5:5" x14ac:dyDescent="0.25">
      <c r="E4553" s="1" t="e">
        <v>#N/A</v>
      </c>
    </row>
    <row r="4554" spans="5:5" x14ac:dyDescent="0.25">
      <c r="E4554" s="1" t="e">
        <v>#N/A</v>
      </c>
    </row>
    <row r="4555" spans="5:5" x14ac:dyDescent="0.25">
      <c r="E4555" s="1" t="e">
        <v>#N/A</v>
      </c>
    </row>
    <row r="4556" spans="5:5" x14ac:dyDescent="0.25">
      <c r="E4556" s="1" t="e">
        <v>#N/A</v>
      </c>
    </row>
    <row r="4557" spans="5:5" x14ac:dyDescent="0.25">
      <c r="E4557" s="1" t="e">
        <v>#N/A</v>
      </c>
    </row>
    <row r="4558" spans="5:5" x14ac:dyDescent="0.25">
      <c r="E4558" s="1" t="e">
        <v>#N/A</v>
      </c>
    </row>
    <row r="4559" spans="5:5" x14ac:dyDescent="0.25">
      <c r="E4559" s="1" t="e">
        <v>#N/A</v>
      </c>
    </row>
    <row r="4560" spans="5:5" x14ac:dyDescent="0.25">
      <c r="E4560" s="1" t="e">
        <v>#N/A</v>
      </c>
    </row>
    <row r="4561" spans="5:5" x14ac:dyDescent="0.25">
      <c r="E4561" s="1" t="e">
        <v>#N/A</v>
      </c>
    </row>
    <row r="4562" spans="5:5" x14ac:dyDescent="0.25">
      <c r="E4562" s="1" t="e">
        <v>#N/A</v>
      </c>
    </row>
    <row r="4563" spans="5:5" x14ac:dyDescent="0.25">
      <c r="E4563" s="1" t="e">
        <v>#N/A</v>
      </c>
    </row>
    <row r="4564" spans="5:5" x14ac:dyDescent="0.25">
      <c r="E4564" s="1" t="e">
        <v>#N/A</v>
      </c>
    </row>
    <row r="4565" spans="5:5" x14ac:dyDescent="0.25">
      <c r="E4565" s="1" t="e">
        <v>#N/A</v>
      </c>
    </row>
    <row r="4566" spans="5:5" x14ac:dyDescent="0.25">
      <c r="E4566" s="1" t="e">
        <v>#N/A</v>
      </c>
    </row>
    <row r="4567" spans="5:5" x14ac:dyDescent="0.25">
      <c r="E4567" s="1" t="e">
        <v>#N/A</v>
      </c>
    </row>
    <row r="4568" spans="5:5" x14ac:dyDescent="0.25">
      <c r="E4568" s="1" t="e">
        <v>#N/A</v>
      </c>
    </row>
    <row r="4569" spans="5:5" x14ac:dyDescent="0.25">
      <c r="E4569" s="1" t="e">
        <v>#N/A</v>
      </c>
    </row>
    <row r="4570" spans="5:5" x14ac:dyDescent="0.25">
      <c r="E4570" s="1" t="e">
        <v>#N/A</v>
      </c>
    </row>
    <row r="4571" spans="5:5" x14ac:dyDescent="0.25">
      <c r="E4571" s="1" t="e">
        <v>#N/A</v>
      </c>
    </row>
    <row r="4572" spans="5:5" x14ac:dyDescent="0.25">
      <c r="E4572" s="1" t="e">
        <v>#N/A</v>
      </c>
    </row>
    <row r="4573" spans="5:5" x14ac:dyDescent="0.25">
      <c r="E4573" s="1" t="e">
        <v>#N/A</v>
      </c>
    </row>
    <row r="4574" spans="5:5" x14ac:dyDescent="0.25">
      <c r="E4574" s="1" t="e">
        <v>#N/A</v>
      </c>
    </row>
    <row r="4575" spans="5:5" x14ac:dyDescent="0.25">
      <c r="E4575" s="1" t="e">
        <v>#N/A</v>
      </c>
    </row>
    <row r="4576" spans="5:5" x14ac:dyDescent="0.25">
      <c r="E4576" s="1" t="e">
        <v>#N/A</v>
      </c>
    </row>
    <row r="4577" spans="5:5" x14ac:dyDescent="0.25">
      <c r="E4577" s="1" t="e">
        <v>#N/A</v>
      </c>
    </row>
    <row r="4578" spans="5:5" x14ac:dyDescent="0.25">
      <c r="E4578" s="1" t="e">
        <v>#N/A</v>
      </c>
    </row>
    <row r="4579" spans="5:5" x14ac:dyDescent="0.25">
      <c r="E4579" s="1" t="e">
        <v>#N/A</v>
      </c>
    </row>
    <row r="4580" spans="5:5" x14ac:dyDescent="0.25">
      <c r="E4580" s="1" t="e">
        <v>#N/A</v>
      </c>
    </row>
    <row r="4581" spans="5:5" x14ac:dyDescent="0.25">
      <c r="E4581" s="1" t="e">
        <v>#N/A</v>
      </c>
    </row>
    <row r="4582" spans="5:5" x14ac:dyDescent="0.25">
      <c r="E4582" s="1" t="e">
        <v>#N/A</v>
      </c>
    </row>
    <row r="4583" spans="5:5" x14ac:dyDescent="0.25">
      <c r="E4583" s="1" t="e">
        <v>#N/A</v>
      </c>
    </row>
    <row r="4584" spans="5:5" x14ac:dyDescent="0.25">
      <c r="E4584" s="1" t="e">
        <v>#N/A</v>
      </c>
    </row>
    <row r="4585" spans="5:5" x14ac:dyDescent="0.25">
      <c r="E4585" s="1" t="e">
        <v>#N/A</v>
      </c>
    </row>
    <row r="4586" spans="5:5" x14ac:dyDescent="0.25">
      <c r="E4586" s="1" t="e">
        <v>#N/A</v>
      </c>
    </row>
    <row r="4587" spans="5:5" x14ac:dyDescent="0.25">
      <c r="E4587" s="1" t="e">
        <v>#N/A</v>
      </c>
    </row>
    <row r="4588" spans="5:5" x14ac:dyDescent="0.25">
      <c r="E4588" s="1" t="e">
        <v>#N/A</v>
      </c>
    </row>
    <row r="4589" spans="5:5" x14ac:dyDescent="0.25">
      <c r="E4589" s="1" t="e">
        <v>#N/A</v>
      </c>
    </row>
    <row r="4590" spans="5:5" x14ac:dyDescent="0.25">
      <c r="E4590" s="1" t="e">
        <v>#N/A</v>
      </c>
    </row>
    <row r="4591" spans="5:5" x14ac:dyDescent="0.25">
      <c r="E4591" s="1" t="e">
        <v>#N/A</v>
      </c>
    </row>
    <row r="4592" spans="5:5" x14ac:dyDescent="0.25">
      <c r="E4592" s="1" t="e">
        <v>#N/A</v>
      </c>
    </row>
    <row r="4593" spans="5:5" x14ac:dyDescent="0.25">
      <c r="E4593" s="1" t="e">
        <v>#N/A</v>
      </c>
    </row>
    <row r="4594" spans="5:5" x14ac:dyDescent="0.25">
      <c r="E4594" s="1" t="e">
        <v>#N/A</v>
      </c>
    </row>
    <row r="4595" spans="5:5" x14ac:dyDescent="0.25">
      <c r="E4595" s="1" t="e">
        <v>#N/A</v>
      </c>
    </row>
    <row r="4596" spans="5:5" x14ac:dyDescent="0.25">
      <c r="E4596" s="1" t="e">
        <v>#N/A</v>
      </c>
    </row>
    <row r="4597" spans="5:5" x14ac:dyDescent="0.25">
      <c r="E4597" s="1" t="e">
        <v>#N/A</v>
      </c>
    </row>
    <row r="4598" spans="5:5" x14ac:dyDescent="0.25">
      <c r="E4598" s="1" t="e">
        <v>#N/A</v>
      </c>
    </row>
    <row r="4599" spans="5:5" x14ac:dyDescent="0.25">
      <c r="E4599" s="1" t="e">
        <v>#N/A</v>
      </c>
    </row>
    <row r="4600" spans="5:5" x14ac:dyDescent="0.25">
      <c r="E4600" s="1" t="e">
        <v>#N/A</v>
      </c>
    </row>
    <row r="4601" spans="5:5" x14ac:dyDescent="0.25">
      <c r="E4601" s="1" t="e">
        <v>#N/A</v>
      </c>
    </row>
    <row r="4602" spans="5:5" x14ac:dyDescent="0.25">
      <c r="E4602" s="1" t="e">
        <v>#N/A</v>
      </c>
    </row>
    <row r="4603" spans="5:5" x14ac:dyDescent="0.25">
      <c r="E4603" s="1" t="e">
        <v>#N/A</v>
      </c>
    </row>
    <row r="4604" spans="5:5" x14ac:dyDescent="0.25">
      <c r="E4604" s="1" t="e">
        <v>#N/A</v>
      </c>
    </row>
    <row r="4605" spans="5:5" x14ac:dyDescent="0.25">
      <c r="E4605" s="1" t="e">
        <v>#N/A</v>
      </c>
    </row>
    <row r="4606" spans="5:5" x14ac:dyDescent="0.25">
      <c r="E4606" s="1" t="e">
        <v>#N/A</v>
      </c>
    </row>
    <row r="4607" spans="5:5" x14ac:dyDescent="0.25">
      <c r="E4607" s="1" t="e">
        <v>#N/A</v>
      </c>
    </row>
    <row r="4608" spans="5:5" x14ac:dyDescent="0.25">
      <c r="E4608" s="1" t="e">
        <v>#N/A</v>
      </c>
    </row>
    <row r="4609" spans="5:5" x14ac:dyDescent="0.25">
      <c r="E4609" s="1" t="e">
        <v>#N/A</v>
      </c>
    </row>
    <row r="4610" spans="5:5" x14ac:dyDescent="0.25">
      <c r="E4610" s="1" t="e">
        <v>#N/A</v>
      </c>
    </row>
    <row r="4611" spans="5:5" x14ac:dyDescent="0.25">
      <c r="E4611" s="1" t="e">
        <v>#N/A</v>
      </c>
    </row>
    <row r="4612" spans="5:5" x14ac:dyDescent="0.25">
      <c r="E4612" s="1" t="e">
        <v>#N/A</v>
      </c>
    </row>
    <row r="4613" spans="5:5" x14ac:dyDescent="0.25">
      <c r="E4613" s="1" t="e">
        <v>#N/A</v>
      </c>
    </row>
    <row r="4614" spans="5:5" x14ac:dyDescent="0.25">
      <c r="E4614" s="1" t="e">
        <v>#N/A</v>
      </c>
    </row>
    <row r="4615" spans="5:5" x14ac:dyDescent="0.25">
      <c r="E4615" s="1" t="e">
        <v>#N/A</v>
      </c>
    </row>
    <row r="4616" spans="5:5" x14ac:dyDescent="0.25">
      <c r="E4616" s="1" t="e">
        <v>#N/A</v>
      </c>
    </row>
    <row r="4617" spans="5:5" x14ac:dyDescent="0.25">
      <c r="E4617" s="1" t="e">
        <v>#N/A</v>
      </c>
    </row>
    <row r="4618" spans="5:5" x14ac:dyDescent="0.25">
      <c r="E4618" s="1" t="e">
        <v>#N/A</v>
      </c>
    </row>
    <row r="4619" spans="5:5" x14ac:dyDescent="0.25">
      <c r="E4619" s="1" t="e">
        <v>#N/A</v>
      </c>
    </row>
    <row r="4620" spans="5:5" x14ac:dyDescent="0.25">
      <c r="E4620" s="1" t="e">
        <v>#N/A</v>
      </c>
    </row>
    <row r="4621" spans="5:5" x14ac:dyDescent="0.25">
      <c r="E4621" s="1" t="e">
        <v>#N/A</v>
      </c>
    </row>
    <row r="4622" spans="5:5" x14ac:dyDescent="0.25">
      <c r="E4622" s="1" t="e">
        <v>#N/A</v>
      </c>
    </row>
    <row r="4623" spans="5:5" x14ac:dyDescent="0.25">
      <c r="E4623" s="1" t="e">
        <v>#N/A</v>
      </c>
    </row>
    <row r="4624" spans="5:5" x14ac:dyDescent="0.25">
      <c r="E4624" s="1" t="e">
        <v>#N/A</v>
      </c>
    </row>
    <row r="4625" spans="5:5" x14ac:dyDescent="0.25">
      <c r="E4625" s="1" t="e">
        <v>#N/A</v>
      </c>
    </row>
    <row r="4626" spans="5:5" x14ac:dyDescent="0.25">
      <c r="E4626" s="1" t="e">
        <v>#N/A</v>
      </c>
    </row>
    <row r="4627" spans="5:5" x14ac:dyDescent="0.25">
      <c r="E4627" s="1" t="e">
        <v>#N/A</v>
      </c>
    </row>
    <row r="4628" spans="5:5" x14ac:dyDescent="0.25">
      <c r="E4628" s="1" t="e">
        <v>#N/A</v>
      </c>
    </row>
    <row r="4629" spans="5:5" x14ac:dyDescent="0.25">
      <c r="E4629" s="1" t="e">
        <v>#N/A</v>
      </c>
    </row>
    <row r="4630" spans="5:5" x14ac:dyDescent="0.25">
      <c r="E4630" s="1" t="e">
        <v>#N/A</v>
      </c>
    </row>
    <row r="4631" spans="5:5" x14ac:dyDescent="0.25">
      <c r="E4631" s="1" t="e">
        <v>#N/A</v>
      </c>
    </row>
    <row r="4632" spans="5:5" x14ac:dyDescent="0.25">
      <c r="E4632" s="1" t="e">
        <v>#N/A</v>
      </c>
    </row>
    <row r="4633" spans="5:5" x14ac:dyDescent="0.25">
      <c r="E4633" s="1" t="e">
        <v>#N/A</v>
      </c>
    </row>
    <row r="4634" spans="5:5" x14ac:dyDescent="0.25">
      <c r="E4634" s="1" t="e">
        <v>#N/A</v>
      </c>
    </row>
    <row r="4635" spans="5:5" x14ac:dyDescent="0.25">
      <c r="E4635" s="1" t="e">
        <v>#N/A</v>
      </c>
    </row>
    <row r="4636" spans="5:5" x14ac:dyDescent="0.25">
      <c r="E4636" s="1" t="e">
        <v>#N/A</v>
      </c>
    </row>
    <row r="4637" spans="5:5" x14ac:dyDescent="0.25">
      <c r="E4637" s="1" t="e">
        <v>#N/A</v>
      </c>
    </row>
    <row r="4638" spans="5:5" x14ac:dyDescent="0.25">
      <c r="E4638" s="1" t="e">
        <v>#N/A</v>
      </c>
    </row>
    <row r="4639" spans="5:5" x14ac:dyDescent="0.25">
      <c r="E4639" s="1" t="e">
        <v>#N/A</v>
      </c>
    </row>
    <row r="4640" spans="5:5" x14ac:dyDescent="0.25">
      <c r="E4640" s="1" t="e">
        <v>#N/A</v>
      </c>
    </row>
    <row r="4641" spans="5:5" x14ac:dyDescent="0.25">
      <c r="E4641" s="1" t="e">
        <v>#N/A</v>
      </c>
    </row>
    <row r="4642" spans="5:5" x14ac:dyDescent="0.25">
      <c r="E4642" s="1" t="e">
        <v>#N/A</v>
      </c>
    </row>
    <row r="4643" spans="5:5" x14ac:dyDescent="0.25">
      <c r="E4643" s="1" t="e">
        <v>#N/A</v>
      </c>
    </row>
    <row r="4644" spans="5:5" x14ac:dyDescent="0.25">
      <c r="E4644" s="1" t="e">
        <v>#N/A</v>
      </c>
    </row>
    <row r="4645" spans="5:5" x14ac:dyDescent="0.25">
      <c r="E4645" s="1" t="e">
        <v>#N/A</v>
      </c>
    </row>
    <row r="4646" spans="5:5" x14ac:dyDescent="0.25">
      <c r="E4646" s="1" t="e">
        <v>#N/A</v>
      </c>
    </row>
    <row r="4647" spans="5:5" x14ac:dyDescent="0.25">
      <c r="E4647" s="1" t="e">
        <v>#N/A</v>
      </c>
    </row>
    <row r="4648" spans="5:5" x14ac:dyDescent="0.25">
      <c r="E4648" s="1" t="e">
        <v>#N/A</v>
      </c>
    </row>
    <row r="4649" spans="5:5" x14ac:dyDescent="0.25">
      <c r="E4649" s="1" t="e">
        <v>#N/A</v>
      </c>
    </row>
    <row r="4650" spans="5:5" x14ac:dyDescent="0.25">
      <c r="E4650" s="1" t="e">
        <v>#N/A</v>
      </c>
    </row>
    <row r="4651" spans="5:5" x14ac:dyDescent="0.25">
      <c r="E4651" s="1" t="e">
        <v>#N/A</v>
      </c>
    </row>
    <row r="4652" spans="5:5" x14ac:dyDescent="0.25">
      <c r="E4652" s="1" t="e">
        <v>#N/A</v>
      </c>
    </row>
    <row r="4653" spans="5:5" x14ac:dyDescent="0.25">
      <c r="E4653" s="1" t="e">
        <v>#N/A</v>
      </c>
    </row>
    <row r="4654" spans="5:5" x14ac:dyDescent="0.25">
      <c r="E4654" s="1" t="e">
        <v>#N/A</v>
      </c>
    </row>
    <row r="4655" spans="5:5" x14ac:dyDescent="0.25">
      <c r="E4655" s="1" t="e">
        <v>#N/A</v>
      </c>
    </row>
    <row r="4656" spans="5:5" x14ac:dyDescent="0.25">
      <c r="E4656" s="1" t="e">
        <v>#N/A</v>
      </c>
    </row>
    <row r="4657" spans="5:5" x14ac:dyDescent="0.25">
      <c r="E4657" s="1" t="e">
        <v>#N/A</v>
      </c>
    </row>
    <row r="4658" spans="5:5" x14ac:dyDescent="0.25">
      <c r="E4658" s="1" t="e">
        <v>#N/A</v>
      </c>
    </row>
    <row r="4659" spans="5:5" x14ac:dyDescent="0.25">
      <c r="E4659" s="1" t="e">
        <v>#N/A</v>
      </c>
    </row>
    <row r="4660" spans="5:5" x14ac:dyDescent="0.25">
      <c r="E4660" s="1" t="e">
        <v>#N/A</v>
      </c>
    </row>
    <row r="4661" spans="5:5" x14ac:dyDescent="0.25">
      <c r="E4661" s="1" t="e">
        <v>#N/A</v>
      </c>
    </row>
    <row r="4662" spans="5:5" x14ac:dyDescent="0.25">
      <c r="E4662" s="1" t="e">
        <v>#N/A</v>
      </c>
    </row>
    <row r="4663" spans="5:5" x14ac:dyDescent="0.25">
      <c r="E4663" s="1" t="e">
        <v>#N/A</v>
      </c>
    </row>
    <row r="4664" spans="5:5" x14ac:dyDescent="0.25">
      <c r="E4664" s="1" t="e">
        <v>#N/A</v>
      </c>
    </row>
    <row r="4665" spans="5:5" x14ac:dyDescent="0.25">
      <c r="E4665" s="1" t="e">
        <v>#N/A</v>
      </c>
    </row>
    <row r="4666" spans="5:5" x14ac:dyDescent="0.25">
      <c r="E4666" s="1" t="e">
        <v>#N/A</v>
      </c>
    </row>
    <row r="4667" spans="5:5" x14ac:dyDescent="0.25">
      <c r="E4667" s="1" t="e">
        <v>#N/A</v>
      </c>
    </row>
    <row r="4668" spans="5:5" x14ac:dyDescent="0.25">
      <c r="E4668" s="1" t="e">
        <v>#N/A</v>
      </c>
    </row>
    <row r="4669" spans="5:5" x14ac:dyDescent="0.25">
      <c r="E4669" s="1" t="e">
        <v>#N/A</v>
      </c>
    </row>
    <row r="4670" spans="5:5" x14ac:dyDescent="0.25">
      <c r="E4670" s="1" t="e">
        <v>#N/A</v>
      </c>
    </row>
    <row r="4671" spans="5:5" x14ac:dyDescent="0.25">
      <c r="E4671" s="1" t="e">
        <v>#N/A</v>
      </c>
    </row>
    <row r="4672" spans="5:5" x14ac:dyDescent="0.25">
      <c r="E4672" s="1" t="e">
        <v>#N/A</v>
      </c>
    </row>
    <row r="4673" spans="5:5" x14ac:dyDescent="0.25">
      <c r="E4673" s="1" t="e">
        <v>#N/A</v>
      </c>
    </row>
    <row r="4674" spans="5:5" x14ac:dyDescent="0.25">
      <c r="E4674" s="1" t="e">
        <v>#N/A</v>
      </c>
    </row>
    <row r="4675" spans="5:5" x14ac:dyDescent="0.25">
      <c r="E4675" s="1" t="e">
        <v>#N/A</v>
      </c>
    </row>
    <row r="4676" spans="5:5" x14ac:dyDescent="0.25">
      <c r="E4676" s="1" t="e">
        <v>#N/A</v>
      </c>
    </row>
    <row r="4677" spans="5:5" x14ac:dyDescent="0.25">
      <c r="E4677" s="1" t="e">
        <v>#N/A</v>
      </c>
    </row>
    <row r="4678" spans="5:5" x14ac:dyDescent="0.25">
      <c r="E4678" s="1" t="e">
        <v>#N/A</v>
      </c>
    </row>
    <row r="4679" spans="5:5" x14ac:dyDescent="0.25">
      <c r="E4679" s="1" t="e">
        <v>#N/A</v>
      </c>
    </row>
    <row r="4680" spans="5:5" x14ac:dyDescent="0.25">
      <c r="E4680" s="1" t="e">
        <v>#N/A</v>
      </c>
    </row>
    <row r="4681" spans="5:5" x14ac:dyDescent="0.25">
      <c r="E4681" s="1" t="e">
        <v>#N/A</v>
      </c>
    </row>
    <row r="4682" spans="5:5" x14ac:dyDescent="0.25">
      <c r="E4682" s="1" t="e">
        <v>#N/A</v>
      </c>
    </row>
    <row r="4683" spans="5:5" x14ac:dyDescent="0.25">
      <c r="E4683" s="1" t="e">
        <v>#N/A</v>
      </c>
    </row>
    <row r="4684" spans="5:5" x14ac:dyDescent="0.25">
      <c r="E4684" s="1" t="e">
        <v>#N/A</v>
      </c>
    </row>
    <row r="4685" spans="5:5" x14ac:dyDescent="0.25">
      <c r="E4685" s="1" t="e">
        <v>#N/A</v>
      </c>
    </row>
    <row r="4686" spans="5:5" x14ac:dyDescent="0.25">
      <c r="E4686" s="1" t="e">
        <v>#N/A</v>
      </c>
    </row>
    <row r="4687" spans="5:5" x14ac:dyDescent="0.25">
      <c r="E4687" s="1" t="e">
        <v>#N/A</v>
      </c>
    </row>
    <row r="4688" spans="5:5" x14ac:dyDescent="0.25">
      <c r="E4688" s="1" t="e">
        <v>#N/A</v>
      </c>
    </row>
    <row r="4689" spans="5:5" x14ac:dyDescent="0.25">
      <c r="E4689" s="1" t="e">
        <v>#N/A</v>
      </c>
    </row>
    <row r="4690" spans="5:5" x14ac:dyDescent="0.25">
      <c r="E4690" s="1" t="e">
        <v>#N/A</v>
      </c>
    </row>
    <row r="4691" spans="5:5" x14ac:dyDescent="0.25">
      <c r="E4691" s="1" t="e">
        <v>#N/A</v>
      </c>
    </row>
    <row r="4692" spans="5:5" x14ac:dyDescent="0.25">
      <c r="E4692" s="1" t="e">
        <v>#N/A</v>
      </c>
    </row>
    <row r="4693" spans="5:5" x14ac:dyDescent="0.25">
      <c r="E4693" s="1" t="e">
        <v>#N/A</v>
      </c>
    </row>
    <row r="4694" spans="5:5" x14ac:dyDescent="0.25">
      <c r="E4694" s="1" t="e">
        <v>#N/A</v>
      </c>
    </row>
    <row r="4695" spans="5:5" x14ac:dyDescent="0.25">
      <c r="E4695" s="1" t="e">
        <v>#N/A</v>
      </c>
    </row>
    <row r="4696" spans="5:5" x14ac:dyDescent="0.25">
      <c r="E4696" s="1" t="e">
        <v>#N/A</v>
      </c>
    </row>
    <row r="4697" spans="5:5" x14ac:dyDescent="0.25">
      <c r="E4697" s="1" t="e">
        <v>#N/A</v>
      </c>
    </row>
    <row r="4698" spans="5:5" x14ac:dyDescent="0.25">
      <c r="E4698" s="1" t="e">
        <v>#N/A</v>
      </c>
    </row>
    <row r="4699" spans="5:5" x14ac:dyDescent="0.25">
      <c r="E4699" s="1" t="e">
        <v>#N/A</v>
      </c>
    </row>
    <row r="4700" spans="5:5" x14ac:dyDescent="0.25">
      <c r="E4700" s="1" t="e">
        <v>#N/A</v>
      </c>
    </row>
    <row r="4701" spans="5:5" x14ac:dyDescent="0.25">
      <c r="E4701" s="1" t="e">
        <v>#N/A</v>
      </c>
    </row>
    <row r="4702" spans="5:5" x14ac:dyDescent="0.25">
      <c r="E4702" s="1" t="e">
        <v>#N/A</v>
      </c>
    </row>
    <row r="4703" spans="5:5" x14ac:dyDescent="0.25">
      <c r="E4703" s="1" t="e">
        <v>#N/A</v>
      </c>
    </row>
    <row r="4704" spans="5:5" x14ac:dyDescent="0.25">
      <c r="E4704" s="1" t="e">
        <v>#N/A</v>
      </c>
    </row>
    <row r="4705" spans="5:5" x14ac:dyDescent="0.25">
      <c r="E4705" s="1" t="e">
        <v>#N/A</v>
      </c>
    </row>
    <row r="4706" spans="5:5" x14ac:dyDescent="0.25">
      <c r="E4706" s="1" t="e">
        <v>#N/A</v>
      </c>
    </row>
    <row r="4707" spans="5:5" x14ac:dyDescent="0.25">
      <c r="E4707" s="1" t="e">
        <v>#N/A</v>
      </c>
    </row>
    <row r="4708" spans="5:5" x14ac:dyDescent="0.25">
      <c r="E4708" s="1" t="e">
        <v>#N/A</v>
      </c>
    </row>
    <row r="4709" spans="5:5" x14ac:dyDescent="0.25">
      <c r="E4709" s="1" t="e">
        <v>#N/A</v>
      </c>
    </row>
    <row r="4710" spans="5:5" x14ac:dyDescent="0.25">
      <c r="E4710" s="1" t="e">
        <v>#N/A</v>
      </c>
    </row>
    <row r="4711" spans="5:5" x14ac:dyDescent="0.25">
      <c r="E4711" s="1" t="e">
        <v>#N/A</v>
      </c>
    </row>
    <row r="4712" spans="5:5" x14ac:dyDescent="0.25">
      <c r="E4712" s="1" t="e">
        <v>#N/A</v>
      </c>
    </row>
    <row r="4713" spans="5:5" x14ac:dyDescent="0.25">
      <c r="E4713" s="1" t="e">
        <v>#N/A</v>
      </c>
    </row>
    <row r="4714" spans="5:5" x14ac:dyDescent="0.25">
      <c r="E4714" s="1" t="e">
        <v>#N/A</v>
      </c>
    </row>
    <row r="4715" spans="5:5" x14ac:dyDescent="0.25">
      <c r="E4715" s="1" t="e">
        <v>#N/A</v>
      </c>
    </row>
    <row r="4716" spans="5:5" x14ac:dyDescent="0.25">
      <c r="E4716" s="1" t="e">
        <v>#N/A</v>
      </c>
    </row>
    <row r="4717" spans="5:5" x14ac:dyDescent="0.25">
      <c r="E4717" s="1" t="e">
        <v>#N/A</v>
      </c>
    </row>
    <row r="4718" spans="5:5" x14ac:dyDescent="0.25">
      <c r="E4718" s="1" t="e">
        <v>#N/A</v>
      </c>
    </row>
    <row r="4719" spans="5:5" x14ac:dyDescent="0.25">
      <c r="E4719" s="1" t="e">
        <v>#N/A</v>
      </c>
    </row>
    <row r="4720" spans="5:5" x14ac:dyDescent="0.25">
      <c r="E4720" s="1" t="e">
        <v>#N/A</v>
      </c>
    </row>
    <row r="4721" spans="5:5" x14ac:dyDescent="0.25">
      <c r="E4721" s="1" t="e">
        <v>#N/A</v>
      </c>
    </row>
    <row r="4722" spans="5:5" x14ac:dyDescent="0.25">
      <c r="E4722" s="1" t="e">
        <v>#N/A</v>
      </c>
    </row>
    <row r="4723" spans="5:5" x14ac:dyDescent="0.25">
      <c r="E4723" s="1" t="e">
        <v>#N/A</v>
      </c>
    </row>
    <row r="4724" spans="5:5" x14ac:dyDescent="0.25">
      <c r="E4724" s="1" t="e">
        <v>#N/A</v>
      </c>
    </row>
    <row r="4725" spans="5:5" x14ac:dyDescent="0.25">
      <c r="E4725" s="1" t="e">
        <v>#N/A</v>
      </c>
    </row>
    <row r="4726" spans="5:5" x14ac:dyDescent="0.25">
      <c r="E4726" s="1" t="e">
        <v>#N/A</v>
      </c>
    </row>
    <row r="4727" spans="5:5" x14ac:dyDescent="0.25">
      <c r="E4727" s="1" t="e">
        <v>#N/A</v>
      </c>
    </row>
    <row r="4728" spans="5:5" x14ac:dyDescent="0.25">
      <c r="E4728" s="1" t="e">
        <v>#N/A</v>
      </c>
    </row>
    <row r="4729" spans="5:5" x14ac:dyDescent="0.25">
      <c r="E4729" s="1" t="e">
        <v>#N/A</v>
      </c>
    </row>
    <row r="4730" spans="5:5" x14ac:dyDescent="0.25">
      <c r="E4730" s="1" t="e">
        <v>#N/A</v>
      </c>
    </row>
    <row r="4731" spans="5:5" x14ac:dyDescent="0.25">
      <c r="E4731" s="1" t="e">
        <v>#N/A</v>
      </c>
    </row>
    <row r="4732" spans="5:5" x14ac:dyDescent="0.25">
      <c r="E4732" s="1" t="e">
        <v>#N/A</v>
      </c>
    </row>
    <row r="4733" spans="5:5" x14ac:dyDescent="0.25">
      <c r="E4733" s="1" t="e">
        <v>#N/A</v>
      </c>
    </row>
    <row r="4734" spans="5:5" x14ac:dyDescent="0.25">
      <c r="E4734" s="1" t="e">
        <v>#N/A</v>
      </c>
    </row>
    <row r="4735" spans="5:5" x14ac:dyDescent="0.25">
      <c r="E4735" s="1" t="e">
        <v>#N/A</v>
      </c>
    </row>
    <row r="4736" spans="5:5" x14ac:dyDescent="0.25">
      <c r="E4736" s="1" t="e">
        <v>#N/A</v>
      </c>
    </row>
    <row r="4737" spans="5:5" x14ac:dyDescent="0.25">
      <c r="E4737" s="1" t="e">
        <v>#N/A</v>
      </c>
    </row>
    <row r="4738" spans="5:5" x14ac:dyDescent="0.25">
      <c r="E4738" s="1" t="e">
        <v>#N/A</v>
      </c>
    </row>
    <row r="4739" spans="5:5" x14ac:dyDescent="0.25">
      <c r="E4739" s="1" t="e">
        <v>#N/A</v>
      </c>
    </row>
    <row r="4740" spans="5:5" x14ac:dyDescent="0.25">
      <c r="E4740" s="1" t="e">
        <v>#N/A</v>
      </c>
    </row>
    <row r="4741" spans="5:5" x14ac:dyDescent="0.25">
      <c r="E4741" s="1" t="e">
        <v>#N/A</v>
      </c>
    </row>
    <row r="4742" spans="5:5" x14ac:dyDescent="0.25">
      <c r="E4742" s="1" t="e">
        <v>#N/A</v>
      </c>
    </row>
    <row r="4743" spans="5:5" x14ac:dyDescent="0.25">
      <c r="E4743" s="1" t="e">
        <v>#N/A</v>
      </c>
    </row>
    <row r="4744" spans="5:5" x14ac:dyDescent="0.25">
      <c r="E4744" s="1" t="e">
        <v>#N/A</v>
      </c>
    </row>
    <row r="4745" spans="5:5" x14ac:dyDescent="0.25">
      <c r="E4745" s="1" t="e">
        <v>#N/A</v>
      </c>
    </row>
    <row r="4746" spans="5:5" x14ac:dyDescent="0.25">
      <c r="E4746" s="1" t="e">
        <v>#N/A</v>
      </c>
    </row>
    <row r="4747" spans="5:5" x14ac:dyDescent="0.25">
      <c r="E4747" s="1" t="e">
        <v>#N/A</v>
      </c>
    </row>
    <row r="4748" spans="5:5" x14ac:dyDescent="0.25">
      <c r="E4748" s="1" t="e">
        <v>#N/A</v>
      </c>
    </row>
    <row r="4749" spans="5:5" x14ac:dyDescent="0.25">
      <c r="E4749" s="1" t="e">
        <v>#N/A</v>
      </c>
    </row>
    <row r="4750" spans="5:5" x14ac:dyDescent="0.25">
      <c r="E4750" s="1" t="e">
        <v>#N/A</v>
      </c>
    </row>
    <row r="4751" spans="5:5" x14ac:dyDescent="0.25">
      <c r="E4751" s="1" t="e">
        <v>#N/A</v>
      </c>
    </row>
    <row r="4752" spans="5:5" x14ac:dyDescent="0.25">
      <c r="E4752" s="1" t="e">
        <v>#N/A</v>
      </c>
    </row>
    <row r="4753" spans="5:5" x14ac:dyDescent="0.25">
      <c r="E4753" s="1" t="e">
        <v>#N/A</v>
      </c>
    </row>
    <row r="4754" spans="5:5" x14ac:dyDescent="0.25">
      <c r="E4754" s="1" t="e">
        <v>#N/A</v>
      </c>
    </row>
    <row r="4755" spans="5:5" x14ac:dyDescent="0.25">
      <c r="E4755" s="1" t="e">
        <v>#N/A</v>
      </c>
    </row>
    <row r="4756" spans="5:5" x14ac:dyDescent="0.25">
      <c r="E4756" s="1" t="e">
        <v>#N/A</v>
      </c>
    </row>
    <row r="4757" spans="5:5" x14ac:dyDescent="0.25">
      <c r="E4757" s="1" t="e">
        <v>#N/A</v>
      </c>
    </row>
    <row r="4758" spans="5:5" x14ac:dyDescent="0.25">
      <c r="E4758" s="1" t="e">
        <v>#N/A</v>
      </c>
    </row>
    <row r="4759" spans="5:5" x14ac:dyDescent="0.25">
      <c r="E4759" s="1" t="e">
        <v>#N/A</v>
      </c>
    </row>
    <row r="4760" spans="5:5" x14ac:dyDescent="0.25">
      <c r="E4760" s="1" t="e">
        <v>#N/A</v>
      </c>
    </row>
    <row r="4761" spans="5:5" x14ac:dyDescent="0.25">
      <c r="E4761" s="1" t="e">
        <v>#N/A</v>
      </c>
    </row>
    <row r="4762" spans="5:5" x14ac:dyDescent="0.25">
      <c r="E4762" s="1" t="e">
        <v>#N/A</v>
      </c>
    </row>
    <row r="4763" spans="5:5" x14ac:dyDescent="0.25">
      <c r="E4763" s="1" t="e">
        <v>#N/A</v>
      </c>
    </row>
    <row r="4764" spans="5:5" x14ac:dyDescent="0.25">
      <c r="E4764" s="1" t="e">
        <v>#N/A</v>
      </c>
    </row>
    <row r="4765" spans="5:5" x14ac:dyDescent="0.25">
      <c r="E4765" s="1" t="e">
        <v>#N/A</v>
      </c>
    </row>
    <row r="4766" spans="5:5" x14ac:dyDescent="0.25">
      <c r="E4766" s="1" t="e">
        <v>#N/A</v>
      </c>
    </row>
    <row r="4767" spans="5:5" x14ac:dyDescent="0.25">
      <c r="E4767" s="1" t="e">
        <v>#N/A</v>
      </c>
    </row>
    <row r="4768" spans="5:5" x14ac:dyDescent="0.25">
      <c r="E4768" s="1" t="e">
        <v>#N/A</v>
      </c>
    </row>
    <row r="4769" spans="5:5" x14ac:dyDescent="0.25">
      <c r="E4769" s="1" t="e">
        <v>#N/A</v>
      </c>
    </row>
    <row r="4770" spans="5:5" x14ac:dyDescent="0.25">
      <c r="E4770" s="1" t="e">
        <v>#N/A</v>
      </c>
    </row>
    <row r="4771" spans="5:5" x14ac:dyDescent="0.25">
      <c r="E4771" s="1" t="e">
        <v>#N/A</v>
      </c>
    </row>
    <row r="4772" spans="5:5" x14ac:dyDescent="0.25">
      <c r="E4772" s="1" t="e">
        <v>#N/A</v>
      </c>
    </row>
    <row r="4773" spans="5:5" x14ac:dyDescent="0.25">
      <c r="E4773" s="1" t="e">
        <v>#N/A</v>
      </c>
    </row>
    <row r="4774" spans="5:5" x14ac:dyDescent="0.25">
      <c r="E4774" s="1" t="e">
        <v>#N/A</v>
      </c>
    </row>
    <row r="4775" spans="5:5" x14ac:dyDescent="0.25">
      <c r="E4775" s="1" t="e">
        <v>#N/A</v>
      </c>
    </row>
    <row r="4776" spans="5:5" x14ac:dyDescent="0.25">
      <c r="E4776" s="1" t="e">
        <v>#N/A</v>
      </c>
    </row>
    <row r="4777" spans="5:5" x14ac:dyDescent="0.25">
      <c r="E4777" s="1" t="e">
        <v>#N/A</v>
      </c>
    </row>
    <row r="4778" spans="5:5" x14ac:dyDescent="0.25">
      <c r="E4778" s="1" t="e">
        <v>#N/A</v>
      </c>
    </row>
    <row r="4779" spans="5:5" x14ac:dyDescent="0.25">
      <c r="E4779" s="1" t="e">
        <v>#N/A</v>
      </c>
    </row>
    <row r="4780" spans="5:5" x14ac:dyDescent="0.25">
      <c r="E4780" s="1" t="e">
        <v>#N/A</v>
      </c>
    </row>
    <row r="4781" spans="5:5" x14ac:dyDescent="0.25">
      <c r="E4781" s="1" t="e">
        <v>#N/A</v>
      </c>
    </row>
    <row r="4782" spans="5:5" x14ac:dyDescent="0.25">
      <c r="E4782" s="1" t="e">
        <v>#N/A</v>
      </c>
    </row>
    <row r="4783" spans="5:5" x14ac:dyDescent="0.25">
      <c r="E4783" s="1" t="e">
        <v>#N/A</v>
      </c>
    </row>
    <row r="4784" spans="5:5" x14ac:dyDescent="0.25">
      <c r="E4784" s="1" t="e">
        <v>#N/A</v>
      </c>
    </row>
    <row r="4785" spans="5:5" x14ac:dyDescent="0.25">
      <c r="E4785" s="1" t="e">
        <v>#N/A</v>
      </c>
    </row>
    <row r="4786" spans="5:5" x14ac:dyDescent="0.25">
      <c r="E4786" s="1" t="e">
        <v>#N/A</v>
      </c>
    </row>
    <row r="4787" spans="5:5" x14ac:dyDescent="0.25">
      <c r="E4787" s="1" t="e">
        <v>#N/A</v>
      </c>
    </row>
    <row r="4788" spans="5:5" x14ac:dyDescent="0.25">
      <c r="E4788" s="1" t="e">
        <v>#N/A</v>
      </c>
    </row>
    <row r="4789" spans="5:5" x14ac:dyDescent="0.25">
      <c r="E4789" s="1" t="e">
        <v>#N/A</v>
      </c>
    </row>
    <row r="4790" spans="5:5" x14ac:dyDescent="0.25">
      <c r="E4790" s="1" t="e">
        <v>#N/A</v>
      </c>
    </row>
    <row r="4791" spans="5:5" x14ac:dyDescent="0.25">
      <c r="E4791" s="1" t="e">
        <v>#N/A</v>
      </c>
    </row>
    <row r="4792" spans="5:5" x14ac:dyDescent="0.25">
      <c r="E4792" s="1" t="e">
        <v>#N/A</v>
      </c>
    </row>
    <row r="4793" spans="5:5" x14ac:dyDescent="0.25">
      <c r="E4793" s="1" t="e">
        <v>#N/A</v>
      </c>
    </row>
    <row r="4794" spans="5:5" x14ac:dyDescent="0.25">
      <c r="E4794" s="1" t="e">
        <v>#N/A</v>
      </c>
    </row>
    <row r="4795" spans="5:5" x14ac:dyDescent="0.25">
      <c r="E4795" s="1" t="e">
        <v>#N/A</v>
      </c>
    </row>
    <row r="4796" spans="5:5" x14ac:dyDescent="0.25">
      <c r="E4796" s="1" t="e">
        <v>#N/A</v>
      </c>
    </row>
    <row r="4797" spans="5:5" x14ac:dyDescent="0.25">
      <c r="E4797" s="1" t="e">
        <v>#N/A</v>
      </c>
    </row>
    <row r="4798" spans="5:5" x14ac:dyDescent="0.25">
      <c r="E4798" s="1" t="e">
        <v>#N/A</v>
      </c>
    </row>
    <row r="4799" spans="5:5" x14ac:dyDescent="0.25">
      <c r="E4799" s="1" t="e">
        <v>#N/A</v>
      </c>
    </row>
    <row r="4800" spans="5:5" x14ac:dyDescent="0.25">
      <c r="E4800" s="1" t="e">
        <v>#N/A</v>
      </c>
    </row>
    <row r="4801" spans="5:5" x14ac:dyDescent="0.25">
      <c r="E4801" s="1" t="e">
        <v>#N/A</v>
      </c>
    </row>
    <row r="4802" spans="5:5" x14ac:dyDescent="0.25">
      <c r="E4802" s="1" t="e">
        <v>#N/A</v>
      </c>
    </row>
    <row r="4803" spans="5:5" x14ac:dyDescent="0.25">
      <c r="E4803" s="1" t="e">
        <v>#N/A</v>
      </c>
    </row>
    <row r="4804" spans="5:5" x14ac:dyDescent="0.25">
      <c r="E4804" s="1" t="e">
        <v>#N/A</v>
      </c>
    </row>
    <row r="4805" spans="5:5" x14ac:dyDescent="0.25">
      <c r="E4805" s="1" t="e">
        <v>#N/A</v>
      </c>
    </row>
    <row r="4806" spans="5:5" x14ac:dyDescent="0.25">
      <c r="E4806" s="1" t="e">
        <v>#N/A</v>
      </c>
    </row>
    <row r="4807" spans="5:5" x14ac:dyDescent="0.25">
      <c r="E4807" s="1" t="e">
        <v>#N/A</v>
      </c>
    </row>
    <row r="4808" spans="5:5" x14ac:dyDescent="0.25">
      <c r="E4808" s="1" t="e">
        <v>#N/A</v>
      </c>
    </row>
    <row r="4809" spans="5:5" x14ac:dyDescent="0.25">
      <c r="E4809" s="1" t="e">
        <v>#N/A</v>
      </c>
    </row>
    <row r="4810" spans="5:5" x14ac:dyDescent="0.25">
      <c r="E4810" s="1" t="e">
        <v>#N/A</v>
      </c>
    </row>
    <row r="4811" spans="5:5" x14ac:dyDescent="0.25">
      <c r="E4811" s="1" t="e">
        <v>#N/A</v>
      </c>
    </row>
    <row r="4812" spans="5:5" x14ac:dyDescent="0.25">
      <c r="E4812" s="1" t="e">
        <v>#N/A</v>
      </c>
    </row>
    <row r="4813" spans="5:5" x14ac:dyDescent="0.25">
      <c r="E4813" s="1" t="e">
        <v>#N/A</v>
      </c>
    </row>
    <row r="4814" spans="5:5" x14ac:dyDescent="0.25">
      <c r="E4814" s="1" t="e">
        <v>#N/A</v>
      </c>
    </row>
    <row r="4815" spans="5:5" x14ac:dyDescent="0.25">
      <c r="E4815" s="1" t="e">
        <v>#N/A</v>
      </c>
    </row>
    <row r="4816" spans="5:5" x14ac:dyDescent="0.25">
      <c r="E4816" s="1" t="e">
        <v>#N/A</v>
      </c>
    </row>
    <row r="4817" spans="5:5" x14ac:dyDescent="0.25">
      <c r="E4817" s="1" t="e">
        <v>#N/A</v>
      </c>
    </row>
    <row r="4818" spans="5:5" x14ac:dyDescent="0.25">
      <c r="E4818" s="1" t="e">
        <v>#N/A</v>
      </c>
    </row>
    <row r="4819" spans="5:5" x14ac:dyDescent="0.25">
      <c r="E4819" s="1" t="e">
        <v>#N/A</v>
      </c>
    </row>
    <row r="4820" spans="5:5" x14ac:dyDescent="0.25">
      <c r="E4820" s="1" t="e">
        <v>#N/A</v>
      </c>
    </row>
    <row r="4821" spans="5:5" x14ac:dyDescent="0.25">
      <c r="E4821" s="1" t="e">
        <v>#N/A</v>
      </c>
    </row>
    <row r="4822" spans="5:5" x14ac:dyDescent="0.25">
      <c r="E4822" s="1" t="e">
        <v>#N/A</v>
      </c>
    </row>
    <row r="4823" spans="5:5" x14ac:dyDescent="0.25">
      <c r="E4823" s="1" t="e">
        <v>#N/A</v>
      </c>
    </row>
    <row r="4824" spans="5:5" x14ac:dyDescent="0.25">
      <c r="E4824" s="1" t="e">
        <v>#N/A</v>
      </c>
    </row>
    <row r="4825" spans="5:5" x14ac:dyDescent="0.25">
      <c r="E4825" s="1" t="e">
        <v>#N/A</v>
      </c>
    </row>
    <row r="4826" spans="5:5" x14ac:dyDescent="0.25">
      <c r="E4826" s="1" t="e">
        <v>#N/A</v>
      </c>
    </row>
    <row r="4827" spans="5:5" x14ac:dyDescent="0.25">
      <c r="E4827" s="1" t="e">
        <v>#N/A</v>
      </c>
    </row>
    <row r="4828" spans="5:5" x14ac:dyDescent="0.25">
      <c r="E4828" s="1" t="e">
        <v>#N/A</v>
      </c>
    </row>
    <row r="4829" spans="5:5" x14ac:dyDescent="0.25">
      <c r="E4829" s="1" t="e">
        <v>#N/A</v>
      </c>
    </row>
    <row r="4830" spans="5:5" x14ac:dyDescent="0.25">
      <c r="E4830" s="1" t="e">
        <v>#N/A</v>
      </c>
    </row>
    <row r="4831" spans="5:5" x14ac:dyDescent="0.25">
      <c r="E4831" s="1" t="e">
        <v>#N/A</v>
      </c>
    </row>
    <row r="4832" spans="5:5" x14ac:dyDescent="0.25">
      <c r="E4832" s="1" t="e">
        <v>#N/A</v>
      </c>
    </row>
    <row r="4833" spans="5:5" x14ac:dyDescent="0.25">
      <c r="E4833" s="1" t="e">
        <v>#N/A</v>
      </c>
    </row>
    <row r="4834" spans="5:5" x14ac:dyDescent="0.25">
      <c r="E4834" s="1" t="e">
        <v>#N/A</v>
      </c>
    </row>
    <row r="4835" spans="5:5" x14ac:dyDescent="0.25">
      <c r="E4835" s="1" t="e">
        <v>#N/A</v>
      </c>
    </row>
    <row r="4836" spans="5:5" x14ac:dyDescent="0.25">
      <c r="E4836" s="1" t="e">
        <v>#N/A</v>
      </c>
    </row>
    <row r="4837" spans="5:5" x14ac:dyDescent="0.25">
      <c r="E4837" s="1" t="e">
        <v>#N/A</v>
      </c>
    </row>
    <row r="4838" spans="5:5" x14ac:dyDescent="0.25">
      <c r="E4838" s="1" t="e">
        <v>#N/A</v>
      </c>
    </row>
    <row r="4839" spans="5:5" x14ac:dyDescent="0.25">
      <c r="E4839" s="1" t="e">
        <v>#N/A</v>
      </c>
    </row>
    <row r="4840" spans="5:5" x14ac:dyDescent="0.25">
      <c r="E4840" s="1" t="e">
        <v>#N/A</v>
      </c>
    </row>
    <row r="4841" spans="5:5" x14ac:dyDescent="0.25">
      <c r="E4841" s="1" t="e">
        <v>#N/A</v>
      </c>
    </row>
    <row r="4842" spans="5:5" x14ac:dyDescent="0.25">
      <c r="E4842" s="1" t="e">
        <v>#N/A</v>
      </c>
    </row>
    <row r="4843" spans="5:5" x14ac:dyDescent="0.25">
      <c r="E4843" s="1" t="e">
        <v>#N/A</v>
      </c>
    </row>
    <row r="4844" spans="5:5" x14ac:dyDescent="0.25">
      <c r="E4844" s="1" t="e">
        <v>#N/A</v>
      </c>
    </row>
    <row r="4845" spans="5:5" x14ac:dyDescent="0.25">
      <c r="E4845" s="1" t="e">
        <v>#N/A</v>
      </c>
    </row>
    <row r="4846" spans="5:5" x14ac:dyDescent="0.25">
      <c r="E4846" s="1" t="e">
        <v>#N/A</v>
      </c>
    </row>
    <row r="4847" spans="5:5" x14ac:dyDescent="0.25">
      <c r="E4847" s="1" t="e">
        <v>#N/A</v>
      </c>
    </row>
    <row r="4848" spans="5:5" x14ac:dyDescent="0.25">
      <c r="E4848" s="1" t="e">
        <v>#N/A</v>
      </c>
    </row>
    <row r="4849" spans="5:5" x14ac:dyDescent="0.25">
      <c r="E4849" s="1" t="e">
        <v>#N/A</v>
      </c>
    </row>
    <row r="4850" spans="5:5" x14ac:dyDescent="0.25">
      <c r="E4850" s="1" t="e">
        <v>#N/A</v>
      </c>
    </row>
    <row r="4851" spans="5:5" x14ac:dyDescent="0.25">
      <c r="E4851" s="1" t="e">
        <v>#N/A</v>
      </c>
    </row>
    <row r="4852" spans="5:5" x14ac:dyDescent="0.25">
      <c r="E4852" s="1" t="e">
        <v>#N/A</v>
      </c>
    </row>
    <row r="4853" spans="5:5" x14ac:dyDescent="0.25">
      <c r="E4853" s="1" t="e">
        <v>#N/A</v>
      </c>
    </row>
    <row r="4854" spans="5:5" x14ac:dyDescent="0.25">
      <c r="E4854" s="1" t="e">
        <v>#N/A</v>
      </c>
    </row>
    <row r="4855" spans="5:5" x14ac:dyDescent="0.25">
      <c r="E4855" s="1" t="e">
        <v>#N/A</v>
      </c>
    </row>
    <row r="4856" spans="5:5" x14ac:dyDescent="0.25">
      <c r="E4856" s="1" t="e">
        <v>#N/A</v>
      </c>
    </row>
    <row r="4857" spans="5:5" x14ac:dyDescent="0.25">
      <c r="E4857" s="1" t="e">
        <v>#N/A</v>
      </c>
    </row>
    <row r="4858" spans="5:5" x14ac:dyDescent="0.25">
      <c r="E4858" s="1" t="e">
        <v>#N/A</v>
      </c>
    </row>
    <row r="4859" spans="5:5" x14ac:dyDescent="0.25">
      <c r="E4859" s="1" t="e">
        <v>#N/A</v>
      </c>
    </row>
    <row r="4860" spans="5:5" x14ac:dyDescent="0.25">
      <c r="E4860" s="1" t="e">
        <v>#N/A</v>
      </c>
    </row>
    <row r="4861" spans="5:5" x14ac:dyDescent="0.25">
      <c r="E4861" s="1" t="e">
        <v>#N/A</v>
      </c>
    </row>
    <row r="4862" spans="5:5" x14ac:dyDescent="0.25">
      <c r="E4862" s="1" t="e">
        <v>#N/A</v>
      </c>
    </row>
    <row r="4863" spans="5:5" x14ac:dyDescent="0.25">
      <c r="E4863" s="1" t="e">
        <v>#N/A</v>
      </c>
    </row>
    <row r="4864" spans="5:5" x14ac:dyDescent="0.25">
      <c r="E4864" s="1" t="e">
        <v>#N/A</v>
      </c>
    </row>
    <row r="4865" spans="5:5" x14ac:dyDescent="0.25">
      <c r="E4865" s="1" t="e">
        <v>#N/A</v>
      </c>
    </row>
    <row r="4866" spans="5:5" x14ac:dyDescent="0.25">
      <c r="E4866" s="1" t="e">
        <v>#N/A</v>
      </c>
    </row>
    <row r="4867" spans="5:5" x14ac:dyDescent="0.25">
      <c r="E4867" s="1" t="e">
        <v>#N/A</v>
      </c>
    </row>
    <row r="4868" spans="5:5" x14ac:dyDescent="0.25">
      <c r="E4868" s="1" t="e">
        <v>#N/A</v>
      </c>
    </row>
    <row r="4869" spans="5:5" x14ac:dyDescent="0.25">
      <c r="E4869" s="1" t="e">
        <v>#N/A</v>
      </c>
    </row>
    <row r="4870" spans="5:5" x14ac:dyDescent="0.25">
      <c r="E4870" s="1" t="e">
        <v>#N/A</v>
      </c>
    </row>
    <row r="4871" spans="5:5" x14ac:dyDescent="0.25">
      <c r="E4871" s="1" t="e">
        <v>#N/A</v>
      </c>
    </row>
    <row r="4872" spans="5:5" x14ac:dyDescent="0.25">
      <c r="E4872" s="1" t="e">
        <v>#N/A</v>
      </c>
    </row>
    <row r="4873" spans="5:5" x14ac:dyDescent="0.25">
      <c r="E4873" s="1" t="e">
        <v>#N/A</v>
      </c>
    </row>
    <row r="4874" spans="5:5" x14ac:dyDescent="0.25">
      <c r="E4874" s="1" t="e">
        <v>#N/A</v>
      </c>
    </row>
    <row r="4875" spans="5:5" x14ac:dyDescent="0.25">
      <c r="E4875" s="1" t="e">
        <v>#N/A</v>
      </c>
    </row>
    <row r="4876" spans="5:5" x14ac:dyDescent="0.25">
      <c r="E4876" s="1" t="e">
        <v>#N/A</v>
      </c>
    </row>
    <row r="4877" spans="5:5" x14ac:dyDescent="0.25">
      <c r="E4877" s="1" t="e">
        <v>#N/A</v>
      </c>
    </row>
    <row r="4878" spans="5:5" x14ac:dyDescent="0.25">
      <c r="E4878" s="1" t="e">
        <v>#N/A</v>
      </c>
    </row>
    <row r="4879" spans="5:5" x14ac:dyDescent="0.25">
      <c r="E4879" s="1" t="e">
        <v>#N/A</v>
      </c>
    </row>
    <row r="4880" spans="5:5" x14ac:dyDescent="0.25">
      <c r="E4880" s="1" t="e">
        <v>#N/A</v>
      </c>
    </row>
    <row r="4881" spans="5:5" x14ac:dyDescent="0.25">
      <c r="E4881" s="1" t="e">
        <v>#N/A</v>
      </c>
    </row>
    <row r="4882" spans="5:5" x14ac:dyDescent="0.25">
      <c r="E4882" s="1" t="e">
        <v>#N/A</v>
      </c>
    </row>
    <row r="4883" spans="5:5" x14ac:dyDescent="0.25">
      <c r="E4883" s="1" t="e">
        <v>#N/A</v>
      </c>
    </row>
    <row r="4884" spans="5:5" x14ac:dyDescent="0.25">
      <c r="E4884" s="1" t="e">
        <v>#N/A</v>
      </c>
    </row>
    <row r="4885" spans="5:5" x14ac:dyDescent="0.25">
      <c r="E4885" s="1" t="e">
        <v>#N/A</v>
      </c>
    </row>
    <row r="4886" spans="5:5" x14ac:dyDescent="0.25">
      <c r="E4886" s="1" t="e">
        <v>#N/A</v>
      </c>
    </row>
    <row r="4887" spans="5:5" x14ac:dyDescent="0.25">
      <c r="E4887" s="1" t="e">
        <v>#N/A</v>
      </c>
    </row>
    <row r="4888" spans="5:5" x14ac:dyDescent="0.25">
      <c r="E4888" s="1" t="e">
        <v>#N/A</v>
      </c>
    </row>
    <row r="4889" spans="5:5" x14ac:dyDescent="0.25">
      <c r="E4889" s="1" t="e">
        <v>#N/A</v>
      </c>
    </row>
    <row r="4890" spans="5:5" x14ac:dyDescent="0.25">
      <c r="E4890" s="1" t="e">
        <v>#N/A</v>
      </c>
    </row>
    <row r="4891" spans="5:5" x14ac:dyDescent="0.25">
      <c r="E4891" s="1" t="e">
        <v>#N/A</v>
      </c>
    </row>
    <row r="4892" spans="5:5" x14ac:dyDescent="0.25">
      <c r="E4892" s="1" t="e">
        <v>#N/A</v>
      </c>
    </row>
    <row r="4893" spans="5:5" x14ac:dyDescent="0.25">
      <c r="E4893" s="1" t="e">
        <v>#N/A</v>
      </c>
    </row>
    <row r="4894" spans="5:5" x14ac:dyDescent="0.25">
      <c r="E4894" s="1" t="e">
        <v>#N/A</v>
      </c>
    </row>
    <row r="4895" spans="5:5" x14ac:dyDescent="0.25">
      <c r="E4895" s="1" t="e">
        <v>#N/A</v>
      </c>
    </row>
    <row r="4896" spans="5:5" x14ac:dyDescent="0.25">
      <c r="E4896" s="1" t="e">
        <v>#N/A</v>
      </c>
    </row>
    <row r="4897" spans="5:5" x14ac:dyDescent="0.25">
      <c r="E4897" s="1" t="e">
        <v>#N/A</v>
      </c>
    </row>
    <row r="4898" spans="5:5" x14ac:dyDescent="0.25">
      <c r="E4898" s="1" t="e">
        <v>#N/A</v>
      </c>
    </row>
    <row r="4899" spans="5:5" x14ac:dyDescent="0.25">
      <c r="E4899" s="1" t="e">
        <v>#N/A</v>
      </c>
    </row>
    <row r="4900" spans="5:5" x14ac:dyDescent="0.25">
      <c r="E4900" s="1" t="e">
        <v>#N/A</v>
      </c>
    </row>
    <row r="4901" spans="5:5" x14ac:dyDescent="0.25">
      <c r="E4901" s="1" t="e">
        <v>#N/A</v>
      </c>
    </row>
    <row r="4902" spans="5:5" x14ac:dyDescent="0.25">
      <c r="E4902" s="1" t="e">
        <v>#N/A</v>
      </c>
    </row>
    <row r="4903" spans="5:5" x14ac:dyDescent="0.25">
      <c r="E4903" s="1" t="e">
        <v>#N/A</v>
      </c>
    </row>
    <row r="4904" spans="5:5" x14ac:dyDescent="0.25">
      <c r="E4904" s="1" t="e">
        <v>#N/A</v>
      </c>
    </row>
    <row r="4905" spans="5:5" x14ac:dyDescent="0.25">
      <c r="E4905" s="1" t="e">
        <v>#N/A</v>
      </c>
    </row>
    <row r="4906" spans="5:5" x14ac:dyDescent="0.25">
      <c r="E4906" s="1" t="e">
        <v>#N/A</v>
      </c>
    </row>
    <row r="4907" spans="5:5" x14ac:dyDescent="0.25">
      <c r="E4907" s="1" t="e">
        <v>#N/A</v>
      </c>
    </row>
    <row r="4908" spans="5:5" x14ac:dyDescent="0.25">
      <c r="E4908" s="1" t="e">
        <v>#N/A</v>
      </c>
    </row>
    <row r="4909" spans="5:5" x14ac:dyDescent="0.25">
      <c r="E4909" s="1" t="e">
        <v>#N/A</v>
      </c>
    </row>
    <row r="4910" spans="5:5" x14ac:dyDescent="0.25">
      <c r="E4910" s="1" t="e">
        <v>#N/A</v>
      </c>
    </row>
    <row r="4911" spans="5:5" x14ac:dyDescent="0.25">
      <c r="E4911" s="1" t="e">
        <v>#N/A</v>
      </c>
    </row>
    <row r="4912" spans="5:5" x14ac:dyDescent="0.25">
      <c r="E4912" s="1" t="e">
        <v>#N/A</v>
      </c>
    </row>
    <row r="4913" spans="5:5" x14ac:dyDescent="0.25">
      <c r="E4913" s="1" t="e">
        <v>#N/A</v>
      </c>
    </row>
    <row r="4914" spans="5:5" x14ac:dyDescent="0.25">
      <c r="E4914" s="1" t="e">
        <v>#N/A</v>
      </c>
    </row>
    <row r="4915" spans="5:5" x14ac:dyDescent="0.25">
      <c r="E4915" s="1" t="e">
        <v>#N/A</v>
      </c>
    </row>
    <row r="4916" spans="5:5" x14ac:dyDescent="0.25">
      <c r="E4916" s="1" t="e">
        <v>#N/A</v>
      </c>
    </row>
    <row r="4917" spans="5:5" x14ac:dyDescent="0.25">
      <c r="E4917" s="1" t="e">
        <v>#N/A</v>
      </c>
    </row>
    <row r="4918" spans="5:5" x14ac:dyDescent="0.25">
      <c r="E4918" s="1" t="e">
        <v>#N/A</v>
      </c>
    </row>
    <row r="4919" spans="5:5" x14ac:dyDescent="0.25">
      <c r="E4919" s="1" t="e">
        <v>#N/A</v>
      </c>
    </row>
    <row r="4920" spans="5:5" x14ac:dyDescent="0.25">
      <c r="E4920" s="1" t="e">
        <v>#N/A</v>
      </c>
    </row>
    <row r="4921" spans="5:5" x14ac:dyDescent="0.25">
      <c r="E4921" s="1" t="e">
        <v>#N/A</v>
      </c>
    </row>
    <row r="4922" spans="5:5" x14ac:dyDescent="0.25">
      <c r="E4922" s="1" t="e">
        <v>#N/A</v>
      </c>
    </row>
    <row r="4923" spans="5:5" x14ac:dyDescent="0.25">
      <c r="E4923" s="1" t="e">
        <v>#N/A</v>
      </c>
    </row>
    <row r="4924" spans="5:5" x14ac:dyDescent="0.25">
      <c r="E4924" s="1" t="e">
        <v>#N/A</v>
      </c>
    </row>
    <row r="4925" spans="5:5" x14ac:dyDescent="0.25">
      <c r="E4925" s="1" t="e">
        <v>#N/A</v>
      </c>
    </row>
    <row r="4926" spans="5:5" x14ac:dyDescent="0.25">
      <c r="E4926" s="1" t="e">
        <v>#N/A</v>
      </c>
    </row>
    <row r="4927" spans="5:5" x14ac:dyDescent="0.25">
      <c r="E4927" s="1" t="e">
        <v>#N/A</v>
      </c>
    </row>
    <row r="4928" spans="5:5" x14ac:dyDescent="0.25">
      <c r="E4928" s="1" t="e">
        <v>#N/A</v>
      </c>
    </row>
    <row r="4929" spans="5:5" x14ac:dyDescent="0.25">
      <c r="E4929" s="1" t="e">
        <v>#N/A</v>
      </c>
    </row>
    <row r="4930" spans="5:5" x14ac:dyDescent="0.25">
      <c r="E4930" s="1" t="e">
        <v>#N/A</v>
      </c>
    </row>
    <row r="4931" spans="5:5" x14ac:dyDescent="0.25">
      <c r="E4931" s="1" t="e">
        <v>#N/A</v>
      </c>
    </row>
    <row r="4932" spans="5:5" x14ac:dyDescent="0.25">
      <c r="E4932" s="1" t="e">
        <v>#N/A</v>
      </c>
    </row>
    <row r="4933" spans="5:5" x14ac:dyDescent="0.25">
      <c r="E4933" s="1" t="e">
        <v>#N/A</v>
      </c>
    </row>
    <row r="4934" spans="5:5" x14ac:dyDescent="0.25">
      <c r="E4934" s="1" t="e">
        <v>#N/A</v>
      </c>
    </row>
    <row r="4935" spans="5:5" x14ac:dyDescent="0.25">
      <c r="E4935" s="1" t="e">
        <v>#N/A</v>
      </c>
    </row>
    <row r="4936" spans="5:5" x14ac:dyDescent="0.25">
      <c r="E4936" s="1" t="e">
        <v>#N/A</v>
      </c>
    </row>
    <row r="4937" spans="5:5" x14ac:dyDescent="0.25">
      <c r="E4937" s="1" t="e">
        <v>#N/A</v>
      </c>
    </row>
    <row r="4938" spans="5:5" x14ac:dyDescent="0.25">
      <c r="E4938" s="1" t="e">
        <v>#N/A</v>
      </c>
    </row>
    <row r="4939" spans="5:5" x14ac:dyDescent="0.25">
      <c r="E4939" s="1" t="e">
        <v>#N/A</v>
      </c>
    </row>
    <row r="4940" spans="5:5" x14ac:dyDescent="0.25">
      <c r="E4940" s="1" t="e">
        <v>#N/A</v>
      </c>
    </row>
    <row r="4941" spans="5:5" x14ac:dyDescent="0.25">
      <c r="E4941" s="1" t="e">
        <v>#N/A</v>
      </c>
    </row>
    <row r="4942" spans="5:5" x14ac:dyDescent="0.25">
      <c r="E4942" s="1" t="e">
        <v>#N/A</v>
      </c>
    </row>
    <row r="4943" spans="5:5" x14ac:dyDescent="0.25">
      <c r="E4943" s="1" t="e">
        <v>#N/A</v>
      </c>
    </row>
    <row r="4944" spans="5:5" x14ac:dyDescent="0.25">
      <c r="E4944" s="1" t="e">
        <v>#N/A</v>
      </c>
    </row>
    <row r="4945" spans="5:5" x14ac:dyDescent="0.25">
      <c r="E4945" s="1" t="e">
        <v>#N/A</v>
      </c>
    </row>
    <row r="4946" spans="5:5" x14ac:dyDescent="0.25">
      <c r="E4946" s="1" t="e">
        <v>#N/A</v>
      </c>
    </row>
    <row r="4947" spans="5:5" x14ac:dyDescent="0.25">
      <c r="E4947" s="1" t="e">
        <v>#N/A</v>
      </c>
    </row>
    <row r="4948" spans="5:5" x14ac:dyDescent="0.25">
      <c r="E4948" s="1" t="e">
        <v>#N/A</v>
      </c>
    </row>
    <row r="4949" spans="5:5" x14ac:dyDescent="0.25">
      <c r="E4949" s="1" t="e">
        <v>#N/A</v>
      </c>
    </row>
    <row r="4950" spans="5:5" x14ac:dyDescent="0.25">
      <c r="E4950" s="1" t="e">
        <v>#N/A</v>
      </c>
    </row>
    <row r="4951" spans="5:5" x14ac:dyDescent="0.25">
      <c r="E4951" s="1" t="e">
        <v>#N/A</v>
      </c>
    </row>
    <row r="4952" spans="5:5" x14ac:dyDescent="0.25">
      <c r="E4952" s="1" t="e">
        <v>#N/A</v>
      </c>
    </row>
    <row r="4953" spans="5:5" x14ac:dyDescent="0.25">
      <c r="E4953" s="1" t="e">
        <v>#N/A</v>
      </c>
    </row>
    <row r="4954" spans="5:5" x14ac:dyDescent="0.25">
      <c r="E4954" s="1" t="e">
        <v>#N/A</v>
      </c>
    </row>
    <row r="4955" spans="5:5" x14ac:dyDescent="0.25">
      <c r="E4955" s="1" t="e">
        <v>#N/A</v>
      </c>
    </row>
    <row r="4956" spans="5:5" x14ac:dyDescent="0.25">
      <c r="E4956" s="1" t="e">
        <v>#N/A</v>
      </c>
    </row>
    <row r="4957" spans="5:5" x14ac:dyDescent="0.25">
      <c r="E4957" s="1" t="e">
        <v>#N/A</v>
      </c>
    </row>
    <row r="4958" spans="5:5" x14ac:dyDescent="0.25">
      <c r="E4958" s="1" t="e">
        <v>#N/A</v>
      </c>
    </row>
    <row r="4959" spans="5:5" x14ac:dyDescent="0.25">
      <c r="E4959" s="1" t="e">
        <v>#N/A</v>
      </c>
    </row>
    <row r="4960" spans="5:5" x14ac:dyDescent="0.25">
      <c r="E4960" s="1" t="e">
        <v>#N/A</v>
      </c>
    </row>
    <row r="4961" spans="5:5" x14ac:dyDescent="0.25">
      <c r="E4961" s="1" t="e">
        <v>#N/A</v>
      </c>
    </row>
    <row r="4962" spans="5:5" x14ac:dyDescent="0.25">
      <c r="E4962" s="1" t="e">
        <v>#N/A</v>
      </c>
    </row>
    <row r="4963" spans="5:5" x14ac:dyDescent="0.25">
      <c r="E4963" s="1" t="e">
        <v>#N/A</v>
      </c>
    </row>
    <row r="4964" spans="5:5" x14ac:dyDescent="0.25">
      <c r="E4964" s="1" t="e">
        <v>#N/A</v>
      </c>
    </row>
    <row r="4965" spans="5:5" x14ac:dyDescent="0.25">
      <c r="E4965" s="1" t="e">
        <v>#N/A</v>
      </c>
    </row>
    <row r="4966" spans="5:5" x14ac:dyDescent="0.25">
      <c r="E4966" s="1" t="e">
        <v>#N/A</v>
      </c>
    </row>
    <row r="4967" spans="5:5" x14ac:dyDescent="0.25">
      <c r="E4967" s="1" t="e">
        <v>#N/A</v>
      </c>
    </row>
    <row r="4968" spans="5:5" x14ac:dyDescent="0.25">
      <c r="E4968" s="1" t="e">
        <v>#N/A</v>
      </c>
    </row>
    <row r="4969" spans="5:5" x14ac:dyDescent="0.25">
      <c r="E4969" s="1" t="e">
        <v>#N/A</v>
      </c>
    </row>
    <row r="4970" spans="5:5" x14ac:dyDescent="0.25">
      <c r="E4970" s="1" t="e">
        <v>#N/A</v>
      </c>
    </row>
    <row r="4971" spans="5:5" x14ac:dyDescent="0.25">
      <c r="E4971" s="1" t="e">
        <v>#N/A</v>
      </c>
    </row>
    <row r="4972" spans="5:5" x14ac:dyDescent="0.25">
      <c r="E4972" s="1" t="e">
        <v>#N/A</v>
      </c>
    </row>
    <row r="4973" spans="5:5" x14ac:dyDescent="0.25">
      <c r="E4973" s="1" t="e">
        <v>#N/A</v>
      </c>
    </row>
    <row r="4974" spans="5:5" x14ac:dyDescent="0.25">
      <c r="E4974" s="1" t="e">
        <v>#N/A</v>
      </c>
    </row>
    <row r="4975" spans="5:5" x14ac:dyDescent="0.25">
      <c r="E4975" s="1" t="e">
        <v>#N/A</v>
      </c>
    </row>
    <row r="4976" spans="5:5" x14ac:dyDescent="0.25">
      <c r="E4976" s="1" t="e">
        <v>#N/A</v>
      </c>
    </row>
    <row r="4977" spans="5:5" x14ac:dyDescent="0.25">
      <c r="E4977" s="1" t="e">
        <v>#N/A</v>
      </c>
    </row>
    <row r="4978" spans="5:5" x14ac:dyDescent="0.25">
      <c r="E4978" s="1" t="e">
        <v>#N/A</v>
      </c>
    </row>
    <row r="4979" spans="5:5" x14ac:dyDescent="0.25">
      <c r="E4979" s="1" t="e">
        <v>#N/A</v>
      </c>
    </row>
    <row r="4980" spans="5:5" x14ac:dyDescent="0.25">
      <c r="E4980" s="1" t="e">
        <v>#N/A</v>
      </c>
    </row>
    <row r="4981" spans="5:5" x14ac:dyDescent="0.25">
      <c r="E4981" s="1" t="e">
        <v>#N/A</v>
      </c>
    </row>
    <row r="4982" spans="5:5" x14ac:dyDescent="0.25">
      <c r="E4982" s="1" t="e">
        <v>#N/A</v>
      </c>
    </row>
    <row r="4983" spans="5:5" x14ac:dyDescent="0.25">
      <c r="E4983" s="1" t="e">
        <v>#N/A</v>
      </c>
    </row>
    <row r="4984" spans="5:5" x14ac:dyDescent="0.25">
      <c r="E4984" s="1" t="e">
        <v>#N/A</v>
      </c>
    </row>
    <row r="4985" spans="5:5" x14ac:dyDescent="0.25">
      <c r="E4985" s="1" t="e">
        <v>#N/A</v>
      </c>
    </row>
    <row r="4986" spans="5:5" x14ac:dyDescent="0.25">
      <c r="E4986" s="1" t="e">
        <v>#N/A</v>
      </c>
    </row>
    <row r="4987" spans="5:5" x14ac:dyDescent="0.25">
      <c r="E4987" s="1" t="e">
        <v>#N/A</v>
      </c>
    </row>
    <row r="4988" spans="5:5" x14ac:dyDescent="0.25">
      <c r="E4988" s="1" t="e">
        <v>#N/A</v>
      </c>
    </row>
    <row r="4989" spans="5:5" x14ac:dyDescent="0.25">
      <c r="E4989" s="1" t="e">
        <v>#N/A</v>
      </c>
    </row>
    <row r="4990" spans="5:5" x14ac:dyDescent="0.25">
      <c r="E4990" s="1" t="e">
        <v>#N/A</v>
      </c>
    </row>
    <row r="4991" spans="5:5" x14ac:dyDescent="0.25">
      <c r="E4991" s="1" t="e">
        <v>#N/A</v>
      </c>
    </row>
    <row r="4992" spans="5:5" x14ac:dyDescent="0.25">
      <c r="E4992" s="1" t="e">
        <v>#N/A</v>
      </c>
    </row>
    <row r="4993" spans="5:5" x14ac:dyDescent="0.25">
      <c r="E4993" s="1" t="e">
        <v>#N/A</v>
      </c>
    </row>
    <row r="4994" spans="5:5" x14ac:dyDescent="0.25">
      <c r="E4994" s="1" t="e">
        <v>#N/A</v>
      </c>
    </row>
    <row r="4995" spans="5:5" x14ac:dyDescent="0.25">
      <c r="E4995" s="1" t="e">
        <v>#N/A</v>
      </c>
    </row>
    <row r="4996" spans="5:5" x14ac:dyDescent="0.25">
      <c r="E4996" s="1" t="e">
        <v>#N/A</v>
      </c>
    </row>
    <row r="4997" spans="5:5" x14ac:dyDescent="0.25">
      <c r="E4997" s="1" t="e">
        <v>#N/A</v>
      </c>
    </row>
    <row r="4998" spans="5:5" x14ac:dyDescent="0.25">
      <c r="E4998" s="1" t="e">
        <v>#N/A</v>
      </c>
    </row>
    <row r="4999" spans="5:5" x14ac:dyDescent="0.25">
      <c r="E4999" s="1" t="e">
        <v>#N/A</v>
      </c>
    </row>
    <row r="5000" spans="5:5" x14ac:dyDescent="0.25">
      <c r="E5000" s="1" t="e">
        <v>#N/A</v>
      </c>
    </row>
    <row r="5001" spans="5:5" x14ac:dyDescent="0.25">
      <c r="E5001" s="1" t="e">
        <v>#N/A</v>
      </c>
    </row>
    <row r="5002" spans="5:5" x14ac:dyDescent="0.25">
      <c r="E5002" s="1" t="e">
        <v>#N/A</v>
      </c>
    </row>
    <row r="5003" spans="5:5" x14ac:dyDescent="0.25">
      <c r="E5003" s="1" t="e">
        <v>#N/A</v>
      </c>
    </row>
    <row r="5004" spans="5:5" x14ac:dyDescent="0.25">
      <c r="E5004" s="1" t="e">
        <v>#N/A</v>
      </c>
    </row>
    <row r="5005" spans="5:5" x14ac:dyDescent="0.25">
      <c r="E5005" s="1" t="e">
        <v>#N/A</v>
      </c>
    </row>
    <row r="5006" spans="5:5" x14ac:dyDescent="0.25">
      <c r="E5006" s="1" t="e">
        <v>#N/A</v>
      </c>
    </row>
    <row r="5007" spans="5:5" x14ac:dyDescent="0.25">
      <c r="E5007" s="1" t="e">
        <v>#N/A</v>
      </c>
    </row>
    <row r="5008" spans="5:5" x14ac:dyDescent="0.25">
      <c r="E5008" s="1" t="e">
        <v>#N/A</v>
      </c>
    </row>
    <row r="5009" spans="5:5" x14ac:dyDescent="0.25">
      <c r="E5009" s="1" t="e">
        <v>#N/A</v>
      </c>
    </row>
    <row r="5010" spans="5:5" x14ac:dyDescent="0.25">
      <c r="E5010" s="1" t="e">
        <v>#N/A</v>
      </c>
    </row>
    <row r="5011" spans="5:5" x14ac:dyDescent="0.25">
      <c r="E5011" s="1" t="e">
        <v>#N/A</v>
      </c>
    </row>
    <row r="5012" spans="5:5" x14ac:dyDescent="0.25">
      <c r="E5012" s="1" t="e">
        <v>#N/A</v>
      </c>
    </row>
    <row r="5013" spans="5:5" x14ac:dyDescent="0.25">
      <c r="E5013" s="1" t="e">
        <v>#N/A</v>
      </c>
    </row>
    <row r="5014" spans="5:5" x14ac:dyDescent="0.25">
      <c r="E5014" s="1" t="e">
        <v>#N/A</v>
      </c>
    </row>
    <row r="5015" spans="5:5" x14ac:dyDescent="0.25">
      <c r="E5015" s="1" t="e">
        <v>#N/A</v>
      </c>
    </row>
    <row r="5016" spans="5:5" x14ac:dyDescent="0.25">
      <c r="E5016" s="1" t="e">
        <v>#N/A</v>
      </c>
    </row>
    <row r="5017" spans="5:5" x14ac:dyDescent="0.25">
      <c r="E5017" s="1" t="e">
        <v>#N/A</v>
      </c>
    </row>
    <row r="5018" spans="5:5" x14ac:dyDescent="0.25">
      <c r="E5018" s="1" t="e">
        <v>#N/A</v>
      </c>
    </row>
    <row r="5019" spans="5:5" x14ac:dyDescent="0.25">
      <c r="E5019" s="1" t="e">
        <v>#N/A</v>
      </c>
    </row>
    <row r="5020" spans="5:5" x14ac:dyDescent="0.25">
      <c r="E5020" s="1" t="e">
        <v>#N/A</v>
      </c>
    </row>
    <row r="5021" spans="5:5" x14ac:dyDescent="0.25">
      <c r="E5021" s="1" t="e">
        <v>#N/A</v>
      </c>
    </row>
    <row r="5022" spans="5:5" x14ac:dyDescent="0.25">
      <c r="E5022" s="1" t="e">
        <v>#N/A</v>
      </c>
    </row>
    <row r="5023" spans="5:5" x14ac:dyDescent="0.25">
      <c r="E5023" s="1" t="e">
        <v>#N/A</v>
      </c>
    </row>
    <row r="5024" spans="5:5" x14ac:dyDescent="0.25">
      <c r="E5024" s="1" t="e">
        <v>#N/A</v>
      </c>
    </row>
    <row r="5025" spans="5:5" x14ac:dyDescent="0.25">
      <c r="E5025" s="1" t="e">
        <v>#N/A</v>
      </c>
    </row>
    <row r="5026" spans="5:5" x14ac:dyDescent="0.25">
      <c r="E5026" s="1" t="e">
        <v>#N/A</v>
      </c>
    </row>
    <row r="5027" spans="5:5" x14ac:dyDescent="0.25">
      <c r="E5027" s="1" t="e">
        <v>#N/A</v>
      </c>
    </row>
    <row r="5028" spans="5:5" x14ac:dyDescent="0.25">
      <c r="E5028" s="1" t="e">
        <v>#N/A</v>
      </c>
    </row>
    <row r="5029" spans="5:5" x14ac:dyDescent="0.25">
      <c r="E5029" s="1" t="e">
        <v>#N/A</v>
      </c>
    </row>
    <row r="5030" spans="5:5" x14ac:dyDescent="0.25">
      <c r="E5030" s="1" t="e">
        <v>#N/A</v>
      </c>
    </row>
    <row r="5031" spans="5:5" x14ac:dyDescent="0.25">
      <c r="E5031" s="1" t="e">
        <v>#N/A</v>
      </c>
    </row>
    <row r="5032" spans="5:5" x14ac:dyDescent="0.25">
      <c r="E5032" s="1" t="e">
        <v>#N/A</v>
      </c>
    </row>
    <row r="5033" spans="5:5" x14ac:dyDescent="0.25">
      <c r="E5033" s="1" t="e">
        <v>#N/A</v>
      </c>
    </row>
    <row r="5034" spans="5:5" x14ac:dyDescent="0.25">
      <c r="E5034" s="1" t="e">
        <v>#N/A</v>
      </c>
    </row>
    <row r="5035" spans="5:5" x14ac:dyDescent="0.25">
      <c r="E5035" s="1" t="e">
        <v>#N/A</v>
      </c>
    </row>
    <row r="5036" spans="5:5" x14ac:dyDescent="0.25">
      <c r="E5036" s="1" t="e">
        <v>#N/A</v>
      </c>
    </row>
    <row r="5037" spans="5:5" x14ac:dyDescent="0.25">
      <c r="E5037" s="1" t="e">
        <v>#N/A</v>
      </c>
    </row>
    <row r="5038" spans="5:5" x14ac:dyDescent="0.25">
      <c r="E5038" s="1" t="e">
        <v>#N/A</v>
      </c>
    </row>
    <row r="5039" spans="5:5" x14ac:dyDescent="0.25">
      <c r="E5039" s="1" t="e">
        <v>#N/A</v>
      </c>
    </row>
    <row r="5040" spans="5:5" x14ac:dyDescent="0.25">
      <c r="E5040" s="1" t="e">
        <v>#N/A</v>
      </c>
    </row>
    <row r="5041" spans="5:5" x14ac:dyDescent="0.25">
      <c r="E5041" s="1" t="e">
        <v>#N/A</v>
      </c>
    </row>
    <row r="5042" spans="5:5" x14ac:dyDescent="0.25">
      <c r="E5042" s="1" t="e">
        <v>#N/A</v>
      </c>
    </row>
    <row r="5043" spans="5:5" x14ac:dyDescent="0.25">
      <c r="E5043" s="1" t="e">
        <v>#N/A</v>
      </c>
    </row>
    <row r="5044" spans="5:5" x14ac:dyDescent="0.25">
      <c r="E5044" s="1" t="e">
        <v>#N/A</v>
      </c>
    </row>
    <row r="5045" spans="5:5" x14ac:dyDescent="0.25">
      <c r="E5045" s="1" t="e">
        <v>#N/A</v>
      </c>
    </row>
    <row r="5046" spans="5:5" x14ac:dyDescent="0.25">
      <c r="E5046" s="1" t="e">
        <v>#N/A</v>
      </c>
    </row>
    <row r="5047" spans="5:5" x14ac:dyDescent="0.25">
      <c r="E5047" s="1" t="e">
        <v>#N/A</v>
      </c>
    </row>
    <row r="5048" spans="5:5" x14ac:dyDescent="0.25">
      <c r="E5048" s="1" t="e">
        <v>#N/A</v>
      </c>
    </row>
    <row r="5049" spans="5:5" x14ac:dyDescent="0.25">
      <c r="E5049" s="1" t="e">
        <v>#N/A</v>
      </c>
    </row>
    <row r="5050" spans="5:5" x14ac:dyDescent="0.25">
      <c r="E5050" s="1" t="e">
        <v>#N/A</v>
      </c>
    </row>
    <row r="5051" spans="5:5" x14ac:dyDescent="0.25">
      <c r="E5051" s="1" t="e">
        <v>#N/A</v>
      </c>
    </row>
    <row r="5052" spans="5:5" x14ac:dyDescent="0.25">
      <c r="E5052" s="1" t="e">
        <v>#N/A</v>
      </c>
    </row>
    <row r="5053" spans="5:5" x14ac:dyDescent="0.25">
      <c r="E5053" s="1" t="e">
        <v>#N/A</v>
      </c>
    </row>
    <row r="5054" spans="5:5" x14ac:dyDescent="0.25">
      <c r="E5054" s="1" t="e">
        <v>#N/A</v>
      </c>
    </row>
    <row r="5055" spans="5:5" x14ac:dyDescent="0.25">
      <c r="E5055" s="1" t="e">
        <v>#N/A</v>
      </c>
    </row>
    <row r="5056" spans="5:5" x14ac:dyDescent="0.25">
      <c r="E5056" s="1" t="e">
        <v>#N/A</v>
      </c>
    </row>
    <row r="5057" spans="5:5" x14ac:dyDescent="0.25">
      <c r="E5057" s="1" t="e">
        <v>#N/A</v>
      </c>
    </row>
    <row r="5058" spans="5:5" x14ac:dyDescent="0.25">
      <c r="E5058" s="1" t="e">
        <v>#N/A</v>
      </c>
    </row>
    <row r="5059" spans="5:5" x14ac:dyDescent="0.25">
      <c r="E5059" s="1" t="e">
        <v>#N/A</v>
      </c>
    </row>
    <row r="5060" spans="5:5" x14ac:dyDescent="0.25">
      <c r="E5060" s="1" t="e">
        <v>#N/A</v>
      </c>
    </row>
    <row r="5061" spans="5:5" x14ac:dyDescent="0.25">
      <c r="E5061" s="1" t="e">
        <v>#N/A</v>
      </c>
    </row>
    <row r="5062" spans="5:5" x14ac:dyDescent="0.25">
      <c r="E5062" s="1" t="e">
        <v>#N/A</v>
      </c>
    </row>
    <row r="5063" spans="5:5" x14ac:dyDescent="0.25">
      <c r="E5063" s="1" t="e">
        <v>#N/A</v>
      </c>
    </row>
    <row r="5064" spans="5:5" x14ac:dyDescent="0.25">
      <c r="E5064" s="1" t="e">
        <v>#N/A</v>
      </c>
    </row>
    <row r="5065" spans="5:5" x14ac:dyDescent="0.25">
      <c r="E5065" s="1" t="e">
        <v>#N/A</v>
      </c>
    </row>
    <row r="5066" spans="5:5" x14ac:dyDescent="0.25">
      <c r="E5066" s="1" t="e">
        <v>#N/A</v>
      </c>
    </row>
    <row r="5067" spans="5:5" x14ac:dyDescent="0.25">
      <c r="E5067" s="1" t="e">
        <v>#N/A</v>
      </c>
    </row>
    <row r="5068" spans="5:5" x14ac:dyDescent="0.25">
      <c r="E5068" s="1" t="e">
        <v>#N/A</v>
      </c>
    </row>
    <row r="5069" spans="5:5" x14ac:dyDescent="0.25">
      <c r="E5069" s="1" t="e">
        <v>#N/A</v>
      </c>
    </row>
    <row r="5070" spans="5:5" x14ac:dyDescent="0.25">
      <c r="E5070" s="1" t="e">
        <v>#N/A</v>
      </c>
    </row>
    <row r="5071" spans="5:5" x14ac:dyDescent="0.25">
      <c r="E5071" s="1" t="e">
        <v>#N/A</v>
      </c>
    </row>
    <row r="5072" spans="5:5" x14ac:dyDescent="0.25">
      <c r="E5072" s="1" t="e">
        <v>#N/A</v>
      </c>
    </row>
    <row r="5073" spans="5:5" x14ac:dyDescent="0.25">
      <c r="E5073" s="1" t="e">
        <v>#N/A</v>
      </c>
    </row>
    <row r="5074" spans="5:5" x14ac:dyDescent="0.25">
      <c r="E5074" s="1" t="e">
        <v>#N/A</v>
      </c>
    </row>
    <row r="5075" spans="5:5" x14ac:dyDescent="0.25">
      <c r="E5075" s="1" t="e">
        <v>#N/A</v>
      </c>
    </row>
    <row r="5076" spans="5:5" x14ac:dyDescent="0.25">
      <c r="E5076" s="1" t="e">
        <v>#N/A</v>
      </c>
    </row>
    <row r="5077" spans="5:5" x14ac:dyDescent="0.25">
      <c r="E5077" s="1" t="e">
        <v>#N/A</v>
      </c>
    </row>
    <row r="5078" spans="5:5" x14ac:dyDescent="0.25">
      <c r="E5078" s="1" t="e">
        <v>#N/A</v>
      </c>
    </row>
    <row r="5079" spans="5:5" x14ac:dyDescent="0.25">
      <c r="E5079" s="1" t="e">
        <v>#N/A</v>
      </c>
    </row>
    <row r="5080" spans="5:5" x14ac:dyDescent="0.25">
      <c r="E5080" s="1" t="e">
        <v>#N/A</v>
      </c>
    </row>
    <row r="5081" spans="5:5" x14ac:dyDescent="0.25">
      <c r="E5081" s="1" t="e">
        <v>#N/A</v>
      </c>
    </row>
    <row r="5082" spans="5:5" x14ac:dyDescent="0.25">
      <c r="E5082" s="1" t="e">
        <v>#N/A</v>
      </c>
    </row>
    <row r="5083" spans="5:5" x14ac:dyDescent="0.25">
      <c r="E5083" s="1" t="e">
        <v>#N/A</v>
      </c>
    </row>
    <row r="5084" spans="5:5" x14ac:dyDescent="0.25">
      <c r="E5084" s="1" t="e">
        <v>#N/A</v>
      </c>
    </row>
    <row r="5085" spans="5:5" x14ac:dyDescent="0.25">
      <c r="E5085" s="1" t="e">
        <v>#N/A</v>
      </c>
    </row>
    <row r="5086" spans="5:5" x14ac:dyDescent="0.25">
      <c r="E5086" s="1" t="e">
        <v>#N/A</v>
      </c>
    </row>
    <row r="5087" spans="5:5" x14ac:dyDescent="0.25">
      <c r="E5087" s="1" t="e">
        <v>#N/A</v>
      </c>
    </row>
    <row r="5088" spans="5:5" x14ac:dyDescent="0.25">
      <c r="E5088" s="1" t="e">
        <v>#N/A</v>
      </c>
    </row>
    <row r="5089" spans="5:5" x14ac:dyDescent="0.25">
      <c r="E5089" s="1" t="e">
        <v>#N/A</v>
      </c>
    </row>
    <row r="5090" spans="5:5" x14ac:dyDescent="0.25">
      <c r="E5090" s="1" t="e">
        <v>#N/A</v>
      </c>
    </row>
    <row r="5091" spans="5:5" x14ac:dyDescent="0.25">
      <c r="E5091" s="1" t="e">
        <v>#N/A</v>
      </c>
    </row>
    <row r="5092" spans="5:5" x14ac:dyDescent="0.25">
      <c r="E5092" s="1" t="e">
        <v>#N/A</v>
      </c>
    </row>
    <row r="5093" spans="5:5" x14ac:dyDescent="0.25">
      <c r="E5093" s="1" t="e">
        <v>#N/A</v>
      </c>
    </row>
    <row r="5094" spans="5:5" x14ac:dyDescent="0.25">
      <c r="E5094" s="1" t="e">
        <v>#N/A</v>
      </c>
    </row>
    <row r="5095" spans="5:5" x14ac:dyDescent="0.25">
      <c r="E5095" s="1" t="e">
        <v>#N/A</v>
      </c>
    </row>
    <row r="5096" spans="5:5" x14ac:dyDescent="0.25">
      <c r="E5096" s="1" t="e">
        <v>#N/A</v>
      </c>
    </row>
    <row r="5097" spans="5:5" x14ac:dyDescent="0.25">
      <c r="E5097" s="1" t="e">
        <v>#N/A</v>
      </c>
    </row>
    <row r="5098" spans="5:5" x14ac:dyDescent="0.25">
      <c r="E5098" s="1" t="e">
        <v>#N/A</v>
      </c>
    </row>
    <row r="5099" spans="5:5" x14ac:dyDescent="0.25">
      <c r="E5099" s="1" t="e">
        <v>#N/A</v>
      </c>
    </row>
    <row r="5100" spans="5:5" x14ac:dyDescent="0.25">
      <c r="E5100" s="1" t="e">
        <v>#N/A</v>
      </c>
    </row>
    <row r="5101" spans="5:5" x14ac:dyDescent="0.25">
      <c r="E5101" s="1" t="e">
        <v>#N/A</v>
      </c>
    </row>
    <row r="5102" spans="5:5" x14ac:dyDescent="0.25">
      <c r="E5102" s="1" t="e">
        <v>#N/A</v>
      </c>
    </row>
    <row r="5103" spans="5:5" x14ac:dyDescent="0.25">
      <c r="E5103" s="1" t="e">
        <v>#N/A</v>
      </c>
    </row>
    <row r="5104" spans="5:5" x14ac:dyDescent="0.25">
      <c r="E5104" s="1" t="e">
        <v>#N/A</v>
      </c>
    </row>
    <row r="5105" spans="5:5" x14ac:dyDescent="0.25">
      <c r="E5105" s="1" t="e">
        <v>#N/A</v>
      </c>
    </row>
    <row r="5106" spans="5:5" x14ac:dyDescent="0.25">
      <c r="E5106" s="1" t="e">
        <v>#N/A</v>
      </c>
    </row>
    <row r="5107" spans="5:5" x14ac:dyDescent="0.25">
      <c r="E5107" s="1" t="e">
        <v>#N/A</v>
      </c>
    </row>
    <row r="5108" spans="5:5" x14ac:dyDescent="0.25">
      <c r="E5108" s="1" t="e">
        <v>#N/A</v>
      </c>
    </row>
    <row r="5109" spans="5:5" x14ac:dyDescent="0.25">
      <c r="E5109" s="1" t="e">
        <v>#N/A</v>
      </c>
    </row>
    <row r="5110" spans="5:5" x14ac:dyDescent="0.25">
      <c r="E5110" s="1" t="e">
        <v>#N/A</v>
      </c>
    </row>
    <row r="5111" spans="5:5" x14ac:dyDescent="0.25">
      <c r="E5111" s="1" t="e">
        <v>#N/A</v>
      </c>
    </row>
    <row r="5112" spans="5:5" x14ac:dyDescent="0.25">
      <c r="E5112" s="1" t="e">
        <v>#N/A</v>
      </c>
    </row>
    <row r="5113" spans="5:5" x14ac:dyDescent="0.25">
      <c r="E5113" s="1" t="e">
        <v>#N/A</v>
      </c>
    </row>
    <row r="5114" spans="5:5" x14ac:dyDescent="0.25">
      <c r="E5114" s="1" t="e">
        <v>#N/A</v>
      </c>
    </row>
    <row r="5115" spans="5:5" x14ac:dyDescent="0.25">
      <c r="E5115" s="1" t="e">
        <v>#N/A</v>
      </c>
    </row>
    <row r="5116" spans="5:5" x14ac:dyDescent="0.25">
      <c r="E5116" s="1" t="e">
        <v>#N/A</v>
      </c>
    </row>
    <row r="5117" spans="5:5" x14ac:dyDescent="0.25">
      <c r="E5117" s="1" t="e">
        <v>#N/A</v>
      </c>
    </row>
    <row r="5118" spans="5:5" x14ac:dyDescent="0.25">
      <c r="E5118" s="1" t="e">
        <v>#N/A</v>
      </c>
    </row>
    <row r="5119" spans="5:5" x14ac:dyDescent="0.25">
      <c r="E5119" s="1" t="e">
        <v>#N/A</v>
      </c>
    </row>
    <row r="5120" spans="5:5" x14ac:dyDescent="0.25">
      <c r="E5120" s="1" t="e">
        <v>#N/A</v>
      </c>
    </row>
    <row r="5121" spans="5:5" x14ac:dyDescent="0.25">
      <c r="E5121" s="1" t="e">
        <v>#N/A</v>
      </c>
    </row>
    <row r="5122" spans="5:5" x14ac:dyDescent="0.25">
      <c r="E5122" s="1" t="e">
        <v>#N/A</v>
      </c>
    </row>
    <row r="5123" spans="5:5" x14ac:dyDescent="0.25">
      <c r="E5123" s="1" t="e">
        <v>#N/A</v>
      </c>
    </row>
    <row r="5124" spans="5:5" x14ac:dyDescent="0.25">
      <c r="E5124" s="1" t="e">
        <v>#N/A</v>
      </c>
    </row>
    <row r="5125" spans="5:5" x14ac:dyDescent="0.25">
      <c r="E5125" s="1" t="e">
        <v>#N/A</v>
      </c>
    </row>
    <row r="5126" spans="5:5" x14ac:dyDescent="0.25">
      <c r="E5126" s="1" t="e">
        <v>#N/A</v>
      </c>
    </row>
    <row r="5127" spans="5:5" x14ac:dyDescent="0.25">
      <c r="E5127" s="1" t="e">
        <v>#N/A</v>
      </c>
    </row>
    <row r="5128" spans="5:5" x14ac:dyDescent="0.25">
      <c r="E5128" s="1" t="e">
        <v>#N/A</v>
      </c>
    </row>
    <row r="5129" spans="5:5" x14ac:dyDescent="0.25">
      <c r="E5129" s="1" t="e">
        <v>#N/A</v>
      </c>
    </row>
    <row r="5130" spans="5:5" x14ac:dyDescent="0.25">
      <c r="E5130" s="1" t="e">
        <v>#N/A</v>
      </c>
    </row>
    <row r="5131" spans="5:5" x14ac:dyDescent="0.25">
      <c r="E5131" s="1" t="e">
        <v>#N/A</v>
      </c>
    </row>
    <row r="5132" spans="5:5" x14ac:dyDescent="0.25">
      <c r="E5132" s="1" t="e">
        <v>#N/A</v>
      </c>
    </row>
    <row r="5133" spans="5:5" x14ac:dyDescent="0.25">
      <c r="E5133" s="1" t="e">
        <v>#N/A</v>
      </c>
    </row>
    <row r="5134" spans="5:5" x14ac:dyDescent="0.25">
      <c r="E5134" s="1" t="e">
        <v>#N/A</v>
      </c>
    </row>
    <row r="5135" spans="5:5" x14ac:dyDescent="0.25">
      <c r="E5135" s="1" t="e">
        <v>#N/A</v>
      </c>
    </row>
    <row r="5136" spans="5:5" x14ac:dyDescent="0.25">
      <c r="E5136" s="1" t="e">
        <v>#N/A</v>
      </c>
    </row>
    <row r="5137" spans="5:5" x14ac:dyDescent="0.25">
      <c r="E5137" s="1" t="e">
        <v>#N/A</v>
      </c>
    </row>
    <row r="5138" spans="5:5" x14ac:dyDescent="0.25">
      <c r="E5138" s="1" t="e">
        <v>#N/A</v>
      </c>
    </row>
    <row r="5139" spans="5:5" x14ac:dyDescent="0.25">
      <c r="E5139" s="1" t="e">
        <v>#N/A</v>
      </c>
    </row>
    <row r="5140" spans="5:5" x14ac:dyDescent="0.25">
      <c r="E5140" s="1" t="e">
        <v>#N/A</v>
      </c>
    </row>
    <row r="5141" spans="5:5" x14ac:dyDescent="0.25">
      <c r="E5141" s="1" t="e">
        <v>#N/A</v>
      </c>
    </row>
    <row r="5142" spans="5:5" x14ac:dyDescent="0.25">
      <c r="E5142" s="1" t="e">
        <v>#N/A</v>
      </c>
    </row>
    <row r="5143" spans="5:5" x14ac:dyDescent="0.25">
      <c r="E5143" s="1" t="e">
        <v>#N/A</v>
      </c>
    </row>
    <row r="5144" spans="5:5" x14ac:dyDescent="0.25">
      <c r="E5144" s="1" t="e">
        <v>#N/A</v>
      </c>
    </row>
    <row r="5145" spans="5:5" x14ac:dyDescent="0.25">
      <c r="E5145" s="1" t="e">
        <v>#N/A</v>
      </c>
    </row>
    <row r="5146" spans="5:5" x14ac:dyDescent="0.25">
      <c r="E5146" s="1" t="e">
        <v>#N/A</v>
      </c>
    </row>
    <row r="5147" spans="5:5" x14ac:dyDescent="0.25">
      <c r="E5147" s="1" t="e">
        <v>#N/A</v>
      </c>
    </row>
    <row r="5148" spans="5:5" x14ac:dyDescent="0.25">
      <c r="E5148" s="1" t="e">
        <v>#N/A</v>
      </c>
    </row>
    <row r="5149" spans="5:5" x14ac:dyDescent="0.25">
      <c r="E5149" s="1" t="e">
        <v>#N/A</v>
      </c>
    </row>
    <row r="5150" spans="5:5" x14ac:dyDescent="0.25">
      <c r="E5150" s="1" t="e">
        <v>#N/A</v>
      </c>
    </row>
    <row r="5151" spans="5:5" x14ac:dyDescent="0.25">
      <c r="E5151" s="1" t="e">
        <v>#N/A</v>
      </c>
    </row>
    <row r="5152" spans="5:5" x14ac:dyDescent="0.25">
      <c r="E5152" s="1" t="e">
        <v>#N/A</v>
      </c>
    </row>
    <row r="5153" spans="5:5" x14ac:dyDescent="0.25">
      <c r="E5153" s="1" t="e">
        <v>#N/A</v>
      </c>
    </row>
    <row r="5154" spans="5:5" x14ac:dyDescent="0.25">
      <c r="E5154" s="1" t="e">
        <v>#N/A</v>
      </c>
    </row>
    <row r="5155" spans="5:5" x14ac:dyDescent="0.25">
      <c r="E5155" s="1" t="e">
        <v>#N/A</v>
      </c>
    </row>
    <row r="5156" spans="5:5" x14ac:dyDescent="0.25">
      <c r="E5156" s="1" t="e">
        <v>#N/A</v>
      </c>
    </row>
    <row r="5157" spans="5:5" x14ac:dyDescent="0.25">
      <c r="E5157" s="1" t="e">
        <v>#N/A</v>
      </c>
    </row>
    <row r="5158" spans="5:5" x14ac:dyDescent="0.25">
      <c r="E5158" s="1" t="e">
        <v>#N/A</v>
      </c>
    </row>
    <row r="5159" spans="5:5" x14ac:dyDescent="0.25">
      <c r="E5159" s="1" t="e">
        <v>#N/A</v>
      </c>
    </row>
    <row r="5160" spans="5:5" x14ac:dyDescent="0.25">
      <c r="E5160" s="1" t="e">
        <v>#N/A</v>
      </c>
    </row>
    <row r="5161" spans="5:5" x14ac:dyDescent="0.25">
      <c r="E5161" s="1" t="e">
        <v>#N/A</v>
      </c>
    </row>
    <row r="5162" spans="5:5" x14ac:dyDescent="0.25">
      <c r="E5162" s="1" t="e">
        <v>#N/A</v>
      </c>
    </row>
    <row r="5163" spans="5:5" x14ac:dyDescent="0.25">
      <c r="E5163" s="1" t="e">
        <v>#N/A</v>
      </c>
    </row>
    <row r="5164" spans="5:5" x14ac:dyDescent="0.25">
      <c r="E5164" s="1" t="e">
        <v>#N/A</v>
      </c>
    </row>
    <row r="5165" spans="5:5" x14ac:dyDescent="0.25">
      <c r="E5165" s="1" t="e">
        <v>#N/A</v>
      </c>
    </row>
    <row r="5166" spans="5:5" x14ac:dyDescent="0.25">
      <c r="E5166" s="1" t="e">
        <v>#N/A</v>
      </c>
    </row>
    <row r="5167" spans="5:5" x14ac:dyDescent="0.25">
      <c r="E5167" s="1" t="e">
        <v>#N/A</v>
      </c>
    </row>
    <row r="5168" spans="5:5" x14ac:dyDescent="0.25">
      <c r="E5168" s="1" t="e">
        <v>#N/A</v>
      </c>
    </row>
    <row r="5169" spans="5:5" x14ac:dyDescent="0.25">
      <c r="E5169" s="1" t="e">
        <v>#N/A</v>
      </c>
    </row>
    <row r="5170" spans="5:5" x14ac:dyDescent="0.25">
      <c r="E5170" s="1" t="e">
        <v>#N/A</v>
      </c>
    </row>
    <row r="5171" spans="5:5" x14ac:dyDescent="0.25">
      <c r="E5171" s="1" t="e">
        <v>#N/A</v>
      </c>
    </row>
    <row r="5172" spans="5:5" x14ac:dyDescent="0.25">
      <c r="E5172" s="1" t="e">
        <v>#N/A</v>
      </c>
    </row>
    <row r="5173" spans="5:5" x14ac:dyDescent="0.25">
      <c r="E5173" s="1" t="e">
        <v>#N/A</v>
      </c>
    </row>
    <row r="5174" spans="5:5" x14ac:dyDescent="0.25">
      <c r="E5174" s="1" t="e">
        <v>#N/A</v>
      </c>
    </row>
    <row r="5175" spans="5:5" x14ac:dyDescent="0.25">
      <c r="E5175" s="1" t="e">
        <v>#N/A</v>
      </c>
    </row>
    <row r="5176" spans="5:5" x14ac:dyDescent="0.25">
      <c r="E5176" s="1" t="e">
        <v>#N/A</v>
      </c>
    </row>
    <row r="5177" spans="5:5" x14ac:dyDescent="0.25">
      <c r="E5177" s="1" t="e">
        <v>#N/A</v>
      </c>
    </row>
    <row r="5178" spans="5:5" x14ac:dyDescent="0.25">
      <c r="E5178" s="1" t="e">
        <v>#N/A</v>
      </c>
    </row>
    <row r="5179" spans="5:5" x14ac:dyDescent="0.25">
      <c r="E5179" s="1" t="e">
        <v>#N/A</v>
      </c>
    </row>
    <row r="5180" spans="5:5" x14ac:dyDescent="0.25">
      <c r="E5180" s="1" t="e">
        <v>#N/A</v>
      </c>
    </row>
    <row r="5181" spans="5:5" x14ac:dyDescent="0.25">
      <c r="E5181" s="1" t="e">
        <v>#N/A</v>
      </c>
    </row>
    <row r="5182" spans="5:5" x14ac:dyDescent="0.25">
      <c r="E5182" s="1" t="e">
        <v>#N/A</v>
      </c>
    </row>
    <row r="5183" spans="5:5" x14ac:dyDescent="0.25">
      <c r="E5183" s="1" t="e">
        <v>#N/A</v>
      </c>
    </row>
    <row r="5184" spans="5:5" x14ac:dyDescent="0.25">
      <c r="E5184" s="1" t="e">
        <v>#N/A</v>
      </c>
    </row>
    <row r="5185" spans="5:5" x14ac:dyDescent="0.25">
      <c r="E5185" s="1" t="e">
        <v>#N/A</v>
      </c>
    </row>
    <row r="5186" spans="5:5" x14ac:dyDescent="0.25">
      <c r="E5186" s="1" t="e">
        <v>#N/A</v>
      </c>
    </row>
    <row r="5187" spans="5:5" x14ac:dyDescent="0.25">
      <c r="E5187" s="1" t="e">
        <v>#N/A</v>
      </c>
    </row>
    <row r="5188" spans="5:5" x14ac:dyDescent="0.25">
      <c r="E5188" s="1" t="e">
        <v>#N/A</v>
      </c>
    </row>
    <row r="5189" spans="5:5" x14ac:dyDescent="0.25">
      <c r="E5189" s="1" t="e">
        <v>#N/A</v>
      </c>
    </row>
    <row r="5190" spans="5:5" x14ac:dyDescent="0.25">
      <c r="E5190" s="1" t="e">
        <v>#N/A</v>
      </c>
    </row>
    <row r="5191" spans="5:5" x14ac:dyDescent="0.25">
      <c r="E5191" s="1" t="e">
        <v>#N/A</v>
      </c>
    </row>
    <row r="5192" spans="5:5" x14ac:dyDescent="0.25">
      <c r="E5192" s="1" t="e">
        <v>#N/A</v>
      </c>
    </row>
    <row r="5193" spans="5:5" x14ac:dyDescent="0.25">
      <c r="E5193" s="1" t="e">
        <v>#N/A</v>
      </c>
    </row>
    <row r="5194" spans="5:5" x14ac:dyDescent="0.25">
      <c r="E5194" s="1" t="e">
        <v>#N/A</v>
      </c>
    </row>
    <row r="5195" spans="5:5" x14ac:dyDescent="0.25">
      <c r="E5195" s="1" t="e">
        <v>#N/A</v>
      </c>
    </row>
    <row r="5196" spans="5:5" x14ac:dyDescent="0.25">
      <c r="E5196" s="1" t="e">
        <v>#N/A</v>
      </c>
    </row>
    <row r="5197" spans="5:5" x14ac:dyDescent="0.25">
      <c r="E5197" s="1" t="e">
        <v>#N/A</v>
      </c>
    </row>
    <row r="5198" spans="5:5" x14ac:dyDescent="0.25">
      <c r="E5198" s="1" t="e">
        <v>#N/A</v>
      </c>
    </row>
    <row r="5199" spans="5:5" x14ac:dyDescent="0.25">
      <c r="E5199" s="1" t="e">
        <v>#N/A</v>
      </c>
    </row>
    <row r="5200" spans="5:5" x14ac:dyDescent="0.25">
      <c r="E5200" s="1" t="e">
        <v>#N/A</v>
      </c>
    </row>
    <row r="5201" spans="5:5" x14ac:dyDescent="0.25">
      <c r="E5201" s="1" t="e">
        <v>#N/A</v>
      </c>
    </row>
    <row r="5202" spans="5:5" x14ac:dyDescent="0.25">
      <c r="E5202" s="1" t="e">
        <v>#N/A</v>
      </c>
    </row>
    <row r="5203" spans="5:5" x14ac:dyDescent="0.25">
      <c r="E5203" s="1" t="e">
        <v>#N/A</v>
      </c>
    </row>
    <row r="5204" spans="5:5" x14ac:dyDescent="0.25">
      <c r="E5204" s="1" t="e">
        <v>#N/A</v>
      </c>
    </row>
    <row r="5205" spans="5:5" x14ac:dyDescent="0.25">
      <c r="E5205" s="1" t="e">
        <v>#N/A</v>
      </c>
    </row>
    <row r="5206" spans="5:5" x14ac:dyDescent="0.25">
      <c r="E5206" s="1" t="e">
        <v>#N/A</v>
      </c>
    </row>
    <row r="5207" spans="5:5" x14ac:dyDescent="0.25">
      <c r="E5207" s="1" t="e">
        <v>#N/A</v>
      </c>
    </row>
    <row r="5208" spans="5:5" x14ac:dyDescent="0.25">
      <c r="E5208" s="1" t="e">
        <v>#N/A</v>
      </c>
    </row>
    <row r="5209" spans="5:5" x14ac:dyDescent="0.25">
      <c r="E5209" s="1" t="e">
        <v>#N/A</v>
      </c>
    </row>
    <row r="5210" spans="5:5" x14ac:dyDescent="0.25">
      <c r="E5210" s="1" t="e">
        <v>#N/A</v>
      </c>
    </row>
    <row r="5211" spans="5:5" x14ac:dyDescent="0.25">
      <c r="E5211" s="1" t="e">
        <v>#N/A</v>
      </c>
    </row>
    <row r="5212" spans="5:5" x14ac:dyDescent="0.25">
      <c r="E5212" s="1" t="e">
        <v>#N/A</v>
      </c>
    </row>
    <row r="5213" spans="5:5" x14ac:dyDescent="0.25">
      <c r="E5213" s="1" t="e">
        <v>#N/A</v>
      </c>
    </row>
    <row r="5214" spans="5:5" x14ac:dyDescent="0.25">
      <c r="E5214" s="1" t="e">
        <v>#N/A</v>
      </c>
    </row>
    <row r="5215" spans="5:5" x14ac:dyDescent="0.25">
      <c r="E5215" s="1" t="e">
        <v>#N/A</v>
      </c>
    </row>
    <row r="5216" spans="5:5" x14ac:dyDescent="0.25">
      <c r="E5216" s="1" t="e">
        <v>#N/A</v>
      </c>
    </row>
    <row r="5217" spans="5:5" x14ac:dyDescent="0.25">
      <c r="E5217" s="1" t="e">
        <v>#N/A</v>
      </c>
    </row>
    <row r="5218" spans="5:5" x14ac:dyDescent="0.25">
      <c r="E5218" s="1" t="e">
        <v>#N/A</v>
      </c>
    </row>
    <row r="5219" spans="5:5" x14ac:dyDescent="0.25">
      <c r="E5219" s="1" t="e">
        <v>#N/A</v>
      </c>
    </row>
    <row r="5220" spans="5:5" x14ac:dyDescent="0.25">
      <c r="E5220" s="1" t="e">
        <v>#N/A</v>
      </c>
    </row>
    <row r="5221" spans="5:5" x14ac:dyDescent="0.25">
      <c r="E5221" s="1" t="e">
        <v>#N/A</v>
      </c>
    </row>
    <row r="5222" spans="5:5" x14ac:dyDescent="0.25">
      <c r="E5222" s="1" t="e">
        <v>#N/A</v>
      </c>
    </row>
    <row r="5223" spans="5:5" x14ac:dyDescent="0.25">
      <c r="E5223" s="1" t="e">
        <v>#N/A</v>
      </c>
    </row>
    <row r="5224" spans="5:5" x14ac:dyDescent="0.25">
      <c r="E5224" s="1" t="e">
        <v>#N/A</v>
      </c>
    </row>
    <row r="5225" spans="5:5" x14ac:dyDescent="0.25">
      <c r="E5225" s="1" t="e">
        <v>#N/A</v>
      </c>
    </row>
    <row r="5226" spans="5:5" x14ac:dyDescent="0.25">
      <c r="E5226" s="1" t="e">
        <v>#N/A</v>
      </c>
    </row>
    <row r="5227" spans="5:5" x14ac:dyDescent="0.25">
      <c r="E5227" s="1" t="e">
        <v>#N/A</v>
      </c>
    </row>
    <row r="5228" spans="5:5" x14ac:dyDescent="0.25">
      <c r="E5228" s="1" t="e">
        <v>#N/A</v>
      </c>
    </row>
    <row r="5229" spans="5:5" x14ac:dyDescent="0.25">
      <c r="E5229" s="1" t="e">
        <v>#N/A</v>
      </c>
    </row>
    <row r="5230" spans="5:5" x14ac:dyDescent="0.25">
      <c r="E5230" s="1" t="e">
        <v>#N/A</v>
      </c>
    </row>
    <row r="5231" spans="5:5" x14ac:dyDescent="0.25">
      <c r="E5231" s="1" t="e">
        <v>#N/A</v>
      </c>
    </row>
    <row r="5232" spans="5:5" x14ac:dyDescent="0.25">
      <c r="E5232" s="1" t="e">
        <v>#N/A</v>
      </c>
    </row>
    <row r="5233" spans="5:5" x14ac:dyDescent="0.25">
      <c r="E5233" s="1" t="e">
        <v>#N/A</v>
      </c>
    </row>
    <row r="5234" spans="5:5" x14ac:dyDescent="0.25">
      <c r="E5234" s="1" t="e">
        <v>#N/A</v>
      </c>
    </row>
    <row r="5235" spans="5:5" x14ac:dyDescent="0.25">
      <c r="E5235" s="1" t="e">
        <v>#N/A</v>
      </c>
    </row>
    <row r="5236" spans="5:5" x14ac:dyDescent="0.25">
      <c r="E5236" s="1" t="e">
        <v>#N/A</v>
      </c>
    </row>
    <row r="5237" spans="5:5" x14ac:dyDescent="0.25">
      <c r="E5237" s="1" t="e">
        <v>#N/A</v>
      </c>
    </row>
    <row r="5238" spans="5:5" x14ac:dyDescent="0.25">
      <c r="E5238" s="1" t="e">
        <v>#N/A</v>
      </c>
    </row>
    <row r="5239" spans="5:5" x14ac:dyDescent="0.25">
      <c r="E5239" s="1" t="e">
        <v>#N/A</v>
      </c>
    </row>
    <row r="5240" spans="5:5" x14ac:dyDescent="0.25">
      <c r="E5240" s="1" t="e">
        <v>#N/A</v>
      </c>
    </row>
    <row r="5241" spans="5:5" x14ac:dyDescent="0.25">
      <c r="E5241" s="1" t="e">
        <v>#N/A</v>
      </c>
    </row>
    <row r="5242" spans="5:5" x14ac:dyDescent="0.25">
      <c r="E5242" s="1" t="e">
        <v>#N/A</v>
      </c>
    </row>
    <row r="5243" spans="5:5" x14ac:dyDescent="0.25">
      <c r="E5243" s="1" t="e">
        <v>#N/A</v>
      </c>
    </row>
    <row r="5244" spans="5:5" x14ac:dyDescent="0.25">
      <c r="E5244" s="1" t="e">
        <v>#N/A</v>
      </c>
    </row>
    <row r="5245" spans="5:5" x14ac:dyDescent="0.25">
      <c r="E5245" s="1" t="e">
        <v>#N/A</v>
      </c>
    </row>
    <row r="5246" spans="5:5" x14ac:dyDescent="0.25">
      <c r="E5246" s="1" t="e">
        <v>#N/A</v>
      </c>
    </row>
    <row r="5247" spans="5:5" x14ac:dyDescent="0.25">
      <c r="E5247" s="1" t="e">
        <v>#N/A</v>
      </c>
    </row>
    <row r="5248" spans="5:5" x14ac:dyDescent="0.25">
      <c r="E5248" s="1" t="e">
        <v>#N/A</v>
      </c>
    </row>
    <row r="5249" spans="5:5" x14ac:dyDescent="0.25">
      <c r="E5249" s="1" t="e">
        <v>#N/A</v>
      </c>
    </row>
    <row r="5250" spans="5:5" x14ac:dyDescent="0.25">
      <c r="E5250" s="1" t="e">
        <v>#N/A</v>
      </c>
    </row>
    <row r="5251" spans="5:5" x14ac:dyDescent="0.25">
      <c r="E5251" s="1" t="e">
        <v>#N/A</v>
      </c>
    </row>
    <row r="5252" spans="5:5" x14ac:dyDescent="0.25">
      <c r="E5252" s="1" t="e">
        <v>#N/A</v>
      </c>
    </row>
    <row r="5253" spans="5:5" x14ac:dyDescent="0.25">
      <c r="E5253" s="1" t="e">
        <v>#N/A</v>
      </c>
    </row>
    <row r="5254" spans="5:5" x14ac:dyDescent="0.25">
      <c r="E5254" s="1" t="e">
        <v>#N/A</v>
      </c>
    </row>
    <row r="5255" spans="5:5" x14ac:dyDescent="0.25">
      <c r="E5255" s="1" t="e">
        <v>#N/A</v>
      </c>
    </row>
    <row r="5256" spans="5:5" x14ac:dyDescent="0.25">
      <c r="E5256" s="1" t="e">
        <v>#N/A</v>
      </c>
    </row>
    <row r="5257" spans="5:5" x14ac:dyDescent="0.25">
      <c r="E5257" s="1" t="e">
        <v>#N/A</v>
      </c>
    </row>
    <row r="5258" spans="5:5" x14ac:dyDescent="0.25">
      <c r="E5258" s="1" t="e">
        <v>#N/A</v>
      </c>
    </row>
    <row r="5259" spans="5:5" x14ac:dyDescent="0.25">
      <c r="E5259" s="1" t="e">
        <v>#N/A</v>
      </c>
    </row>
    <row r="5260" spans="5:5" x14ac:dyDescent="0.25">
      <c r="E5260" s="1" t="e">
        <v>#N/A</v>
      </c>
    </row>
    <row r="5261" spans="5:5" x14ac:dyDescent="0.25">
      <c r="E5261" s="1" t="e">
        <v>#N/A</v>
      </c>
    </row>
    <row r="5262" spans="5:5" x14ac:dyDescent="0.25">
      <c r="E5262" s="1" t="e">
        <v>#N/A</v>
      </c>
    </row>
    <row r="5263" spans="5:5" x14ac:dyDescent="0.25">
      <c r="E5263" s="1" t="e">
        <v>#N/A</v>
      </c>
    </row>
    <row r="5264" spans="5:5" x14ac:dyDescent="0.25">
      <c r="E5264" s="1" t="e">
        <v>#N/A</v>
      </c>
    </row>
    <row r="5265" spans="5:5" x14ac:dyDescent="0.25">
      <c r="E5265" s="1" t="e">
        <v>#N/A</v>
      </c>
    </row>
    <row r="5266" spans="5:5" x14ac:dyDescent="0.25">
      <c r="E5266" s="1" t="e">
        <v>#N/A</v>
      </c>
    </row>
    <row r="5267" spans="5:5" x14ac:dyDescent="0.25">
      <c r="E5267" s="1" t="e">
        <v>#N/A</v>
      </c>
    </row>
    <row r="5268" spans="5:5" x14ac:dyDescent="0.25">
      <c r="E5268" s="1" t="e">
        <v>#N/A</v>
      </c>
    </row>
    <row r="5269" spans="5:5" x14ac:dyDescent="0.25">
      <c r="E5269" s="1" t="e">
        <v>#N/A</v>
      </c>
    </row>
    <row r="5270" spans="5:5" x14ac:dyDescent="0.25">
      <c r="E5270" s="1" t="e">
        <v>#N/A</v>
      </c>
    </row>
    <row r="5271" spans="5:5" x14ac:dyDescent="0.25">
      <c r="E5271" s="1" t="e">
        <v>#N/A</v>
      </c>
    </row>
    <row r="5272" spans="5:5" x14ac:dyDescent="0.25">
      <c r="E5272" s="1" t="e">
        <v>#N/A</v>
      </c>
    </row>
    <row r="5273" spans="5:5" x14ac:dyDescent="0.25">
      <c r="E5273" s="1" t="e">
        <v>#N/A</v>
      </c>
    </row>
    <row r="5274" spans="5:5" x14ac:dyDescent="0.25">
      <c r="E5274" s="1" t="e">
        <v>#N/A</v>
      </c>
    </row>
    <row r="5275" spans="5:5" x14ac:dyDescent="0.25">
      <c r="E5275" s="1" t="e">
        <v>#N/A</v>
      </c>
    </row>
    <row r="5276" spans="5:5" x14ac:dyDescent="0.25">
      <c r="E5276" s="1" t="e">
        <v>#N/A</v>
      </c>
    </row>
    <row r="5277" spans="5:5" x14ac:dyDescent="0.25">
      <c r="E5277" s="1" t="e">
        <v>#N/A</v>
      </c>
    </row>
    <row r="5278" spans="5:5" x14ac:dyDescent="0.25">
      <c r="E5278" s="1" t="e">
        <v>#N/A</v>
      </c>
    </row>
    <row r="5279" spans="5:5" x14ac:dyDescent="0.25">
      <c r="E5279" s="1" t="e">
        <v>#N/A</v>
      </c>
    </row>
    <row r="5280" spans="5:5" x14ac:dyDescent="0.25">
      <c r="E5280" s="1" t="e">
        <v>#N/A</v>
      </c>
    </row>
    <row r="5281" spans="5:5" x14ac:dyDescent="0.25">
      <c r="E5281" s="1" t="e">
        <v>#N/A</v>
      </c>
    </row>
    <row r="5282" spans="5:5" x14ac:dyDescent="0.25">
      <c r="E5282" s="1" t="e">
        <v>#N/A</v>
      </c>
    </row>
    <row r="5283" spans="5:5" x14ac:dyDescent="0.25">
      <c r="E5283" s="1" t="e">
        <v>#N/A</v>
      </c>
    </row>
    <row r="5284" spans="5:5" x14ac:dyDescent="0.25">
      <c r="E5284" s="1" t="e">
        <v>#N/A</v>
      </c>
    </row>
    <row r="5285" spans="5:5" x14ac:dyDescent="0.25">
      <c r="E5285" s="1" t="e">
        <v>#N/A</v>
      </c>
    </row>
    <row r="5286" spans="5:5" x14ac:dyDescent="0.25">
      <c r="E5286" s="1" t="e">
        <v>#N/A</v>
      </c>
    </row>
    <row r="5287" spans="5:5" x14ac:dyDescent="0.25">
      <c r="E5287" s="1" t="e">
        <v>#N/A</v>
      </c>
    </row>
    <row r="5288" spans="5:5" x14ac:dyDescent="0.25">
      <c r="E5288" s="1" t="e">
        <v>#N/A</v>
      </c>
    </row>
    <row r="5289" spans="5:5" x14ac:dyDescent="0.25">
      <c r="E5289" s="1" t="e">
        <v>#N/A</v>
      </c>
    </row>
    <row r="5290" spans="5:5" x14ac:dyDescent="0.25">
      <c r="E5290" s="1" t="e">
        <v>#N/A</v>
      </c>
    </row>
    <row r="5291" spans="5:5" x14ac:dyDescent="0.25">
      <c r="E5291" s="1" t="e">
        <v>#N/A</v>
      </c>
    </row>
    <row r="5292" spans="5:5" x14ac:dyDescent="0.25">
      <c r="E5292" s="1" t="e">
        <v>#N/A</v>
      </c>
    </row>
    <row r="5293" spans="5:5" x14ac:dyDescent="0.25">
      <c r="E5293" s="1" t="e">
        <v>#N/A</v>
      </c>
    </row>
    <row r="5294" spans="5:5" x14ac:dyDescent="0.25">
      <c r="E5294" s="1" t="e">
        <v>#N/A</v>
      </c>
    </row>
    <row r="5295" spans="5:5" x14ac:dyDescent="0.25">
      <c r="E5295" s="1" t="e">
        <v>#N/A</v>
      </c>
    </row>
    <row r="5296" spans="5:5" x14ac:dyDescent="0.25">
      <c r="E5296" s="1" t="e">
        <v>#N/A</v>
      </c>
    </row>
    <row r="5297" spans="5:5" x14ac:dyDescent="0.25">
      <c r="E5297" s="1" t="e">
        <v>#N/A</v>
      </c>
    </row>
    <row r="5298" spans="5:5" x14ac:dyDescent="0.25">
      <c r="E5298" s="1" t="e">
        <v>#N/A</v>
      </c>
    </row>
    <row r="5299" spans="5:5" x14ac:dyDescent="0.25">
      <c r="E5299" s="1" t="e">
        <v>#N/A</v>
      </c>
    </row>
    <row r="5300" spans="5:5" x14ac:dyDescent="0.25">
      <c r="E5300" s="1" t="e">
        <v>#N/A</v>
      </c>
    </row>
    <row r="5301" spans="5:5" x14ac:dyDescent="0.25">
      <c r="E5301" s="1" t="e">
        <v>#N/A</v>
      </c>
    </row>
    <row r="5302" spans="5:5" x14ac:dyDescent="0.25">
      <c r="E5302" s="1" t="e">
        <v>#N/A</v>
      </c>
    </row>
    <row r="5303" spans="5:5" x14ac:dyDescent="0.25">
      <c r="E5303" s="1" t="e">
        <v>#N/A</v>
      </c>
    </row>
    <row r="5304" spans="5:5" x14ac:dyDescent="0.25">
      <c r="E5304" s="1" t="e">
        <v>#N/A</v>
      </c>
    </row>
    <row r="5305" spans="5:5" x14ac:dyDescent="0.25">
      <c r="E5305" s="1" t="e">
        <v>#N/A</v>
      </c>
    </row>
    <row r="5306" spans="5:5" x14ac:dyDescent="0.25">
      <c r="E5306" s="1" t="e">
        <v>#N/A</v>
      </c>
    </row>
    <row r="5307" spans="5:5" x14ac:dyDescent="0.25">
      <c r="E5307" s="1" t="e">
        <v>#N/A</v>
      </c>
    </row>
    <row r="5308" spans="5:5" x14ac:dyDescent="0.25">
      <c r="E5308" s="1" t="e">
        <v>#N/A</v>
      </c>
    </row>
    <row r="5309" spans="5:5" x14ac:dyDescent="0.25">
      <c r="E5309" s="1" t="e">
        <v>#N/A</v>
      </c>
    </row>
    <row r="5310" spans="5:5" x14ac:dyDescent="0.25">
      <c r="E5310" s="1" t="e">
        <v>#N/A</v>
      </c>
    </row>
    <row r="5311" spans="5:5" x14ac:dyDescent="0.25">
      <c r="E5311" s="1" t="e">
        <v>#N/A</v>
      </c>
    </row>
    <row r="5312" spans="5:5" x14ac:dyDescent="0.25">
      <c r="E5312" s="1" t="e">
        <v>#N/A</v>
      </c>
    </row>
    <row r="5313" spans="5:5" x14ac:dyDescent="0.25">
      <c r="E5313" s="1" t="e">
        <v>#N/A</v>
      </c>
    </row>
    <row r="5314" spans="5:5" x14ac:dyDescent="0.25">
      <c r="E5314" s="1" t="e">
        <v>#N/A</v>
      </c>
    </row>
    <row r="5315" spans="5:5" x14ac:dyDescent="0.25">
      <c r="E5315" s="1" t="e">
        <v>#N/A</v>
      </c>
    </row>
    <row r="5316" spans="5:5" x14ac:dyDescent="0.25">
      <c r="E5316" s="1" t="e">
        <v>#N/A</v>
      </c>
    </row>
    <row r="5317" spans="5:5" x14ac:dyDescent="0.25">
      <c r="E5317" s="1" t="e">
        <v>#N/A</v>
      </c>
    </row>
    <row r="5318" spans="5:5" x14ac:dyDescent="0.25">
      <c r="E5318" s="1" t="e">
        <v>#N/A</v>
      </c>
    </row>
    <row r="5319" spans="5:5" x14ac:dyDescent="0.25">
      <c r="E5319" s="1" t="e">
        <v>#N/A</v>
      </c>
    </row>
    <row r="5320" spans="5:5" x14ac:dyDescent="0.25">
      <c r="E5320" s="1" t="e">
        <v>#N/A</v>
      </c>
    </row>
    <row r="5321" spans="5:5" x14ac:dyDescent="0.25">
      <c r="E5321" s="1" t="e">
        <v>#N/A</v>
      </c>
    </row>
    <row r="5322" spans="5:5" x14ac:dyDescent="0.25">
      <c r="E5322" s="1" t="e">
        <v>#N/A</v>
      </c>
    </row>
    <row r="5323" spans="5:5" x14ac:dyDescent="0.25">
      <c r="E5323" s="1" t="e">
        <v>#N/A</v>
      </c>
    </row>
    <row r="5324" spans="5:5" x14ac:dyDescent="0.25">
      <c r="E5324" s="1" t="e">
        <v>#N/A</v>
      </c>
    </row>
    <row r="5325" spans="5:5" x14ac:dyDescent="0.25">
      <c r="E5325" s="1" t="e">
        <v>#N/A</v>
      </c>
    </row>
    <row r="5326" spans="5:5" x14ac:dyDescent="0.25">
      <c r="E5326" s="1" t="e">
        <v>#N/A</v>
      </c>
    </row>
    <row r="5327" spans="5:5" x14ac:dyDescent="0.25">
      <c r="E5327" s="1" t="e">
        <v>#N/A</v>
      </c>
    </row>
    <row r="5328" spans="5:5" x14ac:dyDescent="0.25">
      <c r="E5328" s="1" t="e">
        <v>#N/A</v>
      </c>
    </row>
    <row r="5329" spans="5:5" x14ac:dyDescent="0.25">
      <c r="E5329" s="1" t="e">
        <v>#N/A</v>
      </c>
    </row>
    <row r="5330" spans="5:5" x14ac:dyDescent="0.25">
      <c r="E5330" s="1" t="e">
        <v>#N/A</v>
      </c>
    </row>
    <row r="5331" spans="5:5" x14ac:dyDescent="0.25">
      <c r="E5331" s="1" t="e">
        <v>#N/A</v>
      </c>
    </row>
    <row r="5332" spans="5:5" x14ac:dyDescent="0.25">
      <c r="E5332" s="1" t="e">
        <v>#N/A</v>
      </c>
    </row>
    <row r="5333" spans="5:5" x14ac:dyDescent="0.25">
      <c r="E5333" s="1" t="e">
        <v>#N/A</v>
      </c>
    </row>
    <row r="5334" spans="5:5" x14ac:dyDescent="0.25">
      <c r="E5334" s="1" t="e">
        <v>#N/A</v>
      </c>
    </row>
    <row r="5335" spans="5:5" x14ac:dyDescent="0.25">
      <c r="E5335" s="1" t="e">
        <v>#N/A</v>
      </c>
    </row>
    <row r="5336" spans="5:5" x14ac:dyDescent="0.25">
      <c r="E5336" s="1" t="e">
        <v>#N/A</v>
      </c>
    </row>
    <row r="5337" spans="5:5" x14ac:dyDescent="0.25">
      <c r="E5337" s="1" t="e">
        <v>#N/A</v>
      </c>
    </row>
    <row r="5338" spans="5:5" x14ac:dyDescent="0.25">
      <c r="E5338" s="1" t="e">
        <v>#N/A</v>
      </c>
    </row>
    <row r="5339" spans="5:5" x14ac:dyDescent="0.25">
      <c r="E5339" s="1" t="e">
        <v>#N/A</v>
      </c>
    </row>
    <row r="5340" spans="5:5" x14ac:dyDescent="0.25">
      <c r="E5340" s="1" t="e">
        <v>#N/A</v>
      </c>
    </row>
    <row r="5341" spans="5:5" x14ac:dyDescent="0.25">
      <c r="E5341" s="1" t="e">
        <v>#N/A</v>
      </c>
    </row>
    <row r="5342" spans="5:5" x14ac:dyDescent="0.25">
      <c r="E5342" s="1" t="e">
        <v>#N/A</v>
      </c>
    </row>
    <row r="5343" spans="5:5" x14ac:dyDescent="0.25">
      <c r="E5343" s="1" t="e">
        <v>#N/A</v>
      </c>
    </row>
    <row r="5344" spans="5:5" x14ac:dyDescent="0.25">
      <c r="E5344" s="1" t="e">
        <v>#N/A</v>
      </c>
    </row>
    <row r="5345" spans="5:5" x14ac:dyDescent="0.25">
      <c r="E5345" s="1" t="e">
        <v>#N/A</v>
      </c>
    </row>
    <row r="5346" spans="5:5" x14ac:dyDescent="0.25">
      <c r="E5346" s="1" t="e">
        <v>#N/A</v>
      </c>
    </row>
    <row r="5347" spans="5:5" x14ac:dyDescent="0.25">
      <c r="E5347" s="1" t="e">
        <v>#N/A</v>
      </c>
    </row>
    <row r="5348" spans="5:5" x14ac:dyDescent="0.25">
      <c r="E5348" s="1" t="e">
        <v>#N/A</v>
      </c>
    </row>
    <row r="5349" spans="5:5" x14ac:dyDescent="0.25">
      <c r="E5349" s="1" t="e">
        <v>#N/A</v>
      </c>
    </row>
    <row r="5350" spans="5:5" x14ac:dyDescent="0.25">
      <c r="E5350" s="1" t="e">
        <v>#N/A</v>
      </c>
    </row>
    <row r="5351" spans="5:5" x14ac:dyDescent="0.25">
      <c r="E5351" s="1" t="e">
        <v>#N/A</v>
      </c>
    </row>
    <row r="5352" spans="5:5" x14ac:dyDescent="0.25">
      <c r="E5352" s="1" t="e">
        <v>#N/A</v>
      </c>
    </row>
    <row r="5353" spans="5:5" x14ac:dyDescent="0.25">
      <c r="E5353" s="1" t="e">
        <v>#N/A</v>
      </c>
    </row>
    <row r="5354" spans="5:5" x14ac:dyDescent="0.25">
      <c r="E5354" s="1" t="e">
        <v>#N/A</v>
      </c>
    </row>
    <row r="5355" spans="5:5" x14ac:dyDescent="0.25">
      <c r="E5355" s="1" t="e">
        <v>#N/A</v>
      </c>
    </row>
    <row r="5356" spans="5:5" x14ac:dyDescent="0.25">
      <c r="E5356" s="1" t="e">
        <v>#N/A</v>
      </c>
    </row>
    <row r="5357" spans="5:5" x14ac:dyDescent="0.25">
      <c r="E5357" s="1" t="e">
        <v>#N/A</v>
      </c>
    </row>
    <row r="5358" spans="5:5" x14ac:dyDescent="0.25">
      <c r="E5358" s="1" t="e">
        <v>#N/A</v>
      </c>
    </row>
    <row r="5359" spans="5:5" x14ac:dyDescent="0.25">
      <c r="E5359" s="1" t="e">
        <v>#N/A</v>
      </c>
    </row>
    <row r="5360" spans="5:5" x14ac:dyDescent="0.25">
      <c r="E5360" s="1" t="e">
        <v>#N/A</v>
      </c>
    </row>
    <row r="5361" spans="5:5" x14ac:dyDescent="0.25">
      <c r="E5361" s="1" t="e">
        <v>#N/A</v>
      </c>
    </row>
    <row r="5362" spans="5:5" x14ac:dyDescent="0.25">
      <c r="E5362" s="1" t="e">
        <v>#N/A</v>
      </c>
    </row>
    <row r="5363" spans="5:5" x14ac:dyDescent="0.25">
      <c r="E5363" s="1" t="e">
        <v>#N/A</v>
      </c>
    </row>
    <row r="5364" spans="5:5" x14ac:dyDescent="0.25">
      <c r="E5364" s="1" t="e">
        <v>#N/A</v>
      </c>
    </row>
    <row r="5365" spans="5:5" x14ac:dyDescent="0.25">
      <c r="E5365" s="1" t="e">
        <v>#N/A</v>
      </c>
    </row>
    <row r="5366" spans="5:5" x14ac:dyDescent="0.25">
      <c r="E5366" s="1" t="e">
        <v>#N/A</v>
      </c>
    </row>
    <row r="5367" spans="5:5" x14ac:dyDescent="0.25">
      <c r="E5367" s="1" t="e">
        <v>#N/A</v>
      </c>
    </row>
    <row r="5368" spans="5:5" x14ac:dyDescent="0.25">
      <c r="E5368" s="1" t="e">
        <v>#N/A</v>
      </c>
    </row>
    <row r="5369" spans="5:5" x14ac:dyDescent="0.25">
      <c r="E5369" s="1" t="e">
        <v>#N/A</v>
      </c>
    </row>
    <row r="5370" spans="5:5" x14ac:dyDescent="0.25">
      <c r="E5370" s="1" t="e">
        <v>#N/A</v>
      </c>
    </row>
    <row r="5371" spans="5:5" x14ac:dyDescent="0.25">
      <c r="E5371" s="1" t="e">
        <v>#N/A</v>
      </c>
    </row>
    <row r="5372" spans="5:5" x14ac:dyDescent="0.25">
      <c r="E5372" s="1" t="e">
        <v>#N/A</v>
      </c>
    </row>
    <row r="5373" spans="5:5" x14ac:dyDescent="0.25">
      <c r="E5373" s="1" t="e">
        <v>#N/A</v>
      </c>
    </row>
    <row r="5374" spans="5:5" x14ac:dyDescent="0.25">
      <c r="E5374" s="1" t="e">
        <v>#N/A</v>
      </c>
    </row>
    <row r="5375" spans="5:5" x14ac:dyDescent="0.25">
      <c r="E5375" s="1" t="e">
        <v>#N/A</v>
      </c>
    </row>
    <row r="5376" spans="5:5" x14ac:dyDescent="0.25">
      <c r="E5376" s="1" t="e">
        <v>#N/A</v>
      </c>
    </row>
    <row r="5377" spans="5:5" x14ac:dyDescent="0.25">
      <c r="E5377" s="1" t="e">
        <v>#N/A</v>
      </c>
    </row>
    <row r="5378" spans="5:5" x14ac:dyDescent="0.25">
      <c r="E5378" s="1" t="e">
        <v>#N/A</v>
      </c>
    </row>
    <row r="5379" spans="5:5" x14ac:dyDescent="0.25">
      <c r="E5379" s="1" t="e">
        <v>#N/A</v>
      </c>
    </row>
    <row r="5380" spans="5:5" x14ac:dyDescent="0.25">
      <c r="E5380" s="1" t="e">
        <v>#N/A</v>
      </c>
    </row>
    <row r="5381" spans="5:5" x14ac:dyDescent="0.25">
      <c r="E5381" s="1" t="e">
        <v>#N/A</v>
      </c>
    </row>
    <row r="5382" spans="5:5" x14ac:dyDescent="0.25">
      <c r="E5382" s="1" t="e">
        <v>#N/A</v>
      </c>
    </row>
    <row r="5383" spans="5:5" x14ac:dyDescent="0.25">
      <c r="E5383" s="1" t="e">
        <v>#N/A</v>
      </c>
    </row>
    <row r="5384" spans="5:5" x14ac:dyDescent="0.25">
      <c r="E5384" s="1" t="e">
        <v>#N/A</v>
      </c>
    </row>
    <row r="5385" spans="5:5" x14ac:dyDescent="0.25">
      <c r="E5385" s="1" t="e">
        <v>#N/A</v>
      </c>
    </row>
    <row r="5386" spans="5:5" x14ac:dyDescent="0.25">
      <c r="E5386" s="1" t="e">
        <v>#N/A</v>
      </c>
    </row>
    <row r="5387" spans="5:5" x14ac:dyDescent="0.25">
      <c r="E5387" s="1" t="e">
        <v>#N/A</v>
      </c>
    </row>
    <row r="5388" spans="5:5" x14ac:dyDescent="0.25">
      <c r="E5388" s="1" t="e">
        <v>#N/A</v>
      </c>
    </row>
    <row r="5389" spans="5:5" x14ac:dyDescent="0.25">
      <c r="E5389" s="1" t="e">
        <v>#N/A</v>
      </c>
    </row>
    <row r="5390" spans="5:5" x14ac:dyDescent="0.25">
      <c r="E5390" s="1" t="e">
        <v>#N/A</v>
      </c>
    </row>
    <row r="5391" spans="5:5" x14ac:dyDescent="0.25">
      <c r="E5391" s="1" t="e">
        <v>#N/A</v>
      </c>
    </row>
    <row r="5392" spans="5:5" x14ac:dyDescent="0.25">
      <c r="E5392" s="1" t="e">
        <v>#N/A</v>
      </c>
    </row>
    <row r="5393" spans="5:5" x14ac:dyDescent="0.25">
      <c r="E5393" s="1" t="e">
        <v>#N/A</v>
      </c>
    </row>
    <row r="5394" spans="5:5" x14ac:dyDescent="0.25">
      <c r="E5394" s="1" t="e">
        <v>#N/A</v>
      </c>
    </row>
    <row r="5395" spans="5:5" x14ac:dyDescent="0.25">
      <c r="E5395" s="1" t="e">
        <v>#N/A</v>
      </c>
    </row>
    <row r="5396" spans="5:5" x14ac:dyDescent="0.25">
      <c r="E5396" s="1" t="e">
        <v>#N/A</v>
      </c>
    </row>
    <row r="5397" spans="5:5" x14ac:dyDescent="0.25">
      <c r="E5397" s="1" t="e">
        <v>#N/A</v>
      </c>
    </row>
    <row r="5398" spans="5:5" x14ac:dyDescent="0.25">
      <c r="E5398" s="1" t="e">
        <v>#N/A</v>
      </c>
    </row>
    <row r="5399" spans="5:5" x14ac:dyDescent="0.25">
      <c r="E5399" s="1" t="e">
        <v>#N/A</v>
      </c>
    </row>
    <row r="5400" spans="5:5" x14ac:dyDescent="0.25">
      <c r="E5400" s="1" t="e">
        <v>#N/A</v>
      </c>
    </row>
    <row r="5401" spans="5:5" x14ac:dyDescent="0.25">
      <c r="E5401" s="1" t="e">
        <v>#N/A</v>
      </c>
    </row>
    <row r="5402" spans="5:5" x14ac:dyDescent="0.25">
      <c r="E5402" s="1" t="e">
        <v>#N/A</v>
      </c>
    </row>
    <row r="5403" spans="5:5" x14ac:dyDescent="0.25">
      <c r="E5403" s="1" t="e">
        <v>#N/A</v>
      </c>
    </row>
    <row r="5404" spans="5:5" x14ac:dyDescent="0.25">
      <c r="E5404" s="1" t="e">
        <v>#N/A</v>
      </c>
    </row>
    <row r="5405" spans="5:5" x14ac:dyDescent="0.25">
      <c r="E5405" s="1" t="e">
        <v>#N/A</v>
      </c>
    </row>
    <row r="5406" spans="5:5" x14ac:dyDescent="0.25">
      <c r="E5406" s="1" t="e">
        <v>#N/A</v>
      </c>
    </row>
    <row r="5407" spans="5:5" x14ac:dyDescent="0.25">
      <c r="E5407" s="1" t="e">
        <v>#N/A</v>
      </c>
    </row>
    <row r="5408" spans="5:5" x14ac:dyDescent="0.25">
      <c r="E5408" s="1" t="e">
        <v>#N/A</v>
      </c>
    </row>
    <row r="5409" spans="5:5" x14ac:dyDescent="0.25">
      <c r="E5409" s="1" t="e">
        <v>#N/A</v>
      </c>
    </row>
    <row r="5410" spans="5:5" x14ac:dyDescent="0.25">
      <c r="E5410" s="1" t="e">
        <v>#N/A</v>
      </c>
    </row>
    <row r="5411" spans="5:5" x14ac:dyDescent="0.25">
      <c r="E5411" s="1" t="e">
        <v>#N/A</v>
      </c>
    </row>
    <row r="5412" spans="5:5" x14ac:dyDescent="0.25">
      <c r="E5412" s="1" t="e">
        <v>#N/A</v>
      </c>
    </row>
    <row r="5413" spans="5:5" x14ac:dyDescent="0.25">
      <c r="E5413" s="1" t="e">
        <v>#N/A</v>
      </c>
    </row>
    <row r="5414" spans="5:5" x14ac:dyDescent="0.25">
      <c r="E5414" s="1" t="e">
        <v>#N/A</v>
      </c>
    </row>
    <row r="5415" spans="5:5" x14ac:dyDescent="0.25">
      <c r="E5415" s="1" t="e">
        <v>#N/A</v>
      </c>
    </row>
    <row r="5416" spans="5:5" x14ac:dyDescent="0.25">
      <c r="E5416" s="1" t="e">
        <v>#N/A</v>
      </c>
    </row>
    <row r="5417" spans="5:5" x14ac:dyDescent="0.25">
      <c r="E5417" s="1" t="e">
        <v>#N/A</v>
      </c>
    </row>
    <row r="5418" spans="5:5" x14ac:dyDescent="0.25">
      <c r="E5418" s="1" t="e">
        <v>#N/A</v>
      </c>
    </row>
    <row r="5419" spans="5:5" x14ac:dyDescent="0.25">
      <c r="E5419" s="1" t="e">
        <v>#N/A</v>
      </c>
    </row>
    <row r="5420" spans="5:5" x14ac:dyDescent="0.25">
      <c r="E5420" s="1" t="e">
        <v>#N/A</v>
      </c>
    </row>
    <row r="5421" spans="5:5" x14ac:dyDescent="0.25">
      <c r="E5421" s="1" t="e">
        <v>#N/A</v>
      </c>
    </row>
    <row r="5422" spans="5:5" x14ac:dyDescent="0.25">
      <c r="E5422" s="1" t="e">
        <v>#N/A</v>
      </c>
    </row>
    <row r="5423" spans="5:5" x14ac:dyDescent="0.25">
      <c r="E5423" s="1" t="e">
        <v>#N/A</v>
      </c>
    </row>
    <row r="5424" spans="5:5" x14ac:dyDescent="0.25">
      <c r="E5424" s="1" t="e">
        <v>#N/A</v>
      </c>
    </row>
    <row r="5425" spans="5:5" x14ac:dyDescent="0.25">
      <c r="E5425" s="1" t="e">
        <v>#N/A</v>
      </c>
    </row>
    <row r="5426" spans="5:5" x14ac:dyDescent="0.25">
      <c r="E5426" s="1" t="e">
        <v>#N/A</v>
      </c>
    </row>
    <row r="5427" spans="5:5" x14ac:dyDescent="0.25">
      <c r="E5427" s="1" t="e">
        <v>#N/A</v>
      </c>
    </row>
    <row r="5428" spans="5:5" x14ac:dyDescent="0.25">
      <c r="E5428" s="1" t="e">
        <v>#N/A</v>
      </c>
    </row>
    <row r="5429" spans="5:5" x14ac:dyDescent="0.25">
      <c r="E5429" s="1" t="e">
        <v>#N/A</v>
      </c>
    </row>
    <row r="5430" spans="5:5" x14ac:dyDescent="0.25">
      <c r="E5430" s="1" t="e">
        <v>#N/A</v>
      </c>
    </row>
    <row r="5431" spans="5:5" x14ac:dyDescent="0.25">
      <c r="E5431" s="1" t="e">
        <v>#N/A</v>
      </c>
    </row>
    <row r="5432" spans="5:5" x14ac:dyDescent="0.25">
      <c r="E5432" s="1" t="e">
        <v>#N/A</v>
      </c>
    </row>
    <row r="5433" spans="5:5" x14ac:dyDescent="0.25">
      <c r="E5433" s="1" t="e">
        <v>#N/A</v>
      </c>
    </row>
    <row r="5434" spans="5:5" x14ac:dyDescent="0.25">
      <c r="E5434" s="1" t="e">
        <v>#N/A</v>
      </c>
    </row>
    <row r="5435" spans="5:5" x14ac:dyDescent="0.25">
      <c r="E5435" s="1" t="e">
        <v>#N/A</v>
      </c>
    </row>
    <row r="5436" spans="5:5" x14ac:dyDescent="0.25">
      <c r="E5436" s="1" t="e">
        <v>#N/A</v>
      </c>
    </row>
    <row r="5437" spans="5:5" x14ac:dyDescent="0.25">
      <c r="E5437" s="1" t="e">
        <v>#N/A</v>
      </c>
    </row>
    <row r="5438" spans="5:5" x14ac:dyDescent="0.25">
      <c r="E5438" s="1" t="e">
        <v>#N/A</v>
      </c>
    </row>
    <row r="5439" spans="5:5" x14ac:dyDescent="0.25">
      <c r="E5439" s="1" t="e">
        <v>#N/A</v>
      </c>
    </row>
    <row r="5440" spans="5:5" x14ac:dyDescent="0.25">
      <c r="E5440" s="1" t="e">
        <v>#N/A</v>
      </c>
    </row>
    <row r="5441" spans="5:5" x14ac:dyDescent="0.25">
      <c r="E5441" s="1" t="e">
        <v>#N/A</v>
      </c>
    </row>
    <row r="5442" spans="5:5" x14ac:dyDescent="0.25">
      <c r="E5442" s="1" t="e">
        <v>#N/A</v>
      </c>
    </row>
    <row r="5443" spans="5:5" x14ac:dyDescent="0.25">
      <c r="E5443" s="1" t="e">
        <v>#N/A</v>
      </c>
    </row>
    <row r="5444" spans="5:5" x14ac:dyDescent="0.25">
      <c r="E5444" s="1" t="e">
        <v>#N/A</v>
      </c>
    </row>
    <row r="5445" spans="5:5" x14ac:dyDescent="0.25">
      <c r="E5445" s="1" t="e">
        <v>#N/A</v>
      </c>
    </row>
    <row r="5446" spans="5:5" x14ac:dyDescent="0.25">
      <c r="E5446" s="1" t="e">
        <v>#N/A</v>
      </c>
    </row>
    <row r="5447" spans="5:5" x14ac:dyDescent="0.25">
      <c r="E5447" s="1" t="e">
        <v>#N/A</v>
      </c>
    </row>
    <row r="5448" spans="5:5" x14ac:dyDescent="0.25">
      <c r="E5448" s="1" t="e">
        <v>#N/A</v>
      </c>
    </row>
    <row r="5449" spans="5:5" x14ac:dyDescent="0.25">
      <c r="E5449" s="1" t="e">
        <v>#N/A</v>
      </c>
    </row>
    <row r="5450" spans="5:5" x14ac:dyDescent="0.25">
      <c r="E5450" s="1" t="e">
        <v>#N/A</v>
      </c>
    </row>
    <row r="5451" spans="5:5" x14ac:dyDescent="0.25">
      <c r="E5451" s="1" t="e">
        <v>#N/A</v>
      </c>
    </row>
    <row r="5452" spans="5:5" x14ac:dyDescent="0.25">
      <c r="E5452" s="1" t="e">
        <v>#N/A</v>
      </c>
    </row>
    <row r="5453" spans="5:5" x14ac:dyDescent="0.25">
      <c r="E5453" s="1" t="e">
        <v>#N/A</v>
      </c>
    </row>
    <row r="5454" spans="5:5" x14ac:dyDescent="0.25">
      <c r="E5454" s="1" t="e">
        <v>#N/A</v>
      </c>
    </row>
    <row r="5455" spans="5:5" x14ac:dyDescent="0.25">
      <c r="E5455" s="1" t="e">
        <v>#N/A</v>
      </c>
    </row>
    <row r="5456" spans="5:5" x14ac:dyDescent="0.25">
      <c r="E5456" s="1" t="e">
        <v>#N/A</v>
      </c>
    </row>
    <row r="5457" spans="5:5" x14ac:dyDescent="0.25">
      <c r="E5457" s="1" t="e">
        <v>#N/A</v>
      </c>
    </row>
    <row r="5458" spans="5:5" x14ac:dyDescent="0.25">
      <c r="E5458" s="1" t="e">
        <v>#N/A</v>
      </c>
    </row>
    <row r="5459" spans="5:5" x14ac:dyDescent="0.25">
      <c r="E5459" s="1" t="e">
        <v>#N/A</v>
      </c>
    </row>
    <row r="5460" spans="5:5" x14ac:dyDescent="0.25">
      <c r="E5460" s="1" t="e">
        <v>#N/A</v>
      </c>
    </row>
    <row r="5461" spans="5:5" x14ac:dyDescent="0.25">
      <c r="E5461" s="1" t="e">
        <v>#N/A</v>
      </c>
    </row>
    <row r="5462" spans="5:5" x14ac:dyDescent="0.25">
      <c r="E5462" s="1" t="e">
        <v>#N/A</v>
      </c>
    </row>
    <row r="5463" spans="5:5" x14ac:dyDescent="0.25">
      <c r="E5463" s="1" t="e">
        <v>#N/A</v>
      </c>
    </row>
    <row r="5464" spans="5:5" x14ac:dyDescent="0.25">
      <c r="E5464" s="1" t="e">
        <v>#N/A</v>
      </c>
    </row>
    <row r="5465" spans="5:5" x14ac:dyDescent="0.25">
      <c r="E5465" s="1" t="e">
        <v>#N/A</v>
      </c>
    </row>
    <row r="5466" spans="5:5" x14ac:dyDescent="0.25">
      <c r="E5466" s="1" t="e">
        <v>#N/A</v>
      </c>
    </row>
    <row r="5467" spans="5:5" x14ac:dyDescent="0.25">
      <c r="E5467" s="1" t="e">
        <v>#N/A</v>
      </c>
    </row>
    <row r="5468" spans="5:5" x14ac:dyDescent="0.25">
      <c r="E5468" s="1" t="e">
        <v>#N/A</v>
      </c>
    </row>
    <row r="5469" spans="5:5" x14ac:dyDescent="0.25">
      <c r="E5469" s="1" t="e">
        <v>#N/A</v>
      </c>
    </row>
    <row r="5470" spans="5:5" x14ac:dyDescent="0.25">
      <c r="E5470" s="1" t="e">
        <v>#N/A</v>
      </c>
    </row>
    <row r="5471" spans="5:5" x14ac:dyDescent="0.25">
      <c r="E5471" s="1" t="e">
        <v>#N/A</v>
      </c>
    </row>
    <row r="5472" spans="5:5" x14ac:dyDescent="0.25">
      <c r="E5472" s="1" t="e">
        <v>#N/A</v>
      </c>
    </row>
    <row r="5473" spans="5:5" x14ac:dyDescent="0.25">
      <c r="E5473" s="1" t="e">
        <v>#N/A</v>
      </c>
    </row>
    <row r="5474" spans="5:5" x14ac:dyDescent="0.25">
      <c r="E5474" s="1" t="e">
        <v>#N/A</v>
      </c>
    </row>
    <row r="5475" spans="5:5" x14ac:dyDescent="0.25">
      <c r="E5475" s="1" t="e">
        <v>#N/A</v>
      </c>
    </row>
    <row r="5476" spans="5:5" x14ac:dyDescent="0.25">
      <c r="E5476" s="1" t="e">
        <v>#N/A</v>
      </c>
    </row>
    <row r="5477" spans="5:5" x14ac:dyDescent="0.25">
      <c r="E5477" s="1" t="e">
        <v>#N/A</v>
      </c>
    </row>
    <row r="5478" spans="5:5" x14ac:dyDescent="0.25">
      <c r="E5478" s="1" t="e">
        <v>#N/A</v>
      </c>
    </row>
    <row r="5479" spans="5:5" x14ac:dyDescent="0.25">
      <c r="E5479" s="1" t="e">
        <v>#N/A</v>
      </c>
    </row>
    <row r="5480" spans="5:5" x14ac:dyDescent="0.25">
      <c r="E5480" s="1" t="e">
        <v>#N/A</v>
      </c>
    </row>
    <row r="5481" spans="5:5" x14ac:dyDescent="0.25">
      <c r="E5481" s="1" t="e">
        <v>#N/A</v>
      </c>
    </row>
    <row r="5482" spans="5:5" x14ac:dyDescent="0.25">
      <c r="E5482" s="1" t="e">
        <v>#N/A</v>
      </c>
    </row>
    <row r="5483" spans="5:5" x14ac:dyDescent="0.25">
      <c r="E5483" s="1" t="e">
        <v>#N/A</v>
      </c>
    </row>
    <row r="5484" spans="5:5" x14ac:dyDescent="0.25">
      <c r="E5484" s="1" t="e">
        <v>#N/A</v>
      </c>
    </row>
    <row r="5485" spans="5:5" x14ac:dyDescent="0.25">
      <c r="E5485" s="1" t="e">
        <v>#N/A</v>
      </c>
    </row>
    <row r="5486" spans="5:5" x14ac:dyDescent="0.25">
      <c r="E5486" s="1" t="e">
        <v>#N/A</v>
      </c>
    </row>
    <row r="5487" spans="5:5" x14ac:dyDescent="0.25">
      <c r="E5487" s="1" t="e">
        <v>#N/A</v>
      </c>
    </row>
    <row r="5488" spans="5:5" x14ac:dyDescent="0.25">
      <c r="E5488" s="1" t="e">
        <v>#N/A</v>
      </c>
    </row>
    <row r="5489" spans="5:5" x14ac:dyDescent="0.25">
      <c r="E5489" s="1" t="e">
        <v>#N/A</v>
      </c>
    </row>
    <row r="5490" spans="5:5" x14ac:dyDescent="0.25">
      <c r="E5490" s="1" t="e">
        <v>#N/A</v>
      </c>
    </row>
    <row r="5491" spans="5:5" x14ac:dyDescent="0.25">
      <c r="E5491" s="1" t="e">
        <v>#N/A</v>
      </c>
    </row>
    <row r="5492" spans="5:5" x14ac:dyDescent="0.25">
      <c r="E5492" s="1" t="e">
        <v>#N/A</v>
      </c>
    </row>
    <row r="5493" spans="5:5" x14ac:dyDescent="0.25">
      <c r="E5493" s="1" t="e">
        <v>#N/A</v>
      </c>
    </row>
    <row r="5494" spans="5:5" x14ac:dyDescent="0.25">
      <c r="E5494" s="1" t="e">
        <v>#N/A</v>
      </c>
    </row>
    <row r="5495" spans="5:5" x14ac:dyDescent="0.25">
      <c r="E5495" s="1" t="e">
        <v>#N/A</v>
      </c>
    </row>
    <row r="5496" spans="5:5" x14ac:dyDescent="0.25">
      <c r="E5496" s="1" t="e">
        <v>#N/A</v>
      </c>
    </row>
    <row r="5497" spans="5:5" x14ac:dyDescent="0.25">
      <c r="E5497" s="1" t="e">
        <v>#N/A</v>
      </c>
    </row>
    <row r="5498" spans="5:5" x14ac:dyDescent="0.25">
      <c r="E5498" s="1" t="e">
        <v>#N/A</v>
      </c>
    </row>
    <row r="5499" spans="5:5" x14ac:dyDescent="0.25">
      <c r="E5499" s="1" t="e">
        <v>#N/A</v>
      </c>
    </row>
    <row r="5500" spans="5:5" x14ac:dyDescent="0.25">
      <c r="E5500" s="1" t="e">
        <v>#N/A</v>
      </c>
    </row>
    <row r="5501" spans="5:5" x14ac:dyDescent="0.25">
      <c r="E5501" s="1" t="e">
        <v>#N/A</v>
      </c>
    </row>
    <row r="5502" spans="5:5" x14ac:dyDescent="0.25">
      <c r="E5502" s="1" t="e">
        <v>#N/A</v>
      </c>
    </row>
    <row r="5503" spans="5:5" x14ac:dyDescent="0.25">
      <c r="E5503" s="1" t="e">
        <v>#N/A</v>
      </c>
    </row>
    <row r="5504" spans="5:5" x14ac:dyDescent="0.25">
      <c r="E5504" s="1" t="e">
        <v>#N/A</v>
      </c>
    </row>
    <row r="5505" spans="5:5" x14ac:dyDescent="0.25">
      <c r="E5505" s="1" t="e">
        <v>#N/A</v>
      </c>
    </row>
    <row r="5506" spans="5:5" x14ac:dyDescent="0.25">
      <c r="E5506" s="1" t="e">
        <v>#N/A</v>
      </c>
    </row>
    <row r="5507" spans="5:5" x14ac:dyDescent="0.25">
      <c r="E5507" s="1" t="e">
        <v>#N/A</v>
      </c>
    </row>
    <row r="5508" spans="5:5" x14ac:dyDescent="0.25">
      <c r="E5508" s="1" t="e">
        <v>#N/A</v>
      </c>
    </row>
    <row r="5509" spans="5:5" x14ac:dyDescent="0.25">
      <c r="E5509" s="1" t="e">
        <v>#N/A</v>
      </c>
    </row>
    <row r="5510" spans="5:5" x14ac:dyDescent="0.25">
      <c r="E5510" s="1" t="e">
        <v>#N/A</v>
      </c>
    </row>
    <row r="5511" spans="5:5" x14ac:dyDescent="0.25">
      <c r="E5511" s="1" t="e">
        <v>#N/A</v>
      </c>
    </row>
    <row r="5512" spans="5:5" x14ac:dyDescent="0.25">
      <c r="E5512" s="1" t="e">
        <v>#N/A</v>
      </c>
    </row>
    <row r="5513" spans="5:5" x14ac:dyDescent="0.25">
      <c r="E5513" s="1" t="e">
        <v>#N/A</v>
      </c>
    </row>
    <row r="5514" spans="5:5" x14ac:dyDescent="0.25">
      <c r="E5514" s="1" t="e">
        <v>#N/A</v>
      </c>
    </row>
    <row r="5515" spans="5:5" x14ac:dyDescent="0.25">
      <c r="E5515" s="1" t="e">
        <v>#N/A</v>
      </c>
    </row>
    <row r="5516" spans="5:5" x14ac:dyDescent="0.25">
      <c r="E5516" s="1" t="e">
        <v>#N/A</v>
      </c>
    </row>
    <row r="5517" spans="5:5" x14ac:dyDescent="0.25">
      <c r="E5517" s="1" t="e">
        <v>#N/A</v>
      </c>
    </row>
    <row r="5518" spans="5:5" x14ac:dyDescent="0.25">
      <c r="E5518" s="1" t="e">
        <v>#N/A</v>
      </c>
    </row>
    <row r="5519" spans="5:5" x14ac:dyDescent="0.25">
      <c r="E5519" s="1" t="e">
        <v>#N/A</v>
      </c>
    </row>
    <row r="5520" spans="5:5" x14ac:dyDescent="0.25">
      <c r="E5520" s="1" t="e">
        <v>#N/A</v>
      </c>
    </row>
    <row r="5521" spans="5:5" x14ac:dyDescent="0.25">
      <c r="E5521" s="1" t="e">
        <v>#N/A</v>
      </c>
    </row>
    <row r="5522" spans="5:5" x14ac:dyDescent="0.25">
      <c r="E5522" s="1" t="e">
        <v>#N/A</v>
      </c>
    </row>
    <row r="5523" spans="5:5" x14ac:dyDescent="0.25">
      <c r="E5523" s="1" t="e">
        <v>#N/A</v>
      </c>
    </row>
    <row r="5524" spans="5:5" x14ac:dyDescent="0.25">
      <c r="E5524" s="1" t="e">
        <v>#N/A</v>
      </c>
    </row>
    <row r="5525" spans="5:5" x14ac:dyDescent="0.25">
      <c r="E5525" s="1" t="e">
        <v>#N/A</v>
      </c>
    </row>
    <row r="5526" spans="5:5" x14ac:dyDescent="0.25">
      <c r="E5526" s="1" t="e">
        <v>#N/A</v>
      </c>
    </row>
    <row r="5527" spans="5:5" x14ac:dyDescent="0.25">
      <c r="E5527" s="1" t="e">
        <v>#N/A</v>
      </c>
    </row>
    <row r="5528" spans="5:5" x14ac:dyDescent="0.25">
      <c r="E5528" s="1" t="e">
        <v>#N/A</v>
      </c>
    </row>
    <row r="5529" spans="5:5" x14ac:dyDescent="0.25">
      <c r="E5529" s="1" t="e">
        <v>#N/A</v>
      </c>
    </row>
    <row r="5530" spans="5:5" x14ac:dyDescent="0.25">
      <c r="E5530" s="1" t="e">
        <v>#N/A</v>
      </c>
    </row>
    <row r="5531" spans="5:5" x14ac:dyDescent="0.25">
      <c r="E5531" s="1" t="e">
        <v>#N/A</v>
      </c>
    </row>
    <row r="5532" spans="5:5" x14ac:dyDescent="0.25">
      <c r="E5532" s="1" t="e">
        <v>#N/A</v>
      </c>
    </row>
    <row r="5533" spans="5:5" x14ac:dyDescent="0.25">
      <c r="E5533" s="1" t="e">
        <v>#N/A</v>
      </c>
    </row>
    <row r="5534" spans="5:5" x14ac:dyDescent="0.25">
      <c r="E5534" s="1" t="e">
        <v>#N/A</v>
      </c>
    </row>
    <row r="5535" spans="5:5" x14ac:dyDescent="0.25">
      <c r="E5535" s="1" t="e">
        <v>#N/A</v>
      </c>
    </row>
    <row r="5536" spans="5:5" x14ac:dyDescent="0.25">
      <c r="E5536" s="1" t="e">
        <v>#N/A</v>
      </c>
    </row>
    <row r="5537" spans="5:5" x14ac:dyDescent="0.25">
      <c r="E5537" s="1" t="e">
        <v>#N/A</v>
      </c>
    </row>
    <row r="5538" spans="5:5" x14ac:dyDescent="0.25">
      <c r="E5538" s="1" t="e">
        <v>#N/A</v>
      </c>
    </row>
    <row r="5539" spans="5:5" x14ac:dyDescent="0.25">
      <c r="E5539" s="1" t="e">
        <v>#N/A</v>
      </c>
    </row>
    <row r="5540" spans="5:5" x14ac:dyDescent="0.25">
      <c r="E5540" s="1" t="e">
        <v>#N/A</v>
      </c>
    </row>
    <row r="5541" spans="5:5" x14ac:dyDescent="0.25">
      <c r="E5541" s="1" t="e">
        <v>#N/A</v>
      </c>
    </row>
    <row r="5542" spans="5:5" x14ac:dyDescent="0.25">
      <c r="E5542" s="1" t="e">
        <v>#N/A</v>
      </c>
    </row>
    <row r="5543" spans="5:5" x14ac:dyDescent="0.25">
      <c r="E5543" s="1" t="e">
        <v>#N/A</v>
      </c>
    </row>
    <row r="5544" spans="5:5" x14ac:dyDescent="0.25">
      <c r="E5544" s="1" t="e">
        <v>#N/A</v>
      </c>
    </row>
    <row r="5545" spans="5:5" x14ac:dyDescent="0.25">
      <c r="E5545" s="1" t="e">
        <v>#N/A</v>
      </c>
    </row>
    <row r="5546" spans="5:5" x14ac:dyDescent="0.25">
      <c r="E5546" s="1" t="e">
        <v>#N/A</v>
      </c>
    </row>
    <row r="5547" spans="5:5" x14ac:dyDescent="0.25">
      <c r="E5547" s="1" t="e">
        <v>#N/A</v>
      </c>
    </row>
    <row r="5548" spans="5:5" x14ac:dyDescent="0.25">
      <c r="E5548" s="1" t="e">
        <v>#N/A</v>
      </c>
    </row>
    <row r="5549" spans="5:5" x14ac:dyDescent="0.25">
      <c r="E5549" s="1" t="e">
        <v>#N/A</v>
      </c>
    </row>
    <row r="5550" spans="5:5" x14ac:dyDescent="0.25">
      <c r="E5550" s="1" t="e">
        <v>#N/A</v>
      </c>
    </row>
    <row r="5551" spans="5:5" x14ac:dyDescent="0.25">
      <c r="E5551" s="1" t="e">
        <v>#N/A</v>
      </c>
    </row>
    <row r="5552" spans="5:5" x14ac:dyDescent="0.25">
      <c r="E5552" s="1" t="e">
        <v>#N/A</v>
      </c>
    </row>
    <row r="5553" spans="5:5" x14ac:dyDescent="0.25">
      <c r="E5553" s="1" t="e">
        <v>#N/A</v>
      </c>
    </row>
    <row r="5554" spans="5:5" x14ac:dyDescent="0.25">
      <c r="E5554" s="1" t="e">
        <v>#N/A</v>
      </c>
    </row>
    <row r="5555" spans="5:5" x14ac:dyDescent="0.25">
      <c r="E5555" s="1" t="e">
        <v>#N/A</v>
      </c>
    </row>
    <row r="5556" spans="5:5" x14ac:dyDescent="0.25">
      <c r="E5556" s="1" t="e">
        <v>#N/A</v>
      </c>
    </row>
    <row r="5557" spans="5:5" x14ac:dyDescent="0.25">
      <c r="E5557" s="1" t="e">
        <v>#N/A</v>
      </c>
    </row>
    <row r="5558" spans="5:5" x14ac:dyDescent="0.25">
      <c r="E5558" s="1" t="e">
        <v>#N/A</v>
      </c>
    </row>
    <row r="5559" spans="5:5" x14ac:dyDescent="0.25">
      <c r="E5559" s="1" t="e">
        <v>#N/A</v>
      </c>
    </row>
    <row r="5560" spans="5:5" x14ac:dyDescent="0.25">
      <c r="E5560" s="1" t="e">
        <v>#N/A</v>
      </c>
    </row>
    <row r="5561" spans="5:5" x14ac:dyDescent="0.25">
      <c r="E5561" s="1" t="e">
        <v>#N/A</v>
      </c>
    </row>
    <row r="5562" spans="5:5" x14ac:dyDescent="0.25">
      <c r="E5562" s="1" t="e">
        <v>#N/A</v>
      </c>
    </row>
    <row r="5563" spans="5:5" x14ac:dyDescent="0.25">
      <c r="E5563" s="1" t="e">
        <v>#N/A</v>
      </c>
    </row>
    <row r="5564" spans="5:5" x14ac:dyDescent="0.25">
      <c r="E5564" s="1" t="e">
        <v>#N/A</v>
      </c>
    </row>
    <row r="5565" spans="5:5" x14ac:dyDescent="0.25">
      <c r="E5565" s="1" t="e">
        <v>#N/A</v>
      </c>
    </row>
    <row r="5566" spans="5:5" x14ac:dyDescent="0.25">
      <c r="E5566" s="1" t="e">
        <v>#N/A</v>
      </c>
    </row>
    <row r="5567" spans="5:5" x14ac:dyDescent="0.25">
      <c r="E5567" s="1" t="e">
        <v>#N/A</v>
      </c>
    </row>
    <row r="5568" spans="5:5" x14ac:dyDescent="0.25">
      <c r="E5568" s="1" t="e">
        <v>#N/A</v>
      </c>
    </row>
    <row r="5569" spans="5:5" x14ac:dyDescent="0.25">
      <c r="E5569" s="1" t="e">
        <v>#N/A</v>
      </c>
    </row>
    <row r="5570" spans="5:5" x14ac:dyDescent="0.25">
      <c r="E5570" s="1" t="e">
        <v>#N/A</v>
      </c>
    </row>
    <row r="5571" spans="5:5" x14ac:dyDescent="0.25">
      <c r="E5571" s="1" t="e">
        <v>#N/A</v>
      </c>
    </row>
    <row r="5572" spans="5:5" x14ac:dyDescent="0.25">
      <c r="E5572" s="1" t="e">
        <v>#N/A</v>
      </c>
    </row>
    <row r="5573" spans="5:5" x14ac:dyDescent="0.25">
      <c r="E5573" s="1" t="e">
        <v>#N/A</v>
      </c>
    </row>
    <row r="5574" spans="5:5" x14ac:dyDescent="0.25">
      <c r="E5574" s="1" t="e">
        <v>#N/A</v>
      </c>
    </row>
    <row r="5575" spans="5:5" x14ac:dyDescent="0.25">
      <c r="E5575" s="1" t="e">
        <v>#N/A</v>
      </c>
    </row>
    <row r="5576" spans="5:5" x14ac:dyDescent="0.25">
      <c r="E5576" s="1" t="e">
        <v>#N/A</v>
      </c>
    </row>
    <row r="5577" spans="5:5" x14ac:dyDescent="0.25">
      <c r="E5577" s="1" t="e">
        <v>#N/A</v>
      </c>
    </row>
    <row r="5578" spans="5:5" x14ac:dyDescent="0.25">
      <c r="E5578" s="1" t="e">
        <v>#N/A</v>
      </c>
    </row>
    <row r="5579" spans="5:5" x14ac:dyDescent="0.25">
      <c r="E5579" s="1" t="e">
        <v>#N/A</v>
      </c>
    </row>
    <row r="5580" spans="5:5" x14ac:dyDescent="0.25">
      <c r="E5580" s="1" t="e">
        <v>#N/A</v>
      </c>
    </row>
    <row r="5581" spans="5:5" x14ac:dyDescent="0.25">
      <c r="E5581" s="1" t="e">
        <v>#N/A</v>
      </c>
    </row>
    <row r="5582" spans="5:5" x14ac:dyDescent="0.25">
      <c r="E5582" s="1" t="e">
        <v>#N/A</v>
      </c>
    </row>
    <row r="5583" spans="5:5" x14ac:dyDescent="0.25">
      <c r="E5583" s="1" t="e">
        <v>#N/A</v>
      </c>
    </row>
    <row r="5584" spans="5:5" x14ac:dyDescent="0.25">
      <c r="E5584" s="1" t="e">
        <v>#N/A</v>
      </c>
    </row>
    <row r="5585" spans="5:5" x14ac:dyDescent="0.25">
      <c r="E5585" s="1" t="e">
        <v>#N/A</v>
      </c>
    </row>
    <row r="5586" spans="5:5" x14ac:dyDescent="0.25">
      <c r="E5586" s="1" t="e">
        <v>#N/A</v>
      </c>
    </row>
    <row r="5587" spans="5:5" x14ac:dyDescent="0.25">
      <c r="E5587" s="1" t="e">
        <v>#N/A</v>
      </c>
    </row>
    <row r="5588" spans="5:5" x14ac:dyDescent="0.25">
      <c r="E5588" s="1" t="e">
        <v>#N/A</v>
      </c>
    </row>
    <row r="5589" spans="5:5" x14ac:dyDescent="0.25">
      <c r="E5589" s="1" t="e">
        <v>#N/A</v>
      </c>
    </row>
    <row r="5590" spans="5:5" x14ac:dyDescent="0.25">
      <c r="E5590" s="1" t="e">
        <v>#N/A</v>
      </c>
    </row>
    <row r="5591" spans="5:5" x14ac:dyDescent="0.25">
      <c r="E5591" s="1" t="e">
        <v>#N/A</v>
      </c>
    </row>
    <row r="5592" spans="5:5" x14ac:dyDescent="0.25">
      <c r="E5592" s="1" t="e">
        <v>#N/A</v>
      </c>
    </row>
    <row r="5593" spans="5:5" x14ac:dyDescent="0.25">
      <c r="E5593" s="1" t="e">
        <v>#N/A</v>
      </c>
    </row>
    <row r="5594" spans="5:5" x14ac:dyDescent="0.25">
      <c r="E5594" s="1" t="e">
        <v>#N/A</v>
      </c>
    </row>
    <row r="5595" spans="5:5" x14ac:dyDescent="0.25">
      <c r="E5595" s="1" t="e">
        <v>#N/A</v>
      </c>
    </row>
    <row r="5596" spans="5:5" x14ac:dyDescent="0.25">
      <c r="E5596" s="1" t="e">
        <v>#N/A</v>
      </c>
    </row>
    <row r="5597" spans="5:5" x14ac:dyDescent="0.25">
      <c r="E5597" s="1" t="e">
        <v>#N/A</v>
      </c>
    </row>
    <row r="5598" spans="5:5" x14ac:dyDescent="0.25">
      <c r="E5598" s="1" t="e">
        <v>#N/A</v>
      </c>
    </row>
    <row r="5599" spans="5:5" x14ac:dyDescent="0.25">
      <c r="E5599" s="1" t="e">
        <v>#N/A</v>
      </c>
    </row>
    <row r="5600" spans="5:5" x14ac:dyDescent="0.25">
      <c r="E5600" s="1" t="e">
        <v>#N/A</v>
      </c>
    </row>
    <row r="5601" spans="5:5" x14ac:dyDescent="0.25">
      <c r="E5601" s="1" t="e">
        <v>#N/A</v>
      </c>
    </row>
    <row r="5602" spans="5:5" x14ac:dyDescent="0.25">
      <c r="E5602" s="1" t="e">
        <v>#N/A</v>
      </c>
    </row>
    <row r="5603" spans="5:5" x14ac:dyDescent="0.25">
      <c r="E5603" s="1" t="e">
        <v>#N/A</v>
      </c>
    </row>
    <row r="5604" spans="5:5" x14ac:dyDescent="0.25">
      <c r="E5604" s="1" t="e">
        <v>#N/A</v>
      </c>
    </row>
    <row r="5605" spans="5:5" x14ac:dyDescent="0.25">
      <c r="E5605" s="1" t="e">
        <v>#N/A</v>
      </c>
    </row>
    <row r="5606" spans="5:5" x14ac:dyDescent="0.25">
      <c r="E5606" s="1" t="e">
        <v>#N/A</v>
      </c>
    </row>
    <row r="5607" spans="5:5" x14ac:dyDescent="0.25">
      <c r="E5607" s="1" t="e">
        <v>#N/A</v>
      </c>
    </row>
    <row r="5608" spans="5:5" x14ac:dyDescent="0.25">
      <c r="E5608" s="1" t="e">
        <v>#N/A</v>
      </c>
    </row>
    <row r="5609" spans="5:5" x14ac:dyDescent="0.25">
      <c r="E5609" s="1" t="e">
        <v>#N/A</v>
      </c>
    </row>
    <row r="5610" spans="5:5" x14ac:dyDescent="0.25">
      <c r="E5610" s="1" t="e">
        <v>#N/A</v>
      </c>
    </row>
    <row r="5611" spans="5:5" x14ac:dyDescent="0.25">
      <c r="E5611" s="1" t="e">
        <v>#N/A</v>
      </c>
    </row>
    <row r="5612" spans="5:5" x14ac:dyDescent="0.25">
      <c r="E5612" s="1" t="e">
        <v>#N/A</v>
      </c>
    </row>
    <row r="5613" spans="5:5" x14ac:dyDescent="0.25">
      <c r="E5613" s="1" t="e">
        <v>#N/A</v>
      </c>
    </row>
    <row r="5614" spans="5:5" x14ac:dyDescent="0.25">
      <c r="E5614" s="1" t="e">
        <v>#N/A</v>
      </c>
    </row>
    <row r="5615" spans="5:5" x14ac:dyDescent="0.25">
      <c r="E5615" s="1" t="e">
        <v>#N/A</v>
      </c>
    </row>
    <row r="5616" spans="5:5" x14ac:dyDescent="0.25">
      <c r="E5616" s="1" t="e">
        <v>#N/A</v>
      </c>
    </row>
    <row r="5617" spans="5:5" x14ac:dyDescent="0.25">
      <c r="E5617" s="1" t="e">
        <v>#N/A</v>
      </c>
    </row>
    <row r="5618" spans="5:5" x14ac:dyDescent="0.25">
      <c r="E5618" s="1" t="e">
        <v>#N/A</v>
      </c>
    </row>
    <row r="5619" spans="5:5" x14ac:dyDescent="0.25">
      <c r="E5619" s="1" t="e">
        <v>#N/A</v>
      </c>
    </row>
    <row r="5620" spans="5:5" x14ac:dyDescent="0.25">
      <c r="E5620" s="1" t="e">
        <v>#N/A</v>
      </c>
    </row>
    <row r="5621" spans="5:5" x14ac:dyDescent="0.25">
      <c r="E5621" s="1" t="e">
        <v>#N/A</v>
      </c>
    </row>
    <row r="5622" spans="5:5" x14ac:dyDescent="0.25">
      <c r="E5622" s="1" t="e">
        <v>#N/A</v>
      </c>
    </row>
    <row r="5623" spans="5:5" x14ac:dyDescent="0.25">
      <c r="E5623" s="1" t="e">
        <v>#N/A</v>
      </c>
    </row>
    <row r="5624" spans="5:5" x14ac:dyDescent="0.25">
      <c r="E5624" s="1" t="e">
        <v>#N/A</v>
      </c>
    </row>
    <row r="5625" spans="5:5" x14ac:dyDescent="0.25">
      <c r="E5625" s="1" t="e">
        <v>#N/A</v>
      </c>
    </row>
    <row r="5626" spans="5:5" x14ac:dyDescent="0.25">
      <c r="E5626" s="1" t="e">
        <v>#N/A</v>
      </c>
    </row>
    <row r="5627" spans="5:5" x14ac:dyDescent="0.25">
      <c r="E5627" s="1" t="e">
        <v>#N/A</v>
      </c>
    </row>
    <row r="5628" spans="5:5" x14ac:dyDescent="0.25">
      <c r="E5628" s="1" t="e">
        <v>#N/A</v>
      </c>
    </row>
    <row r="5629" spans="5:5" x14ac:dyDescent="0.25">
      <c r="E5629" s="1" t="e">
        <v>#N/A</v>
      </c>
    </row>
    <row r="5630" spans="5:5" x14ac:dyDescent="0.25">
      <c r="E5630" s="1" t="e">
        <v>#N/A</v>
      </c>
    </row>
    <row r="5631" spans="5:5" x14ac:dyDescent="0.25">
      <c r="E5631" s="1" t="e">
        <v>#N/A</v>
      </c>
    </row>
    <row r="5632" spans="5:5" x14ac:dyDescent="0.25">
      <c r="E5632" s="1" t="e">
        <v>#N/A</v>
      </c>
    </row>
    <row r="5633" spans="5:5" x14ac:dyDescent="0.25">
      <c r="E5633" s="1" t="e">
        <v>#N/A</v>
      </c>
    </row>
    <row r="5634" spans="5:5" x14ac:dyDescent="0.25">
      <c r="E5634" s="1" t="e">
        <v>#N/A</v>
      </c>
    </row>
    <row r="5635" spans="5:5" x14ac:dyDescent="0.25">
      <c r="E5635" s="1" t="e">
        <v>#N/A</v>
      </c>
    </row>
    <row r="5636" spans="5:5" x14ac:dyDescent="0.25">
      <c r="E5636" s="1" t="e">
        <v>#N/A</v>
      </c>
    </row>
    <row r="5637" spans="5:5" x14ac:dyDescent="0.25">
      <c r="E5637" s="1" t="e">
        <v>#N/A</v>
      </c>
    </row>
    <row r="5638" spans="5:5" x14ac:dyDescent="0.25">
      <c r="E5638" s="1" t="e">
        <v>#N/A</v>
      </c>
    </row>
    <row r="5639" spans="5:5" x14ac:dyDescent="0.25">
      <c r="E5639" s="1" t="e">
        <v>#N/A</v>
      </c>
    </row>
    <row r="5640" spans="5:5" x14ac:dyDescent="0.25">
      <c r="E5640" s="1" t="e">
        <v>#N/A</v>
      </c>
    </row>
    <row r="5641" spans="5:5" x14ac:dyDescent="0.25">
      <c r="E5641" s="1" t="e">
        <v>#N/A</v>
      </c>
    </row>
    <row r="5642" spans="5:5" x14ac:dyDescent="0.25">
      <c r="E5642" s="1" t="e">
        <v>#N/A</v>
      </c>
    </row>
    <row r="5643" spans="5:5" x14ac:dyDescent="0.25">
      <c r="E5643" s="1" t="e">
        <v>#N/A</v>
      </c>
    </row>
    <row r="5644" spans="5:5" x14ac:dyDescent="0.25">
      <c r="E5644" s="1" t="e">
        <v>#N/A</v>
      </c>
    </row>
    <row r="5645" spans="5:5" x14ac:dyDescent="0.25">
      <c r="E5645" s="1" t="e">
        <v>#N/A</v>
      </c>
    </row>
    <row r="5646" spans="5:5" x14ac:dyDescent="0.25">
      <c r="E5646" s="1" t="e">
        <v>#N/A</v>
      </c>
    </row>
    <row r="5647" spans="5:5" x14ac:dyDescent="0.25">
      <c r="E5647" s="1" t="e">
        <v>#N/A</v>
      </c>
    </row>
    <row r="5648" spans="5:5" x14ac:dyDescent="0.25">
      <c r="E5648" s="1" t="e">
        <v>#N/A</v>
      </c>
    </row>
    <row r="5649" spans="5:5" x14ac:dyDescent="0.25">
      <c r="E5649" s="1" t="e">
        <v>#N/A</v>
      </c>
    </row>
    <row r="5650" spans="5:5" x14ac:dyDescent="0.25">
      <c r="E5650" s="1" t="e">
        <v>#N/A</v>
      </c>
    </row>
    <row r="5651" spans="5:5" x14ac:dyDescent="0.25">
      <c r="E5651" s="1" t="e">
        <v>#N/A</v>
      </c>
    </row>
    <row r="5652" spans="5:5" x14ac:dyDescent="0.25">
      <c r="E5652" s="1" t="e">
        <v>#N/A</v>
      </c>
    </row>
    <row r="5653" spans="5:5" x14ac:dyDescent="0.25">
      <c r="E5653" s="1" t="e">
        <v>#N/A</v>
      </c>
    </row>
    <row r="5654" spans="5:5" x14ac:dyDescent="0.25">
      <c r="E5654" s="1" t="e">
        <v>#N/A</v>
      </c>
    </row>
    <row r="5655" spans="5:5" x14ac:dyDescent="0.25">
      <c r="E5655" s="1" t="e">
        <v>#N/A</v>
      </c>
    </row>
    <row r="5656" spans="5:5" x14ac:dyDescent="0.25">
      <c r="E5656" s="1" t="e">
        <v>#N/A</v>
      </c>
    </row>
    <row r="5657" spans="5:5" x14ac:dyDescent="0.25">
      <c r="E5657" s="1" t="e">
        <v>#N/A</v>
      </c>
    </row>
    <row r="5658" spans="5:5" x14ac:dyDescent="0.25">
      <c r="E5658" s="1" t="e">
        <v>#N/A</v>
      </c>
    </row>
    <row r="5659" spans="5:5" x14ac:dyDescent="0.25">
      <c r="E5659" s="1" t="e">
        <v>#N/A</v>
      </c>
    </row>
    <row r="5660" spans="5:5" x14ac:dyDescent="0.25">
      <c r="E5660" s="1" t="e">
        <v>#N/A</v>
      </c>
    </row>
    <row r="5661" spans="5:5" x14ac:dyDescent="0.25">
      <c r="E5661" s="1" t="e">
        <v>#N/A</v>
      </c>
    </row>
    <row r="5662" spans="5:5" x14ac:dyDescent="0.25">
      <c r="E5662" s="1" t="e">
        <v>#N/A</v>
      </c>
    </row>
    <row r="5663" spans="5:5" x14ac:dyDescent="0.25">
      <c r="E5663" s="1" t="e">
        <v>#N/A</v>
      </c>
    </row>
    <row r="5664" spans="5:5" x14ac:dyDescent="0.25">
      <c r="E5664" s="1" t="e">
        <v>#N/A</v>
      </c>
    </row>
    <row r="5665" spans="5:5" x14ac:dyDescent="0.25">
      <c r="E5665" s="1" t="e">
        <v>#N/A</v>
      </c>
    </row>
    <row r="5666" spans="5:5" x14ac:dyDescent="0.25">
      <c r="E5666" s="1" t="e">
        <v>#N/A</v>
      </c>
    </row>
    <row r="5667" spans="5:5" x14ac:dyDescent="0.25">
      <c r="E5667" s="1" t="e">
        <v>#N/A</v>
      </c>
    </row>
    <row r="5668" spans="5:5" x14ac:dyDescent="0.25">
      <c r="E5668" s="1" t="e">
        <v>#N/A</v>
      </c>
    </row>
    <row r="5669" spans="5:5" x14ac:dyDescent="0.25">
      <c r="E5669" s="1" t="e">
        <v>#N/A</v>
      </c>
    </row>
    <row r="5670" spans="5:5" x14ac:dyDescent="0.25">
      <c r="E5670" s="1" t="e">
        <v>#N/A</v>
      </c>
    </row>
    <row r="5671" spans="5:5" x14ac:dyDescent="0.25">
      <c r="E5671" s="1" t="e">
        <v>#N/A</v>
      </c>
    </row>
    <row r="5672" spans="5:5" x14ac:dyDescent="0.25">
      <c r="E5672" s="1" t="e">
        <v>#N/A</v>
      </c>
    </row>
    <row r="5673" spans="5:5" x14ac:dyDescent="0.25">
      <c r="E5673" s="1" t="e">
        <v>#N/A</v>
      </c>
    </row>
    <row r="5674" spans="5:5" x14ac:dyDescent="0.25">
      <c r="E5674" s="1" t="e">
        <v>#N/A</v>
      </c>
    </row>
    <row r="5675" spans="5:5" x14ac:dyDescent="0.25">
      <c r="E5675" s="1" t="e">
        <v>#N/A</v>
      </c>
    </row>
    <row r="5676" spans="5:5" x14ac:dyDescent="0.25">
      <c r="E5676" s="1" t="e">
        <v>#N/A</v>
      </c>
    </row>
    <row r="5677" spans="5:5" x14ac:dyDescent="0.25">
      <c r="E5677" s="1" t="e">
        <v>#N/A</v>
      </c>
    </row>
    <row r="5678" spans="5:5" x14ac:dyDescent="0.25">
      <c r="E5678" s="1" t="e">
        <v>#N/A</v>
      </c>
    </row>
    <row r="5679" spans="5:5" x14ac:dyDescent="0.25">
      <c r="E5679" s="1" t="e">
        <v>#N/A</v>
      </c>
    </row>
    <row r="5680" spans="5:5" x14ac:dyDescent="0.25">
      <c r="E5680" s="1" t="e">
        <v>#N/A</v>
      </c>
    </row>
    <row r="5681" spans="5:5" x14ac:dyDescent="0.25">
      <c r="E5681" s="1" t="e">
        <v>#N/A</v>
      </c>
    </row>
    <row r="5682" spans="5:5" x14ac:dyDescent="0.25">
      <c r="E5682" s="1" t="e">
        <v>#N/A</v>
      </c>
    </row>
    <row r="5683" spans="5:5" x14ac:dyDescent="0.25">
      <c r="E5683" s="1" t="e">
        <v>#N/A</v>
      </c>
    </row>
    <row r="5684" spans="5:5" x14ac:dyDescent="0.25">
      <c r="E5684" s="1" t="e">
        <v>#N/A</v>
      </c>
    </row>
    <row r="5685" spans="5:5" x14ac:dyDescent="0.25">
      <c r="E5685" s="1" t="e">
        <v>#N/A</v>
      </c>
    </row>
    <row r="5686" spans="5:5" x14ac:dyDescent="0.25">
      <c r="E5686" s="1" t="e">
        <v>#N/A</v>
      </c>
    </row>
    <row r="5687" spans="5:5" x14ac:dyDescent="0.25">
      <c r="E5687" s="1" t="e">
        <v>#N/A</v>
      </c>
    </row>
    <row r="5688" spans="5:5" x14ac:dyDescent="0.25">
      <c r="E5688" s="1" t="e">
        <v>#N/A</v>
      </c>
    </row>
    <row r="5689" spans="5:5" x14ac:dyDescent="0.25">
      <c r="E5689" s="1" t="e">
        <v>#N/A</v>
      </c>
    </row>
    <row r="5690" spans="5:5" x14ac:dyDescent="0.25">
      <c r="E5690" s="1" t="e">
        <v>#N/A</v>
      </c>
    </row>
    <row r="5691" spans="5:5" x14ac:dyDescent="0.25">
      <c r="E5691" s="1" t="e">
        <v>#N/A</v>
      </c>
    </row>
    <row r="5692" spans="5:5" x14ac:dyDescent="0.25">
      <c r="E5692" s="1" t="e">
        <v>#N/A</v>
      </c>
    </row>
    <row r="5693" spans="5:5" x14ac:dyDescent="0.25">
      <c r="E5693" s="1" t="e">
        <v>#N/A</v>
      </c>
    </row>
    <row r="5694" spans="5:5" x14ac:dyDescent="0.25">
      <c r="E5694" s="1" t="e">
        <v>#N/A</v>
      </c>
    </row>
    <row r="5695" spans="5:5" x14ac:dyDescent="0.25">
      <c r="E5695" s="1" t="e">
        <v>#N/A</v>
      </c>
    </row>
    <row r="5696" spans="5:5" x14ac:dyDescent="0.25">
      <c r="E5696" s="1" t="e">
        <v>#N/A</v>
      </c>
    </row>
    <row r="5697" spans="5:5" x14ac:dyDescent="0.25">
      <c r="E5697" s="1" t="e">
        <v>#N/A</v>
      </c>
    </row>
    <row r="5698" spans="5:5" x14ac:dyDescent="0.25">
      <c r="E5698" s="1" t="e">
        <v>#N/A</v>
      </c>
    </row>
    <row r="5699" spans="5:5" x14ac:dyDescent="0.25">
      <c r="E5699" s="1" t="e">
        <v>#N/A</v>
      </c>
    </row>
    <row r="5700" spans="5:5" x14ac:dyDescent="0.25">
      <c r="E5700" s="1" t="e">
        <v>#N/A</v>
      </c>
    </row>
    <row r="5701" spans="5:5" x14ac:dyDescent="0.25">
      <c r="E5701" s="1" t="e">
        <v>#N/A</v>
      </c>
    </row>
    <row r="5702" spans="5:5" x14ac:dyDescent="0.25">
      <c r="E5702" s="1" t="e">
        <v>#N/A</v>
      </c>
    </row>
    <row r="5703" spans="5:5" x14ac:dyDescent="0.25">
      <c r="E5703" s="1" t="e">
        <v>#N/A</v>
      </c>
    </row>
    <row r="5704" spans="5:5" x14ac:dyDescent="0.25">
      <c r="E5704" s="1" t="e">
        <v>#N/A</v>
      </c>
    </row>
    <row r="5705" spans="5:5" x14ac:dyDescent="0.25">
      <c r="E5705" s="1" t="e">
        <v>#N/A</v>
      </c>
    </row>
    <row r="5706" spans="5:5" x14ac:dyDescent="0.25">
      <c r="E5706" s="1" t="e">
        <v>#N/A</v>
      </c>
    </row>
    <row r="5707" spans="5:5" x14ac:dyDescent="0.25">
      <c r="E5707" s="1" t="e">
        <v>#N/A</v>
      </c>
    </row>
    <row r="5708" spans="5:5" x14ac:dyDescent="0.25">
      <c r="E5708" s="1" t="e">
        <v>#N/A</v>
      </c>
    </row>
    <row r="5709" spans="5:5" x14ac:dyDescent="0.25">
      <c r="E5709" s="1" t="e">
        <v>#N/A</v>
      </c>
    </row>
    <row r="5710" spans="5:5" x14ac:dyDescent="0.25">
      <c r="E5710" s="1" t="e">
        <v>#N/A</v>
      </c>
    </row>
    <row r="5711" spans="5:5" x14ac:dyDescent="0.25">
      <c r="E5711" s="1" t="e">
        <v>#N/A</v>
      </c>
    </row>
    <row r="5712" spans="5:5" x14ac:dyDescent="0.25">
      <c r="E5712" s="1" t="e">
        <v>#N/A</v>
      </c>
    </row>
    <row r="5713" spans="5:5" x14ac:dyDescent="0.25">
      <c r="E5713" s="1" t="e">
        <v>#N/A</v>
      </c>
    </row>
    <row r="5714" spans="5:5" x14ac:dyDescent="0.25">
      <c r="E5714" s="1" t="e">
        <v>#N/A</v>
      </c>
    </row>
    <row r="5715" spans="5:5" x14ac:dyDescent="0.25">
      <c r="E5715" s="1" t="e">
        <v>#N/A</v>
      </c>
    </row>
    <row r="5716" spans="5:5" x14ac:dyDescent="0.25">
      <c r="E5716" s="1" t="e">
        <v>#N/A</v>
      </c>
    </row>
    <row r="5717" spans="5:5" x14ac:dyDescent="0.25">
      <c r="E5717" s="1" t="e">
        <v>#N/A</v>
      </c>
    </row>
    <row r="5718" spans="5:5" x14ac:dyDescent="0.25">
      <c r="E5718" s="1" t="e">
        <v>#N/A</v>
      </c>
    </row>
    <row r="5719" spans="5:5" x14ac:dyDescent="0.25">
      <c r="E5719" s="1" t="e">
        <v>#N/A</v>
      </c>
    </row>
    <row r="5720" spans="5:5" x14ac:dyDescent="0.25">
      <c r="E5720" s="1" t="e">
        <v>#N/A</v>
      </c>
    </row>
    <row r="5721" spans="5:5" x14ac:dyDescent="0.25">
      <c r="E5721" s="1" t="e">
        <v>#N/A</v>
      </c>
    </row>
    <row r="5722" spans="5:5" x14ac:dyDescent="0.25">
      <c r="E5722" s="1" t="e">
        <v>#N/A</v>
      </c>
    </row>
    <row r="5723" spans="5:5" x14ac:dyDescent="0.25">
      <c r="E5723" s="1" t="e">
        <v>#N/A</v>
      </c>
    </row>
    <row r="5724" spans="5:5" x14ac:dyDescent="0.25">
      <c r="E5724" s="1" t="e">
        <v>#N/A</v>
      </c>
    </row>
    <row r="5725" spans="5:5" x14ac:dyDescent="0.25">
      <c r="E5725" s="1" t="e">
        <v>#N/A</v>
      </c>
    </row>
    <row r="5726" spans="5:5" x14ac:dyDescent="0.25">
      <c r="E5726" s="1" t="e">
        <v>#N/A</v>
      </c>
    </row>
    <row r="5727" spans="5:5" x14ac:dyDescent="0.25">
      <c r="E5727" s="1" t="e">
        <v>#N/A</v>
      </c>
    </row>
    <row r="5728" spans="5:5" x14ac:dyDescent="0.25">
      <c r="E5728" s="1" t="e">
        <v>#N/A</v>
      </c>
    </row>
    <row r="5729" spans="5:5" x14ac:dyDescent="0.25">
      <c r="E5729" s="1" t="e">
        <v>#N/A</v>
      </c>
    </row>
    <row r="5730" spans="5:5" x14ac:dyDescent="0.25">
      <c r="E5730" s="1" t="e">
        <v>#N/A</v>
      </c>
    </row>
    <row r="5731" spans="5:5" x14ac:dyDescent="0.25">
      <c r="E5731" s="1" t="e">
        <v>#N/A</v>
      </c>
    </row>
    <row r="5732" spans="5:5" x14ac:dyDescent="0.25">
      <c r="E5732" s="1" t="e">
        <v>#N/A</v>
      </c>
    </row>
    <row r="5733" spans="5:5" x14ac:dyDescent="0.25">
      <c r="E5733" s="1" t="e">
        <v>#N/A</v>
      </c>
    </row>
    <row r="5734" spans="5:5" x14ac:dyDescent="0.25">
      <c r="E5734" s="1" t="e">
        <v>#N/A</v>
      </c>
    </row>
    <row r="5735" spans="5:5" x14ac:dyDescent="0.25">
      <c r="E5735" s="1" t="e">
        <v>#N/A</v>
      </c>
    </row>
    <row r="5736" spans="5:5" x14ac:dyDescent="0.25">
      <c r="E5736" s="1" t="e">
        <v>#N/A</v>
      </c>
    </row>
    <row r="5737" spans="5:5" x14ac:dyDescent="0.25">
      <c r="E5737" s="1" t="e">
        <v>#N/A</v>
      </c>
    </row>
    <row r="5738" spans="5:5" x14ac:dyDescent="0.25">
      <c r="E5738" s="1" t="e">
        <v>#N/A</v>
      </c>
    </row>
    <row r="5739" spans="5:5" x14ac:dyDescent="0.25">
      <c r="E5739" s="1" t="e">
        <v>#N/A</v>
      </c>
    </row>
    <row r="5740" spans="5:5" x14ac:dyDescent="0.25">
      <c r="E5740" s="1" t="e">
        <v>#N/A</v>
      </c>
    </row>
    <row r="5741" spans="5:5" x14ac:dyDescent="0.25">
      <c r="E5741" s="1" t="e">
        <v>#N/A</v>
      </c>
    </row>
    <row r="5742" spans="5:5" x14ac:dyDescent="0.25">
      <c r="E5742" s="1" t="e">
        <v>#N/A</v>
      </c>
    </row>
    <row r="5743" spans="5:5" x14ac:dyDescent="0.25">
      <c r="E5743" s="1" t="e">
        <v>#N/A</v>
      </c>
    </row>
    <row r="5744" spans="5:5" x14ac:dyDescent="0.25">
      <c r="E5744" s="1" t="e">
        <v>#N/A</v>
      </c>
    </row>
    <row r="5745" spans="5:5" x14ac:dyDescent="0.25">
      <c r="E5745" s="1" t="e">
        <v>#N/A</v>
      </c>
    </row>
    <row r="5746" spans="5:5" x14ac:dyDescent="0.25">
      <c r="E5746" s="1" t="e">
        <v>#N/A</v>
      </c>
    </row>
    <row r="5747" spans="5:5" x14ac:dyDescent="0.25">
      <c r="E5747" s="1" t="e">
        <v>#N/A</v>
      </c>
    </row>
    <row r="5748" spans="5:5" x14ac:dyDescent="0.25">
      <c r="E5748" s="1" t="e">
        <v>#N/A</v>
      </c>
    </row>
    <row r="5749" spans="5:5" x14ac:dyDescent="0.25">
      <c r="E5749" s="1" t="e">
        <v>#N/A</v>
      </c>
    </row>
    <row r="5750" spans="5:5" x14ac:dyDescent="0.25">
      <c r="E5750" s="1" t="e">
        <v>#N/A</v>
      </c>
    </row>
    <row r="5751" spans="5:5" x14ac:dyDescent="0.25">
      <c r="E5751" s="1" t="e">
        <v>#N/A</v>
      </c>
    </row>
    <row r="5752" spans="5:5" x14ac:dyDescent="0.25">
      <c r="E5752" s="1" t="e">
        <v>#N/A</v>
      </c>
    </row>
    <row r="5753" spans="5:5" x14ac:dyDescent="0.25">
      <c r="E5753" s="1" t="e">
        <v>#N/A</v>
      </c>
    </row>
    <row r="5754" spans="5:5" x14ac:dyDescent="0.25">
      <c r="E5754" s="1" t="e">
        <v>#N/A</v>
      </c>
    </row>
    <row r="5755" spans="5:5" x14ac:dyDescent="0.25">
      <c r="E5755" s="1" t="e">
        <v>#N/A</v>
      </c>
    </row>
    <row r="5756" spans="5:5" x14ac:dyDescent="0.25">
      <c r="E5756" s="1" t="e">
        <v>#N/A</v>
      </c>
    </row>
    <row r="5757" spans="5:5" x14ac:dyDescent="0.25">
      <c r="E5757" s="1" t="e">
        <v>#N/A</v>
      </c>
    </row>
    <row r="5758" spans="5:5" x14ac:dyDescent="0.25">
      <c r="E5758" s="1" t="e">
        <v>#N/A</v>
      </c>
    </row>
    <row r="5759" spans="5:5" x14ac:dyDescent="0.25">
      <c r="E5759" s="1" t="e">
        <v>#N/A</v>
      </c>
    </row>
    <row r="5760" spans="5:5" x14ac:dyDescent="0.25">
      <c r="E5760" s="1" t="e">
        <v>#N/A</v>
      </c>
    </row>
    <row r="5761" spans="5:5" x14ac:dyDescent="0.25">
      <c r="E5761" s="1" t="e">
        <v>#N/A</v>
      </c>
    </row>
    <row r="5762" spans="5:5" x14ac:dyDescent="0.25">
      <c r="E5762" s="1" t="e">
        <v>#N/A</v>
      </c>
    </row>
    <row r="5763" spans="5:5" x14ac:dyDescent="0.25">
      <c r="E5763" s="1" t="e">
        <v>#N/A</v>
      </c>
    </row>
    <row r="5764" spans="5:5" x14ac:dyDescent="0.25">
      <c r="E5764" s="1" t="e">
        <v>#N/A</v>
      </c>
    </row>
    <row r="5765" spans="5:5" x14ac:dyDescent="0.25">
      <c r="E5765" s="1" t="e">
        <v>#N/A</v>
      </c>
    </row>
    <row r="5766" spans="5:5" x14ac:dyDescent="0.25">
      <c r="E5766" s="1" t="e">
        <v>#N/A</v>
      </c>
    </row>
    <row r="5767" spans="5:5" x14ac:dyDescent="0.25">
      <c r="E5767" s="1" t="e">
        <v>#N/A</v>
      </c>
    </row>
    <row r="5768" spans="5:5" x14ac:dyDescent="0.25">
      <c r="E5768" s="1" t="e">
        <v>#N/A</v>
      </c>
    </row>
    <row r="5769" spans="5:5" x14ac:dyDescent="0.25">
      <c r="E5769" s="1" t="e">
        <v>#N/A</v>
      </c>
    </row>
    <row r="5770" spans="5:5" x14ac:dyDescent="0.25">
      <c r="E5770" s="1" t="e">
        <v>#N/A</v>
      </c>
    </row>
    <row r="5771" spans="5:5" x14ac:dyDescent="0.25">
      <c r="E5771" s="1" t="e">
        <v>#N/A</v>
      </c>
    </row>
    <row r="5772" spans="5:5" x14ac:dyDescent="0.25">
      <c r="E5772" s="1" t="e">
        <v>#N/A</v>
      </c>
    </row>
    <row r="5773" spans="5:5" x14ac:dyDescent="0.25">
      <c r="E5773" s="1" t="e">
        <v>#N/A</v>
      </c>
    </row>
    <row r="5774" spans="5:5" x14ac:dyDescent="0.25">
      <c r="E5774" s="1" t="e">
        <v>#N/A</v>
      </c>
    </row>
    <row r="5775" spans="5:5" x14ac:dyDescent="0.25">
      <c r="E5775" s="1" t="e">
        <v>#N/A</v>
      </c>
    </row>
    <row r="5776" spans="5:5" x14ac:dyDescent="0.25">
      <c r="E5776" s="1" t="e">
        <v>#N/A</v>
      </c>
    </row>
    <row r="5777" spans="5:5" x14ac:dyDescent="0.25">
      <c r="E5777" s="1" t="e">
        <v>#N/A</v>
      </c>
    </row>
    <row r="5778" spans="5:5" x14ac:dyDescent="0.25">
      <c r="E5778" s="1" t="e">
        <v>#N/A</v>
      </c>
    </row>
    <row r="5779" spans="5:5" x14ac:dyDescent="0.25">
      <c r="E5779" s="1" t="e">
        <v>#N/A</v>
      </c>
    </row>
    <row r="5780" spans="5:5" x14ac:dyDescent="0.25">
      <c r="E5780" s="1" t="e">
        <v>#N/A</v>
      </c>
    </row>
    <row r="5781" spans="5:5" x14ac:dyDescent="0.25">
      <c r="E5781" s="1" t="e">
        <v>#N/A</v>
      </c>
    </row>
    <row r="5782" spans="5:5" x14ac:dyDescent="0.25">
      <c r="E5782" s="1" t="e">
        <v>#N/A</v>
      </c>
    </row>
    <row r="5783" spans="5:5" x14ac:dyDescent="0.25">
      <c r="E5783" s="1" t="e">
        <v>#N/A</v>
      </c>
    </row>
    <row r="5784" spans="5:5" x14ac:dyDescent="0.25">
      <c r="E5784" s="1" t="e">
        <v>#N/A</v>
      </c>
    </row>
    <row r="5785" spans="5:5" x14ac:dyDescent="0.25">
      <c r="E5785" s="1" t="e">
        <v>#N/A</v>
      </c>
    </row>
    <row r="5786" spans="5:5" x14ac:dyDescent="0.25">
      <c r="E5786" s="1" t="e">
        <v>#N/A</v>
      </c>
    </row>
    <row r="5787" spans="5:5" x14ac:dyDescent="0.25">
      <c r="E5787" s="1" t="e">
        <v>#N/A</v>
      </c>
    </row>
    <row r="5788" spans="5:5" x14ac:dyDescent="0.25">
      <c r="E5788" s="1" t="e">
        <v>#N/A</v>
      </c>
    </row>
    <row r="5789" spans="5:5" x14ac:dyDescent="0.25">
      <c r="E5789" s="1" t="e">
        <v>#N/A</v>
      </c>
    </row>
    <row r="5790" spans="5:5" x14ac:dyDescent="0.25">
      <c r="E5790" s="1" t="e">
        <v>#N/A</v>
      </c>
    </row>
    <row r="5791" spans="5:5" x14ac:dyDescent="0.25">
      <c r="E5791" s="1" t="e">
        <v>#N/A</v>
      </c>
    </row>
    <row r="5792" spans="5:5" x14ac:dyDescent="0.25">
      <c r="E5792" s="1" t="e">
        <v>#N/A</v>
      </c>
    </row>
    <row r="5793" spans="5:5" x14ac:dyDescent="0.25">
      <c r="E5793" s="1" t="e">
        <v>#N/A</v>
      </c>
    </row>
    <row r="5794" spans="5:5" x14ac:dyDescent="0.25">
      <c r="E5794" s="1" t="e">
        <v>#N/A</v>
      </c>
    </row>
    <row r="5795" spans="5:5" x14ac:dyDescent="0.25">
      <c r="E5795" s="1" t="e">
        <v>#N/A</v>
      </c>
    </row>
    <row r="5796" spans="5:5" x14ac:dyDescent="0.25">
      <c r="E5796" s="1" t="e">
        <v>#N/A</v>
      </c>
    </row>
    <row r="5797" spans="5:5" x14ac:dyDescent="0.25">
      <c r="E5797" s="1" t="e">
        <v>#N/A</v>
      </c>
    </row>
    <row r="5798" spans="5:5" x14ac:dyDescent="0.25">
      <c r="E5798" s="1" t="e">
        <v>#N/A</v>
      </c>
    </row>
    <row r="5799" spans="5:5" x14ac:dyDescent="0.25">
      <c r="E5799" s="1" t="e">
        <v>#N/A</v>
      </c>
    </row>
    <row r="5800" spans="5:5" x14ac:dyDescent="0.25">
      <c r="E5800" s="1" t="e">
        <v>#N/A</v>
      </c>
    </row>
    <row r="5801" spans="5:5" x14ac:dyDescent="0.25">
      <c r="E5801" s="1" t="e">
        <v>#N/A</v>
      </c>
    </row>
    <row r="5802" spans="5:5" x14ac:dyDescent="0.25">
      <c r="E5802" s="1" t="e">
        <v>#N/A</v>
      </c>
    </row>
    <row r="5803" spans="5:5" x14ac:dyDescent="0.25">
      <c r="E5803" s="1" t="e">
        <v>#N/A</v>
      </c>
    </row>
    <row r="5804" spans="5:5" x14ac:dyDescent="0.25">
      <c r="E5804" s="1" t="e">
        <v>#N/A</v>
      </c>
    </row>
    <row r="5805" spans="5:5" x14ac:dyDescent="0.25">
      <c r="E5805" s="1" t="e">
        <v>#N/A</v>
      </c>
    </row>
    <row r="5806" spans="5:5" x14ac:dyDescent="0.25">
      <c r="E5806" s="1" t="e">
        <v>#N/A</v>
      </c>
    </row>
    <row r="5807" spans="5:5" x14ac:dyDescent="0.25">
      <c r="E5807" s="1" t="e">
        <v>#N/A</v>
      </c>
    </row>
    <row r="5808" spans="5:5" x14ac:dyDescent="0.25">
      <c r="E5808" s="1" t="e">
        <v>#N/A</v>
      </c>
    </row>
    <row r="5809" spans="5:5" x14ac:dyDescent="0.25">
      <c r="E5809" s="1" t="e">
        <v>#N/A</v>
      </c>
    </row>
    <row r="5810" spans="5:5" x14ac:dyDescent="0.25">
      <c r="E5810" s="1" t="e">
        <v>#N/A</v>
      </c>
    </row>
    <row r="5811" spans="5:5" x14ac:dyDescent="0.25">
      <c r="E5811" s="1" t="e">
        <v>#N/A</v>
      </c>
    </row>
    <row r="5812" spans="5:5" x14ac:dyDescent="0.25">
      <c r="E5812" s="1" t="e">
        <v>#N/A</v>
      </c>
    </row>
    <row r="5813" spans="5:5" x14ac:dyDescent="0.25">
      <c r="E5813" s="1" t="e">
        <v>#N/A</v>
      </c>
    </row>
    <row r="5814" spans="5:5" x14ac:dyDescent="0.25">
      <c r="E5814" s="1" t="e">
        <v>#N/A</v>
      </c>
    </row>
    <row r="5815" spans="5:5" x14ac:dyDescent="0.25">
      <c r="E5815" s="1" t="e">
        <v>#N/A</v>
      </c>
    </row>
    <row r="5816" spans="5:5" x14ac:dyDescent="0.25">
      <c r="E5816" s="1" t="e">
        <v>#N/A</v>
      </c>
    </row>
    <row r="5817" spans="5:5" x14ac:dyDescent="0.25">
      <c r="E5817" s="1" t="e">
        <v>#N/A</v>
      </c>
    </row>
    <row r="5818" spans="5:5" x14ac:dyDescent="0.25">
      <c r="E5818" s="1" t="e">
        <v>#N/A</v>
      </c>
    </row>
    <row r="5819" spans="5:5" x14ac:dyDescent="0.25">
      <c r="E5819" s="1" t="e">
        <v>#N/A</v>
      </c>
    </row>
    <row r="5820" spans="5:5" x14ac:dyDescent="0.25">
      <c r="E5820" s="1" t="e">
        <v>#N/A</v>
      </c>
    </row>
    <row r="5821" spans="5:5" x14ac:dyDescent="0.25">
      <c r="E5821" s="1" t="e">
        <v>#N/A</v>
      </c>
    </row>
    <row r="5822" spans="5:5" x14ac:dyDescent="0.25">
      <c r="E5822" s="1" t="e">
        <v>#N/A</v>
      </c>
    </row>
    <row r="5823" spans="5:5" x14ac:dyDescent="0.25">
      <c r="E5823" s="1" t="e">
        <v>#N/A</v>
      </c>
    </row>
    <row r="5824" spans="5:5" x14ac:dyDescent="0.25">
      <c r="E5824" s="1" t="e">
        <v>#N/A</v>
      </c>
    </row>
    <row r="5825" spans="5:5" x14ac:dyDescent="0.25">
      <c r="E5825" s="1" t="e">
        <v>#N/A</v>
      </c>
    </row>
    <row r="5826" spans="5:5" x14ac:dyDescent="0.25">
      <c r="E5826" s="1" t="e">
        <v>#N/A</v>
      </c>
    </row>
    <row r="5827" spans="5:5" x14ac:dyDescent="0.25">
      <c r="E5827" s="1" t="e">
        <v>#N/A</v>
      </c>
    </row>
    <row r="5828" spans="5:5" x14ac:dyDescent="0.25">
      <c r="E5828" s="1" t="e">
        <v>#N/A</v>
      </c>
    </row>
    <row r="5829" spans="5:5" x14ac:dyDescent="0.25">
      <c r="E5829" s="1" t="e">
        <v>#N/A</v>
      </c>
    </row>
    <row r="5830" spans="5:5" x14ac:dyDescent="0.25">
      <c r="E5830" s="1" t="e">
        <v>#N/A</v>
      </c>
    </row>
    <row r="5831" spans="5:5" x14ac:dyDescent="0.25">
      <c r="E5831" s="1" t="e">
        <v>#N/A</v>
      </c>
    </row>
    <row r="5832" spans="5:5" x14ac:dyDescent="0.25">
      <c r="E5832" s="1" t="e">
        <v>#N/A</v>
      </c>
    </row>
    <row r="5833" spans="5:5" x14ac:dyDescent="0.25">
      <c r="E5833" s="1" t="e">
        <v>#N/A</v>
      </c>
    </row>
    <row r="5834" spans="5:5" x14ac:dyDescent="0.25">
      <c r="E5834" s="1" t="e">
        <v>#N/A</v>
      </c>
    </row>
    <row r="5835" spans="5:5" x14ac:dyDescent="0.25">
      <c r="E5835" s="1" t="e">
        <v>#N/A</v>
      </c>
    </row>
    <row r="5836" spans="5:5" x14ac:dyDescent="0.25">
      <c r="E5836" s="1" t="e">
        <v>#N/A</v>
      </c>
    </row>
    <row r="5837" spans="5:5" x14ac:dyDescent="0.25">
      <c r="E5837" s="1" t="e">
        <v>#N/A</v>
      </c>
    </row>
    <row r="5838" spans="5:5" x14ac:dyDescent="0.25">
      <c r="E5838" s="1" t="e">
        <v>#N/A</v>
      </c>
    </row>
    <row r="5839" spans="5:5" x14ac:dyDescent="0.25">
      <c r="E5839" s="1" t="e">
        <v>#N/A</v>
      </c>
    </row>
    <row r="5840" spans="5:5" x14ac:dyDescent="0.25">
      <c r="E5840" s="1" t="e">
        <v>#N/A</v>
      </c>
    </row>
    <row r="5841" spans="5:5" x14ac:dyDescent="0.25">
      <c r="E5841" s="1" t="e">
        <v>#N/A</v>
      </c>
    </row>
    <row r="5842" spans="5:5" x14ac:dyDescent="0.25">
      <c r="E5842" s="1" t="e">
        <v>#N/A</v>
      </c>
    </row>
    <row r="5843" spans="5:5" x14ac:dyDescent="0.25">
      <c r="E5843" s="1" t="e">
        <v>#N/A</v>
      </c>
    </row>
    <row r="5844" spans="5:5" x14ac:dyDescent="0.25">
      <c r="E5844" s="1" t="e">
        <v>#N/A</v>
      </c>
    </row>
    <row r="5845" spans="5:5" x14ac:dyDescent="0.25">
      <c r="E5845" s="1" t="e">
        <v>#N/A</v>
      </c>
    </row>
    <row r="5846" spans="5:5" x14ac:dyDescent="0.25">
      <c r="E5846" s="1" t="e">
        <v>#N/A</v>
      </c>
    </row>
    <row r="5847" spans="5:5" x14ac:dyDescent="0.25">
      <c r="E5847" s="1" t="e">
        <v>#N/A</v>
      </c>
    </row>
    <row r="5848" spans="5:5" x14ac:dyDescent="0.25">
      <c r="E5848" s="1" t="e">
        <v>#N/A</v>
      </c>
    </row>
    <row r="5849" spans="5:5" x14ac:dyDescent="0.25">
      <c r="E5849" s="1" t="e">
        <v>#N/A</v>
      </c>
    </row>
    <row r="5850" spans="5:5" x14ac:dyDescent="0.25">
      <c r="E5850" s="1" t="e">
        <v>#N/A</v>
      </c>
    </row>
    <row r="5851" spans="5:5" x14ac:dyDescent="0.25">
      <c r="E5851" s="1" t="e">
        <v>#N/A</v>
      </c>
    </row>
    <row r="5852" spans="5:5" x14ac:dyDescent="0.25">
      <c r="E5852" s="1" t="e">
        <v>#N/A</v>
      </c>
    </row>
    <row r="5853" spans="5:5" x14ac:dyDescent="0.25">
      <c r="E5853" s="1" t="e">
        <v>#N/A</v>
      </c>
    </row>
    <row r="5854" spans="5:5" x14ac:dyDescent="0.25">
      <c r="E5854" s="1" t="e">
        <v>#N/A</v>
      </c>
    </row>
    <row r="5855" spans="5:5" x14ac:dyDescent="0.25">
      <c r="E5855" s="1" t="e">
        <v>#N/A</v>
      </c>
    </row>
    <row r="5856" spans="5:5" x14ac:dyDescent="0.25">
      <c r="E5856" s="1" t="e">
        <v>#N/A</v>
      </c>
    </row>
    <row r="5857" spans="5:5" x14ac:dyDescent="0.25">
      <c r="E5857" s="1" t="e">
        <v>#N/A</v>
      </c>
    </row>
    <row r="5858" spans="5:5" x14ac:dyDescent="0.25">
      <c r="E5858" s="1" t="e">
        <v>#N/A</v>
      </c>
    </row>
    <row r="5859" spans="5:5" x14ac:dyDescent="0.25">
      <c r="E5859" s="1" t="e">
        <v>#N/A</v>
      </c>
    </row>
    <row r="5860" spans="5:5" x14ac:dyDescent="0.25">
      <c r="E5860" s="1" t="e">
        <v>#N/A</v>
      </c>
    </row>
    <row r="5861" spans="5:5" x14ac:dyDescent="0.25">
      <c r="E5861" s="1" t="e">
        <v>#N/A</v>
      </c>
    </row>
    <row r="5862" spans="5:5" x14ac:dyDescent="0.25">
      <c r="E5862" s="1" t="e">
        <v>#N/A</v>
      </c>
    </row>
    <row r="5863" spans="5:5" x14ac:dyDescent="0.25">
      <c r="E5863" s="1" t="e">
        <v>#N/A</v>
      </c>
    </row>
    <row r="5864" spans="5:5" x14ac:dyDescent="0.25">
      <c r="E5864" s="1" t="e">
        <v>#N/A</v>
      </c>
    </row>
    <row r="5865" spans="5:5" x14ac:dyDescent="0.25">
      <c r="E5865" s="1" t="e">
        <v>#N/A</v>
      </c>
    </row>
    <row r="5866" spans="5:5" x14ac:dyDescent="0.25">
      <c r="E5866" s="1" t="e">
        <v>#N/A</v>
      </c>
    </row>
    <row r="5867" spans="5:5" x14ac:dyDescent="0.25">
      <c r="E5867" s="1" t="e">
        <v>#N/A</v>
      </c>
    </row>
    <row r="5868" spans="5:5" x14ac:dyDescent="0.25">
      <c r="E5868" s="1" t="e">
        <v>#N/A</v>
      </c>
    </row>
    <row r="5869" spans="5:5" x14ac:dyDescent="0.25">
      <c r="E5869" s="1" t="e">
        <v>#N/A</v>
      </c>
    </row>
    <row r="5870" spans="5:5" x14ac:dyDescent="0.25">
      <c r="E5870" s="1" t="e">
        <v>#N/A</v>
      </c>
    </row>
    <row r="5871" spans="5:5" x14ac:dyDescent="0.25">
      <c r="E5871" s="1" t="e">
        <v>#N/A</v>
      </c>
    </row>
    <row r="5872" spans="5:5" x14ac:dyDescent="0.25">
      <c r="E5872" s="1" t="e">
        <v>#N/A</v>
      </c>
    </row>
    <row r="5873" spans="5:5" x14ac:dyDescent="0.25">
      <c r="E5873" s="1" t="e">
        <v>#N/A</v>
      </c>
    </row>
    <row r="5874" spans="5:5" x14ac:dyDescent="0.25">
      <c r="E5874" s="1" t="e">
        <v>#N/A</v>
      </c>
    </row>
    <row r="5875" spans="5:5" x14ac:dyDescent="0.25">
      <c r="E5875" s="1" t="e">
        <v>#N/A</v>
      </c>
    </row>
    <row r="5876" spans="5:5" x14ac:dyDescent="0.25">
      <c r="E5876" s="1" t="e">
        <v>#N/A</v>
      </c>
    </row>
    <row r="5877" spans="5:5" x14ac:dyDescent="0.25">
      <c r="E5877" s="1" t="e">
        <v>#N/A</v>
      </c>
    </row>
    <row r="5878" spans="5:5" x14ac:dyDescent="0.25">
      <c r="E5878" s="1" t="e">
        <v>#N/A</v>
      </c>
    </row>
    <row r="5879" spans="5:5" x14ac:dyDescent="0.25">
      <c r="E5879" s="1" t="e">
        <v>#N/A</v>
      </c>
    </row>
    <row r="5880" spans="5:5" x14ac:dyDescent="0.25">
      <c r="E5880" s="1" t="e">
        <v>#N/A</v>
      </c>
    </row>
    <row r="5881" spans="5:5" x14ac:dyDescent="0.25">
      <c r="E5881" s="1" t="e">
        <v>#N/A</v>
      </c>
    </row>
    <row r="5882" spans="5:5" x14ac:dyDescent="0.25">
      <c r="E5882" s="1" t="e">
        <v>#N/A</v>
      </c>
    </row>
    <row r="5883" spans="5:5" x14ac:dyDescent="0.25">
      <c r="E5883" s="1" t="e">
        <v>#N/A</v>
      </c>
    </row>
    <row r="5884" spans="5:5" x14ac:dyDescent="0.25">
      <c r="E5884" s="1" t="e">
        <v>#N/A</v>
      </c>
    </row>
    <row r="5885" spans="5:5" x14ac:dyDescent="0.25">
      <c r="E5885" s="1" t="e">
        <v>#N/A</v>
      </c>
    </row>
    <row r="5886" spans="5:5" x14ac:dyDescent="0.25">
      <c r="E5886" s="1" t="e">
        <v>#N/A</v>
      </c>
    </row>
    <row r="5887" spans="5:5" x14ac:dyDescent="0.25">
      <c r="E5887" s="1" t="e">
        <v>#N/A</v>
      </c>
    </row>
    <row r="5888" spans="5:5" x14ac:dyDescent="0.25">
      <c r="E5888" s="1" t="e">
        <v>#N/A</v>
      </c>
    </row>
    <row r="5889" spans="5:5" x14ac:dyDescent="0.25">
      <c r="E5889" s="1" t="e">
        <v>#N/A</v>
      </c>
    </row>
    <row r="5890" spans="5:5" x14ac:dyDescent="0.25">
      <c r="E5890" s="1" t="e">
        <v>#N/A</v>
      </c>
    </row>
    <row r="5891" spans="5:5" x14ac:dyDescent="0.25">
      <c r="E5891" s="1" t="e">
        <v>#N/A</v>
      </c>
    </row>
    <row r="5892" spans="5:5" x14ac:dyDescent="0.25">
      <c r="E5892" s="1" t="e">
        <v>#N/A</v>
      </c>
    </row>
    <row r="5893" spans="5:5" x14ac:dyDescent="0.25">
      <c r="E5893" s="1" t="e">
        <v>#N/A</v>
      </c>
    </row>
    <row r="5894" spans="5:5" x14ac:dyDescent="0.25">
      <c r="E5894" s="1" t="e">
        <v>#N/A</v>
      </c>
    </row>
    <row r="5895" spans="5:5" x14ac:dyDescent="0.25">
      <c r="E5895" s="1" t="e">
        <v>#N/A</v>
      </c>
    </row>
    <row r="5896" spans="5:5" x14ac:dyDescent="0.25">
      <c r="E5896" s="1" t="e">
        <v>#N/A</v>
      </c>
    </row>
    <row r="5897" spans="5:5" x14ac:dyDescent="0.25">
      <c r="E5897" s="1" t="e">
        <v>#N/A</v>
      </c>
    </row>
    <row r="5898" spans="5:5" x14ac:dyDescent="0.25">
      <c r="E5898" s="1" t="e">
        <v>#N/A</v>
      </c>
    </row>
    <row r="5899" spans="5:5" x14ac:dyDescent="0.25">
      <c r="E5899" s="1" t="e">
        <v>#N/A</v>
      </c>
    </row>
    <row r="5900" spans="5:5" x14ac:dyDescent="0.25">
      <c r="E5900" s="1" t="e">
        <v>#N/A</v>
      </c>
    </row>
    <row r="5901" spans="5:5" x14ac:dyDescent="0.25">
      <c r="E5901" s="1" t="e">
        <v>#N/A</v>
      </c>
    </row>
    <row r="5902" spans="5:5" x14ac:dyDescent="0.25">
      <c r="E5902" s="1" t="e">
        <v>#N/A</v>
      </c>
    </row>
    <row r="5903" spans="5:5" x14ac:dyDescent="0.25">
      <c r="E5903" s="1" t="e">
        <v>#N/A</v>
      </c>
    </row>
    <row r="5904" spans="5:5" x14ac:dyDescent="0.25">
      <c r="E5904" s="1" t="e">
        <v>#N/A</v>
      </c>
    </row>
    <row r="5905" spans="5:5" x14ac:dyDescent="0.25">
      <c r="E5905" s="1" t="e">
        <v>#N/A</v>
      </c>
    </row>
    <row r="5906" spans="5:5" x14ac:dyDescent="0.25">
      <c r="E5906" s="1" t="e">
        <v>#N/A</v>
      </c>
    </row>
    <row r="5907" spans="5:5" x14ac:dyDescent="0.25">
      <c r="E5907" s="1" t="e">
        <v>#N/A</v>
      </c>
    </row>
    <row r="5908" spans="5:5" x14ac:dyDescent="0.25">
      <c r="E5908" s="1" t="e">
        <v>#N/A</v>
      </c>
    </row>
    <row r="5909" spans="5:5" x14ac:dyDescent="0.25">
      <c r="E5909" s="1" t="e">
        <v>#N/A</v>
      </c>
    </row>
    <row r="5910" spans="5:5" x14ac:dyDescent="0.25">
      <c r="E5910" s="1" t="e">
        <v>#N/A</v>
      </c>
    </row>
    <row r="5911" spans="5:5" x14ac:dyDescent="0.25">
      <c r="E5911" s="1" t="e">
        <v>#N/A</v>
      </c>
    </row>
    <row r="5912" spans="5:5" x14ac:dyDescent="0.25">
      <c r="E5912" s="1" t="e">
        <v>#N/A</v>
      </c>
    </row>
    <row r="5913" spans="5:5" x14ac:dyDescent="0.25">
      <c r="E5913" s="1" t="e">
        <v>#N/A</v>
      </c>
    </row>
    <row r="5914" spans="5:5" x14ac:dyDescent="0.25">
      <c r="E5914" s="1" t="e">
        <v>#N/A</v>
      </c>
    </row>
    <row r="5915" spans="5:5" x14ac:dyDescent="0.25">
      <c r="E5915" s="1" t="e">
        <v>#N/A</v>
      </c>
    </row>
    <row r="5916" spans="5:5" x14ac:dyDescent="0.25">
      <c r="E5916" s="1" t="e">
        <v>#N/A</v>
      </c>
    </row>
    <row r="5917" spans="5:5" x14ac:dyDescent="0.25">
      <c r="E5917" s="1" t="e">
        <v>#N/A</v>
      </c>
    </row>
    <row r="5918" spans="5:5" x14ac:dyDescent="0.25">
      <c r="E5918" s="1" t="e">
        <v>#N/A</v>
      </c>
    </row>
    <row r="5919" spans="5:5" x14ac:dyDescent="0.25">
      <c r="E5919" s="1" t="e">
        <v>#N/A</v>
      </c>
    </row>
    <row r="5920" spans="5:5" x14ac:dyDescent="0.25">
      <c r="E5920" s="1" t="e">
        <v>#N/A</v>
      </c>
    </row>
    <row r="5921" spans="5:5" x14ac:dyDescent="0.25">
      <c r="E5921" s="1" t="e">
        <v>#N/A</v>
      </c>
    </row>
    <row r="5922" spans="5:5" x14ac:dyDescent="0.25">
      <c r="E5922" s="1" t="e">
        <v>#N/A</v>
      </c>
    </row>
    <row r="5923" spans="5:5" x14ac:dyDescent="0.25">
      <c r="E5923" s="1" t="e">
        <v>#N/A</v>
      </c>
    </row>
    <row r="5924" spans="5:5" x14ac:dyDescent="0.25">
      <c r="E5924" s="1" t="e">
        <v>#N/A</v>
      </c>
    </row>
    <row r="5925" spans="5:5" x14ac:dyDescent="0.25">
      <c r="E5925" s="1" t="e">
        <v>#N/A</v>
      </c>
    </row>
    <row r="5926" spans="5:5" x14ac:dyDescent="0.25">
      <c r="E5926" s="1" t="e">
        <v>#N/A</v>
      </c>
    </row>
    <row r="5927" spans="5:5" x14ac:dyDescent="0.25">
      <c r="E5927" s="1" t="e">
        <v>#N/A</v>
      </c>
    </row>
    <row r="5928" spans="5:5" x14ac:dyDescent="0.25">
      <c r="E5928" s="1" t="e">
        <v>#N/A</v>
      </c>
    </row>
    <row r="5929" spans="5:5" x14ac:dyDescent="0.25">
      <c r="E5929" s="1" t="e">
        <v>#N/A</v>
      </c>
    </row>
    <row r="5930" spans="5:5" x14ac:dyDescent="0.25">
      <c r="E5930" s="1" t="e">
        <v>#N/A</v>
      </c>
    </row>
    <row r="5931" spans="5:5" x14ac:dyDescent="0.25">
      <c r="E5931" s="1" t="e">
        <v>#N/A</v>
      </c>
    </row>
    <row r="5932" spans="5:5" x14ac:dyDescent="0.25">
      <c r="E5932" s="1" t="e">
        <v>#N/A</v>
      </c>
    </row>
    <row r="5933" spans="5:5" x14ac:dyDescent="0.25">
      <c r="E5933" s="1" t="e">
        <v>#N/A</v>
      </c>
    </row>
    <row r="5934" spans="5:5" x14ac:dyDescent="0.25">
      <c r="E5934" s="1" t="e">
        <v>#N/A</v>
      </c>
    </row>
    <row r="5935" spans="5:5" x14ac:dyDescent="0.25">
      <c r="E5935" s="1" t="e">
        <v>#N/A</v>
      </c>
    </row>
    <row r="5936" spans="5:5" x14ac:dyDescent="0.25">
      <c r="E5936" s="1" t="e">
        <v>#N/A</v>
      </c>
    </row>
    <row r="5937" spans="5:5" x14ac:dyDescent="0.25">
      <c r="E5937" s="1" t="e">
        <v>#N/A</v>
      </c>
    </row>
    <row r="5938" spans="5:5" x14ac:dyDescent="0.25">
      <c r="E5938" s="1" t="e">
        <v>#N/A</v>
      </c>
    </row>
    <row r="5939" spans="5:5" x14ac:dyDescent="0.25">
      <c r="E5939" s="1" t="e">
        <v>#N/A</v>
      </c>
    </row>
    <row r="5940" spans="5:5" x14ac:dyDescent="0.25">
      <c r="E5940" s="1" t="e">
        <v>#N/A</v>
      </c>
    </row>
    <row r="5941" spans="5:5" x14ac:dyDescent="0.25">
      <c r="E5941" s="1" t="e">
        <v>#N/A</v>
      </c>
    </row>
    <row r="5942" spans="5:5" x14ac:dyDescent="0.25">
      <c r="E5942" s="1" t="e">
        <v>#N/A</v>
      </c>
    </row>
    <row r="5943" spans="5:5" x14ac:dyDescent="0.25">
      <c r="E5943" s="1" t="e">
        <v>#N/A</v>
      </c>
    </row>
    <row r="5944" spans="5:5" x14ac:dyDescent="0.25">
      <c r="E5944" s="1" t="e">
        <v>#N/A</v>
      </c>
    </row>
    <row r="5945" spans="5:5" x14ac:dyDescent="0.25">
      <c r="E5945" s="1" t="e">
        <v>#N/A</v>
      </c>
    </row>
    <row r="5946" spans="5:5" x14ac:dyDescent="0.25">
      <c r="E5946" s="1" t="e">
        <v>#N/A</v>
      </c>
    </row>
    <row r="5947" spans="5:5" x14ac:dyDescent="0.25">
      <c r="E5947" s="1" t="e">
        <v>#N/A</v>
      </c>
    </row>
    <row r="5948" spans="5:5" x14ac:dyDescent="0.25">
      <c r="E5948" s="1" t="e">
        <v>#N/A</v>
      </c>
    </row>
    <row r="5949" spans="5:5" x14ac:dyDescent="0.25">
      <c r="E5949" s="1" t="e">
        <v>#N/A</v>
      </c>
    </row>
    <row r="5950" spans="5:5" x14ac:dyDescent="0.25">
      <c r="E5950" s="1" t="e">
        <v>#N/A</v>
      </c>
    </row>
    <row r="5951" spans="5:5" x14ac:dyDescent="0.25">
      <c r="E5951" s="1" t="e">
        <v>#N/A</v>
      </c>
    </row>
    <row r="5952" spans="5:5" x14ac:dyDescent="0.25">
      <c r="E5952" s="1" t="e">
        <v>#N/A</v>
      </c>
    </row>
    <row r="5953" spans="5:5" x14ac:dyDescent="0.25">
      <c r="E5953" s="1" t="e">
        <v>#N/A</v>
      </c>
    </row>
    <row r="5954" spans="5:5" x14ac:dyDescent="0.25">
      <c r="E5954" s="1" t="e">
        <v>#N/A</v>
      </c>
    </row>
    <row r="5955" spans="5:5" x14ac:dyDescent="0.25">
      <c r="E5955" s="1" t="e">
        <v>#N/A</v>
      </c>
    </row>
    <row r="5956" spans="5:5" x14ac:dyDescent="0.25">
      <c r="E5956" s="1" t="e">
        <v>#N/A</v>
      </c>
    </row>
    <row r="5957" spans="5:5" x14ac:dyDescent="0.25">
      <c r="E5957" s="1" t="e">
        <v>#N/A</v>
      </c>
    </row>
    <row r="5958" spans="5:5" x14ac:dyDescent="0.25">
      <c r="E5958" s="1" t="e">
        <v>#N/A</v>
      </c>
    </row>
    <row r="5959" spans="5:5" x14ac:dyDescent="0.25">
      <c r="E5959" s="1" t="e">
        <v>#N/A</v>
      </c>
    </row>
    <row r="5960" spans="5:5" x14ac:dyDescent="0.25">
      <c r="E5960" s="1" t="e">
        <v>#N/A</v>
      </c>
    </row>
    <row r="5961" spans="5:5" x14ac:dyDescent="0.25">
      <c r="E5961" s="1" t="e">
        <v>#N/A</v>
      </c>
    </row>
    <row r="5962" spans="5:5" x14ac:dyDescent="0.25">
      <c r="E5962" s="1" t="e">
        <v>#N/A</v>
      </c>
    </row>
    <row r="5963" spans="5:5" x14ac:dyDescent="0.25">
      <c r="E5963" s="1" t="e">
        <v>#N/A</v>
      </c>
    </row>
    <row r="5964" spans="5:5" x14ac:dyDescent="0.25">
      <c r="E5964" s="1" t="e">
        <v>#N/A</v>
      </c>
    </row>
    <row r="5965" spans="5:5" x14ac:dyDescent="0.25">
      <c r="E5965" s="1" t="e">
        <v>#N/A</v>
      </c>
    </row>
    <row r="5966" spans="5:5" x14ac:dyDescent="0.25">
      <c r="E5966" s="1" t="e">
        <v>#N/A</v>
      </c>
    </row>
    <row r="5967" spans="5:5" x14ac:dyDescent="0.25">
      <c r="E5967" s="1" t="e">
        <v>#N/A</v>
      </c>
    </row>
    <row r="5968" spans="5:5" x14ac:dyDescent="0.25">
      <c r="E5968" s="1" t="e">
        <v>#N/A</v>
      </c>
    </row>
    <row r="5969" spans="5:5" x14ac:dyDescent="0.25">
      <c r="E5969" s="1" t="e">
        <v>#N/A</v>
      </c>
    </row>
    <row r="5970" spans="5:5" x14ac:dyDescent="0.25">
      <c r="E5970" s="1" t="e">
        <v>#N/A</v>
      </c>
    </row>
    <row r="5971" spans="5:5" x14ac:dyDescent="0.25">
      <c r="E5971" s="1" t="e">
        <v>#N/A</v>
      </c>
    </row>
    <row r="5972" spans="5:5" x14ac:dyDescent="0.25">
      <c r="E5972" s="1" t="e">
        <v>#N/A</v>
      </c>
    </row>
    <row r="5973" spans="5:5" x14ac:dyDescent="0.25">
      <c r="E5973" s="1" t="e">
        <v>#N/A</v>
      </c>
    </row>
    <row r="5974" spans="5:5" x14ac:dyDescent="0.25">
      <c r="E5974" s="1" t="e">
        <v>#N/A</v>
      </c>
    </row>
    <row r="5975" spans="5:5" x14ac:dyDescent="0.25">
      <c r="E5975" s="1" t="e">
        <v>#N/A</v>
      </c>
    </row>
    <row r="5976" spans="5:5" x14ac:dyDescent="0.25">
      <c r="E5976" s="1" t="e">
        <v>#N/A</v>
      </c>
    </row>
    <row r="5977" spans="5:5" x14ac:dyDescent="0.25">
      <c r="E5977" s="1" t="e">
        <v>#N/A</v>
      </c>
    </row>
    <row r="5978" spans="5:5" x14ac:dyDescent="0.25">
      <c r="E5978" s="1" t="e">
        <v>#N/A</v>
      </c>
    </row>
    <row r="5979" spans="5:5" x14ac:dyDescent="0.25">
      <c r="E5979" s="1" t="e">
        <v>#N/A</v>
      </c>
    </row>
    <row r="5980" spans="5:5" x14ac:dyDescent="0.25">
      <c r="E5980" s="1" t="e">
        <v>#N/A</v>
      </c>
    </row>
    <row r="5981" spans="5:5" x14ac:dyDescent="0.25">
      <c r="E5981" s="1" t="e">
        <v>#N/A</v>
      </c>
    </row>
    <row r="5982" spans="5:5" x14ac:dyDescent="0.25">
      <c r="E5982" s="1" t="e">
        <v>#N/A</v>
      </c>
    </row>
    <row r="5983" spans="5:5" x14ac:dyDescent="0.25">
      <c r="E5983" s="1" t="e">
        <v>#N/A</v>
      </c>
    </row>
    <row r="5984" spans="5:5" x14ac:dyDescent="0.25">
      <c r="E5984" s="1" t="e">
        <v>#N/A</v>
      </c>
    </row>
    <row r="5985" spans="5:5" x14ac:dyDescent="0.25">
      <c r="E5985" s="1" t="e">
        <v>#N/A</v>
      </c>
    </row>
    <row r="5986" spans="5:5" x14ac:dyDescent="0.25">
      <c r="E5986" s="1" t="e">
        <v>#N/A</v>
      </c>
    </row>
    <row r="5987" spans="5:5" x14ac:dyDescent="0.25">
      <c r="E5987" s="1" t="e">
        <v>#N/A</v>
      </c>
    </row>
    <row r="5988" spans="5:5" x14ac:dyDescent="0.25">
      <c r="E5988" s="1" t="e">
        <v>#N/A</v>
      </c>
    </row>
    <row r="5989" spans="5:5" x14ac:dyDescent="0.25">
      <c r="E5989" s="1" t="e">
        <v>#N/A</v>
      </c>
    </row>
    <row r="5990" spans="5:5" x14ac:dyDescent="0.25">
      <c r="E5990" s="1" t="e">
        <v>#N/A</v>
      </c>
    </row>
    <row r="5991" spans="5:5" x14ac:dyDescent="0.25">
      <c r="E5991" s="1" t="e">
        <v>#N/A</v>
      </c>
    </row>
    <row r="5992" spans="5:5" x14ac:dyDescent="0.25">
      <c r="E5992" s="1" t="e">
        <v>#N/A</v>
      </c>
    </row>
    <row r="5993" spans="5:5" x14ac:dyDescent="0.25">
      <c r="E5993" s="1" t="e">
        <v>#N/A</v>
      </c>
    </row>
    <row r="5994" spans="5:5" x14ac:dyDescent="0.25">
      <c r="E5994" s="1" t="e">
        <v>#N/A</v>
      </c>
    </row>
    <row r="5995" spans="5:5" x14ac:dyDescent="0.25">
      <c r="E5995" s="1" t="e">
        <v>#N/A</v>
      </c>
    </row>
    <row r="5996" spans="5:5" x14ac:dyDescent="0.25">
      <c r="E5996" s="1" t="e">
        <v>#N/A</v>
      </c>
    </row>
    <row r="5997" spans="5:5" x14ac:dyDescent="0.25">
      <c r="E5997" s="1" t="e">
        <v>#N/A</v>
      </c>
    </row>
    <row r="5998" spans="5:5" x14ac:dyDescent="0.25">
      <c r="E5998" s="1" t="e">
        <v>#N/A</v>
      </c>
    </row>
    <row r="5999" spans="5:5" x14ac:dyDescent="0.25">
      <c r="E5999" s="1" t="e">
        <v>#N/A</v>
      </c>
    </row>
    <row r="6000" spans="5:5" x14ac:dyDescent="0.25">
      <c r="E6000" s="1" t="e">
        <v>#N/A</v>
      </c>
    </row>
    <row r="6001" spans="5:5" x14ac:dyDescent="0.25">
      <c r="E6001" s="1" t="e">
        <v>#N/A</v>
      </c>
    </row>
    <row r="6002" spans="5:5" x14ac:dyDescent="0.25">
      <c r="E6002" s="1" t="e">
        <v>#N/A</v>
      </c>
    </row>
    <row r="6003" spans="5:5" x14ac:dyDescent="0.25">
      <c r="E6003" s="1" t="e">
        <v>#N/A</v>
      </c>
    </row>
    <row r="6004" spans="5:5" x14ac:dyDescent="0.25">
      <c r="E6004" s="1" t="e">
        <v>#N/A</v>
      </c>
    </row>
    <row r="6005" spans="5:5" x14ac:dyDescent="0.25">
      <c r="E6005" s="1" t="e">
        <v>#N/A</v>
      </c>
    </row>
    <row r="6006" spans="5:5" x14ac:dyDescent="0.25">
      <c r="E6006" s="1" t="e">
        <v>#N/A</v>
      </c>
    </row>
    <row r="6007" spans="5:5" x14ac:dyDescent="0.25">
      <c r="E6007" s="1" t="e">
        <v>#N/A</v>
      </c>
    </row>
    <row r="6008" spans="5:5" x14ac:dyDescent="0.25">
      <c r="E6008" s="1" t="e">
        <v>#N/A</v>
      </c>
    </row>
    <row r="6009" spans="5:5" x14ac:dyDescent="0.25">
      <c r="E6009" s="1" t="e">
        <v>#N/A</v>
      </c>
    </row>
    <row r="6010" spans="5:5" x14ac:dyDescent="0.25">
      <c r="E6010" s="1" t="e">
        <v>#N/A</v>
      </c>
    </row>
    <row r="6011" spans="5:5" x14ac:dyDescent="0.25">
      <c r="E6011" s="1" t="e">
        <v>#N/A</v>
      </c>
    </row>
    <row r="6012" spans="5:5" x14ac:dyDescent="0.25">
      <c r="E6012" s="1" t="e">
        <v>#N/A</v>
      </c>
    </row>
    <row r="6013" spans="5:5" x14ac:dyDescent="0.25">
      <c r="E6013" s="1" t="e">
        <v>#N/A</v>
      </c>
    </row>
    <row r="6014" spans="5:5" x14ac:dyDescent="0.25">
      <c r="E6014" s="1" t="e">
        <v>#N/A</v>
      </c>
    </row>
    <row r="6015" spans="5:5" x14ac:dyDescent="0.25">
      <c r="E6015" s="1" t="e">
        <v>#N/A</v>
      </c>
    </row>
    <row r="6016" spans="5:5" x14ac:dyDescent="0.25">
      <c r="E6016" s="1" t="e">
        <v>#N/A</v>
      </c>
    </row>
    <row r="6017" spans="5:5" x14ac:dyDescent="0.25">
      <c r="E6017" s="1" t="e">
        <v>#N/A</v>
      </c>
    </row>
    <row r="6018" spans="5:5" x14ac:dyDescent="0.25">
      <c r="E6018" s="1" t="e">
        <v>#N/A</v>
      </c>
    </row>
    <row r="6019" spans="5:5" x14ac:dyDescent="0.25">
      <c r="E6019" s="1" t="e">
        <v>#N/A</v>
      </c>
    </row>
    <row r="6020" spans="5:5" x14ac:dyDescent="0.25">
      <c r="E6020" s="1" t="e">
        <v>#N/A</v>
      </c>
    </row>
    <row r="6021" spans="5:5" x14ac:dyDescent="0.25">
      <c r="E6021" s="1" t="e">
        <v>#N/A</v>
      </c>
    </row>
    <row r="6022" spans="5:5" x14ac:dyDescent="0.25">
      <c r="E6022" s="1" t="e">
        <v>#N/A</v>
      </c>
    </row>
    <row r="6023" spans="5:5" x14ac:dyDescent="0.25">
      <c r="E6023" s="1" t="e">
        <v>#N/A</v>
      </c>
    </row>
    <row r="6024" spans="5:5" x14ac:dyDescent="0.25">
      <c r="E6024" s="1" t="e">
        <v>#N/A</v>
      </c>
    </row>
    <row r="6025" spans="5:5" x14ac:dyDescent="0.25">
      <c r="E6025" s="1" t="e">
        <v>#N/A</v>
      </c>
    </row>
    <row r="6026" spans="5:5" x14ac:dyDescent="0.25">
      <c r="E6026" s="1" t="e">
        <v>#N/A</v>
      </c>
    </row>
    <row r="6027" spans="5:5" x14ac:dyDescent="0.25">
      <c r="E6027" s="1" t="e">
        <v>#N/A</v>
      </c>
    </row>
    <row r="6028" spans="5:5" x14ac:dyDescent="0.25">
      <c r="E6028" s="1" t="e">
        <v>#N/A</v>
      </c>
    </row>
    <row r="6029" spans="5:5" x14ac:dyDescent="0.25">
      <c r="E6029" s="1" t="e">
        <v>#N/A</v>
      </c>
    </row>
    <row r="6030" spans="5:5" x14ac:dyDescent="0.25">
      <c r="E6030" s="1" t="e">
        <v>#N/A</v>
      </c>
    </row>
    <row r="6031" spans="5:5" x14ac:dyDescent="0.25">
      <c r="E6031" s="1" t="e">
        <v>#N/A</v>
      </c>
    </row>
    <row r="6032" spans="5:5" x14ac:dyDescent="0.25">
      <c r="E6032" s="1" t="e">
        <v>#N/A</v>
      </c>
    </row>
    <row r="6033" spans="5:5" x14ac:dyDescent="0.25">
      <c r="E6033" s="1" t="e">
        <v>#N/A</v>
      </c>
    </row>
    <row r="6034" spans="5:5" x14ac:dyDescent="0.25">
      <c r="E6034" s="1" t="e">
        <v>#N/A</v>
      </c>
    </row>
    <row r="6035" spans="5:5" x14ac:dyDescent="0.25">
      <c r="E6035" s="1" t="e">
        <v>#N/A</v>
      </c>
    </row>
    <row r="6036" spans="5:5" x14ac:dyDescent="0.25">
      <c r="E6036" s="1" t="e">
        <v>#N/A</v>
      </c>
    </row>
    <row r="6037" spans="5:5" x14ac:dyDescent="0.25">
      <c r="E6037" s="1" t="e">
        <v>#N/A</v>
      </c>
    </row>
    <row r="6038" spans="5:5" x14ac:dyDescent="0.25">
      <c r="E6038" s="1" t="e">
        <v>#N/A</v>
      </c>
    </row>
    <row r="6039" spans="5:5" x14ac:dyDescent="0.25">
      <c r="E6039" s="1" t="e">
        <v>#N/A</v>
      </c>
    </row>
    <row r="6040" spans="5:5" x14ac:dyDescent="0.25">
      <c r="E6040" s="1" t="e">
        <v>#N/A</v>
      </c>
    </row>
    <row r="6041" spans="5:5" x14ac:dyDescent="0.25">
      <c r="E6041" s="1" t="e">
        <v>#N/A</v>
      </c>
    </row>
    <row r="6042" spans="5:5" x14ac:dyDescent="0.25">
      <c r="E6042" s="1" t="e">
        <v>#N/A</v>
      </c>
    </row>
    <row r="6043" spans="5:5" x14ac:dyDescent="0.25">
      <c r="E6043" s="1" t="e">
        <v>#N/A</v>
      </c>
    </row>
    <row r="6044" spans="5:5" x14ac:dyDescent="0.25">
      <c r="E6044" s="1" t="e">
        <v>#N/A</v>
      </c>
    </row>
    <row r="6045" spans="5:5" x14ac:dyDescent="0.25">
      <c r="E6045" s="1" t="e">
        <v>#N/A</v>
      </c>
    </row>
    <row r="6046" spans="5:5" x14ac:dyDescent="0.25">
      <c r="E6046" s="1" t="e">
        <v>#N/A</v>
      </c>
    </row>
    <row r="6047" spans="5:5" x14ac:dyDescent="0.25">
      <c r="E6047" s="1" t="e">
        <v>#N/A</v>
      </c>
    </row>
    <row r="6048" spans="5:5" x14ac:dyDescent="0.25">
      <c r="E6048" s="1" t="e">
        <v>#N/A</v>
      </c>
    </row>
    <row r="6049" spans="5:5" x14ac:dyDescent="0.25">
      <c r="E6049" s="1" t="e">
        <v>#N/A</v>
      </c>
    </row>
    <row r="6050" spans="5:5" x14ac:dyDescent="0.25">
      <c r="E6050" s="1" t="e">
        <v>#N/A</v>
      </c>
    </row>
    <row r="6051" spans="5:5" x14ac:dyDescent="0.25">
      <c r="E6051" s="1" t="e">
        <v>#N/A</v>
      </c>
    </row>
    <row r="6052" spans="5:5" x14ac:dyDescent="0.25">
      <c r="E6052" s="1" t="e">
        <v>#N/A</v>
      </c>
    </row>
    <row r="6053" spans="5:5" x14ac:dyDescent="0.25">
      <c r="E6053" s="1" t="e">
        <v>#N/A</v>
      </c>
    </row>
    <row r="6054" spans="5:5" x14ac:dyDescent="0.25">
      <c r="E6054" s="1" t="e">
        <v>#N/A</v>
      </c>
    </row>
    <row r="6055" spans="5:5" x14ac:dyDescent="0.25">
      <c r="E6055" s="1" t="e">
        <v>#N/A</v>
      </c>
    </row>
    <row r="6056" spans="5:5" x14ac:dyDescent="0.25">
      <c r="E6056" s="1" t="e">
        <v>#N/A</v>
      </c>
    </row>
    <row r="6057" spans="5:5" x14ac:dyDescent="0.25">
      <c r="E6057" s="1" t="e">
        <v>#N/A</v>
      </c>
    </row>
    <row r="6058" spans="5:5" x14ac:dyDescent="0.25">
      <c r="E6058" s="1" t="e">
        <v>#N/A</v>
      </c>
    </row>
    <row r="6059" spans="5:5" x14ac:dyDescent="0.25">
      <c r="E6059" s="1" t="e">
        <v>#N/A</v>
      </c>
    </row>
    <row r="6060" spans="5:5" x14ac:dyDescent="0.25">
      <c r="E6060" s="1" t="e">
        <v>#N/A</v>
      </c>
    </row>
    <row r="6061" spans="5:5" x14ac:dyDescent="0.25">
      <c r="E6061" s="1" t="e">
        <v>#N/A</v>
      </c>
    </row>
    <row r="6062" spans="5:5" x14ac:dyDescent="0.25">
      <c r="E6062" s="1" t="e">
        <v>#N/A</v>
      </c>
    </row>
    <row r="6063" spans="5:5" x14ac:dyDescent="0.25">
      <c r="E6063" s="1" t="e">
        <v>#N/A</v>
      </c>
    </row>
    <row r="6064" spans="5:5" x14ac:dyDescent="0.25">
      <c r="E6064" s="1" t="e">
        <v>#N/A</v>
      </c>
    </row>
    <row r="6065" spans="5:5" x14ac:dyDescent="0.25">
      <c r="E6065" s="1" t="e">
        <v>#N/A</v>
      </c>
    </row>
    <row r="6066" spans="5:5" x14ac:dyDescent="0.25">
      <c r="E6066" s="1" t="e">
        <v>#N/A</v>
      </c>
    </row>
    <row r="6067" spans="5:5" x14ac:dyDescent="0.25">
      <c r="E6067" s="1" t="e">
        <v>#N/A</v>
      </c>
    </row>
    <row r="6068" spans="5:5" x14ac:dyDescent="0.25">
      <c r="E6068" s="1" t="e">
        <v>#N/A</v>
      </c>
    </row>
    <row r="6069" spans="5:5" x14ac:dyDescent="0.25">
      <c r="E6069" s="1" t="e">
        <v>#N/A</v>
      </c>
    </row>
    <row r="6070" spans="5:5" x14ac:dyDescent="0.25">
      <c r="E6070" s="1" t="e">
        <v>#N/A</v>
      </c>
    </row>
    <row r="6071" spans="5:5" x14ac:dyDescent="0.25">
      <c r="E6071" s="1" t="e">
        <v>#N/A</v>
      </c>
    </row>
    <row r="6072" spans="5:5" x14ac:dyDescent="0.25">
      <c r="E6072" s="1" t="e">
        <v>#N/A</v>
      </c>
    </row>
    <row r="6073" spans="5:5" x14ac:dyDescent="0.25">
      <c r="E6073" s="1" t="e">
        <v>#N/A</v>
      </c>
    </row>
    <row r="6074" spans="5:5" x14ac:dyDescent="0.25">
      <c r="E6074" s="1" t="e">
        <v>#N/A</v>
      </c>
    </row>
    <row r="6075" spans="5:5" x14ac:dyDescent="0.25">
      <c r="E6075" s="1" t="e">
        <v>#N/A</v>
      </c>
    </row>
    <row r="6076" spans="5:5" x14ac:dyDescent="0.25">
      <c r="E6076" s="1" t="e">
        <v>#N/A</v>
      </c>
    </row>
    <row r="6077" spans="5:5" x14ac:dyDescent="0.25">
      <c r="E6077" s="1" t="e">
        <v>#N/A</v>
      </c>
    </row>
    <row r="6078" spans="5:5" x14ac:dyDescent="0.25">
      <c r="E6078" s="1" t="e">
        <v>#N/A</v>
      </c>
    </row>
    <row r="6079" spans="5:5" x14ac:dyDescent="0.25">
      <c r="E6079" s="1" t="e">
        <v>#N/A</v>
      </c>
    </row>
    <row r="6080" spans="5:5" x14ac:dyDescent="0.25">
      <c r="E6080" s="1" t="e">
        <v>#N/A</v>
      </c>
    </row>
    <row r="6081" spans="5:5" x14ac:dyDescent="0.25">
      <c r="E6081" s="1" t="e">
        <v>#N/A</v>
      </c>
    </row>
    <row r="6082" spans="5:5" x14ac:dyDescent="0.25">
      <c r="E6082" s="1" t="e">
        <v>#N/A</v>
      </c>
    </row>
    <row r="6083" spans="5:5" x14ac:dyDescent="0.25">
      <c r="E6083" s="1" t="e">
        <v>#N/A</v>
      </c>
    </row>
    <row r="6084" spans="5:5" x14ac:dyDescent="0.25">
      <c r="E6084" s="1" t="e">
        <v>#N/A</v>
      </c>
    </row>
    <row r="6085" spans="5:5" x14ac:dyDescent="0.25">
      <c r="E6085" s="1" t="e">
        <v>#N/A</v>
      </c>
    </row>
    <row r="6086" spans="5:5" x14ac:dyDescent="0.25">
      <c r="E6086" s="1" t="e">
        <v>#N/A</v>
      </c>
    </row>
    <row r="6087" spans="5:5" x14ac:dyDescent="0.25">
      <c r="E6087" s="1" t="e">
        <v>#N/A</v>
      </c>
    </row>
    <row r="6088" spans="5:5" x14ac:dyDescent="0.25">
      <c r="E6088" s="1" t="e">
        <v>#N/A</v>
      </c>
    </row>
    <row r="6089" spans="5:5" x14ac:dyDescent="0.25">
      <c r="E6089" s="1" t="e">
        <v>#N/A</v>
      </c>
    </row>
    <row r="6090" spans="5:5" x14ac:dyDescent="0.25">
      <c r="E6090" s="1" t="e">
        <v>#N/A</v>
      </c>
    </row>
    <row r="6091" spans="5:5" x14ac:dyDescent="0.25">
      <c r="E6091" s="1" t="e">
        <v>#N/A</v>
      </c>
    </row>
    <row r="6092" spans="5:5" x14ac:dyDescent="0.25">
      <c r="E6092" s="1" t="e">
        <v>#N/A</v>
      </c>
    </row>
    <row r="6093" spans="5:5" x14ac:dyDescent="0.25">
      <c r="E6093" s="1" t="e">
        <v>#N/A</v>
      </c>
    </row>
    <row r="6094" spans="5:5" x14ac:dyDescent="0.25">
      <c r="E6094" s="1" t="e">
        <v>#N/A</v>
      </c>
    </row>
    <row r="6095" spans="5:5" x14ac:dyDescent="0.25">
      <c r="E6095" s="1" t="e">
        <v>#N/A</v>
      </c>
    </row>
    <row r="6096" spans="5:5" x14ac:dyDescent="0.25">
      <c r="E6096" s="1" t="e">
        <v>#N/A</v>
      </c>
    </row>
    <row r="6097" spans="5:5" x14ac:dyDescent="0.25">
      <c r="E6097" s="1" t="e">
        <v>#N/A</v>
      </c>
    </row>
    <row r="6098" spans="5:5" x14ac:dyDescent="0.25">
      <c r="E6098" s="1" t="e">
        <v>#N/A</v>
      </c>
    </row>
    <row r="6099" spans="5:5" x14ac:dyDescent="0.25">
      <c r="E6099" s="1" t="e">
        <v>#N/A</v>
      </c>
    </row>
    <row r="6100" spans="5:5" x14ac:dyDescent="0.25">
      <c r="E6100" s="1" t="e">
        <v>#N/A</v>
      </c>
    </row>
    <row r="6101" spans="5:5" x14ac:dyDescent="0.25">
      <c r="E6101" s="1" t="e">
        <v>#N/A</v>
      </c>
    </row>
    <row r="6102" spans="5:5" x14ac:dyDescent="0.25">
      <c r="E6102" s="1" t="e">
        <v>#N/A</v>
      </c>
    </row>
    <row r="6103" spans="5:5" x14ac:dyDescent="0.25">
      <c r="E6103" s="1" t="e">
        <v>#N/A</v>
      </c>
    </row>
    <row r="6104" spans="5:5" x14ac:dyDescent="0.25">
      <c r="E6104" s="1" t="e">
        <v>#N/A</v>
      </c>
    </row>
    <row r="6105" spans="5:5" x14ac:dyDescent="0.25">
      <c r="E6105" s="1" t="e">
        <v>#N/A</v>
      </c>
    </row>
    <row r="6106" spans="5:5" x14ac:dyDescent="0.25">
      <c r="E6106" s="1" t="e">
        <v>#N/A</v>
      </c>
    </row>
    <row r="6107" spans="5:5" x14ac:dyDescent="0.25">
      <c r="E6107" s="1" t="e">
        <v>#N/A</v>
      </c>
    </row>
    <row r="6108" spans="5:5" x14ac:dyDescent="0.25">
      <c r="E6108" s="1" t="e">
        <v>#N/A</v>
      </c>
    </row>
    <row r="6109" spans="5:5" x14ac:dyDescent="0.25">
      <c r="E6109" s="1" t="e">
        <v>#N/A</v>
      </c>
    </row>
    <row r="6110" spans="5:5" x14ac:dyDescent="0.25">
      <c r="E6110" s="1" t="e">
        <v>#N/A</v>
      </c>
    </row>
    <row r="6111" spans="5:5" x14ac:dyDescent="0.25">
      <c r="E6111" s="1" t="e">
        <v>#N/A</v>
      </c>
    </row>
    <row r="6112" spans="5:5" x14ac:dyDescent="0.25">
      <c r="E6112" s="1" t="e">
        <v>#N/A</v>
      </c>
    </row>
    <row r="6113" spans="5:5" x14ac:dyDescent="0.25">
      <c r="E6113" s="1" t="e">
        <v>#N/A</v>
      </c>
    </row>
    <row r="6114" spans="5:5" x14ac:dyDescent="0.25">
      <c r="E6114" s="1" t="e">
        <v>#N/A</v>
      </c>
    </row>
    <row r="6115" spans="5:5" x14ac:dyDescent="0.25">
      <c r="E6115" s="1" t="e">
        <v>#N/A</v>
      </c>
    </row>
    <row r="6116" spans="5:5" x14ac:dyDescent="0.25">
      <c r="E6116" s="1" t="e">
        <v>#N/A</v>
      </c>
    </row>
    <row r="6117" spans="5:5" x14ac:dyDescent="0.25">
      <c r="E6117" s="1" t="e">
        <v>#N/A</v>
      </c>
    </row>
    <row r="6118" spans="5:5" x14ac:dyDescent="0.25">
      <c r="E6118" s="1" t="e">
        <v>#N/A</v>
      </c>
    </row>
    <row r="6119" spans="5:5" x14ac:dyDescent="0.25">
      <c r="E6119" s="1" t="e">
        <v>#N/A</v>
      </c>
    </row>
    <row r="6120" spans="5:5" x14ac:dyDescent="0.25">
      <c r="E6120" s="1" t="e">
        <v>#N/A</v>
      </c>
    </row>
    <row r="6121" spans="5:5" x14ac:dyDescent="0.25">
      <c r="E6121" s="1" t="e">
        <v>#N/A</v>
      </c>
    </row>
    <row r="6122" spans="5:5" x14ac:dyDescent="0.25">
      <c r="E6122" s="1" t="e">
        <v>#N/A</v>
      </c>
    </row>
    <row r="6123" spans="5:5" x14ac:dyDescent="0.25">
      <c r="E6123" s="1" t="e">
        <v>#N/A</v>
      </c>
    </row>
    <row r="6124" spans="5:5" x14ac:dyDescent="0.25">
      <c r="E6124" s="1" t="e">
        <v>#N/A</v>
      </c>
    </row>
    <row r="6125" spans="5:5" x14ac:dyDescent="0.25">
      <c r="E6125" s="1" t="e">
        <v>#N/A</v>
      </c>
    </row>
    <row r="6126" spans="5:5" x14ac:dyDescent="0.25">
      <c r="E6126" s="1" t="e">
        <v>#N/A</v>
      </c>
    </row>
    <row r="6127" spans="5:5" x14ac:dyDescent="0.25">
      <c r="E6127" s="1" t="e">
        <v>#N/A</v>
      </c>
    </row>
    <row r="6128" spans="5:5" x14ac:dyDescent="0.25">
      <c r="E6128" s="1" t="e">
        <v>#N/A</v>
      </c>
    </row>
    <row r="6129" spans="5:5" x14ac:dyDescent="0.25">
      <c r="E6129" s="1" t="e">
        <v>#N/A</v>
      </c>
    </row>
    <row r="6130" spans="5:5" x14ac:dyDescent="0.25">
      <c r="E6130" s="1" t="e">
        <v>#N/A</v>
      </c>
    </row>
    <row r="6131" spans="5:5" x14ac:dyDescent="0.25">
      <c r="E6131" s="1" t="e">
        <v>#N/A</v>
      </c>
    </row>
    <row r="6132" spans="5:5" x14ac:dyDescent="0.25">
      <c r="E6132" s="1" t="e">
        <v>#N/A</v>
      </c>
    </row>
    <row r="6133" spans="5:5" x14ac:dyDescent="0.25">
      <c r="E6133" s="1" t="e">
        <v>#N/A</v>
      </c>
    </row>
    <row r="6134" spans="5:5" x14ac:dyDescent="0.25">
      <c r="E6134" s="1" t="e">
        <v>#N/A</v>
      </c>
    </row>
    <row r="6135" spans="5:5" x14ac:dyDescent="0.25">
      <c r="E6135" s="1" t="e">
        <v>#N/A</v>
      </c>
    </row>
    <row r="6136" spans="5:5" x14ac:dyDescent="0.25">
      <c r="E6136" s="1" t="e">
        <v>#N/A</v>
      </c>
    </row>
    <row r="6137" spans="5:5" x14ac:dyDescent="0.25">
      <c r="E6137" s="1" t="e">
        <v>#N/A</v>
      </c>
    </row>
    <row r="6138" spans="5:5" x14ac:dyDescent="0.25">
      <c r="E6138" s="1" t="e">
        <v>#N/A</v>
      </c>
    </row>
    <row r="6139" spans="5:5" x14ac:dyDescent="0.25">
      <c r="E6139" s="1" t="e">
        <v>#N/A</v>
      </c>
    </row>
    <row r="6140" spans="5:5" x14ac:dyDescent="0.25">
      <c r="E6140" s="1" t="e">
        <v>#N/A</v>
      </c>
    </row>
    <row r="6141" spans="5:5" x14ac:dyDescent="0.25">
      <c r="E6141" s="1" t="e">
        <v>#N/A</v>
      </c>
    </row>
    <row r="6142" spans="5:5" x14ac:dyDescent="0.25">
      <c r="E6142" s="1" t="e">
        <v>#N/A</v>
      </c>
    </row>
    <row r="6143" spans="5:5" x14ac:dyDescent="0.25">
      <c r="E6143" s="1" t="e">
        <v>#N/A</v>
      </c>
    </row>
    <row r="6144" spans="5:5" x14ac:dyDescent="0.25">
      <c r="E6144" s="1" t="e">
        <v>#N/A</v>
      </c>
    </row>
    <row r="6145" spans="5:5" x14ac:dyDescent="0.25">
      <c r="E6145" s="1" t="e">
        <v>#N/A</v>
      </c>
    </row>
    <row r="6146" spans="5:5" x14ac:dyDescent="0.25">
      <c r="E6146" s="1" t="e">
        <v>#N/A</v>
      </c>
    </row>
    <row r="6147" spans="5:5" x14ac:dyDescent="0.25">
      <c r="E6147" s="1" t="e">
        <v>#N/A</v>
      </c>
    </row>
    <row r="6148" spans="5:5" x14ac:dyDescent="0.25">
      <c r="E6148" s="1" t="e">
        <v>#N/A</v>
      </c>
    </row>
    <row r="6149" spans="5:5" x14ac:dyDescent="0.25">
      <c r="E6149" s="1" t="e">
        <v>#N/A</v>
      </c>
    </row>
    <row r="6150" spans="5:5" x14ac:dyDescent="0.25">
      <c r="E6150" s="1" t="e">
        <v>#N/A</v>
      </c>
    </row>
    <row r="6151" spans="5:5" x14ac:dyDescent="0.25">
      <c r="E6151" s="1" t="e">
        <v>#N/A</v>
      </c>
    </row>
    <row r="6152" spans="5:5" x14ac:dyDescent="0.25">
      <c r="E6152" s="1" t="e">
        <v>#N/A</v>
      </c>
    </row>
    <row r="6153" spans="5:5" x14ac:dyDescent="0.25">
      <c r="E6153" s="1" t="e">
        <v>#N/A</v>
      </c>
    </row>
    <row r="6154" spans="5:5" x14ac:dyDescent="0.25">
      <c r="E6154" s="1" t="e">
        <v>#N/A</v>
      </c>
    </row>
    <row r="6155" spans="5:5" x14ac:dyDescent="0.25">
      <c r="E6155" s="1" t="e">
        <v>#N/A</v>
      </c>
    </row>
    <row r="6156" spans="5:5" x14ac:dyDescent="0.25">
      <c r="E6156" s="1" t="e">
        <v>#N/A</v>
      </c>
    </row>
    <row r="6157" spans="5:5" x14ac:dyDescent="0.25">
      <c r="E6157" s="1" t="e">
        <v>#N/A</v>
      </c>
    </row>
    <row r="6158" spans="5:5" x14ac:dyDescent="0.25">
      <c r="E6158" s="1" t="e">
        <v>#N/A</v>
      </c>
    </row>
    <row r="6159" spans="5:5" x14ac:dyDescent="0.25">
      <c r="E6159" s="1" t="e">
        <v>#N/A</v>
      </c>
    </row>
    <row r="6160" spans="5:5" x14ac:dyDescent="0.25">
      <c r="E6160" s="1" t="e">
        <v>#N/A</v>
      </c>
    </row>
    <row r="6161" spans="5:5" x14ac:dyDescent="0.25">
      <c r="E6161" s="1" t="e">
        <v>#N/A</v>
      </c>
    </row>
    <row r="6162" spans="5:5" x14ac:dyDescent="0.25">
      <c r="E6162" s="1" t="e">
        <v>#N/A</v>
      </c>
    </row>
    <row r="6163" spans="5:5" x14ac:dyDescent="0.25">
      <c r="E6163" s="1" t="e">
        <v>#N/A</v>
      </c>
    </row>
    <row r="6164" spans="5:5" x14ac:dyDescent="0.25">
      <c r="E6164" s="1" t="e">
        <v>#N/A</v>
      </c>
    </row>
    <row r="6165" spans="5:5" x14ac:dyDescent="0.25">
      <c r="E6165" s="1" t="e">
        <v>#N/A</v>
      </c>
    </row>
    <row r="6166" spans="5:5" x14ac:dyDescent="0.25">
      <c r="E6166" s="1" t="e">
        <v>#N/A</v>
      </c>
    </row>
    <row r="6167" spans="5:5" x14ac:dyDescent="0.25">
      <c r="E6167" s="1" t="e">
        <v>#N/A</v>
      </c>
    </row>
    <row r="6168" spans="5:5" x14ac:dyDescent="0.25">
      <c r="E6168" s="1" t="e">
        <v>#N/A</v>
      </c>
    </row>
    <row r="6169" spans="5:5" x14ac:dyDescent="0.25">
      <c r="E6169" s="1" t="e">
        <v>#N/A</v>
      </c>
    </row>
    <row r="6170" spans="5:5" x14ac:dyDescent="0.25">
      <c r="E6170" s="1" t="e">
        <v>#N/A</v>
      </c>
    </row>
    <row r="6171" spans="5:5" x14ac:dyDescent="0.25">
      <c r="E6171" s="1" t="e">
        <v>#N/A</v>
      </c>
    </row>
    <row r="6172" spans="5:5" x14ac:dyDescent="0.25">
      <c r="E6172" s="1" t="e">
        <v>#N/A</v>
      </c>
    </row>
    <row r="6173" spans="5:5" x14ac:dyDescent="0.25">
      <c r="E6173" s="1" t="e">
        <v>#N/A</v>
      </c>
    </row>
    <row r="6174" spans="5:5" x14ac:dyDescent="0.25">
      <c r="E6174" s="1" t="e">
        <v>#N/A</v>
      </c>
    </row>
    <row r="6175" spans="5:5" x14ac:dyDescent="0.25">
      <c r="E6175" s="1" t="e">
        <v>#N/A</v>
      </c>
    </row>
    <row r="6176" spans="5:5" x14ac:dyDescent="0.25">
      <c r="E6176" s="1" t="e">
        <v>#N/A</v>
      </c>
    </row>
    <row r="6177" spans="5:5" x14ac:dyDescent="0.25">
      <c r="E6177" s="1" t="e">
        <v>#N/A</v>
      </c>
    </row>
    <row r="6178" spans="5:5" x14ac:dyDescent="0.25">
      <c r="E6178" s="1" t="e">
        <v>#N/A</v>
      </c>
    </row>
    <row r="6179" spans="5:5" x14ac:dyDescent="0.25">
      <c r="E6179" s="1" t="e">
        <v>#N/A</v>
      </c>
    </row>
    <row r="6180" spans="5:5" x14ac:dyDescent="0.25">
      <c r="E6180" s="1" t="e">
        <v>#N/A</v>
      </c>
    </row>
    <row r="6181" spans="5:5" x14ac:dyDescent="0.25">
      <c r="E6181" s="1" t="e">
        <v>#N/A</v>
      </c>
    </row>
    <row r="6182" spans="5:5" x14ac:dyDescent="0.25">
      <c r="E6182" s="1" t="e">
        <v>#N/A</v>
      </c>
    </row>
    <row r="6183" spans="5:5" x14ac:dyDescent="0.25">
      <c r="E6183" s="1" t="e">
        <v>#N/A</v>
      </c>
    </row>
    <row r="6184" spans="5:5" x14ac:dyDescent="0.25">
      <c r="E6184" s="1" t="e">
        <v>#N/A</v>
      </c>
    </row>
    <row r="6185" spans="5:5" x14ac:dyDescent="0.25">
      <c r="E6185" s="1" t="e">
        <v>#N/A</v>
      </c>
    </row>
    <row r="6186" spans="5:5" x14ac:dyDescent="0.25">
      <c r="E6186" s="1" t="e">
        <v>#N/A</v>
      </c>
    </row>
    <row r="6187" spans="5:5" x14ac:dyDescent="0.25">
      <c r="E6187" s="1" t="e">
        <v>#N/A</v>
      </c>
    </row>
    <row r="6188" spans="5:5" x14ac:dyDescent="0.25">
      <c r="E6188" s="1" t="e">
        <v>#N/A</v>
      </c>
    </row>
    <row r="6189" spans="5:5" x14ac:dyDescent="0.25">
      <c r="E6189" s="1" t="e">
        <v>#N/A</v>
      </c>
    </row>
    <row r="6190" spans="5:5" x14ac:dyDescent="0.25">
      <c r="E6190" s="1" t="e">
        <v>#N/A</v>
      </c>
    </row>
    <row r="6191" spans="5:5" x14ac:dyDescent="0.25">
      <c r="E6191" s="1" t="e">
        <v>#N/A</v>
      </c>
    </row>
    <row r="6192" spans="5:5" x14ac:dyDescent="0.25">
      <c r="E6192" s="1" t="e">
        <v>#N/A</v>
      </c>
    </row>
    <row r="6193" spans="5:5" x14ac:dyDescent="0.25">
      <c r="E6193" s="1" t="e">
        <v>#N/A</v>
      </c>
    </row>
    <row r="6194" spans="5:5" x14ac:dyDescent="0.25">
      <c r="E6194" s="1" t="e">
        <v>#N/A</v>
      </c>
    </row>
    <row r="6195" spans="5:5" x14ac:dyDescent="0.25">
      <c r="E6195" s="1" t="e">
        <v>#N/A</v>
      </c>
    </row>
    <row r="6196" spans="5:5" x14ac:dyDescent="0.25">
      <c r="E6196" s="1" t="e">
        <v>#N/A</v>
      </c>
    </row>
    <row r="6197" spans="5:5" x14ac:dyDescent="0.25">
      <c r="E6197" s="1" t="e">
        <v>#N/A</v>
      </c>
    </row>
    <row r="6198" spans="5:5" x14ac:dyDescent="0.25">
      <c r="E6198" s="1" t="e">
        <v>#N/A</v>
      </c>
    </row>
    <row r="6199" spans="5:5" x14ac:dyDescent="0.25">
      <c r="E6199" s="1" t="e">
        <v>#N/A</v>
      </c>
    </row>
    <row r="6200" spans="5:5" x14ac:dyDescent="0.25">
      <c r="E6200" s="1" t="e">
        <v>#N/A</v>
      </c>
    </row>
    <row r="6201" spans="5:5" x14ac:dyDescent="0.25">
      <c r="E6201" s="1" t="e">
        <v>#N/A</v>
      </c>
    </row>
    <row r="6202" spans="5:5" x14ac:dyDescent="0.25">
      <c r="E6202" s="1" t="e">
        <v>#N/A</v>
      </c>
    </row>
    <row r="6203" spans="5:5" x14ac:dyDescent="0.25">
      <c r="E6203" s="1" t="e">
        <v>#N/A</v>
      </c>
    </row>
    <row r="6204" spans="5:5" x14ac:dyDescent="0.25">
      <c r="E6204" s="1" t="e">
        <v>#N/A</v>
      </c>
    </row>
    <row r="6205" spans="5:5" x14ac:dyDescent="0.25">
      <c r="E6205" s="1" t="e">
        <v>#N/A</v>
      </c>
    </row>
    <row r="6206" spans="5:5" x14ac:dyDescent="0.25">
      <c r="E6206" s="1" t="e">
        <v>#N/A</v>
      </c>
    </row>
    <row r="6207" spans="5:5" x14ac:dyDescent="0.25">
      <c r="E6207" s="1" t="e">
        <v>#N/A</v>
      </c>
    </row>
    <row r="6208" spans="5:5" x14ac:dyDescent="0.25">
      <c r="E6208" s="1" t="e">
        <v>#N/A</v>
      </c>
    </row>
    <row r="6209" spans="5:5" x14ac:dyDescent="0.25">
      <c r="E6209" s="1" t="e">
        <v>#N/A</v>
      </c>
    </row>
    <row r="6210" spans="5:5" x14ac:dyDescent="0.25">
      <c r="E6210" s="1" t="e">
        <v>#N/A</v>
      </c>
    </row>
    <row r="6211" spans="5:5" x14ac:dyDescent="0.25">
      <c r="E6211" s="1" t="e">
        <v>#N/A</v>
      </c>
    </row>
    <row r="6212" spans="5:5" x14ac:dyDescent="0.25">
      <c r="E6212" s="1" t="e">
        <v>#N/A</v>
      </c>
    </row>
    <row r="6213" spans="5:5" x14ac:dyDescent="0.25">
      <c r="E6213" s="1" t="e">
        <v>#N/A</v>
      </c>
    </row>
    <row r="6214" spans="5:5" x14ac:dyDescent="0.25">
      <c r="E6214" s="1" t="e">
        <v>#N/A</v>
      </c>
    </row>
    <row r="6215" spans="5:5" x14ac:dyDescent="0.25">
      <c r="E6215" s="1" t="e">
        <v>#N/A</v>
      </c>
    </row>
    <row r="6216" spans="5:5" x14ac:dyDescent="0.25">
      <c r="E6216" s="1" t="e">
        <v>#N/A</v>
      </c>
    </row>
    <row r="6217" spans="5:5" x14ac:dyDescent="0.25">
      <c r="E6217" s="1" t="e">
        <v>#N/A</v>
      </c>
    </row>
    <row r="6218" spans="5:5" x14ac:dyDescent="0.25">
      <c r="E6218" s="1" t="e">
        <v>#N/A</v>
      </c>
    </row>
    <row r="6219" spans="5:5" x14ac:dyDescent="0.25">
      <c r="E6219" s="1" t="e">
        <v>#N/A</v>
      </c>
    </row>
    <row r="6220" spans="5:5" x14ac:dyDescent="0.25">
      <c r="E6220" s="1" t="e">
        <v>#N/A</v>
      </c>
    </row>
    <row r="6221" spans="5:5" x14ac:dyDescent="0.25">
      <c r="E6221" s="1" t="e">
        <v>#N/A</v>
      </c>
    </row>
    <row r="6222" spans="5:5" x14ac:dyDescent="0.25">
      <c r="E6222" s="1" t="e">
        <v>#N/A</v>
      </c>
    </row>
    <row r="6223" spans="5:5" x14ac:dyDescent="0.25">
      <c r="E6223" s="1" t="e">
        <v>#N/A</v>
      </c>
    </row>
    <row r="6224" spans="5:5" x14ac:dyDescent="0.25">
      <c r="E6224" s="1" t="e">
        <v>#N/A</v>
      </c>
    </row>
    <row r="6225" spans="5:5" x14ac:dyDescent="0.25">
      <c r="E6225" s="1" t="e">
        <v>#N/A</v>
      </c>
    </row>
    <row r="6226" spans="5:5" x14ac:dyDescent="0.25">
      <c r="E6226" s="1" t="e">
        <v>#N/A</v>
      </c>
    </row>
    <row r="6227" spans="5:5" x14ac:dyDescent="0.25">
      <c r="E6227" s="1" t="e">
        <v>#N/A</v>
      </c>
    </row>
    <row r="6228" spans="5:5" x14ac:dyDescent="0.25">
      <c r="E6228" s="1" t="e">
        <v>#N/A</v>
      </c>
    </row>
    <row r="6229" spans="5:5" x14ac:dyDescent="0.25">
      <c r="E6229" s="1" t="e">
        <v>#N/A</v>
      </c>
    </row>
    <row r="6230" spans="5:5" x14ac:dyDescent="0.25">
      <c r="E6230" s="1" t="e">
        <v>#N/A</v>
      </c>
    </row>
    <row r="6231" spans="5:5" x14ac:dyDescent="0.25">
      <c r="E6231" s="1" t="e">
        <v>#N/A</v>
      </c>
    </row>
    <row r="6232" spans="5:5" x14ac:dyDescent="0.25">
      <c r="E6232" s="1" t="e">
        <v>#N/A</v>
      </c>
    </row>
    <row r="6233" spans="5:5" x14ac:dyDescent="0.25">
      <c r="E6233" s="1" t="e">
        <v>#N/A</v>
      </c>
    </row>
    <row r="6234" spans="5:5" x14ac:dyDescent="0.25">
      <c r="E6234" s="1" t="e">
        <v>#N/A</v>
      </c>
    </row>
    <row r="6235" spans="5:5" x14ac:dyDescent="0.25">
      <c r="E6235" s="1" t="e">
        <v>#N/A</v>
      </c>
    </row>
    <row r="6236" spans="5:5" x14ac:dyDescent="0.25">
      <c r="E6236" s="1" t="e">
        <v>#N/A</v>
      </c>
    </row>
    <row r="6237" spans="5:5" x14ac:dyDescent="0.25">
      <c r="E6237" s="1" t="e">
        <v>#N/A</v>
      </c>
    </row>
    <row r="6238" spans="5:5" x14ac:dyDescent="0.25">
      <c r="E6238" s="1" t="e">
        <v>#N/A</v>
      </c>
    </row>
    <row r="6239" spans="5:5" x14ac:dyDescent="0.25">
      <c r="E6239" s="1" t="e">
        <v>#N/A</v>
      </c>
    </row>
    <row r="6240" spans="5:5" x14ac:dyDescent="0.25">
      <c r="E6240" s="1" t="e">
        <v>#N/A</v>
      </c>
    </row>
    <row r="6241" spans="5:5" x14ac:dyDescent="0.25">
      <c r="E6241" s="1" t="e">
        <v>#N/A</v>
      </c>
    </row>
    <row r="6242" spans="5:5" x14ac:dyDescent="0.25">
      <c r="E6242" s="1" t="e">
        <v>#N/A</v>
      </c>
    </row>
    <row r="6243" spans="5:5" x14ac:dyDescent="0.25">
      <c r="E6243" s="1" t="e">
        <v>#N/A</v>
      </c>
    </row>
    <row r="6244" spans="5:5" x14ac:dyDescent="0.25">
      <c r="E6244" s="1" t="e">
        <v>#N/A</v>
      </c>
    </row>
    <row r="6245" spans="5:5" x14ac:dyDescent="0.25">
      <c r="E6245" s="1" t="e">
        <v>#N/A</v>
      </c>
    </row>
    <row r="6246" spans="5:5" x14ac:dyDescent="0.25">
      <c r="E6246" s="1" t="e">
        <v>#N/A</v>
      </c>
    </row>
    <row r="6247" spans="5:5" x14ac:dyDescent="0.25">
      <c r="E6247" s="1" t="e">
        <v>#N/A</v>
      </c>
    </row>
    <row r="6248" spans="5:5" x14ac:dyDescent="0.25">
      <c r="E6248" s="1" t="e">
        <v>#N/A</v>
      </c>
    </row>
    <row r="6249" spans="5:5" x14ac:dyDescent="0.25">
      <c r="E6249" s="1" t="e">
        <v>#N/A</v>
      </c>
    </row>
    <row r="6250" spans="5:5" x14ac:dyDescent="0.25">
      <c r="E6250" s="1" t="e">
        <v>#N/A</v>
      </c>
    </row>
    <row r="6251" spans="5:5" x14ac:dyDescent="0.25">
      <c r="E6251" s="1" t="e">
        <v>#N/A</v>
      </c>
    </row>
    <row r="6252" spans="5:5" x14ac:dyDescent="0.25">
      <c r="E6252" s="1" t="e">
        <v>#N/A</v>
      </c>
    </row>
    <row r="6253" spans="5:5" x14ac:dyDescent="0.25">
      <c r="E6253" s="1" t="e">
        <v>#N/A</v>
      </c>
    </row>
    <row r="6254" spans="5:5" x14ac:dyDescent="0.25">
      <c r="E6254" s="1" t="e">
        <v>#N/A</v>
      </c>
    </row>
    <row r="6255" spans="5:5" x14ac:dyDescent="0.25">
      <c r="E6255" s="1" t="e">
        <v>#N/A</v>
      </c>
    </row>
    <row r="6256" spans="5:5" x14ac:dyDescent="0.25">
      <c r="E6256" s="1" t="e">
        <v>#N/A</v>
      </c>
    </row>
    <row r="6257" spans="5:5" x14ac:dyDescent="0.25">
      <c r="E6257" s="1" t="e">
        <v>#N/A</v>
      </c>
    </row>
    <row r="6258" spans="5:5" x14ac:dyDescent="0.25">
      <c r="E6258" s="1" t="e">
        <v>#N/A</v>
      </c>
    </row>
    <row r="6259" spans="5:5" x14ac:dyDescent="0.25">
      <c r="E6259" s="1" t="e">
        <v>#N/A</v>
      </c>
    </row>
    <row r="6260" spans="5:5" x14ac:dyDescent="0.25">
      <c r="E6260" s="1" t="e">
        <v>#N/A</v>
      </c>
    </row>
    <row r="6261" spans="5:5" x14ac:dyDescent="0.25">
      <c r="E6261" s="1" t="e">
        <v>#N/A</v>
      </c>
    </row>
    <row r="6262" spans="5:5" x14ac:dyDescent="0.25">
      <c r="E6262" s="1" t="e">
        <v>#N/A</v>
      </c>
    </row>
    <row r="6263" spans="5:5" x14ac:dyDescent="0.25">
      <c r="E6263" s="1" t="e">
        <v>#N/A</v>
      </c>
    </row>
    <row r="6264" spans="5:5" x14ac:dyDescent="0.25">
      <c r="E6264" s="1" t="e">
        <v>#N/A</v>
      </c>
    </row>
    <row r="6265" spans="5:5" x14ac:dyDescent="0.25">
      <c r="E6265" s="1" t="e">
        <v>#N/A</v>
      </c>
    </row>
    <row r="6266" spans="5:5" x14ac:dyDescent="0.25">
      <c r="E6266" s="1" t="e">
        <v>#N/A</v>
      </c>
    </row>
    <row r="6267" spans="5:5" x14ac:dyDescent="0.25">
      <c r="E6267" s="1" t="e">
        <v>#N/A</v>
      </c>
    </row>
    <row r="6268" spans="5:5" x14ac:dyDescent="0.25">
      <c r="E6268" s="1" t="e">
        <v>#N/A</v>
      </c>
    </row>
    <row r="6269" spans="5:5" x14ac:dyDescent="0.25">
      <c r="E6269" s="1" t="e">
        <v>#N/A</v>
      </c>
    </row>
    <row r="6270" spans="5:5" x14ac:dyDescent="0.25">
      <c r="E6270" s="1" t="e">
        <v>#N/A</v>
      </c>
    </row>
    <row r="6271" spans="5:5" x14ac:dyDescent="0.25">
      <c r="E6271" s="1" t="e">
        <v>#N/A</v>
      </c>
    </row>
    <row r="6272" spans="5:5" x14ac:dyDescent="0.25">
      <c r="E6272" s="1" t="e">
        <v>#N/A</v>
      </c>
    </row>
    <row r="6273" spans="5:5" x14ac:dyDescent="0.25">
      <c r="E6273" s="1" t="e">
        <v>#N/A</v>
      </c>
    </row>
    <row r="6274" spans="5:5" x14ac:dyDescent="0.25">
      <c r="E6274" s="1" t="e">
        <v>#N/A</v>
      </c>
    </row>
    <row r="6275" spans="5:5" x14ac:dyDescent="0.25">
      <c r="E6275" s="1" t="e">
        <v>#N/A</v>
      </c>
    </row>
    <row r="6276" spans="5:5" x14ac:dyDescent="0.25">
      <c r="E6276" s="1" t="e">
        <v>#N/A</v>
      </c>
    </row>
    <row r="6277" spans="5:5" x14ac:dyDescent="0.25">
      <c r="E6277" s="1" t="e">
        <v>#N/A</v>
      </c>
    </row>
    <row r="6278" spans="5:5" x14ac:dyDescent="0.25">
      <c r="E6278" s="1" t="e">
        <v>#N/A</v>
      </c>
    </row>
    <row r="6279" spans="5:5" x14ac:dyDescent="0.25">
      <c r="E6279" s="1" t="e">
        <v>#N/A</v>
      </c>
    </row>
    <row r="6280" spans="5:5" x14ac:dyDescent="0.25">
      <c r="E6280" s="1" t="e">
        <v>#N/A</v>
      </c>
    </row>
    <row r="6281" spans="5:5" x14ac:dyDescent="0.25">
      <c r="E6281" s="1" t="e">
        <v>#N/A</v>
      </c>
    </row>
    <row r="6282" spans="5:5" x14ac:dyDescent="0.25">
      <c r="E6282" s="1" t="e">
        <v>#N/A</v>
      </c>
    </row>
    <row r="6283" spans="5:5" x14ac:dyDescent="0.25">
      <c r="E6283" s="1" t="e">
        <v>#N/A</v>
      </c>
    </row>
    <row r="6284" spans="5:5" x14ac:dyDescent="0.25">
      <c r="E6284" s="1" t="e">
        <v>#N/A</v>
      </c>
    </row>
    <row r="6285" spans="5:5" x14ac:dyDescent="0.25">
      <c r="E6285" s="1" t="e">
        <v>#N/A</v>
      </c>
    </row>
    <row r="6286" spans="5:5" x14ac:dyDescent="0.25">
      <c r="E6286" s="1" t="e">
        <v>#N/A</v>
      </c>
    </row>
    <row r="6287" spans="5:5" x14ac:dyDescent="0.25">
      <c r="E6287" s="1" t="e">
        <v>#N/A</v>
      </c>
    </row>
    <row r="6288" spans="5:5" x14ac:dyDescent="0.25">
      <c r="E6288" s="1" t="e">
        <v>#N/A</v>
      </c>
    </row>
    <row r="6289" spans="5:5" x14ac:dyDescent="0.25">
      <c r="E6289" s="1" t="e">
        <v>#N/A</v>
      </c>
    </row>
    <row r="6290" spans="5:5" x14ac:dyDescent="0.25">
      <c r="E6290" s="1" t="e">
        <v>#N/A</v>
      </c>
    </row>
    <row r="6291" spans="5:5" x14ac:dyDescent="0.25">
      <c r="E6291" s="1" t="e">
        <v>#N/A</v>
      </c>
    </row>
    <row r="6292" spans="5:5" x14ac:dyDescent="0.25">
      <c r="E6292" s="1" t="e">
        <v>#N/A</v>
      </c>
    </row>
    <row r="6293" spans="5:5" x14ac:dyDescent="0.25">
      <c r="E6293" s="1" t="e">
        <v>#N/A</v>
      </c>
    </row>
    <row r="6294" spans="5:5" x14ac:dyDescent="0.25">
      <c r="E6294" s="1" t="e">
        <v>#N/A</v>
      </c>
    </row>
    <row r="6295" spans="5:5" x14ac:dyDescent="0.25">
      <c r="E6295" s="1" t="e">
        <v>#N/A</v>
      </c>
    </row>
    <row r="6296" spans="5:5" x14ac:dyDescent="0.25">
      <c r="E6296" s="1" t="e">
        <v>#N/A</v>
      </c>
    </row>
    <row r="6297" spans="5:5" x14ac:dyDescent="0.25">
      <c r="E6297" s="1" t="e">
        <v>#N/A</v>
      </c>
    </row>
    <row r="6298" spans="5:5" x14ac:dyDescent="0.25">
      <c r="E6298" s="1" t="e">
        <v>#N/A</v>
      </c>
    </row>
    <row r="6299" spans="5:5" x14ac:dyDescent="0.25">
      <c r="E6299" s="1" t="e">
        <v>#N/A</v>
      </c>
    </row>
    <row r="6300" spans="5:5" x14ac:dyDescent="0.25">
      <c r="E6300" s="1" t="e">
        <v>#N/A</v>
      </c>
    </row>
    <row r="6301" spans="5:5" x14ac:dyDescent="0.25">
      <c r="E6301" s="1" t="e">
        <v>#N/A</v>
      </c>
    </row>
    <row r="6302" spans="5:5" x14ac:dyDescent="0.25">
      <c r="E6302" s="1" t="e">
        <v>#N/A</v>
      </c>
    </row>
    <row r="6303" spans="5:5" x14ac:dyDescent="0.25">
      <c r="E6303" s="1" t="e">
        <v>#N/A</v>
      </c>
    </row>
    <row r="6304" spans="5:5" x14ac:dyDescent="0.25">
      <c r="E6304" s="1" t="e">
        <v>#N/A</v>
      </c>
    </row>
    <row r="6305" spans="5:5" x14ac:dyDescent="0.25">
      <c r="E6305" s="1" t="e">
        <v>#N/A</v>
      </c>
    </row>
    <row r="6306" spans="5:5" x14ac:dyDescent="0.25">
      <c r="E6306" s="1" t="e">
        <v>#N/A</v>
      </c>
    </row>
    <row r="6307" spans="5:5" x14ac:dyDescent="0.25">
      <c r="E6307" s="1" t="e">
        <v>#N/A</v>
      </c>
    </row>
    <row r="6308" spans="5:5" x14ac:dyDescent="0.25">
      <c r="E6308" s="1" t="e">
        <v>#N/A</v>
      </c>
    </row>
    <row r="6309" spans="5:5" x14ac:dyDescent="0.25">
      <c r="E6309" s="1" t="e">
        <v>#N/A</v>
      </c>
    </row>
    <row r="6310" spans="5:5" x14ac:dyDescent="0.25">
      <c r="E6310" s="1" t="e">
        <v>#N/A</v>
      </c>
    </row>
    <row r="6311" spans="5:5" x14ac:dyDescent="0.25">
      <c r="E6311" s="1" t="e">
        <v>#N/A</v>
      </c>
    </row>
    <row r="6312" spans="5:5" x14ac:dyDescent="0.25">
      <c r="E6312" s="1" t="e">
        <v>#N/A</v>
      </c>
    </row>
    <row r="6313" spans="5:5" x14ac:dyDescent="0.25">
      <c r="E6313" s="1" t="e">
        <v>#N/A</v>
      </c>
    </row>
    <row r="6314" spans="5:5" x14ac:dyDescent="0.25">
      <c r="E6314" s="1" t="e">
        <v>#N/A</v>
      </c>
    </row>
    <row r="6315" spans="5:5" x14ac:dyDescent="0.25">
      <c r="E6315" s="1" t="e">
        <v>#N/A</v>
      </c>
    </row>
    <row r="6316" spans="5:5" x14ac:dyDescent="0.25">
      <c r="E6316" s="1" t="e">
        <v>#N/A</v>
      </c>
    </row>
    <row r="6317" spans="5:5" x14ac:dyDescent="0.25">
      <c r="E6317" s="1" t="e">
        <v>#N/A</v>
      </c>
    </row>
    <row r="6318" spans="5:5" x14ac:dyDescent="0.25">
      <c r="E6318" s="1" t="e">
        <v>#N/A</v>
      </c>
    </row>
    <row r="6319" spans="5:5" x14ac:dyDescent="0.25">
      <c r="E6319" s="1" t="e">
        <v>#N/A</v>
      </c>
    </row>
    <row r="6320" spans="5:5" x14ac:dyDescent="0.25">
      <c r="E6320" s="1" t="e">
        <v>#N/A</v>
      </c>
    </row>
    <row r="6321" spans="5:5" x14ac:dyDescent="0.25">
      <c r="E6321" s="1" t="e">
        <v>#N/A</v>
      </c>
    </row>
    <row r="6322" spans="5:5" x14ac:dyDescent="0.25">
      <c r="E6322" s="1" t="e">
        <v>#N/A</v>
      </c>
    </row>
    <row r="6323" spans="5:5" x14ac:dyDescent="0.25">
      <c r="E6323" s="1" t="e">
        <v>#N/A</v>
      </c>
    </row>
    <row r="6324" spans="5:5" x14ac:dyDescent="0.25">
      <c r="E6324" s="1" t="e">
        <v>#N/A</v>
      </c>
    </row>
    <row r="6325" spans="5:5" x14ac:dyDescent="0.25">
      <c r="E6325" s="1" t="e">
        <v>#N/A</v>
      </c>
    </row>
    <row r="6326" spans="5:5" x14ac:dyDescent="0.25">
      <c r="E6326" s="1" t="e">
        <v>#N/A</v>
      </c>
    </row>
    <row r="6327" spans="5:5" x14ac:dyDescent="0.25">
      <c r="E6327" s="1" t="e">
        <v>#N/A</v>
      </c>
    </row>
    <row r="6328" spans="5:5" x14ac:dyDescent="0.25">
      <c r="E6328" s="1" t="e">
        <v>#N/A</v>
      </c>
    </row>
    <row r="6329" spans="5:5" x14ac:dyDescent="0.25">
      <c r="E6329" s="1" t="e">
        <v>#N/A</v>
      </c>
    </row>
    <row r="6330" spans="5:5" x14ac:dyDescent="0.25">
      <c r="E6330" s="1" t="e">
        <v>#N/A</v>
      </c>
    </row>
    <row r="6331" spans="5:5" x14ac:dyDescent="0.25">
      <c r="E6331" s="1" t="e">
        <v>#N/A</v>
      </c>
    </row>
    <row r="6332" spans="5:5" x14ac:dyDescent="0.25">
      <c r="E6332" s="1" t="e">
        <v>#N/A</v>
      </c>
    </row>
    <row r="6333" spans="5:5" x14ac:dyDescent="0.25">
      <c r="E6333" s="1" t="e">
        <v>#N/A</v>
      </c>
    </row>
    <row r="6334" spans="5:5" x14ac:dyDescent="0.25">
      <c r="E6334" s="1" t="e">
        <v>#N/A</v>
      </c>
    </row>
    <row r="6335" spans="5:5" x14ac:dyDescent="0.25">
      <c r="E6335" s="1" t="e">
        <v>#N/A</v>
      </c>
    </row>
    <row r="6336" spans="5:5" x14ac:dyDescent="0.25">
      <c r="E6336" s="1" t="e">
        <v>#N/A</v>
      </c>
    </row>
    <row r="6337" spans="5:5" x14ac:dyDescent="0.25">
      <c r="E6337" s="1" t="e">
        <v>#N/A</v>
      </c>
    </row>
    <row r="6338" spans="5:5" x14ac:dyDescent="0.25">
      <c r="E6338" s="1" t="e">
        <v>#N/A</v>
      </c>
    </row>
    <row r="6339" spans="5:5" x14ac:dyDescent="0.25">
      <c r="E6339" s="1" t="e">
        <v>#N/A</v>
      </c>
    </row>
    <row r="6340" spans="5:5" x14ac:dyDescent="0.25">
      <c r="E6340" s="1" t="e">
        <v>#N/A</v>
      </c>
    </row>
    <row r="6341" spans="5:5" x14ac:dyDescent="0.25">
      <c r="E6341" s="1" t="e">
        <v>#N/A</v>
      </c>
    </row>
    <row r="6342" spans="5:5" x14ac:dyDescent="0.25">
      <c r="E6342" s="1" t="e">
        <v>#N/A</v>
      </c>
    </row>
    <row r="6343" spans="5:5" x14ac:dyDescent="0.25">
      <c r="E6343" s="1" t="e">
        <v>#N/A</v>
      </c>
    </row>
    <row r="6344" spans="5:5" x14ac:dyDescent="0.25">
      <c r="E6344" s="1" t="e">
        <v>#N/A</v>
      </c>
    </row>
    <row r="6345" spans="5:5" x14ac:dyDescent="0.25">
      <c r="E6345" s="1" t="e">
        <v>#N/A</v>
      </c>
    </row>
    <row r="6346" spans="5:5" x14ac:dyDescent="0.25">
      <c r="E6346" s="1" t="e">
        <v>#N/A</v>
      </c>
    </row>
    <row r="6347" spans="5:5" x14ac:dyDescent="0.25">
      <c r="E6347" s="1" t="e">
        <v>#N/A</v>
      </c>
    </row>
    <row r="6348" spans="5:5" x14ac:dyDescent="0.25">
      <c r="E6348" s="1" t="e">
        <v>#N/A</v>
      </c>
    </row>
    <row r="6349" spans="5:5" x14ac:dyDescent="0.25">
      <c r="E6349" s="1" t="e">
        <v>#N/A</v>
      </c>
    </row>
    <row r="6350" spans="5:5" x14ac:dyDescent="0.25">
      <c r="E6350" s="1" t="e">
        <v>#N/A</v>
      </c>
    </row>
    <row r="6351" spans="5:5" x14ac:dyDescent="0.25">
      <c r="E6351" s="1" t="e">
        <v>#N/A</v>
      </c>
    </row>
    <row r="6352" spans="5:5" x14ac:dyDescent="0.25">
      <c r="E6352" s="1" t="e">
        <v>#N/A</v>
      </c>
    </row>
    <row r="6353" spans="5:5" x14ac:dyDescent="0.25">
      <c r="E6353" s="1" t="e">
        <v>#N/A</v>
      </c>
    </row>
    <row r="6354" spans="5:5" x14ac:dyDescent="0.25">
      <c r="E6354" s="1" t="e">
        <v>#N/A</v>
      </c>
    </row>
    <row r="6355" spans="5:5" x14ac:dyDescent="0.25">
      <c r="E6355" s="1" t="e">
        <v>#N/A</v>
      </c>
    </row>
    <row r="6356" spans="5:5" x14ac:dyDescent="0.25">
      <c r="E6356" s="1" t="e">
        <v>#N/A</v>
      </c>
    </row>
    <row r="6357" spans="5:5" x14ac:dyDescent="0.25">
      <c r="E6357" s="1" t="e">
        <v>#N/A</v>
      </c>
    </row>
    <row r="6358" spans="5:5" x14ac:dyDescent="0.25">
      <c r="E6358" s="1" t="e">
        <v>#N/A</v>
      </c>
    </row>
    <row r="6359" spans="5:5" x14ac:dyDescent="0.25">
      <c r="E6359" s="1" t="e">
        <v>#N/A</v>
      </c>
    </row>
    <row r="6360" spans="5:5" x14ac:dyDescent="0.25">
      <c r="E6360" s="1" t="e">
        <v>#N/A</v>
      </c>
    </row>
    <row r="6361" spans="5:5" x14ac:dyDescent="0.25">
      <c r="E6361" s="1" t="e">
        <v>#N/A</v>
      </c>
    </row>
    <row r="6362" spans="5:5" x14ac:dyDescent="0.25">
      <c r="E6362" s="1" t="e">
        <v>#N/A</v>
      </c>
    </row>
    <row r="6363" spans="5:5" x14ac:dyDescent="0.25">
      <c r="E6363" s="1" t="e">
        <v>#N/A</v>
      </c>
    </row>
    <row r="6364" spans="5:5" x14ac:dyDescent="0.25">
      <c r="E6364" s="1" t="e">
        <v>#N/A</v>
      </c>
    </row>
    <row r="6365" spans="5:5" x14ac:dyDescent="0.25">
      <c r="E6365" s="1" t="e">
        <v>#N/A</v>
      </c>
    </row>
    <row r="6366" spans="5:5" x14ac:dyDescent="0.25">
      <c r="E6366" s="1" t="e">
        <v>#N/A</v>
      </c>
    </row>
    <row r="6367" spans="5:5" x14ac:dyDescent="0.25">
      <c r="E6367" s="1" t="e">
        <v>#N/A</v>
      </c>
    </row>
    <row r="6368" spans="5:5" x14ac:dyDescent="0.25">
      <c r="E6368" s="1" t="e">
        <v>#N/A</v>
      </c>
    </row>
    <row r="6369" spans="5:5" x14ac:dyDescent="0.25">
      <c r="E6369" s="1" t="e">
        <v>#N/A</v>
      </c>
    </row>
    <row r="6370" spans="5:5" x14ac:dyDescent="0.25">
      <c r="E6370" s="1" t="e">
        <v>#N/A</v>
      </c>
    </row>
    <row r="6371" spans="5:5" x14ac:dyDescent="0.25">
      <c r="E6371" s="1" t="e">
        <v>#N/A</v>
      </c>
    </row>
    <row r="6372" spans="5:5" x14ac:dyDescent="0.25">
      <c r="E6372" s="1" t="e">
        <v>#N/A</v>
      </c>
    </row>
    <row r="6373" spans="5:5" x14ac:dyDescent="0.25">
      <c r="E6373" s="1" t="e">
        <v>#N/A</v>
      </c>
    </row>
    <row r="6374" spans="5:5" x14ac:dyDescent="0.25">
      <c r="E6374" s="1" t="e">
        <v>#N/A</v>
      </c>
    </row>
    <row r="6375" spans="5:5" x14ac:dyDescent="0.25">
      <c r="E6375" s="1" t="e">
        <v>#N/A</v>
      </c>
    </row>
    <row r="6376" spans="5:5" x14ac:dyDescent="0.25">
      <c r="E6376" s="1" t="e">
        <v>#N/A</v>
      </c>
    </row>
    <row r="6377" spans="5:5" x14ac:dyDescent="0.25">
      <c r="E6377" s="1" t="e">
        <v>#N/A</v>
      </c>
    </row>
    <row r="6378" spans="5:5" x14ac:dyDescent="0.25">
      <c r="E6378" s="1" t="e">
        <v>#N/A</v>
      </c>
    </row>
    <row r="6379" spans="5:5" x14ac:dyDescent="0.25">
      <c r="E6379" s="1" t="e">
        <v>#N/A</v>
      </c>
    </row>
    <row r="6380" spans="5:5" x14ac:dyDescent="0.25">
      <c r="E6380" s="1" t="e">
        <v>#N/A</v>
      </c>
    </row>
    <row r="6381" spans="5:5" x14ac:dyDescent="0.25">
      <c r="E6381" s="1" t="e">
        <v>#N/A</v>
      </c>
    </row>
    <row r="6382" spans="5:5" x14ac:dyDescent="0.25">
      <c r="E6382" s="1" t="e">
        <v>#N/A</v>
      </c>
    </row>
    <row r="6383" spans="5:5" x14ac:dyDescent="0.25">
      <c r="E6383" s="1" t="e">
        <v>#N/A</v>
      </c>
    </row>
    <row r="6384" spans="5:5" x14ac:dyDescent="0.25">
      <c r="E6384" s="1" t="e">
        <v>#N/A</v>
      </c>
    </row>
    <row r="6385" spans="5:5" x14ac:dyDescent="0.25">
      <c r="E6385" s="1" t="e">
        <v>#N/A</v>
      </c>
    </row>
    <row r="6386" spans="5:5" x14ac:dyDescent="0.25">
      <c r="E6386" s="1" t="e">
        <v>#N/A</v>
      </c>
    </row>
    <row r="6387" spans="5:5" x14ac:dyDescent="0.25">
      <c r="E6387" s="1" t="e">
        <v>#N/A</v>
      </c>
    </row>
    <row r="6388" spans="5:5" x14ac:dyDescent="0.25">
      <c r="E6388" s="1" t="e">
        <v>#N/A</v>
      </c>
    </row>
    <row r="6389" spans="5:5" x14ac:dyDescent="0.25">
      <c r="E6389" s="1" t="e">
        <v>#N/A</v>
      </c>
    </row>
    <row r="6390" spans="5:5" x14ac:dyDescent="0.25">
      <c r="E6390" s="1" t="e">
        <v>#N/A</v>
      </c>
    </row>
    <row r="6391" spans="5:5" x14ac:dyDescent="0.25">
      <c r="E6391" s="1" t="e">
        <v>#N/A</v>
      </c>
    </row>
    <row r="6392" spans="5:5" x14ac:dyDescent="0.25">
      <c r="E6392" s="1" t="e">
        <v>#N/A</v>
      </c>
    </row>
    <row r="6393" spans="5:5" x14ac:dyDescent="0.25">
      <c r="E6393" s="1" t="e">
        <v>#N/A</v>
      </c>
    </row>
    <row r="6394" spans="5:5" x14ac:dyDescent="0.25">
      <c r="E6394" s="1" t="e">
        <v>#N/A</v>
      </c>
    </row>
    <row r="6395" spans="5:5" x14ac:dyDescent="0.25">
      <c r="E6395" s="1" t="e">
        <v>#N/A</v>
      </c>
    </row>
    <row r="6396" spans="5:5" x14ac:dyDescent="0.25">
      <c r="E6396" s="1" t="e">
        <v>#N/A</v>
      </c>
    </row>
    <row r="6397" spans="5:5" x14ac:dyDescent="0.25">
      <c r="E6397" s="1" t="e">
        <v>#N/A</v>
      </c>
    </row>
    <row r="6398" spans="5:5" x14ac:dyDescent="0.25">
      <c r="E6398" s="1" t="e">
        <v>#N/A</v>
      </c>
    </row>
    <row r="6399" spans="5:5" x14ac:dyDescent="0.25">
      <c r="E6399" s="1" t="e">
        <v>#N/A</v>
      </c>
    </row>
    <row r="6400" spans="5:5" x14ac:dyDescent="0.25">
      <c r="E6400" s="1" t="e">
        <v>#N/A</v>
      </c>
    </row>
    <row r="6401" spans="5:5" x14ac:dyDescent="0.25">
      <c r="E6401" s="1" t="e">
        <v>#N/A</v>
      </c>
    </row>
    <row r="6402" spans="5:5" x14ac:dyDescent="0.25">
      <c r="E6402" s="1" t="e">
        <v>#N/A</v>
      </c>
    </row>
    <row r="6403" spans="5:5" x14ac:dyDescent="0.25">
      <c r="E6403" s="1" t="e">
        <v>#N/A</v>
      </c>
    </row>
    <row r="6404" spans="5:5" x14ac:dyDescent="0.25">
      <c r="E6404" s="1" t="e">
        <v>#N/A</v>
      </c>
    </row>
    <row r="6405" spans="5:5" x14ac:dyDescent="0.25">
      <c r="E6405" s="1" t="e">
        <v>#N/A</v>
      </c>
    </row>
    <row r="6406" spans="5:5" x14ac:dyDescent="0.25">
      <c r="E6406" s="1" t="e">
        <v>#N/A</v>
      </c>
    </row>
    <row r="6407" spans="5:5" x14ac:dyDescent="0.25">
      <c r="E6407" s="1" t="e">
        <v>#N/A</v>
      </c>
    </row>
    <row r="6408" spans="5:5" x14ac:dyDescent="0.25">
      <c r="E6408" s="1" t="e">
        <v>#N/A</v>
      </c>
    </row>
    <row r="6409" spans="5:5" x14ac:dyDescent="0.25">
      <c r="E6409" s="1" t="e">
        <v>#N/A</v>
      </c>
    </row>
    <row r="6410" spans="5:5" x14ac:dyDescent="0.25">
      <c r="E6410" s="1" t="e">
        <v>#N/A</v>
      </c>
    </row>
    <row r="6411" spans="5:5" x14ac:dyDescent="0.25">
      <c r="E6411" s="1" t="e">
        <v>#N/A</v>
      </c>
    </row>
    <row r="6412" spans="5:5" x14ac:dyDescent="0.25">
      <c r="E6412" s="1" t="e">
        <v>#N/A</v>
      </c>
    </row>
    <row r="6413" spans="5:5" x14ac:dyDescent="0.25">
      <c r="E6413" s="1" t="e">
        <v>#N/A</v>
      </c>
    </row>
    <row r="6414" spans="5:5" x14ac:dyDescent="0.25">
      <c r="E6414" s="1" t="e">
        <v>#N/A</v>
      </c>
    </row>
    <row r="6415" spans="5:5" x14ac:dyDescent="0.25">
      <c r="E6415" s="1" t="e">
        <v>#N/A</v>
      </c>
    </row>
    <row r="6416" spans="5:5" x14ac:dyDescent="0.25">
      <c r="E6416" s="1" t="e">
        <v>#N/A</v>
      </c>
    </row>
    <row r="6417" spans="5:5" x14ac:dyDescent="0.25">
      <c r="E6417" s="1" t="e">
        <v>#N/A</v>
      </c>
    </row>
    <row r="6418" spans="5:5" x14ac:dyDescent="0.25">
      <c r="E6418" s="1" t="e">
        <v>#N/A</v>
      </c>
    </row>
    <row r="6419" spans="5:5" x14ac:dyDescent="0.25">
      <c r="E6419" s="1" t="e">
        <v>#N/A</v>
      </c>
    </row>
    <row r="6420" spans="5:5" x14ac:dyDescent="0.25">
      <c r="E6420" s="1" t="e">
        <v>#N/A</v>
      </c>
    </row>
    <row r="6421" spans="5:5" x14ac:dyDescent="0.25">
      <c r="E6421" s="1" t="e">
        <v>#N/A</v>
      </c>
    </row>
    <row r="6422" spans="5:5" x14ac:dyDescent="0.25">
      <c r="E6422" s="1" t="e">
        <v>#N/A</v>
      </c>
    </row>
    <row r="6423" spans="5:5" x14ac:dyDescent="0.25">
      <c r="E6423" s="1" t="e">
        <v>#N/A</v>
      </c>
    </row>
    <row r="6424" spans="5:5" x14ac:dyDescent="0.25">
      <c r="E6424" s="1" t="e">
        <v>#N/A</v>
      </c>
    </row>
    <row r="6425" spans="5:5" x14ac:dyDescent="0.25">
      <c r="E6425" s="1" t="e">
        <v>#N/A</v>
      </c>
    </row>
    <row r="6426" spans="5:5" x14ac:dyDescent="0.25">
      <c r="E6426" s="1" t="e">
        <v>#N/A</v>
      </c>
    </row>
    <row r="6427" spans="5:5" x14ac:dyDescent="0.25">
      <c r="E6427" s="1" t="e">
        <v>#N/A</v>
      </c>
    </row>
    <row r="6428" spans="5:5" x14ac:dyDescent="0.25">
      <c r="E6428" s="1" t="e">
        <v>#N/A</v>
      </c>
    </row>
    <row r="6429" spans="5:5" x14ac:dyDescent="0.25">
      <c r="E6429" s="1" t="e">
        <v>#N/A</v>
      </c>
    </row>
    <row r="6430" spans="5:5" x14ac:dyDescent="0.25">
      <c r="E6430" s="1" t="e">
        <v>#N/A</v>
      </c>
    </row>
    <row r="6431" spans="5:5" x14ac:dyDescent="0.25">
      <c r="E6431" s="1" t="e">
        <v>#N/A</v>
      </c>
    </row>
    <row r="6432" spans="5:5" x14ac:dyDescent="0.25">
      <c r="E6432" s="1" t="e">
        <v>#N/A</v>
      </c>
    </row>
    <row r="6433" spans="5:5" x14ac:dyDescent="0.25">
      <c r="E6433" s="1" t="e">
        <v>#N/A</v>
      </c>
    </row>
    <row r="6434" spans="5:5" x14ac:dyDescent="0.25">
      <c r="E6434" s="1" t="e">
        <v>#N/A</v>
      </c>
    </row>
    <row r="6435" spans="5:5" x14ac:dyDescent="0.25">
      <c r="E6435" s="1" t="e">
        <v>#N/A</v>
      </c>
    </row>
    <row r="6436" spans="5:5" x14ac:dyDescent="0.25">
      <c r="E6436" s="1" t="e">
        <v>#N/A</v>
      </c>
    </row>
    <row r="6437" spans="5:5" x14ac:dyDescent="0.25">
      <c r="E6437" s="1" t="e">
        <v>#N/A</v>
      </c>
    </row>
    <row r="6438" spans="5:5" x14ac:dyDescent="0.25">
      <c r="E6438" s="1" t="e">
        <v>#N/A</v>
      </c>
    </row>
    <row r="6439" spans="5:5" x14ac:dyDescent="0.25">
      <c r="E6439" s="1" t="e">
        <v>#N/A</v>
      </c>
    </row>
    <row r="6440" spans="5:5" x14ac:dyDescent="0.25">
      <c r="E6440" s="1" t="e">
        <v>#N/A</v>
      </c>
    </row>
    <row r="6441" spans="5:5" x14ac:dyDescent="0.25">
      <c r="E6441" s="1" t="e">
        <v>#N/A</v>
      </c>
    </row>
    <row r="6442" spans="5:5" x14ac:dyDescent="0.25">
      <c r="E6442" s="1" t="e">
        <v>#N/A</v>
      </c>
    </row>
    <row r="6443" spans="5:5" x14ac:dyDescent="0.25">
      <c r="E6443" s="1" t="e">
        <v>#N/A</v>
      </c>
    </row>
    <row r="6444" spans="5:5" x14ac:dyDescent="0.25">
      <c r="E6444" s="1" t="e">
        <v>#N/A</v>
      </c>
    </row>
    <row r="6445" spans="5:5" x14ac:dyDescent="0.25">
      <c r="E6445" s="1" t="e">
        <v>#N/A</v>
      </c>
    </row>
    <row r="6446" spans="5:5" x14ac:dyDescent="0.25">
      <c r="E6446" s="1" t="e">
        <v>#N/A</v>
      </c>
    </row>
    <row r="6447" spans="5:5" x14ac:dyDescent="0.25">
      <c r="E6447" s="1" t="e">
        <v>#N/A</v>
      </c>
    </row>
    <row r="6448" spans="5:5" x14ac:dyDescent="0.25">
      <c r="E6448" s="1" t="e">
        <v>#N/A</v>
      </c>
    </row>
    <row r="6449" spans="5:5" x14ac:dyDescent="0.25">
      <c r="E6449" s="1" t="e">
        <v>#N/A</v>
      </c>
    </row>
    <row r="6450" spans="5:5" x14ac:dyDescent="0.25">
      <c r="E6450" s="1" t="e">
        <v>#N/A</v>
      </c>
    </row>
    <row r="6451" spans="5:5" x14ac:dyDescent="0.25">
      <c r="E6451" s="1" t="e">
        <v>#N/A</v>
      </c>
    </row>
    <row r="6452" spans="5:5" x14ac:dyDescent="0.25">
      <c r="E6452" s="1" t="e">
        <v>#N/A</v>
      </c>
    </row>
    <row r="6453" spans="5:5" x14ac:dyDescent="0.25">
      <c r="E6453" s="1" t="e">
        <v>#N/A</v>
      </c>
    </row>
    <row r="6454" spans="5:5" x14ac:dyDescent="0.25">
      <c r="E6454" s="1" t="e">
        <v>#N/A</v>
      </c>
    </row>
    <row r="6455" spans="5:5" x14ac:dyDescent="0.25">
      <c r="E6455" s="1" t="e">
        <v>#N/A</v>
      </c>
    </row>
    <row r="6456" spans="5:5" x14ac:dyDescent="0.25">
      <c r="E6456" s="1" t="e">
        <v>#N/A</v>
      </c>
    </row>
    <row r="6457" spans="5:5" x14ac:dyDescent="0.25">
      <c r="E6457" s="1" t="e">
        <v>#N/A</v>
      </c>
    </row>
    <row r="6458" spans="5:5" x14ac:dyDescent="0.25">
      <c r="E6458" s="1" t="e">
        <v>#N/A</v>
      </c>
    </row>
    <row r="6459" spans="5:5" x14ac:dyDescent="0.25">
      <c r="E6459" s="1" t="e">
        <v>#N/A</v>
      </c>
    </row>
    <row r="6460" spans="5:5" x14ac:dyDescent="0.25">
      <c r="E6460" s="1" t="e">
        <v>#N/A</v>
      </c>
    </row>
    <row r="6461" spans="5:5" x14ac:dyDescent="0.25">
      <c r="E6461" s="1" t="e">
        <v>#N/A</v>
      </c>
    </row>
    <row r="6462" spans="5:5" x14ac:dyDescent="0.25">
      <c r="E6462" s="1" t="e">
        <v>#N/A</v>
      </c>
    </row>
    <row r="6463" spans="5:5" x14ac:dyDescent="0.25">
      <c r="E6463" s="1" t="e">
        <v>#N/A</v>
      </c>
    </row>
    <row r="6464" spans="5:5" x14ac:dyDescent="0.25">
      <c r="E6464" s="1" t="e">
        <v>#N/A</v>
      </c>
    </row>
    <row r="6465" spans="5:5" x14ac:dyDescent="0.25">
      <c r="E6465" s="1" t="e">
        <v>#N/A</v>
      </c>
    </row>
    <row r="6466" spans="5:5" x14ac:dyDescent="0.25">
      <c r="E6466" s="1" t="e">
        <v>#N/A</v>
      </c>
    </row>
    <row r="6467" spans="5:5" x14ac:dyDescent="0.25">
      <c r="E6467" s="1" t="e">
        <v>#N/A</v>
      </c>
    </row>
    <row r="6468" spans="5:5" x14ac:dyDescent="0.25">
      <c r="E6468" s="1" t="e">
        <v>#N/A</v>
      </c>
    </row>
    <row r="6469" spans="5:5" x14ac:dyDescent="0.25">
      <c r="E6469" s="1" t="e">
        <v>#N/A</v>
      </c>
    </row>
    <row r="6470" spans="5:5" x14ac:dyDescent="0.25">
      <c r="E6470" s="1" t="e">
        <v>#N/A</v>
      </c>
    </row>
    <row r="6471" spans="5:5" x14ac:dyDescent="0.25">
      <c r="E6471" s="1" t="e">
        <v>#N/A</v>
      </c>
    </row>
    <row r="6472" spans="5:5" x14ac:dyDescent="0.25">
      <c r="E6472" s="1" t="e">
        <v>#N/A</v>
      </c>
    </row>
    <row r="6473" spans="5:5" x14ac:dyDescent="0.25">
      <c r="E6473" s="1" t="e">
        <v>#N/A</v>
      </c>
    </row>
    <row r="6474" spans="5:5" x14ac:dyDescent="0.25">
      <c r="E6474" s="1" t="e">
        <v>#N/A</v>
      </c>
    </row>
    <row r="6475" spans="5:5" x14ac:dyDescent="0.25">
      <c r="E6475" s="1" t="e">
        <v>#N/A</v>
      </c>
    </row>
    <row r="6476" spans="5:5" x14ac:dyDescent="0.25">
      <c r="E6476" s="1" t="e">
        <v>#N/A</v>
      </c>
    </row>
    <row r="6477" spans="5:5" x14ac:dyDescent="0.25">
      <c r="E6477" s="1" t="e">
        <v>#N/A</v>
      </c>
    </row>
    <row r="6478" spans="5:5" x14ac:dyDescent="0.25">
      <c r="E6478" s="1" t="e">
        <v>#N/A</v>
      </c>
    </row>
    <row r="6479" spans="5:5" x14ac:dyDescent="0.25">
      <c r="E6479" s="1" t="e">
        <v>#N/A</v>
      </c>
    </row>
    <row r="6480" spans="5:5" x14ac:dyDescent="0.25">
      <c r="E6480" s="1" t="e">
        <v>#N/A</v>
      </c>
    </row>
    <row r="6481" spans="5:5" x14ac:dyDescent="0.25">
      <c r="E6481" s="1" t="e">
        <v>#N/A</v>
      </c>
    </row>
    <row r="6482" spans="5:5" x14ac:dyDescent="0.25">
      <c r="E6482" s="1" t="e">
        <v>#N/A</v>
      </c>
    </row>
    <row r="6483" spans="5:5" x14ac:dyDescent="0.25">
      <c r="E6483" s="1" t="e">
        <v>#N/A</v>
      </c>
    </row>
    <row r="6484" spans="5:5" x14ac:dyDescent="0.25">
      <c r="E6484" s="1" t="e">
        <v>#N/A</v>
      </c>
    </row>
    <row r="6485" spans="5:5" x14ac:dyDescent="0.25">
      <c r="E6485" s="1" t="e">
        <v>#N/A</v>
      </c>
    </row>
    <row r="6486" spans="5:5" x14ac:dyDescent="0.25">
      <c r="E6486" s="1" t="e">
        <v>#N/A</v>
      </c>
    </row>
    <row r="6487" spans="5:5" x14ac:dyDescent="0.25">
      <c r="E6487" s="1" t="e">
        <v>#N/A</v>
      </c>
    </row>
    <row r="6488" spans="5:5" x14ac:dyDescent="0.25">
      <c r="E6488" s="1" t="e">
        <v>#N/A</v>
      </c>
    </row>
    <row r="6489" spans="5:5" x14ac:dyDescent="0.25">
      <c r="E6489" s="1" t="e">
        <v>#N/A</v>
      </c>
    </row>
    <row r="6490" spans="5:5" x14ac:dyDescent="0.25">
      <c r="E6490" s="1" t="e">
        <v>#N/A</v>
      </c>
    </row>
    <row r="6491" spans="5:5" x14ac:dyDescent="0.25">
      <c r="E6491" s="1" t="e">
        <v>#N/A</v>
      </c>
    </row>
    <row r="6492" spans="5:5" x14ac:dyDescent="0.25">
      <c r="E6492" s="1" t="e">
        <v>#N/A</v>
      </c>
    </row>
    <row r="6493" spans="5:5" x14ac:dyDescent="0.25">
      <c r="E6493" s="1" t="e">
        <v>#N/A</v>
      </c>
    </row>
    <row r="6494" spans="5:5" x14ac:dyDescent="0.25">
      <c r="E6494" s="1" t="e">
        <v>#N/A</v>
      </c>
    </row>
    <row r="6495" spans="5:5" x14ac:dyDescent="0.25">
      <c r="E6495" s="1" t="e">
        <v>#N/A</v>
      </c>
    </row>
    <row r="6496" spans="5:5" x14ac:dyDescent="0.25">
      <c r="E6496" s="1" t="e">
        <v>#N/A</v>
      </c>
    </row>
    <row r="6497" spans="5:5" x14ac:dyDescent="0.25">
      <c r="E6497" s="1" t="e">
        <v>#N/A</v>
      </c>
    </row>
    <row r="6498" spans="5:5" x14ac:dyDescent="0.25">
      <c r="E6498" s="1" t="e">
        <v>#N/A</v>
      </c>
    </row>
    <row r="6499" spans="5:5" x14ac:dyDescent="0.25">
      <c r="E6499" s="1" t="e">
        <v>#N/A</v>
      </c>
    </row>
    <row r="6500" spans="5:5" x14ac:dyDescent="0.25">
      <c r="E6500" s="1" t="e">
        <v>#N/A</v>
      </c>
    </row>
    <row r="6501" spans="5:5" x14ac:dyDescent="0.25">
      <c r="E6501" s="1" t="e">
        <v>#N/A</v>
      </c>
    </row>
    <row r="6502" spans="5:5" x14ac:dyDescent="0.25">
      <c r="E6502" s="1" t="e">
        <v>#N/A</v>
      </c>
    </row>
    <row r="6503" spans="5:5" x14ac:dyDescent="0.25">
      <c r="E6503" s="1" t="e">
        <v>#N/A</v>
      </c>
    </row>
    <row r="6504" spans="5:5" x14ac:dyDescent="0.25">
      <c r="E6504" s="1" t="e">
        <v>#N/A</v>
      </c>
    </row>
    <row r="6505" spans="5:5" x14ac:dyDescent="0.25">
      <c r="E6505" s="1" t="e">
        <v>#N/A</v>
      </c>
    </row>
    <row r="6506" spans="5:5" x14ac:dyDescent="0.25">
      <c r="E6506" s="1" t="e">
        <v>#N/A</v>
      </c>
    </row>
    <row r="6507" spans="5:5" x14ac:dyDescent="0.25">
      <c r="E6507" s="1" t="e">
        <v>#N/A</v>
      </c>
    </row>
    <row r="6508" spans="5:5" x14ac:dyDescent="0.25">
      <c r="E6508" s="1" t="e">
        <v>#N/A</v>
      </c>
    </row>
    <row r="6509" spans="5:5" x14ac:dyDescent="0.25">
      <c r="E6509" s="1" t="e">
        <v>#N/A</v>
      </c>
    </row>
    <row r="6510" spans="5:5" x14ac:dyDescent="0.25">
      <c r="E6510" s="1" t="e">
        <v>#N/A</v>
      </c>
    </row>
    <row r="6511" spans="5:5" x14ac:dyDescent="0.25">
      <c r="E6511" s="1" t="e">
        <v>#N/A</v>
      </c>
    </row>
    <row r="6512" spans="5:5" x14ac:dyDescent="0.25">
      <c r="E6512" s="1" t="e">
        <v>#N/A</v>
      </c>
    </row>
    <row r="6513" spans="5:5" x14ac:dyDescent="0.25">
      <c r="E6513" s="1" t="e">
        <v>#N/A</v>
      </c>
    </row>
    <row r="6514" spans="5:5" x14ac:dyDescent="0.25">
      <c r="E6514" s="1" t="e">
        <v>#N/A</v>
      </c>
    </row>
    <row r="6515" spans="5:5" x14ac:dyDescent="0.25">
      <c r="E6515" s="1" t="e">
        <v>#N/A</v>
      </c>
    </row>
    <row r="6516" spans="5:5" x14ac:dyDescent="0.25">
      <c r="E6516" s="1" t="e">
        <v>#N/A</v>
      </c>
    </row>
    <row r="6517" spans="5:5" x14ac:dyDescent="0.25">
      <c r="E6517" s="1" t="e">
        <v>#N/A</v>
      </c>
    </row>
    <row r="6518" spans="5:5" x14ac:dyDescent="0.25">
      <c r="E6518" s="1" t="e">
        <v>#N/A</v>
      </c>
    </row>
    <row r="6519" spans="5:5" x14ac:dyDescent="0.25">
      <c r="E6519" s="1" t="e">
        <v>#N/A</v>
      </c>
    </row>
    <row r="6520" spans="5:5" x14ac:dyDescent="0.25">
      <c r="E6520" s="1" t="e">
        <v>#N/A</v>
      </c>
    </row>
    <row r="6521" spans="5:5" x14ac:dyDescent="0.25">
      <c r="E6521" s="1" t="e">
        <v>#N/A</v>
      </c>
    </row>
    <row r="6522" spans="5:5" x14ac:dyDescent="0.25">
      <c r="E6522" s="1" t="e">
        <v>#N/A</v>
      </c>
    </row>
    <row r="6523" spans="5:5" x14ac:dyDescent="0.25">
      <c r="E6523" s="1" t="e">
        <v>#N/A</v>
      </c>
    </row>
    <row r="6524" spans="5:5" x14ac:dyDescent="0.25">
      <c r="E6524" s="1" t="e">
        <v>#N/A</v>
      </c>
    </row>
    <row r="6525" spans="5:5" x14ac:dyDescent="0.25">
      <c r="E6525" s="1" t="e">
        <v>#N/A</v>
      </c>
    </row>
    <row r="6526" spans="5:5" x14ac:dyDescent="0.25">
      <c r="E6526" s="1" t="e">
        <v>#N/A</v>
      </c>
    </row>
    <row r="6527" spans="5:5" x14ac:dyDescent="0.25">
      <c r="E6527" s="1" t="e">
        <v>#N/A</v>
      </c>
    </row>
    <row r="6528" spans="5:5" x14ac:dyDescent="0.25">
      <c r="E6528" s="1" t="e">
        <v>#N/A</v>
      </c>
    </row>
    <row r="6529" spans="5:5" x14ac:dyDescent="0.25">
      <c r="E6529" s="1" t="e">
        <v>#N/A</v>
      </c>
    </row>
    <row r="6530" spans="5:5" x14ac:dyDescent="0.25">
      <c r="E6530" s="1" t="e">
        <v>#N/A</v>
      </c>
    </row>
    <row r="6531" spans="5:5" x14ac:dyDescent="0.25">
      <c r="E6531" s="1" t="e">
        <v>#N/A</v>
      </c>
    </row>
    <row r="6532" spans="5:5" x14ac:dyDescent="0.25">
      <c r="E6532" s="1" t="e">
        <v>#N/A</v>
      </c>
    </row>
    <row r="6533" spans="5:5" x14ac:dyDescent="0.25">
      <c r="E6533" s="1" t="e">
        <v>#N/A</v>
      </c>
    </row>
    <row r="6534" spans="5:5" x14ac:dyDescent="0.25">
      <c r="E6534" s="1" t="e">
        <v>#N/A</v>
      </c>
    </row>
    <row r="6535" spans="5:5" x14ac:dyDescent="0.25">
      <c r="E6535" s="1" t="e">
        <v>#N/A</v>
      </c>
    </row>
    <row r="6536" spans="5:5" x14ac:dyDescent="0.25">
      <c r="E6536" s="1" t="e">
        <v>#N/A</v>
      </c>
    </row>
    <row r="6537" spans="5:5" x14ac:dyDescent="0.25">
      <c r="E6537" s="1" t="e">
        <v>#N/A</v>
      </c>
    </row>
    <row r="6538" spans="5:5" x14ac:dyDescent="0.25">
      <c r="E6538" s="1" t="e">
        <v>#N/A</v>
      </c>
    </row>
    <row r="6539" spans="5:5" x14ac:dyDescent="0.25">
      <c r="E6539" s="1" t="e">
        <v>#N/A</v>
      </c>
    </row>
    <row r="6540" spans="5:5" x14ac:dyDescent="0.25">
      <c r="E6540" s="1" t="e">
        <v>#N/A</v>
      </c>
    </row>
    <row r="6541" spans="5:5" x14ac:dyDescent="0.25">
      <c r="E6541" s="1" t="e">
        <v>#N/A</v>
      </c>
    </row>
    <row r="6542" spans="5:5" x14ac:dyDescent="0.25">
      <c r="E6542" s="1" t="e">
        <v>#N/A</v>
      </c>
    </row>
    <row r="6543" spans="5:5" x14ac:dyDescent="0.25">
      <c r="E6543" s="1" t="e">
        <v>#N/A</v>
      </c>
    </row>
    <row r="6544" spans="5:5" x14ac:dyDescent="0.25">
      <c r="E6544" s="1" t="e">
        <v>#N/A</v>
      </c>
    </row>
    <row r="6545" spans="5:5" x14ac:dyDescent="0.25">
      <c r="E6545" s="1" t="e">
        <v>#N/A</v>
      </c>
    </row>
    <row r="6546" spans="5:5" x14ac:dyDescent="0.25">
      <c r="E6546" s="1" t="e">
        <v>#N/A</v>
      </c>
    </row>
    <row r="6547" spans="5:5" x14ac:dyDescent="0.25">
      <c r="E6547" s="1" t="e">
        <v>#N/A</v>
      </c>
    </row>
    <row r="6548" spans="5:5" x14ac:dyDescent="0.25">
      <c r="E6548" s="1" t="e">
        <v>#N/A</v>
      </c>
    </row>
    <row r="6549" spans="5:5" x14ac:dyDescent="0.25">
      <c r="E6549" s="1" t="e">
        <v>#N/A</v>
      </c>
    </row>
    <row r="6550" spans="5:5" x14ac:dyDescent="0.25">
      <c r="E6550" s="1" t="e">
        <v>#N/A</v>
      </c>
    </row>
    <row r="6551" spans="5:5" x14ac:dyDescent="0.25">
      <c r="E6551" s="1" t="e">
        <v>#N/A</v>
      </c>
    </row>
    <row r="6552" spans="5:5" x14ac:dyDescent="0.25">
      <c r="E6552" s="1" t="e">
        <v>#N/A</v>
      </c>
    </row>
    <row r="6553" spans="5:5" x14ac:dyDescent="0.25">
      <c r="E6553" s="1" t="e">
        <v>#N/A</v>
      </c>
    </row>
    <row r="6554" spans="5:5" x14ac:dyDescent="0.25">
      <c r="E6554" s="1" t="e">
        <v>#N/A</v>
      </c>
    </row>
    <row r="6555" spans="5:5" x14ac:dyDescent="0.25">
      <c r="E6555" s="1" t="e">
        <v>#N/A</v>
      </c>
    </row>
    <row r="6556" spans="5:5" x14ac:dyDescent="0.25">
      <c r="E6556" s="1" t="e">
        <v>#N/A</v>
      </c>
    </row>
    <row r="6557" spans="5:5" x14ac:dyDescent="0.25">
      <c r="E6557" s="1" t="e">
        <v>#N/A</v>
      </c>
    </row>
    <row r="6558" spans="5:5" x14ac:dyDescent="0.25">
      <c r="E6558" s="1" t="e">
        <v>#N/A</v>
      </c>
    </row>
    <row r="6559" spans="5:5" x14ac:dyDescent="0.25">
      <c r="E6559" s="1" t="e">
        <v>#N/A</v>
      </c>
    </row>
    <row r="6560" spans="5:5" x14ac:dyDescent="0.25">
      <c r="E6560" s="1" t="e">
        <v>#N/A</v>
      </c>
    </row>
    <row r="6561" spans="5:5" x14ac:dyDescent="0.25">
      <c r="E6561" s="1" t="e">
        <v>#N/A</v>
      </c>
    </row>
    <row r="6562" spans="5:5" x14ac:dyDescent="0.25">
      <c r="E6562" s="1" t="e">
        <v>#N/A</v>
      </c>
    </row>
    <row r="6563" spans="5:5" x14ac:dyDescent="0.25">
      <c r="E6563" s="1" t="e">
        <v>#N/A</v>
      </c>
    </row>
    <row r="6564" spans="5:5" x14ac:dyDescent="0.25">
      <c r="E6564" s="1" t="e">
        <v>#N/A</v>
      </c>
    </row>
    <row r="6565" spans="5:5" x14ac:dyDescent="0.25">
      <c r="E6565" s="1" t="e">
        <v>#N/A</v>
      </c>
    </row>
    <row r="6566" spans="5:5" x14ac:dyDescent="0.25">
      <c r="E6566" s="1" t="e">
        <v>#N/A</v>
      </c>
    </row>
    <row r="6567" spans="5:5" x14ac:dyDescent="0.25">
      <c r="E6567" s="1" t="e">
        <v>#N/A</v>
      </c>
    </row>
    <row r="6568" spans="5:5" x14ac:dyDescent="0.25">
      <c r="E6568" s="1" t="e">
        <v>#N/A</v>
      </c>
    </row>
    <row r="6569" spans="5:5" x14ac:dyDescent="0.25">
      <c r="E6569" s="1" t="e">
        <v>#N/A</v>
      </c>
    </row>
    <row r="6570" spans="5:5" x14ac:dyDescent="0.25">
      <c r="E6570" s="1" t="e">
        <v>#N/A</v>
      </c>
    </row>
    <row r="6571" spans="5:5" x14ac:dyDescent="0.25">
      <c r="E6571" s="1" t="e">
        <v>#N/A</v>
      </c>
    </row>
    <row r="6572" spans="5:5" x14ac:dyDescent="0.25">
      <c r="E6572" s="1" t="e">
        <v>#N/A</v>
      </c>
    </row>
    <row r="6573" spans="5:5" x14ac:dyDescent="0.25">
      <c r="E6573" s="1" t="e">
        <v>#N/A</v>
      </c>
    </row>
    <row r="6574" spans="5:5" x14ac:dyDescent="0.25">
      <c r="E6574" s="1" t="e">
        <v>#N/A</v>
      </c>
    </row>
    <row r="6575" spans="5:5" x14ac:dyDescent="0.25">
      <c r="E6575" s="1" t="e">
        <v>#N/A</v>
      </c>
    </row>
    <row r="6576" spans="5:5" x14ac:dyDescent="0.25">
      <c r="E6576" s="1" t="e">
        <v>#N/A</v>
      </c>
    </row>
    <row r="6577" spans="5:5" x14ac:dyDescent="0.25">
      <c r="E6577" s="1" t="e">
        <v>#N/A</v>
      </c>
    </row>
    <row r="6578" spans="5:5" x14ac:dyDescent="0.25">
      <c r="E6578" s="1" t="e">
        <v>#N/A</v>
      </c>
    </row>
    <row r="6579" spans="5:5" x14ac:dyDescent="0.25">
      <c r="E6579" s="1" t="e">
        <v>#N/A</v>
      </c>
    </row>
    <row r="6580" spans="5:5" x14ac:dyDescent="0.25">
      <c r="E6580" s="1" t="e">
        <v>#N/A</v>
      </c>
    </row>
    <row r="6581" spans="5:5" x14ac:dyDescent="0.25">
      <c r="E6581" s="1" t="e">
        <v>#N/A</v>
      </c>
    </row>
    <row r="6582" spans="5:5" x14ac:dyDescent="0.25">
      <c r="E6582" s="1" t="e">
        <v>#N/A</v>
      </c>
    </row>
    <row r="6583" spans="5:5" x14ac:dyDescent="0.25">
      <c r="E6583" s="1" t="e">
        <v>#N/A</v>
      </c>
    </row>
    <row r="6584" spans="5:5" x14ac:dyDescent="0.25">
      <c r="E6584" s="1" t="e">
        <v>#N/A</v>
      </c>
    </row>
    <row r="6585" spans="5:5" x14ac:dyDescent="0.25">
      <c r="E6585" s="1" t="e">
        <v>#N/A</v>
      </c>
    </row>
    <row r="6586" spans="5:5" x14ac:dyDescent="0.25">
      <c r="E6586" s="1" t="e">
        <v>#N/A</v>
      </c>
    </row>
    <row r="6587" spans="5:5" x14ac:dyDescent="0.25">
      <c r="E6587" s="1" t="e">
        <v>#N/A</v>
      </c>
    </row>
    <row r="6588" spans="5:5" x14ac:dyDescent="0.25">
      <c r="E6588" s="1" t="e">
        <v>#N/A</v>
      </c>
    </row>
    <row r="6589" spans="5:5" x14ac:dyDescent="0.25">
      <c r="E6589" s="1" t="e">
        <v>#N/A</v>
      </c>
    </row>
    <row r="6590" spans="5:5" x14ac:dyDescent="0.25">
      <c r="E6590" s="1" t="e">
        <v>#N/A</v>
      </c>
    </row>
    <row r="6591" spans="5:5" x14ac:dyDescent="0.25">
      <c r="E6591" s="1" t="e">
        <v>#N/A</v>
      </c>
    </row>
    <row r="6592" spans="5:5" x14ac:dyDescent="0.25">
      <c r="E6592" s="1" t="e">
        <v>#N/A</v>
      </c>
    </row>
    <row r="6593" spans="5:5" x14ac:dyDescent="0.25">
      <c r="E6593" s="1" t="e">
        <v>#N/A</v>
      </c>
    </row>
    <row r="6594" spans="5:5" x14ac:dyDescent="0.25">
      <c r="E6594" s="1" t="e">
        <v>#N/A</v>
      </c>
    </row>
    <row r="6595" spans="5:5" x14ac:dyDescent="0.25">
      <c r="E6595" s="1" t="e">
        <v>#N/A</v>
      </c>
    </row>
    <row r="6596" spans="5:5" x14ac:dyDescent="0.25">
      <c r="E6596" s="1" t="e">
        <v>#N/A</v>
      </c>
    </row>
    <row r="6597" spans="5:5" x14ac:dyDescent="0.25">
      <c r="E6597" s="1" t="e">
        <v>#N/A</v>
      </c>
    </row>
    <row r="6598" spans="5:5" x14ac:dyDescent="0.25">
      <c r="E6598" s="1" t="e">
        <v>#N/A</v>
      </c>
    </row>
    <row r="6599" spans="5:5" x14ac:dyDescent="0.25">
      <c r="E6599" s="1" t="e">
        <v>#N/A</v>
      </c>
    </row>
    <row r="6600" spans="5:5" x14ac:dyDescent="0.25">
      <c r="E6600" s="1" t="e">
        <v>#N/A</v>
      </c>
    </row>
    <row r="6601" spans="5:5" x14ac:dyDescent="0.25">
      <c r="E6601" s="1" t="e">
        <v>#N/A</v>
      </c>
    </row>
    <row r="6602" spans="5:5" x14ac:dyDescent="0.25">
      <c r="E6602" s="1" t="e">
        <v>#N/A</v>
      </c>
    </row>
    <row r="6603" spans="5:5" x14ac:dyDescent="0.25">
      <c r="E6603" s="1" t="e">
        <v>#N/A</v>
      </c>
    </row>
    <row r="6604" spans="5:5" x14ac:dyDescent="0.25">
      <c r="E6604" s="1" t="e">
        <v>#N/A</v>
      </c>
    </row>
    <row r="6605" spans="5:5" x14ac:dyDescent="0.25">
      <c r="E6605" s="1" t="e">
        <v>#N/A</v>
      </c>
    </row>
    <row r="6606" spans="5:5" x14ac:dyDescent="0.25">
      <c r="E6606" s="1" t="e">
        <v>#N/A</v>
      </c>
    </row>
    <row r="6607" spans="5:5" x14ac:dyDescent="0.25">
      <c r="E6607" s="1" t="e">
        <v>#N/A</v>
      </c>
    </row>
    <row r="6608" spans="5:5" x14ac:dyDescent="0.25">
      <c r="E6608" s="1" t="e">
        <v>#N/A</v>
      </c>
    </row>
    <row r="6609" spans="5:5" x14ac:dyDescent="0.25">
      <c r="E6609" s="1" t="e">
        <v>#N/A</v>
      </c>
    </row>
    <row r="6610" spans="5:5" x14ac:dyDescent="0.25">
      <c r="E6610" s="1" t="e">
        <v>#N/A</v>
      </c>
    </row>
    <row r="6611" spans="5:5" x14ac:dyDescent="0.25">
      <c r="E6611" s="1" t="e">
        <v>#N/A</v>
      </c>
    </row>
    <row r="6612" spans="5:5" x14ac:dyDescent="0.25">
      <c r="E6612" s="1" t="e">
        <v>#N/A</v>
      </c>
    </row>
    <row r="6613" spans="5:5" x14ac:dyDescent="0.25">
      <c r="E6613" s="1" t="e">
        <v>#N/A</v>
      </c>
    </row>
    <row r="6614" spans="5:5" x14ac:dyDescent="0.25">
      <c r="E6614" s="1" t="e">
        <v>#N/A</v>
      </c>
    </row>
    <row r="6615" spans="5:5" x14ac:dyDescent="0.25">
      <c r="E6615" s="1" t="e">
        <v>#N/A</v>
      </c>
    </row>
    <row r="6616" spans="5:5" x14ac:dyDescent="0.25">
      <c r="E6616" s="1" t="e">
        <v>#N/A</v>
      </c>
    </row>
    <row r="6617" spans="5:5" x14ac:dyDescent="0.25">
      <c r="E6617" s="1" t="e">
        <v>#N/A</v>
      </c>
    </row>
    <row r="6618" spans="5:5" x14ac:dyDescent="0.25">
      <c r="E6618" s="1" t="e">
        <v>#N/A</v>
      </c>
    </row>
    <row r="6619" spans="5:5" x14ac:dyDescent="0.25">
      <c r="E6619" s="1" t="e">
        <v>#N/A</v>
      </c>
    </row>
    <row r="6620" spans="5:5" x14ac:dyDescent="0.25">
      <c r="E6620" s="1" t="e">
        <v>#N/A</v>
      </c>
    </row>
    <row r="6621" spans="5:5" x14ac:dyDescent="0.25">
      <c r="E6621" s="1" t="e">
        <v>#N/A</v>
      </c>
    </row>
    <row r="6622" spans="5:5" x14ac:dyDescent="0.25">
      <c r="E6622" s="1" t="e">
        <v>#N/A</v>
      </c>
    </row>
    <row r="6623" spans="5:5" x14ac:dyDescent="0.25">
      <c r="E6623" s="1" t="e">
        <v>#N/A</v>
      </c>
    </row>
    <row r="6624" spans="5:5" x14ac:dyDescent="0.25">
      <c r="E6624" s="1" t="e">
        <v>#N/A</v>
      </c>
    </row>
    <row r="6625" spans="5:5" x14ac:dyDescent="0.25">
      <c r="E6625" s="1" t="e">
        <v>#N/A</v>
      </c>
    </row>
    <row r="6626" spans="5:5" x14ac:dyDescent="0.25">
      <c r="E6626" s="1" t="e">
        <v>#N/A</v>
      </c>
    </row>
    <row r="6627" spans="5:5" x14ac:dyDescent="0.25">
      <c r="E6627" s="1" t="e">
        <v>#N/A</v>
      </c>
    </row>
    <row r="6628" spans="5:5" x14ac:dyDescent="0.25">
      <c r="E6628" s="1" t="e">
        <v>#N/A</v>
      </c>
    </row>
    <row r="6629" spans="5:5" x14ac:dyDescent="0.25">
      <c r="E6629" s="1" t="e">
        <v>#N/A</v>
      </c>
    </row>
    <row r="6630" spans="5:5" x14ac:dyDescent="0.25">
      <c r="E6630" s="1" t="e">
        <v>#N/A</v>
      </c>
    </row>
    <row r="6631" spans="5:5" x14ac:dyDescent="0.25">
      <c r="E6631" s="1" t="e">
        <v>#N/A</v>
      </c>
    </row>
    <row r="6632" spans="5:5" x14ac:dyDescent="0.25">
      <c r="E6632" s="1" t="e">
        <v>#N/A</v>
      </c>
    </row>
    <row r="6633" spans="5:5" x14ac:dyDescent="0.25">
      <c r="E6633" s="1" t="e">
        <v>#N/A</v>
      </c>
    </row>
    <row r="6634" spans="5:5" x14ac:dyDescent="0.25">
      <c r="E6634" s="1" t="e">
        <v>#N/A</v>
      </c>
    </row>
    <row r="6635" spans="5:5" x14ac:dyDescent="0.25">
      <c r="E6635" s="1" t="e">
        <v>#N/A</v>
      </c>
    </row>
    <row r="6636" spans="5:5" x14ac:dyDescent="0.25">
      <c r="E6636" s="1" t="e">
        <v>#N/A</v>
      </c>
    </row>
    <row r="6637" spans="5:5" x14ac:dyDescent="0.25">
      <c r="E6637" s="1" t="e">
        <v>#N/A</v>
      </c>
    </row>
    <row r="6638" spans="5:5" x14ac:dyDescent="0.25">
      <c r="E6638" s="1" t="e">
        <v>#N/A</v>
      </c>
    </row>
    <row r="6639" spans="5:5" x14ac:dyDescent="0.25">
      <c r="E6639" s="1" t="e">
        <v>#N/A</v>
      </c>
    </row>
    <row r="6640" spans="5:5" x14ac:dyDescent="0.25">
      <c r="E6640" s="1" t="e">
        <v>#N/A</v>
      </c>
    </row>
    <row r="6641" spans="5:5" x14ac:dyDescent="0.25">
      <c r="E6641" s="1" t="e">
        <v>#N/A</v>
      </c>
    </row>
    <row r="6642" spans="5:5" x14ac:dyDescent="0.25">
      <c r="E6642" s="1" t="e">
        <v>#N/A</v>
      </c>
    </row>
    <row r="6643" spans="5:5" x14ac:dyDescent="0.25">
      <c r="E6643" s="1" t="e">
        <v>#N/A</v>
      </c>
    </row>
    <row r="6644" spans="5:5" x14ac:dyDescent="0.25">
      <c r="E6644" s="1" t="e">
        <v>#N/A</v>
      </c>
    </row>
    <row r="6645" spans="5:5" x14ac:dyDescent="0.25">
      <c r="E6645" s="1" t="e">
        <v>#N/A</v>
      </c>
    </row>
    <row r="6646" spans="5:5" x14ac:dyDescent="0.25">
      <c r="E6646" s="1" t="e">
        <v>#N/A</v>
      </c>
    </row>
    <row r="6647" spans="5:5" x14ac:dyDescent="0.25">
      <c r="E6647" s="1" t="e">
        <v>#N/A</v>
      </c>
    </row>
    <row r="6648" spans="5:5" x14ac:dyDescent="0.25">
      <c r="E6648" s="1" t="e">
        <v>#N/A</v>
      </c>
    </row>
    <row r="6649" spans="5:5" x14ac:dyDescent="0.25">
      <c r="E6649" s="1" t="e">
        <v>#N/A</v>
      </c>
    </row>
    <row r="6650" spans="5:5" x14ac:dyDescent="0.25">
      <c r="E6650" s="1" t="e">
        <v>#N/A</v>
      </c>
    </row>
    <row r="6651" spans="5:5" x14ac:dyDescent="0.25">
      <c r="E6651" s="1" t="e">
        <v>#N/A</v>
      </c>
    </row>
    <row r="6652" spans="5:5" x14ac:dyDescent="0.25">
      <c r="E6652" s="1" t="e">
        <v>#N/A</v>
      </c>
    </row>
    <row r="6653" spans="5:5" x14ac:dyDescent="0.25">
      <c r="E6653" s="1" t="e">
        <v>#N/A</v>
      </c>
    </row>
    <row r="6654" spans="5:5" x14ac:dyDescent="0.25">
      <c r="E6654" s="1" t="e">
        <v>#N/A</v>
      </c>
    </row>
    <row r="6655" spans="5:5" x14ac:dyDescent="0.25">
      <c r="E6655" s="1" t="e">
        <v>#N/A</v>
      </c>
    </row>
    <row r="6656" spans="5:5" x14ac:dyDescent="0.25">
      <c r="E6656" s="1" t="e">
        <v>#N/A</v>
      </c>
    </row>
    <row r="6657" spans="5:5" x14ac:dyDescent="0.25">
      <c r="E6657" s="1" t="e">
        <v>#N/A</v>
      </c>
    </row>
    <row r="6658" spans="5:5" x14ac:dyDescent="0.25">
      <c r="E6658" s="1" t="e">
        <v>#N/A</v>
      </c>
    </row>
    <row r="6659" spans="5:5" x14ac:dyDescent="0.25">
      <c r="E6659" s="1" t="e">
        <v>#N/A</v>
      </c>
    </row>
    <row r="6660" spans="5:5" x14ac:dyDescent="0.25">
      <c r="E6660" s="1" t="e">
        <v>#N/A</v>
      </c>
    </row>
    <row r="6661" spans="5:5" x14ac:dyDescent="0.25">
      <c r="E6661" s="1" t="e">
        <v>#N/A</v>
      </c>
    </row>
    <row r="6662" spans="5:5" x14ac:dyDescent="0.25">
      <c r="E6662" s="1" t="e">
        <v>#N/A</v>
      </c>
    </row>
    <row r="6663" spans="5:5" x14ac:dyDescent="0.25">
      <c r="E6663" s="1" t="e">
        <v>#N/A</v>
      </c>
    </row>
    <row r="6664" spans="5:5" x14ac:dyDescent="0.25">
      <c r="E6664" s="1" t="e">
        <v>#N/A</v>
      </c>
    </row>
    <row r="6665" spans="5:5" x14ac:dyDescent="0.25">
      <c r="E6665" s="1" t="e">
        <v>#N/A</v>
      </c>
    </row>
    <row r="6666" spans="5:5" x14ac:dyDescent="0.25">
      <c r="E6666" s="1" t="e">
        <v>#N/A</v>
      </c>
    </row>
    <row r="6667" spans="5:5" x14ac:dyDescent="0.25">
      <c r="E6667" s="1" t="e">
        <v>#N/A</v>
      </c>
    </row>
    <row r="6668" spans="5:5" x14ac:dyDescent="0.25">
      <c r="E6668" s="1" t="e">
        <v>#N/A</v>
      </c>
    </row>
    <row r="6669" spans="5:5" x14ac:dyDescent="0.25">
      <c r="E6669" s="1" t="e">
        <v>#N/A</v>
      </c>
    </row>
    <row r="6670" spans="5:5" x14ac:dyDescent="0.25">
      <c r="E6670" s="1" t="e">
        <v>#N/A</v>
      </c>
    </row>
    <row r="6671" spans="5:5" x14ac:dyDescent="0.25">
      <c r="E6671" s="1" t="e">
        <v>#N/A</v>
      </c>
    </row>
    <row r="6672" spans="5:5" x14ac:dyDescent="0.25">
      <c r="E6672" s="1" t="e">
        <v>#N/A</v>
      </c>
    </row>
    <row r="6673" spans="5:5" x14ac:dyDescent="0.25">
      <c r="E6673" s="1" t="e">
        <v>#N/A</v>
      </c>
    </row>
    <row r="6674" spans="5:5" x14ac:dyDescent="0.25">
      <c r="E6674" s="1" t="e">
        <v>#N/A</v>
      </c>
    </row>
    <row r="6675" spans="5:5" x14ac:dyDescent="0.25">
      <c r="E6675" s="1" t="e">
        <v>#N/A</v>
      </c>
    </row>
    <row r="6676" spans="5:5" x14ac:dyDescent="0.25">
      <c r="E6676" s="1" t="e">
        <v>#N/A</v>
      </c>
    </row>
    <row r="6677" spans="5:5" x14ac:dyDescent="0.25">
      <c r="E6677" s="1" t="e">
        <v>#N/A</v>
      </c>
    </row>
    <row r="6678" spans="5:5" x14ac:dyDescent="0.25">
      <c r="E6678" s="1" t="e">
        <v>#N/A</v>
      </c>
    </row>
    <row r="6679" spans="5:5" x14ac:dyDescent="0.25">
      <c r="E6679" s="1" t="e">
        <v>#N/A</v>
      </c>
    </row>
    <row r="6680" spans="5:5" x14ac:dyDescent="0.25">
      <c r="E6680" s="1" t="e">
        <v>#N/A</v>
      </c>
    </row>
    <row r="6681" spans="5:5" x14ac:dyDescent="0.25">
      <c r="E6681" s="1" t="e">
        <v>#N/A</v>
      </c>
    </row>
    <row r="6682" spans="5:5" x14ac:dyDescent="0.25">
      <c r="E6682" s="1" t="e">
        <v>#N/A</v>
      </c>
    </row>
    <row r="6683" spans="5:5" x14ac:dyDescent="0.25">
      <c r="E6683" s="1" t="e">
        <v>#N/A</v>
      </c>
    </row>
    <row r="6684" spans="5:5" x14ac:dyDescent="0.25">
      <c r="E6684" s="1" t="e">
        <v>#N/A</v>
      </c>
    </row>
    <row r="6685" spans="5:5" x14ac:dyDescent="0.25">
      <c r="E6685" s="1" t="e">
        <v>#N/A</v>
      </c>
    </row>
    <row r="6686" spans="5:5" x14ac:dyDescent="0.25">
      <c r="E6686" s="1" t="e">
        <v>#N/A</v>
      </c>
    </row>
    <row r="6687" spans="5:5" x14ac:dyDescent="0.25">
      <c r="E6687" s="1" t="e">
        <v>#N/A</v>
      </c>
    </row>
    <row r="6688" spans="5:5" x14ac:dyDescent="0.25">
      <c r="E6688" s="1" t="e">
        <v>#N/A</v>
      </c>
    </row>
    <row r="6689" spans="5:5" x14ac:dyDescent="0.25">
      <c r="E6689" s="1" t="e">
        <v>#N/A</v>
      </c>
    </row>
    <row r="6690" spans="5:5" x14ac:dyDescent="0.25">
      <c r="E6690" s="1" t="e">
        <v>#N/A</v>
      </c>
    </row>
    <row r="6691" spans="5:5" x14ac:dyDescent="0.25">
      <c r="E6691" s="1" t="e">
        <v>#N/A</v>
      </c>
    </row>
    <row r="6692" spans="5:5" x14ac:dyDescent="0.25">
      <c r="E6692" s="1" t="e">
        <v>#N/A</v>
      </c>
    </row>
    <row r="6693" spans="5:5" x14ac:dyDescent="0.25">
      <c r="E6693" s="1" t="e">
        <v>#N/A</v>
      </c>
    </row>
    <row r="6694" spans="5:5" x14ac:dyDescent="0.25">
      <c r="E6694" s="1" t="e">
        <v>#N/A</v>
      </c>
    </row>
    <row r="6695" spans="5:5" x14ac:dyDescent="0.25">
      <c r="E6695" s="1" t="e">
        <v>#N/A</v>
      </c>
    </row>
    <row r="6696" spans="5:5" x14ac:dyDescent="0.25">
      <c r="E6696" s="1" t="e">
        <v>#N/A</v>
      </c>
    </row>
    <row r="6697" spans="5:5" x14ac:dyDescent="0.25">
      <c r="E6697" s="1" t="e">
        <v>#N/A</v>
      </c>
    </row>
    <row r="6698" spans="5:5" x14ac:dyDescent="0.25">
      <c r="E6698" s="1" t="e">
        <v>#N/A</v>
      </c>
    </row>
    <row r="6699" spans="5:5" x14ac:dyDescent="0.25">
      <c r="E6699" s="1" t="e">
        <v>#N/A</v>
      </c>
    </row>
    <row r="6700" spans="5:5" x14ac:dyDescent="0.25">
      <c r="E6700" s="1" t="e">
        <v>#N/A</v>
      </c>
    </row>
    <row r="6701" spans="5:5" x14ac:dyDescent="0.25">
      <c r="E6701" s="1" t="e">
        <v>#N/A</v>
      </c>
    </row>
    <row r="6702" spans="5:5" x14ac:dyDescent="0.25">
      <c r="E6702" s="1" t="e">
        <v>#N/A</v>
      </c>
    </row>
    <row r="6703" spans="5:5" x14ac:dyDescent="0.25">
      <c r="E6703" s="1" t="e">
        <v>#N/A</v>
      </c>
    </row>
    <row r="6704" spans="5:5" x14ac:dyDescent="0.25">
      <c r="E6704" s="1" t="e">
        <v>#N/A</v>
      </c>
    </row>
    <row r="6705" spans="5:5" x14ac:dyDescent="0.25">
      <c r="E6705" s="1" t="e">
        <v>#N/A</v>
      </c>
    </row>
    <row r="6706" spans="5:5" x14ac:dyDescent="0.25">
      <c r="E6706" s="1" t="e">
        <v>#N/A</v>
      </c>
    </row>
    <row r="6707" spans="5:5" x14ac:dyDescent="0.25">
      <c r="E6707" s="1" t="e">
        <v>#N/A</v>
      </c>
    </row>
    <row r="6708" spans="5:5" x14ac:dyDescent="0.25">
      <c r="E6708" s="1" t="e">
        <v>#N/A</v>
      </c>
    </row>
    <row r="6709" spans="5:5" x14ac:dyDescent="0.25">
      <c r="E6709" s="1" t="e">
        <v>#N/A</v>
      </c>
    </row>
    <row r="6710" spans="5:5" x14ac:dyDescent="0.25">
      <c r="E6710" s="1" t="e">
        <v>#N/A</v>
      </c>
    </row>
    <row r="6711" spans="5:5" x14ac:dyDescent="0.25">
      <c r="E6711" s="1" t="e">
        <v>#N/A</v>
      </c>
    </row>
    <row r="6712" spans="5:5" x14ac:dyDescent="0.25">
      <c r="E6712" s="1" t="e">
        <v>#N/A</v>
      </c>
    </row>
    <row r="6713" spans="5:5" x14ac:dyDescent="0.25">
      <c r="E6713" s="1" t="e">
        <v>#N/A</v>
      </c>
    </row>
    <row r="6714" spans="5:5" x14ac:dyDescent="0.25">
      <c r="E6714" s="1" t="e">
        <v>#N/A</v>
      </c>
    </row>
    <row r="6715" spans="5:5" x14ac:dyDescent="0.25">
      <c r="E6715" s="1" t="e">
        <v>#N/A</v>
      </c>
    </row>
    <row r="6716" spans="5:5" x14ac:dyDescent="0.25">
      <c r="E6716" s="1" t="e">
        <v>#N/A</v>
      </c>
    </row>
    <row r="6717" spans="5:5" x14ac:dyDescent="0.25">
      <c r="E6717" s="1" t="e">
        <v>#N/A</v>
      </c>
    </row>
    <row r="6718" spans="5:5" x14ac:dyDescent="0.25">
      <c r="E6718" s="1" t="e">
        <v>#N/A</v>
      </c>
    </row>
    <row r="6719" spans="5:5" x14ac:dyDescent="0.25">
      <c r="E6719" s="1" t="e">
        <v>#N/A</v>
      </c>
    </row>
    <row r="6720" spans="5:5" x14ac:dyDescent="0.25">
      <c r="E6720" s="1" t="e">
        <v>#N/A</v>
      </c>
    </row>
    <row r="6721" spans="5:5" x14ac:dyDescent="0.25">
      <c r="E6721" s="1" t="e">
        <v>#N/A</v>
      </c>
    </row>
    <row r="6722" spans="5:5" x14ac:dyDescent="0.25">
      <c r="E6722" s="1" t="e">
        <v>#N/A</v>
      </c>
    </row>
    <row r="6723" spans="5:5" x14ac:dyDescent="0.25">
      <c r="E6723" s="1" t="e">
        <v>#N/A</v>
      </c>
    </row>
    <row r="6724" spans="5:5" x14ac:dyDescent="0.25">
      <c r="E6724" s="1" t="e">
        <v>#N/A</v>
      </c>
    </row>
    <row r="6725" spans="5:5" x14ac:dyDescent="0.25">
      <c r="E6725" s="1" t="e">
        <v>#N/A</v>
      </c>
    </row>
    <row r="6726" spans="5:5" x14ac:dyDescent="0.25">
      <c r="E6726" s="1" t="e">
        <v>#N/A</v>
      </c>
    </row>
    <row r="6727" spans="5:5" x14ac:dyDescent="0.25">
      <c r="E6727" s="1" t="e">
        <v>#N/A</v>
      </c>
    </row>
    <row r="6728" spans="5:5" x14ac:dyDescent="0.25">
      <c r="E6728" s="1" t="e">
        <v>#N/A</v>
      </c>
    </row>
    <row r="6729" spans="5:5" x14ac:dyDescent="0.25">
      <c r="E6729" s="1" t="e">
        <v>#N/A</v>
      </c>
    </row>
    <row r="6730" spans="5:5" x14ac:dyDescent="0.25">
      <c r="E6730" s="1" t="e">
        <v>#N/A</v>
      </c>
    </row>
    <row r="6731" spans="5:5" x14ac:dyDescent="0.25">
      <c r="E6731" s="1" t="e">
        <v>#N/A</v>
      </c>
    </row>
    <row r="6732" spans="5:5" x14ac:dyDescent="0.25">
      <c r="E6732" s="1" t="e">
        <v>#N/A</v>
      </c>
    </row>
    <row r="6733" spans="5:5" x14ac:dyDescent="0.25">
      <c r="E6733" s="1" t="e">
        <v>#N/A</v>
      </c>
    </row>
    <row r="6734" spans="5:5" x14ac:dyDescent="0.25">
      <c r="E6734" s="1" t="e">
        <v>#N/A</v>
      </c>
    </row>
    <row r="6735" spans="5:5" x14ac:dyDescent="0.25">
      <c r="E6735" s="1" t="e">
        <v>#N/A</v>
      </c>
    </row>
    <row r="6736" spans="5:5" x14ac:dyDescent="0.25">
      <c r="E6736" s="1" t="e">
        <v>#N/A</v>
      </c>
    </row>
    <row r="6737" spans="5:5" x14ac:dyDescent="0.25">
      <c r="E6737" s="1" t="e">
        <v>#N/A</v>
      </c>
    </row>
    <row r="6738" spans="5:5" x14ac:dyDescent="0.25">
      <c r="E6738" s="1" t="e">
        <v>#N/A</v>
      </c>
    </row>
    <row r="6739" spans="5:5" x14ac:dyDescent="0.25">
      <c r="E6739" s="1" t="e">
        <v>#N/A</v>
      </c>
    </row>
    <row r="6740" spans="5:5" x14ac:dyDescent="0.25">
      <c r="E6740" s="1" t="e">
        <v>#N/A</v>
      </c>
    </row>
    <row r="6741" spans="5:5" x14ac:dyDescent="0.25">
      <c r="E6741" s="1" t="e">
        <v>#N/A</v>
      </c>
    </row>
    <row r="6742" spans="5:5" x14ac:dyDescent="0.25">
      <c r="E6742" s="1" t="e">
        <v>#N/A</v>
      </c>
    </row>
    <row r="6743" spans="5:5" x14ac:dyDescent="0.25">
      <c r="E6743" s="1" t="e">
        <v>#N/A</v>
      </c>
    </row>
    <row r="6744" spans="5:5" x14ac:dyDescent="0.25">
      <c r="E6744" s="1" t="e">
        <v>#N/A</v>
      </c>
    </row>
    <row r="6745" spans="5:5" x14ac:dyDescent="0.25">
      <c r="E6745" s="1" t="e">
        <v>#N/A</v>
      </c>
    </row>
    <row r="6746" spans="5:5" x14ac:dyDescent="0.25">
      <c r="E6746" s="1" t="e">
        <v>#N/A</v>
      </c>
    </row>
    <row r="6747" spans="5:5" x14ac:dyDescent="0.25">
      <c r="E6747" s="1" t="e">
        <v>#N/A</v>
      </c>
    </row>
    <row r="6748" spans="5:5" x14ac:dyDescent="0.25">
      <c r="E6748" s="1" t="e">
        <v>#N/A</v>
      </c>
    </row>
    <row r="6749" spans="5:5" x14ac:dyDescent="0.25">
      <c r="E6749" s="1" t="e">
        <v>#N/A</v>
      </c>
    </row>
    <row r="6750" spans="5:5" x14ac:dyDescent="0.25">
      <c r="E6750" s="1" t="e">
        <v>#N/A</v>
      </c>
    </row>
    <row r="6751" spans="5:5" x14ac:dyDescent="0.25">
      <c r="E6751" s="1" t="e">
        <v>#N/A</v>
      </c>
    </row>
    <row r="6752" spans="5:5" x14ac:dyDescent="0.25">
      <c r="E6752" s="1" t="e">
        <v>#N/A</v>
      </c>
    </row>
    <row r="6753" spans="5:5" x14ac:dyDescent="0.25">
      <c r="E6753" s="1" t="e">
        <v>#N/A</v>
      </c>
    </row>
    <row r="6754" spans="5:5" x14ac:dyDescent="0.25">
      <c r="E6754" s="1" t="e">
        <v>#N/A</v>
      </c>
    </row>
    <row r="6755" spans="5:5" x14ac:dyDescent="0.25">
      <c r="E6755" s="1" t="e">
        <v>#N/A</v>
      </c>
    </row>
    <row r="6756" spans="5:5" x14ac:dyDescent="0.25">
      <c r="E6756" s="1" t="e">
        <v>#N/A</v>
      </c>
    </row>
    <row r="6757" spans="5:5" x14ac:dyDescent="0.25">
      <c r="E6757" s="1" t="e">
        <v>#N/A</v>
      </c>
    </row>
    <row r="6758" spans="5:5" x14ac:dyDescent="0.25">
      <c r="E6758" s="1" t="e">
        <v>#N/A</v>
      </c>
    </row>
    <row r="6759" spans="5:5" x14ac:dyDescent="0.25">
      <c r="E6759" s="1" t="e">
        <v>#N/A</v>
      </c>
    </row>
    <row r="6760" spans="5:5" x14ac:dyDescent="0.25">
      <c r="E6760" s="1" t="e">
        <v>#N/A</v>
      </c>
    </row>
    <row r="6761" spans="5:5" x14ac:dyDescent="0.25">
      <c r="E6761" s="1" t="e">
        <v>#N/A</v>
      </c>
    </row>
    <row r="6762" spans="5:5" x14ac:dyDescent="0.25">
      <c r="E6762" s="1" t="e">
        <v>#N/A</v>
      </c>
    </row>
    <row r="6763" spans="5:5" x14ac:dyDescent="0.25">
      <c r="E6763" s="1" t="e">
        <v>#N/A</v>
      </c>
    </row>
    <row r="6764" spans="5:5" x14ac:dyDescent="0.25">
      <c r="E6764" s="1" t="e">
        <v>#N/A</v>
      </c>
    </row>
    <row r="6765" spans="5:5" x14ac:dyDescent="0.25">
      <c r="E6765" s="1" t="e">
        <v>#N/A</v>
      </c>
    </row>
    <row r="6766" spans="5:5" x14ac:dyDescent="0.25">
      <c r="E6766" s="1" t="e">
        <v>#N/A</v>
      </c>
    </row>
    <row r="6767" spans="5:5" x14ac:dyDescent="0.25">
      <c r="E6767" s="1" t="e">
        <v>#N/A</v>
      </c>
    </row>
    <row r="6768" spans="5:5" x14ac:dyDescent="0.25">
      <c r="E6768" s="1" t="e">
        <v>#N/A</v>
      </c>
    </row>
    <row r="6769" spans="5:5" x14ac:dyDescent="0.25">
      <c r="E6769" s="1" t="e">
        <v>#N/A</v>
      </c>
    </row>
    <row r="6770" spans="5:5" x14ac:dyDescent="0.25">
      <c r="E6770" s="1" t="e">
        <v>#N/A</v>
      </c>
    </row>
    <row r="6771" spans="5:5" x14ac:dyDescent="0.25">
      <c r="E6771" s="1" t="e">
        <v>#N/A</v>
      </c>
    </row>
    <row r="6772" spans="5:5" x14ac:dyDescent="0.25">
      <c r="E6772" s="1" t="e">
        <v>#N/A</v>
      </c>
    </row>
    <row r="6773" spans="5:5" x14ac:dyDescent="0.25">
      <c r="E6773" s="1" t="e">
        <v>#N/A</v>
      </c>
    </row>
    <row r="6774" spans="5:5" x14ac:dyDescent="0.25">
      <c r="E6774" s="1" t="e">
        <v>#N/A</v>
      </c>
    </row>
    <row r="6775" spans="5:5" x14ac:dyDescent="0.25">
      <c r="E6775" s="1" t="e">
        <v>#N/A</v>
      </c>
    </row>
    <row r="6776" spans="5:5" x14ac:dyDescent="0.25">
      <c r="E6776" s="1" t="e">
        <v>#N/A</v>
      </c>
    </row>
    <row r="6777" spans="5:5" x14ac:dyDescent="0.25">
      <c r="E6777" s="1" t="e">
        <v>#N/A</v>
      </c>
    </row>
    <row r="6778" spans="5:5" x14ac:dyDescent="0.25">
      <c r="E6778" s="1" t="e">
        <v>#N/A</v>
      </c>
    </row>
    <row r="6779" spans="5:5" x14ac:dyDescent="0.25">
      <c r="E6779" s="1" t="e">
        <v>#N/A</v>
      </c>
    </row>
    <row r="6780" spans="5:5" x14ac:dyDescent="0.25">
      <c r="E6780" s="1" t="e">
        <v>#N/A</v>
      </c>
    </row>
    <row r="6781" spans="5:5" x14ac:dyDescent="0.25">
      <c r="E6781" s="1" t="e">
        <v>#N/A</v>
      </c>
    </row>
    <row r="6782" spans="5:5" x14ac:dyDescent="0.25">
      <c r="E6782" s="1" t="e">
        <v>#N/A</v>
      </c>
    </row>
    <row r="6783" spans="5:5" x14ac:dyDescent="0.25">
      <c r="E6783" s="1" t="e">
        <v>#N/A</v>
      </c>
    </row>
    <row r="6784" spans="5:5" x14ac:dyDescent="0.25">
      <c r="E6784" s="1" t="e">
        <v>#N/A</v>
      </c>
    </row>
    <row r="6785" spans="5:5" x14ac:dyDescent="0.25">
      <c r="E6785" s="1" t="e">
        <v>#N/A</v>
      </c>
    </row>
    <row r="6786" spans="5:5" x14ac:dyDescent="0.25">
      <c r="E6786" s="1" t="e">
        <v>#N/A</v>
      </c>
    </row>
    <row r="6787" spans="5:5" x14ac:dyDescent="0.25">
      <c r="E6787" s="1" t="e">
        <v>#N/A</v>
      </c>
    </row>
    <row r="6788" spans="5:5" x14ac:dyDescent="0.25">
      <c r="E6788" s="1" t="e">
        <v>#N/A</v>
      </c>
    </row>
    <row r="6789" spans="5:5" x14ac:dyDescent="0.25">
      <c r="E6789" s="1" t="e">
        <v>#N/A</v>
      </c>
    </row>
    <row r="6790" spans="5:5" x14ac:dyDescent="0.25">
      <c r="E6790" s="1" t="e">
        <v>#N/A</v>
      </c>
    </row>
    <row r="6791" spans="5:5" x14ac:dyDescent="0.25">
      <c r="E6791" s="1" t="e">
        <v>#N/A</v>
      </c>
    </row>
    <row r="6792" spans="5:5" x14ac:dyDescent="0.25">
      <c r="E6792" s="1" t="e">
        <v>#N/A</v>
      </c>
    </row>
    <row r="6793" spans="5:5" x14ac:dyDescent="0.25">
      <c r="E6793" s="1" t="e">
        <v>#N/A</v>
      </c>
    </row>
    <row r="6794" spans="5:5" x14ac:dyDescent="0.25">
      <c r="E6794" s="1" t="e">
        <v>#N/A</v>
      </c>
    </row>
    <row r="6795" spans="5:5" x14ac:dyDescent="0.25">
      <c r="E6795" s="1" t="e">
        <v>#N/A</v>
      </c>
    </row>
    <row r="6796" spans="5:5" x14ac:dyDescent="0.25">
      <c r="E6796" s="1" t="e">
        <v>#N/A</v>
      </c>
    </row>
    <row r="6797" spans="5:5" x14ac:dyDescent="0.25">
      <c r="E6797" s="1" t="e">
        <v>#N/A</v>
      </c>
    </row>
    <row r="6798" spans="5:5" x14ac:dyDescent="0.25">
      <c r="E6798" s="1" t="e">
        <v>#N/A</v>
      </c>
    </row>
    <row r="6799" spans="5:5" x14ac:dyDescent="0.25">
      <c r="E6799" s="1" t="e">
        <v>#N/A</v>
      </c>
    </row>
    <row r="6800" spans="5:5" x14ac:dyDescent="0.25">
      <c r="E6800" s="1" t="e">
        <v>#N/A</v>
      </c>
    </row>
    <row r="6801" spans="5:5" x14ac:dyDescent="0.25">
      <c r="E6801" s="1" t="e">
        <v>#N/A</v>
      </c>
    </row>
    <row r="6802" spans="5:5" x14ac:dyDescent="0.25">
      <c r="E6802" s="1" t="e">
        <v>#N/A</v>
      </c>
    </row>
    <row r="6803" spans="5:5" x14ac:dyDescent="0.25">
      <c r="E6803" s="1" t="e">
        <v>#N/A</v>
      </c>
    </row>
    <row r="6804" spans="5:5" x14ac:dyDescent="0.25">
      <c r="E6804" s="1" t="e">
        <v>#N/A</v>
      </c>
    </row>
    <row r="6805" spans="5:5" x14ac:dyDescent="0.25">
      <c r="E6805" s="1" t="e">
        <v>#N/A</v>
      </c>
    </row>
    <row r="6806" spans="5:5" x14ac:dyDescent="0.25">
      <c r="E6806" s="1" t="e">
        <v>#N/A</v>
      </c>
    </row>
    <row r="6807" spans="5:5" x14ac:dyDescent="0.25">
      <c r="E6807" s="1" t="e">
        <v>#N/A</v>
      </c>
    </row>
    <row r="6808" spans="5:5" x14ac:dyDescent="0.25">
      <c r="E6808" s="1" t="e">
        <v>#N/A</v>
      </c>
    </row>
    <row r="6809" spans="5:5" x14ac:dyDescent="0.25">
      <c r="E6809" s="1" t="e">
        <v>#N/A</v>
      </c>
    </row>
    <row r="6810" spans="5:5" x14ac:dyDescent="0.25">
      <c r="E6810" s="1" t="e">
        <v>#N/A</v>
      </c>
    </row>
    <row r="6811" spans="5:5" x14ac:dyDescent="0.25">
      <c r="E6811" s="1" t="e">
        <v>#N/A</v>
      </c>
    </row>
    <row r="6812" spans="5:5" x14ac:dyDescent="0.25">
      <c r="E6812" s="1" t="e">
        <v>#N/A</v>
      </c>
    </row>
    <row r="6813" spans="5:5" x14ac:dyDescent="0.25">
      <c r="E6813" s="1" t="e">
        <v>#N/A</v>
      </c>
    </row>
    <row r="6814" spans="5:5" x14ac:dyDescent="0.25">
      <c r="E6814" s="1" t="e">
        <v>#N/A</v>
      </c>
    </row>
    <row r="6815" spans="5:5" x14ac:dyDescent="0.25">
      <c r="E6815" s="1" t="e">
        <v>#N/A</v>
      </c>
    </row>
    <row r="6816" spans="5:5" x14ac:dyDescent="0.25">
      <c r="E6816" s="1" t="e">
        <v>#N/A</v>
      </c>
    </row>
    <row r="6817" spans="5:5" x14ac:dyDescent="0.25">
      <c r="E6817" s="1" t="e">
        <v>#N/A</v>
      </c>
    </row>
    <row r="6818" spans="5:5" x14ac:dyDescent="0.25">
      <c r="E6818" s="1" t="e">
        <v>#N/A</v>
      </c>
    </row>
    <row r="6819" spans="5:5" x14ac:dyDescent="0.25">
      <c r="E6819" s="1" t="e">
        <v>#N/A</v>
      </c>
    </row>
    <row r="6820" spans="5:5" x14ac:dyDescent="0.25">
      <c r="E6820" s="1" t="e">
        <v>#N/A</v>
      </c>
    </row>
    <row r="6821" spans="5:5" x14ac:dyDescent="0.25">
      <c r="E6821" s="1" t="e">
        <v>#N/A</v>
      </c>
    </row>
    <row r="6822" spans="5:5" x14ac:dyDescent="0.25">
      <c r="E6822" s="1" t="e">
        <v>#N/A</v>
      </c>
    </row>
    <row r="6823" spans="5:5" x14ac:dyDescent="0.25">
      <c r="E6823" s="1" t="e">
        <v>#N/A</v>
      </c>
    </row>
    <row r="6824" spans="5:5" x14ac:dyDescent="0.25">
      <c r="E6824" s="1" t="e">
        <v>#N/A</v>
      </c>
    </row>
    <row r="6825" spans="5:5" x14ac:dyDescent="0.25">
      <c r="E6825" s="1" t="e">
        <v>#N/A</v>
      </c>
    </row>
    <row r="6826" spans="5:5" x14ac:dyDescent="0.25">
      <c r="E6826" s="1" t="e">
        <v>#N/A</v>
      </c>
    </row>
    <row r="6827" spans="5:5" x14ac:dyDescent="0.25">
      <c r="E6827" s="1" t="e">
        <v>#N/A</v>
      </c>
    </row>
    <row r="6828" spans="5:5" x14ac:dyDescent="0.25">
      <c r="E6828" s="1" t="e">
        <v>#N/A</v>
      </c>
    </row>
    <row r="6829" spans="5:5" x14ac:dyDescent="0.25">
      <c r="E6829" s="1" t="e">
        <v>#N/A</v>
      </c>
    </row>
    <row r="6830" spans="5:5" x14ac:dyDescent="0.25">
      <c r="E6830" s="1" t="e">
        <v>#N/A</v>
      </c>
    </row>
    <row r="6831" spans="5:5" x14ac:dyDescent="0.25">
      <c r="E6831" s="1" t="e">
        <v>#N/A</v>
      </c>
    </row>
    <row r="6832" spans="5:5" x14ac:dyDescent="0.25">
      <c r="E6832" s="1" t="e">
        <v>#N/A</v>
      </c>
    </row>
    <row r="6833" spans="5:5" x14ac:dyDescent="0.25">
      <c r="E6833" s="1" t="e">
        <v>#N/A</v>
      </c>
    </row>
    <row r="6834" spans="5:5" x14ac:dyDescent="0.25">
      <c r="E6834" s="1" t="e">
        <v>#N/A</v>
      </c>
    </row>
    <row r="6835" spans="5:5" x14ac:dyDescent="0.25">
      <c r="E6835" s="1" t="e">
        <v>#N/A</v>
      </c>
    </row>
    <row r="6836" spans="5:5" x14ac:dyDescent="0.25">
      <c r="E6836" s="1" t="e">
        <v>#N/A</v>
      </c>
    </row>
    <row r="6837" spans="5:5" x14ac:dyDescent="0.25">
      <c r="E6837" s="1" t="e">
        <v>#N/A</v>
      </c>
    </row>
    <row r="6838" spans="5:5" x14ac:dyDescent="0.25">
      <c r="E6838" s="1" t="e">
        <v>#N/A</v>
      </c>
    </row>
    <row r="6839" spans="5:5" x14ac:dyDescent="0.25">
      <c r="E6839" s="1" t="e">
        <v>#N/A</v>
      </c>
    </row>
    <row r="6840" spans="5:5" x14ac:dyDescent="0.25">
      <c r="E6840" s="1" t="e">
        <v>#N/A</v>
      </c>
    </row>
    <row r="6841" spans="5:5" x14ac:dyDescent="0.25">
      <c r="E6841" s="1" t="e">
        <v>#N/A</v>
      </c>
    </row>
    <row r="6842" spans="5:5" x14ac:dyDescent="0.25">
      <c r="E6842" s="1" t="e">
        <v>#N/A</v>
      </c>
    </row>
    <row r="6843" spans="5:5" x14ac:dyDescent="0.25">
      <c r="E6843" s="1" t="e">
        <v>#N/A</v>
      </c>
    </row>
    <row r="6844" spans="5:5" x14ac:dyDescent="0.25">
      <c r="E6844" s="1" t="e">
        <v>#N/A</v>
      </c>
    </row>
    <row r="6845" spans="5:5" x14ac:dyDescent="0.25">
      <c r="E6845" s="1" t="e">
        <v>#N/A</v>
      </c>
    </row>
    <row r="6846" spans="5:5" x14ac:dyDescent="0.25">
      <c r="E6846" s="1" t="e">
        <v>#N/A</v>
      </c>
    </row>
    <row r="6847" spans="5:5" x14ac:dyDescent="0.25">
      <c r="E6847" s="1" t="e">
        <v>#N/A</v>
      </c>
    </row>
    <row r="6848" spans="5:5" x14ac:dyDescent="0.25">
      <c r="E6848" s="1" t="e">
        <v>#N/A</v>
      </c>
    </row>
    <row r="6849" spans="5:5" x14ac:dyDescent="0.25">
      <c r="E6849" s="1" t="e">
        <v>#N/A</v>
      </c>
    </row>
    <row r="6850" spans="5:5" x14ac:dyDescent="0.25">
      <c r="E6850" s="1" t="e">
        <v>#N/A</v>
      </c>
    </row>
    <row r="6851" spans="5:5" x14ac:dyDescent="0.25">
      <c r="E6851" s="1" t="e">
        <v>#N/A</v>
      </c>
    </row>
    <row r="6852" spans="5:5" x14ac:dyDescent="0.25">
      <c r="E6852" s="1" t="e">
        <v>#N/A</v>
      </c>
    </row>
    <row r="6853" spans="5:5" x14ac:dyDescent="0.25">
      <c r="E6853" s="1" t="e">
        <v>#N/A</v>
      </c>
    </row>
    <row r="6854" spans="5:5" x14ac:dyDescent="0.25">
      <c r="E6854" s="1" t="e">
        <v>#N/A</v>
      </c>
    </row>
    <row r="6855" spans="5:5" x14ac:dyDescent="0.25">
      <c r="E6855" s="1" t="e">
        <v>#N/A</v>
      </c>
    </row>
    <row r="6856" spans="5:5" x14ac:dyDescent="0.25">
      <c r="E6856" s="1" t="e">
        <v>#N/A</v>
      </c>
    </row>
    <row r="6857" spans="5:5" x14ac:dyDescent="0.25">
      <c r="E6857" s="1" t="e">
        <v>#N/A</v>
      </c>
    </row>
    <row r="6858" spans="5:5" x14ac:dyDescent="0.25">
      <c r="E6858" s="1" t="e">
        <v>#N/A</v>
      </c>
    </row>
    <row r="6859" spans="5:5" x14ac:dyDescent="0.25">
      <c r="E6859" s="1" t="e">
        <v>#N/A</v>
      </c>
    </row>
    <row r="6860" spans="5:5" x14ac:dyDescent="0.25">
      <c r="E6860" s="1" t="e">
        <v>#N/A</v>
      </c>
    </row>
    <row r="6861" spans="5:5" x14ac:dyDescent="0.25">
      <c r="E6861" s="1" t="e">
        <v>#N/A</v>
      </c>
    </row>
    <row r="6862" spans="5:5" x14ac:dyDescent="0.25">
      <c r="E6862" s="1" t="e">
        <v>#N/A</v>
      </c>
    </row>
    <row r="6863" spans="5:5" x14ac:dyDescent="0.25">
      <c r="E6863" s="1" t="e">
        <v>#N/A</v>
      </c>
    </row>
    <row r="6864" spans="5:5" x14ac:dyDescent="0.25">
      <c r="E6864" s="1" t="e">
        <v>#N/A</v>
      </c>
    </row>
    <row r="6865" spans="5:5" x14ac:dyDescent="0.25">
      <c r="E6865" s="1" t="e">
        <v>#N/A</v>
      </c>
    </row>
    <row r="6866" spans="5:5" x14ac:dyDescent="0.25">
      <c r="E6866" s="1" t="e">
        <v>#N/A</v>
      </c>
    </row>
    <row r="6867" spans="5:5" x14ac:dyDescent="0.25">
      <c r="E6867" s="1" t="e">
        <v>#N/A</v>
      </c>
    </row>
    <row r="6868" spans="5:5" x14ac:dyDescent="0.25">
      <c r="E6868" s="1" t="e">
        <v>#N/A</v>
      </c>
    </row>
    <row r="6869" spans="5:5" x14ac:dyDescent="0.25">
      <c r="E6869" s="1" t="e">
        <v>#N/A</v>
      </c>
    </row>
    <row r="6870" spans="5:5" x14ac:dyDescent="0.25">
      <c r="E6870" s="1" t="e">
        <v>#N/A</v>
      </c>
    </row>
    <row r="6871" spans="5:5" x14ac:dyDescent="0.25">
      <c r="E6871" s="1" t="e">
        <v>#N/A</v>
      </c>
    </row>
    <row r="6872" spans="5:5" x14ac:dyDescent="0.25">
      <c r="E6872" s="1" t="e">
        <v>#N/A</v>
      </c>
    </row>
    <row r="6873" spans="5:5" x14ac:dyDescent="0.25">
      <c r="E6873" s="1" t="e">
        <v>#N/A</v>
      </c>
    </row>
    <row r="6874" spans="5:5" x14ac:dyDescent="0.25">
      <c r="E6874" s="1" t="e">
        <v>#N/A</v>
      </c>
    </row>
    <row r="6875" spans="5:5" x14ac:dyDescent="0.25">
      <c r="E6875" s="1" t="e">
        <v>#N/A</v>
      </c>
    </row>
    <row r="6876" spans="5:5" x14ac:dyDescent="0.25">
      <c r="E6876" s="1" t="e">
        <v>#N/A</v>
      </c>
    </row>
    <row r="6877" spans="5:5" x14ac:dyDescent="0.25">
      <c r="E6877" s="1" t="e">
        <v>#N/A</v>
      </c>
    </row>
    <row r="6878" spans="5:5" x14ac:dyDescent="0.25">
      <c r="E6878" s="1" t="e">
        <v>#N/A</v>
      </c>
    </row>
    <row r="6879" spans="5:5" x14ac:dyDescent="0.25">
      <c r="E6879" s="1" t="e">
        <v>#N/A</v>
      </c>
    </row>
    <row r="6880" spans="5:5" x14ac:dyDescent="0.25">
      <c r="E6880" s="1" t="e">
        <v>#N/A</v>
      </c>
    </row>
    <row r="6881" spans="5:5" x14ac:dyDescent="0.25">
      <c r="E6881" s="1" t="e">
        <v>#N/A</v>
      </c>
    </row>
    <row r="6882" spans="5:5" x14ac:dyDescent="0.25">
      <c r="E6882" s="1" t="e">
        <v>#N/A</v>
      </c>
    </row>
    <row r="6883" spans="5:5" x14ac:dyDescent="0.25">
      <c r="E6883" s="1" t="e">
        <v>#N/A</v>
      </c>
    </row>
    <row r="6884" spans="5:5" x14ac:dyDescent="0.25">
      <c r="E6884" s="1" t="e">
        <v>#N/A</v>
      </c>
    </row>
    <row r="6885" spans="5:5" x14ac:dyDescent="0.25">
      <c r="E6885" s="1" t="e">
        <v>#N/A</v>
      </c>
    </row>
    <row r="6886" spans="5:5" x14ac:dyDescent="0.25">
      <c r="E6886" s="1" t="e">
        <v>#N/A</v>
      </c>
    </row>
    <row r="6887" spans="5:5" x14ac:dyDescent="0.25">
      <c r="E6887" s="1" t="e">
        <v>#N/A</v>
      </c>
    </row>
    <row r="6888" spans="5:5" x14ac:dyDescent="0.25">
      <c r="E6888" s="1" t="e">
        <v>#N/A</v>
      </c>
    </row>
    <row r="6889" spans="5:5" x14ac:dyDescent="0.25">
      <c r="E6889" s="1" t="e">
        <v>#N/A</v>
      </c>
    </row>
    <row r="6890" spans="5:5" x14ac:dyDescent="0.25">
      <c r="E6890" s="1" t="e">
        <v>#N/A</v>
      </c>
    </row>
    <row r="6891" spans="5:5" x14ac:dyDescent="0.25">
      <c r="E6891" s="1" t="e">
        <v>#N/A</v>
      </c>
    </row>
    <row r="6892" spans="5:5" x14ac:dyDescent="0.25">
      <c r="E6892" s="1" t="e">
        <v>#N/A</v>
      </c>
    </row>
    <row r="6893" spans="5:5" x14ac:dyDescent="0.25">
      <c r="E6893" s="1" t="e">
        <v>#N/A</v>
      </c>
    </row>
    <row r="6894" spans="5:5" x14ac:dyDescent="0.25">
      <c r="E6894" s="1" t="e">
        <v>#N/A</v>
      </c>
    </row>
    <row r="6895" spans="5:5" x14ac:dyDescent="0.25">
      <c r="E6895" s="1" t="e">
        <v>#N/A</v>
      </c>
    </row>
    <row r="6896" spans="5:5" x14ac:dyDescent="0.25">
      <c r="E6896" s="1" t="e">
        <v>#N/A</v>
      </c>
    </row>
    <row r="6897" spans="5:5" x14ac:dyDescent="0.25">
      <c r="E6897" s="1" t="e">
        <v>#N/A</v>
      </c>
    </row>
    <row r="6898" spans="5:5" x14ac:dyDescent="0.25">
      <c r="E6898" s="1" t="e">
        <v>#N/A</v>
      </c>
    </row>
    <row r="6899" spans="5:5" x14ac:dyDescent="0.25">
      <c r="E6899" s="1" t="e">
        <v>#N/A</v>
      </c>
    </row>
    <row r="6900" spans="5:5" x14ac:dyDescent="0.25">
      <c r="E6900" s="1" t="e">
        <v>#N/A</v>
      </c>
    </row>
    <row r="6901" spans="5:5" x14ac:dyDescent="0.25">
      <c r="E6901" s="1" t="e">
        <v>#N/A</v>
      </c>
    </row>
    <row r="6902" spans="5:5" x14ac:dyDescent="0.25">
      <c r="E6902" s="1" t="e">
        <v>#N/A</v>
      </c>
    </row>
    <row r="6903" spans="5:5" x14ac:dyDescent="0.25">
      <c r="E6903" s="1" t="e">
        <v>#N/A</v>
      </c>
    </row>
    <row r="6904" spans="5:5" x14ac:dyDescent="0.25">
      <c r="E6904" s="1" t="e">
        <v>#N/A</v>
      </c>
    </row>
    <row r="6905" spans="5:5" x14ac:dyDescent="0.25">
      <c r="E6905" s="1" t="e">
        <v>#N/A</v>
      </c>
    </row>
    <row r="6906" spans="5:5" x14ac:dyDescent="0.25">
      <c r="E6906" s="1" t="e">
        <v>#N/A</v>
      </c>
    </row>
    <row r="6907" spans="5:5" x14ac:dyDescent="0.25">
      <c r="E6907" s="1" t="e">
        <v>#N/A</v>
      </c>
    </row>
    <row r="6908" spans="5:5" x14ac:dyDescent="0.25">
      <c r="E6908" s="1" t="e">
        <v>#N/A</v>
      </c>
    </row>
    <row r="6909" spans="5:5" x14ac:dyDescent="0.25">
      <c r="E6909" s="1" t="e">
        <v>#N/A</v>
      </c>
    </row>
    <row r="6910" spans="5:5" x14ac:dyDescent="0.25">
      <c r="E6910" s="1" t="e">
        <v>#N/A</v>
      </c>
    </row>
    <row r="6911" spans="5:5" x14ac:dyDescent="0.25">
      <c r="E6911" s="1" t="e">
        <v>#N/A</v>
      </c>
    </row>
    <row r="6912" spans="5:5" x14ac:dyDescent="0.25">
      <c r="E6912" s="1" t="e">
        <v>#N/A</v>
      </c>
    </row>
    <row r="6913" spans="5:5" x14ac:dyDescent="0.25">
      <c r="E6913" s="1" t="e">
        <v>#N/A</v>
      </c>
    </row>
    <row r="6914" spans="5:5" x14ac:dyDescent="0.25">
      <c r="E6914" s="1" t="e">
        <v>#N/A</v>
      </c>
    </row>
    <row r="6915" spans="5:5" x14ac:dyDescent="0.25">
      <c r="E6915" s="1" t="e">
        <v>#N/A</v>
      </c>
    </row>
    <row r="6916" spans="5:5" x14ac:dyDescent="0.25">
      <c r="E6916" s="1" t="e">
        <v>#N/A</v>
      </c>
    </row>
    <row r="6917" spans="5:5" x14ac:dyDescent="0.25">
      <c r="E6917" s="1" t="e">
        <v>#N/A</v>
      </c>
    </row>
    <row r="6918" spans="5:5" x14ac:dyDescent="0.25">
      <c r="E6918" s="1" t="e">
        <v>#N/A</v>
      </c>
    </row>
    <row r="6919" spans="5:5" x14ac:dyDescent="0.25">
      <c r="E6919" s="1" t="e">
        <v>#N/A</v>
      </c>
    </row>
    <row r="6920" spans="5:5" x14ac:dyDescent="0.25">
      <c r="E6920" s="1" t="e">
        <v>#N/A</v>
      </c>
    </row>
    <row r="6921" spans="5:5" x14ac:dyDescent="0.25">
      <c r="E6921" s="1" t="e">
        <v>#N/A</v>
      </c>
    </row>
    <row r="6922" spans="5:5" x14ac:dyDescent="0.25">
      <c r="E6922" s="1" t="e">
        <v>#N/A</v>
      </c>
    </row>
    <row r="6923" spans="5:5" x14ac:dyDescent="0.25">
      <c r="E6923" s="1" t="e">
        <v>#N/A</v>
      </c>
    </row>
    <row r="6924" spans="5:5" x14ac:dyDescent="0.25">
      <c r="E6924" s="1" t="e">
        <v>#N/A</v>
      </c>
    </row>
    <row r="6925" spans="5:5" x14ac:dyDescent="0.25">
      <c r="E6925" s="1" t="e">
        <v>#N/A</v>
      </c>
    </row>
    <row r="6926" spans="5:5" x14ac:dyDescent="0.25">
      <c r="E6926" s="1" t="e">
        <v>#N/A</v>
      </c>
    </row>
    <row r="6927" spans="5:5" x14ac:dyDescent="0.25">
      <c r="E6927" s="1" t="e">
        <v>#N/A</v>
      </c>
    </row>
    <row r="6928" spans="5:5" x14ac:dyDescent="0.25">
      <c r="E6928" s="1" t="e">
        <v>#N/A</v>
      </c>
    </row>
    <row r="6929" spans="5:5" x14ac:dyDescent="0.25">
      <c r="E6929" s="1" t="e">
        <v>#N/A</v>
      </c>
    </row>
    <row r="6930" spans="5:5" x14ac:dyDescent="0.25">
      <c r="E6930" s="1" t="e">
        <v>#N/A</v>
      </c>
    </row>
    <row r="6931" spans="5:5" x14ac:dyDescent="0.25">
      <c r="E6931" s="1" t="e">
        <v>#N/A</v>
      </c>
    </row>
    <row r="6932" spans="5:5" x14ac:dyDescent="0.25">
      <c r="E6932" s="1" t="e">
        <v>#N/A</v>
      </c>
    </row>
    <row r="6933" spans="5:5" x14ac:dyDescent="0.25">
      <c r="E6933" s="1" t="e">
        <v>#N/A</v>
      </c>
    </row>
    <row r="6934" spans="5:5" x14ac:dyDescent="0.25">
      <c r="E6934" s="1" t="e">
        <v>#N/A</v>
      </c>
    </row>
    <row r="6935" spans="5:5" x14ac:dyDescent="0.25">
      <c r="E6935" s="1" t="e">
        <v>#N/A</v>
      </c>
    </row>
    <row r="6936" spans="5:5" x14ac:dyDescent="0.25">
      <c r="E6936" s="1" t="e">
        <v>#N/A</v>
      </c>
    </row>
    <row r="6937" spans="5:5" x14ac:dyDescent="0.25">
      <c r="E6937" s="1" t="e">
        <v>#N/A</v>
      </c>
    </row>
    <row r="6938" spans="5:5" x14ac:dyDescent="0.25">
      <c r="E6938" s="1" t="e">
        <v>#N/A</v>
      </c>
    </row>
    <row r="6939" spans="5:5" x14ac:dyDescent="0.25">
      <c r="E6939" s="1" t="e">
        <v>#N/A</v>
      </c>
    </row>
    <row r="6940" spans="5:5" x14ac:dyDescent="0.25">
      <c r="E6940" s="1" t="e">
        <v>#N/A</v>
      </c>
    </row>
    <row r="6941" spans="5:5" x14ac:dyDescent="0.25">
      <c r="E6941" s="1" t="e">
        <v>#N/A</v>
      </c>
    </row>
    <row r="6942" spans="5:5" x14ac:dyDescent="0.25">
      <c r="E6942" s="1" t="e">
        <v>#N/A</v>
      </c>
    </row>
    <row r="6943" spans="5:5" x14ac:dyDescent="0.25">
      <c r="E6943" s="1" t="e">
        <v>#N/A</v>
      </c>
    </row>
    <row r="6944" spans="5:5" x14ac:dyDescent="0.25">
      <c r="E6944" s="1" t="e">
        <v>#N/A</v>
      </c>
    </row>
    <row r="6945" spans="5:5" x14ac:dyDescent="0.25">
      <c r="E6945" s="1" t="e">
        <v>#N/A</v>
      </c>
    </row>
    <row r="6946" spans="5:5" x14ac:dyDescent="0.25">
      <c r="E6946" s="1" t="e">
        <v>#N/A</v>
      </c>
    </row>
    <row r="6947" spans="5:5" x14ac:dyDescent="0.25">
      <c r="E6947" s="1" t="e">
        <v>#N/A</v>
      </c>
    </row>
    <row r="6948" spans="5:5" x14ac:dyDescent="0.25">
      <c r="E6948" s="1" t="e">
        <v>#N/A</v>
      </c>
    </row>
    <row r="6949" spans="5:5" x14ac:dyDescent="0.25">
      <c r="E6949" s="1" t="e">
        <v>#N/A</v>
      </c>
    </row>
    <row r="6950" spans="5:5" x14ac:dyDescent="0.25">
      <c r="E6950" s="1" t="e">
        <v>#N/A</v>
      </c>
    </row>
    <row r="6951" spans="5:5" x14ac:dyDescent="0.25">
      <c r="E6951" s="1" t="e">
        <v>#N/A</v>
      </c>
    </row>
    <row r="6952" spans="5:5" x14ac:dyDescent="0.25">
      <c r="E6952" s="1" t="e">
        <v>#N/A</v>
      </c>
    </row>
    <row r="6953" spans="5:5" x14ac:dyDescent="0.25">
      <c r="E6953" s="1" t="e">
        <v>#N/A</v>
      </c>
    </row>
    <row r="6954" spans="5:5" x14ac:dyDescent="0.25">
      <c r="E6954" s="1" t="e">
        <v>#N/A</v>
      </c>
    </row>
    <row r="6955" spans="5:5" x14ac:dyDescent="0.25">
      <c r="E6955" s="1" t="e">
        <v>#N/A</v>
      </c>
    </row>
    <row r="6956" spans="5:5" x14ac:dyDescent="0.25">
      <c r="E6956" s="1" t="e">
        <v>#N/A</v>
      </c>
    </row>
    <row r="6957" spans="5:5" x14ac:dyDescent="0.25">
      <c r="E6957" s="1" t="e">
        <v>#N/A</v>
      </c>
    </row>
    <row r="6958" spans="5:5" x14ac:dyDescent="0.25">
      <c r="E6958" s="1" t="e">
        <v>#N/A</v>
      </c>
    </row>
    <row r="6959" spans="5:5" x14ac:dyDescent="0.25">
      <c r="E6959" s="1" t="e">
        <v>#N/A</v>
      </c>
    </row>
    <row r="6960" spans="5:5" x14ac:dyDescent="0.25">
      <c r="E6960" s="1" t="e">
        <v>#N/A</v>
      </c>
    </row>
    <row r="6961" spans="5:5" x14ac:dyDescent="0.25">
      <c r="E6961" s="1" t="e">
        <v>#N/A</v>
      </c>
    </row>
    <row r="6962" spans="5:5" x14ac:dyDescent="0.25">
      <c r="E6962" s="1" t="e">
        <v>#N/A</v>
      </c>
    </row>
    <row r="6963" spans="5:5" x14ac:dyDescent="0.25">
      <c r="E6963" s="1" t="e">
        <v>#N/A</v>
      </c>
    </row>
    <row r="6964" spans="5:5" x14ac:dyDescent="0.25">
      <c r="E6964" s="1" t="e">
        <v>#N/A</v>
      </c>
    </row>
    <row r="6965" spans="5:5" x14ac:dyDescent="0.25">
      <c r="E6965" s="1" t="e">
        <v>#N/A</v>
      </c>
    </row>
    <row r="6966" spans="5:5" x14ac:dyDescent="0.25">
      <c r="E6966" s="1" t="e">
        <v>#N/A</v>
      </c>
    </row>
    <row r="6967" spans="5:5" x14ac:dyDescent="0.25">
      <c r="E6967" s="1" t="e">
        <v>#N/A</v>
      </c>
    </row>
    <row r="6968" spans="5:5" x14ac:dyDescent="0.25">
      <c r="E6968" s="1" t="e">
        <v>#N/A</v>
      </c>
    </row>
    <row r="6969" spans="5:5" x14ac:dyDescent="0.25">
      <c r="E6969" s="1" t="e">
        <v>#N/A</v>
      </c>
    </row>
    <row r="6970" spans="5:5" x14ac:dyDescent="0.25">
      <c r="E6970" s="1" t="e">
        <v>#N/A</v>
      </c>
    </row>
    <row r="6971" spans="5:5" x14ac:dyDescent="0.25">
      <c r="E6971" s="1" t="e">
        <v>#N/A</v>
      </c>
    </row>
    <row r="6972" spans="5:5" x14ac:dyDescent="0.25">
      <c r="E6972" s="1" t="e">
        <v>#N/A</v>
      </c>
    </row>
    <row r="6973" spans="5:5" x14ac:dyDescent="0.25">
      <c r="E6973" s="1" t="e">
        <v>#N/A</v>
      </c>
    </row>
    <row r="6974" spans="5:5" x14ac:dyDescent="0.25">
      <c r="E6974" s="1" t="e">
        <v>#N/A</v>
      </c>
    </row>
    <row r="6975" spans="5:5" x14ac:dyDescent="0.25">
      <c r="E6975" s="1" t="e">
        <v>#N/A</v>
      </c>
    </row>
    <row r="6976" spans="5:5" x14ac:dyDescent="0.25">
      <c r="E6976" s="1" t="e">
        <v>#N/A</v>
      </c>
    </row>
    <row r="6977" spans="5:5" x14ac:dyDescent="0.25">
      <c r="E6977" s="1" t="e">
        <v>#N/A</v>
      </c>
    </row>
    <row r="6978" spans="5:5" x14ac:dyDescent="0.25">
      <c r="E6978" s="1" t="e">
        <v>#N/A</v>
      </c>
    </row>
    <row r="6979" spans="5:5" x14ac:dyDescent="0.25">
      <c r="E6979" s="1" t="e">
        <v>#N/A</v>
      </c>
    </row>
    <row r="6980" spans="5:5" x14ac:dyDescent="0.25">
      <c r="E6980" s="1" t="e">
        <v>#N/A</v>
      </c>
    </row>
    <row r="6981" spans="5:5" x14ac:dyDescent="0.25">
      <c r="E6981" s="1" t="e">
        <v>#N/A</v>
      </c>
    </row>
    <row r="6982" spans="5:5" x14ac:dyDescent="0.25">
      <c r="E6982" s="1" t="e">
        <v>#N/A</v>
      </c>
    </row>
    <row r="6983" spans="5:5" x14ac:dyDescent="0.25">
      <c r="E6983" s="1" t="e">
        <v>#N/A</v>
      </c>
    </row>
    <row r="6984" spans="5:5" x14ac:dyDescent="0.25">
      <c r="E6984" s="1" t="e">
        <v>#N/A</v>
      </c>
    </row>
    <row r="6985" spans="5:5" x14ac:dyDescent="0.25">
      <c r="E6985" s="1" t="e">
        <v>#N/A</v>
      </c>
    </row>
    <row r="6986" spans="5:5" x14ac:dyDescent="0.25">
      <c r="E6986" s="1" t="e">
        <v>#N/A</v>
      </c>
    </row>
    <row r="6987" spans="5:5" x14ac:dyDescent="0.25">
      <c r="E6987" s="1" t="e">
        <v>#N/A</v>
      </c>
    </row>
    <row r="6988" spans="5:5" x14ac:dyDescent="0.25">
      <c r="E6988" s="1" t="e">
        <v>#N/A</v>
      </c>
    </row>
    <row r="6989" spans="5:5" x14ac:dyDescent="0.25">
      <c r="E6989" s="1" t="e">
        <v>#N/A</v>
      </c>
    </row>
    <row r="6990" spans="5:5" x14ac:dyDescent="0.25">
      <c r="E6990" s="1" t="e">
        <v>#N/A</v>
      </c>
    </row>
    <row r="6991" spans="5:5" x14ac:dyDescent="0.25">
      <c r="E6991" s="1" t="e">
        <v>#N/A</v>
      </c>
    </row>
    <row r="6992" spans="5:5" x14ac:dyDescent="0.25">
      <c r="E6992" s="1" t="e">
        <v>#N/A</v>
      </c>
    </row>
    <row r="6993" spans="5:5" x14ac:dyDescent="0.25">
      <c r="E6993" s="1" t="e">
        <v>#N/A</v>
      </c>
    </row>
    <row r="6994" spans="5:5" x14ac:dyDescent="0.25">
      <c r="E6994" s="1" t="e">
        <v>#N/A</v>
      </c>
    </row>
    <row r="6995" spans="5:5" x14ac:dyDescent="0.25">
      <c r="E6995" s="1" t="e">
        <v>#N/A</v>
      </c>
    </row>
    <row r="6996" spans="5:5" x14ac:dyDescent="0.25">
      <c r="E6996" s="1" t="e">
        <v>#N/A</v>
      </c>
    </row>
    <row r="6997" spans="5:5" x14ac:dyDescent="0.25">
      <c r="E6997" s="1" t="e">
        <v>#N/A</v>
      </c>
    </row>
    <row r="6998" spans="5:5" x14ac:dyDescent="0.25">
      <c r="E6998" s="1" t="e">
        <v>#N/A</v>
      </c>
    </row>
    <row r="6999" spans="5:5" x14ac:dyDescent="0.25">
      <c r="E6999" s="1" t="e">
        <v>#N/A</v>
      </c>
    </row>
    <row r="7000" spans="5:5" x14ac:dyDescent="0.25">
      <c r="E7000" s="1" t="e">
        <v>#N/A</v>
      </c>
    </row>
    <row r="7001" spans="5:5" x14ac:dyDescent="0.25">
      <c r="E7001" s="1" t="e">
        <v>#N/A</v>
      </c>
    </row>
    <row r="7002" spans="5:5" x14ac:dyDescent="0.25">
      <c r="E7002" s="1" t="e">
        <v>#N/A</v>
      </c>
    </row>
    <row r="7003" spans="5:5" x14ac:dyDescent="0.25">
      <c r="E7003" s="1" t="e">
        <v>#N/A</v>
      </c>
    </row>
    <row r="7004" spans="5:5" x14ac:dyDescent="0.25">
      <c r="E7004" s="1" t="e">
        <v>#N/A</v>
      </c>
    </row>
    <row r="7005" spans="5:5" x14ac:dyDescent="0.25">
      <c r="E7005" s="1" t="e">
        <v>#N/A</v>
      </c>
    </row>
    <row r="7006" spans="5:5" x14ac:dyDescent="0.25">
      <c r="E7006" s="1" t="e">
        <v>#N/A</v>
      </c>
    </row>
    <row r="7007" spans="5:5" x14ac:dyDescent="0.25">
      <c r="E7007" s="1" t="e">
        <v>#N/A</v>
      </c>
    </row>
    <row r="7008" spans="5:5" x14ac:dyDescent="0.25">
      <c r="E7008" s="1" t="e">
        <v>#N/A</v>
      </c>
    </row>
    <row r="7009" spans="5:5" x14ac:dyDescent="0.25">
      <c r="E7009" s="1" t="e">
        <v>#N/A</v>
      </c>
    </row>
    <row r="7010" spans="5:5" x14ac:dyDescent="0.25">
      <c r="E7010" s="1" t="e">
        <v>#N/A</v>
      </c>
    </row>
    <row r="7011" spans="5:5" x14ac:dyDescent="0.25">
      <c r="E7011" s="1" t="e">
        <v>#N/A</v>
      </c>
    </row>
    <row r="7012" spans="5:5" x14ac:dyDescent="0.25">
      <c r="E7012" s="1" t="e">
        <v>#N/A</v>
      </c>
    </row>
    <row r="7013" spans="5:5" x14ac:dyDescent="0.25">
      <c r="E7013" s="1" t="e">
        <v>#N/A</v>
      </c>
    </row>
    <row r="7014" spans="5:5" x14ac:dyDescent="0.25">
      <c r="E7014" s="1" t="e">
        <v>#N/A</v>
      </c>
    </row>
    <row r="7015" spans="5:5" x14ac:dyDescent="0.25">
      <c r="E7015" s="1" t="e">
        <v>#N/A</v>
      </c>
    </row>
    <row r="7016" spans="5:5" x14ac:dyDescent="0.25">
      <c r="E7016" s="1" t="e">
        <v>#N/A</v>
      </c>
    </row>
    <row r="7017" spans="5:5" x14ac:dyDescent="0.25">
      <c r="E7017" s="1" t="e">
        <v>#N/A</v>
      </c>
    </row>
    <row r="7018" spans="5:5" x14ac:dyDescent="0.25">
      <c r="E7018" s="1" t="e">
        <v>#N/A</v>
      </c>
    </row>
    <row r="7019" spans="5:5" x14ac:dyDescent="0.25">
      <c r="E7019" s="1" t="e">
        <v>#N/A</v>
      </c>
    </row>
    <row r="7020" spans="5:5" x14ac:dyDescent="0.25">
      <c r="E7020" s="1" t="e">
        <v>#N/A</v>
      </c>
    </row>
    <row r="7021" spans="5:5" x14ac:dyDescent="0.25">
      <c r="E7021" s="1" t="e">
        <v>#N/A</v>
      </c>
    </row>
    <row r="7022" spans="5:5" x14ac:dyDescent="0.25">
      <c r="E7022" s="1" t="e">
        <v>#N/A</v>
      </c>
    </row>
    <row r="7023" spans="5:5" x14ac:dyDescent="0.25">
      <c r="E7023" s="1" t="e">
        <v>#N/A</v>
      </c>
    </row>
    <row r="7024" spans="5:5" x14ac:dyDescent="0.25">
      <c r="E7024" s="1" t="e">
        <v>#N/A</v>
      </c>
    </row>
    <row r="7025" spans="5:5" x14ac:dyDescent="0.25">
      <c r="E7025" s="1" t="e">
        <v>#N/A</v>
      </c>
    </row>
    <row r="7026" spans="5:5" x14ac:dyDescent="0.25">
      <c r="E7026" s="1" t="e">
        <v>#N/A</v>
      </c>
    </row>
    <row r="7027" spans="5:5" x14ac:dyDescent="0.25">
      <c r="E7027" s="1" t="e">
        <v>#N/A</v>
      </c>
    </row>
    <row r="7028" spans="5:5" x14ac:dyDescent="0.25">
      <c r="E7028" s="1" t="e">
        <v>#N/A</v>
      </c>
    </row>
    <row r="7029" spans="5:5" x14ac:dyDescent="0.25">
      <c r="E7029" s="1" t="e">
        <v>#N/A</v>
      </c>
    </row>
    <row r="7030" spans="5:5" x14ac:dyDescent="0.25">
      <c r="E7030" s="1" t="e">
        <v>#N/A</v>
      </c>
    </row>
    <row r="7031" spans="5:5" x14ac:dyDescent="0.25">
      <c r="E7031" s="1" t="e">
        <v>#N/A</v>
      </c>
    </row>
    <row r="7032" spans="5:5" x14ac:dyDescent="0.25">
      <c r="E7032" s="1" t="e">
        <v>#N/A</v>
      </c>
    </row>
    <row r="7033" spans="5:5" x14ac:dyDescent="0.25">
      <c r="E7033" s="1" t="e">
        <v>#N/A</v>
      </c>
    </row>
    <row r="7034" spans="5:5" x14ac:dyDescent="0.25">
      <c r="E7034" s="1" t="e">
        <v>#N/A</v>
      </c>
    </row>
    <row r="7035" spans="5:5" x14ac:dyDescent="0.25">
      <c r="E7035" s="1" t="e">
        <v>#N/A</v>
      </c>
    </row>
    <row r="7036" spans="5:5" x14ac:dyDescent="0.25">
      <c r="E7036" s="1" t="e">
        <v>#N/A</v>
      </c>
    </row>
    <row r="7037" spans="5:5" x14ac:dyDescent="0.25">
      <c r="E7037" s="1" t="e">
        <v>#N/A</v>
      </c>
    </row>
    <row r="7038" spans="5:5" x14ac:dyDescent="0.25">
      <c r="E7038" s="1" t="e">
        <v>#N/A</v>
      </c>
    </row>
    <row r="7039" spans="5:5" x14ac:dyDescent="0.25">
      <c r="E7039" s="1" t="e">
        <v>#N/A</v>
      </c>
    </row>
    <row r="7040" spans="5:5" x14ac:dyDescent="0.25">
      <c r="E7040" s="1" t="e">
        <v>#N/A</v>
      </c>
    </row>
    <row r="7041" spans="5:5" x14ac:dyDescent="0.25">
      <c r="E7041" s="1" t="e">
        <v>#N/A</v>
      </c>
    </row>
    <row r="7042" spans="5:5" x14ac:dyDescent="0.25">
      <c r="E7042" s="1" t="e">
        <v>#N/A</v>
      </c>
    </row>
    <row r="7043" spans="5:5" x14ac:dyDescent="0.25">
      <c r="E7043" s="1" t="e">
        <v>#N/A</v>
      </c>
    </row>
    <row r="7044" spans="5:5" x14ac:dyDescent="0.25">
      <c r="E7044" s="1" t="e">
        <v>#N/A</v>
      </c>
    </row>
    <row r="7045" spans="5:5" x14ac:dyDescent="0.25">
      <c r="E7045" s="1" t="e">
        <v>#N/A</v>
      </c>
    </row>
    <row r="7046" spans="5:5" x14ac:dyDescent="0.25">
      <c r="E7046" s="1" t="e">
        <v>#N/A</v>
      </c>
    </row>
    <row r="7047" spans="5:5" x14ac:dyDescent="0.25">
      <c r="E7047" s="1" t="e">
        <v>#N/A</v>
      </c>
    </row>
    <row r="7048" spans="5:5" x14ac:dyDescent="0.25">
      <c r="E7048" s="1" t="e">
        <v>#N/A</v>
      </c>
    </row>
    <row r="7049" spans="5:5" x14ac:dyDescent="0.25">
      <c r="E7049" s="1" t="e">
        <v>#N/A</v>
      </c>
    </row>
    <row r="7050" spans="5:5" x14ac:dyDescent="0.25">
      <c r="E7050" s="1" t="e">
        <v>#N/A</v>
      </c>
    </row>
    <row r="7051" spans="5:5" x14ac:dyDescent="0.25">
      <c r="E7051" s="1" t="e">
        <v>#N/A</v>
      </c>
    </row>
    <row r="7052" spans="5:5" x14ac:dyDescent="0.25">
      <c r="E7052" s="1" t="e">
        <v>#N/A</v>
      </c>
    </row>
    <row r="7053" spans="5:5" x14ac:dyDescent="0.25">
      <c r="E7053" s="1" t="e">
        <v>#N/A</v>
      </c>
    </row>
    <row r="7054" spans="5:5" x14ac:dyDescent="0.25">
      <c r="E7054" s="1" t="e">
        <v>#N/A</v>
      </c>
    </row>
    <row r="7055" spans="5:5" x14ac:dyDescent="0.25">
      <c r="E7055" s="1" t="e">
        <v>#N/A</v>
      </c>
    </row>
    <row r="7056" spans="5:5" x14ac:dyDescent="0.25">
      <c r="E7056" s="1" t="e">
        <v>#N/A</v>
      </c>
    </row>
    <row r="7057" spans="5:5" x14ac:dyDescent="0.25">
      <c r="E7057" s="1" t="e">
        <v>#N/A</v>
      </c>
    </row>
    <row r="7058" spans="5:5" x14ac:dyDescent="0.25">
      <c r="E7058" s="1" t="e">
        <v>#N/A</v>
      </c>
    </row>
    <row r="7059" spans="5:5" x14ac:dyDescent="0.25">
      <c r="E7059" s="1" t="e">
        <v>#N/A</v>
      </c>
    </row>
    <row r="7060" spans="5:5" x14ac:dyDescent="0.25">
      <c r="E7060" s="1" t="e">
        <v>#N/A</v>
      </c>
    </row>
    <row r="7061" spans="5:5" x14ac:dyDescent="0.25">
      <c r="E7061" s="1" t="e">
        <v>#N/A</v>
      </c>
    </row>
    <row r="7062" spans="5:5" x14ac:dyDescent="0.25">
      <c r="E7062" s="1" t="e">
        <v>#N/A</v>
      </c>
    </row>
    <row r="7063" spans="5:5" x14ac:dyDescent="0.25">
      <c r="E7063" s="1" t="e">
        <v>#N/A</v>
      </c>
    </row>
    <row r="7064" spans="5:5" x14ac:dyDescent="0.25">
      <c r="E7064" s="1" t="e">
        <v>#N/A</v>
      </c>
    </row>
    <row r="7065" spans="5:5" x14ac:dyDescent="0.25">
      <c r="E7065" s="1" t="e">
        <v>#N/A</v>
      </c>
    </row>
    <row r="7066" spans="5:5" x14ac:dyDescent="0.25">
      <c r="E7066" s="1" t="e">
        <v>#N/A</v>
      </c>
    </row>
    <row r="7067" spans="5:5" x14ac:dyDescent="0.25">
      <c r="E7067" s="1" t="e">
        <v>#N/A</v>
      </c>
    </row>
    <row r="7068" spans="5:5" x14ac:dyDescent="0.25">
      <c r="E7068" s="1" t="e">
        <v>#N/A</v>
      </c>
    </row>
    <row r="7069" spans="5:5" x14ac:dyDescent="0.25">
      <c r="E7069" s="1" t="e">
        <v>#N/A</v>
      </c>
    </row>
    <row r="7070" spans="5:5" x14ac:dyDescent="0.25">
      <c r="E7070" s="1" t="e">
        <v>#N/A</v>
      </c>
    </row>
    <row r="7071" spans="5:5" x14ac:dyDescent="0.25">
      <c r="E7071" s="1" t="e">
        <v>#N/A</v>
      </c>
    </row>
    <row r="7072" spans="5:5" x14ac:dyDescent="0.25">
      <c r="E7072" s="1" t="e">
        <v>#N/A</v>
      </c>
    </row>
    <row r="7073" spans="5:5" x14ac:dyDescent="0.25">
      <c r="E7073" s="1" t="e">
        <v>#N/A</v>
      </c>
    </row>
    <row r="7074" spans="5:5" x14ac:dyDescent="0.25">
      <c r="E7074" s="1" t="e">
        <v>#N/A</v>
      </c>
    </row>
    <row r="7075" spans="5:5" x14ac:dyDescent="0.25">
      <c r="E7075" s="1" t="e">
        <v>#N/A</v>
      </c>
    </row>
    <row r="7076" spans="5:5" x14ac:dyDescent="0.25">
      <c r="E7076" s="1" t="e">
        <v>#N/A</v>
      </c>
    </row>
    <row r="7077" spans="5:5" x14ac:dyDescent="0.25">
      <c r="E7077" s="1" t="e">
        <v>#N/A</v>
      </c>
    </row>
    <row r="7078" spans="5:5" x14ac:dyDescent="0.25">
      <c r="E7078" s="1" t="e">
        <v>#N/A</v>
      </c>
    </row>
    <row r="7079" spans="5:5" x14ac:dyDescent="0.25">
      <c r="E7079" s="1" t="e">
        <v>#N/A</v>
      </c>
    </row>
    <row r="7080" spans="5:5" x14ac:dyDescent="0.25">
      <c r="E7080" s="1" t="e">
        <v>#N/A</v>
      </c>
    </row>
    <row r="7081" spans="5:5" x14ac:dyDescent="0.25">
      <c r="E7081" s="1" t="e">
        <v>#N/A</v>
      </c>
    </row>
    <row r="7082" spans="5:5" x14ac:dyDescent="0.25">
      <c r="E7082" s="1" t="e">
        <v>#N/A</v>
      </c>
    </row>
    <row r="7083" spans="5:5" x14ac:dyDescent="0.25">
      <c r="E7083" s="1" t="e">
        <v>#N/A</v>
      </c>
    </row>
    <row r="7084" spans="5:5" x14ac:dyDescent="0.25">
      <c r="E7084" s="1" t="e">
        <v>#N/A</v>
      </c>
    </row>
    <row r="7085" spans="5:5" x14ac:dyDescent="0.25">
      <c r="E7085" s="1" t="e">
        <v>#N/A</v>
      </c>
    </row>
    <row r="7086" spans="5:5" x14ac:dyDescent="0.25">
      <c r="E7086" s="1" t="e">
        <v>#N/A</v>
      </c>
    </row>
    <row r="7087" spans="5:5" x14ac:dyDescent="0.25">
      <c r="E7087" s="1" t="e">
        <v>#N/A</v>
      </c>
    </row>
    <row r="7088" spans="5:5" x14ac:dyDescent="0.25">
      <c r="E7088" s="1" t="e">
        <v>#N/A</v>
      </c>
    </row>
    <row r="7089" spans="5:5" x14ac:dyDescent="0.25">
      <c r="E7089" s="1" t="e">
        <v>#N/A</v>
      </c>
    </row>
    <row r="7090" spans="5:5" x14ac:dyDescent="0.25">
      <c r="E7090" s="1" t="e">
        <v>#N/A</v>
      </c>
    </row>
    <row r="7091" spans="5:5" x14ac:dyDescent="0.25">
      <c r="E7091" s="1" t="e">
        <v>#N/A</v>
      </c>
    </row>
    <row r="7092" spans="5:5" x14ac:dyDescent="0.25">
      <c r="E7092" s="1" t="e">
        <v>#N/A</v>
      </c>
    </row>
    <row r="7093" spans="5:5" x14ac:dyDescent="0.25">
      <c r="E7093" s="1" t="e">
        <v>#N/A</v>
      </c>
    </row>
    <row r="7094" spans="5:5" x14ac:dyDescent="0.25">
      <c r="E7094" s="1" t="e">
        <v>#N/A</v>
      </c>
    </row>
    <row r="7095" spans="5:5" x14ac:dyDescent="0.25">
      <c r="E7095" s="1" t="e">
        <v>#N/A</v>
      </c>
    </row>
    <row r="7096" spans="5:5" x14ac:dyDescent="0.25">
      <c r="E7096" s="1" t="e">
        <v>#N/A</v>
      </c>
    </row>
    <row r="7097" spans="5:5" x14ac:dyDescent="0.25">
      <c r="E7097" s="1" t="e">
        <v>#N/A</v>
      </c>
    </row>
    <row r="7098" spans="5:5" x14ac:dyDescent="0.25">
      <c r="E7098" s="1" t="e">
        <v>#N/A</v>
      </c>
    </row>
    <row r="7099" spans="5:5" x14ac:dyDescent="0.25">
      <c r="E7099" s="1" t="e">
        <v>#N/A</v>
      </c>
    </row>
    <row r="7100" spans="5:5" x14ac:dyDescent="0.25">
      <c r="E7100" s="1" t="e">
        <v>#N/A</v>
      </c>
    </row>
    <row r="7101" spans="5:5" x14ac:dyDescent="0.25">
      <c r="E7101" s="1" t="e">
        <v>#N/A</v>
      </c>
    </row>
    <row r="7102" spans="5:5" x14ac:dyDescent="0.25">
      <c r="E7102" s="1" t="e">
        <v>#N/A</v>
      </c>
    </row>
    <row r="7103" spans="5:5" x14ac:dyDescent="0.25">
      <c r="E7103" s="1" t="e">
        <v>#N/A</v>
      </c>
    </row>
    <row r="7104" spans="5:5" x14ac:dyDescent="0.25">
      <c r="E7104" s="1" t="e">
        <v>#N/A</v>
      </c>
    </row>
    <row r="7105" spans="5:5" x14ac:dyDescent="0.25">
      <c r="E7105" s="1" t="e">
        <v>#N/A</v>
      </c>
    </row>
    <row r="7106" spans="5:5" x14ac:dyDescent="0.25">
      <c r="E7106" s="1" t="e">
        <v>#N/A</v>
      </c>
    </row>
    <row r="7107" spans="5:5" x14ac:dyDescent="0.25">
      <c r="E7107" s="1" t="e">
        <v>#N/A</v>
      </c>
    </row>
    <row r="7108" spans="5:5" x14ac:dyDescent="0.25">
      <c r="E7108" s="1" t="e">
        <v>#N/A</v>
      </c>
    </row>
    <row r="7109" spans="5:5" x14ac:dyDescent="0.25">
      <c r="E7109" s="1" t="e">
        <v>#N/A</v>
      </c>
    </row>
    <row r="7110" spans="5:5" x14ac:dyDescent="0.25">
      <c r="E7110" s="1" t="e">
        <v>#N/A</v>
      </c>
    </row>
    <row r="7111" spans="5:5" x14ac:dyDescent="0.25">
      <c r="E7111" s="1" t="e">
        <v>#N/A</v>
      </c>
    </row>
    <row r="7112" spans="5:5" x14ac:dyDescent="0.25">
      <c r="E7112" s="1" t="e">
        <v>#N/A</v>
      </c>
    </row>
    <row r="7113" spans="5:5" x14ac:dyDescent="0.25">
      <c r="E7113" s="1" t="e">
        <v>#N/A</v>
      </c>
    </row>
    <row r="7114" spans="5:5" x14ac:dyDescent="0.25">
      <c r="E7114" s="1" t="e">
        <v>#N/A</v>
      </c>
    </row>
    <row r="7115" spans="5:5" x14ac:dyDescent="0.25">
      <c r="E7115" s="1" t="e">
        <v>#N/A</v>
      </c>
    </row>
    <row r="7116" spans="5:5" x14ac:dyDescent="0.25">
      <c r="E7116" s="1" t="e">
        <v>#N/A</v>
      </c>
    </row>
    <row r="7117" spans="5:5" x14ac:dyDescent="0.25">
      <c r="E7117" s="1" t="e">
        <v>#N/A</v>
      </c>
    </row>
    <row r="7118" spans="5:5" x14ac:dyDescent="0.25">
      <c r="E7118" s="1" t="e">
        <v>#N/A</v>
      </c>
    </row>
    <row r="7119" spans="5:5" x14ac:dyDescent="0.25">
      <c r="E7119" s="1" t="e">
        <v>#N/A</v>
      </c>
    </row>
    <row r="7120" spans="5:5" x14ac:dyDescent="0.25">
      <c r="E7120" s="1" t="e">
        <v>#N/A</v>
      </c>
    </row>
    <row r="7121" spans="5:5" x14ac:dyDescent="0.25">
      <c r="E7121" s="1" t="e">
        <v>#N/A</v>
      </c>
    </row>
    <row r="7122" spans="5:5" x14ac:dyDescent="0.25">
      <c r="E7122" s="1" t="e">
        <v>#N/A</v>
      </c>
    </row>
    <row r="7123" spans="5:5" x14ac:dyDescent="0.25">
      <c r="E7123" s="1" t="e">
        <v>#N/A</v>
      </c>
    </row>
    <row r="7124" spans="5:5" x14ac:dyDescent="0.25">
      <c r="E7124" s="1" t="e">
        <v>#N/A</v>
      </c>
    </row>
    <row r="7125" spans="5:5" x14ac:dyDescent="0.25">
      <c r="E7125" s="1" t="e">
        <v>#N/A</v>
      </c>
    </row>
    <row r="7126" spans="5:5" x14ac:dyDescent="0.25">
      <c r="E7126" s="1" t="e">
        <v>#N/A</v>
      </c>
    </row>
    <row r="7127" spans="5:5" x14ac:dyDescent="0.25">
      <c r="E7127" s="1" t="e">
        <v>#N/A</v>
      </c>
    </row>
    <row r="7128" spans="5:5" x14ac:dyDescent="0.25">
      <c r="E7128" s="1" t="e">
        <v>#N/A</v>
      </c>
    </row>
    <row r="7129" spans="5:5" x14ac:dyDescent="0.25">
      <c r="E7129" s="1" t="e">
        <v>#N/A</v>
      </c>
    </row>
    <row r="7130" spans="5:5" x14ac:dyDescent="0.25">
      <c r="E7130" s="1" t="e">
        <v>#N/A</v>
      </c>
    </row>
    <row r="7131" spans="5:5" x14ac:dyDescent="0.25">
      <c r="E7131" s="1" t="e">
        <v>#N/A</v>
      </c>
    </row>
    <row r="7132" spans="5:5" x14ac:dyDescent="0.25">
      <c r="E7132" s="1" t="e">
        <v>#N/A</v>
      </c>
    </row>
    <row r="7133" spans="5:5" x14ac:dyDescent="0.25">
      <c r="E7133" s="1" t="e">
        <v>#N/A</v>
      </c>
    </row>
    <row r="7134" spans="5:5" x14ac:dyDescent="0.25">
      <c r="E7134" s="1" t="e">
        <v>#N/A</v>
      </c>
    </row>
    <row r="7135" spans="5:5" x14ac:dyDescent="0.25">
      <c r="E7135" s="1" t="e">
        <v>#N/A</v>
      </c>
    </row>
    <row r="7136" spans="5:5" x14ac:dyDescent="0.25">
      <c r="E7136" s="1" t="e">
        <v>#N/A</v>
      </c>
    </row>
    <row r="7137" spans="5:5" x14ac:dyDescent="0.25">
      <c r="E7137" s="1" t="e">
        <v>#N/A</v>
      </c>
    </row>
    <row r="7138" spans="5:5" x14ac:dyDescent="0.25">
      <c r="E7138" s="1" t="e">
        <v>#N/A</v>
      </c>
    </row>
    <row r="7139" spans="5:5" x14ac:dyDescent="0.25">
      <c r="E7139" s="1" t="e">
        <v>#N/A</v>
      </c>
    </row>
    <row r="7140" spans="5:5" x14ac:dyDescent="0.25">
      <c r="E7140" s="1" t="e">
        <v>#N/A</v>
      </c>
    </row>
    <row r="7141" spans="5:5" x14ac:dyDescent="0.25">
      <c r="E7141" s="1" t="e">
        <v>#N/A</v>
      </c>
    </row>
    <row r="7142" spans="5:5" x14ac:dyDescent="0.25">
      <c r="E7142" s="1" t="e">
        <v>#N/A</v>
      </c>
    </row>
    <row r="7143" spans="5:5" x14ac:dyDescent="0.25">
      <c r="E7143" s="1" t="e">
        <v>#N/A</v>
      </c>
    </row>
    <row r="7144" spans="5:5" x14ac:dyDescent="0.25">
      <c r="E7144" s="1" t="e">
        <v>#N/A</v>
      </c>
    </row>
    <row r="7145" spans="5:5" x14ac:dyDescent="0.25">
      <c r="E7145" s="1" t="e">
        <v>#N/A</v>
      </c>
    </row>
    <row r="7146" spans="5:5" x14ac:dyDescent="0.25">
      <c r="E7146" s="1" t="e">
        <v>#N/A</v>
      </c>
    </row>
    <row r="7147" spans="5:5" x14ac:dyDescent="0.25">
      <c r="E7147" s="1" t="e">
        <v>#N/A</v>
      </c>
    </row>
    <row r="7148" spans="5:5" x14ac:dyDescent="0.25">
      <c r="E7148" s="1" t="e">
        <v>#N/A</v>
      </c>
    </row>
    <row r="7149" spans="5:5" x14ac:dyDescent="0.25">
      <c r="E7149" s="1" t="e">
        <v>#N/A</v>
      </c>
    </row>
    <row r="7150" spans="5:5" x14ac:dyDescent="0.25">
      <c r="E7150" s="1" t="e">
        <v>#N/A</v>
      </c>
    </row>
    <row r="7151" spans="5:5" x14ac:dyDescent="0.25">
      <c r="E7151" s="1" t="e">
        <v>#N/A</v>
      </c>
    </row>
    <row r="7152" spans="5:5" x14ac:dyDescent="0.25">
      <c r="E7152" s="1" t="e">
        <v>#N/A</v>
      </c>
    </row>
    <row r="7153" spans="5:5" x14ac:dyDescent="0.25">
      <c r="E7153" s="1" t="e">
        <v>#N/A</v>
      </c>
    </row>
    <row r="7154" spans="5:5" x14ac:dyDescent="0.25">
      <c r="E7154" s="1" t="e">
        <v>#N/A</v>
      </c>
    </row>
    <row r="7155" spans="5:5" x14ac:dyDescent="0.25">
      <c r="E7155" s="1" t="e">
        <v>#N/A</v>
      </c>
    </row>
    <row r="7156" spans="5:5" x14ac:dyDescent="0.25">
      <c r="E7156" s="1" t="e">
        <v>#N/A</v>
      </c>
    </row>
    <row r="7157" spans="5:5" x14ac:dyDescent="0.25">
      <c r="E7157" s="1" t="e">
        <v>#N/A</v>
      </c>
    </row>
    <row r="7158" spans="5:5" x14ac:dyDescent="0.25">
      <c r="E7158" s="1" t="e">
        <v>#N/A</v>
      </c>
    </row>
    <row r="7159" spans="5:5" x14ac:dyDescent="0.25">
      <c r="E7159" s="1" t="e">
        <v>#N/A</v>
      </c>
    </row>
    <row r="7160" spans="5:5" x14ac:dyDescent="0.25">
      <c r="E7160" s="1" t="e">
        <v>#N/A</v>
      </c>
    </row>
    <row r="7161" spans="5:5" x14ac:dyDescent="0.25">
      <c r="E7161" s="1" t="e">
        <v>#N/A</v>
      </c>
    </row>
    <row r="7162" spans="5:5" x14ac:dyDescent="0.25">
      <c r="E7162" s="1" t="e">
        <v>#N/A</v>
      </c>
    </row>
    <row r="7163" spans="5:5" x14ac:dyDescent="0.25">
      <c r="E7163" s="1" t="e">
        <v>#N/A</v>
      </c>
    </row>
    <row r="7164" spans="5:5" x14ac:dyDescent="0.25">
      <c r="E7164" s="1" t="e">
        <v>#N/A</v>
      </c>
    </row>
    <row r="7165" spans="5:5" x14ac:dyDescent="0.25">
      <c r="E7165" s="1" t="e">
        <v>#N/A</v>
      </c>
    </row>
    <row r="7166" spans="5:5" x14ac:dyDescent="0.25">
      <c r="E7166" s="1" t="e">
        <v>#N/A</v>
      </c>
    </row>
    <row r="7167" spans="5:5" x14ac:dyDescent="0.25">
      <c r="E7167" s="1" t="e">
        <v>#N/A</v>
      </c>
    </row>
    <row r="7168" spans="5:5" x14ac:dyDescent="0.25">
      <c r="E7168" s="1" t="e">
        <v>#N/A</v>
      </c>
    </row>
    <row r="7169" spans="5:5" x14ac:dyDescent="0.25">
      <c r="E7169" s="1" t="e">
        <v>#N/A</v>
      </c>
    </row>
    <row r="7170" spans="5:5" x14ac:dyDescent="0.25">
      <c r="E7170" s="1" t="e">
        <v>#N/A</v>
      </c>
    </row>
    <row r="7171" spans="5:5" x14ac:dyDescent="0.25">
      <c r="E7171" s="1" t="e">
        <v>#N/A</v>
      </c>
    </row>
    <row r="7172" spans="5:5" x14ac:dyDescent="0.25">
      <c r="E7172" s="1" t="e">
        <v>#N/A</v>
      </c>
    </row>
    <row r="7173" spans="5:5" x14ac:dyDescent="0.25">
      <c r="E7173" s="1" t="e">
        <v>#N/A</v>
      </c>
    </row>
    <row r="7174" spans="5:5" x14ac:dyDescent="0.25">
      <c r="E7174" s="1" t="e">
        <v>#N/A</v>
      </c>
    </row>
    <row r="7175" spans="5:5" x14ac:dyDescent="0.25">
      <c r="E7175" s="1" t="e">
        <v>#N/A</v>
      </c>
    </row>
    <row r="7176" spans="5:5" x14ac:dyDescent="0.25">
      <c r="E7176" s="1" t="e">
        <v>#N/A</v>
      </c>
    </row>
    <row r="7177" spans="5:5" x14ac:dyDescent="0.25">
      <c r="E7177" s="1" t="e">
        <v>#N/A</v>
      </c>
    </row>
    <row r="7178" spans="5:5" x14ac:dyDescent="0.25">
      <c r="E7178" s="1" t="e">
        <v>#N/A</v>
      </c>
    </row>
    <row r="7179" spans="5:5" x14ac:dyDescent="0.25">
      <c r="E7179" s="1" t="e">
        <v>#N/A</v>
      </c>
    </row>
    <row r="7180" spans="5:5" x14ac:dyDescent="0.25">
      <c r="E7180" s="1" t="e">
        <v>#N/A</v>
      </c>
    </row>
    <row r="7181" spans="5:5" x14ac:dyDescent="0.25">
      <c r="E7181" s="1" t="e">
        <v>#N/A</v>
      </c>
    </row>
    <row r="7182" spans="5:5" x14ac:dyDescent="0.25">
      <c r="E7182" s="1" t="e">
        <v>#N/A</v>
      </c>
    </row>
    <row r="7183" spans="5:5" x14ac:dyDescent="0.25">
      <c r="E7183" s="1" t="e">
        <v>#N/A</v>
      </c>
    </row>
    <row r="7184" spans="5:5" x14ac:dyDescent="0.25">
      <c r="E7184" s="1" t="e">
        <v>#N/A</v>
      </c>
    </row>
    <row r="7185" spans="5:5" x14ac:dyDescent="0.25">
      <c r="E7185" s="1" t="e">
        <v>#N/A</v>
      </c>
    </row>
    <row r="7186" spans="5:5" x14ac:dyDescent="0.25">
      <c r="E7186" s="1" t="e">
        <v>#N/A</v>
      </c>
    </row>
    <row r="7187" spans="5:5" x14ac:dyDescent="0.25">
      <c r="E7187" s="1" t="e">
        <v>#N/A</v>
      </c>
    </row>
    <row r="7188" spans="5:5" x14ac:dyDescent="0.25">
      <c r="E7188" s="1" t="e">
        <v>#N/A</v>
      </c>
    </row>
    <row r="7189" spans="5:5" x14ac:dyDescent="0.25">
      <c r="E7189" s="1" t="e">
        <v>#N/A</v>
      </c>
    </row>
    <row r="7190" spans="5:5" x14ac:dyDescent="0.25">
      <c r="E7190" s="1" t="e">
        <v>#N/A</v>
      </c>
    </row>
    <row r="7191" spans="5:5" x14ac:dyDescent="0.25">
      <c r="E7191" s="1" t="e">
        <v>#N/A</v>
      </c>
    </row>
    <row r="7192" spans="5:5" x14ac:dyDescent="0.25">
      <c r="E7192" s="1" t="e">
        <v>#N/A</v>
      </c>
    </row>
    <row r="7193" spans="5:5" x14ac:dyDescent="0.25">
      <c r="E7193" s="1" t="e">
        <v>#N/A</v>
      </c>
    </row>
    <row r="7194" spans="5:5" x14ac:dyDescent="0.25">
      <c r="E7194" s="1" t="e">
        <v>#N/A</v>
      </c>
    </row>
    <row r="7195" spans="5:5" x14ac:dyDescent="0.25">
      <c r="E7195" s="1" t="e">
        <v>#N/A</v>
      </c>
    </row>
    <row r="7196" spans="5:5" x14ac:dyDescent="0.25">
      <c r="E7196" s="1" t="e">
        <v>#N/A</v>
      </c>
    </row>
    <row r="7197" spans="5:5" x14ac:dyDescent="0.25">
      <c r="E7197" s="1" t="e">
        <v>#N/A</v>
      </c>
    </row>
    <row r="7198" spans="5:5" x14ac:dyDescent="0.25">
      <c r="E7198" s="1" t="e">
        <v>#N/A</v>
      </c>
    </row>
    <row r="7199" spans="5:5" x14ac:dyDescent="0.25">
      <c r="E7199" s="1" t="e">
        <v>#N/A</v>
      </c>
    </row>
    <row r="7200" spans="5:5" x14ac:dyDescent="0.25">
      <c r="E7200" s="1" t="e">
        <v>#N/A</v>
      </c>
    </row>
    <row r="7201" spans="5:5" x14ac:dyDescent="0.25">
      <c r="E7201" s="1" t="e">
        <v>#N/A</v>
      </c>
    </row>
    <row r="7202" spans="5:5" x14ac:dyDescent="0.25">
      <c r="E7202" s="1" t="e">
        <v>#N/A</v>
      </c>
    </row>
    <row r="7203" spans="5:5" x14ac:dyDescent="0.25">
      <c r="E7203" s="1" t="e">
        <v>#N/A</v>
      </c>
    </row>
    <row r="7204" spans="5:5" x14ac:dyDescent="0.25">
      <c r="E7204" s="1" t="e">
        <v>#N/A</v>
      </c>
    </row>
    <row r="7205" spans="5:5" x14ac:dyDescent="0.25">
      <c r="E7205" s="1" t="e">
        <v>#N/A</v>
      </c>
    </row>
    <row r="7206" spans="5:5" x14ac:dyDescent="0.25">
      <c r="E7206" s="1" t="e">
        <v>#N/A</v>
      </c>
    </row>
    <row r="7207" spans="5:5" x14ac:dyDescent="0.25">
      <c r="E7207" s="1" t="e">
        <v>#N/A</v>
      </c>
    </row>
    <row r="7208" spans="5:5" x14ac:dyDescent="0.25">
      <c r="E7208" s="1" t="e">
        <v>#N/A</v>
      </c>
    </row>
    <row r="7209" spans="5:5" x14ac:dyDescent="0.25">
      <c r="E7209" s="1" t="e">
        <v>#N/A</v>
      </c>
    </row>
    <row r="7210" spans="5:5" x14ac:dyDescent="0.25">
      <c r="E7210" s="1" t="e">
        <v>#N/A</v>
      </c>
    </row>
    <row r="7211" spans="5:5" x14ac:dyDescent="0.25">
      <c r="E7211" s="1" t="e">
        <v>#N/A</v>
      </c>
    </row>
    <row r="7212" spans="5:5" x14ac:dyDescent="0.25">
      <c r="E7212" s="1" t="e">
        <v>#N/A</v>
      </c>
    </row>
    <row r="7213" spans="5:5" x14ac:dyDescent="0.25">
      <c r="E7213" s="1" t="e">
        <v>#N/A</v>
      </c>
    </row>
    <row r="7214" spans="5:5" x14ac:dyDescent="0.25">
      <c r="E7214" s="1" t="e">
        <v>#N/A</v>
      </c>
    </row>
    <row r="7215" spans="5:5" x14ac:dyDescent="0.25">
      <c r="E7215" s="1" t="e">
        <v>#N/A</v>
      </c>
    </row>
    <row r="7216" spans="5:5" x14ac:dyDescent="0.25">
      <c r="E7216" s="1" t="e">
        <v>#N/A</v>
      </c>
    </row>
    <row r="7217" spans="5:5" x14ac:dyDescent="0.25">
      <c r="E7217" s="1" t="e">
        <v>#N/A</v>
      </c>
    </row>
    <row r="7218" spans="5:5" x14ac:dyDescent="0.25">
      <c r="E7218" s="1" t="e">
        <v>#N/A</v>
      </c>
    </row>
    <row r="7219" spans="5:5" x14ac:dyDescent="0.25">
      <c r="E7219" s="1" t="e">
        <v>#N/A</v>
      </c>
    </row>
    <row r="7220" spans="5:5" x14ac:dyDescent="0.25">
      <c r="E7220" s="1" t="e">
        <v>#N/A</v>
      </c>
    </row>
    <row r="7221" spans="5:5" x14ac:dyDescent="0.25">
      <c r="E7221" s="1" t="e">
        <v>#N/A</v>
      </c>
    </row>
    <row r="7222" spans="5:5" x14ac:dyDescent="0.25">
      <c r="E7222" s="1" t="e">
        <v>#N/A</v>
      </c>
    </row>
    <row r="7223" spans="5:5" x14ac:dyDescent="0.25">
      <c r="E7223" s="1" t="e">
        <v>#N/A</v>
      </c>
    </row>
    <row r="7224" spans="5:5" x14ac:dyDescent="0.25">
      <c r="E7224" s="1" t="e">
        <v>#N/A</v>
      </c>
    </row>
    <row r="7225" spans="5:5" x14ac:dyDescent="0.25">
      <c r="E7225" s="1" t="e">
        <v>#N/A</v>
      </c>
    </row>
    <row r="7226" spans="5:5" x14ac:dyDescent="0.25">
      <c r="E7226" s="1" t="e">
        <v>#N/A</v>
      </c>
    </row>
    <row r="7227" spans="5:5" x14ac:dyDescent="0.25">
      <c r="E7227" s="1" t="e">
        <v>#N/A</v>
      </c>
    </row>
    <row r="7228" spans="5:5" x14ac:dyDescent="0.25">
      <c r="E7228" s="1" t="e">
        <v>#N/A</v>
      </c>
    </row>
    <row r="7229" spans="5:5" x14ac:dyDescent="0.25">
      <c r="E7229" s="1" t="e">
        <v>#N/A</v>
      </c>
    </row>
    <row r="7230" spans="5:5" x14ac:dyDescent="0.25">
      <c r="E7230" s="1" t="e">
        <v>#N/A</v>
      </c>
    </row>
    <row r="7231" spans="5:5" x14ac:dyDescent="0.25">
      <c r="E7231" s="1" t="e">
        <v>#N/A</v>
      </c>
    </row>
    <row r="7232" spans="5:5" x14ac:dyDescent="0.25">
      <c r="E7232" s="1" t="e">
        <v>#N/A</v>
      </c>
    </row>
    <row r="7233" spans="5:5" x14ac:dyDescent="0.25">
      <c r="E7233" s="1" t="e">
        <v>#N/A</v>
      </c>
    </row>
    <row r="7234" spans="5:5" x14ac:dyDescent="0.25">
      <c r="E7234" s="1" t="e">
        <v>#N/A</v>
      </c>
    </row>
    <row r="7235" spans="5:5" x14ac:dyDescent="0.25">
      <c r="E7235" s="1" t="e">
        <v>#N/A</v>
      </c>
    </row>
    <row r="7236" spans="5:5" x14ac:dyDescent="0.25">
      <c r="E7236" s="1" t="e">
        <v>#N/A</v>
      </c>
    </row>
    <row r="7237" spans="5:5" x14ac:dyDescent="0.25">
      <c r="E7237" s="1" t="e">
        <v>#N/A</v>
      </c>
    </row>
    <row r="7238" spans="5:5" x14ac:dyDescent="0.25">
      <c r="E7238" s="1" t="e">
        <v>#N/A</v>
      </c>
    </row>
    <row r="7239" spans="5:5" x14ac:dyDescent="0.25">
      <c r="E7239" s="1" t="e">
        <v>#N/A</v>
      </c>
    </row>
    <row r="7240" spans="5:5" x14ac:dyDescent="0.25">
      <c r="E7240" s="1" t="e">
        <v>#N/A</v>
      </c>
    </row>
    <row r="7241" spans="5:5" x14ac:dyDescent="0.25">
      <c r="E7241" s="1" t="e">
        <v>#N/A</v>
      </c>
    </row>
    <row r="7242" spans="5:5" x14ac:dyDescent="0.25">
      <c r="E7242" s="1" t="e">
        <v>#N/A</v>
      </c>
    </row>
    <row r="7243" spans="5:5" x14ac:dyDescent="0.25">
      <c r="E7243" s="1" t="e">
        <v>#N/A</v>
      </c>
    </row>
    <row r="7244" spans="5:5" x14ac:dyDescent="0.25">
      <c r="E7244" s="1" t="e">
        <v>#N/A</v>
      </c>
    </row>
    <row r="7245" spans="5:5" x14ac:dyDescent="0.25">
      <c r="E7245" s="1" t="e">
        <v>#N/A</v>
      </c>
    </row>
    <row r="7246" spans="5:5" x14ac:dyDescent="0.25">
      <c r="E7246" s="1" t="e">
        <v>#N/A</v>
      </c>
    </row>
    <row r="7247" spans="5:5" x14ac:dyDescent="0.25">
      <c r="E7247" s="1" t="e">
        <v>#N/A</v>
      </c>
    </row>
    <row r="7248" spans="5:5" x14ac:dyDescent="0.25">
      <c r="E7248" s="1" t="e">
        <v>#N/A</v>
      </c>
    </row>
    <row r="7249" spans="5:5" x14ac:dyDescent="0.25">
      <c r="E7249" s="1" t="e">
        <v>#N/A</v>
      </c>
    </row>
    <row r="7250" spans="5:5" x14ac:dyDescent="0.25">
      <c r="E7250" s="1" t="e">
        <v>#N/A</v>
      </c>
    </row>
    <row r="7251" spans="5:5" x14ac:dyDescent="0.25">
      <c r="E7251" s="1" t="e">
        <v>#N/A</v>
      </c>
    </row>
    <row r="7252" spans="5:5" x14ac:dyDescent="0.25">
      <c r="E7252" s="1" t="e">
        <v>#N/A</v>
      </c>
    </row>
    <row r="7253" spans="5:5" x14ac:dyDescent="0.25">
      <c r="E7253" s="1" t="e">
        <v>#N/A</v>
      </c>
    </row>
    <row r="7254" spans="5:5" x14ac:dyDescent="0.25">
      <c r="E7254" s="1" t="e">
        <v>#N/A</v>
      </c>
    </row>
    <row r="7255" spans="5:5" x14ac:dyDescent="0.25">
      <c r="E7255" s="1" t="e">
        <v>#N/A</v>
      </c>
    </row>
    <row r="7256" spans="5:5" x14ac:dyDescent="0.25">
      <c r="E7256" s="1" t="e">
        <v>#N/A</v>
      </c>
    </row>
    <row r="7257" spans="5:5" x14ac:dyDescent="0.25">
      <c r="E7257" s="1" t="e">
        <v>#N/A</v>
      </c>
    </row>
    <row r="7258" spans="5:5" x14ac:dyDescent="0.25">
      <c r="E7258" s="1" t="e">
        <v>#N/A</v>
      </c>
    </row>
    <row r="7259" spans="5:5" x14ac:dyDescent="0.25">
      <c r="E7259" s="1" t="e">
        <v>#N/A</v>
      </c>
    </row>
    <row r="7260" spans="5:5" x14ac:dyDescent="0.25">
      <c r="E7260" s="1" t="e">
        <v>#N/A</v>
      </c>
    </row>
    <row r="7261" spans="5:5" x14ac:dyDescent="0.25">
      <c r="E7261" s="1" t="e">
        <v>#N/A</v>
      </c>
    </row>
    <row r="7262" spans="5:5" x14ac:dyDescent="0.25">
      <c r="E7262" s="1" t="e">
        <v>#N/A</v>
      </c>
    </row>
    <row r="7263" spans="5:5" x14ac:dyDescent="0.25">
      <c r="E7263" s="1" t="e">
        <v>#N/A</v>
      </c>
    </row>
    <row r="7264" spans="5:5" x14ac:dyDescent="0.25">
      <c r="E7264" s="1" t="e">
        <v>#N/A</v>
      </c>
    </row>
    <row r="7265" spans="5:5" x14ac:dyDescent="0.25">
      <c r="E7265" s="1" t="e">
        <v>#N/A</v>
      </c>
    </row>
    <row r="7266" spans="5:5" x14ac:dyDescent="0.25">
      <c r="E7266" s="1" t="e">
        <v>#N/A</v>
      </c>
    </row>
    <row r="7267" spans="5:5" x14ac:dyDescent="0.25">
      <c r="E7267" s="1" t="e">
        <v>#N/A</v>
      </c>
    </row>
    <row r="7268" spans="5:5" x14ac:dyDescent="0.25">
      <c r="E7268" s="1" t="e">
        <v>#N/A</v>
      </c>
    </row>
    <row r="7269" spans="5:5" x14ac:dyDescent="0.25">
      <c r="E7269" s="1" t="e">
        <v>#N/A</v>
      </c>
    </row>
    <row r="7270" spans="5:5" x14ac:dyDescent="0.25">
      <c r="E7270" s="1" t="e">
        <v>#N/A</v>
      </c>
    </row>
    <row r="7271" spans="5:5" x14ac:dyDescent="0.25">
      <c r="E7271" s="1" t="e">
        <v>#N/A</v>
      </c>
    </row>
    <row r="7272" spans="5:5" x14ac:dyDescent="0.25">
      <c r="E7272" s="1" t="e">
        <v>#N/A</v>
      </c>
    </row>
    <row r="7273" spans="5:5" x14ac:dyDescent="0.25">
      <c r="E7273" s="1" t="e">
        <v>#N/A</v>
      </c>
    </row>
    <row r="7274" spans="5:5" x14ac:dyDescent="0.25">
      <c r="E7274" s="1" t="e">
        <v>#N/A</v>
      </c>
    </row>
    <row r="7275" spans="5:5" x14ac:dyDescent="0.25">
      <c r="E7275" s="1" t="e">
        <v>#N/A</v>
      </c>
    </row>
    <row r="7276" spans="5:5" x14ac:dyDescent="0.25">
      <c r="E7276" s="1" t="e">
        <v>#N/A</v>
      </c>
    </row>
    <row r="7277" spans="5:5" x14ac:dyDescent="0.25">
      <c r="E7277" s="1" t="e">
        <v>#N/A</v>
      </c>
    </row>
    <row r="7278" spans="5:5" x14ac:dyDescent="0.25">
      <c r="E7278" s="1" t="e">
        <v>#N/A</v>
      </c>
    </row>
    <row r="7279" spans="5:5" x14ac:dyDescent="0.25">
      <c r="E7279" s="1" t="e">
        <v>#N/A</v>
      </c>
    </row>
    <row r="7280" spans="5:5" x14ac:dyDescent="0.25">
      <c r="E7280" s="1" t="e">
        <v>#N/A</v>
      </c>
    </row>
    <row r="7281" spans="5:5" x14ac:dyDescent="0.25">
      <c r="E7281" s="1" t="e">
        <v>#N/A</v>
      </c>
    </row>
    <row r="7282" spans="5:5" x14ac:dyDescent="0.25">
      <c r="E7282" s="1" t="e">
        <v>#N/A</v>
      </c>
    </row>
    <row r="7283" spans="5:5" x14ac:dyDescent="0.25">
      <c r="E7283" s="1" t="e">
        <v>#N/A</v>
      </c>
    </row>
    <row r="7284" spans="5:5" x14ac:dyDescent="0.25">
      <c r="E7284" s="1" t="e">
        <v>#N/A</v>
      </c>
    </row>
    <row r="7285" spans="5:5" x14ac:dyDescent="0.25">
      <c r="E7285" s="1" t="e">
        <v>#N/A</v>
      </c>
    </row>
    <row r="7286" spans="5:5" x14ac:dyDescent="0.25">
      <c r="E7286" s="1" t="e">
        <v>#N/A</v>
      </c>
    </row>
    <row r="7287" spans="5:5" x14ac:dyDescent="0.25">
      <c r="E7287" s="1" t="e">
        <v>#N/A</v>
      </c>
    </row>
    <row r="7288" spans="5:5" x14ac:dyDescent="0.25">
      <c r="E7288" s="1" t="e">
        <v>#N/A</v>
      </c>
    </row>
    <row r="7289" spans="5:5" x14ac:dyDescent="0.25">
      <c r="E7289" s="1" t="e">
        <v>#N/A</v>
      </c>
    </row>
    <row r="7290" spans="5:5" x14ac:dyDescent="0.25">
      <c r="E7290" s="1" t="e">
        <v>#N/A</v>
      </c>
    </row>
    <row r="7291" spans="5:5" x14ac:dyDescent="0.25">
      <c r="E7291" s="1" t="e">
        <v>#N/A</v>
      </c>
    </row>
    <row r="7292" spans="5:5" x14ac:dyDescent="0.25">
      <c r="E7292" s="1" t="e">
        <v>#N/A</v>
      </c>
    </row>
    <row r="7293" spans="5:5" x14ac:dyDescent="0.25">
      <c r="E7293" s="1" t="e">
        <v>#N/A</v>
      </c>
    </row>
    <row r="7294" spans="5:5" x14ac:dyDescent="0.25">
      <c r="E7294" s="1" t="e">
        <v>#N/A</v>
      </c>
    </row>
    <row r="7295" spans="5:5" x14ac:dyDescent="0.25">
      <c r="E7295" s="1" t="e">
        <v>#N/A</v>
      </c>
    </row>
    <row r="7296" spans="5:5" x14ac:dyDescent="0.25">
      <c r="E7296" s="1" t="e">
        <v>#N/A</v>
      </c>
    </row>
    <row r="7297" spans="5:5" x14ac:dyDescent="0.25">
      <c r="E7297" s="1" t="e">
        <v>#N/A</v>
      </c>
    </row>
    <row r="7298" spans="5:5" x14ac:dyDescent="0.25">
      <c r="E7298" s="1" t="e">
        <v>#N/A</v>
      </c>
    </row>
    <row r="7299" spans="5:5" x14ac:dyDescent="0.25">
      <c r="E7299" s="1" t="e">
        <v>#N/A</v>
      </c>
    </row>
    <row r="7300" spans="5:5" x14ac:dyDescent="0.25">
      <c r="E7300" s="1" t="e">
        <v>#N/A</v>
      </c>
    </row>
    <row r="7301" spans="5:5" x14ac:dyDescent="0.25">
      <c r="E7301" s="1" t="e">
        <v>#N/A</v>
      </c>
    </row>
    <row r="7302" spans="5:5" x14ac:dyDescent="0.25">
      <c r="E7302" s="1" t="e">
        <v>#N/A</v>
      </c>
    </row>
    <row r="7303" spans="5:5" x14ac:dyDescent="0.25">
      <c r="E7303" s="1" t="e">
        <v>#N/A</v>
      </c>
    </row>
    <row r="7304" spans="5:5" x14ac:dyDescent="0.25">
      <c r="E7304" s="1" t="e">
        <v>#N/A</v>
      </c>
    </row>
    <row r="7305" spans="5:5" x14ac:dyDescent="0.25">
      <c r="E7305" s="1" t="e">
        <v>#N/A</v>
      </c>
    </row>
    <row r="7306" spans="5:5" x14ac:dyDescent="0.25">
      <c r="E7306" s="1" t="e">
        <v>#N/A</v>
      </c>
    </row>
    <row r="7307" spans="5:5" x14ac:dyDescent="0.25">
      <c r="E7307" s="1" t="e">
        <v>#N/A</v>
      </c>
    </row>
    <row r="7308" spans="5:5" x14ac:dyDescent="0.25">
      <c r="E7308" s="1" t="e">
        <v>#N/A</v>
      </c>
    </row>
    <row r="7309" spans="5:5" x14ac:dyDescent="0.25">
      <c r="E7309" s="1" t="e">
        <v>#N/A</v>
      </c>
    </row>
    <row r="7310" spans="5:5" x14ac:dyDescent="0.25">
      <c r="E7310" s="1" t="e">
        <v>#N/A</v>
      </c>
    </row>
    <row r="7311" spans="5:5" x14ac:dyDescent="0.25">
      <c r="E7311" s="1" t="e">
        <v>#N/A</v>
      </c>
    </row>
    <row r="7312" spans="5:5" x14ac:dyDescent="0.25">
      <c r="E7312" s="1" t="e">
        <v>#N/A</v>
      </c>
    </row>
    <row r="7313" spans="5:5" x14ac:dyDescent="0.25">
      <c r="E7313" s="1" t="e">
        <v>#N/A</v>
      </c>
    </row>
    <row r="7314" spans="5:5" x14ac:dyDescent="0.25">
      <c r="E7314" s="1" t="e">
        <v>#N/A</v>
      </c>
    </row>
    <row r="7315" spans="5:5" x14ac:dyDescent="0.25">
      <c r="E7315" s="1" t="e">
        <v>#N/A</v>
      </c>
    </row>
    <row r="7316" spans="5:5" x14ac:dyDescent="0.25">
      <c r="E7316" s="1" t="e">
        <v>#N/A</v>
      </c>
    </row>
    <row r="7317" spans="5:5" x14ac:dyDescent="0.25">
      <c r="E7317" s="1" t="e">
        <v>#N/A</v>
      </c>
    </row>
    <row r="7318" spans="5:5" x14ac:dyDescent="0.25">
      <c r="E7318" s="1" t="e">
        <v>#N/A</v>
      </c>
    </row>
    <row r="7319" spans="5:5" x14ac:dyDescent="0.25">
      <c r="E7319" s="1" t="e">
        <v>#N/A</v>
      </c>
    </row>
    <row r="7320" spans="5:5" x14ac:dyDescent="0.25">
      <c r="E7320" s="1" t="e">
        <v>#N/A</v>
      </c>
    </row>
    <row r="7321" spans="5:5" x14ac:dyDescent="0.25">
      <c r="E7321" s="1" t="e">
        <v>#N/A</v>
      </c>
    </row>
    <row r="7322" spans="5:5" x14ac:dyDescent="0.25">
      <c r="E7322" s="1" t="e">
        <v>#N/A</v>
      </c>
    </row>
    <row r="7323" spans="5:5" x14ac:dyDescent="0.25">
      <c r="E7323" s="1" t="e">
        <v>#N/A</v>
      </c>
    </row>
    <row r="7324" spans="5:5" x14ac:dyDescent="0.25">
      <c r="E7324" s="1" t="e">
        <v>#N/A</v>
      </c>
    </row>
    <row r="7325" spans="5:5" x14ac:dyDescent="0.25">
      <c r="E7325" s="1" t="e">
        <v>#N/A</v>
      </c>
    </row>
    <row r="7326" spans="5:5" x14ac:dyDescent="0.25">
      <c r="E7326" s="1" t="e">
        <v>#N/A</v>
      </c>
    </row>
    <row r="7327" spans="5:5" x14ac:dyDescent="0.25">
      <c r="E7327" s="1" t="e">
        <v>#N/A</v>
      </c>
    </row>
    <row r="7328" spans="5:5" x14ac:dyDescent="0.25">
      <c r="E7328" s="1" t="e">
        <v>#N/A</v>
      </c>
    </row>
    <row r="7329" spans="5:5" x14ac:dyDescent="0.25">
      <c r="E7329" s="1" t="e">
        <v>#N/A</v>
      </c>
    </row>
    <row r="7330" spans="5:5" x14ac:dyDescent="0.25">
      <c r="E7330" s="1" t="e">
        <v>#N/A</v>
      </c>
    </row>
    <row r="7331" spans="5:5" x14ac:dyDescent="0.25">
      <c r="E7331" s="1" t="e">
        <v>#N/A</v>
      </c>
    </row>
    <row r="7332" spans="5:5" x14ac:dyDescent="0.25">
      <c r="E7332" s="1" t="e">
        <v>#N/A</v>
      </c>
    </row>
    <row r="7333" spans="5:5" x14ac:dyDescent="0.25">
      <c r="E7333" s="1" t="e">
        <v>#N/A</v>
      </c>
    </row>
    <row r="7334" spans="5:5" x14ac:dyDescent="0.25">
      <c r="E7334" s="1" t="e">
        <v>#N/A</v>
      </c>
    </row>
    <row r="7335" spans="5:5" x14ac:dyDescent="0.25">
      <c r="E7335" s="1" t="e">
        <v>#N/A</v>
      </c>
    </row>
    <row r="7336" spans="5:5" x14ac:dyDescent="0.25">
      <c r="E7336" s="1" t="e">
        <v>#N/A</v>
      </c>
    </row>
    <row r="7337" spans="5:5" x14ac:dyDescent="0.25">
      <c r="E7337" s="1" t="e">
        <v>#N/A</v>
      </c>
    </row>
    <row r="7338" spans="5:5" x14ac:dyDescent="0.25">
      <c r="E7338" s="1" t="e">
        <v>#N/A</v>
      </c>
    </row>
    <row r="7339" spans="5:5" x14ac:dyDescent="0.25">
      <c r="E7339" s="1" t="e">
        <v>#N/A</v>
      </c>
    </row>
    <row r="7340" spans="5:5" x14ac:dyDescent="0.25">
      <c r="E7340" s="1" t="e">
        <v>#N/A</v>
      </c>
    </row>
    <row r="7341" spans="5:5" x14ac:dyDescent="0.25">
      <c r="E7341" s="1" t="e">
        <v>#N/A</v>
      </c>
    </row>
    <row r="7342" spans="5:5" x14ac:dyDescent="0.25">
      <c r="E7342" s="1" t="e">
        <v>#N/A</v>
      </c>
    </row>
    <row r="7343" spans="5:5" x14ac:dyDescent="0.25">
      <c r="E7343" s="1" t="e">
        <v>#N/A</v>
      </c>
    </row>
    <row r="7344" spans="5:5" x14ac:dyDescent="0.25">
      <c r="E7344" s="1" t="e">
        <v>#N/A</v>
      </c>
    </row>
    <row r="7345" spans="5:5" x14ac:dyDescent="0.25">
      <c r="E7345" s="1" t="e">
        <v>#N/A</v>
      </c>
    </row>
    <row r="7346" spans="5:5" x14ac:dyDescent="0.25">
      <c r="E7346" s="1" t="e">
        <v>#N/A</v>
      </c>
    </row>
    <row r="7347" spans="5:5" x14ac:dyDescent="0.25">
      <c r="E7347" s="1" t="e">
        <v>#N/A</v>
      </c>
    </row>
    <row r="7348" spans="5:5" x14ac:dyDescent="0.25">
      <c r="E7348" s="1" t="e">
        <v>#N/A</v>
      </c>
    </row>
    <row r="7349" spans="5:5" x14ac:dyDescent="0.25">
      <c r="E7349" s="1" t="e">
        <v>#N/A</v>
      </c>
    </row>
    <row r="7350" spans="5:5" x14ac:dyDescent="0.25">
      <c r="E7350" s="1" t="e">
        <v>#N/A</v>
      </c>
    </row>
    <row r="7351" spans="5:5" x14ac:dyDescent="0.25">
      <c r="E7351" s="1" t="e">
        <v>#N/A</v>
      </c>
    </row>
    <row r="7352" spans="5:5" x14ac:dyDescent="0.25">
      <c r="E7352" s="1" t="e">
        <v>#N/A</v>
      </c>
    </row>
    <row r="7353" spans="5:5" x14ac:dyDescent="0.25">
      <c r="E7353" s="1" t="e">
        <v>#N/A</v>
      </c>
    </row>
    <row r="7354" spans="5:5" x14ac:dyDescent="0.25">
      <c r="E7354" s="1" t="e">
        <v>#N/A</v>
      </c>
    </row>
    <row r="7355" spans="5:5" x14ac:dyDescent="0.25">
      <c r="E7355" s="1" t="e">
        <v>#N/A</v>
      </c>
    </row>
    <row r="7356" spans="5:5" x14ac:dyDescent="0.25">
      <c r="E7356" s="1" t="e">
        <v>#N/A</v>
      </c>
    </row>
    <row r="7357" spans="5:5" x14ac:dyDescent="0.25">
      <c r="E7357" s="1" t="e">
        <v>#N/A</v>
      </c>
    </row>
    <row r="7358" spans="5:5" x14ac:dyDescent="0.25">
      <c r="E7358" s="1" t="e">
        <v>#N/A</v>
      </c>
    </row>
    <row r="7359" spans="5:5" x14ac:dyDescent="0.25">
      <c r="E7359" s="1" t="e">
        <v>#N/A</v>
      </c>
    </row>
    <row r="7360" spans="5:5" x14ac:dyDescent="0.25">
      <c r="E7360" s="1" t="e">
        <v>#N/A</v>
      </c>
    </row>
    <row r="7361" spans="5:5" x14ac:dyDescent="0.25">
      <c r="E7361" s="1" t="e">
        <v>#N/A</v>
      </c>
    </row>
    <row r="7362" spans="5:5" x14ac:dyDescent="0.25">
      <c r="E7362" s="1" t="e">
        <v>#N/A</v>
      </c>
    </row>
    <row r="7363" spans="5:5" x14ac:dyDescent="0.25">
      <c r="E7363" s="1" t="e">
        <v>#N/A</v>
      </c>
    </row>
    <row r="7364" spans="5:5" x14ac:dyDescent="0.25">
      <c r="E7364" s="1" t="e">
        <v>#N/A</v>
      </c>
    </row>
    <row r="7365" spans="5:5" x14ac:dyDescent="0.25">
      <c r="E7365" s="1" t="e">
        <v>#N/A</v>
      </c>
    </row>
    <row r="7366" spans="5:5" x14ac:dyDescent="0.25">
      <c r="E7366" s="1" t="e">
        <v>#N/A</v>
      </c>
    </row>
    <row r="7367" spans="5:5" x14ac:dyDescent="0.25">
      <c r="E7367" s="1" t="e">
        <v>#N/A</v>
      </c>
    </row>
    <row r="7368" spans="5:5" x14ac:dyDescent="0.25">
      <c r="E7368" s="1" t="e">
        <v>#N/A</v>
      </c>
    </row>
    <row r="7369" spans="5:5" x14ac:dyDescent="0.25">
      <c r="E7369" s="1" t="e">
        <v>#N/A</v>
      </c>
    </row>
    <row r="7370" spans="5:5" x14ac:dyDescent="0.25">
      <c r="E7370" s="1" t="e">
        <v>#N/A</v>
      </c>
    </row>
    <row r="7371" spans="5:5" x14ac:dyDescent="0.25">
      <c r="E7371" s="1" t="e">
        <v>#N/A</v>
      </c>
    </row>
    <row r="7372" spans="5:5" x14ac:dyDescent="0.25">
      <c r="E7372" s="1" t="e">
        <v>#N/A</v>
      </c>
    </row>
    <row r="7373" spans="5:5" x14ac:dyDescent="0.25">
      <c r="E7373" s="1" t="e">
        <v>#N/A</v>
      </c>
    </row>
    <row r="7374" spans="5:5" x14ac:dyDescent="0.25">
      <c r="E7374" s="1" t="e">
        <v>#N/A</v>
      </c>
    </row>
    <row r="7375" spans="5:5" x14ac:dyDescent="0.25">
      <c r="E7375" s="1" t="e">
        <v>#N/A</v>
      </c>
    </row>
    <row r="7376" spans="5:5" x14ac:dyDescent="0.25">
      <c r="E7376" s="1" t="e">
        <v>#N/A</v>
      </c>
    </row>
    <row r="7377" spans="5:5" x14ac:dyDescent="0.25">
      <c r="E7377" s="1" t="e">
        <v>#N/A</v>
      </c>
    </row>
    <row r="7378" spans="5:5" x14ac:dyDescent="0.25">
      <c r="E7378" s="1" t="e">
        <v>#N/A</v>
      </c>
    </row>
    <row r="7379" spans="5:5" x14ac:dyDescent="0.25">
      <c r="E7379" s="1" t="e">
        <v>#N/A</v>
      </c>
    </row>
    <row r="7380" spans="5:5" x14ac:dyDescent="0.25">
      <c r="E7380" s="1" t="e">
        <v>#N/A</v>
      </c>
    </row>
    <row r="7381" spans="5:5" x14ac:dyDescent="0.25">
      <c r="E7381" s="1" t="e">
        <v>#N/A</v>
      </c>
    </row>
    <row r="7382" spans="5:5" x14ac:dyDescent="0.25">
      <c r="E7382" s="1" t="e">
        <v>#N/A</v>
      </c>
    </row>
    <row r="7383" spans="5:5" x14ac:dyDescent="0.25">
      <c r="E7383" s="1" t="e">
        <v>#N/A</v>
      </c>
    </row>
    <row r="7384" spans="5:5" x14ac:dyDescent="0.25">
      <c r="E7384" s="1" t="e">
        <v>#N/A</v>
      </c>
    </row>
    <row r="7385" spans="5:5" x14ac:dyDescent="0.25">
      <c r="E7385" s="1" t="e">
        <v>#N/A</v>
      </c>
    </row>
    <row r="7386" spans="5:5" x14ac:dyDescent="0.25">
      <c r="E7386" s="1" t="e">
        <v>#N/A</v>
      </c>
    </row>
    <row r="7387" spans="5:5" x14ac:dyDescent="0.25">
      <c r="E7387" s="1" t="e">
        <v>#N/A</v>
      </c>
    </row>
    <row r="7388" spans="5:5" x14ac:dyDescent="0.25">
      <c r="E7388" s="1" t="e">
        <v>#N/A</v>
      </c>
    </row>
    <row r="7389" spans="5:5" x14ac:dyDescent="0.25">
      <c r="E7389" s="1" t="e">
        <v>#N/A</v>
      </c>
    </row>
    <row r="7390" spans="5:5" x14ac:dyDescent="0.25">
      <c r="E7390" s="1" t="e">
        <v>#N/A</v>
      </c>
    </row>
    <row r="7391" spans="5:5" x14ac:dyDescent="0.25">
      <c r="E7391" s="1" t="e">
        <v>#N/A</v>
      </c>
    </row>
    <row r="7392" spans="5:5" x14ac:dyDescent="0.25">
      <c r="E7392" s="1" t="e">
        <v>#N/A</v>
      </c>
    </row>
    <row r="7393" spans="5:5" x14ac:dyDescent="0.25">
      <c r="E7393" s="1" t="e">
        <v>#N/A</v>
      </c>
    </row>
    <row r="7394" spans="5:5" x14ac:dyDescent="0.25">
      <c r="E7394" s="1" t="e">
        <v>#N/A</v>
      </c>
    </row>
    <row r="7395" spans="5:5" x14ac:dyDescent="0.25">
      <c r="E7395" s="1" t="e">
        <v>#N/A</v>
      </c>
    </row>
    <row r="7396" spans="5:5" x14ac:dyDescent="0.25">
      <c r="E7396" s="1" t="e">
        <v>#N/A</v>
      </c>
    </row>
    <row r="7397" spans="5:5" x14ac:dyDescent="0.25">
      <c r="E7397" s="1" t="e">
        <v>#N/A</v>
      </c>
    </row>
    <row r="7398" spans="5:5" x14ac:dyDescent="0.25">
      <c r="E7398" s="1" t="e">
        <v>#N/A</v>
      </c>
    </row>
    <row r="7399" spans="5:5" x14ac:dyDescent="0.25">
      <c r="E7399" s="1" t="e">
        <v>#N/A</v>
      </c>
    </row>
    <row r="7400" spans="5:5" x14ac:dyDescent="0.25">
      <c r="E7400" s="1" t="e">
        <v>#N/A</v>
      </c>
    </row>
    <row r="7401" spans="5:5" x14ac:dyDescent="0.25">
      <c r="E7401" s="1" t="e">
        <v>#N/A</v>
      </c>
    </row>
    <row r="7402" spans="5:5" x14ac:dyDescent="0.25">
      <c r="E7402" s="1" t="e">
        <v>#N/A</v>
      </c>
    </row>
    <row r="7403" spans="5:5" x14ac:dyDescent="0.25">
      <c r="E7403" s="1" t="e">
        <v>#N/A</v>
      </c>
    </row>
    <row r="7404" spans="5:5" x14ac:dyDescent="0.25">
      <c r="E7404" s="1" t="e">
        <v>#N/A</v>
      </c>
    </row>
    <row r="7405" spans="5:5" x14ac:dyDescent="0.25">
      <c r="E7405" s="1" t="e">
        <v>#N/A</v>
      </c>
    </row>
    <row r="7406" spans="5:5" x14ac:dyDescent="0.25">
      <c r="E7406" s="1" t="e">
        <v>#N/A</v>
      </c>
    </row>
    <row r="7407" spans="5:5" x14ac:dyDescent="0.25">
      <c r="E7407" s="1" t="e">
        <v>#N/A</v>
      </c>
    </row>
    <row r="7408" spans="5:5" x14ac:dyDescent="0.25">
      <c r="E7408" s="1" t="e">
        <v>#N/A</v>
      </c>
    </row>
    <row r="7409" spans="5:5" x14ac:dyDescent="0.25">
      <c r="E7409" s="1" t="e">
        <v>#N/A</v>
      </c>
    </row>
    <row r="7410" spans="5:5" x14ac:dyDescent="0.25">
      <c r="E7410" s="1" t="e">
        <v>#N/A</v>
      </c>
    </row>
    <row r="7411" spans="5:5" x14ac:dyDescent="0.25">
      <c r="E7411" s="1" t="e">
        <v>#N/A</v>
      </c>
    </row>
    <row r="7412" spans="5:5" x14ac:dyDescent="0.25">
      <c r="E7412" s="1" t="e">
        <v>#N/A</v>
      </c>
    </row>
    <row r="7413" spans="5:5" x14ac:dyDescent="0.25">
      <c r="E7413" s="1" t="e">
        <v>#N/A</v>
      </c>
    </row>
    <row r="7414" spans="5:5" x14ac:dyDescent="0.25">
      <c r="E7414" s="1" t="e">
        <v>#N/A</v>
      </c>
    </row>
    <row r="7415" spans="5:5" x14ac:dyDescent="0.25">
      <c r="E7415" s="1" t="e">
        <v>#N/A</v>
      </c>
    </row>
    <row r="7416" spans="5:5" x14ac:dyDescent="0.25">
      <c r="E7416" s="1" t="e">
        <v>#N/A</v>
      </c>
    </row>
    <row r="7417" spans="5:5" x14ac:dyDescent="0.25">
      <c r="E7417" s="1" t="e">
        <v>#N/A</v>
      </c>
    </row>
    <row r="7418" spans="5:5" x14ac:dyDescent="0.25">
      <c r="E7418" s="1" t="e">
        <v>#N/A</v>
      </c>
    </row>
    <row r="7419" spans="5:5" x14ac:dyDescent="0.25">
      <c r="E7419" s="1" t="e">
        <v>#N/A</v>
      </c>
    </row>
    <row r="7420" spans="5:5" x14ac:dyDescent="0.25">
      <c r="E7420" s="1" t="e">
        <v>#N/A</v>
      </c>
    </row>
    <row r="7421" spans="5:5" x14ac:dyDescent="0.25">
      <c r="E7421" s="1" t="e">
        <v>#N/A</v>
      </c>
    </row>
    <row r="7422" spans="5:5" x14ac:dyDescent="0.25">
      <c r="E7422" s="1" t="e">
        <v>#N/A</v>
      </c>
    </row>
    <row r="7423" spans="5:5" x14ac:dyDescent="0.25">
      <c r="E7423" s="1" t="e">
        <v>#N/A</v>
      </c>
    </row>
    <row r="7424" spans="5:5" x14ac:dyDescent="0.25">
      <c r="E7424" s="1" t="e">
        <v>#N/A</v>
      </c>
    </row>
    <row r="7425" spans="5:5" x14ac:dyDescent="0.25">
      <c r="E7425" s="1" t="e">
        <v>#N/A</v>
      </c>
    </row>
    <row r="7426" spans="5:5" x14ac:dyDescent="0.25">
      <c r="E7426" s="1" t="e">
        <v>#N/A</v>
      </c>
    </row>
    <row r="7427" spans="5:5" x14ac:dyDescent="0.25">
      <c r="E7427" s="1" t="e">
        <v>#N/A</v>
      </c>
    </row>
    <row r="7428" spans="5:5" x14ac:dyDescent="0.25">
      <c r="E7428" s="1" t="e">
        <v>#N/A</v>
      </c>
    </row>
    <row r="7429" spans="5:5" x14ac:dyDescent="0.25">
      <c r="E7429" s="1" t="e">
        <v>#N/A</v>
      </c>
    </row>
    <row r="7430" spans="5:5" x14ac:dyDescent="0.25">
      <c r="E7430" s="1" t="e">
        <v>#N/A</v>
      </c>
    </row>
    <row r="7431" spans="5:5" x14ac:dyDescent="0.25">
      <c r="E7431" s="1" t="e">
        <v>#N/A</v>
      </c>
    </row>
    <row r="7432" spans="5:5" x14ac:dyDescent="0.25">
      <c r="E7432" s="1" t="e">
        <v>#N/A</v>
      </c>
    </row>
    <row r="7433" spans="5:5" x14ac:dyDescent="0.25">
      <c r="E7433" s="1" t="e">
        <v>#N/A</v>
      </c>
    </row>
    <row r="7434" spans="5:5" x14ac:dyDescent="0.25">
      <c r="E7434" s="1" t="e">
        <v>#N/A</v>
      </c>
    </row>
    <row r="7435" spans="5:5" x14ac:dyDescent="0.25">
      <c r="E7435" s="1" t="e">
        <v>#N/A</v>
      </c>
    </row>
    <row r="7436" spans="5:5" x14ac:dyDescent="0.25">
      <c r="E7436" s="1" t="e">
        <v>#N/A</v>
      </c>
    </row>
    <row r="7437" spans="5:5" x14ac:dyDescent="0.25">
      <c r="E7437" s="1" t="e">
        <v>#N/A</v>
      </c>
    </row>
    <row r="7438" spans="5:5" x14ac:dyDescent="0.25">
      <c r="E7438" s="1" t="e">
        <v>#N/A</v>
      </c>
    </row>
    <row r="7439" spans="5:5" x14ac:dyDescent="0.25">
      <c r="E7439" s="1" t="e">
        <v>#N/A</v>
      </c>
    </row>
    <row r="7440" spans="5:5" x14ac:dyDescent="0.25">
      <c r="E7440" s="1" t="e">
        <v>#N/A</v>
      </c>
    </row>
    <row r="7441" spans="5:5" x14ac:dyDescent="0.25">
      <c r="E7441" s="1" t="e">
        <v>#N/A</v>
      </c>
    </row>
    <row r="7442" spans="5:5" x14ac:dyDescent="0.25">
      <c r="E7442" s="1" t="e">
        <v>#N/A</v>
      </c>
    </row>
    <row r="7443" spans="5:5" x14ac:dyDescent="0.25">
      <c r="E7443" s="1" t="e">
        <v>#N/A</v>
      </c>
    </row>
    <row r="7444" spans="5:5" x14ac:dyDescent="0.25">
      <c r="E7444" s="1" t="e">
        <v>#N/A</v>
      </c>
    </row>
    <row r="7445" spans="5:5" x14ac:dyDescent="0.25">
      <c r="E7445" s="1" t="e">
        <v>#N/A</v>
      </c>
    </row>
    <row r="7446" spans="5:5" x14ac:dyDescent="0.25">
      <c r="E7446" s="1" t="e">
        <v>#N/A</v>
      </c>
    </row>
    <row r="7447" spans="5:5" x14ac:dyDescent="0.25">
      <c r="E7447" s="1" t="e">
        <v>#N/A</v>
      </c>
    </row>
    <row r="7448" spans="5:5" x14ac:dyDescent="0.25">
      <c r="E7448" s="1" t="e">
        <v>#N/A</v>
      </c>
    </row>
    <row r="7449" spans="5:5" x14ac:dyDescent="0.25">
      <c r="E7449" s="1" t="e">
        <v>#N/A</v>
      </c>
    </row>
    <row r="7450" spans="5:5" x14ac:dyDescent="0.25">
      <c r="E7450" s="1" t="e">
        <v>#N/A</v>
      </c>
    </row>
    <row r="7451" spans="5:5" x14ac:dyDescent="0.25">
      <c r="E7451" s="1" t="e">
        <v>#N/A</v>
      </c>
    </row>
    <row r="7452" spans="5:5" x14ac:dyDescent="0.25">
      <c r="E7452" s="1" t="e">
        <v>#N/A</v>
      </c>
    </row>
    <row r="7453" spans="5:5" x14ac:dyDescent="0.25">
      <c r="E7453" s="1" t="e">
        <v>#N/A</v>
      </c>
    </row>
    <row r="7454" spans="5:5" x14ac:dyDescent="0.25">
      <c r="E7454" s="1" t="e">
        <v>#N/A</v>
      </c>
    </row>
    <row r="7455" spans="5:5" x14ac:dyDescent="0.25">
      <c r="E7455" s="1" t="e">
        <v>#N/A</v>
      </c>
    </row>
    <row r="7456" spans="5:5" x14ac:dyDescent="0.25">
      <c r="E7456" s="1" t="e">
        <v>#N/A</v>
      </c>
    </row>
    <row r="7457" spans="5:5" x14ac:dyDescent="0.25">
      <c r="E7457" s="1" t="e">
        <v>#N/A</v>
      </c>
    </row>
    <row r="7458" spans="5:5" x14ac:dyDescent="0.25">
      <c r="E7458" s="1" t="e">
        <v>#N/A</v>
      </c>
    </row>
    <row r="7459" spans="5:5" x14ac:dyDescent="0.25">
      <c r="E7459" s="1" t="e">
        <v>#N/A</v>
      </c>
    </row>
    <row r="7460" spans="5:5" x14ac:dyDescent="0.25">
      <c r="E7460" s="1" t="e">
        <v>#N/A</v>
      </c>
    </row>
    <row r="7461" spans="5:5" x14ac:dyDescent="0.25">
      <c r="E7461" s="1" t="e">
        <v>#N/A</v>
      </c>
    </row>
    <row r="7462" spans="5:5" x14ac:dyDescent="0.25">
      <c r="E7462" s="1" t="e">
        <v>#N/A</v>
      </c>
    </row>
    <row r="7463" spans="5:5" x14ac:dyDescent="0.25">
      <c r="E7463" s="1" t="e">
        <v>#N/A</v>
      </c>
    </row>
    <row r="7464" spans="5:5" x14ac:dyDescent="0.25">
      <c r="E7464" s="1" t="e">
        <v>#N/A</v>
      </c>
    </row>
    <row r="7465" spans="5:5" x14ac:dyDescent="0.25">
      <c r="E7465" s="1" t="e">
        <v>#N/A</v>
      </c>
    </row>
    <row r="7466" spans="5:5" x14ac:dyDescent="0.25">
      <c r="E7466" s="1" t="e">
        <v>#N/A</v>
      </c>
    </row>
    <row r="7467" spans="5:5" x14ac:dyDescent="0.25">
      <c r="E7467" s="1" t="e">
        <v>#N/A</v>
      </c>
    </row>
    <row r="7468" spans="5:5" x14ac:dyDescent="0.25">
      <c r="E7468" s="1" t="e">
        <v>#N/A</v>
      </c>
    </row>
    <row r="7469" spans="5:5" x14ac:dyDescent="0.25">
      <c r="E7469" s="1" t="e">
        <v>#N/A</v>
      </c>
    </row>
    <row r="7470" spans="5:5" x14ac:dyDescent="0.25">
      <c r="E7470" s="1" t="e">
        <v>#N/A</v>
      </c>
    </row>
    <row r="7471" spans="5:5" x14ac:dyDescent="0.25">
      <c r="E7471" s="1" t="e">
        <v>#N/A</v>
      </c>
    </row>
    <row r="7472" spans="5:5" x14ac:dyDescent="0.25">
      <c r="E7472" s="1" t="e">
        <v>#N/A</v>
      </c>
    </row>
    <row r="7473" spans="5:5" x14ac:dyDescent="0.25">
      <c r="E7473" s="1" t="e">
        <v>#N/A</v>
      </c>
    </row>
    <row r="7474" spans="5:5" x14ac:dyDescent="0.25">
      <c r="E7474" s="1" t="e">
        <v>#N/A</v>
      </c>
    </row>
    <row r="7475" spans="5:5" x14ac:dyDescent="0.25">
      <c r="E7475" s="1" t="e">
        <v>#N/A</v>
      </c>
    </row>
    <row r="7476" spans="5:5" x14ac:dyDescent="0.25">
      <c r="E7476" s="1" t="e">
        <v>#N/A</v>
      </c>
    </row>
    <row r="7477" spans="5:5" x14ac:dyDescent="0.25">
      <c r="E7477" s="1" t="e">
        <v>#N/A</v>
      </c>
    </row>
    <row r="7478" spans="5:5" x14ac:dyDescent="0.25">
      <c r="E7478" s="1" t="e">
        <v>#N/A</v>
      </c>
    </row>
    <row r="7479" spans="5:5" x14ac:dyDescent="0.25">
      <c r="E7479" s="1" t="e">
        <v>#N/A</v>
      </c>
    </row>
    <row r="7480" spans="5:5" x14ac:dyDescent="0.25">
      <c r="E7480" s="1" t="e">
        <v>#N/A</v>
      </c>
    </row>
    <row r="7481" spans="5:5" x14ac:dyDescent="0.25">
      <c r="E7481" s="1" t="e">
        <v>#N/A</v>
      </c>
    </row>
    <row r="7482" spans="5:5" x14ac:dyDescent="0.25">
      <c r="E7482" s="1" t="e">
        <v>#N/A</v>
      </c>
    </row>
    <row r="7483" spans="5:5" x14ac:dyDescent="0.25">
      <c r="E7483" s="1" t="e">
        <v>#N/A</v>
      </c>
    </row>
    <row r="7484" spans="5:5" x14ac:dyDescent="0.25">
      <c r="E7484" s="1" t="e">
        <v>#N/A</v>
      </c>
    </row>
    <row r="7485" spans="5:5" x14ac:dyDescent="0.25">
      <c r="E7485" s="1" t="e">
        <v>#N/A</v>
      </c>
    </row>
    <row r="7486" spans="5:5" x14ac:dyDescent="0.25">
      <c r="E7486" s="1" t="e">
        <v>#N/A</v>
      </c>
    </row>
    <row r="7487" spans="5:5" x14ac:dyDescent="0.25">
      <c r="E7487" s="1" t="e">
        <v>#N/A</v>
      </c>
    </row>
    <row r="7488" spans="5:5" x14ac:dyDescent="0.25">
      <c r="E7488" s="1" t="e">
        <v>#N/A</v>
      </c>
    </row>
    <row r="7489" spans="5:5" x14ac:dyDescent="0.25">
      <c r="E7489" s="1" t="e">
        <v>#N/A</v>
      </c>
    </row>
    <row r="7490" spans="5:5" x14ac:dyDescent="0.25">
      <c r="E7490" s="1" t="e">
        <v>#N/A</v>
      </c>
    </row>
    <row r="7491" spans="5:5" x14ac:dyDescent="0.25">
      <c r="E7491" s="1" t="e">
        <v>#N/A</v>
      </c>
    </row>
    <row r="7492" spans="5:5" x14ac:dyDescent="0.25">
      <c r="E7492" s="1" t="e">
        <v>#N/A</v>
      </c>
    </row>
    <row r="7493" spans="5:5" x14ac:dyDescent="0.25">
      <c r="E7493" s="1" t="e">
        <v>#N/A</v>
      </c>
    </row>
    <row r="7494" spans="5:5" x14ac:dyDescent="0.25">
      <c r="E7494" s="1" t="e">
        <v>#N/A</v>
      </c>
    </row>
    <row r="7495" spans="5:5" x14ac:dyDescent="0.25">
      <c r="E7495" s="1" t="e">
        <v>#N/A</v>
      </c>
    </row>
    <row r="7496" spans="5:5" x14ac:dyDescent="0.25">
      <c r="E7496" s="1" t="e">
        <v>#N/A</v>
      </c>
    </row>
    <row r="7497" spans="5:5" x14ac:dyDescent="0.25">
      <c r="E7497" s="1" t="e">
        <v>#N/A</v>
      </c>
    </row>
    <row r="7498" spans="5:5" x14ac:dyDescent="0.25">
      <c r="E7498" s="1" t="e">
        <v>#N/A</v>
      </c>
    </row>
    <row r="7499" spans="5:5" x14ac:dyDescent="0.25">
      <c r="E7499" s="1" t="e">
        <v>#N/A</v>
      </c>
    </row>
    <row r="7500" spans="5:5" x14ac:dyDescent="0.25">
      <c r="E7500" s="1" t="e">
        <v>#N/A</v>
      </c>
    </row>
    <row r="7501" spans="5:5" x14ac:dyDescent="0.25">
      <c r="E7501" s="1" t="e">
        <v>#N/A</v>
      </c>
    </row>
    <row r="7502" spans="5:5" x14ac:dyDescent="0.25">
      <c r="E7502" s="1" t="e">
        <v>#N/A</v>
      </c>
    </row>
    <row r="7503" spans="5:5" x14ac:dyDescent="0.25">
      <c r="E7503" s="1" t="e">
        <v>#N/A</v>
      </c>
    </row>
    <row r="7504" spans="5:5" x14ac:dyDescent="0.25">
      <c r="E7504" s="1" t="e">
        <v>#N/A</v>
      </c>
    </row>
    <row r="7505" spans="5:5" x14ac:dyDescent="0.25">
      <c r="E7505" s="1" t="e">
        <v>#N/A</v>
      </c>
    </row>
    <row r="7506" spans="5:5" x14ac:dyDescent="0.25">
      <c r="E7506" s="1" t="e">
        <v>#N/A</v>
      </c>
    </row>
    <row r="7507" spans="5:5" x14ac:dyDescent="0.25">
      <c r="E7507" s="1" t="e">
        <v>#N/A</v>
      </c>
    </row>
    <row r="7508" spans="5:5" x14ac:dyDescent="0.25">
      <c r="E7508" s="1" t="e">
        <v>#N/A</v>
      </c>
    </row>
    <row r="7509" spans="5:5" x14ac:dyDescent="0.25">
      <c r="E7509" s="1" t="e">
        <v>#N/A</v>
      </c>
    </row>
    <row r="7510" spans="5:5" x14ac:dyDescent="0.25">
      <c r="E7510" s="1" t="e">
        <v>#N/A</v>
      </c>
    </row>
    <row r="7511" spans="5:5" x14ac:dyDescent="0.25">
      <c r="E7511" s="1" t="e">
        <v>#N/A</v>
      </c>
    </row>
    <row r="7512" spans="5:5" x14ac:dyDescent="0.25">
      <c r="E7512" s="1" t="e">
        <v>#N/A</v>
      </c>
    </row>
    <row r="7513" spans="5:5" x14ac:dyDescent="0.25">
      <c r="E7513" s="1" t="e">
        <v>#N/A</v>
      </c>
    </row>
    <row r="7514" spans="5:5" x14ac:dyDescent="0.25">
      <c r="E7514" s="1" t="e">
        <v>#N/A</v>
      </c>
    </row>
    <row r="7515" spans="5:5" x14ac:dyDescent="0.25">
      <c r="E7515" s="1" t="e">
        <v>#N/A</v>
      </c>
    </row>
    <row r="7516" spans="5:5" x14ac:dyDescent="0.25">
      <c r="E7516" s="1" t="e">
        <v>#N/A</v>
      </c>
    </row>
    <row r="7517" spans="5:5" x14ac:dyDescent="0.25">
      <c r="E7517" s="1" t="e">
        <v>#N/A</v>
      </c>
    </row>
    <row r="7518" spans="5:5" x14ac:dyDescent="0.25">
      <c r="E7518" s="1" t="e">
        <v>#N/A</v>
      </c>
    </row>
    <row r="7519" spans="5:5" x14ac:dyDescent="0.25">
      <c r="E7519" s="1" t="e">
        <v>#N/A</v>
      </c>
    </row>
    <row r="7520" spans="5:5" x14ac:dyDescent="0.25">
      <c r="E7520" s="1" t="e">
        <v>#N/A</v>
      </c>
    </row>
    <row r="7521" spans="5:5" x14ac:dyDescent="0.25">
      <c r="E7521" s="1" t="e">
        <v>#N/A</v>
      </c>
    </row>
    <row r="7522" spans="5:5" x14ac:dyDescent="0.25">
      <c r="E7522" s="1" t="e">
        <v>#N/A</v>
      </c>
    </row>
    <row r="7523" spans="5:5" x14ac:dyDescent="0.25">
      <c r="E7523" s="1" t="e">
        <v>#N/A</v>
      </c>
    </row>
    <row r="7524" spans="5:5" x14ac:dyDescent="0.25">
      <c r="E7524" s="1" t="e">
        <v>#N/A</v>
      </c>
    </row>
    <row r="7525" spans="5:5" x14ac:dyDescent="0.25">
      <c r="E7525" s="1" t="e">
        <v>#N/A</v>
      </c>
    </row>
    <row r="7526" spans="5:5" x14ac:dyDescent="0.25">
      <c r="E7526" s="1" t="e">
        <v>#N/A</v>
      </c>
    </row>
    <row r="7527" spans="5:5" x14ac:dyDescent="0.25">
      <c r="E7527" s="1" t="e">
        <v>#N/A</v>
      </c>
    </row>
    <row r="7528" spans="5:5" x14ac:dyDescent="0.25">
      <c r="E7528" s="1" t="e">
        <v>#N/A</v>
      </c>
    </row>
    <row r="7529" spans="5:5" x14ac:dyDescent="0.25">
      <c r="E7529" s="1" t="e">
        <v>#N/A</v>
      </c>
    </row>
    <row r="7530" spans="5:5" x14ac:dyDescent="0.25">
      <c r="E7530" s="1" t="e">
        <v>#N/A</v>
      </c>
    </row>
    <row r="7531" spans="5:5" x14ac:dyDescent="0.25">
      <c r="E7531" s="1" t="e">
        <v>#N/A</v>
      </c>
    </row>
    <row r="7532" spans="5:5" x14ac:dyDescent="0.25">
      <c r="E7532" s="1" t="e">
        <v>#N/A</v>
      </c>
    </row>
    <row r="7533" spans="5:5" x14ac:dyDescent="0.25">
      <c r="E7533" s="1" t="e">
        <v>#N/A</v>
      </c>
    </row>
    <row r="7534" spans="5:5" x14ac:dyDescent="0.25">
      <c r="E7534" s="1" t="e">
        <v>#N/A</v>
      </c>
    </row>
    <row r="7535" spans="5:5" x14ac:dyDescent="0.25">
      <c r="E7535" s="1" t="e">
        <v>#N/A</v>
      </c>
    </row>
    <row r="7536" spans="5:5" x14ac:dyDescent="0.25">
      <c r="E7536" s="1" t="e">
        <v>#N/A</v>
      </c>
    </row>
    <row r="7537" spans="5:5" x14ac:dyDescent="0.25">
      <c r="E7537" s="1" t="e">
        <v>#N/A</v>
      </c>
    </row>
    <row r="7538" spans="5:5" x14ac:dyDescent="0.25">
      <c r="E7538" s="1" t="e">
        <v>#N/A</v>
      </c>
    </row>
    <row r="7539" spans="5:5" x14ac:dyDescent="0.25">
      <c r="E7539" s="1" t="e">
        <v>#N/A</v>
      </c>
    </row>
    <row r="7540" spans="5:5" x14ac:dyDescent="0.25">
      <c r="E7540" s="1" t="e">
        <v>#N/A</v>
      </c>
    </row>
    <row r="7541" spans="5:5" x14ac:dyDescent="0.25">
      <c r="E7541" s="1" t="e">
        <v>#N/A</v>
      </c>
    </row>
    <row r="7542" spans="5:5" x14ac:dyDescent="0.25">
      <c r="E7542" s="1" t="e">
        <v>#N/A</v>
      </c>
    </row>
    <row r="7543" spans="5:5" x14ac:dyDescent="0.25">
      <c r="E7543" s="1" t="e">
        <v>#N/A</v>
      </c>
    </row>
    <row r="7544" spans="5:5" x14ac:dyDescent="0.25">
      <c r="E7544" s="1" t="e">
        <v>#N/A</v>
      </c>
    </row>
    <row r="7545" spans="5:5" x14ac:dyDescent="0.25">
      <c r="E7545" s="1" t="e">
        <v>#N/A</v>
      </c>
    </row>
    <row r="7546" spans="5:5" x14ac:dyDescent="0.25">
      <c r="E7546" s="1" t="e">
        <v>#N/A</v>
      </c>
    </row>
    <row r="7547" spans="5:5" x14ac:dyDescent="0.25">
      <c r="E7547" s="1" t="e">
        <v>#N/A</v>
      </c>
    </row>
    <row r="7548" spans="5:5" x14ac:dyDescent="0.25">
      <c r="E7548" s="1" t="e">
        <v>#N/A</v>
      </c>
    </row>
    <row r="7549" spans="5:5" x14ac:dyDescent="0.25">
      <c r="E7549" s="1" t="e">
        <v>#N/A</v>
      </c>
    </row>
    <row r="7550" spans="5:5" x14ac:dyDescent="0.25">
      <c r="E7550" s="1" t="e">
        <v>#N/A</v>
      </c>
    </row>
    <row r="7551" spans="5:5" x14ac:dyDescent="0.25">
      <c r="E7551" s="1" t="e">
        <v>#N/A</v>
      </c>
    </row>
    <row r="7552" spans="5:5" x14ac:dyDescent="0.25">
      <c r="E7552" s="1" t="e">
        <v>#N/A</v>
      </c>
    </row>
    <row r="7553" spans="5:5" x14ac:dyDescent="0.25">
      <c r="E7553" s="1" t="e">
        <v>#N/A</v>
      </c>
    </row>
    <row r="7554" spans="5:5" x14ac:dyDescent="0.25">
      <c r="E7554" s="1" t="e">
        <v>#N/A</v>
      </c>
    </row>
    <row r="7555" spans="5:5" x14ac:dyDescent="0.25">
      <c r="E7555" s="1" t="e">
        <v>#N/A</v>
      </c>
    </row>
    <row r="7556" spans="5:5" x14ac:dyDescent="0.25">
      <c r="E7556" s="1" t="e">
        <v>#N/A</v>
      </c>
    </row>
    <row r="7557" spans="5:5" x14ac:dyDescent="0.25">
      <c r="E7557" s="1" t="e">
        <v>#N/A</v>
      </c>
    </row>
    <row r="7558" spans="5:5" x14ac:dyDescent="0.25">
      <c r="E7558" s="1" t="e">
        <v>#N/A</v>
      </c>
    </row>
    <row r="7559" spans="5:5" x14ac:dyDescent="0.25">
      <c r="E7559" s="1" t="e">
        <v>#N/A</v>
      </c>
    </row>
    <row r="7560" spans="5:5" x14ac:dyDescent="0.25">
      <c r="E7560" s="1" t="e">
        <v>#N/A</v>
      </c>
    </row>
    <row r="7561" spans="5:5" x14ac:dyDescent="0.25">
      <c r="E7561" s="1" t="e">
        <v>#N/A</v>
      </c>
    </row>
    <row r="7562" spans="5:5" x14ac:dyDescent="0.25">
      <c r="E7562" s="1" t="e">
        <v>#N/A</v>
      </c>
    </row>
    <row r="7563" spans="5:5" x14ac:dyDescent="0.25">
      <c r="E7563" s="1" t="e">
        <v>#N/A</v>
      </c>
    </row>
    <row r="7564" spans="5:5" x14ac:dyDescent="0.25">
      <c r="E7564" s="1" t="e">
        <v>#N/A</v>
      </c>
    </row>
    <row r="7565" spans="5:5" x14ac:dyDescent="0.25">
      <c r="E7565" s="1" t="e">
        <v>#N/A</v>
      </c>
    </row>
    <row r="7566" spans="5:5" x14ac:dyDescent="0.25">
      <c r="E7566" s="1" t="e">
        <v>#N/A</v>
      </c>
    </row>
    <row r="7567" spans="5:5" x14ac:dyDescent="0.25">
      <c r="E7567" s="1" t="e">
        <v>#N/A</v>
      </c>
    </row>
    <row r="7568" spans="5:5" x14ac:dyDescent="0.25">
      <c r="E7568" s="1" t="e">
        <v>#N/A</v>
      </c>
    </row>
    <row r="7569" spans="5:5" x14ac:dyDescent="0.25">
      <c r="E7569" s="1" t="e">
        <v>#N/A</v>
      </c>
    </row>
    <row r="7570" spans="5:5" x14ac:dyDescent="0.25">
      <c r="E7570" s="1" t="e">
        <v>#N/A</v>
      </c>
    </row>
    <row r="7571" spans="5:5" x14ac:dyDescent="0.25">
      <c r="E7571" s="1" t="e">
        <v>#N/A</v>
      </c>
    </row>
    <row r="7572" spans="5:5" x14ac:dyDescent="0.25">
      <c r="E7572" s="1" t="e">
        <v>#N/A</v>
      </c>
    </row>
    <row r="7573" spans="5:5" x14ac:dyDescent="0.25">
      <c r="E7573" s="1" t="e">
        <v>#N/A</v>
      </c>
    </row>
    <row r="7574" spans="5:5" x14ac:dyDescent="0.25">
      <c r="E7574" s="1" t="e">
        <v>#N/A</v>
      </c>
    </row>
    <row r="7575" spans="5:5" x14ac:dyDescent="0.25">
      <c r="E7575" s="1" t="e">
        <v>#N/A</v>
      </c>
    </row>
    <row r="7576" spans="5:5" x14ac:dyDescent="0.25">
      <c r="E7576" s="1" t="e">
        <v>#N/A</v>
      </c>
    </row>
    <row r="7577" spans="5:5" x14ac:dyDescent="0.25">
      <c r="E7577" s="1" t="e">
        <v>#N/A</v>
      </c>
    </row>
    <row r="7578" spans="5:5" x14ac:dyDescent="0.25">
      <c r="E7578" s="1" t="e">
        <v>#N/A</v>
      </c>
    </row>
    <row r="7579" spans="5:5" x14ac:dyDescent="0.25">
      <c r="E7579" s="1" t="e">
        <v>#N/A</v>
      </c>
    </row>
    <row r="7580" spans="5:5" x14ac:dyDescent="0.25">
      <c r="E7580" s="1" t="e">
        <v>#N/A</v>
      </c>
    </row>
    <row r="7581" spans="5:5" x14ac:dyDescent="0.25">
      <c r="E7581" s="1" t="e">
        <v>#N/A</v>
      </c>
    </row>
    <row r="7582" spans="5:5" x14ac:dyDescent="0.25">
      <c r="E7582" s="1" t="e">
        <v>#N/A</v>
      </c>
    </row>
    <row r="7583" spans="5:5" x14ac:dyDescent="0.25">
      <c r="E7583" s="1" t="e">
        <v>#N/A</v>
      </c>
    </row>
    <row r="7584" spans="5:5" x14ac:dyDescent="0.25">
      <c r="E7584" s="1" t="e">
        <v>#N/A</v>
      </c>
    </row>
    <row r="7585" spans="5:5" x14ac:dyDescent="0.25">
      <c r="E7585" s="1" t="e">
        <v>#N/A</v>
      </c>
    </row>
    <row r="7586" spans="5:5" x14ac:dyDescent="0.25">
      <c r="E7586" s="1" t="e">
        <v>#N/A</v>
      </c>
    </row>
    <row r="7587" spans="5:5" x14ac:dyDescent="0.25">
      <c r="E7587" s="1" t="e">
        <v>#N/A</v>
      </c>
    </row>
    <row r="7588" spans="5:5" x14ac:dyDescent="0.25">
      <c r="E7588" s="1" t="e">
        <v>#N/A</v>
      </c>
    </row>
    <row r="7589" spans="5:5" x14ac:dyDescent="0.25">
      <c r="E7589" s="1" t="e">
        <v>#N/A</v>
      </c>
    </row>
    <row r="7590" spans="5:5" x14ac:dyDescent="0.25">
      <c r="E7590" s="1" t="e">
        <v>#N/A</v>
      </c>
    </row>
    <row r="7591" spans="5:5" x14ac:dyDescent="0.25">
      <c r="E7591" s="1" t="e">
        <v>#N/A</v>
      </c>
    </row>
    <row r="7592" spans="5:5" x14ac:dyDescent="0.25">
      <c r="E7592" s="1" t="e">
        <v>#N/A</v>
      </c>
    </row>
    <row r="7593" spans="5:5" x14ac:dyDescent="0.25">
      <c r="E7593" s="1" t="e">
        <v>#N/A</v>
      </c>
    </row>
    <row r="7594" spans="5:5" x14ac:dyDescent="0.25">
      <c r="E7594" s="1" t="e">
        <v>#N/A</v>
      </c>
    </row>
    <row r="7595" spans="5:5" x14ac:dyDescent="0.25">
      <c r="E7595" s="1" t="e">
        <v>#N/A</v>
      </c>
    </row>
    <row r="7596" spans="5:5" x14ac:dyDescent="0.25">
      <c r="E7596" s="1" t="e">
        <v>#N/A</v>
      </c>
    </row>
    <row r="7597" spans="5:5" x14ac:dyDescent="0.25">
      <c r="E7597" s="1" t="e">
        <v>#N/A</v>
      </c>
    </row>
    <row r="7598" spans="5:5" x14ac:dyDescent="0.25">
      <c r="E7598" s="1" t="e">
        <v>#N/A</v>
      </c>
    </row>
    <row r="7599" spans="5:5" x14ac:dyDescent="0.25">
      <c r="E7599" s="1" t="e">
        <v>#N/A</v>
      </c>
    </row>
    <row r="7600" spans="5:5" x14ac:dyDescent="0.25">
      <c r="E7600" s="1" t="e">
        <v>#N/A</v>
      </c>
    </row>
    <row r="7601" spans="5:5" x14ac:dyDescent="0.25">
      <c r="E7601" s="1" t="e">
        <v>#N/A</v>
      </c>
    </row>
    <row r="7602" spans="5:5" x14ac:dyDescent="0.25">
      <c r="E7602" s="1" t="e">
        <v>#N/A</v>
      </c>
    </row>
    <row r="7603" spans="5:5" x14ac:dyDescent="0.25">
      <c r="E7603" s="1" t="e">
        <v>#N/A</v>
      </c>
    </row>
    <row r="7604" spans="5:5" x14ac:dyDescent="0.25">
      <c r="E7604" s="1" t="e">
        <v>#N/A</v>
      </c>
    </row>
    <row r="7605" spans="5:5" x14ac:dyDescent="0.25">
      <c r="E7605" s="1" t="e">
        <v>#N/A</v>
      </c>
    </row>
    <row r="7606" spans="5:5" x14ac:dyDescent="0.25">
      <c r="E7606" s="1" t="e">
        <v>#N/A</v>
      </c>
    </row>
    <row r="7607" spans="5:5" x14ac:dyDescent="0.25">
      <c r="E7607" s="1" t="e">
        <v>#N/A</v>
      </c>
    </row>
    <row r="7608" spans="5:5" x14ac:dyDescent="0.25">
      <c r="E7608" s="1" t="e">
        <v>#N/A</v>
      </c>
    </row>
    <row r="7609" spans="5:5" x14ac:dyDescent="0.25">
      <c r="E7609" s="1" t="e">
        <v>#N/A</v>
      </c>
    </row>
    <row r="7610" spans="5:5" x14ac:dyDescent="0.25">
      <c r="E7610" s="1" t="e">
        <v>#N/A</v>
      </c>
    </row>
    <row r="7611" spans="5:5" x14ac:dyDescent="0.25">
      <c r="E7611" s="1" t="e">
        <v>#N/A</v>
      </c>
    </row>
    <row r="7612" spans="5:5" x14ac:dyDescent="0.25">
      <c r="E7612" s="1" t="e">
        <v>#N/A</v>
      </c>
    </row>
    <row r="7613" spans="5:5" x14ac:dyDescent="0.25">
      <c r="E7613" s="1" t="e">
        <v>#N/A</v>
      </c>
    </row>
    <row r="7614" spans="5:5" x14ac:dyDescent="0.25">
      <c r="E7614" s="1" t="e">
        <v>#N/A</v>
      </c>
    </row>
    <row r="7615" spans="5:5" x14ac:dyDescent="0.25">
      <c r="E7615" s="1" t="e">
        <v>#N/A</v>
      </c>
    </row>
    <row r="7616" spans="5:5" x14ac:dyDescent="0.25">
      <c r="E7616" s="1" t="e">
        <v>#N/A</v>
      </c>
    </row>
    <row r="7617" spans="5:5" x14ac:dyDescent="0.25">
      <c r="E7617" s="1" t="e">
        <v>#N/A</v>
      </c>
    </row>
    <row r="7618" spans="5:5" x14ac:dyDescent="0.25">
      <c r="E7618" s="1" t="e">
        <v>#N/A</v>
      </c>
    </row>
    <row r="7619" spans="5:5" x14ac:dyDescent="0.25">
      <c r="E7619" s="1" t="e">
        <v>#N/A</v>
      </c>
    </row>
    <row r="7620" spans="5:5" x14ac:dyDescent="0.25">
      <c r="E7620" s="1" t="e">
        <v>#N/A</v>
      </c>
    </row>
    <row r="7621" spans="5:5" x14ac:dyDescent="0.25">
      <c r="E7621" s="1" t="e">
        <v>#N/A</v>
      </c>
    </row>
    <row r="7622" spans="5:5" x14ac:dyDescent="0.25">
      <c r="E7622" s="1" t="e">
        <v>#N/A</v>
      </c>
    </row>
    <row r="7623" spans="5:5" x14ac:dyDescent="0.25">
      <c r="E7623" s="1" t="e">
        <v>#N/A</v>
      </c>
    </row>
    <row r="7624" spans="5:5" x14ac:dyDescent="0.25">
      <c r="E7624" s="1" t="e">
        <v>#N/A</v>
      </c>
    </row>
    <row r="7625" spans="5:5" x14ac:dyDescent="0.25">
      <c r="E7625" s="1" t="e">
        <v>#N/A</v>
      </c>
    </row>
    <row r="7626" spans="5:5" x14ac:dyDescent="0.25">
      <c r="E7626" s="1" t="e">
        <v>#N/A</v>
      </c>
    </row>
    <row r="7627" spans="5:5" x14ac:dyDescent="0.25">
      <c r="E7627" s="1" t="e">
        <v>#N/A</v>
      </c>
    </row>
    <row r="7628" spans="5:5" x14ac:dyDescent="0.25">
      <c r="E7628" s="1" t="e">
        <v>#N/A</v>
      </c>
    </row>
    <row r="7629" spans="5:5" x14ac:dyDescent="0.25">
      <c r="E7629" s="1" t="e">
        <v>#N/A</v>
      </c>
    </row>
    <row r="7630" spans="5:5" x14ac:dyDescent="0.25">
      <c r="E7630" s="1" t="e">
        <v>#N/A</v>
      </c>
    </row>
    <row r="7631" spans="5:5" x14ac:dyDescent="0.25">
      <c r="E7631" s="1" t="e">
        <v>#N/A</v>
      </c>
    </row>
    <row r="7632" spans="5:5" x14ac:dyDescent="0.25">
      <c r="E7632" s="1" t="e">
        <v>#N/A</v>
      </c>
    </row>
    <row r="7633" spans="5:5" x14ac:dyDescent="0.25">
      <c r="E7633" s="1" t="e">
        <v>#N/A</v>
      </c>
    </row>
    <row r="7634" spans="5:5" x14ac:dyDescent="0.25">
      <c r="E7634" s="1" t="e">
        <v>#N/A</v>
      </c>
    </row>
    <row r="7635" spans="5:5" x14ac:dyDescent="0.25">
      <c r="E7635" s="1" t="e">
        <v>#N/A</v>
      </c>
    </row>
    <row r="7636" spans="5:5" x14ac:dyDescent="0.25">
      <c r="E7636" s="1" t="e">
        <v>#N/A</v>
      </c>
    </row>
    <row r="7637" spans="5:5" x14ac:dyDescent="0.25">
      <c r="E7637" s="1" t="e">
        <v>#N/A</v>
      </c>
    </row>
    <row r="7638" spans="5:5" x14ac:dyDescent="0.25">
      <c r="E7638" s="1" t="e">
        <v>#N/A</v>
      </c>
    </row>
    <row r="7639" spans="5:5" x14ac:dyDescent="0.25">
      <c r="E7639" s="1" t="e">
        <v>#N/A</v>
      </c>
    </row>
    <row r="7640" spans="5:5" x14ac:dyDescent="0.25">
      <c r="E7640" s="1" t="e">
        <v>#N/A</v>
      </c>
    </row>
    <row r="7641" spans="5:5" x14ac:dyDescent="0.25">
      <c r="E7641" s="1" t="e">
        <v>#N/A</v>
      </c>
    </row>
    <row r="7642" spans="5:5" x14ac:dyDescent="0.25">
      <c r="E7642" s="1" t="e">
        <v>#N/A</v>
      </c>
    </row>
    <row r="7643" spans="5:5" x14ac:dyDescent="0.25">
      <c r="E7643" s="1" t="e">
        <v>#N/A</v>
      </c>
    </row>
    <row r="7644" spans="5:5" x14ac:dyDescent="0.25">
      <c r="E7644" s="1" t="e">
        <v>#N/A</v>
      </c>
    </row>
    <row r="7645" spans="5:5" x14ac:dyDescent="0.25">
      <c r="E7645" s="1" t="e">
        <v>#N/A</v>
      </c>
    </row>
    <row r="7646" spans="5:5" x14ac:dyDescent="0.25">
      <c r="E7646" s="1" t="e">
        <v>#N/A</v>
      </c>
    </row>
    <row r="7647" spans="5:5" x14ac:dyDescent="0.25">
      <c r="E7647" s="1" t="e">
        <v>#N/A</v>
      </c>
    </row>
    <row r="7648" spans="5:5" x14ac:dyDescent="0.25">
      <c r="E7648" s="1" t="e">
        <v>#N/A</v>
      </c>
    </row>
    <row r="7649" spans="5:5" x14ac:dyDescent="0.25">
      <c r="E7649" s="1" t="e">
        <v>#N/A</v>
      </c>
    </row>
    <row r="7650" spans="5:5" x14ac:dyDescent="0.25">
      <c r="E7650" s="1" t="e">
        <v>#N/A</v>
      </c>
    </row>
    <row r="7651" spans="5:5" x14ac:dyDescent="0.25">
      <c r="E7651" s="1" t="e">
        <v>#N/A</v>
      </c>
    </row>
    <row r="7652" spans="5:5" x14ac:dyDescent="0.25">
      <c r="E7652" s="1" t="e">
        <v>#N/A</v>
      </c>
    </row>
    <row r="7653" spans="5:5" x14ac:dyDescent="0.25">
      <c r="E7653" s="1" t="e">
        <v>#N/A</v>
      </c>
    </row>
    <row r="7654" spans="5:5" x14ac:dyDescent="0.25">
      <c r="E7654" s="1" t="e">
        <v>#N/A</v>
      </c>
    </row>
    <row r="7655" spans="5:5" x14ac:dyDescent="0.25">
      <c r="E7655" s="1" t="e">
        <v>#N/A</v>
      </c>
    </row>
    <row r="7656" spans="5:5" x14ac:dyDescent="0.25">
      <c r="E7656" s="1" t="e">
        <v>#N/A</v>
      </c>
    </row>
    <row r="7657" spans="5:5" x14ac:dyDescent="0.25">
      <c r="E7657" s="1" t="e">
        <v>#N/A</v>
      </c>
    </row>
    <row r="7658" spans="5:5" x14ac:dyDescent="0.25">
      <c r="E7658" s="1" t="e">
        <v>#N/A</v>
      </c>
    </row>
    <row r="7659" spans="5:5" x14ac:dyDescent="0.25">
      <c r="E7659" s="1" t="e">
        <v>#N/A</v>
      </c>
    </row>
    <row r="7660" spans="5:5" x14ac:dyDescent="0.25">
      <c r="E7660" s="1" t="e">
        <v>#N/A</v>
      </c>
    </row>
    <row r="7661" spans="5:5" x14ac:dyDescent="0.25">
      <c r="E7661" s="1" t="e">
        <v>#N/A</v>
      </c>
    </row>
    <row r="7662" spans="5:5" x14ac:dyDescent="0.25">
      <c r="E7662" s="1" t="e">
        <v>#N/A</v>
      </c>
    </row>
    <row r="7663" spans="5:5" x14ac:dyDescent="0.25">
      <c r="E7663" s="1" t="e">
        <v>#N/A</v>
      </c>
    </row>
    <row r="7664" spans="5:5" x14ac:dyDescent="0.25">
      <c r="E7664" s="1" t="e">
        <v>#N/A</v>
      </c>
    </row>
    <row r="7665" spans="5:5" x14ac:dyDescent="0.25">
      <c r="E7665" s="1" t="e">
        <v>#N/A</v>
      </c>
    </row>
    <row r="7666" spans="5:5" x14ac:dyDescent="0.25">
      <c r="E7666" s="1" t="e">
        <v>#N/A</v>
      </c>
    </row>
    <row r="7667" spans="5:5" x14ac:dyDescent="0.25">
      <c r="E7667" s="1" t="e">
        <v>#N/A</v>
      </c>
    </row>
    <row r="7668" spans="5:5" x14ac:dyDescent="0.25">
      <c r="E7668" s="1" t="e">
        <v>#N/A</v>
      </c>
    </row>
    <row r="7669" spans="5:5" x14ac:dyDescent="0.25">
      <c r="E7669" s="1" t="e">
        <v>#N/A</v>
      </c>
    </row>
    <row r="7670" spans="5:5" x14ac:dyDescent="0.25">
      <c r="E7670" s="1" t="e">
        <v>#N/A</v>
      </c>
    </row>
    <row r="7671" spans="5:5" x14ac:dyDescent="0.25">
      <c r="E7671" s="1" t="e">
        <v>#N/A</v>
      </c>
    </row>
    <row r="7672" spans="5:5" x14ac:dyDescent="0.25">
      <c r="E7672" s="1" t="e">
        <v>#N/A</v>
      </c>
    </row>
    <row r="7673" spans="5:5" x14ac:dyDescent="0.25">
      <c r="E7673" s="1" t="e">
        <v>#N/A</v>
      </c>
    </row>
    <row r="7674" spans="5:5" x14ac:dyDescent="0.25">
      <c r="E7674" s="1" t="e">
        <v>#N/A</v>
      </c>
    </row>
    <row r="7675" spans="5:5" x14ac:dyDescent="0.25">
      <c r="E7675" s="1" t="e">
        <v>#N/A</v>
      </c>
    </row>
    <row r="7676" spans="5:5" x14ac:dyDescent="0.25">
      <c r="E7676" s="1" t="e">
        <v>#N/A</v>
      </c>
    </row>
    <row r="7677" spans="5:5" x14ac:dyDescent="0.25">
      <c r="E7677" s="1" t="e">
        <v>#N/A</v>
      </c>
    </row>
    <row r="7678" spans="5:5" x14ac:dyDescent="0.25">
      <c r="E7678" s="1" t="e">
        <v>#N/A</v>
      </c>
    </row>
    <row r="7679" spans="5:5" x14ac:dyDescent="0.25">
      <c r="E7679" s="1" t="e">
        <v>#N/A</v>
      </c>
    </row>
    <row r="7680" spans="5:5" x14ac:dyDescent="0.25">
      <c r="E7680" s="1" t="e">
        <v>#N/A</v>
      </c>
    </row>
    <row r="7681" spans="5:5" x14ac:dyDescent="0.25">
      <c r="E7681" s="1" t="e">
        <v>#N/A</v>
      </c>
    </row>
    <row r="7682" spans="5:5" x14ac:dyDescent="0.25">
      <c r="E7682" s="1" t="e">
        <v>#N/A</v>
      </c>
    </row>
    <row r="7683" spans="5:5" x14ac:dyDescent="0.25">
      <c r="E7683" s="1" t="e">
        <v>#N/A</v>
      </c>
    </row>
    <row r="7684" spans="5:5" x14ac:dyDescent="0.25">
      <c r="E7684" s="1" t="e">
        <v>#N/A</v>
      </c>
    </row>
    <row r="7685" spans="5:5" x14ac:dyDescent="0.25">
      <c r="E7685" s="1" t="e">
        <v>#N/A</v>
      </c>
    </row>
    <row r="7686" spans="5:5" x14ac:dyDescent="0.25">
      <c r="E7686" s="1" t="e">
        <v>#N/A</v>
      </c>
    </row>
    <row r="7687" spans="5:5" x14ac:dyDescent="0.25">
      <c r="E7687" s="1" t="e">
        <v>#N/A</v>
      </c>
    </row>
    <row r="7688" spans="5:5" x14ac:dyDescent="0.25">
      <c r="E7688" s="1" t="e">
        <v>#N/A</v>
      </c>
    </row>
    <row r="7689" spans="5:5" x14ac:dyDescent="0.25">
      <c r="E7689" s="1" t="e">
        <v>#N/A</v>
      </c>
    </row>
    <row r="7690" spans="5:5" x14ac:dyDescent="0.25">
      <c r="E7690" s="1" t="e">
        <v>#N/A</v>
      </c>
    </row>
    <row r="7691" spans="5:5" x14ac:dyDescent="0.25">
      <c r="E7691" s="1" t="e">
        <v>#N/A</v>
      </c>
    </row>
    <row r="7692" spans="5:5" x14ac:dyDescent="0.25">
      <c r="E7692" s="1" t="e">
        <v>#N/A</v>
      </c>
    </row>
    <row r="7693" spans="5:5" x14ac:dyDescent="0.25">
      <c r="E7693" s="1" t="e">
        <v>#N/A</v>
      </c>
    </row>
    <row r="7694" spans="5:5" x14ac:dyDescent="0.25">
      <c r="E7694" s="1" t="e">
        <v>#N/A</v>
      </c>
    </row>
    <row r="7695" spans="5:5" x14ac:dyDescent="0.25">
      <c r="E7695" s="1" t="e">
        <v>#N/A</v>
      </c>
    </row>
    <row r="7696" spans="5:5" x14ac:dyDescent="0.25">
      <c r="E7696" s="1" t="e">
        <v>#N/A</v>
      </c>
    </row>
    <row r="7697" spans="5:5" x14ac:dyDescent="0.25">
      <c r="E7697" s="1" t="e">
        <v>#N/A</v>
      </c>
    </row>
    <row r="7698" spans="5:5" x14ac:dyDescent="0.25">
      <c r="E7698" s="1" t="e">
        <v>#N/A</v>
      </c>
    </row>
    <row r="7699" spans="5:5" x14ac:dyDescent="0.25">
      <c r="E7699" s="1" t="e">
        <v>#N/A</v>
      </c>
    </row>
    <row r="7700" spans="5:5" x14ac:dyDescent="0.25">
      <c r="E7700" s="1" t="e">
        <v>#N/A</v>
      </c>
    </row>
    <row r="7701" spans="5:5" x14ac:dyDescent="0.25">
      <c r="E7701" s="1" t="e">
        <v>#N/A</v>
      </c>
    </row>
    <row r="7702" spans="5:5" x14ac:dyDescent="0.25">
      <c r="E7702" s="1" t="e">
        <v>#N/A</v>
      </c>
    </row>
    <row r="7703" spans="5:5" x14ac:dyDescent="0.25">
      <c r="E7703" s="1" t="e">
        <v>#N/A</v>
      </c>
    </row>
    <row r="7704" spans="5:5" x14ac:dyDescent="0.25">
      <c r="E7704" s="1" t="e">
        <v>#N/A</v>
      </c>
    </row>
    <row r="7705" spans="5:5" x14ac:dyDescent="0.25">
      <c r="E7705" s="1" t="e">
        <v>#N/A</v>
      </c>
    </row>
    <row r="7706" spans="5:5" x14ac:dyDescent="0.25">
      <c r="E7706" s="1" t="e">
        <v>#N/A</v>
      </c>
    </row>
    <row r="7707" spans="5:5" x14ac:dyDescent="0.25">
      <c r="E7707" s="1" t="e">
        <v>#N/A</v>
      </c>
    </row>
    <row r="7708" spans="5:5" x14ac:dyDescent="0.25">
      <c r="E7708" s="1" t="e">
        <v>#N/A</v>
      </c>
    </row>
    <row r="7709" spans="5:5" x14ac:dyDescent="0.25">
      <c r="E7709" s="1" t="e">
        <v>#N/A</v>
      </c>
    </row>
    <row r="7710" spans="5:5" x14ac:dyDescent="0.25">
      <c r="E7710" s="1" t="e">
        <v>#N/A</v>
      </c>
    </row>
    <row r="7711" spans="5:5" x14ac:dyDescent="0.25">
      <c r="E7711" s="1" t="e">
        <v>#N/A</v>
      </c>
    </row>
    <row r="7712" spans="5:5" x14ac:dyDescent="0.25">
      <c r="E7712" s="1" t="e">
        <v>#N/A</v>
      </c>
    </row>
    <row r="7713" spans="5:5" x14ac:dyDescent="0.25">
      <c r="E7713" s="1" t="e">
        <v>#N/A</v>
      </c>
    </row>
    <row r="7714" spans="5:5" x14ac:dyDescent="0.25">
      <c r="E7714" s="1" t="e">
        <v>#N/A</v>
      </c>
    </row>
    <row r="7715" spans="5:5" x14ac:dyDescent="0.25">
      <c r="E7715" s="1" t="e">
        <v>#N/A</v>
      </c>
    </row>
    <row r="7716" spans="5:5" x14ac:dyDescent="0.25">
      <c r="E7716" s="1" t="e">
        <v>#N/A</v>
      </c>
    </row>
    <row r="7717" spans="5:5" x14ac:dyDescent="0.25">
      <c r="E7717" s="1" t="e">
        <v>#N/A</v>
      </c>
    </row>
    <row r="7718" spans="5:5" x14ac:dyDescent="0.25">
      <c r="E7718" s="1" t="e">
        <v>#N/A</v>
      </c>
    </row>
    <row r="7719" spans="5:5" x14ac:dyDescent="0.25">
      <c r="E7719" s="1" t="e">
        <v>#N/A</v>
      </c>
    </row>
    <row r="7720" spans="5:5" x14ac:dyDescent="0.25">
      <c r="E7720" s="1" t="e">
        <v>#N/A</v>
      </c>
    </row>
    <row r="7721" spans="5:5" x14ac:dyDescent="0.25">
      <c r="E7721" s="1" t="e">
        <v>#N/A</v>
      </c>
    </row>
    <row r="7722" spans="5:5" x14ac:dyDescent="0.25">
      <c r="E7722" s="1" t="e">
        <v>#N/A</v>
      </c>
    </row>
    <row r="7723" spans="5:5" x14ac:dyDescent="0.25">
      <c r="E7723" s="1" t="e">
        <v>#N/A</v>
      </c>
    </row>
    <row r="7724" spans="5:5" x14ac:dyDescent="0.25">
      <c r="E7724" s="1" t="e">
        <v>#N/A</v>
      </c>
    </row>
    <row r="7725" spans="5:5" x14ac:dyDescent="0.25">
      <c r="E7725" s="1" t="e">
        <v>#N/A</v>
      </c>
    </row>
    <row r="7726" spans="5:5" x14ac:dyDescent="0.25">
      <c r="E7726" s="1" t="e">
        <v>#N/A</v>
      </c>
    </row>
    <row r="7727" spans="5:5" x14ac:dyDescent="0.25">
      <c r="E7727" s="1" t="e">
        <v>#N/A</v>
      </c>
    </row>
    <row r="7728" spans="5:5" x14ac:dyDescent="0.25">
      <c r="E7728" s="1" t="e">
        <v>#N/A</v>
      </c>
    </row>
    <row r="7729" spans="5:5" x14ac:dyDescent="0.25">
      <c r="E7729" s="1" t="e">
        <v>#N/A</v>
      </c>
    </row>
    <row r="7730" spans="5:5" x14ac:dyDescent="0.25">
      <c r="E7730" s="1" t="e">
        <v>#N/A</v>
      </c>
    </row>
    <row r="7731" spans="5:5" x14ac:dyDescent="0.25">
      <c r="E7731" s="1" t="e">
        <v>#N/A</v>
      </c>
    </row>
    <row r="7732" spans="5:5" x14ac:dyDescent="0.25">
      <c r="E7732" s="1" t="e">
        <v>#N/A</v>
      </c>
    </row>
    <row r="7733" spans="5:5" x14ac:dyDescent="0.25">
      <c r="E7733" s="1" t="e">
        <v>#N/A</v>
      </c>
    </row>
    <row r="7734" spans="5:5" x14ac:dyDescent="0.25">
      <c r="E7734" s="1" t="e">
        <v>#N/A</v>
      </c>
    </row>
    <row r="7735" spans="5:5" x14ac:dyDescent="0.25">
      <c r="E7735" s="1" t="e">
        <v>#N/A</v>
      </c>
    </row>
    <row r="7736" spans="5:5" x14ac:dyDescent="0.25">
      <c r="E7736" s="1" t="e">
        <v>#N/A</v>
      </c>
    </row>
    <row r="7737" spans="5:5" x14ac:dyDescent="0.25">
      <c r="E7737" s="1" t="e">
        <v>#N/A</v>
      </c>
    </row>
    <row r="7738" spans="5:5" x14ac:dyDescent="0.25">
      <c r="E7738" s="1" t="e">
        <v>#N/A</v>
      </c>
    </row>
    <row r="7739" spans="5:5" x14ac:dyDescent="0.25">
      <c r="E7739" s="1" t="e">
        <v>#N/A</v>
      </c>
    </row>
    <row r="7740" spans="5:5" x14ac:dyDescent="0.25">
      <c r="E7740" s="1" t="e">
        <v>#N/A</v>
      </c>
    </row>
    <row r="7741" spans="5:5" x14ac:dyDescent="0.25">
      <c r="E7741" s="1" t="e">
        <v>#N/A</v>
      </c>
    </row>
    <row r="7742" spans="5:5" x14ac:dyDescent="0.25">
      <c r="E7742" s="1" t="e">
        <v>#N/A</v>
      </c>
    </row>
    <row r="7743" spans="5:5" x14ac:dyDescent="0.25">
      <c r="E7743" s="1" t="e">
        <v>#N/A</v>
      </c>
    </row>
    <row r="7744" spans="5:5" x14ac:dyDescent="0.25">
      <c r="E7744" s="1" t="e">
        <v>#N/A</v>
      </c>
    </row>
    <row r="7745" spans="5:5" x14ac:dyDescent="0.25">
      <c r="E7745" s="1" t="e">
        <v>#N/A</v>
      </c>
    </row>
    <row r="7746" spans="5:5" x14ac:dyDescent="0.25">
      <c r="E7746" s="1" t="e">
        <v>#N/A</v>
      </c>
    </row>
    <row r="7747" spans="5:5" x14ac:dyDescent="0.25">
      <c r="E7747" s="1" t="e">
        <v>#N/A</v>
      </c>
    </row>
    <row r="7748" spans="5:5" x14ac:dyDescent="0.25">
      <c r="E7748" s="1" t="e">
        <v>#N/A</v>
      </c>
    </row>
    <row r="7749" spans="5:5" x14ac:dyDescent="0.25">
      <c r="E7749" s="1" t="e">
        <v>#N/A</v>
      </c>
    </row>
    <row r="7750" spans="5:5" x14ac:dyDescent="0.25">
      <c r="E7750" s="1" t="e">
        <v>#N/A</v>
      </c>
    </row>
    <row r="7751" spans="5:5" x14ac:dyDescent="0.25">
      <c r="E7751" s="1" t="e">
        <v>#N/A</v>
      </c>
    </row>
    <row r="7752" spans="5:5" x14ac:dyDescent="0.25">
      <c r="E7752" s="1" t="e">
        <v>#N/A</v>
      </c>
    </row>
    <row r="7753" spans="5:5" x14ac:dyDescent="0.25">
      <c r="E7753" s="1" t="e">
        <v>#N/A</v>
      </c>
    </row>
    <row r="7754" spans="5:5" x14ac:dyDescent="0.25">
      <c r="E7754" s="1" t="e">
        <v>#N/A</v>
      </c>
    </row>
    <row r="7755" spans="5:5" x14ac:dyDescent="0.25">
      <c r="E7755" s="1" t="e">
        <v>#N/A</v>
      </c>
    </row>
    <row r="7756" spans="5:5" x14ac:dyDescent="0.25">
      <c r="E7756" s="1" t="e">
        <v>#N/A</v>
      </c>
    </row>
    <row r="7757" spans="5:5" x14ac:dyDescent="0.25">
      <c r="E7757" s="1" t="e">
        <v>#N/A</v>
      </c>
    </row>
    <row r="7758" spans="5:5" x14ac:dyDescent="0.25">
      <c r="E7758" s="1" t="e">
        <v>#N/A</v>
      </c>
    </row>
    <row r="7759" spans="5:5" x14ac:dyDescent="0.25">
      <c r="E7759" s="1" t="e">
        <v>#N/A</v>
      </c>
    </row>
    <row r="7760" spans="5:5" x14ac:dyDescent="0.25">
      <c r="E7760" s="1" t="e">
        <v>#N/A</v>
      </c>
    </row>
    <row r="7761" spans="5:5" x14ac:dyDescent="0.25">
      <c r="E7761" s="1" t="e">
        <v>#N/A</v>
      </c>
    </row>
    <row r="7762" spans="5:5" x14ac:dyDescent="0.25">
      <c r="E7762" s="1" t="e">
        <v>#N/A</v>
      </c>
    </row>
    <row r="7763" spans="5:5" x14ac:dyDescent="0.25">
      <c r="E7763" s="1" t="e">
        <v>#N/A</v>
      </c>
    </row>
    <row r="7764" spans="5:5" x14ac:dyDescent="0.25">
      <c r="E7764" s="1" t="e">
        <v>#N/A</v>
      </c>
    </row>
    <row r="7765" spans="5:5" x14ac:dyDescent="0.25">
      <c r="E7765" s="1" t="e">
        <v>#N/A</v>
      </c>
    </row>
    <row r="7766" spans="5:5" x14ac:dyDescent="0.25">
      <c r="E7766" s="1" t="e">
        <v>#N/A</v>
      </c>
    </row>
    <row r="7767" spans="5:5" x14ac:dyDescent="0.25">
      <c r="E7767" s="1" t="e">
        <v>#N/A</v>
      </c>
    </row>
    <row r="7768" spans="5:5" x14ac:dyDescent="0.25">
      <c r="E7768" s="1" t="e">
        <v>#N/A</v>
      </c>
    </row>
    <row r="7769" spans="5:5" x14ac:dyDescent="0.25">
      <c r="E7769" s="1" t="e">
        <v>#N/A</v>
      </c>
    </row>
    <row r="7770" spans="5:5" x14ac:dyDescent="0.25">
      <c r="E7770" s="1" t="e">
        <v>#N/A</v>
      </c>
    </row>
    <row r="7771" spans="5:5" x14ac:dyDescent="0.25">
      <c r="E7771" s="1" t="e">
        <v>#N/A</v>
      </c>
    </row>
    <row r="7772" spans="5:5" x14ac:dyDescent="0.25">
      <c r="E7772" s="1" t="e">
        <v>#N/A</v>
      </c>
    </row>
    <row r="7773" spans="5:5" x14ac:dyDescent="0.25">
      <c r="E7773" s="1" t="e">
        <v>#N/A</v>
      </c>
    </row>
    <row r="7774" spans="5:5" x14ac:dyDescent="0.25">
      <c r="E7774" s="1" t="e">
        <v>#N/A</v>
      </c>
    </row>
    <row r="7775" spans="5:5" x14ac:dyDescent="0.25">
      <c r="E7775" s="1" t="e">
        <v>#N/A</v>
      </c>
    </row>
    <row r="7776" spans="5:5" x14ac:dyDescent="0.25">
      <c r="E7776" s="1" t="e">
        <v>#N/A</v>
      </c>
    </row>
    <row r="7777" spans="5:5" x14ac:dyDescent="0.25">
      <c r="E7777" s="1" t="e">
        <v>#N/A</v>
      </c>
    </row>
    <row r="7778" spans="5:5" x14ac:dyDescent="0.25">
      <c r="E7778" s="1" t="e">
        <v>#N/A</v>
      </c>
    </row>
    <row r="7779" spans="5:5" x14ac:dyDescent="0.25">
      <c r="E7779" s="1" t="e">
        <v>#N/A</v>
      </c>
    </row>
    <row r="7780" spans="5:5" x14ac:dyDescent="0.25">
      <c r="E7780" s="1" t="e">
        <v>#N/A</v>
      </c>
    </row>
    <row r="7781" spans="5:5" x14ac:dyDescent="0.25">
      <c r="E7781" s="1" t="e">
        <v>#N/A</v>
      </c>
    </row>
    <row r="7782" spans="5:5" x14ac:dyDescent="0.25">
      <c r="E7782" s="1" t="e">
        <v>#N/A</v>
      </c>
    </row>
    <row r="7783" spans="5:5" x14ac:dyDescent="0.25">
      <c r="E7783" s="1" t="e">
        <v>#N/A</v>
      </c>
    </row>
    <row r="7784" spans="5:5" x14ac:dyDescent="0.25">
      <c r="E7784" s="1" t="e">
        <v>#N/A</v>
      </c>
    </row>
    <row r="7785" spans="5:5" x14ac:dyDescent="0.25">
      <c r="E7785" s="1" t="e">
        <v>#N/A</v>
      </c>
    </row>
    <row r="7786" spans="5:5" x14ac:dyDescent="0.25">
      <c r="E7786" s="1" t="e">
        <v>#N/A</v>
      </c>
    </row>
    <row r="7787" spans="5:5" x14ac:dyDescent="0.25">
      <c r="E7787" s="1" t="e">
        <v>#N/A</v>
      </c>
    </row>
    <row r="7788" spans="5:5" x14ac:dyDescent="0.25">
      <c r="E7788" s="1" t="e">
        <v>#N/A</v>
      </c>
    </row>
    <row r="7789" spans="5:5" x14ac:dyDescent="0.25">
      <c r="E7789" s="1" t="e">
        <v>#N/A</v>
      </c>
    </row>
    <row r="7790" spans="5:5" x14ac:dyDescent="0.25">
      <c r="E7790" s="1" t="e">
        <v>#N/A</v>
      </c>
    </row>
    <row r="7791" spans="5:5" x14ac:dyDescent="0.25">
      <c r="E7791" s="1" t="e">
        <v>#N/A</v>
      </c>
    </row>
    <row r="7792" spans="5:5" x14ac:dyDescent="0.25">
      <c r="E7792" s="1" t="e">
        <v>#N/A</v>
      </c>
    </row>
    <row r="7793" spans="5:5" x14ac:dyDescent="0.25">
      <c r="E7793" s="1" t="e">
        <v>#N/A</v>
      </c>
    </row>
    <row r="7794" spans="5:5" x14ac:dyDescent="0.25">
      <c r="E7794" s="1" t="e">
        <v>#N/A</v>
      </c>
    </row>
    <row r="7795" spans="5:5" x14ac:dyDescent="0.25">
      <c r="E7795" s="1" t="e">
        <v>#N/A</v>
      </c>
    </row>
    <row r="7796" spans="5:5" x14ac:dyDescent="0.25">
      <c r="E7796" s="1" t="e">
        <v>#N/A</v>
      </c>
    </row>
    <row r="7797" spans="5:5" x14ac:dyDescent="0.25">
      <c r="E7797" s="1" t="e">
        <v>#N/A</v>
      </c>
    </row>
    <row r="7798" spans="5:5" x14ac:dyDescent="0.25">
      <c r="E7798" s="1" t="e">
        <v>#N/A</v>
      </c>
    </row>
    <row r="7799" spans="5:5" x14ac:dyDescent="0.25">
      <c r="E7799" s="1" t="e">
        <v>#N/A</v>
      </c>
    </row>
    <row r="7800" spans="5:5" x14ac:dyDescent="0.25">
      <c r="E7800" s="1" t="e">
        <v>#N/A</v>
      </c>
    </row>
    <row r="7801" spans="5:5" x14ac:dyDescent="0.25">
      <c r="E7801" s="1" t="e">
        <v>#N/A</v>
      </c>
    </row>
    <row r="7802" spans="5:5" x14ac:dyDescent="0.25">
      <c r="E7802" s="1" t="e">
        <v>#N/A</v>
      </c>
    </row>
    <row r="7803" spans="5:5" x14ac:dyDescent="0.25">
      <c r="E7803" s="1" t="e">
        <v>#N/A</v>
      </c>
    </row>
    <row r="7804" spans="5:5" x14ac:dyDescent="0.25">
      <c r="E7804" s="1" t="e">
        <v>#N/A</v>
      </c>
    </row>
    <row r="7805" spans="5:5" x14ac:dyDescent="0.25">
      <c r="E7805" s="1" t="e">
        <v>#N/A</v>
      </c>
    </row>
    <row r="7806" spans="5:5" x14ac:dyDescent="0.25">
      <c r="E7806" s="1" t="e">
        <v>#N/A</v>
      </c>
    </row>
    <row r="7807" spans="5:5" x14ac:dyDescent="0.25">
      <c r="E7807" s="1" t="e">
        <v>#N/A</v>
      </c>
    </row>
    <row r="7808" spans="5:5" x14ac:dyDescent="0.25">
      <c r="E7808" s="1" t="e">
        <v>#N/A</v>
      </c>
    </row>
    <row r="7809" spans="5:5" x14ac:dyDescent="0.25">
      <c r="E7809" s="1" t="e">
        <v>#N/A</v>
      </c>
    </row>
    <row r="7810" spans="5:5" x14ac:dyDescent="0.25">
      <c r="E7810" s="1" t="e">
        <v>#N/A</v>
      </c>
    </row>
    <row r="7811" spans="5:5" x14ac:dyDescent="0.25">
      <c r="E7811" s="1" t="e">
        <v>#N/A</v>
      </c>
    </row>
    <row r="7812" spans="5:5" x14ac:dyDescent="0.25">
      <c r="E7812" s="1" t="e">
        <v>#N/A</v>
      </c>
    </row>
    <row r="7813" spans="5:5" x14ac:dyDescent="0.25">
      <c r="E7813" s="1" t="e">
        <v>#N/A</v>
      </c>
    </row>
    <row r="7814" spans="5:5" x14ac:dyDescent="0.25">
      <c r="E7814" s="1" t="e">
        <v>#N/A</v>
      </c>
    </row>
    <row r="7815" spans="5:5" x14ac:dyDescent="0.25">
      <c r="E7815" s="1" t="e">
        <v>#N/A</v>
      </c>
    </row>
    <row r="7816" spans="5:5" x14ac:dyDescent="0.25">
      <c r="E7816" s="1" t="e">
        <v>#N/A</v>
      </c>
    </row>
    <row r="7817" spans="5:5" x14ac:dyDescent="0.25">
      <c r="E7817" s="1" t="e">
        <v>#N/A</v>
      </c>
    </row>
    <row r="7818" spans="5:5" x14ac:dyDescent="0.25">
      <c r="E7818" s="1" t="e">
        <v>#N/A</v>
      </c>
    </row>
    <row r="7819" spans="5:5" x14ac:dyDescent="0.25">
      <c r="E7819" s="1" t="e">
        <v>#N/A</v>
      </c>
    </row>
    <row r="7820" spans="5:5" x14ac:dyDescent="0.25">
      <c r="E7820" s="1" t="e">
        <v>#N/A</v>
      </c>
    </row>
    <row r="7821" spans="5:5" x14ac:dyDescent="0.25">
      <c r="E7821" s="1" t="e">
        <v>#N/A</v>
      </c>
    </row>
    <row r="7822" spans="5:5" x14ac:dyDescent="0.25">
      <c r="E7822" s="1" t="e">
        <v>#N/A</v>
      </c>
    </row>
    <row r="7823" spans="5:5" x14ac:dyDescent="0.25">
      <c r="E7823" s="1" t="e">
        <v>#N/A</v>
      </c>
    </row>
    <row r="7824" spans="5:5" x14ac:dyDescent="0.25">
      <c r="E7824" s="1" t="e">
        <v>#N/A</v>
      </c>
    </row>
    <row r="7825" spans="5:5" x14ac:dyDescent="0.25">
      <c r="E7825" s="1" t="e">
        <v>#N/A</v>
      </c>
    </row>
    <row r="7826" spans="5:5" x14ac:dyDescent="0.25">
      <c r="E7826" s="1" t="e">
        <v>#N/A</v>
      </c>
    </row>
    <row r="7827" spans="5:5" x14ac:dyDescent="0.25">
      <c r="E7827" s="1" t="e">
        <v>#N/A</v>
      </c>
    </row>
    <row r="7828" spans="5:5" x14ac:dyDescent="0.25">
      <c r="E7828" s="1" t="e">
        <v>#N/A</v>
      </c>
    </row>
    <row r="7829" spans="5:5" x14ac:dyDescent="0.25">
      <c r="E7829" s="1" t="e">
        <v>#N/A</v>
      </c>
    </row>
    <row r="7830" spans="5:5" x14ac:dyDescent="0.25">
      <c r="E7830" s="1" t="e">
        <v>#N/A</v>
      </c>
    </row>
    <row r="7831" spans="5:5" x14ac:dyDescent="0.25">
      <c r="E7831" s="1" t="e">
        <v>#N/A</v>
      </c>
    </row>
    <row r="7832" spans="5:5" x14ac:dyDescent="0.25">
      <c r="E7832" s="1" t="e">
        <v>#N/A</v>
      </c>
    </row>
    <row r="7833" spans="5:5" x14ac:dyDescent="0.25">
      <c r="E7833" s="1" t="e">
        <v>#N/A</v>
      </c>
    </row>
    <row r="7834" spans="5:5" x14ac:dyDescent="0.25">
      <c r="E7834" s="1" t="e">
        <v>#N/A</v>
      </c>
    </row>
    <row r="7835" spans="5:5" x14ac:dyDescent="0.25">
      <c r="E7835" s="1" t="e">
        <v>#N/A</v>
      </c>
    </row>
    <row r="7836" spans="5:5" x14ac:dyDescent="0.25">
      <c r="E7836" s="1" t="e">
        <v>#N/A</v>
      </c>
    </row>
    <row r="7837" spans="5:5" x14ac:dyDescent="0.25">
      <c r="E7837" s="1" t="e">
        <v>#N/A</v>
      </c>
    </row>
    <row r="7838" spans="5:5" x14ac:dyDescent="0.25">
      <c r="E7838" s="1" t="e">
        <v>#N/A</v>
      </c>
    </row>
    <row r="7839" spans="5:5" x14ac:dyDescent="0.25">
      <c r="E7839" s="1" t="e">
        <v>#N/A</v>
      </c>
    </row>
    <row r="7840" spans="5:5" x14ac:dyDescent="0.25">
      <c r="E7840" s="1" t="e">
        <v>#N/A</v>
      </c>
    </row>
    <row r="7841" spans="5:5" x14ac:dyDescent="0.25">
      <c r="E7841" s="1" t="e">
        <v>#N/A</v>
      </c>
    </row>
    <row r="7842" spans="5:5" x14ac:dyDescent="0.25">
      <c r="E7842" s="1" t="e">
        <v>#N/A</v>
      </c>
    </row>
    <row r="7843" spans="5:5" x14ac:dyDescent="0.25">
      <c r="E7843" s="1" t="e">
        <v>#N/A</v>
      </c>
    </row>
    <row r="7844" spans="5:5" x14ac:dyDescent="0.25">
      <c r="E7844" s="1" t="e">
        <v>#N/A</v>
      </c>
    </row>
    <row r="7845" spans="5:5" x14ac:dyDescent="0.25">
      <c r="E7845" s="1" t="e">
        <v>#N/A</v>
      </c>
    </row>
    <row r="7846" spans="5:5" x14ac:dyDescent="0.25">
      <c r="E7846" s="1" t="e">
        <v>#N/A</v>
      </c>
    </row>
    <row r="7847" spans="5:5" x14ac:dyDescent="0.25">
      <c r="E7847" s="1" t="e">
        <v>#N/A</v>
      </c>
    </row>
    <row r="7848" spans="5:5" x14ac:dyDescent="0.25">
      <c r="E7848" s="1" t="e">
        <v>#N/A</v>
      </c>
    </row>
    <row r="7849" spans="5:5" x14ac:dyDescent="0.25">
      <c r="E7849" s="1" t="e">
        <v>#N/A</v>
      </c>
    </row>
    <row r="7850" spans="5:5" x14ac:dyDescent="0.25">
      <c r="E7850" s="1" t="e">
        <v>#N/A</v>
      </c>
    </row>
    <row r="7851" spans="5:5" x14ac:dyDescent="0.25">
      <c r="E7851" s="1" t="e">
        <v>#N/A</v>
      </c>
    </row>
    <row r="7852" spans="5:5" x14ac:dyDescent="0.25">
      <c r="E7852" s="1" t="e">
        <v>#N/A</v>
      </c>
    </row>
    <row r="7853" spans="5:5" x14ac:dyDescent="0.25">
      <c r="E7853" s="1" t="e">
        <v>#N/A</v>
      </c>
    </row>
    <row r="7854" spans="5:5" x14ac:dyDescent="0.25">
      <c r="E7854" s="1" t="e">
        <v>#N/A</v>
      </c>
    </row>
    <row r="7855" spans="5:5" x14ac:dyDescent="0.25">
      <c r="E7855" s="1" t="e">
        <v>#N/A</v>
      </c>
    </row>
    <row r="7856" spans="5:5" x14ac:dyDescent="0.25">
      <c r="E7856" s="1" t="e">
        <v>#N/A</v>
      </c>
    </row>
    <row r="7857" spans="5:5" x14ac:dyDescent="0.25">
      <c r="E7857" s="1" t="e">
        <v>#N/A</v>
      </c>
    </row>
    <row r="7858" spans="5:5" x14ac:dyDescent="0.25">
      <c r="E7858" s="1" t="e">
        <v>#N/A</v>
      </c>
    </row>
    <row r="7859" spans="5:5" x14ac:dyDescent="0.25">
      <c r="E7859" s="1" t="e">
        <v>#N/A</v>
      </c>
    </row>
    <row r="7860" spans="5:5" x14ac:dyDescent="0.25">
      <c r="E7860" s="1" t="e">
        <v>#N/A</v>
      </c>
    </row>
    <row r="7861" spans="5:5" x14ac:dyDescent="0.25">
      <c r="E7861" s="1" t="e">
        <v>#N/A</v>
      </c>
    </row>
    <row r="7862" spans="5:5" x14ac:dyDescent="0.25">
      <c r="E7862" s="1" t="e">
        <v>#N/A</v>
      </c>
    </row>
    <row r="7863" spans="5:5" x14ac:dyDescent="0.25">
      <c r="E7863" s="1" t="e">
        <v>#N/A</v>
      </c>
    </row>
    <row r="7864" spans="5:5" x14ac:dyDescent="0.25">
      <c r="E7864" s="1" t="e">
        <v>#N/A</v>
      </c>
    </row>
    <row r="7865" spans="5:5" x14ac:dyDescent="0.25">
      <c r="E7865" s="1" t="e">
        <v>#N/A</v>
      </c>
    </row>
    <row r="7866" spans="5:5" x14ac:dyDescent="0.25">
      <c r="E7866" s="1" t="e">
        <v>#N/A</v>
      </c>
    </row>
    <row r="7867" spans="5:5" x14ac:dyDescent="0.25">
      <c r="E7867" s="1" t="e">
        <v>#N/A</v>
      </c>
    </row>
    <row r="7868" spans="5:5" x14ac:dyDescent="0.25">
      <c r="E7868" s="1" t="e">
        <v>#N/A</v>
      </c>
    </row>
    <row r="7869" spans="5:5" x14ac:dyDescent="0.25">
      <c r="E7869" s="1" t="e">
        <v>#N/A</v>
      </c>
    </row>
    <row r="7870" spans="5:5" x14ac:dyDescent="0.25">
      <c r="E7870" s="1" t="e">
        <v>#N/A</v>
      </c>
    </row>
    <row r="7871" spans="5:5" x14ac:dyDescent="0.25">
      <c r="E7871" s="1" t="e">
        <v>#N/A</v>
      </c>
    </row>
    <row r="7872" spans="5:5" x14ac:dyDescent="0.25">
      <c r="E7872" s="1" t="e">
        <v>#N/A</v>
      </c>
    </row>
    <row r="7873" spans="5:5" x14ac:dyDescent="0.25">
      <c r="E7873" s="1" t="e">
        <v>#N/A</v>
      </c>
    </row>
    <row r="7874" spans="5:5" x14ac:dyDescent="0.25">
      <c r="E7874" s="1" t="e">
        <v>#N/A</v>
      </c>
    </row>
    <row r="7875" spans="5:5" x14ac:dyDescent="0.25">
      <c r="E7875" s="1" t="e">
        <v>#N/A</v>
      </c>
    </row>
    <row r="7876" spans="5:5" x14ac:dyDescent="0.25">
      <c r="E7876" s="1" t="e">
        <v>#N/A</v>
      </c>
    </row>
    <row r="7877" spans="5:5" x14ac:dyDescent="0.25">
      <c r="E7877" s="1" t="e">
        <v>#N/A</v>
      </c>
    </row>
    <row r="7878" spans="5:5" x14ac:dyDescent="0.25">
      <c r="E7878" s="1" t="e">
        <v>#N/A</v>
      </c>
    </row>
    <row r="7879" spans="5:5" x14ac:dyDescent="0.25">
      <c r="E7879" s="1" t="e">
        <v>#N/A</v>
      </c>
    </row>
    <row r="7880" spans="5:5" x14ac:dyDescent="0.25">
      <c r="E7880" s="1" t="e">
        <v>#N/A</v>
      </c>
    </row>
    <row r="7881" spans="5:5" x14ac:dyDescent="0.25">
      <c r="E7881" s="1" t="e">
        <v>#N/A</v>
      </c>
    </row>
    <row r="7882" spans="5:5" x14ac:dyDescent="0.25">
      <c r="E7882" s="1" t="e">
        <v>#N/A</v>
      </c>
    </row>
    <row r="7883" spans="5:5" x14ac:dyDescent="0.25">
      <c r="E7883" s="1" t="e">
        <v>#N/A</v>
      </c>
    </row>
    <row r="7884" spans="5:5" x14ac:dyDescent="0.25">
      <c r="E7884" s="1" t="e">
        <v>#N/A</v>
      </c>
    </row>
    <row r="7885" spans="5:5" x14ac:dyDescent="0.25">
      <c r="E7885" s="1" t="e">
        <v>#N/A</v>
      </c>
    </row>
    <row r="7886" spans="5:5" x14ac:dyDescent="0.25">
      <c r="E7886" s="1" t="e">
        <v>#N/A</v>
      </c>
    </row>
    <row r="7887" spans="5:5" x14ac:dyDescent="0.25">
      <c r="E7887" s="1" t="e">
        <v>#N/A</v>
      </c>
    </row>
    <row r="7888" spans="5:5" x14ac:dyDescent="0.25">
      <c r="E7888" s="1" t="e">
        <v>#N/A</v>
      </c>
    </row>
    <row r="7889" spans="5:5" x14ac:dyDescent="0.25">
      <c r="E7889" s="1" t="e">
        <v>#N/A</v>
      </c>
    </row>
    <row r="7890" spans="5:5" x14ac:dyDescent="0.25">
      <c r="E7890" s="1" t="e">
        <v>#N/A</v>
      </c>
    </row>
    <row r="7891" spans="5:5" x14ac:dyDescent="0.25">
      <c r="E7891" s="1" t="e">
        <v>#N/A</v>
      </c>
    </row>
    <row r="7892" spans="5:5" x14ac:dyDescent="0.25">
      <c r="E7892" s="1" t="e">
        <v>#N/A</v>
      </c>
    </row>
    <row r="7893" spans="5:5" x14ac:dyDescent="0.25">
      <c r="E7893" s="1" t="e">
        <v>#N/A</v>
      </c>
    </row>
    <row r="7894" spans="5:5" x14ac:dyDescent="0.25">
      <c r="E7894" s="1" t="e">
        <v>#N/A</v>
      </c>
    </row>
    <row r="7895" spans="5:5" x14ac:dyDescent="0.25">
      <c r="E7895" s="1" t="e">
        <v>#N/A</v>
      </c>
    </row>
    <row r="7896" spans="5:5" x14ac:dyDescent="0.25">
      <c r="E7896" s="1" t="e">
        <v>#N/A</v>
      </c>
    </row>
    <row r="7897" spans="5:5" x14ac:dyDescent="0.25">
      <c r="E7897" s="1" t="e">
        <v>#N/A</v>
      </c>
    </row>
    <row r="7898" spans="5:5" x14ac:dyDescent="0.25">
      <c r="E7898" s="1" t="e">
        <v>#N/A</v>
      </c>
    </row>
    <row r="7899" spans="5:5" x14ac:dyDescent="0.25">
      <c r="E7899" s="1" t="e">
        <v>#N/A</v>
      </c>
    </row>
    <row r="7900" spans="5:5" x14ac:dyDescent="0.25">
      <c r="E7900" s="1" t="e">
        <v>#N/A</v>
      </c>
    </row>
    <row r="7901" spans="5:5" x14ac:dyDescent="0.25">
      <c r="E7901" s="1" t="e">
        <v>#N/A</v>
      </c>
    </row>
    <row r="7902" spans="5:5" x14ac:dyDescent="0.25">
      <c r="E7902" s="1" t="e">
        <v>#N/A</v>
      </c>
    </row>
    <row r="7903" spans="5:5" x14ac:dyDescent="0.25">
      <c r="E7903" s="1" t="e">
        <v>#N/A</v>
      </c>
    </row>
    <row r="7904" spans="5:5" x14ac:dyDescent="0.25">
      <c r="E7904" s="1" t="e">
        <v>#N/A</v>
      </c>
    </row>
    <row r="7905" spans="5:5" x14ac:dyDescent="0.25">
      <c r="E7905" s="1" t="e">
        <v>#N/A</v>
      </c>
    </row>
    <row r="7906" spans="5:5" x14ac:dyDescent="0.25">
      <c r="E7906" s="1" t="e">
        <v>#N/A</v>
      </c>
    </row>
    <row r="7907" spans="5:5" x14ac:dyDescent="0.25">
      <c r="E7907" s="1" t="e">
        <v>#N/A</v>
      </c>
    </row>
    <row r="7908" spans="5:5" x14ac:dyDescent="0.25">
      <c r="E7908" s="1" t="e">
        <v>#N/A</v>
      </c>
    </row>
    <row r="7909" spans="5:5" x14ac:dyDescent="0.25">
      <c r="E7909" s="1" t="e">
        <v>#N/A</v>
      </c>
    </row>
    <row r="7910" spans="5:5" x14ac:dyDescent="0.25">
      <c r="E7910" s="1" t="e">
        <v>#N/A</v>
      </c>
    </row>
    <row r="7911" spans="5:5" x14ac:dyDescent="0.25">
      <c r="E7911" s="1" t="e">
        <v>#N/A</v>
      </c>
    </row>
    <row r="7912" spans="5:5" x14ac:dyDescent="0.25">
      <c r="E7912" s="1" t="e">
        <v>#N/A</v>
      </c>
    </row>
    <row r="7913" spans="5:5" x14ac:dyDescent="0.25">
      <c r="E7913" s="1" t="e">
        <v>#N/A</v>
      </c>
    </row>
    <row r="7914" spans="5:5" x14ac:dyDescent="0.25">
      <c r="E7914" s="1" t="e">
        <v>#N/A</v>
      </c>
    </row>
    <row r="7915" spans="5:5" x14ac:dyDescent="0.25">
      <c r="E7915" s="1" t="e">
        <v>#N/A</v>
      </c>
    </row>
    <row r="7916" spans="5:5" x14ac:dyDescent="0.25">
      <c r="E7916" s="1" t="e">
        <v>#N/A</v>
      </c>
    </row>
    <row r="7917" spans="5:5" x14ac:dyDescent="0.25">
      <c r="E7917" s="1" t="e">
        <v>#N/A</v>
      </c>
    </row>
    <row r="7918" spans="5:5" x14ac:dyDescent="0.25">
      <c r="E7918" s="1" t="e">
        <v>#N/A</v>
      </c>
    </row>
    <row r="7919" spans="5:5" x14ac:dyDescent="0.25">
      <c r="E7919" s="1" t="e">
        <v>#N/A</v>
      </c>
    </row>
    <row r="7920" spans="5:5" x14ac:dyDescent="0.25">
      <c r="E7920" s="1" t="e">
        <v>#N/A</v>
      </c>
    </row>
    <row r="7921" spans="5:5" x14ac:dyDescent="0.25">
      <c r="E7921" s="1" t="e">
        <v>#N/A</v>
      </c>
    </row>
    <row r="7922" spans="5:5" x14ac:dyDescent="0.25">
      <c r="E7922" s="1" t="e">
        <v>#N/A</v>
      </c>
    </row>
    <row r="7923" spans="5:5" x14ac:dyDescent="0.25">
      <c r="E7923" s="1" t="e">
        <v>#N/A</v>
      </c>
    </row>
    <row r="7924" spans="5:5" x14ac:dyDescent="0.25">
      <c r="E7924" s="1" t="e">
        <v>#N/A</v>
      </c>
    </row>
    <row r="7925" spans="5:5" x14ac:dyDescent="0.25">
      <c r="E7925" s="1" t="e">
        <v>#N/A</v>
      </c>
    </row>
    <row r="7926" spans="5:5" x14ac:dyDescent="0.25">
      <c r="E7926" s="1" t="e">
        <v>#N/A</v>
      </c>
    </row>
    <row r="7927" spans="5:5" x14ac:dyDescent="0.25">
      <c r="E7927" s="1" t="e">
        <v>#N/A</v>
      </c>
    </row>
    <row r="7928" spans="5:5" x14ac:dyDescent="0.25">
      <c r="E7928" s="1" t="e">
        <v>#N/A</v>
      </c>
    </row>
    <row r="7929" spans="5:5" x14ac:dyDescent="0.25">
      <c r="E7929" s="1" t="e">
        <v>#N/A</v>
      </c>
    </row>
    <row r="7930" spans="5:5" x14ac:dyDescent="0.25">
      <c r="E7930" s="1" t="e">
        <v>#N/A</v>
      </c>
    </row>
    <row r="7931" spans="5:5" x14ac:dyDescent="0.25">
      <c r="E7931" s="1" t="e">
        <v>#N/A</v>
      </c>
    </row>
    <row r="7932" spans="5:5" x14ac:dyDescent="0.25">
      <c r="E7932" s="1" t="e">
        <v>#N/A</v>
      </c>
    </row>
    <row r="7933" spans="5:5" x14ac:dyDescent="0.25">
      <c r="E7933" s="1" t="e">
        <v>#N/A</v>
      </c>
    </row>
    <row r="7934" spans="5:5" x14ac:dyDescent="0.25">
      <c r="E7934" s="1" t="e">
        <v>#N/A</v>
      </c>
    </row>
    <row r="7935" spans="5:5" x14ac:dyDescent="0.25">
      <c r="E7935" s="1" t="e">
        <v>#N/A</v>
      </c>
    </row>
    <row r="7936" spans="5:5" x14ac:dyDescent="0.25">
      <c r="E7936" s="1" t="e">
        <v>#N/A</v>
      </c>
    </row>
    <row r="7937" spans="5:5" x14ac:dyDescent="0.25">
      <c r="E7937" s="1" t="e">
        <v>#N/A</v>
      </c>
    </row>
    <row r="7938" spans="5:5" x14ac:dyDescent="0.25">
      <c r="E7938" s="1" t="e">
        <v>#N/A</v>
      </c>
    </row>
    <row r="7939" spans="5:5" x14ac:dyDescent="0.25">
      <c r="E7939" s="1" t="e">
        <v>#N/A</v>
      </c>
    </row>
    <row r="7940" spans="5:5" x14ac:dyDescent="0.25">
      <c r="E7940" s="1" t="e">
        <v>#N/A</v>
      </c>
    </row>
    <row r="7941" spans="5:5" x14ac:dyDescent="0.25">
      <c r="E7941" s="1" t="e">
        <v>#N/A</v>
      </c>
    </row>
    <row r="7942" spans="5:5" x14ac:dyDescent="0.25">
      <c r="E7942" s="1" t="e">
        <v>#N/A</v>
      </c>
    </row>
    <row r="7943" spans="5:5" x14ac:dyDescent="0.25">
      <c r="E7943" s="1" t="e">
        <v>#N/A</v>
      </c>
    </row>
    <row r="7944" spans="5:5" x14ac:dyDescent="0.25">
      <c r="E7944" s="1" t="e">
        <v>#N/A</v>
      </c>
    </row>
    <row r="7945" spans="5:5" x14ac:dyDescent="0.25">
      <c r="E7945" s="1" t="e">
        <v>#N/A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9A1C16-236F-4616-8B68-1698671C84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product</vt:lpstr>
      <vt:lpstr>customers</vt:lpstr>
      <vt:lpstr>TABELA TOTAL</vt:lpstr>
      <vt:lpstr>RFM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svnX</dc:creator>
  <cp:lastModifiedBy>svnX</cp:lastModifiedBy>
  <dcterms:created xsi:type="dcterms:W3CDTF">2025-06-25T19:43:47Z</dcterms:created>
  <dcterms:modified xsi:type="dcterms:W3CDTF">2025-07-02T01:28:53Z</dcterms:modified>
</cp:coreProperties>
</file>